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codeName="ThisWorkbook" defaultThemeVersion="166925"/>
  <mc:AlternateContent xmlns:mc="http://schemas.openxmlformats.org/markup-compatibility/2006">
    <mc:Choice Requires="x15">
      <x15ac:absPath xmlns:x15ac="http://schemas.microsoft.com/office/spreadsheetml/2010/11/ac" url="D:\log\"/>
    </mc:Choice>
  </mc:AlternateContent>
  <xr:revisionPtr revIDLastSave="0" documentId="13_ncr:1_{8C98FA73-D02C-4444-ABCD-75B8ED997993}" xr6:coauthVersionLast="47" xr6:coauthVersionMax="47" xr10:uidLastSave="{00000000-0000-0000-0000-000000000000}"/>
  <bookViews>
    <workbookView xWindow="-108" yWindow="-108" windowWidth="23256" windowHeight="12456" tabRatio="698" xr2:uid="{00000000-000D-0000-FFFF-FFFF00000000}"/>
  </bookViews>
  <sheets>
    <sheet name="Dashboard" sheetId="29" r:id="rId1"/>
    <sheet name=".." sheetId="23" state="hidden" r:id="rId2"/>
    <sheet name="Inspection Request" sheetId="24" r:id="rId3"/>
    <sheet name="Material Inspection Request" sheetId="9" r:id="rId4"/>
    <sheet name="Pour Concrete" sheetId="11" r:id="rId5"/>
    <sheet name="Test Result" sheetId="19" r:id="rId6"/>
    <sheet name="Release Finish" sheetId="25" r:id="rId7"/>
    <sheet name="Start New Activity" sheetId="12" r:id="rId8"/>
    <sheet name="DOCUMENT SUBMITTAL" sheetId="1" r:id="rId9"/>
    <sheet name="Material Submittal" sheetId="3" r:id="rId10"/>
    <sheet name="Request for Info." sheetId="6" r:id="rId11"/>
    <sheet name="Request for Proposal" sheetId="8" r:id="rId12"/>
    <sheet name="Transmittals" sheetId="27" r:id="rId13"/>
    <sheet name="Shop Drawing" sheetId="4" r:id="rId14"/>
    <sheet name="As-Built" sheetId="26" r:id="rId15"/>
    <sheet name="NCR" sheetId="20" r:id="rId16"/>
    <sheet name="Clean Copy" sheetId="21" state="hidden" r:id="rId17"/>
    <sheet name="QVN " sheetId="17" r:id="rId18"/>
    <sheet name="SOR" sheetId="10" r:id="rId19"/>
    <sheet name="EMAILS" sheetId="28" r:id="rId20"/>
    <sheet name="Daily Report " sheetId="14" state="hidden" r:id="rId21"/>
    <sheet name="Weekly Report" sheetId="15" state="hidden" r:id="rId22"/>
    <sheet name="Transmittal from ECG,SYS" sheetId="13" state="hidden" r:id="rId23"/>
    <sheet name="Weekly Updated Log" sheetId="18" state="hidden" r:id="rId24"/>
  </sheets>
  <definedNames>
    <definedName name="_xlnm._FilterDatabase" localSheetId="1" hidden="1">'..'!$A$5:$S$2282</definedName>
    <definedName name="_xlnm._FilterDatabase" localSheetId="14" hidden="1">'As-Built'!$A$6:$AL$191</definedName>
    <definedName name="_xlnm._FilterDatabase" localSheetId="16" hidden="1">'Clean Copy'!$A$6:$P$61</definedName>
    <definedName name="_xlnm._FilterDatabase" localSheetId="20" hidden="1">'Daily Report '!$A$7:$H$7</definedName>
    <definedName name="_xlnm._FilterDatabase" localSheetId="8" hidden="1">'DOCUMENT SUBMITTAL'!$A$5:$AL$365</definedName>
    <definedName name="_xlnm._FilterDatabase" localSheetId="2" hidden="1">'Inspection Request'!$A$5:$V$3915</definedName>
    <definedName name="_xlnm._FilterDatabase" localSheetId="3" hidden="1">'Material Inspection Request'!$A$5:$V$502</definedName>
    <definedName name="_xlnm._FilterDatabase" localSheetId="9" hidden="1">'Material Submittal'!$A$5:$AP$345</definedName>
    <definedName name="_xlnm._FilterDatabase" localSheetId="4" hidden="1">'Pour Concrete'!$A$5:$N$705</definedName>
    <definedName name="_xlnm._FilterDatabase" localSheetId="17" hidden="1">'QVN '!$A$7:$H$140</definedName>
    <definedName name="_xlnm._FilterDatabase" localSheetId="6" hidden="1">'Release Finish'!$A$6:$K$247</definedName>
    <definedName name="_xlnm._FilterDatabase" localSheetId="10" hidden="1">'Request for Info.'!$A$6:$Z$228</definedName>
    <definedName name="_xlnm._FilterDatabase" localSheetId="11" hidden="1">'Request for Proposal'!$A$7:$T$211</definedName>
    <definedName name="_xlnm._FilterDatabase" localSheetId="13" hidden="1">'Shop Drawing'!$A$6:$AL$1557</definedName>
    <definedName name="_xlnm._FilterDatabase" localSheetId="18" hidden="1">SOR!$A$7:$H$79</definedName>
    <definedName name="_xlnm._FilterDatabase" localSheetId="7" hidden="1">'Start New Activity'!$B$5:$O$7</definedName>
    <definedName name="_xlnm._FilterDatabase" localSheetId="5" hidden="1">'Test Result'!$A$5:$R$1853</definedName>
    <definedName name="_xlnm._FilterDatabase" localSheetId="22" hidden="1">'Transmittal from ECG,SYS'!$A$5:$Q$174</definedName>
    <definedName name="_xlnm._FilterDatabase" localSheetId="12" hidden="1">Transmittals!$B$4:$J$680</definedName>
    <definedName name="_xlnm._FilterDatabase" localSheetId="21" hidden="1">'Weekly Report'!$A$7:$H$7</definedName>
    <definedName name="_xlnm._FilterDatabase" localSheetId="23" hidden="1">'Weekly Updated Log'!$A$7:$K$7</definedName>
    <definedName name="_xlnm.Print_Area" localSheetId="1">'..'!$A$1:$S$2282</definedName>
    <definedName name="_xlnm.Print_Area" localSheetId="14">'As-Built'!$A$1:$AL$182</definedName>
    <definedName name="_xlnm.Print_Area" localSheetId="16">'Clean Copy'!$A$1:$P$61</definedName>
    <definedName name="_xlnm.Print_Area" localSheetId="20">'Daily Report '!$A$1:$H$64</definedName>
    <definedName name="_xlnm.Print_Area" localSheetId="8">'DOCUMENT SUBMITTAL'!$A$1:$AQ$268</definedName>
    <definedName name="_xlnm.Print_Area" localSheetId="2">'Inspection Request'!$A$1:$W$3913</definedName>
    <definedName name="_xlnm.Print_Area" localSheetId="3">'Material Inspection Request'!$A$1:$V$468</definedName>
    <definedName name="_xlnm.Print_Area" localSheetId="9">'Material Submittal'!$A$1:$AP$324</definedName>
    <definedName name="_xlnm.Print_Area" localSheetId="15">NCR!$A$1:$G$20</definedName>
    <definedName name="_xlnm.Print_Area" localSheetId="4">'Pour Concrete'!$A$1:$N$700</definedName>
    <definedName name="_xlnm.Print_Area" localSheetId="17">'QVN '!$A$1:$H$141</definedName>
    <definedName name="_xlnm.Print_Area" localSheetId="6">'Release Finish'!$A$1:$K$127</definedName>
    <definedName name="_xlnm.Print_Area" localSheetId="10">'Request for Info.'!$A$1:$Z$173</definedName>
    <definedName name="_xlnm.Print_Area" localSheetId="11">'Request for Proposal'!$A$1:$AC$117</definedName>
    <definedName name="_xlnm.Print_Area" localSheetId="13">'Shop Drawing'!$A$1:$AL$1495</definedName>
    <definedName name="_xlnm.Print_Area" localSheetId="18">SOR!$A$1:$H$81</definedName>
    <definedName name="_xlnm.Print_Area" localSheetId="7">'Start New Activity'!$A$1:$O$51</definedName>
    <definedName name="_xlnm.Print_Area" localSheetId="5">'Test Result'!$A$1:$R$1631</definedName>
    <definedName name="_xlnm.Print_Area" localSheetId="22">'Transmittal from ECG,SYS'!$A$1:$Q$16</definedName>
    <definedName name="_xlnm.Print_Area" localSheetId="12">Transmittals!$A$1:$J$200</definedName>
    <definedName name="_xlnm.Print_Area" localSheetId="21">'Weekly Report'!$A$1:$H$28</definedName>
    <definedName name="_xlnm.Print_Area" localSheetId="23">'Weekly Updated Log'!$A$1:$K$15</definedName>
    <definedName name="_xlnm.Print_Titles" localSheetId="10">'Request for Info.'!$1:$6</definedName>
    <definedName name="_xlnm.Print_Titles" localSheetId="11">'Request for Proposal'!$1:$7</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913" i="24" l="1"/>
  <c r="X3912" i="24"/>
  <c r="X3911" i="24"/>
  <c r="X3910" i="24"/>
  <c r="X3909" i="24"/>
  <c r="X3908" i="24"/>
  <c r="X3907" i="24"/>
  <c r="X3906" i="24"/>
  <c r="X3905" i="24"/>
  <c r="X3904" i="24"/>
  <c r="X3903" i="24"/>
  <c r="X3902" i="24"/>
  <c r="X3901" i="24"/>
  <c r="X3900" i="24"/>
  <c r="X3899" i="24"/>
  <c r="X3898" i="24"/>
  <c r="X3897" i="24"/>
  <c r="X3896" i="24"/>
  <c r="X3895" i="24"/>
  <c r="X3894" i="24"/>
  <c r="X3893" i="24"/>
  <c r="X3892" i="24"/>
  <c r="X3891" i="24"/>
  <c r="X3890" i="24"/>
  <c r="X3889" i="24"/>
  <c r="X3888" i="24"/>
  <c r="X3887" i="24"/>
  <c r="X3886" i="24"/>
  <c r="X3885" i="24"/>
  <c r="X3884" i="24"/>
  <c r="X3883" i="24"/>
  <c r="X3882" i="24"/>
  <c r="X3881" i="24"/>
  <c r="X3880" i="24"/>
  <c r="X3879" i="24"/>
  <c r="X3878" i="24"/>
  <c r="X3877" i="24"/>
  <c r="X3876" i="24"/>
  <c r="X3875" i="24"/>
  <c r="X3874" i="24"/>
  <c r="X3873" i="24"/>
  <c r="X3872" i="24"/>
  <c r="X3871" i="24"/>
  <c r="X3870" i="24"/>
  <c r="X3869" i="24"/>
  <c r="X3868" i="24"/>
  <c r="X3867" i="24"/>
  <c r="X3866" i="24"/>
  <c r="X3865" i="24"/>
  <c r="X3864" i="24"/>
  <c r="X3863" i="24"/>
  <c r="X3862" i="24"/>
  <c r="X3861" i="24"/>
  <c r="X3860" i="24"/>
  <c r="X3859" i="24"/>
  <c r="X3858" i="24"/>
  <c r="X3857" i="24"/>
  <c r="X3856" i="24"/>
  <c r="X3855" i="24"/>
  <c r="X3854" i="24"/>
  <c r="X3853" i="24"/>
  <c r="X3852" i="24"/>
  <c r="X3851" i="24"/>
  <c r="X3850" i="24"/>
  <c r="X3849" i="24"/>
  <c r="X3848" i="24"/>
  <c r="X3847" i="24"/>
  <c r="X3846" i="24"/>
  <c r="X3845" i="24"/>
  <c r="X3844" i="24"/>
  <c r="X3843" i="24"/>
  <c r="X3842" i="24"/>
  <c r="X3841" i="24"/>
  <c r="X3840" i="24"/>
  <c r="X3839" i="24"/>
  <c r="X3838" i="24"/>
  <c r="X3837" i="24"/>
  <c r="X3836" i="24"/>
  <c r="X3835" i="24"/>
  <c r="X3834" i="24"/>
  <c r="X3833" i="24"/>
  <c r="X3832" i="24"/>
  <c r="X3831" i="24"/>
  <c r="X3830" i="24"/>
  <c r="X3829" i="24"/>
  <c r="X3828" i="24"/>
  <c r="X3827" i="24"/>
  <c r="X3826" i="24"/>
  <c r="X3825" i="24"/>
  <c r="X3824" i="24"/>
  <c r="X3823" i="24"/>
  <c r="X3822" i="24"/>
  <c r="X3821" i="24"/>
  <c r="X3820" i="24"/>
  <c r="X3819" i="24"/>
  <c r="X3818" i="24"/>
  <c r="X3817" i="24"/>
  <c r="X3816" i="24"/>
  <c r="X3815" i="24"/>
  <c r="X3814" i="24"/>
  <c r="X3813" i="24"/>
  <c r="X3812" i="24"/>
  <c r="X3811" i="24"/>
  <c r="X3810" i="24"/>
  <c r="X3809" i="24"/>
  <c r="X3808" i="24"/>
  <c r="X3807" i="24"/>
  <c r="X3806" i="24"/>
  <c r="X3805" i="24"/>
  <c r="X3804" i="24"/>
  <c r="X3803" i="24"/>
  <c r="X3802" i="24"/>
  <c r="X3801" i="24"/>
  <c r="X3800" i="24"/>
  <c r="X3799" i="24"/>
  <c r="X3798" i="24"/>
  <c r="X3797" i="24"/>
  <c r="X3796" i="24"/>
  <c r="X3795" i="24"/>
  <c r="X3794" i="24"/>
  <c r="X3793" i="24"/>
  <c r="X3792" i="24"/>
  <c r="X3791" i="24"/>
  <c r="X3790" i="24"/>
  <c r="X3789" i="24"/>
  <c r="X3788" i="24"/>
  <c r="X3787" i="24"/>
  <c r="X3786" i="24"/>
  <c r="X3785" i="24"/>
  <c r="X3784" i="24"/>
  <c r="X3783" i="24"/>
  <c r="X3782" i="24"/>
  <c r="X3781" i="24"/>
  <c r="X3780" i="24"/>
  <c r="X3779" i="24"/>
  <c r="X3778" i="24"/>
  <c r="X3777" i="24"/>
  <c r="X3776" i="24"/>
  <c r="X3775" i="24"/>
  <c r="X3774" i="24"/>
  <c r="X3773" i="24"/>
  <c r="X3772" i="24"/>
  <c r="X3771" i="24"/>
  <c r="X3770" i="24"/>
  <c r="X3769" i="24"/>
  <c r="X3768" i="24"/>
  <c r="X3767" i="24"/>
  <c r="X3766" i="24"/>
  <c r="X3765" i="24"/>
  <c r="X3764" i="24"/>
  <c r="X3763" i="24"/>
  <c r="X3762" i="24"/>
  <c r="X3761" i="24"/>
  <c r="X3760" i="24"/>
  <c r="X3759" i="24"/>
  <c r="X3758" i="24"/>
  <c r="X3757" i="24"/>
  <c r="X3756" i="24"/>
  <c r="X3755" i="24"/>
  <c r="X3754" i="24"/>
  <c r="X3753" i="24"/>
  <c r="X3752" i="24"/>
  <c r="X3751" i="24"/>
  <c r="X3750" i="24"/>
  <c r="X3749" i="24"/>
  <c r="X3748" i="24"/>
  <c r="X3747" i="24"/>
  <c r="X3746" i="24"/>
  <c r="X3745" i="24"/>
  <c r="X3744" i="24"/>
  <c r="X3743" i="24"/>
  <c r="X3742" i="24"/>
  <c r="X3741" i="24"/>
  <c r="X3740" i="24"/>
  <c r="X3739" i="24"/>
  <c r="X3738" i="24"/>
  <c r="X3737" i="24"/>
  <c r="X3736" i="24"/>
  <c r="X3735" i="24"/>
  <c r="X3734" i="24"/>
  <c r="X3733" i="24"/>
  <c r="X3732" i="24"/>
  <c r="X3731" i="24"/>
  <c r="X3730" i="24"/>
  <c r="X3729" i="24"/>
  <c r="X3728" i="24"/>
  <c r="X3727" i="24"/>
  <c r="X3726" i="24"/>
  <c r="X3725" i="24"/>
  <c r="X3724" i="24"/>
  <c r="X3723" i="24"/>
  <c r="X3722" i="24"/>
  <c r="X3721" i="24"/>
  <c r="X3720" i="24"/>
  <c r="X3719" i="24"/>
  <c r="X3718" i="24"/>
  <c r="X3717" i="24"/>
  <c r="X3716" i="24"/>
  <c r="X3715" i="24"/>
  <c r="X3714" i="24"/>
  <c r="X3713" i="24"/>
  <c r="X3712" i="24"/>
  <c r="X3711" i="24"/>
  <c r="X3710" i="24"/>
  <c r="X3709" i="24"/>
  <c r="X3708" i="24"/>
  <c r="X3707" i="24"/>
  <c r="X3706" i="24"/>
  <c r="X3705" i="24"/>
  <c r="X3704" i="24"/>
  <c r="X3703" i="24"/>
  <c r="X3702" i="24"/>
  <c r="X3701" i="24"/>
  <c r="X3700" i="24"/>
  <c r="X3699" i="24"/>
  <c r="X3698" i="24"/>
  <c r="X3697" i="24"/>
  <c r="X3696" i="24"/>
  <c r="X3695" i="24"/>
  <c r="X3694" i="24"/>
  <c r="X3693" i="24"/>
  <c r="X3692" i="24"/>
  <c r="X3691" i="24"/>
  <c r="X3690" i="24"/>
  <c r="X3689" i="24"/>
  <c r="X3688" i="24"/>
  <c r="X3687" i="24"/>
  <c r="X3686" i="24"/>
  <c r="X3685" i="24"/>
  <c r="X3684" i="24"/>
  <c r="X3683" i="24"/>
  <c r="X3682" i="24"/>
  <c r="X3681" i="24"/>
  <c r="X3680" i="24"/>
  <c r="X3679" i="24"/>
  <c r="X3678" i="24"/>
  <c r="X3677" i="24"/>
  <c r="X3676" i="24"/>
  <c r="X3675" i="24"/>
  <c r="X3674" i="24"/>
  <c r="X3673" i="24"/>
  <c r="X3672" i="24"/>
  <c r="X3671" i="24"/>
  <c r="X3670" i="24"/>
  <c r="X3669" i="24"/>
  <c r="X3668" i="24"/>
  <c r="X3667" i="24"/>
  <c r="X3666" i="24"/>
  <c r="X3665" i="24"/>
  <c r="X3664" i="24"/>
  <c r="X3663" i="24"/>
  <c r="X3662" i="24"/>
  <c r="X3661" i="24"/>
  <c r="X3660" i="24"/>
  <c r="X3659" i="24"/>
  <c r="X3658" i="24"/>
  <c r="X3657" i="24"/>
  <c r="X3656" i="24"/>
  <c r="X3655" i="24"/>
  <c r="X3654" i="24"/>
  <c r="X3653" i="24"/>
  <c r="X3652" i="24"/>
  <c r="X3651" i="24"/>
  <c r="X3650" i="24"/>
  <c r="X3649" i="24"/>
  <c r="X3648" i="24"/>
  <c r="X3647" i="24"/>
  <c r="X3646" i="24"/>
  <c r="X3645" i="24"/>
  <c r="X3644" i="24"/>
  <c r="X3643" i="24"/>
  <c r="X3642" i="24"/>
  <c r="X3641" i="24"/>
  <c r="X3640" i="24"/>
  <c r="X3639" i="24"/>
  <c r="X3638" i="24"/>
  <c r="X3637" i="24"/>
  <c r="X3636" i="24"/>
  <c r="X3635" i="24"/>
  <c r="X3634" i="24"/>
  <c r="X3633" i="24"/>
  <c r="X3632" i="24"/>
  <c r="X3631" i="24"/>
  <c r="X3630" i="24"/>
  <c r="X3629" i="24"/>
  <c r="X3628" i="24"/>
  <c r="X3627" i="24"/>
  <c r="X3626" i="24"/>
  <c r="X3625" i="24"/>
  <c r="X3624" i="24"/>
  <c r="X3623" i="24"/>
  <c r="X3622" i="24"/>
  <c r="X3621" i="24"/>
  <c r="X3620" i="24"/>
  <c r="X3619" i="24"/>
  <c r="X3618" i="24"/>
  <c r="X3617" i="24"/>
  <c r="X3616" i="24"/>
  <c r="X3615" i="24"/>
  <c r="X3614" i="24"/>
  <c r="X3613" i="24"/>
  <c r="X3612" i="24"/>
  <c r="X3611" i="24"/>
  <c r="X3610" i="24"/>
  <c r="X3609" i="24"/>
  <c r="X3608" i="24"/>
  <c r="X3607" i="24"/>
  <c r="X3606" i="24"/>
  <c r="X3605" i="24"/>
  <c r="X3604" i="24"/>
  <c r="X3603" i="24"/>
  <c r="X3602" i="24"/>
  <c r="X3601" i="24"/>
  <c r="X3600" i="24"/>
  <c r="X3599" i="24"/>
  <c r="X3598" i="24"/>
  <c r="X3597" i="24"/>
  <c r="X3596" i="24"/>
  <c r="X3595" i="24"/>
  <c r="X3594" i="24"/>
  <c r="X3593" i="24"/>
  <c r="X3592" i="24"/>
  <c r="X3591" i="24"/>
  <c r="X3590" i="24"/>
  <c r="X3589" i="24"/>
  <c r="X3588" i="24"/>
  <c r="X3587" i="24"/>
  <c r="X3586" i="24"/>
  <c r="X3585" i="24"/>
  <c r="X3584" i="24"/>
  <c r="X3583" i="24"/>
  <c r="X3582" i="24"/>
  <c r="X3581" i="24"/>
  <c r="X3580" i="24"/>
  <c r="X3579" i="24"/>
  <c r="X3578" i="24"/>
  <c r="X3577" i="24"/>
  <c r="X3576" i="24"/>
  <c r="X3575" i="24"/>
  <c r="X3574" i="24"/>
  <c r="X3573" i="24"/>
  <c r="X3572" i="24"/>
  <c r="X3571" i="24"/>
  <c r="X3570" i="24"/>
  <c r="X3569" i="24"/>
  <c r="X3568" i="24"/>
  <c r="X3567" i="24"/>
  <c r="X3566" i="24"/>
  <c r="X3565" i="24"/>
  <c r="X3564" i="24"/>
  <c r="X3563" i="24"/>
  <c r="X3562" i="24"/>
  <c r="X3561" i="24"/>
  <c r="X3560" i="24"/>
  <c r="X3559" i="24"/>
  <c r="X3558" i="24"/>
  <c r="X3557" i="24"/>
  <c r="X3556" i="24"/>
  <c r="X3555" i="24"/>
  <c r="X3554" i="24"/>
  <c r="X3553" i="24"/>
  <c r="X3552" i="24"/>
  <c r="X3551" i="24"/>
  <c r="X3550" i="24"/>
  <c r="X3549" i="24"/>
  <c r="X3548" i="24"/>
  <c r="X3547" i="24"/>
  <c r="X3546" i="24"/>
  <c r="X3545" i="24"/>
  <c r="X3544" i="24"/>
  <c r="X3543" i="24"/>
  <c r="X3542" i="24"/>
  <c r="X3541" i="24"/>
  <c r="X3540" i="24"/>
  <c r="X3539" i="24"/>
  <c r="X3538" i="24"/>
  <c r="X3537" i="24"/>
  <c r="X3536" i="24"/>
  <c r="X3535" i="24"/>
  <c r="X3534" i="24"/>
  <c r="X3533" i="24"/>
  <c r="X3532" i="24"/>
  <c r="X3531" i="24"/>
  <c r="X3530" i="24"/>
  <c r="X3529" i="24"/>
  <c r="X3528" i="24"/>
  <c r="X3527" i="24"/>
  <c r="X3526" i="24"/>
  <c r="X3525" i="24"/>
  <c r="X3524" i="24"/>
  <c r="X3523" i="24"/>
  <c r="X3522" i="24"/>
  <c r="X3521" i="24"/>
  <c r="X3520" i="24"/>
  <c r="X3519" i="24"/>
  <c r="X3518" i="24"/>
  <c r="X3517" i="24"/>
  <c r="X3516" i="24"/>
  <c r="X3515" i="24"/>
  <c r="X3514" i="24"/>
  <c r="X3513" i="24"/>
  <c r="X3512" i="24"/>
  <c r="X3511" i="24"/>
  <c r="X3510" i="24"/>
  <c r="X3509" i="24"/>
  <c r="X3508" i="24"/>
  <c r="X3507" i="24"/>
  <c r="X3506" i="24"/>
  <c r="X3505" i="24"/>
  <c r="X3504" i="24"/>
  <c r="X3503" i="24"/>
  <c r="X3502" i="24"/>
  <c r="X3501" i="24"/>
  <c r="X3500" i="24"/>
  <c r="X3499" i="24"/>
  <c r="X3498" i="24"/>
  <c r="X3497" i="24"/>
  <c r="X3496" i="24"/>
  <c r="X3495" i="24"/>
  <c r="X3494" i="24"/>
  <c r="X3493" i="24"/>
  <c r="X3492" i="24"/>
  <c r="X3491" i="24"/>
  <c r="X3490" i="24"/>
  <c r="X3489" i="24"/>
  <c r="X3488" i="24"/>
  <c r="X3487" i="24"/>
  <c r="X3486" i="24"/>
  <c r="X3485" i="24"/>
  <c r="X3484" i="24"/>
  <c r="X3483" i="24"/>
  <c r="X3482" i="24"/>
  <c r="X3481" i="24"/>
  <c r="X3480" i="24"/>
  <c r="X3479" i="24"/>
  <c r="X3478" i="24"/>
  <c r="X3477" i="24"/>
  <c r="X3476" i="24"/>
  <c r="X3475" i="24"/>
  <c r="X3474" i="24"/>
  <c r="X3473" i="24"/>
  <c r="X3472" i="24"/>
  <c r="X3471" i="24"/>
  <c r="X3470" i="24"/>
  <c r="X3469" i="24"/>
  <c r="X3468" i="24"/>
  <c r="X3467" i="24"/>
  <c r="X3466" i="24"/>
  <c r="X3465" i="24"/>
  <c r="X3464" i="24"/>
  <c r="X3463" i="24"/>
  <c r="X3462" i="24"/>
  <c r="X3461" i="24"/>
  <c r="X3460" i="24"/>
  <c r="X3459" i="24"/>
  <c r="X3458" i="24"/>
  <c r="X3457" i="24"/>
  <c r="X3456" i="24"/>
  <c r="X3455" i="24"/>
  <c r="X3454" i="24"/>
  <c r="X3453" i="24"/>
  <c r="X3452" i="24"/>
  <c r="X3451" i="24"/>
  <c r="X3450" i="24"/>
  <c r="X3449" i="24"/>
  <c r="X3448" i="24"/>
  <c r="X3447" i="24"/>
  <c r="X3446" i="24"/>
  <c r="X3445" i="24"/>
  <c r="X3444" i="24"/>
  <c r="X3443" i="24"/>
  <c r="X3442" i="24"/>
  <c r="X3441" i="24"/>
  <c r="X3440" i="24"/>
  <c r="X3439" i="24"/>
  <c r="X3438" i="24"/>
  <c r="X3437" i="24"/>
  <c r="X3436" i="24"/>
  <c r="X3435" i="24"/>
  <c r="X3434" i="24"/>
  <c r="X3433" i="24"/>
  <c r="X3432" i="24"/>
  <c r="X3431" i="24"/>
  <c r="X3430" i="24"/>
  <c r="X3429" i="24"/>
  <c r="X3428" i="24"/>
  <c r="X3427" i="24"/>
  <c r="X3426" i="24"/>
  <c r="X3425" i="24"/>
  <c r="X3424" i="24"/>
  <c r="X3423" i="24"/>
  <c r="X3422" i="24"/>
  <c r="X3421" i="24"/>
  <c r="X3420" i="24"/>
  <c r="X3419" i="24"/>
  <c r="X3418" i="24"/>
  <c r="X3417" i="24"/>
  <c r="X3416" i="24"/>
  <c r="X3415" i="24"/>
  <c r="X3414" i="24"/>
  <c r="X3413" i="24"/>
  <c r="X3412" i="24"/>
  <c r="X3411" i="24"/>
  <c r="X3410" i="24"/>
  <c r="X3409" i="24"/>
  <c r="X3408" i="24"/>
  <c r="X3407" i="24"/>
  <c r="X3406" i="24"/>
  <c r="X3405" i="24"/>
  <c r="X3404" i="24"/>
  <c r="X3403" i="24"/>
  <c r="X3402" i="24"/>
  <c r="X3401" i="24"/>
  <c r="X3400" i="24"/>
  <c r="X3399" i="24"/>
  <c r="X3398" i="24"/>
  <c r="X3397" i="24"/>
  <c r="X3396" i="24"/>
  <c r="X3395" i="24"/>
  <c r="X3394" i="24"/>
  <c r="X3393" i="24"/>
  <c r="X3392" i="24"/>
  <c r="X3391" i="24"/>
  <c r="X3390" i="24"/>
  <c r="X3389" i="24"/>
  <c r="X3388" i="24"/>
  <c r="X3387" i="24"/>
  <c r="X3386" i="24"/>
  <c r="X3385" i="24"/>
  <c r="X3384" i="24"/>
  <c r="X3383" i="24"/>
  <c r="X3382" i="24"/>
  <c r="X3381" i="24"/>
  <c r="X3380" i="24"/>
  <c r="X3379" i="24"/>
  <c r="X3378" i="24"/>
  <c r="X3377" i="24"/>
  <c r="X3376" i="24"/>
  <c r="X3375" i="24"/>
  <c r="X3374" i="24"/>
  <c r="X3373" i="24"/>
  <c r="X3372" i="24"/>
  <c r="X3371" i="24"/>
  <c r="X3370" i="24"/>
  <c r="X3369" i="24"/>
  <c r="X3368" i="24"/>
  <c r="X3367" i="24"/>
  <c r="X3366" i="24"/>
  <c r="X3365" i="24"/>
  <c r="X3364" i="24"/>
  <c r="X3363" i="24"/>
  <c r="X3362" i="24"/>
  <c r="X3361" i="24"/>
  <c r="X3360" i="24"/>
  <c r="X3359" i="24"/>
  <c r="X3358" i="24"/>
  <c r="X3357" i="24"/>
  <c r="X3356" i="24"/>
  <c r="X3355" i="24"/>
  <c r="X3354" i="24"/>
  <c r="X3353" i="24"/>
  <c r="X3352" i="24"/>
  <c r="X3351" i="24"/>
  <c r="X3350" i="24"/>
  <c r="X3349" i="24"/>
  <c r="X3348" i="24"/>
  <c r="X3347" i="24"/>
  <c r="X3346" i="24"/>
  <c r="X3345" i="24"/>
  <c r="X3344" i="24"/>
  <c r="X3343" i="24"/>
  <c r="X3342" i="24"/>
  <c r="X3341" i="24"/>
  <c r="X3340" i="24"/>
  <c r="X3339" i="24"/>
  <c r="X3338" i="24"/>
  <c r="X3337" i="24"/>
  <c r="X3336" i="24"/>
  <c r="X3335" i="24"/>
  <c r="X3334" i="24"/>
  <c r="X3333" i="24"/>
  <c r="X3332" i="24"/>
  <c r="X3331" i="24"/>
  <c r="X3330" i="24"/>
  <c r="X3329" i="24"/>
  <c r="X3328" i="24"/>
  <c r="X3327" i="24"/>
  <c r="X3326" i="24"/>
  <c r="X3325" i="24"/>
  <c r="X3324" i="24"/>
  <c r="X3323" i="24"/>
  <c r="X3322" i="24"/>
  <c r="X3321" i="24"/>
  <c r="X3320" i="24"/>
  <c r="X3319" i="24"/>
  <c r="X3318" i="24"/>
  <c r="X3317" i="24"/>
  <c r="X3316" i="24"/>
  <c r="X3315" i="24"/>
  <c r="X3314" i="24"/>
  <c r="X3313" i="24"/>
  <c r="X3312" i="24"/>
  <c r="X3311" i="24"/>
  <c r="X3310" i="24"/>
  <c r="X3309" i="24"/>
  <c r="X3308" i="24"/>
  <c r="X3307" i="24"/>
  <c r="X3306" i="24"/>
  <c r="X3305" i="24"/>
  <c r="X3304" i="24"/>
  <c r="X3303" i="24"/>
  <c r="X3302" i="24"/>
  <c r="X3301" i="24"/>
  <c r="X3300" i="24"/>
  <c r="X3299" i="24"/>
  <c r="X3298" i="24"/>
  <c r="X3297" i="24"/>
  <c r="X3296" i="24"/>
  <c r="X3295" i="24"/>
  <c r="X3294" i="24"/>
  <c r="X3293" i="24"/>
  <c r="X3292" i="24"/>
  <c r="X3291" i="24"/>
  <c r="X3290" i="24"/>
  <c r="X3289" i="24"/>
  <c r="X3288" i="24"/>
  <c r="X3287" i="24"/>
  <c r="X3286" i="24"/>
  <c r="X3285" i="24"/>
  <c r="X3284" i="24"/>
  <c r="X3283" i="24"/>
  <c r="X3282" i="24"/>
  <c r="X3281" i="24"/>
  <c r="X3280" i="24"/>
  <c r="X3279" i="24"/>
  <c r="X3278" i="24"/>
  <c r="X3277" i="24"/>
  <c r="X3276" i="24"/>
  <c r="X3275" i="24"/>
  <c r="X3274" i="24"/>
  <c r="X3273" i="24"/>
  <c r="X3272" i="24"/>
  <c r="X3271" i="24"/>
  <c r="X3270" i="24"/>
  <c r="X3269" i="24"/>
  <c r="X3268" i="24"/>
  <c r="X3267" i="24"/>
  <c r="X3266" i="24"/>
  <c r="X3265" i="24"/>
  <c r="X3264" i="24"/>
  <c r="X3263" i="24"/>
  <c r="X3262" i="24"/>
  <c r="X3261" i="24"/>
  <c r="X3260" i="24"/>
  <c r="X3259" i="24"/>
  <c r="X3258" i="24"/>
  <c r="X3257" i="24"/>
  <c r="X3256" i="24"/>
  <c r="X3255" i="24"/>
  <c r="X3254" i="24"/>
  <c r="X3253" i="24"/>
  <c r="X3252" i="24"/>
  <c r="X3251" i="24"/>
  <c r="X3250" i="24"/>
  <c r="X3249" i="24"/>
  <c r="X3248" i="24"/>
  <c r="X3247" i="24"/>
  <c r="X3246" i="24"/>
  <c r="X3245" i="24"/>
  <c r="X3244" i="24"/>
  <c r="X3243" i="24"/>
  <c r="X3242" i="24"/>
  <c r="X3241" i="24"/>
  <c r="X3240" i="24"/>
  <c r="X3239" i="24"/>
  <c r="X3238" i="24"/>
  <c r="X3237" i="24"/>
  <c r="X3236" i="24"/>
  <c r="X3235" i="24"/>
  <c r="X3234" i="24"/>
  <c r="X3233" i="24"/>
  <c r="X3232" i="24"/>
  <c r="X3231" i="24"/>
  <c r="X3230" i="24"/>
  <c r="X3229" i="24"/>
  <c r="X3228" i="24"/>
  <c r="X3227" i="24"/>
  <c r="X3226" i="24"/>
  <c r="X3225" i="24"/>
  <c r="X3224" i="24"/>
  <c r="X3223" i="24"/>
  <c r="X3222" i="24"/>
  <c r="X3221" i="24"/>
  <c r="X3220" i="24"/>
  <c r="X3219" i="24"/>
  <c r="X3218" i="24"/>
  <c r="X3217" i="24"/>
  <c r="X3216" i="24"/>
  <c r="X3215" i="24"/>
  <c r="X3214" i="24"/>
  <c r="X3213" i="24"/>
  <c r="X3212" i="24"/>
  <c r="X3211" i="24"/>
  <c r="X3210" i="24"/>
  <c r="X3209" i="24"/>
  <c r="X3208" i="24"/>
  <c r="X3207" i="24"/>
  <c r="X3206" i="24"/>
  <c r="X3205" i="24"/>
  <c r="X3204" i="24"/>
  <c r="X3203" i="24"/>
  <c r="X3202" i="24"/>
  <c r="X3201" i="24"/>
  <c r="X3200" i="24"/>
  <c r="X3199" i="24"/>
  <c r="X3198" i="24"/>
  <c r="X3197" i="24"/>
  <c r="X3196" i="24"/>
  <c r="X3195" i="24"/>
  <c r="X3194" i="24"/>
  <c r="X3193" i="24"/>
  <c r="X3192" i="24"/>
  <c r="X3191" i="24"/>
  <c r="X3190" i="24"/>
  <c r="X3189" i="24"/>
  <c r="X3188" i="24"/>
  <c r="X3187" i="24"/>
  <c r="X3186" i="24"/>
  <c r="X3185" i="24"/>
  <c r="X3184" i="24"/>
  <c r="X3183" i="24"/>
  <c r="X3182" i="24"/>
  <c r="X3181" i="24"/>
  <c r="X3180" i="24"/>
  <c r="X3179" i="24"/>
  <c r="X3178" i="24"/>
  <c r="X3177" i="24"/>
  <c r="X3176" i="24"/>
  <c r="X3175" i="24"/>
  <c r="X3174" i="24"/>
  <c r="X3173" i="24"/>
  <c r="X3172" i="24"/>
  <c r="X3171" i="24"/>
  <c r="X3170" i="24"/>
  <c r="X3169" i="24"/>
  <c r="X3168" i="24"/>
  <c r="X3167" i="24"/>
  <c r="X3166" i="24"/>
  <c r="X3165" i="24"/>
  <c r="X3164" i="24"/>
  <c r="X3163" i="24"/>
  <c r="X3162" i="24"/>
  <c r="X3161" i="24"/>
  <c r="X3160" i="24"/>
  <c r="X3159" i="24"/>
  <c r="X3158" i="24"/>
  <c r="X3157" i="24"/>
  <c r="X3156" i="24"/>
  <c r="X3155" i="24"/>
  <c r="X3154" i="24"/>
  <c r="X3153" i="24"/>
  <c r="X3152" i="24"/>
  <c r="X3151" i="24"/>
  <c r="X3150" i="24"/>
  <c r="X3149" i="24"/>
  <c r="X3148" i="24"/>
  <c r="X3147" i="24"/>
  <c r="X3146" i="24"/>
  <c r="X3145" i="24"/>
  <c r="X3144" i="24"/>
  <c r="X3143" i="24"/>
  <c r="X3142" i="24"/>
  <c r="X3141" i="24"/>
  <c r="X3140" i="24"/>
  <c r="X3139" i="24"/>
  <c r="X3138" i="24"/>
  <c r="X3137" i="24"/>
  <c r="X3136" i="24"/>
  <c r="X3135" i="24"/>
  <c r="X3134" i="24"/>
  <c r="X3133" i="24"/>
  <c r="X3132" i="24"/>
  <c r="X3131" i="24"/>
  <c r="X3130" i="24"/>
  <c r="X3129" i="24"/>
  <c r="X3128" i="24"/>
  <c r="X3127" i="24"/>
  <c r="X3126" i="24"/>
  <c r="X3125" i="24"/>
  <c r="X3124" i="24"/>
  <c r="X3123" i="24"/>
  <c r="X3122" i="24"/>
  <c r="X3121" i="24"/>
  <c r="X3120" i="24"/>
  <c r="X3119" i="24"/>
  <c r="X3118" i="24"/>
  <c r="X3117" i="24"/>
  <c r="X3116" i="24"/>
  <c r="X3115" i="24"/>
  <c r="X3114" i="24"/>
  <c r="X3113" i="24"/>
  <c r="X3112" i="24"/>
  <c r="X3111" i="24"/>
  <c r="X3110" i="24"/>
  <c r="X3109" i="24"/>
  <c r="X3108" i="24"/>
  <c r="X3107" i="24"/>
  <c r="X3106" i="24"/>
  <c r="X3105" i="24"/>
  <c r="X3104" i="24"/>
  <c r="X3103" i="24"/>
  <c r="X3102" i="24"/>
  <c r="X3101" i="24"/>
  <c r="X3100" i="24"/>
  <c r="X3099" i="24"/>
  <c r="X3098" i="24"/>
  <c r="X3097" i="24"/>
  <c r="X3096" i="24"/>
  <c r="X3095" i="24"/>
  <c r="X3094" i="24"/>
  <c r="X3093" i="24"/>
  <c r="X3092" i="24"/>
  <c r="X3091" i="24"/>
  <c r="X3090" i="24"/>
  <c r="X3089" i="24"/>
  <c r="X3088" i="24"/>
  <c r="X3087" i="24"/>
  <c r="X3086" i="24"/>
  <c r="X3085" i="24"/>
  <c r="X3084" i="24"/>
  <c r="X3083" i="24"/>
  <c r="X3082" i="24"/>
  <c r="X3081" i="24"/>
  <c r="X3080" i="24"/>
  <c r="X3079" i="24"/>
  <c r="X3078" i="24"/>
  <c r="X3077" i="24"/>
  <c r="X3076" i="24"/>
  <c r="X3075" i="24"/>
  <c r="X3074" i="24"/>
  <c r="X3073" i="24"/>
  <c r="X3072" i="24"/>
  <c r="X3071" i="24"/>
  <c r="X3070" i="24"/>
  <c r="X3069" i="24"/>
  <c r="X3068" i="24"/>
  <c r="X3067" i="24"/>
  <c r="X3066" i="24"/>
  <c r="X3065" i="24"/>
  <c r="X3064" i="24"/>
  <c r="X3063" i="24"/>
  <c r="X3062" i="24"/>
  <c r="X3061" i="24"/>
  <c r="X3060" i="24"/>
  <c r="X3059" i="24"/>
  <c r="X3058" i="24"/>
  <c r="X3057" i="24"/>
  <c r="X3056" i="24"/>
  <c r="X3055" i="24"/>
  <c r="X3054" i="24"/>
  <c r="X3053" i="24"/>
  <c r="X3052" i="24"/>
  <c r="X3051" i="24"/>
  <c r="X3050" i="24"/>
  <c r="X3049" i="24"/>
  <c r="X3048" i="24"/>
  <c r="X3047" i="24"/>
  <c r="X3046" i="24"/>
  <c r="X3045" i="24"/>
  <c r="X3044" i="24"/>
  <c r="X3043" i="24"/>
  <c r="X3042" i="24"/>
  <c r="X3041" i="24"/>
  <c r="X3040" i="24"/>
  <c r="X3039" i="24"/>
  <c r="X3038" i="24"/>
  <c r="X3037" i="24"/>
  <c r="X3036" i="24"/>
  <c r="X3035" i="24"/>
  <c r="X3034" i="24"/>
  <c r="X3033" i="24"/>
  <c r="X3032" i="24"/>
  <c r="X3031" i="24"/>
  <c r="X3030" i="24"/>
  <c r="X3029" i="24"/>
  <c r="X3028" i="24"/>
  <c r="X3027" i="24"/>
  <c r="X3026" i="24"/>
  <c r="X3025" i="24"/>
  <c r="X3024" i="24"/>
  <c r="X3023" i="24"/>
  <c r="X3022" i="24"/>
  <c r="X3021" i="24"/>
  <c r="X3020" i="24"/>
  <c r="X3019" i="24"/>
  <c r="X3018" i="24"/>
  <c r="X3017" i="24"/>
  <c r="X3016" i="24"/>
  <c r="X3015" i="24"/>
  <c r="X3014" i="24"/>
  <c r="X3013" i="24"/>
  <c r="X3012" i="24"/>
  <c r="X3011" i="24"/>
  <c r="X3010" i="24"/>
  <c r="X3009" i="24"/>
  <c r="X3008" i="24"/>
  <c r="X3007" i="24"/>
  <c r="X3006" i="24"/>
  <c r="X3005" i="24"/>
  <c r="X3004" i="24"/>
  <c r="X3003" i="24"/>
  <c r="X3002" i="24"/>
  <c r="X3001" i="24"/>
  <c r="X3000" i="24"/>
  <c r="X2999" i="24"/>
  <c r="X2998" i="24"/>
  <c r="X2997" i="24"/>
  <c r="X2996" i="24"/>
  <c r="X2995" i="24"/>
  <c r="X2994" i="24"/>
  <c r="X2993" i="24"/>
  <c r="X2992" i="24"/>
  <c r="X2991" i="24"/>
  <c r="X2990" i="24"/>
  <c r="X2989" i="24"/>
  <c r="X2988" i="24"/>
  <c r="X2987" i="24"/>
  <c r="X2986" i="24"/>
  <c r="X2985" i="24"/>
  <c r="X2984" i="24"/>
  <c r="X2983" i="24"/>
  <c r="X2982" i="24"/>
  <c r="X2981" i="24"/>
  <c r="X2980" i="24"/>
  <c r="X2979" i="24"/>
  <c r="X2978" i="24"/>
  <c r="X2977" i="24"/>
  <c r="X2976" i="24"/>
  <c r="X2975" i="24"/>
  <c r="X2974" i="24"/>
  <c r="X2973" i="24"/>
  <c r="X2972" i="24"/>
  <c r="X2971" i="24"/>
  <c r="X2970" i="24"/>
  <c r="X2969" i="24"/>
  <c r="X2968" i="24"/>
  <c r="X2967" i="24"/>
  <c r="X2966" i="24"/>
  <c r="X2965" i="24"/>
  <c r="X2964" i="24"/>
  <c r="X2963" i="24"/>
  <c r="X2962" i="24"/>
  <c r="X2961" i="24"/>
  <c r="X2960" i="24"/>
  <c r="X2959" i="24"/>
  <c r="X2958" i="24"/>
  <c r="X2957" i="24"/>
  <c r="X2956" i="24"/>
  <c r="X2955" i="24"/>
  <c r="X2954" i="24"/>
  <c r="X2953" i="24"/>
  <c r="X2952" i="24"/>
  <c r="X2951" i="24"/>
  <c r="X2950" i="24"/>
  <c r="X2949" i="24"/>
  <c r="X2948" i="24"/>
  <c r="X2947" i="24"/>
  <c r="X2946" i="24"/>
  <c r="X2945" i="24"/>
  <c r="X2944" i="24"/>
  <c r="X2943" i="24"/>
  <c r="X2942" i="24"/>
  <c r="X2941" i="24"/>
  <c r="X2940" i="24"/>
  <c r="X2939" i="24"/>
  <c r="X2938" i="24"/>
  <c r="X2937" i="24"/>
  <c r="X2936" i="24"/>
  <c r="X2935" i="24"/>
  <c r="X2934" i="24"/>
  <c r="X2933" i="24"/>
  <c r="X2932" i="24"/>
  <c r="X2931" i="24"/>
  <c r="X2930" i="24"/>
  <c r="X2929" i="24"/>
  <c r="X2928" i="24"/>
  <c r="X2927" i="24"/>
  <c r="X2926" i="24"/>
  <c r="X2925" i="24"/>
  <c r="X2924" i="24"/>
  <c r="X2923" i="24"/>
  <c r="X2922" i="24"/>
  <c r="X2921" i="24"/>
  <c r="X2920" i="24"/>
  <c r="X2919" i="24"/>
  <c r="X2918" i="24"/>
  <c r="X2917" i="24"/>
  <c r="X2916" i="24"/>
  <c r="X2915" i="24"/>
  <c r="X2914" i="24"/>
  <c r="X2913" i="24"/>
  <c r="X2912" i="24"/>
  <c r="X2911" i="24"/>
  <c r="X2910" i="24"/>
  <c r="X2909" i="24"/>
  <c r="X2908" i="24"/>
  <c r="X2907" i="24"/>
  <c r="X2906" i="24"/>
  <c r="X2905" i="24"/>
  <c r="X2904" i="24"/>
  <c r="X2903" i="24"/>
  <c r="X2902" i="24"/>
  <c r="X2901" i="24"/>
  <c r="X2900" i="24"/>
  <c r="X2899" i="24"/>
  <c r="X2898" i="24"/>
  <c r="X2897" i="24"/>
  <c r="X2896" i="24"/>
  <c r="X2895" i="24"/>
  <c r="X2894" i="24"/>
  <c r="X2893" i="24"/>
  <c r="X2892" i="24"/>
  <c r="X2891" i="24"/>
  <c r="X2890" i="24"/>
  <c r="X2889" i="24"/>
  <c r="X2888" i="24"/>
  <c r="X2887" i="24"/>
  <c r="X2886" i="24"/>
  <c r="X2885" i="24"/>
  <c r="X2884" i="24"/>
  <c r="X2883" i="24"/>
  <c r="X2882" i="24"/>
  <c r="X2881" i="24"/>
  <c r="X2880" i="24"/>
  <c r="X2879" i="24"/>
  <c r="X2878" i="24"/>
  <c r="X2877" i="24"/>
  <c r="X2876" i="24"/>
  <c r="X2875" i="24"/>
  <c r="X2874" i="24"/>
  <c r="X2873" i="24"/>
  <c r="X2872" i="24"/>
  <c r="X2871" i="24"/>
  <c r="X2870" i="24"/>
  <c r="X2869" i="24"/>
  <c r="X2868" i="24"/>
  <c r="X2867" i="24"/>
  <c r="X2866" i="24"/>
  <c r="X2865" i="24"/>
  <c r="X2864" i="24"/>
  <c r="X2863" i="24"/>
  <c r="X2862" i="24"/>
  <c r="X2861" i="24"/>
  <c r="X2860" i="24"/>
  <c r="X2859" i="24"/>
  <c r="X2858" i="24"/>
  <c r="X2857" i="24"/>
  <c r="X2856" i="24"/>
  <c r="X2855" i="24"/>
  <c r="X2854" i="24"/>
  <c r="X2853" i="24"/>
  <c r="X2852" i="24"/>
  <c r="X2851" i="24"/>
  <c r="X2850" i="24"/>
  <c r="X2849" i="24"/>
  <c r="X2848" i="24"/>
  <c r="X2847" i="24"/>
  <c r="X2846" i="24"/>
  <c r="X2845" i="24"/>
  <c r="X2844" i="24"/>
  <c r="X2843" i="24"/>
  <c r="X2842" i="24"/>
  <c r="X2841" i="24"/>
  <c r="X2840" i="24"/>
  <c r="X2839" i="24"/>
  <c r="X2838" i="24"/>
  <c r="X2837" i="24"/>
  <c r="X2836" i="24"/>
  <c r="X2835" i="24"/>
  <c r="X2834" i="24"/>
  <c r="X2833" i="24"/>
  <c r="X2832" i="24"/>
  <c r="X2831" i="24"/>
  <c r="X2830" i="24"/>
  <c r="X2829" i="24"/>
  <c r="X2828" i="24"/>
  <c r="X2827" i="24"/>
  <c r="X2826" i="24"/>
  <c r="X2825" i="24"/>
  <c r="X2824" i="24"/>
  <c r="X2823" i="24"/>
  <c r="X2822" i="24"/>
  <c r="X2821" i="24"/>
  <c r="X2820" i="24"/>
  <c r="X2819" i="24"/>
  <c r="X2818" i="24"/>
  <c r="X2817" i="24"/>
  <c r="X2816" i="24"/>
  <c r="X2815" i="24"/>
  <c r="X2814" i="24"/>
  <c r="X2813" i="24"/>
  <c r="X2812" i="24"/>
  <c r="X2811" i="24"/>
  <c r="X2810" i="24"/>
  <c r="X2809" i="24"/>
  <c r="X2808" i="24"/>
  <c r="X2807" i="24"/>
  <c r="X2806" i="24"/>
  <c r="X2805" i="24"/>
  <c r="X2804" i="24"/>
  <c r="X2803" i="24"/>
  <c r="X2802" i="24"/>
  <c r="X2801" i="24"/>
  <c r="X2800" i="24"/>
  <c r="X2799" i="24"/>
  <c r="X2798" i="24"/>
  <c r="X2797" i="24"/>
  <c r="X2796" i="24"/>
  <c r="X2795" i="24"/>
  <c r="X2794" i="24"/>
  <c r="X2793" i="24"/>
  <c r="X2792" i="24"/>
  <c r="X2791" i="24"/>
  <c r="X2790" i="24"/>
  <c r="X2789" i="24"/>
  <c r="X2788" i="24"/>
  <c r="X2787" i="24"/>
  <c r="X2786" i="24"/>
  <c r="X2785" i="24"/>
  <c r="X2784" i="24"/>
  <c r="X2783" i="24"/>
  <c r="X2782" i="24"/>
  <c r="X2781" i="24"/>
  <c r="X2780" i="24"/>
  <c r="X2779" i="24"/>
  <c r="X2778" i="24"/>
  <c r="X2777" i="24"/>
  <c r="X2776" i="24"/>
  <c r="X2775" i="24"/>
  <c r="X2774" i="24"/>
  <c r="X2773" i="24"/>
  <c r="X2772" i="24"/>
  <c r="X2771" i="24"/>
  <c r="X2770" i="24"/>
  <c r="X2769" i="24"/>
  <c r="X2768" i="24"/>
  <c r="X2767" i="24"/>
  <c r="X2766" i="24"/>
  <c r="X2765" i="24"/>
  <c r="X2764" i="24"/>
  <c r="X2763" i="24"/>
  <c r="X2762" i="24"/>
  <c r="X2761" i="24"/>
  <c r="X2760" i="24"/>
  <c r="X2759" i="24"/>
  <c r="X2758" i="24"/>
  <c r="X2757" i="24"/>
  <c r="X2756" i="24"/>
  <c r="X2755" i="24"/>
  <c r="X2754" i="24"/>
  <c r="X2753" i="24"/>
  <c r="X2752" i="24"/>
  <c r="X2751" i="24"/>
  <c r="X2750" i="24"/>
  <c r="X2749" i="24"/>
  <c r="X2748" i="24"/>
  <c r="X2747" i="24"/>
  <c r="X2746" i="24"/>
  <c r="X2745" i="24"/>
  <c r="X2744" i="24"/>
  <c r="X2743" i="24"/>
  <c r="X2742" i="24"/>
  <c r="X2741" i="24"/>
  <c r="X2740" i="24"/>
  <c r="X2739" i="24"/>
  <c r="X2738" i="24"/>
  <c r="X2737" i="24"/>
  <c r="X2736" i="24"/>
  <c r="X2735" i="24"/>
  <c r="X2734" i="24"/>
  <c r="X2733" i="24"/>
  <c r="X2732" i="24"/>
  <c r="X2731" i="24"/>
  <c r="X2730" i="24"/>
  <c r="X2729" i="24"/>
  <c r="X2728" i="24"/>
  <c r="X2727" i="24"/>
  <c r="X2726" i="24"/>
  <c r="X2725" i="24"/>
  <c r="X2724" i="24"/>
  <c r="X2723" i="24"/>
  <c r="X2722" i="24"/>
  <c r="X2721" i="24"/>
  <c r="X2720" i="24"/>
  <c r="X2719" i="24"/>
  <c r="X2718" i="24"/>
  <c r="X2717" i="24"/>
  <c r="X2716" i="24"/>
  <c r="X2715" i="24"/>
  <c r="X2714" i="24"/>
  <c r="X2713" i="24"/>
  <c r="X2712" i="24"/>
  <c r="X2711" i="24"/>
  <c r="X2710" i="24"/>
  <c r="X2709" i="24"/>
  <c r="X2708" i="24"/>
  <c r="X2707" i="24"/>
  <c r="X2706" i="24"/>
  <c r="X2705" i="24"/>
  <c r="X2704" i="24"/>
  <c r="X2703" i="24"/>
  <c r="X2702" i="24"/>
  <c r="X2701" i="24"/>
  <c r="X2700" i="24"/>
  <c r="X2699" i="24"/>
  <c r="X2698" i="24"/>
  <c r="X2697" i="24"/>
  <c r="X2696" i="24"/>
  <c r="X2695" i="24"/>
  <c r="X2694" i="24"/>
  <c r="X2693" i="24"/>
  <c r="X2692" i="24"/>
  <c r="X2691" i="24"/>
  <c r="X2690" i="24"/>
  <c r="X2689" i="24"/>
  <c r="X2688" i="24"/>
  <c r="X2687" i="24"/>
  <c r="X2686" i="24"/>
  <c r="X2685" i="24"/>
  <c r="X2684" i="24"/>
  <c r="X2683" i="24"/>
  <c r="X2682" i="24"/>
  <c r="X2681" i="24"/>
  <c r="X2680" i="24"/>
  <c r="X2679" i="24"/>
  <c r="X2678" i="24"/>
  <c r="X2677" i="24"/>
  <c r="X2676" i="24"/>
  <c r="X2675" i="24"/>
  <c r="X2674" i="24"/>
  <c r="X2673" i="24"/>
  <c r="X2672" i="24"/>
  <c r="X2671" i="24"/>
  <c r="X2670" i="24"/>
  <c r="X2669" i="24"/>
  <c r="X2668" i="24"/>
  <c r="X2667" i="24"/>
  <c r="X2666" i="24"/>
  <c r="X2665" i="24"/>
  <c r="X2664" i="24"/>
  <c r="X2663" i="24"/>
  <c r="X2662" i="24"/>
  <c r="X2661" i="24"/>
  <c r="X2660" i="24"/>
  <c r="X2659" i="24"/>
  <c r="X2658" i="24"/>
  <c r="X2657" i="24"/>
  <c r="X2656" i="24"/>
  <c r="X2655" i="24"/>
  <c r="X2654" i="24"/>
  <c r="X2653" i="24"/>
  <c r="X2652" i="24"/>
  <c r="X2651" i="24"/>
  <c r="X2650" i="24"/>
  <c r="X2649" i="24"/>
  <c r="X2648" i="24"/>
  <c r="X2647" i="24"/>
  <c r="X2646" i="24"/>
  <c r="X2645" i="24"/>
  <c r="X2644" i="24"/>
  <c r="X2643" i="24"/>
  <c r="X2642" i="24"/>
  <c r="X2641" i="24"/>
  <c r="X2640" i="24"/>
  <c r="X2639" i="24"/>
  <c r="X2638" i="24"/>
  <c r="X2637" i="24"/>
  <c r="X2636" i="24"/>
  <c r="X2635" i="24"/>
  <c r="X2634" i="24"/>
  <c r="X2633" i="24"/>
  <c r="X2632" i="24"/>
  <c r="X2631" i="24"/>
  <c r="X2630" i="24"/>
  <c r="X2629" i="24"/>
  <c r="X2628" i="24"/>
  <c r="X2627" i="24"/>
  <c r="X2626" i="24"/>
  <c r="X2625" i="24"/>
  <c r="X2624" i="24"/>
  <c r="X2623" i="24"/>
  <c r="X2622" i="24"/>
  <c r="X2621" i="24"/>
  <c r="X2620" i="24"/>
  <c r="X2619" i="24"/>
  <c r="X2618" i="24"/>
  <c r="X2617" i="24"/>
  <c r="X2616" i="24"/>
  <c r="X2615" i="24"/>
  <c r="X2614" i="24"/>
  <c r="X2613" i="24"/>
  <c r="X2612" i="24"/>
  <c r="X2611" i="24"/>
  <c r="X2610" i="24"/>
  <c r="X2609" i="24"/>
  <c r="X2608" i="24"/>
  <c r="X2607" i="24"/>
  <c r="X2606" i="24"/>
  <c r="X2605" i="24"/>
  <c r="X2604" i="24"/>
  <c r="X2603" i="24"/>
  <c r="X2602" i="24"/>
  <c r="X2601" i="24"/>
  <c r="X2600" i="24"/>
  <c r="X2599" i="24"/>
  <c r="X2598" i="24"/>
  <c r="X2597" i="24"/>
  <c r="X2596" i="24"/>
  <c r="X2595" i="24"/>
  <c r="X2594" i="24"/>
  <c r="X2593" i="24"/>
  <c r="X2592" i="24"/>
  <c r="X2591" i="24"/>
  <c r="X2590" i="24"/>
  <c r="X2589" i="24"/>
  <c r="X2588" i="24"/>
  <c r="X2587" i="24"/>
  <c r="X2586" i="24"/>
  <c r="X2585" i="24"/>
  <c r="X2584" i="24"/>
  <c r="X2583" i="24"/>
  <c r="X2582" i="24"/>
  <c r="X2581" i="24"/>
  <c r="X2580" i="24"/>
  <c r="X2579" i="24"/>
  <c r="X2578" i="24"/>
  <c r="X2577" i="24"/>
  <c r="X2576" i="24"/>
  <c r="X2575" i="24"/>
  <c r="X2574" i="24"/>
  <c r="X2573" i="24"/>
  <c r="X2572" i="24"/>
  <c r="X2571" i="24"/>
  <c r="X2570" i="24"/>
  <c r="X2569" i="24"/>
  <c r="X2568" i="24"/>
  <c r="X2567" i="24"/>
  <c r="X2566" i="24"/>
  <c r="X2565" i="24"/>
  <c r="X2564" i="24"/>
  <c r="X2563" i="24"/>
  <c r="X2562" i="24"/>
  <c r="X2561" i="24"/>
  <c r="X2560" i="24"/>
  <c r="X2559" i="24"/>
  <c r="X2558" i="24"/>
  <c r="X2557" i="24"/>
  <c r="X2556" i="24"/>
  <c r="X2555" i="24"/>
  <c r="X2554" i="24"/>
  <c r="X2553" i="24"/>
  <c r="X2552" i="24"/>
  <c r="X2551" i="24"/>
  <c r="X2550" i="24"/>
  <c r="X2549" i="24"/>
  <c r="X2548" i="24"/>
  <c r="X2547" i="24"/>
  <c r="X2546" i="24"/>
  <c r="X2545" i="24"/>
  <c r="X2544" i="24"/>
  <c r="X2543" i="24"/>
  <c r="X2542" i="24"/>
  <c r="X2541" i="24"/>
  <c r="X2540" i="24"/>
  <c r="X2539" i="24"/>
  <c r="X2538" i="24"/>
  <c r="X2537" i="24"/>
  <c r="X2536" i="24"/>
  <c r="X2535" i="24"/>
  <c r="X2534" i="24"/>
  <c r="X2533" i="24"/>
  <c r="X2532" i="24"/>
  <c r="X2531" i="24"/>
  <c r="X2530" i="24"/>
  <c r="X2529" i="24"/>
  <c r="X2528" i="24"/>
  <c r="X2527" i="24"/>
  <c r="X2526" i="24"/>
  <c r="X2525" i="24"/>
  <c r="X2524" i="24"/>
  <c r="X2523" i="24"/>
  <c r="X2522" i="24"/>
  <c r="X2521" i="24"/>
  <c r="X2520" i="24"/>
  <c r="X2519" i="24"/>
  <c r="X2518" i="24"/>
  <c r="X2517" i="24"/>
  <c r="X2516" i="24"/>
  <c r="X2515" i="24"/>
  <c r="X2514" i="24"/>
  <c r="X2513" i="24"/>
  <c r="X2512" i="24"/>
  <c r="X2511" i="24"/>
  <c r="X2510" i="24"/>
  <c r="X2509" i="24"/>
  <c r="X2508" i="24"/>
  <c r="X2507" i="24"/>
  <c r="X2506" i="24"/>
  <c r="X2505" i="24"/>
  <c r="X2504" i="24"/>
  <c r="X2503" i="24"/>
  <c r="X2502" i="24"/>
  <c r="X2501" i="24"/>
  <c r="X2500" i="24"/>
  <c r="X2499" i="24"/>
  <c r="X2498" i="24"/>
  <c r="X2497" i="24"/>
  <c r="X2496" i="24"/>
  <c r="X2495" i="24"/>
  <c r="X2494" i="24"/>
  <c r="X2493" i="24"/>
  <c r="X2492" i="24"/>
  <c r="X2491" i="24"/>
  <c r="X2490" i="24"/>
  <c r="X2489" i="24"/>
  <c r="X2488" i="24"/>
  <c r="X2487" i="24"/>
  <c r="X2486" i="24"/>
  <c r="X2485" i="24"/>
  <c r="X2484" i="24"/>
  <c r="X2483" i="24"/>
  <c r="X2482" i="24"/>
  <c r="X2481" i="24"/>
  <c r="X2480" i="24"/>
  <c r="X2479" i="24"/>
  <c r="X2478" i="24"/>
  <c r="X2477" i="24"/>
  <c r="X2476" i="24"/>
  <c r="X2475" i="24"/>
  <c r="X2474" i="24"/>
  <c r="X2473" i="24"/>
  <c r="X2472" i="24"/>
  <c r="X2471" i="24"/>
  <c r="X2470" i="24"/>
  <c r="X2469" i="24"/>
  <c r="X2468" i="24"/>
  <c r="X2467" i="24"/>
  <c r="X2466" i="24"/>
  <c r="X2465" i="24"/>
  <c r="X2464" i="24"/>
  <c r="X2463" i="24"/>
  <c r="X2462" i="24"/>
  <c r="X2461" i="24"/>
  <c r="X2460" i="24"/>
  <c r="X2459" i="24"/>
  <c r="X2458" i="24"/>
  <c r="X2457" i="24"/>
  <c r="X2456" i="24"/>
  <c r="X2455" i="24"/>
  <c r="X2454" i="24"/>
  <c r="X2453" i="24"/>
  <c r="X2452" i="24"/>
  <c r="X2451" i="24"/>
  <c r="X2450" i="24"/>
  <c r="X2449" i="24"/>
  <c r="X2448" i="24"/>
  <c r="X2447" i="24"/>
  <c r="X2446" i="24"/>
  <c r="X2445" i="24"/>
  <c r="X2444" i="24"/>
  <c r="X2443" i="24"/>
  <c r="X2442" i="24"/>
  <c r="X2441" i="24"/>
  <c r="X2440" i="24"/>
  <c r="X2439" i="24"/>
  <c r="X2438" i="24"/>
  <c r="X2437" i="24"/>
  <c r="X2436" i="24"/>
  <c r="X2435" i="24"/>
  <c r="X2434" i="24"/>
  <c r="X2433" i="24"/>
  <c r="X2432" i="24"/>
  <c r="X2431" i="24"/>
  <c r="X2430" i="24"/>
  <c r="X2429" i="24"/>
  <c r="X2428" i="24"/>
  <c r="X2427" i="24"/>
  <c r="X2426" i="24"/>
  <c r="X2425" i="24"/>
  <c r="X2424" i="24"/>
  <c r="X2423" i="24"/>
  <c r="X2422" i="24"/>
  <c r="X2421" i="24"/>
  <c r="X2420" i="24"/>
  <c r="X2419" i="24"/>
  <c r="X2418" i="24"/>
  <c r="X2417" i="24"/>
  <c r="X2416" i="24"/>
  <c r="X2415" i="24"/>
  <c r="X2414" i="24"/>
  <c r="X2413" i="24"/>
  <c r="X2412" i="24"/>
  <c r="X2411" i="24"/>
  <c r="X2410" i="24"/>
  <c r="X2409" i="24"/>
  <c r="X2408" i="24"/>
  <c r="X2407" i="24"/>
  <c r="X2406" i="24"/>
  <c r="X2405" i="24"/>
  <c r="X2404" i="24"/>
  <c r="X2403" i="24"/>
  <c r="X2402" i="24"/>
  <c r="X2401" i="24"/>
  <c r="X2400" i="24"/>
  <c r="X2399" i="24"/>
  <c r="X2398" i="24"/>
  <c r="X2397" i="24"/>
  <c r="X2396" i="24"/>
  <c r="X2395" i="24"/>
  <c r="X2394" i="24"/>
  <c r="X2393" i="24"/>
  <c r="X2392" i="24"/>
  <c r="X2391" i="24"/>
  <c r="X2390" i="24"/>
  <c r="X2389" i="24"/>
  <c r="X2388" i="24"/>
  <c r="X2387" i="24"/>
  <c r="X2386" i="24"/>
  <c r="X2385" i="24"/>
  <c r="X2384" i="24"/>
  <c r="X2383" i="24"/>
  <c r="X2382" i="24"/>
  <c r="X2381" i="24"/>
  <c r="X2380" i="24"/>
  <c r="X2379" i="24"/>
  <c r="X2378" i="24"/>
  <c r="X2377" i="24"/>
  <c r="X2376" i="24"/>
  <c r="X2375" i="24"/>
  <c r="X2374" i="24"/>
  <c r="X2373" i="24"/>
  <c r="X2372" i="24"/>
  <c r="X2371" i="24"/>
  <c r="X2370" i="24"/>
  <c r="X2369" i="24"/>
  <c r="X2368" i="24"/>
  <c r="X2367" i="24"/>
  <c r="X2366" i="24"/>
  <c r="X2365" i="24"/>
  <c r="X2364" i="24"/>
  <c r="X2363" i="24"/>
  <c r="X2362" i="24"/>
  <c r="X2361" i="24"/>
  <c r="X2360" i="24"/>
  <c r="X2359" i="24"/>
  <c r="X2358" i="24"/>
  <c r="X2357" i="24"/>
  <c r="X2356" i="24"/>
  <c r="X2355" i="24"/>
  <c r="X2354" i="24"/>
  <c r="X2353" i="24"/>
  <c r="X2352" i="24"/>
  <c r="X2351" i="24"/>
  <c r="X2350" i="24"/>
  <c r="X2349" i="24"/>
  <c r="X2348" i="24"/>
  <c r="X2347" i="24"/>
  <c r="X2346" i="24"/>
  <c r="X2345" i="24"/>
  <c r="X2344" i="24"/>
  <c r="X2343" i="24"/>
  <c r="X2342" i="24"/>
  <c r="X2341" i="24"/>
  <c r="X2340" i="24"/>
  <c r="X2339" i="24"/>
  <c r="X2338" i="24"/>
  <c r="X2337" i="24"/>
  <c r="X2336" i="24"/>
  <c r="X2335" i="24"/>
  <c r="X2334" i="24"/>
  <c r="X2333" i="24"/>
  <c r="X2332" i="24"/>
  <c r="X2331" i="24"/>
  <c r="X2330" i="24"/>
  <c r="X2329" i="24"/>
  <c r="X2328" i="24"/>
  <c r="X2327" i="24"/>
  <c r="X2326" i="24"/>
  <c r="X2325" i="24"/>
  <c r="X2324" i="24"/>
  <c r="X2323" i="24"/>
  <c r="X2322" i="24"/>
  <c r="X2321" i="24"/>
  <c r="X2320" i="24"/>
  <c r="X2319" i="24"/>
  <c r="X2318" i="24"/>
  <c r="X2317" i="24"/>
  <c r="X2316" i="24"/>
  <c r="X2315" i="24"/>
  <c r="X2314" i="24"/>
  <c r="X2313" i="24"/>
  <c r="X2312" i="24"/>
  <c r="X2311" i="24"/>
  <c r="X2310" i="24"/>
  <c r="X2309" i="24"/>
  <c r="X2308" i="24"/>
  <c r="X2307" i="24"/>
  <c r="X2306" i="24"/>
  <c r="X2305" i="24"/>
  <c r="X2304" i="24"/>
  <c r="X2303" i="24"/>
  <c r="X2302" i="24"/>
  <c r="X2301" i="24"/>
  <c r="X2300" i="24"/>
  <c r="X2299" i="24"/>
  <c r="X2298" i="24"/>
  <c r="X2297" i="24"/>
  <c r="X2296" i="24"/>
  <c r="X2295" i="24"/>
  <c r="X2294" i="24"/>
  <c r="X2293" i="24"/>
  <c r="X2292" i="24"/>
  <c r="X2291" i="24"/>
  <c r="X2290" i="24"/>
  <c r="X2289" i="24"/>
  <c r="X2288" i="24"/>
  <c r="X2287" i="24"/>
  <c r="X2286" i="24"/>
  <c r="X2285" i="24"/>
  <c r="X2284" i="24"/>
  <c r="X2283" i="24"/>
  <c r="X2282" i="24"/>
  <c r="X2281" i="24"/>
  <c r="X2280" i="24"/>
  <c r="X2279" i="24"/>
  <c r="X2278" i="24"/>
  <c r="X2277" i="24"/>
  <c r="X2276" i="24"/>
  <c r="X2275" i="24"/>
  <c r="X2274" i="24"/>
  <c r="X2273" i="24"/>
  <c r="X2272" i="24"/>
  <c r="X2271" i="24"/>
  <c r="X2270" i="24"/>
  <c r="X2269" i="24"/>
  <c r="X2268" i="24"/>
  <c r="X2267" i="24"/>
  <c r="X2266" i="24"/>
  <c r="X2265" i="24"/>
  <c r="X2264" i="24"/>
  <c r="X2263" i="24"/>
  <c r="X2262" i="24"/>
  <c r="X2261" i="24"/>
  <c r="X2260" i="24"/>
  <c r="X2259" i="24"/>
  <c r="X2258" i="24"/>
  <c r="X2257" i="24"/>
  <c r="X2256" i="24"/>
  <c r="X2255" i="24"/>
  <c r="X2254" i="24"/>
  <c r="X2253" i="24"/>
  <c r="X2252" i="24"/>
  <c r="X2251" i="24"/>
  <c r="X2250" i="24"/>
  <c r="X2249" i="24"/>
  <c r="X2248" i="24"/>
  <c r="X2247" i="24"/>
  <c r="X2246" i="24"/>
  <c r="X2245" i="24"/>
  <c r="X2244" i="24"/>
  <c r="X2243" i="24"/>
  <c r="X2242" i="24"/>
  <c r="X2241" i="24"/>
  <c r="X2240" i="24"/>
  <c r="X2239" i="24"/>
  <c r="X2238" i="24"/>
  <c r="X2237" i="24"/>
  <c r="X2236" i="24"/>
  <c r="X2235" i="24"/>
  <c r="X2234" i="24"/>
  <c r="X2233" i="24"/>
  <c r="X2232" i="24"/>
  <c r="X2231" i="24"/>
  <c r="X2230" i="24"/>
  <c r="X2229" i="24"/>
  <c r="X2228" i="24"/>
  <c r="X2227" i="24"/>
  <c r="X2226" i="24"/>
  <c r="X2225" i="24"/>
  <c r="X2224" i="24"/>
  <c r="X2223" i="24"/>
  <c r="X2222" i="24"/>
  <c r="X2221" i="24"/>
  <c r="X2220" i="24"/>
  <c r="X2219" i="24"/>
  <c r="X2218" i="24"/>
  <c r="X2217" i="24"/>
  <c r="X2216" i="24"/>
  <c r="X2215" i="24"/>
  <c r="X2214" i="24"/>
  <c r="X2213" i="24"/>
  <c r="X2212" i="24"/>
  <c r="X2211" i="24"/>
  <c r="X2210" i="24"/>
  <c r="X2209" i="24"/>
  <c r="X2208" i="24"/>
  <c r="X2207" i="24"/>
  <c r="X2206" i="24"/>
  <c r="X2205" i="24"/>
  <c r="X2204" i="24"/>
  <c r="X2203" i="24"/>
  <c r="X2202" i="24"/>
  <c r="X2201" i="24"/>
  <c r="X2200" i="24"/>
  <c r="X2199" i="24"/>
  <c r="X2198" i="24"/>
  <c r="X2197" i="24"/>
  <c r="X2196" i="24"/>
  <c r="X2195" i="24"/>
  <c r="X2194" i="24"/>
  <c r="X2193" i="24"/>
  <c r="X2192" i="24"/>
  <c r="X2191" i="24"/>
  <c r="X2190" i="24"/>
  <c r="X2189" i="24"/>
  <c r="X2188" i="24"/>
  <c r="X2187" i="24"/>
  <c r="X2186" i="24"/>
  <c r="X2185" i="24"/>
  <c r="X2184" i="24"/>
  <c r="X2183" i="24"/>
  <c r="X2182" i="24"/>
  <c r="X2181" i="24"/>
  <c r="X2180" i="24"/>
  <c r="X2179" i="24"/>
  <c r="X2178" i="24"/>
  <c r="X2177" i="24"/>
  <c r="X2176" i="24"/>
  <c r="X2175" i="24"/>
  <c r="X2174" i="24"/>
  <c r="X2173" i="24"/>
  <c r="X2172" i="24"/>
  <c r="X2171" i="24"/>
  <c r="X2170" i="24"/>
  <c r="X2169" i="24"/>
  <c r="X2168" i="24"/>
  <c r="X2167" i="24"/>
  <c r="X2166" i="24"/>
  <c r="X2165" i="24"/>
  <c r="X2164" i="24"/>
  <c r="X2163" i="24"/>
  <c r="X2162" i="24"/>
  <c r="X2161" i="24"/>
  <c r="X2160" i="24"/>
  <c r="X2159" i="24"/>
  <c r="X2158" i="24"/>
  <c r="X2157" i="24"/>
  <c r="X2156" i="24"/>
  <c r="X2155" i="24"/>
  <c r="X2154" i="24"/>
  <c r="X2153" i="24"/>
  <c r="X2152" i="24"/>
  <c r="X2151" i="24"/>
  <c r="X2150" i="24"/>
  <c r="X2149" i="24"/>
  <c r="X2148" i="24"/>
  <c r="X2147" i="24"/>
  <c r="X2146" i="24"/>
  <c r="X2145" i="24"/>
  <c r="X2144" i="24"/>
  <c r="X2143" i="24"/>
  <c r="X2142" i="24"/>
  <c r="X2141" i="24"/>
  <c r="X2140" i="24"/>
  <c r="X2139" i="24"/>
  <c r="X2138" i="24"/>
  <c r="X2137" i="24"/>
  <c r="X2136" i="24"/>
  <c r="X2135" i="24"/>
  <c r="X2134" i="24"/>
  <c r="X2133" i="24"/>
  <c r="X2132" i="24"/>
  <c r="X2131" i="24"/>
  <c r="X2130" i="24"/>
  <c r="X2129" i="24"/>
  <c r="X2128" i="24"/>
  <c r="X2127" i="24"/>
  <c r="X2126" i="24"/>
  <c r="X2125" i="24"/>
  <c r="X2124" i="24"/>
  <c r="X2123" i="24"/>
  <c r="X2122" i="24"/>
  <c r="X2121" i="24"/>
  <c r="X2120" i="24"/>
  <c r="X2119" i="24"/>
  <c r="X2118" i="24"/>
  <c r="X2117" i="24"/>
  <c r="X2116" i="24"/>
  <c r="X2115" i="24"/>
  <c r="X2114" i="24"/>
  <c r="X2113" i="24"/>
  <c r="X2112" i="24"/>
  <c r="X2111" i="24"/>
  <c r="X2110" i="24"/>
  <c r="X2109" i="24"/>
  <c r="X2108" i="24"/>
  <c r="X2107" i="24"/>
  <c r="X2106" i="24"/>
  <c r="X2105" i="24"/>
  <c r="X2104" i="24"/>
  <c r="X2103" i="24"/>
  <c r="X2102" i="24"/>
  <c r="X2101" i="24"/>
  <c r="X2100" i="24"/>
  <c r="X2099" i="24"/>
  <c r="X2098" i="24"/>
  <c r="X2097" i="24"/>
  <c r="X2096" i="24"/>
  <c r="X2095" i="24"/>
  <c r="X2094" i="24"/>
  <c r="X2093" i="24"/>
  <c r="X2092" i="24"/>
  <c r="X2091" i="24"/>
  <c r="X2090" i="24"/>
  <c r="X2089" i="24"/>
  <c r="X2088" i="24"/>
  <c r="X2087" i="24"/>
  <c r="X2086" i="24"/>
  <c r="X2085" i="24"/>
  <c r="X2084" i="24"/>
  <c r="X2083" i="24"/>
  <c r="X2082" i="24"/>
  <c r="X2081" i="24"/>
  <c r="X2080" i="24"/>
  <c r="X2079" i="24"/>
  <c r="X2078" i="24"/>
  <c r="X2077" i="24"/>
  <c r="X2076" i="24"/>
  <c r="X2075" i="24"/>
  <c r="X2074" i="24"/>
  <c r="X2073" i="24"/>
  <c r="X2072" i="24"/>
  <c r="X2071" i="24"/>
  <c r="X2070" i="24"/>
  <c r="X2069" i="24"/>
  <c r="X2068" i="24"/>
  <c r="X2067" i="24"/>
  <c r="X2066" i="24"/>
  <c r="X2065" i="24"/>
  <c r="X2064" i="24"/>
  <c r="X2063" i="24"/>
  <c r="X2062" i="24"/>
  <c r="X2061" i="24"/>
  <c r="X2060" i="24"/>
  <c r="X2059" i="24"/>
  <c r="X2058" i="24"/>
  <c r="X2057" i="24"/>
  <c r="X2056" i="24"/>
  <c r="X2055" i="24"/>
  <c r="X2054" i="24"/>
  <c r="X2053" i="24"/>
  <c r="X2052" i="24"/>
  <c r="X2051" i="24"/>
  <c r="X2050" i="24"/>
  <c r="X2049" i="24"/>
  <c r="X2048" i="24"/>
  <c r="X2047" i="24"/>
  <c r="X2046" i="24"/>
  <c r="X2045" i="24"/>
  <c r="X2044" i="24"/>
  <c r="X2043" i="24"/>
  <c r="X2042" i="24"/>
  <c r="X2041" i="24"/>
  <c r="X2040" i="24"/>
  <c r="X2039" i="24"/>
  <c r="X2038" i="24"/>
  <c r="X2037" i="24"/>
  <c r="X2036" i="24"/>
  <c r="X2035" i="24"/>
  <c r="X2034" i="24"/>
  <c r="X2033" i="24"/>
  <c r="X2032" i="24"/>
  <c r="X2031" i="24"/>
  <c r="X2030" i="24"/>
  <c r="X2029" i="24"/>
  <c r="X2028" i="24"/>
  <c r="X2027" i="24"/>
  <c r="X2026" i="24"/>
  <c r="X2025" i="24"/>
  <c r="X2024" i="24"/>
  <c r="X2023" i="24"/>
  <c r="X2022" i="24"/>
  <c r="X2021" i="24"/>
  <c r="X2020" i="24"/>
  <c r="X2019" i="24"/>
  <c r="X2018" i="24"/>
  <c r="X2017" i="24"/>
  <c r="X2016" i="24"/>
  <c r="X2015" i="24"/>
  <c r="X2014" i="24"/>
  <c r="X2013" i="24"/>
  <c r="X2012" i="24"/>
  <c r="X2011" i="24"/>
  <c r="X2010" i="24"/>
  <c r="X2009" i="24"/>
  <c r="X2008" i="24"/>
  <c r="X2007" i="24"/>
  <c r="X2006" i="24"/>
  <c r="X2005" i="24"/>
  <c r="X2004" i="24"/>
  <c r="X2003" i="24"/>
  <c r="X2002" i="24"/>
  <c r="X2001" i="24"/>
  <c r="X2000" i="24"/>
  <c r="X1999" i="24"/>
  <c r="X1998" i="24"/>
  <c r="X1997" i="24"/>
  <c r="X1996" i="24"/>
  <c r="X1995" i="24"/>
  <c r="X1994" i="24"/>
  <c r="X1993" i="24"/>
  <c r="X1992" i="24"/>
  <c r="X1991" i="24"/>
  <c r="X1990" i="24"/>
  <c r="X1989" i="24"/>
  <c r="X1988" i="24"/>
  <c r="X1987" i="24"/>
  <c r="X1986" i="24"/>
  <c r="X1985" i="24"/>
  <c r="X1984" i="24"/>
  <c r="X1983" i="24"/>
  <c r="X1982" i="24"/>
  <c r="X1981" i="24"/>
  <c r="X1980" i="24"/>
  <c r="X1979" i="24"/>
  <c r="X1978" i="24"/>
  <c r="X1977" i="24"/>
  <c r="X1976" i="24"/>
  <c r="X1975" i="24"/>
  <c r="X1974" i="24"/>
  <c r="X1973" i="24"/>
  <c r="X1972" i="24"/>
  <c r="X1971" i="24"/>
  <c r="X1970" i="24"/>
  <c r="X1969" i="24"/>
  <c r="X1968" i="24"/>
  <c r="X1967" i="24"/>
  <c r="X1966" i="24"/>
  <c r="X1965" i="24"/>
  <c r="X1964" i="24"/>
  <c r="X1963" i="24"/>
  <c r="X1962" i="24"/>
  <c r="X1961" i="24"/>
  <c r="X1960" i="24"/>
  <c r="X1959" i="24"/>
  <c r="X1958" i="24"/>
  <c r="X1957" i="24"/>
  <c r="X1956" i="24"/>
  <c r="X1955" i="24"/>
  <c r="X1954" i="24"/>
  <c r="X1953" i="24"/>
  <c r="X1952" i="24"/>
  <c r="X1951" i="24"/>
  <c r="X1950" i="24"/>
  <c r="X1949" i="24"/>
  <c r="X1948" i="24"/>
  <c r="X1947" i="24"/>
  <c r="X1946" i="24"/>
  <c r="X1945" i="24"/>
  <c r="X1944" i="24"/>
  <c r="X1943" i="24"/>
  <c r="X1942" i="24"/>
  <c r="X1941" i="24"/>
  <c r="X1940" i="24"/>
  <c r="X1939" i="24"/>
  <c r="X1938" i="24"/>
  <c r="X1937" i="24"/>
  <c r="X1936" i="24"/>
  <c r="X1935" i="24"/>
  <c r="X1934" i="24"/>
  <c r="X1933" i="24"/>
  <c r="X1932" i="24"/>
  <c r="X1931" i="24"/>
  <c r="X1930" i="24"/>
  <c r="X1929" i="24"/>
  <c r="X1928" i="24"/>
  <c r="X1927" i="24"/>
  <c r="X1926" i="24"/>
  <c r="X1925" i="24"/>
  <c r="X1924" i="24"/>
  <c r="X1923" i="24"/>
  <c r="X1922" i="24"/>
  <c r="X1921" i="24"/>
  <c r="X1920" i="24"/>
  <c r="X1919" i="24"/>
  <c r="X1918" i="24"/>
  <c r="X1917" i="24"/>
  <c r="X1916" i="24"/>
  <c r="X1915" i="24"/>
  <c r="X1914" i="24"/>
  <c r="X1913" i="24"/>
  <c r="X1912" i="24"/>
  <c r="X1911" i="24"/>
  <c r="X1910" i="24"/>
  <c r="X1909" i="24"/>
  <c r="X1908" i="24"/>
  <c r="X1907" i="24"/>
  <c r="X1906" i="24"/>
  <c r="X1905" i="24"/>
  <c r="X1904" i="24"/>
  <c r="X1903" i="24"/>
  <c r="X1902" i="24"/>
  <c r="X1901" i="24"/>
  <c r="X1900" i="24"/>
  <c r="X1899" i="24"/>
  <c r="X1898" i="24"/>
  <c r="X1897" i="24"/>
  <c r="X1896" i="24"/>
  <c r="X1895" i="24"/>
  <c r="X1894" i="24"/>
  <c r="X1893" i="24"/>
  <c r="X1892" i="24"/>
  <c r="X1891" i="24"/>
  <c r="X1890" i="24"/>
  <c r="X1889" i="24"/>
  <c r="X1888" i="24"/>
  <c r="X1887" i="24"/>
  <c r="X1886" i="24"/>
  <c r="X1885" i="24"/>
  <c r="X1884" i="24"/>
  <c r="X1883" i="24"/>
  <c r="X1882" i="24"/>
  <c r="X1881" i="24"/>
  <c r="X1880" i="24"/>
  <c r="X1879" i="24"/>
  <c r="X1878" i="24"/>
  <c r="X1877" i="24"/>
  <c r="X1876" i="24"/>
  <c r="X1875" i="24"/>
  <c r="X1874" i="24"/>
  <c r="X1873" i="24"/>
  <c r="X1872" i="24"/>
  <c r="X1871" i="24"/>
  <c r="X1870" i="24"/>
  <c r="X1869" i="24"/>
  <c r="X1868" i="24"/>
  <c r="X1867" i="24"/>
  <c r="X1866" i="24"/>
  <c r="X1865" i="24"/>
  <c r="X1864" i="24"/>
  <c r="X1863" i="24"/>
  <c r="X1862" i="24"/>
  <c r="X1861" i="24"/>
  <c r="X1860" i="24"/>
  <c r="X1859" i="24"/>
  <c r="X1858" i="24"/>
  <c r="X1857" i="24"/>
  <c r="X1856" i="24"/>
  <c r="X1855" i="24"/>
  <c r="X1854" i="24"/>
  <c r="X1853" i="24"/>
  <c r="X1852" i="24"/>
  <c r="X1851" i="24"/>
  <c r="X1850" i="24"/>
  <c r="X1849" i="24"/>
  <c r="X1848" i="24"/>
  <c r="X1847" i="24"/>
  <c r="X1846" i="24"/>
  <c r="X1845" i="24"/>
  <c r="X1844" i="24"/>
  <c r="X1843" i="24"/>
  <c r="X1842" i="24"/>
  <c r="X1841" i="24"/>
  <c r="X1840" i="24"/>
  <c r="X1839" i="24"/>
  <c r="X1838" i="24"/>
  <c r="X1837" i="24"/>
  <c r="X1836" i="24"/>
  <c r="X1835" i="24"/>
  <c r="X1834" i="24"/>
  <c r="X1833" i="24"/>
  <c r="X1832" i="24"/>
  <c r="X1831" i="24"/>
  <c r="X1830" i="24"/>
  <c r="X1829" i="24"/>
  <c r="X1828" i="24"/>
  <c r="X1827" i="24"/>
  <c r="X1826" i="24"/>
  <c r="X1825" i="24"/>
  <c r="X1824" i="24"/>
  <c r="X1823" i="24"/>
  <c r="X1822" i="24"/>
  <c r="X1821" i="24"/>
  <c r="X1820" i="24"/>
  <c r="X1819" i="24"/>
  <c r="X1818" i="24"/>
  <c r="X1817" i="24"/>
  <c r="X1816" i="24"/>
  <c r="X1815" i="24"/>
  <c r="X1814" i="24"/>
  <c r="X1813" i="24"/>
  <c r="X1812" i="24"/>
  <c r="X1811" i="24"/>
  <c r="X1810" i="24"/>
  <c r="X1809" i="24"/>
  <c r="X1808" i="24"/>
  <c r="X1807" i="24"/>
  <c r="X1806" i="24"/>
  <c r="X1805" i="24"/>
  <c r="X1804" i="24"/>
  <c r="X1803" i="24"/>
  <c r="X1802" i="24"/>
  <c r="X1801" i="24"/>
  <c r="X1800" i="24"/>
  <c r="X1799" i="24"/>
  <c r="X1798" i="24"/>
  <c r="X1797" i="24"/>
  <c r="X1796" i="24"/>
  <c r="X1795" i="24"/>
  <c r="X1794" i="24"/>
  <c r="X1793" i="24"/>
  <c r="X1792" i="24"/>
  <c r="X1791" i="24"/>
  <c r="X1790" i="24"/>
  <c r="X1789" i="24"/>
  <c r="X1788" i="24"/>
  <c r="X1787" i="24"/>
  <c r="X1786" i="24"/>
  <c r="X1785" i="24"/>
  <c r="X1784" i="24"/>
  <c r="X1783" i="24"/>
  <c r="X1782" i="24"/>
  <c r="X1781" i="24"/>
  <c r="X1780" i="24"/>
  <c r="X1779" i="24"/>
  <c r="X1778" i="24"/>
  <c r="X1777" i="24"/>
  <c r="X1776" i="24"/>
  <c r="X1775" i="24"/>
  <c r="X1774" i="24"/>
  <c r="X1773" i="24"/>
  <c r="X1772" i="24"/>
  <c r="X1771" i="24"/>
  <c r="X1770" i="24"/>
  <c r="X1769" i="24"/>
  <c r="X1768" i="24"/>
  <c r="X1767" i="24"/>
  <c r="X1766" i="24"/>
  <c r="X1765" i="24"/>
  <c r="X1764" i="24"/>
  <c r="X1763" i="24"/>
  <c r="X1762" i="24"/>
  <c r="X1761" i="24"/>
  <c r="X1760" i="24"/>
  <c r="X1759" i="24"/>
  <c r="X1758" i="24"/>
  <c r="X1757" i="24"/>
  <c r="X1756" i="24"/>
  <c r="X1755" i="24"/>
  <c r="X1754" i="24"/>
  <c r="X1753" i="24"/>
  <c r="X1752" i="24"/>
  <c r="X1751" i="24"/>
  <c r="X1750" i="24"/>
  <c r="X1749" i="24"/>
  <c r="X1748" i="24"/>
  <c r="X1747" i="24"/>
  <c r="X1746" i="24"/>
  <c r="X1745" i="24"/>
  <c r="X1744" i="24"/>
  <c r="X1743" i="24"/>
  <c r="X1742" i="24"/>
  <c r="X1741" i="24"/>
  <c r="X1740" i="24"/>
  <c r="X1739" i="24"/>
  <c r="X1738" i="24"/>
  <c r="X1737" i="24"/>
  <c r="X1736" i="24"/>
  <c r="X1735" i="24"/>
  <c r="X1734" i="24"/>
  <c r="X1733" i="24"/>
  <c r="X1732" i="24"/>
  <c r="X1731" i="24"/>
  <c r="X1730" i="24"/>
  <c r="X1729" i="24"/>
  <c r="X1728" i="24"/>
  <c r="X1727" i="24"/>
  <c r="X1726" i="24"/>
  <c r="X1725" i="24"/>
  <c r="X1724" i="24"/>
  <c r="X1723" i="24"/>
  <c r="X1722" i="24"/>
  <c r="X1721" i="24"/>
  <c r="X1720" i="24"/>
  <c r="X1719" i="24"/>
  <c r="X1718" i="24"/>
  <c r="X1717" i="24"/>
  <c r="X1716" i="24"/>
  <c r="X1715" i="24"/>
  <c r="X1714" i="24"/>
  <c r="X1713" i="24"/>
  <c r="X1712" i="24"/>
  <c r="X1711" i="24"/>
  <c r="X1710" i="24"/>
  <c r="X1709" i="24"/>
  <c r="X1708" i="24"/>
  <c r="X1707" i="24"/>
  <c r="X1706" i="24"/>
  <c r="X1705" i="24"/>
  <c r="X1704" i="24"/>
  <c r="X1703" i="24"/>
  <c r="X1702" i="24"/>
  <c r="X1701" i="24"/>
  <c r="X1700" i="24"/>
  <c r="X1699" i="24"/>
  <c r="X1698" i="24"/>
  <c r="X1697" i="24"/>
  <c r="X1696" i="24"/>
  <c r="X1695" i="24"/>
  <c r="X1694" i="24"/>
  <c r="X1693" i="24"/>
  <c r="X1692" i="24"/>
  <c r="X1691" i="24"/>
  <c r="X1690" i="24"/>
  <c r="X1689" i="24"/>
  <c r="X1688" i="24"/>
  <c r="X1687" i="24"/>
  <c r="X1686" i="24"/>
  <c r="X1685" i="24"/>
  <c r="X1684" i="24"/>
  <c r="X1683" i="24"/>
  <c r="X1682" i="24"/>
  <c r="X1681" i="24"/>
  <c r="X1680" i="24"/>
  <c r="X1679" i="24"/>
  <c r="X1678" i="24"/>
  <c r="X1677" i="24"/>
  <c r="X1676" i="24"/>
  <c r="X1675" i="24"/>
  <c r="X1674" i="24"/>
  <c r="X1673" i="24"/>
  <c r="X1672" i="24"/>
  <c r="X1671" i="24"/>
  <c r="X1670" i="24"/>
  <c r="X1669" i="24"/>
  <c r="X1668" i="24"/>
  <c r="X1667" i="24"/>
  <c r="X1666" i="24"/>
  <c r="X1665" i="24"/>
  <c r="X1664" i="24"/>
  <c r="X1663" i="24"/>
  <c r="X1662" i="24"/>
  <c r="X1661" i="24"/>
  <c r="X1660" i="24"/>
  <c r="X1659" i="24"/>
  <c r="X1658" i="24"/>
  <c r="X1657" i="24"/>
  <c r="X1656" i="24"/>
  <c r="X1655" i="24"/>
  <c r="X1654" i="24"/>
  <c r="X1653" i="24"/>
  <c r="X1652" i="24"/>
  <c r="X1651" i="24"/>
  <c r="X1650" i="24"/>
  <c r="X1649" i="24"/>
  <c r="X1648" i="24"/>
  <c r="X1647" i="24"/>
  <c r="X1646" i="24"/>
  <c r="X1645" i="24"/>
  <c r="X1644" i="24"/>
  <c r="X1643" i="24"/>
  <c r="X1642" i="24"/>
  <c r="X1641" i="24"/>
  <c r="X1640" i="24"/>
  <c r="X1639" i="24"/>
  <c r="X1638" i="24"/>
  <c r="X1637" i="24"/>
  <c r="X1636" i="24"/>
  <c r="X1635" i="24"/>
  <c r="X1634" i="24"/>
  <c r="X1633" i="24"/>
  <c r="X1632" i="24"/>
  <c r="X1631" i="24"/>
  <c r="X1630" i="24"/>
  <c r="X1629" i="24"/>
  <c r="X1628" i="24"/>
  <c r="X1627" i="24"/>
  <c r="X1626" i="24"/>
  <c r="X1625" i="24"/>
  <c r="X1624" i="24"/>
  <c r="X1623" i="24"/>
  <c r="X1622" i="24"/>
  <c r="X1621" i="24"/>
  <c r="X1620" i="24"/>
  <c r="X1619" i="24"/>
  <c r="X1618" i="24"/>
  <c r="X1617" i="24"/>
  <c r="X1616" i="24"/>
  <c r="X1615" i="24"/>
  <c r="X1614" i="24"/>
  <c r="X1613" i="24"/>
  <c r="X1612" i="24"/>
  <c r="X1611" i="24"/>
  <c r="X1610" i="24"/>
  <c r="X1609" i="24"/>
  <c r="X1608" i="24"/>
  <c r="X1607" i="24"/>
  <c r="X1606" i="24"/>
  <c r="X1605" i="24"/>
  <c r="X1604" i="24"/>
  <c r="X1603" i="24"/>
  <c r="X1602" i="24"/>
  <c r="X1601" i="24"/>
  <c r="X1600" i="24"/>
  <c r="X1599" i="24"/>
  <c r="X1598" i="24"/>
  <c r="X1597" i="24"/>
  <c r="X1596" i="24"/>
  <c r="X1595" i="24"/>
  <c r="X1594" i="24"/>
  <c r="X1593" i="24"/>
  <c r="X1592" i="24"/>
  <c r="X1591" i="24"/>
  <c r="X1590" i="24"/>
  <c r="X1589" i="24"/>
  <c r="X1588" i="24"/>
  <c r="X1587" i="24"/>
  <c r="X1586" i="24"/>
  <c r="X1585" i="24"/>
  <c r="X1584" i="24"/>
  <c r="X1583" i="24"/>
  <c r="X1582" i="24"/>
  <c r="X1581" i="24"/>
  <c r="X1580" i="24"/>
  <c r="X1579" i="24"/>
  <c r="X1578" i="24"/>
  <c r="X1577" i="24"/>
  <c r="X1576" i="24"/>
  <c r="X1575" i="24"/>
  <c r="X1574" i="24"/>
  <c r="X1573" i="24"/>
  <c r="X1572" i="24"/>
  <c r="X1571" i="24"/>
  <c r="X1570" i="24"/>
  <c r="X1569" i="24"/>
  <c r="X1568" i="24"/>
  <c r="X1567" i="24"/>
  <c r="X1566" i="24"/>
  <c r="X1565" i="24"/>
  <c r="X1564" i="24"/>
  <c r="X1563" i="24"/>
  <c r="X1562" i="24"/>
  <c r="X1561" i="24"/>
  <c r="X1560" i="24"/>
  <c r="X1559" i="24"/>
  <c r="X1558" i="24"/>
  <c r="X1557" i="24"/>
  <c r="X1556" i="24"/>
  <c r="X1555" i="24"/>
  <c r="X1554" i="24"/>
  <c r="X1553" i="24"/>
  <c r="X1552" i="24"/>
  <c r="X1551" i="24"/>
  <c r="X1550" i="24"/>
  <c r="X1549" i="24"/>
  <c r="X1548" i="24"/>
  <c r="X1547" i="24"/>
  <c r="X1546" i="24"/>
  <c r="X1545" i="24"/>
  <c r="X1544" i="24"/>
  <c r="X1543" i="24"/>
  <c r="X1542" i="24"/>
  <c r="X1541" i="24"/>
  <c r="X1540" i="24"/>
  <c r="X1539" i="24"/>
  <c r="X1538" i="24"/>
  <c r="X1537" i="24"/>
  <c r="X1536" i="24"/>
  <c r="X1535" i="24"/>
  <c r="X1534" i="24"/>
  <c r="X1533" i="24"/>
  <c r="X1532" i="24"/>
  <c r="X1531" i="24"/>
  <c r="X1530" i="24"/>
  <c r="X1529" i="24"/>
  <c r="X1528" i="24"/>
  <c r="X1527" i="24"/>
  <c r="X1526" i="24"/>
  <c r="X1525" i="24"/>
  <c r="X1524" i="24"/>
  <c r="X1523" i="24"/>
  <c r="X1522" i="24"/>
  <c r="X1521" i="24"/>
  <c r="X1520" i="24"/>
  <c r="X1519" i="24"/>
  <c r="X1518" i="24"/>
  <c r="X1517" i="24"/>
  <c r="X1516" i="24"/>
  <c r="X1515" i="24"/>
  <c r="X1514" i="24"/>
  <c r="X1513" i="24"/>
  <c r="X1512" i="24"/>
  <c r="X1511" i="24"/>
  <c r="X1510" i="24"/>
  <c r="X1509" i="24"/>
  <c r="X1508" i="24"/>
  <c r="X1507" i="24"/>
  <c r="X1506" i="24"/>
  <c r="X1505" i="24"/>
  <c r="X1504" i="24"/>
  <c r="X1503" i="24"/>
  <c r="X1502" i="24"/>
  <c r="X1501" i="24"/>
  <c r="X1500" i="24"/>
  <c r="X1499" i="24"/>
  <c r="X1498" i="24"/>
  <c r="X1497" i="24"/>
  <c r="X1496" i="24"/>
  <c r="X1495" i="24"/>
  <c r="X1494" i="24"/>
  <c r="X1493" i="24"/>
  <c r="X1492" i="24"/>
  <c r="X1491" i="24"/>
  <c r="X1490" i="24"/>
  <c r="X1489" i="24"/>
  <c r="X1488" i="24"/>
  <c r="X1487" i="24"/>
  <c r="X1486" i="24"/>
  <c r="X1485" i="24"/>
  <c r="X1484" i="24"/>
  <c r="X1483" i="24"/>
  <c r="X1482" i="24"/>
  <c r="X1481" i="24"/>
  <c r="X1480" i="24"/>
  <c r="X1479" i="24"/>
  <c r="X1478" i="24"/>
  <c r="X1477" i="24"/>
  <c r="X1476" i="24"/>
  <c r="X1475" i="24"/>
  <c r="X1474" i="24"/>
  <c r="X1473" i="24"/>
  <c r="X1472" i="24"/>
  <c r="X1471" i="24"/>
  <c r="X1470" i="24"/>
  <c r="X1469" i="24"/>
  <c r="X1468" i="24"/>
  <c r="X1467" i="24"/>
  <c r="X1466" i="24"/>
  <c r="X1465" i="24"/>
  <c r="X1464" i="24"/>
  <c r="X1463" i="24"/>
  <c r="X1462" i="24"/>
  <c r="X1461" i="24"/>
  <c r="X1460" i="24"/>
  <c r="X1459" i="24"/>
  <c r="X1458" i="24"/>
  <c r="X1457" i="24"/>
  <c r="X1456" i="24"/>
  <c r="X1455" i="24"/>
  <c r="X1454" i="24"/>
  <c r="X1453" i="24"/>
  <c r="X1452" i="24"/>
  <c r="X1451" i="24"/>
  <c r="X1450" i="24"/>
  <c r="X1449" i="24"/>
  <c r="X1448" i="24"/>
  <c r="X1447" i="24"/>
  <c r="X1446" i="24"/>
  <c r="X1445" i="24"/>
  <c r="X1444" i="24"/>
  <c r="X1443" i="24"/>
  <c r="X1442" i="24"/>
  <c r="X1441" i="24"/>
  <c r="X1440" i="24"/>
  <c r="X1439" i="24"/>
  <c r="X1438" i="24"/>
  <c r="X1437" i="24"/>
  <c r="X1436" i="24"/>
  <c r="X1435" i="24"/>
  <c r="X1434" i="24"/>
  <c r="X1433" i="24"/>
  <c r="X1432" i="24"/>
  <c r="X1431" i="24"/>
  <c r="X1430" i="24"/>
  <c r="X1429" i="24"/>
  <c r="X1428" i="24"/>
  <c r="X1427" i="24"/>
  <c r="X1426" i="24"/>
  <c r="X1425" i="24"/>
  <c r="X1424" i="24"/>
  <c r="X1423" i="24"/>
  <c r="X1422" i="24"/>
  <c r="X1421" i="24"/>
  <c r="X1420" i="24"/>
  <c r="X1419" i="24"/>
  <c r="X1418" i="24"/>
  <c r="X1417" i="24"/>
  <c r="X1416" i="24"/>
  <c r="X1415" i="24"/>
  <c r="X1414" i="24"/>
  <c r="X1413" i="24"/>
  <c r="X1412" i="24"/>
  <c r="X1411" i="24"/>
  <c r="X1410" i="24"/>
  <c r="X1409" i="24"/>
  <c r="X1408" i="24"/>
  <c r="X1407" i="24"/>
  <c r="X1406" i="24"/>
  <c r="X1405" i="24"/>
  <c r="X1404" i="24"/>
  <c r="X1403" i="24"/>
  <c r="X1402" i="24"/>
  <c r="X1401" i="24"/>
  <c r="X1400" i="24"/>
  <c r="X1399" i="24"/>
  <c r="X1398" i="24"/>
  <c r="X1397" i="24"/>
  <c r="X1396" i="24"/>
  <c r="X1395" i="24"/>
  <c r="X1394" i="24"/>
  <c r="X1393" i="24"/>
  <c r="X1392" i="24"/>
  <c r="X1391" i="24"/>
  <c r="X1390" i="24"/>
  <c r="X1389" i="24"/>
  <c r="X1388" i="24"/>
  <c r="X1387" i="24"/>
  <c r="X1386" i="24"/>
  <c r="X1385" i="24"/>
  <c r="X1384" i="24"/>
  <c r="X1383" i="24"/>
  <c r="X1382" i="24"/>
  <c r="X1381" i="24"/>
  <c r="X1380" i="24"/>
  <c r="X1379" i="24"/>
  <c r="X1378" i="24"/>
  <c r="X1377" i="24"/>
  <c r="X1376" i="24"/>
  <c r="X1375" i="24"/>
  <c r="X1374" i="24"/>
  <c r="X1373" i="24"/>
  <c r="X1372" i="24"/>
  <c r="X1371" i="24"/>
  <c r="X1370" i="24"/>
  <c r="X1369" i="24"/>
  <c r="X1368" i="24"/>
  <c r="X1367" i="24"/>
  <c r="X1366" i="24"/>
  <c r="X1365" i="24"/>
  <c r="X1364" i="24"/>
  <c r="X1363" i="24"/>
  <c r="X1362" i="24"/>
  <c r="X1361" i="24"/>
  <c r="X1360" i="24"/>
  <c r="X1359" i="24"/>
  <c r="X1358" i="24"/>
  <c r="X1357" i="24"/>
  <c r="X1356" i="24"/>
  <c r="X1355" i="24"/>
  <c r="X1354" i="24"/>
  <c r="X1353" i="24"/>
  <c r="X1352" i="24"/>
  <c r="X1351" i="24"/>
  <c r="X1350" i="24"/>
  <c r="X1349" i="24"/>
  <c r="X1348" i="24"/>
  <c r="X1347" i="24"/>
  <c r="X1346" i="24"/>
  <c r="X1345" i="24"/>
  <c r="X1344" i="24"/>
  <c r="X1343" i="24"/>
  <c r="X1342" i="24"/>
  <c r="X1341" i="24"/>
  <c r="X1340" i="24"/>
  <c r="X1339" i="24"/>
  <c r="X1338" i="24"/>
  <c r="X1337" i="24"/>
  <c r="X1336" i="24"/>
  <c r="X1335" i="24"/>
  <c r="X1334" i="24"/>
  <c r="X1333" i="24"/>
  <c r="X1332" i="24"/>
  <c r="X1331" i="24"/>
  <c r="X1330" i="24"/>
  <c r="X1329" i="24"/>
  <c r="X1328" i="24"/>
  <c r="X1327" i="24"/>
  <c r="X1326" i="24"/>
  <c r="X1325" i="24"/>
  <c r="X1324" i="24"/>
  <c r="X1323" i="24"/>
  <c r="X1322" i="24"/>
  <c r="X1321" i="24"/>
  <c r="X1320" i="24"/>
  <c r="X1319" i="24"/>
  <c r="X1318" i="24"/>
  <c r="X1317" i="24"/>
  <c r="X1316" i="24"/>
  <c r="X1315" i="24"/>
  <c r="X1314" i="24"/>
  <c r="X1313" i="24"/>
  <c r="X1312" i="24"/>
  <c r="X1311" i="24"/>
  <c r="X1310" i="24"/>
  <c r="X1309" i="24"/>
  <c r="X1308" i="24"/>
  <c r="X1307" i="24"/>
  <c r="X1306" i="24"/>
  <c r="X1305" i="24"/>
  <c r="X1304" i="24"/>
  <c r="X1303" i="24"/>
  <c r="X1302" i="24"/>
  <c r="X1301" i="24"/>
  <c r="X1300" i="24"/>
  <c r="X1299" i="24"/>
  <c r="X1298" i="24"/>
  <c r="X1297" i="24"/>
  <c r="X1296" i="24"/>
  <c r="X1295" i="24"/>
  <c r="X1294" i="24"/>
  <c r="X1293" i="24"/>
  <c r="X1292" i="24"/>
  <c r="X1291" i="24"/>
  <c r="X1290" i="24"/>
  <c r="X1289" i="24"/>
  <c r="X1288" i="24"/>
  <c r="X1287" i="24"/>
  <c r="X1286" i="24"/>
  <c r="X1285" i="24"/>
  <c r="X1284" i="24"/>
  <c r="X1283" i="24"/>
  <c r="X1282" i="24"/>
  <c r="X1281" i="24"/>
  <c r="X1280" i="24"/>
  <c r="X1279" i="24"/>
  <c r="X1278" i="24"/>
  <c r="X1277" i="24"/>
  <c r="X1276" i="24"/>
  <c r="X1275" i="24"/>
  <c r="X1274" i="24"/>
  <c r="X1273" i="24"/>
  <c r="X1272" i="24"/>
  <c r="X1271" i="24"/>
  <c r="X1270" i="24"/>
  <c r="X1269" i="24"/>
  <c r="X1268" i="24"/>
  <c r="X1267" i="24"/>
  <c r="X1266" i="24"/>
  <c r="X1265" i="24"/>
  <c r="X1264" i="24"/>
  <c r="X1263" i="24"/>
  <c r="X1262" i="24"/>
  <c r="X1261" i="24"/>
  <c r="X1260" i="24"/>
  <c r="X1259" i="24"/>
  <c r="X1258" i="24"/>
  <c r="X1257" i="24"/>
  <c r="X1256" i="24"/>
  <c r="X1255" i="24"/>
  <c r="X1254" i="24"/>
  <c r="X1253" i="24"/>
  <c r="X1252" i="24"/>
  <c r="X1251" i="24"/>
  <c r="X1250" i="24"/>
  <c r="X1249" i="24"/>
  <c r="X1248" i="24"/>
  <c r="X1247" i="24"/>
  <c r="X1246" i="24"/>
  <c r="X1245" i="24"/>
  <c r="X1244" i="24"/>
  <c r="X1243" i="24"/>
  <c r="X1242" i="24"/>
  <c r="X1241" i="24"/>
  <c r="X1240" i="24"/>
  <c r="X1239" i="24"/>
  <c r="X1238" i="24"/>
  <c r="X1237" i="24"/>
  <c r="X1236" i="24"/>
  <c r="X1235" i="24"/>
  <c r="X1234" i="24"/>
  <c r="X1233" i="24"/>
  <c r="X1232" i="24"/>
  <c r="X1231" i="24"/>
  <c r="X1230" i="24"/>
  <c r="X1229" i="24"/>
  <c r="X1228" i="24"/>
  <c r="X1227" i="24"/>
  <c r="X1226" i="24"/>
  <c r="X1225" i="24"/>
  <c r="X1224" i="24"/>
  <c r="X1223" i="24"/>
  <c r="X1222" i="24"/>
  <c r="X1221" i="24"/>
  <c r="X1220" i="24"/>
  <c r="X1219" i="24"/>
  <c r="X1218" i="24"/>
  <c r="X1217" i="24"/>
  <c r="X1216" i="24"/>
  <c r="X1215" i="24"/>
  <c r="X1214" i="24"/>
  <c r="X1213" i="24"/>
  <c r="X1212" i="24"/>
  <c r="X1211" i="24"/>
  <c r="X1210" i="24"/>
  <c r="X1209" i="24"/>
  <c r="X1208" i="24"/>
  <c r="X1207" i="24"/>
  <c r="X1206" i="24"/>
  <c r="X1205" i="24"/>
  <c r="X1204" i="24"/>
  <c r="X1203" i="24"/>
  <c r="X1202" i="24"/>
  <c r="X1201" i="24"/>
  <c r="X1200" i="24"/>
  <c r="X1199" i="24"/>
  <c r="X1198" i="24"/>
  <c r="X1197" i="24"/>
  <c r="X1196" i="24"/>
  <c r="X1195" i="24"/>
  <c r="X1194" i="24"/>
  <c r="X1193" i="24"/>
  <c r="X1192" i="24"/>
  <c r="X1191" i="24"/>
  <c r="X1190" i="24"/>
  <c r="X1189" i="24"/>
  <c r="X1188" i="24"/>
  <c r="X1187" i="24"/>
  <c r="X1186" i="24"/>
  <c r="X1185" i="24"/>
  <c r="X1184" i="24"/>
  <c r="X1183" i="24"/>
  <c r="X1182" i="24"/>
  <c r="X1181" i="24"/>
  <c r="X1180" i="24"/>
  <c r="X1179" i="24"/>
  <c r="X1178" i="24"/>
  <c r="X1177" i="24"/>
  <c r="X1176" i="24"/>
  <c r="X1175" i="24"/>
  <c r="X1174" i="24"/>
  <c r="X1173" i="24"/>
  <c r="X1172" i="24"/>
  <c r="X1171" i="24"/>
  <c r="X1170" i="24"/>
  <c r="X1169" i="24"/>
  <c r="X1168" i="24"/>
  <c r="X1167" i="24"/>
  <c r="X1166" i="24"/>
  <c r="X1165" i="24"/>
  <c r="X1164" i="24"/>
  <c r="X1163" i="24"/>
  <c r="X1162" i="24"/>
  <c r="X1161" i="24"/>
  <c r="X1160" i="24"/>
  <c r="X1159" i="24"/>
  <c r="X1158" i="24"/>
  <c r="X1157" i="24"/>
  <c r="X1156" i="24"/>
  <c r="X1155" i="24"/>
  <c r="X1154" i="24"/>
  <c r="X1153" i="24"/>
  <c r="X1152" i="24"/>
  <c r="X1151" i="24"/>
  <c r="X1150" i="24"/>
  <c r="X1149" i="24"/>
  <c r="X1148" i="24"/>
  <c r="X1147" i="24"/>
  <c r="X1146" i="24"/>
  <c r="X1145" i="24"/>
  <c r="X1144" i="24"/>
  <c r="X1143" i="24"/>
  <c r="X1142" i="24"/>
  <c r="X1141" i="24"/>
  <c r="X1140" i="24"/>
  <c r="X1139" i="24"/>
  <c r="X1138" i="24"/>
  <c r="X1137" i="24"/>
  <c r="X1136" i="24"/>
  <c r="X1135" i="24"/>
  <c r="X1134" i="24"/>
  <c r="X1133" i="24"/>
  <c r="X1132" i="24"/>
  <c r="X1131" i="24"/>
  <c r="X1130" i="24"/>
  <c r="X1129" i="24"/>
  <c r="X1128" i="24"/>
  <c r="X1127" i="24"/>
  <c r="X1126" i="24"/>
  <c r="X1125" i="24"/>
  <c r="X1124" i="24"/>
  <c r="X1123" i="24"/>
  <c r="X1122" i="24"/>
  <c r="X1121" i="24"/>
  <c r="X1120" i="24"/>
  <c r="X1119" i="24"/>
  <c r="X1118" i="24"/>
  <c r="X1117" i="24"/>
  <c r="X1116" i="24"/>
  <c r="X1115" i="24"/>
  <c r="X1114" i="24"/>
  <c r="X1113" i="24"/>
  <c r="X1112" i="24"/>
  <c r="X1111" i="24"/>
  <c r="X1110" i="24"/>
  <c r="X1109" i="24"/>
  <c r="X1108" i="24"/>
  <c r="X1107" i="24"/>
  <c r="X1106" i="24"/>
  <c r="X1105" i="24"/>
  <c r="X1104" i="24"/>
  <c r="X1103" i="24"/>
  <c r="X1102" i="24"/>
  <c r="X1101" i="24"/>
  <c r="X1100" i="24"/>
  <c r="X1099" i="24"/>
  <c r="X1098" i="24"/>
  <c r="X1097" i="24"/>
  <c r="X1096" i="24"/>
  <c r="X1095" i="24"/>
  <c r="X1094" i="24"/>
  <c r="X1093" i="24"/>
  <c r="X1092" i="24"/>
  <c r="X1091" i="24"/>
  <c r="X1090" i="24"/>
  <c r="X1089" i="24"/>
  <c r="X1088" i="24"/>
  <c r="X1087" i="24"/>
  <c r="X1086" i="24"/>
  <c r="X1085" i="24"/>
  <c r="X1084" i="24"/>
  <c r="X1083" i="24"/>
  <c r="X1082" i="24"/>
  <c r="X1081" i="24"/>
  <c r="X1080" i="24"/>
  <c r="X1079" i="24"/>
  <c r="X1078" i="24"/>
  <c r="X1077" i="24"/>
  <c r="X1076" i="24"/>
  <c r="X1075" i="24"/>
  <c r="X1074" i="24"/>
  <c r="X1073" i="24"/>
  <c r="X1072" i="24"/>
  <c r="X1071" i="24"/>
  <c r="X1070" i="24"/>
  <c r="X1069" i="24"/>
  <c r="X1068" i="24"/>
  <c r="X1067" i="24"/>
  <c r="X1066" i="24"/>
  <c r="X1065" i="24"/>
  <c r="X1064" i="24"/>
  <c r="X1063" i="24"/>
  <c r="X1062" i="24"/>
  <c r="X1061" i="24"/>
  <c r="X1060" i="24"/>
  <c r="X1059" i="24"/>
  <c r="X1058" i="24"/>
  <c r="X1057" i="24"/>
  <c r="X1056" i="24"/>
  <c r="X1055" i="24"/>
  <c r="X1054" i="24"/>
  <c r="X1053" i="24"/>
  <c r="X1052" i="24"/>
  <c r="X1051" i="24"/>
  <c r="X1050" i="24"/>
  <c r="X1049" i="24"/>
  <c r="X1048" i="24"/>
  <c r="X1047" i="24"/>
  <c r="X1046" i="24"/>
  <c r="X1045" i="24"/>
  <c r="X1044" i="24"/>
  <c r="X1043" i="24"/>
  <c r="X1042" i="24"/>
  <c r="X1041" i="24"/>
  <c r="X1040" i="24"/>
  <c r="X1039" i="24"/>
  <c r="X1038" i="24"/>
  <c r="X1037" i="24"/>
  <c r="X1036" i="24"/>
  <c r="X1035" i="24"/>
  <c r="X1034" i="24"/>
  <c r="X1033" i="24"/>
  <c r="X1032" i="24"/>
  <c r="X1031" i="24"/>
  <c r="X1030" i="24"/>
  <c r="X1029" i="24"/>
  <c r="X1028" i="24"/>
  <c r="X1027" i="24"/>
  <c r="X1026" i="24"/>
  <c r="X1025" i="24"/>
  <c r="X1024" i="24"/>
  <c r="X1023" i="24"/>
  <c r="X1022" i="24"/>
  <c r="X1021" i="24"/>
  <c r="X1020" i="24"/>
  <c r="X1019" i="24"/>
  <c r="X1018" i="24"/>
  <c r="X1017" i="24"/>
  <c r="X1016" i="24"/>
  <c r="X1015" i="24"/>
  <c r="X1014" i="24"/>
  <c r="X1013" i="24"/>
  <c r="X1012" i="24"/>
  <c r="X1011" i="24"/>
  <c r="X1010" i="24"/>
  <c r="X1009" i="24"/>
  <c r="X1008" i="24"/>
  <c r="X1007" i="24"/>
  <c r="X1006" i="24"/>
  <c r="X1005" i="24"/>
  <c r="X1004" i="24"/>
  <c r="X1003" i="24"/>
  <c r="X1002" i="24"/>
  <c r="X1001" i="24"/>
  <c r="X1000" i="24"/>
  <c r="X999" i="24"/>
  <c r="X998" i="24"/>
  <c r="X997" i="24"/>
  <c r="X996" i="24"/>
  <c r="X995" i="24"/>
  <c r="X994" i="24"/>
  <c r="X993" i="24"/>
  <c r="X992" i="24"/>
  <c r="X991" i="24"/>
  <c r="X990" i="24"/>
  <c r="X989" i="24"/>
  <c r="X988" i="24"/>
  <c r="X987" i="24"/>
  <c r="X986" i="24"/>
  <c r="X985" i="24"/>
  <c r="X984" i="24"/>
  <c r="X983" i="24"/>
  <c r="X982" i="24"/>
  <c r="X981" i="24"/>
  <c r="X980" i="24"/>
  <c r="X979" i="24"/>
  <c r="X978" i="24"/>
  <c r="X977" i="24"/>
  <c r="X976" i="24"/>
  <c r="X975" i="24"/>
  <c r="X974" i="24"/>
  <c r="X973" i="24"/>
  <c r="X972" i="24"/>
  <c r="X971" i="24"/>
  <c r="X970" i="24"/>
  <c r="X969" i="24"/>
  <c r="X968" i="24"/>
  <c r="X967" i="24"/>
  <c r="X966" i="24"/>
  <c r="X965" i="24"/>
  <c r="X964" i="24"/>
  <c r="X963" i="24"/>
  <c r="X962" i="24"/>
  <c r="X961" i="24"/>
  <c r="X960" i="24"/>
  <c r="X959" i="24"/>
  <c r="X958" i="24"/>
  <c r="X957" i="24"/>
  <c r="X956" i="24"/>
  <c r="X955" i="24"/>
  <c r="X954" i="24"/>
  <c r="X953" i="24"/>
  <c r="X952" i="24"/>
  <c r="X951" i="24"/>
  <c r="X950" i="24"/>
  <c r="X949" i="24"/>
  <c r="X948" i="24"/>
  <c r="X947" i="24"/>
  <c r="X946" i="24"/>
  <c r="X945" i="24"/>
  <c r="X944" i="24"/>
  <c r="X943" i="24"/>
  <c r="X942" i="24"/>
  <c r="X941" i="24"/>
  <c r="X940" i="24"/>
  <c r="X939" i="24"/>
  <c r="X938" i="24"/>
  <c r="X937" i="24"/>
  <c r="X936" i="24"/>
  <c r="X935" i="24"/>
  <c r="X934" i="24"/>
  <c r="X933" i="24"/>
  <c r="X932" i="24"/>
  <c r="X931" i="24"/>
  <c r="X930" i="24"/>
  <c r="X929" i="24"/>
  <c r="X928" i="24"/>
  <c r="X927" i="24"/>
  <c r="X926" i="24"/>
  <c r="X925" i="24"/>
  <c r="X924" i="24"/>
  <c r="X923" i="24"/>
  <c r="X922" i="24"/>
  <c r="X921" i="24"/>
  <c r="X920" i="24"/>
  <c r="X919" i="24"/>
  <c r="X918" i="24"/>
  <c r="X917" i="24"/>
  <c r="X916" i="24"/>
  <c r="X915" i="24"/>
  <c r="X914" i="24"/>
  <c r="X913" i="24"/>
  <c r="X912" i="24"/>
  <c r="X911" i="24"/>
  <c r="X910" i="24"/>
  <c r="X909" i="24"/>
  <c r="X908" i="24"/>
  <c r="X907" i="24"/>
  <c r="X906" i="24"/>
  <c r="X905" i="24"/>
  <c r="X904" i="24"/>
  <c r="X903" i="24"/>
  <c r="X902" i="24"/>
  <c r="X901" i="24"/>
  <c r="X900" i="24"/>
  <c r="X899" i="24"/>
  <c r="X898" i="24"/>
  <c r="X897" i="24"/>
  <c r="X896" i="24"/>
  <c r="X895" i="24"/>
  <c r="X894" i="24"/>
  <c r="X893" i="24"/>
  <c r="X892" i="24"/>
  <c r="X891" i="24"/>
  <c r="X890" i="24"/>
  <c r="X889" i="24"/>
  <c r="X888" i="24"/>
  <c r="X887" i="24"/>
  <c r="X886" i="24"/>
  <c r="X885" i="24"/>
  <c r="X884" i="24"/>
  <c r="X883" i="24"/>
  <c r="X882" i="24"/>
  <c r="X881" i="24"/>
  <c r="X880" i="24"/>
  <c r="X879" i="24"/>
  <c r="X878" i="24"/>
  <c r="X877" i="24"/>
  <c r="X876" i="24"/>
  <c r="X875" i="24"/>
  <c r="X874" i="24"/>
  <c r="X873" i="24"/>
  <c r="X872" i="24"/>
  <c r="X871" i="24"/>
  <c r="X870" i="24"/>
  <c r="X869" i="24"/>
  <c r="X868" i="24"/>
  <c r="X867" i="24"/>
  <c r="X866" i="24"/>
  <c r="X865" i="24"/>
  <c r="X864" i="24"/>
  <c r="X863" i="24"/>
  <c r="X862" i="24"/>
  <c r="X861" i="24"/>
  <c r="X860" i="24"/>
  <c r="X859" i="24"/>
  <c r="X858" i="24"/>
  <c r="X857" i="24"/>
  <c r="X856" i="24"/>
  <c r="X855" i="24"/>
  <c r="X854" i="24"/>
  <c r="X853" i="24"/>
  <c r="X852" i="24"/>
  <c r="X851" i="24"/>
  <c r="X850" i="24"/>
  <c r="X849" i="24"/>
  <c r="X848" i="24"/>
  <c r="X847" i="24"/>
  <c r="X846" i="24"/>
  <c r="X845" i="24"/>
  <c r="X844" i="24"/>
  <c r="X843" i="24"/>
  <c r="X842" i="24"/>
  <c r="X841" i="24"/>
  <c r="X840" i="24"/>
  <c r="X839" i="24"/>
  <c r="X838" i="24"/>
  <c r="X837" i="24"/>
  <c r="X836" i="24"/>
  <c r="X835" i="24"/>
  <c r="X834" i="24"/>
  <c r="X833" i="24"/>
  <c r="X832" i="24"/>
  <c r="X831" i="24"/>
  <c r="X830" i="24"/>
  <c r="X829" i="24"/>
  <c r="X828" i="24"/>
  <c r="X827" i="24"/>
  <c r="X826" i="24"/>
  <c r="X825" i="24"/>
  <c r="X824" i="24"/>
  <c r="X823" i="24"/>
  <c r="X822" i="24"/>
  <c r="X821" i="24"/>
  <c r="X820" i="24"/>
  <c r="X819" i="24"/>
  <c r="X818" i="24"/>
  <c r="X817" i="24"/>
  <c r="X816" i="24"/>
  <c r="X815" i="24"/>
  <c r="X814" i="24"/>
  <c r="X813" i="24"/>
  <c r="X812" i="24"/>
  <c r="X811" i="24"/>
  <c r="X810" i="24"/>
  <c r="X809" i="24"/>
  <c r="X808" i="24"/>
  <c r="X807" i="24"/>
  <c r="X806" i="24"/>
  <c r="X805" i="24"/>
  <c r="X804" i="24"/>
  <c r="X803" i="24"/>
  <c r="X802" i="24"/>
  <c r="X801" i="24"/>
  <c r="X800" i="24"/>
  <c r="X799" i="24"/>
  <c r="X798" i="24"/>
  <c r="X797" i="24"/>
  <c r="X796" i="24"/>
  <c r="X795" i="24"/>
  <c r="X794" i="24"/>
  <c r="X793" i="24"/>
  <c r="X792" i="24"/>
  <c r="X791" i="24"/>
  <c r="X790" i="24"/>
  <c r="X789" i="24"/>
  <c r="X788" i="24"/>
  <c r="X787" i="24"/>
  <c r="X786" i="24"/>
  <c r="X785" i="24"/>
  <c r="X784" i="24"/>
  <c r="X783" i="24"/>
  <c r="X782" i="24"/>
  <c r="X781" i="24"/>
  <c r="X780" i="24"/>
  <c r="X779" i="24"/>
  <c r="X778" i="24"/>
  <c r="X777" i="24"/>
  <c r="X776" i="24"/>
  <c r="X775" i="24"/>
  <c r="X774" i="24"/>
  <c r="X773" i="24"/>
  <c r="X772" i="24"/>
  <c r="X771" i="24"/>
  <c r="X770" i="24"/>
  <c r="X769" i="24"/>
  <c r="X768" i="24"/>
  <c r="X767" i="24"/>
  <c r="X766" i="24"/>
  <c r="X765" i="24"/>
  <c r="X764" i="24"/>
  <c r="X763" i="24"/>
  <c r="X762" i="24"/>
  <c r="X761" i="24"/>
  <c r="X760" i="24"/>
  <c r="X759" i="24"/>
  <c r="X758" i="24"/>
  <c r="X757" i="24"/>
  <c r="X756" i="24"/>
  <c r="X755" i="24"/>
  <c r="X754" i="24"/>
  <c r="X753" i="24"/>
  <c r="X752" i="24"/>
  <c r="X751" i="24"/>
  <c r="X750" i="24"/>
  <c r="X749" i="24"/>
  <c r="X748" i="24"/>
  <c r="X747" i="24"/>
  <c r="X746" i="24"/>
  <c r="X745" i="24"/>
  <c r="X744" i="24"/>
  <c r="X743" i="24"/>
  <c r="X742" i="24"/>
  <c r="X741" i="24"/>
  <c r="X740" i="24"/>
  <c r="X739" i="24"/>
  <c r="X738" i="24"/>
  <c r="X737" i="24"/>
  <c r="X736" i="24"/>
  <c r="X735" i="24"/>
  <c r="X734" i="24"/>
  <c r="X733" i="24"/>
  <c r="X732" i="24"/>
  <c r="X731" i="24"/>
  <c r="X730" i="24"/>
  <c r="X729" i="24"/>
  <c r="X728" i="24"/>
  <c r="X727" i="24"/>
  <c r="X726" i="24"/>
  <c r="X725" i="24"/>
  <c r="X724" i="24"/>
  <c r="X723" i="24"/>
  <c r="X722" i="24"/>
  <c r="X721" i="24"/>
  <c r="X720" i="24"/>
  <c r="X719" i="24"/>
  <c r="X718" i="24"/>
  <c r="X717" i="24"/>
  <c r="X716" i="24"/>
  <c r="X715" i="24"/>
  <c r="X714" i="24"/>
  <c r="X713" i="24"/>
  <c r="X712" i="24"/>
  <c r="X711" i="24"/>
  <c r="X710" i="24"/>
  <c r="X709" i="24"/>
  <c r="X708" i="24"/>
  <c r="X707" i="24"/>
  <c r="X706" i="24"/>
  <c r="X705" i="24"/>
  <c r="X704" i="24"/>
  <c r="X703" i="24"/>
  <c r="X702" i="24"/>
  <c r="X701" i="24"/>
  <c r="X700" i="24"/>
  <c r="X699" i="24"/>
  <c r="X698" i="24"/>
  <c r="X697" i="24"/>
  <c r="X696" i="24"/>
  <c r="X695" i="24"/>
  <c r="X694" i="24"/>
  <c r="X693" i="24"/>
  <c r="X692" i="24"/>
  <c r="X691" i="24"/>
  <c r="X690" i="24"/>
  <c r="X689" i="24"/>
  <c r="X688" i="24"/>
  <c r="X687" i="24"/>
  <c r="X686" i="24"/>
  <c r="X685" i="24"/>
  <c r="X684" i="24"/>
  <c r="X683" i="24"/>
  <c r="X682" i="24"/>
  <c r="X681" i="24"/>
  <c r="X680" i="24"/>
  <c r="X679" i="24"/>
  <c r="X678" i="24"/>
  <c r="X677" i="24"/>
  <c r="X676" i="24"/>
  <c r="X675" i="24"/>
  <c r="X674" i="24"/>
  <c r="X673" i="24"/>
  <c r="X672" i="24"/>
  <c r="X671" i="24"/>
  <c r="X670" i="24"/>
  <c r="X669" i="24"/>
  <c r="X668" i="24"/>
  <c r="X667" i="24"/>
  <c r="X666" i="24"/>
  <c r="X665" i="24"/>
  <c r="X664" i="24"/>
  <c r="X663" i="24"/>
  <c r="X662" i="24"/>
  <c r="X661" i="24"/>
  <c r="X660" i="24"/>
  <c r="X659" i="24"/>
  <c r="X658" i="24"/>
  <c r="X657" i="24"/>
  <c r="X656" i="24"/>
  <c r="X655" i="24"/>
  <c r="X654" i="24"/>
  <c r="X653" i="24"/>
  <c r="X652" i="24"/>
  <c r="X651" i="24"/>
  <c r="X650" i="24"/>
  <c r="X649" i="24"/>
  <c r="X648" i="24"/>
  <c r="X647" i="24"/>
  <c r="X646" i="24"/>
  <c r="X645" i="24"/>
  <c r="X644" i="24"/>
  <c r="X643" i="24"/>
  <c r="X642" i="24"/>
  <c r="X641" i="24"/>
  <c r="X640" i="24"/>
  <c r="X639" i="24"/>
  <c r="X638" i="24"/>
  <c r="X637" i="24"/>
  <c r="X636" i="24"/>
  <c r="X635" i="24"/>
  <c r="X634" i="24"/>
  <c r="X633" i="24"/>
  <c r="X632" i="24"/>
  <c r="X631" i="24"/>
  <c r="X630" i="24"/>
  <c r="X629" i="24"/>
  <c r="X628" i="24"/>
  <c r="X627" i="24"/>
  <c r="X626" i="24"/>
  <c r="X625" i="24"/>
  <c r="X624" i="24"/>
  <c r="X623" i="24"/>
  <c r="X622" i="24"/>
  <c r="X621" i="24"/>
  <c r="X620" i="24"/>
  <c r="X619" i="24"/>
  <c r="X618" i="24"/>
  <c r="X617" i="24"/>
  <c r="X616" i="24"/>
  <c r="X615" i="24"/>
  <c r="X614" i="24"/>
  <c r="X613" i="24"/>
  <c r="X612" i="24"/>
  <c r="X611" i="24"/>
  <c r="X610" i="24"/>
  <c r="X609" i="24"/>
  <c r="X608" i="24"/>
  <c r="X607" i="24"/>
  <c r="X606" i="24"/>
  <c r="X605" i="24"/>
  <c r="X604" i="24"/>
  <c r="X603" i="24"/>
  <c r="X602" i="24"/>
  <c r="X601" i="24"/>
  <c r="X600" i="24"/>
  <c r="X599" i="24"/>
  <c r="X598" i="24"/>
  <c r="X597" i="24"/>
  <c r="X596" i="24"/>
  <c r="X595" i="24"/>
  <c r="X594" i="24"/>
  <c r="X593" i="24"/>
  <c r="X592" i="24"/>
  <c r="X591" i="24"/>
  <c r="X590" i="24"/>
  <c r="X589" i="24"/>
  <c r="X588" i="24"/>
  <c r="X587" i="24"/>
  <c r="X586" i="24"/>
  <c r="X585" i="24"/>
  <c r="X584" i="24"/>
  <c r="X583" i="24"/>
  <c r="X582" i="24"/>
  <c r="X581" i="24"/>
  <c r="X580" i="24"/>
  <c r="X579" i="24"/>
  <c r="X578" i="24"/>
  <c r="X577" i="24"/>
  <c r="X576" i="24"/>
  <c r="X575" i="24"/>
  <c r="X574" i="24"/>
  <c r="X573" i="24"/>
  <c r="X572" i="24"/>
  <c r="X571" i="24"/>
  <c r="X570" i="24"/>
  <c r="X569" i="24"/>
  <c r="X568" i="24"/>
  <c r="X567" i="24"/>
  <c r="X566" i="24"/>
  <c r="X565" i="24"/>
  <c r="X564" i="24"/>
  <c r="X563" i="24"/>
  <c r="X562" i="24"/>
  <c r="X561" i="24"/>
  <c r="X560" i="24"/>
  <c r="X559" i="24"/>
  <c r="X558" i="24"/>
  <c r="X557" i="24"/>
  <c r="X556" i="24"/>
  <c r="X555" i="24"/>
  <c r="X554" i="24"/>
  <c r="X553" i="24"/>
  <c r="X552" i="24"/>
  <c r="X551" i="24"/>
  <c r="X550" i="24"/>
  <c r="X549" i="24"/>
  <c r="X548" i="24"/>
  <c r="X547" i="24"/>
  <c r="X546" i="24"/>
  <c r="X545" i="24"/>
  <c r="X544" i="24"/>
  <c r="X543" i="24"/>
  <c r="X542" i="24"/>
  <c r="X541" i="24"/>
  <c r="X540" i="24"/>
  <c r="X539" i="24"/>
  <c r="X538" i="24"/>
  <c r="X537" i="24"/>
  <c r="X536" i="24"/>
  <c r="X535" i="24"/>
  <c r="X534" i="24"/>
  <c r="X533" i="24"/>
  <c r="X532" i="24"/>
  <c r="X531" i="24"/>
  <c r="X530" i="24"/>
  <c r="X529" i="24"/>
  <c r="X528" i="24"/>
  <c r="X527" i="24"/>
  <c r="X526" i="24"/>
  <c r="X525" i="24"/>
  <c r="X524" i="24"/>
  <c r="X523" i="24"/>
  <c r="X522" i="24"/>
  <c r="X521" i="24"/>
  <c r="X520" i="24"/>
  <c r="X519" i="24"/>
  <c r="X518" i="24"/>
  <c r="X517" i="24"/>
  <c r="X516" i="24"/>
  <c r="X515" i="24"/>
  <c r="X514" i="24"/>
  <c r="X513" i="24"/>
  <c r="X512" i="24"/>
  <c r="X511" i="24"/>
  <c r="X510" i="24"/>
  <c r="X509" i="24"/>
  <c r="X508" i="24"/>
  <c r="X507" i="24"/>
  <c r="X506" i="24"/>
  <c r="X505" i="24"/>
  <c r="X504" i="24"/>
  <c r="X503" i="24"/>
  <c r="X502" i="24"/>
  <c r="X501" i="24"/>
  <c r="X500" i="24"/>
  <c r="X499" i="24"/>
  <c r="X498" i="24"/>
  <c r="X497" i="24"/>
  <c r="X496" i="24"/>
  <c r="X495" i="24"/>
  <c r="X494" i="24"/>
  <c r="X493" i="24"/>
  <c r="X492" i="24"/>
  <c r="X491" i="24"/>
  <c r="X490" i="24"/>
  <c r="X489" i="24"/>
  <c r="X488" i="24"/>
  <c r="X487" i="24"/>
  <c r="X486" i="24"/>
  <c r="X485" i="24"/>
  <c r="X484" i="24"/>
  <c r="X483" i="24"/>
  <c r="X482" i="24"/>
  <c r="X481" i="24"/>
  <c r="X480" i="24"/>
  <c r="X479" i="24"/>
  <c r="X478" i="24"/>
  <c r="X477" i="24"/>
  <c r="X476" i="24"/>
  <c r="X475" i="24"/>
  <c r="X474" i="24"/>
  <c r="X473" i="24"/>
  <c r="X472" i="24"/>
  <c r="X471" i="24"/>
  <c r="X470" i="24"/>
  <c r="X469" i="24"/>
  <c r="X468" i="24"/>
  <c r="X467" i="24"/>
  <c r="X466" i="24"/>
  <c r="X465" i="24"/>
  <c r="X464" i="24"/>
  <c r="X463" i="24"/>
  <c r="X462" i="24"/>
  <c r="X461" i="24"/>
  <c r="X460" i="24"/>
  <c r="X459" i="24"/>
  <c r="X458" i="24"/>
  <c r="X457" i="24"/>
  <c r="X456" i="24"/>
  <c r="X455" i="24"/>
  <c r="X454" i="24"/>
  <c r="X453" i="24"/>
  <c r="X452" i="24"/>
  <c r="X451" i="24"/>
  <c r="X450" i="24"/>
  <c r="X449" i="24"/>
  <c r="X448" i="24"/>
  <c r="X447" i="24"/>
  <c r="X446" i="24"/>
  <c r="X445" i="24"/>
  <c r="X444" i="24"/>
  <c r="X443" i="24"/>
  <c r="X442" i="24"/>
  <c r="X441" i="24"/>
  <c r="X440" i="24"/>
  <c r="X439" i="24"/>
  <c r="X438" i="24"/>
  <c r="X437" i="24"/>
  <c r="X436" i="24"/>
  <c r="X435" i="24"/>
  <c r="X434" i="24"/>
  <c r="X433" i="24"/>
  <c r="X432" i="24"/>
  <c r="X431" i="24"/>
  <c r="X430" i="24"/>
  <c r="X429" i="24"/>
  <c r="X428" i="24"/>
  <c r="X427" i="24"/>
  <c r="X426" i="24"/>
  <c r="X425" i="24"/>
  <c r="X424" i="24"/>
  <c r="X423" i="24"/>
  <c r="X422" i="24"/>
  <c r="X421" i="24"/>
  <c r="X420" i="24"/>
  <c r="X419" i="24"/>
  <c r="X418" i="24"/>
  <c r="X417" i="24"/>
  <c r="X416" i="24"/>
  <c r="X415" i="24"/>
  <c r="X414" i="24"/>
  <c r="X413" i="24"/>
  <c r="X412" i="24"/>
  <c r="X411" i="24"/>
  <c r="X410" i="24"/>
  <c r="X409" i="24"/>
  <c r="X408" i="24"/>
  <c r="X407" i="24"/>
  <c r="X406" i="24"/>
  <c r="X405" i="24"/>
  <c r="X404" i="24"/>
  <c r="X403" i="24"/>
  <c r="X402" i="24"/>
  <c r="X401" i="24"/>
  <c r="X400" i="24"/>
  <c r="X399" i="24"/>
  <c r="X398" i="24"/>
  <c r="X397" i="24"/>
  <c r="X396" i="24"/>
  <c r="X395" i="24"/>
  <c r="X394" i="24"/>
  <c r="X393" i="24"/>
  <c r="X392" i="24"/>
  <c r="X391" i="24"/>
  <c r="X390" i="24"/>
  <c r="X389" i="24"/>
  <c r="X388" i="24"/>
  <c r="X387" i="24"/>
  <c r="X386" i="24"/>
  <c r="X385" i="24"/>
  <c r="X384" i="24"/>
  <c r="X383" i="24"/>
  <c r="X382" i="24"/>
  <c r="X381" i="24"/>
  <c r="X380" i="24"/>
  <c r="X379" i="24"/>
  <c r="X378" i="24"/>
  <c r="X377" i="24"/>
  <c r="X376" i="24"/>
  <c r="X375" i="24"/>
  <c r="X374" i="24"/>
  <c r="X373" i="24"/>
  <c r="X372" i="24"/>
  <c r="X371" i="24"/>
  <c r="X370" i="24"/>
  <c r="X369" i="24"/>
  <c r="X368" i="24"/>
  <c r="X367" i="24"/>
  <c r="X366" i="24"/>
  <c r="X365" i="24"/>
  <c r="X364" i="24"/>
  <c r="X363" i="24"/>
  <c r="X362" i="24"/>
  <c r="X361" i="24"/>
  <c r="X360" i="24"/>
  <c r="X359" i="24"/>
  <c r="X358" i="24"/>
  <c r="X357" i="24"/>
  <c r="X356" i="24"/>
  <c r="X355" i="24"/>
  <c r="X354" i="24"/>
  <c r="X353" i="24"/>
  <c r="X352" i="24"/>
  <c r="X351" i="24"/>
  <c r="X350" i="24"/>
  <c r="X349" i="24"/>
  <c r="X348" i="24"/>
  <c r="X347" i="24"/>
  <c r="X346" i="24"/>
  <c r="X345" i="24"/>
  <c r="X344" i="24"/>
  <c r="X343" i="24"/>
  <c r="X342" i="24"/>
  <c r="X341" i="24"/>
  <c r="X340" i="24"/>
  <c r="X339" i="24"/>
  <c r="X338" i="24"/>
  <c r="X337" i="24"/>
  <c r="X336" i="24"/>
  <c r="X335" i="24"/>
  <c r="X334" i="24"/>
  <c r="X333" i="24"/>
  <c r="X332" i="24"/>
  <c r="X331" i="24"/>
  <c r="X330" i="24"/>
  <c r="X329" i="24"/>
  <c r="X328" i="24"/>
  <c r="X327" i="24"/>
  <c r="X326" i="24"/>
  <c r="X325" i="24"/>
  <c r="X324" i="24"/>
  <c r="X323" i="24"/>
  <c r="X322" i="24"/>
  <c r="X321" i="24"/>
  <c r="X320" i="24"/>
  <c r="X319" i="24"/>
  <c r="X318" i="24"/>
  <c r="X317" i="24"/>
  <c r="X316" i="24"/>
  <c r="X315" i="24"/>
  <c r="X314" i="24"/>
  <c r="X313" i="24"/>
  <c r="X312" i="24"/>
  <c r="X311" i="24"/>
  <c r="X310" i="24"/>
  <c r="X309" i="24"/>
  <c r="X308" i="24"/>
  <c r="X307" i="24"/>
  <c r="X306" i="24"/>
  <c r="X305" i="24"/>
  <c r="X304" i="24"/>
  <c r="X303" i="24"/>
  <c r="X302" i="24"/>
  <c r="X301" i="24"/>
  <c r="X300" i="24"/>
  <c r="X299" i="24"/>
  <c r="X298" i="24"/>
  <c r="X297" i="24"/>
  <c r="X296" i="24"/>
  <c r="X295" i="24"/>
  <c r="X294" i="24"/>
  <c r="X293" i="24"/>
  <c r="X292" i="24"/>
  <c r="X291" i="24"/>
  <c r="X290" i="24"/>
  <c r="X289" i="24"/>
  <c r="X288" i="24"/>
  <c r="X287" i="24"/>
  <c r="X286" i="24"/>
  <c r="X285" i="24"/>
  <c r="X284" i="24"/>
  <c r="X283" i="24"/>
  <c r="X282" i="24"/>
  <c r="X281" i="24"/>
  <c r="X280" i="24"/>
  <c r="X279" i="24"/>
  <c r="X278" i="24"/>
  <c r="X277" i="24"/>
  <c r="X276" i="24"/>
  <c r="X275" i="24"/>
  <c r="X274" i="24"/>
  <c r="X273" i="24"/>
  <c r="X272" i="24"/>
  <c r="X271" i="24"/>
  <c r="X270" i="24"/>
  <c r="X269" i="24"/>
  <c r="X268" i="24"/>
  <c r="X267" i="24"/>
  <c r="X266" i="24"/>
  <c r="X265" i="24"/>
  <c r="X264" i="24"/>
  <c r="X263" i="24"/>
  <c r="X262" i="24"/>
  <c r="X261" i="24"/>
  <c r="X260" i="24"/>
  <c r="X259" i="24"/>
  <c r="X258" i="24"/>
  <c r="X257" i="24"/>
  <c r="X256" i="24"/>
  <c r="X255" i="24"/>
  <c r="X254" i="24"/>
  <c r="X253" i="24"/>
  <c r="X252" i="24"/>
  <c r="X251" i="24"/>
  <c r="X250" i="24"/>
  <c r="X249" i="24"/>
  <c r="X248" i="24"/>
  <c r="X247" i="24"/>
  <c r="X246" i="24"/>
  <c r="X245" i="24"/>
  <c r="X244" i="24"/>
  <c r="X243" i="24"/>
  <c r="X242" i="24"/>
  <c r="X241" i="24"/>
  <c r="X240" i="24"/>
  <c r="X239" i="24"/>
  <c r="X238" i="24"/>
  <c r="X237" i="24"/>
  <c r="X236" i="24"/>
  <c r="X235" i="24"/>
  <c r="X234" i="24"/>
  <c r="X233" i="24"/>
  <c r="X232" i="24"/>
  <c r="X231" i="24"/>
  <c r="X230" i="24"/>
  <c r="X229" i="24"/>
  <c r="X228" i="24"/>
  <c r="X227" i="24"/>
  <c r="X226" i="24"/>
  <c r="X225" i="24"/>
  <c r="X224" i="24"/>
  <c r="X223" i="24"/>
  <c r="X222" i="24"/>
  <c r="X221" i="24"/>
  <c r="X220" i="24"/>
  <c r="X219" i="24"/>
  <c r="X218" i="24"/>
  <c r="X217" i="24"/>
  <c r="X216" i="24"/>
  <c r="X215" i="24"/>
  <c r="X214" i="24"/>
  <c r="X213" i="24"/>
  <c r="X212" i="24"/>
  <c r="X211" i="24"/>
  <c r="X210" i="24"/>
  <c r="X209" i="24"/>
  <c r="X208" i="24"/>
  <c r="X207" i="24"/>
  <c r="X206" i="24"/>
  <c r="X205" i="24"/>
  <c r="X204" i="24"/>
  <c r="X203" i="24"/>
  <c r="X202" i="24"/>
  <c r="X201" i="24"/>
  <c r="X200" i="24"/>
  <c r="X199" i="24"/>
  <c r="X198" i="24"/>
  <c r="X197" i="24"/>
  <c r="X196" i="24"/>
  <c r="X195" i="24"/>
  <c r="X194" i="24"/>
  <c r="X193" i="24"/>
  <c r="X192" i="24"/>
  <c r="X191" i="24"/>
  <c r="X190" i="24"/>
  <c r="X189" i="24"/>
  <c r="X188" i="24"/>
  <c r="X187" i="24"/>
  <c r="X186" i="24"/>
  <c r="X185" i="24"/>
  <c r="X184" i="24"/>
  <c r="X183" i="24"/>
  <c r="X182" i="24"/>
  <c r="X181" i="24"/>
  <c r="X180" i="24"/>
  <c r="X179" i="24"/>
  <c r="X178" i="24"/>
  <c r="X177" i="24"/>
  <c r="X176" i="24"/>
  <c r="X175" i="24"/>
  <c r="X174" i="24"/>
  <c r="X173" i="24"/>
  <c r="X172" i="24"/>
  <c r="X171" i="24"/>
  <c r="X170" i="24"/>
  <c r="X169" i="24"/>
  <c r="X168" i="24"/>
  <c r="X167" i="24"/>
  <c r="X166" i="24"/>
  <c r="X165" i="24"/>
  <c r="X164" i="24"/>
  <c r="X163" i="24"/>
  <c r="X162" i="24"/>
  <c r="X161" i="24"/>
  <c r="X160" i="24"/>
  <c r="X159" i="24"/>
  <c r="X158" i="24"/>
  <c r="X157" i="24"/>
  <c r="X156" i="24"/>
  <c r="X155" i="24"/>
  <c r="X154" i="24"/>
  <c r="X153" i="24"/>
  <c r="X152" i="24"/>
  <c r="X151" i="24"/>
  <c r="X150" i="24"/>
  <c r="X149" i="24"/>
  <c r="X148" i="24"/>
  <c r="X147" i="24"/>
  <c r="X146" i="24"/>
  <c r="X145" i="24"/>
  <c r="X144" i="24"/>
  <c r="X143" i="24"/>
  <c r="X142" i="24"/>
  <c r="X141" i="24"/>
  <c r="X140" i="24"/>
  <c r="X139" i="24"/>
  <c r="X138" i="24"/>
  <c r="X137" i="24"/>
  <c r="X136" i="24"/>
  <c r="X135" i="24"/>
  <c r="X134" i="24"/>
  <c r="X133" i="24"/>
  <c r="X132" i="24"/>
  <c r="X131" i="24"/>
  <c r="X130" i="24"/>
  <c r="X129" i="24"/>
  <c r="X128" i="24"/>
  <c r="X127" i="24"/>
  <c r="X126" i="24"/>
  <c r="X125" i="24"/>
  <c r="X124" i="24"/>
  <c r="X123" i="24"/>
  <c r="X122" i="24"/>
  <c r="X121" i="24"/>
  <c r="X120" i="24"/>
  <c r="X119" i="24"/>
  <c r="X118" i="24"/>
  <c r="X117" i="24"/>
  <c r="X116" i="24"/>
  <c r="X115" i="24"/>
  <c r="X114" i="24"/>
  <c r="X113" i="24"/>
  <c r="X112" i="24"/>
  <c r="X111" i="24"/>
  <c r="X110" i="24"/>
  <c r="X109" i="24"/>
  <c r="X108" i="24"/>
  <c r="X107" i="24"/>
  <c r="X106" i="24"/>
  <c r="X105" i="24"/>
  <c r="X104" i="24"/>
  <c r="X103" i="24"/>
  <c r="X102" i="24"/>
  <c r="X101" i="24"/>
  <c r="X100" i="24"/>
  <c r="X99" i="24"/>
  <c r="X98" i="24"/>
  <c r="X97" i="24"/>
  <c r="X96" i="24"/>
  <c r="X95" i="24"/>
  <c r="X94" i="24"/>
  <c r="X93" i="24"/>
  <c r="X92" i="24"/>
  <c r="X91" i="24"/>
  <c r="X90" i="24"/>
  <c r="X89" i="24"/>
  <c r="X88" i="24"/>
  <c r="X87" i="24"/>
  <c r="X86" i="24"/>
  <c r="X85" i="24"/>
  <c r="X84" i="24"/>
  <c r="X83" i="24"/>
  <c r="X82" i="24"/>
  <c r="X81" i="24"/>
  <c r="X80" i="24"/>
  <c r="X79" i="24"/>
  <c r="X78" i="24"/>
  <c r="X77" i="24"/>
  <c r="X76" i="24"/>
  <c r="X75" i="24"/>
  <c r="X74" i="24"/>
  <c r="X73" i="24"/>
  <c r="X72" i="24"/>
  <c r="X71" i="24"/>
  <c r="X70" i="24"/>
  <c r="X69" i="24"/>
  <c r="X68" i="24"/>
  <c r="X67" i="24"/>
  <c r="X66" i="24"/>
  <c r="X65" i="24"/>
  <c r="X64" i="24"/>
  <c r="X63" i="24"/>
  <c r="X62" i="24"/>
  <c r="X61" i="24"/>
  <c r="X60" i="24"/>
  <c r="X59" i="24"/>
  <c r="X58" i="24"/>
  <c r="X57" i="24"/>
  <c r="X56" i="24"/>
  <c r="X55" i="24"/>
  <c r="X54" i="24"/>
  <c r="X53" i="24"/>
  <c r="X52" i="24"/>
  <c r="X51" i="24"/>
  <c r="X50" i="24"/>
  <c r="X49" i="24"/>
  <c r="X48" i="24"/>
  <c r="X47" i="24"/>
  <c r="X46" i="24"/>
  <c r="X45" i="24"/>
  <c r="X44" i="24"/>
  <c r="X43" i="24"/>
  <c r="X42" i="24"/>
  <c r="X41" i="24"/>
  <c r="X40" i="24"/>
  <c r="X39" i="24"/>
  <c r="X38" i="24"/>
  <c r="X37" i="24"/>
  <c r="X36" i="24"/>
  <c r="X35" i="24"/>
  <c r="X34" i="24"/>
  <c r="X33" i="24"/>
  <c r="X32" i="24"/>
  <c r="X31" i="24"/>
  <c r="X30" i="24"/>
  <c r="X29" i="24"/>
  <c r="X28" i="24"/>
  <c r="X27" i="24"/>
  <c r="X26" i="24"/>
  <c r="X25" i="24"/>
  <c r="X24" i="24"/>
  <c r="X23" i="24"/>
  <c r="X22" i="24"/>
  <c r="X21" i="24"/>
  <c r="X20" i="24"/>
  <c r="X19" i="24"/>
  <c r="X18" i="24"/>
  <c r="X17" i="24"/>
  <c r="X16" i="24"/>
  <c r="X15" i="24"/>
  <c r="X14" i="24"/>
  <c r="X13" i="24"/>
  <c r="X12" i="24"/>
  <c r="X11" i="24"/>
  <c r="X10" i="24"/>
  <c r="X9" i="24"/>
  <c r="X8" i="24"/>
  <c r="X7" i="24"/>
  <c r="X6" i="24"/>
  <c r="A3910" i="24"/>
  <c r="A3911" i="24"/>
  <c r="A3912" i="24"/>
  <c r="A3913" i="24"/>
  <c r="W6" i="24"/>
  <c r="W7" i="24"/>
  <c r="W8" i="24"/>
  <c r="W9" i="24"/>
  <c r="W10" i="24"/>
  <c r="W11" i="24"/>
  <c r="W12" i="24"/>
  <c r="W13" i="24"/>
  <c r="W14" i="24"/>
  <c r="W15" i="24"/>
  <c r="W16" i="24"/>
  <c r="W17" i="24"/>
  <c r="W18" i="24"/>
  <c r="W19" i="24"/>
  <c r="W20" i="24"/>
  <c r="W21" i="24"/>
  <c r="W22" i="24"/>
  <c r="W23" i="24"/>
  <c r="W24" i="24"/>
  <c r="W25" i="24"/>
  <c r="W26" i="24"/>
  <c r="W27" i="24"/>
  <c r="W28" i="24"/>
  <c r="W29" i="24"/>
  <c r="W30" i="24"/>
  <c r="W31" i="24"/>
  <c r="W32" i="24"/>
  <c r="W33" i="24"/>
  <c r="W34" i="24"/>
  <c r="W35" i="24"/>
  <c r="W36" i="24"/>
  <c r="W37" i="24"/>
  <c r="W38" i="24"/>
  <c r="W39" i="24"/>
  <c r="W40" i="24"/>
  <c r="W41" i="24"/>
  <c r="W42" i="24"/>
  <c r="W43" i="24"/>
  <c r="W44" i="24"/>
  <c r="W45" i="24"/>
  <c r="W46" i="24"/>
  <c r="W47" i="24"/>
  <c r="W48" i="24"/>
  <c r="W49" i="24"/>
  <c r="W50" i="24"/>
  <c r="W51" i="24"/>
  <c r="W52" i="24"/>
  <c r="W53" i="24"/>
  <c r="W54" i="24"/>
  <c r="W55" i="24"/>
  <c r="W56" i="24"/>
  <c r="W57" i="24"/>
  <c r="W58" i="24"/>
  <c r="W59" i="24"/>
  <c r="W60" i="24"/>
  <c r="W61" i="24"/>
  <c r="W62" i="24"/>
  <c r="W63" i="24"/>
  <c r="W64" i="24"/>
  <c r="W65" i="24"/>
  <c r="W66" i="24"/>
  <c r="W67" i="24"/>
  <c r="W68" i="24"/>
  <c r="W69" i="24"/>
  <c r="W70" i="24"/>
  <c r="W71" i="24"/>
  <c r="W72" i="24"/>
  <c r="W73" i="24"/>
  <c r="W74" i="24"/>
  <c r="W75" i="24"/>
  <c r="W76" i="24"/>
  <c r="W77" i="24"/>
  <c r="W78" i="24"/>
  <c r="W79" i="24"/>
  <c r="W80" i="24"/>
  <c r="W81" i="24"/>
  <c r="W82" i="24"/>
  <c r="W83" i="24"/>
  <c r="W84" i="24"/>
  <c r="W85" i="24"/>
  <c r="W86" i="24"/>
  <c r="W87" i="24"/>
  <c r="W88" i="24"/>
  <c r="W89" i="24"/>
  <c r="W90" i="24"/>
  <c r="W91" i="24"/>
  <c r="W92" i="24"/>
  <c r="W93" i="24"/>
  <c r="W94" i="24"/>
  <c r="W95" i="24"/>
  <c r="W96" i="24"/>
  <c r="W97" i="24"/>
  <c r="W98" i="24"/>
  <c r="W99" i="24"/>
  <c r="W100" i="24"/>
  <c r="W101" i="24"/>
  <c r="W102" i="24"/>
  <c r="W103" i="24"/>
  <c r="W104" i="24"/>
  <c r="W105" i="24"/>
  <c r="W106" i="24"/>
  <c r="W107" i="24"/>
  <c r="W108" i="24"/>
  <c r="W109" i="24"/>
  <c r="W110" i="24"/>
  <c r="W111" i="24"/>
  <c r="W112" i="24"/>
  <c r="W113" i="24"/>
  <c r="W114" i="24"/>
  <c r="W115" i="24"/>
  <c r="W116" i="24"/>
  <c r="W117" i="24"/>
  <c r="W118" i="24"/>
  <c r="W119" i="24"/>
  <c r="W120" i="24"/>
  <c r="W121" i="24"/>
  <c r="W122" i="24"/>
  <c r="W123" i="24"/>
  <c r="W124" i="24"/>
  <c r="W125" i="24"/>
  <c r="W126" i="24"/>
  <c r="W127" i="24"/>
  <c r="W128" i="24"/>
  <c r="W129" i="24"/>
  <c r="W130" i="24"/>
  <c r="W131" i="24"/>
  <c r="W132" i="24"/>
  <c r="W133" i="24"/>
  <c r="W134" i="24"/>
  <c r="W135" i="24"/>
  <c r="W136" i="24"/>
  <c r="W137" i="24"/>
  <c r="W138" i="24"/>
  <c r="W139" i="24"/>
  <c r="W140" i="24"/>
  <c r="W141" i="24"/>
  <c r="W142" i="24"/>
  <c r="W143" i="24"/>
  <c r="W144" i="24"/>
  <c r="W145" i="24"/>
  <c r="W146" i="24"/>
  <c r="W147" i="24"/>
  <c r="W148" i="24"/>
  <c r="W149" i="24"/>
  <c r="W150" i="24"/>
  <c r="W151" i="24"/>
  <c r="W152" i="24"/>
  <c r="W153" i="24"/>
  <c r="W154" i="24"/>
  <c r="W155" i="24"/>
  <c r="W156" i="24"/>
  <c r="W157" i="24"/>
  <c r="W158" i="24"/>
  <c r="W159" i="24"/>
  <c r="W160" i="24"/>
  <c r="W161" i="24"/>
  <c r="W162" i="24"/>
  <c r="W163" i="24"/>
  <c r="W164" i="24"/>
  <c r="W165" i="24"/>
  <c r="W166" i="24"/>
  <c r="W167" i="24"/>
  <c r="W168" i="24"/>
  <c r="W169" i="24"/>
  <c r="W170" i="24"/>
  <c r="W171" i="24"/>
  <c r="W172" i="24"/>
  <c r="W173" i="24"/>
  <c r="W174" i="24"/>
  <c r="W175" i="24"/>
  <c r="W176" i="24"/>
  <c r="W177" i="24"/>
  <c r="W178" i="24"/>
  <c r="W179" i="24"/>
  <c r="W180" i="24"/>
  <c r="W181" i="24"/>
  <c r="W182" i="24"/>
  <c r="W183" i="24"/>
  <c r="W184" i="24"/>
  <c r="W185" i="24"/>
  <c r="W186" i="24"/>
  <c r="W187" i="24"/>
  <c r="W188" i="24"/>
  <c r="W189" i="24"/>
  <c r="W190" i="24"/>
  <c r="W191" i="24"/>
  <c r="W192" i="24"/>
  <c r="W193" i="24"/>
  <c r="W194" i="24"/>
  <c r="W195" i="24"/>
  <c r="W196" i="24"/>
  <c r="W197" i="24"/>
  <c r="W198" i="24"/>
  <c r="W199" i="24"/>
  <c r="W200" i="24"/>
  <c r="W201" i="24"/>
  <c r="W202" i="24"/>
  <c r="W203" i="24"/>
  <c r="W204" i="24"/>
  <c r="W205" i="24"/>
  <c r="W206" i="24"/>
  <c r="W207" i="24"/>
  <c r="W208" i="24"/>
  <c r="W209" i="24"/>
  <c r="W210" i="24"/>
  <c r="W211" i="24"/>
  <c r="W212" i="24"/>
  <c r="W213" i="24"/>
  <c r="W214" i="24"/>
  <c r="W215" i="24"/>
  <c r="W216" i="24"/>
  <c r="W217" i="24"/>
  <c r="W218" i="24"/>
  <c r="W219" i="24"/>
  <c r="W220" i="24"/>
  <c r="W221" i="24"/>
  <c r="W222" i="24"/>
  <c r="W223" i="24"/>
  <c r="W224" i="24"/>
  <c r="W225" i="24"/>
  <c r="W226" i="24"/>
  <c r="W227" i="24"/>
  <c r="W228" i="24"/>
  <c r="W229" i="24"/>
  <c r="W230" i="24"/>
  <c r="W231" i="24"/>
  <c r="W232" i="24"/>
  <c r="W233" i="24"/>
  <c r="W234" i="24"/>
  <c r="W235" i="24"/>
  <c r="W236" i="24"/>
  <c r="W237" i="24"/>
  <c r="W238" i="24"/>
  <c r="W239" i="24"/>
  <c r="W240" i="24"/>
  <c r="W241" i="24"/>
  <c r="W242" i="24"/>
  <c r="W243" i="24"/>
  <c r="W244" i="24"/>
  <c r="W245" i="24"/>
  <c r="W246" i="24"/>
  <c r="W247" i="24"/>
  <c r="W248" i="24"/>
  <c r="W249" i="24"/>
  <c r="W250" i="24"/>
  <c r="W251" i="24"/>
  <c r="W252" i="24"/>
  <c r="W253" i="24"/>
  <c r="W254" i="24"/>
  <c r="W255" i="24"/>
  <c r="W256" i="24"/>
  <c r="W257" i="24"/>
  <c r="W258" i="24"/>
  <c r="W259" i="24"/>
  <c r="W260" i="24"/>
  <c r="W261" i="24"/>
  <c r="W262" i="24"/>
  <c r="W263" i="24"/>
  <c r="W264" i="24"/>
  <c r="W265" i="24"/>
  <c r="W266" i="24"/>
  <c r="W267" i="24"/>
  <c r="W268" i="24"/>
  <c r="W269" i="24"/>
  <c r="W270" i="24"/>
  <c r="W271" i="24"/>
  <c r="W272" i="24"/>
  <c r="W273" i="24"/>
  <c r="W274" i="24"/>
  <c r="W275" i="24"/>
  <c r="W276" i="24"/>
  <c r="W277" i="24"/>
  <c r="W278" i="24"/>
  <c r="W279" i="24"/>
  <c r="W280" i="24"/>
  <c r="W281" i="24"/>
  <c r="W282" i="24"/>
  <c r="W283" i="24"/>
  <c r="W284" i="24"/>
  <c r="W285" i="24"/>
  <c r="W286" i="24"/>
  <c r="W287" i="24"/>
  <c r="W288" i="24"/>
  <c r="W289" i="24"/>
  <c r="W290" i="24"/>
  <c r="W291" i="24"/>
  <c r="W292" i="24"/>
  <c r="W293" i="24"/>
  <c r="W294" i="24"/>
  <c r="W295" i="24"/>
  <c r="W296" i="24"/>
  <c r="W297" i="24"/>
  <c r="W298" i="24"/>
  <c r="W299" i="24"/>
  <c r="W300" i="24"/>
  <c r="W301" i="24"/>
  <c r="W302" i="24"/>
  <c r="W303" i="24"/>
  <c r="W304" i="24"/>
  <c r="W305" i="24"/>
  <c r="W306" i="24"/>
  <c r="W307" i="24"/>
  <c r="W308" i="24"/>
  <c r="W309" i="24"/>
  <c r="W310" i="24"/>
  <c r="W311" i="24"/>
  <c r="W312" i="24"/>
  <c r="W313" i="24"/>
  <c r="W314" i="24"/>
  <c r="W315" i="24"/>
  <c r="W316" i="24"/>
  <c r="W317" i="24"/>
  <c r="W318" i="24"/>
  <c r="W319" i="24"/>
  <c r="W320" i="24"/>
  <c r="W321" i="24"/>
  <c r="W322" i="24"/>
  <c r="W323" i="24"/>
  <c r="W324" i="24"/>
  <c r="W325" i="24"/>
  <c r="W326" i="24"/>
  <c r="W327" i="24"/>
  <c r="W328" i="24"/>
  <c r="W329" i="24"/>
  <c r="W330" i="24"/>
  <c r="W331" i="24"/>
  <c r="W332" i="24"/>
  <c r="W333" i="24"/>
  <c r="W334" i="24"/>
  <c r="W335" i="24"/>
  <c r="W336" i="24"/>
  <c r="W337" i="24"/>
  <c r="W338" i="24"/>
  <c r="W339" i="24"/>
  <c r="W340" i="24"/>
  <c r="W341" i="24"/>
  <c r="W342" i="24"/>
  <c r="W343" i="24"/>
  <c r="W344" i="24"/>
  <c r="W345" i="24"/>
  <c r="W346" i="24"/>
  <c r="W347" i="24"/>
  <c r="W348" i="24"/>
  <c r="W349" i="24"/>
  <c r="W350" i="24"/>
  <c r="W351" i="24"/>
  <c r="W352" i="24"/>
  <c r="W353" i="24"/>
  <c r="W354" i="24"/>
  <c r="W355" i="24"/>
  <c r="W356" i="24"/>
  <c r="W357" i="24"/>
  <c r="W358" i="24"/>
  <c r="W359" i="24"/>
  <c r="W360" i="24"/>
  <c r="W361" i="24"/>
  <c r="W362" i="24"/>
  <c r="W363" i="24"/>
  <c r="W364" i="24"/>
  <c r="W365" i="24"/>
  <c r="W366" i="24"/>
  <c r="W367" i="24"/>
  <c r="W368" i="24"/>
  <c r="W369" i="24"/>
  <c r="W370" i="24"/>
  <c r="W371" i="24"/>
  <c r="W372" i="24"/>
  <c r="W373" i="24"/>
  <c r="W374" i="24"/>
  <c r="W375" i="24"/>
  <c r="W376" i="24"/>
  <c r="W377" i="24"/>
  <c r="W378" i="24"/>
  <c r="W379" i="24"/>
  <c r="W380" i="24"/>
  <c r="W381" i="24"/>
  <c r="W382" i="24"/>
  <c r="W383" i="24"/>
  <c r="W384" i="24"/>
  <c r="W385" i="24"/>
  <c r="W386" i="24"/>
  <c r="W387" i="24"/>
  <c r="W388" i="24"/>
  <c r="W389" i="24"/>
  <c r="W390" i="24"/>
  <c r="W391" i="24"/>
  <c r="W392" i="24"/>
  <c r="W393" i="24"/>
  <c r="W394" i="24"/>
  <c r="W395" i="24"/>
  <c r="W396" i="24"/>
  <c r="W397" i="24"/>
  <c r="W398" i="24"/>
  <c r="W399" i="24"/>
  <c r="W400" i="24"/>
  <c r="W401" i="24"/>
  <c r="W402" i="24"/>
  <c r="W403" i="24"/>
  <c r="W404" i="24"/>
  <c r="W405" i="24"/>
  <c r="W406" i="24"/>
  <c r="W407" i="24"/>
  <c r="W408" i="24"/>
  <c r="W409" i="24"/>
  <c r="W410" i="24"/>
  <c r="W411" i="24"/>
  <c r="W412" i="24"/>
  <c r="W413" i="24"/>
  <c r="W414" i="24"/>
  <c r="W415" i="24"/>
  <c r="W416" i="24"/>
  <c r="W417" i="24"/>
  <c r="W418" i="24"/>
  <c r="W419" i="24"/>
  <c r="W420" i="24"/>
  <c r="W421" i="24"/>
  <c r="W422" i="24"/>
  <c r="W423" i="24"/>
  <c r="W424" i="24"/>
  <c r="W425" i="24"/>
  <c r="W426" i="24"/>
  <c r="W427" i="24"/>
  <c r="W428" i="24"/>
  <c r="W429" i="24"/>
  <c r="W430" i="24"/>
  <c r="W431" i="24"/>
  <c r="W432" i="24"/>
  <c r="W433" i="24"/>
  <c r="W434" i="24"/>
  <c r="W435" i="24"/>
  <c r="W436" i="24"/>
  <c r="W437" i="24"/>
  <c r="W438" i="24"/>
  <c r="W439" i="24"/>
  <c r="W440" i="24"/>
  <c r="W441" i="24"/>
  <c r="W442" i="24"/>
  <c r="W443" i="24"/>
  <c r="W444" i="24"/>
  <c r="W445" i="24"/>
  <c r="W446" i="24"/>
  <c r="W447" i="24"/>
  <c r="W448" i="24"/>
  <c r="W449" i="24"/>
  <c r="W450" i="24"/>
  <c r="W451" i="24"/>
  <c r="W452" i="24"/>
  <c r="W453" i="24"/>
  <c r="W454" i="24"/>
  <c r="W455" i="24"/>
  <c r="W456" i="24"/>
  <c r="W457" i="24"/>
  <c r="W458" i="24"/>
  <c r="W459" i="24"/>
  <c r="W460" i="24"/>
  <c r="W461" i="24"/>
  <c r="W462" i="24"/>
  <c r="W463" i="24"/>
  <c r="W464" i="24"/>
  <c r="W465" i="24"/>
  <c r="W466" i="24"/>
  <c r="W467" i="24"/>
  <c r="W468" i="24"/>
  <c r="W469" i="24"/>
  <c r="W470" i="24"/>
  <c r="W471" i="24"/>
  <c r="W472" i="24"/>
  <c r="W473" i="24"/>
  <c r="W474" i="24"/>
  <c r="W475" i="24"/>
  <c r="W476" i="24"/>
  <c r="W477" i="24"/>
  <c r="W478" i="24"/>
  <c r="W479" i="24"/>
  <c r="W480" i="24"/>
  <c r="W481" i="24"/>
  <c r="W482" i="24"/>
  <c r="W483" i="24"/>
  <c r="W484" i="24"/>
  <c r="W485" i="24"/>
  <c r="W486" i="24"/>
  <c r="W487" i="24"/>
  <c r="W488" i="24"/>
  <c r="W489" i="24"/>
  <c r="W490" i="24"/>
  <c r="W491" i="24"/>
  <c r="W492" i="24"/>
  <c r="W493" i="24"/>
  <c r="W494" i="24"/>
  <c r="W495" i="24"/>
  <c r="W496" i="24"/>
  <c r="W497" i="24"/>
  <c r="W498" i="24"/>
  <c r="W499" i="24"/>
  <c r="W500" i="24"/>
  <c r="W501" i="24"/>
  <c r="W502" i="24"/>
  <c r="W503" i="24"/>
  <c r="W504" i="24"/>
  <c r="W505" i="24"/>
  <c r="W506" i="24"/>
  <c r="W507" i="24"/>
  <c r="W508" i="24"/>
  <c r="W509" i="24"/>
  <c r="W510" i="24"/>
  <c r="W511" i="24"/>
  <c r="W512" i="24"/>
  <c r="W513" i="24"/>
  <c r="W514" i="24"/>
  <c r="W515" i="24"/>
  <c r="W516" i="24"/>
  <c r="W517" i="24"/>
  <c r="W518" i="24"/>
  <c r="W519" i="24"/>
  <c r="W520" i="24"/>
  <c r="W521" i="24"/>
  <c r="W522" i="24"/>
  <c r="W523" i="24"/>
  <c r="W524" i="24"/>
  <c r="W525" i="24"/>
  <c r="W526" i="24"/>
  <c r="W527" i="24"/>
  <c r="W528" i="24"/>
  <c r="W529" i="24"/>
  <c r="W530" i="24"/>
  <c r="W531" i="24"/>
  <c r="W532" i="24"/>
  <c r="W533" i="24"/>
  <c r="W534" i="24"/>
  <c r="W535" i="24"/>
  <c r="W536" i="24"/>
  <c r="W537" i="24"/>
  <c r="W538" i="24"/>
  <c r="W539" i="24"/>
  <c r="W540" i="24"/>
  <c r="W541" i="24"/>
  <c r="W542" i="24"/>
  <c r="W543" i="24"/>
  <c r="W544" i="24"/>
  <c r="W545" i="24"/>
  <c r="W546" i="24"/>
  <c r="W547" i="24"/>
  <c r="W548" i="24"/>
  <c r="W549" i="24"/>
  <c r="W550" i="24"/>
  <c r="W551" i="24"/>
  <c r="W552" i="24"/>
  <c r="W553" i="24"/>
  <c r="W554" i="24"/>
  <c r="W555" i="24"/>
  <c r="W556" i="24"/>
  <c r="W557" i="24"/>
  <c r="W558" i="24"/>
  <c r="W559" i="24"/>
  <c r="W560" i="24"/>
  <c r="W561" i="24"/>
  <c r="W562" i="24"/>
  <c r="W563" i="24"/>
  <c r="W564" i="24"/>
  <c r="W565" i="24"/>
  <c r="W566" i="24"/>
  <c r="W567" i="24"/>
  <c r="W568" i="24"/>
  <c r="W569" i="24"/>
  <c r="W570" i="24"/>
  <c r="W571" i="24"/>
  <c r="W572" i="24"/>
  <c r="W573" i="24"/>
  <c r="W574" i="24"/>
  <c r="W575" i="24"/>
  <c r="W576" i="24"/>
  <c r="W577" i="24"/>
  <c r="W578" i="24"/>
  <c r="W579" i="24"/>
  <c r="W580" i="24"/>
  <c r="W581" i="24"/>
  <c r="W582" i="24"/>
  <c r="W583" i="24"/>
  <c r="W584" i="24"/>
  <c r="W585" i="24"/>
  <c r="W586" i="24"/>
  <c r="W587" i="24"/>
  <c r="W588" i="24"/>
  <c r="W589" i="24"/>
  <c r="W590" i="24"/>
  <c r="W591" i="24"/>
  <c r="W592" i="24"/>
  <c r="W593" i="24"/>
  <c r="W594" i="24"/>
  <c r="W595" i="24"/>
  <c r="W596" i="24"/>
  <c r="W597" i="24"/>
  <c r="W598" i="24"/>
  <c r="W599" i="24"/>
  <c r="W600" i="24"/>
  <c r="W601" i="24"/>
  <c r="W602" i="24"/>
  <c r="W603" i="24"/>
  <c r="W604" i="24"/>
  <c r="W605" i="24"/>
  <c r="W606" i="24"/>
  <c r="W607" i="24"/>
  <c r="W608" i="24"/>
  <c r="W609" i="24"/>
  <c r="W610" i="24"/>
  <c r="W611" i="24"/>
  <c r="W612" i="24"/>
  <c r="W613" i="24"/>
  <c r="W614" i="24"/>
  <c r="W615" i="24"/>
  <c r="W616" i="24"/>
  <c r="W617" i="24"/>
  <c r="W618" i="24"/>
  <c r="W619" i="24"/>
  <c r="W620" i="24"/>
  <c r="W621" i="24"/>
  <c r="W622" i="24"/>
  <c r="W623" i="24"/>
  <c r="W624" i="24"/>
  <c r="W625" i="24"/>
  <c r="W626" i="24"/>
  <c r="W627" i="24"/>
  <c r="W628" i="24"/>
  <c r="W629" i="24"/>
  <c r="W630" i="24"/>
  <c r="W631" i="24"/>
  <c r="W632" i="24"/>
  <c r="W633" i="24"/>
  <c r="W634" i="24"/>
  <c r="W635" i="24"/>
  <c r="W636" i="24"/>
  <c r="W637" i="24"/>
  <c r="W638" i="24"/>
  <c r="W639" i="24"/>
  <c r="W640" i="24"/>
  <c r="W641" i="24"/>
  <c r="W642" i="24"/>
  <c r="W643" i="24"/>
  <c r="W644" i="24"/>
  <c r="W645" i="24"/>
  <c r="W646" i="24"/>
  <c r="W647" i="24"/>
  <c r="W648" i="24"/>
  <c r="W649" i="24"/>
  <c r="W650" i="24"/>
  <c r="W651" i="24"/>
  <c r="W652" i="24"/>
  <c r="W653" i="24"/>
  <c r="W654" i="24"/>
  <c r="W655" i="24"/>
  <c r="W656" i="24"/>
  <c r="W657" i="24"/>
  <c r="W658" i="24"/>
  <c r="W659" i="24"/>
  <c r="W660" i="24"/>
  <c r="W661" i="24"/>
  <c r="W662" i="24"/>
  <c r="W663" i="24"/>
  <c r="W664" i="24"/>
  <c r="W665" i="24"/>
  <c r="W666" i="24"/>
  <c r="W667" i="24"/>
  <c r="W668" i="24"/>
  <c r="W669" i="24"/>
  <c r="W670" i="24"/>
  <c r="W671" i="24"/>
  <c r="W672" i="24"/>
  <c r="W673" i="24"/>
  <c r="W674" i="24"/>
  <c r="W675" i="24"/>
  <c r="W676" i="24"/>
  <c r="W677" i="24"/>
  <c r="W678" i="24"/>
  <c r="W679" i="24"/>
  <c r="W680" i="24"/>
  <c r="W681" i="24"/>
  <c r="W682" i="24"/>
  <c r="W683" i="24"/>
  <c r="W684" i="24"/>
  <c r="W685" i="24"/>
  <c r="W686" i="24"/>
  <c r="W687" i="24"/>
  <c r="W688" i="24"/>
  <c r="W689" i="24"/>
  <c r="W690" i="24"/>
  <c r="W691" i="24"/>
  <c r="W692" i="24"/>
  <c r="W693" i="24"/>
  <c r="W694" i="24"/>
  <c r="W695" i="24"/>
  <c r="W696" i="24"/>
  <c r="W697" i="24"/>
  <c r="W698" i="24"/>
  <c r="W699" i="24"/>
  <c r="W700" i="24"/>
  <c r="W701" i="24"/>
  <c r="W702" i="24"/>
  <c r="W703" i="24"/>
  <c r="W704" i="24"/>
  <c r="W705" i="24"/>
  <c r="W706" i="24"/>
  <c r="W707" i="24"/>
  <c r="W708" i="24"/>
  <c r="W709" i="24"/>
  <c r="W710" i="24"/>
  <c r="W711" i="24"/>
  <c r="W712" i="24"/>
  <c r="W713" i="24"/>
  <c r="W714" i="24"/>
  <c r="W715" i="24"/>
  <c r="W716" i="24"/>
  <c r="W717" i="24"/>
  <c r="W718" i="24"/>
  <c r="W719" i="24"/>
  <c r="W720" i="24"/>
  <c r="W721" i="24"/>
  <c r="W722" i="24"/>
  <c r="W723" i="24"/>
  <c r="W724" i="24"/>
  <c r="W725" i="24"/>
  <c r="W726" i="24"/>
  <c r="W727" i="24"/>
  <c r="W728" i="24"/>
  <c r="W729" i="24"/>
  <c r="W730" i="24"/>
  <c r="W731" i="24"/>
  <c r="W732" i="24"/>
  <c r="W733" i="24"/>
  <c r="W734" i="24"/>
  <c r="W735" i="24"/>
  <c r="W736" i="24"/>
  <c r="W737" i="24"/>
  <c r="W738" i="24"/>
  <c r="W739" i="24"/>
  <c r="W740" i="24"/>
  <c r="W741" i="24"/>
  <c r="W742" i="24"/>
  <c r="W743" i="24"/>
  <c r="W744" i="24"/>
  <c r="W745" i="24"/>
  <c r="W746" i="24"/>
  <c r="W747" i="24"/>
  <c r="W748" i="24"/>
  <c r="W749" i="24"/>
  <c r="W750" i="24"/>
  <c r="W751" i="24"/>
  <c r="W752" i="24"/>
  <c r="W753" i="24"/>
  <c r="W754" i="24"/>
  <c r="W755" i="24"/>
  <c r="W756" i="24"/>
  <c r="W757" i="24"/>
  <c r="W758" i="24"/>
  <c r="W759" i="24"/>
  <c r="W760" i="24"/>
  <c r="W761" i="24"/>
  <c r="W762" i="24"/>
  <c r="W763" i="24"/>
  <c r="W764" i="24"/>
  <c r="W765" i="24"/>
  <c r="W766" i="24"/>
  <c r="W767" i="24"/>
  <c r="W768" i="24"/>
  <c r="W769" i="24"/>
  <c r="W770" i="24"/>
  <c r="W771" i="24"/>
  <c r="W772" i="24"/>
  <c r="W773" i="24"/>
  <c r="W774" i="24"/>
  <c r="W775" i="24"/>
  <c r="W776" i="24"/>
  <c r="W777" i="24"/>
  <c r="W778" i="24"/>
  <c r="W779" i="24"/>
  <c r="W780" i="24"/>
  <c r="W781" i="24"/>
  <c r="W782" i="24"/>
  <c r="W783" i="24"/>
  <c r="W784" i="24"/>
  <c r="W785" i="24"/>
  <c r="W786" i="24"/>
  <c r="W787" i="24"/>
  <c r="W788" i="24"/>
  <c r="W789" i="24"/>
  <c r="W790" i="24"/>
  <c r="W791" i="24"/>
  <c r="W792" i="24"/>
  <c r="W793" i="24"/>
  <c r="W794" i="24"/>
  <c r="W795" i="24"/>
  <c r="W796" i="24"/>
  <c r="W797" i="24"/>
  <c r="W798" i="24"/>
  <c r="W799" i="24"/>
  <c r="W800" i="24"/>
  <c r="W801" i="24"/>
  <c r="W802" i="24"/>
  <c r="W803" i="24"/>
  <c r="W804" i="24"/>
  <c r="W805" i="24"/>
  <c r="W806" i="24"/>
  <c r="W807" i="24"/>
  <c r="W808" i="24"/>
  <c r="W809" i="24"/>
  <c r="W810" i="24"/>
  <c r="W811" i="24"/>
  <c r="W812" i="24"/>
  <c r="W813" i="24"/>
  <c r="W814" i="24"/>
  <c r="W815" i="24"/>
  <c r="W816" i="24"/>
  <c r="W817" i="24"/>
  <c r="W818" i="24"/>
  <c r="W819" i="24"/>
  <c r="W820" i="24"/>
  <c r="W821" i="24"/>
  <c r="W822" i="24"/>
  <c r="W823" i="24"/>
  <c r="W824" i="24"/>
  <c r="W825" i="24"/>
  <c r="W826" i="24"/>
  <c r="W827" i="24"/>
  <c r="W828" i="24"/>
  <c r="W829" i="24"/>
  <c r="W830" i="24"/>
  <c r="W831" i="24"/>
  <c r="W832" i="24"/>
  <c r="W833" i="24"/>
  <c r="W834" i="24"/>
  <c r="W835" i="24"/>
  <c r="W836" i="24"/>
  <c r="W837" i="24"/>
  <c r="W838" i="24"/>
  <c r="W839" i="24"/>
  <c r="W840" i="24"/>
  <c r="W841" i="24"/>
  <c r="W842" i="24"/>
  <c r="W843" i="24"/>
  <c r="W844" i="24"/>
  <c r="W845" i="24"/>
  <c r="W846" i="24"/>
  <c r="W847" i="24"/>
  <c r="W848" i="24"/>
  <c r="W849" i="24"/>
  <c r="W850" i="24"/>
  <c r="W851" i="24"/>
  <c r="W852" i="24"/>
  <c r="W853" i="24"/>
  <c r="W854" i="24"/>
  <c r="W855" i="24"/>
  <c r="W856" i="24"/>
  <c r="W857" i="24"/>
  <c r="W858" i="24"/>
  <c r="W859" i="24"/>
  <c r="W860" i="24"/>
  <c r="W861" i="24"/>
  <c r="W862" i="24"/>
  <c r="W863" i="24"/>
  <c r="W864" i="24"/>
  <c r="W865" i="24"/>
  <c r="W866" i="24"/>
  <c r="W867" i="24"/>
  <c r="W868" i="24"/>
  <c r="W869" i="24"/>
  <c r="W870" i="24"/>
  <c r="W871" i="24"/>
  <c r="W872" i="24"/>
  <c r="W873" i="24"/>
  <c r="W874" i="24"/>
  <c r="W875" i="24"/>
  <c r="W876" i="24"/>
  <c r="W877" i="24"/>
  <c r="W878" i="24"/>
  <c r="W879" i="24"/>
  <c r="W880" i="24"/>
  <c r="W881" i="24"/>
  <c r="W882" i="24"/>
  <c r="W883" i="24"/>
  <c r="W884" i="24"/>
  <c r="W885" i="24"/>
  <c r="W886" i="24"/>
  <c r="W887" i="24"/>
  <c r="W888" i="24"/>
  <c r="W889" i="24"/>
  <c r="W890" i="24"/>
  <c r="W891" i="24"/>
  <c r="W892" i="24"/>
  <c r="W893" i="24"/>
  <c r="W894" i="24"/>
  <c r="W895" i="24"/>
  <c r="W896" i="24"/>
  <c r="W897" i="24"/>
  <c r="W898" i="24"/>
  <c r="W899" i="24"/>
  <c r="W900" i="24"/>
  <c r="W901" i="24"/>
  <c r="W902" i="24"/>
  <c r="W903" i="24"/>
  <c r="W904" i="24"/>
  <c r="W905" i="24"/>
  <c r="W906" i="24"/>
  <c r="W907" i="24"/>
  <c r="W908" i="24"/>
  <c r="W909" i="24"/>
  <c r="W910" i="24"/>
  <c r="W911" i="24"/>
  <c r="W912" i="24"/>
  <c r="W913" i="24"/>
  <c r="W914" i="24"/>
  <c r="W915" i="24"/>
  <c r="W916" i="24"/>
  <c r="W917" i="24"/>
  <c r="W918" i="24"/>
  <c r="W919" i="24"/>
  <c r="W920" i="24"/>
  <c r="W921" i="24"/>
  <c r="W922" i="24"/>
  <c r="W923" i="24"/>
  <c r="W924" i="24"/>
  <c r="W925" i="24"/>
  <c r="W926" i="24"/>
  <c r="W927" i="24"/>
  <c r="W928" i="24"/>
  <c r="W929" i="24"/>
  <c r="W930" i="24"/>
  <c r="W931" i="24"/>
  <c r="W932" i="24"/>
  <c r="W933" i="24"/>
  <c r="W934" i="24"/>
  <c r="W935" i="24"/>
  <c r="W936" i="24"/>
  <c r="W937" i="24"/>
  <c r="W938" i="24"/>
  <c r="W939" i="24"/>
  <c r="W940" i="24"/>
  <c r="W941" i="24"/>
  <c r="W942" i="24"/>
  <c r="W943" i="24"/>
  <c r="W944" i="24"/>
  <c r="W945" i="24"/>
  <c r="W946" i="24"/>
  <c r="W947" i="24"/>
  <c r="W948" i="24"/>
  <c r="W949" i="24"/>
  <c r="W950" i="24"/>
  <c r="W951" i="24"/>
  <c r="W952" i="24"/>
  <c r="W953" i="24"/>
  <c r="W954" i="24"/>
  <c r="W955" i="24"/>
  <c r="W956" i="24"/>
  <c r="W957" i="24"/>
  <c r="W958" i="24"/>
  <c r="W959" i="24"/>
  <c r="W960" i="24"/>
  <c r="W961" i="24"/>
  <c r="W962" i="24"/>
  <c r="W963" i="24"/>
  <c r="W964" i="24"/>
  <c r="W965" i="24"/>
  <c r="W966" i="24"/>
  <c r="W967" i="24"/>
  <c r="W968" i="24"/>
  <c r="W969" i="24"/>
  <c r="W970" i="24"/>
  <c r="W971" i="24"/>
  <c r="W972" i="24"/>
  <c r="W973" i="24"/>
  <c r="W974" i="24"/>
  <c r="W975" i="24"/>
  <c r="W976" i="24"/>
  <c r="W977" i="24"/>
  <c r="W978" i="24"/>
  <c r="W979" i="24"/>
  <c r="W980" i="24"/>
  <c r="W981" i="24"/>
  <c r="W982" i="24"/>
  <c r="W983" i="24"/>
  <c r="W984" i="24"/>
  <c r="W985" i="24"/>
  <c r="W986" i="24"/>
  <c r="W987" i="24"/>
  <c r="W988" i="24"/>
  <c r="W989" i="24"/>
  <c r="W990" i="24"/>
  <c r="W991" i="24"/>
  <c r="W992" i="24"/>
  <c r="W993" i="24"/>
  <c r="W994" i="24"/>
  <c r="W995" i="24"/>
  <c r="W996" i="24"/>
  <c r="W997" i="24"/>
  <c r="W998" i="24"/>
  <c r="W999" i="24"/>
  <c r="W1000" i="24"/>
  <c r="W1001" i="24"/>
  <c r="W1002" i="24"/>
  <c r="W1003" i="24"/>
  <c r="W1004" i="24"/>
  <c r="W1005" i="24"/>
  <c r="W1006" i="24"/>
  <c r="W1007" i="24"/>
  <c r="W1008" i="24"/>
  <c r="W1009" i="24"/>
  <c r="W1010" i="24"/>
  <c r="W1011" i="24"/>
  <c r="W1012" i="24"/>
  <c r="W1013" i="24"/>
  <c r="W1014" i="24"/>
  <c r="W1015" i="24"/>
  <c r="W1016" i="24"/>
  <c r="W1017" i="24"/>
  <c r="W1018" i="24"/>
  <c r="W1019" i="24"/>
  <c r="W1020" i="24"/>
  <c r="W1021" i="24"/>
  <c r="W1022" i="24"/>
  <c r="W1023" i="24"/>
  <c r="W1024" i="24"/>
  <c r="W1025" i="24"/>
  <c r="W1026" i="24"/>
  <c r="W1027" i="24"/>
  <c r="W1028" i="24"/>
  <c r="W1029" i="24"/>
  <c r="W1030" i="24"/>
  <c r="W1031" i="24"/>
  <c r="W1032" i="24"/>
  <c r="W1033" i="24"/>
  <c r="W1034" i="24"/>
  <c r="W1035" i="24"/>
  <c r="W1036" i="24"/>
  <c r="W1037" i="24"/>
  <c r="W1038" i="24"/>
  <c r="W1039" i="24"/>
  <c r="W1040" i="24"/>
  <c r="W1041" i="24"/>
  <c r="W1042" i="24"/>
  <c r="W1043" i="24"/>
  <c r="W1044" i="24"/>
  <c r="W1045" i="24"/>
  <c r="W1046" i="24"/>
  <c r="W1047" i="24"/>
  <c r="W1048" i="24"/>
  <c r="W1049" i="24"/>
  <c r="W1050" i="24"/>
  <c r="W1051" i="24"/>
  <c r="W1052" i="24"/>
  <c r="W1053" i="24"/>
  <c r="W1054" i="24"/>
  <c r="W1055" i="24"/>
  <c r="W1056" i="24"/>
  <c r="W1057" i="24"/>
  <c r="W1058" i="24"/>
  <c r="W1059" i="24"/>
  <c r="W1060" i="24"/>
  <c r="W1061" i="24"/>
  <c r="W1062" i="24"/>
  <c r="W1063" i="24"/>
  <c r="W1064" i="24"/>
  <c r="W1065" i="24"/>
  <c r="W1066" i="24"/>
  <c r="W1067" i="24"/>
  <c r="W1068" i="24"/>
  <c r="W1069" i="24"/>
  <c r="W1070" i="24"/>
  <c r="W1071" i="24"/>
  <c r="W1072" i="24"/>
  <c r="W1073" i="24"/>
  <c r="W1074" i="24"/>
  <c r="W1075" i="24"/>
  <c r="W1076" i="24"/>
  <c r="W1077" i="24"/>
  <c r="W1078" i="24"/>
  <c r="W1079" i="24"/>
  <c r="W1080" i="24"/>
  <c r="W1081" i="24"/>
  <c r="W1082" i="24"/>
  <c r="W1083" i="24"/>
  <c r="W1084" i="24"/>
  <c r="W1085" i="24"/>
  <c r="W1086" i="24"/>
  <c r="W1087" i="24"/>
  <c r="W1088" i="24"/>
  <c r="W1089" i="24"/>
  <c r="W1090" i="24"/>
  <c r="W1091" i="24"/>
  <c r="W1092" i="24"/>
  <c r="W1093" i="24"/>
  <c r="W1094" i="24"/>
  <c r="W1095" i="24"/>
  <c r="W1096" i="24"/>
  <c r="W1097" i="24"/>
  <c r="W1098" i="24"/>
  <c r="W1099" i="24"/>
  <c r="W1100" i="24"/>
  <c r="W1101" i="24"/>
  <c r="W1102" i="24"/>
  <c r="W1103" i="24"/>
  <c r="W1104" i="24"/>
  <c r="W1105" i="24"/>
  <c r="W1106" i="24"/>
  <c r="W1107" i="24"/>
  <c r="W1108" i="24"/>
  <c r="W1109" i="24"/>
  <c r="W1110" i="24"/>
  <c r="W1111" i="24"/>
  <c r="W1112" i="24"/>
  <c r="W1113" i="24"/>
  <c r="W1114" i="24"/>
  <c r="W1115" i="24"/>
  <c r="W1116" i="24"/>
  <c r="W1117" i="24"/>
  <c r="W1118" i="24"/>
  <c r="W1119" i="24"/>
  <c r="W1120" i="24"/>
  <c r="W1121" i="24"/>
  <c r="W1122" i="24"/>
  <c r="W1123" i="24"/>
  <c r="W1124" i="24"/>
  <c r="W1125" i="24"/>
  <c r="W1126" i="24"/>
  <c r="W1127" i="24"/>
  <c r="W1128" i="24"/>
  <c r="W1129" i="24"/>
  <c r="W1130" i="24"/>
  <c r="W1131" i="24"/>
  <c r="W1132" i="24"/>
  <c r="W1133" i="24"/>
  <c r="W1134" i="24"/>
  <c r="W1135" i="24"/>
  <c r="W1136" i="24"/>
  <c r="W1137" i="24"/>
  <c r="W1138" i="24"/>
  <c r="W1139" i="24"/>
  <c r="W1140" i="24"/>
  <c r="W1141" i="24"/>
  <c r="W1142" i="24"/>
  <c r="W1143" i="24"/>
  <c r="W1144" i="24"/>
  <c r="W1145" i="24"/>
  <c r="W1146" i="24"/>
  <c r="W1147" i="24"/>
  <c r="W1148" i="24"/>
  <c r="W1149" i="24"/>
  <c r="W1150" i="24"/>
  <c r="W1151" i="24"/>
  <c r="W1152" i="24"/>
  <c r="W1153" i="24"/>
  <c r="W1154" i="24"/>
  <c r="W1155" i="24"/>
  <c r="W1156" i="24"/>
  <c r="W1157" i="24"/>
  <c r="W1158" i="24"/>
  <c r="W1159" i="24"/>
  <c r="W1160" i="24"/>
  <c r="W1161" i="24"/>
  <c r="W1162" i="24"/>
  <c r="W1163" i="24"/>
  <c r="W1164" i="24"/>
  <c r="W1165" i="24"/>
  <c r="W1166" i="24"/>
  <c r="W1167" i="24"/>
  <c r="W1168" i="24"/>
  <c r="W1169" i="24"/>
  <c r="W1170" i="24"/>
  <c r="W1171" i="24"/>
  <c r="W1172" i="24"/>
  <c r="W1173" i="24"/>
  <c r="W1174" i="24"/>
  <c r="W1175" i="24"/>
  <c r="W1176" i="24"/>
  <c r="W1177" i="24"/>
  <c r="W1178" i="24"/>
  <c r="W1179" i="24"/>
  <c r="W1180" i="24"/>
  <c r="W1181" i="24"/>
  <c r="W1182" i="24"/>
  <c r="W1183" i="24"/>
  <c r="W1184" i="24"/>
  <c r="W1185" i="24"/>
  <c r="W1186" i="24"/>
  <c r="W1187" i="24"/>
  <c r="W1188" i="24"/>
  <c r="W1189" i="24"/>
  <c r="W1190" i="24"/>
  <c r="W1191" i="24"/>
  <c r="W1192" i="24"/>
  <c r="W1193" i="24"/>
  <c r="W1194" i="24"/>
  <c r="W1195" i="24"/>
  <c r="W1196" i="24"/>
  <c r="W1197" i="24"/>
  <c r="W1198" i="24"/>
  <c r="W1199" i="24"/>
  <c r="W1200" i="24"/>
  <c r="W1201" i="24"/>
  <c r="W1202" i="24"/>
  <c r="W1203" i="24"/>
  <c r="W1204" i="24"/>
  <c r="W1205" i="24"/>
  <c r="W1206" i="24"/>
  <c r="W1207" i="24"/>
  <c r="W1208" i="24"/>
  <c r="W1209" i="24"/>
  <c r="W1210" i="24"/>
  <c r="W1211" i="24"/>
  <c r="W1212" i="24"/>
  <c r="W1213" i="24"/>
  <c r="W1214" i="24"/>
  <c r="W1215" i="24"/>
  <c r="W1216" i="24"/>
  <c r="W1217" i="24"/>
  <c r="W1218" i="24"/>
  <c r="W1219" i="24"/>
  <c r="W1220" i="24"/>
  <c r="W1221" i="24"/>
  <c r="W1222" i="24"/>
  <c r="W1223" i="24"/>
  <c r="W1224" i="24"/>
  <c r="W1225" i="24"/>
  <c r="W1226" i="24"/>
  <c r="W1227" i="24"/>
  <c r="W1228" i="24"/>
  <c r="W1229" i="24"/>
  <c r="W1230" i="24"/>
  <c r="W1231" i="24"/>
  <c r="W1232" i="24"/>
  <c r="W1233" i="24"/>
  <c r="W1234" i="24"/>
  <c r="W1235" i="24"/>
  <c r="W1236" i="24"/>
  <c r="W1237" i="24"/>
  <c r="W1238" i="24"/>
  <c r="W1239" i="24"/>
  <c r="W1240" i="24"/>
  <c r="W1241" i="24"/>
  <c r="W1242" i="24"/>
  <c r="W1243" i="24"/>
  <c r="W1244" i="24"/>
  <c r="W1245" i="24"/>
  <c r="W1246" i="24"/>
  <c r="W1247" i="24"/>
  <c r="W1248" i="24"/>
  <c r="W1249" i="24"/>
  <c r="W1250" i="24"/>
  <c r="W1251" i="24"/>
  <c r="W1252" i="24"/>
  <c r="W1253" i="24"/>
  <c r="W1254" i="24"/>
  <c r="W1255" i="24"/>
  <c r="W1256" i="24"/>
  <c r="W1257" i="24"/>
  <c r="W1258" i="24"/>
  <c r="W1259" i="24"/>
  <c r="W1260" i="24"/>
  <c r="W1261" i="24"/>
  <c r="W1262" i="24"/>
  <c r="W1263" i="24"/>
  <c r="W1264" i="24"/>
  <c r="W1265" i="24"/>
  <c r="W1266" i="24"/>
  <c r="W1267" i="24"/>
  <c r="W1268" i="24"/>
  <c r="W1269" i="24"/>
  <c r="W1270" i="24"/>
  <c r="W1271" i="24"/>
  <c r="W1272" i="24"/>
  <c r="W1273" i="24"/>
  <c r="W1274" i="24"/>
  <c r="W1275" i="24"/>
  <c r="W1276" i="24"/>
  <c r="W1277" i="24"/>
  <c r="W1278" i="24"/>
  <c r="W1279" i="24"/>
  <c r="W1280" i="24"/>
  <c r="W1281" i="24"/>
  <c r="W1282" i="24"/>
  <c r="W1283" i="24"/>
  <c r="W1284" i="24"/>
  <c r="W1285" i="24"/>
  <c r="W1286" i="24"/>
  <c r="W1287" i="24"/>
  <c r="W1288" i="24"/>
  <c r="W1289" i="24"/>
  <c r="W1290" i="24"/>
  <c r="W1291" i="24"/>
  <c r="W1292" i="24"/>
  <c r="W1293" i="24"/>
  <c r="W1294" i="24"/>
  <c r="W1295" i="24"/>
  <c r="W1296" i="24"/>
  <c r="W1297" i="24"/>
  <c r="W1298" i="24"/>
  <c r="W1299" i="24"/>
  <c r="W1300" i="24"/>
  <c r="W1301" i="24"/>
  <c r="W1302" i="24"/>
  <c r="W1303" i="24"/>
  <c r="W1304" i="24"/>
  <c r="W1305" i="24"/>
  <c r="W1306" i="24"/>
  <c r="W1307" i="24"/>
  <c r="W1308" i="24"/>
  <c r="W1309" i="24"/>
  <c r="W1310" i="24"/>
  <c r="W1311" i="24"/>
  <c r="W1312" i="24"/>
  <c r="W1313" i="24"/>
  <c r="W1314" i="24"/>
  <c r="W1315" i="24"/>
  <c r="W1316" i="24"/>
  <c r="W1317" i="24"/>
  <c r="W1318" i="24"/>
  <c r="W1319" i="24"/>
  <c r="W1320" i="24"/>
  <c r="W1321" i="24"/>
  <c r="W1322" i="24"/>
  <c r="W1323" i="24"/>
  <c r="W1324" i="24"/>
  <c r="W1325" i="24"/>
  <c r="W1326" i="24"/>
  <c r="W1327" i="24"/>
  <c r="W1328" i="24"/>
  <c r="W1329" i="24"/>
  <c r="W1330" i="24"/>
  <c r="W1331" i="24"/>
  <c r="W1332" i="24"/>
  <c r="W1333" i="24"/>
  <c r="W1334" i="24"/>
  <c r="W1335" i="24"/>
  <c r="W1336" i="24"/>
  <c r="W1337" i="24"/>
  <c r="W1338" i="24"/>
  <c r="W1339" i="24"/>
  <c r="W1340" i="24"/>
  <c r="W1341" i="24"/>
  <c r="W1342" i="24"/>
  <c r="W1343" i="24"/>
  <c r="W1344" i="24"/>
  <c r="W1345" i="24"/>
  <c r="W1346" i="24"/>
  <c r="W1347" i="24"/>
  <c r="W1348" i="24"/>
  <c r="W1349" i="24"/>
  <c r="W1350" i="24"/>
  <c r="W1351" i="24"/>
  <c r="W1352" i="24"/>
  <c r="W1353" i="24"/>
  <c r="W1354" i="24"/>
  <c r="W1355" i="24"/>
  <c r="W1356" i="24"/>
  <c r="W1357" i="24"/>
  <c r="W1358" i="24"/>
  <c r="W1359" i="24"/>
  <c r="W1360" i="24"/>
  <c r="W1361" i="24"/>
  <c r="W1362" i="24"/>
  <c r="W1363" i="24"/>
  <c r="W1364" i="24"/>
  <c r="W1365" i="24"/>
  <c r="W1366" i="24"/>
  <c r="W1367" i="24"/>
  <c r="W1368" i="24"/>
  <c r="W1369" i="24"/>
  <c r="W1370" i="24"/>
  <c r="W1371" i="24"/>
  <c r="W1372" i="24"/>
  <c r="W1373" i="24"/>
  <c r="W1374" i="24"/>
  <c r="W1375" i="24"/>
  <c r="W1376" i="24"/>
  <c r="W1377" i="24"/>
  <c r="W1378" i="24"/>
  <c r="W1379" i="24"/>
  <c r="W1380" i="24"/>
  <c r="W1381" i="24"/>
  <c r="W1382" i="24"/>
  <c r="W1383" i="24"/>
  <c r="W1384" i="24"/>
  <c r="W1385" i="24"/>
  <c r="W1386" i="24"/>
  <c r="W1387" i="24"/>
  <c r="W1388" i="24"/>
  <c r="W1389" i="24"/>
  <c r="W1390" i="24"/>
  <c r="W1391" i="24"/>
  <c r="W1392" i="24"/>
  <c r="W1393" i="24"/>
  <c r="W1394" i="24"/>
  <c r="W1395" i="24"/>
  <c r="W1396" i="24"/>
  <c r="W1397" i="24"/>
  <c r="W1398" i="24"/>
  <c r="W1399" i="24"/>
  <c r="W1400" i="24"/>
  <c r="W1401" i="24"/>
  <c r="W1402" i="24"/>
  <c r="W1403" i="24"/>
  <c r="W1404" i="24"/>
  <c r="W1405" i="24"/>
  <c r="W1406" i="24"/>
  <c r="W1407" i="24"/>
  <c r="W1408" i="24"/>
  <c r="W1409" i="24"/>
  <c r="W1410" i="24"/>
  <c r="W1411" i="24"/>
  <c r="W1412" i="24"/>
  <c r="W1413" i="24"/>
  <c r="W1414" i="24"/>
  <c r="W1415" i="24"/>
  <c r="W1416" i="24"/>
  <c r="W1417" i="24"/>
  <c r="W1418" i="24"/>
  <c r="W1419" i="24"/>
  <c r="W1420" i="24"/>
  <c r="W1421" i="24"/>
  <c r="W1422" i="24"/>
  <c r="W1423" i="24"/>
  <c r="W1424" i="24"/>
  <c r="W1425" i="24"/>
  <c r="W1426" i="24"/>
  <c r="W1427" i="24"/>
  <c r="W1428" i="24"/>
  <c r="W1429" i="24"/>
  <c r="W1430" i="24"/>
  <c r="W1431" i="24"/>
  <c r="W1432" i="24"/>
  <c r="W1433" i="24"/>
  <c r="W1434" i="24"/>
  <c r="W1435" i="24"/>
  <c r="W1436" i="24"/>
  <c r="W1437" i="24"/>
  <c r="W1438" i="24"/>
  <c r="W1439" i="24"/>
  <c r="W1440" i="24"/>
  <c r="W1441" i="24"/>
  <c r="W1442" i="24"/>
  <c r="W1443" i="24"/>
  <c r="W1444" i="24"/>
  <c r="W1445" i="24"/>
  <c r="W1446" i="24"/>
  <c r="W1447" i="24"/>
  <c r="W1448" i="24"/>
  <c r="W1449" i="24"/>
  <c r="W1450" i="24"/>
  <c r="W1451" i="24"/>
  <c r="W1452" i="24"/>
  <c r="W1453" i="24"/>
  <c r="W1454" i="24"/>
  <c r="W1455" i="24"/>
  <c r="W1456" i="24"/>
  <c r="W1457" i="24"/>
  <c r="W1458" i="24"/>
  <c r="W1459" i="24"/>
  <c r="W1460" i="24"/>
  <c r="W1461" i="24"/>
  <c r="W1462" i="24"/>
  <c r="W1463" i="24"/>
  <c r="W1464" i="24"/>
  <c r="W1465" i="24"/>
  <c r="W1466" i="24"/>
  <c r="W1467" i="24"/>
  <c r="W1468" i="24"/>
  <c r="W1469" i="24"/>
  <c r="W1470" i="24"/>
  <c r="W1471" i="24"/>
  <c r="W1472" i="24"/>
  <c r="W1473" i="24"/>
  <c r="W1474" i="24"/>
  <c r="W1475" i="24"/>
  <c r="W1476" i="24"/>
  <c r="W1477" i="24"/>
  <c r="W1478" i="24"/>
  <c r="W1479" i="24"/>
  <c r="W1480" i="24"/>
  <c r="W1481" i="24"/>
  <c r="W1482" i="24"/>
  <c r="W1483" i="24"/>
  <c r="W1484" i="24"/>
  <c r="W1485" i="24"/>
  <c r="W1486" i="24"/>
  <c r="W1487" i="24"/>
  <c r="W1488" i="24"/>
  <c r="W1489" i="24"/>
  <c r="W1490" i="24"/>
  <c r="W1491" i="24"/>
  <c r="W1492" i="24"/>
  <c r="W1493" i="24"/>
  <c r="W1494" i="24"/>
  <c r="W1495" i="24"/>
  <c r="W1496" i="24"/>
  <c r="W1497" i="24"/>
  <c r="W1498" i="24"/>
  <c r="W1499" i="24"/>
  <c r="W1500" i="24"/>
  <c r="W1501" i="24"/>
  <c r="W1502" i="24"/>
  <c r="W1503" i="24"/>
  <c r="W1504" i="24"/>
  <c r="W1505" i="24"/>
  <c r="W1506" i="24"/>
  <c r="W1507" i="24"/>
  <c r="W1508" i="24"/>
  <c r="W1509" i="24"/>
  <c r="W1510" i="24"/>
  <c r="W1511" i="24"/>
  <c r="W1512" i="24"/>
  <c r="W1513" i="24"/>
  <c r="W1514" i="24"/>
  <c r="W1515" i="24"/>
  <c r="W1516" i="24"/>
  <c r="W1517" i="24"/>
  <c r="W1518" i="24"/>
  <c r="W1519" i="24"/>
  <c r="W1520" i="24"/>
  <c r="W1521" i="24"/>
  <c r="W1522" i="24"/>
  <c r="W1523" i="24"/>
  <c r="W1524" i="24"/>
  <c r="W1525" i="24"/>
  <c r="W1526" i="24"/>
  <c r="W1527" i="24"/>
  <c r="W1528" i="24"/>
  <c r="W1529" i="24"/>
  <c r="W1530" i="24"/>
  <c r="W1531" i="24"/>
  <c r="W1532" i="24"/>
  <c r="W1533" i="24"/>
  <c r="W1534" i="24"/>
  <c r="W1535" i="24"/>
  <c r="W1536" i="24"/>
  <c r="W1537" i="24"/>
  <c r="W1538" i="24"/>
  <c r="W1539" i="24"/>
  <c r="W1540" i="24"/>
  <c r="W1541" i="24"/>
  <c r="W1542" i="24"/>
  <c r="W1543" i="24"/>
  <c r="W1544" i="24"/>
  <c r="W1545" i="24"/>
  <c r="W1546" i="24"/>
  <c r="W1547" i="24"/>
  <c r="W1548" i="24"/>
  <c r="W1549" i="24"/>
  <c r="W1550" i="24"/>
  <c r="W1551" i="24"/>
  <c r="W1552" i="24"/>
  <c r="W1553" i="24"/>
  <c r="W1554" i="24"/>
  <c r="W1555" i="24"/>
  <c r="W1556" i="24"/>
  <c r="W1557" i="24"/>
  <c r="W1558" i="24"/>
  <c r="W1559" i="24"/>
  <c r="W1560" i="24"/>
  <c r="W1561" i="24"/>
  <c r="W1562" i="24"/>
  <c r="W1563" i="24"/>
  <c r="W1564" i="24"/>
  <c r="W1565" i="24"/>
  <c r="W1566" i="24"/>
  <c r="W1567" i="24"/>
  <c r="W1568" i="24"/>
  <c r="W1569" i="24"/>
  <c r="W1570" i="24"/>
  <c r="W1571" i="24"/>
  <c r="W1572" i="24"/>
  <c r="W1573" i="24"/>
  <c r="W1574" i="24"/>
  <c r="W1575" i="24"/>
  <c r="W1576" i="24"/>
  <c r="W1577" i="24"/>
  <c r="W1578" i="24"/>
  <c r="W1579" i="24"/>
  <c r="W1580" i="24"/>
  <c r="W1581" i="24"/>
  <c r="W1582" i="24"/>
  <c r="W1583" i="24"/>
  <c r="W1584" i="24"/>
  <c r="W1585" i="24"/>
  <c r="W1586" i="24"/>
  <c r="W1587" i="24"/>
  <c r="W1588" i="24"/>
  <c r="W1589" i="24"/>
  <c r="W1590" i="24"/>
  <c r="W1591" i="24"/>
  <c r="W1592" i="24"/>
  <c r="W1593" i="24"/>
  <c r="W1594" i="24"/>
  <c r="W1595" i="24"/>
  <c r="W1596" i="24"/>
  <c r="W1597" i="24"/>
  <c r="W1598" i="24"/>
  <c r="W1599" i="24"/>
  <c r="W1600" i="24"/>
  <c r="W1601" i="24"/>
  <c r="W1602" i="24"/>
  <c r="W1603" i="24"/>
  <c r="W1604" i="24"/>
  <c r="W1605" i="24"/>
  <c r="W1606" i="24"/>
  <c r="W1607" i="24"/>
  <c r="W1608" i="24"/>
  <c r="W1609" i="24"/>
  <c r="W1610" i="24"/>
  <c r="W1611" i="24"/>
  <c r="W1612" i="24"/>
  <c r="W1613" i="24"/>
  <c r="W1614" i="24"/>
  <c r="W1615" i="24"/>
  <c r="W1616" i="24"/>
  <c r="W1617" i="24"/>
  <c r="W1618" i="24"/>
  <c r="W1619" i="24"/>
  <c r="W1620" i="24"/>
  <c r="W1621" i="24"/>
  <c r="W1622" i="24"/>
  <c r="W1623" i="24"/>
  <c r="W1624" i="24"/>
  <c r="W1625" i="24"/>
  <c r="W1626" i="24"/>
  <c r="W1627" i="24"/>
  <c r="W1628" i="24"/>
  <c r="W1629" i="24"/>
  <c r="W1630" i="24"/>
  <c r="W1631" i="24"/>
  <c r="W1632" i="24"/>
  <c r="W1633" i="24"/>
  <c r="W1634" i="24"/>
  <c r="W1635" i="24"/>
  <c r="W1636" i="24"/>
  <c r="W1637" i="24"/>
  <c r="W1638" i="24"/>
  <c r="W1639" i="24"/>
  <c r="W1640" i="24"/>
  <c r="W1641" i="24"/>
  <c r="W1642" i="24"/>
  <c r="W1643" i="24"/>
  <c r="W1644" i="24"/>
  <c r="W1645" i="24"/>
  <c r="W1646" i="24"/>
  <c r="W1647" i="24"/>
  <c r="W1648" i="24"/>
  <c r="W1649" i="24"/>
  <c r="W1650" i="24"/>
  <c r="W1651" i="24"/>
  <c r="W1652" i="24"/>
  <c r="W1653" i="24"/>
  <c r="W1654" i="24"/>
  <c r="W1655" i="24"/>
  <c r="W1656" i="24"/>
  <c r="W1657" i="24"/>
  <c r="W1658" i="24"/>
  <c r="W1659" i="24"/>
  <c r="W1660" i="24"/>
  <c r="W1661" i="24"/>
  <c r="W1662" i="24"/>
  <c r="W1663" i="24"/>
  <c r="W1664" i="24"/>
  <c r="W1665" i="24"/>
  <c r="W1666" i="24"/>
  <c r="W1667" i="24"/>
  <c r="W1668" i="24"/>
  <c r="W1669" i="24"/>
  <c r="W1670" i="24"/>
  <c r="W1671" i="24"/>
  <c r="W1672" i="24"/>
  <c r="W1673" i="24"/>
  <c r="W1674" i="24"/>
  <c r="W1675" i="24"/>
  <c r="W1676" i="24"/>
  <c r="W1677" i="24"/>
  <c r="W1678" i="24"/>
  <c r="W1679" i="24"/>
  <c r="W1680" i="24"/>
  <c r="W1681" i="24"/>
  <c r="W1682" i="24"/>
  <c r="W1683" i="24"/>
  <c r="W1684" i="24"/>
  <c r="W1685" i="24"/>
  <c r="W1686" i="24"/>
  <c r="W1687" i="24"/>
  <c r="W1688" i="24"/>
  <c r="W1689" i="24"/>
  <c r="W1690" i="24"/>
  <c r="W1691" i="24"/>
  <c r="W1692" i="24"/>
  <c r="W1693" i="24"/>
  <c r="W1694" i="24"/>
  <c r="W1695" i="24"/>
  <c r="W1696" i="24"/>
  <c r="W1697" i="24"/>
  <c r="W1698" i="24"/>
  <c r="W1699" i="24"/>
  <c r="W1700" i="24"/>
  <c r="W1701" i="24"/>
  <c r="W1702" i="24"/>
  <c r="W1703" i="24"/>
  <c r="W1704" i="24"/>
  <c r="W1705" i="24"/>
  <c r="W1706" i="24"/>
  <c r="W1707" i="24"/>
  <c r="W1708" i="24"/>
  <c r="W1709" i="24"/>
  <c r="W1710" i="24"/>
  <c r="W1711" i="24"/>
  <c r="W1712" i="24"/>
  <c r="W1713" i="24"/>
  <c r="W1714" i="24"/>
  <c r="W1715" i="24"/>
  <c r="W1716" i="24"/>
  <c r="W1717" i="24"/>
  <c r="W1718" i="24"/>
  <c r="W1719" i="24"/>
  <c r="W1720" i="24"/>
  <c r="W1721" i="24"/>
  <c r="W1722" i="24"/>
  <c r="W1723" i="24"/>
  <c r="W1724" i="24"/>
  <c r="W1725" i="24"/>
  <c r="W1726" i="24"/>
  <c r="W1727" i="24"/>
  <c r="W1728" i="24"/>
  <c r="W1729" i="24"/>
  <c r="W1730" i="24"/>
  <c r="W1731" i="24"/>
  <c r="W1732" i="24"/>
  <c r="W1733" i="24"/>
  <c r="W1734" i="24"/>
  <c r="W1735" i="24"/>
  <c r="W1736" i="24"/>
  <c r="W1737" i="24"/>
  <c r="W1738" i="24"/>
  <c r="W1739" i="24"/>
  <c r="W1740" i="24"/>
  <c r="W1741" i="24"/>
  <c r="W1742" i="24"/>
  <c r="W1743" i="24"/>
  <c r="W1744" i="24"/>
  <c r="W1745" i="24"/>
  <c r="W1746" i="24"/>
  <c r="W1747" i="24"/>
  <c r="W1748" i="24"/>
  <c r="W1749" i="24"/>
  <c r="W1750" i="24"/>
  <c r="W1751" i="24"/>
  <c r="W1752" i="24"/>
  <c r="W1753" i="24"/>
  <c r="W1754" i="24"/>
  <c r="W1755" i="24"/>
  <c r="W1756" i="24"/>
  <c r="W1757" i="24"/>
  <c r="W1758" i="24"/>
  <c r="W1759" i="24"/>
  <c r="W1760" i="24"/>
  <c r="W1761" i="24"/>
  <c r="W1762" i="24"/>
  <c r="W1763" i="24"/>
  <c r="W1764" i="24"/>
  <c r="W1765" i="24"/>
  <c r="W1766" i="24"/>
  <c r="W1767" i="24"/>
  <c r="W1768" i="24"/>
  <c r="W1769" i="24"/>
  <c r="W1770" i="24"/>
  <c r="W1771" i="24"/>
  <c r="W1772" i="24"/>
  <c r="W1773" i="24"/>
  <c r="W1774" i="24"/>
  <c r="W1775" i="24"/>
  <c r="W1776" i="24"/>
  <c r="W1777" i="24"/>
  <c r="W1778" i="24"/>
  <c r="W1779" i="24"/>
  <c r="W1780" i="24"/>
  <c r="W1781" i="24"/>
  <c r="W1782" i="24"/>
  <c r="W1783" i="24"/>
  <c r="W1784" i="24"/>
  <c r="W1785" i="24"/>
  <c r="W1786" i="24"/>
  <c r="W1787" i="24"/>
  <c r="W1788" i="24"/>
  <c r="W1789" i="24"/>
  <c r="W1790" i="24"/>
  <c r="W1791" i="24"/>
  <c r="W1792" i="24"/>
  <c r="W1793" i="24"/>
  <c r="W1794" i="24"/>
  <c r="W1795" i="24"/>
  <c r="W1796" i="24"/>
  <c r="W1797" i="24"/>
  <c r="W1798" i="24"/>
  <c r="W1799" i="24"/>
  <c r="W1800" i="24"/>
  <c r="W1801" i="24"/>
  <c r="W1802" i="24"/>
  <c r="W1803" i="24"/>
  <c r="W1804" i="24"/>
  <c r="W1805" i="24"/>
  <c r="W1806" i="24"/>
  <c r="W1807" i="24"/>
  <c r="W1808" i="24"/>
  <c r="W1809" i="24"/>
  <c r="W1810" i="24"/>
  <c r="W1811" i="24"/>
  <c r="W1812" i="24"/>
  <c r="W1813" i="24"/>
  <c r="W1814" i="24"/>
  <c r="W1815" i="24"/>
  <c r="W1816" i="24"/>
  <c r="W1817" i="24"/>
  <c r="W1818" i="24"/>
  <c r="W1819" i="24"/>
  <c r="W1820" i="24"/>
  <c r="W1821" i="24"/>
  <c r="W1822" i="24"/>
  <c r="W1823" i="24"/>
  <c r="W1824" i="24"/>
  <c r="W1825" i="24"/>
  <c r="W1826" i="24"/>
  <c r="W1827" i="24"/>
  <c r="W1828" i="24"/>
  <c r="W1829" i="24"/>
  <c r="W1830" i="24"/>
  <c r="W1831" i="24"/>
  <c r="W1832" i="24"/>
  <c r="W1833" i="24"/>
  <c r="W1834" i="24"/>
  <c r="W1835" i="24"/>
  <c r="W1836" i="24"/>
  <c r="W1837" i="24"/>
  <c r="W1838" i="24"/>
  <c r="W1839" i="24"/>
  <c r="W1840" i="24"/>
  <c r="W1841" i="24"/>
  <c r="W1842" i="24"/>
  <c r="W1843" i="24"/>
  <c r="W1844" i="24"/>
  <c r="W1845" i="24"/>
  <c r="W1846" i="24"/>
  <c r="W1847" i="24"/>
  <c r="W1848" i="24"/>
  <c r="W1849" i="24"/>
  <c r="W1850" i="24"/>
  <c r="W1851" i="24"/>
  <c r="W1852" i="24"/>
  <c r="W1853" i="24"/>
  <c r="W1854" i="24"/>
  <c r="W1855" i="24"/>
  <c r="W1856" i="24"/>
  <c r="W1857" i="24"/>
  <c r="W1858" i="24"/>
  <c r="W1859" i="24"/>
  <c r="W1860" i="24"/>
  <c r="W1861" i="24"/>
  <c r="W1862" i="24"/>
  <c r="W1863" i="24"/>
  <c r="W1864" i="24"/>
  <c r="W1865" i="24"/>
  <c r="W1866" i="24"/>
  <c r="W1867" i="24"/>
  <c r="W1868" i="24"/>
  <c r="W1869" i="24"/>
  <c r="W1870" i="24"/>
  <c r="W1871" i="24"/>
  <c r="W1872" i="24"/>
  <c r="W1873" i="24"/>
  <c r="W1874" i="24"/>
  <c r="W1875" i="24"/>
  <c r="W1876" i="24"/>
  <c r="W1877" i="24"/>
  <c r="W1878" i="24"/>
  <c r="W1879" i="24"/>
  <c r="W1880" i="24"/>
  <c r="W1881" i="24"/>
  <c r="W1882" i="24"/>
  <c r="W1883" i="24"/>
  <c r="W1884" i="24"/>
  <c r="W1885" i="24"/>
  <c r="W1886" i="24"/>
  <c r="W1887" i="24"/>
  <c r="W1888" i="24"/>
  <c r="W1889" i="24"/>
  <c r="W1890" i="24"/>
  <c r="W1891" i="24"/>
  <c r="W1892" i="24"/>
  <c r="W1893" i="24"/>
  <c r="W1894" i="24"/>
  <c r="W1895" i="24"/>
  <c r="W1896" i="24"/>
  <c r="W1897" i="24"/>
  <c r="W1898" i="24"/>
  <c r="W1899" i="24"/>
  <c r="W1900" i="24"/>
  <c r="W1901" i="24"/>
  <c r="W1902" i="24"/>
  <c r="W1903" i="24"/>
  <c r="W1904" i="24"/>
  <c r="W1905" i="24"/>
  <c r="W1906" i="24"/>
  <c r="W1907" i="24"/>
  <c r="W1908" i="24"/>
  <c r="W1909" i="24"/>
  <c r="W1910" i="24"/>
  <c r="W1911" i="24"/>
  <c r="W1912" i="24"/>
  <c r="W1913" i="24"/>
  <c r="W1914" i="24"/>
  <c r="W1915" i="24"/>
  <c r="W1916" i="24"/>
  <c r="W1917" i="24"/>
  <c r="W1918" i="24"/>
  <c r="W1919" i="24"/>
  <c r="W1920" i="24"/>
  <c r="W1921" i="24"/>
  <c r="W1922" i="24"/>
  <c r="W1923" i="24"/>
  <c r="W1924" i="24"/>
  <c r="W1925" i="24"/>
  <c r="W1926" i="24"/>
  <c r="W1927" i="24"/>
  <c r="W1928" i="24"/>
  <c r="W1929" i="24"/>
  <c r="W1930" i="24"/>
  <c r="W1931" i="24"/>
  <c r="W1932" i="24"/>
  <c r="W1933" i="24"/>
  <c r="W1934" i="24"/>
  <c r="W1935" i="24"/>
  <c r="W1936" i="24"/>
  <c r="W1937" i="24"/>
  <c r="W1938" i="24"/>
  <c r="W1939" i="24"/>
  <c r="W1940" i="24"/>
  <c r="W1941" i="24"/>
  <c r="W1942" i="24"/>
  <c r="W1943" i="24"/>
  <c r="W1944" i="24"/>
  <c r="W1945" i="24"/>
  <c r="W1946" i="24"/>
  <c r="W1947" i="24"/>
  <c r="W1948" i="24"/>
  <c r="W1949" i="24"/>
  <c r="W1950" i="24"/>
  <c r="W1951" i="24"/>
  <c r="W1952" i="24"/>
  <c r="W1953" i="24"/>
  <c r="W1954" i="24"/>
  <c r="W1955" i="24"/>
  <c r="W1956" i="24"/>
  <c r="W1957" i="24"/>
  <c r="W1958" i="24"/>
  <c r="W1959" i="24"/>
  <c r="W1960" i="24"/>
  <c r="W1961" i="24"/>
  <c r="W1962" i="24"/>
  <c r="W1963" i="24"/>
  <c r="W1964" i="24"/>
  <c r="W1965" i="24"/>
  <c r="W1966" i="24"/>
  <c r="W1967" i="24"/>
  <c r="W1968" i="24"/>
  <c r="W1969" i="24"/>
  <c r="W1970" i="24"/>
  <c r="W1971" i="24"/>
  <c r="W1972" i="24"/>
  <c r="W1973" i="24"/>
  <c r="W1974" i="24"/>
  <c r="W1975" i="24"/>
  <c r="W1976" i="24"/>
  <c r="W1977" i="24"/>
  <c r="W1978" i="24"/>
  <c r="W1979" i="24"/>
  <c r="W1980" i="24"/>
  <c r="W1981" i="24"/>
  <c r="W1982" i="24"/>
  <c r="W1983" i="24"/>
  <c r="W1984" i="24"/>
  <c r="W1985" i="24"/>
  <c r="W1986" i="24"/>
  <c r="W1987" i="24"/>
  <c r="W1988" i="24"/>
  <c r="W1989" i="24"/>
  <c r="W1990" i="24"/>
  <c r="W1991" i="24"/>
  <c r="W1992" i="24"/>
  <c r="W1993" i="24"/>
  <c r="W1994" i="24"/>
  <c r="W1995" i="24"/>
  <c r="W1996" i="24"/>
  <c r="W1997" i="24"/>
  <c r="W1998" i="24"/>
  <c r="W1999" i="24"/>
  <c r="W2000" i="24"/>
  <c r="W2001" i="24"/>
  <c r="W2002" i="24"/>
  <c r="W2003" i="24"/>
  <c r="W2004" i="24"/>
  <c r="W2005" i="24"/>
  <c r="W2006" i="24"/>
  <c r="W2007" i="24"/>
  <c r="W2008" i="24"/>
  <c r="W2009" i="24"/>
  <c r="W2010" i="24"/>
  <c r="W2011" i="24"/>
  <c r="W2012" i="24"/>
  <c r="W2013" i="24"/>
  <c r="W2014" i="24"/>
  <c r="W2015" i="24"/>
  <c r="W2016" i="24"/>
  <c r="W2017" i="24"/>
  <c r="W2018" i="24"/>
  <c r="W2019" i="24"/>
  <c r="W2020" i="24"/>
  <c r="W2021" i="24"/>
  <c r="W2022" i="24"/>
  <c r="W2023" i="24"/>
  <c r="W2024" i="24"/>
  <c r="W2025" i="24"/>
  <c r="W2026" i="24"/>
  <c r="W2027" i="24"/>
  <c r="W2028" i="24"/>
  <c r="W2029" i="24"/>
  <c r="W2030" i="24"/>
  <c r="W2031" i="24"/>
  <c r="W2032" i="24"/>
  <c r="W2033" i="24"/>
  <c r="W2034" i="24"/>
  <c r="W2035" i="24"/>
  <c r="W2036" i="24"/>
  <c r="W2037" i="24"/>
  <c r="W2038" i="24"/>
  <c r="W2039" i="24"/>
  <c r="W2040" i="24"/>
  <c r="W2041" i="24"/>
  <c r="W2042" i="24"/>
  <c r="W2043" i="24"/>
  <c r="W2044" i="24"/>
  <c r="W2045" i="24"/>
  <c r="W2046" i="24"/>
  <c r="W2047" i="24"/>
  <c r="W2048" i="24"/>
  <c r="W2049" i="24"/>
  <c r="W2050" i="24"/>
  <c r="W2051" i="24"/>
  <c r="W2052" i="24"/>
  <c r="W2053" i="24"/>
  <c r="W2054" i="24"/>
  <c r="W2055" i="24"/>
  <c r="W2056" i="24"/>
  <c r="W2057" i="24"/>
  <c r="W2058" i="24"/>
  <c r="W2059" i="24"/>
  <c r="W2060" i="24"/>
  <c r="W2061" i="24"/>
  <c r="W2062" i="24"/>
  <c r="W2063" i="24"/>
  <c r="W2064" i="24"/>
  <c r="W2065" i="24"/>
  <c r="W2066" i="24"/>
  <c r="W2067" i="24"/>
  <c r="W2068" i="24"/>
  <c r="W2069" i="24"/>
  <c r="W2070" i="24"/>
  <c r="W2071" i="24"/>
  <c r="W2072" i="24"/>
  <c r="W2073" i="24"/>
  <c r="W2074" i="24"/>
  <c r="W2075" i="24"/>
  <c r="W2076" i="24"/>
  <c r="W2077" i="24"/>
  <c r="W2078" i="24"/>
  <c r="W2079" i="24"/>
  <c r="W2080" i="24"/>
  <c r="W2081" i="24"/>
  <c r="W2082" i="24"/>
  <c r="W2083" i="24"/>
  <c r="W2084" i="24"/>
  <c r="W2085" i="24"/>
  <c r="W2086" i="24"/>
  <c r="W2087" i="24"/>
  <c r="W2088" i="24"/>
  <c r="W2089" i="24"/>
  <c r="W2090" i="24"/>
  <c r="W2091" i="24"/>
  <c r="W2092" i="24"/>
  <c r="W2093" i="24"/>
  <c r="W2094" i="24"/>
  <c r="W2095" i="24"/>
  <c r="W2096" i="24"/>
  <c r="W2097" i="24"/>
  <c r="W2098" i="24"/>
  <c r="W2099" i="24"/>
  <c r="W2100" i="24"/>
  <c r="W2101" i="24"/>
  <c r="W2102" i="24"/>
  <c r="W2103" i="24"/>
  <c r="W2104" i="24"/>
  <c r="W2105" i="24"/>
  <c r="W2106" i="24"/>
  <c r="W2107" i="24"/>
  <c r="W2108" i="24"/>
  <c r="W2109" i="24"/>
  <c r="W2110" i="24"/>
  <c r="W2111" i="24"/>
  <c r="W2112" i="24"/>
  <c r="W2113" i="24"/>
  <c r="W2114" i="24"/>
  <c r="W2115" i="24"/>
  <c r="W2116" i="24"/>
  <c r="W2117" i="24"/>
  <c r="W2118" i="24"/>
  <c r="W2119" i="24"/>
  <c r="W2120" i="24"/>
  <c r="W2121" i="24"/>
  <c r="W2122" i="24"/>
  <c r="W2123" i="24"/>
  <c r="W2124" i="24"/>
  <c r="W2125" i="24"/>
  <c r="W2126" i="24"/>
  <c r="W2127" i="24"/>
  <c r="W2128" i="24"/>
  <c r="W2129" i="24"/>
  <c r="W2130" i="24"/>
  <c r="W2131" i="24"/>
  <c r="W2132" i="24"/>
  <c r="W2133" i="24"/>
  <c r="W2134" i="24"/>
  <c r="W2135" i="24"/>
  <c r="W2136" i="24"/>
  <c r="W2137" i="24"/>
  <c r="W2138" i="24"/>
  <c r="W2139" i="24"/>
  <c r="W2140" i="24"/>
  <c r="W2141" i="24"/>
  <c r="W2142" i="24"/>
  <c r="W2143" i="24"/>
  <c r="W2144" i="24"/>
  <c r="W2145" i="24"/>
  <c r="W2146" i="24"/>
  <c r="W2147" i="24"/>
  <c r="W2148" i="24"/>
  <c r="W2149" i="24"/>
  <c r="W2150" i="24"/>
  <c r="W2151" i="24"/>
  <c r="W2152" i="24"/>
  <c r="W2153" i="24"/>
  <c r="W2154" i="24"/>
  <c r="W2155" i="24"/>
  <c r="W2156" i="24"/>
  <c r="W2157" i="24"/>
  <c r="W2158" i="24"/>
  <c r="W2159" i="24"/>
  <c r="W2160" i="24"/>
  <c r="W2161" i="24"/>
  <c r="W2162" i="24"/>
  <c r="W2163" i="24"/>
  <c r="W2164" i="24"/>
  <c r="W2165" i="24"/>
  <c r="W2166" i="24"/>
  <c r="W2167" i="24"/>
  <c r="W2168" i="24"/>
  <c r="W2169" i="24"/>
  <c r="W2170" i="24"/>
  <c r="W2171" i="24"/>
  <c r="W2172" i="24"/>
  <c r="W2173" i="24"/>
  <c r="W2174" i="24"/>
  <c r="W2175" i="24"/>
  <c r="W2176" i="24"/>
  <c r="W2177" i="24"/>
  <c r="W2178" i="24"/>
  <c r="W2179" i="24"/>
  <c r="W2180" i="24"/>
  <c r="W2181" i="24"/>
  <c r="W2182" i="24"/>
  <c r="W2183" i="24"/>
  <c r="W2184" i="24"/>
  <c r="W2185" i="24"/>
  <c r="W2186" i="24"/>
  <c r="W2187" i="24"/>
  <c r="W2188" i="24"/>
  <c r="W2189" i="24"/>
  <c r="W2190" i="24"/>
  <c r="W2191" i="24"/>
  <c r="W2192" i="24"/>
  <c r="W2193" i="24"/>
  <c r="W2194" i="24"/>
  <c r="W2195" i="24"/>
  <c r="W2196" i="24"/>
  <c r="W2197" i="24"/>
  <c r="W2198" i="24"/>
  <c r="W2199" i="24"/>
  <c r="W2200" i="24"/>
  <c r="W2201" i="24"/>
  <c r="W2202" i="24"/>
  <c r="W2203" i="24"/>
  <c r="W2204" i="24"/>
  <c r="W2205" i="24"/>
  <c r="W2206" i="24"/>
  <c r="W2207" i="24"/>
  <c r="W2208" i="24"/>
  <c r="W2209" i="24"/>
  <c r="W2210" i="24"/>
  <c r="W2211" i="24"/>
  <c r="W2212" i="24"/>
  <c r="W2213" i="24"/>
  <c r="W2214" i="24"/>
  <c r="W2215" i="24"/>
  <c r="W2216" i="24"/>
  <c r="W2217" i="24"/>
  <c r="W2218" i="24"/>
  <c r="W2219" i="24"/>
  <c r="W2220" i="24"/>
  <c r="W2221" i="24"/>
  <c r="W2222" i="24"/>
  <c r="W2223" i="24"/>
  <c r="W2224" i="24"/>
  <c r="W2225" i="24"/>
  <c r="W2226" i="24"/>
  <c r="W2227" i="24"/>
  <c r="W2228" i="24"/>
  <c r="W2229" i="24"/>
  <c r="W2230" i="24"/>
  <c r="W2231" i="24"/>
  <c r="W2232" i="24"/>
  <c r="W2233" i="24"/>
  <c r="W2234" i="24"/>
  <c r="W2235" i="24"/>
  <c r="W2236" i="24"/>
  <c r="W2237" i="24"/>
  <c r="W2238" i="24"/>
  <c r="W2239" i="24"/>
  <c r="W2240" i="24"/>
  <c r="W2241" i="24"/>
  <c r="W2242" i="24"/>
  <c r="W2243" i="24"/>
  <c r="W2244" i="24"/>
  <c r="W2245" i="24"/>
  <c r="W2246" i="24"/>
  <c r="W2247" i="24"/>
  <c r="W2248" i="24"/>
  <c r="W2249" i="24"/>
  <c r="W2250" i="24"/>
  <c r="W2251" i="24"/>
  <c r="W2252" i="24"/>
  <c r="W2253" i="24"/>
  <c r="W2254" i="24"/>
  <c r="W2255" i="24"/>
  <c r="W2256" i="24"/>
  <c r="W2257" i="24"/>
  <c r="W2258" i="24"/>
  <c r="W2259" i="24"/>
  <c r="W2260" i="24"/>
  <c r="W2261" i="24"/>
  <c r="W2262" i="24"/>
  <c r="W2263" i="24"/>
  <c r="W2264" i="24"/>
  <c r="W2265" i="24"/>
  <c r="W2266" i="24"/>
  <c r="W2267" i="24"/>
  <c r="W2268" i="24"/>
  <c r="W2269" i="24"/>
  <c r="W2270" i="24"/>
  <c r="W2271" i="24"/>
  <c r="W2272" i="24"/>
  <c r="W2273" i="24"/>
  <c r="W2274" i="24"/>
  <c r="W2275" i="24"/>
  <c r="W2276" i="24"/>
  <c r="W2277" i="24"/>
  <c r="W2278" i="24"/>
  <c r="W2279" i="24"/>
  <c r="W2280" i="24"/>
  <c r="W2281" i="24"/>
  <c r="W2282" i="24"/>
  <c r="W2283" i="24"/>
  <c r="W2284" i="24"/>
  <c r="W2285" i="24"/>
  <c r="W2286" i="24"/>
  <c r="W2287" i="24"/>
  <c r="W2288" i="24"/>
  <c r="W2289" i="24"/>
  <c r="W2290" i="24"/>
  <c r="W2291" i="24"/>
  <c r="W2292" i="24"/>
  <c r="W2293" i="24"/>
  <c r="W2294" i="24"/>
  <c r="W2295" i="24"/>
  <c r="W2296" i="24"/>
  <c r="W2297" i="24"/>
  <c r="W2298" i="24"/>
  <c r="W2299" i="24"/>
  <c r="W2300" i="24"/>
  <c r="W2301" i="24"/>
  <c r="W2302" i="24"/>
  <c r="W2303" i="24"/>
  <c r="W2304" i="24"/>
  <c r="W2305" i="24"/>
  <c r="W2306" i="24"/>
  <c r="W2307" i="24"/>
  <c r="W2308" i="24"/>
  <c r="W2309" i="24"/>
  <c r="W2310" i="24"/>
  <c r="W2311" i="24"/>
  <c r="W2312" i="24"/>
  <c r="W2313" i="24"/>
  <c r="W2314" i="24"/>
  <c r="W2315" i="24"/>
  <c r="W2316" i="24"/>
  <c r="W2317" i="24"/>
  <c r="W2318" i="24"/>
  <c r="W2319" i="24"/>
  <c r="W2320" i="24"/>
  <c r="W2321" i="24"/>
  <c r="W2322" i="24"/>
  <c r="W2323" i="24"/>
  <c r="W2324" i="24"/>
  <c r="W2325" i="24"/>
  <c r="W2326" i="24"/>
  <c r="W2327" i="24"/>
  <c r="W2328" i="24"/>
  <c r="W2329" i="24"/>
  <c r="W2330" i="24"/>
  <c r="W2331" i="24"/>
  <c r="W2332" i="24"/>
  <c r="W2333" i="24"/>
  <c r="W2334" i="24"/>
  <c r="W2335" i="24"/>
  <c r="W2336" i="24"/>
  <c r="W2337" i="24"/>
  <c r="W2338" i="24"/>
  <c r="W2339" i="24"/>
  <c r="W2340" i="24"/>
  <c r="W2341" i="24"/>
  <c r="W2342" i="24"/>
  <c r="W2343" i="24"/>
  <c r="W2344" i="24"/>
  <c r="W2345" i="24"/>
  <c r="W2346" i="24"/>
  <c r="W2347" i="24"/>
  <c r="W2348" i="24"/>
  <c r="W2349" i="24"/>
  <c r="W2350" i="24"/>
  <c r="W2351" i="24"/>
  <c r="W2352" i="24"/>
  <c r="W2353" i="24"/>
  <c r="W2354" i="24"/>
  <c r="W2355" i="24"/>
  <c r="W2356" i="24"/>
  <c r="W2357" i="24"/>
  <c r="W2358" i="24"/>
  <c r="W2359" i="24"/>
  <c r="W2360" i="24"/>
  <c r="W2361" i="24"/>
  <c r="W2362" i="24"/>
  <c r="W2363" i="24"/>
  <c r="W2364" i="24"/>
  <c r="W2365" i="24"/>
  <c r="W2366" i="24"/>
  <c r="W2367" i="24"/>
  <c r="W2368" i="24"/>
  <c r="W2369" i="24"/>
  <c r="W2370" i="24"/>
  <c r="W2371" i="24"/>
  <c r="W2372" i="24"/>
  <c r="W2373" i="24"/>
  <c r="W2374" i="24"/>
  <c r="W2375" i="24"/>
  <c r="W2376" i="24"/>
  <c r="W2377" i="24"/>
  <c r="W2378" i="24"/>
  <c r="W2379" i="24"/>
  <c r="W2380" i="24"/>
  <c r="W2381" i="24"/>
  <c r="W2382" i="24"/>
  <c r="W2383" i="24"/>
  <c r="W2384" i="24"/>
  <c r="W2385" i="24"/>
  <c r="W2386" i="24"/>
  <c r="W2387" i="24"/>
  <c r="W2388" i="24"/>
  <c r="W2389" i="24"/>
  <c r="W2390" i="24"/>
  <c r="W2391" i="24"/>
  <c r="W2392" i="24"/>
  <c r="W2393" i="24"/>
  <c r="W2394" i="24"/>
  <c r="W2395" i="24"/>
  <c r="W2396" i="24"/>
  <c r="W2397" i="24"/>
  <c r="W2398" i="24"/>
  <c r="W2399" i="24"/>
  <c r="W2400" i="24"/>
  <c r="W2401" i="24"/>
  <c r="W2402" i="24"/>
  <c r="W2403" i="24"/>
  <c r="W2404" i="24"/>
  <c r="W2405" i="24"/>
  <c r="W2406" i="24"/>
  <c r="W2407" i="24"/>
  <c r="W2408" i="24"/>
  <c r="W2409" i="24"/>
  <c r="W2410" i="24"/>
  <c r="W2411" i="24"/>
  <c r="W2412" i="24"/>
  <c r="W2413" i="24"/>
  <c r="W2414" i="24"/>
  <c r="W2415" i="24"/>
  <c r="W2416" i="24"/>
  <c r="W2417" i="24"/>
  <c r="W2418" i="24"/>
  <c r="W2419" i="24"/>
  <c r="W2420" i="24"/>
  <c r="W2421" i="24"/>
  <c r="W2422" i="24"/>
  <c r="W2423" i="24"/>
  <c r="W2424" i="24"/>
  <c r="W2425" i="24"/>
  <c r="W2426" i="24"/>
  <c r="W2427" i="24"/>
  <c r="W2428" i="24"/>
  <c r="W2429" i="24"/>
  <c r="W2430" i="24"/>
  <c r="W2431" i="24"/>
  <c r="W2432" i="24"/>
  <c r="W2433" i="24"/>
  <c r="W2434" i="24"/>
  <c r="W2435" i="24"/>
  <c r="W2436" i="24"/>
  <c r="W2437" i="24"/>
  <c r="W2438" i="24"/>
  <c r="W2439" i="24"/>
  <c r="W2440" i="24"/>
  <c r="W2441" i="24"/>
  <c r="W2442" i="24"/>
  <c r="W2443" i="24"/>
  <c r="W2444" i="24"/>
  <c r="W2445" i="24"/>
  <c r="W2446" i="24"/>
  <c r="W2447" i="24"/>
  <c r="W2448" i="24"/>
  <c r="W2449" i="24"/>
  <c r="W2450" i="24"/>
  <c r="W2451" i="24"/>
  <c r="W2452" i="24"/>
  <c r="W2453" i="24"/>
  <c r="W2454" i="24"/>
  <c r="W2455" i="24"/>
  <c r="W2456" i="24"/>
  <c r="W2457" i="24"/>
  <c r="W2458" i="24"/>
  <c r="W2459" i="24"/>
  <c r="W2460" i="24"/>
  <c r="W2461" i="24"/>
  <c r="W2462" i="24"/>
  <c r="W2463" i="24"/>
  <c r="W2464" i="24"/>
  <c r="W2465" i="24"/>
  <c r="W2466" i="24"/>
  <c r="W2467" i="24"/>
  <c r="W2468" i="24"/>
  <c r="W2469" i="24"/>
  <c r="W2470" i="24"/>
  <c r="W2471" i="24"/>
  <c r="W2472" i="24"/>
  <c r="W2473" i="24"/>
  <c r="W2474" i="24"/>
  <c r="W2475" i="24"/>
  <c r="W2476" i="24"/>
  <c r="W2477" i="24"/>
  <c r="W2478" i="24"/>
  <c r="W2479" i="24"/>
  <c r="W2480" i="24"/>
  <c r="W2481" i="24"/>
  <c r="W2482" i="24"/>
  <c r="W2483" i="24"/>
  <c r="W2484" i="24"/>
  <c r="W2485" i="24"/>
  <c r="W2486" i="24"/>
  <c r="W2487" i="24"/>
  <c r="W2488" i="24"/>
  <c r="W2489" i="24"/>
  <c r="W2490" i="24"/>
  <c r="W2491" i="24"/>
  <c r="W2492" i="24"/>
  <c r="W2493" i="24"/>
  <c r="W2494" i="24"/>
  <c r="W2495" i="24"/>
  <c r="W2496" i="24"/>
  <c r="W2497" i="24"/>
  <c r="W2498" i="24"/>
  <c r="W2499" i="24"/>
  <c r="W2500" i="24"/>
  <c r="W2501" i="24"/>
  <c r="W2502" i="24"/>
  <c r="W2503" i="24"/>
  <c r="W2504" i="24"/>
  <c r="W2505" i="24"/>
  <c r="W2506" i="24"/>
  <c r="W2507" i="24"/>
  <c r="W2508" i="24"/>
  <c r="W2509" i="24"/>
  <c r="W2510" i="24"/>
  <c r="W2511" i="24"/>
  <c r="W2512" i="24"/>
  <c r="W2513" i="24"/>
  <c r="W2514" i="24"/>
  <c r="W2515" i="24"/>
  <c r="W2516" i="24"/>
  <c r="W2517" i="24"/>
  <c r="W2518" i="24"/>
  <c r="W2519" i="24"/>
  <c r="W2520" i="24"/>
  <c r="W2521" i="24"/>
  <c r="W2522" i="24"/>
  <c r="W2523" i="24"/>
  <c r="W2524" i="24"/>
  <c r="W2525" i="24"/>
  <c r="W2526" i="24"/>
  <c r="W2527" i="24"/>
  <c r="W2528" i="24"/>
  <c r="W2529" i="24"/>
  <c r="W2530" i="24"/>
  <c r="W2531" i="24"/>
  <c r="W2532" i="24"/>
  <c r="W2533" i="24"/>
  <c r="W2534" i="24"/>
  <c r="W2535" i="24"/>
  <c r="W2536" i="24"/>
  <c r="W2537" i="24"/>
  <c r="W2538" i="24"/>
  <c r="W2539" i="24"/>
  <c r="W2540" i="24"/>
  <c r="W2541" i="24"/>
  <c r="W2542" i="24"/>
  <c r="W2543" i="24"/>
  <c r="W2544" i="24"/>
  <c r="W2545" i="24"/>
  <c r="W2546" i="24"/>
  <c r="W2547" i="24"/>
  <c r="W2548" i="24"/>
  <c r="W2549" i="24"/>
  <c r="W2550" i="24"/>
  <c r="W2551" i="24"/>
  <c r="W2552" i="24"/>
  <c r="W2553" i="24"/>
  <c r="W2554" i="24"/>
  <c r="W2555" i="24"/>
  <c r="W2556" i="24"/>
  <c r="W2557" i="24"/>
  <c r="W2558" i="24"/>
  <c r="W2559" i="24"/>
  <c r="W2560" i="24"/>
  <c r="W2561" i="24"/>
  <c r="W2562" i="24"/>
  <c r="W2563" i="24"/>
  <c r="W2564" i="24"/>
  <c r="W2565" i="24"/>
  <c r="W2566" i="24"/>
  <c r="W2567" i="24"/>
  <c r="W2568" i="24"/>
  <c r="W2569" i="24"/>
  <c r="W2570" i="24"/>
  <c r="W2571" i="24"/>
  <c r="W2572" i="24"/>
  <c r="W2573" i="24"/>
  <c r="W2574" i="24"/>
  <c r="W2575" i="24"/>
  <c r="W2576" i="24"/>
  <c r="W2577" i="24"/>
  <c r="W2578" i="24"/>
  <c r="W2579" i="24"/>
  <c r="W2580" i="24"/>
  <c r="W2581" i="24"/>
  <c r="W2582" i="24"/>
  <c r="W2583" i="24"/>
  <c r="W2584" i="24"/>
  <c r="W2585" i="24"/>
  <c r="W2586" i="24"/>
  <c r="W2587" i="24"/>
  <c r="W2588" i="24"/>
  <c r="W2589" i="24"/>
  <c r="W2590" i="24"/>
  <c r="W2591" i="24"/>
  <c r="W2592" i="24"/>
  <c r="W2593" i="24"/>
  <c r="W2594" i="24"/>
  <c r="W2595" i="24"/>
  <c r="W2596" i="24"/>
  <c r="W2597" i="24"/>
  <c r="W2598" i="24"/>
  <c r="W2599" i="24"/>
  <c r="W2600" i="24"/>
  <c r="W2601" i="24"/>
  <c r="W2602" i="24"/>
  <c r="W2603" i="24"/>
  <c r="W2604" i="24"/>
  <c r="W2605" i="24"/>
  <c r="W2606" i="24"/>
  <c r="W2607" i="24"/>
  <c r="W2608" i="24"/>
  <c r="W2609" i="24"/>
  <c r="W2610" i="24"/>
  <c r="W2611" i="24"/>
  <c r="W2612" i="24"/>
  <c r="W2613" i="24"/>
  <c r="W2614" i="24"/>
  <c r="W2615" i="24"/>
  <c r="W2616" i="24"/>
  <c r="W2617" i="24"/>
  <c r="W2618" i="24"/>
  <c r="W2619" i="24"/>
  <c r="W2620" i="24"/>
  <c r="W2621" i="24"/>
  <c r="W2622" i="24"/>
  <c r="W2623" i="24"/>
  <c r="W2624" i="24"/>
  <c r="W2625" i="24"/>
  <c r="W2626" i="24"/>
  <c r="W2627" i="24"/>
  <c r="W2628" i="24"/>
  <c r="W2629" i="24"/>
  <c r="W2630" i="24"/>
  <c r="W2631" i="24"/>
  <c r="W2632" i="24"/>
  <c r="W2633" i="24"/>
  <c r="W2634" i="24"/>
  <c r="W2635" i="24"/>
  <c r="W2636" i="24"/>
  <c r="W2637" i="24"/>
  <c r="W2638" i="24"/>
  <c r="W2639" i="24"/>
  <c r="W2640" i="24"/>
  <c r="W2641" i="24"/>
  <c r="W2642" i="24"/>
  <c r="W2643" i="24"/>
  <c r="W2644" i="24"/>
  <c r="W2645" i="24"/>
  <c r="W2646" i="24"/>
  <c r="W2647" i="24"/>
  <c r="W2648" i="24"/>
  <c r="W2649" i="24"/>
  <c r="W2650" i="24"/>
  <c r="W2651" i="24"/>
  <c r="W2652" i="24"/>
  <c r="W2653" i="24"/>
  <c r="W2654" i="24"/>
  <c r="W2655" i="24"/>
  <c r="W2656" i="24"/>
  <c r="W2657" i="24"/>
  <c r="W2658" i="24"/>
  <c r="W2659" i="24"/>
  <c r="W2660" i="24"/>
  <c r="W2661" i="24"/>
  <c r="W2662" i="24"/>
  <c r="W2663" i="24"/>
  <c r="W2664" i="24"/>
  <c r="W2665" i="24"/>
  <c r="W2666" i="24"/>
  <c r="W2667" i="24"/>
  <c r="W2668" i="24"/>
  <c r="W2669" i="24"/>
  <c r="W2670" i="24"/>
  <c r="W2671" i="24"/>
  <c r="W2672" i="24"/>
  <c r="W2673" i="24"/>
  <c r="W2674" i="24"/>
  <c r="W2675" i="24"/>
  <c r="W2676" i="24"/>
  <c r="W2677" i="24"/>
  <c r="W2678" i="24"/>
  <c r="W2679" i="24"/>
  <c r="W2680" i="24"/>
  <c r="W2681" i="24"/>
  <c r="W2682" i="24"/>
  <c r="W2683" i="24"/>
  <c r="W2684" i="24"/>
  <c r="W2685" i="24"/>
  <c r="W2686" i="24"/>
  <c r="W2687" i="24"/>
  <c r="W2688" i="24"/>
  <c r="W2689" i="24"/>
  <c r="W2690" i="24"/>
  <c r="W2691" i="24"/>
  <c r="W2692" i="24"/>
  <c r="W2693" i="24"/>
  <c r="W2694" i="24"/>
  <c r="W2695" i="24"/>
  <c r="W2696" i="24"/>
  <c r="W2697" i="24"/>
  <c r="W2698" i="24"/>
  <c r="W2699" i="24"/>
  <c r="W2700" i="24"/>
  <c r="W2701" i="24"/>
  <c r="W2702" i="24"/>
  <c r="W2703" i="24"/>
  <c r="W2704" i="24"/>
  <c r="W2705" i="24"/>
  <c r="W2706" i="24"/>
  <c r="W2707" i="24"/>
  <c r="W2708" i="24"/>
  <c r="W2709" i="24"/>
  <c r="W2710" i="24"/>
  <c r="W2711" i="24"/>
  <c r="W2712" i="24"/>
  <c r="W2713" i="24"/>
  <c r="W2714" i="24"/>
  <c r="W2715" i="24"/>
  <c r="W2716" i="24"/>
  <c r="W2717" i="24"/>
  <c r="W2718" i="24"/>
  <c r="W2719" i="24"/>
  <c r="W2720" i="24"/>
  <c r="W2721" i="24"/>
  <c r="W2722" i="24"/>
  <c r="W2723" i="24"/>
  <c r="W2724" i="24"/>
  <c r="W2725" i="24"/>
  <c r="W2726" i="24"/>
  <c r="W2727" i="24"/>
  <c r="W2728" i="24"/>
  <c r="W2729" i="24"/>
  <c r="W2730" i="24"/>
  <c r="W2731" i="24"/>
  <c r="W2732" i="24"/>
  <c r="W2733" i="24"/>
  <c r="W2734" i="24"/>
  <c r="W2735" i="24"/>
  <c r="W2736" i="24"/>
  <c r="W2737" i="24"/>
  <c r="W2738" i="24"/>
  <c r="W2739" i="24"/>
  <c r="W2740" i="24"/>
  <c r="W2741" i="24"/>
  <c r="W2742" i="24"/>
  <c r="W2743" i="24"/>
  <c r="W2744" i="24"/>
  <c r="W2745" i="24"/>
  <c r="W2746" i="24"/>
  <c r="W2747" i="24"/>
  <c r="W2748" i="24"/>
  <c r="W2749" i="24"/>
  <c r="W2750" i="24"/>
  <c r="W2751" i="24"/>
  <c r="W2752" i="24"/>
  <c r="W2753" i="24"/>
  <c r="W2754" i="24"/>
  <c r="W2755" i="24"/>
  <c r="W2756" i="24"/>
  <c r="W2757" i="24"/>
  <c r="W2758" i="24"/>
  <c r="W2759" i="24"/>
  <c r="W2760" i="24"/>
  <c r="W2761" i="24"/>
  <c r="W2762" i="24"/>
  <c r="W2763" i="24"/>
  <c r="W2764" i="24"/>
  <c r="W2765" i="24"/>
  <c r="W2766" i="24"/>
  <c r="W2767" i="24"/>
  <c r="W2768" i="24"/>
  <c r="W2769" i="24"/>
  <c r="W2770" i="24"/>
  <c r="W2771" i="24"/>
  <c r="W2772" i="24"/>
  <c r="W2773" i="24"/>
  <c r="W2774" i="24"/>
  <c r="W2775" i="24"/>
  <c r="W2776" i="24"/>
  <c r="W2777" i="24"/>
  <c r="W2778" i="24"/>
  <c r="W2779" i="24"/>
  <c r="W2780" i="24"/>
  <c r="W2781" i="24"/>
  <c r="W2782" i="24"/>
  <c r="W2783" i="24"/>
  <c r="W2784" i="24"/>
  <c r="W2785" i="24"/>
  <c r="W2786" i="24"/>
  <c r="W2787" i="24"/>
  <c r="W2788" i="24"/>
  <c r="W2789" i="24"/>
  <c r="W2790" i="24"/>
  <c r="W2791" i="24"/>
  <c r="W2792" i="24"/>
  <c r="W2793" i="24"/>
  <c r="W2794" i="24"/>
  <c r="W2795" i="24"/>
  <c r="W2796" i="24"/>
  <c r="W2797" i="24"/>
  <c r="W2798" i="24"/>
  <c r="W2799" i="24"/>
  <c r="W2800" i="24"/>
  <c r="W2801" i="24"/>
  <c r="W2802" i="24"/>
  <c r="W2803" i="24"/>
  <c r="W2804" i="24"/>
  <c r="W2805" i="24"/>
  <c r="W2806" i="24"/>
  <c r="W2807" i="24"/>
  <c r="W2808" i="24"/>
  <c r="W2809" i="24"/>
  <c r="W2810" i="24"/>
  <c r="W2811" i="24"/>
  <c r="W2812" i="24"/>
  <c r="W2813" i="24"/>
  <c r="W2814" i="24"/>
  <c r="W2815" i="24"/>
  <c r="W2816" i="24"/>
  <c r="W2817" i="24"/>
  <c r="W2818" i="24"/>
  <c r="W2819" i="24"/>
  <c r="W2820" i="24"/>
  <c r="W2821" i="24"/>
  <c r="W2822" i="24"/>
  <c r="W2823" i="24"/>
  <c r="W2824" i="24"/>
  <c r="W2825" i="24"/>
  <c r="W2826" i="24"/>
  <c r="W2827" i="24"/>
  <c r="W2828" i="24"/>
  <c r="W2829" i="24"/>
  <c r="W2830" i="24"/>
  <c r="W2831" i="24"/>
  <c r="W2832" i="24"/>
  <c r="W2833" i="24"/>
  <c r="W2834" i="24"/>
  <c r="W2835" i="24"/>
  <c r="W2836" i="24"/>
  <c r="W2837" i="24"/>
  <c r="W2838" i="24"/>
  <c r="W2839" i="24"/>
  <c r="W2840" i="24"/>
  <c r="W2841" i="24"/>
  <c r="W2842" i="24"/>
  <c r="W2843" i="24"/>
  <c r="W2844" i="24"/>
  <c r="W2845" i="24"/>
  <c r="W2846" i="24"/>
  <c r="W2847" i="24"/>
  <c r="W2848" i="24"/>
  <c r="W2849" i="24"/>
  <c r="W2850" i="24"/>
  <c r="W2851" i="24"/>
  <c r="W2852" i="24"/>
  <c r="W2853" i="24"/>
  <c r="W2854" i="24"/>
  <c r="W2855" i="24"/>
  <c r="W2856" i="24"/>
  <c r="W2857" i="24"/>
  <c r="W2858" i="24"/>
  <c r="W2859" i="24"/>
  <c r="W2860" i="24"/>
  <c r="W2861" i="24"/>
  <c r="W2862" i="24"/>
  <c r="W2863" i="24"/>
  <c r="W2864" i="24"/>
  <c r="W2865" i="24"/>
  <c r="W2866" i="24"/>
  <c r="W2867" i="24"/>
  <c r="W2868" i="24"/>
  <c r="W2869" i="24"/>
  <c r="W2870" i="24"/>
  <c r="W2871" i="24"/>
  <c r="W2872" i="24"/>
  <c r="W2873" i="24"/>
  <c r="W2874" i="24"/>
  <c r="W2875" i="24"/>
  <c r="W2876" i="24"/>
  <c r="W2877" i="24"/>
  <c r="W2878" i="24"/>
  <c r="W2879" i="24"/>
  <c r="W2880" i="24"/>
  <c r="W2881" i="24"/>
  <c r="W2882" i="24"/>
  <c r="W2883" i="24"/>
  <c r="W2884" i="24"/>
  <c r="W2885" i="24"/>
  <c r="W2886" i="24"/>
  <c r="W2887" i="24"/>
  <c r="W2888" i="24"/>
  <c r="W2889" i="24"/>
  <c r="W2890" i="24"/>
  <c r="W2891" i="24"/>
  <c r="W2892" i="24"/>
  <c r="W2893" i="24"/>
  <c r="W2894" i="24"/>
  <c r="W2895" i="24"/>
  <c r="W2896" i="24"/>
  <c r="W2897" i="24"/>
  <c r="W2898" i="24"/>
  <c r="W2899" i="24"/>
  <c r="W2900" i="24"/>
  <c r="W2901" i="24"/>
  <c r="W2902" i="24"/>
  <c r="W2903" i="24"/>
  <c r="W2904" i="24"/>
  <c r="W2905" i="24"/>
  <c r="W2906" i="24"/>
  <c r="W2907" i="24"/>
  <c r="W2908" i="24"/>
  <c r="W2909" i="24"/>
  <c r="W2910" i="24"/>
  <c r="W2911" i="24"/>
  <c r="W2912" i="24"/>
  <c r="W2913" i="24"/>
  <c r="W2914" i="24"/>
  <c r="W2915" i="24"/>
  <c r="W2916" i="24"/>
  <c r="W2917" i="24"/>
  <c r="W2918" i="24"/>
  <c r="W2919" i="24"/>
  <c r="W2920" i="24"/>
  <c r="W2921" i="24"/>
  <c r="W2922" i="24"/>
  <c r="W2923" i="24"/>
  <c r="W2924" i="24"/>
  <c r="W2925" i="24"/>
  <c r="W2926" i="24"/>
  <c r="W2927" i="24"/>
  <c r="W2928" i="24"/>
  <c r="W2929" i="24"/>
  <c r="W2930" i="24"/>
  <c r="W2931" i="24"/>
  <c r="W2932" i="24"/>
  <c r="W2933" i="24"/>
  <c r="W2934" i="24"/>
  <c r="W2935" i="24"/>
  <c r="W2936" i="24"/>
  <c r="W2937" i="24"/>
  <c r="W2938" i="24"/>
  <c r="W2939" i="24"/>
  <c r="W2940" i="24"/>
  <c r="W2941" i="24"/>
  <c r="W2942" i="24"/>
  <c r="W2943" i="24"/>
  <c r="W2944" i="24"/>
  <c r="W2945" i="24"/>
  <c r="W2946" i="24"/>
  <c r="W2947" i="24"/>
  <c r="W2948" i="24"/>
  <c r="W2949" i="24"/>
  <c r="W2950" i="24"/>
  <c r="W2951" i="24"/>
  <c r="W2952" i="24"/>
  <c r="W2953" i="24"/>
  <c r="W2954" i="24"/>
  <c r="W2955" i="24"/>
  <c r="W2956" i="24"/>
  <c r="W2957" i="24"/>
  <c r="W2958" i="24"/>
  <c r="W2959" i="24"/>
  <c r="W2960" i="24"/>
  <c r="W2961" i="24"/>
  <c r="W2962" i="24"/>
  <c r="W2963" i="24"/>
  <c r="W2964" i="24"/>
  <c r="W2965" i="24"/>
  <c r="W2966" i="24"/>
  <c r="W2967" i="24"/>
  <c r="W2968" i="24"/>
  <c r="W2969" i="24"/>
  <c r="W2970" i="24"/>
  <c r="W2971" i="24"/>
  <c r="W2972" i="24"/>
  <c r="W2973" i="24"/>
  <c r="W2974" i="24"/>
  <c r="W2975" i="24"/>
  <c r="W2976" i="24"/>
  <c r="W2977" i="24"/>
  <c r="W2978" i="24"/>
  <c r="W2979" i="24"/>
  <c r="W2980" i="24"/>
  <c r="W2981" i="24"/>
  <c r="W2982" i="24"/>
  <c r="W2983" i="24"/>
  <c r="W2984" i="24"/>
  <c r="W2985" i="24"/>
  <c r="W2986" i="24"/>
  <c r="W2987" i="24"/>
  <c r="W2988" i="24"/>
  <c r="W2989" i="24"/>
  <c r="W2990" i="24"/>
  <c r="W2991" i="24"/>
  <c r="W2992" i="24"/>
  <c r="W2993" i="24"/>
  <c r="W2994" i="24"/>
  <c r="W2995" i="24"/>
  <c r="W2996" i="24"/>
  <c r="W2997" i="24"/>
  <c r="W2998" i="24"/>
  <c r="W2999" i="24"/>
  <c r="W3000" i="24"/>
  <c r="W3001" i="24"/>
  <c r="W3002" i="24"/>
  <c r="W3003" i="24"/>
  <c r="W3004" i="24"/>
  <c r="W3005" i="24"/>
  <c r="W3006" i="24"/>
  <c r="W3007" i="24"/>
  <c r="W3008" i="24"/>
  <c r="W3009" i="24"/>
  <c r="W3010" i="24"/>
  <c r="W3011" i="24"/>
  <c r="W3012" i="24"/>
  <c r="W3013" i="24"/>
  <c r="W3014" i="24"/>
  <c r="W3015" i="24"/>
  <c r="W3016" i="24"/>
  <c r="W3017" i="24"/>
  <c r="W3018" i="24"/>
  <c r="W3019" i="24"/>
  <c r="W3020" i="24"/>
  <c r="W3021" i="24"/>
  <c r="W3022" i="24"/>
  <c r="W3023" i="24"/>
  <c r="W3024" i="24"/>
  <c r="W3025" i="24"/>
  <c r="W3026" i="24"/>
  <c r="W3027" i="24"/>
  <c r="W3028" i="24"/>
  <c r="W3029" i="24"/>
  <c r="W3030" i="24"/>
  <c r="W3031" i="24"/>
  <c r="W3032" i="24"/>
  <c r="W3033" i="24"/>
  <c r="W3034" i="24"/>
  <c r="W3035" i="24"/>
  <c r="W3036" i="24"/>
  <c r="W3037" i="24"/>
  <c r="W3038" i="24"/>
  <c r="W3039" i="24"/>
  <c r="W3040" i="24"/>
  <c r="W3041" i="24"/>
  <c r="W3042" i="24"/>
  <c r="W3043" i="24"/>
  <c r="W3044" i="24"/>
  <c r="W3045" i="24"/>
  <c r="W3046" i="24"/>
  <c r="W3047" i="24"/>
  <c r="W3048" i="24"/>
  <c r="W3049" i="24"/>
  <c r="W3050" i="24"/>
  <c r="W3051" i="24"/>
  <c r="W3052" i="24"/>
  <c r="W3053" i="24"/>
  <c r="W3054" i="24"/>
  <c r="W3055" i="24"/>
  <c r="W3056" i="24"/>
  <c r="W3057" i="24"/>
  <c r="W3058" i="24"/>
  <c r="W3059" i="24"/>
  <c r="W3060" i="24"/>
  <c r="W3061" i="24"/>
  <c r="W3062" i="24"/>
  <c r="W3063" i="24"/>
  <c r="W3064" i="24"/>
  <c r="W3065" i="24"/>
  <c r="W3066" i="24"/>
  <c r="W3067" i="24"/>
  <c r="W3068" i="24"/>
  <c r="W3069" i="24"/>
  <c r="W3070" i="24"/>
  <c r="W3071" i="24"/>
  <c r="W3072" i="24"/>
  <c r="W3073" i="24"/>
  <c r="W3074" i="24"/>
  <c r="W3075" i="24"/>
  <c r="W3076" i="24"/>
  <c r="W3077" i="24"/>
  <c r="W3078" i="24"/>
  <c r="W3079" i="24"/>
  <c r="W3080" i="24"/>
  <c r="W3081" i="24"/>
  <c r="W3082" i="24"/>
  <c r="W3083" i="24"/>
  <c r="W3084" i="24"/>
  <c r="W3085" i="24"/>
  <c r="W3086" i="24"/>
  <c r="W3087" i="24"/>
  <c r="W3088" i="24"/>
  <c r="W3089" i="24"/>
  <c r="W3090" i="24"/>
  <c r="W3091" i="24"/>
  <c r="W3092" i="24"/>
  <c r="W3093" i="24"/>
  <c r="W3094" i="24"/>
  <c r="W3095" i="24"/>
  <c r="W3096" i="24"/>
  <c r="W3097" i="24"/>
  <c r="W3098" i="24"/>
  <c r="W3099" i="24"/>
  <c r="W3100" i="24"/>
  <c r="W3101" i="24"/>
  <c r="W3102" i="24"/>
  <c r="W3103" i="24"/>
  <c r="W3104" i="24"/>
  <c r="W3105" i="24"/>
  <c r="W3106" i="24"/>
  <c r="W3107" i="24"/>
  <c r="W3108" i="24"/>
  <c r="W3109" i="24"/>
  <c r="W3110" i="24"/>
  <c r="W3111" i="24"/>
  <c r="W3112" i="24"/>
  <c r="W3113" i="24"/>
  <c r="W3114" i="24"/>
  <c r="W3115" i="24"/>
  <c r="W3116" i="24"/>
  <c r="W3117" i="24"/>
  <c r="W3118" i="24"/>
  <c r="W3119" i="24"/>
  <c r="W3120" i="24"/>
  <c r="W3121" i="24"/>
  <c r="W3122" i="24"/>
  <c r="W3123" i="24"/>
  <c r="W3124" i="24"/>
  <c r="W3125" i="24"/>
  <c r="W3126" i="24"/>
  <c r="W3127" i="24"/>
  <c r="W3128" i="24"/>
  <c r="W3129" i="24"/>
  <c r="W3130" i="24"/>
  <c r="W3131" i="24"/>
  <c r="W3132" i="24"/>
  <c r="W3133" i="24"/>
  <c r="W3134" i="24"/>
  <c r="W3135" i="24"/>
  <c r="W3136" i="24"/>
  <c r="W3137" i="24"/>
  <c r="W3138" i="24"/>
  <c r="W3139" i="24"/>
  <c r="W3140" i="24"/>
  <c r="W3141" i="24"/>
  <c r="W3142" i="24"/>
  <c r="W3143" i="24"/>
  <c r="W3144" i="24"/>
  <c r="W3145" i="24"/>
  <c r="W3146" i="24"/>
  <c r="W3147" i="24"/>
  <c r="W3148" i="24"/>
  <c r="W3149" i="24"/>
  <c r="W3150" i="24"/>
  <c r="W3151" i="24"/>
  <c r="W3152" i="24"/>
  <c r="W3153" i="24"/>
  <c r="W3154" i="24"/>
  <c r="W3155" i="24"/>
  <c r="W3156" i="24"/>
  <c r="W3157" i="24"/>
  <c r="W3158" i="24"/>
  <c r="W3159" i="24"/>
  <c r="W3160" i="24"/>
  <c r="W3161" i="24"/>
  <c r="W3162" i="24"/>
  <c r="W3163" i="24"/>
  <c r="W3164" i="24"/>
  <c r="W3165" i="24"/>
  <c r="W3166" i="24"/>
  <c r="W3167" i="24"/>
  <c r="W3168" i="24"/>
  <c r="W3169" i="24"/>
  <c r="W3170" i="24"/>
  <c r="W3171" i="24"/>
  <c r="W3172" i="24"/>
  <c r="W3173" i="24"/>
  <c r="W3174" i="24"/>
  <c r="W3175" i="24"/>
  <c r="W3176" i="24"/>
  <c r="W3177" i="24"/>
  <c r="W3178" i="24"/>
  <c r="W3179" i="24"/>
  <c r="W3180" i="24"/>
  <c r="W3181" i="24"/>
  <c r="W3182" i="24"/>
  <c r="W3183" i="24"/>
  <c r="W3184" i="24"/>
  <c r="W3185" i="24"/>
  <c r="W3186" i="24"/>
  <c r="W3187" i="24"/>
  <c r="W3188" i="24"/>
  <c r="W3189" i="24"/>
  <c r="W3190" i="24"/>
  <c r="W3191" i="24"/>
  <c r="W3192" i="24"/>
  <c r="W3193" i="24"/>
  <c r="W3194" i="24"/>
  <c r="W3195" i="24"/>
  <c r="W3196" i="24"/>
  <c r="W3197" i="24"/>
  <c r="W3198" i="24"/>
  <c r="W3199" i="24"/>
  <c r="W3200" i="24"/>
  <c r="W3201" i="24"/>
  <c r="W3202" i="24"/>
  <c r="W3203" i="24"/>
  <c r="W3204" i="24"/>
  <c r="W3205" i="24"/>
  <c r="W3206" i="24"/>
  <c r="W3207" i="24"/>
  <c r="W3208" i="24"/>
  <c r="W3209" i="24"/>
  <c r="W3210" i="24"/>
  <c r="W3211" i="24"/>
  <c r="W3212" i="24"/>
  <c r="W3213" i="24"/>
  <c r="W3214" i="24"/>
  <c r="W3215" i="24"/>
  <c r="W3216" i="24"/>
  <c r="W3217" i="24"/>
  <c r="W3218" i="24"/>
  <c r="W3219" i="24"/>
  <c r="W3220" i="24"/>
  <c r="W3221" i="24"/>
  <c r="W3222" i="24"/>
  <c r="W3223" i="24"/>
  <c r="W3224" i="24"/>
  <c r="W3225" i="24"/>
  <c r="W3226" i="24"/>
  <c r="W3227" i="24"/>
  <c r="W3228" i="24"/>
  <c r="W3229" i="24"/>
  <c r="W3230" i="24"/>
  <c r="W3231" i="24"/>
  <c r="W3232" i="24"/>
  <c r="W3233" i="24"/>
  <c r="W3234" i="24"/>
  <c r="W3235" i="24"/>
  <c r="W3236" i="24"/>
  <c r="W3237" i="24"/>
  <c r="W3238" i="24"/>
  <c r="W3239" i="24"/>
  <c r="W3240" i="24"/>
  <c r="W3241" i="24"/>
  <c r="W3242" i="24"/>
  <c r="W3243" i="24"/>
  <c r="W3244" i="24"/>
  <c r="W3245" i="24"/>
  <c r="W3246" i="24"/>
  <c r="W3247" i="24"/>
  <c r="W3248" i="24"/>
  <c r="W3249" i="24"/>
  <c r="W3250" i="24"/>
  <c r="W3251" i="24"/>
  <c r="W3252" i="24"/>
  <c r="W3253" i="24"/>
  <c r="W3254" i="24"/>
  <c r="W3255" i="24"/>
  <c r="W3256" i="24"/>
  <c r="W3257" i="24"/>
  <c r="W3258" i="24"/>
  <c r="W3259" i="24"/>
  <c r="W3260" i="24"/>
  <c r="W3261" i="24"/>
  <c r="W3262" i="24"/>
  <c r="W3263" i="24"/>
  <c r="W3264" i="24"/>
  <c r="W3265" i="24"/>
  <c r="W3266" i="24"/>
  <c r="W3267" i="24"/>
  <c r="W3268" i="24"/>
  <c r="W3269" i="24"/>
  <c r="W3270" i="24"/>
  <c r="W3271" i="24"/>
  <c r="W3272" i="24"/>
  <c r="W3273" i="24"/>
  <c r="W3274" i="24"/>
  <c r="W3275" i="24"/>
  <c r="W3276" i="24"/>
  <c r="W3277" i="24"/>
  <c r="W3278" i="24"/>
  <c r="W3279" i="24"/>
  <c r="W3280" i="24"/>
  <c r="W3281" i="24"/>
  <c r="W3282" i="24"/>
  <c r="W3283" i="24"/>
  <c r="W3284" i="24"/>
  <c r="W3285" i="24"/>
  <c r="W3286" i="24"/>
  <c r="W3287" i="24"/>
  <c r="W3288" i="24"/>
  <c r="W3289" i="24"/>
  <c r="W3290" i="24"/>
  <c r="W3291" i="24"/>
  <c r="W3292" i="24"/>
  <c r="W3293" i="24"/>
  <c r="W3294" i="24"/>
  <c r="W3295" i="24"/>
  <c r="W3296" i="24"/>
  <c r="W3297" i="24"/>
  <c r="W3298" i="24"/>
  <c r="W3299" i="24"/>
  <c r="W3300" i="24"/>
  <c r="W3301" i="24"/>
  <c r="W3302" i="24"/>
  <c r="W3303" i="24"/>
  <c r="W3304" i="24"/>
  <c r="W3305" i="24"/>
  <c r="W3306" i="24"/>
  <c r="W3307" i="24"/>
  <c r="W3308" i="24"/>
  <c r="W3309" i="24"/>
  <c r="W3310" i="24"/>
  <c r="W3311" i="24"/>
  <c r="W3312" i="24"/>
  <c r="W3313" i="24"/>
  <c r="W3314" i="24"/>
  <c r="W3315" i="24"/>
  <c r="W3316" i="24"/>
  <c r="W3317" i="24"/>
  <c r="W3318" i="24"/>
  <c r="W3319" i="24"/>
  <c r="W3320" i="24"/>
  <c r="W3321" i="24"/>
  <c r="W3322" i="24"/>
  <c r="W3323" i="24"/>
  <c r="W3324" i="24"/>
  <c r="W3325" i="24"/>
  <c r="W3326" i="24"/>
  <c r="W3327" i="24"/>
  <c r="W3328" i="24"/>
  <c r="W3329" i="24"/>
  <c r="W3330" i="24"/>
  <c r="W3331" i="24"/>
  <c r="W3332" i="24"/>
  <c r="W3333" i="24"/>
  <c r="W3334" i="24"/>
  <c r="W3335" i="24"/>
  <c r="W3336" i="24"/>
  <c r="W3337" i="24"/>
  <c r="W3338" i="24"/>
  <c r="W3339" i="24"/>
  <c r="W3340" i="24"/>
  <c r="W3341" i="24"/>
  <c r="W3342" i="24"/>
  <c r="W3343" i="24"/>
  <c r="W3344" i="24"/>
  <c r="W3345" i="24"/>
  <c r="W3346" i="24"/>
  <c r="W3347" i="24"/>
  <c r="W3348" i="24"/>
  <c r="W3349" i="24"/>
  <c r="W3350" i="24"/>
  <c r="W3351" i="24"/>
  <c r="W3352" i="24"/>
  <c r="W3353" i="24"/>
  <c r="W3354" i="24"/>
  <c r="W3355" i="24"/>
  <c r="W3356" i="24"/>
  <c r="W3357" i="24"/>
  <c r="W3358" i="24"/>
  <c r="W3359" i="24"/>
  <c r="W3360" i="24"/>
  <c r="W3361" i="24"/>
  <c r="W3362" i="24"/>
  <c r="W3363" i="24"/>
  <c r="W3364" i="24"/>
  <c r="W3365" i="24"/>
  <c r="W3366" i="24"/>
  <c r="W3367" i="24"/>
  <c r="W3368" i="24"/>
  <c r="W3369" i="24"/>
  <c r="W3370" i="24"/>
  <c r="W3371" i="24"/>
  <c r="W3372" i="24"/>
  <c r="W3373" i="24"/>
  <c r="W3374" i="24"/>
  <c r="W3375" i="24"/>
  <c r="W3376" i="24"/>
  <c r="W3377" i="24"/>
  <c r="W3378" i="24"/>
  <c r="W3379" i="24"/>
  <c r="W3380" i="24"/>
  <c r="W3381" i="24"/>
  <c r="W3382" i="24"/>
  <c r="W3383" i="24"/>
  <c r="W3384" i="24"/>
  <c r="W3385" i="24"/>
  <c r="W3386" i="24"/>
  <c r="W3387" i="24"/>
  <c r="W3388" i="24"/>
  <c r="W3389" i="24"/>
  <c r="W3390" i="24"/>
  <c r="W3391" i="24"/>
  <c r="W3392" i="24"/>
  <c r="W3393" i="24"/>
  <c r="W3394" i="24"/>
  <c r="W3395" i="24"/>
  <c r="W3396" i="24"/>
  <c r="W3397" i="24"/>
  <c r="W3398" i="24"/>
  <c r="W3399" i="24"/>
  <c r="W3400" i="24"/>
  <c r="W3401" i="24"/>
  <c r="W3402" i="24"/>
  <c r="W3403" i="24"/>
  <c r="W3404" i="24"/>
  <c r="W3405" i="24"/>
  <c r="W3406" i="24"/>
  <c r="W3407" i="24"/>
  <c r="W3408" i="24"/>
  <c r="W3409" i="24"/>
  <c r="W3410" i="24"/>
  <c r="W3411" i="24"/>
  <c r="W3412" i="24"/>
  <c r="W3413" i="24"/>
  <c r="W3414" i="24"/>
  <c r="W3415" i="24"/>
  <c r="W3416" i="24"/>
  <c r="W3417" i="24"/>
  <c r="W3418" i="24"/>
  <c r="W3419" i="24"/>
  <c r="W3420" i="24"/>
  <c r="W3421" i="24"/>
  <c r="W3422" i="24"/>
  <c r="W3423" i="24"/>
  <c r="W3424" i="24"/>
  <c r="W3425" i="24"/>
  <c r="W3426" i="24"/>
  <c r="W3427" i="24"/>
  <c r="W3428" i="24"/>
  <c r="W3429" i="24"/>
  <c r="W3430" i="24"/>
  <c r="W3431" i="24"/>
  <c r="W3432" i="24"/>
  <c r="W3433" i="24"/>
  <c r="W3434" i="24"/>
  <c r="W3435" i="24"/>
  <c r="W3436" i="24"/>
  <c r="W3437" i="24"/>
  <c r="W3438" i="24"/>
  <c r="W3439" i="24"/>
  <c r="W3440" i="24"/>
  <c r="W3441" i="24"/>
  <c r="W3442" i="24"/>
  <c r="W3443" i="24"/>
  <c r="W3444" i="24"/>
  <c r="W3445" i="24"/>
  <c r="W3446" i="24"/>
  <c r="W3447" i="24"/>
  <c r="W3448" i="24"/>
  <c r="W3449" i="24"/>
  <c r="W3450" i="24"/>
  <c r="W3451" i="24"/>
  <c r="W3452" i="24"/>
  <c r="W3453" i="24"/>
  <c r="W3454" i="24"/>
  <c r="W3455" i="24"/>
  <c r="W3456" i="24"/>
  <c r="W3457" i="24"/>
  <c r="W3458" i="24"/>
  <c r="W3459" i="24"/>
  <c r="W3460" i="24"/>
  <c r="W3461" i="24"/>
  <c r="W3462" i="24"/>
  <c r="W3463" i="24"/>
  <c r="W3464" i="24"/>
  <c r="W3465" i="24"/>
  <c r="W3466" i="24"/>
  <c r="W3467" i="24"/>
  <c r="W3468" i="24"/>
  <c r="W3469" i="24"/>
  <c r="W3470" i="24"/>
  <c r="W3471" i="24"/>
  <c r="W3472" i="24"/>
  <c r="W3473" i="24"/>
  <c r="W3474" i="24"/>
  <c r="W3475" i="24"/>
  <c r="W3476" i="24"/>
  <c r="W3477" i="24"/>
  <c r="W3478" i="24"/>
  <c r="W3479" i="24"/>
  <c r="W3480" i="24"/>
  <c r="W3481" i="24"/>
  <c r="W3482" i="24"/>
  <c r="W3483" i="24"/>
  <c r="W3484" i="24"/>
  <c r="W3485" i="24"/>
  <c r="W3486" i="24"/>
  <c r="W3487" i="24"/>
  <c r="W3488" i="24"/>
  <c r="W3489" i="24"/>
  <c r="W3490" i="24"/>
  <c r="W3491" i="24"/>
  <c r="W3492" i="24"/>
  <c r="W3493" i="24"/>
  <c r="W3494" i="24"/>
  <c r="W3495" i="24"/>
  <c r="W3496" i="24"/>
  <c r="W3497" i="24"/>
  <c r="W3498" i="24"/>
  <c r="W3499" i="24"/>
  <c r="W3500" i="24"/>
  <c r="W3501" i="24"/>
  <c r="W3502" i="24"/>
  <c r="W3503" i="24"/>
  <c r="W3504" i="24"/>
  <c r="W3505" i="24"/>
  <c r="W3506" i="24"/>
  <c r="W3507" i="24"/>
  <c r="W3508" i="24"/>
  <c r="W3509" i="24"/>
  <c r="W3510" i="24"/>
  <c r="W3511" i="24"/>
  <c r="W3512" i="24"/>
  <c r="W3513" i="24"/>
  <c r="W3514" i="24"/>
  <c r="W3515" i="24"/>
  <c r="W3516" i="24"/>
  <c r="W3517" i="24"/>
  <c r="W3518" i="24"/>
  <c r="W3519" i="24"/>
  <c r="W3520" i="24"/>
  <c r="W3521" i="24"/>
  <c r="W3522" i="24"/>
  <c r="W3523" i="24"/>
  <c r="W3524" i="24"/>
  <c r="W3525" i="24"/>
  <c r="W3526" i="24"/>
  <c r="W3527" i="24"/>
  <c r="W3528" i="24"/>
  <c r="W3529" i="24"/>
  <c r="W3530" i="24"/>
  <c r="W3531" i="24"/>
  <c r="W3532" i="24"/>
  <c r="W3533" i="24"/>
  <c r="W3534" i="24"/>
  <c r="W3535" i="24"/>
  <c r="W3536" i="24"/>
  <c r="W3537" i="24"/>
  <c r="W3538" i="24"/>
  <c r="W3539" i="24"/>
  <c r="W3540" i="24"/>
  <c r="W3541" i="24"/>
  <c r="W3542" i="24"/>
  <c r="W3543" i="24"/>
  <c r="W3544" i="24"/>
  <c r="W3545" i="24"/>
  <c r="W3546" i="24"/>
  <c r="W3547" i="24"/>
  <c r="W3548" i="24"/>
  <c r="W3549" i="24"/>
  <c r="W3550" i="24"/>
  <c r="W3551" i="24"/>
  <c r="W3552" i="24"/>
  <c r="W3553" i="24"/>
  <c r="W3554" i="24"/>
  <c r="W3555" i="24"/>
  <c r="W3556" i="24"/>
  <c r="W3557" i="24"/>
  <c r="W3558" i="24"/>
  <c r="W3559" i="24"/>
  <c r="W3560" i="24"/>
  <c r="W3561" i="24"/>
  <c r="W3562" i="24"/>
  <c r="W3563" i="24"/>
  <c r="W3564" i="24"/>
  <c r="W3565" i="24"/>
  <c r="W3566" i="24"/>
  <c r="W3567" i="24"/>
  <c r="W3568" i="24"/>
  <c r="W3569" i="24"/>
  <c r="W3570" i="24"/>
  <c r="W3571" i="24"/>
  <c r="W3572" i="24"/>
  <c r="W3573" i="24"/>
  <c r="W3574" i="24"/>
  <c r="W3575" i="24"/>
  <c r="W3576" i="24"/>
  <c r="W3577" i="24"/>
  <c r="W3578" i="24"/>
  <c r="W3579" i="24"/>
  <c r="W3580" i="24"/>
  <c r="W3581" i="24"/>
  <c r="W3582" i="24"/>
  <c r="W3583" i="24"/>
  <c r="W3584" i="24"/>
  <c r="W3585" i="24"/>
  <c r="W3586" i="24"/>
  <c r="W3587" i="24"/>
  <c r="W3588" i="24"/>
  <c r="W3589" i="24"/>
  <c r="W3590" i="24"/>
  <c r="W3591" i="24"/>
  <c r="W3592" i="24"/>
  <c r="W3593" i="24"/>
  <c r="W3594" i="24"/>
  <c r="W3595" i="24"/>
  <c r="W3596" i="24"/>
  <c r="W3597" i="24"/>
  <c r="W3598" i="24"/>
  <c r="W3599" i="24"/>
  <c r="W3600" i="24"/>
  <c r="W3601" i="24"/>
  <c r="W3602" i="24"/>
  <c r="W3603" i="24"/>
  <c r="W3604" i="24"/>
  <c r="W3605" i="24"/>
  <c r="W3606" i="24"/>
  <c r="W3607" i="24"/>
  <c r="W3608" i="24"/>
  <c r="W3609" i="24"/>
  <c r="W3610" i="24"/>
  <c r="W3611" i="24"/>
  <c r="W3612" i="24"/>
  <c r="W3613" i="24"/>
  <c r="W3614" i="24"/>
  <c r="W3615" i="24"/>
  <c r="W3616" i="24"/>
  <c r="W3617" i="24"/>
  <c r="W3618" i="24"/>
  <c r="W3619" i="24"/>
  <c r="W3620" i="24"/>
  <c r="W3621" i="24"/>
  <c r="W3622" i="24"/>
  <c r="W3623" i="24"/>
  <c r="W3624" i="24"/>
  <c r="W3625" i="24"/>
  <c r="W3626" i="24"/>
  <c r="W3627" i="24"/>
  <c r="W3628" i="24"/>
  <c r="W3629" i="24"/>
  <c r="W3630" i="24"/>
  <c r="W3631" i="24"/>
  <c r="W3632" i="24"/>
  <c r="W3633" i="24"/>
  <c r="W3634" i="24"/>
  <c r="W3635" i="24"/>
  <c r="W3636" i="24"/>
  <c r="W3637" i="24"/>
  <c r="W3638" i="24"/>
  <c r="W3639" i="24"/>
  <c r="W3640" i="24"/>
  <c r="W3641" i="24"/>
  <c r="W3642" i="24"/>
  <c r="W3643" i="24"/>
  <c r="W3644" i="24"/>
  <c r="W3645" i="24"/>
  <c r="W3646" i="24"/>
  <c r="W3647" i="24"/>
  <c r="W3648" i="24"/>
  <c r="W3649" i="24"/>
  <c r="W3650" i="24"/>
  <c r="W3651" i="24"/>
  <c r="W3652" i="24"/>
  <c r="W3653" i="24"/>
  <c r="W3654" i="24"/>
  <c r="W3655" i="24"/>
  <c r="W3656" i="24"/>
  <c r="W3657" i="24"/>
  <c r="W3658" i="24"/>
  <c r="W3659" i="24"/>
  <c r="W3660" i="24"/>
  <c r="W3661" i="24"/>
  <c r="W3662" i="24"/>
  <c r="W3663" i="24"/>
  <c r="W3664" i="24"/>
  <c r="W3665" i="24"/>
  <c r="W3666" i="24"/>
  <c r="W3667" i="24"/>
  <c r="W3668" i="24"/>
  <c r="W3669" i="24"/>
  <c r="W3670" i="24"/>
  <c r="W3671" i="24"/>
  <c r="W3672" i="24"/>
  <c r="W3673" i="24"/>
  <c r="W3674" i="24"/>
  <c r="W3675" i="24"/>
  <c r="W3676" i="24"/>
  <c r="W3677" i="24"/>
  <c r="W3678" i="24"/>
  <c r="W3679" i="24"/>
  <c r="W3680" i="24"/>
  <c r="W3681" i="24"/>
  <c r="W3682" i="24"/>
  <c r="W3683" i="24"/>
  <c r="W3684" i="24"/>
  <c r="W3685" i="24"/>
  <c r="W3686" i="24"/>
  <c r="W3687" i="24"/>
  <c r="W3688" i="24"/>
  <c r="W3689" i="24"/>
  <c r="W3690" i="24"/>
  <c r="W3691" i="24"/>
  <c r="W3692" i="24"/>
  <c r="W3693" i="24"/>
  <c r="W3694" i="24"/>
  <c r="W3695" i="24"/>
  <c r="W3696" i="24"/>
  <c r="W3697" i="24"/>
  <c r="W3698" i="24"/>
  <c r="W3699" i="24"/>
  <c r="W3700" i="24"/>
  <c r="W3701" i="24"/>
  <c r="W3702" i="24"/>
  <c r="W3703" i="24"/>
  <c r="W3704" i="24"/>
  <c r="W3705" i="24"/>
  <c r="W3706" i="24"/>
  <c r="W3707" i="24"/>
  <c r="W3708" i="24"/>
  <c r="W3709" i="24"/>
  <c r="W3710" i="24"/>
  <c r="W3711" i="24"/>
  <c r="W3712" i="24"/>
  <c r="W3713" i="24"/>
  <c r="W3714" i="24"/>
  <c r="W3715" i="24"/>
  <c r="W3716" i="24"/>
  <c r="W3717" i="24"/>
  <c r="W3718" i="24"/>
  <c r="W3719" i="24"/>
  <c r="W3720" i="24"/>
  <c r="W3721" i="24"/>
  <c r="W3722" i="24"/>
  <c r="W3723" i="24"/>
  <c r="W3724" i="24"/>
  <c r="W3725" i="24"/>
  <c r="W3726" i="24"/>
  <c r="W3727" i="24"/>
  <c r="W3728" i="24"/>
  <c r="W3729" i="24"/>
  <c r="W3730" i="24"/>
  <c r="W3731" i="24"/>
  <c r="W3732" i="24"/>
  <c r="W3733" i="24"/>
  <c r="W3734" i="24"/>
  <c r="W3735" i="24"/>
  <c r="W3736" i="24"/>
  <c r="W3737" i="24"/>
  <c r="W3738" i="24"/>
  <c r="W3739" i="24"/>
  <c r="W3740" i="24"/>
  <c r="W3741" i="24"/>
  <c r="W3742" i="24"/>
  <c r="W3743" i="24"/>
  <c r="W3744" i="24"/>
  <c r="W3745" i="24"/>
  <c r="W3746" i="24"/>
  <c r="W3747" i="24"/>
  <c r="W3748" i="24"/>
  <c r="W3749" i="24"/>
  <c r="W3750" i="24"/>
  <c r="W3751" i="24"/>
  <c r="W3752" i="24"/>
  <c r="W3753" i="24"/>
  <c r="W3754" i="24"/>
  <c r="W3755" i="24"/>
  <c r="W3756" i="24"/>
  <c r="W3757" i="24"/>
  <c r="W3758" i="24"/>
  <c r="W3759" i="24"/>
  <c r="W3760" i="24"/>
  <c r="W3761" i="24"/>
  <c r="W3762" i="24"/>
  <c r="W3763" i="24"/>
  <c r="W3764" i="24"/>
  <c r="W3765" i="24"/>
  <c r="W3766" i="24"/>
  <c r="W3767" i="24"/>
  <c r="W3768" i="24"/>
  <c r="W3769" i="24"/>
  <c r="W3770" i="24"/>
  <c r="W3771" i="24"/>
  <c r="W3772" i="24"/>
  <c r="W3773" i="24"/>
  <c r="W3774" i="24"/>
  <c r="W3775" i="24"/>
  <c r="W3776" i="24"/>
  <c r="W3777" i="24"/>
  <c r="W3778" i="24"/>
  <c r="W3779" i="24"/>
  <c r="W3780" i="24"/>
  <c r="W3781" i="24"/>
  <c r="W3782" i="24"/>
  <c r="W3783" i="24"/>
  <c r="W3784" i="24"/>
  <c r="W3785" i="24"/>
  <c r="W3786" i="24"/>
  <c r="W3787" i="24"/>
  <c r="W3788" i="24"/>
  <c r="W3789" i="24"/>
  <c r="W3790" i="24"/>
  <c r="W3791" i="24"/>
  <c r="W3792" i="24"/>
  <c r="W3793" i="24"/>
  <c r="W3794" i="24"/>
  <c r="W3795" i="24"/>
  <c r="W3796" i="24"/>
  <c r="W3797" i="24"/>
  <c r="W3798" i="24"/>
  <c r="W3799" i="24"/>
  <c r="W3800" i="24"/>
  <c r="W3801" i="24"/>
  <c r="W3802" i="24"/>
  <c r="W3803" i="24"/>
  <c r="W3804" i="24"/>
  <c r="W3805" i="24"/>
  <c r="W3806" i="24"/>
  <c r="W3807" i="24"/>
  <c r="W3808" i="24"/>
  <c r="W3809" i="24"/>
  <c r="W3810" i="24"/>
  <c r="W3811" i="24"/>
  <c r="W3812" i="24"/>
  <c r="W3813" i="24"/>
  <c r="W3814" i="24"/>
  <c r="W3815" i="24"/>
  <c r="W3816" i="24"/>
  <c r="W3817" i="24"/>
  <c r="W3818" i="24"/>
  <c r="W3819" i="24"/>
  <c r="W3820" i="24"/>
  <c r="W3821" i="24"/>
  <c r="W3822" i="24"/>
  <c r="W3823" i="24"/>
  <c r="W3824" i="24"/>
  <c r="W3825" i="24"/>
  <c r="W3826" i="24"/>
  <c r="W3827" i="24"/>
  <c r="W3828" i="24"/>
  <c r="W3829" i="24"/>
  <c r="W3830" i="24"/>
  <c r="W3831" i="24"/>
  <c r="W3832" i="24"/>
  <c r="W3833" i="24"/>
  <c r="W3834" i="24"/>
  <c r="W3835" i="24"/>
  <c r="W3836" i="24"/>
  <c r="W3837" i="24"/>
  <c r="W3838" i="24"/>
  <c r="W3839" i="24"/>
  <c r="W3840" i="24"/>
  <c r="W3841" i="24"/>
  <c r="W3842" i="24"/>
  <c r="W3843" i="24"/>
  <c r="W3844" i="24"/>
  <c r="W3845" i="24"/>
  <c r="W3846" i="24"/>
  <c r="W3847" i="24"/>
  <c r="W3848" i="24"/>
  <c r="W3849" i="24"/>
  <c r="W3850" i="24"/>
  <c r="W3851" i="24"/>
  <c r="W3852" i="24"/>
  <c r="W3853" i="24"/>
  <c r="W3854" i="24"/>
  <c r="W3855" i="24"/>
  <c r="W3856" i="24"/>
  <c r="W3857" i="24"/>
  <c r="W3858" i="24"/>
  <c r="W3859" i="24"/>
  <c r="W3860" i="24"/>
  <c r="W3861" i="24"/>
  <c r="W3862" i="24"/>
  <c r="W3863" i="24"/>
  <c r="W3864" i="24"/>
  <c r="W3865" i="24"/>
  <c r="W3866" i="24"/>
  <c r="W3867" i="24"/>
  <c r="W3868" i="24"/>
  <c r="W3869" i="24"/>
  <c r="W3870" i="24"/>
  <c r="W3871" i="24"/>
  <c r="W3872" i="24"/>
  <c r="W3873" i="24"/>
  <c r="W3874" i="24"/>
  <c r="W3875" i="24"/>
  <c r="W3876" i="24"/>
  <c r="W3877" i="24"/>
  <c r="W3878" i="24"/>
  <c r="W3879" i="24"/>
  <c r="W3880" i="24"/>
  <c r="W3881" i="24"/>
  <c r="W3882" i="24"/>
  <c r="W3883" i="24"/>
  <c r="W3884" i="24"/>
  <c r="W3885" i="24"/>
  <c r="W3886" i="24"/>
  <c r="W3887" i="24"/>
  <c r="W3888" i="24"/>
  <c r="W3889" i="24"/>
  <c r="W3890" i="24"/>
  <c r="W3891" i="24"/>
  <c r="W3892" i="24"/>
  <c r="W3893" i="24"/>
  <c r="W3894" i="24"/>
  <c r="W3895" i="24"/>
  <c r="W3896" i="24"/>
  <c r="W3897" i="24"/>
  <c r="W3898" i="24"/>
  <c r="W3899" i="24"/>
  <c r="W3900" i="24"/>
  <c r="W3901" i="24"/>
  <c r="W3902" i="24"/>
  <c r="W3903" i="24"/>
  <c r="W3904" i="24"/>
  <c r="W3905" i="24"/>
  <c r="W3906" i="24"/>
  <c r="W3907" i="24"/>
  <c r="W3908" i="24"/>
  <c r="W3909" i="24"/>
  <c r="W3910" i="24"/>
  <c r="W3911" i="24"/>
  <c r="W3912" i="24"/>
  <c r="W3913" i="24"/>
  <c r="W3914" i="24"/>
  <c r="W3915" i="24"/>
  <c r="V3910" i="24" l="1"/>
  <c r="A324" i="3"/>
  <c r="A315" i="3"/>
  <c r="A316" i="3"/>
  <c r="A317" i="3"/>
  <c r="A318" i="3"/>
  <c r="A319" i="3"/>
  <c r="A320" i="3"/>
  <c r="A321" i="3"/>
  <c r="A322" i="3"/>
  <c r="A323" i="3"/>
  <c r="Z168" i="6" l="1"/>
  <c r="Z169" i="6"/>
  <c r="D168" i="6"/>
  <c r="D169" i="6"/>
  <c r="D170" i="6"/>
  <c r="D109" i="8"/>
  <c r="D106" i="8"/>
  <c r="D107" i="8"/>
  <c r="D108" i="8"/>
  <c r="R1622" i="19"/>
  <c r="R1623" i="19"/>
  <c r="R1624" i="19"/>
  <c r="R1625" i="19"/>
  <c r="R1626" i="19"/>
  <c r="R1627" i="19"/>
  <c r="R1628" i="19"/>
  <c r="R1629" i="19"/>
  <c r="R1630" i="19"/>
  <c r="N696" i="11"/>
  <c r="N697" i="11"/>
  <c r="N698" i="11"/>
  <c r="N699" i="11"/>
  <c r="N700" i="11"/>
  <c r="N701" i="11"/>
  <c r="N702" i="11"/>
  <c r="A693" i="11"/>
  <c r="A694" i="11"/>
  <c r="A695" i="11"/>
  <c r="A696" i="11"/>
  <c r="A697" i="11"/>
  <c r="A698" i="11"/>
  <c r="A699" i="11"/>
  <c r="A700" i="11"/>
  <c r="A701" i="11"/>
  <c r="V3903" i="24"/>
  <c r="V3904" i="24"/>
  <c r="V3905" i="24"/>
  <c r="V3906" i="24"/>
  <c r="V3907" i="24"/>
  <c r="V3908" i="24"/>
  <c r="V3909" i="24"/>
  <c r="V3911" i="24"/>
  <c r="V3912" i="24"/>
  <c r="V3913" i="24"/>
  <c r="V3914" i="24"/>
  <c r="V3915" i="24"/>
  <c r="A3903" i="24"/>
  <c r="A3904" i="24"/>
  <c r="A3905" i="24"/>
  <c r="A3906" i="24"/>
  <c r="A3907" i="24"/>
  <c r="A3908" i="24"/>
  <c r="A3909" i="24"/>
  <c r="AP312" i="3"/>
  <c r="AP313" i="3"/>
  <c r="D1622" i="19"/>
  <c r="D1623" i="19"/>
  <c r="N691" i="11"/>
  <c r="N692" i="11"/>
  <c r="N693" i="11"/>
  <c r="N694" i="11"/>
  <c r="N695" i="11"/>
  <c r="D695" i="11"/>
  <c r="V3902" i="24"/>
  <c r="V3901" i="24"/>
  <c r="V3900" i="24"/>
  <c r="V3899" i="24"/>
  <c r="V3898" i="24"/>
  <c r="V3897" i="24"/>
  <c r="D105" i="8" l="1"/>
  <c r="D692" i="11"/>
  <c r="D693" i="11"/>
  <c r="D694" i="11"/>
  <c r="A691" i="11"/>
  <c r="A692" i="11"/>
  <c r="C141" i="17"/>
  <c r="D167" i="6"/>
  <c r="V3896" i="24"/>
  <c r="V3895" i="24"/>
  <c r="V3894" i="24"/>
  <c r="V3893" i="24"/>
  <c r="V3892" i="24"/>
  <c r="V3891" i="24"/>
  <c r="V3890" i="24"/>
  <c r="V3889" i="24"/>
  <c r="V3888" i="24"/>
  <c r="A3888" i="24"/>
  <c r="A3889" i="24"/>
  <c r="A3890" i="24"/>
  <c r="A3891" i="24"/>
  <c r="A3892" i="24"/>
  <c r="A3893" i="24"/>
  <c r="A3894" i="24"/>
  <c r="A3895" i="24"/>
  <c r="A3896" i="24"/>
  <c r="A3897" i="24"/>
  <c r="A3898" i="24"/>
  <c r="A3899" i="24"/>
  <c r="A3900" i="24"/>
  <c r="A3901" i="24"/>
  <c r="A3902" i="24"/>
  <c r="V3885" i="24"/>
  <c r="V3886" i="24"/>
  <c r="V3887" i="24"/>
  <c r="A3887" i="24"/>
  <c r="R1610" i="19"/>
  <c r="R1611" i="19"/>
  <c r="R1612" i="19"/>
  <c r="R1613" i="19"/>
  <c r="R1614" i="19"/>
  <c r="R1615" i="19"/>
  <c r="R1616" i="19"/>
  <c r="R1617" i="19"/>
  <c r="R1618" i="19"/>
  <c r="R1619" i="19"/>
  <c r="R1620" i="19"/>
  <c r="R1621" i="19"/>
  <c r="D1610" i="19"/>
  <c r="D1611" i="19"/>
  <c r="D1612" i="19"/>
  <c r="D1613" i="19"/>
  <c r="D1614" i="19"/>
  <c r="D1615" i="19"/>
  <c r="D1616" i="19"/>
  <c r="D1617" i="19"/>
  <c r="D1618" i="19"/>
  <c r="D1619" i="19"/>
  <c r="D1620" i="19"/>
  <c r="D1621" i="19"/>
  <c r="AL1326" i="4"/>
  <c r="AL1327" i="4"/>
  <c r="AL1328" i="4"/>
  <c r="AL1329" i="4"/>
  <c r="AL1330" i="4"/>
  <c r="AL1331" i="4"/>
  <c r="AL1332" i="4"/>
  <c r="AL1333" i="4"/>
  <c r="AL1334" i="4"/>
  <c r="AL1335" i="4"/>
  <c r="AL1336" i="4"/>
  <c r="AL1337" i="4"/>
  <c r="AL1338" i="4"/>
  <c r="AL1339" i="4"/>
  <c r="AL1340" i="4"/>
  <c r="AL1341" i="4"/>
  <c r="AL1342" i="4"/>
  <c r="AL1343" i="4"/>
  <c r="AL1344" i="4"/>
  <c r="AL1345" i="4"/>
  <c r="AL1346" i="4"/>
  <c r="AL1347" i="4"/>
  <c r="AL1348" i="4"/>
  <c r="AL1349" i="4"/>
  <c r="AL1350" i="4"/>
  <c r="AL1351" i="4"/>
  <c r="AL1352" i="4"/>
  <c r="AL1353" i="4"/>
  <c r="AL1354" i="4"/>
  <c r="AL1355" i="4"/>
  <c r="AL1356" i="4"/>
  <c r="AL1357" i="4"/>
  <c r="AL1358" i="4"/>
  <c r="AL1359" i="4"/>
  <c r="AL1360" i="4"/>
  <c r="AL1361" i="4"/>
  <c r="AL1362" i="4"/>
  <c r="AL1363" i="4"/>
  <c r="AL1364" i="4"/>
  <c r="AL1365" i="4"/>
  <c r="AL1366" i="4"/>
  <c r="AL1367" i="4"/>
  <c r="AL1368" i="4"/>
  <c r="AL1369" i="4"/>
  <c r="AL1370" i="4"/>
  <c r="AL1371" i="4"/>
  <c r="AL1372" i="4"/>
  <c r="AL1373" i="4"/>
  <c r="AL1374" i="4"/>
  <c r="AL1375" i="4"/>
  <c r="AL1376" i="4"/>
  <c r="AL1377" i="4"/>
  <c r="AL1378" i="4"/>
  <c r="AL1379" i="4"/>
  <c r="AL1380" i="4"/>
  <c r="AL1381" i="4"/>
  <c r="AL1382" i="4"/>
  <c r="AL1383" i="4"/>
  <c r="AL1384" i="4"/>
  <c r="AL1385" i="4"/>
  <c r="AL1386" i="4"/>
  <c r="AL1387" i="4"/>
  <c r="AL1388" i="4"/>
  <c r="AL1389" i="4"/>
  <c r="AL1390" i="4"/>
  <c r="AL1391" i="4"/>
  <c r="AL1392" i="4"/>
  <c r="AL1393" i="4"/>
  <c r="AL1394" i="4"/>
  <c r="AL1395" i="4"/>
  <c r="AL1396" i="4"/>
  <c r="AL1397" i="4"/>
  <c r="AL1398" i="4"/>
  <c r="AL1399" i="4"/>
  <c r="AL1400" i="4"/>
  <c r="AL1401" i="4"/>
  <c r="AL1402" i="4"/>
  <c r="AL1403" i="4"/>
  <c r="AL1404" i="4"/>
  <c r="AL1405" i="4"/>
  <c r="AL1406" i="4"/>
  <c r="AL1407" i="4"/>
  <c r="AL1408" i="4"/>
  <c r="AL1409" i="4"/>
  <c r="AL1410" i="4"/>
  <c r="A1354" i="4" l="1"/>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563" i="19"/>
  <c r="A1567" i="19"/>
  <c r="A1568" i="19"/>
  <c r="A1569" i="19"/>
  <c r="A1570" i="19"/>
  <c r="A1571" i="19"/>
  <c r="A1572" i="19"/>
  <c r="A1573" i="19"/>
  <c r="A1574" i="19"/>
  <c r="A1575" i="19"/>
  <c r="A1576" i="19"/>
  <c r="A1577" i="19"/>
  <c r="A1578" i="19"/>
  <c r="A1579" i="19"/>
  <c r="A1580" i="19"/>
  <c r="A1581" i="19"/>
  <c r="A1582" i="19"/>
  <c r="A1583" i="19"/>
  <c r="A1584" i="19"/>
  <c r="A1585" i="19"/>
  <c r="A1586" i="19"/>
  <c r="A1587" i="19"/>
  <c r="A1588" i="19"/>
  <c r="A1589" i="19"/>
  <c r="A1590" i="19"/>
  <c r="A1591" i="19"/>
  <c r="A1592" i="19"/>
  <c r="A1593" i="19"/>
  <c r="A1594" i="19"/>
  <c r="A1595" i="19"/>
  <c r="A1596" i="19"/>
  <c r="A1597" i="19"/>
  <c r="A1598" i="19"/>
  <c r="A1599" i="19"/>
  <c r="A1600" i="19"/>
  <c r="A1601" i="19"/>
  <c r="A1602" i="19"/>
  <c r="A1603" i="19"/>
  <c r="A1604" i="19"/>
  <c r="A1605" i="19"/>
  <c r="A1606" i="19"/>
  <c r="A1607" i="19"/>
  <c r="A1608" i="19"/>
  <c r="A1609" i="19"/>
  <c r="A1610" i="19"/>
  <c r="A1611" i="19"/>
  <c r="A1612" i="19"/>
  <c r="A1613" i="19"/>
  <c r="A1614" i="19"/>
  <c r="A1615" i="19"/>
  <c r="A1616" i="19"/>
  <c r="A1617" i="19"/>
  <c r="A1618" i="19"/>
  <c r="A1619" i="19"/>
  <c r="A1620" i="19"/>
  <c r="A1621" i="19"/>
  <c r="A1622" i="19"/>
  <c r="A1623" i="19"/>
  <c r="R1602" i="19"/>
  <c r="R1603" i="19"/>
  <c r="R1604" i="19"/>
  <c r="R1605" i="19"/>
  <c r="R1606" i="19"/>
  <c r="R1607" i="19"/>
  <c r="R1608" i="19"/>
  <c r="R1609" i="19"/>
  <c r="D1602" i="19"/>
  <c r="D1603" i="19"/>
  <c r="D1604" i="19"/>
  <c r="D1605" i="19"/>
  <c r="D1606" i="19"/>
  <c r="D1607" i="19"/>
  <c r="D1608" i="19"/>
  <c r="D1609" i="19"/>
  <c r="D691" i="11"/>
  <c r="A3885" i="24"/>
  <c r="A3886" i="24"/>
  <c r="R1567" i="19"/>
  <c r="R1568" i="19"/>
  <c r="R1569" i="19"/>
  <c r="R1570" i="19"/>
  <c r="R1571" i="19"/>
  <c r="R1572" i="19"/>
  <c r="R1573" i="19"/>
  <c r="R1574" i="19"/>
  <c r="R1575" i="19"/>
  <c r="R1576" i="19"/>
  <c r="R1577" i="19"/>
  <c r="R1578" i="19"/>
  <c r="R1579" i="19"/>
  <c r="R1580" i="19"/>
  <c r="R1581" i="19"/>
  <c r="R1582" i="19"/>
  <c r="R1583" i="19"/>
  <c r="R1584" i="19"/>
  <c r="R1585" i="19"/>
  <c r="R1586" i="19"/>
  <c r="R1587" i="19"/>
  <c r="R1588" i="19"/>
  <c r="R1589" i="19"/>
  <c r="R1590" i="19"/>
  <c r="R1591" i="19"/>
  <c r="R1592" i="19"/>
  <c r="R1593" i="19"/>
  <c r="R1594" i="19"/>
  <c r="R1595" i="19"/>
  <c r="R1596" i="19"/>
  <c r="R1597" i="19"/>
  <c r="R1598" i="19"/>
  <c r="R1599" i="19"/>
  <c r="R1600" i="19"/>
  <c r="R1601" i="19"/>
  <c r="C121" i="25"/>
  <c r="C127" i="25"/>
  <c r="C126" i="25"/>
  <c r="C125" i="25"/>
  <c r="C124" i="25"/>
  <c r="C123" i="25"/>
  <c r="C122" i="25"/>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6" i="6"/>
  <c r="D165" i="6"/>
  <c r="D164" i="6"/>
  <c r="D686" i="11"/>
  <c r="D687" i="11"/>
  <c r="D688" i="11"/>
  <c r="D689" i="11"/>
  <c r="D690" i="11"/>
  <c r="A686" i="11"/>
  <c r="A687" i="11"/>
  <c r="A688" i="11"/>
  <c r="A689" i="11"/>
  <c r="A690" i="11"/>
  <c r="V502" i="9"/>
  <c r="A502" i="9"/>
  <c r="V501" i="9"/>
  <c r="A501" i="9"/>
  <c r="V500" i="9"/>
  <c r="A500" i="9"/>
  <c r="V499" i="9"/>
  <c r="A499" i="9"/>
  <c r="V498" i="9"/>
  <c r="A498" i="9"/>
  <c r="V497" i="9"/>
  <c r="A497" i="9"/>
  <c r="V496" i="9"/>
  <c r="A496" i="9"/>
  <c r="V495" i="9"/>
  <c r="A495" i="9"/>
  <c r="V494" i="9"/>
  <c r="A494" i="9"/>
  <c r="V493" i="9"/>
  <c r="A493" i="9"/>
  <c r="V492" i="9"/>
  <c r="A492" i="9"/>
  <c r="V491" i="9"/>
  <c r="A491" i="9"/>
  <c r="V490" i="9"/>
  <c r="A490" i="9"/>
  <c r="V489" i="9"/>
  <c r="A489" i="9"/>
  <c r="V488" i="9"/>
  <c r="A488" i="9"/>
  <c r="V487" i="9"/>
  <c r="A487" i="9"/>
  <c r="V486" i="9"/>
  <c r="A486" i="9"/>
  <c r="V485" i="9"/>
  <c r="A485" i="9"/>
  <c r="V484" i="9"/>
  <c r="A484" i="9"/>
  <c r="V483" i="9"/>
  <c r="A483" i="9"/>
  <c r="V482" i="9"/>
  <c r="A482" i="9"/>
  <c r="V481" i="9"/>
  <c r="A481" i="9"/>
  <c r="V480" i="9"/>
  <c r="A480" i="9"/>
  <c r="V479" i="9"/>
  <c r="A479" i="9"/>
  <c r="V478" i="9"/>
  <c r="A478" i="9"/>
  <c r="V477" i="9"/>
  <c r="A477" i="9"/>
  <c r="V476" i="9"/>
  <c r="A476" i="9"/>
  <c r="V475" i="9"/>
  <c r="A475" i="9"/>
  <c r="V474" i="9"/>
  <c r="A474" i="9"/>
  <c r="V473" i="9"/>
  <c r="A473" i="9"/>
  <c r="V472" i="9"/>
  <c r="A472" i="9"/>
  <c r="V471" i="9"/>
  <c r="A471" i="9"/>
  <c r="V470" i="9"/>
  <c r="A470" i="9"/>
  <c r="V469" i="9"/>
  <c r="A469" i="9"/>
  <c r="V468" i="9"/>
  <c r="A468" i="9"/>
  <c r="V467" i="9"/>
  <c r="A467" i="9"/>
  <c r="V466" i="9"/>
  <c r="A466" i="9"/>
  <c r="V465" i="9"/>
  <c r="A465" i="9"/>
  <c r="V464" i="9"/>
  <c r="A464" i="9"/>
  <c r="V463" i="9"/>
  <c r="A463" i="9"/>
  <c r="V462" i="9"/>
  <c r="A462" i="9"/>
  <c r="V461" i="9"/>
  <c r="A461" i="9"/>
  <c r="V460" i="9"/>
  <c r="A460" i="9"/>
  <c r="V459" i="9"/>
  <c r="A459" i="9"/>
  <c r="V458" i="9"/>
  <c r="A458" i="9"/>
  <c r="V457" i="9"/>
  <c r="A457" i="9"/>
  <c r="V456" i="9"/>
  <c r="A456" i="9"/>
  <c r="V455" i="9"/>
  <c r="A455" i="9"/>
  <c r="V454" i="9"/>
  <c r="A454" i="9"/>
  <c r="V453" i="9"/>
  <c r="A453" i="9"/>
  <c r="V452" i="9"/>
  <c r="A452" i="9"/>
  <c r="V451" i="9"/>
  <c r="A451" i="9"/>
  <c r="V450" i="9"/>
  <c r="A450" i="9"/>
  <c r="V449" i="9"/>
  <c r="A449" i="9"/>
  <c r="V448" i="9"/>
  <c r="A448" i="9"/>
  <c r="V447" i="9"/>
  <c r="A447" i="9"/>
  <c r="V446" i="9"/>
  <c r="A446" i="9"/>
  <c r="V445" i="9"/>
  <c r="A445" i="9"/>
  <c r="V444" i="9"/>
  <c r="A444" i="9"/>
  <c r="V443" i="9"/>
  <c r="A443" i="9"/>
  <c r="N660" i="11"/>
  <c r="N673" i="11" l="1"/>
  <c r="N674" i="11"/>
  <c r="N675" i="11"/>
  <c r="N676" i="11"/>
  <c r="N677" i="11"/>
  <c r="N678" i="11"/>
  <c r="N679" i="11"/>
  <c r="N680" i="11"/>
  <c r="N681" i="11"/>
  <c r="N682" i="11"/>
  <c r="N683" i="11"/>
  <c r="N684" i="11"/>
  <c r="N685" i="11"/>
  <c r="N686" i="11"/>
  <c r="N687" i="11"/>
  <c r="N688" i="11"/>
  <c r="N689" i="11"/>
  <c r="V442" i="9"/>
  <c r="A442" i="9"/>
  <c r="V441" i="9"/>
  <c r="A441" i="9"/>
  <c r="V440" i="9"/>
  <c r="A440" i="9"/>
  <c r="V439" i="9"/>
  <c r="A439" i="9"/>
  <c r="A3881" i="24"/>
  <c r="A3882" i="24"/>
  <c r="A3883" i="24"/>
  <c r="A3884" i="24"/>
  <c r="A3880" i="24" l="1"/>
  <c r="A3877" i="24"/>
  <c r="A3878" i="24"/>
  <c r="A3879" i="24"/>
  <c r="D104" i="8"/>
  <c r="A3869" i="24"/>
  <c r="A3870" i="24"/>
  <c r="A3871" i="24"/>
  <c r="A3872" i="24"/>
  <c r="A3873" i="24"/>
  <c r="A3874" i="24"/>
  <c r="A3875" i="24"/>
  <c r="A3876" i="24"/>
  <c r="AL1318" i="4"/>
  <c r="AL1319" i="4"/>
  <c r="AL1325" i="4"/>
  <c r="A3867" i="24"/>
  <c r="A3868" i="24"/>
  <c r="A3864" i="24"/>
  <c r="A3865" i="24"/>
  <c r="A3866" i="24"/>
  <c r="R1550" i="19"/>
  <c r="R1551" i="19"/>
  <c r="R1552" i="19"/>
  <c r="R1553" i="19"/>
  <c r="R1554" i="19"/>
  <c r="R1555" i="19"/>
  <c r="R1556" i="19"/>
  <c r="R1557" i="19"/>
  <c r="R1558" i="19"/>
  <c r="R1559" i="19"/>
  <c r="R1560" i="19"/>
  <c r="R1561" i="19"/>
  <c r="R1562" i="19"/>
  <c r="R1563" i="19"/>
  <c r="R1564" i="19"/>
  <c r="R1565" i="19"/>
  <c r="R1566" i="19"/>
  <c r="A1551" i="19"/>
  <c r="A1552" i="19"/>
  <c r="A1553" i="19"/>
  <c r="A1554" i="19"/>
  <c r="A1555" i="19"/>
  <c r="A1556" i="19"/>
  <c r="A1557" i="19"/>
  <c r="A1558" i="19"/>
  <c r="A1559" i="19"/>
  <c r="A1560" i="19"/>
  <c r="A1561" i="19"/>
  <c r="A1562" i="19"/>
  <c r="A1564" i="19"/>
  <c r="A1565" i="19"/>
  <c r="A1566" i="19"/>
  <c r="D1550" i="19"/>
  <c r="D1551" i="19"/>
  <c r="D1552" i="19"/>
  <c r="D1553" i="19"/>
  <c r="D1554" i="19"/>
  <c r="D1555" i="19"/>
  <c r="D1556" i="19"/>
  <c r="D1557" i="19"/>
  <c r="D1558" i="19"/>
  <c r="D1559" i="19"/>
  <c r="D1560" i="19"/>
  <c r="D1561" i="19"/>
  <c r="D1562" i="19"/>
  <c r="D1563" i="19"/>
  <c r="D1564" i="19"/>
  <c r="D1565" i="19"/>
  <c r="D1566" i="19"/>
  <c r="A3859" i="24"/>
  <c r="A3860" i="24"/>
  <c r="A3861" i="24"/>
  <c r="A3862" i="24"/>
  <c r="A3863" i="24"/>
  <c r="A3856" i="24"/>
  <c r="A3857" i="24"/>
  <c r="A3858" i="24"/>
  <c r="A3848" i="24"/>
  <c r="A3849" i="24"/>
  <c r="J200" i="27"/>
  <c r="D103" i="8"/>
  <c r="A1318" i="4"/>
  <c r="A1319" i="4"/>
  <c r="A1320" i="4"/>
  <c r="A1321" i="4"/>
  <c r="A1322" i="4"/>
  <c r="A1323" i="4"/>
  <c r="A1324" i="4"/>
  <c r="A1325" i="4"/>
  <c r="A1326" i="4"/>
  <c r="A1327" i="4"/>
  <c r="R1547" i="19"/>
  <c r="R1548" i="19"/>
  <c r="R1549" i="19"/>
  <c r="R1545" i="19"/>
  <c r="R1546" i="19"/>
  <c r="D1549" i="19"/>
  <c r="D1545" i="19"/>
  <c r="D1546" i="19"/>
  <c r="D1547" i="19"/>
  <c r="D1548" i="19"/>
  <c r="D1544" i="19"/>
  <c r="A3846" i="24"/>
  <c r="D102" i="8"/>
  <c r="D684" i="11"/>
  <c r="D685" i="11"/>
  <c r="A684" i="11"/>
  <c r="A685" i="11"/>
  <c r="AL1264" i="4"/>
  <c r="N690" i="11"/>
  <c r="N672" i="11"/>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6" i="27"/>
  <c r="H682" i="11"/>
  <c r="D100" i="8"/>
  <c r="D101" i="8"/>
  <c r="A678" i="11"/>
  <c r="A679" i="11"/>
  <c r="A680" i="11"/>
  <c r="A681" i="11"/>
  <c r="A682" i="11"/>
  <c r="A683" i="11"/>
  <c r="D681" i="11"/>
  <c r="D682" i="11"/>
  <c r="D683" i="11"/>
  <c r="C78" i="10"/>
  <c r="C79" i="10"/>
  <c r="V3835" i="24"/>
  <c r="A7" i="27"/>
  <c r="A8" i="27"/>
  <c r="A9" i="27"/>
  <c r="A10" i="27"/>
  <c r="A11" i="27"/>
  <c r="A12" i="27"/>
  <c r="A13" i="27"/>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8"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A101" i="27"/>
  <c r="A102" i="27"/>
  <c r="A103" i="27"/>
  <c r="A104" i="27"/>
  <c r="A105" i="27"/>
  <c r="A106" i="27"/>
  <c r="A107" i="27"/>
  <c r="A108" i="27"/>
  <c r="A109" i="27"/>
  <c r="A110" i="27"/>
  <c r="A111" i="27"/>
  <c r="A112" i="27"/>
  <c r="A113" i="27"/>
  <c r="A114" i="27"/>
  <c r="A115" i="27"/>
  <c r="A116" i="27"/>
  <c r="A117" i="27"/>
  <c r="A118" i="27"/>
  <c r="A119" i="27"/>
  <c r="A120" i="27"/>
  <c r="A121" i="27"/>
  <c r="A122" i="27"/>
  <c r="A123" i="27"/>
  <c r="A124" i="27"/>
  <c r="A125" i="27"/>
  <c r="A126" i="27"/>
  <c r="A127" i="27"/>
  <c r="A128" i="27"/>
  <c r="A129" i="27"/>
  <c r="A130" i="27"/>
  <c r="A131" i="27"/>
  <c r="A132" i="27"/>
  <c r="A133" i="27"/>
  <c r="A134" i="27"/>
  <c r="A135" i="27"/>
  <c r="A136" i="27"/>
  <c r="A137" i="27"/>
  <c r="A138" i="27"/>
  <c r="A139" i="27"/>
  <c r="A140" i="27"/>
  <c r="A141" i="27"/>
  <c r="A142" i="27"/>
  <c r="A143" i="27"/>
  <c r="A144" i="27"/>
  <c r="A145" i="27"/>
  <c r="A146" i="27"/>
  <c r="A147" i="27"/>
  <c r="A148" i="27"/>
  <c r="A149" i="27"/>
  <c r="A150" i="27"/>
  <c r="A151" i="27"/>
  <c r="A152" i="27"/>
  <c r="A153" i="27"/>
  <c r="A154" i="27"/>
  <c r="A155" i="27"/>
  <c r="A156" i="27"/>
  <c r="A157" i="27"/>
  <c r="A158" i="27"/>
  <c r="A159" i="27"/>
  <c r="A160" i="27"/>
  <c r="A161" i="27"/>
  <c r="A162" i="27"/>
  <c r="A163" i="27"/>
  <c r="A164" i="27"/>
  <c r="A165" i="27"/>
  <c r="A166" i="27"/>
  <c r="A167" i="27"/>
  <c r="A168" i="27"/>
  <c r="A169" i="27"/>
  <c r="A170" i="27"/>
  <c r="A171" i="27"/>
  <c r="A172" i="27"/>
  <c r="A173" i="27"/>
  <c r="A174" i="27"/>
  <c r="A175" i="27"/>
  <c r="A176" i="27"/>
  <c r="A177" i="27"/>
  <c r="A178" i="27"/>
  <c r="A179" i="27"/>
  <c r="A180" i="27"/>
  <c r="A181" i="27"/>
  <c r="A182" i="27"/>
  <c r="A183" i="27"/>
  <c r="A184" i="27"/>
  <c r="A185" i="27"/>
  <c r="A186" i="27"/>
  <c r="A187" i="27"/>
  <c r="A188" i="27"/>
  <c r="A189" i="27"/>
  <c r="A190" i="27"/>
  <c r="A191" i="27"/>
  <c r="A192" i="27"/>
  <c r="A193" i="27"/>
  <c r="A194" i="27"/>
  <c r="A195" i="27"/>
  <c r="A196" i="27"/>
  <c r="A197" i="27"/>
  <c r="A198" i="27"/>
  <c r="A199" i="27"/>
  <c r="A200" i="27"/>
  <c r="A201" i="27"/>
  <c r="A202" i="27"/>
  <c r="A203" i="27"/>
  <c r="A204" i="27"/>
  <c r="A205" i="27"/>
  <c r="A206" i="27"/>
  <c r="A207" i="27"/>
  <c r="A208" i="27"/>
  <c r="A209" i="27"/>
  <c r="A210" i="27"/>
  <c r="A211" i="27"/>
  <c r="A212" i="27"/>
  <c r="A213" i="27"/>
  <c r="A214" i="27"/>
  <c r="A215" i="27"/>
  <c r="A216" i="27"/>
  <c r="A217" i="27"/>
  <c r="A218" i="27"/>
  <c r="A219" i="27"/>
  <c r="A220" i="27"/>
  <c r="A221" i="27"/>
  <c r="A222" i="27"/>
  <c r="A223" i="27"/>
  <c r="A224" i="27"/>
  <c r="A225" i="27"/>
  <c r="A226" i="27"/>
  <c r="A227" i="27"/>
  <c r="A228" i="27"/>
  <c r="A229" i="27"/>
  <c r="A230" i="27"/>
  <c r="A231" i="27"/>
  <c r="A232" i="27"/>
  <c r="A233" i="27"/>
  <c r="A234" i="27"/>
  <c r="A235" i="27"/>
  <c r="A236" i="27"/>
  <c r="A237" i="27"/>
  <c r="A238" i="27"/>
  <c r="A239" i="27"/>
  <c r="A240" i="27"/>
  <c r="A241" i="27"/>
  <c r="A242" i="27"/>
  <c r="A243" i="27"/>
  <c r="A244" i="27"/>
  <c r="A245" i="27"/>
  <c r="A246" i="27"/>
  <c r="A247" i="27"/>
  <c r="A248" i="27"/>
  <c r="A249" i="27"/>
  <c r="A250" i="27"/>
  <c r="A251" i="27"/>
  <c r="A252" i="27"/>
  <c r="A253" i="27"/>
  <c r="A254" i="27"/>
  <c r="A255" i="27"/>
  <c r="A256" i="27"/>
  <c r="A257" i="27"/>
  <c r="A258" i="27"/>
  <c r="A259" i="27"/>
  <c r="A260" i="27"/>
  <c r="A261" i="27"/>
  <c r="A262" i="27"/>
  <c r="A263" i="27"/>
  <c r="A264" i="27"/>
  <c r="A265" i="27"/>
  <c r="A266" i="27"/>
  <c r="A267" i="27"/>
  <c r="A268" i="27"/>
  <c r="A269" i="27"/>
  <c r="A270" i="27"/>
  <c r="A271" i="27"/>
  <c r="A272" i="27"/>
  <c r="A273" i="27"/>
  <c r="A274" i="27"/>
  <c r="A275" i="27"/>
  <c r="A276" i="27"/>
  <c r="A277" i="27"/>
  <c r="A278" i="27"/>
  <c r="A279" i="27"/>
  <c r="A280" i="27"/>
  <c r="A281" i="27"/>
  <c r="A282" i="27"/>
  <c r="A283" i="27"/>
  <c r="A284" i="27"/>
  <c r="A285" i="27"/>
  <c r="A286" i="27"/>
  <c r="A287" i="27"/>
  <c r="A288" i="27"/>
  <c r="A289" i="27"/>
  <c r="A290" i="27"/>
  <c r="A291" i="27"/>
  <c r="A292" i="27"/>
  <c r="A293" i="27"/>
  <c r="A294" i="27"/>
  <c r="A295" i="27"/>
  <c r="A296" i="27"/>
  <c r="A297" i="27"/>
  <c r="A298" i="27"/>
  <c r="A299" i="27"/>
  <c r="A300" i="27"/>
  <c r="A301" i="27"/>
  <c r="A302" i="27"/>
  <c r="A303" i="27"/>
  <c r="A304" i="27"/>
  <c r="A305" i="27"/>
  <c r="A306" i="27"/>
  <c r="A307" i="27"/>
  <c r="A308" i="27"/>
  <c r="A309" i="27"/>
  <c r="A310" i="27"/>
  <c r="A311" i="27"/>
  <c r="A312" i="27"/>
  <c r="A313" i="27"/>
  <c r="A314" i="27"/>
  <c r="A315" i="27"/>
  <c r="A316" i="27"/>
  <c r="A317" i="27"/>
  <c r="A318" i="27"/>
  <c r="A319" i="27"/>
  <c r="A320" i="27"/>
  <c r="A321" i="27"/>
  <c r="A322" i="27"/>
  <c r="A323" i="27"/>
  <c r="A324" i="27"/>
  <c r="A325" i="27"/>
  <c r="A326" i="27"/>
  <c r="A327" i="27"/>
  <c r="A328" i="27"/>
  <c r="A329" i="27"/>
  <c r="A330" i="27"/>
  <c r="A331" i="27"/>
  <c r="A332" i="27"/>
  <c r="A333" i="27"/>
  <c r="A334" i="27"/>
  <c r="A335" i="27"/>
  <c r="A336" i="27"/>
  <c r="A337" i="27"/>
  <c r="A338" i="27"/>
  <c r="A339" i="27"/>
  <c r="A340" i="27"/>
  <c r="A341" i="27"/>
  <c r="A342" i="27"/>
  <c r="A343" i="27"/>
  <c r="A344" i="27"/>
  <c r="A345" i="27"/>
  <c r="A346" i="27"/>
  <c r="A347" i="27"/>
  <c r="A348" i="27"/>
  <c r="A349" i="27"/>
  <c r="A350" i="27"/>
  <c r="A351" i="27"/>
  <c r="A352" i="27"/>
  <c r="A353" i="27"/>
  <c r="A354" i="27"/>
  <c r="A355" i="27"/>
  <c r="A356" i="27"/>
  <c r="A357" i="27"/>
  <c r="A358" i="27"/>
  <c r="A359" i="27"/>
  <c r="A360" i="27"/>
  <c r="A361" i="27"/>
  <c r="A362" i="27"/>
  <c r="A363" i="27"/>
  <c r="A364" i="27"/>
  <c r="A365" i="27"/>
  <c r="A366" i="27"/>
  <c r="A367" i="27"/>
  <c r="A368" i="27"/>
  <c r="A369" i="27"/>
  <c r="A370" i="27"/>
  <c r="A371" i="27"/>
  <c r="A372" i="27"/>
  <c r="A373" i="27"/>
  <c r="A374" i="27"/>
  <c r="A375" i="27"/>
  <c r="A376" i="27"/>
  <c r="A377" i="27"/>
  <c r="A378" i="27"/>
  <c r="A379" i="27"/>
  <c r="A380" i="27"/>
  <c r="A381" i="27"/>
  <c r="A382" i="27"/>
  <c r="A383" i="27"/>
  <c r="A384" i="27"/>
  <c r="A385" i="27"/>
  <c r="A386" i="27"/>
  <c r="A387" i="27"/>
  <c r="A388" i="27"/>
  <c r="A389" i="27"/>
  <c r="A390" i="27"/>
  <c r="A391" i="27"/>
  <c r="A392" i="27"/>
  <c r="A393" i="27"/>
  <c r="A394" i="27"/>
  <c r="A395" i="27"/>
  <c r="A396" i="27"/>
  <c r="A397" i="27"/>
  <c r="A398" i="27"/>
  <c r="A399" i="27"/>
  <c r="A400" i="27"/>
  <c r="A401" i="27"/>
  <c r="A402" i="27"/>
  <c r="A403" i="27"/>
  <c r="A404" i="27"/>
  <c r="A405" i="27"/>
  <c r="A406" i="27"/>
  <c r="A407" i="27"/>
  <c r="A408" i="27"/>
  <c r="A409" i="27"/>
  <c r="A410" i="27"/>
  <c r="A411" i="27"/>
  <c r="A412" i="27"/>
  <c r="A413" i="27"/>
  <c r="A414" i="27"/>
  <c r="A415" i="27"/>
  <c r="A416" i="27"/>
  <c r="A417" i="27"/>
  <c r="A418" i="27"/>
  <c r="A419" i="27"/>
  <c r="A420" i="27"/>
  <c r="A421" i="27"/>
  <c r="A422" i="27"/>
  <c r="A423" i="27"/>
  <c r="A424" i="27"/>
  <c r="A425" i="27"/>
  <c r="A426" i="27"/>
  <c r="A427" i="27"/>
  <c r="A428" i="27"/>
  <c r="A429" i="27"/>
  <c r="A430" i="27"/>
  <c r="A431" i="27"/>
  <c r="A432" i="27"/>
  <c r="A433" i="27"/>
  <c r="A434" i="27"/>
  <c r="A435" i="27"/>
  <c r="A436" i="27"/>
  <c r="A437" i="27"/>
  <c r="A438" i="27"/>
  <c r="A439" i="27"/>
  <c r="A440" i="27"/>
  <c r="A441" i="27"/>
  <c r="A442" i="27"/>
  <c r="A443" i="27"/>
  <c r="A444" i="27"/>
  <c r="A445" i="27"/>
  <c r="A446" i="27"/>
  <c r="A447" i="27"/>
  <c r="A448" i="27"/>
  <c r="A449" i="27"/>
  <c r="A450" i="27"/>
  <c r="A451" i="27"/>
  <c r="A452" i="27"/>
  <c r="A453" i="27"/>
  <c r="A454" i="27"/>
  <c r="A455" i="27"/>
  <c r="A456" i="27"/>
  <c r="A457" i="27"/>
  <c r="A458" i="27"/>
  <c r="A459" i="27"/>
  <c r="A460" i="27"/>
  <c r="A461" i="27"/>
  <c r="A462" i="27"/>
  <c r="A463" i="27"/>
  <c r="A464" i="27"/>
  <c r="A465" i="27"/>
  <c r="A466" i="27"/>
  <c r="A467" i="27"/>
  <c r="A468" i="27"/>
  <c r="A469" i="27"/>
  <c r="A470" i="27"/>
  <c r="A471" i="27"/>
  <c r="A472" i="27"/>
  <c r="A473" i="27"/>
  <c r="A474" i="27"/>
  <c r="A475" i="27"/>
  <c r="A476" i="27"/>
  <c r="A477" i="27"/>
  <c r="A478" i="27"/>
  <c r="A479" i="27"/>
  <c r="A480" i="27"/>
  <c r="A481" i="27"/>
  <c r="A482" i="27"/>
  <c r="A483" i="27"/>
  <c r="A484" i="27"/>
  <c r="A485" i="27"/>
  <c r="A486" i="27"/>
  <c r="A487" i="27"/>
  <c r="A488" i="27"/>
  <c r="A489" i="27"/>
  <c r="A490" i="27"/>
  <c r="A491" i="27"/>
  <c r="A492" i="27"/>
  <c r="A493" i="27"/>
  <c r="A494" i="27"/>
  <c r="A495" i="27"/>
  <c r="A496" i="27"/>
  <c r="A497" i="27"/>
  <c r="A498" i="27"/>
  <c r="A499" i="27"/>
  <c r="A500" i="27"/>
  <c r="A501" i="27"/>
  <c r="A502" i="27"/>
  <c r="A503" i="27"/>
  <c r="A504" i="27"/>
  <c r="A505" i="27"/>
  <c r="A506" i="27"/>
  <c r="A507" i="27"/>
  <c r="A508" i="27"/>
  <c r="A509" i="27"/>
  <c r="A510" i="27"/>
  <c r="A511" i="27"/>
  <c r="A512" i="27"/>
  <c r="A513" i="27"/>
  <c r="A514" i="27"/>
  <c r="A515" i="27"/>
  <c r="A516" i="27"/>
  <c r="A517" i="27"/>
  <c r="A518" i="27"/>
  <c r="A519" i="27"/>
  <c r="A520" i="27"/>
  <c r="A521" i="27"/>
  <c r="A522" i="27"/>
  <c r="A523" i="27"/>
  <c r="A524" i="27"/>
  <c r="A525" i="27"/>
  <c r="A526" i="27"/>
  <c r="A527" i="27"/>
  <c r="A528" i="27"/>
  <c r="A529" i="27"/>
  <c r="A530" i="27"/>
  <c r="A531" i="27"/>
  <c r="A532" i="27"/>
  <c r="A533" i="27"/>
  <c r="A534" i="27"/>
  <c r="A535" i="27"/>
  <c r="A536" i="27"/>
  <c r="A537" i="27"/>
  <c r="A538" i="27"/>
  <c r="A539" i="27"/>
  <c r="A540" i="27"/>
  <c r="A541" i="27"/>
  <c r="A542" i="27"/>
  <c r="A543" i="27"/>
  <c r="A544" i="27"/>
  <c r="A545" i="27"/>
  <c r="A546" i="27"/>
  <c r="A547" i="27"/>
  <c r="A548" i="27"/>
  <c r="A549" i="27"/>
  <c r="A550" i="27"/>
  <c r="A551" i="27"/>
  <c r="A552" i="27"/>
  <c r="A553" i="27"/>
  <c r="A554" i="27"/>
  <c r="A555" i="27"/>
  <c r="A556" i="27"/>
  <c r="A557" i="27"/>
  <c r="A558" i="27"/>
  <c r="A559" i="27"/>
  <c r="A560" i="27"/>
  <c r="A561" i="27"/>
  <c r="A562" i="27"/>
  <c r="A563" i="27"/>
  <c r="A564" i="27"/>
  <c r="A565" i="27"/>
  <c r="A566" i="27"/>
  <c r="A567" i="27"/>
  <c r="A568" i="27"/>
  <c r="A569" i="27"/>
  <c r="A570" i="27"/>
  <c r="A571" i="27"/>
  <c r="A572" i="27"/>
  <c r="A573" i="27"/>
  <c r="A574" i="27"/>
  <c r="A575" i="27"/>
  <c r="A576" i="27"/>
  <c r="A577" i="27"/>
  <c r="A578" i="27"/>
  <c r="A579" i="27"/>
  <c r="A580" i="27"/>
  <c r="A581" i="27"/>
  <c r="A582" i="27"/>
  <c r="A583" i="27"/>
  <c r="A584" i="27"/>
  <c r="A585" i="27"/>
  <c r="A586" i="27"/>
  <c r="A587" i="27"/>
  <c r="A588" i="27"/>
  <c r="A589" i="27"/>
  <c r="A590" i="27"/>
  <c r="A591" i="27"/>
  <c r="A592" i="27"/>
  <c r="A593" i="27"/>
  <c r="A594" i="27"/>
  <c r="A595" i="27"/>
  <c r="A596" i="27"/>
  <c r="A597" i="27"/>
  <c r="A598" i="27"/>
  <c r="A599" i="27"/>
  <c r="A600" i="27"/>
  <c r="A601" i="27"/>
  <c r="A602" i="27"/>
  <c r="A603" i="27"/>
  <c r="A604" i="27"/>
  <c r="A605" i="27"/>
  <c r="A606" i="27"/>
  <c r="A607" i="27"/>
  <c r="A608" i="27"/>
  <c r="A609" i="27"/>
  <c r="A610" i="27"/>
  <c r="A611" i="27"/>
  <c r="A612" i="27"/>
  <c r="A613" i="27"/>
  <c r="A614" i="27"/>
  <c r="A615" i="27"/>
  <c r="A616" i="27"/>
  <c r="A617" i="27"/>
  <c r="A618" i="27"/>
  <c r="A619" i="27"/>
  <c r="A620" i="27"/>
  <c r="A621" i="27"/>
  <c r="A622" i="27"/>
  <c r="A623" i="27"/>
  <c r="A624" i="27"/>
  <c r="A625" i="27"/>
  <c r="A626" i="27"/>
  <c r="A627" i="27"/>
  <c r="A628" i="27"/>
  <c r="A629" i="27"/>
  <c r="A630" i="27"/>
  <c r="A631" i="27"/>
  <c r="A632" i="27"/>
  <c r="A633" i="27"/>
  <c r="A634" i="27"/>
  <c r="A635" i="27"/>
  <c r="A636" i="27"/>
  <c r="A637" i="27"/>
  <c r="A638" i="27"/>
  <c r="A639" i="27"/>
  <c r="A640" i="27"/>
  <c r="A641" i="27"/>
  <c r="A642" i="27"/>
  <c r="A643" i="27"/>
  <c r="A644" i="27"/>
  <c r="A645" i="27"/>
  <c r="A646" i="27"/>
  <c r="A647" i="27"/>
  <c r="A648" i="27"/>
  <c r="A649" i="27"/>
  <c r="A650" i="27"/>
  <c r="A651" i="27"/>
  <c r="A652" i="27"/>
  <c r="A653" i="27"/>
  <c r="A654" i="27"/>
  <c r="A655" i="27"/>
  <c r="A656" i="27"/>
  <c r="A657" i="27"/>
  <c r="A658" i="27"/>
  <c r="A659" i="27"/>
  <c r="A660" i="27"/>
  <c r="A661" i="27"/>
  <c r="A662" i="27"/>
  <c r="A663" i="27"/>
  <c r="A664" i="27"/>
  <c r="A665" i="27"/>
  <c r="A666" i="27"/>
  <c r="A667" i="27"/>
  <c r="A668" i="27"/>
  <c r="A669" i="27"/>
  <c r="A670" i="27"/>
  <c r="A671" i="27"/>
  <c r="A672" i="27"/>
  <c r="A673" i="27"/>
  <c r="A674" i="27"/>
  <c r="A675" i="27"/>
  <c r="A676" i="27"/>
  <c r="A677" i="27"/>
  <c r="A6" i="27"/>
  <c r="A3822" i="24"/>
  <c r="A3823" i="24"/>
  <c r="A3824" i="24"/>
  <c r="A3825" i="24"/>
  <c r="A3826" i="24"/>
  <c r="A3827" i="24"/>
  <c r="A3828" i="24"/>
  <c r="A3829" i="24"/>
  <c r="A3830" i="24"/>
  <c r="A3831" i="24"/>
  <c r="A3832" i="24"/>
  <c r="A3833" i="24"/>
  <c r="A3834" i="24"/>
  <c r="A3835" i="24"/>
  <c r="A3836" i="24"/>
  <c r="A3837" i="24"/>
  <c r="A3838" i="24"/>
  <c r="A3839" i="24"/>
  <c r="A3840" i="24"/>
  <c r="A3841" i="24"/>
  <c r="A3842" i="24"/>
  <c r="A3843" i="24"/>
  <c r="A3844" i="24"/>
  <c r="A3845" i="24"/>
  <c r="A3847" i="24"/>
  <c r="A3850" i="24"/>
  <c r="A3851" i="24"/>
  <c r="A3852" i="24"/>
  <c r="A3853" i="24"/>
  <c r="A3854" i="24"/>
  <c r="A3855" i="24"/>
  <c r="C137" i="17"/>
  <c r="C138" i="17"/>
  <c r="C139" i="17"/>
  <c r="C140" i="17"/>
  <c r="D675" i="11"/>
  <c r="D676" i="11"/>
  <c r="D677" i="11"/>
  <c r="D678" i="11"/>
  <c r="D679" i="11"/>
  <c r="D680" i="11"/>
  <c r="D673" i="11"/>
  <c r="D674" i="11"/>
  <c r="A3816" i="24" l="1"/>
  <c r="A3817" i="24"/>
  <c r="A3818" i="24"/>
  <c r="A3819" i="24"/>
  <c r="A3820" i="24"/>
  <c r="A3821" i="24"/>
  <c r="C77" i="10"/>
  <c r="D163" i="6"/>
  <c r="A3815" i="24"/>
  <c r="A3811" i="24" l="1"/>
  <c r="A3812" i="24"/>
  <c r="A3813" i="24"/>
  <c r="A3814" i="24"/>
  <c r="C136" i="17"/>
  <c r="AL1263" i="4"/>
  <c r="C134" i="17"/>
  <c r="C135" i="17"/>
  <c r="D672" i="11"/>
  <c r="N669" i="11"/>
  <c r="N670" i="11"/>
  <c r="N671" i="11"/>
  <c r="D669" i="11"/>
  <c r="D670" i="11"/>
  <c r="D671" i="11"/>
  <c r="A3805" i="24"/>
  <c r="A3806" i="24"/>
  <c r="A3807" i="24"/>
  <c r="A3808" i="24"/>
  <c r="A3809" i="24"/>
  <c r="A3810" i="24"/>
  <c r="C133" i="17"/>
  <c r="R1543" i="19"/>
  <c r="R1544" i="19"/>
  <c r="N666" i="11"/>
  <c r="N667" i="11"/>
  <c r="N668" i="11"/>
  <c r="D666" i="11"/>
  <c r="D667" i="11"/>
  <c r="D668" i="11"/>
  <c r="A668" i="11"/>
  <c r="A669" i="11"/>
  <c r="A670" i="11"/>
  <c r="A671" i="11"/>
  <c r="A672" i="11"/>
  <c r="A673" i="11"/>
  <c r="A674" i="11"/>
  <c r="A675" i="11"/>
  <c r="A676" i="11"/>
  <c r="A677" i="11"/>
  <c r="N662" i="11"/>
  <c r="N663" i="11"/>
  <c r="N664" i="11"/>
  <c r="N665" i="11"/>
  <c r="D99" i="8"/>
  <c r="D98" i="8"/>
  <c r="A3799" i="24"/>
  <c r="A3800" i="24"/>
  <c r="A3801" i="24"/>
  <c r="A3802" i="24"/>
  <c r="A3803" i="24"/>
  <c r="A3804" i="24"/>
  <c r="A3796" i="24"/>
  <c r="A3797" i="24"/>
  <c r="A3798" i="24"/>
  <c r="A1312" i="4"/>
  <c r="A1313" i="4"/>
  <c r="A1314" i="4"/>
  <c r="A1315" i="4"/>
  <c r="A1316" i="4"/>
  <c r="A1317" i="4"/>
  <c r="A1298" i="4"/>
  <c r="A1299" i="4"/>
  <c r="A1300" i="4"/>
  <c r="A1301" i="4"/>
  <c r="A1302" i="4"/>
  <c r="A1303" i="4"/>
  <c r="A1304" i="4"/>
  <c r="A1305" i="4"/>
  <c r="A1306" i="4"/>
  <c r="A1307" i="4"/>
  <c r="A1308" i="4"/>
  <c r="A1309" i="4"/>
  <c r="A1310" i="4"/>
  <c r="A1311" i="4"/>
  <c r="Z161" i="6"/>
  <c r="Z162" i="6"/>
  <c r="Z163" i="6"/>
  <c r="Z164" i="6"/>
  <c r="Z165" i="6"/>
  <c r="Z166" i="6"/>
  <c r="Z167" i="6"/>
  <c r="D162" i="6"/>
  <c r="D665" i="11"/>
  <c r="A664" i="11"/>
  <c r="A665" i="11"/>
  <c r="A666" i="11"/>
  <c r="A667" i="11"/>
  <c r="A3793" i="24"/>
  <c r="A3794" i="24"/>
  <c r="A3795" i="24"/>
  <c r="A3792" i="24"/>
  <c r="A3784" i="24"/>
  <c r="A3785" i="24"/>
  <c r="A3786" i="24"/>
  <c r="A3787" i="24"/>
  <c r="A3788" i="24"/>
  <c r="A3789" i="24"/>
  <c r="A3790" i="24"/>
  <c r="A3791" i="24"/>
  <c r="A3781" i="24"/>
  <c r="A3782" i="24"/>
  <c r="A3783" i="24"/>
  <c r="Z160" i="6"/>
  <c r="C75" i="10"/>
  <c r="C76" i="10"/>
  <c r="AP305" i="3"/>
  <c r="AP306" i="3"/>
  <c r="AP307" i="3"/>
  <c r="AP308" i="3"/>
  <c r="AP309" i="3"/>
  <c r="AP310" i="3"/>
  <c r="C74" i="10"/>
  <c r="C132" i="17"/>
  <c r="C129" i="17"/>
  <c r="C130" i="17"/>
  <c r="C131" i="17"/>
  <c r="D662" i="11" l="1"/>
  <c r="D663" i="11"/>
  <c r="D664" i="11"/>
  <c r="D661" i="11"/>
  <c r="D656" i="11"/>
  <c r="N656" i="11"/>
  <c r="D1543" i="19"/>
  <c r="A1543" i="19"/>
  <c r="A1544" i="19"/>
  <c r="A1545" i="19"/>
  <c r="A1546" i="19"/>
  <c r="A1547" i="19"/>
  <c r="A1548" i="19"/>
  <c r="A1549" i="19"/>
  <c r="A1550" i="19"/>
  <c r="V3753" i="24"/>
  <c r="V3754" i="24"/>
  <c r="V3755" i="24"/>
  <c r="V3756" i="24"/>
  <c r="V3757" i="24"/>
  <c r="V3758" i="24"/>
  <c r="V3759" i="24"/>
  <c r="V3760" i="24"/>
  <c r="V3761" i="24"/>
  <c r="V3762" i="24"/>
  <c r="V3763" i="24"/>
  <c r="V3764" i="24"/>
  <c r="V3765" i="24"/>
  <c r="V3766" i="24"/>
  <c r="V3767" i="24"/>
  <c r="V3768" i="24"/>
  <c r="V3769" i="24"/>
  <c r="V3770" i="24"/>
  <c r="V3771" i="24"/>
  <c r="V3772" i="24"/>
  <c r="V3773" i="24"/>
  <c r="V3774" i="24"/>
  <c r="V3775" i="24"/>
  <c r="V3776" i="24"/>
  <c r="V3777" i="24"/>
  <c r="V3778" i="24"/>
  <c r="V3779" i="24"/>
  <c r="V3780" i="24"/>
  <c r="V3781" i="24"/>
  <c r="V3782" i="24"/>
  <c r="V3783" i="24"/>
  <c r="V3784" i="24"/>
  <c r="V3785" i="24"/>
  <c r="V3786" i="24"/>
  <c r="V3787" i="24"/>
  <c r="V3788" i="24"/>
  <c r="V3789" i="24"/>
  <c r="V3790" i="24"/>
  <c r="V3791" i="24"/>
  <c r="V3792" i="24"/>
  <c r="V3793" i="24"/>
  <c r="V3794" i="24"/>
  <c r="V3795" i="24"/>
  <c r="V3796" i="24"/>
  <c r="V3797" i="24"/>
  <c r="V3798" i="24"/>
  <c r="V3799" i="24"/>
  <c r="V3800" i="24"/>
  <c r="V3801" i="24"/>
  <c r="V3802" i="24"/>
  <c r="V3803" i="24"/>
  <c r="V3804" i="24"/>
  <c r="V3805" i="24"/>
  <c r="V3806" i="24"/>
  <c r="V3807" i="24"/>
  <c r="V3808" i="24"/>
  <c r="V3809" i="24"/>
  <c r="V3810" i="24"/>
  <c r="V3811" i="24"/>
  <c r="V3812" i="24"/>
  <c r="V3813" i="24"/>
  <c r="V3814" i="24"/>
  <c r="V3815" i="24"/>
  <c r="V3816" i="24"/>
  <c r="V3817" i="24"/>
  <c r="V3818" i="24"/>
  <c r="V3819" i="24"/>
  <c r="V3820" i="24"/>
  <c r="V3821" i="24"/>
  <c r="V3822" i="24"/>
  <c r="V3823" i="24"/>
  <c r="V3824" i="24"/>
  <c r="V3825" i="24"/>
  <c r="V3826" i="24"/>
  <c r="V3827" i="24"/>
  <c r="V3828" i="24"/>
  <c r="V3829" i="24"/>
  <c r="V3830" i="24"/>
  <c r="V3831" i="24"/>
  <c r="V3832" i="24"/>
  <c r="V3833" i="24"/>
  <c r="V3834" i="24"/>
  <c r="V3836" i="24"/>
  <c r="V3837" i="24"/>
  <c r="V3838" i="24"/>
  <c r="V3839" i="24"/>
  <c r="V3840" i="24"/>
  <c r="V3841" i="24"/>
  <c r="V3842" i="24"/>
  <c r="V3843" i="24"/>
  <c r="V3844" i="24"/>
  <c r="V3845" i="24"/>
  <c r="V3846" i="24"/>
  <c r="V3847" i="24"/>
  <c r="V3848" i="24"/>
  <c r="V3849" i="24"/>
  <c r="V3850" i="24"/>
  <c r="V3851" i="24"/>
  <c r="V3852" i="24"/>
  <c r="V3853" i="24"/>
  <c r="V3854" i="24"/>
  <c r="V3855" i="24"/>
  <c r="V3856" i="24"/>
  <c r="V3857" i="24"/>
  <c r="V3858" i="24"/>
  <c r="V3859" i="24"/>
  <c r="V3860" i="24"/>
  <c r="V3861" i="24"/>
  <c r="V3862" i="24"/>
  <c r="V3863" i="24"/>
  <c r="V3864" i="24"/>
  <c r="V3865" i="24"/>
  <c r="V3866" i="24"/>
  <c r="V3867" i="24"/>
  <c r="V3868" i="24"/>
  <c r="V3869" i="24"/>
  <c r="V3870" i="24"/>
  <c r="V3871" i="24"/>
  <c r="V3872" i="24"/>
  <c r="V3873" i="24"/>
  <c r="V3874" i="24"/>
  <c r="V3875" i="24"/>
  <c r="V3876" i="24"/>
  <c r="V3877" i="24"/>
  <c r="V3878" i="24"/>
  <c r="V3879" i="24"/>
  <c r="V3880" i="24"/>
  <c r="V3881" i="24"/>
  <c r="V3882" i="24"/>
  <c r="V3883" i="24"/>
  <c r="V3884" i="24"/>
  <c r="A3777" i="24"/>
  <c r="A3778" i="24"/>
  <c r="A3779" i="24"/>
  <c r="A3780" i="24"/>
  <c r="A3772" i="24"/>
  <c r="A3773" i="24"/>
  <c r="A3774" i="24"/>
  <c r="A3775" i="24"/>
  <c r="A3776" i="24"/>
  <c r="A3766" i="24"/>
  <c r="A3767" i="24"/>
  <c r="A3768" i="24"/>
  <c r="A3769" i="24"/>
  <c r="A3770" i="24"/>
  <c r="A3771" i="24"/>
  <c r="V3751" i="24"/>
  <c r="V3750" i="24"/>
  <c r="V3749" i="24"/>
  <c r="V3752" i="24"/>
  <c r="D97" i="8"/>
  <c r="R1532" i="19"/>
  <c r="R1533" i="19"/>
  <c r="R1534" i="19"/>
  <c r="R1535" i="19"/>
  <c r="R1536" i="19"/>
  <c r="R1537" i="19"/>
  <c r="R1538" i="19"/>
  <c r="R1539" i="19"/>
  <c r="R1540" i="19"/>
  <c r="R1541" i="19"/>
  <c r="R1542" i="19"/>
  <c r="A1532" i="19"/>
  <c r="A1533" i="19"/>
  <c r="A1534" i="19"/>
  <c r="A1535" i="19"/>
  <c r="A1536" i="19"/>
  <c r="A1537" i="19"/>
  <c r="A1538" i="19"/>
  <c r="A1539" i="19"/>
  <c r="A1540" i="19"/>
  <c r="A1541" i="19"/>
  <c r="A1542" i="19"/>
  <c r="D96" i="8"/>
  <c r="D658" i="11"/>
  <c r="D659" i="11"/>
  <c r="D660" i="11"/>
  <c r="V438" i="9"/>
  <c r="A438" i="9"/>
  <c r="V437" i="9"/>
  <c r="A437" i="9"/>
  <c r="V436" i="9"/>
  <c r="A436" i="9"/>
  <c r="V435" i="9"/>
  <c r="A435" i="9"/>
  <c r="V434" i="9"/>
  <c r="A434" i="9"/>
  <c r="V433" i="9"/>
  <c r="A433" i="9"/>
  <c r="V432" i="9"/>
  <c r="A432" i="9"/>
  <c r="V431" i="9"/>
  <c r="A431" i="9"/>
  <c r="V430" i="9"/>
  <c r="A430" i="9"/>
  <c r="V429" i="9"/>
  <c r="A429" i="9"/>
  <c r="V428" i="9"/>
  <c r="A428" i="9"/>
  <c r="V427" i="9"/>
  <c r="A427" i="9"/>
  <c r="V426" i="9"/>
  <c r="A426" i="9"/>
  <c r="V425" i="9"/>
  <c r="A425" i="9"/>
  <c r="V424" i="9"/>
  <c r="A424" i="9"/>
  <c r="V423" i="9"/>
  <c r="A423" i="9"/>
  <c r="V422" i="9"/>
  <c r="A422" i="9"/>
  <c r="V421" i="9"/>
  <c r="A421" i="9"/>
  <c r="V420" i="9"/>
  <c r="A420" i="9"/>
  <c r="V419" i="9"/>
  <c r="A419" i="9"/>
  <c r="V418" i="9"/>
  <c r="A418" i="9"/>
  <c r="V417" i="9"/>
  <c r="A417" i="9"/>
  <c r="V416" i="9"/>
  <c r="A416" i="9"/>
  <c r="V415" i="9"/>
  <c r="A415" i="9"/>
  <c r="V414" i="9"/>
  <c r="A414" i="9"/>
  <c r="V413" i="9"/>
  <c r="A413" i="9"/>
  <c r="V412" i="9"/>
  <c r="A412" i="9"/>
  <c r="V411" i="9"/>
  <c r="A411" i="9"/>
  <c r="V410" i="9"/>
  <c r="A410" i="9"/>
  <c r="V409" i="9"/>
  <c r="A409" i="9"/>
  <c r="V408" i="9"/>
  <c r="A408" i="9"/>
  <c r="V407" i="9"/>
  <c r="A407" i="9"/>
  <c r="V406" i="9"/>
  <c r="A406" i="9"/>
  <c r="V405" i="9"/>
  <c r="A405" i="9"/>
  <c r="V404" i="9"/>
  <c r="A404" i="9"/>
  <c r="V403" i="9"/>
  <c r="A403" i="9"/>
  <c r="V402" i="9"/>
  <c r="A402" i="9"/>
  <c r="V401" i="9"/>
  <c r="A401" i="9"/>
  <c r="V400" i="9"/>
  <c r="A400" i="9"/>
  <c r="V399" i="9"/>
  <c r="A399" i="9"/>
  <c r="V398" i="9"/>
  <c r="A398" i="9"/>
  <c r="V397" i="9"/>
  <c r="A397" i="9"/>
  <c r="A3763" i="24"/>
  <c r="A3764" i="24"/>
  <c r="A3765" i="24"/>
  <c r="A3755" i="24"/>
  <c r="A3756" i="24"/>
  <c r="A3757" i="24"/>
  <c r="A3758" i="24"/>
  <c r="A3759" i="24"/>
  <c r="A3760" i="24"/>
  <c r="A3761" i="24"/>
  <c r="A3762" i="24"/>
  <c r="D1532" i="19" l="1"/>
  <c r="D1533" i="19"/>
  <c r="D1534" i="19"/>
  <c r="D1535" i="19"/>
  <c r="D1536" i="19"/>
  <c r="D1537" i="19"/>
  <c r="D1538" i="19"/>
  <c r="D1539" i="19"/>
  <c r="D1540" i="19"/>
  <c r="D1541" i="19"/>
  <c r="D1542" i="19"/>
  <c r="D306" i="3" l="1"/>
  <c r="D307" i="3"/>
  <c r="D308" i="3"/>
  <c r="D309" i="3"/>
  <c r="D310" i="3"/>
  <c r="D304" i="3"/>
  <c r="D305" i="3"/>
  <c r="A307" i="3"/>
  <c r="A308" i="3"/>
  <c r="A309" i="3"/>
  <c r="A310" i="3"/>
  <c r="A311" i="3"/>
  <c r="A312" i="3"/>
  <c r="A313" i="3"/>
  <c r="A314" i="3"/>
  <c r="AP311" i="3"/>
  <c r="AL1296" i="4" l="1"/>
  <c r="AL1304" i="4"/>
  <c r="AL1305" i="4"/>
  <c r="AL1286" i="4"/>
  <c r="AL1291" i="4"/>
  <c r="AL1292" i="4"/>
  <c r="AL1293" i="4"/>
  <c r="AL1295" i="4"/>
  <c r="AL1274" i="4"/>
  <c r="AL1281" i="4"/>
  <c r="A1529" i="19" l="1"/>
  <c r="A1530" i="19"/>
  <c r="A1531" i="19"/>
  <c r="N655" i="11"/>
  <c r="N657" i="11"/>
  <c r="N658" i="11"/>
  <c r="N659" i="11"/>
  <c r="N661" i="11"/>
  <c r="D654" i="11"/>
  <c r="D655" i="11"/>
  <c r="D657" i="11"/>
  <c r="A653" i="11"/>
  <c r="A654" i="11"/>
  <c r="A655" i="11"/>
  <c r="A656" i="11"/>
  <c r="A657" i="11"/>
  <c r="A658" i="11"/>
  <c r="A659" i="11"/>
  <c r="A660" i="11"/>
  <c r="A661" i="11"/>
  <c r="A662" i="11"/>
  <c r="A663" i="11"/>
  <c r="AL1013" i="4" l="1"/>
  <c r="V3744" i="24" l="1"/>
  <c r="V3745" i="24"/>
  <c r="V3746" i="24"/>
  <c r="V3747" i="24"/>
  <c r="V3748" i="24"/>
  <c r="A3754" i="24"/>
  <c r="V3743" i="24"/>
  <c r="V3742" i="24"/>
  <c r="A3616" i="24"/>
  <c r="A3617" i="24"/>
  <c r="A3618" i="24"/>
  <c r="A3619" i="24"/>
  <c r="A3620" i="24"/>
  <c r="V3617" i="24"/>
  <c r="V3735" i="24"/>
  <c r="V3736" i="24"/>
  <c r="V3737" i="24"/>
  <c r="V3738" i="24"/>
  <c r="V3739" i="24"/>
  <c r="V3740" i="24"/>
  <c r="V3741" i="24"/>
  <c r="A3735" i="24"/>
  <c r="A3736" i="24"/>
  <c r="A3737" i="24"/>
  <c r="A3738" i="24"/>
  <c r="A3739" i="24"/>
  <c r="A3740" i="24"/>
  <c r="A3741" i="24"/>
  <c r="A3742" i="24"/>
  <c r="A3743" i="24"/>
  <c r="A3744" i="24"/>
  <c r="A3745" i="24"/>
  <c r="A3746" i="24"/>
  <c r="A3747" i="24"/>
  <c r="A3748" i="24"/>
  <c r="A3749" i="24"/>
  <c r="A3750" i="24"/>
  <c r="A3751" i="24"/>
  <c r="A3752" i="24"/>
  <c r="A3753" i="24"/>
  <c r="D83" i="8" l="1"/>
  <c r="A1288" i="4"/>
  <c r="A1289" i="4"/>
  <c r="A1291" i="4"/>
  <c r="A1292" i="4"/>
  <c r="A1293" i="4"/>
  <c r="A1294" i="4"/>
  <c r="A1295" i="4"/>
  <c r="A1296" i="4"/>
  <c r="A1297" i="4"/>
  <c r="A1281" i="4"/>
  <c r="A1282" i="4"/>
  <c r="A1283" i="4"/>
  <c r="A1284" i="4"/>
  <c r="A1285" i="4"/>
  <c r="A1286" i="4"/>
  <c r="A1287" i="4"/>
  <c r="A1263" i="4"/>
  <c r="A1264" i="4"/>
  <c r="A1265" i="4"/>
  <c r="A1266" i="4"/>
  <c r="A1267" i="4"/>
  <c r="A1268" i="4"/>
  <c r="A1269" i="4"/>
  <c r="A1270" i="4"/>
  <c r="A1271" i="4"/>
  <c r="A1272" i="4"/>
  <c r="A1273" i="4"/>
  <c r="A1274" i="4"/>
  <c r="A1275" i="4"/>
  <c r="A1276" i="4"/>
  <c r="A1277" i="4"/>
  <c r="A1278" i="4"/>
  <c r="A1279" i="4"/>
  <c r="A1280" i="4"/>
  <c r="V3732" i="24"/>
  <c r="V3733" i="24"/>
  <c r="V3734" i="24"/>
  <c r="A3732" i="24"/>
  <c r="A3733" i="24"/>
  <c r="A3734" i="24"/>
  <c r="A1524" i="19"/>
  <c r="A1525" i="19"/>
  <c r="A1526" i="19"/>
  <c r="A1527" i="19"/>
  <c r="A1528" i="19"/>
  <c r="R1518" i="19"/>
  <c r="R1519" i="19"/>
  <c r="R1520" i="19"/>
  <c r="R1521" i="19"/>
  <c r="R1522" i="19"/>
  <c r="R1523" i="19"/>
  <c r="R1524" i="19"/>
  <c r="R1525" i="19"/>
  <c r="R1526" i="19"/>
  <c r="R1527" i="19"/>
  <c r="R1528" i="19"/>
  <c r="R1529" i="19"/>
  <c r="R1530" i="19"/>
  <c r="R1531" i="19"/>
  <c r="R1513" i="19"/>
  <c r="R1514" i="19"/>
  <c r="R1515" i="19"/>
  <c r="R1516" i="19"/>
  <c r="R1517" i="19"/>
  <c r="A652" i="11" l="1"/>
  <c r="N653" i="11"/>
  <c r="N654" i="11"/>
  <c r="D653" i="11"/>
  <c r="A3729" i="24"/>
  <c r="A3730" i="24"/>
  <c r="A3731" i="24"/>
  <c r="V3727" i="24"/>
  <c r="V3728" i="24"/>
  <c r="V3729" i="24"/>
  <c r="V3730" i="24"/>
  <c r="V3731" i="24"/>
  <c r="D1514" i="19"/>
  <c r="D1515" i="19"/>
  <c r="D1516" i="19"/>
  <c r="D1517" i="19"/>
  <c r="D1518" i="19"/>
  <c r="D1519" i="19"/>
  <c r="D1520" i="19"/>
  <c r="D1521" i="19"/>
  <c r="D1522" i="19"/>
  <c r="D1523" i="19"/>
  <c r="D1524" i="19"/>
  <c r="D1525" i="19"/>
  <c r="D1526" i="19"/>
  <c r="D1527" i="19"/>
  <c r="D1528" i="19"/>
  <c r="D1529" i="19"/>
  <c r="D1530" i="19"/>
  <c r="D1531" i="19"/>
  <c r="AL1266" i="4" l="1"/>
  <c r="AL1260" i="4"/>
  <c r="AL1259" i="4"/>
  <c r="AL1258" i="4"/>
  <c r="D651" i="11"/>
  <c r="D652" i="11"/>
  <c r="N652" i="11"/>
  <c r="C93" i="25"/>
  <c r="D303" i="3"/>
  <c r="D302" i="3"/>
  <c r="A3722" i="24"/>
  <c r="A3723" i="24"/>
  <c r="A3724" i="24"/>
  <c r="A3725" i="24"/>
  <c r="A3726" i="24"/>
  <c r="A3727" i="24"/>
  <c r="A3728" i="24"/>
  <c r="V3726" i="24"/>
  <c r="V3725" i="24"/>
  <c r="V3724" i="24"/>
  <c r="V3723" i="24"/>
  <c r="V3722" i="24"/>
  <c r="A3719" i="24"/>
  <c r="A3720" i="24"/>
  <c r="A3721" i="24"/>
  <c r="R1506" i="19"/>
  <c r="R1507" i="19"/>
  <c r="R1508" i="19"/>
  <c r="R1509" i="19"/>
  <c r="R1510" i="19"/>
  <c r="R1511" i="19"/>
  <c r="R1512" i="19"/>
  <c r="A1502" i="19"/>
  <c r="A1503" i="19"/>
  <c r="A1504" i="19"/>
  <c r="A1505" i="19"/>
  <c r="A1506" i="19"/>
  <c r="A1507" i="19"/>
  <c r="A1508" i="19"/>
  <c r="A1509" i="19"/>
  <c r="A1510" i="19"/>
  <c r="A1511" i="19"/>
  <c r="A1512" i="19"/>
  <c r="A1513" i="19"/>
  <c r="A1514" i="19"/>
  <c r="A1515" i="19"/>
  <c r="A1516" i="19"/>
  <c r="A1517" i="19"/>
  <c r="A1518" i="19"/>
  <c r="A1519" i="19"/>
  <c r="A1520" i="19"/>
  <c r="A1521" i="19"/>
  <c r="A1522" i="19"/>
  <c r="A1523" i="19"/>
  <c r="V3693" i="24"/>
  <c r="V3694" i="24"/>
  <c r="V3695" i="24"/>
  <c r="V3696" i="24"/>
  <c r="V3697" i="24"/>
  <c r="V3698" i="24"/>
  <c r="V3699" i="24"/>
  <c r="V3700" i="24"/>
  <c r="V3701" i="24"/>
  <c r="V3702" i="24"/>
  <c r="V3703" i="24"/>
  <c r="V3704" i="24"/>
  <c r="V3705" i="24"/>
  <c r="V3706" i="24"/>
  <c r="V3707" i="24"/>
  <c r="V3708" i="24"/>
  <c r="V3709" i="24"/>
  <c r="V3710" i="24"/>
  <c r="V3711" i="24"/>
  <c r="V3712" i="24"/>
  <c r="V3713" i="24"/>
  <c r="V3714" i="24"/>
  <c r="V3715" i="24"/>
  <c r="V3716" i="24"/>
  <c r="V3717" i="24"/>
  <c r="V3718" i="24"/>
  <c r="V3719" i="24"/>
  <c r="V3720" i="24"/>
  <c r="V3721" i="24"/>
  <c r="D1506" i="19"/>
  <c r="D1507" i="19"/>
  <c r="D1508" i="19"/>
  <c r="D1509" i="19"/>
  <c r="D1510" i="19"/>
  <c r="D1511" i="19"/>
  <c r="D1512" i="19"/>
  <c r="D1513" i="19"/>
  <c r="A636" i="11"/>
  <c r="A637" i="11"/>
  <c r="A638" i="11"/>
  <c r="A639" i="11"/>
  <c r="A640" i="11"/>
  <c r="A641" i="11"/>
  <c r="A642" i="11"/>
  <c r="A643" i="11"/>
  <c r="A644" i="11"/>
  <c r="A645" i="11"/>
  <c r="A646" i="11"/>
  <c r="A647" i="11"/>
  <c r="A648" i="11"/>
  <c r="A649" i="11"/>
  <c r="A650" i="11"/>
  <c r="A651" i="11"/>
  <c r="D648" i="11"/>
  <c r="D649" i="11"/>
  <c r="D650" i="11"/>
  <c r="A3712" i="24"/>
  <c r="A3713" i="24"/>
  <c r="A3714" i="24"/>
  <c r="A3715" i="24"/>
  <c r="A3716" i="24"/>
  <c r="A3717" i="24"/>
  <c r="A3718" i="24"/>
  <c r="A3687" i="24"/>
  <c r="A3688" i="24"/>
  <c r="A3689" i="24"/>
  <c r="A3690" i="24"/>
  <c r="A3691" i="24"/>
  <c r="A3692" i="24"/>
  <c r="A3693" i="24"/>
  <c r="A3694" i="24"/>
  <c r="A3695" i="24"/>
  <c r="A3696" i="24"/>
  <c r="A3697" i="24"/>
  <c r="A3698" i="24"/>
  <c r="A3699" i="24"/>
  <c r="A3700" i="24"/>
  <c r="A3701" i="24"/>
  <c r="A3702" i="24"/>
  <c r="A3703" i="24"/>
  <c r="A3704" i="24"/>
  <c r="A3705" i="24"/>
  <c r="A3706" i="24"/>
  <c r="A3707" i="24"/>
  <c r="A3708" i="24"/>
  <c r="A3709" i="24"/>
  <c r="A3710" i="24"/>
  <c r="A3711" i="24"/>
  <c r="R1492" i="19"/>
  <c r="R1493" i="19"/>
  <c r="R1494" i="19"/>
  <c r="R1495" i="19"/>
  <c r="R1496" i="19"/>
  <c r="R1497" i="19"/>
  <c r="R1498" i="19"/>
  <c r="R1499" i="19"/>
  <c r="R1500" i="19"/>
  <c r="R1501" i="19"/>
  <c r="R1502" i="19"/>
  <c r="R1503" i="19"/>
  <c r="R1504" i="19"/>
  <c r="R1505" i="19"/>
  <c r="V3692" i="24"/>
  <c r="V3678" i="24"/>
  <c r="V3679" i="24"/>
  <c r="V3680" i="24"/>
  <c r="V3681" i="24"/>
  <c r="V3682" i="24"/>
  <c r="V3683" i="24"/>
  <c r="V3684" i="24"/>
  <c r="V3685" i="24"/>
  <c r="V3686" i="24"/>
  <c r="V3687" i="24"/>
  <c r="V3688" i="24"/>
  <c r="V3689" i="24"/>
  <c r="V3690" i="24"/>
  <c r="V3691" i="24"/>
  <c r="A3685" i="24"/>
  <c r="A3686" i="24"/>
  <c r="V3616" i="24"/>
  <c r="D1500" i="19"/>
  <c r="D1501" i="19"/>
  <c r="D1502" i="19"/>
  <c r="D1503" i="19"/>
  <c r="D1504" i="19"/>
  <c r="D1505" i="19"/>
  <c r="D1492" i="19"/>
  <c r="D1493" i="19"/>
  <c r="D1494" i="19"/>
  <c r="D1495" i="19"/>
  <c r="D1496" i="19"/>
  <c r="D1497" i="19"/>
  <c r="D1498" i="19"/>
  <c r="D1499" i="19"/>
  <c r="A1492" i="19"/>
  <c r="A1493" i="19"/>
  <c r="A1494" i="19"/>
  <c r="A1495" i="19"/>
  <c r="A1496" i="19"/>
  <c r="A1497" i="19"/>
  <c r="A1498" i="19"/>
  <c r="A1499" i="19"/>
  <c r="A1500" i="19"/>
  <c r="A1501" i="19"/>
  <c r="D643" i="11" l="1"/>
  <c r="D644" i="11"/>
  <c r="D645" i="11"/>
  <c r="D646" i="11"/>
  <c r="D647" i="11"/>
  <c r="A3682" i="24"/>
  <c r="A3683" i="24"/>
  <c r="A3684" i="24"/>
  <c r="V2712" i="24" l="1"/>
  <c r="A3677" i="24" l="1"/>
  <c r="A3678" i="24"/>
  <c r="A3679" i="24"/>
  <c r="A3680" i="24"/>
  <c r="A3681" i="24"/>
  <c r="V3673" i="24"/>
  <c r="V3674" i="24"/>
  <c r="V3675" i="24"/>
  <c r="V3676" i="24"/>
  <c r="V3677" i="24"/>
  <c r="A3671" i="24"/>
  <c r="A3672" i="24"/>
  <c r="A3673" i="24"/>
  <c r="A3674" i="24"/>
  <c r="A3675" i="24"/>
  <c r="A3676" i="24"/>
  <c r="C73" i="10"/>
  <c r="C128" i="17"/>
  <c r="A3669" i="24"/>
  <c r="A3670" i="24"/>
  <c r="C127" i="17"/>
  <c r="C126" i="17"/>
  <c r="V3667" i="24"/>
  <c r="V3668" i="24"/>
  <c r="V3669" i="24"/>
  <c r="V3670" i="24"/>
  <c r="V3671" i="24"/>
  <c r="V3672" i="24"/>
  <c r="A3667" i="24"/>
  <c r="A3668" i="24"/>
  <c r="V3666" i="24"/>
  <c r="V3665" i="24"/>
  <c r="A3665" i="24"/>
  <c r="A3666" i="24"/>
  <c r="V3664" i="24"/>
  <c r="V3663" i="24" l="1"/>
  <c r="V3662" i="24"/>
  <c r="V3661" i="24"/>
  <c r="V3660" i="24"/>
  <c r="Z159" i="6"/>
  <c r="D642" i="11"/>
  <c r="D637" i="11"/>
  <c r="D638" i="11"/>
  <c r="D639" i="11"/>
  <c r="D640" i="11"/>
  <c r="D641" i="11"/>
  <c r="D300" i="3"/>
  <c r="D301" i="3"/>
  <c r="V3659" i="24"/>
  <c r="V3658" i="24"/>
  <c r="V3657" i="24"/>
  <c r="V3656" i="24"/>
  <c r="V3655" i="24"/>
  <c r="V3648" i="24" l="1"/>
  <c r="V3649" i="24"/>
  <c r="V3650" i="24"/>
  <c r="V3651" i="24"/>
  <c r="V3652" i="24"/>
  <c r="V3653" i="24"/>
  <c r="V3654" i="24"/>
  <c r="A3649" i="24"/>
  <c r="A3650" i="24"/>
  <c r="A3651" i="24"/>
  <c r="A3652" i="24"/>
  <c r="A3653" i="24"/>
  <c r="A3654" i="24"/>
  <c r="A3655" i="24"/>
  <c r="A3656" i="24"/>
  <c r="A3657" i="24"/>
  <c r="A3658" i="24"/>
  <c r="A3659" i="24"/>
  <c r="A3660" i="24"/>
  <c r="A3661" i="24"/>
  <c r="A3662" i="24"/>
  <c r="A3663" i="24"/>
  <c r="A3664" i="24"/>
  <c r="A1476" i="19"/>
  <c r="A1477" i="19"/>
  <c r="A1478" i="19"/>
  <c r="A1479" i="19"/>
  <c r="A1480" i="19"/>
  <c r="A1481" i="19"/>
  <c r="A1482" i="19"/>
  <c r="A1483" i="19"/>
  <c r="A1484" i="19"/>
  <c r="A1485" i="19"/>
  <c r="A1486" i="19"/>
  <c r="A1487" i="19"/>
  <c r="A1488" i="19"/>
  <c r="A1489" i="19"/>
  <c r="A1490" i="19"/>
  <c r="A1491" i="19"/>
  <c r="A3623" i="24"/>
  <c r="A3624" i="24"/>
  <c r="A3625" i="24"/>
  <c r="A3626" i="24"/>
  <c r="A3627" i="24"/>
  <c r="A3628" i="24"/>
  <c r="A3629" i="24"/>
  <c r="A3630" i="24"/>
  <c r="A3631" i="24"/>
  <c r="A3632" i="24"/>
  <c r="A3633" i="24"/>
  <c r="A3634" i="24"/>
  <c r="A3635" i="24"/>
  <c r="A3636" i="24"/>
  <c r="A3637" i="24"/>
  <c r="A3638" i="24"/>
  <c r="A3639" i="24"/>
  <c r="A3640" i="24"/>
  <c r="A3641" i="24"/>
  <c r="A3642" i="24"/>
  <c r="A3643" i="24"/>
  <c r="A3644" i="24"/>
  <c r="A3645" i="24"/>
  <c r="A3646" i="24"/>
  <c r="A3647" i="24"/>
  <c r="A3648" i="24"/>
  <c r="V3635" i="24"/>
  <c r="V3636" i="24"/>
  <c r="V3637" i="24"/>
  <c r="V3638" i="24"/>
  <c r="V3639" i="24"/>
  <c r="V3640" i="24"/>
  <c r="V3641" i="24"/>
  <c r="V3642" i="24"/>
  <c r="V3643" i="24"/>
  <c r="V3644" i="24"/>
  <c r="V3645" i="24"/>
  <c r="V3646" i="24"/>
  <c r="V3647" i="24"/>
  <c r="D636" i="11"/>
  <c r="R1489" i="19"/>
  <c r="R1490" i="19"/>
  <c r="D1490" i="19"/>
  <c r="D1491" i="19"/>
  <c r="V3634" i="24"/>
  <c r="R1473" i="19"/>
  <c r="R1474" i="19"/>
  <c r="R1475" i="19"/>
  <c r="R1476" i="19"/>
  <c r="R1477" i="19"/>
  <c r="R1478" i="19"/>
  <c r="R1479" i="19"/>
  <c r="R1480" i="19"/>
  <c r="R1481" i="19"/>
  <c r="R1482" i="19"/>
  <c r="R1483" i="19"/>
  <c r="R1484" i="19"/>
  <c r="R1485" i="19"/>
  <c r="R1486" i="19"/>
  <c r="R1487" i="19"/>
  <c r="R1488" i="19"/>
  <c r="V3633" i="24" l="1"/>
  <c r="V3632" i="24"/>
  <c r="V3631" i="24"/>
  <c r="V3630" i="24"/>
  <c r="V3629" i="24"/>
  <c r="V3628" i="24"/>
  <c r="V3627" i="24"/>
  <c r="V3626" i="24"/>
  <c r="V3625" i="24"/>
  <c r="V3624" i="24"/>
  <c r="D1477" i="19"/>
  <c r="D1478" i="19"/>
  <c r="D1479" i="19"/>
  <c r="D1480" i="19"/>
  <c r="D1481" i="19"/>
  <c r="D1482" i="19"/>
  <c r="D1483" i="19"/>
  <c r="D1484" i="19"/>
  <c r="D1485" i="19"/>
  <c r="D1486" i="19"/>
  <c r="D1487" i="19"/>
  <c r="D1488" i="19"/>
  <c r="D1489" i="19"/>
  <c r="V3613" i="24"/>
  <c r="V3614" i="24"/>
  <c r="V3615" i="24"/>
  <c r="V3618" i="24"/>
  <c r="V3619" i="24"/>
  <c r="V3620" i="24"/>
  <c r="V3621" i="24"/>
  <c r="V3622" i="24"/>
  <c r="V3623" i="24"/>
  <c r="V396" i="9"/>
  <c r="A396" i="9"/>
  <c r="V395" i="9"/>
  <c r="A395" i="9"/>
  <c r="V394" i="9"/>
  <c r="A394" i="9"/>
  <c r="V393" i="9"/>
  <c r="A393" i="9"/>
  <c r="V392" i="9"/>
  <c r="A392" i="9"/>
  <c r="V391" i="9"/>
  <c r="A391" i="9"/>
  <c r="V390" i="9"/>
  <c r="A390" i="9"/>
  <c r="V389" i="9"/>
  <c r="A389" i="9"/>
  <c r="V388" i="9"/>
  <c r="A388" i="9"/>
  <c r="V387" i="9"/>
  <c r="A387" i="9"/>
  <c r="V386" i="9"/>
  <c r="A386" i="9"/>
  <c r="V385" i="9"/>
  <c r="A385" i="9"/>
  <c r="V384" i="9"/>
  <c r="A384" i="9"/>
  <c r="V383" i="9"/>
  <c r="A383" i="9"/>
  <c r="V382" i="9"/>
  <c r="A382" i="9"/>
  <c r="V381" i="9"/>
  <c r="A381" i="9"/>
  <c r="V380" i="9"/>
  <c r="A380" i="9"/>
  <c r="V379" i="9"/>
  <c r="A379" i="9"/>
  <c r="V378" i="9"/>
  <c r="A378" i="9"/>
  <c r="V377" i="9"/>
  <c r="A377" i="9"/>
  <c r="V376" i="9"/>
  <c r="A376" i="9"/>
  <c r="V375" i="9"/>
  <c r="A375" i="9"/>
  <c r="V374" i="9"/>
  <c r="A374" i="9"/>
  <c r="V373" i="9"/>
  <c r="A373" i="9"/>
  <c r="V372" i="9"/>
  <c r="A372" i="9"/>
  <c r="V371" i="9"/>
  <c r="A371" i="9"/>
  <c r="V370" i="9"/>
  <c r="A370" i="9"/>
  <c r="V369" i="9"/>
  <c r="A369" i="9"/>
  <c r="V368" i="9"/>
  <c r="A368" i="9"/>
  <c r="V367" i="9"/>
  <c r="A367" i="9"/>
  <c r="V366" i="9"/>
  <c r="A366" i="9"/>
  <c r="V365" i="9"/>
  <c r="A365" i="9"/>
  <c r="V364" i="9"/>
  <c r="A364" i="9"/>
  <c r="C125" i="17" l="1"/>
  <c r="A1463" i="19"/>
  <c r="A1464" i="19"/>
  <c r="A1465" i="19"/>
  <c r="A1466" i="19"/>
  <c r="A1467" i="19"/>
  <c r="A1468" i="19"/>
  <c r="A1469" i="19"/>
  <c r="A1470" i="19"/>
  <c r="A1471" i="19"/>
  <c r="A1472" i="19"/>
  <c r="A1473" i="19"/>
  <c r="A1474" i="19"/>
  <c r="A1475" i="19"/>
  <c r="D1470" i="19"/>
  <c r="D1471" i="19"/>
  <c r="D1472" i="19"/>
  <c r="D1473" i="19"/>
  <c r="D1474" i="19"/>
  <c r="D1475" i="19"/>
  <c r="D1476" i="19"/>
  <c r="A634" i="11"/>
  <c r="A635" i="11"/>
  <c r="D631" i="11" l="1"/>
  <c r="D632" i="11"/>
  <c r="D633" i="11"/>
  <c r="D634" i="11"/>
  <c r="D635" i="11"/>
  <c r="A1258" i="4"/>
  <c r="A1259" i="4"/>
  <c r="A1260" i="4"/>
  <c r="A1261" i="4"/>
  <c r="A1262" i="4"/>
  <c r="V3612" i="24" l="1"/>
  <c r="V3611" i="24"/>
  <c r="C121" i="17"/>
  <c r="C122" i="17"/>
  <c r="C123" i="17"/>
  <c r="C124" i="17"/>
  <c r="Z154" i="6"/>
  <c r="Z155" i="6"/>
  <c r="Z156" i="6"/>
  <c r="Z157" i="6"/>
  <c r="Z158" i="6"/>
  <c r="D154" i="6"/>
  <c r="D155" i="6"/>
  <c r="D156" i="6"/>
  <c r="D157" i="6"/>
  <c r="D158" i="6"/>
  <c r="D159" i="6"/>
  <c r="D160" i="6"/>
  <c r="D161" i="6"/>
  <c r="D153" i="6"/>
  <c r="Z153" i="6"/>
  <c r="V357" i="9"/>
  <c r="V358" i="9"/>
  <c r="V359" i="9"/>
  <c r="V360" i="9"/>
  <c r="V361" i="9"/>
  <c r="V362" i="9"/>
  <c r="V363" i="9"/>
  <c r="AP299" i="3"/>
  <c r="AP300" i="3"/>
  <c r="AP301" i="3"/>
  <c r="AP302" i="3"/>
  <c r="AP303" i="3"/>
  <c r="AP304" i="3"/>
  <c r="A3608" i="24"/>
  <c r="A3609" i="24"/>
  <c r="A3610" i="24"/>
  <c r="A3611" i="24"/>
  <c r="A3612" i="24"/>
  <c r="A3613" i="24"/>
  <c r="A3614" i="24"/>
  <c r="A3615" i="24"/>
  <c r="A3621" i="24"/>
  <c r="A3622" i="24"/>
  <c r="V3607" i="24" l="1"/>
  <c r="V3608" i="24"/>
  <c r="V3609" i="24"/>
  <c r="V3610" i="24"/>
  <c r="V3606" i="24"/>
  <c r="A3605" i="24"/>
  <c r="A3606" i="24"/>
  <c r="A3607" i="24"/>
  <c r="V3605" i="24"/>
  <c r="A3597" i="24" l="1"/>
  <c r="A3598" i="24"/>
  <c r="A3599" i="24"/>
  <c r="A3600" i="24"/>
  <c r="A3601" i="24"/>
  <c r="A3602" i="24"/>
  <c r="A3603" i="24"/>
  <c r="A3604" i="24"/>
  <c r="A361" i="9"/>
  <c r="A362" i="9"/>
  <c r="A363" i="9"/>
  <c r="D623" i="11"/>
  <c r="D624" i="11"/>
  <c r="D625" i="11"/>
  <c r="D626" i="11"/>
  <c r="D627" i="11"/>
  <c r="D628" i="11"/>
  <c r="D629" i="11"/>
  <c r="D630" i="11"/>
  <c r="V3604" i="24"/>
  <c r="V3603" i="24"/>
  <c r="V3602" i="24"/>
  <c r="V3601" i="24"/>
  <c r="V3600" i="24"/>
  <c r="V3599" i="24"/>
  <c r="V3598" i="24"/>
  <c r="V3597" i="24"/>
  <c r="D1469" i="19" l="1"/>
  <c r="D1462" i="19"/>
  <c r="D1463" i="19"/>
  <c r="D1464" i="19"/>
  <c r="D1465" i="19"/>
  <c r="D1466" i="19"/>
  <c r="D1467" i="19"/>
  <c r="D1468" i="19"/>
  <c r="V3593" i="24" l="1"/>
  <c r="V3594" i="24"/>
  <c r="V3595" i="24"/>
  <c r="V3596" i="24"/>
  <c r="A3590" i="24"/>
  <c r="A3591" i="24"/>
  <c r="A3592" i="24"/>
  <c r="A3593" i="24"/>
  <c r="A3594" i="24"/>
  <c r="A3595" i="24"/>
  <c r="A3596" i="24"/>
  <c r="V3592" i="24"/>
  <c r="V3591" i="24"/>
  <c r="V3590" i="24"/>
  <c r="V3589" i="24"/>
  <c r="V3581" i="24"/>
  <c r="V3582" i="24"/>
  <c r="V3583" i="24"/>
  <c r="V3584" i="24"/>
  <c r="V3585" i="24"/>
  <c r="V3586" i="24"/>
  <c r="V3587" i="24"/>
  <c r="V3588" i="24"/>
  <c r="A352" i="9" l="1"/>
  <c r="A353" i="9"/>
  <c r="A354" i="9"/>
  <c r="A355" i="9"/>
  <c r="A356" i="9"/>
  <c r="A357" i="9"/>
  <c r="A358" i="9"/>
  <c r="A359" i="9"/>
  <c r="A360" i="9"/>
  <c r="D152" i="6"/>
  <c r="R1459" i="19"/>
  <c r="R1460" i="19"/>
  <c r="R1461" i="19"/>
  <c r="R1462" i="19"/>
  <c r="R1463" i="19"/>
  <c r="R1464" i="19"/>
  <c r="R1465" i="19"/>
  <c r="R1466" i="19"/>
  <c r="R1467" i="19"/>
  <c r="R1468" i="19"/>
  <c r="R1469" i="19"/>
  <c r="R1470" i="19"/>
  <c r="R1471" i="19"/>
  <c r="R1472" i="19"/>
  <c r="R1450" i="19"/>
  <c r="R1451" i="19"/>
  <c r="R1452" i="19"/>
  <c r="R1453" i="19"/>
  <c r="R1454" i="19"/>
  <c r="R1455" i="19"/>
  <c r="R1456" i="19"/>
  <c r="R1457" i="19"/>
  <c r="R1458" i="19"/>
  <c r="A1448" i="19"/>
  <c r="A1449" i="19"/>
  <c r="A1450" i="19"/>
  <c r="A1451" i="19"/>
  <c r="A1452" i="19"/>
  <c r="A1453" i="19"/>
  <c r="A1454" i="19"/>
  <c r="A1455" i="19"/>
  <c r="A1456" i="19"/>
  <c r="A1457" i="19"/>
  <c r="A1458" i="19"/>
  <c r="A1459" i="19"/>
  <c r="A1460" i="19"/>
  <c r="A1461" i="19"/>
  <c r="A1462" i="19"/>
  <c r="D1458" i="19"/>
  <c r="D1459" i="19"/>
  <c r="D1460" i="19"/>
  <c r="D1461" i="19"/>
  <c r="D620" i="11"/>
  <c r="D621" i="11"/>
  <c r="D622" i="11"/>
  <c r="A616" i="11"/>
  <c r="A617" i="11"/>
  <c r="A618" i="11"/>
  <c r="A619" i="11"/>
  <c r="A620" i="11"/>
  <c r="A621" i="11"/>
  <c r="A622" i="11"/>
  <c r="A623" i="11"/>
  <c r="A624" i="11"/>
  <c r="A625" i="11"/>
  <c r="A626" i="11"/>
  <c r="A627" i="11"/>
  <c r="A628" i="11"/>
  <c r="A629" i="11"/>
  <c r="A630" i="11"/>
  <c r="A631" i="11"/>
  <c r="A632" i="11"/>
  <c r="A633" i="11"/>
  <c r="D299" i="3"/>
  <c r="D298" i="3"/>
  <c r="A3529" i="24"/>
  <c r="A3587" i="24"/>
  <c r="A3588" i="24"/>
  <c r="A3589" i="24"/>
  <c r="A3582" i="24"/>
  <c r="A3583" i="24"/>
  <c r="A3584" i="24"/>
  <c r="A3585" i="24"/>
  <c r="A3586" i="24"/>
  <c r="V3580" i="24"/>
  <c r="V3566" i="24"/>
  <c r="V3567" i="24"/>
  <c r="V3568" i="24"/>
  <c r="V3569" i="24"/>
  <c r="V3570" i="24"/>
  <c r="V3571" i="24"/>
  <c r="V3572" i="24"/>
  <c r="V3573" i="24"/>
  <c r="V3574" i="24"/>
  <c r="V3575" i="24"/>
  <c r="V3576" i="24"/>
  <c r="V3577" i="24"/>
  <c r="V3578" i="24"/>
  <c r="V3579" i="24"/>
  <c r="A3575" i="24"/>
  <c r="A3577" i="24"/>
  <c r="A3578" i="24"/>
  <c r="A3579" i="24"/>
  <c r="A3580" i="24"/>
  <c r="A3581" i="24"/>
  <c r="A3565" i="24"/>
  <c r="A3566" i="24"/>
  <c r="A3567" i="24"/>
  <c r="A3568" i="24"/>
  <c r="A3569" i="24"/>
  <c r="A3570" i="24"/>
  <c r="A3571" i="24"/>
  <c r="A3572" i="24"/>
  <c r="A3573" i="24"/>
  <c r="A3574" i="24"/>
  <c r="A3576" i="24"/>
  <c r="V353" i="9"/>
  <c r="V354" i="9"/>
  <c r="V355" i="9"/>
  <c r="V356" i="9"/>
  <c r="D1455" i="19"/>
  <c r="D1456" i="19"/>
  <c r="D1457" i="19"/>
  <c r="D1449" i="19" l="1"/>
  <c r="D1450" i="19"/>
  <c r="D1451" i="19"/>
  <c r="D1452" i="19"/>
  <c r="D1453" i="19"/>
  <c r="D1454" i="19"/>
  <c r="V3415" i="24" l="1"/>
  <c r="V3396" i="24"/>
  <c r="V3538" i="24" l="1"/>
  <c r="V3539" i="24"/>
  <c r="V3540" i="24"/>
  <c r="V3541" i="24"/>
  <c r="V3542" i="24"/>
  <c r="V3543" i="24"/>
  <c r="V3544" i="24"/>
  <c r="V3545" i="24"/>
  <c r="V3546" i="24"/>
  <c r="V3547" i="24"/>
  <c r="V3548" i="24"/>
  <c r="V3549" i="24"/>
  <c r="V3550" i="24"/>
  <c r="V3551" i="24"/>
  <c r="V3552" i="24"/>
  <c r="V3553" i="24"/>
  <c r="V3554" i="24"/>
  <c r="V3555" i="24"/>
  <c r="V3556" i="24"/>
  <c r="V3557" i="24"/>
  <c r="V3558" i="24"/>
  <c r="V3559" i="24"/>
  <c r="V3560" i="24"/>
  <c r="V3561" i="24"/>
  <c r="V3562" i="24"/>
  <c r="V3563" i="24"/>
  <c r="V3564" i="24"/>
  <c r="V3565" i="24"/>
  <c r="A3564" i="24"/>
  <c r="A3563" i="24"/>
  <c r="A3562" i="24"/>
  <c r="A3557" i="24"/>
  <c r="A3558" i="24"/>
  <c r="A3559" i="24"/>
  <c r="A3560" i="24"/>
  <c r="A3561" i="24"/>
  <c r="A3556" i="24"/>
  <c r="A3555" i="24"/>
  <c r="A3553" i="24"/>
  <c r="A3554" i="24"/>
  <c r="C120" i="17"/>
  <c r="A3552" i="24"/>
  <c r="D618" i="11"/>
  <c r="D619" i="11"/>
  <c r="A3546" i="24"/>
  <c r="A3547" i="24"/>
  <c r="A3548" i="24"/>
  <c r="A3549" i="24"/>
  <c r="A3550" i="24"/>
  <c r="A3551" i="24"/>
  <c r="A3541" i="24" l="1"/>
  <c r="A3542" i="24"/>
  <c r="A3543" i="24"/>
  <c r="A3544" i="24"/>
  <c r="A3545" i="24"/>
  <c r="D616" i="11"/>
  <c r="D617" i="11"/>
  <c r="V3537" i="24"/>
  <c r="A3538" i="24"/>
  <c r="A3539" i="24"/>
  <c r="A3540" i="24"/>
  <c r="R1445" i="19"/>
  <c r="R1446" i="19"/>
  <c r="R1447" i="19"/>
  <c r="R1448" i="19"/>
  <c r="R1449" i="19"/>
  <c r="A3534" i="24" l="1"/>
  <c r="A3535" i="24"/>
  <c r="A3536" i="24"/>
  <c r="A3537" i="24"/>
  <c r="A1442" i="19"/>
  <c r="A1443" i="19"/>
  <c r="A1444" i="19"/>
  <c r="A1445" i="19"/>
  <c r="A1446" i="19"/>
  <c r="A1447" i="19"/>
  <c r="D1445" i="19"/>
  <c r="D1446" i="19"/>
  <c r="D1447" i="19"/>
  <c r="D1448" i="19"/>
  <c r="C72" i="10"/>
  <c r="V3523" i="24"/>
  <c r="V3524" i="24"/>
  <c r="V3525" i="24"/>
  <c r="V3526" i="24"/>
  <c r="V3527" i="24"/>
  <c r="V3528" i="24"/>
  <c r="V3529" i="24"/>
  <c r="V3530" i="24"/>
  <c r="V3531" i="24"/>
  <c r="V3532" i="24"/>
  <c r="V3533" i="24"/>
  <c r="V3534" i="24"/>
  <c r="V3535" i="24"/>
  <c r="V3536" i="24"/>
  <c r="A3518" i="24" l="1"/>
  <c r="A3519" i="24"/>
  <c r="A3520" i="24"/>
  <c r="A3521" i="24"/>
  <c r="A3522" i="24"/>
  <c r="A3523" i="24"/>
  <c r="A3524" i="24"/>
  <c r="A3525" i="24"/>
  <c r="A3526" i="24"/>
  <c r="A3527" i="24"/>
  <c r="A3528" i="24"/>
  <c r="A3530" i="24"/>
  <c r="A3531" i="24"/>
  <c r="A3532" i="24"/>
  <c r="A3533" i="24"/>
  <c r="A3517" i="24" l="1"/>
  <c r="A3507" i="24"/>
  <c r="A3508" i="24"/>
  <c r="A3509" i="24"/>
  <c r="A3510" i="24"/>
  <c r="A3511" i="24"/>
  <c r="A3512" i="24"/>
  <c r="A3513" i="24"/>
  <c r="A3514" i="24"/>
  <c r="A3515" i="24"/>
  <c r="A3516" i="24"/>
  <c r="R1437" i="19"/>
  <c r="R1438" i="19"/>
  <c r="R1439" i="19"/>
  <c r="R1440" i="19"/>
  <c r="R1441" i="19"/>
  <c r="R1442" i="19"/>
  <c r="R1443" i="19"/>
  <c r="R1444" i="19"/>
  <c r="D1437" i="19"/>
  <c r="D1438" i="19"/>
  <c r="D1439" i="19"/>
  <c r="D1440" i="19"/>
  <c r="D1441" i="19"/>
  <c r="D1442" i="19"/>
  <c r="D1443" i="19"/>
  <c r="D1444" i="19"/>
  <c r="A182" i="26" l="1"/>
  <c r="A181" i="26"/>
  <c r="A180" i="26"/>
  <c r="A179" i="26"/>
  <c r="A178" i="26"/>
  <c r="A177" i="26"/>
  <c r="A176" i="26"/>
  <c r="A175" i="26"/>
  <c r="AL174" i="26"/>
  <c r="A174" i="26"/>
  <c r="A173" i="26"/>
  <c r="A172" i="26"/>
  <c r="A171" i="26"/>
  <c r="A170" i="26"/>
  <c r="A169" i="26"/>
  <c r="A168" i="26"/>
  <c r="AL167" i="26"/>
  <c r="A167" i="26"/>
  <c r="A166" i="26"/>
  <c r="A165" i="26"/>
  <c r="A164" i="26"/>
  <c r="A163" i="26"/>
  <c r="A162" i="26"/>
  <c r="AL161" i="26"/>
  <c r="A161" i="26"/>
  <c r="A160" i="26"/>
  <c r="A159" i="26"/>
  <c r="AL158" i="26"/>
  <c r="A158" i="26"/>
  <c r="AL157" i="26"/>
  <c r="A157" i="26"/>
  <c r="A156" i="26"/>
  <c r="A155" i="26"/>
  <c r="AL154" i="26"/>
  <c r="A154" i="26"/>
  <c r="A153" i="26"/>
  <c r="A152" i="26"/>
  <c r="A151" i="26"/>
  <c r="AL150" i="26"/>
  <c r="A150" i="26"/>
  <c r="A149" i="26"/>
  <c r="A148" i="26"/>
  <c r="A147" i="26"/>
  <c r="A146" i="26"/>
  <c r="AL145" i="26"/>
  <c r="A145" i="26"/>
  <c r="A144" i="26"/>
  <c r="A143" i="26"/>
  <c r="AL142" i="26"/>
  <c r="A142" i="26"/>
  <c r="A141" i="26"/>
  <c r="A140" i="26"/>
  <c r="AL139" i="26"/>
  <c r="A139" i="26"/>
  <c r="A138" i="26"/>
  <c r="A137" i="26"/>
  <c r="AL136" i="26"/>
  <c r="A136" i="26"/>
  <c r="A135" i="26"/>
  <c r="A134" i="26"/>
  <c r="A133" i="26"/>
  <c r="A132" i="26"/>
  <c r="A131" i="26"/>
  <c r="A130" i="26"/>
  <c r="A129" i="26"/>
  <c r="AL128" i="26"/>
  <c r="A128" i="26"/>
  <c r="A127" i="26"/>
  <c r="A126" i="26"/>
  <c r="AL125" i="26"/>
  <c r="A125" i="26"/>
  <c r="A124" i="26"/>
  <c r="A123" i="26"/>
  <c r="A122" i="26"/>
  <c r="A121" i="26"/>
  <c r="A120" i="26"/>
  <c r="A119" i="26"/>
  <c r="A118" i="26"/>
  <c r="A117" i="26"/>
  <c r="A116" i="26"/>
  <c r="A115" i="26"/>
  <c r="A114" i="26"/>
  <c r="A113" i="26"/>
  <c r="A112" i="26"/>
  <c r="AL111" i="26"/>
  <c r="A111" i="26"/>
  <c r="A110" i="26"/>
  <c r="A109" i="26"/>
  <c r="A108" i="26"/>
  <c r="A107" i="26"/>
  <c r="A106" i="26"/>
  <c r="A105" i="26"/>
  <c r="A104" i="26"/>
  <c r="A103" i="26"/>
  <c r="A102" i="26"/>
  <c r="A101" i="26"/>
  <c r="A100" i="26"/>
  <c r="A99" i="26"/>
  <c r="AL98" i="26"/>
  <c r="A98" i="26"/>
  <c r="A97" i="26"/>
  <c r="A96" i="26"/>
  <c r="A95" i="26"/>
  <c r="AL94" i="26"/>
  <c r="A94" i="26"/>
  <c r="A93" i="26"/>
  <c r="AL92" i="26"/>
  <c r="A92" i="26"/>
  <c r="A91" i="26"/>
  <c r="A90" i="26"/>
  <c r="A89" i="26"/>
  <c r="A88" i="26"/>
  <c r="A87" i="26"/>
  <c r="A86" i="26"/>
  <c r="A85" i="26"/>
  <c r="AL84" i="26"/>
  <c r="A84" i="26"/>
  <c r="A83" i="26"/>
  <c r="A82" i="26"/>
  <c r="A81" i="26"/>
  <c r="A80" i="26"/>
  <c r="A79" i="26"/>
  <c r="A78" i="26"/>
  <c r="A77" i="26"/>
  <c r="A76" i="26"/>
  <c r="AL75" i="26"/>
  <c r="A75" i="26"/>
  <c r="A74" i="26"/>
  <c r="AL73" i="26"/>
  <c r="A73" i="26"/>
  <c r="A72" i="26"/>
  <c r="A71" i="26"/>
  <c r="A70" i="26"/>
  <c r="A69" i="26"/>
  <c r="A68" i="26"/>
  <c r="A67" i="26"/>
  <c r="A66" i="26"/>
  <c r="A65" i="26"/>
  <c r="AL64" i="26"/>
  <c r="A64" i="26"/>
  <c r="AL63" i="26"/>
  <c r="A63" i="26"/>
  <c r="AL62" i="26"/>
  <c r="A62" i="26"/>
  <c r="AL61" i="26"/>
  <c r="A61" i="26"/>
  <c r="A60" i="26"/>
  <c r="A59" i="26"/>
  <c r="A58" i="26"/>
  <c r="AL57" i="26"/>
  <c r="A57" i="26"/>
  <c r="AL56" i="26"/>
  <c r="A56" i="26"/>
  <c r="A55" i="26"/>
  <c r="A54" i="26"/>
  <c r="A53" i="26"/>
  <c r="A52" i="26"/>
  <c r="A51" i="26"/>
  <c r="A50" i="26"/>
  <c r="A49" i="26"/>
  <c r="A48" i="26"/>
  <c r="A47" i="26"/>
  <c r="A46" i="26"/>
  <c r="A45" i="26"/>
  <c r="A44" i="26"/>
  <c r="A43" i="26"/>
  <c r="A42" i="26"/>
  <c r="A41" i="26"/>
  <c r="A40" i="26"/>
  <c r="AL39" i="26"/>
  <c r="A39" i="26"/>
  <c r="A38" i="26"/>
  <c r="A37" i="26"/>
  <c r="A36" i="26"/>
  <c r="AL35" i="26"/>
  <c r="A35" i="26"/>
  <c r="AL34" i="26"/>
  <c r="A34" i="26"/>
  <c r="A33" i="26"/>
  <c r="AL32" i="26"/>
  <c r="A32" i="26"/>
  <c r="A31" i="26"/>
  <c r="A30" i="26"/>
  <c r="AL29" i="26"/>
  <c r="A29" i="26"/>
  <c r="A28" i="26"/>
  <c r="A27" i="26"/>
  <c r="A26" i="26"/>
  <c r="A25" i="26"/>
  <c r="A24" i="26"/>
  <c r="A23" i="26"/>
  <c r="A22" i="26"/>
  <c r="A21" i="26"/>
  <c r="A20" i="26"/>
  <c r="A19" i="26"/>
  <c r="A18" i="26"/>
  <c r="AL17" i="26"/>
  <c r="A17" i="26"/>
  <c r="AL16" i="26"/>
  <c r="A16" i="26"/>
  <c r="AL15" i="26"/>
  <c r="A15" i="26"/>
  <c r="A14" i="26"/>
  <c r="A13" i="26"/>
  <c r="A12" i="26"/>
  <c r="A11" i="26"/>
  <c r="AL10" i="26"/>
  <c r="A10" i="26"/>
  <c r="A9" i="26"/>
  <c r="AL8" i="26"/>
  <c r="A8" i="26"/>
  <c r="AL7" i="26"/>
  <c r="A7" i="26"/>
  <c r="A3504" i="24"/>
  <c r="A3505" i="24"/>
  <c r="A3506" i="24"/>
  <c r="V3485" i="24"/>
  <c r="V3486" i="24"/>
  <c r="V3487" i="24"/>
  <c r="V3488" i="24"/>
  <c r="V3489" i="24"/>
  <c r="V3490" i="24"/>
  <c r="V3491" i="24"/>
  <c r="V3492" i="24"/>
  <c r="V3493" i="24"/>
  <c r="V3494" i="24"/>
  <c r="V3495" i="24"/>
  <c r="V3496" i="24"/>
  <c r="V3497" i="24"/>
  <c r="V3498" i="24"/>
  <c r="V3499" i="24"/>
  <c r="V3500" i="24"/>
  <c r="V3501" i="24"/>
  <c r="V3502" i="24"/>
  <c r="V3503" i="24"/>
  <c r="V3504" i="24"/>
  <c r="V3505" i="24"/>
  <c r="V3506" i="24"/>
  <c r="V3507" i="24"/>
  <c r="V3508" i="24"/>
  <c r="V3509" i="24"/>
  <c r="V3510" i="24"/>
  <c r="V3511" i="24"/>
  <c r="V3512" i="24"/>
  <c r="V3513" i="24"/>
  <c r="V3514" i="24"/>
  <c r="V3515" i="24"/>
  <c r="V3516" i="24"/>
  <c r="V3517" i="24"/>
  <c r="V3518" i="24"/>
  <c r="V3519" i="24"/>
  <c r="V3520" i="24"/>
  <c r="V3521" i="24"/>
  <c r="V3522" i="24"/>
  <c r="A3497" i="24"/>
  <c r="A3498" i="24"/>
  <c r="A3499" i="24"/>
  <c r="A3500" i="24"/>
  <c r="A3501" i="24"/>
  <c r="A3502" i="24"/>
  <c r="A3503" i="24"/>
  <c r="A1421" i="19"/>
  <c r="A1422" i="19"/>
  <c r="A1423" i="19"/>
  <c r="A1424" i="19"/>
  <c r="A1425" i="19"/>
  <c r="A1426" i="19"/>
  <c r="A1427" i="19"/>
  <c r="A1428" i="19"/>
  <c r="A1429" i="19"/>
  <c r="A1430" i="19"/>
  <c r="A1431" i="19"/>
  <c r="A1432" i="19"/>
  <c r="A1433" i="19"/>
  <c r="A1434" i="19"/>
  <c r="A1435" i="19"/>
  <c r="A1436" i="19"/>
  <c r="A1437" i="19"/>
  <c r="A1438" i="19"/>
  <c r="A1439" i="19"/>
  <c r="A1440" i="19"/>
  <c r="A1441" i="19"/>
  <c r="N651" i="11"/>
  <c r="N650" i="11"/>
  <c r="N649" i="11"/>
  <c r="N648" i="11"/>
  <c r="N647" i="11"/>
  <c r="N646" i="11"/>
  <c r="N645" i="11"/>
  <c r="N644" i="11"/>
  <c r="N643" i="11"/>
  <c r="N642" i="11"/>
  <c r="N641" i="11"/>
  <c r="N640" i="11"/>
  <c r="N639" i="11"/>
  <c r="N638" i="11"/>
  <c r="N637" i="11"/>
  <c r="N636" i="11"/>
  <c r="N635" i="11"/>
  <c r="N634" i="11"/>
  <c r="N633" i="11"/>
  <c r="N632" i="11"/>
  <c r="N631" i="11"/>
  <c r="N630" i="11"/>
  <c r="N629" i="11"/>
  <c r="N628" i="11"/>
  <c r="N627" i="11"/>
  <c r="N626" i="11"/>
  <c r="N625" i="11"/>
  <c r="N624" i="11"/>
  <c r="N623" i="11"/>
  <c r="N622" i="11"/>
  <c r="D612" i="11"/>
  <c r="D613" i="11"/>
  <c r="D614" i="11"/>
  <c r="D615" i="11"/>
  <c r="A609" i="11"/>
  <c r="A610" i="11"/>
  <c r="A611" i="11"/>
  <c r="A612" i="11"/>
  <c r="A613" i="11"/>
  <c r="A614" i="11"/>
  <c r="A615" i="11"/>
  <c r="D297" i="3"/>
  <c r="D296" i="3"/>
  <c r="Z151" i="6" l="1"/>
  <c r="Z152" i="6"/>
  <c r="D151" i="6"/>
  <c r="AL1257" i="4"/>
  <c r="V3484" i="24" l="1"/>
  <c r="V3483" i="24"/>
  <c r="V3482" i="24"/>
  <c r="AL841" i="4" l="1"/>
  <c r="C117" i="25"/>
  <c r="C118" i="25"/>
  <c r="C119" i="25"/>
  <c r="C120" i="25"/>
  <c r="C79" i="25"/>
  <c r="C80" i="25"/>
  <c r="C81" i="25"/>
  <c r="C82" i="25"/>
  <c r="C83" i="25"/>
  <c r="C84" i="25"/>
  <c r="C85" i="25"/>
  <c r="C86" i="25"/>
  <c r="C87" i="25"/>
  <c r="C88" i="25"/>
  <c r="C89" i="25"/>
  <c r="C90" i="25"/>
  <c r="C91" i="25"/>
  <c r="C92" i="25"/>
  <c r="C94" i="25"/>
  <c r="C95" i="25"/>
  <c r="C96" i="25"/>
  <c r="C97" i="25"/>
  <c r="C98" i="25"/>
  <c r="C99" i="25"/>
  <c r="C100" i="25"/>
  <c r="C101" i="25"/>
  <c r="C102" i="25"/>
  <c r="C103" i="25"/>
  <c r="C104" i="25"/>
  <c r="C105" i="25"/>
  <c r="C106" i="25"/>
  <c r="C107" i="25"/>
  <c r="C108" i="25"/>
  <c r="C109" i="25"/>
  <c r="C110" i="25"/>
  <c r="C111" i="25"/>
  <c r="C112" i="25"/>
  <c r="C113" i="25"/>
  <c r="C114" i="25"/>
  <c r="C115" i="25"/>
  <c r="C116" i="25"/>
  <c r="C76" i="25"/>
  <c r="C77" i="25"/>
  <c r="C78" i="25"/>
  <c r="C75" i="25"/>
  <c r="C74" i="25"/>
  <c r="V3474" i="24"/>
  <c r="V3475" i="24"/>
  <c r="V3476" i="24"/>
  <c r="V3477" i="24"/>
  <c r="V3478" i="24"/>
  <c r="V3479" i="24"/>
  <c r="V3480" i="24"/>
  <c r="V3481" i="24"/>
  <c r="V3473" i="24"/>
  <c r="V3470" i="24"/>
  <c r="V3471" i="24"/>
  <c r="V3472" i="24"/>
  <c r="AP292" i="3"/>
  <c r="AP293" i="3"/>
  <c r="AP294" i="3"/>
  <c r="AP295" i="3"/>
  <c r="AP296" i="3"/>
  <c r="AP297" i="3"/>
  <c r="AP298" i="3"/>
  <c r="D611" i="11"/>
  <c r="A602" i="11"/>
  <c r="A603" i="11"/>
  <c r="A604" i="11"/>
  <c r="A605" i="11"/>
  <c r="A606" i="11"/>
  <c r="A607" i="11"/>
  <c r="A608" i="11"/>
  <c r="V3468" i="24"/>
  <c r="V3469" i="24"/>
  <c r="C71" i="10"/>
  <c r="R1424" i="19"/>
  <c r="R1425" i="19"/>
  <c r="R1426" i="19"/>
  <c r="R1427" i="19"/>
  <c r="R1428" i="19"/>
  <c r="R1429" i="19"/>
  <c r="R1430" i="19"/>
  <c r="R1431" i="19"/>
  <c r="R1432" i="19"/>
  <c r="R1433" i="19"/>
  <c r="R1434" i="19"/>
  <c r="R1435" i="19"/>
  <c r="R1436" i="19"/>
  <c r="D1436" i="19"/>
  <c r="D1424" i="19"/>
  <c r="D1425" i="19"/>
  <c r="D1426" i="19"/>
  <c r="D1427" i="19"/>
  <c r="D1428" i="19"/>
  <c r="D1429" i="19"/>
  <c r="D1430" i="19"/>
  <c r="D1431" i="19"/>
  <c r="D1432" i="19"/>
  <c r="D1433" i="19"/>
  <c r="D1434" i="19"/>
  <c r="D1435" i="19"/>
  <c r="A1256" i="4" l="1"/>
  <c r="A1257" i="4"/>
  <c r="D610" i="11"/>
  <c r="Z150" i="6" l="1"/>
  <c r="D150" i="6"/>
  <c r="D605" i="11"/>
  <c r="D606" i="11"/>
  <c r="D607" i="11"/>
  <c r="D608" i="11"/>
  <c r="D609" i="11"/>
  <c r="D293" i="3"/>
  <c r="D294" i="3"/>
  <c r="D295" i="3"/>
  <c r="V346" i="9" l="1"/>
  <c r="V347" i="9"/>
  <c r="V348" i="9"/>
  <c r="V349" i="9"/>
  <c r="V350" i="9"/>
  <c r="V351" i="9"/>
  <c r="V352" i="9"/>
  <c r="V3459" i="24"/>
  <c r="V3460" i="24"/>
  <c r="V3461" i="24"/>
  <c r="V3462" i="24"/>
  <c r="V3463" i="24"/>
  <c r="V3464" i="24"/>
  <c r="V3465" i="24"/>
  <c r="V3466" i="24"/>
  <c r="V3467" i="24"/>
  <c r="A346" i="9"/>
  <c r="A347" i="9"/>
  <c r="A348" i="9"/>
  <c r="A349" i="9"/>
  <c r="A350" i="9"/>
  <c r="A351" i="9"/>
  <c r="A292" i="3"/>
  <c r="A293" i="3"/>
  <c r="A294" i="3"/>
  <c r="A295" i="3"/>
  <c r="A296" i="3"/>
  <c r="A297" i="3"/>
  <c r="A298" i="3"/>
  <c r="A299" i="3"/>
  <c r="A300" i="3"/>
  <c r="A301" i="3"/>
  <c r="A302" i="3"/>
  <c r="A303" i="3"/>
  <c r="A304" i="3"/>
  <c r="A305" i="3"/>
  <c r="A306" i="3"/>
  <c r="V3455" i="24" l="1"/>
  <c r="V3456" i="24"/>
  <c r="V3457" i="24"/>
  <c r="V3458" i="24"/>
  <c r="V344" i="9" l="1"/>
  <c r="V345" i="9"/>
  <c r="V3425" i="24" l="1"/>
  <c r="V3426" i="24"/>
  <c r="V3427" i="24"/>
  <c r="V3428" i="24"/>
  <c r="V3429" i="24"/>
  <c r="V3430" i="24"/>
  <c r="V3431" i="24"/>
  <c r="V3432" i="24"/>
  <c r="V3433" i="24"/>
  <c r="V3434" i="24"/>
  <c r="V3435" i="24"/>
  <c r="V3436" i="24"/>
  <c r="V3437" i="24"/>
  <c r="V3438" i="24"/>
  <c r="V3439" i="24"/>
  <c r="V3440" i="24"/>
  <c r="V3441" i="24"/>
  <c r="V3442" i="24"/>
  <c r="V3443" i="24"/>
  <c r="V3444" i="24"/>
  <c r="V3445" i="24"/>
  <c r="V3446" i="24"/>
  <c r="V3447" i="24"/>
  <c r="V3448" i="24"/>
  <c r="V3449" i="24"/>
  <c r="V3450" i="24"/>
  <c r="V3451" i="24"/>
  <c r="V3452" i="24"/>
  <c r="V3453" i="24"/>
  <c r="V3454" i="24"/>
  <c r="A3453" i="24"/>
  <c r="A3454" i="24"/>
  <c r="A3455" i="24"/>
  <c r="A3456" i="24"/>
  <c r="A3457" i="24"/>
  <c r="A3458" i="24"/>
  <c r="A3459" i="24"/>
  <c r="A3460" i="24"/>
  <c r="A3461" i="24"/>
  <c r="A3462" i="24"/>
  <c r="A3463" i="24"/>
  <c r="A3464" i="24"/>
  <c r="A3465" i="24"/>
  <c r="A3466" i="24"/>
  <c r="A3467" i="24"/>
  <c r="A3468" i="24"/>
  <c r="A3469" i="24"/>
  <c r="A3470" i="24"/>
  <c r="A3471" i="24"/>
  <c r="A3472" i="24"/>
  <c r="A3473" i="24"/>
  <c r="A3474" i="24"/>
  <c r="A3475" i="24"/>
  <c r="A3476" i="24"/>
  <c r="A3477" i="24"/>
  <c r="A3478" i="24"/>
  <c r="A3479" i="24"/>
  <c r="A3480" i="24"/>
  <c r="A3481" i="24"/>
  <c r="A3482" i="24"/>
  <c r="A3483" i="24"/>
  <c r="A3484" i="24"/>
  <c r="A3485" i="24"/>
  <c r="A3486" i="24"/>
  <c r="A3487" i="24"/>
  <c r="A3488" i="24"/>
  <c r="A3489" i="24"/>
  <c r="A3490" i="24"/>
  <c r="A3491" i="24"/>
  <c r="A3492" i="24"/>
  <c r="A3493" i="24"/>
  <c r="A3494" i="24"/>
  <c r="A3495" i="24"/>
  <c r="A3496" i="24"/>
  <c r="A3452" i="24"/>
  <c r="D292" i="3" l="1"/>
  <c r="A344" i="9"/>
  <c r="A345" i="9"/>
  <c r="A3430" i="24" l="1"/>
  <c r="A3419" i="24"/>
  <c r="A3228" i="24"/>
  <c r="R1421" i="19"/>
  <c r="R1422" i="19"/>
  <c r="R1423" i="19"/>
  <c r="D1421" i="19"/>
  <c r="D1422" i="19"/>
  <c r="D1423" i="19"/>
  <c r="D604" i="11" l="1"/>
  <c r="V339" i="9" l="1"/>
  <c r="V340" i="9"/>
  <c r="V341" i="9"/>
  <c r="V342" i="9"/>
  <c r="V343" i="9"/>
  <c r="A3429" i="24"/>
  <c r="A3431" i="24"/>
  <c r="A3432" i="24"/>
  <c r="A3433" i="24"/>
  <c r="A3434" i="24"/>
  <c r="A3435" i="24"/>
  <c r="A3436" i="24"/>
  <c r="A3437" i="24"/>
  <c r="A3438" i="24"/>
  <c r="A3439" i="24"/>
  <c r="A3440" i="24"/>
  <c r="A3441" i="24"/>
  <c r="A3442" i="24"/>
  <c r="A3443" i="24"/>
  <c r="A3444" i="24"/>
  <c r="A3445" i="24"/>
  <c r="A3446" i="24"/>
  <c r="A3447" i="24"/>
  <c r="A3448" i="24"/>
  <c r="A3449" i="24"/>
  <c r="A3450" i="24"/>
  <c r="A3451" i="24"/>
  <c r="V3418" i="24"/>
  <c r="V3419" i="24"/>
  <c r="V3420" i="24"/>
  <c r="V3421" i="24"/>
  <c r="V3422" i="24"/>
  <c r="V3423" i="24"/>
  <c r="V3424" i="24"/>
  <c r="C7" i="25" l="1"/>
  <c r="C8" i="25"/>
  <c r="C9"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3" i="25"/>
  <c r="C54" i="25"/>
  <c r="C55" i="25"/>
  <c r="C56" i="25"/>
  <c r="C57" i="25"/>
  <c r="C58" i="25"/>
  <c r="C59" i="25"/>
  <c r="C60" i="25"/>
  <c r="C61" i="25"/>
  <c r="C62" i="25"/>
  <c r="C63" i="25"/>
  <c r="C64" i="25"/>
  <c r="C65" i="25"/>
  <c r="C66" i="25"/>
  <c r="C67" i="25"/>
  <c r="C68" i="25"/>
  <c r="C69" i="25"/>
  <c r="C70" i="25"/>
  <c r="C71" i="25"/>
  <c r="C72" i="25"/>
  <c r="C73" i="25"/>
  <c r="C10" i="25"/>
  <c r="A335" i="9"/>
  <c r="A336" i="9"/>
  <c r="A337" i="9"/>
  <c r="A338" i="9"/>
  <c r="A339" i="9"/>
  <c r="A340" i="9"/>
  <c r="A341" i="9"/>
  <c r="A342" i="9"/>
  <c r="A343" i="9"/>
  <c r="A1405" i="19" l="1"/>
  <c r="A1406" i="19"/>
  <c r="A1407" i="19"/>
  <c r="A1408" i="19"/>
  <c r="A1409" i="19"/>
  <c r="A1410" i="19"/>
  <c r="A1411" i="19"/>
  <c r="A1412" i="19"/>
  <c r="A1413" i="19"/>
  <c r="A1414" i="19"/>
  <c r="A1415" i="19"/>
  <c r="A1416" i="19"/>
  <c r="A1417" i="19"/>
  <c r="A1418" i="19"/>
  <c r="A1419" i="19"/>
  <c r="A1420" i="19"/>
  <c r="R1403" i="19"/>
  <c r="R1404" i="19"/>
  <c r="R1405" i="19"/>
  <c r="R1406" i="19"/>
  <c r="R1407" i="19"/>
  <c r="R1408" i="19"/>
  <c r="R1409" i="19"/>
  <c r="R1410" i="19"/>
  <c r="R1411" i="19"/>
  <c r="R1412" i="19"/>
  <c r="R1413" i="19"/>
  <c r="R1414" i="19"/>
  <c r="R1415" i="19"/>
  <c r="R1416" i="19"/>
  <c r="R1417" i="19"/>
  <c r="R1418" i="19"/>
  <c r="R1419" i="19"/>
  <c r="R1420" i="19"/>
  <c r="D1413" i="19"/>
  <c r="D1414" i="19"/>
  <c r="D1415" i="19"/>
  <c r="D1416" i="19"/>
  <c r="D1417" i="19"/>
  <c r="D1418" i="19"/>
  <c r="D1419" i="19"/>
  <c r="D1420" i="19"/>
  <c r="D601" i="11"/>
  <c r="D602" i="11"/>
  <c r="D603" i="11"/>
  <c r="D600" i="11"/>
  <c r="D533" i="11" l="1"/>
  <c r="A3420" i="24"/>
  <c r="A3421" i="24"/>
  <c r="A3422" i="24"/>
  <c r="A3423" i="24"/>
  <c r="A3424" i="24"/>
  <c r="A3425" i="24"/>
  <c r="A3426" i="24"/>
  <c r="A3427" i="24"/>
  <c r="A3428" i="24"/>
  <c r="A1254" i="4" l="1"/>
  <c r="A1255" i="4"/>
  <c r="D85" i="8" l="1"/>
  <c r="D599" i="11"/>
  <c r="V3417" i="24"/>
  <c r="A289" i="3" l="1"/>
  <c r="A290" i="3"/>
  <c r="A291" i="3"/>
  <c r="AP290" i="3"/>
  <c r="AP291" i="3"/>
  <c r="D289" i="3"/>
  <c r="D290" i="3"/>
  <c r="D291" i="3"/>
  <c r="V3416" i="24"/>
  <c r="V3414" i="24"/>
  <c r="V3413" i="24"/>
  <c r="V3412" i="24"/>
  <c r="V3411" i="24"/>
  <c r="D1411" i="19"/>
  <c r="D1412" i="19"/>
  <c r="D1399" i="19"/>
  <c r="D1400" i="19"/>
  <c r="D1401" i="19"/>
  <c r="D1402" i="19"/>
  <c r="D1403" i="19"/>
  <c r="D1404" i="19"/>
  <c r="D1405" i="19"/>
  <c r="D1406" i="19"/>
  <c r="D1407" i="19"/>
  <c r="D1408" i="19"/>
  <c r="D1409" i="19"/>
  <c r="D1410" i="19"/>
  <c r="D1391" i="19"/>
  <c r="R1391" i="19"/>
  <c r="AL162" i="1"/>
  <c r="A1253" i="4" l="1"/>
  <c r="A1252" i="4"/>
  <c r="V3404" i="24" l="1"/>
  <c r="V3405" i="24"/>
  <c r="V3406" i="24"/>
  <c r="V3407" i="24"/>
  <c r="V3408" i="24"/>
  <c r="V3409" i="24"/>
  <c r="V3410" i="24"/>
  <c r="Z149" i="6"/>
  <c r="D149" i="6"/>
  <c r="A597" i="11"/>
  <c r="A598" i="11"/>
  <c r="A599" i="11"/>
  <c r="A600" i="11"/>
  <c r="A601" i="11"/>
  <c r="D597" i="11"/>
  <c r="D598" i="11"/>
  <c r="V337" i="9"/>
  <c r="V338" i="9"/>
  <c r="V3403" i="24"/>
  <c r="V3402" i="24"/>
  <c r="V3401" i="24"/>
  <c r="V3400" i="24"/>
  <c r="V3399" i="24" l="1"/>
  <c r="V3398" i="24"/>
  <c r="V3397" i="24"/>
  <c r="C116" i="17"/>
  <c r="C117" i="17"/>
  <c r="C118" i="17"/>
  <c r="C119" i="17"/>
  <c r="V3395" i="24" l="1"/>
  <c r="V3394" i="24"/>
  <c r="V3393" i="24"/>
  <c r="V3392" i="24"/>
  <c r="V3391" i="24" l="1"/>
  <c r="V3390" i="24"/>
  <c r="D288" i="3" l="1"/>
  <c r="A288" i="3"/>
  <c r="D148" i="6" l="1"/>
  <c r="Z148" i="6"/>
  <c r="V3389" i="24"/>
  <c r="V3388" i="24"/>
  <c r="A287" i="3" l="1"/>
  <c r="A1249" i="4"/>
  <c r="A1250" i="4"/>
  <c r="A1251" i="4"/>
  <c r="AL1249" i="4"/>
  <c r="C115" i="17"/>
  <c r="D147" i="6"/>
  <c r="Z147" i="6"/>
  <c r="D146" i="6"/>
  <c r="V335" i="9" l="1"/>
  <c r="V336" i="9"/>
  <c r="A586" i="11" l="1"/>
  <c r="A587" i="11"/>
  <c r="A588" i="11"/>
  <c r="A589" i="11"/>
  <c r="A590" i="11"/>
  <c r="A591" i="11"/>
  <c r="A592" i="11"/>
  <c r="A593" i="11"/>
  <c r="A594" i="11"/>
  <c r="A595" i="11"/>
  <c r="A596" i="11"/>
  <c r="D596" i="11"/>
  <c r="D145" i="6"/>
  <c r="A331" i="9" l="1"/>
  <c r="A332" i="9"/>
  <c r="A333" i="9"/>
  <c r="A334" i="9"/>
  <c r="D593" i="11"/>
  <c r="D594" i="11"/>
  <c r="D595" i="11"/>
  <c r="A1230" i="4"/>
  <c r="A1231" i="4"/>
  <c r="A1232" i="4"/>
  <c r="A1233" i="4"/>
  <c r="A1234" i="4"/>
  <c r="A1235" i="4"/>
  <c r="A1236" i="4"/>
  <c r="A1237" i="4"/>
  <c r="A1238" i="4"/>
  <c r="A1239" i="4"/>
  <c r="A1240" i="4"/>
  <c r="A1241" i="4"/>
  <c r="A1242" i="4"/>
  <c r="A1243" i="4"/>
  <c r="A1244" i="4"/>
  <c r="A1245" i="4"/>
  <c r="A1246" i="4"/>
  <c r="A1247" i="4"/>
  <c r="A1248" i="4"/>
  <c r="D592" i="11" l="1"/>
  <c r="D591" i="11"/>
  <c r="N582" i="11"/>
  <c r="N583" i="11"/>
  <c r="R1385" i="19"/>
  <c r="R1386" i="19"/>
  <c r="R1387" i="19"/>
  <c r="R1388" i="19"/>
  <c r="R1389" i="19"/>
  <c r="R1390" i="19"/>
  <c r="R1392" i="19"/>
  <c r="R1393" i="19"/>
  <c r="R1394" i="19"/>
  <c r="R1395" i="19"/>
  <c r="R1396" i="19"/>
  <c r="R1397" i="19"/>
  <c r="R1398" i="19"/>
  <c r="R1399" i="19"/>
  <c r="R1400" i="19"/>
  <c r="R1401" i="19"/>
  <c r="R1402" i="19"/>
  <c r="D1398" i="19"/>
  <c r="D1385" i="19"/>
  <c r="D1386" i="19"/>
  <c r="D1387" i="19"/>
  <c r="D1388" i="19"/>
  <c r="D1389" i="19"/>
  <c r="D1390" i="19"/>
  <c r="D1392" i="19"/>
  <c r="D1393" i="19"/>
  <c r="D1394" i="19"/>
  <c r="D1395" i="19"/>
  <c r="D1396" i="19"/>
  <c r="D1397" i="19"/>
  <c r="A1377" i="19"/>
  <c r="A1378" i="19"/>
  <c r="A1379" i="19"/>
  <c r="A1380" i="19"/>
  <c r="A1381" i="19"/>
  <c r="A1382" i="19"/>
  <c r="A1383" i="19"/>
  <c r="A1384" i="19"/>
  <c r="A1385" i="19"/>
  <c r="A1386" i="19"/>
  <c r="A1387" i="19"/>
  <c r="A1388" i="19"/>
  <c r="A1389" i="19"/>
  <c r="A1390" i="19"/>
  <c r="A1391" i="19"/>
  <c r="A1392" i="19"/>
  <c r="A1393" i="19"/>
  <c r="A1394" i="19"/>
  <c r="A1395" i="19"/>
  <c r="A1396" i="19"/>
  <c r="A1397" i="19"/>
  <c r="A1398" i="19"/>
  <c r="A1399" i="19"/>
  <c r="A1400" i="19"/>
  <c r="A1401" i="19"/>
  <c r="A1402" i="19"/>
  <c r="A1403" i="19"/>
  <c r="A1404" i="19"/>
  <c r="A1375" i="19"/>
  <c r="A1376" i="19"/>
  <c r="C114" i="17"/>
  <c r="V333" i="9" l="1"/>
  <c r="V334" i="9"/>
  <c r="D588" i="11"/>
  <c r="D589" i="11"/>
  <c r="D590" i="11"/>
  <c r="V332" i="9" l="1"/>
  <c r="D586" i="11"/>
  <c r="D587" i="11"/>
  <c r="V331" i="9"/>
  <c r="AP283" i="3"/>
  <c r="AP284" i="3"/>
  <c r="AP285" i="3"/>
  <c r="AP286" i="3"/>
  <c r="AP287" i="3"/>
  <c r="AP288" i="3"/>
  <c r="AP289" i="3"/>
  <c r="Z142" i="6"/>
  <c r="Z143" i="6"/>
  <c r="Z144" i="6"/>
  <c r="Z145" i="6"/>
  <c r="Z146" i="6"/>
  <c r="D144" i="6"/>
  <c r="A585" i="11"/>
  <c r="D287" i="3"/>
  <c r="D286" i="3"/>
  <c r="D585" i="11"/>
  <c r="D142" i="6"/>
  <c r="D143" i="6"/>
  <c r="Z141" i="6" l="1"/>
  <c r="D141" i="6"/>
  <c r="R1377" i="19"/>
  <c r="R1378" i="19"/>
  <c r="R1379" i="19"/>
  <c r="R1380" i="19"/>
  <c r="R1381" i="19"/>
  <c r="R1382" i="19"/>
  <c r="R1383" i="19"/>
  <c r="R1384" i="19"/>
  <c r="D1377" i="19"/>
  <c r="D1378" i="19"/>
  <c r="D1379" i="19"/>
  <c r="D1380" i="19"/>
  <c r="D1381" i="19"/>
  <c r="D1382" i="19"/>
  <c r="D1383" i="19"/>
  <c r="D1384" i="19"/>
  <c r="N593" i="11"/>
  <c r="N592" i="11"/>
  <c r="N591" i="11"/>
  <c r="N590" i="11"/>
  <c r="N589" i="11"/>
  <c r="N588" i="11"/>
  <c r="N587" i="11"/>
  <c r="N586" i="11"/>
  <c r="N585" i="11"/>
  <c r="N612" i="11"/>
  <c r="N611" i="11"/>
  <c r="N621" i="11"/>
  <c r="N620" i="11"/>
  <c r="N619" i="11"/>
  <c r="N618" i="11"/>
  <c r="N617" i="11"/>
  <c r="N616" i="11"/>
  <c r="N615" i="11"/>
  <c r="N614" i="11"/>
  <c r="N613" i="11"/>
  <c r="N610" i="11"/>
  <c r="N609" i="11"/>
  <c r="N608" i="11"/>
  <c r="N607" i="11"/>
  <c r="N606" i="11"/>
  <c r="N605" i="11"/>
  <c r="N604" i="11"/>
  <c r="N603" i="11"/>
  <c r="N602" i="11"/>
  <c r="N601" i="11"/>
  <c r="N600" i="11"/>
  <c r="N599" i="11"/>
  <c r="N598" i="11"/>
  <c r="N597" i="11"/>
  <c r="N596" i="11"/>
  <c r="N595" i="11"/>
  <c r="N594" i="11"/>
  <c r="V328" i="9"/>
  <c r="V329" i="9"/>
  <c r="V330" i="9"/>
  <c r="A328" i="9"/>
  <c r="A329" i="9"/>
  <c r="A330" i="9"/>
  <c r="V3335" i="24"/>
  <c r="V3334" i="24"/>
  <c r="V3333" i="24"/>
  <c r="V3332" i="24"/>
  <c r="V3331" i="24"/>
  <c r="V3330" i="24"/>
  <c r="V3329" i="24"/>
  <c r="V3328" i="24"/>
  <c r="V3327" i="24"/>
  <c r="V3326" i="24"/>
  <c r="V3325" i="24"/>
  <c r="V3324" i="24"/>
  <c r="V3323" i="24"/>
  <c r="V3322" i="24"/>
  <c r="V3321" i="24"/>
  <c r="A3321" i="24"/>
  <c r="V3320" i="24"/>
  <c r="A3320" i="24"/>
  <c r="V3319" i="24"/>
  <c r="A3319" i="24"/>
  <c r="Z140" i="6"/>
  <c r="D139" i="6"/>
  <c r="D140" i="6"/>
  <c r="Z139" i="6"/>
  <c r="R1376" i="19"/>
  <c r="D1376" i="19"/>
  <c r="D582" i="11" l="1"/>
  <c r="D583" i="11"/>
  <c r="D584" i="11"/>
  <c r="V325" i="9"/>
  <c r="V326" i="9"/>
  <c r="V327" i="9"/>
  <c r="A323" i="9"/>
  <c r="A324" i="9"/>
  <c r="A325" i="9"/>
  <c r="A326" i="9"/>
  <c r="A327" i="9"/>
  <c r="V323" i="9"/>
  <c r="V324" i="9"/>
  <c r="A283" i="3" l="1"/>
  <c r="A284" i="3"/>
  <c r="A285" i="3"/>
  <c r="A286" i="3"/>
  <c r="D283" i="3"/>
  <c r="D284" i="3"/>
  <c r="D285" i="3"/>
  <c r="Z136" i="6" l="1"/>
  <c r="Z137" i="6"/>
  <c r="Z138" i="6"/>
  <c r="R1367" i="19"/>
  <c r="R1368" i="19"/>
  <c r="R1369" i="19"/>
  <c r="R1370" i="19"/>
  <c r="R1371" i="19"/>
  <c r="R1372" i="19"/>
  <c r="R1373" i="19"/>
  <c r="R1374" i="19"/>
  <c r="R1375" i="19"/>
  <c r="AP282" i="3"/>
  <c r="D282" i="3"/>
  <c r="A282" i="3"/>
  <c r="C111" i="17"/>
  <c r="C112" i="17"/>
  <c r="C113" i="17"/>
  <c r="A321" i="9"/>
  <c r="A322" i="9"/>
  <c r="V321" i="9"/>
  <c r="V322" i="9"/>
  <c r="D581" i="11"/>
  <c r="V319" i="9"/>
  <c r="V320" i="9"/>
  <c r="D281" i="3"/>
  <c r="AP281" i="3"/>
  <c r="D280" i="3"/>
  <c r="AP280" i="3"/>
  <c r="A281" i="3"/>
  <c r="D138" i="6"/>
  <c r="D137" i="6"/>
  <c r="D136" i="6"/>
  <c r="D1367" i="19"/>
  <c r="D1368" i="19"/>
  <c r="D1369" i="19"/>
  <c r="D1370" i="19"/>
  <c r="D1371" i="19"/>
  <c r="D1372" i="19"/>
  <c r="D1373" i="19"/>
  <c r="D1374" i="19"/>
  <c r="D1375" i="19"/>
  <c r="A1373" i="19"/>
  <c r="A1374" i="19"/>
  <c r="A1367" i="19"/>
  <c r="A1368" i="19"/>
  <c r="A1369" i="19"/>
  <c r="A1370" i="19"/>
  <c r="A1371" i="19"/>
  <c r="A1372" i="19"/>
  <c r="D579" i="11"/>
  <c r="D580" i="11"/>
  <c r="A317" i="9"/>
  <c r="A318" i="9"/>
  <c r="A319" i="9"/>
  <c r="A320" i="9"/>
  <c r="AP279" i="3"/>
  <c r="A278" i="3"/>
  <c r="A279" i="3"/>
  <c r="A280" i="3"/>
  <c r="AP278" i="3"/>
  <c r="D278" i="3"/>
  <c r="D279" i="3"/>
  <c r="A3276" i="24"/>
  <c r="V3276" i="24"/>
  <c r="V3274" i="24" l="1"/>
  <c r="V3275" i="24"/>
  <c r="V3277" i="24"/>
  <c r="D578" i="11"/>
  <c r="AL231" i="1"/>
  <c r="AL232" i="1"/>
  <c r="AL233" i="1"/>
  <c r="AL234" i="1"/>
  <c r="V313" i="9"/>
  <c r="V314" i="9"/>
  <c r="V315" i="9"/>
  <c r="V316" i="9"/>
  <c r="V317" i="9"/>
  <c r="V318" i="9"/>
  <c r="A3266" i="24"/>
  <c r="A3267" i="24"/>
  <c r="D577" i="11"/>
  <c r="A575" i="11"/>
  <c r="A576" i="11"/>
  <c r="A577" i="11"/>
  <c r="A578" i="11"/>
  <c r="A579" i="11"/>
  <c r="A580" i="11"/>
  <c r="A581" i="11"/>
  <c r="A582" i="11"/>
  <c r="A583" i="11"/>
  <c r="A584" i="11"/>
  <c r="N575" i="11"/>
  <c r="N576" i="11"/>
  <c r="N577" i="11"/>
  <c r="N578" i="11"/>
  <c r="N579" i="11"/>
  <c r="N580" i="11"/>
  <c r="N581" i="11"/>
  <c r="N584" i="11"/>
  <c r="R1359" i="19"/>
  <c r="R1360" i="19"/>
  <c r="R1361" i="19"/>
  <c r="R1362" i="19"/>
  <c r="R1363" i="19"/>
  <c r="R1364" i="19"/>
  <c r="R1365" i="19"/>
  <c r="R1366" i="19"/>
  <c r="D1356" i="19"/>
  <c r="D1357" i="19"/>
  <c r="D1358" i="19"/>
  <c r="D1359" i="19"/>
  <c r="D1360" i="19"/>
  <c r="D1361" i="19"/>
  <c r="D1362" i="19"/>
  <c r="D1363" i="19"/>
  <c r="D1364" i="19"/>
  <c r="D1365" i="19"/>
  <c r="A1352" i="19"/>
  <c r="A1353" i="19"/>
  <c r="A1354" i="19"/>
  <c r="A1355" i="19"/>
  <c r="A1356" i="19"/>
  <c r="A1357" i="19"/>
  <c r="A1358" i="19"/>
  <c r="A1359" i="19"/>
  <c r="A1360" i="19"/>
  <c r="A1361" i="19"/>
  <c r="A1362" i="19"/>
  <c r="A1363" i="19"/>
  <c r="A1364" i="19"/>
  <c r="A1365" i="19"/>
  <c r="A1366" i="19"/>
  <c r="A313" i="9"/>
  <c r="A314" i="9"/>
  <c r="A315" i="9"/>
  <c r="A316" i="9"/>
  <c r="V3268" i="24"/>
  <c r="V3267" i="24"/>
  <c r="V3266" i="24"/>
  <c r="V3265" i="24"/>
  <c r="V3264" i="24"/>
  <c r="V3263" i="24"/>
  <c r="V3262" i="24"/>
  <c r="V3261" i="24"/>
  <c r="V3260" i="24"/>
  <c r="V3259" i="24"/>
  <c r="A3263" i="24"/>
  <c r="A3262" i="24"/>
  <c r="A3261" i="24"/>
  <c r="A3260" i="24"/>
  <c r="A3259" i="24"/>
  <c r="A3258" i="24"/>
  <c r="A3257" i="24"/>
  <c r="A3256" i="24"/>
  <c r="A3255" i="24"/>
  <c r="A3254" i="24"/>
  <c r="A3253" i="24"/>
  <c r="A3252" i="24"/>
  <c r="A3251" i="24"/>
  <c r="A3250" i="24"/>
  <c r="A3249" i="24"/>
  <c r="A3248" i="24"/>
  <c r="A3247" i="24"/>
  <c r="A3246" i="24"/>
  <c r="A3245" i="24"/>
  <c r="A3244" i="24"/>
  <c r="A3243" i="24"/>
  <c r="A3242" i="24"/>
  <c r="A3241" i="24"/>
  <c r="V3258" i="24"/>
  <c r="V3257" i="24"/>
  <c r="V3256" i="24"/>
  <c r="V3255" i="24"/>
  <c r="V3254" i="24"/>
  <c r="V3253" i="24"/>
  <c r="V3252" i="24"/>
  <c r="V2062" i="24"/>
  <c r="R1352" i="19"/>
  <c r="R1353" i="19"/>
  <c r="R1354" i="19"/>
  <c r="R1355" i="19"/>
  <c r="R1356" i="19"/>
  <c r="R1357" i="19"/>
  <c r="R1358" i="19"/>
  <c r="D1352" i="19" l="1"/>
  <c r="D1353" i="19"/>
  <c r="D1354" i="19"/>
  <c r="D1355" i="19"/>
  <c r="V3213" i="24"/>
  <c r="V3214" i="24"/>
  <c r="V3215" i="24"/>
  <c r="V3216" i="24"/>
  <c r="V3217" i="24"/>
  <c r="V3218" i="24"/>
  <c r="V3219" i="24"/>
  <c r="V3220" i="24"/>
  <c r="V3221" i="24"/>
  <c r="V3222" i="24"/>
  <c r="V3223" i="24"/>
  <c r="V3224" i="24"/>
  <c r="V3225" i="24"/>
  <c r="V3226" i="24"/>
  <c r="V3227" i="24"/>
  <c r="V3228" i="24"/>
  <c r="V3229" i="24"/>
  <c r="V3230" i="24"/>
  <c r="V3231" i="24"/>
  <c r="V3232" i="24"/>
  <c r="V3233" i="24"/>
  <c r="V3234" i="24"/>
  <c r="V3235" i="24"/>
  <c r="V3236" i="24"/>
  <c r="V3237" i="24"/>
  <c r="V3238" i="24"/>
  <c r="V3239" i="24"/>
  <c r="V3240" i="24"/>
  <c r="V3241" i="24"/>
  <c r="V3242" i="24"/>
  <c r="V3243" i="24"/>
  <c r="V3244" i="24"/>
  <c r="V3245" i="24"/>
  <c r="V3246" i="24"/>
  <c r="V3247" i="24"/>
  <c r="V3248" i="24"/>
  <c r="V3249" i="24"/>
  <c r="V3250" i="24"/>
  <c r="V3251" i="24"/>
  <c r="V3269" i="24"/>
  <c r="V3270" i="24"/>
  <c r="V3271" i="24"/>
  <c r="V3272" i="24"/>
  <c r="V3273" i="24"/>
  <c r="A311" i="9" l="1"/>
  <c r="A312" i="9"/>
  <c r="V312" i="9"/>
  <c r="V311" i="9"/>
  <c r="A3238" i="24"/>
  <c r="A3239" i="24"/>
  <c r="A3240" i="24"/>
  <c r="D135" i="6"/>
  <c r="Z135" i="6"/>
  <c r="A1343" i="19"/>
  <c r="A1344" i="19"/>
  <c r="A1345" i="19"/>
  <c r="A1346" i="19"/>
  <c r="A1347" i="19"/>
  <c r="A1348" i="19"/>
  <c r="A1349" i="19"/>
  <c r="A1350" i="19"/>
  <c r="A1351" i="19"/>
  <c r="R1343" i="19"/>
  <c r="R1344" i="19"/>
  <c r="R1345" i="19"/>
  <c r="R1346" i="19"/>
  <c r="R1347" i="19"/>
  <c r="R1348" i="19"/>
  <c r="R1349" i="19"/>
  <c r="R1350" i="19"/>
  <c r="R1351" i="19"/>
  <c r="D1343" i="19"/>
  <c r="D1344" i="19"/>
  <c r="D1345" i="19"/>
  <c r="D1346" i="19"/>
  <c r="D1347" i="19"/>
  <c r="D1348" i="19"/>
  <c r="D1349" i="19"/>
  <c r="D1350" i="19"/>
  <c r="D1351" i="19"/>
  <c r="A574" i="11"/>
  <c r="N574" i="11"/>
  <c r="D574" i="11"/>
  <c r="N572" i="11"/>
  <c r="N573" i="11"/>
  <c r="A571" i="11"/>
  <c r="A572" i="11"/>
  <c r="A573" i="11"/>
  <c r="V309" i="9"/>
  <c r="V310" i="9"/>
  <c r="A310" i="9"/>
  <c r="A3226" i="24"/>
  <c r="A3227" i="24"/>
  <c r="A3229" i="24"/>
  <c r="A3230" i="24"/>
  <c r="A3231" i="24"/>
  <c r="A3232" i="24"/>
  <c r="A3233" i="24"/>
  <c r="A3234" i="24"/>
  <c r="A3235" i="24"/>
  <c r="A3236" i="24"/>
  <c r="A3237" i="24"/>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D571" i="11" l="1"/>
  <c r="N571" i="11"/>
  <c r="A309" i="9"/>
  <c r="A3199" i="24"/>
  <c r="A3225" i="24"/>
  <c r="R1337" i="19"/>
  <c r="R1338" i="19"/>
  <c r="R1339" i="19"/>
  <c r="R1340" i="19"/>
  <c r="R1341" i="19"/>
  <c r="R1342" i="19"/>
  <c r="A1342" i="19"/>
  <c r="D1342" i="19"/>
  <c r="D1337" i="19"/>
  <c r="D1338" i="19"/>
  <c r="D1339" i="19"/>
  <c r="D1340" i="19"/>
  <c r="D1341" i="19"/>
  <c r="A1336" i="19"/>
  <c r="A1337" i="19"/>
  <c r="A1338" i="19"/>
  <c r="A1339" i="19"/>
  <c r="A1340" i="19"/>
  <c r="A1341" i="19"/>
  <c r="N570" i="11"/>
  <c r="N569" i="11"/>
  <c r="D576" i="11"/>
  <c r="D575" i="11"/>
  <c r="D573" i="11"/>
  <c r="D572" i="11"/>
  <c r="D570" i="11"/>
  <c r="D569" i="11"/>
  <c r="A570" i="11"/>
  <c r="A569" i="11"/>
  <c r="V307" i="9"/>
  <c r="V308" i="9"/>
  <c r="A3216" i="24"/>
  <c r="A3217" i="24"/>
  <c r="A3218" i="24"/>
  <c r="A3219" i="24"/>
  <c r="A3220" i="24"/>
  <c r="A3221" i="24"/>
  <c r="A3222" i="24"/>
  <c r="A3223" i="24"/>
  <c r="A3224" i="24"/>
  <c r="A3214" i="24"/>
  <c r="A3215" i="24"/>
  <c r="V225" i="9"/>
  <c r="A3213" i="24" l="1"/>
  <c r="A306" i="9" l="1"/>
  <c r="A307" i="9"/>
  <c r="A308" i="9"/>
  <c r="V306" i="9"/>
  <c r="AL1188" i="4"/>
  <c r="AL1190" i="4"/>
  <c r="AL1191" i="4"/>
  <c r="A1164" i="4" l="1"/>
  <c r="A1165" i="4"/>
  <c r="A303" i="9"/>
  <c r="A304" i="9"/>
  <c r="A305" i="9"/>
  <c r="V303" i="9"/>
  <c r="V304" i="9"/>
  <c r="V305" i="9"/>
  <c r="V3116" i="24"/>
  <c r="R1336" i="19"/>
  <c r="D1336" i="19"/>
  <c r="D133" i="6"/>
  <c r="D134" i="6"/>
  <c r="Z133" i="6"/>
  <c r="Z134" i="6"/>
  <c r="D132" i="6"/>
  <c r="Z132" i="6"/>
  <c r="V278" i="9"/>
  <c r="V2492" i="24"/>
  <c r="A301" i="9"/>
  <c r="A302" i="9"/>
  <c r="V302" i="9"/>
  <c r="A567" i="11"/>
  <c r="A568" i="11"/>
  <c r="A276" i="3" l="1"/>
  <c r="A277" i="3"/>
  <c r="D131" i="6"/>
  <c r="Z131" i="6"/>
  <c r="D130" i="6"/>
  <c r="N567" i="11"/>
  <c r="N568" i="11"/>
  <c r="A1323" i="19" l="1"/>
  <c r="A1324" i="19"/>
  <c r="A1325" i="19"/>
  <c r="A1326" i="19"/>
  <c r="A1327" i="19"/>
  <c r="A1328" i="19"/>
  <c r="A1329" i="19"/>
  <c r="A1330" i="19"/>
  <c r="A1331" i="19"/>
  <c r="A1332" i="19"/>
  <c r="A1333" i="19"/>
  <c r="A1334" i="19"/>
  <c r="A1335" i="19"/>
  <c r="R1330" i="19"/>
  <c r="R1331" i="19"/>
  <c r="R1332" i="19"/>
  <c r="R1333" i="19"/>
  <c r="R1334" i="19"/>
  <c r="R1335" i="19"/>
  <c r="D1333" i="19"/>
  <c r="D1334" i="19"/>
  <c r="D1335" i="19"/>
  <c r="D1330" i="19"/>
  <c r="D1331" i="19"/>
  <c r="D1332" i="19"/>
  <c r="R1323" i="19"/>
  <c r="R1324" i="19"/>
  <c r="R1325" i="19"/>
  <c r="R1326" i="19"/>
  <c r="R1327" i="19"/>
  <c r="R1328" i="19"/>
  <c r="R1329" i="19"/>
  <c r="D1323" i="19"/>
  <c r="D1324" i="19"/>
  <c r="D1325" i="19"/>
  <c r="D1326" i="19"/>
  <c r="D1327" i="19"/>
  <c r="D1328" i="19"/>
  <c r="D1329" i="19"/>
  <c r="D568" i="11"/>
  <c r="V3159" i="24" l="1"/>
  <c r="D567" i="11"/>
  <c r="V301" i="9"/>
  <c r="D129" i="6"/>
  <c r="V300" i="9"/>
  <c r="V298" i="9" l="1"/>
  <c r="V299" i="9"/>
  <c r="D128" i="6"/>
  <c r="AP277" i="3"/>
  <c r="D277" i="3"/>
  <c r="AP276" i="3"/>
  <c r="D276" i="3"/>
  <c r="A294" i="9"/>
  <c r="A295" i="9"/>
  <c r="A296" i="9"/>
  <c r="A297" i="9"/>
  <c r="A298" i="9"/>
  <c r="A299" i="9"/>
  <c r="A300" i="9"/>
  <c r="V3174" i="24"/>
  <c r="N566" i="11"/>
  <c r="A566" i="11"/>
  <c r="D565" i="11"/>
  <c r="D566" i="11"/>
  <c r="V297" i="9"/>
  <c r="C297" i="9"/>
  <c r="V294" i="9"/>
  <c r="V295" i="9"/>
  <c r="V296" i="9"/>
  <c r="C294" i="9"/>
  <c r="C295" i="9"/>
  <c r="C296" i="9"/>
  <c r="D564" i="11"/>
  <c r="D563" i="11" l="1"/>
  <c r="D127" i="6"/>
  <c r="C293" i="9"/>
  <c r="A292" i="9"/>
  <c r="A293" i="9"/>
  <c r="V292" i="9"/>
  <c r="V293" i="9"/>
  <c r="C292" i="9"/>
  <c r="AP275" i="3"/>
  <c r="D275" i="3"/>
  <c r="A275" i="3"/>
  <c r="D562" i="11"/>
  <c r="D561" i="11"/>
  <c r="V3155" i="24"/>
  <c r="A3154" i="24"/>
  <c r="A3155" i="24"/>
  <c r="A3156" i="24"/>
  <c r="C110" i="17"/>
  <c r="C108" i="17"/>
  <c r="C109" i="17"/>
  <c r="A1308" i="19"/>
  <c r="A1309" i="19"/>
  <c r="A1310" i="19"/>
  <c r="A1311" i="19"/>
  <c r="A1312" i="19"/>
  <c r="A1313" i="19"/>
  <c r="A1314" i="19"/>
  <c r="A1315" i="19"/>
  <c r="A1316" i="19"/>
  <c r="A1317" i="19"/>
  <c r="A1318" i="19"/>
  <c r="A1319" i="19"/>
  <c r="A1320" i="19"/>
  <c r="A1321" i="19"/>
  <c r="A1322" i="19"/>
  <c r="D1322" i="19"/>
  <c r="D1318" i="19"/>
  <c r="D1319" i="19"/>
  <c r="D1320" i="19"/>
  <c r="D1321" i="19"/>
  <c r="D1306" i="19"/>
  <c r="D1307" i="19"/>
  <c r="D1308" i="19"/>
  <c r="D1309" i="19"/>
  <c r="D1310" i="19"/>
  <c r="D1311" i="19"/>
  <c r="D1312" i="19"/>
  <c r="D1313" i="19"/>
  <c r="D1314" i="19"/>
  <c r="D1315" i="19"/>
  <c r="D1316" i="19"/>
  <c r="D1317" i="19"/>
  <c r="D555" i="11"/>
  <c r="D556" i="11"/>
  <c r="D557" i="11"/>
  <c r="D558" i="11"/>
  <c r="D559" i="11"/>
  <c r="D560" i="11"/>
  <c r="A3137" i="24" l="1"/>
  <c r="V3137" i="24"/>
  <c r="D554" i="11"/>
  <c r="D1301" i="19" l="1"/>
  <c r="D1302" i="19"/>
  <c r="D1303" i="19"/>
  <c r="D1304" i="19"/>
  <c r="D1305" i="19"/>
  <c r="A291" i="9"/>
  <c r="V289" i="9"/>
  <c r="V290" i="9"/>
  <c r="V291" i="9"/>
  <c r="C291" i="9"/>
  <c r="A289" i="9" l="1"/>
  <c r="A290" i="9"/>
  <c r="C289" i="9"/>
  <c r="C290" i="9"/>
  <c r="V3118" i="24"/>
  <c r="V3119" i="24"/>
  <c r="V3120" i="24"/>
  <c r="V3121" i="24"/>
  <c r="V3122" i="24"/>
  <c r="V3123" i="24"/>
  <c r="V3124" i="24"/>
  <c r="V3125" i="24"/>
  <c r="V3126" i="24"/>
  <c r="V3127" i="24"/>
  <c r="V3128" i="24"/>
  <c r="V3129" i="24"/>
  <c r="V3130" i="24"/>
  <c r="V3131" i="24"/>
  <c r="V3132" i="24"/>
  <c r="V3133" i="24"/>
  <c r="V3134" i="24"/>
  <c r="V3135" i="24"/>
  <c r="V3136" i="24"/>
  <c r="V3138" i="24"/>
  <c r="V3139" i="24"/>
  <c r="V3140" i="24"/>
  <c r="V3141" i="24"/>
  <c r="V3142" i="24"/>
  <c r="V3143" i="24"/>
  <c r="V3144" i="24"/>
  <c r="V3145" i="24"/>
  <c r="V3146" i="24"/>
  <c r="V3147" i="24"/>
  <c r="V3148" i="24"/>
  <c r="V3149" i="24"/>
  <c r="V3150" i="24"/>
  <c r="V3151" i="24"/>
  <c r="V3152" i="24"/>
  <c r="V3153" i="24"/>
  <c r="V3154" i="24"/>
  <c r="V3156" i="24"/>
  <c r="V3157" i="24"/>
  <c r="V3158" i="24"/>
  <c r="V3160" i="24"/>
  <c r="V3161" i="24"/>
  <c r="V3162" i="24"/>
  <c r="V3163" i="24"/>
  <c r="V3164" i="24"/>
  <c r="V3165" i="24"/>
  <c r="V3166" i="24"/>
  <c r="V3167" i="24"/>
  <c r="V3168" i="24"/>
  <c r="V3169" i="24"/>
  <c r="V3170" i="24"/>
  <c r="V3171" i="24"/>
  <c r="V3172" i="24"/>
  <c r="V3173" i="24"/>
  <c r="V3175" i="24"/>
  <c r="V3176" i="24"/>
  <c r="V3177" i="24"/>
  <c r="V3178" i="24"/>
  <c r="V3179" i="24"/>
  <c r="V3180" i="24"/>
  <c r="V3181" i="24"/>
  <c r="V3182" i="24"/>
  <c r="V3183" i="24"/>
  <c r="V3184" i="24"/>
  <c r="V3185" i="24"/>
  <c r="V3186" i="24"/>
  <c r="V3187" i="24"/>
  <c r="V3188" i="24"/>
  <c r="V3189" i="24"/>
  <c r="V3190" i="24"/>
  <c r="V3191" i="24"/>
  <c r="V3192" i="24"/>
  <c r="V3193" i="24"/>
  <c r="V3194" i="24"/>
  <c r="V3195" i="24"/>
  <c r="V3196" i="24"/>
  <c r="V3197" i="24"/>
  <c r="V3198" i="24"/>
  <c r="V3199" i="24"/>
  <c r="V3200" i="24"/>
  <c r="V3201" i="24"/>
  <c r="V3202" i="24"/>
  <c r="V3203" i="24"/>
  <c r="V3204" i="24"/>
  <c r="V3205" i="24"/>
  <c r="V3206" i="24"/>
  <c r="V3207" i="24"/>
  <c r="V3208" i="24"/>
  <c r="V3209" i="24"/>
  <c r="V3210" i="24"/>
  <c r="V3211" i="24"/>
  <c r="V3212" i="24"/>
  <c r="V3278" i="24"/>
  <c r="V3279" i="24"/>
  <c r="V3280" i="24"/>
  <c r="V3281" i="24"/>
  <c r="V3282" i="24"/>
  <c r="V3283" i="24"/>
  <c r="V3284" i="24"/>
  <c r="V3285" i="24"/>
  <c r="V3286" i="24"/>
  <c r="V3287" i="24"/>
  <c r="V3288" i="24"/>
  <c r="V3289" i="24"/>
  <c r="V3290" i="24"/>
  <c r="V3291" i="24"/>
  <c r="V3292" i="24"/>
  <c r="V3293" i="24"/>
  <c r="V3294" i="24"/>
  <c r="V3295" i="24"/>
  <c r="V3296" i="24"/>
  <c r="V3297" i="24"/>
  <c r="V3298" i="24"/>
  <c r="V3299" i="24"/>
  <c r="V3300" i="24"/>
  <c r="V3301" i="24"/>
  <c r="V3302" i="24"/>
  <c r="V3303" i="24"/>
  <c r="V3304" i="24"/>
  <c r="V3305" i="24"/>
  <c r="V3306" i="24"/>
  <c r="V3307" i="24"/>
  <c r="V3308" i="24"/>
  <c r="V3309" i="24"/>
  <c r="V3310" i="24"/>
  <c r="V3311" i="24"/>
  <c r="V3312" i="24"/>
  <c r="V3313" i="24"/>
  <c r="V3314" i="24"/>
  <c r="V3315" i="24"/>
  <c r="V3316" i="24"/>
  <c r="V3317" i="24"/>
  <c r="V3318" i="24"/>
  <c r="V3336" i="24"/>
  <c r="V3337" i="24"/>
  <c r="V3338" i="24"/>
  <c r="V3339" i="24"/>
  <c r="V3340" i="24"/>
  <c r="V3341" i="24"/>
  <c r="V3342" i="24"/>
  <c r="V3343" i="24"/>
  <c r="V3344" i="24"/>
  <c r="V3345" i="24"/>
  <c r="V3346" i="24"/>
  <c r="V3347" i="24"/>
  <c r="V3348" i="24"/>
  <c r="V3349" i="24"/>
  <c r="V3350" i="24"/>
  <c r="V3351" i="24"/>
  <c r="V3352" i="24"/>
  <c r="V3353" i="24"/>
  <c r="V3354" i="24"/>
  <c r="V3355" i="24"/>
  <c r="V3356" i="24"/>
  <c r="V3357" i="24"/>
  <c r="V3358" i="24"/>
  <c r="V3359" i="24"/>
  <c r="V3360" i="24"/>
  <c r="V3361" i="24"/>
  <c r="V3362" i="24"/>
  <c r="V3363" i="24"/>
  <c r="V3364" i="24"/>
  <c r="V3365" i="24"/>
  <c r="V3366" i="24"/>
  <c r="V3367" i="24"/>
  <c r="V3368" i="24"/>
  <c r="V3369" i="24"/>
  <c r="V3370" i="24"/>
  <c r="V3371" i="24"/>
  <c r="V3372" i="24"/>
  <c r="V3373" i="24"/>
  <c r="V3374" i="24"/>
  <c r="V3375" i="24"/>
  <c r="V3376" i="24"/>
  <c r="V3377" i="24"/>
  <c r="V3378" i="24"/>
  <c r="V3379" i="24"/>
  <c r="V3380" i="24"/>
  <c r="V3381" i="24"/>
  <c r="V3382" i="24"/>
  <c r="V3383" i="24"/>
  <c r="V3384" i="24"/>
  <c r="V3385" i="24"/>
  <c r="V3386" i="24"/>
  <c r="V3387" i="24"/>
  <c r="A288"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C286" i="9"/>
  <c r="C287" i="9"/>
  <c r="C288" i="9"/>
  <c r="D553" i="11"/>
  <c r="D549" i="11"/>
  <c r="D550" i="11"/>
  <c r="D551" i="11"/>
  <c r="D552" i="11"/>
  <c r="D274" i="3" l="1"/>
  <c r="AP274" i="3"/>
  <c r="A3132" i="24"/>
  <c r="A3131" i="24"/>
  <c r="A3130" i="24"/>
  <c r="A3129" i="24"/>
  <c r="A3128" i="24"/>
  <c r="A3127" i="24"/>
  <c r="D548" i="11"/>
  <c r="C284" i="9"/>
  <c r="C285" i="9"/>
  <c r="C283" i="9"/>
  <c r="V287" i="9"/>
  <c r="V286" i="9"/>
  <c r="V285" i="9"/>
  <c r="V284" i="9"/>
  <c r="V288" i="9"/>
  <c r="V3102" i="24"/>
  <c r="V3103" i="24"/>
  <c r="V3104" i="24"/>
  <c r="V3105" i="24"/>
  <c r="V3106" i="24"/>
  <c r="V3107" i="24"/>
  <c r="D1291" i="19"/>
  <c r="D1292" i="19"/>
  <c r="D1293" i="19"/>
  <c r="D1294" i="19"/>
  <c r="D1295" i="19"/>
  <c r="D1296" i="19"/>
  <c r="D1297" i="19"/>
  <c r="D1298" i="19"/>
  <c r="D1299" i="19"/>
  <c r="D1300" i="19"/>
  <c r="V280" i="9"/>
  <c r="V281" i="9"/>
  <c r="V282" i="9"/>
  <c r="V283" i="9"/>
  <c r="C280" i="9" l="1"/>
  <c r="C281" i="9"/>
  <c r="C282" i="9"/>
  <c r="C278" i="9"/>
  <c r="C279" i="9"/>
  <c r="D544" i="11"/>
  <c r="D545" i="11"/>
  <c r="D546" i="11"/>
  <c r="D547" i="11"/>
  <c r="A3102" i="24"/>
  <c r="A3103" i="24"/>
  <c r="C105" i="17" l="1"/>
  <c r="C106" i="17"/>
  <c r="C107" i="17"/>
  <c r="AP273" i="3"/>
  <c r="D272" i="3"/>
  <c r="D273" i="3"/>
  <c r="D126" i="6"/>
  <c r="D125" i="6"/>
  <c r="Z125" i="6"/>
  <c r="Z126" i="6"/>
  <c r="Z127" i="6"/>
  <c r="Z128" i="6"/>
  <c r="Z129" i="6"/>
  <c r="Z130" i="6"/>
  <c r="AL789" i="4" l="1"/>
  <c r="AL794" i="4"/>
  <c r="AL798" i="4"/>
  <c r="AL802" i="4"/>
  <c r="AL807" i="4"/>
  <c r="AL839" i="4"/>
  <c r="AL842" i="4"/>
  <c r="AL849" i="4"/>
  <c r="AL855" i="4"/>
  <c r="AL857" i="4"/>
  <c r="AL859" i="4"/>
  <c r="AL862" i="4"/>
  <c r="AL866" i="4"/>
  <c r="AL871" i="4"/>
  <c r="AL878" i="4"/>
  <c r="AL884" i="4"/>
  <c r="AL890" i="4"/>
  <c r="AL896" i="4"/>
  <c r="AL898" i="4"/>
  <c r="AL904" i="4"/>
  <c r="AL912" i="4"/>
  <c r="AL917" i="4"/>
  <c r="AL919" i="4"/>
  <c r="AL920" i="4"/>
  <c r="AL921" i="4"/>
  <c r="AL922" i="4"/>
  <c r="AL928" i="4"/>
  <c r="AL931" i="4"/>
  <c r="AL934" i="4"/>
  <c r="AL937" i="4"/>
  <c r="AL939" i="4"/>
  <c r="AL940" i="4"/>
  <c r="AL942" i="4"/>
  <c r="AL943" i="4"/>
  <c r="AL946" i="4"/>
  <c r="AL948" i="4"/>
  <c r="AL950" i="4"/>
  <c r="AL956" i="4"/>
  <c r="AL957" i="4"/>
  <c r="AL966" i="4"/>
  <c r="AL968" i="4"/>
  <c r="AL972" i="4"/>
  <c r="AL977" i="4"/>
  <c r="AL979" i="4"/>
  <c r="AL980" i="4"/>
  <c r="AL982" i="4"/>
  <c r="AL983" i="4"/>
  <c r="AL984" i="4"/>
  <c r="AL987" i="4"/>
  <c r="AL1004" i="4"/>
  <c r="AL1005" i="4"/>
  <c r="AL1007" i="4"/>
  <c r="AL1012" i="4"/>
  <c r="AL1019" i="4"/>
  <c r="AL1022" i="4"/>
  <c r="AL1026" i="4"/>
  <c r="AL1027" i="4"/>
  <c r="AL1034" i="4"/>
  <c r="AL1036" i="4"/>
  <c r="AL1041" i="4"/>
  <c r="AL1042" i="4"/>
  <c r="AL1045" i="4"/>
  <c r="AL1050" i="4"/>
  <c r="AL1096" i="4"/>
  <c r="AL1097" i="4"/>
  <c r="AL1101" i="4"/>
  <c r="AL1103" i="4"/>
  <c r="AL1104" i="4"/>
  <c r="AL1153" i="4"/>
  <c r="AL1156" i="4"/>
  <c r="AL1157" i="4"/>
  <c r="AL1160" i="4"/>
  <c r="AL1163" i="4"/>
  <c r="AL1164" i="4"/>
  <c r="AL1166" i="4"/>
  <c r="AL1169" i="4"/>
  <c r="AL1170" i="4"/>
  <c r="AL1172" i="4"/>
  <c r="AL1173" i="4"/>
  <c r="AL1174" i="4"/>
  <c r="AL1185" i="4"/>
  <c r="AL1194" i="4"/>
  <c r="AL1211" i="4"/>
  <c r="AL1214" i="4"/>
  <c r="AL1221" i="4"/>
  <c r="AL1223" i="4"/>
  <c r="AL1224" i="4"/>
  <c r="AL1225" i="4"/>
  <c r="AL1226" i="4"/>
  <c r="AL1227" i="4"/>
  <c r="AL1231" i="4"/>
  <c r="AL1252" i="4"/>
  <c r="AL1253" i="4"/>
  <c r="AL1254" i="4"/>
  <c r="AL1256" i="4"/>
  <c r="C277" i="9"/>
  <c r="A1261" i="19"/>
  <c r="A1262" i="19"/>
  <c r="A1263" i="19"/>
  <c r="A1264" i="19"/>
  <c r="A1265" i="19"/>
  <c r="A1266" i="19"/>
  <c r="A1267" i="19"/>
  <c r="A1268" i="19"/>
  <c r="A1269" i="19"/>
  <c r="A1270" i="19"/>
  <c r="A1271" i="19"/>
  <c r="A1272" i="19"/>
  <c r="A1273" i="19"/>
  <c r="A1274" i="19"/>
  <c r="A1275" i="19"/>
  <c r="A1276" i="19"/>
  <c r="A1277" i="19"/>
  <c r="A1278" i="19"/>
  <c r="A1279" i="19"/>
  <c r="A1280" i="19"/>
  <c r="A1281" i="19"/>
  <c r="A1282" i="19"/>
  <c r="A1283" i="19"/>
  <c r="A1284" i="19"/>
  <c r="A1285" i="19"/>
  <c r="A1286" i="19"/>
  <c r="A1287" i="19"/>
  <c r="A1288" i="19"/>
  <c r="A1289" i="19"/>
  <c r="A1290" i="19"/>
  <c r="A1291" i="19"/>
  <c r="A1292" i="19"/>
  <c r="A1293" i="19"/>
  <c r="A1294" i="19"/>
  <c r="A1295" i="19"/>
  <c r="A1296" i="19"/>
  <c r="A1297" i="19"/>
  <c r="A1298" i="19"/>
  <c r="A1299" i="19"/>
  <c r="A1300" i="19"/>
  <c r="A1301" i="19"/>
  <c r="A1302" i="19"/>
  <c r="A1303" i="19"/>
  <c r="A1304" i="19"/>
  <c r="A1305" i="19"/>
  <c r="A1306" i="19"/>
  <c r="A1307" i="19"/>
  <c r="D1290" i="19"/>
  <c r="V3084" i="24" l="1"/>
  <c r="V3085" i="24"/>
  <c r="V3086" i="24"/>
  <c r="V3087" i="24"/>
  <c r="V3088" i="24"/>
  <c r="V3089" i="24"/>
  <c r="V3090" i="24"/>
  <c r="V3091" i="24"/>
  <c r="V3092" i="24"/>
  <c r="V3093" i="24"/>
  <c r="V3094" i="24"/>
  <c r="A3083" i="24"/>
  <c r="A3084" i="24"/>
  <c r="V3083" i="24"/>
  <c r="D543" i="11"/>
  <c r="V3075" i="24" l="1"/>
  <c r="D1289" i="19"/>
  <c r="D1282" i="19"/>
  <c r="D1283" i="19"/>
  <c r="D1284" i="19"/>
  <c r="D1285" i="19"/>
  <c r="D1286" i="19"/>
  <c r="D1287" i="19"/>
  <c r="D1288" i="19"/>
  <c r="A3075" i="24" l="1"/>
  <c r="D541" i="11"/>
  <c r="D542" i="11"/>
  <c r="A3076" i="24"/>
  <c r="A3077" i="24"/>
  <c r="A3078" i="24"/>
  <c r="A3079" i="24"/>
  <c r="A3080" i="24"/>
  <c r="V3069" i="24" l="1"/>
  <c r="V3070" i="24"/>
  <c r="A3069" i="24" l="1"/>
  <c r="A3070" i="24"/>
  <c r="A3071" i="24"/>
  <c r="A3072" i="24"/>
  <c r="D540" i="11"/>
  <c r="D538" i="11"/>
  <c r="D539" i="11"/>
  <c r="D71" i="8" l="1"/>
  <c r="Z124" i="6"/>
  <c r="D124" i="6"/>
  <c r="AP272" i="3"/>
  <c r="V3068" i="24"/>
  <c r="D271" i="3"/>
  <c r="AP271" i="3"/>
  <c r="D269" i="3"/>
  <c r="D270" i="3"/>
  <c r="AP265" i="3" l="1"/>
  <c r="AP266" i="3"/>
  <c r="AP267" i="3"/>
  <c r="AP268" i="3"/>
  <c r="AP269" i="3"/>
  <c r="AP270" i="3"/>
  <c r="C274" i="9"/>
  <c r="C275" i="9"/>
  <c r="C276" i="9"/>
  <c r="C270" i="9"/>
  <c r="C271" i="9"/>
  <c r="C272" i="9"/>
  <c r="C273" i="9"/>
  <c r="V279" i="9"/>
  <c r="V277" i="9"/>
  <c r="V276" i="9"/>
  <c r="V275" i="9"/>
  <c r="V274" i="9"/>
  <c r="V273" i="9"/>
  <c r="Z123" i="6"/>
  <c r="D123" i="6"/>
  <c r="C102" i="17"/>
  <c r="C103" i="17"/>
  <c r="C104" i="17"/>
  <c r="V2904" i="24"/>
  <c r="V2905" i="24"/>
  <c r="V2906" i="24"/>
  <c r="V2907" i="24"/>
  <c r="V2908" i="24"/>
  <c r="V2909" i="24"/>
  <c r="V2910" i="24"/>
  <c r="V2911" i="24"/>
  <c r="V2912" i="24"/>
  <c r="V2913" i="24"/>
  <c r="V2914" i="24"/>
  <c r="V2915" i="24"/>
  <c r="V2916" i="24"/>
  <c r="V2917" i="24"/>
  <c r="V2918" i="24"/>
  <c r="V2919" i="24"/>
  <c r="V2920" i="24"/>
  <c r="V2921" i="24"/>
  <c r="V2922" i="24"/>
  <c r="V2923" i="24"/>
  <c r="V2924" i="24"/>
  <c r="V2925" i="24"/>
  <c r="V2926" i="24"/>
  <c r="V2927" i="24"/>
  <c r="V2928" i="24"/>
  <c r="V2929" i="24"/>
  <c r="V2930" i="24"/>
  <c r="V2931" i="24"/>
  <c r="V2932" i="24"/>
  <c r="V2933" i="24"/>
  <c r="V2934" i="24"/>
  <c r="V2935" i="24"/>
  <c r="V2936" i="24"/>
  <c r="V2937" i="24"/>
  <c r="V2938" i="24"/>
  <c r="V2939" i="24"/>
  <c r="V2940" i="24"/>
  <c r="V2941" i="24"/>
  <c r="V2942" i="24"/>
  <c r="V2943" i="24"/>
  <c r="V2944" i="24"/>
  <c r="V2945" i="24"/>
  <c r="V2946" i="24"/>
  <c r="V2947" i="24"/>
  <c r="V2948" i="24"/>
  <c r="V2949" i="24"/>
  <c r="V2950" i="24"/>
  <c r="V2951" i="24"/>
  <c r="V2952" i="24"/>
  <c r="V2953" i="24"/>
  <c r="V2954" i="24"/>
  <c r="V2955" i="24"/>
  <c r="V2956" i="24"/>
  <c r="V2957" i="24"/>
  <c r="V2958" i="24"/>
  <c r="V2959" i="24"/>
  <c r="V2960" i="24"/>
  <c r="V2961" i="24"/>
  <c r="V2962" i="24"/>
  <c r="V2963" i="24"/>
  <c r="V2964" i="24"/>
  <c r="V2965" i="24"/>
  <c r="V2966" i="24"/>
  <c r="V2967" i="24"/>
  <c r="V2968" i="24"/>
  <c r="V2969" i="24"/>
  <c r="V2970" i="24"/>
  <c r="V2971" i="24"/>
  <c r="V2972" i="24"/>
  <c r="V2973" i="24"/>
  <c r="V2974" i="24"/>
  <c r="V2975" i="24"/>
  <c r="V2976" i="24"/>
  <c r="V2977" i="24"/>
  <c r="V2978" i="24"/>
  <c r="V2979" i="24"/>
  <c r="V2980" i="24"/>
  <c r="V2981" i="24"/>
  <c r="V2982" i="24"/>
  <c r="V2983" i="24"/>
  <c r="V2984" i="24"/>
  <c r="V2985" i="24"/>
  <c r="V2986" i="24"/>
  <c r="V2987" i="24"/>
  <c r="V2988" i="24"/>
  <c r="V2989" i="24"/>
  <c r="V2990" i="24"/>
  <c r="V2991" i="24"/>
  <c r="V2992" i="24"/>
  <c r="V2993" i="24"/>
  <c r="V2994" i="24"/>
  <c r="V2995" i="24"/>
  <c r="V2996" i="24"/>
  <c r="V2997" i="24"/>
  <c r="V2998" i="24"/>
  <c r="V2999" i="24"/>
  <c r="V3000" i="24"/>
  <c r="V3001" i="24"/>
  <c r="V3002" i="24"/>
  <c r="V3003" i="24"/>
  <c r="V3004" i="24"/>
  <c r="V3005" i="24"/>
  <c r="V3006" i="24"/>
  <c r="V3007" i="24"/>
  <c r="V3008" i="24"/>
  <c r="V3009" i="24"/>
  <c r="V3010" i="24"/>
  <c r="V3011" i="24"/>
  <c r="V3012" i="24"/>
  <c r="V3013" i="24"/>
  <c r="V3014" i="24"/>
  <c r="V3015" i="24"/>
  <c r="V3016" i="24"/>
  <c r="V3017" i="24"/>
  <c r="V3018" i="24"/>
  <c r="V3019" i="24"/>
  <c r="V3020" i="24"/>
  <c r="V3021" i="24"/>
  <c r="V3022" i="24"/>
  <c r="V3023" i="24"/>
  <c r="V3024" i="24"/>
  <c r="V3025" i="24"/>
  <c r="V3026" i="24"/>
  <c r="V3027" i="24"/>
  <c r="V3028" i="24"/>
  <c r="V3029" i="24"/>
  <c r="V3030" i="24"/>
  <c r="V3031" i="24"/>
  <c r="V3032" i="24"/>
  <c r="V3033" i="24"/>
  <c r="V3034" i="24"/>
  <c r="V3035" i="24"/>
  <c r="V3036" i="24"/>
  <c r="V3037" i="24"/>
  <c r="V3038" i="24"/>
  <c r="V3039" i="24"/>
  <c r="V3040" i="24"/>
  <c r="V3041" i="24"/>
  <c r="V3042" i="24"/>
  <c r="V3043" i="24"/>
  <c r="V3044" i="24"/>
  <c r="V3045" i="24"/>
  <c r="V3046" i="24"/>
  <c r="V3047" i="24"/>
  <c r="V3048" i="24"/>
  <c r="V3049" i="24"/>
  <c r="V3050" i="24"/>
  <c r="V3051" i="24"/>
  <c r="V3052" i="24"/>
  <c r="V3053" i="24"/>
  <c r="V3054" i="24"/>
  <c r="V3055" i="24"/>
  <c r="V3056" i="24"/>
  <c r="V3057" i="24"/>
  <c r="V3058" i="24"/>
  <c r="V3059" i="24"/>
  <c r="V3060" i="24"/>
  <c r="V3061" i="24"/>
  <c r="V3062" i="24"/>
  <c r="V3063" i="24"/>
  <c r="V3064" i="24"/>
  <c r="V3065" i="24"/>
  <c r="V3066" i="24"/>
  <c r="V3067" i="24"/>
  <c r="V3071" i="24"/>
  <c r="V3072" i="24"/>
  <c r="V3073" i="24"/>
  <c r="V3074" i="24"/>
  <c r="V3076" i="24"/>
  <c r="V3077" i="24"/>
  <c r="V3078" i="24"/>
  <c r="V3079" i="24"/>
  <c r="V3080" i="24"/>
  <c r="V3081" i="24"/>
  <c r="V3082" i="24"/>
  <c r="V3095" i="24"/>
  <c r="V3096" i="24"/>
  <c r="V3097" i="24"/>
  <c r="V3098" i="24"/>
  <c r="V3099" i="24"/>
  <c r="V3100" i="24"/>
  <c r="V3101" i="24"/>
  <c r="V3108" i="24"/>
  <c r="V3109" i="24"/>
  <c r="V3110" i="24"/>
  <c r="V3111" i="24"/>
  <c r="V3112" i="24"/>
  <c r="V3113" i="24"/>
  <c r="V3114" i="24"/>
  <c r="V3115" i="24"/>
  <c r="V3117" i="24"/>
  <c r="AL240" i="4"/>
  <c r="D70" i="8"/>
  <c r="D537" i="11" l="1"/>
  <c r="D122" i="6"/>
  <c r="Z122" i="6"/>
  <c r="A1010" i="4" l="1"/>
  <c r="D1279" i="19"/>
  <c r="D1280" i="19"/>
  <c r="D1281" i="19"/>
  <c r="D1270" i="19" l="1"/>
  <c r="D1271" i="19"/>
  <c r="D1272" i="19"/>
  <c r="D1273" i="19"/>
  <c r="D1274" i="19"/>
  <c r="D1275" i="19"/>
  <c r="D1276" i="19"/>
  <c r="D1277" i="19"/>
  <c r="D1278" i="19"/>
  <c r="C269" i="9"/>
  <c r="D1267" i="19" l="1"/>
  <c r="D1268" i="19"/>
  <c r="D1269" i="19"/>
  <c r="D1264" i="19"/>
  <c r="D1265" i="19"/>
  <c r="D1266" i="19"/>
  <c r="A268" i="3"/>
  <c r="A269" i="3"/>
  <c r="A270" i="3"/>
  <c r="A271" i="3"/>
  <c r="A272" i="3"/>
  <c r="A273" i="3"/>
  <c r="A274" i="3"/>
  <c r="D268" i="3"/>
  <c r="D267" i="3" l="1"/>
  <c r="A3045" i="24"/>
  <c r="D265" i="3" l="1"/>
  <c r="D266" i="3"/>
  <c r="A3035" i="24"/>
  <c r="A3036" i="24"/>
  <c r="A3037" i="24"/>
  <c r="V2338" i="24" l="1"/>
  <c r="C268" i="9"/>
  <c r="V268" i="9"/>
  <c r="V269" i="9"/>
  <c r="V270" i="9"/>
  <c r="V271" i="9"/>
  <c r="V272" i="9"/>
  <c r="V265" i="9"/>
  <c r="V266" i="9"/>
  <c r="V267" i="9"/>
  <c r="D534" i="11"/>
  <c r="D535" i="11"/>
  <c r="D536" i="11"/>
  <c r="A535" i="11"/>
  <c r="C267" i="9"/>
  <c r="C266" i="9"/>
  <c r="C265" i="9"/>
  <c r="C263" i="9" l="1"/>
  <c r="C264" i="9"/>
  <c r="A2673" i="24" l="1"/>
  <c r="C99" i="17" l="1"/>
  <c r="C100" i="17"/>
  <c r="C101" i="17"/>
  <c r="D1261" i="19"/>
  <c r="D1262" i="19"/>
  <c r="D1263" i="19"/>
  <c r="C97" i="17" l="1"/>
  <c r="C98" i="17"/>
  <c r="D531" i="11" l="1"/>
  <c r="D532" i="11"/>
  <c r="C94" i="17"/>
  <c r="C95" i="17"/>
  <c r="C96" i="17"/>
  <c r="V264" i="9" l="1"/>
  <c r="D121" i="6" l="1"/>
  <c r="Z121" i="6"/>
  <c r="D120" i="6"/>
  <c r="D264" i="3" l="1"/>
  <c r="AP264" i="3"/>
  <c r="A2974" i="24"/>
  <c r="R1255" i="19"/>
  <c r="C89" i="17"/>
  <c r="C90" i="17"/>
  <c r="C91" i="17"/>
  <c r="C92" i="17"/>
  <c r="C93" i="17"/>
  <c r="C88" i="17"/>
  <c r="C260" i="9"/>
  <c r="C261" i="9"/>
  <c r="C262" i="9"/>
  <c r="AP262" i="3"/>
  <c r="AP263" i="3"/>
  <c r="A1255" i="19" l="1"/>
  <c r="A1256" i="19"/>
  <c r="A1257" i="19"/>
  <c r="A1258" i="19"/>
  <c r="A1259" i="19"/>
  <c r="A1260" i="19"/>
  <c r="D1255" i="19"/>
  <c r="D1256" i="19"/>
  <c r="D1257" i="19"/>
  <c r="D1258" i="19"/>
  <c r="D1259" i="19"/>
  <c r="D1260" i="19"/>
  <c r="D262" i="3"/>
  <c r="D263" i="3"/>
  <c r="A1194" i="19"/>
  <c r="A1195" i="19"/>
  <c r="A1196" i="19"/>
  <c r="A1197" i="19"/>
  <c r="A1198" i="19"/>
  <c r="A1199" i="19"/>
  <c r="A1200" i="19"/>
  <c r="A1201" i="19"/>
  <c r="A1202" i="19"/>
  <c r="A1203" i="19"/>
  <c r="A1204" i="19"/>
  <c r="A1205" i="19"/>
  <c r="A1206" i="19"/>
  <c r="A1207" i="19"/>
  <c r="A1208" i="19"/>
  <c r="A1209" i="19"/>
  <c r="A1210" i="19"/>
  <c r="A1211" i="19"/>
  <c r="A1212" i="19"/>
  <c r="A1213" i="19"/>
  <c r="A1214" i="19"/>
  <c r="A1215" i="19"/>
  <c r="A1216" i="19"/>
  <c r="A1217" i="19"/>
  <c r="A1218" i="19"/>
  <c r="A1219" i="19"/>
  <c r="A1220" i="19"/>
  <c r="A1221" i="19"/>
  <c r="A1222" i="19"/>
  <c r="A1223" i="19"/>
  <c r="A1224" i="19"/>
  <c r="A1225" i="19"/>
  <c r="A1226" i="19"/>
  <c r="A1227" i="19"/>
  <c r="A1228" i="19"/>
  <c r="A1229" i="19"/>
  <c r="A1230" i="19"/>
  <c r="A1231" i="19"/>
  <c r="A1232" i="19"/>
  <c r="A1233" i="19"/>
  <c r="A1234" i="19"/>
  <c r="A1235" i="19"/>
  <c r="A1236" i="19"/>
  <c r="A1237" i="19"/>
  <c r="A1238" i="19"/>
  <c r="A1239" i="19"/>
  <c r="A1240" i="19"/>
  <c r="A1241" i="19"/>
  <c r="A1242" i="19"/>
  <c r="A1243" i="19"/>
  <c r="A1244" i="19"/>
  <c r="A1245" i="19"/>
  <c r="A1246" i="19"/>
  <c r="A1247" i="19"/>
  <c r="A1248" i="19"/>
  <c r="A1249" i="19"/>
  <c r="A1250" i="19"/>
  <c r="A1251" i="19"/>
  <c r="A1252" i="19"/>
  <c r="A1253" i="19"/>
  <c r="A1254" i="19"/>
  <c r="R1250" i="19"/>
  <c r="R1251" i="19"/>
  <c r="R1252" i="19"/>
  <c r="R1253" i="19"/>
  <c r="R1254"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R1279" i="19"/>
  <c r="R1280" i="19"/>
  <c r="R1281" i="19"/>
  <c r="R1282" i="19"/>
  <c r="R1283" i="19"/>
  <c r="R1284" i="19"/>
  <c r="R1285" i="19"/>
  <c r="R1286" i="19"/>
  <c r="R1287" i="19"/>
  <c r="R1288" i="19"/>
  <c r="R1289" i="19"/>
  <c r="R1290" i="19"/>
  <c r="R1291" i="19"/>
  <c r="R1292" i="19"/>
  <c r="R1293" i="19"/>
  <c r="R1294" i="19"/>
  <c r="R1295" i="19"/>
  <c r="R1296" i="19"/>
  <c r="R1297" i="19"/>
  <c r="R1298" i="19"/>
  <c r="R1299" i="19"/>
  <c r="R1300" i="19"/>
  <c r="R1301" i="19"/>
  <c r="R1302" i="19"/>
  <c r="R1303" i="19"/>
  <c r="R1304" i="19"/>
  <c r="R1305" i="19"/>
  <c r="R1306" i="19"/>
  <c r="R1307" i="19"/>
  <c r="R1308" i="19"/>
  <c r="R1309" i="19"/>
  <c r="R1310" i="19"/>
  <c r="R1311" i="19"/>
  <c r="R1312" i="19"/>
  <c r="R1313" i="19"/>
  <c r="R1314" i="19"/>
  <c r="R1315" i="19"/>
  <c r="R1316" i="19"/>
  <c r="R1317" i="19"/>
  <c r="R1318" i="19"/>
  <c r="R1319" i="19"/>
  <c r="R1320" i="19"/>
  <c r="R1321" i="19"/>
  <c r="R1322" i="19"/>
  <c r="D1249" i="19"/>
  <c r="D1250" i="19"/>
  <c r="D1251" i="19"/>
  <c r="D1252" i="19"/>
  <c r="D1253" i="19"/>
  <c r="D1254" i="19"/>
  <c r="D530" i="11" l="1"/>
  <c r="D529" i="11"/>
  <c r="D528" i="11"/>
  <c r="D117" i="6"/>
  <c r="D118" i="6"/>
  <c r="D119" i="6"/>
  <c r="Z117" i="6"/>
  <c r="Z118" i="6"/>
  <c r="Z119" i="6"/>
  <c r="Z120" i="6"/>
  <c r="Z116" i="6"/>
  <c r="A1033" i="4"/>
  <c r="A1034" i="4"/>
  <c r="D527" i="11" l="1"/>
  <c r="D526" i="11"/>
  <c r="V259" i="9" l="1"/>
  <c r="V260" i="9"/>
  <c r="V261" i="9"/>
  <c r="V262" i="9"/>
  <c r="V263" i="9"/>
  <c r="V257" i="9"/>
  <c r="V258" i="9"/>
  <c r="C259" i="9"/>
  <c r="D1248" i="19"/>
  <c r="D1247" i="19"/>
  <c r="C257" i="9" l="1"/>
  <c r="C258" i="9"/>
  <c r="D525" i="11"/>
  <c r="D1241" i="19" l="1"/>
  <c r="D1242" i="19"/>
  <c r="D1243" i="19"/>
  <c r="D1244" i="19"/>
  <c r="D1245" i="19"/>
  <c r="D1246" i="19"/>
  <c r="D1240" i="19"/>
  <c r="Z115" i="6"/>
  <c r="A2947" i="24" l="1"/>
  <c r="A2904" i="24"/>
  <c r="A2905" i="24"/>
  <c r="V256" i="9"/>
  <c r="C256" i="9"/>
  <c r="AL325" i="4" l="1"/>
  <c r="V2139" i="24"/>
  <c r="D1239" i="19"/>
  <c r="D1237" i="19"/>
  <c r="D1238" i="19"/>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1" i="4"/>
  <c r="A1012" i="4"/>
  <c r="A1013" i="4"/>
  <c r="A1014" i="4"/>
  <c r="A1015" i="4"/>
  <c r="A1016" i="4"/>
  <c r="A1017" i="4"/>
  <c r="A1018" i="4"/>
  <c r="A1019" i="4"/>
  <c r="A1020" i="4"/>
  <c r="A1021" i="4"/>
  <c r="A1022" i="4"/>
  <c r="A1023" i="4"/>
  <c r="A1024" i="4"/>
  <c r="A1025" i="4"/>
  <c r="A1026" i="4"/>
  <c r="A1027" i="4"/>
  <c r="A1028" i="4"/>
  <c r="A1029" i="4"/>
  <c r="A1030" i="4"/>
  <c r="A1031" i="4"/>
  <c r="A1032"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6" i="4"/>
  <c r="A1167" i="4"/>
  <c r="A1168" i="4"/>
  <c r="A1169" i="4"/>
  <c r="A1170" i="4"/>
  <c r="A1171" i="4"/>
  <c r="A1172"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889" i="4"/>
  <c r="A890" i="4"/>
  <c r="A891" i="4"/>
  <c r="A892" i="4"/>
  <c r="A893" i="4"/>
  <c r="A894" i="4"/>
  <c r="A895" i="4"/>
  <c r="A896"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48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399" i="4"/>
  <c r="A400" i="4"/>
  <c r="A396" i="4"/>
  <c r="A397" i="4"/>
  <c r="A398" i="4"/>
  <c r="A385" i="4"/>
  <c r="A386" i="4"/>
  <c r="A387" i="4"/>
  <c r="A388" i="4"/>
  <c r="A389" i="4"/>
  <c r="A390" i="4"/>
  <c r="A391" i="4"/>
  <c r="A392" i="4"/>
  <c r="A393" i="4"/>
  <c r="A394" i="4"/>
  <c r="A395" i="4"/>
  <c r="A8" i="4" l="1"/>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D523" i="11"/>
  <c r="D524" i="11"/>
  <c r="C255" i="9"/>
  <c r="D60" i="8"/>
  <c r="D61" i="8"/>
  <c r="D62" i="8"/>
  <c r="D63" i="8"/>
  <c r="D64" i="8"/>
  <c r="D65" i="8"/>
  <c r="D66" i="8"/>
  <c r="D67" i="8"/>
  <c r="D68" i="8"/>
  <c r="D69" i="8"/>
  <c r="D72" i="8"/>
  <c r="D73" i="8"/>
  <c r="D74" i="8"/>
  <c r="D75" i="8"/>
  <c r="D76" i="8"/>
  <c r="D77" i="8"/>
  <c r="D78" i="8"/>
  <c r="D79" i="8"/>
  <c r="D80" i="8"/>
  <c r="D81" i="8"/>
  <c r="D82" i="8"/>
  <c r="D84" i="8"/>
  <c r="D86" i="8"/>
  <c r="D87" i="8"/>
  <c r="D88" i="8"/>
  <c r="D89" i="8"/>
  <c r="D90" i="8"/>
  <c r="D91" i="8"/>
  <c r="D92" i="8"/>
  <c r="D93" i="8"/>
  <c r="D94" i="8"/>
  <c r="D95" i="8"/>
  <c r="AP261" i="3"/>
  <c r="AL412" i="4" l="1"/>
  <c r="D519" i="11"/>
  <c r="D520" i="11"/>
  <c r="D521" i="11"/>
  <c r="D522" i="11"/>
  <c r="C253" i="9"/>
  <c r="C254" i="9"/>
  <c r="C252" i="9"/>
  <c r="AP259" i="3"/>
  <c r="AP260" i="3"/>
  <c r="A2911" i="24"/>
  <c r="A2910" i="24"/>
  <c r="A2907" i="24"/>
  <c r="A2906" i="24"/>
  <c r="A2903" i="24"/>
  <c r="A2902" i="24"/>
  <c r="A2901" i="24"/>
  <c r="A2900" i="24"/>
  <c r="A2898" i="24"/>
  <c r="A2897" i="24"/>
  <c r="D1233" i="19"/>
  <c r="D1234" i="19"/>
  <c r="D1235" i="19"/>
  <c r="D1236" i="19"/>
  <c r="C83" i="17"/>
  <c r="C84" i="17"/>
  <c r="C85" i="17"/>
  <c r="C86" i="17"/>
  <c r="C87" i="17"/>
  <c r="A246" i="9"/>
  <c r="A247" i="9"/>
  <c r="A248" i="9"/>
  <c r="A249" i="9"/>
  <c r="A250" i="9"/>
  <c r="A251" i="9"/>
  <c r="A252" i="9"/>
  <c r="A253" i="9"/>
  <c r="A254" i="9"/>
  <c r="A255" i="9"/>
  <c r="A518" i="11"/>
  <c r="A519" i="11"/>
  <c r="A520" i="11"/>
  <c r="A521" i="11"/>
  <c r="A522" i="11"/>
  <c r="A523" i="11"/>
  <c r="A524" i="11"/>
  <c r="A525" i="11"/>
  <c r="A526" i="11"/>
  <c r="A527" i="11"/>
  <c r="A528" i="11"/>
  <c r="A529" i="11"/>
  <c r="A530" i="11"/>
  <c r="A531" i="11"/>
  <c r="A532" i="11"/>
  <c r="A533" i="11"/>
  <c r="A534"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D518" i="11"/>
  <c r="V2898" i="24"/>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V2900" i="24"/>
  <c r="V2901" i="24"/>
  <c r="V2902" i="24"/>
  <c r="V2903" i="24"/>
  <c r="D1230" i="19" l="1"/>
  <c r="D1231" i="19"/>
  <c r="D1232" i="19"/>
  <c r="D1225" i="19"/>
  <c r="D1226" i="19"/>
  <c r="D1227" i="19"/>
  <c r="D1228" i="19"/>
  <c r="D1229" i="19"/>
  <c r="V2889" i="24"/>
  <c r="V2890" i="24"/>
  <c r="V2891" i="24"/>
  <c r="V2892" i="24"/>
  <c r="V2893" i="24"/>
  <c r="V2894" i="24"/>
  <c r="V2895" i="24"/>
  <c r="V2896" i="24"/>
  <c r="V2897" i="24"/>
  <c r="V2899" i="24"/>
  <c r="A2893" i="24"/>
  <c r="A2894" i="24"/>
  <c r="A2895" i="24"/>
  <c r="A2889" i="24"/>
  <c r="A2890" i="24"/>
  <c r="C251" i="9"/>
  <c r="N505" i="11" l="1"/>
  <c r="C250" i="9"/>
  <c r="A509" i="11"/>
  <c r="A510" i="11"/>
  <c r="A511" i="11"/>
  <c r="A512" i="11"/>
  <c r="A513" i="11"/>
  <c r="A514" i="11"/>
  <c r="A515" i="11"/>
  <c r="A516" i="11"/>
  <c r="A517" i="11"/>
  <c r="V2344" i="24"/>
  <c r="V249" i="9"/>
  <c r="V250" i="9"/>
  <c r="V251" i="9"/>
  <c r="V252" i="9"/>
  <c r="V253" i="9"/>
  <c r="V254" i="9"/>
  <c r="V255" i="9"/>
  <c r="V2693" i="24"/>
  <c r="C81" i="17"/>
  <c r="C82" i="17"/>
  <c r="C249" i="9"/>
  <c r="D58" i="8"/>
  <c r="V246" i="9" l="1"/>
  <c r="V247" i="9"/>
  <c r="V248" i="9"/>
  <c r="C247" i="9"/>
  <c r="C248" i="9"/>
  <c r="N518" i="11"/>
  <c r="N519" i="11"/>
  <c r="N520" i="11"/>
  <c r="N521" i="11"/>
  <c r="N522" i="11"/>
  <c r="N523" i="11"/>
  <c r="N524" i="11"/>
  <c r="N525" i="11"/>
  <c r="N526" i="11"/>
  <c r="N527" i="11"/>
  <c r="N528" i="11"/>
  <c r="N529" i="11"/>
  <c r="N530" i="11"/>
  <c r="N531" i="11"/>
  <c r="N532" i="11"/>
  <c r="N533"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N560" i="11"/>
  <c r="N561" i="11"/>
  <c r="N562" i="11"/>
  <c r="N563" i="11"/>
  <c r="N564" i="11"/>
  <c r="N565" i="11"/>
  <c r="N517" i="11"/>
  <c r="D517" i="11"/>
  <c r="N514" i="11"/>
  <c r="N515" i="11"/>
  <c r="N516" i="11"/>
  <c r="D1221" i="19"/>
  <c r="D1222" i="19"/>
  <c r="D1223" i="19"/>
  <c r="D1224" i="19"/>
  <c r="D514" i="11"/>
  <c r="D515" i="11"/>
  <c r="D516" i="11"/>
  <c r="C245" i="9"/>
  <c r="C246" i="9"/>
  <c r="V2870" i="24"/>
  <c r="V2871" i="24"/>
  <c r="N510" i="11"/>
  <c r="N511" i="11"/>
  <c r="N512" i="11"/>
  <c r="N513" i="11"/>
  <c r="A2856" i="24"/>
  <c r="A2857" i="24"/>
  <c r="A2858" i="24"/>
  <c r="A2859" i="24"/>
  <c r="A2860" i="24"/>
  <c r="A2861" i="24"/>
  <c r="A2862" i="24"/>
  <c r="A2863" i="24"/>
  <c r="A2864" i="24"/>
  <c r="A2865" i="24"/>
  <c r="A2866" i="24"/>
  <c r="A2867" i="24"/>
  <c r="A2868" i="24"/>
  <c r="A2869" i="24"/>
  <c r="A2870" i="24"/>
  <c r="A2871" i="24"/>
  <c r="A2872" i="24"/>
  <c r="A2873" i="24"/>
  <c r="A2874" i="24"/>
  <c r="A2875" i="24"/>
  <c r="A2876" i="24"/>
  <c r="A2877" i="24"/>
  <c r="A2878" i="24"/>
  <c r="A2879" i="24"/>
  <c r="A2880" i="24"/>
  <c r="A2881" i="24"/>
  <c r="A2882" i="24"/>
  <c r="A2883" i="24"/>
  <c r="A2884" i="24"/>
  <c r="A2885" i="24"/>
  <c r="A2886" i="24"/>
  <c r="A2887" i="24"/>
  <c r="A2888" i="24"/>
  <c r="A2891" i="24"/>
  <c r="A2892" i="24"/>
  <c r="A2896" i="24"/>
  <c r="A2899" i="24"/>
  <c r="A2908" i="24"/>
  <c r="A2909" i="24"/>
  <c r="A2912" i="24"/>
  <c r="A2913" i="24"/>
  <c r="A2914" i="24"/>
  <c r="A2915" i="24"/>
  <c r="A2916" i="24"/>
  <c r="A2917" i="24"/>
  <c r="A2918" i="24"/>
  <c r="A2919" i="24"/>
  <c r="A2920" i="24"/>
  <c r="A2921" i="24"/>
  <c r="A2922" i="24"/>
  <c r="A2923" i="24"/>
  <c r="A2924" i="24"/>
  <c r="A2925" i="24"/>
  <c r="A2926" i="24"/>
  <c r="A2927" i="24"/>
  <c r="A2928" i="24"/>
  <c r="A2929" i="24"/>
  <c r="A2930" i="24"/>
  <c r="A2931" i="24"/>
  <c r="A2932" i="24"/>
  <c r="A2933" i="24"/>
  <c r="A2934" i="24"/>
  <c r="A2935" i="24"/>
  <c r="A2936" i="24"/>
  <c r="A2937" i="24"/>
  <c r="A2938" i="24"/>
  <c r="A2939" i="24"/>
  <c r="A2940" i="24"/>
  <c r="A2941" i="24"/>
  <c r="A2942" i="24"/>
  <c r="A2943" i="24"/>
  <c r="A2944" i="24"/>
  <c r="A2945" i="24"/>
  <c r="A2946" i="24"/>
  <c r="A2948" i="24"/>
  <c r="A2949" i="24"/>
  <c r="A2950" i="24"/>
  <c r="A2951" i="24"/>
  <c r="A2952" i="24"/>
  <c r="A2953" i="24"/>
  <c r="A2954" i="24"/>
  <c r="A2955" i="24"/>
  <c r="A2956" i="24"/>
  <c r="A2957" i="24"/>
  <c r="A2958" i="24"/>
  <c r="A2959" i="24"/>
  <c r="A2960" i="24"/>
  <c r="A2961" i="24"/>
  <c r="A2962" i="24"/>
  <c r="A2963" i="24"/>
  <c r="A2964" i="24"/>
  <c r="A2965" i="24"/>
  <c r="A2966" i="24"/>
  <c r="A2967" i="24"/>
  <c r="A2968" i="24"/>
  <c r="A2969" i="24"/>
  <c r="A2970" i="24"/>
  <c r="A2971" i="24"/>
  <c r="A2972" i="24"/>
  <c r="A2973" i="24"/>
  <c r="A2975" i="24"/>
  <c r="A2976" i="24"/>
  <c r="A2977" i="24"/>
  <c r="A2978" i="24"/>
  <c r="A2979" i="24"/>
  <c r="A2980" i="24"/>
  <c r="A2981" i="24"/>
  <c r="A2982" i="24"/>
  <c r="A2983" i="24"/>
  <c r="A2984" i="24"/>
  <c r="A2985" i="24"/>
  <c r="A2986" i="24"/>
  <c r="A2987" i="24"/>
  <c r="A2988" i="24"/>
  <c r="A2989" i="24"/>
  <c r="A2990" i="24"/>
  <c r="A2991" i="24"/>
  <c r="A2992" i="24"/>
  <c r="A2993" i="24"/>
  <c r="A2994" i="24"/>
  <c r="A2995" i="24"/>
  <c r="A2996" i="24"/>
  <c r="A2997" i="24"/>
  <c r="A2998" i="24"/>
  <c r="A2999" i="24"/>
  <c r="A3000" i="24"/>
  <c r="A3001" i="24"/>
  <c r="A3002" i="24"/>
  <c r="A3003" i="24"/>
  <c r="A3004" i="24"/>
  <c r="A3005" i="24"/>
  <c r="A3006" i="24"/>
  <c r="A3007" i="24"/>
  <c r="A3008" i="24"/>
  <c r="A3009" i="24"/>
  <c r="A3010" i="24"/>
  <c r="A3011" i="24"/>
  <c r="A3012" i="24"/>
  <c r="A3013" i="24"/>
  <c r="A3014" i="24"/>
  <c r="A3015" i="24"/>
  <c r="A3016" i="24"/>
  <c r="A3017" i="24"/>
  <c r="A3018" i="24"/>
  <c r="A3019" i="24"/>
  <c r="A3020" i="24"/>
  <c r="A3021" i="24"/>
  <c r="A3022" i="24"/>
  <c r="A3023" i="24"/>
  <c r="A3024" i="24"/>
  <c r="A3025" i="24"/>
  <c r="A3026" i="24"/>
  <c r="A3027" i="24"/>
  <c r="A3028" i="24"/>
  <c r="A3029" i="24"/>
  <c r="A3030" i="24"/>
  <c r="A3031" i="24"/>
  <c r="A3032" i="24"/>
  <c r="A3033" i="24"/>
  <c r="A3034" i="24"/>
  <c r="A3038" i="24"/>
  <c r="A3039" i="24"/>
  <c r="A3040" i="24"/>
  <c r="A3041" i="24"/>
  <c r="A3042" i="24"/>
  <c r="A3043" i="24"/>
  <c r="A3044" i="24"/>
  <c r="A3046" i="24"/>
  <c r="A3047" i="24"/>
  <c r="A3048" i="24"/>
  <c r="A3049" i="24"/>
  <c r="A3050" i="24"/>
  <c r="A3051" i="24"/>
  <c r="A3052" i="24"/>
  <c r="A3053" i="24"/>
  <c r="A3054" i="24"/>
  <c r="A3055" i="24"/>
  <c r="A3056" i="24"/>
  <c r="A3057" i="24"/>
  <c r="A3058" i="24"/>
  <c r="A3059" i="24"/>
  <c r="A3060" i="24"/>
  <c r="A3061" i="24"/>
  <c r="A3062" i="24"/>
  <c r="A3063" i="24"/>
  <c r="A3064" i="24"/>
  <c r="A3065" i="24"/>
  <c r="A3066" i="24"/>
  <c r="A3067" i="24"/>
  <c r="A3068" i="24"/>
  <c r="A3073" i="24"/>
  <c r="A3074" i="24"/>
  <c r="A3081" i="24"/>
  <c r="A3082" i="24"/>
  <c r="A3085" i="24"/>
  <c r="A3086" i="24"/>
  <c r="A3087" i="24"/>
  <c r="A3088" i="24"/>
  <c r="A3089" i="24"/>
  <c r="A3090" i="24"/>
  <c r="A3091" i="24"/>
  <c r="A3092" i="24"/>
  <c r="A3093" i="24"/>
  <c r="A3094" i="24"/>
  <c r="A3095" i="24"/>
  <c r="A3096" i="24"/>
  <c r="A3097" i="24"/>
  <c r="A3098" i="24"/>
  <c r="A3099" i="24"/>
  <c r="A3100" i="24"/>
  <c r="A3101" i="24"/>
  <c r="A3104" i="24"/>
  <c r="A3105" i="24"/>
  <c r="A3106" i="24"/>
  <c r="A3107" i="24"/>
  <c r="A3108" i="24"/>
  <c r="A3109" i="24"/>
  <c r="A3110" i="24"/>
  <c r="A3111" i="24"/>
  <c r="A3112" i="24"/>
  <c r="A3113" i="24"/>
  <c r="A3114" i="24"/>
  <c r="A3115" i="24"/>
  <c r="A3116" i="24"/>
  <c r="A3117" i="24"/>
  <c r="A3118" i="24"/>
  <c r="A3119" i="24"/>
  <c r="A3120" i="24"/>
  <c r="A3121" i="24"/>
  <c r="A3122" i="24"/>
  <c r="A3123" i="24"/>
  <c r="A3124" i="24"/>
  <c r="A3125" i="24"/>
  <c r="A3126" i="24"/>
  <c r="A3133" i="24"/>
  <c r="A3134" i="24"/>
  <c r="A3135" i="24"/>
  <c r="A3136" i="24"/>
  <c r="A3138" i="24"/>
  <c r="A3139" i="24"/>
  <c r="A3140" i="24"/>
  <c r="A3141" i="24"/>
  <c r="A3142" i="24"/>
  <c r="A3143" i="24"/>
  <c r="A3144" i="24"/>
  <c r="A3145" i="24"/>
  <c r="A3146" i="24"/>
  <c r="A3147" i="24"/>
  <c r="A3148" i="24"/>
  <c r="A3149" i="24"/>
  <c r="A3150" i="24"/>
  <c r="A3151" i="24"/>
  <c r="A3152" i="24"/>
  <c r="A3153" i="24"/>
  <c r="A3157" i="24"/>
  <c r="A3158" i="24"/>
  <c r="A3159" i="24"/>
  <c r="A3160" i="24"/>
  <c r="A3161" i="24"/>
  <c r="A3162" i="24"/>
  <c r="A3163" i="24"/>
  <c r="A3164" i="24"/>
  <c r="A3165" i="24"/>
  <c r="A3166" i="24"/>
  <c r="A3167" i="24"/>
  <c r="A3168" i="24"/>
  <c r="A3169" i="24"/>
  <c r="A3170" i="24"/>
  <c r="A3171" i="24"/>
  <c r="A3172" i="24"/>
  <c r="A3173" i="24"/>
  <c r="A3174" i="24"/>
  <c r="A3175" i="24"/>
  <c r="A3176" i="24"/>
  <c r="A3177" i="24"/>
  <c r="A3178" i="24"/>
  <c r="A3179" i="24"/>
  <c r="A3180" i="24"/>
  <c r="A3181" i="24"/>
  <c r="A3182" i="24"/>
  <c r="A3183" i="24"/>
  <c r="A3184" i="24"/>
  <c r="A3185" i="24"/>
  <c r="A3186" i="24"/>
  <c r="A3187" i="24"/>
  <c r="A3188" i="24"/>
  <c r="A3189" i="24"/>
  <c r="A3190" i="24"/>
  <c r="A3191" i="24"/>
  <c r="A3192" i="24"/>
  <c r="A3193" i="24"/>
  <c r="A3194" i="24"/>
  <c r="A3195" i="24"/>
  <c r="A3196" i="24"/>
  <c r="A3197" i="24"/>
  <c r="A3198" i="24"/>
  <c r="A3200" i="24"/>
  <c r="A3201" i="24"/>
  <c r="A3202" i="24"/>
  <c r="A3203" i="24"/>
  <c r="A3204" i="24"/>
  <c r="A3205" i="24"/>
  <c r="A3206" i="24"/>
  <c r="A3207" i="24"/>
  <c r="A3208" i="24"/>
  <c r="A3209" i="24"/>
  <c r="A3210" i="24"/>
  <c r="A3211" i="24"/>
  <c r="A3212" i="24"/>
  <c r="A3264" i="24"/>
  <c r="A3265" i="24"/>
  <c r="A3268" i="24"/>
  <c r="A3269" i="24"/>
  <c r="A3270" i="24"/>
  <c r="A3271" i="24"/>
  <c r="A3272" i="24"/>
  <c r="A3273" i="24"/>
  <c r="A3274" i="24"/>
  <c r="A3275" i="24"/>
  <c r="A3277" i="24"/>
  <c r="A3278" i="24"/>
  <c r="A3279" i="24"/>
  <c r="A3280" i="24"/>
  <c r="A3281" i="24"/>
  <c r="A3282" i="24"/>
  <c r="A3283" i="24"/>
  <c r="A3284" i="24"/>
  <c r="A3285" i="24"/>
  <c r="A3286" i="24"/>
  <c r="A3287" i="24"/>
  <c r="A3288" i="24"/>
  <c r="A3289" i="24"/>
  <c r="A3290" i="24"/>
  <c r="A3291" i="24"/>
  <c r="A3292" i="24"/>
  <c r="A3293" i="24"/>
  <c r="A3294" i="24"/>
  <c r="A3295" i="24"/>
  <c r="A3296" i="24"/>
  <c r="A3297" i="24"/>
  <c r="A3298" i="24"/>
  <c r="A3299" i="24"/>
  <c r="A3300" i="24"/>
  <c r="A3301" i="24"/>
  <c r="A3302" i="24"/>
  <c r="A3303" i="24"/>
  <c r="A3304" i="24"/>
  <c r="A3305" i="24"/>
  <c r="A3306" i="24"/>
  <c r="A3307" i="24"/>
  <c r="A3308" i="24"/>
  <c r="A3309" i="24"/>
  <c r="A3310" i="24"/>
  <c r="A3311" i="24"/>
  <c r="A3312" i="24"/>
  <c r="A3313" i="24"/>
  <c r="A3314" i="24"/>
  <c r="A3315" i="24"/>
  <c r="A3316" i="24"/>
  <c r="A3317" i="24"/>
  <c r="A3318" i="24"/>
  <c r="A3322" i="24"/>
  <c r="A3323" i="24"/>
  <c r="A3324" i="24"/>
  <c r="A3325" i="24"/>
  <c r="A3326" i="24"/>
  <c r="A3327" i="24"/>
  <c r="A3328" i="24"/>
  <c r="A3329" i="24"/>
  <c r="A3330" i="24"/>
  <c r="A3331" i="24"/>
  <c r="A3332" i="24"/>
  <c r="A3333" i="24"/>
  <c r="A3334" i="24"/>
  <c r="A3335" i="24"/>
  <c r="A3336" i="24"/>
  <c r="A3337" i="24"/>
  <c r="A3338" i="24"/>
  <c r="A3339" i="24"/>
  <c r="A3340" i="24"/>
  <c r="A3341" i="24"/>
  <c r="A3342" i="24"/>
  <c r="A3343" i="24"/>
  <c r="A3344" i="24"/>
  <c r="A3345" i="24"/>
  <c r="A3346" i="24"/>
  <c r="A3347" i="24"/>
  <c r="A3348" i="24"/>
  <c r="A3349" i="24"/>
  <c r="A3350" i="24"/>
  <c r="A3351" i="24"/>
  <c r="A3352" i="24"/>
  <c r="A3353" i="24"/>
  <c r="A3354" i="24"/>
  <c r="A3355" i="24"/>
  <c r="A3356" i="24"/>
  <c r="A3357" i="24"/>
  <c r="A3358" i="24"/>
  <c r="A3359" i="24"/>
  <c r="A3360" i="24"/>
  <c r="A3361" i="24"/>
  <c r="A3362" i="24"/>
  <c r="A3363" i="24"/>
  <c r="A3364" i="24"/>
  <c r="A3365" i="24"/>
  <c r="A3366" i="24"/>
  <c r="A3367" i="24"/>
  <c r="A3368" i="24"/>
  <c r="A3369" i="24"/>
  <c r="A3370" i="24"/>
  <c r="A3371" i="24"/>
  <c r="A3372" i="24"/>
  <c r="A3373" i="24"/>
  <c r="A3374" i="24"/>
  <c r="A3375" i="24"/>
  <c r="A3376" i="24"/>
  <c r="A3377" i="24"/>
  <c r="A3378" i="24"/>
  <c r="A3379" i="24"/>
  <c r="A3380" i="24"/>
  <c r="A3381" i="24"/>
  <c r="A3382" i="24"/>
  <c r="A3383" i="24"/>
  <c r="A3384" i="24"/>
  <c r="A3385" i="24"/>
  <c r="A3386" i="24"/>
  <c r="A3387" i="24"/>
  <c r="A3388" i="24"/>
  <c r="A3389" i="24"/>
  <c r="A3390" i="24"/>
  <c r="A3391" i="24"/>
  <c r="A3392" i="24"/>
  <c r="A3393" i="24"/>
  <c r="A3394" i="24"/>
  <c r="A3395" i="24"/>
  <c r="A3396" i="24"/>
  <c r="A3397" i="24"/>
  <c r="A3398" i="24"/>
  <c r="A3399" i="24"/>
  <c r="A3400" i="24"/>
  <c r="A3401" i="24"/>
  <c r="A3402" i="24"/>
  <c r="A3403" i="24"/>
  <c r="A3404" i="24"/>
  <c r="A3405" i="24"/>
  <c r="A3406" i="24"/>
  <c r="A3407" i="24"/>
  <c r="A3408" i="24"/>
  <c r="A3409" i="24"/>
  <c r="A3410" i="24"/>
  <c r="A3411" i="24"/>
  <c r="A3412" i="24"/>
  <c r="A3413" i="24"/>
  <c r="A3414" i="24"/>
  <c r="A3415" i="24"/>
  <c r="A3416" i="24"/>
  <c r="A3417" i="24"/>
  <c r="A3418" i="24"/>
  <c r="V2869" i="24"/>
  <c r="D510" i="11" l="1"/>
  <c r="D511" i="11"/>
  <c r="D512" i="11"/>
  <c r="D513" i="11"/>
  <c r="V2863" i="24"/>
  <c r="V2864" i="24"/>
  <c r="V2865" i="24"/>
  <c r="V2866" i="24"/>
  <c r="V2867" i="24"/>
  <c r="V2868" i="24"/>
  <c r="V2872" i="24"/>
  <c r="V2873" i="24"/>
  <c r="V2874" i="24"/>
  <c r="V2875" i="24"/>
  <c r="V2876" i="24"/>
  <c r="V2877" i="24"/>
  <c r="V2878" i="24"/>
  <c r="V2879" i="24"/>
  <c r="V2880" i="24"/>
  <c r="V2881" i="24"/>
  <c r="V2882" i="24"/>
  <c r="V2883" i="24"/>
  <c r="V2884" i="24"/>
  <c r="V2885" i="24"/>
  <c r="V2886" i="24"/>
  <c r="V2887" i="24"/>
  <c r="V2888" i="24"/>
  <c r="V2852" i="24"/>
  <c r="V2853" i="24"/>
  <c r="V2854" i="24"/>
  <c r="V2855" i="24"/>
  <c r="V2856" i="24"/>
  <c r="V2857" i="24"/>
  <c r="V2858" i="24"/>
  <c r="V2859" i="24"/>
  <c r="V2860" i="24"/>
  <c r="V2861" i="24"/>
  <c r="V2862" i="24"/>
  <c r="V2687" i="24"/>
  <c r="A2851" i="24" l="1"/>
  <c r="A2852" i="24"/>
  <c r="A2853" i="24"/>
  <c r="A2854" i="24"/>
  <c r="A2855" i="24"/>
  <c r="C70" i="10"/>
  <c r="C243" i="9"/>
  <c r="C244" i="9"/>
  <c r="AP255" i="3"/>
  <c r="AP256" i="3"/>
  <c r="AP257" i="3"/>
  <c r="AP258" i="3"/>
  <c r="A261" i="3"/>
  <c r="A262" i="3"/>
  <c r="A263" i="3"/>
  <c r="A264" i="3"/>
  <c r="A265" i="3"/>
  <c r="A266" i="3"/>
  <c r="A267" i="3"/>
  <c r="A257" i="3"/>
  <c r="A258" i="3"/>
  <c r="A259" i="3"/>
  <c r="A260" i="3"/>
  <c r="V2848" i="24"/>
  <c r="V2849" i="24"/>
  <c r="V2850" i="24"/>
  <c r="V2851" i="24"/>
  <c r="O8" i="12"/>
  <c r="V2836" i="24"/>
  <c r="N508" i="11"/>
  <c r="N509" i="11"/>
  <c r="D509" i="11"/>
  <c r="A255" i="3"/>
  <c r="A256" i="3"/>
  <c r="D113" i="6"/>
  <c r="D114" i="6"/>
  <c r="D115" i="6"/>
  <c r="D116" i="6"/>
  <c r="A508" i="11"/>
  <c r="V2837" i="24"/>
  <c r="V2838" i="24"/>
  <c r="V2845" i="24"/>
  <c r="V2846" i="24"/>
  <c r="V2847" i="24"/>
  <c r="A2846" i="24"/>
  <c r="A2847" i="24"/>
  <c r="A2848" i="24"/>
  <c r="A2849" i="24"/>
  <c r="A2850" i="24"/>
  <c r="C241" i="9"/>
  <c r="C242" i="9"/>
  <c r="D507" i="11" l="1"/>
  <c r="D508" i="11"/>
  <c r="D1218" i="19"/>
  <c r="D1219" i="19"/>
  <c r="D1220" i="19"/>
  <c r="V2787" i="24"/>
  <c r="N506" i="11"/>
  <c r="N507" i="11"/>
  <c r="D506" i="11"/>
  <c r="A505" i="11"/>
  <c r="A506" i="11"/>
  <c r="A507" i="11"/>
  <c r="AP254" i="3"/>
  <c r="A253" i="3"/>
  <c r="A254" i="3"/>
  <c r="AP253" i="3"/>
  <c r="AL170" i="1"/>
  <c r="D1212" i="19"/>
  <c r="D1213" i="19"/>
  <c r="D1214" i="19"/>
  <c r="D1215" i="19"/>
  <c r="D1216" i="19"/>
  <c r="D1217" i="19"/>
  <c r="V2804" i="24"/>
  <c r="D505" i="11"/>
  <c r="A109" i="6"/>
  <c r="A110" i="6"/>
  <c r="A111" i="6"/>
  <c r="A112" i="6"/>
  <c r="D1207" i="19"/>
  <c r="D1208" i="19"/>
  <c r="D1209" i="19"/>
  <c r="D1210" i="19"/>
  <c r="D1211" i="19"/>
  <c r="N504" i="11"/>
  <c r="C237" i="9"/>
  <c r="C238" i="9"/>
  <c r="C239" i="9"/>
  <c r="C240" i="9"/>
  <c r="V245" i="9"/>
  <c r="A245" i="9"/>
  <c r="V244" i="9"/>
  <c r="A244" i="9"/>
  <c r="V243" i="9"/>
  <c r="A243" i="9"/>
  <c r="V242" i="9"/>
  <c r="A242" i="9"/>
  <c r="V241" i="9"/>
  <c r="A241" i="9"/>
  <c r="V240" i="9"/>
  <c r="A240" i="9"/>
  <c r="V239" i="9"/>
  <c r="A239" i="9"/>
  <c r="V238" i="9"/>
  <c r="A238" i="9"/>
  <c r="C236" i="9"/>
  <c r="A495" i="11"/>
  <c r="A496" i="11"/>
  <c r="A497" i="11"/>
  <c r="A498" i="11"/>
  <c r="A499" i="11"/>
  <c r="A500" i="11"/>
  <c r="A501" i="11"/>
  <c r="A502" i="11"/>
  <c r="A503" i="11"/>
  <c r="A504" i="11"/>
  <c r="D504" i="11"/>
  <c r="D1202" i="19"/>
  <c r="D1203" i="19"/>
  <c r="D1204" i="19"/>
  <c r="D1205" i="19"/>
  <c r="D1206" i="19"/>
  <c r="C233" i="9"/>
  <c r="C234" i="9"/>
  <c r="C235" i="9"/>
  <c r="V161" i="9"/>
  <c r="V2788" i="24"/>
  <c r="V2789" i="24"/>
  <c r="V2790" i="24"/>
  <c r="V2791" i="24"/>
  <c r="V2792" i="24"/>
  <c r="D1199" i="19"/>
  <c r="D1200" i="19"/>
  <c r="D1201" i="19"/>
  <c r="D1198" i="19"/>
  <c r="V2784" i="24" l="1"/>
  <c r="V2785" i="24"/>
  <c r="V2786" i="24"/>
  <c r="D1194" i="19"/>
  <c r="D1195" i="19"/>
  <c r="D1196" i="19"/>
  <c r="D1197" i="19"/>
  <c r="D499" i="11"/>
  <c r="D500" i="11"/>
  <c r="D501" i="11"/>
  <c r="D502" i="11"/>
  <c r="D503" i="11"/>
  <c r="N500" i="11"/>
  <c r="N501" i="11"/>
  <c r="N502" i="11"/>
  <c r="N503" i="11"/>
  <c r="AL313" i="4"/>
  <c r="V2771" i="24"/>
  <c r="V2770" i="24"/>
  <c r="V2755" i="24"/>
  <c r="V2736" i="24"/>
  <c r="V2735" i="24"/>
  <c r="V2733" i="24"/>
  <c r="V2731" i="24"/>
  <c r="V2730" i="24"/>
  <c r="V2729" i="24"/>
  <c r="V2728" i="24"/>
  <c r="V2727" i="24"/>
  <c r="V2671" i="24"/>
  <c r="V2666" i="24"/>
  <c r="V2665" i="24"/>
  <c r="V2638" i="24"/>
  <c r="V2566" i="24"/>
  <c r="V2554" i="24"/>
  <c r="V2485" i="24"/>
  <c r="V2484" i="24"/>
  <c r="V2399" i="24"/>
  <c r="V2359" i="24"/>
  <c r="V2358" i="24"/>
  <c r="V2357" i="24"/>
  <c r="V2356" i="24"/>
  <c r="V2355" i="24"/>
  <c r="V2354" i="24"/>
  <c r="V2271" i="24"/>
  <c r="V2270" i="24"/>
  <c r="V2269" i="24"/>
  <c r="V2268" i="24"/>
  <c r="V2101" i="24"/>
  <c r="V2100" i="24"/>
  <c r="V2099" i="24"/>
  <c r="V2091" i="24"/>
  <c r="V2027" i="24"/>
  <c r="AL174" i="1"/>
  <c r="A2765" i="24"/>
  <c r="D111" i="6"/>
  <c r="D112" i="6"/>
  <c r="AP248" i="3"/>
  <c r="AP249" i="3"/>
  <c r="AP250" i="3"/>
  <c r="AP251" i="3"/>
  <c r="AP252" i="3"/>
  <c r="A248" i="3"/>
  <c r="A249" i="3"/>
  <c r="A250" i="3"/>
  <c r="A251" i="3"/>
  <c r="A252" i="3"/>
  <c r="D110" i="6"/>
  <c r="A1192" i="19"/>
  <c r="D1192" i="19"/>
  <c r="A1193" i="19"/>
  <c r="D1193" i="19"/>
  <c r="A1187" i="19" l="1"/>
  <c r="A1188" i="19"/>
  <c r="A1189" i="19"/>
  <c r="A1190" i="19"/>
  <c r="A1191" i="19"/>
  <c r="D1188" i="19"/>
  <c r="D1189" i="19"/>
  <c r="D1190" i="19"/>
  <c r="D1191" i="19"/>
  <c r="C69" i="10" l="1"/>
  <c r="C231" i="9"/>
  <c r="C232" i="9"/>
  <c r="N499" i="11"/>
  <c r="N498" i="11"/>
  <c r="V2748" i="24"/>
  <c r="V2749" i="24"/>
  <c r="V2750" i="24"/>
  <c r="V2751" i="24"/>
  <c r="V2752" i="24"/>
  <c r="V2747" i="24"/>
  <c r="C228" i="9" l="1"/>
  <c r="C229" i="9"/>
  <c r="C230" i="9"/>
  <c r="AP247" i="3"/>
  <c r="AP246" i="3"/>
  <c r="C226" i="9"/>
  <c r="C227" i="9"/>
  <c r="A1175" i="19"/>
  <c r="A1176" i="19"/>
  <c r="A1177" i="19"/>
  <c r="A1178" i="19"/>
  <c r="A1179" i="19"/>
  <c r="A1180" i="19"/>
  <c r="A1181" i="19"/>
  <c r="A1182" i="19"/>
  <c r="A1183" i="19"/>
  <c r="A1184" i="19"/>
  <c r="A1185" i="19"/>
  <c r="A1186" i="19"/>
  <c r="D1182" i="19"/>
  <c r="D1183" i="19"/>
  <c r="D1184" i="19"/>
  <c r="D1185" i="19"/>
  <c r="D1186" i="19"/>
  <c r="D1187" i="19"/>
  <c r="D1175" i="19"/>
  <c r="D1176" i="19"/>
  <c r="D1177" i="19"/>
  <c r="D1178" i="19"/>
  <c r="D1179" i="19"/>
  <c r="D1180" i="19"/>
  <c r="D1181" i="19"/>
  <c r="D108" i="6"/>
  <c r="D109" i="6"/>
  <c r="A246" i="3"/>
  <c r="A247" i="3"/>
  <c r="A2713" i="24"/>
  <c r="D498" i="11"/>
  <c r="Z107" i="6"/>
  <c r="Z108" i="6"/>
  <c r="Z109" i="6"/>
  <c r="Z110" i="6"/>
  <c r="Z111" i="6"/>
  <c r="Z112" i="6"/>
  <c r="Z113" i="6"/>
  <c r="Z114" i="6"/>
  <c r="D495" i="11"/>
  <c r="D496" i="11"/>
  <c r="D497" i="11"/>
  <c r="C225" i="9"/>
  <c r="V6" i="9"/>
  <c r="A1174" i="19" l="1"/>
  <c r="D1174" i="19"/>
  <c r="AP244" i="3"/>
  <c r="AP245" i="3"/>
  <c r="AP200" i="3"/>
  <c r="A243" i="3" l="1"/>
  <c r="A244" i="3"/>
  <c r="A245" i="3"/>
  <c r="A1168" i="19"/>
  <c r="A1169" i="19"/>
  <c r="A1170" i="19"/>
  <c r="A1171" i="19"/>
  <c r="A1172" i="19"/>
  <c r="A1173" i="19"/>
  <c r="D1172" i="19"/>
  <c r="D1173" i="19"/>
  <c r="A494" i="11"/>
  <c r="C224" i="9"/>
  <c r="V2618" i="24" l="1"/>
  <c r="N494" i="11"/>
  <c r="N495" i="11"/>
  <c r="N496" i="11"/>
  <c r="N497" i="11"/>
  <c r="D494" i="11"/>
  <c r="C223" i="9"/>
  <c r="C68" i="10"/>
  <c r="AL138" i="1"/>
  <c r="C222" i="9"/>
  <c r="N491" i="11"/>
  <c r="N492" i="11"/>
  <c r="N493" i="11"/>
  <c r="C221" i="9"/>
  <c r="D106" i="6"/>
  <c r="D107" i="6"/>
  <c r="A491" i="11"/>
  <c r="A492" i="11"/>
  <c r="A493" i="11"/>
  <c r="D493" i="11"/>
  <c r="D490" i="11"/>
  <c r="D491" i="11"/>
  <c r="D492" i="11"/>
  <c r="C219" i="9"/>
  <c r="C220" i="9"/>
  <c r="C67" i="10"/>
  <c r="C78" i="17"/>
  <c r="C79" i="17"/>
  <c r="C80" i="17"/>
  <c r="A2645" i="24"/>
  <c r="A2646" i="24"/>
  <c r="A2647" i="24"/>
  <c r="A2648" i="24"/>
  <c r="A2649" i="24"/>
  <c r="A2650" i="24"/>
  <c r="A2651" i="24"/>
  <c r="A2652" i="24"/>
  <c r="A2653" i="24"/>
  <c r="A2654" i="24"/>
  <c r="A2655" i="24"/>
  <c r="A2656" i="24"/>
  <c r="A2657" i="24"/>
  <c r="A2658" i="24"/>
  <c r="A2659" i="24"/>
  <c r="A2660" i="24"/>
  <c r="A2661" i="24"/>
  <c r="A2662" i="24"/>
  <c r="A2663" i="24"/>
  <c r="A2664" i="24"/>
  <c r="A2665" i="24"/>
  <c r="A2666" i="24"/>
  <c r="A2667" i="24"/>
  <c r="A2668" i="24"/>
  <c r="A2669" i="24"/>
  <c r="A2670" i="24"/>
  <c r="A2671" i="24"/>
  <c r="A2672" i="24"/>
  <c r="A2674" i="24"/>
  <c r="A2675" i="24"/>
  <c r="A2676" i="24"/>
  <c r="A2677" i="24"/>
  <c r="A2678" i="24"/>
  <c r="A2679" i="24"/>
  <c r="A2680" i="24"/>
  <c r="A2681" i="24"/>
  <c r="A2682" i="24"/>
  <c r="A2683" i="24"/>
  <c r="A2684" i="24"/>
  <c r="A2685" i="24"/>
  <c r="A2686" i="24"/>
  <c r="A2687" i="24"/>
  <c r="A2688" i="24"/>
  <c r="A2689" i="24"/>
  <c r="A2690" i="24"/>
  <c r="A2691" i="24"/>
  <c r="A2692" i="24"/>
  <c r="A2693" i="24"/>
  <c r="A2694" i="24"/>
  <c r="A2695" i="24"/>
  <c r="A2696" i="24"/>
  <c r="A2697" i="24"/>
  <c r="A2698" i="24"/>
  <c r="C218" i="9"/>
  <c r="V2645" i="24"/>
  <c r="V2646" i="24"/>
  <c r="V2647" i="24"/>
  <c r="V2648" i="24"/>
  <c r="V2649" i="24"/>
  <c r="V2650" i="24"/>
  <c r="V2651" i="24"/>
  <c r="V2652" i="24"/>
  <c r="V2653" i="24"/>
  <c r="V2654" i="24"/>
  <c r="V2655" i="24"/>
  <c r="V2656" i="24"/>
  <c r="V2657" i="24"/>
  <c r="C77" i="17"/>
  <c r="D105" i="6"/>
  <c r="C217" i="9"/>
  <c r="A1161" i="19"/>
  <c r="A1162" i="19"/>
  <c r="A1163" i="19"/>
  <c r="A1164" i="19"/>
  <c r="A1165" i="19"/>
  <c r="A1166" i="19"/>
  <c r="A1167" i="19"/>
  <c r="D1161" i="19"/>
  <c r="D1162" i="19"/>
  <c r="D1163" i="19"/>
  <c r="D1164" i="19"/>
  <c r="D1165" i="19"/>
  <c r="D1166" i="19"/>
  <c r="D1167" i="19"/>
  <c r="D1168" i="19"/>
  <c r="D1169" i="19"/>
  <c r="D1170" i="19"/>
  <c r="D1171" i="19"/>
  <c r="C215" i="9"/>
  <c r="A1160" i="19"/>
  <c r="C74" i="17"/>
  <c r="C75" i="17"/>
  <c r="C76" i="17"/>
  <c r="N487" i="11"/>
  <c r="N488" i="11"/>
  <c r="N489" i="11"/>
  <c r="N490" i="11"/>
  <c r="C73" i="17"/>
  <c r="A239" i="3"/>
  <c r="A240" i="3"/>
  <c r="A241" i="3"/>
  <c r="A242" i="3"/>
  <c r="A487" i="11"/>
  <c r="A488" i="11"/>
  <c r="A489" i="11"/>
  <c r="A490" i="11"/>
  <c r="C214" i="9"/>
  <c r="C216" i="9"/>
  <c r="A1155" i="19"/>
  <c r="A1156" i="19"/>
  <c r="A1157" i="19"/>
  <c r="A1158" i="19"/>
  <c r="A1159" i="19"/>
  <c r="D1154" i="19"/>
  <c r="D1155" i="19"/>
  <c r="D1156" i="19"/>
  <c r="D1157" i="19"/>
  <c r="D1158" i="19"/>
  <c r="D1159" i="19"/>
  <c r="D1160" i="19"/>
  <c r="D488" i="11"/>
  <c r="D489" i="11"/>
  <c r="C211" i="9"/>
  <c r="C212" i="9"/>
  <c r="C213" i="9"/>
  <c r="N486" i="11"/>
  <c r="C70" i="17" l="1"/>
  <c r="C71" i="17"/>
  <c r="AP221" i="3"/>
  <c r="A2589" i="24"/>
  <c r="A2590" i="24"/>
  <c r="A2591" i="24"/>
  <c r="A2592" i="24"/>
  <c r="A2593" i="24"/>
  <c r="A2594" i="24"/>
  <c r="A2595" i="24"/>
  <c r="A2596" i="24"/>
  <c r="A2597" i="24"/>
  <c r="A2598" i="24"/>
  <c r="A2599" i="24"/>
  <c r="A2600" i="24"/>
  <c r="A2601" i="24"/>
  <c r="A2602" i="24"/>
  <c r="A2603" i="24"/>
  <c r="A2604" i="24"/>
  <c r="A2605" i="24"/>
  <c r="A2606" i="24"/>
  <c r="A2607" i="24"/>
  <c r="A2608" i="24"/>
  <c r="A2609" i="24"/>
  <c r="A2610" i="24"/>
  <c r="A2611" i="24"/>
  <c r="A2612" i="24"/>
  <c r="A2613" i="24"/>
  <c r="A2614" i="24"/>
  <c r="A2615" i="24"/>
  <c r="A2616" i="24"/>
  <c r="A2617" i="24"/>
  <c r="A2618" i="24"/>
  <c r="A2619" i="24"/>
  <c r="A2620" i="24"/>
  <c r="A2621" i="24"/>
  <c r="A2622" i="24"/>
  <c r="A2623" i="24"/>
  <c r="A2624" i="24"/>
  <c r="A2625" i="24"/>
  <c r="A2626" i="24"/>
  <c r="A2627" i="24"/>
  <c r="A2628" i="24"/>
  <c r="A2629" i="24"/>
  <c r="A2630" i="24"/>
  <c r="A2631" i="24"/>
  <c r="A2632" i="24"/>
  <c r="A2633" i="24"/>
  <c r="A2634" i="24"/>
  <c r="A2635" i="24"/>
  <c r="A2636" i="24"/>
  <c r="A2637" i="24"/>
  <c r="A2638" i="24"/>
  <c r="A2639" i="24"/>
  <c r="A2640" i="24"/>
  <c r="A2641" i="24"/>
  <c r="A2642" i="24"/>
  <c r="A2643" i="24"/>
  <c r="A2644" i="24"/>
  <c r="A2699" i="24"/>
  <c r="A2700" i="24"/>
  <c r="A2701" i="24"/>
  <c r="A2702" i="24"/>
  <c r="A2703" i="24"/>
  <c r="A2704" i="24"/>
  <c r="A2705" i="24"/>
  <c r="A2706" i="24"/>
  <c r="A2707" i="24"/>
  <c r="A2708" i="24"/>
  <c r="A2709" i="24"/>
  <c r="A2710" i="24"/>
  <c r="A2711" i="24"/>
  <c r="A2712" i="24"/>
  <c r="A2714" i="24"/>
  <c r="A2715" i="24"/>
  <c r="A2716" i="24"/>
  <c r="A2717" i="24"/>
  <c r="A2718" i="24"/>
  <c r="A2719" i="24"/>
  <c r="A2720" i="24"/>
  <c r="A2721" i="24"/>
  <c r="A2722" i="24"/>
  <c r="A2723" i="24"/>
  <c r="A2724" i="24"/>
  <c r="A2725" i="24"/>
  <c r="A2726" i="24"/>
  <c r="A2727" i="24"/>
  <c r="A2728" i="24"/>
  <c r="A2729" i="24"/>
  <c r="A2730" i="24"/>
  <c r="A2731" i="24"/>
  <c r="A2732" i="24"/>
  <c r="A2733" i="24"/>
  <c r="A2734" i="24"/>
  <c r="A2735" i="24"/>
  <c r="A2736" i="24"/>
  <c r="A2737" i="24"/>
  <c r="A2738" i="24"/>
  <c r="A2739" i="24"/>
  <c r="A2740" i="24"/>
  <c r="A2741" i="24"/>
  <c r="A2742" i="24"/>
  <c r="A2743" i="24"/>
  <c r="A2744" i="24"/>
  <c r="A2745" i="24"/>
  <c r="A2746" i="24"/>
  <c r="A2747" i="24"/>
  <c r="A2748" i="24"/>
  <c r="A2749" i="24"/>
  <c r="A2750" i="24"/>
  <c r="A2751" i="24"/>
  <c r="A2752" i="24"/>
  <c r="A2753" i="24"/>
  <c r="A2754" i="24"/>
  <c r="A2755" i="24"/>
  <c r="A2756" i="24"/>
  <c r="A2757" i="24"/>
  <c r="A2758" i="24"/>
  <c r="A2759" i="24"/>
  <c r="A2760" i="24"/>
  <c r="A2761" i="24"/>
  <c r="A2762" i="24"/>
  <c r="A2763" i="24"/>
  <c r="A2764" i="24"/>
  <c r="A2766" i="24"/>
  <c r="A2767" i="24"/>
  <c r="A2768" i="24"/>
  <c r="A2769" i="24"/>
  <c r="A2770" i="24"/>
  <c r="A2771" i="24"/>
  <c r="A2772" i="24"/>
  <c r="A2773" i="24"/>
  <c r="A2774" i="24"/>
  <c r="A2775" i="24"/>
  <c r="A2776" i="24"/>
  <c r="A2777" i="24"/>
  <c r="A2778" i="24"/>
  <c r="A2779" i="24"/>
  <c r="A2780" i="24"/>
  <c r="A2781" i="24"/>
  <c r="A2782" i="24"/>
  <c r="A2783" i="24"/>
  <c r="A2784" i="24"/>
  <c r="A2785" i="24"/>
  <c r="A2786" i="24"/>
  <c r="A2787" i="24"/>
  <c r="A2788" i="24"/>
  <c r="A2789" i="24"/>
  <c r="A2790" i="24"/>
  <c r="A2791" i="24"/>
  <c r="A2792" i="24"/>
  <c r="A2793" i="24"/>
  <c r="A2794" i="24"/>
  <c r="A2795" i="24"/>
  <c r="A2796" i="24"/>
  <c r="A2797" i="24"/>
  <c r="A2798" i="24"/>
  <c r="A2799" i="24"/>
  <c r="A2800" i="24"/>
  <c r="A2801" i="24"/>
  <c r="A2802" i="24"/>
  <c r="A2803" i="24"/>
  <c r="A2804" i="24"/>
  <c r="A2805" i="24"/>
  <c r="A2806" i="24"/>
  <c r="A2807" i="24"/>
  <c r="A2808" i="24"/>
  <c r="A2809" i="24"/>
  <c r="A2810" i="24"/>
  <c r="A2811" i="24"/>
  <c r="A2812" i="24"/>
  <c r="A2813" i="24"/>
  <c r="A2814" i="24"/>
  <c r="A2815" i="24"/>
  <c r="A2816" i="24"/>
  <c r="A2817" i="24"/>
  <c r="A2818" i="24"/>
  <c r="A2819" i="24"/>
  <c r="A2820" i="24"/>
  <c r="A2821" i="24"/>
  <c r="A2822" i="24"/>
  <c r="A2823" i="24"/>
  <c r="A2824" i="24"/>
  <c r="A2825" i="24"/>
  <c r="A2826" i="24"/>
  <c r="A2827" i="24"/>
  <c r="A2828" i="24"/>
  <c r="A2829" i="24"/>
  <c r="A2830" i="24"/>
  <c r="A2831" i="24"/>
  <c r="A2832" i="24"/>
  <c r="A2833" i="24"/>
  <c r="A2834" i="24"/>
  <c r="A2835" i="24"/>
  <c r="A2836" i="24"/>
  <c r="A2837" i="24"/>
  <c r="A2838" i="24"/>
  <c r="A2839" i="24"/>
  <c r="A2840" i="24"/>
  <c r="A2841" i="24"/>
  <c r="A2842" i="24"/>
  <c r="A2843" i="24"/>
  <c r="A2844" i="24"/>
  <c r="A2845" i="24"/>
  <c r="V2611" i="24"/>
  <c r="V2612" i="24"/>
  <c r="V2613" i="24"/>
  <c r="V2614" i="24"/>
  <c r="V2615" i="24"/>
  <c r="V2616" i="24"/>
  <c r="V2617" i="24"/>
  <c r="V2619" i="24"/>
  <c r="V2620" i="24"/>
  <c r="V2621" i="24"/>
  <c r="V2622" i="24"/>
  <c r="V2623" i="24"/>
  <c r="V2624" i="24"/>
  <c r="V2625" i="24"/>
  <c r="V2626" i="24"/>
  <c r="V2627" i="24"/>
  <c r="V2628" i="24"/>
  <c r="V2629" i="24"/>
  <c r="V2630" i="24"/>
  <c r="V2631" i="24"/>
  <c r="V2632" i="24"/>
  <c r="V2633" i="24"/>
  <c r="V2634" i="24"/>
  <c r="V2635" i="24"/>
  <c r="V2636" i="24"/>
  <c r="V2637" i="24"/>
  <c r="V2639" i="24"/>
  <c r="V2640" i="24"/>
  <c r="V2641" i="24"/>
  <c r="V2642" i="24"/>
  <c r="V2643" i="24"/>
  <c r="V2644" i="24"/>
  <c r="V2658" i="24"/>
  <c r="V2659" i="24"/>
  <c r="V2660" i="24"/>
  <c r="V2661" i="24"/>
  <c r="V2662" i="24"/>
  <c r="V2663" i="24"/>
  <c r="V2664" i="24"/>
  <c r="V2667" i="24"/>
  <c r="V2668" i="24"/>
  <c r="V2669" i="24"/>
  <c r="V2670" i="24"/>
  <c r="V2672" i="24"/>
  <c r="V2673" i="24"/>
  <c r="V2674" i="24"/>
  <c r="V2675" i="24"/>
  <c r="V2676" i="24"/>
  <c r="V2677" i="24"/>
  <c r="V2678" i="24"/>
  <c r="V2679" i="24"/>
  <c r="V2680" i="24"/>
  <c r="V2681" i="24"/>
  <c r="V2682" i="24"/>
  <c r="V2683" i="24"/>
  <c r="V2684" i="24"/>
  <c r="V2685" i="24"/>
  <c r="V2686" i="24"/>
  <c r="V2688" i="24"/>
  <c r="V2689" i="24"/>
  <c r="V2690" i="24"/>
  <c r="V2691" i="24"/>
  <c r="V2692" i="24"/>
  <c r="V2694" i="24"/>
  <c r="V2695" i="24"/>
  <c r="V2696" i="24"/>
  <c r="V2697" i="24"/>
  <c r="V2698" i="24"/>
  <c r="V2699" i="24"/>
  <c r="V2700" i="24"/>
  <c r="V2701" i="24"/>
  <c r="V2702" i="24"/>
  <c r="V2703" i="24"/>
  <c r="V2704" i="24"/>
  <c r="V2705" i="24"/>
  <c r="V2706" i="24"/>
  <c r="V2707" i="24"/>
  <c r="V2708" i="24"/>
  <c r="V2709" i="24"/>
  <c r="V2710" i="24"/>
  <c r="V2711" i="24"/>
  <c r="V2713" i="24"/>
  <c r="V2714" i="24"/>
  <c r="V2715" i="24"/>
  <c r="V2716" i="24"/>
  <c r="V2717" i="24"/>
  <c r="V2718" i="24"/>
  <c r="V2719" i="24"/>
  <c r="V2720" i="24"/>
  <c r="V2721" i="24"/>
  <c r="V2722" i="24"/>
  <c r="V2723" i="24"/>
  <c r="V2724" i="24"/>
  <c r="V2725" i="24"/>
  <c r="V2726" i="24"/>
  <c r="V2732" i="24"/>
  <c r="V2734" i="24"/>
  <c r="V2737" i="24"/>
  <c r="V2738" i="24"/>
  <c r="V2739" i="24"/>
  <c r="V2740" i="24"/>
  <c r="V2741" i="24"/>
  <c r="V2742" i="24"/>
  <c r="V2743" i="24"/>
  <c r="V2744" i="24"/>
  <c r="V2745" i="24"/>
  <c r="V2746" i="24"/>
  <c r="V2753" i="24"/>
  <c r="V2754" i="24"/>
  <c r="V2756" i="24"/>
  <c r="V2757" i="24"/>
  <c r="V2758" i="24"/>
  <c r="V2759" i="24"/>
  <c r="V2760" i="24"/>
  <c r="V2761" i="24"/>
  <c r="V2762" i="24"/>
  <c r="V2763" i="24"/>
  <c r="V2764" i="24"/>
  <c r="V2765" i="24"/>
  <c r="V2766" i="24"/>
  <c r="V2767" i="24"/>
  <c r="V2768" i="24"/>
  <c r="V2769" i="24"/>
  <c r="V2772" i="24"/>
  <c r="V2773" i="24"/>
  <c r="V2774" i="24"/>
  <c r="V2775" i="24"/>
  <c r="V2776" i="24"/>
  <c r="V2777" i="24"/>
  <c r="V2778" i="24"/>
  <c r="V2779" i="24"/>
  <c r="V2780" i="24"/>
  <c r="V2781" i="24"/>
  <c r="V2782" i="24"/>
  <c r="V2783" i="24"/>
  <c r="V2793" i="24"/>
  <c r="V2794" i="24"/>
  <c r="V2795" i="24"/>
  <c r="V2796" i="24"/>
  <c r="V2797" i="24"/>
  <c r="V2798" i="24"/>
  <c r="V2799" i="24"/>
  <c r="V2800" i="24"/>
  <c r="V2801" i="24"/>
  <c r="V2802" i="24"/>
  <c r="V2803" i="24"/>
  <c r="V2805" i="24"/>
  <c r="V2806" i="24"/>
  <c r="V2807" i="24"/>
  <c r="V2808" i="24"/>
  <c r="V2809" i="24"/>
  <c r="V2810" i="24"/>
  <c r="V2811" i="24"/>
  <c r="V2812" i="24"/>
  <c r="V2813" i="24"/>
  <c r="V2814" i="24"/>
  <c r="V2815" i="24"/>
  <c r="V2816" i="24"/>
  <c r="V2817" i="24"/>
  <c r="V2818" i="24"/>
  <c r="V2819" i="24"/>
  <c r="V2820" i="24"/>
  <c r="V2821" i="24"/>
  <c r="V2822" i="24"/>
  <c r="V2823" i="24"/>
  <c r="V2824" i="24"/>
  <c r="V2825" i="24"/>
  <c r="V2826" i="24"/>
  <c r="V2827" i="24"/>
  <c r="V2828" i="24"/>
  <c r="V2829" i="24"/>
  <c r="V2830" i="24"/>
  <c r="V2831" i="24"/>
  <c r="V2832" i="24"/>
  <c r="V2833" i="24"/>
  <c r="V2834" i="24"/>
  <c r="V2835" i="24"/>
  <c r="V2839" i="24"/>
  <c r="V2840" i="24"/>
  <c r="V2841" i="24"/>
  <c r="V2842" i="24"/>
  <c r="V2843" i="24"/>
  <c r="V2844" i="24"/>
  <c r="A2264" i="24"/>
  <c r="A1149" i="19"/>
  <c r="A1150" i="19"/>
  <c r="A1151" i="19"/>
  <c r="A1152" i="19"/>
  <c r="A1153" i="19"/>
  <c r="A1154" i="19"/>
  <c r="D1139" i="19"/>
  <c r="D1140" i="19"/>
  <c r="D1141" i="19"/>
  <c r="D1142" i="19"/>
  <c r="D1143" i="19"/>
  <c r="D1144" i="19"/>
  <c r="D1145" i="19"/>
  <c r="D1146" i="19"/>
  <c r="D1147" i="19"/>
  <c r="D1148" i="19"/>
  <c r="D1149" i="19"/>
  <c r="D1150" i="19"/>
  <c r="D1151" i="19"/>
  <c r="D1152" i="19"/>
  <c r="D1153" i="19"/>
  <c r="D103" i="6"/>
  <c r="D104" i="6"/>
  <c r="A2585" i="24"/>
  <c r="A2586" i="24"/>
  <c r="A2587" i="24"/>
  <c r="A2588" i="24"/>
  <c r="C66" i="10" l="1"/>
  <c r="A2584" i="24"/>
  <c r="D52" i="8"/>
  <c r="D51" i="8"/>
  <c r="A2582" i="24"/>
  <c r="A2583" i="24"/>
  <c r="A2580" i="24"/>
  <c r="A2581" i="24"/>
  <c r="C41" i="12"/>
  <c r="O41" i="12" s="1"/>
  <c r="C42" i="12"/>
  <c r="O42" i="12" s="1"/>
  <c r="A2578" i="24"/>
  <c r="A2579" i="24"/>
  <c r="A2573" i="24"/>
  <c r="A2574" i="24"/>
  <c r="A2575" i="24"/>
  <c r="A2576" i="24"/>
  <c r="A2577" i="24"/>
  <c r="D484" i="11"/>
  <c r="D485" i="11"/>
  <c r="D486" i="11"/>
  <c r="D487" i="11"/>
  <c r="N482" i="11"/>
  <c r="N483" i="11"/>
  <c r="N484" i="11"/>
  <c r="N485" i="11"/>
  <c r="A481" i="11"/>
  <c r="A482" i="11"/>
  <c r="A483" i="11"/>
  <c r="A484" i="11"/>
  <c r="A485" i="11"/>
  <c r="A486" i="11"/>
  <c r="D47" i="8"/>
  <c r="Z98" i="6"/>
  <c r="Z99" i="6"/>
  <c r="Z100" i="6"/>
  <c r="Z101" i="6"/>
  <c r="Z102" i="6"/>
  <c r="Z103" i="6"/>
  <c r="Z104" i="6"/>
  <c r="Z105" i="6"/>
  <c r="Z106" i="6"/>
  <c r="D49" i="8"/>
  <c r="D50" i="8"/>
  <c r="Z97" i="6"/>
  <c r="V2563" i="24"/>
  <c r="A476" i="11"/>
  <c r="A477" i="11"/>
  <c r="A478" i="11"/>
  <c r="A479" i="11"/>
  <c r="A480" i="11"/>
  <c r="D482" i="11"/>
  <c r="D483" i="11"/>
  <c r="A94" i="6"/>
  <c r="A95" i="6"/>
  <c r="A96" i="6"/>
  <c r="A97" i="6"/>
  <c r="A98" i="6"/>
  <c r="A99" i="6"/>
  <c r="A100" i="6"/>
  <c r="A101" i="6"/>
  <c r="A102" i="6"/>
  <c r="A103" i="6"/>
  <c r="A104" i="6"/>
  <c r="A105" i="6"/>
  <c r="A106" i="6"/>
  <c r="A107" i="6"/>
  <c r="A108" i="6"/>
  <c r="D102" i="6"/>
  <c r="D101" i="6"/>
  <c r="A1118" i="19"/>
  <c r="A1119" i="19"/>
  <c r="A1120" i="19"/>
  <c r="A1121" i="19"/>
  <c r="A1122" i="19"/>
  <c r="A1123" i="19"/>
  <c r="A1124" i="19"/>
  <c r="A1125" i="19"/>
  <c r="A1126" i="19"/>
  <c r="A1127" i="19"/>
  <c r="A1128" i="19"/>
  <c r="A1129" i="19"/>
  <c r="A1130" i="19"/>
  <c r="A1131" i="19"/>
  <c r="A1132" i="19"/>
  <c r="A1133" i="19"/>
  <c r="A1134" i="19"/>
  <c r="A1135" i="19"/>
  <c r="A1136" i="19"/>
  <c r="A1137" i="19"/>
  <c r="A1138" i="19"/>
  <c r="A1139" i="19"/>
  <c r="A1140" i="19"/>
  <c r="A1141" i="19"/>
  <c r="A1142" i="19"/>
  <c r="A1143" i="19"/>
  <c r="A1144" i="19"/>
  <c r="A1145" i="19"/>
  <c r="A1146" i="19"/>
  <c r="A1147" i="19"/>
  <c r="A1148" i="19"/>
  <c r="AP234" i="3"/>
  <c r="AP235" i="3"/>
  <c r="AP236" i="3"/>
  <c r="AP237" i="3"/>
  <c r="AP238" i="3"/>
  <c r="AP239" i="3"/>
  <c r="AP240" i="3"/>
  <c r="AP241" i="3"/>
  <c r="AP242" i="3"/>
  <c r="AP243" i="3"/>
  <c r="A2567" i="24"/>
  <c r="A2568" i="24"/>
  <c r="A2569" i="24"/>
  <c r="A2570" i="24"/>
  <c r="A2571" i="24"/>
  <c r="A2572" i="24"/>
  <c r="V2570" i="24"/>
  <c r="V2569" i="24"/>
  <c r="A237" i="3"/>
  <c r="A238" i="3"/>
  <c r="A233" i="3"/>
  <c r="A234" i="3"/>
  <c r="A235" i="3"/>
  <c r="A236" i="3"/>
  <c r="A232" i="3"/>
  <c r="A231" i="3"/>
  <c r="A230" i="3"/>
  <c r="A229" i="3"/>
  <c r="D1137" i="19"/>
  <c r="D1138" i="19"/>
  <c r="A2563" i="24"/>
  <c r="A2564" i="24"/>
  <c r="A2565" i="24"/>
  <c r="A2566" i="24"/>
  <c r="C209" i="9"/>
  <c r="C210" i="9"/>
  <c r="C208" i="9"/>
  <c r="A2562" i="24"/>
  <c r="A2561" i="24"/>
  <c r="D100" i="6"/>
  <c r="A2560" i="24"/>
  <c r="A2557" i="24"/>
  <c r="A2558" i="24"/>
  <c r="A2559" i="24"/>
  <c r="N481" i="11"/>
  <c r="D481" i="11"/>
  <c r="N480" i="11"/>
  <c r="D480" i="11"/>
  <c r="N471" i="11"/>
  <c r="A2554" i="24"/>
  <c r="A2555" i="24"/>
  <c r="A2556" i="24"/>
  <c r="A2553" i="24"/>
  <c r="A2551" i="24"/>
  <c r="A2552" i="24"/>
  <c r="V2514" i="24"/>
  <c r="V2515" i="24"/>
  <c r="D1132" i="19"/>
  <c r="D1133" i="19"/>
  <c r="D1134" i="19"/>
  <c r="D1135" i="19"/>
  <c r="D1136" i="19"/>
  <c r="D1131" i="19"/>
  <c r="N479" i="11" l="1"/>
  <c r="N478" i="11"/>
  <c r="N477" i="11"/>
  <c r="N476" i="11"/>
  <c r="D476" i="11"/>
  <c r="V2490" i="24"/>
  <c r="A2548" i="24"/>
  <c r="A2549" i="24"/>
  <c r="A2550" i="24"/>
  <c r="D99" i="6"/>
  <c r="D479" i="11"/>
  <c r="D478" i="11"/>
  <c r="C64" i="10"/>
  <c r="C65" i="10"/>
  <c r="D98" i="6" l="1"/>
  <c r="D477" i="11"/>
  <c r="V2543" i="24"/>
  <c r="V2544" i="24"/>
  <c r="V2545" i="24"/>
  <c r="V2546" i="24"/>
  <c r="V2547" i="24"/>
  <c r="V2548" i="24"/>
  <c r="V2549" i="24"/>
  <c r="V2550" i="24"/>
  <c r="V2551" i="24"/>
  <c r="V2552" i="24"/>
  <c r="V2553" i="24"/>
  <c r="V2555" i="24"/>
  <c r="V2556" i="24"/>
  <c r="V2557" i="24"/>
  <c r="V2558" i="24"/>
  <c r="V2559" i="24"/>
  <c r="V2560" i="24"/>
  <c r="V2561" i="24"/>
  <c r="V2562" i="24"/>
  <c r="V2564" i="24"/>
  <c r="V2565" i="24"/>
  <c r="V2567" i="24"/>
  <c r="V2568" i="24"/>
  <c r="V2571" i="24"/>
  <c r="V2572" i="24"/>
  <c r="V2573" i="24"/>
  <c r="V2574" i="24"/>
  <c r="V2575" i="24"/>
  <c r="V2576" i="24"/>
  <c r="V2577" i="24"/>
  <c r="V2578" i="24"/>
  <c r="V2579" i="24"/>
  <c r="V2580" i="24"/>
  <c r="V2581" i="24"/>
  <c r="V2582" i="24"/>
  <c r="V2583" i="24"/>
  <c r="V2584" i="24"/>
  <c r="V2585" i="24"/>
  <c r="V2586" i="24"/>
  <c r="V2587" i="24"/>
  <c r="V2588" i="24"/>
  <c r="V2589" i="24"/>
  <c r="V2590" i="24"/>
  <c r="V2591" i="24"/>
  <c r="V2592" i="24"/>
  <c r="V2593" i="24"/>
  <c r="V2594" i="24"/>
  <c r="V2595" i="24"/>
  <c r="V2596" i="24"/>
  <c r="V2597" i="24"/>
  <c r="V2598" i="24"/>
  <c r="V2599" i="24"/>
  <c r="V2600" i="24"/>
  <c r="V2601" i="24"/>
  <c r="V2602" i="24"/>
  <c r="V2603" i="24"/>
  <c r="V2604" i="24"/>
  <c r="V2605" i="24"/>
  <c r="V2606" i="24"/>
  <c r="A2542" i="24" l="1"/>
  <c r="A2543" i="24"/>
  <c r="A2544" i="24"/>
  <c r="A2545" i="24"/>
  <c r="A2546" i="24"/>
  <c r="A2547" i="24"/>
  <c r="A2536" i="24"/>
  <c r="A2537" i="24"/>
  <c r="A2538" i="24"/>
  <c r="A2539" i="24"/>
  <c r="A2540" i="24"/>
  <c r="A2541" i="24"/>
  <c r="V2529" i="24"/>
  <c r="V2530" i="24"/>
  <c r="V2531" i="24"/>
  <c r="V2532" i="24"/>
  <c r="V2533" i="24"/>
  <c r="V2534" i="24"/>
  <c r="V2535" i="24"/>
  <c r="V2536" i="24"/>
  <c r="V2537" i="24"/>
  <c r="V2538" i="24"/>
  <c r="V2539" i="24"/>
  <c r="V2540" i="24"/>
  <c r="V2541" i="24"/>
  <c r="V2542" i="24"/>
  <c r="V2607" i="24"/>
  <c r="V2608" i="24"/>
  <c r="V2609" i="24"/>
  <c r="V2610" i="24"/>
  <c r="A2530" i="24"/>
  <c r="A2531" i="24"/>
  <c r="A2532" i="24"/>
  <c r="A2533" i="24"/>
  <c r="A2534" i="24"/>
  <c r="A2535" i="24"/>
  <c r="A227" i="3"/>
  <c r="A228" i="3"/>
  <c r="V2523" i="24"/>
  <c r="V2524" i="24"/>
  <c r="V2525" i="24"/>
  <c r="V2526" i="24"/>
  <c r="V2527" i="24"/>
  <c r="V2528" i="24"/>
  <c r="A226" i="3"/>
  <c r="C207" i="9"/>
  <c r="A225" i="3"/>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D1130" i="19"/>
  <c r="D1120" i="19"/>
  <c r="D1121" i="19"/>
  <c r="D1122" i="19"/>
  <c r="D1123" i="19"/>
  <c r="D1124" i="19"/>
  <c r="D1125" i="19"/>
  <c r="D1126" i="19"/>
  <c r="D1127" i="19"/>
  <c r="D1128" i="19"/>
  <c r="D1129" i="19"/>
  <c r="C206" i="9"/>
  <c r="AP224" i="3"/>
  <c r="AP223" i="3"/>
  <c r="AP222" i="3"/>
  <c r="AP218" i="3"/>
  <c r="A1107" i="19"/>
  <c r="A1108" i="19"/>
  <c r="A1109" i="19"/>
  <c r="A1110" i="19"/>
  <c r="A1111" i="19"/>
  <c r="A1112" i="19"/>
  <c r="A1113" i="19"/>
  <c r="A1114" i="19"/>
  <c r="A1115" i="19"/>
  <c r="A1116" i="19"/>
  <c r="A1117" i="19"/>
  <c r="A218" i="3"/>
  <c r="A219" i="3"/>
  <c r="A220" i="3"/>
  <c r="A221" i="3"/>
  <c r="A222" i="3"/>
  <c r="A223" i="3"/>
  <c r="A224" i="3"/>
  <c r="V2517" i="24"/>
  <c r="V2518" i="24"/>
  <c r="C59" i="10"/>
  <c r="C60" i="10"/>
  <c r="C61" i="10"/>
  <c r="C62" i="10"/>
  <c r="C205" i="9"/>
  <c r="D97" i="6" l="1"/>
  <c r="C204" i="9"/>
  <c r="AP214" i="3"/>
  <c r="AP215" i="3"/>
  <c r="AP206" i="3"/>
  <c r="C203" i="9"/>
  <c r="Z96" i="6"/>
  <c r="D96" i="6"/>
  <c r="D46" i="8"/>
  <c r="D94" i="6"/>
  <c r="D95" i="6"/>
  <c r="Z95" i="6"/>
  <c r="A83" i="6"/>
  <c r="A84" i="6"/>
  <c r="A85" i="6"/>
  <c r="A86" i="6"/>
  <c r="A87" i="6"/>
  <c r="A88" i="6"/>
  <c r="A89" i="6"/>
  <c r="A90" i="6"/>
  <c r="A91" i="6"/>
  <c r="A92" i="6"/>
  <c r="A93" i="6"/>
  <c r="A215" i="3"/>
  <c r="A216" i="3"/>
  <c r="A217" i="3"/>
  <c r="C198" i="9" l="1"/>
  <c r="C202" i="9" l="1"/>
  <c r="V2498" i="24"/>
  <c r="C69" i="17"/>
  <c r="C72" i="17"/>
  <c r="C200" i="9"/>
  <c r="C201" i="9"/>
  <c r="R1118" i="19"/>
  <c r="R1119" i="19"/>
  <c r="R1120" i="19"/>
  <c r="D1118" i="19"/>
  <c r="D1119" i="19"/>
  <c r="N475" i="11" l="1"/>
  <c r="C20" i="20"/>
  <c r="C21" i="20"/>
  <c r="C22" i="20"/>
  <c r="C58" i="10" l="1"/>
  <c r="C63" i="10"/>
  <c r="V2495" i="24"/>
  <c r="D475" i="11"/>
  <c r="A214" i="3" l="1"/>
  <c r="C57" i="10"/>
  <c r="V2489" i="24"/>
  <c r="V2476" i="24" l="1"/>
  <c r="V2477" i="24"/>
  <c r="V2478" i="24"/>
  <c r="V2479" i="24"/>
  <c r="V2480" i="24"/>
  <c r="V2481" i="24"/>
  <c r="V2482" i="24"/>
  <c r="V2483" i="24"/>
  <c r="V2486" i="24"/>
  <c r="V2487" i="24"/>
  <c r="V2488" i="24"/>
  <c r="V2491" i="24"/>
  <c r="V2493" i="24"/>
  <c r="V2494" i="24"/>
  <c r="V2496" i="24"/>
  <c r="V2497" i="24"/>
  <c r="V2499" i="24"/>
  <c r="V2500" i="24"/>
  <c r="V2501" i="24"/>
  <c r="V2502" i="24"/>
  <c r="V2503" i="24"/>
  <c r="V2504" i="24"/>
  <c r="V2505" i="24"/>
  <c r="V2506" i="24"/>
  <c r="V2507" i="24"/>
  <c r="V2508" i="24"/>
  <c r="V2509" i="24"/>
  <c r="V2510" i="24"/>
  <c r="V2511" i="24"/>
  <c r="V2512" i="24"/>
  <c r="V2513" i="24"/>
  <c r="V2516" i="24"/>
  <c r="V2519" i="24"/>
  <c r="V2520" i="24"/>
  <c r="V2521" i="24"/>
  <c r="V2522" i="24"/>
  <c r="C68" i="17" l="1"/>
  <c r="C67" i="17"/>
  <c r="V2400" i="24"/>
  <c r="V2402" i="24"/>
  <c r="A2529" i="24" l="1"/>
  <c r="R1110" i="19" l="1"/>
  <c r="R1111" i="19"/>
  <c r="R1112" i="19"/>
  <c r="R1113" i="19"/>
  <c r="R1114" i="19"/>
  <c r="R1115" i="19"/>
  <c r="R1116" i="19"/>
  <c r="R1117" i="19"/>
  <c r="D1110" i="19"/>
  <c r="D1111" i="19"/>
  <c r="D1112" i="19"/>
  <c r="D1113" i="19"/>
  <c r="D1114" i="19"/>
  <c r="D1115" i="19"/>
  <c r="D1116" i="19"/>
  <c r="D1117" i="19"/>
  <c r="V2475" i="24" l="1"/>
  <c r="C199" i="9"/>
  <c r="C197" i="9"/>
  <c r="A206" i="3"/>
  <c r="A207" i="3"/>
  <c r="A208" i="3"/>
  <c r="A209" i="3"/>
  <c r="A210" i="3"/>
  <c r="A211" i="3"/>
  <c r="A212" i="3"/>
  <c r="A213" i="3"/>
  <c r="C196" i="9"/>
  <c r="N474" i="11"/>
  <c r="D474" i="11"/>
  <c r="N473" i="11"/>
  <c r="A472" i="11"/>
  <c r="A473" i="11"/>
  <c r="A474" i="11"/>
  <c r="A475" i="11"/>
  <c r="D473" i="11"/>
  <c r="A2469" i="24"/>
  <c r="A2470" i="24"/>
  <c r="A2471" i="24"/>
  <c r="A2472" i="24"/>
  <c r="A2473" i="24"/>
  <c r="A2474" i="24"/>
  <c r="A2475" i="24"/>
  <c r="A2476" i="24"/>
  <c r="A2477" i="24"/>
  <c r="A2478" i="24"/>
  <c r="A2479" i="24"/>
  <c r="A2480" i="24"/>
  <c r="A2481" i="24"/>
  <c r="A2482" i="24"/>
  <c r="A2483" i="24"/>
  <c r="A2484" i="24"/>
  <c r="A2485" i="24"/>
  <c r="A2486" i="24"/>
  <c r="A2487" i="24"/>
  <c r="A2488" i="24"/>
  <c r="A2489" i="24"/>
  <c r="A2490" i="24"/>
  <c r="A2491" i="24"/>
  <c r="A2492" i="24"/>
  <c r="A2493" i="24"/>
  <c r="A2494" i="24"/>
  <c r="A2495" i="24"/>
  <c r="A2496" i="24"/>
  <c r="A2497" i="24"/>
  <c r="A2498" i="24"/>
  <c r="A2499" i="24"/>
  <c r="A2500" i="24"/>
  <c r="A2501" i="24"/>
  <c r="A2502" i="24"/>
  <c r="A2503" i="24"/>
  <c r="A2504" i="24"/>
  <c r="A2505" i="24"/>
  <c r="A2506" i="24"/>
  <c r="A2507" i="24"/>
  <c r="A2508" i="24"/>
  <c r="A2509" i="24"/>
  <c r="A2510" i="24"/>
  <c r="A2511" i="24"/>
  <c r="A2512" i="24"/>
  <c r="A2513" i="24"/>
  <c r="A2514" i="24"/>
  <c r="A2515" i="24"/>
  <c r="A2516" i="24"/>
  <c r="A2517" i="24"/>
  <c r="A2518" i="24"/>
  <c r="A2519" i="24"/>
  <c r="A2520" i="24"/>
  <c r="A2521" i="24"/>
  <c r="A2522" i="24"/>
  <c r="A2523" i="24"/>
  <c r="A2524" i="24"/>
  <c r="A2525" i="24"/>
  <c r="A2526" i="24"/>
  <c r="A2527" i="24"/>
  <c r="A2528" i="24"/>
  <c r="A2467" i="24"/>
  <c r="A2468" i="24"/>
  <c r="A204" i="3"/>
  <c r="A205" i="3"/>
  <c r="C195" i="9"/>
  <c r="C62" i="17"/>
  <c r="C63" i="17"/>
  <c r="C64" i="17"/>
  <c r="C65" i="17"/>
  <c r="C66" i="17"/>
  <c r="C194" i="9"/>
  <c r="C193" i="9" l="1"/>
  <c r="C192" i="9" l="1"/>
  <c r="N472" i="11" l="1"/>
  <c r="D472" i="11" l="1"/>
  <c r="C191" i="9"/>
  <c r="C190" i="9"/>
  <c r="A2415" i="24"/>
  <c r="A2416" i="24"/>
  <c r="A2417" i="24"/>
  <c r="A2418" i="24"/>
  <c r="A2419" i="24"/>
  <c r="A2420" i="24"/>
  <c r="A2421" i="24"/>
  <c r="A2422" i="24"/>
  <c r="A2423" i="24"/>
  <c r="A2424" i="24"/>
  <c r="A2425" i="24"/>
  <c r="A2426" i="24"/>
  <c r="A2427" i="24"/>
  <c r="A2428" i="24"/>
  <c r="A2429" i="24"/>
  <c r="A2430" i="24"/>
  <c r="A2431" i="24"/>
  <c r="A2432" i="24"/>
  <c r="A2433" i="24"/>
  <c r="A2434" i="24"/>
  <c r="A2435" i="24"/>
  <c r="A2436" i="24"/>
  <c r="A2437" i="24"/>
  <c r="A2438" i="24"/>
  <c r="A2439" i="24"/>
  <c r="A2440" i="24"/>
  <c r="A2441" i="24"/>
  <c r="A2442" i="24"/>
  <c r="A2443" i="24"/>
  <c r="A2444" i="24"/>
  <c r="A2445" i="24"/>
  <c r="A2446" i="24"/>
  <c r="A2447" i="24"/>
  <c r="A2448" i="24"/>
  <c r="A2449" i="24"/>
  <c r="A2450" i="24"/>
  <c r="A2451" i="24"/>
  <c r="A2452" i="24"/>
  <c r="A2453" i="24"/>
  <c r="A2454" i="24"/>
  <c r="A2455" i="24"/>
  <c r="A2456" i="24"/>
  <c r="A2457" i="24"/>
  <c r="A2458" i="24"/>
  <c r="A2459" i="24"/>
  <c r="A2460" i="24"/>
  <c r="A2461" i="24"/>
  <c r="A2462" i="24"/>
  <c r="A2463" i="24"/>
  <c r="A2464" i="24"/>
  <c r="A2465" i="24"/>
  <c r="A2466" i="24"/>
  <c r="AP205" i="3" l="1"/>
  <c r="N470" i="11" l="1"/>
  <c r="V2442" i="24" l="1"/>
  <c r="V2443" i="24"/>
  <c r="V2444" i="24"/>
  <c r="V2445" i="24"/>
  <c r="V2446" i="24"/>
  <c r="V2447" i="24"/>
  <c r="V2448" i="24"/>
  <c r="V2449" i="24"/>
  <c r="V2450" i="24"/>
  <c r="V2451" i="24"/>
  <c r="V2452" i="24"/>
  <c r="V2453" i="24"/>
  <c r="V2454" i="24"/>
  <c r="V2455" i="24"/>
  <c r="V2456" i="24"/>
  <c r="V2457" i="24"/>
  <c r="V2458" i="24"/>
  <c r="V2459" i="24"/>
  <c r="V2460" i="24"/>
  <c r="V2461" i="24"/>
  <c r="V2462" i="24"/>
  <c r="V2463" i="24"/>
  <c r="V2464" i="24"/>
  <c r="V2465" i="24"/>
  <c r="V2466" i="24"/>
  <c r="V2467" i="24"/>
  <c r="V2468" i="24"/>
  <c r="V2469" i="24"/>
  <c r="V2470" i="24"/>
  <c r="V2471" i="24"/>
  <c r="V2472" i="24"/>
  <c r="V2473" i="24"/>
  <c r="V2474" i="24"/>
  <c r="A2413" i="24" l="1"/>
  <c r="A2414" i="24"/>
  <c r="D471" i="11" l="1"/>
  <c r="A470" i="11"/>
  <c r="A471" i="11"/>
  <c r="D470" i="11"/>
  <c r="A2405" i="24"/>
  <c r="A2406" i="24"/>
  <c r="A2407" i="24"/>
  <c r="A2408" i="24"/>
  <c r="A2409" i="24"/>
  <c r="A2410" i="24"/>
  <c r="A2411" i="24"/>
  <c r="A2412" i="24"/>
  <c r="V2405" i="24"/>
  <c r="V2406" i="24"/>
  <c r="V2407" i="24"/>
  <c r="V2408" i="24"/>
  <c r="V2409" i="24"/>
  <c r="V2410" i="24"/>
  <c r="V2411" i="24"/>
  <c r="V2412" i="24"/>
  <c r="V2413" i="24"/>
  <c r="V2414" i="24"/>
  <c r="V2415" i="24"/>
  <c r="V2416" i="24"/>
  <c r="V2417" i="24"/>
  <c r="V2418" i="24"/>
  <c r="V2419" i="24"/>
  <c r="V2420" i="24"/>
  <c r="V2421" i="24"/>
  <c r="V2422" i="24"/>
  <c r="V2423" i="24"/>
  <c r="V2424" i="24"/>
  <c r="V2425" i="24"/>
  <c r="V2426" i="24"/>
  <c r="V2427" i="24"/>
  <c r="V2428" i="24"/>
  <c r="V2429" i="24"/>
  <c r="V2430" i="24"/>
  <c r="V2431" i="24"/>
  <c r="V2432" i="24"/>
  <c r="V2433" i="24"/>
  <c r="V2434" i="24"/>
  <c r="V2435" i="24"/>
  <c r="V2436" i="24"/>
  <c r="V2437" i="24"/>
  <c r="V2438" i="24"/>
  <c r="V2439" i="24"/>
  <c r="V2440" i="24"/>
  <c r="V2441" i="24"/>
  <c r="AL46" i="1" l="1"/>
  <c r="AL155" i="1"/>
  <c r="AL156" i="1"/>
  <c r="AL157" i="1"/>
  <c r="AL158" i="1"/>
  <c r="A468" i="11"/>
  <c r="A469" i="11"/>
  <c r="V2404" i="24"/>
  <c r="A2404" i="24"/>
  <c r="N468" i="11"/>
  <c r="N469" i="11"/>
  <c r="R1106" i="19"/>
  <c r="R1107" i="19"/>
  <c r="R1108" i="19"/>
  <c r="R1109" i="19"/>
  <c r="D1105" i="19"/>
  <c r="D1106" i="19"/>
  <c r="D1107" i="19"/>
  <c r="D1108" i="19"/>
  <c r="D1109" i="19"/>
  <c r="A2403" i="24" l="1"/>
  <c r="C189" i="9"/>
  <c r="D469" i="11" l="1"/>
  <c r="D468" i="11"/>
  <c r="V2396" i="24" l="1"/>
  <c r="V2397" i="24"/>
  <c r="A2395" i="24"/>
  <c r="A2396" i="24"/>
  <c r="C54" i="10"/>
  <c r="C55" i="10"/>
  <c r="C56" i="10"/>
  <c r="V2395" i="24"/>
  <c r="V2398" i="24"/>
  <c r="V2401" i="24"/>
  <c r="V2403" i="24"/>
  <c r="A2399" i="24"/>
  <c r="A2400" i="24"/>
  <c r="A2401" i="24"/>
  <c r="A2402" i="24"/>
  <c r="A2397" i="24"/>
  <c r="A2398" i="24"/>
  <c r="A2393" i="24"/>
  <c r="A2394" i="24"/>
  <c r="A200" i="3"/>
  <c r="A201" i="3"/>
  <c r="A202" i="3"/>
  <c r="A203" i="3"/>
  <c r="N466" i="11"/>
  <c r="N467" i="11"/>
  <c r="D467" i="11"/>
  <c r="D466" i="11"/>
  <c r="A467" i="11"/>
  <c r="A466" i="11"/>
  <c r="V2391" i="24"/>
  <c r="V2392" i="24"/>
  <c r="V2393" i="24"/>
  <c r="V2394" i="24"/>
  <c r="A2390" i="24"/>
  <c r="A2391" i="24"/>
  <c r="A2392" i="24"/>
  <c r="N465" i="11"/>
  <c r="N457" i="11"/>
  <c r="N458" i="11"/>
  <c r="N459" i="11"/>
  <c r="N460" i="11"/>
  <c r="N461" i="11"/>
  <c r="N462" i="11"/>
  <c r="N463" i="11"/>
  <c r="N464" i="11"/>
  <c r="A2387" i="24" l="1"/>
  <c r="A2388" i="24"/>
  <c r="A2389" i="24"/>
  <c r="V2388" i="24"/>
  <c r="V2389" i="24"/>
  <c r="V2390" i="24"/>
  <c r="A179" i="3"/>
  <c r="A465" i="11"/>
  <c r="D465" i="11"/>
  <c r="A1074" i="19"/>
  <c r="A1075" i="19"/>
  <c r="A1076" i="19"/>
  <c r="A1077" i="19"/>
  <c r="A1078" i="19"/>
  <c r="A1079" i="19"/>
  <c r="A1080" i="19"/>
  <c r="A1081" i="19"/>
  <c r="A1082" i="19"/>
  <c r="A1083" i="19"/>
  <c r="A1084" i="19"/>
  <c r="A1085" i="19"/>
  <c r="A1086" i="19"/>
  <c r="A1087" i="19"/>
  <c r="A1088" i="19"/>
  <c r="A1089" i="19"/>
  <c r="A1090" i="19"/>
  <c r="A1091" i="19"/>
  <c r="A1092" i="19"/>
  <c r="A1093" i="19"/>
  <c r="A1094" i="19"/>
  <c r="A1095" i="19"/>
  <c r="A1096" i="19"/>
  <c r="A1097" i="19"/>
  <c r="A1098" i="19"/>
  <c r="A1099" i="19"/>
  <c r="A1100" i="19"/>
  <c r="A1101" i="19"/>
  <c r="A1102" i="19"/>
  <c r="A1103" i="19"/>
  <c r="A1104" i="19"/>
  <c r="A1105" i="19"/>
  <c r="A1106" i="19"/>
  <c r="R1101" i="19"/>
  <c r="R1102" i="19"/>
  <c r="R1103" i="19"/>
  <c r="R1104" i="19"/>
  <c r="R1105" i="19"/>
  <c r="D1101" i="19"/>
  <c r="D1102" i="19"/>
  <c r="D1103" i="19"/>
  <c r="D1104" i="19"/>
  <c r="V2384" i="24" l="1"/>
  <c r="V2385" i="24"/>
  <c r="V2386" i="24"/>
  <c r="V2387" i="24"/>
  <c r="A2384" i="24"/>
  <c r="A2385" i="24"/>
  <c r="A2386" i="24"/>
  <c r="V2383" i="24"/>
  <c r="A2383" i="24"/>
  <c r="A2382" i="24" l="1"/>
  <c r="V2382" i="24"/>
  <c r="V2381" i="24" l="1"/>
  <c r="A2381" i="24"/>
  <c r="A2375" i="24"/>
  <c r="A2376" i="24"/>
  <c r="A2377" i="24"/>
  <c r="A2378" i="24"/>
  <c r="A2379" i="24"/>
  <c r="A2380" i="24"/>
  <c r="A2368" i="24"/>
  <c r="A2369" i="24"/>
  <c r="A2370" i="24"/>
  <c r="A2371" i="24"/>
  <c r="A2372" i="24"/>
  <c r="A2373" i="24"/>
  <c r="A2374" i="24"/>
  <c r="V2368" i="24"/>
  <c r="V2369" i="24"/>
  <c r="V2370" i="24"/>
  <c r="V2371" i="24"/>
  <c r="V2372" i="24"/>
  <c r="V2373" i="24"/>
  <c r="V2374" i="24"/>
  <c r="V2375" i="24"/>
  <c r="V2376" i="24"/>
  <c r="V2377" i="24"/>
  <c r="V2378" i="24"/>
  <c r="V2379" i="24"/>
  <c r="V2380" i="24"/>
  <c r="V2362" i="24"/>
  <c r="V2363" i="24"/>
  <c r="V2364" i="24"/>
  <c r="V2365" i="24"/>
  <c r="V2366" i="24"/>
  <c r="V2367" i="24"/>
  <c r="A2361" i="24"/>
  <c r="A2362" i="24"/>
  <c r="A2363" i="24"/>
  <c r="A2364" i="24"/>
  <c r="A2365" i="24"/>
  <c r="A2366" i="24"/>
  <c r="A2367" i="24"/>
  <c r="A464" i="11"/>
  <c r="D464" i="11"/>
  <c r="R1095" i="19"/>
  <c r="R1096" i="19"/>
  <c r="R1097" i="19"/>
  <c r="R1098" i="19"/>
  <c r="R1099" i="19"/>
  <c r="R1100" i="19"/>
  <c r="D1099" i="19" l="1"/>
  <c r="D1100" i="19"/>
  <c r="D1094" i="19"/>
  <c r="D1095" i="19"/>
  <c r="D1096" i="19"/>
  <c r="D1097" i="19"/>
  <c r="D1098" i="19"/>
  <c r="C53" i="10"/>
  <c r="C52" i="10"/>
  <c r="C51" i="10"/>
  <c r="C50" i="10"/>
  <c r="C58" i="17"/>
  <c r="C59" i="17"/>
  <c r="C60" i="17"/>
  <c r="C61" i="17"/>
  <c r="V2323" i="24"/>
  <c r="V2324" i="24"/>
  <c r="V2325" i="24"/>
  <c r="V2326" i="24"/>
  <c r="V2327" i="24"/>
  <c r="V2328" i="24"/>
  <c r="V2329" i="24"/>
  <c r="V2330" i="24"/>
  <c r="V2331" i="24"/>
  <c r="V2332" i="24"/>
  <c r="V2333" i="24"/>
  <c r="V2334" i="24"/>
  <c r="V2335" i="24"/>
  <c r="V2336" i="24"/>
  <c r="V2337" i="24"/>
  <c r="V2339" i="24"/>
  <c r="V2340" i="24"/>
  <c r="V2341" i="24"/>
  <c r="V2342" i="24"/>
  <c r="V2343" i="24"/>
  <c r="V2345" i="24"/>
  <c r="V2346" i="24"/>
  <c r="V2347" i="24"/>
  <c r="V2348" i="24"/>
  <c r="V2349" i="24"/>
  <c r="V2350" i="24"/>
  <c r="V2351" i="24"/>
  <c r="V2352" i="24"/>
  <c r="V2353" i="24"/>
  <c r="V2360" i="24"/>
  <c r="V2361" i="24"/>
  <c r="A2343" i="24"/>
  <c r="A2344" i="24"/>
  <c r="A2345" i="24"/>
  <c r="A2346" i="24"/>
  <c r="A2347" i="24"/>
  <c r="A2348" i="24"/>
  <c r="A2349" i="24"/>
  <c r="A2350" i="24"/>
  <c r="A2351" i="24"/>
  <c r="A2352" i="24"/>
  <c r="A2353" i="24"/>
  <c r="A2354" i="24"/>
  <c r="A2355" i="24"/>
  <c r="A2356" i="24"/>
  <c r="A2357" i="24"/>
  <c r="A2358" i="24"/>
  <c r="A2359" i="24"/>
  <c r="A2360" i="24"/>
  <c r="A2323" i="24"/>
  <c r="A2324" i="24"/>
  <c r="A2325" i="24"/>
  <c r="A2326" i="24"/>
  <c r="A2327" i="24"/>
  <c r="A2328" i="24"/>
  <c r="A2329" i="24"/>
  <c r="A2330" i="24"/>
  <c r="A2331" i="24"/>
  <c r="A2332" i="24"/>
  <c r="A2333" i="24"/>
  <c r="A2334" i="24"/>
  <c r="A2335" i="24"/>
  <c r="A2336" i="24"/>
  <c r="A2337" i="24"/>
  <c r="A2338" i="24"/>
  <c r="A2339" i="24"/>
  <c r="A2340" i="24"/>
  <c r="A2341" i="24"/>
  <c r="A2342" i="24"/>
  <c r="V2005" i="24"/>
  <c r="V2313" i="24"/>
  <c r="V2314" i="24"/>
  <c r="V2315" i="24"/>
  <c r="V2316" i="24"/>
  <c r="V2317" i="24"/>
  <c r="V2318" i="24"/>
  <c r="V2319" i="24"/>
  <c r="V2320" i="24"/>
  <c r="V2321" i="24"/>
  <c r="V2322" i="24"/>
  <c r="A2322" i="24"/>
  <c r="A2316" i="24"/>
  <c r="A2317" i="24"/>
  <c r="A2318" i="24"/>
  <c r="A2319" i="24"/>
  <c r="A2320" i="24"/>
  <c r="A2321" i="24"/>
  <c r="A2313" i="24"/>
  <c r="A2314" i="24"/>
  <c r="A2315" i="24"/>
  <c r="A199" i="3"/>
  <c r="D463" i="11"/>
  <c r="A463" i="11"/>
  <c r="A460" i="11"/>
  <c r="A461" i="11"/>
  <c r="A462" i="11"/>
  <c r="D460" i="11"/>
  <c r="D461" i="11"/>
  <c r="D462" i="11"/>
  <c r="V1613" i="24"/>
  <c r="V2298" i="24"/>
  <c r="V2299" i="24"/>
  <c r="V2300" i="24"/>
  <c r="V2301" i="24"/>
  <c r="V2302" i="24"/>
  <c r="V2303" i="24"/>
  <c r="V2304" i="24"/>
  <c r="V2305" i="24"/>
  <c r="V2306" i="24"/>
  <c r="V2307" i="24"/>
  <c r="V2308" i="24"/>
  <c r="V2309" i="24"/>
  <c r="V2310" i="24"/>
  <c r="V2311" i="24"/>
  <c r="V2312" i="24"/>
  <c r="V2295" i="24"/>
  <c r="V2296" i="24"/>
  <c r="V2297" i="24"/>
  <c r="A2303" i="24"/>
  <c r="A2304" i="24"/>
  <c r="A2305" i="24"/>
  <c r="A2306" i="24"/>
  <c r="A2307" i="24"/>
  <c r="A2308" i="24"/>
  <c r="A2309" i="24"/>
  <c r="A2310" i="24"/>
  <c r="A2311" i="24"/>
  <c r="A2312" i="24"/>
  <c r="A2294" i="24"/>
  <c r="A2295" i="24"/>
  <c r="A2296" i="24"/>
  <c r="A2297" i="24"/>
  <c r="A2298" i="24"/>
  <c r="A2299" i="24"/>
  <c r="A2300" i="24"/>
  <c r="A2301" i="24"/>
  <c r="A2302" i="24"/>
  <c r="D93" i="6"/>
  <c r="C188" i="9"/>
  <c r="C49" i="10"/>
  <c r="V2291" i="24" l="1"/>
  <c r="V2292" i="24"/>
  <c r="V2293" i="24"/>
  <c r="V2294" i="24"/>
  <c r="R1087" i="19"/>
  <c r="R1088" i="19"/>
  <c r="R1089" i="19"/>
  <c r="R1090" i="19"/>
  <c r="R1091" i="19"/>
  <c r="R1092" i="19"/>
  <c r="R1093" i="19"/>
  <c r="R1094" i="19"/>
  <c r="D1091" i="19"/>
  <c r="D1092" i="19"/>
  <c r="D1093" i="19"/>
  <c r="D1090" i="19"/>
  <c r="D1087" i="19" l="1"/>
  <c r="D1088" i="19"/>
  <c r="D1089" i="19"/>
  <c r="A2291" i="24"/>
  <c r="A2292" i="24"/>
  <c r="A2293" i="24"/>
  <c r="D92" i="6"/>
  <c r="Z92" i="6" l="1"/>
  <c r="Z93" i="6"/>
  <c r="Z94" i="6"/>
  <c r="D91" i="6"/>
  <c r="C187" i="9"/>
  <c r="Z88" i="6"/>
  <c r="Z89" i="6"/>
  <c r="Z90" i="6"/>
  <c r="Z91" i="6"/>
  <c r="V2288" i="24"/>
  <c r="V2289" i="24"/>
  <c r="V2290" i="24"/>
  <c r="V2283" i="24"/>
  <c r="V2284" i="24"/>
  <c r="V2285" i="24"/>
  <c r="V2286" i="24"/>
  <c r="V2287" i="24"/>
  <c r="V2282" i="24"/>
  <c r="A2286" i="24"/>
  <c r="A2287" i="24"/>
  <c r="A2288" i="24"/>
  <c r="A2289" i="24"/>
  <c r="A2290" i="24"/>
  <c r="V2276" i="24"/>
  <c r="V2277" i="24"/>
  <c r="V2274" i="24"/>
  <c r="A2283" i="24"/>
  <c r="A2284" i="24"/>
  <c r="A2285" i="24"/>
  <c r="A2280" i="24"/>
  <c r="A2281" i="24"/>
  <c r="A2282" i="24"/>
  <c r="A2274" i="24"/>
  <c r="A2275" i="24"/>
  <c r="A2276" i="24"/>
  <c r="A2277" i="24"/>
  <c r="A2278" i="24"/>
  <c r="A2279" i="24"/>
  <c r="V2281" i="24"/>
  <c r="V2280" i="24"/>
  <c r="V2279" i="24"/>
  <c r="V2278" i="24"/>
  <c r="V2275" i="24"/>
  <c r="V2273" i="24"/>
  <c r="V2272" i="24"/>
  <c r="A2273" i="24"/>
  <c r="A2272" i="24"/>
  <c r="A2271" i="24"/>
  <c r="A2270" i="24"/>
  <c r="A2269" i="24"/>
  <c r="A2268" i="24"/>
  <c r="V2267" i="24"/>
  <c r="A2267" i="24"/>
  <c r="V2266" i="24"/>
  <c r="A2266" i="24"/>
  <c r="V2265" i="24"/>
  <c r="A2265" i="24"/>
  <c r="V2264" i="24"/>
  <c r="V2263" i="24"/>
  <c r="A2263" i="24"/>
  <c r="V2262" i="24"/>
  <c r="A2262" i="24"/>
  <c r="V2261" i="24"/>
  <c r="A2261" i="24"/>
  <c r="V2260" i="24"/>
  <c r="A2260" i="24"/>
  <c r="V2259" i="24"/>
  <c r="A2259" i="24"/>
  <c r="V2258" i="24"/>
  <c r="A2258" i="24"/>
  <c r="V2257" i="24"/>
  <c r="A2257" i="24"/>
  <c r="V2256" i="24"/>
  <c r="A2256" i="24"/>
  <c r="V2255" i="24"/>
  <c r="A2255" i="24"/>
  <c r="V2254" i="24"/>
  <c r="A2254" i="24"/>
  <c r="V2253" i="24"/>
  <c r="A2253" i="24"/>
  <c r="V2252" i="24"/>
  <c r="A2252" i="24"/>
  <c r="V2251" i="24"/>
  <c r="A2251" i="24"/>
  <c r="V2250" i="24"/>
  <c r="A2250" i="24"/>
  <c r="V2249" i="24"/>
  <c r="A2249" i="24"/>
  <c r="V2248" i="24"/>
  <c r="A2248" i="24"/>
  <c r="V2247" i="24"/>
  <c r="A2247" i="24"/>
  <c r="V2246" i="24"/>
  <c r="A2246" i="24"/>
  <c r="V2245" i="24"/>
  <c r="A2245" i="24"/>
  <c r="V2244" i="24"/>
  <c r="A2244" i="24"/>
  <c r="V2243" i="24"/>
  <c r="A2243" i="24"/>
  <c r="V2242" i="24"/>
  <c r="A2242" i="24"/>
  <c r="V2241" i="24"/>
  <c r="A2241" i="24"/>
  <c r="V2240" i="24"/>
  <c r="A2240" i="24"/>
  <c r="V2239" i="24"/>
  <c r="A2239" i="24"/>
  <c r="V2238" i="24"/>
  <c r="A2238" i="24"/>
  <c r="V2237" i="24"/>
  <c r="A2237" i="24"/>
  <c r="V2236" i="24"/>
  <c r="A2236" i="24"/>
  <c r="V2235" i="24"/>
  <c r="A2235" i="24"/>
  <c r="V2234" i="24"/>
  <c r="A2234" i="24"/>
  <c r="V2233" i="24"/>
  <c r="A2233" i="24"/>
  <c r="V2232" i="24"/>
  <c r="A2232" i="24"/>
  <c r="V2231" i="24"/>
  <c r="A2231" i="24"/>
  <c r="V2230" i="24"/>
  <c r="V2229" i="24"/>
  <c r="A2229" i="24"/>
  <c r="V2228" i="24"/>
  <c r="A2228" i="24"/>
  <c r="V2227" i="24"/>
  <c r="A2227" i="24"/>
  <c r="V2226" i="24"/>
  <c r="A2226" i="24"/>
  <c r="V2225" i="24"/>
  <c r="A2225" i="24"/>
  <c r="V2224" i="24"/>
  <c r="A2224" i="24"/>
  <c r="V2223" i="24"/>
  <c r="A2223" i="24"/>
  <c r="V2222" i="24"/>
  <c r="A2222" i="24"/>
  <c r="V2221" i="24"/>
  <c r="A2221" i="24"/>
  <c r="V2220" i="24"/>
  <c r="A2220" i="24"/>
  <c r="V2219" i="24"/>
  <c r="A2219" i="24"/>
  <c r="V2218" i="24"/>
  <c r="A2218" i="24"/>
  <c r="V2217" i="24"/>
  <c r="A2217" i="24"/>
  <c r="V2216" i="24"/>
  <c r="A2216" i="24"/>
  <c r="V2215" i="24"/>
  <c r="A2215" i="24"/>
  <c r="V2214" i="24"/>
  <c r="A2214" i="24"/>
  <c r="V2213" i="24"/>
  <c r="A2213" i="24"/>
  <c r="V2212" i="24"/>
  <c r="H2212" i="24"/>
  <c r="A2212" i="24"/>
  <c r="V2211" i="24"/>
  <c r="H2211" i="24"/>
  <c r="A2211" i="24"/>
  <c r="V2210" i="24"/>
  <c r="H2210" i="24"/>
  <c r="A2210" i="24"/>
  <c r="V2209" i="24"/>
  <c r="H2209" i="24"/>
  <c r="A2209" i="24"/>
  <c r="V2208" i="24"/>
  <c r="H2208" i="24"/>
  <c r="A2208" i="24"/>
  <c r="V2207" i="24"/>
  <c r="H2207" i="24"/>
  <c r="A2207" i="24"/>
  <c r="V2206" i="24"/>
  <c r="H2206" i="24"/>
  <c r="A2206" i="24"/>
  <c r="V2205" i="24"/>
  <c r="H2205" i="24"/>
  <c r="A2205" i="24"/>
  <c r="V2204" i="24"/>
  <c r="H2204" i="24"/>
  <c r="A2204" i="24"/>
  <c r="V2203" i="24"/>
  <c r="A2203" i="24"/>
  <c r="V2202" i="24"/>
  <c r="A2202" i="24"/>
  <c r="V2201" i="24"/>
  <c r="A2201" i="24"/>
  <c r="V2200" i="24"/>
  <c r="A2200" i="24"/>
  <c r="V2199" i="24"/>
  <c r="A2199" i="24"/>
  <c r="V2198" i="24"/>
  <c r="A2198" i="24"/>
  <c r="V2197" i="24"/>
  <c r="A2197" i="24"/>
  <c r="V2196" i="24"/>
  <c r="A2196" i="24"/>
  <c r="V2195" i="24"/>
  <c r="A2195" i="24"/>
  <c r="V2194" i="24"/>
  <c r="A2194" i="24"/>
  <c r="V2193" i="24"/>
  <c r="A2193" i="24"/>
  <c r="V2192" i="24"/>
  <c r="A2192" i="24"/>
  <c r="V2191" i="24"/>
  <c r="A2191" i="24"/>
  <c r="V2190" i="24"/>
  <c r="A2190" i="24"/>
  <c r="V2189" i="24"/>
  <c r="A2189" i="24"/>
  <c r="V2188" i="24"/>
  <c r="A2188" i="24"/>
  <c r="V2187" i="24"/>
  <c r="A2187" i="24"/>
  <c r="V2186" i="24"/>
  <c r="A2186" i="24"/>
  <c r="V2185" i="24"/>
  <c r="A2185" i="24"/>
  <c r="V2184" i="24"/>
  <c r="A2184" i="24"/>
  <c r="V2183" i="24"/>
  <c r="A2183" i="24"/>
  <c r="V2182" i="24"/>
  <c r="A2182" i="24"/>
  <c r="V2181" i="24"/>
  <c r="A2181" i="24"/>
  <c r="V2180" i="24"/>
  <c r="A2180" i="24"/>
  <c r="V2179" i="24"/>
  <c r="A2179" i="24"/>
  <c r="V2178" i="24"/>
  <c r="A2178" i="24"/>
  <c r="V2177" i="24"/>
  <c r="A2177" i="24"/>
  <c r="V2176" i="24"/>
  <c r="A2176" i="24"/>
  <c r="V2175" i="24"/>
  <c r="A2175" i="24"/>
  <c r="V2174" i="24"/>
  <c r="A2174" i="24"/>
  <c r="V2173" i="24"/>
  <c r="A2173" i="24"/>
  <c r="V2172" i="24"/>
  <c r="H2172" i="24"/>
  <c r="A2172" i="24"/>
  <c r="V2171" i="24"/>
  <c r="A2171" i="24"/>
  <c r="V2170" i="24"/>
  <c r="A2170" i="24"/>
  <c r="V2169" i="24"/>
  <c r="A2169" i="24"/>
  <c r="V2168" i="24"/>
  <c r="A2168" i="24"/>
  <c r="V2167" i="24"/>
  <c r="A2167" i="24"/>
  <c r="V2166" i="24"/>
  <c r="A2166" i="24"/>
  <c r="V2165" i="24"/>
  <c r="A2165" i="24"/>
  <c r="V2164" i="24"/>
  <c r="A2164" i="24"/>
  <c r="V2163" i="24"/>
  <c r="A2163" i="24"/>
  <c r="V2162" i="24"/>
  <c r="A2162" i="24"/>
  <c r="V2161" i="24"/>
  <c r="A2161" i="24"/>
  <c r="V2160" i="24"/>
  <c r="A2160" i="24"/>
  <c r="V2159" i="24"/>
  <c r="A2159" i="24"/>
  <c r="V2158" i="24"/>
  <c r="A2158" i="24"/>
  <c r="V2157" i="24"/>
  <c r="A2157" i="24"/>
  <c r="V2156" i="24"/>
  <c r="A2156" i="24"/>
  <c r="V2155" i="24"/>
  <c r="A2155" i="24"/>
  <c r="V2154" i="24"/>
  <c r="A2154" i="24"/>
  <c r="V2153" i="24"/>
  <c r="A2153" i="24"/>
  <c r="V2152" i="24"/>
  <c r="A2152" i="24"/>
  <c r="V2151" i="24"/>
  <c r="A2151" i="24"/>
  <c r="V2150" i="24"/>
  <c r="A2150" i="24"/>
  <c r="V2149" i="24"/>
  <c r="A2149" i="24"/>
  <c r="V2148" i="24"/>
  <c r="A2148" i="24"/>
  <c r="V2147" i="24"/>
  <c r="A2147" i="24"/>
  <c r="V2146" i="24"/>
  <c r="A2146" i="24"/>
  <c r="V2145" i="24"/>
  <c r="A2145" i="24"/>
  <c r="V2144" i="24"/>
  <c r="A2144" i="24"/>
  <c r="V2143" i="24"/>
  <c r="A2143" i="24"/>
  <c r="V2142" i="24"/>
  <c r="A2142" i="24"/>
  <c r="V2141" i="24"/>
  <c r="A2141" i="24"/>
  <c r="V2140" i="24"/>
  <c r="A2140" i="24"/>
  <c r="A2139" i="24"/>
  <c r="V2138" i="24"/>
  <c r="A2138" i="24"/>
  <c r="V2137" i="24"/>
  <c r="A2137" i="24"/>
  <c r="V2136" i="24"/>
  <c r="A2136" i="24"/>
  <c r="V2135" i="24"/>
  <c r="A2135" i="24"/>
  <c r="V2134" i="24"/>
  <c r="A2134" i="24"/>
  <c r="V2133" i="24"/>
  <c r="A2133" i="24"/>
  <c r="V2132" i="24"/>
  <c r="A2132" i="24"/>
  <c r="V2131" i="24"/>
  <c r="A2131" i="24"/>
  <c r="V2130" i="24"/>
  <c r="A2130" i="24"/>
  <c r="V2129" i="24"/>
  <c r="A2129" i="24"/>
  <c r="V2128" i="24"/>
  <c r="A2128" i="24"/>
  <c r="V2127" i="24"/>
  <c r="A2127" i="24"/>
  <c r="V2126" i="24"/>
  <c r="A2126" i="24"/>
  <c r="V2125" i="24"/>
  <c r="A2125" i="24"/>
  <c r="V2124" i="24"/>
  <c r="A2124" i="24"/>
  <c r="V2123" i="24"/>
  <c r="A2123" i="24"/>
  <c r="V2122" i="24"/>
  <c r="A2122" i="24"/>
  <c r="V2121" i="24"/>
  <c r="A2121" i="24"/>
  <c r="V2120" i="24"/>
  <c r="A2120" i="24"/>
  <c r="V2119" i="24"/>
  <c r="A2119" i="24"/>
  <c r="V2118" i="24"/>
  <c r="A2118" i="24"/>
  <c r="V2117" i="24"/>
  <c r="A2117" i="24"/>
  <c r="V2116" i="24"/>
  <c r="A2116" i="24"/>
  <c r="V2115" i="24"/>
  <c r="A2115" i="24"/>
  <c r="V2114" i="24"/>
  <c r="A2114" i="24"/>
  <c r="V2113" i="24"/>
  <c r="A2113" i="24"/>
  <c r="V2112" i="24"/>
  <c r="A2112" i="24"/>
  <c r="V2111" i="24"/>
  <c r="A2111" i="24"/>
  <c r="V2110" i="24"/>
  <c r="A2110" i="24"/>
  <c r="V2109" i="24"/>
  <c r="A2109" i="24"/>
  <c r="V2108" i="24"/>
  <c r="A2108" i="24"/>
  <c r="V2107" i="24"/>
  <c r="A2107" i="24"/>
  <c r="V2106" i="24"/>
  <c r="A2106" i="24"/>
  <c r="V2105" i="24"/>
  <c r="A2105" i="24"/>
  <c r="V2104" i="24"/>
  <c r="A2104" i="24"/>
  <c r="V2103" i="24"/>
  <c r="A2103" i="24"/>
  <c r="V2102" i="24"/>
  <c r="A2102" i="24"/>
  <c r="A2101" i="24"/>
  <c r="A2100" i="24"/>
  <c r="A2099" i="24"/>
  <c r="V2098" i="24"/>
  <c r="A2098" i="24"/>
  <c r="V2097" i="24"/>
  <c r="A2097" i="24"/>
  <c r="V2096" i="24"/>
  <c r="A2096" i="24"/>
  <c r="V2095" i="24"/>
  <c r="A2095" i="24"/>
  <c r="V2094" i="24"/>
  <c r="A2094" i="24"/>
  <c r="V2093" i="24"/>
  <c r="A2093" i="24"/>
  <c r="V2092" i="24"/>
  <c r="A2092" i="24"/>
  <c r="A2091" i="24"/>
  <c r="V2090" i="24"/>
  <c r="A2090" i="24"/>
  <c r="V2089" i="24"/>
  <c r="A2089" i="24"/>
  <c r="V2088" i="24"/>
  <c r="A2088" i="24"/>
  <c r="V2087" i="24"/>
  <c r="A2087" i="24"/>
  <c r="V2086" i="24"/>
  <c r="A2086" i="24"/>
  <c r="V2085" i="24"/>
  <c r="A2085" i="24"/>
  <c r="V2084" i="24"/>
  <c r="A2084" i="24"/>
  <c r="V2083" i="24"/>
  <c r="A2083" i="24"/>
  <c r="V2082" i="24"/>
  <c r="A2082" i="24"/>
  <c r="V2081" i="24"/>
  <c r="A2081" i="24"/>
  <c r="V2080" i="24"/>
  <c r="A2080" i="24"/>
  <c r="V2079" i="24"/>
  <c r="A2079" i="24"/>
  <c r="V2078" i="24"/>
  <c r="A2078" i="24"/>
  <c r="V2077" i="24"/>
  <c r="A2077" i="24"/>
  <c r="V2076" i="24"/>
  <c r="A2076" i="24"/>
  <c r="V2075" i="24"/>
  <c r="A2075" i="24"/>
  <c r="V2074" i="24"/>
  <c r="A2074" i="24"/>
  <c r="V2073" i="24"/>
  <c r="A2073" i="24"/>
  <c r="V2072" i="24"/>
  <c r="A2072" i="24"/>
  <c r="V2071" i="24"/>
  <c r="A2071" i="24"/>
  <c r="V2070" i="24"/>
  <c r="A2070" i="24"/>
  <c r="V2069" i="24"/>
  <c r="A2069" i="24"/>
  <c r="V2068" i="24"/>
  <c r="A2068" i="24"/>
  <c r="V2067" i="24"/>
  <c r="A2067" i="24"/>
  <c r="V2066" i="24"/>
  <c r="A2066" i="24"/>
  <c r="V2065" i="24"/>
  <c r="A2065" i="24"/>
  <c r="V2064" i="24"/>
  <c r="A2064" i="24"/>
  <c r="V2063" i="24"/>
  <c r="A2063" i="24"/>
  <c r="A2062" i="24"/>
  <c r="V2061" i="24"/>
  <c r="A2061" i="24"/>
  <c r="V2060" i="24"/>
  <c r="A2060" i="24"/>
  <c r="V2059" i="24"/>
  <c r="A2059" i="24"/>
  <c r="V2058" i="24"/>
  <c r="A2058" i="24"/>
  <c r="V2057" i="24"/>
  <c r="A2057" i="24"/>
  <c r="V2056" i="24"/>
  <c r="A2056" i="24"/>
  <c r="V2055" i="24"/>
  <c r="A2055" i="24"/>
  <c r="V2054" i="24"/>
  <c r="A2054" i="24"/>
  <c r="V2053" i="24"/>
  <c r="A2053" i="24"/>
  <c r="V2052" i="24"/>
  <c r="A2052" i="24"/>
  <c r="V2051" i="24"/>
  <c r="A2051" i="24"/>
  <c r="V2050" i="24"/>
  <c r="A2050" i="24"/>
  <c r="V2049" i="24"/>
  <c r="A2049" i="24"/>
  <c r="V2048" i="24"/>
  <c r="A2048" i="24"/>
  <c r="V2047" i="24"/>
  <c r="A2047" i="24"/>
  <c r="V2046" i="24"/>
  <c r="A2046" i="24"/>
  <c r="V2045" i="24"/>
  <c r="A2045" i="24"/>
  <c r="V2044" i="24"/>
  <c r="A2044" i="24"/>
  <c r="V2043" i="24"/>
  <c r="A2043" i="24"/>
  <c r="V2042" i="24"/>
  <c r="A2042" i="24"/>
  <c r="V2041" i="24"/>
  <c r="A2041" i="24"/>
  <c r="V2040" i="24"/>
  <c r="A2040" i="24"/>
  <c r="V2039" i="24"/>
  <c r="A2039" i="24"/>
  <c r="V2038" i="24"/>
  <c r="A2038" i="24"/>
  <c r="V2037" i="24"/>
  <c r="A2037" i="24"/>
  <c r="V2036" i="24"/>
  <c r="A2036" i="24"/>
  <c r="V2035" i="24"/>
  <c r="A2035" i="24"/>
  <c r="V2034" i="24"/>
  <c r="A2034" i="24"/>
  <c r="V2033" i="24"/>
  <c r="A2033" i="24"/>
  <c r="V2032" i="24"/>
  <c r="A2032" i="24"/>
  <c r="V2031" i="24"/>
  <c r="A2031" i="24"/>
  <c r="V2030" i="24"/>
  <c r="A2030" i="24"/>
  <c r="V2029" i="24"/>
  <c r="A2029" i="24"/>
  <c r="V2028" i="24"/>
  <c r="A2028" i="24"/>
  <c r="A2027" i="24"/>
  <c r="V2026" i="24"/>
  <c r="A2026" i="24"/>
  <c r="V2025" i="24"/>
  <c r="A2025" i="24"/>
  <c r="V2024" i="24"/>
  <c r="A2024" i="24"/>
  <c r="V2023" i="24"/>
  <c r="A2023" i="24"/>
  <c r="V2022" i="24"/>
  <c r="A2022" i="24"/>
  <c r="V2021" i="24"/>
  <c r="A2021" i="24"/>
  <c r="V2020" i="24"/>
  <c r="A2020" i="24"/>
  <c r="V2019" i="24"/>
  <c r="A2019" i="24"/>
  <c r="V2018" i="24"/>
  <c r="A2018" i="24"/>
  <c r="V2017" i="24"/>
  <c r="A2017" i="24"/>
  <c r="V2016" i="24"/>
  <c r="A2016" i="24"/>
  <c r="V2015" i="24"/>
  <c r="A2015" i="24"/>
  <c r="V2014" i="24"/>
  <c r="A2014" i="24"/>
  <c r="V2013" i="24"/>
  <c r="A2013" i="24"/>
  <c r="V2012" i="24"/>
  <c r="A2012" i="24"/>
  <c r="V2011" i="24"/>
  <c r="A2011" i="24"/>
  <c r="V2010" i="24"/>
  <c r="A2010" i="24"/>
  <c r="V2009" i="24"/>
  <c r="A2009" i="24"/>
  <c r="V2008" i="24"/>
  <c r="A2008" i="24"/>
  <c r="V2007" i="24"/>
  <c r="A2007" i="24"/>
  <c r="V2006" i="24"/>
  <c r="A2006" i="24"/>
  <c r="A2005" i="24"/>
  <c r="V2004" i="24"/>
  <c r="A2004" i="24"/>
  <c r="V2003" i="24"/>
  <c r="A2003" i="24"/>
  <c r="V2002" i="24"/>
  <c r="A2002" i="24"/>
  <c r="V2001" i="24"/>
  <c r="A2001" i="24"/>
  <c r="V2000" i="24"/>
  <c r="A2000" i="24"/>
  <c r="V1999" i="24"/>
  <c r="A1999" i="24"/>
  <c r="V1998" i="24"/>
  <c r="A1998" i="24"/>
  <c r="V1997" i="24"/>
  <c r="A1997" i="24"/>
  <c r="V1996" i="24"/>
  <c r="A1996" i="24"/>
  <c r="V1995" i="24"/>
  <c r="A1995" i="24"/>
  <c r="V1994" i="24"/>
  <c r="A1994" i="24"/>
  <c r="V1993" i="24"/>
  <c r="A1993" i="24"/>
  <c r="V1992" i="24"/>
  <c r="A1992" i="24"/>
  <c r="V1991" i="24"/>
  <c r="A1991" i="24"/>
  <c r="V1990" i="24"/>
  <c r="A1990" i="24"/>
  <c r="V1989" i="24"/>
  <c r="A1989" i="24"/>
  <c r="V1988" i="24"/>
  <c r="A1988" i="24"/>
  <c r="V1987" i="24"/>
  <c r="A1987" i="24"/>
  <c r="V1986" i="24"/>
  <c r="A1986" i="24"/>
  <c r="V1985" i="24"/>
  <c r="A1985" i="24"/>
  <c r="V1984" i="24"/>
  <c r="A1984" i="24"/>
  <c r="V1983" i="24"/>
  <c r="A1983" i="24"/>
  <c r="V1982" i="24"/>
  <c r="A1982" i="24"/>
  <c r="V1981" i="24"/>
  <c r="A1981" i="24"/>
  <c r="V1980" i="24"/>
  <c r="A1980" i="24"/>
  <c r="V1979" i="24"/>
  <c r="A1979" i="24"/>
  <c r="V1978" i="24"/>
  <c r="A1978" i="24"/>
  <c r="V1977" i="24"/>
  <c r="A1977" i="24"/>
  <c r="V1976" i="24"/>
  <c r="A1976" i="24"/>
  <c r="V1975" i="24"/>
  <c r="A1975" i="24"/>
  <c r="V1974" i="24"/>
  <c r="A1974" i="24"/>
  <c r="V1973" i="24"/>
  <c r="A1973" i="24"/>
  <c r="V1972" i="24"/>
  <c r="A1972" i="24"/>
  <c r="V1971" i="24"/>
  <c r="A1971" i="24"/>
  <c r="V1970" i="24"/>
  <c r="A1970" i="24"/>
  <c r="V1969" i="24"/>
  <c r="A1969" i="24"/>
  <c r="V1968" i="24"/>
  <c r="A1968" i="24"/>
  <c r="V1967" i="24"/>
  <c r="A1967" i="24"/>
  <c r="V1966" i="24"/>
  <c r="A1966" i="24"/>
  <c r="V1965" i="24"/>
  <c r="A1965" i="24"/>
  <c r="V1964" i="24"/>
  <c r="A1964" i="24"/>
  <c r="V1963" i="24"/>
  <c r="A1963" i="24"/>
  <c r="V1962" i="24"/>
  <c r="A1962" i="24"/>
  <c r="V1961" i="24"/>
  <c r="A1961" i="24"/>
  <c r="V1960" i="24"/>
  <c r="A1960" i="24"/>
  <c r="V1959" i="24"/>
  <c r="A1959" i="24"/>
  <c r="V1958" i="24"/>
  <c r="A1958" i="24"/>
  <c r="V1957" i="24"/>
  <c r="A1957" i="24"/>
  <c r="V1956" i="24"/>
  <c r="A1956" i="24"/>
  <c r="V1955" i="24"/>
  <c r="A1955" i="24"/>
  <c r="V1954" i="24"/>
  <c r="A1954" i="24"/>
  <c r="V1953" i="24"/>
  <c r="A1953" i="24"/>
  <c r="V1952" i="24"/>
  <c r="A1952" i="24"/>
  <c r="V1951" i="24"/>
  <c r="A1951" i="24"/>
  <c r="V1950" i="24"/>
  <c r="A1950" i="24"/>
  <c r="V1949" i="24"/>
  <c r="A1949" i="24"/>
  <c r="V1948" i="24"/>
  <c r="A1948" i="24"/>
  <c r="V1947" i="24"/>
  <c r="A1947" i="24"/>
  <c r="V1946" i="24"/>
  <c r="A1946" i="24"/>
  <c r="V1945" i="24"/>
  <c r="A1945" i="24"/>
  <c r="V1944" i="24"/>
  <c r="A1944" i="24"/>
  <c r="V1943" i="24"/>
  <c r="A1943" i="24"/>
  <c r="V1942" i="24"/>
  <c r="A1942" i="24"/>
  <c r="V1941" i="24"/>
  <c r="A1941" i="24"/>
  <c r="V1940" i="24"/>
  <c r="A1940" i="24"/>
  <c r="V1939" i="24"/>
  <c r="A1939" i="24"/>
  <c r="V1938" i="24"/>
  <c r="A1938" i="24"/>
  <c r="V1937" i="24"/>
  <c r="A1937" i="24"/>
  <c r="V1936" i="24"/>
  <c r="A1936" i="24"/>
  <c r="V1935" i="24"/>
  <c r="A1935" i="24"/>
  <c r="V1934" i="24"/>
  <c r="A1934" i="24"/>
  <c r="V1933" i="24"/>
  <c r="A1933" i="24"/>
  <c r="V1932" i="24"/>
  <c r="A1932" i="24"/>
  <c r="V1931" i="24"/>
  <c r="A1931" i="24"/>
  <c r="V1930" i="24"/>
  <c r="A1930" i="24"/>
  <c r="V1929" i="24"/>
  <c r="A1929" i="24"/>
  <c r="V1928" i="24"/>
  <c r="A1928" i="24"/>
  <c r="V1927" i="24"/>
  <c r="A1927" i="24"/>
  <c r="V1926" i="24"/>
  <c r="A1926" i="24"/>
  <c r="V1925" i="24"/>
  <c r="A1925" i="24"/>
  <c r="V1924" i="24"/>
  <c r="A1924" i="24"/>
  <c r="V1923" i="24"/>
  <c r="A1923" i="24"/>
  <c r="V1922" i="24"/>
  <c r="A1922" i="24"/>
  <c r="V1921" i="24"/>
  <c r="A1921" i="24"/>
  <c r="V1920" i="24"/>
  <c r="A1920" i="24"/>
  <c r="V1919" i="24"/>
  <c r="A1919" i="24"/>
  <c r="V1918" i="24"/>
  <c r="A1918" i="24"/>
  <c r="V1917" i="24"/>
  <c r="A1917" i="24"/>
  <c r="V1916" i="24"/>
  <c r="A1916" i="24"/>
  <c r="V1915" i="24"/>
  <c r="A1915" i="24"/>
  <c r="V1914" i="24"/>
  <c r="A1914" i="24"/>
  <c r="V1913" i="24"/>
  <c r="A1913" i="24"/>
  <c r="V1912" i="24"/>
  <c r="A1912" i="24"/>
  <c r="V1911" i="24"/>
  <c r="A1911" i="24"/>
  <c r="V1910" i="24"/>
  <c r="A1910" i="24"/>
  <c r="V1909" i="24"/>
  <c r="A1909" i="24"/>
  <c r="V1908" i="24"/>
  <c r="A1908" i="24"/>
  <c r="V1907" i="24"/>
  <c r="A1907" i="24"/>
  <c r="V1906" i="24"/>
  <c r="A1906" i="24"/>
  <c r="V1905" i="24"/>
  <c r="A1905" i="24"/>
  <c r="V1904" i="24"/>
  <c r="A1904" i="24"/>
  <c r="V1903" i="24"/>
  <c r="A1903" i="24"/>
  <c r="V1902" i="24"/>
  <c r="A1902" i="24"/>
  <c r="V1901" i="24"/>
  <c r="A1901" i="24"/>
  <c r="V1900" i="24"/>
  <c r="A1900" i="24"/>
  <c r="V1899" i="24"/>
  <c r="A1899" i="24"/>
  <c r="V1898" i="24"/>
  <c r="A1898" i="24"/>
  <c r="V1897" i="24"/>
  <c r="A1897" i="24"/>
  <c r="V1896" i="24"/>
  <c r="A1896" i="24"/>
  <c r="V1895" i="24"/>
  <c r="A1895" i="24"/>
  <c r="V1894" i="24"/>
  <c r="A1894" i="24"/>
  <c r="V1893" i="24"/>
  <c r="A1893" i="24"/>
  <c r="V1892" i="24"/>
  <c r="A1892" i="24"/>
  <c r="V1891" i="24"/>
  <c r="A1891" i="24"/>
  <c r="V1890" i="24"/>
  <c r="A1890" i="24"/>
  <c r="V1889" i="24"/>
  <c r="A1889" i="24"/>
  <c r="V1888" i="24"/>
  <c r="A1888" i="24"/>
  <c r="V1887" i="24"/>
  <c r="A1887" i="24"/>
  <c r="V1886" i="24"/>
  <c r="A1886" i="24"/>
  <c r="V1885" i="24"/>
  <c r="A1885" i="24"/>
  <c r="V1884" i="24"/>
  <c r="A1884" i="24"/>
  <c r="V1883" i="24"/>
  <c r="A1883" i="24"/>
  <c r="V1882" i="24"/>
  <c r="A1882" i="24"/>
  <c r="V1881" i="24"/>
  <c r="A1881" i="24"/>
  <c r="V1880" i="24"/>
  <c r="A1880" i="24"/>
  <c r="V1879" i="24"/>
  <c r="A1879" i="24"/>
  <c r="V1878" i="24"/>
  <c r="A1878" i="24"/>
  <c r="V1877" i="24"/>
  <c r="A1877" i="24"/>
  <c r="V1876" i="24"/>
  <c r="A1876" i="24"/>
  <c r="V1875" i="24"/>
  <c r="A1875" i="24"/>
  <c r="V1874" i="24"/>
  <c r="A1874" i="24"/>
  <c r="V1873" i="24"/>
  <c r="A1873" i="24"/>
  <c r="V1872" i="24"/>
  <c r="A1872" i="24"/>
  <c r="V1871" i="24"/>
  <c r="A1871" i="24"/>
  <c r="V1870" i="24"/>
  <c r="A1870" i="24"/>
  <c r="V1869" i="24"/>
  <c r="A1869" i="24"/>
  <c r="V1868" i="24"/>
  <c r="A1868" i="24"/>
  <c r="V1867" i="24"/>
  <c r="A1867" i="24"/>
  <c r="V1866" i="24"/>
  <c r="A1866" i="24"/>
  <c r="V1865" i="24"/>
  <c r="A1865" i="24"/>
  <c r="V1864" i="24"/>
  <c r="A1864" i="24"/>
  <c r="V1863" i="24"/>
  <c r="A1863" i="24"/>
  <c r="V1862" i="24"/>
  <c r="A1862" i="24"/>
  <c r="V1861" i="24"/>
  <c r="A1861" i="24"/>
  <c r="V1860" i="24"/>
  <c r="A1860" i="24"/>
  <c r="V1859" i="24"/>
  <c r="A1859" i="24"/>
  <c r="V1858" i="24"/>
  <c r="A1858" i="24"/>
  <c r="V1857" i="24"/>
  <c r="A1857" i="24"/>
  <c r="V1856" i="24"/>
  <c r="A1856" i="24"/>
  <c r="V1855" i="24"/>
  <c r="A1855" i="24"/>
  <c r="V1854" i="24"/>
  <c r="A1854" i="24"/>
  <c r="V1853" i="24"/>
  <c r="A1853" i="24"/>
  <c r="V1852" i="24"/>
  <c r="A1852" i="24"/>
  <c r="V1851" i="24"/>
  <c r="A1851" i="24"/>
  <c r="V1850" i="24"/>
  <c r="A1850" i="24"/>
  <c r="V1849" i="24"/>
  <c r="A1849" i="24"/>
  <c r="V1848" i="24"/>
  <c r="A1848" i="24"/>
  <c r="V1847" i="24"/>
  <c r="A1847" i="24"/>
  <c r="V1846" i="24"/>
  <c r="A1846" i="24"/>
  <c r="V1845" i="24"/>
  <c r="A1845" i="24"/>
  <c r="V1844" i="24"/>
  <c r="A1844" i="24"/>
  <c r="V1843" i="24"/>
  <c r="A1843" i="24"/>
  <c r="V1842" i="24"/>
  <c r="A1842" i="24"/>
  <c r="V1841" i="24"/>
  <c r="A1841" i="24"/>
  <c r="V1840" i="24"/>
  <c r="A1840" i="24"/>
  <c r="V1839" i="24"/>
  <c r="A1839" i="24"/>
  <c r="V1838" i="24"/>
  <c r="A1838" i="24"/>
  <c r="V1837" i="24"/>
  <c r="A1837" i="24"/>
  <c r="V1836" i="24"/>
  <c r="A1836" i="24"/>
  <c r="V1835" i="24"/>
  <c r="A1835" i="24"/>
  <c r="V1834" i="24"/>
  <c r="A1834" i="24"/>
  <c r="V1833" i="24"/>
  <c r="A1833" i="24"/>
  <c r="V1832" i="24"/>
  <c r="A1832" i="24"/>
  <c r="V1831" i="24"/>
  <c r="A1831" i="24"/>
  <c r="V1830" i="24"/>
  <c r="A1830" i="24"/>
  <c r="V1829" i="24"/>
  <c r="A1829" i="24"/>
  <c r="V1828" i="24"/>
  <c r="A1828" i="24"/>
  <c r="V1827" i="24"/>
  <c r="A1827" i="24"/>
  <c r="V1826" i="24"/>
  <c r="A1826" i="24"/>
  <c r="V1825" i="24"/>
  <c r="A1825" i="24"/>
  <c r="V1824" i="24"/>
  <c r="A1824" i="24"/>
  <c r="V1823" i="24"/>
  <c r="A1823" i="24"/>
  <c r="V1822" i="24"/>
  <c r="A1822" i="24"/>
  <c r="V1821" i="24"/>
  <c r="A1821" i="24"/>
  <c r="V1820" i="24"/>
  <c r="A1820" i="24"/>
  <c r="V1819" i="24"/>
  <c r="A1819" i="24"/>
  <c r="V1818" i="24"/>
  <c r="A1818" i="24"/>
  <c r="V1817" i="24"/>
  <c r="A1817" i="24"/>
  <c r="V1816" i="24"/>
  <c r="A1816" i="24"/>
  <c r="V1815" i="24"/>
  <c r="A1815" i="24"/>
  <c r="V1814" i="24"/>
  <c r="A1814" i="24"/>
  <c r="V1813" i="24"/>
  <c r="A1813" i="24"/>
  <c r="V1812" i="24"/>
  <c r="A1812" i="24"/>
  <c r="V1811" i="24"/>
  <c r="A1811" i="24"/>
  <c r="V1810" i="24"/>
  <c r="A1810" i="24"/>
  <c r="V1809" i="24"/>
  <c r="A1809" i="24"/>
  <c r="V1808" i="24"/>
  <c r="A1808" i="24"/>
  <c r="V1807" i="24"/>
  <c r="A1807" i="24"/>
  <c r="V1806" i="24"/>
  <c r="A1806" i="24"/>
  <c r="V1805" i="24"/>
  <c r="A1805" i="24"/>
  <c r="V1804" i="24"/>
  <c r="A1804" i="24"/>
  <c r="V1803" i="24"/>
  <c r="A1803" i="24"/>
  <c r="V1802" i="24"/>
  <c r="A1802" i="24"/>
  <c r="V1801" i="24"/>
  <c r="A1801" i="24"/>
  <c r="V1800" i="24"/>
  <c r="A1800" i="24"/>
  <c r="V1799" i="24"/>
  <c r="A1799" i="24"/>
  <c r="V1798" i="24"/>
  <c r="A1798" i="24"/>
  <c r="V1797" i="24"/>
  <c r="A1797" i="24"/>
  <c r="V1796" i="24"/>
  <c r="A1796" i="24"/>
  <c r="V1795" i="24"/>
  <c r="A1795" i="24"/>
  <c r="V1794" i="24"/>
  <c r="A1794" i="24"/>
  <c r="V1793" i="24"/>
  <c r="A1793" i="24"/>
  <c r="V1792" i="24"/>
  <c r="A1792" i="24"/>
  <c r="V1791" i="24"/>
  <c r="A1791" i="24"/>
  <c r="V1790" i="24"/>
  <c r="A1790" i="24"/>
  <c r="V1789" i="24"/>
  <c r="A1789" i="24"/>
  <c r="V1788" i="24"/>
  <c r="A1788" i="24"/>
  <c r="V1787" i="24"/>
  <c r="A1787" i="24"/>
  <c r="V1786" i="24"/>
  <c r="A1786" i="24"/>
  <c r="V1785" i="24"/>
  <c r="A1785" i="24"/>
  <c r="V1784" i="24"/>
  <c r="A1784" i="24"/>
  <c r="V1783" i="24"/>
  <c r="A1783" i="24"/>
  <c r="V1782" i="24"/>
  <c r="A1782" i="24"/>
  <c r="V1781" i="24"/>
  <c r="A1781" i="24"/>
  <c r="V1780" i="24"/>
  <c r="A1780" i="24"/>
  <c r="V1779" i="24"/>
  <c r="A1779" i="24"/>
  <c r="V1778" i="24"/>
  <c r="A1778" i="24"/>
  <c r="V1777" i="24"/>
  <c r="A1777" i="24"/>
  <c r="V1776" i="24"/>
  <c r="A1776" i="24"/>
  <c r="V1775" i="24"/>
  <c r="A1775" i="24"/>
  <c r="V1774" i="24"/>
  <c r="A1774" i="24"/>
  <c r="V1773" i="24"/>
  <c r="A1773" i="24"/>
  <c r="V1772" i="24"/>
  <c r="A1772" i="24"/>
  <c r="V1771" i="24"/>
  <c r="A1771" i="24"/>
  <c r="V1770" i="24"/>
  <c r="A1770" i="24"/>
  <c r="V1769" i="24"/>
  <c r="A1769" i="24"/>
  <c r="V1768" i="24"/>
  <c r="A1768" i="24"/>
  <c r="V1767" i="24"/>
  <c r="A1767" i="24"/>
  <c r="V1766" i="24"/>
  <c r="A1766" i="24"/>
  <c r="V1765" i="24"/>
  <c r="A1765" i="24"/>
  <c r="V1764" i="24"/>
  <c r="A1764" i="24"/>
  <c r="V1763" i="24"/>
  <c r="A1763" i="24"/>
  <c r="V1762" i="24"/>
  <c r="A1762" i="24"/>
  <c r="V1761" i="24"/>
  <c r="A1761" i="24"/>
  <c r="V1760" i="24"/>
  <c r="A1760" i="24"/>
  <c r="V1759" i="24"/>
  <c r="A1759" i="24"/>
  <c r="V1758" i="24"/>
  <c r="A1758" i="24"/>
  <c r="V1757" i="24"/>
  <c r="A1757" i="24"/>
  <c r="V1756" i="24"/>
  <c r="A1756" i="24"/>
  <c r="V1755" i="24"/>
  <c r="A1755" i="24"/>
  <c r="V1754" i="24"/>
  <c r="A1754" i="24"/>
  <c r="V1753" i="24"/>
  <c r="A1753" i="24"/>
  <c r="V1752" i="24"/>
  <c r="A1752" i="24"/>
  <c r="V1751" i="24"/>
  <c r="A1751" i="24"/>
  <c r="V1750" i="24"/>
  <c r="A1750" i="24"/>
  <c r="V1749" i="24"/>
  <c r="A1749" i="24"/>
  <c r="V1748" i="24"/>
  <c r="A1748" i="24"/>
  <c r="V1747" i="24"/>
  <c r="A1747" i="24"/>
  <c r="V1746" i="24"/>
  <c r="A1746" i="24"/>
  <c r="V1745" i="24"/>
  <c r="A1745" i="24"/>
  <c r="V1744" i="24"/>
  <c r="A1744" i="24"/>
  <c r="V1743" i="24"/>
  <c r="A1743" i="24"/>
  <c r="V1742" i="24"/>
  <c r="A1742" i="24"/>
  <c r="V1741" i="24"/>
  <c r="A1741" i="24"/>
  <c r="V1740" i="24"/>
  <c r="A1740" i="24"/>
  <c r="V1739" i="24"/>
  <c r="A1739" i="24"/>
  <c r="V1738" i="24"/>
  <c r="A1738" i="24"/>
  <c r="V1737" i="24"/>
  <c r="A1737" i="24"/>
  <c r="V1736" i="24"/>
  <c r="A1736" i="24"/>
  <c r="V1735" i="24"/>
  <c r="A1735" i="24"/>
  <c r="V1734" i="24"/>
  <c r="A1734" i="24"/>
  <c r="V1733" i="24"/>
  <c r="A1733" i="24"/>
  <c r="V1732" i="24"/>
  <c r="A1732" i="24"/>
  <c r="V1731" i="24"/>
  <c r="A1731" i="24"/>
  <c r="V1730" i="24"/>
  <c r="A1730" i="24"/>
  <c r="V1729" i="24"/>
  <c r="A1729" i="24"/>
  <c r="V1728" i="24"/>
  <c r="A1728" i="24"/>
  <c r="V1727" i="24"/>
  <c r="A1727" i="24"/>
  <c r="V1726" i="24"/>
  <c r="A1726" i="24"/>
  <c r="V1725" i="24"/>
  <c r="A1725" i="24"/>
  <c r="V1724" i="24"/>
  <c r="A1724" i="24"/>
  <c r="V1723" i="24"/>
  <c r="A1723" i="24"/>
  <c r="V1722" i="24"/>
  <c r="A1722" i="24"/>
  <c r="V1721" i="24"/>
  <c r="A1721" i="24"/>
  <c r="V1720" i="24"/>
  <c r="A1720" i="24"/>
  <c r="V1719" i="24"/>
  <c r="A1719" i="24"/>
  <c r="V1718" i="24"/>
  <c r="A1718" i="24"/>
  <c r="V1717" i="24"/>
  <c r="A1717" i="24"/>
  <c r="V1716" i="24"/>
  <c r="A1716" i="24"/>
  <c r="V1715" i="24"/>
  <c r="A1715" i="24"/>
  <c r="V1714" i="24"/>
  <c r="A1714" i="24"/>
  <c r="V1713" i="24"/>
  <c r="A1713" i="24"/>
  <c r="V1712" i="24"/>
  <c r="A1712" i="24"/>
  <c r="V1711" i="24"/>
  <c r="A1711" i="24"/>
  <c r="V1710" i="24"/>
  <c r="A1710" i="24"/>
  <c r="V1709" i="24"/>
  <c r="A1709" i="24"/>
  <c r="V1708" i="24"/>
  <c r="A1708" i="24"/>
  <c r="V1707" i="24"/>
  <c r="A1707" i="24"/>
  <c r="V1706" i="24"/>
  <c r="A1706" i="24"/>
  <c r="V1705" i="24"/>
  <c r="A1705" i="24"/>
  <c r="V1704" i="24"/>
  <c r="A1704" i="24"/>
  <c r="V1703" i="24"/>
  <c r="A1703" i="24"/>
  <c r="V1702" i="24"/>
  <c r="A1702" i="24"/>
  <c r="V1701" i="24"/>
  <c r="A1701" i="24"/>
  <c r="V1700" i="24"/>
  <c r="A1700" i="24"/>
  <c r="V1699" i="24"/>
  <c r="A1699" i="24"/>
  <c r="V1698" i="24"/>
  <c r="A1698" i="24"/>
  <c r="V1697" i="24"/>
  <c r="A1697" i="24"/>
  <c r="V1696" i="24"/>
  <c r="A1696" i="24"/>
  <c r="V1695" i="24"/>
  <c r="A1695" i="24"/>
  <c r="V1694" i="24"/>
  <c r="A1694" i="24"/>
  <c r="V1693" i="24"/>
  <c r="A1693" i="24"/>
  <c r="V1692" i="24"/>
  <c r="A1692" i="24"/>
  <c r="V1691" i="24"/>
  <c r="A1691" i="24"/>
  <c r="V1690" i="24"/>
  <c r="A1690" i="24"/>
  <c r="V1689" i="24"/>
  <c r="A1689" i="24"/>
  <c r="V1688" i="24"/>
  <c r="A1688" i="24"/>
  <c r="V1687" i="24"/>
  <c r="A1687" i="24"/>
  <c r="V1686" i="24"/>
  <c r="A1686" i="24"/>
  <c r="V1685" i="24"/>
  <c r="A1685" i="24"/>
  <c r="V1684" i="24"/>
  <c r="A1684" i="24"/>
  <c r="V1683" i="24"/>
  <c r="A1683" i="24"/>
  <c r="V1682" i="24"/>
  <c r="A1682" i="24"/>
  <c r="V1681" i="24"/>
  <c r="A1681" i="24"/>
  <c r="V1680" i="24"/>
  <c r="A1680" i="24"/>
  <c r="V1679" i="24"/>
  <c r="A1679" i="24"/>
  <c r="V1678" i="24"/>
  <c r="A1678" i="24"/>
  <c r="V1677" i="24"/>
  <c r="A1677" i="24"/>
  <c r="V1676" i="24"/>
  <c r="A1676" i="24"/>
  <c r="V1675" i="24"/>
  <c r="A1675" i="24"/>
  <c r="V1674" i="24"/>
  <c r="A1674" i="24"/>
  <c r="V1673" i="24"/>
  <c r="A1673" i="24"/>
  <c r="V1672" i="24"/>
  <c r="A1672" i="24"/>
  <c r="V1671" i="24"/>
  <c r="A1671" i="24"/>
  <c r="V1670" i="24"/>
  <c r="A1670" i="24"/>
  <c r="V1669" i="24"/>
  <c r="A1669" i="24"/>
  <c r="V1668" i="24"/>
  <c r="A1668" i="24"/>
  <c r="V1667" i="24"/>
  <c r="A1667" i="24"/>
  <c r="V1666" i="24"/>
  <c r="A1666" i="24"/>
  <c r="V1665" i="24"/>
  <c r="A1665" i="24"/>
  <c r="V1664" i="24"/>
  <c r="A1664" i="24"/>
  <c r="V1663" i="24"/>
  <c r="A1663" i="24"/>
  <c r="V1662" i="24"/>
  <c r="V1661" i="24"/>
  <c r="A1661" i="24"/>
  <c r="V1660" i="24"/>
  <c r="A1660" i="24"/>
  <c r="V1659" i="24"/>
  <c r="A1659" i="24"/>
  <c r="V1658" i="24"/>
  <c r="A1658" i="24"/>
  <c r="V1657" i="24"/>
  <c r="A1657" i="24"/>
  <c r="V1656" i="24"/>
  <c r="A1656" i="24"/>
  <c r="V1655" i="24"/>
  <c r="A1655" i="24"/>
  <c r="V1654" i="24"/>
  <c r="A1654" i="24"/>
  <c r="V1653" i="24"/>
  <c r="A1653" i="24"/>
  <c r="V1652" i="24"/>
  <c r="A1652" i="24"/>
  <c r="V1651" i="24"/>
  <c r="A1651" i="24"/>
  <c r="V1650" i="24"/>
  <c r="A1650" i="24"/>
  <c r="V1649" i="24"/>
  <c r="A1649" i="24"/>
  <c r="V1648" i="24"/>
  <c r="A1648" i="24"/>
  <c r="V1647" i="24"/>
  <c r="A1647" i="24"/>
  <c r="V1646" i="24"/>
  <c r="A1646" i="24"/>
  <c r="V1645" i="24"/>
  <c r="A1645" i="24"/>
  <c r="V1644" i="24"/>
  <c r="A1644" i="24"/>
  <c r="V1643" i="24"/>
  <c r="A1643" i="24"/>
  <c r="V1642" i="24"/>
  <c r="A1642" i="24"/>
  <c r="V1641" i="24"/>
  <c r="A1641" i="24"/>
  <c r="V1640" i="24"/>
  <c r="A1640" i="24"/>
  <c r="V1639" i="24"/>
  <c r="A1639" i="24"/>
  <c r="V1638" i="24"/>
  <c r="A1638" i="24"/>
  <c r="V1637" i="24"/>
  <c r="A1637" i="24"/>
  <c r="V1636" i="24"/>
  <c r="A1636" i="24"/>
  <c r="V1635" i="24"/>
  <c r="A1635" i="24"/>
  <c r="V1634" i="24"/>
  <c r="A1634" i="24"/>
  <c r="V1633" i="24"/>
  <c r="A1633" i="24"/>
  <c r="V1632" i="24"/>
  <c r="A1632" i="24"/>
  <c r="V1631" i="24"/>
  <c r="A1631" i="24"/>
  <c r="V1630" i="24"/>
  <c r="A1630" i="24"/>
  <c r="V1629" i="24"/>
  <c r="A1629" i="24"/>
  <c r="V1628" i="24"/>
  <c r="A1628" i="24"/>
  <c r="V1627" i="24"/>
  <c r="A1627" i="24"/>
  <c r="V1626" i="24"/>
  <c r="A1626" i="24"/>
  <c r="V1625" i="24"/>
  <c r="A1625" i="24"/>
  <c r="V1624" i="24"/>
  <c r="A1624" i="24"/>
  <c r="V1623" i="24"/>
  <c r="A1623" i="24"/>
  <c r="V1622" i="24"/>
  <c r="A1622" i="24"/>
  <c r="V1621" i="24"/>
  <c r="A1621" i="24"/>
  <c r="V1620" i="24"/>
  <c r="A1620" i="24"/>
  <c r="V1619" i="24"/>
  <c r="A1619" i="24"/>
  <c r="V1618" i="24"/>
  <c r="A1618" i="24"/>
  <c r="V1617" i="24"/>
  <c r="A1617" i="24"/>
  <c r="V1616" i="24"/>
  <c r="A1616" i="24"/>
  <c r="V1615" i="24"/>
  <c r="A1615" i="24"/>
  <c r="V1614" i="24"/>
  <c r="A1614" i="24"/>
  <c r="A1613" i="24"/>
  <c r="V1612" i="24"/>
  <c r="A1612" i="24"/>
  <c r="V1611" i="24"/>
  <c r="A1611" i="24"/>
  <c r="V1610" i="24"/>
  <c r="A1610" i="24"/>
  <c r="V1609" i="24"/>
  <c r="A1609" i="24"/>
  <c r="V1608" i="24"/>
  <c r="A1608" i="24"/>
  <c r="V1607" i="24"/>
  <c r="A1607" i="24"/>
  <c r="V1606" i="24"/>
  <c r="A1606" i="24"/>
  <c r="V1605" i="24"/>
  <c r="A1605" i="24"/>
  <c r="V1604" i="24"/>
  <c r="A1604" i="24"/>
  <c r="V1603" i="24"/>
  <c r="A1603" i="24"/>
  <c r="V1602" i="24"/>
  <c r="A1602" i="24"/>
  <c r="V1601" i="24"/>
  <c r="A1601" i="24"/>
  <c r="V1600" i="24"/>
  <c r="A1600" i="24"/>
  <c r="V1599" i="24"/>
  <c r="A1599" i="24"/>
  <c r="V1598" i="24"/>
  <c r="A1598" i="24"/>
  <c r="V1597" i="24"/>
  <c r="A1597" i="24"/>
  <c r="V1596" i="24"/>
  <c r="A1596" i="24"/>
  <c r="V1595" i="24"/>
  <c r="A1595" i="24"/>
  <c r="V1594" i="24"/>
  <c r="A1594" i="24"/>
  <c r="V1593" i="24"/>
  <c r="A1593" i="24"/>
  <c r="V1592" i="24"/>
  <c r="A1592" i="24"/>
  <c r="V1591" i="24"/>
  <c r="A1591" i="24"/>
  <c r="V1590" i="24"/>
  <c r="A1590" i="24"/>
  <c r="V1589" i="24"/>
  <c r="A1589" i="24"/>
  <c r="V1588" i="24"/>
  <c r="A1588" i="24"/>
  <c r="V1587" i="24"/>
  <c r="A1587" i="24"/>
  <c r="V1586" i="24"/>
  <c r="A1586" i="24"/>
  <c r="V1585" i="24"/>
  <c r="A1585" i="24"/>
  <c r="V1584" i="24"/>
  <c r="A1584" i="24"/>
  <c r="V1583" i="24"/>
  <c r="A1583" i="24"/>
  <c r="V1582" i="24"/>
  <c r="A1582" i="24"/>
  <c r="V1581" i="24"/>
  <c r="A1581" i="24"/>
  <c r="V1580" i="24"/>
  <c r="A1580" i="24"/>
  <c r="V1579" i="24"/>
  <c r="A1579" i="24"/>
  <c r="V1578" i="24"/>
  <c r="A1578" i="24"/>
  <c r="V1577" i="24"/>
  <c r="A1577" i="24"/>
  <c r="V1576" i="24"/>
  <c r="A1576" i="24"/>
  <c r="V1575" i="24"/>
  <c r="A1575" i="24"/>
  <c r="V1574" i="24"/>
  <c r="A1574" i="24"/>
  <c r="V1573" i="24"/>
  <c r="A1573" i="24"/>
  <c r="V1572" i="24"/>
  <c r="A1572" i="24"/>
  <c r="V1571" i="24"/>
  <c r="A1571" i="24"/>
  <c r="V1570" i="24"/>
  <c r="A1570" i="24"/>
  <c r="V1569" i="24"/>
  <c r="A1569" i="24"/>
  <c r="V1568" i="24"/>
  <c r="A1568" i="24"/>
  <c r="V1567" i="24"/>
  <c r="A1567" i="24"/>
  <c r="V1566" i="24"/>
  <c r="A1566" i="24"/>
  <c r="V1565" i="24"/>
  <c r="A1565" i="24"/>
  <c r="V1564" i="24"/>
  <c r="A1564" i="24"/>
  <c r="V1563" i="24"/>
  <c r="A1563" i="24"/>
  <c r="V1562" i="24"/>
  <c r="A1562" i="24"/>
  <c r="V1561" i="24"/>
  <c r="A1561" i="24"/>
  <c r="V1560" i="24"/>
  <c r="A1560" i="24"/>
  <c r="V1559" i="24"/>
  <c r="A1559" i="24"/>
  <c r="V1558" i="24"/>
  <c r="A1558" i="24"/>
  <c r="V1557" i="24"/>
  <c r="A1557" i="24"/>
  <c r="V1556" i="24"/>
  <c r="A1556" i="24"/>
  <c r="V1555" i="24"/>
  <c r="A1555" i="24"/>
  <c r="V1554" i="24"/>
  <c r="A1554" i="24"/>
  <c r="V1553" i="24"/>
  <c r="A1553" i="24"/>
  <c r="V1552" i="24"/>
  <c r="A1552" i="24"/>
  <c r="V1551" i="24"/>
  <c r="A1551" i="24"/>
  <c r="V1550" i="24"/>
  <c r="A1550" i="24"/>
  <c r="V1549" i="24"/>
  <c r="A1549" i="24"/>
  <c r="V1548" i="24"/>
  <c r="A1548" i="24"/>
  <c r="V1547" i="24"/>
  <c r="A1547" i="24"/>
  <c r="V1546" i="24"/>
  <c r="A1546" i="24"/>
  <c r="V1545" i="24"/>
  <c r="A1545" i="24"/>
  <c r="V1544" i="24"/>
  <c r="A1544" i="24"/>
  <c r="V1543" i="24"/>
  <c r="A1543" i="24"/>
  <c r="V1542" i="24"/>
  <c r="A1542" i="24"/>
  <c r="V1541" i="24"/>
  <c r="A1541" i="24"/>
  <c r="V1540" i="24"/>
  <c r="A1540" i="24"/>
  <c r="V1539" i="24"/>
  <c r="A1539" i="24"/>
  <c r="V1538" i="24"/>
  <c r="A1538" i="24"/>
  <c r="V1537" i="24"/>
  <c r="A1537" i="24"/>
  <c r="V1536" i="24"/>
  <c r="A1536" i="24"/>
  <c r="V1535" i="24"/>
  <c r="A1535" i="24"/>
  <c r="V1534" i="24"/>
  <c r="A1534" i="24"/>
  <c r="V1533" i="24"/>
  <c r="A1533" i="24"/>
  <c r="V1532" i="24"/>
  <c r="A1532" i="24"/>
  <c r="V1531" i="24"/>
  <c r="A1531" i="24"/>
  <c r="V1530" i="24"/>
  <c r="A1530" i="24"/>
  <c r="V1529" i="24"/>
  <c r="A1529" i="24"/>
  <c r="V1528" i="24"/>
  <c r="A1528" i="24"/>
  <c r="V1527" i="24"/>
  <c r="A1527" i="24"/>
  <c r="V1526" i="24"/>
  <c r="A1526" i="24"/>
  <c r="V1525" i="24"/>
  <c r="A1525" i="24"/>
  <c r="V1524" i="24"/>
  <c r="A1524" i="24"/>
  <c r="V1523" i="24"/>
  <c r="A1523" i="24"/>
  <c r="V1522" i="24"/>
  <c r="A1522" i="24"/>
  <c r="V1521" i="24"/>
  <c r="A1521" i="24"/>
  <c r="V1520" i="24"/>
  <c r="A1520" i="24"/>
  <c r="V1519" i="24"/>
  <c r="A1519" i="24"/>
  <c r="V1518" i="24"/>
  <c r="A1518" i="24"/>
  <c r="V1517" i="24"/>
  <c r="A1517" i="24"/>
  <c r="V1516" i="24"/>
  <c r="A1516" i="24"/>
  <c r="V1515" i="24"/>
  <c r="A1515" i="24"/>
  <c r="V1514" i="24"/>
  <c r="A1514" i="24"/>
  <c r="V1513" i="24"/>
  <c r="A1513" i="24"/>
  <c r="V1512" i="24"/>
  <c r="A1512" i="24"/>
  <c r="V1511" i="24"/>
  <c r="A1511" i="24"/>
  <c r="V1510" i="24"/>
  <c r="A1510" i="24"/>
  <c r="V1509" i="24"/>
  <c r="A1509" i="24"/>
  <c r="V1508" i="24"/>
  <c r="A1508" i="24"/>
  <c r="V1507" i="24"/>
  <c r="A1507" i="24"/>
  <c r="V1506" i="24"/>
  <c r="A1506" i="24"/>
  <c r="V1505" i="24"/>
  <c r="A1505" i="24"/>
  <c r="V1504" i="24"/>
  <c r="A1504" i="24"/>
  <c r="V1503" i="24"/>
  <c r="A1503" i="24"/>
  <c r="V1502" i="24"/>
  <c r="A1502" i="24"/>
  <c r="V1501" i="24"/>
  <c r="A1501" i="24"/>
  <c r="V1500" i="24"/>
  <c r="A1500" i="24"/>
  <c r="V1499" i="24"/>
  <c r="A1499" i="24"/>
  <c r="V1498" i="24"/>
  <c r="A1498" i="24"/>
  <c r="V1497" i="24"/>
  <c r="A1497" i="24"/>
  <c r="V1496" i="24"/>
  <c r="A1496" i="24"/>
  <c r="V1495" i="24"/>
  <c r="A1495" i="24"/>
  <c r="V1494" i="24"/>
  <c r="A1494" i="24"/>
  <c r="V1493" i="24"/>
  <c r="A1493" i="24"/>
  <c r="V1492" i="24"/>
  <c r="A1492" i="24"/>
  <c r="V1491" i="24"/>
  <c r="A1491" i="24"/>
  <c r="V1490" i="24"/>
  <c r="A1490" i="24"/>
  <c r="V1489" i="24"/>
  <c r="A1489" i="24"/>
  <c r="V1488" i="24"/>
  <c r="A1488" i="24"/>
  <c r="V1487" i="24"/>
  <c r="A1487" i="24"/>
  <c r="V1486" i="24"/>
  <c r="A1486" i="24"/>
  <c r="V1485" i="24"/>
  <c r="A1485" i="24"/>
  <c r="V1484" i="24"/>
  <c r="A1484" i="24"/>
  <c r="V1483" i="24"/>
  <c r="A1483" i="24"/>
  <c r="V1482" i="24"/>
  <c r="A1482" i="24"/>
  <c r="V1481" i="24"/>
  <c r="A1481" i="24"/>
  <c r="V1480" i="24"/>
  <c r="A1480" i="24"/>
  <c r="V1479" i="24"/>
  <c r="A1479" i="24"/>
  <c r="V1478" i="24"/>
  <c r="A1478" i="24"/>
  <c r="V1477" i="24"/>
  <c r="A1477" i="24"/>
  <c r="V1476" i="24"/>
  <c r="A1476" i="24"/>
  <c r="V1475" i="24"/>
  <c r="A1475" i="24"/>
  <c r="V1474" i="24"/>
  <c r="A1474" i="24"/>
  <c r="V1473" i="24"/>
  <c r="A1473" i="24"/>
  <c r="V1472" i="24"/>
  <c r="A1472" i="24"/>
  <c r="V1471" i="24"/>
  <c r="A1471" i="24"/>
  <c r="V1470" i="24"/>
  <c r="A1470" i="24"/>
  <c r="V1469" i="24"/>
  <c r="A1469" i="24"/>
  <c r="V1468" i="24"/>
  <c r="A1468" i="24"/>
  <c r="V1467" i="24"/>
  <c r="A1467" i="24"/>
  <c r="V1466" i="24"/>
  <c r="A1466" i="24"/>
  <c r="V1465" i="24"/>
  <c r="A1465" i="24"/>
  <c r="V1464" i="24"/>
  <c r="A1464" i="24"/>
  <c r="V1463" i="24"/>
  <c r="A1463" i="24"/>
  <c r="V1462" i="24"/>
  <c r="A1462" i="24"/>
  <c r="V1461" i="24"/>
  <c r="A1461" i="24"/>
  <c r="V1460" i="24"/>
  <c r="A1460" i="24"/>
  <c r="V1459" i="24"/>
  <c r="A1459" i="24"/>
  <c r="V1458" i="24"/>
  <c r="A1458" i="24"/>
  <c r="V1457" i="24"/>
  <c r="A1457" i="24"/>
  <c r="V1456" i="24"/>
  <c r="A1456" i="24"/>
  <c r="V1455" i="24"/>
  <c r="A1455" i="24"/>
  <c r="V1454" i="24"/>
  <c r="A1454" i="24"/>
  <c r="V1453" i="24"/>
  <c r="A1453" i="24"/>
  <c r="V1452" i="24"/>
  <c r="A1452" i="24"/>
  <c r="V1451" i="24"/>
  <c r="A1451" i="24"/>
  <c r="V1450" i="24"/>
  <c r="A1450" i="24"/>
  <c r="V1449" i="24"/>
  <c r="A1449" i="24"/>
  <c r="V1448" i="24"/>
  <c r="A1448" i="24"/>
  <c r="V1447" i="24"/>
  <c r="A1447" i="24"/>
  <c r="V1446" i="24"/>
  <c r="A1446" i="24"/>
  <c r="V1445" i="24"/>
  <c r="A1445" i="24"/>
  <c r="V1444" i="24"/>
  <c r="A1444" i="24"/>
  <c r="V1443" i="24"/>
  <c r="A1443" i="24"/>
  <c r="V1442" i="24"/>
  <c r="A1442" i="24"/>
  <c r="V1441" i="24"/>
  <c r="A1441" i="24"/>
  <c r="V1440" i="24"/>
  <c r="A1440" i="24"/>
  <c r="V1439" i="24"/>
  <c r="A1439" i="24"/>
  <c r="V1438" i="24"/>
  <c r="A1438" i="24"/>
  <c r="V1437" i="24"/>
  <c r="A1437" i="24"/>
  <c r="V1436" i="24"/>
  <c r="A1436" i="24"/>
  <c r="V1435" i="24"/>
  <c r="A1435" i="24"/>
  <c r="V1434" i="24"/>
  <c r="A1434" i="24"/>
  <c r="V1433" i="24"/>
  <c r="A1433" i="24"/>
  <c r="V1432" i="24"/>
  <c r="A1432" i="24"/>
  <c r="V1431" i="24"/>
  <c r="A1431" i="24"/>
  <c r="V1430" i="24"/>
  <c r="A1430" i="24"/>
  <c r="V1429" i="24"/>
  <c r="A1429" i="24"/>
  <c r="V1428" i="24"/>
  <c r="A1428" i="24"/>
  <c r="V1427" i="24"/>
  <c r="A1427" i="24"/>
  <c r="V1426" i="24"/>
  <c r="A1426" i="24"/>
  <c r="V1425" i="24"/>
  <c r="A1425" i="24"/>
  <c r="V1424" i="24"/>
  <c r="A1424" i="24"/>
  <c r="V1423" i="24"/>
  <c r="A1423" i="24"/>
  <c r="V1422" i="24"/>
  <c r="A1422" i="24"/>
  <c r="V1421" i="24"/>
  <c r="A1421" i="24"/>
  <c r="V1420" i="24"/>
  <c r="A1420" i="24"/>
  <c r="V1419" i="24"/>
  <c r="A1419" i="24"/>
  <c r="V1418" i="24"/>
  <c r="A1418" i="24"/>
  <c r="V1417" i="24"/>
  <c r="A1417" i="24"/>
  <c r="V1416" i="24"/>
  <c r="A1416" i="24"/>
  <c r="V1415" i="24"/>
  <c r="A1415" i="24"/>
  <c r="V1414" i="24"/>
  <c r="A1414" i="24"/>
  <c r="V1413" i="24"/>
  <c r="A1413" i="24"/>
  <c r="V1412" i="24"/>
  <c r="A1412" i="24"/>
  <c r="V1411" i="24"/>
  <c r="A1411" i="24"/>
  <c r="V1410" i="24"/>
  <c r="A1410" i="24"/>
  <c r="V1409" i="24"/>
  <c r="A1409" i="24"/>
  <c r="V1408" i="24"/>
  <c r="A1408" i="24"/>
  <c r="V1407" i="24"/>
  <c r="A1407" i="24"/>
  <c r="V1406" i="24"/>
  <c r="A1406" i="24"/>
  <c r="V1405" i="24"/>
  <c r="A1405" i="24"/>
  <c r="V1404" i="24"/>
  <c r="A1404" i="24"/>
  <c r="V1403" i="24"/>
  <c r="A1403" i="24"/>
  <c r="V1402" i="24"/>
  <c r="A1402" i="24"/>
  <c r="V1401" i="24"/>
  <c r="A1401" i="24"/>
  <c r="V1400" i="24"/>
  <c r="A1400" i="24"/>
  <c r="V1399" i="24"/>
  <c r="A1399" i="24"/>
  <c r="V1398" i="24"/>
  <c r="A1398" i="24"/>
  <c r="V1397" i="24"/>
  <c r="A1397" i="24"/>
  <c r="V1396" i="24"/>
  <c r="A1396" i="24"/>
  <c r="V1395" i="24"/>
  <c r="A1395" i="24"/>
  <c r="V1394" i="24"/>
  <c r="A1394" i="24"/>
  <c r="V1393" i="24"/>
  <c r="A1393" i="24"/>
  <c r="V1392" i="24"/>
  <c r="A1392" i="24"/>
  <c r="V1391" i="24"/>
  <c r="A1391" i="24"/>
  <c r="V1390" i="24"/>
  <c r="A1390" i="24"/>
  <c r="V1389" i="24"/>
  <c r="A1389" i="24"/>
  <c r="V1388" i="24"/>
  <c r="A1388" i="24"/>
  <c r="V1387" i="24"/>
  <c r="A1387" i="24"/>
  <c r="V1386" i="24"/>
  <c r="A1386" i="24"/>
  <c r="V1385" i="24"/>
  <c r="A1385" i="24"/>
  <c r="V1384" i="24"/>
  <c r="A1384" i="24"/>
  <c r="V1383" i="24"/>
  <c r="A1383" i="24"/>
  <c r="V1382" i="24"/>
  <c r="A1382" i="24"/>
  <c r="V1381" i="24"/>
  <c r="A1381" i="24"/>
  <c r="V1380" i="24"/>
  <c r="A1380" i="24"/>
  <c r="V1379" i="24"/>
  <c r="A1379" i="24"/>
  <c r="V1378" i="24"/>
  <c r="A1378" i="24"/>
  <c r="V1377" i="24"/>
  <c r="A1377" i="24"/>
  <c r="V1376" i="24"/>
  <c r="A1376" i="24"/>
  <c r="V1375" i="24"/>
  <c r="A1375" i="24"/>
  <c r="V1374" i="24"/>
  <c r="A1374" i="24"/>
  <c r="V1373" i="24"/>
  <c r="A1373" i="24"/>
  <c r="V1372" i="24"/>
  <c r="A1372" i="24"/>
  <c r="V1371" i="24"/>
  <c r="A1371" i="24"/>
  <c r="V1370" i="24"/>
  <c r="A1370" i="24"/>
  <c r="V1369" i="24"/>
  <c r="A1369" i="24"/>
  <c r="V1368" i="24"/>
  <c r="A1368" i="24"/>
  <c r="V1367" i="24"/>
  <c r="A1367" i="24"/>
  <c r="V1366" i="24"/>
  <c r="A1366" i="24"/>
  <c r="V1365" i="24"/>
  <c r="A1365" i="24"/>
  <c r="V1364" i="24"/>
  <c r="A1364" i="24"/>
  <c r="V1363" i="24"/>
  <c r="A1363" i="24"/>
  <c r="V1362" i="24"/>
  <c r="A1362" i="24"/>
  <c r="V1361" i="24"/>
  <c r="A1361" i="24"/>
  <c r="V1360" i="24"/>
  <c r="A1360" i="24"/>
  <c r="V1359" i="24"/>
  <c r="A1359" i="24"/>
  <c r="V1358" i="24"/>
  <c r="A1358" i="24"/>
  <c r="V1357" i="24"/>
  <c r="A1357" i="24"/>
  <c r="V1356" i="24"/>
  <c r="A1356" i="24"/>
  <c r="V1355" i="24"/>
  <c r="A1355" i="24"/>
  <c r="V1354" i="24"/>
  <c r="A1354" i="24"/>
  <c r="V1353" i="24"/>
  <c r="A1353" i="24"/>
  <c r="V1352" i="24"/>
  <c r="A1352" i="24"/>
  <c r="V1351" i="24"/>
  <c r="A1351" i="24"/>
  <c r="V1350" i="24"/>
  <c r="A1350" i="24"/>
  <c r="V1349" i="24"/>
  <c r="A1349" i="24"/>
  <c r="V1348" i="24"/>
  <c r="A1348" i="24"/>
  <c r="V1347" i="24"/>
  <c r="A1347" i="24"/>
  <c r="V1346" i="24"/>
  <c r="A1346" i="24"/>
  <c r="V1345" i="24"/>
  <c r="A1345" i="24"/>
  <c r="V1344" i="24"/>
  <c r="A1344" i="24"/>
  <c r="V1343" i="24"/>
  <c r="A1343" i="24"/>
  <c r="V1342" i="24"/>
  <c r="A1342" i="24"/>
  <c r="V1341" i="24"/>
  <c r="A1341" i="24"/>
  <c r="V1340" i="24"/>
  <c r="A1340" i="24"/>
  <c r="V1339" i="24"/>
  <c r="A1339" i="24"/>
  <c r="V1338" i="24"/>
  <c r="A1338" i="24"/>
  <c r="V1337" i="24"/>
  <c r="A1337" i="24"/>
  <c r="V1336" i="24"/>
  <c r="A1336" i="24"/>
  <c r="V1335" i="24"/>
  <c r="A1335" i="24"/>
  <c r="V1334" i="24"/>
  <c r="A1334" i="24"/>
  <c r="V1333" i="24"/>
  <c r="A1333" i="24"/>
  <c r="V1332" i="24"/>
  <c r="A1332" i="24"/>
  <c r="V1331" i="24"/>
  <c r="A1331" i="24"/>
  <c r="V1330" i="24"/>
  <c r="A1330" i="24"/>
  <c r="V1329" i="24"/>
  <c r="A1329" i="24"/>
  <c r="V1328" i="24"/>
  <c r="A1328" i="24"/>
  <c r="V1327" i="24"/>
  <c r="A1327" i="24"/>
  <c r="V1326" i="24"/>
  <c r="A1326" i="24"/>
  <c r="V1325" i="24"/>
  <c r="A1325" i="24"/>
  <c r="V1324" i="24"/>
  <c r="A1324" i="24"/>
  <c r="V1323" i="24"/>
  <c r="A1323" i="24"/>
  <c r="V1322" i="24"/>
  <c r="A1322" i="24"/>
  <c r="V1321" i="24"/>
  <c r="A1321" i="24"/>
  <c r="V1320" i="24"/>
  <c r="A1320" i="24"/>
  <c r="V1319" i="24"/>
  <c r="A1319" i="24"/>
  <c r="V1318" i="24"/>
  <c r="A1318" i="24"/>
  <c r="V1317" i="24"/>
  <c r="A1317" i="24"/>
  <c r="V1316" i="24"/>
  <c r="A1316" i="24"/>
  <c r="V1315" i="24"/>
  <c r="A1315" i="24"/>
  <c r="V1314" i="24"/>
  <c r="A1314" i="24"/>
  <c r="V1313" i="24"/>
  <c r="A1313" i="24"/>
  <c r="V1312" i="24"/>
  <c r="A1312" i="24"/>
  <c r="V1311" i="24"/>
  <c r="A1311" i="24"/>
  <c r="V1310" i="24"/>
  <c r="A1310" i="24"/>
  <c r="V1309" i="24"/>
  <c r="A1309" i="24"/>
  <c r="V1308" i="24"/>
  <c r="A1308" i="24"/>
  <c r="V1307" i="24"/>
  <c r="A1307" i="24"/>
  <c r="V1306" i="24"/>
  <c r="A1306" i="24"/>
  <c r="V1305" i="24"/>
  <c r="A1305" i="24"/>
  <c r="V1304" i="24"/>
  <c r="A1304" i="24"/>
  <c r="V1303" i="24"/>
  <c r="A1303" i="24"/>
  <c r="V1302" i="24"/>
  <c r="A1302" i="24"/>
  <c r="V1301" i="24"/>
  <c r="A1301" i="24"/>
  <c r="V1300" i="24"/>
  <c r="A1300" i="24"/>
  <c r="V1299" i="24"/>
  <c r="A1299" i="24"/>
  <c r="V1298" i="24"/>
  <c r="A1298" i="24"/>
  <c r="V1297" i="24"/>
  <c r="A1297" i="24"/>
  <c r="V1296" i="24"/>
  <c r="A1296" i="24"/>
  <c r="V1295" i="24"/>
  <c r="A1295" i="24"/>
  <c r="V1294" i="24"/>
  <c r="A1294" i="24"/>
  <c r="V1293" i="24"/>
  <c r="A1293" i="24"/>
  <c r="V1292" i="24"/>
  <c r="A1292" i="24"/>
  <c r="V1291" i="24"/>
  <c r="A1291" i="24"/>
  <c r="V1290" i="24"/>
  <c r="A1290" i="24"/>
  <c r="V1289" i="24"/>
  <c r="A1289" i="24"/>
  <c r="V1288" i="24"/>
  <c r="A1288" i="24"/>
  <c r="V1287" i="24"/>
  <c r="A1287" i="24"/>
  <c r="V1286" i="24"/>
  <c r="A1286" i="24"/>
  <c r="V1285" i="24"/>
  <c r="A1285" i="24"/>
  <c r="V1284" i="24"/>
  <c r="A1284" i="24"/>
  <c r="V1283" i="24"/>
  <c r="A1283" i="24"/>
  <c r="V1282" i="24"/>
  <c r="A1282" i="24"/>
  <c r="V1281" i="24"/>
  <c r="A1281" i="24"/>
  <c r="V1280" i="24"/>
  <c r="A1280" i="24"/>
  <c r="V1279" i="24"/>
  <c r="A1279" i="24"/>
  <c r="V1278" i="24"/>
  <c r="A1278" i="24"/>
  <c r="V1277" i="24"/>
  <c r="A1277" i="24"/>
  <c r="V1276" i="24"/>
  <c r="A1276" i="24"/>
  <c r="V1275" i="24"/>
  <c r="A1275" i="24"/>
  <c r="V1274" i="24"/>
  <c r="A1274" i="24"/>
  <c r="V1273" i="24"/>
  <c r="A1273" i="24"/>
  <c r="V1272" i="24"/>
  <c r="A1272" i="24"/>
  <c r="V1271" i="24"/>
  <c r="A1271" i="24"/>
  <c r="V1270" i="24"/>
  <c r="A1270" i="24"/>
  <c r="V1269" i="24"/>
  <c r="A1269" i="24"/>
  <c r="V1268" i="24"/>
  <c r="A1268" i="24"/>
  <c r="V1267" i="24"/>
  <c r="A1267" i="24"/>
  <c r="V1266" i="24"/>
  <c r="A1266" i="24"/>
  <c r="V1265" i="24"/>
  <c r="A1265" i="24"/>
  <c r="V1264" i="24"/>
  <c r="A1264" i="24"/>
  <c r="V1263" i="24"/>
  <c r="A1263" i="24"/>
  <c r="V1262" i="24"/>
  <c r="A1262" i="24"/>
  <c r="V1261" i="24"/>
  <c r="A1261" i="24"/>
  <c r="V1260" i="24"/>
  <c r="A1260" i="24"/>
  <c r="V1259" i="24"/>
  <c r="A1259" i="24"/>
  <c r="V1258" i="24"/>
  <c r="A1258" i="24"/>
  <c r="V1257" i="24"/>
  <c r="A1257" i="24"/>
  <c r="V1256" i="24"/>
  <c r="A1256" i="24"/>
  <c r="V1255" i="24"/>
  <c r="A1255" i="24"/>
  <c r="V1254" i="24"/>
  <c r="A1254" i="24"/>
  <c r="V1253" i="24"/>
  <c r="A1253" i="24"/>
  <c r="V1252" i="24"/>
  <c r="A1252" i="24"/>
  <c r="V1251" i="24"/>
  <c r="A1251" i="24"/>
  <c r="V1250" i="24"/>
  <c r="A1250" i="24"/>
  <c r="V1249" i="24"/>
  <c r="A1249" i="24"/>
  <c r="V1248" i="24"/>
  <c r="A1248" i="24"/>
  <c r="V1247" i="24"/>
  <c r="A1247" i="24"/>
  <c r="V1246" i="24"/>
  <c r="A1246" i="24"/>
  <c r="V1245" i="24"/>
  <c r="A1245" i="24"/>
  <c r="V1244" i="24"/>
  <c r="A1244" i="24"/>
  <c r="V1243" i="24"/>
  <c r="A1243" i="24"/>
  <c r="V1242" i="24"/>
  <c r="A1242" i="24"/>
  <c r="V1241" i="24"/>
  <c r="A1241" i="24"/>
  <c r="V1240" i="24"/>
  <c r="A1240" i="24"/>
  <c r="V1239" i="24"/>
  <c r="A1239" i="24"/>
  <c r="V1238" i="24"/>
  <c r="A1238" i="24"/>
  <c r="V1237" i="24"/>
  <c r="A1237" i="24"/>
  <c r="V1236" i="24"/>
  <c r="A1236" i="24"/>
  <c r="V1235" i="24"/>
  <c r="A1235" i="24"/>
  <c r="V1234" i="24"/>
  <c r="A1234" i="24"/>
  <c r="V1233" i="24"/>
  <c r="A1233" i="24"/>
  <c r="V1232" i="24"/>
  <c r="A1232" i="24"/>
  <c r="V1231" i="24"/>
  <c r="A1231" i="24"/>
  <c r="V1230" i="24"/>
  <c r="A1230" i="24"/>
  <c r="V1229" i="24"/>
  <c r="A1229" i="24"/>
  <c r="V1228" i="24"/>
  <c r="A1228" i="24"/>
  <c r="V1227" i="24"/>
  <c r="A1227" i="24"/>
  <c r="V1226" i="24"/>
  <c r="A1226" i="24"/>
  <c r="V1225" i="24"/>
  <c r="A1225" i="24"/>
  <c r="V1224" i="24"/>
  <c r="A1224" i="24"/>
  <c r="V1223" i="24"/>
  <c r="A1223" i="24"/>
  <c r="V1222" i="24"/>
  <c r="A1222" i="24"/>
  <c r="V1221" i="24"/>
  <c r="A1221" i="24"/>
  <c r="V1220" i="24"/>
  <c r="A1220" i="24"/>
  <c r="V1219" i="24"/>
  <c r="A1219" i="24"/>
  <c r="V1218" i="24"/>
  <c r="A1218" i="24"/>
  <c r="V1217" i="24"/>
  <c r="A1217" i="24"/>
  <c r="V1216" i="24"/>
  <c r="A1216" i="24"/>
  <c r="V1215" i="24"/>
  <c r="A1215" i="24"/>
  <c r="V1214" i="24"/>
  <c r="A1214" i="24"/>
  <c r="V1213" i="24"/>
  <c r="A1213" i="24"/>
  <c r="V1212" i="24"/>
  <c r="A1212" i="24"/>
  <c r="V1211" i="24"/>
  <c r="A1211" i="24"/>
  <c r="V1210" i="24"/>
  <c r="A1210" i="24"/>
  <c r="V1209" i="24"/>
  <c r="A1209" i="24"/>
  <c r="V1208" i="24"/>
  <c r="A1208" i="24"/>
  <c r="V1207" i="24"/>
  <c r="A1207" i="24"/>
  <c r="V1206" i="24"/>
  <c r="A1206" i="24"/>
  <c r="V1205" i="24"/>
  <c r="A1205" i="24"/>
  <c r="V1204" i="24"/>
  <c r="A1204" i="24"/>
  <c r="V1203" i="24"/>
  <c r="A1203" i="24"/>
  <c r="V1202" i="24"/>
  <c r="A1202" i="24"/>
  <c r="V1201" i="24"/>
  <c r="A1201" i="24"/>
  <c r="V1200" i="24"/>
  <c r="A1200" i="24"/>
  <c r="V1199" i="24"/>
  <c r="A1199" i="24"/>
  <c r="V1198" i="24"/>
  <c r="A1198" i="24"/>
  <c r="V1197" i="24"/>
  <c r="A1197" i="24"/>
  <c r="V1196" i="24"/>
  <c r="A1196" i="24"/>
  <c r="V1195" i="24"/>
  <c r="A1195" i="24"/>
  <c r="V1194" i="24"/>
  <c r="A1194" i="24"/>
  <c r="V1193" i="24"/>
  <c r="A1193" i="24"/>
  <c r="V1192" i="24"/>
  <c r="A1192" i="24"/>
  <c r="V1191" i="24"/>
  <c r="A1191" i="24"/>
  <c r="V1190" i="24"/>
  <c r="A1190" i="24"/>
  <c r="V1189" i="24"/>
  <c r="A1189" i="24"/>
  <c r="V1188" i="24"/>
  <c r="A1188" i="24"/>
  <c r="V1187" i="24"/>
  <c r="A1187" i="24"/>
  <c r="V1186" i="24"/>
  <c r="A1186" i="24"/>
  <c r="V1185" i="24"/>
  <c r="A1185" i="24"/>
  <c r="V1184" i="24"/>
  <c r="A1184" i="24"/>
  <c r="V1183" i="24"/>
  <c r="A1183" i="24"/>
  <c r="V1182" i="24"/>
  <c r="A1182" i="24"/>
  <c r="V1181" i="24"/>
  <c r="A1181" i="24"/>
  <c r="V1180" i="24"/>
  <c r="A1180" i="24"/>
  <c r="V1179" i="24"/>
  <c r="A1179" i="24"/>
  <c r="V1178" i="24"/>
  <c r="A1178" i="24"/>
  <c r="V1177" i="24"/>
  <c r="A1177" i="24"/>
  <c r="V1176" i="24"/>
  <c r="A1176" i="24"/>
  <c r="V1175" i="24"/>
  <c r="A1175" i="24"/>
  <c r="V1174" i="24"/>
  <c r="A1174" i="24"/>
  <c r="V1173" i="24"/>
  <c r="A1173" i="24"/>
  <c r="V1172" i="24"/>
  <c r="A1172" i="24"/>
  <c r="V1171" i="24"/>
  <c r="A1171" i="24"/>
  <c r="V1170" i="24"/>
  <c r="A1170" i="24"/>
  <c r="V1169" i="24"/>
  <c r="A1169" i="24"/>
  <c r="V1168" i="24"/>
  <c r="A1168" i="24"/>
  <c r="V1167" i="24"/>
  <c r="A1167" i="24"/>
  <c r="V1166" i="24"/>
  <c r="A1166" i="24"/>
  <c r="V1165" i="24"/>
  <c r="A1165" i="24"/>
  <c r="V1164" i="24"/>
  <c r="A1164" i="24"/>
  <c r="V1163" i="24"/>
  <c r="A1163" i="24"/>
  <c r="V1162" i="24"/>
  <c r="A1162" i="24"/>
  <c r="V1161" i="24"/>
  <c r="A1161" i="24"/>
  <c r="V1160" i="24"/>
  <c r="A1160" i="24"/>
  <c r="V1159" i="24"/>
  <c r="A1159" i="24"/>
  <c r="V1158" i="24"/>
  <c r="A1158" i="24"/>
  <c r="V1157" i="24"/>
  <c r="A1157" i="24"/>
  <c r="V1156" i="24"/>
  <c r="A1156" i="24"/>
  <c r="V1155" i="24"/>
  <c r="A1155" i="24"/>
  <c r="V1154" i="24"/>
  <c r="A1154" i="24"/>
  <c r="V1153" i="24"/>
  <c r="A1153" i="24"/>
  <c r="V1152" i="24"/>
  <c r="A1152" i="24"/>
  <c r="V1151" i="24"/>
  <c r="A1151" i="24"/>
  <c r="V1150" i="24"/>
  <c r="A1150" i="24"/>
  <c r="V1149" i="24"/>
  <c r="A1149" i="24"/>
  <c r="V1148" i="24"/>
  <c r="A1148" i="24"/>
  <c r="V1147" i="24"/>
  <c r="A1147" i="24"/>
  <c r="V1146" i="24"/>
  <c r="A1146" i="24"/>
  <c r="V1145" i="24"/>
  <c r="A1145" i="24"/>
  <c r="V1144" i="24"/>
  <c r="A1144" i="24"/>
  <c r="V1143" i="24"/>
  <c r="A1143" i="24"/>
  <c r="V1142" i="24"/>
  <c r="A1142" i="24"/>
  <c r="V1141" i="24"/>
  <c r="A1141" i="24"/>
  <c r="V1140" i="24"/>
  <c r="A1140" i="24"/>
  <c r="V1139" i="24"/>
  <c r="A1139" i="24"/>
  <c r="V1138" i="24"/>
  <c r="A1138" i="24"/>
  <c r="V1137" i="24"/>
  <c r="A1137" i="24"/>
  <c r="V1136" i="24"/>
  <c r="A1136" i="24"/>
  <c r="V1135" i="24"/>
  <c r="A1135" i="24"/>
  <c r="V1134" i="24"/>
  <c r="A1134" i="24"/>
  <c r="V1133" i="24"/>
  <c r="A1133" i="24"/>
  <c r="V1132" i="24"/>
  <c r="A1132" i="24"/>
  <c r="V1131" i="24"/>
  <c r="A1131" i="24"/>
  <c r="V1130" i="24"/>
  <c r="A1130" i="24"/>
  <c r="V1129" i="24"/>
  <c r="A1129" i="24"/>
  <c r="V1128" i="24"/>
  <c r="A1128" i="24"/>
  <c r="V1127" i="24"/>
  <c r="A1127" i="24"/>
  <c r="V1126" i="24"/>
  <c r="A1126" i="24"/>
  <c r="V1125" i="24"/>
  <c r="A1125" i="24"/>
  <c r="V1124" i="24"/>
  <c r="A1124" i="24"/>
  <c r="V1123" i="24"/>
  <c r="A1123" i="24"/>
  <c r="V1122" i="24"/>
  <c r="A1122" i="24"/>
  <c r="V1121" i="24"/>
  <c r="A1121" i="24"/>
  <c r="V1120" i="24"/>
  <c r="A1120" i="24"/>
  <c r="V1119" i="24"/>
  <c r="A1119" i="24"/>
  <c r="V1118" i="24"/>
  <c r="A1118" i="24"/>
  <c r="V1117" i="24"/>
  <c r="A1117" i="24"/>
  <c r="V1116" i="24"/>
  <c r="A1116" i="24"/>
  <c r="V1115" i="24"/>
  <c r="A1115" i="24"/>
  <c r="V1114" i="24"/>
  <c r="A1114" i="24"/>
  <c r="V1113" i="24"/>
  <c r="A1113" i="24"/>
  <c r="V1112" i="24"/>
  <c r="A1112" i="24"/>
  <c r="V1111" i="24"/>
  <c r="A1111" i="24"/>
  <c r="V1110" i="24"/>
  <c r="A1110" i="24"/>
  <c r="V1109" i="24"/>
  <c r="A1109" i="24"/>
  <c r="V1108" i="24"/>
  <c r="A1108" i="24"/>
  <c r="V1107" i="24"/>
  <c r="A1107" i="24"/>
  <c r="V1106" i="24"/>
  <c r="A1106" i="24"/>
  <c r="V1105" i="24"/>
  <c r="A1105" i="24"/>
  <c r="V1104" i="24"/>
  <c r="A1104" i="24"/>
  <c r="V1103" i="24"/>
  <c r="A1103" i="24"/>
  <c r="V1102" i="24"/>
  <c r="A1102" i="24"/>
  <c r="V1101" i="24"/>
  <c r="A1101" i="24"/>
  <c r="V1100" i="24"/>
  <c r="A1100" i="24"/>
  <c r="V1099" i="24"/>
  <c r="A1099" i="24"/>
  <c r="V1098" i="24"/>
  <c r="A1098" i="24"/>
  <c r="V1097" i="24"/>
  <c r="A1097" i="24"/>
  <c r="V1096" i="24"/>
  <c r="A1096" i="24"/>
  <c r="V1095" i="24"/>
  <c r="A1095" i="24"/>
  <c r="V1094" i="24"/>
  <c r="A1094" i="24"/>
  <c r="V1093" i="24"/>
  <c r="A1093" i="24"/>
  <c r="V1092" i="24"/>
  <c r="A1092" i="24"/>
  <c r="V1091" i="24"/>
  <c r="A1091" i="24"/>
  <c r="V1090" i="24"/>
  <c r="A1090" i="24"/>
  <c r="V1089" i="24"/>
  <c r="A1089" i="24"/>
  <c r="V1088" i="24"/>
  <c r="A1088" i="24"/>
  <c r="V1087" i="24"/>
  <c r="A1087" i="24"/>
  <c r="V1086" i="24"/>
  <c r="A1086" i="24"/>
  <c r="V1085" i="24"/>
  <c r="A1085" i="24"/>
  <c r="V1084" i="24"/>
  <c r="A1084" i="24"/>
  <c r="V1083" i="24"/>
  <c r="A1083" i="24"/>
  <c r="V1082" i="24"/>
  <c r="A1082" i="24"/>
  <c r="V1081" i="24"/>
  <c r="A1081" i="24"/>
  <c r="V1080" i="24"/>
  <c r="A1080" i="24"/>
  <c r="V1079" i="24"/>
  <c r="A1079" i="24"/>
  <c r="V1078" i="24"/>
  <c r="A1078" i="24"/>
  <c r="V1077" i="24"/>
  <c r="A1077" i="24"/>
  <c r="V1076" i="24"/>
  <c r="A1076" i="24"/>
  <c r="V1075" i="24"/>
  <c r="A1075" i="24"/>
  <c r="V1074" i="24"/>
  <c r="A1074" i="24"/>
  <c r="V1073" i="24"/>
  <c r="A1073" i="24"/>
  <c r="V1072" i="24"/>
  <c r="A1072" i="24"/>
  <c r="V1071" i="24"/>
  <c r="A1071" i="24"/>
  <c r="V1070" i="24"/>
  <c r="A1070" i="24"/>
  <c r="V1069" i="24"/>
  <c r="A1069" i="24"/>
  <c r="V1068" i="24"/>
  <c r="A1068" i="24"/>
  <c r="V1067" i="24"/>
  <c r="A1067" i="24"/>
  <c r="V1066" i="24"/>
  <c r="A1066" i="24"/>
  <c r="V1065" i="24"/>
  <c r="A1065" i="24"/>
  <c r="V1064" i="24"/>
  <c r="A1064" i="24"/>
  <c r="V1063" i="24"/>
  <c r="A1063" i="24"/>
  <c r="V1062" i="24"/>
  <c r="A1062" i="24"/>
  <c r="V1061" i="24"/>
  <c r="A1061" i="24"/>
  <c r="V1060" i="24"/>
  <c r="A1060" i="24"/>
  <c r="V1059" i="24"/>
  <c r="A1059" i="24"/>
  <c r="V1058" i="24"/>
  <c r="A1058" i="24"/>
  <c r="V1057" i="24"/>
  <c r="A1057" i="24"/>
  <c r="V1056" i="24"/>
  <c r="A1056" i="24"/>
  <c r="V1055" i="24"/>
  <c r="A1055" i="24"/>
  <c r="V1054" i="24"/>
  <c r="A1054" i="24"/>
  <c r="V1053" i="24"/>
  <c r="A1053" i="24"/>
  <c r="V1052" i="24"/>
  <c r="A1052" i="24"/>
  <c r="V1051" i="24"/>
  <c r="A1051" i="24"/>
  <c r="V1050" i="24"/>
  <c r="A1050" i="24"/>
  <c r="V1049" i="24"/>
  <c r="A1049" i="24"/>
  <c r="V1048" i="24"/>
  <c r="A1048" i="24"/>
  <c r="V1047" i="24"/>
  <c r="A1047" i="24"/>
  <c r="V1046" i="24"/>
  <c r="A1046" i="24"/>
  <c r="V1045" i="24"/>
  <c r="A1045" i="24"/>
  <c r="V1044" i="24"/>
  <c r="A1044" i="24"/>
  <c r="V1043" i="24"/>
  <c r="A1043" i="24"/>
  <c r="V1042" i="24"/>
  <c r="A1042" i="24"/>
  <c r="V1041" i="24"/>
  <c r="A1041" i="24"/>
  <c r="V1040" i="24"/>
  <c r="A1040" i="24"/>
  <c r="V1039" i="24"/>
  <c r="A1039" i="24"/>
  <c r="V1038" i="24"/>
  <c r="A1038" i="24"/>
  <c r="V1037" i="24"/>
  <c r="A1037" i="24"/>
  <c r="V1036" i="24"/>
  <c r="A1036" i="24"/>
  <c r="V1035" i="24"/>
  <c r="A1035" i="24"/>
  <c r="V1034" i="24"/>
  <c r="A1034" i="24"/>
  <c r="V1033" i="24"/>
  <c r="A1033" i="24"/>
  <c r="V1032" i="24"/>
  <c r="A1032" i="24"/>
  <c r="V1031" i="24"/>
  <c r="A1031" i="24"/>
  <c r="V1030" i="24"/>
  <c r="A1030" i="24"/>
  <c r="V1029" i="24"/>
  <c r="A1029" i="24"/>
  <c r="V1028" i="24"/>
  <c r="A1028" i="24"/>
  <c r="V1027" i="24"/>
  <c r="A1027" i="24"/>
  <c r="V1026" i="24"/>
  <c r="A1026" i="24"/>
  <c r="V1025" i="24"/>
  <c r="A1025" i="24"/>
  <c r="V1024" i="24"/>
  <c r="A1024" i="24"/>
  <c r="V1023" i="24"/>
  <c r="A1023" i="24"/>
  <c r="V1022" i="24"/>
  <c r="A1022" i="24"/>
  <c r="V1021" i="24"/>
  <c r="A1021" i="24"/>
  <c r="V1020" i="24"/>
  <c r="A1020" i="24"/>
  <c r="V1019" i="24"/>
  <c r="A1019" i="24"/>
  <c r="V1018" i="24"/>
  <c r="A1018" i="24"/>
  <c r="V1017" i="24"/>
  <c r="A1017" i="24"/>
  <c r="V1016" i="24"/>
  <c r="A1016" i="24"/>
  <c r="V1015" i="24"/>
  <c r="A1015" i="24"/>
  <c r="V1014" i="24"/>
  <c r="A1014" i="24"/>
  <c r="V1013" i="24"/>
  <c r="A1013" i="24"/>
  <c r="V1012" i="24"/>
  <c r="A1012" i="24"/>
  <c r="V1011" i="24"/>
  <c r="A1011" i="24"/>
  <c r="V1010" i="24"/>
  <c r="A1010" i="24"/>
  <c r="V1009" i="24"/>
  <c r="A1009" i="24"/>
  <c r="V1008" i="24"/>
  <c r="A1008" i="24"/>
  <c r="V1007" i="24"/>
  <c r="A1007" i="24"/>
  <c r="V1006" i="24"/>
  <c r="A1006" i="24"/>
  <c r="V1005" i="24"/>
  <c r="A1005" i="24"/>
  <c r="V1004" i="24"/>
  <c r="A1004" i="24"/>
  <c r="V1003" i="24"/>
  <c r="A1003" i="24"/>
  <c r="V1002" i="24"/>
  <c r="A1002" i="24"/>
  <c r="V1001" i="24"/>
  <c r="A1001" i="24"/>
  <c r="V1000" i="24"/>
  <c r="A1000" i="24"/>
  <c r="V999" i="24"/>
  <c r="A999" i="24"/>
  <c r="V998" i="24"/>
  <c r="A998" i="24"/>
  <c r="V997" i="24"/>
  <c r="A997" i="24"/>
  <c r="V996" i="24"/>
  <c r="A996" i="24"/>
  <c r="V995" i="24"/>
  <c r="A995" i="24"/>
  <c r="V994" i="24"/>
  <c r="A994" i="24"/>
  <c r="V993" i="24"/>
  <c r="A993" i="24"/>
  <c r="V992" i="24"/>
  <c r="A992" i="24"/>
  <c r="V991" i="24"/>
  <c r="A991" i="24"/>
  <c r="V990" i="24"/>
  <c r="A990" i="24"/>
  <c r="V989" i="24"/>
  <c r="A989" i="24"/>
  <c r="V988" i="24"/>
  <c r="A988" i="24"/>
  <c r="V987" i="24"/>
  <c r="A987" i="24"/>
  <c r="V986" i="24"/>
  <c r="A986" i="24"/>
  <c r="V985" i="24"/>
  <c r="A985" i="24"/>
  <c r="V984" i="24"/>
  <c r="A984" i="24"/>
  <c r="V983" i="24"/>
  <c r="A983" i="24"/>
  <c r="V982" i="24"/>
  <c r="A982" i="24"/>
  <c r="V981" i="24"/>
  <c r="A981" i="24"/>
  <c r="V980" i="24"/>
  <c r="A980" i="24"/>
  <c r="V979" i="24"/>
  <c r="A979" i="24"/>
  <c r="V978" i="24"/>
  <c r="A978" i="24"/>
  <c r="V977" i="24"/>
  <c r="A977" i="24"/>
  <c r="V976" i="24"/>
  <c r="A976" i="24"/>
  <c r="V975" i="24"/>
  <c r="A975" i="24"/>
  <c r="V974" i="24"/>
  <c r="A974" i="24"/>
  <c r="V973" i="24"/>
  <c r="A973" i="24"/>
  <c r="V972" i="24"/>
  <c r="A972" i="24"/>
  <c r="V971" i="24"/>
  <c r="A971" i="24"/>
  <c r="V970" i="24"/>
  <c r="A970" i="24"/>
  <c r="V969" i="24"/>
  <c r="A969" i="24"/>
  <c r="V968" i="24"/>
  <c r="A968" i="24"/>
  <c r="V967" i="24"/>
  <c r="A967" i="24"/>
  <c r="V966" i="24"/>
  <c r="A966" i="24"/>
  <c r="V965" i="24"/>
  <c r="A965" i="24"/>
  <c r="V964" i="24"/>
  <c r="A964" i="24"/>
  <c r="V963" i="24"/>
  <c r="A963" i="24"/>
  <c r="V962" i="24"/>
  <c r="A962" i="24"/>
  <c r="V961" i="24"/>
  <c r="A961" i="24"/>
  <c r="V960" i="24"/>
  <c r="A960" i="24"/>
  <c r="V959" i="24"/>
  <c r="A959" i="24"/>
  <c r="V958" i="24"/>
  <c r="A958" i="24"/>
  <c r="V957" i="24"/>
  <c r="A957" i="24"/>
  <c r="V956" i="24"/>
  <c r="A956" i="24"/>
  <c r="V955" i="24"/>
  <c r="A955" i="24"/>
  <c r="V954" i="24"/>
  <c r="A954" i="24"/>
  <c r="V953" i="24"/>
  <c r="A953" i="24"/>
  <c r="V952" i="24"/>
  <c r="A952" i="24"/>
  <c r="V951" i="24"/>
  <c r="A951" i="24"/>
  <c r="V950" i="24"/>
  <c r="A950" i="24"/>
  <c r="V949" i="24"/>
  <c r="A949" i="24"/>
  <c r="V948" i="24"/>
  <c r="A948" i="24"/>
  <c r="V947" i="24"/>
  <c r="A947" i="24"/>
  <c r="V946" i="24"/>
  <c r="A946" i="24"/>
  <c r="V945" i="24"/>
  <c r="A945" i="24"/>
  <c r="V944" i="24"/>
  <c r="A944" i="24"/>
  <c r="V943" i="24"/>
  <c r="A943" i="24"/>
  <c r="V942" i="24"/>
  <c r="A942" i="24"/>
  <c r="V941" i="24"/>
  <c r="A941" i="24"/>
  <c r="V940" i="24"/>
  <c r="A940" i="24"/>
  <c r="V939" i="24"/>
  <c r="A939" i="24"/>
  <c r="V938" i="24"/>
  <c r="A938" i="24"/>
  <c r="V937" i="24"/>
  <c r="A937" i="24"/>
  <c r="V936" i="24"/>
  <c r="A936" i="24"/>
  <c r="V935" i="24"/>
  <c r="A935" i="24"/>
  <c r="V934" i="24"/>
  <c r="A934" i="24"/>
  <c r="V933" i="24"/>
  <c r="A933" i="24"/>
  <c r="V932" i="24"/>
  <c r="A932" i="24"/>
  <c r="V931" i="24"/>
  <c r="A931" i="24"/>
  <c r="V930" i="24"/>
  <c r="A930" i="24"/>
  <c r="V929" i="24"/>
  <c r="A929" i="24"/>
  <c r="V928" i="24"/>
  <c r="A928" i="24"/>
  <c r="V927" i="24"/>
  <c r="A927" i="24"/>
  <c r="V926" i="24"/>
  <c r="A926" i="24"/>
  <c r="V925" i="24"/>
  <c r="A925" i="24"/>
  <c r="V924" i="24"/>
  <c r="A924" i="24"/>
  <c r="V923" i="24"/>
  <c r="A923" i="24"/>
  <c r="V922" i="24"/>
  <c r="A922" i="24"/>
  <c r="V921" i="24"/>
  <c r="A921" i="24"/>
  <c r="V920" i="24"/>
  <c r="A920" i="24"/>
  <c r="V919" i="24"/>
  <c r="A919" i="24"/>
  <c r="V918" i="24"/>
  <c r="A918" i="24"/>
  <c r="V917" i="24"/>
  <c r="A917" i="24"/>
  <c r="V916" i="24"/>
  <c r="A916" i="24"/>
  <c r="V915" i="24"/>
  <c r="A915" i="24"/>
  <c r="V914" i="24"/>
  <c r="A914" i="24"/>
  <c r="V913" i="24"/>
  <c r="A913" i="24"/>
  <c r="V912" i="24"/>
  <c r="A912" i="24"/>
  <c r="V911" i="24"/>
  <c r="A911" i="24"/>
  <c r="V910" i="24"/>
  <c r="A910" i="24"/>
  <c r="V909" i="24"/>
  <c r="A909" i="24"/>
  <c r="V908" i="24"/>
  <c r="A908" i="24"/>
  <c r="V907" i="24"/>
  <c r="A907" i="24"/>
  <c r="V906" i="24"/>
  <c r="A906" i="24"/>
  <c r="V905" i="24"/>
  <c r="A905" i="24"/>
  <c r="V904" i="24"/>
  <c r="A904" i="24"/>
  <c r="V903" i="24"/>
  <c r="A903" i="24"/>
  <c r="V902" i="24"/>
  <c r="A902" i="24"/>
  <c r="V901" i="24"/>
  <c r="A901" i="24"/>
  <c r="V900" i="24"/>
  <c r="A900" i="24"/>
  <c r="V899" i="24"/>
  <c r="A899" i="24"/>
  <c r="V898" i="24"/>
  <c r="A898" i="24"/>
  <c r="V897" i="24"/>
  <c r="A897" i="24"/>
  <c r="V896" i="24"/>
  <c r="A896" i="24"/>
  <c r="V895" i="24"/>
  <c r="A895" i="24"/>
  <c r="V894" i="24"/>
  <c r="A894" i="24"/>
  <c r="V893" i="24"/>
  <c r="A893" i="24"/>
  <c r="V892" i="24"/>
  <c r="A892" i="24"/>
  <c r="V891" i="24"/>
  <c r="A891" i="24"/>
  <c r="V890" i="24"/>
  <c r="A890" i="24"/>
  <c r="V889" i="24"/>
  <c r="A889" i="24"/>
  <c r="V888" i="24"/>
  <c r="A888" i="24"/>
  <c r="V887" i="24"/>
  <c r="A887" i="24"/>
  <c r="V886" i="24"/>
  <c r="A886" i="24"/>
  <c r="V885" i="24"/>
  <c r="A885" i="24"/>
  <c r="V884" i="24"/>
  <c r="A884" i="24"/>
  <c r="V883" i="24"/>
  <c r="A883" i="24"/>
  <c r="V882" i="24"/>
  <c r="A882" i="24"/>
  <c r="V881" i="24"/>
  <c r="A881" i="24"/>
  <c r="V880" i="24"/>
  <c r="A880" i="24"/>
  <c r="V879" i="24"/>
  <c r="A879" i="24"/>
  <c r="V878" i="24"/>
  <c r="A878" i="24"/>
  <c r="V877" i="24"/>
  <c r="A877" i="24"/>
  <c r="V876" i="24"/>
  <c r="A876" i="24"/>
  <c r="V875" i="24"/>
  <c r="A875" i="24"/>
  <c r="V874" i="24"/>
  <c r="A874" i="24"/>
  <c r="V873" i="24"/>
  <c r="A873" i="24"/>
  <c r="V872" i="24"/>
  <c r="A872" i="24"/>
  <c r="V871" i="24"/>
  <c r="A871" i="24"/>
  <c r="V870" i="24"/>
  <c r="A870" i="24"/>
  <c r="V869" i="24"/>
  <c r="A869" i="24"/>
  <c r="V868" i="24"/>
  <c r="A868" i="24"/>
  <c r="V867" i="24"/>
  <c r="A867" i="24"/>
  <c r="V866" i="24"/>
  <c r="A866" i="24"/>
  <c r="V865" i="24"/>
  <c r="A865" i="24"/>
  <c r="V864" i="24"/>
  <c r="A864" i="24"/>
  <c r="V863" i="24"/>
  <c r="A863" i="24"/>
  <c r="V862" i="24"/>
  <c r="A862" i="24"/>
  <c r="V861" i="24"/>
  <c r="A861" i="24"/>
  <c r="V860" i="24"/>
  <c r="A860" i="24"/>
  <c r="V859" i="24"/>
  <c r="A859" i="24"/>
  <c r="V858" i="24"/>
  <c r="A858" i="24"/>
  <c r="V857" i="24"/>
  <c r="A857" i="24"/>
  <c r="V856" i="24"/>
  <c r="A856" i="24"/>
  <c r="V855" i="24"/>
  <c r="A855" i="24"/>
  <c r="V854" i="24"/>
  <c r="A854" i="24"/>
  <c r="V853" i="24"/>
  <c r="A853" i="24"/>
  <c r="V852" i="24"/>
  <c r="A852" i="24"/>
  <c r="V851" i="24"/>
  <c r="A851" i="24"/>
  <c r="V850" i="24"/>
  <c r="A850" i="24"/>
  <c r="V849" i="24"/>
  <c r="A849" i="24"/>
  <c r="V848" i="24"/>
  <c r="A848" i="24"/>
  <c r="V847" i="24"/>
  <c r="A847" i="24"/>
  <c r="V846" i="24"/>
  <c r="A846" i="24"/>
  <c r="V845" i="24"/>
  <c r="A845" i="24"/>
  <c r="V844" i="24"/>
  <c r="A844" i="24"/>
  <c r="V843" i="24"/>
  <c r="A843" i="24"/>
  <c r="V842" i="24"/>
  <c r="A842" i="24"/>
  <c r="V841" i="24"/>
  <c r="A841" i="24"/>
  <c r="V840" i="24"/>
  <c r="A840" i="24"/>
  <c r="V839" i="24"/>
  <c r="A839" i="24"/>
  <c r="V838" i="24"/>
  <c r="A838" i="24"/>
  <c r="V837" i="24"/>
  <c r="A837" i="24"/>
  <c r="V836" i="24"/>
  <c r="A836" i="24"/>
  <c r="V835" i="24"/>
  <c r="A835" i="24"/>
  <c r="V834" i="24"/>
  <c r="A834" i="24"/>
  <c r="V833" i="24"/>
  <c r="A833" i="24"/>
  <c r="V832" i="24"/>
  <c r="A832" i="24"/>
  <c r="V831" i="24"/>
  <c r="A831" i="24"/>
  <c r="V830" i="24"/>
  <c r="A830" i="24"/>
  <c r="V829" i="24"/>
  <c r="A829" i="24"/>
  <c r="V828" i="24"/>
  <c r="A828" i="24"/>
  <c r="V827" i="24"/>
  <c r="A827" i="24"/>
  <c r="V826" i="24"/>
  <c r="A826" i="24"/>
  <c r="V825" i="24"/>
  <c r="A825" i="24"/>
  <c r="V824" i="24"/>
  <c r="A824" i="24"/>
  <c r="V823" i="24"/>
  <c r="A823" i="24"/>
  <c r="V822" i="24"/>
  <c r="A822" i="24"/>
  <c r="V821" i="24"/>
  <c r="A821" i="24"/>
  <c r="V820" i="24"/>
  <c r="A820" i="24"/>
  <c r="V819" i="24"/>
  <c r="A819" i="24"/>
  <c r="V818" i="24"/>
  <c r="A818" i="24"/>
  <c r="V817" i="24"/>
  <c r="A817" i="24"/>
  <c r="V816" i="24"/>
  <c r="A816" i="24"/>
  <c r="V815" i="24"/>
  <c r="A815" i="24"/>
  <c r="V814" i="24"/>
  <c r="A814" i="24"/>
  <c r="V813" i="24"/>
  <c r="A813" i="24"/>
  <c r="V812" i="24"/>
  <c r="A812" i="24"/>
  <c r="V811" i="24"/>
  <c r="A811" i="24"/>
  <c r="V810" i="24"/>
  <c r="A810" i="24"/>
  <c r="V809" i="24"/>
  <c r="A809" i="24"/>
  <c r="V808" i="24"/>
  <c r="A808" i="24"/>
  <c r="V807" i="24"/>
  <c r="A807" i="24"/>
  <c r="V806" i="24"/>
  <c r="A806" i="24"/>
  <c r="V805" i="24"/>
  <c r="A805" i="24"/>
  <c r="V804" i="24"/>
  <c r="A804" i="24"/>
  <c r="V803" i="24"/>
  <c r="A803" i="24"/>
  <c r="V802" i="24"/>
  <c r="A802" i="24"/>
  <c r="V801" i="24"/>
  <c r="A801" i="24"/>
  <c r="V800" i="24"/>
  <c r="A800" i="24"/>
  <c r="V799" i="24"/>
  <c r="A799" i="24"/>
  <c r="V798" i="24"/>
  <c r="A798" i="24"/>
  <c r="V797" i="24"/>
  <c r="A797" i="24"/>
  <c r="V796" i="24"/>
  <c r="A796" i="24"/>
  <c r="V795" i="24"/>
  <c r="A795" i="24"/>
  <c r="V794" i="24"/>
  <c r="A794" i="24"/>
  <c r="V793" i="24"/>
  <c r="A793" i="24"/>
  <c r="V792" i="24"/>
  <c r="A792" i="24"/>
  <c r="V791" i="24"/>
  <c r="A791" i="24"/>
  <c r="V790" i="24"/>
  <c r="A790" i="24"/>
  <c r="V789" i="24"/>
  <c r="A789" i="24"/>
  <c r="V788" i="24"/>
  <c r="A788" i="24"/>
  <c r="V787" i="24"/>
  <c r="A787" i="24"/>
  <c r="V786" i="24"/>
  <c r="A786" i="24"/>
  <c r="V785" i="24"/>
  <c r="A785" i="24"/>
  <c r="V784" i="24"/>
  <c r="A784" i="24"/>
  <c r="V783" i="24"/>
  <c r="A783" i="24"/>
  <c r="V782" i="24"/>
  <c r="A782" i="24"/>
  <c r="V781" i="24"/>
  <c r="A781" i="24"/>
  <c r="V780" i="24"/>
  <c r="A780" i="24"/>
  <c r="V779" i="24"/>
  <c r="A779" i="24"/>
  <c r="V778" i="24"/>
  <c r="A778" i="24"/>
  <c r="V777" i="24"/>
  <c r="A777" i="24"/>
  <c r="V776" i="24"/>
  <c r="A776" i="24"/>
  <c r="V775" i="24"/>
  <c r="A775" i="24"/>
  <c r="V774" i="24"/>
  <c r="A774" i="24"/>
  <c r="V773" i="24"/>
  <c r="A773" i="24"/>
  <c r="V772" i="24"/>
  <c r="A772" i="24"/>
  <c r="V771" i="24"/>
  <c r="A771" i="24"/>
  <c r="V770" i="24"/>
  <c r="A770" i="24"/>
  <c r="V769" i="24"/>
  <c r="A769" i="24"/>
  <c r="V768" i="24"/>
  <c r="A768" i="24"/>
  <c r="V767" i="24"/>
  <c r="A767" i="24"/>
  <c r="V766" i="24"/>
  <c r="A766" i="24"/>
  <c r="V765" i="24"/>
  <c r="A765" i="24"/>
  <c r="V764" i="24"/>
  <c r="A764" i="24"/>
  <c r="V763" i="24"/>
  <c r="A763" i="24"/>
  <c r="V762" i="24"/>
  <c r="A762" i="24"/>
  <c r="V761" i="24"/>
  <c r="A761" i="24"/>
  <c r="V760" i="24"/>
  <c r="A760" i="24"/>
  <c r="V759" i="24"/>
  <c r="A759" i="24"/>
  <c r="V758" i="24"/>
  <c r="A758" i="24"/>
  <c r="V757" i="24"/>
  <c r="A757" i="24"/>
  <c r="V756" i="24"/>
  <c r="A756" i="24"/>
  <c r="V755" i="24"/>
  <c r="A755" i="24"/>
  <c r="V754" i="24"/>
  <c r="A754" i="24"/>
  <c r="V753" i="24"/>
  <c r="A753" i="24"/>
  <c r="V752" i="24"/>
  <c r="A752" i="24"/>
  <c r="V751" i="24"/>
  <c r="A751" i="24"/>
  <c r="V750" i="24"/>
  <c r="A750" i="24"/>
  <c r="V749" i="24"/>
  <c r="A749" i="24"/>
  <c r="V748" i="24"/>
  <c r="A748" i="24"/>
  <c r="V747" i="24"/>
  <c r="A747" i="24"/>
  <c r="V746" i="24"/>
  <c r="A746" i="24"/>
  <c r="V745" i="24"/>
  <c r="A745" i="24"/>
  <c r="V744" i="24"/>
  <c r="A744" i="24"/>
  <c r="V743" i="24"/>
  <c r="A743" i="24"/>
  <c r="V742" i="24"/>
  <c r="A742" i="24"/>
  <c r="V741" i="24"/>
  <c r="A741" i="24"/>
  <c r="V740" i="24"/>
  <c r="A740" i="24"/>
  <c r="V739" i="24"/>
  <c r="A739" i="24"/>
  <c r="V738" i="24"/>
  <c r="A738" i="24"/>
  <c r="V737" i="24"/>
  <c r="A737" i="24"/>
  <c r="V736" i="24"/>
  <c r="A736" i="24"/>
  <c r="V735" i="24"/>
  <c r="A735" i="24"/>
  <c r="V734" i="24"/>
  <c r="A734" i="24"/>
  <c r="V733" i="24"/>
  <c r="A733" i="24"/>
  <c r="V732" i="24"/>
  <c r="A732" i="24"/>
  <c r="V731" i="24"/>
  <c r="A731" i="24"/>
  <c r="V730" i="24"/>
  <c r="A730" i="24"/>
  <c r="V729" i="24"/>
  <c r="A729" i="24"/>
  <c r="V728" i="24"/>
  <c r="A728" i="24"/>
  <c r="V727" i="24"/>
  <c r="A727" i="24"/>
  <c r="V726" i="24"/>
  <c r="A726" i="24"/>
  <c r="V725" i="24"/>
  <c r="A725" i="24"/>
  <c r="V724" i="24"/>
  <c r="A724" i="24"/>
  <c r="V723" i="24"/>
  <c r="A723" i="24"/>
  <c r="V722" i="24"/>
  <c r="A722" i="24"/>
  <c r="V721" i="24"/>
  <c r="A721" i="24"/>
  <c r="V720" i="24"/>
  <c r="A720" i="24"/>
  <c r="V719" i="24"/>
  <c r="A719" i="24"/>
  <c r="V718" i="24"/>
  <c r="A718" i="24"/>
  <c r="V717" i="24"/>
  <c r="A717" i="24"/>
  <c r="V716" i="24"/>
  <c r="A716" i="24"/>
  <c r="V715" i="24"/>
  <c r="A715" i="24"/>
  <c r="V714" i="24"/>
  <c r="A714" i="24"/>
  <c r="V713" i="24"/>
  <c r="A713" i="24"/>
  <c r="V712" i="24"/>
  <c r="A712" i="24"/>
  <c r="V711" i="24"/>
  <c r="A711" i="24"/>
  <c r="V710" i="24"/>
  <c r="A710" i="24"/>
  <c r="V709" i="24"/>
  <c r="A709" i="24"/>
  <c r="V708" i="24"/>
  <c r="A708" i="24"/>
  <c r="V707" i="24"/>
  <c r="A707" i="24"/>
  <c r="V706" i="24"/>
  <c r="A706" i="24"/>
  <c r="V705" i="24"/>
  <c r="A705" i="24"/>
  <c r="V704" i="24"/>
  <c r="A704" i="24"/>
  <c r="V703" i="24"/>
  <c r="A703" i="24"/>
  <c r="V702" i="24"/>
  <c r="A702" i="24"/>
  <c r="V701" i="24"/>
  <c r="A701" i="24"/>
  <c r="V700" i="24"/>
  <c r="A700" i="24"/>
  <c r="V699" i="24"/>
  <c r="A699" i="24"/>
  <c r="V698" i="24"/>
  <c r="A698" i="24"/>
  <c r="V697" i="24"/>
  <c r="A697" i="24"/>
  <c r="V696" i="24"/>
  <c r="A696" i="24"/>
  <c r="V695" i="24"/>
  <c r="A695" i="24"/>
  <c r="V694" i="24"/>
  <c r="A694" i="24"/>
  <c r="V693" i="24"/>
  <c r="A693" i="24"/>
  <c r="V692" i="24"/>
  <c r="A692" i="24"/>
  <c r="V691" i="24"/>
  <c r="A691" i="24"/>
  <c r="V690" i="24"/>
  <c r="A690" i="24"/>
  <c r="V689" i="24"/>
  <c r="A689" i="24"/>
  <c r="V688" i="24"/>
  <c r="A688" i="24"/>
  <c r="V687" i="24"/>
  <c r="A687" i="24"/>
  <c r="V686" i="24"/>
  <c r="A686" i="24"/>
  <c r="V685" i="24"/>
  <c r="A685" i="24"/>
  <c r="V684" i="24"/>
  <c r="A684" i="24"/>
  <c r="V683" i="24"/>
  <c r="A683" i="24"/>
  <c r="V682" i="24"/>
  <c r="A682" i="24"/>
  <c r="V681" i="24"/>
  <c r="A681" i="24"/>
  <c r="V680" i="24"/>
  <c r="A680" i="24"/>
  <c r="V679" i="24"/>
  <c r="A679" i="24"/>
  <c r="V678" i="24"/>
  <c r="A678" i="24"/>
  <c r="V677" i="24"/>
  <c r="A677" i="24"/>
  <c r="V676" i="24"/>
  <c r="A676" i="24"/>
  <c r="V675" i="24"/>
  <c r="A675" i="24"/>
  <c r="V674" i="24"/>
  <c r="A674" i="24"/>
  <c r="V673" i="24"/>
  <c r="A673" i="24"/>
  <c r="V672" i="24"/>
  <c r="A672" i="24"/>
  <c r="V671" i="24"/>
  <c r="A671" i="24"/>
  <c r="V670" i="24"/>
  <c r="A670" i="24"/>
  <c r="V669" i="24"/>
  <c r="A669" i="24"/>
  <c r="V668" i="24"/>
  <c r="A668" i="24"/>
  <c r="V667" i="24"/>
  <c r="A667" i="24"/>
  <c r="V666" i="24"/>
  <c r="A666" i="24"/>
  <c r="V665" i="24"/>
  <c r="A665" i="24"/>
  <c r="V664" i="24"/>
  <c r="A664" i="24"/>
  <c r="V663" i="24"/>
  <c r="A663" i="24"/>
  <c r="V662" i="24"/>
  <c r="A662" i="24"/>
  <c r="V661" i="24"/>
  <c r="A661" i="24"/>
  <c r="V660" i="24"/>
  <c r="A660" i="24"/>
  <c r="V659" i="24"/>
  <c r="A659" i="24"/>
  <c r="V658" i="24"/>
  <c r="A658" i="24"/>
  <c r="V657" i="24"/>
  <c r="A657" i="24"/>
  <c r="V656" i="24"/>
  <c r="A656" i="24"/>
  <c r="V655" i="24"/>
  <c r="A655" i="24"/>
  <c r="V654" i="24"/>
  <c r="A654" i="24"/>
  <c r="V653" i="24"/>
  <c r="A653" i="24"/>
  <c r="V652" i="24"/>
  <c r="A652" i="24"/>
  <c r="V651" i="24"/>
  <c r="A651" i="24"/>
  <c r="V650" i="24"/>
  <c r="A650" i="24"/>
  <c r="V649" i="24"/>
  <c r="A649" i="24"/>
  <c r="V648" i="24"/>
  <c r="A648" i="24"/>
  <c r="V647" i="24"/>
  <c r="A647" i="24"/>
  <c r="V646" i="24"/>
  <c r="A646" i="24"/>
  <c r="V645" i="24"/>
  <c r="A645" i="24"/>
  <c r="V644" i="24"/>
  <c r="A644" i="24"/>
  <c r="V643" i="24"/>
  <c r="A643" i="24"/>
  <c r="V642" i="24"/>
  <c r="A642" i="24"/>
  <c r="V641" i="24"/>
  <c r="A641" i="24"/>
  <c r="V640" i="24"/>
  <c r="A640" i="24"/>
  <c r="V639" i="24"/>
  <c r="A639" i="24"/>
  <c r="V638" i="24"/>
  <c r="A638" i="24"/>
  <c r="V637" i="24"/>
  <c r="A637" i="24"/>
  <c r="V636" i="24"/>
  <c r="A636" i="24"/>
  <c r="V635" i="24"/>
  <c r="A635" i="24"/>
  <c r="V634" i="24"/>
  <c r="A634" i="24"/>
  <c r="V633" i="24"/>
  <c r="A633" i="24"/>
  <c r="V632" i="24"/>
  <c r="A632" i="24"/>
  <c r="V631" i="24"/>
  <c r="A631" i="24"/>
  <c r="V630" i="24"/>
  <c r="A630" i="24"/>
  <c r="V629" i="24"/>
  <c r="A629" i="24"/>
  <c r="V628" i="24"/>
  <c r="A628" i="24"/>
  <c r="V627" i="24"/>
  <c r="A627" i="24"/>
  <c r="V626" i="24"/>
  <c r="A626" i="24"/>
  <c r="V625" i="24"/>
  <c r="A625" i="24"/>
  <c r="V624" i="24"/>
  <c r="A624" i="24"/>
  <c r="V623" i="24"/>
  <c r="A623" i="24"/>
  <c r="V622" i="24"/>
  <c r="A622" i="24"/>
  <c r="V621" i="24"/>
  <c r="A621" i="24"/>
  <c r="V620" i="24"/>
  <c r="A620" i="24"/>
  <c r="V619" i="24"/>
  <c r="A619" i="24"/>
  <c r="V618" i="24"/>
  <c r="A618" i="24"/>
  <c r="V617" i="24"/>
  <c r="A617" i="24"/>
  <c r="V616" i="24"/>
  <c r="A616" i="24"/>
  <c r="V615" i="24"/>
  <c r="A615" i="24"/>
  <c r="V614" i="24"/>
  <c r="A614" i="24"/>
  <c r="V613" i="24"/>
  <c r="A613" i="24"/>
  <c r="V612" i="24"/>
  <c r="A612" i="24"/>
  <c r="V611" i="24"/>
  <c r="A611" i="24"/>
  <c r="V610" i="24"/>
  <c r="A610" i="24"/>
  <c r="V609" i="24"/>
  <c r="A609" i="24"/>
  <c r="V608" i="24"/>
  <c r="A608" i="24"/>
  <c r="V607" i="24"/>
  <c r="A607" i="24"/>
  <c r="V606" i="24"/>
  <c r="A606" i="24"/>
  <c r="V605" i="24"/>
  <c r="A605" i="24"/>
  <c r="V604" i="24"/>
  <c r="A604" i="24"/>
  <c r="V603" i="24"/>
  <c r="A603" i="24"/>
  <c r="V602" i="24"/>
  <c r="A602" i="24"/>
  <c r="V601" i="24"/>
  <c r="A601" i="24"/>
  <c r="V600" i="24"/>
  <c r="A600" i="24"/>
  <c r="V599" i="24"/>
  <c r="A599" i="24"/>
  <c r="V598" i="24"/>
  <c r="A598" i="24"/>
  <c r="V597" i="24"/>
  <c r="A597" i="24"/>
  <c r="V596" i="24"/>
  <c r="A596" i="24"/>
  <c r="V595" i="24"/>
  <c r="A595" i="24"/>
  <c r="V594" i="24"/>
  <c r="A594" i="24"/>
  <c r="V593" i="24"/>
  <c r="A593" i="24"/>
  <c r="V592" i="24"/>
  <c r="A592" i="24"/>
  <c r="V591" i="24"/>
  <c r="A591" i="24"/>
  <c r="V590" i="24"/>
  <c r="A590" i="24"/>
  <c r="V589" i="24"/>
  <c r="A589" i="24"/>
  <c r="V588" i="24"/>
  <c r="A588" i="24"/>
  <c r="V587" i="24"/>
  <c r="A587" i="24"/>
  <c r="V586" i="24"/>
  <c r="A586" i="24"/>
  <c r="V585" i="24"/>
  <c r="A585" i="24"/>
  <c r="V584" i="24"/>
  <c r="A584" i="24"/>
  <c r="V583" i="24"/>
  <c r="A583" i="24"/>
  <c r="V582" i="24"/>
  <c r="A582" i="24"/>
  <c r="V581" i="24"/>
  <c r="A581" i="24"/>
  <c r="V580" i="24"/>
  <c r="A580" i="24"/>
  <c r="V579" i="24"/>
  <c r="A579" i="24"/>
  <c r="V578" i="24"/>
  <c r="A578" i="24"/>
  <c r="V577" i="24"/>
  <c r="A577" i="24"/>
  <c r="V576" i="24"/>
  <c r="A576" i="24"/>
  <c r="V575" i="24"/>
  <c r="A575" i="24"/>
  <c r="V574" i="24"/>
  <c r="A574" i="24"/>
  <c r="V573" i="24"/>
  <c r="A573" i="24"/>
  <c r="V572" i="24"/>
  <c r="A572" i="24"/>
  <c r="V571" i="24"/>
  <c r="A571" i="24"/>
  <c r="V570" i="24"/>
  <c r="A570" i="24"/>
  <c r="V569" i="24"/>
  <c r="A569" i="24"/>
  <c r="V568" i="24"/>
  <c r="A568" i="24"/>
  <c r="V567" i="24"/>
  <c r="A567" i="24"/>
  <c r="V566" i="24"/>
  <c r="A566" i="24"/>
  <c r="V565" i="24"/>
  <c r="A565" i="24"/>
  <c r="V564" i="24"/>
  <c r="A564" i="24"/>
  <c r="V563" i="24"/>
  <c r="A563" i="24"/>
  <c r="V562" i="24"/>
  <c r="A562" i="24"/>
  <c r="V561" i="24"/>
  <c r="A561" i="24"/>
  <c r="V560" i="24"/>
  <c r="A560" i="24"/>
  <c r="V559" i="24"/>
  <c r="A559" i="24"/>
  <c r="V558" i="24"/>
  <c r="A558" i="24"/>
  <c r="V557" i="24"/>
  <c r="A557" i="24"/>
  <c r="V556" i="24"/>
  <c r="A556" i="24"/>
  <c r="V555" i="24"/>
  <c r="A555" i="24"/>
  <c r="V554" i="24"/>
  <c r="A554" i="24"/>
  <c r="V553" i="24"/>
  <c r="A553" i="24"/>
  <c r="V552" i="24"/>
  <c r="A552" i="24"/>
  <c r="V551" i="24"/>
  <c r="A551" i="24"/>
  <c r="V550" i="24"/>
  <c r="A550" i="24"/>
  <c r="V549" i="24"/>
  <c r="A549" i="24"/>
  <c r="V548" i="24"/>
  <c r="A548" i="24"/>
  <c r="V547" i="24"/>
  <c r="A547" i="24"/>
  <c r="V546" i="24"/>
  <c r="A546" i="24"/>
  <c r="V545" i="24"/>
  <c r="A545" i="24"/>
  <c r="V544" i="24"/>
  <c r="A544" i="24"/>
  <c r="V543" i="24"/>
  <c r="A543" i="24"/>
  <c r="V542" i="24"/>
  <c r="A542" i="24"/>
  <c r="V541" i="24"/>
  <c r="A541" i="24"/>
  <c r="V540" i="24"/>
  <c r="A540" i="24"/>
  <c r="V539" i="24"/>
  <c r="A539" i="24"/>
  <c r="V538" i="24"/>
  <c r="A538" i="24"/>
  <c r="V537" i="24"/>
  <c r="A537" i="24"/>
  <c r="V536" i="24"/>
  <c r="A536" i="24"/>
  <c r="V535" i="24"/>
  <c r="A535" i="24"/>
  <c r="V534" i="24"/>
  <c r="A534" i="24"/>
  <c r="V533" i="24"/>
  <c r="A533" i="24"/>
  <c r="V532" i="24"/>
  <c r="A532" i="24"/>
  <c r="V531" i="24"/>
  <c r="A531" i="24"/>
  <c r="V530" i="24"/>
  <c r="A530" i="24"/>
  <c r="V529" i="24"/>
  <c r="A529" i="24"/>
  <c r="V528" i="24"/>
  <c r="A528" i="24"/>
  <c r="V527" i="24"/>
  <c r="A527" i="24"/>
  <c r="V526" i="24"/>
  <c r="A526" i="24"/>
  <c r="V525" i="24"/>
  <c r="A525" i="24"/>
  <c r="V524" i="24"/>
  <c r="A524" i="24"/>
  <c r="V523" i="24"/>
  <c r="A523" i="24"/>
  <c r="V522" i="24"/>
  <c r="A522" i="24"/>
  <c r="V521" i="24"/>
  <c r="A521" i="24"/>
  <c r="V520" i="24"/>
  <c r="A520" i="24"/>
  <c r="V519" i="24"/>
  <c r="A519" i="24"/>
  <c r="V518" i="24"/>
  <c r="A518" i="24"/>
  <c r="V517" i="24"/>
  <c r="A517" i="24"/>
  <c r="V516" i="24"/>
  <c r="A516" i="24"/>
  <c r="V515" i="24"/>
  <c r="A515" i="24"/>
  <c r="V514" i="24"/>
  <c r="A514" i="24"/>
  <c r="V513" i="24"/>
  <c r="A513" i="24"/>
  <c r="V512" i="24"/>
  <c r="A512" i="24"/>
  <c r="V511" i="24"/>
  <c r="A511" i="24"/>
  <c r="V510" i="24"/>
  <c r="A510" i="24"/>
  <c r="V509" i="24"/>
  <c r="A509" i="24"/>
  <c r="V508" i="24"/>
  <c r="A508" i="24"/>
  <c r="V507" i="24"/>
  <c r="A507" i="24"/>
  <c r="V506" i="24"/>
  <c r="A506" i="24"/>
  <c r="V505" i="24"/>
  <c r="A505" i="24"/>
  <c r="V504" i="24"/>
  <c r="A504" i="24"/>
  <c r="V503" i="24"/>
  <c r="A503" i="24"/>
  <c r="V502" i="24"/>
  <c r="A502" i="24"/>
  <c r="V501" i="24"/>
  <c r="A501" i="24"/>
  <c r="V500" i="24"/>
  <c r="A500" i="24"/>
  <c r="V499" i="24"/>
  <c r="A499" i="24"/>
  <c r="V498" i="24"/>
  <c r="A498" i="24"/>
  <c r="V497" i="24"/>
  <c r="A497" i="24"/>
  <c r="V496" i="24"/>
  <c r="A496" i="24"/>
  <c r="V495" i="24"/>
  <c r="A495" i="24"/>
  <c r="V494" i="24"/>
  <c r="A494" i="24"/>
  <c r="V493" i="24"/>
  <c r="A493" i="24"/>
  <c r="V492" i="24"/>
  <c r="A492" i="24"/>
  <c r="V491" i="24"/>
  <c r="A491" i="24"/>
  <c r="V490" i="24"/>
  <c r="A490" i="24"/>
  <c r="V489" i="24"/>
  <c r="A489" i="24"/>
  <c r="V488" i="24"/>
  <c r="A488" i="24"/>
  <c r="V487" i="24"/>
  <c r="A487" i="24"/>
  <c r="V486" i="24"/>
  <c r="A486" i="24"/>
  <c r="V485" i="24"/>
  <c r="A485" i="24"/>
  <c r="V484" i="24"/>
  <c r="A484" i="24"/>
  <c r="V483" i="24"/>
  <c r="A483" i="24"/>
  <c r="V482" i="24"/>
  <c r="A482" i="24"/>
  <c r="V481" i="24"/>
  <c r="A481" i="24"/>
  <c r="V480" i="24"/>
  <c r="A480" i="24"/>
  <c r="V479" i="24"/>
  <c r="A479" i="24"/>
  <c r="V478" i="24"/>
  <c r="A478" i="24"/>
  <c r="V477" i="24"/>
  <c r="A477" i="24"/>
  <c r="V476" i="24"/>
  <c r="A476" i="24"/>
  <c r="V475" i="24"/>
  <c r="A475" i="24"/>
  <c r="V474" i="24"/>
  <c r="A474" i="24"/>
  <c r="V473" i="24"/>
  <c r="A473" i="24"/>
  <c r="V472" i="24"/>
  <c r="A472" i="24"/>
  <c r="V471" i="24"/>
  <c r="A471" i="24"/>
  <c r="V470" i="24"/>
  <c r="A470" i="24"/>
  <c r="V469" i="24"/>
  <c r="A469" i="24"/>
  <c r="V468" i="24"/>
  <c r="A468" i="24"/>
  <c r="V467" i="24"/>
  <c r="A467" i="24"/>
  <c r="V466" i="24"/>
  <c r="A466" i="24"/>
  <c r="V465" i="24"/>
  <c r="A465" i="24"/>
  <c r="V464" i="24"/>
  <c r="A464" i="24"/>
  <c r="V463" i="24"/>
  <c r="A463" i="24"/>
  <c r="V462" i="24"/>
  <c r="A462" i="24"/>
  <c r="V461" i="24"/>
  <c r="A461" i="24"/>
  <c r="V460" i="24"/>
  <c r="A460" i="24"/>
  <c r="V459" i="24"/>
  <c r="A459" i="24"/>
  <c r="V458" i="24"/>
  <c r="A458" i="24"/>
  <c r="V457" i="24"/>
  <c r="A457" i="24"/>
  <c r="V456" i="24"/>
  <c r="A456" i="24"/>
  <c r="V455" i="24"/>
  <c r="A455" i="24"/>
  <c r="V454" i="24"/>
  <c r="A454" i="24"/>
  <c r="V453" i="24"/>
  <c r="A453" i="24"/>
  <c r="V452" i="24"/>
  <c r="A452" i="24"/>
  <c r="V451" i="24"/>
  <c r="A451" i="24"/>
  <c r="V450" i="24"/>
  <c r="A450" i="24"/>
  <c r="V449" i="24"/>
  <c r="A449" i="24"/>
  <c r="V448" i="24"/>
  <c r="A448" i="24"/>
  <c r="V447" i="24"/>
  <c r="A447" i="24"/>
  <c r="V446" i="24"/>
  <c r="A446" i="24"/>
  <c r="V445" i="24"/>
  <c r="A445" i="24"/>
  <c r="V444" i="24"/>
  <c r="A444" i="24"/>
  <c r="V443" i="24"/>
  <c r="A443" i="24"/>
  <c r="V442" i="24"/>
  <c r="A442" i="24"/>
  <c r="V441" i="24"/>
  <c r="A441" i="24"/>
  <c r="V440" i="24"/>
  <c r="A440" i="24"/>
  <c r="V439" i="24"/>
  <c r="A439" i="24"/>
  <c r="V438" i="24"/>
  <c r="A438" i="24"/>
  <c r="V437" i="24"/>
  <c r="A437" i="24"/>
  <c r="V436" i="24"/>
  <c r="A436" i="24"/>
  <c r="V435" i="24"/>
  <c r="A435" i="24"/>
  <c r="V434" i="24"/>
  <c r="A434" i="24"/>
  <c r="V433" i="24"/>
  <c r="A433" i="24"/>
  <c r="V432" i="24"/>
  <c r="A432" i="24"/>
  <c r="V431" i="24"/>
  <c r="A431" i="24"/>
  <c r="V430" i="24"/>
  <c r="A430" i="24"/>
  <c r="V429" i="24"/>
  <c r="A429" i="24"/>
  <c r="V428" i="24"/>
  <c r="A428" i="24"/>
  <c r="V427" i="24"/>
  <c r="A427" i="24"/>
  <c r="V426" i="24"/>
  <c r="A426" i="24"/>
  <c r="V425" i="24"/>
  <c r="A425" i="24"/>
  <c r="V424" i="24"/>
  <c r="A424" i="24"/>
  <c r="V423" i="24"/>
  <c r="A423" i="24"/>
  <c r="V422" i="24"/>
  <c r="A422" i="24"/>
  <c r="V421" i="24"/>
  <c r="A421" i="24"/>
  <c r="V420" i="24"/>
  <c r="A420" i="24"/>
  <c r="V419" i="24"/>
  <c r="A419" i="24"/>
  <c r="V418" i="24"/>
  <c r="A418" i="24"/>
  <c r="V417" i="24"/>
  <c r="A417" i="24"/>
  <c r="V416" i="24"/>
  <c r="A416" i="24"/>
  <c r="V415" i="24"/>
  <c r="A415" i="24"/>
  <c r="V414" i="24"/>
  <c r="A414" i="24"/>
  <c r="V413" i="24"/>
  <c r="A413" i="24"/>
  <c r="V412" i="24"/>
  <c r="A412" i="24"/>
  <c r="V411" i="24"/>
  <c r="A411" i="24"/>
  <c r="V410" i="24"/>
  <c r="A410" i="24"/>
  <c r="V409" i="24"/>
  <c r="A409" i="24"/>
  <c r="V408" i="24"/>
  <c r="A408" i="24"/>
  <c r="V407" i="24"/>
  <c r="A407" i="24"/>
  <c r="V406" i="24"/>
  <c r="A406" i="24"/>
  <c r="V405" i="24"/>
  <c r="A405" i="24"/>
  <c r="V404" i="24"/>
  <c r="A404" i="24"/>
  <c r="V403" i="24"/>
  <c r="A403" i="24"/>
  <c r="V402" i="24"/>
  <c r="A402" i="24"/>
  <c r="V401" i="24"/>
  <c r="A401" i="24"/>
  <c r="V400" i="24"/>
  <c r="A400" i="24"/>
  <c r="V399" i="24"/>
  <c r="A399" i="24"/>
  <c r="V398" i="24"/>
  <c r="A398" i="24"/>
  <c r="V397" i="24"/>
  <c r="A397" i="24"/>
  <c r="V396" i="24"/>
  <c r="A396" i="24"/>
  <c r="V395" i="24"/>
  <c r="A395" i="24"/>
  <c r="V394" i="24"/>
  <c r="A394" i="24"/>
  <c r="V393" i="24"/>
  <c r="A393" i="24"/>
  <c r="V392" i="24"/>
  <c r="A392" i="24"/>
  <c r="V391" i="24"/>
  <c r="A391" i="24"/>
  <c r="V390" i="24"/>
  <c r="A390" i="24"/>
  <c r="V389" i="24"/>
  <c r="A389" i="24"/>
  <c r="V388" i="24"/>
  <c r="A388" i="24"/>
  <c r="V387" i="24"/>
  <c r="A387" i="24"/>
  <c r="V386" i="24"/>
  <c r="A386" i="24"/>
  <c r="V385" i="24"/>
  <c r="A385" i="24"/>
  <c r="V384" i="24"/>
  <c r="A384" i="24"/>
  <c r="V383" i="24"/>
  <c r="A383" i="24"/>
  <c r="V382" i="24"/>
  <c r="A382" i="24"/>
  <c r="V381" i="24"/>
  <c r="A381" i="24"/>
  <c r="V380" i="24"/>
  <c r="A380" i="24"/>
  <c r="V379" i="24"/>
  <c r="A379" i="24"/>
  <c r="V378" i="24"/>
  <c r="A378" i="24"/>
  <c r="V377" i="24"/>
  <c r="A377" i="24"/>
  <c r="V376" i="24"/>
  <c r="A376" i="24"/>
  <c r="V375" i="24"/>
  <c r="A375" i="24"/>
  <c r="V374" i="24"/>
  <c r="A374" i="24"/>
  <c r="V373" i="24"/>
  <c r="A373" i="24"/>
  <c r="V372" i="24"/>
  <c r="A372" i="24"/>
  <c r="V371" i="24"/>
  <c r="A371" i="24"/>
  <c r="V370" i="24"/>
  <c r="A370" i="24"/>
  <c r="V369" i="24"/>
  <c r="A369" i="24"/>
  <c r="V368" i="24"/>
  <c r="A368" i="24"/>
  <c r="V367" i="24"/>
  <c r="A367" i="24"/>
  <c r="V366" i="24"/>
  <c r="A366" i="24"/>
  <c r="V365" i="24"/>
  <c r="A365" i="24"/>
  <c r="V364" i="24"/>
  <c r="A364" i="24"/>
  <c r="V363" i="24"/>
  <c r="A363" i="24"/>
  <c r="V362" i="24"/>
  <c r="A362" i="24"/>
  <c r="V361" i="24"/>
  <c r="A361" i="24"/>
  <c r="V360" i="24"/>
  <c r="A360" i="24"/>
  <c r="V359" i="24"/>
  <c r="A359" i="24"/>
  <c r="V358" i="24"/>
  <c r="A358" i="24"/>
  <c r="V357" i="24"/>
  <c r="A357" i="24"/>
  <c r="V356" i="24"/>
  <c r="A356" i="24"/>
  <c r="V355" i="24"/>
  <c r="A355" i="24"/>
  <c r="V354" i="24"/>
  <c r="A354" i="24"/>
  <c r="V353" i="24"/>
  <c r="A353" i="24"/>
  <c r="V352" i="24"/>
  <c r="A352" i="24"/>
  <c r="V351" i="24"/>
  <c r="A351" i="24"/>
  <c r="V350" i="24"/>
  <c r="A350" i="24"/>
  <c r="V349" i="24"/>
  <c r="A349" i="24"/>
  <c r="V348" i="24"/>
  <c r="A348" i="24"/>
  <c r="V347" i="24"/>
  <c r="A347" i="24"/>
  <c r="V346" i="24"/>
  <c r="A346" i="24"/>
  <c r="V345" i="24"/>
  <c r="A345" i="24"/>
  <c r="V344" i="24"/>
  <c r="A344" i="24"/>
  <c r="V343" i="24"/>
  <c r="A343" i="24"/>
  <c r="V342" i="24"/>
  <c r="A342" i="24"/>
  <c r="V341" i="24"/>
  <c r="A341" i="24"/>
  <c r="V340" i="24"/>
  <c r="A340" i="24"/>
  <c r="V339" i="24"/>
  <c r="A339" i="24"/>
  <c r="V338" i="24"/>
  <c r="A338" i="24"/>
  <c r="V337" i="24"/>
  <c r="A337" i="24"/>
  <c r="V336" i="24"/>
  <c r="A336" i="24"/>
  <c r="V335" i="24"/>
  <c r="A335" i="24"/>
  <c r="V334" i="24"/>
  <c r="A334" i="24"/>
  <c r="V333" i="24"/>
  <c r="A333" i="24"/>
  <c r="V332" i="24"/>
  <c r="A332" i="24"/>
  <c r="V331" i="24"/>
  <c r="A331" i="24"/>
  <c r="V330" i="24"/>
  <c r="A330" i="24"/>
  <c r="V329" i="24"/>
  <c r="A329" i="24"/>
  <c r="V328" i="24"/>
  <c r="A328" i="24"/>
  <c r="V327" i="24"/>
  <c r="A327" i="24"/>
  <c r="V326" i="24"/>
  <c r="A326" i="24"/>
  <c r="V325" i="24"/>
  <c r="A325" i="24"/>
  <c r="V324" i="24"/>
  <c r="A324" i="24"/>
  <c r="V323" i="24"/>
  <c r="A323" i="24"/>
  <c r="V322" i="24"/>
  <c r="A322" i="24"/>
  <c r="V321" i="24"/>
  <c r="A321" i="24"/>
  <c r="V320" i="24"/>
  <c r="A320" i="24"/>
  <c r="V319" i="24"/>
  <c r="A319" i="24"/>
  <c r="V318" i="24"/>
  <c r="A318" i="24"/>
  <c r="V317" i="24"/>
  <c r="A317" i="24"/>
  <c r="V316" i="24"/>
  <c r="A316" i="24"/>
  <c r="V315" i="24"/>
  <c r="A315" i="24"/>
  <c r="V314" i="24"/>
  <c r="A314" i="24"/>
  <c r="V313" i="24"/>
  <c r="A313" i="24"/>
  <c r="V312" i="24"/>
  <c r="A312" i="24"/>
  <c r="V311" i="24"/>
  <c r="A311" i="24"/>
  <c r="V310" i="24"/>
  <c r="A310" i="24"/>
  <c r="V309" i="24"/>
  <c r="A309" i="24"/>
  <c r="V308" i="24"/>
  <c r="A308" i="24"/>
  <c r="V307" i="24"/>
  <c r="A307" i="24"/>
  <c r="V306" i="24"/>
  <c r="A306" i="24"/>
  <c r="V305" i="24"/>
  <c r="A305" i="24"/>
  <c r="V304" i="24"/>
  <c r="A304" i="24"/>
  <c r="V303" i="24"/>
  <c r="A303" i="24"/>
  <c r="V302" i="24"/>
  <c r="A302" i="24"/>
  <c r="V301" i="24"/>
  <c r="A301" i="24"/>
  <c r="V300" i="24"/>
  <c r="A300" i="24"/>
  <c r="V299" i="24"/>
  <c r="A299" i="24"/>
  <c r="V298" i="24"/>
  <c r="A298" i="24"/>
  <c r="V297" i="24"/>
  <c r="A297" i="24"/>
  <c r="V296" i="24"/>
  <c r="A296" i="24"/>
  <c r="V295" i="24"/>
  <c r="A295" i="24"/>
  <c r="V294" i="24"/>
  <c r="A294" i="24"/>
  <c r="V293" i="24"/>
  <c r="A293" i="24"/>
  <c r="V292" i="24"/>
  <c r="A292" i="24"/>
  <c r="V291" i="24"/>
  <c r="A291" i="24"/>
  <c r="V290" i="24"/>
  <c r="A290" i="24"/>
  <c r="V289" i="24"/>
  <c r="A289" i="24"/>
  <c r="V288" i="24"/>
  <c r="A288" i="24"/>
  <c r="V287" i="24"/>
  <c r="A287" i="24"/>
  <c r="V286" i="24"/>
  <c r="A286" i="24"/>
  <c r="V285" i="24"/>
  <c r="A285" i="24"/>
  <c r="V284" i="24"/>
  <c r="A284" i="24"/>
  <c r="V283" i="24"/>
  <c r="A283" i="24"/>
  <c r="V282" i="24"/>
  <c r="A282" i="24"/>
  <c r="V281" i="24"/>
  <c r="A281" i="24"/>
  <c r="V280" i="24"/>
  <c r="A280" i="24"/>
  <c r="V279" i="24"/>
  <c r="A279" i="24"/>
  <c r="V278" i="24"/>
  <c r="A278" i="24"/>
  <c r="V277" i="24"/>
  <c r="A277" i="24"/>
  <c r="V276" i="24"/>
  <c r="A276" i="24"/>
  <c r="V275" i="24"/>
  <c r="A275" i="24"/>
  <c r="V274" i="24"/>
  <c r="A274" i="24"/>
  <c r="V273" i="24"/>
  <c r="A273" i="24"/>
  <c r="V272" i="24"/>
  <c r="A272" i="24"/>
  <c r="V271" i="24"/>
  <c r="A271" i="24"/>
  <c r="V270" i="24"/>
  <c r="A270" i="24"/>
  <c r="V269" i="24"/>
  <c r="A269" i="24"/>
  <c r="V268" i="24"/>
  <c r="A268" i="24"/>
  <c r="V267" i="24"/>
  <c r="A267" i="24"/>
  <c r="V266" i="24"/>
  <c r="A266" i="24"/>
  <c r="V265" i="24"/>
  <c r="A265" i="24"/>
  <c r="V264" i="24"/>
  <c r="A264" i="24"/>
  <c r="V263" i="24"/>
  <c r="A263" i="24"/>
  <c r="V262" i="24"/>
  <c r="A262" i="24"/>
  <c r="V261" i="24"/>
  <c r="A261" i="24"/>
  <c r="V260" i="24"/>
  <c r="A260" i="24"/>
  <c r="V259" i="24"/>
  <c r="A259" i="24"/>
  <c r="V258" i="24"/>
  <c r="A258" i="24"/>
  <c r="V257" i="24"/>
  <c r="A257" i="24"/>
  <c r="V256" i="24"/>
  <c r="A256" i="24"/>
  <c r="V255" i="24"/>
  <c r="A255" i="24"/>
  <c r="V254" i="24"/>
  <c r="A254" i="24"/>
  <c r="V253" i="24"/>
  <c r="A253" i="24"/>
  <c r="V252" i="24"/>
  <c r="A252" i="24"/>
  <c r="V251" i="24"/>
  <c r="A251" i="24"/>
  <c r="V250" i="24"/>
  <c r="A250" i="24"/>
  <c r="V249" i="24"/>
  <c r="A249" i="24"/>
  <c r="V248" i="24"/>
  <c r="A248" i="24"/>
  <c r="V247" i="24"/>
  <c r="A247" i="24"/>
  <c r="V246" i="24"/>
  <c r="A246" i="24"/>
  <c r="V245" i="24"/>
  <c r="A245" i="24"/>
  <c r="V244" i="24"/>
  <c r="A244" i="24"/>
  <c r="V243" i="24"/>
  <c r="A243" i="24"/>
  <c r="V242" i="24"/>
  <c r="A242" i="24"/>
  <c r="V241" i="24"/>
  <c r="A241" i="24"/>
  <c r="V240" i="24"/>
  <c r="A240" i="24"/>
  <c r="V239" i="24"/>
  <c r="A239" i="24"/>
  <c r="V238" i="24"/>
  <c r="A238" i="24"/>
  <c r="V237" i="24"/>
  <c r="A237" i="24"/>
  <c r="V236" i="24"/>
  <c r="A236" i="24"/>
  <c r="V235" i="24"/>
  <c r="A235" i="24"/>
  <c r="V234" i="24"/>
  <c r="A234" i="24"/>
  <c r="V233" i="24"/>
  <c r="A233" i="24"/>
  <c r="V232" i="24"/>
  <c r="A232" i="24"/>
  <c r="V231" i="24"/>
  <c r="A231" i="24"/>
  <c r="V230" i="24"/>
  <c r="A230" i="24"/>
  <c r="V229" i="24"/>
  <c r="A229" i="24"/>
  <c r="V228" i="24"/>
  <c r="A228" i="24"/>
  <c r="V227" i="24"/>
  <c r="A227" i="24"/>
  <c r="V226" i="24"/>
  <c r="A226" i="24"/>
  <c r="V225" i="24"/>
  <c r="A225" i="24"/>
  <c r="V224" i="24"/>
  <c r="A224" i="24"/>
  <c r="V223" i="24"/>
  <c r="A223" i="24"/>
  <c r="V222" i="24"/>
  <c r="A222" i="24"/>
  <c r="V221" i="24"/>
  <c r="A221" i="24"/>
  <c r="V220" i="24"/>
  <c r="A220" i="24"/>
  <c r="V219" i="24"/>
  <c r="A219" i="24"/>
  <c r="V218" i="24"/>
  <c r="A218" i="24"/>
  <c r="V217" i="24"/>
  <c r="A217" i="24"/>
  <c r="V216" i="24"/>
  <c r="A216" i="24"/>
  <c r="V215" i="24"/>
  <c r="A215" i="24"/>
  <c r="V214" i="24"/>
  <c r="A214" i="24"/>
  <c r="V213" i="24"/>
  <c r="A213" i="24"/>
  <c r="V212" i="24"/>
  <c r="A212" i="24"/>
  <c r="V211" i="24"/>
  <c r="A211" i="24"/>
  <c r="V210" i="24"/>
  <c r="A210" i="24"/>
  <c r="V209" i="24"/>
  <c r="A209" i="24"/>
  <c r="V208" i="24"/>
  <c r="A208" i="24"/>
  <c r="V207" i="24"/>
  <c r="A207" i="24"/>
  <c r="V206" i="24"/>
  <c r="A206" i="24"/>
  <c r="V205" i="24"/>
  <c r="A205" i="24"/>
  <c r="V204" i="24"/>
  <c r="A204" i="24"/>
  <c r="V203" i="24"/>
  <c r="A203" i="24"/>
  <c r="V202" i="24"/>
  <c r="A202" i="24"/>
  <c r="V201" i="24"/>
  <c r="A201" i="24"/>
  <c r="V200" i="24"/>
  <c r="A200" i="24"/>
  <c r="V199" i="24"/>
  <c r="A199" i="24"/>
  <c r="V198" i="24"/>
  <c r="A198" i="24"/>
  <c r="V197" i="24"/>
  <c r="A197" i="24"/>
  <c r="V196" i="24"/>
  <c r="A196" i="24"/>
  <c r="V195" i="24"/>
  <c r="A195" i="24"/>
  <c r="V194" i="24"/>
  <c r="A194" i="24"/>
  <c r="V193" i="24"/>
  <c r="A193" i="24"/>
  <c r="V192" i="24"/>
  <c r="A192" i="24"/>
  <c r="V191" i="24"/>
  <c r="A191" i="24"/>
  <c r="V190" i="24"/>
  <c r="A190" i="24"/>
  <c r="V189" i="24"/>
  <c r="A189" i="24"/>
  <c r="V188" i="24"/>
  <c r="A188" i="24"/>
  <c r="V187" i="24"/>
  <c r="A187" i="24"/>
  <c r="V186" i="24"/>
  <c r="A186" i="24"/>
  <c r="V185" i="24"/>
  <c r="A185" i="24"/>
  <c r="V184" i="24"/>
  <c r="A184" i="24"/>
  <c r="V183" i="24"/>
  <c r="A183" i="24"/>
  <c r="V182" i="24"/>
  <c r="A182" i="24"/>
  <c r="V181" i="24"/>
  <c r="A181" i="24"/>
  <c r="V180" i="24"/>
  <c r="A180" i="24"/>
  <c r="V179" i="24"/>
  <c r="A179" i="24"/>
  <c r="V178" i="24"/>
  <c r="A178" i="24"/>
  <c r="V177" i="24"/>
  <c r="A177" i="24"/>
  <c r="V176" i="24"/>
  <c r="A176" i="24"/>
  <c r="V175" i="24"/>
  <c r="A175" i="24"/>
  <c r="V174" i="24"/>
  <c r="A174" i="24"/>
  <c r="V173" i="24"/>
  <c r="A173" i="24"/>
  <c r="V172" i="24"/>
  <c r="A172" i="24"/>
  <c r="V171" i="24"/>
  <c r="A171" i="24"/>
  <c r="V170" i="24"/>
  <c r="A170" i="24"/>
  <c r="V169" i="24"/>
  <c r="A169" i="24"/>
  <c r="V168" i="24"/>
  <c r="A168" i="24"/>
  <c r="V167" i="24"/>
  <c r="A167" i="24"/>
  <c r="V166" i="24"/>
  <c r="A166" i="24"/>
  <c r="V165" i="24"/>
  <c r="A165" i="24"/>
  <c r="V164" i="24"/>
  <c r="A164" i="24"/>
  <c r="V163" i="24"/>
  <c r="A163" i="24"/>
  <c r="V162" i="24"/>
  <c r="A162" i="24"/>
  <c r="V161" i="24"/>
  <c r="A161" i="24"/>
  <c r="V160" i="24"/>
  <c r="A160" i="24"/>
  <c r="V159" i="24"/>
  <c r="A159" i="24"/>
  <c r="V158" i="24"/>
  <c r="A158" i="24"/>
  <c r="V157" i="24"/>
  <c r="A157" i="24"/>
  <c r="V156" i="24"/>
  <c r="A156" i="24"/>
  <c r="V155" i="24"/>
  <c r="A155" i="24"/>
  <c r="V154" i="24"/>
  <c r="A154" i="24"/>
  <c r="V153" i="24"/>
  <c r="A153" i="24"/>
  <c r="V152" i="24"/>
  <c r="A152" i="24"/>
  <c r="V151" i="24"/>
  <c r="A151" i="24"/>
  <c r="V150" i="24"/>
  <c r="A150" i="24"/>
  <c r="V149" i="24"/>
  <c r="A149" i="24"/>
  <c r="V148" i="24"/>
  <c r="A148" i="24"/>
  <c r="V147" i="24"/>
  <c r="A147" i="24"/>
  <c r="V146" i="24"/>
  <c r="A146" i="24"/>
  <c r="V145" i="24"/>
  <c r="A145" i="24"/>
  <c r="V144" i="24"/>
  <c r="A144" i="24"/>
  <c r="V143" i="24"/>
  <c r="A143" i="24"/>
  <c r="V142" i="24"/>
  <c r="A142" i="24"/>
  <c r="V141" i="24"/>
  <c r="A141" i="24"/>
  <c r="V140" i="24"/>
  <c r="A140" i="24"/>
  <c r="V139" i="24"/>
  <c r="A139" i="24"/>
  <c r="V138" i="24"/>
  <c r="A138" i="24"/>
  <c r="V137" i="24"/>
  <c r="A137" i="24"/>
  <c r="V136" i="24"/>
  <c r="A136" i="24"/>
  <c r="V135" i="24"/>
  <c r="A135" i="24"/>
  <c r="V134" i="24"/>
  <c r="A134" i="24"/>
  <c r="V133" i="24"/>
  <c r="A133" i="24"/>
  <c r="V132" i="24"/>
  <c r="A132" i="24"/>
  <c r="V131" i="24"/>
  <c r="A131" i="24"/>
  <c r="V130" i="24"/>
  <c r="A130" i="24"/>
  <c r="V129" i="24"/>
  <c r="A129" i="24"/>
  <c r="V128" i="24"/>
  <c r="A128" i="24"/>
  <c r="V127" i="24"/>
  <c r="A127" i="24"/>
  <c r="V126" i="24"/>
  <c r="A126" i="24"/>
  <c r="V125" i="24"/>
  <c r="A125" i="24"/>
  <c r="V124" i="24"/>
  <c r="A124" i="24"/>
  <c r="V123" i="24"/>
  <c r="A123" i="24"/>
  <c r="V122" i="24"/>
  <c r="A122" i="24"/>
  <c r="V121" i="24"/>
  <c r="A121" i="24"/>
  <c r="V120" i="24"/>
  <c r="A120" i="24"/>
  <c r="V119" i="24"/>
  <c r="A119" i="24"/>
  <c r="V118" i="24"/>
  <c r="A118" i="24"/>
  <c r="V117" i="24"/>
  <c r="A117" i="24"/>
  <c r="V116" i="24"/>
  <c r="A116" i="24"/>
  <c r="V115" i="24"/>
  <c r="A115" i="24"/>
  <c r="V114" i="24"/>
  <c r="A114" i="24"/>
  <c r="V113" i="24"/>
  <c r="A113" i="24"/>
  <c r="V112" i="24"/>
  <c r="A112" i="24"/>
  <c r="V111" i="24"/>
  <c r="A111" i="24"/>
  <c r="V110" i="24"/>
  <c r="A110" i="24"/>
  <c r="V109" i="24"/>
  <c r="A109" i="24"/>
  <c r="V108" i="24"/>
  <c r="A108" i="24"/>
  <c r="V107" i="24"/>
  <c r="A107" i="24"/>
  <c r="V106" i="24"/>
  <c r="A106" i="24"/>
  <c r="V105" i="24"/>
  <c r="A105" i="24"/>
  <c r="V104" i="24"/>
  <c r="A104" i="24"/>
  <c r="V103" i="24"/>
  <c r="A103" i="24"/>
  <c r="V102" i="24"/>
  <c r="A102" i="24"/>
  <c r="V101" i="24"/>
  <c r="A101" i="24"/>
  <c r="V100" i="24"/>
  <c r="A100" i="24"/>
  <c r="V99" i="24"/>
  <c r="A99" i="24"/>
  <c r="V98" i="24"/>
  <c r="A98" i="24"/>
  <c r="V97" i="24"/>
  <c r="A97" i="24"/>
  <c r="V96" i="24"/>
  <c r="A96" i="24"/>
  <c r="V95" i="24"/>
  <c r="A95" i="24"/>
  <c r="V94" i="24"/>
  <c r="A94" i="24"/>
  <c r="V93" i="24"/>
  <c r="A93" i="24"/>
  <c r="V92" i="24"/>
  <c r="A92" i="24"/>
  <c r="V91" i="24"/>
  <c r="A91" i="24"/>
  <c r="V90" i="24"/>
  <c r="A90" i="24"/>
  <c r="V89" i="24"/>
  <c r="A89" i="24"/>
  <c r="V88" i="24"/>
  <c r="A88" i="24"/>
  <c r="V87" i="24"/>
  <c r="A87" i="24"/>
  <c r="V86" i="24"/>
  <c r="A86" i="24"/>
  <c r="V85" i="24"/>
  <c r="A85" i="24"/>
  <c r="V84" i="24"/>
  <c r="A84" i="24"/>
  <c r="V83" i="24"/>
  <c r="A83" i="24"/>
  <c r="V82" i="24"/>
  <c r="A82" i="24"/>
  <c r="V81" i="24"/>
  <c r="A81" i="24"/>
  <c r="V80" i="24"/>
  <c r="A80" i="24"/>
  <c r="V79" i="24"/>
  <c r="A79" i="24"/>
  <c r="V78" i="24"/>
  <c r="A78" i="24"/>
  <c r="V77" i="24"/>
  <c r="A77" i="24"/>
  <c r="V76" i="24"/>
  <c r="A76" i="24"/>
  <c r="V75" i="24"/>
  <c r="A75" i="24"/>
  <c r="V74" i="24"/>
  <c r="A74" i="24"/>
  <c r="V73" i="24"/>
  <c r="A73" i="24"/>
  <c r="V72" i="24"/>
  <c r="A72" i="24"/>
  <c r="V71" i="24"/>
  <c r="A71" i="24"/>
  <c r="V70" i="24"/>
  <c r="A70" i="24"/>
  <c r="V69" i="24"/>
  <c r="A69" i="24"/>
  <c r="V68" i="24"/>
  <c r="A68" i="24"/>
  <c r="V67" i="24"/>
  <c r="A67" i="24"/>
  <c r="V66" i="24"/>
  <c r="A66" i="24"/>
  <c r="V65" i="24"/>
  <c r="A65" i="24"/>
  <c r="V64" i="24"/>
  <c r="A64" i="24"/>
  <c r="V63" i="24"/>
  <c r="A63" i="24"/>
  <c r="V62" i="24"/>
  <c r="A62" i="24"/>
  <c r="V61" i="24"/>
  <c r="A61" i="24"/>
  <c r="V60" i="24"/>
  <c r="A60" i="24"/>
  <c r="V59" i="24"/>
  <c r="A59" i="24"/>
  <c r="V58" i="24"/>
  <c r="A58" i="24"/>
  <c r="V57" i="24"/>
  <c r="A57" i="24"/>
  <c r="V56" i="24"/>
  <c r="A56" i="24"/>
  <c r="V55" i="24"/>
  <c r="A55" i="24"/>
  <c r="V54" i="24"/>
  <c r="A54" i="24"/>
  <c r="V53" i="24"/>
  <c r="A53" i="24"/>
  <c r="V52" i="24"/>
  <c r="A52" i="24"/>
  <c r="V51" i="24"/>
  <c r="A51" i="24"/>
  <c r="V50" i="24"/>
  <c r="A50" i="24"/>
  <c r="V49" i="24"/>
  <c r="A49" i="24"/>
  <c r="V48" i="24"/>
  <c r="A48" i="24"/>
  <c r="V47" i="24"/>
  <c r="A47" i="24"/>
  <c r="V46" i="24"/>
  <c r="A46" i="24"/>
  <c r="V45" i="24"/>
  <c r="A45" i="24"/>
  <c r="V44" i="24"/>
  <c r="A44" i="24"/>
  <c r="V43" i="24"/>
  <c r="A43" i="24"/>
  <c r="V42" i="24"/>
  <c r="A42" i="24"/>
  <c r="V41" i="24"/>
  <c r="A41" i="24"/>
  <c r="V40" i="24"/>
  <c r="A40" i="24"/>
  <c r="V39" i="24"/>
  <c r="A39" i="24"/>
  <c r="V38" i="24"/>
  <c r="A38" i="24"/>
  <c r="V37" i="24"/>
  <c r="A37" i="24"/>
  <c r="V36" i="24"/>
  <c r="A36" i="24"/>
  <c r="V35" i="24"/>
  <c r="A35" i="24"/>
  <c r="V34" i="24"/>
  <c r="A34" i="24"/>
  <c r="V33" i="24"/>
  <c r="A33" i="24"/>
  <c r="V32" i="24"/>
  <c r="A32" i="24"/>
  <c r="V31" i="24"/>
  <c r="A31" i="24"/>
  <c r="V30" i="24"/>
  <c r="A30" i="24"/>
  <c r="V29" i="24"/>
  <c r="A29" i="24"/>
  <c r="V28" i="24"/>
  <c r="A28" i="24"/>
  <c r="V27" i="24"/>
  <c r="A27" i="24"/>
  <c r="V26" i="24"/>
  <c r="A26" i="24"/>
  <c r="V25" i="24"/>
  <c r="A25" i="24"/>
  <c r="V24" i="24"/>
  <c r="A24" i="24"/>
  <c r="V23" i="24"/>
  <c r="A23" i="24"/>
  <c r="V22" i="24"/>
  <c r="A22" i="24"/>
  <c r="V21" i="24"/>
  <c r="A21" i="24"/>
  <c r="V20" i="24"/>
  <c r="A20" i="24"/>
  <c r="V19" i="24"/>
  <c r="A19" i="24"/>
  <c r="V18" i="24"/>
  <c r="A18" i="24"/>
  <c r="V17" i="24"/>
  <c r="A17" i="24"/>
  <c r="V16" i="24"/>
  <c r="A16" i="24"/>
  <c r="V15" i="24"/>
  <c r="A15" i="24"/>
  <c r="V14" i="24"/>
  <c r="A14" i="24"/>
  <c r="V13" i="24"/>
  <c r="A13" i="24"/>
  <c r="V12" i="24"/>
  <c r="A12" i="24"/>
  <c r="V11" i="24"/>
  <c r="A11" i="24"/>
  <c r="V10" i="24"/>
  <c r="A10" i="24"/>
  <c r="V9" i="24"/>
  <c r="A9" i="24"/>
  <c r="V8" i="24"/>
  <c r="A8" i="24"/>
  <c r="V7" i="24"/>
  <c r="A7" i="24"/>
  <c r="V6" i="24"/>
  <c r="A6" i="24"/>
  <c r="D90" i="6" l="1"/>
  <c r="D88" i="6"/>
  <c r="D89" i="6"/>
  <c r="A2223" i="23"/>
  <c r="A2224" i="23"/>
  <c r="A459" i="11"/>
  <c r="D457" i="11"/>
  <c r="D458" i="11"/>
  <c r="D459" i="11"/>
  <c r="A1767" i="23"/>
  <c r="A2222" i="23"/>
  <c r="A2221" i="23"/>
  <c r="A2218" i="23"/>
  <c r="A2215" i="23"/>
  <c r="A2217" i="23"/>
  <c r="A2216" i="23"/>
  <c r="A2219" i="23"/>
  <c r="A2220" i="23"/>
  <c r="A2151" i="23"/>
  <c r="A2074" i="23"/>
  <c r="A2122" i="23"/>
  <c r="A2095" i="23"/>
  <c r="C186" i="9"/>
  <c r="A1364" i="23"/>
  <c r="A1429" i="23"/>
  <c r="A2214" i="23"/>
  <c r="A2212" i="23"/>
  <c r="A2213" i="23"/>
  <c r="N455" i="11" l="1"/>
  <c r="N456"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D456" i="11"/>
  <c r="D44" i="8" l="1"/>
  <c r="AP194" i="3"/>
  <c r="AP195" i="3"/>
  <c r="AP196" i="3"/>
  <c r="AP197" i="3"/>
  <c r="AP198" i="3"/>
  <c r="AP199" i="3"/>
  <c r="AP201" i="3"/>
  <c r="AP202" i="3"/>
  <c r="AP203" i="3"/>
  <c r="AP204" i="3"/>
  <c r="AP207" i="3"/>
  <c r="AP208" i="3"/>
  <c r="AP209" i="3"/>
  <c r="AP210" i="3"/>
  <c r="AP211" i="3"/>
  <c r="AP212" i="3"/>
  <c r="AP213" i="3"/>
  <c r="AP216" i="3"/>
  <c r="AP217" i="3"/>
  <c r="AP219" i="3"/>
  <c r="AP220" i="3"/>
  <c r="AP225" i="3"/>
  <c r="AP226" i="3"/>
  <c r="AP227" i="3"/>
  <c r="AP228" i="3"/>
  <c r="AP229" i="3"/>
  <c r="AP230" i="3"/>
  <c r="AP231" i="3"/>
  <c r="AP232" i="3"/>
  <c r="AP233" i="3"/>
  <c r="A2211" i="23"/>
  <c r="A2209" i="23"/>
  <c r="A2210" i="23"/>
  <c r="A2179" i="23"/>
  <c r="A2192" i="23"/>
  <c r="A2201" i="23"/>
  <c r="A2178" i="23"/>
  <c r="A2191" i="23"/>
  <c r="A2200" i="23"/>
  <c r="A2181" i="23"/>
  <c r="A2195" i="23"/>
  <c r="A2193" i="23"/>
  <c r="A2196" i="23"/>
  <c r="A2202" i="23"/>
  <c r="A2180" i="23"/>
  <c r="A2194" i="23"/>
  <c r="R1086" i="19"/>
  <c r="D1086" i="19"/>
  <c r="D455" i="11"/>
  <c r="A1625" i="23"/>
  <c r="A1629" i="23"/>
  <c r="A2207" i="23"/>
  <c r="A2205" i="23"/>
  <c r="A2206" i="23"/>
  <c r="A2208" i="23"/>
  <c r="A2199" i="23"/>
  <c r="A2204" i="23"/>
  <c r="C19" i="20"/>
  <c r="R1083" i="19"/>
  <c r="R1084" i="19"/>
  <c r="R1085" i="19"/>
  <c r="D1083" i="19"/>
  <c r="D1084" i="19"/>
  <c r="D1085" i="19"/>
  <c r="S2199" i="23"/>
  <c r="S2204" i="23"/>
  <c r="S1625" i="23"/>
  <c r="S1629" i="23"/>
  <c r="S2207" i="23"/>
  <c r="S2205" i="23"/>
  <c r="S2206" i="23"/>
  <c r="S2208" i="23"/>
  <c r="S2179" i="23"/>
  <c r="S2192" i="23"/>
  <c r="S2201" i="23"/>
  <c r="S2178" i="23"/>
  <c r="S2191" i="23"/>
  <c r="S2200" i="23"/>
  <c r="S2181" i="23"/>
  <c r="S2195" i="23"/>
  <c r="S2193" i="23"/>
  <c r="S2196" i="23"/>
  <c r="S2202" i="23"/>
  <c r="S2180" i="23"/>
  <c r="S2194" i="23"/>
  <c r="S2209" i="23"/>
  <c r="S2210" i="23"/>
  <c r="S2211" i="23"/>
  <c r="S2213" i="23"/>
  <c r="S2212" i="23"/>
  <c r="S2214" i="23"/>
  <c r="S1364" i="23"/>
  <c r="S1429" i="23"/>
  <c r="S2095" i="23"/>
  <c r="S2122" i="23"/>
  <c r="S2074" i="23"/>
  <c r="S2151" i="23"/>
  <c r="S2220" i="23"/>
  <c r="S2219" i="23"/>
  <c r="S2218" i="23"/>
  <c r="S2215" i="23"/>
  <c r="S2217" i="23"/>
  <c r="S2216" i="23"/>
  <c r="S2222" i="23"/>
  <c r="S2221" i="23"/>
  <c r="S1767" i="23"/>
  <c r="S2224" i="23"/>
  <c r="D454" i="11"/>
  <c r="N454" i="11"/>
  <c r="D43" i="8"/>
  <c r="Z85" i="6"/>
  <c r="Z86" i="6"/>
  <c r="Z87" i="6"/>
  <c r="D85" i="6"/>
  <c r="D87" i="6"/>
  <c r="D86" i="6"/>
  <c r="Z84" i="6"/>
  <c r="C185" i="9"/>
  <c r="S2197" i="23"/>
  <c r="S2198" i="23"/>
  <c r="S2203" i="23"/>
  <c r="A2197" i="23"/>
  <c r="A2198" i="23"/>
  <c r="A2203" i="23"/>
  <c r="S2188" i="23"/>
  <c r="A2186" i="23"/>
  <c r="N452" i="11"/>
  <c r="N453" i="11"/>
  <c r="D453" i="11"/>
  <c r="S2190" i="23"/>
  <c r="S2189" i="23"/>
  <c r="A2188" i="23"/>
  <c r="A2190" i="23"/>
  <c r="A2189" i="23"/>
  <c r="A2187" i="23"/>
  <c r="S2186" i="23"/>
  <c r="S2187" i="23"/>
  <c r="N450" i="11"/>
  <c r="R1078" i="19"/>
  <c r="R1079" i="19"/>
  <c r="R1080" i="19"/>
  <c r="R1081" i="19"/>
  <c r="R1082" i="19"/>
  <c r="A2185" i="23"/>
  <c r="S2182" i="23"/>
  <c r="D452" i="11"/>
  <c r="D1082" i="19"/>
  <c r="S2184" i="23"/>
  <c r="S2185" i="23"/>
  <c r="A2184" i="23"/>
  <c r="S2174" i="23"/>
  <c r="S2175" i="23"/>
  <c r="S2176" i="23"/>
  <c r="S2183" i="23"/>
  <c r="A2175" i="23"/>
  <c r="A2176" i="23"/>
  <c r="A2183" i="23"/>
  <c r="D1078" i="19"/>
  <c r="D1079" i="19"/>
  <c r="D1080" i="19"/>
  <c r="D1081" i="19"/>
  <c r="D84" i="6"/>
  <c r="N451" i="11" l="1"/>
  <c r="C48" i="10" l="1"/>
  <c r="A2174" i="23"/>
  <c r="S2172" i="23"/>
  <c r="S2173" i="23"/>
  <c r="S2177" i="23"/>
  <c r="A2172" i="23"/>
  <c r="A2173" i="23"/>
  <c r="A2177" i="23"/>
  <c r="S2167" i="23"/>
  <c r="S2165" i="23"/>
  <c r="S2166" i="23"/>
  <c r="S2170" i="23"/>
  <c r="S2171" i="23"/>
  <c r="S2168" i="23"/>
  <c r="S2169" i="23"/>
  <c r="D450" i="11"/>
  <c r="D451" i="11"/>
  <c r="A2169" i="23"/>
  <c r="A2168" i="23"/>
  <c r="S1891" i="23"/>
  <c r="S1613" i="23"/>
  <c r="S2164" i="23"/>
  <c r="A2171" i="23"/>
  <c r="A2170" i="23"/>
  <c r="A2166" i="23"/>
  <c r="A2165" i="23"/>
  <c r="A2167" i="23"/>
  <c r="A2164" i="23"/>
  <c r="I1944" i="23"/>
  <c r="I1763" i="23"/>
  <c r="I1652" i="23"/>
  <c r="I1809" i="23"/>
  <c r="I1719" i="23"/>
  <c r="I1728" i="23"/>
  <c r="I1653" i="23"/>
  <c r="I2085" i="23"/>
  <c r="I1891" i="23"/>
  <c r="I1613" i="23"/>
  <c r="A2085" i="23"/>
  <c r="A1891" i="23"/>
  <c r="A1613" i="23"/>
  <c r="R1075" i="19"/>
  <c r="R1076" i="19"/>
  <c r="R1077" i="19"/>
  <c r="D1075" i="19"/>
  <c r="D1076" i="19"/>
  <c r="D1077" i="19"/>
  <c r="Z82" i="6" l="1"/>
  <c r="Z83" i="6"/>
  <c r="N448" i="11"/>
  <c r="N449" i="11"/>
  <c r="D448" i="11"/>
  <c r="D449" i="11"/>
  <c r="C184" i="9"/>
  <c r="D82" i="6" l="1"/>
  <c r="D83" i="6"/>
  <c r="A1980" i="23"/>
  <c r="A1982" i="23"/>
  <c r="A1944" i="23"/>
  <c r="A1949" i="23"/>
  <c r="A1951" i="23"/>
  <c r="A1955" i="23"/>
  <c r="A2012" i="23"/>
  <c r="A2016" i="23"/>
  <c r="A2022" i="23"/>
  <c r="A2032" i="23"/>
  <c r="A1877" i="23"/>
  <c r="A1879" i="23"/>
  <c r="A1882" i="23"/>
  <c r="A1884" i="23"/>
  <c r="A2153" i="23"/>
  <c r="A1974" i="23"/>
  <c r="A1977" i="23"/>
  <c r="A1981" i="23"/>
  <c r="A1983" i="23"/>
  <c r="A2162" i="23"/>
  <c r="A2088" i="23"/>
  <c r="A2159" i="23"/>
  <c r="A2160" i="23"/>
  <c r="A2139" i="23"/>
  <c r="A2161" i="23"/>
  <c r="A2163" i="23"/>
  <c r="A2068" i="23"/>
  <c r="A2069" i="23"/>
  <c r="A2075" i="23"/>
  <c r="A2079" i="23"/>
  <c r="A2090" i="23"/>
  <c r="A2091" i="23"/>
  <c r="A2098" i="23"/>
  <c r="A2102" i="23"/>
  <c r="A1763" i="23"/>
  <c r="A1652" i="23"/>
  <c r="A1809" i="23"/>
  <c r="A1719" i="23"/>
  <c r="A1728" i="23"/>
  <c r="A1653" i="23"/>
  <c r="D73" i="6"/>
  <c r="S1686" i="23"/>
  <c r="A1690" i="23"/>
  <c r="S1690" i="23"/>
  <c r="A1766" i="23" l="1"/>
  <c r="A1712" i="23"/>
  <c r="A1646" i="23"/>
  <c r="A1667" i="23"/>
  <c r="A2146" i="23"/>
  <c r="A2145" i="23"/>
  <c r="A2150" i="23"/>
  <c r="A2148" i="23"/>
  <c r="A2152" i="23"/>
  <c r="A2149" i="23"/>
  <c r="A2147" i="23"/>
  <c r="A2155" i="23"/>
  <c r="A2157" i="23"/>
  <c r="A2154" i="23"/>
  <c r="A2156" i="23"/>
  <c r="A2158" i="23"/>
  <c r="A1976" i="23"/>
  <c r="N447" i="11"/>
  <c r="N443" i="11"/>
  <c r="N444" i="11"/>
  <c r="N445" i="11"/>
  <c r="N446" i="11"/>
  <c r="D443" i="11"/>
  <c r="D444" i="11"/>
  <c r="D445" i="11"/>
  <c r="D446" i="11"/>
  <c r="D447" i="11"/>
  <c r="R749" i="19" l="1"/>
  <c r="R670" i="19"/>
  <c r="S2006" i="23"/>
  <c r="C54" i="23"/>
  <c r="Z80" i="6"/>
  <c r="Z81" i="6"/>
  <c r="D80" i="6"/>
  <c r="D81" i="6"/>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2120" i="23"/>
  <c r="A2119" i="23"/>
  <c r="A2121" i="23"/>
  <c r="A2144" i="23"/>
  <c r="S2140" i="23"/>
  <c r="A2140" i="23"/>
  <c r="A2143" i="23"/>
  <c r="A2141" i="23"/>
  <c r="A2142" i="23"/>
  <c r="A2136" i="23"/>
  <c r="A2138" i="23"/>
  <c r="A2135" i="23"/>
  <c r="A2137" i="23"/>
  <c r="A2134" i="23"/>
  <c r="D442"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N393" i="11"/>
  <c r="N394" i="11"/>
  <c r="N395" i="11"/>
  <c r="N396" i="11"/>
  <c r="N397" i="11"/>
  <c r="N398" i="11"/>
  <c r="N399" i="11"/>
  <c r="N400" i="11"/>
  <c r="N401" i="11"/>
  <c r="N402" i="11"/>
  <c r="N403" i="11"/>
  <c r="N404" i="11"/>
  <c r="N405" i="11"/>
  <c r="N406" i="11"/>
  <c r="N407" i="11"/>
  <c r="N408" i="11"/>
  <c r="N409" i="11"/>
  <c r="N410" i="11"/>
  <c r="N411" i="11"/>
  <c r="N412" i="11"/>
  <c r="N413" i="11"/>
  <c r="N414" i="11"/>
  <c r="N415" i="11"/>
  <c r="N416" i="11"/>
  <c r="N417" i="11"/>
  <c r="N418" i="11"/>
  <c r="N419" i="11"/>
  <c r="N420" i="11"/>
  <c r="N421" i="11"/>
  <c r="N422" i="11"/>
  <c r="N423" i="11"/>
  <c r="N424" i="11"/>
  <c r="N425" i="11"/>
  <c r="N426" i="11"/>
  <c r="N427" i="11"/>
  <c r="N428" i="11"/>
  <c r="N429" i="11"/>
  <c r="N430" i="11"/>
  <c r="N431" i="11"/>
  <c r="N432" i="11"/>
  <c r="N433" i="11"/>
  <c r="N434" i="11"/>
  <c r="N435" i="11"/>
  <c r="N436" i="11"/>
  <c r="N437" i="11"/>
  <c r="N438" i="11"/>
  <c r="N439" i="11"/>
  <c r="N440" i="11"/>
  <c r="N441" i="11"/>
  <c r="N442" i="11"/>
  <c r="C56" i="17" l="1"/>
  <c r="C57" i="17"/>
  <c r="A78" i="6"/>
  <c r="A79" i="6"/>
  <c r="A80" i="6"/>
  <c r="A81" i="6"/>
  <c r="A82" i="6"/>
  <c r="Z79" i="6"/>
  <c r="D79" i="6"/>
  <c r="A77" i="6"/>
  <c r="A2129" i="23"/>
  <c r="A2123" i="23"/>
  <c r="A2128" i="23"/>
  <c r="A2133" i="23"/>
  <c r="A2124" i="23"/>
  <c r="A2127" i="23"/>
  <c r="A2126" i="23"/>
  <c r="A2125" i="23"/>
  <c r="A2131" i="23"/>
  <c r="A2130" i="23"/>
  <c r="A2132" i="23"/>
  <c r="A2118" i="23"/>
  <c r="A2117" i="23"/>
  <c r="A2108" i="23"/>
  <c r="A2114" i="23"/>
  <c r="A2110" i="23"/>
  <c r="A2109" i="23"/>
  <c r="A2113" i="23"/>
  <c r="A2112" i="23"/>
  <c r="A2111" i="23"/>
  <c r="R1070" i="19"/>
  <c r="R1071" i="19"/>
  <c r="R1072" i="19"/>
  <c r="R1073" i="19"/>
  <c r="R1074" i="19"/>
  <c r="D1070" i="19"/>
  <c r="D1071" i="19"/>
  <c r="D1072" i="19"/>
  <c r="D1073" i="19"/>
  <c r="D1074" i="19"/>
  <c r="A1070" i="19"/>
  <c r="A1071" i="19"/>
  <c r="A1072" i="19"/>
  <c r="A1073" i="19"/>
  <c r="A1062" i="19"/>
  <c r="A1063" i="19"/>
  <c r="A1064" i="19"/>
  <c r="A1065" i="19"/>
  <c r="A1066" i="19"/>
  <c r="A1067" i="19"/>
  <c r="A1068" i="19"/>
  <c r="A1069" i="19"/>
  <c r="A1060" i="19"/>
  <c r="A1061" i="19"/>
  <c r="S1564" i="23"/>
  <c r="S2106" i="23"/>
  <c r="S1582" i="23"/>
  <c r="S2107" i="23"/>
  <c r="S2116" i="23"/>
  <c r="S2115" i="23"/>
  <c r="S2114" i="23"/>
  <c r="S2110" i="23"/>
  <c r="S2109" i="23"/>
  <c r="S2113" i="23"/>
  <c r="S2112" i="23"/>
  <c r="S2111" i="23"/>
  <c r="S2118" i="23"/>
  <c r="S2117" i="23"/>
  <c r="S2108" i="23"/>
  <c r="S2129" i="23"/>
  <c r="S2123" i="23"/>
  <c r="S2128" i="23"/>
  <c r="S2133" i="23"/>
  <c r="S2124" i="23"/>
  <c r="S2127" i="23"/>
  <c r="S2126" i="23"/>
  <c r="A1564" i="23"/>
  <c r="A1558" i="23"/>
  <c r="A2106" i="23"/>
  <c r="A1582" i="23"/>
  <c r="A2107" i="23"/>
  <c r="A2116" i="23"/>
  <c r="A2115" i="23"/>
  <c r="N337" i="11"/>
  <c r="N338" i="11"/>
  <c r="N339" i="11"/>
  <c r="N340" i="11"/>
  <c r="N341" i="11"/>
  <c r="N342" i="11"/>
  <c r="N343" i="11"/>
  <c r="N344" i="11"/>
  <c r="N345" i="11"/>
  <c r="N346" i="11"/>
  <c r="N347" i="11"/>
  <c r="N348" i="11"/>
  <c r="N349" i="11"/>
  <c r="N350" i="11"/>
  <c r="N351" i="11"/>
  <c r="N352" i="11"/>
  <c r="N353" i="11"/>
  <c r="N354" i="11"/>
  <c r="N355" i="11"/>
  <c r="N356" i="11"/>
  <c r="N357" i="11"/>
  <c r="N358" i="11"/>
  <c r="N359" i="11"/>
  <c r="N360" i="11"/>
  <c r="N361" i="11"/>
  <c r="N362" i="11"/>
  <c r="N363" i="11"/>
  <c r="N364" i="11"/>
  <c r="N365" i="11"/>
  <c r="N366" i="11"/>
  <c r="N367" i="11"/>
  <c r="N368" i="11"/>
  <c r="N369" i="11"/>
  <c r="N370" i="11"/>
  <c r="N371" i="11"/>
  <c r="N372" i="11"/>
  <c r="N373" i="11"/>
  <c r="N374" i="11"/>
  <c r="N375" i="11"/>
  <c r="N376" i="11"/>
  <c r="N377" i="11"/>
  <c r="N378" i="11"/>
  <c r="N379" i="11"/>
  <c r="N380" i="11"/>
  <c r="N381" i="11"/>
  <c r="N382" i="11"/>
  <c r="N383" i="11"/>
  <c r="N384" i="11"/>
  <c r="N385" i="11"/>
  <c r="N386" i="11"/>
  <c r="N387" i="11"/>
  <c r="N388" i="11"/>
  <c r="N389" i="11"/>
  <c r="N390" i="11"/>
  <c r="N391" i="11"/>
  <c r="N392" i="11"/>
  <c r="D363" i="11"/>
  <c r="D364" i="11"/>
  <c r="D365" i="11"/>
  <c r="D366"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1069" i="19"/>
  <c r="R1069" i="19"/>
  <c r="S661" i="23"/>
  <c r="S2103" i="23"/>
  <c r="S2104" i="23"/>
  <c r="S2105" i="23"/>
  <c r="S1530" i="23"/>
  <c r="S1520" i="23"/>
  <c r="S1536" i="23"/>
  <c r="S1549" i="23"/>
  <c r="S1558" i="23"/>
  <c r="S2125" i="23"/>
  <c r="S2131" i="23"/>
  <c r="S2130" i="23"/>
  <c r="S2132" i="23"/>
  <c r="S2136" i="23"/>
  <c r="S2138" i="23"/>
  <c r="S2135" i="23"/>
  <c r="S2137" i="23"/>
  <c r="S2134" i="23"/>
  <c r="S2141" i="23"/>
  <c r="S2142" i="23"/>
  <c r="S2143" i="23"/>
  <c r="S2120" i="23"/>
  <c r="S2119" i="23"/>
  <c r="S2121" i="23"/>
  <c r="S2144" i="23"/>
  <c r="S1766" i="23"/>
  <c r="S1712" i="23"/>
  <c r="S1646" i="23"/>
  <c r="S1667" i="23"/>
  <c r="S2146" i="23"/>
  <c r="S2145" i="23"/>
  <c r="S2150" i="23"/>
  <c r="S2148" i="23"/>
  <c r="S2152" i="23"/>
  <c r="S2149" i="23"/>
  <c r="S2147" i="23"/>
  <c r="S2155" i="23"/>
  <c r="S2157" i="23"/>
  <c r="S2154" i="23"/>
  <c r="S2156" i="23"/>
  <c r="S2158" i="23"/>
  <c r="S1976" i="23"/>
  <c r="S1980" i="23"/>
  <c r="S1982" i="23"/>
  <c r="S1944" i="23"/>
  <c r="S1949" i="23"/>
  <c r="S1951" i="23"/>
  <c r="S1955" i="23"/>
  <c r="S2012" i="23"/>
  <c r="S2016" i="23"/>
  <c r="S2022" i="23"/>
  <c r="S2032" i="23"/>
  <c r="S1877" i="23"/>
  <c r="S1879" i="23"/>
  <c r="S1882" i="23"/>
  <c r="S1884" i="23"/>
  <c r="S2153" i="23"/>
  <c r="S1974" i="23"/>
  <c r="S1977" i="23"/>
  <c r="S1981" i="23"/>
  <c r="S1983" i="23"/>
  <c r="S2162" i="23"/>
  <c r="S2088" i="23"/>
  <c r="S2159" i="23"/>
  <c r="S2160" i="23"/>
  <c r="S2139" i="23"/>
  <c r="S2161" i="23"/>
  <c r="S2163" i="23"/>
  <c r="S2068" i="23"/>
  <c r="S2069" i="23"/>
  <c r="S2075" i="23"/>
  <c r="S2079" i="23"/>
  <c r="S2090" i="23"/>
  <c r="S2091" i="23"/>
  <c r="S2098" i="23"/>
  <c r="S2102" i="23"/>
  <c r="S1763" i="23"/>
  <c r="S1652" i="23"/>
  <c r="S1809" i="23"/>
  <c r="S1719" i="23"/>
  <c r="S1728" i="23"/>
  <c r="S1653" i="23"/>
  <c r="S2085" i="23"/>
  <c r="D1058" i="19"/>
  <c r="D1059" i="19"/>
  <c r="D1060" i="19"/>
  <c r="D1061" i="19"/>
  <c r="D1062" i="19"/>
  <c r="D1063" i="19"/>
  <c r="D1064" i="19"/>
  <c r="D1065" i="19"/>
  <c r="D1066" i="19"/>
  <c r="D1067" i="19"/>
  <c r="D1068" i="19"/>
  <c r="R1058" i="19"/>
  <c r="R1059" i="19"/>
  <c r="R1060" i="19"/>
  <c r="R1061" i="19"/>
  <c r="R1062" i="19"/>
  <c r="R1063" i="19"/>
  <c r="R1064" i="19"/>
  <c r="R1065" i="19"/>
  <c r="R1066" i="19"/>
  <c r="R1067" i="19"/>
  <c r="R1068" i="19"/>
  <c r="C183" i="9"/>
  <c r="S1477" i="23"/>
  <c r="S1499" i="23"/>
  <c r="S1508" i="23"/>
  <c r="S1500" i="23"/>
  <c r="S2096" i="23"/>
  <c r="S2094" i="23"/>
  <c r="S2056" i="23"/>
  <c r="S2070" i="23"/>
  <c r="S2083" i="23"/>
  <c r="S2101" i="23"/>
  <c r="S2097" i="23"/>
  <c r="S2099" i="23"/>
  <c r="S2100" i="23"/>
  <c r="A1048" i="19" l="1"/>
  <c r="A1049" i="19"/>
  <c r="A1050" i="19"/>
  <c r="A1051" i="19"/>
  <c r="A1052" i="19"/>
  <c r="A1053" i="19"/>
  <c r="A1054" i="19"/>
  <c r="A1055" i="19"/>
  <c r="A1056" i="19"/>
  <c r="A1057" i="19"/>
  <c r="A1058" i="19"/>
  <c r="A1059" i="19"/>
  <c r="A125" i="1" l="1"/>
  <c r="A126" i="1"/>
  <c r="Z75" i="6"/>
  <c r="Z76" i="6"/>
  <c r="Z77" i="6"/>
  <c r="Z78" i="6"/>
  <c r="C182" i="9"/>
  <c r="D78" i="6"/>
  <c r="D77" i="6"/>
  <c r="C180" i="9"/>
  <c r="C181" i="9"/>
  <c r="R1057" i="19"/>
  <c r="D1057" i="19"/>
  <c r="A57" i="6"/>
  <c r="A58" i="6"/>
  <c r="A59" i="6"/>
  <c r="A60" i="6"/>
  <c r="A61" i="6"/>
  <c r="A62" i="6"/>
  <c r="A63" i="6"/>
  <c r="A64" i="6"/>
  <c r="A65" i="6"/>
  <c r="A66" i="6"/>
  <c r="A67" i="6"/>
  <c r="A68" i="6"/>
  <c r="A69" i="6"/>
  <c r="A70" i="6"/>
  <c r="A71" i="6"/>
  <c r="A72" i="6"/>
  <c r="A73" i="6"/>
  <c r="A74" i="6"/>
  <c r="A75" i="6"/>
  <c r="A76" i="6"/>
  <c r="D75" i="6"/>
  <c r="D76" i="6"/>
  <c r="R1041" i="19"/>
  <c r="R1042" i="19"/>
  <c r="R1043" i="19"/>
  <c r="R1044" i="19"/>
  <c r="R1045" i="19"/>
  <c r="R1046" i="19"/>
  <c r="R1047" i="19"/>
  <c r="R1048" i="19"/>
  <c r="R1049" i="19"/>
  <c r="R1050" i="19"/>
  <c r="R1051" i="19"/>
  <c r="R1052" i="19"/>
  <c r="R1053" i="19"/>
  <c r="R1054" i="19"/>
  <c r="R1055" i="19"/>
  <c r="R1056" i="19"/>
  <c r="D1049" i="19"/>
  <c r="D1050" i="19"/>
  <c r="D1051" i="19"/>
  <c r="D1052" i="19"/>
  <c r="D1053" i="19"/>
  <c r="D1054" i="19"/>
  <c r="D1055" i="19"/>
  <c r="D1056" i="19"/>
  <c r="Z74" i="6"/>
  <c r="D74" i="6"/>
  <c r="D1048" i="19"/>
  <c r="S2054" i="23"/>
  <c r="S2055" i="23"/>
  <c r="A2054" i="23"/>
  <c r="A2055" i="23"/>
  <c r="S2037" i="23"/>
  <c r="A120" i="1"/>
  <c r="A121" i="1"/>
  <c r="A122" i="1"/>
  <c r="A123" i="1"/>
  <c r="A124" i="1"/>
  <c r="C178" i="9"/>
  <c r="C179" i="9"/>
  <c r="C177" i="9"/>
  <c r="A1041" i="19"/>
  <c r="A1042" i="19"/>
  <c r="A1043" i="19"/>
  <c r="A1044" i="19"/>
  <c r="A1045" i="19"/>
  <c r="A1046" i="19"/>
  <c r="A1047" i="19"/>
  <c r="D1041" i="19"/>
  <c r="D1042" i="19"/>
  <c r="D1043" i="19"/>
  <c r="D1044" i="19"/>
  <c r="D1045" i="19"/>
  <c r="D1046" i="19"/>
  <c r="D1047" i="19"/>
  <c r="AL781" i="4" l="1"/>
  <c r="Z73" i="6"/>
  <c r="Z68" i="6"/>
  <c r="Z69" i="6"/>
  <c r="Z70" i="6"/>
  <c r="Z71" i="6"/>
  <c r="Z72" i="6"/>
  <c r="D72" i="6"/>
  <c r="AP193" i="3" l="1"/>
  <c r="AP190" i="3"/>
  <c r="AP191" i="3"/>
  <c r="AP192" i="3"/>
  <c r="D69" i="6"/>
  <c r="D70" i="6"/>
  <c r="D71" i="6"/>
  <c r="S1997" i="23"/>
  <c r="S2036" i="23"/>
  <c r="V172" i="9"/>
  <c r="V173" i="9"/>
  <c r="S1407" i="23"/>
  <c r="S1368" i="23"/>
  <c r="C54" i="17"/>
  <c r="S556" i="23"/>
  <c r="AL779" i="4"/>
  <c r="C176" i="9"/>
  <c r="S1908" i="23"/>
  <c r="S1909" i="23"/>
  <c r="S2034" i="23"/>
  <c r="S2033" i="23"/>
  <c r="S1512" i="23"/>
  <c r="S1529" i="23"/>
  <c r="S1513" i="23"/>
  <c r="S2038" i="23"/>
  <c r="S2039" i="23"/>
  <c r="S2045" i="23"/>
  <c r="S2046" i="23"/>
  <c r="S2048" i="23"/>
  <c r="S2047" i="23"/>
  <c r="S2049" i="23"/>
  <c r="S2050" i="23"/>
  <c r="S2051" i="23"/>
  <c r="S2053" i="23"/>
  <c r="S2052" i="23"/>
  <c r="S2058" i="23"/>
  <c r="S2060" i="23"/>
  <c r="S2061" i="23"/>
  <c r="S2057" i="23"/>
  <c r="S2059" i="23"/>
  <c r="S2065" i="23"/>
  <c r="S2066" i="23"/>
  <c r="S2071" i="23"/>
  <c r="S2072" i="23"/>
  <c r="S2073" i="23"/>
  <c r="S2077" i="23"/>
  <c r="S2076" i="23"/>
  <c r="S2078" i="23"/>
  <c r="S2084" i="23"/>
  <c r="S2087" i="23"/>
  <c r="S2082" i="23"/>
  <c r="S2080" i="23"/>
  <c r="S2081" i="23"/>
  <c r="S2086" i="23"/>
  <c r="S2089" i="23"/>
  <c r="S2067" i="23"/>
  <c r="S2008" i="23"/>
  <c r="S2030" i="23"/>
  <c r="S2040" i="23"/>
  <c r="S2063" i="23"/>
  <c r="S2007" i="23"/>
  <c r="S2029" i="23"/>
  <c r="S2041" i="23"/>
  <c r="S2062" i="23"/>
  <c r="S2010" i="23"/>
  <c r="S2044" i="23"/>
  <c r="S2043" i="23"/>
  <c r="S2031" i="23"/>
  <c r="S2028" i="23"/>
  <c r="S2009" i="23"/>
  <c r="S2042" i="23"/>
  <c r="S2064" i="23"/>
  <c r="S2092" i="23"/>
  <c r="S2093" i="23"/>
  <c r="A2035" i="23"/>
  <c r="A1908" i="23"/>
  <c r="A1909" i="23"/>
  <c r="A2036" i="23"/>
  <c r="A2034" i="23"/>
  <c r="A2033" i="23"/>
  <c r="A1512" i="23"/>
  <c r="A1529" i="23"/>
  <c r="A1513" i="23"/>
  <c r="A2037" i="23"/>
  <c r="A2038" i="23"/>
  <c r="A2039" i="23"/>
  <c r="A2045" i="23"/>
  <c r="A2046" i="23"/>
  <c r="A2048" i="23"/>
  <c r="A2047" i="23"/>
  <c r="A2049" i="23"/>
  <c r="A2050" i="23"/>
  <c r="A2051" i="23"/>
  <c r="A2053" i="23"/>
  <c r="A2052" i="23"/>
  <c r="A2058" i="23"/>
  <c r="A2060" i="23"/>
  <c r="A2061" i="23"/>
  <c r="A2057" i="23"/>
  <c r="A2059" i="23"/>
  <c r="A2065" i="23"/>
  <c r="A2066" i="23"/>
  <c r="A2071" i="23"/>
  <c r="A2072" i="23"/>
  <c r="A2073" i="23"/>
  <c r="A2077" i="23"/>
  <c r="A2076" i="23"/>
  <c r="A2078" i="23"/>
  <c r="A2084" i="23"/>
  <c r="A2087" i="23"/>
  <c r="A2082" i="23"/>
  <c r="A2080" i="23"/>
  <c r="A2081" i="23"/>
  <c r="A2086" i="23"/>
  <c r="A2089" i="23"/>
  <c r="A2067" i="23"/>
  <c r="A2008" i="23"/>
  <c r="A2030" i="23"/>
  <c r="A2040" i="23"/>
  <c r="A2063" i="23"/>
  <c r="A2007" i="23"/>
  <c r="A2029" i="23"/>
  <c r="A2041" i="23"/>
  <c r="A2062" i="23"/>
  <c r="A2010" i="23"/>
  <c r="A2044" i="23"/>
  <c r="A2043" i="23"/>
  <c r="A2031" i="23"/>
  <c r="A2028" i="23"/>
  <c r="A2009" i="23"/>
  <c r="A2042" i="23"/>
  <c r="A2064" i="23"/>
  <c r="A2092" i="23"/>
  <c r="A2093" i="23"/>
  <c r="A1477" i="23"/>
  <c r="A1499" i="23"/>
  <c r="A1508" i="23"/>
  <c r="A1500" i="23"/>
  <c r="A2096" i="23"/>
  <c r="A2094" i="23"/>
  <c r="A2056" i="23"/>
  <c r="A2070" i="23"/>
  <c r="A2083" i="23"/>
  <c r="A2101" i="23"/>
  <c r="A2097" i="23"/>
  <c r="A2099" i="23"/>
  <c r="A2100" i="23"/>
  <c r="A2103" i="23"/>
  <c r="A2104" i="23"/>
  <c r="A2105" i="23"/>
  <c r="A1530" i="23"/>
  <c r="A1520" i="23"/>
  <c r="A1536" i="23"/>
  <c r="A1549" i="23"/>
  <c r="S2020" i="23"/>
  <c r="S2019" i="23"/>
  <c r="S2027" i="23"/>
  <c r="S2025" i="23"/>
  <c r="S2023" i="23"/>
  <c r="S2024" i="23"/>
  <c r="S2021" i="23"/>
  <c r="S2026" i="23"/>
  <c r="S2035" i="23"/>
  <c r="A2021" i="23"/>
  <c r="A2026" i="23"/>
  <c r="A2024" i="23"/>
  <c r="A2027" i="23"/>
  <c r="A2025" i="23"/>
  <c r="A2023" i="23"/>
  <c r="A2020" i="23"/>
  <c r="A2019" i="23"/>
  <c r="C175" i="9"/>
  <c r="A2015" i="23"/>
  <c r="S2015" i="23"/>
  <c r="A2017" i="23"/>
  <c r="S2017" i="23"/>
  <c r="A2013" i="23"/>
  <c r="S2013" i="23"/>
  <c r="A2018" i="23"/>
  <c r="S2018" i="23"/>
  <c r="A2014" i="23"/>
  <c r="S2014" i="23"/>
  <c r="S1911" i="23"/>
  <c r="R1040" i="19"/>
  <c r="R1035" i="19"/>
  <c r="R1036" i="19"/>
  <c r="R1037" i="19"/>
  <c r="R1038" i="19"/>
  <c r="R1039" i="19"/>
  <c r="D1035" i="19"/>
  <c r="D1036" i="19"/>
  <c r="D1037" i="19"/>
  <c r="D1038" i="19"/>
  <c r="D1039" i="19"/>
  <c r="D1040" i="19"/>
  <c r="A2011" i="23"/>
  <c r="A2006" i="23"/>
  <c r="A1998" i="23"/>
  <c r="A1997" i="23"/>
  <c r="S1687" i="23"/>
  <c r="A2005" i="23"/>
  <c r="A1687" i="23"/>
  <c r="S1995" i="23"/>
  <c r="S1992" i="23"/>
  <c r="S1993" i="23"/>
  <c r="S1994" i="23"/>
  <c r="S2003" i="23"/>
  <c r="S2000" i="23"/>
  <c r="S1999" i="23"/>
  <c r="S2002" i="23"/>
  <c r="S2001" i="23"/>
  <c r="S2004" i="23"/>
  <c r="S1996" i="23"/>
  <c r="S2005" i="23"/>
  <c r="S1998" i="23"/>
  <c r="S2011" i="23"/>
  <c r="A1993" i="23"/>
  <c r="A1995" i="23"/>
  <c r="A1994" i="23"/>
  <c r="A2003" i="23"/>
  <c r="A2000" i="23"/>
  <c r="A1999" i="23"/>
  <c r="A2002" i="23"/>
  <c r="A2001" i="23"/>
  <c r="A2004" i="23"/>
  <c r="A1996" i="23"/>
  <c r="A1992" i="23"/>
  <c r="AL761" i="4"/>
  <c r="N321" i="11"/>
  <c r="N322" i="11"/>
  <c r="N323" i="11"/>
  <c r="N324" i="11"/>
  <c r="N325" i="11"/>
  <c r="N326" i="11"/>
  <c r="N327" i="11"/>
  <c r="N328" i="11"/>
  <c r="N329" i="11"/>
  <c r="N330" i="11"/>
  <c r="N331" i="11"/>
  <c r="N332" i="11"/>
  <c r="N333" i="11"/>
  <c r="N334" i="11"/>
  <c r="N335" i="11"/>
  <c r="N336" i="11"/>
  <c r="N316" i="11"/>
  <c r="N317" i="11"/>
  <c r="N318" i="11"/>
  <c r="N319" i="11"/>
  <c r="N320" i="11"/>
  <c r="D316" i="11"/>
  <c r="D317" i="11"/>
  <c r="D318" i="11"/>
  <c r="D319" i="11"/>
  <c r="D320" i="11"/>
  <c r="D321" i="11"/>
  <c r="D322" i="11"/>
  <c r="D323" i="11"/>
  <c r="D324" i="11"/>
  <c r="D325" i="11"/>
  <c r="D326" i="11"/>
  <c r="D327" i="11"/>
  <c r="D328" i="11"/>
  <c r="D329" i="11"/>
  <c r="D330" i="11"/>
  <c r="D331" i="11"/>
  <c r="D332" i="11"/>
  <c r="D333" i="11"/>
  <c r="D334" i="11"/>
  <c r="D335" i="11"/>
  <c r="A1991" i="23"/>
  <c r="S1991" i="23"/>
  <c r="C174" i="9" l="1"/>
  <c r="C172" i="9"/>
  <c r="C173" i="9"/>
  <c r="Z67" i="6"/>
  <c r="D68" i="6"/>
  <c r="S1990" i="23"/>
  <c r="A1988" i="23"/>
  <c r="A1985" i="23"/>
  <c r="A1986" i="23"/>
  <c r="A1984" i="23"/>
  <c r="A1987" i="23"/>
  <c r="A1098" i="23"/>
  <c r="A1056" i="23"/>
  <c r="A1219" i="23"/>
  <c r="A1116" i="23"/>
  <c r="A1064" i="23"/>
  <c r="A1241" i="23"/>
  <c r="A1142" i="23"/>
  <c r="A1115" i="23"/>
  <c r="A1279" i="23"/>
  <c r="A1304" i="23"/>
  <c r="A1154" i="23"/>
  <c r="A1196" i="23"/>
  <c r="A1226" i="23"/>
  <c r="A1240" i="23"/>
  <c r="A1256" i="23"/>
  <c r="A1273" i="23"/>
  <c r="A1303" i="23"/>
  <c r="A1242" i="23"/>
  <c r="A1274" i="23"/>
  <c r="A1321" i="23"/>
  <c r="A1324" i="23"/>
  <c r="A1333" i="23"/>
  <c r="A1347" i="23"/>
  <c r="A1182" i="23"/>
  <c r="A1218" i="23"/>
  <c r="A1099" i="23"/>
  <c r="A1117" i="23"/>
  <c r="A1165" i="23"/>
  <c r="A1990" i="23"/>
  <c r="S1988" i="23"/>
  <c r="S1985" i="23"/>
  <c r="S1986" i="23"/>
  <c r="S1984" i="23"/>
  <c r="S1987" i="23"/>
  <c r="S1098" i="23"/>
  <c r="S1056" i="23"/>
  <c r="S1219" i="23"/>
  <c r="S1116" i="23"/>
  <c r="S1064" i="23"/>
  <c r="S1241" i="23"/>
  <c r="S1142" i="23"/>
  <c r="S1115" i="23"/>
  <c r="S1279" i="23"/>
  <c r="S1304" i="23"/>
  <c r="S1154" i="23"/>
  <c r="S1196" i="23"/>
  <c r="S1226" i="23"/>
  <c r="S1240" i="23"/>
  <c r="S1256" i="23"/>
  <c r="S1273" i="23"/>
  <c r="S1303" i="23"/>
  <c r="S1242" i="23"/>
  <c r="S1274" i="23"/>
  <c r="S1321" i="23"/>
  <c r="S1324" i="23"/>
  <c r="S1333" i="23"/>
  <c r="S1347" i="23"/>
  <c r="S1182" i="23"/>
  <c r="S1218" i="23"/>
  <c r="S1099" i="23"/>
  <c r="S1117" i="23"/>
  <c r="S1165" i="23"/>
  <c r="A986" i="19"/>
  <c r="A987" i="19"/>
  <c r="A988" i="19"/>
  <c r="A989" i="19"/>
  <c r="A990" i="19"/>
  <c r="A991" i="19"/>
  <c r="A992" i="19"/>
  <c r="A993" i="19"/>
  <c r="A994" i="19"/>
  <c r="A995" i="19"/>
  <c r="A996" i="19"/>
  <c r="A997" i="19"/>
  <c r="A998" i="19"/>
  <c r="A999" i="19"/>
  <c r="A1000" i="19"/>
  <c r="A1001" i="19"/>
  <c r="A1002" i="19"/>
  <c r="A1003" i="19"/>
  <c r="A1004" i="19"/>
  <c r="A1005" i="19"/>
  <c r="A1006" i="19"/>
  <c r="A1007" i="19"/>
  <c r="A1008" i="19"/>
  <c r="A1009" i="19"/>
  <c r="A1010" i="19"/>
  <c r="A1011" i="19"/>
  <c r="A1012" i="19"/>
  <c r="A1013" i="19"/>
  <c r="A1014" i="19"/>
  <c r="A1015" i="19"/>
  <c r="A1016" i="19"/>
  <c r="A1017" i="19"/>
  <c r="A1018" i="19"/>
  <c r="A1019" i="19"/>
  <c r="A1020" i="19"/>
  <c r="A1021" i="19"/>
  <c r="A1022" i="19"/>
  <c r="A1023" i="19"/>
  <c r="A1024" i="19"/>
  <c r="A1025" i="19"/>
  <c r="A1026" i="19"/>
  <c r="A1027" i="19"/>
  <c r="A1028" i="19"/>
  <c r="A1029" i="19"/>
  <c r="A1030" i="19"/>
  <c r="A1031" i="19"/>
  <c r="A1032" i="19"/>
  <c r="A1033" i="19"/>
  <c r="A1034" i="19"/>
  <c r="A1035" i="19"/>
  <c r="A1036" i="19"/>
  <c r="A1037" i="19"/>
  <c r="A1038" i="19"/>
  <c r="A1039" i="19"/>
  <c r="A1040" i="19"/>
  <c r="R1015" i="19"/>
  <c r="R1016" i="19"/>
  <c r="R1017" i="19"/>
  <c r="R1018" i="19"/>
  <c r="R1019" i="19"/>
  <c r="R1020" i="19"/>
  <c r="R1021" i="19"/>
  <c r="R1022" i="19"/>
  <c r="R1023" i="19"/>
  <c r="R1024" i="19"/>
  <c r="R1025" i="19"/>
  <c r="R1026" i="19"/>
  <c r="R1027" i="19"/>
  <c r="R1028" i="19"/>
  <c r="R1029" i="19"/>
  <c r="R1030" i="19"/>
  <c r="R1031" i="19"/>
  <c r="R1032" i="19"/>
  <c r="R1033" i="19"/>
  <c r="R1034" i="19"/>
  <c r="D1032" i="19"/>
  <c r="D1033" i="19"/>
  <c r="D1034" i="19"/>
  <c r="D1015" i="19"/>
  <c r="D1016" i="19"/>
  <c r="D1017" i="19"/>
  <c r="D1018" i="19"/>
  <c r="D1019" i="19"/>
  <c r="D1020" i="19"/>
  <c r="D1021" i="19"/>
  <c r="D1022" i="19"/>
  <c r="D1023" i="19"/>
  <c r="D1024" i="19"/>
  <c r="D1025" i="19"/>
  <c r="D1026" i="19"/>
  <c r="D1027" i="19"/>
  <c r="D1028" i="19"/>
  <c r="D1029" i="19"/>
  <c r="D1030" i="19"/>
  <c r="D1031" i="19"/>
  <c r="D1013" i="19"/>
  <c r="D1014" i="19"/>
  <c r="R1013" i="19"/>
  <c r="R1014" i="19"/>
  <c r="A1975" i="23"/>
  <c r="A1989" i="23"/>
  <c r="S1989" i="23"/>
  <c r="S1975" i="23"/>
  <c r="AP189" i="3" l="1"/>
  <c r="AP188" i="3"/>
  <c r="AP187" i="3"/>
  <c r="S1978" i="23"/>
  <c r="S1979" i="23"/>
  <c r="R1007" i="19" l="1"/>
  <c r="R1008" i="19"/>
  <c r="R1009" i="19"/>
  <c r="R1010" i="19"/>
  <c r="R1011" i="19"/>
  <c r="R1012" i="19"/>
  <c r="D1007" i="19"/>
  <c r="D1008" i="19"/>
  <c r="D1009" i="19"/>
  <c r="D1010" i="19"/>
  <c r="D1011" i="19"/>
  <c r="D1012" i="19"/>
  <c r="A1979" i="23" l="1"/>
  <c r="D67" i="6"/>
  <c r="S1973" i="23"/>
  <c r="S1972" i="23"/>
  <c r="S1971" i="23"/>
  <c r="S1970" i="23"/>
  <c r="S1958" i="23"/>
  <c r="S1935" i="23"/>
  <c r="S1960" i="23"/>
  <c r="S1969" i="23"/>
  <c r="A1973" i="23"/>
  <c r="A1972" i="23"/>
  <c r="A1971" i="23"/>
  <c r="A1970" i="23"/>
  <c r="A1958" i="23"/>
  <c r="A1935" i="23"/>
  <c r="A1960" i="23"/>
  <c r="A1969" i="23"/>
  <c r="A1978" i="23"/>
  <c r="C171" i="9"/>
  <c r="S1967" i="23"/>
  <c r="S1968" i="23"/>
  <c r="C47" i="10"/>
  <c r="C170" i="9"/>
  <c r="A1967" i="23"/>
  <c r="A1968" i="23"/>
  <c r="C55" i="17"/>
  <c r="Z66" i="6"/>
  <c r="S1961" i="23"/>
  <c r="S1962" i="23"/>
  <c r="S1965" i="23"/>
  <c r="S1964" i="23"/>
  <c r="S1963" i="23"/>
  <c r="S1966" i="23"/>
  <c r="C169" i="9"/>
  <c r="R1001" i="19"/>
  <c r="R1002" i="19"/>
  <c r="R1003" i="19"/>
  <c r="R1004" i="19"/>
  <c r="R1005" i="19"/>
  <c r="R1006" i="19"/>
  <c r="D66" i="6"/>
  <c r="S1959" i="23"/>
  <c r="S1956" i="23"/>
  <c r="S1957" i="23"/>
  <c r="A1965" i="23"/>
  <c r="A1964" i="23"/>
  <c r="A1963" i="23"/>
  <c r="A1966" i="23"/>
  <c r="A116" i="1"/>
  <c r="A117" i="1"/>
  <c r="A118" i="1"/>
  <c r="A119" i="1"/>
  <c r="A1962" i="23"/>
  <c r="A1961" i="23"/>
  <c r="D1002" i="19"/>
  <c r="D1003" i="19"/>
  <c r="D1004" i="19"/>
  <c r="D1005" i="19"/>
  <c r="D1006" i="19"/>
  <c r="D1001" i="19"/>
  <c r="AP186" i="3"/>
  <c r="A1956" i="23"/>
  <c r="A1957" i="23"/>
  <c r="A1959" i="23"/>
  <c r="D40" i="8"/>
  <c r="D39" i="8"/>
  <c r="S1952" i="23"/>
  <c r="S1953" i="23"/>
  <c r="S1954" i="23"/>
  <c r="A1954" i="23"/>
  <c r="A1952" i="23"/>
  <c r="A1953" i="23"/>
  <c r="S1938" i="23"/>
  <c r="S1950" i="23"/>
  <c r="S1946" i="23"/>
  <c r="S1945" i="23"/>
  <c r="S1947" i="23"/>
  <c r="A1945" i="23"/>
  <c r="A1947" i="23"/>
  <c r="A1946" i="23"/>
  <c r="A1950" i="23"/>
  <c r="A1938" i="23"/>
  <c r="A1936" i="23"/>
  <c r="A1937" i="23"/>
  <c r="A1942" i="23"/>
  <c r="C53" i="17"/>
  <c r="S1394" i="23" l="1"/>
  <c r="S1936" i="23"/>
  <c r="S1937" i="23"/>
  <c r="S1942" i="23"/>
  <c r="AL174" i="4"/>
  <c r="A1394" i="23"/>
  <c r="S1189" i="23"/>
  <c r="S1205" i="23"/>
  <c r="S1263" i="23"/>
  <c r="S1444" i="23"/>
  <c r="S1464" i="23"/>
  <c r="S1470" i="23"/>
  <c r="S1684" i="23"/>
  <c r="S1695" i="23"/>
  <c r="S1748" i="23"/>
  <c r="S1775" i="23"/>
  <c r="S1749" i="23"/>
  <c r="S1776" i="23"/>
  <c r="S1747" i="23"/>
  <c r="S1761" i="23"/>
  <c r="S1770" i="23"/>
  <c r="S1786" i="23"/>
  <c r="S1850" i="23"/>
  <c r="S1872" i="23"/>
  <c r="S1883" i="23"/>
  <c r="S1922" i="23"/>
  <c r="S1933" i="23"/>
  <c r="S1923" i="23"/>
  <c r="S1934" i="23"/>
  <c r="S1948" i="23"/>
  <c r="S1851" i="23"/>
  <c r="S1857" i="23"/>
  <c r="S1943" i="23"/>
  <c r="S1941" i="23"/>
  <c r="S1940" i="23"/>
  <c r="S1939" i="23"/>
  <c r="A1189" i="23"/>
  <c r="A1205" i="23"/>
  <c r="A1263" i="23"/>
  <c r="A1444" i="23"/>
  <c r="A1464" i="23"/>
  <c r="A1470" i="23"/>
  <c r="A1684" i="23"/>
  <c r="A1695" i="23"/>
  <c r="A1748" i="23"/>
  <c r="A1775" i="23"/>
  <c r="A1749" i="23"/>
  <c r="A1776" i="23"/>
  <c r="A1747" i="23"/>
  <c r="A1761" i="23"/>
  <c r="A1770" i="23"/>
  <c r="A1786" i="23"/>
  <c r="A1850" i="23"/>
  <c r="A1872" i="23"/>
  <c r="A1883" i="23"/>
  <c r="A1922" i="23"/>
  <c r="A1933" i="23"/>
  <c r="A1923" i="23"/>
  <c r="A1934" i="23"/>
  <c r="A1948" i="23"/>
  <c r="A1851" i="23"/>
  <c r="A1857" i="23"/>
  <c r="A1943" i="23"/>
  <c r="A1941" i="23"/>
  <c r="A1940" i="23"/>
  <c r="A1939" i="23"/>
  <c r="S867" i="23"/>
  <c r="A1915" i="23"/>
  <c r="A1927" i="23"/>
  <c r="A1911" i="23"/>
  <c r="A1924" i="23"/>
  <c r="A1913" i="23"/>
  <c r="A1925" i="23"/>
  <c r="A1914" i="23"/>
  <c r="A1926" i="23"/>
  <c r="A1929" i="23"/>
  <c r="A1928" i="23"/>
  <c r="A1931" i="23"/>
  <c r="A1930" i="23"/>
  <c r="A1491" i="23"/>
  <c r="A1518" i="23"/>
  <c r="A1545" i="23"/>
  <c r="A1573" i="23"/>
  <c r="A1612" i="23"/>
  <c r="A1645" i="23"/>
  <c r="A1675" i="23"/>
  <c r="A1683" i="23"/>
  <c r="A1694" i="23"/>
  <c r="A1932" i="23"/>
  <c r="A8" i="23"/>
  <c r="C8" i="23"/>
  <c r="S8" i="23"/>
  <c r="A7" i="23"/>
  <c r="C7" i="23"/>
  <c r="S7" i="23"/>
  <c r="A11" i="23"/>
  <c r="C11" i="23"/>
  <c r="S11" i="23"/>
  <c r="A9" i="23"/>
  <c r="C9" i="23"/>
  <c r="S9" i="23"/>
  <c r="A10" i="23"/>
  <c r="C10" i="23"/>
  <c r="S10" i="23"/>
  <c r="A225" i="23"/>
  <c r="C225" i="23"/>
  <c r="S225" i="23"/>
  <c r="A226" i="23"/>
  <c r="C226" i="23"/>
  <c r="S226" i="23"/>
  <c r="A13" i="23"/>
  <c r="C13" i="23"/>
  <c r="S13" i="23"/>
  <c r="A12" i="23"/>
  <c r="C12" i="23"/>
  <c r="S12" i="23"/>
  <c r="A2263" i="23"/>
  <c r="C2263" i="23"/>
  <c r="S2263" i="23"/>
  <c r="A14" i="23"/>
  <c r="C14" i="23"/>
  <c r="S14" i="23"/>
  <c r="A2264" i="23"/>
  <c r="C2264" i="23"/>
  <c r="S2264" i="23"/>
  <c r="A2246" i="23"/>
  <c r="C2246" i="23"/>
  <c r="S2246" i="23"/>
  <c r="A6" i="23"/>
  <c r="C6" i="23"/>
  <c r="S6" i="23"/>
  <c r="A2265" i="23"/>
  <c r="C2265" i="23"/>
  <c r="S2265" i="23"/>
  <c r="A2226" i="23"/>
  <c r="C2226" i="23"/>
  <c r="S2226" i="23"/>
  <c r="A305" i="23"/>
  <c r="C305" i="23"/>
  <c r="S305" i="23"/>
  <c r="A2227" i="23"/>
  <c r="C2227" i="23"/>
  <c r="S2227" i="23"/>
  <c r="A2228" i="23"/>
  <c r="C2228" i="23"/>
  <c r="S2228" i="23"/>
  <c r="A2230" i="23"/>
  <c r="C2230" i="23"/>
  <c r="S2230" i="23"/>
  <c r="A2242" i="23"/>
  <c r="C2242" i="23"/>
  <c r="S2242" i="23"/>
  <c r="A2249" i="23"/>
  <c r="C2249" i="23"/>
  <c r="S2249" i="23"/>
  <c r="A2244" i="23"/>
  <c r="C2244" i="23"/>
  <c r="S2244" i="23"/>
  <c r="A2245" i="23"/>
  <c r="C2245" i="23"/>
  <c r="S2245" i="23"/>
  <c r="A2247" i="23"/>
  <c r="C2247" i="23"/>
  <c r="S2247" i="23"/>
  <c r="A2248" i="23"/>
  <c r="C2248" i="23"/>
  <c r="S2248" i="23"/>
  <c r="A2250" i="23"/>
  <c r="C2250" i="23"/>
  <c r="S2250" i="23"/>
  <c r="A2260" i="23"/>
  <c r="C2260" i="23"/>
  <c r="S2260" i="23"/>
  <c r="A2268" i="23"/>
  <c r="C2268" i="23"/>
  <c r="S2268" i="23"/>
  <c r="A2269" i="23"/>
  <c r="C2269" i="23"/>
  <c r="S2269" i="23"/>
  <c r="A2267" i="23"/>
  <c r="C2267" i="23"/>
  <c r="S2267" i="23"/>
  <c r="A2270" i="23"/>
  <c r="C2270" i="23"/>
  <c r="S2270" i="23"/>
  <c r="A2266" i="23"/>
  <c r="C2266" i="23"/>
  <c r="S2266" i="23"/>
  <c r="A2274" i="23"/>
  <c r="C2274" i="23"/>
  <c r="S2274" i="23"/>
  <c r="A2275" i="23"/>
  <c r="C2275" i="23"/>
  <c r="S2275" i="23"/>
  <c r="A2276" i="23"/>
  <c r="C2276" i="23"/>
  <c r="S2276" i="23"/>
  <c r="A2225" i="23"/>
  <c r="C2225" i="23"/>
  <c r="S2225" i="23"/>
  <c r="A2229" i="23"/>
  <c r="C2229" i="23"/>
  <c r="S2229" i="23"/>
  <c r="A2261" i="23"/>
  <c r="C2261" i="23"/>
  <c r="S2261" i="23"/>
  <c r="A2238" i="23"/>
  <c r="C2238" i="23"/>
  <c r="S2238" i="23"/>
  <c r="A2239" i="23"/>
  <c r="C2239" i="23"/>
  <c r="S2239" i="23"/>
  <c r="A2236" i="23"/>
  <c r="C2236" i="23"/>
  <c r="S2236" i="23"/>
  <c r="A2240" i="23"/>
  <c r="C2240" i="23"/>
  <c r="S2240" i="23"/>
  <c r="A2241" i="23"/>
  <c r="C2241" i="23"/>
  <c r="S2241" i="23"/>
  <c r="A2237" i="23"/>
  <c r="C2237" i="23"/>
  <c r="S2237" i="23"/>
  <c r="A2234" i="23"/>
  <c r="C2234" i="23"/>
  <c r="S2234" i="23"/>
  <c r="A2235" i="23"/>
  <c r="C2235" i="23"/>
  <c r="S2235" i="23"/>
  <c r="A2252" i="23"/>
  <c r="C2252" i="23"/>
  <c r="S2252" i="23"/>
  <c r="A2253" i="23"/>
  <c r="C2253" i="23"/>
  <c r="S2253" i="23"/>
  <c r="A2251" i="23"/>
  <c r="C2251" i="23"/>
  <c r="S2251" i="23"/>
  <c r="A2255" i="23"/>
  <c r="C2255" i="23"/>
  <c r="S2255" i="23"/>
  <c r="A2254" i="23"/>
  <c r="C2254" i="23"/>
  <c r="S2254" i="23"/>
  <c r="A2256" i="23"/>
  <c r="C2256" i="23"/>
  <c r="S2256" i="23"/>
  <c r="A2257" i="23"/>
  <c r="C2257" i="23"/>
  <c r="S2257" i="23"/>
  <c r="A2258" i="23"/>
  <c r="C2258" i="23"/>
  <c r="S2258" i="23"/>
  <c r="A16" i="23"/>
  <c r="C16" i="23"/>
  <c r="S16" i="23"/>
  <c r="A15" i="23"/>
  <c r="C15" i="23"/>
  <c r="S15" i="23"/>
  <c r="A2243" i="23"/>
  <c r="C2243" i="23"/>
  <c r="S2243" i="23"/>
  <c r="A2259" i="23"/>
  <c r="C2259" i="23"/>
  <c r="S2259" i="23"/>
  <c r="A2262" i="23"/>
  <c r="C2262" i="23"/>
  <c r="S2262" i="23"/>
  <c r="A2273" i="23"/>
  <c r="C2273" i="23"/>
  <c r="S2273" i="23"/>
  <c r="A2271" i="23"/>
  <c r="C2271" i="23"/>
  <c r="S2271" i="23"/>
  <c r="A2272" i="23"/>
  <c r="C2272" i="23"/>
  <c r="S2272" i="23"/>
  <c r="A2277" i="23"/>
  <c r="C2277" i="23"/>
  <c r="S2277" i="23"/>
  <c r="A18" i="23"/>
  <c r="C18" i="23"/>
  <c r="S18" i="23"/>
  <c r="A2279" i="23"/>
  <c r="C2279" i="23"/>
  <c r="S2279" i="23"/>
  <c r="A2278" i="23"/>
  <c r="C2278" i="23"/>
  <c r="S2278" i="23"/>
  <c r="A2281" i="23"/>
  <c r="C2281" i="23"/>
  <c r="S2281" i="23"/>
  <c r="A2280" i="23"/>
  <c r="C2280" i="23"/>
  <c r="S2280" i="23"/>
  <c r="A2231" i="23"/>
  <c r="C2231" i="23"/>
  <c r="S2231" i="23"/>
  <c r="A2232" i="23"/>
  <c r="C2232" i="23"/>
  <c r="S2232" i="23"/>
  <c r="A2233" i="23"/>
  <c r="C2233" i="23"/>
  <c r="S2233" i="23"/>
  <c r="A19" i="23"/>
  <c r="C19" i="23"/>
  <c r="S19" i="23"/>
  <c r="A21" i="23"/>
  <c r="C21" i="23"/>
  <c r="S21" i="23"/>
  <c r="A20" i="23"/>
  <c r="C20" i="23"/>
  <c r="S20" i="23"/>
  <c r="A23" i="23"/>
  <c r="C23" i="23"/>
  <c r="S23" i="23"/>
  <c r="A24" i="23"/>
  <c r="C24" i="23"/>
  <c r="S24" i="23"/>
  <c r="A17" i="23"/>
  <c r="C17" i="23"/>
  <c r="S17" i="23"/>
  <c r="A22" i="23"/>
  <c r="C22" i="23"/>
  <c r="S22" i="23"/>
  <c r="A25" i="23"/>
  <c r="C25" i="23"/>
  <c r="S25" i="23"/>
  <c r="A26" i="23"/>
  <c r="C26" i="23"/>
  <c r="S26" i="23"/>
  <c r="A27" i="23"/>
  <c r="C27" i="23"/>
  <c r="S27" i="23"/>
  <c r="A28" i="23"/>
  <c r="C28" i="23"/>
  <c r="S28" i="23"/>
  <c r="A30" i="23"/>
  <c r="C30" i="23"/>
  <c r="S30" i="23"/>
  <c r="A29" i="23"/>
  <c r="C29" i="23"/>
  <c r="S29" i="23"/>
  <c r="A32" i="23"/>
  <c r="C32" i="23"/>
  <c r="S32" i="23"/>
  <c r="A31" i="23"/>
  <c r="C31" i="23"/>
  <c r="S31" i="23"/>
  <c r="A33" i="23"/>
  <c r="C33" i="23"/>
  <c r="S33" i="23"/>
  <c r="A34" i="23"/>
  <c r="C34" i="23"/>
  <c r="S34" i="23"/>
  <c r="A35" i="23"/>
  <c r="C35" i="23"/>
  <c r="S35" i="23"/>
  <c r="A36" i="23"/>
  <c r="C36" i="23"/>
  <c r="S36" i="23"/>
  <c r="A44" i="23"/>
  <c r="C44" i="23"/>
  <c r="S44" i="23"/>
  <c r="A40" i="23"/>
  <c r="C40" i="23"/>
  <c r="S40" i="23"/>
  <c r="A39" i="23"/>
  <c r="C39" i="23"/>
  <c r="S39" i="23"/>
  <c r="A41" i="23"/>
  <c r="C41" i="23"/>
  <c r="S41" i="23"/>
  <c r="A42" i="23"/>
  <c r="C42" i="23"/>
  <c r="S42" i="23"/>
  <c r="A51" i="23"/>
  <c r="C51" i="23"/>
  <c r="S51" i="23"/>
  <c r="A38" i="23"/>
  <c r="C38" i="23"/>
  <c r="S38" i="23"/>
  <c r="A37" i="23"/>
  <c r="C37" i="23"/>
  <c r="S37" i="23"/>
  <c r="A47" i="23"/>
  <c r="C47" i="23"/>
  <c r="S47" i="23"/>
  <c r="A48" i="23"/>
  <c r="C48" i="23"/>
  <c r="S48" i="23"/>
  <c r="A49" i="23"/>
  <c r="C49" i="23"/>
  <c r="S49" i="23"/>
  <c r="A52" i="23"/>
  <c r="C52" i="23"/>
  <c r="S52" i="23"/>
  <c r="A50" i="23"/>
  <c r="C50" i="23"/>
  <c r="S50" i="23"/>
  <c r="A57" i="23"/>
  <c r="C57" i="23"/>
  <c r="S57" i="23"/>
  <c r="A55" i="23"/>
  <c r="C55" i="23"/>
  <c r="S55" i="23"/>
  <c r="A54" i="23"/>
  <c r="S54" i="23"/>
  <c r="A56" i="23"/>
  <c r="C56" i="23"/>
  <c r="S56" i="23"/>
  <c r="A61" i="23"/>
  <c r="C61" i="23"/>
  <c r="S61" i="23"/>
  <c r="A60" i="23"/>
  <c r="C60" i="23"/>
  <c r="S60" i="23"/>
  <c r="A64" i="23"/>
  <c r="C64" i="23"/>
  <c r="S64" i="23"/>
  <c r="A66" i="23"/>
  <c r="C66" i="23"/>
  <c r="S66" i="23"/>
  <c r="A67" i="23"/>
  <c r="C67" i="23"/>
  <c r="S67" i="23"/>
  <c r="A70" i="23"/>
  <c r="C70" i="23"/>
  <c r="S70" i="23"/>
  <c r="A69" i="23"/>
  <c r="C69" i="23"/>
  <c r="S69" i="23"/>
  <c r="A68" i="23"/>
  <c r="C68" i="23"/>
  <c r="S68" i="23"/>
  <c r="A63" i="23"/>
  <c r="C63" i="23"/>
  <c r="S63" i="23"/>
  <c r="A71" i="23"/>
  <c r="C71" i="23"/>
  <c r="S71" i="23"/>
  <c r="A45" i="23"/>
  <c r="C45" i="23"/>
  <c r="S45" i="23"/>
  <c r="A46" i="23"/>
  <c r="C46" i="23"/>
  <c r="S46" i="23"/>
  <c r="A43" i="23"/>
  <c r="C43" i="23"/>
  <c r="S43" i="23"/>
  <c r="A58" i="23"/>
  <c r="C58" i="23"/>
  <c r="S58" i="23"/>
  <c r="A53" i="23"/>
  <c r="C53" i="23"/>
  <c r="S53" i="23"/>
  <c r="A59" i="23"/>
  <c r="C59" i="23"/>
  <c r="S59" i="23"/>
  <c r="A62" i="23"/>
  <c r="C62" i="23"/>
  <c r="S62" i="23"/>
  <c r="A65" i="23"/>
  <c r="C65" i="23"/>
  <c r="S65" i="23"/>
  <c r="A72" i="23"/>
  <c r="C72" i="23"/>
  <c r="S72" i="23"/>
  <c r="A81" i="23"/>
  <c r="C81" i="23"/>
  <c r="S81" i="23"/>
  <c r="A73" i="23"/>
  <c r="C73" i="23"/>
  <c r="S73" i="23"/>
  <c r="A74" i="23"/>
  <c r="C74" i="23"/>
  <c r="S74" i="23"/>
  <c r="A76" i="23"/>
  <c r="C76" i="23"/>
  <c r="S76" i="23"/>
  <c r="A75" i="23"/>
  <c r="C75" i="23"/>
  <c r="S75" i="23"/>
  <c r="A77" i="23"/>
  <c r="C77" i="23"/>
  <c r="S77" i="23"/>
  <c r="A78" i="23"/>
  <c r="C78" i="23"/>
  <c r="S78" i="23"/>
  <c r="A80" i="23"/>
  <c r="C80" i="23"/>
  <c r="S80" i="23"/>
  <c r="A79" i="23"/>
  <c r="C79" i="23"/>
  <c r="S79" i="23"/>
  <c r="A87" i="23"/>
  <c r="C87" i="23"/>
  <c r="S87" i="23"/>
  <c r="A83" i="23"/>
  <c r="C83" i="23"/>
  <c r="S83" i="23"/>
  <c r="A84" i="23"/>
  <c r="C84" i="23"/>
  <c r="S84" i="23"/>
  <c r="A82" i="23"/>
  <c r="C82" i="23"/>
  <c r="S82" i="23"/>
  <c r="A85" i="23"/>
  <c r="C85" i="23"/>
  <c r="S85" i="23"/>
  <c r="A86" i="23"/>
  <c r="C86" i="23"/>
  <c r="S86" i="23"/>
  <c r="A88" i="23"/>
  <c r="C88" i="23"/>
  <c r="S88" i="23"/>
  <c r="A89" i="23"/>
  <c r="C89" i="23"/>
  <c r="S89" i="23"/>
  <c r="A93" i="23"/>
  <c r="C93" i="23"/>
  <c r="S93" i="23"/>
  <c r="A90" i="23"/>
  <c r="C90" i="23"/>
  <c r="S90" i="23"/>
  <c r="A94" i="23"/>
  <c r="C94" i="23"/>
  <c r="S94" i="23"/>
  <c r="A91" i="23"/>
  <c r="C91" i="23"/>
  <c r="S91" i="23"/>
  <c r="A92" i="23"/>
  <c r="C92" i="23"/>
  <c r="S92" i="23"/>
  <c r="A95" i="23"/>
  <c r="C95" i="23"/>
  <c r="S95" i="23"/>
  <c r="A99" i="23"/>
  <c r="C99" i="23"/>
  <c r="S99" i="23"/>
  <c r="A97" i="23"/>
  <c r="C97" i="23"/>
  <c r="S97" i="23"/>
  <c r="A98" i="23"/>
  <c r="C98" i="23"/>
  <c r="S98" i="23"/>
  <c r="A96" i="23"/>
  <c r="C96" i="23"/>
  <c r="S96" i="23"/>
  <c r="A100" i="23"/>
  <c r="C100" i="23"/>
  <c r="S100" i="23"/>
  <c r="A101" i="23"/>
  <c r="C101" i="23"/>
  <c r="S101" i="23"/>
  <c r="A105" i="23"/>
  <c r="C105" i="23"/>
  <c r="S105" i="23"/>
  <c r="A103" i="23"/>
  <c r="C103" i="23"/>
  <c r="S103" i="23"/>
  <c r="A106" i="23"/>
  <c r="C106" i="23"/>
  <c r="S106" i="23"/>
  <c r="A102" i="23"/>
  <c r="C102" i="23"/>
  <c r="S102" i="23"/>
  <c r="A108" i="23"/>
  <c r="C108" i="23"/>
  <c r="S108" i="23"/>
  <c r="A104" i="23"/>
  <c r="C104" i="23"/>
  <c r="S104" i="23"/>
  <c r="A107" i="23"/>
  <c r="C107" i="23"/>
  <c r="S107" i="23"/>
  <c r="A114" i="23"/>
  <c r="C114" i="23"/>
  <c r="S114" i="23"/>
  <c r="A115" i="23"/>
  <c r="C115" i="23"/>
  <c r="S115" i="23"/>
  <c r="A110" i="23"/>
  <c r="C110" i="23"/>
  <c r="S110" i="23"/>
  <c r="A109" i="23"/>
  <c r="C109" i="23"/>
  <c r="S109" i="23"/>
  <c r="A116" i="23"/>
  <c r="C116" i="23"/>
  <c r="S116" i="23"/>
  <c r="A111" i="23"/>
  <c r="C111" i="23"/>
  <c r="S111" i="23"/>
  <c r="A117" i="23"/>
  <c r="C117" i="23"/>
  <c r="S117" i="23"/>
  <c r="A118" i="23"/>
  <c r="C118" i="23"/>
  <c r="S118" i="23"/>
  <c r="A113" i="23"/>
  <c r="C113" i="23"/>
  <c r="S113" i="23"/>
  <c r="A112" i="23"/>
  <c r="C112" i="23"/>
  <c r="S112" i="23"/>
  <c r="A119" i="23"/>
  <c r="C119" i="23"/>
  <c r="S119" i="23"/>
  <c r="A120" i="23"/>
  <c r="C120" i="23"/>
  <c r="S120" i="23"/>
  <c r="A123" i="23"/>
  <c r="C123" i="23"/>
  <c r="S123" i="23"/>
  <c r="A124" i="23"/>
  <c r="C124" i="23"/>
  <c r="S124" i="23"/>
  <c r="A122" i="23"/>
  <c r="C122" i="23"/>
  <c r="S122" i="23"/>
  <c r="A121" i="23"/>
  <c r="C121" i="23"/>
  <c r="S121" i="23"/>
  <c r="A126" i="23"/>
  <c r="C126" i="23"/>
  <c r="S126" i="23"/>
  <c r="A125" i="23"/>
  <c r="C125" i="23"/>
  <c r="S125" i="23"/>
  <c r="A127" i="23"/>
  <c r="C127" i="23"/>
  <c r="S127" i="23"/>
  <c r="A128" i="23"/>
  <c r="C128" i="23"/>
  <c r="S128" i="23"/>
  <c r="A129" i="23"/>
  <c r="C129" i="23"/>
  <c r="S129" i="23"/>
  <c r="A133" i="23"/>
  <c r="C133" i="23"/>
  <c r="S133" i="23"/>
  <c r="A131" i="23"/>
  <c r="C131" i="23"/>
  <c r="S131" i="23"/>
  <c r="A132" i="23"/>
  <c r="C132" i="23"/>
  <c r="S132" i="23"/>
  <c r="A130" i="23"/>
  <c r="C130" i="23"/>
  <c r="S130" i="23"/>
  <c r="A134" i="23"/>
  <c r="C134" i="23"/>
  <c r="S134" i="23"/>
  <c r="A140" i="23"/>
  <c r="C140" i="23"/>
  <c r="S140" i="23"/>
  <c r="A136" i="23"/>
  <c r="C136" i="23"/>
  <c r="S136" i="23"/>
  <c r="A138" i="23"/>
  <c r="C138" i="23"/>
  <c r="S138" i="23"/>
  <c r="A141" i="23"/>
  <c r="C141" i="23"/>
  <c r="S141" i="23"/>
  <c r="A139" i="23"/>
  <c r="C139" i="23"/>
  <c r="S139" i="23"/>
  <c r="A137" i="23"/>
  <c r="C137" i="23"/>
  <c r="S137" i="23"/>
  <c r="A135" i="23"/>
  <c r="C135" i="23"/>
  <c r="S135" i="23"/>
  <c r="A142" i="23"/>
  <c r="C142" i="23"/>
  <c r="S142" i="23"/>
  <c r="A143" i="23"/>
  <c r="C143" i="23"/>
  <c r="S143" i="23"/>
  <c r="A145" i="23"/>
  <c r="C145" i="23"/>
  <c r="S145" i="23"/>
  <c r="A144" i="23"/>
  <c r="C144" i="23"/>
  <c r="S144" i="23"/>
  <c r="A147" i="23"/>
  <c r="C147" i="23"/>
  <c r="S147" i="23"/>
  <c r="A146" i="23"/>
  <c r="C146" i="23"/>
  <c r="S146" i="23"/>
  <c r="A152" i="23"/>
  <c r="C152" i="23"/>
  <c r="S152" i="23"/>
  <c r="A150" i="23"/>
  <c r="C150" i="23"/>
  <c r="S150" i="23"/>
  <c r="A151" i="23"/>
  <c r="C151" i="23"/>
  <c r="S151" i="23"/>
  <c r="A149" i="23"/>
  <c r="C149" i="23"/>
  <c r="S149" i="23"/>
  <c r="A166" i="23"/>
  <c r="C166" i="23"/>
  <c r="S166" i="23"/>
  <c r="A148" i="23"/>
  <c r="C148" i="23"/>
  <c r="S148" i="23"/>
  <c r="A153" i="23"/>
  <c r="C153" i="23"/>
  <c r="S153" i="23"/>
  <c r="A155" i="23"/>
  <c r="C155" i="23"/>
  <c r="S155" i="23"/>
  <c r="A156" i="23"/>
  <c r="C156" i="23"/>
  <c r="S156" i="23"/>
  <c r="A154" i="23"/>
  <c r="C154" i="23"/>
  <c r="S154" i="23"/>
  <c r="A160" i="23"/>
  <c r="C160" i="23"/>
  <c r="S160" i="23"/>
  <c r="A157" i="23"/>
  <c r="C157" i="23"/>
  <c r="S157" i="23"/>
  <c r="A162" i="23"/>
  <c r="C162" i="23"/>
  <c r="S162" i="23"/>
  <c r="A159" i="23"/>
  <c r="C159" i="23"/>
  <c r="S159" i="23"/>
  <c r="A158" i="23"/>
  <c r="C158" i="23"/>
  <c r="S158" i="23"/>
  <c r="A161" i="23"/>
  <c r="C161" i="23"/>
  <c r="S161" i="23"/>
  <c r="A163" i="23"/>
  <c r="C163" i="23"/>
  <c r="S163" i="23"/>
  <c r="A165" i="23"/>
  <c r="C165" i="23"/>
  <c r="S165" i="23"/>
  <c r="A164" i="23"/>
  <c r="C164" i="23"/>
  <c r="S164" i="23"/>
  <c r="A168" i="23"/>
  <c r="C168" i="23"/>
  <c r="S168" i="23"/>
  <c r="A169" i="23"/>
  <c r="C169" i="23"/>
  <c r="S169" i="23"/>
  <c r="A167" i="23"/>
  <c r="C167" i="23"/>
  <c r="S167" i="23"/>
  <c r="A170" i="23"/>
  <c r="C170" i="23"/>
  <c r="S170" i="23"/>
  <c r="A174" i="23"/>
  <c r="C174" i="23"/>
  <c r="S174" i="23"/>
  <c r="A172" i="23"/>
  <c r="C172" i="23"/>
  <c r="S172" i="23"/>
  <c r="A176" i="23"/>
  <c r="C176" i="23"/>
  <c r="S176" i="23"/>
  <c r="A173" i="23"/>
  <c r="C173" i="23"/>
  <c r="S173" i="23"/>
  <c r="A171" i="23"/>
  <c r="C171" i="23"/>
  <c r="S171" i="23"/>
  <c r="A175" i="23"/>
  <c r="C175" i="23"/>
  <c r="S175" i="23"/>
  <c r="A177" i="23"/>
  <c r="C177" i="23"/>
  <c r="S177" i="23"/>
  <c r="A179" i="23"/>
  <c r="C179" i="23"/>
  <c r="S179" i="23"/>
  <c r="A178" i="23"/>
  <c r="C178" i="23"/>
  <c r="S178" i="23"/>
  <c r="A181" i="23"/>
  <c r="C181" i="23"/>
  <c r="S181" i="23"/>
  <c r="A184" i="23"/>
  <c r="C184" i="23"/>
  <c r="S184" i="23"/>
  <c r="A182" i="23"/>
  <c r="C182" i="23"/>
  <c r="S182" i="23"/>
  <c r="A185" i="23"/>
  <c r="C185" i="23"/>
  <c r="S185" i="23"/>
  <c r="A183" i="23"/>
  <c r="C183" i="23"/>
  <c r="S183" i="23"/>
  <c r="A186" i="23"/>
  <c r="C186" i="23"/>
  <c r="S186" i="23"/>
  <c r="A187" i="23"/>
  <c r="C187" i="23"/>
  <c r="S187" i="23"/>
  <c r="A189" i="23"/>
  <c r="C189" i="23"/>
  <c r="S189" i="23"/>
  <c r="A190" i="23"/>
  <c r="C190" i="23"/>
  <c r="S190" i="23"/>
  <c r="A188" i="23"/>
  <c r="C188" i="23"/>
  <c r="S188" i="23"/>
  <c r="A191" i="23"/>
  <c r="C191" i="23"/>
  <c r="S191" i="23"/>
  <c r="A192" i="23"/>
  <c r="C192" i="23"/>
  <c r="S192" i="23"/>
  <c r="A193" i="23"/>
  <c r="C193" i="23"/>
  <c r="S193" i="23"/>
  <c r="A195" i="23"/>
  <c r="C195" i="23"/>
  <c r="S195" i="23"/>
  <c r="A194" i="23"/>
  <c r="C194" i="23"/>
  <c r="S194" i="23"/>
  <c r="A196" i="23"/>
  <c r="C196" i="23"/>
  <c r="S196" i="23"/>
  <c r="A197" i="23"/>
  <c r="C197" i="23"/>
  <c r="S197" i="23"/>
  <c r="A199" i="23"/>
  <c r="C199" i="23"/>
  <c r="S199" i="23"/>
  <c r="A198" i="23"/>
  <c r="C198" i="23"/>
  <c r="S198" i="23"/>
  <c r="A200" i="23"/>
  <c r="C200" i="23"/>
  <c r="S200" i="23"/>
  <c r="A202" i="23"/>
  <c r="C202" i="23"/>
  <c r="S202" i="23"/>
  <c r="A201" i="23"/>
  <c r="C201" i="23"/>
  <c r="S201" i="23"/>
  <c r="A203" i="23"/>
  <c r="C203" i="23"/>
  <c r="S203" i="23"/>
  <c r="A205" i="23"/>
  <c r="C205" i="23"/>
  <c r="S205" i="23"/>
  <c r="A206" i="23"/>
  <c r="C206" i="23"/>
  <c r="S206" i="23"/>
  <c r="A208" i="23"/>
  <c r="C208" i="23"/>
  <c r="S208" i="23"/>
  <c r="A213" i="23"/>
  <c r="C213" i="23"/>
  <c r="S213" i="23"/>
  <c r="A207" i="23"/>
  <c r="C207" i="23"/>
  <c r="S207" i="23"/>
  <c r="A212" i="23"/>
  <c r="C212" i="23"/>
  <c r="S212" i="23"/>
  <c r="A214" i="23"/>
  <c r="C214" i="23"/>
  <c r="S214" i="23"/>
  <c r="A211" i="23"/>
  <c r="C211" i="23"/>
  <c r="S211" i="23"/>
  <c r="A209" i="23"/>
  <c r="C209" i="23"/>
  <c r="S209" i="23"/>
  <c r="A210" i="23"/>
  <c r="C210" i="23"/>
  <c r="S210" i="23"/>
  <c r="A215" i="23"/>
  <c r="C215" i="23"/>
  <c r="S215" i="23"/>
  <c r="A397" i="23"/>
  <c r="C397" i="23"/>
  <c r="S397" i="23"/>
  <c r="A217" i="23"/>
  <c r="C217" i="23"/>
  <c r="S217" i="23"/>
  <c r="A218" i="23"/>
  <c r="C218" i="23"/>
  <c r="S218" i="23"/>
  <c r="A219" i="23"/>
  <c r="C219" i="23"/>
  <c r="S219" i="23"/>
  <c r="A216" i="23"/>
  <c r="C216" i="23"/>
  <c r="S216" i="23"/>
  <c r="A221" i="23"/>
  <c r="C221" i="23"/>
  <c r="S221" i="23"/>
  <c r="A180" i="23"/>
  <c r="C180" i="23"/>
  <c r="S180" i="23"/>
  <c r="A204" i="23"/>
  <c r="C204" i="23"/>
  <c r="S204" i="23"/>
  <c r="A220" i="23"/>
  <c r="C220" i="23"/>
  <c r="S220" i="23"/>
  <c r="A223" i="23"/>
  <c r="C223" i="23"/>
  <c r="S223" i="23"/>
  <c r="A224" i="23"/>
  <c r="C224" i="23"/>
  <c r="S224" i="23"/>
  <c r="A227" i="23"/>
  <c r="C227" i="23"/>
  <c r="S227" i="23"/>
  <c r="A230" i="23"/>
  <c r="C230" i="23"/>
  <c r="S230" i="23"/>
  <c r="A228" i="23"/>
  <c r="C228" i="23"/>
  <c r="S228" i="23"/>
  <c r="A231" i="23"/>
  <c r="C231" i="23"/>
  <c r="S231" i="23"/>
  <c r="A229" i="23"/>
  <c r="C229" i="23"/>
  <c r="S229" i="23"/>
  <c r="A233" i="23"/>
  <c r="C233" i="23"/>
  <c r="S233" i="23"/>
  <c r="A235" i="23"/>
  <c r="C235" i="23"/>
  <c r="S235" i="23"/>
  <c r="A234" i="23"/>
  <c r="C234" i="23"/>
  <c r="S234" i="23"/>
  <c r="A232" i="23"/>
  <c r="C232" i="23"/>
  <c r="S232" i="23"/>
  <c r="A236" i="23"/>
  <c r="C236" i="23"/>
  <c r="S236" i="23"/>
  <c r="A237" i="23"/>
  <c r="C237" i="23"/>
  <c r="S237" i="23"/>
  <c r="A238" i="23"/>
  <c r="C238" i="23"/>
  <c r="S238" i="23"/>
  <c r="A222" i="23"/>
  <c r="C222" i="23"/>
  <c r="S222" i="23"/>
  <c r="A240" i="23"/>
  <c r="C240" i="23"/>
  <c r="S240" i="23"/>
  <c r="A239" i="23"/>
  <c r="C239" i="23"/>
  <c r="S239" i="23"/>
  <c r="A241" i="23"/>
  <c r="C241" i="23"/>
  <c r="S241" i="23"/>
  <c r="A242" i="23"/>
  <c r="C242" i="23"/>
  <c r="S242" i="23"/>
  <c r="A243" i="23"/>
  <c r="C243" i="23"/>
  <c r="S243" i="23"/>
  <c r="A244" i="23"/>
  <c r="C244" i="23"/>
  <c r="S244" i="23"/>
  <c r="A245" i="23"/>
  <c r="C245" i="23"/>
  <c r="S245" i="23"/>
  <c r="A246" i="23"/>
  <c r="C246" i="23"/>
  <c r="S246" i="23"/>
  <c r="A247" i="23"/>
  <c r="C247" i="23"/>
  <c r="S247" i="23"/>
  <c r="A248" i="23"/>
  <c r="C248" i="23"/>
  <c r="S248" i="23"/>
  <c r="A249" i="23"/>
  <c r="C249" i="23"/>
  <c r="S249" i="23"/>
  <c r="A250" i="23"/>
  <c r="C250" i="23"/>
  <c r="S250" i="23"/>
  <c r="A252" i="23"/>
  <c r="C252" i="23"/>
  <c r="S252" i="23"/>
  <c r="A251" i="23"/>
  <c r="C251" i="23"/>
  <c r="S251" i="23"/>
  <c r="A253" i="23"/>
  <c r="C253" i="23"/>
  <c r="S253" i="23"/>
  <c r="A254" i="23"/>
  <c r="C254" i="23"/>
  <c r="S254" i="23"/>
  <c r="A256" i="23"/>
  <c r="C256" i="23"/>
  <c r="S256" i="23"/>
  <c r="A255" i="23"/>
  <c r="C255" i="23"/>
  <c r="S255" i="23"/>
  <c r="A258" i="23"/>
  <c r="C258" i="23"/>
  <c r="S258" i="23"/>
  <c r="A259" i="23"/>
  <c r="C259" i="23"/>
  <c r="S259" i="23"/>
  <c r="A257" i="23"/>
  <c r="C257" i="23"/>
  <c r="S257" i="23"/>
  <c r="A261" i="23"/>
  <c r="C261" i="23"/>
  <c r="S261" i="23"/>
  <c r="A260" i="23"/>
  <c r="C260" i="23"/>
  <c r="S260" i="23"/>
  <c r="A267" i="23"/>
  <c r="C267" i="23"/>
  <c r="S267" i="23"/>
  <c r="A262" i="23"/>
  <c r="C262" i="23"/>
  <c r="S262" i="23"/>
  <c r="A263" i="23"/>
  <c r="C263" i="23"/>
  <c r="S263" i="23"/>
  <c r="A264" i="23"/>
  <c r="C264" i="23"/>
  <c r="S264" i="23"/>
  <c r="A266" i="23"/>
  <c r="C266" i="23"/>
  <c r="S266" i="23"/>
  <c r="A265" i="23"/>
  <c r="C265" i="23"/>
  <c r="S265" i="23"/>
  <c r="A269" i="23"/>
  <c r="C269" i="23"/>
  <c r="S269" i="23"/>
  <c r="A268" i="23"/>
  <c r="C268" i="23"/>
  <c r="S268" i="23"/>
  <c r="A273" i="23"/>
  <c r="C273" i="23"/>
  <c r="S273" i="23"/>
  <c r="A274" i="23"/>
  <c r="C274" i="23"/>
  <c r="S274" i="23"/>
  <c r="A275" i="23"/>
  <c r="C275" i="23"/>
  <c r="S275" i="23"/>
  <c r="A277" i="23"/>
  <c r="C277" i="23"/>
  <c r="S277" i="23"/>
  <c r="A276" i="23"/>
  <c r="C276" i="23"/>
  <c r="S276" i="23"/>
  <c r="A278" i="23"/>
  <c r="C278" i="23"/>
  <c r="S278" i="23"/>
  <c r="A279" i="23"/>
  <c r="C279" i="23"/>
  <c r="S279" i="23"/>
  <c r="A283" i="23"/>
  <c r="C283" i="23"/>
  <c r="S283" i="23"/>
  <c r="A282" i="23"/>
  <c r="C282" i="23"/>
  <c r="S282" i="23"/>
  <c r="A281" i="23"/>
  <c r="C281" i="23"/>
  <c r="S281" i="23"/>
  <c r="A285" i="23"/>
  <c r="C285" i="23"/>
  <c r="S285" i="23"/>
  <c r="A284" i="23"/>
  <c r="C284" i="23"/>
  <c r="S284" i="23"/>
  <c r="A280" i="23"/>
  <c r="C280" i="23"/>
  <c r="S280" i="23"/>
  <c r="A287" i="23"/>
  <c r="C287" i="23"/>
  <c r="S287" i="23"/>
  <c r="A288" i="23"/>
  <c r="C288" i="23"/>
  <c r="S288" i="23"/>
  <c r="A286" i="23"/>
  <c r="C286" i="23"/>
  <c r="S286" i="23"/>
  <c r="A289" i="23"/>
  <c r="C289" i="23"/>
  <c r="S289" i="23"/>
  <c r="A291" i="23"/>
  <c r="C291" i="23"/>
  <c r="S291" i="23"/>
  <c r="A290" i="23"/>
  <c r="C290" i="23"/>
  <c r="S290" i="23"/>
  <c r="A294" i="23"/>
  <c r="C294" i="23"/>
  <c r="S294" i="23"/>
  <c r="A292" i="23"/>
  <c r="C292" i="23"/>
  <c r="S292" i="23"/>
  <c r="A293" i="23"/>
  <c r="C293" i="23"/>
  <c r="S293" i="23"/>
  <c r="A302" i="23"/>
  <c r="C302" i="23"/>
  <c r="S302" i="23"/>
  <c r="A297" i="23"/>
  <c r="C297" i="23"/>
  <c r="S297" i="23"/>
  <c r="A296" i="23"/>
  <c r="C296" i="23"/>
  <c r="S296" i="23"/>
  <c r="A299" i="23"/>
  <c r="C299" i="23"/>
  <c r="S299" i="23"/>
  <c r="A298" i="23"/>
  <c r="C298" i="23"/>
  <c r="S298" i="23"/>
  <c r="A300" i="23"/>
  <c r="C300" i="23"/>
  <c r="S300" i="23"/>
  <c r="A295" i="23"/>
  <c r="C295" i="23"/>
  <c r="S295" i="23"/>
  <c r="A301" i="23"/>
  <c r="C301" i="23"/>
  <c r="S301" i="23"/>
  <c r="A313" i="23"/>
  <c r="C313" i="23"/>
  <c r="S313" i="23"/>
  <c r="A303" i="23"/>
  <c r="C303" i="23"/>
  <c r="S303" i="23"/>
  <c r="A310" i="23"/>
  <c r="C310" i="23"/>
  <c r="S310" i="23"/>
  <c r="A304" i="23"/>
  <c r="C304" i="23"/>
  <c r="S304" i="23"/>
  <c r="A306" i="23"/>
  <c r="C306" i="23"/>
  <c r="S306" i="23"/>
  <c r="A309" i="23"/>
  <c r="C309" i="23"/>
  <c r="S309" i="23"/>
  <c r="A308" i="23"/>
  <c r="C308" i="23"/>
  <c r="S308" i="23"/>
  <c r="A312" i="23"/>
  <c r="C312" i="23"/>
  <c r="S312" i="23"/>
  <c r="A316" i="23"/>
  <c r="C316" i="23"/>
  <c r="S316" i="23"/>
  <c r="A314" i="23"/>
  <c r="C314" i="23"/>
  <c r="S314" i="23"/>
  <c r="A315" i="23"/>
  <c r="C315" i="23"/>
  <c r="S315" i="23"/>
  <c r="A319" i="23"/>
  <c r="C319" i="23"/>
  <c r="S319" i="23"/>
  <c r="A320" i="23"/>
  <c r="C320" i="23"/>
  <c r="S320" i="23"/>
  <c r="A317" i="23"/>
  <c r="C317" i="23"/>
  <c r="S317" i="23"/>
  <c r="A322" i="23"/>
  <c r="C322" i="23"/>
  <c r="S322" i="23"/>
  <c r="A321" i="23"/>
  <c r="C321" i="23"/>
  <c r="S321" i="23"/>
  <c r="A318" i="23"/>
  <c r="C318" i="23"/>
  <c r="S318" i="23"/>
  <c r="A323" i="23"/>
  <c r="C323" i="23"/>
  <c r="S323" i="23"/>
  <c r="A325" i="23"/>
  <c r="C325" i="23"/>
  <c r="S325" i="23"/>
  <c r="A324" i="23"/>
  <c r="C324" i="23"/>
  <c r="S324" i="23"/>
  <c r="A326" i="23"/>
  <c r="C326" i="23"/>
  <c r="S326" i="23"/>
  <c r="A328" i="23"/>
  <c r="C328" i="23"/>
  <c r="S328" i="23"/>
  <c r="A329" i="23"/>
  <c r="C329" i="23"/>
  <c r="S329" i="23"/>
  <c r="A327" i="23"/>
  <c r="C327" i="23"/>
  <c r="S327" i="23"/>
  <c r="A330" i="23"/>
  <c r="C330" i="23"/>
  <c r="S330" i="23"/>
  <c r="A331" i="23"/>
  <c r="C331" i="23"/>
  <c r="S331" i="23"/>
  <c r="A334" i="23"/>
  <c r="C334" i="23"/>
  <c r="S334" i="23"/>
  <c r="A333" i="23"/>
  <c r="C333" i="23"/>
  <c r="S333" i="23"/>
  <c r="A335" i="23"/>
  <c r="C335" i="23"/>
  <c r="S335" i="23"/>
  <c r="A340" i="23"/>
  <c r="C340" i="23"/>
  <c r="S340" i="23"/>
  <c r="A337" i="23"/>
  <c r="C337" i="23"/>
  <c r="S337" i="23"/>
  <c r="A342" i="23"/>
  <c r="C342" i="23"/>
  <c r="S342" i="23"/>
  <c r="A344" i="23"/>
  <c r="C344" i="23"/>
  <c r="S344" i="23"/>
  <c r="A338" i="23"/>
  <c r="C338" i="23"/>
  <c r="S338" i="23"/>
  <c r="A336" i="23"/>
  <c r="C336" i="23"/>
  <c r="S336" i="23"/>
  <c r="A341" i="23"/>
  <c r="C341" i="23"/>
  <c r="S341" i="23"/>
  <c r="A346" i="23"/>
  <c r="C346" i="23"/>
  <c r="S346" i="23"/>
  <c r="A345" i="23"/>
  <c r="C345" i="23"/>
  <c r="S345" i="23"/>
  <c r="A348" i="23"/>
  <c r="C348" i="23"/>
  <c r="S348" i="23"/>
  <c r="A350" i="23"/>
  <c r="C350" i="23"/>
  <c r="S350" i="23"/>
  <c r="A352" i="23"/>
  <c r="C352" i="23"/>
  <c r="S352" i="23"/>
  <c r="A349" i="23"/>
  <c r="C349" i="23"/>
  <c r="S349" i="23"/>
  <c r="A351" i="23"/>
  <c r="C351" i="23"/>
  <c r="S351" i="23"/>
  <c r="A355" i="23"/>
  <c r="C355" i="23"/>
  <c r="S355" i="23"/>
  <c r="A353" i="23"/>
  <c r="C353" i="23"/>
  <c r="S353" i="23"/>
  <c r="A356" i="23"/>
  <c r="C356" i="23"/>
  <c r="S356" i="23"/>
  <c r="A357" i="23"/>
  <c r="C357" i="23"/>
  <c r="S357" i="23"/>
  <c r="A365" i="23"/>
  <c r="C365" i="23"/>
  <c r="S365" i="23"/>
  <c r="A363" i="23"/>
  <c r="C363" i="23"/>
  <c r="S363" i="23"/>
  <c r="A362" i="23"/>
  <c r="C362" i="23"/>
  <c r="S362" i="23"/>
  <c r="A359" i="23"/>
  <c r="C359" i="23"/>
  <c r="S359" i="23"/>
  <c r="A360" i="23"/>
  <c r="C360" i="23"/>
  <c r="S360" i="23"/>
  <c r="A361" i="23"/>
  <c r="C361" i="23"/>
  <c r="S361" i="23"/>
  <c r="A366" i="23"/>
  <c r="C366" i="23"/>
  <c r="S366" i="23"/>
  <c r="A364" i="23"/>
  <c r="C364" i="23"/>
  <c r="S364" i="23"/>
  <c r="A367" i="23"/>
  <c r="C367" i="23"/>
  <c r="S367" i="23"/>
  <c r="A369" i="23"/>
  <c r="C369" i="23"/>
  <c r="S369" i="23"/>
  <c r="A368" i="23"/>
  <c r="C368" i="23"/>
  <c r="S368" i="23"/>
  <c r="A371" i="23"/>
  <c r="C371" i="23"/>
  <c r="S371" i="23"/>
  <c r="A372" i="23"/>
  <c r="C372" i="23"/>
  <c r="S372" i="23"/>
  <c r="A377" i="23"/>
  <c r="C377" i="23"/>
  <c r="S377" i="23"/>
  <c r="A378" i="23"/>
  <c r="C378" i="23"/>
  <c r="S378" i="23"/>
  <c r="A379" i="23"/>
  <c r="C379" i="23"/>
  <c r="S379" i="23"/>
  <c r="A375" i="23"/>
  <c r="C375" i="23"/>
  <c r="S375" i="23"/>
  <c r="A376" i="23"/>
  <c r="C376" i="23"/>
  <c r="S376" i="23"/>
  <c r="A382" i="23"/>
  <c r="C382" i="23"/>
  <c r="S382" i="23"/>
  <c r="A383" i="23"/>
  <c r="C383" i="23"/>
  <c r="S383" i="23"/>
  <c r="A389" i="23"/>
  <c r="C389" i="23"/>
  <c r="S389" i="23"/>
  <c r="A390" i="23"/>
  <c r="C390" i="23"/>
  <c r="S390" i="23"/>
  <c r="A385" i="23"/>
  <c r="C385" i="23"/>
  <c r="S385" i="23"/>
  <c r="A388" i="23"/>
  <c r="C388" i="23"/>
  <c r="S388" i="23"/>
  <c r="A384" i="23"/>
  <c r="C384" i="23"/>
  <c r="S384" i="23"/>
  <c r="A387" i="23"/>
  <c r="C387" i="23"/>
  <c r="S387" i="23"/>
  <c r="A434" i="23"/>
  <c r="C434" i="23"/>
  <c r="S434" i="23"/>
  <c r="A386" i="23"/>
  <c r="C386" i="23"/>
  <c r="S386" i="23"/>
  <c r="A393" i="23"/>
  <c r="C393" i="23"/>
  <c r="S393" i="23"/>
  <c r="A396" i="23"/>
  <c r="C396" i="23"/>
  <c r="S396" i="23"/>
  <c r="A394" i="23"/>
  <c r="C394" i="23"/>
  <c r="S394" i="23"/>
  <c r="A398" i="23"/>
  <c r="C398" i="23"/>
  <c r="S398" i="23"/>
  <c r="A399" i="23"/>
  <c r="C399" i="23"/>
  <c r="S399" i="23"/>
  <c r="A400" i="23"/>
  <c r="C400" i="23"/>
  <c r="S400" i="23"/>
  <c r="A401" i="23"/>
  <c r="C401" i="23"/>
  <c r="S401" i="23"/>
  <c r="A402" i="23"/>
  <c r="C402" i="23"/>
  <c r="S402" i="23"/>
  <c r="A403" i="23"/>
  <c r="C403" i="23"/>
  <c r="S403" i="23"/>
  <c r="A404" i="23"/>
  <c r="C404" i="23"/>
  <c r="S404" i="23"/>
  <c r="A405" i="23"/>
  <c r="C405" i="23"/>
  <c r="S405" i="23"/>
  <c r="A411" i="23"/>
  <c r="C411" i="23"/>
  <c r="S411" i="23"/>
  <c r="A410" i="23"/>
  <c r="C410" i="23"/>
  <c r="S410" i="23"/>
  <c r="A412" i="23"/>
  <c r="C412" i="23"/>
  <c r="S412" i="23"/>
  <c r="A413" i="23"/>
  <c r="C413" i="23"/>
  <c r="S413" i="23"/>
  <c r="A415" i="23"/>
  <c r="C415" i="23"/>
  <c r="S415" i="23"/>
  <c r="A414" i="23"/>
  <c r="C414" i="23"/>
  <c r="S414" i="23"/>
  <c r="A420" i="23"/>
  <c r="C420" i="23"/>
  <c r="S420" i="23"/>
  <c r="A419" i="23"/>
  <c r="C419" i="23"/>
  <c r="S419" i="23"/>
  <c r="A421" i="23"/>
  <c r="C421" i="23"/>
  <c r="S421" i="23"/>
  <c r="A417" i="23"/>
  <c r="C417" i="23"/>
  <c r="S417" i="23"/>
  <c r="A418" i="23"/>
  <c r="C418" i="23"/>
  <c r="S418" i="23"/>
  <c r="A416" i="23"/>
  <c r="C416" i="23"/>
  <c r="S416" i="23"/>
  <c r="A439" i="23"/>
  <c r="C439" i="23"/>
  <c r="S439" i="23"/>
  <c r="A438" i="23"/>
  <c r="C438" i="23"/>
  <c r="S438" i="23"/>
  <c r="A449" i="23"/>
  <c r="C449" i="23"/>
  <c r="S449" i="23"/>
  <c r="A437" i="23"/>
  <c r="C437" i="23"/>
  <c r="S437" i="23"/>
  <c r="A441" i="23"/>
  <c r="C441" i="23"/>
  <c r="S441" i="23"/>
  <c r="A440" i="23"/>
  <c r="C440" i="23"/>
  <c r="S440" i="23"/>
  <c r="A428" i="23"/>
  <c r="C428" i="23"/>
  <c r="S428" i="23"/>
  <c r="A430" i="23"/>
  <c r="C430" i="23"/>
  <c r="S430" i="23"/>
  <c r="A425" i="23"/>
  <c r="C425" i="23"/>
  <c r="S425" i="23"/>
  <c r="A426" i="23"/>
  <c r="C426" i="23"/>
  <c r="S426" i="23"/>
  <c r="A373" i="23"/>
  <c r="C373" i="23"/>
  <c r="S373" i="23"/>
  <c r="A380" i="23"/>
  <c r="C380" i="23"/>
  <c r="S380" i="23"/>
  <c r="A392" i="23"/>
  <c r="C392" i="23"/>
  <c r="S392" i="23"/>
  <c r="A406" i="23"/>
  <c r="C406" i="23"/>
  <c r="S406" i="23"/>
  <c r="A407" i="23"/>
  <c r="C407" i="23"/>
  <c r="S407" i="23"/>
  <c r="A447" i="23"/>
  <c r="C447" i="23"/>
  <c r="S447" i="23"/>
  <c r="A446" i="23"/>
  <c r="C446" i="23"/>
  <c r="S446" i="23"/>
  <c r="A448" i="23"/>
  <c r="C448" i="23"/>
  <c r="S448" i="23"/>
  <c r="A451" i="23"/>
  <c r="C451" i="23"/>
  <c r="S451" i="23"/>
  <c r="A452" i="23"/>
  <c r="C452" i="23"/>
  <c r="S452" i="23"/>
  <c r="A454" i="23"/>
  <c r="C454" i="23"/>
  <c r="S454" i="23"/>
  <c r="A453" i="23"/>
  <c r="C453" i="23"/>
  <c r="S453" i="23"/>
  <c r="A459" i="23"/>
  <c r="C459" i="23"/>
  <c r="S459" i="23"/>
  <c r="A456" i="23"/>
  <c r="C456" i="23"/>
  <c r="S456" i="23"/>
  <c r="A460" i="23"/>
  <c r="C460" i="23"/>
  <c r="S460" i="23"/>
  <c r="A461" i="23"/>
  <c r="C461" i="23"/>
  <c r="S461" i="23"/>
  <c r="A458" i="23"/>
  <c r="C458" i="23"/>
  <c r="S458" i="23"/>
  <c r="A462" i="23"/>
  <c r="C462" i="23"/>
  <c r="S462" i="23"/>
  <c r="A463" i="23"/>
  <c r="C463" i="23"/>
  <c r="S463" i="23"/>
  <c r="A455" i="23"/>
  <c r="C455" i="23"/>
  <c r="S455" i="23"/>
  <c r="A467" i="23"/>
  <c r="C467" i="23"/>
  <c r="S467" i="23"/>
  <c r="A465" i="23"/>
  <c r="C465" i="23"/>
  <c r="S465" i="23"/>
  <c r="A468" i="23"/>
  <c r="C468" i="23"/>
  <c r="S468" i="23"/>
  <c r="A469" i="23"/>
  <c r="C469" i="23"/>
  <c r="S469" i="23"/>
  <c r="A480" i="23"/>
  <c r="C480" i="23"/>
  <c r="S480" i="23"/>
  <c r="A474" i="23"/>
  <c r="C474" i="23"/>
  <c r="S474" i="23"/>
  <c r="A487" i="23"/>
  <c r="C487" i="23"/>
  <c r="S487" i="23"/>
  <c r="A477" i="23"/>
  <c r="C477" i="23"/>
  <c r="S477" i="23"/>
  <c r="A476" i="23"/>
  <c r="C476" i="23"/>
  <c r="S476" i="23"/>
  <c r="A475" i="23"/>
  <c r="C475" i="23"/>
  <c r="S475" i="23"/>
  <c r="A478" i="23"/>
  <c r="C478" i="23"/>
  <c r="S478" i="23"/>
  <c r="A479" i="23"/>
  <c r="C479" i="23"/>
  <c r="S479" i="23"/>
  <c r="A472" i="23"/>
  <c r="C472" i="23"/>
  <c r="S472" i="23"/>
  <c r="A473" i="23"/>
  <c r="C473" i="23"/>
  <c r="S473" i="23"/>
  <c r="A483" i="23"/>
  <c r="C483" i="23"/>
  <c r="S483" i="23"/>
  <c r="A484" i="23"/>
  <c r="C484" i="23"/>
  <c r="S484" i="23"/>
  <c r="A482" i="23"/>
  <c r="C482" i="23"/>
  <c r="S482" i="23"/>
  <c r="A485" i="23"/>
  <c r="C485" i="23"/>
  <c r="S485" i="23"/>
  <c r="A481" i="23"/>
  <c r="C481" i="23"/>
  <c r="S481" i="23"/>
  <c r="A486" i="23"/>
  <c r="C486" i="23"/>
  <c r="S486" i="23"/>
  <c r="A457" i="23"/>
  <c r="C457" i="23"/>
  <c r="S457" i="23"/>
  <c r="A466" i="23"/>
  <c r="C466" i="23"/>
  <c r="S466" i="23"/>
  <c r="A492" i="23"/>
  <c r="C492" i="23"/>
  <c r="S492" i="23"/>
  <c r="A494" i="23"/>
  <c r="C494" i="23"/>
  <c r="S494" i="23"/>
  <c r="A498" i="23"/>
  <c r="C498" i="23"/>
  <c r="S498" i="23"/>
  <c r="A500" i="23"/>
  <c r="C500" i="23"/>
  <c r="S500" i="23"/>
  <c r="A491" i="23"/>
  <c r="C491" i="23"/>
  <c r="S491" i="23"/>
  <c r="A497" i="23"/>
  <c r="C497" i="23"/>
  <c r="S497" i="23"/>
  <c r="A499" i="23"/>
  <c r="C499" i="23"/>
  <c r="S499" i="23"/>
  <c r="A488" i="23"/>
  <c r="C488" i="23"/>
  <c r="S488" i="23"/>
  <c r="A490" i="23"/>
  <c r="C490" i="23"/>
  <c r="S490" i="23"/>
  <c r="A489" i="23"/>
  <c r="C489" i="23"/>
  <c r="S489" i="23"/>
  <c r="A496" i="23"/>
  <c r="C496" i="23"/>
  <c r="S496" i="23"/>
  <c r="A493" i="23"/>
  <c r="C493" i="23"/>
  <c r="S493" i="23"/>
  <c r="A495" i="23"/>
  <c r="C495" i="23"/>
  <c r="S495" i="23"/>
  <c r="A502" i="23"/>
  <c r="C502" i="23"/>
  <c r="S502" i="23"/>
  <c r="A507" i="23"/>
  <c r="C507" i="23"/>
  <c r="S507" i="23"/>
  <c r="A501" i="23"/>
  <c r="C501" i="23"/>
  <c r="S501" i="23"/>
  <c r="A506" i="23"/>
  <c r="C506" i="23"/>
  <c r="S506" i="23"/>
  <c r="A511" i="23"/>
  <c r="C511" i="23"/>
  <c r="S511" i="23"/>
  <c r="A2282" i="23"/>
  <c r="C2282" i="23"/>
  <c r="S2282" i="23"/>
  <c r="A510" i="23"/>
  <c r="C510" i="23"/>
  <c r="S510" i="23"/>
  <c r="A505" i="23"/>
  <c r="C505" i="23"/>
  <c r="S505" i="23"/>
  <c r="A504" i="23"/>
  <c r="C504" i="23"/>
  <c r="S504" i="23"/>
  <c r="A503" i="23"/>
  <c r="C503" i="23"/>
  <c r="S503" i="23"/>
  <c r="A508" i="23"/>
  <c r="C508" i="23"/>
  <c r="S508" i="23"/>
  <c r="A509" i="23"/>
  <c r="C509" i="23"/>
  <c r="S509" i="23"/>
  <c r="A339" i="23"/>
  <c r="C339" i="23"/>
  <c r="S339" i="23"/>
  <c r="A409" i="23"/>
  <c r="C409" i="23"/>
  <c r="S409" i="23"/>
  <c r="A450" i="23"/>
  <c r="C450" i="23"/>
  <c r="S450" i="23"/>
  <c r="A464" i="23"/>
  <c r="C464" i="23"/>
  <c r="S464" i="23"/>
  <c r="A471" i="23"/>
  <c r="C471" i="23"/>
  <c r="S471" i="23"/>
  <c r="A513" i="23"/>
  <c r="C513" i="23"/>
  <c r="S513" i="23"/>
  <c r="A512" i="23"/>
  <c r="C512" i="23"/>
  <c r="S512" i="23"/>
  <c r="A514" i="23"/>
  <c r="C514" i="23"/>
  <c r="S514" i="23"/>
  <c r="A515" i="23"/>
  <c r="C515" i="23"/>
  <c r="S515" i="23"/>
  <c r="A516" i="23"/>
  <c r="C516" i="23"/>
  <c r="S516" i="23"/>
  <c r="A517" i="23"/>
  <c r="C517" i="23"/>
  <c r="S517" i="23"/>
  <c r="A519" i="23"/>
  <c r="C519" i="23"/>
  <c r="S519" i="23"/>
  <c r="A529" i="23"/>
  <c r="C529" i="23"/>
  <c r="S529" i="23"/>
  <c r="A528" i="23"/>
  <c r="C528" i="23"/>
  <c r="S528" i="23"/>
  <c r="A527" i="23"/>
  <c r="C527" i="23"/>
  <c r="S527" i="23"/>
  <c r="A526" i="23"/>
  <c r="C526" i="23"/>
  <c r="S526" i="23"/>
  <c r="A521" i="23"/>
  <c r="C521" i="23"/>
  <c r="S521" i="23"/>
  <c r="A531" i="23"/>
  <c r="C531" i="23"/>
  <c r="S531" i="23"/>
  <c r="A530" i="23"/>
  <c r="C530" i="23"/>
  <c r="S530" i="23"/>
  <c r="A533" i="23"/>
  <c r="C533" i="23"/>
  <c r="S533" i="23"/>
  <c r="A523" i="23"/>
  <c r="C523" i="23"/>
  <c r="S523" i="23"/>
  <c r="A522" i="23"/>
  <c r="C522" i="23"/>
  <c r="S522" i="23"/>
  <c r="A532" i="23"/>
  <c r="C532" i="23"/>
  <c r="S532" i="23"/>
  <c r="A520" i="23"/>
  <c r="C520" i="23"/>
  <c r="S520" i="23"/>
  <c r="A534" i="23"/>
  <c r="C534" i="23"/>
  <c r="S534" i="23"/>
  <c r="A539" i="23"/>
  <c r="C539" i="23"/>
  <c r="S539" i="23"/>
  <c r="A544" i="23"/>
  <c r="C544" i="23"/>
  <c r="S544" i="23"/>
  <c r="A538" i="23"/>
  <c r="C538" i="23"/>
  <c r="S538" i="23"/>
  <c r="A535" i="23"/>
  <c r="C535" i="23"/>
  <c r="S535" i="23"/>
  <c r="A537" i="23"/>
  <c r="C537" i="23"/>
  <c r="S537" i="23"/>
  <c r="A554" i="23"/>
  <c r="C554" i="23"/>
  <c r="S554" i="23"/>
  <c r="A540" i="23"/>
  <c r="C540" i="23"/>
  <c r="S540" i="23"/>
  <c r="A541" i="23"/>
  <c r="C541" i="23"/>
  <c r="S541" i="23"/>
  <c r="A543" i="23"/>
  <c r="C543" i="23"/>
  <c r="S543" i="23"/>
  <c r="A545" i="23"/>
  <c r="C545" i="23"/>
  <c r="S545" i="23"/>
  <c r="A542" i="23"/>
  <c r="C542" i="23"/>
  <c r="S542" i="23"/>
  <c r="A551" i="23"/>
  <c r="C551" i="23"/>
  <c r="S551" i="23"/>
  <c r="A549" i="23"/>
  <c r="C549" i="23"/>
  <c r="S549" i="23"/>
  <c r="A553" i="23"/>
  <c r="C553" i="23"/>
  <c r="S553" i="23"/>
  <c r="A555" i="23"/>
  <c r="C555" i="23"/>
  <c r="S555" i="23"/>
  <c r="A548" i="23"/>
  <c r="C548" i="23"/>
  <c r="S548" i="23"/>
  <c r="A552" i="23"/>
  <c r="C552" i="23"/>
  <c r="S552" i="23"/>
  <c r="A562" i="23"/>
  <c r="C562" i="23"/>
  <c r="S562" i="23"/>
  <c r="A546" i="23"/>
  <c r="C546" i="23"/>
  <c r="S546" i="23"/>
  <c r="A547" i="23"/>
  <c r="C547" i="23"/>
  <c r="S547" i="23"/>
  <c r="A558" i="23"/>
  <c r="C558" i="23"/>
  <c r="S558" i="23"/>
  <c r="A560" i="23"/>
  <c r="C560" i="23"/>
  <c r="S560" i="23"/>
  <c r="A559" i="23"/>
  <c r="C559" i="23"/>
  <c r="S559" i="23"/>
  <c r="A556" i="23"/>
  <c r="C556" i="23"/>
  <c r="A561" i="23"/>
  <c r="C561" i="23"/>
  <c r="S561" i="23"/>
  <c r="A563" i="23"/>
  <c r="C563" i="23"/>
  <c r="S563" i="23"/>
  <c r="A565" i="23"/>
  <c r="C565" i="23"/>
  <c r="S565" i="23"/>
  <c r="A566" i="23"/>
  <c r="C566" i="23"/>
  <c r="S566" i="23"/>
  <c r="A567" i="23"/>
  <c r="C567" i="23"/>
  <c r="S567" i="23"/>
  <c r="A568" i="23"/>
  <c r="C568" i="23"/>
  <c r="S568" i="23"/>
  <c r="A422" i="23"/>
  <c r="C422" i="23"/>
  <c r="S422" i="23"/>
  <c r="A569" i="23"/>
  <c r="C569" i="23"/>
  <c r="S569" i="23"/>
  <c r="A427" i="23"/>
  <c r="C427" i="23"/>
  <c r="S427" i="23"/>
  <c r="A572" i="23"/>
  <c r="C572" i="23"/>
  <c r="S572" i="23"/>
  <c r="A429" i="23"/>
  <c r="C429" i="23"/>
  <c r="S429" i="23"/>
  <c r="A424" i="23"/>
  <c r="C424" i="23"/>
  <c r="S424" i="23"/>
  <c r="A423" i="23"/>
  <c r="C423" i="23"/>
  <c r="S423" i="23"/>
  <c r="A571" i="23"/>
  <c r="C571" i="23"/>
  <c r="S571" i="23"/>
  <c r="A574" i="23"/>
  <c r="C574" i="23"/>
  <c r="S574" i="23"/>
  <c r="A435" i="23"/>
  <c r="C435" i="23"/>
  <c r="S435" i="23"/>
  <c r="A436" i="23"/>
  <c r="C436" i="23"/>
  <c r="S436" i="23"/>
  <c r="A442" i="23"/>
  <c r="C442" i="23"/>
  <c r="S442" i="23"/>
  <c r="A444" i="23"/>
  <c r="C444" i="23"/>
  <c r="S444" i="23"/>
  <c r="A443" i="23"/>
  <c r="C443" i="23"/>
  <c r="S443" i="23"/>
  <c r="A579" i="23"/>
  <c r="C579" i="23"/>
  <c r="S579" i="23"/>
  <c r="A578" i="23"/>
  <c r="C578" i="23"/>
  <c r="S578" i="23"/>
  <c r="A577" i="23"/>
  <c r="C577" i="23"/>
  <c r="S577" i="23"/>
  <c r="A583" i="23"/>
  <c r="C583" i="23"/>
  <c r="S583" i="23"/>
  <c r="A582" i="23"/>
  <c r="C582" i="23"/>
  <c r="S582" i="23"/>
  <c r="A595" i="23"/>
  <c r="C595" i="23"/>
  <c r="S595" i="23"/>
  <c r="A596" i="23"/>
  <c r="C596" i="23"/>
  <c r="S596" i="23"/>
  <c r="A588" i="23"/>
  <c r="C588" i="23"/>
  <c r="S588" i="23"/>
  <c r="A590" i="23"/>
  <c r="C590" i="23"/>
  <c r="S590" i="23"/>
  <c r="A585" i="23"/>
  <c r="C585" i="23"/>
  <c r="S585" i="23"/>
  <c r="A584" i="23"/>
  <c r="C584" i="23"/>
  <c r="S584" i="23"/>
  <c r="A587" i="23"/>
  <c r="C587" i="23"/>
  <c r="S587" i="23"/>
  <c r="A589" i="23"/>
  <c r="C589" i="23"/>
  <c r="S589" i="23"/>
  <c r="A586" i="23"/>
  <c r="C586" i="23"/>
  <c r="S586" i="23"/>
  <c r="A591" i="23"/>
  <c r="C591" i="23"/>
  <c r="S591" i="23"/>
  <c r="A581" i="23"/>
  <c r="C581" i="23"/>
  <c r="S581" i="23"/>
  <c r="A593" i="23"/>
  <c r="C593" i="23"/>
  <c r="S593" i="23"/>
  <c r="A594" i="23"/>
  <c r="C594" i="23"/>
  <c r="S594" i="23"/>
  <c r="A606" i="23"/>
  <c r="C606" i="23"/>
  <c r="S606" i="23"/>
  <c r="A605" i="23"/>
  <c r="C605" i="23"/>
  <c r="S605" i="23"/>
  <c r="A600" i="23"/>
  <c r="C600" i="23"/>
  <c r="S600" i="23"/>
  <c r="A608" i="23"/>
  <c r="C608" i="23"/>
  <c r="S608" i="23"/>
  <c r="A602" i="23"/>
  <c r="C602" i="23"/>
  <c r="S602" i="23"/>
  <c r="A607" i="23"/>
  <c r="C607" i="23"/>
  <c r="S607" i="23"/>
  <c r="A604" i="23"/>
  <c r="C604" i="23"/>
  <c r="S604" i="23"/>
  <c r="A599" i="23"/>
  <c r="C599" i="23"/>
  <c r="S599" i="23"/>
  <c r="A601" i="23"/>
  <c r="C601" i="23"/>
  <c r="S601" i="23"/>
  <c r="A597" i="23"/>
  <c r="C597" i="23"/>
  <c r="S597" i="23"/>
  <c r="A598" i="23"/>
  <c r="C598" i="23"/>
  <c r="S598" i="23"/>
  <c r="A580" i="23"/>
  <c r="C580" i="23"/>
  <c r="S580" i="23"/>
  <c r="A592" i="23"/>
  <c r="S592" i="23"/>
  <c r="A618" i="23"/>
  <c r="S618" i="23"/>
  <c r="A617" i="23"/>
  <c r="S617" i="23"/>
  <c r="A610" i="23"/>
  <c r="S610" i="23"/>
  <c r="A616" i="23"/>
  <c r="S616" i="23"/>
  <c r="A611" i="23"/>
  <c r="S611" i="23"/>
  <c r="A613" i="23"/>
  <c r="S613" i="23"/>
  <c r="A614" i="23"/>
  <c r="S614" i="23"/>
  <c r="A612" i="23"/>
  <c r="S612" i="23"/>
  <c r="A615" i="23"/>
  <c r="S615" i="23"/>
  <c r="A620" i="23"/>
  <c r="S620" i="23"/>
  <c r="A619" i="23"/>
  <c r="S619" i="23"/>
  <c r="A270" i="23"/>
  <c r="S270" i="23"/>
  <c r="A272" i="23"/>
  <c r="S272" i="23"/>
  <c r="A307" i="23"/>
  <c r="S307" i="23"/>
  <c r="A358" i="23"/>
  <c r="S358" i="23"/>
  <c r="A395" i="23"/>
  <c r="S395" i="23"/>
  <c r="A470" i="23"/>
  <c r="S470" i="23"/>
  <c r="A550" i="23"/>
  <c r="S550" i="23"/>
  <c r="A573" i="23"/>
  <c r="S573" i="23"/>
  <c r="A603" i="23"/>
  <c r="S603" i="23"/>
  <c r="A623" i="23"/>
  <c r="S623" i="23"/>
  <c r="A347" i="23"/>
  <c r="S347" i="23"/>
  <c r="A536" i="23"/>
  <c r="S536" i="23"/>
  <c r="A627" i="23"/>
  <c r="S627" i="23"/>
  <c r="A631" i="23"/>
  <c r="S631" i="23"/>
  <c r="A626" i="23"/>
  <c r="S626" i="23"/>
  <c r="A630" i="23"/>
  <c r="S630" i="23"/>
  <c r="A625" i="23"/>
  <c r="S625" i="23"/>
  <c r="A629" i="23"/>
  <c r="S629" i="23"/>
  <c r="A624" i="23"/>
  <c r="S624" i="23"/>
  <c r="A628" i="23"/>
  <c r="S628" i="23"/>
  <c r="A632" i="23"/>
  <c r="S632" i="23"/>
  <c r="A633" i="23"/>
  <c r="S633" i="23"/>
  <c r="A621" i="23"/>
  <c r="S621" i="23"/>
  <c r="A622" i="23"/>
  <c r="S622" i="23"/>
  <c r="A311" i="23"/>
  <c r="S311" i="23"/>
  <c r="A636" i="23"/>
  <c r="S636" i="23"/>
  <c r="A638" i="23"/>
  <c r="S638" i="23"/>
  <c r="A637" i="23"/>
  <c r="S637" i="23"/>
  <c r="A635" i="23"/>
  <c r="S635" i="23"/>
  <c r="A634" i="23"/>
  <c r="S634" i="23"/>
  <c r="A639" i="23"/>
  <c r="S639" i="23"/>
  <c r="A640" i="23"/>
  <c r="S640" i="23"/>
  <c r="A641" i="23"/>
  <c r="S641" i="23"/>
  <c r="A649" i="23"/>
  <c r="S649" i="23"/>
  <c r="A659" i="23"/>
  <c r="S659" i="23"/>
  <c r="A650" i="23"/>
  <c r="S650" i="23"/>
  <c r="A651" i="23"/>
  <c r="S651" i="23"/>
  <c r="A656" i="23"/>
  <c r="S656" i="23"/>
  <c r="A642" i="23"/>
  <c r="S642" i="23"/>
  <c r="A655" i="23"/>
  <c r="S655" i="23"/>
  <c r="A658" i="23"/>
  <c r="S658" i="23"/>
  <c r="A660" i="23"/>
  <c r="S660" i="23"/>
  <c r="A657" i="23"/>
  <c r="S657" i="23"/>
  <c r="A654" i="23"/>
  <c r="S654" i="23"/>
  <c r="A652" i="23"/>
  <c r="S652" i="23"/>
  <c r="A646" i="23"/>
  <c r="S646" i="23"/>
  <c r="A647" i="23"/>
  <c r="S647" i="23"/>
  <c r="A645" i="23"/>
  <c r="S645" i="23"/>
  <c r="A644" i="23"/>
  <c r="S644" i="23"/>
  <c r="A653" i="23"/>
  <c r="S653" i="23"/>
  <c r="A663" i="23"/>
  <c r="S663" i="23"/>
  <c r="A665" i="23"/>
  <c r="S665" i="23"/>
  <c r="A673" i="23"/>
  <c r="S673" i="23"/>
  <c r="A674" i="23"/>
  <c r="S674" i="23"/>
  <c r="A675" i="23"/>
  <c r="S675" i="23"/>
  <c r="A693" i="23"/>
  <c r="S693" i="23"/>
  <c r="A686" i="23"/>
  <c r="S686" i="23"/>
  <c r="A687" i="23"/>
  <c r="S687" i="23"/>
  <c r="A688" i="23"/>
  <c r="S688" i="23"/>
  <c r="A685" i="23"/>
  <c r="S685" i="23"/>
  <c r="A694" i="23"/>
  <c r="S694" i="23"/>
  <c r="A701" i="23"/>
  <c r="S701" i="23"/>
  <c r="A664" i="23"/>
  <c r="S664" i="23"/>
  <c r="A643" i="23"/>
  <c r="S643" i="23"/>
  <c r="A671" i="23"/>
  <c r="S671" i="23"/>
  <c r="A661" i="23"/>
  <c r="A667" i="23"/>
  <c r="S667" i="23"/>
  <c r="A677" i="23"/>
  <c r="S677" i="23"/>
  <c r="A666" i="23"/>
  <c r="S666" i="23"/>
  <c r="A676" i="23"/>
  <c r="S676" i="23"/>
  <c r="A683" i="23"/>
  <c r="S683" i="23"/>
  <c r="A670" i="23"/>
  <c r="S670" i="23"/>
  <c r="A682" i="23"/>
  <c r="S682" i="23"/>
  <c r="A681" i="23"/>
  <c r="S681" i="23"/>
  <c r="A679" i="23"/>
  <c r="S679" i="23"/>
  <c r="A680" i="23"/>
  <c r="S680" i="23"/>
  <c r="A672" i="23"/>
  <c r="S672" i="23"/>
  <c r="A669" i="23"/>
  <c r="S669" i="23"/>
  <c r="A678" i="23"/>
  <c r="S678" i="23"/>
  <c r="A684" i="23"/>
  <c r="S684" i="23"/>
  <c r="A668" i="23"/>
  <c r="S668" i="23"/>
  <c r="A689" i="23"/>
  <c r="S689" i="23"/>
  <c r="A692" i="23"/>
  <c r="S692" i="23"/>
  <c r="A690" i="23"/>
  <c r="S690" i="23"/>
  <c r="A691" i="23"/>
  <c r="S691" i="23"/>
  <c r="A698" i="23"/>
  <c r="S698" i="23"/>
  <c r="A700" i="23"/>
  <c r="S700" i="23"/>
  <c r="A702" i="23"/>
  <c r="S702" i="23"/>
  <c r="A695" i="23"/>
  <c r="S695" i="23"/>
  <c r="A714" i="23"/>
  <c r="S714" i="23"/>
  <c r="A709" i="23"/>
  <c r="S709" i="23"/>
  <c r="A710" i="23"/>
  <c r="S710" i="23"/>
  <c r="A713" i="23"/>
  <c r="S713" i="23"/>
  <c r="A712" i="23"/>
  <c r="S712" i="23"/>
  <c r="A711" i="23"/>
  <c r="S711" i="23"/>
  <c r="A703" i="23"/>
  <c r="S703" i="23"/>
  <c r="A707" i="23"/>
  <c r="S707" i="23"/>
  <c r="A726" i="23"/>
  <c r="S726" i="23"/>
  <c r="A720" i="23"/>
  <c r="S720" i="23"/>
  <c r="A718" i="23"/>
  <c r="S718" i="23"/>
  <c r="A716" i="23"/>
  <c r="S716" i="23"/>
  <c r="A715" i="23"/>
  <c r="S715" i="23"/>
  <c r="A717" i="23"/>
  <c r="S717" i="23"/>
  <c r="A721" i="23"/>
  <c r="S721" i="23"/>
  <c r="A719" i="23"/>
  <c r="S719" i="23"/>
  <c r="A722" i="23"/>
  <c r="S722" i="23"/>
  <c r="A727" i="23"/>
  <c r="S727" i="23"/>
  <c r="A725" i="23"/>
  <c r="S725" i="23"/>
  <c r="A723" i="23"/>
  <c r="S723" i="23"/>
  <c r="A732" i="23"/>
  <c r="S732" i="23"/>
  <c r="A733" i="23"/>
  <c r="S733" i="23"/>
  <c r="A731" i="23"/>
  <c r="S731" i="23"/>
  <c r="A743" i="23"/>
  <c r="S743" i="23"/>
  <c r="A742" i="23"/>
  <c r="S742" i="23"/>
  <c r="A740" i="23"/>
  <c r="S740" i="23"/>
  <c r="A741" i="23"/>
  <c r="S741" i="23"/>
  <c r="A744" i="23"/>
  <c r="S744" i="23"/>
  <c r="A747" i="23"/>
  <c r="S747" i="23"/>
  <c r="A756" i="23"/>
  <c r="S756" i="23"/>
  <c r="A763" i="23"/>
  <c r="S763" i="23"/>
  <c r="A757" i="23"/>
  <c r="S757" i="23"/>
  <c r="A758" i="23"/>
  <c r="S758" i="23"/>
  <c r="A750" i="23"/>
  <c r="S750" i="23"/>
  <c r="A748" i="23"/>
  <c r="S748" i="23"/>
  <c r="A749" i="23"/>
  <c r="S749" i="23"/>
  <c r="A728" i="23"/>
  <c r="S728" i="23"/>
  <c r="A734" i="23"/>
  <c r="S734" i="23"/>
  <c r="A729" i="23"/>
  <c r="S729" i="23"/>
  <c r="A735" i="23"/>
  <c r="S735" i="23"/>
  <c r="A738" i="23"/>
  <c r="S738" i="23"/>
  <c r="A730" i="23"/>
  <c r="S730" i="23"/>
  <c r="A736" i="23"/>
  <c r="S736" i="23"/>
  <c r="A739" i="23"/>
  <c r="S739" i="23"/>
  <c r="A762" i="23"/>
  <c r="S762" i="23"/>
  <c r="A761" i="23"/>
  <c r="S761" i="23"/>
  <c r="A765" i="23"/>
  <c r="S765" i="23"/>
  <c r="A768" i="23"/>
  <c r="S768" i="23"/>
  <c r="A766" i="23"/>
  <c r="S766" i="23"/>
  <c r="A746" i="23"/>
  <c r="S746" i="23"/>
  <c r="A769" i="23"/>
  <c r="S769" i="23"/>
  <c r="A771" i="23"/>
  <c r="S771" i="23"/>
  <c r="A751" i="23"/>
  <c r="S751" i="23"/>
  <c r="A752" i="23"/>
  <c r="S752" i="23"/>
  <c r="A753" i="23"/>
  <c r="S753" i="23"/>
  <c r="A754" i="23"/>
  <c r="S754" i="23"/>
  <c r="A759" i="23"/>
  <c r="S759" i="23"/>
  <c r="A775" i="23"/>
  <c r="S775" i="23"/>
  <c r="A774" i="23"/>
  <c r="S774" i="23"/>
  <c r="A724" i="23"/>
  <c r="S724" i="23"/>
  <c r="A770" i="23"/>
  <c r="S770" i="23"/>
  <c r="A776" i="23"/>
  <c r="S776" i="23"/>
  <c r="A777" i="23"/>
  <c r="S777" i="23"/>
  <c r="A772" i="23"/>
  <c r="S772" i="23"/>
  <c r="A784" i="23"/>
  <c r="S784" i="23"/>
  <c r="A782" i="23"/>
  <c r="S782" i="23"/>
  <c r="A781" i="23"/>
  <c r="S781" i="23"/>
  <c r="A780" i="23"/>
  <c r="S780" i="23"/>
  <c r="A778" i="23"/>
  <c r="S778" i="23"/>
  <c r="A785" i="23"/>
  <c r="S785" i="23"/>
  <c r="A786" i="23"/>
  <c r="S786" i="23"/>
  <c r="A787" i="23"/>
  <c r="S787" i="23"/>
  <c r="A789" i="23"/>
  <c r="S789" i="23"/>
  <c r="A790" i="23"/>
  <c r="S790" i="23"/>
  <c r="A791" i="23"/>
  <c r="S791" i="23"/>
  <c r="A792" i="23"/>
  <c r="S792" i="23"/>
  <c r="A788" i="23"/>
  <c r="S788" i="23"/>
  <c r="A797" i="23"/>
  <c r="S797" i="23"/>
  <c r="A798" i="23"/>
  <c r="S798" i="23"/>
  <c r="A800" i="23"/>
  <c r="S800" i="23"/>
  <c r="A803" i="23"/>
  <c r="S803" i="23"/>
  <c r="A796" i="23"/>
  <c r="S796" i="23"/>
  <c r="A793" i="23"/>
  <c r="S793" i="23"/>
  <c r="A801" i="23"/>
  <c r="S801" i="23"/>
  <c r="A802" i="23"/>
  <c r="S802" i="23"/>
  <c r="A794" i="23"/>
  <c r="S794" i="23"/>
  <c r="A795" i="23"/>
  <c r="S795" i="23"/>
  <c r="A799" i="23"/>
  <c r="S799" i="23"/>
  <c r="A807" i="23"/>
  <c r="S807" i="23"/>
  <c r="A806" i="23"/>
  <c r="S806" i="23"/>
  <c r="A783" i="23"/>
  <c r="S783" i="23"/>
  <c r="A815" i="23"/>
  <c r="S815" i="23"/>
  <c r="A816" i="23"/>
  <c r="S816" i="23"/>
  <c r="A812" i="23"/>
  <c r="S812" i="23"/>
  <c r="A811" i="23"/>
  <c r="S811" i="23"/>
  <c r="A821" i="23"/>
  <c r="S821" i="23"/>
  <c r="A810" i="23"/>
  <c r="S810" i="23"/>
  <c r="A823" i="23"/>
  <c r="S823" i="23"/>
  <c r="A824" i="23"/>
  <c r="S824" i="23"/>
  <c r="A822" i="23"/>
  <c r="S822" i="23"/>
  <c r="A820" i="23"/>
  <c r="S820" i="23"/>
  <c r="A818" i="23"/>
  <c r="S818" i="23"/>
  <c r="A819" i="23"/>
  <c r="S819" i="23"/>
  <c r="A834" i="23"/>
  <c r="S834" i="23"/>
  <c r="A836" i="23"/>
  <c r="S836" i="23"/>
  <c r="A837" i="23"/>
  <c r="S837" i="23"/>
  <c r="A832" i="23"/>
  <c r="S832" i="23"/>
  <c r="A828" i="23"/>
  <c r="S828" i="23"/>
  <c r="A830" i="23"/>
  <c r="S830" i="23"/>
  <c r="A827" i="23"/>
  <c r="S827" i="23"/>
  <c r="A829" i="23"/>
  <c r="S829" i="23"/>
  <c r="A831" i="23"/>
  <c r="S831" i="23"/>
  <c r="A833" i="23"/>
  <c r="S833" i="23"/>
  <c r="A838" i="23"/>
  <c r="S838" i="23"/>
  <c r="A835" i="23"/>
  <c r="S835" i="23"/>
  <c r="A839" i="23"/>
  <c r="S839" i="23"/>
  <c r="A840" i="23"/>
  <c r="S840" i="23"/>
  <c r="A842" i="23"/>
  <c r="S842" i="23"/>
  <c r="A845" i="23"/>
  <c r="S845" i="23"/>
  <c r="A843" i="23"/>
  <c r="S843" i="23"/>
  <c r="A846" i="23"/>
  <c r="S846" i="23"/>
  <c r="A814" i="23"/>
  <c r="S814" i="23"/>
  <c r="A804" i="23"/>
  <c r="S804" i="23"/>
  <c r="A805" i="23"/>
  <c r="S805" i="23"/>
  <c r="A813" i="23"/>
  <c r="S813" i="23"/>
  <c r="A808" i="23"/>
  <c r="S808" i="23"/>
  <c r="A809" i="23"/>
  <c r="S809" i="23"/>
  <c r="A849" i="23"/>
  <c r="S849" i="23"/>
  <c r="A847" i="23"/>
  <c r="S847" i="23"/>
  <c r="A850" i="23"/>
  <c r="S850" i="23"/>
  <c r="A853" i="23"/>
  <c r="S853" i="23"/>
  <c r="A854" i="23"/>
  <c r="S854" i="23"/>
  <c r="A864" i="23"/>
  <c r="S864" i="23"/>
  <c r="A857" i="23"/>
  <c r="S857" i="23"/>
  <c r="A861" i="23"/>
  <c r="S861" i="23"/>
  <c r="A852" i="23"/>
  <c r="S852" i="23"/>
  <c r="A851" i="23"/>
  <c r="S851" i="23"/>
  <c r="A859" i="23"/>
  <c r="S859" i="23"/>
  <c r="A863" i="23"/>
  <c r="S863" i="23"/>
  <c r="A860" i="23"/>
  <c r="S860" i="23"/>
  <c r="A862" i="23"/>
  <c r="S862" i="23"/>
  <c r="A858" i="23"/>
  <c r="S858" i="23"/>
  <c r="A865" i="23"/>
  <c r="S865" i="23"/>
  <c r="A869" i="23"/>
  <c r="S869" i="23"/>
  <c r="A866" i="23"/>
  <c r="S866" i="23"/>
  <c r="A844" i="23"/>
  <c r="S844" i="23"/>
  <c r="A855" i="23"/>
  <c r="S855" i="23"/>
  <c r="A871" i="23"/>
  <c r="S871" i="23"/>
  <c r="A856" i="23"/>
  <c r="S856" i="23"/>
  <c r="A826" i="23"/>
  <c r="S826" i="23"/>
  <c r="A841" i="23"/>
  <c r="S841" i="23"/>
  <c r="A873" i="23"/>
  <c r="S873" i="23"/>
  <c r="A875" i="23"/>
  <c r="S875" i="23"/>
  <c r="A874" i="23"/>
  <c r="S874" i="23"/>
  <c r="A870" i="23"/>
  <c r="S870" i="23"/>
  <c r="A889" i="23"/>
  <c r="S889" i="23"/>
  <c r="A890" i="23"/>
  <c r="S890" i="23"/>
  <c r="A888" i="23"/>
  <c r="S888" i="23"/>
  <c r="A892" i="23"/>
  <c r="S892" i="23"/>
  <c r="A893" i="23"/>
  <c r="S893" i="23"/>
  <c r="A891" i="23"/>
  <c r="S891" i="23"/>
  <c r="A884" i="23"/>
  <c r="S884" i="23"/>
  <c r="A887" i="23"/>
  <c r="S887" i="23"/>
  <c r="A895" i="23"/>
  <c r="S895" i="23"/>
  <c r="A896" i="23"/>
  <c r="S896" i="23"/>
  <c r="A898" i="23"/>
  <c r="S898" i="23"/>
  <c r="A894" i="23"/>
  <c r="S894" i="23"/>
  <c r="A903" i="23"/>
  <c r="S903" i="23"/>
  <c r="A897" i="23"/>
  <c r="S897" i="23"/>
  <c r="A882" i="23"/>
  <c r="S882" i="23"/>
  <c r="A883" i="23"/>
  <c r="S883" i="23"/>
  <c r="A899" i="23"/>
  <c r="S899" i="23"/>
  <c r="A911" i="23"/>
  <c r="S911" i="23"/>
  <c r="A909" i="23"/>
  <c r="S909" i="23"/>
  <c r="A921" i="23"/>
  <c r="S921" i="23"/>
  <c r="A918" i="23"/>
  <c r="S918" i="23"/>
  <c r="A917" i="23"/>
  <c r="S917" i="23"/>
  <c r="A886" i="23"/>
  <c r="S886" i="23"/>
  <c r="A880" i="23"/>
  <c r="S880" i="23"/>
  <c r="A745" i="23"/>
  <c r="S745" i="23"/>
  <c r="A737" i="23"/>
  <c r="S737" i="23"/>
  <c r="A879" i="23"/>
  <c r="S879" i="23"/>
  <c r="A878" i="23"/>
  <c r="S878" i="23"/>
  <c r="A922" i="23"/>
  <c r="S922" i="23"/>
  <c r="A885" i="23"/>
  <c r="S885" i="23"/>
  <c r="A906" i="23"/>
  <c r="S906" i="23"/>
  <c r="A904" i="23"/>
  <c r="S904" i="23"/>
  <c r="A930" i="23"/>
  <c r="S930" i="23"/>
  <c r="A928" i="23"/>
  <c r="S928" i="23"/>
  <c r="A908" i="23"/>
  <c r="S908" i="23"/>
  <c r="A905" i="23"/>
  <c r="S905" i="23"/>
  <c r="A907" i="23"/>
  <c r="S907" i="23"/>
  <c r="A910" i="23"/>
  <c r="S910" i="23"/>
  <c r="A929" i="23"/>
  <c r="S929" i="23"/>
  <c r="A937" i="23"/>
  <c r="S937" i="23"/>
  <c r="A938" i="23"/>
  <c r="S938" i="23"/>
  <c r="A945" i="23"/>
  <c r="S945" i="23"/>
  <c r="A943" i="23"/>
  <c r="S943" i="23"/>
  <c r="A946" i="23"/>
  <c r="S946" i="23"/>
  <c r="A944" i="23"/>
  <c r="S944" i="23"/>
  <c r="A940" i="23"/>
  <c r="S940" i="23"/>
  <c r="A942" i="23"/>
  <c r="S942" i="23"/>
  <c r="A939" i="23"/>
  <c r="S939" i="23"/>
  <c r="A953" i="23"/>
  <c r="S953" i="23"/>
  <c r="A901" i="23"/>
  <c r="S901" i="23"/>
  <c r="A954" i="23"/>
  <c r="S954" i="23"/>
  <c r="A900" i="23"/>
  <c r="S900" i="23"/>
  <c r="A902" i="23"/>
  <c r="S902" i="23"/>
  <c r="A951" i="23"/>
  <c r="S951" i="23"/>
  <c r="A919" i="23"/>
  <c r="S919" i="23"/>
  <c r="A981" i="23"/>
  <c r="S981" i="23"/>
  <c r="A941" i="23"/>
  <c r="S941" i="23"/>
  <c r="A959" i="23"/>
  <c r="S959" i="23"/>
  <c r="A960" i="23"/>
  <c r="S960" i="23"/>
  <c r="A923" i="23"/>
  <c r="S923" i="23"/>
  <c r="A914" i="23"/>
  <c r="S914" i="23"/>
  <c r="A926" i="23"/>
  <c r="S926" i="23"/>
  <c r="A936" i="23"/>
  <c r="S936" i="23"/>
  <c r="A931" i="23"/>
  <c r="S931" i="23"/>
  <c r="A933" i="23"/>
  <c r="S933" i="23"/>
  <c r="A949" i="23"/>
  <c r="S949" i="23"/>
  <c r="A957" i="23"/>
  <c r="S957" i="23"/>
  <c r="A915" i="23"/>
  <c r="S915" i="23"/>
  <c r="A927" i="23"/>
  <c r="S927" i="23"/>
  <c r="A968" i="23"/>
  <c r="S968" i="23"/>
  <c r="A967" i="23"/>
  <c r="S967" i="23"/>
  <c r="A374" i="23"/>
  <c r="S374" i="23"/>
  <c r="A381" i="23"/>
  <c r="S381" i="23"/>
  <c r="A391" i="23"/>
  <c r="S391" i="23"/>
  <c r="A408" i="23"/>
  <c r="S408" i="23"/>
  <c r="A431" i="23"/>
  <c r="S431" i="23"/>
  <c r="A432" i="23"/>
  <c r="S432" i="23"/>
  <c r="A433" i="23"/>
  <c r="S433" i="23"/>
  <c r="A445" i="23"/>
  <c r="S445" i="23"/>
  <c r="A970" i="23"/>
  <c r="S970" i="23"/>
  <c r="A1190" i="23"/>
  <c r="S1190" i="23"/>
  <c r="A962" i="23"/>
  <c r="S962" i="23"/>
  <c r="A964" i="23"/>
  <c r="S964" i="23"/>
  <c r="A965" i="23"/>
  <c r="S965" i="23"/>
  <c r="A966" i="23"/>
  <c r="S966" i="23"/>
  <c r="A969" i="23"/>
  <c r="S969" i="23"/>
  <c r="A972" i="23"/>
  <c r="S972" i="23"/>
  <c r="A971" i="23"/>
  <c r="S971" i="23"/>
  <c r="A974" i="23"/>
  <c r="S974" i="23"/>
  <c r="A984" i="23"/>
  <c r="S984" i="23"/>
  <c r="A990" i="23"/>
  <c r="S990" i="23"/>
  <c r="A976" i="23"/>
  <c r="S976" i="23"/>
  <c r="A354" i="23"/>
  <c r="S354" i="23"/>
  <c r="A979" i="23"/>
  <c r="S979" i="23"/>
  <c r="A977" i="23"/>
  <c r="S977" i="23"/>
  <c r="A983" i="23"/>
  <c r="S983" i="23"/>
  <c r="A1013" i="23"/>
  <c r="S1013" i="23"/>
  <c r="A987" i="23"/>
  <c r="S987" i="23"/>
  <c r="A986" i="23"/>
  <c r="S986" i="23"/>
  <c r="A985" i="23"/>
  <c r="S985" i="23"/>
  <c r="A995" i="23"/>
  <c r="S995" i="23"/>
  <c r="A994" i="23"/>
  <c r="S994" i="23"/>
  <c r="A996" i="23"/>
  <c r="S996" i="23"/>
  <c r="A1011" i="23"/>
  <c r="S1011" i="23"/>
  <c r="A1002" i="23"/>
  <c r="S1002" i="23"/>
  <c r="A1001" i="23"/>
  <c r="S1001" i="23"/>
  <c r="A1000" i="23"/>
  <c r="S1000" i="23"/>
  <c r="A1015" i="23"/>
  <c r="S1015" i="23"/>
  <c r="A1010" i="23"/>
  <c r="S1010" i="23"/>
  <c r="A1009" i="23"/>
  <c r="S1009" i="23"/>
  <c r="A1016" i="23"/>
  <c r="S1016" i="23"/>
  <c r="A1014" i="23"/>
  <c r="S1014" i="23"/>
  <c r="A1032" i="23"/>
  <c r="S1032" i="23"/>
  <c r="A991" i="23"/>
  <c r="S991" i="23"/>
  <c r="A975" i="23"/>
  <c r="S975" i="23"/>
  <c r="A1031" i="23"/>
  <c r="S1031" i="23"/>
  <c r="A1030" i="23"/>
  <c r="S1030" i="23"/>
  <c r="A989" i="23"/>
  <c r="S989" i="23"/>
  <c r="A973" i="23"/>
  <c r="S973" i="23"/>
  <c r="A1029" i="23"/>
  <c r="S1029" i="23"/>
  <c r="A978" i="23"/>
  <c r="S978" i="23"/>
  <c r="A980" i="23"/>
  <c r="S980" i="23"/>
  <c r="A997" i="23"/>
  <c r="S997" i="23"/>
  <c r="A998" i="23"/>
  <c r="S998" i="23"/>
  <c r="A999" i="23"/>
  <c r="S999" i="23"/>
  <c r="A1027" i="23"/>
  <c r="S1027" i="23"/>
  <c r="A1017" i="23"/>
  <c r="S1017" i="23"/>
  <c r="A1022" i="23"/>
  <c r="S1022" i="23"/>
  <c r="A1021" i="23"/>
  <c r="S1021" i="23"/>
  <c r="A1020" i="23"/>
  <c r="S1020" i="23"/>
  <c r="A1019" i="23"/>
  <c r="S1019" i="23"/>
  <c r="A1018" i="23"/>
  <c r="S1018" i="23"/>
  <c r="A1036" i="23"/>
  <c r="S1036" i="23"/>
  <c r="A1026" i="23"/>
  <c r="S1026" i="23"/>
  <c r="A992" i="23"/>
  <c r="S992" i="23"/>
  <c r="A1008" i="23"/>
  <c r="S1008" i="23"/>
  <c r="A1025" i="23"/>
  <c r="S1025" i="23"/>
  <c r="A1024" i="23"/>
  <c r="S1024" i="23"/>
  <c r="A817" i="23"/>
  <c r="S817" i="23"/>
  <c r="A867" i="23"/>
  <c r="A1038" i="23"/>
  <c r="S1038" i="23"/>
  <c r="A1033" i="23"/>
  <c r="S1033" i="23"/>
  <c r="A1028" i="23"/>
  <c r="S1028" i="23"/>
  <c r="A1012" i="23"/>
  <c r="S1012" i="23"/>
  <c r="A1040" i="23"/>
  <c r="S1040" i="23"/>
  <c r="A1047" i="23"/>
  <c r="S1047" i="23"/>
  <c r="A1043" i="23"/>
  <c r="S1043" i="23"/>
  <c r="A1044" i="23"/>
  <c r="S1044" i="23"/>
  <c r="A1045" i="23"/>
  <c r="S1045" i="23"/>
  <c r="A1042" i="23"/>
  <c r="S1042" i="23"/>
  <c r="A1046" i="23"/>
  <c r="S1046" i="23"/>
  <c r="A1048" i="23"/>
  <c r="S1048" i="23"/>
  <c r="A1034" i="23"/>
  <c r="S1034" i="23"/>
  <c r="A1039" i="23"/>
  <c r="S1039" i="23"/>
  <c r="A1060" i="23"/>
  <c r="S1060" i="23"/>
  <c r="A1053" i="23"/>
  <c r="S1053" i="23"/>
  <c r="A1070" i="23"/>
  <c r="S1070" i="23"/>
  <c r="A1072" i="23"/>
  <c r="S1072" i="23"/>
  <c r="A1061" i="23"/>
  <c r="S1061" i="23"/>
  <c r="A1062" i="23"/>
  <c r="S1062" i="23"/>
  <c r="A1073" i="23"/>
  <c r="S1073" i="23"/>
  <c r="A1069" i="23"/>
  <c r="S1069" i="23"/>
  <c r="A1068" i="23"/>
  <c r="S1068" i="23"/>
  <c r="A1074" i="23"/>
  <c r="S1074" i="23"/>
  <c r="A1071" i="23"/>
  <c r="S1071" i="23"/>
  <c r="A1065" i="23"/>
  <c r="S1065" i="23"/>
  <c r="A1067" i="23"/>
  <c r="S1067" i="23"/>
  <c r="A1066" i="23"/>
  <c r="S1066" i="23"/>
  <c r="A1090" i="23"/>
  <c r="S1090" i="23"/>
  <c r="A1091" i="23"/>
  <c r="S1091" i="23"/>
  <c r="A1102" i="23"/>
  <c r="S1102" i="23"/>
  <c r="A1101" i="23"/>
  <c r="S1101" i="23"/>
  <c r="A1100" i="23"/>
  <c r="S1100" i="23"/>
  <c r="A1093" i="23"/>
  <c r="S1093" i="23"/>
  <c r="A1104" i="23"/>
  <c r="S1104" i="23"/>
  <c r="A1106" i="23"/>
  <c r="S1106" i="23"/>
  <c r="A1122" i="23"/>
  <c r="S1122" i="23"/>
  <c r="A1119" i="23"/>
  <c r="S1119" i="23"/>
  <c r="A1118" i="23"/>
  <c r="S1118" i="23"/>
  <c r="A1124" i="23"/>
  <c r="S1124" i="23"/>
  <c r="A825" i="23"/>
  <c r="S825" i="23"/>
  <c r="A1006" i="23"/>
  <c r="S1006" i="23"/>
  <c r="A1055" i="23"/>
  <c r="S1055" i="23"/>
  <c r="A1054" i="23"/>
  <c r="S1054" i="23"/>
  <c r="A1113" i="23"/>
  <c r="S1113" i="23"/>
  <c r="A1111" i="23"/>
  <c r="S1111" i="23"/>
  <c r="A1112" i="23"/>
  <c r="S1112" i="23"/>
  <c r="A1114" i="23"/>
  <c r="S1114" i="23"/>
  <c r="A1129" i="23"/>
  <c r="S1129" i="23"/>
  <c r="A1128" i="23"/>
  <c r="S1128" i="23"/>
  <c r="A1123" i="23"/>
  <c r="S1123" i="23"/>
  <c r="A1131" i="23"/>
  <c r="S1131" i="23"/>
  <c r="A1126" i="23"/>
  <c r="S1126" i="23"/>
  <c r="A1127" i="23"/>
  <c r="S1127" i="23"/>
  <c r="A1134" i="23"/>
  <c r="S1134" i="23"/>
  <c r="A1136" i="23"/>
  <c r="S1136" i="23"/>
  <c r="A1135" i="23"/>
  <c r="S1135" i="23"/>
  <c r="A1133" i="23"/>
  <c r="S1133" i="23"/>
  <c r="A1141" i="23"/>
  <c r="S1141" i="23"/>
  <c r="A1140" i="23"/>
  <c r="S1140" i="23"/>
  <c r="A1137" i="23"/>
  <c r="S1137" i="23"/>
  <c r="A1130" i="23"/>
  <c r="S1130" i="23"/>
  <c r="A1139" i="23"/>
  <c r="S1139" i="23"/>
  <c r="A1138" i="23"/>
  <c r="S1138" i="23"/>
  <c r="A1132" i="23"/>
  <c r="S1132" i="23"/>
  <c r="A1145" i="23"/>
  <c r="S1145" i="23"/>
  <c r="A1086" i="23"/>
  <c r="S1086" i="23"/>
  <c r="A1003" i="23"/>
  <c r="S1003" i="23"/>
  <c r="A1088" i="23"/>
  <c r="S1088" i="23"/>
  <c r="A1085" i="23"/>
  <c r="S1085" i="23"/>
  <c r="A1005" i="23"/>
  <c r="S1005" i="23"/>
  <c r="A1089" i="23"/>
  <c r="S1089" i="23"/>
  <c r="A1004" i="23"/>
  <c r="S1004" i="23"/>
  <c r="A1087" i="23"/>
  <c r="S1087" i="23"/>
  <c r="A1156" i="23"/>
  <c r="S1156" i="23"/>
  <c r="A1155" i="23"/>
  <c r="S1155" i="23"/>
  <c r="A1160" i="23"/>
  <c r="S1160" i="23"/>
  <c r="A1144" i="23"/>
  <c r="S1144" i="23"/>
  <c r="A1151" i="23"/>
  <c r="S1151" i="23"/>
  <c r="A1157" i="23"/>
  <c r="S1157" i="23"/>
  <c r="A1146" i="23"/>
  <c r="S1146" i="23"/>
  <c r="A1147" i="23"/>
  <c r="S1147" i="23"/>
  <c r="A1148" i="23"/>
  <c r="S1148" i="23"/>
  <c r="A1149" i="23"/>
  <c r="S1149" i="23"/>
  <c r="A1150" i="23"/>
  <c r="S1150" i="23"/>
  <c r="A1158" i="23"/>
  <c r="S1158" i="23"/>
  <c r="A1159" i="23"/>
  <c r="S1159" i="23"/>
  <c r="A1161" i="23"/>
  <c r="S1161" i="23"/>
  <c r="A1166" i="23"/>
  <c r="S1166" i="23"/>
  <c r="A1162" i="23"/>
  <c r="S1162" i="23"/>
  <c r="A1163" i="23"/>
  <c r="S1163" i="23"/>
  <c r="A1164" i="23"/>
  <c r="S1164" i="23"/>
  <c r="A1169" i="23"/>
  <c r="S1169" i="23"/>
  <c r="A1170" i="23"/>
  <c r="S1170" i="23"/>
  <c r="A1171" i="23"/>
  <c r="S1171" i="23"/>
  <c r="A1167" i="23"/>
  <c r="S1167" i="23"/>
  <c r="A1172" i="23"/>
  <c r="S1172" i="23"/>
  <c r="A1179" i="23"/>
  <c r="S1179" i="23"/>
  <c r="A1183" i="23"/>
  <c r="S1183" i="23"/>
  <c r="A1180" i="23"/>
  <c r="S1180" i="23"/>
  <c r="A1178" i="23"/>
  <c r="S1178" i="23"/>
  <c r="A1176" i="23"/>
  <c r="S1176" i="23"/>
  <c r="A1184" i="23"/>
  <c r="S1184" i="23"/>
  <c r="A1186" i="23"/>
  <c r="S1186" i="23"/>
  <c r="A1185" i="23"/>
  <c r="S1185" i="23"/>
  <c r="A1197" i="23"/>
  <c r="S1197" i="23"/>
  <c r="A1221" i="23"/>
  <c r="S1221" i="23"/>
  <c r="A1209" i="23"/>
  <c r="S1209" i="23"/>
  <c r="A1220" i="23"/>
  <c r="S1220" i="23"/>
  <c r="A1152" i="23"/>
  <c r="S1152" i="23"/>
  <c r="A1225" i="23"/>
  <c r="S1225" i="23"/>
  <c r="A1224" i="23"/>
  <c r="S1224" i="23"/>
  <c r="A1248" i="23"/>
  <c r="S1248" i="23"/>
  <c r="A1249" i="23"/>
  <c r="S1249" i="23"/>
  <c r="A1246" i="23"/>
  <c r="S1246" i="23"/>
  <c r="A1247" i="23"/>
  <c r="S1247" i="23"/>
  <c r="A1193" i="23"/>
  <c r="S1193" i="23"/>
  <c r="A1188" i="23"/>
  <c r="S1188" i="23"/>
  <c r="A1399" i="23"/>
  <c r="S1399" i="23"/>
  <c r="A1173" i="23"/>
  <c r="S1173" i="23"/>
  <c r="A1177" i="23"/>
  <c r="S1177" i="23"/>
  <c r="A1187" i="23"/>
  <c r="S1187" i="23"/>
  <c r="A1387" i="23"/>
  <c r="S1387" i="23"/>
  <c r="A1384" i="23"/>
  <c r="S1384" i="23"/>
  <c r="A1369" i="23"/>
  <c r="S1369" i="23"/>
  <c r="A1243" i="23"/>
  <c r="S1243" i="23"/>
  <c r="A1257" i="23"/>
  <c r="S1257" i="23"/>
  <c r="A1250" i="23"/>
  <c r="S1250" i="23"/>
  <c r="A1262" i="23"/>
  <c r="S1262" i="23"/>
  <c r="A1181" i="23"/>
  <c r="S1181" i="23"/>
  <c r="A1511" i="23"/>
  <c r="S1511" i="23"/>
  <c r="A1280" i="23"/>
  <c r="S1280" i="23"/>
  <c r="A1275" i="23"/>
  <c r="S1275" i="23"/>
  <c r="A1281" i="23"/>
  <c r="S1281" i="23"/>
  <c r="A1277" i="23"/>
  <c r="S1277" i="23"/>
  <c r="A1278" i="23"/>
  <c r="S1278" i="23"/>
  <c r="A1207" i="23"/>
  <c r="S1207" i="23"/>
  <c r="A1255" i="23"/>
  <c r="S1255" i="23"/>
  <c r="A1201" i="23"/>
  <c r="S1201" i="23"/>
  <c r="A1206" i="23"/>
  <c r="S1206" i="23"/>
  <c r="A1202" i="23"/>
  <c r="S1202" i="23"/>
  <c r="A1204" i="23"/>
  <c r="S1204" i="23"/>
  <c r="A1203" i="23"/>
  <c r="S1203" i="23"/>
  <c r="A1222" i="23"/>
  <c r="S1222" i="23"/>
  <c r="A1223" i="23"/>
  <c r="S1223" i="23"/>
  <c r="A1233" i="23"/>
  <c r="S1233" i="23"/>
  <c r="A1237" i="23"/>
  <c r="S1237" i="23"/>
  <c r="A1231" i="23"/>
  <c r="S1231" i="23"/>
  <c r="A1238" i="23"/>
  <c r="S1238" i="23"/>
  <c r="A1239" i="23"/>
  <c r="S1239" i="23"/>
  <c r="A1232" i="23"/>
  <c r="S1232" i="23"/>
  <c r="A1236" i="23"/>
  <c r="S1236" i="23"/>
  <c r="A1252" i="23"/>
  <c r="S1252" i="23"/>
  <c r="A1254" i="23"/>
  <c r="S1254" i="23"/>
  <c r="A1253" i="23"/>
  <c r="S1253" i="23"/>
  <c r="A1251" i="23"/>
  <c r="S1251" i="23"/>
  <c r="A1271" i="23"/>
  <c r="S1271" i="23"/>
  <c r="A1266" i="23"/>
  <c r="S1266" i="23"/>
  <c r="A1264" i="23"/>
  <c r="S1264" i="23"/>
  <c r="A1270" i="23"/>
  <c r="S1270" i="23"/>
  <c r="A1268" i="23"/>
  <c r="S1268" i="23"/>
  <c r="A1267" i="23"/>
  <c r="S1267" i="23"/>
  <c r="A1265" i="23"/>
  <c r="S1265" i="23"/>
  <c r="A1296" i="23"/>
  <c r="S1296" i="23"/>
  <c r="A1208" i="23"/>
  <c r="S1208" i="23"/>
  <c r="A1194" i="23"/>
  <c r="S1194" i="23"/>
  <c r="A1214" i="23"/>
  <c r="S1214" i="23"/>
  <c r="A1213" i="23"/>
  <c r="S1213" i="23"/>
  <c r="A1211" i="23"/>
  <c r="S1211" i="23"/>
  <c r="A1212" i="23"/>
  <c r="S1212" i="23"/>
  <c r="A1210" i="23"/>
  <c r="S1210" i="23"/>
  <c r="A1286" i="23"/>
  <c r="S1286" i="23"/>
  <c r="A1289" i="23"/>
  <c r="S1289" i="23"/>
  <c r="A1288" i="23"/>
  <c r="S1288" i="23"/>
  <c r="A1290" i="23"/>
  <c r="S1290" i="23"/>
  <c r="A1287" i="23"/>
  <c r="S1287" i="23"/>
  <c r="A1285" i="23"/>
  <c r="S1285" i="23"/>
  <c r="A1294" i="23"/>
  <c r="S1294" i="23"/>
  <c r="A1299" i="23"/>
  <c r="S1299" i="23"/>
  <c r="A1319" i="23"/>
  <c r="S1319" i="23"/>
  <c r="A1335" i="23"/>
  <c r="S1335" i="23"/>
  <c r="A1338" i="23"/>
  <c r="S1338" i="23"/>
  <c r="A1337" i="23"/>
  <c r="S1337" i="23"/>
  <c r="A1334" i="23"/>
  <c r="S1334" i="23"/>
  <c r="A1336" i="23"/>
  <c r="S1336" i="23"/>
  <c r="A1346" i="23"/>
  <c r="S1346" i="23"/>
  <c r="A1446" i="23"/>
  <c r="S1446" i="23"/>
  <c r="A1466" i="23"/>
  <c r="S1466" i="23"/>
  <c r="A1445" i="23"/>
  <c r="S1445" i="23"/>
  <c r="A1465" i="23"/>
  <c r="S1465" i="23"/>
  <c r="A1316" i="23"/>
  <c r="S1316" i="23"/>
  <c r="A1227" i="23"/>
  <c r="S1227" i="23"/>
  <c r="A1258" i="23"/>
  <c r="S1258" i="23"/>
  <c r="A1283" i="23"/>
  <c r="S1283" i="23"/>
  <c r="A1282" i="23"/>
  <c r="S1282" i="23"/>
  <c r="A1309" i="23"/>
  <c r="S1309" i="23"/>
  <c r="A1284" i="23"/>
  <c r="S1284" i="23"/>
  <c r="A1305" i="23"/>
  <c r="S1305" i="23"/>
  <c r="A1455" i="23"/>
  <c r="S1455" i="23"/>
  <c r="A1198" i="23"/>
  <c r="S1198" i="23"/>
  <c r="A1628" i="23"/>
  <c r="S1628" i="23"/>
  <c r="A1647" i="23"/>
  <c r="S1647" i="23"/>
  <c r="A1440" i="23"/>
  <c r="S1440" i="23"/>
  <c r="A1329" i="23"/>
  <c r="S1329" i="23"/>
  <c r="A1330" i="23"/>
  <c r="S1330" i="23"/>
  <c r="A1332" i="23"/>
  <c r="S1332" i="23"/>
  <c r="A1339" i="23"/>
  <c r="S1339" i="23"/>
  <c r="A1344" i="23"/>
  <c r="S1344" i="23"/>
  <c r="A1343" i="23"/>
  <c r="S1343" i="23"/>
  <c r="A1349" i="23"/>
  <c r="S1349" i="23"/>
  <c r="A1327" i="23"/>
  <c r="S1327" i="23"/>
  <c r="A1350" i="23"/>
  <c r="S1350" i="23"/>
  <c r="A1353" i="23"/>
  <c r="S1353" i="23"/>
  <c r="A1352" i="23"/>
  <c r="S1352" i="23"/>
  <c r="A1357" i="23"/>
  <c r="S1357" i="23"/>
  <c r="A1361" i="23"/>
  <c r="S1361" i="23"/>
  <c r="A1354" i="23"/>
  <c r="S1354" i="23"/>
  <c r="A1360" i="23"/>
  <c r="S1360" i="23"/>
  <c r="A1370" i="23"/>
  <c r="S1370" i="23"/>
  <c r="A1392" i="23"/>
  <c r="S1392" i="23"/>
  <c r="A1386" i="23"/>
  <c r="S1386" i="23"/>
  <c r="A1395" i="23"/>
  <c r="S1395" i="23"/>
  <c r="A1365" i="23"/>
  <c r="S1365" i="23"/>
  <c r="A1366" i="23"/>
  <c r="S1366" i="23"/>
  <c r="A1082" i="23"/>
  <c r="S1082" i="23"/>
  <c r="A1080" i="23"/>
  <c r="S1080" i="23"/>
  <c r="A1078" i="23"/>
  <c r="S1078" i="23"/>
  <c r="A1077" i="23"/>
  <c r="S1077" i="23"/>
  <c r="A1084" i="23"/>
  <c r="S1084" i="23"/>
  <c r="A1083" i="23"/>
  <c r="S1083" i="23"/>
  <c r="A1079" i="23"/>
  <c r="S1079" i="23"/>
  <c r="A1076" i="23"/>
  <c r="S1076" i="23"/>
  <c r="A1081" i="23"/>
  <c r="S1081" i="23"/>
  <c r="A1095" i="23"/>
  <c r="S1095" i="23"/>
  <c r="A1096" i="23"/>
  <c r="S1096" i="23"/>
  <c r="A1372" i="23"/>
  <c r="S1372" i="23"/>
  <c r="A1367" i="23"/>
  <c r="S1367" i="23"/>
  <c r="A1363" i="23"/>
  <c r="S1363" i="23"/>
  <c r="A1375" i="23"/>
  <c r="S1375" i="23"/>
  <c r="A1376" i="23"/>
  <c r="S1376" i="23"/>
  <c r="A1381" i="23"/>
  <c r="S1381" i="23"/>
  <c r="A1401" i="23"/>
  <c r="S1401" i="23"/>
  <c r="A1403" i="23"/>
  <c r="S1403" i="23"/>
  <c r="A1377" i="23"/>
  <c r="S1377" i="23"/>
  <c r="A1378" i="23"/>
  <c r="S1378" i="23"/>
  <c r="A1379" i="23"/>
  <c r="S1379" i="23"/>
  <c r="A1371" i="23"/>
  <c r="S1371" i="23"/>
  <c r="A1374" i="23"/>
  <c r="S1374" i="23"/>
  <c r="A1383" i="23"/>
  <c r="S1383" i="23"/>
  <c r="A1382" i="23"/>
  <c r="S1382" i="23"/>
  <c r="A1398" i="23"/>
  <c r="S1398" i="23"/>
  <c r="A1397" i="23"/>
  <c r="S1397" i="23"/>
  <c r="A1396" i="23"/>
  <c r="S1396" i="23"/>
  <c r="A1402" i="23"/>
  <c r="S1402" i="23"/>
  <c r="A1393" i="23"/>
  <c r="S1393" i="23"/>
  <c r="A1435" i="23"/>
  <c r="S1435" i="23"/>
  <c r="A1437" i="23"/>
  <c r="S1437" i="23"/>
  <c r="A1433" i="23"/>
  <c r="S1433" i="23"/>
  <c r="A1301" i="23"/>
  <c r="S1301" i="23"/>
  <c r="A1302" i="23"/>
  <c r="S1302" i="23"/>
  <c r="A1300" i="23"/>
  <c r="S1300" i="23"/>
  <c r="A525" i="23"/>
  <c r="S525" i="23"/>
  <c r="A1063" i="23"/>
  <c r="S1063" i="23"/>
  <c r="A1356" i="23"/>
  <c r="S1356" i="23"/>
  <c r="A1269" i="23"/>
  <c r="S1269" i="23"/>
  <c r="A1297" i="23"/>
  <c r="S1297" i="23"/>
  <c r="A1175" i="23"/>
  <c r="S1175" i="23"/>
  <c r="A773" i="23"/>
  <c r="S773" i="23"/>
  <c r="A518" i="23"/>
  <c r="S518" i="23"/>
  <c r="A370" i="23"/>
  <c r="S370" i="23"/>
  <c r="A920" i="23"/>
  <c r="S920" i="23"/>
  <c r="A916" i="23"/>
  <c r="S916" i="23"/>
  <c r="A1108" i="23"/>
  <c r="S1108" i="23"/>
  <c r="A1107" i="23"/>
  <c r="S1107" i="23"/>
  <c r="A1168" i="23"/>
  <c r="S1168" i="23"/>
  <c r="A1295" i="23"/>
  <c r="S1295" i="23"/>
  <c r="A1230" i="23"/>
  <c r="S1230" i="23"/>
  <c r="A1234" i="23"/>
  <c r="S1234" i="23"/>
  <c r="A1007" i="23"/>
  <c r="S1007" i="23"/>
  <c r="A575" i="23"/>
  <c r="S575" i="23"/>
  <c r="A570" i="23"/>
  <c r="S570" i="23"/>
  <c r="A848" i="23"/>
  <c r="S848" i="23"/>
  <c r="A876" i="23"/>
  <c r="S876" i="23"/>
  <c r="A1235" i="23"/>
  <c r="S1235" i="23"/>
  <c r="A881" i="23"/>
  <c r="S881" i="23"/>
  <c r="A1174" i="23"/>
  <c r="S1174" i="23"/>
  <c r="A982" i="23"/>
  <c r="S982" i="23"/>
  <c r="A1041" i="23"/>
  <c r="S1041" i="23"/>
  <c r="A958" i="23"/>
  <c r="S958" i="23"/>
  <c r="A1037" i="23"/>
  <c r="S1037" i="23"/>
  <c r="A1293" i="23"/>
  <c r="S1293" i="23"/>
  <c r="A576" i="23"/>
  <c r="S576" i="23"/>
  <c r="A557" i="23"/>
  <c r="S557" i="23"/>
  <c r="A564" i="23"/>
  <c r="S564" i="23"/>
  <c r="A950" i="23"/>
  <c r="S950" i="23"/>
  <c r="A1105" i="23"/>
  <c r="S1105" i="23"/>
  <c r="A1454" i="23"/>
  <c r="S1454" i="23"/>
  <c r="A1453" i="23"/>
  <c r="S1453" i="23"/>
  <c r="A1452" i="23"/>
  <c r="S1452" i="23"/>
  <c r="A1451" i="23"/>
  <c r="S1451" i="23"/>
  <c r="A1461" i="23"/>
  <c r="S1461" i="23"/>
  <c r="A1462" i="23"/>
  <c r="S1462" i="23"/>
  <c r="A1460" i="23"/>
  <c r="S1460" i="23"/>
  <c r="A1418" i="23"/>
  <c r="S1418" i="23"/>
  <c r="A1421" i="23"/>
  <c r="S1421" i="23"/>
  <c r="A1420" i="23"/>
  <c r="S1420" i="23"/>
  <c r="A1419" i="23"/>
  <c r="S1419" i="23"/>
  <c r="A1427" i="23"/>
  <c r="S1427" i="23"/>
  <c r="A1404" i="23"/>
  <c r="S1404" i="23"/>
  <c r="A1326" i="23"/>
  <c r="S1326" i="23"/>
  <c r="A1217" i="23"/>
  <c r="S1217" i="23"/>
  <c r="A1216" i="23"/>
  <c r="S1216" i="23"/>
  <c r="A1143" i="23"/>
  <c r="S1143" i="23"/>
  <c r="A1215" i="23"/>
  <c r="S1215" i="23"/>
  <c r="A1200" i="23"/>
  <c r="S1200" i="23"/>
  <c r="A1459" i="23"/>
  <c r="S1459" i="23"/>
  <c r="A1385" i="23"/>
  <c r="S1385" i="23"/>
  <c r="A1359" i="23"/>
  <c r="S1359" i="23"/>
  <c r="A1472" i="23"/>
  <c r="S1472" i="23"/>
  <c r="A1474" i="23"/>
  <c r="S1474" i="23"/>
  <c r="A1482" i="23"/>
  <c r="S1482" i="23"/>
  <c r="A1388" i="23"/>
  <c r="S1388" i="23"/>
  <c r="A1436" i="23"/>
  <c r="S1436" i="23"/>
  <c r="A1443" i="23"/>
  <c r="S1443" i="23"/>
  <c r="A1457" i="23"/>
  <c r="S1457" i="23"/>
  <c r="A1473" i="23"/>
  <c r="S1473" i="23"/>
  <c r="A1463" i="23"/>
  <c r="S1463" i="23"/>
  <c r="A1049" i="23"/>
  <c r="S1049" i="23"/>
  <c r="A1191" i="23"/>
  <c r="S1191" i="23"/>
  <c r="A699" i="23"/>
  <c r="S699" i="23"/>
  <c r="A609" i="23"/>
  <c r="S609" i="23"/>
  <c r="A332" i="23"/>
  <c r="S332" i="23"/>
  <c r="A343" i="23"/>
  <c r="S343" i="23"/>
  <c r="A271" i="23"/>
  <c r="S271" i="23"/>
  <c r="A1493" i="23"/>
  <c r="S1493" i="23"/>
  <c r="A1494" i="23"/>
  <c r="S1494" i="23"/>
  <c r="A1488" i="23"/>
  <c r="S1488" i="23"/>
  <c r="A1489" i="23"/>
  <c r="S1489" i="23"/>
  <c r="A1490" i="23"/>
  <c r="S1490" i="23"/>
  <c r="A662" i="23"/>
  <c r="S662" i="23"/>
  <c r="A1052" i="23"/>
  <c r="S1052" i="23"/>
  <c r="A1058" i="23"/>
  <c r="S1058" i="23"/>
  <c r="A705" i="23"/>
  <c r="S705" i="23"/>
  <c r="A648" i="23"/>
  <c r="S648" i="23"/>
  <c r="A947" i="23"/>
  <c r="S947" i="23"/>
  <c r="A955" i="23"/>
  <c r="S955" i="23"/>
  <c r="A961" i="23"/>
  <c r="S961" i="23"/>
  <c r="A697" i="23"/>
  <c r="S697" i="23"/>
  <c r="A708" i="23"/>
  <c r="S708" i="23"/>
  <c r="A696" i="23"/>
  <c r="S696" i="23"/>
  <c r="A706" i="23"/>
  <c r="S706" i="23"/>
  <c r="A868" i="23"/>
  <c r="S868" i="23"/>
  <c r="A872" i="23"/>
  <c r="S872" i="23"/>
  <c r="A877" i="23"/>
  <c r="S877" i="23"/>
  <c r="A704" i="23"/>
  <c r="S704" i="23"/>
  <c r="A1229" i="23"/>
  <c r="S1229" i="23"/>
  <c r="A1245" i="23"/>
  <c r="S1245" i="23"/>
  <c r="A1260" i="23"/>
  <c r="S1260" i="23"/>
  <c r="A1495" i="23"/>
  <c r="S1495" i="23"/>
  <c r="A1492" i="23"/>
  <c r="S1492" i="23"/>
  <c r="A1503" i="23"/>
  <c r="S1503" i="23"/>
  <c r="A1506" i="23"/>
  <c r="S1506" i="23"/>
  <c r="A755" i="23"/>
  <c r="S755" i="23"/>
  <c r="A760" i="23"/>
  <c r="S760" i="23"/>
  <c r="A764" i="23"/>
  <c r="S764" i="23"/>
  <c r="A912" i="23"/>
  <c r="S912" i="23"/>
  <c r="A924" i="23"/>
  <c r="S924" i="23"/>
  <c r="A934" i="23"/>
  <c r="S934" i="23"/>
  <c r="A913" i="23"/>
  <c r="S913" i="23"/>
  <c r="A925" i="23"/>
  <c r="S925" i="23"/>
  <c r="A935" i="23"/>
  <c r="S935" i="23"/>
  <c r="A1291" i="23"/>
  <c r="S1291" i="23"/>
  <c r="A1308" i="23"/>
  <c r="S1308" i="23"/>
  <c r="A1314" i="23"/>
  <c r="S1314" i="23"/>
  <c r="A1306" i="23"/>
  <c r="S1306" i="23"/>
  <c r="A1312" i="23"/>
  <c r="S1312" i="23"/>
  <c r="A1317" i="23"/>
  <c r="S1317" i="23"/>
  <c r="A932" i="23"/>
  <c r="S932" i="23"/>
  <c r="A948" i="23"/>
  <c r="S948" i="23"/>
  <c r="A956" i="23"/>
  <c r="S956" i="23"/>
  <c r="A1075" i="23"/>
  <c r="S1075" i="23"/>
  <c r="A1120" i="23"/>
  <c r="S1120" i="23"/>
  <c r="A1125" i="23"/>
  <c r="S1125" i="23"/>
  <c r="A1307" i="23"/>
  <c r="S1307" i="23"/>
  <c r="A1313" i="23"/>
  <c r="S1313" i="23"/>
  <c r="A1318" i="23"/>
  <c r="S1318" i="23"/>
  <c r="A1244" i="23"/>
  <c r="S1244" i="23"/>
  <c r="A1259" i="23"/>
  <c r="S1259" i="23"/>
  <c r="A1276" i="23"/>
  <c r="S1276" i="23"/>
  <c r="A1501" i="23"/>
  <c r="S1501" i="23"/>
  <c r="A1505" i="23"/>
  <c r="S1505" i="23"/>
  <c r="A1487" i="23"/>
  <c r="S1487" i="23"/>
  <c r="A1517" i="23"/>
  <c r="S1517" i="23"/>
  <c r="A1476" i="23"/>
  <c r="S1476" i="23"/>
  <c r="A1510" i="23"/>
  <c r="S1510" i="23"/>
  <c r="A1502" i="23"/>
  <c r="S1502" i="23"/>
  <c r="A1509" i="23"/>
  <c r="S1509" i="23"/>
  <c r="A1475" i="23"/>
  <c r="S1475" i="23"/>
  <c r="A1523" i="23"/>
  <c r="S1523" i="23"/>
  <c r="A1522" i="23"/>
  <c r="S1522" i="23"/>
  <c r="A1527" i="23"/>
  <c r="S1527" i="23"/>
  <c r="A1528" i="23"/>
  <c r="S1528" i="23"/>
  <c r="A1546" i="23"/>
  <c r="S1546" i="23"/>
  <c r="A1543" i="23"/>
  <c r="S1543" i="23"/>
  <c r="A1540" i="23"/>
  <c r="S1540" i="23"/>
  <c r="A1542" i="23"/>
  <c r="S1542" i="23"/>
  <c r="A1539" i="23"/>
  <c r="S1539" i="23"/>
  <c r="A1557" i="23"/>
  <c r="S1557" i="23"/>
  <c r="A1565" i="23"/>
  <c r="S1565" i="23"/>
  <c r="A1559" i="23"/>
  <c r="S1559" i="23"/>
  <c r="A1562" i="23"/>
  <c r="S1562" i="23"/>
  <c r="A1568" i="23"/>
  <c r="S1568" i="23"/>
  <c r="A1572" i="23"/>
  <c r="S1572" i="23"/>
  <c r="A1571" i="23"/>
  <c r="S1571" i="23"/>
  <c r="A1563" i="23"/>
  <c r="S1563" i="23"/>
  <c r="A1569" i="23"/>
  <c r="S1569" i="23"/>
  <c r="A1467" i="23"/>
  <c r="S1467" i="23"/>
  <c r="A1516" i="23"/>
  <c r="S1516" i="23"/>
  <c r="A1483" i="23"/>
  <c r="S1483" i="23"/>
  <c r="A1497" i="23"/>
  <c r="S1497" i="23"/>
  <c r="A1519" i="23"/>
  <c r="S1519" i="23"/>
  <c r="A1525" i="23"/>
  <c r="S1525" i="23"/>
  <c r="A1531" i="23"/>
  <c r="S1531" i="23"/>
  <c r="A1534" i="23"/>
  <c r="S1534" i="23"/>
  <c r="A1537" i="23"/>
  <c r="S1537" i="23"/>
  <c r="A1526" i="23"/>
  <c r="S1526" i="23"/>
  <c r="A1532" i="23"/>
  <c r="S1532" i="23"/>
  <c r="A1535" i="23"/>
  <c r="S1535" i="23"/>
  <c r="A1538" i="23"/>
  <c r="S1538" i="23"/>
  <c r="A1550" i="23"/>
  <c r="S1550" i="23"/>
  <c r="A1555" i="23"/>
  <c r="S1555" i="23"/>
  <c r="A1567" i="23"/>
  <c r="S1567" i="23"/>
  <c r="A1422" i="23"/>
  <c r="S1422" i="23"/>
  <c r="A1581" i="23"/>
  <c r="S1581" i="23"/>
  <c r="A1586" i="23"/>
  <c r="S1586" i="23"/>
  <c r="A1596" i="23"/>
  <c r="S1596" i="23"/>
  <c r="A1340" i="23"/>
  <c r="S1340" i="23"/>
  <c r="A1345" i="23"/>
  <c r="S1345" i="23"/>
  <c r="A1348" i="23"/>
  <c r="S1348" i="23"/>
  <c r="A1351" i="23"/>
  <c r="S1351" i="23"/>
  <c r="A1587" i="23"/>
  <c r="S1587" i="23"/>
  <c r="A1580" i="23"/>
  <c r="S1580" i="23"/>
  <c r="A1578" i="23"/>
  <c r="S1578" i="23"/>
  <c r="A1577" i="23"/>
  <c r="S1577" i="23"/>
  <c r="A1358" i="23"/>
  <c r="S1358" i="23"/>
  <c r="A1469" i="23"/>
  <c r="S1469" i="23"/>
  <c r="A1447" i="23"/>
  <c r="S1447" i="23"/>
  <c r="A1544" i="23"/>
  <c r="S1544" i="23"/>
  <c r="A1584" i="23"/>
  <c r="S1584" i="23"/>
  <c r="A1585" i="23"/>
  <c r="S1585" i="23"/>
  <c r="A1551" i="23"/>
  <c r="S1551" i="23"/>
  <c r="A1576" i="23"/>
  <c r="S1576" i="23"/>
  <c r="A1554" i="23"/>
  <c r="S1554" i="23"/>
  <c r="A1579" i="23"/>
  <c r="S1579" i="23"/>
  <c r="A1601" i="23"/>
  <c r="S1601" i="23"/>
  <c r="A1610" i="23"/>
  <c r="S1610" i="23"/>
  <c r="A1611" i="23"/>
  <c r="S1611" i="23"/>
  <c r="A1620" i="23"/>
  <c r="S1620" i="23"/>
  <c r="A1623" i="23"/>
  <c r="S1623" i="23"/>
  <c r="A1632" i="23"/>
  <c r="S1632" i="23"/>
  <c r="A1575" i="23"/>
  <c r="S1575" i="23"/>
  <c r="A1598" i="23"/>
  <c r="S1598" i="23"/>
  <c r="A1552" i="23"/>
  <c r="S1552" i="23"/>
  <c r="A1051" i="23"/>
  <c r="S1051" i="23"/>
  <c r="A1593" i="23"/>
  <c r="S1593" i="23"/>
  <c r="A1583" i="23"/>
  <c r="S1583" i="23"/>
  <c r="A1514" i="23"/>
  <c r="S1514" i="23"/>
  <c r="A1521" i="23"/>
  <c r="S1521" i="23"/>
  <c r="A1432" i="23"/>
  <c r="S1432" i="23"/>
  <c r="A1050" i="23"/>
  <c r="S1050" i="23"/>
  <c r="A1406" i="23"/>
  <c r="S1406" i="23"/>
  <c r="A1413" i="23"/>
  <c r="S1413" i="23"/>
  <c r="A1481" i="23"/>
  <c r="S1481" i="23"/>
  <c r="A1415" i="23"/>
  <c r="S1415" i="23"/>
  <c r="A1441" i="23"/>
  <c r="S1441" i="23"/>
  <c r="A1484" i="23"/>
  <c r="S1484" i="23"/>
  <c r="A1574" i="23"/>
  <c r="S1574" i="23"/>
  <c r="A1560" i="23"/>
  <c r="S1560" i="23"/>
  <c r="A1591" i="23"/>
  <c r="S1591" i="23"/>
  <c r="A1556" i="23"/>
  <c r="S1556" i="23"/>
  <c r="A1553" i="23"/>
  <c r="S1553" i="23"/>
  <c r="A1566" i="23"/>
  <c r="S1566" i="23"/>
  <c r="A1533" i="23"/>
  <c r="S1533" i="23"/>
  <c r="A1561" i="23"/>
  <c r="S1561" i="23"/>
  <c r="A1570" i="23"/>
  <c r="S1570" i="23"/>
  <c r="A1325" i="23"/>
  <c r="S1325" i="23"/>
  <c r="A1373" i="23"/>
  <c r="S1373" i="23"/>
  <c r="A1409" i="23"/>
  <c r="S1409" i="23"/>
  <c r="A1423" i="23"/>
  <c r="S1423" i="23"/>
  <c r="A1594" i="23"/>
  <c r="S1594" i="23"/>
  <c r="A1342" i="23"/>
  <c r="S1342" i="23"/>
  <c r="A1405" i="23"/>
  <c r="S1405" i="23"/>
  <c r="A1414" i="23"/>
  <c r="S1414" i="23"/>
  <c r="A1431" i="23"/>
  <c r="S1431" i="23"/>
  <c r="A1449" i="23"/>
  <c r="S1449" i="23"/>
  <c r="A1588" i="23"/>
  <c r="S1588" i="23"/>
  <c r="A1541" i="23"/>
  <c r="S1541" i="23"/>
  <c r="A963" i="23"/>
  <c r="S963" i="23"/>
  <c r="A1097" i="23"/>
  <c r="S1097" i="23"/>
  <c r="A1320" i="23"/>
  <c r="S1320" i="23"/>
  <c r="A1592" i="23"/>
  <c r="S1592" i="23"/>
  <c r="A1606" i="23"/>
  <c r="S1606" i="23"/>
  <c r="A1599" i="23"/>
  <c r="S1599" i="23"/>
  <c r="A1035" i="23"/>
  <c r="S1035" i="23"/>
  <c r="A1059" i="23"/>
  <c r="S1059" i="23"/>
  <c r="A1103" i="23"/>
  <c r="S1103" i="23"/>
  <c r="A1195" i="23"/>
  <c r="S1195" i="23"/>
  <c r="A1292" i="23"/>
  <c r="S1292" i="23"/>
  <c r="A1322" i="23"/>
  <c r="S1322" i="23"/>
  <c r="A1331" i="23"/>
  <c r="S1331" i="23"/>
  <c r="A1341" i="23"/>
  <c r="S1341" i="23"/>
  <c r="A1362" i="23"/>
  <c r="S1362" i="23"/>
  <c r="A1092" i="23"/>
  <c r="S1092" i="23"/>
  <c r="A1110" i="23"/>
  <c r="S1110" i="23"/>
  <c r="A1121" i="23"/>
  <c r="S1121" i="23"/>
  <c r="A1199" i="23"/>
  <c r="S1199" i="23"/>
  <c r="A1261" i="23"/>
  <c r="S1261" i="23"/>
  <c r="A1315" i="23"/>
  <c r="S1315" i="23"/>
  <c r="A993" i="23"/>
  <c r="S993" i="23"/>
  <c r="A1023" i="23"/>
  <c r="S1023" i="23"/>
  <c r="A1057" i="23"/>
  <c r="S1057" i="23"/>
  <c r="A1615" i="23"/>
  <c r="S1615" i="23"/>
  <c r="A1605" i="23"/>
  <c r="S1605" i="23"/>
  <c r="A1604" i="23"/>
  <c r="S1604" i="23"/>
  <c r="A1597" i="23"/>
  <c r="S1597" i="23"/>
  <c r="A1603" i="23"/>
  <c r="S1603" i="23"/>
  <c r="A1621" i="23"/>
  <c r="S1621" i="23"/>
  <c r="A1416" i="23"/>
  <c r="S1416" i="23"/>
  <c r="A1426" i="23"/>
  <c r="S1426" i="23"/>
  <c r="A1442" i="23"/>
  <c r="S1442" i="23"/>
  <c r="A1468" i="23"/>
  <c r="S1468" i="23"/>
  <c r="A1400" i="23"/>
  <c r="S1400" i="23"/>
  <c r="A1355" i="23"/>
  <c r="S1355" i="23"/>
  <c r="A1390" i="23"/>
  <c r="S1390" i="23"/>
  <c r="A1450" i="23"/>
  <c r="S1450" i="23"/>
  <c r="A1438" i="23"/>
  <c r="S1438" i="23"/>
  <c r="A1411" i="23"/>
  <c r="S1411" i="23"/>
  <c r="A1412" i="23"/>
  <c r="S1412" i="23"/>
  <c r="A1428" i="23"/>
  <c r="S1428" i="23"/>
  <c r="A1425" i="23"/>
  <c r="S1425" i="23"/>
  <c r="A1424" i="23"/>
  <c r="S1424" i="23"/>
  <c r="A1368" i="23"/>
  <c r="A1407" i="23"/>
  <c r="A1609" i="23"/>
  <c r="S1609" i="23"/>
  <c r="A1408" i="23"/>
  <c r="S1408" i="23"/>
  <c r="A1410" i="23"/>
  <c r="S1410" i="23"/>
  <c r="A1417" i="23"/>
  <c r="S1417" i="23"/>
  <c r="A1485" i="23"/>
  <c r="S1485" i="23"/>
  <c r="A1498" i="23"/>
  <c r="S1498" i="23"/>
  <c r="A1515" i="23"/>
  <c r="S1515" i="23"/>
  <c r="A1430" i="23"/>
  <c r="S1430" i="23"/>
  <c r="A1448" i="23"/>
  <c r="S1448" i="23"/>
  <c r="A1480" i="23"/>
  <c r="S1480" i="23"/>
  <c r="A1608" i="23"/>
  <c r="S1608" i="23"/>
  <c r="A1607" i="23"/>
  <c r="S1607" i="23"/>
  <c r="A1547" i="23"/>
  <c r="S1547" i="23"/>
  <c r="A1617" i="23"/>
  <c r="S1617" i="23"/>
  <c r="A1548" i="23"/>
  <c r="S1548" i="23"/>
  <c r="A1589" i="23"/>
  <c r="S1589" i="23"/>
  <c r="A1618" i="23"/>
  <c r="S1618" i="23"/>
  <c r="A1602" i="23"/>
  <c r="S1602" i="23"/>
  <c r="A1616" i="23"/>
  <c r="S1616" i="23"/>
  <c r="A1614" i="23"/>
  <c r="S1614" i="23"/>
  <c r="A1600" i="23"/>
  <c r="S1600" i="23"/>
  <c r="A1619" i="23"/>
  <c r="S1619" i="23"/>
  <c r="A1627" i="23"/>
  <c r="S1627" i="23"/>
  <c r="A1389" i="23"/>
  <c r="S1389" i="23"/>
  <c r="A1507" i="23"/>
  <c r="S1507" i="23"/>
  <c r="A1622" i="23"/>
  <c r="S1622" i="23"/>
  <c r="A1504" i="23"/>
  <c r="S1504" i="23"/>
  <c r="A1496" i="23"/>
  <c r="S1496" i="23"/>
  <c r="A1486" i="23"/>
  <c r="S1486" i="23"/>
  <c r="A1626" i="23"/>
  <c r="S1626" i="23"/>
  <c r="A1624" i="23"/>
  <c r="S1624" i="23"/>
  <c r="A1590" i="23"/>
  <c r="S1590" i="23"/>
  <c r="A1595" i="23"/>
  <c r="S1595" i="23"/>
  <c r="A1478" i="23"/>
  <c r="S1478" i="23"/>
  <c r="A1458" i="23"/>
  <c r="S1458" i="23"/>
  <c r="A1323" i="23"/>
  <c r="S1323" i="23"/>
  <c r="A1328" i="23"/>
  <c r="S1328" i="23"/>
  <c r="A1298" i="23"/>
  <c r="S1298" i="23"/>
  <c r="A1630" i="23"/>
  <c r="S1630" i="23"/>
  <c r="A1631" i="23"/>
  <c r="S1631" i="23"/>
  <c r="A1637" i="23"/>
  <c r="S1637" i="23"/>
  <c r="A1633" i="23"/>
  <c r="S1633" i="23"/>
  <c r="A1638" i="23"/>
  <c r="S1638" i="23"/>
  <c r="A1636" i="23"/>
  <c r="S1636" i="23"/>
  <c r="A1634" i="23"/>
  <c r="S1634" i="23"/>
  <c r="A1635" i="23"/>
  <c r="S1635" i="23"/>
  <c r="A1642" i="23"/>
  <c r="S1642" i="23"/>
  <c r="A1644" i="23"/>
  <c r="S1644" i="23"/>
  <c r="A1456" i="23"/>
  <c r="S1456" i="23"/>
  <c r="A1471" i="23"/>
  <c r="S1471" i="23"/>
  <c r="A1479" i="23"/>
  <c r="S1479" i="23"/>
  <c r="A1643" i="23"/>
  <c r="S1643" i="23"/>
  <c r="A1639" i="23"/>
  <c r="S1639" i="23"/>
  <c r="A1640" i="23"/>
  <c r="S1640" i="23"/>
  <c r="A1641" i="23"/>
  <c r="S1641" i="23"/>
  <c r="A1650" i="23"/>
  <c r="S1650" i="23"/>
  <c r="A1651" i="23"/>
  <c r="S1651" i="23"/>
  <c r="A1649" i="23"/>
  <c r="S1649" i="23"/>
  <c r="A1648" i="23"/>
  <c r="S1648" i="23"/>
  <c r="A1654" i="23"/>
  <c r="S1654" i="23"/>
  <c r="A1655" i="23"/>
  <c r="S1655" i="23"/>
  <c r="A1656" i="23"/>
  <c r="S1656" i="23"/>
  <c r="A1657" i="23"/>
  <c r="S1657" i="23"/>
  <c r="A1658" i="23"/>
  <c r="S1658" i="23"/>
  <c r="A1659" i="23"/>
  <c r="S1659" i="23"/>
  <c r="A1660" i="23"/>
  <c r="S1660" i="23"/>
  <c r="A1664" i="23"/>
  <c r="S1664" i="23"/>
  <c r="A1661" i="23"/>
  <c r="S1661" i="23"/>
  <c r="A1665" i="23"/>
  <c r="S1665" i="23"/>
  <c r="A1662" i="23"/>
  <c r="S1662" i="23"/>
  <c r="A1663" i="23"/>
  <c r="S1663" i="23"/>
  <c r="A1668" i="23"/>
  <c r="S1668" i="23"/>
  <c r="A1679" i="23"/>
  <c r="S1679" i="23"/>
  <c r="A1666" i="23"/>
  <c r="S1666" i="23"/>
  <c r="A1669" i="23"/>
  <c r="S1669" i="23"/>
  <c r="A1671" i="23"/>
  <c r="S1671" i="23"/>
  <c r="A1670" i="23"/>
  <c r="S1670" i="23"/>
  <c r="A1672" i="23"/>
  <c r="S1672" i="23"/>
  <c r="A1674" i="23"/>
  <c r="S1674" i="23"/>
  <c r="A1673" i="23"/>
  <c r="S1673" i="23"/>
  <c r="A1678" i="23"/>
  <c r="S1678" i="23"/>
  <c r="A1677" i="23"/>
  <c r="S1677" i="23"/>
  <c r="A1676" i="23"/>
  <c r="S1676" i="23"/>
  <c r="A1680" i="23"/>
  <c r="S1680" i="23"/>
  <c r="A1682" i="23"/>
  <c r="S1682" i="23"/>
  <c r="A1681" i="23"/>
  <c r="S1681" i="23"/>
  <c r="A1688" i="23"/>
  <c r="S1688" i="23"/>
  <c r="A1689" i="23"/>
  <c r="S1689" i="23"/>
  <c r="A1685" i="23"/>
  <c r="S1685" i="23"/>
  <c r="A1699" i="23"/>
  <c r="S1699" i="23"/>
  <c r="A1692" i="23"/>
  <c r="S1692" i="23"/>
  <c r="A1702" i="23"/>
  <c r="S1702" i="23"/>
  <c r="A1708" i="23"/>
  <c r="S1708" i="23"/>
  <c r="A1693" i="23"/>
  <c r="S1693" i="23"/>
  <c r="A1700" i="23"/>
  <c r="S1700" i="23"/>
  <c r="A1696" i="23"/>
  <c r="S1696" i="23"/>
  <c r="A1697" i="23"/>
  <c r="S1697" i="23"/>
  <c r="A1698" i="23"/>
  <c r="S1698" i="23"/>
  <c r="A1701" i="23"/>
  <c r="S1701" i="23"/>
  <c r="A1709" i="23"/>
  <c r="S1709" i="23"/>
  <c r="A1713" i="23"/>
  <c r="S1713" i="23"/>
  <c r="A1691" i="23"/>
  <c r="S1691" i="23"/>
  <c r="A1704" i="23"/>
  <c r="S1704" i="23"/>
  <c r="A1710" i="23"/>
  <c r="S1710" i="23"/>
  <c r="A1711" i="23"/>
  <c r="S1711" i="23"/>
  <c r="A1714" i="23"/>
  <c r="S1714" i="23"/>
  <c r="A1717" i="23"/>
  <c r="S1717" i="23"/>
  <c r="A1706" i="23"/>
  <c r="S1706" i="23"/>
  <c r="A1707" i="23"/>
  <c r="S1707" i="23"/>
  <c r="A1703" i="23"/>
  <c r="S1703" i="23"/>
  <c r="A1705" i="23"/>
  <c r="S1705" i="23"/>
  <c r="A1715" i="23"/>
  <c r="S1715" i="23"/>
  <c r="A1720" i="23"/>
  <c r="S1720" i="23"/>
  <c r="A1716" i="23"/>
  <c r="S1716" i="23"/>
  <c r="A1721" i="23"/>
  <c r="S1721" i="23"/>
  <c r="A1718" i="23"/>
  <c r="S1718" i="23"/>
  <c r="A1723" i="23"/>
  <c r="S1723" i="23"/>
  <c r="A1722" i="23"/>
  <c r="S1722" i="23"/>
  <c r="A1727" i="23"/>
  <c r="S1727" i="23"/>
  <c r="A1726" i="23"/>
  <c r="S1726" i="23"/>
  <c r="A1729" i="23"/>
  <c r="S1729" i="23"/>
  <c r="A1730" i="23"/>
  <c r="S1730" i="23"/>
  <c r="A1740" i="23"/>
  <c r="S1740" i="23"/>
  <c r="A1737" i="23"/>
  <c r="S1737" i="23"/>
  <c r="A1732" i="23"/>
  <c r="S1732" i="23"/>
  <c r="A1733" i="23"/>
  <c r="S1733" i="23"/>
  <c r="A1731" i="23"/>
  <c r="S1731" i="23"/>
  <c r="A1738" i="23"/>
  <c r="S1738" i="23"/>
  <c r="A1735" i="23"/>
  <c r="S1735" i="23"/>
  <c r="A1736" i="23"/>
  <c r="S1736" i="23"/>
  <c r="A1734" i="23"/>
  <c r="S1734" i="23"/>
  <c r="A1741" i="23"/>
  <c r="S1741" i="23"/>
  <c r="A1742" i="23"/>
  <c r="S1742" i="23"/>
  <c r="A1743" i="23"/>
  <c r="S1743" i="23"/>
  <c r="A1744" i="23"/>
  <c r="S1744" i="23"/>
  <c r="A1755" i="23"/>
  <c r="S1755" i="23"/>
  <c r="A1754" i="23"/>
  <c r="S1754" i="23"/>
  <c r="A1758" i="23"/>
  <c r="S1758" i="23"/>
  <c r="A1757" i="23"/>
  <c r="S1757" i="23"/>
  <c r="A1724" i="23"/>
  <c r="S1724" i="23"/>
  <c r="A1725" i="23"/>
  <c r="S1725" i="23"/>
  <c r="A1739" i="23"/>
  <c r="S1739" i="23"/>
  <c r="A1756" i="23"/>
  <c r="S1756" i="23"/>
  <c r="A1752" i="23"/>
  <c r="S1752" i="23"/>
  <c r="A1760" i="23"/>
  <c r="S1760" i="23"/>
  <c r="A1753" i="23"/>
  <c r="S1753" i="23"/>
  <c r="A1759" i="23"/>
  <c r="S1759" i="23"/>
  <c r="A1765" i="23"/>
  <c r="S1765" i="23"/>
  <c r="A1768" i="23"/>
  <c r="S1768" i="23"/>
  <c r="A1764" i="23"/>
  <c r="S1764" i="23"/>
  <c r="A524" i="23"/>
  <c r="S524" i="23"/>
  <c r="A767" i="23"/>
  <c r="S767" i="23"/>
  <c r="A779" i="23"/>
  <c r="S779" i="23"/>
  <c r="A1771" i="23"/>
  <c r="S1771" i="23"/>
  <c r="A952" i="23"/>
  <c r="S952" i="23"/>
  <c r="A1774" i="23"/>
  <c r="S1774" i="23"/>
  <c r="A1783" i="23"/>
  <c r="S1783" i="23"/>
  <c r="A988" i="23"/>
  <c r="S988" i="23"/>
  <c r="A1782" i="23"/>
  <c r="S1782" i="23"/>
  <c r="A1777" i="23"/>
  <c r="S1777" i="23"/>
  <c r="A1779" i="23"/>
  <c r="S1779" i="23"/>
  <c r="A1781" i="23"/>
  <c r="S1781" i="23"/>
  <c r="A1751" i="23"/>
  <c r="S1751" i="23"/>
  <c r="A1762" i="23"/>
  <c r="S1762" i="23"/>
  <c r="A1769" i="23"/>
  <c r="S1769" i="23"/>
  <c r="A1778" i="23"/>
  <c r="S1778" i="23"/>
  <c r="A1787" i="23"/>
  <c r="S1787" i="23"/>
  <c r="A1790" i="23"/>
  <c r="S1790" i="23"/>
  <c r="A1792" i="23"/>
  <c r="S1792" i="23"/>
  <c r="A1788" i="23"/>
  <c r="S1788" i="23"/>
  <c r="A1789" i="23"/>
  <c r="S1789" i="23"/>
  <c r="A1806" i="23"/>
  <c r="S1806" i="23"/>
  <c r="A1811" i="23"/>
  <c r="S1811" i="23"/>
  <c r="A1311" i="23"/>
  <c r="S1311" i="23"/>
  <c r="A1391" i="23"/>
  <c r="S1391" i="23"/>
  <c r="A1310" i="23"/>
  <c r="S1310" i="23"/>
  <c r="A1228" i="23"/>
  <c r="S1228" i="23"/>
  <c r="A1109" i="23"/>
  <c r="S1109" i="23"/>
  <c r="A1439" i="23"/>
  <c r="S1439" i="23"/>
  <c r="A1272" i="23"/>
  <c r="S1272" i="23"/>
  <c r="A1153" i="23"/>
  <c r="S1153" i="23"/>
  <c r="A1814" i="23"/>
  <c r="S1814" i="23"/>
  <c r="A1784" i="23"/>
  <c r="S1784" i="23"/>
  <c r="A1785" i="23"/>
  <c r="S1785" i="23"/>
  <c r="A1773" i="23"/>
  <c r="S1773" i="23"/>
  <c r="A1772" i="23"/>
  <c r="S1772" i="23"/>
  <c r="A1802" i="23"/>
  <c r="S1802" i="23"/>
  <c r="A1801" i="23"/>
  <c r="S1801" i="23"/>
  <c r="A1803" i="23"/>
  <c r="S1803" i="23"/>
  <c r="A1807" i="23"/>
  <c r="S1807" i="23"/>
  <c r="A1797" i="23"/>
  <c r="S1797" i="23"/>
  <c r="A1799" i="23"/>
  <c r="S1799" i="23"/>
  <c r="A1800" i="23"/>
  <c r="S1800" i="23"/>
  <c r="A1798" i="23"/>
  <c r="S1798" i="23"/>
  <c r="A1808" i="23"/>
  <c r="S1808" i="23"/>
  <c r="A1794" i="23"/>
  <c r="S1794" i="23"/>
  <c r="A1793" i="23"/>
  <c r="S1793" i="23"/>
  <c r="A1380" i="23"/>
  <c r="S1380" i="23"/>
  <c r="A1094" i="23"/>
  <c r="S1094" i="23"/>
  <c r="A1795" i="23"/>
  <c r="S1795" i="23"/>
  <c r="A1796" i="23"/>
  <c r="S1796" i="23"/>
  <c r="A1804" i="23"/>
  <c r="S1804" i="23"/>
  <c r="A1805" i="23"/>
  <c r="S1805" i="23"/>
  <c r="A1192" i="23"/>
  <c r="S1192" i="23"/>
  <c r="A1813" i="23"/>
  <c r="S1813" i="23"/>
  <c r="A1812" i="23"/>
  <c r="S1812" i="23"/>
  <c r="A1816" i="23"/>
  <c r="S1816" i="23"/>
  <c r="A1818" i="23"/>
  <c r="S1818" i="23"/>
  <c r="A1820" i="23"/>
  <c r="S1820" i="23"/>
  <c r="A1815" i="23"/>
  <c r="S1815" i="23"/>
  <c r="A1829" i="23"/>
  <c r="S1829" i="23"/>
  <c r="A1822" i="23"/>
  <c r="S1822" i="23"/>
  <c r="A1817" i="23"/>
  <c r="S1817" i="23"/>
  <c r="A1819" i="23"/>
  <c r="S1819" i="23"/>
  <c r="A1821" i="23"/>
  <c r="S1821" i="23"/>
  <c r="A1434" i="23"/>
  <c r="S1434" i="23"/>
  <c r="A1524" i="23"/>
  <c r="S1524" i="23"/>
  <c r="A1830" i="23"/>
  <c r="S1830" i="23"/>
  <c r="A1823" i="23"/>
  <c r="S1823" i="23"/>
  <c r="A1828" i="23"/>
  <c r="S1828" i="23"/>
  <c r="A1826" i="23"/>
  <c r="S1826" i="23"/>
  <c r="A1831" i="23"/>
  <c r="S1831" i="23"/>
  <c r="A1837" i="23"/>
  <c r="S1837" i="23"/>
  <c r="A1824" i="23"/>
  <c r="S1824" i="23"/>
  <c r="A1825" i="23"/>
  <c r="S1825" i="23"/>
  <c r="A1780" i="23"/>
  <c r="S1780" i="23"/>
  <c r="A1750" i="23"/>
  <c r="S1750" i="23"/>
  <c r="A1745" i="23"/>
  <c r="S1745" i="23"/>
  <c r="A1746" i="23"/>
  <c r="S1746" i="23"/>
  <c r="A1791" i="23"/>
  <c r="S1791" i="23"/>
  <c r="A1810" i="23"/>
  <c r="S1810" i="23"/>
  <c r="A1833" i="23"/>
  <c r="S1833" i="23"/>
  <c r="A1834" i="23"/>
  <c r="S1834" i="23"/>
  <c r="A1832" i="23"/>
  <c r="S1832" i="23"/>
  <c r="A1835" i="23"/>
  <c r="S1835" i="23"/>
  <c r="A1838" i="23"/>
  <c r="S1838" i="23"/>
  <c r="A1843" i="23"/>
  <c r="S1843" i="23"/>
  <c r="A1840" i="23"/>
  <c r="S1840" i="23"/>
  <c r="A1841" i="23"/>
  <c r="S1841" i="23"/>
  <c r="A1842" i="23"/>
  <c r="S1842" i="23"/>
  <c r="A1844" i="23"/>
  <c r="S1844" i="23"/>
  <c r="A1849" i="23"/>
  <c r="S1849" i="23"/>
  <c r="A1848" i="23"/>
  <c r="S1848" i="23"/>
  <c r="A1853" i="23"/>
  <c r="S1853" i="23"/>
  <c r="A1846" i="23"/>
  <c r="S1846" i="23"/>
  <c r="A1845" i="23"/>
  <c r="S1845" i="23"/>
  <c r="A1856" i="23"/>
  <c r="S1856" i="23"/>
  <c r="A1852" i="23"/>
  <c r="S1852" i="23"/>
  <c r="A1827" i="23"/>
  <c r="S1827" i="23"/>
  <c r="A1836" i="23"/>
  <c r="S1836" i="23"/>
  <c r="A1839" i="23"/>
  <c r="S1839" i="23"/>
  <c r="A1847" i="23"/>
  <c r="S1847" i="23"/>
  <c r="A1854" i="23"/>
  <c r="S1854" i="23"/>
  <c r="A1855" i="23"/>
  <c r="S1855" i="23"/>
  <c r="A1862" i="23"/>
  <c r="S1862" i="23"/>
  <c r="A1860" i="23"/>
  <c r="S1860" i="23"/>
  <c r="A1861" i="23"/>
  <c r="S1861" i="23"/>
  <c r="A1864" i="23"/>
  <c r="S1864" i="23"/>
  <c r="A1859" i="23"/>
  <c r="S1859" i="23"/>
  <c r="A1858" i="23"/>
  <c r="S1858" i="23"/>
  <c r="A1866" i="23"/>
  <c r="S1866" i="23"/>
  <c r="A1867" i="23"/>
  <c r="S1867" i="23"/>
  <c r="A1870" i="23"/>
  <c r="S1870" i="23"/>
  <c r="A1868" i="23"/>
  <c r="S1868" i="23"/>
  <c r="A1869" i="23"/>
  <c r="S1869" i="23"/>
  <c r="A1863" i="23"/>
  <c r="S1863" i="23"/>
  <c r="A1871" i="23"/>
  <c r="S1871" i="23"/>
  <c r="A1865" i="23"/>
  <c r="S1865" i="23"/>
  <c r="A1874" i="23"/>
  <c r="S1874" i="23"/>
  <c r="A1875" i="23"/>
  <c r="S1875" i="23"/>
  <c r="A1876" i="23"/>
  <c r="S1876" i="23"/>
  <c r="A1873" i="23"/>
  <c r="S1873" i="23"/>
  <c r="A1888" i="23"/>
  <c r="S1888" i="23"/>
  <c r="A1881" i="23"/>
  <c r="S1881" i="23"/>
  <c r="A1880" i="23"/>
  <c r="S1880" i="23"/>
  <c r="A1878" i="23"/>
  <c r="S1878" i="23"/>
  <c r="A1886" i="23"/>
  <c r="S1886" i="23"/>
  <c r="A1885" i="23"/>
  <c r="S1885" i="23"/>
  <c r="A1892" i="23"/>
  <c r="S1892" i="23"/>
  <c r="A1893" i="23"/>
  <c r="S1893" i="23"/>
  <c r="A1897" i="23"/>
  <c r="S1897" i="23"/>
  <c r="A1896" i="23"/>
  <c r="S1896" i="23"/>
  <c r="A1895" i="23"/>
  <c r="S1895" i="23"/>
  <c r="A1898" i="23"/>
  <c r="S1898" i="23"/>
  <c r="A1887" i="23"/>
  <c r="S1887" i="23"/>
  <c r="A1894" i="23"/>
  <c r="S1894" i="23"/>
  <c r="A1890" i="23"/>
  <c r="S1890" i="23"/>
  <c r="A1889" i="23"/>
  <c r="S1889" i="23"/>
  <c r="A1902" i="23"/>
  <c r="S1902" i="23"/>
  <c r="A1901" i="23"/>
  <c r="S1901" i="23"/>
  <c r="A1903" i="23"/>
  <c r="S1903" i="23"/>
  <c r="A1899" i="23"/>
  <c r="S1899" i="23"/>
  <c r="A1900" i="23"/>
  <c r="S1900" i="23"/>
  <c r="A1904" i="23"/>
  <c r="S1904" i="23"/>
  <c r="A1905" i="23"/>
  <c r="S1905" i="23"/>
  <c r="A1906" i="23"/>
  <c r="S1906" i="23"/>
  <c r="A1910" i="23"/>
  <c r="S1910" i="23"/>
  <c r="A1907" i="23"/>
  <c r="S1907" i="23"/>
  <c r="A1912" i="23"/>
  <c r="S1912" i="23"/>
  <c r="A1916" i="23"/>
  <c r="S1916" i="23"/>
  <c r="A1917" i="23"/>
  <c r="S1917" i="23"/>
  <c r="A1918" i="23"/>
  <c r="S1918" i="23"/>
  <c r="A1921" i="23"/>
  <c r="S1921" i="23"/>
  <c r="A1920" i="23"/>
  <c r="S1920" i="23"/>
  <c r="A1919" i="23"/>
  <c r="S1919" i="23"/>
  <c r="S1915" i="23"/>
  <c r="S1927" i="23"/>
  <c r="S1924" i="23"/>
  <c r="S1913" i="23"/>
  <c r="S1925" i="23"/>
  <c r="S1914" i="23"/>
  <c r="S1926" i="23"/>
  <c r="S1929" i="23"/>
  <c r="S1928" i="23"/>
  <c r="S1931" i="23"/>
  <c r="S1930" i="23"/>
  <c r="S1491" i="23"/>
  <c r="S1518" i="23"/>
  <c r="S1545" i="23"/>
  <c r="S1573" i="23"/>
  <c r="S1612" i="23"/>
  <c r="S1645" i="23"/>
  <c r="S1675" i="23"/>
  <c r="S1683" i="23"/>
  <c r="S1694" i="23"/>
  <c r="S1932" i="23"/>
  <c r="R11" i="19" l="1"/>
  <c r="AL116" i="1"/>
  <c r="R997" i="19"/>
  <c r="R998" i="19"/>
  <c r="R999" i="19"/>
  <c r="R1000" i="19"/>
  <c r="D997" i="19"/>
  <c r="D998" i="19"/>
  <c r="D999" i="19"/>
  <c r="D1000" i="19"/>
  <c r="C43" i="12"/>
  <c r="O43" i="12" s="1"/>
  <c r="C44" i="12"/>
  <c r="O44" i="12" s="1"/>
  <c r="C45" i="12"/>
  <c r="O45" i="12" s="1"/>
  <c r="C46" i="12"/>
  <c r="O46" i="12" s="1"/>
  <c r="C47" i="12"/>
  <c r="O47" i="12" s="1"/>
  <c r="C48" i="12"/>
  <c r="O48" i="12" s="1"/>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40" i="12"/>
  <c r="O40" i="12" s="1"/>
  <c r="C39" i="12"/>
  <c r="O39" i="12" s="1"/>
  <c r="A115" i="1"/>
  <c r="R996" i="19"/>
  <c r="D996" i="19"/>
  <c r="A114" i="1"/>
  <c r="A111" i="1"/>
  <c r="A112" i="1"/>
  <c r="A113" i="1"/>
  <c r="C168" i="9"/>
  <c r="R991" i="19" l="1"/>
  <c r="R992" i="19"/>
  <c r="R993" i="19"/>
  <c r="R994" i="19"/>
  <c r="R995" i="19"/>
  <c r="D991" i="19"/>
  <c r="D992" i="19"/>
  <c r="D993" i="19"/>
  <c r="D994" i="19"/>
  <c r="D995" i="19"/>
  <c r="C166" i="9" l="1"/>
  <c r="C167" i="9"/>
  <c r="A291" i="11" l="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C52" i="17"/>
  <c r="D986" i="19" l="1"/>
  <c r="D987" i="19"/>
  <c r="D988" i="19"/>
  <c r="D989" i="19"/>
  <c r="D990" i="19"/>
  <c r="R986" i="19"/>
  <c r="R987" i="19"/>
  <c r="R988" i="19"/>
  <c r="R989" i="19"/>
  <c r="R990" i="19"/>
  <c r="N291" i="11"/>
  <c r="N292" i="11"/>
  <c r="N293" i="11"/>
  <c r="N294" i="11"/>
  <c r="N295" i="11"/>
  <c r="N296" i="11"/>
  <c r="N297" i="11"/>
  <c r="N298" i="11"/>
  <c r="N299" i="11"/>
  <c r="N300" i="11"/>
  <c r="N301" i="11"/>
  <c r="N302" i="11"/>
  <c r="N303" i="11"/>
  <c r="N304" i="11"/>
  <c r="N305" i="11"/>
  <c r="N306" i="11"/>
  <c r="N307" i="11"/>
  <c r="N308" i="11"/>
  <c r="N309" i="11"/>
  <c r="N310" i="11"/>
  <c r="N311" i="11"/>
  <c r="N312" i="11"/>
  <c r="N313" i="11"/>
  <c r="N314" i="11"/>
  <c r="N315" i="11"/>
  <c r="D295" i="11"/>
  <c r="D296" i="11"/>
  <c r="D297" i="11"/>
  <c r="D298" i="11"/>
  <c r="D299" i="11"/>
  <c r="D300" i="11"/>
  <c r="D301" i="11"/>
  <c r="D302" i="11"/>
  <c r="D303" i="11"/>
  <c r="D304" i="11"/>
  <c r="D305" i="11"/>
  <c r="D306" i="11"/>
  <c r="D307" i="11"/>
  <c r="D308" i="11"/>
  <c r="D309" i="11"/>
  <c r="D310" i="11"/>
  <c r="D311" i="11"/>
  <c r="D312" i="11"/>
  <c r="D313" i="11"/>
  <c r="D314" i="11"/>
  <c r="D315" i="11"/>
  <c r="D291" i="11"/>
  <c r="D292" i="11"/>
  <c r="D293" i="11"/>
  <c r="D294" i="11"/>
  <c r="A290" i="11" l="1"/>
  <c r="A827" i="19" l="1"/>
  <c r="A828" i="19"/>
  <c r="A829" i="19"/>
  <c r="A830" i="19"/>
  <c r="A831" i="19"/>
  <c r="A832" i="19"/>
  <c r="A833" i="19"/>
  <c r="A834" i="19"/>
  <c r="A835" i="19"/>
  <c r="A836" i="19"/>
  <c r="A837" i="19"/>
  <c r="A838" i="19"/>
  <c r="A839" i="19"/>
  <c r="A840" i="19"/>
  <c r="A841" i="19"/>
  <c r="A842" i="19"/>
  <c r="A843" i="19"/>
  <c r="A844" i="19"/>
  <c r="A845" i="19"/>
  <c r="A846" i="19"/>
  <c r="A847" i="19"/>
  <c r="A848" i="19"/>
  <c r="A849" i="19"/>
  <c r="A850" i="19"/>
  <c r="A851" i="19"/>
  <c r="A852" i="19"/>
  <c r="A853" i="19"/>
  <c r="A854" i="19"/>
  <c r="A855" i="19"/>
  <c r="A856" i="19"/>
  <c r="A857" i="19"/>
  <c r="A858" i="19"/>
  <c r="A859" i="19"/>
  <c r="A860" i="19"/>
  <c r="A861" i="19"/>
  <c r="A862" i="19"/>
  <c r="A863" i="19"/>
  <c r="A864" i="19"/>
  <c r="A865" i="19"/>
  <c r="A866" i="19"/>
  <c r="A867" i="19"/>
  <c r="A868" i="19"/>
  <c r="A869" i="19"/>
  <c r="A870" i="19"/>
  <c r="A871" i="19"/>
  <c r="A872" i="19"/>
  <c r="A873" i="19"/>
  <c r="A874" i="19"/>
  <c r="A875" i="19"/>
  <c r="A876" i="19"/>
  <c r="A877" i="19"/>
  <c r="A878" i="19"/>
  <c r="A879" i="19"/>
  <c r="A880" i="19"/>
  <c r="A881" i="19"/>
  <c r="A882" i="19"/>
  <c r="A883" i="19"/>
  <c r="A884" i="19"/>
  <c r="A885" i="19"/>
  <c r="A886" i="19"/>
  <c r="A887" i="19"/>
  <c r="A888" i="19"/>
  <c r="A889" i="19"/>
  <c r="A890" i="19"/>
  <c r="A891" i="19"/>
  <c r="A892" i="19"/>
  <c r="A893" i="19"/>
  <c r="A894" i="19"/>
  <c r="A895" i="19"/>
  <c r="A896" i="19"/>
  <c r="A897" i="19"/>
  <c r="A898" i="19"/>
  <c r="A899" i="19"/>
  <c r="A900" i="19"/>
  <c r="A901" i="19"/>
  <c r="A902" i="19"/>
  <c r="A903" i="19"/>
  <c r="A904" i="19"/>
  <c r="A905" i="19"/>
  <c r="A906" i="19"/>
  <c r="A907" i="19"/>
  <c r="A908" i="19"/>
  <c r="A909" i="19"/>
  <c r="A910" i="19"/>
  <c r="A911" i="19"/>
  <c r="A912" i="19"/>
  <c r="A913" i="19"/>
  <c r="A914" i="19"/>
  <c r="A915" i="19"/>
  <c r="A916" i="19"/>
  <c r="A917" i="19"/>
  <c r="A918" i="19"/>
  <c r="A919" i="19"/>
  <c r="A920" i="19"/>
  <c r="A921" i="19"/>
  <c r="A922" i="19"/>
  <c r="A923" i="19"/>
  <c r="A924" i="19"/>
  <c r="A925" i="19"/>
  <c r="A926" i="19"/>
  <c r="A927" i="19"/>
  <c r="A928" i="19"/>
  <c r="A929" i="19"/>
  <c r="A930" i="19"/>
  <c r="A931" i="19"/>
  <c r="A932" i="19"/>
  <c r="A933" i="19"/>
  <c r="A934" i="19"/>
  <c r="A935" i="19"/>
  <c r="A936" i="19"/>
  <c r="A937" i="19"/>
  <c r="A938" i="19"/>
  <c r="A939" i="19"/>
  <c r="A940" i="19"/>
  <c r="A941" i="19"/>
  <c r="A942" i="19"/>
  <c r="A943" i="19"/>
  <c r="A944" i="19"/>
  <c r="A945" i="19"/>
  <c r="A946" i="19"/>
  <c r="A947" i="19"/>
  <c r="A948" i="19"/>
  <c r="A949" i="19"/>
  <c r="A950" i="19"/>
  <c r="A951" i="19"/>
  <c r="A952" i="19"/>
  <c r="A953" i="19"/>
  <c r="A954" i="19"/>
  <c r="A955" i="19"/>
  <c r="A956" i="19"/>
  <c r="A957" i="19"/>
  <c r="A958" i="19"/>
  <c r="A959" i="19"/>
  <c r="A960" i="19"/>
  <c r="A961" i="19"/>
  <c r="A962" i="19"/>
  <c r="A963" i="19"/>
  <c r="A964" i="19"/>
  <c r="A965" i="19"/>
  <c r="A966" i="19"/>
  <c r="A967" i="19"/>
  <c r="A968" i="19"/>
  <c r="A969" i="19"/>
  <c r="A970" i="19"/>
  <c r="A971" i="19"/>
  <c r="A972" i="19"/>
  <c r="A973" i="19"/>
  <c r="A974" i="19"/>
  <c r="A975" i="19"/>
  <c r="A976" i="19"/>
  <c r="A977" i="19"/>
  <c r="A978" i="19"/>
  <c r="A979" i="19"/>
  <c r="A980" i="19"/>
  <c r="A981" i="19"/>
  <c r="A982" i="19"/>
  <c r="A983" i="19"/>
  <c r="A984" i="19"/>
  <c r="A985" i="19"/>
  <c r="A822" i="19"/>
  <c r="A823" i="19"/>
  <c r="A824" i="19"/>
  <c r="A825" i="19"/>
  <c r="A826" i="19"/>
  <c r="AP184" i="3"/>
  <c r="AP185" i="3"/>
  <c r="N290" i="11"/>
  <c r="D290" i="11"/>
  <c r="R973" i="19"/>
  <c r="R974" i="19"/>
  <c r="R975" i="19"/>
  <c r="R976" i="19"/>
  <c r="R977" i="19"/>
  <c r="R978" i="19"/>
  <c r="R979" i="19"/>
  <c r="R980" i="19"/>
  <c r="R981" i="19"/>
  <c r="R982" i="19"/>
  <c r="R983" i="19"/>
  <c r="R984" i="19"/>
  <c r="R985" i="19"/>
  <c r="D975" i="19"/>
  <c r="D976" i="19"/>
  <c r="D977" i="19"/>
  <c r="D978" i="19"/>
  <c r="D979" i="19"/>
  <c r="D980" i="19"/>
  <c r="D981" i="19"/>
  <c r="D982" i="19"/>
  <c r="D983" i="19"/>
  <c r="D984" i="19"/>
  <c r="D985" i="19"/>
  <c r="D939" i="19"/>
  <c r="D38" i="8"/>
  <c r="C165" i="9"/>
  <c r="C164" i="9"/>
  <c r="AP183" i="3"/>
  <c r="AP179" i="3"/>
  <c r="AP180" i="3"/>
  <c r="AP181" i="3"/>
  <c r="AP182" i="3"/>
  <c r="C163" i="9"/>
  <c r="A107" i="1"/>
  <c r="A108" i="1"/>
  <c r="A109" i="1"/>
  <c r="A110" i="1"/>
  <c r="C162" i="9"/>
  <c r="Z63" i="6"/>
  <c r="AL108" i="1"/>
  <c r="C51" i="17"/>
  <c r="C50" i="17"/>
  <c r="C161" i="9"/>
  <c r="AP178" i="3"/>
  <c r="C38" i="12"/>
  <c r="O38" i="12" s="1"/>
  <c r="C160" i="9"/>
  <c r="R972" i="19"/>
  <c r="D973" i="19"/>
  <c r="D974" i="19"/>
  <c r="C159" i="9"/>
  <c r="R971" i="19" l="1"/>
  <c r="D971" i="19"/>
  <c r="D972" i="19"/>
  <c r="R937" i="19" l="1"/>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D968" i="19"/>
  <c r="D969" i="19"/>
  <c r="D970" i="19"/>
  <c r="D967" i="19" l="1"/>
  <c r="D946" i="19"/>
  <c r="D947" i="19"/>
  <c r="D948" i="19"/>
  <c r="D949" i="19"/>
  <c r="D950" i="19"/>
  <c r="D951" i="19"/>
  <c r="D952" i="19"/>
  <c r="D953" i="19"/>
  <c r="D954" i="19"/>
  <c r="D955" i="19"/>
  <c r="D956" i="19"/>
  <c r="D957" i="19"/>
  <c r="D958" i="19"/>
  <c r="D959" i="19"/>
  <c r="D960" i="19"/>
  <c r="D961" i="19"/>
  <c r="D962" i="19"/>
  <c r="D963" i="19"/>
  <c r="D964" i="19"/>
  <c r="D965" i="19"/>
  <c r="D966" i="19"/>
  <c r="D945" i="19"/>
  <c r="D930" i="19"/>
  <c r="D940" i="19"/>
  <c r="D941" i="19"/>
  <c r="D942" i="19"/>
  <c r="D943" i="19"/>
  <c r="D944" i="19"/>
  <c r="AP173" i="3" l="1"/>
  <c r="AP174" i="3"/>
  <c r="AP175" i="3"/>
  <c r="AP176" i="3"/>
  <c r="AP177" i="3"/>
  <c r="A101" i="1"/>
  <c r="A102" i="1"/>
  <c r="A103" i="1"/>
  <c r="A104" i="1"/>
  <c r="A105" i="1"/>
  <c r="A106" i="1"/>
  <c r="Z65" i="6"/>
  <c r="D65" i="6"/>
  <c r="Z64" i="6"/>
  <c r="D64" i="6"/>
  <c r="D63" i="6"/>
  <c r="AL754" i="4"/>
  <c r="AL747" i="4"/>
  <c r="D936" i="19"/>
  <c r="D937" i="19"/>
  <c r="D938" i="19"/>
  <c r="R931" i="19"/>
  <c r="R932" i="19"/>
  <c r="R933" i="19"/>
  <c r="R934" i="19"/>
  <c r="R935" i="19"/>
  <c r="R936" i="19"/>
  <c r="AP172" i="3" l="1"/>
  <c r="D62" i="6"/>
  <c r="Z62" i="6"/>
  <c r="D933" i="19" l="1"/>
  <c r="D934" i="19"/>
  <c r="D935" i="19"/>
  <c r="D932" i="19"/>
  <c r="AP170" i="3" l="1"/>
  <c r="AP171" i="3"/>
  <c r="AP169" i="3"/>
  <c r="D931" i="19"/>
  <c r="R928" i="19"/>
  <c r="R929" i="19"/>
  <c r="R930" i="19"/>
  <c r="D928" i="19"/>
  <c r="D929" i="19"/>
  <c r="C48" i="17" l="1"/>
  <c r="C49" i="17"/>
  <c r="R925" i="19"/>
  <c r="R926" i="19"/>
  <c r="R927" i="19"/>
  <c r="D925" i="19"/>
  <c r="D926" i="19"/>
  <c r="D927" i="19"/>
  <c r="D61" i="6"/>
  <c r="Z61" i="6"/>
  <c r="Z60" i="6"/>
  <c r="A169" i="3"/>
  <c r="A170" i="3"/>
  <c r="A171" i="3"/>
  <c r="A172" i="3"/>
  <c r="A173" i="3"/>
  <c r="A174" i="3"/>
  <c r="A175" i="3"/>
  <c r="A176" i="3"/>
  <c r="A177" i="3"/>
  <c r="A178" i="3"/>
  <c r="A180" i="3"/>
  <c r="A181" i="3"/>
  <c r="A182" i="3"/>
  <c r="A183" i="3"/>
  <c r="A184" i="3"/>
  <c r="A185" i="3"/>
  <c r="A186" i="3"/>
  <c r="A187" i="3"/>
  <c r="A188" i="3"/>
  <c r="A189" i="3"/>
  <c r="A190" i="3"/>
  <c r="A191" i="3"/>
  <c r="A192" i="3"/>
  <c r="A193" i="3"/>
  <c r="A194" i="3"/>
  <c r="A195" i="3"/>
  <c r="A196" i="3"/>
  <c r="A197" i="3"/>
  <c r="A198"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Z59" i="6"/>
  <c r="A30" i="3" l="1"/>
  <c r="A31" i="3"/>
  <c r="A32" i="3"/>
  <c r="A33" i="3"/>
  <c r="A34" i="3"/>
  <c r="A35" i="3"/>
  <c r="A36" i="3"/>
  <c r="A37" i="3"/>
  <c r="A38" i="3"/>
  <c r="A39" i="3"/>
  <c r="A40" i="3"/>
  <c r="A41" i="3"/>
  <c r="A42" i="3"/>
  <c r="A43" i="3"/>
  <c r="A44" i="3"/>
  <c r="A45" i="3"/>
  <c r="A46" i="3"/>
  <c r="A47" i="3"/>
  <c r="A48" i="3"/>
  <c r="A49" i="3"/>
  <c r="A50" i="3"/>
  <c r="A51" i="3"/>
  <c r="AE137" i="3"/>
  <c r="D59" i="6"/>
  <c r="R903" i="19"/>
  <c r="R904" i="19"/>
  <c r="R905" i="19"/>
  <c r="R906" i="19"/>
  <c r="R907" i="19"/>
  <c r="R908" i="19"/>
  <c r="R909" i="19"/>
  <c r="R910" i="19"/>
  <c r="R911" i="19"/>
  <c r="R912" i="19"/>
  <c r="R913" i="19"/>
  <c r="R914" i="19"/>
  <c r="R915" i="19"/>
  <c r="R916" i="19"/>
  <c r="R917" i="19"/>
  <c r="R918" i="19"/>
  <c r="R919" i="19"/>
  <c r="R920" i="19"/>
  <c r="R921" i="19"/>
  <c r="R922" i="19"/>
  <c r="R923" i="19"/>
  <c r="R924" i="19"/>
  <c r="D903" i="19"/>
  <c r="D904" i="19"/>
  <c r="D905" i="19"/>
  <c r="D906" i="19"/>
  <c r="D907" i="19"/>
  <c r="D908" i="19"/>
  <c r="D909" i="19"/>
  <c r="D910" i="19"/>
  <c r="D911" i="19"/>
  <c r="D912" i="19"/>
  <c r="D913" i="19"/>
  <c r="D914" i="19"/>
  <c r="D915" i="19"/>
  <c r="D916" i="19"/>
  <c r="D917" i="19"/>
  <c r="D918" i="19"/>
  <c r="D919" i="19"/>
  <c r="D920" i="19"/>
  <c r="D921" i="19"/>
  <c r="D922" i="19"/>
  <c r="D923" i="19"/>
  <c r="D924" i="19"/>
  <c r="C157" i="9"/>
  <c r="C158" i="9"/>
  <c r="C156" i="9"/>
  <c r="C155" i="9"/>
  <c r="C154" i="9"/>
  <c r="A154" i="9"/>
  <c r="R901" i="19"/>
  <c r="R902" i="19"/>
  <c r="D901" i="19"/>
  <c r="D902" i="19"/>
  <c r="C153" i="9" l="1"/>
  <c r="R899" i="19"/>
  <c r="R900" i="19"/>
  <c r="R898" i="19"/>
  <c r="D898" i="19"/>
  <c r="D899" i="19"/>
  <c r="D900" i="19"/>
  <c r="R889" i="19" l="1"/>
  <c r="R890" i="19"/>
  <c r="R891" i="19"/>
  <c r="R892" i="19"/>
  <c r="R893" i="19"/>
  <c r="R894" i="19"/>
  <c r="R895" i="19"/>
  <c r="R896" i="19"/>
  <c r="R897" i="19"/>
  <c r="D895" i="19"/>
  <c r="D896" i="19"/>
  <c r="D897" i="19"/>
  <c r="AL690" i="4"/>
  <c r="AL684" i="4"/>
  <c r="AL695" i="4"/>
  <c r="AL696" i="4"/>
  <c r="AL699" i="4"/>
  <c r="AL709" i="4"/>
  <c r="AL726" i="4"/>
  <c r="AL728" i="4"/>
  <c r="AL672" i="4"/>
  <c r="C150" i="9"/>
  <c r="C151" i="9"/>
  <c r="C152" i="9"/>
  <c r="D894" i="19"/>
  <c r="D889" i="19"/>
  <c r="D890" i="19"/>
  <c r="D891" i="19"/>
  <c r="D892" i="19"/>
  <c r="D893" i="19"/>
  <c r="R886" i="19" l="1"/>
  <c r="R887" i="19"/>
  <c r="R888" i="19"/>
  <c r="D886" i="19"/>
  <c r="D887" i="19"/>
  <c r="D888" i="19"/>
  <c r="AL650" i="4"/>
  <c r="AL651" i="4"/>
  <c r="R885" i="19"/>
  <c r="D885" i="19"/>
  <c r="C148" i="9" l="1"/>
  <c r="C149" i="9"/>
  <c r="R881" i="19"/>
  <c r="R882" i="19"/>
  <c r="R883" i="19"/>
  <c r="R884" i="19"/>
  <c r="D884" i="19"/>
  <c r="D881" i="19"/>
  <c r="D882" i="19"/>
  <c r="D883" i="19"/>
  <c r="R879" i="19"/>
  <c r="R880" i="19"/>
  <c r="R878" i="19"/>
  <c r="D878" i="19"/>
  <c r="D879" i="19"/>
  <c r="D880" i="19"/>
  <c r="Z57" i="6" l="1"/>
  <c r="Z58" i="6"/>
  <c r="D57" i="6"/>
  <c r="D58" i="6"/>
  <c r="D60" i="6"/>
  <c r="R866" i="19"/>
  <c r="R867" i="19"/>
  <c r="R868" i="19"/>
  <c r="R869" i="19"/>
  <c r="R870" i="19"/>
  <c r="R871" i="19"/>
  <c r="R872" i="19"/>
  <c r="R873" i="19"/>
  <c r="R874" i="19"/>
  <c r="R875" i="19"/>
  <c r="R876" i="19"/>
  <c r="R877" i="19"/>
  <c r="R865" i="19"/>
  <c r="D876" i="19"/>
  <c r="D877" i="19"/>
  <c r="D865" i="19"/>
  <c r="D866" i="19"/>
  <c r="D867" i="19"/>
  <c r="D868" i="19"/>
  <c r="D869" i="19"/>
  <c r="D870" i="19"/>
  <c r="D871" i="19"/>
  <c r="D872" i="19"/>
  <c r="D873" i="19"/>
  <c r="D874" i="19"/>
  <c r="D875"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37" i="19"/>
  <c r="D861" i="19"/>
  <c r="D862" i="19"/>
  <c r="D863" i="19"/>
  <c r="D864" i="19"/>
  <c r="D857" i="19"/>
  <c r="D858" i="19"/>
  <c r="D859" i="19"/>
  <c r="D860" i="19"/>
  <c r="D837" i="19"/>
  <c r="D838" i="19"/>
  <c r="D839" i="19"/>
  <c r="D840" i="19"/>
  <c r="D841" i="19"/>
  <c r="D842" i="19"/>
  <c r="D843" i="19"/>
  <c r="D844" i="19"/>
  <c r="D845" i="19"/>
  <c r="D846" i="19"/>
  <c r="D847" i="19"/>
  <c r="D848" i="19"/>
  <c r="D849" i="19"/>
  <c r="D850" i="19"/>
  <c r="D851" i="19"/>
  <c r="D852" i="19"/>
  <c r="D853" i="19"/>
  <c r="D854" i="19"/>
  <c r="D855" i="19"/>
  <c r="D856" i="19"/>
  <c r="R833" i="19"/>
  <c r="R834" i="19"/>
  <c r="R835" i="19"/>
  <c r="R836" i="19"/>
  <c r="D833" i="19"/>
  <c r="D834" i="19"/>
  <c r="D835" i="19"/>
  <c r="D836" i="19"/>
  <c r="A100" i="1"/>
  <c r="R831" i="19"/>
  <c r="R832" i="19"/>
  <c r="D831" i="19"/>
  <c r="D832" i="19"/>
  <c r="C47" i="17" l="1"/>
  <c r="R830" i="19"/>
  <c r="D830" i="19"/>
  <c r="R828" i="19" l="1"/>
  <c r="R829" i="19"/>
  <c r="D828" i="19"/>
  <c r="D829" i="19"/>
  <c r="R826" i="19"/>
  <c r="R827" i="19"/>
  <c r="D826" i="19"/>
  <c r="D827" i="19"/>
  <c r="R822" i="19" l="1"/>
  <c r="R823" i="19"/>
  <c r="R824" i="19"/>
  <c r="R825" i="19"/>
  <c r="D822" i="19"/>
  <c r="D823" i="19"/>
  <c r="D824" i="19"/>
  <c r="D825" i="19"/>
  <c r="C21" i="17" l="1"/>
  <c r="AL607" i="4"/>
  <c r="AL608" i="4"/>
  <c r="AL621" i="4"/>
  <c r="AL627" i="4"/>
  <c r="AL636" i="4"/>
  <c r="AL642" i="4"/>
  <c r="AL643" i="4"/>
  <c r="AL644" i="4"/>
  <c r="AL647" i="4"/>
  <c r="AL648" i="4"/>
  <c r="AL649" i="4"/>
  <c r="R819" i="19"/>
  <c r="R820" i="19"/>
  <c r="R821" i="19"/>
  <c r="D812" i="19"/>
  <c r="D813" i="19"/>
  <c r="D814" i="19"/>
  <c r="D815" i="19"/>
  <c r="D816" i="19"/>
  <c r="D817" i="19"/>
  <c r="D818" i="19"/>
  <c r="D819" i="19"/>
  <c r="D820" i="19"/>
  <c r="D821" i="19"/>
  <c r="C147" i="9"/>
  <c r="C146" i="9"/>
  <c r="N287" i="11"/>
  <c r="N288" i="11"/>
  <c r="N289" i="11"/>
  <c r="C143" i="9"/>
  <c r="C144" i="9"/>
  <c r="C145" i="9"/>
  <c r="A287" i="11"/>
  <c r="A288" i="11"/>
  <c r="A289" i="11"/>
  <c r="D287" i="11"/>
  <c r="D288" i="11"/>
  <c r="D289" i="11"/>
  <c r="D810" i="19"/>
  <c r="D811" i="19"/>
  <c r="C46" i="17"/>
  <c r="A55" i="6" l="1"/>
  <c r="A56" i="6"/>
  <c r="N286" i="11"/>
  <c r="C142" i="9"/>
  <c r="C141" i="9"/>
  <c r="D804" i="19"/>
  <c r="D805" i="19"/>
  <c r="D806" i="19"/>
  <c r="D807" i="19"/>
  <c r="D808" i="19"/>
  <c r="D809" i="19"/>
  <c r="A286" i="11"/>
  <c r="C45" i="17"/>
  <c r="D802" i="19" l="1"/>
  <c r="D803" i="19"/>
  <c r="A98" i="1"/>
  <c r="A99" i="1"/>
  <c r="D801" i="19"/>
  <c r="D799" i="19"/>
  <c r="D800" i="19"/>
  <c r="C138" i="9" l="1"/>
  <c r="C139" i="9"/>
  <c r="C140" i="9"/>
  <c r="D795" i="19"/>
  <c r="D796" i="19"/>
  <c r="D797" i="19"/>
  <c r="D798" i="19"/>
  <c r="Z56" i="6"/>
  <c r="D56" i="6"/>
  <c r="D55" i="6"/>
  <c r="Z53" i="6"/>
  <c r="Z54" i="6"/>
  <c r="Z55" i="6"/>
  <c r="D793" i="19"/>
  <c r="D794" i="19"/>
  <c r="D790" i="19"/>
  <c r="D791" i="19"/>
  <c r="D792" i="19"/>
  <c r="D286" i="11"/>
  <c r="A52" i="6"/>
  <c r="A53" i="6"/>
  <c r="A54" i="6"/>
  <c r="D53" i="6"/>
  <c r="D54" i="6"/>
  <c r="D789" i="19"/>
  <c r="AL506" i="4"/>
  <c r="D781" i="19"/>
  <c r="D782" i="19"/>
  <c r="D783" i="19"/>
  <c r="D784" i="19"/>
  <c r="D785" i="19"/>
  <c r="D786" i="19"/>
  <c r="D787" i="19"/>
  <c r="D788" i="19"/>
  <c r="C137" i="9" l="1"/>
  <c r="AL525" i="4"/>
  <c r="C41" i="17"/>
  <c r="C42" i="17"/>
  <c r="C43" i="17"/>
  <c r="C44" i="17"/>
  <c r="D780" i="19"/>
  <c r="R780" i="19"/>
  <c r="C134" i="9" l="1"/>
  <c r="C135" i="9"/>
  <c r="C136" i="9"/>
  <c r="D768" i="19"/>
  <c r="D769" i="19"/>
  <c r="D770" i="19"/>
  <c r="D771" i="19"/>
  <c r="D772" i="19"/>
  <c r="D773" i="19"/>
  <c r="D774" i="19"/>
  <c r="D775" i="19"/>
  <c r="D776" i="19"/>
  <c r="D777" i="19"/>
  <c r="D778" i="19"/>
  <c r="D779" i="19"/>
  <c r="A282" i="11" l="1"/>
  <c r="A283" i="11"/>
  <c r="A284" i="11"/>
  <c r="A285" i="11"/>
  <c r="R761" i="19"/>
  <c r="R762" i="19"/>
  <c r="R763" i="19"/>
  <c r="R764" i="19"/>
  <c r="R765" i="19"/>
  <c r="R766" i="19"/>
  <c r="R767" i="19"/>
  <c r="D767" i="19"/>
  <c r="D766" i="19"/>
  <c r="D765" i="19"/>
  <c r="D764" i="19"/>
  <c r="D763" i="19"/>
  <c r="D762" i="19"/>
  <c r="D761" i="19"/>
  <c r="D750" i="19"/>
  <c r="D751" i="19"/>
  <c r="D752" i="19"/>
  <c r="D753" i="19"/>
  <c r="D754" i="19"/>
  <c r="D755" i="19"/>
  <c r="D756" i="19"/>
  <c r="D757" i="19"/>
  <c r="D758" i="19"/>
  <c r="D759" i="19"/>
  <c r="D760" i="19"/>
  <c r="D743" i="19"/>
  <c r="D744" i="19"/>
  <c r="D745" i="19"/>
  <c r="D746" i="19"/>
  <c r="D747" i="19"/>
  <c r="D748" i="19"/>
  <c r="D749" i="19"/>
  <c r="D728" i="19"/>
  <c r="D729" i="19"/>
  <c r="D730" i="19"/>
  <c r="D731" i="19"/>
  <c r="D732" i="19"/>
  <c r="D733" i="19"/>
  <c r="D734" i="19"/>
  <c r="D735" i="19"/>
  <c r="D736" i="19"/>
  <c r="D737" i="19"/>
  <c r="D738" i="19"/>
  <c r="D739" i="19"/>
  <c r="D740" i="19"/>
  <c r="D741" i="19"/>
  <c r="D742" i="19"/>
  <c r="N282" i="11"/>
  <c r="N283" i="11"/>
  <c r="N284" i="11"/>
  <c r="N285" i="11"/>
  <c r="D282" i="11"/>
  <c r="D283" i="11"/>
  <c r="D284" i="11"/>
  <c r="D285" i="11"/>
  <c r="C129" i="9"/>
  <c r="C128" i="9"/>
  <c r="C130" i="9"/>
  <c r="C131" i="9"/>
  <c r="C132" i="9"/>
  <c r="C133" i="9"/>
  <c r="D36" i="8"/>
  <c r="A62" i="1" l="1"/>
  <c r="AL62" i="1"/>
  <c r="AL29" i="1"/>
  <c r="R727" i="19"/>
  <c r="R728" i="19"/>
  <c r="R729" i="19"/>
  <c r="R730" i="19"/>
  <c r="R731" i="19"/>
  <c r="R732" i="19"/>
  <c r="R733" i="19"/>
  <c r="R734" i="19"/>
  <c r="R735" i="19"/>
  <c r="R736" i="19"/>
  <c r="R737" i="19"/>
  <c r="R738" i="19"/>
  <c r="R739" i="19"/>
  <c r="R740" i="19"/>
  <c r="R741" i="19"/>
  <c r="R742" i="19"/>
  <c r="R743" i="19"/>
  <c r="R744" i="19"/>
  <c r="R745" i="19"/>
  <c r="R746" i="19"/>
  <c r="R747" i="19"/>
  <c r="R748" i="19"/>
  <c r="R750" i="19"/>
  <c r="R751" i="19"/>
  <c r="R752" i="19"/>
  <c r="R753" i="19"/>
  <c r="R754" i="19"/>
  <c r="R755" i="19"/>
  <c r="R756" i="19"/>
  <c r="R757" i="19"/>
  <c r="R758" i="19"/>
  <c r="R759" i="19"/>
  <c r="R760" i="19"/>
  <c r="R768" i="19"/>
  <c r="R769" i="19"/>
  <c r="R770" i="19"/>
  <c r="R771" i="19"/>
  <c r="R772" i="19"/>
  <c r="R773" i="19"/>
  <c r="R774" i="19"/>
  <c r="R775" i="19"/>
  <c r="R776" i="19"/>
  <c r="R777" i="19"/>
  <c r="R778" i="19"/>
  <c r="R779"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D726" i="19"/>
  <c r="D727" i="19"/>
  <c r="R726" i="19"/>
  <c r="R725" i="19"/>
  <c r="D725" i="19"/>
  <c r="R723" i="19"/>
  <c r="R724" i="19"/>
  <c r="D722" i="19"/>
  <c r="D723" i="19"/>
  <c r="D724" i="19"/>
  <c r="R722" i="19"/>
  <c r="A95" i="1"/>
  <c r="A96" i="1"/>
  <c r="A97" i="1"/>
  <c r="AL95" i="1"/>
  <c r="A721" i="19"/>
  <c r="D721" i="19"/>
  <c r="R721" i="19"/>
  <c r="R718" i="19"/>
  <c r="R719" i="19"/>
  <c r="R720" i="19"/>
  <c r="R717" i="19"/>
  <c r="A704" i="19"/>
  <c r="A705" i="19"/>
  <c r="A706" i="19"/>
  <c r="A707" i="19"/>
  <c r="A708" i="19"/>
  <c r="A709" i="19"/>
  <c r="A710" i="19"/>
  <c r="A711" i="19"/>
  <c r="A712" i="19"/>
  <c r="A713" i="19"/>
  <c r="A714" i="19"/>
  <c r="A715" i="19"/>
  <c r="A716" i="19"/>
  <c r="A717" i="19"/>
  <c r="A718" i="19"/>
  <c r="A719" i="19"/>
  <c r="A720" i="19"/>
  <c r="A722" i="19"/>
  <c r="A723" i="19"/>
  <c r="A724" i="19"/>
  <c r="A725" i="19"/>
  <c r="A726" i="19"/>
  <c r="A727" i="19"/>
  <c r="A728" i="19"/>
  <c r="A729" i="19"/>
  <c r="A730" i="19"/>
  <c r="A731" i="19"/>
  <c r="A732" i="19"/>
  <c r="A733" i="19"/>
  <c r="A734" i="19"/>
  <c r="A735" i="19"/>
  <c r="A736" i="19"/>
  <c r="A737" i="19"/>
  <c r="A738" i="19"/>
  <c r="A739" i="19"/>
  <c r="A740" i="19"/>
  <c r="A741" i="19"/>
  <c r="A742" i="19"/>
  <c r="A743" i="19"/>
  <c r="A744" i="19"/>
  <c r="A745" i="19"/>
  <c r="A746" i="19"/>
  <c r="A747" i="19"/>
  <c r="A748" i="19"/>
  <c r="A749" i="19"/>
  <c r="A750" i="19"/>
  <c r="A751" i="19"/>
  <c r="A752" i="19"/>
  <c r="A753" i="19"/>
  <c r="A754" i="19"/>
  <c r="A755" i="19"/>
  <c r="A756" i="19"/>
  <c r="A757" i="19"/>
  <c r="A758" i="19"/>
  <c r="A759" i="19"/>
  <c r="A760" i="19"/>
  <c r="A761" i="19"/>
  <c r="A762" i="19"/>
  <c r="A763" i="19"/>
  <c r="A764" i="19"/>
  <c r="A765" i="19"/>
  <c r="A766" i="19"/>
  <c r="A767" i="19"/>
  <c r="A768" i="19"/>
  <c r="A769" i="19"/>
  <c r="A770" i="19"/>
  <c r="A771" i="19"/>
  <c r="A772" i="19"/>
  <c r="A773" i="19"/>
  <c r="A774" i="19"/>
  <c r="A775" i="19"/>
  <c r="A776" i="19"/>
  <c r="A777" i="19"/>
  <c r="A778" i="19"/>
  <c r="A779" i="19"/>
  <c r="A780" i="19"/>
  <c r="A781" i="19"/>
  <c r="A782" i="19"/>
  <c r="A783" i="19"/>
  <c r="A784" i="19"/>
  <c r="A785" i="19"/>
  <c r="A786" i="19"/>
  <c r="A787" i="19"/>
  <c r="A788" i="19"/>
  <c r="A789" i="19"/>
  <c r="A790" i="19"/>
  <c r="A791" i="19"/>
  <c r="A792" i="19"/>
  <c r="A793" i="19"/>
  <c r="A794" i="19"/>
  <c r="A795" i="19"/>
  <c r="A796" i="19"/>
  <c r="A797" i="19"/>
  <c r="A798" i="19"/>
  <c r="A799" i="19"/>
  <c r="A800" i="19"/>
  <c r="A801" i="19"/>
  <c r="A802" i="19"/>
  <c r="A803" i="19"/>
  <c r="A804" i="19"/>
  <c r="A805" i="19"/>
  <c r="A806" i="19"/>
  <c r="A807" i="19"/>
  <c r="A808" i="19"/>
  <c r="A809" i="19"/>
  <c r="A810" i="19"/>
  <c r="A811" i="19"/>
  <c r="A812" i="19"/>
  <c r="A813" i="19"/>
  <c r="A814" i="19"/>
  <c r="A815" i="19"/>
  <c r="A816" i="19"/>
  <c r="A817" i="19"/>
  <c r="A818" i="19"/>
  <c r="A819" i="19"/>
  <c r="A820" i="19"/>
  <c r="A821" i="19"/>
  <c r="D717" i="19"/>
  <c r="D718" i="19"/>
  <c r="D719" i="19"/>
  <c r="D720" i="19"/>
  <c r="C46" i="10"/>
  <c r="A94" i="1"/>
  <c r="D715" i="19"/>
  <c r="R715" i="19"/>
  <c r="D716" i="19"/>
  <c r="R716" i="19"/>
  <c r="A93" i="1"/>
  <c r="A279" i="11"/>
  <c r="A280" i="11"/>
  <c r="A281" i="11"/>
  <c r="D281" i="11"/>
  <c r="N279" i="11"/>
  <c r="N280" i="11"/>
  <c r="N281" i="11"/>
  <c r="D279" i="11"/>
  <c r="D280" i="11"/>
  <c r="C126" i="9"/>
  <c r="C127" i="9"/>
  <c r="R704" i="19"/>
  <c r="R705" i="19"/>
  <c r="R706" i="19"/>
  <c r="R707" i="19"/>
  <c r="R708" i="19"/>
  <c r="R709" i="19"/>
  <c r="R710" i="19"/>
  <c r="R711" i="19"/>
  <c r="R712" i="19"/>
  <c r="R713" i="19"/>
  <c r="R714" i="19"/>
  <c r="D704" i="19"/>
  <c r="D705" i="19"/>
  <c r="D706" i="19"/>
  <c r="D707" i="19"/>
  <c r="D708" i="19"/>
  <c r="D709" i="19"/>
  <c r="D710" i="19"/>
  <c r="D711" i="19"/>
  <c r="D712" i="19"/>
  <c r="D713" i="19"/>
  <c r="D714" i="19"/>
  <c r="A683" i="19"/>
  <c r="A684" i="19"/>
  <c r="A685" i="19"/>
  <c r="A686" i="19"/>
  <c r="A687" i="19"/>
  <c r="A688" i="19"/>
  <c r="A689" i="19"/>
  <c r="A690" i="19"/>
  <c r="A691" i="19"/>
  <c r="A692" i="19"/>
  <c r="A693" i="19"/>
  <c r="A694" i="19"/>
  <c r="A695" i="19"/>
  <c r="A696" i="19"/>
  <c r="A697" i="19"/>
  <c r="A698" i="19"/>
  <c r="A699" i="19"/>
  <c r="A700" i="19"/>
  <c r="A701" i="19"/>
  <c r="A702" i="19"/>
  <c r="A703" i="19"/>
  <c r="D686" i="19"/>
  <c r="D687" i="19"/>
  <c r="D688" i="19"/>
  <c r="D689" i="19"/>
  <c r="D690" i="19"/>
  <c r="D691" i="19"/>
  <c r="D692" i="19"/>
  <c r="D693" i="19"/>
  <c r="D694" i="19"/>
  <c r="D695" i="19"/>
  <c r="D696" i="19"/>
  <c r="D697" i="19"/>
  <c r="D698" i="19"/>
  <c r="D699" i="19"/>
  <c r="D700" i="19"/>
  <c r="D701" i="19"/>
  <c r="D702" i="19"/>
  <c r="D703" i="19"/>
  <c r="R686" i="19"/>
  <c r="R687" i="19"/>
  <c r="R688" i="19"/>
  <c r="R689" i="19"/>
  <c r="R690" i="19"/>
  <c r="R691" i="19"/>
  <c r="R692" i="19"/>
  <c r="R693" i="19"/>
  <c r="R694" i="19"/>
  <c r="R695" i="19"/>
  <c r="R696" i="19"/>
  <c r="R697" i="19"/>
  <c r="R698" i="19"/>
  <c r="R699" i="19"/>
  <c r="R700" i="19"/>
  <c r="R701" i="19"/>
  <c r="R702" i="19"/>
  <c r="R703" i="19"/>
  <c r="R683" i="19"/>
  <c r="R684" i="19"/>
  <c r="R685" i="19"/>
  <c r="D683" i="19"/>
  <c r="D684" i="19"/>
  <c r="D685" i="19"/>
  <c r="D682" i="19"/>
  <c r="A674" i="19"/>
  <c r="A675" i="19"/>
  <c r="A676" i="19"/>
  <c r="A677" i="19"/>
  <c r="A678" i="19"/>
  <c r="A679" i="19"/>
  <c r="A680" i="19"/>
  <c r="A681" i="19"/>
  <c r="A682" i="19"/>
  <c r="A276" i="11"/>
  <c r="A277" i="11"/>
  <c r="A278" i="11"/>
  <c r="D676" i="19"/>
  <c r="D677" i="19"/>
  <c r="D678" i="19"/>
  <c r="D679" i="19"/>
  <c r="D680" i="19"/>
  <c r="D681" i="19"/>
  <c r="R676" i="19"/>
  <c r="R677" i="19"/>
  <c r="R678" i="19"/>
  <c r="R679" i="19"/>
  <c r="R680" i="19"/>
  <c r="R681" i="19"/>
  <c r="R682" i="19"/>
  <c r="C40" i="17"/>
  <c r="D52" i="6"/>
  <c r="Z52" i="6"/>
  <c r="D35" i="8"/>
  <c r="C123" i="9"/>
  <c r="C124" i="9"/>
  <c r="C125" i="9"/>
  <c r="A49" i="6"/>
  <c r="A50" i="6"/>
  <c r="A51" i="6"/>
  <c r="C44" i="10" l="1"/>
  <c r="C45" i="10"/>
  <c r="C120" i="9"/>
  <c r="C121" i="9"/>
  <c r="C122" i="9"/>
  <c r="D51" i="6"/>
  <c r="Z51" i="6"/>
  <c r="R674" i="19"/>
  <c r="R675" i="19"/>
  <c r="D674" i="19"/>
  <c r="D675" i="19"/>
  <c r="AL512" i="4"/>
  <c r="AL521" i="4"/>
  <c r="AL532" i="4"/>
  <c r="AL550" i="4"/>
  <c r="AL555" i="4"/>
  <c r="AL560" i="4"/>
  <c r="AL567" i="4"/>
  <c r="AL603" i="4"/>
  <c r="D277" i="11"/>
  <c r="D278" i="11"/>
  <c r="N275" i="11"/>
  <c r="N276" i="11"/>
  <c r="N277" i="11"/>
  <c r="N278" i="11"/>
  <c r="A670" i="19"/>
  <c r="A671" i="19"/>
  <c r="A672" i="19"/>
  <c r="A673" i="19"/>
  <c r="R673" i="19"/>
  <c r="D673" i="19"/>
  <c r="AL503" i="4"/>
  <c r="AL481" i="4"/>
  <c r="AL449" i="4"/>
  <c r="R671" i="19"/>
  <c r="R672" i="19"/>
  <c r="D669" i="19"/>
  <c r="D670" i="19"/>
  <c r="D671" i="19"/>
  <c r="D672" i="19"/>
  <c r="D276" i="11"/>
  <c r="A655" i="19"/>
  <c r="A656" i="19"/>
  <c r="A657" i="19"/>
  <c r="A658" i="19"/>
  <c r="A659" i="19"/>
  <c r="A660" i="19"/>
  <c r="A661" i="19"/>
  <c r="A662" i="19"/>
  <c r="A663" i="19"/>
  <c r="A664" i="19"/>
  <c r="A665" i="19"/>
  <c r="A666" i="19"/>
  <c r="A667" i="19"/>
  <c r="A668" i="19"/>
  <c r="A669" i="19"/>
  <c r="D655" i="19"/>
  <c r="D656" i="19"/>
  <c r="D657" i="19"/>
  <c r="D658" i="19"/>
  <c r="D659" i="19"/>
  <c r="D660" i="19"/>
  <c r="D661" i="19"/>
  <c r="D662" i="19"/>
  <c r="D663" i="19"/>
  <c r="D664" i="19"/>
  <c r="D665" i="19"/>
  <c r="D666" i="19"/>
  <c r="D667" i="19"/>
  <c r="D668" i="19"/>
  <c r="R666" i="19"/>
  <c r="R667" i="19"/>
  <c r="R668" i="19"/>
  <c r="R669" i="19"/>
  <c r="R655" i="19"/>
  <c r="R656" i="19"/>
  <c r="R657" i="19"/>
  <c r="R658" i="19"/>
  <c r="R659" i="19"/>
  <c r="R660" i="19"/>
  <c r="R661" i="19"/>
  <c r="R662" i="19"/>
  <c r="R663" i="19"/>
  <c r="R664" i="19"/>
  <c r="R665" i="19"/>
  <c r="R653" i="19"/>
  <c r="R654" i="19"/>
  <c r="R644" i="19"/>
  <c r="R645" i="19"/>
  <c r="R646" i="19"/>
  <c r="R647" i="19"/>
  <c r="R648" i="19"/>
  <c r="R649" i="19"/>
  <c r="R650" i="19"/>
  <c r="R651" i="19"/>
  <c r="R652" i="19"/>
  <c r="R637" i="19"/>
  <c r="R638" i="19"/>
  <c r="R639" i="19"/>
  <c r="R640" i="19"/>
  <c r="R641" i="19"/>
  <c r="R642" i="19"/>
  <c r="R643" i="19"/>
  <c r="A637" i="19"/>
  <c r="A638" i="19"/>
  <c r="A639" i="19"/>
  <c r="A640" i="19"/>
  <c r="A641" i="19"/>
  <c r="A642" i="19"/>
  <c r="A643" i="19"/>
  <c r="A644" i="19"/>
  <c r="A645" i="19"/>
  <c r="A646" i="19"/>
  <c r="A647" i="19"/>
  <c r="A648" i="19"/>
  <c r="A649" i="19"/>
  <c r="A650" i="19"/>
  <c r="A651" i="19"/>
  <c r="A652" i="19"/>
  <c r="A653" i="19"/>
  <c r="A654" i="19"/>
  <c r="D637" i="19"/>
  <c r="D638" i="19"/>
  <c r="D639" i="19"/>
  <c r="D640" i="19"/>
  <c r="D641" i="19"/>
  <c r="D642" i="19"/>
  <c r="D643" i="19"/>
  <c r="D644" i="19"/>
  <c r="D645" i="19"/>
  <c r="D646" i="19"/>
  <c r="D647" i="19"/>
  <c r="D648" i="19"/>
  <c r="D649" i="19"/>
  <c r="D650" i="19"/>
  <c r="D651" i="19"/>
  <c r="D652" i="19"/>
  <c r="D653" i="19"/>
  <c r="D654" i="19"/>
  <c r="C119" i="9"/>
  <c r="A274" i="11"/>
  <c r="A275" i="11"/>
  <c r="D275" i="11"/>
  <c r="A92" i="1"/>
  <c r="C37" i="12" l="1"/>
  <c r="O37" i="12" s="1"/>
  <c r="N267" i="11"/>
  <c r="N268" i="11"/>
  <c r="N269" i="11"/>
  <c r="N270" i="11"/>
  <c r="N271" i="11"/>
  <c r="N272" i="11"/>
  <c r="N273" i="11"/>
  <c r="N274" i="11"/>
  <c r="R636" i="19"/>
  <c r="D633" i="19"/>
  <c r="D634" i="19"/>
  <c r="D635" i="19"/>
  <c r="D636" i="19"/>
  <c r="A633" i="19"/>
  <c r="A634" i="19"/>
  <c r="A635" i="19"/>
  <c r="D632" i="19"/>
  <c r="C118" i="9"/>
  <c r="C116" i="9"/>
  <c r="C117" i="9"/>
  <c r="A267" i="11"/>
  <c r="D267" i="11"/>
  <c r="A268" i="11"/>
  <c r="D268" i="11"/>
  <c r="A269" i="11"/>
  <c r="D269" i="11"/>
  <c r="A270" i="11"/>
  <c r="D270" i="11"/>
  <c r="A271" i="11"/>
  <c r="D271" i="11"/>
  <c r="A272" i="11"/>
  <c r="D272" i="11"/>
  <c r="A273" i="11"/>
  <c r="D273" i="11"/>
  <c r="D274" i="11"/>
  <c r="A614" i="19"/>
  <c r="A615" i="19"/>
  <c r="A616" i="19"/>
  <c r="A617" i="19"/>
  <c r="A618" i="19"/>
  <c r="A619" i="19"/>
  <c r="A620" i="19"/>
  <c r="A621" i="19"/>
  <c r="A622" i="19"/>
  <c r="A623" i="19"/>
  <c r="A624" i="19"/>
  <c r="A625" i="19"/>
  <c r="A626" i="19"/>
  <c r="A627" i="19"/>
  <c r="A628" i="19"/>
  <c r="A629" i="19"/>
  <c r="A630" i="19"/>
  <c r="A631" i="19"/>
  <c r="A632" i="19"/>
  <c r="D50" i="6"/>
  <c r="Z49" i="6"/>
  <c r="Z50" i="6"/>
  <c r="D629" i="19"/>
  <c r="D630" i="19"/>
  <c r="D631" i="19"/>
  <c r="C114" i="9"/>
  <c r="C115" i="9"/>
  <c r="D623" i="19"/>
  <c r="D624" i="19"/>
  <c r="D625" i="19"/>
  <c r="D626" i="19"/>
  <c r="D627" i="19"/>
  <c r="D628" i="19"/>
  <c r="D262" i="11"/>
  <c r="D263" i="11"/>
  <c r="D264" i="11"/>
  <c r="D265" i="11"/>
  <c r="D266" i="11"/>
  <c r="N262" i="11"/>
  <c r="N263" i="11"/>
  <c r="N264" i="11"/>
  <c r="N265" i="11"/>
  <c r="N266" i="11"/>
  <c r="A258" i="11"/>
  <c r="A259" i="11"/>
  <c r="A260" i="11"/>
  <c r="A261" i="11"/>
  <c r="A262" i="11"/>
  <c r="A263" i="11"/>
  <c r="A264" i="11"/>
  <c r="A265" i="11"/>
  <c r="A266" i="11"/>
  <c r="D258" i="11"/>
  <c r="D259" i="11"/>
  <c r="D260" i="11"/>
  <c r="D261" i="11"/>
  <c r="N251" i="11"/>
  <c r="N252" i="11"/>
  <c r="N253" i="11"/>
  <c r="N254" i="11"/>
  <c r="N255" i="11"/>
  <c r="N256" i="11"/>
  <c r="N257" i="11"/>
  <c r="N258" i="11"/>
  <c r="N259" i="11"/>
  <c r="N260" i="11"/>
  <c r="N261" i="11"/>
  <c r="D613" i="19"/>
  <c r="D614" i="19"/>
  <c r="D615" i="19"/>
  <c r="D616" i="19"/>
  <c r="D617" i="19"/>
  <c r="D618" i="19"/>
  <c r="D619" i="19"/>
  <c r="D620" i="19"/>
  <c r="D621" i="19"/>
  <c r="D622" i="19"/>
  <c r="A610" i="19" l="1"/>
  <c r="A611" i="19"/>
  <c r="A612" i="19"/>
  <c r="A613" i="19"/>
  <c r="D610" i="19"/>
  <c r="D611" i="19"/>
  <c r="D612" i="19"/>
  <c r="AL401" i="4" l="1"/>
  <c r="D254" i="11" l="1"/>
  <c r="D255" i="11"/>
  <c r="D256" i="11"/>
  <c r="D257" i="11"/>
  <c r="A254" i="11"/>
  <c r="A255" i="11"/>
  <c r="A256" i="11"/>
  <c r="A257" i="11"/>
  <c r="A599" i="19"/>
  <c r="A600" i="19"/>
  <c r="A601" i="19"/>
  <c r="A602" i="19"/>
  <c r="A603" i="19"/>
  <c r="A604" i="19"/>
  <c r="A605" i="19"/>
  <c r="A606" i="19"/>
  <c r="A607" i="19"/>
  <c r="A608" i="19"/>
  <c r="A609" i="19"/>
  <c r="D599" i="19"/>
  <c r="D600" i="19"/>
  <c r="D601" i="19"/>
  <c r="D602" i="19"/>
  <c r="D603" i="19"/>
  <c r="D604" i="19"/>
  <c r="D605" i="19"/>
  <c r="D606" i="19"/>
  <c r="D607" i="19"/>
  <c r="D608" i="19"/>
  <c r="D609" i="19"/>
  <c r="A238" i="11"/>
  <c r="A239" i="11"/>
  <c r="A240" i="11"/>
  <c r="A241" i="11"/>
  <c r="A242" i="11"/>
  <c r="A243" i="11"/>
  <c r="A244" i="11"/>
  <c r="A245" i="11"/>
  <c r="A246" i="11"/>
  <c r="A247" i="11"/>
  <c r="A248" i="11"/>
  <c r="A249" i="11"/>
  <c r="A250" i="11"/>
  <c r="A251" i="11"/>
  <c r="A252" i="11"/>
  <c r="A253" i="11"/>
  <c r="C113" i="9" l="1"/>
  <c r="C112" i="9"/>
  <c r="D238" i="11" l="1"/>
  <c r="D239" i="11"/>
  <c r="D240" i="11"/>
  <c r="D241" i="11"/>
  <c r="D242" i="11"/>
  <c r="D243" i="11"/>
  <c r="D244" i="11"/>
  <c r="D245" i="11"/>
  <c r="D246" i="11"/>
  <c r="D247" i="11"/>
  <c r="D248" i="11"/>
  <c r="D249" i="11"/>
  <c r="D250" i="11"/>
  <c r="D251" i="11"/>
  <c r="D252" i="11"/>
  <c r="D253" i="11"/>
  <c r="A595" i="19" l="1"/>
  <c r="A596" i="19"/>
  <c r="A597" i="19"/>
  <c r="A598" i="19"/>
  <c r="D595" i="19"/>
  <c r="D596" i="19"/>
  <c r="D597" i="19"/>
  <c r="D598" i="19"/>
  <c r="C110" i="9"/>
  <c r="C111" i="9"/>
  <c r="AL443" i="4"/>
  <c r="AL439" i="4"/>
  <c r="AL433" i="4"/>
  <c r="AL423" i="4"/>
  <c r="D229" i="11"/>
  <c r="D230" i="11"/>
  <c r="D231" i="11"/>
  <c r="D232" i="11"/>
  <c r="D233" i="11"/>
  <c r="D234" i="11"/>
  <c r="D235" i="11"/>
  <c r="D236" i="11"/>
  <c r="D237" i="11"/>
  <c r="N236" i="11"/>
  <c r="N237" i="11"/>
  <c r="N238" i="11"/>
  <c r="N239" i="11"/>
  <c r="N240" i="11"/>
  <c r="N241" i="11"/>
  <c r="N242" i="11"/>
  <c r="N243" i="11"/>
  <c r="N244" i="11"/>
  <c r="N245" i="11"/>
  <c r="N246" i="11"/>
  <c r="N247" i="11"/>
  <c r="N248" i="11"/>
  <c r="N249" i="11"/>
  <c r="N250" i="11"/>
  <c r="A226" i="11"/>
  <c r="A227" i="11"/>
  <c r="A228" i="11"/>
  <c r="A229" i="11"/>
  <c r="A230" i="11"/>
  <c r="A231" i="11"/>
  <c r="A232" i="11"/>
  <c r="A233" i="11"/>
  <c r="A234" i="11"/>
  <c r="A235" i="11"/>
  <c r="A236" i="11"/>
  <c r="A237" i="11"/>
  <c r="D49" i="6"/>
  <c r="D592" i="19"/>
  <c r="D593" i="19"/>
  <c r="D594" i="19"/>
  <c r="A592" i="19"/>
  <c r="A593" i="19"/>
  <c r="A594" i="19"/>
  <c r="D585" i="19"/>
  <c r="D586" i="19"/>
  <c r="D587" i="19"/>
  <c r="D588" i="19"/>
  <c r="D589" i="19"/>
  <c r="D590" i="19"/>
  <c r="D591" i="19"/>
  <c r="A585" i="19"/>
  <c r="A586" i="19"/>
  <c r="A587" i="19"/>
  <c r="A588" i="19"/>
  <c r="A589" i="19"/>
  <c r="A590" i="19"/>
  <c r="A591" i="19"/>
  <c r="D583" i="19"/>
  <c r="D584" i="19"/>
  <c r="A583" i="19"/>
  <c r="A584" i="19"/>
  <c r="D580" i="19"/>
  <c r="D581" i="19"/>
  <c r="D582" i="19"/>
  <c r="A581" i="19"/>
  <c r="A582" i="19"/>
  <c r="D226" i="11"/>
  <c r="D227" i="11"/>
  <c r="D228" i="11"/>
  <c r="C109" i="9"/>
  <c r="R580" i="19"/>
  <c r="A580" i="19"/>
  <c r="A577" i="19"/>
  <c r="D577" i="19"/>
  <c r="A578" i="19"/>
  <c r="D578" i="19"/>
  <c r="A579" i="19"/>
  <c r="D579" i="19"/>
  <c r="A91" i="1"/>
  <c r="R561" i="19"/>
  <c r="A574" i="19"/>
  <c r="D574" i="19"/>
  <c r="A575" i="19"/>
  <c r="D575" i="19"/>
  <c r="A576" i="19"/>
  <c r="D576" i="19"/>
  <c r="A570" i="19"/>
  <c r="D570" i="19"/>
  <c r="A571" i="19"/>
  <c r="D571" i="19"/>
  <c r="A572" i="19"/>
  <c r="D572" i="19"/>
  <c r="A573" i="19"/>
  <c r="D573" i="19"/>
  <c r="A561" i="19"/>
  <c r="D561" i="19"/>
  <c r="A562" i="19"/>
  <c r="D562" i="19"/>
  <c r="A563" i="19"/>
  <c r="D563" i="19"/>
  <c r="A564" i="19"/>
  <c r="D564" i="19"/>
  <c r="A565" i="19"/>
  <c r="D565" i="19"/>
  <c r="A566" i="19"/>
  <c r="D566" i="19"/>
  <c r="A567" i="19"/>
  <c r="D567" i="19"/>
  <c r="A568" i="19"/>
  <c r="D568" i="19"/>
  <c r="A569" i="19"/>
  <c r="D569" i="19"/>
  <c r="C107" i="9"/>
  <c r="C108" i="9"/>
  <c r="A537" i="19"/>
  <c r="A538" i="19"/>
  <c r="A539" i="19"/>
  <c r="A540" i="19"/>
  <c r="A541" i="19"/>
  <c r="A542" i="19"/>
  <c r="A543" i="19"/>
  <c r="A544" i="19"/>
  <c r="A545" i="19"/>
  <c r="A546" i="19"/>
  <c r="A547" i="19"/>
  <c r="A548" i="19"/>
  <c r="A549" i="19"/>
  <c r="A550" i="19"/>
  <c r="A551" i="19"/>
  <c r="A552" i="19"/>
  <c r="A553" i="19"/>
  <c r="A554" i="19"/>
  <c r="A555" i="19"/>
  <c r="A556" i="19"/>
  <c r="A557" i="19"/>
  <c r="A558" i="19"/>
  <c r="A559" i="19"/>
  <c r="A560" i="19"/>
  <c r="P1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15" i="21"/>
  <c r="A16" i="21"/>
  <c r="A17" i="21"/>
  <c r="A18" i="21"/>
  <c r="A19" i="21"/>
  <c r="A20" i="21"/>
  <c r="A21" i="21"/>
  <c r="A22" i="21"/>
  <c r="A23" i="21"/>
  <c r="A24" i="21"/>
  <c r="A25" i="21"/>
  <c r="P7" i="21"/>
  <c r="A10" i="21"/>
  <c r="A11" i="21"/>
  <c r="A12" i="21"/>
  <c r="A13" i="21"/>
  <c r="A14" i="21"/>
  <c r="A8" i="21"/>
  <c r="A9" i="21"/>
  <c r="A7" i="21"/>
  <c r="Z46" i="6"/>
  <c r="Z47" i="6"/>
  <c r="A46" i="6"/>
  <c r="A47" i="6"/>
  <c r="A48" i="6"/>
  <c r="D47" i="6"/>
  <c r="A90" i="1"/>
  <c r="D223" i="11"/>
  <c r="D224" i="11"/>
  <c r="D225" i="11"/>
  <c r="A223" i="11"/>
  <c r="A224" i="11"/>
  <c r="A225" i="11"/>
  <c r="D553" i="19"/>
  <c r="D554" i="19"/>
  <c r="D555" i="19"/>
  <c r="D556" i="19"/>
  <c r="D557" i="19"/>
  <c r="D558" i="19"/>
  <c r="D559" i="19"/>
  <c r="D560" i="19"/>
  <c r="A222" i="11"/>
  <c r="D222" i="11"/>
  <c r="D552" i="19"/>
  <c r="D220" i="11"/>
  <c r="D221" i="11"/>
  <c r="A220" i="11"/>
  <c r="A221" i="11"/>
  <c r="D34" i="8"/>
  <c r="R550" i="19"/>
  <c r="R551" i="19"/>
  <c r="A636" i="19"/>
  <c r="D551" i="19"/>
  <c r="D550" i="19"/>
  <c r="D218" i="11"/>
  <c r="D219" i="11"/>
  <c r="A218" i="11"/>
  <c r="A219" i="11"/>
  <c r="N218" i="11"/>
  <c r="N219" i="11"/>
  <c r="D548" i="19"/>
  <c r="D549" i="19"/>
  <c r="D547" i="19"/>
  <c r="R547" i="19"/>
  <c r="AL416" i="4" l="1"/>
  <c r="D545" i="19"/>
  <c r="D546" i="19"/>
  <c r="D215" i="11"/>
  <c r="D216" i="11"/>
  <c r="D217" i="11"/>
  <c r="A215" i="11"/>
  <c r="A216" i="11"/>
  <c r="A217" i="11"/>
  <c r="D212" i="11"/>
  <c r="D213" i="11"/>
  <c r="D214" i="11"/>
  <c r="A212" i="11"/>
  <c r="A213" i="11"/>
  <c r="A214" i="11"/>
  <c r="N212" i="11"/>
  <c r="N213" i="11"/>
  <c r="N214" i="11"/>
  <c r="D537" i="19"/>
  <c r="D538" i="19"/>
  <c r="D539" i="19"/>
  <c r="D540" i="19"/>
  <c r="D541" i="19"/>
  <c r="D542" i="19"/>
  <c r="D543" i="19"/>
  <c r="D544" i="19"/>
  <c r="C106" i="9"/>
  <c r="A210" i="11"/>
  <c r="A211" i="11"/>
  <c r="D211" i="11"/>
  <c r="R531" i="19"/>
  <c r="D532" i="19"/>
  <c r="D533" i="19"/>
  <c r="D534" i="19"/>
  <c r="D535" i="19"/>
  <c r="D536" i="19"/>
  <c r="A532" i="19"/>
  <c r="A533" i="19"/>
  <c r="A534" i="19"/>
  <c r="A535" i="19"/>
  <c r="A536" i="19"/>
  <c r="V106" i="9"/>
  <c r="V107" i="9"/>
  <c r="V108" i="9"/>
  <c r="V109" i="9"/>
  <c r="V110" i="9"/>
  <c r="V111" i="9"/>
  <c r="V112" i="9"/>
  <c r="V113" i="9"/>
  <c r="V114" i="9"/>
  <c r="V115" i="9"/>
  <c r="V116" i="9"/>
  <c r="V117" i="9"/>
  <c r="V118" i="9"/>
  <c r="V119" i="9"/>
  <c r="V120" i="9"/>
  <c r="V121" i="9"/>
  <c r="V122" i="9"/>
  <c r="V123" i="9"/>
  <c r="V124" i="9"/>
  <c r="V125" i="9"/>
  <c r="V126" i="9"/>
  <c r="V127" i="9"/>
  <c r="V128" i="9"/>
  <c r="V129" i="9"/>
  <c r="V130" i="9"/>
  <c r="V131" i="9"/>
  <c r="V132" i="9"/>
  <c r="V133" i="9"/>
  <c r="V134" i="9"/>
  <c r="V135" i="9"/>
  <c r="V136" i="9"/>
  <c r="V137" i="9"/>
  <c r="V138" i="9"/>
  <c r="V139" i="9"/>
  <c r="V140" i="9"/>
  <c r="V141" i="9"/>
  <c r="V142" i="9"/>
  <c r="V143" i="9"/>
  <c r="V144" i="9"/>
  <c r="V145" i="9"/>
  <c r="V146" i="9"/>
  <c r="V147" i="9"/>
  <c r="V148" i="9"/>
  <c r="V149" i="9"/>
  <c r="V150" i="9"/>
  <c r="V151" i="9"/>
  <c r="V152" i="9"/>
  <c r="V153" i="9"/>
  <c r="V154" i="9"/>
  <c r="V155" i="9"/>
  <c r="V156" i="9"/>
  <c r="V157" i="9"/>
  <c r="V158" i="9"/>
  <c r="V159" i="9"/>
  <c r="V160" i="9"/>
  <c r="V162" i="9"/>
  <c r="V163" i="9"/>
  <c r="V164" i="9"/>
  <c r="V165" i="9"/>
  <c r="V166" i="9"/>
  <c r="V167" i="9"/>
  <c r="V168" i="9"/>
  <c r="V169" i="9"/>
  <c r="V170" i="9"/>
  <c r="V171" i="9"/>
  <c r="V174" i="9"/>
  <c r="V175" i="9"/>
  <c r="V176" i="9"/>
  <c r="V177" i="9"/>
  <c r="V178" i="9"/>
  <c r="V179" i="9"/>
  <c r="V180" i="9"/>
  <c r="V181" i="9"/>
  <c r="V182" i="9"/>
  <c r="V183" i="9"/>
  <c r="V184" i="9"/>
  <c r="V185" i="9"/>
  <c r="V186" i="9"/>
  <c r="V187" i="9"/>
  <c r="V188" i="9"/>
  <c r="V189" i="9"/>
  <c r="V190" i="9"/>
  <c r="V191" i="9"/>
  <c r="V192" i="9"/>
  <c r="V193" i="9"/>
  <c r="V194" i="9"/>
  <c r="V195" i="9"/>
  <c r="V196" i="9"/>
  <c r="V197" i="9"/>
  <c r="V198" i="9"/>
  <c r="V199" i="9"/>
  <c r="V200" i="9"/>
  <c r="V201" i="9"/>
  <c r="V202" i="9"/>
  <c r="V203" i="9"/>
  <c r="V204" i="9"/>
  <c r="V205" i="9"/>
  <c r="V206" i="9"/>
  <c r="V207" i="9"/>
  <c r="V208" i="9"/>
  <c r="V209" i="9"/>
  <c r="V210" i="9"/>
  <c r="V211" i="9"/>
  <c r="V212" i="9"/>
  <c r="V213" i="9"/>
  <c r="V214" i="9"/>
  <c r="V215" i="9"/>
  <c r="V216" i="9"/>
  <c r="V217" i="9"/>
  <c r="V218" i="9"/>
  <c r="V219" i="9"/>
  <c r="V220" i="9"/>
  <c r="V221" i="9"/>
  <c r="V222" i="9"/>
  <c r="V223" i="9"/>
  <c r="V224" i="9"/>
  <c r="V226" i="9"/>
  <c r="V227" i="9"/>
  <c r="V228" i="9"/>
  <c r="V229" i="9"/>
  <c r="V230" i="9"/>
  <c r="V231" i="9"/>
  <c r="V232" i="9"/>
  <c r="C105" i="9"/>
  <c r="D527" i="19"/>
  <c r="D528" i="19"/>
  <c r="D529" i="19"/>
  <c r="D530" i="19"/>
  <c r="D531" i="19"/>
  <c r="A527" i="19"/>
  <c r="A528" i="19"/>
  <c r="A529" i="19"/>
  <c r="A530" i="19"/>
  <c r="A531" i="19"/>
  <c r="C103" i="9"/>
  <c r="C104" i="9"/>
  <c r="D32" i="8"/>
  <c r="A89" i="1"/>
  <c r="D525" i="19"/>
  <c r="D526" i="19"/>
  <c r="A518" i="19"/>
  <c r="A519" i="19"/>
  <c r="A520" i="19"/>
  <c r="A521" i="19"/>
  <c r="A522" i="19"/>
  <c r="A523" i="19"/>
  <c r="A524" i="19"/>
  <c r="A525" i="19"/>
  <c r="A526" i="19"/>
  <c r="D48" i="6"/>
  <c r="D46" i="6"/>
  <c r="Z48" i="6"/>
  <c r="D210" i="11"/>
  <c r="D522" i="19"/>
  <c r="D523" i="19"/>
  <c r="D524" i="19"/>
  <c r="R522" i="19"/>
  <c r="R523" i="19"/>
  <c r="R524" i="19"/>
  <c r="R525" i="19"/>
  <c r="R526" i="19"/>
  <c r="R527" i="19"/>
  <c r="R528" i="19"/>
  <c r="R529" i="19"/>
  <c r="R530" i="19"/>
  <c r="R532" i="19"/>
  <c r="R533" i="19"/>
  <c r="R534" i="19"/>
  <c r="R535" i="19"/>
  <c r="R536" i="19"/>
  <c r="R537" i="19"/>
  <c r="R538" i="19"/>
  <c r="R539" i="19"/>
  <c r="R540" i="19"/>
  <c r="R541" i="19"/>
  <c r="R542" i="19"/>
  <c r="R543" i="19"/>
  <c r="R544" i="19"/>
  <c r="R545" i="19"/>
  <c r="R546" i="19"/>
  <c r="R548" i="19"/>
  <c r="R549" i="19"/>
  <c r="R552" i="19"/>
  <c r="R553" i="19"/>
  <c r="R554" i="19"/>
  <c r="R555" i="19"/>
  <c r="R556" i="19"/>
  <c r="R557" i="19"/>
  <c r="R558" i="19"/>
  <c r="R559" i="19"/>
  <c r="R560" i="19"/>
  <c r="R562" i="19"/>
  <c r="R563" i="19"/>
  <c r="R564" i="19"/>
  <c r="R565" i="19"/>
  <c r="R566" i="19"/>
  <c r="R567" i="19"/>
  <c r="R568" i="19"/>
  <c r="R569" i="19"/>
  <c r="R570" i="19"/>
  <c r="R571" i="19"/>
  <c r="R572" i="19"/>
  <c r="R573" i="19"/>
  <c r="R574" i="19"/>
  <c r="R575" i="19"/>
  <c r="R576" i="19"/>
  <c r="R577" i="19"/>
  <c r="R578" i="19"/>
  <c r="R579"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521" i="19"/>
  <c r="R520" i="19"/>
  <c r="R519" i="19"/>
  <c r="D521" i="19"/>
  <c r="D520" i="19"/>
  <c r="D519" i="19"/>
  <c r="Z38" i="6"/>
  <c r="R518" i="19"/>
  <c r="D518" i="19"/>
  <c r="D208" i="11"/>
  <c r="D209" i="11"/>
  <c r="A208" i="11"/>
  <c r="A209" i="11"/>
  <c r="N208" i="11"/>
  <c r="N209" i="11"/>
  <c r="C102" i="9"/>
  <c r="N206" i="11"/>
  <c r="N207" i="11"/>
  <c r="N210" i="11"/>
  <c r="N211" i="11"/>
  <c r="N215" i="11"/>
  <c r="N216" i="11"/>
  <c r="N217" i="11"/>
  <c r="N220" i="11"/>
  <c r="N221" i="11"/>
  <c r="N222" i="11"/>
  <c r="N223" i="11"/>
  <c r="N224" i="11"/>
  <c r="N225" i="11"/>
  <c r="N226" i="11"/>
  <c r="N227" i="11"/>
  <c r="N228" i="11"/>
  <c r="N229" i="11"/>
  <c r="N230" i="11"/>
  <c r="N231" i="11"/>
  <c r="N232" i="11"/>
  <c r="N233" i="11"/>
  <c r="N234" i="11"/>
  <c r="N235" i="11"/>
  <c r="D206" i="11"/>
  <c r="D207" i="11"/>
  <c r="A206" i="11"/>
  <c r="A207" i="11"/>
  <c r="R517" i="19"/>
  <c r="D517" i="19"/>
  <c r="A517" i="19"/>
  <c r="R512" i="19"/>
  <c r="R513" i="19"/>
  <c r="R514" i="19"/>
  <c r="R515" i="19"/>
  <c r="R516" i="19"/>
  <c r="D512" i="19"/>
  <c r="D513" i="19"/>
  <c r="D514" i="19"/>
  <c r="D515" i="19"/>
  <c r="D516" i="19"/>
  <c r="A512" i="19"/>
  <c r="A513" i="19"/>
  <c r="A514" i="19"/>
  <c r="A515" i="19"/>
  <c r="A516" i="19"/>
  <c r="C43" i="10"/>
  <c r="C39" i="17"/>
  <c r="AL398" i="4"/>
  <c r="D205" i="11"/>
  <c r="N185" i="11"/>
  <c r="N186" i="11"/>
  <c r="N187" i="11"/>
  <c r="N188" i="11"/>
  <c r="N189" i="11"/>
  <c r="N190" i="11"/>
  <c r="N191" i="11"/>
  <c r="N192" i="11"/>
  <c r="N193" i="11"/>
  <c r="N194" i="11"/>
  <c r="N195" i="11"/>
  <c r="N196" i="11"/>
  <c r="N197" i="11"/>
  <c r="N198" i="11"/>
  <c r="N199" i="11"/>
  <c r="N200" i="11"/>
  <c r="N201" i="11"/>
  <c r="N202" i="11"/>
  <c r="N203" i="11"/>
  <c r="N204" i="11"/>
  <c r="N205" i="11"/>
  <c r="D185" i="11"/>
  <c r="D186" i="11"/>
  <c r="D187" i="11"/>
  <c r="D188" i="11"/>
  <c r="D189" i="11"/>
  <c r="D190" i="11"/>
  <c r="D191" i="11"/>
  <c r="D192" i="11"/>
  <c r="D193" i="11"/>
  <c r="D194" i="11"/>
  <c r="D195" i="11"/>
  <c r="D196" i="11"/>
  <c r="D197" i="11"/>
  <c r="D198" i="11"/>
  <c r="D199" i="11"/>
  <c r="D200" i="11"/>
  <c r="D201" i="11"/>
  <c r="D202" i="11"/>
  <c r="D203" i="11"/>
  <c r="D204" i="11"/>
  <c r="A186" i="11"/>
  <c r="A187" i="11"/>
  <c r="A188" i="11"/>
  <c r="A189" i="11"/>
  <c r="A190" i="11"/>
  <c r="A191" i="11"/>
  <c r="A192" i="11"/>
  <c r="A193" i="11"/>
  <c r="A194" i="11"/>
  <c r="A195" i="11"/>
  <c r="A196" i="11"/>
  <c r="A197" i="11"/>
  <c r="A198" i="11"/>
  <c r="A199" i="11"/>
  <c r="A200" i="11"/>
  <c r="A201" i="11"/>
  <c r="A202" i="11"/>
  <c r="A203" i="11"/>
  <c r="A204" i="11"/>
  <c r="A205" i="11"/>
  <c r="R505" i="19"/>
  <c r="R506" i="19"/>
  <c r="R507" i="19"/>
  <c r="R508" i="19"/>
  <c r="R509" i="19"/>
  <c r="R510" i="19"/>
  <c r="R511" i="19"/>
  <c r="D505" i="19"/>
  <c r="D506" i="19"/>
  <c r="D507" i="19"/>
  <c r="D508" i="19"/>
  <c r="D509" i="19"/>
  <c r="D510" i="19"/>
  <c r="D511" i="19"/>
  <c r="A505" i="19"/>
  <c r="A506" i="19"/>
  <c r="A507" i="19"/>
  <c r="A508" i="19"/>
  <c r="A509" i="19"/>
  <c r="A510" i="19"/>
  <c r="A511" i="19"/>
  <c r="R502" i="19" l="1"/>
  <c r="R503" i="19"/>
  <c r="R504" i="19"/>
  <c r="D502" i="19"/>
  <c r="D503" i="19"/>
  <c r="D504" i="19"/>
  <c r="A502" i="19"/>
  <c r="A503" i="19"/>
  <c r="A504" i="19"/>
  <c r="N183" i="11"/>
  <c r="N184" i="11"/>
  <c r="D184" i="11"/>
  <c r="R480" i="19"/>
  <c r="R481" i="19"/>
  <c r="R482" i="19"/>
  <c r="R483" i="19"/>
  <c r="R484" i="19"/>
  <c r="R485" i="19"/>
  <c r="R486" i="19"/>
  <c r="R487" i="19"/>
  <c r="R488" i="19"/>
  <c r="R489" i="19"/>
  <c r="R490" i="19"/>
  <c r="R491" i="19"/>
  <c r="R492" i="19"/>
  <c r="R493" i="19"/>
  <c r="R494" i="19"/>
  <c r="R495" i="19"/>
  <c r="R496" i="19"/>
  <c r="R497" i="19"/>
  <c r="R498" i="19"/>
  <c r="R499" i="19"/>
  <c r="R500" i="19"/>
  <c r="R501" i="19"/>
  <c r="R477" i="19"/>
  <c r="R478" i="19"/>
  <c r="R479" i="19"/>
  <c r="A477"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A478" i="19"/>
  <c r="A479" i="19"/>
  <c r="A480" i="19"/>
  <c r="A481" i="19"/>
  <c r="A482" i="19"/>
  <c r="A483" i="19"/>
  <c r="A484" i="19"/>
  <c r="A485" i="19"/>
  <c r="A486" i="19"/>
  <c r="A487" i="19"/>
  <c r="A488" i="19"/>
  <c r="A489" i="19"/>
  <c r="A490" i="19"/>
  <c r="A491" i="19"/>
  <c r="A492" i="19"/>
  <c r="A493" i="19"/>
  <c r="A494" i="19"/>
  <c r="A495" i="19"/>
  <c r="A496" i="19"/>
  <c r="A497" i="19"/>
  <c r="A498" i="19"/>
  <c r="A499" i="19"/>
  <c r="A500" i="19"/>
  <c r="A501" i="19"/>
  <c r="C99" i="9"/>
  <c r="C100" i="9"/>
  <c r="C101" i="9"/>
  <c r="AL411" i="4"/>
  <c r="D31" i="8"/>
  <c r="AL44" i="1"/>
  <c r="AL45" i="1"/>
  <c r="A44" i="1"/>
  <c r="A45" i="1"/>
  <c r="C38" i="17"/>
  <c r="D29" i="8"/>
  <c r="D30" i="8"/>
  <c r="D33" i="8"/>
  <c r="D37" i="8"/>
  <c r="D41" i="8"/>
  <c r="D42" i="8"/>
  <c r="D45" i="8"/>
  <c r="D48" i="8"/>
  <c r="D53" i="8"/>
  <c r="D54" i="8"/>
  <c r="D55" i="8"/>
  <c r="D56" i="8"/>
  <c r="D57" i="8"/>
  <c r="D59" i="8"/>
  <c r="C37" i="17"/>
  <c r="A172" i="11" l="1"/>
  <c r="A173" i="11"/>
  <c r="A174" i="11"/>
  <c r="A175" i="11"/>
  <c r="A176" i="11"/>
  <c r="A177" i="11"/>
  <c r="A178" i="11"/>
  <c r="A179" i="11"/>
  <c r="A180" i="11"/>
  <c r="A181" i="11"/>
  <c r="A182" i="11"/>
  <c r="A183" i="11"/>
  <c r="A184" i="11"/>
  <c r="A185" i="11"/>
  <c r="A466" i="19"/>
  <c r="A467" i="19"/>
  <c r="A468" i="19"/>
  <c r="A469" i="19"/>
  <c r="A470" i="19"/>
  <c r="A471" i="19"/>
  <c r="A472" i="19"/>
  <c r="A473" i="19"/>
  <c r="A474" i="19"/>
  <c r="A475" i="19"/>
  <c r="A476" i="19"/>
  <c r="D475" i="19"/>
  <c r="D476" i="19"/>
  <c r="R474" i="19"/>
  <c r="R475" i="19"/>
  <c r="R476" i="19"/>
  <c r="D183" i="11"/>
  <c r="N181" i="11"/>
  <c r="N182" i="11"/>
  <c r="D181" i="11"/>
  <c r="D182" i="11"/>
  <c r="D180" i="11"/>
  <c r="N177" i="11"/>
  <c r="N178" i="11"/>
  <c r="N179" i="11"/>
  <c r="N180" i="11"/>
  <c r="N172" i="11"/>
  <c r="N173" i="11"/>
  <c r="N174" i="11"/>
  <c r="N175" i="11"/>
  <c r="N176" i="11"/>
  <c r="A444" i="19"/>
  <c r="A445" i="19"/>
  <c r="A446" i="19"/>
  <c r="A447" i="19"/>
  <c r="A448" i="19"/>
  <c r="A449" i="19"/>
  <c r="A450" i="19"/>
  <c r="A451" i="19"/>
  <c r="A452" i="19"/>
  <c r="A453" i="19"/>
  <c r="A454" i="19"/>
  <c r="A455" i="19"/>
  <c r="A456" i="19"/>
  <c r="A457" i="19"/>
  <c r="A458" i="19"/>
  <c r="A459" i="19"/>
  <c r="A460" i="19"/>
  <c r="A461" i="19"/>
  <c r="A462" i="19"/>
  <c r="A463" i="19"/>
  <c r="A464" i="19"/>
  <c r="A465" i="19"/>
  <c r="C8" i="20"/>
  <c r="C9" i="20"/>
  <c r="C10" i="20"/>
  <c r="C11" i="20"/>
  <c r="C12" i="20"/>
  <c r="C13" i="20"/>
  <c r="C14" i="20"/>
  <c r="C15" i="20"/>
  <c r="C16" i="20"/>
  <c r="C17" i="20"/>
  <c r="C18" i="20"/>
  <c r="C7" i="20"/>
  <c r="C31" i="17"/>
  <c r="AP103" i="3"/>
  <c r="A88" i="1"/>
  <c r="AL397" i="4"/>
  <c r="AL384" i="4"/>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D27" i="8"/>
  <c r="D28" i="8"/>
  <c r="AL86" i="1"/>
  <c r="AL87" i="1"/>
  <c r="AL88" i="1"/>
  <c r="AL89" i="1"/>
  <c r="AL90" i="1"/>
  <c r="AL91" i="1"/>
  <c r="AL92" i="1"/>
  <c r="AL93" i="1"/>
  <c r="AL94" i="1"/>
  <c r="AL96" i="1"/>
  <c r="AL97" i="1"/>
  <c r="AL98" i="1"/>
  <c r="AL99" i="1"/>
  <c r="AL100" i="1"/>
  <c r="AL101" i="1"/>
  <c r="AL102" i="1"/>
  <c r="AL103" i="1"/>
  <c r="AL104" i="1"/>
  <c r="AL105" i="1"/>
  <c r="AL106" i="1"/>
  <c r="AL107" i="1"/>
  <c r="AL109" i="1"/>
  <c r="AL110" i="1"/>
  <c r="AL111" i="1"/>
  <c r="AL112" i="1"/>
  <c r="AL113" i="1"/>
  <c r="AL114" i="1"/>
  <c r="AL115" i="1"/>
  <c r="AL117" i="1"/>
  <c r="AL118" i="1"/>
  <c r="AL119" i="1"/>
  <c r="AL120" i="1"/>
  <c r="AL121" i="1"/>
  <c r="AL122" i="1"/>
  <c r="AL123" i="1"/>
  <c r="AL124" i="1"/>
  <c r="AL125" i="1"/>
  <c r="AL126" i="1"/>
  <c r="A86" i="1"/>
  <c r="A87" i="1"/>
  <c r="R438" i="19"/>
  <c r="R439" i="19"/>
  <c r="R440" i="19"/>
  <c r="R441" i="19"/>
  <c r="R442" i="19"/>
  <c r="R443" i="19"/>
  <c r="D438" i="19"/>
  <c r="D439" i="19"/>
  <c r="D440" i="19"/>
  <c r="D441" i="19"/>
  <c r="D442" i="19"/>
  <c r="D443" i="19"/>
  <c r="A424" i="19"/>
  <c r="A425" i="19"/>
  <c r="A426" i="19"/>
  <c r="A427" i="19"/>
  <c r="A428" i="19"/>
  <c r="A429" i="19"/>
  <c r="A430" i="19"/>
  <c r="A431" i="19"/>
  <c r="A432" i="19"/>
  <c r="A433" i="19"/>
  <c r="A434" i="19"/>
  <c r="A435" i="19"/>
  <c r="A436" i="19"/>
  <c r="A437" i="19"/>
  <c r="A438" i="19"/>
  <c r="A439" i="19"/>
  <c r="A440" i="19"/>
  <c r="A441" i="19"/>
  <c r="A442" i="19"/>
  <c r="A443" i="19"/>
  <c r="R375" i="19"/>
  <c r="AP45" i="3"/>
  <c r="R432" i="19"/>
  <c r="R433" i="19"/>
  <c r="R434" i="19"/>
  <c r="R435" i="19"/>
  <c r="R436" i="19"/>
  <c r="R437" i="19"/>
  <c r="D432" i="19"/>
  <c r="D433" i="19"/>
  <c r="D434" i="19"/>
  <c r="D435" i="19"/>
  <c r="D436" i="19"/>
  <c r="D437" i="19"/>
  <c r="C94" i="9"/>
  <c r="AL85" i="1"/>
  <c r="N170" i="11"/>
  <c r="N171" i="11"/>
  <c r="D170" i="11"/>
  <c r="D171" i="11"/>
  <c r="D172" i="11"/>
  <c r="D173" i="11"/>
  <c r="D174" i="11"/>
  <c r="D175" i="11"/>
  <c r="D176" i="11"/>
  <c r="D177" i="11"/>
  <c r="D178" i="11"/>
  <c r="D179" i="11"/>
  <c r="A170" i="11"/>
  <c r="A171" i="11"/>
  <c r="R424" i="19"/>
  <c r="R425" i="19"/>
  <c r="R426" i="19"/>
  <c r="R427" i="19"/>
  <c r="R428" i="19"/>
  <c r="R429" i="19"/>
  <c r="R430" i="19"/>
  <c r="R431" i="19"/>
  <c r="D424" i="19"/>
  <c r="D425" i="19"/>
  <c r="D426" i="19"/>
  <c r="D427" i="19"/>
  <c r="D428" i="19"/>
  <c r="D429" i="19"/>
  <c r="D430" i="19"/>
  <c r="D431" i="19"/>
  <c r="A85" i="1"/>
  <c r="A45" i="6"/>
  <c r="A44" i="6"/>
  <c r="D45" i="6"/>
  <c r="Z45" i="6"/>
  <c r="N167" i="11"/>
  <c r="N168" i="11"/>
  <c r="N169" i="11"/>
  <c r="D167" i="11"/>
  <c r="D168" i="11"/>
  <c r="D169" i="11"/>
  <c r="A163" i="11"/>
  <c r="A164" i="11"/>
  <c r="A165" i="11"/>
  <c r="A166" i="11"/>
  <c r="A167" i="11"/>
  <c r="A168" i="11"/>
  <c r="A169" i="11"/>
  <c r="R418" i="19"/>
  <c r="R419" i="19"/>
  <c r="R420" i="19"/>
  <c r="R421" i="19"/>
  <c r="R422" i="19"/>
  <c r="R423" i="19"/>
  <c r="R417" i="19"/>
  <c r="D417" i="19"/>
  <c r="D418" i="19"/>
  <c r="D419" i="19"/>
  <c r="D420" i="19"/>
  <c r="D421" i="19"/>
  <c r="D422" i="19"/>
  <c r="D423" i="19"/>
  <c r="A417" i="19"/>
  <c r="A418" i="19"/>
  <c r="A419" i="19"/>
  <c r="A420" i="19"/>
  <c r="A421" i="19"/>
  <c r="A422" i="19"/>
  <c r="A423" i="19"/>
  <c r="A43" i="6"/>
  <c r="D44" i="6"/>
  <c r="Z44" i="6"/>
  <c r="D43" i="6"/>
  <c r="Z43" i="6"/>
  <c r="N163" i="11"/>
  <c r="N164" i="11"/>
  <c r="N165" i="11"/>
  <c r="N166" i="11"/>
  <c r="D163" i="11"/>
  <c r="D164" i="11"/>
  <c r="D165" i="11"/>
  <c r="D166" i="11"/>
  <c r="R416" i="19"/>
  <c r="D416" i="19"/>
  <c r="A416" i="19"/>
  <c r="D42" i="6"/>
  <c r="Z42" i="6"/>
  <c r="N158" i="11"/>
  <c r="N159" i="11"/>
  <c r="N160" i="11"/>
  <c r="N161" i="11"/>
  <c r="N162" i="11"/>
  <c r="V91" i="9"/>
  <c r="V92" i="9"/>
  <c r="V93" i="9"/>
  <c r="V94" i="9"/>
  <c r="V95" i="9"/>
  <c r="V96" i="9"/>
  <c r="V97" i="9"/>
  <c r="V98" i="9"/>
  <c r="V99" i="9"/>
  <c r="V100" i="9"/>
  <c r="V101" i="9"/>
  <c r="V102" i="9"/>
  <c r="V103" i="9"/>
  <c r="V104" i="9"/>
  <c r="V105" i="9"/>
  <c r="V233" i="9"/>
  <c r="V234" i="9"/>
  <c r="V235" i="9"/>
  <c r="V236" i="9"/>
  <c r="V237" i="9"/>
  <c r="C91" i="9"/>
  <c r="D158" i="11"/>
  <c r="D159" i="11"/>
  <c r="D160" i="11"/>
  <c r="D161" i="11"/>
  <c r="D162" i="11"/>
  <c r="A158" i="11"/>
  <c r="A159" i="11"/>
  <c r="A160" i="11"/>
  <c r="A161" i="11"/>
  <c r="A162" i="11"/>
  <c r="R411" i="19"/>
  <c r="R412" i="19"/>
  <c r="R413" i="19"/>
  <c r="R414" i="19"/>
  <c r="R415" i="19"/>
  <c r="A410" i="19"/>
  <c r="A411" i="19"/>
  <c r="A412" i="19"/>
  <c r="A413" i="19"/>
  <c r="A414" i="19"/>
  <c r="A415" i="19"/>
  <c r="D411" i="19"/>
  <c r="D412" i="19"/>
  <c r="D413" i="19"/>
  <c r="D414" i="19"/>
  <c r="D415" i="19"/>
  <c r="V89" i="9"/>
  <c r="V90" i="9"/>
  <c r="C40" i="10"/>
  <c r="C41" i="10"/>
  <c r="C42" i="10"/>
  <c r="C36" i="17"/>
  <c r="A29" i="1" l="1"/>
  <c r="V88" i="9"/>
  <c r="D26" i="8"/>
  <c r="D25" i="8"/>
  <c r="Z39" i="6"/>
  <c r="Z40" i="6"/>
  <c r="Z41" i="6"/>
  <c r="D41"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7" i="6"/>
  <c r="D40" i="6"/>
  <c r="D39" i="6"/>
  <c r="D38" i="6"/>
  <c r="N156" i="11"/>
  <c r="N157" i="11"/>
  <c r="D156" i="11"/>
  <c r="D157" i="11"/>
  <c r="A156" i="11"/>
  <c r="A157" i="11"/>
  <c r="R401" i="19"/>
  <c r="R402" i="19"/>
  <c r="R403" i="19"/>
  <c r="R404" i="19"/>
  <c r="R405" i="19"/>
  <c r="R406" i="19"/>
  <c r="R407" i="19"/>
  <c r="R408" i="19"/>
  <c r="R409" i="19"/>
  <c r="R410" i="19"/>
  <c r="R390" i="19"/>
  <c r="R391" i="19"/>
  <c r="R392" i="19"/>
  <c r="R393" i="19"/>
  <c r="R394" i="19"/>
  <c r="R395" i="19"/>
  <c r="R396" i="19"/>
  <c r="R397" i="19"/>
  <c r="R398" i="19"/>
  <c r="R399" i="19"/>
  <c r="R400" i="19"/>
  <c r="D390" i="19"/>
  <c r="D391" i="19"/>
  <c r="D392" i="19"/>
  <c r="D393" i="19"/>
  <c r="D394" i="19"/>
  <c r="D395" i="19"/>
  <c r="D396" i="19"/>
  <c r="D397" i="19"/>
  <c r="D398" i="19"/>
  <c r="D399" i="19"/>
  <c r="D400" i="19"/>
  <c r="D401" i="19"/>
  <c r="D402" i="19"/>
  <c r="D403" i="19"/>
  <c r="D404" i="19"/>
  <c r="D405" i="19"/>
  <c r="D406" i="19"/>
  <c r="D407" i="19"/>
  <c r="D408" i="19"/>
  <c r="D409" i="19"/>
  <c r="D410" i="19"/>
  <c r="A390" i="19"/>
  <c r="A391" i="19"/>
  <c r="A392" i="19"/>
  <c r="A393" i="19"/>
  <c r="A394" i="19"/>
  <c r="A395" i="19"/>
  <c r="A396" i="19"/>
  <c r="A397" i="19"/>
  <c r="A398" i="19"/>
  <c r="A399" i="19"/>
  <c r="A400" i="19"/>
  <c r="A401" i="19"/>
  <c r="A402" i="19"/>
  <c r="A403" i="19"/>
  <c r="A404" i="19"/>
  <c r="A405" i="19"/>
  <c r="A406" i="19"/>
  <c r="A407" i="19"/>
  <c r="A408" i="19"/>
  <c r="A409" i="19"/>
  <c r="AL383" i="4"/>
  <c r="Z37" i="6"/>
  <c r="D36" i="6"/>
  <c r="D37" i="6"/>
  <c r="Z36" i="6"/>
  <c r="R383" i="19"/>
  <c r="R384" i="19"/>
  <c r="R385" i="19"/>
  <c r="R386" i="19"/>
  <c r="R387" i="19"/>
  <c r="R388" i="19"/>
  <c r="R389" i="19"/>
  <c r="A383" i="19"/>
  <c r="A384" i="19"/>
  <c r="A385" i="19"/>
  <c r="A386" i="19"/>
  <c r="A387" i="19"/>
  <c r="A388" i="19"/>
  <c r="A389" i="19"/>
  <c r="D383" i="19"/>
  <c r="D384" i="19"/>
  <c r="D385" i="19"/>
  <c r="D386" i="19"/>
  <c r="D387" i="19"/>
  <c r="D388" i="19"/>
  <c r="D389" i="19"/>
  <c r="C88" i="9"/>
  <c r="C34" i="17"/>
  <c r="C35" i="17"/>
  <c r="C33" i="17"/>
  <c r="C32" i="17"/>
  <c r="C30" i="17"/>
  <c r="C39" i="10"/>
  <c r="AL373" i="4"/>
  <c r="AL366" i="4"/>
  <c r="AL359" i="4"/>
  <c r="AL351" i="4"/>
  <c r="A7" i="4"/>
  <c r="A154" i="11"/>
  <c r="A155" i="11"/>
  <c r="A380" i="19"/>
  <c r="A381" i="19"/>
  <c r="A382" i="19"/>
  <c r="R380" i="19"/>
  <c r="R381" i="19"/>
  <c r="R382" i="19"/>
  <c r="D380" i="19"/>
  <c r="D381" i="19"/>
  <c r="D382" i="19"/>
  <c r="N154" i="11"/>
  <c r="N155" i="11"/>
  <c r="D154" i="11"/>
  <c r="D155" i="11"/>
  <c r="N149" i="11"/>
  <c r="N150" i="11"/>
  <c r="N151" i="11"/>
  <c r="N152" i="11"/>
  <c r="N153" i="11"/>
  <c r="A149" i="11"/>
  <c r="A150" i="11"/>
  <c r="A151" i="11"/>
  <c r="A152" i="11"/>
  <c r="A153" i="11"/>
  <c r="D149" i="11"/>
  <c r="D150" i="11"/>
  <c r="D151" i="11"/>
  <c r="D152" i="11"/>
  <c r="D153" i="11"/>
  <c r="R366" i="19"/>
  <c r="R367" i="19"/>
  <c r="R368" i="19"/>
  <c r="R369" i="19"/>
  <c r="R370" i="19"/>
  <c r="R371" i="19"/>
  <c r="R372" i="19"/>
  <c r="R373" i="19"/>
  <c r="R374" i="19"/>
  <c r="R376" i="19"/>
  <c r="R377" i="19"/>
  <c r="R378" i="19"/>
  <c r="R379" i="19"/>
  <c r="D366" i="19"/>
  <c r="D367" i="19"/>
  <c r="D368" i="19"/>
  <c r="D369" i="19"/>
  <c r="D370" i="19"/>
  <c r="D371" i="19"/>
  <c r="D372" i="19"/>
  <c r="D373" i="19"/>
  <c r="D374" i="19"/>
  <c r="D375" i="19"/>
  <c r="D376" i="19"/>
  <c r="D377" i="19"/>
  <c r="D378" i="19"/>
  <c r="D379" i="19"/>
  <c r="A366" i="19"/>
  <c r="A367" i="19"/>
  <c r="A368" i="19"/>
  <c r="A369" i="19"/>
  <c r="A370" i="19"/>
  <c r="A371" i="19"/>
  <c r="A372" i="19"/>
  <c r="A373" i="19"/>
  <c r="A374" i="19"/>
  <c r="A375" i="19"/>
  <c r="A376" i="19"/>
  <c r="A377" i="19"/>
  <c r="A378" i="19"/>
  <c r="A379" i="19"/>
  <c r="V87" i="9"/>
  <c r="A84" i="9"/>
  <c r="A85" i="9"/>
  <c r="A86" i="9"/>
  <c r="C87" i="9"/>
  <c r="N139" i="11"/>
  <c r="N140" i="11"/>
  <c r="N141" i="11"/>
  <c r="N142" i="11"/>
  <c r="N143" i="11"/>
  <c r="N144" i="11"/>
  <c r="N145" i="11"/>
  <c r="N146" i="11"/>
  <c r="N147" i="11"/>
  <c r="N148" i="11"/>
  <c r="A138" i="11"/>
  <c r="A139" i="11"/>
  <c r="A140" i="11"/>
  <c r="A141" i="11"/>
  <c r="A142" i="11"/>
  <c r="A143" i="11"/>
  <c r="A144" i="11"/>
  <c r="A145" i="11"/>
  <c r="A146" i="11"/>
  <c r="A147" i="11"/>
  <c r="A148" i="11"/>
  <c r="D139" i="11"/>
  <c r="D140" i="11"/>
  <c r="D141" i="11"/>
  <c r="D142" i="11"/>
  <c r="D143" i="11"/>
  <c r="D144" i="11"/>
  <c r="D145" i="11"/>
  <c r="D146" i="11"/>
  <c r="D147" i="11"/>
  <c r="D148" i="11"/>
  <c r="R352" i="19"/>
  <c r="R353" i="19"/>
  <c r="R354" i="19"/>
  <c r="R355" i="19"/>
  <c r="R356" i="19"/>
  <c r="R357" i="19"/>
  <c r="R358" i="19"/>
  <c r="R359" i="19"/>
  <c r="R360" i="19"/>
  <c r="R361" i="19"/>
  <c r="R362" i="19"/>
  <c r="R363" i="19"/>
  <c r="R364" i="19"/>
  <c r="R365" i="19"/>
  <c r="A351" i="19"/>
  <c r="A352" i="19"/>
  <c r="A353" i="19"/>
  <c r="A354" i="19"/>
  <c r="A355" i="19"/>
  <c r="A356" i="19"/>
  <c r="A357" i="19"/>
  <c r="A358" i="19"/>
  <c r="A359" i="19"/>
  <c r="A360" i="19"/>
  <c r="A361" i="19"/>
  <c r="A362" i="19"/>
  <c r="A363" i="19"/>
  <c r="A364" i="19"/>
  <c r="A365" i="19"/>
  <c r="D352" i="19"/>
  <c r="D353" i="19"/>
  <c r="D354" i="19"/>
  <c r="D355" i="19"/>
  <c r="D356" i="19"/>
  <c r="D357" i="19"/>
  <c r="D358" i="19"/>
  <c r="D359" i="19"/>
  <c r="D360" i="19"/>
  <c r="D361" i="19"/>
  <c r="D362" i="19"/>
  <c r="D363" i="19"/>
  <c r="D364" i="19"/>
  <c r="D365" i="19"/>
  <c r="V84" i="9"/>
  <c r="V85" i="9"/>
  <c r="V86" i="9"/>
  <c r="C84" i="9"/>
  <c r="C85" i="9"/>
  <c r="C86" i="9"/>
  <c r="N138" i="11"/>
  <c r="A137" i="11"/>
  <c r="D138" i="11"/>
  <c r="R351" i="19"/>
  <c r="A350" i="19"/>
  <c r="D351" i="19"/>
  <c r="A340" i="19"/>
  <c r="A341" i="19"/>
  <c r="A342" i="19"/>
  <c r="A343" i="19"/>
  <c r="A344" i="19"/>
  <c r="A345" i="19"/>
  <c r="A346" i="19"/>
  <c r="A347" i="19"/>
  <c r="A348" i="19"/>
  <c r="A349" i="19"/>
  <c r="R348" i="19"/>
  <c r="R349" i="19"/>
  <c r="R350" i="19"/>
  <c r="R347" i="19"/>
  <c r="D347" i="19"/>
  <c r="D348" i="19"/>
  <c r="D349" i="19"/>
  <c r="D350" i="19"/>
  <c r="A133" i="11"/>
  <c r="A134" i="11"/>
  <c r="A135" i="11"/>
  <c r="A136" i="11"/>
  <c r="N133" i="11"/>
  <c r="N134" i="11"/>
  <c r="N135" i="11"/>
  <c r="N136" i="11"/>
  <c r="N137" i="11"/>
  <c r="D133" i="11"/>
  <c r="D134" i="11"/>
  <c r="D135" i="11"/>
  <c r="D136" i="11"/>
  <c r="D137" i="11"/>
  <c r="R340" i="19"/>
  <c r="R341" i="19"/>
  <c r="R342" i="19"/>
  <c r="R343" i="19"/>
  <c r="R344" i="19"/>
  <c r="R345" i="19"/>
  <c r="R346" i="19"/>
  <c r="D340" i="19"/>
  <c r="D341" i="19"/>
  <c r="D342" i="19"/>
  <c r="D343" i="19"/>
  <c r="D344" i="19"/>
  <c r="D345" i="19"/>
  <c r="D346" i="19"/>
  <c r="A337" i="19"/>
  <c r="A338" i="19"/>
  <c r="A339" i="19"/>
  <c r="V82" i="9"/>
  <c r="V83" i="9"/>
  <c r="R338" i="19"/>
  <c r="R339" i="19"/>
  <c r="R337" i="19"/>
  <c r="D337" i="19"/>
  <c r="D338" i="19"/>
  <c r="D339" i="19"/>
  <c r="A333" i="19"/>
  <c r="A334" i="19"/>
  <c r="A335" i="19"/>
  <c r="A336" i="19"/>
  <c r="A126" i="11"/>
  <c r="A127" i="11"/>
  <c r="A128" i="11"/>
  <c r="A129" i="11"/>
  <c r="A130" i="11"/>
  <c r="A131" i="11"/>
  <c r="A132" i="11"/>
  <c r="N126" i="11"/>
  <c r="N127" i="11"/>
  <c r="N128" i="11"/>
  <c r="N129" i="11"/>
  <c r="N130" i="11"/>
  <c r="N131" i="11"/>
  <c r="N132" i="11"/>
  <c r="D131" i="11"/>
  <c r="D132" i="11"/>
  <c r="D126" i="11"/>
  <c r="D127" i="11"/>
  <c r="D128" i="11"/>
  <c r="D129" i="11"/>
  <c r="D130" i="11"/>
  <c r="R332" i="19"/>
  <c r="R333" i="19"/>
  <c r="R334" i="19"/>
  <c r="R335" i="19"/>
  <c r="R336" i="19"/>
  <c r="A13" i="1"/>
  <c r="A14" i="1"/>
  <c r="A15" i="1"/>
  <c r="A16" i="1"/>
  <c r="A17" i="1"/>
  <c r="A18" i="1"/>
  <c r="A19" i="1"/>
  <c r="A20" i="1"/>
  <c r="A21" i="1"/>
  <c r="A22" i="1"/>
  <c r="A23" i="1"/>
  <c r="A24" i="1"/>
  <c r="A25" i="1"/>
  <c r="A26" i="1"/>
  <c r="A27" i="1"/>
  <c r="A28" i="1"/>
  <c r="A30" i="1"/>
  <c r="A31" i="1"/>
  <c r="A32" i="1"/>
  <c r="A33" i="1"/>
  <c r="A34" i="1"/>
  <c r="A35" i="1"/>
  <c r="A36" i="1"/>
  <c r="A37" i="1"/>
  <c r="A38" i="1"/>
  <c r="A39" i="1"/>
  <c r="A40" i="1"/>
  <c r="A41" i="1"/>
  <c r="A42" i="1"/>
  <c r="A43" i="1"/>
  <c r="A47" i="1"/>
  <c r="A48" i="1"/>
  <c r="A49" i="1"/>
  <c r="A50" i="1"/>
  <c r="A51" i="1"/>
  <c r="A52" i="1"/>
  <c r="A53" i="1"/>
  <c r="A54" i="1"/>
  <c r="A55" i="1"/>
  <c r="A56" i="1"/>
  <c r="A57" i="1"/>
  <c r="A58" i="1"/>
  <c r="A59" i="1"/>
  <c r="A60" i="1"/>
  <c r="A61" i="1"/>
  <c r="A63" i="1"/>
  <c r="A64" i="1"/>
  <c r="A65" i="1"/>
  <c r="A66" i="1"/>
  <c r="A67" i="1"/>
  <c r="A68" i="1"/>
  <c r="A69" i="1"/>
  <c r="A70" i="1"/>
  <c r="A71" i="1"/>
  <c r="A72" i="1"/>
  <c r="A73" i="1"/>
  <c r="A74" i="1"/>
  <c r="A75" i="1"/>
  <c r="A76" i="1"/>
  <c r="A77" i="1"/>
  <c r="A78" i="1"/>
  <c r="A79" i="1"/>
  <c r="A80" i="1"/>
  <c r="A81" i="1"/>
  <c r="A82" i="1"/>
  <c r="A83" i="1"/>
  <c r="A84" i="1"/>
  <c r="A8" i="1"/>
  <c r="A9" i="1"/>
  <c r="A10" i="1"/>
  <c r="A11" i="1"/>
  <c r="A12" i="1"/>
  <c r="A6" i="1"/>
  <c r="D336" i="19"/>
  <c r="D333" i="19"/>
  <c r="D334" i="19"/>
  <c r="D335" i="19"/>
  <c r="A324" i="19"/>
  <c r="A325" i="19"/>
  <c r="A326" i="19"/>
  <c r="A327" i="19"/>
  <c r="A328" i="19"/>
  <c r="A329" i="19"/>
  <c r="A330" i="19"/>
  <c r="A331" i="19"/>
  <c r="A332" i="19"/>
  <c r="A323" i="19"/>
  <c r="A322" i="19"/>
  <c r="A321" i="19"/>
  <c r="A320" i="19"/>
  <c r="A319" i="19"/>
  <c r="A318" i="19"/>
  <c r="A317" i="19"/>
  <c r="A316" i="19"/>
  <c r="A315" i="19"/>
  <c r="A314" i="19"/>
  <c r="A313" i="19"/>
  <c r="A312" i="19"/>
  <c r="A311" i="19"/>
  <c r="A310" i="19"/>
  <c r="A309" i="19"/>
  <c r="A308" i="19"/>
  <c r="A307" i="19"/>
  <c r="R311" i="19"/>
  <c r="D332" i="19"/>
  <c r="A146" i="3" l="1"/>
  <c r="C36" i="10"/>
  <c r="C37" i="10"/>
  <c r="C38" i="10"/>
  <c r="C29" i="17"/>
  <c r="A123" i="11"/>
  <c r="A124" i="11"/>
  <c r="A125" i="11"/>
  <c r="N121" i="11"/>
  <c r="N122" i="11"/>
  <c r="N123" i="11"/>
  <c r="N124" i="11"/>
  <c r="N125" i="11"/>
  <c r="D121" i="11"/>
  <c r="D122" i="11"/>
  <c r="D123" i="11"/>
  <c r="D124" i="11"/>
  <c r="D125" i="11"/>
  <c r="A117" i="11"/>
  <c r="A118" i="11"/>
  <c r="A119" i="11"/>
  <c r="A120" i="11"/>
  <c r="A121" i="11"/>
  <c r="A122" i="11"/>
  <c r="C35" i="10"/>
  <c r="R323" i="19"/>
  <c r="R324" i="19"/>
  <c r="R325" i="19"/>
  <c r="R326" i="19"/>
  <c r="R327" i="19"/>
  <c r="R328" i="19"/>
  <c r="R329" i="19"/>
  <c r="R330" i="19"/>
  <c r="R331" i="19"/>
  <c r="D323" i="19"/>
  <c r="D324" i="19"/>
  <c r="D325" i="19"/>
  <c r="D326" i="19"/>
  <c r="D327" i="19"/>
  <c r="D328" i="19"/>
  <c r="D329" i="19"/>
  <c r="D330" i="19"/>
  <c r="D331" i="19"/>
  <c r="D9" i="8"/>
  <c r="D10" i="8"/>
  <c r="D11" i="8"/>
  <c r="D12" i="8"/>
  <c r="D13" i="8"/>
  <c r="D14" i="8"/>
  <c r="D15" i="8"/>
  <c r="D16" i="8"/>
  <c r="D17" i="8"/>
  <c r="D18" i="8"/>
  <c r="D19" i="8"/>
  <c r="D20" i="8"/>
  <c r="D21" i="8"/>
  <c r="D24" i="8"/>
  <c r="D23" i="8"/>
  <c r="D22" i="8"/>
  <c r="D35" i="6"/>
  <c r="Z35" i="6"/>
  <c r="AL84" i="1"/>
  <c r="C36" i="12"/>
  <c r="O36" i="12" s="1"/>
  <c r="D322" i="19"/>
  <c r="R322" i="19"/>
  <c r="D319" i="19"/>
  <c r="R319" i="19"/>
  <c r="D320" i="19"/>
  <c r="R320" i="19"/>
  <c r="D321" i="19"/>
  <c r="R321" i="19"/>
  <c r="V80" i="9"/>
  <c r="V81" i="9"/>
  <c r="A81" i="9"/>
  <c r="C81" i="9"/>
  <c r="D317" i="19"/>
  <c r="R317" i="19"/>
  <c r="D318" i="19"/>
  <c r="R318" i="19"/>
  <c r="D311" i="19"/>
  <c r="D312" i="19"/>
  <c r="R312" i="19"/>
  <c r="D313" i="19"/>
  <c r="R313" i="19"/>
  <c r="D314" i="19"/>
  <c r="R314" i="19"/>
  <c r="D315" i="19"/>
  <c r="R315" i="19"/>
  <c r="D316" i="19"/>
  <c r="R316" i="19"/>
  <c r="N117" i="11"/>
  <c r="N118" i="11"/>
  <c r="N119" i="11"/>
  <c r="N120" i="11"/>
  <c r="D117" i="11"/>
  <c r="D118" i="11"/>
  <c r="D119" i="11"/>
  <c r="D120" i="11"/>
  <c r="C80" i="9"/>
  <c r="A80" i="9"/>
  <c r="AL43" i="1"/>
  <c r="A115" i="11"/>
  <c r="A11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6" i="11"/>
  <c r="D115" i="11"/>
  <c r="D116" i="11"/>
  <c r="R307" i="19"/>
  <c r="R308" i="19"/>
  <c r="R309" i="19"/>
  <c r="R310" i="19"/>
  <c r="D306" i="19"/>
  <c r="D307" i="19"/>
  <c r="D308" i="19"/>
  <c r="D309" i="19"/>
  <c r="D310" i="19"/>
  <c r="AL339" i="4"/>
  <c r="AL331" i="4"/>
  <c r="R303" i="19"/>
  <c r="R304" i="19"/>
  <c r="R305" i="19"/>
  <c r="R306" i="19"/>
  <c r="A306" i="19"/>
  <c r="A251" i="19"/>
  <c r="A252" i="19"/>
  <c r="A253" i="19"/>
  <c r="A254" i="19"/>
  <c r="A255" i="19"/>
  <c r="A256" i="19"/>
  <c r="A257" i="19"/>
  <c r="A258" i="19"/>
  <c r="A259" i="19"/>
  <c r="A260" i="19"/>
  <c r="A261" i="19"/>
  <c r="A262" i="19"/>
  <c r="A263" i="19"/>
  <c r="A264" i="19"/>
  <c r="A265" i="19"/>
  <c r="A266" i="19"/>
  <c r="A267" i="19"/>
  <c r="A268" i="19"/>
  <c r="A269" i="19"/>
  <c r="A270" i="19"/>
  <c r="A271" i="19"/>
  <c r="A272" i="19"/>
  <c r="A273" i="19"/>
  <c r="A274" i="19"/>
  <c r="A275" i="19"/>
  <c r="A276" i="19"/>
  <c r="A277" i="19"/>
  <c r="A278" i="19"/>
  <c r="A279" i="19"/>
  <c r="A280" i="19"/>
  <c r="A281" i="19"/>
  <c r="A282" i="19"/>
  <c r="A283" i="19"/>
  <c r="A284" i="19"/>
  <c r="A285" i="19"/>
  <c r="A286" i="19"/>
  <c r="A287" i="19"/>
  <c r="A288" i="19"/>
  <c r="A289" i="19"/>
  <c r="A290" i="19"/>
  <c r="A291" i="19"/>
  <c r="A292" i="19"/>
  <c r="A293" i="19"/>
  <c r="A294" i="19"/>
  <c r="A295" i="19"/>
  <c r="A296" i="19"/>
  <c r="A297" i="19"/>
  <c r="A298" i="19"/>
  <c r="A299" i="19"/>
  <c r="A300" i="19"/>
  <c r="A301" i="19"/>
  <c r="A302" i="19"/>
  <c r="A303" i="19"/>
  <c r="A304" i="19"/>
  <c r="A305" i="19"/>
  <c r="D303" i="19"/>
  <c r="D304" i="19"/>
  <c r="D305" i="19"/>
  <c r="AL327" i="4"/>
  <c r="D300" i="19"/>
  <c r="R300" i="19"/>
  <c r="D301" i="19"/>
  <c r="R301" i="19"/>
  <c r="D302" i="19"/>
  <c r="R302" i="19"/>
  <c r="A113" i="11" l="1"/>
  <c r="D113" i="11"/>
  <c r="A114" i="11"/>
  <c r="D114" i="11"/>
  <c r="D296" i="19"/>
  <c r="R296" i="19"/>
  <c r="D297" i="19"/>
  <c r="R297" i="19"/>
  <c r="D298" i="19"/>
  <c r="R298" i="19"/>
  <c r="D299" i="19"/>
  <c r="R299" i="19"/>
  <c r="D111" i="11"/>
  <c r="A111" i="11"/>
  <c r="A112" i="11"/>
  <c r="D112" i="11"/>
  <c r="D295" i="19"/>
  <c r="R295" i="19"/>
  <c r="D34" i="6"/>
  <c r="Z34" i="6"/>
  <c r="Z33" i="6"/>
  <c r="D33" i="6"/>
  <c r="D294" i="19"/>
  <c r="R294" i="19"/>
  <c r="D288" i="19"/>
  <c r="R288" i="19"/>
  <c r="D289" i="19"/>
  <c r="R289" i="19"/>
  <c r="D290" i="19"/>
  <c r="R290" i="19"/>
  <c r="D291" i="19"/>
  <c r="R291" i="19"/>
  <c r="D292" i="19"/>
  <c r="R292" i="19"/>
  <c r="D293" i="19"/>
  <c r="R293" i="19"/>
  <c r="D282" i="19"/>
  <c r="R282" i="19"/>
  <c r="D283" i="19"/>
  <c r="R283" i="19"/>
  <c r="D284" i="19"/>
  <c r="R284" i="19"/>
  <c r="D285" i="19"/>
  <c r="R285" i="19"/>
  <c r="D286" i="19"/>
  <c r="R286" i="19"/>
  <c r="D287" i="19"/>
  <c r="R287" i="19"/>
  <c r="A108" i="11"/>
  <c r="D108" i="11"/>
  <c r="A109" i="11"/>
  <c r="D109" i="11"/>
  <c r="A110" i="11"/>
  <c r="D110" i="11"/>
  <c r="A106" i="11"/>
  <c r="D106" i="11"/>
  <c r="A107" i="11"/>
  <c r="D107" i="11"/>
  <c r="AL218" i="4"/>
  <c r="AL214" i="4"/>
  <c r="AL320" i="4"/>
  <c r="AL318" i="4"/>
  <c r="AP152" i="3"/>
  <c r="AP42" i="3"/>
  <c r="AP33" i="3" l="1"/>
  <c r="A104" i="11"/>
  <c r="D104" i="11"/>
  <c r="A105" i="11"/>
  <c r="D105" i="11"/>
  <c r="R280" i="19"/>
  <c r="R281" i="19"/>
  <c r="D280" i="19"/>
  <c r="D281" i="19"/>
  <c r="AL83" i="1"/>
  <c r="AL127" i="1"/>
  <c r="AL128" i="1"/>
  <c r="AL129" i="1"/>
  <c r="AL130" i="1"/>
  <c r="AL131" i="1"/>
  <c r="AL132" i="1"/>
  <c r="AL133" i="1"/>
  <c r="AL134" i="1"/>
  <c r="AL135" i="1"/>
  <c r="AL136" i="1"/>
  <c r="AL137" i="1"/>
  <c r="AL139" i="1"/>
  <c r="AL140" i="1"/>
  <c r="AL141" i="1"/>
  <c r="AL142" i="1"/>
  <c r="AL143" i="1"/>
  <c r="AL144" i="1"/>
  <c r="AL145" i="1"/>
  <c r="AL146" i="1"/>
  <c r="AL147" i="1"/>
  <c r="AL148" i="1"/>
  <c r="AL149" i="1"/>
  <c r="AL150" i="1"/>
  <c r="AL151" i="1"/>
  <c r="AL152" i="1"/>
  <c r="AL153" i="1"/>
  <c r="AL154" i="1"/>
  <c r="AL159" i="1"/>
  <c r="AL160" i="1"/>
  <c r="AL161" i="1"/>
  <c r="AL163" i="1"/>
  <c r="AL164" i="1"/>
  <c r="AL165" i="1"/>
  <c r="AL166" i="1"/>
  <c r="AL167" i="1"/>
  <c r="AL168" i="1"/>
  <c r="AL169" i="1"/>
  <c r="AL171" i="1"/>
  <c r="AL172" i="1"/>
  <c r="AL173"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R278" i="19"/>
  <c r="R279" i="19"/>
  <c r="D278" i="19"/>
  <c r="D279" i="19"/>
  <c r="C28" i="17"/>
  <c r="A102" i="11"/>
  <c r="A103" i="11"/>
  <c r="D102" i="11"/>
  <c r="D103" i="11"/>
  <c r="D100" i="11"/>
  <c r="D101" i="11"/>
  <c r="A91" i="11"/>
  <c r="A92" i="11"/>
  <c r="A93" i="11"/>
  <c r="A94" i="11"/>
  <c r="A95" i="11"/>
  <c r="A96" i="11"/>
  <c r="A97" i="11"/>
  <c r="A98" i="11"/>
  <c r="A99" i="11"/>
  <c r="A100" i="11"/>
  <c r="A101" i="11"/>
  <c r="R276" i="19"/>
  <c r="R277" i="19"/>
  <c r="D276" i="19"/>
  <c r="D277" i="19"/>
  <c r="D99" i="11"/>
  <c r="D98" i="11"/>
  <c r="D272" i="19"/>
  <c r="R272" i="19"/>
  <c r="D273" i="19"/>
  <c r="R273" i="19"/>
  <c r="D274" i="19"/>
  <c r="R274" i="19"/>
  <c r="D275" i="19"/>
  <c r="R275" i="19"/>
  <c r="D270" i="19"/>
  <c r="R270" i="19"/>
  <c r="D271" i="19"/>
  <c r="R271" i="19"/>
  <c r="A77" i="9"/>
  <c r="C77" i="9"/>
  <c r="V77" i="9"/>
  <c r="A78" i="9"/>
  <c r="C78" i="9"/>
  <c r="V78" i="9"/>
  <c r="A79" i="9"/>
  <c r="C79" i="9"/>
  <c r="V79" i="9"/>
  <c r="D266" i="19"/>
  <c r="R266" i="19"/>
  <c r="D267" i="19"/>
  <c r="R267" i="19"/>
  <c r="D268" i="19"/>
  <c r="R268" i="19"/>
  <c r="D269" i="19"/>
  <c r="R269" i="19"/>
  <c r="D97" i="11"/>
  <c r="C34" i="12"/>
  <c r="O34" i="12" s="1"/>
  <c r="C35" i="12"/>
  <c r="O35" i="12" s="1"/>
  <c r="D96" i="11"/>
  <c r="AL297" i="4"/>
  <c r="AL296" i="4"/>
  <c r="AL293" i="4"/>
  <c r="A75" i="9"/>
  <c r="C75" i="9"/>
  <c r="V75" i="9"/>
  <c r="A76" i="9"/>
  <c r="C76" i="9"/>
  <c r="V76" i="9"/>
  <c r="D264" i="19"/>
  <c r="R264" i="19"/>
  <c r="D265" i="19"/>
  <c r="R265" i="19"/>
  <c r="D257" i="19"/>
  <c r="R257" i="19"/>
  <c r="D258" i="19"/>
  <c r="R258" i="19"/>
  <c r="D259" i="19"/>
  <c r="R259" i="19"/>
  <c r="D260" i="19"/>
  <c r="R260" i="19"/>
  <c r="D261" i="19"/>
  <c r="R261" i="19"/>
  <c r="D262" i="19"/>
  <c r="R262" i="19"/>
  <c r="D263" i="19"/>
  <c r="R263" i="19"/>
  <c r="AL82" i="1"/>
  <c r="A74" i="9"/>
  <c r="C74" i="9"/>
  <c r="V74" i="9"/>
  <c r="D95" i="11"/>
  <c r="C33" i="12"/>
  <c r="O33" i="12" s="1"/>
  <c r="D94" i="11"/>
  <c r="D91" i="11"/>
  <c r="D92" i="11"/>
  <c r="D93" i="11"/>
  <c r="V73" i="9"/>
  <c r="R251" i="19"/>
  <c r="R252" i="19"/>
  <c r="R253" i="19"/>
  <c r="R254" i="19"/>
  <c r="R255" i="19"/>
  <c r="R256" i="19"/>
  <c r="D251" i="19"/>
  <c r="D252" i="19"/>
  <c r="D253" i="19"/>
  <c r="D254" i="19"/>
  <c r="D255" i="19"/>
  <c r="D256" i="19"/>
  <c r="AP150" i="3"/>
  <c r="AP151" i="3"/>
  <c r="AP32" i="3"/>
  <c r="AP22" i="3"/>
  <c r="AP30" i="3"/>
  <c r="AP153" i="3"/>
  <c r="AP154" i="3"/>
  <c r="AP36" i="3"/>
  <c r="AP156" i="3"/>
  <c r="AP157" i="3"/>
  <c r="AP158" i="3"/>
  <c r="AP159" i="3"/>
  <c r="AP160" i="3"/>
  <c r="AP40" i="3"/>
  <c r="AP44" i="3"/>
  <c r="AP47" i="3"/>
  <c r="AP49" i="3"/>
  <c r="AP50" i="3"/>
  <c r="AP51" i="3"/>
  <c r="AP136" i="3"/>
  <c r="AP161" i="3"/>
  <c r="AP147" i="3"/>
  <c r="AP155" i="3"/>
  <c r="AP164" i="3"/>
  <c r="AP165" i="3"/>
  <c r="AP166" i="3"/>
  <c r="AP20" i="3"/>
  <c r="AP35" i="3"/>
  <c r="AP162" i="3"/>
  <c r="AP167" i="3"/>
  <c r="AP38" i="3"/>
  <c r="AP43" i="3"/>
  <c r="AP168" i="3"/>
  <c r="AP46" i="3"/>
  <c r="AP48" i="3"/>
  <c r="AP163" i="3"/>
  <c r="A87" i="11"/>
  <c r="A88" i="11"/>
  <c r="A89" i="11"/>
  <c r="A90" i="11"/>
  <c r="D88" i="11"/>
  <c r="D89" i="11"/>
  <c r="D90" i="11"/>
  <c r="V7" i="9"/>
  <c r="V8" i="9"/>
  <c r="V9" i="9"/>
  <c r="V10" i="9"/>
  <c r="V11" i="9"/>
  <c r="V12" i="9"/>
  <c r="V13" i="9"/>
  <c r="V14" i="9"/>
  <c r="V15"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4" i="9"/>
  <c r="V65" i="9"/>
  <c r="V66" i="9"/>
  <c r="V67" i="9"/>
  <c r="V68" i="9"/>
  <c r="V69" i="9"/>
  <c r="V70" i="9"/>
  <c r="V71" i="9"/>
  <c r="V72" i="9"/>
  <c r="V63" i="9"/>
  <c r="AP6" i="3"/>
  <c r="AP149" i="3"/>
  <c r="AP148" i="3"/>
  <c r="AP146" i="3"/>
  <c r="AP145" i="3"/>
  <c r="AP144" i="3"/>
  <c r="D32" i="6"/>
  <c r="Z32" i="6"/>
  <c r="D87" i="11"/>
  <c r="C72" i="9"/>
  <c r="A249" i="19"/>
  <c r="D249" i="19"/>
  <c r="R249" i="19"/>
  <c r="A250" i="19"/>
  <c r="D250" i="19"/>
  <c r="R250" i="19"/>
  <c r="A248" i="19"/>
  <c r="D248" i="19"/>
  <c r="R248" i="19"/>
  <c r="D31" i="6"/>
  <c r="Z31" i="6"/>
  <c r="D86" i="11"/>
  <c r="A82" i="11"/>
  <c r="A83" i="11"/>
  <c r="A84" i="11"/>
  <c r="A85" i="11"/>
  <c r="A86" i="11"/>
  <c r="D84" i="11"/>
  <c r="D85" i="11"/>
  <c r="AL288" i="4"/>
  <c r="AL285" i="4"/>
  <c r="AL276" i="4"/>
  <c r="AL270" i="4"/>
  <c r="AL258" i="4"/>
  <c r="AL222" i="4"/>
  <c r="A247" i="19"/>
  <c r="D247" i="19"/>
  <c r="R247" i="19"/>
  <c r="A246" i="19"/>
  <c r="D246" i="19"/>
  <c r="R246" i="19"/>
  <c r="D30" i="6"/>
  <c r="Z30" i="6"/>
  <c r="D29" i="6"/>
  <c r="Z29" i="6"/>
  <c r="C26" i="17"/>
  <c r="C27" i="17"/>
  <c r="A244" i="19"/>
  <c r="D244" i="19"/>
  <c r="R244" i="19"/>
  <c r="A245" i="19"/>
  <c r="D245" i="19"/>
  <c r="R245" i="19"/>
  <c r="A242" i="19"/>
  <c r="D242" i="19"/>
  <c r="R242" i="19"/>
  <c r="A243" i="19"/>
  <c r="D243" i="19"/>
  <c r="R243" i="19"/>
  <c r="A70" i="9"/>
  <c r="C70" i="9"/>
  <c r="A71" i="9"/>
  <c r="C71" i="9"/>
  <c r="A69" i="9"/>
  <c r="C69" i="9"/>
  <c r="A6" i="3"/>
  <c r="D82" i="11"/>
  <c r="D83" i="11"/>
  <c r="AP143" i="3"/>
  <c r="A81" i="11"/>
  <c r="D81" i="11"/>
  <c r="A240" i="19"/>
  <c r="D240" i="19"/>
  <c r="R240" i="19"/>
  <c r="A241" i="19"/>
  <c r="D241" i="19"/>
  <c r="R241" i="19"/>
  <c r="A236" i="19"/>
  <c r="D236" i="19"/>
  <c r="R236" i="19"/>
  <c r="A237" i="19"/>
  <c r="D237" i="19"/>
  <c r="R237" i="19"/>
  <c r="A238" i="19"/>
  <c r="D238" i="19"/>
  <c r="R238" i="19"/>
  <c r="A239" i="19"/>
  <c r="D239" i="19"/>
  <c r="R239" i="19"/>
  <c r="AL80" i="1"/>
  <c r="AL81" i="1"/>
  <c r="C66" i="9"/>
  <c r="C67" i="9"/>
  <c r="C68" i="9"/>
  <c r="C73" i="9"/>
  <c r="C82" i="9"/>
  <c r="C83" i="9"/>
  <c r="C89" i="9"/>
  <c r="C90" i="9"/>
  <c r="C92" i="9"/>
  <c r="C93" i="9"/>
  <c r="C95" i="9"/>
  <c r="C96" i="9"/>
  <c r="C97" i="9"/>
  <c r="C98" i="9"/>
  <c r="A235" i="19" l="1"/>
  <c r="D235" i="19"/>
  <c r="R235" i="19"/>
  <c r="C25" i="17"/>
  <c r="AL210" i="4"/>
  <c r="A234" i="19"/>
  <c r="D234" i="19"/>
  <c r="R234" i="19"/>
  <c r="AL207" i="4"/>
  <c r="AL200" i="4"/>
  <c r="AL183" i="4"/>
  <c r="AL167" i="4"/>
  <c r="A80" i="11"/>
  <c r="D80" i="11"/>
  <c r="AP142" i="3"/>
  <c r="A233" i="19"/>
  <c r="D233" i="19"/>
  <c r="R233" i="19"/>
  <c r="A65" i="9"/>
  <c r="C65" i="9"/>
  <c r="AL78" i="1"/>
  <c r="AL79" i="1"/>
  <c r="AP141" i="3"/>
  <c r="D26" i="6"/>
  <c r="Z26" i="6"/>
  <c r="D27" i="6"/>
  <c r="Z27" i="6"/>
  <c r="D28" i="6"/>
  <c r="Z28" i="6"/>
  <c r="A232" i="19"/>
  <c r="D232" i="19"/>
  <c r="R232" i="19"/>
  <c r="A231" i="19"/>
  <c r="D231" i="19"/>
  <c r="R231" i="19"/>
  <c r="A64" i="9"/>
  <c r="C64" i="9"/>
  <c r="A229" i="19"/>
  <c r="D229" i="19"/>
  <c r="R229" i="19"/>
  <c r="A230" i="19"/>
  <c r="D230" i="19"/>
  <c r="R230" i="19"/>
  <c r="A228" i="19"/>
  <c r="D228" i="19"/>
  <c r="R228" i="19"/>
  <c r="A62" i="9"/>
  <c r="C62" i="9"/>
  <c r="A63" i="9"/>
  <c r="C63" i="9"/>
  <c r="A61" i="9"/>
  <c r="C61" i="9"/>
  <c r="A227" i="19"/>
  <c r="D227" i="19"/>
  <c r="R227" i="19"/>
  <c r="A60" i="9"/>
  <c r="C60" i="9"/>
  <c r="A226" i="19"/>
  <c r="D226" i="19"/>
  <c r="R226" i="19"/>
  <c r="A59" i="9"/>
  <c r="C59" i="9"/>
  <c r="D25" i="6"/>
  <c r="Z25" i="6"/>
  <c r="A224" i="19"/>
  <c r="D224" i="19"/>
  <c r="R224" i="19"/>
  <c r="A225" i="19"/>
  <c r="D225" i="19"/>
  <c r="R225" i="19"/>
  <c r="A79" i="11"/>
  <c r="D79" i="11"/>
  <c r="A221" i="19"/>
  <c r="D221" i="19"/>
  <c r="R221" i="19"/>
  <c r="A222" i="19"/>
  <c r="D222" i="19"/>
  <c r="R222" i="19"/>
  <c r="A223" i="19"/>
  <c r="D223" i="19"/>
  <c r="R223" i="19"/>
  <c r="A76" i="11"/>
  <c r="D76" i="11"/>
  <c r="A77" i="11"/>
  <c r="D77" i="11"/>
  <c r="A78" i="11"/>
  <c r="D78" i="11"/>
  <c r="A75" i="11"/>
  <c r="D75" i="11"/>
  <c r="AP140" i="3"/>
  <c r="D24" i="6"/>
  <c r="Z24" i="6"/>
  <c r="AP139" i="3"/>
  <c r="A58" i="9"/>
  <c r="C58" i="9"/>
  <c r="C34" i="10"/>
  <c r="C32" i="12"/>
  <c r="O32" i="12" s="1"/>
  <c r="A220" i="19"/>
  <c r="D220" i="19"/>
  <c r="R220" i="19"/>
  <c r="A219" i="19"/>
  <c r="D219" i="19"/>
  <c r="R219" i="19"/>
  <c r="A74" i="11"/>
  <c r="D74" i="11"/>
  <c r="A57" i="9"/>
  <c r="C57" i="9"/>
  <c r="A218" i="19"/>
  <c r="D218" i="19"/>
  <c r="R218" i="19"/>
  <c r="AL75" i="1"/>
  <c r="AL76" i="1"/>
  <c r="AL77" i="1"/>
  <c r="A73" i="11"/>
  <c r="D73" i="11"/>
  <c r="AP138" i="3"/>
  <c r="AL74" i="1"/>
  <c r="A72" i="11"/>
  <c r="D72" i="11"/>
  <c r="A216" i="19"/>
  <c r="D216" i="19"/>
  <c r="R216" i="19"/>
  <c r="A217" i="19"/>
  <c r="D217" i="19"/>
  <c r="R217" i="19"/>
  <c r="AP135" i="3"/>
  <c r="AP137" i="3"/>
  <c r="A70" i="11"/>
  <c r="D70" i="11"/>
  <c r="A71" i="11"/>
  <c r="D71" i="11"/>
  <c r="A213" i="19"/>
  <c r="D213" i="19"/>
  <c r="R213" i="19"/>
  <c r="A214" i="19"/>
  <c r="D214" i="19"/>
  <c r="R214" i="19"/>
  <c r="A215" i="19"/>
  <c r="D215" i="19"/>
  <c r="R215" i="19"/>
  <c r="A209" i="19"/>
  <c r="D209" i="19"/>
  <c r="A210" i="19"/>
  <c r="D210" i="19"/>
  <c r="A211" i="19"/>
  <c r="D211" i="19"/>
  <c r="A212" i="19"/>
  <c r="D212" i="19"/>
  <c r="R208" i="19"/>
  <c r="R209" i="19"/>
  <c r="R210" i="19"/>
  <c r="R211" i="19"/>
  <c r="R212" i="19"/>
  <c r="A208" i="19"/>
  <c r="D208" i="19"/>
  <c r="A207" i="19"/>
  <c r="D207" i="19"/>
  <c r="R207" i="19"/>
  <c r="R203" i="19"/>
  <c r="R204" i="19"/>
  <c r="R205" i="19"/>
  <c r="R206" i="19"/>
  <c r="A203" i="19"/>
  <c r="D203" i="19"/>
  <c r="A204" i="19"/>
  <c r="D204" i="19"/>
  <c r="A205" i="19"/>
  <c r="D205" i="19"/>
  <c r="A206" i="19"/>
  <c r="D206" i="19"/>
  <c r="AL161" i="4"/>
  <c r="AL158" i="4"/>
  <c r="AL157" i="4"/>
  <c r="AL7" i="4"/>
  <c r="AL32" i="4"/>
  <c r="AP134" i="3"/>
  <c r="AP133" i="3"/>
  <c r="AP130" i="3"/>
  <c r="AP131" i="3"/>
  <c r="AP132" i="3"/>
  <c r="A202" i="19"/>
  <c r="D202" i="19"/>
  <c r="R202" i="19"/>
  <c r="A69" i="11"/>
  <c r="D69" i="11"/>
  <c r="AP129" i="3"/>
  <c r="A201" i="19"/>
  <c r="D201" i="19"/>
  <c r="R201" i="19"/>
  <c r="AL150" i="4"/>
  <c r="A67" i="11"/>
  <c r="D67" i="11"/>
  <c r="A68" i="11"/>
  <c r="D68" i="11"/>
  <c r="AL72" i="1"/>
  <c r="AL73" i="1"/>
  <c r="A191" i="19"/>
  <c r="D191" i="19"/>
  <c r="R191" i="19"/>
  <c r="A192" i="19"/>
  <c r="D192" i="19"/>
  <c r="R192" i="19"/>
  <c r="A193" i="19"/>
  <c r="D193" i="19"/>
  <c r="R193" i="19"/>
  <c r="A194" i="19"/>
  <c r="D194" i="19"/>
  <c r="R194" i="19"/>
  <c r="A195" i="19"/>
  <c r="D195" i="19"/>
  <c r="R195" i="19"/>
  <c r="A196" i="19"/>
  <c r="D196" i="19"/>
  <c r="R196" i="19"/>
  <c r="A197" i="19"/>
  <c r="D197" i="19"/>
  <c r="R197" i="19"/>
  <c r="A198" i="19"/>
  <c r="D198" i="19"/>
  <c r="R198" i="19"/>
  <c r="A199" i="19"/>
  <c r="D199" i="19"/>
  <c r="R199" i="19"/>
  <c r="A200" i="19"/>
  <c r="D200" i="19"/>
  <c r="R200" i="19"/>
  <c r="A189" i="19"/>
  <c r="D189" i="19"/>
  <c r="R189" i="19"/>
  <c r="A190" i="19"/>
  <c r="D190" i="19"/>
  <c r="R190" i="19"/>
  <c r="A188" i="19"/>
  <c r="D188" i="19"/>
  <c r="R188" i="19"/>
  <c r="A187" i="19"/>
  <c r="D187" i="19"/>
  <c r="R187" i="19"/>
  <c r="A185" i="19"/>
  <c r="D185" i="19"/>
  <c r="R185" i="19"/>
  <c r="A186" i="19"/>
  <c r="D186" i="19"/>
  <c r="R186" i="19"/>
  <c r="R184" i="19"/>
  <c r="A184" i="19"/>
  <c r="D184" i="19"/>
  <c r="A183" i="19"/>
  <c r="D183" i="19"/>
  <c r="R183" i="19"/>
  <c r="A66" i="11"/>
  <c r="D66" i="11"/>
  <c r="A179" i="19"/>
  <c r="D179" i="19"/>
  <c r="R179" i="19"/>
  <c r="A180" i="19"/>
  <c r="D180" i="19"/>
  <c r="R180" i="19"/>
  <c r="A181" i="19"/>
  <c r="D181" i="19"/>
  <c r="R181" i="19"/>
  <c r="A182" i="19"/>
  <c r="D182" i="19"/>
  <c r="R182" i="19"/>
  <c r="A178" i="19"/>
  <c r="D178" i="19"/>
  <c r="R178" i="19"/>
  <c r="AL63" i="1"/>
  <c r="AL64" i="1"/>
  <c r="AL65" i="1"/>
  <c r="AL66" i="1"/>
  <c r="AL67" i="1"/>
  <c r="AL68" i="1"/>
  <c r="AL69" i="1"/>
  <c r="AL70" i="1"/>
  <c r="AL71" i="1"/>
  <c r="AP128" i="3"/>
  <c r="AP127" i="3"/>
  <c r="A177" i="19"/>
  <c r="D177" i="19"/>
  <c r="R177" i="19"/>
  <c r="A172" i="19"/>
  <c r="D172" i="19"/>
  <c r="R172" i="19"/>
  <c r="A173" i="19"/>
  <c r="D173" i="19"/>
  <c r="R173" i="19"/>
  <c r="A174" i="19"/>
  <c r="D174" i="19"/>
  <c r="R174" i="19"/>
  <c r="A175" i="19"/>
  <c r="D175" i="19"/>
  <c r="R175" i="19"/>
  <c r="A176" i="19"/>
  <c r="D176" i="19"/>
  <c r="R176" i="19"/>
  <c r="A170" i="19"/>
  <c r="D170" i="19"/>
  <c r="R170" i="19"/>
  <c r="A171" i="19"/>
  <c r="D171" i="19"/>
  <c r="R171" i="19"/>
  <c r="A152" i="3"/>
  <c r="AP109" i="3"/>
  <c r="C33" i="10"/>
  <c r="AL34" i="1"/>
  <c r="A65" i="11"/>
  <c r="D65" i="11"/>
  <c r="A169" i="19"/>
  <c r="D169" i="19"/>
  <c r="R169" i="19"/>
  <c r="A168" i="19"/>
  <c r="D168" i="19"/>
  <c r="R168" i="19"/>
  <c r="A167" i="19"/>
  <c r="D167" i="19"/>
  <c r="R167" i="19"/>
  <c r="A163" i="19"/>
  <c r="D163" i="19"/>
  <c r="R163" i="19"/>
  <c r="A164" i="19"/>
  <c r="D164" i="19"/>
  <c r="R164" i="19"/>
  <c r="A165" i="19"/>
  <c r="D165" i="19"/>
  <c r="R165" i="19"/>
  <c r="A166" i="19"/>
  <c r="D166" i="19"/>
  <c r="R166" i="19"/>
  <c r="D23" i="6"/>
  <c r="Z23" i="6"/>
  <c r="A64" i="11"/>
  <c r="D64" i="11"/>
  <c r="C30" i="10"/>
  <c r="C31" i="10"/>
  <c r="C32" i="10"/>
  <c r="A63" i="11"/>
  <c r="D63" i="11"/>
  <c r="A162" i="19"/>
  <c r="D162" i="19"/>
  <c r="R162" i="19"/>
  <c r="A161" i="19"/>
  <c r="D161" i="19"/>
  <c r="R161" i="19"/>
  <c r="A62" i="11"/>
  <c r="D62" i="11"/>
  <c r="R89" i="19"/>
  <c r="A61" i="11"/>
  <c r="D61" i="11"/>
  <c r="AL37" i="1"/>
  <c r="A59" i="11"/>
  <c r="D59" i="11"/>
  <c r="A60" i="11"/>
  <c r="D60" i="11"/>
  <c r="A160" i="19"/>
  <c r="D160" i="19"/>
  <c r="R160" i="19"/>
  <c r="A56" i="9"/>
  <c r="C56" i="9"/>
  <c r="A159" i="19"/>
  <c r="D159" i="19"/>
  <c r="R159" i="19"/>
  <c r="A158" i="19"/>
  <c r="D158" i="19"/>
  <c r="R158" i="19"/>
  <c r="A14" i="19"/>
  <c r="D14" i="19"/>
  <c r="R14" i="19"/>
  <c r="A13" i="19"/>
  <c r="D13" i="19"/>
  <c r="R13" i="19"/>
  <c r="A22" i="9"/>
  <c r="C22" i="9"/>
  <c r="R157" i="19"/>
  <c r="A157" i="19"/>
  <c r="D157" i="19"/>
  <c r="A58" i="11"/>
  <c r="D58" i="11"/>
  <c r="A156" i="19"/>
  <c r="D156" i="19"/>
  <c r="R156" i="19"/>
  <c r="A155" i="19"/>
  <c r="D155" i="19"/>
  <c r="R155" i="19"/>
  <c r="A54" i="9"/>
  <c r="C54" i="9"/>
  <c r="A55" i="9"/>
  <c r="C55" i="9"/>
  <c r="A53" i="9"/>
  <c r="C53" i="9"/>
  <c r="A151" i="19"/>
  <c r="D151" i="19"/>
  <c r="R151" i="19"/>
  <c r="A152" i="19"/>
  <c r="D152" i="19"/>
  <c r="R152" i="19"/>
  <c r="A153" i="19"/>
  <c r="D153" i="19"/>
  <c r="R153" i="19"/>
  <c r="A154" i="19"/>
  <c r="D154" i="19"/>
  <c r="R154" i="19"/>
  <c r="A150" i="19"/>
  <c r="D150" i="19"/>
  <c r="R150" i="19"/>
  <c r="A149" i="19"/>
  <c r="D149" i="19"/>
  <c r="R149" i="19"/>
  <c r="A51" i="9"/>
  <c r="C51" i="9"/>
  <c r="A52" i="9"/>
  <c r="C52" i="9"/>
  <c r="C9" i="12"/>
  <c r="O9" i="12" s="1"/>
  <c r="C11" i="12"/>
  <c r="O11" i="12" s="1"/>
  <c r="C26" i="12"/>
  <c r="O26" i="12" s="1"/>
  <c r="C28" i="12"/>
  <c r="O28" i="12" s="1"/>
  <c r="C22" i="12"/>
  <c r="O22" i="12" s="1"/>
  <c r="C20" i="12"/>
  <c r="O20" i="12" s="1"/>
  <c r="C17" i="12"/>
  <c r="O17" i="12" s="1"/>
  <c r="C31" i="12"/>
  <c r="O31" i="12" s="1"/>
  <c r="A57" i="11"/>
  <c r="D57" i="11"/>
  <c r="A55" i="11"/>
  <c r="A56" i="11"/>
  <c r="D56" i="11"/>
  <c r="A81" i="19"/>
  <c r="D94" i="19"/>
  <c r="R148" i="19"/>
  <c r="D148" i="19"/>
  <c r="A148" i="19"/>
  <c r="R94" i="19"/>
  <c r="A94" i="19"/>
  <c r="R92" i="19"/>
  <c r="D92" i="19"/>
  <c r="A92" i="19"/>
  <c r="A90" i="19"/>
  <c r="R90" i="19"/>
  <c r="D90" i="19"/>
  <c r="A86" i="19"/>
  <c r="A87" i="19"/>
  <c r="A88" i="19"/>
  <c r="D88" i="19"/>
  <c r="R88" i="19"/>
  <c r="R86" i="19"/>
  <c r="D86" i="19"/>
  <c r="A145" i="19"/>
  <c r="A146" i="19"/>
  <c r="A147" i="19"/>
  <c r="R147" i="19" l="1"/>
  <c r="D147" i="19"/>
  <c r="R145" i="19"/>
  <c r="R146" i="19"/>
  <c r="D145" i="19"/>
  <c r="D146" i="19"/>
  <c r="R144" i="19"/>
  <c r="D144" i="19"/>
  <c r="A144" i="19"/>
  <c r="R143" i="19"/>
  <c r="D143" i="19"/>
  <c r="A143" i="19"/>
  <c r="R142" i="19"/>
  <c r="D142" i="19"/>
  <c r="A142" i="19"/>
  <c r="R141" i="19"/>
  <c r="D141" i="19"/>
  <c r="A141" i="19"/>
  <c r="R140" i="19"/>
  <c r="D140" i="19"/>
  <c r="A140" i="19"/>
  <c r="R139" i="19"/>
  <c r="D139" i="19"/>
  <c r="A139" i="19"/>
  <c r="R138" i="19"/>
  <c r="D138" i="19"/>
  <c r="A138" i="19"/>
  <c r="R137" i="19"/>
  <c r="D137" i="19"/>
  <c r="A137" i="19"/>
  <c r="R136" i="19"/>
  <c r="D136" i="19"/>
  <c r="A136" i="19"/>
  <c r="R135" i="19"/>
  <c r="D135" i="19"/>
  <c r="A135" i="19"/>
  <c r="R134" i="19"/>
  <c r="D134" i="19"/>
  <c r="A134" i="19"/>
  <c r="R133" i="19"/>
  <c r="D133" i="19"/>
  <c r="A133" i="19"/>
  <c r="R132" i="19"/>
  <c r="D132" i="19"/>
  <c r="A132" i="19"/>
  <c r="R131" i="19"/>
  <c r="D131" i="19"/>
  <c r="A131" i="19"/>
  <c r="R130" i="19"/>
  <c r="D130" i="19"/>
  <c r="A130" i="19"/>
  <c r="R129" i="19"/>
  <c r="D129" i="19"/>
  <c r="A129" i="19"/>
  <c r="R128" i="19"/>
  <c r="D128" i="19"/>
  <c r="A128" i="19"/>
  <c r="R127" i="19"/>
  <c r="D127" i="19"/>
  <c r="A127" i="19"/>
  <c r="R126" i="19"/>
  <c r="D126" i="19"/>
  <c r="A126" i="19"/>
  <c r="R125" i="19"/>
  <c r="D125" i="19"/>
  <c r="A125" i="19"/>
  <c r="R124" i="19"/>
  <c r="D124" i="19"/>
  <c r="A124" i="19"/>
  <c r="R123" i="19"/>
  <c r="D123" i="19"/>
  <c r="A123" i="19"/>
  <c r="R122" i="19"/>
  <c r="D122" i="19"/>
  <c r="A122" i="19"/>
  <c r="R121" i="19"/>
  <c r="D121" i="19"/>
  <c r="A121" i="19"/>
  <c r="R120" i="19"/>
  <c r="D120" i="19"/>
  <c r="A120" i="19"/>
  <c r="R119" i="19"/>
  <c r="D119" i="19"/>
  <c r="A119" i="19"/>
  <c r="R118" i="19"/>
  <c r="D118" i="19"/>
  <c r="A118" i="19"/>
  <c r="R117" i="19"/>
  <c r="D117" i="19"/>
  <c r="R116" i="19"/>
  <c r="D116" i="19"/>
  <c r="A116" i="19"/>
  <c r="R115" i="19"/>
  <c r="D115" i="19"/>
  <c r="A115" i="19"/>
  <c r="R114" i="19"/>
  <c r="D114" i="19"/>
  <c r="A114" i="19"/>
  <c r="R113" i="19"/>
  <c r="D113" i="19"/>
  <c r="A113" i="19"/>
  <c r="R112" i="19"/>
  <c r="D112" i="19"/>
  <c r="A112" i="19"/>
  <c r="R111" i="19"/>
  <c r="D111" i="19"/>
  <c r="A111" i="19"/>
  <c r="R110" i="19"/>
  <c r="D110" i="19"/>
  <c r="A110" i="19"/>
  <c r="R109" i="19"/>
  <c r="D109" i="19"/>
  <c r="A109" i="19"/>
  <c r="R108" i="19"/>
  <c r="D108" i="19"/>
  <c r="A108" i="19"/>
  <c r="R107" i="19"/>
  <c r="D107" i="19"/>
  <c r="A107" i="19"/>
  <c r="R106" i="19"/>
  <c r="D106" i="19"/>
  <c r="A106" i="19"/>
  <c r="R105" i="19"/>
  <c r="D105" i="19"/>
  <c r="A105" i="19"/>
  <c r="R104" i="19"/>
  <c r="D104" i="19"/>
  <c r="A104" i="19"/>
  <c r="R103" i="19"/>
  <c r="D103" i="19"/>
  <c r="A103" i="19"/>
  <c r="R102" i="19"/>
  <c r="D102" i="19"/>
  <c r="A102" i="19"/>
  <c r="R101" i="19"/>
  <c r="D101" i="19"/>
  <c r="A101" i="19"/>
  <c r="R100" i="19"/>
  <c r="D100" i="19"/>
  <c r="A100" i="19"/>
  <c r="R99" i="19"/>
  <c r="D99" i="19"/>
  <c r="A99" i="19"/>
  <c r="R98" i="19"/>
  <c r="D98" i="19"/>
  <c r="A98" i="19"/>
  <c r="R97" i="19"/>
  <c r="D97" i="19"/>
  <c r="A97" i="19"/>
  <c r="R96" i="19"/>
  <c r="D96" i="19"/>
  <c r="A96" i="19"/>
  <c r="R95" i="19"/>
  <c r="D95" i="19"/>
  <c r="A95" i="19"/>
  <c r="R93" i="19"/>
  <c r="D93" i="19"/>
  <c r="A93" i="19"/>
  <c r="R91" i="19"/>
  <c r="D91" i="19"/>
  <c r="A91" i="19"/>
  <c r="D89" i="19"/>
  <c r="A89" i="19"/>
  <c r="R87" i="19"/>
  <c r="D87" i="19"/>
  <c r="R85" i="19"/>
  <c r="D85" i="19"/>
  <c r="A85" i="19"/>
  <c r="R84" i="19"/>
  <c r="D84" i="19"/>
  <c r="A84" i="19"/>
  <c r="R83" i="19"/>
  <c r="D83" i="19"/>
  <c r="A83" i="19"/>
  <c r="R82" i="19"/>
  <c r="D82" i="19"/>
  <c r="A82" i="19"/>
  <c r="R81" i="19"/>
  <c r="D81" i="19"/>
  <c r="R80" i="19"/>
  <c r="D80" i="19"/>
  <c r="A80" i="19"/>
  <c r="R79" i="19"/>
  <c r="D79" i="19"/>
  <c r="A79" i="19"/>
  <c r="R78" i="19"/>
  <c r="D78" i="19"/>
  <c r="A78" i="19"/>
  <c r="R77" i="19"/>
  <c r="D77" i="19"/>
  <c r="A77" i="19"/>
  <c r="R76" i="19"/>
  <c r="D76" i="19"/>
  <c r="A76" i="19"/>
  <c r="R75" i="19"/>
  <c r="D75" i="19"/>
  <c r="A75" i="19"/>
  <c r="R74" i="19"/>
  <c r="D74" i="19"/>
  <c r="A74" i="19"/>
  <c r="R73" i="19"/>
  <c r="D73" i="19"/>
  <c r="A73" i="19"/>
  <c r="R72" i="19"/>
  <c r="D72" i="19"/>
  <c r="A72" i="19"/>
  <c r="R71" i="19"/>
  <c r="D71" i="19"/>
  <c r="A71" i="19"/>
  <c r="R70" i="19"/>
  <c r="D70" i="19"/>
  <c r="A70" i="19"/>
  <c r="R69" i="19"/>
  <c r="D69" i="19"/>
  <c r="A69" i="19"/>
  <c r="R68" i="19"/>
  <c r="D68" i="19"/>
  <c r="A68" i="19"/>
  <c r="R67" i="19"/>
  <c r="D67" i="19"/>
  <c r="A67" i="19"/>
  <c r="R66" i="19"/>
  <c r="D66" i="19"/>
  <c r="A66" i="19"/>
  <c r="R65" i="19"/>
  <c r="D65" i="19"/>
  <c r="A65" i="19"/>
  <c r="R64" i="19"/>
  <c r="D64" i="19"/>
  <c r="A64" i="19"/>
  <c r="R63" i="19"/>
  <c r="D63" i="19"/>
  <c r="A63" i="19"/>
  <c r="R62" i="19"/>
  <c r="D62" i="19"/>
  <c r="A62" i="19"/>
  <c r="R61" i="19"/>
  <c r="D61" i="19"/>
  <c r="A61" i="19"/>
  <c r="R60" i="19"/>
  <c r="D60" i="19"/>
  <c r="A60" i="19"/>
  <c r="R59" i="19"/>
  <c r="D59" i="19"/>
  <c r="A59" i="19"/>
  <c r="R58" i="19"/>
  <c r="D58" i="19"/>
  <c r="A58" i="19"/>
  <c r="R57" i="19"/>
  <c r="D57" i="19"/>
  <c r="A57" i="19"/>
  <c r="R56" i="19"/>
  <c r="D56" i="19"/>
  <c r="A56" i="19"/>
  <c r="R55" i="19"/>
  <c r="D55" i="19"/>
  <c r="A55" i="19"/>
  <c r="R54" i="19"/>
  <c r="D54" i="19"/>
  <c r="A54" i="19"/>
  <c r="R53" i="19"/>
  <c r="D53" i="19"/>
  <c r="A53" i="19"/>
  <c r="R52" i="19"/>
  <c r="D52" i="19"/>
  <c r="A52" i="19"/>
  <c r="R51" i="19"/>
  <c r="D51" i="19"/>
  <c r="A51" i="19"/>
  <c r="R50" i="19"/>
  <c r="D50" i="19"/>
  <c r="A50" i="19"/>
  <c r="R49" i="19"/>
  <c r="D49" i="19"/>
  <c r="A49" i="19"/>
  <c r="R48" i="19"/>
  <c r="D48" i="19"/>
  <c r="A48" i="19"/>
  <c r="R47" i="19"/>
  <c r="D47" i="19"/>
  <c r="A47" i="19"/>
  <c r="R46" i="19"/>
  <c r="D46" i="19"/>
  <c r="A46" i="19"/>
  <c r="R45" i="19"/>
  <c r="D45" i="19"/>
  <c r="A45" i="19"/>
  <c r="R44" i="19"/>
  <c r="D44" i="19"/>
  <c r="A44" i="19"/>
  <c r="R43" i="19"/>
  <c r="D43" i="19"/>
  <c r="A43" i="19"/>
  <c r="R42" i="19"/>
  <c r="D42" i="19"/>
  <c r="A42" i="19"/>
  <c r="R41" i="19"/>
  <c r="D41" i="19"/>
  <c r="A41" i="19"/>
  <c r="R40" i="19"/>
  <c r="D40" i="19"/>
  <c r="A40" i="19"/>
  <c r="R39" i="19"/>
  <c r="D39" i="19"/>
  <c r="A39" i="19"/>
  <c r="R38" i="19"/>
  <c r="D38" i="19"/>
  <c r="A38" i="19"/>
  <c r="R37" i="19"/>
  <c r="D37" i="19"/>
  <c r="A37" i="19"/>
  <c r="R36" i="19"/>
  <c r="D36" i="19"/>
  <c r="A36" i="19"/>
  <c r="R35" i="19"/>
  <c r="D35" i="19"/>
  <c r="A35" i="19"/>
  <c r="R34" i="19"/>
  <c r="D34" i="19"/>
  <c r="A34" i="19"/>
  <c r="R33" i="19"/>
  <c r="D33" i="19"/>
  <c r="A33" i="19"/>
  <c r="R32" i="19"/>
  <c r="D32" i="19"/>
  <c r="A32" i="19"/>
  <c r="R31" i="19"/>
  <c r="D31" i="19"/>
  <c r="A31" i="19"/>
  <c r="R30" i="19"/>
  <c r="D30" i="19"/>
  <c r="A30" i="19"/>
  <c r="R29" i="19"/>
  <c r="D29" i="19"/>
  <c r="A29" i="19"/>
  <c r="R28" i="19"/>
  <c r="D28" i="19"/>
  <c r="A28" i="19"/>
  <c r="R27" i="19"/>
  <c r="D27" i="19"/>
  <c r="A27" i="19"/>
  <c r="R26" i="19"/>
  <c r="D26" i="19"/>
  <c r="A26" i="19"/>
  <c r="R25" i="19"/>
  <c r="D25" i="19"/>
  <c r="A25" i="19"/>
  <c r="R24" i="19"/>
  <c r="D24" i="19"/>
  <c r="A24" i="19"/>
  <c r="R23" i="19"/>
  <c r="D23" i="19"/>
  <c r="A23" i="19"/>
  <c r="R22" i="19"/>
  <c r="D22" i="19"/>
  <c r="A22" i="19"/>
  <c r="R21" i="19"/>
  <c r="D21" i="19"/>
  <c r="A21" i="19"/>
  <c r="R20" i="19"/>
  <c r="D20" i="19"/>
  <c r="A20" i="19"/>
  <c r="R19" i="19"/>
  <c r="D19" i="19"/>
  <c r="A19" i="19"/>
  <c r="R18" i="19"/>
  <c r="D18" i="19"/>
  <c r="A18" i="19"/>
  <c r="R17" i="19"/>
  <c r="D17" i="19"/>
  <c r="A17" i="19"/>
  <c r="R16" i="19"/>
  <c r="D16" i="19"/>
  <c r="A16" i="19"/>
  <c r="R15" i="19"/>
  <c r="D15" i="19"/>
  <c r="A15" i="19"/>
  <c r="R12" i="19"/>
  <c r="D12" i="19"/>
  <c r="A12" i="19"/>
  <c r="D11" i="19"/>
  <c r="A11" i="19"/>
  <c r="R10" i="19"/>
  <c r="D10" i="19"/>
  <c r="A10" i="19"/>
  <c r="R9" i="19"/>
  <c r="D9" i="19"/>
  <c r="A9" i="19"/>
  <c r="R8" i="19"/>
  <c r="D8" i="19"/>
  <c r="A8" i="19"/>
  <c r="R7" i="19"/>
  <c r="D7" i="19"/>
  <c r="A7" i="19"/>
  <c r="R6" i="19"/>
  <c r="D6" i="19"/>
  <c r="A6" i="19"/>
  <c r="D55" i="11" l="1"/>
  <c r="AL8" i="4"/>
  <c r="AL10" i="4"/>
  <c r="AL15" i="4"/>
  <c r="AL16" i="4"/>
  <c r="AL17" i="4"/>
  <c r="AL29" i="4"/>
  <c r="AL34" i="4"/>
  <c r="AL35" i="4"/>
  <c r="AL39" i="4"/>
  <c r="AL56" i="4"/>
  <c r="AL57" i="4"/>
  <c r="AL61" i="4"/>
  <c r="AL62" i="4"/>
  <c r="AL63" i="4"/>
  <c r="AL64" i="4"/>
  <c r="AL73" i="4"/>
  <c r="AL75" i="4"/>
  <c r="AL84" i="4"/>
  <c r="AL92" i="4"/>
  <c r="AL94" i="4"/>
  <c r="AL98" i="4"/>
  <c r="AL111" i="4"/>
  <c r="AL125" i="4"/>
  <c r="AL128" i="4"/>
  <c r="AL136" i="4"/>
  <c r="AL139" i="4"/>
  <c r="AL142" i="4"/>
  <c r="AL145" i="4"/>
  <c r="AL154" i="4"/>
  <c r="AL60" i="1"/>
  <c r="A48" i="9"/>
  <c r="C48" i="9"/>
  <c r="AL58" i="1"/>
  <c r="AL59" i="1"/>
  <c r="AL27" i="1"/>
  <c r="D22" i="6"/>
  <c r="Z22" i="6"/>
  <c r="A53" i="11"/>
  <c r="D53" i="11"/>
  <c r="A54" i="11"/>
  <c r="D54" i="11"/>
  <c r="A47" i="9"/>
  <c r="C47" i="9"/>
  <c r="D21" i="6"/>
  <c r="Z21" i="6"/>
  <c r="A50" i="11"/>
  <c r="D50" i="11"/>
  <c r="A51" i="11"/>
  <c r="D51" i="11"/>
  <c r="A52" i="11"/>
  <c r="D52" i="11"/>
  <c r="C28" i="10"/>
  <c r="C29" i="10"/>
  <c r="D20" i="6"/>
  <c r="Z20" i="6"/>
  <c r="Z19" i="6"/>
  <c r="A46" i="9"/>
  <c r="C46" i="9"/>
  <c r="A45" i="9"/>
  <c r="C45" i="9"/>
  <c r="A28" i="9"/>
  <c r="C28" i="9"/>
  <c r="A49" i="11"/>
  <c r="D49" i="11"/>
  <c r="A48" i="11"/>
  <c r="D48" i="11"/>
  <c r="A47" i="11"/>
  <c r="D47" i="11"/>
  <c r="A46" i="11"/>
  <c r="D46" i="11"/>
  <c r="AL17" i="1"/>
  <c r="A43" i="9"/>
  <c r="C43" i="9"/>
  <c r="A44" i="9"/>
  <c r="C44" i="9"/>
  <c r="A23" i="3"/>
  <c r="AP23" i="3"/>
  <c r="AP31" i="3"/>
  <c r="AP34" i="3"/>
  <c r="AP37" i="3"/>
  <c r="AL53" i="1"/>
  <c r="AL54" i="1"/>
  <c r="AL55" i="1"/>
  <c r="AL56" i="1"/>
  <c r="AL57" i="1"/>
  <c r="A45" i="11"/>
  <c r="D45" i="11"/>
  <c r="A44" i="11"/>
  <c r="D44" i="11"/>
  <c r="Z16" i="6"/>
  <c r="D19" i="6"/>
  <c r="A42" i="9"/>
  <c r="C42" i="9"/>
  <c r="AP112" i="3"/>
  <c r="A155" i="3"/>
  <c r="A168" i="3"/>
  <c r="AP125" i="3"/>
  <c r="AP126" i="3"/>
  <c r="A42" i="11"/>
  <c r="D42" i="11"/>
  <c r="A43" i="11"/>
  <c r="D43" i="11"/>
  <c r="A167" i="3"/>
  <c r="AP124" i="3"/>
  <c r="A166" i="3"/>
  <c r="AP123" i="3"/>
  <c r="A40" i="9"/>
  <c r="C40" i="9"/>
  <c r="A41" i="9"/>
  <c r="C41" i="9"/>
  <c r="A164" i="3"/>
  <c r="AP121" i="3"/>
  <c r="A165" i="3"/>
  <c r="AP122" i="3"/>
  <c r="AL49" i="1"/>
  <c r="AL50" i="1"/>
  <c r="AL51" i="1"/>
  <c r="AL52" i="1"/>
  <c r="A40" i="11" l="1"/>
  <c r="D40" i="11"/>
  <c r="A41" i="11"/>
  <c r="D41" i="11"/>
  <c r="D38" i="11"/>
  <c r="D39" i="11"/>
  <c r="AP119" i="3"/>
  <c r="AP120" i="3"/>
  <c r="AL47" i="1"/>
  <c r="AL48" i="1"/>
  <c r="A12" i="3"/>
  <c r="A126" i="3"/>
  <c r="A127" i="3"/>
  <c r="A128" i="3"/>
  <c r="A129" i="3"/>
  <c r="A130" i="3"/>
  <c r="A131" i="3"/>
  <c r="A132" i="3"/>
  <c r="A133" i="3"/>
  <c r="A134" i="3"/>
  <c r="A135" i="3"/>
  <c r="A136" i="3"/>
  <c r="A137" i="3"/>
  <c r="A138" i="3"/>
  <c r="A139" i="3"/>
  <c r="A140" i="3"/>
  <c r="A141" i="3"/>
  <c r="A142" i="3"/>
  <c r="A143" i="3"/>
  <c r="A144" i="3"/>
  <c r="A145" i="3"/>
  <c r="A147" i="3"/>
  <c r="A148" i="3"/>
  <c r="A149" i="3"/>
  <c r="A150" i="3"/>
  <c r="A151" i="3"/>
  <c r="AP63" i="3"/>
  <c r="AP64" i="3"/>
  <c r="AP65" i="3"/>
  <c r="A7" i="3"/>
  <c r="A11" i="3"/>
  <c r="A10" i="3"/>
  <c r="A14" i="3"/>
  <c r="A13" i="3"/>
  <c r="A16" i="3"/>
  <c r="A17" i="3"/>
  <c r="A18" i="3"/>
  <c r="A9" i="3"/>
  <c r="A19" i="3"/>
  <c r="A15" i="3"/>
  <c r="A21" i="3"/>
  <c r="A24" i="3"/>
  <c r="A25" i="3"/>
  <c r="A26" i="3"/>
  <c r="A27" i="3"/>
  <c r="A28" i="3"/>
  <c r="A29" i="3"/>
  <c r="A153" i="3"/>
  <c r="A154" i="3"/>
  <c r="A156" i="3"/>
  <c r="A157" i="3"/>
  <c r="A158" i="3"/>
  <c r="A159" i="3"/>
  <c r="A160" i="3"/>
  <c r="A161" i="3"/>
  <c r="A162" i="3"/>
  <c r="A163" i="3"/>
  <c r="A22" i="3"/>
  <c r="A20" i="3"/>
  <c r="A8" i="3"/>
  <c r="AL38" i="1"/>
  <c r="AP118" i="3"/>
  <c r="AP113" i="3"/>
  <c r="AP114" i="3"/>
  <c r="AP115" i="3"/>
  <c r="AP116" i="3"/>
  <c r="AP117" i="3"/>
  <c r="D19" i="11"/>
  <c r="D20" i="11"/>
  <c r="D21" i="11"/>
  <c r="D22" i="11"/>
  <c r="D23" i="11"/>
  <c r="D24" i="11"/>
  <c r="D25" i="11"/>
  <c r="D26" i="11"/>
  <c r="D27" i="11"/>
  <c r="D28" i="11"/>
  <c r="D29" i="11"/>
  <c r="D30" i="11"/>
  <c r="D31" i="11"/>
  <c r="D32" i="11"/>
  <c r="D33" i="11"/>
  <c r="D34" i="11"/>
  <c r="D35" i="11"/>
  <c r="D36" i="11"/>
  <c r="D37" i="11"/>
  <c r="A26" i="11"/>
  <c r="A27" i="11"/>
  <c r="C24" i="12"/>
  <c r="O24" i="12" s="1"/>
  <c r="C25" i="12"/>
  <c r="O25" i="12" s="1"/>
  <c r="C27" i="12"/>
  <c r="O27" i="12" s="1"/>
  <c r="C29" i="12"/>
  <c r="O29" i="12" s="1"/>
  <c r="C30" i="12"/>
  <c r="O30" i="12" s="1"/>
  <c r="C24" i="17"/>
  <c r="C23" i="17"/>
  <c r="C22" i="17"/>
  <c r="C19" i="17"/>
  <c r="C20" i="17"/>
  <c r="C17" i="17"/>
  <c r="C18" i="17"/>
  <c r="C12" i="17"/>
  <c r="C9" i="17"/>
  <c r="C11" i="17"/>
  <c r="C14" i="12"/>
  <c r="O14" i="12" s="1"/>
  <c r="C15" i="12"/>
  <c r="O15" i="12" s="1"/>
  <c r="C16" i="12"/>
  <c r="O16" i="12" s="1"/>
  <c r="C18" i="12"/>
  <c r="O18" i="12" s="1"/>
  <c r="C19" i="12"/>
  <c r="O19" i="12" s="1"/>
  <c r="C21" i="12"/>
  <c r="O21" i="12" s="1"/>
  <c r="C23" i="12"/>
  <c r="O23" i="12" s="1"/>
  <c r="C8" i="12"/>
  <c r="A36" i="11"/>
  <c r="A37" i="11"/>
  <c r="AP41" i="3" l="1"/>
  <c r="A31" i="11" l="1"/>
  <c r="A32" i="11"/>
  <c r="A33" i="11"/>
  <c r="A34" i="11"/>
  <c r="A28" i="11"/>
  <c r="A29" i="11"/>
  <c r="A30" i="11"/>
  <c r="A7" i="11"/>
  <c r="A8" i="11"/>
  <c r="A9" i="11"/>
  <c r="A10" i="11"/>
  <c r="A11" i="11"/>
  <c r="A12" i="11"/>
  <c r="A13" i="11"/>
  <c r="A14" i="11"/>
  <c r="A15" i="11"/>
  <c r="A16" i="11"/>
  <c r="A17" i="11"/>
  <c r="A18" i="11"/>
  <c r="A19" i="11"/>
  <c r="A20" i="11"/>
  <c r="A21" i="11"/>
  <c r="A22" i="11"/>
  <c r="A23" i="11"/>
  <c r="A24" i="11"/>
  <c r="A25" i="11"/>
  <c r="A35" i="11"/>
  <c r="A38" i="11"/>
  <c r="A39" i="11"/>
  <c r="A6" i="11"/>
  <c r="A7" i="9" l="1"/>
  <c r="A8" i="9"/>
  <c r="A9" i="9"/>
  <c r="A10" i="9"/>
  <c r="A11" i="9"/>
  <c r="A12" i="9"/>
  <c r="A13" i="9"/>
  <c r="A14" i="9"/>
  <c r="A15" i="9"/>
  <c r="A16" i="9"/>
  <c r="A17" i="9"/>
  <c r="A18" i="9"/>
  <c r="A19" i="9"/>
  <c r="A20" i="9"/>
  <c r="A21" i="9"/>
  <c r="A23" i="9"/>
  <c r="A24" i="9"/>
  <c r="A25" i="9"/>
  <c r="A26" i="9"/>
  <c r="A27" i="9"/>
  <c r="A29" i="9"/>
  <c r="A30" i="9"/>
  <c r="A31" i="9"/>
  <c r="A32" i="9"/>
  <c r="A33" i="9"/>
  <c r="A34" i="9"/>
  <c r="A35" i="9"/>
  <c r="A36" i="9"/>
  <c r="A37" i="9"/>
  <c r="A38" i="9"/>
  <c r="A39" i="9"/>
  <c r="A49" i="9"/>
  <c r="A50" i="9"/>
  <c r="A66" i="9"/>
  <c r="A67" i="9"/>
  <c r="A68" i="9"/>
  <c r="A72" i="9"/>
  <c r="A73" i="9"/>
  <c r="A82" i="9"/>
  <c r="A83"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6" i="9"/>
  <c r="AL23" i="1"/>
  <c r="AL24" i="1"/>
  <c r="AL25" i="1"/>
  <c r="AL26" i="1"/>
  <c r="AL28" i="1"/>
  <c r="AL30" i="1"/>
  <c r="AL31" i="1"/>
  <c r="AL32" i="1"/>
  <c r="AL33" i="1"/>
  <c r="AL35" i="1"/>
  <c r="AL36" i="1"/>
  <c r="AL39" i="1"/>
  <c r="AL40" i="1"/>
  <c r="AL41" i="1"/>
  <c r="AL42" i="1"/>
  <c r="C30" i="9"/>
  <c r="C31" i="9"/>
  <c r="C32" i="9"/>
  <c r="C33" i="9"/>
  <c r="C34" i="9"/>
  <c r="C35" i="9"/>
  <c r="C10" i="9"/>
  <c r="C26" i="9"/>
  <c r="C24" i="9"/>
  <c r="AP111" i="3" l="1"/>
  <c r="AP110" i="3"/>
  <c r="AP101" i="3" l="1"/>
  <c r="AP102" i="3"/>
  <c r="AP104" i="3"/>
  <c r="AP105" i="3"/>
  <c r="AP106" i="3"/>
  <c r="AP107" i="3"/>
  <c r="AP108" i="3"/>
  <c r="C9" i="18"/>
  <c r="AP87" i="3"/>
  <c r="AP88" i="3"/>
  <c r="AP89" i="3"/>
  <c r="AP90" i="3"/>
  <c r="AP91" i="3"/>
  <c r="AP92" i="3"/>
  <c r="AP93" i="3"/>
  <c r="AP94" i="3"/>
  <c r="AP95" i="3"/>
  <c r="AP96" i="3"/>
  <c r="AP97" i="3"/>
  <c r="AP98" i="3"/>
  <c r="AP99" i="3"/>
  <c r="AP100" i="3"/>
  <c r="C8" i="18"/>
  <c r="C14" i="10" l="1"/>
  <c r="C24" i="10"/>
  <c r="C57" i="14"/>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3" i="14" l="1"/>
  <c r="C54" i="14"/>
  <c r="C55" i="14"/>
  <c r="C56" i="14"/>
  <c r="Z13" i="6"/>
  <c r="Z14" i="6"/>
  <c r="Z15" i="6"/>
  <c r="Z17" i="6"/>
  <c r="Z18" i="6"/>
  <c r="D17" i="6"/>
  <c r="C14" i="13"/>
  <c r="C15" i="13"/>
  <c r="C16" i="13"/>
  <c r="C46" i="14"/>
  <c r="C47" i="14"/>
  <c r="C48" i="14"/>
  <c r="C49" i="14"/>
  <c r="C50" i="14"/>
  <c r="C51" i="14"/>
  <c r="C52" i="14"/>
  <c r="C43" i="14" l="1"/>
  <c r="C44" i="14"/>
  <c r="C10" i="13"/>
  <c r="C11" i="13"/>
  <c r="C12" i="13"/>
  <c r="C13" i="13"/>
  <c r="C7" i="13"/>
  <c r="C8" i="13"/>
  <c r="C9" i="13"/>
  <c r="C6" i="13"/>
  <c r="C40" i="14"/>
  <c r="C41" i="14"/>
  <c r="C42" i="14"/>
  <c r="C45" i="14"/>
  <c r="C10" i="15" l="1"/>
  <c r="AL10" i="1" l="1"/>
  <c r="D13" i="6" l="1"/>
  <c r="C39" i="14" l="1"/>
  <c r="C38" i="14" l="1"/>
  <c r="C21" i="10" l="1"/>
  <c r="D6" i="11" l="1"/>
  <c r="D7" i="11"/>
  <c r="D8" i="11"/>
  <c r="D9" i="11"/>
  <c r="D10" i="11"/>
  <c r="D11" i="11"/>
  <c r="D12" i="11"/>
  <c r="D13" i="11"/>
  <c r="D14" i="11"/>
  <c r="D15" i="11"/>
  <c r="D16" i="11"/>
  <c r="D17" i="11"/>
  <c r="D18" i="11"/>
  <c r="C8" i="17" l="1"/>
  <c r="C10" i="17"/>
  <c r="C13" i="17"/>
  <c r="C14" i="17"/>
  <c r="C15" i="17"/>
  <c r="C16" i="17"/>
  <c r="C23" i="14"/>
  <c r="C24" i="14"/>
  <c r="C25" i="14"/>
  <c r="C26" i="14"/>
  <c r="C27" i="14"/>
  <c r="C28" i="14"/>
  <c r="C29" i="14"/>
  <c r="C30" i="14"/>
  <c r="C31" i="14"/>
  <c r="C32" i="14"/>
  <c r="C22" i="14"/>
  <c r="C10" i="12"/>
  <c r="O10" i="12" s="1"/>
  <c r="C12" i="12"/>
  <c r="O12" i="12" s="1"/>
  <c r="C13" i="12"/>
  <c r="O13" i="12" s="1"/>
  <c r="C20" i="9"/>
  <c r="C21" i="9"/>
  <c r="C23" i="9"/>
  <c r="C18" i="9" l="1"/>
  <c r="C21" i="14" l="1"/>
  <c r="C19" i="14" l="1"/>
  <c r="C9" i="15" l="1"/>
  <c r="C17" i="9" l="1"/>
  <c r="C8" i="15"/>
  <c r="C8" i="14"/>
  <c r="AL15" i="1"/>
  <c r="AL16" i="1"/>
  <c r="AL18" i="1"/>
  <c r="AL19" i="1"/>
  <c r="AL20" i="1"/>
  <c r="AL21" i="1"/>
  <c r="AL22" i="1"/>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AP86" i="3" l="1"/>
  <c r="C37" i="14" l="1"/>
  <c r="C36" i="14"/>
  <c r="C35" i="14"/>
  <c r="C34" i="14"/>
  <c r="C33" i="14"/>
  <c r="C20" i="14"/>
  <c r="C18" i="14"/>
  <c r="C17" i="14"/>
  <c r="C16" i="14"/>
  <c r="C15" i="14"/>
  <c r="C14" i="14"/>
  <c r="C13" i="14"/>
  <c r="C12" i="14"/>
  <c r="C11" i="14"/>
  <c r="C10" i="14"/>
  <c r="C9"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17" i="13" l="1"/>
  <c r="C18" i="13"/>
  <c r="C19" i="13"/>
  <c r="AP76" i="3" l="1"/>
  <c r="AP77" i="3"/>
  <c r="AP78" i="3"/>
  <c r="AP79" i="3"/>
  <c r="AP39" i="3"/>
  <c r="AP80" i="3"/>
  <c r="AP12" i="3"/>
  <c r="AP81" i="3"/>
  <c r="AP82" i="3"/>
  <c r="AP83" i="3"/>
  <c r="AP84" i="3"/>
  <c r="AP85" i="3"/>
  <c r="C14" i="9" l="1"/>
  <c r="AP66" i="3"/>
  <c r="AP67" i="3"/>
  <c r="AP68" i="3"/>
  <c r="AP69" i="3"/>
  <c r="AP70" i="3"/>
  <c r="AP71" i="3"/>
  <c r="AP72" i="3"/>
  <c r="AP73" i="3"/>
  <c r="AP74" i="3"/>
  <c r="AP75" i="3"/>
  <c r="AL14" i="1" l="1"/>
  <c r="AL13" i="1"/>
  <c r="AL12" i="1" l="1"/>
  <c r="AL8" i="1"/>
  <c r="Z12" i="6"/>
  <c r="Z11" i="6"/>
  <c r="Z10" i="6"/>
  <c r="Z9" i="6"/>
  <c r="Z8" i="6"/>
  <c r="Z7" i="6"/>
  <c r="AL11" i="1" l="1"/>
  <c r="AL9" i="1" l="1"/>
  <c r="AL7" i="1" l="1"/>
  <c r="AL6" i="1"/>
  <c r="C27" i="10" l="1"/>
  <c r="C26" i="10"/>
  <c r="C25" i="10"/>
  <c r="C23" i="10"/>
  <c r="C22" i="10"/>
  <c r="C20" i="10"/>
  <c r="C19" i="10"/>
  <c r="C18" i="10"/>
  <c r="C17" i="10"/>
  <c r="C16" i="10"/>
  <c r="C15" i="10"/>
  <c r="C13" i="10"/>
  <c r="C12" i="10"/>
  <c r="C11" i="10"/>
  <c r="C10" i="10"/>
  <c r="C9" i="10"/>
  <c r="C8" i="10"/>
  <c r="AP28" i="3" l="1"/>
  <c r="AP8" i="3"/>
  <c r="AP62" i="3" l="1"/>
  <c r="AP61" i="3"/>
  <c r="AP60" i="3"/>
  <c r="AP59" i="3"/>
  <c r="AP58" i="3"/>
  <c r="AP57" i="3"/>
  <c r="AP56" i="3"/>
  <c r="AP55" i="3"/>
  <c r="AP54" i="3"/>
  <c r="AP53" i="3"/>
  <c r="AP52" i="3"/>
  <c r="AP29" i="3"/>
  <c r="AP27" i="3"/>
  <c r="AP26" i="3"/>
  <c r="AP25" i="3"/>
  <c r="AP24" i="3"/>
  <c r="AP21" i="3"/>
  <c r="AP15" i="3"/>
  <c r="AP19" i="3"/>
  <c r="AP9" i="3"/>
  <c r="AP18" i="3"/>
  <c r="AP17" i="3"/>
  <c r="AP16" i="3"/>
  <c r="AP13" i="3"/>
  <c r="AP14" i="3"/>
  <c r="AP10" i="3"/>
  <c r="AP7" i="3"/>
  <c r="AP11" i="3"/>
  <c r="C50" i="9" l="1"/>
  <c r="C49" i="9"/>
  <c r="C39" i="9"/>
  <c r="C38" i="9"/>
  <c r="C37" i="9"/>
  <c r="C36" i="9"/>
  <c r="C29" i="9"/>
  <c r="C27" i="9"/>
  <c r="C25" i="9"/>
  <c r="C19" i="9"/>
  <c r="C16" i="9"/>
  <c r="C15" i="9"/>
  <c r="C13" i="9"/>
  <c r="C12" i="9"/>
  <c r="C11" i="9"/>
  <c r="C9" i="9"/>
  <c r="C8" i="9"/>
  <c r="C7" i="9"/>
  <c r="C6" i="9"/>
  <c r="D8" i="8" l="1"/>
  <c r="D7" i="6" l="1"/>
  <c r="D18" i="6"/>
  <c r="D16" i="6"/>
  <c r="D15" i="6"/>
  <c r="D14" i="6"/>
  <c r="D12" i="6"/>
  <c r="D11" i="6"/>
  <c r="D9" i="6"/>
  <c r="D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DC_RHS</author>
  </authors>
  <commentList>
    <comment ref="E3368" authorId="0" shapeId="0" xr:uid="{A5F3B916-56C9-4BEB-964A-3E623EAF0432}">
      <text>
        <r>
          <rPr>
            <b/>
            <sz val="9"/>
            <color indexed="81"/>
            <rFont val="Tahoma"/>
            <family val="2"/>
          </rPr>
          <t>DC_RHS:</t>
        </r>
        <r>
          <rPr>
            <sz val="9"/>
            <color indexed="81"/>
            <rFont val="Tahoma"/>
            <family val="2"/>
          </rPr>
          <t xml:space="preserve">
REV00
م</t>
        </r>
        <r>
          <rPr>
            <sz val="28"/>
            <color indexed="81"/>
            <rFont val="Tahoma"/>
            <family val="2"/>
          </rPr>
          <t>مع مهندس عمر خطاب</t>
        </r>
      </text>
    </comment>
    <comment ref="B3865" authorId="0" shapeId="0" xr:uid="{71A98DC9-6A91-482F-8649-D2E8B7726421}">
      <text>
        <r>
          <rPr>
            <b/>
            <sz val="28"/>
            <color indexed="81"/>
            <rFont val="Tahoma"/>
            <family val="2"/>
          </rPr>
          <t>تم</t>
        </r>
        <r>
          <rPr>
            <b/>
            <sz val="26"/>
            <color indexed="81"/>
            <rFont val="Tahoma"/>
            <family val="2"/>
          </rPr>
          <t xml:space="preserve"> الغاءه من قبل م محمد سالم بتاريخ 16/05/2026 ومطلوب تغطية السيريال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DC_RHS</author>
    <author>GAAFAR</author>
  </authors>
  <commentList>
    <comment ref="E7" authorId="0" shapeId="0" xr:uid="{55994523-18BD-42E6-80E2-44C68A3C08B8}">
      <text>
        <r>
          <rPr>
            <b/>
            <sz val="9"/>
            <color indexed="81"/>
            <rFont val="Tahoma"/>
            <family val="2"/>
          </rPr>
          <t>DC_RHS:</t>
        </r>
        <r>
          <rPr>
            <sz val="9"/>
            <color indexed="81"/>
            <rFont val="Tahoma"/>
            <family val="2"/>
          </rPr>
          <t xml:space="preserve">
</t>
        </r>
        <r>
          <rPr>
            <sz val="26"/>
            <color indexed="81"/>
            <rFont val="Tahoma"/>
            <family val="2"/>
          </rPr>
          <t xml:space="preserve">تكملته في DC 047
</t>
        </r>
      </text>
    </comment>
    <comment ref="E37" authorId="0" shapeId="0" xr:uid="{507E4E4B-2CEF-40E3-AA06-2E33C482BE23}">
      <text>
        <r>
          <rPr>
            <b/>
            <sz val="9"/>
            <color indexed="81"/>
            <rFont val="Tahoma"/>
            <family val="2"/>
          </rPr>
          <t>DC_RHS:</t>
        </r>
        <r>
          <rPr>
            <sz val="9"/>
            <color indexed="81"/>
            <rFont val="Tahoma"/>
            <family val="2"/>
          </rPr>
          <t xml:space="preserve">
</t>
        </r>
        <r>
          <rPr>
            <sz val="26"/>
            <color indexed="81"/>
            <rFont val="Tahoma"/>
            <family val="2"/>
          </rPr>
          <t>تكملة ل DC02</t>
        </r>
      </text>
    </comment>
    <comment ref="S60" authorId="1" shapeId="0" xr:uid="{7DEDE49A-76BA-48B3-88E8-5E332CE9B2EF}">
      <text>
        <r>
          <rPr>
            <b/>
            <sz val="20"/>
            <color indexed="81"/>
            <rFont val="Tahoma"/>
            <family val="2"/>
          </rPr>
          <t>ZIAD:</t>
        </r>
        <r>
          <rPr>
            <sz val="20"/>
            <color indexed="81"/>
            <rFont val="Tahoma"/>
            <family val="2"/>
          </rPr>
          <t xml:space="preserve">
Share point</t>
        </r>
      </text>
    </comment>
    <comment ref="I61" authorId="1" shapeId="0" xr:uid="{39ABCA57-2DC8-4AC7-A1DF-4BE37F6A135C}">
      <text>
        <r>
          <rPr>
            <b/>
            <sz val="22"/>
            <color indexed="81"/>
            <rFont val="Tahoma"/>
            <family val="2"/>
          </rPr>
          <t>Back to site</t>
        </r>
      </text>
    </comment>
    <comment ref="U98" authorId="0" shapeId="0" xr:uid="{91CEC31E-7FD2-4DFC-8EEB-97A1A532461F}">
      <text>
        <r>
          <rPr>
            <b/>
            <sz val="9"/>
            <color indexed="81"/>
            <rFont val="Tahoma"/>
            <family val="2"/>
          </rPr>
          <t>DC_RHS:</t>
        </r>
        <r>
          <rPr>
            <sz val="9"/>
            <color indexed="81"/>
            <rFont val="Tahoma"/>
            <family val="2"/>
          </rPr>
          <t xml:space="preserve">
</t>
        </r>
        <r>
          <rPr>
            <sz val="24"/>
            <color indexed="81"/>
            <rFont val="Tahoma"/>
            <family val="2"/>
          </rPr>
          <t>لا يوجد رد من سيسترا</t>
        </r>
      </text>
    </comment>
    <comment ref="E240" authorId="0" shapeId="0" xr:uid="{A0BBA1A3-DB81-437F-A914-25E7E261EAE4}">
      <text>
        <r>
          <rPr>
            <b/>
            <sz val="9"/>
            <color indexed="81"/>
            <rFont val="Tahoma"/>
            <family val="2"/>
          </rPr>
          <t>DC_RHS:</t>
        </r>
        <r>
          <rPr>
            <sz val="9"/>
            <color indexed="81"/>
            <rFont val="Tahoma"/>
            <family val="2"/>
          </rPr>
          <t xml:space="preserve">
ت</t>
        </r>
        <r>
          <rPr>
            <sz val="28"/>
            <color indexed="81"/>
            <rFont val="Tahoma"/>
            <family val="2"/>
          </rPr>
          <t>تم الارسال لسيسترا الأول وبعد رفضها تم الارسال ل أي سي جي عبر الايميل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GAAFAR</author>
  </authors>
  <commentList>
    <comment ref="K127" authorId="0" shapeId="0" xr:uid="{650672FE-8E88-4BB3-9D3A-4FD13ADCC562}">
      <text>
        <r>
          <rPr>
            <b/>
            <sz val="18"/>
            <color indexed="81"/>
            <rFont val="Tahoma"/>
            <family val="2"/>
          </rPr>
          <t>Converted into a Document Submittal (82)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GAAFAR</author>
    <author>Mohamed Selim</author>
  </authors>
  <commentList>
    <comment ref="F25" authorId="0" shapeId="0" xr:uid="{A41A28DA-184E-46B9-A921-89619FCFD6E9}">
      <text>
        <r>
          <rPr>
            <b/>
            <sz val="16"/>
            <color indexed="81"/>
            <rFont val="Tahoma"/>
            <family val="2"/>
          </rPr>
          <t>Not Received</t>
        </r>
      </text>
    </comment>
    <comment ref="B160" authorId="1" shapeId="0" xr:uid="{DB4FE700-A098-4A21-9C83-FECF03AA8279}">
      <text>
        <r>
          <rPr>
            <b/>
            <sz val="9"/>
            <color indexed="81"/>
            <rFont val="Tahoma"/>
          </rPr>
          <t>Mohamed Selim:</t>
        </r>
        <r>
          <rPr>
            <sz val="9"/>
            <color indexed="81"/>
            <rFont val="Tahoma"/>
          </rPr>
          <t xml:space="preserve">
</t>
        </r>
        <r>
          <rPr>
            <sz val="24"/>
            <color indexed="81"/>
            <rFont val="Tahoma"/>
            <family val="2"/>
          </rPr>
          <t>الكاد في فايل الCRAC UNITS جوا فايل قاصد خير</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GAAFAR</author>
  </authors>
  <commentList>
    <comment ref="J8" authorId="0" shapeId="0" xr:uid="{74C0D2E3-F527-4145-A726-6C1D0BD0D2D4}">
      <text>
        <r>
          <rPr>
            <sz val="28"/>
            <color indexed="81"/>
            <rFont val="Tahoma"/>
            <family val="2"/>
          </rPr>
          <t>Not Received</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E0B4EB6-FEB3-438D-A7E7-FFBD9E84E8D5}" keepAlive="1" name="Query - New folder" description="Connection to the 'New folder' query in the workbook." type="5" refreshedVersion="0" background="1">
    <dbPr connection="Provider=Microsoft.Mashup.OleDb.1;Data Source=$Workbook$;Location=&quot;New folder&quot;;Extended Properties=&quot;&quot;" command="SELECT * FROM [New folder]"/>
  </connection>
</connections>
</file>

<file path=xl/sharedStrings.xml><?xml version="1.0" encoding="utf-8"?>
<sst xmlns="http://schemas.openxmlformats.org/spreadsheetml/2006/main" count="72243" uniqueCount="21121">
  <si>
    <t>M. No.</t>
  </si>
  <si>
    <t>SCAN</t>
  </si>
  <si>
    <t>Description</t>
  </si>
  <si>
    <t>Copmany</t>
  </si>
  <si>
    <t>Sent
 Date</t>
  </si>
  <si>
    <t>Reply
 Date</t>
  </si>
  <si>
    <t>CODE</t>
  </si>
  <si>
    <t>DC 01 (S-19.OT.16-6-22)(11-00)</t>
  </si>
  <si>
    <t>PROJECT HSE PLAN</t>
  </si>
  <si>
    <t>QUALITY PLAN</t>
  </si>
  <si>
    <t>ECG</t>
  </si>
  <si>
    <t>No.</t>
  </si>
  <si>
    <t>IR No.</t>
  </si>
  <si>
    <t>SUBJECT</t>
  </si>
  <si>
    <t>ISSUED TO</t>
  </si>
  <si>
    <t>FINALLY SCAN</t>
  </si>
  <si>
    <t>IR 01 (S19.SU.25-5)(10-00)</t>
  </si>
  <si>
    <t>systra</t>
  </si>
  <si>
    <t>IR 02 (S19.SU.25-5)(02-00)</t>
  </si>
  <si>
    <t>IR 03 (S19.SU.22-6)(02-01)</t>
  </si>
  <si>
    <t>IR 04 (S19.SU.22-6)(02-02)</t>
  </si>
  <si>
    <t>IR 05 (S19.SU.22-6)(02-03)</t>
  </si>
  <si>
    <t>Fiberglass mesh for goint finishing</t>
  </si>
  <si>
    <t xml:space="preserve">Polyethlene sheet 400 micron </t>
  </si>
  <si>
    <t>TRANS . No.</t>
  </si>
  <si>
    <t>R</t>
  </si>
  <si>
    <t>C</t>
  </si>
  <si>
    <t>D</t>
  </si>
  <si>
    <t>TEST RESULT S19 N 1</t>
  </si>
  <si>
    <t>HSRT RAS ALHIKMA SOIL NATURE</t>
  </si>
  <si>
    <t>TEST RESULT S19 N 2</t>
  </si>
  <si>
    <t>RESULTS OF SIEVE ANALYSIS</t>
  </si>
  <si>
    <t>TEST RESULT S19 N 3</t>
  </si>
  <si>
    <t>PREVIEW DRILLING BOTTOM</t>
  </si>
  <si>
    <t>Test result (modified proctor test) for soil to backfill between concrete foundation</t>
  </si>
  <si>
    <t>PDF SD\SD 01 (S19.CS.18-6)(02-00).pdf</t>
  </si>
  <si>
    <t>PDF SD\SD 02 (S19.CS.18-6)(02-01).pdf</t>
  </si>
  <si>
    <t>PDF SD\SD 03 (S19.CS.23-6)(11-00).pdf</t>
  </si>
  <si>
    <t>SD 01 (S19.CS.18-6)(02-00)</t>
  </si>
  <si>
    <t>SD 02 (S19.CS.18-6)(02-01)</t>
  </si>
  <si>
    <t>SD 03 (S19.CS.23-6)(11-00)</t>
  </si>
  <si>
    <t>Ecg</t>
  </si>
  <si>
    <t>issued to</t>
  </si>
  <si>
    <t xml:space="preserve">sent date </t>
  </si>
  <si>
    <t>reply date</t>
  </si>
  <si>
    <t>code</t>
  </si>
  <si>
    <t>18/6</t>
  </si>
  <si>
    <t>RFI 01 (S19-CS-28-6)(9-00)</t>
  </si>
  <si>
    <t xml:space="preserve">         RAS ELHEKMA STATION ( S-19 )</t>
  </si>
  <si>
    <t xml:space="preserve">     RAS ELHEKMA STATION  ( S 19 ) </t>
  </si>
  <si>
    <t xml:space="preserve">     RAS ELHEKMA STATION ( S 19 ) </t>
  </si>
  <si>
    <t xml:space="preserve">ECG </t>
  </si>
  <si>
    <r>
      <t xml:space="preserve">    MATERIAL SUBMITTAL</t>
    </r>
    <r>
      <rPr>
        <b/>
        <sz val="22"/>
        <color rgb="FFFF0000"/>
        <rFont val="Arial"/>
        <family val="2"/>
      </rPr>
      <t>(MS)</t>
    </r>
    <r>
      <rPr>
        <b/>
        <sz val="22"/>
        <color theme="1"/>
        <rFont val="Arial"/>
        <family val="2"/>
      </rPr>
      <t xml:space="preserve"> LOG FOR </t>
    </r>
    <r>
      <rPr>
        <b/>
        <sz val="22"/>
        <color rgb="FFFF0000"/>
        <rFont val="Arial"/>
        <family val="2"/>
      </rPr>
      <t>RAS ELHEKMA</t>
    </r>
  </si>
  <si>
    <r>
      <t xml:space="preserve">    DOCUMENT SUBMITTAL</t>
    </r>
    <r>
      <rPr>
        <b/>
        <sz val="26"/>
        <color rgb="FFFF0000"/>
        <rFont val="Arial"/>
        <family val="2"/>
      </rPr>
      <t>(DC)</t>
    </r>
    <r>
      <rPr>
        <b/>
        <sz val="26"/>
        <color theme="1"/>
        <rFont val="Arial"/>
        <family val="2"/>
      </rPr>
      <t xml:space="preserve"> LOG FOR </t>
    </r>
    <r>
      <rPr>
        <b/>
        <sz val="26"/>
        <color rgb="FFFF0000"/>
        <rFont val="Arial"/>
        <family val="2"/>
      </rPr>
      <t>RAS ELHEKMA</t>
    </r>
  </si>
  <si>
    <t>SYSTRA</t>
  </si>
  <si>
    <t>RFI 02 (S19-CS-28-6)(2-00)</t>
  </si>
  <si>
    <t>RFI 03 (S19-CS-28-6)(2-01)</t>
  </si>
  <si>
    <t>Concrete cover block</t>
  </si>
  <si>
    <r>
      <t xml:space="preserve">    RFI</t>
    </r>
    <r>
      <rPr>
        <b/>
        <sz val="26"/>
        <color rgb="FFFF0000"/>
        <rFont val="Arial"/>
        <family val="2"/>
      </rPr>
      <t>(RFI)</t>
    </r>
    <r>
      <rPr>
        <b/>
        <sz val="26"/>
        <color theme="1"/>
        <rFont val="Arial"/>
        <family val="2"/>
      </rPr>
      <t xml:space="preserve"> LOG FOR </t>
    </r>
    <r>
      <rPr>
        <b/>
        <sz val="26"/>
        <color rgb="FFFF0000"/>
        <rFont val="Arial"/>
        <family val="2"/>
      </rPr>
      <t>RAS ELHEKMA</t>
    </r>
  </si>
  <si>
    <t>RFP 01(S-19.ME.01-07-22)(2-00)</t>
  </si>
  <si>
    <t>Site obstacles regarding electrical work</t>
  </si>
  <si>
    <t>Cold applied bitumen (nilocoat R)</t>
  </si>
  <si>
    <t>A</t>
  </si>
  <si>
    <t>Polyethlene sheet 400 micron</t>
  </si>
  <si>
    <t>Static conductive vinyl flooring</t>
  </si>
  <si>
    <t>Homogeneous vinyl flooring</t>
  </si>
  <si>
    <t>RFI 04 (S19-CS-23-7)(11-00)</t>
  </si>
  <si>
    <t>SOR (27-6) 001</t>
  </si>
  <si>
    <t>SOR (19-7) 002</t>
  </si>
  <si>
    <t>SOR (19-7) 003</t>
  </si>
  <si>
    <t>SD 04 (S19.CS.24-7)(11-00)</t>
  </si>
  <si>
    <t>PDF SD\SD 04 (S19.CS.24-7)(11-00).pdf</t>
  </si>
  <si>
    <t>24/7</t>
  </si>
  <si>
    <t>SOR (18-7) 004</t>
  </si>
  <si>
    <t>SD 05 (S19.CS.24-7)(11-01)</t>
  </si>
  <si>
    <t>PDF SD\SD 05 (S19.CS.24-7)(11-01).pdf</t>
  </si>
  <si>
    <t>Civil</t>
  </si>
  <si>
    <t>Arch</t>
  </si>
  <si>
    <t>Elec</t>
  </si>
  <si>
    <t>RFI 05 (S19-CS-27-7)(12-00)</t>
  </si>
  <si>
    <t>RFI 06 (S19-CS-27-7)(12-01)</t>
  </si>
  <si>
    <t>Letter for missing documents in tender drawings</t>
  </si>
  <si>
    <t>Letter for concrete team station</t>
  </si>
  <si>
    <t>P</t>
  </si>
  <si>
    <t>FSC</t>
  </si>
  <si>
    <t>ACTIVITY</t>
  </si>
  <si>
    <t>ECG/SYSTRA</t>
  </si>
  <si>
    <t>DC 02 (S-19.OT.01-07-22)(02-00)</t>
  </si>
  <si>
    <t>IR 08 (S19.SU.03-7)(11-30)</t>
  </si>
  <si>
    <t>IR 09 (S19.SU.03-7)(11-32)</t>
  </si>
  <si>
    <t xml:space="preserve">Plain Concrete isolated footings Coordinates and boundaries of part (3)      </t>
  </si>
  <si>
    <t>Plain Concrete formwork for foundation (Main Building part 3)</t>
  </si>
  <si>
    <t>IR 012 (S19.SU.30-7)(04-02)</t>
  </si>
  <si>
    <t>B</t>
  </si>
  <si>
    <t>TEST RESULT S19 N 6</t>
  </si>
  <si>
    <t>TEST RESULT S19 N 7</t>
  </si>
  <si>
    <t>COMPRESSIVE STRENGTH of CUBE CONCRETE SPECIMENS (DESIGN MIX)</t>
  </si>
  <si>
    <t>30/7</t>
  </si>
  <si>
    <t>DC 05 (S-19.OT.27-07-22)(01-00)</t>
  </si>
  <si>
    <t>DC 06 (S-19.OT.2-08-22)(03-00)</t>
  </si>
  <si>
    <t>TEST RESULT S19 N 8</t>
  </si>
  <si>
    <t>Chem.Analysis Result for ready mix concrete</t>
  </si>
  <si>
    <t>Risk Assessment</t>
  </si>
  <si>
    <t>METHOD OF STATEMENT For Excavation</t>
  </si>
  <si>
    <t>Prequalification for soil investigation lab (kased khair)</t>
  </si>
  <si>
    <t>DC 06 (S-19.OT.1-8-22)(10-33)</t>
  </si>
  <si>
    <t>DC 03 (S-19.OT.28-07-22)(11-01)</t>
  </si>
  <si>
    <t>MS 20 (S-20.CS.03-8-22)(10-30)</t>
  </si>
  <si>
    <t>MS 21 (S-20.CS.03-8-22)(10-31)</t>
  </si>
  <si>
    <t>Reinforced Concrete Foundations FormWork Part 3</t>
  </si>
  <si>
    <r>
      <t xml:space="preserve">   SOR LOG FOR </t>
    </r>
    <r>
      <rPr>
        <b/>
        <sz val="26"/>
        <color rgb="FFFF0000"/>
        <rFont val="Arial"/>
        <family val="2"/>
      </rPr>
      <t>RAS ELHEKMA</t>
    </r>
  </si>
  <si>
    <t>MS 001 (S-19.CS.16-6)(02-00)</t>
  </si>
  <si>
    <t>MS 002 (S-19.CS.17-6)(11-01)</t>
  </si>
  <si>
    <t>MS 003 (S-19.CS.17-6)(11-03)</t>
  </si>
  <si>
    <t>MS 004 (S-19.CS.18-6)(11-00)</t>
  </si>
  <si>
    <t>MS 006 (S-19.CS.26-6)(11-00)</t>
  </si>
  <si>
    <t>MS 007 (S-19.CS.29-6)(11-00)</t>
  </si>
  <si>
    <t>MS 008 (S-19.CS.06-07)(10-00)</t>
  </si>
  <si>
    <t>MS 010 (S-19.CS.19-07)(12-01)</t>
  </si>
  <si>
    <t>MS 011 (S-19.CS.19-07)(12-02)</t>
  </si>
  <si>
    <t>MS 012 (S-19.CS.19-07)(12-03)</t>
  </si>
  <si>
    <t>MS 013 (S-19.CS.19-07)(12-04)</t>
  </si>
  <si>
    <t>MS 014 (S-19.CS.20-07)(09-00)</t>
  </si>
  <si>
    <t>MS 019 (S-19-MS.30-7-22)(10-30)</t>
  </si>
  <si>
    <t>MS 001 (S-19.AR.17-6)(11-00)</t>
  </si>
  <si>
    <t>MS 002 (S-19.AR.17-6)(11-02)</t>
  </si>
  <si>
    <t>MS 003 (S-19.AR.17-6)(11-04)</t>
  </si>
  <si>
    <t>MS 004 (S-19.AR.29-6)(12-00)</t>
  </si>
  <si>
    <t>MS 001 (S-19.ELC.26-6)(11-01)</t>
  </si>
  <si>
    <t>MS 22 (S-19-MS.20-7-22)(09-03)</t>
  </si>
  <si>
    <t>MS 23 (S-19-CS.20-7-22)(09-04)</t>
  </si>
  <si>
    <t>MS 24 (S-19-CS.20-7-22)(09-05)</t>
  </si>
  <si>
    <t>MS 25 (S-19-CS.23-7-22)(01-00)</t>
  </si>
  <si>
    <t>MS 26 (S-19-CS.23-7-22)(01-01)</t>
  </si>
  <si>
    <t>MS 27 (S-19-CS.10-8-22)(10-15)</t>
  </si>
  <si>
    <t>MS 28 (S-19-CS.20-7-22)(09-01)</t>
  </si>
  <si>
    <t>MS 29 (S-19-CS.20-7-22)(09-02)</t>
  </si>
  <si>
    <t>F.SCAN</t>
  </si>
  <si>
    <t>SD 06 (S19.CS.9-8)(9-00)</t>
  </si>
  <si>
    <t>SD 07 (S19.CS.9-8)(8-00)</t>
  </si>
  <si>
    <t>COLUMNS FORM WORK OVER ALL</t>
  </si>
  <si>
    <t>MS 30 (S-19-CS.14-8-22)(10-18)</t>
  </si>
  <si>
    <t>TEST RESULT S19 N 11</t>
  </si>
  <si>
    <t>Test result (Compressive strength of Results Of Cubes)</t>
  </si>
  <si>
    <t>TEST RESULT S19 N 12</t>
  </si>
  <si>
    <t>Test result (Compressive strength of Results Of Cubes 15*15*15cm )</t>
  </si>
  <si>
    <t>SD 09 (S19.CS.18-8)(09-00)</t>
  </si>
  <si>
    <t>PDF SD\SD 09 (S19.CS.18-8)(09-00).pdf</t>
  </si>
  <si>
    <t>STEEL REINFORCMENT BARS TYPE (B500 DWR)</t>
  </si>
  <si>
    <t>POUR CONCRETE 001</t>
  </si>
  <si>
    <t>POUR CONCRETE 002</t>
  </si>
  <si>
    <t>POUR CONCRETE 003</t>
  </si>
  <si>
    <t>POUR CONCRETE 004</t>
  </si>
  <si>
    <t>POUR CONCRETE 005</t>
  </si>
  <si>
    <t>PLAIN CONCRETE FOOTING PART 4</t>
  </si>
  <si>
    <t>PLAIN CONCRETE FOOTING PART 3</t>
  </si>
  <si>
    <t>POUR CONCRETE 006</t>
  </si>
  <si>
    <t>POUR CONCRETE 007</t>
  </si>
  <si>
    <t>POUR CONCRETE 008</t>
  </si>
  <si>
    <r>
      <t xml:space="preserve">   POUR CONCRETE LOG FOR </t>
    </r>
    <r>
      <rPr>
        <b/>
        <sz val="26"/>
        <color rgb="FFFF0000"/>
        <rFont val="Arial"/>
        <family val="2"/>
      </rPr>
      <t>RAS ELHEKMA</t>
    </r>
  </si>
  <si>
    <r>
      <t xml:space="preserve">  START NEW ACTIVITY LOG FOR </t>
    </r>
    <r>
      <rPr>
        <b/>
        <sz val="26"/>
        <color rgb="FFFF0000"/>
        <rFont val="Arial"/>
        <family val="2"/>
      </rPr>
      <t>RAS ELHEKMA</t>
    </r>
  </si>
  <si>
    <t>POUR CONCRETE 009</t>
  </si>
  <si>
    <t>plain concrete for tie beams part3 As shown drawing</t>
  </si>
  <si>
    <t>MS 34 (S-19-CS.09-8-22)(02-00)</t>
  </si>
  <si>
    <t>PDF SD\SD 06 (S19.CS.9-8)(9-00).pdf</t>
  </si>
  <si>
    <t>PDF SD\SD 07 (S19.CS.9-8)(8-00).pdf</t>
  </si>
  <si>
    <t>ISO .FOOTING F1</t>
  </si>
  <si>
    <t>ISO .FOOTING F2</t>
  </si>
  <si>
    <t>ISO .FOOTING F3</t>
  </si>
  <si>
    <t>RAFT FOUNDATION 1 X-AXIS</t>
  </si>
  <si>
    <t>RAFT FOUNDATION 2 X-AXIS</t>
  </si>
  <si>
    <t>RAFT FOUNDATION 1 Y-AXIS</t>
  </si>
  <si>
    <t>RAFT FOUNDATION 2 Y-AXIS</t>
  </si>
  <si>
    <t>TIE BEAMS SECTION 1</t>
  </si>
  <si>
    <t>TIE BEAMS SECTION 2</t>
  </si>
  <si>
    <t>TIE BEAMS SECTION 3</t>
  </si>
  <si>
    <t>TIE BEAMS SECTION 4</t>
  </si>
  <si>
    <t>COLUMNS FORM WORK PART3</t>
  </si>
  <si>
    <t>COLUMNS FORM WORK PART4</t>
  </si>
  <si>
    <t>Rev.1</t>
  </si>
  <si>
    <t>Sent Date</t>
  </si>
  <si>
    <t>Reply Date</t>
  </si>
  <si>
    <t>Code</t>
  </si>
  <si>
    <t>REV 1</t>
  </si>
  <si>
    <r>
      <t xml:space="preserve">RESULTS OF SIEVE ANALYSIS  </t>
    </r>
    <r>
      <rPr>
        <sz val="14"/>
        <rFont val="Arial"/>
        <family val="2"/>
      </rPr>
      <t xml:space="preserve"> </t>
    </r>
  </si>
  <si>
    <t>Manufactuarer name</t>
  </si>
  <si>
    <t xml:space="preserve">25 Januarary </t>
  </si>
  <si>
    <t>Noor General Supplies</t>
  </si>
  <si>
    <t>CONBEXTRA GPE flowable non-shrink cementitous grout</t>
  </si>
  <si>
    <t>FOSROC</t>
  </si>
  <si>
    <t>Egyptian American Co.</t>
  </si>
  <si>
    <t>Insutech</t>
  </si>
  <si>
    <t>Solid block firerated and non firerated walls -sizes 6x10x20 cm</t>
  </si>
  <si>
    <t>HOLLOW BLOCK firerated and non firerated walls-sizes 20x20x40 and 20x10x20 cm</t>
  </si>
  <si>
    <t>Arasya Plastic</t>
  </si>
  <si>
    <t>Systra</t>
  </si>
  <si>
    <t>El Marakby Steel</t>
  </si>
  <si>
    <t>Empix Egypt</t>
  </si>
  <si>
    <t>Earthing and lightning system</t>
  </si>
  <si>
    <t>Dar Build Group</t>
  </si>
  <si>
    <t>G.B plastics</t>
  </si>
  <si>
    <t>Bitunil</t>
  </si>
  <si>
    <t>Master Builders (BASF)</t>
  </si>
  <si>
    <t>MASTER RHEOBUILD 875 (concrete admixture)</t>
  </si>
  <si>
    <t>MASTER RHEOBUILD 850 (concrete admixture)</t>
  </si>
  <si>
    <t>MASTER RHEOBUILD 833 (concrete admixture)</t>
  </si>
  <si>
    <t>MASTER LIFE WP 707M (concrete admixture)</t>
  </si>
  <si>
    <t>MasterKure 102 (concrete curing compound)</t>
  </si>
  <si>
    <t>Insocoat RB (cold applied rubberized bitumen)</t>
  </si>
  <si>
    <t>Ha-Be</t>
  </si>
  <si>
    <t>SIKAMENT -R4PN (concrete admixture)</t>
  </si>
  <si>
    <t>Sika</t>
  </si>
  <si>
    <t>Tarkett</t>
  </si>
  <si>
    <t>MasterFlow 544 (concrete repair)</t>
  </si>
  <si>
    <t>Prokem</t>
  </si>
  <si>
    <t>Bituseal (cold applied bituminous protective coating)</t>
  </si>
  <si>
    <t>Nilobit 10 (membrane sheets)</t>
  </si>
  <si>
    <t>Nilobit PT (membrane sheets)</t>
  </si>
  <si>
    <t>CBI Europe</t>
  </si>
  <si>
    <t>Calcium Sulphate Panels (raised floor)</t>
  </si>
  <si>
    <t>ChemoFast</t>
  </si>
  <si>
    <t>EP 1000 for anchoring bars</t>
  </si>
  <si>
    <t>Scan</t>
  </si>
  <si>
    <t>Submittal No.</t>
  </si>
  <si>
    <t>Category</t>
  </si>
  <si>
    <t>Document No.</t>
  </si>
  <si>
    <t>Location</t>
  </si>
  <si>
    <t>Grid Natural grounds levels</t>
  </si>
  <si>
    <t>Survey</t>
  </si>
  <si>
    <t>Site Plan</t>
  </si>
  <si>
    <t>General Layout Boundaries</t>
  </si>
  <si>
    <t xml:space="preserve">Main basic coordinates and Bench mark </t>
  </si>
  <si>
    <t>Foundations</t>
  </si>
  <si>
    <t xml:space="preserve">Boundary Cut </t>
  </si>
  <si>
    <t>Foundation Levels</t>
  </si>
  <si>
    <t>Plain Concrete formwork for foundation (Main Building part 4 and part 3)</t>
  </si>
  <si>
    <t>2/8</t>
  </si>
  <si>
    <t xml:space="preserve">Plain Concrete isolated footings Coordinates and boundaries of part (4 and 3)      </t>
  </si>
  <si>
    <t>Received Date</t>
  </si>
  <si>
    <t>Confirmation of height for ( Rc kicker )</t>
  </si>
  <si>
    <t>Tie Beams Coordination (Arch with Civil) Part 3</t>
  </si>
  <si>
    <t>Tie Beams Coordination (Arch with Civil) Part 4</t>
  </si>
  <si>
    <t>Conflict between concrete wall and columns</t>
  </si>
  <si>
    <t xml:space="preserve">Thermal polythelene sheets for part 3 and 4 </t>
  </si>
  <si>
    <t xml:space="preserve">Plain concrete for foundations part 3 and 4 </t>
  </si>
  <si>
    <t>Reinforced Concrete Foundations FormWork Overall</t>
  </si>
  <si>
    <t>Reinforced Concrete Foundations FormWork Part 4</t>
  </si>
  <si>
    <t>Reinforced Concrete Foundations FormWork Section Details Part 3</t>
  </si>
  <si>
    <t>Reinforced Concrete Foundations FormWork Section Details Part 4</t>
  </si>
  <si>
    <t>Reinforced Concrete Foundations Reinforcement Section Details</t>
  </si>
  <si>
    <t>Reinforced Concrete Foundations Earthing Section Details</t>
  </si>
  <si>
    <t>Integrated Earth Solutions</t>
  </si>
  <si>
    <t>CEL</t>
  </si>
  <si>
    <t>A &amp; A consultant</t>
  </si>
  <si>
    <t>Concrete cube crushing test and concrete batch trial mix</t>
  </si>
  <si>
    <t>Omega</t>
  </si>
  <si>
    <t>Concrete Team</t>
  </si>
  <si>
    <t>Kased Khair</t>
  </si>
  <si>
    <t>Alex Univ.</t>
  </si>
  <si>
    <t xml:space="preserve">Coordinates of bore holes for culvert </t>
  </si>
  <si>
    <t>From</t>
  </si>
  <si>
    <t>Started RC work without waterproofing</t>
  </si>
  <si>
    <t>SOR (07-08) 005</t>
  </si>
  <si>
    <t>SOR (09-08) 006</t>
  </si>
  <si>
    <t>PLAIN CONCRETE FOOTING PART 4 and part 3</t>
  </si>
  <si>
    <r>
      <t xml:space="preserve">    TEST RESULT</t>
    </r>
    <r>
      <rPr>
        <b/>
        <sz val="26"/>
        <color rgb="FFFF0000"/>
        <rFont val="Arial"/>
        <family val="2"/>
      </rPr>
      <t>(TS)</t>
    </r>
    <r>
      <rPr>
        <b/>
        <sz val="26"/>
        <color theme="1"/>
        <rFont val="Arial"/>
        <family val="2"/>
      </rPr>
      <t xml:space="preserve"> LOG FOR </t>
    </r>
    <r>
      <rPr>
        <b/>
        <sz val="26"/>
        <color rgb="FFFF0000"/>
        <rFont val="Arial"/>
        <family val="2"/>
      </rPr>
      <t>RAS ELHEKMA</t>
    </r>
  </si>
  <si>
    <t>START N ACT 001</t>
  </si>
  <si>
    <t>TEST RESULT S19 N 13</t>
  </si>
  <si>
    <t>TEST RESULT S19 N 14</t>
  </si>
  <si>
    <t>Test result (Compressive Strength of cubical concrete specimens part 3 of 28 days)</t>
  </si>
  <si>
    <t>Test result (Compressive Strength of cubical concrete specimens part 3 of 07 days)</t>
  </si>
  <si>
    <t>22/8/2022</t>
  </si>
  <si>
    <t>23/8/2022</t>
  </si>
  <si>
    <t>DC 07 (S-19.CS.27-8-22)(15-00)</t>
  </si>
  <si>
    <t>ITP PLAN  For Excavation</t>
  </si>
  <si>
    <t>ITP PLAN  For Concrete</t>
  </si>
  <si>
    <t>SD 11 (S19.CS.29-8)(13-00)</t>
  </si>
  <si>
    <t>PDF SD\SD 11 (S19.CS.29-8)(13-00).pdf</t>
  </si>
  <si>
    <t>Typical section for casting joint</t>
  </si>
  <si>
    <t>Bitubest 5000 waterproofing membrane sheets</t>
  </si>
  <si>
    <t>Technibit Primer WB (rubberized cold applied)</t>
  </si>
  <si>
    <t>Master flow 920 ANS (Anchoring Grout)</t>
  </si>
  <si>
    <t>Renderoc FCE fine (single component polymer cementinous mortar)</t>
  </si>
  <si>
    <t>Egyptian steel</t>
  </si>
  <si>
    <t>Sikadur 32</t>
  </si>
  <si>
    <t>Master Emaco 8100 AP (zinc rich)</t>
  </si>
  <si>
    <t>SikaRep fine</t>
  </si>
  <si>
    <t>X-Pruf SBE(emulsion coating and curing compound).X-Pruf TorchOn Membrane (SBS)</t>
  </si>
  <si>
    <t>Concrete Masonry Accessories (modern metal s intelligent)</t>
  </si>
  <si>
    <t>MS 35 (S-19-CS.27-08-22)(14-31)</t>
  </si>
  <si>
    <t>MS 36 (S-19-CS.27-08-22)(14-32)</t>
  </si>
  <si>
    <t>MS 37 (S-19-CS.27-08-22)(14-34)</t>
  </si>
  <si>
    <t>MS 38 (S-19-CS.27-08-22)(14-35)</t>
  </si>
  <si>
    <t>MS 39 (S-19-CS.27-08-22)(14-36)</t>
  </si>
  <si>
    <t>MS 40 (S-19-CS.27-08-22)(14-37)</t>
  </si>
  <si>
    <t>MS 41 (S-19-CS.27-08-22)(14-38)</t>
  </si>
  <si>
    <t>MS 42 (S-19-CS.27-08-22)(14-38)</t>
  </si>
  <si>
    <t>MS 43 (S-19-CS.27-08-22)(16-45)</t>
  </si>
  <si>
    <t>MS 44 (S-19-CS.27-08-22)(16-46)</t>
  </si>
  <si>
    <t>TEST RESULT S19 N 15</t>
  </si>
  <si>
    <t>Test result (Compressive Strength of cubical concrete specimens part 4 of 07 days)</t>
  </si>
  <si>
    <r>
      <t>Concrete Cover Block(</t>
    </r>
    <r>
      <rPr>
        <sz val="14"/>
        <color theme="1"/>
        <rFont val="Arial"/>
        <family val="2"/>
      </rPr>
      <t>50</t>
    </r>
    <r>
      <rPr>
        <vertAlign val="subscript"/>
        <sz val="14"/>
        <color theme="1"/>
        <rFont val="Calibri"/>
        <family val="2"/>
        <scheme val="minor"/>
      </rPr>
      <t>mm</t>
    </r>
    <r>
      <rPr>
        <sz val="14"/>
        <color theme="1"/>
        <rFont val="Calibri"/>
        <family val="2"/>
        <scheme val="minor"/>
      </rPr>
      <t>*50</t>
    </r>
    <r>
      <rPr>
        <vertAlign val="subscript"/>
        <sz val="14"/>
        <color theme="1"/>
        <rFont val="Calibri"/>
        <family val="2"/>
        <scheme val="minor"/>
      </rPr>
      <t>mm)</t>
    </r>
    <r>
      <rPr>
        <sz val="14"/>
        <color theme="1"/>
        <rFont val="Arial"/>
        <family val="2"/>
      </rPr>
      <t xml:space="preserve">عينة دائرية </t>
    </r>
  </si>
  <si>
    <r>
      <t>Concrete Cover Block(</t>
    </r>
    <r>
      <rPr>
        <sz val="14"/>
        <color theme="1"/>
        <rFont val="Arial"/>
        <family val="2"/>
      </rPr>
      <t>50</t>
    </r>
    <r>
      <rPr>
        <vertAlign val="subscript"/>
        <sz val="14"/>
        <color theme="1"/>
        <rFont val="Calibri"/>
        <family val="2"/>
        <scheme val="minor"/>
      </rPr>
      <t>mm</t>
    </r>
    <r>
      <rPr>
        <sz val="14"/>
        <color theme="1"/>
        <rFont val="Calibri"/>
        <family val="2"/>
        <scheme val="minor"/>
      </rPr>
      <t>*50</t>
    </r>
    <r>
      <rPr>
        <vertAlign val="subscript"/>
        <sz val="14"/>
        <color theme="1"/>
        <rFont val="Calibri"/>
        <family val="2"/>
        <scheme val="minor"/>
      </rPr>
      <t>mm)</t>
    </r>
  </si>
  <si>
    <t>DC 08 (S-19.OT.29-08-22)(12-01)</t>
  </si>
  <si>
    <t>RFI 08 (S19-CS-28-8)(16-00)</t>
  </si>
  <si>
    <t>Typical Detail in RC raft with RC kicker</t>
  </si>
  <si>
    <t>30-8-2022</t>
  </si>
  <si>
    <t>31-8-2022</t>
  </si>
  <si>
    <t>TEST RESULT S19 N 16</t>
  </si>
  <si>
    <t>TEST RESULT S19 N 17</t>
  </si>
  <si>
    <t>Test result (Compressive Strength of cubical concrete specimens  of 07 days)</t>
  </si>
  <si>
    <t>POUR CONCRETE 010</t>
  </si>
  <si>
    <t>Blending Layer Under Tie Beams</t>
  </si>
  <si>
    <t>Daily Report</t>
  </si>
  <si>
    <t>IR 014 (S19.SU.31-8)(12-03)</t>
  </si>
  <si>
    <t>Polyethylene sheets under Blending Layer</t>
  </si>
  <si>
    <t>31/8</t>
  </si>
  <si>
    <t>PVC.Chamfer (GP plast)</t>
  </si>
  <si>
    <t>MS 45 (S-19-CS.07-09-22)(09-30)</t>
  </si>
  <si>
    <t>MS 46 (S-19-CS.07-09-22)(10-00)</t>
  </si>
  <si>
    <t>INSUCOAT WB PRIMER &amp; INSUMERIC CE (SBS membrane sheets)</t>
  </si>
  <si>
    <t>MS 47 (S-19-CS.07-09-22)(10-01)</t>
  </si>
  <si>
    <t>Ezz Steel</t>
  </si>
  <si>
    <t>MS 048 (S-19.CS.07-9)(10-02)</t>
  </si>
  <si>
    <t>Foam Between tie beams</t>
  </si>
  <si>
    <t>MS 49 (S-19-CS.07-09-22)(16-00)</t>
  </si>
  <si>
    <t>Techno primer WB &amp; Quartz SBS membrane</t>
  </si>
  <si>
    <t>EZZ STEEL</t>
  </si>
  <si>
    <t>Prequalification Of Kased Khair Concrete Plant</t>
  </si>
  <si>
    <t>IR 016 (S19.SU.10-9)(10-30)</t>
  </si>
  <si>
    <t>10/9</t>
  </si>
  <si>
    <t>Reinforced concrete footings and Tie Beams Part3 (As Per Drawing) Formwork.</t>
  </si>
  <si>
    <t>Inspection for earthing system for column from axis from G to C &amp; from 5 to 8</t>
  </si>
  <si>
    <t>Reinforced concrete footings and Tie Beams Part3 (As Per Drawing) Reinforcement.</t>
  </si>
  <si>
    <t>TEST RESULT S19 N 18</t>
  </si>
  <si>
    <t>TEST RESULT S19 N 19</t>
  </si>
  <si>
    <t>TEST RESULT S19 N 20</t>
  </si>
  <si>
    <t>Test result (Compressive Strength of cubical concrete specimens  of 028 days)</t>
  </si>
  <si>
    <t>Test result (Compressive Strength of cubical concrete specimens  of 03 days)</t>
  </si>
  <si>
    <t>DC 012 (S-19.OT.03-9-22)(11-35)</t>
  </si>
  <si>
    <t>Mobilization Plan</t>
  </si>
  <si>
    <t>IR 020 (S19.SU.11-9)(02-30)</t>
  </si>
  <si>
    <t>11/9</t>
  </si>
  <si>
    <t>TEST RESULT S19 N 21</t>
  </si>
  <si>
    <t>TEST RESULT S19 N 22</t>
  </si>
  <si>
    <t>Test Result of Steel Sample</t>
  </si>
  <si>
    <t>Test result (Compressive Strength of cubical concrete specimens  of 28 days)</t>
  </si>
  <si>
    <t>Check Level part3 from Axis C-C to G-G &amp; 5-5 to 8-8</t>
  </si>
  <si>
    <t>DC 014 (S-19.OT.11-9-22)(02-02)</t>
  </si>
  <si>
    <t>Weekly Report</t>
  </si>
  <si>
    <t xml:space="preserve">      </t>
  </si>
  <si>
    <t>EMT Conduit Accessories Submittal (Power Market)</t>
  </si>
  <si>
    <t>Power Market</t>
  </si>
  <si>
    <t>Techno Bit</t>
  </si>
  <si>
    <t>Cement Base polymer modified finishing coat (concrete repair)</t>
  </si>
  <si>
    <t>MS 002 (S-19.ELC.12-9)(03-00)</t>
  </si>
  <si>
    <t>MS 51 (S-19-CS.12-09-22)(03-01)</t>
  </si>
  <si>
    <t>MS 52 (S-19-CS.12-09-22)(03-31)</t>
  </si>
  <si>
    <t>MS 53 (S-19-CS.12-09-22)(03-32)</t>
  </si>
  <si>
    <r>
      <t>(X-Cure 111</t>
    </r>
    <r>
      <rPr>
        <sz val="18"/>
        <rFont val="Arial"/>
        <family val="2"/>
      </rPr>
      <t xml:space="preserve"> </t>
    </r>
    <r>
      <rPr>
        <sz val="18"/>
        <color theme="1"/>
        <rFont val="Calibri"/>
        <family val="2"/>
        <scheme val="minor"/>
      </rPr>
      <t>) A Polymer, water-based curing compound. (Concrete repair)</t>
    </r>
  </si>
  <si>
    <t>SBS membrane sheets</t>
  </si>
  <si>
    <t>MS 54 (S-19-CS.12-09-22)(03-33)</t>
  </si>
  <si>
    <t>SD 12 (S19.CS.27-8)(04-31)</t>
  </si>
  <si>
    <t>PDF SD\SD 12 (S19.CS.27-8)(04-31).pdf</t>
  </si>
  <si>
    <t>MS 55 (S-19-CS.13-09-22)(03-00)</t>
  </si>
  <si>
    <t>IR 001 (S19.SU.10-9)(10-32)</t>
  </si>
  <si>
    <t>18/9</t>
  </si>
  <si>
    <t>Inspection for earthing system for System for foundation from Axis H to K &amp; 3 to 5</t>
  </si>
  <si>
    <t>Inspection for earthing system for System for foundation from Axis H to J &amp; 5 to 8</t>
  </si>
  <si>
    <t>21/9</t>
  </si>
  <si>
    <t>DC 016 (S-19.OT.10-9-22)(10-02)</t>
  </si>
  <si>
    <t>SD 13 (S19.CS.19-9)(11-20)</t>
  </si>
  <si>
    <t>PDF SD\SD 13 (S19.CS.19-9)(11-20).pdf</t>
  </si>
  <si>
    <t>RFI 09 (S19-CS-16-9)(10-00)</t>
  </si>
  <si>
    <t>RFI 010 (S19-CS-22-9)(12-00)</t>
  </si>
  <si>
    <t>IR 02 (S19.ELC.19-9)(10-15)</t>
  </si>
  <si>
    <t>IR 03 (S19.ELC.21-9)(10-30)</t>
  </si>
  <si>
    <t>TEST RESULT S19 N 23</t>
  </si>
  <si>
    <t>IR 024 (S19.SU.19-9)(12-10)</t>
  </si>
  <si>
    <t>IR 025 (S19.SU.20-9)(12-10)</t>
  </si>
  <si>
    <t>IR 027 (S19.SU.21-9)(11-15)</t>
  </si>
  <si>
    <t>Coordinates and boundary for Reinforced concrete raft foundation Part4 (axis H&amp;K and axis 3&amp;4)</t>
  </si>
  <si>
    <t>Top LEVELS for Reinforced concrete raft foundation Part4 (axis H&amp;K and axis 3&amp;4)</t>
  </si>
  <si>
    <t>Boundary of Coordinates  for Reinforced concrete raft foundation Part4 (axis L&amp;N and axis 3&amp;6)</t>
  </si>
  <si>
    <t>19/9</t>
  </si>
  <si>
    <t>20/9</t>
  </si>
  <si>
    <t>IR 028 (S19.SU.21-9)(03-00)</t>
  </si>
  <si>
    <t>IR 029 (S19.SU.21-9)(03-10)</t>
  </si>
  <si>
    <t>Coordinates and boundary for Reinforced concrete Isolated footings Part4 (axis H&amp;K and axis 5&amp;8)</t>
  </si>
  <si>
    <t>24/9</t>
  </si>
  <si>
    <t>Top LEVELS for Reinforced concrete Isolated footings Part4 (axis H&amp;K and axis 5&amp;8)</t>
  </si>
  <si>
    <t>TEST RESULT S19 N 24</t>
  </si>
  <si>
    <t>TEST RESULT S19 N 25</t>
  </si>
  <si>
    <t>TEST RESULT S19 N 26</t>
  </si>
  <si>
    <t>TEST RESULT S19 N 27</t>
  </si>
  <si>
    <t>TEST RESULT S19 N 28</t>
  </si>
  <si>
    <t>TEST RESULT S19 N 29</t>
  </si>
  <si>
    <t>Test result (Compressive Strength of cubical concrete specimens  of 34 days)24-9</t>
  </si>
  <si>
    <t>Test result (Compressive Strength of cubical concrete specimens of 12 days)</t>
  </si>
  <si>
    <t>Test result (Compressive Strength of cubical concrete specimens of 13 days)24-9</t>
  </si>
  <si>
    <t>Trail Mix (Compressive Strength of cubical concrete specimens of 32 days)24-10</t>
  </si>
  <si>
    <t>Test result (Compressive Strength of cubical concrete specimens of 32 days)24-9</t>
  </si>
  <si>
    <t>Test result (Compressive Strength of cubical concrete specimens of 30 days)24-9</t>
  </si>
  <si>
    <t>RFP 02(S-19.ME.25-09-22)(2-00)</t>
  </si>
  <si>
    <t>Proposal for contraction joints and expansion joints in S O G</t>
  </si>
  <si>
    <t>MS 58 (S-19-CS.21-09-22)(12-10)</t>
  </si>
  <si>
    <t>MS 59 (S-19-CS.13-09-22)(03-00)</t>
  </si>
  <si>
    <t>Sika grout 214</t>
  </si>
  <si>
    <t>xtra seal &amp;turbo red&amp; technobit primer</t>
  </si>
  <si>
    <t>Water proofing under foundation</t>
  </si>
  <si>
    <t xml:space="preserve">Earthing system Drawings for ras elhekma station </t>
  </si>
  <si>
    <t>POUR CONCRETE 011</t>
  </si>
  <si>
    <t>POUR CONCRETE 012</t>
  </si>
  <si>
    <t>POUR CONCRETE 013</t>
  </si>
  <si>
    <t>Reinforced concrete isolated footings part3 As per drawings</t>
  </si>
  <si>
    <t>Plain concrete for (isolated footing and raft)part 3</t>
  </si>
  <si>
    <t>Earthing system for part 4 Asper drawing</t>
  </si>
  <si>
    <t>IR 04 (S19.ELC.28-9)(10-00)</t>
  </si>
  <si>
    <t>Inspection for earthing system for System for isolated footing from Axis (6&amp;A)(5&amp;A,4&amp;A,3&amp;A,C&amp;6,C&amp;5,C&amp;4,….)(D&amp;6,D&amp;5..)</t>
  </si>
  <si>
    <t>28/9</t>
  </si>
  <si>
    <t>X cure 111  &amp; Drum=210 LT ..1050 LTR</t>
  </si>
  <si>
    <t xml:space="preserve">systra </t>
  </si>
  <si>
    <r>
      <t xml:space="preserve">    TRANSMITTAL FROM ECG ,SYS LOG FOR </t>
    </r>
    <r>
      <rPr>
        <b/>
        <sz val="22"/>
        <color rgb="FFFF0000"/>
        <rFont val="Arial"/>
        <family val="2"/>
      </rPr>
      <t>RAS ELHEKMA</t>
    </r>
  </si>
  <si>
    <t xml:space="preserve">Transmittal sys 003 rev 00  </t>
  </si>
  <si>
    <t xml:space="preserve">Transmittal sys 001 rev 00 </t>
  </si>
  <si>
    <t xml:space="preserve"> HSE plan</t>
  </si>
  <si>
    <t>Transmittal sys 002 rev 00</t>
  </si>
  <si>
    <t xml:space="preserve">Transmittal sys 004 rev 00  </t>
  </si>
  <si>
    <t>TEST RESULT S19 N 32</t>
  </si>
  <si>
    <t>TEST RESULT S19 N 33</t>
  </si>
  <si>
    <t>Test result (Compressive Strength of cubical concrete specimens of 28 days</t>
  </si>
  <si>
    <t>Test result (Compressive Strength of cubical concrete specimens of  07 days</t>
  </si>
  <si>
    <t xml:space="preserve">ITP for (water proofing insulation )foundation </t>
  </si>
  <si>
    <t>ITP for MASONRY WORK</t>
  </si>
  <si>
    <t>DC 018 (S-19.OT.25-9-22)(02-01)</t>
  </si>
  <si>
    <t>DC 017 (S-19.OT.10-9-22)(02-00)</t>
  </si>
  <si>
    <t>Methode of statement  for MASONRY WORK</t>
  </si>
  <si>
    <t>PDF DC (ECG)\DC 018 (S-19.OT.27-9-22)(11-30)rev 1.pdf</t>
  </si>
  <si>
    <t>PDF DC (ECG)\DC 016 (S-19.OT.25-9-22)(10-02)rev 2.pdf</t>
  </si>
  <si>
    <t>DC 019 (S-19.OT.02-10-22)(03-00)</t>
  </si>
  <si>
    <r>
      <t xml:space="preserve">   Daily,Weekly Report LOG FOR </t>
    </r>
    <r>
      <rPr>
        <b/>
        <sz val="26"/>
        <color rgb="FFFF0000"/>
        <rFont val="Arial"/>
        <family val="2"/>
      </rPr>
      <t>RAS ELHEKMA</t>
    </r>
  </si>
  <si>
    <t>TEST RESULT S19 N 34</t>
  </si>
  <si>
    <t>Test result (Compressive Strength of cubical concrete specimens of 03 days) screed and sog</t>
  </si>
  <si>
    <t>Daily RHS  26-9</t>
  </si>
  <si>
    <t>Daily RHS  27-9</t>
  </si>
  <si>
    <t>Daily RHS  28-9</t>
  </si>
  <si>
    <t>Daily RHS  29-9</t>
  </si>
  <si>
    <t>Daily RHS  01-10</t>
  </si>
  <si>
    <t>Daily RHS  02-10</t>
  </si>
  <si>
    <t>Daily RHS  03-10</t>
  </si>
  <si>
    <t>Daily RHS  04-10</t>
  </si>
  <si>
    <t>Inspection Description :Coordinates of Reinforced isolated footings and tie beams (Reinforcement)  &amp;Part4 from Axis K-N and Axis (3-6)</t>
  </si>
  <si>
    <t>5/10</t>
  </si>
  <si>
    <t xml:space="preserve">Inspection Description :Level of Reinforced isolated footings and tie beams (Reinforcement)  Part4 from Axis K-N and Axis (3-6) </t>
  </si>
  <si>
    <t>Formwork of isolated footing and tie beams on axis (N) and (L)and(K)</t>
  </si>
  <si>
    <t>Reinforcement of isolated footing and tie beams on axis (N) and (L)and(K)</t>
  </si>
  <si>
    <t>1st layer of reinforcement (Raft part 4 on avis M and axis 3-6)</t>
  </si>
  <si>
    <t>TEST RESULT S19 N 35</t>
  </si>
  <si>
    <t>Test result (Compressive Strength of cubical concrete specimens of 03 days)  قواعد مسلحه</t>
  </si>
  <si>
    <t>POUR CONCRETE 015</t>
  </si>
  <si>
    <t>isolated footing and tie beams on axis (N) and (L)and(K)</t>
  </si>
  <si>
    <t>RFP 03(S-19.CS.25-09-22)(2-00)</t>
  </si>
  <si>
    <t xml:space="preserve">The pouring of the Raft plain concrete in Ras Elhekma station was more than 30 cm as shown in the attached drawing .due to the rocky soil formation 
We would like to cancel (membrane sheets water proofing )under the R.C foundation and apply cold fluid applied rubberized bitumines water proofing on over R.C raft foundation 
</t>
  </si>
  <si>
    <t>RFP 04(S-19.CS.25-09-22)(2-00)</t>
  </si>
  <si>
    <t>Kindly we are requesting the approval of using ordinary steel reinforcement (Φ25) As the coordination with electrical consultant due to the shortage of (Mild steel ) in the market.</t>
  </si>
  <si>
    <t>Daily RHS  05-10</t>
  </si>
  <si>
    <t>Daily RHS  06-10</t>
  </si>
  <si>
    <r>
      <t xml:space="preserve">   Weekly Report LOG FOR </t>
    </r>
    <r>
      <rPr>
        <b/>
        <sz val="26"/>
        <color rgb="FFFF0000"/>
        <rFont val="Arial"/>
        <family val="2"/>
      </rPr>
      <t>RAS ELHEKMA</t>
    </r>
  </si>
  <si>
    <t xml:space="preserve">Cold Applied Bitumen </t>
  </si>
  <si>
    <t>Daily RHS  08-10</t>
  </si>
  <si>
    <t>6/10</t>
  </si>
  <si>
    <t xml:space="preserve">Reinforcement of raft foundation part 4 Axis (L-N)(3-6) </t>
  </si>
  <si>
    <t>8/10</t>
  </si>
  <si>
    <t>DC 015 (S-19.OT.10-9-22)(10-01)</t>
  </si>
  <si>
    <t xml:space="preserve">Methode of statement  for'(water proofing insulation )foundation </t>
  </si>
  <si>
    <t xml:space="preserve">Level of raft foundation part 4 Axis (L-N)(3-6) </t>
  </si>
  <si>
    <t>IR 036 (S19.SU.09-10)(10-00)</t>
  </si>
  <si>
    <t>9/10</t>
  </si>
  <si>
    <t>Points of columns part 3 &amp; part 4 offset 25 cm as per attached drawing.</t>
  </si>
  <si>
    <t>IR 037 (S19.SU.09-10)(10-01)</t>
  </si>
  <si>
    <t>Daily RHS  09-10</t>
  </si>
  <si>
    <t>METHOD OF STATEMENT For  Concrete work foundation</t>
  </si>
  <si>
    <t>TEST RESULT S19 N 36</t>
  </si>
  <si>
    <t>Test result (Compressive Strength of cubical concrete specimens of 028 days)  قواعد مسلحه</t>
  </si>
  <si>
    <t>10/10</t>
  </si>
  <si>
    <t>Daily RHS  10-10</t>
  </si>
  <si>
    <t>POUR CONCRETE 016</t>
  </si>
  <si>
    <t xml:space="preserve"> raft foundation part 4 Axis (L-N)(3-6) </t>
  </si>
  <si>
    <t xml:space="preserve">Formwork of raft foundation part 4 Axis (L-N)(3-6) </t>
  </si>
  <si>
    <t xml:space="preserve">Al-Suez steel </t>
  </si>
  <si>
    <t>Daily RHS  11-10</t>
  </si>
  <si>
    <t xml:space="preserve">Reinforcement of  first layer of steel bars of raft foundation part 3 Axis (A-C) (3-6) </t>
  </si>
  <si>
    <t>11/10</t>
  </si>
  <si>
    <t>15/10</t>
  </si>
  <si>
    <t>IR 05 (S19.ELC.28-9)(12-00)</t>
  </si>
  <si>
    <t>ELC</t>
  </si>
  <si>
    <t>nspection for earthing system for foundation for raft between axis from L to N &amp; 2.5 to 6</t>
  </si>
  <si>
    <t>IR 06 (S19.ELC.16-10)(10-30)</t>
  </si>
  <si>
    <t>nspection for earthing system for foundation for raft on axis A from 3-6 &amp; on axis C from 3-4 (isolated)</t>
  </si>
  <si>
    <t>16/10</t>
  </si>
  <si>
    <t>IR 07 (S19.ELC.16-10)(10-40)</t>
  </si>
  <si>
    <t>nspection for earthing system for foundation for raft on axis B from 3-6 (Raft)</t>
  </si>
  <si>
    <t>Coordinates of isolated footing on axis C from axis 3-4 &amp; on axis A from axis 1-6</t>
  </si>
  <si>
    <t>17/10</t>
  </si>
  <si>
    <t>IR 041 (S19.CS.17-10)(02-00)</t>
  </si>
  <si>
    <t>Formwork of raft foundation on axis B &amp; axis 3-6</t>
  </si>
  <si>
    <t>IR 042 (S19.CS.18-10)(02-00)</t>
  </si>
  <si>
    <t>Reinforcement of raft foundation on axis B &amp; axis 3-6</t>
  </si>
  <si>
    <t>19/10</t>
  </si>
  <si>
    <t>Level of isolated footing on axis C from 3-4 &amp; axis A from 1-6</t>
  </si>
  <si>
    <t>IR 044 (S19.CS.15-10)(02-45)</t>
  </si>
  <si>
    <t>Rapair work for axis 7-8 part 4</t>
  </si>
  <si>
    <t>IR 045 (S19.CS.15-10)(02-45)</t>
  </si>
  <si>
    <t>Surface preparation for isolation works axis 8-8 part 4</t>
  </si>
  <si>
    <t>TEST RESULT S19 N 37</t>
  </si>
  <si>
    <t>TEST RESULT S19 N 38</t>
  </si>
  <si>
    <t>TEST RESULT S19 N 40</t>
  </si>
  <si>
    <t>TEST RESULT S19 N 41</t>
  </si>
  <si>
    <t>TEST RESULT S19 N 42</t>
  </si>
  <si>
    <t>Test result (Compressive Strength of cubical concrete specimens of 029 days) Trail mix columns</t>
  </si>
  <si>
    <t xml:space="preserve">Systra </t>
  </si>
  <si>
    <t xml:space="preserve">Test result (Compressive Strength of cubical concrete specimens of  07 days) قواعد مسلحة </t>
  </si>
  <si>
    <t>Test result (Compressive Strength of cubical concrete specimens of 08 days)  قواعد مسلحه</t>
  </si>
  <si>
    <t>Test result (Compressive Strength of cubical concrete specimens of 10 days)  قواعد مسلحه</t>
  </si>
  <si>
    <t>Test result (Compressive Strength of cubical concrete specimens of 31 days)  قواعد مسلحه</t>
  </si>
  <si>
    <t>DC 019 (S-19.OT.15-10-22)(02-00)</t>
  </si>
  <si>
    <t xml:space="preserve">Bituminous liquid </t>
  </si>
  <si>
    <t>Reinforcement Steel (26 ton)</t>
  </si>
  <si>
    <t>Reinforcement Steel (48 ton)</t>
  </si>
  <si>
    <t>Reinforcement Steel (20&amp;20&amp;14 ton)</t>
  </si>
  <si>
    <t>START N ACT 002</t>
  </si>
  <si>
    <t>START N ACT 003</t>
  </si>
  <si>
    <t>START N ACT 004</t>
  </si>
  <si>
    <t xml:space="preserve">Start of reinforced concrete columns work of main building as approved method of statement </t>
  </si>
  <si>
    <t xml:space="preserve">Start of cold applied bituminous water proofing isolation </t>
  </si>
  <si>
    <t>Start of reinforced concrete columns work</t>
  </si>
  <si>
    <t>Daily RHS  12-10</t>
  </si>
  <si>
    <t>Daily RHS  13-10</t>
  </si>
  <si>
    <t>Daily RHS  14-10</t>
  </si>
  <si>
    <t>Daily RHS  15-10</t>
  </si>
  <si>
    <t>Daily RHS  16-10</t>
  </si>
  <si>
    <t>Daily RHS  17-10</t>
  </si>
  <si>
    <t>Daily RHS  18-10</t>
  </si>
  <si>
    <t>Daily RHS  19-10</t>
  </si>
  <si>
    <t>Daily RHS  20-10</t>
  </si>
  <si>
    <t>Daily RHS  21-10</t>
  </si>
  <si>
    <t>Daily RHS  22-10</t>
  </si>
  <si>
    <r>
      <t xml:space="preserve">   QVN LOG FOR </t>
    </r>
    <r>
      <rPr>
        <b/>
        <sz val="26"/>
        <color rgb="FFFF0000"/>
        <rFont val="Arial"/>
        <family val="2"/>
      </rPr>
      <t>RAS ELHEKMA</t>
    </r>
  </si>
  <si>
    <t>QVN 001 REV 00</t>
  </si>
  <si>
    <t>QVN 002 REV 00</t>
  </si>
  <si>
    <t>QVN 003 REV 00</t>
  </si>
  <si>
    <t>QVN 004 REV 00</t>
  </si>
  <si>
    <t>QVN 005 REV 00</t>
  </si>
  <si>
    <t>QVN 006 REV 00</t>
  </si>
  <si>
    <t>QVN 007 REV 00</t>
  </si>
  <si>
    <t>QVN 008 REV 00</t>
  </si>
  <si>
    <t>QVN 009 REV 00</t>
  </si>
  <si>
    <t>OPEN</t>
  </si>
  <si>
    <t>SOR (13-08) 007</t>
  </si>
  <si>
    <t xml:space="preserve">the contractor faild to complete the pouring concrete </t>
  </si>
  <si>
    <t>SOR (18-09) 008</t>
  </si>
  <si>
    <t xml:space="preserve">the contractor was started work on RC rafts without isolation </t>
  </si>
  <si>
    <t>SOR (24-09) 009</t>
  </si>
  <si>
    <t>the contractor was started Reinforced  work on RC rafts without isolation works.</t>
  </si>
  <si>
    <t>SOR (09-10) 010</t>
  </si>
  <si>
    <t>the contractor has not protected the main building and platform boundaries according to NAT and systra requirements.</t>
  </si>
  <si>
    <t>SOR (13-10) 011</t>
  </si>
  <si>
    <t xml:space="preserve">The contractor was star the isolation works on the footings without submitting an inspection </t>
  </si>
  <si>
    <t>SOR (19-10) 012</t>
  </si>
  <si>
    <t>The top reinforcement mesh on the raft at part 3 on Axis B is higher than the TOC 2cm.</t>
  </si>
  <si>
    <t>SOR (19-10) 013</t>
  </si>
  <si>
    <t xml:space="preserve">The HSE regulations is very bad </t>
  </si>
  <si>
    <t>DC 020 (S-19.OT.22-10-22)(12-46)</t>
  </si>
  <si>
    <t>DC 021 (S-19.OT.22-10-22)(12-45)</t>
  </si>
  <si>
    <t>DC 022 (S-19.OT.22-10-22)(12-47)</t>
  </si>
  <si>
    <t>Daily RHS  23-10</t>
  </si>
  <si>
    <t>SD 14 (S19.CS.25-9)(04-30)</t>
  </si>
  <si>
    <t>Tie beam reinforcement</t>
  </si>
  <si>
    <t>Operation of batch plant without approval</t>
  </si>
  <si>
    <t xml:space="preserve">contractor works in RC rafts (formwork and steel works) without water proofing PC rafts as per the project specs and drawings </t>
  </si>
  <si>
    <t xml:space="preserve">the contractor didn’t finish the repair works on the foundation </t>
  </si>
  <si>
    <t xml:space="preserve">the contractorfailed to complete the repair works on the foundation  </t>
  </si>
  <si>
    <t>the contractor was shortage of steel bars tests and lack ofperformance of submit mir.</t>
  </si>
  <si>
    <t xml:space="preserve">the isolation drums were improperly stored by the contractor </t>
  </si>
  <si>
    <t xml:space="preserve">Casting concrete without approval from consultant </t>
  </si>
  <si>
    <t>the contractor failed to concrete curing.</t>
  </si>
  <si>
    <t>Daily RHS  23-10 rev1</t>
  </si>
  <si>
    <t>DC 004 (S-19.OT.23-10-22)(02-00)</t>
  </si>
  <si>
    <t>STEEL REINFORCMENT BARS</t>
  </si>
  <si>
    <t>23/10</t>
  </si>
  <si>
    <t>Daily RHS  24-10</t>
  </si>
  <si>
    <t>SOR (19-10) 014</t>
  </si>
  <si>
    <t>According to our daily inspection, the technical office manager refused to wear his own PPE and refused to leave the site until he did so</t>
  </si>
  <si>
    <t>SOR (19-10) 015</t>
  </si>
  <si>
    <t>'The top reinforcement mesh on the raft at part 3</t>
  </si>
  <si>
    <t>Daily RHS  25-10</t>
  </si>
  <si>
    <t>IR 046 (S19.CS.22-10)(11-40)</t>
  </si>
  <si>
    <t>form work of isolated footing part3 Axis A (3-6) and Axis C (3-4)</t>
  </si>
  <si>
    <t>22/10</t>
  </si>
  <si>
    <t>IR 047 (S19.CS.22-10)(11-35)</t>
  </si>
  <si>
    <t>Reinforcement of isolated footing part3 Axis A (3-6) and Axis C (3-4)</t>
  </si>
  <si>
    <t>IR 048 (S19.CS.22-10)(04-00)</t>
  </si>
  <si>
    <t>1st steel reinforcement layer raft part3</t>
  </si>
  <si>
    <t>IR 049 (S19.CS.22-10)(04-01)</t>
  </si>
  <si>
    <t>Surface preparation part4</t>
  </si>
  <si>
    <t>IR 050 (S19.CS.22-10)(04-02)</t>
  </si>
  <si>
    <t>Repair part4</t>
  </si>
  <si>
    <t>IR 051 (S19.CS.25-10)(03-00)</t>
  </si>
  <si>
    <t>IR 052 (S19.CS.25-10)(03-01)</t>
  </si>
  <si>
    <t>IR 053 (S19.CS.25-10)(03-02)</t>
  </si>
  <si>
    <t>25/10</t>
  </si>
  <si>
    <t>Formwork for reinforced raft part 3 Axis (D-G) and Axis (3-4)</t>
  </si>
  <si>
    <t>Reinforcement raft part 3  Axis (D-G) and Axis (3-4)</t>
  </si>
  <si>
    <t>Level of raft part 3  Axis (D-G) and Axis (3-4)</t>
  </si>
  <si>
    <t>Coordinates of raft part 3  Axis (D-G) and Axis (3-4)</t>
  </si>
  <si>
    <t>RFP 05(S-19.CS.19-10-22)(12-30)</t>
  </si>
  <si>
    <t xml:space="preserve">Concerning the issue of waterproofing membrane isolation on the plain concrete raft </t>
  </si>
  <si>
    <t>RFP 06(S-19.CS.19-10-22)(12-15)</t>
  </si>
  <si>
    <t>we are requesting the displace of reinforcement steel 25 by reinforcement steel #22 in reinforced raft .</t>
  </si>
  <si>
    <t>SD 15 (S19.CS.19-10)(02-30)</t>
  </si>
  <si>
    <t>Reinforced concrete slab on grade main bottom x dir.</t>
  </si>
  <si>
    <t>DC 023 (S-19.OT.15-10-22)(02-00)</t>
  </si>
  <si>
    <t>Prequalification for masonry plant</t>
  </si>
  <si>
    <t>DC 024 (S-19.OT.19-10-22)(01-00)</t>
  </si>
  <si>
    <t>'Prequalification for concreto ready mix</t>
  </si>
  <si>
    <t>QVN 010 REV 00</t>
  </si>
  <si>
    <t>Daily RHS  26-10</t>
  </si>
  <si>
    <t>IR 08 (S19.ELC.19-10)(09-00)</t>
  </si>
  <si>
    <t>Inspection for earthing system for raft foundation on Axis D-G &amp; Axis 3-4</t>
  </si>
  <si>
    <t>26/10</t>
  </si>
  <si>
    <t>Bituminous Liquid for reinforced foundation part4 first layer.</t>
  </si>
  <si>
    <t>Bituminous Liquid for reinforced foundation part4 second layer.</t>
  </si>
  <si>
    <t>IR 056 (S19.CS.27-10)(11-00)</t>
  </si>
  <si>
    <t>27/10</t>
  </si>
  <si>
    <t>Daily RHS  27-10</t>
  </si>
  <si>
    <t>POUR CONCRETE 017</t>
  </si>
  <si>
    <t>POUR CONCRETE 018</t>
  </si>
  <si>
    <t>Raft part 3 Axis (D-G) &amp;Axis (3-4)</t>
  </si>
  <si>
    <t>IR 057 (S19.CS.29-10)(09-00)</t>
  </si>
  <si>
    <t>Bituminous Liquid for reinforced foundation part4 Third layer.</t>
  </si>
  <si>
    <t>29/10</t>
  </si>
  <si>
    <t>TEST RESULT S19 N 43</t>
  </si>
  <si>
    <t>TEST RESULT S19 N 44</t>
  </si>
  <si>
    <t>TEST RESULT S19 N 45</t>
  </si>
  <si>
    <t>TEST RESULT S19 N 46</t>
  </si>
  <si>
    <t>Daily RHS  29-10</t>
  </si>
  <si>
    <t>Daily RHS  28-10</t>
  </si>
  <si>
    <t>Test result (Compressive Strength of cubical concrete specimens of 30 days (Reinforced isolated footing)</t>
  </si>
  <si>
    <t>Test result (Compressive Strength of cubical concrete specimens of 28 days (Plain  isolated footing)</t>
  </si>
  <si>
    <t>Test result (Compressive Strength of cubical concrete specimens of 28 days (Trail mix)</t>
  </si>
  <si>
    <t xml:space="preserve">RFI 07 (S19-CS-31-10)(09-00) </t>
  </si>
  <si>
    <t>As conformity of strucural drawings of 1st floor</t>
  </si>
  <si>
    <t>Daily RHS  30-10</t>
  </si>
  <si>
    <t>Daily RHS  31-10</t>
  </si>
  <si>
    <t>SD 16 (S19.CS.19-10)(02-30)</t>
  </si>
  <si>
    <t>Reinforced concrete first level slab formwork.</t>
  </si>
  <si>
    <t>SD 17 (S19.CS.31-10)(12-00)</t>
  </si>
  <si>
    <t>Stair Concrete Dimensions</t>
  </si>
  <si>
    <t>SOR (29-10) 016</t>
  </si>
  <si>
    <t>MS 60 (S-19-CS.02-11-22)(12-30)</t>
  </si>
  <si>
    <t xml:space="preserve"> </t>
  </si>
  <si>
    <t>CMB Group</t>
  </si>
  <si>
    <t xml:space="preserve">Kemapoxy 115 (Antistatic epoxy flooring system) </t>
  </si>
  <si>
    <t>MS 61 (S-19-CS.02-11-22)(12-31)</t>
  </si>
  <si>
    <t xml:space="preserve">Eclipse premium (antistatic homogenous vinyl flooring) </t>
  </si>
  <si>
    <t>MS 62 (S-19-CS.02-11-22)(12-40)</t>
  </si>
  <si>
    <t xml:space="preserve">Primo sd(antistatic vinyl floor coverys)  </t>
  </si>
  <si>
    <t xml:space="preserve"> (pixel access flooig raised floor system </t>
  </si>
  <si>
    <t>MS 65 (S-19-CS.02-11-22)(1-30)</t>
  </si>
  <si>
    <t>united</t>
  </si>
  <si>
    <t>cement board</t>
  </si>
  <si>
    <t>MS 66 (S-19-CS.02-11-22)(1-40)</t>
  </si>
  <si>
    <t>unitech board</t>
  </si>
  <si>
    <t>unitech</t>
  </si>
  <si>
    <t xml:space="preserve">sti fire stop systems </t>
  </si>
  <si>
    <t>MS 67 (S-19-CS.02-11-22)(1-45)</t>
  </si>
  <si>
    <t>unitech sfsp</t>
  </si>
  <si>
    <t xml:space="preserve">( mechanical cladding fixalion ) </t>
  </si>
  <si>
    <t>MS 64 (S-19-CS.02-11-22)(1-10)</t>
  </si>
  <si>
    <t>Daily RHS  03-11</t>
  </si>
  <si>
    <t>NCC</t>
  </si>
  <si>
    <t xml:space="preserve">Transmittal sys 005 rev 00  </t>
  </si>
  <si>
    <t xml:space="preserve">Transmittal sys 006 rev 00  </t>
  </si>
  <si>
    <t xml:space="preserve">Transmittal sys 007 rev 00  </t>
  </si>
  <si>
    <t xml:space="preserve">Transmittal sys 008 rev 00  </t>
  </si>
  <si>
    <t xml:space="preserve">Transmittal sys 009 rev 00  </t>
  </si>
  <si>
    <t>-Rienforcement of columns. From (axis G – axis J) &amp; Axis (5-8)</t>
  </si>
  <si>
    <t>Daily RHS  01-11</t>
  </si>
  <si>
    <t>Daily RHS  02-11</t>
  </si>
  <si>
    <t>MS 68 (S-19-CS.03-11-22)(02-00)</t>
  </si>
  <si>
    <t>MS 69 (S-19-CS.03-11-22)(02-01)</t>
  </si>
  <si>
    <t>MS 70 (S-19-CS.03-11-22)(02-02)</t>
  </si>
  <si>
    <t>MS 71 (S-19-CS.03-11-22)(02-03)</t>
  </si>
  <si>
    <t>Epoxy coating system for drive ways and traffic (X shield SF primer / X shield base coat PU +X tech antiskid grains+X-tech Deckcoat APC).</t>
  </si>
  <si>
    <t>Acid Resistance Finishing system (X-tech primer filler +shield sf primer +X-shield Epoxy seal CR +Tech Deek Coat APC).</t>
  </si>
  <si>
    <t>Test result (Compressive Strength of cubical concrete specimens of 07 days (Reinforced isolated footing )</t>
  </si>
  <si>
    <t>TEST RESULT S19 N 49</t>
  </si>
  <si>
    <t>Test result (Compressive Strength of cubical concrete specimens of 28 days (Reinforced isolated footing )</t>
  </si>
  <si>
    <t>TEST RESULT S19 N 50</t>
  </si>
  <si>
    <t>PDF layer sd\Casting joint 001.PDF</t>
  </si>
  <si>
    <t>PDF layer sd\Reinforced Concrete Columns FormWork Part 3.PDF</t>
  </si>
  <si>
    <t>PDF layer sd\Reinforced Concrete Columns FormWork overall.PDF</t>
  </si>
  <si>
    <t>PDF layer sd\Reinforced Concrete Columns FormWork Part 4.PDF</t>
  </si>
  <si>
    <t>BACKFILL MASONRY Over All</t>
  </si>
  <si>
    <t>BACKFILL MASONRY Section Details</t>
  </si>
  <si>
    <t>PDF layer sd\BACKFILL MASONRY Over All.PDF</t>
  </si>
  <si>
    <t>PDF layer sd\BACKFILL MASONRY Section Details.PDF</t>
  </si>
  <si>
    <t>TEST RESULT S19 N 51</t>
  </si>
  <si>
    <t>TEST RESULT S19 N 52</t>
  </si>
  <si>
    <t>TEST RESULT S19 N 53</t>
  </si>
  <si>
    <t>TEST RESULT S19 N 57</t>
  </si>
  <si>
    <t>Test result (Compressive Strength of cubical concrete specimens of 07 days (Trail mix )</t>
  </si>
  <si>
    <t>Test result (Compressive Strength of cubical concrete specimens of 028 days (Reinforced isolated footing )</t>
  </si>
  <si>
    <t>Test result (Compressive Strength of cubical concrete specimens of 07 days (Plain isolated footing )</t>
  </si>
  <si>
    <t>SD 18 (S19.CS.05-11)(12-00)</t>
  </si>
  <si>
    <t>S.O.G formwork overall plan</t>
  </si>
  <si>
    <t>IR 058 (S19.CS.05-11)(11-00)</t>
  </si>
  <si>
    <t>IR 059 (S19.CS.05-11)(11-01)</t>
  </si>
  <si>
    <t>Formwork of columns. From (axis G – axis J) &amp; Axis (5-8)</t>
  </si>
  <si>
    <t>Level of concrete pourFrom (axis G – axis J) &amp; Axis (5-8)</t>
  </si>
  <si>
    <t>5/11</t>
  </si>
  <si>
    <t>Daily RHS  04-11</t>
  </si>
  <si>
    <t>Daily RHS  05-11</t>
  </si>
  <si>
    <t>Daily RHS  06-11</t>
  </si>
  <si>
    <t>REINFORCED CONCRETE  COLUMNS 001</t>
  </si>
  <si>
    <t>REINFORCED CONCRETE  COLUMNS 002</t>
  </si>
  <si>
    <t>REINFORCED CONCRETE  COLUMNS 003</t>
  </si>
  <si>
    <t>REINFORCED CONCRETE  COLUMNS 004</t>
  </si>
  <si>
    <t>REINFORCED CONCRETE  COLUMNS 005</t>
  </si>
  <si>
    <t>REINFORCED CONCRETE  COLUMNS 006</t>
  </si>
  <si>
    <t>REINFORCED CONCRETE  COLUMNS 007</t>
  </si>
  <si>
    <t>REINFORCED CONCRETE  COLUMNS 008</t>
  </si>
  <si>
    <t>REINFORCED CONCRETE  COLUMNS 009</t>
  </si>
  <si>
    <t>REINFORCED CONCRETE  COLUMNS 010</t>
  </si>
  <si>
    <t>REINFORCED CONCRETE  COLUMNS 011</t>
  </si>
  <si>
    <t>REINFORCED CONCRETE  COLUMNS 012</t>
  </si>
  <si>
    <t>REINFORCED CONCRETE  COLUMNS 013</t>
  </si>
  <si>
    <t>REINFORCED CONCRETE  COLUMNS 014</t>
  </si>
  <si>
    <t>REINFORCED CONCRETE  COLUMNS 015</t>
  </si>
  <si>
    <t>REINFORCED CONCRETE  COLUMNS 016</t>
  </si>
  <si>
    <t>REINFORCED CONCRETE  COLUMNS 017</t>
  </si>
  <si>
    <t>PDF layer sd\REINFORCED CONCRETE  COLUMNS 001.PDF</t>
  </si>
  <si>
    <t>PDF layer sd\REINFORCED CONCRETE  COLUMNS 002.PDF</t>
  </si>
  <si>
    <t>PDF layer sd\REINFORCED CONCRETE  COLUMNS 003.PDF</t>
  </si>
  <si>
    <t>PDF layer sd\REINFORCED CONCRETE  COLUMNS 004.PDF</t>
  </si>
  <si>
    <t>PDF layer sd\REINFORCED CONCRETE  COLUMNS 005.PDF</t>
  </si>
  <si>
    <t>PDF layer sd\REINFORCED CONCRETE  COLUMNS 006.PDF</t>
  </si>
  <si>
    <t>PDF layer sd\REINFORCED CONCRETE  COLUMNS 007.PDF</t>
  </si>
  <si>
    <t>PDF layer sd\REINFORCED CONCRETE  COLUMNS 008.PDF</t>
  </si>
  <si>
    <t>PDF layer sd\REINFORCED CONCRETE  COLUMNS 009.PDF</t>
  </si>
  <si>
    <t>PDF layer sd\REINFORCED CONCRETE  COLUMNS 010.PDF</t>
  </si>
  <si>
    <t>PDF layer sd\REINFORCED CONCRETE  COLUMNS 011.PDF</t>
  </si>
  <si>
    <t>PDF layer sd\REINFORCED CONCRETE  COLUMNS 013.PDF</t>
  </si>
  <si>
    <t>PDF layer sd\REINFORCED CONCRETE  COLUMNS 012.PDF</t>
  </si>
  <si>
    <t>PDF layer sd\REINFORCED CONCRETE  COLUMNS 014.PDF</t>
  </si>
  <si>
    <t>PDF layer sd\REINFORCED CONCRETE  COLUMNS 015.PDF</t>
  </si>
  <si>
    <t>PDF layer sd\REINFORCED CONCRETE  COLUMNS 016.PDF</t>
  </si>
  <si>
    <t>PDF layer sd\REINFORCED CONCRETE  COLUMNS 017.PDF</t>
  </si>
  <si>
    <t xml:space="preserve">Plain concrete for foundations part 4 and 4 </t>
  </si>
  <si>
    <t>PDF layer sd\Plain concrete for foundations part 3 and 4.PDF</t>
  </si>
  <si>
    <t>PDF layer sd\Plain concrete for foundations part 4 and 4.PDF</t>
  </si>
  <si>
    <t>PDF layer sd\Reinforced Concrete Foundations FormWork Master plan.PDF</t>
  </si>
  <si>
    <t>PDF layer sd\Reinforced Concrete Foundations FormWork Section Details Part 3.PDF</t>
  </si>
  <si>
    <t>PDF layer sd\Reinforced Concrete Foundations FormWork Section Details Part 4.PDF</t>
  </si>
  <si>
    <t>PDF layer sd\Reinforced Concrete Foundations FormWork Part 3.PDF</t>
  </si>
  <si>
    <t>PDF layer sd\Reinforced Concrete Foundations FormWork Part 4.PDF</t>
  </si>
  <si>
    <t>PDF layer sd\Reinforced Concrete Foundations Earthing Section Details.PDF</t>
  </si>
  <si>
    <t>PDF layer sd\Reinforced Concrete Foundations Reinforcement Section Details.PDF</t>
  </si>
  <si>
    <t>RFI 011 (S19-CS-22-9)(12-00)</t>
  </si>
  <si>
    <t>RFI 012 (S19-CS-06-11)(12-00)</t>
  </si>
  <si>
    <t>Dimensions of cores opening is unknown?</t>
  </si>
  <si>
    <t>6/11</t>
  </si>
  <si>
    <t>3/11</t>
  </si>
  <si>
    <t>Transmittal sys 010 rev 00</t>
  </si>
  <si>
    <t>Transmittal sys 011 rev 00</t>
  </si>
  <si>
    <t xml:space="preserve">Construction management sub-plan </t>
  </si>
  <si>
    <t>Almaza Station Main Bulding Slabs Detailed Design</t>
  </si>
  <si>
    <t xml:space="preserve"> Construction time schedule and last handover</t>
  </si>
  <si>
    <t>' Construction time schedule and last handover</t>
  </si>
  <si>
    <t xml:space="preserve"> RHS 'base line time schedule</t>
  </si>
  <si>
    <t>ALM 'base line time schedule</t>
  </si>
  <si>
    <t>ALM' Construction time schedule and last handover</t>
  </si>
  <si>
    <t>Daily RHS  07-11</t>
  </si>
  <si>
    <t>Daily RHS  08-11</t>
  </si>
  <si>
    <t>Reinforcement of columns part3 Axis (C-5.6) &amp; (D-5.6) &amp; (E-5.6.7.8) &amp; (F-5.6.7.8) &amp; (G-5) &amp; (H-5).</t>
  </si>
  <si>
    <t>Formwork of columns part3 Axis (C-5.6) &amp; (D-5.6) &amp; (E-5.6.7.8) &amp; (F-5.6.7.8) &amp; (G-5) &amp; (H-5).</t>
  </si>
  <si>
    <t>Surface preparation part3.</t>
  </si>
  <si>
    <t>Repair part3.</t>
  </si>
  <si>
    <t>IR 063 (S19.CS.09-11)(11-00)</t>
  </si>
  <si>
    <t>IR 064 (S19.CS.09-11)(11-01)</t>
  </si>
  <si>
    <t>IR 065 (S19.CS.09-11)(11-02)</t>
  </si>
  <si>
    <t>IR 066 (S19.CS.09-11)(11-03)</t>
  </si>
  <si>
    <t>9/11</t>
  </si>
  <si>
    <t>ISO .FOOTINGF4.F5</t>
  </si>
  <si>
    <t>PDF layer sd\ISO .FOOTING F1 (2).PDF</t>
  </si>
  <si>
    <t>PDF layer sd\ISO .FOOTING F2.PDF</t>
  </si>
  <si>
    <t>PDF layer sd\ISO .FOOTING F3.PDF</t>
  </si>
  <si>
    <t>PDF layer sd\ISO .FOOTING F4.F5.PDF</t>
  </si>
  <si>
    <t>PDF layer sd\RAFT FOUNDATION 1 X-AXIS.PDF</t>
  </si>
  <si>
    <t>PDF layer sd\RAFT FOUNDATION 2 X-AXIS.PDF</t>
  </si>
  <si>
    <t>PDF layer sd\RAFT FOUNDATION 1 Y-AXIS.PDF</t>
  </si>
  <si>
    <t>PDF layer sd\RAFT FOUNDATION 2 Y-AXIS.PDF</t>
  </si>
  <si>
    <t>PDF layer sd\TIE BEAMS SECTION 1.PDF</t>
  </si>
  <si>
    <t>PDF layer sd\TIE BEAMS SECTION 2.PDF</t>
  </si>
  <si>
    <t>PDF layer sd\TIE BEAMS SECTION 3.PDF</t>
  </si>
  <si>
    <t>PDF layer sd\TIE BEAMS SECTION 4.PDF</t>
  </si>
  <si>
    <t>PDF layer sd\RAFT FOUNDATION 2 Y-AXIS rev1.PDF</t>
  </si>
  <si>
    <t>Tie beams sec 3.</t>
  </si>
  <si>
    <t xml:space="preserve">Raft foundation 2Y Axis </t>
  </si>
  <si>
    <t>PDF layer sd\TIE BEAMS SECTION 3 rev1.PDF</t>
  </si>
  <si>
    <t>PDF layer sd\Raft foundation 2Y Axis rev1(2).PDF</t>
  </si>
  <si>
    <t>PDF layer sd\Tie beams sec 3.rev1 (2).PDF</t>
  </si>
  <si>
    <t>Daily RHS  09-11</t>
  </si>
  <si>
    <t>Daily RHS  10-11</t>
  </si>
  <si>
    <t>IR 067 (S19.CS.12-11)(9-03)</t>
  </si>
  <si>
    <t>Bituminous Liquid for reinforced foundation part3 First layer.Without Surface of outer tie beams on Axis (A, H) from axis 3-6 &amp; Axis 6 from axis (E-H) From Axis (7-8). Without surface of R.C foundation .</t>
  </si>
  <si>
    <t>12/11</t>
  </si>
  <si>
    <t xml:space="preserve"> Columns offset 0.25 for isolated footing from Axis (K-N) &amp; (6-3).</t>
  </si>
  <si>
    <t>Columns offset 0.25 for isolated footing from Axis (A-C)&amp;(6-3) and Raft Axis (D-G) &amp; Axis (4-3</t>
  </si>
  <si>
    <t>IR 068 (S19.CS.13-11)(10-00)</t>
  </si>
  <si>
    <t>Bituminous Liquid for reinforced foundation part3 Second layer.Without Surface of outer tie beams on Axis (A, H) from axis 3-6 &amp; Axis 6 from axis (E-H) From Axis (7-8). Without surface of R.C foundation .</t>
  </si>
  <si>
    <t>13/11</t>
  </si>
  <si>
    <t>Suez Steel Company</t>
  </si>
  <si>
    <t>GP plast</t>
  </si>
  <si>
    <t>Metal S</t>
  </si>
  <si>
    <t>As per slab on grade typical details as shown in attached drawings&amp;Please clarify, which contraction joint to be used and where in the plan. Also please clarify where shall be the expansion and construction joints are on the plan.</t>
  </si>
  <si>
    <r>
      <t xml:space="preserve">    Material Inspection Request </t>
    </r>
    <r>
      <rPr>
        <b/>
        <sz val="22"/>
        <color rgb="FFFF0000"/>
        <rFont val="Arial"/>
        <family val="2"/>
      </rPr>
      <t>(MIR)</t>
    </r>
    <r>
      <rPr>
        <b/>
        <sz val="22"/>
        <color theme="1"/>
        <rFont val="Arial"/>
        <family val="2"/>
      </rPr>
      <t xml:space="preserve"> LOG FOR </t>
    </r>
    <r>
      <rPr>
        <b/>
        <sz val="22"/>
        <color rgb="FFFF0000"/>
        <rFont val="Arial"/>
        <family val="2"/>
      </rPr>
      <t>RAS ELHEKMA</t>
    </r>
  </si>
  <si>
    <t>Daily RHS  11-11</t>
  </si>
  <si>
    <t>Daily RHS  12-11</t>
  </si>
  <si>
    <t>Daily RHS  13-11</t>
  </si>
  <si>
    <t>Daily RHS  14-11</t>
  </si>
  <si>
    <t>TEST RESULT S19 N 58</t>
  </si>
  <si>
    <r>
      <t xml:space="preserve">  Weekly Updated Log LOG FOR </t>
    </r>
    <r>
      <rPr>
        <b/>
        <sz val="26"/>
        <color rgb="FFFF0000"/>
        <rFont val="Arial"/>
        <family val="2"/>
      </rPr>
      <t>RAS ELHEKMA</t>
    </r>
  </si>
  <si>
    <t>RHS-KK-SYS-WAL-001</t>
  </si>
  <si>
    <t xml:space="preserve"> Weekly Updated Log</t>
  </si>
  <si>
    <t>KK</t>
  </si>
  <si>
    <t>TEST RESULT S19 N 30</t>
  </si>
  <si>
    <t>Reinforcement of columns part3 Axis (A) (3-6) &amp; (B) (4.6) &amp; (C-3).</t>
  </si>
  <si>
    <t>Formwork of columns part3 Axis (A) (3-6) &amp; (B) (4.6) &amp; (C-3).</t>
  </si>
  <si>
    <t>IR 069 (S19.CS.14-11)(04-00)</t>
  </si>
  <si>
    <t>IR 070 (S19.CS.14-11)(04-01)</t>
  </si>
  <si>
    <t>14/11</t>
  </si>
  <si>
    <t>TEST RESULT S19 N 31</t>
  </si>
  <si>
    <t>SD 19 (S19.CS.15-11)(11-00)</t>
  </si>
  <si>
    <t>Plain Concrete Foundations Formwork.</t>
  </si>
  <si>
    <t>S-SD-1-25-PA-A</t>
  </si>
  <si>
    <t>S-SD-1-26-PB-A</t>
  </si>
  <si>
    <t>S-SD-1-27-PC-A</t>
  </si>
  <si>
    <t>S-SD-1-28-PD-A</t>
  </si>
  <si>
    <t>S-SD-1-29-P1-A</t>
  </si>
  <si>
    <t>S-SD-1-30-P2-A</t>
  </si>
  <si>
    <t>S-SD-1-31-P3-A</t>
  </si>
  <si>
    <t>S-SD-1-32-P4-A</t>
  </si>
  <si>
    <t>S-SD-1-33-M-A</t>
  </si>
  <si>
    <t>Daily RHS  15-11</t>
  </si>
  <si>
    <t>TEST RESULT S19 N 39</t>
  </si>
  <si>
    <t>Test result of backfilling sand for (sieve analysis and chemica test)</t>
  </si>
  <si>
    <t>the quantities of concrete supplied to pouring on RC rafts were not equal to the volume of the rafts.</t>
  </si>
  <si>
    <t>pouring concrete from non-approved batch plant.</t>
  </si>
  <si>
    <t>Lack of (HSE staff and wearing the proper PPEs )and electricity Dangers</t>
  </si>
  <si>
    <t>QVN 011 REV 00</t>
  </si>
  <si>
    <t>casting concrete from unapproved batch plant</t>
  </si>
  <si>
    <t>QVN 012 REV 00</t>
  </si>
  <si>
    <t xml:space="preserve">Operation of Raselhekma batch plant </t>
  </si>
  <si>
    <t>HSE violation(Approval of material)</t>
  </si>
  <si>
    <t>QVN 013 REV 00</t>
  </si>
  <si>
    <t>The control points was damage by the platform excavators.</t>
  </si>
  <si>
    <t>SOR (02-11) 017</t>
  </si>
  <si>
    <t xml:space="preserve">the contractor faild to protect the generator </t>
  </si>
  <si>
    <t>TEST RESULT S19 N 59</t>
  </si>
  <si>
    <t>IR 071 (S19.CS.15-11)(01-00)</t>
  </si>
  <si>
    <t>IR 072 (S19.CS.15-11)(01-02)</t>
  </si>
  <si>
    <t>Surface preparation for columns and surface reinforced footings for axis (I-J)(5-6)&amp; axis (E-J)(7-8) &amp; axis(C-G)(5-6)</t>
  </si>
  <si>
    <t>Repair for columns and surface reinforced footings for axis (I-J)(5-6)&amp; axis (E-J)(7-8) &amp; axis(C-G)(5-6)</t>
  </si>
  <si>
    <t>CORES CONCRETE DIMENSIONS</t>
  </si>
  <si>
    <t>S-SD-1-34-D-A</t>
  </si>
  <si>
    <t>S-SD-1-34-D-A (1)</t>
  </si>
  <si>
    <t>SD 20 (S19.CS.16-11)(11-00)</t>
  </si>
  <si>
    <t>TEST RESULT S19 N 47</t>
  </si>
  <si>
    <t>Test result (Compressive Strength of cubical concrete specimens of07 &amp; 028 days)  Trail mix (concreto)</t>
  </si>
  <si>
    <t>START N ACT 005</t>
  </si>
  <si>
    <t>Backfilling between foundation</t>
  </si>
  <si>
    <t>SOR (18-10) 018</t>
  </si>
  <si>
    <t>SOR (21-09) 019</t>
  </si>
  <si>
    <t>Honey combined and wood stuck on RC footings.</t>
  </si>
  <si>
    <t>scan</t>
  </si>
  <si>
    <t>RHS-KK-SYS-WAL-002</t>
  </si>
  <si>
    <t>Daily RHS  16-11</t>
  </si>
  <si>
    <t>Daily RHS  17-11</t>
  </si>
  <si>
    <t>Daily RHS  18-11</t>
  </si>
  <si>
    <t>Daily RHS  19-11</t>
  </si>
  <si>
    <t xml:space="preserve">Columns Reinforcement part4 </t>
  </si>
  <si>
    <t>IR 074 (S19.CS.19-11)(10-31)</t>
  </si>
  <si>
    <t>Isolation work 1st layer part3 Axis (E-G) &amp; Axis (5-8) and Axis D -Axis (5-6).</t>
  </si>
  <si>
    <t>IR 075 (S19.CS.19-11)(10-32)</t>
  </si>
  <si>
    <t>Reinforced Concrete Foundations Formwork.</t>
  </si>
  <si>
    <t>S-SD-1-35-PA-A</t>
  </si>
  <si>
    <t>S-SD-1-36-PB-A</t>
  </si>
  <si>
    <t>S-SD-1-37-PC-A</t>
  </si>
  <si>
    <t>S-SD-1-38-PD-A</t>
  </si>
  <si>
    <t>S-SD-1-39-P1-A</t>
  </si>
  <si>
    <t>S-SD-1-40-P2-A</t>
  </si>
  <si>
    <t>S-SD-1-41-P3-A</t>
  </si>
  <si>
    <t>S-SD-1-42-P4-A</t>
  </si>
  <si>
    <t>S-SD-1-43-M-A</t>
  </si>
  <si>
    <t>SD 21 (S19.CS.19-11)(11-00)</t>
  </si>
  <si>
    <t>the contractor failed test rebars samples</t>
  </si>
  <si>
    <t>open</t>
  </si>
  <si>
    <t>SOR (13-09) 020</t>
  </si>
  <si>
    <t>contractor failed to sore steel bars</t>
  </si>
  <si>
    <t>START N ACT 006</t>
  </si>
  <si>
    <t>SOIL BOREHOLES</t>
  </si>
  <si>
    <t>START N ACT 007</t>
  </si>
  <si>
    <t>START OF MAIN BUILDING EXCAVATION</t>
  </si>
  <si>
    <t>START N ACT 008</t>
  </si>
  <si>
    <t>START OF PLATFORM EXCAVATION</t>
  </si>
  <si>
    <t>Total station calibration report (SERIAL NO. ZS011528)</t>
  </si>
  <si>
    <t>Leveling calibration report (SERIAL NO. WP 071624)</t>
  </si>
  <si>
    <t>Clean sand for back filling between foundation (secondary building)</t>
  </si>
  <si>
    <t>Clean sand for soil replacement (the main building)</t>
  </si>
  <si>
    <t>BORE HOLES</t>
  </si>
  <si>
    <t>Coordinates for new boreholes for main building (BH-01,BH-02,BH-03,-BH-04,BH-06)</t>
  </si>
  <si>
    <t>Coordinates for new boreholes for main building (BH-05,BH-07,BH-09)&amp;PLAT FORM (BH-12,BH-13)</t>
  </si>
  <si>
    <t>Coordinates for new boreholes for main building (BH-08,BH-10,BH-11)&amp;PLAT FORM (BH-28,BH-27,BH-29)</t>
  </si>
  <si>
    <t>Coordinates for new boreholes for Platform (BH-14,BH-15,BH-16,BH-17,BH-18,BH-19,BH-20,BH-21,BH-22,BH-23,BH-24,BH-25,BH-26)</t>
  </si>
  <si>
    <t xml:space="preserve">Grid natural ground levels for main building and platform </t>
  </si>
  <si>
    <t>IR 087  (S19.CS.14-11)(04-01)</t>
  </si>
  <si>
    <t>. Plain concrete isolated footing finish level (123.30) and plain concrete raft finish level (123.10)   part (3) frome axis (A-C) &amp; (6-3) AND FROM AXIS (C-E) &amp; (8-5).</t>
  </si>
  <si>
    <t>Plain concrete formwork for foundation for main building part (3) frome axis (A-C) &amp; (6-3) AND FROM AXIS (C-E) &amp; (8-5).</t>
  </si>
  <si>
    <t>IR 089  (S19.CS.14-11)(04-01)</t>
  </si>
  <si>
    <t>IR 090  (S19.CS.14-11)(04-01)</t>
  </si>
  <si>
    <t>IR 091  (S19.CS.14-11)(04-01)</t>
  </si>
  <si>
    <t>IR 092  (S19.CS.14-11)(04-01)</t>
  </si>
  <si>
    <t>IR 093  (S19.CS.14-11)(04-01)</t>
  </si>
  <si>
    <t>IR 094  (S19.CS.14-11)(04-01)</t>
  </si>
  <si>
    <t>IR 095  (S19.CS.14-11)(04-01)</t>
  </si>
  <si>
    <t>IR 096  (S19.CS.14-11)(04-01)</t>
  </si>
  <si>
    <t>IR 097  (S19.CS.14-11)(04-01)</t>
  </si>
  <si>
    <t>IR 098  (S19.CS.14-11)(04-01)</t>
  </si>
  <si>
    <t>IR 100  (S19.CS.14-11)(04-01)</t>
  </si>
  <si>
    <t>IR 101  (S19.CS.14-11)(04-01)</t>
  </si>
  <si>
    <t>IR 102  (S19.CS.14-11)(04-01)</t>
  </si>
  <si>
    <t>Polyethylene Sheets under plain concrete footings  part (3) frome axis (A-C) &amp; (6-3) AND FROM AXIS (C-E) &amp; (8-5).</t>
  </si>
  <si>
    <t>Replacement layer at Level (123.00) part 3 &amp; part 4.</t>
  </si>
  <si>
    <t>Plain concrete isolated footings &amp; raft coordinates and boundaries part (3) &amp; part (4) frome axis (D-G) &amp; (3-4) AND FROM AXIS (E-I) &amp; (5-8).</t>
  </si>
  <si>
    <t>Plain concrete isolated footing finish level (123.30) and plain concrete raft finish level (123.10)   part (3) frome axis (D-G) &amp; (3-4) AND FROM AXIS (F-G) &amp; (5-8).</t>
  </si>
  <si>
    <t>Plain concrete Tie beams coordinates and boundaries part (3) frome axis (A-C) &amp; (6-3) AND FROM AXIS (C-E) &amp; (5-8).</t>
  </si>
  <si>
    <t>Plain concrete Tie beams Finish Levels (123.30) part (3) frome axis (A-C) &amp; (3-6) AND FROM AXIS (C-E) &amp; (5-8).</t>
  </si>
  <si>
    <t>. Insulation Works (membrane- brimer) Under the Raft in main building part (3) at axe (D-G) &amp; (3-4).</t>
  </si>
  <si>
    <t>Plain concret formwork for fondation (Isolated footing &amp; Raft ) for main building part (3&amp;4) frome axis (E-I) &amp; (5-8) And frome axis  (D-G) &amp; (3-4).</t>
  </si>
  <si>
    <t>. Insulation Works (membrane – brimer) for Raft in main building part (3) at axe (B) &amp; (3-6) .</t>
  </si>
  <si>
    <t>Plain concret formwork for fondation (Isolated footing &amp; Raft) for main building part (4) frome axis (I-N) &amp; (3-8) And frome axis (H-K) &amp; (3-4).</t>
  </si>
  <si>
    <t>Plain concrete isolated footings &amp; raft coordinates , boundaries and Levels (123.30) ,(123.10)      part (4) frome axis (J-N) &amp; (3-8) AND FROM AXIS (H-K) &amp; (3-4).</t>
  </si>
  <si>
    <t>Coordinats for boundary of screed layer for raft axis(D-G) and axis (3-4).</t>
  </si>
  <si>
    <t>Plain concrete Tie beams  coordinates, boundaries and Levels (123.30)  
  frome axis (n :h) &amp; (3 :8).</t>
  </si>
  <si>
    <t xml:space="preserve">BLUE FOAM (used for tie beams &amp; thermal insulation)  </t>
  </si>
  <si>
    <t>Geotextile for soil properties improvement, protect membrane layers and before the replacement backfilling layers</t>
  </si>
  <si>
    <t xml:space="preserve">Geotextile for soil properties improvement, protect membrane layers. </t>
  </si>
  <si>
    <t xml:space="preserve">Solid Block&amp; Hollow Block in several sizes for non-fire rated walls sizes (20*10*6) (25*12*6) (20*20*40). (CAIROTEC S.A.E). </t>
  </si>
  <si>
    <t>MS 72 (S-19-CS.14-02-23)(10-30)</t>
  </si>
  <si>
    <t>MS 73 (S-19-CS.14-02-23)(02-00)</t>
  </si>
  <si>
    <t>MS 74 (S-19-CS.14-02-23)(11-00)</t>
  </si>
  <si>
    <t>MS 75 (S-19-CS.15-02-23)(11-00)</t>
  </si>
  <si>
    <t>MS 77 (S-19-CS.18-02-23)(03-00)</t>
  </si>
  <si>
    <t>MS 78 (S-19-CS.19-02-23)(02-30)</t>
  </si>
  <si>
    <t>MS 79 (S-19-CS.23-02-23)(02-30)</t>
  </si>
  <si>
    <t>MS 80 (S-19-CS.23-02-23)(02-45)</t>
  </si>
  <si>
    <t>MS 81 (S-19-CS.23-02-23)(03-00)</t>
  </si>
  <si>
    <t>Kemapoxy165</t>
  </si>
  <si>
    <t>Kemapoxy131</t>
  </si>
  <si>
    <t>BETONAL</t>
  </si>
  <si>
    <t xml:space="preserve"> White foam is used for thermal insulation of walls, floors and concrete joints</t>
  </si>
  <si>
    <t>Level for Top of concrete for Tie beams Plain concrete  from axis (N:H) &amp; (3:8).
Level is (123.30).</t>
  </si>
  <si>
    <t>. Insulation Works (membrane – brimer) for Raft in main building part (4) at axe (3-4) &amp; (G-D) .</t>
  </si>
  <si>
    <t>Plain concrete  Levels (123.30) ,(123.10)      part (4) frome axis (J-N) &amp; (3-8) AND FROM AXIS (H-K) &amp; (3-4).</t>
  </si>
  <si>
    <t>Excavation Bottom of the Main Building Level (122.5)</t>
  </si>
  <si>
    <t>Soil Replacement Foundation Level from Axis (A-F) and from Axis (8-3) at Level (123:00)</t>
  </si>
  <si>
    <t>Isolation 1st layer part4 Axis (I) &amp; Axis (5-8) and Axis (J) - Axis (5-8) and Axis (H) (7-8).</t>
  </si>
  <si>
    <t>Validity test for backfilling between foundation sand 
( sieve analysis &amp;chemical  analysis ).</t>
  </si>
  <si>
    <t>Results of (sieve analysis &amp;Proctor &amp; Plasticity Index &amp; Chemical ) for replacement (sand + aggregate ) (1:1)  in the main building.</t>
  </si>
  <si>
    <t>Test result (Durability for cubical concrete specimens of 56 days).</t>
  </si>
  <si>
    <t>Results of Plate Load tests at bed layer at the main building.</t>
  </si>
  <si>
    <t>Results of Sand cone deep tests and sand cone shallow tests at soil replacement layer in the main building.</t>
  </si>
  <si>
    <t>Results of sieve analysis for replacement (sand + crushed stone ) (1:1)  in the main building.</t>
  </si>
  <si>
    <t>Results of Sand cone deep tests and sand cone shallow tests at soil replacement layer in the main building at level (123.00).</t>
  </si>
  <si>
    <t>Results of Sand cone deep tests and sand cone shallow tests at soil replacement first layer in the main building at level (122.50).</t>
  </si>
  <si>
    <t xml:space="preserve">Results of Plate Load tests at bed layer at the main building at level (123.00).
</t>
  </si>
  <si>
    <t>Results of Plate Load tests at bed layer (first layer) at the main building at level (122.50).</t>
  </si>
  <si>
    <t xml:space="preserve">Results of Plate Load tests at bed layer (Second layer) at the main building at level (123.00).
</t>
  </si>
  <si>
    <t xml:space="preserve">Results of Sand cone deep tests and sand cone shallow tests at soil replacement second layer in the main building at level (123.00).
</t>
  </si>
  <si>
    <t>Results of Sand cone shallow tests (auxiliary building ).</t>
  </si>
  <si>
    <t xml:space="preserve">Results of Sand cone shallow tests (auxiliary building).
</t>
  </si>
  <si>
    <t>Validity test for backfilling between foundation sand 
(Sieve analysis &amp;chemical analysis).</t>
  </si>
  <si>
    <t>TEST RESULT S19 N 66</t>
  </si>
  <si>
    <t>TEST RESULT S19 N 64</t>
  </si>
  <si>
    <t>TEST RESULT S19 N 65</t>
  </si>
  <si>
    <t>TEST RESULT S19 N 67</t>
  </si>
  <si>
    <t>TEST RESULT S19 N 79</t>
  </si>
  <si>
    <t>TEST RESULT S19 N 80</t>
  </si>
  <si>
    <t>TEST RESULT S19 N 81</t>
  </si>
  <si>
    <t>TEST RESULT S19 N 82</t>
  </si>
  <si>
    <t>TEST RESULT S19 N 83</t>
  </si>
  <si>
    <t>TEST RESULT S19 N 84</t>
  </si>
  <si>
    <t>TEST RESULT S19 N 85</t>
  </si>
  <si>
    <t>TEST RESULT S19 N 86</t>
  </si>
  <si>
    <t>TEST RESULT S19 N 87</t>
  </si>
  <si>
    <t>TEST RESULT S19 N 88</t>
  </si>
  <si>
    <t>TEST RESULT S19 N 89</t>
  </si>
  <si>
    <t>TEST RESULT S19 N 90</t>
  </si>
  <si>
    <t>TEST RESULT S19 N 91</t>
  </si>
  <si>
    <t>TEST RESULT S19 N 10</t>
  </si>
  <si>
    <t>TEST RESULT S19 N 9</t>
  </si>
  <si>
    <t>TEST RESULT S19 N 011</t>
  </si>
  <si>
    <t xml:space="preserve">Compressive strength of cubical concrete specimens part 4 </t>
  </si>
  <si>
    <t>TEST RESULT S19 N 54</t>
  </si>
  <si>
    <t>TEST RESULT S19 N 55</t>
  </si>
  <si>
    <t>TEST RESULT S19 N 56</t>
  </si>
  <si>
    <t>Test result (Compressive Strength of cubical concrete specimens of 28 days (Reinforced Raft Foundation Part 4 )</t>
  </si>
  <si>
    <t>Reinforcment Steel</t>
  </si>
  <si>
    <t>TEST RESULT S19 N 63</t>
  </si>
  <si>
    <t xml:space="preserve">Test result (Compressive Strength of cubical concrete specimens of  08 days) قواعد مسلحة </t>
  </si>
  <si>
    <t>TEST RESULT S19 N 039</t>
  </si>
  <si>
    <t>Test Result of( Chemical test on 350/425 Concrete Cubes)</t>
  </si>
  <si>
    <t>TEST RESULT S19 N 038</t>
  </si>
  <si>
    <t>IR 110  (S19.CS.06-03)(01-30)</t>
  </si>
  <si>
    <t>IR 111  (S19.CS.06-03)(01-30)</t>
  </si>
  <si>
    <t>Polyethylene Sheets under plain concrete footings  part (4) frome axis (M) &amp; (3-6).</t>
  </si>
  <si>
    <t>Bottom Rienforcement  part (3) frome axis (3-6).</t>
  </si>
  <si>
    <t>TEST RESULT S19 N 020</t>
  </si>
  <si>
    <t>Design Mix and Trial Mix for (Compressive Strength of cubical concrete specimens  of 03 days) s.o.g</t>
  </si>
  <si>
    <t>TEST RESULT S19 N 064</t>
  </si>
  <si>
    <t>Sand Cone Backfilling between Foundation 1st Layer</t>
  </si>
  <si>
    <t>IR 09  (S19.ELE.06-03)(11-00)</t>
  </si>
  <si>
    <t>Inspection for Earthing System Raft Between Axis (B) &amp; (3-4-5-6) and Footing Between Axis (A-C) &amp; Axis (3-4-5-6)</t>
  </si>
  <si>
    <t>MS 84 (S-19-CS.23-02-23)(03-00)</t>
  </si>
  <si>
    <t>Rockwool &amp; Glass wool  (Fire Stone Work )</t>
  </si>
  <si>
    <t>Excavation Bottom Level (121.5) of North Platform , axes (p21-p27) and axes (2.5-3)</t>
  </si>
  <si>
    <t>Coordinats for Offset 1m of North platform in axes (p21-p27) , axes (2.5-3)</t>
  </si>
  <si>
    <t>Reinforcement Steel (16&amp;18&amp;22&amp;25 Ton)</t>
  </si>
  <si>
    <t xml:space="preserve">Top of Replacement Soil of North platform Axes from (p21,p27 ) and Axes (2.5 -3)
Level is 122 </t>
  </si>
  <si>
    <t>Union Bricks</t>
  </si>
  <si>
    <t>Cairotec</t>
  </si>
  <si>
    <t>IR 108 (S19.CS.04-03)(04-00)</t>
  </si>
  <si>
    <t>IR 112  (S19.SU.09-03)(01-30)</t>
  </si>
  <si>
    <t>IR 113  (S19.SU.09-03)(01-30)</t>
  </si>
  <si>
    <t>IR 114  (S19.SU.11-03)(11-15)</t>
  </si>
  <si>
    <t>IR 115 (S19.SU.11-03)(11-15)</t>
  </si>
  <si>
    <t>IR 116 (S19.SU.11-03)(11-20)</t>
  </si>
  <si>
    <t>Plain Concrete isolated footing finish level part 3  
Plain concrete isolated footing at 123.30 
Plain Concrete raft at 123.10</t>
  </si>
  <si>
    <t>'INSUCOAT WB PRIMER
'INSUMERIC CE (SBS membrane sheets)</t>
  </si>
  <si>
    <t>PRELIMINARY FOUNDATION RECOMMENDATIONS REPORT FOR THE MAIN BUILDING (GEOTECHNICAL REPORT ) .</t>
  </si>
  <si>
    <t>DC 029 (S-19.OT.26-1-23)(01-00)</t>
  </si>
  <si>
    <t>Kased Khair laboratory Approval .</t>
  </si>
  <si>
    <t>Calibration report of leveling serial (WP120205).</t>
  </si>
  <si>
    <t>Calibration report of Total station serial (ZQ 009678).
Calibration report of Total station serial (GY 0331).</t>
  </si>
  <si>
    <t>SITE INVESTIGATIONS AND FOUNDATION RECOMMENDATIONS REPORT FOR THE MAIN BUILDING (GEOTECHNICAL REPORT).</t>
  </si>
  <si>
    <t>SITE INVESTIGATIONS AND FOUNDATION RECOMMENDATIONS REPORT INCLUDING GEOPHYSICAL SURVEY FOR MAIN BUILDING AND PLATFORM (GEOTECHNICAL REPORT).</t>
  </si>
  <si>
    <t>Site investigation and Foundation Recommendations Report Including Geophysical Survey for Main Building and Platform (Final Geotechnical Report).
Soil Resistivity Report.
X Section for Platform and Main Building at Center Line, See the Attached Drawing.</t>
  </si>
  <si>
    <t xml:space="preserve">DC 046 (S-19.OT.8-2-23)(01-00) </t>
  </si>
  <si>
    <t>DC 048 (S-19.OT.13-02-23)(01-00)</t>
  </si>
  <si>
    <t>DC 049 (S-19.OT.16-02-23)(01-00)</t>
  </si>
  <si>
    <t>DC 050 (S-19.OT.22-02-23)(01-00)</t>
  </si>
  <si>
    <t>DC 052 (S-19.OT.02-03-23)(01-00)</t>
  </si>
  <si>
    <t>DC 053 (S-19.OT.12-03-23)(01-00)</t>
  </si>
  <si>
    <t>Base Line.</t>
  </si>
  <si>
    <t>START N ACT 009</t>
  </si>
  <si>
    <t>START N ACT 010</t>
  </si>
  <si>
    <t>START N ACT 011</t>
  </si>
  <si>
    <t>Start of Main Building Plain Concrete</t>
  </si>
  <si>
    <t>START OF MAIN BUILDING Soil Replacement</t>
  </si>
  <si>
    <t>QVN 015 REV 00</t>
  </si>
  <si>
    <t>Start Work without Approved Documents</t>
  </si>
  <si>
    <t>QVN 016 REV 00</t>
  </si>
  <si>
    <t xml:space="preserve">pc foundation was casted without geotechnical report submission for aproval </t>
  </si>
  <si>
    <t>Formwork of Isolated footing and Raft foundation from Axis (A-B) and Axis (3-6)</t>
  </si>
  <si>
    <t xml:space="preserve">Top of Reinforced concrete from Axes (A-B) and Axes (3-8) </t>
  </si>
  <si>
    <t xml:space="preserve">Coordinates for Reinforced concrete from Axes (A-B) and Axes (3-8) </t>
  </si>
  <si>
    <t>Plain concrete Tie beams  coordinates, boundaries and Levels (123.30)  part (3&amp;4)  frome axis (E-I) &amp; (4-8).</t>
  </si>
  <si>
    <t>Level of isolated footing on axis A from 3-6 &amp; axis C from 3-4</t>
  </si>
  <si>
    <t xml:space="preserve"> Elmarakby STEEL</t>
  </si>
  <si>
    <t>Reinforcement Steel (17 ton)</t>
  </si>
  <si>
    <t>Reinforcement Steel (14&amp;6&amp;8 ton)</t>
  </si>
  <si>
    <t>Techno primer WB – Quartz SBS Membrane (Quartz HD25)</t>
  </si>
  <si>
    <t>Reinforcement Steel (# 25)</t>
  </si>
  <si>
    <t>Reinforcement Steel (# 18)</t>
  </si>
  <si>
    <t>Reinforcement Steel (# 16)</t>
  </si>
  <si>
    <t>Reinforcement Steel (# 12)</t>
  </si>
  <si>
    <t>Reinforcement Steel (# 10)</t>
  </si>
  <si>
    <t>isolated footing axis (A) (3-6) &amp; axis © (3-4)</t>
  </si>
  <si>
    <t>POUR CONCRETE 019</t>
  </si>
  <si>
    <t>Columns from axis (H-J) &amp; axis (5-8) part (4)
from axis (G) &amp; (7-8) part (3)</t>
  </si>
  <si>
    <t xml:space="preserve">Columns from axis (H-G) &amp; axis (5-6) 
from axis (E-F) &amp; (7-8) </t>
  </si>
  <si>
    <t>POUR CONCRETE 020</t>
  </si>
  <si>
    <t>POUR CONCRETE 021</t>
  </si>
  <si>
    <t>Plain concrete for foundation part 3.frome axis (A-C) (3-6) &amp; AXIS (C-E)   (5-8).</t>
  </si>
  <si>
    <t>Reinforced Concrete of Isolated footing and Raft foundation from Axis (A-C) and Axis (3-6)</t>
  </si>
  <si>
    <t>POUR CONCRETE 040</t>
  </si>
  <si>
    <t>POUR CONCRETE 031</t>
  </si>
  <si>
    <t>Plain Concrete for foundation (isolated footing raft) Part (4) from Axis (H-N) &amp; (3-4)</t>
  </si>
  <si>
    <t>Screed Concrete above membrane raft part (3) from axis (D-G) &amp; (3-4)</t>
  </si>
  <si>
    <t>Plain Concrete for tie beams part (4) from axis (I-N) &amp; (3-8)</t>
  </si>
  <si>
    <t>Screed Concrete above membrane raft part (4) from axis (H-K) &amp; (3-4)</t>
  </si>
  <si>
    <t>Screed Concrete above membrane raft part (4) from axis (M) &amp; (3-6)</t>
  </si>
  <si>
    <t xml:space="preserve">Strings for raft Part (4) from Axe (H-K) &amp; (3-4) </t>
  </si>
  <si>
    <t xml:space="preserve">Strings for raft Part (4) from Axe (M) &amp; (3-6) </t>
  </si>
  <si>
    <t>POUR CONCRETE 033</t>
  </si>
  <si>
    <t>POUR CONCRETE 035</t>
  </si>
  <si>
    <t>POUR CONCRETE 036</t>
  </si>
  <si>
    <t>POUR CONCRETE 037</t>
  </si>
  <si>
    <t>POUR CONCRETE 038</t>
  </si>
  <si>
    <t>POUR CONCRETE 039</t>
  </si>
  <si>
    <t>IR 119 (S19.CS.13-03)(09-00)</t>
  </si>
  <si>
    <t>IR 120 (S19.CS.13-03)(09-00)</t>
  </si>
  <si>
    <t>IR 121 (S19.CS.13-03)(10-30)</t>
  </si>
  <si>
    <t>IR 122 (S19.CS.13-03)(10-30)</t>
  </si>
  <si>
    <t>IR 123 (S19.CS.03-03)(09-00)</t>
  </si>
  <si>
    <t>IR 124 (S19.CS.04-03)(09-00)</t>
  </si>
  <si>
    <t>IR 125 (S19.CS.07-03)(09-00)</t>
  </si>
  <si>
    <t>IR 126 (S19.CS.08-03)(09-00)</t>
  </si>
  <si>
    <t>IR 127 (S19.CS.12-03)(02-00)</t>
  </si>
  <si>
    <t>IR 128 (S19.SU.14-03)(10-00)</t>
  </si>
  <si>
    <t>IR 129 (S19.SU.14-03)(10-00)</t>
  </si>
  <si>
    <t>IR 130 (S19.SU.14-03)(10-00)</t>
  </si>
  <si>
    <t>Surface preparation for Rafts Part (3) from axis (B) &amp; (3-6)</t>
  </si>
  <si>
    <t>Surface preparation for Rafts Part (3) from axis (D-G) &amp; (3-4)</t>
  </si>
  <si>
    <t>Plain Concrete Tie beams formwork part (3) from Axis (A-E) &amp; (3-7)</t>
  </si>
  <si>
    <t>Plain Concrete Tie beams formwork part (3&amp;4) from Axis (G-n) &amp; (3-8)</t>
  </si>
  <si>
    <t>Surface preparation for Rafts Part (4) from axis (H-K) &amp; (3-4)</t>
  </si>
  <si>
    <t>Surface preparation for Rafts Part (4) from axis (N) &amp; (3-6)</t>
  </si>
  <si>
    <t>Insulation Works (membrane – brimer) for Raft in main building part (4) at axe (M) &amp; (3-6) .</t>
  </si>
  <si>
    <t>Insulation Works (membrane – brimer) for Raft in main building part (4) at axe (H-K) &amp; (3-4) .</t>
  </si>
  <si>
    <t>Reinforcement of isolated footing &amp; Top mesh for raft foundation from Axis (A-B) and Axis (3-6)</t>
  </si>
  <si>
    <t>Top of Plain Concrete of North platform Axes from (p21,p27 ) and Axes (2.5 -3) Level is 122.30</t>
  </si>
  <si>
    <t>Coordinates of Plain Concrete of North platform Axes from (p21, p27) and Axes (2.5 -3)</t>
  </si>
  <si>
    <t>Coordinates of RC Columns Concrete of North platform Offset 50cm Axes from (A-B) and Axes (3-8)</t>
  </si>
  <si>
    <t>Reinforcement of Bottom mesh for raft foundation from Axis (A-B) and Axis (3-6)</t>
  </si>
  <si>
    <t xml:space="preserve">Solid Block in several sizes for non-fire rated walls sizes 
(20*10*6)(25*12*6)  (Union Bricks). </t>
  </si>
  <si>
    <t>Earthing &amp; Lightning system 
Suppler (Power Solutions Company)
Manufactory: Furse (UK) 
Prequalification
Complains sheets
Catalogue
Sample Approvals
Sample Technical Documents
Martial List
Certificate 
Sample Board</t>
  </si>
  <si>
    <t>Plain concrete Tie beams formwork part (3&amp;4) from Axis (C-H) &amp; (3-8)</t>
  </si>
  <si>
    <t>IR 103  (S19.CS.27-02)(04-00)</t>
  </si>
  <si>
    <t>ELEC</t>
  </si>
  <si>
    <t>Gravel for Soil Replacement</t>
  </si>
  <si>
    <t>Gravel (1.5 &amp; 1) or Soil Replacement</t>
  </si>
  <si>
    <t>POUR CONCRETE 041</t>
  </si>
  <si>
    <t>POUR CONCRETE 042</t>
  </si>
  <si>
    <t>Reinforced Concrete of Isolated footing for Main Building Part (3) from Axis (C) and Axis (3-6)</t>
  </si>
  <si>
    <t>IR 131 (S19.SU.14-03)(10-45)</t>
  </si>
  <si>
    <t>IR 132 (S19.SU.14-03)(10-45)</t>
  </si>
  <si>
    <t>Coordinates of RC of Main Building Axes from (C) and Axes (3-8)</t>
  </si>
  <si>
    <t>Reinforcement for Bottom Mesh for Raft Part (3) from Axis (D-G) &amp; (3-4)</t>
  </si>
  <si>
    <t>Reinforcement Isolated footing for Main Building Part (3) from Axis (C) &amp; (3-6)</t>
  </si>
  <si>
    <t>Reinforced Concrete Formwork for Isolated footing for Main Building Part (3) from Axis (C) &amp; (3-6)</t>
  </si>
  <si>
    <t>Plain Concrete Formwork for Foundation (Isolated footing &amp; raft) for Platform Part (C) from Axis (P20 : P25)</t>
  </si>
  <si>
    <t>start of excavation of patr1 and part2 (platform) as approved method of statement (Excavatiopn)</t>
  </si>
  <si>
    <t>IR 133 (S19.CI.14-03)(10-30)</t>
  </si>
  <si>
    <t>IR 134 (S19.CI.14-03)(10-30)</t>
  </si>
  <si>
    <t>IR 135 (S19.CI.14-03)(10-30)</t>
  </si>
  <si>
    <t>IR 136 (S19.CI.14-03)(10-30)</t>
  </si>
  <si>
    <t>Passing 28 Days Crushing Test</t>
  </si>
  <si>
    <t>QVN 014 REV 00</t>
  </si>
  <si>
    <t>QVN 017 REV 00</t>
  </si>
  <si>
    <t>The Contractor didn’t finish the repair works on the foundation</t>
  </si>
  <si>
    <t>Quality of Casted Concrete</t>
  </si>
  <si>
    <t>NON-Removal of Fine Dust from Excavation</t>
  </si>
  <si>
    <t>usage of rebars without MIR (Approval of material)</t>
  </si>
  <si>
    <t>TEST RESULT S19 N 92</t>
  </si>
  <si>
    <t>TEST RESULT S19 N 93</t>
  </si>
  <si>
    <t>TEST RESULT S19 N 94</t>
  </si>
  <si>
    <t>TEST RESULT S19 N 95</t>
  </si>
  <si>
    <t>TEST RESULT S19 N 96</t>
  </si>
  <si>
    <t>Test result (Compressive strength of Results of Cubes 15*15*15cm)
7 Days</t>
  </si>
  <si>
    <t>Results of Sand cone deep tests and sand cone shallow tests at soil replacement first layer in the Platform at level (122.00).</t>
  </si>
  <si>
    <t>Results of Plate Load tests at bed layer at the Platform at level (122.00).</t>
  </si>
  <si>
    <t>Addibond 65</t>
  </si>
  <si>
    <t>Sika Rep</t>
  </si>
  <si>
    <t>Sika Grout -214</t>
  </si>
  <si>
    <t>Master Flow 544 (Grout)</t>
  </si>
  <si>
    <t>Sika Backing Filler (Joint Filler)</t>
  </si>
  <si>
    <t>Sika Rep Fine (Repair Materials)</t>
  </si>
  <si>
    <t>MS 85 (S-19-CS.14-03-23)(09-00)</t>
  </si>
  <si>
    <t>MS 86 (S-19-CS.14-03-23)(09-00)</t>
  </si>
  <si>
    <t>MS 87 (S-19-CS.14-03-23)(09-00)</t>
  </si>
  <si>
    <t>MS 88 (S-19-CS.14-03-23)(09-00)</t>
  </si>
  <si>
    <t>MS 89 (S-19-CS.14-03-23)(01-00)</t>
  </si>
  <si>
    <t>MS 90 (S-19-CS.14-03-23)(01-00)</t>
  </si>
  <si>
    <t>POUR CONCRETE 029</t>
  </si>
  <si>
    <t>POUR CONCRETE 030</t>
  </si>
  <si>
    <t>Screed Concrete above membrane raft part (3) from axis (B) &amp; (3-6)</t>
  </si>
  <si>
    <t>START N ACT 012</t>
  </si>
  <si>
    <t>START N ACT 013</t>
  </si>
  <si>
    <t>START N ACT 014</t>
  </si>
  <si>
    <t>START N ACT 015</t>
  </si>
  <si>
    <t>START OF Platform Soil Replacement</t>
  </si>
  <si>
    <t xml:space="preserve">START OF MAIN BUILDING REINFORCED CONCRETE. </t>
  </si>
  <si>
    <t xml:space="preserve">START OF INSULATION WORKS IN THE MAIN BUILDING . </t>
  </si>
  <si>
    <t xml:space="preserve">START OF Platform Plain Concrete </t>
  </si>
  <si>
    <t>START N ACT 016</t>
  </si>
  <si>
    <t xml:space="preserve">START OF Platform Reinforced Concrete </t>
  </si>
  <si>
    <t>CLOSED</t>
  </si>
  <si>
    <t>Sika Bond - LA</t>
  </si>
  <si>
    <t>MS 91 (S-19-CS.18-03-23)(10-00)</t>
  </si>
  <si>
    <t>DC 02 (S-19.OT.16-6-22)(11-01)</t>
  </si>
  <si>
    <t>Total station calibration report (AP-W550F4)</t>
  </si>
  <si>
    <t>Leveling calibration report  (1Y015609)</t>
  </si>
  <si>
    <t>Leveling calibration report (WS151147)</t>
  </si>
  <si>
    <t>PDFDC FINALLY\DC 03 (S-19.OT.03-08-22)(04-00) rev 01.pdf</t>
  </si>
  <si>
    <t>PDFDC FINALLY\DC 06 (S-19.OT.2-08-22)(03-00) rev 01.pdf</t>
  </si>
  <si>
    <t>PDF DC\DC 08 (S-19.OT.29-08-22)(12-01) rev 01.pdf</t>
  </si>
  <si>
    <t>PDF DC\DC 012 (S-19.OT.03-9-22)(11-35) rev 01.pdf</t>
  </si>
  <si>
    <t>Leveling calibration report (WP120205)X</t>
  </si>
  <si>
    <t>DC 030 (S-19.OT.26-1-23)(01-00)</t>
  </si>
  <si>
    <t>DC 045 (S-19.OT.28-1-23)(01-00)</t>
  </si>
  <si>
    <t>Elmarakby Steel factory prequalification</t>
  </si>
  <si>
    <t>MS 31 (S-19-CS.13-8-22)(15-18)</t>
  </si>
  <si>
    <t>MS 32 (S-19-CS.13-8-22)(15-00)</t>
  </si>
  <si>
    <t>MS 33 (S-19-CS.13-8-22)(15-15)</t>
  </si>
  <si>
    <t>DC 023 (S-19.OT.15-10-22)(12-00)</t>
  </si>
  <si>
    <t>IR 10  (S19.ELE.21-03)(12-00)</t>
  </si>
  <si>
    <t>Inspection for Earthing System Raft Between Axis (D-G) &amp; (3-4) and Footing Between Axis (D-G) &amp; Axis (5-6-7-8)</t>
  </si>
  <si>
    <t>INSUCOAT RB (RUBBRIZED WATER-BASED BITUMEN)</t>
  </si>
  <si>
    <t>MS 005 (S-19.CS.17-6)(11-00)</t>
  </si>
  <si>
    <t>INSU-BOARD CB ACONCRETE/WATER PROOFING MATERIAL</t>
  </si>
  <si>
    <t>Master Kure 102</t>
  </si>
  <si>
    <t>Concrete Cover Block
عينة كرسي 20*25
عينة كرسي 50*50
عينة دائرية 70*70</t>
  </si>
  <si>
    <t>Master Flow 544</t>
  </si>
  <si>
    <t>IR 137 (S19.CI.19-03)(01-45)</t>
  </si>
  <si>
    <t>IR 138 (S19.CI.19-03)(01-45)</t>
  </si>
  <si>
    <t>IR 139 (S19.CI.19-03)(01-48)</t>
  </si>
  <si>
    <t>Coordinates of Raft Part (3) from Axis (D-G) &amp; (3-4)</t>
  </si>
  <si>
    <t>Formwork Reinforced Raft Part (3) from Axis (D-G) &amp; (3-4)</t>
  </si>
  <si>
    <t>Reinforcement for Top Mesh for Raft Part (3) from Axis (D-G) &amp; (3-4)</t>
  </si>
  <si>
    <t>Reinforcement for Bottom Mesh for Raft Part (4) from Axis (H-K) &amp; (3-4)</t>
  </si>
  <si>
    <t>KemGrip EP2 Technical Submittal</t>
  </si>
  <si>
    <t>Level of Raft Part (3) from Axis (D-G) &amp; (3-4) at level (124.05)</t>
  </si>
  <si>
    <t xml:space="preserve">Monthly report for Ras Elhekma </t>
  </si>
  <si>
    <t>DC 054 (S-19.OT.21-03-23)(01-00)</t>
  </si>
  <si>
    <t>Method of Statement for Damp Proofing for Foundation .</t>
  </si>
  <si>
    <t>DC 055 (S-19.OT.21-03-23)(01-00)</t>
  </si>
  <si>
    <t>MS 92 (S-19-CS.18-03-23)(04-00)</t>
  </si>
  <si>
    <t>MS 93 (S-19-CS.19-03-23)(11-00)</t>
  </si>
  <si>
    <t>KEMCURE-W
KEMGROUT-HD
KEM-REPAIR
PROFLEX-LM</t>
  </si>
  <si>
    <t>Test result (Compressive strength of Results of Cubes 15*15*15cm)
(7 Days)</t>
  </si>
  <si>
    <t>TEST RESULT S19 N 97</t>
  </si>
  <si>
    <t>Coordinats for Offset 1m of North platform in axes (p27-p38) , axes (2.5-3).</t>
  </si>
  <si>
    <t>Excavation Bottom Level  (121.5) of North Platform for axes (p27-p38) , and axes (2.5-3)</t>
  </si>
  <si>
    <t>Level of isolated footings and tie beams Part (3) from Axis (D-G) &amp; (5-8) as per attached.</t>
  </si>
  <si>
    <t>coordinates for isolated footings and tie beams Part (3) from Axis (D-G) &amp; (5-8) as per attached.</t>
  </si>
  <si>
    <t>IR 146 (S19.CI.27-03)(01-45)</t>
  </si>
  <si>
    <t>Reinforcement for isolated footings Part (3) from Axis (D-G) &amp; (5-8).</t>
  </si>
  <si>
    <t>IR 147 (S19.CI.27-03)(01-45)</t>
  </si>
  <si>
    <t>Formwork for isolated footings Part (3) from Axis (D-G) &amp; (5-8).</t>
  </si>
  <si>
    <t>IR 11 (S19.CI.27-03)(01-45)</t>
  </si>
  <si>
    <t>INSPECTION FOR EARTHING AND LIGHTNING SYSTEM WORKS IN THE RAFT BETWEEN AXIS (H\K,3\4)</t>
  </si>
  <si>
    <t>IR 149 (S19.SU.29-03)(10-00)</t>
  </si>
  <si>
    <t>Coordinates for offset 50cmof mezanen floor columns RC for Axis (D-E-F-G) and Axis (3-8).</t>
  </si>
  <si>
    <t>IR 150 (S19.CI.30-03)(01-45)</t>
  </si>
  <si>
    <t>Reinforcement for Top Mesh for Raft Part (4) from Axis (H-K) &amp; (3-4)</t>
  </si>
  <si>
    <t>IR 151 (S19.CI.30-03)(01-48)</t>
  </si>
  <si>
    <t>Formwork for Reinforced Raft Part (4) from Axis (H-K) &amp; (3-4)</t>
  </si>
  <si>
    <t>Level of Raft Part (4) from Axis (H-K) &amp; (3-4) at level (124.05)</t>
  </si>
  <si>
    <t>Coordinates of Raft Part (4) from Axis (H-K) &amp; (3-4)</t>
  </si>
  <si>
    <t>TEST RESULT S19 N 98</t>
  </si>
  <si>
    <t>TEST RESULT S19 N 99</t>
  </si>
  <si>
    <t>TEST RESULT S19 N 100</t>
  </si>
  <si>
    <t>TEST RESULT S19 N 101</t>
  </si>
  <si>
    <t>TEST RESULT S19 N 102</t>
  </si>
  <si>
    <t>TEST RESULT S19 N 103</t>
  </si>
  <si>
    <t>TEST RESULT S19 N 104</t>
  </si>
  <si>
    <t>TEST RESULT S19 N 105</t>
  </si>
  <si>
    <t>TEST RESULT S19 N 106</t>
  </si>
  <si>
    <t>Test result (Compressive strength of Results of Cubes 15*15*15cm) '(28 Days)</t>
  </si>
  <si>
    <t>Test result (Compressive strength of Results of Cubes 15*15*15cm) (7 Days)</t>
  </si>
  <si>
    <t>Test result (Compressive strength of Results of Cubes 15*15*15cm) (28 Days)</t>
  </si>
  <si>
    <t>Test result (Compressive strength of Results of Cubes 15*15*15cm) (29 Days)</t>
  </si>
  <si>
    <t>Soil Replacement Layer Level from Axis (P25-P38) and from Axis (2.5-3) at Level (122:00).</t>
  </si>
  <si>
    <t>Coordinates of RC Columns Concrete of Raft Part (4) Axes from (H-K) and Axes (3-4).</t>
  </si>
  <si>
    <t>POUR CONCRETE 043</t>
  </si>
  <si>
    <t>POUR CONCRETE 044</t>
  </si>
  <si>
    <t>Reinforced Concrete of Raft Part (3) from Axis (D-G) &amp; (3-4).</t>
  </si>
  <si>
    <t>Reinforced Concrete of isolated footings  Part (3) from Axis (D-G) &amp; (5-8).</t>
  </si>
  <si>
    <t>Plastic linoleum 400 mic.</t>
  </si>
  <si>
    <t>IR 12 (S19.CI.05-04)(10-00)</t>
  </si>
  <si>
    <t>IR 156 (S19.SU.05-04)(09-30)</t>
  </si>
  <si>
    <t>IR 157 (S19.SU.05-04)(09-30)</t>
  </si>
  <si>
    <t>IR 158 (S19.SU.05-04)(10-30)</t>
  </si>
  <si>
    <t>Coordinates for offset 50cmof mezanen floor columns RC for Axis (H-K) and Axis (3-4).</t>
  </si>
  <si>
    <t>Level  of RC Columns Concrete of Raft Part (4) Axes from (H-J) and Axes (8-5).</t>
  </si>
  <si>
    <t>Coordinats of RC Columns Concrete of Raft Part (4) Axes from (H-J) and Axes (8-5).</t>
  </si>
  <si>
    <t xml:space="preserve">Inspection for earthing system for Foundation axes from  Hto J &amp; From 5 to 8   </t>
  </si>
  <si>
    <t>PDFDC FINALLY\DC 010 (S-19.OT.11-03-23)(11-00) rev 01.pdf</t>
  </si>
  <si>
    <t>IR 159 (S19.CI.05-04)(10-30)</t>
  </si>
  <si>
    <t>IR 160 (S19.CI.05-04)(10-30)</t>
  </si>
  <si>
    <t>IR 161 (S19.CI.05-04)(10-30)</t>
  </si>
  <si>
    <t>Reinforcement for isolated footings Part (4) from Axis (H-J) &amp; (5-8).</t>
  </si>
  <si>
    <t>Formwork for isolated footings Part (4) from Axis (H-J) &amp; (5-8).</t>
  </si>
  <si>
    <t>Reinforcement for Bottom Mesh for Raft Part (4) from Axis (M) &amp; (3-6)</t>
  </si>
  <si>
    <t>POUR CONCRETE 045</t>
  </si>
  <si>
    <t>POUR CONCRETE 046</t>
  </si>
  <si>
    <t>Reinforced Concrete Raft Part (4) from Axis (H-K) &amp; (3-4)</t>
  </si>
  <si>
    <t>Reinforced Concrete of isolated footings  Part (4) from Axis (H-J) &amp; (5-8).</t>
  </si>
  <si>
    <t>TEST RESULT S19 N 107</t>
  </si>
  <si>
    <t>TEST RESULT S19 N 108</t>
  </si>
  <si>
    <t>TEST RESULT S19 N 109</t>
  </si>
  <si>
    <t>TEST RESULT S19 N 110</t>
  </si>
  <si>
    <t>TEST RESULT S19 N 111</t>
  </si>
  <si>
    <t>TEST RESULT S19 N 112</t>
  </si>
  <si>
    <t>TEST RESULT S19 N 113</t>
  </si>
  <si>
    <t>Test result (Alkaline Activity Test For Cement and agg. Mortal)</t>
  </si>
  <si>
    <t>DC 056 (S-19.OT.06-04-23)(01-00)</t>
  </si>
  <si>
    <t>DC 057 (S-19.OT.06-04-23)(01-00)</t>
  </si>
  <si>
    <t>DC 058 (S-19.OT.06-04-23)(01-00)</t>
  </si>
  <si>
    <t>DC 059 (S-19.OT.06-04-23)(01-00)</t>
  </si>
  <si>
    <t>Design Mix &amp; Trial -C200 for P.C</t>
  </si>
  <si>
    <t>Design Mix &amp; Trial -C350 for R.C</t>
  </si>
  <si>
    <t>Design Mix &amp; Trial -C250 for Screed</t>
  </si>
  <si>
    <t>Design Mix &amp; Trial -C400 for Columns</t>
  </si>
  <si>
    <t>MS 94 (S-19-CS.19-03-23)(11-00)</t>
  </si>
  <si>
    <t>MS 95 (S-19-CS.19-03-23)(11-00)</t>
  </si>
  <si>
    <t>QURASOUL 1 (CMB ).</t>
  </si>
  <si>
    <t>CETOREX GROUT (CMB ).</t>
  </si>
  <si>
    <t>IR 13  (S19.EL.09-04)(10-00)</t>
  </si>
  <si>
    <t xml:space="preserve">Inspection for earthing system for Foundation axes N From 3 to 6 &amp;   axes L from 3 to 6  &amp;axes K from 5 to 6 and for Raft axes M From 3 to 6 </t>
  </si>
  <si>
    <t>TEST RESULT S19 N 114</t>
  </si>
  <si>
    <t>IR 162 (S19.SU.09-04)(10-30)</t>
  </si>
  <si>
    <t>Level  of RC Columns Concrete of Part (4) Axis from (K-N) and Axes (8-3).</t>
  </si>
  <si>
    <t>IR 163 (S19.SU.09-04)(10-30)</t>
  </si>
  <si>
    <t>Coordinats of RC Columns Concrete of Part (4) Axis from (K-N) and Axes (8-3).</t>
  </si>
  <si>
    <t>IR 164 (S19.SU.09-04)(10-30)</t>
  </si>
  <si>
    <t>Coordinats of Plain Concrete of Axis from (P25-P38) and Axes (3-2.5).</t>
  </si>
  <si>
    <t>IR 165 (S19.SU.09-04)(10-30)</t>
  </si>
  <si>
    <t>Level of Plain Concrete of Axis from (P25-P38) and Axes (3-2.5).</t>
  </si>
  <si>
    <t>IR 166 (S19.CI.09-04)(12-00)</t>
  </si>
  <si>
    <t>Formwork for isolated footings Part (4) from Axis (K-N) &amp; (3-6).</t>
  </si>
  <si>
    <t>IR 167 (S19.CI.09-04)(12-00)</t>
  </si>
  <si>
    <t>Reinforcement for isolated footings Part (4) from Axis (K-N) &amp; (3-6).</t>
  </si>
  <si>
    <t>IR 168 (S19.CI.09-04)(12-00)</t>
  </si>
  <si>
    <t>Reinforcement for Top Mesh for Raft Part (4) from Axis (M) &amp; (3-6)</t>
  </si>
  <si>
    <t>IR 169 (S19.CI.09-04)(12-00)</t>
  </si>
  <si>
    <t>Formwork for Raft Part (4) from Axis (M) &amp; (3-6)</t>
  </si>
  <si>
    <t>IR 170 (S19.CI.09-04)(12-00)</t>
  </si>
  <si>
    <t>Formwork for Platform Part (C-D) from Axis (p25-p38) &amp; (3-2.5)</t>
  </si>
  <si>
    <t>Sika Grout 214</t>
  </si>
  <si>
    <t>Blue foam</t>
  </si>
  <si>
    <t>MS 96 (S-19-CS.10-04-23)(11-00)</t>
  </si>
  <si>
    <t>MS 98 (S-19-CS.10-04-23)(11-00)</t>
  </si>
  <si>
    <t>X-Shield SF primer</t>
  </si>
  <si>
    <t>X-Shield Epoxy seal CR</t>
  </si>
  <si>
    <t>POUR CONCRETE 047</t>
  </si>
  <si>
    <t>POUR CONCRETE 048</t>
  </si>
  <si>
    <t>Reinforced Concrete of isolated footings  Part (4) from Axis (K-N) &amp; (3-6).</t>
  </si>
  <si>
    <t>'Reinforced Concrete of Raft Part (4) from Axis (M) &amp; (3-6)</t>
  </si>
  <si>
    <t>MS 99 (S-19-CS.11-04-23)(11-00)</t>
  </si>
  <si>
    <t>MS 100 (S-19-CS.11-04-23)(11-00)</t>
  </si>
  <si>
    <t>Amreya Cement</t>
  </si>
  <si>
    <t>X-Calibur</t>
  </si>
  <si>
    <t>IR 014 (S19.ELE.12-04)(11-00)</t>
  </si>
  <si>
    <t>Columns</t>
  </si>
  <si>
    <t>Embeded items in structure for earthing and lightning system Ground floor part (3) axis (A) from (3-6) &amp; axis (B) on (4)</t>
  </si>
  <si>
    <t>Four Hole earthing Terminal clamp</t>
  </si>
  <si>
    <t>TEST RESULT S19 N 98 Rev 01</t>
  </si>
  <si>
    <t>TEST RESULT S19 N 105 Rev 01</t>
  </si>
  <si>
    <t>RFI 013 (S19-CS-25-02)(12-00)</t>
  </si>
  <si>
    <t xml:space="preserve">1-The water proofing system for foundation sides ( raft) is membrane sheets or bituminous waterproofing coating ? </t>
  </si>
  <si>
    <t>TEST RESULT S19 N 115</t>
  </si>
  <si>
    <t>TEST RESULT S19 N 116</t>
  </si>
  <si>
    <t>TEST RESULT S19 N 117</t>
  </si>
  <si>
    <t>POUR CONCRETE 049</t>
  </si>
  <si>
    <t>Plain concrete for platform part (C-D) from axis (p25-p38) &amp; (3-2.5)</t>
  </si>
  <si>
    <t>IR 171 (S19.CI.13-04)(12-00)</t>
  </si>
  <si>
    <t>IR 172 (S19.CI.15-04)(12-00)</t>
  </si>
  <si>
    <t>IR 173 (S19.SU.15-04)(12-00)</t>
  </si>
  <si>
    <t>Reinforcement for columns part (3) for axis (A) (3-6) &amp; axe (B) (4)</t>
  </si>
  <si>
    <t>formwork for columns part (3) for axis (A) (3-6) &amp; axe (B) (4)</t>
  </si>
  <si>
    <t>Pour concrete Level  for columns part (3) for axis (A) (3-6) &amp; axe (B) (4) . (+130.427)</t>
  </si>
  <si>
    <t>POUR CONCRETE 050</t>
  </si>
  <si>
    <t>''Reinforced Concrete of columns part (3) for axis (A) (3-6) &amp; axe (B) (4)</t>
  </si>
  <si>
    <t>IR 175 (S19.SU.15-04)(12-00)</t>
  </si>
  <si>
    <t>IR 15 (S19.ELE.15-04)(12-00)</t>
  </si>
  <si>
    <t>IR 174 (S19.SU.15-04)(10-30)</t>
  </si>
  <si>
    <t>Complete earth works in A specified Columns for axes G on (3&amp;4&amp;5&amp;7)/ F ON (5&amp;6&amp;7)/ E ON (3&amp;4&amp;5) D ON (4&amp;5) AND C ON (3&amp;4&amp;5) AS Per Clouding.</t>
  </si>
  <si>
    <t>Reinforcement for columns part (3) for axis (C-F) (5) &amp; axe (D) (4) . Ground floor for level (+131.327)</t>
  </si>
  <si>
    <t>DC 060 (S-19.OT.06-04-23)(01-00)</t>
  </si>
  <si>
    <t>DC 061 (S-19.OT.06-04-23)(01-00)</t>
  </si>
  <si>
    <t>DC 062 (S-19.OT.06-04-23)(01-00)</t>
  </si>
  <si>
    <t>DC 063 (S-19.OT.06-04-23)(01-00)</t>
  </si>
  <si>
    <t>DC 064 (S-19.OT.06-04-23)(01-00)</t>
  </si>
  <si>
    <t>Prequalification for Horas for Petroleum Services and Maintenance for steel structure and Welding Services</t>
  </si>
  <si>
    <t>Method of Statement for Backfilling Between and over the Foundation .</t>
  </si>
  <si>
    <t>Calibration report of Total station serial (ZQ 009678).</t>
  </si>
  <si>
    <t>Calibration report of level serial (wp 071624).</t>
  </si>
  <si>
    <t>ITP for Backfilling around the Foundation .</t>
  </si>
  <si>
    <t>Ground floor earthing master plan &amp; part (1-2-3-4-A-B-C-D)</t>
  </si>
  <si>
    <t>Mezzanine floor earthing master plan &amp; partial plan (3-4)</t>
  </si>
  <si>
    <t>FIRST FLOOR EARTHING MASTER PLAN &amp; partial plan (1-2-3-4)</t>
  </si>
  <si>
    <t>ROOF FLOOR EARTHING MASTER PLAN &amp; partial plan part (3-4)</t>
  </si>
  <si>
    <t>Sand and Gravel (1.5&amp;1) for soil Replacement.</t>
  </si>
  <si>
    <t>TEST RESULT S19 N 118</t>
  </si>
  <si>
    <t>TEST RESULT S19 N 119</t>
  </si>
  <si>
    <t>TEST RESULT S19 N 120</t>
  </si>
  <si>
    <t>TEST RESULT S19 N 121</t>
  </si>
  <si>
    <t>TEST RESULT S19 N 122</t>
  </si>
  <si>
    <t>TEST RESULT S19 N 123</t>
  </si>
  <si>
    <t>TEST RESULT S19 N 124</t>
  </si>
  <si>
    <t>TEST RESULT S19 N 125</t>
  </si>
  <si>
    <t>TEST RESULT S19 N 126</t>
  </si>
  <si>
    <t>TEST RESULT S19 N 127</t>
  </si>
  <si>
    <t>TEST RESULT S19 N 128</t>
  </si>
  <si>
    <t>TEST RESULT S19 N 129</t>
  </si>
  <si>
    <t>TEST RESULT S19 N 130</t>
  </si>
  <si>
    <t>TEST RESULT S19 N 131</t>
  </si>
  <si>
    <t>Test result (Compressive strength of cubical stone 7*7*7cm) for platform</t>
  </si>
  <si>
    <t>Test result (Compressive strength of Results of Cubes 15*15*15cm) (37days)</t>
  </si>
  <si>
    <t>Test result (Compressive strength of Results of Cubes 15*15*15cm) (31days)</t>
  </si>
  <si>
    <t>Test result (Compressive strength of Results of Cubes 15*15*15cm) (17 Days)</t>
  </si>
  <si>
    <t>Test result (Compressive strength of Results of Cubes 15*15*15cm) (13 Days)</t>
  </si>
  <si>
    <t>Test result (Compressive strength of Results of Cubes 15*15*15cm) (12 Days)</t>
  </si>
  <si>
    <t>Results of Plate Load tests at bed layer at the first Platform at level (122.00).</t>
  </si>
  <si>
    <t>Results of Sand cone deep tests and sand cone shallow tests at soil replacement first layer in the first Platform at level (122.00).</t>
  </si>
  <si>
    <t>Results of Mechanical Properties of Steel Bars ES 262/2015.&amp; Results Of Chemical Analysis of Steel.</t>
  </si>
  <si>
    <t>Results of (sieve analysis + material finer than sieve no.200 + Chemical) for replacement (sand + crushed stone) (1:1) in the Platform.</t>
  </si>
  <si>
    <t>DC 013 (S-19.OT.27-8-22)(11-35)</t>
  </si>
  <si>
    <t>Test result ( Compressiv Strength of cubical concrete specimens part 3 of 28 day)</t>
  </si>
  <si>
    <t>formwork for columns part (3) for axis (C-F) (5) &amp; axe (D) (4) .  Ground floor for level (+131.327)</t>
  </si>
  <si>
    <t>POUR CONCRETE 051</t>
  </si>
  <si>
    <t>IR 176 (S19.CI.04-05)(12-00)</t>
  </si>
  <si>
    <t>IR 177 (S19.CI.06-05)(12-00)</t>
  </si>
  <si>
    <t>IR 178 (S19.CI.06-05)(12-00)</t>
  </si>
  <si>
    <t>IR 016 (S19.ELE.07-05)(10-00)</t>
  </si>
  <si>
    <t>Complete earth work in A specified columns for axes(B,C,D)ON 6 &amp; axes E from 6 to 8 &amp; axes( F,G)ON 8 &amp;axes H ON (4,5,7,8) &amp;axes (I, J) ON (5,6,7,8) and axes k on (4,5)</t>
  </si>
  <si>
    <t>S-SD-1-11-M-D</t>
  </si>
  <si>
    <t>S-SD-1-11-M-D-1</t>
  </si>
  <si>
    <t>S-SD-1-11-M-D-2</t>
  </si>
  <si>
    <t>S-SD-1-11-M-D-3</t>
  </si>
  <si>
    <t>S-SD-1-11-M-D-4</t>
  </si>
  <si>
    <t>S-SD-1-11-M-D-5</t>
  </si>
  <si>
    <t>S-SD-1-11-M-D-6</t>
  </si>
  <si>
    <t>S-SD-1-11-M-D-7</t>
  </si>
  <si>
    <t>SD 22 (S19.CS.13-04)(03-00)</t>
  </si>
  <si>
    <t>Reinforced Concrete Details Foundations SD Tie Beams</t>
  </si>
  <si>
    <t>SD 23 (S19.CS.3-02)(10-00)</t>
  </si>
  <si>
    <t>S-SD-1-02-P3</t>
  </si>
  <si>
    <t>S-SD-1-02-P4</t>
  </si>
  <si>
    <t>Plain Concrete SD Part 3</t>
  </si>
  <si>
    <t>Plain Concrete SD Part 4</t>
  </si>
  <si>
    <t>Reinforced Concrete Foundation Formwork Over all</t>
  </si>
  <si>
    <t>Reinforced Concrete Foundation Formwork Part 4</t>
  </si>
  <si>
    <t>Reinforced Concrete Foundation Formwork Part 3</t>
  </si>
  <si>
    <t>SD 24 (S19.CS.3-02)(10-15)</t>
  </si>
  <si>
    <t>Reinforced Concrete Foundation Formwork Foundation</t>
  </si>
  <si>
    <t>SD 25 (S19.CS.3-02)(10-16)</t>
  </si>
  <si>
    <t>S-SD-1-04-M-A</t>
  </si>
  <si>
    <t>S-SD-1-05-M-A</t>
  </si>
  <si>
    <t>S-SD-1-06-M-A</t>
  </si>
  <si>
    <t>S-SD-1-07-D</t>
  </si>
  <si>
    <t>S-SD-1-11-D-A</t>
  </si>
  <si>
    <t>S-SD-1-11-D-A(1)</t>
  </si>
  <si>
    <t>S-SD-1-11-D-A(2)</t>
  </si>
  <si>
    <t>S-SD-1-11-D-A(3)</t>
  </si>
  <si>
    <t>S-SD-1-11-D-A(4)</t>
  </si>
  <si>
    <t>S-SD-1-11-D-A(5)</t>
  </si>
  <si>
    <t>S-SD-1-11-D-A(6)</t>
  </si>
  <si>
    <t>S-SD-1-11-D-A(7)</t>
  </si>
  <si>
    <t>S-SD-1-11-D-A(8)</t>
  </si>
  <si>
    <t>S-SD-1-11-D-A(9)</t>
  </si>
  <si>
    <t>S-SD-1-11-D-A(10)</t>
  </si>
  <si>
    <t>S-SD-1-11-D-A(11)</t>
  </si>
  <si>
    <t>S-SD-1-11-D-A(12)</t>
  </si>
  <si>
    <t>SD 26 (S19.CS.3-02)(10-16)</t>
  </si>
  <si>
    <t xml:space="preserve">Reinforced Concrete details Foundations SD </t>
  </si>
  <si>
    <t>S-SD-1-11-D-A(13)</t>
  </si>
  <si>
    <t>S-SD-1-11-D-A(14)</t>
  </si>
  <si>
    <t>S-SD-1-11-D-A(15)</t>
  </si>
  <si>
    <t>S-SD-1-11-D-A(16)</t>
  </si>
  <si>
    <t>S-SD-1-11-D-A(17)</t>
  </si>
  <si>
    <t>S-SD-1-11-D-A(18)</t>
  </si>
  <si>
    <t>S-SD-1-11-D-A(19)</t>
  </si>
  <si>
    <t>S-SD-1-11-D-A(20)</t>
  </si>
  <si>
    <t>S-SD-1-11-D-A(21)</t>
  </si>
  <si>
    <t>S-SD-1-11-D-A(22)</t>
  </si>
  <si>
    <t>S-SD-1-11-D-A(23)</t>
  </si>
  <si>
    <t>S-SD-1-11-D-A(24)</t>
  </si>
  <si>
    <t>S-SD-1-11-D-A(25)</t>
  </si>
  <si>
    <t>S-SD-1-11-D-A(26)</t>
  </si>
  <si>
    <t>SD 27 (S19.CS.08-10)(10-16)</t>
  </si>
  <si>
    <t>S-SD-1-13-M-A</t>
  </si>
  <si>
    <t>Reinforced Concrete Columns Formwork over all</t>
  </si>
  <si>
    <t>Reinforced Concrete Columns Formwork part 3</t>
  </si>
  <si>
    <t>Reinforced Concrete Columns Formwork part4</t>
  </si>
  <si>
    <t>S-SD-1-14-M-A</t>
  </si>
  <si>
    <t>S-SD-1-15-M-A</t>
  </si>
  <si>
    <t>SD 28 (S19.CS.11-02)(10-16)</t>
  </si>
  <si>
    <t>S-SD-1-45-PA-A</t>
  </si>
  <si>
    <t>S-SD-1-46-PA-A</t>
  </si>
  <si>
    <t>S-SD-1-47-PA-A</t>
  </si>
  <si>
    <t>S-SD-1-48-PA-A</t>
  </si>
  <si>
    <t>S-SD-1-49-PA-A</t>
  </si>
  <si>
    <t>S-SD-1-50-PA-A</t>
  </si>
  <si>
    <t>S-SD-1-51-PA-A</t>
  </si>
  <si>
    <t>S-SD-1-52-PA-A</t>
  </si>
  <si>
    <t>Column &amp; Axis</t>
  </si>
  <si>
    <t>Reinforced Concrete details Columns</t>
  </si>
  <si>
    <t>S-SD-1-19-D-A (13)</t>
  </si>
  <si>
    <t>S-SD-1-19-D-A (14)</t>
  </si>
  <si>
    <t>S-SD-1-19-D-A (15)</t>
  </si>
  <si>
    <t>SD 29 (S19.CS.22-10)(10-16)</t>
  </si>
  <si>
    <t>SD 30 (S19.CS.18-08)(10-16)</t>
  </si>
  <si>
    <t>SD 31 (S19.CS.13-04)(10-16)</t>
  </si>
  <si>
    <t>S-SD-1-13-M</t>
  </si>
  <si>
    <t>S-SD-1-14-P3</t>
  </si>
  <si>
    <t>S-SD-1-15-P4</t>
  </si>
  <si>
    <t>Column and Axis overall</t>
  </si>
  <si>
    <t>Column and Axis part 3</t>
  </si>
  <si>
    <t>Column and Axis part 4</t>
  </si>
  <si>
    <t>S-SD-1-05-P3-A</t>
  </si>
  <si>
    <t>S-SD-1-06-P4-A</t>
  </si>
  <si>
    <t>Reinforced Concrete Foundation Formwork Foundation formwork over all</t>
  </si>
  <si>
    <t>Reinforced Concrete Foundation Formwork  Part 4</t>
  </si>
  <si>
    <t>Reinforced Concrete Foundation Formwork  Part 3</t>
  </si>
  <si>
    <t>Reinforced Concrete Foundation Formwork Section Details</t>
  </si>
  <si>
    <t>SD 33 (S19.CS.13-04)(10-16)</t>
  </si>
  <si>
    <t>S-SD-1-53-M</t>
  </si>
  <si>
    <t>S-SD-1-54-P3</t>
  </si>
  <si>
    <t>S-SD-1-55-P4</t>
  </si>
  <si>
    <t>S-SD-1-56-S1</t>
  </si>
  <si>
    <t>Concrete Dimensions for Mezzanine floor overall</t>
  </si>
  <si>
    <t>Concrete Dimensions for Mezzanine floor Part 4</t>
  </si>
  <si>
    <t>Concrete Dimensions for Mezzanine floor Part 3</t>
  </si>
  <si>
    <t>Concrete Dimensions for Stair 1</t>
  </si>
  <si>
    <t>SD 32 (S19.CS.07-05)(10-16)</t>
  </si>
  <si>
    <t>SD 34 (S19.CS.13-04)(10-16)</t>
  </si>
  <si>
    <t>S-SD-1-.2-P3</t>
  </si>
  <si>
    <t>S-SD-1-.2-M</t>
  </si>
  <si>
    <t>S-SD-1-.3-P4</t>
  </si>
  <si>
    <t>Plain Concrete Foundation Formwork part 3</t>
  </si>
  <si>
    <t>Plain Concrete Foundation Formwork part 4</t>
  </si>
  <si>
    <t>Plain Concrete Foundation Formwork overall</t>
  </si>
  <si>
    <t>Reinforcement for columns part (3) for axis (E-F) (6 : 8) &amp; axis (G) (8)</t>
  </si>
  <si>
    <t>POUR CONCRETE 052</t>
  </si>
  <si>
    <t xml:space="preserve">''Reinforced Concrete of columns part (3) for axis (C-F) (5) </t>
  </si>
  <si>
    <t>formwork for columns  part (4) for axis (H) (8) &amp; axis (I-J) (5 : 8) &amp; axis (K) (4-5) and Column part (3) axis (D) (4)</t>
  </si>
  <si>
    <t>Reinforcement for columns part (4) for axis (H) (8) &amp; axis (I-J) (5 : 8) &amp; axis (K) (4-5)</t>
  </si>
  <si>
    <t>IR 179 (S19.CI.08-05)(12-00)</t>
  </si>
  <si>
    <t>IR 180 (S19.CI.08-05)(12-00)</t>
  </si>
  <si>
    <t>IR 181 (S19.SU.08-05)(12-00)</t>
  </si>
  <si>
    <t>Pour concrete Level  for columns   part (4) for axis (H) (8) &amp; axis (I-J) (5 : 8) &amp; axis (K) (4-5) and Column part (3) axis (D) (4)</t>
  </si>
  <si>
    <t>platform</t>
  </si>
  <si>
    <t>IR 182 (S19.SU.08-05)(12-00)</t>
  </si>
  <si>
    <t>Formwork  for columns part (3) for axis (E-F) (6 : 8) &amp; axis (G) (8)</t>
  </si>
  <si>
    <t>Reinforcement for Footing North platform for axis (P20-P23) &amp; axis (3-2.6)</t>
  </si>
  <si>
    <t>Footing</t>
  </si>
  <si>
    <t>IR 183 (S19.CI.10-05)(12-00)</t>
  </si>
  <si>
    <t>IR 184 (S19.SU.10-05)(12-00)</t>
  </si>
  <si>
    <t>POUR CONCRETE 053</t>
  </si>
  <si>
    <t>Reinforced Concrete of columns part (3) for axis (E-F) (6 : 8) &amp; axis (G) (8)</t>
  </si>
  <si>
    <t>IR 185 (S19.SU.10-05)(12-00)</t>
  </si>
  <si>
    <t>Level of Reinforcement for Footing North platform for axis (P20-P23) &amp; axis (3-2.6)</t>
  </si>
  <si>
    <t>IR 186 (S19.SU.10-05)(11-00)</t>
  </si>
  <si>
    <t>Reinforced Concrete isolated footings Part (C) from Axis (P20-P23).</t>
  </si>
  <si>
    <t>IR 187 (S19.CI.10-05)(11-00)</t>
  </si>
  <si>
    <t>Reinforcement of Bottom mesh for raft foundation from Axis (p21-P25) Part (C).</t>
  </si>
  <si>
    <t>IR 188 (S19.CI.10-05)(11-00)</t>
  </si>
  <si>
    <t>Reinforcement for columns part (3) for axis (B-D) (6).</t>
  </si>
  <si>
    <t>IR 189 (S19.SU.06-05)(11-00)</t>
  </si>
  <si>
    <t>Pour concrete Level for columns part (3) from Axes (C-F).</t>
  </si>
  <si>
    <t>IR 190 (S19.SU.10-05)(02-30)</t>
  </si>
  <si>
    <t>Level for columns part (3) for axis (E-F) (6 : 8) &amp; axis (G) (8)</t>
  </si>
  <si>
    <t>Raft</t>
  </si>
  <si>
    <t>formwork for columns part (3) for axis (B-D) (6).</t>
  </si>
  <si>
    <t>POUR CONCRETE 054</t>
  </si>
  <si>
    <t>Reinforcement for columns part (3) for axis (C-F) (3-4).</t>
  </si>
  <si>
    <t>Four Hole earthing Terminal clamp and 3x25mm Galvanized steel Tape</t>
  </si>
  <si>
    <t>IR 193 (S19.SU.14-05)(02-30)</t>
  </si>
  <si>
    <t>IR 191 (S19.CI.13-05)(02-30)</t>
  </si>
  <si>
    <t>IR 192 (S19.CI.13-05)(02-30)</t>
  </si>
  <si>
    <t xml:space="preserve">''Reinforced Concrete of  columns  part (4) for axis (H) (8) &amp; axis (I-J) (5 : 8) &amp; axis (K) (4-5) and Column part (3) axis (D) (4) </t>
  </si>
  <si>
    <t>TEST RESULT S19 N 132</t>
  </si>
  <si>
    <t>TEST RESULT S19 N 133</t>
  </si>
  <si>
    <t>TEST RESULT S19 N 134</t>
  </si>
  <si>
    <t>TEST RESULT S19 N 135</t>
  </si>
  <si>
    <t>Test result (Compressive strength of Results of Cubes 15*15*15cm)(28 Days)</t>
  </si>
  <si>
    <t>Test result (Compressive strength of Results of Cubes 15*15*15cm)(7 Days)</t>
  </si>
  <si>
    <t>Complete earth work in A specified columns for axes(N)ON (3-4-5-6) &amp; axes (M) from (4-6) &amp; axes( L)ON (3-4-5-6) &amp;axes (K) ON (6) &amp;axes (J) ON (3-4) and axes (H) on (3) &amp; axes (D) on (3) &amp; axes (F) on (4) &amp; axes (B) on (3) and axes (B) between (4-5)</t>
  </si>
  <si>
    <t>IR 17 (S19.ELE.14-05)(10-30)</t>
  </si>
  <si>
    <t>Reinforced Concrete of columns part (3) for axis (B:D) (6) and axe (C-E)(3-4)</t>
  </si>
  <si>
    <t>TEST RESULT S19 N 136</t>
  </si>
  <si>
    <t xml:space="preserve">Formwork for columns part (3) for axis (C-3-4) &amp; axis (E-3-4) </t>
  </si>
  <si>
    <t>RFP 07(S-19.CS.16-05-23)(12-15)</t>
  </si>
  <si>
    <t>RFP 08(S-19.CS.16-05-23)(12-15)</t>
  </si>
  <si>
    <t>Kindly we are requesting the approval of Replacing earth rods diameter 25mm steel reinforcement with diameter 22mm steel reinforcement duo to non-availability of diameter 25mm , Take in consideration according to RFP no.06 earth rods were approved to change from 25mm mild steel to 25mm steel reinforcement .</t>
  </si>
  <si>
    <t>elec</t>
  </si>
  <si>
    <t>Kindly we are requesting the approval of Replace 36T25 with 48T22, To Obtain Same area of steel and that's for 2 columns Cll on Axis (G-H-7)</t>
  </si>
  <si>
    <t>IR 196 (S19.SU.16-05)(02-30)</t>
  </si>
  <si>
    <t>IR 197 (S19.SU.16-05)(02-30)</t>
  </si>
  <si>
    <t>IR 198 (S19.SU.16-05)(02-30)</t>
  </si>
  <si>
    <t>IR 199 (S19.SU.16-05)(02-30)</t>
  </si>
  <si>
    <t xml:space="preserve">Pour concrete Level  for columns for C-F on axis (3) &amp; axis (B-E) (6-3) ,(C-4),(E-F)(4) ,(B-D-6) </t>
  </si>
  <si>
    <t>Esclator</t>
  </si>
  <si>
    <t>TEST RESULT S19 N 137</t>
  </si>
  <si>
    <t>IR 200 (S19.CI.16-05)(02-30)</t>
  </si>
  <si>
    <t>IR 201 (S19.CI.16-05)(02-30)</t>
  </si>
  <si>
    <t>Reinforcement for Isolated footing For Northern Platform fence part (C) form axis (P22:P28) .</t>
  </si>
  <si>
    <t>Coordinats of RC for Northern Platform at Axes from (P23-P28) and Axes (3).</t>
  </si>
  <si>
    <t>Level of RC for Northern Platform at Axes from (P23-P28) and Axes (3).</t>
  </si>
  <si>
    <t>MS 03 (S-19-ELE.02-05-23)(11-00)</t>
  </si>
  <si>
    <t>MS 04 (S-19-ELE.02-05-23)(11-00)</t>
  </si>
  <si>
    <t>MS 02 (S-19-ELE.02-05-23)(11-00)</t>
  </si>
  <si>
    <t>MS 01 (S-19-ELE.02-05-23)(11-00)</t>
  </si>
  <si>
    <t>Pour concrete Level for columns part (4) from Axes (N)(5:3) &amp; axes (M)(4-6) &amp; axes (L)(3-5-6) &amp; axes (K)(6)</t>
  </si>
  <si>
    <t>RFI 014 (S19-CS-25-02)(12-00)</t>
  </si>
  <si>
    <t>Kindly we are asking for the accurate position of Escalators Cores in part (3-4) which are Located on the following axes (D-3 &amp; F-4 &amp; K-3 &amp; I-4) , as the start of escalator stair was moved as shown in attachment the new update of slab design .</t>
  </si>
  <si>
    <t>Excavation Bottom Level  (121.5) of South Platform for axes (P38-N) , and axes (1-2.2)</t>
  </si>
  <si>
    <t>PDFDC FINALLY\DC 02 (S-19.OT.25-01-23)(11-01).pdf</t>
  </si>
  <si>
    <t>SOR (16-05) 021</t>
  </si>
  <si>
    <t>SOR (16-05) 022</t>
  </si>
  <si>
    <t>The Contractor use on repair with non-confirming materials and start work without informing the consultant</t>
  </si>
  <si>
    <t xml:space="preserve">the Contractor was casting the ground columns, but after removing the formwork, we found the concrete was not fair-faced </t>
  </si>
  <si>
    <t>POUR CONCRETE 055</t>
  </si>
  <si>
    <t>POUR CONCRETE 056</t>
  </si>
  <si>
    <t>POUR CONCRETE 057</t>
  </si>
  <si>
    <t>Reinforcement for Isolated footing For Northern Platform fence part (C) form axis (P22:P28).</t>
  </si>
  <si>
    <t>Columns Part (4) from Axis (k-6) &amp; (L-3-5-6) &amp; (m-4-6) &amp; (N-3-4-5)</t>
  </si>
  <si>
    <t>Formwork for Columns Part (4) from Axis (k-6) &amp; (L-3-5-6) &amp; (m-4-6) &amp; (N-3-4-5)</t>
  </si>
  <si>
    <t>Level of RC for Northern Platform at Axes from (P23-P28) and Axes (2.5 – 2.6).</t>
  </si>
  <si>
    <t>Coordinates of RC for Northern Platform at Axes from (P23-P28) and Axes (2.5 – 2.6).</t>
  </si>
  <si>
    <t>IR 203 (S19.CI.18-05)(02-30)</t>
  </si>
  <si>
    <t xml:space="preserve">Kindly we are asking for Existence of DC in the Bridges, and ETT4 in the Roof Columns of the Building. </t>
  </si>
  <si>
    <t>Plain Concrete Level  (122.30) of North Platform for axes (C-P20) , and axes (2.5-3)</t>
  </si>
  <si>
    <t>Coordinats of P.C for Northern Platform from axes (C-P20) , and axes (2.5-3)</t>
  </si>
  <si>
    <t>Total station calibration report Model (ES-103) &amp; Serial (GY0331)</t>
  </si>
  <si>
    <t>Leveling calibration report Model  (AT-B4A) &amp; Serial (WP120205)</t>
  </si>
  <si>
    <t>Reinforcement for columns part (4) for axis (K -6) &amp; axis (L -3-5-6) &amp; axis (M-4-6) and axis (N-3 :6)</t>
  </si>
  <si>
    <t>Reinforcement of Top mesh for raft foundation  Part (C - 2) from Axis (p21-P30) and axes (2.5-3)</t>
  </si>
  <si>
    <t>Formwork for raft foundation  Part (C - 2) from Axis (p21-P30) and axes (2.5-3)</t>
  </si>
  <si>
    <t>Formwork for P.C  Raft foundation Part (1-2) from Axis (P20-B) and axes (2.5-3)</t>
  </si>
  <si>
    <t>civil</t>
  </si>
  <si>
    <t>IR 208 (S19.CI.20-05)(02-30)</t>
  </si>
  <si>
    <t>IR 209 (S19.CI.20-05)(02-30)</t>
  </si>
  <si>
    <t>IR 210 (S19.CI.20-05)(02-30)</t>
  </si>
  <si>
    <t>Reinforcement of Kickers Part (3-4) from Axis (G-H)  (4)</t>
  </si>
  <si>
    <t>Reinforcement of W3 Part (4) from Axis (I-K)  (3-4)</t>
  </si>
  <si>
    <t>IR 211 (S19.CI.20-05)(02-30)</t>
  </si>
  <si>
    <t>IR 212 (S19.CI.20-05)(02-30)</t>
  </si>
  <si>
    <t>kickers</t>
  </si>
  <si>
    <t>IR 213 (S19.CI.20-05)(02-30)</t>
  </si>
  <si>
    <t>Core</t>
  </si>
  <si>
    <t>IR 214 (S19.CI.20-05)(02-30)</t>
  </si>
  <si>
    <t>TEST RESULT S19 N 138</t>
  </si>
  <si>
    <t>TEST RESULT S19 N 139</t>
  </si>
  <si>
    <t>TEST RESULT S19 N 140</t>
  </si>
  <si>
    <t>TEST RESULT S19 N 141</t>
  </si>
  <si>
    <t>TEST RESULT S19 N 142</t>
  </si>
  <si>
    <t>Test result (Compressive strength of cubical stone 7*7*7cm) for platform.</t>
  </si>
  <si>
    <t xml:space="preserve">Reinforcement for columns part (4) for axis (L-J-4) </t>
  </si>
  <si>
    <t>POUR CONCRETE 058</t>
  </si>
  <si>
    <t>POUR CONCRETE 059</t>
  </si>
  <si>
    <t>Reinforced Concrete  for raft foundation  Part (C - 2) from Axis (p21-P30) and axes (2.5-3)</t>
  </si>
  <si>
    <t>Plain Concrete for Raft foundation Part (1-2) from Axis (P20-B) and axes (2.5-3)</t>
  </si>
  <si>
    <t>RFI 015 (S19-CS-25-02)(12-00)</t>
  </si>
  <si>
    <t>Reinforcement for Esclator part (3) for axe (D-3) and axe (F-4) and Reinforcement for Column from axes (J-3)</t>
  </si>
  <si>
    <t>TEST RESULT S19 N 143</t>
  </si>
  <si>
    <t>Kindly we are requesting the approval of Replace T18@125mm with T16@90mm , To Obtain Same area of steel and that's for Core W1 &amp; W1*  on Axes (B-M)(3:5) and axes (F-I-3)</t>
  </si>
  <si>
    <t>RFP 09(S-19.CS.23-05-23)(12-15)</t>
  </si>
  <si>
    <t>Proposal for contraction joints and expansion joints in Beams and Slab for Mezzanine floor</t>
  </si>
  <si>
    <t>DC 065 (S-19.OT.20-05-23)(01-00)</t>
  </si>
  <si>
    <t>DC 066 (S-19.OT.20-05-23)(01-00)</t>
  </si>
  <si>
    <t>Level of concrete pour From axes (N-6) &amp; axes (L-4) and axes (J-3-4)</t>
  </si>
  <si>
    <t xml:space="preserve">Formwork for Columns Part (4) from Axes (N-6) &amp; (L-4) &amp; (J-3-4) </t>
  </si>
  <si>
    <t>IR 217 (S19.CI.23-05)(02-30)</t>
  </si>
  <si>
    <t>Scaffolding Design Manar Al-omran Co.</t>
  </si>
  <si>
    <t>DC 067 (S-19.OT.23-05-23)(01-00)</t>
  </si>
  <si>
    <t>TEST RESULT S19 N 144</t>
  </si>
  <si>
    <t>AWC</t>
  </si>
  <si>
    <t>.Plain concrete isolated footings&amp; raft coordinates and boundaries part (3) frome axis (A-C) &amp; (6-3) AND FROM AXIS (C-E) &amp; (8-5).</t>
  </si>
  <si>
    <t>IR 088  (S19.CS.14-11)(04-01)</t>
  </si>
  <si>
    <t>Closed</t>
  </si>
  <si>
    <t>IR 218 (S19.CI.24-05)(12-00)</t>
  </si>
  <si>
    <t>IR 219 (S19.CI.28-05)(10-00)</t>
  </si>
  <si>
    <t>IR 220 (S19.CI.28-05)(10-00)</t>
  </si>
  <si>
    <t>IR 221 (S19.CI.28-05)(10-00)</t>
  </si>
  <si>
    <t>Formwork for 2 Kickers Part (3-4) from Axes (G-4) &amp;(H-4).</t>
  </si>
  <si>
    <t>Shearwall</t>
  </si>
  <si>
    <t>Reinforcment for Sheer Wall Part (3) (W3) from Axis (D-F) &amp; (3-4)</t>
  </si>
  <si>
    <t>POUR CONCRETE 060</t>
  </si>
  <si>
    <t>Excavation Level for Middle Platform from Axis (2.2 - 2.5) &amp; (P38 : H) at level (121.5)</t>
  </si>
  <si>
    <t>IR 222 (S19.SU.28-05)(12-00)</t>
  </si>
  <si>
    <t>IR 223 (S19.CI.28-05)(10-00)</t>
  </si>
  <si>
    <t xml:space="preserve">Reinforcment for 2 Columns (C11 &amp; C13) Part (3) from Axe (G) &amp; (5-7) </t>
  </si>
  <si>
    <t xml:space="preserve"> Kicker (C12) Part (3) from Axe (G) &amp; (3).</t>
  </si>
  <si>
    <t>IR 224 (S19.SU.28-05)(01-00)</t>
  </si>
  <si>
    <t>Level of Formwork for Shear Wall Part (4) (W3) from Axis (I-K) &amp; (3-4) at Level (129.427)</t>
  </si>
  <si>
    <t>TEST RESULT S19 N 145</t>
  </si>
  <si>
    <t>TEST RESULT S19 N 146</t>
  </si>
  <si>
    <t>TEST RESULT S19 N 147</t>
  </si>
  <si>
    <t>Test result (Compressive strength of Results of Cubical concrete specimens of 7 Days</t>
  </si>
  <si>
    <t>TEST RESULT S19 N 148</t>
  </si>
  <si>
    <t>TEST RESULT S19 N 093</t>
  </si>
  <si>
    <t>TEST RESULT S19 N 094</t>
  </si>
  <si>
    <t>TEST RESULT S19 N 095</t>
  </si>
  <si>
    <t>TEST RESULT S19 N 096</t>
  </si>
  <si>
    <t>TEST RESULT S19 N 097</t>
  </si>
  <si>
    <t>POUR CONCRETE 061</t>
  </si>
  <si>
    <t>Reinforcement Concrete for Shear Wall (W3) Part (4) from Axis (I-K).</t>
  </si>
  <si>
    <t>POUR CONCRETE 062</t>
  </si>
  <si>
    <t>Reinforcement Concrete for Escalator from Axis (D-3) &amp; (F-4)  &amp; Columns (D-3)&amp;(F-4) And Kicker (G-3).</t>
  </si>
  <si>
    <t>START N ACT 017</t>
  </si>
  <si>
    <t xml:space="preserve">START OF Columns Work ( Reinforcement - Formwork ) in the Main Building </t>
  </si>
  <si>
    <t>START N ACT 007   Rev 01</t>
  </si>
  <si>
    <t>START N ACT 009   Rev 01</t>
  </si>
  <si>
    <t>START N ACT 010   Rev 01</t>
  </si>
  <si>
    <t>START N ACT 014   Rev 01</t>
  </si>
  <si>
    <t>START N ACT 013   Rev 01</t>
  </si>
  <si>
    <t>START N ACT 002   Rev 01</t>
  </si>
  <si>
    <t>START N ACT 001   Rev 01</t>
  </si>
  <si>
    <t>IR 227 (S19.SU.28-05)(01-00)</t>
  </si>
  <si>
    <t>Formwork  of Escalators axis (D to E) (3 to 4) &amp; axis (E to F) (3 to 4) &amp;  Kicker on axis (G) &amp; (3) &amp; Columns on axis (D) (3) &amp; (F) (4) &amp; (G) (5) (7)</t>
  </si>
  <si>
    <t xml:space="preserve">Reinforcement for W1 from Axis (F-3) and columns from axis (G-4) &amp;(H-4) .  </t>
  </si>
  <si>
    <t xml:space="preserve"> Level For Form work of  Escalators axis (D - 3) &amp; axis ( F - 4) &amp; axis (I - 4) &amp; Kicker on axis (G) &amp; (3) &amp; Columns on axis (G) (5) (7) &amp; (G) (4) &amp; (H) (4) . As per attach.</t>
  </si>
  <si>
    <t xml:space="preserve"> Sand and Gravel (1.5&amp;1) for soil Replacement.</t>
  </si>
  <si>
    <t>TEST RESULT S19 N 149</t>
  </si>
  <si>
    <t>TEST RESULT S19 N 150</t>
  </si>
  <si>
    <t>IR 228 (S19.SU.03-06)(01-00)</t>
  </si>
  <si>
    <t>IR 229 (S19.SU.03-06)(01-00)</t>
  </si>
  <si>
    <t>IR 226 (S19.CI.-30-05)(01-00)</t>
  </si>
  <si>
    <t>Escalator offset 0.50m from axes (J-K-3)</t>
  </si>
  <si>
    <t xml:space="preserve"> ORGANIZATIONAL CHART</t>
  </si>
  <si>
    <t>PDFDC FINALLY\DC 05 (S-19.OT.06-09-22)(01-00) Rev 01.pdf</t>
  </si>
  <si>
    <t>IR 230 (S19.CI.03-06)(01-00)</t>
  </si>
  <si>
    <t>IR 231 (S19.CI.03-06)(01-00)</t>
  </si>
  <si>
    <t>TEST RESULT S19 N 151</t>
  </si>
  <si>
    <t>TEST RESULT S19 N 152</t>
  </si>
  <si>
    <t>TEST RESULT S19 N 153</t>
  </si>
  <si>
    <t>TEST RESULT S19 N 154</t>
  </si>
  <si>
    <t xml:space="preserve">Test result (Compressive strength of Results of Cubes 15*15*15cm) (7 Days) (Trial mix) (400/460 OPC) (x-CALIBUR –(اسمنت اسكندريه </t>
  </si>
  <si>
    <t xml:space="preserve">Test result (Compressive strength of Results of Cubes 15*15*15cm) (7 Days) (Trial mix) (250/350 OPC) (x-CALIBUR –(اسمنت اسكندريه </t>
  </si>
  <si>
    <t xml:space="preserve">Test result (Compressive strength of Results of Cubes 15*15*15cm) (7 Days) (Trial mix) (200/300 OPC) (x-CALIBUR –(اسمنت اسكندريه </t>
  </si>
  <si>
    <t xml:space="preserve">Test result (Compressive strength of Results of Cubes 15*15*15cm) (7 Days) (Trial mix) (350/425 OPC) (x-CALIBUR –(اسمنت اسكندريه </t>
  </si>
  <si>
    <t>Rev 01</t>
  </si>
  <si>
    <t>send date</t>
  </si>
  <si>
    <t>rply date</t>
  </si>
  <si>
    <t>Reinforcement Steel (# 25) &amp; Reinforcement Steel (# 12)</t>
  </si>
  <si>
    <t>(EZZ Steel) Results of Mechanical Properties of Steel Bars ES 262/2015,E104,E102</t>
  </si>
  <si>
    <t>Reinforcment of escalators from axis (I-J)(3-4)</t>
  </si>
  <si>
    <t>TEST RESULT S19 N 155</t>
  </si>
  <si>
    <t xml:space="preserve">Test result (Compressive strength of Results of Cubes 15*15*15cm) (7 Days) </t>
  </si>
  <si>
    <t>Corrdinates for PC to south platform from axis (N-P38) and axis (1:2.2)</t>
  </si>
  <si>
    <t>Level for PC to south platform from axis (N-P38) and axis (1:2.2)</t>
  </si>
  <si>
    <t>Surface preparation for column on axis (F,4) part (3)</t>
  </si>
  <si>
    <t>IR 234 (S19.CI.05-06)(01-00)</t>
  </si>
  <si>
    <t>TEST RESULT S19 N 156</t>
  </si>
  <si>
    <t xml:space="preserve">Test result (Compressive strength of Results of Cubes 15*15*15cm) (28 Days) </t>
  </si>
  <si>
    <t>Formwork of Columns from axis (G)(4-7) &amp; (H-4) and core from axes (F-G)(3)</t>
  </si>
  <si>
    <t>IR 235 (S19.CI.06-06)(01-00)</t>
  </si>
  <si>
    <t>POUR CONCRETE 063</t>
  </si>
  <si>
    <t>Reinforced Concrete of columns on axis (G)(4-7) &amp; (H-4) and Core on axis (F-G)(3)</t>
  </si>
  <si>
    <t>Reinforcement of Kicker on axis (H,3)  part (4)</t>
  </si>
  <si>
    <t>TEST RESULT S19 N 157</t>
  </si>
  <si>
    <t>Reinforcment of escalators on axis (J-K)(3-4) and Column on axis (K-3)</t>
  </si>
  <si>
    <t>Formwork of escalators on axis (I-J)(3-4) and Column on axis (I-4)</t>
  </si>
  <si>
    <t>IR 236 (S19.CI.06-06)(01-00)</t>
  </si>
  <si>
    <t>IR 237 (S19.CI.06-06)(01-00)</t>
  </si>
  <si>
    <t>Reinforcement Steel (# 22)</t>
  </si>
  <si>
    <t xml:space="preserve">Corrdinates for RC to Kicker from axis (H-3) </t>
  </si>
  <si>
    <t>IR 238 (S19.SU.07-06)(01-00)</t>
  </si>
  <si>
    <t>IR 239 (S19.SU.07-06)(01-00)</t>
  </si>
  <si>
    <t>IR 077 (S19.CS.19-11)(10-30)</t>
  </si>
  <si>
    <t xml:space="preserve">Reinforcement for columns C12 for axis (G-3) </t>
  </si>
  <si>
    <t>IR 240 (S19.CI.07-06)(01-00)</t>
  </si>
  <si>
    <t>TEST RESULT S19 N 158</t>
  </si>
  <si>
    <t>TEST RESULT S19 N 159</t>
  </si>
  <si>
    <t>Level For Form work of  Escalators axis (K - 3) (125.927) &amp; Kicker on axis (H-3) (125.927) &amp; Columns on axis (I-4) (129.427)  &amp; (G-3) (130.027) &amp; Shearwall  W3 from axis (D :F) between (3-4) (129.427) and Core Part 3  on axis (F-3) (126.077)</t>
  </si>
  <si>
    <t>X-Rocstrang Patch</t>
  </si>
  <si>
    <t xml:space="preserve"> (X-Roc Latex) Bonding agnet</t>
  </si>
  <si>
    <t>IR 241 (S19.CI.08-06)(01-00)</t>
  </si>
  <si>
    <t>IR 242 (S19.CI.08-06)(01-00)</t>
  </si>
  <si>
    <t>TEST RESULT S19 N 160</t>
  </si>
  <si>
    <t>MS 05 (S-19-ELE.14-02-23)(03-00)</t>
  </si>
  <si>
    <t>POUR CONCRETE 064</t>
  </si>
  <si>
    <t>POUR CONCRETE 065</t>
  </si>
  <si>
    <t>Reinforcement Concrete for Esclator axis (I-J)(3-4) and Columns (I-4)&amp;(G-3) and Kicker axis (H-3) and Shear wall axis (D-F)(3-4)</t>
  </si>
  <si>
    <t>Formwork of Kicker part 4 on axis (H-3) and shearwall part 3 on axis (D-F)(3-4) and Column on axis (G-3)</t>
  </si>
  <si>
    <t>DC 047 (S-19.OT.11-3-23)(01-00)</t>
  </si>
  <si>
    <t>IR 243 (S19.CI.10-06)(01-00)</t>
  </si>
  <si>
    <t>Formwork for Esclator on axis (J-K)(3-4) and Column (K)(3)</t>
  </si>
  <si>
    <t>IR 244 (S19.CI.10-06)(01-00)</t>
  </si>
  <si>
    <t>Reinforcment for Columns on axis (H) (5,7) and Core (W1) on axis (H-I)(3)</t>
  </si>
  <si>
    <t>POUR CONCRETE 066</t>
  </si>
  <si>
    <t>Reinforcement Concrete for Esclator on axis (J-K)(3-4) and Column (K)(3)</t>
  </si>
  <si>
    <t>RFI 017 (S19-CS-11-06)(12-00)</t>
  </si>
  <si>
    <t>Kindly due to site mistake, Clouded Beam CA3 was moved 24 cm as shown in attachment , The New proposal for CA3 is also shown in the attachment .So we are asking for existing any str. and Arch. Problem due to current situation as we don’t have updated arch. package to co-ordinate with current situation.</t>
  </si>
  <si>
    <t>Coordinates and Levels for Excavation Main Building</t>
  </si>
  <si>
    <t>DC 068 (S-19.OT.11-06-23)(01-00)</t>
  </si>
  <si>
    <t>Coordinates for Boundary of General Layout for Ras elhekma Station</t>
  </si>
  <si>
    <t>Kicker offset 0.25m  axes (H-3)</t>
  </si>
  <si>
    <t>Excavation Level for South Platform from Axis (N-A) &amp; axis (1-2.2) at Level (121.5)</t>
  </si>
  <si>
    <t>Level for Replacement layer to middel Platform from axis (P38:P20) &amp; axis (2.3-2.4) at level (122)</t>
  </si>
  <si>
    <t>IR 245 (S19.SU.11-06)(09-00)</t>
  </si>
  <si>
    <t>IR 246 (S19.SU.11-06)(09-00)</t>
  </si>
  <si>
    <t>IR 247 (S19.SU.11-06)(09-00)</t>
  </si>
  <si>
    <t>IR 233 (S19.SU.05-06)(01-00)</t>
  </si>
  <si>
    <t>IR 232 (S19.SU.05-06)(01-00)</t>
  </si>
  <si>
    <t>IR 109 (S19.SU.04-03)(04-00)</t>
  </si>
  <si>
    <t>IR 216 (S19.SU.23-05)(02-30)</t>
  </si>
  <si>
    <t>IR 215 (S19.SU.23-05)(02-30)</t>
  </si>
  <si>
    <t>IR 207 (S19.SU.20-05)(02-30)</t>
  </si>
  <si>
    <t>IR 206 (S19.SU.20-05)(02-30)</t>
  </si>
  <si>
    <t>IR 205 (S19.SU.18-05)(02-30)</t>
  </si>
  <si>
    <t>IR 204 (S19.SU.18-05)(02-30)</t>
  </si>
  <si>
    <t>IR 202 (S19.SU.17-05)(02-30)</t>
  </si>
  <si>
    <t>IR 154 (S19.SU.01-04)(10-00)</t>
  </si>
  <si>
    <t>IR 153 (S19.SU.30-03)(10-00)</t>
  </si>
  <si>
    <t>IR 152 (S19.SU.30-03)(10-00)</t>
  </si>
  <si>
    <t>IR 145 (S19.SU.27-03)(10-00)</t>
  </si>
  <si>
    <t>IR 144 (S19.SU.27-03)(10-00)</t>
  </si>
  <si>
    <t>IR 143 (S19.SU.22-03)(10-00)</t>
  </si>
  <si>
    <t>IR 142 (S19.SU.22-03)(10-00)</t>
  </si>
  <si>
    <t>IR 141 (S19.SU.20-03)(10-00)</t>
  </si>
  <si>
    <t>IR 140 (S19.SU.20-03)(10-00)</t>
  </si>
  <si>
    <t>IR 107 (S19.SU.04-03)(12-00)</t>
  </si>
  <si>
    <t>IR 106 (S19.SU.04-03)(11-00)</t>
  </si>
  <si>
    <t>IR 103  (S19.SU.14-11)(04-01)</t>
  </si>
  <si>
    <t>IR 086  (S19.SU.08-02)(03-00)</t>
  </si>
  <si>
    <t>IR 085  (S19.SU.08-02)(03-00)</t>
  </si>
  <si>
    <t>IR 084  (S19.SU.25-01)(10-00)</t>
  </si>
  <si>
    <t>IR 082 (S19.SU.25-1)(10-00)</t>
  </si>
  <si>
    <t>IR 081 (S19.SU.23-1)(10-00)</t>
  </si>
  <si>
    <t>IR 080 (S19.SU.16-1)(11-00)</t>
  </si>
  <si>
    <t>IR 079 (S19.SU.14-1)(11-00)</t>
  </si>
  <si>
    <t>IR 078 (S19.SU.10-1)(11-00)</t>
  </si>
  <si>
    <t>IR 076 (S19.SU.22-11)(10-32)</t>
  </si>
  <si>
    <t>IR 062 (S19.SU.08-11)(09-16)</t>
  </si>
  <si>
    <t>IR 061 (S19.SU.08-11)(09-15)</t>
  </si>
  <si>
    <t>IR 060 (S19.SU.05-11)(11-15)</t>
  </si>
  <si>
    <t>IR 055 (S19.SU.25-10)(03-04)</t>
  </si>
  <si>
    <t>IR 054 (S19.SU.25-10)(03-03)</t>
  </si>
  <si>
    <t>IR 043 (S19.SU.16-10)(10-05)</t>
  </si>
  <si>
    <t>IR 040 (S19.SU.16-10)(10-00)</t>
  </si>
  <si>
    <t>IR 013 (S19.SU.02-8)(02-55)</t>
  </si>
  <si>
    <t>IR 155 (S19.SU.01-04)(10-00)</t>
  </si>
  <si>
    <t>IR 225 (S19.CI.28-05)(01-00)</t>
  </si>
  <si>
    <t>IR 195 (S19.CI.15-05)(02-30)</t>
  </si>
  <si>
    <t>IR 194 (S19.CI.15-05)(02-30)</t>
  </si>
  <si>
    <t>IR 118 (S19.CI.11-03)(11-20)</t>
  </si>
  <si>
    <t>IR 117 (S19.CI.08-03)(11-20)</t>
  </si>
  <si>
    <t>IR 038 (S19.CI.09-10)(10-01)</t>
  </si>
  <si>
    <t>IR 039 (S19.CI.11-10)(02-45)</t>
  </si>
  <si>
    <t>IR 035 (S19.CI.08-10)(10-00)</t>
  </si>
  <si>
    <t>IR 034 (S19.CI.05-10)(09-05)</t>
  </si>
  <si>
    <t>IR 033 (S19.CI.05-10)(09-05)</t>
  </si>
  <si>
    <t>IR 032 (S19.CI.05-10)(09-03)</t>
  </si>
  <si>
    <t>IR 031  (S19.CI.05-10)(09-01)</t>
  </si>
  <si>
    <t>IR 030  (S19.CI.05-10)(09-00)</t>
  </si>
  <si>
    <t>IR 019 (S19.CI.10-9)(10-33)</t>
  </si>
  <si>
    <t>IR 017 (S19.CI.10-9)(10-31)</t>
  </si>
  <si>
    <t>IR 015 (S19.CI.31-8)(12-10)</t>
  </si>
  <si>
    <t>IR 011 (S19.CI.01-8)(03-00)</t>
  </si>
  <si>
    <t>IR 010 (S19.CI.30-7)(04-00)</t>
  </si>
  <si>
    <t>IR 07 (S19.CI.03-7)(10-00)</t>
  </si>
  <si>
    <t>IR 06 (S19.CI.03-7)(09-30)</t>
  </si>
  <si>
    <t>Surface preparation for column on axis (G)  (3-7) &amp; core on axis (F-D)(3)</t>
  </si>
  <si>
    <t>IR 248 (S19.CI.12-06)(02-30)</t>
  </si>
  <si>
    <t>Formwork of Columns part (4) from axis (H)(3-5-7)</t>
  </si>
  <si>
    <t>POUR CONCRETE 067</t>
  </si>
  <si>
    <t>Reinforcement Concrete for Columns part (4) from axis (H)(3-5-7)</t>
  </si>
  <si>
    <t>IR 249 (S19.CI.12-06)(02-30)</t>
  </si>
  <si>
    <t>TEST RESULT S19 N 161</t>
  </si>
  <si>
    <t>Coordinates of  offset 0.25m of RC Kicker at axis (G-3)</t>
  </si>
  <si>
    <t xml:space="preserve">Formwork for Core (W1) on axis (I-3) </t>
  </si>
  <si>
    <t>IR 250 (S19.CI.13-06)(02-30)</t>
  </si>
  <si>
    <t>TEST RESULT S19 N 162</t>
  </si>
  <si>
    <t>POUR CONCRETE 068</t>
  </si>
  <si>
    <t xml:space="preserve">Reinforcement Concrete for  Core (W1) on axis (I-3) </t>
  </si>
  <si>
    <t>SOR (14-06) 023</t>
  </si>
  <si>
    <t>SOR (14-06) 024</t>
  </si>
  <si>
    <t>SOR (14-06) 025</t>
  </si>
  <si>
    <t>Cracks on South Platform PC Footings</t>
  </si>
  <si>
    <t>Bad Concrete Finishes</t>
  </si>
  <si>
    <t>Cracks on North Platform RC Footings</t>
  </si>
  <si>
    <t>POUR CONCRETE 069</t>
  </si>
  <si>
    <t>Formwork for Sheer Wall Part (4) (W3) from Axis (I-K) &amp; (3-4) to Level (126.5)</t>
  </si>
  <si>
    <t>Formwork for Sheer Wall Part (4) (W3) from Axis (I-K) &amp; (3-4) to Level (126.5 : 129.42)</t>
  </si>
  <si>
    <t>IR 251 (S19.CI.13-06)(02-30)</t>
  </si>
  <si>
    <t>Reinforcement Concrete for Shear Wall (W3) Part (4) from Axis (I-K) to Level (126.5:129.42).</t>
  </si>
  <si>
    <t>Reinforcement for Core (W1) on axis (M-3)  Part (4)</t>
  </si>
  <si>
    <t>IR 252 (S19.CI.15-06)(02-30)</t>
  </si>
  <si>
    <t xml:space="preserve">What is the ruling and governorate for accepting the following tests results of crushing concrete cubes ? The code or the project specification . </t>
  </si>
  <si>
    <t>RFI 018 (S19-CS-17-06)(12-00)</t>
  </si>
  <si>
    <t>TEST RESULT S19 N 163</t>
  </si>
  <si>
    <t>TEST RESULT S19 N 164</t>
  </si>
  <si>
    <t>TEST RESULT S19 N 165</t>
  </si>
  <si>
    <t>TEST RESULT S19 N 166</t>
  </si>
  <si>
    <t>Results of Mechanical Properties of Steel Bars ES 262/2015.-Results Of Chemical Analysis of Steel.</t>
  </si>
  <si>
    <t>TEST RESULT S19 N 167</t>
  </si>
  <si>
    <t>Coordinates for RC to North platform from axis (P28-P38) and axis (3:2.6)</t>
  </si>
  <si>
    <t>Coordinates for PC to Middel platform from axis (N-P38) and axis (2.3:2.4)</t>
  </si>
  <si>
    <t>Level for PC to Middel platform from axis (N-P38) and axis (2.3:2.4) at level (122.30)</t>
  </si>
  <si>
    <t>IR 253 (S19.SU.17-06)(02-30)</t>
  </si>
  <si>
    <t>IR 254 (S19.SU.17-06)(02-30)</t>
  </si>
  <si>
    <t>IR 255 (S19.SU.17-06)(02-30)</t>
  </si>
  <si>
    <t>IR 256 (S19.SU.17-06)(02-30)</t>
  </si>
  <si>
    <t>Level for RC to North platform from axis (P28-P38) and axis (3:2.6) at level (122.80)</t>
  </si>
  <si>
    <t>Reinforcement for Footing fence for Northern Platform from axis (P27:P38) &amp; (3-2.6)</t>
  </si>
  <si>
    <t>IR 257 (S19.CI.17-06)(02-30)</t>
  </si>
  <si>
    <t>IR 258 (S19.CI.17-06)(02-30)</t>
  </si>
  <si>
    <t>TEST RESULT S19 N 168</t>
  </si>
  <si>
    <t>TEST RESULT S19 N 169</t>
  </si>
  <si>
    <t>IR 259 (S19.SU.17-06)(02-30)</t>
  </si>
  <si>
    <t>IR 260 (S19.SU.17-06)(02-30)</t>
  </si>
  <si>
    <t>Excavation Bottom level (121.5) of Middel Platform for axis (C-H) &amp; (2.2-2.5)</t>
  </si>
  <si>
    <t>Excavation Bottom level (121.5) of South Platform for axis (C-N) &amp; (1-2.2)</t>
  </si>
  <si>
    <t>formwork for RC Footing fence for Northern Platform from axis (P27:P38) &amp; (3-2.6)</t>
  </si>
  <si>
    <t>Excavation Bottom Level  (121.5) of North Platform for axes (A-P21) , and axes (2.5-3)</t>
  </si>
  <si>
    <t>Replacement Level  (122) of North Platform for axes (C-P20) , and axes (2.5-3)</t>
  </si>
  <si>
    <t>Replacement Level  (122) of South Platform for axes (P38-N) , and axes (1-2.2)</t>
  </si>
  <si>
    <t>Method of statement for Planting of Dowels and ITP</t>
  </si>
  <si>
    <t>RFP 10(S-19.CS.11-06-23)(12-15)</t>
  </si>
  <si>
    <t>Proposal of Bond Extension  for  PC in footings for Platform</t>
  </si>
  <si>
    <t>RFP 11(S-19.CS.11-06-23)(12-15)</t>
  </si>
  <si>
    <t>DC 069 (S-19.OT.11-06-23)(01-00)</t>
  </si>
  <si>
    <t>POUR CONCRETE 070</t>
  </si>
  <si>
    <t>Reinforcement Footingsfor Northern Fence Part (C-D) from Axis (P27-P28) &amp; (3-2.6).</t>
  </si>
  <si>
    <t>Geo Technical Report</t>
  </si>
  <si>
    <t>DC 035 (S-19.OT.16-3-23)(01-00)</t>
  </si>
  <si>
    <t>MS 83 (S-19-CS.11-06-23)(03-00)</t>
  </si>
  <si>
    <t>Formwork for P.C  Middel Platform Part (2-C-D) from Axis (P21-P38) and axes (2.3-2.4)</t>
  </si>
  <si>
    <t>POUR CONCRETE 071</t>
  </si>
  <si>
    <t>RFP 12(S-19.CS.18-06-23)(12-15)</t>
  </si>
  <si>
    <t>According to Transmittal No 264 for fondation Main building distance from Stair starter and axis (D) is 1100 mm and Transmittal No 737 for slabs distance between first step and axis (D) is 3250 mm as shown in attached neat sketch ,</t>
  </si>
  <si>
    <t>SOR (14-06) 026</t>
  </si>
  <si>
    <t>The level of toc does not match the drawings</t>
  </si>
  <si>
    <t>IR 261 (S19.CI.18-06)(02-30)</t>
  </si>
  <si>
    <t>IR 262 (S19.CI.19-06)(09-25)</t>
  </si>
  <si>
    <t>MS 82 (S-19-CS.01-03-23)(03-00)</t>
  </si>
  <si>
    <t>Master Emaco 8100 AP (Zinc Rich)</t>
  </si>
  <si>
    <t>TEST RESULT S19 N 170</t>
  </si>
  <si>
    <t>TEST RESULT S19 N 171</t>
  </si>
  <si>
    <t>TEST RESULT S19 N 172</t>
  </si>
  <si>
    <t>TEST RESULT S19 N 173</t>
  </si>
  <si>
    <t>TEST RESULT S19 N 174</t>
  </si>
  <si>
    <t>TEST RESULT S19 N 175</t>
  </si>
  <si>
    <t>TEST RESULT S19 N 176</t>
  </si>
  <si>
    <t>Plat load test for soil Replacement for South Platform at depth 50 cm Part (C-D) at level (122.00) from axis (P22:P38) &amp; (1-2.2)</t>
  </si>
  <si>
    <t>Sand cone deep and sand cone shallow for soil Replacement for South Platform at depth 50 cm Part (C-D) at level (122.00) from axis (P22:P38) &amp; (1-2.2)</t>
  </si>
  <si>
    <t>Sand cone shallow for soil Replacement for South Platform at depth 15 cm Part (2) at level (121.50) from axis (P21:P22) &amp; (1-2.2)</t>
  </si>
  <si>
    <t>Sand cone deep and sand cone shallow for soil Replacement for Middle Platform at depth 50 cm Part (2-C-D) at level (122.00) from axis (P21:P38) &amp; (2.3-2.4)</t>
  </si>
  <si>
    <t>IR 263 (S19.SU.20-06)(11-25)</t>
  </si>
  <si>
    <t>Coordinate and Level for Mezzanine slab and stair Part (3) from axis (C-G)(3-4)</t>
  </si>
  <si>
    <t>slab</t>
  </si>
  <si>
    <t>IR 264 (S19.SU.20-06)(11-25)</t>
  </si>
  <si>
    <t>IR 265 (S19.SU.20-06)(11-25)</t>
  </si>
  <si>
    <t xml:space="preserve">Level for Stair Part (3) on axis (B)(5) </t>
  </si>
  <si>
    <t xml:space="preserve">Pouring Level of Core on axis (B-3) and axis (M-3) </t>
  </si>
  <si>
    <t>stair</t>
  </si>
  <si>
    <t>NCR 002</t>
  </si>
  <si>
    <t>NCR 003</t>
  </si>
  <si>
    <t>honey comb and the appearance of rebar</t>
  </si>
  <si>
    <t>deep crack in plain concrete on axes (N) (sump pit)</t>
  </si>
  <si>
    <t>honey comb and the appearance of rebar (columns &amp; core)</t>
  </si>
  <si>
    <t>Method of Statement for Concret Repair</t>
  </si>
  <si>
    <t>DC 070 (S-19.OT.11-06-23)(01-00)</t>
  </si>
  <si>
    <t>TEST RESULT S19 N 177</t>
  </si>
  <si>
    <t xml:space="preserve"> Formwork P.C  Middle Platform Part (2-C-D) from Axis (P21-P38) and axes (2.3-2.4)</t>
  </si>
  <si>
    <t>IR 266 (S19.CI.20-06)(11-25)</t>
  </si>
  <si>
    <t>DC 071 (S-19.OT.20-06-23)(04-00)</t>
  </si>
  <si>
    <t>Prequalification ( Geo Test )</t>
  </si>
  <si>
    <t>Replacement Level  (122) of South Platform for axes (N-C) , and axes (1-2.2)</t>
  </si>
  <si>
    <t>IR 267 (S19.SU.21-06)(11-25)</t>
  </si>
  <si>
    <t>Alexandria Portland Cement Company (TITAN Cement Egypt)</t>
  </si>
  <si>
    <t>MS 101 (S-19-CS.11-06-23)(04-00)</t>
  </si>
  <si>
    <t>MS 102 (S-19-CS.11-06-23)(04-00)</t>
  </si>
  <si>
    <t>Prequalification of AL-ASHRY Steel (Required Test Attached)</t>
  </si>
  <si>
    <t>Quantity survey for Excavation in ordinary soil .</t>
  </si>
  <si>
    <t>DC 072 (S-19.OT.22-06-23)(04-00)</t>
  </si>
  <si>
    <t>Quantity survey for Replacement soil under foundation .</t>
  </si>
  <si>
    <t>Quantity survey for Reinforced concrete for foundation (main building) .</t>
  </si>
  <si>
    <t>Quantity survey for Plain concrete for foundation (main building) .</t>
  </si>
  <si>
    <t>Quantity survey for Soil Borings .</t>
  </si>
  <si>
    <t>Quantity survey for styrene-butadiene-styrene (SBS) .</t>
  </si>
  <si>
    <t>Quantity survey for Steel Reinforcement .</t>
  </si>
  <si>
    <t>DC 073 (S-19.OT.22-06-23)(04-00)</t>
  </si>
  <si>
    <t>DC 074 (S-19.OT.22-06-23)(04-00)</t>
  </si>
  <si>
    <t>DC 075 (S-19.OT.22-06-23)(04-00)</t>
  </si>
  <si>
    <t>DC 076 (S-19.OT.22-06-23)(04-00)</t>
  </si>
  <si>
    <t>DC 077 (S-19.OT.22-06-23)(04-00)</t>
  </si>
  <si>
    <t>DC 078 (S-19.OT.22-06-23)(04-00)</t>
  </si>
  <si>
    <t>TEST RESULT S19 N 178</t>
  </si>
  <si>
    <t>TEST RESULT S19 N 179</t>
  </si>
  <si>
    <t>TEST RESULT S19 N 180</t>
  </si>
  <si>
    <t>TEST RESULT S19 N 181</t>
  </si>
  <si>
    <t>TEST RESULT S19 N 182</t>
  </si>
  <si>
    <t xml:space="preserve">Test result (Compressive strength of Results of Cubes 15*15*15cm) (28 Days) (Trial mix) (400/460 OPC) (x-CALIBUR –(اسمنت اسكندريه </t>
  </si>
  <si>
    <t xml:space="preserve">Test result (Compressive strength of Results of Cubes 15*15*15cm) (28 Days) (Trial mix) (250/350 OPC) (x-CALIBUR –(اسمنت اسكندريه </t>
  </si>
  <si>
    <t xml:space="preserve">Test result (Compressive strength of Results of Cubes 15*15*15cm) (28 Days) (Trial mix) (200/300 OPC) (x-CALIBUR –(اسمنت اسكندريه </t>
  </si>
  <si>
    <t xml:space="preserve">Test result (Compressive strength of Results of Cubes 15*15*15cm) (28 Days) (Trial mix) (350/425 OPC) (x-CALIBUR –(اسمنت اسكندريه </t>
  </si>
  <si>
    <t xml:space="preserve">Reinforcement Concrete for  Core (W1) on axis (B-M)(3) </t>
  </si>
  <si>
    <t>IR 18 (S19.ELEC.31-05)(11-25)</t>
  </si>
  <si>
    <t>IR 19 (S19.ELEC.14-06)(11-25)</t>
  </si>
  <si>
    <t>Complete Earth Work in aspecified items for elevator core</t>
  </si>
  <si>
    <t>TEST RESULT S19 N 183</t>
  </si>
  <si>
    <t>TEST RESULT S19 N 184</t>
  </si>
  <si>
    <t>TEST RESULT S19 N 185</t>
  </si>
  <si>
    <t>TEST RESULT S19 N 186</t>
  </si>
  <si>
    <t>Results of Mechanical Properties of Steel Bars ES 262/2015.&amp; Results Of Chemical Analysis of Steel .</t>
  </si>
  <si>
    <t>TEST RESULT S19 N 187</t>
  </si>
  <si>
    <t>TEST RESULT S19 N 188</t>
  </si>
  <si>
    <t>TEST RESULT S19 N 189</t>
  </si>
  <si>
    <t>TEST RESULT S19 N 190</t>
  </si>
  <si>
    <t>S-SD-1-57-S2</t>
  </si>
  <si>
    <t>TEST RESULT S19 N 191</t>
  </si>
  <si>
    <t>TEST RESULT S19 N 192</t>
  </si>
  <si>
    <t>TEST RESULT S19 N 193</t>
  </si>
  <si>
    <t>TEST RESULT S19 N 194</t>
  </si>
  <si>
    <t>TEST RESULT S19 N 195</t>
  </si>
  <si>
    <t>TEST RESULT S19 N 196</t>
  </si>
  <si>
    <t>TEST RESULT S19 N 197</t>
  </si>
  <si>
    <t>TEST RESULT S19 N 198</t>
  </si>
  <si>
    <t>TEST RESULT S19 N 199</t>
  </si>
  <si>
    <t>TEST RESULT S19 N 200</t>
  </si>
  <si>
    <t>DC 079 (S-19.OT.08-07-23)(04-00)</t>
  </si>
  <si>
    <t>DC 080 (S-19.OT.09-07-23)(04-00)</t>
  </si>
  <si>
    <t>Prequalification of Misr El kobra Co.</t>
  </si>
  <si>
    <t>Prequalification of Consulting Engineering Bureau &amp;Laboratories (CEL).</t>
  </si>
  <si>
    <t>RFI 019 (S19-CS-11-07)(12-00)</t>
  </si>
  <si>
    <t>1st layer of reinforcement of Raft North Platform part (C-D)</t>
  </si>
  <si>
    <t>Raft Reinforcement for North Platform part (C-D)</t>
  </si>
  <si>
    <t>Formwork for Raft  North Platform part (C-D)</t>
  </si>
  <si>
    <t>IR 268 (S19.CI.21-06)(11-25)</t>
  </si>
  <si>
    <t>POUR CONCRETE 072</t>
  </si>
  <si>
    <t>POUR CONCRETE 073</t>
  </si>
  <si>
    <t xml:space="preserve">Reinforcement Concrete for Raft Platform part(D-C) </t>
  </si>
  <si>
    <t>IR 269 (S19.CI.23-06)(11-25)</t>
  </si>
  <si>
    <t>IR 270 (S19.CI.24-06)(11-25)</t>
  </si>
  <si>
    <t>INF Compressive strength of Results of Cubes</t>
  </si>
  <si>
    <t>SD 35 (S19.CI.12-07)(10-16)</t>
  </si>
  <si>
    <t>RHS-CS-SD-59-S2</t>
  </si>
  <si>
    <t>STAIR TYPE 02 CONCRETE DIMENSION 
BETWEEN AXIS  D-D &amp; F-F
PART 4 - Main Building</t>
  </si>
  <si>
    <t>TEST RESULT S19 N 201</t>
  </si>
  <si>
    <t>MS 103 (S-19-CS.12-07-23)(04-00)</t>
  </si>
  <si>
    <t>RHS-CS-SD-0061</t>
  </si>
  <si>
    <t>RHS-CS-SD-0062</t>
  </si>
  <si>
    <t>RHS-CS-SD-0063</t>
  </si>
  <si>
    <t xml:space="preserve">  R.F.T FOR  STAIR TYPE 01
BETWEEN AXIS D&amp; F
AND BETWEEN AXIS I&amp; K        </t>
  </si>
  <si>
    <t xml:space="preserve">R.F.T FOR  STAIR TYPE 02 (TOP &amp; BOTTOM )
BETWEEN AXIS D&amp; F 
AND BETWEEN AXIS I&amp; K </t>
  </si>
  <si>
    <t xml:space="preserve">R.F.T FOR  STAIR TYPE 02 (SECTIONS )
 BETWEEN AXIS D&amp; F
AND BETWEEN AXIS I&amp; K
  </t>
  </si>
  <si>
    <t>SD 36 (S19.CI.12-07)(10-16)</t>
  </si>
  <si>
    <t>SD 37 (S19.CI.12-07)(10-20)</t>
  </si>
  <si>
    <t>RHS-CS-SD-0064</t>
  </si>
  <si>
    <t>RHS-CS-SD-0065</t>
  </si>
  <si>
    <t>RHS-CS-SD-0066</t>
  </si>
  <si>
    <t>RHS-CS-SD-0067</t>
  </si>
  <si>
    <t>RHS-CS-SD-0068</t>
  </si>
  <si>
    <t>R.F.T SHD FOR COLUMNS
C1,C2,C3(1),C3(2)
Main Building</t>
  </si>
  <si>
    <t xml:space="preserve">        R.F.T SHD FOR COLUMNS
C4(1),C4(2),C5,C6(1)
Main Building     </t>
  </si>
  <si>
    <t>R.F.T SHD FOR COLUMNS
C6(2),C7(1),C7(2),C7(3)
Main Building</t>
  </si>
  <si>
    <t>R.F.T SHD FOR COLUMNS
C7(4),C7(5),C7(6),C9(1)
Main Building</t>
  </si>
  <si>
    <t>R.F.T SHD FOR COLUMNS
C9(2),C9(3),C10,C11
Main Building</t>
  </si>
  <si>
    <t>RHS-CS-SD-0069</t>
  </si>
  <si>
    <t>R.F.T SHD FOR COLUMNS
C12,C13,BBS
Main Building</t>
  </si>
  <si>
    <t>RFP 13(S-19.CS.12-07-23)(12-15)</t>
  </si>
  <si>
    <t>Kaindly fain arch proposal for stairs type 1,2 as shown in attached Drawings  (RHS-AR-SD-0001),(RHS-AR-SD-0002),(RHS-AR-SD-0003)</t>
  </si>
  <si>
    <t>RFP 14(S-19.CS.12-07-23)(12-15)</t>
  </si>
  <si>
    <t>IR 271 (S19.CI.13-07)(11-25)</t>
  </si>
  <si>
    <t>Coordinate and Level for Mezzanine slab Part (4) from axis (G-L)(3-4)</t>
  </si>
  <si>
    <t xml:space="preserve">Pouring Level of Core on axis (B-M) and axis (4-5) </t>
  </si>
  <si>
    <t>core</t>
  </si>
  <si>
    <t>IR 273 (S19.CI.13-07)(11-25)</t>
  </si>
  <si>
    <t>IR 272 (S19.SU.13-07)(11-25)</t>
  </si>
  <si>
    <t>Kindly find proposal for Construction joint for mezzanine slab which is clarified in following drawing (RHS-CS-SD-0060)</t>
  </si>
  <si>
    <t>Reinforcement Concrete for Cores (W1*) from axis (B-M)(4-5)</t>
  </si>
  <si>
    <t>POUR CONCRETE 074</t>
  </si>
  <si>
    <t>IR 275 (S19.CI.13-07)(11-25)</t>
  </si>
  <si>
    <t>IR 274 (S19.SU.13-07)(11-25)</t>
  </si>
  <si>
    <t>Formwork for Cores (W1*) part (3-4) from axis (B-M)(4-5)</t>
  </si>
  <si>
    <t>TEST RESULT S19 N 202</t>
  </si>
  <si>
    <t>FIRE PROTECTION SYSTEM, DRAINAGE MATERIAL UNDER S.O.G &amp; WATER SUPPLY MATERIAL UNDER S.O.G (Dubai Plast)</t>
  </si>
  <si>
    <t xml:space="preserve">Dry Fix 402 </t>
  </si>
  <si>
    <t>Dry Grout 414</t>
  </si>
  <si>
    <t>Dry Décor 314</t>
  </si>
  <si>
    <t>sikasil 670</t>
  </si>
  <si>
    <t>Sikaflex 1A PLUS</t>
  </si>
  <si>
    <t>IR 276 (S19.SU.18-07)(11-25)</t>
  </si>
  <si>
    <t>IR 277 (S19.CI.18-07)(11-25)</t>
  </si>
  <si>
    <t>IR 278 (S19.CI.18-07)(11-25)</t>
  </si>
  <si>
    <t>IR 279 (S19.CI.18-07)(11-25)</t>
  </si>
  <si>
    <t xml:space="preserve">Sand cone deep and sand cone shallow for soil Replacement for Middle Platform at depth 50 cm Part (1-2) at level (122.00) from axis (D:P21) </t>
  </si>
  <si>
    <t xml:space="preserve">Sand cone deep and sand cone shallow for soil Replacement for South Platform at depth 50 cm Part (1-2) at level (122.00) from axis (D:P21) </t>
  </si>
  <si>
    <t>TEST RESULT S19 N 203</t>
  </si>
  <si>
    <t>TEST RESULT S19 N 204</t>
  </si>
  <si>
    <t>TEST RESULT S19 N 205</t>
  </si>
  <si>
    <t>TEST RESULT S19 N 206</t>
  </si>
  <si>
    <t>TEST RESULT S19 N 207</t>
  </si>
  <si>
    <t xml:space="preserve">Plate load test for soil Replacement for Middle Platform at depth 50 cm Part (1-2) at level (122.00) from axis (D:P21) </t>
  </si>
  <si>
    <t xml:space="preserve">Plate load test for soil Replacement for South Platform at depth 50 cm Part (1-2) at level (122.00) from axis (D:P21) </t>
  </si>
  <si>
    <t>Plate load test for soil Replacement for Middle Platform at depth 50 cm Part (2-C-D) at level (122.00) from axis (P21:P38) &amp; (2.3-2.4)</t>
  </si>
  <si>
    <t>TEST RESULT S19 N 208</t>
  </si>
  <si>
    <t>TEST RESULT S19 N 209</t>
  </si>
  <si>
    <t>TEST RESULT S19 N 210</t>
  </si>
  <si>
    <t>TEST RESULT S19 N 211</t>
  </si>
  <si>
    <t>TEST RESULT S19 N 212</t>
  </si>
  <si>
    <t>Coordinates and Level for PC to Middel platform from axis (N-C) and axis (2.3:2.4)</t>
  </si>
  <si>
    <t>IR 280 (S19.SU.22-07)(11-25)</t>
  </si>
  <si>
    <t>Coordinates and Level for PC to South platform from axis (N-C) and axis (1:2.2)</t>
  </si>
  <si>
    <t>IR 281 (S19.SU.22-07)(11-25)</t>
  </si>
  <si>
    <t>Coordinates and Level for RC to North platform from axis (P28-P38) and axis (2.6:2.5)</t>
  </si>
  <si>
    <t>IR 282 (S19.SU.22-07)(11-25)</t>
  </si>
  <si>
    <t>IR 283 (S19.SU.22-07)(11-25)</t>
  </si>
  <si>
    <t>Level of stairs Part 3 from axis (B-5) at level (125.844) &amp; (127.477) &amp; (129.277)</t>
  </si>
  <si>
    <t>IR 284 (S19.CI.22-07)(11-25)</t>
  </si>
  <si>
    <t>IR 285 (S19.CI.22-07)(11-25)</t>
  </si>
  <si>
    <t>TEST RESULT S19 N 213</t>
  </si>
  <si>
    <t>TEST RESULT S19 N 214</t>
  </si>
  <si>
    <t>TEST RESULT S19 N 215</t>
  </si>
  <si>
    <t>Reniforcement Concrete for Footing fence South Platform from axis (P28-P38)(1:2.1)</t>
  </si>
  <si>
    <t>POUR CONCRETE 075</t>
  </si>
  <si>
    <t>POUR CONCRETE 076</t>
  </si>
  <si>
    <t>Plain Concrete for South Platform from axis (C-P22) Part (1-2) and Middle Platform from axis (B-P21) Part (1-2)</t>
  </si>
  <si>
    <t>Master Flame JS 110</t>
  </si>
  <si>
    <t>MS 110 (S-19-CS.24-07-23)(04-00)</t>
  </si>
  <si>
    <t>MS 109 (S-19-CS.24-07-23)(04-00)</t>
  </si>
  <si>
    <t>MS 108 (S-19-CS.23-07-23)(04-00)</t>
  </si>
  <si>
    <t>MS 107 (S-19-CS.23-07-23)(04-00)</t>
  </si>
  <si>
    <t>MS 106 (S-19-CS.23-07-23)(04-00)</t>
  </si>
  <si>
    <t>MS 105 (S-19-CS.23-07-23)(04-00)</t>
  </si>
  <si>
    <t>MS 104 (S-19-CS.23-07-23)(04-00)</t>
  </si>
  <si>
    <t>SEIF ELNASR (UPVC)</t>
  </si>
  <si>
    <t>Misr Elhegaz (UPVC )</t>
  </si>
  <si>
    <t>TEST RESULT S19 N 216</t>
  </si>
  <si>
    <t>TEST RESULT S19 N 217</t>
  </si>
  <si>
    <t xml:space="preserve">Plate load test for soil Replacement for Middle Platform at depth 50 cm Part (2-C-D) at level (122.00) from axis (P21:P38) </t>
  </si>
  <si>
    <t xml:space="preserve">Sand cone deep and sand cone shallow for soil Replacement for Middle Platform at depth 50 cm Part (2-C-D) at level (122.00) from axis (P21:P38) </t>
  </si>
  <si>
    <t>POUR CONCRETE 077</t>
  </si>
  <si>
    <t>Coordinates and Level for RC to South platform from axis (P20-P28) and axis (1)</t>
  </si>
  <si>
    <t>Excavation Bottom level (121.5) of South Platform for axis (C-P2) &amp; (1-2.3)</t>
  </si>
  <si>
    <t>Level of stairs Part (3)  from axis (B-5)  and part (4) from axis (M-5) at level (125.844) &amp; (127.477) &amp; (129.277)</t>
  </si>
  <si>
    <t>IR 286 (S19.SU.25-07)(11-25)</t>
  </si>
  <si>
    <t>IR 287 (S19.SU.25-07)(11-25)</t>
  </si>
  <si>
    <t>IR 288 (S19.SU.25-07)(11-25)</t>
  </si>
  <si>
    <t>IR 289 (S19.SU.25-07)(11-25)</t>
  </si>
  <si>
    <t>Level of stairs Part (3)  from axis (D-E-F)(3:4)  and part (4) from axis (I-J-K)(3:4) at level start(125.844) &amp; (126.796) &amp;  end (130.027)</t>
  </si>
  <si>
    <t>Reinforcement for Footing fence for South Platform from axis (P28-P38)(1:2.1) part (C-D)</t>
  </si>
  <si>
    <t>formwork for RC Footing fence for South Platform from axis (P28-P38)(1:2.1) PART (C-D)</t>
  </si>
  <si>
    <t>Bottom Mesh for Raft south platform from axis (P33-P38) PART (D)</t>
  </si>
  <si>
    <t>formwork for PC for South Platform from axis (D-P22) Part (1-2)</t>
  </si>
  <si>
    <t>formwork for PC for Middle Platform from axis (D-P21) Part (1-2)</t>
  </si>
  <si>
    <t>DC 081 (S-19.OT.26-07-23)(04-00)</t>
  </si>
  <si>
    <t>Method of Statement for Encasement of cables pipes sleeves</t>
  </si>
  <si>
    <t>MS 111 (S-19-CS.24-07-23)(04-00)</t>
  </si>
  <si>
    <t>DUDAI PLAST (HDPE pipes for Drainage under SOG)</t>
  </si>
  <si>
    <t>DC 082 (S-19.OT.26-07-23)(04-00)</t>
  </si>
  <si>
    <t>Prequalification of Alexandria Portland Cement Company (TITAN Cement Egypt)</t>
  </si>
  <si>
    <t>formwork for RC Footing fence for South Platform from axis (P20-P29)(1-2) PART (2-C)</t>
  </si>
  <si>
    <t>Reinforcement for Footing fence for South Platform from axis  (P20-P29)(1-2) PART (2-C)</t>
  </si>
  <si>
    <t>IR 290 (S19.CI.26-07)(11-25)</t>
  </si>
  <si>
    <t>IR 291 (S19.CI.26-07)(11-25)</t>
  </si>
  <si>
    <t>POUR CONCRETE 078</t>
  </si>
  <si>
    <t xml:space="preserve">Reniforcement Concrete for Footing fence South Platform Part (2-C) from axis (P20-P29)(1-2) </t>
  </si>
  <si>
    <t>Leveling calibration report Model  (AT-B4A) &amp; Serial (WP001624)</t>
  </si>
  <si>
    <t>DC 083 (S-19.OT.26-07-23)(04-00)</t>
  </si>
  <si>
    <t>DC 084 (S-19.OT.26-07-23)(04-00)</t>
  </si>
  <si>
    <t>TEST RESULT S19 N 218</t>
  </si>
  <si>
    <t>IR 20 (S19.ELE.29-07)(11-25)</t>
  </si>
  <si>
    <t>IR 292 (S19.CI.29-07)(11-25)</t>
  </si>
  <si>
    <t>Bottom Mesh for Mezzamine slab ( Lower Level ) from axis ( C-L ) (3-4) Part (3-4)</t>
  </si>
  <si>
    <t>Inspection for earthing and LIGHTNING SYSTEM WORKS for Mezzanine slab (Lowered Level ) for axis ( C-L ) on ( 3-4 ) , Embedded items in structure for earthing and Lightning systerms works for mezzanine for axis ( I-K-F-D ) on ( 3-4 ),Located Below ceiling slab level with 50 cm to be inside esclator machine room.</t>
  </si>
  <si>
    <t>POUR CONCRETE 079</t>
  </si>
  <si>
    <t>TEST RESULT S19 N 219</t>
  </si>
  <si>
    <t>TEST RESULT S19 N 220</t>
  </si>
  <si>
    <t xml:space="preserve">Reniforcement Concrete for mezzanine slab part (3)  from axis (C-G)(3-4) </t>
  </si>
  <si>
    <t xml:space="preserve">Reniforcement Top mesh for mezzanine slab part (3)  from axis (C-G)(3-4) </t>
  </si>
  <si>
    <t xml:space="preserve">Formwork for mezzanine slab part (3)  from axis (C-G)(3-4) </t>
  </si>
  <si>
    <t>IR 294 (S19.CI.29-07)(11-25)</t>
  </si>
  <si>
    <t>IR 293 (S19.CI.29-07)(11-25)</t>
  </si>
  <si>
    <t>START N ACT 018</t>
  </si>
  <si>
    <t>Start of Reinforcement and Formwork for Slabs</t>
  </si>
  <si>
    <t>SOR (14-06) 027</t>
  </si>
  <si>
    <t>As the vertical elements are very smooth, they need to be shaped to connect with the new concrete in the slab</t>
  </si>
  <si>
    <t>Excavation Bottom level (121.5) of Northern Platform and Middle Platform for axis (P17-P2) &amp; (2.3-3)</t>
  </si>
  <si>
    <t>Coordinates and Level for Mezzanine slab from axis (F-C) (4-6) to Level (131.027)</t>
  </si>
  <si>
    <t>IR 295 (S19.SU.31-07)(11-25)</t>
  </si>
  <si>
    <t>IR 296 (S19.SU.31-07)(11-25)</t>
  </si>
  <si>
    <t>Method Statement for Drainage HDPE pipes installation under SOG</t>
  </si>
  <si>
    <t>DC 085 (S-19.OT.03-08-23)(04-00)</t>
  </si>
  <si>
    <t>MS 112 (S-19-CS.24-07-23)(04-00)</t>
  </si>
  <si>
    <t>SEIF ELNASR (HDPE pipes for Drainage under SOG)</t>
  </si>
  <si>
    <t>Misr Elhegaz (HDPE )</t>
  </si>
  <si>
    <t>MS 113 (S-19-CS.24-07-23)(04-00)</t>
  </si>
  <si>
    <t xml:space="preserve">Formwork for mezzanine slab part (4) (Lowerd Part)  from axis (H-L)(3-4) </t>
  </si>
  <si>
    <t xml:space="preserve">Reniforcement Top mesh for mezzanine slab part (4)(Lowerd Part)  from axis (H-L)(3-4) </t>
  </si>
  <si>
    <t>POUR CONCRETE 080</t>
  </si>
  <si>
    <t xml:space="preserve">Reniforcement Concrete for mezzanine slab part (4) (Lowerd Part) from axis (H-L)(3-4) </t>
  </si>
  <si>
    <t>IR 297 (S19.CI.31-07)(11-25)</t>
  </si>
  <si>
    <t>IR 298 (S19.CI.31-07)(11-25)</t>
  </si>
  <si>
    <t>POUR CONCRETE 081</t>
  </si>
  <si>
    <t>POUR CONCRETE 082</t>
  </si>
  <si>
    <t>POUR CONCRETE 083</t>
  </si>
  <si>
    <t>Raft part(D) south platform from axis (P30:P38) &amp; axis (1:2.2)</t>
  </si>
  <si>
    <t>Reinforced Concrete for Core (W2) and stairs part (3) from axis    (B-5).</t>
  </si>
  <si>
    <t>Reinforced Concrete for Core (W2) and stairs part (4) from axis    (M-5).</t>
  </si>
  <si>
    <t>TEST RESULT S19 N 221</t>
  </si>
  <si>
    <t>TEST RESULT S19 N 222</t>
  </si>
  <si>
    <t>TEST RESULT S19 N 223</t>
  </si>
  <si>
    <t>Renforcement of Core W2 part (3-4) axis (B,5) (M,5)</t>
  </si>
  <si>
    <t>IR 299 (S19.CI.02-08)(11-25)</t>
  </si>
  <si>
    <t>Bottom mesh of middle platform part D axis P30-P38</t>
  </si>
  <si>
    <t>IR 301 (S19.SU.03-08)(11-25)</t>
  </si>
  <si>
    <t>Level and coordinates of Reinforced raft part D south platform axis (P28:P38) &amp; axis (1:2.2)</t>
  </si>
  <si>
    <t>IR 302 (S19.CI.03-08)(11-25)</t>
  </si>
  <si>
    <t>Reinforcement of raft part D south platform axis (P28:P38) &amp; axis (1:2.2)</t>
  </si>
  <si>
    <t>IR 303 (S19.CI.03-08)(11-25)</t>
  </si>
  <si>
    <t>Formwork of raft part D south platform axis (P28:P38) &amp; axis (1:2.2)</t>
  </si>
  <si>
    <t>IR 304 (S19.SU.06-08)(11-25)</t>
  </si>
  <si>
    <t>Coordinates for offset columns 25 cm south platform axis (P31:P38) &amp; axis (2.0:2.1)</t>
  </si>
  <si>
    <t>IR 305 (S19.SU.06-08)(11-25)</t>
  </si>
  <si>
    <t>Coordinates for offset columns 25 cm Northern platform axis (P31:P38) &amp; axis (2.4:2.5)</t>
  </si>
  <si>
    <t>IR 306 (S19.SU.09-08)(11-25)</t>
  </si>
  <si>
    <t>Coordinates for axes first floor columns part (3&amp;4) axis  (C+2.40) (F+4) (H+2.40) (K+4) (3+3) (4-1) .</t>
  </si>
  <si>
    <t>IR 307 (S19.CI.06-08)(11-25)</t>
  </si>
  <si>
    <t>Reinforcement for stairs part (3-4) for axis (B-5) &amp; axis (M-5)</t>
  </si>
  <si>
    <t>Bottom mesh of mezzanine slab part 3 Axis (C-F) (3-7)</t>
  </si>
  <si>
    <t>IR 308 (S19.CI.07-08)(11-25)</t>
  </si>
  <si>
    <t>IR 309 (S19.CI.07-08)(11-25)</t>
  </si>
  <si>
    <t xml:space="preserve">Formwork of core W2 Axis (B-5) &amp; Stairs </t>
  </si>
  <si>
    <t>IR 21 (S19.ELE.08-08)(11-25)</t>
  </si>
  <si>
    <t>INSPECTION FOR EARTHING AND LIGHTNING SYSTEMS WORKS FOR MEZZANINE SLAB FOR AXES FROM (F TO C) ON AXES (4&amp;5&amp;6) AND AXES FROM (I TO F) BETWEEN (4 AND 5). EMBEDDED ITEMS IN STRUCTURE FOR EARTHING AND LIGHNING SYSTEMS WORKS FOR BUILDING WALLS (MEZZANINE SLAB) FOR AXES FROM (F TO E) BEWEEN AXES (4 AND 5).</t>
  </si>
  <si>
    <t>IR 311 (S19.CI.08-08)(11-25)</t>
  </si>
  <si>
    <t>Formwork of core (W2) and Stairs part (4) for Axe (M-5).</t>
  </si>
  <si>
    <t>IR 300 (S19.CI.02-08)(11-25)</t>
  </si>
  <si>
    <t>IR 312 (S19.CI.12-08)(11-25)</t>
  </si>
  <si>
    <t>IR 313 (S19.CI.12-08)(11-25)</t>
  </si>
  <si>
    <t xml:space="preserve">Reniforcement Top mesh for mezzanine slab part (3)  from axis (B-G)(4-7) </t>
  </si>
  <si>
    <t xml:space="preserve">Formwork for mezzanine slab part (3)  from axis (B-G)(4-7) </t>
  </si>
  <si>
    <t>POUR CONCRETE 084</t>
  </si>
  <si>
    <t xml:space="preserve">Reinforced Concrete  for mezzanine slab part (3)  from axis (B-G)(4-7) </t>
  </si>
  <si>
    <t>TEST RESULT S19 N 224</t>
  </si>
  <si>
    <t>TEST RESULT S19 N 225</t>
  </si>
  <si>
    <t>asking for the Minimum period of Time to remove slabs forms according</t>
  </si>
  <si>
    <t>RFI 020 (S19-CS-15-08)(12-00)</t>
  </si>
  <si>
    <t>DC 086 (S-19.OT.03-08-23)(04-00)</t>
  </si>
  <si>
    <t>Method of Statement for Treatment of Expansion Joint of retaining wall with sealant.</t>
  </si>
  <si>
    <t>Reinforcement Steel (# 16)&amp;(#18)</t>
  </si>
  <si>
    <t>TEST RESULT S19 N 226</t>
  </si>
  <si>
    <t>Reinforcement Steel (# 10)&amp;(#16)</t>
  </si>
  <si>
    <t>TEST RESULT S19 N 227</t>
  </si>
  <si>
    <t>RFP 15(S-19.CS.05-08-23)(12-15)</t>
  </si>
  <si>
    <t>Kindly review proposed ARC. Drawings for stairs (type 09 and type 13) as shown in attached Drawings (RHS-AR-SD-0001), (RHS-AR-SD-0002), (RHS-AR-SD-0003) Note That stairs (type 09 and type 13) have been executed asper the proposed drawing.</t>
  </si>
  <si>
    <t>Coordinates and Level for Mezzanine slab from axis (A-C) (3-6) to Level (131.027)</t>
  </si>
  <si>
    <t>IR 314 (S19.SU.16-08)(11-25)</t>
  </si>
  <si>
    <t>RHS-CS-SD-0070</t>
  </si>
  <si>
    <t>RHS-CS-SD-0071</t>
  </si>
  <si>
    <t>RHS-CS-SD-0072</t>
  </si>
  <si>
    <t>RHS-CS-SD-0073</t>
  </si>
  <si>
    <t>RHS-CS-SD-0074</t>
  </si>
  <si>
    <t>RHS-CS-SD-0075</t>
  </si>
  <si>
    <t>Concrete dimension for PC foundation part A</t>
  </si>
  <si>
    <t>Concrete dimension for PC foundation part B</t>
  </si>
  <si>
    <t>Concrete dimension for PC foundation part 1,3</t>
  </si>
  <si>
    <t>Concrete dimension for PC foundation part D</t>
  </si>
  <si>
    <t>Concrete dimension for PC foundation part C</t>
  </si>
  <si>
    <t>Concrete dimension for PC foundation part 2,4</t>
  </si>
  <si>
    <t>SD 38 (S19.CI.02-08)(10-20)</t>
  </si>
  <si>
    <t>RHS-CS-SD-0076</t>
  </si>
  <si>
    <t>RHS-CS-SD-0077</t>
  </si>
  <si>
    <t>RHS-CS-SD-0078</t>
  </si>
  <si>
    <t>RHS-CS-SD-0079</t>
  </si>
  <si>
    <t>RHS-CS-SD-0080</t>
  </si>
  <si>
    <t>RHS-CS-SD-0081</t>
  </si>
  <si>
    <t>RHS-CS-SD-0082</t>
  </si>
  <si>
    <t>SD 39 (S19.CI.02-08)(10-20)</t>
  </si>
  <si>
    <t>Concrete dimension for RC foundation part A</t>
  </si>
  <si>
    <t>Concrete dimension for RC foundation part B</t>
  </si>
  <si>
    <t>Concrete dimension for RC foundation part 1,3</t>
  </si>
  <si>
    <t>Concrete dimension for RC foundation part D</t>
  </si>
  <si>
    <t>Concrete dimension for RC foundation part C</t>
  </si>
  <si>
    <t>Concrete dimension for RC foundation part 2,4</t>
  </si>
  <si>
    <t>Concrete dimension for SECTIONS</t>
  </si>
  <si>
    <t>Reinforcement Steel (# 18)&amp;(# 12)</t>
  </si>
  <si>
    <t>TEST RESULT S19 N 228</t>
  </si>
  <si>
    <t>Coordinates and Level for R.C Middle Platform from axis (P38-P31) (2.3-2.4) to Level (122.8)&amp;(123.1)</t>
  </si>
  <si>
    <t>TEST RESULT S19 N 229</t>
  </si>
  <si>
    <t>TEST RESULT S19 N 230</t>
  </si>
  <si>
    <t>IR 315 (S19.SU.19-08)(11-25)</t>
  </si>
  <si>
    <t>IR 316 (S19.CI.19-08)(11-25)</t>
  </si>
  <si>
    <t>IR 317 (S19.CI.19-08)(11-25)</t>
  </si>
  <si>
    <t>IR 318 (S19.CI.19-08)(11-25)</t>
  </si>
  <si>
    <t xml:space="preserve">Formwork for mezzanine slab part (3)  from axis (A-B)(3-6) </t>
  </si>
  <si>
    <t>Reinforcement for Middle Platform part (D) for axis (P29:P38)</t>
  </si>
  <si>
    <t>Formwork for Middle Platform part (D) for axis (P29:P38)</t>
  </si>
  <si>
    <t>TEST RESULT S19 N 231</t>
  </si>
  <si>
    <t>TEST RESULT S19 N 232</t>
  </si>
  <si>
    <t>IR 319 (S19.CI.21-08)(11-25)</t>
  </si>
  <si>
    <t>Bottom Mesh for Middle Platform axis (30-25) Part ©</t>
  </si>
  <si>
    <t>RFI 021 (S19-CS-21-08)(12-00)</t>
  </si>
  <si>
    <t>MS 114 (S-19-CS.21-08-23)(04-00)</t>
  </si>
  <si>
    <t>Sika Flex Pro</t>
  </si>
  <si>
    <t>RFI 023 (S19-CS-21-08)(12-00)</t>
  </si>
  <si>
    <t>RFI 022 (S19-CS-21-08)(12-00)</t>
  </si>
  <si>
    <t>TEST RESULT S19 N 233</t>
  </si>
  <si>
    <t>MS 115 (S-19-CS.23-08-23)(04-00)</t>
  </si>
  <si>
    <t>Sika Waterbars (PVC Joint Sealing Profiles)</t>
  </si>
  <si>
    <t xml:space="preserve">Reniforcement Bottom mesh for mezzanine slab part (3) from axis (A-C) &amp; (3-6) </t>
  </si>
  <si>
    <t>IR 320 (S19.CI.21-08)(11-25)</t>
  </si>
  <si>
    <t>IR 321 (S19.CI.21-08)(11-25)</t>
  </si>
  <si>
    <t xml:space="preserve">Reniforcement Top mesh for mezzanine slab part (3) from axis (A-C) &amp; (3-6) </t>
  </si>
  <si>
    <t>POUR CONCRETE 085</t>
  </si>
  <si>
    <t xml:space="preserve">Reinforced Concrete  for Middle Platform part (D) for axis (P29:P38)) </t>
  </si>
  <si>
    <t>RHS-CS-SD-0083</t>
  </si>
  <si>
    <t>RHS-CS-SD-0084</t>
  </si>
  <si>
    <t>RHS-CS-SD-0085</t>
  </si>
  <si>
    <t>RHS-CS-SD-0086</t>
  </si>
  <si>
    <t>RHS-CS-SD-0087</t>
  </si>
  <si>
    <t>RHS-CS-SD-0088</t>
  </si>
  <si>
    <t>RHS-CS-SD-0089</t>
  </si>
  <si>
    <t>RHS-CS-SD-0090</t>
  </si>
  <si>
    <t>RHS-CS-SD-0091</t>
  </si>
  <si>
    <t>RHS-CS-SD-0092</t>
  </si>
  <si>
    <t>RHS-CS-SD-0093</t>
  </si>
  <si>
    <t>RHS-CS-SD-0094</t>
  </si>
  <si>
    <t>RHS-CS-SD-0095</t>
  </si>
  <si>
    <t>RHS-CS-SD-0096</t>
  </si>
  <si>
    <t>RHS-CS-SD-0097</t>
  </si>
  <si>
    <t>RHS-CS-SD-0098</t>
  </si>
  <si>
    <t>RHS-CS-SD-0099</t>
  </si>
  <si>
    <t>RHS-CS-SD-0100</t>
  </si>
  <si>
    <t>RHS-CS-SD-0101</t>
  </si>
  <si>
    <t>SD 40 (S19.CI.06-08)(10-20)</t>
  </si>
  <si>
    <t>RFT of mezzanine slab BOT. X-DIR Part 3</t>
  </si>
  <si>
    <t>RFT of mezzanine slab BOT. X-DIR Part 4</t>
  </si>
  <si>
    <t>RFT of mezzanine slab BOT. Y-DIR Part 3</t>
  </si>
  <si>
    <t>RFT of mezzanine slab BOT. Y-DIR Part 4</t>
  </si>
  <si>
    <t>RFT of mezzanine slab TOP. X-DIR Part 3</t>
  </si>
  <si>
    <t>RFT of mezzanine slab TOP. X-DIR Part 4</t>
  </si>
  <si>
    <t>RFT of mezzanine slab TOP. Y-DIR Part 3</t>
  </si>
  <si>
    <t>RFT of mezzanine slab TOP. Y-DIR Part 4</t>
  </si>
  <si>
    <t>RFT of mezzanine slab ADD BOT. X-DIR Part 3</t>
  </si>
  <si>
    <t>RFT of mezzanine slab ADD BOT. X-DIR Part 4</t>
  </si>
  <si>
    <t>RFT of mezzanine slab ADD BOT. Y-DIR Part 3</t>
  </si>
  <si>
    <t>RFT of mezzanine slab ADD BOT. Y-DIR Part 4</t>
  </si>
  <si>
    <t>RFT of mezzanine slab ADD TOP. X-DIR Part 3</t>
  </si>
  <si>
    <t>RFT of mezzanine slab ADD TOP. X-DIR Part 4</t>
  </si>
  <si>
    <t>RFT of mezzanine slab ADD TOP. Y-DIR Part 3</t>
  </si>
  <si>
    <t>RFT of mezzanine slab ADD TOP. Y-DIR Part 4</t>
  </si>
  <si>
    <t xml:space="preserve"> Stair details at mezzanine (Formwork &amp; RFT)</t>
  </si>
  <si>
    <t>RHS-CS-SD-0102</t>
  </si>
  <si>
    <t>RHS-CS-SD-0103</t>
  </si>
  <si>
    <t>RHS-CS-SD-0104</t>
  </si>
  <si>
    <t>RHS-CS-SD-0105</t>
  </si>
  <si>
    <t>RHS-CS-SD-0106</t>
  </si>
  <si>
    <t>KAY PLAN FOR MEZZANINE BEAMS</t>
  </si>
  <si>
    <t>X-DIR. Beams of mezzanine floor ID (1-2-3-4-5-6)</t>
  </si>
  <si>
    <t>X-DIR. Beams of mezzanine floor ID (7-8)</t>
  </si>
  <si>
    <t>Y-DIR. Beams of mezzanine floor ID (25)</t>
  </si>
  <si>
    <t>X-DIR. Beams of mezzanine floor ID (16-19-21)</t>
  </si>
  <si>
    <t>X-DIR. Beams of mezzanine floor ID (22-23)</t>
  </si>
  <si>
    <t>Y-DIR. Beams of mezzanine floor ID 9-10-11-12-13-14-15-26-27)</t>
  </si>
  <si>
    <t>RHS-CS-SD-0107</t>
  </si>
  <si>
    <t>RHS-CS-SD-0108</t>
  </si>
  <si>
    <t>RHS-CS-SD-0109</t>
  </si>
  <si>
    <t>CONCRETE DIM. FOR FIRST FLOOR OVERALL &amp; SECTIONS</t>
  </si>
  <si>
    <t>CONCRETE DIM. FOR FIRST FLOOR PART 3</t>
  </si>
  <si>
    <t>CONCRETE DIM. FOR FIRST FLOOR PART 4</t>
  </si>
  <si>
    <t>SD 41 (S19.CI.06-08)(10-20)</t>
  </si>
  <si>
    <t>SD 42 (S19.CI.13-08)(10-20)</t>
  </si>
  <si>
    <t>For the Blue Clouded Zone in Sheet number SB101M Rev 03 Transmittal 790, the Reinforced Concrete Raft, Isolated footings, and Wall starter bars have been already executed and poured according to Transmittal 525 in (18-5-2023) &amp; (24-6-2023), and that was before arrival of the new package “Transmittal 775&amp;790”.There is a conflict between Executed and new package.</t>
  </si>
  <si>
    <t>For the hatched Zone in Transmittal 790 Sheets Number SB101P3&amp;SB101P4 , the plain raft has been poured according to transmittal 525 in 23-5-2023 , and that was before the final approval IFC which was in 30-7-2023.</t>
  </si>
  <si>
    <t>In Transmittal 790 IFC, there are some comments need to be clarified</t>
  </si>
  <si>
    <t xml:space="preserve">Formwork for mezzanine slab part (3,4)  from axis (E-I)&amp;(6-8) </t>
  </si>
  <si>
    <t>IR 322 (S19.CI.24-08)(11-25)</t>
  </si>
  <si>
    <t>Coordinates and Level for Mezzanine slab from axis (E-I) (7-8) to Level (131.027)</t>
  </si>
  <si>
    <t>IR 323 (S19.SU.24-08)(11-25)</t>
  </si>
  <si>
    <t>IR 324 (S19.SU.26-08)(11-25)</t>
  </si>
  <si>
    <t>Replacement Level  (122) of South Platform for axes (C-P6) , and axes (1-2.1)</t>
  </si>
  <si>
    <t>IR 325 (S19.SU.26-08)(11-25)</t>
  </si>
  <si>
    <t>Coordinates for axes first floor columns part (3) axis  (A+1) (B+3) (X6-1) (X4+1.5) (X3+1.5)  .</t>
  </si>
  <si>
    <t>TEST RESULT S19 N 234</t>
  </si>
  <si>
    <t>INSPECTION FOR EARTHING AND LIGHTNING SYSTEMS WORKS FOR MEZZANINE SLAB FOR AXES FROM (C TO A) ON AXES (3&amp;4&amp;5) . EMBEDDED ITEMS IN STRUCTURE FOR EARTHING AND LIGHNING SYSTEMS WORKS FOR BUILDING WALLS (MEZZANINE SLAB) for axes Between(B and A) on axes Between (3 and 4) , axes Between (4 and 5) and axes Between (5 and 6).</t>
  </si>
  <si>
    <t>IR 22 (S19.ELE.22-08)(11-25)</t>
  </si>
  <si>
    <t>SD 43 (S19.CI.27-08)(10-20)</t>
  </si>
  <si>
    <t>RHS-CS-SD-0110</t>
  </si>
  <si>
    <t>RHS-CS-SD-0111</t>
  </si>
  <si>
    <t>RHS-CS-SD-0112</t>
  </si>
  <si>
    <t>RHS-CS-SD-0113</t>
  </si>
  <si>
    <t>Concrete DIM and R.F.T SHD W1 Main Building</t>
  </si>
  <si>
    <t>Concrete DIM and R.F.T SHD W3 – Sclators pits Main Building</t>
  </si>
  <si>
    <t>Concrete DIM and R.F.T SHD W1` Main Building</t>
  </si>
  <si>
    <t>Concrete DIM and R.F.T SHD W2 Main Building</t>
  </si>
  <si>
    <t>Concrete dimension for PC foundation Platform- Sections</t>
  </si>
  <si>
    <t>QVN 018 REV 00</t>
  </si>
  <si>
    <t>The Contractor didn’t Start for Column bar protection</t>
  </si>
  <si>
    <t>RHS-CS-SD-0114</t>
  </si>
  <si>
    <t>TEST RESULT S19 N 235</t>
  </si>
  <si>
    <t>Coordinates and Level for Mezzanine slab from axis (N-L) (3-6) to Level (131.027)</t>
  </si>
  <si>
    <t>IR 326 (S19.SU.29-08)(11-25)</t>
  </si>
  <si>
    <t>IR 327 (S19.SU.29-08)(11-25)</t>
  </si>
  <si>
    <t>IR 328 (S19.SU.29-08)(11-25)</t>
  </si>
  <si>
    <t>Coordinates for offset columns 25 cm Middle platform axis (P31:P38) &amp; axis (2.2:2.3)</t>
  </si>
  <si>
    <t>Coordinate and Level for RC fo Middle platform  from axis (P31-P25)(2.2:2.3) and Level (122.80)</t>
  </si>
  <si>
    <t>INSPECTION FOR EARTHING AND LIGHTNING SYSTEMS WORKS FOR MEZZANINE SLAB FOR AXES FROM  (H to E) on axes (7 and 8)</t>
  </si>
  <si>
    <t>IR 23 (S19.ELE.29-08)(11-25)</t>
  </si>
  <si>
    <t>RHS-CS-SD-0115</t>
  </si>
  <si>
    <t>RHS-CS-SD-0116</t>
  </si>
  <si>
    <t>RHS-CS-SD-0117</t>
  </si>
  <si>
    <t>RHS-CS-SD-0118</t>
  </si>
  <si>
    <t>RHS-CS-SD-0119</t>
  </si>
  <si>
    <t>RHS-CS-SD-0120</t>
  </si>
  <si>
    <t>RHS-CS-SD-0121</t>
  </si>
  <si>
    <t>RHS-CS-SD-0122</t>
  </si>
  <si>
    <t>SD 44 (S19.CI.08-09)(10-20)</t>
  </si>
  <si>
    <t>KAY PLAN FOR FIRST SLAB BEAMS</t>
  </si>
  <si>
    <t>X-DIR. Beams of FIRST floor ID (1-2-3-4-5-9)</t>
  </si>
  <si>
    <t>X-DIR. Beams of FIRST floor ID (7)</t>
  </si>
  <si>
    <t>X-DIR. Beams of FIRST floor ID (8)</t>
  </si>
  <si>
    <t>X-DIR. Beams of FIRST floor ID (6-10-14)</t>
  </si>
  <si>
    <t>Y-DIR. Beams of FIRST floor ID(15-23-24-25)</t>
  </si>
  <si>
    <t>Y-DIR. Beams of FIRST floor ID (16-19-20-22)</t>
  </si>
  <si>
    <t>X-DIR. Beams of FIRST floor ID (11-12-13)&amp; Y-DIR. Beams of FIRST floor ID(17-18-21)</t>
  </si>
  <si>
    <t>Embedded Items Instruction For Earthing And Lightning System First Floor Columns For Axes {A/3, A/4, A/5, A/6, E/3, D/3} AND FOR AXES BETWEEN {B AND A} ON AXES {4}, AND FOR AXES BETWEEN {B AND C} ON AXES {6}</t>
  </si>
  <si>
    <t>COLUMNS</t>
  </si>
  <si>
    <t>IR 24 (S19.SU.03-09)(12-30)</t>
  </si>
  <si>
    <t>Coordinates and Level for Mezzanine slab from axis (I-M) (4-8) at Level (131.027)</t>
  </si>
  <si>
    <t>Solid brick</t>
  </si>
  <si>
    <t>IR 329 (S19.SU.29-08)(09-00)</t>
  </si>
  <si>
    <t>DC 087 (S-19.OT.30-08-23)(04-00)</t>
  </si>
  <si>
    <t>DC 088 (S-19.OT.31-08-23)(04-00)</t>
  </si>
  <si>
    <t xml:space="preserve">Method of Statement for  Expansion Joint of retaining wall. </t>
  </si>
  <si>
    <t>Method of Statement for  Expansion Joint of slab on grade</t>
  </si>
  <si>
    <t>TEST RESULT S19 N 236</t>
  </si>
  <si>
    <t>TEST RESULT S19 N 237</t>
  </si>
  <si>
    <t>TEST RESULT S19 N 238</t>
  </si>
  <si>
    <t>TEST RESULT S19 N 239</t>
  </si>
  <si>
    <t>TEST RESULT S19 N 240</t>
  </si>
  <si>
    <t>TEST RESULT S19 N 241</t>
  </si>
  <si>
    <t>IR 331 (S19.SU.29-08)(09-00)</t>
  </si>
  <si>
    <t>IR 332 (S19.SU.29-08)(09-00)</t>
  </si>
  <si>
    <t>IR 333 (S19.SU.29-08)(09-00)</t>
  </si>
  <si>
    <t>IR 334 (S19.SU.29-08)(09-00)</t>
  </si>
  <si>
    <t>IR 335 (S19.SU.29-08)(09-00)</t>
  </si>
  <si>
    <t>IR 336 (S19.SU.29-08)(09-00)</t>
  </si>
  <si>
    <t>IR 337 (S19.SU.29-08)(09-00)</t>
  </si>
  <si>
    <t>IR 338 (S19.SU.29-08)(09-00)</t>
  </si>
  <si>
    <t>IR 339 (S19.SU.04-09)(09-00)</t>
  </si>
  <si>
    <t>Excavation Bottom level (121.5) of Northern Platform for axis (A-P17) &amp; (2.4-3) and Middle Platform for axis (C-P17)&amp;(2.5-2.2)</t>
  </si>
  <si>
    <t>Columns Pouring Level Axis (A-3)(A-4)(A-5)(A-6)(B-6) at Level 135.577 &amp; at Level 133.827 Axis (B-4)(D-3)(E-3)</t>
  </si>
  <si>
    <t>IR 340 (S19.SU.05-09)(09-00)</t>
  </si>
  <si>
    <t>Embedded Items Instruction for Earthing and Lightning System works for building walls (mezzanine slab) for axes between (J and I) on axis between (4 and 5)
Inspection for earthing and lightning systems works for Mezzanine slab for axes from (M TO H) ON AXES FROM (4 TO 8)</t>
  </si>
  <si>
    <t xml:space="preserve">EMBEDDED ITEMS  IN STRUCTURE  FOR  EARTHING AND  LIGHNING SYSTEMS  WORKS  FOR BUILDING WALLS (MEZZANINE SLAB)  FOR AXESBETWEEN (N,M) ON  AXIS BETWEEN  (5,6) FOR AXIS  BETWEEN (N,M) ON  AXIS BETWEEN (4,5), FOR AXIS  BETWEEN  (N,M) ON  AXIS BETWEEN (3,4). 
.tlNSPECTION FOR EARTHING AND  LIGHTNING SYSTEMS WORKS  FOR  MEZZANINE SLAB FOR AXES  FROM (NTO  L)  ON  AXES  FROM  (3-6) </t>
  </si>
  <si>
    <t>IR 25 (S19.SU.03-09)(12-30)</t>
  </si>
  <si>
    <t>Top Mesh of Middle Platform part c axis (31-25)</t>
  </si>
  <si>
    <t>Formwork of Middle Platform part c axis (31-25)</t>
  </si>
  <si>
    <t>Top mesh of mezzanine slab part (3-4) axis (E -H) (7-8)</t>
  </si>
  <si>
    <t>first floor columns reiforcement part  3 axis ( A, 3-6) (b,3-6) (C,D,3)</t>
  </si>
  <si>
    <t>Reinforcement Bottom mesh for mezzanine slab part (3,4) Axis (E:I) (6,8)</t>
  </si>
  <si>
    <t>Formwork of mezzanine slab part 4 axis (L-N) (3-6)</t>
  </si>
  <si>
    <t>Reinforcement Bottom mesh for mezzanine slab part (4) Axis (L:N) (3-6)</t>
  </si>
  <si>
    <t>IR 26 (S19.ELE.10-09)(12-00)</t>
  </si>
  <si>
    <t>Polyethylene sheets under Plain concrete footings (Part 3)</t>
  </si>
  <si>
    <t>Polyethylene sheets under Plain concrete footings (Part 4 and 3)</t>
  </si>
  <si>
    <t>Coordinates of Reinforced concrete footings and Tie Beams Part3 (As Per Drawing)</t>
  </si>
  <si>
    <t>POUR CONCRETE 086</t>
  </si>
  <si>
    <t xml:space="preserve">Reinforced Concrete  for mezzanine slab part (3)  from axis (A-C)(3-6) </t>
  </si>
  <si>
    <t>MS 116 (S-19-CS.12-09-23)(04-00)</t>
  </si>
  <si>
    <t>TRIANGLE-'HDPE for fire fighting system 16 bar PN16</t>
  </si>
  <si>
    <t>IR 27 (S19.ELE.11-09)(12-00)</t>
  </si>
  <si>
    <t>Soil Replacement</t>
  </si>
  <si>
    <t>	Embedded Items Instruction for Earthing and Lightning System works for Core (mezzanine slab) for axes (B) on axis (3) &amp; Axes B / Axes between (4, 5)</t>
  </si>
  <si>
    <t>IR 342 (S19.CI.05-09)(12-00)</t>
  </si>
  <si>
    <t>IR 343 (S19.CI.05-09)(12-00)</t>
  </si>
  <si>
    <t>IR 344 (S19.CI.11-09)(12-00)</t>
  </si>
  <si>
    <t>IR 345 (S19.CI.11-09)(12-00)</t>
  </si>
  <si>
    <t>Formwork for Columns first Floor Part (3) From Axis (A) (3-6) &amp; (B) (4-6) &amp; (D-3) &amp; (E-3) and Beam from Axis (B-C) (3).</t>
  </si>
  <si>
    <t>Reinforcement Bottom mesh for mezzanine slab part (4) Axis (H: L) (4-8)</t>
  </si>
  <si>
    <t>Reinforcement Top mesh for mezzanine slab part (4) from axis (L-N) (3-6)</t>
  </si>
  <si>
    <t>Reinforcement for Cores (W1*) First Floor part (3) for axis (B) (4-5)</t>
  </si>
  <si>
    <t>MS 117 (S-19-CS.12-09-23)(04-00)</t>
  </si>
  <si>
    <t>MS 118 (S-19-CS.12-09-23)(04-00)</t>
  </si>
  <si>
    <t>MS 119 (S-19-CS.12-09-23)(04-00)</t>
  </si>
  <si>
    <t>MS 120 (S-19-CS.12-09-23)(04-00)</t>
  </si>
  <si>
    <t>MS 121 (S-19-CS.12-09-23)(04-00)</t>
  </si>
  <si>
    <t>Mech</t>
  </si>
  <si>
    <t xml:space="preserve"> DRYMIX -- DRY PLAST 203 - CEMENT BASED, HIGH QUALITY, READY MIXED, POLYMER MODIFIED SPATTER DASH AND COSMETIC REPAIR MORTAR</t>
  </si>
  <si>
    <t>DRY PUTTY 103 - (SIKA COAT) CEMENT BASED HIGH QUALITY POLYMER MODEFIED ONE COMPONENT, READY MIXED SKIM COAT MORTAR, FOR FAIR FACE CONCRETE WALLS &amp; CEILING UNDER ACRYLIC PAINT</t>
  </si>
  <si>
    <t>CARBOGUARD-E ANTI CARBONATION ACRYLIC PAINT FOR WALLS &amp; CELLING (W3-C5)</t>
  </si>
  <si>
    <t>PAINT SYSTEM FOR PLASTER WALLS (Wl-0l&amp;Wl-02) &amp;CEILLING (C2-01&amp;C2-02) 2 LAYER (DRY PUTTY) 101 BY/DRYMIX. 1 LAYER SEALER (SEALCOAT) BY/SCIB. 2 LAYERS ACRY COAT HD MATT BY/SCIB. +APPROVED DATA SHEETS (ATTACHED). +SCIB CONFIRMATION LETTER (ATTACHED).</t>
  </si>
  <si>
    <t>Retaing wall expansion joint system:
•	X-seal PU25 polyurethane sheet
•	X-seal joint cord polyethylene joint backer rod X-seal joint board polyethylene joint filler board 
•	X-calibur water stop</t>
  </si>
  <si>
    <t>POUR CONCRETE 087</t>
  </si>
  <si>
    <t>POUR CONCRETE 088</t>
  </si>
  <si>
    <t>RC for mezzanine slab part (3,4) Axis (E: I) (6,8)</t>
  </si>
  <si>
    <t>RC for columns first floor part 3 axis (A) (3-6) &amp; (B) (4-6) &amp; (D - 3) &amp; (E- 3) and Beam from Axis (B – C) (3)</t>
  </si>
  <si>
    <t>HDPE Pipes – ALROWAD Manufacturer</t>
  </si>
  <si>
    <t>NCR 004</t>
  </si>
  <si>
    <t>NCR 005</t>
  </si>
  <si>
    <t>NCR 006</t>
  </si>
  <si>
    <t>NCR 007</t>
  </si>
  <si>
    <t>NCR 008</t>
  </si>
  <si>
    <t>شروخ في سطح الخرسانه العاديه للرصيف الاوسط</t>
  </si>
  <si>
    <t>شروخ في سطح الخرسانه المسلحه للرصيف الشمالي</t>
  </si>
  <si>
    <t>وجود بعض التسويس وظهور الحديد</t>
  </si>
  <si>
    <t>Cracks of Slab</t>
  </si>
  <si>
    <t xml:space="preserve"> وجود بعض التسويس وظهور الحديد في سقف الميزانين</t>
  </si>
  <si>
    <t>Coordinates for axes first floor columns part (4) axis  (N+1M) (M+3M) (X6-1M) (X4+1.5M) (X3+1.5M)(X5-1.5M)  .</t>
  </si>
  <si>
    <t>IR 341 (S19.SU.16-09)(09-00)</t>
  </si>
  <si>
    <t>RHS-CS-SD-0123</t>
  </si>
  <si>
    <t>RHS-CS-SD-0125</t>
  </si>
  <si>
    <t>RHS-CS-SD-0126</t>
  </si>
  <si>
    <t>RHS-CS-SD-0127</t>
  </si>
  <si>
    <t>RHS-CS-SD-0128</t>
  </si>
  <si>
    <t>RHS-CS-SD-0129</t>
  </si>
  <si>
    <t>RHS-CS-SD-0130</t>
  </si>
  <si>
    <t>RHS-CS-SD-0131</t>
  </si>
  <si>
    <t>RHS-CS-SD-0132</t>
  </si>
  <si>
    <t>RHS-CS-SD-0133</t>
  </si>
  <si>
    <t>RHS-CS-SD-0134</t>
  </si>
  <si>
    <t>RHS-CS-SD-0135</t>
  </si>
  <si>
    <t>RHS-CS-SD-0136</t>
  </si>
  <si>
    <t>RHS-CS-SD-0137</t>
  </si>
  <si>
    <t>RHS-CS-SD-0138</t>
  </si>
  <si>
    <t>RHS-CS-SD-0139</t>
  </si>
  <si>
    <t>RHS-CS-SD-0140</t>
  </si>
  <si>
    <t>RHS-CS-SD-0124</t>
  </si>
  <si>
    <t>Concrete dimension for RC foundation AND Walls Platform</t>
  </si>
  <si>
    <t>Reinforcement for RC Foundation Platform Bottom X dir - Part A</t>
  </si>
  <si>
    <t>Reinforcement for RC Foundation Platform Bottom X dir - Part B</t>
  </si>
  <si>
    <t>Reinforcement for RC Foundation Platform Bottom X dir - Part 1&amp;3</t>
  </si>
  <si>
    <t>Reinforcement for RC Foundation Platform Bottom X dir - Part 2&amp;4</t>
  </si>
  <si>
    <t>Reinforcement for RC Foundation Platform Bottom X dir - Part C</t>
  </si>
  <si>
    <t>Reinforcement for RC Foundation Platform Bottom X dir - Part D</t>
  </si>
  <si>
    <t>Reinforcement for RC Foundation Platform Bottom Y dir - Part A</t>
  </si>
  <si>
    <t>Reinforcement for RC Foundation Platform Bottom Y dir - Part B</t>
  </si>
  <si>
    <t>Reinforcement for RC Foundation Platform Bottom Y dir - Part 1&amp;3</t>
  </si>
  <si>
    <t>Reinforcement for RC Foundation Platform Bottom Y dir - Part 2&amp;4</t>
  </si>
  <si>
    <t>Reinforcement for RC Foundation Platform Bottom Y dir - Part C</t>
  </si>
  <si>
    <t>Reinforcement for RC Foundation Platform Bottom Y dir - Part D</t>
  </si>
  <si>
    <t>Reinforcement for RC Foundation Platform Top X dir - Part B</t>
  </si>
  <si>
    <t>Reinforcement for RC Foundation Platform Top X dir - Part A</t>
  </si>
  <si>
    <t>Reinforcement for RC Foundation Platform Top X dir - Part 1&amp;3</t>
  </si>
  <si>
    <t>Reinforcement for RC Foundation Platform Top X dir - Part 2&amp;4</t>
  </si>
  <si>
    <t>Reinforcement for RC Foundation Platform Top X dir - Part C</t>
  </si>
  <si>
    <t>Reinforcement for RC Foundation Platform Top X dir - Part D</t>
  </si>
  <si>
    <t>RHS-CS-SD-0141</t>
  </si>
  <si>
    <t>RHS-CS-SD-0142</t>
  </si>
  <si>
    <t>Reinforcement for RC Foundation Platform Top Y dir - Part A</t>
  </si>
  <si>
    <t>Reinforcement for RC Foundation Platform Top Y dir - Part B</t>
  </si>
  <si>
    <t>Reinforcement for RC Foundation Platform Top Y dir - Part 1&amp;3</t>
  </si>
  <si>
    <t>Reinforcement for RC Foundation Platform Top Y dir - Part 2&amp;4</t>
  </si>
  <si>
    <t>Reinforcement for RC Foundation Platform Top Y dir - Part C</t>
  </si>
  <si>
    <t>Reinforcement for RC Foundation Platform Top Y dir - Part D</t>
  </si>
  <si>
    <t>RHS-CS-SD-0143</t>
  </si>
  <si>
    <t>RHS-CS-SD-0144</t>
  </si>
  <si>
    <t>RHS-CS-SD-0145</t>
  </si>
  <si>
    <t>RHS-CS-SD-0146</t>
  </si>
  <si>
    <t>RHS-CS-SD-0147</t>
  </si>
  <si>
    <t>RHS-CS-SD-0148</t>
  </si>
  <si>
    <t>Reinforcement for RC Foundation Platform ADD BOTTOM (X&amp;Y) dir - Part A</t>
  </si>
  <si>
    <t>Reinforcement for RC Foundation Platform ADD BOTTOM (X&amp;Y) dir - Part B</t>
  </si>
  <si>
    <t>Reinforcement for RC Foundation Platform ADD BOTTOM (X&amp;Y) dir - Part 1&amp;3</t>
  </si>
  <si>
    <t>Reinforcement for RC Foundation Platform ADD BOTTOM (X&amp;Y) dir - Part 2&amp;4</t>
  </si>
  <si>
    <t>Reinforcement for RC Foundation Platform ADD BOTTOM (X&amp;Y) dir - Part C</t>
  </si>
  <si>
    <t>Reinforcement for RC Foundation Platform ADD BOTTOM (X&amp;Y) dir - Part D</t>
  </si>
  <si>
    <t>Reinforcement for RC Foundation Platform ADD TOP (X&amp;Y) dir - Part A</t>
  </si>
  <si>
    <t>Reinforcement for RC Foundation Platform ADD TOP (X&amp;Y) dir - Part B</t>
  </si>
  <si>
    <t>Reinforcement for RC Foundation Platform ADD TOP (X&amp;Y) dir - Part 1&amp;3</t>
  </si>
  <si>
    <t>Reinforcement for RC Foundation Platform ADD TOP (X&amp;Y) dir - Part 2&amp;4</t>
  </si>
  <si>
    <t>Reinforcement for RC Foundation Platform ADD TOP (X&amp;Y) dir - Part C</t>
  </si>
  <si>
    <t>Reinforcement for RC Foundation Platform ADD TOP (X&amp;Y) dir - Part D</t>
  </si>
  <si>
    <t>RHS-CS-SD-0149</t>
  </si>
  <si>
    <t>RHS-CS-SD-0150</t>
  </si>
  <si>
    <t>RHS-CS-SD-0151</t>
  </si>
  <si>
    <t>RHS-CS-SD-0152</t>
  </si>
  <si>
    <t>RHS-CS-SD-0153</t>
  </si>
  <si>
    <t>RHS-CS-SD-0154</t>
  </si>
  <si>
    <t>RHS-CS-SD-0155</t>
  </si>
  <si>
    <t>RHS-CS-SD-0156</t>
  </si>
  <si>
    <t>RHS-CS-SD-0157</t>
  </si>
  <si>
    <t>RHS-CS-SD-0158</t>
  </si>
  <si>
    <t>RHS-CS-SD-0159</t>
  </si>
  <si>
    <t>RHS-CS-SD-0160</t>
  </si>
  <si>
    <t>SD 46 (S19.CI.17-09)(10-20)</t>
  </si>
  <si>
    <t>SD 47 (S19.CI.17-09)(10-20)</t>
  </si>
  <si>
    <t>RHS-CS-SD-0161</t>
  </si>
  <si>
    <t>RHS-CS-SD-0162</t>
  </si>
  <si>
    <t>RHS-CS-SD-0163</t>
  </si>
  <si>
    <t>RHS-CS-SD-0164</t>
  </si>
  <si>
    <t>RHS-CS-SD-0165</t>
  </si>
  <si>
    <t>RHS-CS-SD-0166</t>
  </si>
  <si>
    <t>RHS-CS-SD-0167</t>
  </si>
  <si>
    <t>RHS-CS-SD-0168</t>
  </si>
  <si>
    <t>RHS-CS-SD-0169</t>
  </si>
  <si>
    <t>Reinforcement for RC Foundation Platform Tie Beam &amp; Columns Starter</t>
  </si>
  <si>
    <t>IR 346 (S19.CI.11-09)(12-00)</t>
  </si>
  <si>
    <t>Reinforcement TOP mesh for mezzanine slab part (4) Axis (G-M) (4,8)</t>
  </si>
  <si>
    <t>IR 347 (S19.CI.11-09)(12-00)</t>
  </si>
  <si>
    <t>Reinforcement for Cores (W1) &amp; (w2) First Floor part (3) for axis (B3) (B5)</t>
  </si>
  <si>
    <t>IR 348 (S19.CI.11-09)(12-00)</t>
  </si>
  <si>
    <t>Formwork for mezzanine slab part (4) Axis (G-M) (4,8)</t>
  </si>
  <si>
    <t>Reinforcement for Cores (W1) First Floor part (3&amp;4) for axis (F-G-H-Y) (3)</t>
  </si>
  <si>
    <t>IR 349 (S19.CI.11-09)(12-00)</t>
  </si>
  <si>
    <t>PDFSD FINALLY\SD 36 (S19.CI.12-07)(10-16) Rev01.pdf</t>
  </si>
  <si>
    <t>Reinforcement Steel (# 22)&amp;(#16)</t>
  </si>
  <si>
    <t>Reinforcement Steel (# 12)&amp;(#16)</t>
  </si>
  <si>
    <t>Reinforcement Steel (#16)</t>
  </si>
  <si>
    <t>REV 02</t>
  </si>
  <si>
    <t>REV 01</t>
  </si>
  <si>
    <t>ISSUED</t>
  </si>
  <si>
    <t>Replay Date</t>
  </si>
  <si>
    <t>IR 350 (S19.CI.11-09)(12-00)</t>
  </si>
  <si>
    <t>Reinforcement for first floor Columns  part (3) for axes (E-G) (7-8)</t>
  </si>
  <si>
    <t>IR 351 (S19.CI.17-09)(12-00)</t>
  </si>
  <si>
    <t>Reinforcement for Wall Middle Platform  part (D) for axes (P33:P38)</t>
  </si>
  <si>
    <t>Formwork for Cores (W1) &amp; (w1*) First Floor part (3) for axis (B-3) (B-4-5)</t>
  </si>
  <si>
    <t>TEST RESULT S19 N 242</t>
  </si>
  <si>
    <t>TEST RESULT S19 N 243</t>
  </si>
  <si>
    <t xml:space="preserve">Sand cone deep and sand cone shallow for soil Replacement for South Platform at depth 50 cm Part (A-B-1) at level (122.00) from axis (B:P18) </t>
  </si>
  <si>
    <t xml:space="preserve">Plate load test for soil Replacement for South Platform at depth 50 cm Part (A-B-1) at level (122.00) from axis (B:P18) </t>
  </si>
  <si>
    <t>Coordinates for axes first floor columns part (3) axis  (C+1M) (D-1M) (E+1M) (F-1M) (F+4.5M) (X4+1.5M) (X6-1M)(X5-1.5M)(X7+1.5M)(X8-1.5M)  .</t>
  </si>
  <si>
    <t>Columns Pouring Level Axis (B-3)at Level 133.827 &amp; (B-4)(B-5) at Level 136.177</t>
  </si>
  <si>
    <t>IR 352 (S19.CI.17-09)(12-00)</t>
  </si>
  <si>
    <t>IR 353 (S19.CI.17-09)(12-00)</t>
  </si>
  <si>
    <t>IR 354 (S19.CI.17-09)(12-00)</t>
  </si>
  <si>
    <t>TEST RESULT S19 N 244</t>
  </si>
  <si>
    <t>TEST RESULT S19 N 245</t>
  </si>
  <si>
    <t>TEST RESULT S19 N 246</t>
  </si>
  <si>
    <t xml:space="preserve">The Contractor opened NCR for some honeycomb on the mezzanine slab and then started 'repair without being inspected by the Main Consultant </t>
  </si>
  <si>
    <t xml:space="preserve">The Contractor opened NCR for some cracks on the TOC on the Mezzanine Slab. </t>
  </si>
  <si>
    <t>IR 28 (S19.ELE.17-09)(12-00)</t>
  </si>
  <si>
    <t>IR 29 (S19.ELE.18-09)(12-00)</t>
  </si>
  <si>
    <t>INSPECTION  FOR  EARTHING AND  LIGHNING SYSTEMS  WORKS  FOR first floor columns  FOR AXES (E/8,E/7)AND FOR  AXES (F/8,F/7), AND FOR AXES (G/8,E/7)AND FOR AXES (B) ON AXES (5) FOR STAIR EMBEDDED ITEMS  IN STRUCTURE FOR EARTHING AND  LIGHTNING SYSTEMS WORKS  FOR  FIRST FLOOR COLUMNS  FOR AXES BETWEEN  (F and D) ON AXES BETWEEN  (3 and 4) for SHEAR WALL AND FOR AXES BETWEEN (G and F) ON AXES BETWEEN (2.5 AND 3)FOR ELEVATORp.</t>
  </si>
  <si>
    <t>EMBEDDED ITEMS  IN STRUCTURE  FOR  EARTHING AND  LIGHNING SYSTEMS  WORKS  FOR first floor columns  FOR AXES (N/3,N/4,N/5,N/6)AND FOR  AXIS BETWEEN  (N,M) ON AXIS  (4) , AND FOR AXES BETWEEN (M AND L) ON AXES (6) AND FOR AXES BETWEEN (I AND H) ON AXES BETWEEN (2.5 AND 3) FOR ELEVATOR , AND FOR AXES BETWEEN (K AND I ) ON AXES BETWEEN (3 AND 4 ) FOR SHEAR WALL ,INSPECTION FOR EARTHING AND  LIGHTNING SYSTEMS WORKS  FOR  FIRST FLOOR COLUMNS  FOR AXES   (K) ON AXES (3)  AND FOR AXES (J) ON AXES (3).</t>
  </si>
  <si>
    <t>RFI 024 (S19-CS-21-09)(12-00)</t>
  </si>
  <si>
    <t>It is Required to specify the requirements and needs of the utilities within a distance of 20 meters before and after the platform,This will be important while implementing replacement layers on the track.</t>
  </si>
  <si>
    <t>By Matching the architectural drawings of the ground floor of the construction drawings to the construction drawings, it is revealed  that the similar do not match the building formation shown in the sketch.</t>
  </si>
  <si>
    <t>RC for Columns Part (4) from Axis (N-6) &amp; (L-4) &amp; (J-3) &amp; (J-4)
&amp; Kicker from Axis (G-4) &amp;(H-4)</t>
  </si>
  <si>
    <t>IR 355 (S19.CI.17-09)(12-00)</t>
  </si>
  <si>
    <t>Formwork for Cores (W2) First Floor part (3) for axis (B-5)</t>
  </si>
  <si>
    <t>Awc</t>
  </si>
  <si>
    <t>Formwork for Columns First Floor part (3) for axis (E-G)(7-8)</t>
  </si>
  <si>
    <t>Reinforcement for Cores (W3) First Floor part (3) for axis (D-F)(3-4)</t>
  </si>
  <si>
    <t>IR 356 (S19.CI.17-09)(12-00)</t>
  </si>
  <si>
    <t>IR 357 (S19.CI.17-09)(12-00)</t>
  </si>
  <si>
    <t>TEST RESULT S19 N 247</t>
  </si>
  <si>
    <t>RHS-CS-SD-0170</t>
  </si>
  <si>
    <t>RHS-CS-SD-0171</t>
  </si>
  <si>
    <t>RHS-CS-SD-0172</t>
  </si>
  <si>
    <t>RHS-CS-SD-0173</t>
  </si>
  <si>
    <t>RHS-CS-SD-0174</t>
  </si>
  <si>
    <t>RHS-CS-SD-0175</t>
  </si>
  <si>
    <t>SD 48 (S19.CI.20-09)(10-20)</t>
  </si>
  <si>
    <t xml:space="preserve">Columns and axes Platform Part A </t>
  </si>
  <si>
    <t>Columns and axes Platform Part B</t>
  </si>
  <si>
    <t>Columns and axes Platform Part (1-3)</t>
  </si>
  <si>
    <t>Columns and axes Platform Part (2-4)</t>
  </si>
  <si>
    <t>Columns and axes Platform Part C</t>
  </si>
  <si>
    <t>Columns and axes Platform Part D</t>
  </si>
  <si>
    <t>IR 359 (S19.CI.17-09)(12-00)</t>
  </si>
  <si>
    <t>IR 358 (S19.SU.17-09)(12-00)</t>
  </si>
  <si>
    <t>IR 360 (S19.CI.17-09)(12-00)</t>
  </si>
  <si>
    <t>Reinforcement for Wall South Platform  part (D) for axes (P33:P38)</t>
  </si>
  <si>
    <t xml:space="preserve">Bottom Mesh for raft Middle platform from axis (K-P22) </t>
  </si>
  <si>
    <t>SENT DATE</t>
  </si>
  <si>
    <t>REPLY DATE</t>
  </si>
  <si>
    <t>RHS-ELEC-SD-001</t>
  </si>
  <si>
    <t>RHS-ELEC-SD-002</t>
  </si>
  <si>
    <t>RHS-ELEC-SD-003</t>
  </si>
  <si>
    <t>RHS-ELEC-SD-004</t>
  </si>
  <si>
    <t>RHS-ELEC-SD-005</t>
  </si>
  <si>
    <t>RHS-ELEC-SD-006</t>
  </si>
  <si>
    <t>RHS-ELEC-SD-007</t>
  </si>
  <si>
    <t>RHS-ELEC-SD-008</t>
  </si>
  <si>
    <t>RHS-ELEC-SD-009</t>
  </si>
  <si>
    <t>SD 01 (S19.ELEC.02-05)(10-20)</t>
  </si>
  <si>
    <t>Ground Floor earthing master plan</t>
  </si>
  <si>
    <t>Ground Floor earthing master plan part 1</t>
  </si>
  <si>
    <t>Ground Floor earthing master plan part 2</t>
  </si>
  <si>
    <t>Ground Floor earthing master plan part 3</t>
  </si>
  <si>
    <t>Ground Floor earthing master plan part 4</t>
  </si>
  <si>
    <t>Ground Floor earthing master plan part A</t>
  </si>
  <si>
    <t>Ground Floor earthing master plan part B</t>
  </si>
  <si>
    <t>Ground Floor earthing master plan part C</t>
  </si>
  <si>
    <t>Ground Floor earthing master plan part D</t>
  </si>
  <si>
    <t>SD 02 (S19.ELEC.02-05)(10-20)</t>
  </si>
  <si>
    <t>RHS-ELEC-SD-010</t>
  </si>
  <si>
    <t>RHS-ELEC-SD-011</t>
  </si>
  <si>
    <t>RHS-ELEC-SD-012</t>
  </si>
  <si>
    <t xml:space="preserve">Mezzanine floor earthing master plan </t>
  </si>
  <si>
    <t>Mezzanine floor earthing master plan 3</t>
  </si>
  <si>
    <t>Mezzanine floor earthing master plan 4</t>
  </si>
  <si>
    <t>RHS-ELEC-SD-013</t>
  </si>
  <si>
    <t>RHS-ELEC-SD-014</t>
  </si>
  <si>
    <t>RHS-ELEC-SD-015</t>
  </si>
  <si>
    <t>RHS-ELEC-SD-016</t>
  </si>
  <si>
    <t>RHS-ELEC-SD-017</t>
  </si>
  <si>
    <t xml:space="preserve">first floor earthing master plan </t>
  </si>
  <si>
    <t>first floor earthing master plan 1</t>
  </si>
  <si>
    <t>first floor earthing master plan 2</t>
  </si>
  <si>
    <t>first floor earthing master plan 3</t>
  </si>
  <si>
    <t>first floor earthing master plan 4</t>
  </si>
  <si>
    <t>SD 03 (S19.ELEC.02-05)(10-20)</t>
  </si>
  <si>
    <t>PDFMS FINALLY\SYS- KK-G-EET-0831-083-Ras El Hekma - MAT - SEIF ELNASR (UPVC).pdf</t>
  </si>
  <si>
    <t>PDFMS FINALLY\SYS- KK-G-EET-0831-082-Ras El Hekma - MAT - Misr Elhegaz (UPVC ).pdf</t>
  </si>
  <si>
    <t>Formwork for Cores (W1) First Floor part (3) for axis (F-3)</t>
  </si>
  <si>
    <t>IR 361 (S19.CI.21-09)(12-00)</t>
  </si>
  <si>
    <t>RC for Cores (W1) &amp; (w1*)&amp;(W2) First Floor part (3) for axis (B-3) (B-4-5) &amp; (F-3)</t>
  </si>
  <si>
    <t>RC for Columns First Floor part (3) for axis (E-G)(7-8)</t>
  </si>
  <si>
    <t>RC for mezzanine slab part (4) Axis (G-M) (4,8)</t>
  </si>
  <si>
    <t>POUR CONCRETE 089</t>
  </si>
  <si>
    <t>POUR CONCRETE 090</t>
  </si>
  <si>
    <t>POUR CONCRETE 091</t>
  </si>
  <si>
    <t xml:space="preserve">Confliction between (Structural Slab of First Floor) and its architectural Plan.  </t>
  </si>
  <si>
    <t>Columns Pouring Level Axis (E-7-8)&amp; (F-8)at Level 135.577 &amp; (G-8) at Level 135.277 &amp; (G-7) at level 134.877 &amp; (F-7) at level 135.977</t>
  </si>
  <si>
    <t>TEST RESULT S19 N 248</t>
  </si>
  <si>
    <t>TEST RESULT S19 N 249</t>
  </si>
  <si>
    <t>TEST RESULT S19 N 250</t>
  </si>
  <si>
    <t>IR 362 (S19.CI.21-09)(12-00)</t>
  </si>
  <si>
    <t>Reinforcement for first floor Columns  part (4) for axes (N) (3-6) and Wall (W3) Part (3) axes (D-F)(3-4)</t>
  </si>
  <si>
    <t>IR 363 (S19.CI.21-09)(12-00)</t>
  </si>
  <si>
    <t>IR 364 (S19.CI.21-09)(12-00)</t>
  </si>
  <si>
    <t>Coordinates for axes first floor columns part (4) axis  (L-1M)(K+1M)(J-1M)(I+1M)(H+3.5M)(4+1.5M)(5-1.5M)(6-1M)(7+1.5M)(8-1.5M)  .</t>
  </si>
  <si>
    <t>Coordinate and Level for RC fo Middle platform  from axis (P31-P21)(2.2:2.3) and Level (122.80)</t>
  </si>
  <si>
    <t>IR 30 (S19.ELE.24-09)(12-00)</t>
  </si>
  <si>
    <t>Complete earth works in a specified first floor columns for axes (F-E-D-C)(6) &amp; (F-D-C)(5) AND (F-E-D-C)(4) AS per clouding . Embedded items in structure for earthing and lighting systems works for first floor for axes (M-3) for elevator and (E-5) as per clouding .</t>
  </si>
  <si>
    <t>formwork for shearwall (W3) part(3) Axes (D-F)(3-4)</t>
  </si>
  <si>
    <t>IR 365 (S19.CI.24-09)(12-00)</t>
  </si>
  <si>
    <t>IR 366 (S19.CI.24-09)(12-00)</t>
  </si>
  <si>
    <t>Reinforcement for first floor Columns  part (3) for axes (C-F)(4) and part (4) axes (J-k)(3)</t>
  </si>
  <si>
    <t>IR 367 (S19.CI.24-09)(12-00)</t>
  </si>
  <si>
    <t>formwork for first floor Columns  part (4) for axes (N)(3-6) &amp; axes (M)(4-6)</t>
  </si>
  <si>
    <t>IR 368 (S19.CI.24-09)(12-00)</t>
  </si>
  <si>
    <t>Reinforcement for Cores (W3) First Floor part (4) for axis (M-3)</t>
  </si>
  <si>
    <t>IR 369 (S19.CI.24-09)(12-00)</t>
  </si>
  <si>
    <t>Reinforcement for Top mesh middle platform  part (c) for axis (P22:P26)(2.3-2.4)</t>
  </si>
  <si>
    <t>IR 370 (S19.CI.23-09)(12-00)</t>
  </si>
  <si>
    <t>Formwork for Raft of middle platform  part (c) for axis (P22:P26)(2.3-2.4)</t>
  </si>
  <si>
    <t>مواسير رمادي جوان قطر 160*7.4</t>
  </si>
  <si>
    <t>POUR CONCRETE 092</t>
  </si>
  <si>
    <t>Reinforced concrete for Raft of middle platform  part (c) for axis (P25:p32)(2.3-2.4)</t>
  </si>
  <si>
    <t xml:space="preserve">Transmittal 806 IFC Comments need to be clarified especially comments relating to structural Plans.  </t>
  </si>
  <si>
    <t>NCR 009</t>
  </si>
  <si>
    <t>Honey combs &amp; numbness</t>
  </si>
  <si>
    <t>ARCH</t>
  </si>
  <si>
    <t>IR 371 (S19.SU.25-09)(12-00)</t>
  </si>
  <si>
    <t>IR 372 (S19.SU.27-09)(12-00)</t>
  </si>
  <si>
    <t>Level of pour concrete FOR Columns from axes (C-F) (4) &amp; axes (C - 3) &amp; Shear Wall (W3) Part 3 from axes (D-F) (3-4) &amp;
Columns Part (4) Axes (N) (6-3) (M - 4) &amp; (M - 6)</t>
  </si>
  <si>
    <t>MS 123 (S-19-CS.27-09-23)(04-00)</t>
  </si>
  <si>
    <t>MS 124 (S-19-CS.27-09-23)(04-00)</t>
  </si>
  <si>
    <t>Prokem Water Stop (PVC Water stop (Light profile and yellow color type))</t>
  </si>
  <si>
    <t>UPVC pipes and Fittings as Sleeves for Incasement</t>
  </si>
  <si>
    <t>TEST RESULT S19 N 251</t>
  </si>
  <si>
    <t>TEST RESULT S19 N 252</t>
  </si>
  <si>
    <t>TEST RESULT S19 N 253</t>
  </si>
  <si>
    <t>TEST RESULT S19 N 254</t>
  </si>
  <si>
    <t>TEST RESULT S19 N 255</t>
  </si>
  <si>
    <t>TEST RESULT S19 N 256</t>
  </si>
  <si>
    <t>Results of Mechanical Properties of Steel Bars ES 262/2015. &amp; Results Of Chemical Analysis of Steel.</t>
  </si>
  <si>
    <t>POUR CONCRETE 093</t>
  </si>
  <si>
    <t>POUR CONCRETE 094</t>
  </si>
  <si>
    <t>POUR CONCRETE 095</t>
  </si>
  <si>
    <t>Reinforced concrete for Frist Floor Columns part (3) Axes (C -F) (4) (C -3)</t>
  </si>
  <si>
    <t>Reinforced concrete for Frist Floor Columns part (4) Axes (N) (3-6) &amp; axes (M) (4-6)</t>
  </si>
  <si>
    <t>Reinforced concrete for Middle Platform part (C) Axes (P22 – P26)</t>
  </si>
  <si>
    <t>Coordinates and Level for RC to South platform from axis (P28-P23) and axes (1 – 2.2)</t>
  </si>
  <si>
    <t>IR 373 (S19.SU.28-09)(12-00)</t>
  </si>
  <si>
    <t>Coordinate and Level for RC for Middle platform from axis (P21 - L) (2.2:2.3) and Level (122.80), (123.90)</t>
  </si>
  <si>
    <t>RFI 01 (S19-CS-01-10)(12-00)</t>
  </si>
  <si>
    <t>RFI 02 (S19-CS-01-10)(12-00)</t>
  </si>
  <si>
    <t>IR 31 (S19.ELE.28-09)(12-30)</t>
  </si>
  <si>
    <t>•	Complete earth works in a specified first floor columns for axes (G - H - I – J - K - L) (4) &amp; (M) (5) for Core Stair AS per clouding.
•	Embedded items in structure for earthing and lighting systems works for first floor for axes (M) between Axes (4 &amp; 5) for Core elevator as per clouding.</t>
  </si>
  <si>
    <t>IR 374 (S19.CS.28-09)(12-00)</t>
  </si>
  <si>
    <t>Reinforcement Bottom mesh for Raft of middle platform part (2) for axes (H - L) (2.3-2.2)</t>
  </si>
  <si>
    <t>IR 375 (S19.CS.28-09)(12-00)</t>
  </si>
  <si>
    <t>Reinforcement Top mesh for Raft of South platform part (C - D) for axes (P23 – P31) (1-2.1)</t>
  </si>
  <si>
    <t>IR 376 (S19.CS.28-09)(12-00)</t>
  </si>
  <si>
    <t>Formwork for Raft of South platform part (C - D) for axes (P23 – P31) (1-2.1)</t>
  </si>
  <si>
    <t>IR 377 (S19.CS.28-09)(12-00)</t>
  </si>
  <si>
    <t>Reinforcement Top mesh for Middle platform part (2, C) for axes (L – P23) (2.2-2.3)</t>
  </si>
  <si>
    <t>Reinforcement Bottom mesh for South platform part (2, C) for axes (I – P24) (1-2.1)</t>
  </si>
  <si>
    <t>IR 378 (S19.CS.28-09)(12-00)</t>
  </si>
  <si>
    <t>IR 379 (S19.CS.28-09)(12-00)</t>
  </si>
  <si>
    <t>Formwork for Middle platform part (2, C) for axes (L – P23) (2.2-2.3)</t>
  </si>
  <si>
    <t>Reinforcement for First Floor Columns part (3, 4) for axes G – H) (3 - 4) &amp; (I - L)</t>
  </si>
  <si>
    <t>IR 380 (S19.CS.28-09)(12-00)</t>
  </si>
  <si>
    <t>IR 381 (S19.CS.28-09)(12-00)</t>
  </si>
  <si>
    <t>Reinforcement for First Floor Shear Wall (W3) part (4) for axes (I – K) (3 - 4)</t>
  </si>
  <si>
    <t>IR 382 (S19.SU.01-10)(12-00)</t>
  </si>
  <si>
    <t>Level of pour concrete FOR Columns from axes (G-H) (3, 4) at Level (134.077) &amp; (133.527) &amp; axes (I - L) (4) at Level (133.827) &amp; Shear Wall (W3) Part 4 from axes (I - K) (3 - 4) at Level (133.827) &amp;
Columns Part (4) Axes (M) (3) at Level (133.827).</t>
  </si>
  <si>
    <t>IR 383 (S19.SU.01-10)(12-00)</t>
  </si>
  <si>
    <t>Coordinates and Level for PC to South platform from axis (C – P16) and axis (1:2.1)</t>
  </si>
  <si>
    <t>Coordinates and Level for first floor Axes (B – D) (3 – 4) at Level (134.427).</t>
  </si>
  <si>
    <t>IR 384 (S19.SU.01-10)(12-00)</t>
  </si>
  <si>
    <t>POUR CONCRETE 096</t>
  </si>
  <si>
    <t>POUR CONCRETE 097</t>
  </si>
  <si>
    <t>POUR CONCRETE 098</t>
  </si>
  <si>
    <t>Reinforced concrete for Middle Platform part (2 - C) Axes (P23 – M) (2.2 – 2.3)</t>
  </si>
  <si>
    <t>Reinforced concrete for South Platform part (2 - C) Axes (P23 – P31) (1 - 2.2)</t>
  </si>
  <si>
    <t>Reinforcement Concrete for Shear Wall (W3) and Cores (W1) and Columns Part (3, 4) from Axis (I-K) (3 – 4) &amp; (I – 3) (M – 3) &amp; (G - L) (4) &amp; (G – H) (3).</t>
  </si>
  <si>
    <t>POUR CONCRETE 099</t>
  </si>
  <si>
    <t>POUR CONCRETE 100</t>
  </si>
  <si>
    <t>IR 385 (S19.CI.30-09)(12-00)</t>
  </si>
  <si>
    <t>Repair Works Part (3) from Axes (A -B) (3 – 6) &amp; (C – G) (3 – 7)</t>
  </si>
  <si>
    <t>Surface Preparation for Isolation Works Part (3) from Axes (A -B) (3 – 6) &amp; (C – G) (3 – 7)</t>
  </si>
  <si>
    <t>IR 386 (S19.CI.30-09)(12-00)</t>
  </si>
  <si>
    <t>IR 387 (S19.CI.01-10)(12-00)</t>
  </si>
  <si>
    <t>Bituminous Liquid for Foundation First Layer Part (3) from Axes (A -B) (3 – 6) &amp; (C – G) (3 – 7)</t>
  </si>
  <si>
    <t>IR 388 (S19.CI.02-10)(12-00)</t>
  </si>
  <si>
    <t>Bituminous Liquid for Foundation Second Layer Part (3) from Axes (A -B) (3 – 6) &amp; (C – G) (3 – 7)</t>
  </si>
  <si>
    <t>Formwork for Plain Raft and Isolated Footings for South Platform Part (A – B – 1) Axes (P6 – G) (1 -1.2)</t>
  </si>
  <si>
    <t>IR 389 (S19.CI.01-10)(12-00)</t>
  </si>
  <si>
    <t>IR 390 (S19.CI.02-10)(12-00)</t>
  </si>
  <si>
    <t>Formwork for Frist Floor slab part (3) (Lowered Part) from axis (B-D) (3-4)</t>
  </si>
  <si>
    <t>Coordinate and Level for RC for Middle platform from axis (L - I) (2.2:2.3) and Level (122.80), (123.40)</t>
  </si>
  <si>
    <t>IR 391 (S19.SU.03-10)(12-00)</t>
  </si>
  <si>
    <t>IR 392 (S19.CI.03-10)(12-00)</t>
  </si>
  <si>
    <t>Bituminous Liquid for Foundation Third Layer Part (3) from Axes (A -B) (3 – 6) &amp; (C – G) (3 – 7)</t>
  </si>
  <si>
    <r>
      <t xml:space="preserve">P.C for </t>
    </r>
    <r>
      <rPr>
        <sz val="12"/>
        <color theme="1"/>
        <rFont val="Calibri"/>
        <family val="2"/>
        <scheme val="minor"/>
      </rPr>
      <t>Raft and Isolated Footings for South Platform Part (A – B – 1) Axes (P6 – G) (1 -1.2)</t>
    </r>
  </si>
  <si>
    <t>PDFSD FINALLY\SD 39 (S19.CI.02-08)(10-20) Rev 01.pdf</t>
  </si>
  <si>
    <t>MS 02 (S-19-MECH.28-09-23)(04-00)</t>
  </si>
  <si>
    <t>START N ACT 019</t>
  </si>
  <si>
    <t>IR 393 (S19.CI.03-10)(12-00)</t>
  </si>
  <si>
    <t>Raft Reinforcement Top Mesh of Middle Platform Part (2) axis (M-I)</t>
  </si>
  <si>
    <t>Reinforced concrete for Middle Platform Part (2) axis (M-I)</t>
  </si>
  <si>
    <t>Water Stop (SIKA)</t>
  </si>
  <si>
    <t>DC 089 (S-19.OT.04-10-23)(04-00)</t>
  </si>
  <si>
    <t>Method of Statement for  Cement Plastering Works</t>
  </si>
  <si>
    <t>IR 394 (S19.CI.03-10)(12-00)</t>
  </si>
  <si>
    <t>TEST RESULT S19 N 257</t>
  </si>
  <si>
    <t>TEST RESULT S19 N 258</t>
  </si>
  <si>
    <t>TEST RESULT S19 N 259</t>
  </si>
  <si>
    <t>TEST RESULT S19 N 260</t>
  </si>
  <si>
    <t>TEST RESULT S19 N 261</t>
  </si>
  <si>
    <t>TEST RESULT S19 N 262</t>
  </si>
  <si>
    <t>TEST RESULT S19 N 263</t>
  </si>
  <si>
    <t>TEST RESULT S19 N 264</t>
  </si>
  <si>
    <t>TEST RESULT S19 N 265</t>
  </si>
  <si>
    <t>Periodic Report to Follow Up the K.K Patch Plant evaluation and Approval (Sample Tests).</t>
  </si>
  <si>
    <t>Test result (Compressive strength of Results of Cubes 15*15*15cm)(7 Days), Trial Mix for Design Mix 400/460 (Sika R4PN + Beni Suef Cement)</t>
  </si>
  <si>
    <t>IR 395 (S19.SU.03-10)(12-00)</t>
  </si>
  <si>
    <t>IR 396 (S19.SU.03-10)(12-00)</t>
  </si>
  <si>
    <t>Level of Retaining wall South Platform Part (D) from axes (P38:P33)(2.1-2.2) at Level (125.667)</t>
  </si>
  <si>
    <t>IR 397 (S19.SU.03-10)(12-00)</t>
  </si>
  <si>
    <t>Replacement Level  (122) of Middle Platform for axes (P20-C) , and axes (2.3-2.4)</t>
  </si>
  <si>
    <t>Replacement Level  (122) of Middle Platform for axes (C-P6) , and axes (2.1-2.3)</t>
  </si>
  <si>
    <t xml:space="preserve">Columns Reinforcement part (3) axis (C-F)(5)&amp;(D-F)(6) &amp; part (4) axis (J-K)(3) </t>
  </si>
  <si>
    <t>Level of pour concrete FOR Columns from axes (C-F-E-D)(5)&amp;(D-F)(6) &amp; part (4) axis (J-K)(3)  at Level (135.577)(133.827)(135.977)</t>
  </si>
  <si>
    <t>Reinforcement Steel (# 18)&amp;(#16)</t>
  </si>
  <si>
    <t>Reinforcement Steel (# 18)&amp;(#10)</t>
  </si>
  <si>
    <t>SD 49 (S19.CI.01-10)(10-20)</t>
  </si>
  <si>
    <t>RHS-CS-SD-0176</t>
  </si>
  <si>
    <t>RHS-CS-SD-0177</t>
  </si>
  <si>
    <t>RHS-CS-SD-0178</t>
  </si>
  <si>
    <t>SOG CON DIMS-OVER ALL</t>
  </si>
  <si>
    <t>SOG CON DIMS-P3</t>
  </si>
  <si>
    <t>SOG CON DIMS-P4</t>
  </si>
  <si>
    <t>SD 50 (S19.CI.08-10)(10-20)</t>
  </si>
  <si>
    <t>RHS-CS-SD-0179</t>
  </si>
  <si>
    <t>Concrete Dimension for Roof Floor
Plans and Sections</t>
  </si>
  <si>
    <t>SD 51 (S19.CI.08-10)(10-20)</t>
  </si>
  <si>
    <t>RHS-CS-SD-0180</t>
  </si>
  <si>
    <t>RHS-CS-SD-0181</t>
  </si>
  <si>
    <t>RHS-CS-SD-0182</t>
  </si>
  <si>
    <t>RHS-CS-SD-0183</t>
  </si>
  <si>
    <t>RHS-CS-SD-0184</t>
  </si>
  <si>
    <t>RHS-CS-SD-0185</t>
  </si>
  <si>
    <t>RHS-CS-SD-0186</t>
  </si>
  <si>
    <t>RHS-CS-SD-0187</t>
  </si>
  <si>
    <t>RHS-CS-SD-0188</t>
  </si>
  <si>
    <t>RHS-CS-SD-0189</t>
  </si>
  <si>
    <t>RHS-CS-SD-0190</t>
  </si>
  <si>
    <t>RHS-CS-SD-0191</t>
  </si>
  <si>
    <t>RHS-CS-SD-0192</t>
  </si>
  <si>
    <t>RHS-CS-SD-0193</t>
  </si>
  <si>
    <t>RHS-CS-SD-0194</t>
  </si>
  <si>
    <t>RHS-CS-SD-0195</t>
  </si>
  <si>
    <t>RFT of First Floor slab BOT. X-DIR Part 3</t>
  </si>
  <si>
    <t>RFT of First Floor slab BOT. X-DIR Part 4</t>
  </si>
  <si>
    <t>RFT of First Floor slab BOT. Y-DIR Part 3</t>
  </si>
  <si>
    <t>RFT of First Floor slab BOT. Y-DIR Part 4</t>
  </si>
  <si>
    <t>RFT of First Floor slab TOP. X-DIR Part 3</t>
  </si>
  <si>
    <t>RFT of First Floor slab TOP. X-DIR Part 4</t>
  </si>
  <si>
    <t>RFT of First Floor slab TOP. Y-DIR Part 3</t>
  </si>
  <si>
    <t>RFT of First Floor slab TOP. Y-DIR Part 4</t>
  </si>
  <si>
    <t>RFT of First Floor slab ADD BOT. X-DIR Part 3</t>
  </si>
  <si>
    <t>RFT of First Floor slab ADD BOT. X-DIR Part 4</t>
  </si>
  <si>
    <t>RFT of First Floor slab ADD BOT. Y-DIR Part 3</t>
  </si>
  <si>
    <t>RFT of First Floor slab ADD BOT. Y-DIR Part 4</t>
  </si>
  <si>
    <t>RFT of First Floor slab ADD TOP. X-DIR Part 3</t>
  </si>
  <si>
    <t>RFT of First Floor slab ADD TOP. X-DIR Part 4</t>
  </si>
  <si>
    <t>RFT of First Floor slab ADD TOP. Y-DIR Part 3</t>
  </si>
  <si>
    <t>RFT of First Floor slab ADD TOP. Y-DIR Part 4</t>
  </si>
  <si>
    <t xml:space="preserve">Formwork Columns part (3) axis (C-F)(5)&amp;(D-F)(6) &amp; part (4) axis (J-K)(3) </t>
  </si>
  <si>
    <t xml:space="preserve">RC for Columns part (3) axis (C-F)(5)&amp;(D-F)(6) &amp; part (4) axis (J-K)(3) </t>
  </si>
  <si>
    <t>IR 398 (S19.CI.05-10)(12-00)</t>
  </si>
  <si>
    <t>IR 399 (S19.CI.05-10)(12-00)</t>
  </si>
  <si>
    <t>START N ACT 020</t>
  </si>
  <si>
    <t>START N ACT 021</t>
  </si>
  <si>
    <t>Cold applied bituminous</t>
  </si>
  <si>
    <t>Formwork for Retaining Wall South Platform Part (D) axes (P38:P33)</t>
  </si>
  <si>
    <t>POUR CONCRETE 101</t>
  </si>
  <si>
    <t>POUR CONCRETE 102</t>
  </si>
  <si>
    <t>RC for Retaining Wall South Platform Part (D) axes (P38:P33)</t>
  </si>
  <si>
    <t>TEST RESULT S19 N 266</t>
  </si>
  <si>
    <t>TEST RESULT S19 N 267</t>
  </si>
  <si>
    <t>TEST RESULT S19 N 268</t>
  </si>
  <si>
    <t>TEST RESULT S19 N 269</t>
  </si>
  <si>
    <t>Platform Retaining Wall</t>
  </si>
  <si>
    <t>PDFMS FINALLY\MS 103 - Rev 02.pdf</t>
  </si>
  <si>
    <t>IR 32 (S19.ELE.07-10)(01-30)</t>
  </si>
  <si>
    <t>Inspection for earthing and lighting systems works for Building wall (first slab) for axes between (B-D)on Axes between (3-4)
•	Embedded items in structure for earthing and lighting systems works for Building wall (first slab) for axes between (B-D)on Axes between (3-4)</t>
  </si>
  <si>
    <t>SD 1 (S19.ARCH.09-10)(10-20)</t>
  </si>
  <si>
    <t>Block Work for Mezzanine Part 3</t>
  </si>
  <si>
    <t>Block Work for Mezzanine Part 4</t>
  </si>
  <si>
    <t>Block Work for Mezzanine Over All</t>
  </si>
  <si>
    <t>Reinforcement for Core W1*  part (4) axis (M) (4-5)</t>
  </si>
  <si>
    <t>Formwork for Core W1*  part (4) axis (M) (4-5)</t>
  </si>
  <si>
    <t>Reinforcement for Columns  part (3) axis (C-6) (E-6)</t>
  </si>
  <si>
    <t>Formwork for Columns  part (3,4) axis (C-6) (E-6) (L-3)</t>
  </si>
  <si>
    <t>TEST RESULT S19 N 270</t>
  </si>
  <si>
    <t>TEST RESULT S19 N 271</t>
  </si>
  <si>
    <t>Level of Retaining wall Middle Platform Part (D) from axes (P38:P33)(2.2-2.3) at Level (125.667)</t>
  </si>
  <si>
    <t>Coordinates and Level for PC to South platform from axis (P6 – P9) and axis (1:2.1)</t>
  </si>
  <si>
    <t>IR 400 (S19.CI.08-10)(09-00)</t>
  </si>
  <si>
    <t>IR 401 (S19.CI.08-10)(09-00)</t>
  </si>
  <si>
    <t>IR 402 (S19.CI.08-10)(09-00)</t>
  </si>
  <si>
    <t>IR 403 (S19.CI.08-10)(09-00)</t>
  </si>
  <si>
    <t>IR 404 (S19.CI.08-10)(09-00)</t>
  </si>
  <si>
    <t>IR 405 (S19.CI.08-10)(09-00)</t>
  </si>
  <si>
    <t>IR 406 (S19.SU.08-10)(12-00)</t>
  </si>
  <si>
    <t>IR 407 (S19.SU.08-10)(12-00)</t>
  </si>
  <si>
    <t>Rev 02</t>
  </si>
  <si>
    <t>Syatra</t>
  </si>
  <si>
    <t>TEST RESULT S19 N 272</t>
  </si>
  <si>
    <t>TEST RESULT S19 N 273</t>
  </si>
  <si>
    <t>TEST RESULT S19 N 274</t>
  </si>
  <si>
    <t>TEST RESULT S19 N 275</t>
  </si>
  <si>
    <t xml:space="preserve">Sand cone deep and sand cone shallow for soil Replacement for Middle Platform at depth 50 cm Part (B-1) at level (122.00) from axis (F:P6) </t>
  </si>
  <si>
    <t xml:space="preserve">Plate load test for soil Replacement for Middle Platform at depth 50 cm Part (B-1) at level (122.00) from axis (F:P6) </t>
  </si>
  <si>
    <t>IR 408 (S19.CI.08-10)(12-00)</t>
  </si>
  <si>
    <t>Formwork for Retaining Wall Middle Platform Part (D) axes (P38:P33)</t>
  </si>
  <si>
    <t>POUR CONCRETE 103</t>
  </si>
  <si>
    <t>RC for Retaining Wall Middle Platform Part (D) axes (P38:P33)</t>
  </si>
  <si>
    <t>POUR CONCRETE 104</t>
  </si>
  <si>
    <t>RC for Columns part (3) axis (C-6)&amp;(E-6)</t>
  </si>
  <si>
    <t>IR 409 (S19.SU.09-10)(12-00)</t>
  </si>
  <si>
    <t>IR 410 (S19.CS.09-10)(12-00)</t>
  </si>
  <si>
    <t>Reinforcement Top mesh for First Floor Slab (Lower Part) Part 3 Axes (B – E) (3 – 4)</t>
  </si>
  <si>
    <t>Formwork for Raft (PC) for Middle Platform Part 1 Axes (A – H) (2.2-2.3)</t>
  </si>
  <si>
    <t>IR 411 (S19.CS.09-10)(12-00)</t>
  </si>
  <si>
    <t>TEST RESULT S19 N 276</t>
  </si>
  <si>
    <t>TEST RESULT S19 N 277</t>
  </si>
  <si>
    <t>POUR CONCRETE 105</t>
  </si>
  <si>
    <t>POUR CONCRETE 106</t>
  </si>
  <si>
    <t>PC for Raft Middle Platform Part 1 Axes (A – H) (2.2-2.3)</t>
  </si>
  <si>
    <t>RC for First Floor Slab (Lower Part) Part 3 Axes (B – E) (3 – 4)</t>
  </si>
  <si>
    <t>Coordinates and Level for PC to Middle platform from axis (G – p18) and axis (2.2:2.3)</t>
  </si>
  <si>
    <t>POUR CONCRETE 107</t>
  </si>
  <si>
    <t>POUR CONCRETE 108</t>
  </si>
  <si>
    <t>R.C for South Platform Raft Part (2 - C) Axes (N – P24)</t>
  </si>
  <si>
    <t>R.C for Core W1* First Floor Part 4 Axe (M) (4 - 5) and Columns Part 4 Axe (L – 3)</t>
  </si>
  <si>
    <t>IR 412 (S19.SU.10-10)(12-00)</t>
  </si>
  <si>
    <t>IR 413 (S19.CS.10-10)(12-00)</t>
  </si>
  <si>
    <t>IR 414 (S19.CS.10-10)(12-00)</t>
  </si>
  <si>
    <t>IR 415 (S19.CS.10-10)(12-00)</t>
  </si>
  <si>
    <t>IR 416 (S19.CS.10-10)(12-00)</t>
  </si>
  <si>
    <t>Reinforcement Top Mesh of South Platform Raft Part (2 - C) Axes (N – P24)</t>
  </si>
  <si>
    <t>Coordinates and Level for RC to South platform from axis (P23 – N) and axis (1:2.1)</t>
  </si>
  <si>
    <t>Formwork for Columns Part 4 Axe (L – 3)</t>
  </si>
  <si>
    <t>Reinforcement Core (W2) Part 4 Axe (M – 5)</t>
  </si>
  <si>
    <t>Reinforcement Retaining Wall of South Platform Part (C, D) Axes (P28 – P33)</t>
  </si>
  <si>
    <t>IR 33 (S19.ELE.11-10)(12-30)</t>
  </si>
  <si>
    <t xml:space="preserve"> Inspection for earthing and lighting systems works for Columns Mezzanine for axes between (J - 5) (K – 5) (L – 5) (L – 6) (I – 7) 
 Embedded items in structure for earthing and lighting systems works for Columns Mezzanine for axes between (J - 5)</t>
  </si>
  <si>
    <t>QVN 019 REV 00</t>
  </si>
  <si>
    <t>QVN 020 REV 00</t>
  </si>
  <si>
    <t>QVN 021 REV 00</t>
  </si>
  <si>
    <t>operation of Ras elhekma Batch Plant</t>
  </si>
  <si>
    <t>DC 053 (S-19.OT.12-03-23)(01-00) rev 05</t>
  </si>
  <si>
    <t>IR 417 (S19.CS.11-10)(12-00)</t>
  </si>
  <si>
    <t>Reinforcement Retaining Wall of South Platform Part (C) Axes (P28 – P23)</t>
  </si>
  <si>
    <t>TEST RESULT S19 N 278</t>
  </si>
  <si>
    <t>TEST RESULT S19 N 279</t>
  </si>
  <si>
    <t>IR 418 (S19.SU.12-10)(12-00)</t>
  </si>
  <si>
    <t>IR 419 (S19.SU.14-10)(12-00)</t>
  </si>
  <si>
    <t>IR 420 (S19.SU.14-10)(12-00)</t>
  </si>
  <si>
    <t>IR 421 (S19.CI.14-10)(12-00)</t>
  </si>
  <si>
    <t>IR 422 (S19.CI.14-10)(12-00)</t>
  </si>
  <si>
    <t>IR 423 (S19.CI.14-10)(12-00)</t>
  </si>
  <si>
    <t>IR 424 (S19.CI.14-10)(12-00)</t>
  </si>
  <si>
    <t>Coordinates and Level for first floor Axes (A – B) (3 – 6) at Level (136.177).</t>
  </si>
  <si>
    <t>Coordinates and Level for first floor Axes (F – I) (3 – 4) at Level (134.427).</t>
  </si>
  <si>
    <t>Level of Retaining wall South Platform Part (D) from axes (P30:P33) (1-2.1) at Level (125.607)</t>
  </si>
  <si>
    <t>Formwork for Frist Floor slab part (3) from axis (A-C) (3-6)</t>
  </si>
  <si>
    <t>Formwork for Frist Floor slab part (3, 4) from axis (D-K) (3-4)</t>
  </si>
  <si>
    <t>Reinforcement Retaining Wall of Middle Platform Part (C - D) Axes (P28 – P33) (2.2 – 2.3)</t>
  </si>
  <si>
    <t>Formwork Retaining Wall of South Platform Part (C - D) Axes (P28 – P33) (2.1 – 1)</t>
  </si>
  <si>
    <t>SU</t>
  </si>
  <si>
    <t>SD 1 (S19.SU.09-10)(10-20)</t>
  </si>
  <si>
    <t>RHS-CS-SU-01</t>
  </si>
  <si>
    <t>RHS-CS-SU-02</t>
  </si>
  <si>
    <t>Platform Excavation and Replacement Co-ordinates &amp; Levels</t>
  </si>
  <si>
    <t>Main Building Excavation and Replacement Co-ordinates &amp; Levels</t>
  </si>
  <si>
    <t>RHS-CS-SD-0196</t>
  </si>
  <si>
    <t>RHS-CS-SD-0197</t>
  </si>
  <si>
    <t>RHS-CS-SD-0198</t>
  </si>
  <si>
    <t>RHS-CS-SD-0199</t>
  </si>
  <si>
    <t>RHS-CS-SD-0200</t>
  </si>
  <si>
    <t>KAY PLAN FOR PARAPET &amp; LOCATONS OF STIFFNERS - FIRST SLAB (PART 3)</t>
  </si>
  <si>
    <t>KAY PLAN FOR PARAPET &amp; LOCATONS OF STIFFNERS -FIRST SLAB (PART 4)</t>
  </si>
  <si>
    <t>PATAPETS REINFORCEMENT DETAILS (1-2-3) --FIRST SLAB</t>
  </si>
  <si>
    <t>PATAPETS REINFORCEMENT DETAILS (4-5-6-8-9) -FIRST SLAB</t>
  </si>
  <si>
    <t>PATAPETS REINFORCEMENT DETAILS (7-10) AND STEFFNERS RFT DETAILS -FIRST SLAB</t>
  </si>
  <si>
    <t xml:space="preserve">  </t>
  </si>
  <si>
    <t>MS 001  (S-19-MECH.17-09-23)(04-00)</t>
  </si>
  <si>
    <t>SD 53 (S19.CI.09-10)(10-20)</t>
  </si>
  <si>
    <t>RHS-CS-SD-0201</t>
  </si>
  <si>
    <t>RHS-CS-SD-0202</t>
  </si>
  <si>
    <t>KAY PLAN FOR Beam and RFT for Beam ID (1-2-3) Roof Slab</t>
  </si>
  <si>
    <t>RFT for Beam ID (4) Roof Slab</t>
  </si>
  <si>
    <t>IR 425 (S19.CI.15-10)(12-00)</t>
  </si>
  <si>
    <t>IR 426 (S19.SU.15-10)(12-00)</t>
  </si>
  <si>
    <t>IR 427 (S19.CI.15-10)(12-00)</t>
  </si>
  <si>
    <t>Formwork Core (W2) Frist Floor Part 4 Axe (M – 5)</t>
  </si>
  <si>
    <t>Coordinates for offset columns 25 cm Middle platform axis (P31: I) &amp; axis (2.2:2.3)</t>
  </si>
  <si>
    <t>Reinforcement Bottom mesh for South platform part (1, 2) for axes (F – I) (1-2.1)</t>
  </si>
  <si>
    <t>DC 090 (S-19.OT.11-10-23)(04-00)</t>
  </si>
  <si>
    <t>Method Statement for Plumbing &amp; Sanitary-Installations Works.</t>
  </si>
  <si>
    <t>MS 125 (S-19-CS.17-10-23)(04-00)</t>
  </si>
  <si>
    <t>El-Arish Cement Company (CEM I 42.5N) (CEM I 52.5N).</t>
  </si>
  <si>
    <t>MS 128 (S-19-CS.17-10-23)(04-00)</t>
  </si>
  <si>
    <t>Sika Fiber PPM 12</t>
  </si>
  <si>
    <t xml:space="preserve">MISR BENI SUEF CEMENT Company (CEM I 42.5N) </t>
  </si>
  <si>
    <t>TEST RESULT S19 N 280</t>
  </si>
  <si>
    <t>TEST RESULT S19 N 281</t>
  </si>
  <si>
    <t>POUR CONCRETE 109</t>
  </si>
  <si>
    <t>POUR CONCRETE 110</t>
  </si>
  <si>
    <t>R.C Core (W2) Frist Floor Part 4 Axe (M – 5) (Main Building)</t>
  </si>
  <si>
    <t>CMB Fiberglass</t>
  </si>
  <si>
    <t>MS 02 (S-19-ARCH.17-10-23)(04-00)</t>
  </si>
  <si>
    <t>RFP 16(S-19.CS.18-10-23)(12-15)</t>
  </si>
  <si>
    <t>MS 03 (S-19-ARCH.18-10-23)(04-00)</t>
  </si>
  <si>
    <t>IDEAL STANDARD For Sanitary Fixtures</t>
  </si>
  <si>
    <t>IR 428 (S19.CI.15-10)(12-00)</t>
  </si>
  <si>
    <t>Level and Location for encasement (4) Middle Platform for axis (2.2-2.3) (P38-P37)</t>
  </si>
  <si>
    <t>IR 429 (S19.CI.15-10)(12-00)</t>
  </si>
  <si>
    <t>IR 430 (S19.CI.15-10)(12-00)</t>
  </si>
  <si>
    <t>IR 431 (S19.CI.15-10)(12-00)</t>
  </si>
  <si>
    <t>Coordinates and Level for RC South Platform Axes (N – J) (1 – 2.1) at Level (122.80) &amp; (123.10).</t>
  </si>
  <si>
    <t>Coordinates and Level for Retaining Wall Middle Platform Axes (P33 – P30) (2.2 – 2.3) at Level (125.586).</t>
  </si>
  <si>
    <t>Coordinates and Level for Lower Slab Axes (K – M) (3 – 4) at Level (143.427).</t>
  </si>
  <si>
    <t>MS 05 (S-19-ELEC.28-09-23)(04-00)</t>
  </si>
  <si>
    <t>IR 34 (S19.ELC.19-10)(10-32)</t>
  </si>
  <si>
    <t>IR 35 (S19.ELC.19-10)(10-32)</t>
  </si>
  <si>
    <t>Inspection for earthing and lighting systems works for Columns for axes between (H - 8) &amp; (I, 8).</t>
  </si>
  <si>
    <t>Inspection for earthing and lighting systems works for First Slab for axes between (A) to Axes between (B, C) (3 - 6) &amp; Axes (D – K) (2.7 – 4).
- Embedded items in structure for earthing and lighting systems works for Core axes (B) (3).</t>
  </si>
  <si>
    <t>IR 432 (S19.CI.15-10)(12-00)</t>
  </si>
  <si>
    <t>Backfilling between foundation 1st Layer (25 cm ) Part (3) axis (A-B)(3-6),(C-D)(3-6,(D-E)(4-6),(E-F)(4-5)</t>
  </si>
  <si>
    <t>IR 433 (S19.CI.15-10)(12-00)</t>
  </si>
  <si>
    <t>Backfilling between foundation 2st Layer (25 cm ) Part (3) axis (A-B)(3-6),(C-D)(3-6,(D-E)(4-6),(E-F)(4-5)</t>
  </si>
  <si>
    <t>IR 434 (S19.CI.15-10)(12-00)</t>
  </si>
  <si>
    <t>Backfilling between foundation 3st Layer (25 cm ) Part (3) axis (A-B)(3-6),(C-D)(3-6,(D-E)(4-6),(E-F)(4-5)</t>
  </si>
  <si>
    <t>IR 435 (S19.CI.15-10)(12-00)</t>
  </si>
  <si>
    <t>IR 436 (S19.CI.15-10)(12-00)</t>
  </si>
  <si>
    <t>Backfilling between foundation 4st Layer (25 cm ) Part (3) axis (A-B)(3-6),(C-D)(3-6,(D-E)(4-6),(E-F)(4-5)</t>
  </si>
  <si>
    <t>Surface Preparation of Retaining wall of South Platform Part D axis (P30-P38)</t>
  </si>
  <si>
    <t>IR 437 (S19.CI.15-10)(12-00)</t>
  </si>
  <si>
    <t>IR 438 (S19.CI.15-10)(12-00)</t>
  </si>
  <si>
    <t>IR 439 (S19.CI.15-10)(12-00)</t>
  </si>
  <si>
    <t>Formwork of Retaining wall for South Platform Part (C) axis (P22-P31)</t>
  </si>
  <si>
    <t>Formwork of Columns Part (4) axis (J-L)(5),(H-7),(L-6)</t>
  </si>
  <si>
    <t>Bottom Mesh of first floor slab part (3) axis (A-B)(3-6)</t>
  </si>
  <si>
    <t>IR 440 (S19.CI.15-10)(12-00)</t>
  </si>
  <si>
    <t>IR 441 (S19.CI.15-10)(12-00)</t>
  </si>
  <si>
    <t>IR 442 (S19.CI.15-10)(12-00)</t>
  </si>
  <si>
    <t>IR 443 (S19.CI.15-10)(12-00)</t>
  </si>
  <si>
    <t>IR 444 (S19.CI.15-10)(12-00)</t>
  </si>
  <si>
    <t>IR 445 (S19.CI.15-10)(12-00)</t>
  </si>
  <si>
    <t>IR 446 (S19.CI.15-10)(12-00)</t>
  </si>
  <si>
    <t>POUR CONCRETE 111</t>
  </si>
  <si>
    <t>POUR CONCRETE 112</t>
  </si>
  <si>
    <t>RC For Columns Part (4) axis (J-L)(5),(H-7),(L-6)</t>
  </si>
  <si>
    <t>RC For Retaining wall for South Platform Part (C) axis (P22-P31)</t>
  </si>
  <si>
    <t>POUR CONCRETE 113</t>
  </si>
  <si>
    <t>POUR CONCRETE 114</t>
  </si>
  <si>
    <t>POUR CONCRETE 115</t>
  </si>
  <si>
    <t>Formwork for Frist Floor slab part (4) from axis (K-M) (3-4)</t>
  </si>
  <si>
    <t>Reinforcement Bottom mesh for First Floor Slab (Lower Part) Part (3, 4) Axes (F – I).</t>
  </si>
  <si>
    <t>Plain concrete formwork for South Platform Part (A – B) Axes (P18 – P 8).</t>
  </si>
  <si>
    <t>Reinforcement Top Mesh of South Platform Raft Part (2) Axes (N – K) (1-2.2)</t>
  </si>
  <si>
    <t>Formwork for South Platform Raft Part (2) Axes (N – K) (1-2.2)</t>
  </si>
  <si>
    <t>Reinforcement for First Floor Columns part (4) axis (J-L) (5) &amp; (L-6) &amp; (I-7)</t>
  </si>
  <si>
    <t>R.C Bottom mesh for First Floor Slab (Lower Part) Part (3, 4) Axes (F – I).</t>
  </si>
  <si>
    <t>R.C Retaining Wall of Middle Platform Part (C-D) Axes (P28 – P33) (2.3)</t>
  </si>
  <si>
    <t>R.C for South Platform Raft Part (2) Axes (N – K) (1-2.2)</t>
  </si>
  <si>
    <t>TEST RESULT S19 N 282</t>
  </si>
  <si>
    <t>TEST RESULT S19 N 283</t>
  </si>
  <si>
    <t>TEST RESULT S19 N 284</t>
  </si>
  <si>
    <t>TEST RESULT S19 N 285</t>
  </si>
  <si>
    <t>TEST RESULT S19 N 286</t>
  </si>
  <si>
    <t>TEST RESULT S19 N 287</t>
  </si>
  <si>
    <t>TEST RESULT S19 N 288</t>
  </si>
  <si>
    <t>TEST RESULT S19 N 289</t>
  </si>
  <si>
    <t>TEST RESULT S19 N 290</t>
  </si>
  <si>
    <t>TEST RESULT S19 N 291</t>
  </si>
  <si>
    <t>TEST RESULT S19 N 292</t>
  </si>
  <si>
    <t>TEST RESULT S19 N 293</t>
  </si>
  <si>
    <t>TEST RESULT S19 N 294</t>
  </si>
  <si>
    <t xml:space="preserve">(Solid Blocks) Dimension Absorption and Compressive Strength  </t>
  </si>
  <si>
    <t>Results of sieve analysis for replacement (sand + crushed stone) (1:1) in the main building.</t>
  </si>
  <si>
    <t>Sand Cone Test</t>
  </si>
  <si>
    <t>IR 447 (S19.CI.15-10)(12-00)</t>
  </si>
  <si>
    <t>Top Mesh for first floor slab  part (3-4) axis (F-K) (3-4)</t>
  </si>
  <si>
    <t>IR 448 (S19.CI.15-10)(12-00)</t>
  </si>
  <si>
    <t>Formwork of Retaining wall for Middle Platform Part (D) axis (P38)</t>
  </si>
  <si>
    <t>Core Test for Soil Samples of Middle &amp; North Platform  before axis P1 (20m) &amp; after axis P38 (20m)</t>
  </si>
  <si>
    <t xml:space="preserve">       </t>
  </si>
  <si>
    <t>RFI 026 (S19-CS-23-10)(12-00)</t>
  </si>
  <si>
    <t xml:space="preserve">According to RFI ( EET-RHS-KK-ECG-RFI-ARCH-001-REV00 ) ,A Plain Concrete Stripe footing shall be poured under external formation of block work where no reinforced footings under it .Attached Section Clarify The Proposal in Hatched Area .  </t>
  </si>
  <si>
    <t>According to Approval for Concrete Dimension for First floor (Submittal SD 42 ) after coordination with elevations , Height of Hatched Parapets in Attachment Exceed 4 m - which need to be redesigned according to ECG structural Details (detail no. 03 30 00.28 ). So we need to know what shall be done : Decrease height to 4m max or Submit a new Structural detail for Parapets exceed 4m as requested from systra consultant.We need an urgent reply , and take in consideration this shall reflect on elevations of building.</t>
  </si>
  <si>
    <t>1.	there is a difference in the location of the cable routing compared to the structural Encasement.
2.	there is a difference in the location, numbers and size between manhole (4) of the cable routing compared to the structural Pulling chamber.
Attached Sheet no: SB102P1 &amp; EC102P1</t>
  </si>
  <si>
    <t>IR 036 (S19.ELEC.15-10)(12-00)</t>
  </si>
  <si>
    <t>Inspection for earthing and lighting systems works for first slab for axes from (K to M) on axes (3 to 4)
Embedded items in structure for earthing and lighting systems works for Building wall (first slab) for axes between (K and L)on Axes between (3-4) and axes Between (L and M) on axes between (3-4)</t>
  </si>
  <si>
    <t>PDFSD FINALLY\SD 45 (S19.CI.17-09)(10-20) REV 01.pdf</t>
  </si>
  <si>
    <t>IR 037 (S19.ELEC.23-10)(12-00)</t>
  </si>
  <si>
    <t xml:space="preserve">Inspection for earthing and lighting systems works for Columns first slab for axes from (I-5) &amp; (K-I)(6) &amp; (I-H)(7) &amp; (J-8) 
</t>
  </si>
  <si>
    <t>Plain concrete Footings for South platform part (C-D) Axis (P22:P38)</t>
  </si>
  <si>
    <t>Plain concrete Footings for Middle platform part (C-D) (P23-P38)</t>
  </si>
  <si>
    <t>TEST RESULT S19 N 295</t>
  </si>
  <si>
    <t xml:space="preserve">Reinforcement Top mesh first floor slab (lower part) part (4) axis (I-M)(3-4)
</t>
  </si>
  <si>
    <t xml:space="preserve">Formwork first floor slab (lower part) part (4) axis (I-M)(3-4)
</t>
  </si>
  <si>
    <t xml:space="preserve">Reinforcement Top mesh first floor slab part (3) axis (A-C)(3-6)
</t>
  </si>
  <si>
    <t>IR 449 (S19.CI.25-10)(12-00)</t>
  </si>
  <si>
    <t>IR 450 (S19.CI.25-10)(12-00)</t>
  </si>
  <si>
    <t>IR 451 (S19.CI.25-10)(12-00)</t>
  </si>
  <si>
    <t>IR 452 (S19.CI.25-10)(12-00)</t>
  </si>
  <si>
    <t>IR 453 (S19.CI.25-10)(12-00)</t>
  </si>
  <si>
    <t xml:space="preserve">R.C for first floor slab (lower part) part (4) axis (I-M)(3-4)
</t>
  </si>
  <si>
    <t xml:space="preserve">R.C for Wall of Middle Platform part (C) axis (P23-P28)&amp;(2.3)
</t>
  </si>
  <si>
    <t>POUR CONCRETE 116</t>
  </si>
  <si>
    <t>POUR CONCRETE 117</t>
  </si>
  <si>
    <t>IR 454 (S19.CI.25-10)(12-00)</t>
  </si>
  <si>
    <t>IR 455 (S19.CI.25-10)(12-00)</t>
  </si>
  <si>
    <t xml:space="preserve">Repair for Wall of South Platform Part (C-D) axis (P28:P33)
</t>
  </si>
  <si>
    <t xml:space="preserve">Surface Preparation for wall of south platform part (C-D) axis (P28:P33)
</t>
  </si>
  <si>
    <t>TEST RESULT S19 N 296</t>
  </si>
  <si>
    <t>TEST RESULT S19 N 297</t>
  </si>
  <si>
    <t>TEST RESULT S19 N 298</t>
  </si>
  <si>
    <t>TEST RESULT S19 N 299</t>
  </si>
  <si>
    <t>IR 456 (S19.SU.25-10)(12-00)</t>
  </si>
  <si>
    <t xml:space="preserve">Coordinates and level for raft of south platform part (2-1) axis (J-G) &amp;(1-2.1)
</t>
  </si>
  <si>
    <t>IR 457 (S19.CI.25-10)(12-00)</t>
  </si>
  <si>
    <t>Reinforcement top mesh raft for south platform part(1-2) axis (E-L)(1-2.1)</t>
  </si>
  <si>
    <t>IR 458 (S19.CI.25-10)(12-00)</t>
  </si>
  <si>
    <t>IR 459 (S19.CI.25-10)(12-00)</t>
  </si>
  <si>
    <t>IR 460 (S19.CI.25-10)(12-00)</t>
  </si>
  <si>
    <t>formwork for raft of south platform part(1-2) axis (E-L)(1-2.1)</t>
  </si>
  <si>
    <t xml:space="preserve">Repair for isolated footings Part (3-4) axis (E-J)(7-8)
</t>
  </si>
  <si>
    <t xml:space="preserve">Surface Preparation for isolated footings Part (3-4) axis (E-J)(7-8)
</t>
  </si>
  <si>
    <t>POUR CONCRETE 118</t>
  </si>
  <si>
    <t>POUR CONCRETE 119</t>
  </si>
  <si>
    <t>R.C for raft of south platform part(1-2) axis (E-L)(1-2.1)</t>
  </si>
  <si>
    <t xml:space="preserve">R.C for Wall of South Platform (Corner) part (D) axis (P38-P37)
</t>
  </si>
  <si>
    <t>TEST RESULT S19 N 300</t>
  </si>
  <si>
    <t>TEST RESULT S19 N 301</t>
  </si>
  <si>
    <t>TEST RESULT S19 N 302</t>
  </si>
  <si>
    <t>SD 2 (S19.ARCH.22-10)(10-20)</t>
  </si>
  <si>
    <t>Massonary Under Ground SOG Part (3)</t>
  </si>
  <si>
    <t>Massonary Under Ground SOG Part (4)</t>
  </si>
  <si>
    <t>Massonary Under Ground SOG Section</t>
  </si>
  <si>
    <t>RHS-CS-SD-0203</t>
  </si>
  <si>
    <t>RHS-CS-SD-0204</t>
  </si>
  <si>
    <t>RHS-CS-SD-0205</t>
  </si>
  <si>
    <t xml:space="preserve">Key Plan for Part (A) </t>
  </si>
  <si>
    <t>Key Plan for Part (B)</t>
  </si>
  <si>
    <t>Key Plan for Part (1, 3)</t>
  </si>
  <si>
    <t xml:space="preserve">Top of Replacement Soil of North platform Axes from (p6 – p17) and Axes (2.4 - 3)
Level is 122 
</t>
  </si>
  <si>
    <t>IR 461 (S19.SU.28-10)(10-00)</t>
  </si>
  <si>
    <t>TEST RESULT S19 N 303</t>
  </si>
  <si>
    <t>TEST RESULT S19 N 304</t>
  </si>
  <si>
    <t>TEST RESULT S19 N 305</t>
  </si>
  <si>
    <t>Sand Cone (Shallow and Deep) Test</t>
  </si>
  <si>
    <t>TEST RESULT S19 N 306</t>
  </si>
  <si>
    <t>RHS-CS-SD-0206</t>
  </si>
  <si>
    <t>RHS-CS-SD-0207</t>
  </si>
  <si>
    <t>RHS-CS-SD-0208</t>
  </si>
  <si>
    <t>RHS-CS-SD-0209</t>
  </si>
  <si>
    <t>RHS-CS-SD-0210</t>
  </si>
  <si>
    <t>RHS-CS-SD-0211</t>
  </si>
  <si>
    <t>RHS-CS-SD-0212</t>
  </si>
  <si>
    <t>RHS-CS-SD-0213</t>
  </si>
  <si>
    <t>Reinforcement for RC Utility Corridor Wall Part (A)</t>
  </si>
  <si>
    <t>Reinforcement for RC Utility Corridor Wall Part (B)</t>
  </si>
  <si>
    <t>Reinforcement for RC Utility Corridor Wall Part (1, 3)</t>
  </si>
  <si>
    <t>Reinforcement for RC Utility Corridor Wall Part (2, 4)</t>
  </si>
  <si>
    <t>Reinforcement for RC Utility Corridor Wall Part (C)</t>
  </si>
  <si>
    <t>Reinforcement for RC Utility Corridor Wall Part (D)</t>
  </si>
  <si>
    <t>Reinforcement for RC Utility Corridor Wall Sections</t>
  </si>
  <si>
    <t>29-10</t>
  </si>
  <si>
    <t>RHS-CS-SD-0214</t>
  </si>
  <si>
    <t>RHS-CS-SD-0215</t>
  </si>
  <si>
    <t>RHS-CS-SD-0216</t>
  </si>
  <si>
    <t>RHS-CS-SD-0217</t>
  </si>
  <si>
    <t>RHS-CS-SD-0218</t>
  </si>
  <si>
    <t>RHS-CS-SD-0219</t>
  </si>
  <si>
    <t>RHS-CS-SD-0220</t>
  </si>
  <si>
    <t>RHS-CS-SD-0221</t>
  </si>
  <si>
    <t>RHS-CS-SD-0222</t>
  </si>
  <si>
    <t>RHS-CS-SD-0223</t>
  </si>
  <si>
    <t>RHS-CS-SD-0224</t>
  </si>
  <si>
    <t>RHS-CS-SD-0225</t>
  </si>
  <si>
    <t>SD 54 (S19.CI.29-10)(10-20)</t>
  </si>
  <si>
    <t>SD 55 (S19.CI.29-10)(10-20)</t>
  </si>
  <si>
    <t>Reinforcement for RC Utility Corridor Slab Bottom Part (A)</t>
  </si>
  <si>
    <t>Reinforcement for RC Utility Corridor Slab Bottom Part (B)</t>
  </si>
  <si>
    <t>Reinforcement for RC Utility Corridor Slab Bottom Part (1, 3)</t>
  </si>
  <si>
    <t>Reinforcement for RC Utility Corridor Slab Bottom Part (2, 4)</t>
  </si>
  <si>
    <t>Reinforcement for RC Utility Corridor Slab Bottom Part (C)</t>
  </si>
  <si>
    <t>Reinforcement for RC Utility Corridor Slab Bottom Part (D)</t>
  </si>
  <si>
    <t>Reinforcement for RC Utility Corridor Slab Top Part (A)</t>
  </si>
  <si>
    <t>Reinforcement for RC Utility Corridor Slab Top Part (B)</t>
  </si>
  <si>
    <t>Reinforcement for RC Utility Corridor Slab Top Part (1, 3)</t>
  </si>
  <si>
    <t>Reinforcement for RC Utility Corridor Slab Top Part (2, 4)</t>
  </si>
  <si>
    <t>Reinforcement for RC Utility Corridor Slab Top Part (C)</t>
  </si>
  <si>
    <t>Reinforcement for RC Utility Corridor Slab Top Part (D)</t>
  </si>
  <si>
    <t>RFI 01 (S19-ELEC-21-09)(12-00)</t>
  </si>
  <si>
    <t>IR 462 (S19.CI.28-10)(10-00)</t>
  </si>
  <si>
    <t>Coordinates and Level for Slab Axes (N – L) (3 – 6) at Level (136.177).</t>
  </si>
  <si>
    <t>•	Inspection for earthing and lighting systems works for Columns Mezzanine slab for axes (J / 6) &amp; (K /6) (2 Columns) as Per Clouding
•	Embedded items in structure for earthing and lighting systems works for Cores (Elevator) Frist Slab for axes (M / 3) (1-piece ETT4) as Per Clouding</t>
  </si>
  <si>
    <t>IR 038 (S19.ELEC.30-10)(12-00)</t>
  </si>
  <si>
    <t>IR 463 (S19.CI.28-10)(10-00)</t>
  </si>
  <si>
    <t>IR 464 (S19.CI.28-10)(10-00)</t>
  </si>
  <si>
    <t>IR 465 (S19.CI.28-10)(10-00)</t>
  </si>
  <si>
    <t>IR 466 (S19.CI.28-10)(10-00)</t>
  </si>
  <si>
    <t>IR 467 (S19.CI.28-10)(10-00)</t>
  </si>
  <si>
    <t>IR 468 (S19.CI.28-10)(10-00)</t>
  </si>
  <si>
    <t>IR 469 (S19.CI.28-10)(10-00)</t>
  </si>
  <si>
    <t>IR 470 (S19.CI.28-10)(10-00)</t>
  </si>
  <si>
    <t>IR 471 (S19.SU.29-10)(10-00)</t>
  </si>
  <si>
    <t>Coordinates and Level for PC to Middle platform from axis (P7 – p17) and axis (2.2:2.3)</t>
  </si>
  <si>
    <t xml:space="preserve">Bituminous 3rd Layer for Isolated Footings for Main Building Part (3, 4) Axes (E – J) &amp; (7 – 8) </t>
  </si>
  <si>
    <t xml:space="preserve">Bituminous 2nd Layer for Isolated Footings for Main Building Part (3, 4) Axes (E – J) &amp; (7 – 8) </t>
  </si>
  <si>
    <t xml:space="preserve">Bituminous 1st Layer for Isolated Footings for Main Building Part (3, 4) Axes (E – J) &amp; (7 – 8) </t>
  </si>
  <si>
    <t>Surface Preparation for Wall of South Platform Part (C – D) Axes (P28 – P33)</t>
  </si>
  <si>
    <t>Repair for Wall of South Platform Part (C – D) Axes (P28 – P33)</t>
  </si>
  <si>
    <t>Reinforcement Bottom mesh for Middle platform part (1 - 2) for axes (C - H) (2.2 - 2.3)</t>
  </si>
  <si>
    <t>Reinforcement Bottom mesh for South platform part (1) for axes (A - E) (1-2.1)</t>
  </si>
  <si>
    <t>TEST RESULT S19 N 307</t>
  </si>
  <si>
    <t>TEST RESULT S19 N 308</t>
  </si>
  <si>
    <t>TEST RESULT S19 N 309</t>
  </si>
  <si>
    <t>TEST RESULT S19 N 310</t>
  </si>
  <si>
    <t>POUR CONCRETE 120</t>
  </si>
  <si>
    <t>POUR CONCRETE 121</t>
  </si>
  <si>
    <t>R.C for Frist Floor slab part (3) from axis (A - C) (3 - 6)</t>
  </si>
  <si>
    <t>R.C for South Platform part (1 - 2) axis (F - L) (1 – 2.1)</t>
  </si>
  <si>
    <t>Formwork for Columns Part (3) from Axe (G – 3)</t>
  </si>
  <si>
    <t xml:space="preserve">Reinforcement for Columns part (4) axis (H - 3) (I - 4) </t>
  </si>
  <si>
    <t>IR 472 (S19.CI.29-10)(10-00)</t>
  </si>
  <si>
    <t>IR 473 (S19.CI.29-10)(10-00)</t>
  </si>
  <si>
    <t>IR 474 (S19.CI.29-10)(10-00)</t>
  </si>
  <si>
    <t>IR 475 (S19.CI.29-10)(10-00)</t>
  </si>
  <si>
    <t>IR 476 (S19.CI.24-10)(10-00)</t>
  </si>
  <si>
    <t>IR 477 (S19.CI.25-10)(10-00)</t>
  </si>
  <si>
    <t>IR 478 (S19.SU.31-10)(10-00)</t>
  </si>
  <si>
    <t>IR 479 (S19.CI.31-10)(10-00)</t>
  </si>
  <si>
    <t>IR 480 (S19.CI.31-10)(10-00)</t>
  </si>
  <si>
    <t>IR 481 (S19.CI.31-10)(10-00)</t>
  </si>
  <si>
    <t>IR 482 (S19.CI.31-10)(10-00)</t>
  </si>
  <si>
    <t>IR 483 (S19.CI.31-10)(10-00)</t>
  </si>
  <si>
    <t>IR 484 (S19.CI.31-10)(10-00)</t>
  </si>
  <si>
    <t>IR 485 (S19.CI.31-10)(10-00)</t>
  </si>
  <si>
    <t>IR 486 (S19.CI.31-10)(10-00)</t>
  </si>
  <si>
    <t>IR 487 (S19.CI.31-10)(10-00)</t>
  </si>
  <si>
    <t>IR 488 (S19.CI.31-10)(10-00)</t>
  </si>
  <si>
    <t>IR 489 (S19.CI.31-10)(10-00)</t>
  </si>
  <si>
    <t>IR 490 (S19.CI.31-10)(10-00)</t>
  </si>
  <si>
    <t>Bituminous 2nd Layer for Wall of South Platform Part (C - D) Axes (P28 – P33)</t>
  </si>
  <si>
    <t>Repair for Wall of Middle Platform Part (D) Axes (P37 – P38) (2.2 – 2.3)</t>
  </si>
  <si>
    <t>Bituminous 1st Layer for Wall of South Platform Part (C - D) Axes (P28 – P33)</t>
  </si>
  <si>
    <t>Surface Preparation for Wall of Middle Platform Part (D) Axes (P37 – P38) (2.2 – 2.3)</t>
  </si>
  <si>
    <t>Formwork for Cores (W1) First Floor part (4) for axis (M-3))</t>
  </si>
  <si>
    <t>Reinforcement for Core W1* part (4) axis (M) (4-5)</t>
  </si>
  <si>
    <t>Coordinates and level for raft of south platform axis (G-A) &amp; (1-2.1)</t>
  </si>
  <si>
    <t>formwork PC for Raft and Footing of Middle Platform Part (A – B - 1) Axes (P6 – P17) &amp; (2.2 – 2.3).</t>
  </si>
  <si>
    <t>Repair for Wall of Middle Platform Part (C - D) Axes (P28 - P33) &amp; (2.2)</t>
  </si>
  <si>
    <t>Surface Preparation for Wall of Middle Platform Part (C - D) Axes (P28 - P33) &amp; (2.2)</t>
  </si>
  <si>
    <t>Bituminous 3rd Layer for Wall of South Platform Part (C - D) Axes (P28 – P33) &amp; (2.1)</t>
  </si>
  <si>
    <t>Repair for Isolated Footing (Main Building) Part (3, 4) Axes (G - J) (4 - 7) &amp; (J - L) (3 - 6).</t>
  </si>
  <si>
    <t>Surface Preparation for Isolated Footing (Main Building) Part (3, 4) Axes (G - J) (4 - 7) &amp; (J - L) (3 - 6).</t>
  </si>
  <si>
    <t>Bituminous 1st Layer for Isolated Footing (Main Building) Part (3, 4) Axes (G - J) (4 - 7) &amp; (J - L) (3 - 6).</t>
  </si>
  <si>
    <t>Bituminous 2ND Layer for Isolated Footing (Main Building) Part (3, 4) Axes (G - J) (4 - 7) &amp; (J - L) (3 - 6).</t>
  </si>
  <si>
    <t>Bituminous 1st Layer for Wall of Middle Platform Part (C - D) Axes (P28 - P33) &amp; (2.2)</t>
  </si>
  <si>
    <t>Reinforcement TOP mesh for Raft South Platform part (1) Axis (A-G) (1-2.1)</t>
  </si>
  <si>
    <t>Reinforcement for Frist Floor Columns part (4) axis (H) (7 - 8) (I) (5 – 6 - 8) &amp; (J) (6 – 7 – 8) (K – 6)</t>
  </si>
  <si>
    <t xml:space="preserve"> Formwork for South Platform Part (2, C) from Axis (P23-N) and axes (1-2.1)</t>
  </si>
  <si>
    <t>Formwork of Cores for mezzanine slab part (3, 4) axis (B -3) (M-3)</t>
  </si>
  <si>
    <t xml:space="preserve">Building Accessories </t>
  </si>
  <si>
    <t>POUR CONCRETE 122</t>
  </si>
  <si>
    <t>POUR CONCRETE 123</t>
  </si>
  <si>
    <t>POUR CONCRETE 124</t>
  </si>
  <si>
    <t>POUR CONCRETE 125</t>
  </si>
  <si>
    <t>R.C of mezzanine slab part 4 axis (L-N) (3-6)</t>
  </si>
  <si>
    <t>PC for Raft and Footing of Middle Platform Part (A – B - 1) Axes (P6 – P17) &amp; (2.2 – 2.3).</t>
  </si>
  <si>
    <t>RC for Columns Part (3, 4) Axes (I – 4) &amp; (K – 3) (G – 3).</t>
  </si>
  <si>
    <t>IR 492 (S19.CI.31-10)(10-00)</t>
  </si>
  <si>
    <t>IR 493 (S19.SU.2-11)(10-00)</t>
  </si>
  <si>
    <t>Coordinates and Level for first floor Axes (B-F) (4-6) at Level (136.177).</t>
  </si>
  <si>
    <t>IR 494 (S19.SU.2-11)(10-00)</t>
  </si>
  <si>
    <t>Pouring Level for Columns Axes (J) (6-7) &amp; (K-6) at Level (135.577) &amp; (I)(5-6) at Level (135.977).</t>
  </si>
  <si>
    <t>IR 495 (S19.SU.2-11)(10-00)</t>
  </si>
  <si>
    <t>Level and Location for encasement (3&amp;7) Middle &amp; South Platform for axis (2.2-2.1) (P21-M)</t>
  </si>
  <si>
    <t>IR 496 (S19.CI.2-11)(10-00)</t>
  </si>
  <si>
    <t>IR 497 (S19.CI.2-11)(10-00)</t>
  </si>
  <si>
    <t>IR 498 (S19.CI.2-11)(10-00)</t>
  </si>
  <si>
    <t>3rd Layer of cold applied Botumen Part (4) axis (H-L)(3-8)</t>
  </si>
  <si>
    <t>IR 499 (S19.CI.2-11)(10-00)</t>
  </si>
  <si>
    <t>1th Layer of cold applied Botumen Part (4) axis (N)(3-6)</t>
  </si>
  <si>
    <t>IR 39 (S19.ELEC.02-11)(10-00)</t>
  </si>
  <si>
    <t>•	INSPECTION FOR EARTHING AND LIGHTING SYSTEMS WORKS FOR FIRST SLAB FOR AXES FROM (N TO L) ON AXES (3,4,5AND 6), AS PER CLOUDING.
•	EMBEDDED ITEMS INSTRUCTURE FOR EARTHING AND LIGHTNING SYSTEMS WORKS FOR THE PARAPET FIRST SLAB FLOOR FOR AXES (N/3,4,5 AND 6), (M/6), {5-PIECE ETT4} AS PER CLOUDING.</t>
  </si>
  <si>
    <t>IR 491 (S19.SU.02-11)(10-00)</t>
  </si>
  <si>
    <t>Coordinates for offset columns 25 cm Middle platform axis (P31:H) &amp; axis (2.2:2.3)</t>
  </si>
  <si>
    <t>Coordinates for offset columns 25 cm south platform axis (P31:H) &amp; axis (2.0:2.1)</t>
  </si>
  <si>
    <t>IR 500 (S19.SU.2-11)(10-00)</t>
  </si>
  <si>
    <t>IR 501 (S19.CI.2-11)(10-00)</t>
  </si>
  <si>
    <t>Formwork of Columns part (4) axis (J)(6-7) &amp; (K-6) &amp; (I)(5-6)</t>
  </si>
  <si>
    <t>TEST RESULT S19 N 311</t>
  </si>
  <si>
    <t>TEST RESULT S19 N 312</t>
  </si>
  <si>
    <t>TEST RESULT S19 N 313</t>
  </si>
  <si>
    <t>TEST RESULT S19 N 314</t>
  </si>
  <si>
    <t>TEST RESULT S19 N 315</t>
  </si>
  <si>
    <t>TEST RESULT S19 N 316</t>
  </si>
  <si>
    <t>TEST RESULT S19 N 317</t>
  </si>
  <si>
    <t>TEST RESULT S19 N 318</t>
  </si>
  <si>
    <t>RHS-CS-SD-0226</t>
  </si>
  <si>
    <t>RHS-CS-SD-0227</t>
  </si>
  <si>
    <t>RHS-CS-SD-0228</t>
  </si>
  <si>
    <t>RHS-CS-SD-0229</t>
  </si>
  <si>
    <t>RHS-CS-SD-0230</t>
  </si>
  <si>
    <t>RHS-CS-SD-0231</t>
  </si>
  <si>
    <t>RHS-CS-SD-0232</t>
  </si>
  <si>
    <t>RHS-CS-SD-0233</t>
  </si>
  <si>
    <t>RFT of Roof Slab Bottom Y-DIR Part (3-4)</t>
  </si>
  <si>
    <t>RFT of Roof Slab Bottom X-DIR Part (3-4)</t>
  </si>
  <si>
    <t>RFT of Roof Slab Top Y-DIR Part (3-4)</t>
  </si>
  <si>
    <t>RFT of Roof Slab Top X-DIR Part (3-4)</t>
  </si>
  <si>
    <t>RFT of Roof Slab ADD Bottom Y-DIR Part (3-4)</t>
  </si>
  <si>
    <t>RFT of Roof Slab ADD Bottom X-DIR Part (3-4)</t>
  </si>
  <si>
    <t>RFT of Roof Slab ADD Top Y-DIR Part (3-4)</t>
  </si>
  <si>
    <t>RFT of Roof Slab ADD Top X-DIR Part (3-4)</t>
  </si>
  <si>
    <t>05-11-2023</t>
  </si>
  <si>
    <t>SD 56 (S19.CI.05-11)(10-20)</t>
  </si>
  <si>
    <t>TEST RESULT S19 N 319</t>
  </si>
  <si>
    <t>TEST RESULT S19 N 320</t>
  </si>
  <si>
    <t>TEST RESULT S19 N 321</t>
  </si>
  <si>
    <t>TEST RESULT S19 N 322</t>
  </si>
  <si>
    <t xml:space="preserve">Sand cone deep and sand cone shallow for soil Replacement for North Platform at depth 50 cm Part (A-B-1)  </t>
  </si>
  <si>
    <t xml:space="preserve">Plate load test for soil Replacement for North Platform at depth 50 cm Part (A-B-1) </t>
  </si>
  <si>
    <t>Sand cone deep and sand cone shallow for 2nd Layer backfilling between Foundation Part (3) axis (F-G)(4-5)(6-7)</t>
  </si>
  <si>
    <t>Formwork for P.C  Footing  South Platform Part (C-D) axis (P22:P38)</t>
  </si>
  <si>
    <t xml:space="preserve">PC of Isolated footing &amp; Raft for Platform Part (C) from Axis (P20-P25) </t>
  </si>
  <si>
    <t>START N ACT 022</t>
  </si>
  <si>
    <t>Masonry Work</t>
  </si>
  <si>
    <t>IR 40 (S19.ELEC.25-09)(10-00)</t>
  </si>
  <si>
    <t>IR 41 (S19.ELEC.14-10)(10-00)</t>
  </si>
  <si>
    <t>IR 42 (S19.ELEC.20-10)(10-00)</t>
  </si>
  <si>
    <t>IR 43 (S19.ELEC.25-10)(10-00)</t>
  </si>
  <si>
    <t>IR 44 (S19.ELEC.28-10)(10-00)</t>
  </si>
  <si>
    <t xml:space="preserve">•	INSPECTION FOR EARTHING AND LIGHTING SYSTEMS WORKS FOR Platform Bridge Columns and core elevator FOR Middle Platform part (2) for AXES (K-M)(2.4-2.5) </t>
  </si>
  <si>
    <t xml:space="preserve">•	INSPECTION FOR EARTHING AND LIGHTING SYSTEMS WORKS FOR Platform Bridge Columns and core elevator FOR South Platform part (2) for AXES (K-M)(2.2-2.3) </t>
  </si>
  <si>
    <t xml:space="preserve">•	INSPECTION FOR EARTHING AND LIGHTING SYSTEMS WORKS FOR Platform Bridge Columns and core elevator FOR South Platform part (1-2) for AXES (G-I)(2.2-2.3) </t>
  </si>
  <si>
    <t xml:space="preserve">•	INSPECTION FOR EARTHING AND LIGHTING SYSTEMS WORKS FOR Platform Bridge Columns and core elevator FOR Middle Platform part (1-2) for AXES (G-H)(2.4-2.5) </t>
  </si>
  <si>
    <t xml:space="preserve">•	INSPECTION FOR EARTHING AND LIGHTING SYSTEMS WORKS FOR Platform Bridge Columns and core elevator FOR South Platform part (1) for AXES (B-C)(2.2-2.3) </t>
  </si>
  <si>
    <t>DC 091 (S-19.OT.04-11-23)(04-00)</t>
  </si>
  <si>
    <t>ITP Expansion Joint for R.C Wall</t>
  </si>
  <si>
    <t>RFI 03 (S19-AR-01-10)(12-00)</t>
  </si>
  <si>
    <t>RFI 027 (S19-CS-23-10)(12-00)</t>
  </si>
  <si>
    <t>Expansion Joint for Platform Walls</t>
  </si>
  <si>
    <t>RFP 17(S-19.CS.18-10-23)(12-15)</t>
  </si>
  <si>
    <t xml:space="preserve"> According to RFI (EET-RHS-KK-ECG-RFI-ARCH-001-REV00), Proposal for Extend SOG to External Formation of Block as Shown in Attached.</t>
  </si>
  <si>
    <t>Coordinate and Level for RC for Middle platform from axis (I-C) (2.2:2.3) and Level (122.80), (123.40)</t>
  </si>
  <si>
    <t>Coordinate and Level for PC for North platform from axis (P17-P7) (2.3-3) and Level (122.30)</t>
  </si>
  <si>
    <t>PANTARHITFM 240</t>
  </si>
  <si>
    <t>REV 03</t>
  </si>
  <si>
    <t>IR 502 (S19.CI.02-11)(10-00)</t>
  </si>
  <si>
    <t>IR 503 (S19.CI.02-11)(10-00)</t>
  </si>
  <si>
    <t>IR 504 (S19.CI.02-11)(10-00)</t>
  </si>
  <si>
    <t>First floor columns part 4 axis(H-K) (8) &amp; (H) (7)</t>
  </si>
  <si>
    <t>IR 505 (S19.CI.02-11)(10-00)</t>
  </si>
  <si>
    <t>Top mesh of first floor slab part 4 axis(M-N) (3-6)</t>
  </si>
  <si>
    <t>IR 506 (S19.CI.02-11)(10-00)</t>
  </si>
  <si>
    <t xml:space="preserve">Raft top mesh of middle platform part (1-2) axis (H-A) </t>
  </si>
  <si>
    <t>IR 507 (S19.CI.02-11)(10-00)</t>
  </si>
  <si>
    <t>COORDINATE FOR OFFSET COLUMNS (25cm) SOUTH PLATFORM AXIS (H-N) &amp; AXIS (2.0 – 2.1)</t>
  </si>
  <si>
    <t>IR 508 (S19.CI.02-11)(10-00)</t>
  </si>
  <si>
    <t>POURING LEVEL FOR COLUMNS (J-H) (8) @ LEVEL 135.577 &amp; 135.277 &amp; AXIS (H)(7) @ LEVEL 134.877</t>
  </si>
  <si>
    <t>TEST RESULT S19 N 323</t>
  </si>
  <si>
    <t>TEST RESULT S19 N 324</t>
  </si>
  <si>
    <t>TEST RESULT S19 N 325</t>
  </si>
  <si>
    <t>TEST RESULT S19 N 326</t>
  </si>
  <si>
    <t>TEST RESULT S19 N 327</t>
  </si>
  <si>
    <t>TEST RESULT S19 N 328</t>
  </si>
  <si>
    <t>TEST RESULT S19 N 329</t>
  </si>
  <si>
    <t>TEST RESULT S19 N 330</t>
  </si>
  <si>
    <t>TEST RESULT S19 N 331</t>
  </si>
  <si>
    <t>Sand cone deep and sand cone shallow for 1nd Layer backfilling between Foundation</t>
  </si>
  <si>
    <t>SOR (01-11) 028</t>
  </si>
  <si>
    <t>The contractor used a solid brick on the cover of rc footing on south platform</t>
  </si>
  <si>
    <t>RC for Raft South Platform part (1) Axis (A-G) (1-2.1)</t>
  </si>
  <si>
    <t>POUR CONCRETE 126</t>
  </si>
  <si>
    <t>POUR CONCRETE 127</t>
  </si>
  <si>
    <t>POUR CONCRETE 128</t>
  </si>
  <si>
    <t>POUR CONCRETE 129</t>
  </si>
  <si>
    <t>POUR CONCRETE 130</t>
  </si>
  <si>
    <t>RC for Wall of Middle Platform part (2-C) axis (N-P24)&amp;(2.2)</t>
  </si>
  <si>
    <t>Formwork of Columns first floor slab part (4) axis (J)(6-7) &amp; (K-6) &amp; (I)(5-6)</t>
  </si>
  <si>
    <t>Columns first floor part (4) axis (H-K)(8) &amp; (H) (7)</t>
  </si>
  <si>
    <t>Raft top mesh of middle platform part (1-2) axis (H-A)</t>
  </si>
  <si>
    <t>QVN 022 REV 00</t>
  </si>
  <si>
    <t>The Steel Bars Started Rusting and Oxidation</t>
  </si>
  <si>
    <t>SOR (05-11) 029</t>
  </si>
  <si>
    <t>SOR (07-11) 030</t>
  </si>
  <si>
    <t>SOR (08-11) 031</t>
  </si>
  <si>
    <t>Masonary work without Mock-up an inspection</t>
  </si>
  <si>
    <t>the contractor must take immediate action to house keeping on site</t>
  </si>
  <si>
    <t>the contractor lifted quantities of 40 tons of bar on frist slab</t>
  </si>
  <si>
    <t>IR 510 (S19.CI.08-11)(10-00)</t>
  </si>
  <si>
    <t>IR 511 (S19.CI.08-11)(10-00)</t>
  </si>
  <si>
    <t>IR 512 (S19.CI.08-11)(10-00)</t>
  </si>
  <si>
    <t>IR 513 (S19.CI.08-11)(10-00)</t>
  </si>
  <si>
    <t>IR 514 (S19.CI.08-11)(10-00)</t>
  </si>
  <si>
    <t>IR 515 (S19.CI.08-11)(10-00)</t>
  </si>
  <si>
    <t>IR 516 (S19.CI.08-11)(10-00)</t>
  </si>
  <si>
    <t>IR 517 (S19.SU.08-11)(10-00)</t>
  </si>
  <si>
    <t>IR 518 (S19.SU.08-11)(10-00)</t>
  </si>
  <si>
    <t>IR 519 (S19.SU.08-11)(10-00)</t>
  </si>
  <si>
    <t>IR 520 (S19.SU.08-11)(10-00)</t>
  </si>
  <si>
    <t>Reinforcement Bottom mesh for South platform Raft part (1) for axes (P18 – A).</t>
  </si>
  <si>
    <t>Raft top mesh of middle platform Raft part (1) axis (C - H)</t>
  </si>
  <si>
    <t>Formwork of Retaining wall for South Platform Part (C - 2) axis (P21-P25)</t>
  </si>
  <si>
    <t>Reinforcement Retaining Wall of South Platform Axes (K – P21) (F - K)</t>
  </si>
  <si>
    <t>Reinforcement Retaining Wall of Middle Platform Part (D) Axes (P33 – P38)</t>
  </si>
  <si>
    <t xml:space="preserve">Top Mesh of South Platform Raft Part (1) Axes (P18 – A) </t>
  </si>
  <si>
    <t>Excavation Bottom level (121.5) of Northern Platform and Middle Platform and South Platform for axis (P1-P2) &amp; (1-3)</t>
  </si>
  <si>
    <t>Coordinates and level for RC of south platform axis (A-P18) &amp; (1-2.1) at Level (122.80)</t>
  </si>
  <si>
    <t>Coordinates and Level for Slab Axes (L-I) (4 – 6) at Level (136.177).</t>
  </si>
  <si>
    <t>TRACK</t>
  </si>
  <si>
    <t>IR 45 (S19.ELEC.09-11)(10-00)</t>
  </si>
  <si>
    <t>•	EMBEDDED ITEMS IN STRUCTURE FOR EARTHING AND LIGHTING SYSTEMS WORKS FOR (CORES ELEVATOR) FIRST SLAB FOR AXES (I/3 AND F/3), THE PARAPET SLAB FLOOR FOR AXES (E/5 AND 6), (D/6, C/6), {6-PIECES ETT4} AS PER cloud.
•	INSPECTION FOR EARTHING AND LIGHTING SYSTEMS WORKS FOR FIRST SLAB FOR AXES FROM (C TO E) / (4,5,6 AND 7) AS PER cloud.</t>
  </si>
  <si>
    <t>MS 76 (S-19-CS.18-02-23)(11-00)</t>
  </si>
  <si>
    <t xml:space="preserve">Techno primer WB.
Quartz SBS Membrane. </t>
  </si>
  <si>
    <t>TEST RESULT S19 N 332</t>
  </si>
  <si>
    <t>TEST RESULT S19 N 333</t>
  </si>
  <si>
    <t>TEST RESULT S19 N 334</t>
  </si>
  <si>
    <t>TEST RESULT S19 N 335</t>
  </si>
  <si>
    <t>TEST RESULT S19 N 336</t>
  </si>
  <si>
    <t>DC.NO</t>
  </si>
  <si>
    <t>IR 521 (S19.SU.11-11)(10-00)</t>
  </si>
  <si>
    <t>IR 522 (S19.SU.11-11)(10-00)</t>
  </si>
  <si>
    <t>IR 523 (S19.CI.09-11)(10-00)</t>
  </si>
  <si>
    <t>IR 524 (S19.CI.09-11)(10-00)</t>
  </si>
  <si>
    <t>IR 525 (S19.CI.09-11)(10-00)</t>
  </si>
  <si>
    <t>Coordinates for offset columns &amp; Retaining Wall 25 cm Middle platform axis (H:C) &amp; axis (2.2:2.3)</t>
  </si>
  <si>
    <t>Reinforcement Top mesh first floor slab part (3) axis (B-F) (4-7)</t>
  </si>
  <si>
    <t>Formwork for Wall of South Platform part (2) axis (H-N)&amp;(2.1)</t>
  </si>
  <si>
    <t>Reinforcement for Wall of Middle Platform part (2) axis (H-N) &amp; (2.2)</t>
  </si>
  <si>
    <t>POUR CONCRETE 131</t>
  </si>
  <si>
    <t>POUR CONCRETE 132</t>
  </si>
  <si>
    <t>POUR CONCRETE 133</t>
  </si>
  <si>
    <t>POUR CONCRETE 134</t>
  </si>
  <si>
    <t>POUR CONCRETE 135</t>
  </si>
  <si>
    <t>POUR CONCRETE 136</t>
  </si>
  <si>
    <t>POUR CONCRETE 137</t>
  </si>
  <si>
    <t>Raft of middle platform Raft part (1) axis (C - H)</t>
  </si>
  <si>
    <t>Retaining wall for South Platform Part (C - 2) axis (P21-P25)</t>
  </si>
  <si>
    <t>Retaining wall for Middle Platform axis (N-P23)</t>
  </si>
  <si>
    <t>Raft of South Platform Part 1 axis (A-G)</t>
  </si>
  <si>
    <t>Top Mesh of South Platform Raft Part (1) Axes (P18 – A)</t>
  </si>
  <si>
    <t>first floor slab part (3) axis (B-F) (4-7)</t>
  </si>
  <si>
    <t>RC for Wall of South Platform part (2) axis (H-N) &amp; (2.1)</t>
  </si>
  <si>
    <t>IR 526 (S19.SU.12-11)(10-00)</t>
  </si>
  <si>
    <t>IR 527 (S19.CI.11-11)(10-00)</t>
  </si>
  <si>
    <t>IR 528 (S19.CI.11-11)(10-00)</t>
  </si>
  <si>
    <t>IR 529 (S19.CI.11-11)(10-00)</t>
  </si>
  <si>
    <t>IR 530 (S19.CI.11-11)(10-00)</t>
  </si>
  <si>
    <t>IR 531 (S19.CI.11-11)(10-00)</t>
  </si>
  <si>
    <t>Replacement Level (122) of Platform for axes (P6-P1), and axes (1-3)</t>
  </si>
  <si>
    <t>Formwork for first floor slab part (4) axis (I-M) (4-7)</t>
  </si>
  <si>
    <t>Reinforcement for Roof Floor Core W1 and Columns part (3, 4) axis (F-3) &amp; (I-3) &amp; (D-3) &amp; (E-3)</t>
  </si>
  <si>
    <t xml:space="preserve">Repair for Mezzanine Floor Neck Columns, Cores Escalator and Shear Wall Part (3,4) Axes (A-N) &amp; (3-8) </t>
  </si>
  <si>
    <t xml:space="preserve">Surface Preparation for Mezzanine Floor Neck Columns, Cores Escalator and Shear Wall Part (3,4) Axes (A-N) &amp; (3-8) </t>
  </si>
  <si>
    <t>Reinforcement for Wall of Middle Platform Part (2) Axes (H – N) (2-3)</t>
  </si>
  <si>
    <t>Slab</t>
  </si>
  <si>
    <t>Reinforcement steel (#18)</t>
  </si>
  <si>
    <t>مواسير رمادي جوان (مصر الحجاز)</t>
  </si>
  <si>
    <t>TEST RESULT S19 N 337</t>
  </si>
  <si>
    <t>TEST RESULT S19 N 338</t>
  </si>
  <si>
    <t>TEST RESULT S19 N 339</t>
  </si>
  <si>
    <t>RC Cores W2 First Floor part (4), Axes (M-5) 
Q= 20 m3           C 400/460          28-days</t>
  </si>
  <si>
    <t>RC Retaining Wall of South Platform part (C-D), Axes (P28-P33) 
Q= 38 m3           C 400/460          28-days</t>
  </si>
  <si>
    <t xml:space="preserve">Inspection for earthing and lighting systems works for Columns First slab for axes (C / 3) &amp; (C /4) (D /3) &amp; (D/4) (E/3) &amp; (E/4) &amp; (F/4) (7 Columns) as Per Clouding </t>
  </si>
  <si>
    <t>IR 46 (S19.ELEC.12-11)(10-00)</t>
  </si>
  <si>
    <t>Columns of Frist Floor part (4), Axes (H-J) (8) (I) (7) 
Q= 12 m3           C 400/460          7-days</t>
  </si>
  <si>
    <t>IR 532 (S19.CI.12-11)(10-00)</t>
  </si>
  <si>
    <t>IR 533 (S19.CI.12-11)(10-00)</t>
  </si>
  <si>
    <t>IR 534 (S19.CI.12-11)(10-00)</t>
  </si>
  <si>
    <t>IR 535 (S19.CI.12-11)(10-00)</t>
  </si>
  <si>
    <t>IR 536 (S19.CI.12-11)(10-00)</t>
  </si>
  <si>
    <t>Formwork of Retaining wall for South Platform Part (1, 2) axis (C-I) (2-1)</t>
  </si>
  <si>
    <t>Repair for Retaining wall for South Platform Part (C - 2) axis (M-P24) (2-1)</t>
  </si>
  <si>
    <t>Surface Preparation for Retaining wall for South Platform Part (C - 2) axis (M-P24) &amp; (2-1)</t>
  </si>
  <si>
    <t>Formwork for Retaining wall for Middle Platform Part (2) axis (H-N) (2.2)</t>
  </si>
  <si>
    <t>Reinforcement for Retaining wall for Middle Platform Part (D) axis (P33-P38) (2.3)</t>
  </si>
  <si>
    <t>IR 47 (S19.ELEC.14-11)(10-00)</t>
  </si>
  <si>
    <t>•	EMBEDDED ITEMS IN STRUCTURE FOR EARTHING AND LIGHTING SYSTEMS WORKS FOR (PARAPET) FIRST SLAB FOR AXES (J/5 &amp; J/6 &amp;K/6 &amp;L/6) {4-PIECES ETT4} AS PER cloud.
•	INSPECTION FOR EARTHING AND LIGHTING SYSTEMS WORKS FOR FIRST SLAB FOR AXES FROM (C to E) / (4, between 6 AND 7) AS PER cloud.</t>
  </si>
  <si>
    <t>IR 537 (S19.SU.12-11)(10-00)</t>
  </si>
  <si>
    <t>IR 538 (S19.SU.12-11)(10-00)</t>
  </si>
  <si>
    <t>IR 539 (S19.CI.13-11)(12-00)</t>
  </si>
  <si>
    <t>IR 540 (S19.CI.13-11)(12-00)</t>
  </si>
  <si>
    <t>IR 541 (S19.CI.13-11)(12-00)</t>
  </si>
  <si>
    <t>IR 542 (S19.CI.13-11)(12-00)</t>
  </si>
  <si>
    <t>IR 543 (S19.CI.13-11)(12-00)</t>
  </si>
  <si>
    <t>IR 544 (S19.CI.14-11)(12-00)</t>
  </si>
  <si>
    <t>IR 545 (S19.SU.15-11)(12-00)</t>
  </si>
  <si>
    <t>IR 546 (S19.CI.15-11)(12-00)</t>
  </si>
  <si>
    <t>IR 547 (S19.CI.15-11)(12-00)</t>
  </si>
  <si>
    <t>Coordinates for axes first floor columns part (3) axis  (A+5m) (A+13.80m) (A+17.80m) (A+28.20m) (3+11.10m).</t>
  </si>
  <si>
    <t>Coordinates for axes for Block Building Under SOG axis (A+1m) (3+1m) (6-1m) (8-1m) (N-1m)</t>
  </si>
  <si>
    <t>Formwork for Retaining wall for Middle Platform Part (2-C) axis (M-P24) (2.3)</t>
  </si>
  <si>
    <t>Reinforcement Bottom mesh for Middle platform Raft part (1) for axes (B – D) &amp; (2.2-2.3).</t>
  </si>
  <si>
    <t>Reinforcement Bottom mesh for Frist Floor Slab part (4) for axes (I – M) &amp; (4-7).</t>
  </si>
  <si>
    <t>Reinforcement Bottom Mesh For South Platform part (B-2), axes(P13-P18) &amp; (1-2.1).</t>
  </si>
  <si>
    <t>Reinforcement For Roof Columns part (3), axes(C-3) &amp; (B-E) (4).</t>
  </si>
  <si>
    <t>Coordinates for offset Retaining Wall 25 cm North platform axis (P31-N) &amp; axis (2.4)</t>
  </si>
  <si>
    <t>Formwork for Retaining wall for Middle Platform Part (2) axis (H-N) (2.3)</t>
  </si>
  <si>
    <t>Reinforcement Top mesh first floor slab part (4) axis (I-M) (4-7)</t>
  </si>
  <si>
    <t>TEST RESULT S19 N 340</t>
  </si>
  <si>
    <t>TEST RESULT S19 N 341</t>
  </si>
  <si>
    <t>TEST RESULT S19 N 342</t>
  </si>
  <si>
    <t>TEST RESULT S19 N 343</t>
  </si>
  <si>
    <t>TEST RESULT S19 N 344</t>
  </si>
  <si>
    <t>TEST RESULT S19 N 345</t>
  </si>
  <si>
    <t>TEST RESULT S19 N 346</t>
  </si>
  <si>
    <t>Rc for raft of Middle Platform part (1-2), Axes (A-H) (2.2 – 2.3)
Q= 280 m3           C 350/425          7-days</t>
  </si>
  <si>
    <t>PC for raft of North Platform part (A-B), Axes (P8-P17) (1 – 2.1)
Q= 160 m3           C 200/300          7-days</t>
  </si>
  <si>
    <t>RC for Frist Floor Slab part (4), Axes (L-N) (3-6)
Q= 100 m3           C 400/460          7-days</t>
  </si>
  <si>
    <t>RC for Wall of South Platform part (2-C), Axes (N-P24) (2.1)
Q= 30 m3           C 400/460          7-days</t>
  </si>
  <si>
    <t>RC for Wall of Middle Platform part (C-D), Axes (P28-P33) (2.2)
Q= 35 m3           C 400/460          28-days</t>
  </si>
  <si>
    <t>RC for Raft of Suth Platform part (2), Axes(K-N) (1-2.1)
Q= 204 m3           C 350/425          28-days</t>
  </si>
  <si>
    <t>RC for Raft of Suth Platform part (1), Axes(A-P18) (1-2.1)
Q= 58 m3           C 350/425          7-days</t>
  </si>
  <si>
    <t>POUR CONCRETE 138</t>
  </si>
  <si>
    <t>POUR CONCRETE 139</t>
  </si>
  <si>
    <t>POUR CONCRETE 140</t>
  </si>
  <si>
    <t>POUR CONCRETE 141</t>
  </si>
  <si>
    <t>POUR CONCRETE 142</t>
  </si>
  <si>
    <t>RC for Retaining wall for South Platform Part (1, 2) axis (C-I) (2-1)</t>
  </si>
  <si>
    <t>RC for Retaining wall for Middle Platform Part (2) axis (H-N) (2.2)</t>
  </si>
  <si>
    <t>RC for Retaining wall for Middle Platform Part (2-C) axis (M-P24) (2.3)</t>
  </si>
  <si>
    <t>RC for first floor slab part (4) axis (I-M) (4-7)</t>
  </si>
  <si>
    <t>Retaining wall for Middle Platform Part (2) axis (H-N) (2.3)</t>
  </si>
  <si>
    <t>Solid block fire rated and non fire rated walls -sizes 6x10x20 cm
'HOLLOW fire rated and non fire rated walls-sizes 20x20x40 and 20x10x20 cm</t>
  </si>
  <si>
    <t>TEST RESULT S19 N 347</t>
  </si>
  <si>
    <t>TEST RESULT S19 N 348</t>
  </si>
  <si>
    <t>TEST RESULT S19 N 349</t>
  </si>
  <si>
    <t>TEST RESULT S19 N 350</t>
  </si>
  <si>
    <t>RC for South Platform part (A), Axes(P6-P9) (1-2.1)
Q= 80 m3           C 200/300          28-days</t>
  </si>
  <si>
    <t>RC for Wall of South Platform part (C), Axes(P23-P28) (2.1)
Q= 36 m3           C 400/460          28-days</t>
  </si>
  <si>
    <t>RC for Wall of South Platform part (2), Axes(H-N) (2.1)
Q= 33 m3           C 400/460          7-days</t>
  </si>
  <si>
    <t>RC for First Floor Slab part (3), Axes(B-F) (4-7)
Q= 150 m3           C 400/460          7-days</t>
  </si>
  <si>
    <t>Sand cone deep and sand cone shallow for 1ST Layer backfilling between Foundation Part (4) axis (G-H)(3-7)(7-8)</t>
  </si>
  <si>
    <t xml:space="preserve">Test result (Compressive strength of cubical stone 7*7*7cm) for platform
</t>
  </si>
  <si>
    <t>IR 48 (S19.ELEC.16-11)(2-00)</t>
  </si>
  <si>
    <t xml:space="preserve">Encasement 1 Slave between Middle Platform and South Platform Axes (P36-P37) on Axes between (2.1-2.2) </t>
  </si>
  <si>
    <t>IR 548 (S19.SU.17-11)(12-00)</t>
  </si>
  <si>
    <t>IR 549 (S19.CI.16-11)(12-00)</t>
  </si>
  <si>
    <t>IR 550 (S19.CI.16-11)(12-00)</t>
  </si>
  <si>
    <t>Coordinates and level for raft of south platform axis (A-P15) &amp; (2-2.1)</t>
  </si>
  <si>
    <t>Formwork for Retaining wall for Middle Platform Part (1, 2) axis (C-I) (2.2)</t>
  </si>
  <si>
    <t>Reinforcement For Roof Core (W1) part (3), axes(C-3) &amp; (B-3).</t>
  </si>
  <si>
    <t>TEST RESULT S19 N 351</t>
  </si>
  <si>
    <t>RC for Columns part (4), Axes(J-L) (5) &amp; (H,7) &amp; (L,6)
Q= 13 m3           C 400/460          28-days</t>
  </si>
  <si>
    <t>POUR CONCRETE 143</t>
  </si>
  <si>
    <t>R.C for Retaining wall for Middle Platform Part (1, 2) axis (C-I) (2.2)</t>
  </si>
  <si>
    <t>IR 551 (S19.CI.17-11)(12-00)</t>
  </si>
  <si>
    <t>IR 552 (S19.CI.15-11)(12-00)</t>
  </si>
  <si>
    <t>IR 553 (S19.CI.15-11)(12-00)</t>
  </si>
  <si>
    <t>IR 554 (S19.CI.15-11)(12-00)</t>
  </si>
  <si>
    <t>IR 555 (S19.CI.15-11)(12-00)</t>
  </si>
  <si>
    <t>IR 556 (S19.CI.15-11)(12-00)</t>
  </si>
  <si>
    <t>IR 557 (S19.CI.15-11)(12-00)</t>
  </si>
  <si>
    <t>IR 558 (S19.CI.15-11)(12-00)</t>
  </si>
  <si>
    <t>IR 559 (S19.CI.15-11)(12-00)</t>
  </si>
  <si>
    <t>IR 560 (S19.CI.15-11)(12-00)</t>
  </si>
  <si>
    <t>IR 561 (S19.CI.15-11)(12-00)</t>
  </si>
  <si>
    <t>IR 562 (S19.CI.15-11)(12-00)</t>
  </si>
  <si>
    <t>IR 563 (S19.CI.15-11)(12-00)</t>
  </si>
  <si>
    <t>IR 564 (S19.CI.15-11)(12-00)</t>
  </si>
  <si>
    <t>IR 565 (S19.SU.17-11)(12-00)</t>
  </si>
  <si>
    <t>IR 566 (S19.SU.17-11)(12-00)</t>
  </si>
  <si>
    <t>IR 567 (S19.SU.17-11)(12-00)</t>
  </si>
  <si>
    <t>IR 568 (S19.SU.17-11)(12-00)</t>
  </si>
  <si>
    <t>IR 569 (S19.CI.15-11)(12-00)</t>
  </si>
  <si>
    <t>IR 570 (S19.CI.15-11)(12-00)</t>
  </si>
  <si>
    <t>IR 571 (S19.CI.15-11)(12-00)</t>
  </si>
  <si>
    <t>IR 572 (S19.CI.15-11)(12-00)</t>
  </si>
  <si>
    <t>IR 573 (S19.CI.15-11)(12-00)</t>
  </si>
  <si>
    <t>IR 574 (S19.CI.15-11)(12-00)</t>
  </si>
  <si>
    <t>IR 575 (S19.CI.15-11)(12-00)</t>
  </si>
  <si>
    <t>IR 576 (S19.CI.15-11)(12-00)</t>
  </si>
  <si>
    <t>IR 577 (S19.CI.15-11)(12-00)</t>
  </si>
  <si>
    <t>IR 578 (S19.CI.15-11)(12-00)</t>
  </si>
  <si>
    <t>IR 579 (S19.CI.15-11)(12-00)</t>
  </si>
  <si>
    <t>IR 580 (S19.CI.15-11)(12-00)</t>
  </si>
  <si>
    <t>IR 581 (S19.CI.15-11)(12-00)</t>
  </si>
  <si>
    <t>IR 582 (S19.CI.15-11)(12-00)</t>
  </si>
  <si>
    <t>IR 583 (S19.CI.15-11)(12-00)</t>
  </si>
  <si>
    <t>IR 584 (S19.CI.15-11)(12-00)</t>
  </si>
  <si>
    <t>IR 585 (S19.CI.15-11)(12-00) -</t>
  </si>
  <si>
    <t>IR 586 (S19.CI.15-11)(12-00)</t>
  </si>
  <si>
    <t>IR 587 (S19.CI.15-11)(12-00)</t>
  </si>
  <si>
    <t>IR 588 (S19.CI.15-11)(12-00)</t>
  </si>
  <si>
    <t>IR 589 (S19.CI.15-11)(12-00)</t>
  </si>
  <si>
    <t>IR 590 (S19.CI.15-11)(12-00)</t>
  </si>
  <si>
    <t>1st Course (Block Works) for Mezzanine Floor part (3) for axes (3-6) &amp; (A-B)</t>
  </si>
  <si>
    <t>Reinforcement Top mesh for Raft of south platform part (B-1) axis (P14:P18)&amp;(1-2.1)</t>
  </si>
  <si>
    <t>Formwork for Raft of south platform part (B-1) axis (P14:P18)&amp;(1-2.1)</t>
  </si>
  <si>
    <t>Formwork for Columns of Roof floor part (3) axis (C:E)(3)&amp;(B:E)(4)</t>
  </si>
  <si>
    <t xml:space="preserve"> Replacement soil to Be used as upper embankment for track Between south platform and middle platform level (122.30) axes (P28:P38). Station (517+612.62) to (517+553.62).</t>
  </si>
  <si>
    <t xml:space="preserve"> Replacement soil to Be used as upper embankment for track Between south platform and middle platform level (122.80) axes (P28:P38). Station (517+612.62) to (517+553.62).</t>
  </si>
  <si>
    <t xml:space="preserve">Core (W1) formwork of roof slab part 3 axis (B,3) &amp; core (W1) axis (F,3) </t>
  </si>
  <si>
    <t xml:space="preserve">Core (W1) reinforcement of roof slab part 4 axis (M,3) </t>
  </si>
  <si>
    <t>Retaining wall formwork of middle platform part D axis (P33-P38) “North Face”</t>
  </si>
  <si>
    <t>Retaining wall reinforcement  of middle platform part (1-2) axis (E-I) “North Face”</t>
  </si>
  <si>
    <t>Retaining wall formwork of north platform part (D) axis (P33-P38) “middle Face”</t>
  </si>
  <si>
    <t>Encasement reinforcement on axis P37 &amp; (2.1-2.2)</t>
  </si>
  <si>
    <t>Encasement Formwork on axis P37 &amp; (2.1-2.2)</t>
  </si>
  <si>
    <t>Coordinates for offset retaining wall 25 cm south platform axis (H-P15) &amp; axis (2.1)</t>
  </si>
  <si>
    <t>Coordinates for axes first floor column’s part (4) axis (A+74.90m) (A+103.60 m) (A+94.80m) (A+80.40 m) (x3+11.10m).</t>
  </si>
  <si>
    <t>Coordinates and level for PC of north platform from axis ( N-F) (3-2.6)</t>
  </si>
  <si>
    <t>Coordinates and level for raft of south platform axis (P15) –(P12) 2.1-2</t>
  </si>
  <si>
    <t>Retaining wall reinforcement  of middle platform part (C) axis (P24-P38) (2.2-2.3)</t>
  </si>
  <si>
    <t>Retaining wall reinforcement of south platform part (1-B) axis (P18-D) (2.2-2.3)</t>
  </si>
  <si>
    <t>Raft reinforcement bottom mesh of south platform part B axis P14-P10</t>
  </si>
  <si>
    <t>Raft reinforcement  bottom mesh of south platform part B axis P16-P13</t>
  </si>
  <si>
    <t>Retaining wall formwork of north platform part D axis P33 – P38 “middle face”</t>
  </si>
  <si>
    <t>Retaining wall reinforcement of middle platform part C axis P21-P31 “north face”</t>
  </si>
  <si>
    <t>Retaining wall formwork of middle platform  axis E-I  “north face”</t>
  </si>
  <si>
    <t>SURFACE PREPARATION OF RETAING WALL SOUTH PLATFORM PART N-P28 “MIDDLE FACE” &amp;
RETAING WALL MIDDLE PLATFORM AXIS (P24-P28) “SOUTH FACE “</t>
  </si>
  <si>
    <t>1ST LAYER OF RETAING WALL SOUTH PLATFORM PART N-P28 “MIDDLE FACE” &amp;
RETAING WALL MIDDLE PLATFORM AXIS (P24-P28) “SOUTH FACE “</t>
  </si>
  <si>
    <t>2nd LAYER OF RETAING WALL SOUTH PLATFORM PART P24-P28 “MIDDLE FACE” &amp;
RETAING WALL MIDDLE PLATFORM AXIS (P24-P28) “SOUTH FACE “</t>
  </si>
  <si>
    <t>Raft reinforcement top mesh of south platform part B axis P14-P10</t>
  </si>
  <si>
    <t>Raft reinforcement bottom mesh of middle platform part B axis P9-P13</t>
  </si>
  <si>
    <t>Coordinates and level for raft of middle platform axis (P10-P16) &amp; (2.2-2.3)</t>
  </si>
  <si>
    <t>Reinforcement for Retaining wall of Northern platform part (C) axis (P23:P29) &amp; (2.4)</t>
  </si>
  <si>
    <t>Formwork for Retaining wall of Middle platform part (C) axis (P23:P29) &amp; (2.3)</t>
  </si>
  <si>
    <t>Columns reinforcement of roof floor part 4 axis (I-L) (4) &amp; (J-L) (3)</t>
  </si>
  <si>
    <t>Cores W1 form work of roof slab part 4 axis (M-I) (3)</t>
  </si>
  <si>
    <t>Cold applied bitumen part 4 axis L-N 3-6</t>
  </si>
  <si>
    <t>Polyethene sheets 400 microns</t>
  </si>
  <si>
    <t>Bitumen barrels</t>
  </si>
  <si>
    <t>Reinforcement steel (#18-#18-#22)</t>
  </si>
  <si>
    <t>TEST RESULT S19 N 352</t>
  </si>
  <si>
    <t>TEST RESULT S19 N 353</t>
  </si>
  <si>
    <t>TEST RESULT S19 N 354</t>
  </si>
  <si>
    <t>TEST RESULT S19 N 355</t>
  </si>
  <si>
    <t>TEST RESULT S19 N 356</t>
  </si>
  <si>
    <t>TEST RESULT S19 N 357</t>
  </si>
  <si>
    <t>TEST RESULT S19 N 358</t>
  </si>
  <si>
    <t>TEST RESULT S19 N 359</t>
  </si>
  <si>
    <t>TEST RESULT S19 N 360</t>
  </si>
  <si>
    <t>TEST RESULT S19 N 361</t>
  </si>
  <si>
    <t>TEST RESULT S19 N 362</t>
  </si>
  <si>
    <t>TEST RESULT S19 N 363</t>
  </si>
  <si>
    <t>TEST RESULT S19 N 364</t>
  </si>
  <si>
    <t>TEST RESULT S19 N 365</t>
  </si>
  <si>
    <t>First floor slab part (3,4) axis (F-I) (3-4)
Q= 170 m3           C 400/460          28-days</t>
  </si>
  <si>
    <t>Retaining wall of middle platform (corner) part D axis P38 
Q= 20 m3           C 400/460          28-days</t>
  </si>
  <si>
    <t>Retaining wall of south platform part (1-2) axis (C-I) (2.1)
Q= 33 m3           C 400/460          7-days</t>
  </si>
  <si>
    <t>Retaining wall of middle platform part (2) axis (H-N) (2.2)
Q= 30 m3           C 400/460          7-days</t>
  </si>
  <si>
    <t>Retaining wall of middle platform part (2-C) axis (M-P24) (2.3)
Q= 35 m3           C 400/460          7-days</t>
  </si>
  <si>
    <t>first floor slab part (4) axis (I-M) (3-4) (lowered part)
Q= 81 m3           C 400/460          28-days</t>
  </si>
  <si>
    <t>Retaining wall of middle platform part (C) axis (P23-P24) (2.3)
Q= 34 m3           C 400/460          28-days</t>
  </si>
  <si>
    <t>Retaining wall of south platform part (D) Corner axis (P37-P38) 
Q= 18 m3           C 400/460          28-days</t>
  </si>
  <si>
    <t>Retaining wall of middle platform part (2) axis (H-N) (2.3) 
Q= 31 m3           C 400/460          7-days</t>
  </si>
  <si>
    <t>First floor slab part 4 axis (I-M) (4-7)
Q= 140 m3           C 400/460          7-days</t>
  </si>
  <si>
    <t xml:space="preserve">Porosity test for bricks </t>
  </si>
  <si>
    <t xml:space="preserve">Dimension – compressive strength water absorption  </t>
  </si>
  <si>
    <t>POUR CONCRETE 144</t>
  </si>
  <si>
    <t>POUR CONCRETE 145</t>
  </si>
  <si>
    <t>POUR CONCRETE 146</t>
  </si>
  <si>
    <t>POUR CONCRETE 147</t>
  </si>
  <si>
    <t>POUR CONCRETE 148</t>
  </si>
  <si>
    <t>POUR CONCRETE 149</t>
  </si>
  <si>
    <t>POUR CONCRETE 150</t>
  </si>
  <si>
    <t>POUR CONCRETE 151</t>
  </si>
  <si>
    <t>POUR CONCRETE 152</t>
  </si>
  <si>
    <t>POUR CONCRETE 153</t>
  </si>
  <si>
    <t>R.C for Columns of Roof floor part (3) axis (C:E)(3)&amp;(B:E)(4)</t>
  </si>
  <si>
    <t>R.C for raft of south platform part(B-1) axis (P14:P18)&amp;(1-2.1)</t>
  </si>
  <si>
    <t xml:space="preserve">Core (W1) of roof slab part 3 axis (B,3) &amp; core (W1) axis (F,3) </t>
  </si>
  <si>
    <t>Retaining wall  of middle platform part D axis (P33-P38) “North Face”</t>
  </si>
  <si>
    <t xml:space="preserve">Encasement on axis p37 from axis (2.1-2.2) </t>
  </si>
  <si>
    <t>Retaining wall of north platform part D axis P33-P38 “middle face “</t>
  </si>
  <si>
    <t xml:space="preserve">Retaining wall formwork of middle platform axis E-I north face </t>
  </si>
  <si>
    <t>R.C for Retaining wall of Middle platform part (C) axis (P23:P29) &amp; (2.3)</t>
  </si>
  <si>
    <t>Raft of south platform part B axis p14-P10</t>
  </si>
  <si>
    <t>Rev.2</t>
  </si>
  <si>
    <t>Rev.0</t>
  </si>
  <si>
    <t>SD 01 (S19.MECH.23-11)(10-00)</t>
  </si>
  <si>
    <t>RHS-CS-SD-0234</t>
  </si>
  <si>
    <t>RHS-MECH-SD-001</t>
  </si>
  <si>
    <t>RHS-MECH-SD-002</t>
  </si>
  <si>
    <t>RHS-MECH-SD-003</t>
  </si>
  <si>
    <t>RHS-MECH-SD-004</t>
  </si>
  <si>
    <t>RHS-MECH-SD-005</t>
  </si>
  <si>
    <t>RHS-MECH-SD-006</t>
  </si>
  <si>
    <t>RHS-MECH-SD-007</t>
  </si>
  <si>
    <t>UNDER GROUND PLUMBING LAYOUT PART 3</t>
  </si>
  <si>
    <t>UNDER GROUND PLUMBING LAYOUT PART 4</t>
  </si>
  <si>
    <t>HIGH LEVEL PLUMBING   LAYOUT PART 3</t>
  </si>
  <si>
    <t>HIGH LEVEL PLUMBING   LAYOUT PART 4</t>
  </si>
  <si>
    <t>PLUMBING-GENERAL DETAILS (1)</t>
  </si>
  <si>
    <t>PLUMBING-GENERAL DETAILS (2)</t>
  </si>
  <si>
    <t xml:space="preserve">FIRE PROTECTION GROUND PLAN &amp;PRNETRATION DETAIL </t>
  </si>
  <si>
    <t>RHS-CS-SD-0241</t>
  </si>
  <si>
    <t>RHS-CS-SD-0242</t>
  </si>
  <si>
    <t>RHS-CS-SD-0243</t>
  </si>
  <si>
    <t>RHS-CS-SD-0244</t>
  </si>
  <si>
    <t>RHS-CS-SD-0245</t>
  </si>
  <si>
    <t>RHS-CS-SD-0246</t>
  </si>
  <si>
    <t>RHS-CS-SD-0247</t>
  </si>
  <si>
    <t>RHS-CS-SD-0248</t>
  </si>
  <si>
    <t>RHS-CS-SD-0249</t>
  </si>
  <si>
    <t>RHS-CS-SD-0250</t>
  </si>
  <si>
    <t>SD 58 (S19.CI.23-11)(10-00)</t>
  </si>
  <si>
    <t>SD 57 (S19.CI.23-11)(10-00)</t>
  </si>
  <si>
    <t>Concrete Dimension for under S.O.G Part (A)</t>
  </si>
  <si>
    <t>Concrete Dimension for under S.O.G Part (B)</t>
  </si>
  <si>
    <t>Concrete Dimension for under S.O.G Part (1, 3)</t>
  </si>
  <si>
    <t>Concrete Dimension for under S.O.G Part (2, 4)</t>
  </si>
  <si>
    <t>Concrete Dimension for under S.O.G Part (C)</t>
  </si>
  <si>
    <t>Concrete Dimension for under S.O.G Part (D)</t>
  </si>
  <si>
    <t>Concrete Dimension for under S.O.G (Sections)</t>
  </si>
  <si>
    <t>Reinforcement for GB,encasement and pulling chamber part A</t>
  </si>
  <si>
    <t>Reinforcement for GB,encasement and pulling chamber part B</t>
  </si>
  <si>
    <t>Reinforcement for GB,encasement and pulling chamber part 1,3</t>
  </si>
  <si>
    <t>Reinforcement for GB,encasement and pulling chamber part 2,4</t>
  </si>
  <si>
    <t>Reinforcement for GB,encasement and pulling chamber part C</t>
  </si>
  <si>
    <t>Reinforcement for GB,encasement and pulling chamber part D</t>
  </si>
  <si>
    <t>Reinforcement for GB,encasement and pulling chamber sections</t>
  </si>
  <si>
    <t>RHS-CS-SD-0235</t>
  </si>
  <si>
    <t>RHS-CS-SD-0236</t>
  </si>
  <si>
    <t>RHS-CS-SD-0237</t>
  </si>
  <si>
    <t>RHS-CS-SD-0238</t>
  </si>
  <si>
    <t>RHS-CS-SD-0239</t>
  </si>
  <si>
    <t>RHS-CS-SD-0240</t>
  </si>
  <si>
    <t>MECH</t>
  </si>
  <si>
    <t>CORE</t>
  </si>
  <si>
    <t>Formwork for Frist Floor slab part (4) from axis (L- N) (3 - 6)</t>
  </si>
  <si>
    <t>Formwork of first floor slab part (3) axis (B-F) (4-7)</t>
  </si>
  <si>
    <t>ENCASEMENT</t>
  </si>
  <si>
    <t>BRICK</t>
  </si>
  <si>
    <t>BITUMEN</t>
  </si>
  <si>
    <t>Bottom mesh of first floor slab part (3) axis (B - F)(4-7).</t>
  </si>
  <si>
    <t>Bottom mesh of first floor slab part (4) axis (L-N) (3-6)</t>
  </si>
  <si>
    <t>Bottom mesh of first floor slab Part (4) Axes (I-M) (3-4)</t>
  </si>
  <si>
    <t>Bottom Mesh for first floor slab  part (3) axis (B-E) (3-4)</t>
  </si>
  <si>
    <t>Inspection for earthing and lighting systems works for Platform Bridge Columns and Cores Elevator for Middle Platform Part (1) From axes (B-C) (AL-2.5)</t>
  </si>
  <si>
    <t>IR 50 (S19.ELEC.15-11)(12-00)</t>
  </si>
  <si>
    <t>IR 49 (S19.ELEC.16-11)(10-00)</t>
  </si>
  <si>
    <t>•	INSPECTION FOR EARTHING AND LIGHTING SYSTEMS WORKS FOR COLUMNS FIRST FLOOR FOR AXES (G, H, J/3] AND {J, K, L, M/4}
•	EMBEDDED ITEMS INSTRUCTRE FOR EARTHING AND LIGHTING SYSTEMS WORKS FOR COLUMNS FIRST FLOOR FOR AXES {M/4} {1-PIECE ETT4} AS PER CLOUD.</t>
  </si>
  <si>
    <t>Over All</t>
  </si>
  <si>
    <t>Table Detail</t>
  </si>
  <si>
    <t>IR 591 (S19.SU.26-11)(12-00)</t>
  </si>
  <si>
    <t>Coordinates for offset retaining wall 25 cm south platform axis (P10-P15) &amp; axis (2.1)</t>
  </si>
  <si>
    <t>REV.1</t>
  </si>
  <si>
    <t>MS 04 (S-19-ARCH.15-11-23)(04-00)</t>
  </si>
  <si>
    <t>IR 592 (S19.CI.26-11)(12-00)</t>
  </si>
  <si>
    <t>IR 593 (S19.CI.26-11)(12-00)</t>
  </si>
  <si>
    <t>IR 594 (S19.CI.26-11)(12-00)</t>
  </si>
  <si>
    <t>IR 595 (S19.CI.26-11)(12-00)</t>
  </si>
  <si>
    <t>IR 596 (S19.CI.26-11)(12-00)</t>
  </si>
  <si>
    <t>IR 597 (S19.CI.26-11)(12-00)</t>
  </si>
  <si>
    <t>IR 598 (S19.SU.27-11)(12-00)</t>
  </si>
  <si>
    <t>IR 599 (S19.SU.27-11)(12-00)</t>
  </si>
  <si>
    <t>IR 600 (S19.CI.27-11)(12-00)</t>
  </si>
  <si>
    <t>IR 601 (S19.CI.27-11)(12-00)</t>
  </si>
  <si>
    <t>IR 602 (S19.CI.27-11)(12-00)</t>
  </si>
  <si>
    <t>IR 603 (S19.CI.27-11)(12-00)</t>
  </si>
  <si>
    <t>IR 604 (S19.CI.27-11)(12-00)</t>
  </si>
  <si>
    <t>IR 605 (S19.CI.27-11)(12-00)</t>
  </si>
  <si>
    <t>IR 606 (S19.CI.27-11)(12-00)</t>
  </si>
  <si>
    <t>IR 607 (S19.CI.27-11)(12-00)</t>
  </si>
  <si>
    <t>IR 608 (S19.CI.27-11)(12-00)</t>
  </si>
  <si>
    <t>IR 609 (S19.CI.27-11)(12-00)</t>
  </si>
  <si>
    <t>IR 610 (S19.CI.27-11)(12-00)</t>
  </si>
  <si>
    <t>IR 611 (S19.CI.27-11)(12-00)</t>
  </si>
  <si>
    <t>IR 612 (S19.CI.27-11)(12-00)</t>
  </si>
  <si>
    <t>IR 613 (S19.CI.27-11)(12-00)</t>
  </si>
  <si>
    <t>IR 614 (S19.CI.27-11)(12-00)</t>
  </si>
  <si>
    <t>IR 615 (S19.CI.27-11)(12-00)</t>
  </si>
  <si>
    <t>IR 616 (S19.CI.27-11)(12-00)</t>
  </si>
  <si>
    <t>IR 617 (S19.CI.27-11)(12-00)</t>
  </si>
  <si>
    <t>IR 618 (S19.CI.27-11)(12-00)</t>
  </si>
  <si>
    <t>IR 619 (S19.CI.27-11)(12-00)</t>
  </si>
  <si>
    <t>IR 620 (S19.CI.28-11)(12-00)</t>
  </si>
  <si>
    <t>IR 621 (S19.CI.28-11)(12-00)</t>
  </si>
  <si>
    <t>IR 622 (S19.CI.27-11)(12-00)</t>
  </si>
  <si>
    <t>IR 623 (S19.CI.27-11)(12-00)</t>
  </si>
  <si>
    <t>IR 51 (S19.ELEC.27-11)(12-00)</t>
  </si>
  <si>
    <t>IR 52 (S19.ELEC.27-11)(12-00)</t>
  </si>
  <si>
    <t>Reinforcement top mesh for Raft of Middle platform part (B) axis (P16-P10) (2.2-2.3)</t>
  </si>
  <si>
    <t>Formwork for Raft of Middle platform part (B) axis (P16-P10) (2.2-2.3)</t>
  </si>
  <si>
    <t>Formwork for Retaining Wall of South platform part (1) axis (P18-E) (2.1) “Middle Face”</t>
  </si>
  <si>
    <t xml:space="preserve">Reinforcement for Bottom Mesh for North platform part (4) axis (H-P21) (2.4-2.5) </t>
  </si>
  <si>
    <t>Formwork for Retaining wall of North platform part (C) axis (P23:P29) &amp; (2.4) “Middle Face”</t>
  </si>
  <si>
    <t>Reinforcement for Retaining wall of North platform part (C-D) axis (P28:P34) &amp; (2.4) “Middle Face”</t>
  </si>
  <si>
    <t>Coordinate and Level for PC for North platform from axis (P1-P7) (2.4-2.5) and Level (122.30)</t>
  </si>
  <si>
    <t>Coordinate and Level for PC for Middle platform from axis (P4-P7) (2.4-2.5) and Level (122.30)</t>
  </si>
  <si>
    <t>Formwork Removal for Mezzanine Slab Part (4) Axes (H-L) (3-4)</t>
  </si>
  <si>
    <t>Formwork Removal for Mezzanine Slab Part (4) Axes (L-N) (3-6)</t>
  </si>
  <si>
    <t>Formwork Removal for Mezzanine Slab Part (4) Axes (G-M) (4-8)</t>
  </si>
  <si>
    <t>Formwork Removal for Frist Floor Slab Part (3) Axes (B-E) (3-4)</t>
  </si>
  <si>
    <t>Formwork Removal for Frist Floor Slab Part (4) Lower Part Axes (I-M) (3-4)</t>
  </si>
  <si>
    <t>Formwork Removal for Frist Floor Slab Part (3) Axes (A-C) (3-6)</t>
  </si>
  <si>
    <t>Formwork Removal for Frist Floor Slab Part (4) Axes (L-N) (3-6)</t>
  </si>
  <si>
    <t>Formwork Removal for Frist Floor Slab Part (3) Axes (B-F) (4-7)</t>
  </si>
  <si>
    <t>Formwork Removal for Frist Floor Slab Part (3, 4) Axes (F-I) (3-4)</t>
  </si>
  <si>
    <t>Repair of Retaining Wall of South Platform Part (2) Axes (H – N) “Middle Face”</t>
  </si>
  <si>
    <t>Surface Preparation of Retaining Wall of South Platform Part (2) Axes (H – N) “Middle Face”</t>
  </si>
  <si>
    <t>Repair of Retaining Wall of South Platform Part (1-2) Axes (D – I) “Middle Face”</t>
  </si>
  <si>
    <t>Surface Preparation of Retaining Wall of South Platform Part (1-2) Axes (D – I) “Middle Face”</t>
  </si>
  <si>
    <t>Repair of Retaining Wall of Middle Platform Part (2) Axes (H – N) “South Face”</t>
  </si>
  <si>
    <t>Surface Preparation of Retaining Wall of Middle Platform Part (2) Axes (H – N) “South Face”</t>
  </si>
  <si>
    <t>Repair of Retaining Wall of Middle Platform Part (1-2) Axes (D – I) “South Face”</t>
  </si>
  <si>
    <t>Surface Preparation of Retaining Wall of Middle Platform Part (1-2) Axes (D – I) “South Face”</t>
  </si>
  <si>
    <t>formwork for Plain Concrete of Middle Platform Part (A) axes (P4-P9) (2.2-2.3)</t>
  </si>
  <si>
    <t>formwork for Plain Concrete of North Platform Part (A) axes (P1-P9) (2.4-2.5)</t>
  </si>
  <si>
    <t>•	INSPECTION FOR EARTHING AND LIGHTING SYSTEMS WORKS FOR North Platform Bridge Columns Part (2) AXES between (L-M) (2.6-2.7) (2-DC)</t>
  </si>
  <si>
    <t>•	INSPECTION FOR EARTHING AND LIGHTING SYSTEMS WORKS FOR Middle Platform Bridge Columns Part (D) AXES (P30-P32) (AL-2.5) 4-DC</t>
  </si>
  <si>
    <t>MS 129 (S-19-CS.23-11-23)(10-00)</t>
  </si>
  <si>
    <t xml:space="preserve">Reinforcement steel (#18) </t>
  </si>
  <si>
    <t>TEST RESULT S19 N 366</t>
  </si>
  <si>
    <t>TEST RESULT S19 N 367</t>
  </si>
  <si>
    <t>TEST RESULT S19 N 368</t>
  </si>
  <si>
    <t>TEST RESULT S19 N 369</t>
  </si>
  <si>
    <t>TEST RESULT S19 N 370</t>
  </si>
  <si>
    <t>TEST RESULT S19 N 371</t>
  </si>
  <si>
    <t>TEST RESULT S19 N 372</t>
  </si>
  <si>
    <t>TEST RESULT S19 N 373</t>
  </si>
  <si>
    <t>TEST RESULT S19 N 374</t>
  </si>
  <si>
    <t>TEST RESULT S19 N 375</t>
  </si>
  <si>
    <t>TEST RESULT S19 N 376</t>
  </si>
  <si>
    <t>TEST RESULT S19 N 377</t>
  </si>
  <si>
    <t>TEST RESULT S19 N 378</t>
  </si>
  <si>
    <t>TEST RESULT S19 N 379</t>
  </si>
  <si>
    <t>Retaining Wall of Middle Platform Part (1-2) Axes (C-I) &amp; (2.2)
Q= 31 m3           C 400/460          7-days</t>
  </si>
  <si>
    <t>Columns of Roof Floor Part (3) Axes (C-E) &amp; (B-E) (4)
Q= 25 m3           C 400/460          7-days</t>
  </si>
  <si>
    <t>Raft of South Platform Part (B-I) Axes (P14-P18) &amp; (1-2.2)
Q= 80 m3           C 350/425          7-days</t>
  </si>
  <si>
    <t>Raft of South Platform Part (1-2) Axes (G-L) &amp; (1-2.1)
Q= 286 m3           C 350/425          28-days</t>
  </si>
  <si>
    <t>Core W1 of Roof Floor Part (3) Axes (B-3) &amp; (F-3)
Q= 24 m3           C 400/460          7-days</t>
  </si>
  <si>
    <t>RW of Middle Platform Part (D) Axes (P33-P38) “North Face”
Q= 36 m3           C 400/460          7-days</t>
  </si>
  <si>
    <t>Frist Floor Slab Part (3) Axes (A-C) (3-6) “North Face”
Q= 99 m3           C 400/460          28-days</t>
  </si>
  <si>
    <t xml:space="preserve">Sand Cone for 1st Layer Backfilling between Foundation Part (4) Axes (H-J) (5-8) </t>
  </si>
  <si>
    <t xml:space="preserve">Sand Cone for 2nd Layer Backfilling between Foundation Part (4) Axes (G-H) (4-7) </t>
  </si>
  <si>
    <t xml:space="preserve">Sand Cone for 1st Layer Backfilling between Foundation Part (4) Axes (J-L) (4-6) </t>
  </si>
  <si>
    <t xml:space="preserve">Sand Cone for 2nd Layer Backfilling between Foundation Part (4) Axes (H-J) (5-8) </t>
  </si>
  <si>
    <t>RW of Middle Platform Part (2-C) Axes (N-P23) “North Face”
Q= 30 m3           C 400/460          28-days</t>
  </si>
  <si>
    <t>P.C Raft of Middle Platform Part (A-B-1) Axes (P6-P17) “North Face”
Q= 160 m3           C 300/200          28-days</t>
  </si>
  <si>
    <t>RW of North Platform Part (D) Axes (P33-P38) “Middle Face”
Q= 30 m3           C 400/460          7-days</t>
  </si>
  <si>
    <t>POUR CONCRETE 154</t>
  </si>
  <si>
    <t>POUR CONCRETE 155</t>
  </si>
  <si>
    <t>POUR CONCRETE 156</t>
  </si>
  <si>
    <t>POUR CONCRETE 157</t>
  </si>
  <si>
    <t>POUR CONCRETE 158</t>
  </si>
  <si>
    <t>R.C for Raft of Middle platform part (B) axis (P16-P10) (2.2-2.3)</t>
  </si>
  <si>
    <t>R.C for Retaining Wall of South platform part (1) axis (P18-E) (2.1) “Middle Face”</t>
  </si>
  <si>
    <t>R.C for Retaining wall of North platform part (C) axis (P23:P29) &amp; (2.4) “Middle Face”</t>
  </si>
  <si>
    <t>Plain Concrete of Middle Platform Part (A) axes (P4-P9) (2.2-2.3)</t>
  </si>
  <si>
    <t>Plain Concrete of North Platform Part (A) axes (P1-P9) (2.4-2.5)</t>
  </si>
  <si>
    <t>Formwork Removal for Mezzanine Slab Part (3) Axes (B-F) (4-7)</t>
  </si>
  <si>
    <t>Formwork Removal for Mezzanine Slab Part (3) Axes (B-G) (3-4)</t>
  </si>
  <si>
    <t>Formwork Removal for Frist Floor Slab Part (3, 4) Axes (D-I) (3-4)</t>
  </si>
  <si>
    <t>Repair of Retaining Wall of Middle Platform Part (D) Axes (P33 – P38) “North Face”</t>
  </si>
  <si>
    <t>Surface Preparation of Retaining Wall of Middle Platform Part (D) Axes (P33 – P38) “North Face”</t>
  </si>
  <si>
    <t>IR 624 (S19.CI.28-11)(12-00)</t>
  </si>
  <si>
    <t>IR 625 (S19.CI.28-11)(12-00)</t>
  </si>
  <si>
    <t>IR 626 (S19.CI.29-11)(12-00)</t>
  </si>
  <si>
    <t>IR 627 (S19.CI.29-11)(12-00)</t>
  </si>
  <si>
    <t>IR 628 (S19.CI.29-11)(12-00)</t>
  </si>
  <si>
    <t>IR 629 (S19.CI.29-11)(12-00)</t>
  </si>
  <si>
    <t>Formwork Removal for Mezzanine Slab Part (3) Axes (A-C) (3-6)</t>
  </si>
  <si>
    <t>Formwork Removal for Mezzanine Slab Part (3, 4) Axes (E-H) (6-8)</t>
  </si>
  <si>
    <t>Surface Preparation of Retaining Wall of Middle Platform Part (C) Axes (P23 – P29) “North Face”</t>
  </si>
  <si>
    <t>Repair of Retaining Wall of Middle Platform Part (C) Axes (P23 – P29) “North Face”</t>
  </si>
  <si>
    <t>Formwork of Retaining Wall of Middle Platform Part (C-D) Axes (P28 – P34) “North Face”</t>
  </si>
  <si>
    <t>Formwork for Columns of Roof floor part (4) axis (J-L) (3) &amp;(J:M) (4)</t>
  </si>
  <si>
    <t>Rev.01</t>
  </si>
  <si>
    <t>Rev.02</t>
  </si>
  <si>
    <t>POUR CONCRETE 159</t>
  </si>
  <si>
    <t>POUR CONCRETE 160</t>
  </si>
  <si>
    <t>R.C Retaining Wall of Middle Platform Part (C-D) Axes (P28 – P34) “North Face”</t>
  </si>
  <si>
    <t>R.C for Columns of Roof floor part (4) axis (J-L) (3) &amp;(J:M) (4)</t>
  </si>
  <si>
    <t>IR 53 (S19.ELEC.30-11)(12-00)</t>
  </si>
  <si>
    <t>IR 54 (S19.ELEC.30-11)(12-00)</t>
  </si>
  <si>
    <t>•	INSPECTION FOR EARTHING AND LIGHTING SYSTEMS WORKS FOR Mezzanine Floor Columns AXES (G-H) (5) (Double Height).</t>
  </si>
  <si>
    <t>•	INSPECTION FOR EARTHING AND LIGHTING SYSTEMS WORKS FOR North Platform Bridge Columns AXES (G-H) (2.6-2.7) (2-dc).</t>
  </si>
  <si>
    <t>TEST RESULT S19 N 380</t>
  </si>
  <si>
    <t>TEST RESULT S19 N 381</t>
  </si>
  <si>
    <t>TEST RESULT S19 N 382</t>
  </si>
  <si>
    <t>R.C of South Platform Raft Part (1-2) Axes (D-H) (1 - 2.1) 
Q= 180 m3           C 350/425          28-days</t>
  </si>
  <si>
    <t>R.W of Middle Platform Part (1-2) Axes (E-I) (North Face) 
Q= 30 m3           C 400/460          7-days</t>
  </si>
  <si>
    <t>P.C Extension of Northern Platform Part (3-4) Axes (G-H) &amp; (X - N) (3)
Q= 70 m3           C 200/300          7-days</t>
  </si>
  <si>
    <t>Coordinate and Level for Reinforcement of footing south platform  from axis (P38-P28)(1:2.1)</t>
  </si>
  <si>
    <t>SOR (19-11) 032</t>
  </si>
  <si>
    <t>the contractor IS STORING blocks incorrectly on mezzanine floor</t>
  </si>
  <si>
    <t>QVN 023 REV 00</t>
  </si>
  <si>
    <t>The Contractor USED THE MOBILE CRANE TO LIFT THE STEEL ON FIRST SLAB</t>
  </si>
  <si>
    <t>QVN 024 REV 00</t>
  </si>
  <si>
    <t>The Contractor CASTING FROM PATCH PLANT WITHOUT APPROVAL DESIGN MIX</t>
  </si>
  <si>
    <t>QVN 025 REV 00</t>
  </si>
  <si>
    <t>The Contractor DIDN’T implement specs correctly for expanation joint</t>
  </si>
  <si>
    <t>The Contractor USED THE solid brick on cover of rc footing on south platform</t>
  </si>
  <si>
    <t>QVN 026 REV 00</t>
  </si>
  <si>
    <t>QVN 027 REV 00</t>
  </si>
  <si>
    <t>QVN 028 REV 00</t>
  </si>
  <si>
    <t>The Contractor started to full height on masonary without submit inspection</t>
  </si>
  <si>
    <t>The Contractor made fire to make tea behind the masonary</t>
  </si>
  <si>
    <t>NCR 010</t>
  </si>
  <si>
    <t>masonary works</t>
  </si>
  <si>
    <t>1st Course of brick work part (3-4) axis (F,G,H,I,J) (2.6)</t>
  </si>
  <si>
    <t>1st Course (Block Works) for Ground  Floor part (3, 4) for axes (A) (3-6) &amp; (A-B) (6) &amp; (B-D) (3) &amp; (E) (6-8) &amp; (E-G) (8) &amp; (H-J) (8) &amp; (J) (6-8) &amp; (J-L) (6).</t>
  </si>
  <si>
    <t>IR 630 (S19.ARCH.30-11)(12-00)</t>
  </si>
  <si>
    <t>IR 631 (S19.SU.02-12)(10-00)</t>
  </si>
  <si>
    <t>IR 632 (S19.SU.02-12)(10-00)</t>
  </si>
  <si>
    <t>IR 633 (S19.SU.02-12)(10-00)</t>
  </si>
  <si>
    <t>IR 634 (S19.SU.02-12)(10-00)</t>
  </si>
  <si>
    <t>IR 635 (S19.CI.02-12)(10-00)</t>
  </si>
  <si>
    <t>IR 636 (S19.CI.30-11)(10-00)</t>
  </si>
  <si>
    <t>IR 637 (S19.CI.02-12)(10-00)</t>
  </si>
  <si>
    <t>IR 638 (S19.CI.02-12)(10-00)</t>
  </si>
  <si>
    <t>IR 639 (S19.CI.02-12)(10-00)</t>
  </si>
  <si>
    <t xml:space="preserve">Soil Replacement for Track (A-1-A) between (South Platform &amp; North Platform) at Level (122.30) Part (2-C) from (517+553,62) to (517+423,84) Station Layer upper Embankment. </t>
  </si>
  <si>
    <t>Reinforcement for Retaining Wall of South Platform part (1, B) axis (P13-P18) “Middle Face”</t>
  </si>
  <si>
    <t>Reinforcement for Bottom Mesh of North Platform part (3, 4) axis (D-K) (2.4-2.5)</t>
  </si>
  <si>
    <t>Reinforcement for Columns of Frist floor part (3, 4) axis (G-H) (5)</t>
  </si>
  <si>
    <t>Reinforcement for Columns of Roof floor part (3, 4) axis (G-H) (3)</t>
  </si>
  <si>
    <t>Coordinates for offset retaining wall 25 cm Middle platform axis (P10-P16) &amp; axis (2.2-2.3)</t>
  </si>
  <si>
    <t>Coordinates and Level for Roof Slab Axes (B-D) (3 – 4) at Level (139.577).</t>
  </si>
  <si>
    <t>Replacement Level (122.30) of South Track from (517+553,62) to (517+423.84) Station</t>
  </si>
  <si>
    <t>Coordinate and Level for PC for Middle platform from axis (P4-P1) (2.4-2.5) and Level (122.30)</t>
  </si>
  <si>
    <t>Block Work under S.O.G for Ground Floor Part (3,4) Axes (A) (2.6-6) (A-B) (6) (D-E) (6) (E) (6-8) (E-G) (8) (H-J) (8) (J) (6-8) (J-m) (6) (N) (2.6-6) (K-N) (2.6) (I-j) (3) (F-I) (2.6) (B-D) (2.6) as per Attached</t>
  </si>
  <si>
    <t xml:space="preserve">Reinforcement steel (#22) </t>
  </si>
  <si>
    <t>TEST RESULT S19 N 383</t>
  </si>
  <si>
    <t>TEST RESULT S19 N 384</t>
  </si>
  <si>
    <t>TEST RESULT S19 N 385</t>
  </si>
  <si>
    <t>TEST RESULT S19 N 386</t>
  </si>
  <si>
    <t>TEST RESULT S19 N 387</t>
  </si>
  <si>
    <t>TEST RESULT S19 N 388</t>
  </si>
  <si>
    <t>TEST RESULT S19 N 389</t>
  </si>
  <si>
    <t>RC Retaining Wall of Middle Platform part (2-C), Axes (N-P23) 
Q= 30 m3           C 400/460          28-days</t>
  </si>
  <si>
    <t>R.C Raft of South Platform part (B), Axes (P10-P15) 
Q= 65 m3           C 350/425          7-days</t>
  </si>
  <si>
    <t>R.C Raft of South Platform part (1), Axes (A-D) (1-2.1)
Q= 210 m3           C 350/425          28-days</t>
  </si>
  <si>
    <t>R.W of Middle Platform part (C), Axes (P23-P29) (2.3) “North Face”
Q= 35 m3           C 400/460              7-days</t>
  </si>
  <si>
    <t>Cores W1 of Roof Slab Part (4) Axes (I-3) (M-3) 
Q= 20 m3           C 400/460              7-days</t>
  </si>
  <si>
    <t>R.C for Columns of Frist Floor Slab Part (4) Axes (J) (6-7) &amp; (K-6) &amp; (I) (5-6)
Q= 15 m3           C 400/460              28-days</t>
  </si>
  <si>
    <t>Columns of Frist Floor part (4), Axes (H-J) (8) (I) (7) 
Q= 12 m3           C 400/460          28-days</t>
  </si>
  <si>
    <t>RFI 04 (S19-ARCH-03-12)(12-00)</t>
  </si>
  <si>
    <t>RFI 05 (S19-ARCH-03-12)(12-00)</t>
  </si>
  <si>
    <t xml:space="preserve">There is a confliction between Structure &amp; Arch Drawings Clarified in Attached Sections (Attachment 1, 2) for Arch and Attachment (3) for Structure Approved Shop drawing which that Shall Affect on Elevation Design for Highlighted Area in Attachment (4) and Take in Consideration that External Finish is Artificial Paint. </t>
  </si>
  <si>
    <t>For Referred Cloud in Mezzanine Floor plan part “4” (AE 102 p4), slab edge is out of Block Wall with 400 mm as shown in attached plan (1, 2)
in similar Area in Part 3 there is a double block wall as shown in attachment 3, 4
So, what should be done? Follow part 3 (add a wall at Slab edge), or leave it as shown without any additional
Bock wall)</t>
  </si>
  <si>
    <t>MS 130 (S-19-CS.03-12-23)(10-00)</t>
  </si>
  <si>
    <t>MS 131 (S-19-CS.03-12-23)(10-00)</t>
  </si>
  <si>
    <t xml:space="preserve">Expansion Joints: Sika Water Stop – Sika Filter – Sika Salant (Sika Flex Pro 3 Purform) – Sika Backing Rod </t>
  </si>
  <si>
    <t xml:space="preserve">Expansion Joints: Sika Water Stop – Sika Filter – Sika Salant (Sika Flex – 1A) – Sika Backing Rod </t>
  </si>
  <si>
    <t xml:space="preserve">Utility Crossing Concrete Dimension </t>
  </si>
  <si>
    <t>RHS-CS-SD-0251</t>
  </si>
  <si>
    <t>SD 59 (S19.CI.03-12)(10-00)</t>
  </si>
  <si>
    <t>IR 640 (S19.CI.02-12)(10-00)</t>
  </si>
  <si>
    <t>IR 641 (S19.CI.29-11)(12-00)</t>
  </si>
  <si>
    <t>IR 642 (S19.CI.27-11)(12-00)</t>
  </si>
  <si>
    <t>IR 643 (S19.CI.27-11)(12-00)</t>
  </si>
  <si>
    <t>IR 644 (S19.CI.27-11)(12-00)</t>
  </si>
  <si>
    <t>IR 645 (S19.CI.27-11)(12-00)</t>
  </si>
  <si>
    <t>IR 646 (S19.CI.27-11)(12-00)</t>
  </si>
  <si>
    <t>IR 647 (S19.CI.29-11)(12-00)</t>
  </si>
  <si>
    <t>IR 648 (S19.CI.3-12)(12-00)</t>
  </si>
  <si>
    <t>IR 649 (S19.CI.3-12)(12-00)</t>
  </si>
  <si>
    <t>IR 652(S19.CI.3-12)(12-00)</t>
  </si>
  <si>
    <t>IR 653(S19.CI.7-12)(12-00)</t>
  </si>
  <si>
    <t>IR 654(S19.CI.7-12)(12-00)</t>
  </si>
  <si>
    <t>IR 655(S19.CI.7-12)(12-00)</t>
  </si>
  <si>
    <t>IR 656(S19.CI.7-12)(12-00)</t>
  </si>
  <si>
    <t>IR 657(S19.CI.7-12)(12-00)</t>
  </si>
  <si>
    <t>IR 658(S19.CI.7-12)(12-00)</t>
  </si>
  <si>
    <t>Replacement Level (123.30) of South Track  from (517+612,62) to (517+532.62) Station</t>
  </si>
  <si>
    <t>Coordinates and level  for south platform slab axis (P38-p33) &amp; axis (2.1-2.2)</t>
  </si>
  <si>
    <t>Coordinates for offset Retaining Wall 25 cm North platform axis (I-N) &amp; axis (2.4)</t>
  </si>
  <si>
    <t>Coordinates and level for RC of south platform axis (P12) –(P8) 
1-2.1</t>
  </si>
  <si>
    <t>Replacement Level (122.30) of South Track from (517+423.84) to (517+348.84) Station</t>
  </si>
  <si>
    <t>Block work 1st coarse part 3 axis (A-B) (2.6)</t>
  </si>
  <si>
    <t>Replacement Level (122.80) of South Track from (517+553,62) to (517+423.84) Station</t>
  </si>
  <si>
    <t>Coordinates and level for RC of north platform from axis ( N-I) (3-2.3)at level (122.80+123.40+124.40)</t>
  </si>
  <si>
    <t>Formwork for Roof Floor Slab Part (3) Axes (B-E)&amp;(3-4).</t>
  </si>
  <si>
    <t>Bituminous 1st Layer for Retaining Wall of Middle Platform Part (1-2) Axes (D – I) “South Face”</t>
  </si>
  <si>
    <t>Bituminous 1st Layer for Retaining Wall of Middle Platform Part (2) Axes (H-N) “South Face”</t>
  </si>
  <si>
    <t>Bituminous 1st Layer for Retaining Wall of South Platform Part (2) Axes (H-N) “Middle Face”</t>
  </si>
  <si>
    <t>Bituminous 1st Layer for Retaining Wall of South Platform Part (1-2) Axes (D – I) “Middle Face”</t>
  </si>
  <si>
    <t>formwork for Plain Concrete of Middle Platform Part (A) axes (P1-P5)&amp; (2.2-2.3)</t>
  </si>
  <si>
    <t>Formwork of Retaining Wall of North Platform Part (C-D) Axes (P28 – P34) “Middle Face”</t>
  </si>
  <si>
    <t>Reinforcement for Retaining Wall of North Platform part (D) ,axis (P37-P38)&amp;(2.4-2.5) “Corner”</t>
  </si>
  <si>
    <t>TEST RESULT S19 N 390</t>
  </si>
  <si>
    <t>TEST RESULT S19 N 391</t>
  </si>
  <si>
    <t>TEST RESULT S19 N 392</t>
  </si>
  <si>
    <t>TEST RESULT S19 N 393</t>
  </si>
  <si>
    <t>TEST RESULT S19 N 394</t>
  </si>
  <si>
    <t>TEST RESULT S19 N 395</t>
  </si>
  <si>
    <t>TEST RESULT S19 N 396</t>
  </si>
  <si>
    <t>TEST RESULT S19 N 397</t>
  </si>
  <si>
    <t>TEST RESULT S19 N 398</t>
  </si>
  <si>
    <t>TEST RESULT S19 N 399</t>
  </si>
  <si>
    <t>TEST RESULT S19 N 400</t>
  </si>
  <si>
    <t>TEST RESULT S19 N 401</t>
  </si>
  <si>
    <t>TEST RESULT S19 N 402</t>
  </si>
  <si>
    <t>TEST RESULT S19 N 403</t>
  </si>
  <si>
    <t>TEST RESULT S19 N 404</t>
  </si>
  <si>
    <t>TEST RESULT S19 N 405</t>
  </si>
  <si>
    <t>TEST RESULT S19 N 406</t>
  </si>
  <si>
    <t>TEST RESULT S19 N 407</t>
  </si>
  <si>
    <t>TEST RESULT S19 N 408</t>
  </si>
  <si>
    <t>TEST RESULT S19 N 409</t>
  </si>
  <si>
    <t>TEST RESULT S19 N 410</t>
  </si>
  <si>
    <t>Rc raft of middle platform part B axis (P10:P16) 
Q= 168 m3           C 350/425          07 - days</t>
  </si>
  <si>
    <t>Retaining wall of south platform part 1 axis (P18: E) “middle face”
Q= 30 m3           C 400/460          07 - days</t>
  </si>
  <si>
    <t>First floor slab part 4 axis (L-N) (3-6) 
Q= 100 m3           C 400/460          28 - days</t>
  </si>
  <si>
    <t>PC raft of north platform part (A-B) axis (P17-P8) 
Q= 160 m3           C 200/300          28 - days</t>
  </si>
  <si>
    <t>Replacement soil for railway of (North – south – middle) Platform at depth 50 cm (P1-P6) (Sand cone Test deep and shallow)</t>
  </si>
  <si>
    <t>Replacement soil for railway of (North – south – middle) Platform at depth 50 cm (P1-P6) (plate load)</t>
  </si>
  <si>
    <t>Replacement soil for railway of (south – middle) Platform at depth 30 cm (P28-P38) (plate load)</t>
  </si>
  <si>
    <t>retaining wall of North platform part C axis P23:P29 "middle face " 
Q= 40 m3           C 400/460          07-days</t>
  </si>
  <si>
    <t>retaining wall of North platform part C axis P23:P29 "middle face " 
Q= 280 m3           C 350/460          28-days</t>
  </si>
  <si>
    <t>P.C North Platform part(A) From axis (P1:P9) &amp; (2.4-2.5) 
Q= 102 m3           C 200/00          07-days</t>
  </si>
  <si>
    <t>P.C  Middle Platform part(A) From axis(P4:P9)&amp;(2.2-2.3) 
Q= 65 m3           C 200/300          07-days</t>
  </si>
  <si>
    <t>R.C for wall of South platform part(2-C) axis (N-P23) 
Q= 30 m3           C 400/460          28-days</t>
  </si>
  <si>
    <t>Retaining wall of middle platform part (C-D) axis (P28-P34) &amp;(2.3)"north face "
Q= 34 m3           C 400/460          07-days</t>
  </si>
  <si>
    <t>RC for Raft of south platform part 1 axis (P18-A)
Q= 58 m3           C 350/425          28-days</t>
  </si>
  <si>
    <t>columns of roof floor part 4 axis (J-L) (3) &amp; (J-M) (4)
Q= 18 m3           C 400/460          07-days</t>
  </si>
  <si>
    <t>R.C for wall of South platform part 2 Axis (H: N) &amp; (2.1)
Q= 33 m3           C 400/460          28 -days</t>
  </si>
  <si>
    <t>R.C for first floor slab part3 axis (B-F)&amp;(4-7)
Q= 150 m3           C 400/460          28 -days</t>
  </si>
  <si>
    <t>POUR CONCRETE 161</t>
  </si>
  <si>
    <t>POUR CONCRETE 162</t>
  </si>
  <si>
    <t>R.C for Retaining wall of North platform part (C-D) axis (P28:P34) “Middle face”</t>
  </si>
  <si>
    <t>Plain Concrete of Middle Platform Part (A) axes (P1-P5)&amp; (2.2-2.3)</t>
  </si>
  <si>
    <t>RFI 06 (S19-ARCH-03-12)(12-00)</t>
  </si>
  <si>
    <t>For attached Door schedule in Transmittal 792 , the Door Numbers is missing in approved table
Kindly send the full table which clarifies missing data ( doors code and number)</t>
  </si>
  <si>
    <t>RFI 07 (S19-ARCH-10-12)(12-00)</t>
  </si>
  <si>
    <t>For Highlighted Notes in systra comments on transmittal 806 , we need a reply to mentioned comments for now at least until ECG the remaining comments are fulfilled:
1.	Direct solar radiation in the Technical Rooms is not sufficient.
2.	For: TEL-S(GR-001),SIG-S(GR-137),IT-S(GR-147), and AFC MAN-S(GR-223)….. Dimensions are not complied with SOAC and Siemens requirements.
3.	Some Rooms need to be moved {POLICE (GR-047)(GR-113)} next to main entrance of the station in order to have a better exposure.
4.	Clarify the need for the double Wall.
5.	Allow the visibility for SMR to fare gates as per the recommendations by SOAC.
6.	IT-S at Mezzanine level (MZ-014) to be at the same location for IT-S at first level.
7.	Study the need for wasted area , and clarify the access to the roof since there is difference in the levels between the roof &amp; first floor in structure plan .</t>
  </si>
  <si>
    <t xml:space="preserve">We need to clarify the type of Fence above SOG would be: Precast or ordinary wall by cement block?
As in the drawing, it’s mentioned as precast
And in meetings, the fence shall be ordinary wall by cement blocks. </t>
  </si>
  <si>
    <t>RFI 08 (S19-ARCH-10-12)(12-00)</t>
  </si>
  <si>
    <t xml:space="preserve">As the external finish of building has been changed from granite to artificial painting,
Shall the new system be sufficient for reducing sound and Heat ? as Systra Engineer in site requested in mail in which asking for Acoustic plan. </t>
  </si>
  <si>
    <t>RFI 09 (S19-ARCH-10-12)(12-00)</t>
  </si>
  <si>
    <t>RHS-MECH-SD-008</t>
  </si>
  <si>
    <t xml:space="preserve">According to attached section in attachment #01 , the pulling chamber (6) rested on Isolated footing No. F4 located on axis (C-4).The top level of RC Footing is 124.20 , and the top level of RC pulling chamber base is 124.227 , and the Top level of PC of pulling chamber is 123.977. so, the base of pulling chamber overcuts the RC Footing.
So, we suggest to plant vertical bars of pulling chamber walls in RC footing according to specs of Rebars planting and MOS, and neglect the base as in this case the RC Footing shall be the base.
Attached the levels before and after the change (Attachment #02, #03). </t>
  </si>
  <si>
    <t>RFP 18 (S-19.CS.03-12-23)(10-30)</t>
  </si>
  <si>
    <t>RFP 19 (S-19.CS.03-12-23)(10-30)</t>
  </si>
  <si>
    <t>Reference to Sidi Abdel Rahman RFP ( EET-ACC-RFP-SAS-010) , as there is no reference in the specifications or General details to add stiffeners in each corner of walls or change in wall direction,
So we recommend the following , adding vertical reinforced concrete posts where walls areas exceed 16m2 and around openings. 
And that shall reflect on the shop drawing submitted to ECG and Systra.</t>
  </si>
  <si>
    <t>IR 56  (S19.ELE.05-12)(12-00)</t>
  </si>
  <si>
    <t>IR 55  (S19.ELE.05-12)(12-00)</t>
  </si>
  <si>
    <t>•	INSPECTION FOR EARTHING SYSTEMS WORKS FOR ROOF SLAB FOR AXES FROM (A-E) / (2.7-4)
•	EMBEDDED ITEMS INSTRUCTURE FOR EARTHING AND LIGHTING SYSTEMS WORKS FOR THE PARAPET ROOF FLOOR FOR AXES (C, D, AND E/3) { 3- PIECE ETT4)</t>
  </si>
  <si>
    <t>IR 659 (S19.CI.09-12)(12-00)</t>
  </si>
  <si>
    <t>IR 660 (S19.CI.03-12)(12-00)</t>
  </si>
  <si>
    <t>IR 661 (S19.CI.03-12)(12-00)</t>
  </si>
  <si>
    <t>IR 662 (S19.CI.03-12)(12-00)</t>
  </si>
  <si>
    <t>IR 663 (S19.CI.03-12)(12-00)</t>
  </si>
  <si>
    <t>IR 664 (S19.CI.04-12)(12-00)</t>
  </si>
  <si>
    <t>IR 665 (S19.CI.05-12)(12-00)</t>
  </si>
  <si>
    <t>IR 666 (S19.CI.04-12)(12-00)</t>
  </si>
  <si>
    <t>IR 667 (S19.CI.05-12)(12-00)</t>
  </si>
  <si>
    <t>IR 668 (S19.CI.06-12)(12-00)</t>
  </si>
  <si>
    <t>IR 669 (S19.CI.04-12)(12-00)</t>
  </si>
  <si>
    <t>IR 670 (S19.CI.05-12)(12-00)</t>
  </si>
  <si>
    <t>IR 671 (S19.CI.05-12)(12-00)</t>
  </si>
  <si>
    <t>IR 672 (S19.CI.05-12)(12-00)</t>
  </si>
  <si>
    <t>IR 673 (S19.CI.05-12)(12-00)</t>
  </si>
  <si>
    <t>IR 674 (S19.CI.04-12)(12-00)</t>
  </si>
  <si>
    <t>IR 675 (S19.CI.04-12)(12-00)</t>
  </si>
  <si>
    <t>IR 676 (S19.CI.04-12)(12-00)</t>
  </si>
  <si>
    <t>IR 677 (S19.CI.06-12)(12-00)</t>
  </si>
  <si>
    <t>IR 678 (S19.CI.04-12)(12-00)</t>
  </si>
  <si>
    <t>IR 679 (S19.CI.07-12)(12-00)</t>
  </si>
  <si>
    <t>IR 680 (S19.CI.07-12)(12-00)</t>
  </si>
  <si>
    <t>IR 681 (S19.CI.07-12)(12-00)</t>
  </si>
  <si>
    <t>IR 682 (S19.CI.07-12)(12-00)</t>
  </si>
  <si>
    <t>IR 683 (S19.CI.09-12)(12-00)</t>
  </si>
  <si>
    <t>IR 684 (S19.CI.09-12)(12-00)</t>
  </si>
  <si>
    <t>Reinforcement for Columns of Midde platform part (C, D) axis (P31-P34) (2.2-2.3) &amp; (P23-P28) (2.2-2.3)</t>
  </si>
  <si>
    <t>Formwork for Columns of Roof Slab &amp; Double Height part (3, 4) axis (G-H) (3) &amp; (G-H) (5)</t>
  </si>
  <si>
    <t xml:space="preserve">Surface Preparation for Block Work &amp; Columns Neck &amp; Cores and Escalators under S.O.G Part (3) </t>
  </si>
  <si>
    <t xml:space="preserve">Surface Preparation for Block Work &amp; Columns Neck &amp; Cores and Escalators under S.O.G Part (4) </t>
  </si>
  <si>
    <t xml:space="preserve">Cold Applied Bituminous 1st Layer for Block Work under S.O.G Part (3) &amp; Columns Neck &amp; Cores and Escalators </t>
  </si>
  <si>
    <t xml:space="preserve">Cold Applied Bituminous 2nd Layer for Block Work under S.O.G Part (3) &amp; Columns Neck &amp; Cores and Escalators </t>
  </si>
  <si>
    <t xml:space="preserve">Cold Applied Bituminous 3rd Layer for Block Work under S.O.G Part (3) &amp; Columns Neck &amp; Cores and Escalators </t>
  </si>
  <si>
    <t xml:space="preserve">Cold Applied Bituminous 1st Layer for Block Work under S.O.G Part (4) &amp; Columns Neck &amp; Cores and Escalators </t>
  </si>
  <si>
    <t xml:space="preserve">Cold Applied Bituminous 2nd Layer for Block Work under S.O.G Part (4) &amp; Columns Neck &amp; Cores and Escalators </t>
  </si>
  <si>
    <t xml:space="preserve">Cold Applied Bituminous 3rd Layer for Block Work under S.O.G Part (4) &amp; Columns Neck &amp; Cores and Escalators </t>
  </si>
  <si>
    <t>Reinforcement for Bottom Mesh of Roof Slab part (3) axis (B-E) (3-4)</t>
  </si>
  <si>
    <t>Reinforcement for Top Mesh of Roof Slab part (3) axis (B-E) (3-4)</t>
  </si>
  <si>
    <t xml:space="preserve">Reinforcement for Top Mesh of North Platform part (2) axis (H-P22) (3-4) (Extension at Level of 123.40) </t>
  </si>
  <si>
    <t xml:space="preserve">Formwork of North Platform part (2) axis (H-P22) (3-4) (Extension at Level of 123.40) </t>
  </si>
  <si>
    <t>Formwork of Retaining Wall of South Platform Part (B) Axes (P11 – P16) “Middle Face”</t>
  </si>
  <si>
    <t>Surface Preparation of Retaining Wall of North Platform Part (C-D) Axes (P38 – P23) “Middle Face”</t>
  </si>
  <si>
    <t>Cold Applied Bituminous 2nd Layer for South Platform Part (D-C) (1-2) Axes (P38-E) “Middle Face”</t>
  </si>
  <si>
    <t>Cold Applied Bituminous 3rd Layer for South Platform Part (D-C) (1-2) Axes (P38-E) “Middle Face”</t>
  </si>
  <si>
    <t>old Applied Bituminous 3rd Layer for Middle Platform Part (D-C) (1-2) Axes (P38-E) “South Face”</t>
  </si>
  <si>
    <t>Cold Applied Bituminous 2nd Layer for Middle Platform Part (D-C) (1-2) Axes (P38-E) “South Face”</t>
  </si>
  <si>
    <t>Formwork for Roof Slab part (4) axis (M-J) (3-4)</t>
  </si>
  <si>
    <t>Reinforcement for Top Mesh of South Platform &amp; Fence Footing part (A, B) axis (P8-P12) (1-2.1)</t>
  </si>
  <si>
    <t>Formwork for South Platform &amp; Fence Footing part (A, B) axis (P8-P12) (1-2.1)</t>
  </si>
  <si>
    <t xml:space="preserve">Reinforcement for Bottom Mesh of Middle Platform part (A) axis (P5-P7) </t>
  </si>
  <si>
    <t>Reinforcement for Bottom Mesh of North Platform part (B) axis (P12-P17) (2.4-2.5)</t>
  </si>
  <si>
    <t>Reinforcement for Bottom Mesh of Roof Slab part (4) axis (M-J) (3-4)</t>
  </si>
  <si>
    <t>DC 027 (S-19.OT.19-1-23)(01-00)</t>
  </si>
  <si>
    <t>DC 026 (S-19.OT.19-10-22)(01-00)</t>
  </si>
  <si>
    <t>DC 025 (S-19.OT.30-10-22)(01-00)</t>
  </si>
  <si>
    <t>QVN 029 REV 00</t>
  </si>
  <si>
    <t>NCR 011</t>
  </si>
  <si>
    <t xml:space="preserve">Increase of  level of  reinforced cocrete. </t>
  </si>
  <si>
    <t>SOR (02-12) 033</t>
  </si>
  <si>
    <t>SOR (05-12) 034</t>
  </si>
  <si>
    <t>SOR (05-12) 035</t>
  </si>
  <si>
    <t xml:space="preserve">There was a lack of  mortal on the masonry units on the exterior of  the building </t>
  </si>
  <si>
    <t>by  daily inspection The contractor didn't apply the approved scaffolding design</t>
  </si>
  <si>
    <t xml:space="preserve">The Contractor used a Solid Brick and plastic chair spacers on the cover of  RC  Footing on the North Platform </t>
  </si>
  <si>
    <t>IR 685 (S19.CI.10-12)(10-00)</t>
  </si>
  <si>
    <t>Soil Replacement for Track (A-1-A) between (South Platform &amp; North Platform) at Level (122.80) Part (2-C) from (517+553,62) to (517+423,84) Station Layer upper Embankment.</t>
  </si>
  <si>
    <t>IR 686 (S19.SU.10-12)(10-00)</t>
  </si>
  <si>
    <t>Coordinate and Level for PC for Footing Fence North platform from axis (P1-P7) (2.4-2.5) and Level (122.30)</t>
  </si>
  <si>
    <t>Coordinates for offset Retaining Wall 25 cm South platform axis (P10-P8) (2.1-2)</t>
  </si>
  <si>
    <t>IR 687 (S19.SU.10-12)(10-00)</t>
  </si>
  <si>
    <t>IR 688 (S19.CI.10-12)(10-00)</t>
  </si>
  <si>
    <t>IR 689 (S19.CI.10-12)(10-00)</t>
  </si>
  <si>
    <t>IR 690 (S19.CI.10-12)(10-00)</t>
  </si>
  <si>
    <t>IR 691 (S19.CI.10-12)(10-00)</t>
  </si>
  <si>
    <t>IR 692 (S19.CI.10-12)(10-00)</t>
  </si>
  <si>
    <t>Soil Replacement for Track (A-1-A) between (South Platform &amp; North Platform) at Level (122.30) Part (1-2) from (517+423.84) to (517+348.84) Station Layer upper Embankment.</t>
  </si>
  <si>
    <t>Plain Concrete of Fence Footing of North Platform Part (A) Axes (P1– P9)</t>
  </si>
  <si>
    <t>IR 57  (S19.ELE.10-12)(12-00)</t>
  </si>
  <si>
    <t>IR 58  (S19.ELE.10-12)(12-00)</t>
  </si>
  <si>
    <t>•	Embedded Items Instruction for Earthing and Lighting System Platform Retaining Wall &amp; Platform S.O.G Galvanized steel mesh for Axes from (P33- P38) (2.1) (2PIECES)</t>
  </si>
  <si>
    <t>•	INSPECTION FOR EARTHING SYSTEMS WORKS FOR ROOF SLAB FOR AXES FROM (N-J) / (2.7-4)
•	EMBEDDED ITEMS INSTRUCTURE FOR EARTHING AND LIGHTING SYSTEMS WORKS FOR THE PARAPET ROOF FLOOR FOR AXES (L-K) (3) (2- PIECE ETT4)</t>
  </si>
  <si>
    <t>Cold Applied Bitumen (Nilocoat R)</t>
  </si>
  <si>
    <t>Replacement soil (A-1-A) for upper Embankment</t>
  </si>
  <si>
    <t>TEST RESULT S19 N 411</t>
  </si>
  <si>
    <t>TEST RESULT S19 N 412</t>
  </si>
  <si>
    <t>TEST RESULT S19 N 413</t>
  </si>
  <si>
    <t>TEST RESULT S19 N 414</t>
  </si>
  <si>
    <t>TEST RESULT S19 N 415</t>
  </si>
  <si>
    <t>P.C for Middle Platform part (A) axis (P1-P5) &amp; (2.2-2.3)
Q= 90 m3           C 200/300          7 -days</t>
  </si>
  <si>
    <t>R.C for Retaining Wall of North Platform part (C-D) axis (P28-P34) “Middle Face”
Q= 32 m3           C 400/460          7 -days</t>
  </si>
  <si>
    <t>Columns of Roof Floor &amp; Double Height part (3, 4) axis (G-H) (3) &amp; (G-H) (5) 
Q= 11 m3           C 400/460          7 -days</t>
  </si>
  <si>
    <t>R.C for Retaining wall for South Platform Part (1, 2) axis (C-I) (Middle Face)
Q= 33 m3           C 400/460          28 -days</t>
  </si>
  <si>
    <t>R.C for Retaining wall for Middle Platform Part (2) axis (H-N) (South Face)
Q= 30 m3           C 400/460          28 -days</t>
  </si>
  <si>
    <t>POUR CONCRETE 163</t>
  </si>
  <si>
    <t>POUR CONCRETE 164</t>
  </si>
  <si>
    <t>POUR CONCRETE 165</t>
  </si>
  <si>
    <t>POUR CONCRETE 166</t>
  </si>
  <si>
    <t>POUR CONCRETE 167</t>
  </si>
  <si>
    <t>R.C for Columns of Roof Slab &amp; Double Height part (3, 4) axis (G-H) (3) &amp; (G-H) (5)</t>
  </si>
  <si>
    <t>R.C for Roof Slab part (3) axis (B-E) (3-4)</t>
  </si>
  <si>
    <t>R.C for North Platform part (2) axis (H-P22) (3-4) (Extension at Level of 123.40)</t>
  </si>
  <si>
    <t>R.C for Retaining Wall of South Platform Part (B) Axes (P11 – P16) “Middle Face”</t>
  </si>
  <si>
    <t>R.C for South Platform &amp; Fence Footing part (A, B) axis (P8-P12) (1-2.1)</t>
  </si>
  <si>
    <t xml:space="preserve">Reinforcement steel (#16) </t>
  </si>
  <si>
    <t>Cold Applied Bituminous 1st Layer for North Platform Part (D-C) Axes (P38-P23) “Middle Face”</t>
  </si>
  <si>
    <t>Cold Applied Bituminous Retaining Wall 2nd Layer for Middle Platform Part (1-2) Axes (N-D)</t>
  </si>
  <si>
    <t>IR 693 (S19.CI.11-12)(10-00)</t>
  </si>
  <si>
    <t>IR 694 (S19.CI.11-12)(10-00)</t>
  </si>
  <si>
    <t>IR 695 (S19.CI.11-12)(10-00)</t>
  </si>
  <si>
    <t>IR 696 (S19.CI.11-12)(10-00)</t>
  </si>
  <si>
    <t>IR 697 (S19.CI.11-12)(10-00)</t>
  </si>
  <si>
    <t>IR 698 (S19.CI.11-12)(10-00)</t>
  </si>
  <si>
    <t>IR 699 (S19.CI.11-12)(10-00)</t>
  </si>
  <si>
    <t>Reinforcement for Top Mesh of Roof Slab part (4) axis (M-J) (3-4)</t>
  </si>
  <si>
    <t>Cold Applied Bituminous Retaining Wall 3rd Layer for North Platform Part (C, D) “Middle Face”</t>
  </si>
  <si>
    <t>Cold Applied Bituminous Retaining Wall 3rd Layer for Middle Platform Part (1-2) “North Face”</t>
  </si>
  <si>
    <t>Cold Applied Bituminous Retaining Wall 3rd Layer for Middle Platform Part (C-D) Axes (2.3) “North Face”</t>
  </si>
  <si>
    <t>formwork for Plain Concrete of South Platform Part (A) axes (P1-P7) (1-2.1)</t>
  </si>
  <si>
    <t>Reinforcement for Top Mesh of North Platform axis (P11-P16) (2.5-3)</t>
  </si>
  <si>
    <t>There is conflict between electrical cable routing design transmittal number 854 sheet number EC102
        And structure encasement design trans 790 sheet number SB602 as follows 
1.	There is a difference in the location of the cable routing compared to the structural Encasement as (note 1) and (note 2) in attached drawing.
2.	There is a difference in the location, numbers and size between manholes (4) of the cable routing compared to the structural Pulling chamber as (note 3) in attached drawing.
3.	There is missed manhole in structural encasement compare with electrical cable routing as shown in note 4 in attached drawing
Attached Sheet no: SB102M &amp; EC101M&amp; Complex between cable routing drawing and encasement drawing
as Per Attached</t>
  </si>
  <si>
    <t>RFI 01 (S19-ELC-29-11)(12-00) REV01</t>
  </si>
  <si>
    <t>IR 700 (S19.CI.11-12)(10-00)</t>
  </si>
  <si>
    <t>IR 701 (S19.SU.12-12)(10-00)</t>
  </si>
  <si>
    <t>Formwork of North Platform Extension Part (2) Axes (K– N) (2.5) at Level (124.40)</t>
  </si>
  <si>
    <t>Coordinate and Level for PC for South platform from axis (P1-P6) (1-2.1) and Level (122.30)</t>
  </si>
  <si>
    <t>TEST RESULT S19 N 416</t>
  </si>
  <si>
    <t>Retaining wall of middle platform part (2-C) axis (M-P24) (2.3) “North Face”
Q= 35 m3           C 400/460          28-days</t>
  </si>
  <si>
    <t>POUR CONCRETE 168</t>
  </si>
  <si>
    <t>POUR CONCRETE 169</t>
  </si>
  <si>
    <t>POUR CONCRETE 170</t>
  </si>
  <si>
    <t>POUR CONCRETE 171</t>
  </si>
  <si>
    <t>R.C for Roof Slab part (4) axis (M-J) (3-4)</t>
  </si>
  <si>
    <t>Plain Concrete for Footing Fence of North Platform Part (A) axes (P1-P9) &amp; (2.6)</t>
  </si>
  <si>
    <t>R.C of North Platform Extension Part (2) Axes (K– N) (2.5) at Level (124.40)</t>
  </si>
  <si>
    <t>Plain Concrete of South Platform Part (A) axes (P1-P7) (1-2.1)</t>
  </si>
  <si>
    <t xml:space="preserve">Life Safety Plan for All Floors are not Approval by Systra in Transmittal 806 IFC Sent by Systra. so, We Need an Approval Drawing A-Follow in Shop Drawings of Block Works. </t>
  </si>
  <si>
    <t>RFI 010 (S19-ARCH-13-12)(12-00)</t>
  </si>
  <si>
    <t>There is a missed data about station building connection with the outer data network in 20230822 transmittal-835 ras el-hekma station Structured cabling system DD package), so we Need these Data as Per Attached.</t>
  </si>
  <si>
    <t>RFI 02 (S19-ELC-13-12)(12-00)</t>
  </si>
  <si>
    <t>RFP 20 (S19-CI-13-12)(12-00)</t>
  </si>
  <si>
    <t>In reference to no existence of Slab Structural package for utility corridors (plans for opening in slabs),
So according to arch. Package (Transmittal 806) the access cover is 800x800 mm,
We want to make sure that the structural opening is also 800x800 mm-not more or less- and sufficient for access cover fixation (clarified in AE5205 dwg)</t>
  </si>
  <si>
    <t>IR 59  (S19.ELE.14-12)(12-00)</t>
  </si>
  <si>
    <t>•	Encasement 6 Slaves between Middle Platform and South Platform Axes (M-N) (2.1-2.2).
•	Encasement 3 Slaves between Middle Platform and South Platform Axes (P20) (2.1-2.2).
•	Encasement 6 Slaves between Main Building and North Platform Axes (C) (1-2).</t>
  </si>
  <si>
    <t>IR 702 (S19.CI.13-12)(10-00)</t>
  </si>
  <si>
    <t>Formwork for North Platform Part (1,2) axis (D-K) (2.4-2.6)</t>
  </si>
  <si>
    <t>IR 703 (S19.SU.13-12)(10-00)</t>
  </si>
  <si>
    <t>Coordinates and level for RC of north platform from axis (D-I) (3-2.3) at level (122.80+123.40+124.40)</t>
  </si>
  <si>
    <t>Coordinates and level for roof slab part 4 axis n:I / 4:3 at level (139.577)</t>
  </si>
  <si>
    <t>Reinforcement of Retaining Wall of North Platform Part (C-2) Axes (M– P24)</t>
  </si>
  <si>
    <t>IR 704 (S19.CI.14-12)(10-00)</t>
  </si>
  <si>
    <t>IR 705 (S19.CI.14-12)(10-00)</t>
  </si>
  <si>
    <t>IR 706 (S19.CI.14-12)(10-00)</t>
  </si>
  <si>
    <t>Formwork for Columns of Midde platform part (C, D) axis (P31-P34) (2.2-2.3) &amp; (P23-P28) (2.2-2.3)</t>
  </si>
  <si>
    <t>Formwork of Retaining Wall of North Platform Part (2, C) Axes (M – P24) (Middle Face)</t>
  </si>
  <si>
    <t>Formwork of North Platform axis (P11-P16) (2.5-3)</t>
  </si>
  <si>
    <t>TEST RESULT S19 N 417</t>
  </si>
  <si>
    <t>TEST RESULT S19 N 418</t>
  </si>
  <si>
    <t>TEST RESULT S19 N 419</t>
  </si>
  <si>
    <t>TEST RESULT S19 N 420</t>
  </si>
  <si>
    <t>TEST RESULT S19 N 421</t>
  </si>
  <si>
    <t>TEST RESULT S19 N 422</t>
  </si>
  <si>
    <t>TEST RESULT S19 N 423</t>
  </si>
  <si>
    <t>Retaining wall for Middle Platform Part (2) axis (H-N) (2.3) “North Face”
Q= 31 m3           C 400/460          28-days</t>
  </si>
  <si>
    <t>RC for first floor slab part (4) axis (I-M) (4-7)
Q= 140 m3           C 400/460          28-days</t>
  </si>
  <si>
    <t>R.C for Retaining Wall of South Platform Part (B-1) Axes (P11 – P19) “Middle Face”
Q= 30 m3           C 400/460          7-days</t>
  </si>
  <si>
    <t>R.C Raft for North Platform part (2) axis (H-P22) (2.4-2.6)
Q= 153 m3           C 350/425          7-days</t>
  </si>
  <si>
    <t>Plate load test for soil Replacement (A-1-A) for Track between South Platform and Middle Platform Part (1-2) Axes(D-I) 30cm Level (122.30) Station (517+423.84 to 517+380.04)</t>
  </si>
  <si>
    <t>POUR CONCRETE 172</t>
  </si>
  <si>
    <t>POUR CONCRETE 173</t>
  </si>
  <si>
    <t>POUR CONCRETE 174</t>
  </si>
  <si>
    <t>R.C for North Platform Part (1,2) axis (D-K) (2.4-2.6)</t>
  </si>
  <si>
    <t>R.C for Retaining Wall of North Platform Part (2, C) Axes (M – P24) (Middle Face)</t>
  </si>
  <si>
    <t>R.C for North Platform Part (B) axis (P11-P16) (2.5-3)</t>
  </si>
  <si>
    <t>RFP 01 (S19-MECH-17-12)(12-00)</t>
  </si>
  <si>
    <t>As per NAT and SYSTRA informed that the storm drainage system will be free discharge and
There is no external storm network. kindly find attached proposal for storm drainage system for your
kind review and approval.</t>
  </si>
  <si>
    <t>RFI 011 (S19-ARCH-17-12)(12-00)</t>
  </si>
  <si>
    <t>In Transmittal (806) sheet number (AE-102 P3 - AE-102 P4)
1.	for red colored cloud: 
•	Door Width is not complied, With, Doors table in transmittal (1113).
2.	For yellow colored cloud: 
•	Doors Code is missing, please clarify?
3.	for Green Colored cloud: 
•	Door is missing, kindly clarify.
•	Is there a door or it's an opining Without door?
4.	for blue colored cloud: 
•	Kindly clarify the room name &amp; function?
5.	for Cyan Colored Cloud: 
•	Kindly clarify the approval state for structural Openings to be 1300 mm according to SOAC requirements instead of 1400 mm.</t>
  </si>
  <si>
    <t>Prequalification for Beshay steel containing certificate and tests</t>
  </si>
  <si>
    <t>DC 092 (S-19.CS.17-12-23)(10-00)</t>
  </si>
  <si>
    <t>SD 02 (S19.MECH.28-11)(10-00)</t>
  </si>
  <si>
    <t>MS 132 (S-19-CS.17-12-23)(10-00)</t>
  </si>
  <si>
    <t>MS 133 (S-19-CS.17-12-23)(10-00)</t>
  </si>
  <si>
    <t>MS 134 (S-19-CS.17-12-23)(10-00)</t>
  </si>
  <si>
    <t>IR 707 (S19.SU.16-12)(10-00)</t>
  </si>
  <si>
    <t>IR 708 (S19.SU.16-12)(10-00)</t>
  </si>
  <si>
    <t>IR 709 (S19.SU.16-12)(10-00)</t>
  </si>
  <si>
    <t>Coordinates and level for RC of north platform from axis (P15-P12) (3-2.4) at level (122.80)</t>
  </si>
  <si>
    <t>Coordinates and level for RC of middle platform from axis (P5-P10) (2.2-2.3) at level (122.80-123.10)</t>
  </si>
  <si>
    <t xml:space="preserve">Coordinates and level for Encasement 7 at Level (123.677) Encasement 3 at Level(123.717) of South Track from axis (M-P21) (2.1-2.2) </t>
  </si>
  <si>
    <t>Coordinates and Level for PC to Middle platform from axis (C-P16) and axis (2.2:2.3)</t>
  </si>
  <si>
    <t>IR 710 (S19.SU.16-10)(12-00)</t>
  </si>
  <si>
    <t>SD 03 (S19.MECH.17-12)(10-00)</t>
  </si>
  <si>
    <t>RHS-MECH-SD-010</t>
  </si>
  <si>
    <t>Under SOG Fire Protection Works</t>
  </si>
  <si>
    <t xml:space="preserve"> (Conbextra EP150E) EXPAGROUT px80</t>
  </si>
  <si>
    <t xml:space="preserve"> Sikadur -42MP (Epoxy Grout for Bearing)</t>
  </si>
  <si>
    <t xml:space="preserve"> Poly Fiber Glass for All High-Quality Concrete for Plastering</t>
  </si>
  <si>
    <t>IR 711 (S19.SU.16-10)(12-00)</t>
  </si>
  <si>
    <t>IR 712 (S19.SU.17-10)(12-00)</t>
  </si>
  <si>
    <t>Coordinates for offset Retaining Wall 25 cm North platform axis (I-C) &amp; axis (2.4)</t>
  </si>
  <si>
    <t>Coordinates and level for Encasement 6 at Level (125.477) under SOG Part (3)</t>
  </si>
  <si>
    <t xml:space="preserve">Reinforcement steel (#12) </t>
  </si>
  <si>
    <t>TEST RESULT S19 N 424</t>
  </si>
  <si>
    <t>TEST RESULT S19 N 425</t>
  </si>
  <si>
    <t>TEST RESULT S19 N 426</t>
  </si>
  <si>
    <t>TEST RESULT S19 N 427</t>
  </si>
  <si>
    <t>TEST RESULT S19 N 428</t>
  </si>
  <si>
    <t>TEST RESULT S19 N 429</t>
  </si>
  <si>
    <t>TEST RESULT S19 N 430</t>
  </si>
  <si>
    <t>TEST RESULT S19 N 431</t>
  </si>
  <si>
    <t>R.C for Columns of Roof floor part (3) axis (C: E) (3) &amp; (B: E) (4)
Q= 25 m3           C 400/460          28-days</t>
  </si>
  <si>
    <t>R.C for Retaining wall for Middle Platform Part (1, 2) axis (C-I) (2.2) 
Q= 31 m3           C 400/460          28-days</t>
  </si>
  <si>
    <t>R.C for raft of south platform part(B-1) axis (P14:P18) &amp; (1-2.2) 
Q= 80 m3           C 350/425          28-days</t>
  </si>
  <si>
    <t>R.C for Roof Slab part (3) axis (B-E) (3-4) 
Q= 74 m3           C 400/460          7-days</t>
  </si>
  <si>
    <t>R.C for Raft &amp; FENCE FOOTINGS of south platform part (A-B), axis (P8:P12) (1-2.1) 
Q= 91 m3           C 350/425          7-days</t>
  </si>
  <si>
    <t>Sand cone (Deep &amp; Shallow) test for soil Replacement (A-1-A) for Track between South Platform and Middle Platform Part (1-2) Axes(D-I) 30cm Level (122.30) Station (517+423.84 to 517+380.04)</t>
  </si>
  <si>
    <t>POUR CONCRETE 175</t>
  </si>
  <si>
    <t>POUR CONCRETE 176</t>
  </si>
  <si>
    <t>R.C for Columns of Middle Platform Part (D) axis (P31-P34) (2.2-2.3)</t>
  </si>
  <si>
    <t>R.C for Raft of Middle Platform Part (A-B) axis (P5-P11) (2.2-2.3)</t>
  </si>
  <si>
    <t>REV.2</t>
  </si>
  <si>
    <t>Reinforcement for Top Mesh of North Platform axis (D-k) (2.5-3)</t>
  </si>
  <si>
    <t>Formwork for Roof Slab part (3) axis (B-E) (3-4)</t>
  </si>
  <si>
    <t>Reinforcement of Retaining Wall of North Platform Part (3) Axes (N– I) (South Face)</t>
  </si>
  <si>
    <t>IR 713 (S19.CI.17-10)(12-00)</t>
  </si>
  <si>
    <t>IR 714 (S19.CI.17-10)(12-00)</t>
  </si>
  <si>
    <t>IR 715 (S19.CI.18-10)(12-00)</t>
  </si>
  <si>
    <t>IR 716 (S19.CI.18-10)(12-00)</t>
  </si>
  <si>
    <t>IR 719 (S19.CI.17-10)(12-00)</t>
  </si>
  <si>
    <t>IR 718 (S19.CI.17-10)(12-00)</t>
  </si>
  <si>
    <t>IR 717 (S19.CI.17-10)(12-00)</t>
  </si>
  <si>
    <t xml:space="preserve">Formwork for Plain Concrete of Middle Platform Part (B-1) axis (B-P16) </t>
  </si>
  <si>
    <t>Reinforcement of Retaining Wall of North Platform Part (3) Axes (I– D) (South Face)</t>
  </si>
  <si>
    <t>Reinforcement of Retaining Wall of South Platform Part (B) Axes (P14– P8) (North Face)</t>
  </si>
  <si>
    <t xml:space="preserve">Reinforcement for Top Mesh of Middle Platform Part (A-B) axis (P10-P5) </t>
  </si>
  <si>
    <t>Formwork for Middle Platform Part (A-B) axis (P10-P5)</t>
  </si>
  <si>
    <t>IR 720 (S19.CI.14-10)(12-00)</t>
  </si>
  <si>
    <t>IR 721 (S19.CI.14-10)(12-00)</t>
  </si>
  <si>
    <t>IR 722 (S19.CI.14-10)(12-00)</t>
  </si>
  <si>
    <t>IR 723 (S19.CI.15-10)(12-00)</t>
  </si>
  <si>
    <t>IR 724 (S19.CI.16-10)(12-00)</t>
  </si>
  <si>
    <t>IR 725 (S19.CI.14-10)(12-00)</t>
  </si>
  <si>
    <t>IR 726 (S19.CI.15-10)(12-00)</t>
  </si>
  <si>
    <t>IR 727 (S19.CI.16-10)(12-00)</t>
  </si>
  <si>
    <t>Repair and Surface preparation of Retaining wall of South Platform Part (1) axis (E-P18) (Middle Face)</t>
  </si>
  <si>
    <t>Repair and Surface preparation of Retaining wall of South Platform Part (1-B) axis (P18-P13) (Middle Face)</t>
  </si>
  <si>
    <t>Cold Applied Bituminous Retaining Wall First Layer for South Platform Part (1) Axes (E-P18) (Middle Face)</t>
  </si>
  <si>
    <t>Cold Applied Bituminous Retaining Wall 2nd Layer for South Platform Part (1) Axes (E-P18) (Middle Face)</t>
  </si>
  <si>
    <t>Cold Applied Bituminous Retaining Wall 3rd Layer for South Platform Part (1) Axes (E-P18) (Middle Face)</t>
  </si>
  <si>
    <t>Cold Applied Bituminous Retaining Wall First Layer for South Platform Part (1) Axes (P18-P13) (Middle Face)</t>
  </si>
  <si>
    <t>Cold Applied Bituminous Retaining Wall 2nd Layer for South Platform Part (1) Axes (P18-P13) (Middle Face)</t>
  </si>
  <si>
    <t>Cold Applied Bituminous Retaining Wall 3rd Layer for South Platform Part (1) Axes (P18-P13) (Middle Face)</t>
  </si>
  <si>
    <t>Coordinates for offset retaining wall 25 cm Middle platform axis (P10-P5) &amp; axis (2.2-2.3)</t>
  </si>
  <si>
    <t>Coordinate and Level for First Slab from axis (E-J) (8-4) and Level (136.177)</t>
  </si>
  <si>
    <t>IR 728 (S19.SU.19-10)(12-00)</t>
  </si>
  <si>
    <t>IR 729 (S19.SU.19-10)(12-00)</t>
  </si>
  <si>
    <t>Replacement soil for railway upper embankment 120 m.L  between (south – middle) Platform at depth 30 cm level (122.30) part (2-C) axes (P29-H) (plat load)</t>
  </si>
  <si>
    <t>Solid brick (20*10*6)</t>
  </si>
  <si>
    <t>IR 730 (S19.SU.20-12)(12-00)</t>
  </si>
  <si>
    <t>Coordinates and level for RC of middle platform from axis (P5-P1) (2.2-2.3) at level (122.80)</t>
  </si>
  <si>
    <t>Water Stop O-32 light b-fin</t>
  </si>
  <si>
    <t>Formwork for Middle Platform part (A) axis (P1-P5)</t>
  </si>
  <si>
    <t>Reinforcement for Top Mesh of Middle Platform part (A) axis (P1-P5)</t>
  </si>
  <si>
    <t>Reinforcement for Bottom Mesh of Middle Platform part (A) axis (P1-P5)</t>
  </si>
  <si>
    <t>IR 734 (S19.SU.21-12)(12-00)</t>
  </si>
  <si>
    <t>IR 735 (S19.SU.21-12)(12-00)</t>
  </si>
  <si>
    <t>IR 733 (S19.CI.20-12)(12-00)</t>
  </si>
  <si>
    <t>IR 732 (S19.CI.20-12)(12-00)</t>
  </si>
  <si>
    <t>IR 731 (S19.CI.20-12)(12-00)</t>
  </si>
  <si>
    <t>Coordinates and level for RC of north platform from axis (P12-P8) (3-2.4) at level (122.80)</t>
  </si>
  <si>
    <t>Coordinates and level for Encasement 6 at Level (125.477) under SOG Part (4)</t>
  </si>
  <si>
    <t>IR 736 (S19.CI.18-12)(12-00)</t>
  </si>
  <si>
    <t>IR 740 (S19.CI.19-12)(12-00)</t>
  </si>
  <si>
    <t>IR 739 (S19.CI.18-12)(12-00)</t>
  </si>
  <si>
    <t>IR 738 (S19.CI.18-12)(12-00)</t>
  </si>
  <si>
    <t>IR 737 (S19.CI.18-12)(12-00)</t>
  </si>
  <si>
    <t>Backfilling 1st  Layer (50 cm) Part (3) axis (A-D) (3-6) &amp; (D-E) (4-6) &amp; (E-G) (5-8)</t>
  </si>
  <si>
    <t>Backfilling between foundation 4st  Layer (25 cm) Part (4) axis (L-M) (4-6) &amp;(G-H) (3-4)</t>
  </si>
  <si>
    <t>Backfilling between foundation 3rd Layer (25 cm) Part (4) axis (L-M) (4-6) &amp;(G-H) (3-4)</t>
  </si>
  <si>
    <t>Backfilling between foundation 2nd Layer (25 cm) Part (4) axis (L-M) (4-6) &amp;(G-H) (3-4)</t>
  </si>
  <si>
    <t>Backfilling between foundation 1st Layer (25 cm) Part (4) axis (L-M) (4-6) &amp;(G-H) (3-4)</t>
  </si>
  <si>
    <t>MS 06 (S-19-ELEC.21-12-23)(04-00)</t>
  </si>
  <si>
    <t>PVC-u Conduits &amp; Fittings &amp; Boxes &amp; PE Conduits.</t>
  </si>
  <si>
    <t>TEST RESULT S19 N 432</t>
  </si>
  <si>
    <t>TEST RESULT S19 N 433</t>
  </si>
  <si>
    <t>TEST RESULT S19 N 434</t>
  </si>
  <si>
    <t>TEST RESULT S19 N 435</t>
  </si>
  <si>
    <t>TEST RESULT S19 N 436</t>
  </si>
  <si>
    <t>TEST RESULT S19 N 437</t>
  </si>
  <si>
    <t>R.C for raft of south platform part(B) axis (P10:P15) &amp; (1-2.1) 
Q= 65 m3           C 350/425          28-days</t>
  </si>
  <si>
    <t>Cores w1 of Roof Floor part 4 (I-F130:H1373) &amp; (M-3) 
Q= 20 m3           C 400/460          28-days</t>
  </si>
  <si>
    <t>P.C for south platform part(A) axis (P1:P9) &amp; (1-2.1) 
Q= 128 m3           C 200/300          7-days</t>
  </si>
  <si>
    <t>North Platform Extension at Level (124.40) part 4 axis (K-N)
Q= 133 m3           C 350/425         7-days</t>
  </si>
  <si>
    <t>Retaining wall of middle platform part (1-2) axis (E-I) “north face”
Q= 30 m3           C 400/460         28-days</t>
  </si>
  <si>
    <t>P.C extension for northern platform part (3-4) axis (G-H) &amp; (K-N) (3)
Q= 70 m3           C 200/300         28-days</t>
  </si>
  <si>
    <t>IR 60  (S19.ELE.22-12)(12-00)</t>
  </si>
  <si>
    <t>IR 61  (S19.ELE.23-12)(12-00)</t>
  </si>
  <si>
    <t xml:space="preserve">1- INSPECTION FOR EARTHING AND LIGHNING SYSTEMS WORKS FOR first slab for AXES from (D-K) ON axis (4-5-6-7-8) as per clouding. 2- EMBEDDED ITEMS IN STRUCTURE FOR EARTHING AND LIGHTNING SYSTEMS WORKS FOR the parapet FIRST slab floor for axis (E/7-8),(F/8),(G/8),(H/8),(I/8),J/7-8) as per clouding. (8-piece Ett4) </t>
  </si>
  <si>
    <t>·         Encasement 6 Slaves between Main Building and North Platform Axes (L) (2.4-4).</t>
  </si>
  <si>
    <t>TEST RESULT S19 N 438</t>
  </si>
  <si>
    <t>TEST RESULT S19 N 439</t>
  </si>
  <si>
    <t>TEST RESULT S19 N 440</t>
  </si>
  <si>
    <t>TEST RESULT S19 N 441</t>
  </si>
  <si>
    <t>TEST RESULT S19 N 442</t>
  </si>
  <si>
    <t>TEST RESULT S19 N 443</t>
  </si>
  <si>
    <t>Retaining wall of middle platform part (D) axis (P33-P38) “north face”
Q= 39 m3           C 400/460         28-days</t>
  </si>
  <si>
    <t>Cores w1 of roof floor part (3) axis (B-3) &amp; (F-3)
Q= 24 m3           C 400/460         28-days</t>
  </si>
  <si>
    <t>P.C footings of fence for north platform part (A) axis (P1-P9)
Q= 26 m3           C 200/300         7-days</t>
  </si>
  <si>
    <t>North platform extension at level (124.40) part (4) axis (K-N)
Q= 55 m3           C 350/425         7-days</t>
  </si>
  <si>
    <t>Roof slab part (4) axis (J-M) (3-4)
Q= 75 m3           C 400/460         7-days</t>
  </si>
  <si>
    <t>Retaining wall of north plat form part (D) axis (P33-P38) “middle face”
Q= 30 m3           C 400/460         28-days</t>
  </si>
  <si>
    <t>IR 741 (S19.CI.13-12)(12-00)</t>
  </si>
  <si>
    <t>IR 742 (S19.CI.18-12)(12-00)</t>
  </si>
  <si>
    <t>Formwork for First Floor slab Part (3-4) from Axis (E-J) (4-8)</t>
  </si>
  <si>
    <t>Reinforcement for Bottom Mesh &amp; Panel Beam of First Floor slab Part (3-4) from Axis (E-J) (4-8)</t>
  </si>
  <si>
    <t>IR 743 (S19.CI.20-12)(12-00)</t>
  </si>
  <si>
    <t>IR 744 (S19.CI.23-12)(12-00)</t>
  </si>
  <si>
    <t>IR 745 (S19.CI.23-12)(12-00)</t>
  </si>
  <si>
    <t>IR 746 (S19.CI.21-12)(12-00)</t>
  </si>
  <si>
    <t>IR 747 (S19.CI.24-12)(12-00)</t>
  </si>
  <si>
    <t>IR 748 (S19.CI.24-12)(12-00)</t>
  </si>
  <si>
    <t>IR 749 (S19.CI.24-12)(12-00)</t>
  </si>
  <si>
    <t>IR 750 (S19.SU.24-12)(12-00)</t>
  </si>
  <si>
    <t>IR 751 (S19.CI.24-12)(12-00)</t>
  </si>
  <si>
    <t>survey</t>
  </si>
  <si>
    <t>Surface Preparation of Retaining Wall of North Platform Part (C-D) Axes (N – P24) &amp; (P38) “Middle Face”</t>
  </si>
  <si>
    <t>Coordinates for offset 25 cm Middle platform axis (P8-P1) (2.2-2.3)</t>
  </si>
  <si>
    <t>Formwork of Retaining Wall for North Platform Part (3, 4) Axes (D-I) (Middle Face)</t>
  </si>
  <si>
    <t>Formwork of Retaining Wall for North Platform Part (4) Axes (N-I) (Middle Face)</t>
  </si>
  <si>
    <t>Formwork Retaining Wall of Middle Platform Part (A, B) Axes (P8 – P14) “South Face”</t>
  </si>
  <si>
    <t>Reinforcement Retaining Wall of Middle Platform Part (A, B) Axes (P8 – P14) “South Face”</t>
  </si>
  <si>
    <t>Reinforcement Retaining Wall of Middle Platform Part (A, B) Axes (P8 – P14) “North Face”</t>
  </si>
  <si>
    <t>Reinforcement for Core of Middle Platform part (D) axis (P38-P34)</t>
  </si>
  <si>
    <t>Formwork of Retaining Wall of South Platform Part (A, B) Axes (P8– P14) (Middle Face)</t>
  </si>
  <si>
    <t>Prequalification for Kessel CO. (Bathroom Drains -Wall Drains – Shower Channels – Basement Drain)</t>
  </si>
  <si>
    <t>DC 01 (S-19.MECH.17-12-23)(10-00)</t>
  </si>
  <si>
    <t>DC 02 (S-19.MECH.17-12-23)(10-00)</t>
  </si>
  <si>
    <t>Prequalification for Smart Home CO. (PVC Pipes – Fitting for Drainage)</t>
  </si>
  <si>
    <t>Coordinates for offset 25 cm for columns of south platform axis (P34-N) (1-2.1)</t>
  </si>
  <si>
    <t>IR 752 (S19.SU.25-12)(12-00)</t>
  </si>
  <si>
    <t>IR 753 (S19.SU.26-12)(12-00)</t>
  </si>
  <si>
    <t>Coordinates for offset 25 cm for columns of Middle platform axis (P15-P11) (2.2-2.3)</t>
  </si>
  <si>
    <t>IR 754 (S19.CI.27-12)(12-00)</t>
  </si>
  <si>
    <t>IR 755 (S19.CI.27-12)(12-00)</t>
  </si>
  <si>
    <t>Formwork of Retaining Wall for Middle Platform Part (A, B) Axes (P8-P14) (North Face)</t>
  </si>
  <si>
    <t>Reinforcement of Retaining Wall for Middle Platform Part (A, B) Axes (P3-P9) (South Face)</t>
  </si>
  <si>
    <t>IR 756 (S19.SU.27-12)(12-00)</t>
  </si>
  <si>
    <t>Replacement Level (122.80) of South Track from (517+374,84) to (517+455,62) Station
Replacement Level (123.30) of South Track from (517+532,62) to (517+454,27) Station</t>
  </si>
  <si>
    <t>IR 757 (S19.SU.27-12)(12-00)</t>
  </si>
  <si>
    <t>IR 758 (S19.SU.27-12)(12-00)</t>
  </si>
  <si>
    <t>Coordinates for offset 25 cm for RW of North platform axis (P15-P8) (2.4)</t>
  </si>
  <si>
    <t>TEST RESULT S19 N 444</t>
  </si>
  <si>
    <t>TEST RESULT S19 N 445</t>
  </si>
  <si>
    <t>TEST RESULT S19 N 446</t>
  </si>
  <si>
    <t>TEST RESULT S19 N 447</t>
  </si>
  <si>
    <t>TEST RESULT S19 N 448</t>
  </si>
  <si>
    <t>TEST RESULT S19 N 449</t>
  </si>
  <si>
    <t>TEST RESULT S19 N 450</t>
  </si>
  <si>
    <t>TEST RESULT S19 N 451</t>
  </si>
  <si>
    <t>TEST RESULT S19 N 452</t>
  </si>
  <si>
    <t>TEST RESULT S19 N 453</t>
  </si>
  <si>
    <t>TEST RESULT S19 N 454</t>
  </si>
  <si>
    <t>TEST RESULT S19 N 455</t>
  </si>
  <si>
    <t>Retaining wall of Middle platform part (C-D) axis (P28-P34) &amp; (2.3) “north face”
Q= 34 m3           C 400/460         28-days</t>
  </si>
  <si>
    <t>Columns of Roof Floor part (4) axis (J-L) (3) &amp; (J-M) (4) 
Q= 18 m3           C 400/460         28 -days</t>
  </si>
  <si>
    <t>PC north platform part (A) axis (P1-P9) &amp; (2.4-2.5)
Q= 102 m3           C 200/300         28 -days</t>
  </si>
  <si>
    <t>PC Middle platform part (A) axis (P4-P9) &amp; (2.2-2.3)
Q= 65 m3           C 200/300         28 -days</t>
  </si>
  <si>
    <t>Raft of North Platform part (B) Axes (P11-P16) (2.4 – 2.5)
Q= 150 m3           C 350/425        7 -days</t>
  </si>
  <si>
    <t>Encasement between south and middle platform part (2) axis (M-P21) &amp; Encasement in main building part (3) axis (C)
Q= 30 m3           C 400/460        7 -days</t>
  </si>
  <si>
    <t>RC for raft of middle platform part (B) axis (P10:P16)
Q= 168 m3           C 350/425        28 -days</t>
  </si>
  <si>
    <t>Retaining wall of south platform part (1) axis (P18-E) “Middle Face”
Q= 30 m3           C 400/460        28 -days</t>
  </si>
  <si>
    <t>Retaining wall of North platform part (C) axis (P23-P29) “Middle Face”
Q= 33 m3           C 400/460        28 -days</t>
  </si>
  <si>
    <t>PC of Middle platform part (B-1) axis (P16-B) &amp; (2.2-2.3)
Q= 78 m3           C 200/300        7 -days</t>
  </si>
  <si>
    <t>Retaining wall of North platform part (2-C) axis (M-P24) “middle face “
Q= 33 m3           C 400/460        7 -days</t>
  </si>
  <si>
    <t>Columns of Middle platform part (D) axis (P31-P34) &amp; (2.2-2.3)
Q= 13 m3           C 400/460        7 -days</t>
  </si>
  <si>
    <t>TEST RESULT S19 N 456</t>
  </si>
  <si>
    <t>TEST RESULT S19 N 457</t>
  </si>
  <si>
    <t>Raft of Middle Platform part (A-B) Axes (P5-P10) (2.2– 2.3)
Q= 150 m3           C 350/425        7 -days</t>
  </si>
  <si>
    <t>Retaining wall of south platform part (A-B) axis (P8-P14) “Middle Face”
Q= 31 m3           C 400/460        7 -days</t>
  </si>
  <si>
    <t>Coordinates for axes first floor column’s axis (A+49m) (A+59.60 m) (A+42.60m) (A+66m) (x3+11.10m).</t>
  </si>
  <si>
    <t>IR 759 (S19.SU.28-12)(12-00)</t>
  </si>
  <si>
    <t>DC 03 (S-19.MECH.31-12-23)(10-00)</t>
  </si>
  <si>
    <t>IR 760 (S19.CI.28-12)(12-00)</t>
  </si>
  <si>
    <t>IR 761 (S19.CI.28-12)(12-00)</t>
  </si>
  <si>
    <t>IR 762 (S19.CI.28-12)(12-00)</t>
  </si>
  <si>
    <t>IR 763 (S19.CI.28-12)(12-00)</t>
  </si>
  <si>
    <t>IR 764 (S19.CI.28-12)(12-00)</t>
  </si>
  <si>
    <t>IR 765 (S19.CI.28-12)(12-00)</t>
  </si>
  <si>
    <t>IR 766 (S19.CI.28-12)(12-00)</t>
  </si>
  <si>
    <t>IR 767 (S19.CI.28-12)(12-00)</t>
  </si>
  <si>
    <t>IR 768 (S19.CI.28-12)(12-00)</t>
  </si>
  <si>
    <t>IR 769 (S19.CI.28-12)(12-00)</t>
  </si>
  <si>
    <t>IR 770 (S19.CI.30-12)(12-00)</t>
  </si>
  <si>
    <t>IR 771 (S19.CI.30-12)(12-00)</t>
  </si>
  <si>
    <t>Bituminous 2nd Layer of Retaining wall of North Platform Part (2, C) axis (M-P24) (Middle Face).</t>
  </si>
  <si>
    <t>Bituminous 2nd Layer of Retaining wall of South Platform Part (A-B) axis (P8-P14) (Middle Face).</t>
  </si>
  <si>
    <t>Reinforcement for Bottom Mesh of Middle Platform part (1, B) axis (B-P16)</t>
  </si>
  <si>
    <t>Bituminous 1st Layer of Retaining wall of North Platform Part (2, C) axis (M-P24) (Middle Face).</t>
  </si>
  <si>
    <t>Bituminous 1st Layer of Retaining wall of North Platform Part (2) axis (N-H) (Middle Face).</t>
  </si>
  <si>
    <t>Repair and Surface preparation of Retaining wall of North Platform Part (2) axis (N-H
) (Middle Face).</t>
  </si>
  <si>
    <t>Repair and Surface preparation of Retaining wall of Middle Platform Part (A-B) axis (P8-P14) (South Face).</t>
  </si>
  <si>
    <t>Bituminous 1st Layer of Retaining wall of Middle Platform Part (A-B) axis (P8-P14) (South Face).</t>
  </si>
  <si>
    <t>Bituminous 1st Layer of Retaining wall of South Platform Part (A-B) axis (P8-P14) (Middle Face).</t>
  </si>
  <si>
    <t>Repair and Surface preparation of Retaining wall of South Platform Part (A-B) axis (P8-P14) (Middle Face).</t>
  </si>
  <si>
    <t>Reinforcement Retaining Wall &amp; Slab of South Platform Part (D) Axes (P33 – P38) (2.1).</t>
  </si>
  <si>
    <t>Reinforcement Columns &amp; Beams of South Platform Part (D) Axes (P34 – P38) (2.1).</t>
  </si>
  <si>
    <t>كسر في قصية المبنى</t>
  </si>
  <si>
    <t>NCR 012</t>
  </si>
  <si>
    <t>NCR 001</t>
  </si>
  <si>
    <r>
      <t xml:space="preserve">   NCR LOG FOR </t>
    </r>
    <r>
      <rPr>
        <b/>
        <sz val="14"/>
        <color rgb="FFFF0000"/>
        <rFont val="Calibri"/>
        <family val="2"/>
        <scheme val="minor"/>
      </rPr>
      <t>RAS ELHEKMA</t>
    </r>
  </si>
  <si>
    <t>TEST RESULT S19 N 458</t>
  </si>
  <si>
    <t>TEST RESULT S19 N 459</t>
  </si>
  <si>
    <t>TEST RESULT S19 N 460</t>
  </si>
  <si>
    <t>TEST RESULT S19 N 461</t>
  </si>
  <si>
    <t>TEST RESULT S19 N 462</t>
  </si>
  <si>
    <t>P.C of Middle platform part (A) axis (P1-P5) &amp; (2.2-2.3)
Q= 90 m3           C 200/300        28 -days</t>
  </si>
  <si>
    <t>Retaining Wall of North Platform part (C-D) Axis (P28-P34) “Middle Face”
Q= 32 m3           C 400/460          28-days</t>
  </si>
  <si>
    <t>Raft of Middle Platform part (A) Axis (P1-P5) (2.2– 2.3)
Q= 90 m3           C 350/425          7-days</t>
  </si>
  <si>
    <t>retaining wall of North platform part (4) axis (N-I) "Middle Face" 
Q= 30 m3           C 400/460          7-days</t>
  </si>
  <si>
    <t>RC for raft of North Platform part (B) axis (P5-P9) &amp; (2.4-2.5)
Q= 90 m3           C 350/425          7-days</t>
  </si>
  <si>
    <t>TEST RESULT S19 N 463</t>
  </si>
  <si>
    <t>TEST RESULT S19 N 464</t>
  </si>
  <si>
    <t>TEST RESULT S19 N 465</t>
  </si>
  <si>
    <t>Retaining wall of Middle platform part (B-1) axis (P18-P13) “South Face”
Q= 30 m3           C 400/460          7-days</t>
  </si>
  <si>
    <t>Columns of Middle platform part (C) axis (P22-P29) 
Q= 7 m3           C 400/460          7-days</t>
  </si>
  <si>
    <t>Columns of Roof Slab &amp; Double Height part (3, 4) axis (G-H) (3) &amp; (G-H) (5)
Q= 11 m3           C 400/460          28-days</t>
  </si>
  <si>
    <t>Rev.3</t>
  </si>
  <si>
    <t>Raft formwork of south platform part B axis P14-P10</t>
  </si>
  <si>
    <t>Formwork for Raft South Platform part (1) Axis (A-G) (1-2.1)</t>
  </si>
  <si>
    <t>POUR CONCRETE 177</t>
  </si>
  <si>
    <t>POUR CONCRETE 178</t>
  </si>
  <si>
    <t>POUR CONCRETE 179</t>
  </si>
  <si>
    <t>POUR CONCRETE 180</t>
  </si>
  <si>
    <t>POUR CONCRETE 181</t>
  </si>
  <si>
    <t>P.C for Middle Platform Part (B-1) axis (P16-B) (2.2-2.3)</t>
  </si>
  <si>
    <t>Retaining wall of North platform part (1-2) axis (D-I) “Middle Face”</t>
  </si>
  <si>
    <t>Retaining wall of Middle platform part (A-B) axis (P8-P14) “North Face”</t>
  </si>
  <si>
    <t>Retaining wall of Middle platform part (A) axis (P3-P9) “south Face”</t>
  </si>
  <si>
    <t>R.C for first floor slab part (3-4) axis (E-J) (4-8)</t>
  </si>
  <si>
    <t>IR 772 (S19.CI.24-12)(12-00)</t>
  </si>
  <si>
    <t>Reinforcement for top Mesh &amp; Panel Beam of First Floor slab Part (3-4) from Axis (E-J) (4-8)</t>
  </si>
  <si>
    <t>IR 62  (S19.ELEC.31-12)(10-00)</t>
  </si>
  <si>
    <t>IR 63  (S19.ELEC.31-12)(10-00)</t>
  </si>
  <si>
    <t>IR 64   (S19.ELEC.31-12)(10-00)</t>
  </si>
  <si>
    <t>Embedded Items Instruction for Earthing and Lighting System works for the north platform (tunnel floor part 3) for axis (G)(2.6-2.7) , (1-Piece Ett4)</t>
  </si>
  <si>
    <t>Inspection for earthing and lighting systems works for columns first floor for axis (F-G-H-I)(4)</t>
  </si>
  <si>
    <t>•	Works SOAC cable way concept proposal for south platform for axis (P36-P37) (2.1-2.2).
•	Encasement 5 slaves from north platform to substation axis (P20-P21) (2.1-3).
•	Encasement 1 slaves from north platform to IT room axis (N-P20) (2.1-2.3).
•	Works cable routing for axis (N-P20) (2.4) &amp; (P33-P34) (2.1).</t>
  </si>
  <si>
    <t>IR 773 (S19.CI.31-12)(12-00)</t>
  </si>
  <si>
    <t>IR 774 (S19.CI.01-01)(12-00)</t>
  </si>
  <si>
    <t>IR 775 (S19.CI.30-12)(12-00)</t>
  </si>
  <si>
    <t>Formwork Removal for Frist Floor Slab Part (4) Axes (I-M) (4-7)</t>
  </si>
  <si>
    <t>Reinforcement Retaining Wall of North Platform Part (4, C) Axes (M-P24) (2.4) “Building Face”</t>
  </si>
  <si>
    <t>Formwork Retaining Wall of Middle Platform Part (A, B) Axes (P3-P9) “South Face”</t>
  </si>
  <si>
    <t>Replacement soil to Be used as upper embankment for track Between south platform and middle platform level (122.80) axes (D-N). Station (517+374,84) to (517+455,62)</t>
  </si>
  <si>
    <t>Replacement soil to Be used as upper embankment for track Between south platform and middle platform level (123.30) axes (M-P34). Station (517+532,62) to (517+454,27)</t>
  </si>
  <si>
    <t>Replacement soil to Be used as upper embankment for track Between north platform and middle platform level (122.30) axes (M-P38). Station (517+612,62) to (517+456,09)</t>
  </si>
  <si>
    <t>IR 776 (S19.CI.01-01)(12-00)</t>
  </si>
  <si>
    <t>IR 778 (S19.CI.01-01)(12-00)</t>
  </si>
  <si>
    <t>IR 777 (S19.CI.01-01)(12-00)</t>
  </si>
  <si>
    <t>IR 779 (S19.CI.01-01)(12-00)</t>
  </si>
  <si>
    <t>columns</t>
  </si>
  <si>
    <t>IR 780 (S19.CI.01-01)(12-00)</t>
  </si>
  <si>
    <t>IR 781 (S19.CI.01-01)(12-00)</t>
  </si>
  <si>
    <t>Formwork Columns and beams of South Platform Part (D) Axes (P34 – P38) (1)</t>
  </si>
  <si>
    <t xml:space="preserve">Formwork for core of Middle Platform Part (D) Axis (P34 – P38) </t>
  </si>
  <si>
    <t>MS 05 (S-19-ARCH.01-01-24)(10-00)</t>
  </si>
  <si>
    <t>MS 06 (S-19-ARCH.01-01-24)(10-00)</t>
  </si>
  <si>
    <t>MS 07 (S-19-ARCH.01-01-24)(10-00)</t>
  </si>
  <si>
    <t>MS 08 (S-19-ARCH.01-01-24)(10-00)</t>
  </si>
  <si>
    <t>MS 09 (S-19-ARCH.01-01-24)(10-00)</t>
  </si>
  <si>
    <t>MS 10 (S-19-ARCH.01-01-24)(10-00)</t>
  </si>
  <si>
    <t>MS 11 (S-19-ARCH.01-01-24)(10-00)</t>
  </si>
  <si>
    <t xml:space="preserve"> Jota floor EPC 300plus: this is a two-component amine cured high volume solid, low VOC epoxy acid resistance coating F16</t>
  </si>
  <si>
    <t xml:space="preserve"> Cementitious waterproofing system X-Pruf Elastocem</t>
  </si>
  <si>
    <t xml:space="preserve"> High performance epoxy flooring system (sealer E43+KEMfloorKEMfloor PU)</t>
  </si>
  <si>
    <t xml:space="preserve"> High performance epoxy flooring system (X-Shield SF, primer X-tech, primer filler + X-Shield Bug fill)</t>
  </si>
  <si>
    <t xml:space="preserve"> High performance epoxy flooring system (Nitroflor FC50)</t>
  </si>
  <si>
    <t xml:space="preserve"> High performance epoxy system for rooms flooring</t>
  </si>
  <si>
    <t xml:space="preserve"> Acid Resistant Coating for Floors (F-16), Walls(w18), Ceiling(c-11), Bases(b-10)</t>
  </si>
  <si>
    <t>Prequalification for Ahmed Abdullah co. for Concrete Pipes (60cm)</t>
  </si>
  <si>
    <t>POUR CONCRETE 182</t>
  </si>
  <si>
    <t>POUR CONCRETE 183</t>
  </si>
  <si>
    <t>R.C columns and beams of south platform part (D) axis (P34-P38) (1) “Fence”</t>
  </si>
  <si>
    <t>R.C cores of middle platform part (D) axis (P34-P38) (2.2-2.3)</t>
  </si>
  <si>
    <t>IR 782 (S19.CI.02-01)(10-00)</t>
  </si>
  <si>
    <t>IR 783 (S19.CI.02-01)(10-00)</t>
  </si>
  <si>
    <t>Formwork for Tie Beams of mezzanine floor for blocks part (3) axis (5-6) &amp;(A-B)</t>
  </si>
  <si>
    <t>Reinforcement for Tie Beams of mezzanine floor for blocks part (3) axis (5-6) &amp;(A-B)</t>
  </si>
  <si>
    <t>Reinforcement for top mesh of middle platform part (B-1) axis (P16-D)</t>
  </si>
  <si>
    <t>IR 784 (S19.CI.02-01)(10-00)</t>
  </si>
  <si>
    <t>IR 785 (S19.CI.02-01)(10-00)</t>
  </si>
  <si>
    <t>Formwork for middle platform part (B-1) axis (P16-D)</t>
  </si>
  <si>
    <t>IR 786 (S19.SU.02-01)(10-00)</t>
  </si>
  <si>
    <t>IR 787 (S19.SU.02-01)(10-00)</t>
  </si>
  <si>
    <t>IR 788 (S19.SU.02-01)(10-00)</t>
  </si>
  <si>
    <t>IR 789 (S19.SU.02-01)(10-00)</t>
  </si>
  <si>
    <t>Coordinates and level for RC of North platform from axis (F-I) (2.5-2.6) at level (124.40)</t>
  </si>
  <si>
    <t>Coordinates and level for RC of columns and beams of south platform from axis (P38-P34) (1) at level (125.647) &amp; (125.637)</t>
  </si>
  <si>
    <t>Coordinates for offset 25 cm columns of North platform axis (P20-P35) (2.5-2.6)</t>
  </si>
  <si>
    <t>Coordinates and level for RC of Middle platform from axis (P16-D) (2.2-2.3) at level (122.80)&amp;(123.40)</t>
  </si>
  <si>
    <t>Coordinates for offset 50 cm for parapet first floor from axis (3-8) &amp; (A-N)</t>
  </si>
  <si>
    <t>IR 790 (S19.SU.02-01)(10-00)</t>
  </si>
  <si>
    <t>21-2024</t>
  </si>
  <si>
    <t>Formwork for roof slab columns (C4-C10) for axis (4-F) (4-I) (4-G) (4-H)</t>
  </si>
  <si>
    <t>IR 791 (S19.CI.02-01)(10-00)</t>
  </si>
  <si>
    <t>TEST RESULT S19 N 466</t>
  </si>
  <si>
    <t>First Floor Slab part (3, 4) axis (E-J) &amp; (4-8)
Q= 546 m3           C 400/460          7-days</t>
  </si>
  <si>
    <t>Coordinates for offset 25 cm for columns and walls of Middle platform from axis (P16-D)(2.2-2.3)</t>
  </si>
  <si>
    <t>POUR CONCRETE 184</t>
  </si>
  <si>
    <t>POUR CONCRETE 185</t>
  </si>
  <si>
    <t>R.C For Raft of middle platform part (B-1) axis (P16-D) (2.2-2.3)</t>
  </si>
  <si>
    <t>R.C For Roof floor columns part (3-4) (C4-C10) axis (F-I)</t>
  </si>
  <si>
    <t>TEST RESULT S19 N 467</t>
  </si>
  <si>
    <t>TEST RESULT S19 N 468</t>
  </si>
  <si>
    <t>Retaining wall of South platform part (B-1) axis (P11-P19) “middle Face”
Q= 30 m3           C 400/460          28-days</t>
  </si>
  <si>
    <t>Raft of North Platform part (2) Axes (H-P22) (2.4 – 2.6)
Q= 153 m3           C 350/425          28-days</t>
  </si>
  <si>
    <t>IR 792 (S19.SU.03-01)(10-00)</t>
  </si>
  <si>
    <t>Reinforcement for Retaining Wall of Middle Platform Part (A) Axis (P3-P9) (2.3)</t>
  </si>
  <si>
    <t>Reinforcement for bottom mesh of south Platform Part (A) Axis (P3-P9) (2-2.1)</t>
  </si>
  <si>
    <t>IR 793 (S19.CI.02-01)(10-00)</t>
  </si>
  <si>
    <t>IR 794 (S19.CI.03-01)(10-00)</t>
  </si>
  <si>
    <t>IR 795 (S19.CI.03-01)(10-00)</t>
  </si>
  <si>
    <t>Reinforcement top mesh for raft of North platform part (3-4) from axis (F-I) “Height part” at level (124.40)</t>
  </si>
  <si>
    <t>Proposal for blockwork to be built in English bond style as shown in attachment section.</t>
  </si>
  <si>
    <t>Roof slab part (3) Axes (B-E) &amp; (3-4)
Q= 74 m3           C 400/460          28-days</t>
  </si>
  <si>
    <t>TEST RESULT S19 N 469</t>
  </si>
  <si>
    <t>RHS-CS-SD-0252</t>
  </si>
  <si>
    <t>RHS-CS-SD-0253</t>
  </si>
  <si>
    <t>RHS-CS-SD-0254</t>
  </si>
  <si>
    <t>Key plan for parapets Roof Slab</t>
  </si>
  <si>
    <t>Key plan for parapets detail (1-2-2-3) and see (1-1) (2-2) Roof slab</t>
  </si>
  <si>
    <t>RFT parapets detail (5) and see (2-2) (3-3) Roof slab</t>
  </si>
  <si>
    <t>SD 60 (S19.CI.08-01)(10-00)</t>
  </si>
  <si>
    <t>RFP 1 (S19-ARCH-04-01)(12-00)</t>
  </si>
  <si>
    <t>RFP 2 (S19-ARCH-04-01)(12-00)</t>
  </si>
  <si>
    <t>Proposal for a system to follow the elevation concept (cement board instead of marble cladding) as shown in attachment (1)</t>
  </si>
  <si>
    <t>MS 01 (S-19-ARCH.17-10-23)(04-00)</t>
  </si>
  <si>
    <t>Elmohands</t>
  </si>
  <si>
    <t>suze steel</t>
  </si>
  <si>
    <t>Ezz steel</t>
  </si>
  <si>
    <t>Egypt stone</t>
  </si>
  <si>
    <t>Dar build</t>
  </si>
  <si>
    <t>Misr elhegaz</t>
  </si>
  <si>
    <t>Misr elkobra</t>
  </si>
  <si>
    <t xml:space="preserve">Ezz&amp;egyptian steel </t>
  </si>
  <si>
    <t>Ezz&amp;suze steel</t>
  </si>
  <si>
    <t>Formwork for Retaining wall and slab of south platform part (D) from axis (P33-P38) (1-2.1)</t>
  </si>
  <si>
    <t>Formwork for Retaining wall of Middle platform part (A-B) from axis (P3-P9) “north face”</t>
  </si>
  <si>
    <t>Bituminous 3rd Layer of Retaining wall of South Platform Part (A-B) axis (P8-P14) (Middle Face).</t>
  </si>
  <si>
    <t>Bituminous 2nd Layer of Retaining wall of Middle Platform Part (A-B) axis (P8-P14) (South Face).</t>
  </si>
  <si>
    <t>Bituminous 2nd Layer of Retaining wall of North Platform Part (2) axis (N-H) (Middle Face).</t>
  </si>
  <si>
    <t>Bituminous 3rd Layer of Retaining wall of North Platform Part (2, C) axis (M-P24) (Middle Face).</t>
  </si>
  <si>
    <t>IR 796 (S19.CI.04-01)(10-00)</t>
  </si>
  <si>
    <t>IR 797 (S19.CI.06-01)(10-00)</t>
  </si>
  <si>
    <t>IR 798 (S19.CI.04-01)(10-00)</t>
  </si>
  <si>
    <t>IR 799 (S19.CI.06-01)(10-00)</t>
  </si>
  <si>
    <t>IR 800 (S19.CI.31-12)(10-00)</t>
  </si>
  <si>
    <t>IR 801 (S19.CI.29-12)(10-00)</t>
  </si>
  <si>
    <t>IR 802 (S19.CI.29-12)(10-00)</t>
  </si>
  <si>
    <t>IR 803 (S19.CI.31-12)(10-00)</t>
  </si>
  <si>
    <t>POUR CONCRETE 186</t>
  </si>
  <si>
    <t>POUR CONCRETE 187</t>
  </si>
  <si>
    <t>Reinforcement for Retaining wall and raft of North platform part (1-2) from axis (D-I)</t>
  </si>
  <si>
    <t>Formwork for Retaining wall and raft of North platform part (1-2) from axis (D-I)</t>
  </si>
  <si>
    <t>R.C for Retaining wall and slab of south platform part (D) from axis (P33-P38) (1-2.1)</t>
  </si>
  <si>
    <t>POUR CONCRETE 188</t>
  </si>
  <si>
    <t>R.C For Raft height part of North platform part (1-2) from axis (D-I)level (124.40)</t>
  </si>
  <si>
    <t>R.C For Retaining wall of North platform part (1-2) from axis (D-I) level(124.40)</t>
  </si>
  <si>
    <t>RHS-ELEC-SD-018</t>
  </si>
  <si>
    <t>RHS-ELEC-SD-019</t>
  </si>
  <si>
    <t>RHS-ELEC-SD-020</t>
  </si>
  <si>
    <t>RHS-ELEC-SD-021</t>
  </si>
  <si>
    <t>RHS-ELEC-SD-022</t>
  </si>
  <si>
    <t>RHS-ELEC-SD-023</t>
  </si>
  <si>
    <t>RHS-ELEC-SD-024</t>
  </si>
  <si>
    <t>RHS-ELEC-SD-025</t>
  </si>
  <si>
    <t>RHS-ELEC-SD-026</t>
  </si>
  <si>
    <t>RHS-ELEC-SD-027</t>
  </si>
  <si>
    <t>Ground Floor embedded cable routing layout part 1</t>
  </si>
  <si>
    <t>Ground Floor embedded cable routing layout part 2</t>
  </si>
  <si>
    <t>Ground Floor embedded cable routing layout part 3</t>
  </si>
  <si>
    <t>Ground Floor embedded cable routing layout part 4</t>
  </si>
  <si>
    <t>Ground Floor embedded cable routing layout part 5</t>
  </si>
  <si>
    <t>Ground Floor embedded cable routing layout part 6</t>
  </si>
  <si>
    <t>Ground Floor embedded cable routing layout part 7</t>
  </si>
  <si>
    <t>Ground Floor embedded cable routing layout details 1</t>
  </si>
  <si>
    <t>Ground Floor embedded cable routing layout details 2</t>
  </si>
  <si>
    <t>Ground Floor embedded cable routing layout details 3</t>
  </si>
  <si>
    <t>RHS-MECH-SD-011</t>
  </si>
  <si>
    <t>Under SOG Water Supply Works &amp; Section Details</t>
  </si>
  <si>
    <t>SD 04 (S19.MECH.21-12)(10-00)</t>
  </si>
  <si>
    <t>SD 52 (S19.CI.09-10)(10-20)</t>
  </si>
  <si>
    <t>Bituminous 3nd Layer of Retaining wall of Middle Platform Part (A-B) axis (P8-P14) (South Face).</t>
  </si>
  <si>
    <t>Bituminous 3rd Layer of Retaining wall of North Platform Part (2) axis (N-H) (Middle Face).</t>
  </si>
  <si>
    <t>IR 804 (S19.CI.30-12)(10-00)</t>
  </si>
  <si>
    <t>IR 805 (S19.CI.30-12)(10-00)</t>
  </si>
  <si>
    <t>Reinforcement of Columns and beams of South Platform Part (D) Axes (P37-P38) (1) &amp; (P31-P35) (1-2.1) “fence”</t>
  </si>
  <si>
    <t>IR 806 (S19.CI.06-01)(10-00)</t>
  </si>
  <si>
    <t>Formwork for Retaining Wall of North Platform Part (2-C) Axes (M-P24) (2.4) “Building Face”</t>
  </si>
  <si>
    <t>IR 807 (S19.CI.06-01)(10-00)</t>
  </si>
  <si>
    <t>Plate load test for soil Replacement (A-1-A) for Track between South Platform and Middle Platform Part (1-2) Axes(D-N) 50cm Level (122.80) station (517+374,84) to (517+455,62)</t>
  </si>
  <si>
    <t>Plate load test for soil Replacement (A-1-A) for Track between South Platform and Middle Platform Part (2-C-D) Axes(M-P34) 50cm Level (123.30) Station (517+532,62) to (517+454,27)</t>
  </si>
  <si>
    <t>Plate load test for soil Replacement (A-1-A) for Track between North Platform and Middle Platform Part (2-C-D) Axes(M-P38) 30cm Level (122.30) Station (517+612,62) to (517+456,09)</t>
  </si>
  <si>
    <t>TEST RESULT S19 N 470</t>
  </si>
  <si>
    <t>TEST RESULT S19 N 471</t>
  </si>
  <si>
    <t>TEST RESULT S19 N 472</t>
  </si>
  <si>
    <t>TEST RESULT S19 N 473</t>
  </si>
  <si>
    <t>TEST RESULT S19 N 474</t>
  </si>
  <si>
    <t>TEST RESULT S19 N 475</t>
  </si>
  <si>
    <t>TEST RESULT S19 N 476</t>
  </si>
  <si>
    <t>R.C for Raft &amp; FENCE FOOTINGS of south platform part (A-B), axis (P8:P12) (1-2.1) 
Q= 91 m3           C 350/425          28-days</t>
  </si>
  <si>
    <t>SD 05 (S19.ELEC.21-12)(10-00)</t>
  </si>
  <si>
    <t>QVN 030 REV 00</t>
  </si>
  <si>
    <t>under SOG cmu (Block Work) work done witkout ispection record</t>
  </si>
  <si>
    <t>IR 808 (S19.SU.07-01)(10-00)</t>
  </si>
  <si>
    <t>Coordinates &amp; Level for Finish Layer under SOG at Level (125.427) &amp; (125.727) Axes (A-E) (3-5)</t>
  </si>
  <si>
    <t>•	INSPECTION FOR EARTHING AND LIGHNING SYSTEMS WORKS FOR  South Platform Bridge Columns Part (D) Axes (P30-P32) (2.2-2.3) (8 DC)</t>
  </si>
  <si>
    <t>IR 65 (S19.ELEC.07-01)(12-00)</t>
  </si>
  <si>
    <t>IR 66 (S19.ELEC.07-01)(12-00)</t>
  </si>
  <si>
    <t xml:space="preserve">•	Embedded Items Instruction for Earthing and Lighting System works for (SOG) Slab Axes (A-B) (3-4) (2 pieces EET4)
•	INSPECTION FOR EARTHING AND LIGHNING SYSTEMS WORKS FOR (SOG) Slab Axes (A-B) (3-4) </t>
  </si>
  <si>
    <t>QVN 031 REV 00</t>
  </si>
  <si>
    <t>cmu (Block Work) work done witkout ispection record</t>
  </si>
  <si>
    <t>DC 053 (S-19.OT.10-12-23)(01-00) rev 06</t>
  </si>
  <si>
    <t>DC 053 (S-19.OT.03-01-24)(01-00) rev 07</t>
  </si>
  <si>
    <t>Kindly we are requesting the approval of Replacing (Mild steel (Φ20))at Expention Joint with ordinary steel reinforcement (Φ22)  due to the shortage of (Mild steel (Φ20)) in the market. AT Main Building and Platform SOG.</t>
  </si>
  <si>
    <t>RFP 21 (S19-CI-08-01)(12-00)</t>
  </si>
  <si>
    <t>IR 809 (S19.SU.09-01)(10-00)</t>
  </si>
  <si>
    <t>IR 810 (S19.SU.09-01)(10-00)</t>
  </si>
  <si>
    <t>Coordinates and level for RC of south platform axis (P3) –(P8) (2-2.1)</t>
  </si>
  <si>
    <t>IR 01 (S19.MECH.09-01)(12-00)</t>
  </si>
  <si>
    <t>Plumbing Sleeve (4”) for Condensate Tie in Provision from L/L to U/G for Slab Axes (A-B) (3-4)</t>
  </si>
  <si>
    <t>IR 811 (S19.CI.07-01)(10-00)</t>
  </si>
  <si>
    <t>IR 812 (S19.CI.07-01)(10-00)</t>
  </si>
  <si>
    <t>IR 813 (S19.CI.09-01)(10-00)</t>
  </si>
  <si>
    <t>IR 814 (S19.CI.09-01)(10-00)</t>
  </si>
  <si>
    <t>IR 815 (S19.CI.09-01)(10-00)</t>
  </si>
  <si>
    <t>IR 816 (S19.CI.09-01)(10-00)</t>
  </si>
  <si>
    <t>IR 817 (S19.CI.09-01)(10-00)</t>
  </si>
  <si>
    <t>IR 819 (S19.SU.10-01)(10-00)</t>
  </si>
  <si>
    <t>IR 818 (S19.SU.10-01)(10-00)</t>
  </si>
  <si>
    <t>Reinforcement for Retaining wall and raft of Middle platform from axis (P13-P18) (2.1-2.3)</t>
  </si>
  <si>
    <t>Formwork for Retaining wall and of Middle platform from axis (P13-P18) (2.2-2.3)</t>
  </si>
  <si>
    <t>Reinforcement for Top mesh of south Platform Part (A) Axis (P3-P9) (2-2.1)</t>
  </si>
  <si>
    <t>Formwork of south Platform Raft Part (A) Axis (P3-P9) (2-2.1)</t>
  </si>
  <si>
    <t>Reinforcement for bottom mesh of south Platform Part (A) Axis (P1-P3) (2-2.1)</t>
  </si>
  <si>
    <t>Formwork Columns &amp; Beams of South Platform Axes (P31 – P35) (P38) (2.1).</t>
  </si>
  <si>
    <t>Blocks Different Sizes Hollow and Solid (Fire Rated)
20*10*6 – 40-20-10 – 20*20*40 (ELMOHANDES)</t>
  </si>
  <si>
    <t>IR 820 (S19.SU.10-01)(10-00)</t>
  </si>
  <si>
    <t>IR 821 (S19.ARCH.11-01)(10-00)</t>
  </si>
  <si>
    <t>IR 822 (S19.ARCH.11-01)(10-00)</t>
  </si>
  <si>
    <t>IR 823 (S19.ARCH.11-01)(10-00)</t>
  </si>
  <si>
    <t>IR 824 (S19.ARCH.11-01)(10-00)</t>
  </si>
  <si>
    <t>IR 825 (S19.ARCH.11-01)(10-00)</t>
  </si>
  <si>
    <t>IR 826 (S19.ARCH.11-01)(10-00)</t>
  </si>
  <si>
    <t>IR 827 (S19.SU.11-01)(10-00)</t>
  </si>
  <si>
    <t>IR 828 (S19.SU.11-01)(10-00)</t>
  </si>
  <si>
    <t>IR 829 (S19.SU.11-01)(10-00)</t>
  </si>
  <si>
    <t>Coordinates and Level for S.O.G Part (3) Axis (A-B) (4-5) at Level (125.927)</t>
  </si>
  <si>
    <t>Coordinates for offset Retaining Wall 25 cm South platform axis (P4-P8) (2.1-2.2)</t>
  </si>
  <si>
    <t>Coordinates and level for raft of south platform axis (P1-P4) (2.1-2.2)</t>
  </si>
  <si>
    <t>Block work for Mezzanine Slab part 3 axis (A-B) (2.6-6) with Height (1.20m)</t>
  </si>
  <si>
    <t>Block work 1st coarse for Mezzanine Slab part 3 axis (A-B) (2.6-6)</t>
  </si>
  <si>
    <t>Block work for Mezzanine Slab part 4 axis (N-M) (2.6-6) with Height (1.20m)</t>
  </si>
  <si>
    <t>Block work for Mezzanine Slab part 4 axis (J-L) (2.6-6) with Height (1.20m)</t>
  </si>
  <si>
    <t>Block work 1st coarse for Mezzanine Slab part 4 axis (J-L) (2.6-6)</t>
  </si>
  <si>
    <t>Block work 1st coarse for Mezzanine Slab part 4 axis (N-M) (2.6-6)</t>
  </si>
  <si>
    <t>Coordinates and level for south platform slab axis (P28-p33) &amp; axis (2.1-2.2)</t>
  </si>
  <si>
    <t>IR 67 (S19.ELEC.11-01)(12-00)</t>
  </si>
  <si>
    <t xml:space="preserve">•	Embedded Items Instruction for Earthing and Lighting System works for (SOG) Slab Axes (A-B) (4-5) (1-piece EET4)
•	INSPECTION FOR EARTHING AND LIGHNING SYSTEMS WORKS FOR (SOG) Slab Axes (A-B) (4-5) </t>
  </si>
  <si>
    <t>SOG</t>
  </si>
  <si>
    <t>ezz</t>
  </si>
  <si>
    <t>Reinforcement steel (#16) &amp; (#12)</t>
  </si>
  <si>
    <t>TEST RESULT S19 N 477</t>
  </si>
  <si>
    <t>TEST RESULT S19 N 478</t>
  </si>
  <si>
    <t>TEST RESULT S19 N 479</t>
  </si>
  <si>
    <t>TEST RESULT S19 N 480</t>
  </si>
  <si>
    <t>TEST RESULT S19 N 481</t>
  </si>
  <si>
    <t>TEST RESULT S19 N 482</t>
  </si>
  <si>
    <t>TEST RESULT S19 N 483</t>
  </si>
  <si>
    <t>TEST RESULT S19 N 484</t>
  </si>
  <si>
    <t>TEST RESULT S19 N 485</t>
  </si>
  <si>
    <t>TEST RESULT S19 N 486</t>
  </si>
  <si>
    <t>TEST RESULT S19 N 487</t>
  </si>
  <si>
    <t>TEST RESULT S19 N 488</t>
  </si>
  <si>
    <t>TEST RESULT S19 N 489</t>
  </si>
  <si>
    <t>TEST RESULT S19 N 490</t>
  </si>
  <si>
    <t>TEST RESULT S19 N 491</t>
  </si>
  <si>
    <t>TEST RESULT S19 N 492</t>
  </si>
  <si>
    <t>TEST RESULT S19 N 493</t>
  </si>
  <si>
    <t>TEST RESULT S19 N 494</t>
  </si>
  <si>
    <t>TEST RESULT S19 N 495</t>
  </si>
  <si>
    <t>TEST RESULT S19 N 496</t>
  </si>
  <si>
    <t>TEST RESULT S19 N 497</t>
  </si>
  <si>
    <t>TEST RESULT S19 N 498</t>
  </si>
  <si>
    <t>TEST RESULT S19 N 499</t>
  </si>
  <si>
    <t>TEST RESULT S19 N 500</t>
  </si>
  <si>
    <t>TEST RESULT S19 N 501</t>
  </si>
  <si>
    <t>P.C for Footing Fence of North Platform Part (A) axes (P1-P9) &amp; (2.6)
Q= 26 m3           C 200/300          28-days</t>
  </si>
  <si>
    <t>Retaining wall of Middle platform part (A-B) axis (P8-P14) “North Face”
Q= 27 m3           C 400/460          7-days</t>
  </si>
  <si>
    <t>Retaining wall of North platform part (1-2) axis (D-I) “Middle Face”
Q= 80 m3           C 400/460          7-days</t>
  </si>
  <si>
    <t>Retaining wall of Middle platform part (A) axis (P3-P9) “south Face”
Q= 24 m3           C 400/460          7-days</t>
  </si>
  <si>
    <t>R.C for Roof Slab part (4) axis (M-J) (3-4)
Q= 75 m3           C 400/460          28-days</t>
  </si>
  <si>
    <t>R.C of North Platform Extension Part (2) Axes (K– N) (2.5) at Level (124.40)
Q= 55 m3           C 350/425          28-days</t>
  </si>
  <si>
    <t>Retaining Wall of North Platform Part (D) Axes (P37-P38) Corner
Q= 10 m3           C 400/460          28-days</t>
  </si>
  <si>
    <t>Results of (sieve analysis + material finer than sieve no.200 + Plasticity index + Soil Classification + Proctor + CBR + Chemical) for replacement Soil (A-1-A) for upper embankment in the Platform.</t>
  </si>
  <si>
    <t>R.C columns and beams of south platform part (D) axis (P34-P38) (1) “Fence”
Q= 8 m3           C 400/460          7-days</t>
  </si>
  <si>
    <t>R.C cores of middle platform part (D) axis (P34-P38) (2.2-2.3)
Q= 27 m3           C 400/460          7-days</t>
  </si>
  <si>
    <t>R.C For Roof floor columns part (3-4) (C4-C10) axis (F-I)
Q= 8 m3           C 400/460          7-days</t>
  </si>
  <si>
    <t>R.C For Raft of middle platform part (B-1) axis (P16-D) (2.2-2.3)
Q= 270 m3           C 350/425          7-days</t>
  </si>
  <si>
    <t>R.C for North Platform Part (1,2) axis (D-K) (2.4-2.6)
Q= 133 m3           C 350/425         28-days</t>
  </si>
  <si>
    <t>Plain Concrete of South Platform Part (A) axes (P1-P7) (1-2.1)
Q= 128 m3           C 200/300         28-days</t>
  </si>
  <si>
    <t>R.C For Raft height part of North platform part (1-2) from axis (D-I)level (124.40)
Q= 20 m3           C 400/460         7-days</t>
  </si>
  <si>
    <t>POUR CONCRETE 189</t>
  </si>
  <si>
    <t>R.C for Retaining Wall of Middle Platform Part (A) Axis (P3-P9) (2.3)</t>
  </si>
  <si>
    <t>TEST RESULT S19 N 502</t>
  </si>
  <si>
    <t>TEST RESULT S19 N 503</t>
  </si>
  <si>
    <t>TEST RESULT S19 N 504</t>
  </si>
  <si>
    <t>R.C for Columns of Middle Platform Part (D) axis (P31-P34) (2.2-2.3)
Q= 33 m3           C 400/460         28-days</t>
  </si>
  <si>
    <t>R.C for Retaining Wall of North Platform Part (2, C) Axes (M – P24) (Middle Face)
Q= 33 m3           C 400/460         28-days</t>
  </si>
  <si>
    <t>R.C for Retaining wall and slab of south platform part (D) from axis (P33-P38) (1-2.1)
Q= 60 m3           C 400/460         7-days</t>
  </si>
  <si>
    <t>TEST RESULT S19 N 505</t>
  </si>
  <si>
    <t>TEST RESULT S19 N 506</t>
  </si>
  <si>
    <t>TEST RESULT S19 N 507</t>
  </si>
  <si>
    <t>TEST RESULT S19 N 508</t>
  </si>
  <si>
    <t>TEST RESULT S19 N 509</t>
  </si>
  <si>
    <t>TEST RESULT S19 N 510</t>
  </si>
  <si>
    <t>TEST RESULT S19 N 511</t>
  </si>
  <si>
    <t>R.C for North Platform Part (B) axis (P11-P16) (2.5-3)
Q= 90 m3           C 350/425         28-days</t>
  </si>
  <si>
    <t>R.C for Raft of Middle Platform Part (A-B) axis (P5-P11) (2.2-2.3)
Q= 150 m3           C 350/425         28-days</t>
  </si>
  <si>
    <t>R.C for Encasement between South and Middle Platform Part (2) axis (M-P21) and Encasement in Main Building Part (3) Axes (C)
Q= 30 m3           C 400/460         28-days</t>
  </si>
  <si>
    <t>Plate load test for soil Replacement (A-1-A) for Track between North Platform and Middle Platform Part (2-C-D) Axes(M-P38) 50cm Level (122.80) Station (517+612,62) to (517+456,09)</t>
  </si>
  <si>
    <t>Sand cone deep and sand cone shallow for Backfilling under S.O.G for Main Building Part (3) from axis (A: E) (3-6) 50cm at level (125.72)</t>
  </si>
  <si>
    <t>P.C for Middle Platform Part (B-1) axis (P16-B) (2.2-2.3)
Q= 78 m3           C 200/300         28-days</t>
  </si>
  <si>
    <t>POUR CONCRETE 190</t>
  </si>
  <si>
    <t>POUR CONCRETE 191</t>
  </si>
  <si>
    <t>POUR CONCRETE 192</t>
  </si>
  <si>
    <t>POUR CONCRETE 193</t>
  </si>
  <si>
    <t>POUR CONCRETE 194</t>
  </si>
  <si>
    <t>POUR CONCRETE 195</t>
  </si>
  <si>
    <t>POUR CONCRETE 196</t>
  </si>
  <si>
    <t>POUR CONCRETE 197</t>
  </si>
  <si>
    <t>POUR CONCRETE 198</t>
  </si>
  <si>
    <t>POUR CONCRETE 199</t>
  </si>
  <si>
    <t>POUR CONCRETE 200</t>
  </si>
  <si>
    <t>POUR CONCRETE 201</t>
  </si>
  <si>
    <t>POUR CONCRETE 202</t>
  </si>
  <si>
    <t>POUR CONCRETE 203</t>
  </si>
  <si>
    <t>POUR CONCRETE 204</t>
  </si>
  <si>
    <t>POUR CONCRETE 205</t>
  </si>
  <si>
    <t>POUR CONCRETE 206</t>
  </si>
  <si>
    <t>POUR CONCRETE 207</t>
  </si>
  <si>
    <t>POUR CONCRETE 208</t>
  </si>
  <si>
    <t>POUR CONCRETE 209</t>
  </si>
  <si>
    <t>POUR CONCRETE 210</t>
  </si>
  <si>
    <t>R.C for Retaining Wall of Middle Platform Part (A) Axis (P1-P4) (South Face)</t>
  </si>
  <si>
    <t>R.C for Raft of South Platform Part (A) axis (P4-P1) (2-2.1)</t>
  </si>
  <si>
    <t>P.C Extension for Northern platform part (3-4) , axis(G-H) &amp; (K-N)(3)</t>
  </si>
  <si>
    <t>raft of north platform part 2 axis (H-P22)&amp;(2.4-2.6)</t>
  </si>
  <si>
    <t>Retaining wall of North platform part D axis P37:P38 "Corner"</t>
  </si>
  <si>
    <t>Retaining wall of south platform part A-B axis P8-P14 "middle face"</t>
  </si>
  <si>
    <t>Retaining wall of north platform part 4 axis N-I "middle face"</t>
  </si>
  <si>
    <t>Raft of middle platform part A axis (P1-P5)</t>
  </si>
  <si>
    <t>R.C raft of north platform part A-B axis P5-P9</t>
  </si>
  <si>
    <t>Retaining wall of middle platform part (B-1), axis (P18 -P13) "south face"</t>
  </si>
  <si>
    <t>columns of middle platform part C axis P22-P29</t>
  </si>
  <si>
    <t>Retaining wall of Middle platform part 2 axis N:P22 " middle face"</t>
  </si>
  <si>
    <t>columns and beams of south platform part  D axis P33-P38 and part C axis P23-P29</t>
  </si>
  <si>
    <t>SOG part 3 axis A-B 3-4</t>
  </si>
  <si>
    <t>raft of south platform part A axis P4-P8</t>
  </si>
  <si>
    <t>Retaining wall of Middle platform part A axis P1:P4 "south face"</t>
  </si>
  <si>
    <t>Raft of South platform part A axis (P1-P4)</t>
  </si>
  <si>
    <t>SOG part (3), axis (A-B)&amp;(4-5)</t>
  </si>
  <si>
    <t>R.C for Encasement between South and Middle Platform Part (2) axis (M-P21) and Encasement in Main Building Part (3) Axes ©</t>
  </si>
  <si>
    <t>R.C for S.O.G Slab Part (3) Axes (A-B) (3-5)</t>
  </si>
  <si>
    <t>IR 68 (S19.ELE.16-01)(12-00)</t>
  </si>
  <si>
    <t>IR 69 (S19.ELE.16-01)(12-00)</t>
  </si>
  <si>
    <t>IR 70 (S19.ELE.16-01)(12-00)</t>
  </si>
  <si>
    <t>•	INSPECTION FOR EARTHING SYSTEMS WORKS FOR ROOF SLAB FOR AXES FROM (E-J) / (2.7-4)
•	EMBEDDED ITEMS INSTRUCTURE FOR EARTHING AND LIGHTING SYSTEMS WORKS FOR THE PARAPET ROOF FLOOR FOR AXES (J) (3) (1- PIECE ETT4)</t>
  </si>
  <si>
    <t>•	INSPECTION FOR EARTHING SYSTEMS WORKS FOR THE North PLATFORM BRIDGE COLUMNES (PA) FOR AXES FROM (P5 -P7) / (2.6-2.7)</t>
  </si>
  <si>
    <t>•	Encasement 7 Slaves between Middle Platform and North Platform Axes (M-N) (2.3-2.4).
•	Encasement 3 Slaves between Middle Platform and North Platform Axes (P20) (2.3-2.4).
•	Encasement 1 Slaves between Main Building and North Platform Axes (P37) (2.3-2.4).</t>
  </si>
  <si>
    <t>IR 830 (S19.SU.16-01)(10-00)</t>
  </si>
  <si>
    <t>IR 831 (S19.SU.16-01)(10-00)</t>
  </si>
  <si>
    <t>IR 832 (S19.SU.16-01)(10-00)</t>
  </si>
  <si>
    <t>Coordinates and level for RC of columns and beams of north platform from axis (P38-P31) (2.4-2.6) at level (125.647) &amp; (125.637) &amp; (125.587)</t>
  </si>
  <si>
    <t>Coordinates and level for RC of columns and beams of south platform from axis (P34-P28) (1) at level (125.587) &amp; (125.637)</t>
  </si>
  <si>
    <t xml:space="preserve">Coordinates and level for north platform slab axis (I-D) (2.3-2.4) </t>
  </si>
  <si>
    <t>IR 833 (S19.CI.15-01)(10-00)</t>
  </si>
  <si>
    <t>IR 834 (S19.CI.15-01)(10-00)</t>
  </si>
  <si>
    <t>IR 835 (S19.CI.16-01)(10-00)</t>
  </si>
  <si>
    <t>IR 839 (S19.CI.17-01)(10-00)</t>
  </si>
  <si>
    <t>IR 838 (S19.CI.16-01)(10-00)</t>
  </si>
  <si>
    <t>IR 837 (S19.CI.16-01)(10-00)</t>
  </si>
  <si>
    <t>IR 836 (S19.CI.16-01)(10-00)</t>
  </si>
  <si>
    <t>Reinforcement for bottom mesh of north Platform Part (A-B) Axis (P3-P9)</t>
  </si>
  <si>
    <t xml:space="preserve">Reinforcement for Retaining wall of north platform part(A-B) from axis (P8-P13) </t>
  </si>
  <si>
    <t xml:space="preserve">Formwork for Retaining wall of north platform part (4) from axis (N-I) </t>
  </si>
  <si>
    <t xml:space="preserve">Formwork for slab of north platform part (3-4) from axis (I-D) </t>
  </si>
  <si>
    <t>Reinforcement of Columns and beams of north Platform Part (D) Axes (P34-P38)</t>
  </si>
  <si>
    <t>Formwork for Retaining wall of Middle platform part (A) from axis (P1-P4) (north face)</t>
  </si>
  <si>
    <t>Reinforcement for Retaining wall of south platform part (B) from axis (P9-P13) (Middle face)</t>
  </si>
  <si>
    <t xml:space="preserve"> The contractor started reinforced works without formwork inspection on the roof slab on axe F to I.  </t>
  </si>
  <si>
    <t>QVN 032 REV 00</t>
  </si>
  <si>
    <t>Concrete levels after pouring are higher than the actual level by 5 cm 
Actual level = 125.627 &amp; As-built level after pouring = 125.677 
From axis (A To B) &amp; From axis (3 To 4) Main Building /Ground Floor/ Part 3</t>
  </si>
  <si>
    <t>SOR (16-01) 036</t>
  </si>
  <si>
    <t>Reinforcement for Bottom Mesh of Roof Slab part (3-4) axis (E-J) (3-4)</t>
  </si>
  <si>
    <t>IR 840 (S19.CI.16-01)(10-00)</t>
  </si>
  <si>
    <t>TEST RESULT S19 N 512</t>
  </si>
  <si>
    <t>TEST RESULT S19 N 513</t>
  </si>
  <si>
    <t>TEST RESULT S19 N 514</t>
  </si>
  <si>
    <t>TEST RESULT S19 N 515</t>
  </si>
  <si>
    <t>TEST RESULT S19 N 516</t>
  </si>
  <si>
    <t>Retaining wall of North platform part (2-C) axis N:P24 
Q= 35 m3           C 400/460         7-days</t>
  </si>
  <si>
    <t>Sand cone deep and sand cone shallow for Backfilling under S.O.G for Main Building Part (3) from axis (A: F) (3-7) 50cm at level (125.30)</t>
  </si>
  <si>
    <t>R.C columns and beams of south platform part (D) axis (P37-P38) &amp; (P31-P35) 
Q= 16 m3           C 400/460          7-days</t>
  </si>
  <si>
    <t>Retaining wall of middle platform part (B-1) axis (P13-P18) (south face) 
Q= 30 m3           C 400/460          7-days</t>
  </si>
  <si>
    <t>RC for S.O.G part (3) axis (A-B) (3-4) 
Q= 15 m3           C 250/350          7-days</t>
  </si>
  <si>
    <t>Formwork for Roof Slab part (3-4) axis (E-J) (3-4)</t>
  </si>
  <si>
    <t>IR 841 (S19.CI.14-01)(10-00)</t>
  </si>
  <si>
    <t>TEST RESULT S19 N 517</t>
  </si>
  <si>
    <t>Raft of south platform part (A) axis (P4-P8) 
Q= 146 m3           C 350/425         7-days</t>
  </si>
  <si>
    <t>IR 842 (S19.CI.14-01)(10-00)</t>
  </si>
  <si>
    <t>IR 843 (S19.CI.17-01)(10-00)</t>
  </si>
  <si>
    <t>Formwork for Retaining Wall of Middle Platform Part (1) Axis (E-P18) (south Face)</t>
  </si>
  <si>
    <t>Reinforcement for Retaining Wall of Middle Platform Part (1) Axis (E-P18) (South Face)</t>
  </si>
  <si>
    <t>RC for Retaining Wall of Middle Platform Part (1) Axis (E-P18) (south Face)</t>
  </si>
  <si>
    <t>POUR CONCRETE 211</t>
  </si>
  <si>
    <t>POUR CONCRETE 212</t>
  </si>
  <si>
    <t>RC For Retaining wall of north platform part (4) from axis (N-I)</t>
  </si>
  <si>
    <t>POUR CONCRETE 213</t>
  </si>
  <si>
    <t>POUR CONCRETE 214</t>
  </si>
  <si>
    <t>RC For Retaining wall and core of Middle platform part (A) from axis (P1-P
4) (north face)</t>
  </si>
  <si>
    <t>Reinforcement for Retaining wall of Middle platform part (A) from axis (P1-P4) (2.1-2.3)</t>
  </si>
  <si>
    <t>Retaining wall of south platform part (A-B) axis (P8-P14) (middle face)
Q= 31 m3           C 400/460         28-days</t>
  </si>
  <si>
    <t>TEST RESULT S19 N 518</t>
  </si>
  <si>
    <t>IR 71 (S19.ELE.20-01)(12-00)</t>
  </si>
  <si>
    <t>•	Embedded Items Instruction for Earthing and Lighting System south Platform Retaining Wall &amp; south Platform S.O.G Galvanized steel mesh for Axes from (P28- P33) (2.1) (1PIECE)
•	Embedded Items Instruction for Earthing and Lighting System north Platform Retaining Wall &amp; north Platform S.O.G Galvanized steel mesh for Axes from (D- I) (2.4) (2PIECES)</t>
  </si>
  <si>
    <t>R.C For Raft of middle platform part (A) axis (P1-P5) 
Q= 90 m3           C 350/425          28-days</t>
  </si>
  <si>
    <t>R.C For Raft of north platform part (A-B) axis (P5-P9) 
Q= 90 m3           C 350/425          28-days</t>
  </si>
  <si>
    <t>Retaining wall of North platform part (4) axis (N-I) “middle face” 
Q= 30 m3           C 400/460         28-days</t>
  </si>
  <si>
    <t>Formwork for columns and cores of Middle Platform Part (2) Axis (M-P21)</t>
  </si>
  <si>
    <t>Reinforcement for Retaining wall of Middle Platform Part (B-1) Axis (P13-P18) (north face)</t>
  </si>
  <si>
    <t>Formwork for Retaining wall of north Platform Part (B) Axis (P8-P14) (middle face)</t>
  </si>
  <si>
    <t xml:space="preserve">Formwork for Retaining wall of corner of middle Platform Part (A) Axis (P1-P2) </t>
  </si>
  <si>
    <t>Reinforcement for Retaining wall of north Platform Part (4) Axis (N-I) (building face)</t>
  </si>
  <si>
    <t>Formwork for Retaining wall of middle Platform Part (A) Axis (P1-P4) (south face)</t>
  </si>
  <si>
    <t>Formwork for encasement of Part (2) Axis (M-P21) (2.1-2.2)</t>
  </si>
  <si>
    <t>Reinforcement for encasement of Part (2) Axis (M-P21) (2.1-2.2)</t>
  </si>
  <si>
    <t>Reinforcement for Top mesh of raft of south platform Part (A) Axis (P1-P4)</t>
  </si>
  <si>
    <t>Formwork for Raft of south platform Part (A) Axis (P1-P4)</t>
  </si>
  <si>
    <t>IR 844 (S19.CI.19-01)(10-00)</t>
  </si>
  <si>
    <t>IR 845 (S19.CI.20-01)(10-00)</t>
  </si>
  <si>
    <t>IR 846 (S19.CI.20-01)(10-00)</t>
  </si>
  <si>
    <t>IR 847 (S19.CI.20-01)(10-00)</t>
  </si>
  <si>
    <t>IR 848 (S19.CI.15-01)(10-00)</t>
  </si>
  <si>
    <t>IR 849 (S19.CI.14-01)(10-00)</t>
  </si>
  <si>
    <t>IR 850 (S19.CI.16-12)(10-00)</t>
  </si>
  <si>
    <t>IR 851 (S19.CI.15-12)(10-00)</t>
  </si>
  <si>
    <t>IR 852 (S19.CI.13-01)(10-00)</t>
  </si>
  <si>
    <t>IR 853 (S19.CI.13-01)(10-00)</t>
  </si>
  <si>
    <t>RHS-AR-SD-04</t>
  </si>
  <si>
    <t>RHS-AR-SD-05</t>
  </si>
  <si>
    <t>RHS-AR-SD-06</t>
  </si>
  <si>
    <t>RHS-AR-SD-10</t>
  </si>
  <si>
    <t>RHS-AR-SD-11</t>
  </si>
  <si>
    <t>RHS-AR-SD-07</t>
  </si>
  <si>
    <t>RHS-AR-SD-08</t>
  </si>
  <si>
    <t>RHS-AR-SD-09</t>
  </si>
  <si>
    <t>RHS-AR-SD-12</t>
  </si>
  <si>
    <t>IR 854 (S19.CI.20-01)(10-00)</t>
  </si>
  <si>
    <t>Reinforcement for top Mesh of Roof Slab part (3-4) axis (E-J) (3-4)</t>
  </si>
  <si>
    <t>POUR CONCRETE 215</t>
  </si>
  <si>
    <t>RC For Roof Slab part (3-4) axis (E-J) (3-4)</t>
  </si>
  <si>
    <t>TEST RESULT S19 N 519</t>
  </si>
  <si>
    <t>TEST RESULT S19 N 520</t>
  </si>
  <si>
    <t>TEST RESULT S19 N 521</t>
  </si>
  <si>
    <t>TEST RESULT S19 N 522</t>
  </si>
  <si>
    <t>TEST RESULT S19 N 523</t>
  </si>
  <si>
    <t>TEST RESULT S19 N 524</t>
  </si>
  <si>
    <t>Retaining wall of middle platform part (A) axis (P1-P4) “south face” 
Q= 20 m3           C 400/460         7-days</t>
  </si>
  <si>
    <t>Retaining wall of middle platform part (B-1) axis (P18-P13) “south face” 
Q= 30 m3           C 400/460         28-days</t>
  </si>
  <si>
    <t>columns of middle platform part (C) axis (P22-P29) 
Q= 7 m3           C 400/460         28-days</t>
  </si>
  <si>
    <t>RC for raft of south platform part (A) axis (P1-P4) 
Q= 40m3           C 350/425        7-days</t>
  </si>
  <si>
    <t>TEST RESULT S19 N 525</t>
  </si>
  <si>
    <t>TEST RESULT S19 N 526</t>
  </si>
  <si>
    <t>RC for S.O.G part (3) axis (A-B) &amp; (3-5)
Q= 13m^3           C 250/350        7-days</t>
  </si>
  <si>
    <t>IR 855 (S19.CI.15-01)(10-00)</t>
  </si>
  <si>
    <t>IR 856 (S19.CI.18-01)(10-00)</t>
  </si>
  <si>
    <t>IR 857 (S19.CI.18-01)(10-00)</t>
  </si>
  <si>
    <t>IR 858 (S19.CI.21-01)(10-00)</t>
  </si>
  <si>
    <t>IR 859 (S19.CI.21-01)(10-00)</t>
  </si>
  <si>
    <t>IR 860 (S19.CI.18-01)(10-00)</t>
  </si>
  <si>
    <t>IR 861 (S19.CI.18-01)(10-00)</t>
  </si>
  <si>
    <t>IR 862 (S19.CI.18-01)(10-00)</t>
  </si>
  <si>
    <t>Reinforcement for encasement of Part (D) Axis (P37-P36) (2.3-2.4)</t>
  </si>
  <si>
    <t>Formwork for encasement of Part (D) Axis (P37-P36) (2.3-2.4)</t>
  </si>
  <si>
    <t>Repair and Surface preparation of Retaining wall of Middle Platform axis (P38-P36) (corner (&amp; (P18-P13) &amp; (P9-P2)  (south face) .</t>
  </si>
  <si>
    <t>Formwork for raft of north platform Part (A) Axis (P8-P3)</t>
  </si>
  <si>
    <t>Reinforcement for Top mesh of raft of north platform Part (A) Axis (P8-P3)</t>
  </si>
  <si>
    <t>Formwork for encasement of Part (2) Axis (M-P21) (2.3-2.4)</t>
  </si>
  <si>
    <t>Reinforcement for encasement of Part (2) Axis (M-P21) (2.3-2.4)</t>
  </si>
  <si>
    <t>Reinforcement for columns and cores of Middle Platform Part (2) Axis (M-P21)</t>
  </si>
  <si>
    <t>Reinforcement for Retaining wall of south platform part (A) from axis (P9-P4) (Middle face)</t>
  </si>
  <si>
    <t>formwork for Retaining wall of south platform part (A) from axis (P9-P4) (Middle face)</t>
  </si>
  <si>
    <t>IR 863 (S19.CI.19-01)(10-00)</t>
  </si>
  <si>
    <t>IR 864 (S19.CI.21-01)(10-00)</t>
  </si>
  <si>
    <t>IR 865 (S19.SU.22-01)(10-00)</t>
  </si>
  <si>
    <t>IR 866 (S19.SU.22-01)(10-00)</t>
  </si>
  <si>
    <t>Coordinates for offset for Building on Grand Floor Axes (A+1m) (A+5.40) (X3+1)(X3+7.40) (X3+10.40) (X3+14.80)</t>
  </si>
  <si>
    <t>.Coordinates &amp; Level for Finish Layer under SOG at Level (125.427) Axes (F-E) (6-8)</t>
  </si>
  <si>
    <t>Coordinates and Level for Roof Slab Axes (I-F) (3 – 4) at Level (139.577)</t>
  </si>
  <si>
    <t>DC 093 (S-19.ARCH.21-01-24)(10-00)</t>
  </si>
  <si>
    <t>IR 72 (S19.ELE.23-01)(10-00)</t>
  </si>
  <si>
    <t>IR 73 (S19.ELE.23-01)(10-00)</t>
  </si>
  <si>
    <t>•	Embedded Items Instruction for Earthing and Lighting System works for S.O.G slab for Axes from (E- F) (7-8) (1PIECE-ETT4)
•	INSPECTION FOR EARTHING SYSTEMS WORKS for S.O.G slab for Axes from (E-F) (6-8) as per drawing</t>
  </si>
  <si>
    <t xml:space="preserve">	•	INSPECTION FOR EARTHING SYSTEMS WORKS for the middle platform bridge columns (P2) for Axis from (L-M) (2.2-2.3) and core stair for axis (P3-P5) (2.4-2.5)
•	Works SOAC cable way concept proposal for north platform for axis (G-CL) (2.3-2.4) (2sleeves ø 150mm).</t>
  </si>
  <si>
    <t>IR 75 (S19.ELE.23-01)(12-00)</t>
  </si>
  <si>
    <t>IR 74 (S19.ELE.23-01)(12-00)</t>
  </si>
  <si>
    <t>•	Works SOAC cable way concept proposal for north platform for axis (G-CL) (2.3-2.4) (2sleeves ø 150mm).</t>
  </si>
  <si>
    <t>•	Embedded Items Instruction for Earthing and Lighting System south Platform Retaining Wall for Axes from (P30- P31) (2.1-2.2) (1PIECE)
•	Embedded Items Instruction for Earthing and Lighting System north Platform Retaining Wall for Axes from (G- CL) (2.3-2.4) (1PIECE)</t>
  </si>
  <si>
    <t>Coordinates and level for RC of north platform from axis (P8-P1) (2.4-2.6) at level (122.80) &amp;(123.10)</t>
  </si>
  <si>
    <t>IR 867 (S19.CI.21-01)(10-00)</t>
  </si>
  <si>
    <t>IR 868 (S19.CI.22-01)(10-00)</t>
  </si>
  <si>
    <t>IR 869 (S19.CI.22-01)(10-00)</t>
  </si>
  <si>
    <t>IR 870 (S19.CI.23-01)(10-00)</t>
  </si>
  <si>
    <t>IR 871 (S19.CI.17-01)(10-00)</t>
  </si>
  <si>
    <t>IR 872 (S19.CI.23-01)(10-00)</t>
  </si>
  <si>
    <t>IR 873 (S19.CI.17-01)(10-00)</t>
  </si>
  <si>
    <t>Reinforcement for Bottom mesh of raft of North platform Part (A) Axis (P1-P4)</t>
  </si>
  <si>
    <t>Reinforcement for Top mesh of raft of North platform Part (A) Axis (P1-P4)</t>
  </si>
  <si>
    <t>Formwork for raft of North platform Part (A) Axis (P1-P4)</t>
  </si>
  <si>
    <t xml:space="preserve">Reinforcement for Slab and Retaining wall (Fence Face) of south platform part (D) from axis (P33-P28) </t>
  </si>
  <si>
    <t xml:space="preserve">Formwork for Slab of south platform part (D) from axis (P33-P28) </t>
  </si>
  <si>
    <t>Reinforcement for Columns &amp; Beams of North Platform Part (D) Axes (P38 – P34).</t>
  </si>
  <si>
    <t>Formwork for Columns &amp; Beams of North Platform Part (D) Axes (P38 – P34).</t>
  </si>
  <si>
    <t>Reinforcement for Columns &amp; Beams of South Platform Part (D) Axes (P32 – P28).</t>
  </si>
  <si>
    <t>Reinforcement for Columns of Middle Platform Part (B) Axes (P10 – P17).</t>
  </si>
  <si>
    <t>Formwork for Slab of North Platform Part (D) Axes (P38 – P33).</t>
  </si>
  <si>
    <t>Reinforcement for Columns &amp; Cores of Middle Platform Part (1-2) Axes (M – I) &amp; (P19-P18).</t>
  </si>
  <si>
    <t>Repair and Surface preparation of Retaining wall of Middle Platform Part (D) axis (P38-P36) &amp; Part (A,B) Axes (D-P2) (South Face).</t>
  </si>
  <si>
    <t>Bituminous 1st Layer of Retaining wall of Middle Platform Part (D) axis (P38-P36) &amp; Part (A, B) Axes (D-P2) (South Face).</t>
  </si>
  <si>
    <t>Bituminous 2nd Layer of Retaining wall of Middle Platform Part (D) axis (P38-P36) &amp; Part (A, B) Axes (D-P2) (South Face).</t>
  </si>
  <si>
    <t>Bituminous 3rd Layer of Retaining wall of Middle Platform Part (D) axis (P38-P36) &amp; Part (A, B) Axes (D-P2) (South Face).</t>
  </si>
  <si>
    <t>Repair and Surface preparation of Retaining wall of Middle Platform Part (A) axis (P1-P4) “North Face”</t>
  </si>
  <si>
    <t>Bituminous 1st Layer of Retaining wall of Middle Platform Part (A) axis (P1-P4) “North Face”</t>
  </si>
  <si>
    <t>Bituminous 2nd Layer of Retaining wall of Middle Platform Part (A) axis (P1-P4) “North Face”</t>
  </si>
  <si>
    <t>Bituminous 3rd Layer of Retaining wall of Middle Platform Part (A) axis (P1-P4) “North Face”</t>
  </si>
  <si>
    <t>IR 874 (S19.CI.17-01)(10-00)</t>
  </si>
  <si>
    <t>IR 875 (S19.CI.23-01)(10-00)</t>
  </si>
  <si>
    <t>IR 876 (S19.CI.20-01)(10-00)</t>
  </si>
  <si>
    <t>IR 877 (S19.CI.24-01)(10-00)</t>
  </si>
  <si>
    <t>IR 878 (S19.CI.22-01)(10-00)</t>
  </si>
  <si>
    <t>IR 879 (S19.CI.24-01)(10-00)</t>
  </si>
  <si>
    <t>IR 880 (S19.CI.24-01)(10-00)</t>
  </si>
  <si>
    <t>IR 881 (S19.CI.20-01)(10-00)</t>
  </si>
  <si>
    <t>IR 882 (S19.CI.20-01)(10-00)</t>
  </si>
  <si>
    <t>IR 883 (S19.CI.21-01)(10-00)</t>
  </si>
  <si>
    <t>IR 884 (S19.CI.22-01)(10-00)</t>
  </si>
  <si>
    <t>IR 885 (S19.CI.22-01)(10-00)</t>
  </si>
  <si>
    <t>IR 886 (S19.CI.22-01)(10-00)</t>
  </si>
  <si>
    <t>IR 887 (S19.CI.23-01)(10-00)</t>
  </si>
  <si>
    <t>IR 888 (S19.CI.24-01)(10-00)</t>
  </si>
  <si>
    <t xml:space="preserve">Formwork for Slab of north platform part (1-2) from axis (I-D) </t>
  </si>
  <si>
    <t xml:space="preserve">Reinforcement for Slab of north platform part (1-2) from axis (I-D) </t>
  </si>
  <si>
    <t>RFI 28 (S19-CS-28-01)(12-00)</t>
  </si>
  <si>
    <t>Attach 01: Clarify general Layout for the Zone which has already poured (140 m.t and quantity 450 m³ with stress 35 MPa) in Northern Platform 
a)	Columns with zone (A) which placed according to transmittal 790 was shifted by 10cm to be as zone (A’) witch already poured According to transmittal 525.
b)	Columns, isolated footing and Tie Beams with Zone (B) which placed According to transmittal 790 Was shifted by 26cm to be As Zone (B’) which Already Poured According to transmittal 525.
c)	By studying Arch drawing There is no objection in these locations (A’ &amp;B’) As mentioned in attach NO.2
So, we need a decision to follow Transmittal 525 in Northern platform only, as the south one was poured according to transmittal No 790.</t>
  </si>
  <si>
    <t>IR 889 (S19.SU.20-01)(10-00)</t>
  </si>
  <si>
    <t>IR 890 (S19.SU.21-01)(10-00)</t>
  </si>
  <si>
    <t>Coordinates and level for Encasement 7 at Level (123.677) Encasement 3 at Level (123.717) of North Track from axis (M-P21) (2.3-2.4)</t>
  </si>
  <si>
    <t>Coordinates and level for Encasement 1 at Level (123.377) of North Track from axis (P37-P36) (2.3-2.4)</t>
  </si>
  <si>
    <t>Because of the fast-track site condition we propose two casting sequence of masonry work.
Proposal 1: Flemish bond style. 
Proposal 2: English bond style.</t>
  </si>
  <si>
    <t>RFP 3 (S19-ARCH-28-01)(12-00)</t>
  </si>
  <si>
    <t>IR 891 (S19.SU.27-01)(10-00)</t>
  </si>
  <si>
    <t>IR 892 (S19.SU.27-01)(10-00)</t>
  </si>
  <si>
    <t>IR 893 (S19.SU.05-10)(10-00)</t>
  </si>
  <si>
    <t>IR 894 (S19.SU.07-10)(10-00)</t>
  </si>
  <si>
    <t>IR 895 (S19.SU.09-10)(10-00)</t>
  </si>
  <si>
    <t>IR 896 (S19.SU.13-10)(10-00)</t>
  </si>
  <si>
    <t>IR 897 (S19.SU.18-10)(10-00)</t>
  </si>
  <si>
    <t>IR 898 (S19.SU.18-10)(10-00)</t>
  </si>
  <si>
    <t>IR 899 (S19.SU.18-10)(10-00)</t>
  </si>
  <si>
    <t>IR 900 (S19.SU.19-10)(10-00)</t>
  </si>
  <si>
    <t>IR 901 (S19.CI.27-01)(10-00)</t>
  </si>
  <si>
    <t>IR 902 (S19.CI.25-01)(10-00)</t>
  </si>
  <si>
    <t>IR 903 (S19.CI.25-01)(10-00)</t>
  </si>
  <si>
    <t>IR 904 (S19.CI.25-01)(10-00)</t>
  </si>
  <si>
    <t>IR 905 (S19.CI.25-01)(10-00)</t>
  </si>
  <si>
    <t>IR 906 (S19.CI.25-01)(10-00)</t>
  </si>
  <si>
    <t>IR 907 (S19.CI.27-01)(10-00)</t>
  </si>
  <si>
    <t>IR 908 (S19.CI.27-01)(10-00)</t>
  </si>
  <si>
    <t>IR 909 (S19.CI.27-01)(10-00)</t>
  </si>
  <si>
    <t>Reinforcement for Columns &amp; Beams of North Platform Part (D) Axes (P35-P31).</t>
  </si>
  <si>
    <t>Reinforcement for Retaining wall of north Platform Part (A) Axis (P3-P8) (Middle face)</t>
  </si>
  <si>
    <t>Formwork for Retaining wall of south platform part (A) from axis (P1-P4) (Middle face)</t>
  </si>
  <si>
    <t>Reinforcement for Retaining wall of south platform part (A) from axis (P1-P4) (Middle face)</t>
  </si>
  <si>
    <t>Reinforcement for Columns of Middle Platform Part (A) Axes (P6-P8).</t>
  </si>
  <si>
    <t>Reinforcement for Columns of Middle Platform Part (2) Axes (M – K).</t>
  </si>
  <si>
    <t>Formwork for Slab of north platform part (C) from axis (P24-P29)</t>
  </si>
  <si>
    <t>Formwork for Slab of north platform part (4-C) from axis (P24-N)</t>
  </si>
  <si>
    <t>Backfilling between foundation 4th Layer (25 cm) Part (4) axis (L-M) (4-6) &amp;(G-H) (3-4) at Level (124.00)</t>
  </si>
  <si>
    <t>Backfilling between foundation 3rd Layer (25 cm) Part (4) axis (L-M) (4-6) &amp;(G-H) (3-4) at Level (123.75)</t>
  </si>
  <si>
    <t>Backfilling between foundation 2nd Layer (25 cm) Part (4) axis (L-M) (4-6) &amp;(G-H) (3-4) at Level (123.50)</t>
  </si>
  <si>
    <t>Backfilling between foundation 1st Layer (25 cm) Part (4) axis (L-M) (4-6) &amp;(G-H) (3-4) at Level (123.25)</t>
  </si>
  <si>
    <t>Backfilling between foundation 4th Layer (25 cm) Part (3) axis (A-B)(3-6),(C-D)(3-6,(D-E)(4-6),(E-F)(4-5)) at Level (124)</t>
  </si>
  <si>
    <t>Backfilling between foundation 3rd Layer (25 cm) Part (3) axis (A-B)(3-6),(C-D)(3-6,(D-E)(4-6),(E-F)(4-5)) at Level (123.75)</t>
  </si>
  <si>
    <t>Backfilling between foundation 2st Layer (25 cm) Part (3) axis (A-B)(3-6),(C-D)(3-6,(D-E)(4-6),(E-F)(4-5)) at Level (123.50)</t>
  </si>
  <si>
    <t>Backfilling between foundation 1st Layer (25 cm) Part (3) axis (A-B) (3-6), (C-D) (3-6, (D-E) (4-6), (E-F) (4-5) at Level (123.25)</t>
  </si>
  <si>
    <t>Coordinates and level for north platform slab axis (P37-P33) (P28-N) (2.3-2.4)</t>
  </si>
  <si>
    <t>TEST RESULT S19 N 527</t>
  </si>
  <si>
    <t>TEST RESULT S19 N 528</t>
  </si>
  <si>
    <t>TEST RESULT S19 N 529</t>
  </si>
  <si>
    <t>TEST RESULT S19 N 530</t>
  </si>
  <si>
    <t>First Floor Slab part (3, 4) axis (E-J) &amp; (4-8)
Q= 546 m3           C 400/460          28-days</t>
  </si>
  <si>
    <t>RC For Retaining wall of north platform part (4) from axis (N-H)
Q= 28 m3           C 400/460          7-days</t>
  </si>
  <si>
    <t>RC for Retaining Wall of Middle Platform Part (1) Axis (E-P18) (south Face)
Q= 30 m3           C 400/460          7-days</t>
  </si>
  <si>
    <t>RC For Retaining wall and core of Middle platform part (A) from axis (P1-P
4) (north face)
Q= 20 m3           C 400/460          7-days</t>
  </si>
  <si>
    <t>Rev.4</t>
  </si>
  <si>
    <t>SD 3 (S19.ARCH.28-01)(10-00)</t>
  </si>
  <si>
    <t>RHS-AR-SD-0013</t>
  </si>
  <si>
    <t>RHS-AR-SD-0015</t>
  </si>
  <si>
    <t>RHS-AR-SD-0016</t>
  </si>
  <si>
    <t>ground Block Work - Part 3</t>
  </si>
  <si>
    <t>ground Block Work - Part 4</t>
  </si>
  <si>
    <t>GROUND Block Work DETAILS</t>
  </si>
  <si>
    <t>GROUND doors size(tables)</t>
  </si>
  <si>
    <t>SD 4 (S19.ARCH.28-01)(10-00)</t>
  </si>
  <si>
    <t>RHS-AR-SD-0017</t>
  </si>
  <si>
    <t>RHS-AR-SD-0018</t>
  </si>
  <si>
    <t>RHS-AR-SD-0019</t>
  </si>
  <si>
    <t>RHS-AR-SD-0020</t>
  </si>
  <si>
    <t>RHS-AR-SD-0021</t>
  </si>
  <si>
    <t>RHS-AR-SD-0022</t>
  </si>
  <si>
    <t>RHS-AR-SD-0023</t>
  </si>
  <si>
    <t>BLOCK WORK UNDER PLATFORM SOG -PART A</t>
  </si>
  <si>
    <t>BLOCK WORK UNDER PLATFORM SOG -PART B</t>
  </si>
  <si>
    <t>BLOCK WORK UNDER PLATFORM SOG - PART 1</t>
  </si>
  <si>
    <t>BLOCK WORK UNDER PLATFORM SOG - PART 2</t>
  </si>
  <si>
    <t>BLOCK WORK UNDER PLATFORM SOG - PART C</t>
  </si>
  <si>
    <t>BLOCK WORK UNDER PLATFORM SOG - PART D</t>
  </si>
  <si>
    <t>BLOCK WORK UNDER PLATFORM SOG - Details</t>
  </si>
  <si>
    <t>"R.C columns and cores of middle platform part (2) axis (N-P21) (2.2-2.3) 
Q= 20 m3           C 400/460          7-days"</t>
  </si>
  <si>
    <t>TEST RESULT S19 N 531</t>
  </si>
  <si>
    <t>IR 02 (S19.MECH.28-01)(12-00)</t>
  </si>
  <si>
    <t>IR 03 (S19.MECH.30-01)(12-00)</t>
  </si>
  <si>
    <t>IR 04 (S19.MECH.31-01)(12-00)</t>
  </si>
  <si>
    <t xml:space="preserve">Mechanical works under S.O.G Part (3) Axes (E-F) (7-8) </t>
  </si>
  <si>
    <t xml:space="preserve">Mechanical works under S.O.G Part (4) Axes (M-N) (2.6-5) </t>
  </si>
  <si>
    <t>Mechanical works under S.O.G Part (4) Axes (I-J) (4-5) &amp; (7-8)</t>
  </si>
  <si>
    <t>MAIN BUILDING</t>
  </si>
  <si>
    <t>TEST RESULT S19 N 532</t>
  </si>
  <si>
    <t>TEST RESULT S19 N 533</t>
  </si>
  <si>
    <t>TEST RESULT S19 N 534</t>
  </si>
  <si>
    <t>TEST RESULT S19 N 535</t>
  </si>
  <si>
    <t>TEST RESULT S19 N 536</t>
  </si>
  <si>
    <t>Retaining Wall of North Platform Part (B) Axis (P8-P14) (middle Face)
Q= 30 m3           C 400/460          7-days</t>
  </si>
  <si>
    <t>"R.C for Roof Slab part (3-4) axis (D-K) (3-4)
Q= 200 m3           C 400/460          7-days"</t>
  </si>
  <si>
    <t>Retaining Wall of north Platform Part (1-2) Axis (D-I) (middle Face)
Q= 30 m3           C 400/460          28-days"</t>
  </si>
  <si>
    <t>Retaining Wall of middle Platform Part (A-B) Axis (P8-P14) (north Face)
Q= 27 m3           C 400/460          28-days"</t>
  </si>
  <si>
    <t>Retaining Wall of middle Platform Part (A) Axis (P3-P9) (south Face)
Q= 24 m3           C 400/460          28-days"</t>
  </si>
  <si>
    <t>RC for Retaining Wall of Middle Platform Part (B-1) Axis (P13-P18) (north Face)</t>
  </si>
  <si>
    <t>POUR CONCRETE 216</t>
  </si>
  <si>
    <t>Coordinates &amp; Level for Finish Layer under S.O.G at Level (125.427) Axes (M-N) (3-5)</t>
  </si>
  <si>
    <t>IR 910 (S19.SU.29-01)(10-00)</t>
  </si>
  <si>
    <t>IR 911 (S19.CI.26-09)(10-00)</t>
  </si>
  <si>
    <t>Reinforcement Bottom mesh for Raft of South platform part (C - D) for axes (P23 – P31) (1-2.1)</t>
  </si>
  <si>
    <t>TEST RESULT S19 N 537</t>
  </si>
  <si>
    <t>TEST RESULT S19 N 538</t>
  </si>
  <si>
    <t>TEST RESULT S19 N 539</t>
  </si>
  <si>
    <t>TEST RESULT S19 N 540</t>
  </si>
  <si>
    <t>TEST RESULT S19 N 541</t>
  </si>
  <si>
    <t>TEST RESULT S19 N 542</t>
  </si>
  <si>
    <t>TEST RESULT S19 N 543</t>
  </si>
  <si>
    <t>TEST RESULT S19 N 544</t>
  </si>
  <si>
    <t>RC For cores of Middle platform part (2) from axis (M-P21) &amp; Encasement for North Track Part (2-D) Axes (M-P21) (P37)
Q= 35 m3           C 400/460          7-days"</t>
  </si>
  <si>
    <t>RC For Retaining wall of South platform part (A) from axis (P4-P9) (Middle face)
Q= 25 m3           C 400/460          7-days"</t>
  </si>
  <si>
    <t>Retaining wall of Middle platform part (A) from axis (P1-P2) (Corner)
Q= 12 m3           C 400/460          7-days"</t>
  </si>
  <si>
    <t>R.C columns and beams of south platform part (D) axis (P34-P38) (1) “Fence”
Q= 8 m3           C 400/460         28-days</t>
  </si>
  <si>
    <t>R.C cores of middle platform part (D) axis (P34-P38) (2.2-2.3)
Q= 27 m3           C 400/460          28-days</t>
  </si>
  <si>
    <t>R.C For Roof floor columns part (3-4) (C4-C10) axis (F-I)
Q= 8 m3           C 400/460          28-days</t>
  </si>
  <si>
    <t>R.C For Raft of middle platform part (B-1) axis (P16-D) (2.2-2.3)
Q= 270 m3           C 350/425          28-days</t>
  </si>
  <si>
    <t>R.C For Raft of North platform part (A) axis (P1-P8) (2.4-2.5)
Q= 172 m3           C 350/425          7-days</t>
  </si>
  <si>
    <t xml:space="preserve"> Replacement soil to be used as prepared subgrade “starting level 124.11”</t>
  </si>
  <si>
    <t>IR 912 (S19.CI.29-01)(10-00)</t>
  </si>
  <si>
    <t>IR 913 (S19.CI.29-01)(10-00)</t>
  </si>
  <si>
    <t>IR 914 (S19.CI.30-01)(10-00)</t>
  </si>
  <si>
    <t>IR 915 (S19.CI.30-01)(10-00)</t>
  </si>
  <si>
    <t>IR 916 (S19.CI.31-01)(10-00)</t>
  </si>
  <si>
    <t>IR 917 (S19.CI.30-01)(10-00)</t>
  </si>
  <si>
    <t>Reinforcement for Retaining wall of Middle platform part (1) from axis (P18-E) (North face)</t>
  </si>
  <si>
    <t>formwork for Retaining wall of Middle platform part (B-1) from axis (P13-P18) (North face)</t>
  </si>
  <si>
    <t xml:space="preserve">formwork for Retaining wall of south platform part (A) from axis (P1-P4) </t>
  </si>
  <si>
    <t>Repair and Surface preparation of Retaining wall of Middle Platform Part (1) axis (P18-B) (South Face).</t>
  </si>
  <si>
    <t>Reinforcement for columns and core of south Platform Part (D) Axis (P31-P35)</t>
  </si>
  <si>
    <t>IR 918 (S19.CI.30-01)(10-00)</t>
  </si>
  <si>
    <t>MS 135 (S-19-CS.19-01-24)(10-00)</t>
  </si>
  <si>
    <t>POUR CONCRETE 217</t>
  </si>
  <si>
    <t>POUR CONCRETE 218</t>
  </si>
  <si>
    <t>POUR CONCRETE 219</t>
  </si>
  <si>
    <t>Columns &amp; Beams of South Platform Part (C, D) Axes (P28-P32) Fence</t>
  </si>
  <si>
    <t xml:space="preserve">RC for slab of north Platform Part (2-1) Axis (D-I) </t>
  </si>
  <si>
    <t>Retaining wall of south platform part (A) from axis (P1-P4) (Middle face)</t>
  </si>
  <si>
    <t>POUR CONCRETE 220</t>
  </si>
  <si>
    <t>POUR CONCRETE 221</t>
  </si>
  <si>
    <t>POUR CONCRETE 222</t>
  </si>
  <si>
    <t>Columns &amp; Beams of north Platform Part (D) Axes (P31-P35) “Fence”</t>
  </si>
  <si>
    <t>RC For Retaining wall of north platform part (A) from axis (P4-P9) “middle face”</t>
  </si>
  <si>
    <t>RC For Retaining wall and slab of south platform part (C-D) from axis (P28-P34) (2.1)</t>
  </si>
  <si>
    <t>R.C For Retaining wall of North platform part (1-2) from axis (D-I) level (124.40)
Q= 20 m3           C 400/460         7-days</t>
  </si>
  <si>
    <t>TEST RESULT S19 N 545</t>
  </si>
  <si>
    <t>TEST RESULT S19 N 546</t>
  </si>
  <si>
    <t>R.C For Retaining wall of North platform part (1-2) from axis (D-I) level (124.40)
Q= 20 m3           C 400/460         28-days</t>
  </si>
  <si>
    <t>"R.C For Raft height part of North platform part (1-2) from axis (D-I) level (124.40)
Q= 60 m3           C 350/425         28-days</t>
  </si>
  <si>
    <t>RHS-CS-SD-0255</t>
  </si>
  <si>
    <t>RHS-CS-SD-0256</t>
  </si>
  <si>
    <t>RHS-CS-SD-0257</t>
  </si>
  <si>
    <t>RHS-CS-SD-0258</t>
  </si>
  <si>
    <t>RHS-CS-SD-0259</t>
  </si>
  <si>
    <t>RHS-CS-SD-0260</t>
  </si>
  <si>
    <t>RHS-CS-SD-0261</t>
  </si>
  <si>
    <t>RHS-CS-SD-0262</t>
  </si>
  <si>
    <t>RHS-CS-SD-0263</t>
  </si>
  <si>
    <t>RHS-CS-SD-0264</t>
  </si>
  <si>
    <t>SD 61 (S19.CI.04-02)(10-00)</t>
  </si>
  <si>
    <t>Reinforcement of S.O.G bot X-Dir part3</t>
  </si>
  <si>
    <t>Reinforcement of S.O.G bot X-Dir part4</t>
  </si>
  <si>
    <t>Reinforcement of S.O.G bot Y-Dir part3</t>
  </si>
  <si>
    <t>Reinforcement of S.O.G bot Y-Dir part4</t>
  </si>
  <si>
    <t>Reinforcement of S.O.G top X-Dir part3</t>
  </si>
  <si>
    <t>Reinforcement of S.O.G top X-Dir part4</t>
  </si>
  <si>
    <t>Reinforcement of S.O.G top Y-Dir part3</t>
  </si>
  <si>
    <t>Reinforcement of S.O.G top Y-Dir part4</t>
  </si>
  <si>
    <t>Reinforcement of S.O.G add RFT (top&amp;bot) part3</t>
  </si>
  <si>
    <t>Reinforcement of S.O.G add RFT (top&amp;bot) part4</t>
  </si>
  <si>
    <t>RFP 4 (S19-ARCH-04-02)(12-00)</t>
  </si>
  <si>
    <t>Based on cancellation of inclined façade formation and continuing of structural glazing up to roof slab.
Kindly provide us with the approval of this proposal of cross section and typical details.</t>
  </si>
  <si>
    <t>TEST RESULT S19 N 547</t>
  </si>
  <si>
    <t>"R.C for Encasement for north track Part (D) axis (P37) 
Q= 20 m3           C 400/460         7-days</t>
  </si>
  <si>
    <t>IR 919 (S19.CI.01-02)(10-00)</t>
  </si>
  <si>
    <t>IR 920 (S19.CI.01-02)(11-00)</t>
  </si>
  <si>
    <t>IR 921 (S19.CI.01-02)(12-00)</t>
  </si>
  <si>
    <t>IR 922 (S19.CI.03-02)(10-00)</t>
  </si>
  <si>
    <t>Formwork Removal for Frist Floor Slab Part (3-4) Axes (E-J) (4-8)</t>
  </si>
  <si>
    <t>Formwork Removal for Roof Slab Part (3) Axes (B-E) (3-4)</t>
  </si>
  <si>
    <t>Formwork Removal for Roof Slab Part (4) Axes (J-M) (3-4)</t>
  </si>
  <si>
    <t>Formwork Removal for Roof Slab Part (3-4) Axes (D-K) (3-4)</t>
  </si>
  <si>
    <t>IR 923 (S19.CI.01-02)(10-00)</t>
  </si>
  <si>
    <t>IR 924 (S19.CI.01-02)(10-00)</t>
  </si>
  <si>
    <t>Replacement soil to Be used as upper embankment for track Between south platform and middle platform level (123.30) axes (D-N). Station (517+374,84) to (517+455,62)</t>
  </si>
  <si>
    <t>Replacement soil to Be used as upper embankment for track Between south platform and middle platform level (123.80) axes (M-P38). Station (517+612,62) to (517+456,09)</t>
  </si>
  <si>
    <t>IR 925 (S19.CI.01-02)(10-00)</t>
  </si>
  <si>
    <t>Replacement soil to Be used as upper embankment for track Between south platform and middle platform level (122.30) axes (D-P18). Station (517+374,84) to (517+341,94)</t>
  </si>
  <si>
    <t>TEST RESULT S19 N 548</t>
  </si>
  <si>
    <t>TEST RESULT S19 N 549</t>
  </si>
  <si>
    <t>"R.C for Retaining wall and slab of south platform part (D) from axis (P33-P38) (1-2.1)
Q= 60 m3           C 400/460         28-days</t>
  </si>
  <si>
    <t>Retaining wall of middle platform part (A) axis (P3-P9) "north face"
Q= 29 m3           C 400/460          28-days</t>
  </si>
  <si>
    <t>Reinforcement for Retaining wall of north platform part (A) axis (P1-P2) “corner”</t>
  </si>
  <si>
    <t>IR 926 (S19.CI.03-02)(10-00)</t>
  </si>
  <si>
    <t>IR 927 (S19.CI.03-02)(10-00)</t>
  </si>
  <si>
    <t>Formwork for Retaining wall of north platform part (A) axis (P1-P4) “Middle Face”</t>
  </si>
  <si>
    <t>Reinforcement for Retaining wall of south platform part (A) axis (P1-P2) “corner”</t>
  </si>
  <si>
    <t>Formwork for Retaining wall of middle platform part (1) axis (P18-D) “north Face”</t>
  </si>
  <si>
    <t>IR 928 (S19.CI.03-02)(10-00)</t>
  </si>
  <si>
    <t>Formwork for Columns &amp; Beams of South Platform Part (C-D) Axes (P32-P28) “Fence”</t>
  </si>
  <si>
    <t>Reinforcement for Retaining wall of north platform part (A) axis (P1-P4) (2.4)</t>
  </si>
  <si>
    <t>Rrepair and Surface preparation of Retaining wall of south Platform Part (A) axis (P3-P9) (Middle Face).</t>
  </si>
  <si>
    <t>IR 929 (S19.CI.03-02)(10-00)</t>
  </si>
  <si>
    <t>IR 930 (S19.CI.03-02)(10-00)</t>
  </si>
  <si>
    <t>POUR CONCRETE 223</t>
  </si>
  <si>
    <t>POUR CONCRETE 224</t>
  </si>
  <si>
    <t>RC for Retaining wall and core of middle platform part (1) axis (P18-D) “north Face”</t>
  </si>
  <si>
    <t>RC for Retaining wall of north platform part (A) axis (P1-P4) “Middle Face”</t>
  </si>
  <si>
    <t>IR 931 (S19.CI.04-02)(10-00)</t>
  </si>
  <si>
    <t>IR 932 (S19.CI.31-01)(10-00)</t>
  </si>
  <si>
    <t>IR 933 (S19.CI.28-01)(10-00)</t>
  </si>
  <si>
    <t>IR 934 (S19.CI.04-02)(10-00)</t>
  </si>
  <si>
    <t>IR 935 (S19.CI.04-02)(10-00)</t>
  </si>
  <si>
    <t>IR 936 (S19.CI.31-01)(10-00)</t>
  </si>
  <si>
    <t>IR 937 (S19.CI.28-01)(10-00)</t>
  </si>
  <si>
    <t>IR 938 (S19.CI.04-02)(10-00)</t>
  </si>
  <si>
    <t>IR 939 (S19.CI.29-01)(10-00)</t>
  </si>
  <si>
    <t>IR 940 (S19.CI.29-01)(10-00)</t>
  </si>
  <si>
    <t>IR 941 (S19.CI.01-02)(10-00)</t>
  </si>
  <si>
    <t>IR 942 (S19.CI.01-02)(10-00)</t>
  </si>
  <si>
    <t>IR 943 (S19.CI.01-02)(10-00)</t>
  </si>
  <si>
    <t>IR 944 (S19.SU.04-02)(10-00)</t>
  </si>
  <si>
    <t>Coordinates and level for Encasement 1 at Level (123.377) of North Track from axis (P2-P3) (2.3-2.4)</t>
  </si>
  <si>
    <t xml:space="preserve">Reinforcement of retaining wall of North Platform Part (C) Axes (P24-P29) </t>
  </si>
  <si>
    <t>Reinforcement of retaining wall of North Platform Part (A) Axes (P1-P4) “middle face”</t>
  </si>
  <si>
    <t xml:space="preserve">Reinforcement of Columns and beams of North Platform Part (C) Axes (P24-P29) </t>
  </si>
  <si>
    <t xml:space="preserve">Reinforcement for S.O.G part (3) axis (A-B) (4-5) </t>
  </si>
  <si>
    <t xml:space="preserve">Formwork for S.O.G part (3) axis (A-B) (4-5) </t>
  </si>
  <si>
    <t xml:space="preserve">Formwork for S.O.G part (3) axis (E-F) (7-8) </t>
  </si>
  <si>
    <t>Formwork for S.O.G part (3) axis (A-B) (3-4)</t>
  </si>
  <si>
    <t>Formwork for S.O.G part (3) axis (E-F) (7-8)</t>
  </si>
  <si>
    <t>Formwork for S.O.G part (4) axis (M-N) (5-3)</t>
  </si>
  <si>
    <t xml:space="preserve">Reinforcement for S.O.G part (3) axis (E-F) (7-8) </t>
  </si>
  <si>
    <t>Reinforcement for S.O.G part (3) axis (A-B) (3-4)</t>
  </si>
  <si>
    <t>Reinforcement for S.O.G part (3) axis (E-F) (7-8)</t>
  </si>
  <si>
    <t>Reinforcement for S.O.G part (4) axis (M-N) (5-3)</t>
  </si>
  <si>
    <t>Retaining wall of middle platform part (B-1) axis (P13-P18) "north face"
Q= 23 m3           C 400/460         7-days</t>
  </si>
  <si>
    <t>"R.C for slab of NORTH platform part (1-2) from axis (D-I)
Q= 49 m3           C 400/460         7-days</t>
  </si>
  <si>
    <t>RHS-AR-SD-0024</t>
  </si>
  <si>
    <t>RHS-AR-SD-0025</t>
  </si>
  <si>
    <t>RHS-AR-SD-0026</t>
  </si>
  <si>
    <t>RHS-AR-SD-0027</t>
  </si>
  <si>
    <t>RHS-AR-SD-0028</t>
  </si>
  <si>
    <t>RHS-AR-SD-0029</t>
  </si>
  <si>
    <t>STAIRS TYPE 09-PLANS</t>
  </si>
  <si>
    <t>STAIRS TYPE 09-SECTIONS</t>
  </si>
  <si>
    <t>STAIRS TYPE 09-DETAILS</t>
  </si>
  <si>
    <t>STAIRS TYPE 13-PLANS</t>
  </si>
  <si>
    <t>STAIRS TYPE 13-SECTIONS</t>
  </si>
  <si>
    <t>STAIRS TYPE 13-DETAILS</t>
  </si>
  <si>
    <t>IR 76 (S19.ELE.04-02)(12-00)</t>
  </si>
  <si>
    <t>IR 77 (S19.ELE.04-02)(12-00)</t>
  </si>
  <si>
    <t>IR 78 (S19.ELE.04-02)(12-00)</t>
  </si>
  <si>
    <t>IR 79 (S19.ELE.04-02)(12-00)</t>
  </si>
  <si>
    <t>IR 80 (S19.ELE.04-02)(12-00)</t>
  </si>
  <si>
    <t>•	Embedded Items Instruction for Earthing and Lighting System north Platform Retaining Wall, North platform S.O.G galvanized steel mesh for part (C) from axes (P20-P28) (2.3-2.4) (2PIECE ETT4)
•	Embedded Items Instruction for Earthing and Lighting System north Platform Retaining Wall, North platform S.O.G galvanized steel mesh for part (D) from axes (P33-P38) (2.3-2.4) (2PIECE ETT4)</t>
  </si>
  <si>
    <t>•	Works SOAC cable way concept proposal for north platform for axis (P36-P37) (2.3-2.4) &amp; (P24-25) (2.3-2.4) (2sleevs ø 150 mm)</t>
  </si>
  <si>
    <t>•	Works embedded cable routing for part (D) from axis (P33-P34) (2.4-2.5) (4 sleevesø50mm)</t>
  </si>
  <si>
    <t>•	Embedded Items Instruction for Earthing and Lighting System works for north Platform bridge column for part (4) from axis (L- M) (2.6-2.7) (2PIECE)</t>
  </si>
  <si>
    <t>•	Embedded Items Instruction for Earthing and Lighting System works for (SOG) Slab from Axes (M-N) (3-5) (4-piece EET4)
•	INSPECTION FOR EARTHING AND LIGHNING SYSTEMS WORKS FOR (SOG) Slab from Axes (M-N) (3-5)</t>
  </si>
  <si>
    <t>•	Embedded Items Instruction for Earthing and Lighting System works for (SOG) Slab from Axes (E-F) (7-8) (1-piece EET4)
•	INSPECTION FOR EARTHING AND LIGHNING SYSTEMS WORKS FOR (SOG) Slab from Axes (E-F) (7-8)</t>
  </si>
  <si>
    <t>IR 81 (S19.ELE.04-02)(12-00)</t>
  </si>
  <si>
    <t>Attached proposal for External SOG Slab between main building SOG and platform SOG (between axis (B-C) ,(L-M) and (G-H) ) where no ground beam exist or break wall at edge SOG .</t>
  </si>
  <si>
    <t>RFP 22 (S19-CI-05-02(10-00)</t>
  </si>
  <si>
    <t>POUR CONCRETE 225</t>
  </si>
  <si>
    <t>POUR CONCRETE 226</t>
  </si>
  <si>
    <t xml:space="preserve">RC for columns of middle platform part (A-B-2) axis (P6-P16) (K-M) </t>
  </si>
  <si>
    <t>RC for Retaining wall of north platform part (A) axis (P1-P2) “corner”</t>
  </si>
  <si>
    <t>TEST RESULT S19 N 550</t>
  </si>
  <si>
    <t>TEST RESULT S19 N 551</t>
  </si>
  <si>
    <t>TEST RESULT S19 N 552</t>
  </si>
  <si>
    <t>RC For Retaining wall of North platform part (2-C) from axis (N-P24) (2.4)
Q= 35 m3           C 400/460         28-days</t>
  </si>
  <si>
    <t>IR 945 (S19.ARCH.05-02)(10-00)</t>
  </si>
  <si>
    <t>IR 946 (S19.ARCH.04-02)(10-00)</t>
  </si>
  <si>
    <t>IR 947 (S19.ARCH.01-02)(10-00)</t>
  </si>
  <si>
    <t>IR 948 (S19.ARCH.03-02)(10-00)</t>
  </si>
  <si>
    <t>IR 949 (S19.ARCH.04-02)(10-00)</t>
  </si>
  <si>
    <t>IR 950 (S19.ARCH.04-02)(10-00)</t>
  </si>
  <si>
    <t>IR 951 (S19.ARCH.01-01)(10-00)</t>
  </si>
  <si>
    <t>IR 952 (S19.ARCH.10-01)(10-00)</t>
  </si>
  <si>
    <t>Block work for Mezzanine Slab part 4 axis (I-M) (2.6-6) with Height (2.40m)</t>
  </si>
  <si>
    <t>Block work for Mezzanine Slab part 4 axis (N-M) (2.6-6) with Height (2.40m)</t>
  </si>
  <si>
    <t xml:space="preserve">Block work 1st coarse for Mezzanine Slab part 4 axis (I-K) (4-8) </t>
  </si>
  <si>
    <t>Block work for Mezzanine Slab part 4 axis (I-K) (4-8) with Height (1.20m)</t>
  </si>
  <si>
    <t>Block work for Mezzanine Slab part 4 axis (I-K) (4-8) with Height (2.40m)</t>
  </si>
  <si>
    <t>Block work for Mezzanine Slab part 3 axis (A-B) (2.6-6) with Height (2.40m)</t>
  </si>
  <si>
    <t>1st Course (Block Works) for Ground Floor part (3, 4) for axes (A-B)(2.6) &amp; (D-N)(2.6-3) &amp; (N)(2.6-6) &amp; (L-N)(6) &amp; (B-E)(6)</t>
  </si>
  <si>
    <t>Block Work under S.O.G for Ground Floor part (3, 4) for axes (A-B)(2.6) &amp; (D-F)(3) &amp; (M-N)(6) &amp; (B-D)(6)</t>
  </si>
  <si>
    <t>IR 953 (S19.CI.05-02)(10-00)</t>
  </si>
  <si>
    <t>IR 954 (S19.CI.04-02)(10-00)</t>
  </si>
  <si>
    <t>IR 955 (S19.CI.04-02)(10-00)</t>
  </si>
  <si>
    <t>IR 956 (S19.CI.03-02)(10-00)</t>
  </si>
  <si>
    <t xml:space="preserve">Reinforcement for cores of middle Platform Part (1) Axes (P18-P19) &amp; part (2) axes (I-K) </t>
  </si>
  <si>
    <t xml:space="preserve">Formwork for Columns of middle Platform Part (A) Axes (P6-P8) &amp; part (B) axes (P11-16) &amp; part (2) axes (K-M) </t>
  </si>
  <si>
    <t>Reinforcement of Columns and beams of North Platform Part (C-D) Axes (P28-P32)</t>
  </si>
  <si>
    <t>Formwork for Retaining wall of north platform part (A) axis (P1-P2) “corner”</t>
  </si>
  <si>
    <t>Coordinate and Level for PC for North platform from axis (B-P19) (2.3-3) and Level (122.30)</t>
  </si>
  <si>
    <t>IR 957 (S19.CI.06-02)(10-00)</t>
  </si>
  <si>
    <t>POUR CONCRETE 227</t>
  </si>
  <si>
    <t>PC for north platform part (1) axis (P19-B) (2.4-2.6)</t>
  </si>
  <si>
    <t>IR 958 (S19.CI.06-02)(10-00)</t>
  </si>
  <si>
    <t>IR 959 (S19.CI.06-02)(10-00)</t>
  </si>
  <si>
    <t>IR 960 (S19.CI.06-02)(10-00)</t>
  </si>
  <si>
    <t>IR 961 (S19.CI.06-02)(10-00)</t>
  </si>
  <si>
    <t>IR 962 (S19.CI.05-02)(10-00)</t>
  </si>
  <si>
    <t>IR 963 (S19.CI.05-02)(10-00)</t>
  </si>
  <si>
    <t>IR 964 (S19.CI.06-02)(10-00)</t>
  </si>
  <si>
    <t>IR 965 (S19.CI.04-02)(10-00)</t>
  </si>
  <si>
    <t>IR 966 (S19.CI.05-02)(10-00)</t>
  </si>
  <si>
    <t>Repair and Surface preparation of Retaining wall of North Platform Part (A-B) axis (P1-P13) (Middle Face).</t>
  </si>
  <si>
    <t>Repair and Surface preparation of Retaining wall of south Platform Part (A) axis (P1-P4) (Middle Face).</t>
  </si>
  <si>
    <t>Reinforcement of Columns and beams of South Platform Part (C-D) Axes (P25-P29)</t>
  </si>
  <si>
    <t>Reinforcement for Retaining wall of north platform part (A) axis (P3-P9) “Fence Face”</t>
  </si>
  <si>
    <t>formwork for PC for North Platform from axis (P18-B) Part (1)</t>
  </si>
  <si>
    <t>Reinforcement for Columns of North Platform Part (2) Axes (M-L)</t>
  </si>
  <si>
    <t>Formwork for Retaining wall of South platform part (A) axis (P1-P2) “corner”</t>
  </si>
  <si>
    <t>Formwork for Retaining Wall &amp; Slab of north platform part (D) from axis (P33-P38)</t>
  </si>
  <si>
    <t>Reinforcement for Slab of north platform part (D) from axis (P33-P38)</t>
  </si>
  <si>
    <t>Coordinates for offset 25 cm for columns and walls of South platform from axis (P9-P1) (2-2.1)</t>
  </si>
  <si>
    <t>IR 967 (S19.CI.10-02)(10-00)</t>
  </si>
  <si>
    <t>Coordinates for offset 25 cm for columns and walls of Middle platform from axis (P15-P1) (2.2-2.3)</t>
  </si>
  <si>
    <t>TEST RESULT S19 N 553</t>
  </si>
  <si>
    <t>TEST RESULT S19 N 554</t>
  </si>
  <si>
    <t>TEST RESULT S19 N 555</t>
  </si>
  <si>
    <t>TEST RESULT S19 N 556</t>
  </si>
  <si>
    <t>TEST RESULT S19 N 557</t>
  </si>
  <si>
    <t>TEST RESULT S19 N 558</t>
  </si>
  <si>
    <t>TEST RESULT S19 N 559</t>
  </si>
  <si>
    <t>TEST RESULT S19 N 560</t>
  </si>
  <si>
    <t>RC For Retaining wall of south platform part (A) from axis (P4-P1) middle face
Q= 14 m3           C 400/460         07-days</t>
  </si>
  <si>
    <t>Columns and beams for south platform part (C-D) axis P28-P32 (fence)
Q= 8 m3           C 400/460         07-days</t>
  </si>
  <si>
    <t>Columns and beams for south platform part (D) axis P37-P38 and part D axis P31-P35 fence
Q= 16 m3           C 400/460         28-days</t>
  </si>
  <si>
    <t>Retaining wall of middle platform part (B-1) axis P13-P18 south face 
Q= 30 m3           C 400/460         28-days</t>
  </si>
  <si>
    <t>SOG part 3 axis A-B 3-4
Q= 15 m3           C 400/460         28-days</t>
  </si>
  <si>
    <t>RC For Retaining wall of north platform part (A) from axis (P4-P9) “middle face”
Q= 29 m3           C 400/460         7-days</t>
  </si>
  <si>
    <t>Columns &amp; Beams of north Platform Part (D) Axes (P31-P35) “Fence”
Q= 8 m3           C 400/460         7-days</t>
  </si>
  <si>
    <t>Raft of South platform part A axis (P8-P4)
Q= 146 m3           C 350/425         28-days</t>
  </si>
  <si>
    <t>POUR CONCRETE 228</t>
  </si>
  <si>
    <t>POUR CONCRETE 229</t>
  </si>
  <si>
    <t>POUR CONCRETE 230</t>
  </si>
  <si>
    <t>RC for Retaining wall of South platform part (A) axis (P1-P2) “corner”</t>
  </si>
  <si>
    <t>R.C for S.O.G Slab Part (4) Axes (M-N) (3-5)</t>
  </si>
  <si>
    <t>RC For Retaining wall &amp; Slab of north platform part (D) from axis (P33-P38) (2.4)</t>
  </si>
  <si>
    <t>DC 094 (S-19.ARCH.10-02-24)(10-00)</t>
  </si>
  <si>
    <t>IR 968 (S19.CI.08-02)(10-00)</t>
  </si>
  <si>
    <t>IR 969 (S19.CI.11-02)(10-00)</t>
  </si>
  <si>
    <t>IR 970 (S19.CI.11-02)(10-00)</t>
  </si>
  <si>
    <t>IR 971 (S19.CI.10-02)(10-00)</t>
  </si>
  <si>
    <t>IR 972 (S19.CI.10-02)(10-00)</t>
  </si>
  <si>
    <t>IR 973 (S19.CI.11-02)(10-00)</t>
  </si>
  <si>
    <t>IR 974 (S19.CI.11-02)(10-00)</t>
  </si>
  <si>
    <t>IR 975 (S19.SU.11-02)(10-00)</t>
  </si>
  <si>
    <t>Formwork for Columns &amp; Cores of South Platform Part (D) Axes (P35-P31).</t>
  </si>
  <si>
    <t>Reinforcement for Slab of north platform part (4) from axis (N-I)</t>
  </si>
  <si>
    <t>Formwork of Columns and Beams of North Platform Part (C) Axes (P22-P29)</t>
  </si>
  <si>
    <t>Formwork for core of Middle Platform Part (1,2) Axis (I-K) – (P18-P19)</t>
  </si>
  <si>
    <t>Reinfoercement for Retaining wall of South platform part (B,1) axis (P13-P18) “Fence Face”</t>
  </si>
  <si>
    <t>Formwork for Retaining wall of South platform part (A) axis (P1-P4) “Fence Face”</t>
  </si>
  <si>
    <t>Reinforcement for Retaining wall of South platform part (A) axis (P1-P4) “Fence Face”</t>
  </si>
  <si>
    <t>RFI 012 (S19-ARCH-21-01)(12-00)</t>
  </si>
  <si>
    <t>RFI 013 (S19-ARCH-21-01)(12-00)</t>
  </si>
  <si>
    <t>According to comments of general consultant systra on transmittal 806 in siemens room (man-d) at mezzanine 
-	The consultant requested (clarify the mark door usage clarify the access to the roof since there is difference in the levels between the roof and first floor as per section)
-	Please inform us about starting work or modifying the design.</t>
  </si>
  <si>
    <t>According to comments of general consultant systra on transmittal 806 in siemens room (man-d) at mezzanine 
	The consultant requested that the min area for the room be 12m^2 4m (x-direction) 3m^2 (y-direction).
Please inform us about starting work or modifying the design.</t>
  </si>
  <si>
    <t>IR 976 (S19.SU.11-02)(10-00)</t>
  </si>
  <si>
    <t>IR 977 (S19.CI.11-02)(10-00)</t>
  </si>
  <si>
    <t>Top of Replacement Soil of North platform Axes from (A – p17) and Axes (2.3 - 3)
Level is 122</t>
  </si>
  <si>
    <t>Formwork for Slab of South platform part (C) from axis (P29-P23)</t>
  </si>
  <si>
    <t>IR 82 (S19.ELE.11-02)(12-00)</t>
  </si>
  <si>
    <t>IR 83 (S19.ELE.11-02)(12-00)</t>
  </si>
  <si>
    <t>IR 84 (S19.ELE.11-02)(12-00)</t>
  </si>
  <si>
    <t>•	Embedded Items Instruction for Earthing and Lighting System south Platform Retaining Wall Part (A) for Axes from (P1- P2) (2.1-2.2) (1PIECE)
•	Embedded Items Instruction for Earthing and Lighting System north Platform Retaining Wall Part (A) for Axes from (P1-P2) (2.3-2.4) (1PIECE)
•	Embedded Items Instruction for Earthing and Lighting System South Platform Retaining Wall Part (1) for Axes from (P24) (2.1-2.2) (1PIECE)</t>
  </si>
  <si>
    <t>•	Works SOAC cable way concept proposal for South platform for axis (P18-C) (2.1-2.2) (3 sleeves ø 50 mm)</t>
  </si>
  <si>
    <t>•	Works embedded cable routing for North Platform part (A) from axis (P4-P8) (2.3-2.4) 
(4 sleevesø50mm)
•	Works embedded cable routing for South Platform part (1) from axis (P18-C) (2.1-2.2) 
•	(10 sleevesø50mm)</t>
  </si>
  <si>
    <t>Prequalification for Saveto Egypt – Construction Materials</t>
  </si>
  <si>
    <t>Ecg rev 01</t>
  </si>
  <si>
    <t>Ecg rev 02</t>
  </si>
  <si>
    <r>
      <t xml:space="preserve">     RAS ELHEKMA STATION  ( S 19 ) 
SHOP DRAWING </t>
    </r>
    <r>
      <rPr>
        <b/>
        <sz val="36"/>
        <color theme="9" tint="-0.249977111117893"/>
        <rFont val="Arial"/>
        <family val="2"/>
      </rPr>
      <t>(Clean Copy)</t>
    </r>
    <r>
      <rPr>
        <b/>
        <sz val="36"/>
        <color theme="1"/>
        <rFont val="Arial"/>
        <family val="2"/>
      </rPr>
      <t xml:space="preserve"> LOG FOR </t>
    </r>
    <r>
      <rPr>
        <b/>
        <sz val="36"/>
        <color rgb="FFFF0000"/>
        <rFont val="Arial"/>
        <family val="2"/>
      </rPr>
      <t>RAS ELHEKMA</t>
    </r>
  </si>
  <si>
    <t>CC 01 (S19.CI.13-02)(10-00)</t>
  </si>
  <si>
    <t>Clean Copy for Isolated Footing Reinforcement F1</t>
  </si>
  <si>
    <t>Clean Copy for Isolated Footing Reinforcement F2</t>
  </si>
  <si>
    <t>Clean Copy for Isolated Footing Reinforcement F3</t>
  </si>
  <si>
    <t>Clean Copy for Isolated Footing Reinforcement F4,5</t>
  </si>
  <si>
    <t>Clean Copy for Columns and Wall Starter on Raft Axes (3-6), (B-M)</t>
  </si>
  <si>
    <t>Clean Copy for Columns and Wall Starter on Raft Axes (D-G), (H-K)</t>
  </si>
  <si>
    <t>Clean Copy for Reinforcement for Raft Axes (3-6), (B-M)</t>
  </si>
  <si>
    <t>Clean Copy for Reinforcement for Raft Axes (D-G), (H-K)</t>
  </si>
  <si>
    <t>Design REF</t>
  </si>
  <si>
    <t>S-SD-1-11-D</t>
  </si>
  <si>
    <t>S-SD-1-11-D-1</t>
  </si>
  <si>
    <t>S-SD-1-11-D-2</t>
  </si>
  <si>
    <t>S-SD-1-11-D-3</t>
  </si>
  <si>
    <t>S-SD-1-11-D-4</t>
  </si>
  <si>
    <t>S-SD-1-11-D-5</t>
  </si>
  <si>
    <t>S-SD-1-11-D-6</t>
  </si>
  <si>
    <t>S-SD-1-11-D-7</t>
  </si>
  <si>
    <t>Clean Copy for Tie Beams Reinforcement</t>
  </si>
  <si>
    <t xml:space="preserve">Clean Copy for Tie Beams Reinforcement </t>
  </si>
  <si>
    <t>CC 02 (S19.CI.13-02)(10-00)</t>
  </si>
  <si>
    <t>S-SD-1-11-D-8</t>
  </si>
  <si>
    <t>S-SD-1-11-D-9</t>
  </si>
  <si>
    <t>S-SD-1-11-D-10</t>
  </si>
  <si>
    <t>S-SD-1-11-D-11</t>
  </si>
  <si>
    <t>S-SD-1-11-D-12</t>
  </si>
  <si>
    <t>S-SD-1-11-D-13</t>
  </si>
  <si>
    <t>S-SD-1-11-D-14</t>
  </si>
  <si>
    <t>S-SD-1-11-D-15</t>
  </si>
  <si>
    <t>S-SD-1-11-D-16</t>
  </si>
  <si>
    <t>S-SD-1-11-D-17</t>
  </si>
  <si>
    <t>S-SD-1-11-D-18</t>
  </si>
  <si>
    <t>Clean Copy for Reinforcement for RC Foundation Platform Bottom X dir - Part A</t>
  </si>
  <si>
    <t>Clean Copy for Reinforcement for RC Foundation Platform Bottom X dir - Part B</t>
  </si>
  <si>
    <t>Clean Copy for Reinforcement for RC Foundation Platform Bottom X dir - Part 1&amp;3</t>
  </si>
  <si>
    <t>Clean Copy for Reinforcement for RC Foundation Platform Bottom X dir - Part 2&amp;4</t>
  </si>
  <si>
    <t>Clean Copy for Reinforcement for RC Foundation Platform Bottom X dir - Part C</t>
  </si>
  <si>
    <t>Clean Copy for Reinforcement for RC Foundation Platform Bottom X dir - Part D</t>
  </si>
  <si>
    <t>Clean Copy for Reinforcement for RC Foundation Platform Bottom Y dir - Part A</t>
  </si>
  <si>
    <t>Clean Copy for Reinforcement for RC Foundation Platform Bottom Y dir - Part B</t>
  </si>
  <si>
    <t>Clean Copy for Reinforcement for RC Foundation Platform Bottom Y dir - Part 1&amp;3</t>
  </si>
  <si>
    <t>Clean Copy for Reinforcement for RC Foundation Platform Bottom Y dir - Part 2&amp;4</t>
  </si>
  <si>
    <t>Clean Copy for Reinforcement for RC Foundation Platform Bottom Y dir - Part C</t>
  </si>
  <si>
    <t>Clean Copy for Reinforcement for RC Foundation Platform Bottom Y dir - Part D</t>
  </si>
  <si>
    <t>Clean Copy for Reinforcement for RC Foundation Platform Top X dir - Part A</t>
  </si>
  <si>
    <t>Clean Copy for Reinforcement for RC Foundation Platform Top X dir - Part B</t>
  </si>
  <si>
    <t>Clean Copy for Reinforcement for RC Foundation Platform Top X dir - Part 1&amp;3</t>
  </si>
  <si>
    <t>Clean Copy for Reinforcement for RC Foundation Platform Top X dir - Part 2&amp;4</t>
  </si>
  <si>
    <t>Clean Copy for Reinforcement for RC Foundation Platform Top X dir - Part C</t>
  </si>
  <si>
    <t>Clean Copy for Reinforcement for RC Foundation Platform Top X dir - Part D</t>
  </si>
  <si>
    <t>Clean Copy for Reinforcement for RC Foundation Platform Top Y dir - Part A</t>
  </si>
  <si>
    <t>Clean Copy for Reinforcement for RC Foundation Platform Top Y dir - Part B</t>
  </si>
  <si>
    <t>Clean Copy for Reinforcement for RC Foundation Platform Top Y dir - Part 1&amp;3</t>
  </si>
  <si>
    <t>Clean Copy for Reinforcement for RC Foundation Platform Top Y dir - Part 2&amp;4</t>
  </si>
  <si>
    <t>Clean Copy for Reinforcement for RC Foundation Platform Top Y dir - Part C</t>
  </si>
  <si>
    <t>Clean Copy for Reinforcement for RC Foundation Platform Top Y dir - Part D</t>
  </si>
  <si>
    <t>Clean Copy for Reinforcement for RC Foundation Platform ADD BOTTOM (X&amp;Y) dir - Part A</t>
  </si>
  <si>
    <t>Clean Copy for Reinforcement for RC Foundation Platform ADD BOTTOM (X&amp;Y) dir - Part B</t>
  </si>
  <si>
    <t>Clean Copy for Reinforcement for RC Foundation Platform ADD BOTTOM (X&amp;Y) dir - Part 1&amp;3</t>
  </si>
  <si>
    <t>Clean Copy for Reinforcement for RC Foundation Platform ADD BOTTOM (X&amp;Y) dir - Part 2&amp;4</t>
  </si>
  <si>
    <t>Clean Copy for Reinforcement for RC Foundation Platform ADD BOTTOM (X&amp;Y) dir - Part C</t>
  </si>
  <si>
    <t>Clean Copy for Reinforcement for RC Foundation Platform ADD BOTTOM (X&amp;Y) dir - Part D</t>
  </si>
  <si>
    <t>Clean Copy for Reinforcement for RC Foundation Platform ADD TOP (X&amp;Y) dir - Part A</t>
  </si>
  <si>
    <t>Clean Copy for Reinforcement for RC Foundation Platform ADD TOP (X&amp;Y) dir - Part B</t>
  </si>
  <si>
    <t>Clean Copy for Reinforcement for RC Foundation Platform ADD TOP (X&amp;Y) dir - Part 1&amp;3</t>
  </si>
  <si>
    <t>Clean Copy for Reinforcement for RC Foundation Platform ADD TOP (X&amp;Y) dir - Part 2&amp;4</t>
  </si>
  <si>
    <t>Clean Copy for Reinforcement for RC Foundation Platform ADD TOP (X&amp;Y) dir - Part C</t>
  </si>
  <si>
    <t>Clean Copy for Reinforcement for RC Foundation Platform ADD TOP (X&amp;Y) dir - Part D</t>
  </si>
  <si>
    <t>CC 03 (S19.CI.14-02)(10-00)</t>
  </si>
  <si>
    <t>CC 04 (S19.CI.14-02)(10-00)</t>
  </si>
  <si>
    <t>IR 978 (S19.SU.13-02)(10-00)</t>
  </si>
  <si>
    <t>IR 979 (S19.SU.13-02)(10-00)</t>
  </si>
  <si>
    <t>Coordinates for offset for Building on Grand Floor Axes (A+32.20m) (A+38.60) (A+47)(X3+41) (X3+35.10) (X3+37)</t>
  </si>
  <si>
    <t>Coordinate and Level for PC for North platform from axis (B-P17) (2.4-2.6) and Level (122.30) (123.30)</t>
  </si>
  <si>
    <t>Columns &amp; Beams of north Platform Part (D) Axes (P37-P38) &amp; (P28-P32) &amp; (2.4-2.6)
Q= 18 m3           C 400/460         7-days</t>
  </si>
  <si>
    <t>TEST RESULT S19 N 561</t>
  </si>
  <si>
    <t>TEST RESULT S19 N 562</t>
  </si>
  <si>
    <t>TEST RESULT S19 N 563</t>
  </si>
  <si>
    <t>TEST RESULT S19 N 564</t>
  </si>
  <si>
    <t>TEST RESULT S19 N 565</t>
  </si>
  <si>
    <t>TEST RESULT S19 N 566</t>
  </si>
  <si>
    <t>TEST RESULT S19 N 567</t>
  </si>
  <si>
    <t>TEST RESULT S19 N 568</t>
  </si>
  <si>
    <t>TEST RESULT S19 N 569</t>
  </si>
  <si>
    <t>TEST RESULT S19 N 570</t>
  </si>
  <si>
    <t>TEST RESULT S19 N 571</t>
  </si>
  <si>
    <t>TEST RESULT S19 N 572</t>
  </si>
  <si>
    <t>TEST RESULT S19 N 573</t>
  </si>
  <si>
    <t>TEST RESULT S19 N 574</t>
  </si>
  <si>
    <t>TEST RESULT S19 N 575</t>
  </si>
  <si>
    <t>TEST RESULT S19 N 576</t>
  </si>
  <si>
    <t>Sand cone (Deep &amp; Shallow) test for soil Replacement (A-1-A) for Track between South Platform and Middle Platform Part (2-D) Axes(P38-N) 50cm &amp; Part (2-1) Axes(P19-N) 30cm</t>
  </si>
  <si>
    <t>Retaining wall of middle platform part (A) axis (P1-P4) “south face” 
Q= 20 m3           C 400/460         28-days</t>
  </si>
  <si>
    <t>RC for raft of south platform part (A) axis (P1-P4) 
Q= 40m3           C 350/425        28-days</t>
  </si>
  <si>
    <t>RC for S.O.G part (3) axis (A-B) &amp; (3-5)
Q= 13m^3           C 250/350        28-days</t>
  </si>
  <si>
    <t>RC For Retaining wall and slab of south platform part (C-D) from axis (P28-P34) (2.1) 
Q= 64m^3           C 400/460        7-days</t>
  </si>
  <si>
    <t>RC for Retaining wall and core of middle platform part (1) axis (P18-D) “north Face” 
Q= 31m^3           C 400/460        7-days</t>
  </si>
  <si>
    <t>RC for Retaining wall of north platform part (A) axis (P1-P4) “Middle Face” 
Q= 14m3           C 400/460        7-days</t>
  </si>
  <si>
    <t>RC for columns of middle platform part (A-B-2) axis (P6-P16) (K-M) 
Q= 12m3           C 400/460        7-days</t>
  </si>
  <si>
    <t>RC for Retaining wall of north platform part (A) axis (P1-P2) “corner” 
Q= 12m3           C 400/460        7-days</t>
  </si>
  <si>
    <t>PC for north platform part (1) axis (P19-B) (2.4-2.6) 
Q= 30m3           C 400/460        7-days</t>
  </si>
  <si>
    <t>RC For Retaining wall of north platform part (4) from axis (N-H)
Q= 28 m3           C 400/460          28-days</t>
  </si>
  <si>
    <t>RC for Retaining Wall of Middle Platform Part (1) Axis (E-P18) (south Face)
Q= 30 m3           C 400/460          28-days</t>
  </si>
  <si>
    <t>RC for S.O.G part (3) axis (E-F) &amp; (7-8)
Q= 10m^3           C 250/350        7-days</t>
  </si>
  <si>
    <t>Retaining wall and Core of Middle platform part (A) from axis (P4-P1) “North face”
Q= 20 m3           C 400/460         28-days</t>
  </si>
  <si>
    <t>METHOD STATEMENT for Modification for M.S for Masonry Work as per Approved RFP no. (under revision) (In two cases) (B.O.Q section no.02)</t>
  </si>
  <si>
    <t>DC 095 (S-19.ARCH.13-02-24)(10-00)</t>
  </si>
  <si>
    <t>RC for Retaining wall of South platform part (A) axis (P1-P2) “corner”
Q= 7 m3           C 400/460         7-days</t>
  </si>
  <si>
    <t>R.C for S.O.G Slab Part (4) Axes (M-N) (3-5)
Q= 20 m3           C 250/350         7-days</t>
  </si>
  <si>
    <t>RC For Retaining wall &amp; Slab of north platform part (D) from axis (P33-P38) (2.4)
Q= 62 m3           C 400/460         7-days</t>
  </si>
  <si>
    <t>TEST RESULT S19 N 577</t>
  </si>
  <si>
    <t>TEST RESULT S19 N 578</t>
  </si>
  <si>
    <t>TEST RESULT S19 N 579</t>
  </si>
  <si>
    <t xml:space="preserve">Sand cone deep and sand cone shallow for Backfilling under S.O.G for Main Building Part (4) from axis (I: J) (5-8) &amp; (J-K) (5-6) 50cm </t>
  </si>
  <si>
    <t>TEST RESULT S19 N 580</t>
  </si>
  <si>
    <t>•	Encasement 7 Slaves between Middle Platform and South Platform Axes (A-B) (2.1-2.2).
•	Encasement 3 Slaves between Middle Platform and South Platform Axes (E-F) (2.1-2.2).</t>
  </si>
  <si>
    <t>•	Embedded Items Instruction for Earthing and Lighting System works for S.O.G slab for Axes from (I- J) (6-8) (3PIECE-ETT4)
•	Embedded Items Instruction for Earthing and Lighting System works for S.O.G slab for Axes from (I- J) (4-5) (2PIECE-ETT4)
•	INSPECTION FOR EARTHING SYSTEMS WORKS for S.O.G slab for Axes from (I- J) (6-8)) as per drawing
•	INSPECTION FOR EARTHING SYSTEMS WORKS for S.O.G slab for Axes from (I- J) (4-5)) as per drawing</t>
  </si>
  <si>
    <t>•	Embedded Items Instruction for Earthing and Lighting System south Platform Retaining Wall &amp; south Platform S.O.G Galvanized steel mesh for Axes from (P28- P23) (2.1) (2PIECE)
•	INSPECTION FOR EARTHING AND LIGHNING SYSTEMS WORKS FOR South Platform Bridge Columns Part (D) Axes (P5-P6) (2.2-2.3) (4 DC)</t>
  </si>
  <si>
    <t>IR 85 (S19.ELE.15-02)(12-00)</t>
  </si>
  <si>
    <t>IR 86 (S19.ELE.15-02)(12-00)</t>
  </si>
  <si>
    <t>IR 87 (S19.ELE.15-02)(12-00)</t>
  </si>
  <si>
    <t>IR 980 (S19.SU.14-02)(10-00)</t>
  </si>
  <si>
    <t>IR 981 (S19.SU.15-02)(10-00)</t>
  </si>
  <si>
    <t>IR 982 (S19.SU.15-02)(10-00)</t>
  </si>
  <si>
    <t>Coordinates and level for South platform slab axis (P28-N) (1-2.1)</t>
  </si>
  <si>
    <t>Coordinates and level for Encasement 7 at Level (123.677) Encasement 3 at Level (123.717) of South Track from axis (M-P21) (2.3-2.4)</t>
  </si>
  <si>
    <t>Coordinates &amp; Level for Finish Layer under S.O.G at Level (125.427) Axes (J-I) (7-6) &amp; (5-4)</t>
  </si>
  <si>
    <t>MS 12 (S-19-ARCH.07-02-24)(10-00)</t>
  </si>
  <si>
    <t>POUR CONCRETE 231</t>
  </si>
  <si>
    <t>POUR CONCRETE 232</t>
  </si>
  <si>
    <t>POUR CONCRETE 233</t>
  </si>
  <si>
    <t>PC for raft of north platform part (1) axis (P16-A) (2.4-2.6) &amp; “height part” part (1) axes (A-D) (2.4-2.6)</t>
  </si>
  <si>
    <t xml:space="preserve">RC for SOG part (4) axis (I-J) (6-8) </t>
  </si>
  <si>
    <t xml:space="preserve">RC for Encasement (7-3) for south track part (1) axis (A-B) &amp; (E-F) </t>
  </si>
  <si>
    <t>TEST RESULT S19 N 581</t>
  </si>
  <si>
    <t>TEST RESULT S19 N 582</t>
  </si>
  <si>
    <t>Esclator of middle platform part (2) from axis (K-I) &amp; columns of north platform part (4) axis (L-M)
Q= 20m3           C 400/460         7-days</t>
  </si>
  <si>
    <t>columns and core of middle platform part (2) axis (N-P21) (2.2-2.3)
Q= 20m3           C 400/460         28-days</t>
  </si>
  <si>
    <t>TEST RESULT S19 N 583</t>
  </si>
  <si>
    <t>TEST RESULT S19 N 584</t>
  </si>
  <si>
    <t>RC For Retaining wall of north platform part (B) from axis (P8-P14) “middle face”
Q= 30 m3           C 400/460          28-days</t>
  </si>
  <si>
    <t>RC for Roof Slab part (3-4) axis (D-K) (3-4)
Q= 200 m3           C 400/460          28-days</t>
  </si>
  <si>
    <t>IR 983 (S19.SU.18-02)(10-00)</t>
  </si>
  <si>
    <t>Coordinates and level for north platform slab axis (N-I) (2.3-2.4)</t>
  </si>
  <si>
    <t>•	Encasement 3 Slaves between Middle Platform and north Platform Axes (E-F) (2.3-2.4).</t>
  </si>
  <si>
    <t>IR 88 (S19.ELE.18-02)(10-00)</t>
  </si>
  <si>
    <t>•	Embedded Items Instruction for Earthing and Lighting System works for S.O.G slab for Axes from (I- J) (5-8) (2PIECE-ETT4)
•	Embedded Items Instruction for Earthing and Lighting System works for S.O.G slab for Axes from (M-N) (3-5) (2PIECE-ETT4)
•	INSPECTION FOR EARTHING SYSTEMS WORKS for S.O.G slab for Axes from (I- J) (5-8) as per drawing
•	INSPECTION FOR EARTHING SYSTEMS WORKS for S.O.G slab for Axes from (M-N) (3-5) as per drawing</t>
  </si>
  <si>
    <t>INSPECTION FOR EARTHING AND LIGHNING SYSTEMS WORKS FOR middle Platform Bridge Columns Part (2) Axes (G-H) (2.2-2.3) (8 DC)</t>
  </si>
  <si>
    <t>IR 89 (S19.ELE.18-02)(10-00)</t>
  </si>
  <si>
    <t>IR 90 (S19.ELE.18-02)(10-00)</t>
  </si>
  <si>
    <t>IR 984 (S19.SU.01-01)(10-00)</t>
  </si>
  <si>
    <t>IR 985 (S19.SU.01-02)(10-00)</t>
  </si>
  <si>
    <t>IR 986 (S19.SU.08-02)(10-00)</t>
  </si>
  <si>
    <t>IR 987 (S19.SU.08-02)(10-00)</t>
  </si>
  <si>
    <t>c</t>
  </si>
  <si>
    <t>Reinforcement of Columns and beams of north Platform Part (C) Axes (P22-P26) (2.6)</t>
  </si>
  <si>
    <t>IR 988 (S19.CI.17-02)(10-00)</t>
  </si>
  <si>
    <t>IR 989 (S19.CI.17-02)(10-00)</t>
  </si>
  <si>
    <t>IR 990 (S19.CI.17-02)(10-00)</t>
  </si>
  <si>
    <t>IR 991 (S19.CI.17-02)(10-00)</t>
  </si>
  <si>
    <t>IR 992 (S19.CI.19-02)(10-00)</t>
  </si>
  <si>
    <t>IR 993 (S19.CI.19-02)(10-00)</t>
  </si>
  <si>
    <t>IR 994 (S19.CI.19-02)(10-00)</t>
  </si>
  <si>
    <t>IR 995 (S19.CI.19-02)(10-00)</t>
  </si>
  <si>
    <t>Reinforcement of Retaining wall for south Platform Part (A) axis (P4-P9) “Fence face”</t>
  </si>
  <si>
    <t>Formwork of Retaining wall for north Platform Part (A) axis (P4-P9) “Fence face”</t>
  </si>
  <si>
    <t xml:space="preserve">Formwork for South Platform Footing part (A-B-1) axis (P1-A) </t>
  </si>
  <si>
    <t xml:space="preserve">Reinforcement for South Platform Footing part (A-B-1) axis (P1-A) </t>
  </si>
  <si>
    <t>Reinforcement of Columns of middle Platform Part (A) Axes (P5-P6) (2.2-2.3)</t>
  </si>
  <si>
    <t>Reinforcement for Retaining wall of south platform part (C) from axis (P23-P29) (2.1) “Fence face”</t>
  </si>
  <si>
    <t xml:space="preserve">Reinforcement for cores of north Platform Part (D) Axes (P35) </t>
  </si>
  <si>
    <t>TEST RESULT S19 N 585</t>
  </si>
  <si>
    <t>TEST RESULT S19 N 586</t>
  </si>
  <si>
    <t>TEST RESULT S19 N 587</t>
  </si>
  <si>
    <t>TEST RESULT S19 N 588</t>
  </si>
  <si>
    <t>TEST RESULT S19 N 589</t>
  </si>
  <si>
    <t>TEST RESULT S19 N 590</t>
  </si>
  <si>
    <t>TEST RESULT S19 N 591</t>
  </si>
  <si>
    <t>RC For cores of Middle platform part (2) from axis (M-P21) &amp; Encasement for North Track Part (2-D) Axes (M-P21) (P37)
Q= 35 m3           C 400/460          28-days</t>
  </si>
  <si>
    <t>RC For Retaining wall of South platform part (A) from axis (P4-P9) (Middle face)
Q= 25 m3           C 400/460          28-days</t>
  </si>
  <si>
    <t>Retaining wall of Middle platform part (A) from axis (P1-P2) (Corner)
Q= 12 m3           C 400/460          28-days</t>
  </si>
  <si>
    <t>RC for Retaining wall of South platform part (A) axis (P1-P4) “Fence side”
Q= 15 m3           C 400/460         7-days</t>
  </si>
  <si>
    <t>Columns &amp; Beams of south Platform Part (2-C) Axes (P22-P26) “Fence” 
Q= 10 m3           C 400/460         7-days</t>
  </si>
  <si>
    <t>Columns &amp; core of south Platform Part (D) Axes (P31-P35) 
Q= 15 m3           C 400/460         7-days</t>
  </si>
  <si>
    <t>RC for slab of north platform part (2-C) from axis (N-P24)
Q= 70 m3           C 400/460         7-days</t>
  </si>
  <si>
    <t>SD 5 (S19.ARCH.05-02)(10-00)</t>
  </si>
  <si>
    <t>Coordinates and level for Encasement 3 at Level (123.717) at north track.</t>
  </si>
  <si>
    <t>IR 996 (S19.SU.19-02)(10-00)</t>
  </si>
  <si>
    <t>IR 997 (S19.SU.19-02)(10-00)</t>
  </si>
  <si>
    <t xml:space="preserve">Coordinates and level for RC footing of north platform from axis (P1-P8) (2.4-3) at level (122.80) </t>
  </si>
  <si>
    <t>IR 998 (S19.SU.20-02)(10-00)</t>
  </si>
  <si>
    <t>IR 999 (S19.SU.20-02)(10-00)</t>
  </si>
  <si>
    <t>IR 1000 (S19.SU.20-02)(10-00)</t>
  </si>
  <si>
    <t>Coordinates and level for north platform slab axis (P28-P33) (2.3-2.4)</t>
  </si>
  <si>
    <t>Coordinates and level for RC of columns and beams of south platform from axis (N-P28) (1-2.1) at level (126.087) &amp; (125.986)</t>
  </si>
  <si>
    <t>•	Embedded Items Instruction for Earthing and Lighting System works for S.O.G slab for Axes from (I- J) (6-8) (2PIECE-ETT4)
INSPECTION FOR EARTHING SYSTEMS WORKS for S.O.G slab for Axes from (I- J) (6-8) as per drawing</t>
  </si>
  <si>
    <t>IR 91 (S19.ELE.20-02)(10-00)</t>
  </si>
  <si>
    <t>TEST RESULT S19 N 592</t>
  </si>
  <si>
    <t>TEST RESULT S19 N 593</t>
  </si>
  <si>
    <t>TEST RESULT S19 N 594</t>
  </si>
  <si>
    <t>Retaining wall and slab &amp; columns &amp; beams of north platform part (C) axis (P23-P28)
Q= 87 m3           C 400/460         7-days</t>
  </si>
  <si>
    <t>core of middle Platform Part (1) Axes (P18) 
Q= 13 m3           C 400/460         7-days</t>
  </si>
  <si>
    <t>Raft of north platform part (A) axis (P1-P8) &amp; (2.4-2.5)
Q= 172 m3           C 350/425         28-days</t>
  </si>
  <si>
    <t>RFI 29 (S19-CS-21-02)(12-00)</t>
  </si>
  <si>
    <t>1.	W5 between axes (G, H) &amp; (2.3-2.4) was clarified on transmittal no 790 (SA601, SA101M, SB102M, SB101M) as four sides core with open door attachment (1). 
2.	W5 between axes (G, H) &amp; (2.3-2.4) was clarified on transmittal no 1241 (SF101M, SF102M, SF103M) as three sides core attachment (2).
3.	W5 between axes (G, H) &amp; (2.3-2.4) was clarified on arch transmittal no 806 (AE461-A) as two sides core attachment (3).
So, we need a decision any type of them we have to follow.</t>
  </si>
  <si>
    <t>Replacement soil to Be used as subgrade for track Between south platform and middle platform level (124.61) axes (P28:P38). Station (517+612.62) to (517+553.62).</t>
  </si>
  <si>
    <t>IR 1001 (S19.CI.20-02)(10-00)</t>
  </si>
  <si>
    <t>IR 1002 (S19.CI.20-02)(10-00)</t>
  </si>
  <si>
    <t>IR 1003 (S19.CI.20-02)(10-00)</t>
  </si>
  <si>
    <t>IR 1005 (S19.CI.20-02)(10-00)</t>
  </si>
  <si>
    <t>IR 1006 (S19.CI.20-02)(10-00)</t>
  </si>
  <si>
    <t>IR 1007 (S19.CI.20-02)(10-00)</t>
  </si>
  <si>
    <t>IR 1004 (S19.CI.19-02)(10-00)</t>
  </si>
  <si>
    <t>Reinforcement for north Platform Footing part (A) axis (P1-P8)</t>
  </si>
  <si>
    <t>formwork for north Platform Footing part (A) axis (P1-P8)</t>
  </si>
  <si>
    <t xml:space="preserve">Reinforcement of Columns of middle Platform Part (1-2) Axes (F-H) </t>
  </si>
  <si>
    <t>Formwork of Columns and Beams of north Platform Part (C) Axes (P22-P26)</t>
  </si>
  <si>
    <t xml:space="preserve"> Formwork of core of north Platform Part (D) Axes (P35)</t>
  </si>
  <si>
    <t>POUR CONCRETE 234</t>
  </si>
  <si>
    <t>POUR CONCRETE 235</t>
  </si>
  <si>
    <t>POUR CONCRETE 236</t>
  </si>
  <si>
    <t>POUR CONCRETE 237</t>
  </si>
  <si>
    <t>POUR CONCRETE 238</t>
  </si>
  <si>
    <t>POUR CONCRETE 239</t>
  </si>
  <si>
    <t>POUR CONCRETE 240</t>
  </si>
  <si>
    <t>POUR CONCRETE 241</t>
  </si>
  <si>
    <t>POUR CONCRETE 242</t>
  </si>
  <si>
    <t>RC For Retaining wall of south platform part (B-1) from axis (P13-P18) (fence side)</t>
  </si>
  <si>
    <t>RC For Retaining wall of north platform part (A) from axis (P4-P9) (fence side)</t>
  </si>
  <si>
    <t>RC for Encasement (3) for north track part (1) axis (E-F)</t>
  </si>
  <si>
    <t>RC of Isolated footing for south Platform Part (A-B) from Axis (P1-P17) “fence”</t>
  </si>
  <si>
    <t>RC of Isolated footing for north Platform Part (A) from Axis (P1-P8) “fence”</t>
  </si>
  <si>
    <t>RC for SOG part (4) axis (I-J) (6-8) &amp; (M-N) (4-5)</t>
  </si>
  <si>
    <t>RC of Columns &amp; Beams of South Platform Part (C) Axes (P25-P29) “Fence”</t>
  </si>
  <si>
    <t>RC of Columns &amp; Beams of north Platform Part (2-C) Axes (P22-P26) “Fence”</t>
  </si>
  <si>
    <t xml:space="preserve">RC cores of north platform part (D) axis (P35) </t>
  </si>
  <si>
    <t>Formwork of Columns and Beams of south Platform Part (C) Axes (P22-P26)</t>
  </si>
  <si>
    <t>SD 6 (S19.ARCH.21-02)(10-00)</t>
  </si>
  <si>
    <t>RHS-AR-SD-0030</t>
  </si>
  <si>
    <t>RHS-AR-SD-0031</t>
  </si>
  <si>
    <t>RHS-AR-SD-0032</t>
  </si>
  <si>
    <t>RHS-AR-SD-0033</t>
  </si>
  <si>
    <t>first Block Work P3</t>
  </si>
  <si>
    <t>first Block Work P4</t>
  </si>
  <si>
    <t xml:space="preserve">first Block Work DETAILS </t>
  </si>
  <si>
    <t>first doors SIZE tables</t>
  </si>
  <si>
    <t>closed</t>
  </si>
  <si>
    <t>RHS-AR-SD-0034</t>
  </si>
  <si>
    <t>RHS-AR-SD-0035</t>
  </si>
  <si>
    <t>RHS-AR-SD-0036</t>
  </si>
  <si>
    <t>RHS-AR-SD-0037</t>
  </si>
  <si>
    <t>RHS-AR-SD-0038</t>
  </si>
  <si>
    <t>RHS-AR-SD-0039</t>
  </si>
  <si>
    <t>STAIR TYPE 29-PLANS</t>
  </si>
  <si>
    <t>STAIR TYPE 29-SECTIONS</t>
  </si>
  <si>
    <t>STAIR TYPE 29-DETAILS</t>
  </si>
  <si>
    <t>STAIRS SD TYPE 03-PLANS</t>
  </si>
  <si>
    <t>STAIRS SD TYPE 03-SECTIONS</t>
  </si>
  <si>
    <t>STAIRS SD TYPE 03-DETAILS</t>
  </si>
  <si>
    <t>SD 7 (S19.ARCH.22-02)(10-00)</t>
  </si>
  <si>
    <t>IR 1008 (S19.SU.22-02)(10-00)</t>
  </si>
  <si>
    <t>Coordinates and level for RC of raft of north platform from axis (P16-P19) (2.4-2.3) at level (122.80) 
Coordinates and level for RC footing of north platform from axis (P8-P14) (2.5-2.6) at level (122.80).</t>
  </si>
  <si>
    <t>Replacement Level (122.30) of South Track for axes (P38-P30) , and axes (2.1-2.2)</t>
  </si>
  <si>
    <t>Replacement Level (122.80) of South Track  from (517+612,62) to (517+553,62) Station</t>
  </si>
  <si>
    <t>TEST RESULT S19 N 595</t>
  </si>
  <si>
    <t>TEST RESULT S19 N 596</t>
  </si>
  <si>
    <t>TEST RESULT S19 N 597</t>
  </si>
  <si>
    <t>TEST RESULT S19 N 598</t>
  </si>
  <si>
    <t>Raft of north platform part (1) axis (P16-A) &amp; (2.4-2.6) &amp; high part (1) axis (A-D) (2.4-2.5)
Q= 80 m3           C 200/300         7-days</t>
  </si>
  <si>
    <t>S.O.G part (4) axis (I-J) (6-8)
Q= 14 m3           C 250/350         7-days</t>
  </si>
  <si>
    <t>Encasement (7-8) for south track part (1) axis (A-B) &amp; (E-F)
Q= 20 m3           C 350/400         7-days</t>
  </si>
  <si>
    <t>Encasement of north platform part (D) axis (P37) 
Q= 20 m3           C 400/460         28-days</t>
  </si>
  <si>
    <t>RC For cores and columns of Middle platform part (2) from axis (N-P21) (2.2-2.3)</t>
  </si>
  <si>
    <t>Retaining wall of middle platform south face Part (A) Axes (P3-P9)</t>
  </si>
  <si>
    <t>POUR CONCRETE 243</t>
  </si>
  <si>
    <t>POUR CONCRETE 244</t>
  </si>
  <si>
    <t>POUR CONCRETE 245</t>
  </si>
  <si>
    <t>POUR CONCRETE 246</t>
  </si>
  <si>
    <t>POUR CONCRETE 247</t>
  </si>
  <si>
    <t>POUR CONCRETE 248</t>
  </si>
  <si>
    <t>POUR CONCRETE 249</t>
  </si>
  <si>
    <t>POUR CONCRETE 250</t>
  </si>
  <si>
    <t>POUR CONCRETE 251</t>
  </si>
  <si>
    <t>POUR CONCRETE 252</t>
  </si>
  <si>
    <t>POUR CONCRETE 253</t>
  </si>
  <si>
    <t>POUR CONCRETE 254</t>
  </si>
  <si>
    <t>POUR CONCRETE 255</t>
  </si>
  <si>
    <t>POUR CONCRETE 256</t>
  </si>
  <si>
    <t>POUR CONCRETE 257</t>
  </si>
  <si>
    <t>POUR CONCRETE 258</t>
  </si>
  <si>
    <t>RC for S.O.G part (4), axis (I-J) &amp; (4-5)</t>
  </si>
  <si>
    <t xml:space="preserve">SOG part (3), axis (E-F) &amp; (7-8)	</t>
  </si>
  <si>
    <t xml:space="preserve">Columns and beams&amp; slab of north platform part (D), axis (P37-P38) &amp; (P28-P32 &amp; (2.4-2.6)	</t>
  </si>
  <si>
    <t xml:space="preserve">escalator of middle platform part (2), axis (K-I) &amp; columns of north platform Part (4), axis (L-M).	</t>
  </si>
  <si>
    <t xml:space="preserve">retaining wall of south platform part, A, axis P1-P4 "fence side "	</t>
  </si>
  <si>
    <t xml:space="preserve">columns and beams of south platform part 2-C, axis P22-P26 "fence"	</t>
  </si>
  <si>
    <t xml:space="preserve">columns and core of south platform part D, axes P31- P35 	</t>
  </si>
  <si>
    <t xml:space="preserve">slab of north platform part 2-C, axis N-P24	</t>
  </si>
  <si>
    <t xml:space="preserve">Retaining wall and slab &amp; column and beams of north platform part (C) axis (P23-P28)	</t>
  </si>
  <si>
    <t xml:space="preserve">core of middle platform part (1), axe (P18)	</t>
  </si>
  <si>
    <t xml:space="preserve">Retaining wall of north platform part (2-C) axis (N-P24) (2.4)	</t>
  </si>
  <si>
    <t xml:space="preserve">cores of middle platform part 2 axis M-P21 &amp; Encasement for north track part 2-D, axis (M-P21) (P37) 	</t>
  </si>
  <si>
    <t xml:space="preserve">Retaining wall of south platform part A axis P4-P9 middle face 		</t>
  </si>
  <si>
    <t xml:space="preserve">Retaining wall of middle platform part A axis P1-P2 (corner)	 		</t>
  </si>
  <si>
    <t xml:space="preserve">Raft of north platform part (A), axis (P1-P8) &amp; (2.4-2.5)	</t>
  </si>
  <si>
    <t xml:space="preserve">R.C for Encasement of north track part D, axis (P37).	</t>
  </si>
  <si>
    <t>IR 1009 (S19.CI.12-02)(10-00)</t>
  </si>
  <si>
    <t>IR 1011 (S19.CI.12-02)(10-00)</t>
  </si>
  <si>
    <t>IR 1012 (S19.CI.12-02)(10-00)</t>
  </si>
  <si>
    <t>IR 1014 (S19.CI.12-02)(10-00)</t>
  </si>
  <si>
    <t>IR 1016 (S19.CI.12-02)(10-00)</t>
  </si>
  <si>
    <t>IR 1010 (S19.CI.01-02)(10-00)</t>
  </si>
  <si>
    <t>IR 1013 (S19.CI.01-02)(10-00)</t>
  </si>
  <si>
    <t>IR 1015 (S19.CI.01-02)(10-00)</t>
  </si>
  <si>
    <t xml:space="preserve">upper embankment layer (30cm) for track Between north platform and middle platform from axes (P1-P13). </t>
  </si>
  <si>
    <t xml:space="preserve">upper embankment layer (30cm) for track Between north platform and middle platform from axes (N-P38). </t>
  </si>
  <si>
    <t xml:space="preserve">upper embankment layer (50cm) for track Between north platform and middle platform from axes (N-P38). </t>
  </si>
  <si>
    <t xml:space="preserve">Subgrade layer (25cm) for track Between south platform and middle platform from axes (N-P38). </t>
  </si>
  <si>
    <t xml:space="preserve">upper embankment layer (35cm) for track Between south platform and middle platform from axes (P29-P38). </t>
  </si>
  <si>
    <t xml:space="preserve">upper embankment layer (50cm) for track Between south platform and middle platform from axes (P9-N). </t>
  </si>
  <si>
    <t xml:space="preserve">upper embankment layer (30cm) for track Between south platform and middle platform from axes (P17-P9). </t>
  </si>
  <si>
    <t xml:space="preserve">upper embankment layer (30cm) for track Between south platform and middle platform from axes (P1-P8). </t>
  </si>
  <si>
    <t>•	INSPECTION FOR EARTHING AND LIGHNING SYSTEMS WORKS FOR middle Platform Bridge Columns Part (1) Axes (B-C) (AL-2.5) (4 DC) 
•	INSPECTION FOR EARTHING AND LIGHNING SYSTEMS WORKS FOR north Platform Bridge Columns Part (1) Axes (B-C) (2.6-2.7) (2 DC)</t>
  </si>
  <si>
    <t>IR 92 (S19.ELE.24-02)(10-00)</t>
  </si>
  <si>
    <t>IR 93 (S19.ELE.24-02)(10-00)</t>
  </si>
  <si>
    <t>·         INSPECTION FOR EARTHING AND LIGHNING SYSTEMS WORKS FOR north Platform Bridge Columns Part (D) Axes (P30-P32) (2.6-2.7) (4 DC).</t>
  </si>
  <si>
    <t>UNDER GROUND PLUMBING LAYOUT PART 3-1 “ground floor”</t>
  </si>
  <si>
    <t xml:space="preserve">UNDER GROUND PLUMBING LAYOUT PART 3-1 “ground floor” (coordination) </t>
  </si>
  <si>
    <t>UNDER GROUND PLUMBING LAYOUT PART 3-2 “ground floor”</t>
  </si>
  <si>
    <t xml:space="preserve">UNDER GROUND PLUMBING LAYOUT PART 3-2 “ground floor” (coordination) </t>
  </si>
  <si>
    <t>UNDER GROUND PLUMBING LAYOUT PART 3-3 “ground floor”</t>
  </si>
  <si>
    <t xml:space="preserve">UNDER GROUND PLUMBING LAYOUT PART 3-3 “ground floor” (coordination) </t>
  </si>
  <si>
    <t>UNDER GROUND PLUMBING LAYOUT PART 3-4 “ground floor”</t>
  </si>
  <si>
    <t xml:space="preserve">UNDER GROUND PLUMBING LAYOUT PART 3-4 “ground floor” (coordination) </t>
  </si>
  <si>
    <t xml:space="preserve">Toilet detail’s part 3 </t>
  </si>
  <si>
    <t>Toilet detail’s part 3 (dimension)</t>
  </si>
  <si>
    <t>UNDER GROUND PLUMBING LAYOUT PART 4-1 “ground floor”</t>
  </si>
  <si>
    <t xml:space="preserve">UNDER GROUND PLUMBING LAYOUT PART 4-1 “ground floor” (coordination) </t>
  </si>
  <si>
    <t>UNDER GROUND PLUMBING LAYOUT PART 4-2 “ground floor”</t>
  </si>
  <si>
    <t xml:space="preserve">UNDER GROUND PLUMBING LAYOUT PART 4-2 “ground floor” (coordination) </t>
  </si>
  <si>
    <t>UNDER GROUND PLUMBING LAYOUT PART 4-3 “ground floor”</t>
  </si>
  <si>
    <t xml:space="preserve">UNDER GROUND PLUMBING LAYOUT PART 4-3“ground floor” (coordination) </t>
  </si>
  <si>
    <t>UNDER GROUND PLUMBING LAYOUT PART 4-4 “ground floor”</t>
  </si>
  <si>
    <t xml:space="preserve">UNDER GROUND PLUMBING LAYOUT PART 4-4 “ground floor” (coordination) </t>
  </si>
  <si>
    <t xml:space="preserve">Toilet detail’s part 4 </t>
  </si>
  <si>
    <t>Toilet detail’s part 4 (dimension)</t>
  </si>
  <si>
    <t>HIGH LEVEL PLUMBING   LAYOUT PART 3-1 (A/C draining -ground floor)</t>
  </si>
  <si>
    <t>HIGH LEVEL PLUMBING   LAYOUT PART 3-2 (A/C draining -ground floor)</t>
  </si>
  <si>
    <t>HIGH LEVEL PLUMBING   LAYOUT PART 3-3 (A/C draining -ground floor)</t>
  </si>
  <si>
    <t>HIGH LEVEL PLUMBING   LAYOUT PART 3-4 (A/C draining -ground floor)</t>
  </si>
  <si>
    <t>HIGH LEVEL PLUMBING   LAYOUT PART 4-1 (A/C draining -ground floor)</t>
  </si>
  <si>
    <t>HIGH LEVEL PLUMBING   LAYOUT PART 4-2 (A/C draining -ground floor)</t>
  </si>
  <si>
    <t>HIGH LEVEL PLUMBING   LAYOUT PART 4-3 (A/C draining -ground floor)</t>
  </si>
  <si>
    <t>HIGH LEVEL PLUMBING   LAYOUT PART 4-4 (A/C draining -ground floor)</t>
  </si>
  <si>
    <t xml:space="preserve">Toilet section </t>
  </si>
  <si>
    <t>SD 01 (S19.MECH.26-02)(10-00)</t>
  </si>
  <si>
    <t>RHS-MECH-SD-001-0</t>
  </si>
  <si>
    <t>RHS-MECH-SD-001-1</t>
  </si>
  <si>
    <t>RHS-MECH-SD-001-2</t>
  </si>
  <si>
    <t>RHS-MECH-SD-001-3</t>
  </si>
  <si>
    <t>RHS-MECH-SD-001-4</t>
  </si>
  <si>
    <t>RHS-MECH-SD-001-5</t>
  </si>
  <si>
    <t>RHS-MECH-SD-001-6</t>
  </si>
  <si>
    <t>RHS-MECH-SD-001-7</t>
  </si>
  <si>
    <t>RHS-MECH-SD-001-8</t>
  </si>
  <si>
    <t>RHS-MECH-SD-001-9</t>
  </si>
  <si>
    <t>RHS-MECH-SD-002-0</t>
  </si>
  <si>
    <t>RHS-MECH-SD-002-1</t>
  </si>
  <si>
    <t>RHS-MECH-SD-002-2</t>
  </si>
  <si>
    <t>RHS-MECH-SD-002-3</t>
  </si>
  <si>
    <t>RHS-MECH-SD-002-4</t>
  </si>
  <si>
    <t>RHS-MECH-SD-002-5</t>
  </si>
  <si>
    <t>RHS-MECH-SD-002-6</t>
  </si>
  <si>
    <t>RHS-MECH-SD-002-7</t>
  </si>
  <si>
    <t>RHS-MECH-SD-002-8</t>
  </si>
  <si>
    <t>RHS-MECH-SD-002-9</t>
  </si>
  <si>
    <t>RHS-MECH-SD-003-0</t>
  </si>
  <si>
    <t>RHS-MECH-SD-003-1</t>
  </si>
  <si>
    <t>RHS-MECH-SD-003-2</t>
  </si>
  <si>
    <t>RHS-MECH-SD-003-3</t>
  </si>
  <si>
    <t>RHS-MECH-SD-004-0</t>
  </si>
  <si>
    <t>RHS-MECH-SD-004-1</t>
  </si>
  <si>
    <t>RHS-MECH-SD-004-2</t>
  </si>
  <si>
    <t>RHS-MECH-SD-004-3</t>
  </si>
  <si>
    <t>RHS-MECH-SD-012</t>
  </si>
  <si>
    <t xml:space="preserve">•	Embedded Items Instruction for Earthing and Lighting System north Platform Retaining Wall, North platform S.O.G galvanized steel mesh for part (D) from axes (P27-P32) (2.6-2.7) (1PIECE ETT4)
•	INSPECTION FOR EARTHING AND LIGHNING SYSTEMS WORKS FOR north Platform Retaining Wall, North platform S.O.G galvanized steel mesh for part (D) from axes (P27-P32) (2.6-2.7) </t>
  </si>
  <si>
    <t>IR 94 (S19.ELE.25-02)(10-00)</t>
  </si>
  <si>
    <t>Material for fire stopping system (EAMIC CO. for METACAULK sealant + TIBA co. glass rock boards)</t>
  </si>
  <si>
    <t>MS 13 (S-19-ARCH.26-02-24)(10-00)</t>
  </si>
  <si>
    <t xml:space="preserve">Plaster mix for scratch coat &amp; external coat &amp; internal coat   </t>
  </si>
  <si>
    <t>p</t>
  </si>
  <si>
    <t>TEST RESULT S19 N 599</t>
  </si>
  <si>
    <t>TEST RESULT S19 N 600</t>
  </si>
  <si>
    <t>TEST RESULT S19 N 601</t>
  </si>
  <si>
    <t>TEST RESULT S19 N 602</t>
  </si>
  <si>
    <t>TEST RESULT S19 N 603</t>
  </si>
  <si>
    <t>TEST RESULT S19 N 604</t>
  </si>
  <si>
    <t>TEST RESULT S19 N 605</t>
  </si>
  <si>
    <t>TEST RESULT S19 N 606</t>
  </si>
  <si>
    <t>TEST RESULT S19 N 607</t>
  </si>
  <si>
    <t>TEST RESULT S19 N 608</t>
  </si>
  <si>
    <t>TEST RESULT S19 N 609</t>
  </si>
  <si>
    <t>Porosity test for bricks</t>
  </si>
  <si>
    <t>(Solid Blocks) Dimension Absorption and Compressive Strength Dimension = 20*10*6</t>
  </si>
  <si>
    <t>Retaining wall of Middle platform part B-1, axis P13:P18 "north face"
 Q= 23 m3           C 400/460         28-days</t>
  </si>
  <si>
    <t>R.C for slab of North platform part (1-2), axis (D-I)
 Q= 49 m3           C 400/460         28-days</t>
  </si>
  <si>
    <t>Retaining wall of south platform part (B-1), axis (P13-P18) "fence side ". And Retaining wall of north platform part (A), axis (P4-P9) "fence side ". And Encasement (3) for north track part (1), axes (E-F)
 Q= 90 m3           C 400/460         7-days</t>
  </si>
  <si>
    <t>R.c for isolated footings of south platform part (A-B),axis P1-P17 "fence ".
 Q= 20 m3           C 350/425         7-days</t>
  </si>
  <si>
    <t>R.C for S.O.G part (4), axis (I-J) &amp; (4-5)
 Q= 26 m3           C 250/350         7-days</t>
  </si>
  <si>
    <t>POUR CONCRETE 259</t>
  </si>
  <si>
    <t>POUR CONCRETE 260</t>
  </si>
  <si>
    <t>POUR CONCRETE 261</t>
  </si>
  <si>
    <t>POUR CONCRETE 262</t>
  </si>
  <si>
    <t>retaining wall of south platform part A axis P4-P8</t>
  </si>
  <si>
    <t>columns and beams of north platform part N-P22 and of south platform part C axis p27-P22</t>
  </si>
  <si>
    <t xml:space="preserve">columns of middle platform part 1-2 axis H-F	</t>
  </si>
  <si>
    <t>Coordinates and level for RC of raft of north platform from axis (F-P17) (3-2.3) at level (122.80) &amp; (123.40)</t>
  </si>
  <si>
    <t>IR 1028 (S19.SU.26-02)(10-00)</t>
  </si>
  <si>
    <t>IR 1017 (S19.CI.21-02)(10-00)</t>
  </si>
  <si>
    <t>IR 1018 (S19.CI.21-02)(10-00)</t>
  </si>
  <si>
    <t>IR 1019 (S19.CI.22-02)(10-00)</t>
  </si>
  <si>
    <t>IR 1021 (S19.CI.22-02)(10-00)</t>
  </si>
  <si>
    <t>IR 1022 (S19.CI.22-02)(10-00)</t>
  </si>
  <si>
    <t>IR 1023 (S19.CI.22-02)(10-00)</t>
  </si>
  <si>
    <t>IR 1024 (S19.CI.22-02)(10-00)</t>
  </si>
  <si>
    <t>IR 1020 (S19.CI.24-02)(10-00)</t>
  </si>
  <si>
    <t>IR 1025 (S19.CI.24-02)(10-00)</t>
  </si>
  <si>
    <t>IR 1026 (S19.CI.24-02)(10-00)</t>
  </si>
  <si>
    <t>IR 1027 (S19.SU.25-02)(10-00)</t>
  </si>
  <si>
    <t>IR 1029 (S19.CI.25-02)(10-00)</t>
  </si>
  <si>
    <t>IR 1030 (S19.CI.25-02)(10-00)</t>
  </si>
  <si>
    <t>IR 1031 (S19.CI.25-02)(10-00)</t>
  </si>
  <si>
    <t>IR 1032 (S19.CI.26-02)(10-00)</t>
  </si>
  <si>
    <t>IR 1033 (S19.CI.26-02)(10-00)</t>
  </si>
  <si>
    <t>IR 1034 (S19.CI.26-02)(10-00)</t>
  </si>
  <si>
    <t>IR 1035 (S19.CI.26-02)(10-00)</t>
  </si>
  <si>
    <t>Formwork for raft of North platform Part (1) Axis (P19-D)</t>
  </si>
  <si>
    <t>Reinforcement top Mesh for raft of North platform Part (1) Axis (P19-D)</t>
  </si>
  <si>
    <t>Reinforcement of Retaining wall and Columns of north Platform Part (C-D) Axes (P28-P34)</t>
  </si>
  <si>
    <t>Reinforcement of Columns and Beams of south Platform Part (C) Axes (P24-P28)</t>
  </si>
  <si>
    <t>Reinforcement of Columns and core of middle Platform Part (1-2) Axes (I) &amp; (E-B)</t>
  </si>
  <si>
    <t>Formwork of Retaining wall for south Platform Part (A) axis (P4-P9) “Fence face”</t>
  </si>
  <si>
    <t>Formwork of Columns and Beams of north Platform Part (2-C) Axes (N-P23)</t>
  </si>
  <si>
    <t>Coordinates for offset 25 cm for columns of North platform from axis (P1-P14) (2.6-3)</t>
  </si>
  <si>
    <t>Reinforcement for Retaining wall of South Platform Part (B) Axis (P18-P13) (Fence face)</t>
  </si>
  <si>
    <t>Reinforcement for Retaining wall of north Platform Part (A-B) Axis (P8-P13) (Fence face)</t>
  </si>
  <si>
    <t>Reinforcement for columns and Beams of South Platform Part (C) Axis (P22-P26)</t>
  </si>
  <si>
    <t>Reinforcement for columns and Beams of North Platform Part (C) Axis (N-P23)</t>
  </si>
  <si>
    <t>Formwork for Slab of north platform part (D) from axis (P28-P33)</t>
  </si>
  <si>
    <t>Formwork for Columns of Middle Platform Part (2) Axes (H – F).</t>
  </si>
  <si>
    <t>Reinforcement Bottom Mesh for raft of North platform Part (1) Axis (P19-D)</t>
  </si>
  <si>
    <t>Formwork for raft of North platform Part (B) Axis (P16-P19)</t>
  </si>
  <si>
    <t>Reinforcement Top Mesh for raft of North platform Part (B) Axis (P16-P19)</t>
  </si>
  <si>
    <t>Reinforcement Bottom Mesh for raft of North platform Part (B) Axis (P16-P19)</t>
  </si>
  <si>
    <t>•	INSPECTION FOR EARTHING AND LIGHNING SYSTEMS WORKS FOR north Platform Bridge Columns Part (A) Axes (P5-P6) (2.6-2.7) (4 DC)</t>
  </si>
  <si>
    <t>IR 95 (S19.ELE.27-02)(10-00)</t>
  </si>
  <si>
    <t>TEST RESULT S19 N 610</t>
  </si>
  <si>
    <t>TEST RESULT S19 N 611</t>
  </si>
  <si>
    <t>TEST RESULT S19 N 612</t>
  </si>
  <si>
    <t>TEST RESULT S19 N 613</t>
  </si>
  <si>
    <t>RC For Retaining wall of north platform part (A) from axis (P4-P9) “middle face”
Q= 29 m3           C 400/460         28-days</t>
  </si>
  <si>
    <t>Columns &amp; Beams of north Platform Part (D) Axes (P31-P35) “Fence”
Q= 8 m3           C 400/460         28-days</t>
  </si>
  <si>
    <t>IR 1036 (S19.SU.28-02)(10-00)</t>
  </si>
  <si>
    <t>IR 1038 (S19.SU.28-02)(10-00)</t>
  </si>
  <si>
    <t>IR 1039 (S19.SU.28-02)(10-00)</t>
  </si>
  <si>
    <t>IR 1037 (S19.CI.28-02)(10-00)</t>
  </si>
  <si>
    <t>IR 96 (S19.ELE.28-02)(10-00)</t>
  </si>
  <si>
    <t>•	Encasement 1 Slaves between Middle Platform and South Platform Axes (P2-P3) (2.1-2.2).</t>
  </si>
  <si>
    <t>Coordinates and level for Encasement 1 at Level (123.377) of south Track from axis (P2-P3) (2.2-2.1)</t>
  </si>
  <si>
    <t>Coordinates for offset 25 cm for RW of North platform axis (D-P16) (2.4-2.3)</t>
  </si>
  <si>
    <t>upper embankment Soil for North track axis (P1-P13) (30 cm) &amp; Axis (P38-P23) (80cm)</t>
  </si>
  <si>
    <t>Coordinates for offset 25 cm for columns of South platform from axis (P1-A) (1-2.1)</t>
  </si>
  <si>
    <t>raft of North platform part B-1 axis P16-P19</t>
  </si>
  <si>
    <t>TEST RESULT S19 N 614</t>
  </si>
  <si>
    <t>TEST RESULT S19 N 615</t>
  </si>
  <si>
    <t>TEST RESULT S19 N 616</t>
  </si>
  <si>
    <t>TEST RESULT S19 N 617</t>
  </si>
  <si>
    <t>TEST RESULT S19 N 618</t>
  </si>
  <si>
    <t>TEST RESULT S19 N 619</t>
  </si>
  <si>
    <t>TEST RESULT S19 N 620</t>
  </si>
  <si>
    <t>TEST RESULT S19 N 621</t>
  </si>
  <si>
    <t>TEST RESULT S19 N 622</t>
  </si>
  <si>
    <t>RC For Retaining wall and slab of south platform part (C-D) from axis (P28-P34) (2.1) 
Q= 64m^3           C 400/460        28-days</t>
  </si>
  <si>
    <t>Columns of middle platform part 1-2 axis H-F	
Q= 13m^3           C 400/460        7-days</t>
  </si>
  <si>
    <t>raft of North platform part B-1 axis P16-P19	
Q= 90m^3           C 350/425        7-days</t>
  </si>
  <si>
    <t>RC for Retaining wall and core of middle platform part (1) axis (P18-D) “north Face” 
Q= 31m^3           C 400/460        28-days</t>
  </si>
  <si>
    <t>RC for Retaining wall of north platform part (A) axis (P1-P4) “Middle Face” 
Q= 14m3           C 400/460        28-days</t>
  </si>
  <si>
    <t>columns and beams for south platform part (C-D), axis (P28-P32) "fence"
Q= 8m3           C 400/460        28-days</t>
  </si>
  <si>
    <t>columns&amp;beams of south platform part C, axis P25-P29 "fence".and columns&amp;beams of north platform part 2-C, axis P22-P26 "fence". And core of north platform part D, axis (P35)
Q= 40m3           C 400/460        7-days</t>
  </si>
  <si>
    <t>R.c for isolated footings of north platform part (A),axis P1-P8 "fence ".
Q= 20m3           C 350/425        7-days</t>
  </si>
  <si>
    <t>R.C for S.O.G part (4), axis (I-J)(6-8)&amp;axis (M-N)(4-5)
Q= 26m3           C 250/350        7-days</t>
  </si>
  <si>
    <t xml:space="preserve">Reinforcement Wall for Middle Platform part (2-C) axis (M-P23)&amp;(2.2)
</t>
  </si>
  <si>
    <t>IR 97 (S19.ELE.29-02)(10-00)</t>
  </si>
  <si>
    <t>IR 98 (S19.ELE.29-02)(10-00)</t>
  </si>
  <si>
    <t>IR 99 (S19.ELE.29-02)(10-00)</t>
  </si>
  <si>
    <t>IR 100 (S19.ELE.02-03)(10-00)</t>
  </si>
  <si>
    <t>•	INSPECTION FOR EARTHING SYSTEMS WORKS for S.O.G slab for Axes from (G-H) (3-7) as per drawing</t>
  </si>
  <si>
    <t xml:space="preserve">Coordinates and level for RC for S.O.G from axis (G-H) (3-7) &amp; (J-K) (3-5) at level (125.927) </t>
  </si>
  <si>
    <t>IR 1040 (S19.SU.03-03)(10-00)</t>
  </si>
  <si>
    <t>•	Embedded Items Instruction for Earthing and Lighting System north Platform Retaining Wall tunnel for part (B) from axes (P12-P13) (2.6-2.7) (1 PIECE ETT4)
•	Embedded Items Instruction for Earthing and Lighting System south Platform Retaining Wall tunnel for part (B) from axes (P12-P13) (2.2-2.3) (1 PIECE ETT4)</t>
  </si>
  <si>
    <t>•	Embedded Items Instruction for Earthing and Lighting System works for SOG Slab part (4) from Axes (J-K) (4-5) (1-piece EET4)
•	INSPECTION FOR EARTHING AND LIGHNING SYSTEMS WORKS FOR SOG Slab PART (4) from Axes (J-K) (4-5)</t>
  </si>
  <si>
    <t>•	Embedded Items Instruction for Earthing and Lighting System north Platform Retaining Wall &amp; Platform S.O.G Galvanized steel mesh for Axes from (I- N) (2.6-2.7) (1PIECES)</t>
  </si>
  <si>
    <t>POUR CONCRETE 263</t>
  </si>
  <si>
    <t>POUR CONCRETE 264</t>
  </si>
  <si>
    <t>POUR CONCRETE 265</t>
  </si>
  <si>
    <t>POUR CONCRETE 266</t>
  </si>
  <si>
    <t>retaining wall &amp; Columns of North platform part (B-1) axis (P15-P18) &amp; Part (D) Axes (P32 – P34)</t>
  </si>
  <si>
    <t xml:space="preserve">Cores &amp; Columns of Middle platform part (1) axis (B-F) </t>
  </si>
  <si>
    <t>RC for S.O.G parr (3-4) from axis (G-H) (3-7) &amp; (J-K) (3-5)</t>
  </si>
  <si>
    <t>RC for Retaining wall of north platform part (1) axis (P18-E) " middle face"</t>
  </si>
  <si>
    <t>Replacement soil to Be used as upper embankment for north track at level (123.47) axes (P1-P14). Station (517+192,62) to (517+301,82)</t>
  </si>
  <si>
    <t>IR 1041 (S19.CI.02-03)(10-00)</t>
  </si>
  <si>
    <t xml:space="preserve">Reinforcement steel (#10) </t>
  </si>
  <si>
    <t>POUR CONCRETE 267</t>
  </si>
  <si>
    <t>POUR CONCRETE 268</t>
  </si>
  <si>
    <t>POUR CONCRETE 269</t>
  </si>
  <si>
    <t>POUR CONCRETE 270</t>
  </si>
  <si>
    <t>POUR CONCRETE 271</t>
  </si>
  <si>
    <t>TEST RESULT S19 N 623</t>
  </si>
  <si>
    <t>TEST RESULT S19 N 624</t>
  </si>
  <si>
    <t>TEST RESULT S19 N 625</t>
  </si>
  <si>
    <t>TEST RESULT S19 N 626</t>
  </si>
  <si>
    <t>TEST RESULT S19 N 627</t>
  </si>
  <si>
    <t>TEST RESULT S19 N 628</t>
  </si>
  <si>
    <t>Columns &amp; beams of NORTH platform part (4) axis (N-P22) “fence”. and columns &amp; beams of south platform part (C) axis (P23-P28) (2-2.1)
Q= 25m3           C 400/460        7-days</t>
  </si>
  <si>
    <t>Retaining wall of south platform part (A) axis (P4-P8) "fence side"
Q= 30m3           C 400/460       7-days</t>
  </si>
  <si>
    <t>RC for Raft of north platform part (1) axis (P19-D)
Q= 120m3           C 350/425       7-days</t>
  </si>
  <si>
    <t>RC for Retaining wall of north platform part (A) axis (P1-P2) “corner” 
Q= 12m3           C 400/460        28-days</t>
  </si>
  <si>
    <t>PC for north platform part (1) axis (P19-B) (2.4-2.6) 
Q= 30m3           C 200/300        28-days</t>
  </si>
  <si>
    <t>Core &amp; Columns of Middle platform part (A) axis (P4-6)</t>
  </si>
  <si>
    <t>Retaining wall of south platform part (B-1) axis (P13-P16) “fence side”</t>
  </si>
  <si>
    <t>Retaining wall of middle platform part (1) axis (P18-P19) “north face”</t>
  </si>
  <si>
    <t xml:space="preserve">S.O.G part (3-4) axis (G-H) &amp; (6-8)	</t>
  </si>
  <si>
    <t xml:space="preserve">Slab of north platform part (2) axis (H-N)	</t>
  </si>
  <si>
    <t>IR 101 (S19.ELE.03-03)(10-00)</t>
  </si>
  <si>
    <t>•	INSPECTION FOR EARTHING SYSTEMS WORKS for S.O.G slab for Axes from (G-H) (7-8) as per drawing</t>
  </si>
  <si>
    <t>IR 1042 (S19.CI.23-02)(10-00)</t>
  </si>
  <si>
    <t>IR 1043 (S19.CI.03-03)(10-00)</t>
  </si>
  <si>
    <t>IR 1044 (S19.CI.03-03)(10-00)</t>
  </si>
  <si>
    <t>Replacement soil to Be used as upper embankment for north track at level (122.30) axes (P13-I). Station (517+417.32) to (517+293.42)</t>
  </si>
  <si>
    <t>Replacement soil to Be used as upper embankment for north track at level (123.80) axes (H-P38). Station (517+612.62) to (517+408.92)</t>
  </si>
  <si>
    <t>Replacement soil to Be used as upper embankment for north track at level (122.30) axes (H-N). Station (517+408.92) to (517+456.92)</t>
  </si>
  <si>
    <t>TEST RESULT S19 N 629</t>
  </si>
  <si>
    <t>TEST RESULT S19 N 630</t>
  </si>
  <si>
    <t>TEST RESULT S19 N 631</t>
  </si>
  <si>
    <t>RC for Retaining wall of South platform part (A) axis (P1-P2) “corner”
Q= 7 m3           C 400/460         28-days</t>
  </si>
  <si>
    <t>RC For Retaining wall &amp; Slab of north platform part (D) from axis (P33-P38) (2.4)
Q= 62 m3           C 400/460         28-days</t>
  </si>
  <si>
    <t>R.C for S.O.G Slab Part (4) Axes (M-N) (3-5)
Q= 20 m3           C 250/350         28-days</t>
  </si>
  <si>
    <t>RFI 30 (S19-CS-03-03)(12-00)</t>
  </si>
  <si>
    <t>1.	According to the owner's (NAT) instructions on site, change all parapets height to 2 meters in the main building.
      Please confirm.</t>
  </si>
  <si>
    <t>IR 1045 (S19.SU.06-03)(10-00)</t>
  </si>
  <si>
    <t>IR 1046 (S19.SU.06-03)(10-00)</t>
  </si>
  <si>
    <t>IR 1047 (S19.SU.06-03)(10-00)</t>
  </si>
  <si>
    <t>IR 1048 (S19.SU.06-03)(10-00)</t>
  </si>
  <si>
    <t>Coordinates and level for north platform slab axis (P1-P4) (2.3-2.4)</t>
  </si>
  <si>
    <t>Coordinates and level for south platform slab axis (P1-P4) (2.1-2.2)</t>
  </si>
  <si>
    <t>Coordinate and Level for RC for Footing Fence North platform from axis (A-P15) (2.6) and Level (122.80)</t>
  </si>
  <si>
    <t>Coordinate and Level for RC of raft of North platform from axis (A-D) (2.3-3) and Level (124.40)</t>
  </si>
  <si>
    <t>TEST RESULT S19 N 632</t>
  </si>
  <si>
    <t>RC for S.O.G part (3) axis (E-F) &amp; (7-8)
Q= 10 m3           C 250/350        28-days</t>
  </si>
  <si>
    <t>Replacement soil to Be used as upper embankment for north track at level (123.30) axes (H-N). Station (517+408.92) to (517+456.92)</t>
  </si>
  <si>
    <t>IR 1049 (S19.CI.29-02)(10-00)</t>
  </si>
  <si>
    <t>IR 1050 (S19.ARCH.29-02)(10-00)</t>
  </si>
  <si>
    <t>IR 1052 (S19.ARCH.27-02)(10-00)</t>
  </si>
  <si>
    <t>IR 1053 (S19.ARCH.28-02)(10-00)</t>
  </si>
  <si>
    <t>IR 1054 (S19.ARCH.29-02)(10-00)</t>
  </si>
  <si>
    <t>Block Work under S.O.G for Ground Floor part (3-4) for axes (H-G) (8)</t>
  </si>
  <si>
    <t xml:space="preserve">First coarse for Block work for first floor part (3-4) axis (B-D) (2.6-4) &amp; (K-M) (2.6-4) &amp; (F-I) (2.6-4) </t>
  </si>
  <si>
    <t>Block work for first floor part (3-4) axis (B-D) (2.6-4) &amp; (K-M) (2.6-4) &amp; (F-I) (2.6-4) with Height (1.20m)</t>
  </si>
  <si>
    <t>Block work for first floor part (3-4) axis (B-D) (2.6-4) &amp; (K-M) (2.6-4) &amp; (F-I) (2.6-4) with Height (2.40m)</t>
  </si>
  <si>
    <t>IR 102 (S19.ELE.06-03)(10-00)</t>
  </si>
  <si>
    <t>IR 103 (S19.ELE.06-03)(10-00)</t>
  </si>
  <si>
    <t>IR 104 (S19.ELE.06-03)(10-00)</t>
  </si>
  <si>
    <t>•	  Encasement (1) Slaves (10/150ø) between North Platform and middle platform Axes (P1-P3) (2.3-2.4).
•	  Encasement (6) Slaves (30/150ø) between Main building and north platform Axes (C-D) (2.4-4).</t>
  </si>
  <si>
    <t>Embedded Items Instruction for Earthing and Lighting System south Platform Retaining Wall tunnel for part (1) from axes (G) (2.2-2.3) (1 PIECE ETT4)</t>
  </si>
  <si>
    <t>Works embedded cable routing for north Platform part (3) from axis (P18-A) (2.6-2.7) (16sleevesø50mm &amp;5sleevesø100mm)</t>
  </si>
  <si>
    <t>Coordinates and level for Encasement 1 at Level (123.377) of north Track from axis (P2-P3) (2.3-2.4)</t>
  </si>
  <si>
    <t>IR 1058 (S19.SU.07-03)(10-00)</t>
  </si>
  <si>
    <t>IR 1059 (S19.ARCH.28-02)(10-00)</t>
  </si>
  <si>
    <t>First coarse for Block Work under S.O.G for Ground Floor part (3-4) for axes (H-G) (8)</t>
  </si>
  <si>
    <t>GROUND FLOOR PLAN _ SOAC ROOM</t>
  </si>
  <si>
    <t>TEL-S ROOM _GROUND FLOOR_PART 03</t>
  </si>
  <si>
    <t>BAT&amp;TEL-S ROOM _GR. FLOOR_PART 03</t>
  </si>
  <si>
    <t>SOAC ROOM_GROUND FLOOR _ PART 03</t>
  </si>
  <si>
    <t>AFC TKR-S ROOM_GR. FLOOR _ PART 03</t>
  </si>
  <si>
    <t>AFC SERVER-S ROOM_G. FLOOR _ PART 03</t>
  </si>
  <si>
    <t>AFC SAFE-S ROOM_GR. FLOOR _ PART 03</t>
  </si>
  <si>
    <t>SMR ROOM _ PART 04</t>
  </si>
  <si>
    <t>AFC MAN-S_GROUND FLOOR _ PART 04</t>
  </si>
  <si>
    <t>AFC SAFE-S_GROUND FLOOR _ PART 04</t>
  </si>
  <si>
    <t>SOAC CABLE-S_GR. FLOOR _ PART 04</t>
  </si>
  <si>
    <t>COM-S_GROUND FLOOR _ PART 04</t>
  </si>
  <si>
    <t>SIG-S_GROUND FLOOR _ PART 04</t>
  </si>
  <si>
    <t>MEZZANINE FLOOR PLAN _ SOAC ROOM</t>
  </si>
  <si>
    <t>IT-S ROOM _MEZZANINE FLOOR_PART 03</t>
  </si>
  <si>
    <t>BAT S&amp;C-S _ MEZZANINE FLOOR _PART 04</t>
  </si>
  <si>
    <t>IT-S _MEZZANINE FLOOR _ PART 04</t>
  </si>
  <si>
    <t>MAN-S _MEZZANINE FLOOR _ PART 04</t>
  </si>
  <si>
    <t>FIRST FLOOR PLAN _ SOAC ROOM</t>
  </si>
  <si>
    <t>IT-S ROOM _FIRST FLOOR_PART 03</t>
  </si>
  <si>
    <t>IT-S ROOM _FIRST FLOOR_PART 04</t>
  </si>
  <si>
    <t>RHS-AR-SD-0040</t>
  </si>
  <si>
    <t>RHS-AR-SD-0041</t>
  </si>
  <si>
    <t>RHS-AR-SD-0042</t>
  </si>
  <si>
    <t>RHS-AR-SD-0043</t>
  </si>
  <si>
    <t>RHS-AR-SD-0044</t>
  </si>
  <si>
    <t>RHS-AR-SD-0045</t>
  </si>
  <si>
    <t>RHS - AR - SD - 46</t>
  </si>
  <si>
    <t>RHS - AR - SD - 47</t>
  </si>
  <si>
    <t>RHS - AR - SD - 48</t>
  </si>
  <si>
    <t>RHS - AR - SD - 49</t>
  </si>
  <si>
    <t>RHS - AR - SD - 50</t>
  </si>
  <si>
    <t>RHS - AR - SD - 51</t>
  </si>
  <si>
    <t>RHS - AR - SD - 52</t>
  </si>
  <si>
    <t>RHS - AR - SD - 53</t>
  </si>
  <si>
    <t>RHS - AR - SD - 54</t>
  </si>
  <si>
    <t>RHS - AR - SD - 55</t>
  </si>
  <si>
    <t>RHS - AR - SD - 56</t>
  </si>
  <si>
    <t>RHS - AR - SD - 58</t>
  </si>
  <si>
    <t>RHS - AR - SD - 59</t>
  </si>
  <si>
    <t>RHS - AR - SD - 60</t>
  </si>
  <si>
    <t>RHS - AR - SD - 61</t>
  </si>
  <si>
    <t>SD 8 (S19.ARCH.11-03)(10-00)</t>
  </si>
  <si>
    <t>•	EMBEDDED ITEMS IN STRUCTURE FOR EARTHING AND LIGHNING SYSTEMS WORKS FOR North Platform columns Bridges Axes (P5-P7) (2.7-3) (2 Pieces ETT4)</t>
  </si>
  <si>
    <t>IR 105 (S19.ELE.09-03)(10-00)</t>
  </si>
  <si>
    <t>•	Embedded Items Instruction for Earthing and Lighting System north Platform Retaining Wall &amp; Platform S.O.G Galvanized steel mesh for Axes from (P1- P4) (2.3-2.4) (1PIECES)
•	Embedded Items Instruction for Earthing and Lighting System South Platform Retaining Wall &amp; Platform S.O.G Galvanized steel mesh for Axes from (P1- P4) (2.3-2.4) (1PIECES)</t>
  </si>
  <si>
    <t>IR 106 (S19.ELE.08-03)(10-00)</t>
  </si>
  <si>
    <t>IR 107 (S19.ELE.09-03)(10-00)</t>
  </si>
  <si>
    <t>IR 1061 (S19.SU.08-03)(10-00)</t>
  </si>
  <si>
    <t>Coordinates and level for Encasement 7 at Level (123.677) of north Track from axis (A-B) (2.3-2.4)</t>
  </si>
  <si>
    <t>Coordinates and level for RC of beams of Middle platform from axis (P11-P16) (2.2-2.3) at level from (125.574) to (125.659)</t>
  </si>
  <si>
    <t>IR 1062 (S19.SU.08-03)(10-00)</t>
  </si>
  <si>
    <t>IR 1063 (S19.CI.03-03)(10-00)</t>
  </si>
  <si>
    <t>Replacement soil to Be used as Subgrade south Track axes (P1: N). Station (517+192.62) to (517+456.92). thickness 25cm level (123.52) to (124.05)</t>
  </si>
  <si>
    <t>Replacement soil to Be used as Subgrade south Track axes (P1: N). Station (517+192.62) to (517+456.92). thickness 25cm level (123.77) to (124.30)</t>
  </si>
  <si>
    <t>IR 1064 (S19.CI.06-03)(10-00)</t>
  </si>
  <si>
    <t>Gemma Ceramics (Momento 30x60 white, Momento 30x60 Beige, Momento 30x60 Grey, Momento 30x60 White Stripe, Momento 30x60 Beige Stripe, Momento 30x60 Grey Stripe, Twist 50x50 Ivory, Twist 50x50 Grey, Twist 50x50 White, Twist 50x50 Beige, Aqua 60x60 – Ivory, Aqua 60x60 – Beige, Casablanca 60x60 Ivory)</t>
  </si>
  <si>
    <t>MS 14 (S-19-ARCH.03-03-24)(10-00)</t>
  </si>
  <si>
    <t>POUR CONCRETE 272</t>
  </si>
  <si>
    <t>POUR CONCRETE 273</t>
  </si>
  <si>
    <t>POUR CONCRETE 274</t>
  </si>
  <si>
    <t>POUR CONCRETE 275</t>
  </si>
  <si>
    <t>POUR CONCRETE 276</t>
  </si>
  <si>
    <t>POUR CONCRETE 277</t>
  </si>
  <si>
    <t>POUR CONCRETE 278</t>
  </si>
  <si>
    <t>POUR CONCRETE 279</t>
  </si>
  <si>
    <t xml:space="preserve">RC for Retaining wall of north platform part (B) axis (P13-P16) “fence side”	</t>
  </si>
  <si>
    <t>Raft of North platform “height part” part (3) axis (A-D) level (124.40)</t>
  </si>
  <si>
    <t>RC of Isolated footing for north Platform Part (B-1) from Axis (P13-A) “fence”</t>
  </si>
  <si>
    <t>Retaining wall of North platform part (B,1) axis (P15:P18) “Fence face”</t>
  </si>
  <si>
    <t>R.C for Encasement (1) between North and Middle Platform Part (A) axis (P2)</t>
  </si>
  <si>
    <t>R.C for Encasement (7) between North and Middle Platform Part (1) axis (A-B)</t>
  </si>
  <si>
    <t xml:space="preserve">columns and core of Middle platform part (1), axes (A) (E-F) 	</t>
  </si>
  <si>
    <t xml:space="preserve">Beams of Middle platform part (B), axes (P11-P16) </t>
  </si>
  <si>
    <t>TEST RESULT S19 N 633</t>
  </si>
  <si>
    <t>TEST RESULT S19 N 634</t>
  </si>
  <si>
    <t>TEST RESULT S19 N 635</t>
  </si>
  <si>
    <t>TEST RESULT S19 N 636</t>
  </si>
  <si>
    <t>Retaining wall &amp; Columns of North platform part (B-1) axis (P15-P18) &amp; Part (D) Axes (P32 – P34)
Q= 30 m3           C 400/460         7-days</t>
  </si>
  <si>
    <t>Cores &amp; Columns of Middle platform part (1) axis (B-F) 
Q= 25 m3           C 400/460         7-days</t>
  </si>
  <si>
    <t>Columns &amp; Beams and Slab of north Platform Part (D) Axes (P37-P38) &amp; (P28-P32) &amp; (2.4-2.6)
Q= 18 m3           C 400/460         28-days</t>
  </si>
  <si>
    <t>RC for Retaining wall of north platform part (A-B) axis (P8-P14) “side fence” &amp; encasement (1) south track part (A) axis (P2)
Q= 40 m3           C 400/460        7-days</t>
  </si>
  <si>
    <t>RHS - AR - SD - 62</t>
  </si>
  <si>
    <t>Plastering Work</t>
  </si>
  <si>
    <t>START N ACT 023</t>
  </si>
  <si>
    <t>IR 1065 (S19.CI.02-03)(10-00)</t>
  </si>
  <si>
    <t>IR 1066 (S19.CI.02-03)(10-00)</t>
  </si>
  <si>
    <t>IR 1067 (S19.CI.02-03)(10-00)</t>
  </si>
  <si>
    <t>IR 1068 (S19.CI.02-03)(10-00)</t>
  </si>
  <si>
    <t>IR 1069 (S19.CI.02-03)(10-00)</t>
  </si>
  <si>
    <t>IR 1070 (S19.CI.03-03)(10-00)</t>
  </si>
  <si>
    <t>IR 1071 (S19.CI.03-03)(10-00)</t>
  </si>
  <si>
    <t>IR 1072 (S19.CI.05-03)(10-00)</t>
  </si>
  <si>
    <t>IR 1073 (S19.CI.05-03)(10-00)</t>
  </si>
  <si>
    <t>IR 1074 (S19.CI.05-03)(10-00)</t>
  </si>
  <si>
    <t>IR 1075 (S19.CI.05-03)(10-00)</t>
  </si>
  <si>
    <t>IR 1076 (S19.CI.05-03)(10-00)</t>
  </si>
  <si>
    <t>IR 1077 (S19.CI.05-03)(10-00)</t>
  </si>
  <si>
    <t>IR 1078 (S19.CI.05-03)(10-00)</t>
  </si>
  <si>
    <t>IR 1079 (S19.CI.06-03)(10-00)</t>
  </si>
  <si>
    <t>IR 1080 (S19.CI.06-03)(10-00)</t>
  </si>
  <si>
    <t>IR 1081 (S19.CI.06-03)(10-00)</t>
  </si>
  <si>
    <t>IR 1082 (S19.CI.06-03)(10-00)</t>
  </si>
  <si>
    <t>IR 1083 (S19.CI.07-03)(10-00)</t>
  </si>
  <si>
    <t>IR 1084 (S19.CI.07-03)(10-00)</t>
  </si>
  <si>
    <t>IR 1085 (S19.CI.07-03)(10-00)</t>
  </si>
  <si>
    <t>IR 1086 (S19.CI.07-03)(10-00)</t>
  </si>
  <si>
    <t>IR 1087 (S19.CI.07-03)(10-00)</t>
  </si>
  <si>
    <t>IR 1088 (S19.CI.07-03)(10-00)</t>
  </si>
  <si>
    <t>IR 1089 (S19.CI.07-03)(10-00)</t>
  </si>
  <si>
    <t>IR 1090 (S19.CI.10-03)(10-00)</t>
  </si>
  <si>
    <t>IR 1091 (S19.CI.02-03)(10-00)</t>
  </si>
  <si>
    <t>IR 1092 (S19.CI.29-02)(10-00)</t>
  </si>
  <si>
    <t>IR 1093 (S19.CI.02-03)(10-00)</t>
  </si>
  <si>
    <t>IR 1094 (S19.CI.02-03)(10-00)</t>
  </si>
  <si>
    <t>IR 1095 (S19.CI.02-03)(10-00)</t>
  </si>
  <si>
    <t>IR 1096 (S19.CI.02-03)(10-00)</t>
  </si>
  <si>
    <t>IR 1097 (S19.CI.02-03)(10-00)</t>
  </si>
  <si>
    <t>IR 1098 (S19.CI.09-03)(10-00)</t>
  </si>
  <si>
    <t>IR 1099 (S19.CI.09-03)(10-00)</t>
  </si>
  <si>
    <t>IR 1100 (S19.CI.09-03)(10-00)</t>
  </si>
  <si>
    <t>IR 1101 (S19.CI.09-03)(10-00)</t>
  </si>
  <si>
    <t>IR 1102 (S19.CI.09-03)(10-00)</t>
  </si>
  <si>
    <t>IR 1103 (S19.CI.09-03)(10-00)</t>
  </si>
  <si>
    <t>IR 1104 (S19.CI.10-03)(10-00)</t>
  </si>
  <si>
    <t>IR 1105 (S19.CI.10-03)(10-00)</t>
  </si>
  <si>
    <t>Formwork for Retaining wall of North platform part (1) axis (P18-D) “Middle Face”</t>
  </si>
  <si>
    <t>Reinforcement for S.O.G part (3,4) axis (G-H) (3-7) &amp; (J-K) (3-5)</t>
  </si>
  <si>
    <t>Formwork for S.O.G part (3,4) axis (G-H) (3-7) &amp; (J-K) (3-5)</t>
  </si>
  <si>
    <t xml:space="preserve">Formwork of Columns and core of middle Platform Part (A) Axes (P4-P6) </t>
  </si>
  <si>
    <t>Formwork of Columns and Beams of South Platform Part (2) Axes (N-P23)</t>
  </si>
  <si>
    <t>Formwork of Retaining wall for South Platform Part (B-1) axis (P13-P18) “Fence face”</t>
  </si>
  <si>
    <t>reinforcement of Retaining wall for Middle Platform Part (1) axis (P19-P18) “North face”</t>
  </si>
  <si>
    <t>Formwork of Retaining wall for Middle Platform Part (1) axis (P19-P18) “North face”</t>
  </si>
  <si>
    <t xml:space="preserve">Reinforcement for S.O.G part (3,4) axis (G-H) (6-8) </t>
  </si>
  <si>
    <t xml:space="preserve">Formwork for S.O.G part (3,4) axis (G-H) (6-8) </t>
  </si>
  <si>
    <t>Reinforcement for Slab of north platform part (2) from axis (H-N)</t>
  </si>
  <si>
    <t>Reinforcement for Slab of South platform part (C) from axis (P23-P29)</t>
  </si>
  <si>
    <t>Formwork for Wall &amp; Beams and Columns of South platform part (C) from axis (P23-P29)</t>
  </si>
  <si>
    <t>Reinforcement for Retaining Wall of South platform part (2-C) from axis (N-P24)</t>
  </si>
  <si>
    <t>Formwork for S.O.G part (4) axis (M-N) (3-5) &amp; (I-J) (6-8)</t>
  </si>
  <si>
    <t>Reinforcement for S.O.G part (4) axis (M-N) (3-5) &amp; (I-J) (6-8)</t>
  </si>
  <si>
    <t>Reinforcement for Encasement under S.O.G part (3) axis (C) (3-4) &amp; Part (4) (L) (3-4)</t>
  </si>
  <si>
    <t>Formwork for Encasement under S.O.G part (3) axis (C) (3-4) &amp; Part (4) (L) (3-4)</t>
  </si>
  <si>
    <t>Reinforcement of Fence Footing of North Platform Part (B-1) Axes (P13– A)</t>
  </si>
  <si>
    <t>Formwork of Fence Footing of North Platform Part (B-1) Axes (P13– A)</t>
  </si>
  <si>
    <t>Formwork for Retaining wall of North platform part (B) axis (P13:P17) &amp; (2.4) “Fence Face”</t>
  </si>
  <si>
    <t>Reinforcement of Beams of Middle Platform Part (B) Axes (P11-P16)</t>
  </si>
  <si>
    <t>Reinforcement for Retaining wall of South platform part (A, B) axis (P8:P14) &amp; (2.4) “Fence Face”</t>
  </si>
  <si>
    <t>Reinforcement for Retaining wall of South platform part (1, 2) axis (D-I) “Fence Face”</t>
  </si>
  <si>
    <t>Formwork for Slab of north platform part (A) from axis (P1-P4)</t>
  </si>
  <si>
    <t>Formwork for Slab of north platform part (A) from axis (P2-P5) &amp; Core Axe (4-5)</t>
  </si>
  <si>
    <t xml:space="preserve">Replacement soil to Be used as Subgrade south Track axes (P28: N). thickness 25cm </t>
  </si>
  <si>
    <t xml:space="preserve">Replacement soil to Be used as upper embankment for South track Thickness 50cm axes (P1-P8). </t>
  </si>
  <si>
    <t xml:space="preserve">Replacement soil to Be used as upper embankment for South track Thickness 50cm axes (P1-P17). </t>
  </si>
  <si>
    <t xml:space="preserve">Replacement soil to Be used as upper embankment for South track Thickness 50cm axes (P18-P28). </t>
  </si>
  <si>
    <t xml:space="preserve">Replacement soil to Be used as upper embankment for North track Thickness 50cm axes (P1-P13). </t>
  </si>
  <si>
    <t xml:space="preserve">Replacement soil to Be used as upper embankment for North track Thickness 50cm axes (P38-N). </t>
  </si>
  <si>
    <t xml:space="preserve">Replacement soil to Be used as upper embankment for North track Thickness 50cm axes (H-N). </t>
  </si>
  <si>
    <t xml:space="preserve">Formwork for encasement of North Platform Part (A) Axis (P2) </t>
  </si>
  <si>
    <t xml:space="preserve">Reinforcement for encasement of North Platform Part (A) Axis (P2) </t>
  </si>
  <si>
    <t>Reinforcement of Retaining wall for North Platform Part (1) axis (P18-E) “Fence face”</t>
  </si>
  <si>
    <t>Formwork for Slab of South platform part (A) from axis (P1-P4)</t>
  </si>
  <si>
    <t>Formwork for Beams of Middle Platform Part (B) Axes (P11-P16)</t>
  </si>
  <si>
    <t xml:space="preserve">Formwork for encasement (7) North Platform of Part (1) Axis (A-B) </t>
  </si>
  <si>
    <t>IR 1106 (S19.SU.13-03)(10-00)</t>
  </si>
  <si>
    <t>POUR CONCRETE 280</t>
  </si>
  <si>
    <t>MISR ELHEGAZ</t>
  </si>
  <si>
    <t>TEST RESULT S19 N 637</t>
  </si>
  <si>
    <t>TEST RESULT S19 N 638</t>
  </si>
  <si>
    <t>TEST RESULT S19 N 639</t>
  </si>
  <si>
    <t>TEST RESULT S19 N 640</t>
  </si>
  <si>
    <t>TEST RESULT S19 N 641</t>
  </si>
  <si>
    <t>TEST RESULT S19 N 642</t>
  </si>
  <si>
    <t>TEST RESULT S19 N 643</t>
  </si>
  <si>
    <t>TEST RESULT S19 N 644</t>
  </si>
  <si>
    <t>TEST RESULT S19 N 645</t>
  </si>
  <si>
    <t>TEST RESULT S19 N 646</t>
  </si>
  <si>
    <t>TEST RESULT S19 N 647</t>
  </si>
  <si>
    <t>TEST RESULT S19 N 648</t>
  </si>
  <si>
    <t>TEST RESULT S19 N 649</t>
  </si>
  <si>
    <t>TEST RESULT S19 N 650</t>
  </si>
  <si>
    <t>TEST RESULT S19 N 651</t>
  </si>
  <si>
    <t>TEST RESULT S19 N 652</t>
  </si>
  <si>
    <t>TEST RESULT S19 N 653</t>
  </si>
  <si>
    <t>TEST RESULT S19 N 654</t>
  </si>
  <si>
    <t xml:space="preserve">(Solid Blocks) efflorescence </t>
  </si>
  <si>
    <t>slab of north platform part (2) ,axis (H-N)
Q= 25 m3           C 400/460         7-days</t>
  </si>
  <si>
    <t>Columns &amp; beams &amp; wall &amp; slab of south platform part C ,axis P23-P29 "side fence" and columns &amp; beams of south platform part 2 ,axis N-P23 "fence". 
Q= 92 m3           C 400/460         7-days</t>
  </si>
  <si>
    <t>Retaining wall of North platform part B, axis P13-P16 "fence side "
Q= 20 m3           C 400/460         7-days</t>
  </si>
  <si>
    <t>Raft of north platform "height part" part 3 ,axis A-D .level (124.4).and Isolated footings for fence of north platform part B-1, axes (P13-A).
Q= 62 m3           C 350/425         7-days</t>
  </si>
  <si>
    <t>retaining wall of south platform part A,axis P1-P4 "fence side "
Q= 15 m3           C 400/460         28-days</t>
  </si>
  <si>
    <t>columns and beams of south platform part 2-C ,axis P22-P26 "fence"
Q= 10 m3           C 400/460         28-days</t>
  </si>
  <si>
    <t>columns and core of south platform part D ,axes P31- P35 
Q= 15 m3           C 400/460         28-days</t>
  </si>
  <si>
    <t>slab of north platform part 2-C ,axis N-P24
Q= 30 m3           C 400/460         28-days</t>
  </si>
  <si>
    <t>Retaining wall and slab &amp; column and beams of north platform part (C) axis (P23-P28)
Q= 87 m3           C 400/460         28-days</t>
  </si>
  <si>
    <t>core of middle platform part (1) , axe (P18)
Q= 13 m3           C 400/460         28-days</t>
  </si>
  <si>
    <t>R.C for S.O.G part (4), axis (J-K)(3-5) &amp; part (3,4),axis (G-H)(3-6).
Q= 70 m3           C 250/350         7-days</t>
  </si>
  <si>
    <t>Retaining wall of north platform part 1 axis P18-E "middle face" 
Q= 35 m3           C 400/460         7-days</t>
  </si>
  <si>
    <t>esclator of middle platform part (2),axis (K-I) &amp; columns of north platform Part (4) ,axis (L-M).
Q= 20 m3           C 400/460         28-days</t>
  </si>
  <si>
    <t>Coordinates and level for north platform slab axis (P9-P13) (2.4) level (125.412) - (125.332)</t>
  </si>
  <si>
    <t>TEST RESULT S19 N 655</t>
  </si>
  <si>
    <t>TEST RESULT S19 N 656</t>
  </si>
  <si>
    <t>TEST RESULT S19 N 657</t>
  </si>
  <si>
    <t>TEST RESULT S19 N 658</t>
  </si>
  <si>
    <t>TEST RESULT S19 N 659</t>
  </si>
  <si>
    <t>TEST RESULT S19 N 660</t>
  </si>
  <si>
    <t>TEST RESULT S19 N 661</t>
  </si>
  <si>
    <t>TEST RESULT S19 N 662</t>
  </si>
  <si>
    <t>TEST RESULT S19 N 663</t>
  </si>
  <si>
    <t>TEST RESULT S19 N 664</t>
  </si>
  <si>
    <t>TEST RESULT S19 N 665</t>
  </si>
  <si>
    <t>TEST RESULT S19 N 666</t>
  </si>
  <si>
    <t>TEST RESULT S19 N 667</t>
  </si>
  <si>
    <t>TEST RESULT S19 N 668</t>
  </si>
  <si>
    <t>TEST RESULT S19 N 669</t>
  </si>
  <si>
    <t>Slab of north platform part 1-2 axis D-I
Q= 49 m3           C 400/460         28-days</t>
  </si>
  <si>
    <t>Retaining wall of North platform part A axis P4-P9 "middle face" 
Q= 29 m3           C 400/460         07-days</t>
  </si>
  <si>
    <t>esclator of middle platform part (2),axis (K-I) &amp; columns of north platform Part (4) ,axis (L-M).
Q= 20 m3           C 400/460         07-days</t>
  </si>
  <si>
    <t>R.C for S.O.G part (4), axis (J-K)(3-5) &amp; part (3,4),axis (G-H)(3-6).
Q= 70 m3           C 250/350         07-days</t>
  </si>
  <si>
    <t>Retaining wall of north platform part 1 axis P18-E "middle face" 
Q= 35 m3           C 400/460         07-days</t>
  </si>
  <si>
    <t>Retaining wall of North platform part B-1, axis P15-P18 "fence side "&amp; ENCASEMENT 1 NORTH TRACK PART A AXIS (P2) 
Q= 30 m3           C 400/460         07-days</t>
  </si>
  <si>
    <t>core of middle platform part (1), axe (P18)
Q= 13 m3           C 400/460         28-days</t>
  </si>
  <si>
    <t>R.C for Encasement (7&amp;3) for south track part (1), axis (A-B) &amp;(E-F).
Q= 20 m3           C 400/460         28-days</t>
  </si>
  <si>
    <t>P.C for Raft of North Platform part(1) ,axis(P16:A)&amp;(2.4-2.6) and "height part" part (1),axis (A-D)&amp;(2.4-2.5).
Q= 80 m3           C 200/300         28-days</t>
  </si>
  <si>
    <t>R.C for S.O.G part (4), axis (I-J) &amp; (6-8)
Q= 14 m3           C 250/350         28-days</t>
  </si>
  <si>
    <t>Columns &amp; Beams &amp; core of middle Platform Part (B-1) Axes (P11-P16) &amp; (E-F) (A). and encasement (7) part (1) axis (A-B) for north track 
Q= 46 m3           C 400/460         7-days</t>
  </si>
  <si>
    <t>slab of north platform part (A) axis (P1-P4) &amp; core axis (P4)
Q= 40 m3           C 400/460         7-days</t>
  </si>
  <si>
    <t>Retaining wall of south platform part (B-1), axis (P13-P18) "fence side ". And Retaining wall of north platform part (A), axis (P4-P9) "fence side ". And Encasement (3) for north track part (1), axes (E-F)
 Q= 90 m3           C 400/460         28-days</t>
  </si>
  <si>
    <t>RC for isolated footings of south platform part (A-B) axis (P1-P17) "fence "
 Q= 20 m3           C 350/425         28-days</t>
  </si>
  <si>
    <t>RC for S.O.G part (4) axis (I-J) &amp; (4-5)
Q= 26 m3           C 250/350         28-days+E667:M667</t>
  </si>
  <si>
    <t>Coordinates and level for dry utility crossing duct at level (121.496) &amp; (120.746)</t>
  </si>
  <si>
    <t>IR 1107 (S19.SU.19-03)(10-00)</t>
  </si>
  <si>
    <t>POUR CONCRETE 281</t>
  </si>
  <si>
    <t>Retaining wall of south platform part (A-B) axis (P9-P14) “Fence face”</t>
  </si>
  <si>
    <t>TEST RESULT S19 N 670</t>
  </si>
  <si>
    <t>TEST RESULT S19 N 671</t>
  </si>
  <si>
    <t>TEST RESULT S19 N 672</t>
  </si>
  <si>
    <t>Columns &amp;beams of south platform part (C) axis (P25-P29) "fence" .and columns &amp;beams of north platform part (2-C) axis (P22-P26) "fence". And core of north platform part (D) axis (P35)
Q= 40m3           C 400/460        28-days</t>
  </si>
  <si>
    <t>RC for isolated footings of north platform part (A),axis (P1-P8) "fence".
Q= 20m3           C 350/425        28-days</t>
  </si>
  <si>
    <t>R.C for S.O.G part (4), axis (I-J)(6-8)&amp;axis (M-N)(4-5)
Q= 26m3           C 250/350        28-days</t>
  </si>
  <si>
    <t>IR 1108 (S19.SU.19-03)(10-00)</t>
  </si>
  <si>
    <t>IR 1109 (S19.SU.19-03)(10-00)</t>
  </si>
  <si>
    <t>IR 108 (S19.ELE.19-03)(10-00)</t>
  </si>
  <si>
    <t>•	Embedded Items Instruction for Earthing and Lighting System north Platform Retaining Wall &amp; Platform S.O.G Galvanized steel mesh for Axes from (P8- P14) (2.3-2.4).</t>
  </si>
  <si>
    <t>Coordinates and level for RC of beams of north platform from axis (P1-P8) (2.5-3) at level (124.811).</t>
  </si>
  <si>
    <t>Coordinates and level for RC of beams of south platform from axis (P1-P5) (1-2) at level (124.811).</t>
  </si>
  <si>
    <t>RHS-CS-SD-0265</t>
  </si>
  <si>
    <t>RHS-CS-SD-0266</t>
  </si>
  <si>
    <t>RHS-CS-SD-0267</t>
  </si>
  <si>
    <t>Concrete Dimension for Stairs Type 03 Part (A&amp;D)</t>
  </si>
  <si>
    <t>Concrete Dimension for Stairs Type 29 Part (1&amp;3)</t>
  </si>
  <si>
    <t>RHS-ELEC-SD-028</t>
  </si>
  <si>
    <t>RHS-ELEC-SD-029</t>
  </si>
  <si>
    <t>RHS-ELEC-SD-030</t>
  </si>
  <si>
    <t>RHS-ELEC-SD-031</t>
  </si>
  <si>
    <t>RHS-ELEC-SD-032</t>
  </si>
  <si>
    <t>RHS-ELEC-SD-033</t>
  </si>
  <si>
    <t>RHS-ELEC-SD-034</t>
  </si>
  <si>
    <t>RHS-ELEC-SD-035</t>
  </si>
  <si>
    <t>RHS-ELEC-SD-036</t>
  </si>
  <si>
    <t>RHS-ELEC-SD-037</t>
  </si>
  <si>
    <t>RHS-ELEC-SD-038</t>
  </si>
  <si>
    <t>RHS-ELEC-SD-039</t>
  </si>
  <si>
    <t>RHS-ELEC-SD-040</t>
  </si>
  <si>
    <t>Electrical power feeding composite for siemens room (TEL-S GR001 &amp; BAT TEL-S GR 012)</t>
  </si>
  <si>
    <t>Electrical power feeding composite for siemens room (SOAC CABLE ROOM GR 058)</t>
  </si>
  <si>
    <t>Electrical power feeding composite for siemens room (AFC TKR-S GR 237 &amp; AFC SERVER-S GR 232)</t>
  </si>
  <si>
    <t>Electrical power feeding composite for siemens room (AFC-SAFE-S GR 051)</t>
  </si>
  <si>
    <t>Electrical power feeding composite for siemens room (AFC-SAFE-S GR 110)</t>
  </si>
  <si>
    <t>Electrical power feeding composite for siemens room (AFC MAN-S GR 233 &amp; AFC TKR-S GR 202)</t>
  </si>
  <si>
    <t>Electrical power feeding composite for siemens room (SMR GR 106)</t>
  </si>
  <si>
    <t>Electrical power feeding composite for siemens room (SOAC CABLE ROOM GR 152)</t>
  </si>
  <si>
    <t>Electrical power feeding composite for siemens room (SIG-S ROOM GR 137 &amp; COM-S ROOM GR 138)</t>
  </si>
  <si>
    <t xml:space="preserve">Electrical power feeding composite for siemens room (IT-S ROOM MZ 014) </t>
  </si>
  <si>
    <t>Electrical power feeding composite for siemens room (BAT-S ROOM MS 121 &amp; IT-S ROOM MZ 250 &amp; MAN-S ROOM MZ 123)</t>
  </si>
  <si>
    <t>Electrical power feeding composite for siemens room (IT-S ROOM FR 240)</t>
  </si>
  <si>
    <t>Electrical power feeding composite for siemens room (IT-S ROOM FR 241)</t>
  </si>
  <si>
    <t>SD 06 (S19.ELEC.21-03)(10-00)</t>
  </si>
  <si>
    <t>SD 07 (S19.ELEC.21-03)(10-00)</t>
  </si>
  <si>
    <t>TEST RESULT S19 N 673</t>
  </si>
  <si>
    <t>Retaining wall of north platform part (1) axis (P18-E) "fence side".
Q= 28m3           C 400/460        7-days</t>
  </si>
  <si>
    <t>POUR CONCRETE 282</t>
  </si>
  <si>
    <t>POUR CONCRETE 283</t>
  </si>
  <si>
    <t>Pc for dry utility crossing (east platform)</t>
  </si>
  <si>
    <t>Retaining wall and slab of north platform part (C-D) axis (P28-P34)</t>
  </si>
  <si>
    <t>RHS-CS-SD-0268</t>
  </si>
  <si>
    <t>RHS-CS-SD-0269</t>
  </si>
  <si>
    <t>RHS-CS-SD-0270</t>
  </si>
  <si>
    <t>RHS-CS-SD-0271</t>
  </si>
  <si>
    <t>RHS-CS-SD-0272</t>
  </si>
  <si>
    <t>RHS-CS-SD-0273</t>
  </si>
  <si>
    <t>Concrete Dimension for mezzanine floor part (A)</t>
  </si>
  <si>
    <t>Concrete Dimension for mezzanine floor part (B)</t>
  </si>
  <si>
    <t>Concrete Dimension for mezzanine floor part (1&amp;3)</t>
  </si>
  <si>
    <t>Concrete Dimension for mezzanine floor part (2&amp;4)</t>
  </si>
  <si>
    <t>Concrete Dimension for mezzanine floor part (C)</t>
  </si>
  <si>
    <t>Concrete Dimension for mezzanine floor part (D)</t>
  </si>
  <si>
    <t>SD 62 (S19.CI.24-03)(10-00)</t>
  </si>
  <si>
    <t>TEST RESULT S19 N 674</t>
  </si>
  <si>
    <t>TEST RESULT S19 N 675</t>
  </si>
  <si>
    <t>Columns of middle platform part (1-2) axis (H-F)	
Q= 13m3           C 400/460        28-days</t>
  </si>
  <si>
    <t>Raft of North platform part (B-1) axis (P16-P19)	
Q= 90m3           C 350/425        28-days</t>
  </si>
  <si>
    <t>IR 1110 (S19.SU.21-03)(10-00)</t>
  </si>
  <si>
    <t>IR 109 (S19.ELE.21-03)(10-00)</t>
  </si>
  <si>
    <t>Upper embankment Replacement Level (123.30) of North Track axis (P38-M) from (517+612,62) to (517+456,09) Station</t>
  </si>
  <si>
    <t>Upper embankment Replacement Level (123.05) of North Track axis (P38-M) from (517+612,62) to (517+456,09) Station</t>
  </si>
  <si>
    <t>Upper embankment Replacement Level (122.55) of North Track axis (P38-M) from (517+612,62) to (517+456,09) Station</t>
  </si>
  <si>
    <t>Upper embankment Replacement Level (122.80) of North Track axis (P38-M) from (517+612,62) to (517+456,09) Station</t>
  </si>
  <si>
    <t>Upper embankment Replacement Level (122.30) of North Track axis (P38-M)  from (517+612,62) to (517+456,09) Station</t>
  </si>
  <si>
    <t>Coordinates and level for RC dry utility crossing duct at level (122.496)</t>
  </si>
  <si>
    <t xml:space="preserve">Encasement (1/3) Sleeves (8/200ø) for dry utility crossing duct (8 voids) east station as per attached </t>
  </si>
  <si>
    <t>Regarding the highlighted rooms of mezzanine floor plan,
-	Please clarify the finishing of these rooms, taking into account the difference in level</t>
  </si>
  <si>
    <t>RFI 014 (S19-ARCH-24-03)(12-00)</t>
  </si>
  <si>
    <t>مواسير HDPE (الرواد)</t>
  </si>
  <si>
    <t xml:space="preserve">   دهانات (Scib)</t>
  </si>
  <si>
    <t xml:space="preserve">ALROWAD </t>
  </si>
  <si>
    <t>scib</t>
  </si>
  <si>
    <t>AlAlamia for rockwool (rockal)co. (30mm*70kg/m3,1*5m)</t>
  </si>
  <si>
    <t>Alalamia</t>
  </si>
  <si>
    <t>New ega for Electrical Industries</t>
  </si>
  <si>
    <t>New Ega</t>
  </si>
  <si>
    <t>IR 1125 (S19.SU.25-02)(12-00)</t>
  </si>
  <si>
    <t>IR 1128 (S19.CI.17-03)(12-00)</t>
  </si>
  <si>
    <t>IR 1129 (S19.CI.17-03)(12-00)</t>
  </si>
  <si>
    <t>IR 1130 (S19.CI.18-03)(12-00)</t>
  </si>
  <si>
    <t>IR 1131 (S19.CI.19-03)(12-00)</t>
  </si>
  <si>
    <t>IR 1132 (S19.CI.20-03)(12-00)</t>
  </si>
  <si>
    <t>IR 1133 (S19.CI.20-03)(12-00)</t>
  </si>
  <si>
    <t>IR 1134 (S19.SU.23-03)(12-00)</t>
  </si>
  <si>
    <t>IR 1135 (S19.SU.17-03)(12-00)</t>
  </si>
  <si>
    <t>Excavation Bottom level (120.896) - (120.146) of Dry Utilities Crossing</t>
  </si>
  <si>
    <t>Formwork of Retaining wall &amp; slab for north platform part (C-D) from axis (P28-P34)</t>
  </si>
  <si>
    <t>Reinforcement of slab of north Platform Part (C-D) Axes (P28-P34)</t>
  </si>
  <si>
    <t>Formwork of PC for Dry utility crossing duct (east platform)</t>
  </si>
  <si>
    <t>Formwork of Retaining wall for south Platform Part (A-B) Axes (P9-P14)</t>
  </si>
  <si>
    <t>Reinforcement of Columns and core of south Platform Part (A) Axes (P4-P7)</t>
  </si>
  <si>
    <t>Reinforcement of Columns and Beams of south Platform Part (A) Axes (P1-P5)</t>
  </si>
  <si>
    <t>Upper embankment Replacement Level (122.30) of North Track axis (P38-M) from (517+192,62) to (517+302,32) Station</t>
  </si>
  <si>
    <t>the contractor didn't do masonry works according to specs</t>
  </si>
  <si>
    <t>SOR (24-03) 037</t>
  </si>
  <si>
    <t>SOR (24-03) 038</t>
  </si>
  <si>
    <t>DC 097 (S-19.CS.28-02-24)(10-00)</t>
  </si>
  <si>
    <t>Prequalification for Osman Complex – (Gypsum Board) for Suspended Celling 
B.O.Q sec.15 
SPECS. 15.5</t>
  </si>
  <si>
    <t>IR 110 (S19.ELE.24-03)(10-00)</t>
  </si>
  <si>
    <t>IR 111 (S19.ELE.25-03)(10-00)</t>
  </si>
  <si>
    <t>IR 112 (S19.ELE.25-03)(10-00)</t>
  </si>
  <si>
    <t>IR 113 (S19.ELE.26-03)(10-00)</t>
  </si>
  <si>
    <t>IR 114 (S19.ELE.27-03)(10-00)</t>
  </si>
  <si>
    <t>•	For siemens room composite electrical work for room (AFC-safe-s GR110) 
•	single box 7*7 (10) / double box 7*12 (5)</t>
  </si>
  <si>
    <t>•	INSPECTION FOR EARTHING SYSTEMS WORKS for S.O.G slab for Axes from (B-C) (4-6) as per drawing</t>
  </si>
  <si>
    <t>•	For siemens room composite electrical work for room (AFC-safe-s GR51) 
•	single box 7*7 (11) / double box 7*12 (5)</t>
  </si>
  <si>
    <t>•	INSPECTION FOR EARTHING AND LIGHNING SYSTEMS WORKS FOR South Platform Retaining Wall, South platform S.O.G galvanized steel mesh for part (C) from axes (N-P24) (2.1-1)</t>
  </si>
  <si>
    <t>•	INSPECTION FOR EARTHING SYSTEMS WORKS for S.O.G slab for Axes from (L-M) (4-6) as per drawing</t>
  </si>
  <si>
    <t>IR 1136 (S19.SU.25-03)(12-00)</t>
  </si>
  <si>
    <t>Coordinates and level for RC for S.O.G from axis (M-L) (5-6) &amp; (B-D) (6-5) at level (125.927)</t>
  </si>
  <si>
    <t>according to The Egyptian Code for The Principles of Design and implementation Conditions for Pipelines used in drinking water and Sewage networks (102) (4-4-3) Attachment #1
-as a pipe with (500-600) mm Diameter and depth more than 4.5m, we have to
use square manhole with 1.8*1.8m (attachment #2) instead of Circular manhole as clarified in typical detail attachment #3.</t>
  </si>
  <si>
    <t>RFP 23 (S19-CI-28-03(10-00)</t>
  </si>
  <si>
    <t>RFI 015 (S19-ARCH-26-03)(12-00)</t>
  </si>
  <si>
    <t>REGARDING TO HATCHED WALL IN ATTACHMENTS (1), (2): THE HIGHT OF THIS SHEAR WALL (W3) IS TO FIRST FINISH FLOOR LEVEL (108.800)
PLEASE, CLARIFY HOW WILL THE HANDRAIL BE INSTALLED? ESPECIALLY SINCE THE HANDRAIL IS FIXED TO THE WALL.</t>
  </si>
  <si>
    <t>QVN 033 REV 00</t>
  </si>
  <si>
    <t xml:space="preserve">The contractor started plaster works on the main building without submitting the start new activity. </t>
  </si>
  <si>
    <t>IR 1142 (S19.CI.27-03)(12-00)</t>
  </si>
  <si>
    <t>IR 1143 (S19.CI.27-03)(12-00)</t>
  </si>
  <si>
    <t xml:space="preserve">Formwork of Columns &amp; core of south Platform Part (A) Axes (P3-P8) </t>
  </si>
  <si>
    <t xml:space="preserve">Formwork of Columns &amp; beams for fence of south Platform Part (A) Axes (P1-P5) </t>
  </si>
  <si>
    <t>TEST RESULT S19 N 676</t>
  </si>
  <si>
    <t>TEST RESULT S19 N 677</t>
  </si>
  <si>
    <t>TEST RESULT S19 N 678</t>
  </si>
  <si>
    <t>TEST RESULT S19 N 679</t>
  </si>
  <si>
    <t>TEST RESULT S19 N 680</t>
  </si>
  <si>
    <t>TEST RESULT S19 N 681</t>
  </si>
  <si>
    <t>TEST RESULT S19 N 682</t>
  </si>
  <si>
    <t>columns&amp;beams of north platform part N-P22 "fence" and columns&amp;beams of south platform part C axis p22-P26 &amp;2-2.1	
Q= 25m3           C 400/460        28-days</t>
  </si>
  <si>
    <t>Retaining wall of south platform part A axis P4-P8 "side fence"	
Q= 30m3           C 400/460        28-days</t>
  </si>
  <si>
    <t>R.C for Raft of north platform part 1 axis P19-D
Q= 120m3           C 350/425        28-days</t>
  </si>
  <si>
    <t>Retaining wall of North platform part, A-B axis P8-P14"side fence &amp; ENCASEMENT 1 SOUTH TRACK PART A AXIS (P2) 
Q= 40m3           C 400/460        28-days</t>
  </si>
  <si>
    <t>Retaining wall of South platform part A-B,axis P9-P14 "fence side "
Q= 30m3           C 400/460        7-days</t>
  </si>
  <si>
    <t>P.C for Dry Utility Crossing "East platform".
Q= 32m3           C 200/300        7-days</t>
  </si>
  <si>
    <t>Retaining wall and slab of north platform part (C-D),axis (P28-P34).
Q= 68m3           C 400/460        7-days</t>
  </si>
  <si>
    <t>TEST RESULT S19 N 683</t>
  </si>
  <si>
    <t>TEST RESULT S19 N 684</t>
  </si>
  <si>
    <t>TEST RESULT S19 N 685</t>
  </si>
  <si>
    <t>Cores &amp; Columns of Middle platform part (1) axis (B-F) 
Q= 25 m3           C 400/460         28-days</t>
  </si>
  <si>
    <t>Retaining wall &amp; Columns of North platform part (B-1) axis (P15-P18) &amp; Part (D) Axes (P32 – P34)
Q= 30 m3           C 400/460         28-days</t>
  </si>
  <si>
    <t>Columns of North platform part (A) axis (P5-P8) &amp; RC for dry utility crossing “east platform” 
Q= 60 m3           C 400/460         7-days</t>
  </si>
  <si>
    <t>MS 15 (S-19-ARCH.28-03-24)(10-00)</t>
  </si>
  <si>
    <t>MS 16 (S-19-ARCH.28-03-24)(10-00)</t>
  </si>
  <si>
    <t>El Bremo Hero – Putty for Washable Acrylic Paint on Cementations Surface (for internal Walls)</t>
  </si>
  <si>
    <t xml:space="preserve"> Rockal Rockwool Board for fire Stopping</t>
  </si>
  <si>
    <t>TEST RESULT S19 N 686</t>
  </si>
  <si>
    <t>TEST RESULT S19 N 687</t>
  </si>
  <si>
    <t>TEST RESULT S19 N 688</t>
  </si>
  <si>
    <t>TEST RESULT S19 N 689</t>
  </si>
  <si>
    <t>TEST RESULT S19 N 690</t>
  </si>
  <si>
    <t>TEST RESULT S19 N 691</t>
  </si>
  <si>
    <t>TEST RESULT S19 N 692</t>
  </si>
  <si>
    <t>TEST RESULT S19 N 693</t>
  </si>
  <si>
    <t>TEST RESULT S19 N 694</t>
  </si>
  <si>
    <t>TEST RESULT S19 N 695</t>
  </si>
  <si>
    <t>TEST RESULT S19 N 696</t>
  </si>
  <si>
    <t>TEST RESULT S19 N 697</t>
  </si>
  <si>
    <t>TEST RESULT S19 N 698</t>
  </si>
  <si>
    <t>TEST RESULT S19 N 699</t>
  </si>
  <si>
    <t>TEST RESULT S19 N 700</t>
  </si>
  <si>
    <t>TEST RESULT S19 N 701</t>
  </si>
  <si>
    <t>TEST RESULT S19 N 702</t>
  </si>
  <si>
    <t>TEST RESULT S19 N 703</t>
  </si>
  <si>
    <t>Sand cone deep and sand cone shallow for Backfilling under S.O.G for Main Building Part (3-4) from axis (F-I) (3-8) 50cm at level (125.227)</t>
  </si>
  <si>
    <t>Sand cone deep and sand cone shallow for Backfilling under S.O.G for Main Building Part (4) from axis (I-J) (5-7) 50cm at level (125.727)</t>
  </si>
  <si>
    <t>Sand cone shallow inside the middle platform Part (C-D) from axis (P28-P38) 30cm at level (122.30)</t>
  </si>
  <si>
    <t xml:space="preserve">Plate load test for soil Replacement (A-1-A) for north track Part (2-C-D) Axes (H-P38) 50cm (upper embankment) at level (122.90) to (123.30) station (517+423.84) to (517+612.62) </t>
  </si>
  <si>
    <t xml:space="preserve">Plate load test for soil Replacement (A-1-A) for north track Part (B-1-2) Axes (P13-I) 30cm (upper embankment) at level (122.30) station (517+375.62) to (517+380.04) </t>
  </si>
  <si>
    <t>Sand cone shallow and sand cone deep inside the middle platform Part (D) from axis (P33-P38) 50cm at level (122.80)</t>
  </si>
  <si>
    <t>Sand cone shallow inside the north platform Part (D) from axis (P33-P38) 30cm at level (122.30)</t>
  </si>
  <si>
    <t xml:space="preserve">Sand cone test for soil Replacement (A-1-A) for north track Part (2) Axes (H-N) 50cm (upper embankment) at level (123.80) station (517+423.84) to (517+455.62) </t>
  </si>
  <si>
    <t xml:space="preserve">Sand cone test for soil Replacement (A-1-A) for south track Part (A-B-1-2) Axes (P1-N) 25cm (subgrade) at level (123.77) to (124.29) station (517+192.62) to (517+455.62) </t>
  </si>
  <si>
    <t>TEST RESULT S19 N 704</t>
  </si>
  <si>
    <t>TEST RESULT S19 N 705</t>
  </si>
  <si>
    <t>TEST RESULT S19 N 706</t>
  </si>
  <si>
    <t>TEST RESULT S19 N 707</t>
  </si>
  <si>
    <t>TEST RESULT S19 N 708</t>
  </si>
  <si>
    <t>TEST RESULT S19 N 709</t>
  </si>
  <si>
    <t>TEST RESULT S19 N 710</t>
  </si>
  <si>
    <t>TEST RESULT S19 N 711</t>
  </si>
  <si>
    <t>TEST RESULT S19 N 712</t>
  </si>
  <si>
    <t>TEST RESULT S19 N 713</t>
  </si>
  <si>
    <t>TEST RESULT S19 N 714</t>
  </si>
  <si>
    <t xml:space="preserve">Plate load test for south track Part (C) Axes (P24-P28) 25cm (subgrade) </t>
  </si>
  <si>
    <t xml:space="preserve">Plate load test for south track Part (2) Axes (P23-N) 25cm (subgrade) </t>
  </si>
  <si>
    <t>Plate load test for south track Part (2) Axes (E-H) 50cm (upper embankment)</t>
  </si>
  <si>
    <t>Plate load test for south track Part (1) Axes (P18-D) 50cm (upper embankment)</t>
  </si>
  <si>
    <t>Plate load test for south track Part (D) Axes (P33-P38) 25cm (Subgrade)</t>
  </si>
  <si>
    <t>Plate load test for south track Part (C, D) Axes (P29-P32) 25cm (Subgrade)</t>
  </si>
  <si>
    <t>Plate load test for south track Part (2) Axes (I-M) 50cm (upper embankment)</t>
  </si>
  <si>
    <t>Plate load test for south track Part (1) Axes (P14-P17) 50cm (upper embankment)</t>
  </si>
  <si>
    <t>Plate load test for south track Part (B) Axes (P9-P13) 50cm (upper embankment)</t>
  </si>
  <si>
    <t>Plate load test for south track Part (B) Axes (P14-P17) 30cm (upper embankment)</t>
  </si>
  <si>
    <t>Plate load test for south track Part (B) Axes (P9-P13) 30cm (upper embankment)</t>
  </si>
  <si>
    <t>IR 1153 (S19.CI.14-02)(12-00)</t>
  </si>
  <si>
    <t>IR 1152 (S19.CI.12-02)(12-00)</t>
  </si>
  <si>
    <t>IR 1151 (S19.CI.12-02)(12-00)</t>
  </si>
  <si>
    <t>IR 1150 (S19.CI.12-02)(12-00)</t>
  </si>
  <si>
    <t>IR 1149 (S19.CI.12-02)(12-00)</t>
  </si>
  <si>
    <t>IR 1148 (S19.CI.12-02)(12-00)</t>
  </si>
  <si>
    <t>IR 1147 (S19.CI.12-02)(12-00)</t>
  </si>
  <si>
    <t>IR 1146 (S19.CI.12-02)(12-00)</t>
  </si>
  <si>
    <t>IR 1145 (S19.CI.12-02)(12-00)</t>
  </si>
  <si>
    <t>IR 1144 (S19.CI.12-02)(12-00)</t>
  </si>
  <si>
    <t>IR 1154 (S19.CI.14-02)(12-00)</t>
  </si>
  <si>
    <t>Formwork of slab of north Platform Part (A) Axes (P1-P2) &amp; columns and beams for fence of north platform part (A) axis (P1-P2)</t>
  </si>
  <si>
    <t>Formwork of slab of north Platform Part (B) Axes (P14-P17)</t>
  </si>
  <si>
    <t>IR 1155 (S19.CI.28-03)(12-00)</t>
  </si>
  <si>
    <t>IR 1156 (S19.CI.27-03)(12-00)</t>
  </si>
  <si>
    <t>x-seal pu25 gray</t>
  </si>
  <si>
    <t>x-calibur</t>
  </si>
  <si>
    <t>Cement Pipes 60cm Diameter (3m)</t>
  </si>
  <si>
    <t>Columns &amp; beams for fence of south Platform Part (A) Axes (P1-P5)</t>
  </si>
  <si>
    <t>Columns &amp; core of south Platform Part (A) Axes (P3-P8)</t>
  </si>
  <si>
    <t>POUR CONCRETE 284</t>
  </si>
  <si>
    <t>POUR CONCRETE 285</t>
  </si>
  <si>
    <t>columns and beams of north platform part (A) axis (P1-P5)</t>
  </si>
  <si>
    <t>POUR CONCRETE 286</t>
  </si>
  <si>
    <t>Formwork for columns and beams of north platform part (A) axis (P1-P5)</t>
  </si>
  <si>
    <t>IR 1157 (S19.CI.27-03)(12-00)</t>
  </si>
  <si>
    <t>DC 098 (S-19.CS.30-02-24)(10-00)</t>
  </si>
  <si>
    <t>TEST RESULT S19 N 715</t>
  </si>
  <si>
    <t>TEST RESULT S19 N 716</t>
  </si>
  <si>
    <t>R.C for S.O.G part (4), axis (J-K) (3-5) &amp; part (3,4), axis (G-H) (3-6).
Q= 70 m3           C 250/350         28-days</t>
  </si>
  <si>
    <t>Retaining wall of north platform part 1 axis P18-E "middle face"
Q= 35 m3           C 400/460         28-days</t>
  </si>
  <si>
    <t>•	For siemens room composite electrical work for room (IT-S MZ-014) 
•	single box 7*7 (5) / double box 7*12 (7)</t>
  </si>
  <si>
    <t>•	For siemens room composite electrical work for room (IT-S MZ-250) 
•	single box 7*7 (5) / double box 7*12 (5)</t>
  </si>
  <si>
    <t>Embedded Items Instruction for Earthing and Lighting System north Platform Retaining Wall &amp; Platform S.O.G Galvanized steel mesh for Axes from (D-P18) (2.3-2.4) (1piece-ETT4).
•	INSPECTION FOR EARTHING AND LIGHNING SYSTEMS WORKS FOR north Platform Retaining Wall, platform S.O.G galvanized steel mesh for part (B) from axes (D-P18) (2.3-2.4)</t>
  </si>
  <si>
    <t>IR 115 (S19.ELE.30-03)(10-00)</t>
  </si>
  <si>
    <t>IR 116 (S19.ELE.30-03)(10-00)</t>
  </si>
  <si>
    <t>IR 117 (S19.ELE.30-03)(10-00)</t>
  </si>
  <si>
    <t>PVC-u Conduits &amp; Fittings &amp; Boxes &amp; PE Conduits.(new ega)</t>
  </si>
  <si>
    <t>MS 007 (S-19-ELEC.31-03-24)(04-00)</t>
  </si>
  <si>
    <t>SOR (31-03) 039</t>
  </si>
  <si>
    <t xml:space="preserve">the contractor started isolation work on the exterior of the main building </t>
  </si>
  <si>
    <t>Columns &amp; core of middle platform part A ,axis P4-P6 .and Retaining wall of south platform part B-1 ,axis P13-P18 "side fence". And Retaining wall of middle platform part 1, axis (P18-P19)"north face".
Q= 55 m3           C 400/460         7-days</t>
  </si>
  <si>
    <t>R.C for S.O.G part (3,4),axis (G-H)(6-8).
Q= 43 m3           C 250/350         7-days</t>
  </si>
  <si>
    <t>TEST RESULT S19 N 717</t>
  </si>
  <si>
    <t>TEST RESULT S19 N 718</t>
  </si>
  <si>
    <t>TEST RESULT S19 N 719</t>
  </si>
  <si>
    <t>TEST RESULT S19 N 720</t>
  </si>
  <si>
    <t>Columns &amp; core of middle platform part A, axis P4-P6 .and Retaining wall of south platform part B-1, axis P13-P18 "side fence". And Retaining wall of middle platform part 1, axis (P18-P19)"north face.
Q= 55 m3           C 400/460         28-days</t>
  </si>
  <si>
    <t>slab of north platform part (2), axis (H-N)
Q= 25 m3           C 400/460         28-days</t>
  </si>
  <si>
    <t>R.C for S.O.G part (3,4), axis (G-H) (6-8).
Q= 43 m3           C 250/350         28-days</t>
  </si>
  <si>
    <t>SD 63 (S19.CI.24-03)(10-00)</t>
  </si>
  <si>
    <t>TEST RESULT S19 N 721</t>
  </si>
  <si>
    <t>Columns &amp; beams &amp; wall &amp; slab of south platform part C, axis P23-P29 "side fence" and columns &amp; beams of south platform part 2, axis N-P23 "fence". 
Q= 92 m3           C 400/460         28-days</t>
  </si>
  <si>
    <t>Reinforcement for columns for roof floor (C4-C10) for axis (4-F) (4-1) (4-G) (4-H)</t>
  </si>
  <si>
    <t>DC 099 (S-19.CS.30-03-24)(10-00)</t>
  </si>
  <si>
    <t>DC 100 (S-19.CS.30-03-24)(10-00)</t>
  </si>
  <si>
    <t>DC 101 (S-19.CS.30-03-24)(10-00)</t>
  </si>
  <si>
    <t>Prequalification for Golden metal co. for (Gypsum Board) Suspended Ceiling 
B.O.Q: 15
Specs: 15.5</t>
  </si>
  <si>
    <t>Prequalification for Knauf co. for (Gypsum Board) Suspended Ceiling 
B.O.Q: 15
Specs: 15.5</t>
  </si>
  <si>
    <t>ITP FOR PLASTER WORK</t>
  </si>
  <si>
    <t>TEST RESULT S19 N 722</t>
  </si>
  <si>
    <t>TEST RESULT S19 N 723</t>
  </si>
  <si>
    <t>TEST RESULT S19 N 724</t>
  </si>
  <si>
    <t>Retaining wall of North platform part B, axis P13-P16 "fence side "
Q= 20 m3           C 400/460         28-days</t>
  </si>
  <si>
    <t>TEST RESULT S19 N 725</t>
  </si>
  <si>
    <t>Raft of north platform "height part" part 3, axis A-D. level (124.4).and Isolated footings for fence of north platform part B-1, axes (P13-A).
Q= 62 m3           C 350/425         28-days</t>
  </si>
  <si>
    <t>Columns &amp; Beams of north Platform Part (A) Axes (P1-P5) (fence)
Q= 8 m3           C 400/460         7-days</t>
  </si>
  <si>
    <t>Porosity test for bricks (Elmohands CO.)</t>
  </si>
  <si>
    <t>R.C for S.O.G part (4), axis (L-M) (4-6).
Q= 25 m3           C 250/350         7-days</t>
  </si>
  <si>
    <t>IR 118 (S19.ELE.02-04)(10-00)</t>
  </si>
  <si>
    <t>INSPECTION FOR EARTHING AND LIGHNING SYSTEMS WORKS FOR (SOG) Slab part (4) from Axes (I-J) (5-6) &amp; between (7-8)</t>
  </si>
  <si>
    <t>26-3</t>
  </si>
  <si>
    <t>IR 119 (S19.ELE.03-04)(10-00)</t>
  </si>
  <si>
    <t>•	For siemens room composite electrical work for room (MAN-S MZ 123) 
•	single box 7*7 (11) / double box 7*12 (12)</t>
  </si>
  <si>
    <t>TEST RESULT S19 N 726</t>
  </si>
  <si>
    <t>TEST RESULT S19 N 727</t>
  </si>
  <si>
    <t>R.C for S.O.G part (3) axis (B-C) (4-6) &amp; (C-D) (5-6)
Q= 30 m3           C 250/350         7-days</t>
  </si>
  <si>
    <t>Retaining wall of North platform part (B-1), axis (P15-P18) "fence side "&amp; ENCASEMENT (1) NORTH TRACK PART (A) AXIS (P2) 
Q= 30 m3           C 400/460         28-days</t>
  </si>
  <si>
    <t>Misr Elkobra 'Masonry Accessories Sample Board.</t>
  </si>
  <si>
    <t xml:space="preserve">Coordinates and level for RC of columns and beams of north platform from axis (N-P23) (2.5-3) at level (125.986) &amp; (126.036) </t>
  </si>
  <si>
    <t>RFP 24 (S19-CI-28-03)(10-00)</t>
  </si>
  <si>
    <t>Proposal for the New boreholes Locations (BH-07), (BH-08) and (BH-09), because while locating boreholes location for site layout received from ECG we found that confliction between 3 boreholes (BH-07), (BH-08), (BH-09) with existing establishment for the region’s in habitations and out of Limit work</t>
  </si>
  <si>
    <t>IR 1161 (S19.CI.28-03)(12-00)</t>
  </si>
  <si>
    <t>IR 1162 (S19.CI.28-03)(12-00)</t>
  </si>
  <si>
    <t>IR 1163 (S19.CI.30-03)(12-00)</t>
  </si>
  <si>
    <t>IR 1164 (S19.CI.30-03)(12-00)</t>
  </si>
  <si>
    <t>IR 1165 (S19.CI.02-04)(12-00)</t>
  </si>
  <si>
    <t>IR 1166 (S19.CI.02-04)(12-00)</t>
  </si>
  <si>
    <t>IR 1167 (S19.CI.02-04)(12-00)</t>
  </si>
  <si>
    <t>IR 1168 (S19.CI.02-04)(12-00)</t>
  </si>
  <si>
    <t>IR 1169 (S19.CI.02-04)(12-00)</t>
  </si>
  <si>
    <t>Formwork for columns and beams for fence of north platform part (B) axis (P9-P13)</t>
  </si>
  <si>
    <t>Reinforcement for columns and beams for fence of north platform part (B) axis (P9-P13)</t>
  </si>
  <si>
    <t>Formwork for Slab and Wall of South platform part (1) from axis (E-P8)</t>
  </si>
  <si>
    <t>Formwork of beams for Middle platform part (C) axis (P24-P28)</t>
  </si>
  <si>
    <t>Formwork for beams of Middle platform part (B) axis (P24-P28)</t>
  </si>
  <si>
    <t>Formwork for columns and beams of north platform part (B) axis (P9-P13)</t>
  </si>
  <si>
    <t xml:space="preserve">Reinforcement of core of South Platform Part (2) Axes (J) </t>
  </si>
  <si>
    <t>Formwork for Retaining wall of South platform part (C,2) axis (E-H) “Fence Face”</t>
  </si>
  <si>
    <t>Coordinates and level for RC of beams of south platform from axis (P4-P8) (1) at level (125.466) .</t>
  </si>
  <si>
    <t>Coordinates and level for RC of beams of north platform from axis (P7-P14) (2.6) at level (125.516) &amp; (125.566).</t>
  </si>
  <si>
    <t>Coordinates and level for north platform slab axis (P3-P9) (2.3-2.4) level (125.452) &amp; (125.532)</t>
  </si>
  <si>
    <t>دهانات (Scib)</t>
  </si>
  <si>
    <t>Plaster Accessories</t>
  </si>
  <si>
    <t>columns and beams for fence of north platform part (B) axis (P9-P15)</t>
  </si>
  <si>
    <t>POUR CONCRETE 287</t>
  </si>
  <si>
    <t>POUR CONCRETE 288</t>
  </si>
  <si>
    <t>POUR CONCRETE 289</t>
  </si>
  <si>
    <t>POUR CONCRETE 290</t>
  </si>
  <si>
    <t>RC of beams for Middle platform part (C) axis (P24-P28)</t>
  </si>
  <si>
    <t>RC for Slab and Wall of South platform part (1) from axis (E-P8)</t>
  </si>
  <si>
    <t>TEST RESULT S19 N 728</t>
  </si>
  <si>
    <t>TEST RESULT S19 N 729</t>
  </si>
  <si>
    <t>TEST RESULT S19 N 730</t>
  </si>
  <si>
    <t>TEST RESULT S19 N 731</t>
  </si>
  <si>
    <t>TEST RESULT S19 N 732</t>
  </si>
  <si>
    <t>TEST RESULT S19 N 733</t>
  </si>
  <si>
    <t>TEST RESULT S19 N 734</t>
  </si>
  <si>
    <t>TEST RESULT S19 N 735</t>
  </si>
  <si>
    <t>TEST RESULT S19 N 736</t>
  </si>
  <si>
    <t>TEST RESULT S19 N 737</t>
  </si>
  <si>
    <t>TEST RESULT S19 N 738</t>
  </si>
  <si>
    <t>TEST RESULT S19 N 739</t>
  </si>
  <si>
    <t>TEST RESULT S19 N 740</t>
  </si>
  <si>
    <t>TEST RESULT S19 N 741</t>
  </si>
  <si>
    <t>TEST RESULT S19 N 742</t>
  </si>
  <si>
    <t>slab of north platform part A axis P1-P4 &amp; core axis P4
Q= 40 m3           C 400/460         38-days</t>
  </si>
  <si>
    <t>Retaining wall of North platform part 1,axis P18-E "fence side "
Q= 28 m3           C 400/460         35-days</t>
  </si>
  <si>
    <t>Retaining wall of South platform part A-B,axis P9-P14 "fence side "
Q= 30 m3           C 400/460         30-days</t>
  </si>
  <si>
    <t>P.C for Dry Utility Crossing "East platform".
Q= 32 m3           C 200/300         29-days</t>
  </si>
  <si>
    <t>Columns &amp;Beams of south Platform Part A, axis P1-P5"fence" .core on south platform part(A), axes P4 &amp; columns P5-P7.slab of north platform and beams &amp; columns part A P1-P2 (U)
Q= 40 m3           C 400/460         20-days</t>
  </si>
  <si>
    <t>Beams &amp; columns &amp; core of Middle platform part (B-1) ,axes (P11- P16)&amp;(A)(E-F). And Encasement (7) part (1), axis(A-B) for north track 
Q= 46 m3           C 400/460         40-days</t>
  </si>
  <si>
    <t>TEST RESULT S19 N 743</t>
  </si>
  <si>
    <t>TEST RESULT S19 N 744</t>
  </si>
  <si>
    <t>TEST RESULT S19 N 745</t>
  </si>
  <si>
    <t>TEST RESULT S19 N 746</t>
  </si>
  <si>
    <t>TEST RESULT S19 N 747</t>
  </si>
  <si>
    <t>TEST RESULT S19 N 748</t>
  </si>
  <si>
    <t>TEST RESULT S19 N 749</t>
  </si>
  <si>
    <t>Columns &amp;Beams of Middle Platform Part C, axis P23-P28. Columns &amp;Beams of north  Platform Part A, axis P4-P8"fence"	
Retaining wall of South platform part 1-2,axis (D-I) "fence side ".   slab of south platform part A, axes P1-P4.	
Q= 80 m3           C 400/460         17-days</t>
  </si>
  <si>
    <t>P.C for WET Utility Crossing "West platform"."Water"
Q= 24 m3           C 200/300         17-days</t>
  </si>
  <si>
    <t>Retaining wall and slab of south platform part (2-C),axis (M-P24). core on south platform part(2), axe (J).	
slab of south platform and beams &amp; columns part A P1-P2 (U). Columns &amp;Beams of south  Platform Part A, axis P4-P8"fence"	
Q= 90 m3           C 400/460         15-days</t>
  </si>
  <si>
    <t>Columns of north platform part(A), axis(P5-P8). AND R.C for Dry Utility Crossing "East platform".	
Q= 60 m3           C 400/460         28-days</t>
  </si>
  <si>
    <t>R.C for S.O.G part (4) ,axis (L-M)(4-6).	
Q= 25 m3           C 250/350         28-days</t>
  </si>
  <si>
    <t>REV. 4</t>
  </si>
  <si>
    <t>Replacement soil to be used as Upper embankment</t>
  </si>
  <si>
    <t>IR 05 (S19.MECH.23-04)(12-00)</t>
  </si>
  <si>
    <t>Typical detail for wet utility crossing duct (water/force main)</t>
  </si>
  <si>
    <t>PP-R Polypropylene Random Pipes and Fitting by Cosomoplast</t>
  </si>
  <si>
    <t>TEST RESULT S19 N 750</t>
  </si>
  <si>
    <t>TEST RESULT S19 N 751</t>
  </si>
  <si>
    <t>TEST RESULT S19 N 752</t>
  </si>
  <si>
    <t>TEST RESULT S19 N 753</t>
  </si>
  <si>
    <t>TEST RESULT S19 N 754</t>
  </si>
  <si>
    <t>TEST RESULT S19 N 755</t>
  </si>
  <si>
    <t>TEST RESULT S19 N 756</t>
  </si>
  <si>
    <t>TEST RESULT S19 N 757</t>
  </si>
  <si>
    <t>TEST RESULT S19 N 758</t>
  </si>
  <si>
    <t>TEST RESULT S19 N 759</t>
  </si>
  <si>
    <t>TEST RESULT S19 N 760</t>
  </si>
  <si>
    <t>Plate load test for soil Replacement (A-1-A) for North track Part (2) Axes (H-N) 30cm (Upper embankment) at level (122.30) station (517+423.84) to (517+455.62)</t>
  </si>
  <si>
    <t xml:space="preserve">Plate load test for soil Replacement for Dry Utility Crossing 50cm at level (121.396) station (517+185.62) </t>
  </si>
  <si>
    <t xml:space="preserve">Sand cone (Shallow &amp; Deep) test for soil Replacement for Dry Utility Crossing 50cm at level (121.396) station (517+185.62) </t>
  </si>
  <si>
    <t xml:space="preserve">Sand cone (Shallow &amp; Deep) test for soil Replacement for Dry Utility Crossing 50cm at level (120.646) station (517+185.62) </t>
  </si>
  <si>
    <t>Plate load test for soil Replacement (A-1-A) for North track Part (1, 2) Axes (D-I) 50cm (Upper embankment) at level (122.80) station (517+375.62) to (517+380.04)</t>
  </si>
  <si>
    <t>Plate load test for soil Replacement (A-1-A) for North track Part (B, 1,2) Axes (P13-I) 50cm (Upper embankment) at level (123.30) station (517+295.62) to (517+380.04)</t>
  </si>
  <si>
    <t>Sand cone (Shallow &amp; Deep) test for soil Replacement (A-1-A) for North track Part (B, 1,2) Axes (P13-I) 50cm (Upper embankment) at level (123.80) station (517+295.62) to (517+380.04)</t>
  </si>
  <si>
    <t>Plate load test for soil Replacement (A-1-A) for North track Part (B, 1,2) Axes (P13-I) 50cm (Upper embankment) at level (123.80) station (517+295.62) to (517+380.04)</t>
  </si>
  <si>
    <t>IR 120 (S19.ELE.24-04)(10-00)</t>
  </si>
  <si>
    <t>•	Embedded Items Instruction for Earthing and Lighting System north Platform Retaining Wall &amp; Platform S.O.G Galvanized steel mesh for Axes from (P4-P9) (2.3-2.4) (1piece-ETT4).
•	INSPECTION FOR EARTHING AND LIGHNING SYSTEMS WORKS FOR north Platform Retaining Wall, platform S.O.G galvanized steel mesh for part (A) from axes (P4-P9) (2.3-2.4)</t>
  </si>
  <si>
    <t>PLATFORM RW LEVELS</t>
  </si>
  <si>
    <t>RHS-CS-SD-0275</t>
  </si>
  <si>
    <t>RHS-CS-SD-0276</t>
  </si>
  <si>
    <t>RHS-CS-SD-0277</t>
  </si>
  <si>
    <t>RHS-CS-SD-0278</t>
  </si>
  <si>
    <t>RHS-CS-SD-0279</t>
  </si>
  <si>
    <t>RHS-CS-SD-0280</t>
  </si>
  <si>
    <t>RHS-CS-SD-0281</t>
  </si>
  <si>
    <t>Bottom Y reinforcement part B</t>
  </si>
  <si>
    <t>Bottom Y reinforcement part 1-2</t>
  </si>
  <si>
    <t>Bottom Y reinforcement part 2-4</t>
  </si>
  <si>
    <t>Bottom Y reinforcement part C</t>
  </si>
  <si>
    <t>Bottom X reinforcement part B</t>
  </si>
  <si>
    <t>Bottom X reinforcement part 1-2</t>
  </si>
  <si>
    <t>Bottom X reinforcement part 2-4</t>
  </si>
  <si>
    <t>Bottom X reinforcement part C</t>
  </si>
  <si>
    <t>Top Y reinforcement part B</t>
  </si>
  <si>
    <t>Top Y reinforcement part 2-4</t>
  </si>
  <si>
    <t>Top Y reinforcement part C</t>
  </si>
  <si>
    <t>Top X reinforcement part B</t>
  </si>
  <si>
    <t>Top X reinforcement part 1-2</t>
  </si>
  <si>
    <t>Top X reinforcement part 2-4</t>
  </si>
  <si>
    <t>Top X reinforcement part C</t>
  </si>
  <si>
    <t>Add reinforcement part B</t>
  </si>
  <si>
    <t>Add reinforcement part C</t>
  </si>
  <si>
    <t>RHS-CS-SD-0282</t>
  </si>
  <si>
    <t>RHS-CS-SD-0283</t>
  </si>
  <si>
    <t>RHS-CS-SD-0284</t>
  </si>
  <si>
    <t>RHS-CS-SD-0285</t>
  </si>
  <si>
    <t>RHS-CS-SD-0286</t>
  </si>
  <si>
    <t>RHS-CS-SD-0287</t>
  </si>
  <si>
    <t>RHS-CS-SD-0288</t>
  </si>
  <si>
    <t>RHS-CS-SD-0289</t>
  </si>
  <si>
    <t>RHS-CS-SD-0290</t>
  </si>
  <si>
    <t>RHS-CS-SD-0291</t>
  </si>
  <si>
    <t>RHS-CS-SD-0292</t>
  </si>
  <si>
    <t>RHS-CS-SD-0293</t>
  </si>
  <si>
    <t>RHS-CS-SD-0294</t>
  </si>
  <si>
    <t>RHS-CS-SD-0295</t>
  </si>
  <si>
    <t>RHS-CS-SD-0296</t>
  </si>
  <si>
    <t>RHS-CS-SD-0297</t>
  </si>
  <si>
    <t>RHS-CS-SD-0298</t>
  </si>
  <si>
    <t>RHS-CS-SD-0299</t>
  </si>
  <si>
    <t>IR 1158 (S19.SU.30-03)(12-00)</t>
  </si>
  <si>
    <t>IR 1159 (S19.SU.30-03)(12-00)</t>
  </si>
  <si>
    <t>IR 1160 (S19.SU.30-03)(12-00)</t>
  </si>
  <si>
    <t>IR 1170 (S19.CI.22-04)(12-00)</t>
  </si>
  <si>
    <t>IR 1171 (S19.CI.10-03)(12-00)</t>
  </si>
  <si>
    <t>IR 1172 (S19.CI.10-03)(12-00)</t>
  </si>
  <si>
    <t>IR 1173 (S19.CI.10-03)(12-00)</t>
  </si>
  <si>
    <t>subgrade layer for north track Part (A-B) Axes (P1-P13) 25cm</t>
  </si>
  <si>
    <t>upper embankment layer for north track Part (B-1) Axes (D-P14) 50cm</t>
  </si>
  <si>
    <t>subgrade layer for north track Part (1-2-C-D) Axes (E-P38) 25cm</t>
  </si>
  <si>
    <t xml:space="preserve">Sand cone shallow and deep (clean sand) inside the middle platform Part (D) from axis (P34-P38) 50cm </t>
  </si>
  <si>
    <t xml:space="preserve">Sand cone shallow and deep (clean sand) inside the north platform Part (D) from axis (P34-P38) 50cm </t>
  </si>
  <si>
    <t>TEST RESULT S19 N 761</t>
  </si>
  <si>
    <t>TEST RESULT S19 N 762</t>
  </si>
  <si>
    <t>TEST RESULT S19 N 763</t>
  </si>
  <si>
    <t>TEST RESULT S19 N 764</t>
  </si>
  <si>
    <t>TEST RESULT S19 N 765</t>
  </si>
  <si>
    <t>TEST RESULT S19 N 766</t>
  </si>
  <si>
    <t>TEST RESULT S19 N 767</t>
  </si>
  <si>
    <t>IR 1174 (S19.CI.10-03)(12-00)</t>
  </si>
  <si>
    <t>IR 1188 (S19.CI.10-03)(12-00)</t>
  </si>
  <si>
    <t>IR 1203 (S19.CI.10-03)(12-00)</t>
  </si>
  <si>
    <t>Formwork for South platform Raft part (1) for axes (P18 – A).</t>
  </si>
  <si>
    <t>Reinforcement for Slab of north platform part (4-C) from axis (P24-N)</t>
  </si>
  <si>
    <t>Reinforcement of Columns and Beams of North Platform Part (A) Axes (P1-P5)</t>
  </si>
  <si>
    <t>Reinforcement for Slab of north platform part (A) from axis (P2-P5) &amp; Core Axe (4-5)</t>
  </si>
  <si>
    <t>Reinforcement for Slab and Wall of South platform part (1) from axis (E-P8)</t>
  </si>
  <si>
    <t>Formwork of Fence Footing of North Platform Part (B-A) Axes (P11– P8)</t>
  </si>
  <si>
    <t>Formwork of Raft of North Platform Part (B-A) Axes (P11– P8)</t>
  </si>
  <si>
    <t>Formwork for Raft of middle platform part (1-2) axis (E-L)</t>
  </si>
  <si>
    <t>Formwork Plain Concrete of Fence Footing &amp; Raft of North Platform Part (B) Axes (P17– P9)</t>
  </si>
  <si>
    <t>Reinforcement for encasement of Part (D) Axis (P37-P36) (2.1-2.2)</t>
  </si>
  <si>
    <t>Formwork for encasement of Part (D) Axis (P37-P36) (2.1-2.2)</t>
  </si>
  <si>
    <t>Reinforcement for encasement of Part (1) Axis (F-A) (2.1-2.2)</t>
  </si>
  <si>
    <t>Formwork for encasement of Part (1) Axis (F-A) (2.1-2.2)</t>
  </si>
  <si>
    <t>Reinforcement for encasement of Part (1) Axis (F-A) (2.3-2.4)</t>
  </si>
  <si>
    <t>formwork for encasement of Part (1) Axis (F-E) (2.3-2.4)</t>
  </si>
  <si>
    <t>formwork for encasement of Part (A) Axis (P2-P3) (2.1-2.2)</t>
  </si>
  <si>
    <t>Reinforcement for encasement of Part (A) Axis (P2-P3) (2.1-2.2)</t>
  </si>
  <si>
    <t>Reinforcement for Retaining Wall of north platform part (D) from axis (P33-P38) “Fence Face”</t>
  </si>
  <si>
    <t>Reinforcement for Retaining Wall of north platform part (D) from axis (P33-P38) “Middle Face”</t>
  </si>
  <si>
    <t>Reinforcement for Retaining wall of South Platform Part (B) Axis (P18-D) (Fence face)</t>
  </si>
  <si>
    <t>Reinforcement for Retaining wall of north Platform Part (B) Axis (P18-D) (Middle face)</t>
  </si>
  <si>
    <t>Reinforcement for Retaining Wall of north Platform Part (B) Axes (P13-P18) “Middle Face”</t>
  </si>
  <si>
    <t>Reinforcement for Retaining Wall of north Platform Part (B) Axes (P13-P18) “Fence Face”</t>
  </si>
  <si>
    <t>Formwork for Retaining Wall of north Platform Part (B) Axes (P13-P18) “Middle Face”</t>
  </si>
  <si>
    <t>Formwork for Retaining wall of north Platform Part (A-B) Axis (P8-P13) (Fence face)</t>
  </si>
  <si>
    <t>Formwork for Retaining wall of north Platform Part (A) Axis (P3-P8) (Middle face)</t>
  </si>
  <si>
    <t>Formwork for Retaining wall of north platform part (A) axis (P1-P4) (2.4)</t>
  </si>
  <si>
    <t xml:space="preserve">Block work for Mezzanine Slab part 4 axis (N-M) (3-4) Full Height </t>
  </si>
  <si>
    <t>Reinforcement for Retaining wall for Middle Platform Part (1, 2) axis (C-I) (2.2)</t>
  </si>
  <si>
    <t>Reinforcement of Retaining wall for South Platform axis (N-I)</t>
  </si>
  <si>
    <t>Formwork of Retaining wall for South Platform axis (N-I)</t>
  </si>
  <si>
    <t>Formwork for Slab of north platform part (4) from axis (N-I)</t>
  </si>
  <si>
    <t>IR 121 (S19.ELE.27-04)(10-00)</t>
  </si>
  <si>
    <t>•	INSPECTION FOR EARTHING SYSTEMS WORKS for S.O.G slab for Axes from (M-N) (5-6) and Axes from (A TO B ) on axes from (5 to 6)as per drawing
•	EMBEDED ITEMS FOR EARTHING SYSTEMS WORKS for S.O.G slab for Axes from (M-N) (5-6) as per drawing 4 PICES</t>
  </si>
  <si>
    <t>IR 122 (S19.ELE.27-04)(10-00)</t>
  </si>
  <si>
    <t>IR 123 (S19.ELE.27-04)(10-00)</t>
  </si>
  <si>
    <t>IR 124 (S19.ELE.27-04)(10-00)</t>
  </si>
  <si>
    <t>•	INSPECTION FOR EARTHING SYSTEMS WORKS for plat form bridge columns for north plat form for Axes from (B-C) (2.6-2.7) 4Dc as per drawing
•	EMBEDED ITEMS FOR EARTHING SYSTEMS WORKS for plat form bridge columns for north plat form for Axes from (B-C) (2.6-2.7) 2pice as per drawing</t>
  </si>
  <si>
    <t>•	FOR Siemens  room composite electrical work for room IT-S FR 241 as per drawing
•	SINGLE BOX (5) Double box (6)</t>
  </si>
  <si>
    <t>•	FOR Siemens  room composite electrical work for room BAT-S MZ121 as per drawing
•	SINGLE BOX (8) Double box (10)</t>
  </si>
  <si>
    <t>IR 125 (S19.ELE.28-04)(10-00)</t>
  </si>
  <si>
    <t>IR 126 (S19.ELE.28-04)(10-00)</t>
  </si>
  <si>
    <t xml:space="preserve">•	Encasement (1/3) Sleeves (8/200ø) for dry utility crossing duct (8 voids) west station as per attached </t>
  </si>
  <si>
    <t>•	FOR Siemens  room composite electrical work for room IT-S FR 240 as per drawing
•	SINGLE BOX (5) Double box (6)</t>
  </si>
  <si>
    <t>(6*110) UPVC Conduits SLEEVES from Network to Tie in Room (GR140)</t>
  </si>
  <si>
    <t>IR 127 (S19.ELE.28-04)(10-00)</t>
  </si>
  <si>
    <t>IR 1209 (S19.SU.20-04)(12-00)</t>
  </si>
  <si>
    <t>IR 1210 (S19.SU.20-04)(12-00)</t>
  </si>
  <si>
    <t>IR 1211 (S19.SU.20-04)(12-00)</t>
  </si>
  <si>
    <t>IR 1212 (S19.SU.20-04)(12-00)</t>
  </si>
  <si>
    <t>IR 1213 (S19.SU.21-04)(12-00)</t>
  </si>
  <si>
    <t>Coordinates and level for RC of beams of north platform from axis (P13-A) (2.6) at level (125.667) &amp; (125.717).</t>
  </si>
  <si>
    <t>Coordinates and level for RC of beams of south platform from axis (P5-P11) (1) at level (125.517) &amp; (125.566).</t>
  </si>
  <si>
    <t>Coordinates and level for south platform slab axis (P18-D) (2.1-2.2) level (125.772) &amp; (125.692)</t>
  </si>
  <si>
    <t>Coordinates and level for south platform slab axis (P4-P6) (2.1-2.2) level (125.532) &amp; (125.452)</t>
  </si>
  <si>
    <t>Coordinates and level for north platform slab axis (P4-P6) (2.3-2.4) level (125.532) &amp; (125.452)</t>
  </si>
  <si>
    <t>IR 1214 (S19.CI.14-04)(12-00)</t>
  </si>
  <si>
    <t>upper embankment layer for south track Part (A) Axes (P1-P8) 30cm</t>
  </si>
  <si>
    <t>subgrade layer for south track Part (2-C) Axes (N-P28) 25cm</t>
  </si>
  <si>
    <t>IR 1216 (S19.CI.02-03)(12-00)</t>
  </si>
  <si>
    <t>Upper embankment layer for south track Part (A-B) Axes (P1-P18) 50cm</t>
  </si>
  <si>
    <t>IR 1217 (S19.CI.02-03)(12-00)</t>
  </si>
  <si>
    <t>Upper embankment layer for south track Part (1-2-C) Axes (P18-P28) 50cm</t>
  </si>
  <si>
    <t>IR 1218 (S19.CI.02-03)(12-00)</t>
  </si>
  <si>
    <t>Upper embankment layer for north track Part (2-C) Axes (N-P28) 50cm</t>
  </si>
  <si>
    <t>Upper embankment layer for north track Part (2) Axes (I-M) 50cm</t>
  </si>
  <si>
    <t>IR 1219 (S19.CI.02-03)(12-00)</t>
  </si>
  <si>
    <t>IR 1220 (S19.CI.02-03)(12-00)</t>
  </si>
  <si>
    <t>IR 1222 (S19.ARCH.30-03)(12-00)</t>
  </si>
  <si>
    <t>IR 1223 (S19.ARCH.26-03)(12-00)</t>
  </si>
  <si>
    <t>Plaster Work Preparation for Mezzanine Floor Part (4) Axes (N-M) (3-4)</t>
  </si>
  <si>
    <t>IR 1221 (S19.ARCH.27-04)(12-00)</t>
  </si>
  <si>
    <t>Retaining wall and slab of north platform part (C-D), axis (P28-P34).	
Q= 68 m3           C 400/460         28-days</t>
  </si>
  <si>
    <t>slab of north platform and beams&amp;columns part A-B,axes P8-P13.
Q= 38 m3           C 400/460         16-days</t>
  </si>
  <si>
    <t>R.C for WET Utility Crossing "West platform"."30cm" "Water"	
Q= 50 m3           C 350/425         14-days</t>
  </si>
  <si>
    <t>TEST RESULT S19 N 768</t>
  </si>
  <si>
    <t>TEST RESULT S19 N 769</t>
  </si>
  <si>
    <t>TEST RESULT S19 N 770</t>
  </si>
  <si>
    <t>TEST RESULT S19 N 771</t>
  </si>
  <si>
    <t>TEST RESULT S19 N 772</t>
  </si>
  <si>
    <t>TEST RESULT S19 N 773</t>
  </si>
  <si>
    <t>TEST RESULT S19 N 774</t>
  </si>
  <si>
    <t>TEST RESULT S19 N 775</t>
  </si>
  <si>
    <t>TEST RESULT S19 N 776</t>
  </si>
  <si>
    <t>TEST RESULT S19 N 777</t>
  </si>
  <si>
    <t>TEST RESULT S19 N 778</t>
  </si>
  <si>
    <t>TEST RESULT S19 N 779</t>
  </si>
  <si>
    <t>slab of north platform and beams &amp; columns part A-B, axes P8-P9.	
Q= 38 m3           C 400/460         28-days</t>
  </si>
  <si>
    <t>Columns &amp;Beams of Middle Platform Part C, axis P23-P28. Columns &amp;Beams of north Platform Part A, axis P4-P8"fence" &amp; Retaining wall of South platform part 1-2, axis (D-I) "fence side ".   slab of south platform part A, axes P1-P4
Q= 80 m3           C 400/460     28-days</t>
  </si>
  <si>
    <t>Columns &amp;Beams of south Platform Part A, axis P1-P5"fence”. core on south platform part(A), axes P4 &amp; columns P5-P7. slab of north platform and beams &amp; columns part A P1-P2 (U)					
Q= 40 m3           C 400/460     28-days</t>
  </si>
  <si>
    <t>R.C for S.O.G part (4), axis (I-J) (5-6).				
Q= 10 m3           C 250/350     7-days</t>
  </si>
  <si>
    <t>P.C for WET Utility Crossing "West platform" "Sewage"			
Q= 13 m3           C 200/300     7-days</t>
  </si>
  <si>
    <t>slab of north platform part (1), axis (P18-D).		
Q= 36 m3           C 400/4600     7-days</t>
  </si>
  <si>
    <t>R.C for S.O.G part (4), axis (I-J) (7-8).		
Q= 7 m3           C 250/350     7-days</t>
  </si>
  <si>
    <t>R.C for WET Utility Crossing "West platform"."20cm""Water"	
Q= 33 m3           C 350/425     7-days</t>
  </si>
  <si>
    <t>Columns &amp;Beams of North Platform Part A, axis P1-P5"fence"		
Q= 8 m3           C 400/460       28-days</t>
  </si>
  <si>
    <t>P.C for WET Utility Crossing "West platform" "Water"		
Q= 24 m3           C 200/300       28-days</t>
  </si>
  <si>
    <t>R.C for S.O.G part (3), axis (B-C) (4-6) &amp;(C-D) (5-6).		
Q= 30 m3           C 250/350         28-days</t>
  </si>
  <si>
    <t>Plat load test for upper embankment layer for south track Part (A) Axes (P1-P8) 30cm</t>
  </si>
  <si>
    <t>IR 1224 (S19.SU.29-04)(12-00)</t>
  </si>
  <si>
    <t>IR 1225 (S19.SU.29-04)(12-00)</t>
  </si>
  <si>
    <t>IR 1226 (S19.SU.30-04)(12-00)</t>
  </si>
  <si>
    <t>Coordinates and level for north platform slab axis (P13-P18) (2.4) level (125.612) - (125.692)</t>
  </si>
  <si>
    <t>Coordinates and level for south platform slab axis (D-P24) (2.1-2.2) level (125.772) - (126.007)</t>
  </si>
  <si>
    <t>Excavation Bottom Level (120.70) of wet Utilities and dry utility Crossing.</t>
  </si>
  <si>
    <t>Building &amp; Plaster Accessories</t>
  </si>
  <si>
    <t>Misr Elkobra</t>
  </si>
  <si>
    <t xml:space="preserve">White&amp; Blue foam </t>
  </si>
  <si>
    <t>Sika Fiber (PPM 12mm)</t>
  </si>
  <si>
    <t>Key plan for mezzanine floor beams</t>
  </si>
  <si>
    <t>Reinforcement for mezzanine floor beams</t>
  </si>
  <si>
    <t>RHS-CS-SD-0300</t>
  </si>
  <si>
    <t>RHS-CS-SD-0301</t>
  </si>
  <si>
    <t>RHS-CS-SD-0302</t>
  </si>
  <si>
    <t>RHS-CS-SD-0303</t>
  </si>
  <si>
    <t>RHS-CS-SD-0304</t>
  </si>
  <si>
    <t>SD 65 (S19.CI.30-04)(10-00)</t>
  </si>
  <si>
    <t>SD 64 (S19.CI.30-04)(10-00)</t>
  </si>
  <si>
    <t>SD 66 (S19.CI.30-04)(10-00)</t>
  </si>
  <si>
    <t>IR 1227 (S19.SU.01-04)(12-00)</t>
  </si>
  <si>
    <t>IR 1228 (S19.SU.24-04)(12-00)</t>
  </si>
  <si>
    <t>IR 1229 (S19.SU.25-04)(12-00)</t>
  </si>
  <si>
    <t>IR 1230 (S19.SU.27-04)(12-00)</t>
  </si>
  <si>
    <t>IR 1231 (S19.SU.29-04)(12-00)</t>
  </si>
  <si>
    <t xml:space="preserve">Coordinates and level for RC dry utility crossing duct at level (122.238) </t>
  </si>
  <si>
    <t xml:space="preserve">Coordinates and level for PC dry utility crossing duct at level (121.338) </t>
  </si>
  <si>
    <t>Coordinates and level for PC wet utility crossing duct (storm/sewage) at level (121.138) &amp; (121.538)</t>
  </si>
  <si>
    <t>Coordinates and level for RC wet utility crossing duct (water/force main) at level (123.238)</t>
  </si>
  <si>
    <t>Coordinates and level for PC wet utility crossing duct (water/force main) at level (121.338)</t>
  </si>
  <si>
    <t>Coordinates and level for RC for S.O.G from axis (N-M) (4-6) at level (125.927)</t>
  </si>
  <si>
    <t>IR 1232 (S19.SU.28-04)(12-00)</t>
  </si>
  <si>
    <t>IR 1233 (S19.CI.07-03)(12-00)</t>
  </si>
  <si>
    <t>Formwork  for Beams of north Platform Part (C-D) Axes (P29 – P34).</t>
  </si>
  <si>
    <t>IR 1234 (S19.CI.29-02)(12-00)</t>
  </si>
  <si>
    <t>IR 1235 (S19.CI.09-12)(12-00)</t>
  </si>
  <si>
    <t>IR 1236 (S19.CI.25-11)(12-00)</t>
  </si>
  <si>
    <t>IR 1237 (S19.CI.22-09)(12-00)</t>
  </si>
  <si>
    <t>IR 1238 (S19.CI.26-09)(12-00)</t>
  </si>
  <si>
    <t>IR 1239 (S19.CI.17-08)(12-00)</t>
  </si>
  <si>
    <t>Reinforcement for Top mesh of raft of middle platform Part (D) Axis (P30-P38)</t>
  </si>
  <si>
    <t>Reinforcement for Bottom mesh of raft of south platform Part (C-D) Axis (P24-P33)</t>
  </si>
  <si>
    <t>Reinforcement for Bottom mesh of raft of middle platform Part (C) Axis (P22-P25)</t>
  </si>
  <si>
    <t>Reinforcement for Bottom mesh of raft of middle platform Part (B) Axis (P13-P16)</t>
  </si>
  <si>
    <t>Reinforcement for Bottom mesh of raft of North platform Part (B) Axis (P9-P12)</t>
  </si>
  <si>
    <t>Reinforcement for Beams of south Platform Part (2) Axes (M – P22).</t>
  </si>
  <si>
    <t>TEST RESULT S19 N 780</t>
  </si>
  <si>
    <t>Retaining wall and slab of south platform part (2-C), axis (M-P24). core on south platform part (2), axe (J) &amp; slab of south platform and beams &amp; columns part A P1-P2 (U). Columns &amp;Beams of south Platform Part A, axis P4-P8"fence"
Q= 90 m3           C 400/460         28-days</t>
  </si>
  <si>
    <t>MS 136 (S-19-CS.28-04-24)(10-00)</t>
  </si>
  <si>
    <t xml:space="preserve"> Replacement soil to be used as sub-Ballast </t>
  </si>
  <si>
    <t>HSE PLAN</t>
  </si>
  <si>
    <t>DC 102 (S-19.CS.30-04-24)(10-00)</t>
  </si>
  <si>
    <t>The Joint between blockwork and concrete surface is not correct</t>
  </si>
  <si>
    <t>QVN 037 REV 00</t>
  </si>
  <si>
    <t>QVN 036 REV 00</t>
  </si>
  <si>
    <t>QVN 035 REV 00</t>
  </si>
  <si>
    <t>QVN 034 REV 00</t>
  </si>
  <si>
    <t xml:space="preserve">the spacing between the stirrups on the reinforced stiffener beams is not correct and the main consultant reminded many times ago. </t>
  </si>
  <si>
    <t xml:space="preserve">The Contractor started the insulation on the exterior of the main building without surface preparation. </t>
  </si>
  <si>
    <t>the contractor must start repair work on the site.</t>
  </si>
  <si>
    <t>IR 1175 (S19.CI.10-02)(12-00)</t>
  </si>
  <si>
    <t>IR 1176 (S19.CI.25-03)(12-00)</t>
  </si>
  <si>
    <t>IR 1178 (S19.CI.29-03)(12-00)</t>
  </si>
  <si>
    <t>IR 1179 (S19.CI.27-02)(12-00)</t>
  </si>
  <si>
    <t>IR 1180 (S19.CI.22-12)(12-00)</t>
  </si>
  <si>
    <t>IR 1181 (S19.CI.07-11)(12-00)</t>
  </si>
  <si>
    <t>IR 1182 (S19.CI.03-10)(12-00)</t>
  </si>
  <si>
    <t>IR 1183 (S19.CI.20-01)(12-00)</t>
  </si>
  <si>
    <t>IR 1184 (S19.CI.20-01)(12-00)</t>
  </si>
  <si>
    <t>IR 1185 (S19.CI.15-02)(12-00)</t>
  </si>
  <si>
    <t>IR 1186 (S19.CI.15-02)(12-00)</t>
  </si>
  <si>
    <t>IR 1187 (S19.CI.26-02)(12-00)</t>
  </si>
  <si>
    <t>IR 1189 (S19.CI.05-03)(12-00)</t>
  </si>
  <si>
    <t>IR 1190 (S19.CI.05-03)(12-00)</t>
  </si>
  <si>
    <t>IR 1191 (S19.CI.02-02)(12-00)</t>
  </si>
  <si>
    <t>IR 1192 (S19.CI.18-11)(12-00)</t>
  </si>
  <si>
    <t>IR 1193 (S19.CI.16-11)(12-00)</t>
  </si>
  <si>
    <t>IR 1194 (S19.CI.06-01)(12-00)</t>
  </si>
  <si>
    <t>IR 1195 (S19.CI.11-01)(12-00)</t>
  </si>
  <si>
    <t>IR 1196 (S19.CI.05-03)(12-00)</t>
  </si>
  <si>
    <t>IR 1197 (S19.CI.14-01)(12-00)</t>
  </si>
  <si>
    <t>IR 1198 (S19.CI.27-02)(12-00)</t>
  </si>
  <si>
    <t>IR 1199 (S19.CI.30-01)(12-00)</t>
  </si>
  <si>
    <t>IR 1200 (S19.CI.06-02)(12-00)</t>
  </si>
  <si>
    <t>IR 1201 (S19.CI.24-01)(12-00)</t>
  </si>
  <si>
    <t>IR 1204 (S19.CI.19-11)(12-00)</t>
  </si>
  <si>
    <t>IR 1205 (S19.CI.13-11)(12-00)</t>
  </si>
  <si>
    <t>IR 1206 (S19.CI.15-11)(12-00)</t>
  </si>
  <si>
    <t>IR 1208 (S19.CI.15-02)(12-00)</t>
  </si>
  <si>
    <t>IR 1207 (S19.CI.23-01)(12-00)</t>
  </si>
  <si>
    <t>IR 1177 (S19.CI.07-03)(12-00)</t>
  </si>
  <si>
    <t>IR 1215 (S19.CI.16-03)(12-00)</t>
  </si>
  <si>
    <t>IR 1202 (S19.ARCH.05-02)(12-00)</t>
  </si>
  <si>
    <t>Key plan for part A</t>
  </si>
  <si>
    <t>Key plan for part B</t>
  </si>
  <si>
    <t>Key plan for part 1-3</t>
  </si>
  <si>
    <t xml:space="preserve">Reinforcement for columns </t>
  </si>
  <si>
    <t>Reinforcement for columns</t>
  </si>
  <si>
    <t>RHS-CS-SD-0305</t>
  </si>
  <si>
    <t>RHS-CS-SD-0306</t>
  </si>
  <si>
    <t>RHS-CS-SD-0307</t>
  </si>
  <si>
    <t>RHS-CS-SD-0308</t>
  </si>
  <si>
    <t>RHS-CS-SD-0309</t>
  </si>
  <si>
    <t>HIGH LEVEL PLUMBING   LAYOUT (A/C draining -ground floor)Installation detail</t>
  </si>
  <si>
    <t>SD 67 (S19.CI.02-05)(10-00)</t>
  </si>
  <si>
    <t>RHS-AR-SD-0063</t>
  </si>
  <si>
    <t>RHS-AR-SD-0064</t>
  </si>
  <si>
    <t>RHS-AR-SD-0065</t>
  </si>
  <si>
    <t>RHS-AR-SD-0066</t>
  </si>
  <si>
    <t>RHS-AR-SD-0067</t>
  </si>
  <si>
    <t>RHS-AR-SD-0068</t>
  </si>
  <si>
    <t>RHS-AR-SD-0069</t>
  </si>
  <si>
    <t>SD 9 (S19.ARCH.02-05)(10-00)</t>
  </si>
  <si>
    <t>Ground floor reflected ceiling plan part 3</t>
  </si>
  <si>
    <t>Ground floor reflected ceiling plan part 4</t>
  </si>
  <si>
    <t>Mezzanine floor reflected ceiling plan part 3</t>
  </si>
  <si>
    <t>Mezzanine floor reflected ceiling plan part 4</t>
  </si>
  <si>
    <t>First floor reflected ceiling plan part 3</t>
  </si>
  <si>
    <t>First floor reflected ceiling plan part 4</t>
  </si>
  <si>
    <t>RHS-MECH-SD-014</t>
  </si>
  <si>
    <t>RHS-MECH-SD-014-1</t>
  </si>
  <si>
    <t>RHS-MECH-SD-014-2</t>
  </si>
  <si>
    <t>RHS-MECH-SD-014-3</t>
  </si>
  <si>
    <t>RHS-MECH-SD-014-4</t>
  </si>
  <si>
    <t>RHS-MECH-SD-015</t>
  </si>
  <si>
    <t>RHS-MECH-SD-015-1</t>
  </si>
  <si>
    <t>RHS-MECH-SD-015-2</t>
  </si>
  <si>
    <t>RHS-MECH-SD-015-3</t>
  </si>
  <si>
    <t>RHS-MECH-SD-015-4</t>
  </si>
  <si>
    <t>RHS-MECH-SD-016</t>
  </si>
  <si>
    <t>RHS-MECH-SD-016-1</t>
  </si>
  <si>
    <t>RHS-MECH-SD-016-2</t>
  </si>
  <si>
    <t>RHS-MECH-SD-016-3</t>
  </si>
  <si>
    <t>RHS-MECH-SD-016-4</t>
  </si>
  <si>
    <t>RHS-MECH-SD-017</t>
  </si>
  <si>
    <t>RHS-MECH-SD-017-1</t>
  </si>
  <si>
    <t>RHS-MECH-SD-017-2</t>
  </si>
  <si>
    <t>RHS-MECH-SD-017-3</t>
  </si>
  <si>
    <t>RHS-MECH-SD-017-4</t>
  </si>
  <si>
    <t>RHS-MECH-SD-018</t>
  </si>
  <si>
    <t>RHS-MECH-SD-018-1</t>
  </si>
  <si>
    <t>RHS-MECH-SD-018-2</t>
  </si>
  <si>
    <t>RHS-MECH-SD-019</t>
  </si>
  <si>
    <t>RHS-MECH-SD-019-1</t>
  </si>
  <si>
    <t>RHS-MECH-SD-019-2</t>
  </si>
  <si>
    <t>RHS-MECH-SD-020</t>
  </si>
  <si>
    <t>RHS-MECH-SD-020-1</t>
  </si>
  <si>
    <t>RHS-MECH-SD-020-2</t>
  </si>
  <si>
    <t>RHS-MECH-SD-020-3</t>
  </si>
  <si>
    <t>RHS-MECH-SD-020-4</t>
  </si>
  <si>
    <t>RHS-MECH-SD-021</t>
  </si>
  <si>
    <t>RHS-MECH-SD-021-1</t>
  </si>
  <si>
    <t>RHS-MECH-SD-021-2</t>
  </si>
  <si>
    <t>RHS-MECH-SD-021-3</t>
  </si>
  <si>
    <t>RHS-MECH-SD-021-4</t>
  </si>
  <si>
    <t>GROUND FLOOR U/G DRAINGE WORKS Platform Drainage Work PART A-MASTER PLAN</t>
  </si>
  <si>
    <t>GROUND FLOOR U/G DRAINGE WORKS Platform Drainage Work PART A-1</t>
  </si>
  <si>
    <t>GROUND FLOOR U/G DRAINGE WORKS Platform Drainage Work PART A-2</t>
  </si>
  <si>
    <t>GROUND FLOOR U/G DRAINGE WORKS Platform Drainage Work PART A-3</t>
  </si>
  <si>
    <t>GROUND FLOOR U/G DRAINGE WORKS Platform Drainage Work PART A-4</t>
  </si>
  <si>
    <t>GROUND FLOOR U/G DRAINGE WORKS Platform Drainage Work PART B-MASTER PLAN</t>
  </si>
  <si>
    <t>GROUND FLOOR U/G DRAINGE WORKS Platform Drainage Work PART B-1</t>
  </si>
  <si>
    <t>GROUND FLOOR U/G DRAINGE WORKS Platform Drainage Work PART B-2</t>
  </si>
  <si>
    <t>GROUND FLOOR U/G DRAINGE WORKS Platform Drainage Work PART B-3</t>
  </si>
  <si>
    <t>GROUND FLOOR U/G DRAINGE WORKS Platform Drainage Work PART B-4</t>
  </si>
  <si>
    <t>GROUND FLOOR U/G DRAINGE WORKS Platform Drainage Work PART 1-MASTER PLAN</t>
  </si>
  <si>
    <t>GROUND FLOOR U/G DRAINGE WORKS Platform Drainage Work PART 1-1</t>
  </si>
  <si>
    <t>GROUND FLOOR U/G DRAINGE WORKS Platform Drainage Work PART 1-2</t>
  </si>
  <si>
    <t>GROUND FLOOR U/G DRAINGE WORKS Platform Drainage Work PART 1-3</t>
  </si>
  <si>
    <t>GROUND FLOOR U/G DRAINGE WORKS Platform Drainage Work PART 1-4</t>
  </si>
  <si>
    <t>GROUND FLOOR U/G DRAINGE WORKS Platform Drainage Work PART 2-MASTER PLAN</t>
  </si>
  <si>
    <t>GROUND FLOOR U/G DRAINGE WORKS Platform Drainage Work PART 2-1</t>
  </si>
  <si>
    <t>GROUND FLOOR U/G DRAINGE WORKS Platform Drainage Work PART 2-2</t>
  </si>
  <si>
    <t>GROUND FLOOR U/G DRAINGE WORKS Platform Drainage Work PART 2-3</t>
  </si>
  <si>
    <t>GROUND FLOOR U/G DRAINGE WORKS Platform Drainage Work PART 2-4</t>
  </si>
  <si>
    <t>GROUND FLOOR U/G DRAINGE WORKS Platform Drainage Work PART 3-MASTER PLAN</t>
  </si>
  <si>
    <t>GROUND FLOOR U/G DRAINGE WORKS Platform Drainage Work PART 3-1</t>
  </si>
  <si>
    <t>GROUND FLOOR U/G DRAINGE WORKS Platform Drainage Work PART 3-2</t>
  </si>
  <si>
    <t>GROUND FLOOR U/G DRAINGE WORKS Platform Drainage Work PART 4-MASTER PLAN</t>
  </si>
  <si>
    <t>GROUND FLOOR U/G DRAINGE WORKS Platform Drainage Work PART 4-1</t>
  </si>
  <si>
    <t>GROUND FLOOR U/G DRAINGE WORKS Platform Drainage Work PART 4-2</t>
  </si>
  <si>
    <t>GROUND FLOOR U/G DRAINGE WORKS Platform Drainage Work PART C-MASTER PLAN</t>
  </si>
  <si>
    <t>GROUND FLOOR U/G DRAINGE WORKS Platform Drainage Work PART C-1</t>
  </si>
  <si>
    <t>GROUND FLOOR U/G DRAINGE WORKS Platform Drainage Work PART C-2</t>
  </si>
  <si>
    <t>GROUND FLOOR U/G DRAINGE WORKS Platform Drainage Work PART C-3</t>
  </si>
  <si>
    <t>GROUND FLOOR U/G DRAINGE WORKS Platform Drainage Work PART C-4</t>
  </si>
  <si>
    <t>GROUND FLOOR U/G DRAINGE WORKS Platform Drainage Work PART D-MASTER PLAN</t>
  </si>
  <si>
    <t>GROUND FLOOR U/G DRAINGE WORKS Platform Drainage Work PART D-1</t>
  </si>
  <si>
    <t>GROUND FLOOR U/G DRAINGE WORKS Platform Drainage Work PART D-2</t>
  </si>
  <si>
    <t>GROUND FLOOR U/G DRAINGE WORKS Platform Drainage Work PART D-3</t>
  </si>
  <si>
    <t>GROUND FLOOR U/G DRAINGE WORKS Platform Drainage Work PART D-4</t>
  </si>
  <si>
    <t>MS 03 (S-19-MECH.24-04-24)(04-00)</t>
  </si>
  <si>
    <t>s</t>
  </si>
  <si>
    <t>IR 1240 (S19.CI.02-05)(12-00)</t>
  </si>
  <si>
    <t>Formwork for core of south Platform Part (2) Axis (P20-P21) (2-2.1)</t>
  </si>
  <si>
    <t>Reinforcement for columns and beams of south platform part (1-2) axis (H-L) &amp; (C-G) (1)</t>
  </si>
  <si>
    <t>IR 128 (S19.ELE.02-05)(10-00)</t>
  </si>
  <si>
    <t>IR 129 (S19.ELE.02-05)(10-00)</t>
  </si>
  <si>
    <t>IR 130 (S19.ELE.02-05)(10-00)</t>
  </si>
  <si>
    <t>•	Embedded Items Instruction for Earthing and Lighting System north Platform Retaining Wall &amp; Platform S.O.G Galvanized steel mesh for Axes from (P13- P18) (2.3-2.4) (1PIECE)
•	Embedded Items Instruction for Earthing and Lighting System South Platform Retaining Wall &amp; Platform S.O.G Galvanized steel mesh for Axes from (P3- P9) (2.1-2.2) (1PIECES)
•	Embedded Items Instruction for Earthing and Lighting System South Platform Retaining Wall &amp; Platform S.O.G Galvanized steel mesh for Axes from (P18-N) (2.1-2.2) (1PIECES)</t>
  </si>
  <si>
    <t>•	FOR Siemens room composite electrical work for room (BAT TEL-S GR012) as per drawing
•	SINGLE BOX (11) Double box (8)</t>
  </si>
  <si>
    <t>•	FOR Siemens room composite electrical work for room (COM-S GR138) as per drawing
•	SINGLE BOX (11) Double box (6)</t>
  </si>
  <si>
    <t>Screed Concrete for Siemens Room’s floors under epoxy painting.</t>
  </si>
  <si>
    <t>START N ACT 024</t>
  </si>
  <si>
    <t>Formwork for Columns &amp; Beams of north Platform Part (D) Axes (P31 – P35).</t>
  </si>
  <si>
    <t>IR 1241 (S19.CI.02-05)(12-00)</t>
  </si>
  <si>
    <t>IR 1242 (S19.CI.03-12)(12-00)</t>
  </si>
  <si>
    <t>Cold Applied Bituminous 1st Layer for South Platform Part (D-C) (1-2) Axes (P38-E) “Middle Face”</t>
  </si>
  <si>
    <t>IR 1243 (S19.CI.08-02)(12-00)</t>
  </si>
  <si>
    <t>Cold Applied Bituminous 1st Layer for South Platform Part (A) Axes (P1-P8) “Middle Face”</t>
  </si>
  <si>
    <t>IR 1244 (S19.CI.09-02)(12-00)</t>
  </si>
  <si>
    <t>Cold Applied Bituminous 2nd Layer for South Platform Part (A) Axes (P1-P8) “Middle Face”</t>
  </si>
  <si>
    <t>IR 1245 (S19.CI.10-02)(12-00)</t>
  </si>
  <si>
    <t>Cold Applied Bituminous 3rd Layer for South Platform Part (A) Axes (P1-P8) “Middle Face”</t>
  </si>
  <si>
    <t>IR 1246 (S19.CI.03-12)(12-00)</t>
  </si>
  <si>
    <t>IR 1247 (S19.CI.23-01)(12-00)</t>
  </si>
  <si>
    <t>Bituminous 1st Layer of Retaining wall of Middle Platform Part (A) axis (P1-P2) “corner”</t>
  </si>
  <si>
    <t>Cold Applied Bituminous 1st Layer for Middle Platform Part (D-C) Axes (P36-N) “South Face”</t>
  </si>
  <si>
    <t>IR 1248 (S19.CI.24-01)(12-00)</t>
  </si>
  <si>
    <t>Bituminous 2nd Layer of Retaining wall of Middle Platform Part (A) axis (P1-P2) “corner”</t>
  </si>
  <si>
    <t>Bituminous 3rd Layer of Retaining wall of Middle Platform Part (A) axis (P1-P2) “corner”</t>
  </si>
  <si>
    <t>IR 1249 (S19.CI.25-01)(12-00)</t>
  </si>
  <si>
    <t>IR 1250 (S19.CI.09-12)(12-00)</t>
  </si>
  <si>
    <t>Cold Applied Bituminous Retaining Wall 1st Layer for Middle Platform Part (C-D) Axes (P38-N) “North Face”</t>
  </si>
  <si>
    <t>IR 1251 (S19.CI.10-12)(12-00)</t>
  </si>
  <si>
    <t>Cold Applied Bituminous Retaining Wall 2nd layer for Middle Platform Part (C-D) Axes (P38-N) “North Face”</t>
  </si>
  <si>
    <t>Cold Applied Bituminous Retaining Wall 1st Layer for Middle Platform Part (1-2) axes (N-P17) “North Face”</t>
  </si>
  <si>
    <t>IR 1252 (S19.CI.09-12)(12-00)</t>
  </si>
  <si>
    <t>IR 1253 (S19.CI.10-12)(12-00)</t>
  </si>
  <si>
    <t>IR 1254 (S19.CI.10-01)(12-00)</t>
  </si>
  <si>
    <t>IR 1255 (S19.CI.11-01)(12-00)</t>
  </si>
  <si>
    <t>IR 1256 (S19.CI.12-01)(12-00)</t>
  </si>
  <si>
    <t>IR 1257 (S19.CI.10-12)(12-00)</t>
  </si>
  <si>
    <t>IR 1258 (S19.CI.05-03)(12-00)</t>
  </si>
  <si>
    <t>IR 1259 (S19.CI.06-03)(12-00)</t>
  </si>
  <si>
    <t>IR 1260 (S19.CI.07-03)(12-00)</t>
  </si>
  <si>
    <t>Bituminous 3rd Layer of Retaining wall of North Platform axis (H-P1) (Middle Face).</t>
  </si>
  <si>
    <t>Bituminous 2nd Layer of Retaining wall of North Platform axis (H-P1) (Middle Face).</t>
  </si>
  <si>
    <t>Bituminous 1st Layer of Retaining wall of North Platform axis (H-P1) (Middle Face).</t>
  </si>
  <si>
    <t>Cold Applied Bituminous 2nd Layer for North Platform Part (D-C) Axes (P38-P24) “Middle Face”</t>
  </si>
  <si>
    <t>Cold Applied Bituminous Retaining Wall 3rd Layer for Middle Platform Part (A-B) axes (P4-P17) “North Face”</t>
  </si>
  <si>
    <t>Cold Applied Bituminous Retaining Wall 2nd Layer for Middle Platform Part (A-B) axes (P4-P17) “North Face”</t>
  </si>
  <si>
    <t>Cold Applied Bituminous Retaining Wall 1st Layer for Middle Platform Part (A-B) axes (P4-P17) “North Face”</t>
  </si>
  <si>
    <t>Cold Applied Bituminous Retaining Wall 2nd Layer for Middle Platform Part (1-2) axes (D-P17) “North Face”</t>
  </si>
  <si>
    <t>IR 1261 (S19.CI.02-05)(12-00)</t>
  </si>
  <si>
    <t>IR 1262 (S19.CI.02-05)(12-00)</t>
  </si>
  <si>
    <t>IR 1263 (S19.CI.04-05)(12-00)</t>
  </si>
  <si>
    <t>Reinforcement for columns and beams for fence of South platform part (B) axis (P18-P13)</t>
  </si>
  <si>
    <t>Formwork for columns of north platform part (1) axis (B-C)</t>
  </si>
  <si>
    <t>Reinforcement for Slab of north platform part (B) from axis (P13-P16)</t>
  </si>
  <si>
    <t>RHS-CS-SD-0310</t>
  </si>
  <si>
    <t>RHS-CS-SD-0311</t>
  </si>
  <si>
    <t>RHS-CS-SD-0312</t>
  </si>
  <si>
    <t>RHS-CS-SD-0313</t>
  </si>
  <si>
    <t>Concrete dimension for first floor slab part A</t>
  </si>
  <si>
    <t>Concrete dimension for first floor slab part 1-3</t>
  </si>
  <si>
    <t>Concrete dimension for first floor slab part 2-4</t>
  </si>
  <si>
    <t>Concrete dimension for first floor slab part D</t>
  </si>
  <si>
    <t>SD 68 (S19.CI.08-05)(10-00)</t>
  </si>
  <si>
    <t>TEST RESULT S19 N 781</t>
  </si>
  <si>
    <t>TEST RESULT S19 N 782</t>
  </si>
  <si>
    <t>TEST RESULT S19 N 783</t>
  </si>
  <si>
    <t>TEST RESULT S19 N 784</t>
  </si>
  <si>
    <t>TEST RESULT S19 N 785</t>
  </si>
  <si>
    <t>TEST RESULT S19 N 786</t>
  </si>
  <si>
    <t>TEST RESULT S19 N 787</t>
  </si>
  <si>
    <t>TEST RESULT S19 N 788</t>
  </si>
  <si>
    <t>Core on south platform part (2), axe "E" &amp; columns and Beam on south platform part (2), axe "N".	
Q= 25 m3           C 400/460         7-days</t>
  </si>
  <si>
    <t>Columns &amp;Beams of North Platform Part A-B, axis P7-P11 "fence". Columns &amp;Beams of South Platform Part A-B, axis P7-P11"fence"	
Q= 15 m3           C 400/460         7-days</t>
  </si>
  <si>
    <t>R.C for S.O.G part (3-4), axis(A) (5-6) &amp; (M-N) (4-6).		
Q= 10 m3           C 250/350         7-days</t>
  </si>
  <si>
    <t>R.C for Roof of WET Utility Crossing "West platform" "Water" &amp;R.C for Dry Utility Crossing "West platform”. “ELEC”.			
Q= 120 m3           C 350/425         7-days</t>
  </si>
  <si>
    <t>R.C for WET Utility Crossing "West platform"."30cm" "Water"	
Q= 50 m3           C 350/425         28-days</t>
  </si>
  <si>
    <t>R.C for WET Utility Crossing "West platform"."40cm"Sewage"		
Q= 35 m3           C 350/425         7-days</t>
  </si>
  <si>
    <t>P.C for Dry Utility Crossing "West platform". "ELEC"			
Q= 20 m3           C 200/300         7-days</t>
  </si>
  <si>
    <t>R.C for WET Utility Crossing "West platform". "Water"			
Q= 120 m3           C 350/425         7-days</t>
  </si>
  <si>
    <t>IR 1264 (S19.ARCH.05-05)(12-00)</t>
  </si>
  <si>
    <t>Screed concrete for siemens rooms from mezzanine floor part (4) axis (M-N) (2.6-5)</t>
  </si>
  <si>
    <t>IR 1265 (S19.CI.18-12)(12-00)</t>
  </si>
  <si>
    <t>Bituminous 1st Layer of encasement of Part (2) Axis (M-P21) (2.1-2.2)</t>
  </si>
  <si>
    <t>IR 1266 (S19.CI.19-12)(12-00)</t>
  </si>
  <si>
    <t>Bituminous 2nd Layer of encasement of Part (2) Axis (M-P21) (2.1-2.2)</t>
  </si>
  <si>
    <t>IR 1267 (S19.CI.20-12)(12-00)</t>
  </si>
  <si>
    <t>Bituminous 3rd Layer of encasement of Part (2) Axis (M-P21) (2.1-2.2)</t>
  </si>
  <si>
    <t>Bituminous 1st Layer of encasement of Part (2) Axis (M-P21) (2.3-2.4)</t>
  </si>
  <si>
    <t>IR 1268 (S19.CI.20-01)(12-00)</t>
  </si>
  <si>
    <t>IR 1269 (S19.CI.21-01)(12-00)</t>
  </si>
  <si>
    <t>Bituminous 2nd Layer of encasement of Part (2) Axis (M-P21) (2.3-2.4)</t>
  </si>
  <si>
    <t>Bituminous 3rd  Layer of encasement of Part (2) Axis (M-P21) (2.3-2.4)</t>
  </si>
  <si>
    <t>IR 1270 (S19.CI.22-01)(12-00)</t>
  </si>
  <si>
    <t>IR 1271 (S19.CI.20-01)(12-00)</t>
  </si>
  <si>
    <t>Bituminous 1st Layer of encasement of Part (D) Axis (P37-P36) (2.3-2.4)</t>
  </si>
  <si>
    <t>Bituminous 2nd Layer of encasement of Part (D) Axis (P37-P36) (2.3-2.4)</t>
  </si>
  <si>
    <t>IR 1272 (S19.CI.21-01)(12-00)</t>
  </si>
  <si>
    <t>IR 1273 (S19.CI.22-01)(12-00)</t>
  </si>
  <si>
    <t>Bituminous 3rd Layer of encasement of Part (D) Axis (P37-P36) (2.3-2.4)</t>
  </si>
  <si>
    <t>IR 1274 (S19.CI.10-03)(12-00)</t>
  </si>
  <si>
    <t>Bituminous 1st Layer of encasement of North Platform Part (A) Axis (P2)</t>
  </si>
  <si>
    <t>IR 1275 (S19.CI.11-03)(12-00)</t>
  </si>
  <si>
    <t>Bituminous 2nd Layer of encasement of North Platform Part (A) Axis (P2)</t>
  </si>
  <si>
    <t>Bituminous 3rd Layer of encasement of North Platform Part (A) Axis (P2)</t>
  </si>
  <si>
    <t>IR 1276 (S19.CI.12-03)(12-00)</t>
  </si>
  <si>
    <t>IR 1277 (S19.CI.11-03)(12-00)</t>
  </si>
  <si>
    <t>Bituminous 1st Layer of encasement (7) North Platform of Part (1) Axis (A-B)</t>
  </si>
  <si>
    <t>IR 1278 (S19.CI.12-03)(12-00)</t>
  </si>
  <si>
    <t>Bituminous 2nd Layer of encasement (7) North Platform of Part (1) Axis (A-B)</t>
  </si>
  <si>
    <t>Bituminous 3rd Layer of encasement (7) North Platform of Part (1) Axis (A-B)</t>
  </si>
  <si>
    <t>IR 1279 (S19.CI.13-03)(12-00)</t>
  </si>
  <si>
    <t>IR 1280 (S19.CI.22-01)(12-00)</t>
  </si>
  <si>
    <t>Bituminous 1st Layer of encasement of Part (D) Axis (P37-P36) (2.1-2.2)</t>
  </si>
  <si>
    <t>Bituminous 2nd Layer of encasement of Part (D) Axis (P37-P36) (2.1-2.2)</t>
  </si>
  <si>
    <t>IR 1281 (S19.CI.23-01)(12-00)</t>
  </si>
  <si>
    <t>IR 1282 (S19.CI.24-01)(12-00)</t>
  </si>
  <si>
    <t>Bituminous 3rd Layer of encasement of Part (D) Axis (P37-P36) (2.1-2.2)</t>
  </si>
  <si>
    <t>IR 1283 (S19.CI.17-02)(12-00)</t>
  </si>
  <si>
    <t>Bituminous 1st Layer of encasement of Part (1) Axis (F-A) (2.1-2.2)</t>
  </si>
  <si>
    <t>Bituminous 2nd Layer of encasement of Part (1) Axis (F-A) (2.1-2.2)</t>
  </si>
  <si>
    <t>IR 1284 (S19.CI.18-02)(12-00)</t>
  </si>
  <si>
    <t>IR 1285 (S19.CI.19-02)(12-00)</t>
  </si>
  <si>
    <t>Bituminous 3rd Layer of encasement of Part (1) Axis (F-A) (2.1-2.2)</t>
  </si>
  <si>
    <t>Bituminous 1st Layer of encasement of Part (1) Axis (F-E) (2.3-2.4)</t>
  </si>
  <si>
    <t>Bituminous 2nd Layer of encasement of Part (1) Axis (F-E) (2.3-2.4)</t>
  </si>
  <si>
    <t>Bituminous 3rd Layer of encasement of Part (1) Axis (F-E) (2.3-2.4)</t>
  </si>
  <si>
    <t>IR 1286 (S19.CI.11-03)(12-00)</t>
  </si>
  <si>
    <t>IR 1287 (S19.CI.12-03)(12-00)</t>
  </si>
  <si>
    <t>IR 1288 (S19.CI.13-03)(12-00)</t>
  </si>
  <si>
    <t>IR 1289 (S19.CI.06-03)(12-00)</t>
  </si>
  <si>
    <t>Bituminous 1st Layer of encasement of Part (A) Axis (P2-P3) (2.1-2.2)</t>
  </si>
  <si>
    <t>Bituminous 2nd Layer of encasement of Part (A) Axis (P2-P3) (2.1-2.2)</t>
  </si>
  <si>
    <t>IR 1290 (S19.CI.07-03)(12-00)</t>
  </si>
  <si>
    <t>IR 1291 (S19.CI.08-03)(12-00)</t>
  </si>
  <si>
    <t>Bituminous 3rd Layer of encasement of Part (A) Axis (P2-P3) (2.1-2.2)</t>
  </si>
  <si>
    <t>IR 1292 (S19.SU.04-05)(12-00)</t>
  </si>
  <si>
    <t>Coordinates and level for RC wet utility crossing duct (storm/sewage) at level (122.838) &amp; (123.238)</t>
  </si>
  <si>
    <t>Coordinates and level for RC of beams of south platform from axis (P11-P16) (1) at level (125.607) &amp; (125.677).</t>
  </si>
  <si>
    <t>IR 1293 (S19.SU.05-05)(12-00)</t>
  </si>
  <si>
    <t>Reinforcement and formwork for Stiffener beams and posts for Mezzanine Floor Part (3) (as per attached)</t>
  </si>
  <si>
    <t>Reinforcement and formwork for Stiffener beams and posts for Mezzanine Floor Part (4) (as per attached)</t>
  </si>
  <si>
    <t xml:space="preserve">Sand cone test for soil Replacement (A-1-A) for north track Part (2) Axes (H-N) 30cm (upper embankment) at level (122.30) station (517+423.84) to (517+455.62) </t>
  </si>
  <si>
    <t xml:space="preserve">Sand cone test for soil Replacement (A-1-A) for north track Part (2-C-D) Axes (M-H) 50cm (upper embankment) at level (122.80) station (517+456,09) to (517+423.84) </t>
  </si>
  <si>
    <t>TEST RESULT S19 N 789</t>
  </si>
  <si>
    <t>SD 69 (S19.CI.12-05)(10-00)</t>
  </si>
  <si>
    <t>RHS-CS-SD-0314</t>
  </si>
  <si>
    <t>Concrete dimension for roof platform part (1-2-3-4)</t>
  </si>
  <si>
    <t>IR 06 (S19.MECH.01-05)(12-00)</t>
  </si>
  <si>
    <t>Typical detail for wet utility crossing duct (storm/sewage)</t>
  </si>
  <si>
    <t>IR 131 (S19.ELE.08-05)(10-00)</t>
  </si>
  <si>
    <t xml:space="preserve">• FOR Siemens room composite electrical work for room (AFC MAN -S GR233) as per drawing
• SINGLE BOX (13) Double box (7)
</t>
  </si>
  <si>
    <t>IR 1294 (S19.ARCH.06-05)(12-00)</t>
  </si>
  <si>
    <t>IR 1298 (S19.ARCH.29-04)(12-00)</t>
  </si>
  <si>
    <t>IR 1297 (S19.ARCH.06-05)(12-00)</t>
  </si>
  <si>
    <t>IR 1296 (S19.ARCH.04-05)(12-00)</t>
  </si>
  <si>
    <t>IR 1295 (S19.ARCH.06-05)(12-00)</t>
  </si>
  <si>
    <t>Plaster Work Preparation for first Floor Part (3) Axes (C-D) (2.6-4)</t>
  </si>
  <si>
    <t>Plaster Work Preparation for first Floor Part (4) Axes (K-L) (2.6-4)</t>
  </si>
  <si>
    <t>Plaster Work Preparation for mezzanine Floor Part (3) Axes (A-B) (2.6-4)</t>
  </si>
  <si>
    <t>Plaster Work for mezzanine Floor Part (3) Axes (A-B) (2.6-4)</t>
  </si>
  <si>
    <t>Plaster Work for Mezzanine Floor Part (4) Axes (N-M) (3-4)</t>
  </si>
  <si>
    <t>RFI 31 (S19-CS-08-05)(12-00)</t>
  </si>
  <si>
    <t>1.	According to the owner's (NAT) instructions on site, change all parapets height to 2 meters in the main building. (for roof slab)
      Please confirm.</t>
  </si>
  <si>
    <t>according to general comment (slab borders for shed aren't complied with architectural drawing NO.AE102M) in IFC for Transmittal 1241   Ras El Hekma Station Platform Slabs Detailed Design Package.   
we need a decision to follow architectural drawings drawing NO.AE102M or structural drawings drawing NO. SF101M.
  attach 01: SF101PB - SF101PC   attach 02: AE102PB - AE102PC.
Please confirm.</t>
  </si>
  <si>
    <t>RFI 32 (S19-CS-12-05)(12-00)</t>
  </si>
  <si>
    <t>IR 1299 (S19.ARCH.08-05)(12-00)</t>
  </si>
  <si>
    <t>IR 1300 (S19.ARCH.08-05)(12-00)</t>
  </si>
  <si>
    <t>Seal Coat Primer for Mezzanine Floor Part (3) Axes (A-B) (2.6-4)</t>
  </si>
  <si>
    <t>Seal Coat Primer for Mezzanine Floor Part (4) Axes (N-M) (3-4)</t>
  </si>
  <si>
    <t>KEMCRACK (Elastic Crack Putty)</t>
  </si>
  <si>
    <t>MS 17 (S-19-ARCH.12-05-24)(10-00)</t>
  </si>
  <si>
    <t>PC for Screed concrete for siemens rooms from mezzanine floor part (4) axis (M-N) (2.6-5)</t>
  </si>
  <si>
    <t>POUR CONCRETE 291</t>
  </si>
  <si>
    <t>TEST RESULT S19 N 790</t>
  </si>
  <si>
    <t>TEST RESULT S19 N 791</t>
  </si>
  <si>
    <t>TEST RESULT S19 N 792</t>
  </si>
  <si>
    <t>R.C for Dry Utility Crossing "West platform". "ELEC".			
Q= 30 m3           C 350/425         7-days</t>
  </si>
  <si>
    <t>slab of north platform part (A), axis (P4-P9).			
Q= 30 m3           C 400/460         7-days</t>
  </si>
  <si>
    <t>Columns &amp;Beams of North Platform Part A-B, axis P10-P14 "fence". 	
Q= 10 m3           C 400/460         7-days</t>
  </si>
  <si>
    <t>DC 103 (S-19.CS.07-05-24)(10-00)</t>
  </si>
  <si>
    <t>Method Statement for Acid Resistance High Performance Epoxy Resin Coating on Screed</t>
  </si>
  <si>
    <t>IR 1302 (S19.CI.09-05)(12-00)</t>
  </si>
  <si>
    <t>IR 1301 (S19.CI.09-05)(12-00)</t>
  </si>
  <si>
    <t>Formwork for columns and beams of fence of south platform part (2) axis (H-L).</t>
  </si>
  <si>
    <t>Formwork for core (stair starter) of south platform part (1) axis (P18).</t>
  </si>
  <si>
    <t>TEST RESULT S19 N 793</t>
  </si>
  <si>
    <t>TEST RESULT S19 N 794</t>
  </si>
  <si>
    <t>R.C for WET Utility Crossing "West platform". "Sewage"		
Q= 50 m3           C 350/425         7-days</t>
  </si>
  <si>
    <t>Columns of North platform part (1), axis (A-D). slab of north platform part (B), axis (P13-P16).	 
Q= 30 m3           C 400/460         7-days</t>
  </si>
  <si>
    <t>According to your response to EET-RHS-KK-ECG-RFI-ARCH-014-REV00, which confirms that the finishing of the highlighted rooms is granite and porcelain, according to the attached drawings sent to you.
 For this reason, we are sending you the following inquiry: How is the finishing of these rooms carried out? There Is a difference in the level of floor finishing due to the presence of a ramp outside these rooms, as also shown in the same drawings sent. 
Reference drawings architectural package 806: 
-	Mezzanine floor plan p3, p3 drawing No. (AE-102P3, AE-102P4)
-	Mezzanine floor pattern p3, p4 drawing No. (AP-102P3, AP-102P4)
-	Agreed Rooms Finishes Materials according to meeting dated 28-8-2023 at NAT between NAT/ER/ECG</t>
  </si>
  <si>
    <t>RFI 016 (S19-ARCH-30-04)(12-00)</t>
  </si>
  <si>
    <t>RFI 017 (S19-ARCH-12-05)(12-00)</t>
  </si>
  <si>
    <t>according to owner's (NAT) instructions on site, change Finishes Material for external wall from (Brown Kosair and Artificial stone) to (Brown Kosair, Imperial Bronze).
 please confirm.</t>
  </si>
  <si>
    <t>TEST RESULT S19 N 795</t>
  </si>
  <si>
    <t>TEST RESULT S19 N 796</t>
  </si>
  <si>
    <t>TEST RESULT S19 N 797</t>
  </si>
  <si>
    <t>TEST RESULT S19 N 798</t>
  </si>
  <si>
    <t>Retaining wall and slab of south plat form part (2) axis (H-N) &amp; core of south platform part (2) axis (P20-P21)
Q= 78 m3           C 400/460         7-days</t>
  </si>
  <si>
    <t>Screed concrete for siemens rooms from mezzanine floor part (3) axis (A-B) (2.6-4) 
Q= 12 m3           C 250/350         7-days</t>
  </si>
  <si>
    <t>RC for roof of wet utility crossing “west platform” “sewage”
Q= 32 m3           C 350/425         7-days</t>
  </si>
  <si>
    <t>Screed concrete for siemens rooms from mezzanine floor part (4) axis (M-N) (2.6-4) 
Q= 22 m3           C 250/350         7-days</t>
  </si>
  <si>
    <t>egypt stone</t>
  </si>
  <si>
    <t xml:space="preserve">Clean sand for backfilling </t>
  </si>
  <si>
    <t>Bottom Y reinforcement for first floor part A&amp;D</t>
  </si>
  <si>
    <t>Bottom Y reinforcement for first floor part 1&amp;3</t>
  </si>
  <si>
    <t>Bottom Y reinforcement for first floor part 2&amp;4</t>
  </si>
  <si>
    <t>Bottom X reinforcement for first floor part A&amp;D</t>
  </si>
  <si>
    <t>Bottom X reinforcement for first floor part 1&amp;3</t>
  </si>
  <si>
    <t>Bottom X reinforcement for first floor part 2&amp;4</t>
  </si>
  <si>
    <t>Top Y reinforcement for first floor part A&amp;D</t>
  </si>
  <si>
    <t>Top Y reinforcement for first floor part 1&amp;3</t>
  </si>
  <si>
    <t>Top Y reinforcement for first floor part 2&amp;4</t>
  </si>
  <si>
    <t>Top X reinforcement for first floor part A&amp;D</t>
  </si>
  <si>
    <t>Top X reinforcement for first floor part 1&amp;3</t>
  </si>
  <si>
    <t>Top X reinforcement for first floor part 2&amp;4</t>
  </si>
  <si>
    <t>Additional reinforcement for first floor part A&amp;D</t>
  </si>
  <si>
    <t>RHS-CS-SD-0315</t>
  </si>
  <si>
    <t>RHS-CS-SD-0316</t>
  </si>
  <si>
    <t>RHS-CS-SD-0317</t>
  </si>
  <si>
    <t>RHS-CS-SD-0318</t>
  </si>
  <si>
    <t>RHS-CS-SD-0319</t>
  </si>
  <si>
    <t>RHS-CS-SD-0320</t>
  </si>
  <si>
    <t>RHS-CS-SD-0321</t>
  </si>
  <si>
    <t>RHS-CS-SD-0322</t>
  </si>
  <si>
    <t>RHS-CS-SD-0323</t>
  </si>
  <si>
    <t>RHS-CS-SD-0324</t>
  </si>
  <si>
    <t>RHS-CS-SD-0325</t>
  </si>
  <si>
    <t>RHS-CS-SD-0326</t>
  </si>
  <si>
    <t>RHS-CS-SD-0327</t>
  </si>
  <si>
    <t>SD 70 (S19.CI.14-05)(10-00)</t>
  </si>
  <si>
    <t>Coordinates and level for RC of beams of south platform from axis (P11-A) (1) at level (125.717) &amp; (125.616).</t>
  </si>
  <si>
    <t>IR 1303 (S19.SU.15-05)(12-00)</t>
  </si>
  <si>
    <t>TEST RESULT S19 N 799</t>
  </si>
  <si>
    <t>TEST RESULT S19 N 800</t>
  </si>
  <si>
    <t>slab of South platform part (2), axis (H-N).		
Q= 32 m3           C 400/460         7-days</t>
  </si>
  <si>
    <t>Manholes of Dry Utility crossing "East platform" Middle platform. &amp; slab of north platform part (B-1), axis (P16-P18).	
Q= 33 m3           C 400/460         7-days</t>
  </si>
  <si>
    <t>DC 096 (S-19.CS.08-05-24)(10-00)</t>
  </si>
  <si>
    <t>IR 1304 (S19.CI.14-05)(12-00)</t>
  </si>
  <si>
    <t>Reinforcement for columns &amp; beams of fence of south platform part (B) from axis (P17-P13) (1-2)</t>
  </si>
  <si>
    <t>Reinforcement for Slab of south platform part (A) from axis (P4-P9)</t>
  </si>
  <si>
    <t>IR 1305 (S19.CI.13-05)(12-00)</t>
  </si>
  <si>
    <t>IR 1306 (S19.CI.14-05)(12-00)</t>
  </si>
  <si>
    <t>IR 1307 (S19.CI.13-05)(12-00)</t>
  </si>
  <si>
    <t>formwork for Slab of south platform part (A) from axis (P4-P9)</t>
  </si>
  <si>
    <t>formwork for columns &amp; beams of fence of south platform part (B) from axis (P17-P13) (1-2)</t>
  </si>
  <si>
    <t>TEST RESULT S19 N 801</t>
  </si>
  <si>
    <t>R.C for S.O.G part (4), axis (I-J) (7-8).			
Q= 7 m3           C 250/350         28-days</t>
  </si>
  <si>
    <t>Columns &amp;Beams of North Platform Part (B-1) axis (P13-P17) "fence". Columns &amp;Beams of South Platform Part (B) axis (P10-P14)"fence"		
Q= 18 m3           C 400/460         7-days</t>
  </si>
  <si>
    <t>R.C for WET Utility Crossing "West platform"."20cm""Water"			
Q= 33 m3           C 350/425         28-days</t>
  </si>
  <si>
    <t>TEST RESULT S19 N 802</t>
  </si>
  <si>
    <t>TEST RESULT S19 N 803</t>
  </si>
  <si>
    <t xml:space="preserve">Acid Resistance painting </t>
  </si>
  <si>
    <t>START N ACT 025</t>
  </si>
  <si>
    <t>IR 132 (S19.ELE.18-05)(10-00)</t>
  </si>
  <si>
    <t>•	EMBEDDED ITEMS IN STRUCTURE FOR EARTHING AND LIGHNING SYSTEMS WORKS FOR North Platform columns Bridges Axes (G-H) (2.6-2.7) (2 Pieces ETT4)
•	INSPECTION FOR EARTHING AND LIGHNING SYSTEMS WORKS FOR South Platform Bridge Columns Part (3-4) Axes (G-H) (2.6-2.7) (4 DC)</t>
  </si>
  <si>
    <t>DC 010 (S-19.OT.11-03-23)(11-00)</t>
  </si>
  <si>
    <t>Backfilling above the Crossing</t>
  </si>
  <si>
    <t>QVN 038 REV 00</t>
  </si>
  <si>
    <t>IR 1308 (S19.CI.18-05)(12-00)</t>
  </si>
  <si>
    <t>Reinforcement of Col and Beams of Fence for south platform part (1) axis (p16-A)</t>
  </si>
  <si>
    <t>IR 1309 (S19.CI.18-05)(12-00)</t>
  </si>
  <si>
    <t>IR 1310 (S19.CI.18-05)(12-00)</t>
  </si>
  <si>
    <t>IR 1311 (S19.SU.19-05)(12-00)</t>
  </si>
  <si>
    <t>IR 1312 (S19.CI.19-05)(12-00)</t>
  </si>
  <si>
    <t>IR 1313 (S19.CI.19-05)(12-00)</t>
  </si>
  <si>
    <t>IR 1314 (S19.CI.18-05)(12-00)</t>
  </si>
  <si>
    <t>IR 1315 (S19.CI.19-05)(12-00)</t>
  </si>
  <si>
    <t>IR 1316 (S19.ARCH.28-04)(12-00)</t>
  </si>
  <si>
    <t>IR 1317 (S19.ARCH.07-05)(12-00)</t>
  </si>
  <si>
    <t>IR 1318 (S19.ARCH.30-04)(12-00)</t>
  </si>
  <si>
    <t>IR 1319 (S19.ARCH.02-05)(12-00)</t>
  </si>
  <si>
    <t>IR 1320 (S19.ARCH.08-05)(12-00)</t>
  </si>
  <si>
    <t>IR 1321 (S19.ARCH.09-05)(12-00)</t>
  </si>
  <si>
    <t>IR 1322 (S19.ARCH.10-05)(12-00)</t>
  </si>
  <si>
    <t>IR 1323 (S19.ARCH.11-05)(12-00)</t>
  </si>
  <si>
    <t>IR 1324 (S19.ARCH.12-05)(12-00)</t>
  </si>
  <si>
    <t>IR 1325 (S19.ARCH.09-05)(12-00)</t>
  </si>
  <si>
    <t>IR 1326 (S19.ARCH.10-05)(12-00)</t>
  </si>
  <si>
    <t>IR 1327 (S19.ARCH.11-05)(12-00)</t>
  </si>
  <si>
    <t>IR 1328 (S19.ARCH.12-05)(12-00)</t>
  </si>
  <si>
    <t>IR 1329 (S19.ARCH.15-05)(12-00)</t>
  </si>
  <si>
    <t>IR 1330 (S19.ARCH.17-05)(12-00)</t>
  </si>
  <si>
    <t>IR 1331 (S19.ARCH.18-05)(12-00)</t>
  </si>
  <si>
    <t>IR 1332 (S19.ARCH.20-05)(12-00)</t>
  </si>
  <si>
    <t>IR 1333 (S19.ARCH.21-05)(12-00)</t>
  </si>
  <si>
    <t>IR 1334 (S19.ARCH.22-05)(12-00)</t>
  </si>
  <si>
    <t>IR 1335 (S19.ARCH.23-05)(12-00)</t>
  </si>
  <si>
    <t>IR 1336 (S19.ARCH.20-03)(12-00)</t>
  </si>
  <si>
    <t>IR 1337 (S19.ARCH.21-03)(12-00)</t>
  </si>
  <si>
    <t>IR 1338 (S19.ARCH.22-03)(12-00)</t>
  </si>
  <si>
    <t>IR 1339 (S19.CI.24-03)(12-00)</t>
  </si>
  <si>
    <t>Reinforcement and formwork for Stiffener beams and posts for Ground Floor Part (3) Axes (A-B) (4) (as per attached)</t>
  </si>
  <si>
    <t>Block Works for Ground Floor Part (3) Axes (A-B) (4) with Height (2.40m)</t>
  </si>
  <si>
    <t>Block Works for Ground Floor Part (3) Axes (A-B) (4) with Height (1.20m)</t>
  </si>
  <si>
    <t xml:space="preserve">1st Course (Block Works) for Ground Floor Part (3) Axes (A-B) (4) </t>
  </si>
  <si>
    <t>Whether Coat Acryputty for Ground Floor Part (3) Axes (A-B) (4)</t>
  </si>
  <si>
    <t>3rd Coat Acryputty for Ground Floor Part (3) Axes (A-B) (4)</t>
  </si>
  <si>
    <t>2nd Coat Acryputty for Ground Floor Part (3) Axes (A-B) (4)</t>
  </si>
  <si>
    <t>Frist Coat Acryputty for Ground Floor Part (3) Axes (A-B) (4)</t>
  </si>
  <si>
    <t>Seal Coat for Ground Floor Part (3) Axes (A-B) (4)</t>
  </si>
  <si>
    <t>Plaster Work for Ground Floor Part (3) Axes (A-B) (4)</t>
  </si>
  <si>
    <t>Plaster Work Preparation for Ground Floor Part (3) Axes (A-B) (4)</t>
  </si>
  <si>
    <t>Whether Coat Acryputty for Siemens Room for Mezzanine Floor Part 3 Axes (A-B) (2.6-4) &amp; Part 4 Axes (N-M) (3-4)</t>
  </si>
  <si>
    <t>3rd Coat Acryputty for Siemens Room for Mezzanine Floor Part 3 Axes (A-B) (2.6-4) &amp; Part 4 Axes (N-M) (3-4)</t>
  </si>
  <si>
    <t>2nd Coat Acryputty for Siemens Room for Mezzanine Floor Part 3 Axes (A-B) (2.6-4) &amp; Part 4 Axes (N-M) (3-4)</t>
  </si>
  <si>
    <t>Whether Coat Acryputty for Siemens Room for First Floor Part 4 Axes (K-L) (2.6-4) &amp; Part 3 Axes (C-D) (2.6-4)</t>
  </si>
  <si>
    <t>3rd Coat Acryputty for Siemens Room for First Floor Part 4 Axes (K-L) (2.6-4) &amp; Part 3 Axes (C-D) (2.6-4)</t>
  </si>
  <si>
    <t>2nd Coat Acryputty for Siemens Room for First Floor Part 4 Axes (K-L) (2.6-4) &amp; Part 3 Axes (C-D) (2.6-4)</t>
  </si>
  <si>
    <t>First Coat Acryputty for Siemens Room for First Floor Part 4 Axes (K-L) (2.6-4) &amp; Part 3 Axes (C-D) (2.6-4)</t>
  </si>
  <si>
    <t>First Coat Acryputty for Siemens Room for Mezzanine Floor Part 3 Axes (A-B) (2.6-4) &amp; Part 4 Axes (N-M) (3-4)</t>
  </si>
  <si>
    <t>Seal Coat Primer for First Floor Part (3) Axes (C-D) (2.6-4)</t>
  </si>
  <si>
    <t>Plaster Work for first Floor Part (3) Axes (C-D) (2.6-4)</t>
  </si>
  <si>
    <t>Plaster Work for first Floor Part (4) Axes (K-L) (2.6-4)</t>
  </si>
  <si>
    <t>Formwork for Parapet Part (4) from axis (N-J) (6)</t>
  </si>
  <si>
    <t>Reinforcement for Parapet Part (4) from axis (N-J) (6)</t>
  </si>
  <si>
    <t>Reinforcement for Columns of North platform from axis (P11-P16)</t>
  </si>
  <si>
    <t>Reinforcement for Columns of south platform from axis (P11-P16)</t>
  </si>
  <si>
    <t>Coordinates and level for south platform slab axis (P8-P18) (2.1-2.2) level (125.532) - (125.692)</t>
  </si>
  <si>
    <t xml:space="preserve">Reinforcement for columns North platform part (1-2) from axis (H-G) </t>
  </si>
  <si>
    <t>Formwork of core of middle platform part (1) axis (CL)-(AL,2.3)</t>
  </si>
  <si>
    <t>slab of north platform part (1),axis (P18-D).		
Q= 36 m3           C 400/460         28-days</t>
  </si>
  <si>
    <t>P.C for WET Utility Crossing "West platform”. Sewage"			
Q= 13 m3           C 200/300         28-days</t>
  </si>
  <si>
    <t>R.C for S.O.G part (4), axis (I-J) (5-6).			
Q= 10 m3           C 250/350         28-days</t>
  </si>
  <si>
    <t>Screed concrete for Siemens rooms for First floor part (3-4),axis (C-D)(3-4)&amp;axis (K-L)(3-4).			
Q= 13 m3           C 250/350         7-days</t>
  </si>
  <si>
    <t>Columns &amp;Beams of South  Platform Part 2, axis H-Fence" and Columns Bridge axis (H-L) &amp; CORE of south platform part 1 axis P18 &amp; Manholes of Dry Utility croosing "East platform" North  platform.			
Q= 50 m3           C 400/460         7-days</t>
  </si>
  <si>
    <t>Columns &amp;Beams of North Platform Part 1, axis P16-A"fence".			
Q= 10 m3           C 400/460         7-days</t>
  </si>
  <si>
    <t>TEST RESULT S19 N 804</t>
  </si>
  <si>
    <t>TEST RESULT S19 N 805</t>
  </si>
  <si>
    <t>TEST RESULT S19 N 806</t>
  </si>
  <si>
    <t>TEST RESULT S19 N 807</t>
  </si>
  <si>
    <t>TEST RESULT S19 N 808</t>
  </si>
  <si>
    <t>TEST RESULT S19 N 809</t>
  </si>
  <si>
    <t>مواسير Fitting  (البحر الأحمر)</t>
  </si>
  <si>
    <t>ألتيما دهان سكيب</t>
  </si>
  <si>
    <t>Red Sea</t>
  </si>
  <si>
    <t>IR 133 (S19.ELE.22-05)(10-00)</t>
  </si>
  <si>
    <t>FOR Siemens room composite electrical work for room (TEL-S GR 001) as per drawing SINGLE BOX (14) Double box (8)</t>
  </si>
  <si>
    <t>IR 1340 (S19.CI.20-05)(12-00)</t>
  </si>
  <si>
    <t>Reinforcement for beams of South platform part (B) axis (P11-P16).</t>
  </si>
  <si>
    <t>IR 1341 (S19.CI.20-05)(12-00)</t>
  </si>
  <si>
    <t>Formwork for Columns and beams of South platform part (1) axis (B-P16) fence Face.</t>
  </si>
  <si>
    <t>IR 1342 (S19.CI.20-05)(12-00)</t>
  </si>
  <si>
    <t>IR 1343 (S19.ARCH.26-03)(12-00)</t>
  </si>
  <si>
    <t>IR 1344 (S19.ARCH.28-04)(12-00)</t>
  </si>
  <si>
    <t>IR 1345 (S19.ARCH.25-04)(12-00)</t>
  </si>
  <si>
    <t>IR 1346 (S19.ARCH.14-05)(12-00)</t>
  </si>
  <si>
    <t>IR 1347 (S19.CI.21-05)(12-00)</t>
  </si>
  <si>
    <t>IR 1348 (S19.CI.21-05)(12-00)</t>
  </si>
  <si>
    <t>IR 1364 (S19.CI.21-05)(12-00)</t>
  </si>
  <si>
    <t>Screed concrete for siemens rooms from first floor part (3) axis (C-D) (2.6-4) &amp; PART (4) (K-L) (2.6-4)</t>
  </si>
  <si>
    <t>Screed concrete for siemens rooms from mezzanine floor part (3) axis (A-B) (2.6-4)</t>
  </si>
  <si>
    <t>formwork for Slab of south platform part (B,1) from axis (P13-P18) &amp;(P8-P13)</t>
  </si>
  <si>
    <t>Reinforcement and formwork for Stiffener beams and posts for First Floor Part (3,4) Axes (C-D) (2.6-4) &amp; (K-L)(2.6-4) (as per attached)</t>
  </si>
  <si>
    <t>Reinforcement and formwork for Stiffener beams and posts for Mezzanine Floor Part (4) Axes (N-M) (3-4) (as per attached)</t>
  </si>
  <si>
    <t>Reinforcement and formwork for Stiffener beams and posts for Mezzanine Floor Part (3) Axes (A-B) (4) (as per attached)</t>
  </si>
  <si>
    <t xml:space="preserve">Block work for First floor Slab part (4) axis (K-L) (2.6-4) &amp; part axes (C-D) (2.6-4) with Full Height </t>
  </si>
  <si>
    <t xml:space="preserve">Block work for Mezzanine Slab part (3) axis (A-B) (4) with Full Height </t>
  </si>
  <si>
    <t xml:space="preserve">Weather Coat Acryputty for ground floor Part (3) Axes (E-F) (7-8) </t>
  </si>
  <si>
    <t xml:space="preserve">3rd Coat Acryputty for ground floor Part (3) Axes (E-F) (7-8) </t>
  </si>
  <si>
    <t xml:space="preserve">2nd Coat Acryputty for ground floor Part (3) Axes (E-F) (7-8) </t>
  </si>
  <si>
    <t xml:space="preserve">Seal Coat Primer for ground floor Part (3) Axes (E-F) (7-8) </t>
  </si>
  <si>
    <t xml:space="preserve">Plaster Work ground floor Part (3) Axes (E-F) (7-8) </t>
  </si>
  <si>
    <t xml:space="preserve">Plaster Work Preparation Part (3) Axes (E-F) (7-8) </t>
  </si>
  <si>
    <t xml:space="preserve">Rockwool for Ground Floor Part (3) Axes (E-F) (7-8) </t>
  </si>
  <si>
    <t>Block Works for Ground Floor Part (3) Axes (E-F) (7-8) with Full Height</t>
  </si>
  <si>
    <t>Reinforcement and formwork for Stiffener beams and posts for Ground Floor Part (3) Axes (E-F) (7-8) (as per attached)</t>
  </si>
  <si>
    <t xml:space="preserve">Reinforcement for base of manholes for wet utility crossing (sewage) and dry utility crossing (elec) </t>
  </si>
  <si>
    <t>Formwork of Columns of bridge for North Platform Part (1,2) Axes (G-H) (2,4)</t>
  </si>
  <si>
    <t xml:space="preserve">Rockwool for Ground Floor part (3) from Axes ((A-B) (4) </t>
  </si>
  <si>
    <t xml:space="preserve">Rockwool for Mezzanine Floor part (3) from Axes ((A-B) (2.6-4) &amp; Part (4) from Axes (N-M) (3-4) </t>
  </si>
  <si>
    <t xml:space="preserve">Rockwool for Frist Floor part (4) from Axes ((K-L) (2.6-4) &amp; Part (3) from Axes (C-D) (2.6-4) </t>
  </si>
  <si>
    <t xml:space="preserve">Block Works for Ground Floor Part (3) Axes (A-B) (4) with Full Height </t>
  </si>
  <si>
    <t>Formwork for beams of Middle platform part (2) axis (K-L) &amp; (N) &amp; Part (1) from Axes (D-C).</t>
  </si>
  <si>
    <t xml:space="preserve">The contractor uses size blocks 20*10*6 that do  not allow him to  put  mortar between  the joints And the supplier didn't approved yet  by the main consultant </t>
  </si>
  <si>
    <t>Unsafe Scaffolding around the main building</t>
  </si>
  <si>
    <t>QVN 039 REV 00</t>
  </si>
  <si>
    <t>TEST RESULT S19 N 810</t>
  </si>
  <si>
    <t>TEST RESULT S19 N 811</t>
  </si>
  <si>
    <t>columns&amp; beams of south platform part B axis (p13-p17) "fence"		
Q= 10 m3           C 400/460         7-days</t>
  </si>
  <si>
    <t>slab of south platform part(A) axis (p3-p9)		
Q= 30 m3           C 400/460         7-days</t>
  </si>
  <si>
    <t>IR 1367 (S19.CI.22-04)(12-00)</t>
  </si>
  <si>
    <t>IR 1368 (S19.CI.07-02)(12-00)</t>
  </si>
  <si>
    <t>IR 1369 (S19.CI.15-04)(12-00)</t>
  </si>
  <si>
    <t>IR 1370 (S19.CI.18-04)(12-00)</t>
  </si>
  <si>
    <t>IR 1371 (S19.ARCH.30-04)(12-00)</t>
  </si>
  <si>
    <t>IR 1372 (S19.ARCH.20-04)(12-00)</t>
  </si>
  <si>
    <t>IR 1373 (S19.ARCH.25-04)(12-00)</t>
  </si>
  <si>
    <t>IR 1374 (S19.ARCH.01-05)(12-00)</t>
  </si>
  <si>
    <t>IR 1375 (S19.ARCH.20-05)(12-00)</t>
  </si>
  <si>
    <t>IR 1376 (S19.ARCH.18-05)(12-00)</t>
  </si>
  <si>
    <t>IR 1377 (S19.ARCH.22-05)(12-00)</t>
  </si>
  <si>
    <t>IR 1378 (S19.ARCH.17-05)(12-00)</t>
  </si>
  <si>
    <t>IR 1379 (S19.CI.15-05)(12-00)</t>
  </si>
  <si>
    <t>IR 1380 (S19.CI.18-05)(12-00)</t>
  </si>
  <si>
    <t>IR 1381 (S19.CI.10-05)(12-00)</t>
  </si>
  <si>
    <t>IR 1382 (S19.CI.18-05)(12-00)</t>
  </si>
  <si>
    <t>IR 1383 (S19.CI.19-05)(12-00)</t>
  </si>
  <si>
    <t>IR 1384 (S19.CI.16-03)(12-00)</t>
  </si>
  <si>
    <t>IR 1385 (S19.CI.28-03)(12-00)</t>
  </si>
  <si>
    <t>IR 1386 (S19.CI.16-04)(12-00)</t>
  </si>
  <si>
    <t>IR 1387 (S19.CI.20-04)(12-00)</t>
  </si>
  <si>
    <t>IR 1388 (S19.CI.23-05)(12-00)</t>
  </si>
  <si>
    <t>IR 1389 (S19.ARCH.20-03)(12-00)</t>
  </si>
  <si>
    <t>IR 1390 (S19.ARCH.15-04)(12-00)</t>
  </si>
  <si>
    <t>IR 1391 (S19.ARCH.20-04)(12-00)</t>
  </si>
  <si>
    <t>IR 1392 (S19.ARCH.22-04)(12-00)</t>
  </si>
  <si>
    <t>IR 1393 (S19.ARCH.26-04)(12-00)</t>
  </si>
  <si>
    <t>IR 1394 (S19.CI.22-05)(12-00)</t>
  </si>
  <si>
    <t>IR 1395 (S19.CI.23-05)(12-00)</t>
  </si>
  <si>
    <t>Reinforcement for core of South Platform Part (1,2) Axis (B–C)(G-H)(L-M)</t>
  </si>
  <si>
    <t>Formwork for core of South Platform Part (2) Axis (L – M)</t>
  </si>
  <si>
    <t xml:space="preserve">Block work for Mezzanine Floor part 4 axis (I-M) (4-2.6) with Full Height </t>
  </si>
  <si>
    <t xml:space="preserve">Block work for Mezzanine Floor part 4 axis (L-N) (3-6) with Full Height </t>
  </si>
  <si>
    <t xml:space="preserve">Block work for Mezzanine Floor part 4 axis (CL-J) (8-6) with Full Height </t>
  </si>
  <si>
    <t xml:space="preserve">Block work for Mezzanine Floor part 4 axis (K-I) (4-6) with Full Height </t>
  </si>
  <si>
    <t xml:space="preserve">Block work for Mezzanine Floor part 4 axis (K-L) (4-6) with Full Height </t>
  </si>
  <si>
    <t>Reinforcement for Columns of South platform from axis (K-N) (as per attached)</t>
  </si>
  <si>
    <t>Reinforcement and formwork for Stiffener beams and posts for Mezzanine Floor Part (4) Axes (L-N) (4-6) (as per attached)</t>
  </si>
  <si>
    <t>Reinforcement and formwork for Stiffener beams and posts for Mezzanine Floor Part (4) Axes (CL-J) (8-6) (as per attached)</t>
  </si>
  <si>
    <t>Reinforcement and formwork for Stiffener beams and posts for Mezzanine Floor Part (4) Axes (K-I) (4-6) (as per attached)</t>
  </si>
  <si>
    <t>Reinforcement and formwork for Stiffener beams and posts for Mezzanine Floor Part (4) Axes (K-L) (4-6) (as per attached)</t>
  </si>
  <si>
    <t>Reinforcement for Columns and beams of South platform part (1) axis (B-P16) fence Face.</t>
  </si>
  <si>
    <t>Reinforcement for beams of Middle platform part (2) axis (K-L) &amp; (N) &amp; Part (1) from Axes (D-C).</t>
  </si>
  <si>
    <t>Reinforcement of core of middle platform part (1) axis (CL)-(AL,2.3)</t>
  </si>
  <si>
    <t>Reinforcement of Columns of bridge for North Platform Part (1,2) Axes (G-H) (2,4)</t>
  </si>
  <si>
    <t xml:space="preserve">Reinforcement and formwork for Stiffener beams for Ground Floor part (4) axis (J) (7-8) </t>
  </si>
  <si>
    <t xml:space="preserve">Rockwool for Siemens room for Ground Floor part (4) axis (J) (7-8) </t>
  </si>
  <si>
    <t>Block work for Ground Floor part (4) axis (J) (7-8) with Full Height</t>
  </si>
  <si>
    <t>Block work for Mezzanine Slab part (3) axis (B-D) (4-6) with Full Height</t>
  </si>
  <si>
    <t>Block work for Mezzanine Slab part (3) axis (D-F) (4-6) with Full Height</t>
  </si>
  <si>
    <t>Block work for Mezzanine Slab part (3) axis (E-CL) (6-8) with Full Height</t>
  </si>
  <si>
    <t>Block work for Mezzanine Slab part (3) axis (C-G) (2.6-4) with Full Height</t>
  </si>
  <si>
    <t>Reinforcement and formwork for Stiffener beams and posts for Mezzanine Floor Part (3) Axes (C-F) (4-6) (as per attached)</t>
  </si>
  <si>
    <t>Reinforcement and formwork for Stiffener beams and posts for Mezzanine Floor Part (3) Axes (E-CL) (4-8) (as per attached)</t>
  </si>
  <si>
    <t>Reinforcement and formwork for Stiffener beams and posts for Mezzanine Floor Part (3) Axes (A-B) (2.6-6) (as per attached)</t>
  </si>
  <si>
    <t>Reinforcement and formwork for Stiffener beams and posts for Mezzanine Floor Part (3) Axes (C-G) (2.6-4) (as per attached)</t>
  </si>
  <si>
    <t>POUR CONCRETE 292</t>
  </si>
  <si>
    <t>POUR CONCRETE 293</t>
  </si>
  <si>
    <t>POUR CONCRETE 294</t>
  </si>
  <si>
    <t>IR 1396 (S19.CI.25-01)(12-00)</t>
  </si>
  <si>
    <t>IR 1397 (S19.CI.04-02)(12-00)</t>
  </si>
  <si>
    <t>IR 1398 (S19.CI.13-03)(12-00)</t>
  </si>
  <si>
    <t>IR 1399 (S19.CI.22-05)(12-00)</t>
  </si>
  <si>
    <t>IR 1400 (S19.CI.26-05)(12-00)</t>
  </si>
  <si>
    <t>Formwork for Parapet of Part (4) Axes (J) (4-8)</t>
  </si>
  <si>
    <t>Reinforcement for Parapet of Part (4) Axes (J) (4-8)</t>
  </si>
  <si>
    <t>Reinforcement and formwork for SOG oof Ground Floor Part (4) Axes (G-N) (3-8)</t>
  </si>
  <si>
    <t>Reinforcement and formwork for SOG oof Ground Floor Part (4) Axes (I-N) (3-8)</t>
  </si>
  <si>
    <t>Reinforcement and formwork for SOG oof Ground Floor Part (3) Axes (A-F) (3-8)</t>
  </si>
  <si>
    <t>Formwork for Columns of North platform from axis (P11-P16) Level (130.50)</t>
  </si>
  <si>
    <t>IR 1401 (S19.CI.25-05)(12-00)</t>
  </si>
  <si>
    <t>IR 1402 (S19.ARCH.05-02)(12-00)</t>
  </si>
  <si>
    <t>IR 1403 (S19.ARCH.10-02)(12-00)</t>
  </si>
  <si>
    <t>IR 1404 (S19.ARCH.15-02)(12-00)</t>
  </si>
  <si>
    <t>IR 1405 (S19.ARCH.01-03)(12-00)</t>
  </si>
  <si>
    <t>IR 1406 (S19.ARCH.10-03)(12-00)</t>
  </si>
  <si>
    <t>IR 1407 (S19.ARCH.15-03)(12-00)</t>
  </si>
  <si>
    <t>IR 1408 (S19.ARCH.18-03)(12-00)</t>
  </si>
  <si>
    <t>IR 1409 (S19.ARCH.20-03)(12-00)</t>
  </si>
  <si>
    <t>IR 1410 (S19.ARCH.27-03)(12-00)</t>
  </si>
  <si>
    <t>IR 1411 (S19.ARCH.14-02)(12-00)</t>
  </si>
  <si>
    <t>IR 1412 (S19.ARCH.16-02)(12-00)</t>
  </si>
  <si>
    <t>IR 1413 (S19.ARCH.18-02)(12-00)</t>
  </si>
  <si>
    <t>Block work for Mezzanine Floor part 4 axis (H-N) (2.5-8) with Height (2.40m) as per attached</t>
  </si>
  <si>
    <t>Block work for Mezzanine Floor part 4 axis (H-N) (2.5-8) with Height (1.20m) as per attached</t>
  </si>
  <si>
    <t>Block work 1st coarse for Mezzanine Floor part 4 axis (H-N) (2.5-8) as per attached</t>
  </si>
  <si>
    <t>Block work for Mezzanine Floor part 3 axis (E-G) (8-6) with Height (2.40m) as per attached</t>
  </si>
  <si>
    <t>Block work for Mezzanine Floor part 3 axis (E-G) (8-6) with Height (1.20m) as per attached</t>
  </si>
  <si>
    <t>Block work 1st coarse for Mezzanine Floor part 3 axis (E-G) (8-6) as per attached</t>
  </si>
  <si>
    <t>Block work for Mezzanine Floor part 3 axis (C-G) (2.6-6) with Height (2.40m) as per attached</t>
  </si>
  <si>
    <t>Block work for Mezzanine Floor part 3 axis (C-G) (2.6-6) with Height (1.20m)  as per attached</t>
  </si>
  <si>
    <t>Block work 1st coarse for Mezzanine Floor part 3 axis (C-G) (2.6-6) as per attached</t>
  </si>
  <si>
    <t>Block work for Mezzanine Floor part 3 axis (A-E) (3-6) with Height (2.40m) as per attached</t>
  </si>
  <si>
    <t>Block work for Mezzanine Floor part 3 axis (A-E) (3-6) with Height (1.20m) as per attached</t>
  </si>
  <si>
    <t>Block work 1st coarse for Mezzanine Floor part 3 axis (A-E) (3-6) as per attached</t>
  </si>
  <si>
    <t>IR 1414 (S19.ARCH.02-03)(12-00)</t>
  </si>
  <si>
    <t>IR 1415 (S19.ARCH.07-03)(12-00)</t>
  </si>
  <si>
    <t>IR 1416 (S19.ARCH.12-03)(12-00)</t>
  </si>
  <si>
    <t>IR 1417 (S19.ARCH.01-02)(12-00)</t>
  </si>
  <si>
    <t>IR 1418 (S19.ARCH.04-02)(12-00)</t>
  </si>
  <si>
    <t>IR 1419 (S19.ARCH.09-02)(12-00)</t>
  </si>
  <si>
    <t>Block work for Ground Floor part 4 axis (M-N) (2.6-6) with Height (2.40m) as per attached</t>
  </si>
  <si>
    <t>Block work for Ground Floor part 4 axis (M-N) (2.6-6) with Height (1.20m) as per attached</t>
  </si>
  <si>
    <t>Block work 1st for Ground Floor part 4 axis (M-N) (2.6-6) as per attached</t>
  </si>
  <si>
    <t>Block work for Ground Floor part 4 axis (I-K) (4-8) with Height (2.40m) as per attached</t>
  </si>
  <si>
    <t>Block work for Ground Floor part 4 axis (I-K) (4-8) with Height (1.20m) as per attached</t>
  </si>
  <si>
    <t>Block work 1st coarse for Ground Floor part 4 axis (I-K) (4-8) as per attached</t>
  </si>
  <si>
    <t>Egypt Stone</t>
  </si>
  <si>
    <t>Key Plan for first floor Beams</t>
  </si>
  <si>
    <t>Reinforcement for first floor Beams</t>
  </si>
  <si>
    <t>RHS-CS-SD-0328</t>
  </si>
  <si>
    <t>RHS-CS-SD-0329</t>
  </si>
  <si>
    <t>RHS-CS-SD-0330</t>
  </si>
  <si>
    <t>RHS-CS-SD-0331</t>
  </si>
  <si>
    <t>RHS-CS-SD-0332</t>
  </si>
  <si>
    <t>RHS-CS-SD-0333</t>
  </si>
  <si>
    <t>SD 71 (S19.CI.20-05)(10-00)</t>
  </si>
  <si>
    <t>SD 72 (S19.CI.20-05)(10-00)</t>
  </si>
  <si>
    <t>Bottom Y reinforcement for Roof floor part 2&amp;4</t>
  </si>
  <si>
    <t>Bottom Y reinforcement for Roof floor part 1&amp;3</t>
  </si>
  <si>
    <t>Bottom X reinforcement for Roof floor part 1&amp;3</t>
  </si>
  <si>
    <t>Bottom X reinforcement for Roof floor part 2&amp;4</t>
  </si>
  <si>
    <t>Top Y reinforcement for Roof floor part 1&amp;3</t>
  </si>
  <si>
    <t>Top Y reinforcement for Roof floor part 2&amp;4</t>
  </si>
  <si>
    <t>Top X reinforcement for Roof floor part 1&amp;3</t>
  </si>
  <si>
    <t>Top X reinforcement for Roof floor part 2&amp;4</t>
  </si>
  <si>
    <t>Additional reinforcement for Roof floor</t>
  </si>
  <si>
    <t>RHS-CS-SD-0334</t>
  </si>
  <si>
    <t>RHS-CS-SD-0335</t>
  </si>
  <si>
    <t>RHS-CS-SD-0336</t>
  </si>
  <si>
    <t>RHS-CS-SD-0337</t>
  </si>
  <si>
    <t>RHS-CS-SD-0338</t>
  </si>
  <si>
    <t>RHS-CS-SD-0339</t>
  </si>
  <si>
    <t>RHS-CS-SD-0340</t>
  </si>
  <si>
    <t>RHS-CS-SD-0341</t>
  </si>
  <si>
    <t>RHS-CS-SD-0342</t>
  </si>
  <si>
    <t>RHS-CS-SD-0343</t>
  </si>
  <si>
    <t>RHS-CS-SD-0344</t>
  </si>
  <si>
    <t>RHS-CS-SD-0345</t>
  </si>
  <si>
    <t>RHS-CS-SD-0346</t>
  </si>
  <si>
    <t>RHS-CS-SD-0347</t>
  </si>
  <si>
    <t>RHS-CS-SD-0348</t>
  </si>
  <si>
    <t>SD 73 (S19.CI.20-05)(10-00)</t>
  </si>
  <si>
    <t>Key Plan for Roof floor Beams</t>
  </si>
  <si>
    <t>Reinforcement for Roof floor Beams</t>
  </si>
  <si>
    <t>Reinforcement for Roof floor Frames</t>
  </si>
  <si>
    <t>RHS-CS-SD-0349</t>
  </si>
  <si>
    <t>RHS-CS-SD-0350</t>
  </si>
  <si>
    <t>SD 74 (S19.CI.26-05)(10-00)</t>
  </si>
  <si>
    <t>SD 75 (S19.CI.26-05)(10-00)</t>
  </si>
  <si>
    <t xml:space="preserve">Columns and Axes for Substation 07 </t>
  </si>
  <si>
    <t>Concrete Dimension for Plain Concrete Foundation for Substation 07</t>
  </si>
  <si>
    <t>Stairs Reinforcement from Axes (P4-P6) (P33-P35)</t>
  </si>
  <si>
    <t>Stairs Reinforcement from Axes (P18-A) (N-P21)</t>
  </si>
  <si>
    <t>Stairs Reinforcement from Axes (E-G) (H-J)</t>
  </si>
  <si>
    <t>RHS-CS-SD-0351</t>
  </si>
  <si>
    <t>RHS-CS-SD-0352</t>
  </si>
  <si>
    <t>RHS-CS-SD-0353</t>
  </si>
  <si>
    <t>SD 76 (S19.CI.27-05)(10-00)</t>
  </si>
  <si>
    <t>Install Drainage works under S.O.G Part (4) Axes (J-H) (3-8)</t>
  </si>
  <si>
    <t>IR 07 (S19.MECH.27-05)(12-00)</t>
  </si>
  <si>
    <t>IR 134 (S19.ELE.26-05)(10-00)</t>
  </si>
  <si>
    <t>FOR Siemens room composite electrical work for room (SIG-GR 137) as per drawing SINGLE BOX (11) Double box (6)</t>
  </si>
  <si>
    <t>IR 135 (S19.ELE.26-05)(10-00)</t>
  </si>
  <si>
    <t>•	Embedded Items Instruction for Earthing and Lighting System South Platform Retaining Wall &amp; Platform S.O.G Galvanized steel mesh for Axes from (P8- P19) (2.1-2.2) (1PIECES)
•	Works SOAC cable way concept proposal for South platform for axis (P14-P13) (2.1-2.2) (2sleeves ø 150mm).</t>
  </si>
  <si>
    <t>IR 1420 (S19.ARCH.24-05)(12-00)</t>
  </si>
  <si>
    <t>IR 1421 (S19.ARCH.25-05)(12-00)</t>
  </si>
  <si>
    <t>IR 1422 (S19.ARCH.28-05)(12-00)</t>
  </si>
  <si>
    <t>IR 1423 (S19.ARCH.20-04)(12-00)</t>
  </si>
  <si>
    <t>IR 1424 (S19.ARCH.21-04)(12-00)</t>
  </si>
  <si>
    <t>IR 1425 (S19.ARCH.25-04)(12-00)</t>
  </si>
  <si>
    <t>IR 1426 (S19.CI.28-04)(12-00)</t>
  </si>
  <si>
    <t>IR 1427 (S19.CI.22-04)(12-00)</t>
  </si>
  <si>
    <t>IR 1428 (S19.CI.15-04)(12-00)</t>
  </si>
  <si>
    <t>IR 1429 (S19.CI.18-04)(12-00)</t>
  </si>
  <si>
    <t>IR 1430 (S19.CI.26-04)(12-00)</t>
  </si>
  <si>
    <t>IR 1431 (S19.CI.24-04)(12-00)</t>
  </si>
  <si>
    <t>IR 1432 (S19.CI.17-04)(12-00)</t>
  </si>
  <si>
    <t>IR 1433 (S19.CI.18-04)(12-00)</t>
  </si>
  <si>
    <t>IR 1434 (S19.CI.21-04)(12-00)</t>
  </si>
  <si>
    <t>IR 1435 (S19.CI.20-04)(12-00)</t>
  </si>
  <si>
    <t>IR 1436 (S19.CI.20-04)(12-00)</t>
  </si>
  <si>
    <t>IR 1437 (S19.CI.27-03)(12-00)</t>
  </si>
  <si>
    <t>IR 1438 (S19.CI.15-04)(12-00)</t>
  </si>
  <si>
    <t>IR 1439 (S19.SU.26-05)(12-00)</t>
  </si>
  <si>
    <t>IR 1440 (S19.ARCH.16-04)(12-00)</t>
  </si>
  <si>
    <t>IR 1441 (S19.ARCH.17-04)(12-00)</t>
  </si>
  <si>
    <t>IR 1442 (S19.ARCH.20-04)(12-00)</t>
  </si>
  <si>
    <t>IR 1443 (S19.ARCH.01-05)(12-00)</t>
  </si>
  <si>
    <t>IR 1444 (S19.ARCH.03-05)(12-00)</t>
  </si>
  <si>
    <t>IR 1445 (S19.ARCH.07-05)(12-00)</t>
  </si>
  <si>
    <t>IR 1446 (S19.CI.22-04)(12-00)</t>
  </si>
  <si>
    <t>IR 1447 (S19.CI.26-04)(12-00)</t>
  </si>
  <si>
    <t>IR 1448 (S19.CI.30-04)(12-00)</t>
  </si>
  <si>
    <t>Rockwool for Siemens Room for Ground Floor part (4) from Axes ((I-J) (6-7)</t>
  </si>
  <si>
    <t>Plaster Work Preparation for Siemens Room for Ground Floor part (4) from Axes ((I-J) (6-7)</t>
  </si>
  <si>
    <t>Plaster Work for Siemens Room for Ground Floor part (4) from Axes ((I-J) (6-7)</t>
  </si>
  <si>
    <t>Block Works 1st Course for Ground Floor Part (3) Axes (A-D) (2.6-6)</t>
  </si>
  <si>
    <t>Block Works for Ground Floor Part (3) Axes (A-D) (2.6-6) with Height (1.20m) as per attached</t>
  </si>
  <si>
    <t>Block Works for Ground Floor Part (3) Axes (A-D) (2.6-6) with Height (2.40m) as per attached</t>
  </si>
  <si>
    <t>Reinforcement and formwork for Stiffener beams for Ground Floor part (3) axis (A-D) (2.6-6)</t>
  </si>
  <si>
    <t>Formwork of Plain Concrete for Wet utility crossing Duct (Sewage) for Side of Axe (P38)</t>
  </si>
  <si>
    <t>Formwork of Plain Concrete for Wet utility crossing Duct (Water) for Side of Axe (P38)</t>
  </si>
  <si>
    <t>Formwork of Plain Concrete for Wet utility crossing Duct (Elec) for Side of Axe (P38)</t>
  </si>
  <si>
    <t>Formwork of Reinforced Concrete for Wet utility crossing Duct (Sewage) for Side of Axe (P38)</t>
  </si>
  <si>
    <t>Reinforcement for Wet utility crossing Duct (Sewage) for Side of Axe (P38)</t>
  </si>
  <si>
    <t>Reinforcement for Wet utility crossing Duct (Water) for Side of Axe (P38)</t>
  </si>
  <si>
    <t>Formwork for Reinforced Concrete for Wet utility crossing Duct (Water) for Side of Axe (P38)</t>
  </si>
  <si>
    <t>Formwork for Reinforced Concrete for Wet utility crossing Duct (Elec) for Side of Axe (P38)</t>
  </si>
  <si>
    <t>Reinforcement for utility crossing Duct (Elec) for Side of Axe (P38)</t>
  </si>
  <si>
    <t>Reinforcement for the base of Wet utility crossing Duct (Sewage) for Side of Axe (P38)</t>
  </si>
  <si>
    <t>Reinforcement for the base of Wet utility crossing Duct (Water) for Side of Axe (P38)</t>
  </si>
  <si>
    <t>Reinforcement for the base of utility crossing Duct (Elec) for Side of Axe (P38)</t>
  </si>
  <si>
    <t>Level for RC of Parapet at Level (139.477) Axes (J)(8-5)</t>
  </si>
  <si>
    <t>Block Works 1st Course for North Fence Part (C, D) Axes (P21-P38) as per Attached</t>
  </si>
  <si>
    <t>Block Works Course for North Fence Part (C, D) Axes (P21-P38) with Height (1.20m) as per Attached</t>
  </si>
  <si>
    <t>Block Works for North Fence Part (C, D) Axes (P21-P38) with Full Height as per Attached</t>
  </si>
  <si>
    <t>Block Works 1st Course for South Fence Part (D) Axes (P32-P38) as per Attached</t>
  </si>
  <si>
    <t>Block Works Course for South Fence Part (D) Axes (P32-P38) with 120 cm Height as per Attached</t>
  </si>
  <si>
    <t>Block Works for South Fence Part (D) Axes (P32-P38) with Full Height as per Attached</t>
  </si>
  <si>
    <t>Bituminous 1st Layer of Foundation of North Fence Part (C, D) Axis (P21-P38)as per Attached</t>
  </si>
  <si>
    <t>Bituminous 2nd Layer of Foundation of North Fence Part (C, D) Axis (P21-P38)as per Attached</t>
  </si>
  <si>
    <t>Bituminous 3rd Layer of Foundation of North Fence Part (C, D) Axis (P21-P38) as per Attached</t>
  </si>
  <si>
    <t>TEST RESULT S19 N 812</t>
  </si>
  <si>
    <t>TEST RESULT S19 N 813</t>
  </si>
  <si>
    <t>TEST RESULT S19 N 814</t>
  </si>
  <si>
    <t>TEST RESULT S19 N 815</t>
  </si>
  <si>
    <t>TEST RESULT S19 N 816</t>
  </si>
  <si>
    <t>TEST RESULT S19 N 817</t>
  </si>
  <si>
    <t>TEST RESULT S19 N 818</t>
  </si>
  <si>
    <t>TEST RESULT S19 N 819</t>
  </si>
  <si>
    <t>TEST RESULT S19 N 820</t>
  </si>
  <si>
    <t>TEST RESULT S19 N 821</t>
  </si>
  <si>
    <t>R.C for WET Utility Crossing "West platform"."40cm""Sewage"		
Q= 35 m3           C 425/350         28-days</t>
  </si>
  <si>
    <t>Manhole of Elec Utility Crossing "East platform" south platform	
Q= 15 m3           C 400/460         7-days</t>
  </si>
  <si>
    <t>P.C for Dry Utility Crossing "West platform"."ELEC"	
Q= 20 m3           C 200/300         28-days</t>
  </si>
  <si>
    <t>R.C for WET Utility Crossing "West platform”. “Water"	
Q= 120 m3           C 350/425         28-days</t>
  </si>
  <si>
    <t>SLAB OF SOUTH PLATFORM PART (1,2) Axis (D-I) &amp;Core of Middle platform part (1-2) , axe (G-H)
Q= 40 m3           C 400/460         7-days</t>
  </si>
  <si>
    <t>R.C for Parapet of Main building part (4), axis (K-N)(6).	
Q= 15 m3           C 400/460         7-days</t>
  </si>
  <si>
    <t>Columns &amp;Beams of North Platform Part A-B, axis P7-P11 "fence". Columns &amp;Beams of South  Platform Part A-B, axis P7-P11"fence" 
Q= 15 m3           C 400/460         28-days</t>
  </si>
  <si>
    <t>R.C for Roof of WET Utility Crossing "West platform" "Water" &amp;R.C for Dry Utility Crossing "West platform"."ELEC". 
Q= 120 m3           C 425/350         28-days</t>
  </si>
  <si>
    <t>Core on south platform part(1), axe "E" &amp; columns and Beam on south platform part(2), axe "N". 
Q= 25 m3           C 400/460         28-days</t>
  </si>
  <si>
    <t>R.C for S.O.G part (3-4),axis(A)(5-6)&amp; (M-N)(4-6). 
Q= 10 m3           C 250/350         28-days</t>
  </si>
  <si>
    <t>SD 77 (S19.CI.27-05)(10-00)</t>
  </si>
  <si>
    <t>RHS-CS-SD-0354</t>
  </si>
  <si>
    <t>Concrete Dimension for reinforced Concrete Foundation for Substation 07</t>
  </si>
  <si>
    <t>Concrete Dimension for Roof Slab for Substation 07</t>
  </si>
  <si>
    <t>RHS-CS-SD-0355</t>
  </si>
  <si>
    <t>SD 78 (S19.CI.27-05)(10-00)</t>
  </si>
  <si>
    <t xml:space="preserve">Columns and Axes Under S.O.G. for Substation 07 </t>
  </si>
  <si>
    <t>RHS-CS-SD-0356</t>
  </si>
  <si>
    <t>SD 79 (S19.CI.27-05)(10-00)</t>
  </si>
  <si>
    <t xml:space="preserve">Plaster Work Preparation for Ground Floor part (4) axis (J) (7-8) </t>
  </si>
  <si>
    <t xml:space="preserve">Plaster Work for Ground Floor part (4) axis (J) (7-8) </t>
  </si>
  <si>
    <t>IR 1449 (S19.CI.26-05)(12-00)</t>
  </si>
  <si>
    <t>IR 1450 (S19.CI.26-05)(12-00)</t>
  </si>
  <si>
    <t>IR 1451 (S19.CI.15-05)(12-00)</t>
  </si>
  <si>
    <t>IR 1452 (S19.CI.27-05)(12-00)</t>
  </si>
  <si>
    <t>IR 1453 (S19.CI.15-05)(12-00)</t>
  </si>
  <si>
    <t>IR 1454 (S19.CI.22-05)(12-00)</t>
  </si>
  <si>
    <t>IR 1455 (S19.CI.27-05)(12-00)</t>
  </si>
  <si>
    <t>IR 1457 (S19.ARCH.27-05)(12-00)</t>
  </si>
  <si>
    <t>IR 1456 (S19.ARCH.25-05)(12-00)</t>
  </si>
  <si>
    <t>Plaster Work for Ground Floor part (4) axis (M-N) (2-5) as per Attached</t>
  </si>
  <si>
    <t>Plaster Work Preparation for Ground Floor part (4) axis (M-N) (2-5) as per Attached</t>
  </si>
  <si>
    <t>Reinforcement for base of manholes for utility crossing (Sewage) for Side of Axe (P38) as per Attached</t>
  </si>
  <si>
    <t>Formwork for PC for manholes of utility crossing (Sewage) for Side of Axe (P38) as per Attached</t>
  </si>
  <si>
    <t>Formwork for PC for manholes of utility crossing (Elec) for Side of Axe (P38) as per Attached</t>
  </si>
  <si>
    <t>Reinforcement for base of manholes for utility crossing (Elec) for Side of Axe (P38) as per Attached</t>
  </si>
  <si>
    <t>Formwork for Columns and beams of South platform part (1) axis (C-G) (1) fence Face. (as per attached)</t>
  </si>
  <si>
    <t>Formwork of core of South platform axis (B-C) (1-2) under SOG (as per attached)</t>
  </si>
  <si>
    <t>Formwork of core of South platform axis (CL)-(1-2) under SOG (as per attached)</t>
  </si>
  <si>
    <t>IR 1458 (S19.CI.27-05)(12-00)</t>
  </si>
  <si>
    <t>Formwork for Columns of South platform part (2) axis (M-N) (2-2.1).</t>
  </si>
  <si>
    <t>TEST RESULT S19 N 822</t>
  </si>
  <si>
    <t>TEST RESULT S19 N 823</t>
  </si>
  <si>
    <t>TEST RESULT S19 N 824</t>
  </si>
  <si>
    <t>TEST RESULT S19 N 825</t>
  </si>
  <si>
    <t>slab of south platform part(A) axis (p3-p9)	 
Q= 30 m3           C 400/460         28-days</t>
  </si>
  <si>
    <t>Columns &amp;Beams of South Platform Part (1), axis (P16-B)"fence”. &amp; Columns and beams of Bridges for South Platform Part (1), axis (A-B). 	
Q= 20 m3           C 400/460         7-days</t>
  </si>
  <si>
    <t>Base of Manhole for Elec Utility Crossing "West platform" south and Middle platform &amp; Beams of Middle platform part (1-2), axis(C-D) (N)(K-L) &amp; Columns of Bridges for North platform part (3-4), axis (G-H) (2.4).  		 
Q= 30 m3           C 400/460         7-days</t>
  </si>
  <si>
    <t>R.C for Dry Utility Crossing "West platform". "ELEC".	 
Q= 30 m3           C 350/425         28-days</t>
  </si>
  <si>
    <t>TEST RESULT S19 N 826</t>
  </si>
  <si>
    <t>TEST RESULT S19 N 827</t>
  </si>
  <si>
    <t>Columns &amp;Beams of North Platform Part A-B, axis P10-P14 "fence". 	 
Q= 10 m3           C 400/460         28-days</t>
  </si>
  <si>
    <t>Base of Manhole for Sewage Utility Crossing "West platform" south and Middle platform. 	 
Q= 10 m3           C 400/460         7-days</t>
  </si>
  <si>
    <t>Formwork for PC for dry utility crossing duct (Elec) for Side of Axe (P1).</t>
  </si>
  <si>
    <t>Reinforcement of the base of dry utility crossing duct (Elec) for Side of Axe (P1)</t>
  </si>
  <si>
    <t>Reinforcement for retaining wall &amp; slab of dry utility crossing duct (Elec) for Side of Axe (P1)</t>
  </si>
  <si>
    <t>formwork for dry utility crossing duct (Elec) for Side of Axe (P1)</t>
  </si>
  <si>
    <t>formwork for RC of dry utility crossing duct (Elec) for Side of Axe (P1)</t>
  </si>
  <si>
    <t>Reinforcement of retaining walls of manholes (Elec) for Side of Axe (P38)</t>
  </si>
  <si>
    <t>Reinforcement for retaining wall for manhole of dry utility crossing duct (Elec) for Side of Axe (P1)</t>
  </si>
  <si>
    <t>Reinforcement of the base of manhole of dry utility crossing duct (Elec) for Side of Axe (P1)</t>
  </si>
  <si>
    <t>Formwork for PC for manhole of dry utility crossing duct (Elec) for Side of Axe (P1)</t>
  </si>
  <si>
    <t>IR 1467 (S19.CI.01-05)(12-00)</t>
  </si>
  <si>
    <t>IR 1466 (S19.CI.02-05)(12-00)</t>
  </si>
  <si>
    <t>IR 1459 (S19.CI.25-03)(12-00)</t>
  </si>
  <si>
    <t>IR 1460 (S19.CI.27-05)(12-00)</t>
  </si>
  <si>
    <t>IR 1461 (S19.CI.29-05)(12-00)</t>
  </si>
  <si>
    <t>IR 1462 (S19.CI.01-04)(12-00)</t>
  </si>
  <si>
    <t>IR 1463 (S19.CI.06-05)(12-00)</t>
  </si>
  <si>
    <t>IR 1464 (S19.CI.28-05)(12-00)</t>
  </si>
  <si>
    <t>IR 1465 (S19.CI.04-05)(12-00)</t>
  </si>
  <si>
    <t>IR 1468 (S19.CI.29-05)(12-00)</t>
  </si>
  <si>
    <t>IR 1473 (S19.CI.27-04)(12-00)</t>
  </si>
  <si>
    <t>IR 1472 (S19.CI.29-04)(12-00)</t>
  </si>
  <si>
    <t>IR 1471 (S19.CI.23-04)(12-00)</t>
  </si>
  <si>
    <t>IR 1470 (S19.CI.22-04)(12-00)</t>
  </si>
  <si>
    <t>IR 1469 (S19.CI.29-05)(12-00)</t>
  </si>
  <si>
    <t>Reinforcement for Columns of South platform part (1-3) axis (A-I) (2-2.1).</t>
  </si>
  <si>
    <t>formwork for Columns of South platform part (2) axis (K-M).</t>
  </si>
  <si>
    <t>formwork for slab of north platform part (A) axis (P5-P9).</t>
  </si>
  <si>
    <t>Reinforcement for slab of north platform part (A) axis (P5-P9).</t>
  </si>
  <si>
    <t>Reinforcement for slab of north platform part (1) axis (P18-D).</t>
  </si>
  <si>
    <t>Formwork for slab of north platform part (1) axis (P18-D).</t>
  </si>
  <si>
    <t>PPR Pipes and Fittings for Hot and Cold-Water Supply Systems</t>
  </si>
  <si>
    <t>Red Sea HDPE (Pipes – Fitting)</t>
  </si>
  <si>
    <t>MS 04 (S-19-MECH.21-05-24)(04-00)</t>
  </si>
  <si>
    <t>MS 05 (S-19-MECH.21-05-24)(04-00)</t>
  </si>
  <si>
    <t>IR 1478 (S19.CI.30-05)(12-00)</t>
  </si>
  <si>
    <t>IR 1477 (S19.CI.30-05)(12-00)</t>
  </si>
  <si>
    <t>IR 1476 (S19.CI.10-03)(12-00)</t>
  </si>
  <si>
    <t>IR 1475 (S19.CI.17-03)(12-00)</t>
  </si>
  <si>
    <t>IR 1474 (S19.CI.15-03)(12-00)</t>
  </si>
  <si>
    <t>Formwork for slab of north platform part (A-B) axis (P8-P12).</t>
  </si>
  <si>
    <t>Reinforcement for slab of north platform part (A-B) axis (P8-P12).</t>
  </si>
  <si>
    <t>Reinforcement for slab of south platform part (A) axis (P1-P4).</t>
  </si>
  <si>
    <t>Reinforcement for parapet of part (4) axis (J-G) (8).</t>
  </si>
  <si>
    <t xml:space="preserve">Reinforcement for retaining wall of manhole (sewage) “west platform”.  </t>
  </si>
  <si>
    <t>TEST RESULT S19 N 828</t>
  </si>
  <si>
    <t>TEST RESULT S19 N 829</t>
  </si>
  <si>
    <t>Columns of North platform part (1), axis (A-D). slab of north platform part (B), axis (P13-P16).			 
Q= 30m3           C 400/460         28-days</t>
  </si>
  <si>
    <t>R.C for WET Utility Crossing "West platform". "Sewage"		 
Q= 50 m3           C 350/425         28-days</t>
  </si>
  <si>
    <t>Install Drainage works under S.O.G Part (4) Axes (H-I) (3-8)</t>
  </si>
  <si>
    <t>IR 08 (S19.MECH.01-06)(12-00)</t>
  </si>
  <si>
    <t>SD 45 (S19.CI.17-09)(10-20)</t>
  </si>
  <si>
    <t>•	FOR Siemens room composite electrical work for room (AFC TKR-S GR 202) as per drawing
 SINGLE BOX (3) Double box (7)</t>
  </si>
  <si>
    <t>IR 136 (S19.ELE.01-06)(10-00)</t>
  </si>
  <si>
    <t>IR 1479 (S19.CI.01-06)(12-00)</t>
  </si>
  <si>
    <t>IR 1480 (S19.CI.01-06)(12-00)</t>
  </si>
  <si>
    <t>IR 1481 (S19.CI.01-06)(12-00)</t>
  </si>
  <si>
    <t>IR 1482 (S19.CI.01-06)(12-00)</t>
  </si>
  <si>
    <t xml:space="preserve">formwork for columns of south platform for axis (A-I) </t>
  </si>
  <si>
    <t xml:space="preserve">formwork for columns and beams under S.O.G of south platform for axis (P13-P18) </t>
  </si>
  <si>
    <t xml:space="preserve">formwork for slab of south platform for axis (P13-P18) </t>
  </si>
  <si>
    <t xml:space="preserve">Reinforcement for slab of south platform for axis (P13-P18) </t>
  </si>
  <si>
    <t>TEST RESULT S19 N 830</t>
  </si>
  <si>
    <t>Screed concrete for Siemens rooms for Mezzanine floor part (4), axis (M-N) &amp; (2.6-4).				 
Q= 10m3           C 250/350         28-days</t>
  </si>
  <si>
    <t>QVN 040 REV 00</t>
  </si>
  <si>
    <t xml:space="preserve">cracks in plaster work </t>
  </si>
  <si>
    <t>IR 1487 (S19.CI.30-04)(12-00)</t>
  </si>
  <si>
    <t>IR 1486 (S19.CI.29-04)(12-00)</t>
  </si>
  <si>
    <t>IR 1485 (S19.CI.27-04)(12-00)</t>
  </si>
  <si>
    <t>IR 1484 (S19.CI.02-06)(12-00)</t>
  </si>
  <si>
    <t>IR 1483 (S19.CI.02-06)(12-00)</t>
  </si>
  <si>
    <t>formwork for canopy of north platform for axis (P11-P16) (2.4-2.5)</t>
  </si>
  <si>
    <t>Plaster work preparation for siemens room for ground floor part (4) axis (M-N) (2.6-4)</t>
  </si>
  <si>
    <t>Bituminous 1st Layer for north platform for block work under S.O.G for axis (P21-P38)</t>
  </si>
  <si>
    <t>Bituminous 2nd Layer for north platform for block work under S.O.G for axis (P21-P38)</t>
  </si>
  <si>
    <t>Bituminous 3rd Layer for north platform for block work under S.O.G for axis (P21-P38)</t>
  </si>
  <si>
    <t>TEST RESULT S19 N 831</t>
  </si>
  <si>
    <t>TEST RESULT S19 N 832</t>
  </si>
  <si>
    <t>R.C for parapet of main building part (4) axis (J) (4-8) &amp; (J-K) (5-6)	 
Q= 27m3           C 400/460         7-days</t>
  </si>
  <si>
    <t>R.C for Roof of WET Utility Crossing "West platform" "Sewage" 		 
Q= 32m3           C 350/425               28-days</t>
  </si>
  <si>
    <t>IR 1353 (S19.CI.25-05)(12-00)</t>
  </si>
  <si>
    <t>IR 1349 (S19.CI.15-05)(12-00)</t>
  </si>
  <si>
    <t>IR 1350 (S19.CI.20-05)(12-00)</t>
  </si>
  <si>
    <t>IR 1352 (S19.CI.20-05)(12-00)</t>
  </si>
  <si>
    <t>IR 1351 (S19.CI.15-05)(12-00)</t>
  </si>
  <si>
    <t>IR 1354 (S19.CI.26-05)(12-00)</t>
  </si>
  <si>
    <t>IR 1355 (S19.CI.27-05)(12-00)</t>
  </si>
  <si>
    <t>IR 1356 (S19.CI.28-05)(12-00)</t>
  </si>
  <si>
    <t>IR 1357 (S19.CI.29-05)(12-00)</t>
  </si>
  <si>
    <t>IR 1358 (S19.CI.30-05)(12-00)</t>
  </si>
  <si>
    <t>IR 1366 (S19.CI.08-05)(12-00)</t>
  </si>
  <si>
    <t>IR 1365 (S19.CI.06-05)(12-00)</t>
  </si>
  <si>
    <t>IR 1363 (S19.CI.23-05)(12-00)</t>
  </si>
  <si>
    <t>IR 1362 (S19.CI.07-02)(12-00)</t>
  </si>
  <si>
    <t>IR 1361 (S19.CI.15-05)(12-00)</t>
  </si>
  <si>
    <t>IR 1360 (S19.CI.25-05)(12-00)</t>
  </si>
  <si>
    <t>IR 1359 (S19.CI.20-05)(12-00)</t>
  </si>
  <si>
    <t>IR 1488 (S19.CI.02-06)(12-00)</t>
  </si>
  <si>
    <t>Formwork for Parapet of Part (4) Axes (J-J) (8)</t>
  </si>
  <si>
    <t>ITP FOR Concrete Repair</t>
  </si>
  <si>
    <t>DC 104 (S-19.CS.02-06-24)(10-00)</t>
  </si>
  <si>
    <t>IR 1489 (S19.SU.02-06)(12-00)</t>
  </si>
  <si>
    <t>IR 1490 (S19.SU.02-06)(12-00)</t>
  </si>
  <si>
    <t>IR 1491 (S19.SU.02-06)(12-00)</t>
  </si>
  <si>
    <t>•	Level And Location for Pipes Under S.O.G From IL Level (99.33) To (98.89)
•	Level And Location for Pipes Under S.O.G From IL Level (99.34) To (98.94)</t>
  </si>
  <si>
    <t>Coordinate and Level for canopy of north platform for axis (P11-P16) (2.4-2.5) at Level (131.077)</t>
  </si>
  <si>
    <t>Coordinate and Level for RC Parapet for axis (G-J) (8) at Level (139.477)</t>
  </si>
  <si>
    <t>TEST RESULT S19 N 833</t>
  </si>
  <si>
    <t>TEST RESULT S19 N 834</t>
  </si>
  <si>
    <t>TEST RESULT S19 N 835</t>
  </si>
  <si>
    <t>TEST RESULT S19 N 836</t>
  </si>
  <si>
    <t>Retaining wall and slab of South platform part (2),axis (H-N).and Core of South Platform Part (2),axe (P20-P21).
Q= 78m3           C 400/460               28-days</t>
  </si>
  <si>
    <t>Screed concrete for Siemens rooms for Mezzanine floor part (3),axis (A-B)&amp;(2.6-4).
Q= 12m3           C 250/350               28-days</t>
  </si>
  <si>
    <t>Core of south platform part (1-2), axe (B-C) (G-H) (L-M) &amp; columns of south platform part (2), axe "M-N" (2-2.1).
Q= 35m3           C 400/460               7-days</t>
  </si>
  <si>
    <t>R.C for Columns of North Platform part “B” axis (P11P16) level (130.50) 
&amp; Columns &amp;Beams of South Platform Part 1, axis (C-G) “Fence” 
Q= 25m3           C 400/460               7-days</t>
  </si>
  <si>
    <t>Sand cone test of Replacement soil to Be used as upper embankment for track level (122.30) axes (P28:P38). Station (517+612.62) to (517+532.62).</t>
  </si>
  <si>
    <t>Plat load test of Replacement soil to Be used as upper embankment for track level (122.30) axes (P28:P38). Station (517+612.62) to (517+532.62).</t>
  </si>
  <si>
    <t>Plate load test for soil Replacement (A-1-A) for Track between South Platform and Middle Platform Part (C-D) Axes(P28-P38) 50cm Level (123.30) Station (517+612.62 to 517+532.62)</t>
  </si>
  <si>
    <t>Plate load test for soil Replacement (A-1-A) for Track between South Platform and Middle Platform Part (C-2) Axes(P29-H) 50cm Level (122.80) Station (517+541.02 to 517+423.84)</t>
  </si>
  <si>
    <t>Replacement soil for railway upper embankment (120 m.L) of south track  at depth 30 cm level (122.30) part (2-c) axes (P28-H) Station (517+532.62 to 517+423.48)</t>
  </si>
  <si>
    <t>Sand cone test for soil Replacement (A-1-A) for Track between North Platform and Middle Platform Part (2,C,D) Axes (M-P38) 30cm Level (122.30) Station (517+612.62) to (517+456.09)</t>
  </si>
  <si>
    <t>Sand cone test for soil Replacement (A-1-A) for south Track Part (C,D) Axes(P28-P38) 25cm Level (122.55) Station (517+532.62 to 517+612.62)</t>
  </si>
  <si>
    <t>Sand cone (Deep &amp; Shallow) test for soil Replacement (A-1-A) for Track between South Platform and Middle Platform Part (C-2) Axes(P29-H) 25cm Level (122.80) Station (517+553.62 to 517+423.84)</t>
  </si>
  <si>
    <t>Sand cone test for soil Replacement (A-1-A) for Track between South Platform and Middle Platform Part (1-2) Axes(D-N) 25cm Level (122.80) station (517+374,84) to (517+455,62)</t>
  </si>
  <si>
    <t>Sand cone test for soil Replacement (A-1-A) for Track between South Platform and Middle Platform Part (C-D) Axes(P28-P38) 50cm Level (123.30) Station (517+612.62 to 517+532.62)</t>
  </si>
  <si>
    <t>Sand cone  test for soil Replacement (A-1-A) for Track between South Platform and Middle Platform Part (2-C-D) Axes(M-P34) 50cm Level (123.30) Station (517+532,62) to (517+454,27)</t>
  </si>
  <si>
    <t>Sand cone test for soil Replacement (A-1-A) for north track Part (B-1-2) Axes (P13-I) 30cm (upper embankment) at level (122.30) station (517+293.42) to (517+415.44)</t>
  </si>
  <si>
    <t>Sand cone test for soil Replacement (A-1-A) for North Track Part (A-B) Axes(P13-P1) 30 cm level (122.30) station (517+293.42 to 517+192.62)</t>
  </si>
  <si>
    <t>Sand cone test for soil Replacement (A-1-A) for Track between North Platform and Middle Platform Part (2-C-D) Axes(M-P38) 25cm Level (122.80) Station (517+612,62) to (517+456,09)</t>
  </si>
  <si>
    <t>Sand cone test for soil Replacement (A-1-A) for North track Part (1, 2) Axes (D-I) 25cm (Upper embankment) at level (122.55) station (517+423.84) to (517+380.04)</t>
  </si>
  <si>
    <t>Sand cone test for soil Replacement (A-1-A) for North track Part (1, B) Axes (D-P14) 25cm (Upper embankment) at level (122.55) station (517+293.43) to (517+380.04)</t>
  </si>
  <si>
    <t>Sand cone test for soil Replacement (A-1-A) for North track Part (B, 1,2) Axes (P13-I) 25cm (Upper embankment) at level (123.05) station (517+293.42) to (517+413.42)</t>
  </si>
  <si>
    <t xml:space="preserve">Sand cone test for soil Replacement (A-1-A) for north track Part (A-B) Axes (P1-P13) 25cm (upper embankment) at level (123.05) station (517+192.62) to (517+293.42) </t>
  </si>
  <si>
    <t>TEST RESULT S19 N 837</t>
  </si>
  <si>
    <t>TEST RESULT S19 N 838</t>
  </si>
  <si>
    <t>TEST RESULT S19 N 839</t>
  </si>
  <si>
    <t>TEST RESULT S19 N 840</t>
  </si>
  <si>
    <t>TEST RESULT S19 N 841</t>
  </si>
  <si>
    <t>TEST RESULT S19 N 842</t>
  </si>
  <si>
    <t>TEST RESULT S19 N 843</t>
  </si>
  <si>
    <t>TEST RESULT S19 N 844</t>
  </si>
  <si>
    <t>TEST RESULT S19 N 845</t>
  </si>
  <si>
    <t>TEST RESULT S19 N 846</t>
  </si>
  <si>
    <t>TEST RESULT S19 N 847</t>
  </si>
  <si>
    <t>TEST RESULT S19 N 848</t>
  </si>
  <si>
    <t>TEST RESULT S19 N 849</t>
  </si>
  <si>
    <t>TEST RESULT S19 N 850</t>
  </si>
  <si>
    <t>TEST RESULT S19 N 851</t>
  </si>
  <si>
    <t>TEST RESULT S19 N 852</t>
  </si>
  <si>
    <t>TEST RESULT S19 N 853</t>
  </si>
  <si>
    <t>TEST RESULT S19 N 854</t>
  </si>
  <si>
    <t>TEST RESULT S19 N 855</t>
  </si>
  <si>
    <t>TEST RESULT S19 N 856</t>
  </si>
  <si>
    <t>TEST RESULT S19 N 857</t>
  </si>
  <si>
    <t>TEST RESULT S19 N 858</t>
  </si>
  <si>
    <t>TEST RESULT S19 N 859</t>
  </si>
  <si>
    <t>TEST RESULT S19 N 860</t>
  </si>
  <si>
    <t>TEST RESULT S19 N 861</t>
  </si>
  <si>
    <t>TEST RESULT S19 N 862</t>
  </si>
  <si>
    <t>TEST RESULT S19 N 863</t>
  </si>
  <si>
    <t>TEST RESULT S19 N 864</t>
  </si>
  <si>
    <t>Sand cone test for soil Replacement (A-1-A) for south Track Part (1) Axes(P18-D) 30cm Level (122.30) Station (517+340,04 to 517+380.04)</t>
  </si>
  <si>
    <t>Sand cone test for soil Replacement (A-1-A) for south Track Part (B,1) Axes(P13-P18) 30cm Level (122.30) Station (517+340,04 to 517+293.02)</t>
  </si>
  <si>
    <t>Sand cone test for soil Replacement (A-1-A) for south Track Part (A,B,1) Axes(P1-P18) 30cm Level (122.30) Station (517+192.62 to 517+353.42)</t>
  </si>
  <si>
    <t>Sand cone test for soil Replacement (A-1-A) for south Track Part (C,D) Axes(P28-P38) 25cm Level (122.80) Station (517+532.62 to 517+612.62)</t>
  </si>
  <si>
    <t>Sand cone test for soil Replacement (A-1-A) for Track between South Platform and Middle Platform Part (C-2) Axes(P29-H) 25cm Level (122.55) Station (517+553.62 to 517+423.84)</t>
  </si>
  <si>
    <t>Sand cone test for soil Replacement (A-1-A) for Track between South Platform and Middle Platform Part (1-2) Axes(D-N) 25cm Level (122.55) station (517+374,84) to (517+455,62)</t>
  </si>
  <si>
    <t>Sand cone test for soil Replacement (A-1-A) for Track between South Platform and Middle Platform Part (B,1) Axes(P13-D) 25cm Level (122.55) station (517+293.42) to (517+380.04)</t>
  </si>
  <si>
    <t>Sand cone test for soil Replacement (A-1-A) for Track between South Platform and Middle Platform Part (B,1) Axes(P13-D) 25cm Level (122.80) station (517+293.42) to (517+380.04)</t>
  </si>
  <si>
    <t>Sand cone test for soil Replacement (A-1-A) for Track between South Platform and Middle Platform Part (C-D) Axes(P28-P38) 25cm Level (123.05) Station (517+612.62 to 517+532.62)</t>
  </si>
  <si>
    <t>Sand cone test for soil Replacement (A-1-A) for south Track Part (2-C-D) Axes(M-P34) 25cm Level (123.05) Station (517+572,62) to (517+454,27)</t>
  </si>
  <si>
    <t>Sand cone test for soil Replacement (A-1-A) for Track between South Platform and Middle Platform Part (2-C-D) Axes(N-P38) 25cm level (123.80) station (517+612,62 to 517+452,62)</t>
  </si>
  <si>
    <t>Sand cone test for soil Replacement (A-1-A) for Track between South Platform and Middle Platform Part (C-D) Axes(P23-P38)  level (124.11) station (517+612,62 to 517+492,62)</t>
  </si>
  <si>
    <t>Sand cone test for soil Replacement (A-1-A) for Track between South Platform and Middle Platform Part (A-B) Axes(P1-P13) 25 cm level (122.55) station (517+192.62 to 517+293.42)</t>
  </si>
  <si>
    <t>Sand cone test for soil Replacement (A-1-A) for Track between South Platform and Middle Platform Part (A-B) Axes(P1-P13) 25 cm level (122.80) station (517+192.62 to 517+293.42)</t>
  </si>
  <si>
    <t>Sand cone test for soil Replacement (A-1-A) for south Track Part (A-B-1-2) Axes(P1-M) 25 cm level (123.05) station (517+192.62 to 517+452.62)</t>
  </si>
  <si>
    <t>Sand cone test for soil Replacement (A-1-A) for south Track Part (A-B-1-2) Axes(P1-M) 25 cm level (123.30) station (517+192.42 to 517+452.62)</t>
  </si>
  <si>
    <t>Sand cone test for soil Replacement (A-1-A) for south Track Part (A-B-1-2) Axes(P13-N) 25 cm level (123.55) station (517+293.42 to 517+452.62)</t>
  </si>
  <si>
    <t>Sand cone test for soil Replacement (A-1-A) for south Track Part (A-B-1-2) Axes(P13-N) 25 cm level (123.80) station (517+293.42 to 517+452.62)</t>
  </si>
  <si>
    <t>Sand cone test for soil Replacement (A-1-A) for Track between North Platform and Middle Platform Part (2-C-D) Axes(M-P38) 25cm Level (122.55) Station (517+612,62) to (517+456,09)</t>
  </si>
  <si>
    <t xml:space="preserve">Sand cone test for soil Replacement (A-1-A) for north track Part (2,1) Axes (M-H) 25cm (upper embankment) at level (122. 80) station (517+415.44) to (517+455.62) </t>
  </si>
  <si>
    <t>Sand cone test for soil Replacement (A-1-A) for North track Part (1, 2) Axes (D-I) 25cm (Upper embankment) at level (122.80) station (517+423.84) to (517+380.04)</t>
  </si>
  <si>
    <t>Sand cone test for soil Replacement (A-1-A) for North track Part (1, B) Axes (D-P14) 25cm (Upper embankment) at level (122.80) station (517+293.43) to (517+380.04)</t>
  </si>
  <si>
    <t>Sand cone test for soil Replacement (A-1-A) for North track Part (B, 1,2) Axes (P13-I) 25cm (Upper embankment) at level (123.30) station (517+293.42) to (517+413.42)</t>
  </si>
  <si>
    <t>Sand cone test for soil Replacement (A-1-A) for north track Part (A-B) Axes (P1-P13) 25cm (upper embankment) at level (123.30) station (517+192.62) to (517+293.42)</t>
  </si>
  <si>
    <t>Sand cone test for soil Replacement (A-1-A) for north track Part (2-C-D) Axes (M-P38) 25cm (upper embankment) at level (123.80) station (517+456,09) to (517+612.62)</t>
  </si>
  <si>
    <t xml:space="preserve">Sand cone test for soil Replacement (A-1-A) for north track Part (2) Axes (H-N) 25cm (upper embankment) at level (123.80) station (517+415.44) to (517+455.62) </t>
  </si>
  <si>
    <t>Sand cone test for soil Replacement (A-1-A) for North track Part (B-1-2) Axes (P13-I) 25cm (Upper embankment) at level (123.80) station (517+293.42) to (517+423.84)</t>
  </si>
  <si>
    <t>Sand cone test for soil Replacement (A-1-A) for North track Part (C-D) Axes (P23-P38) 25cm (Upper embankment) at level (124.11) station (517+612.62) to (517+492.62)</t>
  </si>
  <si>
    <t>Sand cone test for subgrade layer for north track Part (A-B) Axes (P1-P13) 25cm level (123.52 to 123.72) station (517+192.62 to 517+293.42)</t>
  </si>
  <si>
    <t>Sand cone test for subgrade layer for north track Part (1-2-C-D) Axes (D-P38) 25cm level (123.88 to 124.63) station (517+380.04 to 517+612.62)</t>
  </si>
  <si>
    <t>Sand cone test for soil Replacement (A-1-A) for south track Part (A-B-1-2) Axes (P1-N) 25cm (subgrade) at level (123.52) to (124.06) station (517+192.62) to (517+456,09)</t>
  </si>
  <si>
    <t>TEST RESULT S19 N 865</t>
  </si>
  <si>
    <t>TEST RESULT S19 N 866</t>
  </si>
  <si>
    <t>TEST RESULT S19 N 867</t>
  </si>
  <si>
    <t>TEST RESULT S19 N 868</t>
  </si>
  <si>
    <t>TEST RESULT S19 N 869</t>
  </si>
  <si>
    <t>TEST RESULT S19 N 870</t>
  </si>
  <si>
    <t>TEST RESULT S19 N 871</t>
  </si>
  <si>
    <t>TEST RESULT S19 N 872</t>
  </si>
  <si>
    <t>TEST RESULT S19 N 873</t>
  </si>
  <si>
    <t>TEST RESULT S19 N 874</t>
  </si>
  <si>
    <t>TEST RESULT S19 N 875</t>
  </si>
  <si>
    <t>TEST RESULT S19 N 876</t>
  </si>
  <si>
    <t>TEST RESULT S19 N 877</t>
  </si>
  <si>
    <t>Plate Load test for soil Replacement in Dry and Wet Utility Crossing West Platform 50cm at level (121.10) station (517+612.62) to (517+632.62)</t>
  </si>
  <si>
    <t>Sand cone test (Deep &amp; Shallow) for soil Replacement in Dry and Wet Utility  Crossing West Platform 50cm at level (121.10) station (517+612.62) to (517+632.62)</t>
  </si>
  <si>
    <t>Base of Manhole for (Elec &amp; sewage) Utility Crossing "West platform" north platform. 	 
Q= 4 m3           C 400/460         7-days</t>
  </si>
  <si>
    <t xml:space="preserve">Screed concrete for north utility corridor axis (P36-P38) &amp; Screed concrete for 2 siemens rooms from ground floor part (3) axis (3-4) (A-B)
Q= 14 m3           C 250/350         7-days		</t>
  </si>
  <si>
    <t>slab of South platform part (2), axis (H-N).			
Q= 32 m3               C 400/460             28-days</t>
  </si>
  <si>
    <t>Manholes of Dry Utility crossing "East platform" Middle platform &amp; slab of north platform part (B-1), axis (P16-P18).		
Q= 33 m3               C 400/460             28-days</t>
  </si>
  <si>
    <t>Sand cone test for subgrade layer for north Track Part (B-1) Axes(P13-D) 25 cm level (123.72 to 123.88) station (517+293.42 to 517+380.04)</t>
  </si>
  <si>
    <t>Sand cone test for soil Replacement (A-1-A) for north Track Part (A-B) Axes(P1-P13) 25 cm level (123.55) station (517+192.62 to 517+293.42)</t>
  </si>
  <si>
    <t>Sand cone test for soil Replacement (A-1-A) for north Track Part (1-2-C-D) Axes(H-P38) 25 cm level (123.30) station (517+415.44 to 517+612.62)</t>
  </si>
  <si>
    <t>Sand cone test for soil Replacement (A-1-A) for north Track Part (1-2-C-D) Axes(H-P38) 25 cm level (123.05) station (517+415.44 to 517+612.62)</t>
  </si>
  <si>
    <t>Sand cone test for soil Replacement (A-1-A) for north Track Part (A-B) Axes(P1-P13) 25 cm level (122.80) station (517+192.62 to 517+293.42)</t>
  </si>
  <si>
    <t>Sand cone test for soil Replacement (A-1-A) for north Track Part (A-B) Axes(P1-P13) 25 cm level (122.55) station (517+192.62 to 517+293.42)</t>
  </si>
  <si>
    <t>Sand cone test for soil Replacement (A-1-A) for south Track Part (A-B) Axes(P1-P13) 25 cm level (123.55) station (517+192.62 to 517+293.42)</t>
  </si>
  <si>
    <t>IR 1492 (S19.CI.05-06)(12-00)</t>
  </si>
  <si>
    <t>IR 1493 (S19.CI.05-06)(12-00)</t>
  </si>
  <si>
    <t>IR 1494 (S19.CI.05-06)(12-00)</t>
  </si>
  <si>
    <t>IR 1495 (S19.CI.05-06)(12-00)</t>
  </si>
  <si>
    <t>Formwork for manhole of dry utility crossing duct (Elec) for Side of Axe (AL)</t>
  </si>
  <si>
    <t>Reinforcement Bottom Mesh for canopy of north platform for axis (P11-P16) (2.4-2.5)</t>
  </si>
  <si>
    <t>Reinforcement for Slab of South platform part (2) axis (P8-P14) (2.1).</t>
  </si>
  <si>
    <t>Reinforcement for Columns of North platform part (C) axis (P23-P28) (2.5-2.4).</t>
  </si>
  <si>
    <t>RFI 33 (S19-CS-29-05)(12-00)</t>
  </si>
  <si>
    <t>We have a site instruction to postpone the casting of terminal manholes for service crossings to coordinate with P3 on the method of laying their pipes in the manholes.
Please confirm.</t>
  </si>
  <si>
    <t>RFI 018 (S19-ARCH-05-06)(12-00)</t>
  </si>
  <si>
    <t>According to comments of general consultant systra on transmittal 806 in siemens room (MZ-250) at mezzanine 
-	The consultant requested that the direct solar radiation is not suitable.
-	Please inform us about starting work or modifying the design.</t>
  </si>
  <si>
    <t>Concrete Dimension and Reinforcement for Cores (W4 – W5)</t>
  </si>
  <si>
    <t>RHS-CS-SD-0357</t>
  </si>
  <si>
    <t>SD 80 (S19.CI.07-06)(10-00)</t>
  </si>
  <si>
    <t>RHS- MECH -SD-009</t>
  </si>
  <si>
    <t>RHS- MECH -SD-009-1</t>
  </si>
  <si>
    <t>RHS- MECH -SD-009-2</t>
  </si>
  <si>
    <t>RHS- MECH -SD-009-3</t>
  </si>
  <si>
    <t>RHS- MECH -SD-009-4</t>
  </si>
  <si>
    <t>RHS- MECH -SD-009-5</t>
  </si>
  <si>
    <t>RHS- MECH -SD-022</t>
  </si>
  <si>
    <t>RHS-MECH-SD-008-1</t>
  </si>
  <si>
    <t>RHS-MECH-SD-008-2</t>
  </si>
  <si>
    <t>RHS-MECH-SD-008-3</t>
  </si>
  <si>
    <t>RHS-MECH-SD-008-4</t>
  </si>
  <si>
    <t>RHS-MECH-SD-008-5</t>
  </si>
  <si>
    <t>HIGH LEVEL PLUMBING LAYOUT PART 3</t>
  </si>
  <si>
    <t>HIGH LEVEL PLUMBING LAYOUTPART 3-1</t>
  </si>
  <si>
    <t>HIGH LEVEL PLUMBING LAYOUTPART 3-2</t>
  </si>
  <si>
    <t>HIGH LEVEL PLUMBING LAYOUTPART 3-3</t>
  </si>
  <si>
    <t>HIGH LEVEL PLUMBING LAYOUTPART 3-4</t>
  </si>
  <si>
    <t>TOILET DETAIL PART 3</t>
  </si>
  <si>
    <t>HIGH LEVEL PLUMBING LAYOUTPART 4</t>
  </si>
  <si>
    <t>HIGH LEVEL PLUMBING LAYOUTPART 4-1</t>
  </si>
  <si>
    <t>HIGH LEVEL PLUMBING LAYOUTPART 4-2</t>
  </si>
  <si>
    <t>HIGH LEVEL PLUMBING LAYOUTPART 4-3</t>
  </si>
  <si>
    <t>HIGH LEVEL PLUMBING LAYOUTPART 4-4</t>
  </si>
  <si>
    <t>TOILET DETAIL PART 4</t>
  </si>
  <si>
    <t>HIGH LEVEL PLUMBING LAYOUTSECTIONS</t>
  </si>
  <si>
    <t>TEST RESULT S19 N 878</t>
  </si>
  <si>
    <t>TEST RESULT S19 N 879</t>
  </si>
  <si>
    <t>TEST RESULT S19 N 880</t>
  </si>
  <si>
    <t>Columns of south platform part (2) axis (K-M) (2-2.1)	 
Q= 10 m3           C 400/460         7-days</t>
  </si>
  <si>
    <t xml:space="preserve">Screed concrete for north utility corridor axis (P33-P36) &amp; Screed concrete for 2 siemens rooms part (4) axis (I-G) (7-8)
Q= 15 m3           C 250/350         7-days		</t>
  </si>
  <si>
    <t xml:space="preserve">Columns &amp;Beams of North Platform Part B-1, axis P13-P17 "fence". Columns &amp;Beams of South Platform Part B, axis P10-P14"fence"	 
Q= 18 m3           C 400/460         28-days		</t>
  </si>
  <si>
    <t>Sand cone test for soil Replacement for South track Part (C-D-2) Axes (M-P38) 25cm (subgrade) at level (124.04) to (124.36) station (517+612.62) to (517+452.62)</t>
  </si>
  <si>
    <t>TEST RESULT S19 N 881</t>
  </si>
  <si>
    <t>TEST RESULT S19 N 882</t>
  </si>
  <si>
    <t>TEST RESULT S19 N 883</t>
  </si>
  <si>
    <t>TEST RESULT S19 N 884</t>
  </si>
  <si>
    <t>Sand cone test for soil Replacement for South track Part (C-D-2) Axes (M-P38) 25cm (subgrade) at level (124.29) to (124.61) station (517+612.62) to (517+452.62)</t>
  </si>
  <si>
    <t>Sand cone test for soil Replacement for north track Part (A-B-1-2-C-D) Axes (P1-P38) 25cm (subgrade) at level (124.77) to (124.61) station (517+612.62) to (517+192.62)</t>
  </si>
  <si>
    <t>Sand cone test for soil Replacement for north track Part (A-B-1-2-C-D) Axes (P1-P38) 20cm (sub ballast) at level (123.97) to (124.81) station (517+612.62) to (517+192.62)</t>
  </si>
  <si>
    <t>Sand cone test for soil Replacement for south track Part (A-B-1-2-C-D) Axes (P1-P38) 20cm (sub ballast) at level (123.97) to (124.81) station (517+612.62) to (517+192.62)</t>
  </si>
  <si>
    <t>x-tech primer filler, x-tech epoxy seal flr110G, x-shield bug fill</t>
  </si>
  <si>
    <t>IR 1496 (S19.ARCH.07-06)(12-00)</t>
  </si>
  <si>
    <t>IR 1497 (S19.ARCH.07-06)(12-00)</t>
  </si>
  <si>
    <t>IR 1498 (S19.ARCH.07-06)(12-00)</t>
  </si>
  <si>
    <t>IR 1499 (S19.ARCH.07-06)(12-00)</t>
  </si>
  <si>
    <t>IR 1500 (S19.ARCH.07-06)(12-00)</t>
  </si>
  <si>
    <t>IR 1501 (S19.ARCH.07-06)(12-00)</t>
  </si>
  <si>
    <t>Screed Surface Preparation for Siemens Room Mezzanine Floor No.17 (MAN-S MZ-123) Part (4) Axes (M-N)(3-4)</t>
  </si>
  <si>
    <t>Screed Surface Preparation for Siemens Room Mezzanine Floor No.14 (IT-S MZ-14) Part (3) Axes (A-B)(4)</t>
  </si>
  <si>
    <t>Screed Surface Preparation for Mezzanine Floor Siemens Room No.16 (IT-S MZ-250) Part (4) Axes (M-N)(3-47)</t>
  </si>
  <si>
    <t xml:space="preserve">Screed Surface Preparation for Mezzanine Floor Siemens Room No.15 (BAT S &amp; CS MZ – 121) Part (4) Axes (M-N)(3-4) </t>
  </si>
  <si>
    <t>Screed Surface Preparation for First Floor Siemens Room No.19 (IT-S FR-241) Part (4) Axes (K-L) (3-4)</t>
  </si>
  <si>
    <t>Screed Surface Preparation for First Floor Siemens Room No.18 (IT-S FR-240) Part(3) Axes (C-D)(3-4)</t>
  </si>
  <si>
    <t>Plat load test for upper embankment layer for north track Part (B-1) Axes (D-P13) 50cm level (122.80) station (517+380.04 to 517+299.42</t>
  </si>
  <si>
    <t>Plate Load test of upper embankment for North track part (A-B) axis (P1-P13) (30 cm) level (122.30) station (517+192.62 to 517+299.42)</t>
  </si>
  <si>
    <t>IR 1502 (S19.CI.08-06)(12-00)</t>
  </si>
  <si>
    <t>IR 137 (S19.ELE.09-06)(10-00)</t>
  </si>
  <si>
    <t>IR 138 (S19.ELE.09-06)(10-00)</t>
  </si>
  <si>
    <t>IR 139 (S19.ELE.09-06)(10-00)</t>
  </si>
  <si>
    <t>IR 140 (S19.ELE.09-06)(10-00)</t>
  </si>
  <si>
    <t>IR 141 (S19.ELE.09-06)(10-00)</t>
  </si>
  <si>
    <t>Reinforcement Top Mesh for canopy of north platform for axis (P11-P16) (2.4-2.5)</t>
  </si>
  <si>
    <t>TEST RESULT S19 N 885</t>
  </si>
  <si>
    <t>Plate Load test of upper embankment for North track part (2-C-D) axis (M-P38) (50 cm) level (123.30) station (517+452.62 to 517+612.62)</t>
  </si>
  <si>
    <t>RHS-MECH-SD-023</t>
  </si>
  <si>
    <t>RHS-MECH-SD-023-1</t>
  </si>
  <si>
    <t>RHS-MECH-SD-023-2</t>
  </si>
  <si>
    <t>RHS-MECH-SD-023-3</t>
  </si>
  <si>
    <t>RHS-MECH-SD-023-4</t>
  </si>
  <si>
    <t>RHS-MECH-SD-024</t>
  </si>
  <si>
    <t>RHS- MECH -SD-024-1</t>
  </si>
  <si>
    <t>RHS- MECH -SD-024-2</t>
  </si>
  <si>
    <t>RHS- MECH -SD-024-3</t>
  </si>
  <si>
    <t>RHS- MECH -SD-0024-4</t>
  </si>
  <si>
    <t>RHS- MECH -SD-025</t>
  </si>
  <si>
    <t>RHS- MECH -SD-026</t>
  </si>
  <si>
    <t>RHS- MECH -SD-026-1</t>
  </si>
  <si>
    <t>RHS- MECH -SD-026-2</t>
  </si>
  <si>
    <t>RHS- MECH -SD-026-3</t>
  </si>
  <si>
    <t>RHS- MECH -SD-026-4</t>
  </si>
  <si>
    <t>RHS-MECH-SD-027</t>
  </si>
  <si>
    <t>RHS-MECH-SD-027-1</t>
  </si>
  <si>
    <t>RHS-MECH-SD-027-2</t>
  </si>
  <si>
    <t>RHS-MECH-SD-027-3</t>
  </si>
  <si>
    <t>RHS-MECH-SD-027-4</t>
  </si>
  <si>
    <t>MAZANINE FLOOR U/S DRAINGE WORKSPART -3 MASTER PLAN</t>
  </si>
  <si>
    <t>MAZANINE FLOOR U/S DRAINGE WORKSPART 3-1</t>
  </si>
  <si>
    <t>MAZANINE FLOOR U/S DRAINGE WORKSPART 3-2</t>
  </si>
  <si>
    <t>MAZANINE FLOOR U/S DRAINGE WORKSPART 3-3</t>
  </si>
  <si>
    <t>MAZANINE FLOOR U/S DRAINGE WORKSPART 3-4</t>
  </si>
  <si>
    <t>MAZANINE FLOOR U/S DRAINGE WORKS PART -4 MASTER PLAN</t>
  </si>
  <si>
    <t>MAZANINE FLOOR U/S DRAINGE WORKSPART 4-1</t>
  </si>
  <si>
    <t>MAZANINE FLOOR U/S DRAINGE WORKSPART 4-2</t>
  </si>
  <si>
    <t>MAZANINE FLOOR U/S DRAINGE WORKSPART 4-3</t>
  </si>
  <si>
    <t>MAZANINE FLOOR U/S DRAINGE WORKSPART 4-4</t>
  </si>
  <si>
    <t>SECTIONS</t>
  </si>
  <si>
    <t>MAZANINE FLOOR A/C DRAINGE WORKS PART 3 MASTER PLAN</t>
  </si>
  <si>
    <t>MAZANINE FLOOR A/C DRAINGE WORKS PART 3-1</t>
  </si>
  <si>
    <t>MAZANINE FLOOR A/C DRAINGE WORKS PART 3-2</t>
  </si>
  <si>
    <t>MAZANINE FLOOR A/C DRAINGE WORKS PART 3-3</t>
  </si>
  <si>
    <t>MAZANINE FLOOR A/C DRAINGE WORKS PART 3-4</t>
  </si>
  <si>
    <t>MAZANINE FLOOR A/C DRAINGE WORKS PART 4 MASTER PLAN</t>
  </si>
  <si>
    <t>MAZANINE FLOOR A/C DRAINGE WORKS PART 4-1</t>
  </si>
  <si>
    <t>MAZANINE FLOOR A/C DRAINGE WORKS PART 4-2</t>
  </si>
  <si>
    <t>MAZANINE FLOOR A/C DRAINGE WORKS PART 4-3</t>
  </si>
  <si>
    <t>MAZANINE FLOOR A/C DRAINGE WORKS PART 4-4</t>
  </si>
  <si>
    <t>Plate load test for soil Replacement (A-1-A) for North track Part (2) Axes (H-M) 50cm (Upper embankment) at level (123.80) station (517+452.62) to (517+415.44)</t>
  </si>
  <si>
    <t>Plate load test for soil Replacement (A-1-A) for north track Part (2-C-D) Axes (M-P38) 50cm (upper embankment) at level (123.80)  station (517+452.62) to (517+612.62)  &amp; part(2) axis (H-M) 50 cm level (123.30) station (517+452.62 to 517+415.44)</t>
  </si>
  <si>
    <t>Plate load test for soil Replacement (A-1-A) for south Track Part (2-D) Axes(P38-M) 50cm level (123.80) station (517+612.62 to 517+452.62)</t>
  </si>
  <si>
    <t>TEST RESULT S19 N 886</t>
  </si>
  <si>
    <t>TEST RESULT S19 N 887</t>
  </si>
  <si>
    <t>TEST RESULT S19 N 888</t>
  </si>
  <si>
    <t>Plate load test for soil Replacement (A-1-A) for south Track Part (1) Axes(P18-D) 30cm level (122.30) station (517+341.94 to 517+380.04)</t>
  </si>
  <si>
    <t>Plate load test for south track Part (B-1) Axes (P8-D) 50 cm (upper embankment) level (122.80) station (517+380.04 to 517+259.42)</t>
  </si>
  <si>
    <t>Plate load test for south track Part (B) Axes (P8-P13) 30cm (upper embankment) level (122.30) station (517+299.42 to 517+259.42)</t>
  </si>
  <si>
    <t>Plate load test for south track Part (2) Axes (D-H) 50cm (upper embankment) level (123.30) station (517+423.84 to 517+380.04)</t>
  </si>
  <si>
    <t>Plate load test for south track Part (2) Axes (H-M) 50cm (upper embankment) level (123.30) station (517+452.62 to 517+415.44)</t>
  </si>
  <si>
    <t>Acid Resistance Finishing Flooring system (X-tech primer filler +shield sf primer +X-shield Epoxy seal CR +Tech Deek Coat APC).</t>
  </si>
  <si>
    <t>MS 18 (S-19-ARCH.09-06-24)(10-00)</t>
  </si>
  <si>
    <t>TEST RESULT S19 N 889</t>
  </si>
  <si>
    <t>TEST RESULT S19 N 890</t>
  </si>
  <si>
    <t>TEST RESULT S19 N 891</t>
  </si>
  <si>
    <t>TEST RESULT S19 N 892</t>
  </si>
  <si>
    <t>TEST RESULT S19 N 893</t>
  </si>
  <si>
    <t>MS 06 (S-19-MECH.21-05-24)(04-00)</t>
  </si>
  <si>
    <t>MS 137 (S-19-CS.28-04-24)(10-00)</t>
  </si>
  <si>
    <t>mech</t>
  </si>
  <si>
    <t>TEST RESULT S19 N 894</t>
  </si>
  <si>
    <t>Red Sea pipes</t>
  </si>
  <si>
    <t>MS 07 (S-19-MECH.10-06-24)(04-00)</t>
  </si>
  <si>
    <t>UPVC pipes and fittings 6 bar (Plumping Drainage)</t>
  </si>
  <si>
    <t>DC 105 (S-19.CS.08-06-24)(10-00)</t>
  </si>
  <si>
    <t>SIEMIENS ROOMS AT MZ FLOOR -PART03 (IT-S) MZ 014</t>
  </si>
  <si>
    <t>SIEMIENS ROOMS AT MZ FLOOR -PART03(IT-S) MZ 014</t>
  </si>
  <si>
    <t>SIEMIENS ROOMS AT MZ FLOOR -PART04 MZ 121(BAT S&amp;C-S (</t>
  </si>
  <si>
    <t>SIEMIENS ROOMS AT MZ FLOOR -PART04 MZ 121(BAT S&amp;C-S)</t>
  </si>
  <si>
    <t>SIEMIENS ROOMS AT MZ FLOOR -PART04</t>
  </si>
  <si>
    <t>MZ 121(BAT S&amp;C-S)</t>
  </si>
  <si>
    <t>SIEMIENS ROOMS AT MZ FLOOR-PART04MZ 123(MAN-S)</t>
  </si>
  <si>
    <t>SIEMIENS ROOMS AT MZ FLOOR -PART04MZ 123(MAN-S)</t>
  </si>
  <si>
    <t>SIEMIENS ROOMS AT MZ FLOOR -PART04MZ 250(IT-S)</t>
  </si>
  <si>
    <t>SIEMIENS ROOMS AT FIRST FLOOR -PART03FR 240(IT-S)</t>
  </si>
  <si>
    <t>SIEMIENS ROOMS AT FIRST FLOOR -PART04FR 241(IT-S)</t>
  </si>
  <si>
    <t>SIEMIENS ROOMS AT FIRST FLOOR -PART04 FR 241(IT-S)</t>
  </si>
  <si>
    <t>Plate load test for soil Replacement (A-1-A) for north track Part (2) Axes (H-M) 50cm (Upper embankment) at level (122.80) station (517+415.44) to (517+452.62)</t>
  </si>
  <si>
    <t>Plate Load test of upper embankment for North track part (A-B) axis (P1-P13) (50 cm) level (122.80) station (517+192.62 to 517+299.42)</t>
  </si>
  <si>
    <t>Plat load test for upper embankment layer for south track Part (A) Axes (P1-P8) 50cm level (122.80) station (517+192.62 to 517+259.42)</t>
  </si>
  <si>
    <t>Plat load test for upper embankment layer for south track Part (A-B-1) Axes (P1-D) 50cm level (123.30) station (517+192.62 to 517+380.04)</t>
  </si>
  <si>
    <t>Plat load test for upper embankment layer for south track Part (B-1) Axes (P13-D) 50cm level (123.80) station (517+299.42 to 517+380.04)</t>
  </si>
  <si>
    <t>Plate load test for south track Part (A-B-1-2-C-D) Axes (P1-P38) 25cm (Subgrade) level (123.77 to 124.61) station (517+192.62 to 517+612.62)</t>
  </si>
  <si>
    <t>Plate load test for north track Part (A-B-1-2-C-D) Axes (P1-P38) 25cm (Subgrade) level (123.77 to 124.61) station (517+192.62 to 517+612.62)</t>
  </si>
  <si>
    <t xml:space="preserve">Columns for South Platform PART (1,2) Axis(A-I) (2-2.1) Under SOG 
Q= 30 m3              C 400/460            7-days		</t>
  </si>
  <si>
    <t xml:space="preserve">Columns &amp;Beams of South Platform Part 2, axis (H-L)"fence" and Columns Bridge axis (H-L) &amp; CORE of south platform part 1 axis P18 &amp; Manholes of Dry Utility crossing "East platform" North platform.
Q= 50 m3              C 400/460            28-days		</t>
  </si>
  <si>
    <t xml:space="preserve">Columns &amp;Beams of North Platform Part 1, axis P16-A"fence". 	
Q= 10 m3              C 400/460            28-days		</t>
  </si>
  <si>
    <t xml:space="preserve">Screed concrete for Siemens rooms for First floor part (3-4), axis (C-D) (3-4) &amp;axis (K-L) (3-4).	
Q= 13 m3              C 250/350            28-days		</t>
  </si>
  <si>
    <t xml:space="preserve">R.C for Parapet of Main building part (4), axis (J-G) (7-8)		
Q= 27m3              C 400/460            7-days		</t>
  </si>
  <si>
    <t xml:space="preserve">Screed concrete for North Utility Corridor Part (C-D), axis (P28-P33) 	
Q= 12m3              C 250/350            7-days		</t>
  </si>
  <si>
    <t>efflorescence Test for Solid Blocks (ELmohands)</t>
  </si>
  <si>
    <t>TEST RESULT S19 N 895</t>
  </si>
  <si>
    <t>TEST RESULT S19 N 896</t>
  </si>
  <si>
    <t>TEST RESULT S19 N 897</t>
  </si>
  <si>
    <t>Replacement soil A1A (middle – south) platform part(C-D) axes (P28-P38) at depth 50 cm (plate load) level (122.80) station (517+532.62 to 517+612.62)</t>
  </si>
  <si>
    <t xml:space="preserve">Plate load test for soil Replacement (A-1-A) for north track Part (A-B) Axes (P1-P13) 50cm (upper embankment) at level (123.30) station (517+192.62) to (517+299.42) </t>
  </si>
  <si>
    <t>IR 09 (S19.MECH.09-06)(12-00)</t>
  </si>
  <si>
    <t>IR 10 (S19.MECH.11-06)(12-00)</t>
  </si>
  <si>
    <t>Install sleeve 160mm for rain water drainage at roof plan for canopy Part (C) Axes (P15) &amp; (P12) (2.5)</t>
  </si>
  <si>
    <t>Install sleeve 160mm for rain water drainage at roof plan for canopy Part (B) Axes (P15) &amp; (P12) (2.5)</t>
  </si>
  <si>
    <t>TEST RESULT S19 N 898</t>
  </si>
  <si>
    <t>TEST RESULT S19 N 899</t>
  </si>
  <si>
    <t>TEST RESULT S19 N 900</t>
  </si>
  <si>
    <t xml:space="preserve">Screed Concrete for North Utility Corridor axis (P1-P5) 	
Q= 11m3              C 250/350            7-days		</t>
  </si>
  <si>
    <t xml:space="preserve">columns&amp; beams of south platform part B axis (p13-p17) "fence" 
Q= 10m3              C 400/460            28-days		</t>
  </si>
  <si>
    <t xml:space="preserve">slab of south platform part(A) axis (p3-p9)	
Q= 30m3              C 400/460            28-days		</t>
  </si>
  <si>
    <t>Seal Coat Primer for First Floor Part (4) Axes (K-L) (2.6-4)</t>
  </si>
  <si>
    <t>IR 1503 (S19.CI.12-06)(12-00)</t>
  </si>
  <si>
    <t>IR 1505 (S19.CI.12-06)(12-00)</t>
  </si>
  <si>
    <t>IR 1506 (S19.CI.12-06)(12-00)</t>
  </si>
  <si>
    <t>formwork for columns of south platform for part (1) axis (C) (2.1)</t>
  </si>
  <si>
    <t>Formwork for manhole of dry utility crossing duct (sewage) for Side of Axe (AL)</t>
  </si>
  <si>
    <t>formwork for canopy of north platform for part (C)axis (P23-P28) (2.4-2.5)</t>
  </si>
  <si>
    <t>Reinforcement top mesh of canopy of north platform for part (C) axis (P23-P28) (2.4-2.5)</t>
  </si>
  <si>
    <t>Reinforcement bottom mesh of canopy of north platform for part (C) axis (P23-P28) (2.4-2.5)</t>
  </si>
  <si>
    <t>IR 1507 (S19.CI.12-06)(12-00)</t>
  </si>
  <si>
    <t>IR 1504 (S19.CI.10-06)(12-00)</t>
  </si>
  <si>
    <t>x-tech primer filler (B+H) &amp; x-tech epoxy seal DLR110G7047 &amp; x-shield bug fill (B+H) &amp; x-tech epoxy seal FLR110G7047</t>
  </si>
  <si>
    <t>TEST RESULT S19 N 901</t>
  </si>
  <si>
    <t>TEST RESULT S19 N 902</t>
  </si>
  <si>
    <t xml:space="preserve">Manhole of Elec Utility Crossing "West platform" Middle platform &amp; Slab and Columns and Beams of South platform part (A-B) axis (P8-P14)	
Q= 46m3              C 400/460            7-days		</t>
  </si>
  <si>
    <t xml:space="preserve">Screed Concrete for North Utility Corridor Part (C), axis (P22-P28) 	
Q= 12m3              C 250/350            7-days		</t>
  </si>
  <si>
    <t xml:space="preserve">Reinforcement steel </t>
  </si>
  <si>
    <t>IR 1508 (S19.CI.26-06)(12-00)</t>
  </si>
  <si>
    <t>IR 1509 (S19.CI.25-06)(12-00)</t>
  </si>
  <si>
    <t xml:space="preserve">Reinforcement of retaining walls of manholes ( drainage  ) for Side of Axe p38 next to north platform </t>
  </si>
  <si>
    <t>IR 1511(S19.CI.29-06)(12-00)</t>
  </si>
  <si>
    <t>IR 1512 (S19.CI.29-06)(12-00)</t>
  </si>
  <si>
    <t xml:space="preserve">formwork of retaining walls of manholes (Elec),(drainage)for Side of Axe (P38),next to south platform </t>
  </si>
  <si>
    <t xml:space="preserve">Reinforcement of retaining walls of manholes (Elec) ,(drainage)for Side of Axe (P38),next to south platform </t>
  </si>
  <si>
    <t>Reinforcement for parapet of part (3) for axes(E-D)(4-6)as per attached</t>
  </si>
  <si>
    <t>formwork for parapet of part (3) for axes(E-D)(4-6)as per attached</t>
  </si>
  <si>
    <t xml:space="preserve">Reinforcement of retaining walls of manholes ( elec  ) for Side of Axe p38 next to north platform </t>
  </si>
  <si>
    <t>IR 1513 (S19.CI.30-06)(12-00)</t>
  </si>
  <si>
    <t>IR 1510 (S19.CI.29-06)(12-00)</t>
  </si>
  <si>
    <t>TEST RESULT S19 N 903</t>
  </si>
  <si>
    <t>TEST RESULT S19 N 904</t>
  </si>
  <si>
    <t>TEST RESULT S19 N 905</t>
  </si>
  <si>
    <t>TEST RESULT S19 N 906</t>
  </si>
  <si>
    <t>TEST RESULT S19 N 907</t>
  </si>
  <si>
    <t>TEST RESULT S19 N 908</t>
  </si>
  <si>
    <t>TEST RESULT S19 N 909</t>
  </si>
  <si>
    <t>TEST RESULT S19 N 910</t>
  </si>
  <si>
    <t>TEST RESULT S19 N 911</t>
  </si>
  <si>
    <t>TEST RESULT S19 N 912</t>
  </si>
  <si>
    <t>TEST RESULT S19 N 913</t>
  </si>
  <si>
    <t>TEST RESULT S19 N 914</t>
  </si>
  <si>
    <t>TEST RESULT S19 N 915</t>
  </si>
  <si>
    <t>TEST RESULT S19 N 916</t>
  </si>
  <si>
    <t>TEST RESULT S19 N 917</t>
  </si>
  <si>
    <t>TEST RESULT S19 N 918</t>
  </si>
  <si>
    <t>TEST RESULT S19 N 919</t>
  </si>
  <si>
    <t>TEST RESULT S19 N 920</t>
  </si>
  <si>
    <t>TEST RESULT S19 N 921</t>
  </si>
  <si>
    <t>TEST RESULT S19 N 922</t>
  </si>
  <si>
    <t>TEST RESULT S19 N 923</t>
  </si>
  <si>
    <t>TEST RESULT S19 N 924</t>
  </si>
  <si>
    <t xml:space="preserve">Screed Concrete for North Utility Corridor Part (A-B), axis (P5-P11)	
Q= 13m3              C250/350           21-days		</t>
  </si>
  <si>
    <t xml:space="preserve">Manhole of Sewage Utility Crossing "West platform" Middle platform &amp; Columns of Canopy for North platform part (C) axis (P23-P28)"Level 130.50"&amp;Columns of South platform part (1), axis (C-D ) (2.1).	
Q= 38m3              C400/460          21-days		</t>
  </si>
  <si>
    <t xml:space="preserve">Screed Concrete  for North Utility Corridor Part (2),axis (N-P22)
Q= 10 m3              C 250 / 350          19 -days		</t>
  </si>
  <si>
    <t xml:space="preserve">R.C for Parapet of Main building part (3),axis (E)(6-8)&amp;(E-H)(8)
Q= 25 m3              C 400 / 460          18 -days		</t>
  </si>
  <si>
    <t xml:space="preserve">SLAB of Canopy for North platform part (C) axis (P23-P28)
Q= 102 m3              C 400 / 460         16 -days		</t>
  </si>
  <si>
    <t xml:space="preserve">SLAB OF SOUTH PLATFORM PART (1,2) Axis (D-I) &amp;Core of Middle platform part (1-2) , axe (G-H)      
Q= 40m3              C 400 / 460         40 -days		</t>
  </si>
  <si>
    <t xml:space="preserve">Manhole of Elec Utitlity Crossing "East platform" south platform 
Q= 15 m3              C 400 / 460         42 -days		</t>
  </si>
  <si>
    <t xml:space="preserve">R.C for Parapet of Main building part (4),axis (K-N)(6).
Q= 15 m3              C 400 / 460        39 -days		</t>
  </si>
  <si>
    <t xml:space="preserve">Base of Manhole for Elec Utitlity Crossing "West platform" south and Middle platform &amp; Beams of Middle platform part (1-2) ,axis(C-D)(N)(K-L) &amp; Columns of Bridges for North platform part (3-4), axis (G-H )(2.4).  
Q= 30 m3              C 400 / 460       37 -days		</t>
  </si>
  <si>
    <t xml:space="preserve">Columns &amp;Beams of South Platform Part (1), axis (P16-B)"fence".&amp; Columns and beams of Bridges for South Platform Part (1), axis (A-B). 
Q= 20 m3              C 400 / 460       37 -days		</t>
  </si>
  <si>
    <t xml:space="preserve">Base of Manhole for Sewage Utitlity Crossing "West platform" south and Middle platform . 
Q= 10 m3              C 400 / 460       36 -days		</t>
  </si>
  <si>
    <t xml:space="preserve">R.C for Parapet of Main building part (4),axis (J)(4-8)&amp; (J-K)(5-6).
Q= 27 m3              C 400 / 460      32 -days		</t>
  </si>
  <si>
    <t xml:space="preserve">Columns of North Platform Part B, axis P11-P16"Level130.50". and columns&amp; beams of south platform part 1 axis (C-G) "fence" 
Q= 25m3              C 400 / 460     31 -days		</t>
  </si>
  <si>
    <t xml:space="preserve">Cores of South platform part (1-2) , axe (B-C)(G-H)(L-M) &amp;Columns of South platform Part (2), axis (M-N )(2-2.1)
Q= 35m3              C 400 / 460     31 -days		</t>
  </si>
  <si>
    <t xml:space="preserve">Screed Concrete  for North Utility Corridor axis (P36-P38) &amp; Screed Concrete  for 2 Siemens Rooms part 3 at Ground  Floor axis (3-4)(A-B)
Q= 14m3              C 250 / 350    29 -days		</t>
  </si>
  <si>
    <t xml:space="preserve">Base of Manholes for " ELEC" &amp;"Sewage" Utility Crossing "West platform" North Platform . 
Q= 4 m3              C 400 / 460    29 -days		</t>
  </si>
  <si>
    <t xml:space="preserve">Screed Concrete for North Utility Corridor axis (P33-P36) &amp; 2 Siemens ROOMS PART 4  Axis (I-G)(7-8)
Q= 15 m3              C 250 / 350    28 -days		</t>
  </si>
  <si>
    <t xml:space="preserve">Columns Of South platform (part2) axis (K-M)(2-2.1)
Q= 10 m3              C400 / 460   28 -days		</t>
  </si>
  <si>
    <t xml:space="preserve">Columns for South Platform PART (1,2) Axis(A-I)(2-2.1) Under SOG
Q= 30m3              C400 / 460   28 -days		</t>
  </si>
  <si>
    <t xml:space="preserve">Slab of South Platform Part (1,B) Axis (P13-P18) &amp; Columns and Beams of South Platform  Axis (P13-P16)(2-2.1) Under SOG
Q= 43 m3              C 400 / 460   28 -days		</t>
  </si>
  <si>
    <t xml:space="preserve">Retaining wall of south platform part A axis P1-P4 "middle face" 
Q=14 m3              C 400 / 460   28 -days		</t>
  </si>
  <si>
    <t>RFI 34 (S19-CS-26-06)(12-00)</t>
  </si>
  <si>
    <t>Based on siemens (P2) requirements and also based on cable routing drawings 
-we ask to review the floor openings in the technical rooms indicated in the attached drawings 
-please inform us any &amp; how to support them from a design standpoint.</t>
  </si>
  <si>
    <t>MEP</t>
  </si>
  <si>
    <t>RHS-MEP-SD-001</t>
  </si>
  <si>
    <t>RHS-MEP-SD-002</t>
  </si>
  <si>
    <t>RHS-MEP-SD-003</t>
  </si>
  <si>
    <t>RHS-MEP-SD-004</t>
  </si>
  <si>
    <t>RHS-MEP-SD-005</t>
  </si>
  <si>
    <t>RHS-MEP-SD-006</t>
  </si>
  <si>
    <t>RHS-MEP-SD-007</t>
  </si>
  <si>
    <t>RHS-MEP-SD-008</t>
  </si>
  <si>
    <t>RHS-MEP-SD-009</t>
  </si>
  <si>
    <t>RHS-MEP-SD-010</t>
  </si>
  <si>
    <t>RHS-MEP-SD-011</t>
  </si>
  <si>
    <t>RHS-MEP-SD-012</t>
  </si>
  <si>
    <t>SD 01 (S19.MEP.25-06)(10-00)</t>
  </si>
  <si>
    <t>RHS-MEP-SD-013</t>
  </si>
  <si>
    <t>RHS-MEP-SD-014</t>
  </si>
  <si>
    <t>RHS-MEP-SD-015</t>
  </si>
  <si>
    <t>RHS-MEP-SD-016</t>
  </si>
  <si>
    <t>RHS-MEP-SD-017</t>
  </si>
  <si>
    <t>RHS-MEP-SD-018</t>
  </si>
  <si>
    <t>SD 081 (S19.CI.11-06)(10-00)</t>
  </si>
  <si>
    <t>RHS-CS-SD-0358</t>
  </si>
  <si>
    <t>RHS-CS-SD-0359</t>
  </si>
  <si>
    <t>RHS-CS-SD-0360</t>
  </si>
  <si>
    <t>RHS-CS-SD-0361</t>
  </si>
  <si>
    <t>SD 082 (S19.CI.11-06)(10-00)</t>
  </si>
  <si>
    <t>RHS-CS-SD-0362</t>
  </si>
  <si>
    <t>RHS-CS-SD-0363</t>
  </si>
  <si>
    <t>RHS-CS-SD-0364</t>
  </si>
  <si>
    <t>RHS-CS-SD-0365</t>
  </si>
  <si>
    <t>SD 083 (S19.CI.26-06)(10-00)</t>
  </si>
  <si>
    <t>Key plan for tie beam substation 07</t>
  </si>
  <si>
    <t>Reinforcement for isolated footing and tie beams (F1-1) -(F1-2) and tie beam id (2)-(4)-SS7</t>
  </si>
  <si>
    <t>Reinforcement for tie beam id (1)-(3)-(5)</t>
  </si>
  <si>
    <t>Reinforcement for tie beam id (6)-(7)-(8)-(9)-(10)</t>
  </si>
  <si>
    <t>RHS-ELEC-SD-044</t>
  </si>
  <si>
    <t>RHS-ELEC-SD-045</t>
  </si>
  <si>
    <t>RHS-ELEC-SD-046</t>
  </si>
  <si>
    <t>RHS-ELEC-SD-047</t>
  </si>
  <si>
    <t>RHS-ELEC-SD-048</t>
  </si>
  <si>
    <t>RHS-ELEC-SD-049</t>
  </si>
  <si>
    <t>RHS-ELEC-SD-050</t>
  </si>
  <si>
    <t>RHS-ELEC-SD-051</t>
  </si>
  <si>
    <t>RHS-ELEC-SD-052</t>
  </si>
  <si>
    <t>RHS-ELEC-SD-053</t>
  </si>
  <si>
    <t>Ground Floor EARTHING SYSTEM LAYOUT MASTER PLAN )Finishing)</t>
  </si>
  <si>
    <t xml:space="preserve">Ground Floor EARTHING SYSTEM LAYOUT PART 1 )Finishing) </t>
  </si>
  <si>
    <t xml:space="preserve">Ground Floor EARTHING SYSTEM LAYOUT PART 2 )Finishing) </t>
  </si>
  <si>
    <t xml:space="preserve">Ground Floor EARTHING SYSTEM LAYOUT PART 3 )Finishing) </t>
  </si>
  <si>
    <t xml:space="preserve">Ground Floor EARTHING SYSTEM LAYOUT PART 4 )Finishing) </t>
  </si>
  <si>
    <t xml:space="preserve">Ground Floor EARTHING SYSTEM LAYOUT PART 5 )Finishing) </t>
  </si>
  <si>
    <t xml:space="preserve">Ground Floor EARTHING SYSTEM LAYOUT PART 6 )Finishing) </t>
  </si>
  <si>
    <t xml:space="preserve">Ground Floor EARTHING SYSTEM LAYOUT PART 7 )Finishing) </t>
  </si>
  <si>
    <t xml:space="preserve">Ground Floor EARTHING SYSTEM LAYOUT Detail 1 )Finishing) </t>
  </si>
  <si>
    <t xml:space="preserve">Ground Floor EARTHING SYSTEM LAYOUT Detail 2 )Finishing) </t>
  </si>
  <si>
    <t>SD 08 (S19.ELEC.01-07)(10-00)</t>
  </si>
  <si>
    <t>RFI 01 (S19-MECH-29-06)(12-00)</t>
  </si>
  <si>
    <t>RFI 02 (S19-MECH-29-06)(12-00)</t>
  </si>
  <si>
    <t>Based on your comment attached at shop drawings (RHS-MECH-SD-011) and another According to the attachment, we notice that there is no level of the landscape, which would allow us to complete the drainage, water supply, and tie-in of firefighting works.
Please advise.
Attached Sheet no: RHS-MECH-SD-011</t>
  </si>
  <si>
    <t xml:space="preserve">    There is conflict between Arch Drawing design sample of sheet number AE5286 and Mechanical Drawing
    design sample of sheet number PW101P3 as follows:   
           You notice the presence of a hand Spray in the architectural drawings, but in water supply drawings do not include any hand Spray.
Please advise whether there is a hand spray or not.
Attached Sheet no: sheet number AE5286 and sheet number PW101P3</t>
  </si>
  <si>
    <t>RHS-MECH-SD-028</t>
  </si>
  <si>
    <t>RHS-MECH-SD-028-1</t>
  </si>
  <si>
    <t>RHS-MECH-SD-028-2</t>
  </si>
  <si>
    <t>RHS-MECH-SD-028-3</t>
  </si>
  <si>
    <t>RHS-MECH-SD-028-4</t>
  </si>
  <si>
    <t>RHS-MECH-SD-029</t>
  </si>
  <si>
    <t>RHS- MECH -SD-029-1</t>
  </si>
  <si>
    <t>RHS- MECH -SD-029-2</t>
  </si>
  <si>
    <t>RHS- MECH -SD-029-3</t>
  </si>
  <si>
    <t>RHS- MECH -SD-0029-4</t>
  </si>
  <si>
    <t>RHS- MECH -SD-030</t>
  </si>
  <si>
    <t>RHS- MECH -SD-031</t>
  </si>
  <si>
    <t>RHS- MECH -SD-031-1</t>
  </si>
  <si>
    <t>RHS- MECH -SD-031-2</t>
  </si>
  <si>
    <t>RHS-MECH-SD-032</t>
  </si>
  <si>
    <t>RHS-MECH-SD-032-1</t>
  </si>
  <si>
    <t>RHS-MECH-SD-032-2</t>
  </si>
  <si>
    <t>FIRST FLOOR U/S DRAINGE WORKS PART -3 MASTER PLAN</t>
  </si>
  <si>
    <t>FIRST FLOOR U/S DRAINGE WORKS PART 3-1</t>
  </si>
  <si>
    <t>FIRST FLOOR U/S DRAINGE WORKS PART 3-2</t>
  </si>
  <si>
    <t>FIRST FLOOR U/S DRAINGE WORKS PART 3-3</t>
  </si>
  <si>
    <t>FIRST FLOOR U/S DRAINGE WORKS PART 3-4</t>
  </si>
  <si>
    <t>FIRST FLOOR U/S DRAINGE WORKS PART -4 MASTER PLAN</t>
  </si>
  <si>
    <t>FIRST FLOOR U/S DRAINGE WORKS PART 4-1</t>
  </si>
  <si>
    <t>FIRST FLOOR U/S DRAINGE WORKS PART 4-2</t>
  </si>
  <si>
    <t>FIRST FLOOR U/S DRAINGE WORKS PART 4-3</t>
  </si>
  <si>
    <t>FIRST FLOOR U/S DRAINGE WORKS PART 4-4</t>
  </si>
  <si>
    <t>ROOF FLOOR U/S DRAINGE WORKS PART -3 MASTER PLAN</t>
  </si>
  <si>
    <t>ROOF FLOOR U/S DRAINGE WORKS PART 3-1</t>
  </si>
  <si>
    <t>ROOF FLOOR U/S DRAINGE WORKS PART 3-2</t>
  </si>
  <si>
    <t>ROOF FLOOR U/S DRAINGE WORKS PART -4 MASTER PLAN</t>
  </si>
  <si>
    <t>ROOF FLOOR U/S DRAINGE WORKS PART 4-1</t>
  </si>
  <si>
    <t>ROOF FLOOR U/S DRAINGE WORKS PART 4-2</t>
  </si>
  <si>
    <t>IR 11 (S19.MECH.02-07)(12-00)</t>
  </si>
  <si>
    <t>IR 12 (S19.MECH.02-07)(12-00)</t>
  </si>
  <si>
    <t>Test Drainage works under S.O.G Part (4) Axes (J-H) (3-8)</t>
  </si>
  <si>
    <t>Test Drainage works under S.O.G Part (4) Axes (H-I) (3-8)</t>
  </si>
  <si>
    <t>TEST RESULT S19 N 925</t>
  </si>
  <si>
    <t>TEST RESULT S19 N 926</t>
  </si>
  <si>
    <t>TEST RESULT S19 N 927</t>
  </si>
  <si>
    <t xml:space="preserve">(Solid Blocks Dimension = 20*10*6) efflorescence &amp; porosity </t>
  </si>
  <si>
    <t xml:space="preserve">(Solid Blocks Dimension = 20*10*6) Dimension &amp;water Absorption &amp; Compressive Strength &amp; porosity </t>
  </si>
  <si>
    <t xml:space="preserve">(Solid Blocks Dimension = 20*10*6) Dimension &amp;water Absorption &amp; Compressive Strength &amp; porosity &amp; efflorescence </t>
  </si>
  <si>
    <t>QVN 041 REV 00</t>
  </si>
  <si>
    <t>QVN 042 REV 00</t>
  </si>
  <si>
    <t xml:space="preserve">traditional manual mixing in mezzanine floor in part 4 </t>
  </si>
  <si>
    <t xml:space="preserve">Honeycombing and segregation in mezzanine floor in part 4 </t>
  </si>
  <si>
    <t>TEST RESULT S19 N 928</t>
  </si>
  <si>
    <t>TEST RESULT S19 N 929</t>
  </si>
  <si>
    <t>TEST RESULT S19 N 930</t>
  </si>
  <si>
    <t xml:space="preserve">Screed concrete for north utility corridor part (C-D) axis (P28-P33)
Q=12m3              C 250/350     28 -days		</t>
  </si>
  <si>
    <t xml:space="preserve">Screed concrete for north utility corridor axis (P1-P5)
Q=11m3              C 250/350     28 -days		</t>
  </si>
  <si>
    <t xml:space="preserve">R.C for parapet of main building part (4),axis (J-G) (7-8)
Q=27m3              C 400/460     28 -days		</t>
  </si>
  <si>
    <t>SD 02 (S19.MEP.11-06)(10-00)</t>
  </si>
  <si>
    <t>Results of (sieve analysis +Chemical) for backfilling clean sand for main building &amp; platform</t>
  </si>
  <si>
    <t>TEST RESULT S19 N 931</t>
  </si>
  <si>
    <t>SD 084 (S19.CI.04-07)(10-00)</t>
  </si>
  <si>
    <t>Reinforcement for utility crossing</t>
  </si>
  <si>
    <t>RFT sections for utility</t>
  </si>
  <si>
    <t>RHS-CS-SD-0366</t>
  </si>
  <si>
    <t>RHS-CS-SD-0367</t>
  </si>
  <si>
    <t>RHS-MECH-SD-033</t>
  </si>
  <si>
    <t>RHS-MECH-SD-033-1</t>
  </si>
  <si>
    <t>RHS-MECH-SD-033-2</t>
  </si>
  <si>
    <t>RHS-MECH-SD-033-3</t>
  </si>
  <si>
    <t>RHS-MECH-SD-033-4</t>
  </si>
  <si>
    <t>RHS-MECH-SD-034</t>
  </si>
  <si>
    <t>RHS-MECH-SD-034-1</t>
  </si>
  <si>
    <t>RHS-MECH-SD-034-2</t>
  </si>
  <si>
    <t>RHS-MECH-SD-034-3</t>
  </si>
  <si>
    <t>RHS-MECH-SD-034-4</t>
  </si>
  <si>
    <t>RHS-MECH-SD-035</t>
  </si>
  <si>
    <t>RHS-MECH-SD-036</t>
  </si>
  <si>
    <t>RHS-MECH-SD-037</t>
  </si>
  <si>
    <t>RHS-MECH-SD-037-1</t>
  </si>
  <si>
    <t>RHS-MECH-SD-037-2</t>
  </si>
  <si>
    <t>RHS-MECH-SD-038</t>
  </si>
  <si>
    <t>RHS-MECH-SD-038-1</t>
  </si>
  <si>
    <t>RHS-MECH-SD-038-2</t>
  </si>
  <si>
    <t>RHS-MECH-SD-039</t>
  </si>
  <si>
    <t xml:space="preserve">High level plumbing layout part 3 mezzanine floor </t>
  </si>
  <si>
    <t>High level plumbing layout part 3-1mezzaninefloor</t>
  </si>
  <si>
    <t>High level plumbing layout part 3 2mezzaninefloor</t>
  </si>
  <si>
    <t>High level plumbing layout part 3-3mezzaninefloor</t>
  </si>
  <si>
    <t>High level plumbing layout part 3-4mezzaninefloor</t>
  </si>
  <si>
    <t>High level plumbing layout part 4 mezzanine floor</t>
  </si>
  <si>
    <t>High level plumbing layout part 4-1mezzaninefloor</t>
  </si>
  <si>
    <t>High level plumbing layout part 4-2mezzaninefloor</t>
  </si>
  <si>
    <t>High level plumbing layout part 4-3mezzaninefloor</t>
  </si>
  <si>
    <t>High level plumbing layout part 4-4mezzaninefloor</t>
  </si>
  <si>
    <t>High level plumbing layout Sections mezzaninefloor</t>
  </si>
  <si>
    <t>Toilet detail mezzanine floor</t>
  </si>
  <si>
    <t>High level plumbing layout part 3 first floor</t>
  </si>
  <si>
    <t>High level plumbing layout part 3-1 first floor</t>
  </si>
  <si>
    <t>High level plumbing layout part 3-2 first floor</t>
  </si>
  <si>
    <t>High level plumbing layout part 4 first floor</t>
  </si>
  <si>
    <t>High level plumbing layout part 4-1first floor</t>
  </si>
  <si>
    <t>High level plumbing layout part 4-2 first floor</t>
  </si>
  <si>
    <t xml:space="preserve">Sections </t>
  </si>
  <si>
    <t>MS 08 (S-19-MECH.03-07-24)(04-00)</t>
  </si>
  <si>
    <t>MS 09 (S-19-MECH.-03-07)(04-00)</t>
  </si>
  <si>
    <t>HDPE Pipes and fitting 6 bar</t>
  </si>
  <si>
    <t>Polypropylene pipe for domestic water supply
Manufacture: RAKTHERM
* Polypropylene Physical properties
*Material Data sheet
*Chemical Resistant
*Certificates</t>
  </si>
  <si>
    <t>MS 10 (S-19-MECH.-03-07)(04-00)</t>
  </si>
  <si>
    <t xml:space="preserve">Sampel board Elamal Elshrief </t>
  </si>
  <si>
    <t>IR 13 (S19.MECH.03-07)(12-00)</t>
  </si>
  <si>
    <t>IR 14 (S19.MECH.03-07)(12-00)</t>
  </si>
  <si>
    <t>Test soil Drainage works under S.O.G Part (3) Axes (D-F) (4-7)</t>
  </si>
  <si>
    <t>IR 15 (S19.MECH.03-07)(12-00)</t>
  </si>
  <si>
    <t>Install waste Drainage works under S.O.G Part (3) Axes (D-F) (4-7)</t>
  </si>
  <si>
    <t>IR 16 (S19.MECH.03-07)(12-00)</t>
  </si>
  <si>
    <t>Test waste Drainage works under S.O.G Part (3) Axes (D-F) (4-7)</t>
  </si>
  <si>
    <t>TEST RESULT S19 N 932</t>
  </si>
  <si>
    <t>TEST RESULT S19 N 933</t>
  </si>
  <si>
    <t>TEST RESULT S19 N 934</t>
  </si>
  <si>
    <t>TEST RESULT S19 N 935</t>
  </si>
  <si>
    <t xml:space="preserve">Manhole of Elec Utility Crossing "West platform" Middle platform &amp; Slab and Columns and Beams of South platform part (A-B) axis (P8-P14)	
 Q=46m3               C 400/460               28-days		</t>
  </si>
  <si>
    <t xml:space="preserve">Screed Concrete for North Utility Corridor Part (C), axis (P22-P28) 
 Q=12m3               C 250/350               28-days		</t>
  </si>
  <si>
    <t xml:space="preserve">Manhole of Sewage Utility Crossing "West platform" Middle platform &amp; Columns of Canopy for North platform part (C) axis (P23-P28)"Level 130.50"&amp;Columns of South platform part (1), axis (C-D) (2.1).	 
Q=38m3               C 400/460               28-days		</t>
  </si>
  <si>
    <t xml:space="preserve">slab of canopy for northplatform part (3),axis (P11-P16)
Q= 110 m3              C 400 / 460          18 -days		</t>
  </si>
  <si>
    <t xml:space="preserve">	Level And Location for Pipes 110mm Under S.O.G From IL Level (99.34) To (98.86)</t>
  </si>
  <si>
    <t>Coordinate and Level for RC Parapet for axis (D-A) (6) at Level (138.477)</t>
  </si>
  <si>
    <t>IR 17 (S19.MECH.06-07)(12-00)</t>
  </si>
  <si>
    <t>Install waste Drainage works under S.O.G Part (3) Axes (F-G) (2.6-8)</t>
  </si>
  <si>
    <t>IR 18 (S19.MECH.07-07)(12-00)</t>
  </si>
  <si>
    <t>•	INSPECTION FOR EARTHING SYSTEMS WORKS for S.O.G slab for Axes from (H-I) (3-8) as per drawing</t>
  </si>
  <si>
    <t>IR 142 (S19.ELE.06-07)(10-00)</t>
  </si>
  <si>
    <t>RFP 02 (S19-MECH-06-07)(12-00)</t>
  </si>
  <si>
    <t>We have a conflict between the level of SOAC cable room encasement and the level of sanitary drainage works on the ground floor, specifically in parts 3 and 4 of the project.
1.	Axes between (A-B) (3-4) Part 3
2.	Axes between (K-M) (3-4) Part 4
 We propose modifying the sanitary drainage connection route at the mentioned locations. The proposed modifications are detailed in the attached drawing.</t>
  </si>
  <si>
    <t>We kindly request the dimensions for the following door openings to proceed with finishing works:
AFC SAVC-S:
•	GR-051
•	GR-110
SOAC Cable Room:
•	GR-152
•	GR-058</t>
  </si>
  <si>
    <t>RFI 019 (S19-ARCH-06-07)(12-00)</t>
  </si>
  <si>
    <t>IR 143 (S19.ELE.06-07)(10-00)</t>
  </si>
  <si>
    <t>Encasement 1 Slaves between middle Platform Axes (P37) (2.2-2.3).</t>
  </si>
  <si>
    <t>IR 1515 (S19.SU.06-07)(12-00)</t>
  </si>
  <si>
    <t>IR 1516 (S19.SU.06-07)(12-00)</t>
  </si>
  <si>
    <t>IR 1517 (S19.ARCH.06-07)(12-00)</t>
  </si>
  <si>
    <t>IR 1518 (S19.ARCH.07-07)(12-00)</t>
  </si>
  <si>
    <t>IR 1519 (S19.ARCH.08-07)(12-00)</t>
  </si>
  <si>
    <t>IR 1520 (S19.ARCH.09-07)(12-00)</t>
  </si>
  <si>
    <t xml:space="preserve">Block work for Mezzanine Floor part (3) axis (B-F) (4) &amp; (F) (4-6) &amp; (D-F) (6) with full Height </t>
  </si>
  <si>
    <t xml:space="preserve">Block work for Mezzanine Floor part (3) axis (B-F) (4) &amp; (F) (4-6) &amp; (D-F) (6) with Height (2.40m) </t>
  </si>
  <si>
    <t xml:space="preserve">Block work for Mezzanine Floor part (3) axis (B-F) (4) &amp; (F) (4-6) &amp; (D-F) (6) with Height (1.20m) </t>
  </si>
  <si>
    <t>Block work 1st coarse for Mezzanine Slab part (3) axis (B-F) (4) &amp; (F) (4-6) &amp; (D-F) (6)</t>
  </si>
  <si>
    <t>IR 1521 (S19.SU.08-07)(12-00)</t>
  </si>
  <si>
    <t>Coordinates and level for RC for S.O.G from axis (I-H) (3-6) at level (125.927)</t>
  </si>
  <si>
    <t>MS 11 (S-19-MECH.-08-07)(04-00)</t>
  </si>
  <si>
    <t>DC 04 (S-19.MECH.08-07-23)(10-00)</t>
  </si>
  <si>
    <t xml:space="preserve">HDPE Pipes firefighting 6bar PN16 </t>
  </si>
  <si>
    <t>Prequalification for Dubai Plast HDPE
(Elshorbgy co.)
BOQ no.4.07    SPECS no.15060</t>
  </si>
  <si>
    <t>TEST RESULT S19 N 936</t>
  </si>
  <si>
    <t xml:space="preserve">Screed Concrete for North Utility Corridor Part (2), axis (N-P22) 		 
Q=10m3               C 250/350               28-days		</t>
  </si>
  <si>
    <t xml:space="preserve">	Screed Concrete for North Utility Corridor Part (A-B), axis (P5-P11) 	 
Q=13m3               C 250/350               28-days		</t>
  </si>
  <si>
    <t>TEST RESULT S19 N 937</t>
  </si>
  <si>
    <t>TEST RESULT S19 N 938</t>
  </si>
  <si>
    <t>TEST RESULT S19 N 939</t>
  </si>
  <si>
    <t xml:space="preserve"> R.C for Parapet of Main building part (3), axis (E) (6-8) &amp;(E-H) (8).			 
Q=25m3               C 400/460               28-days		</t>
  </si>
  <si>
    <t xml:space="preserve">SLAB of Canopy for North platform part (B) axis (P11-P16).			 
Q=110m3               C 400/460               28-days		</t>
  </si>
  <si>
    <t>RHS-CS-SD-0368</t>
  </si>
  <si>
    <t>RHS-CS-SD-0369</t>
  </si>
  <si>
    <t>RHS-CS-SD-0370</t>
  </si>
  <si>
    <t>RHS-CS-SD-0371</t>
  </si>
  <si>
    <t>RHS-CS-SD-0372</t>
  </si>
  <si>
    <t>RHS-CS-SD-0373</t>
  </si>
  <si>
    <t>RHS-CS-SD-0374</t>
  </si>
  <si>
    <t>Concrete dimension for S.O.G and corridor slab part (A)</t>
  </si>
  <si>
    <t>Concrete dimension for S.O.G and corridor slab part (B)</t>
  </si>
  <si>
    <t>Concrete dimension for S.O.G and corridor slab part (1.3)</t>
  </si>
  <si>
    <t>Concrete dimension for S.O.G and corridor slab part (2.4)</t>
  </si>
  <si>
    <t>Concrete dimension for S.O.G and corridor slab part (C)</t>
  </si>
  <si>
    <t>Concrete dimension for S.O.G and corridor slab part (D)</t>
  </si>
  <si>
    <t>Concrete dimension for S.O.G and corridor slab sections</t>
  </si>
  <si>
    <t>SD 085 (S19.CI.11-06)(10-00)</t>
  </si>
  <si>
    <t>RFI 35 (S19-CS-10-07)(12-00)</t>
  </si>
  <si>
    <t>RFI 36 (S19-CS-10-07)(12-00)</t>
  </si>
  <si>
    <t xml:space="preserve">We need a clarification on the top of concrete level of fence columns and its relation to platform slope </t>
  </si>
  <si>
    <t>We need a clarification on whether there is a parapet on the slab of the first floor, and if there is a parapet, what is its type (concrete or brick wall) and its height?</t>
  </si>
  <si>
    <t>IR 144 (S19.ELE.09-07)(10-00)</t>
  </si>
  <si>
    <t>•	INSPECTION FOR EARTHING SYSTEMS WORKS for S.O.G slab for Axes from (E-F) (6-7) as per drawing
•    EMPEDED FOR EARTHING SYSTEMS WORKS for S.O.G slab for Axes from (E-F) (6-7) as per drawing (1Piece)</t>
  </si>
  <si>
    <t>RHS-CS-SD-0375</t>
  </si>
  <si>
    <t>Reinforcement for tie beam id (4)-(11)-(12)-(13)-(14)</t>
  </si>
  <si>
    <t>RHS-ELEC-SD-054</t>
  </si>
  <si>
    <t>RHS-ELEC-SD-055</t>
  </si>
  <si>
    <t>RHS-ELEC-SD-056</t>
  </si>
  <si>
    <t>RHS-ELEC-SD-057</t>
  </si>
  <si>
    <t>RHS-ELEC-SD-058</t>
  </si>
  <si>
    <t>RHS-ELEC-SD-059</t>
  </si>
  <si>
    <t>RHS-ELEC-SD-060</t>
  </si>
  <si>
    <t xml:space="preserve">Mezzanine floor EARTHING SYSTEM LAYOUT MASTER plan </t>
  </si>
  <si>
    <t>Mezzanine floor EARTHING SYSTEM LAYOUT PART 2</t>
  </si>
  <si>
    <t>Mezzanine floor EARTHING SYSTEM LAYOUT PART 3</t>
  </si>
  <si>
    <t>Mezzanine floor EARTHING SYSTEM LAYOUT PART 4</t>
  </si>
  <si>
    <t>Mezzanine floor EARTHING SYSTEM LAYOUT PART 5</t>
  </si>
  <si>
    <t>Mezzanine floor EARTHING SYSTEM LAYOUT DETAILS 1</t>
  </si>
  <si>
    <t>Mezzanine floor EARTHING SYSTEM LAYOUT DETAILS 2</t>
  </si>
  <si>
    <t>SD 09 (S19.ELEC.10-07)(10-00)</t>
  </si>
  <si>
    <t>MS 19 (S-19-ARCH.10-07-24)(10-00)</t>
  </si>
  <si>
    <t>MS 138 (S-19-CS.09-07-24)(10-00)</t>
  </si>
  <si>
    <t xml:space="preserve"> Caulk grade &amp; spray grade elastomeric firestop sealant.</t>
  </si>
  <si>
    <t>Builder works opening (walls &amp; slab) (IT-S MZ-014) PART (3)</t>
  </si>
  <si>
    <t>Builder works opening (walls &amp; slab) (BAT-S&amp;C-S MZ-121) PART (4)</t>
  </si>
  <si>
    <t>Builder works opening (walls &amp; slab) (IT-S MZ-250) PART (4)</t>
  </si>
  <si>
    <t>Builder works opening (walls &amp; slab) (IT-S FR-240) PART (3)</t>
  </si>
  <si>
    <t>Builder works opening (walls &amp; slab) (IT-S FR-241) PART (4)</t>
  </si>
  <si>
    <t>IR 1522 (S19.CI.04-07)(12-00)</t>
  </si>
  <si>
    <t>Formwork for parapet of part (3) for axes (A-D) (6) as per attached</t>
  </si>
  <si>
    <t>IR 1523 (S19.CI.06-07)(12-00)</t>
  </si>
  <si>
    <t>IR 1524 (S19.CI.08-07)(12-00)</t>
  </si>
  <si>
    <t>IR 1525 (S19.CI.08-07)(12-00)</t>
  </si>
  <si>
    <t>IR 1526 (S19.CI.10-07)(12-00)</t>
  </si>
  <si>
    <t>IR 1527 (S19.CI.10-07)(12-00)</t>
  </si>
  <si>
    <t>IR 1528 (S19.CI.07-07)(12-00)</t>
  </si>
  <si>
    <t>Reinforcement for parapet of part (3) for axes (A-D) (6) as per attached</t>
  </si>
  <si>
    <t>Formwork for S.O.G part (4) axis (H-I) (3-6) &amp; (I-K) (3-4)</t>
  </si>
  <si>
    <t>Reinforcement for S.O.G part (4) axis (H-I) (3-6) &amp; (I-K) (3-4)</t>
  </si>
  <si>
    <t>Formwork for S.O.G part (4) axis (H-I) (6-8) &amp; part (3) axis (E-F) (6-7)</t>
  </si>
  <si>
    <t>Reinforcement for S.O.G part (4) axis (H-I) (6-8) &amp; part (3) axis (E-F) (6-7)</t>
  </si>
  <si>
    <t>Formwork for manhole of dry utility crossing duct (Elec) for Side of axe (2.6)</t>
  </si>
  <si>
    <t>Formwork for manhole of dry utility crossing duct (sewage) for Side of axe (2.6)</t>
  </si>
  <si>
    <t>Reinforcement for encasement of Part (D) Axis (P37) (2.3-2.2)</t>
  </si>
  <si>
    <t>formwork for encasement of Part (D) Axis (P37) (2.3-2.2)</t>
  </si>
  <si>
    <t xml:space="preserve">Reinforcement for columns of canopy of middle platform for part (C) axis (P23-P28) </t>
  </si>
  <si>
    <t xml:space="preserve">Formwork for columns of canopy of middle platform for part (C) axis (P23-P28) </t>
  </si>
  <si>
    <t xml:space="preserve">Reinforcement for columns of canopy of south platform for part (B) axis (P11-P16) </t>
  </si>
  <si>
    <t>•	INSPECTION FOR EARTHING SYSTEMS WORKS for S.O.G slab for Axes from (G-F) (3-6) &amp; (D-F) (3-4) as per drawing
•    EMPEDED FOR EARTHING SYSTEMS WORKS for S.O.G slab for Axes from (F) (3) as per drawing (1Piece)</t>
  </si>
  <si>
    <t>IR 145 (S19.ELE.13-07)(10-00)</t>
  </si>
  <si>
    <t>IR 1534 (S19.CI.10-07)(12-00)</t>
  </si>
  <si>
    <t>IR 1533 (S19.CI.11-07)(12-00)</t>
  </si>
  <si>
    <t>IR 1532 (S19.CI.10-07)(12-00)</t>
  </si>
  <si>
    <t>IR 1531 (S19.CI.07-07)(12-00)</t>
  </si>
  <si>
    <t>IR 1530 (S19.CI.06-07)(12-00)</t>
  </si>
  <si>
    <t>IR 1529 (S19.CI.07-07)(12-00)</t>
  </si>
  <si>
    <t>IR 1535 (S19.SU.11-07)(12-00)</t>
  </si>
  <si>
    <t>IR 1536 (S19.SU.13-07)(12-00)</t>
  </si>
  <si>
    <t>IR 1537 (S19.SU.13-07)(12-00)</t>
  </si>
  <si>
    <t>Coordinate and Level for RC Parapet for axis (A) (3-6) at Level (138.477)</t>
  </si>
  <si>
    <t>Coordinates and level for RC for S.O.G from axis (G-F) (3-6) at level (125.927)</t>
  </si>
  <si>
    <t>Coordinates and level for RC for S.O.G from axis (I-H) (7-8) at level (125.927)</t>
  </si>
  <si>
    <t>RFI 37 (S19-CS-14-07)(12-00)</t>
  </si>
  <si>
    <t>For Substation 07
1.	we need a clarification on the architectural zero level and its relationship to the global level. 
2.	Ground F.F.L arch level (100) in structure drawings isn’t complied with arch drawings.</t>
  </si>
  <si>
    <t>IR 147 (S19.ELE.14-07)(10-00)</t>
  </si>
  <si>
    <t>IR 146 (S19.ELE.14-07)(10-00)</t>
  </si>
  <si>
    <t>•	INSPECTION FOR EARTHING SYSTEMS WORKS for S.O.G slab for Axes from (E-F) (4-7) &amp; (D-E) (5-6) as per drawing
•    EMPEDED FOR EARTHING SYSTEMS WORKS for S.O.G slab for Axes from (E-F) (4-7) &amp; (D-E) (5-6) as per drawing (6Piece)</t>
  </si>
  <si>
    <t>•	EMBEDDED ITEMS IN STRUCTURE FOR EARTHING AND LIGHNING SYSTEMS WORKS FOR MIDDLE Platform columns Axes (G-H) (AL-2.5) (4 Pieces ETT4)
•	INSPECTION FOR EARTHING AND LIGHNING SYSTEMS WORKS FOR MIDDLE Platform columns Axes (G-H) (AL-2.5) (4 DC)</t>
  </si>
  <si>
    <t>MS 12 (S-19-MECH.-14-07)(04-00)</t>
  </si>
  <si>
    <t>MS 13 (S-19-MECH.-14-07)(04-00)</t>
  </si>
  <si>
    <t>MS 14 (S-19-MECH.-14-07)(04-00)</t>
  </si>
  <si>
    <t>DC 05 (S-19.MECH.14-07-23)(10-00)</t>
  </si>
  <si>
    <t>DC 06 (S-19.MECH.14-07-23)(10-00)</t>
  </si>
  <si>
    <t>DC 07 (S-19.MECH.14-07-23)(10-00)</t>
  </si>
  <si>
    <t>DC 01 (S-19.ELEC.14-07-23)(10-00)</t>
  </si>
  <si>
    <t>IR 1538 (S19.CI.14-07)(12-00)</t>
  </si>
  <si>
    <t>IR 1539 (S19.CI.14-07)(12-00)</t>
  </si>
  <si>
    <t>Formwork for columns of canopy of south platform for part (B) axis (P11-P16)</t>
  </si>
  <si>
    <t>Formwork for slab of canopy of middle platform for part (C) axis (P23-P28)</t>
  </si>
  <si>
    <t>Prequalification for Dubai Plast UPVC
(Elshorbgy co.)
BOQ no.4.07    SPECS no.15060</t>
  </si>
  <si>
    <t>Prequalification for Dubai Plast PPH
(Elshorbgy co.)
BOQ no.4.07    SPECS no.15060</t>
  </si>
  <si>
    <t>Prequalification for Smart pure 
(Elshorbgy co.)</t>
  </si>
  <si>
    <t xml:space="preserve">Prequalification for Professional Integrated Solutions 
</t>
  </si>
  <si>
    <t>U-PVC Pipe &amp; fittings 6 bar (dubai plast)</t>
  </si>
  <si>
    <t>(Floor Drains, Clean Outs, Showr Drain, Roof Drains, Side Drains, Gally Traps) &amp; Fittings (dubai plast)</t>
  </si>
  <si>
    <t>P-PR Pipes &amp; Fittings (samrt pure)</t>
  </si>
  <si>
    <t>IR 1540 (S19.CI.15-07)(12-00)</t>
  </si>
  <si>
    <t>Reinforcement for parapet for part3 for axis (A-B) (3)</t>
  </si>
  <si>
    <t>IR 1541 (S19.ARCHI.15-07)(12-00)</t>
  </si>
  <si>
    <t>IR 1542 (S19.ARCHI.15-07)(12-00)</t>
  </si>
  <si>
    <t>IR 1543 (S19.ARCHI.15-07)(12-00)</t>
  </si>
  <si>
    <t>IR 1544 (S19.ARCHI.15-07)(12-00)</t>
  </si>
  <si>
    <t>IR 1545 (S19.ARCHI.15-07)(12-00)</t>
  </si>
  <si>
    <t>IR 1546 (S19.ARCHI.15-07)(12-00)</t>
  </si>
  <si>
    <t>IR 1547 (S19.ARCHI.15-07)(12-00)</t>
  </si>
  <si>
    <t>IR 1548 (S19.ARCHI.15-07)(12-00)</t>
  </si>
  <si>
    <t>HDPE &amp; PVC Pipes (Elamal Elshrief)</t>
  </si>
  <si>
    <t>Reinforcement for S.O.G part (3) axis (D-F) (3-7) as per attached</t>
  </si>
  <si>
    <t>IR 1549 (S19.CI.15-07)(12-00)</t>
  </si>
  <si>
    <t>IR 1550 (S19.CI.16-07)(12-00)</t>
  </si>
  <si>
    <t xml:space="preserve">Reinforcement bottom mesh of canopy of middle platform for part (C) axis (P23-P28) </t>
  </si>
  <si>
    <t>IR 1551 (S19.CI.16-07)(12-00)</t>
  </si>
  <si>
    <t xml:space="preserve">Reinforcement for bridge columns of middle platform for part (1-2) axis (G-H) (2-2.3) </t>
  </si>
  <si>
    <t>First coarse for Block work for first floor part (3) for axis (A-CL) (3-4)</t>
  </si>
  <si>
    <t>Block work for first floor part (3) for axis (A-CL) (3-4) with Height (1.20m)</t>
  </si>
  <si>
    <t>Block work for first floor part (3) for axis (A-CL) (3-4) with Height (2.40m)</t>
  </si>
  <si>
    <t xml:space="preserve">Block work for first floor part (3) for axis (A-CL) (3-4) with Full Height </t>
  </si>
  <si>
    <t>TEST RESULT S19 N 940</t>
  </si>
  <si>
    <t>TEST RESULT S19 N 941</t>
  </si>
  <si>
    <t>TEST RESULT S19 N 942</t>
  </si>
  <si>
    <t>TEST RESULT S19 N 943</t>
  </si>
  <si>
    <t>TEST RESULT S19 N 944</t>
  </si>
  <si>
    <t>TEST RESULT S19 N 945</t>
  </si>
  <si>
    <t xml:space="preserve">R.C for S.O.G part (4), axis (H-I) (3-6) &amp;axis (I-K) (3-4) &amp; Screed Concrete for North Utility Corridor Part (1), axis (F-P18). 		 
Q=53m3               C 250/350              7-days		</t>
  </si>
  <si>
    <t xml:space="preserve">R.C for Parapet of Main building part (3), axis (A-D) (6) &amp; Manholes of Sewage and ELEC Utility Crossing "West platform" north platform&amp; Encasement (1) inside middle platform part (D), axe (P37).			 
Q=51m3               C 400/460              7-days		</t>
  </si>
  <si>
    <t xml:space="preserve">Screed concert for North Utility Corridor Part (1-2), axis (F-I) 				 
Q=10 m3               C250/350              7-days		</t>
  </si>
  <si>
    <t xml:space="preserve">R.C for Parapet of Main building part (3),axis (D-E)(4-6) &amp; Manholes of Sewage and ELEC Utility Crossing "West platform" south platform					 
Q=40 m3               C400/460              7-days		</t>
  </si>
  <si>
    <t xml:space="preserve">SLAB of Canopy for North platform part (C) axis (P23-P28).				 
Q=102m3               C400/460              7-days		</t>
  </si>
  <si>
    <t xml:space="preserve">SLAB of Canopy for North platform part (C) axis (P23-P28).				 
Q=102m3               C400/460              28-days		</t>
  </si>
  <si>
    <t>MS 15 (S-19-MECH.-18-07)(04-00)</t>
  </si>
  <si>
    <t xml:space="preserve">Drainage HDPE Pipe &amp; fittings 6 bar and 10 bar for pressurization Drainage </t>
  </si>
  <si>
    <t>IR 1552 (S19.CI.17-07)(12-00)</t>
  </si>
  <si>
    <t>SD 07 (S19.MECH.01-07)(10-00)</t>
  </si>
  <si>
    <t>SD 08 (S19.MECH.04-07)(10-00)</t>
  </si>
  <si>
    <t>TEST RESULT S19 N 946</t>
  </si>
  <si>
    <t>TEST RESULT S19 N 947</t>
  </si>
  <si>
    <t>TEST RESULT S19 N 948</t>
  </si>
  <si>
    <t>TEST RESULT S19 N 949</t>
  </si>
  <si>
    <t>TEST RESULT S19 N 950</t>
  </si>
  <si>
    <t>TEST RESULT S19 N 951</t>
  </si>
  <si>
    <t>TEST RESULT S19 N 952</t>
  </si>
  <si>
    <t>TEST RESULT S19 N 953</t>
  </si>
  <si>
    <t>TEST RESULT S19 N 954</t>
  </si>
  <si>
    <t>TEST RESULT S19 N 955</t>
  </si>
  <si>
    <t>TEST RESULT S19 N 956</t>
  </si>
  <si>
    <t>TEST RESULT S19 N 957</t>
  </si>
  <si>
    <t>TEST RESULT S19 N 958</t>
  </si>
  <si>
    <t>TEST RESULT S19 N 959</t>
  </si>
  <si>
    <t>TEST RESULT S19 N 960</t>
  </si>
  <si>
    <t>TEST RESULT S19 N 961</t>
  </si>
  <si>
    <t>Sand cone test for soil Replacement for Dry Utility Crossing 25cm at level (122.25) station (517+172.62) to (517+192.62) “east platform”</t>
  </si>
  <si>
    <t>Sand cone test for soil Replacement for Dry Utility Crossing 25cm at level (122.50) station (517+172.62) to (517+192.62) “east platform”</t>
  </si>
  <si>
    <t>Plate load test for soil Replacement for Dry Utility Crossing 25cm at level (122.50) station (517+172.62) to (517+192.62) “east platform”</t>
  </si>
  <si>
    <t>Sand cone test for soil Replacement for Dry Utility Crossing 25cm at level (122.75) station (517+172.62) to (517+192.62) “east platform”</t>
  </si>
  <si>
    <t>Sand cone test for soil Replacement for Dry Utility Crossing 25cm at level (123.00) station (517+172.62) to (517+192.62) “east platform”</t>
  </si>
  <si>
    <t>Plate load test for soil Replacement for Dry Utility Crossing 25cm at level (123.00) station (517+172.62) to (517+192.62) “east platform”</t>
  </si>
  <si>
    <t>TEST RESULT S19 N 962</t>
  </si>
  <si>
    <t>TEST RESULT S19 N 963</t>
  </si>
  <si>
    <t>TEST RESULT S19 N 964</t>
  </si>
  <si>
    <t>TEST RESULT S19 N 965</t>
  </si>
  <si>
    <t>TEST RESULT S19 N 966</t>
  </si>
  <si>
    <t>sand cone test for soil Replacement (sub grade) for Dry Utility Crossing 25cm at level (123.50) station (517+172.62) to (517+192.62) “east platform”</t>
  </si>
  <si>
    <t>sand cone test for soil Replacement (sub grade) for Dry Utility Crossing 25cm at level (123.75) station (517+172.62) to (517+192.62) “east platform”</t>
  </si>
  <si>
    <t>Plate load test for soil Replacement (sub grade) for Dry Utility Crossing 25cm at level (123.75) station (517+172.62) to (517+192.62) “east platform”</t>
  </si>
  <si>
    <t>Sand cone test for soil Replacement (sub ballast) for Dry Utility Crossing 20cm at level (123.95) station (517+172.62) to (517+192.62) “east platform”</t>
  </si>
  <si>
    <t>Sand cone test for clean sand inside the north platform Part (1-2) from axis (C-M) at level (122.30)</t>
  </si>
  <si>
    <t>Sand cone (shallow and deep) test for clean sand inside the north platform Part (1-2) from axis (C-M) at level (122.80) 50cm</t>
  </si>
  <si>
    <t>Sand cone (shallow and deep) test for clean sand inside the north platform Part (1-2) from axis (C-M) at level (123.30) 50cm</t>
  </si>
  <si>
    <t>Sand cone (shallow and deep) test for clean sand inside the north platform Part (1-2) from axis (C-M) at level (123.80) 50cm</t>
  </si>
  <si>
    <t xml:space="preserve">Sand cone test for clean sand inside the middle platform Part (2-C) from axis (P23-M) at level (122.30) </t>
  </si>
  <si>
    <t xml:space="preserve">Sand cone (shallow and deep) test for clean sand inside the middle platform Part (2-C) from axis (P23-M) at level (122.80) 50cm </t>
  </si>
  <si>
    <t xml:space="preserve">Sand cone test for clean sand inside the middle platform Part (B-1) from axis (P11-B) at level (122.30) </t>
  </si>
  <si>
    <t xml:space="preserve">Sand cone (shallow and deep) test for clean sand inside the middle platform Part (B-1) from axis (P11-B) at level (122.80) 50cm </t>
  </si>
  <si>
    <t>Block work for first floor part (4) for axis (CL-N) (3-4) with full height</t>
  </si>
  <si>
    <t>First coarse for Block work for first floor part (4) for axis (CL-N) (3-4)</t>
  </si>
  <si>
    <t>Block work for first floor part (4) for axis (CL-N) (3-4) with height (1.20m)</t>
  </si>
  <si>
    <t>Block work for first floor part (4) for axis (CL-N) (3-4) with height (2.40m)</t>
  </si>
  <si>
    <t>Sand cone (shallow and deep) test for clean sand inside the north platform Part (2-C-D) from axis (M-P23) (P28-P35) at level (122.80) 50cm</t>
  </si>
  <si>
    <t>Sand cone test for clean sand inside the north platform Part (2-C-D) from axis (M-P23) (P28-P35) at level (122.30)</t>
  </si>
  <si>
    <t>IR 19 (S19.MECH.18-07)(12-00)</t>
  </si>
  <si>
    <t>IR 20 (S19.MECH.18-07)(12-00)</t>
  </si>
  <si>
    <t>IR 21 (S19.MECH.19-07)(12-00)</t>
  </si>
  <si>
    <t>IR 22 (S19.MECH.19-07)(12-00)</t>
  </si>
  <si>
    <t>Test soil Drainage works under S.O.G Part (3) Axes (A-D) (2.5-7)</t>
  </si>
  <si>
    <t>Test waste Drainage works under S.O.G Part (3) Axes (A-D) (2.5-7)</t>
  </si>
  <si>
    <t>Install soil Drainage works under S.O.G Part (3) Axes (A-D) (2.5-7)</t>
  </si>
  <si>
    <t>Install waste Drainage works under S.O.G Part (3) Axes (A-D) (2.5-7)</t>
  </si>
  <si>
    <t xml:space="preserve"> Reinforcement for Top mesh of canopy of middle platform for part (C) axis (P23-P28) </t>
  </si>
  <si>
    <t>IR 1553 (S19.CI.13-07)(12-00)</t>
  </si>
  <si>
    <t>IR 1554 (S19.CI.13-07)(12-00)</t>
  </si>
  <si>
    <t>IR 1555 (S19.CI.13-07)(12-00)</t>
  </si>
  <si>
    <t>IR 1556 (S19.CI.18-07)(12-00)</t>
  </si>
  <si>
    <t>IR 1557 (S19.CI.18-07)(12-00)</t>
  </si>
  <si>
    <t xml:space="preserve">Formwork for parapet part (3) axis (A) (3-6) </t>
  </si>
  <si>
    <t xml:space="preserve"> Formwork for S.O.G part (3) axis (E-G) (3-6) </t>
  </si>
  <si>
    <t xml:space="preserve">Reinforcement for S.O.G part (3) axis (E-G) (3-6) </t>
  </si>
  <si>
    <t xml:space="preserve">Reinforcement for S.O.G part (3) axis (F-G) (8-6) </t>
  </si>
  <si>
    <t xml:space="preserve">Formwork for S.O.G part (3) axis (F-G) (8-6) </t>
  </si>
  <si>
    <t xml:space="preserve"> Corrugated block tie 250*30*75*2mm, Corrugated block tie 200*30*75*2mm, strip mesh coil 1100g/m², outer angle bead 5cm*5cm, inner angle bead 5cm*5cm, stop bead, architrave bead.(BLUE GROUP)</t>
  </si>
  <si>
    <t>Results of (sieve analysis + material finer than sieve no.200 + Plasticity index + Soil Classification + Proctor + CBR +Los Angles + Chemical) for replacement Soil (A-1-A) for upper embankment in the Platform.</t>
  </si>
  <si>
    <t>TEST RESULT S19 N 967</t>
  </si>
  <si>
    <t>TEST RESULT S19 N 968</t>
  </si>
  <si>
    <t>TEST RESULT S19 N 969</t>
  </si>
  <si>
    <t>TEST RESULT S19 N 970</t>
  </si>
  <si>
    <t xml:space="preserve">R.C for S.O.G part (4), axis (H-I) (6-8) &amp; S.O.G part (3), axis (E-F) (6-7) lower level &amp;Screed Concrete for North Utility Corridor Part (1), axis (P18-P12)	
Q=53m3               C 250/350              7-days		</t>
  </si>
  <si>
    <t xml:space="preserve">Columns of Canopy for Middle platform part (C) axis (P23-P28)"Level 130.50"
Q=11 m3               C 400/460              7-days		</t>
  </si>
  <si>
    <t xml:space="preserve">Screed Concrete for North Utility Corridor Part (1), axis (P10-P13) 	
Q=10 m3               C 250/350                       7-days		</t>
  </si>
  <si>
    <t>IR 1558 (S19.ARCH.20-07)(12-00)</t>
  </si>
  <si>
    <t>IR 1559 (S19.ARCH.20-07)(12-00)</t>
  </si>
  <si>
    <t>IR 1560 (S19.ARCH.20-07)(12-00)</t>
  </si>
  <si>
    <t>IR 1561 (S19.CI.20-07)(12-00)</t>
  </si>
  <si>
    <t xml:space="preserve"> First coarse for Block work for ground floor part (3) axis (G-F) (2.6-3) as per attached</t>
  </si>
  <si>
    <t xml:space="preserve"> First coarse for Block work for ground floor part (4) axis (J-H) (2.6-4) as per attached </t>
  </si>
  <si>
    <t xml:space="preserve"> Block work for ground floor part (4) axis (J-H) (2.6-4) with height (1.20m) as per attached </t>
  </si>
  <si>
    <t>Formwork for canopy of south platform for part (B) axis (P11-P16)</t>
  </si>
  <si>
    <t>IR 1562 (S19.CI.20-07)(12-00)</t>
  </si>
  <si>
    <t>IR 1563 (S19.CI.20-07)(12-00)</t>
  </si>
  <si>
    <t xml:space="preserve">Reinforcement for bridge columns of middle platform for part (1) axis (B-D) (2.2-2.6) </t>
  </si>
  <si>
    <t xml:space="preserve">Formwork for bridge columns of middle platform for part (1-2) axis (G-H) (2-2.3) </t>
  </si>
  <si>
    <t>TEST RESULT S19 N 971</t>
  </si>
  <si>
    <t>TEST RESULT S19 N 972</t>
  </si>
  <si>
    <t xml:space="preserve">R.C for Parapet of Main building part (3), axis (A) (3-6)		
Q=9 m3               C 400/460                       7-days	</t>
  </si>
  <si>
    <t xml:space="preserve">R.C for S.O.G part (3), axis (E-G) (3-6) &amp; Screed Concrete for North Utility Corridor Part (2), axis (H-N)		
Q=76 m3                C 250/350                       7-days	</t>
  </si>
  <si>
    <t xml:space="preserve">Formwork Wall for Middle Platform part (C) axis (P23-P28)&amp;(2.2)
</t>
  </si>
  <si>
    <t>Reinforcement Retaining Wall of Middle Platform Part (C) Axes (P28 – P23) (2.2)</t>
  </si>
  <si>
    <t>TEST RESULT S19 N 973</t>
  </si>
  <si>
    <t>TEST RESULT S19 N 974</t>
  </si>
  <si>
    <t>Formwork for raft of Middle platform part (1 - 2) for axes (C - H) (2.2 - 2.3)</t>
  </si>
  <si>
    <t>IR 1564 (S19.CI.8-11)(12-00)</t>
  </si>
  <si>
    <t>Reinforcement for columns of middle platform for part (C) axis (P23-P28) (2.2-2.3)</t>
  </si>
  <si>
    <t>Formwork for columns of middle platform for part (C) axis (P23-P28) (2.2-2.3)</t>
  </si>
  <si>
    <t>IR 1565 (S19.CI.20-12)(12-00)</t>
  </si>
  <si>
    <t>IR 1566 (S19.CI.24-12)(12-00)</t>
  </si>
  <si>
    <t>First coarse for Block work for ground floor part (3) axis (F-E) (4-5) as per attached.</t>
  </si>
  <si>
    <t>IR 1567 (S19.ARCH.22-07)(12-00)</t>
  </si>
  <si>
    <t>IR 1568 (S19.CI.23-01)(12-00)</t>
  </si>
  <si>
    <t>Formwork for Retaining wall (Fence Face) of south platform part (D) from axis (P33-P28)</t>
  </si>
  <si>
    <t>Reinforcement of bottom Mesh for canopy of south platform for axis (P11-P16)</t>
  </si>
  <si>
    <t>IR 1569 (S19.CI.22-07)(12-00)</t>
  </si>
  <si>
    <t>IR 1570 (S19.CI.23-07)(12-00)</t>
  </si>
  <si>
    <t>Reinforcement of Top Mesh for canopy of south platform for axis (P11-P16)</t>
  </si>
  <si>
    <t>formwork for Retaining wall of north Platform Part (A) Axis (P3-P8) (Middle face)</t>
  </si>
  <si>
    <t>IR 1571 (S19.CI.31-01)(12-00)</t>
  </si>
  <si>
    <t>Method Statement for Marble Flooring and Marble Wall Cladding</t>
  </si>
  <si>
    <t>DC 106 (S-19.CS.22-07-24)(10-00)</t>
  </si>
  <si>
    <t>Prequalification for Gerflor for commercial flooring</t>
  </si>
  <si>
    <t>IR 1572 (S19.CI.23-07)(12-00)</t>
  </si>
  <si>
    <t>IR 1573 (S19.ARCH.23-07)(12-00)</t>
  </si>
  <si>
    <t>IR 1574 (S19.ARCH.23-07)(12-00)</t>
  </si>
  <si>
    <t>IR 1575 (S19.ARCH.23-07)(12-00)</t>
  </si>
  <si>
    <t>Block work for ground floor part (3) axis (G-F) (2.6-3) with height (1.20m) as per attached</t>
  </si>
  <si>
    <t>Block work for ground floor part (4) axis (J-H) (2.6-4) with height (2.40m) as per attached</t>
  </si>
  <si>
    <t>Plaster Work Preparation for Ground Floor Part (4) Axes (J-I) (4-5) as per attached.</t>
  </si>
  <si>
    <t>DC 107 (S-19.CS.22-07-24)(10-00)</t>
  </si>
  <si>
    <t>DC 108 (S-19.CS.22-07-24)(10-00)</t>
  </si>
  <si>
    <t>IR 1579 (S19.ARCH.23-07)(12-00)</t>
  </si>
  <si>
    <t>IR 1578 (S19.ARCH.21-07)(12-00)</t>
  </si>
  <si>
    <t>IR 1577 (S19.ARCH.20-07)(12-00)</t>
  </si>
  <si>
    <t>IR 1576 (S19.ARCH.18-07)(12-00)</t>
  </si>
  <si>
    <t>Block work for Ground Floor Part (4) Axes (J-I) (4-5) with Full height as per attached.</t>
  </si>
  <si>
    <t>Block work for Ground Floor Part (4) Axes (J-I) (4-5) with height (2.40m) as per attached.</t>
  </si>
  <si>
    <t>Block work for Ground Floor Part (4) Axes (J-I) (4-5) with height (1.20m) as per attached.</t>
  </si>
  <si>
    <t>First coarse for Block work for Ground Floor Part (4) Axes (J-I) (4-5) as per attached.</t>
  </si>
  <si>
    <t>•	INSPECTION FOR EARTHING SYSTEMS WORKS FOR THE MIDDLE PLATFORM BRIDGE CO􀀒MNES (PA) FOR AXES FROM (P6 -P8) / (2.2-2.3)</t>
  </si>
  <si>
    <t>DC 109 (S-19.CS.24-07-24)(10-00)</t>
  </si>
  <si>
    <t>Block work for ground floor part (3) axis (G-F) (2.6-3) with height (2.40m) as per attached</t>
  </si>
  <si>
    <t>IR 1580 (S19.ARCH.25-07)(12-00)</t>
  </si>
  <si>
    <t>Reinforcement for bridge columns of middle platform for part (1) axis (B-D) (2.2-2.6)</t>
  </si>
  <si>
    <t xml:space="preserve">Reinforcement for parapet part (4) axis (N) (3-6) </t>
  </si>
  <si>
    <t>Formwork for parapet part (4) axis (N) (3-6)</t>
  </si>
  <si>
    <t>Coordinate and Level for RC Parapet for axis (N) (3-6) at Level (138.477)</t>
  </si>
  <si>
    <t>IR 1583 (S19.SU.25-07)(12-00)</t>
  </si>
  <si>
    <t>REV.5</t>
  </si>
  <si>
    <t>Backfilling above the crossing</t>
  </si>
  <si>
    <t>QVN 043 REV 00</t>
  </si>
  <si>
    <t>QVN 044 REV 00</t>
  </si>
  <si>
    <t>Pouring of sewage utility</t>
  </si>
  <si>
    <t>Coordinates and level for RC for S.O.G from axis (B-F) (3-6) at level (125.927)</t>
  </si>
  <si>
    <t>IR 1584 (S19.SU.25-07)(12-00)</t>
  </si>
  <si>
    <t>IR 1585 (S19.ARCH.27-07)(12-00)</t>
  </si>
  <si>
    <t>Block work for ground floor part (3) axis (F-E) (4-5) with height (1.20m) as per attached.</t>
  </si>
  <si>
    <t>IR 1586 (S19.ARCH.27-07)(12-00)</t>
  </si>
  <si>
    <t>First coarse for Block work for ground floor part (3) axis (E-F) (5-6) as per attached.</t>
  </si>
  <si>
    <t>IR 1587 (S19.SU.11-03)(12-00)</t>
  </si>
  <si>
    <t>soil Replacement for north track Axes (P1-P13) +25cm (subgrade) From station (517+192.62) to (517+299.42)</t>
  </si>
  <si>
    <t>IR 1588 (S19.SU.01-04)(12-00)</t>
  </si>
  <si>
    <t>soil Replacement for north track Axes (P13-D) +25cm (subgrade) From station (517+299.42) to (517+380.04)</t>
  </si>
  <si>
    <t>IR 1589 (S19.SU.11-03)(12-00)</t>
  </si>
  <si>
    <t>soil Replacement for north track Axes (D-P38) +25cm (subgrade) From station (517+380.04) to (517+612.62)</t>
  </si>
  <si>
    <t>soil Replacement for South track Axes (P1-M) +25cm (subgrade) From station (517+192.62) to (517+452.62)</t>
  </si>
  <si>
    <t>IR 1590 (S19.SU.04-03)(12-00)</t>
  </si>
  <si>
    <t>soil Replacement for South track Axes (M-P38) +25cm (subgrade) From station (517+452.62) to (517+612.62)</t>
  </si>
  <si>
    <t>IR 1591 (S19.SU.15-02)(12-00)</t>
  </si>
  <si>
    <t>IR 1592 (S19.SU.24-04)(12-00)</t>
  </si>
  <si>
    <t>soil Replacement for North track Axes (P1-P38) +50cm (subgrade) From station (517+192.62) to (517+612.62)</t>
  </si>
  <si>
    <t>IR 1593 (S19.SU.07-03)(12-00)</t>
  </si>
  <si>
    <t>soil Replacement for South track Axes (P1-M) +50cm (subgrade) From station (517+192.62) to (517+452.62)</t>
  </si>
  <si>
    <t>IR 1594 (S19.SU.23-02)(12-00)</t>
  </si>
  <si>
    <t>soil Replacement for South track Axes (M-P38) +50cm (subgrade) From station (517+452.62) to (517+612.62)</t>
  </si>
  <si>
    <t>Marble and granite work and Accessory</t>
  </si>
  <si>
    <t>El Dawlia</t>
  </si>
  <si>
    <t>MS 20 (S-19-ARCH.-27-07)(04-00)</t>
  </si>
  <si>
    <t>IR 1595 (S19.CI.27-07)(12-00)</t>
  </si>
  <si>
    <t>Reinforcement for S.O.G part (3) axis (B-E) (3-5),(E-F) (6-7), inside core (B) (5)</t>
  </si>
  <si>
    <t>IR 1596 (S19.ARCH.27-07)(12-00)</t>
  </si>
  <si>
    <t>1st coarse block work south platform (fence) part (A-B) axis (P1-P17)</t>
  </si>
  <si>
    <t>IR 1597 (S19.ARCH.27-07)(12-00)</t>
  </si>
  <si>
    <t>1st coarse block work south platform (fence) part (1-2) axis (P17-P22)</t>
  </si>
  <si>
    <t>Test soil Drainage works under S.O.G Part (4) Axes (J-N) (2.6-7)</t>
  </si>
  <si>
    <t>Test Waste Drainage works under S.O.G Part (4) Axes (J-N) (2.6-7)</t>
  </si>
  <si>
    <t>install Waste Drainage works under S.O.G Part (4) Axes (J-N) (2.6-7)</t>
  </si>
  <si>
    <t>install Soil Drainage works under S.O.G Part (4) Axes (J-N) (2.6-7)</t>
  </si>
  <si>
    <t>IR 1598 (S19.ARCH.27-07)(12-00)</t>
  </si>
  <si>
    <t>1st coarse block work south platform (fence) part (C-D) axis (P22-P38)</t>
  </si>
  <si>
    <t>IR 1599 (S19.ARCH.27-07)(12-00)</t>
  </si>
  <si>
    <t>block work south platform (fence) part (C-D) axis (P22-P38) With height (1.20m)</t>
  </si>
  <si>
    <t>IR 1600 (S19.ARCH.27-07)(12-00)</t>
  </si>
  <si>
    <t xml:space="preserve"> block work south platform (fence) part (1-2) axis (P17-P22) With height (1.20m)</t>
  </si>
  <si>
    <t>IR 1601 (S19.ARCH.27-07)(12-00)</t>
  </si>
  <si>
    <t xml:space="preserve"> block work south platform (fence) part (A-B) axis (P1-P17) With height (1.20m)</t>
  </si>
  <si>
    <t>IR 1602 (S19.ARCH.27-07)(12-00)</t>
  </si>
  <si>
    <t xml:space="preserve"> block work south platform (fence) part (A-B) axis (P1-P17) With height (2.40m)</t>
  </si>
  <si>
    <t>IR 1603 (S19.ARCH.27-07)(12-00)</t>
  </si>
  <si>
    <t xml:space="preserve"> block work south platform (fence) part (1-2) axis (P17-P22) With height (2.40m)</t>
  </si>
  <si>
    <t>IR 1604 (S19.ARCH.27-07)(12-00)</t>
  </si>
  <si>
    <t>block work south platform (fence) part (C-D) axis (P22-P38) With height (2.40m)</t>
  </si>
  <si>
    <t>IR 1605 (S19.ARCH.27-07)(12-00)</t>
  </si>
  <si>
    <t>IR 1606 (S19.ARCH.27-07)(12-00)</t>
  </si>
  <si>
    <t>IR 1609 (S19.ARCH.27-07)(12-00)</t>
  </si>
  <si>
    <t>IR 1610 (S19.ARCH.27-07)(12-00)</t>
  </si>
  <si>
    <t>IR 1611 (S19.ARCH.27-07)(12-00)</t>
  </si>
  <si>
    <t>IR 1612 (S19.ARCH.27-07)(12-00)</t>
  </si>
  <si>
    <t>IR 1614 (S19.CI.27-07)(12-00)</t>
  </si>
  <si>
    <t>Reinforcement and formwork for encasement for middle platform for axis p2</t>
  </si>
  <si>
    <t>IR 1615 (S19.CI.27-07)(12-00)</t>
  </si>
  <si>
    <t>formwork for Retaining wall for Middle platform for axis p1</t>
  </si>
  <si>
    <t>Prequalification for Hilti Firestop Systems</t>
  </si>
  <si>
    <t>IR 25 (S19.MECH.23-07)(12-00)</t>
  </si>
  <si>
    <t>IR 26 (S19.MECH.23-07)(12-00)</t>
  </si>
  <si>
    <t>IR 24 (S19.MECH.22-07)(12-00)</t>
  </si>
  <si>
    <t>IR 23 (S19.MECH.22-07)(12-00)</t>
  </si>
  <si>
    <t>Coordinate and Level for RC for Footing Fence south platform from axis (P1-P12) (1-2) and Level (122.30)</t>
  </si>
  <si>
    <t>32/02</t>
  </si>
  <si>
    <t>IR 1616 (S19.ARCH.28-07)(12-00)</t>
  </si>
  <si>
    <t>IR 1617 (S19.ARCH.28-07)(12-00)</t>
  </si>
  <si>
    <t>IR 1618 (S19.ARCH.28-07)(12-00)</t>
  </si>
  <si>
    <t>IR 1619 (S19.ARCH.28-07)(12-00)</t>
  </si>
  <si>
    <t>IR 1620 (S19.ARCH.28-07)(12-00)</t>
  </si>
  <si>
    <t>IR 1621 (S19.ARCH.28-07)(12-00)</t>
  </si>
  <si>
    <t>IR 1622 (S19.ARCH.28-07)(12-00)</t>
  </si>
  <si>
    <t>IR 1623 (S19.ARCH.28-07)(12-00)</t>
  </si>
  <si>
    <t>IR 1624 (S19.ARCH.28-07)(12-00)</t>
  </si>
  <si>
    <t>soil Replacement for North track Axes (P1-P38) +70cm (sub-Ballast) From station (517+192.62) to (517+612.62)</t>
  </si>
  <si>
    <t>soil Replacement for South track Axes (P1-P38) +70cm (sub-Ballast) From station (517+192.62) to (517+612.62)</t>
  </si>
  <si>
    <t>Bituminous 3rd  layer for Middle platform part C-D axis (P22-P38)</t>
  </si>
  <si>
    <t>Bituminous 2nd layer for Middle platform part C-D axis (P22-P38)</t>
  </si>
  <si>
    <t>Bituminous 1st layer for middle platform part C-D axis (P22-P38)</t>
  </si>
  <si>
    <t>Bituminous 3rd layer for middle platform part 1-2 axis (P17-P22)</t>
  </si>
  <si>
    <t>Bituminous 2nd layer for middle platform part 1-2 axis (P17-P22)</t>
  </si>
  <si>
    <t>Bituminous 1st layer for middle platform part 1-2 axis (P17-P22)</t>
  </si>
  <si>
    <t>Bituminous 3rd  layer for Middle platform part A-B axis (P1-P17)</t>
  </si>
  <si>
    <t>Bituminous 2nd layer for Middle platform part A-B axis (P1-P17)</t>
  </si>
  <si>
    <t>Bituminous 1st layer for Middle platform part A-B axis (P1-P17)</t>
  </si>
  <si>
    <t>IR 1627 (S19.CI.28-07)(12-00)</t>
  </si>
  <si>
    <t>Reinforcement and formwork for encasement for North platform part (3) axis (F)</t>
  </si>
  <si>
    <t>IR 1628 (S19.SU.28-07)(12-00)</t>
  </si>
  <si>
    <t>Coordinates and level for RC for S.O.G from Part (4) axis (J-M) (3-6) at level (125.927)</t>
  </si>
  <si>
    <t>IR 1629 (S19.SU.28-07)(12-00)</t>
  </si>
  <si>
    <t>Substation</t>
  </si>
  <si>
    <t>Grid Natural grounds levels for substation room.</t>
  </si>
  <si>
    <t>IR 1630 (S19.CI.28-07)(12-00)</t>
  </si>
  <si>
    <t>Formwork for bridge columns of middle platform for part (1) axis (B-D) (2.2-2.6)</t>
  </si>
  <si>
    <t>IR 1631 (S19.CI.28-07)(12-00)</t>
  </si>
  <si>
    <t>Reinforcement of beams for bridge columns of middle platform for part (1) axis (B-D) (2.2-2.3) as per attached</t>
  </si>
  <si>
    <t>Formwork of beams for bridge columns of middle platform for part (1) axis (B-D) (2.2-2.3) as per attached</t>
  </si>
  <si>
    <t>IR 1632 (S19.CI.29-07)(12-00)</t>
  </si>
  <si>
    <t>IR 1633 (S19.SU.29-07)(12-00)</t>
  </si>
  <si>
    <t>IR 1634 (S19.SU.29-07)(12-00)</t>
  </si>
  <si>
    <t>Coordinates for offset bridge columns 25 cm platform axis (P6:P8) (1:2.1)</t>
  </si>
  <si>
    <t>Coordinates and level for RC slab Canopy north (P22-P29) (2.6-2.4) at level 131.077
Coordinates and level for RC slab Canopy middle (P22-P29) (2.2-2.3) at level 131.077</t>
  </si>
  <si>
    <t>IR 1635 (S19.SU.23-07)(12-00)</t>
  </si>
  <si>
    <t>IR 1636 (S19.SU.18-07)(12-00)</t>
  </si>
  <si>
    <t>Coordinates and level for RC slab Canopy north (P10-P17) (2.6-2.4) at level 131.077
Coordinates and level for RC slab Canopy south (P10-P17) (1-2.1) at level 131.077</t>
  </si>
  <si>
    <t xml:space="preserve"> Bituminous 1st layer for north platform part A-B axis (P1-P17)</t>
  </si>
  <si>
    <t xml:space="preserve"> Bituminous 1st layer for north platform part 1-2 axis (P17-P22)</t>
  </si>
  <si>
    <t xml:space="preserve"> Bituminous 2nd layer for north platform part 1-2 axis (P17-P22)</t>
  </si>
  <si>
    <t xml:space="preserve"> Bituminous 2nd layer for north platform part A-B axis (P1-P17)</t>
  </si>
  <si>
    <t>Bituminous 3rd  layer for north platform part A-B axis (P1-P17)</t>
  </si>
  <si>
    <t>Bituminous 3rd layer for north platform part 1-2 axis (P17-P22)</t>
  </si>
  <si>
    <t>IR 148 (S19.ELE.17-07)(10-00)</t>
  </si>
  <si>
    <t>INSPECTION FOR EARTHING SYSTEMS WORKS for S.O.G slab for Axes from (F-G) (7-8) as per drawing</t>
  </si>
  <si>
    <t>IR 149 (S19.ELE.18-07)(10-00)</t>
  </si>
  <si>
    <t>•EMBEDDED ITEMS IN STRUCTURE FOR EARTHING AND LIGHNING SYSTEMS WORKS FOR Middle Platform columns Bridges Axes (B-C) (AL-2.5) (4 Pieces ETT4)</t>
  </si>
  <si>
    <t>IR 150 (S19.ELE.25-07)(10-00)</t>
  </si>
  <si>
    <t>INSPECTION FOR EARTHING SYSTEMS WORKS for S.O.G slab for Axes from (B-E) (3-5) &amp; as per drawing</t>
  </si>
  <si>
    <t>Earthing &amp; Lightning system 
Prequalification
Complains sheets
Catalogue
Sample Approvals
Martial List
Sample Technical Documents
Certificate 
Sample Board</t>
  </si>
  <si>
    <t>MS 08 (S-19-ELEC.-31-07)(04-00)</t>
  </si>
  <si>
    <t>IR 151 (S19.ELE.27-07)(10-00)</t>
  </si>
  <si>
    <t>Encasement 5 Slaves between North Platform and MAIN BUILDING Axes (F) (2.4-2.6).
Encasement 1 Slaves in middle platform axes (P2) (2.3-2.2)</t>
  </si>
  <si>
    <t>IR 152 (S19.ELE.29-07)(10-00)</t>
  </si>
  <si>
    <t>•EMBEDDED ITEMS IN STRUCTURE FOR EARTHING AND LIGHNING SYSTEMS WORKS FOR South Platform columns Bridges Axes (P5-P7) (2.3-2.2) (4 Pieces ETT4)</t>
  </si>
  <si>
    <t>IR 1637 (S19.ARCH.29-07)(12-00)</t>
  </si>
  <si>
    <t>IR 1638 (S19.ARCH.29-07)(12-00)</t>
  </si>
  <si>
    <t>IR 1639 (S19.ARCH.29-07)(12-00)</t>
  </si>
  <si>
    <t xml:space="preserve">block work for north platform (fence) part (A) axis (P1-A) With full height </t>
  </si>
  <si>
    <t xml:space="preserve"> block work for north platform (fence) part (A) axis (P1-A) With height (1.20m)</t>
  </si>
  <si>
    <t>1st coarse block work for north platform (fence) part (A) axis (P1-A)</t>
  </si>
  <si>
    <t>IR 153 (S19.ELE.29-07)(10-00)</t>
  </si>
  <si>
    <t>NSPECTION FOR EARTHING SYSTEMS WORKS for S.O.G slab for Axes from (G-M) (3-6) as per drawing
Embedded FOR EARTHING SYSTEMS WORKS for S.O.G slab for Axes from (G-M) (3-6) (1 piece) as per drawing</t>
  </si>
  <si>
    <t>Reinforcement for parapet part (4), (3) axis (M-B) (4)</t>
  </si>
  <si>
    <t>IR 1640 (S19.CI.30-07)(12-00)</t>
  </si>
  <si>
    <t xml:space="preserve">ABS floor drains in toilets and bathroom and roofs </t>
  </si>
  <si>
    <t>MS 16 (S-19-MECH.-30-07)(04-00)</t>
  </si>
  <si>
    <r>
      <t>1</t>
    </r>
    <r>
      <rPr>
        <vertAlign val="superscript"/>
        <sz val="28"/>
        <color theme="1"/>
        <rFont val="Calibri"/>
        <family val="2"/>
        <scheme val="minor"/>
      </rPr>
      <t>st</t>
    </r>
    <r>
      <rPr>
        <sz val="28"/>
        <color theme="1"/>
        <rFont val="Calibri"/>
        <family val="2"/>
        <scheme val="minor"/>
      </rPr>
      <t xml:space="preserve"> Coat Acryputty for ground floor Part (3) Axes (E-F) (7-8) </t>
    </r>
  </si>
  <si>
    <t>Reinforcement for  W1 &amp; W1*  Part (3) from Axis (B)  (3-5)</t>
  </si>
  <si>
    <r>
      <t>Level of RC of Main Building Offset 50</t>
    </r>
    <r>
      <rPr>
        <vertAlign val="subscript"/>
        <sz val="28"/>
        <color theme="1"/>
        <rFont val="Calibri"/>
        <family val="2"/>
        <scheme val="minor"/>
      </rPr>
      <t>cm</t>
    </r>
    <r>
      <rPr>
        <sz val="28"/>
        <color theme="1"/>
        <rFont val="Calibri"/>
        <family val="2"/>
        <scheme val="minor"/>
      </rPr>
      <t xml:space="preserve"> Axes from (C) and Axes (3-8)</t>
    </r>
  </si>
  <si>
    <t xml:space="preserve">FLOOR Drain &amp; roof drain &amp; hose bibbe &amp; vacuum breaker and water hammer arrester </t>
  </si>
  <si>
    <t>MS 17 (S-19-MECH.-30-07)(04-00)</t>
  </si>
  <si>
    <t>EMBEDDED ITEMS IN STRUCTURE FOR EARTHING AND LIGHNING SYSTEMS WORKS FOR South Platform columns Bridges Axes (G-H) (2.3-2.2) (4 Pieces ETT4)</t>
  </si>
  <si>
    <t>IR 154 (S19.ELE.30-07)(10-00)</t>
  </si>
  <si>
    <t>FOR Siemens room composite electrical work for room (SMR GR 106) as per drawing
 SINGLE BOX (9) Double box (11)"</t>
  </si>
  <si>
    <t>IR 155 (S19.ELE.30-07)(10-00)</t>
  </si>
  <si>
    <t>IR 1641 (S19.CI.30-07)(12-00)</t>
  </si>
  <si>
    <t>Formwork of S.O.G part (4), axis (J-M) (3-6) as per attached.</t>
  </si>
  <si>
    <t>IR 1642 (S19.CI.30-07)(12-00)</t>
  </si>
  <si>
    <t>Reinforcement of S.O.G part (4), axis (J-M) (3-6) as per attached.</t>
  </si>
  <si>
    <t>IR 1643 (S19.CI.31-07)(12-00)</t>
  </si>
  <si>
    <t>Reinforcement of Bridge column for south platform axis (F-I) (2-2.1) as per attached.</t>
  </si>
  <si>
    <t>Reinforcement of Bridge column for south platform axis (6-8) as per attached.</t>
  </si>
  <si>
    <t>IR 1644 (S19.CI.31-07)(12-00)</t>
  </si>
  <si>
    <t>Block work for ground floor part (3) axis (D-F) (4-5) with Height (2.40)</t>
  </si>
  <si>
    <t>IR 1647 (S19.ARCH.31-07)(12-00)</t>
  </si>
  <si>
    <t xml:space="preserve">Screed concrete for South Utility corridor part Dو axis (P35-P38)		
Q=10 m3                C 250/350                       7-days		</t>
  </si>
  <si>
    <t xml:space="preserve">CEMENT CEM II B-Q 42.5N
For finishing work  </t>
  </si>
  <si>
    <t>MS 21 (S-19-ARCH.-31-07)(04-00)</t>
  </si>
  <si>
    <t>IR 1648 (S19.CI.1-08)(12-00)</t>
  </si>
  <si>
    <t>Reinforcement of Bridge Column For North Platform axis (G-H) (2.4)</t>
  </si>
  <si>
    <t>IR 1649 (S19.CI.1-08)(12-00)</t>
  </si>
  <si>
    <t>Formwork For Columns  of Bridge Part 1.2 for South Platform for axis (F-I)</t>
  </si>
  <si>
    <t>IR 1650 (S19.ARCH.1-08)(12-00)</t>
  </si>
  <si>
    <t>Frist Coarse of Blockwork for Siemens Room at Part (4) , Ground Floor for axis (I-J) (6-8)</t>
  </si>
  <si>
    <t>IR 1651 (S19.ARCH.1-08)(12-00)</t>
  </si>
  <si>
    <t>Blockwork With 1.20m for Siemens Room at Part (4), Ground Floor for axis (I-J) (6-8)</t>
  </si>
  <si>
    <t>IR 1652 (S19.ARCH.1-08)(12-00)</t>
  </si>
  <si>
    <t>Blockwork With 2.4m for Siemens Room at Part (4), Ground Floor for axis (I-J) (6-8)</t>
  </si>
  <si>
    <t>IR 1653 (S19.ARCH.1-08)(12-00)</t>
  </si>
  <si>
    <t>Blockwork With Full Height for Siemens Room at Part (4), Ground Floor for axis (I-J) (6-8)</t>
  </si>
  <si>
    <t>Paster Preparation For Siemens Room At Part (4) Ground Floor axis ( J-I ) ( 6-8 )</t>
  </si>
  <si>
    <t>IR 1654 (S19.ARCH.1-08)(12-00)</t>
  </si>
  <si>
    <t>IR 1646 (S19.ARCH.31-07)(12-00)</t>
  </si>
  <si>
    <t>IR 1645 (S19.CI.01-08)(12-00)</t>
  </si>
  <si>
    <t>Formwork for parapet part (4), (3) axis (M-B) (4)</t>
  </si>
  <si>
    <t>IR 1655 (S19.ARCH.01-08)(12-00)</t>
  </si>
  <si>
    <t>Plaster Work for Siemens Room NO.106 (SMR) for Ground Floor part (4) from Axes (I-J) (4-5)</t>
  </si>
  <si>
    <t>IR 1656 (S19.CI.01-08)(12-00)</t>
  </si>
  <si>
    <t>Coordinate and Level for RC Parapet for axis (M-H) (4) at Level (141.877).</t>
  </si>
  <si>
    <t>IR 1657 (S19.SU.03-08)(12-00)</t>
  </si>
  <si>
    <t xml:space="preserve">Cement 42.5N  </t>
  </si>
  <si>
    <t>Amreyah</t>
  </si>
  <si>
    <t>IR 156 (S19.ELE.03-08)(10-00)</t>
  </si>
  <si>
    <t>IR 157 (S19.ELE.03-08)(10-00)</t>
  </si>
  <si>
    <t>Encasement (7) Slaves in middle platform axes (M-N) (2.3-2.2)</t>
  </si>
  <si>
    <t>NSPECTION FOR EARTHING SYSTEMS WORKS for S.O.G slab for Axes from (A-B) (5-6) as per drawing
Embedded FOR EARTHING SYSTEMS WORKS for S.O.G slab for Axes from (A-B) (5-6) (2 piece) as per drawing</t>
  </si>
  <si>
    <t xml:space="preserve">Block work With Height 1.20m at Part (3), Ground Floor for axis (D-F) (5-6) as per attached 
Block work With Height 1.20m at Part (3), Ground Floor for axis (E-F) (6-8) as per attached
 Block work With Height 1.20m at Part (3), Ground Floor for axis (F-G) (8) as per attached </t>
  </si>
  <si>
    <t>IR 1658 (S19.ARCH.03-08)(12-00)</t>
  </si>
  <si>
    <t>MS 18 (S-19-MECH.-04-08)(04-00)</t>
  </si>
  <si>
    <t>Block work 1st coarse for ground floor part (4) axis (K-L) (4-5) as per attached</t>
  </si>
  <si>
    <t>IR 1659 (S19.ARCH.03-08)(12-00)</t>
  </si>
  <si>
    <t>Coordinates for offset for Building on Grand Floor Axes (A+17.70-20.20-22.20-24.20-26.20-29.70-32.20-35.20-38.60-40.60-47.00-54.00-61.50-65.00-70.00-76.40-78.40-81.40-84.40-87.60-90.90m)
(X3+1.00-2.40-7.40-10.40-12.80-14.80-18.80-22.20-24.20-31.10-35.10-37.00m).</t>
  </si>
  <si>
    <t>IR 1660 (S19.SU.04-08)(12-00)</t>
  </si>
  <si>
    <t>IR 1661 (S19.CI.04-08)(12-00)</t>
  </si>
  <si>
    <t>Formwork of S.O.G For Main building part (3), axis (A-B) (5-6) as per attached.</t>
  </si>
  <si>
    <t>IR 1662 (S19.CI.04-08)(12-00)</t>
  </si>
  <si>
    <t>Reinforcement of S.O.G For Main building part (3), axis (A-B) (5-6) as per attached.</t>
  </si>
  <si>
    <t>Reinforcement For Core (mezzanine level) of middle platform part (1-2), axis (G-H) (2.2-2.3)</t>
  </si>
  <si>
    <t>Reinforcement For Columns (first level ) of middle platform part (1-2), axis (G-H) (2.2-2.3)</t>
  </si>
  <si>
    <t>IR 1663 (S19.CI.04-08)(12-00)</t>
  </si>
  <si>
    <t>IR 1664 (S19.CI.04-08)(12-00)</t>
  </si>
  <si>
    <t xml:space="preserve">Install Soil and Waste Drainage Works Under S.O.G as per attachement </t>
  </si>
  <si>
    <t xml:space="preserve">Test Soil and Waste Drainage Works Under S.O.G as per attachement </t>
  </si>
  <si>
    <t>IR 27 (S19.MECH.03-08)(12-00)</t>
  </si>
  <si>
    <t>IR 28 (S19.MECH.04-08)(12-00)</t>
  </si>
  <si>
    <t>According to Siemens and Systra, based on the E&amp;M requirements for Siemens No. (HSR-SOA-DES-SYS-GL -1000001) and to avoid the SOG level related to the height of the raised floor from SOG, we are sending a proposal to modify the height of the raised floor for Siemens rooms as shown in the attached document.</t>
  </si>
  <si>
    <t>RFP 5 (S19-ARCH-16-07)(12-00)</t>
  </si>
  <si>
    <t>Coordinates and level for RC for S.O.G from axis (A-B) (M-N) (5-6) at level (125.927)</t>
  </si>
  <si>
    <t>IR 1665 (S19.SU.04-08)(12-00)</t>
  </si>
  <si>
    <t>Replacement soil subgrade</t>
  </si>
  <si>
    <t>Replacement soil  for subgrade</t>
  </si>
  <si>
    <t>Replacement soil for sub ballast</t>
  </si>
  <si>
    <t>Sand cone test for soil Replacement for Dry &amp; wet Utility Crossing 25cm at level (122.25) station (517+612.62) to (517+632.62) “west platform”</t>
  </si>
  <si>
    <t>IR 1666 (S19.CI.04-08)(12-00)</t>
  </si>
  <si>
    <t>IR 1667 (S19.CI.05-08)(12-00)</t>
  </si>
  <si>
    <t>IR 1668 (S19.CI.05-08)(12-00)</t>
  </si>
  <si>
    <t>Formwork For bridge columens (mezzanine level) of South platform part (A), axis (P6-P7) (2-2.1)</t>
  </si>
  <si>
    <t>Formwork of S.O.G For Main building part (4), axis (M-N) (5-6) as per attached.</t>
  </si>
  <si>
    <t>Reinforcement of S.O.G For Main building part (4), axis (M-N) (5-6) as per attached.</t>
  </si>
  <si>
    <t>Block work 1st coarse for ground floor part (4) axis (K-L) (6) as per attached</t>
  </si>
  <si>
    <t>Block work for ground floor part (4) axis (K-L) (4-5) with height (1.20m) as per attached</t>
  </si>
  <si>
    <t>IR 1669 (S19.ARCH.05-08)(12-00)</t>
  </si>
  <si>
    <t>IR 1670 (S19.ARCH.05-08)(12-00)</t>
  </si>
  <si>
    <t>TEST RESULT S19 N 975</t>
  </si>
  <si>
    <t>TEST RESULT S19 N 976</t>
  </si>
  <si>
    <t>TEST RESULT S19 N 977</t>
  </si>
  <si>
    <t>TEST RESULT S19 N 978</t>
  </si>
  <si>
    <t>TEST RESULT S19 N 979</t>
  </si>
  <si>
    <t>TEST RESULT S19 N 980</t>
  </si>
  <si>
    <t>TEST RESULT S19 N 981</t>
  </si>
  <si>
    <t>TEST RESULT S19 N 982</t>
  </si>
  <si>
    <t>TEST RESULT S19 N 983</t>
  </si>
  <si>
    <t>TEST RESULT S19 N 984</t>
  </si>
  <si>
    <t>TEST RESULT S19 N 985</t>
  </si>
  <si>
    <t>Results of (sieve analysis + material finer than sieve no.200 + Plasticity index + Proctor + CBR +Los Angles + Chemical) for replacement Soil (sub grade) in the Platform.</t>
  </si>
  <si>
    <t xml:space="preserve">Sand cone (shallow &amp; deep) test for clean sand inside the middle platform Part (C-D) from axis (P28-P32) at level (122.80)  </t>
  </si>
  <si>
    <t xml:space="preserve">Sand cone (shallow &amp; deep) test for clean sand inside the middle platform Part (D) from axis (P35-P38) at level (123.30)  </t>
  </si>
  <si>
    <t xml:space="preserve">Sand cone test for clean sand inside the middle platform Part (A-B) from axis (P1-P11) at level (122.30)  </t>
  </si>
  <si>
    <t xml:space="preserve">Sand cone (Shallow &amp; Deep) test for clean sand inside the middle platform Part (A-B) from axis (P1-P11) at level (122.80)  </t>
  </si>
  <si>
    <t>Sand cone test for soil Replacement for Dry &amp; wet Utility Crossing 25cm at level (122.50) station (517+612.62) to (517+632.62) “west platform”</t>
  </si>
  <si>
    <t>Plate load test for soil Replacement for Dry &amp; wet Utility Crossing at level (123.00) station (517+612.62) to (517+632.62) “west platform”</t>
  </si>
  <si>
    <t>Sand cone test for soil Replacement for Dry &amp; wet Utility Crossing 25cm at level (123.25) station (517+612.62) to (517+632.62) “west platform”</t>
  </si>
  <si>
    <t>Sand cone test for soil Replacement for Dry &amp; wet Utility Crossing 25cm at level (123.50) station (517+612.62) to (517+632.62) “west platform”</t>
  </si>
  <si>
    <t>Plate load test for soil Replacement for Dry &amp; wet Utility Crossing at level (123.50) station (517+612.62) to (517+632.62) “west platform”</t>
  </si>
  <si>
    <t xml:space="preserve">formwork for bridge columns of north platform for part (1/2) axis (G-I) as per attached </t>
  </si>
  <si>
    <t>IR 158 (S19.ELE.06-08)(10-00)</t>
  </si>
  <si>
    <t>IR 159 (S19.ELE.06-08)(10-00)</t>
  </si>
  <si>
    <t>IR 160 (S19.ELE.06-08)(10-00)</t>
  </si>
  <si>
    <t>Encasement (6) Slaves between main building &amp; north platform axes (L-K) (2.4-3)</t>
  </si>
  <si>
    <t>•	EMBEDDED ITEMS IN STRUCTURE FOR EARTHING AND LIGHNING SYSTEMS WORKS FOR South Platform elevator Axes (CL) (2.2-2.3) (1 Piece ETT4)
•	EMBEDDED ITEMS IN STRUCTURE FOR EARTHING AND LIGHNING SYSTEMS WORKS FOR middle Platform elevator Axes (CL) (AL-2.5) (1 Piece ETT4)</t>
  </si>
  <si>
    <t>Coordinates and level for RC of columns and beams of middle platform from axis (P24-P28) (2.2-2.3)</t>
  </si>
  <si>
    <t>IR 1607 (S19.SU.30-03)(12-00)</t>
  </si>
  <si>
    <t>Coordinates and level for Encasement 7 at Level (123.677) Encasement 3 at Level (123.717) of South Track from axis (A-B) &amp; (E-F) (2.3-2.4)</t>
  </si>
  <si>
    <t>IR 1608 (S19.SU.14-02)(12-00)</t>
  </si>
  <si>
    <t>REINFORCEMENT top mesh for raft of North platform” height part” Part (1) Axis (P19-D) at level (124.40)</t>
  </si>
  <si>
    <t>IR 1613 (S19.CI.29-02)(12-00)</t>
  </si>
  <si>
    <r>
      <t xml:space="preserve">               Inspection Request- (</t>
    </r>
    <r>
      <rPr>
        <sz val="48"/>
        <color rgb="FFFF0000"/>
        <rFont val="Calibri"/>
        <family val="2"/>
        <scheme val="minor"/>
      </rPr>
      <t>IR</t>
    </r>
    <r>
      <rPr>
        <sz val="48"/>
        <color theme="1"/>
        <rFont val="Calibri"/>
        <family val="2"/>
        <scheme val="minor"/>
      </rPr>
      <t xml:space="preserve">) LOG FOR </t>
    </r>
    <r>
      <rPr>
        <sz val="48"/>
        <color rgb="FFFF0000"/>
        <rFont val="Calibri"/>
        <family val="2"/>
        <scheme val="minor"/>
      </rPr>
      <t>RAS ELHEKMA</t>
    </r>
  </si>
  <si>
    <t>Reinforcement for columns and beams for fence of south platform part (B) axis (P14-P17)</t>
  </si>
  <si>
    <t>Formwork of Retaining wall and Columns of north Platform Part (C-D) Axes (P28-P34)</t>
  </si>
  <si>
    <t>IR 902 (S19.CI.29-02)(10-00)</t>
  </si>
  <si>
    <t>IR 1671 (S19.ARCH.08-08)(12-00)</t>
  </si>
  <si>
    <t>IR 1672 (S19.ARCH.08-08)(12-00)</t>
  </si>
  <si>
    <t>Block work 1st coarse for Ground floor part (4) axis (M-N) (5-6) as per attached.</t>
  </si>
  <si>
    <t>Block work 1st coarse for Ground floor part (4) axis (K-L) (2.6-4) as per attached.</t>
  </si>
  <si>
    <t>POUR CONCRETE 295</t>
  </si>
  <si>
    <t>NSPECTION FOR EARTHING SYSTEMS WORKS for S.O.G slab for Axes from (M-N) (5-6) as per drawing
Embedded FOR EARTHING SYSTEMS WORKS for S.O.G slab for Axes from (M-N) (5-6) (1piece) as per drawing</t>
  </si>
  <si>
    <t>Retaining wall of North platform part 1,axis P18-E "fence side "</t>
  </si>
  <si>
    <t xml:space="preserve"> R.C for Dry Utility Crossing "East platform".</t>
  </si>
  <si>
    <t>Columns of north platform part(A), axis(P5-P8)</t>
  </si>
  <si>
    <t>R.C for S.O.G part (4) ,axis (L-M)(4-6).</t>
  </si>
  <si>
    <t>R.C for S.O.G part (3),axis (B-C)(4-6)&amp;(C-D)(5-6).</t>
  </si>
  <si>
    <t>POUR CONCRETE 296</t>
  </si>
  <si>
    <t>POUR CONCRETE 297</t>
  </si>
  <si>
    <t>POUR CONCRETE 298</t>
  </si>
  <si>
    <t>POUR CONCRETE 299</t>
  </si>
  <si>
    <t>POUR CONCRETE 300</t>
  </si>
  <si>
    <t>POUR CONCRETE 301</t>
  </si>
  <si>
    <t>POUR CONCRETE 302</t>
  </si>
  <si>
    <t>POUR CONCRETE 303</t>
  </si>
  <si>
    <t>POUR CONCRETE 304</t>
  </si>
  <si>
    <t>POUR CONCRETE 305</t>
  </si>
  <si>
    <t>POUR CONCRETE 306</t>
  </si>
  <si>
    <t>POUR CONCRETE 307</t>
  </si>
  <si>
    <t>POUR CONCRETE 308</t>
  </si>
  <si>
    <t>POUR CONCRETE 309</t>
  </si>
  <si>
    <t>POUR CONCRETE 310</t>
  </si>
  <si>
    <t>POUR CONCRETE 311</t>
  </si>
  <si>
    <t>POUR CONCRETE 312</t>
  </si>
  <si>
    <t>POUR CONCRETE 313</t>
  </si>
  <si>
    <t>POUR CONCRETE 314</t>
  </si>
  <si>
    <t>POUR CONCRETE 315</t>
  </si>
  <si>
    <t>POUR CONCRETE 316</t>
  </si>
  <si>
    <t>POUR CONCRETE 317</t>
  </si>
  <si>
    <t>POUR CONCRETE 318</t>
  </si>
  <si>
    <t>POUR CONCRETE 319</t>
  </si>
  <si>
    <t>POUR CONCRETE 320</t>
  </si>
  <si>
    <t xml:space="preserve">Columns &amp;Beams of south Platform Part A, axis P1-P5"fence" </t>
  </si>
  <si>
    <t>core on south platform part(A), axes P4 &amp; columns P5-P7</t>
  </si>
  <si>
    <t>slab of north platform and beams &amp; columns part A P1-P2 (U)</t>
  </si>
  <si>
    <t>Columns &amp;Beams of north Platform Part A, axis P4-P8"fence"</t>
  </si>
  <si>
    <t>Retaining wall of South platform part 1-2, axis (D-I) "fence side "</t>
  </si>
  <si>
    <t>slab of south platform part A, axes P1-P4.</t>
  </si>
  <si>
    <t xml:space="preserve">P.C for WET Utility Crossing "West platform". "Water" </t>
  </si>
  <si>
    <t xml:space="preserve">slab of north platform and beams&amp;columns part A-B, axes P8-P13. </t>
  </si>
  <si>
    <t>Retaining wall and slab of south platform part (2-C), axis (M-P24).</t>
  </si>
  <si>
    <t>core on south platform part (2), axe (J).</t>
  </si>
  <si>
    <t>slab of south platform and beams &amp; columns part A P1-P2 (U).</t>
  </si>
  <si>
    <t>Columns &amp;Beams of south Platform Part A, axis P4-P8"fence"</t>
  </si>
  <si>
    <t xml:space="preserve">R.C for WET Utility Crossing "West platform"."30cm""Water" </t>
  </si>
  <si>
    <t xml:space="preserve">R.C for WET Utility Crossing "West platform"."20cm""Water" </t>
  </si>
  <si>
    <t xml:space="preserve">R.C for S.O.G part (4), axis (I-J) (7-8). </t>
  </si>
  <si>
    <t xml:space="preserve">slab of north platform part (1), axis (P18-D). </t>
  </si>
  <si>
    <t xml:space="preserve">P.C for WET Utility Crossing "West platform". "Sewage" </t>
  </si>
  <si>
    <t xml:space="preserve">R.C for S.O.G part (4), axis (I-J) (5-6). </t>
  </si>
  <si>
    <t xml:space="preserve">P.C for Dry Utility Crossing "West platform". "ELEC" </t>
  </si>
  <si>
    <t xml:space="preserve">R.C for WET Utility Crossing "West platform". "Water" </t>
  </si>
  <si>
    <t>Columns &amp;Beams of North Platform Part A-B, axis P7-P11 "fence".</t>
  </si>
  <si>
    <t>Columns &amp;Beams of South Platform Part A-B, axis P7-P11"fence"</t>
  </si>
  <si>
    <t>Core on south platform part (1), axe "E"</t>
  </si>
  <si>
    <t>columns and Beam on south platform part (2), axe "N".</t>
  </si>
  <si>
    <t>Form work For Columns bridge (first level ) of middle platform part (1-2), axis (G-H) (2.2-2.3)</t>
  </si>
  <si>
    <t>Form work For Core (mezzanine level) of middle platform part (1-2), axis (G-H) (2.2-2.3)</t>
  </si>
  <si>
    <t>Reinforcement For Columns bridge (Mezzanine level ) of south platform part (1-2), axis (F-I) (1-2.1)</t>
  </si>
  <si>
    <t>Reinforcement and formwork for encasement (7) for Middle platform part (2) axis (M-N)&amp;(2.2-2.3)</t>
  </si>
  <si>
    <t>Reinforcement and formwork for encasement (6) between main building and north platform part (4) axis (L)&amp;(2.4-4)</t>
  </si>
  <si>
    <t>Reinforcement for Core (mezzanine level) of south Platform part (A) axis (G-H) (1-2)</t>
  </si>
  <si>
    <t>Reinforcement for parapet of first floor slab part (4), (3) axis (E-J) (4)</t>
  </si>
  <si>
    <t>Formwork for parapet of first floor slab part (4), (3) axis (E-J) (4)</t>
  </si>
  <si>
    <t>IR 1673 (S19.CI.10-08)(12-00)</t>
  </si>
  <si>
    <t>IR 1674 (S19.CI.10-08)(12-00)</t>
  </si>
  <si>
    <t>IR 1675 (S19.CI.10-08)(12-00)</t>
  </si>
  <si>
    <t>IR 1676 (S19.CI.10-08)(12-00)</t>
  </si>
  <si>
    <t>IR 1677 (S19.CI.10-08)(12-00)</t>
  </si>
  <si>
    <t>IR 1678 (S19.CI.10-08)(12-00)</t>
  </si>
  <si>
    <t>IR 1679 (S19.CI.08-08)(12-00)</t>
  </si>
  <si>
    <t>IR 1680 (S19.CI.10-08)(12-00)</t>
  </si>
  <si>
    <t>TEST RESULT S19 N 986</t>
  </si>
  <si>
    <t>TEST RESULT S19 N 987</t>
  </si>
  <si>
    <t>TEST RESULT S19 N 988</t>
  </si>
  <si>
    <t>TEST RESULT S19 N 989</t>
  </si>
  <si>
    <t>TEST RESULT S19 N 990</t>
  </si>
  <si>
    <t>SD 05 (S19.MECH.02-05)(10-00+B567+G571:G572+G571+F571:G571+E571:G571</t>
  </si>
  <si>
    <t>SD 05 (S19.MECH.02-05)(10-00)</t>
  </si>
  <si>
    <t>DC 110 (S-19.ARCH.11-08-24)(10-00)</t>
  </si>
  <si>
    <t>Prequalification for AMA CO.  for raised floor (contain RZ slab)
  BOQ 10.27           Specs. 10.8.5</t>
  </si>
  <si>
    <t>SD 086 (S19.CI.11-08)(10-00)</t>
  </si>
  <si>
    <t>RFT for S.O.G bottom Y part (A)</t>
  </si>
  <si>
    <t>RFT for S.O.G bottom Y part (B)</t>
  </si>
  <si>
    <t>RFT for S.O.G bottom Y part (1,3)</t>
  </si>
  <si>
    <t>RFT for S.O.G bottom Y part (2,4)</t>
  </si>
  <si>
    <t>RFT for S.O.G bottom Y part (C)</t>
  </si>
  <si>
    <t>RFT for S.O.G bottom Y part (D)</t>
  </si>
  <si>
    <t xml:space="preserve">RFT for S.O.G bottom X part (A) </t>
  </si>
  <si>
    <t>RFT for S.O.G bottom X part (B)</t>
  </si>
  <si>
    <t>RFT for S.O.G bottom X part (1,3)</t>
  </si>
  <si>
    <t>RFT for S.O.G bottom X part (2,4)</t>
  </si>
  <si>
    <t>RFT for S.O.G bottom X part (C)</t>
  </si>
  <si>
    <t>RFT for S.O.G bottom X part (D)</t>
  </si>
  <si>
    <t xml:space="preserve">RFT for S.O.G bottom additional part (A) </t>
  </si>
  <si>
    <t>RFT for S.O.G bottom additional part (B)</t>
  </si>
  <si>
    <t>RFT for S.O.G bottom additional part (1,3)</t>
  </si>
  <si>
    <t>RFT for S.O.G bottom additional part (2,4)</t>
  </si>
  <si>
    <t>RFT for S.O.G bottom additional part (C)</t>
  </si>
  <si>
    <t>RFT for S.O.G bottom additional part (D)</t>
  </si>
  <si>
    <t>RHS-CS-SD-0376</t>
  </si>
  <si>
    <t>RHS-CS-SD-0377</t>
  </si>
  <si>
    <t>RHS-CS-SD-0378</t>
  </si>
  <si>
    <t>RHS-CS-SD-0379</t>
  </si>
  <si>
    <t>RHS-CS-SD-0380</t>
  </si>
  <si>
    <t>RHS-CS-SD-0381</t>
  </si>
  <si>
    <t>RHS-CS-SD-0382</t>
  </si>
  <si>
    <t>RHS-CS-SD-0383</t>
  </si>
  <si>
    <t>RHS-CS-SD-0384</t>
  </si>
  <si>
    <t>RHS-CS-SD-0385</t>
  </si>
  <si>
    <t>RHS-CS-SD-0386</t>
  </si>
  <si>
    <t>RHS-CS-SD-0387</t>
  </si>
  <si>
    <t>RHS-CS-SD-0388</t>
  </si>
  <si>
    <t>RHS-CS-SD-0389</t>
  </si>
  <si>
    <t>RHS-CS-SD-0390</t>
  </si>
  <si>
    <t>RHS-CS-SD-0391</t>
  </si>
  <si>
    <t>RHS-CS-SD-0392</t>
  </si>
  <si>
    <t>Coordinate and Level for RC Parapet for axis (H-I) (4) at Level (141.877).</t>
  </si>
  <si>
    <t>IR 1681 (S19.SU.10-08)(12-00)</t>
  </si>
  <si>
    <t>•	EMBEDDED ITEMS IN STRUCTURE FOR EARTHING AND LIGHNING SYSTEMS WORKS FOR South Platform columns Bridges Axes (B-C) (2.3-2.2) (3 Pieces ETT4)</t>
  </si>
  <si>
    <t>Encasement (7) Slaves in middle platform axes (A-B) (2.3-2.2)</t>
  </si>
  <si>
    <t>IR 161 (S19.ELE.10-08)(10-00)</t>
  </si>
  <si>
    <t>IR 162 (S19.ELE.11-08)(10-00)</t>
  </si>
  <si>
    <t xml:space="preserve">Coordinates and level for Encasement 6 at Level (125.477) from main building to north platform from axis (K-L) &amp; Encasement 7 at Level (123.677) at middle platform from axis (M-N) </t>
  </si>
  <si>
    <t>IR 1682 (S19.SU.11-08)(12-00)</t>
  </si>
  <si>
    <t xml:space="preserve">R.C for SOG part (3), axis (B-E) (3-5) &amp; (6-7) (E-F)		
Q=76 m3                C 250/350                       7-days		</t>
  </si>
  <si>
    <t xml:space="preserve">R.C for Parapet of Main building part (4), axis (M-N) (3-6) &amp; RC For canopy for south platform for axis (p11: p16) &amp; ENCASEMENT for middle platform part (A), axis (p2) &amp; encasement for north platform part (3), axis (F)		
Q=155 m3                C 400/460                       7-days		</t>
  </si>
  <si>
    <t xml:space="preserve">Columns of bridge for middle platform for axis (G-H), slab of canopy for middle platform for axis p23: p28			
Q=146 m3                C 400/460                       7-days		</t>
  </si>
  <si>
    <t xml:space="preserve">R.C for Parapet of Main building part (3), axis (A-B) (3)		
Q=6 m3                C 400/460                       7-days		</t>
  </si>
  <si>
    <t xml:space="preserve">R.C for S.O.G part (3), axis (D-F) (5-6) &amp; (E-F) (3-5) &amp;(F-G) (6-8).		
Q=69 m3                C 250/350                       7-days		</t>
  </si>
  <si>
    <t xml:space="preserve">Honeycombing and segregation in mezzanine slab </t>
  </si>
  <si>
    <t>QVN 045 REV 00</t>
  </si>
  <si>
    <t>IR 1683 (S19.CI.11-08)(12-00)</t>
  </si>
  <si>
    <t>Reinforcement For Columns bridge (Mezzanine level) of south platform part (1), axis (B-D) (1-2.1)</t>
  </si>
  <si>
    <t>IR 1684 (S19.CI.11-08)(12-00)</t>
  </si>
  <si>
    <t>IR 1685 (S19.CI.11-08)(12-00)</t>
  </si>
  <si>
    <t>Block work 1st coarse for Ground floor part (3) axis (A-B) (5-6) as per attached.</t>
  </si>
  <si>
    <t>Block work for Ground floor part (3) axis (D-F) (4-6) height (2.4 m) as per attached.</t>
  </si>
  <si>
    <t>IR 1686 (S19.SU.12-08)(12-00)</t>
  </si>
  <si>
    <t xml:space="preserve">Coordinates and level for Encasement 7 at Level (123.677) in middle platform from axis (A-B) </t>
  </si>
  <si>
    <t>Formwork of Columns and beams of South Platform Part (C-D) Axes (P25-P29)</t>
  </si>
  <si>
    <t>IR 1056 (S19.CI.30-03)(10-00)</t>
  </si>
  <si>
    <t>Formwork of Columns and beams of north Platform Part (A) Axes (P4-P8) “fence”</t>
  </si>
  <si>
    <t>Reinforcement of Columns and beams of north Platform Part (A) Axes (P4-P8) “fence”</t>
  </si>
  <si>
    <t>IR 1057 (S19.CI.27-03)(10-00)</t>
  </si>
  <si>
    <t>Reinforcement of Columns and Beams of south Platform Part (A) Axes (P4-P8) " fence"</t>
  </si>
  <si>
    <t>IR 1055 (S19.CI.31-03)(10-00)</t>
  </si>
  <si>
    <t>Formwork of Columns and Beams of south Platform Part (A) Axes (P4-P8) " fence"</t>
  </si>
  <si>
    <t>IR 1051 (S19.CI.02-04)(10-00)</t>
  </si>
  <si>
    <t>Reinforcement of Columns and Beams of south Platform Part (A-B) Axes (P7-P11) " fence"</t>
  </si>
  <si>
    <t>Formwork of Columns and Beams of south Platform Part (A-B) Axes (P7-P11) " fence"</t>
  </si>
  <si>
    <t>IR 1112 (S19.CI.28-03)(12-00)</t>
  </si>
  <si>
    <t>IR 1111 (S19.CI.25-03)(12-00)</t>
  </si>
  <si>
    <t>Reinforcement of Columns and Beams of north Platform Part (A-B) Axes (P7-P11) " fence"</t>
  </si>
  <si>
    <t>Formwork of Columns and Beams of north Platform Part (A-B) Axes (P7-P11) " fence"</t>
  </si>
  <si>
    <t>IR 1113 (S19.CI.25-03)(12-00)</t>
  </si>
  <si>
    <t>IR 1114 (S19.CI.28-03)(12-00)</t>
  </si>
  <si>
    <t xml:space="preserve">Columns of canopy for south platform part (B) axis (P11-P16)
Q=12 m3                C 400/460                       7-days		</t>
  </si>
  <si>
    <t>IR 1687 (S19.SU.13-08)(12-00)</t>
  </si>
  <si>
    <t>Coordinates for offset bridge columns 25 cm middle platform axis (K-M) (2.2-2.3)  
Coordinates for offset bridge columns 25 cm south platform axis (K-M) (1-2.1)</t>
  </si>
  <si>
    <t>Reinforcement of parapet (first level) for part (3) axis (E-G) (4) &amp; (3-4) (B)</t>
  </si>
  <si>
    <t>IR 1688 (S19.CI.14-08)(12-00)</t>
  </si>
  <si>
    <t>TEST RESULT S19 N 991</t>
  </si>
  <si>
    <t>TEST RESULT S19 N 992</t>
  </si>
  <si>
    <t>TEST RESULT S19 N 993</t>
  </si>
  <si>
    <t>TEST RESULT S19 N 994</t>
  </si>
  <si>
    <t>TEST RESULT S19 N 995</t>
  </si>
  <si>
    <t>Prequalification for RIVER CO. (BRIDGES bearing)
BOQ. 02                                        Specs. 2.6.9</t>
  </si>
  <si>
    <t>DC 111 (S-19.CS.11-08-24)(10-00)</t>
  </si>
  <si>
    <t>DC 112 (S-19.CS.06-08-24)(10-00)</t>
  </si>
  <si>
    <t>Block work 1st coarse for Ground floor part (3) axis (C-E) (4-5) as per attached.</t>
  </si>
  <si>
    <t>DC 113 (S-19.CS.17-08-24)(10-00)</t>
  </si>
  <si>
    <t>Method Statement for Installation of Pot bearing for Cast-in-Situ Bridge deck Slab.</t>
  </si>
  <si>
    <t>IR 1690 (S19.ARCH.15-08)(12-00)</t>
  </si>
  <si>
    <t>IR 1691 (S19.ARCH.17-08)(12-00)</t>
  </si>
  <si>
    <t>Block work for Ground floor part (3) axis (A-B) (5-6) with height (2.40m) as per attached.</t>
  </si>
  <si>
    <t>Block work for Ground floor part (3) axis (A-B) (5-6) with height (1.20m) as per attached.</t>
  </si>
  <si>
    <t>IR 1689 (S19.ARCH.17-08)(12-00)</t>
  </si>
  <si>
    <t>IR 1692 (S19.SU.18-08)(12-00)</t>
  </si>
  <si>
    <t>Form work For Columns bridge of south platform part (1), axis (B-C) (1-2.1)</t>
  </si>
  <si>
    <t>Form work For Columns of south platform part (1-2), axis (C-I) (1-2.1)</t>
  </si>
  <si>
    <t>IR 1694 (S19.CI.18-08)(12-00)</t>
  </si>
  <si>
    <t>IR 1693 (S19.CI.18-08)(12-00)</t>
  </si>
  <si>
    <t xml:space="preserve">R.C for SOG part (3), R.C for S.O.G part (4), axis (H-I) (3-6) &amp;axis (I-K) (3-4) &amp; Screed Concrete for North Utility Corridor Part (1), axis (F-P18). 
Q=85 m3                C 250/350                       28-days		axis (B-E) (3-5) &amp; (6-7) (E-F)		
Q=76 m3                C 250/350                       7-days		</t>
  </si>
  <si>
    <t xml:space="preserve">R.C Of Columns for North and Middle Platform part (1), axis (B-C-D), (2.2-2.3), (2.4-2.5)	
Q=40 m3                C 400/460                       7-days		</t>
  </si>
  <si>
    <t xml:space="preserve">R.C for S.O.G part (4), axis (J-M) (3-8) 		
Q=76 m3                C 250/350                       7-days	</t>
  </si>
  <si>
    <t xml:space="preserve">R.C of column for south platform Axis (F-I), (2-2.1) and North Platform axis (G-H), (2.4) &amp; parapet of first roof for main building part (4). Axis(G-M) (3-4) inner faced		
Q=34 m3                C 400/460                       7-days	</t>
  </si>
  <si>
    <t xml:space="preserve">R.C for S.O.G part (4), axis (A-B) (5-6) &amp;(M-N) (5-6). 	
Q=18 m3                C 250/350                       7-days	</t>
  </si>
  <si>
    <t>TEST RESULT S19 N 996</t>
  </si>
  <si>
    <t xml:space="preserve">Columns of bridge for south platform "mezzanine level" part(A), axis (P6-P7).		
Q=16 m3                C 400/460                       7-days		</t>
  </si>
  <si>
    <t>Kindly find proposal for Construction joint for first floor bridges (slab and beams)  which is clarified in following attachment</t>
  </si>
  <si>
    <t>RFP 25 (S19-CI-12-08)(10-00)</t>
  </si>
  <si>
    <t>Coordinate and Level for RC Parapet for axis (B) (3-4) (G-H) (3-4) at Level (141.877).</t>
  </si>
  <si>
    <t>START N ACT 026</t>
  </si>
  <si>
    <t>Marbel works</t>
  </si>
  <si>
    <t>DC 114 (S-19.CS.18-08-24)(10-00)</t>
  </si>
  <si>
    <t>ITP for marble for flooring and wall cladding.</t>
  </si>
  <si>
    <t>IR 1695 (S19.CI.18-08)(12-00)</t>
  </si>
  <si>
    <t xml:space="preserve">Reinforcement of columns (mezzanine level) for south platform part (2) axis (K-N) (1-2.1)   </t>
  </si>
  <si>
    <t>IR 1696 (S19.CI.18-08)(12-00)</t>
  </si>
  <si>
    <t xml:space="preserve">Reinforcement and formwork for encasement inside middle platform part (1) axis (A-B)  </t>
  </si>
  <si>
    <t>IR 1697 (S19.CI.18-08)(12-00)</t>
  </si>
  <si>
    <t xml:space="preserve">formwork for parapet of roof part (3) axis (E-G) (4) &amp; (A-B) (3-4)  </t>
  </si>
  <si>
    <t>MS 19 (S-19-MECH.-20-08)(04-00)</t>
  </si>
  <si>
    <t>PVC floor drain, area drain, side drain &amp; Gully trap(Smart home from EGIC CO.)</t>
  </si>
  <si>
    <t>block work 1st coarse for ground floor part (3) axis (6-8) (E-F) , (4-5) (C-D) as per attached</t>
  </si>
  <si>
    <t xml:space="preserve"> Reinforcement of slab of north Platform Part (A) Axes (P1-P2) &amp; columns and beams for fence of north platform part (A) axis (P1-P2)</t>
  </si>
  <si>
    <t>IR 1137 (S19.CI.27-03)(12-00)</t>
  </si>
  <si>
    <t>IR 1138 (S19.CI.28-03)(12-00)</t>
  </si>
  <si>
    <t xml:space="preserve"> Reinforcement of slab of south Platform Part (A) Axes (P1-P2) &amp; columns and beams for fence of south  platform part (A) axis (P1-P2)</t>
  </si>
  <si>
    <t>IR 1139 (S19.CI.02-04)(12-00)</t>
  </si>
  <si>
    <t xml:space="preserve"> formwork of slab of south Platform Part (A) Axes (P1-P2) &amp; columns and beams for fence of south  platform part (A) axis (P1-P2)</t>
  </si>
  <si>
    <t>Coordinates and level for north platform slab axis (P18-D) (2.3-2.4) level (125.692) - (125.612)</t>
  </si>
  <si>
    <t>IR 1141 (S19.CI.02-04)(12-00)</t>
  </si>
  <si>
    <t>Reinforcement for Slab of south platform part (2-C) from axis (M-P24)</t>
  </si>
  <si>
    <t>IR 1140 (S19.CI.30-03)(12-00)</t>
  </si>
  <si>
    <t>Formwork for retaining wall &amp; Slab of south platform part (2-C) from axis (M-P24)</t>
  </si>
  <si>
    <t>Formwork of Retaining wall for North Platform Part (B-1) axis (P18-P15) “Fence face”</t>
  </si>
  <si>
    <t>IR 1115 (S19.CI.12-03)(12-00)</t>
  </si>
  <si>
    <t>Formwork of Retaining wall for North Platform Part (1) axis (P18-E) “Fence face”</t>
  </si>
  <si>
    <t>SD 06 (S19.MECH.09-06)(10-00)</t>
  </si>
  <si>
    <t>TEST RESULT S19 N 997</t>
  </si>
  <si>
    <t>TEST RESULT S19 N 998</t>
  </si>
  <si>
    <t>TEST RESULT S19 N 999</t>
  </si>
  <si>
    <t>TEST RESULT S19 N 1000</t>
  </si>
  <si>
    <t>IR 1698 (S19.ARCH.17-08)(12-00)</t>
  </si>
  <si>
    <t>IR 1699 (S19.ARCH.19-08)(12-00)</t>
  </si>
  <si>
    <t>IR 1700 (S19.ARCH.17-08)(12-00)</t>
  </si>
  <si>
    <t>IR 1701 (S19.ARCH.19-08)(12-00)</t>
  </si>
  <si>
    <t>IR 1702 (S19.ARCH.17-08)(12-00)</t>
  </si>
  <si>
    <t>IR 1703 (S19.ARCH.19-08)(12-00)</t>
  </si>
  <si>
    <t>IR 1704 (S19.ARCH.17-08)(12-00)</t>
  </si>
  <si>
    <t>IR 1705 (S19.ARCH.19-08)(12-00)</t>
  </si>
  <si>
    <t>Block work for Ground floor part (4) axis (M-N) (5-6) with height (1.20m) as per attached.</t>
  </si>
  <si>
    <t>Block work for Ground floor part (4) axis (M-N) (5-6) with height (2.40m) as per attached.</t>
  </si>
  <si>
    <t>Block work for ground floor part (3) axis (6-7) (E-F) with height (2.40m) as per attached.</t>
  </si>
  <si>
    <t>Block work for ground floor part (3) axis (6-7) (E-F) with full height as per attached.</t>
  </si>
  <si>
    <t>Block work for Ground floor part (4) axis (K-L) (2.6-4) with height (1.20m) as per attached.</t>
  </si>
  <si>
    <t>Block work for Ground floor part (4) axis (K-L) (2.6-4) with height (2.40m) as per attached.</t>
  </si>
  <si>
    <t>Block work for ground floor part (4) axis (K-L) (6) with hieght (1.20m) as per attached</t>
  </si>
  <si>
    <t>Block work for ground floor part (4) axis (K-L) (6) with hieght (2.40m) as per attached</t>
  </si>
  <si>
    <t xml:space="preserve">R.C FOR PARAPET of Main Building first level, Axis(E-J) inner faced &amp; columns of bridges middle platform, AXIS (G-H) “first level" &amp; core of middle platform axis (CL) "mezzanine level"
Q=45 m3                C 400/460                       7-days		</t>
  </si>
  <si>
    <t xml:space="preserve">Encasement (6) between north platform and main building axis (L) &amp; Encasement (7) inside middle platform axis (M-N)
Q=24 m3                C 350/425                       7-days		</t>
  </si>
  <si>
    <t xml:space="preserve">R.C for Parapet of Main building part (3), axis (A-B) (3)	
Q=6 m3                C 400/460                       28-days		</t>
  </si>
  <si>
    <t xml:space="preserve">R.C for S.O.G part (3), axis (D-F) (5-6) &amp;(E-F) (3-5) &amp;(F-G) (6-8)
Q=69 m3                C 250/350                        28-days		</t>
  </si>
  <si>
    <t>DC 115 (S-19.CS.20-08-24)(10-00)</t>
  </si>
  <si>
    <t>IR 1581 (S19.CI.25-07)(12-00)</t>
  </si>
  <si>
    <t>IR 1582 (S19.CI.24-07)(12-00)</t>
  </si>
  <si>
    <t>IR 1706 (S19.ARCH.20-08)(12-00)</t>
  </si>
  <si>
    <t>IR 1707 (S19.ARCH.20-08)(12-00)</t>
  </si>
  <si>
    <t>Block work for Ground floor part (3) axis (C-E) (4-5) with hieght (1.20m) as per attached</t>
  </si>
  <si>
    <t>Block work 1st coarse for Ground floor part (4) axis (H-I) (7-8) as per attached.</t>
  </si>
  <si>
    <t xml:space="preserve"> Sikagrd-701W</t>
  </si>
  <si>
    <t>Back Filling With Clean Sand Under S.O.G (Inside) For Middle Platform Part (C-D) AXIS (P28-P38) Level (122.30).</t>
  </si>
  <si>
    <t>METHOD STATEMENT FOR Installation of Raised Floor in Buildings</t>
  </si>
  <si>
    <t>DC 116 (S-19.CS.21-08-24)(10-00)</t>
  </si>
  <si>
    <t>IR 1116 (S19.SU.04-03)(12-00)</t>
  </si>
  <si>
    <t>Back Filling With Clean Sand Under S.O.G (Inside) For Middle Platform Part (D) AXIS (P33-P38) Level (122.55).</t>
  </si>
  <si>
    <t>Back Filling with Clean Sand Under S.O.G (Inside) For north Platform Part (2-C-D) AXIS (M-P23) &amp; (P28-P35) Level (122.30).</t>
  </si>
  <si>
    <t>Back Filling with Clean Sand Under S.O.G (Inside) For north Platform Part (D) AXIS (P34-P38) Level (122.80).</t>
  </si>
  <si>
    <t>IR 1122 (S19.SU.11-03)(12-00)</t>
  </si>
  <si>
    <t>IR 1121 (S19.SU.09-03)(12-00)</t>
  </si>
  <si>
    <t>IR 1120 (S19.SU.11-03)(12-00)</t>
  </si>
  <si>
    <t>IR 1119 (S19.SU.09-03)(12-00)</t>
  </si>
  <si>
    <t>IR 1118 (S19.SU.09-03)(12-00)</t>
  </si>
  <si>
    <t>IR 1117 (S19.SU.07-03)(12-00)</t>
  </si>
  <si>
    <t>Back Filling with Clean Sand Under S.O.G (Inside) For Middle Platform Part (D) AXIS (P33-P38) Level (122.80).</t>
  </si>
  <si>
    <t>Back Filling with Clean Sand Under S.O.G (Inside) For north Platform Part (D) AXIS (P33-P38) Level (122.30).</t>
  </si>
  <si>
    <t>Back Filling with Clean Sand Under S.O.G (Inside) For Middle Platform Part (D) AXIS (P32-P35) Level (122.55).</t>
  </si>
  <si>
    <t>Back Filling with Clean Sand Under S.O.G (Inside) For Middle Platform Part (D) AXIS (P32-P35) Level (122.80).</t>
  </si>
  <si>
    <t>Back Filling with Clean Sand Under S.O.G (Inside) For north Platform Part (D) AXIS (P34-P38) Level (122.55).</t>
  </si>
  <si>
    <t>IR 1124 (S19.SU.02-03)(12-00)</t>
  </si>
  <si>
    <t>IR 1708 (S19.CI.22-08)(12-00)</t>
  </si>
  <si>
    <t>Formwork for Columens of Bridge for South platform for axis (K-M) as per attached.</t>
  </si>
  <si>
    <t>Formwork for Wall of Middle Platform part (2-C) axis (N-P24)&amp;(2.2)</t>
  </si>
  <si>
    <t>IR 1709 (S19.ARCH.22-08)(12-00)</t>
  </si>
  <si>
    <t>Block work 1st coarse for Ground floor part (3) axis (D-F) (5-6) as per attached.</t>
  </si>
  <si>
    <t>IR 1123 (S19.SU.27-04)(12-00)</t>
  </si>
  <si>
    <t>Back Filling With Clean Sand Under S.O.G (Inside) For North Platform part (2-C-D) Axis (M-P23) (P28-P35) Level (122.55).</t>
  </si>
  <si>
    <t>Back Filling With Clean Sand Under S.O.G (Inside) For North Platform part (2-C-D) Axis (M-P23) (P28-P35) Level (122.80).</t>
  </si>
  <si>
    <t>IR 1126 (S19.CI.04-06)(12-00)</t>
  </si>
  <si>
    <t>IR 1127 (S19.CI.25-04)(12-00)</t>
  </si>
  <si>
    <t>Back Filling With Clean Sand Under S.O.G (Inside) For North Platform part (1-2) Axis (C-M) Level (122.30).</t>
  </si>
  <si>
    <t>IR 1710 (S19.SU.02-05)(12-00)</t>
  </si>
  <si>
    <t>Back Filling With Clean Sand Under S.O.G (Inside) For North Platform part (1-2) Axis (C-M) Level (122.55).</t>
  </si>
  <si>
    <t>IR 1711 (S19.SU.08-05)(12-00)</t>
  </si>
  <si>
    <t>Back Filling With Clean Sand Under S.O.G (Inside) For North Platform part (1-2) Axis (C-M) Level (122.80).</t>
  </si>
  <si>
    <t>IR 1712 (S19.SU.15-05)(12-00)</t>
  </si>
  <si>
    <t>Back Filling With Clean Sand Under S.O.G (Inside) For North Platform part (1-2) Axis (C-M) Level (123.05).</t>
  </si>
  <si>
    <t>IR 1713 (S19.SU.20-05)(12-00)</t>
  </si>
  <si>
    <t>Back Filling With Clean Sand Under S.O.G (Inside) For North Platform part (1-2) Axis (C-M) Level (123.30).</t>
  </si>
  <si>
    <t>IR 1714 (S19.SU.27-05)(12-00)</t>
  </si>
  <si>
    <t>Back Filling With Clean Sand Under S.O.G (Inside) For North Platform part (1-2) Axis (C-M) Level (123.55).</t>
  </si>
  <si>
    <t>IR 1715 (S19.SU.3-06)(12-00)</t>
  </si>
  <si>
    <t>Back Filling With Clean Sand Under S.O.G (Inside) For North Platform part (1-2) Axis (C-M) Level (123.80).</t>
  </si>
  <si>
    <t>IR 1716 (S19.SU.29-06)(12-00)</t>
  </si>
  <si>
    <t>Back Filling With Clean Sand Under S.O.G (Inside) For Middle Platform part (2-C) Axis (P23-M) Level (122.30).</t>
  </si>
  <si>
    <t>IR 1717 (S19.SU.03-07)(12-00)</t>
  </si>
  <si>
    <t>Back Filling With Clean Sand Under S.O.G (Inside) For Middle Platform part (2-C) Axis (P23-M) Level (122.55).</t>
  </si>
  <si>
    <t>Back Filling With Clean Sand Under S.O.G (Inside) For Middle Platform part (2-C) Axis (P23-M) Level (122.80).</t>
  </si>
  <si>
    <t>IR 1718 (S19.SU.06-07)(12-00)</t>
  </si>
  <si>
    <t>IR 1719 (S19.ARCH.22-08)(12-00)</t>
  </si>
  <si>
    <t>Reinforcement of Columns &amp; Core of north Platform Part (A) Axes (P5-P7) &amp; (P4)</t>
  </si>
  <si>
    <t>IR 1720 (S19.CI.29-02)(12-00)</t>
  </si>
  <si>
    <t>IR 1721 (S19.CI.02-03)(12-00)</t>
  </si>
  <si>
    <t>IR 1722 (S19.CI.07-03)(12-00)</t>
  </si>
  <si>
    <t>IR 1723 (S19.CI.25-04)(12-00)</t>
  </si>
  <si>
    <t>IR 1724 (S19.CI.28-04)(12-00)</t>
  </si>
  <si>
    <t>IR 1725 (S19.SU.29-06)(12-00)</t>
  </si>
  <si>
    <t>IR 1726 (S19.SU.03-07)(12-00)</t>
  </si>
  <si>
    <t>IR 1727 (S19.SU.06-07)(12-00)</t>
  </si>
  <si>
    <t>IR 1728 (S19.SU.18-07)(12-00)</t>
  </si>
  <si>
    <t>IR 1729 (S19.SU.23-07)(12-00)</t>
  </si>
  <si>
    <t>IR 1730 (S19.SU.18-07)(12-00)</t>
  </si>
  <si>
    <t>IR 1731 (S19.SU.23-07)(12-00)</t>
  </si>
  <si>
    <t>IR 1732 (S19.SU.18-07)(12-00)</t>
  </si>
  <si>
    <t>IR 1733 (S19.SU.20-07)(12-00)</t>
  </si>
  <si>
    <t>IR 1735 (S19.SU.25-07)(12-00)</t>
  </si>
  <si>
    <t>IR 1736 (S19.SU.01-08)(12-00)</t>
  </si>
  <si>
    <t>IR 1737 (S19.SU.05-08)(12-00)</t>
  </si>
  <si>
    <t>IR 1738 (S19.SU.08-08)(12-00)</t>
  </si>
  <si>
    <t>IR 1739 (S19.SU.19-08)(12-00)</t>
  </si>
  <si>
    <t>IR 1740 (S19.SU.24-08)(12-00)</t>
  </si>
  <si>
    <t>IR 1741 (S19.SU.19-08)(12-00)</t>
  </si>
  <si>
    <t>IR 1742 (S19.SU.24-08)(12-00)</t>
  </si>
  <si>
    <t>IR 1743 (S19.SU.25-08)(12-00)</t>
  </si>
  <si>
    <t>IR 1744 (S19.SU.01-08)(12-00)</t>
  </si>
  <si>
    <t>IR 1745 (S19.SU.03-08)(12-00)</t>
  </si>
  <si>
    <t>IR 1746 (S19.CI.24-08)(12-00)</t>
  </si>
  <si>
    <t>IR 1747 (S19.CI.24-08)(12-00)</t>
  </si>
  <si>
    <t>IR 1748 (S19.CI.24-08)(12-00)</t>
  </si>
  <si>
    <t>IR 1749 (S19.CI.24-08)(12-00)</t>
  </si>
  <si>
    <t>Formwork For slab of bridge (Mezzanine level) of north platform part (2), axis (G-H) (2.2-2.5)</t>
  </si>
  <si>
    <t>Reinforcement For Columns bridge (Mezzanine level) of north platform part (2), axis (L-M) (2.5)</t>
  </si>
  <si>
    <t>Reinforcement For Columns bridge (Mezzanine level) of middle platform part (2), axis (K-M) (2.2-2.3)</t>
  </si>
  <si>
    <t>Back Filling with Clean Sand Under S.O.G (Inside) For north Platform part (C) Axis (P23-P28) Level (122.80).</t>
  </si>
  <si>
    <t>Back Filling with Clean Sand Under S.O.G (Inside) For north Platform part (C) Axis (P23-P28) Level (122.55).</t>
  </si>
  <si>
    <t>Back Filling with Clean Sand Under S.O.G (Inside) For north Platform part (C) Axis (P23-P28) Level (122.30).</t>
  </si>
  <si>
    <t>Back Filling with Clean Sand Under S.O.G (Inside) For Middle Platform part (C-D) Axis (P28-P35) Level (123.30).</t>
  </si>
  <si>
    <t>Back Filling with Clean Sand Under S.O.G (Inside) For Middle Platform part (C-D) Axis (P28-P35) Level (123.05).</t>
  </si>
  <si>
    <t>Back Filling with Clean Sand Under S.O.G (Inside) For Middle Platform part (C) Axis (P23-P28) Level (122.55).</t>
  </si>
  <si>
    <t>Back Filling with Clean Sand Under S.O.G (Inside) For Middle Platform part (C) Axis (P23-P28) Level (122.30).</t>
  </si>
  <si>
    <t>Back Filling with Clean Sand Under S.O.G (Inside) For Middle Platform part (1-2) Axis (G-M) Level (122.80).</t>
  </si>
  <si>
    <t>Back Filling with Clean Sand Under S.O.G (Inside) For Middle Platform part (1-2) Axis (G-M) Level (122.55).</t>
  </si>
  <si>
    <t>Back Filling with Clean Sand Under S.O.G (Inside) For Middle Platform part (1-2) Axis (G-M) Level (122.30).</t>
  </si>
  <si>
    <t>Back Filling with Clean Sand Under S.O.G (Inside) For Middle Platform part (A-B) Axis (P1-P11) Level (122.80).</t>
  </si>
  <si>
    <t>Back Filling with Clean Sand Under S.O.G (Inside) For Middle Platform part (A-B) Axis (P1-P11) Level (122.55).</t>
  </si>
  <si>
    <t>Back Filling with Clean Sand Under S.O.G (Inside) For Middle Platform part (A-B) Axis (P1-P11) Level (122.30).</t>
  </si>
  <si>
    <t>Back Filling with Clean Sand Under S.O.G (Inside) For Middle Platform part (D) Axis (P35-P38) Level (123.30).</t>
  </si>
  <si>
    <t>Back Filling with Clean Sand Under S.O.G (Inside) For Middle Platform part (D) Axis (P35-P38) Level (123.05).</t>
  </si>
  <si>
    <t>Back Filling with Clean Sand Under S.O.G (Inside) For Middle Platform part (C-D) Axis (P28-P32) Level (122.80).</t>
  </si>
  <si>
    <t>Back Filling with Clean Sand Under S.O.G (Inside) For Middle Platform part (C-D) Axis (P28-P32) Level (122.55).</t>
  </si>
  <si>
    <t>Back Filling with Clean Sand Under S.O.G (Inside) For Middle Platform part (B-1) Axis (P11-B) Level (122.80).</t>
  </si>
  <si>
    <t>Back Filling with Clean Sand Under S.O.G (Inside) For Middle Platform part (B-1) Axis (P11-B) Level (122.55).</t>
  </si>
  <si>
    <t>Back Filling with Clean Sand Under S.O.G (Inside) For Middle Platform part (B-1) Axis (P11-B) Level (122.30).</t>
  </si>
  <si>
    <t>Formwork for Core on south platform part (1), axe (E)</t>
  </si>
  <si>
    <t>Reinforcement for Core on south platform part (1), axe (E)</t>
  </si>
  <si>
    <t xml:space="preserve">Formwork for columns and core of Middle platform part (1), axes (A) (E-F) </t>
  </si>
  <si>
    <t xml:space="preserve">Reinforcement for columns and core of Middle platform part (1), axes (A) (E-F) </t>
  </si>
  <si>
    <t>Formwork for Cores &amp; Columns of Middle platform part (1) axis (B-F)</t>
  </si>
  <si>
    <t>IR 1734 (S19.SU.22-07)(12-00)</t>
  </si>
  <si>
    <t>Reinforcement For core &amp; Columns bridge (Mezzanine level) of south platform part (2), axis (L-N) (1-2.1)</t>
  </si>
  <si>
    <t>IR 1750 (S19.CI.02-04)(12-00)</t>
  </si>
  <si>
    <t>Formwork for core on south platform part (2), axe (J).</t>
  </si>
  <si>
    <t>IR 1751 (S19.ARCH.24-08)(12-00)</t>
  </si>
  <si>
    <t>IR 1753 (S19.CI.24-08)(12-00)</t>
  </si>
  <si>
    <t>IR 1752 (S19.ARCH.24-08)(12-00)</t>
  </si>
  <si>
    <t>Reinforcement for columns of canopy of middle platform for part (B) axis (P11-P16)</t>
  </si>
  <si>
    <t>Block work for Ground floor part (4) axis (H-I) (7-8) with hieght (1.20m) as per attached</t>
  </si>
  <si>
    <t>Block work for Ground floor part (3) axis (C-E) (4-5) with hieght (2.40m) as per attached</t>
  </si>
  <si>
    <t>Works with Bad quality</t>
  </si>
  <si>
    <t>QVN 046 REV 00</t>
  </si>
  <si>
    <t>IR 509 (S19.CI.08-11)(10-00)</t>
  </si>
  <si>
    <t>Reinforcement for Retaining wall for Middle Platform Part (2-C) axis (M-P24) (2.3).</t>
  </si>
  <si>
    <t>•	Encasement (7) Sleeves (24/150ø) between North Platform and middle platform Axes (A-B) (2.3-2.4).</t>
  </si>
  <si>
    <t>IR 1754 (S19.SU.24-08)(12-00)</t>
  </si>
  <si>
    <t>Coordinate and Level For slab of bridge (first level) of north platform part (2), axis (G-H) (2.2-2.5) at level (134.727)</t>
  </si>
  <si>
    <t>IR 1755 (S19.SU.25-08)(12-00)</t>
  </si>
  <si>
    <t>Coordinate and Level For slab of bridge (first level) of north platform part (2), axis (A-D) (2.2-2.6) at level (134.727)</t>
  </si>
  <si>
    <t>IR 163 (S19.ELE.25-08)(10-00)</t>
  </si>
  <si>
    <t>•	FOR Siemens room composite electrical work for room (AFC SERVER-S GR232) as per drawing
•	 SINGLE BOX (13) Double box (9)</t>
  </si>
  <si>
    <t>IR 164 (S19.ELE.25-08)(10-00)</t>
  </si>
  <si>
    <t>•	EMBEDDED ITEMS IN STRUCTURE FOR EARTHING AND LIGHNING SYSTEMS WORKS FOR South Platform columns Bridges Axes (M-L) (2.3-2.2) (4 Pieces ETT4)
•	EMBEDDED ITEMS IN STRUCTURE FOR EARTHING AND LIGHNING SYSTEMS WORKS FOR middle Platform columns Bridges Axes (M-L) (2.4-2.5) (4 Pieces ETT4)
•	EMBEDDED ITEMS IN STRUCTURE FOR EARTHING AND LIGHNING SYSTEMS WORKS FOR South Platform elevator Axes (M-L) (2.2-2.3) (1 Piece ETT4)</t>
  </si>
  <si>
    <t>IR 165 (S19.ELE.25-08)(10-00)</t>
  </si>
  <si>
    <t>•	FOR Siemens room composite electrical work for room (AFC TKR-S GR237) as per drawing
•	 SINGLE BOX (7) Double box (6)</t>
  </si>
  <si>
    <t xml:space="preserve">calculation sheet for Facade marble
(ELDAWLIA CO.) </t>
  </si>
  <si>
    <t>Formwork for columns of canopy of middle platform for part (B) axis (P11-P16)</t>
  </si>
  <si>
    <t>IR 1756 (S19.CI.26-08)(12-00)</t>
  </si>
  <si>
    <t>IR 1757 (S19.CI.26-08)(12-00)</t>
  </si>
  <si>
    <t>DC 117 (S-19.CS.26-08-24)(10-00)</t>
  </si>
  <si>
    <t>DC 118 (S-19.CS.26-08-24)(10-00)</t>
  </si>
  <si>
    <t>Formwork For slab of bridge (Frist level) of north platform part (1), axis (B-C) (2.2-2.6)</t>
  </si>
  <si>
    <t>IR 166 (S19.ELE.26-08)(10-00)</t>
  </si>
  <si>
    <t>Installing 50mm sleeve pipe for elevator core from under ground to first floor for south platform axes from(L-M) on axes (2.2-2.3). 
Installing 50mm sleeve pipe for elevator core from underground to first floor for south platform axes from (CL) on axes (2.2-2.3).
Installing 50mm sleeve pipe for elevator core from underground to first floor for south platform axes from(B-C) on axes (2.2-2.3).</t>
  </si>
  <si>
    <t>RFP 26 (S19-CI-26-08)(10-00)</t>
  </si>
  <si>
    <t>proposal for Location of Neoprene Bearing (400-200-71 mm) 
Dimension Of Neoprene bearing According To Submission Of Documents NO EET-RAS-KK-ECG-CS-111-REV 00</t>
  </si>
  <si>
    <t>IR 1758 (S19.CI.27-08)(12-00)</t>
  </si>
  <si>
    <t>Renforcement For Core of bridge for middle platform for first level for axis (2.2-2.3) (CL)</t>
  </si>
  <si>
    <t>Block work 1st coarse for axis (F-G) (7-8)  for Ground floor part (3) as per attached.</t>
  </si>
  <si>
    <t>IR 1759 (S19.ARCH.27-08)(12-00)</t>
  </si>
  <si>
    <t>IR 1760 (S19.CI.27-08)(12-00)</t>
  </si>
  <si>
    <t>Block work  With height 120 CM  for Ground floor part (3) axis (D-F) (5-6) as per attached.</t>
  </si>
  <si>
    <t>MS 20 (S-19-MECH.-28-08)(04-00)</t>
  </si>
  <si>
    <t>Hangers and supports for plumbing work</t>
  </si>
  <si>
    <t>Italian Bottichino Marble</t>
  </si>
  <si>
    <t>MS 22 (S-19-ARCH.-28-08)(04-00)</t>
  </si>
  <si>
    <t>MS 23 (S-19-ARCH.-28-08)(04-00)</t>
  </si>
  <si>
    <r>
      <t>EL SHABAH Marble Tiles Stone – GOLDEN BLACK Marble Tiles Stone</t>
    </r>
    <r>
      <rPr>
        <sz val="12"/>
        <color theme="1"/>
        <rFont val="Arial"/>
        <family val="2"/>
      </rPr>
      <t xml:space="preserve"> </t>
    </r>
  </si>
  <si>
    <t xml:space="preserve">R.C for Parapet of Main building part (4), axis (m-n) (3-6) + RC for canopy for south platform (p11-p16) + Encasement for middle platform part (4), axis p2 + Encasement for north platform part (3), axis f 
Q=155 m3                C 400/460                        28-days		</t>
  </si>
  <si>
    <t>TEST RESULT S19 N 1001</t>
  </si>
  <si>
    <t>TEST RESULT S19 N 1002</t>
  </si>
  <si>
    <t>TEST RESULT S19 N 1003</t>
  </si>
  <si>
    <t>TEST RESULT S19 N 1004</t>
  </si>
  <si>
    <t>TEST RESULT S19 N 1005</t>
  </si>
  <si>
    <t xml:space="preserve">R.C for column of bridge for middle platform for axis (G-H) &amp; Slap of canopy for middle platform for axis (p23-p28)
Q=146 m3                C 400/460                        28-days			</t>
  </si>
  <si>
    <t xml:space="preserve">R.C for column of bridge for south platform part 1, axis (B-C) (1-2.1) &amp; part (1,2) axis (C-L) (1-2.1) Parapet of first level, axis (A-B) (3-4) &amp; (E-G) (4)
Q=64 m3                C 400/460                        7-days	</t>
  </si>
  <si>
    <t xml:space="preserve">Encasement Inside middle platform part 1 axis (A-B) 
Q=15 m3                C 350/425                        7-days		</t>
  </si>
  <si>
    <t>RC for columns for north and middle platform part 1, axis (B-C-D) (2.4-2.5)
Q=40 m3                C 400/460                        28-days</t>
  </si>
  <si>
    <t>TEST RESULT S19 N 1006</t>
  </si>
  <si>
    <t xml:space="preserve">RC for S.O.G Part 3, axis (B-E) (3-5) &amp; (6-7) (E-F)
Q=76 m3                C 250/350                        28-days		</t>
  </si>
  <si>
    <t>IR 1761 (S19.ARCH.28-08)(12-00)</t>
  </si>
  <si>
    <t>IR 1762 (S19.ARCH.28-08)(12-00)</t>
  </si>
  <si>
    <t xml:space="preserve">Block work for Ground Floor For part 3 for axis (E-F) (6-7) With full Height </t>
  </si>
  <si>
    <t>Plaster preparation work for ground floor for part 3 for axis (E-F) (6-7).</t>
  </si>
  <si>
    <t>Prequalification for matrix co. for metal industries 
(fire rated steel doors)
Specs7.0                            B.O.Q sec.7.0</t>
  </si>
  <si>
    <t>Prequalification for (Union Contracting, Import and Export co.)
(MERO Access Floor Tileo)
Specs 26                  B.O.Q sec.10.27</t>
  </si>
  <si>
    <t>IR 1763 (S19.CI.29-08)(12-00)</t>
  </si>
  <si>
    <t>Formwork of Core (First Level) for Middle Platform axis (CL) (2.2-2.3).</t>
  </si>
  <si>
    <t>IR 1764 (S19.CI.29-08)(12-00)</t>
  </si>
  <si>
    <t>Formwork of Bridge Columens (Mezzanine Level) for South Platform at part (2) axis (L-N) (1-2.1) as per attached.</t>
  </si>
  <si>
    <t>IR 1765 (S19.CI.29-08)(12-00)</t>
  </si>
  <si>
    <t>Formwork of Beams and slab for Bridge part (1-2) axis (G-H) (2.1-2.6) as per attached.</t>
  </si>
  <si>
    <t>IR 1766 (S19.CI.29-08)(12-00)</t>
  </si>
  <si>
    <t>RFI 03 (S19-MECH-01-09)(12-00)</t>
  </si>
  <si>
    <t xml:space="preserve">             After reviewing your request and comments in the workshop drawings issue No. SD 05 (S19. MECH.02-05) Rev-01, regarding the necessity of drawing and clarifying the dimensions of the inspection chamber and slow down chamber, noting that there is nothing in the design drawings or spec that clarifies their locations, dimensions, and the material from which they are made.
Please clarify this information until we can draw and clarify this in drawing, and clarify how we are collected this is cost in the mechanical BOQ, because there is no item in the BOQ regarding these rooms.</t>
  </si>
  <si>
    <t>RHS-CS-SD-0393</t>
  </si>
  <si>
    <t>Reinforcement for parapet roof slab part 1&amp;2</t>
  </si>
  <si>
    <t>MS 24 (S-19-ARCH.-03-09)(04-00)</t>
  </si>
  <si>
    <t>sikagard-700S</t>
  </si>
  <si>
    <t>Renforcement of Beams for Bridge part (1-2) axis (G-H) (2.3-2.6) as per attached.</t>
  </si>
  <si>
    <t>IR 1767 (S19.ARCH.01-09)(12-00)</t>
  </si>
  <si>
    <t>IR 1768 (S19.CI.01-09)(12-00)</t>
  </si>
  <si>
    <t>Renforcement of Beams for Bridge part (1-2) axis (G-H) (2.1-2.3) as per attached.</t>
  </si>
  <si>
    <t>Paster work For Siemens Room (AFC SERVER -S) At Part (3) Ground Floor axis (E-F) (6-7) as per attached.</t>
  </si>
  <si>
    <t>QVN 047 REV 00</t>
  </si>
  <si>
    <t xml:space="preserve">Ground floor &amp; Mezzanine floor &amp; first floor plan CMU (Block work) work done without reference of laying method </t>
  </si>
  <si>
    <t xml:space="preserve">received date </t>
  </si>
  <si>
    <t>SOR (02-09) 040</t>
  </si>
  <si>
    <t>IR 1769 (S19.CI.02-09)(12-00)</t>
  </si>
  <si>
    <t>IR 1770 (S19.CI.02-09)(12-00)</t>
  </si>
  <si>
    <t>Formwork of Core (mezzanine Level) for south platform part (2) axis (L-m) (1-2) as per attached.</t>
  </si>
  <si>
    <t>Formwork of Columns (first Level) for North platform part (2) axis (L-m) (2.4-2.5) as per attached.</t>
  </si>
  <si>
    <t>Work out of specs.</t>
  </si>
  <si>
    <t>IR 167 (S19.ELE.2-09)(10-00)</t>
  </si>
  <si>
    <t>IR 168 (S19.ELE.2-09)(10-00)</t>
  </si>
  <si>
    <t>EMBEDDED ITEMS IN STRUCTURE FOR EARTHING AND LIGHNING SYSTEMS WORKS FOR middle Bridges slab Axes (H-G) (3-AL)</t>
  </si>
  <si>
    <t>RFI 38 (S19-CS-03-09)(12-00)</t>
  </si>
  <si>
    <t>CIvil</t>
  </si>
  <si>
    <t xml:space="preserve">We need a clarification on the elevation of these beams (beams with arch cladding) as attached , including its relationship with escalator and concrete stairs 
this information is urgently needed to support the continuity of the work and to ensure proper execution. </t>
  </si>
  <si>
    <t>Connecting the Earth terminal of the external building's columns with 1*70mm2 Cu cable as first fix to connect It with grounding pits as second fix... (14 columns) for axes (A-N) ON axes (6-8)</t>
  </si>
  <si>
    <t>IR 1771 (S19.SU.27-08)(12-00)</t>
  </si>
  <si>
    <t>IR 1772 (S19.SU.24-08)(12-00)</t>
  </si>
  <si>
    <t>IR 1773 (S19.SU.28-08)(12-00)</t>
  </si>
  <si>
    <t>IR 1774 (S19.SU.02-09)(12-00)</t>
  </si>
  <si>
    <t>IR 1775 (S19.CI.04-09)(12-00)</t>
  </si>
  <si>
    <t>IR 1776 (S19.CI.04-09)(12-00)</t>
  </si>
  <si>
    <t>Reinforcement of Beams for Bridge part (1-2) axis (B-C) (2.1-2.6) as per attached.</t>
  </si>
  <si>
    <t>Formwork of Beams and slab for Bridge part (1-2) axis (B-C) (2.1-2.6) as per attached.</t>
  </si>
  <si>
    <t>Back Filling with Clean Sand Under S.O.G (Inside) For north Platform part (A-B) Axis (P1-A) Level (122.80).</t>
  </si>
  <si>
    <t>Back Filling with Clean Sand Under S.O.G (Inside) For north Platform part (A-B) Axis (P1-A) Level (122.55).</t>
  </si>
  <si>
    <t>Back Filling with Clean Sand Under S.O.G (Inside) For north Platform part (A-B) Axis (P1-A) Level (122.30).</t>
  </si>
  <si>
    <t>Coordinates for offset canopy columns 25cm platform axis (P11-P16) (2.2-2.3).</t>
  </si>
  <si>
    <t>TEST RESULT S19 N 1007</t>
  </si>
  <si>
    <t>TEST RESULT S19 N 1008</t>
  </si>
  <si>
    <t>TEST RESULT S19 N 1009</t>
  </si>
  <si>
    <t>TEST RESULT S19 N 1010</t>
  </si>
  <si>
    <t>TEST RESULT S19 N 1011</t>
  </si>
  <si>
    <t>TEST RESULT S19 N 1012</t>
  </si>
  <si>
    <t xml:space="preserve">(Solid Blocks Dimension = 20*10*6) Dimension &amp;water Absorption &amp; Compressive Strength  </t>
  </si>
  <si>
    <t xml:space="preserve">Columns of bridge for south platform "mezzanine level" part(A), axis (P6-P7)
Q=16 m3                C 400/460                        28-days		</t>
  </si>
  <si>
    <t xml:space="preserve">R.C of column for south platform Axis (f-i), (2-2.1) and North Platform axis (G-H), (2.4) &amp; parapet of first roof for main building part (4). Axis(g-m) (3-4) inner faced			
Q=34 m3                C 400/460                        28-days		</t>
  </si>
  <si>
    <t xml:space="preserve">Columns Of Bridge (Mezzanine Level) for south Platform Part (2), Axis (K-N) (1-2.1)  		
Q=27 m3                C 400/460                        7-days		</t>
  </si>
  <si>
    <t xml:space="preserve">R.C for S.O.G part (4), axis (J-M) (3-8) 	
Q=76 m3                C 250/350                        28-days		</t>
  </si>
  <si>
    <t xml:space="preserve">R.C for S.O.G part (3,4), axis (A-B) (5-6) &amp;(M-N) (5-6). 	
Q=18 m3                C 250/350                        28-days		</t>
  </si>
  <si>
    <t>•	Connecting the Earth terminal of the external building's columns with 1*70mm2 Cu cable as first fix to connect It with grounding pits as second fix... (10 columns) for axes (A-N) ON axes (3-8)</t>
  </si>
  <si>
    <t>IR 169 (S19.ELE.04-09)(10-00)</t>
  </si>
  <si>
    <t>Reinforcement of slab for Bridge part (1-2) axis (G-H) (2.1-2.6) as per attached.</t>
  </si>
  <si>
    <t>IR 1777 (S19.CI.05-09)(12-00)</t>
  </si>
  <si>
    <t>TEST RESULT S19 N 1013</t>
  </si>
  <si>
    <t>TEST RESULT S19 N 1014</t>
  </si>
  <si>
    <t>Results of (sieve analysis + material finer than sieve no.200 + Plasticity index + Proctor + CBR +Los Angles + Chemical) for replacement Soil (sub ballast) in the Platform.</t>
  </si>
  <si>
    <t>TEST RESULT S19 N 1015</t>
  </si>
  <si>
    <t>TEST RESULT S19 N 1016</t>
  </si>
  <si>
    <t>TEST RESULT S19 N 1017</t>
  </si>
  <si>
    <t>TEST RESULT S19 N 1018</t>
  </si>
  <si>
    <t>TEST RESULT S19 N 1019</t>
  </si>
  <si>
    <t>TEST RESULT S19 N 1020</t>
  </si>
  <si>
    <t>TEST RESULT S19 N 1021</t>
  </si>
  <si>
    <t>TEST RESULT S19 N 1022</t>
  </si>
  <si>
    <t>TEST RESULT S19 N 1023</t>
  </si>
  <si>
    <t>TEST RESULT S19 N 1024</t>
  </si>
  <si>
    <t>TEST RESULT S19 N 1025</t>
  </si>
  <si>
    <t>TEST RESULT S19 N 1026</t>
  </si>
  <si>
    <t>TEST RESULT S19 N 1027</t>
  </si>
  <si>
    <t>TEST RESULT S19 N 1028</t>
  </si>
  <si>
    <t>TEST RESULT S19 N 1029</t>
  </si>
  <si>
    <t>TEST RESULT S19 N 1030</t>
  </si>
  <si>
    <t>TEST RESULT S19 N 1031</t>
  </si>
  <si>
    <t>TEST RESULT S19 N 1032</t>
  </si>
  <si>
    <t>TEST RESULT S19 N 1033</t>
  </si>
  <si>
    <t>TEST RESULT S19 N 1034</t>
  </si>
  <si>
    <t xml:space="preserve">Sand cone (Shallow &amp; Deep) test for clean sand inside the north platform Part (A-B-3) from axis (P1-A) at level (122.80)  </t>
  </si>
  <si>
    <t xml:space="preserve">Sand cone (Shallow) test for clean sand inside the north platform Part (A-B-3) from axis (P1-A) at level (122.30)  </t>
  </si>
  <si>
    <t xml:space="preserve">Sand cone (Shallow &amp; Deep) test for clean sand inside the Middle platform Part (C-D) from axis (P28-P35) at level (123.30)  </t>
  </si>
  <si>
    <t xml:space="preserve">Sand cone (Shallow) test for clean sand inside the Middle platform Part (C) from axis (P23-P28) at level (122.30)  </t>
  </si>
  <si>
    <t xml:space="preserve">Sand cone (Shallow &amp; Deep) test for clean sand inside the north platform Part (C) from axis (P23-P28) at level (122.80)  </t>
  </si>
  <si>
    <t xml:space="preserve">Sand cone (Shallow) test for clean sand inside the north platform Part (C) from axis (P23-P28) at level (122.30)  </t>
  </si>
  <si>
    <t xml:space="preserve">Sand cone (Shallow &amp; Deep) test for clean sand inside the middle platform Part (1-2) from axis (G-M) at level (122.80)  </t>
  </si>
  <si>
    <t xml:space="preserve">Sand cone (Shallow) test for clean sand inside the middle platform Part (1-2) from axis (G-M) at level (122.30)  </t>
  </si>
  <si>
    <t>Sand cone test for soil Replacement (sub ballast) for Dry &amp; wet Utility Crossing 20cm at level (124.85) station (517+612.62) to (517+632.62) “west platform”</t>
  </si>
  <si>
    <t>Plate load test for soil Replacement (sub grade) for Dry &amp; wet Utility Crossing at level (124.65) station (517+612.62) to (517+632.62) “west platform”</t>
  </si>
  <si>
    <t>Sand cone test for soil Replacement (sub grade) for Dry &amp; wet Utility Crossing 25cm at level (124.65) station (517+612.62) to (517+632.62) “west platform”</t>
  </si>
  <si>
    <t>Sand cone test for soil Replacement(sub grade) for Dry &amp; wet Utility Crossing 25cm at level (124.40) station (517+612.62) to (517+632.62) “west platform”</t>
  </si>
  <si>
    <t>Sand cone test for soil Replacement for Dry &amp; wet Utility Crossing  at level (124.11) to (124.15) station (517+612.62) to (517+632.62) “west platform”</t>
  </si>
  <si>
    <t>Plate load test for soil Replacement for Dry &amp; wet Utility Crossing at level (124.00) station (517+612.62) to (517+632.62) “west platform”</t>
  </si>
  <si>
    <t>Sand cone test for soil Replacement for Dry &amp; wet Utility Crossing 25cm at level (124.00) station (517+612.62) to (517+632.62) “west platform”</t>
  </si>
  <si>
    <t>Sand cone test for soil Replacement for Dry &amp; wet Utility Crossing 25cm at level (123.75) station (517+612.62) to (517+632.62) “west platform”</t>
  </si>
  <si>
    <t>Sand cone test for soil Replacement for Dry &amp; wet Utility Crossing 25cm at level (123.00) station (517+612.62) to (517+632.62) “west platform”</t>
  </si>
  <si>
    <t>Sand cone test for soil Replacement for Dry &amp; wet Utility Crossing 25cm at level (122.75) station (517+612.62) to (517+632.62) “west platform”</t>
  </si>
  <si>
    <t>Plate load test for soil Replacement for Dry &amp; wet Utility Crossing at level (122.50) station (517+612.62) to (517+632.62) “west platform”</t>
  </si>
  <si>
    <t>IR 1781 (S19.ARCH.07-09)(12-00)</t>
  </si>
  <si>
    <t>Block work for elevation of main building axes (J) (6-8) as per attached.</t>
  </si>
  <si>
    <t>Coordinates for offset roof bridge columns 25cm platform axis (H-G) (2.1-2.3).</t>
  </si>
  <si>
    <t>IR 1780 (S19.SU.07-09)(12-00)</t>
  </si>
  <si>
    <t>IR 1779 (S19.SU.07-09)(12-00)</t>
  </si>
  <si>
    <t>IR 1778 (S19.CI.07-09)(12-00)</t>
  </si>
  <si>
    <t>Formwork of mezzanine slab for south platform part (1-2) axis (F-I) (1-2.1) as per attached.</t>
  </si>
  <si>
    <t>Coordinate and Level For slab of bridge (mezzanine level) of south platform axis (F-I) (1-2.1) at level (131.377)</t>
  </si>
  <si>
    <t>Formwork of Core (mezzanine Level) for south platform part (1-2) axis (G-H) (1-2.1) as per attached.</t>
  </si>
  <si>
    <t xml:space="preserve">Upper embankment replacment (-1.5 m) of north track axis (P1-P13) from (517+192.62) to (517+302.32|) station at level (122.80) </t>
  </si>
  <si>
    <t xml:space="preserve">Upper embankment replacment (-2 m) of north track axis (P1-P13) from (517+192.62) to (517+302.32|) station at level (122.30) </t>
  </si>
  <si>
    <t xml:space="preserve">Upper embankment replacment (-1 m) of north track axis (P1-P13) from (517+192.62) to (517+302.32) station at level (123.30) </t>
  </si>
  <si>
    <t xml:space="preserve">Upper embankment replacment (-1.25 m) of north track axis (P1-P13) from (517+192.62) to (517+302.32) station at level (123.05) </t>
  </si>
  <si>
    <t>IR 1782 (S19.SU.07-09)(12-00)</t>
  </si>
  <si>
    <t>IR 1783 (S19.SU.14-02)(12-00)</t>
  </si>
  <si>
    <t>IR 1784 (S19.SU.08-02)(12-00)</t>
  </si>
  <si>
    <t>IR 1785 (S19.SU.02-03)(12-00)</t>
  </si>
  <si>
    <t>IR 1786 (S19.SU.17-02)(12-00)</t>
  </si>
  <si>
    <t>IR 1787 (S19.SU.10-02)(12-00)</t>
  </si>
  <si>
    <t>IR 1788 (S19.SU.05-03)(12-00)</t>
  </si>
  <si>
    <t xml:space="preserve">Upper embankment replacment (-.75 m) of north track axis (P1-P13) from (517+192.62) to (517+302.32) station at level (123.27:123.47) </t>
  </si>
  <si>
    <t xml:space="preserve">Upper embankment replacment (-1.75 m) of north track axis (P1-P13) from (517+192.62) to (517+302.32) station at level (122.55) </t>
  </si>
  <si>
    <t>IR 1789 (S19.SU.20-02)(12-00)</t>
  </si>
  <si>
    <t>IR 1790 (S19.SU.17-02)(12-00)</t>
  </si>
  <si>
    <t>IR 1791 (S19.SU.08-03)(12-00)</t>
  </si>
  <si>
    <t>IR 1792 (S19.SU.10-03)(12-00)</t>
  </si>
  <si>
    <t>IR 1793 (S19.SU.23-02)(12-00)</t>
  </si>
  <si>
    <t>IR 1794 (S19.SU.01-03)(12-00)</t>
  </si>
  <si>
    <t>IR 1795 (S19.SU.03-03)(12-00)</t>
  </si>
  <si>
    <t>IR 1796 (S19.SU.05-03)(12-00)</t>
  </si>
  <si>
    <t>IR 1797 (S19.SU.06-03)(12-00)</t>
  </si>
  <si>
    <t>IR 1798 (S19.SU.07-03)(12-00)</t>
  </si>
  <si>
    <t>IR 1799 (S19.SU.10-03)(12-00)</t>
  </si>
  <si>
    <t>IR 1800 (S19.SU.05-03)(12-00)</t>
  </si>
  <si>
    <t>IR 1801 (S19.SU.07-03)(12-00)</t>
  </si>
  <si>
    <t>IR 1802 (S19.SU.13-03)(12-00)</t>
  </si>
  <si>
    <t>IR 1803 (S19.SU.15-03)(12-00)</t>
  </si>
  <si>
    <t>IR 1804 (S19.SU.18-03)(12-00)</t>
  </si>
  <si>
    <t>IR 1805 (S19.SU.21-03)(12-00)</t>
  </si>
  <si>
    <t>IR 1806 (S19.SU.28-02)(12-00)</t>
  </si>
  <si>
    <t>IR 1807 (S19.SU.02-03)(12-00)</t>
  </si>
  <si>
    <t>IR 1808 (S19.SU.14-02)(12-00)</t>
  </si>
  <si>
    <t>IR 1809 (S19.SU.17-02)(12-00)</t>
  </si>
  <si>
    <t>IR 1810 (S19.SU.25-02)(12-00)</t>
  </si>
  <si>
    <t xml:space="preserve">Upper embankment replacment (-1.5m) of north track axis (M-P38) from (517+452.62) to (517+612.62) station at level (122.80) </t>
  </si>
  <si>
    <t xml:space="preserve">Upper embankment replacment (-1.75m) of north track axis (M-P38) from (517+452.62) to (517+612.62) station at level (122.55) </t>
  </si>
  <si>
    <t xml:space="preserve">Upper embankment replacment (-2 m) of north track axis (M-P38) from (517+452.62) to (517+612.62) station at level (122.30) </t>
  </si>
  <si>
    <t xml:space="preserve">Upper embankment replacment (-1 m) of north track axis (H-P38) from (517+423.48) to (517+612.62) station at level (123.30) </t>
  </si>
  <si>
    <t xml:space="preserve">Upper embankment replacment (-1.25 m) of north track axis (H-P38) from (517+423.48) to (517+612.62) station at level (123.05) </t>
  </si>
  <si>
    <t xml:space="preserve">Upper embankment replacment (-.50 m) of north track axis (H-P13) from (517+299.42) to (517+423.84) station at level (123.47 :123.63) </t>
  </si>
  <si>
    <t xml:space="preserve">Upper embankment replacment (-.75 m) of north track axis (H-P13) from (517+299.42) to (517+423.84) station at level (123.55) </t>
  </si>
  <si>
    <t xml:space="preserve">Upper embankment replacment (-1 m) of north track axis (H-P13) from (517+299.42) to (517+423.84) station at level (123.30) </t>
  </si>
  <si>
    <t xml:space="preserve">Upper embankment replacment (-1.25 m) of north track axis (H-P13) from (517+299.42) to (517+423.84) station at level (123.05) </t>
  </si>
  <si>
    <t xml:space="preserve">Upper embankment replacment (-1.75 m) of north track axis (H-P13) from (517+299.42) to (517+423.84) station at level (122.55) </t>
  </si>
  <si>
    <t xml:space="preserve">Upper embankment replacment (-2 m) of north track axis (H-P13) from (517+299.42) to (517+423.84) station at level (122.30) </t>
  </si>
  <si>
    <t xml:space="preserve">Upper embankment replacment (-1.5 m) of north track axis (D-H) from (517+380.04) to (517+423.84) station at level (122.80) </t>
  </si>
  <si>
    <t xml:space="preserve">Upper embankment replacment (-1.75 m) of north track axis (D-H) from (517+380.04) to (517+423.84) station at level (122.55) </t>
  </si>
  <si>
    <t>Upper embankment replacment (-.50 m) of north track axis (H-M) from (517+452.62) to (517+415.44) station at level (123.63:123.80</t>
  </si>
  <si>
    <t xml:space="preserve">Upper embankment replacment (-.75 m) of north track axis (H-M) from (517+452.62) to (517+415.44) station at level (123.55) </t>
  </si>
  <si>
    <t xml:space="preserve">Upper embankment replacment (-1.5 m) of north track axis (H-M) from (517+452.62) to (517+415.44) station at level (122.80) </t>
  </si>
  <si>
    <t xml:space="preserve">Upper embankment replacment (-1.75 m) of north track axis (H-M) from (517+452.62) to (517+415.44) station at level (122.55) </t>
  </si>
  <si>
    <t xml:space="preserve">Upper embankment replacment (-2 m) of north track axis (H-M) from (517+452.62) to (517+415.44) station at level (122.30) </t>
  </si>
  <si>
    <t xml:space="preserve">Upper embankment replacment (-1.50 m) of north track axis (D-P13) from (517+295.62) to (517+375.62) station at level (122.80) </t>
  </si>
  <si>
    <t xml:space="preserve">Upper embankment replacment (-.25 m) of north track axis (M-P38) from (517+456.06) to (517+612.62) station at level (123.79:124.11) </t>
  </si>
  <si>
    <t xml:space="preserve">Upper embankment replacment (-.75 m) of north track axis (M-P38) from (517+456.06) to (517+612.62) station at level (123.55) </t>
  </si>
  <si>
    <t xml:space="preserve">Upper embankment replacment (-.50 m) of north track axis (M-P38) from (517+456.06) to (517+612.62) station at level (123.80) </t>
  </si>
  <si>
    <t>•	EMBEDDED ITEMS IN STRUCTURE FOR EARTHING AND LIGHNING SYSTEMS WORKS FOR middle Bridges slab Axes (B-C) (3-AL)</t>
  </si>
  <si>
    <t>IR 170 (S19.ELE.08-09)(10-00)</t>
  </si>
  <si>
    <t>RFI 39 (S19-CS-08-09)(12-00)</t>
  </si>
  <si>
    <t xml:space="preserve">please clarify which type of marble will be used for the internal walls? Will it be Egyptian Pacchino marble or Italian Pacchino marble? </t>
  </si>
  <si>
    <t>RFP 6 (S19-ARCH-08-09)(12-00)</t>
  </si>
  <si>
    <t xml:space="preserve">According to TRN-825 which indicates no use of HVAC system embedded within the main entrance columns (highlighted in cloud-01, axis G:H,5) kased khair would like proposes a redesign for the cladding of the columns that was initially designed with gap in between the concrete column and the marble cladding finish (46cm) in each direction. The goal of the redesign is to eliminate the gap and create a more aesthetically pleasing and functional marble cladding solution and with the 15cm gap for the mechanical fixation will be more than enough for other conduit to be embedded (electrical, firefighting, ….) Please advise.
-Attached sketch with proposed dimensions  </t>
  </si>
  <si>
    <t>Coordinate and Level For slab of bridge (mezzanine level) of south platform axis (K-N) (1-2.1) at level (131.377)</t>
  </si>
  <si>
    <t>IR 1811 (S19.SU.09-09)(12-00)</t>
  </si>
  <si>
    <t>POUR CONCRETE 321</t>
  </si>
  <si>
    <t>POUR CONCRETE 322</t>
  </si>
  <si>
    <t>POUR CONCRETE 323</t>
  </si>
  <si>
    <t>POUR CONCRETE 324</t>
  </si>
  <si>
    <t>POUR CONCRETE 325</t>
  </si>
  <si>
    <t>POUR CONCRETE 326</t>
  </si>
  <si>
    <t>POUR CONCRETE 327</t>
  </si>
  <si>
    <t>POUR CONCRETE 328</t>
  </si>
  <si>
    <t>POUR CONCRETE 329</t>
  </si>
  <si>
    <t>POUR CONCRETE 330</t>
  </si>
  <si>
    <t>POUR CONCRETE 331</t>
  </si>
  <si>
    <t>POUR CONCRETE 332</t>
  </si>
  <si>
    <t>POUR CONCRETE 333</t>
  </si>
  <si>
    <t>POUR CONCRETE 334</t>
  </si>
  <si>
    <t>POUR CONCRETE 335</t>
  </si>
  <si>
    <t>POUR CONCRETE 336</t>
  </si>
  <si>
    <t>POUR CONCRETE 337</t>
  </si>
  <si>
    <t>POUR CONCRETE 338</t>
  </si>
  <si>
    <t>POUR CONCRETE 339</t>
  </si>
  <si>
    <t>POUR CONCRETE 340</t>
  </si>
  <si>
    <t xml:space="preserve">R.C for S.O.G part (3-4), axis(A) (5-6) &amp; (M-N) (4-6). </t>
  </si>
  <si>
    <t>R.C for Roof of WET Utility Crossing "West platform" "Water"</t>
  </si>
  <si>
    <t>R.C for Dry Utility Crossing "West platform”. "ELEC".</t>
  </si>
  <si>
    <t xml:space="preserve">slab of north platform part (A), axis (P4-P9). </t>
  </si>
  <si>
    <t>Columns &amp;Beams of North Platform Part A-B, axis P10-P14 "fence".</t>
  </si>
  <si>
    <t xml:space="preserve">R.C for WET Utility Crossing "West platform". "Sewage" </t>
  </si>
  <si>
    <t xml:space="preserve">Columns of North platform part (1), axis (A-D). </t>
  </si>
  <si>
    <t>slab of north platform part (B), axis (P13-P16).</t>
  </si>
  <si>
    <t xml:space="preserve">Screed concrete for Siemens rooms for Mezzanine floor part (4), axis (M-N) &amp; (2.6-4). </t>
  </si>
  <si>
    <t xml:space="preserve">R.C for Roof of WET Utility Crossing "West platform" "Sewage" </t>
  </si>
  <si>
    <t xml:space="preserve">Screed concrete for Siemens rooms for Mezzanine floor part (3), axis (A-B) &amp; (2.6-4). </t>
  </si>
  <si>
    <t>Retaining wall and slab of South platform part (2), axis (H-N).</t>
  </si>
  <si>
    <t>Core of South Platform Part (2), axe (P20-P21).</t>
  </si>
  <si>
    <t>Manholes of Dry Utility crossing "East platform" Middle platform.</t>
  </si>
  <si>
    <t xml:space="preserve">slab of north platform part (B-1), axis (P16-P18). </t>
  </si>
  <si>
    <t xml:space="preserve">slab of South platform part (2), axis (H-N). </t>
  </si>
  <si>
    <t>Columns &amp;Beams of North Platform Part B-1, axis P13-P17 "fence".</t>
  </si>
  <si>
    <t>Columns &amp;Beams of South Platform Part B, axis P10-P14"fence"</t>
  </si>
  <si>
    <t xml:space="preserve">Screed concrete for Siemens rooms for First floor part (3-4), axis (C-D) (3-4) &amp;axis (K-L) (3-4). </t>
  </si>
  <si>
    <t>Material out of specs and typical detail</t>
  </si>
  <si>
    <t>QVN 048 REV 00</t>
  </si>
  <si>
    <t>SD 087 (S19.CI.01-09)(10-00)</t>
  </si>
  <si>
    <t>IR 1812 (S19.CI.10-09)(12-00)</t>
  </si>
  <si>
    <t xml:space="preserve">Formwork For Columns bridge (Mezzanine level) of middle platform part (2), axis (L-M) (2.2-2.3) as per attached. </t>
  </si>
  <si>
    <t>Solid brick (20*9.5*6)</t>
  </si>
  <si>
    <t>IR 1813 (S19.CI.10-09)(12-00)</t>
  </si>
  <si>
    <t>IR 1814 (S19.CI.10-09)(12-00)</t>
  </si>
  <si>
    <t>IR 1815 (S19.ARCH.10-09)(12-00)</t>
  </si>
  <si>
    <t>Frist Coarse of Blockwork for Siemens Room at Part (3) , Ground Floor for axis (A-B) (3-5).</t>
  </si>
  <si>
    <t>Reinforcment of slab For (mezzanine level) south platform part (1-2) axis (F-I) (1-2.1) as per attached.</t>
  </si>
  <si>
    <t>Formwork of Beams and slab For (mezzanine level) south platform part (2) axis (K-N) (1-2.1) as per attached.</t>
  </si>
  <si>
    <t>IR 171 (S19.ELE.11-09)(10-00)</t>
  </si>
  <si>
    <t>IR 172 (S19.ELE.11-09)(10-00)</t>
  </si>
  <si>
    <t>IR 173 (S19.ELE.11-09)(10-00)</t>
  </si>
  <si>
    <t>IR 174 (S19.ELE.11-09)(10-00)</t>
  </si>
  <si>
    <t>IR 175 (S19.ELE.11-09)(10-00)</t>
  </si>
  <si>
    <t>IR 176 (S19.ELE.11-09)(10-00)</t>
  </si>
  <si>
    <t>Builder works opening (wall &amp; slab) (COM-S GR 138) PART (4)</t>
  </si>
  <si>
    <t>Builder works opening (wall &amp; slab) (AFC SAFE-S GR 110) PART (4)</t>
  </si>
  <si>
    <t>Builder works opening (wall &amp; slab) (AFC SAFE-S GR 051) PART (3)</t>
  </si>
  <si>
    <t>Builder works opening (wall &amp; slab) (BAT TEL-S GR 012) PART (3)</t>
  </si>
  <si>
    <t>Builder works opening (wall &amp; slab) (BAT TEL-S GR 001) PART (3)</t>
  </si>
  <si>
    <t>Builder works opening (wall &amp; slab) (SIG-S GR 137) PART (4)</t>
  </si>
  <si>
    <t>IR 1817 (S19.ARCH.11-09)(12-00)</t>
  </si>
  <si>
    <t xml:space="preserve"> Frist Coarse of Blockwork for Ground Floor Part (4) axis (J-L) (4-6) as per attached. </t>
  </si>
  <si>
    <t>IR 1514 (S19.CI.03-07)(12-00)</t>
  </si>
  <si>
    <t>Reinforcement for parapet of part (3) for axes(A-D) (6) as per attached</t>
  </si>
  <si>
    <t>IR 1816 (S19.CI.11-09)(12-00)</t>
  </si>
  <si>
    <t>Reinforcment of slab For bridge (first level) platform part (1) axis (B-C) (2.1-2.6) as per attached.</t>
  </si>
  <si>
    <t>IR 179 (S19.ELE.12-09)(10-00)</t>
  </si>
  <si>
    <t>•EMBEDDED ITEMS IN STRUCTURE FOR EARTHING AND LIGHNING SYSTEMS WORKS FOR South Platform columns Bridges Axes (B-C) (2.3-2.2) (1 Pieces ETT4) As Attachement.</t>
  </si>
  <si>
    <t>IR 178 (S19.ELE.11-09)(10-00)</t>
  </si>
  <si>
    <t>•	For siemens room composite electrical work for room (SOAC CABLE ROOM GR 152) PART (4)
•	single box 7*7 (3) / double box 7*12 (5)</t>
  </si>
  <si>
    <t>IR 177 (S19.ELE.11-09)(10-00)</t>
  </si>
  <si>
    <t>•	For siemens room composite electrical work for room (SOAC CABLE ROOM GR 058) PART (3)
•	single box 7*7 (3) / double box 7*12 (5)</t>
  </si>
  <si>
    <t xml:space="preserve">Reinforcement of Bridge Columns For South Platform Part (1) axis (A-C) (1-2.1) as per attached. </t>
  </si>
  <si>
    <t>IR 1818 (S19.ARCH.12-09)(12-00)</t>
  </si>
  <si>
    <t>TEST RESULT S19 N 1035</t>
  </si>
  <si>
    <t>TEST RESULT S19 N 1036</t>
  </si>
  <si>
    <t>TEST RESULT S19 N 1037</t>
  </si>
  <si>
    <t>TEST RESULT S19 N 1038</t>
  </si>
  <si>
    <t>TEST RESULT S19 N 1039</t>
  </si>
  <si>
    <t>TEST RESULT S19 N 1040</t>
  </si>
  <si>
    <t>SLABS and BEAMS of Bridge (First Level) for Platform part (1-2), axis (G-
H) (2.1-2.6).	
Q=149m3                                       C 400/460                                   7-days</t>
  </si>
  <si>
    <t>Columns Of Bridge (mezzanine Level) for south Platform part (2), axis (L-N) (1-2.1) (6 west col.)	
Q=17m3                                       C 400/460                                   7-days</t>
  </si>
  <si>
    <t>Columns of canopy for middle platform part (B), axis (P11-P16)"Mezzanine Level" &amp; Core for middle platform, axis(cl) (2.2-2.3) "first level"		
Q=20m3                                       C 400/460                                   7-days</t>
  </si>
  <si>
    <t>Columns of Bridge (mezzanine Level) for North Platform part(4) ,axis (L-M)(2.5)&amp; Core of Bridge (mezzanine Level) for South Platform part(2) ,axis (L-M)(1-2.0)			
Q=24m3                                       C 400/460                                   7-days</t>
  </si>
  <si>
    <t>Encasement (6) between north platform and main building axis (L) + Encasement (7) inside middle platform axis (m-n)
Q=24m3                                       C 350/425                                   28-days</t>
  </si>
  <si>
    <t>R.C FOR PARAPET of Main Building first level, Axis(e-j) inner faced + columns of bridges middle platform, AXIS (g-h) “first level" + core of middle platform axis (cl) "mezzanine level"
Q=45m3                                       C 400/460                                   28-days</t>
  </si>
  <si>
    <t>IR 1819 (S19.ARCH.15-09)(12-00)</t>
  </si>
  <si>
    <t>IR 1820 (S19.ARCH.15-09)(12-00)</t>
  </si>
  <si>
    <t>IR 1821 (S19.ARCH.15-09)(12-00)</t>
  </si>
  <si>
    <t>IR 1822 (S19.ARCH.15-09)(12-00)</t>
  </si>
  <si>
    <t>IR 1823 (S19.ARCH.15-09)(12-00)</t>
  </si>
  <si>
    <t>IR 1824 (S19.ARCH.16-09)(12-00)</t>
  </si>
  <si>
    <t>IR 1825 (S19.ARCH.16-09)(12-00)</t>
  </si>
  <si>
    <t xml:space="preserve"> Formwork of Bridge Columns For South Platform Part (1) axis (A-C) (1-2.1) as per attached.</t>
  </si>
  <si>
    <t xml:space="preserve"> Formwork of Bridge  Columns For middle Platform Part (2) axis (K-M) (2.2-2.3) as per attached.</t>
  </si>
  <si>
    <t>IR 1826 (S19.ARCH.16-09)(12-00)</t>
  </si>
  <si>
    <t>IR 1827 (S19.ARCH.16-09)(12-00)</t>
  </si>
  <si>
    <t>IR 1828 (S19.ARCH.16-09)(12-00)</t>
  </si>
  <si>
    <t>IR 1829 (S19.ARCH.16-09)(12-00)</t>
  </si>
  <si>
    <t>Block work  With height 2.40m  for Ground floor part (3) axis (D-F) (5-6) as per attached</t>
  </si>
  <si>
    <t>Block work  for axis (F-G) (7-8) With Hight 2.40m for Ground floor part (3) as per attached.</t>
  </si>
  <si>
    <t>Block work for axis (F-G) (7-8) With Hight 1.20m for Ground floor part (3) as per attached.</t>
  </si>
  <si>
    <t>Reinforcement of Core  For South Platform Part (1) axis (B-C) (1-2) as per attached.</t>
  </si>
  <si>
    <t>IR 180 (S19.ELE.16-09)(10-00)</t>
  </si>
  <si>
    <t xml:space="preserve">
•	EMBEDDED ITEMS IN STRUCTURE FOR EARTHING AND LIGHNING SYSTEMS WORKS FOR South Platform columns Bridges Axes (B-C) (2.3-2.2) (1 Pieces ETT4) (Earth Elevator).</t>
  </si>
  <si>
    <t>IR 181 (S19.ELE.16-09)(10-00)</t>
  </si>
  <si>
    <t>EMBEDDED ITEMS IN STRUCTURE FOR EARTHING AND LIGHNING SYSTEMS WORKS FOR South Bridges slab Axes (L-M) (2.2-2.3).</t>
  </si>
  <si>
    <t>IR 182 (S19.ELE.18-09)(10-00)</t>
  </si>
  <si>
    <t>INSPECTION FOR EARTHING AND LIGHTING SYSTEMS WORKS FOR Middle Platform upper Bridge Columns AXES (L-M) (AL-2.5) (2-DC)</t>
  </si>
  <si>
    <t xml:space="preserve">Water‐Based Water Repellent </t>
  </si>
  <si>
    <t>MS 25 (S-19-ARCH.-17-09)(04-00)</t>
  </si>
  <si>
    <t>IR 1830 (S19.SU.16-08)(12-00)</t>
  </si>
  <si>
    <t>IR 1831 (S19.SU.16-08)(12-00)</t>
  </si>
  <si>
    <t>IR 1832 (S19.ARCH.18-09)(12-00)</t>
  </si>
  <si>
    <t>IR 1833 (S19.CI.18-09)(12-00)</t>
  </si>
  <si>
    <t>Formwork of Core for South Platform Part (1) axis (B-C) (1-2) as per attached.</t>
  </si>
  <si>
    <t>Install sub structure system for marble of façade part (4) axis (J) (6-8) as per attached.</t>
  </si>
  <si>
    <t xml:space="preserve">Replacement Soil (A-1-A) for top layer of Upper embankment Level (123.23 to 124.15) for south Track axis (P1-P38) (utility east and west platform) Station from (517+172.62) to (517+632.62) </t>
  </si>
  <si>
    <t xml:space="preserve">Replacement Soil (A-1-A) for top layer of Upper embankment Level (123.23 to 124.15) for North Track axis (P1-P38) (utility east and west platform) Station from (517+172.62) to (517+632.62) </t>
  </si>
  <si>
    <t xml:space="preserve">Kleer G WB transparent 20 kg </t>
  </si>
  <si>
    <t>PROKEM</t>
  </si>
  <si>
    <t xml:space="preserve">Anti - static vinyl sheets system for flooring coverage system </t>
  </si>
  <si>
    <t>MS 26 (S-19-ARCH.-17-09)(04-00)</t>
  </si>
  <si>
    <t>IR 29 (S19.MECH.18-09)(12-00)</t>
  </si>
  <si>
    <t xml:space="preserve">Clearance for sub structure system for marble façade part (4) axis (J) (6-8)   </t>
  </si>
  <si>
    <t>Formwork of columns and beams for fence of north platform part (B) axis (P13-P17)</t>
  </si>
  <si>
    <t>IR 1834 (S19.CI.06-05)(12-00)</t>
  </si>
  <si>
    <t>IR 1835 (S19.CI.09-05)(12-00)</t>
  </si>
  <si>
    <t>IR 1836 (S19.CI.06-05)(12-00)</t>
  </si>
  <si>
    <t>Reinforcement of columns and beams for fence of north platform part (B) axis (P13-P17)</t>
  </si>
  <si>
    <t>Formwork of Columns and Beams of south Platform Part (B) Axes (P10-P14) " fence"</t>
  </si>
  <si>
    <t>Reinforcement of Columns and Beams of south Platform Part (B) Axes (P10-P14) " fence"</t>
  </si>
  <si>
    <t>IR 183 (S19.ELE.19-09)(10-00)</t>
  </si>
  <si>
    <t>EMBEDDED ITEMS IN STRUCTURE FOR EARTHING AND LIGHNING SYSTEMS WORKS FOR middle Bridges elevator (first level) Axes (G-H) (2.4-2.5), (1-EET4).</t>
  </si>
  <si>
    <t>IR 1837 (S19.CI.19-09)(12-00)</t>
  </si>
  <si>
    <t>Formwork for canopy of middle platform for part (B) axis (P11-P16)</t>
  </si>
  <si>
    <t>External Marbel (امبريال برونز)</t>
  </si>
  <si>
    <t>Prequalification for (Bitunil co.) (for roofs thermal insulation) 
Specs sec.3                  B.O.Q sec.3</t>
  </si>
  <si>
    <t>Prequalification for (INSUTECH co.) (for roofs thermal insulation) 
Specs sec.3                  B.O.Q sec.3</t>
  </si>
  <si>
    <t>RFI 020 (S19-ARCH-09-09)(12-00)</t>
  </si>
  <si>
    <t xml:space="preserve">Typical aluminum Window for facade width will be 1.00m instead of 1.20m as marble slanted cladding to be fixed mechanically instead of by adhesive as requested.   </t>
  </si>
  <si>
    <t>RFI 021 (S19-ARCH-22-09)(12-00)</t>
  </si>
  <si>
    <t>RFI 022 (S19-ARCH-22-09)(12-00)</t>
  </si>
  <si>
    <t>Please provide us with the updated vendor list.</t>
  </si>
  <si>
    <t>clarify detailed drawing for ticket zone showing counter and mechanical marble cladding as per transmittal 1515 received recently (date :) -attachments : partial plan for wall location  &amp; partial internal elevation</t>
  </si>
  <si>
    <t>Reinforcement of Core Bridge (Roof Level) for Middle platform part (1-2) axis (G-H) (CL) as per attached.</t>
  </si>
  <si>
    <t>IR 1838 (S19.CI.21-09)(12-00)</t>
  </si>
  <si>
    <t>RFI 023 (S19-ARCH-22-09)(12-00)</t>
  </si>
  <si>
    <t>We have a conflict between the shop drawings &amp; Transmittal 1515 in ground floor which is the block work (1st, 2nd rows) is completed and approved please we need a clarification.
The clashes are in the following areas:
GR-106, GR-116, GR-110, GR-051, GR-012, GR-266, GR-233, GR-232, GR-168, GR-148.
attachments: ground floor (plan over all, p3, p4) highlighted clashes zones.</t>
  </si>
  <si>
    <t>SD 10 (S19.ARCH.15-09)(10-00)</t>
  </si>
  <si>
    <t>RHS-AR-SD-0070</t>
  </si>
  <si>
    <t>RHS-AR-SD-0071</t>
  </si>
  <si>
    <t>RHS-AR-SD-0072</t>
  </si>
  <si>
    <t>RHS-AR-SD-0073</t>
  </si>
  <si>
    <t>RHS-AR-SD-0074</t>
  </si>
  <si>
    <t>RHS-AR-SD-0075</t>
  </si>
  <si>
    <t>RHS-AR-SD-0076</t>
  </si>
  <si>
    <t>RHS-AR-SD-0077</t>
  </si>
  <si>
    <t>Elevation 3 part 04 from axis (2.6-8) on axis(N-J) marble pattern (1-4)</t>
  </si>
  <si>
    <t>Elevation 3 part 04 from axis (2.6-8) on axis(N-J) marble pattern (2-4)</t>
  </si>
  <si>
    <t>Elevation 3 part 04 from axis (2.6-8) on axis(N-J) marble pattern (3-4)</t>
  </si>
  <si>
    <t>Elevation 3 part 04 from axis (2.6-8) on axis(N-J) marble pattern (4-4)</t>
  </si>
  <si>
    <t>Elevation 3 part 04 from axis (2.6-8) on axis(N-J) Fixation of Marble Details (1-4)</t>
  </si>
  <si>
    <t>Elevation 3 part 04 from axis (2.6-8) on axis(N-J) Fixation of Marble Details (2-4)</t>
  </si>
  <si>
    <t>Elevation 3 part 04 from axis (2.6-8) on axis(N-J) Fixation of Marble Details (3-4)</t>
  </si>
  <si>
    <t>Elevation 3 part 04 from axis (2.6-8) on axis(N-J) Fixation of Marble Details (4-4)</t>
  </si>
  <si>
    <t>SD 11 (S19.ARCH.15-09)(10-00)</t>
  </si>
  <si>
    <t>RHS-AR-SD-0078</t>
  </si>
  <si>
    <t>RHS-AR-SD-0079</t>
  </si>
  <si>
    <t>RHS-AR-SD-0080</t>
  </si>
  <si>
    <t>RHS-AR-SD-0081</t>
  </si>
  <si>
    <t>RHS-AR-SD-0082</t>
  </si>
  <si>
    <t>RHS-AR-SD-0083</t>
  </si>
  <si>
    <t>RHS-AR-SD-0084</t>
  </si>
  <si>
    <t>RHS-AR-SD-0085</t>
  </si>
  <si>
    <t>RHS-AR-SD-0086</t>
  </si>
  <si>
    <t>RHS-AR-SD-0087</t>
  </si>
  <si>
    <t>RHS-AR-SD-0088</t>
  </si>
  <si>
    <t>RHS-AR-SD-0089</t>
  </si>
  <si>
    <t>RHS-AR-SD-0090</t>
  </si>
  <si>
    <t>SD 13 (S19.ARCH.15-09)(10-00)</t>
  </si>
  <si>
    <t>SD 12 (S19.ARCH.15-09)(10-00)</t>
  </si>
  <si>
    <t>VINYL FLOOR ROOMS
PARTIAL GROUND FLOOR PLAN</t>
  </si>
  <si>
    <t>VINYL FLOOR ROOMS
PARTIAL MEZZANINE FLOOR PLAN</t>
  </si>
  <si>
    <t>VINYL FLOOR ROOMS
PARTIAL PLAN 1, 2, 3, 4</t>
  </si>
  <si>
    <t>VINYL FLOOR ROOMS
PARTIAL PLAN 5 ,6</t>
  </si>
  <si>
    <t>30X30 CERAMIC FLOOR ROOMS TYPICAL SECTION DETAILS</t>
  </si>
  <si>
    <t>GR. ANTI-SLIP CERAMIC FLOOR ROOMS
PARTIAL PLAN 4, 5, 6 &amp; 7</t>
  </si>
  <si>
    <t>GR. ANTI-SLIP CERAMIC FLOOR ROOMS
PARTIAL PLAN 1, 2, 3 &amp; 4</t>
  </si>
  <si>
    <t>30X30CM CERAMIC TILES ROOMS
PARTIAL GROUND FLOOR PLAN</t>
  </si>
  <si>
    <t>Raised floor Rooms Partial Ground Floor Plan</t>
  </si>
  <si>
    <t>Raised floor Rooms Partial Ground floor Plan 1 , 2</t>
  </si>
  <si>
    <t>Raised floor Rooms Typical Section Details</t>
  </si>
  <si>
    <t>RAISED FLOOR ROOMS
PARTIAL PLAN 3,4</t>
  </si>
  <si>
    <t>RAISED FLOOR ROOMS
PARTIAL PLAN - 5</t>
  </si>
  <si>
    <t>IR 1839 (S19.ARCH.22-09)(12-00)</t>
  </si>
  <si>
    <t>Plaster Work for Ground Floor part (3) axis (E-F) (6-8) as per Attached</t>
  </si>
  <si>
    <t>prequalification for Gemma CO. for Ceramics
Specs 10/12                         B.O.Q 10/12</t>
  </si>
  <si>
    <t>prequalification for Pharaonic CO. (BURAL) for false ceiling 
Specs 15                         B.O.Q 15</t>
  </si>
  <si>
    <t>Prequalification for polyflor co. for anti-static vinyl sheets for flooring coverage system
Specs 10.2               B.O.Q 10.18&amp;10.19</t>
  </si>
  <si>
    <t>SD 14 (S19.ARCH.22-09)(10-00)</t>
  </si>
  <si>
    <t>RHS-AR-SD-0091</t>
  </si>
  <si>
    <t>RHS-AR-SD-0092</t>
  </si>
  <si>
    <t>RHS-AR-SD-0093</t>
  </si>
  <si>
    <t>RHS-AR-SD-0094</t>
  </si>
  <si>
    <t>RHS-AR-SD-0095</t>
  </si>
  <si>
    <t>UPPER &amp; LOWER ROOF PLAN FLOOR TILING</t>
  </si>
  <si>
    <t>UPPER &amp; LOWER ROOF PLAN FLOOR TILING PARTIAL PLAN -1 (P3)</t>
  </si>
  <si>
    <t>UPPER &amp; LOWER ROOF PLAN FLOOR TILING PARTIAL PLAN -2 (P4)</t>
  </si>
  <si>
    <t>UPPER &amp; LOWER ROOF PLAN FLOOR TILING PARTIAL PLAN -3 (P1-2)</t>
  </si>
  <si>
    <t>IR 1840 (S19.CI.22-09)(12-00)</t>
  </si>
  <si>
    <t>Reinforcement of Beams and slab For (mezzanine level) south platform part (2) axis (K-N) (1-2.1) as per attached.</t>
  </si>
  <si>
    <t xml:space="preserve">Install sub structure system for marble of façade part (4) axis (N) (2.6-6) as per attached. </t>
  </si>
  <si>
    <t>IR 1841 (S19.ARCH.22-09)(12-00)</t>
  </si>
  <si>
    <t>Plain concrete for foundation part 3 &amp; 4.frome axis (E-I) (5-8) &amp; AXIS (D-G)   (3-4).</t>
  </si>
  <si>
    <t xml:space="preserve"> EZZ steel</t>
  </si>
  <si>
    <t xml:space="preserve">Formwork of slab of bridge for mezzanine level for  part (1) for axis (A-D) (1-2.1) as per attached. </t>
  </si>
  <si>
    <t>IR 1842 (S19.CI.23-09)(12-00)</t>
  </si>
  <si>
    <t>TEST RESULT S19 N 1041</t>
  </si>
  <si>
    <t>TEST RESULT S19 N 1042</t>
  </si>
  <si>
    <t>TEST RESULT S19 N 1043</t>
  </si>
  <si>
    <t>TEST RESULT S19 N 1044</t>
  </si>
  <si>
    <t>TEST RESULT S19 N 1045</t>
  </si>
  <si>
    <t>TEST RESULT S19 N 1046</t>
  </si>
  <si>
    <t>TEST RESULT S19 N 1047</t>
  </si>
  <si>
    <t>Columns of bridge for south Platform Part (1), Axis (B-C) (1-2.1) &amp; Part (1,2), axis (C-I) (1-2.1) parapet of first level, axis (A-B) (3-4) &amp; (E-G) 
Q=64m3                                       C 400/460                                   28-days</t>
  </si>
  <si>
    <t>Encasement Inside Middle Platform part (1), Axis (A-B)	 
Q=15m3                                       C 350/425                                   28-days</t>
  </si>
  <si>
    <t>Core of south Platform (mezzanine Level) part (1-2), axis (G-H) (1-2)
Q=13m3                           C 400/460                               7-days</t>
  </si>
  <si>
    <t>(Solid Blocks Dimension = 20*10*6) Dimension &amp;water Absorption &amp; Compressive Strength &amp; efflorescence &amp; porosity</t>
  </si>
  <si>
    <t>Coordinate and Level For slab of bridge (mezzanine level) of south platform axis (A-D) (1-2.1) at level (131.377)</t>
  </si>
  <si>
    <t>Coordinate and Level for canopy of middle platform for axis (P11-P16) (2.2-2.3) at Level (131.077)</t>
  </si>
  <si>
    <t>IR 1843 (S19.SU.24-09)(12-00)</t>
  </si>
  <si>
    <t>IR 1844 (S19.SU.24-09)(12-00)</t>
  </si>
  <si>
    <t>Clean sand for backfilling</t>
  </si>
  <si>
    <t>Replacement soil for subgrade</t>
  </si>
  <si>
    <t>IR 1845 (S19.CI.24-09)(12-00)</t>
  </si>
  <si>
    <t>Formwork of core ( roof level ) for middle platform part (1-2 ) axis (2.2-2.3) (G-H)</t>
  </si>
  <si>
    <t>Formwork of slab and beams ( mezzanine level ) for south platform part (1) axis (A-D) (1-2.1).</t>
  </si>
  <si>
    <t>IR 1846 (S19.CI.25-09)(12-00)</t>
  </si>
  <si>
    <t>IR 184 (S19.ELE.25-09)(10-00)</t>
  </si>
  <si>
    <t xml:space="preserve">Install outdoor fire alarm system (manual station-strobe light-alarm siren) on main building façade axis (J) (6-8) &amp; (N) (3-6) </t>
  </si>
  <si>
    <t>IR 185(S19.ELE.25-09)(10-00)</t>
  </si>
  <si>
    <t>IR 186 (S19.ELE.25-09)(10-00)</t>
  </si>
  <si>
    <t>Builder works opening (wall &amp; slab) (AFC-SERVER-S GR 232) PART (3)</t>
  </si>
  <si>
    <t>External Marble (Embrial Bronz)</t>
  </si>
  <si>
    <t xml:space="preserve">Ceramic Tiles for Flooring (F14):-
1-	Megan Antharcite For Staff Toilets
2-	Avenue Beige for Public Toilets </t>
  </si>
  <si>
    <t>MS 27 (S-19-ARCH.-26-09)(04-00)</t>
  </si>
  <si>
    <t>21//09/2024</t>
  </si>
  <si>
    <t xml:space="preserve">` </t>
  </si>
  <si>
    <t xml:space="preserve"> Slab of north platform part (A) from axis (P2-P5) &amp; Core Axe (4-5)</t>
  </si>
  <si>
    <t>Reinforcement for columns of bridge for part 1,2 for Middle &amp; North platform for axis (G-H) (2.2,2.4)</t>
  </si>
  <si>
    <t>IR 1847 (S19.CI.28-09)(12-00)</t>
  </si>
  <si>
    <t>TEST RESULT S19 N 1048</t>
  </si>
  <si>
    <t>PULL OUT STRENGTH OF HARDEND CONCRETE (ON MARBLE)</t>
  </si>
  <si>
    <t>IR 1848 (S19.CI.30-09)(12-00)</t>
  </si>
  <si>
    <t>IR 1849 (S19.CI.30-09)(12-00)</t>
  </si>
  <si>
    <t>IR 1850 (S19.ARCH.28-09)(12-00)</t>
  </si>
  <si>
    <t>Blockwork With 1.20m for Lobby 004 &amp; Gas Cabnet 266 &amp; Elvator Lobby Part (3) , Ground Floor for axis (A-B) (3-5).</t>
  </si>
  <si>
    <t>IR 1851 (S19.ARCH.30-09)(12-00)</t>
  </si>
  <si>
    <t>Blockwork With 2.40m for Lobby 004 &amp; Gas Cabnet 266 &amp; Elvator Lobby Part (3) , Ground Floor for axis (A-B) (3-5).</t>
  </si>
  <si>
    <t>IR 1852 (S19.ARCH.30-09)(12-00)</t>
  </si>
  <si>
    <t>RFI 40 (S19-CS-29-09)(12-00)</t>
  </si>
  <si>
    <t xml:space="preserve">Request Review and Clarification of Modifications to the Dimensions and Loads of Reinforcement for the Columns, Beams, and Roof Slab of the Bridges' Roof
</t>
  </si>
  <si>
    <t>clarify in details counter zone for highlighted rooms compared to typical detail in attached if there are a lintel, glass ..etc.</t>
  </si>
  <si>
    <t>RFI 024 (S19-ARCH-29-09)(12-00)</t>
  </si>
  <si>
    <t>concrete bricks were already set out as per attached drawing which that a pair of galvanized brackets were tied with concrete every 4 rows and wire mesh was set out horizontally every 2 rows in addition to fixing wire mesh vertically for more tightening.</t>
  </si>
  <si>
    <t xml:space="preserve"> Frist Coarse of Blockwork for Ground Floor Part (3) axis(E-F) (6-7) as per attached. </t>
  </si>
  <si>
    <t xml:space="preserve"> BLOCK WORK  for  Ground Floor Part (3) axis (E-F) (6-7) with 2.40 m height   as per attached. </t>
  </si>
  <si>
    <t xml:space="preserve">BLOCK WORK  for  Ground Floor Part (3) axis (E-F) (6-7) with full height   as per attached. </t>
  </si>
  <si>
    <t>First Coarse Blockwork for (It Room) Ground Floor Part (3) for axis (A-B) (4-6) As Per Attached.</t>
  </si>
  <si>
    <t>Reinforcement of canopy for middle platform for axis (p11-p16)</t>
  </si>
  <si>
    <t>TEST RESULT S19 N 1049</t>
  </si>
  <si>
    <t>TEST RESULT S19 N 1050</t>
  </si>
  <si>
    <t>TEST RESULT S19 N 1051</t>
  </si>
  <si>
    <t>TEST RESULT S19 N 1052</t>
  </si>
  <si>
    <t>TEST RESULT S19 N 1053</t>
  </si>
  <si>
    <t>TEST RESULT S19 N 1054</t>
  </si>
  <si>
    <t>TEST RESULT S19 N 1055</t>
  </si>
  <si>
    <t>TEST RESULT S19 N 1056</t>
  </si>
  <si>
    <t xml:space="preserve">Sand cone (Shallow &amp; Deep) test for clean sand inside the north platform Part (A-B-3) from axis (P1-A) at level (123.80)  </t>
  </si>
  <si>
    <t xml:space="preserve">Sand cone (Shallow &amp; Deep) test for clean sand inside the middle platform Part (A-B) from axis (P1-P11) at level (123.80)  </t>
  </si>
  <si>
    <t xml:space="preserve">Sand cone (Shallow &amp; Deep) test for clean sand inside the south platform Part (A) from axis (P1-P7) at level (122.80)  </t>
  </si>
  <si>
    <t xml:space="preserve">Sand cone (Shallow &amp; Deep) test for clean sand inside the south platform Part (C-D) from axis (P28-P38) at level (122.30)  </t>
  </si>
  <si>
    <t xml:space="preserve">Sand cone (Shallow &amp; Deep) test for clean sand inside the north platform Part (2-C-D) from axis (M-P38) at level (123.80)  </t>
  </si>
  <si>
    <t xml:space="preserve">Sand cone (Shallow &amp; Deep) test for clean sand inside the north platform Part (A-B-3) from axis (P1-A) at level (123.30)  </t>
  </si>
  <si>
    <t xml:space="preserve">Sand cone (Shallow &amp; Deep) test for clean sand inside the middle platform Part (A-B) from axis (P1-P11) at level (123.30)  </t>
  </si>
  <si>
    <t xml:space="preserve">Sand cone (Shallow) test for clean sand inside the south platform Part (A-B) from axis (P1-P16) at level (122.30)  </t>
  </si>
  <si>
    <t>IR 1853 (S19.CI.01-10)(12-00)</t>
  </si>
  <si>
    <t>RFP 7 (S19-ARCH-26-05)(12-00)</t>
  </si>
  <si>
    <t>IR 187 (S19.ELE.02-10)(10-00)</t>
  </si>
  <si>
    <t xml:space="preserve">Install outdoor fire alarm system (manual station-strobe light-alarm siren) on main building façade axis (J-I) (8). </t>
  </si>
  <si>
    <t>IR 1854 (S19.ARCH.02-10)(12-00)</t>
  </si>
  <si>
    <t xml:space="preserve">Install sub structure system for marble of facade part (3) axis (E-G) as per attached. </t>
  </si>
  <si>
    <t>IR 1855 (S19.ARCH.02-10)(12-00)</t>
  </si>
  <si>
    <t xml:space="preserve">Install sub structure system for marble of facade part (4) axis (J-N) as per attached. </t>
  </si>
  <si>
    <t>RFI 025 (S19-ARCH-02-10)(12-00)</t>
  </si>
  <si>
    <t>RFI 026 (S19-ARCH-02-10)(12-00)</t>
  </si>
  <si>
    <t xml:space="preserve">Clarify Clear height for structural opening and dimensions of lintel at highlighted zone.  </t>
  </si>
  <si>
    <t xml:space="preserve">Clarify Clear height for structural opening at highlighted zone.  </t>
  </si>
  <si>
    <t>TEST RESULT S19 N 1057</t>
  </si>
  <si>
    <t xml:space="preserve">Sand cone (Shallow &amp; Deep) test for clean sand inside the north platform Part (2-C-D) from axis (M-P38) at level (123.30)  </t>
  </si>
  <si>
    <t>Reinforcement of Columns and core for Bridge for 1st level for south platform for Part (1-2), axis (F: I)</t>
  </si>
  <si>
    <t xml:space="preserve">Reinforcement For columns of bridge for middle platform (first level) part (2) axis (M) (2.2-2.3) </t>
  </si>
  <si>
    <t>IR 1856 (S19.CI.03-10)(12-00)</t>
  </si>
  <si>
    <t>IR 1857 (S19.CI.03-10)(12-00)</t>
  </si>
  <si>
    <t xml:space="preserve">Formwork For columns of bridge for middle platform (first level) part (2) axis (M) (2.2-2.3) </t>
  </si>
  <si>
    <t>IR 1858 (S19.CI.03-10)(12-00)</t>
  </si>
  <si>
    <t>Reinforcement of parapet For mainbuilding  part (4) axis (M-N) (3) .</t>
  </si>
  <si>
    <t xml:space="preserve"> Plaster preparation for Ground Floor  Part (3) axis (E-F) (6-7)  as per attached. </t>
  </si>
  <si>
    <t>IR 1859 (S19.SU.03-10)(12-00)</t>
  </si>
  <si>
    <t>Coordinate and Level for RC Parapet for axis (M-N) (3) at Level (138.477).</t>
  </si>
  <si>
    <t>Plaster preparation for Ground Floor Part (3) axis (C-D) (4-5) as per attached.</t>
  </si>
  <si>
    <t>IR 1860 (S19.ARCH.05-10)(12-00)</t>
  </si>
  <si>
    <t>IR 1861 (S19.ARCH.05-10)(12-00)</t>
  </si>
  <si>
    <t>blockwork for Ground Floor Part (4) axis (K-L) (4-5) with height 1.20m as per attached.</t>
  </si>
  <si>
    <t>Block work 1st coarse for Ground floor part (4) axis (L-N) (3-4) as per attached.</t>
  </si>
  <si>
    <t>IR 1862 (S19.ARCH.05-10)(12-00)</t>
  </si>
  <si>
    <t>IR 1863 (S19.ARCH.05-10)(12-00)</t>
  </si>
  <si>
    <t>Block work for Ground floor part (3) axis (C-E) (4-5) Full hieght as per attached</t>
  </si>
  <si>
    <t>IR 1864 (S19.CI.05-10)(12-00)</t>
  </si>
  <si>
    <t>Blue Group</t>
  </si>
  <si>
    <t>Formwork of Columns and core for Bridge for 1st level for south platform for Part (1-2), axis (F: I)</t>
  </si>
  <si>
    <t>IR 188 (S19.ELE.06-10)(10-00)</t>
  </si>
  <si>
    <t xml:space="preserve">Install outdoor fire alarm system (manual station-strobe light-alarm siren) on main building façade axis (K-N) (6). </t>
  </si>
  <si>
    <t xml:space="preserve">formwork for parapet of first floor part (4) axis (M-N) (3).  </t>
  </si>
  <si>
    <t xml:space="preserve">Reinforcement for parapet of first floor part (4) axis (M-N) (3).  </t>
  </si>
  <si>
    <t>IR 1865 (S19.CI.01-10)(12-00)</t>
  </si>
  <si>
    <t>RFI 027 (S19-ARCH-05-10)(12-00)</t>
  </si>
  <si>
    <t xml:space="preserve">Asper transmittal no 1477 (for review) kindly confirm with full detailed dwg drawing .  </t>
  </si>
  <si>
    <t>RFI 028 (S19-ARCH-05-10)(12-00)</t>
  </si>
  <si>
    <t>DC 120 (S-19.ARCH.22-09-24)(10-00)</t>
  </si>
  <si>
    <t xml:space="preserve">ID Booklet For All Interior Finishes is Required.  </t>
  </si>
  <si>
    <t>IR 1866 (S19.SU.12-09)(12-00)</t>
  </si>
  <si>
    <t>Back Filling with Clean Sand Under S.O.G (Inside) For north Platform part (A-B) Axis (P1-A) Level (123.30).</t>
  </si>
  <si>
    <t>IR 1867 (S19.SU.17-09)(12-00)</t>
  </si>
  <si>
    <t>Back Filling with Clean Sand Under S.O.G (Inside) For north Platform part (A-B) Axis (P1-A) Level (123.55).</t>
  </si>
  <si>
    <t>IR 1868 (S19.SU.22-09)(12-00)</t>
  </si>
  <si>
    <t xml:space="preserve">
Back Filling with Clean Sand Under S.O.G (Inside) For north Platform part (A-B) Axis (P1-A) Level (123.80).</t>
  </si>
  <si>
    <t>IR 1869 (S19.SU.01-10)(12-00)</t>
  </si>
  <si>
    <t>Back Filling with Clean Sand Under S.O.G (Inside) For north Platform part (A-B) Axis (P1-A) Level (124.05).</t>
  </si>
  <si>
    <t>IR 1870 (S19.SU.12-09)(12-00)</t>
  </si>
  <si>
    <t>Back Filling with Clean Sand Under S.O.G (Inside) For Middle Platform part (A-B) Axis (P1-P11) Level (123.30).</t>
  </si>
  <si>
    <t>IR 1871 (S19.SU.17-09)(12-00)</t>
  </si>
  <si>
    <t>Back Filling with Clean Sand Under S.O.G (Inside) For Middle Platform part (A-B) Axis (P1-P11) Level (123.55).</t>
  </si>
  <si>
    <t>IR 1872 (S19.SU.22-09)(12-00)</t>
  </si>
  <si>
    <t>Back Filling with Clean Sand Under S.O.G (Inside) For Middle Platform part (A-B) Axis (P1-P11) Level (123.80).</t>
  </si>
  <si>
    <t>IR 1873 (S19.SU.01-10)(12-00)</t>
  </si>
  <si>
    <t>Back Filling with Clean Sand Under S.O.G (Inside) For Middle Platform part (A-B) Axis (P1-P11) Level (124.05).</t>
  </si>
  <si>
    <t>IR 1874 (S19.SU.12-09)(12-00)</t>
  </si>
  <si>
    <t>Back Filling with Clean Sand Under S.O.G (Inside) For South Platform part (A-B) Axis (P1-P16) Level (122.30).</t>
  </si>
  <si>
    <t>IR 1875 (S19.SU.22-09)(12-00)</t>
  </si>
  <si>
    <t>Back Filling with Clean Sand Under S.O.G (Inside) For South Platform part (C-D) Axis (P28-P38) Level (122.30).</t>
  </si>
  <si>
    <t>IR 1876 (S19.SU.22-09)(12-00)</t>
  </si>
  <si>
    <t>Back Filling with Clean Sand Under S.O.G (Inside) For South Platform part (A) Axis (P1-P7) Level (122.80).</t>
  </si>
  <si>
    <t>IR 1877 (S19.SU.17-09)(12-00)</t>
  </si>
  <si>
    <t>Back Filling with Clean Sand Under S.O.G (Inside) For South Platform part (A) Axis (P1-P7) Level (122.55).</t>
  </si>
  <si>
    <t>IR 1878 (S19.SU.17-09)(12-00)</t>
  </si>
  <si>
    <t xml:space="preserve">
Back Filling with Clean Sand Under S.O.G (Inside) For North Platform part (C-D) Axis (M-P38) Level (123.55).</t>
  </si>
  <si>
    <t>IR 1879 (S19.SU.12-09)(12-00)</t>
  </si>
  <si>
    <t>Back Filling with Clean Sand Under S.O.G (Inside) For North Platform part (C-D) Axis (M-P38) Level (123.30).</t>
  </si>
  <si>
    <t>IR 1880 (S19.SU.22-09)(12-00)</t>
  </si>
  <si>
    <t>Back Filling with Clean Sand Under S.O.G (Inside) For North Platform part (C-D) Axis (M-P38) Level (123.80).</t>
  </si>
  <si>
    <t>IR 1881 (S19.SU.01-10)(12-00)</t>
  </si>
  <si>
    <t>Back Filling with Clean Sand Under S.O.G (Inside) For North Platform part (C-D) Axis (M-P38) Level (124.05).</t>
  </si>
  <si>
    <t xml:space="preserve"> Blockwork for Ground Floor Part (3) axis (E-F) (6-7) WITH 1.20m  as per attached. </t>
  </si>
  <si>
    <t xml:space="preserve">Blockwork for Ground Floor Part (4) axis (K-L) (4-5) with height 1.20m  as per attached. </t>
  </si>
  <si>
    <t>IR 1882 (S19.ARCH.07-10)(12-00)</t>
  </si>
  <si>
    <t xml:space="preserve">Install sub structure system for marble of facade part (3) axis (E) (6-8) as per attached. </t>
  </si>
  <si>
    <t>IR 1883 (S19.ARCH.07-10)(12-00)</t>
  </si>
  <si>
    <t>Prequalification For Accessories of Masonary and plaster works (Blue Group) Co.
Reference in BoQ     (02)          Spescification   (2.6.9)</t>
  </si>
  <si>
    <t xml:space="preserve">Water Proofing and Thermal Insulation System For Roofs:-
-Nilocoat WB Primer By (Bitunil Co.)
-Nilocoat 1St Layer APP Membrane By (Bitunil Co.).
-Nilocoat 2St Layer APP Membrane By (Bitunil Co.).
Polyethylene Sheets 400 MIC. Poly Sheets.
- Thermal Insulation 5cm Foam (XPS) By (Insutech Co.) (Density 35Kg/CM3) Comp Stress 300 Kpa
- Geotextile Layer By Arasya.
Reference in BoQ     (3)          Spescification   (3)
</t>
  </si>
  <si>
    <t>DC 121 (S-19.ARCH.22-09-24)(10-00)</t>
  </si>
  <si>
    <t>DC 122 (S-19.ARCH.22-09-24)(10-00)</t>
  </si>
  <si>
    <t>DC 123 (S-19.ARCH.22-09-24)(10-00)</t>
  </si>
  <si>
    <t>DC 125 (S-19.ARCH.07-10-24)(10-00)</t>
  </si>
  <si>
    <t>DC 124 (S-19.ARCH.06-10-24)(10-00)</t>
  </si>
  <si>
    <t>Reinforcement for slab of north Platform Part (B-1), Axes (P16-P18)</t>
  </si>
  <si>
    <t>IR 1060 (S19.CI.06-05)(10-00)</t>
  </si>
  <si>
    <t xml:space="preserve">Plaster Preparation For Siemens Room (AFC SERVER -S) At Part (3) Ground Floor axis (E-F) (6-7) as per attached. </t>
  </si>
  <si>
    <t>IR 1884 (S19.CI.29-04)(10-00)</t>
  </si>
  <si>
    <t>IR 1885 (S19.CI.03-05)(10-00)</t>
  </si>
  <si>
    <t>IR 1886 (S19.CI.06-05)(10-00)</t>
  </si>
  <si>
    <t>IR 1887 (S19.CI.03-05)(10-00)</t>
  </si>
  <si>
    <t>IR 1888 (S19.SU.07-10)(12-00)</t>
  </si>
  <si>
    <t>IR 1889 (S19.ARCH.07-10)(12-00)</t>
  </si>
  <si>
    <t>IR 1890 (S19.ARCH.26-09)(12-00)</t>
  </si>
  <si>
    <t>IR 1891 (S19.ARCH.02-10)(12-00)</t>
  </si>
  <si>
    <t>IR 1892 (S19.ARCH.05-10)(12-00)</t>
  </si>
  <si>
    <t>IR 1893 (S19.ARCH.08-10)(12-00)</t>
  </si>
  <si>
    <t>IR 1894 (S19.ARCH.08-10)(12-00)</t>
  </si>
  <si>
    <t>IR 1895 (S19.ARCH.08-10)(12-00)</t>
  </si>
  <si>
    <t>IR 1896 (S19.ARCH.08-10)(12-00)</t>
  </si>
  <si>
    <t>Bituminous 3rd layer for Elevation of Main Building part (3), axis (E) (6-8) As per attached.</t>
  </si>
  <si>
    <t>Bituminous 2nd layer for Elevation of Main Building part (3), axis (E) (6-8) As per attached.</t>
  </si>
  <si>
    <t>Bituminous 1st layer for Elevation of Main Building part (3), axis (E) (6-8) As per attached .</t>
  </si>
  <si>
    <t>Surface Preparation for Elevation of Main Building part (3), axis (E) (6-8) As per attached .</t>
  </si>
  <si>
    <t>Blockwork with 2.40m height for (It Room) Ground Floor Part (3) for axis (A-B) (4-6) As Per Attached.</t>
  </si>
  <si>
    <t>Blockwork with 1.20m height for (It Room) Ground Floor Part (3) for axis (A-B) (4-6) As Per Attached.</t>
  </si>
  <si>
    <t>First Coarse Blockwork for Lobby 004 &amp; Gas Cabnet 266 &amp; Elvator Lobby Part (3), Ground Floor for axis (A-B) (3-5).</t>
  </si>
  <si>
    <t xml:space="preserve">Plaster  Preparation For Soac Cable Room (GR-152) At Part (4) Ground Floor axis (K-L) (4-5) as per attached. </t>
  </si>
  <si>
    <t>Reinforcement for Retaining wall and Slab of south Platform Part (2) Axis (H-N) (2-2.1)</t>
  </si>
  <si>
    <t>Formwork for Retaining wall and Slab of south Platform Part (2) Axis (H-N) (2-2.1)</t>
  </si>
  <si>
    <t>Reinforcement for core of south Platform Part (2) Axis (P20-P21) (2-2.1)</t>
  </si>
  <si>
    <t>Reinforcement for columns of north platform part (1) axis (B-C)</t>
  </si>
  <si>
    <t xml:space="preserve">NOPREN BEARING (250*400*115/64 -C2)   </t>
  </si>
  <si>
    <t>River</t>
  </si>
  <si>
    <t>TEST RESULT S19 N 1058</t>
  </si>
  <si>
    <t>TEST RESULT S19 N 1059</t>
  </si>
  <si>
    <t>TEST RESULT S19 N 1060</t>
  </si>
  <si>
    <t>TEST RESULT S19 N 1061</t>
  </si>
  <si>
    <t>TEST RESULT S19 N 1062</t>
  </si>
  <si>
    <t>TEST RESULT S19 N 1063</t>
  </si>
  <si>
    <t>TEST RESULT S19 N 1064</t>
  </si>
  <si>
    <t>TEST RESULT S19 N 1065</t>
  </si>
  <si>
    <t>TEST RESULT S19 N 1066</t>
  </si>
  <si>
    <t>TEST RESULT S19 N 1067</t>
  </si>
  <si>
    <t>TEST RESULT S19 N 1068</t>
  </si>
  <si>
    <t>Columns of canopy for middle platform part (B), axis (P11-P16)"Mezzanine Level" &amp; Core for middle platform, axis(cl) (2.2-2.3) "first level"	
Q=20m3                           C 400/460                               28-days</t>
  </si>
  <si>
    <t>slab of canopy for middle platform part(B), axis (p11-p16) (2.2-2.3)
Q=129m3                           C 400/460                               7-days</t>
  </si>
  <si>
    <t>Slab and Beams of mezzanine Level for South Platform part (2), axis (K-N) (1-2.1) &amp; Core of middle platform (Roof Level) part (1-2), axis (g-h) (2.2-2.3)
Q=61m3                           C 400/460                               7-days</t>
  </si>
  <si>
    <t>Core of south Platform (mezzanine Level) part (1-2), axis (G-H) (1-2).
Q=13m3                           C 400/460                               28-days</t>
  </si>
  <si>
    <t>SLABS and BEAMS of Bridge (First Level) for Platform part (1-2), axis (G-H) (2.1-2.6).			
Q=149m3                           C 400/460                               28-days</t>
  </si>
  <si>
    <t>Columns of Bridge (mezzanine Level) for North Platform part (4), axis (L-M) (2.5) &amp; Core of Bridge (mezzanine Level) for South Platform part (2), axis (L-M) (1-2.0)		
Q=24m3                           C 400/460                               28-days</t>
  </si>
  <si>
    <t>Columns OF Bridge (mezzanine Level) for south Platform part (2), axis (L-N) (1-2.1) (6 west col.)	
Q=17m3                           C 400/460                               28-days</t>
  </si>
  <si>
    <t>Core of south platform of bridge for mezz level for part1 for axis (B-C)
Q=15m3                           C 400/460                               7-days</t>
  </si>
  <si>
    <t>Columns of Bridge (mezzanine Level) for South Platform part (1), axis (A-C) (1-2.1) (4 col) &amp; Columns of Bridge (mezzanine Level) for Middle Platform Part (2), axis (K-M) (2.2-2.3) 
Q=32m3                           C 400/460                               7-days</t>
  </si>
  <si>
    <t>SLABS and BEAMS of Bridge (First Level) for Platform part (1), axis (B-C) (2.1-2.6).
Q=137m3                           C 400/460                               7-days</t>
  </si>
  <si>
    <t>Columns of Bridge (mezzanine Level) for Middle Platform part (2), axis (L-M) (2.2-2.3) &amp; Slab and Beams of mezzanine Level for South Platform part (2), axis (F-I) (1-2.1)	
Q=60m3                           C 400/460                               7-days</t>
  </si>
  <si>
    <t>Reinforcement for Parapet of Roof slab(Main building) part (3), axis (B-E)(4).</t>
  </si>
  <si>
    <t>Coordinate and Level for Parapet of Roof slab (Main building) axis (B-E) (4).</t>
  </si>
  <si>
    <t>IR 1897 (S19.SU.10-10)(12-00)</t>
  </si>
  <si>
    <t>TEST RESULT S19 N 1069</t>
  </si>
  <si>
    <t xml:space="preserve">Results of (sieve analysis +Chemical) for backfilling clean sand for platform </t>
  </si>
  <si>
    <t>IR 1898 (S19.SU.10-10)(12-00)</t>
  </si>
  <si>
    <t>IR 1899 (S19.SU.10-10)(12-00)</t>
  </si>
  <si>
    <t xml:space="preserve">Reinforcement of slab of bridge for mezzanine level south platform part (1) for axis (A-D) (1-2.1) as per attached. </t>
  </si>
  <si>
    <t>Formwork for Parapet of Roof slab (Main building )part (3), axis (B-E)(4).</t>
  </si>
  <si>
    <t>POUR CONCRETE 341</t>
  </si>
  <si>
    <t>POUR CONCRETE 342</t>
  </si>
  <si>
    <t>POUR CONCRETE 343</t>
  </si>
  <si>
    <t>POUR CONCRETE 344</t>
  </si>
  <si>
    <t>POUR CONCRETE 345</t>
  </si>
  <si>
    <t>POUR CONCRETE 346</t>
  </si>
  <si>
    <t>POUR CONCRETE 347</t>
  </si>
  <si>
    <t>POUR CONCRETE 348</t>
  </si>
  <si>
    <t>POUR CONCRETE 349</t>
  </si>
  <si>
    <t>POUR CONCRETE 350</t>
  </si>
  <si>
    <t>POUR CONCRETE 351</t>
  </si>
  <si>
    <t>POUR CONCRETE 352</t>
  </si>
  <si>
    <t>POUR CONCRETE 353</t>
  </si>
  <si>
    <t>POUR CONCRETE 354</t>
  </si>
  <si>
    <t>POUR CONCRETE 355</t>
  </si>
  <si>
    <t>POUR CONCRETE 356</t>
  </si>
  <si>
    <t>POUR CONCRETE 357</t>
  </si>
  <si>
    <t>POUR CONCRETE 358</t>
  </si>
  <si>
    <t>POUR CONCRETE 359</t>
  </si>
  <si>
    <t>POUR CONCRETE 360</t>
  </si>
  <si>
    <t>POUR CONCRETE 361</t>
  </si>
  <si>
    <t>POUR CONCRETE 362</t>
  </si>
  <si>
    <t>POUR CONCRETE 363</t>
  </si>
  <si>
    <t>POUR CONCRETE 364</t>
  </si>
  <si>
    <t>POUR CONCRETE 365</t>
  </si>
  <si>
    <t>POUR CONCRETE 366</t>
  </si>
  <si>
    <t>POUR CONCRETE 367</t>
  </si>
  <si>
    <t>POUR CONCRETE 368</t>
  </si>
  <si>
    <t>POUR CONCRETE 369</t>
  </si>
  <si>
    <t>POUR CONCRETE 370</t>
  </si>
  <si>
    <t>POUR CONCRETE 371</t>
  </si>
  <si>
    <t>Columns and Beams of South Platform Axis (P13-P16) (2-2.1) Under SOG</t>
  </si>
  <si>
    <t>Slab of South Platform Part (1-B) Axis (P13-P18)</t>
  </si>
  <si>
    <t xml:space="preserve">Columns for South Platform PART (1,2) Axis(A-I) (2-2.1) Under SOG </t>
  </si>
  <si>
    <t xml:space="preserve">Columns Of South platform part (2) axis (K-M) (2-2.1) </t>
  </si>
  <si>
    <t>Screed Concrete for 2 Siemens ROOMS PART (4) Axis (I-J) (7-8)</t>
  </si>
  <si>
    <t>Screed Concrete for North Utility Corridor axis (P33-P36)</t>
  </si>
  <si>
    <t>Base of Manholes for " ELEC" &amp;"Sewage" Utility Crossing "West platform" North Platform.</t>
  </si>
  <si>
    <t>Screed Concrete for Siemens Rooms part 3 at Ground Floor axis (3-4) (A-B)</t>
  </si>
  <si>
    <t>Screed Concrete for North Utility Corridor axis (P36-P38)</t>
  </si>
  <si>
    <t>Columns of South platform Part (2), axis (M-N) (2-2.1)</t>
  </si>
  <si>
    <t>Cores of South platform part (1-2), axe (B-C) (G-H) (L-M)</t>
  </si>
  <si>
    <t>columns&amp; beams of south platform part 1 axis (C-G) "fence"</t>
  </si>
  <si>
    <t>Columns of North Platform Part B, axis P11-P16"Level130.50".</t>
  </si>
  <si>
    <t xml:space="preserve">R.C for Parapet of Main building part (4), axis (J) (4-8) &amp; (J-K) (5-6). </t>
  </si>
  <si>
    <t xml:space="preserve">Base of Manhole for Sewage Utility Crossing "West platform" south and Middle platform.  </t>
  </si>
  <si>
    <t>Columns and beams of Bridges for South Platform Part (1), axis (A-B).</t>
  </si>
  <si>
    <t>Columns &amp;Beams of South Platform Part (1), axis (P16-B)"fence".</t>
  </si>
  <si>
    <t>Columns of Bridges for North platform part (3-4), axis (G-H) (2.4).</t>
  </si>
  <si>
    <t>Beams of Middle platform part (1-2), axis(C-D) (N)(K-L)</t>
  </si>
  <si>
    <t>Base of Manhole for Elec Utility Crossing "West platform" south and Middle platform</t>
  </si>
  <si>
    <t xml:space="preserve">R.C for Parapet of Main building part (4), axis (K-N) (6). </t>
  </si>
  <si>
    <t>Core of Middle platform part (1-2), axe (G-H)</t>
  </si>
  <si>
    <t>SLAB OF SOUTH PLATFORM PART (1,2) Axis (D-I)</t>
  </si>
  <si>
    <t xml:space="preserve">Manhole of Elec Utility Crossing "East platform" south platform  </t>
  </si>
  <si>
    <t xml:space="preserve">slab of south platform part(A) axis (p3-p9) </t>
  </si>
  <si>
    <t xml:space="preserve">columns&amp; beams of south platform part (B) axis (p13-p17) "fence" 	</t>
  </si>
  <si>
    <t xml:space="preserve">Columns &amp;Beams of North Platform Part (1), axis (P16-A)"fence".  </t>
  </si>
  <si>
    <t>Manholes of Dry Utility crossing "East platform" North platform</t>
  </si>
  <si>
    <t>CORE of south platform part (1) axis (P18)</t>
  </si>
  <si>
    <t>Columns Bridge axis (H-L)</t>
  </si>
  <si>
    <t>Columns &amp; Beams of South Platform Part (2), axis (H-L) "fence"</t>
  </si>
  <si>
    <t>IR 1900 (S19.CI.09-05)(12-00)</t>
  </si>
  <si>
    <t>IR 1901 (S19.CI.08-05)(12-00)</t>
  </si>
  <si>
    <t>IR 1902 (S19.CI.12-05)(12-00)</t>
  </si>
  <si>
    <t>IR 1903 (S19.CI.15-05)(12-00)</t>
  </si>
  <si>
    <t>IR 1904 (S19.CI.18-05)(12-00)</t>
  </si>
  <si>
    <t>IR 1905 (S19.CI.18-05)(12-00)</t>
  </si>
  <si>
    <t>Formwork for slab of south platform part (1-2) axis (D-I).</t>
  </si>
  <si>
    <t>Reinforcement for slab of south platform part (1-2) axis (D-I).</t>
  </si>
  <si>
    <t>formwork of retaining walls of manholes of ELEC utility crossing “east platform” south platform</t>
  </si>
  <si>
    <t>Formwork of Columns and beams of north Platform Part (1) Axes (P16-A) (Fence)</t>
  </si>
  <si>
    <t>Reinforcement of Columns and beams of north Platform Part (1) Axes (P16-A) (Fence)</t>
  </si>
  <si>
    <t>Reinforcement of core of south Platform Part (1) Axes (P18)</t>
  </si>
  <si>
    <t>IR 189 (S19.ELE.13-10)(10-00)</t>
  </si>
  <si>
    <t>TEST RESULT S19 N 1070</t>
  </si>
  <si>
    <t>IR 1906 (S19.CI.14-10)(12-00)</t>
  </si>
  <si>
    <t>Formwork and beams of middle platform part (2) axis (K-L) &amp; (N) &amp; Part (1) from axes (D-C)</t>
  </si>
  <si>
    <t>Plaster for Ground Floor Part (3) axis (C-D) (4-5) as per attached.</t>
  </si>
  <si>
    <t>IR 1907 (S19.CI.15-10)(12-00)</t>
  </si>
  <si>
    <t>TEST RESULT S19 N 1071</t>
  </si>
  <si>
    <t>TEST RESULT S19 N 1072</t>
  </si>
  <si>
    <t>TEST RESULT S19 N 1073</t>
  </si>
  <si>
    <t>TEST RESULT S19 N 1074</t>
  </si>
  <si>
    <t>Columns of bridge (mezzanine level) for middle platform part (2), axis (L-M) (2.2-2.3) &amp; Slab and beams of mezzanine level for south platform part (2), axis (F-I) (1-2.1).
Q=60 m3                           C 400/460                               28-days</t>
  </si>
  <si>
    <t>Slab and beams of bridge (1st level) for platform part 1, axis (B-C) (2.1-2.6)	
Q=137m3                           C 400/460                               28-days</t>
  </si>
  <si>
    <t>Columns of bridge (mezzanine level) for south platform part (2), axis (L-N) (1-2.1) (6 west col).
Q=17 m3                           C 400/460                               28-days</t>
  </si>
  <si>
    <r>
      <t>Parapet of main building for first level part 4, axis (M-N)(3) &amp; Columns of bridge (1</t>
    </r>
    <r>
      <rPr>
        <vertAlign val="superscript"/>
        <sz val="16"/>
        <color theme="1"/>
        <rFont val="Calibri"/>
        <family val="2"/>
        <scheme val="minor"/>
      </rPr>
      <t>st</t>
    </r>
    <r>
      <rPr>
        <sz val="16"/>
        <color theme="1"/>
        <rFont val="Calibri"/>
        <family val="2"/>
        <scheme val="minor"/>
      </rPr>
      <t xml:space="preserve"> level) for middle platform part 2, axis (M) &amp; Columns and core of first slab level for south platform part (1,2), axis (F-I)(1-2.1)
Q=34m3                           C 400/460                               7-days</t>
    </r>
  </si>
  <si>
    <t>IR 1908 (S19.CI.15-10)(12-00)</t>
  </si>
  <si>
    <t>IR 1909 (S19.CI.15-10)(12-00)</t>
  </si>
  <si>
    <t>IR 1910 (S19.CI.15-10)(12-00)</t>
  </si>
  <si>
    <t>IR 1911 (S19.CI.15-10)(12-00)</t>
  </si>
  <si>
    <t>IR 1912 (S19.CI.15-10)(12-00)</t>
  </si>
  <si>
    <t>IR 1913 (S19.CI.15-10)(12-00)</t>
  </si>
  <si>
    <t>IR 1914 (S19.CI.15-10)(12-00)</t>
  </si>
  <si>
    <t>IR 1915 (S19.CI.15-10)(12-00)</t>
  </si>
  <si>
    <t>IR 1916 (S19.CI.15-10)(12-00)</t>
  </si>
  <si>
    <t>IR 1917 (S19.CI.15-10)(12-00)</t>
  </si>
  <si>
    <t>IR 1918 (S19.CI.15-10)(12-00)</t>
  </si>
  <si>
    <t>IR 1919 (S19.SU.16-10)(12-00)</t>
  </si>
  <si>
    <t>IR 1920 (S19.SU.16-10)(12-00)</t>
  </si>
  <si>
    <t>IR 1921 (S19.SU.16-10)(12-00)</t>
  </si>
  <si>
    <t>IR 1922 (S19.SU.16-10)(12-00)</t>
  </si>
  <si>
    <t>IR 1923 (S19.SU.16-10)(12-00)</t>
  </si>
  <si>
    <t>IR 1924 (S19.SU.16-10)(12-00)</t>
  </si>
  <si>
    <t>IR 1925 (S19.SU.16-10)(12-00)</t>
  </si>
  <si>
    <t>IR 1926 (S19.SU.16-10)(12-00)</t>
  </si>
  <si>
    <t>IR 1927 (S19.SU.16-10)(12-00)</t>
  </si>
  <si>
    <t>IR 1928 (S19.SU.16-10)(12-00)</t>
  </si>
  <si>
    <t>IR 1929 (S19.SU.16-10)(12-00)</t>
  </si>
  <si>
    <t>RFI 029 (S19-ARCH-16-10)(12-00)</t>
  </si>
  <si>
    <t xml:space="preserve">Kindly,
Specify how many layers of membrane (layed on) used in accordance to technical specs (attached) is not more than a single layer.  </t>
  </si>
  <si>
    <t>QVN 049 REV 00</t>
  </si>
  <si>
    <t>QVN 050 REV 00</t>
  </si>
  <si>
    <t>The contractor was cast the lintel beam and stiffening column was not approved mixing</t>
  </si>
  <si>
    <t>The contractor was supply the marble from not approved supplier</t>
  </si>
  <si>
    <t>slope 0.5% for Screed concrete of South corridor Part (C-D), axis (P29-P33).</t>
  </si>
  <si>
    <t>slope0.5% for Screed concrete of North corridor Part (1), axis (P19-F).</t>
  </si>
  <si>
    <t>slope 0.5% for Screed concrete of South corridor Part (D), axis (P33-P38).</t>
  </si>
  <si>
    <t>slope 0.5% for Screed concrete of North corridor Part (A), axis (P8-P1).</t>
  </si>
  <si>
    <t>slope 0.5% for Screed concrete of North corridor Part (B), axis (P8-P13).</t>
  </si>
  <si>
    <t>slope 0.5% for Screed concrete of North corridor Part (B-1), axis (P13-P19).</t>
  </si>
  <si>
    <t>slope 0.5% for Screed concrete of North corridor Part (1-2), axis (F-K).</t>
  </si>
  <si>
    <t>slope0.5% for Screed concrete of North corridor Part (2), axis (K-22).</t>
  </si>
  <si>
    <t>slope 0.5% for Screed concrete of North corridor Part (C), axis (P22-P28).</t>
  </si>
  <si>
    <t>slope 0.5% for Screed concrete of North corridor Part (C-D), axis (P28-P33).</t>
  </si>
  <si>
    <t>slope 0.5% for Screed concrete of North corridor Part (D), axis (P33-P38).</t>
  </si>
  <si>
    <t>preparation for Screed concrete of North corridor Part (1), axis (P19-F).</t>
  </si>
  <si>
    <t>preparation for Screed concrete of South corridor Part (C-D), axis (P29-P33).</t>
  </si>
  <si>
    <t>preparation for Screed concrete of South corridor Part (D), axis (P33-P38).</t>
  </si>
  <si>
    <t>preparation for Screed concrete of North corridor Part (A), axis (P8-P1).</t>
  </si>
  <si>
    <t>preparation for Screed concrete of North corridor Part (B), axis (P8-P13).</t>
  </si>
  <si>
    <t>preparation for Screed concrete of North corridor Part (B-1), axis (P13-P19).</t>
  </si>
  <si>
    <t>preparation for Screed concrete of North corridor Part (1-2), axis (F-K).</t>
  </si>
  <si>
    <t>preparation for Screed concrete of North corridor Part (2), axis (K-22).</t>
  </si>
  <si>
    <t>preparation for Screed concrete of North corridor Part (C), axis (P22-P28).</t>
  </si>
  <si>
    <t>preparation for Screed concrete of North corridor Part (D), axis (P33-P38).</t>
  </si>
  <si>
    <t>preparation for Screed concrete of North corridor Part (C-D), axis (P28-P33).</t>
  </si>
  <si>
    <t>Plaster for Ground Floor Part (4) axis (K-L) (4-5) as per attached.</t>
  </si>
  <si>
    <t>IR 1930 (S19.ARCH.17-10)(12-00)</t>
  </si>
  <si>
    <t>IR 1931 (S19.CI.17-10)(12-00)</t>
  </si>
  <si>
    <t>IR 1932 (S19.SU.17-10)(12-00)</t>
  </si>
  <si>
    <t>IR 1933 (S19.CI.17-10)(12-00)</t>
  </si>
  <si>
    <t>IR 1934 (S19.SU.17-10)(12-00)</t>
  </si>
  <si>
    <t>Level for Screed concrete for Ground Floor Part (3) axis (C-D) (4-5) as per attached.</t>
  </si>
  <si>
    <t>preparation for Screed Concrete for Ground Floor Part (3) axis (C-D) (4-5) as per attached.</t>
  </si>
  <si>
    <t>Level for Screed concrete for Ground Floor Part (4) axis (K-L) (4-5) as per attached.</t>
  </si>
  <si>
    <t>preparation for Screed Concrete for Ground Floor Part (4) axis (K-L) (4-5) as per attached.</t>
  </si>
  <si>
    <t>POUR CONCRETE 372</t>
  </si>
  <si>
    <t>POUR CONCRETE 373</t>
  </si>
  <si>
    <t>POUR CONCRETE 374</t>
  </si>
  <si>
    <t>POUR CONCRETE 375</t>
  </si>
  <si>
    <t>POUR CONCRETE 376</t>
  </si>
  <si>
    <t>POUR CONCRETE 377</t>
  </si>
  <si>
    <t>POUR CONCRETE 378</t>
  </si>
  <si>
    <t>POUR CONCRETE 379</t>
  </si>
  <si>
    <t>POUR CONCRETE 380</t>
  </si>
  <si>
    <t>POUR CONCRETE 381</t>
  </si>
  <si>
    <t>POUR CONCRETE 382</t>
  </si>
  <si>
    <t>POUR CONCRETE 383</t>
  </si>
  <si>
    <t>POUR CONCRETE 384</t>
  </si>
  <si>
    <t>POUR CONCRETE 385</t>
  </si>
  <si>
    <t>POUR CONCRETE 386</t>
  </si>
  <si>
    <t>POUR CONCRETE 387</t>
  </si>
  <si>
    <t>POUR CONCRETE 388</t>
  </si>
  <si>
    <t>POUR CONCRETE 389</t>
  </si>
  <si>
    <t>POUR CONCRETE 390</t>
  </si>
  <si>
    <t>POUR CONCRETE 391</t>
  </si>
  <si>
    <t>POUR CONCRETE 392</t>
  </si>
  <si>
    <t>POUR CONCRETE 393</t>
  </si>
  <si>
    <t>POUR CONCRETE 394</t>
  </si>
  <si>
    <t>POUR CONCRETE 395</t>
  </si>
  <si>
    <t>POUR CONCRETE 396</t>
  </si>
  <si>
    <t>POUR CONCRETE 397</t>
  </si>
  <si>
    <t>POUR CONCRETE 398</t>
  </si>
  <si>
    <t>POUR CONCRETE 399</t>
  </si>
  <si>
    <t>POUR CONCRETE 400</t>
  </si>
  <si>
    <t>POUR CONCRETE 401</t>
  </si>
  <si>
    <t>POUR CONCRETE 402</t>
  </si>
  <si>
    <t>POUR CONCRETE 403</t>
  </si>
  <si>
    <t>POUR CONCRETE 404</t>
  </si>
  <si>
    <t>POUR CONCRETE 405</t>
  </si>
  <si>
    <t>POUR CONCRETE 406</t>
  </si>
  <si>
    <t>POUR CONCRETE 407</t>
  </si>
  <si>
    <t>POUR CONCRETE 408</t>
  </si>
  <si>
    <t>POUR CONCRETE 409</t>
  </si>
  <si>
    <t>POUR CONCRETE 410</t>
  </si>
  <si>
    <t>POUR CONCRETE 411</t>
  </si>
  <si>
    <t>POUR CONCRETE 412</t>
  </si>
  <si>
    <t>POUR CONCRETE 413</t>
  </si>
  <si>
    <t>POUR CONCRETE 414</t>
  </si>
  <si>
    <t>POUR CONCRETE 415</t>
  </si>
  <si>
    <t>POUR CONCRETE 416</t>
  </si>
  <si>
    <t>POUR CONCRETE 417</t>
  </si>
  <si>
    <t>POUR CONCRETE 418</t>
  </si>
  <si>
    <t>POUR CONCRETE 419</t>
  </si>
  <si>
    <t>POUR CONCRETE 420</t>
  </si>
  <si>
    <t>POUR CONCRETE 421</t>
  </si>
  <si>
    <t>POUR CONCRETE 422</t>
  </si>
  <si>
    <t>POUR CONCRETE 423</t>
  </si>
  <si>
    <t>POUR CONCRETE 424</t>
  </si>
  <si>
    <t>POUR CONCRETE 425</t>
  </si>
  <si>
    <t>POUR CONCRETE 426</t>
  </si>
  <si>
    <t>POUR CONCRETE 427</t>
  </si>
  <si>
    <t>POUR CONCRETE 428</t>
  </si>
  <si>
    <t>POUR CONCRETE 429</t>
  </si>
  <si>
    <t>POUR CONCRETE 430</t>
  </si>
  <si>
    <t>POUR CONCRETE 431</t>
  </si>
  <si>
    <t>POUR CONCRETE 432</t>
  </si>
  <si>
    <t>POUR CONCRETE 433</t>
  </si>
  <si>
    <t>POUR CONCRETE 434</t>
  </si>
  <si>
    <t>POUR CONCRETE 435</t>
  </si>
  <si>
    <t>POUR CONCRETE 436</t>
  </si>
  <si>
    <t>POUR CONCRETE 437</t>
  </si>
  <si>
    <t>POUR CONCRETE 438</t>
  </si>
  <si>
    <t>POUR CONCRETE 439</t>
  </si>
  <si>
    <t>POUR CONCRETE 440</t>
  </si>
  <si>
    <t>POUR CONCRETE 441</t>
  </si>
  <si>
    <t>POUR CONCRETE 442</t>
  </si>
  <si>
    <t>POUR CONCRETE 443</t>
  </si>
  <si>
    <t>POUR CONCRETE 444</t>
  </si>
  <si>
    <t>POUR CONCRETE 445</t>
  </si>
  <si>
    <t>POUR CONCRETE 446</t>
  </si>
  <si>
    <t>POUR CONCRETE 447</t>
  </si>
  <si>
    <t>IR 1935 (S19.CI.19-10)(12-00)</t>
  </si>
  <si>
    <t>IR 1936 (S19.CI.19-10)(12-00)</t>
  </si>
  <si>
    <t>Formwork of Beams and slab for Bridge (first level) part (1-2) axis (G-H) (2.1-2.2) as per attached.</t>
  </si>
  <si>
    <t>Formwork of columns for Bridge (roof level) part (1-2) axis (G-H) (2.2-2.5) as per attached.</t>
  </si>
  <si>
    <t>IR 1937 (S19.CI.19-10)(12-00)</t>
  </si>
  <si>
    <t>Reinforcement for encasement (6) between mainbuilding and north platform part (1) axis (C) (2.4-4) as per attached.</t>
  </si>
  <si>
    <t>IR 1938 (S19.CI.19-10)(12-00)</t>
  </si>
  <si>
    <t>Formwork for encasement (6) between mainbuilding and north platform part (1) axis (C) (2.4-4) as per attached.</t>
  </si>
  <si>
    <t>Builder works opening (wall &amp; slab) (Soac Cable Room-GR 58) PART (3).</t>
  </si>
  <si>
    <t>IR 190 (S19.ELE.16-10)(10-00)</t>
  </si>
  <si>
    <t>Builder works opening (wall &amp; slab) (Soac Cable Room-GR 152) PART (3).</t>
  </si>
  <si>
    <t>IR 191 (S19.ELE.16-10)(10-00)</t>
  </si>
  <si>
    <t>IR 192 (S19.ELE.16-10)(10-00)</t>
  </si>
  <si>
    <t xml:space="preserve">Install outdoor fire alarm system (manual station-strobe light-alarm siren) on main building facade axis (G)&amp;(8). </t>
  </si>
  <si>
    <t>IR 193 (S19.ELE.20-10)(10-00)</t>
  </si>
  <si>
    <t xml:space="preserve">Install outdoor fire alarm system (manual station-strobe light-alarm siren) on main building facade axis (E-F)&amp;(8). </t>
  </si>
  <si>
    <t xml:space="preserve">R.C for Parapet of Main building part (4), axis (J-G) (7-8) </t>
  </si>
  <si>
    <t xml:space="preserve">Screed Concrete for North Utility Corridor Part (C-D), axis (P28-P33)  </t>
  </si>
  <si>
    <t xml:space="preserve">Screed Concrete for North Utility Corridor axis (P1-P5)  </t>
  </si>
  <si>
    <t>Manhole of Elec Utility Crossing "West platform" Middle platform</t>
  </si>
  <si>
    <t>Slab and Columns and Beams of South platform part (A-B) axis (P8-P14)</t>
  </si>
  <si>
    <t xml:space="preserve">Screed Concert for North Utility Corridor Part (C), axis (P22-P28)  </t>
  </si>
  <si>
    <t xml:space="preserve">Screed Concert for North Utility Corridor Part (A-B),axis (P5-P11)  </t>
  </si>
  <si>
    <t>Manhole of Sewage Utility Crossing "West platform" Middle platform</t>
  </si>
  <si>
    <t>Columns of Canopy for North platform part (C) axis (P23-P28)"Level 130.50"</t>
  </si>
  <si>
    <t>Columns of South platform part (1), axis (C-D) (2.1).</t>
  </si>
  <si>
    <t xml:space="preserve">Screed Concrete for North Utility Corridor Part (2), axis (N-P22)  </t>
  </si>
  <si>
    <t xml:space="preserve">R.C for Parapet of Main building part (3), axis (E) (6-8) &amp; (E-H) (8). </t>
  </si>
  <si>
    <t xml:space="preserve">SLAB of Canopy for North platform part (B) axis (P11-P16). </t>
  </si>
  <si>
    <t xml:space="preserve">SLAB of Canopy for North platform part (C) axis (P23-P28). </t>
  </si>
  <si>
    <t>R.C for Parapet of Main building part (3), axis (D-E) (4-6)</t>
  </si>
  <si>
    <t>Manholes of Sewage and ELEC Utility Crossing "West platform" south platform</t>
  </si>
  <si>
    <t xml:space="preserve">Screed Concrete for North Utility Corridor Part (1-2), axis (F-I)  </t>
  </si>
  <si>
    <t>R.C for Parapet of Main building part (3), axis (A-D) (6)</t>
  </si>
  <si>
    <t>Manholes of Sewage and ELEC Utility Crossing "West platform" north platform</t>
  </si>
  <si>
    <t>Encasement (1) inside middle platform part (D), axe (P37).</t>
  </si>
  <si>
    <t>R.C for S.O.G part (4), axis (H-I) (3-6) &amp;axis (I-K) (3-4)</t>
  </si>
  <si>
    <t>Screed Concrete for North Utility Corridor Part (1), axis (F-P18).</t>
  </si>
  <si>
    <t>R.C for S.O.G part (4), axis (H-I) (6-8) &amp; S.O.G part (3), axis (E-F) (6-7) lower level</t>
  </si>
  <si>
    <t>Screed Concrete for North Utility Corridor Part (1), axis (P18-P12)</t>
  </si>
  <si>
    <t>Columns of Canopy for Middle platform part (C) axis (P23-P28)"Level 130.50"</t>
  </si>
  <si>
    <t xml:space="preserve">Screed concrete for North Utility Corridor Part (1), axis (P10-P13) </t>
  </si>
  <si>
    <t xml:space="preserve">R.C for Parapet of Main building part (3), axis (A) (3-6) </t>
  </si>
  <si>
    <t>R.C for S.O.G part (3), axis (E-G) (3-6)</t>
  </si>
  <si>
    <t>Screed Concrete for North Utility Corridor Part (2), axis (H-N)</t>
  </si>
  <si>
    <t>Columns of Canopy for South platform part (B) axis (P11-P16)"Level 130.50"</t>
  </si>
  <si>
    <t xml:space="preserve">Screed Concrete for South Utility Corridor part (D) Axis(P38-P35) </t>
  </si>
  <si>
    <t xml:space="preserve">Screed Concrete for South Utility Corridor part (D) Axis(P33-P36) </t>
  </si>
  <si>
    <t xml:space="preserve">R.C for Parapet of Main building part (3), axis (A-B) (3) </t>
  </si>
  <si>
    <t xml:space="preserve">R.C for S.O.G part (3), axis (D-F) (5-6) &amp;(E-F) (3-5) &amp; (F-G) (6-8). </t>
  </si>
  <si>
    <t>Screed Concrete for South Utility Corridor part (C-D) Axis(P29-P33)</t>
  </si>
  <si>
    <t>Columns of bridge for middle platform for axis (G-H)</t>
  </si>
  <si>
    <t>RC for canopy of middle platform for part (C) axis (P23-P28)</t>
  </si>
  <si>
    <t>R.C for Parapet of Main building part (4), axis (M-N) (3-6)</t>
  </si>
  <si>
    <t>RC For canopy for south platform for axis (P11-P16)</t>
  </si>
  <si>
    <t>ENCASEMENT for middle platform part (A), axis (p2)</t>
  </si>
  <si>
    <t>encasement for north platform part (3), axis (F)</t>
  </si>
  <si>
    <t xml:space="preserve">R.C for SOG part (3), axis (B-E) (3-5) &amp; (6-7) (E-F) </t>
  </si>
  <si>
    <t xml:space="preserve">R.C Of Columns for North and Middle Platform part (1), axis (B-C-D), (2.2-2.3), (2.4-2.5) </t>
  </si>
  <si>
    <t xml:space="preserve">R.C for S.O.G part (4), axis (J-M) (3-8)  </t>
  </si>
  <si>
    <t>R.C of column for south platform Axis (F-I) (2-2.1) &amp; North Platform axis (G-H) (2.4)</t>
  </si>
  <si>
    <t>parapet of roof for main building part (4) Axis(G-M) (3-4) inner faced</t>
  </si>
  <si>
    <t xml:space="preserve">Columns of bridge for south platform "mezzanine level" part(A), axis (P6-P7). </t>
  </si>
  <si>
    <t xml:space="preserve">R.C for S.O.G part (3,4), axis (A-B) (5-6) &amp; (M-N) (5-6).  </t>
  </si>
  <si>
    <t>R.C FOR PARAPET of Main Building first level, Axis(E-J) inner faced</t>
  </si>
  <si>
    <t>columns of bridges middle platform, AXIS (G-H) “first level"</t>
  </si>
  <si>
    <t>core of middle platform axis (cl) "mezzanine level"</t>
  </si>
  <si>
    <t>Encasement (6) between north platform and main building axis (L)</t>
  </si>
  <si>
    <t>Encasement (7) inside middle platform axis (M-N)</t>
  </si>
  <si>
    <t xml:space="preserve">Encasement Inside Middle Platform part (1), Axis (A-B) </t>
  </si>
  <si>
    <t>Columns of bridge for south Platform Part (1), Axis (B-C) (1-2.1) &amp; Part (1,2), axis (C-I) (1-2.1)</t>
  </si>
  <si>
    <t>parapet of first level, axis (A-B) (3-4) &amp; (E-G) (4)</t>
  </si>
  <si>
    <t xml:space="preserve">Columns Of Bridge (Mezzanine Level) for south Platform Part (2), Axis (K-N) (1-2.1) </t>
  </si>
  <si>
    <t>Columns of canopy for middle platform part (B), axis (P11-P16)"Mezzanine Level"</t>
  </si>
  <si>
    <t>Core for middle platform, axis (CL) (2.2-2.3) "first level"</t>
  </si>
  <si>
    <t xml:space="preserve">Columns OF Bridge (mezzanine Level) for south Platform part (2), axis (L-N) (1-2.1) (6 west col.) </t>
  </si>
  <si>
    <t>Columns of Bridge (mezzanine Level) for North Platform part (4), axis (L-M) (2.5)</t>
  </si>
  <si>
    <t>Core of Bridge (mezzanine Level) for South Platform part (2), axis (L-M) (1-2.0)</t>
  </si>
  <si>
    <t xml:space="preserve">SLABS and BEAMS of Bridge (First Level) for Platform part (1-2), axis (G-H) (2.1-2.6). </t>
  </si>
  <si>
    <t>Core of south Platform (mezzanine Level) part (1-2), axis (G-H) (1-2</t>
  </si>
  <si>
    <t>Columns of Bridge (mezzanine Level) for Middle Platform part (2), axis (L-M) (2.2-2.3)</t>
  </si>
  <si>
    <t>Slab and Beams of mezzanine Level for South Platform part (2), axis (F-I) (1-2.1)</t>
  </si>
  <si>
    <t xml:space="preserve">SLABS and BEAMS of Bridge (First Level) for Platform part (1), axis (B-C) (2.1-2.6). </t>
  </si>
  <si>
    <t>Columns of Bridge (mezzanine Level) for South Platform part (1), axis (A-C) (1-2.1) (4 col)</t>
  </si>
  <si>
    <t>Columns of Bridge (mezzanine Level) for Middle Platform Part (2), axis (K-M) (2.2-2.3)</t>
  </si>
  <si>
    <t>Core of south platform of bridge for mezz level for part1 for axis (B-C)</t>
  </si>
  <si>
    <t>Slab and Beams of mezzanine Level for South Platform part (2), axis (K-N) (1-2.1)</t>
  </si>
  <si>
    <t>Core of middle platform (Roof Level) part (1-2), axis (G-H) (2.2-2.3)</t>
  </si>
  <si>
    <t>slab of canopy for middle platform part(B), axis (p11-p16) (2.2-2.3)</t>
  </si>
  <si>
    <t>parapet of Main building for First level part (4), axis (M-N) (3)</t>
  </si>
  <si>
    <t>Columns of bridge "First level" for middle platform part (2), axis (M) &amp;</t>
  </si>
  <si>
    <t>Columns and Core of first Slab level for South platform part (1-2),axis (F-I)(1-2.1)</t>
  </si>
  <si>
    <t xml:space="preserve">Prequalification For HYSEC CO.
(OPTIMA STEEL DOORS)
Reference in BoQ  (SEC7.0)     Spescification   (7.0)
</t>
  </si>
  <si>
    <t>DC 126 (S-19.ARCH.17-10-24)(10-00)</t>
  </si>
  <si>
    <t xml:space="preserve">
Prequalification of White Aluminium 
(Architectural Aluminium Division). Subcontractor for Aluminium and Glazing Works.
 </t>
  </si>
  <si>
    <t>DC 127 (S-19.ARCH.19-10-24)(10-00)</t>
  </si>
  <si>
    <t>RFI 030 (S19-ARCH-17-10)(12-00)</t>
  </si>
  <si>
    <t>RFI 031 (S19-ARCH-17-10)(12-00)</t>
  </si>
  <si>
    <t xml:space="preserve">Please Clarify chillers footings location and detail for roof </t>
  </si>
  <si>
    <t xml:space="preserve">Please Clarify location of louvers and sand traps with full dimensions.  </t>
  </si>
  <si>
    <t>POUR CONCRETE 448</t>
  </si>
  <si>
    <t>POUR CONCRETE 449</t>
  </si>
  <si>
    <t>POUR CONCRETE 450</t>
  </si>
  <si>
    <t>POUR CONCRETE 451</t>
  </si>
  <si>
    <t>POUR CONCRETE 452</t>
  </si>
  <si>
    <t>parapet of Main building for First level part (3), axis (B-E) (4).</t>
  </si>
  <si>
    <t>Slab and Beams  of Mezzanine level for South platform part (1),axis (A-D)(1-2.1).</t>
  </si>
  <si>
    <t>Columns oF Bridge (Roof Level) for Platform part(1-2) ,axis (G-H)(2.2-2.6).</t>
  </si>
  <si>
    <t>Encasement (6) Between main building and north platform part (3), axis (C) (2.4-3).</t>
  </si>
  <si>
    <t>IR 1939 (S19.CI.20-07)(12-00)</t>
  </si>
  <si>
    <t>IR 1940 (S19.CI.09-07)(12-00)</t>
  </si>
  <si>
    <t>IR 1941 (S19.CI.04-06)(12-00)</t>
  </si>
  <si>
    <t>IR 1942 (S19.CI.09-06)(12-00)</t>
  </si>
  <si>
    <t>IR 1943 (S19.ARCH.20-10)(12-00)</t>
  </si>
  <si>
    <t>IR 1944 (S19.ARCH.20-10)(12-00)</t>
  </si>
  <si>
    <t>Plaster preparation for Ground Floor Part (3) axis (E-F) (7-8) as per attached.</t>
  </si>
  <si>
    <t>Plaster Work for Ground Floor part (4) from Axes ((I-J) (6-8) as per attached.</t>
  </si>
  <si>
    <t>Formwork for Parapet of Main building part (3), axis (E) (6-8) &amp; (E-H) (8).</t>
  </si>
  <si>
    <t xml:space="preserve"> Reinforcement for Parapet of Main building part (3), axis (E) (6-8) &amp; (E-H) (8).</t>
  </si>
  <si>
    <t xml:space="preserve"> Reinforcement for parapet part (3) axis (A) (3-6).</t>
  </si>
  <si>
    <t>Formwork for parapet for part3 for axis (A-B) (3)</t>
  </si>
  <si>
    <t>IR 1945 (S19.ARCH.21-10)(12-00)</t>
  </si>
  <si>
    <t>IR 1946 (S19.ARCH.21-10)(12-00)</t>
  </si>
  <si>
    <t>IR 1947 (S19.CI.21-10)(12-00)</t>
  </si>
  <si>
    <t>IR 1948 (S19.CI.21-10)(12-00)</t>
  </si>
  <si>
    <t xml:space="preserve">Reinforcement of Parapet for Roof for part (3) axis (C-F) as per attached. </t>
  </si>
  <si>
    <t xml:space="preserve">Formwork of slab of Bridge for south platform (1st level) for axis (G-H) (1-2.1), part (1-2) as per attached. </t>
  </si>
  <si>
    <t>First coarse for Block work for Ground Floor Part (4) Axes (K-L) (4-5) as per attached.
First coarse for Block work for Ground Floor Part (4) Axes (M-N) (5-6) as per attached.</t>
  </si>
  <si>
    <t>Install sub structure system for marble of facade part (3) axis (E-G) (8) as per attached.</t>
  </si>
  <si>
    <t>DC 128 (S-19.ARCH.21-10-24)(10-00)</t>
  </si>
  <si>
    <t>DC 129 (S-19.ARCH.21-10-24)(10-00)</t>
  </si>
  <si>
    <t xml:space="preserve">
Prequalification of DEKO CO. for 
(Glass fibre Reinforced Concrete) 
 </t>
  </si>
  <si>
    <t xml:space="preserve">
Prequalification of STAR LIGHT CO. for 
(fire rated steel &amp; non fire rated doors) 
 </t>
  </si>
  <si>
    <t>IR 1949 (S19.SU.21-10)(12-00)</t>
  </si>
  <si>
    <t>IR 1950 (S19.CI.22-10)(12-00)</t>
  </si>
  <si>
    <t>IR 1951 (S19.CI.22-10)(12-00)</t>
  </si>
  <si>
    <t>IR 1952 (S19.CI.22-10)(12-00)</t>
  </si>
  <si>
    <t>IR 1953 (S19.CI.22-10)(12-00)</t>
  </si>
  <si>
    <t>IR 1954 (S19.ARCH.22-10)(12-00)</t>
  </si>
  <si>
    <t>IR 1955 (S19.ARCH.04-09)(12-00)</t>
  </si>
  <si>
    <t>IR 1956 (S19.ARCH.05-09)(12-00)</t>
  </si>
  <si>
    <t>IR 1957 (S19.ARCH.07-09)(12-00)</t>
  </si>
  <si>
    <t>IR 1958 (S19.ARCH.24-08)(12-00)</t>
  </si>
  <si>
    <t>IR 1959 (S19.ARCH.25-08)(12-00)</t>
  </si>
  <si>
    <t>IR 1960 (S19.ARCH.26-08)(12-00)</t>
  </si>
  <si>
    <t>IR 1961 (S19.ARCH.27-08)(12-00)</t>
  </si>
  <si>
    <t>IR 1962 (S19.ARCH.14-09)(12-00)</t>
  </si>
  <si>
    <t>IR 1963 (S19.ARCH.15-09)(12-00)</t>
  </si>
  <si>
    <t>IR 1964 (S19.ARCH.16-09)(12-00)</t>
  </si>
  <si>
    <t>IR 1965 (S19.ARCH.17-09)(12-00)</t>
  </si>
  <si>
    <t>IR 1966 (S19.ARCH.05-08)(12-00)</t>
  </si>
  <si>
    <t>IR 1967 (S19.ARCH.06-08)(12-00)</t>
  </si>
  <si>
    <t>IR 1968 (S19.ARCH.07-08)(12-00)</t>
  </si>
  <si>
    <t>IR 1969 (S19.ARCH.08-08)(12-00)</t>
  </si>
  <si>
    <t>IR 1970 (S19.SU.22-10)(12-00)</t>
  </si>
  <si>
    <t>Coordinate and Level for Neoprene Bearing of bridge slab (first level) axis (A-D) (F-I) (2.1).</t>
  </si>
  <si>
    <t>Bituminous 3rd layer for Elevation of Main Building part (4) axis (N) (2.6-6) As per attached.</t>
  </si>
  <si>
    <t>Bituminous 2nd layer for Elevation of Main Building part (4) axis (N) (2.6-6) As per attached.</t>
  </si>
  <si>
    <t>Bituminous 1st layer for Elevation of Main Building part (4) axis (N) (2.6-6) As per attached.</t>
  </si>
  <si>
    <t>Surface Preparation for Elevation of Main Building part (4) axis (N) (2.6-6) As per attached.</t>
  </si>
  <si>
    <t>Bituminous 3rd layer for Elevation of Main Building part (4) axis (J-N) (6) As per attached.</t>
  </si>
  <si>
    <t>Bituminous 2nd layer for Elevation of Main Building part (4) axis (J-N) (6) As per attached.</t>
  </si>
  <si>
    <t>Bituminous 1st layer for Elevation of Main Building part (4) axis (J-N) (6) As per attached.</t>
  </si>
  <si>
    <t>Surface Preparation for Elevation of Main Building part (4) axis (J-N) (6) As per attached.</t>
  </si>
  <si>
    <t>Bituminous 3rd layer for Elevation of Main Building part (4) axis (J) (6-8) As per attached.</t>
  </si>
  <si>
    <t>Bituminous 2nd layer for Elevation of Main Building part (4) axis (J) (6-8) As per attached.</t>
  </si>
  <si>
    <t>Bituminous 1st layer for Elevation of Main Building part (4) axis (J) (6-8) As per attached.</t>
  </si>
  <si>
    <t>Surface Preparation for Elevation of Main Building part (4) axis (J) (6-8) As per attached.</t>
  </si>
  <si>
    <t xml:space="preserve">Coordinate and Level For slab of bridge (first level) axis (G-H) (2.2-2.1) at level (134.727) </t>
  </si>
  <si>
    <t>IR 1971 (S19.ARCH.03-09)(12-00)</t>
  </si>
  <si>
    <t>IR 1972 (S19.ARCH.04-09)(12-00)</t>
  </si>
  <si>
    <t>IR 1973 (S19.ARCH.05-09)(12-00)</t>
  </si>
  <si>
    <t>IR 1974 (S19.ARCH.07-09)(12-00)</t>
  </si>
  <si>
    <t>Bituminous 3rd layer for Elevation of Main Building part (4) axis (H-J) (8) As per attached.</t>
  </si>
  <si>
    <t>Bituminous 2nd layer for Elevation of Main Building part (4) axis (H-J) (8) As per attached.</t>
  </si>
  <si>
    <t>Bituminous 1st layer for Elevation of Main Building part (4) axis (H-J) (8) As per attached.</t>
  </si>
  <si>
    <t>Surface Preparation for Elevation of Main Building part (4) axis (H-J) (8) As per attached.</t>
  </si>
  <si>
    <t>Surface Preparation for Elevation of Main Building part (3) axis (E-G) (8) As per attached.</t>
  </si>
  <si>
    <t>Bituminous 1st layer for Elevation of Main Building part (3) axis (E-G) (8) As per attached.</t>
  </si>
  <si>
    <t>Bituminous 2nd layer for Elevation of Main Building part (3) axis (E-G) (8) As per attached.</t>
  </si>
  <si>
    <t>Bituminous 3rd layer for Elevation of Main Building part (3) axis (E-G) (8) As per attached.</t>
  </si>
  <si>
    <t xml:space="preserve">Reinforcement of corbel of Bridge for south platform (1st level) for part (1) axis (B-C) (1-2.1) as per attached. </t>
  </si>
  <si>
    <t xml:space="preserve">Formwork of corbel of Bridge for south platform (1st level) for part (1) axis (B-C) (1-2.1) as per attached. </t>
  </si>
  <si>
    <t xml:space="preserve">Reinforcement of corbel of Bridge for south platform (1st level) for part (1-2) axis (G-H) (1-2.1) as per attached. </t>
  </si>
  <si>
    <t xml:space="preserve">Formwork of corbel of Bridge for south platform (1st level) for part (1-2) axis (G-H) (1-2.1) as per attached. </t>
  </si>
  <si>
    <t>Test waste Drainage works under S.O.G Part (3) Axes (F-G) (2.6-8)</t>
  </si>
  <si>
    <t>IR 1625 (S19.SU.23-04)(12-00)</t>
  </si>
  <si>
    <t>IR 1626 (S19.SU.05-08)(12-00)</t>
  </si>
  <si>
    <t xml:space="preserve">Sand cone (Shallow &amp; Deep) test for clean sand inside the Middle platform Part (C-) from axis (P23-P28) at level (122.80)  </t>
  </si>
  <si>
    <t>'ECG</t>
  </si>
  <si>
    <t>RFI 41 (S19-CS-20-10)(12-00)</t>
  </si>
  <si>
    <t>RFI 42 (S19-CS-20-10)(12-00)</t>
  </si>
  <si>
    <t>Kindly Confirm If Highlighted Beam In Attached Shall Be Implemented.</t>
  </si>
  <si>
    <t>Please Clarify Coordination With Escalator Supplier For Top Level And Slope Angle Of RC Beam As Per Attached Drawing Before Starting Formwork.</t>
  </si>
  <si>
    <t>IR 1975 (S19.CI.23-10)(12-00)</t>
  </si>
  <si>
    <t xml:space="preserve">Reinforcement of beams of bridge for 1st level for Axis (K-M) (2.3-2.6) As per attached. </t>
  </si>
  <si>
    <t>External Marble (Brown Quseer Marble)</t>
  </si>
  <si>
    <t>IR 1976 (S19.CI.06-06)(12-00)</t>
  </si>
  <si>
    <t>Formwork for Columns of North platform part (C) axis (P23-P28) (2.5-2.4).</t>
  </si>
  <si>
    <t>IR 1977 (S19.SU.23-10)(12-00)</t>
  </si>
  <si>
    <t>Coordinate and Level for Parapet for Roof for part (3) axis (C-F) at level (141.877).</t>
  </si>
  <si>
    <t>Formwork for Parapet of Roof level  part (3) axis (C-F) (3).</t>
  </si>
  <si>
    <t>IR 1978 (S19.CI.23-10)(12-00)</t>
  </si>
  <si>
    <t>IR 1979 (S19.CI.19-10)(12-00)</t>
  </si>
  <si>
    <t xml:space="preserve">Coordinat and level for Encasement (6) between mainbuilding &amp; north platform axes (L-K) (2.4-3) at level (125.477). </t>
  </si>
  <si>
    <t>RC For Parapet of Roof level part (3) axis (C-F) (3).</t>
  </si>
  <si>
    <t>POUR CONCRETE 453</t>
  </si>
  <si>
    <t>POUR CONCRETE 454</t>
  </si>
  <si>
    <t>RC for corbel of Bridge for south platform (1st level) for part (1-2) axis (B-C) &amp; (G-H) (2.1) as per attached.</t>
  </si>
  <si>
    <t>IR 1980 (S19.CI.23-10)(12-00)</t>
  </si>
  <si>
    <t>Reinforcement and formwork for Stiffener beams and posts for Ground Floor Part (4) Axes (J-N) (5-6) as per attached</t>
  </si>
  <si>
    <t xml:space="preserve">Brown Quseer Marble Tiles Stone </t>
  </si>
  <si>
    <t>IR 1981 (S19.CI.24-10)(12-00)</t>
  </si>
  <si>
    <t>Reinforcement of columns of bridge for (first level) for south platform for part (1) Axis (A-C) (1-2.1) As per attached.</t>
  </si>
  <si>
    <t>IR 1982 (S19.ARCH.01-10)(12-00)</t>
  </si>
  <si>
    <t>IR 1983 (S19.ARCH.02-10)(12-00)</t>
  </si>
  <si>
    <t>IR 1984 (S19.ARCH.03-10)(12-00)</t>
  </si>
  <si>
    <t>IR 1985 (S19.ARCH.05-10)(12-00)</t>
  </si>
  <si>
    <t>IR 1986 (S19.ARCH.06-10)(12-00)</t>
  </si>
  <si>
    <t>IR 1987 (S19.ARCH.07-10)(12-00)</t>
  </si>
  <si>
    <t>IR 1988 (S19.ARCH.08-10)(12-00)</t>
  </si>
  <si>
    <t>IR 1989 (S19.ARCH.09-10)(12-00)</t>
  </si>
  <si>
    <t>Bituminous 3rd layer for Elevation of Main Building part (3) axis (A) (2.6-6) As per attached.</t>
  </si>
  <si>
    <t>Bituminous 2nd layer for Elevation of Main Building part (3) axis (A) (2.6-6) As per attached.</t>
  </si>
  <si>
    <t>Bituminous 1st layer for Elevation of Main Building part (3) axis (A) (2.6-6) As per attached.</t>
  </si>
  <si>
    <t>Surface Preparation for Elevation of Main Building part (3) axis (A) (2.6-6) As per attached.</t>
  </si>
  <si>
    <t>Bituminous 3rd layer for Elevation of Main Building part (3) axis (A-E) (6) As per attached.</t>
  </si>
  <si>
    <t>Bituminous 2nd layer for Elevation of Main Building part (3) axis (A-E) (6) As per attached.</t>
  </si>
  <si>
    <t>Bituminous 1st layer for Elevation of Main Building part (3) axis (A-E) (6) As per attached.</t>
  </si>
  <si>
    <t>Surface Preparation for Elevation of Main Building part (3) axis (A-E) (6) As per attached.</t>
  </si>
  <si>
    <t>DC 130 (S-19.ARCH.26-10-24)(10-00)</t>
  </si>
  <si>
    <t>DC 131 (S-19.ARCH.26-10-24)(10-00)</t>
  </si>
  <si>
    <t xml:space="preserve">Prequalification of FRANCE METAL CO. for 
(STEEL DOORS &amp; FRAMES) </t>
  </si>
  <si>
    <t>TEST RESULT S19 N 1075</t>
  </si>
  <si>
    <t>TEST RESULT S19 N 1076</t>
  </si>
  <si>
    <t>TEST RESULT S19 N 1077</t>
  </si>
  <si>
    <t>Columns of Bridge (mezzanine Level) for South Platform part (1), axis (A-C) (1-2.1) (4 col) &amp; Columns of Bridge (mezzanine Level) for Middle Platform Part(2) ,axis (K-M)(2.2-2.3) 	
Q=32 m3                           C 400/460                               28-days</t>
  </si>
  <si>
    <t>Core of south platform of bridge for mezz level for part1 for axis (B-C)	
Q=15 m3                           C 400/460                               28-days</t>
  </si>
  <si>
    <t>parapet of Main building for First level part(3),axis (B-E)(4).&amp; Slab and Beams  of Mezzanine level for South platform part (1),axis (A-D)(1-2.1) 	
Q=62 m3                           C 400/460                               7-days</t>
  </si>
  <si>
    <t>IR 1990 (S19.SU.20-07)(12-00)</t>
  </si>
  <si>
    <t>Coordinate and Level Part (3) for RC Parapet for axis (A-B) (3) at Level (138.477).</t>
  </si>
  <si>
    <t>IR 1991 (S19.SU.09-06)(12-00)</t>
  </si>
  <si>
    <t>Coordinate and Level Part (3) for RC Parapet for axis (E) (6-8) &amp; (E-H) (8) at Level (138.477).</t>
  </si>
  <si>
    <t>IR 1992 (S19.SU.27-07)(12-00)</t>
  </si>
  <si>
    <t>Coordinates and level Part (A) for Encasement 1 at Level (123.377) of middle Track from axis (P2) (2.2-2.3).</t>
  </si>
  <si>
    <t>IR 1993 (S19.SU.11-07)(12-00)</t>
  </si>
  <si>
    <t>Coordinates for offset canopy columns 25cm platform Part (C), axis (P23-P28) &amp; (2.2-2.3).</t>
  </si>
  <si>
    <t>IR 1994 (S19.SU.14-07)(12-00)</t>
  </si>
  <si>
    <t>Coordinates for offset canopy columns 25cm platform Part (B), axis (P11-P16) &amp; (1-2.1).</t>
  </si>
  <si>
    <t>IR 1995 (S19.SU.06-06)(12-00)</t>
  </si>
  <si>
    <t>Coordinates for offset canopy columns 25cm platform Part (C), axis (P23-P28) &amp; (2.4-2.3).</t>
  </si>
  <si>
    <t>IR 1996 (S19.SU.05-10)(12-00)</t>
  </si>
  <si>
    <t>Coordinates for offset bridge columns 25 cm platform Part (1-2), axis (F-I) (1-2.1).</t>
  </si>
  <si>
    <t>IR 1997 (S19.SU.10-08)(12-00)</t>
  </si>
  <si>
    <t>Coordinates for offset bridge columns 25 cm platform Part (1), axis (G-H) (2.2-2.4).</t>
  </si>
  <si>
    <t>IR 1998 (S19.SU.27-05)(12-00)</t>
  </si>
  <si>
    <t>Coordinates and level for RC of beams of south platform from axis (C-G) at level (125.877).</t>
  </si>
  <si>
    <t xml:space="preserve">Reinforcement of Parapet for Roof for part (3) axis (B-D) as per attached. </t>
  </si>
  <si>
    <t>IR 1999 (S19.CI.26-10)(12-00)</t>
  </si>
  <si>
    <t>IR 194 (S19.ELE.27-10)(10-00)</t>
  </si>
  <si>
    <t>EMBEDDED ITEMS IN STRUCTURE FOR EARTHING AND LIGHNING SYSTEMS WORKS FOR Bridges slab Axes (L-M) (2.2-2.5), Mezzanine Level DC (8).</t>
  </si>
  <si>
    <t>IR 195 (S19.ELE.27-10)(10-00)</t>
  </si>
  <si>
    <t>EMBEDDED ITEMS IN STRUCTURE FOR EARTHING AND LIGHNING SYSTEMS WORKS FOR Bridges slab Axes (A-C) (2.2-2.4), Mezzanine Level DC (4).</t>
  </si>
  <si>
    <t>IR 196 (S19.ELE.27-10)(10-00)</t>
  </si>
  <si>
    <t>EMBEDDED ITEMS IN STRUCTURE FOR EARTHING AND LIGHNING SYSTEMS WORKS FOR Bridges slab Axes (G-H) (2.2-2.4).</t>
  </si>
  <si>
    <t>IR 2000 (S19.CI.27-10)(12-00)</t>
  </si>
  <si>
    <t xml:space="preserve">Formwork of columns of bridge for (first level) for south platform for part (1) Axis (A-C) (1-2.1) As per attached. </t>
  </si>
  <si>
    <t>IR 2001 (S19.CI.27-10)(12-00)</t>
  </si>
  <si>
    <t xml:space="preserve">Reinforcement For Slab and beams of bridge (first level) for south platform part (1-2) Axis (F-I) (1-2.1) As per attached. </t>
  </si>
  <si>
    <t xml:space="preserve">Coordinat and level For Slab of bridge (first level) for south platform part (1-2) Axis (F-I) (1-2.1) at level (134.727). </t>
  </si>
  <si>
    <t>IR 2002 (S19.SU.27-10)(12-00)</t>
  </si>
  <si>
    <t xml:space="preserve">Formwork of beams and slab for platform (first level) part (2), axis (L-M) (2.1-2.6) as per attached. </t>
  </si>
  <si>
    <t>IR 2003 (S19.CI.27-10)(12-00)</t>
  </si>
  <si>
    <t>POUR CONCRETE 455</t>
  </si>
  <si>
    <t>POUR CONCRETE 456</t>
  </si>
  <si>
    <t>Columns (First Level) for South Platform part (1), axis (A-D) (1-2.1) as per attached.</t>
  </si>
  <si>
    <t>Slab and beams (First Level) for South Platform part (1-2), axis (F-I) (1-2.1) as per attached.</t>
  </si>
  <si>
    <t>Coordinates for offset bridge columns 25 cm platform axis (G:H) (3:1) &amp; (B:D) (3:2.2)</t>
  </si>
  <si>
    <t>DC 119 (S-19.ARCH.22-09-24)(10-00)</t>
  </si>
  <si>
    <t>IR 2004 (S19.CI.27-10)(12-00)</t>
  </si>
  <si>
    <t xml:space="preserve">Reinforcement of beams of bridge (first level) part (2), axis (L-M) (2.1-2.4) as per attached. </t>
  </si>
  <si>
    <t>IR 2005 (S19.CI.27-10)(12-00)</t>
  </si>
  <si>
    <t xml:space="preserve">Reinforcement of parapet (roof level) part (3-4)), axis (F-I) (3) as per attached. </t>
  </si>
  <si>
    <t>IR 2006 (S19.SU.28-10)(12-00)</t>
  </si>
  <si>
    <t xml:space="preserve">Coordinat and level For Slab of bridge (first level), Axis (K-N) (3-2.2) at level (134.727). </t>
  </si>
  <si>
    <t>SOR (24-10) 041</t>
  </si>
  <si>
    <t>Install sleeve 160mm for rain water drainage at (first level) plan for Slab south platform Part (2), Axes (F-I) (1-2.1).</t>
  </si>
  <si>
    <t>IR 30 (S19.MECH.28-10)(12-00)</t>
  </si>
  <si>
    <t>Prequalification for) PROACTIVE TRADING Contracting and supplies CO).</t>
  </si>
  <si>
    <t>DC 132 (S-19.ARCH.28-10-24)(10-00)</t>
  </si>
  <si>
    <t>CONFIRM IF CAST STONE CORNICES FOR ROOF PARAPET SHALL BE GRC  INSTEAD AS PER OTHER STATIONS.</t>
  </si>
  <si>
    <t>Block work for Ground floor part (3) axis (D-F) (4-5) with full hieght as per attached.</t>
  </si>
  <si>
    <t>IR 2007 (S19.ARCH.28-10)(12-00)</t>
  </si>
  <si>
    <t>Block work for Ground floor part (3) axis (C-E) (4-5) with full hieght as per attached.</t>
  </si>
  <si>
    <t>IR 2008 (S19.ARCH.28-10)(12-00)</t>
  </si>
  <si>
    <t>TEST RESULT S19 N 1078</t>
  </si>
  <si>
    <t>TEST RESULT S19 N 1079</t>
  </si>
  <si>
    <t>TEST RESULT S19 N 1080</t>
  </si>
  <si>
    <t>TEST RESULT S19 N 1081</t>
  </si>
  <si>
    <t>Slab and Beams of mezzanine Level for South Platform part(2) , axis (K-N) (1-2.1) &amp; Core of middle platform (Roof Level) part(1-2) , axis (g-h) (2.2-2.3).      Q=61 m3                           C 400/460                               28-days</t>
  </si>
  <si>
    <t>Screed Concete for Soac Cable Room Part (3-4), axis(C-D)(4-5) &amp; (k-L) (4-5).  Q=8 m3                           C 250/350                               7-days</t>
  </si>
  <si>
    <t>slab of canopy for middle platform part(B) ,axis (p11-p16) (2.2-2.3)	
Q=129m3                           C 400/460                               28-days</t>
  </si>
  <si>
    <t>Columns oF Bridge (Roof Level) for Platform part(1-2) ,axis (G-H)(2.2-2.6) &amp; Encasement (6) Between main building and north platform part (3),axis (C) (2.4-3) 
Q=36m3                           C 400/460                              7-days</t>
  </si>
  <si>
    <t>IR 2009 (S19.SU.29-10)(12-00)</t>
  </si>
  <si>
    <t>Coordinate and Level for Parapet for Roof for part (3) axis (B-D) &amp; (F-H) (x- 3) at level (141.877).</t>
  </si>
  <si>
    <t xml:space="preserve">	RHS-MECH-SD-013	</t>
  </si>
  <si>
    <t>TEST RESULT S19 N 1082</t>
  </si>
  <si>
    <t>Formwork for Parapet of Roof level  part (3,4) axis (B-D) (3) &amp; (F-H) (3) as per attached</t>
  </si>
  <si>
    <t>IR 2010 (S19.SU.29-10)(12-00)</t>
  </si>
  <si>
    <t>IR 2011 (S19.SU.29-10)(12-00)</t>
  </si>
  <si>
    <t>Formwork of stairs of bridge Part (1) Axis (D-G) (2.2-2.3) as per attached</t>
  </si>
  <si>
    <r>
      <t>Marble chassis accessories tests (Stainless Steel</t>
    </r>
    <r>
      <rPr>
        <sz val="16"/>
        <color theme="1"/>
        <rFont val="Arial"/>
        <family val="2"/>
      </rPr>
      <t xml:space="preserve"> </t>
    </r>
    <r>
      <rPr>
        <sz val="16"/>
        <color theme="1"/>
        <rFont val="Cambria"/>
        <family val="1"/>
      </rPr>
      <t>Benz, Stainless Steel Washer, Stainless Steel Assembly Screw, Stainless Steel Nut, stainless steel subduel, hot galvanized chassis, Hot galvanized bracter, Hot Galvanized Cana (Z).</t>
    </r>
  </si>
  <si>
    <t>POUR CONCRETE 457</t>
  </si>
  <si>
    <t>Parapet of roof level part (3,4) axis (B-D) (3) &amp; (F-H) (3) as per attached</t>
  </si>
  <si>
    <t>SD 09 (S19.MECH.29-10)(10-00)</t>
  </si>
  <si>
    <t>RHS-MECH-SD-040</t>
  </si>
  <si>
    <t>RHS-MECH-SD-041</t>
  </si>
  <si>
    <t>RHS-MECH-SD-042</t>
  </si>
  <si>
    <t>RHS-MECH-SD-043</t>
  </si>
  <si>
    <t>RHS-MECH-SD-044</t>
  </si>
  <si>
    <t>RHS-MECH-SD-045</t>
  </si>
  <si>
    <t>TYPICAL DETAIL &amp; SECTIONS (Tunnel Drainage)</t>
  </si>
  <si>
    <t>RHS-MECH-SD-041-1</t>
  </si>
  <si>
    <t>Tunnel Drainage Work
Part (1-1)</t>
  </si>
  <si>
    <t>RHS-MECH-SD-041-2</t>
  </si>
  <si>
    <t>Tunnel Drainage Work
Part (1-2)</t>
  </si>
  <si>
    <t>Tunnel Drainage Work
PART -2 MASTER PLAN</t>
  </si>
  <si>
    <t>Tunnel Drainage Work
PART -1 MASTER PLAN</t>
  </si>
  <si>
    <t>Tunnel Drainage Work
Part (2-2)</t>
  </si>
  <si>
    <t>RHS-MECH-SD-042-2</t>
  </si>
  <si>
    <t>PART -3 MASTER PLAN</t>
  </si>
  <si>
    <t>Tunnel Drainage Work
Part (3-1)</t>
  </si>
  <si>
    <t>RHS-MECH-SD-043-1</t>
  </si>
  <si>
    <t>RHS-MECH-SD-043-2</t>
  </si>
  <si>
    <t>Tunnel Drainage Work
Part (3-2)</t>
  </si>
  <si>
    <t>PART -4 MASTER PLAN</t>
  </si>
  <si>
    <t>Tunnel Drainage Work
Part (4-1)</t>
  </si>
  <si>
    <t>RHS-MECH-SD-044-1</t>
  </si>
  <si>
    <t>RHS-MECH-SD-044-2</t>
  </si>
  <si>
    <t>Tunnel Drainage Work
Part (4-2)</t>
  </si>
  <si>
    <t>Tunnel Drainage Work
PART A-MASTER PLAN</t>
  </si>
  <si>
    <t>RHS-MECH-SD-045-1</t>
  </si>
  <si>
    <t>Tunnel Drainage Work
PART A-1</t>
  </si>
  <si>
    <t>RHS-MECH-SD-045-2</t>
  </si>
  <si>
    <t>Tunnel Drainage Work
PART A-2</t>
  </si>
  <si>
    <t>Tunnel Drainage Work
PART A-3</t>
  </si>
  <si>
    <t>RHS-MECH-SD-045-3</t>
  </si>
  <si>
    <t>Tunnel Drainage Work
PART A-4</t>
  </si>
  <si>
    <t>RHS-MECH-SD-045-4</t>
  </si>
  <si>
    <t>RHS-MECH-SD-046</t>
  </si>
  <si>
    <t>Tunnel Drainage Work
PART B-MASTER PLAN</t>
  </si>
  <si>
    <t>RHS-MECH-SD-046-1</t>
  </si>
  <si>
    <t>Tunnel Drainage Work
PART B-1</t>
  </si>
  <si>
    <t>Tunnel Drainage Work
PART B-2</t>
  </si>
  <si>
    <t>RHS-MECH-SD-046-2</t>
  </si>
  <si>
    <t>Tunnel Drainage Work
PART B-3</t>
  </si>
  <si>
    <t>RHS-MECH-SD-046-3</t>
  </si>
  <si>
    <t>Tunnel Drainage Work
PART B-4</t>
  </si>
  <si>
    <t>RHS-MECH-SD-046-4</t>
  </si>
  <si>
    <t>Tunnel Drainage Work
PART C-MASTER PLAN</t>
  </si>
  <si>
    <t>RHS-MECH-SD-047</t>
  </si>
  <si>
    <t>Tunnel Drainage Work
PART C-1</t>
  </si>
  <si>
    <t>RHS-MECH-SD-047-1</t>
  </si>
  <si>
    <t>Tunnel Drainage Work
PART C-2</t>
  </si>
  <si>
    <t>RHS-MECH-SD-047-2</t>
  </si>
  <si>
    <t>Tunnel Drainage Work
PART C-3</t>
  </si>
  <si>
    <t>RHS-MECH-SD-047-3</t>
  </si>
  <si>
    <t>Tunnel Drainage Work
PART C-4</t>
  </si>
  <si>
    <t>RHS-MECH-SD-047-4</t>
  </si>
  <si>
    <t>Tunnel Drainage Work
PART D-MASTER PLAN</t>
  </si>
  <si>
    <t>RHS-MECH-SD-048</t>
  </si>
  <si>
    <t>Tunnel Drainage Work
PART D-1</t>
  </si>
  <si>
    <t>RHS-MECH-SD-048-1</t>
  </si>
  <si>
    <t>Tunnel Drainage Work
PART D-2</t>
  </si>
  <si>
    <t>RHS-MECH-SD-048-2</t>
  </si>
  <si>
    <t>RHS-MECH-SD-048-3</t>
  </si>
  <si>
    <t>Tunnel Drainage Work
PART D-4</t>
  </si>
  <si>
    <t>Tunnel Drainage Work
PART D-3</t>
  </si>
  <si>
    <t>RHS-MECH-SD-048-4</t>
  </si>
  <si>
    <t>IR 2012 (S19.SU.29-10)(12-00)</t>
  </si>
  <si>
    <t xml:space="preserve">Coordinat and level For Slab of bridge (first level), Axis (K-N) (2.1-2.2) at level (134.727). </t>
  </si>
  <si>
    <t xml:space="preserve">Reinforcement of slab &amp; beams of bridge (first level) part (1,2), axis (G-H) (2.1-2.2) as per attached. </t>
  </si>
  <si>
    <t>IR 31 (S19.MECH.30-10)(12-00)</t>
  </si>
  <si>
    <t>Install sleeve 160mm for rain water drainage at (first level) plan for Slab of bridge Part (1,2), Axes (G-H) (2.1-2.2).</t>
  </si>
  <si>
    <t>EMBEDDED ITEMS IN STRUCTURE FOR EARTHING AND LIGHNING SYSTEMS WORKS FOR Bridges slab Axes (G-H) (AL-2.4).</t>
  </si>
  <si>
    <t>•	FOR Siemens room composite electrical work for room (IT-S GR147) as per drawing
•	 SINGLE BOX (3) Double box (2)</t>
  </si>
  <si>
    <t>POUR CONCRETE 458</t>
  </si>
  <si>
    <t xml:space="preserve">Slab and Beams for Bridge Part(1-2), axis (G-H)(2.1-2.2) </t>
  </si>
  <si>
    <t>IR 2013 (S19.CI.30-10)(12-00)</t>
  </si>
  <si>
    <t>EMBEDDED ITEMS IN STRUCTURE FOR EARTHING AND LIGHNING SYSTEMS WORKS FOR middle Bridges slab Axis (L-M) (3-2.4)</t>
  </si>
  <si>
    <t>IR 199 (S19.ELE.30-10)(10-00)</t>
  </si>
  <si>
    <t>IR 197 (S19.ELE.30-10)(10-00)</t>
  </si>
  <si>
    <t>IR 198 (S19.ELE.30-10)(10-00)</t>
  </si>
  <si>
    <t>X-Shield bugfill – 5 kg
X-Tech epoxy seal FLR 110G 7047- 20 kg</t>
  </si>
  <si>
    <t>X-CALIBUR</t>
  </si>
  <si>
    <t>RFI 032 (S19-ARCH-20-10)(12-00)</t>
  </si>
  <si>
    <t>REGARDING TO RECEIVED TRANSMITTAL NO 1646 KINDLY CONFIRM FOLLOWING UP MODEFICATIONS</t>
  </si>
  <si>
    <t xml:space="preserve">Reinforcement of columns and core (first level) for south platform part (1), axis (B-D) (1-2.1) as per attached. </t>
  </si>
  <si>
    <t>IR 2014(S19.CI.31-10)(12-00)</t>
  </si>
  <si>
    <t>IR 2015(S19.CI.31-10)(12-00)</t>
  </si>
  <si>
    <t xml:space="preserve">Reinforcement of stair columns  (mezzanine level) for middle platform part (1), axis (P19-A) (2.2-2.3) as per attached. </t>
  </si>
  <si>
    <t>Prequalification  for ) ROYAL CERAMICA).
(Porcelain Tiles).</t>
  </si>
  <si>
    <t>DC 134 (S-19.ARCH.01-11-24)(10-00)</t>
  </si>
  <si>
    <t>DC 135 (S-19.ARCH.01-11-24)(10-00)</t>
  </si>
  <si>
    <t>DC 133 (S-19.ARCH.01-11-24)(10-00)</t>
  </si>
  <si>
    <t>Kindly clarify finishing for highlighted rooms</t>
  </si>
  <si>
    <t>RFI 034 (S19-ARCH-31-10)(12-00)</t>
  </si>
  <si>
    <t>RFI 035 (S19-ARCH-02-11)(12-00)</t>
  </si>
  <si>
    <t>REGARDING RECEIVED TRANSMITTAL NO. 1577 KINDLY CONFIRM FOLLOWING UP MODEFICATIONS WITH INTERNAL FINISHIES SCHEDULE OR AS PER NAT INSTRUCTIONS.
(AS PER ATTACHED).</t>
  </si>
  <si>
    <t>RFI 033 (S19-ARCH-31-10)(12-00)</t>
  </si>
  <si>
    <t>Prequalification For (Egyptian Belgian Co. For Doors &amp; Windows Systems)
For (curtain walls).</t>
  </si>
  <si>
    <t>DC 136 (S-19.ARCH.01-11-24)(10-00)</t>
  </si>
  <si>
    <t>Prequalification  for(Acass for general contracting)
FOR (GRC).</t>
  </si>
  <si>
    <t>Prequalification  for (Elnozom Elhadetha)
(Curtain Walls).</t>
  </si>
  <si>
    <t>RFP 8 (S19-ARCH-27-10)(12-00)</t>
  </si>
  <si>
    <t>With reference to the ongoing project, we would like to inform you that it has been agreed with the General Consultant SYSTRA to conduct a strength and cohesion analysis test for the ligament method that was used in the implementation of some walls on the site.
Test details and results:
•	The method used in the implementation: (3 Madamik Shenawi and 1 Madmac Qad).
•	.The test results were reviewed by the Engineering Consulting Office (CEC), and the results showed that the ligament method used achieves the same strength and cohesion as the ligament methods adopted according to the Egyptian code.
•	Based on the test results, the CEC consultant reported that the walls implemented using this method are safe and in line with structural standards.
•	The remaining works on site are currently being completed using either the Flemish or English Rabat methods.
We kindly ask you to approve the approval of the results of the submitted test, for buildings that were implemented using the method (3 Madmak Shenawi and 1 Midmac Qad).</t>
  </si>
  <si>
    <t xml:space="preserve">slab &amp; beams of bridge (first level) part (2), axis (K-N) (2.1-2.6) </t>
  </si>
  <si>
    <t>POUR CONCRETE 459</t>
  </si>
  <si>
    <t>Reinforcement of slab &amp; beams of bridge (first level) part (2), axis (K-N) (2.1-2.6) as per attached.</t>
  </si>
  <si>
    <t>IR 32 (S19.MECH.02-11)(12-00)</t>
  </si>
  <si>
    <t>Install sleeve 160mm for rain water drainage at (first level) plan for Slab of bridge Part (2), Axis (K-N) (2.1-2.6). as per attached</t>
  </si>
  <si>
    <t>IR 2016 (S19.CI.02-11)(12-00)</t>
  </si>
  <si>
    <t>TEST RESULT S19 N 1083</t>
  </si>
  <si>
    <t>TEST RESULT S19 N 1084</t>
  </si>
  <si>
    <t>TEST RESULT S19 N 1085</t>
  </si>
  <si>
    <t>NCR 013</t>
  </si>
  <si>
    <t>Coordinate and Level for Parapet for Roof for part (4) axis (H-J) (3) at level (141.877).</t>
  </si>
  <si>
    <t>IR 2017 (S19.SU.03-11)(12-00)</t>
  </si>
  <si>
    <t>DC 137 (S-19.ARCH.04-11-24)(10-00)</t>
  </si>
  <si>
    <t>Prequalification  for MERO TSK
 (Raisd Floor Tiles).
Specs 26                             B.O.Q sec.10.27</t>
  </si>
  <si>
    <t>IR 2018 (S19.CI.29-05)(12-00)</t>
  </si>
  <si>
    <t>preparation for Screed Concrete for Ground Floor Part (3) axis (A-B) (3-4) as per attached.</t>
  </si>
  <si>
    <t>IR 2019 (S19.CI.30-05(12-00)</t>
  </si>
  <si>
    <t>preparation for Screed Concrete for Ground floor for Siemens ROOMS PART (4) Axis (I-J) (7-8)</t>
  </si>
  <si>
    <t>IR 2020 (S19.CI.04-11)(12-00)</t>
  </si>
  <si>
    <t>Formwork for parapet of mainbuilding (roof) part (4) axis (CL-J) (3).</t>
  </si>
  <si>
    <t>IR 2021 (S19.CI.04-11)(12-00)</t>
  </si>
  <si>
    <t>Formwork for columns and core of south platform (first level) part (1) axis (B-D) (1-2.1) as per attached.</t>
  </si>
  <si>
    <t>IR 2022 (S19.CI.04-11)(12-00)</t>
  </si>
  <si>
    <t>Formwork for columns of middle platform (mezzanine level) part (1) axis (A) (2.2-2.3) as per attached.</t>
  </si>
  <si>
    <t>IR 2023 (S19.CI.04-11)(12-00)</t>
  </si>
  <si>
    <t>Reinforcement for columns of middle platform (mezzanine level) part (1) axis (F) (2.2-2.3) as per attached.</t>
  </si>
  <si>
    <t>POUR CONCRETE 460</t>
  </si>
  <si>
    <t>R.C for parapet of main building (roof) part (4) axis (CL-J) (3).</t>
  </si>
  <si>
    <t>PULL OUT STRENGTH OF HARDEND CONCRETE AND CEMENT BRICK FOR (MARBLE).</t>
  </si>
  <si>
    <t>TEST RESULT S19 N 1086</t>
  </si>
  <si>
    <t>IR 2024 (S19.SU.29-10)(12-00)</t>
  </si>
  <si>
    <t>Back Filling with Clean Sand Under S.O.G (Inside) For north Platform, Axis (P1-A) Level (124.30).</t>
  </si>
  <si>
    <t>IR 2025 (S19.SU.31-10)(12-00)</t>
  </si>
  <si>
    <t>Back Filling with Clean Sand Under S.O.G (Inside) For north Platform, Axis (P1-A) Level (124.55).</t>
  </si>
  <si>
    <t>IR 2026 (S19.SU.02-11)(12-00)</t>
  </si>
  <si>
    <t>Back Filling with Clean Sand Under S.O.G (Inside) For north Platform, Axis (P1-A) Level (124.80).</t>
  </si>
  <si>
    <t>IR 2027 (S19.SU.29-10)(12-00)</t>
  </si>
  <si>
    <t>Back Filling with Clean Sand Under S.O.G (Inside) For north Platform, Axis (M-P38) Level (124.30).</t>
  </si>
  <si>
    <t>IR 2028 (S19.SU.31-10)(12-00)</t>
  </si>
  <si>
    <t>Back Filling with Clean Sand Under S.O.G (Inside) For north Platform, Axis (M-P38) Level (124.55).</t>
  </si>
  <si>
    <t>IR 2029 (S19.SU.02-11)(12-00)</t>
  </si>
  <si>
    <t>Back Filling with Clean Sand Under S.O.G (Inside) For north Platform, Axis (M-P38) Level (124.80).</t>
  </si>
  <si>
    <t>IR 2030 (S19.SU.29-10)(12-00)</t>
  </si>
  <si>
    <t>Back Filling with Clean Sand Under S.O.G (Inside) For South Platform, Axis (P28-P38) Level (122.55).</t>
  </si>
  <si>
    <t>IR 2031 (S19.SU.31-10)(12-00)</t>
  </si>
  <si>
    <t>Back Filling with Clean Sand Under S.O.G (Inside) For South Platform, Axis (P28-P38) Level (122.80).</t>
  </si>
  <si>
    <t>IR 2032 (S19.SU.31-10)(12-00)</t>
  </si>
  <si>
    <t>Back Filling with Clean Sand Under S.O.G (Inside) For South Platform, Axis (M-P28) Level (122.30).</t>
  </si>
  <si>
    <t>IR 2033 (S19.SU.31-10)(12-00)</t>
  </si>
  <si>
    <t>Back Filling with Clean Sand Under S.O.G (Inside) For South Platform, Axis (P7-P16) Level (122.55).</t>
  </si>
  <si>
    <t>IR 2034 (S19.SU.02-11)(12-00)</t>
  </si>
  <si>
    <t>Back Filling with Clean Sand Under S.O.G (Inside) For South Platform, Axis (P7-P16) Level (122.80).</t>
  </si>
  <si>
    <t>IR 2035 (S19.SU.29-10)(12-00)</t>
  </si>
  <si>
    <t>Back Filling with Clean Sand Under S.O.G (Inside) For South Platform, Axis (P1-P7) Level (123.05).</t>
  </si>
  <si>
    <t>IR 2036 (S19.SU.31-10)(12-00)</t>
  </si>
  <si>
    <t>Back Filling with Clean Sand Under S.O.G (Inside) For South Platform, Axis (P1-P7) Level (123.30).</t>
  </si>
  <si>
    <t>Formwork for columns of middle platform (mezzanine level) part (1) axis (F) (2.2-2.3) as per attached.</t>
  </si>
  <si>
    <t>Install sub structure system for marble of facade part (3) axis (A-E) (6) as per attached.</t>
  </si>
  <si>
    <t xml:space="preserve">Reinforcement of parapet (roof level) part (4), axis (I-L) (3) as per attached. </t>
  </si>
  <si>
    <t>DC 142 (S-19.ARCH.06-11-24)(10-00)</t>
  </si>
  <si>
    <t>DC 141 (S-19.ARCH.07-11-24)(10-00)</t>
  </si>
  <si>
    <t>DC 140 (S-19.ARCH.05-11-24)(10-00)</t>
  </si>
  <si>
    <t>DC 138 (S-19.ARCH.05-11-24)(10-00)</t>
  </si>
  <si>
    <t>DC 139 (S-19.ARCH.05-11-24)(10-00)</t>
  </si>
  <si>
    <t>Prequalification  for STARON EGYPT CO. for (HPL).</t>
  </si>
  <si>
    <t>Prequalification  for WAJHA CO. for (GRC).</t>
  </si>
  <si>
    <t>Prequalification  for ELNASR CO. (JOINTMASTER EGYPT) for (EXPANSION JOINT SYSTEMS).</t>
  </si>
  <si>
    <t>Prequalification  for (Harmouch Tiles Factory)
For (Roof tiles)</t>
  </si>
  <si>
    <t>Prequalification  for (ALKARNAK CO.)
For (Roof tiles)</t>
  </si>
  <si>
    <t>MS 28 (S-19-ARCH.-26-09)(04-00)</t>
  </si>
  <si>
    <t>MS 29 (S-19-ARCH.-26-09)(04-00)</t>
  </si>
  <si>
    <t>MS 30 (S-19-ARCH.-26-09)(04-00)</t>
  </si>
  <si>
    <t>MERO Raised floor Tile (MERO TSK)</t>
  </si>
  <si>
    <t>GRC (DEKO)</t>
  </si>
  <si>
    <t>IR 2037 (S19.CI.06-11)(12-00)</t>
  </si>
  <si>
    <t>IR 2038 (S19.ARCH.06-11)(12-00)</t>
  </si>
  <si>
    <t>IR 2039 (S19.CI.06-11)(12-00)</t>
  </si>
  <si>
    <t xml:space="preserve">As per NAT instructions concerning reducing height of parapet level 1m down &amp; its impact on the elevation. 
here with our proposal for current level finishes:
1.	Modification of curtain wall in zone between axis (H-J) &amp; (E-G) to be clear height 9m instead of 9.60m.
2.	Top level of curtain wall to be GRC instead of aluminum copping as per attached elevation. </t>
  </si>
  <si>
    <t>RFP 9 (S19-ARCH-05-11)(12-00)</t>
  </si>
  <si>
    <t>POUR CONCRETE 461</t>
  </si>
  <si>
    <t xml:space="preserve">R.C for WET Utility Crossing "West platform"."40cm""Sewage"	</t>
  </si>
  <si>
    <t>IR 2040 (S19.CI.07-11)(02-00)</t>
  </si>
  <si>
    <t>Reinforcement of columns and core (first level) for south platform part (2), axis (K-N) (1-2.1) as per attached.</t>
  </si>
  <si>
    <t xml:space="preserve">RC for columns and core of south platform (first level) part (1) axis (B-D) (1-2.1) 	</t>
  </si>
  <si>
    <t>RC for columns of middle platform (mezzanine level) part (1) axis (A)(F) (2.2-2.3) as per attached.</t>
  </si>
  <si>
    <t>POUR CONCRETE 462</t>
  </si>
  <si>
    <t>Coordinates for offset for bridge’s stairs 25 cm, axis (A-F) (2.2-2.3).</t>
  </si>
  <si>
    <t>IR 2041 (S19.SU.07-11)(02-00)</t>
  </si>
  <si>
    <t>Reinforcement of parapet (roof level) part (4), axis (K-M) (3) as per attached.</t>
  </si>
  <si>
    <t>IR 2042 (S19.CI.07-11)(02-00)</t>
  </si>
  <si>
    <t>Reinforcement and Formwork for S.O.G part (4), axis (I-J) (5-6).</t>
  </si>
  <si>
    <t>Reinforcement and Formwork for S.O.G part (3),axis (B-C)(4-6)&amp;(C-D)(5-6).</t>
  </si>
  <si>
    <t>IR 2043 (S19.CI.27-03)(10-00)</t>
  </si>
  <si>
    <t>IR 2044 (S19.CI.21-04)(10-00)</t>
  </si>
  <si>
    <t>New Ega for Electrical Industries.</t>
  </si>
  <si>
    <t>IR 2049 (S19.CI.09-11)(10-00)</t>
  </si>
  <si>
    <t>formwork of parapet (roof level) part (4), axis (K-M) (3) as per attached.</t>
  </si>
  <si>
    <t>IR 2050 (S19.CI.09-11)(10-00)</t>
  </si>
  <si>
    <t>formwork of columns (first level) for south platform part (2), axis (K-N) (1-2.1) as per attached.</t>
  </si>
  <si>
    <t>Coordinates and level of parapet (roof level) part (4), axis (K-M) (3)  at level (141.877), as per attached.</t>
  </si>
  <si>
    <t>IR 2051 (S19.SU.09-11)(10-00)</t>
  </si>
  <si>
    <t>IR 2052 (S19.SU.09-11)(10-00)</t>
  </si>
  <si>
    <t>Coordinate and Level for Neoprene Bearing of bridge slab (first level) axis (L-M) (2.1).</t>
  </si>
  <si>
    <t>Curtain wall (SAMPLE BOARD) - (ELNOZOM ELHADETHA)</t>
  </si>
  <si>
    <t>IR 2045 (S19.ARCH.07-10)(12-00)</t>
  </si>
  <si>
    <t>Install marble tiles of facade part (4) axis (N) (2.6-6) as per attached.</t>
  </si>
  <si>
    <t>IR 2046 (S19.ARCH.16-10)(12-00)</t>
  </si>
  <si>
    <t>Install marble tiles of facade part (4) axis (J-N) (6) as per attached.</t>
  </si>
  <si>
    <t>IR 2047 (S19.ARCH.02-10)(12-00)</t>
  </si>
  <si>
    <t>IR 2048 (S19.ARCH.21-10)(12-00)</t>
  </si>
  <si>
    <t>Install marble tiles of facade part (4) axis (J) (2.6-6) as per attached.</t>
  </si>
  <si>
    <t>Install marble tiles of facade part (3) axis (E) (6-8) as per attached.</t>
  </si>
  <si>
    <t>IR 200 (S19.ELE.09-11)(10-00)</t>
  </si>
  <si>
    <t>Install first fix work for mezzanine rooms (274,275,276,277,278,279,284) and corridor (289) from axis, from (D-K) on axis, (6-8) as per attached.</t>
  </si>
  <si>
    <t>IR 201 (S19.ELE.09-11)(10-00)</t>
  </si>
  <si>
    <t xml:space="preserve">  Install first fix work for mezzanine rooms (272,273,026,027) and corridors (289,305) from axis, from (D-F) on axis, (5-8) as per attached.</t>
  </si>
  <si>
    <t>IR 202 (S19.ELE.09-11)(10-00)</t>
  </si>
  <si>
    <t>IR 2053 (S19.SU.10-11)(10-00)</t>
  </si>
  <si>
    <t>Coordinat and level For Slab of bridge (first level), Axis (F-I) (2.1-2.2) at level (134.727).</t>
  </si>
  <si>
    <t>Platform</t>
  </si>
  <si>
    <t>Formwork for S.O.G part (3) axis (D-F) (3-7) as per attached</t>
  </si>
  <si>
    <t>IR 2054 (S19.CI.20-07)(10-00)</t>
  </si>
  <si>
    <t>POUR CONCRETE 463</t>
  </si>
  <si>
    <t>POUR CONCRETE 464</t>
  </si>
  <si>
    <t>parapet of Main building for (Roof level) part (4), axis (I-M) (3).</t>
  </si>
  <si>
    <t>Columns of South platform "First level" for part (2), axis (L-N) (1-2.1).</t>
  </si>
  <si>
    <t xml:space="preserve">Install outdoor fire alarm system (manual station-strobe light-alarm siren) on main building façade axis (B) (6) </t>
  </si>
  <si>
    <t>IR 2055 (S19.CI.11-11)(10-00)</t>
  </si>
  <si>
    <t>Reinforcement For beams of bridge (first level) part (1), axis (B-C) (2.1-2.2) as per attached.</t>
  </si>
  <si>
    <t>Formwork of bridge (first level) part (1), axis (B-C) (2.1-2.2) as per attached.</t>
  </si>
  <si>
    <t>IR 2056 (S19.CI.11-11)(10-00)</t>
  </si>
  <si>
    <t>TEST RESULT S19 N 1087</t>
  </si>
  <si>
    <t>RC for corbel of Bridge for south platform (1st level) for part (1-2) axis  (B-C) &amp; (G-H) (2.1) .</t>
  </si>
  <si>
    <t>Q=36m3                           C 400/460                              7-days</t>
  </si>
  <si>
    <t xml:space="preserve"> parapet of Main building for First level part(4),axis (M-N)(3).&amp;Columns of bridge"First level" for middle platform part(2),axis (M) &amp; Columns and Core of first Slab level for South platform part (1-2),axis (F-I)(1-2.1) </t>
  </si>
  <si>
    <t>TEST RESULT S19 N 1088</t>
  </si>
  <si>
    <t>TEST RESULT S19 N 1089</t>
  </si>
  <si>
    <t>parapet of Main building for Roof level part(3),axis (C-F)(3)	 
Q=13m3                           C 400/460                              7-days</t>
  </si>
  <si>
    <t xml:space="preserve">as per attached transmittal for internal elevations kindly be noted that structural opening height in main hall &amp; arrival hall shall be matching with joints of mechanical marble in same level which is 2.36m ht instead of 2.5m as per approved block works shop drawings, please confirm. </t>
  </si>
  <si>
    <t>RFI 037 (S19-ARCH-05-11)(12-00)</t>
  </si>
  <si>
    <t>RFI 036 (S19-ARCH-04-11)(12-00)</t>
  </si>
  <si>
    <t xml:space="preserve">Clarify wall finish for highlighted zone corridor at mezzanine. </t>
  </si>
  <si>
    <t>RFI 038 (S19-ARCH-11-11)(12-00)</t>
  </si>
  <si>
    <t>sand cone test for soil Replacement (sub grade) for Dry Utility Crossing 25cm at level (123.25) station (517+172.62) to (517+192.62) “east platform”</t>
  </si>
  <si>
    <t>257/9</t>
  </si>
  <si>
    <t xml:space="preserve">   Install first fix work for mezzanine Part 3, rooms (22,01,19,01) and corridor (305,03) from axis (A-F)(2.6-7) as per attached.</t>
  </si>
  <si>
    <t>EMBEDDED ITEMS IN STRUCTURE FOR EARTHING AND LIGHNING SYSTEMS WORKS FOR Bridges slab Axis (B-C) (AL-2.3) first level as per attached.</t>
  </si>
  <si>
    <t>EMBEDDED ITEMS IN STRUCTURE FOR EARTHING AND LIGHNING SYSTEMS WORKS FOR Bridges columns Axis (B-C) (AL-2.7) roof level 6 DC as per attached.</t>
  </si>
  <si>
    <t>Formwork For slab of bridge (First level) of north platform part (1), axis (B-C) (2.2-2.6)</t>
  </si>
  <si>
    <t xml:space="preserve">Clarify if equipment panels shall be fixed in any raised floor finish room which could need a special under construction system. </t>
  </si>
  <si>
    <t>.</t>
  </si>
  <si>
    <t xml:space="preserve">Plaster Work for Ground Floor part (4) axis (M-N) (4-5) </t>
  </si>
  <si>
    <t xml:space="preserve">Plaster Work prepration for Mezzanine Floor part (3-4) axis (E-J) (6-8) </t>
  </si>
  <si>
    <t>Reinforcement For slabs of bridge (first level) part (1), axis (B-C) (2.1-2.2) as per attached.</t>
  </si>
  <si>
    <t>As per NAT instructions for platform stairs and adjustment beam (during the MOM)
highlighted in attachments kindly be aware that formwork and reinforcement are hold until receiving your respond.</t>
  </si>
  <si>
    <t>RFI 040 (S19-ARCH-13-11)(12-00)</t>
  </si>
  <si>
    <t xml:space="preserve">Block Work for height 1.20 m for Ground Floor part (4) axis (M-N) (4-5) </t>
  </si>
  <si>
    <t>first course block Work for Ground Floor part (4) axis (M-N) (4-5)</t>
  </si>
  <si>
    <t xml:space="preserve">Block Work for height 2.40 m for Ground Floor part (4) axis (M-N) (4-5) </t>
  </si>
  <si>
    <t xml:space="preserve">Block Work for full height for Ground Floor part (4) axis (M-N) (4-5) </t>
  </si>
  <si>
    <t xml:space="preserve">Plaster Work prepration for Ground Floor part (4) axis (M-N) (4-5) </t>
  </si>
  <si>
    <t>TEST RESULT S19 N 1090</t>
  </si>
  <si>
    <t xml:space="preserve">slab and beams (first Level) for south platform for Part (1,2) axis (F-I)(1-2.1) &amp; columns of bridge (first level) for south platform for part (1) Axis (A-C) (1-2.1) &amp; parapet of main building (roof Level) part(3,4) , axis (B-D)(3) &amp; (F-i)(3) </t>
  </si>
  <si>
    <t>TEST RESULT S19 N 1091</t>
  </si>
  <si>
    <t>TEST RESULT S19 N 1092</t>
  </si>
  <si>
    <t>TEST RESULT S19 N 1093</t>
  </si>
  <si>
    <t>SLABS and BEAMS oF Bridge (First Level) for Platform part(1,2) ,axis (G-H)(2.1-2.2).</t>
  </si>
  <si>
    <t xml:space="preserve"> parapet of Main building for First level part(3),axis (B-E)(4).&amp; Slab and Beams  of Mezzanine level for South platform part (1),axis (A-D)(1-2.1) </t>
  </si>
  <si>
    <t>SLABS and BEAMS oF Bridge (First Level) for Platform part(2) ,axis (L-M)(2.1-2.6).</t>
  </si>
  <si>
    <t>Install first fix work for mezzanine rooms (280) from axis, from (I-J) on axis, (7-8) as per attached</t>
  </si>
  <si>
    <t>SOR (29-10) 042</t>
  </si>
  <si>
    <t>Imperial Bronze Marble</t>
  </si>
  <si>
    <t>RFI 041 (S19-ARCH-14-11)(12-00)</t>
  </si>
  <si>
    <t>Regarding SD received for chillers bases and pads be noted that structural design is required for base and pads
Insulation, screed work are hold until receiving your respond.</t>
  </si>
  <si>
    <t>PLATFORM</t>
  </si>
  <si>
    <t>Formwork of columns and core of south platform (first level) part (2), axis (K-M)(1-2.1)</t>
  </si>
  <si>
    <t>Reinforcement of columns of canopy for south platform part ( C ) , axis (P23-P28) (2-2.1)</t>
  </si>
  <si>
    <t>EMBEDDED ITEMS IN STRUCTURE FOR EARTHING AND LIGHNING SYSTEMS WORKS FOR Bridges of Columns Axes (P6-P8) (3-2.2), Ground Level DC (8) and ETT4 (6).</t>
  </si>
  <si>
    <t xml:space="preserve">Prequalification of SMART WINDOW CO. for 
(ALUMINUM &amp; CURTAIN WALL &amp; CLAADING) 
 </t>
  </si>
  <si>
    <t>Formwork of columns of canopy for south platform part ( C ) , axis (P23-P28) (2-2.1)</t>
  </si>
  <si>
    <t>Reinforcement of columns of bridge (mezzanine level) for middle platform part (A), axis (P6-P8)(2.2-2.3) as per attached</t>
  </si>
  <si>
    <t xml:space="preserve">Reinforcement of beams of bridge (first level) part (2), axis (L-M) (2.1-2.2) as per attached. </t>
  </si>
  <si>
    <t xml:space="preserve">Formwork of slabs and beams of bridge (first level) part (2), axis (L-M) (2.1-2.2) as per attached. </t>
  </si>
  <si>
    <t xml:space="preserve">Plaster Work for Mezzanine Floor part (3) axis (E-G) (6-8), as per attached.  </t>
  </si>
  <si>
    <t xml:space="preserve"> slabs and beams of bridge (first level) for platform part (1), axis (B-C) (2.1-2.2).</t>
  </si>
  <si>
    <t>columns and core (first level) of south platform part (2), axis (K-M) (1-2.1).</t>
  </si>
  <si>
    <t xml:space="preserve">  columns of canopy for south platform part ( C ), axis (P23-P28) (2-2.1)</t>
  </si>
  <si>
    <t>POUR CONCRETE 465</t>
  </si>
  <si>
    <t>POUR CONCRETE 466</t>
  </si>
  <si>
    <t>POUR CONCRETE 467</t>
  </si>
  <si>
    <t>Install first fix work for mezzanine rooms (281,282) and lobby (285) from axis, from (I-K) on axis, (6-8) as per attached.</t>
  </si>
  <si>
    <t xml:space="preserve">   Install first fix work for mezzanine rooms (Storge Service MZ-285) from axis, from (B) on axis, (3-4) as per attached.</t>
  </si>
  <si>
    <t>Formwork of columns of bridge (mezzanine level) for middle platform part (A), axis (P6-P8)(2.2-2.3) as per attached</t>
  </si>
  <si>
    <t>columns of bridge (mezzanine level) for middle platform part (A), axis (P6-P8)(2.2-2.3) as per attached</t>
  </si>
  <si>
    <t>POUR CONCRETE 468</t>
  </si>
  <si>
    <t>Prequalification for (SCIB CO.) For (Internal Wall Painting).</t>
  </si>
  <si>
    <t>DC 143 (S-19.ARCH.20-11-24)(10-00)</t>
  </si>
  <si>
    <t>DC 144 (S-19.ARCH.20-11-24)(10-00)</t>
  </si>
  <si>
    <t>DC 145 (S-19.ARCH.20-11-24)(10-00)</t>
  </si>
  <si>
    <t>Bridge Bearing Size (250 x400 x 115/ 64-C2).
REF: EN (1337-3, 2005).</t>
  </si>
  <si>
    <t>MS 139 (S-19-CS.-18-11)(04-00)</t>
  </si>
  <si>
    <t>Saveto Fix</t>
  </si>
  <si>
    <t>Saveto Thick Render</t>
  </si>
  <si>
    <t>MS 31 (S-19-ARCH.-18-11)(04-00)</t>
  </si>
  <si>
    <t>MS 32 (S-19-ARCH.-18-11)(04-00)</t>
  </si>
  <si>
    <t>RFI 039 (S19-ARCH-13-11)(12-00)</t>
  </si>
  <si>
    <t xml:space="preserve">Plaster Work Prepration for Mezzanine Floor part (3) axis (D-F) (5-7), as per attached.  </t>
  </si>
  <si>
    <t xml:space="preserve">First Coarse Of Blockwork for Mezzanine Floor part (3) axis (D-F) (5-7), as per attached.  </t>
  </si>
  <si>
    <t xml:space="preserve">
Blockwork for Mezzanine Floor part (3) axis (D-F) (5-7), With Height (1.20m) as per attached.  </t>
  </si>
  <si>
    <t xml:space="preserve">Blockwork for Mezzanine Floor part (3) axis (D-F) (5-7), With Height (2.40m) as per attached.  </t>
  </si>
  <si>
    <t xml:space="preserve">Blockwork for Mezzanine Floor part (3) axis (D-F) (5-7), With Full Height as per attached.  </t>
  </si>
  <si>
    <t>Reinforcement Slab of bridge (first level) part (2), axis (L-M) (2.1-2.2) as per attached.</t>
  </si>
  <si>
    <t>EMBEDDED ITEMS IN STRUCTURE FOR EARTHING AND LIGHNING SYSTEMS WORKS FOR Bridges of Columns Axes (P6-P8) (3-2.4), Ground Level ETT4 (2).</t>
  </si>
  <si>
    <t>EMBEDDED ITEMS IN STRUCTURE FOR EARTHING AND LIGHNING SYSTEMS WORKS FOR Bridges of SLAB Axes (L-M) (AL-2.3), FIRST Level.</t>
  </si>
  <si>
    <t xml:space="preserve">Plaster Work for Mezzanine Floor part (4) axis (CL-J) (7-8), as per attached.  </t>
  </si>
  <si>
    <t xml:space="preserve">Formwork for Slab and Beams (First Floor) part (1) axis (A-D) (1-2.1), as per attached.  </t>
  </si>
  <si>
    <t>Coordinates for offset canopy columns 25cm platform Part (C), axis (P23-P28) &amp; (1-2.1).</t>
  </si>
  <si>
    <t>Coordinates for offset Bridge of columns 25cm platform, axis (P6-P8) &amp; (2.2-3).</t>
  </si>
  <si>
    <t>Coordinat and level For Slab of bridge (first level), Axis (A-D) (1-2.1) at level (134.727).</t>
  </si>
  <si>
    <t>Coordinates for offset Bridge of columns 25cm platform (mezzanine level), axis (A-N) &amp; (1-2.1).</t>
  </si>
  <si>
    <t>Coordinat and level For Slab of bridge (first level), Axis (K-N) (2.1-2.2) at level (134.727).</t>
  </si>
  <si>
    <t>EMBEDDED ITEMS IN STRUCTURE FOR EARTHING AND LIGHNING SYSTEMS WORKS FOR Bridges of Columns Axes (L-M) (2.4-2.7), UPPER ROOF LEVEL - DC (6).</t>
  </si>
  <si>
    <t>Coordinat and level For Slab of bridge (first level), Axis (A-D) (2.1-2.2) at level (134.727).</t>
  </si>
  <si>
    <t>Upper embankment replacment (-0.25m) of South track axis (P23-P38) from (517+492.62) to (517+612.62) station at level (124.11).</t>
  </si>
  <si>
    <t>Upper embankment replacment (-0.50m) of South track axis (M-P38) from (517+452.62) to (517+612.62) station at level (123.80).</t>
  </si>
  <si>
    <t>Upper embankment replacment (-0.50m) of South track axis (M-P13) from (517+299.42) to (517+452.62) station at level (123.80).</t>
  </si>
  <si>
    <t>Upper embankment replacment (-0.75m) of South track axis (M-P13) from (517+299.42) to (517+452.62) station at level (123.55).</t>
  </si>
  <si>
    <t>Upper embankment replacment (-0.75m) of South track axis (M-P38) from (517+452.62) to (517+612.62) station at level (123.55).</t>
  </si>
  <si>
    <t>Upper embankment replacment (-0.75m) of South track axis (P1-P13) from (517+192.62) to (517+299.42) station at level (123.55).</t>
  </si>
  <si>
    <t>Upper embankment replacment (-1m) of South track axis (P28-P38) from (517+553.62) to (517+612.62) station at level (123.30).</t>
  </si>
  <si>
    <t>Upper embankment replacment (-1m) of South track axis (M-P28) from (517+532.62) to (517+454.62) station at level (123.30).</t>
  </si>
  <si>
    <t>Upper embankment replacment (-1m) of South track axis (P1-M) from (517+462.62) to (517+192.62) station at level (123.30).</t>
  </si>
  <si>
    <t>Upper embankment replacment (-1.25m) of South track axis (P28-P38) from (517+532.62) to (517+612.62) station at level (123.05).</t>
  </si>
  <si>
    <t>Upper embankment replacment (-1.25m) of South track axis (M-P28) from (517+532.62) to (517+452.62) station at level (123.05).</t>
  </si>
  <si>
    <t>Upper embankment replacment (-1.25m) of South track axis (M-P1) from (517+192.62) to (517+452.62) station at level (123.05).</t>
  </si>
  <si>
    <t>Upper embankment replacment (-1.50m) of South track axis (P28-P38) from (517+532.62) to (517+612.62) station at level (122.80).</t>
  </si>
  <si>
    <t>Upper embankment replacment (-1.50m) of South track axis (P28-H) from (517+532.62) to (517+423.62) station at level (122.80).</t>
  </si>
  <si>
    <t>Upper embankment replacment (-1.50m) of South track axis (D-H) from (517+374.62) to (517+455.62) station at level (122.80).</t>
  </si>
  <si>
    <t>Upper embankment replacment (-1.50m) of South track axis (D-P13) from (517+299.62) to (517+380.62) station at level (122.80).</t>
  </si>
  <si>
    <t>Upper embankment replacment (-1.50m) of South track axis (P1-P13) from (517+299.62) to (517+192.62) station at level (122.80).</t>
  </si>
  <si>
    <t>Upper embankment replacment (-1.75m) of South track axis (P28-P38) from (517+523.62) to (517+612.62) station at level (122.55).</t>
  </si>
  <si>
    <t>Upper embankment replacment (-1.75m) of South track axis (P28-H) from (517+553.62) to (517+423.62) station at level (122.55).</t>
  </si>
  <si>
    <t>Upper embankment replacment (-1.75m) of South track axis (D-H) from (517+374.62) to (517+455.62) station at level (122.55).</t>
  </si>
  <si>
    <t>Upper embankment replacment (-1.75m) of South track axis (D-P13) from (517+299.62) to (517+308.62) station at level (122.55).</t>
  </si>
  <si>
    <t>Upper embankment replacment (-1.75m) of South track axis (P1-P13) from (517+299.62) to (517+192.62) station at level (122.55).</t>
  </si>
  <si>
    <t>Upper embankment replacment (-2m) of South track axis (P28-P38) from (517+553.62) to (517+612.62) station at level (122.30).</t>
  </si>
  <si>
    <t>Upper embankment replacment (-2m) of South track axis (P28-H) from (517+532.62) to (517+423.62) station at level (122.30).</t>
  </si>
  <si>
    <t>Upper embankment replacment (-2m) of South track axis (D-H) from (517+380.62) to (517+423.62) station at level (122.30).</t>
  </si>
  <si>
    <t>Upper embankment replacment (-2m) of South track axis (D-P18) from (517+380.62) to (517+340.62) station at level (122.30).</t>
  </si>
  <si>
    <t>Upper embankment replacment (-2m) of South track axis (P13-P18) from (517+299.62) to (517+340.62) station at level (122.30).</t>
  </si>
  <si>
    <t>Upper embankment replacment (-2m) of South track axis (P1-P13) from (517+192.62) to (517+353.62) station at level (122.30).</t>
  </si>
  <si>
    <t xml:space="preserve">Plaster Work Prepration for Mezzanine Floor part (3) axis (C-D) (5-6), as per attached.  </t>
  </si>
  <si>
    <t xml:space="preserve">Reinforcement Of Columns (Roof Level) For Bridge part (1) axis, (B-C) (2.2-2.6), as per attached.  </t>
  </si>
  <si>
    <t xml:space="preserve">Reinforcement Of Columns (Roof Level) For Bridge part (2) axis, (L-M) (2.2-2.6), as per attached.  </t>
  </si>
  <si>
    <t>Block Work for Elevation Of Main building  Part (4), Axes (N) (2.6-6)  As Per Attached.</t>
  </si>
  <si>
    <t>Block Work for Elevation Of Main building  Part (4), Axes (J-N) (6)  As Per Attached.</t>
  </si>
  <si>
    <t xml:space="preserve">
Block Work for Elevation Of Main building  Part (3-4), Axes (E-J) (8)  As Per Attached.</t>
  </si>
  <si>
    <t>Block Work for Elevation Of Main building Part (3), Axes (E) (6-8) As Per Attached.</t>
  </si>
  <si>
    <t>Block Work for Elevation Of Main building Part (3), Axes (A-E) (6) As Per Attached.</t>
  </si>
  <si>
    <t>Block Work for Elevation Of Main building Part (3), Axes (A) (2.6-6) As Per Attached.</t>
  </si>
  <si>
    <t xml:space="preserve">Reinforcement Of Columns (Mezzanine Level) For Bridge part (A) axis, (P5-P8) (2.4-2.5), as per attached.  </t>
  </si>
  <si>
    <t>QVN 051 REV 00</t>
  </si>
  <si>
    <t>QVN 052 REV 00</t>
  </si>
  <si>
    <t>During aligned the with recent axis (F-I) site visit, vertical it was and axis observed (2.1-1) that the horizontal structural at level concrete (First slab Level), on the displayed southern a significant sidewalk, amount variation of in color working and a material potential added surface during the weakness. pouring The process contractor's exceeded engineer the approved reported that specifications.the adequately Consequently, met it is essential to conduct site tests to verify that the design stresses have been</t>
  </si>
  <si>
    <t>SOR (02-09) 043</t>
  </si>
  <si>
    <t>SOR (01-10) 044</t>
  </si>
  <si>
    <t>Bad Quality of repair the columns of middle bridge (roof level) on axis (G&amp;H)</t>
  </si>
  <si>
    <t>SOR (02-11) 045</t>
  </si>
  <si>
    <t>Work out of specs</t>
  </si>
  <si>
    <t>Implementation of SOAC Embedded Conduits-RHS</t>
  </si>
  <si>
    <t>SOR (09-11) 02 (ELEC)</t>
  </si>
  <si>
    <t xml:space="preserve">The contractor worked on the exterior of the main building using marble rejected by the consultant. </t>
  </si>
  <si>
    <t>The Contractor must Submit the Mockup for Exterior Marble, Painting &amp; Screed.</t>
  </si>
  <si>
    <t>QVN 053 REV 00</t>
  </si>
  <si>
    <t>QVN 054 REV 00</t>
  </si>
  <si>
    <t>The Contractor must Submit the documents for approvals</t>
  </si>
  <si>
    <t>parapet of Main building for Roof level part(4),axis (CL-J)(3)	
Q=9m3                           C 400/460                              7-days</t>
  </si>
  <si>
    <t>TEST RESULT S19 N 1094</t>
  </si>
  <si>
    <t>columns and core of south platform (first level) part (1) axis (B-D) (1-2.1) &amp; columns of middle platform (mezzanine level) part (1) axis (A)(F) (2.2-2.3). 		
Q=26 m3                           C 400/460                              7-days</t>
  </si>
  <si>
    <t>TEST RESULT S19 N 1095</t>
  </si>
  <si>
    <t>TEST RESULT S19 N 1096</t>
  </si>
  <si>
    <t>TEST RESULT S19 N 1097</t>
  </si>
  <si>
    <t>TEST RESULT S19 N 1098</t>
  </si>
  <si>
    <t>Screed Concete for Soac Cable Room Part (3-4), axis(C-D)(4-5) &amp; (k-L)(4-5)			
Q=8 m3                           C 250/350                              28-days</t>
  </si>
  <si>
    <t>Columns oF Bridge (Roof Level) for Platform part(1-2) ,axis (G-H)(2.2-2.6) &amp; Encasement (6) Between main building and north platform part (3),axis (C) (2.4-3).				
Q=36 m3                           C 400/460                              28-days</t>
  </si>
  <si>
    <t>Parapet of main building (Roof Level) part(4) ,axis (i-m)(3) &amp; Columns of south platform (First Level) part(2) ,axis (L-N)(1-2.1)					
Q=27 m3                           C 400/460                              7-days</t>
  </si>
  <si>
    <t>TEST RESULT S19 N 1099</t>
  </si>
  <si>
    <t>TEST RESULT S19 N 1100</t>
  </si>
  <si>
    <t xml:space="preserve">       'parapet of Main building for Roof level part (3), axis (C-F) (3).						
Q=13 m3                           C 400/460                              28-days</t>
  </si>
  <si>
    <t>Q=74 m3                           C 400/460                              7-days</t>
  </si>
  <si>
    <t xml:space="preserve">Slabs and beams of bridge (first level) part (2), axis (L-M) (2.1-2.2) as per attached. </t>
  </si>
  <si>
    <t>POUR CONCRETE 469</t>
  </si>
  <si>
    <t xml:space="preserve">Builder works opening (wall &amp; slab) (SMR-GR-106). </t>
  </si>
  <si>
    <t xml:space="preserve">Builder works opening (wall &amp; slab) (AFC MAN-S GR-233). </t>
  </si>
  <si>
    <t xml:space="preserve">Builder works opening (wall &amp; slab) (AFC IT-S GR-147). </t>
  </si>
  <si>
    <t xml:space="preserve">Builder works opening (wall &amp; slab) (AFC TKR-S GR-237). </t>
  </si>
  <si>
    <t xml:space="preserve">Builder works opening (wall &amp; slab) (AFC TKR-S GR-202). </t>
  </si>
  <si>
    <t>Install first fix work for mezzanine rooms (24,25,28,29,33) Lobby (23) from axis, from (D-F) on axis, (4-6) as per attached.</t>
  </si>
  <si>
    <t xml:space="preserve">Formwork of SLAB of Canopy for South Plarform part (C) axis, (P22-P29) (1-2.1), as per attached.  </t>
  </si>
  <si>
    <t xml:space="preserve">First Course Block Work for Mezzanine Floor part (3) axis (C-D) (5-6), as per attached.  </t>
  </si>
  <si>
    <t xml:space="preserve">Block Work for height 1.20 for Mezzanine Floor part (3) axis (C-D) (5-6), as per attached.  </t>
  </si>
  <si>
    <t xml:space="preserve">Block Work for height 2.40m for Mezzanine Floor part (3) axis (C-D) (5-6), as per attached.  </t>
  </si>
  <si>
    <t xml:space="preserve">Block Work for Mezzanine Floor part (3) axis (C-D) (5-6), With Full Height as per attached.  </t>
  </si>
  <si>
    <t xml:space="preserve">First Course Block Work for Mezzanine Floor part (4) axis (CL-J) (7-8), as per attached.  </t>
  </si>
  <si>
    <t xml:space="preserve">Block Work for height 1.20m for Mezzanine Floor part (4) axis (CL-J) (7-8), as per attached.  </t>
  </si>
  <si>
    <t xml:space="preserve">Block Work for height 2.40m for Mezzanine Floor part (4) axis (CL-J) (7-8), as per attached.  </t>
  </si>
  <si>
    <t xml:space="preserve">Block Work for Mezzanine Floor part (4) axis (CL-J) (7-8), With Full Height as per attached.  </t>
  </si>
  <si>
    <t xml:space="preserve">First Course Block Work for Mezzanine Floor part (3) axis (F) (5-6), as per attached.  </t>
  </si>
  <si>
    <t xml:space="preserve">Block Work for height 1.20m for Mezzanine Floor part (3) axis (F) (5-6), as per attached.  </t>
  </si>
  <si>
    <t xml:space="preserve">First Course Block Work for Mezzanine Floor part (4) axis (I) (5-6), as per attached.  </t>
  </si>
  <si>
    <t xml:space="preserve">First Course Block Work for Mezzanine Floor part (3-4) axis (7) (G-H), as per attached.  </t>
  </si>
  <si>
    <t xml:space="preserve">Formwork Of Columns (Roof Level) for Platform part (1), axis (B-C) (2.2-2.6), as per attached.  </t>
  </si>
  <si>
    <t>DC 053 (S-19.CS.21-11-24)(01-00) rev 08</t>
  </si>
  <si>
    <t>MS 33 (S-19-ARCH-26-11)(04-00)</t>
  </si>
  <si>
    <t>'Curtain wall (SAMPLE BOARD) - (ELNOZOM ELHADETHA)</t>
  </si>
  <si>
    <t>DC 146 (S-19.ARCH.26-11-24)(10-00)</t>
  </si>
  <si>
    <t>DC 147 (S-19.ARCH.26-11-24)(10-00)</t>
  </si>
  <si>
    <t xml:space="preserve">Gypsum board Manufacture : ALZAHABIA
</t>
  </si>
  <si>
    <t>PRE-QUALIFICATION FOR ALHASSANA COMPANY FOR Marble &amp; Granite Works Flooring &amp; Walls Cladding.</t>
  </si>
  <si>
    <t>PREQUALIFICATION FOR GBOARD (GYPSUM BOARD SYSTEM FOR PARTITONS, CLADDING AND CEILING.</t>
  </si>
  <si>
    <t>DC 148 (S-19.ARCH.26-11-24)(10-00)</t>
  </si>
  <si>
    <t>Prequalification for (JOTUN CO.) For (Internal Wall Painting).</t>
  </si>
  <si>
    <t>EMBEDDED ITEMS IN STRUCTURE FOR EARTHING AND LIGHNING SYSTEMS WORKS FOR Bridges of SLAB Axes (B-C) (2.1-2.4), FIRST Level.</t>
  </si>
  <si>
    <t>As Per Nat Insturcture To Reduce Height Of Parapet To Be (2m-3m), find attached drawings for exist levels of
top parapet concrete for lower roof showing removed concrete height required to achieve architectural
design.</t>
  </si>
  <si>
    <t>RFP 10 (S19-ARCH-26-11)(12-00)</t>
  </si>
  <si>
    <t>Formwork for SOG PART 4, Axis (L-M) (4-6) as per attached.</t>
  </si>
  <si>
    <t>Coordinate and Level for canopy of south platform for axis (P23-P28) (1-2.1) at Level (131.077)</t>
  </si>
  <si>
    <t>DC 149 (S-19.ARCH.27-11-24)(10-00)</t>
  </si>
  <si>
    <t>Encasement 3 Slaves Inside Middle Platform, Axis (P20) (2.2-2.3) As per attached.</t>
  </si>
  <si>
    <t>TEST RESULT S19 N 1101</t>
  </si>
  <si>
    <t>TEST RESULT S19 N 1102</t>
  </si>
  <si>
    <t>TEST RESULT S19 N 1103</t>
  </si>
  <si>
    <t>TEST RESULT S19 N 1104</t>
  </si>
  <si>
    <t>Columns of Canopy ( Mezzanine Level) for South Platform Part (C) ,axis(P23-P28)     (1-2.1)
	Q=18 m3                           C 400/460                              7-days</t>
  </si>
  <si>
    <t>SLABS and BEAMS of Bridge (First Level) for Platform part (1), axis (B-C)(2.1-2.2) &amp; Columns (2 big col.) and Core( First Level) of South Platform Part (2) ,axis(K-M)(1-2.1)	
Q=74 m3                           C 400/460                              7-days</t>
  </si>
  <si>
    <t>RC for corbel of Bridge for south platform (1st level) for part (1-2) axis  (B-C) &amp; (G-H) (2.1) .
	Q=9 m3                           C 400/460                              28-days</t>
  </si>
  <si>
    <t>slab and beams (first Level) for south platform for Part (1,2) axis (F-I)(1-2.1) &amp; columns of bridge (first level) for south platform for part (1) Axis (A-C) (1-2.1) &amp; parapet of main building (roof Level) part(3,4) , axis (B-D)(3) &amp; (F-i)(3)
	Q=70 m3                           C 400/460                              28-days</t>
  </si>
  <si>
    <t>SLABS and BEAMS oF Bridge (First Level) for Platform part(1,2) ,axis (G-H)(2.1-2.2).	Q=72 m3                           C 400/460                              28-days</t>
  </si>
  <si>
    <t xml:space="preserve"> Columns (Roof Level) for Platform part (1), axis (B-C) (2.2-2.6), as per attached.  </t>
  </si>
  <si>
    <t>POUR CONCRETE 470</t>
  </si>
  <si>
    <t>Formwork of Slab and beams (first level) for south platform part (2), axis (K-N) (1-2.1) as per attached.</t>
  </si>
  <si>
    <t>Reinforcement of columns and core (Roof level) for south platform part (2), axis (F-I) (1-2.1) as per attached.</t>
  </si>
  <si>
    <t>RHS-AR-SD-0096</t>
  </si>
  <si>
    <t>RHS-AR-SD-0097</t>
  </si>
  <si>
    <t>RHS-AR-SD-0098</t>
  </si>
  <si>
    <t>RHS-AR-SD-0099</t>
  </si>
  <si>
    <t>RHS-AR-SD-0100</t>
  </si>
  <si>
    <t>RHS-AR-SD-0101</t>
  </si>
  <si>
    <t>RHS-AR-SD-0102</t>
  </si>
  <si>
    <t>RHS-AR-SD-0103</t>
  </si>
  <si>
    <t>RHS-AR-SD-0104</t>
  </si>
  <si>
    <t>FLOOR PATTERN
ACID FLOOR ROOMS -SHEET1</t>
  </si>
  <si>
    <t>FLOOR PATTERN
ACID FLOOR ROOMS -SHEET2</t>
  </si>
  <si>
    <t>FLOOR PATTERN
CARPET FLOOR ROOMS -SHEET1</t>
  </si>
  <si>
    <t>FLOOR PATTERN
CARPET FLOOR ROOMS -SHEET2</t>
  </si>
  <si>
    <t>FLOOR PATTERN
50X50 CERAMIC TILES ROOMS - SHEET-1</t>
  </si>
  <si>
    <t>FLOOR PATTERN
50X50 CERAMIC TILES ROOMS - SHEET-2</t>
  </si>
  <si>
    <t>FLOOR PATTERN
50X50 CERAMIC TILES ROOMS - SHEET-3</t>
  </si>
  <si>
    <t>Coordinat and level For Slab of bridge (first level), Axis (K-N) (1-2.1) at level (134.727).</t>
  </si>
  <si>
    <t>EMBEDDED ITEMS IN STRUCTURE FOR EARTHING AND LIGHNING SYSTEMS WORKS FOR Bridges of elevator (first floor) Axes (G-H) (2.1-2.3)</t>
  </si>
  <si>
    <t xml:space="preserve">Formwork Of Columns (Mezzanine Level) North Platform For Bridge part (A) axis, (P6-P8) (2.4-2.5), as per attached.  </t>
  </si>
  <si>
    <t>Reinforcement of Slab and beams (first level) for south platform part (1), axis (A-D) (1-2.1) as per attached.</t>
  </si>
  <si>
    <t xml:space="preserve">Formwork Of Columns (Roof Level) South Platform For Bridge part (1,2) axis, (F-I) (1-2.1), as per attached.  </t>
  </si>
  <si>
    <t>SD 088 (S19.CI.01-12)(10-00)</t>
  </si>
  <si>
    <t>RHS-CS-SD-0394</t>
  </si>
  <si>
    <t>CONCRETE DIMENSION FOR PLATFORM
STAIR UPSTAND</t>
  </si>
  <si>
    <t>RHS-AR-SD-0105</t>
  </si>
  <si>
    <t>RHS-AR-SD-0106</t>
  </si>
  <si>
    <t>RHS-AR-SD-0107</t>
  </si>
  <si>
    <t>RHS-AR-SD-0108</t>
  </si>
  <si>
    <t>RHS-AR-SD-0109</t>
  </si>
  <si>
    <t>RHS-AR-SD-0110</t>
  </si>
  <si>
    <t>RHS-AR-SD-0111</t>
  </si>
  <si>
    <t>INTERIOR PATTERNS
MEZZANINE FLOOR PATTERN PLAN  -PART 4</t>
  </si>
  <si>
    <t>INTERIOR PATTERNS
GROUND FLOOR PATTERN PLAN -PART 4</t>
  </si>
  <si>
    <t>INTERIOR PATTERNS
FIRST FLOOR PATTERN PLAN -PART 4 &amp; 3</t>
  </si>
  <si>
    <t>GR. FLOOR PATTERN PLAN - part 4
ARRIVAL HALL (287)</t>
  </si>
  <si>
    <t>INTERIOR PATTERNS
MEZZANINE FLOOR PATTERN PLAN -PART 3</t>
  </si>
  <si>
    <t>SD 16 (S19.ARCH.01-12)(10-00)</t>
  </si>
  <si>
    <t>GR. FLOOR PATTERN PLAN - PART 3
 ARRIVAL HALL (019)</t>
  </si>
  <si>
    <t>INTERIOR PATTERNS
GROUND FLOOR PATTERN PLAN -PART 3</t>
  </si>
  <si>
    <t>POUR CONCRETE 471</t>
  </si>
  <si>
    <t>POUR CONCRETE 472</t>
  </si>
  <si>
    <t xml:space="preserve">Columns Of Bridge (Roof Level) South Platform part (1,2) axis, (F-I) (1-2.1), as per attached.  </t>
  </si>
  <si>
    <t xml:space="preserve">Columns Of Bridge (Mezzanine Level) For North Platform  part (A) axis, (P6-P8) (2.4-2.5), as per attached.  </t>
  </si>
  <si>
    <t xml:space="preserve">Reinforcement of SLAB of Canopy for South Plarform part (C) axis, (P22-P29) (1-2.1), as per attached.  </t>
  </si>
  <si>
    <t>PREQUALIFICATION FOR ORIENTAL WEAVERS (CARPET).</t>
  </si>
  <si>
    <t xml:space="preserve">Plaster Work Preparation for Mezzanine Floor part (3,4) axis (D-E) (4-5) &amp; (I-G) (6-8), as per attached.  </t>
  </si>
  <si>
    <t>DC 150 (S-19.ARCH.01-12-24)(10-00)</t>
  </si>
  <si>
    <t>DC 151 (S-19.ARCH.01-12-24)(10-00)</t>
  </si>
  <si>
    <t>PREQUALIFICATION FOR UNITECH EGYPT (TACTILE).</t>
  </si>
  <si>
    <t>PREQUALIFICATION FOR EGYBUILD (FLOORING FOR PLATFORM).</t>
  </si>
  <si>
    <t>SD 17 (S19.ARCH.01-12)(10-00)</t>
  </si>
  <si>
    <t>RHS-AR-SD-0112</t>
  </si>
  <si>
    <t>RHS-AR-SD-0113</t>
  </si>
  <si>
    <t>RHS-AR-SD-0114</t>
  </si>
  <si>
    <t>RHS-AR-SD-0115</t>
  </si>
  <si>
    <t>RHS-AR-SD-0116</t>
  </si>
  <si>
    <t>RHS-AR-SD-0117</t>
  </si>
  <si>
    <t>FLOOR PATTERN EPOXY FLOOR ROOMS SHEET-1</t>
  </si>
  <si>
    <t>FLOOR PATTERN EPOXY FLOOR ROOMS SHEET-2</t>
  </si>
  <si>
    <t>FLOOR PATTERN EPOXY FLOOR ROOMS SHEET-3</t>
  </si>
  <si>
    <t>FLOOR PATTERN EPOXY FLOOR ROOMS SHEET-4</t>
  </si>
  <si>
    <t>FLOOR PATTERN EPOXY FLOOR ROOMS SHEET-5</t>
  </si>
  <si>
    <t>FLOOR PATTERN EPOXY FLOOR ROOMS SHEET-6</t>
  </si>
  <si>
    <t>SD 18 (S19.ARCH.01-12)(10-00)</t>
  </si>
  <si>
    <t>RHS-AR-SD-0118</t>
  </si>
  <si>
    <t>RHS-AR-SD-0119</t>
  </si>
  <si>
    <t>DC 152 (S-19.ARCH.01-12-24)(10-00)</t>
  </si>
  <si>
    <t>Kindly confirm if ATM/vending machine shall be loose or wall block is required and detailed drawing to be provide if so.</t>
  </si>
  <si>
    <t>MS 34 (S-19-ARCH-02-12)(12-00)</t>
  </si>
  <si>
    <t>MS 35 (S-19-ARCH-02-12)(12-00)</t>
  </si>
  <si>
    <t>Prequalification for (UNITECH CO.) For (GARBAGE CHUTE).
B.O.Q sec.  18.00                             SPECS  18</t>
  </si>
  <si>
    <t>Install sleeve 160mm for rain water drainage for Slab of canopy for south platform Part (C), Axes (P22-P29) (1-2.1).</t>
  </si>
  <si>
    <t>Install sleeve 200mm for rain water drainage at (first level) plan for Slab south platform Part (1), Axes (A-D) (1-2.1).</t>
  </si>
  <si>
    <t>SOR (01-12) 04 (ELEC)</t>
  </si>
  <si>
    <t>SOR (01-12) 03 (ELEC)</t>
  </si>
  <si>
    <t>Install sleeve 200mm for rain water drainage at (first level) plan for Slab of bridge Part (2), Axes (K-N) (2.1-2.2).</t>
  </si>
  <si>
    <t>B-C</t>
  </si>
  <si>
    <t>SLABS and BEAMS oF Bridge (First Level) for South Platform part(1) ,axis (A-D)(1-2.1).</t>
  </si>
  <si>
    <t>POUR CONCRETE 473</t>
  </si>
  <si>
    <t>Slab of canopy for south platform part (C ), axis (P22:P29)(2-2.1).</t>
  </si>
  <si>
    <t>POUR CONCRETE 474</t>
  </si>
  <si>
    <t>MS 36 (S-19-ARCH-03-12)(12-00)</t>
  </si>
  <si>
    <t>Internal acrylic painting and gypsum board.</t>
  </si>
  <si>
    <t xml:space="preserve">Install sub structure system for marble of facade part (3) axis (G-J) (8) as per attached. </t>
  </si>
  <si>
    <t>Install sub structure system for marble of facade part (3) axis (A) (3-6) as per attached.</t>
  </si>
  <si>
    <t>Builder works opening (wall &amp; slab) (Storge  MZ-285, Corridor 305 ).</t>
  </si>
  <si>
    <r>
      <t>PREQUALIFICATION FOR INNOVA</t>
    </r>
    <r>
      <rPr>
        <b/>
        <sz val="20"/>
        <color rgb="FF000000"/>
        <rFont val="Calibri"/>
        <family val="2"/>
        <scheme val="minor"/>
      </rPr>
      <t xml:space="preserve"> </t>
    </r>
    <r>
      <rPr>
        <sz val="28"/>
        <color rgb="FF000000"/>
        <rFont val="Calibri"/>
        <family val="2"/>
        <scheme val="minor"/>
      </rPr>
      <t>(PROCLEIN TILES).</t>
    </r>
  </si>
  <si>
    <t>DC 153 (S-19.ARCH.01-12-24)(10-00)</t>
  </si>
  <si>
    <t>PREQUALIFICATION FOR NADCO CONTRACTING &amp; DECORATION FOR (ADVERTISING SIGNS, HAND
RAILS and HPL).</t>
  </si>
  <si>
    <t>Install First Fix Work For Mezzanine Rooms (STAFF BREAK ROOM-134, MATERIAL STORGE-105, SMALL MATERIAL STORGE-106) from axis, from (I-L) on axis, (5-6) as per attached.</t>
  </si>
  <si>
    <t xml:space="preserve">   Install First Fix Work For Mezzanine Rooms (ELECTRICAL ROOM-007, REFUSE ROOM-006, IT ROOM-010, VESTI BULE-290, LOBBY-008, LOBBY-289, GAS CABINT-09, GAS CABINT-036) from axis, from (A-B) on axis, (4-6) as per attached.</t>
  </si>
  <si>
    <t>EMBEDDED ITEMS IN STRUCTURE FOR EARTHING AND LIGHNING SYSTEMS WORKS FOR Bridges slab (first floor) Axes (K-N) (2.2-2.3) (south platform)</t>
  </si>
  <si>
    <t>TEST RESULT S19 N 1105</t>
  </si>
  <si>
    <t>TEST RESULT S19 N 1106</t>
  </si>
  <si>
    <t>TEST RESULT S19 N 1107</t>
  </si>
  <si>
    <t>TEST RESULT S19 N 1108</t>
  </si>
  <si>
    <t>TEST RESULT S19 N 1109</t>
  </si>
  <si>
    <t>columns and core of south platform (first level) part (1) axis (B-D) (1-2.1) &amp; columns of middle platform (mezzanine level) part (1) axis (A)(F) (2.2-2.3) 		
Q=26 m3                           C 400/460                              28-days</t>
  </si>
  <si>
    <t>Columns Of Bridge (Roof Level) for Platform Part (1), axis (B-D) (2.2-2.5) 	
Q=18 m3                           C 400/460                              7-days</t>
  </si>
  <si>
    <t>parapet of Main building for Roof level part (4), axis (CL-J)(3)		
Q=9 m3                           C 400/460                              28-days</t>
  </si>
  <si>
    <t>Columns Of Bridge for Middle Platform Part(A), axis (P6-P8) (2.2-2.3) &amp; SLABS and BEAMS of Bridge (First Level) for Platform part (2), axis (L-M) (2.1-2.2)	
Q=69 m3                           C 400/460                              7-days</t>
  </si>
  <si>
    <t>SLABS and BEAMS of Bridge (First Level) for Platform part (2), axis (L-M)(2.1-2.6).
Q=143 m3                           C 400/460                              28-days</t>
  </si>
  <si>
    <t>MS 37 (S-19-ARCH-05-12)(12-00)</t>
  </si>
  <si>
    <t>Material Submittal For Basalion Tiles.</t>
  </si>
  <si>
    <t xml:space="preserve">Formwork for columns of bridge (Roof level) part (2), axis (K-N) (2.2-2.6) as per attached. </t>
  </si>
  <si>
    <t xml:space="preserve">Formwork &amp; Reinforcement for encasement inside of middle platform part (2), axis (P20) (2.2-2.3) as per attached. </t>
  </si>
  <si>
    <t>SD 19 (S19.ARCH.07-12)(10-00)</t>
  </si>
  <si>
    <t>SD 20 (S19.ARCH.07-12)(10-00)</t>
  </si>
  <si>
    <t>SD 21 (S19.ARCH.07-12)(10-00)</t>
  </si>
  <si>
    <t>SD 22 (S19.ARCH.07-12)(10-00)</t>
  </si>
  <si>
    <t>RHS-AR-SD-0120</t>
  </si>
  <si>
    <t>RHS-AR-SD-0121</t>
  </si>
  <si>
    <t>ARRIVAL HALL INTERIOR MARBLE CLADDING - (P3)
SECTIONS &amp; DETAILS - SHEET 1</t>
  </si>
  <si>
    <t>ARRIVAL HALL INTERIOR MARBLE CLADDING - (P3)
SECTIONS &amp; DETAILS - SHEET 2</t>
  </si>
  <si>
    <t>FLOOR PATTERN
VINYL FLOOR ROOMS - SHEET1</t>
  </si>
  <si>
    <t>FLOOR PATTERN
VINYL FLOOR ROOMS -SHEET2</t>
  </si>
  <si>
    <t>SD 15 (S19.ARCH.07-12)(10-00)</t>
  </si>
  <si>
    <t>SD 23 (S19.ARCH.07-12)(10-00)</t>
  </si>
  <si>
    <t>RHS-AR-SD-0122</t>
  </si>
  <si>
    <t>RHS-AR-SD-0123</t>
  </si>
  <si>
    <t>RHS-AR-SD-0124</t>
  </si>
  <si>
    <t>G.R.C CORNICE TYPE -01 
FRONT &amp; LEFT SIDE ELEVATIONS</t>
  </si>
  <si>
    <t>G.R.C CORNICE TYPE-01
REAR &amp; RIGHT-SIDE ELEVATION</t>
  </si>
  <si>
    <t>G.R.C CORNICE TYPE -02
TYPICAL SECTION &amp; DETAIL</t>
  </si>
  <si>
    <t>DC 154 (S-19.ARCH.07-12-24)(10-00)</t>
  </si>
  <si>
    <t xml:space="preserve">Plaster Work for Mezzanine Floor part (3) axis (C-F) (5-7), as per attached.  </t>
  </si>
  <si>
    <t xml:space="preserve">Block Work for height 2.40m For Mezzanine Floor part (3) axis (C-F) (5-7), as per attached.  </t>
  </si>
  <si>
    <t xml:space="preserve">Block Work for Mezzanine Floor part (3) axis (C-F) (5-7), With Full Height as per attached.  </t>
  </si>
  <si>
    <t xml:space="preserve">Block Work For Height 1.20m Mezzanine Floor part (3) axis (C-F) (5-7), as per attached.  </t>
  </si>
  <si>
    <t xml:space="preserve">Frist Course Block Work For Mezzanine Floor part (3) axis (C-F) (5-7), as per attached.  </t>
  </si>
  <si>
    <t xml:space="preserve">R.C  for encasement inside of middle platform part (2), axis (P20) (2.2-2.3) as per attached. </t>
  </si>
  <si>
    <t>POUR CONCRETE 475</t>
  </si>
  <si>
    <t>POUR CONCRETE 476</t>
  </si>
  <si>
    <t xml:space="preserve">R.C for columns of bridge (Roof level) part (2), axis (K-N) (2.2-2.6) as per attached. </t>
  </si>
  <si>
    <t>Coordinates and level for Encasement 3 at Level (123.717) under SOG, Axes (P20-P21) (2.2-2.3).</t>
  </si>
  <si>
    <t>Coordinates for offset Bridge of columns 25cm platform (First level), axis (K-N) &amp; (2.2-3).</t>
  </si>
  <si>
    <t xml:space="preserve">Block work for Mezzanine Floor part (4) axis (I-L) (5-6) with Full height as per attached.  </t>
  </si>
  <si>
    <t xml:space="preserve">Block work for Mezzanine Floor part (4) axis (I-L) (5-6) with height (2.40m) as per attached.  </t>
  </si>
  <si>
    <t xml:space="preserve">Block work for Mezzanine Floor part (4) axis (I-L) (5-6) with height (1.20m) as per attached.  </t>
  </si>
  <si>
    <t>First course of Block work for Mezzanine Floor part (4) axis (I-L) (5-6), as per attached</t>
  </si>
  <si>
    <t xml:space="preserve">Plaster Work Preparation for Mezzanine Floor part (4) axis (I-L) (5-6), as per attached.  </t>
  </si>
  <si>
    <t>Back Filling with Clean Sand Under S.O.G (Inside) For South Platform Axis (N-P28) Level (122.55).</t>
  </si>
  <si>
    <t>Back Filling with Clean Sand Under S.O.G (Inside) For South Platform Axis (N-P28) Level (122.80).</t>
  </si>
  <si>
    <t>Back Filling with Clean Sand Under S.O.G (Inside) For South Platform Axis (P28-P38) Level (122.80).</t>
  </si>
  <si>
    <t>Back Filling with Clean Sand Under S.O.G (Inside) For South Platform Axis (P28-P38) Level (123.05).</t>
  </si>
  <si>
    <t>Back Filling with Clean Sand Under S.O.G (Inside) For Middle Platform Axis (P1-P11) Level (124.05).</t>
  </si>
  <si>
    <t>Back Filling with Clean Sand Under S.O.G (Inside) For Middle Platform Axis (P1-P11) Level (124.30).</t>
  </si>
  <si>
    <t>Back Filling with Clean Sand Under S.O.G (Inside) For Middle Platform Axis (P28-P38) Level (123.80).</t>
  </si>
  <si>
    <t>Back Filling with Clean Sand Under S.O.G (Inside) For Middle Platform Axis (P28-P38) Level (123.55).</t>
  </si>
  <si>
    <t>Back Filling with Clean Sand Under S.O.G (Inside) For North Platform Axis (M-P38) Level (125.05).</t>
  </si>
  <si>
    <t>Back Filling with Clean Sand Under S.O.G (Inside) For North Platform Axis (M-P38) Level (125.30).</t>
  </si>
  <si>
    <t>Plaster Work for Mezzanine Floor part (3) axis (E-D) (4-5) as per attached</t>
  </si>
  <si>
    <t>Block work for Mezzanine floor part (3) axis (E-D) (4-5) with full height as per attached</t>
  </si>
  <si>
    <t>Block work for Mezzanine floor part (3) axis (E-D) (4-5) with height (2.40m) as per attached</t>
  </si>
  <si>
    <t>Block work for Mezzanine floor part (3) axis (E-D) (4-5) with height (1.20m) as per attached</t>
  </si>
  <si>
    <t>First course of Block work for Mezzanine floor part (3) axis (E-D) (4-5) as per attached</t>
  </si>
  <si>
    <t>Plaster Work for Mezzanine Floor part (4) axis (I-J) (6-8) as per attached</t>
  </si>
  <si>
    <t>Block work for Mezzaninefloor part (4) axis (I-J) (6-8) with full height as per attached</t>
  </si>
  <si>
    <t>Block work for Mezzanine floor part (4) axis (I-J) (6-8) with height (2.40m) as per attached</t>
  </si>
  <si>
    <t>Block work for Mezzanine floor part (4) axis (I-J) (6-8) with height (1.20m) as per attached</t>
  </si>
  <si>
    <t>First course of Block work for Mezzanine floor part (4) axis (I-J) (6-8) as per attached</t>
  </si>
  <si>
    <t>Block work for ground floor part (4) axis (I-L) (3-6) with full height as per attached</t>
  </si>
  <si>
    <t>Block work for ground floor part (4) axis (I-L) (3-6) with height (2.40m) as per attached</t>
  </si>
  <si>
    <t>Block work for ground floor part (4) axis (I-L) (3-6) with height (1.20m) as per attached</t>
  </si>
  <si>
    <t>Formwork &amp; Reinforcement for openings of roof slab part (3-4), axis (E-N) (4-8) as per attached.</t>
  </si>
  <si>
    <t>Surface Preparation for Elevation of Main Building part (3) axis (C-G) (2.6) As per attached.</t>
  </si>
  <si>
    <t>Builder works opening (wall &amp; slab) (TEL-S GR 001) PART (3)</t>
  </si>
  <si>
    <t>Builder works opening (wall &amp; slab) (IT ROOM MZ010, MALE PRAYER ROOM MZ022, SHOW RACK MZ018, TRAINING AND MEETING ROOM MZ019).</t>
  </si>
  <si>
    <t>Install First Fix Work for Mezzanine Rooms (Female prayer room "136" - corridor "306" - show rack "135") from axis(I-L) (4-6) as per attached.</t>
  </si>
  <si>
    <t>Formwork &amp; Reinforcement for lintel beams for (mezzanine level) part (3) axis (A-D) (3-6) as per attached.</t>
  </si>
  <si>
    <t>Reinforcement For slab &amp; beams of bridge (first level) for south platform part (2), axis (K-N) (1-2.1) as per attached.</t>
  </si>
  <si>
    <t>First course of Block work for ground floor part (4) axis (I-K) (3-6) as per attached</t>
  </si>
  <si>
    <t>MS 38 (S-19-ARCH-10-12)(12-00)</t>
  </si>
  <si>
    <t>CEMENT CEM I 42.5N
For finishing work  (Portland Cement for National)</t>
  </si>
  <si>
    <t xml:space="preserve">Bad Quality of Casting Middle Bridge slab (Mezz Level) </t>
  </si>
  <si>
    <t>The contractor did not submit the required '[موقف اعتمادات شركات ومواد المبني        والارصفة 08-12-2024.xlsx]Sheet1'!$D$46shop drawing for  o the fair specific collection pipes system located and in the the columns
and walls telecommunication of the building. system, These as outlined pipes are in the integral SOAC to the design.aut</t>
  </si>
  <si>
    <t>Plaster Work Preparation for Mezzanine Floor part (4) axis (K-L) (5-6)</t>
  </si>
  <si>
    <t>Install sleeve 200mm for rain water drainage for Slab of Bridge for south platform Part (2), Axes (K-N) (1-2.1).</t>
  </si>
  <si>
    <t>First course of Block work for Mezzanine Floor part (4) axis (K-L) (5-6) as per attached</t>
  </si>
  <si>
    <t>Block work for Mezzanine Floor part (4) axis (K-L) (5-6) with height (1.20m) as per attached.</t>
  </si>
  <si>
    <t>Block work for Mezzanine Floor part (4) axis (K-L) (5-6) with height (2.40m) as per attached</t>
  </si>
  <si>
    <t>Block work for Mezzanine Floor part (4) axis (K-L) (5-6) with full height as per attached.</t>
  </si>
  <si>
    <t>POUR CONCRETE 477</t>
  </si>
  <si>
    <t>slab &amp; beams of bridge (first level) for south platform part (2), axis (K-N) (1-2.1).</t>
  </si>
  <si>
    <t>DC 155 (S-19.ARCH.12-12-24)(10-00)</t>
  </si>
  <si>
    <t xml:space="preserve"> TYPICAL SECTION DETAILS</t>
  </si>
  <si>
    <t>EMBEDDED ITEMS IN STRUCTURE FOR EARTHING AND LIGHNING SYSTEMS WORKS FOR Bridges columns (mezzanine level) Axes (P5-P8) (1-3). (12 DC)</t>
  </si>
  <si>
    <t>Reinforcements for columns of bridge (first level) part (A), axis (P6-P8) (2.2-2.6) as per attached.</t>
  </si>
  <si>
    <t xml:space="preserve">
First course of Block work for Mezzanine Floor part (Storage MZ-285) (3) axis (A-C) (3-4), as per attached.  </t>
  </si>
  <si>
    <t xml:space="preserve">Block work for Mezzanine Floor part (Storage MZ-285) (3) axis (A-C) (3-4) with height (1.20m) as per attached.  </t>
  </si>
  <si>
    <t xml:space="preserve">Block work for Mezzanine Floor part (Storage MZ-285) (3) axis (A-C) (3-4) with height (2.40m) as per attached.  </t>
  </si>
  <si>
    <t xml:space="preserve">Block work for Mezzanine Floor part (Storage MZ-285) (3) axis (A-C) (3-4) with full height as per attached.  </t>
  </si>
  <si>
    <t>STRUCTURAL DESIGN CALCULATION GRC- Cornice Type 1&amp;2 (DEKO CO.)</t>
  </si>
  <si>
    <t>PORTLAND CEMENT FOR NATIONAL</t>
  </si>
  <si>
    <t>QVN 056 REV 00</t>
  </si>
  <si>
    <t>The Contractor uses material that out of specs in the site</t>
  </si>
  <si>
    <t>QVN 058 REV 00</t>
  </si>
  <si>
    <t>Using unapproved material (metal lathe)</t>
  </si>
  <si>
    <t>SOR (14-12) 046</t>
  </si>
  <si>
    <t>PREQUALIFICATION for Egale (ALUPCO) for Aluminium Windows and Doors including hardware.</t>
  </si>
  <si>
    <t>FIRST FLOOR EARTHING SYSTEM LAYOUT MASTER PLAN</t>
  </si>
  <si>
    <t>FIRST FLOOR EARTHING SYSTEM LAYOUT PART 2</t>
  </si>
  <si>
    <t>FIRST FLOOR EARTHING SYSTEM LAYOUT PART 3</t>
  </si>
  <si>
    <t>FIRST FLOOR EARTHING SYSTEM LAYOUT PART 4</t>
  </si>
  <si>
    <t>FIRST FLOOR EARTHING SYSTEM LAYOUT PART 5</t>
  </si>
  <si>
    <t>FIRST FLOOR EARTHING SYSTEM LAYOUT DETAILS 1</t>
  </si>
  <si>
    <t>FIRST FLOOR EARTHING SYSTEM SUMMARY LOG SHEET</t>
  </si>
  <si>
    <t>RHS-ELEC-SD-061</t>
  </si>
  <si>
    <t>RHS-ELEC-SD-062</t>
  </si>
  <si>
    <t>RHS-ELEC-SD-063</t>
  </si>
  <si>
    <t>RHS-ELEC-SD-064</t>
  </si>
  <si>
    <t>RHS-ELEC-SD-065</t>
  </si>
  <si>
    <t>RHS-ELEC-SD-066</t>
  </si>
  <si>
    <t>RHS-ELEC-SD-067</t>
  </si>
  <si>
    <t>SD 10 (S19.ELEC.15-12)(10-00)</t>
  </si>
  <si>
    <t>RHS-ELEC-SD-068</t>
  </si>
  <si>
    <t>RHS-ELEC-SD-069</t>
  </si>
  <si>
    <t>RHS-ELEC-SD-070</t>
  </si>
  <si>
    <t>RHS-ELEC-SD-071</t>
  </si>
  <si>
    <t>RHS-ELEC-SD-072</t>
  </si>
  <si>
    <t>RHS-ELEC-SD-073</t>
  </si>
  <si>
    <t>ROOF FLOOR EARTHING SYSTEM LAYOUT MASTER PLAN</t>
  </si>
  <si>
    <t>ROOF FLOOR EARTHING SYSTEM LAYOUT PART 2</t>
  </si>
  <si>
    <t>ROOF FLOOR EARTHING SYSTEM LAYOUT PART 3</t>
  </si>
  <si>
    <t>ROOF FLOOR EARTHING SYSTEM LAYOUT PART 4</t>
  </si>
  <si>
    <t>ROOF FLOOR EARTHING SYSTEM LAYOUT PART 5</t>
  </si>
  <si>
    <t>ROOF FLOOR EARTHING SYSTEM DETAILS 1</t>
  </si>
  <si>
    <t>SD 11 (S19.ELEC.15-12)(10-00)</t>
  </si>
  <si>
    <t>SD 12 (S19.ELEC.15-12)(10-00)</t>
  </si>
  <si>
    <t>RHS-ELEC-SD-074</t>
  </si>
  <si>
    <t>RHS-ELEC-SD-075</t>
  </si>
  <si>
    <t>RHS-ELEC-SD-076</t>
  </si>
  <si>
    <t>RHS-ELEC-SD-077</t>
  </si>
  <si>
    <t>RHS-ELEC-SD-078</t>
  </si>
  <si>
    <t>RHS-ELEC-SD-079</t>
  </si>
  <si>
    <t>TUNNEL FLOOR
EARTHING and LIGHTNING SYSTEM
MASTER PLAN</t>
  </si>
  <si>
    <t>TUNNEL FLOOR
EARTHING and LIGHTNING SYSTEM
PART -01</t>
  </si>
  <si>
    <t>TUNNEL FLOOR
EARTHING and LIGHTNING SYSTEM
PART -02</t>
  </si>
  <si>
    <t>TUNNEL FLOOR
EARTHING and LIGHTNING SYSTEM
PART -04</t>
  </si>
  <si>
    <t>TUNNEL FLOOR
EARTHING and LIGHTNING SYSTEM
PART -06</t>
  </si>
  <si>
    <t>TUNNEL FLOOR
EARTHING and LIGHTNING SYSTEM
PART -07</t>
  </si>
  <si>
    <t xml:space="preserve">Marble installation work without performing pull out test </t>
  </si>
  <si>
    <t>QVN 055 REV 00</t>
  </si>
  <si>
    <t>Supply of NON-Approved cement</t>
  </si>
  <si>
    <t>QVN 057 REV 00</t>
  </si>
  <si>
    <t>Formwork of core (Roof level) for south platform part (1-2), axis (G-H) (1-2) as per attached.</t>
  </si>
  <si>
    <t>Coordinates for offset Bridge of columns 25cm (First level) axis (P6-P7) &amp; (2.4-2.5).</t>
  </si>
  <si>
    <t>MS 139 (S-19-ARCH.03-09-24)(10-00)</t>
  </si>
  <si>
    <t>Install sub structure system for marble of facade part (4) axis (J-H) (8) as per attached.</t>
  </si>
  <si>
    <t>QVN 059 REV 00</t>
  </si>
  <si>
    <t>The contractor was started install the façade marble with rejection mechanical system</t>
  </si>
  <si>
    <t>Coordinates for offset Bridge of columns 25cm (First level) axis (P6-P7) &amp; (2.3-2.2).</t>
  </si>
  <si>
    <t>Bituminous 1st layer for Elevation of Main Building part (3) axis (A-CL) (3), As per attached.</t>
  </si>
  <si>
    <t>Core (Roof level) for south platform part (1-2), axis (G-H) (1-2) as per attached.</t>
  </si>
  <si>
    <t>POUR CONCRETE 478</t>
  </si>
  <si>
    <t>Formwork for columns of bridge (first level)for north &amp; middle platform part (A), axis (P6-P8) (2.2-2.6) as per attached.</t>
  </si>
  <si>
    <t>POUR CONCRETE 479</t>
  </si>
  <si>
    <t>DC 156 (S-19.ARCH.17-12-24)(10-00)</t>
  </si>
  <si>
    <t>DC 157 (S-19.ARCH.17-12-24)(10-00)</t>
  </si>
  <si>
    <t>PREQUALIFICATION FOR CERAMICA CLEOPATRA GROUP.</t>
  </si>
  <si>
    <t>Drilling For Base Of Chiller At Roof Of Main Building Part (3), Axis (A-H) (3-8)</t>
  </si>
  <si>
    <t>Internal Marble Accessories.</t>
  </si>
  <si>
    <t>MS 39 (S-19-ARCH-18-12)(12-00)</t>
  </si>
  <si>
    <t>MS 40 (S-19-ARCH-18-12)(12-00)</t>
  </si>
  <si>
    <t>Plaster Work for Mezzanine Floor part (3) axis (E-F) (4-5), a per attached.</t>
  </si>
  <si>
    <t>Install first fix work for mezzanine Part (4), rooms (107,108,109,110,111) from axis (I-J)(4-6), as per attached.</t>
  </si>
  <si>
    <t>High Quality Porcelain Tiles 600*600mm , Min. 9mm Thk.
Color: Black.
Size: 600*600 mm.
Model: IS 6050 .</t>
  </si>
  <si>
    <t>MS 41 (S-19-ARCH-18-12)(12-00)</t>
  </si>
  <si>
    <t>MS 42 (S-19-ARCH-18-12)(12-00)</t>
  </si>
  <si>
    <t>MS 43 (S-19-ARCH-18-12)(12-00)</t>
  </si>
  <si>
    <t>MS 44 (S-19-ARCH-18-12)(12-00)</t>
  </si>
  <si>
    <t>MS 45 (S-19-ARCH-18-12)(12-00)</t>
  </si>
  <si>
    <t>MS 46 (S-19-ARCH-18-12)(12-00)</t>
  </si>
  <si>
    <t>Anti-Slip Ceramic Tiles 600*600 Min. 9mm Thk.
Color: Gery
Size: 600*600mm
Model: Opera 4</t>
  </si>
  <si>
    <t>Anti-Slip Ceramic Tiles 600*600 Min. 9 mm Thk.
Color: Beige
Size: 600*600 mm
Model: Albania 1</t>
  </si>
  <si>
    <t>Ceramic Tiles 300*600mm.
Color: Grey 
Model: Sunny Light Grey, Sunny Dark Grey
NB: Dark Tile (Sunny Dark Grey) To Be Used In Vanity Wall Only From Floor To ceiling.</t>
  </si>
  <si>
    <t xml:space="preserve">Ceramic Tiles 300*600mm.
Color: Beige 
Model: Sunny Ivory, Sunny Dark Beige
NB: Dark Tile (Sunny Dark Beige) To Be Used In Vanity Wall Only From Floor To ceiling.
NB: The Used Ceramic Tiles In Ablution Walls Will Be Only One-Color Light Beige (Sunny Ivory). </t>
  </si>
  <si>
    <t>Anti-Slip Ceramic Tiles 300*300 Min. 9mm Thk.
Color: Beige
Model: New Maya 4</t>
  </si>
  <si>
    <t>Plaster Work Preparation for Mezzanine Floor part (3) axis (E-F) (4-5), a per attached.</t>
  </si>
  <si>
    <t>SD 089 (S19.CI.18-12)(10-00)</t>
  </si>
  <si>
    <t>RHS-CS-SD-0395</t>
  </si>
  <si>
    <t>RHS-CS-SD-0396</t>
  </si>
  <si>
    <t>RHS-CS-SD-0397</t>
  </si>
  <si>
    <t>RHS-CS-SD-0398</t>
  </si>
  <si>
    <t>RHS-CS-SD-0399</t>
  </si>
  <si>
    <t>RHS-CS-SD-0400</t>
  </si>
  <si>
    <t>RFT for heavy equipment base
X-direction
axes (G-H) PART 3&amp;4</t>
  </si>
  <si>
    <t>RFT for heavy equipment base
X-direction
axes (K-M) PART 4</t>
  </si>
  <si>
    <t>Bituminous 2nd layer for Elevation of Main Building part (3) axis (A-CL) (3), As per attached.</t>
  </si>
  <si>
    <t xml:space="preserve">Reinforcement for stairs of bridges for middle platform part (1), axis (E-G) (2.2-2.3) as per attached. </t>
  </si>
  <si>
    <t>Plumbing fitting &amp; pipes.</t>
  </si>
  <si>
    <t>Ideal standard Plumbing Fixtures &amp; Accessories.</t>
  </si>
  <si>
    <t xml:space="preserve">Calculation Sheet For Internal Marble
(ELDAWLIA CO.) </t>
  </si>
  <si>
    <t>Reinforcement and formwork for Stiffener beams and posts for Ground Floor Part (3-4), Axes (A-B) (3-5) &amp; (M-N) (3-6) as per attached.</t>
  </si>
  <si>
    <t>Seal Coat Primer for Mezzanine Floor Part (3-4) Axes (D-J) (7-8), as per attached.</t>
  </si>
  <si>
    <t>Install first fix work for mezzanine rooms (17,20,35)&amp;(Corridor21) Part (3)  from axis, from (C-E) on axis, (4-5) as per attached.</t>
  </si>
  <si>
    <t>B/C</t>
  </si>
  <si>
    <t>First Coat Acryputty for Mezzanine Floor Part (3-4) Axes (D-J) (7-8), as per attached.</t>
  </si>
  <si>
    <t>TEST RESULT S19 N 1110</t>
  </si>
  <si>
    <t>TEST RESULT S19 N 1111</t>
  </si>
  <si>
    <t>TEST RESULT S19 N 1112</t>
  </si>
  <si>
    <t>TEST RESULT S19 N 1113</t>
  </si>
  <si>
    <t>TEST RESULT S19 N 1114</t>
  </si>
  <si>
    <t>TEST RESULT S19 N 1115</t>
  </si>
  <si>
    <t>TEST RESULT S19 N 1116</t>
  </si>
  <si>
    <t>TEST RESULT S19 N 1117</t>
  </si>
  <si>
    <t xml:space="preserve">Columns of Canopy ( Mezzanine Level) for South Platform Part (C) ,axis(P23-P28)(1-2.1)						
Q=18 m3                           C 400/460                              28-days                         </t>
  </si>
  <si>
    <t xml:space="preserve">Columns Of Bridge for Middle Platform Part(A), axis (P6-P8)(2.2-2.3) &amp; SLABS and BEAMS oF Bridge (First Level) for Platform part(2) ,axis (L-M)(2.1-2.2)							
Q=69 m3                           C 400/460                              28-days                      </t>
  </si>
  <si>
    <t xml:space="preserve">Slabs and Beams  of bridge (First Level) for South Platform Part(2),axis (K-N)(1-2.1)						
Q=52 m3                           C 400/460                              7-days                        </t>
  </si>
  <si>
    <t xml:space="preserve">Columns oF Bridge (Roof Level) for Platform part(2) ,axis (K-N)(2.2-2.6) &amp; Encasement (3) Inside of middle platform part (2),axis (P20) (2.2-2.3)					
Q=30 m3                           C 400/460                              7-days                      </t>
  </si>
  <si>
    <t xml:space="preserve">SLABS and BEAMS oF Bridge (First Level) for Platform part(1) ,axis (B-C)(2.1-2.2) &amp; Columns (2 big col.) and Core( First Level) of South Platform Part (2) ,axis(K-M)(1-2.1)				
Q=74 m3                           C 400/460                              28-days                        </t>
  </si>
  <si>
    <t xml:space="preserve">SLABS and BEAMS oF Bridge (First Level) for South Platform part(1) ,axis (A-D)(1-2.1) &amp; Slab of canopy for south platform part (C ), axis (P22:P29)(2-2.1)			
Q=156 m3                           C 400/460                              7-days                        </t>
  </si>
  <si>
    <t xml:space="preserve">Parapet of main building (Roof Level) part(4) ,axis (i-m)(3) &amp; Columns of south platform (First Level) part(2) ,axis (L-N)(1-2.1)		
Q=27 m3                           C 400/460                              28-days                        </t>
  </si>
  <si>
    <t xml:space="preserve">Columns Of Bridge (Mezzanine Level) for North Platform Part(A), axis (P6-P8)(2.4-2.6) &amp; Columns Of Bridge (Roof Level) for Platform Part(1,2), axis (F-i)(1-2.1)	
Q=35 m3                           C 400/460                              7-days                  </t>
  </si>
  <si>
    <t>Seal Coat Primer for Mezzanine Floor Part (4) Axes (I-J) (6-8), as per attached.</t>
  </si>
  <si>
    <t>Seal Coat Primer for Mezzanine Floor Part (3) Axes (D-F) (5-7), as per attached.</t>
  </si>
  <si>
    <t>Plaster Work for Mezzanine Floor part (4) axis (I-L) (5-6), a per attached.</t>
  </si>
  <si>
    <t>Plaster Work Preparation for Mezzanine Floor part (3) axis (A-C) (2.6-4), a per attached.</t>
  </si>
  <si>
    <t>Reinforcements for columns of bridge (first level) part (A), axis (P6-P8) (1-2.1) as per attached.</t>
  </si>
  <si>
    <t xml:space="preserve">Calculation Sheet For Mechanical Marble Fixation System For Above Windows. 
(ELDAWLIA CO.) </t>
  </si>
  <si>
    <t>DC 159 (S-19.ARCH.21-12-24)(10-00)</t>
  </si>
  <si>
    <t>DC 158 (S-19.ARCH.21-12-24)(10-00)</t>
  </si>
  <si>
    <t>QVN 060 REV 00</t>
  </si>
  <si>
    <t>Unauthorized Concrete Batch Plant (Concrete Team)</t>
  </si>
  <si>
    <t xml:space="preserve">The contractor was started install the façade marble with rejection marble </t>
  </si>
  <si>
    <t>QVN 061 REV 00</t>
  </si>
  <si>
    <t>DC 161 (S-19.ARCH.21-12-24)(10-00)</t>
  </si>
  <si>
    <t>DC 160 (S-19.CS.21-12-24)(10-00)</t>
  </si>
  <si>
    <t>Concrete Team Batch plant</t>
  </si>
  <si>
    <t>PREQUALIFICATION FOR UNILEX sign system S.A.E</t>
  </si>
  <si>
    <t xml:space="preserve">Ceramic Tiles 300*300mm
Color: beige
Model: New Maya 4 </t>
  </si>
  <si>
    <t>Elamal Elshtrief</t>
  </si>
  <si>
    <t>Reinforcement and formwork for lintel beam for AFC room part (3,4) axis (E-F) (6-7)</t>
  </si>
  <si>
    <t>Formwork For slab &amp; beams of bridge (Roof level) for platform part (1,2), axis (G-H) (2.1-2.6) as per attached.</t>
  </si>
  <si>
    <t>Formwork for columns of bridge (first level) part (A), axis (P6-P8) (1-2.1) as per attached</t>
  </si>
  <si>
    <t xml:space="preserve">Block work for Mezzanine Slab part 4 axis (I-K) (4-8) with Full Height </t>
  </si>
  <si>
    <t xml:space="preserve">Block work for Mezzanine Slab part 4 axis (I-M) (2.6-6) with Full Height </t>
  </si>
  <si>
    <t>Mock up for installation of GRC sample</t>
  </si>
  <si>
    <t>Formwork &amp; Reinforcement for stairs steps of bridge Part (1) Axis (D-G) (2.2-2.3) as per attached</t>
  </si>
  <si>
    <t>Saveto Artificial Stone
Cement-Based Finishing Coat</t>
  </si>
  <si>
    <t>MS 47 (S-19-ARCH-23-12)(12-00)</t>
  </si>
  <si>
    <t>Baseline (Ras Al-Hekma Station Revised Baseline Submission)</t>
  </si>
  <si>
    <t>El Breemo Hero.
SCIB Sealcoat clear white.
Acrycoat HD MT Snow White.</t>
  </si>
  <si>
    <t>SCIB</t>
  </si>
  <si>
    <t>Reinforcement and formwork for lintel beam for AFC room part (3,4) axis (E-J) (8)</t>
  </si>
  <si>
    <t>POUR CONCRETE 480</t>
  </si>
  <si>
    <t>columns of bridge (first level)for north &amp; middle platform part (A), axis (P6-P8) (2.2-2.6) as per attached.</t>
  </si>
  <si>
    <t>POUR CONCRETE 481</t>
  </si>
  <si>
    <t>First Coat Acryputty for Mezzanine Floor Part (4) Axes (I-J) (6-8) as per attached.</t>
  </si>
  <si>
    <t>First Coat Acryputty for Mezzanine Floor Part (3) Axes (D-F) (5-7) as per attached.</t>
  </si>
  <si>
    <t>Second Coat Acryputty for Mezzanine Floor Part (3-4) Axes (E-J) (7-8) as per attached.</t>
  </si>
  <si>
    <t>Seal Coat Primer for Mezzanine Floor Part (3) Axes (C-F) (4-6), as per attached.</t>
  </si>
  <si>
    <t>Reinforcement for columns of bridge (mezzanine level) for Middle platform axis (P31-P33) (2.2-2.3)</t>
  </si>
  <si>
    <t>EMBEDDED ITEMS IN STRUCTURE FOR EARTHING AND LIGHNING AND LIGHNING SYSTEMS WORKS FOR PLATFORM COLUMNS BRIDGES axes  from axis, (2.2-2.3) on axis, (P31-P32) –GROUND LEVEL - (4-DC)AND(4 PIECES ETT4)-as per attached</t>
  </si>
  <si>
    <t>RHS-CS-SD-0401</t>
  </si>
  <si>
    <t>RHS-CS-SD-0402</t>
  </si>
  <si>
    <t>SD 090 (S19.CI.26-12)(10-00)</t>
  </si>
  <si>
    <t>Concrete Dimension for MEP Equipment Bases First Floor Part 3 and Sections.</t>
  </si>
  <si>
    <t>Concrete Dimension for MEP Equipment Bases First Floor Part 4.</t>
  </si>
  <si>
    <t>SOR (23-12) 05 (ELEC)</t>
  </si>
  <si>
    <t>DC 162 (S-19.CIVIL.24-12-24)(10-00)</t>
  </si>
  <si>
    <t>NCR 014</t>
  </si>
  <si>
    <t>بدأ  أعمال العزل للواجهة الخلفية بدون عمل ريبير للواجهة</t>
  </si>
  <si>
    <t>وجود ميل وفتل في أحد أعمدة الكباري</t>
  </si>
  <si>
    <t>TEST RESULT S19 N 1118</t>
  </si>
  <si>
    <t>TEST RESULT S19 N 1119</t>
  </si>
  <si>
    <t>Columns Of Bridge (Roof Level) for Platform Part(1), axis (B-D)(2.2-2.5) 
Q=18 m3                           C 400/460                              28-days</t>
  </si>
  <si>
    <t>Columns of bridge (First Level) for North and Middle Platform Part(A), axis (P6-P8) (2.2-2.6) &amp; Core (Roof Level) of South Platform Part(1-2),axis (G-H)(1-2).
Q=30 m3                           C 400/460                              7-days</t>
  </si>
  <si>
    <t>Solid Brick (20x10x6 cm)</t>
  </si>
  <si>
    <t>Plaster Work Preparation for Mezzanine Floor part (3) axis (A-C) (5-6) a per attached.</t>
  </si>
  <si>
    <t>Plaster Work Preparation for Mezzanine Floor part (4) axis (I-J) (4-5) a per attached.</t>
  </si>
  <si>
    <t>QVN 062 REV 00</t>
  </si>
  <si>
    <t>Missing First Fix for Access Control System</t>
  </si>
  <si>
    <t>DC 163 (S-19.CIVIL.28-12-24)(10-00)</t>
  </si>
  <si>
    <t>Reinforcement for columns of bridge (mezzanine level) for south platform part (D), axis (P31-P33) (1-2.1)</t>
  </si>
  <si>
    <t>Formwork For slab &amp; beams of bridge (first level) for platform part (A), axis (P6-P8) (1-2.3) as per attached.</t>
  </si>
  <si>
    <t>Reinforcement and formwork for lintel beam for Elevation part (4) axis (K-N) (6)</t>
  </si>
  <si>
    <t>EMBEDDED ITEMS IN STRUCTURE FOR EARTHING AND LIGHNING AND LIGHNING SYSTEMS WORKS FOR PLATFORM COLUMNS BRIDGES axe from axis, (1-2.3) on axis, (P31-P33) (GROUND LEVEL) (4-DC) AND (4 PIECES ETT4) as per attached</t>
  </si>
  <si>
    <t>Surface Preparation for Elevation of Main Building part (4) axis (H-N) (2.6) As per attached.</t>
  </si>
  <si>
    <t>MS 48 (S-19-ARCH-28-12)(12-00)</t>
  </si>
  <si>
    <t>MS 50 (S-19-ARCH-28-12)(12-00)</t>
  </si>
  <si>
    <t>Hardware of metal doors from HYSEC manufacturer Optima</t>
  </si>
  <si>
    <t>Technical Submittal for steel doors from HYSEC manufacturer Optima</t>
  </si>
  <si>
    <t>FLOORING 01 - AXE (F-I) - (</t>
  </si>
  <si>
    <t xml:space="preserve">Thermal Insulation 5 cm iso foam (XPS) </t>
  </si>
  <si>
    <t>MS 49 (S-19-ARCH-28-12)(12-00)</t>
  </si>
  <si>
    <t>RFI 043 (S19-ARCH-22-12)(12-00)</t>
  </si>
  <si>
    <t>regarding the design comments provided in e-mail from systra reportative AT DATE 22/12/2024 &amp; TRANSMITTAL 1627 and the RCS 5470.
Kindly provide details or confirm the required amendments to ensure alignment with project require-ments.</t>
  </si>
  <si>
    <t>RFI 042 (S19-ARCH-29-12)(12-00)</t>
  </si>
  <si>
    <t>clarify wall finish for bridges and for inner face of parapets as it was mentioned artificial stone paint matching to imperial bronze marble</t>
  </si>
  <si>
    <t>RFP 11 (S19-ARCH-29-12)(12-00)</t>
  </si>
  <si>
    <t>Herewith our proposal for typical section detail in tile flooring rooms as per attached</t>
  </si>
  <si>
    <t>Bituminous 1ST layer for Elevation of Main Building part (4) axis (H-N) (2.6) As per attached.</t>
  </si>
  <si>
    <t>MS 21 (S-19-MECH.-30-12)(04-00)</t>
  </si>
  <si>
    <t>clarify connection detail for attached highlighted drawing at precast fence between block wall and precast if concrete column is needed.</t>
  </si>
  <si>
    <t>RFI 044 (S19-ARCH-29-12)(12-00)</t>
  </si>
  <si>
    <t>RFI 043 (S19-CS-30-12)(12-00)</t>
  </si>
  <si>
    <t>Coordinates for offset Bridge of columns 25cm (First level) axis (P6-P7) &amp; (1-2.2).</t>
  </si>
  <si>
    <t>Coordinats and level For Slab of bridge (first level), Axis (P6-P7) (1-2.3) at level (134.727).</t>
  </si>
  <si>
    <t>DC 164 (S-19.ARCH.28-12-24)(10-00)</t>
  </si>
  <si>
    <t>PREQUALIFICATION FOR MEC CO. FOR Doors and Gates (MANUSA Sliding Glass operator -Model Visio)</t>
  </si>
  <si>
    <t>Reinforcement For columns with bearing of bridge (Roof level) for south platform part (1-2), axis (G-H) (2.1-2.2) as per attached</t>
  </si>
  <si>
    <t>Coordinats and level For Slab of bridge (Roof level), Axis (G-H) (2.2-3) at level (139.877).</t>
  </si>
  <si>
    <t>Coordinates for offset Bridge of columns 25cm (First level) axis (P31-P33) &amp; (1-2.3).</t>
  </si>
  <si>
    <t>Bituminous 2nd layer for Elevation of Main Building part (4) axis (H-M) (2.6) As per attached.</t>
  </si>
  <si>
    <t>ROOF TILES (ALKARNAK) - terrazo</t>
  </si>
  <si>
    <t xml:space="preserve">GYPSUM BOARD Works system ZC100-0.6MM for dry wall celling </t>
  </si>
  <si>
    <t>MS 51 (S-19-ARCH-30-12)(12-00)</t>
  </si>
  <si>
    <t>MS 22 (S-19-MECH.-30-12)(04-00)</t>
  </si>
  <si>
    <t>Hanger &amp; supports for plumbing system</t>
  </si>
  <si>
    <t>supplier</t>
  </si>
  <si>
    <t>Speed Fix</t>
  </si>
  <si>
    <t>ALZAHABIA</t>
  </si>
  <si>
    <t>INSUTECH</t>
  </si>
  <si>
    <t>HY SEC</t>
  </si>
  <si>
    <t>Saveto</t>
  </si>
  <si>
    <t>Portland Cement for National</t>
  </si>
  <si>
    <t>EGY BUILD</t>
  </si>
  <si>
    <t>SCIB.</t>
  </si>
  <si>
    <t>ALKARNAK CO.</t>
  </si>
  <si>
    <t>ELNOZOM ELHADITHA CO.</t>
  </si>
  <si>
    <t>SIKA</t>
  </si>
  <si>
    <t>SAVETO</t>
  </si>
  <si>
    <t>DEKO CO.</t>
  </si>
  <si>
    <t>MERO TSK</t>
  </si>
  <si>
    <t>GEMMA Ceramics</t>
  </si>
  <si>
    <t>Proactive</t>
  </si>
  <si>
    <t>ELDAWLIA CO.</t>
  </si>
  <si>
    <t>Elnour co.</t>
  </si>
  <si>
    <t>Smart home from EGIC CO.</t>
  </si>
  <si>
    <t>AMREYAH CEMENT</t>
  </si>
  <si>
    <t>CTC</t>
  </si>
  <si>
    <t>Kessel</t>
  </si>
  <si>
    <t>Professional integrated Solutions Company</t>
  </si>
  <si>
    <t>Dubai plast</t>
  </si>
  <si>
    <t>Smart Pure</t>
  </si>
  <si>
    <t>EAMIC CO.</t>
  </si>
  <si>
    <t>CMB</t>
  </si>
  <si>
    <t>Rockal. CO.</t>
  </si>
  <si>
    <t>Gemma Ceramics</t>
  </si>
  <si>
    <t>RHS-AR-SD-MR-001</t>
  </si>
  <si>
    <t>RHS-AR-SD-MR-002</t>
  </si>
  <si>
    <t>RHS-AR-SD-MR-003</t>
  </si>
  <si>
    <t>RHS-AR-SD-MR-004</t>
  </si>
  <si>
    <t>RHS-AR-SD-MR-005</t>
  </si>
  <si>
    <t>RHS-AR-SD-MR-006</t>
  </si>
  <si>
    <t>RHS-AR-SD-MR-007</t>
  </si>
  <si>
    <t>RHS-AR-SD-MR-008</t>
  </si>
  <si>
    <t>RHS-AR-SD-125</t>
  </si>
  <si>
    <t>RHS-AR-SD-126</t>
  </si>
  <si>
    <t>RHS-AR-SD-127</t>
  </si>
  <si>
    <t>RHS-AR-SD-128</t>
  </si>
  <si>
    <t>RHS-AR-SD-129</t>
  </si>
  <si>
    <t>RHS-AR-SD-130</t>
  </si>
  <si>
    <t>SD 25 (S19.ARCH.07-12)(10-00)</t>
  </si>
  <si>
    <t>INTERNAL WALL FINISHES
GROUND FLOOR – PART 3</t>
  </si>
  <si>
    <t>INTERNAL WALL FINISHES
GROUND FLOOR – PART 4</t>
  </si>
  <si>
    <t>INTERNAL WALL FINISHES
MEZZANINE FLOOR – PART 3</t>
  </si>
  <si>
    <t>INTERNAL WALL FINISHES
MEZZANINE FLOOR – PART 4</t>
  </si>
  <si>
    <t>Transmittal #806 (ARCH) specifies that the roof parapets on the bridges are 1.3 m in height and 0.3 m in thickness. However, Structural Typical Detail No. (03 300 00.28) indicates that parapets with a height of less than 1.5 m should have a thickness of 0.16 m.
Kindly clarify the correct thickness, height, and type of these parapets.</t>
  </si>
  <si>
    <t>Seal Coat Primer for Mezzanine Floor Part (4) Axes (I-L) (5-6), as per attached.</t>
  </si>
  <si>
    <t>Reinforcement For core (Roof level) for south platform part (2), axis (L-M) (1-2.1) as per attached</t>
  </si>
  <si>
    <t>INTERNAL WALL FINISHES
FIRST FLOOR – PART 3</t>
  </si>
  <si>
    <t>INTERNAL WALL FINISHES
FIRST FLOOR – PART 4</t>
  </si>
  <si>
    <t>Install first fix work for mezzanine Part (4), (IT ROOM 126) from axis (M-N)(5-6), as per attached.</t>
  </si>
  <si>
    <t>EMBEDDED ITEMS IN STRUCTURE FOR EARTHING AND LIGHNING SYSTEMS WORKS FOR Bridges of elevator South platform (first floor) Axes (L-M) (2.2-2.3)</t>
  </si>
  <si>
    <t>SOR (31-12) 051</t>
  </si>
  <si>
    <t>Mortar mixing</t>
  </si>
  <si>
    <t>SOR (29-12) 050</t>
  </si>
  <si>
    <t>Contractor started interior marble works</t>
  </si>
  <si>
    <t>SOR (29-12) 049</t>
  </si>
  <si>
    <t>Works out of specs</t>
  </si>
  <si>
    <t>Install first fix work for mezzanine rooms (lobby 120) from axis (M-N) (3-4), as per attached.</t>
  </si>
  <si>
    <t>Install first fix work for mezzanine rooms (LOBBY 128 – ELEC Room 129) from axis (M-N) (3-4), as per attached</t>
  </si>
  <si>
    <t>Install first fix work for Ground rooms (GR033 – GR035) from axis (E-F) (4-5), as per attached.</t>
  </si>
  <si>
    <t>MS 23 (S-19-MECH.-01-01)(04-00)</t>
  </si>
  <si>
    <t>ALAMAL ELSHARIF</t>
  </si>
  <si>
    <t>Alamal plastic pipes &amp; fittings (al sharif)</t>
  </si>
  <si>
    <t>Bituminous 2nd layer for Elevation of Main Building part (4) axis (M-N) (2.6) As per attached.</t>
  </si>
  <si>
    <t>Armada</t>
  </si>
  <si>
    <t>MS 52 (S-19-ARCH-01-01)(12-00)</t>
  </si>
  <si>
    <t>MS 53 (S-19-ARCH-01-01)(12-00)</t>
  </si>
  <si>
    <t>MS 54 (S-19-ARCH-01-01)(12-00)</t>
  </si>
  <si>
    <t>GYPSUM BOARD Tiles 60*60 cm &amp; installation system</t>
  </si>
  <si>
    <t>Golden metal co.</t>
  </si>
  <si>
    <t>Pharaonic (Bural)</t>
  </si>
  <si>
    <t>SUSPENDINDING CEILING SYSTEM (C6) GYPSUM TILES 60*60 cm bural (T GRID). 
CLADDING SYSTEM FOR KNAUF GYPSUM TIELS. CLADDING SYSTEM FOR G BOARD GYPSUM TIELS.</t>
  </si>
  <si>
    <t>SUSPENDINDING CEILING SYSTEM C2&amp;C3 FOR BURAL (BU 38)
CLADDING SYSTEM FOR KNAUF GYPSUM BOARD (REGULAR AND MOISTURE RESISTANT)</t>
  </si>
  <si>
    <t>Professional integrated Solutions Electrical Industries.</t>
  </si>
  <si>
    <t>Professional integrated Solutions Co.</t>
  </si>
  <si>
    <t>TEST RESULT S19 N 1120</t>
  </si>
  <si>
    <t>TEST RESULT S19 N 1121</t>
  </si>
  <si>
    <t>TEST RESULT S19 N 1122</t>
  </si>
  <si>
    <t>TEST RESULT S19 N 1123</t>
  </si>
  <si>
    <t>TEST RESULT S19 N 1124</t>
  </si>
  <si>
    <t>TEST RESULT S19 N 1125</t>
  </si>
  <si>
    <t>TEST RESULT S19 N 1126</t>
  </si>
  <si>
    <t>TEST RESULT S19 N 1127</t>
  </si>
  <si>
    <t>TEST RESULT S19 N 1128</t>
  </si>
  <si>
    <t>TEST RESULT S19 N 1129</t>
  </si>
  <si>
    <t>TEST RESULT S19 N 1130</t>
  </si>
  <si>
    <t xml:space="preserve">Sand cone (Shallow &amp; Deep) test for clean sand inside the south platform Part (2-C) from axis (N-P28) at level (122.80)  </t>
  </si>
  <si>
    <t xml:space="preserve">Sand cone (Shallow &amp; Deep) test for clean sand inside the middle platform Part (C-D) from axis (P28-P38) at level (123.80)  </t>
  </si>
  <si>
    <t xml:space="preserve">Sand cone (Shallow &amp; Deep) test for clean sand inside the middle platform Part (A-B) from axis (P1-P11) at level (124.30)  </t>
  </si>
  <si>
    <t xml:space="preserve">Sand cone (Shallow &amp; Deep) test for clean sand inside the north platform Part (2-C-D) from axis (M-P38) at level (125.30)  </t>
  </si>
  <si>
    <t xml:space="preserve">Sand cone (Shallow &amp; Deep) test for clean sand inside the middle platform Part (2-C) from axis (P21-P28) at level (123.30)  </t>
  </si>
  <si>
    <t xml:space="preserve">Sand cone (Shallow &amp; Deep) test for clean sand inside the middle platform Part (B-1) from axis (P11-P18) at level (123.30)  </t>
  </si>
  <si>
    <t xml:space="preserve">Sand cone (Shallow &amp; Deep) test for clean sand inside the middle platform Part (C-D) from axis (P28-P38) at level (124.30)  </t>
  </si>
  <si>
    <t xml:space="preserve">Sand cone (Shallow &amp; Deep) test for clean sand inside the middle platform Part (A-B) from axis (P1-P11) at level (124.80)  </t>
  </si>
  <si>
    <t xml:space="preserve">Sand cone (Shallow &amp; Deep) test for clean sand inside the north platform Part (A-B-1) from axis (P1-A) at level (125.30)  </t>
  </si>
  <si>
    <t xml:space="preserve">Sand cone (Shallow) test for clean sand inside the south platform Part (C-D) from axis (P28-P38) at level (123.30)  </t>
  </si>
  <si>
    <t xml:space="preserve">Sand cone (Shallow) test for clean sand inside the south platform Part (C-D) from axis (P28-P38) at level (123.05)  </t>
  </si>
  <si>
    <t>El-Arish Cement</t>
  </si>
  <si>
    <t>Formwork For slab &amp; beams of bridge (first level) for platform part (A), axis (P6-P8) (2.3-2.6) as per attached.</t>
  </si>
  <si>
    <t>DC 165 (S-19.CS.02-01-25)(10-00)</t>
  </si>
  <si>
    <t xml:space="preserve">METHOD STATEMENT FOR membrane water proofing and thermal insulation for roof &amp; wet area </t>
  </si>
  <si>
    <t>RFP 03 (S19-MECH-02-01)(12-00)</t>
  </si>
  <si>
    <t>Herewith our proposal for firefighting pipes path over Encasement as shown in attached sketch</t>
  </si>
  <si>
    <t>Reinforcement For beams of bridge (Roof level) for platform part (1-2), axis (G-H) (2.1-2.6) as per attached.</t>
  </si>
  <si>
    <t>MS 55 (S-19-ARCH-02-01)(12-00)</t>
  </si>
  <si>
    <t>Saveto PU (Polyurethane sealant) for joints</t>
  </si>
  <si>
    <t>Revire</t>
  </si>
  <si>
    <t xml:space="preserve">The masonry work was a wrong way. </t>
  </si>
  <si>
    <t>DC 166 (S-19.ARCH.04-01-25)(10-00)</t>
  </si>
  <si>
    <t>Saveto Colors catalogue for rendering</t>
  </si>
  <si>
    <t>MS 56 (S-19-ARCH-04-01)(12-00)</t>
  </si>
  <si>
    <t>INNOVA</t>
  </si>
  <si>
    <t>Porcelain tails</t>
  </si>
  <si>
    <t>Bituminous 3rd layer for Elevation of Main Building part (3) axis (A-CL) (3), As per attached.</t>
  </si>
  <si>
    <t>Plaster Work Preparation for Mezzanine Floor part (4) axis (M-N) (4-6), a per attached.</t>
  </si>
  <si>
    <t>Coordinates and level For fire pipe excavation at North platform from axis (P22-P36) (112m)</t>
  </si>
  <si>
    <t>MS 57 (S-19-ARCH-05-01)(12-00)</t>
  </si>
  <si>
    <t>Unitech</t>
  </si>
  <si>
    <t>GARBAGE CHUTE</t>
  </si>
  <si>
    <t>Coordinats and level For Slab of bridge (first level), Axis (P6-P7) (2.3-3) at level (134.727).</t>
  </si>
  <si>
    <t>Coordinates for offset Bridge of columns 25cm (First level) axis (P31-P33) &amp; (2.3-3).</t>
  </si>
  <si>
    <t>block work first course for Mezzanine Floor part (4) axis (M-N) (4-6), as per attached.</t>
  </si>
  <si>
    <t>block work for Mezzanine Floor with height 1.2 m part (4) axis (M-N) (4-6), as per attached.</t>
  </si>
  <si>
    <t>block work for Mezzanine Floor with height 2.40 m part (4) axis (M-N) (4-6), as per attached.</t>
  </si>
  <si>
    <t>block work for Mezzanine Floor with full height part (4) axis (M-N) (4-6), as per attached.</t>
  </si>
  <si>
    <t>EMBEDDED ITEMS IN STRUCTURE FOR EARTHING AND LIGHNING SYSTEMS WORKS FOR North Platform columns Bridges Axes (P30-P32) (2.6-3) (4 Pieces ETT4)</t>
  </si>
  <si>
    <t>Install first fix work for mezzanine Part (4), (Lobby room 128,Refuse room 130) from axis (M-N)(5-6), as per attached.</t>
  </si>
  <si>
    <t>MS 58 (S-19-ARCH-05-01)(12-00)</t>
  </si>
  <si>
    <t xml:space="preserve">(C2) Gypsum boards &amp; installation system </t>
  </si>
  <si>
    <t>GOLDEN METAL GROUP</t>
  </si>
  <si>
    <t>(C3) Moisture Resistant Gypsum boards &amp; installation system</t>
  </si>
  <si>
    <t>MS 59 (S-19-ARCH-05-01)(12-00)</t>
  </si>
  <si>
    <t>Access Door For Gypsum Board Ceiling with dimensions ,(30x30cm} &amp; (40x40cm} &amp; (60x60cm} &amp; (120x60cm}</t>
  </si>
  <si>
    <t>MS 60 (S-19-ARCH-05-01)(12-00)</t>
  </si>
  <si>
    <t>Formwork for columns of Bridge (Mezzanine&amp;first level) for south &amp; middle platform, part (D) axis (P31-P33) &amp; (1-2.3).</t>
  </si>
  <si>
    <t>Coordinates and level For fire pipe excavation at North platform from axis (P8-P19) (88m)</t>
  </si>
  <si>
    <t>EMBEDDED ITEMS IN STRUCTURE FOR EARTHING AND LIGHNING SYSTEMS WORKS FOR Bridges roof slab (Part 2) Axes (G-H) (2.4-3)</t>
  </si>
  <si>
    <t>Reinforcement for columns of bridge (mezzanine &amp; first level) for north platform axis (P31-P33) (2.4-2.6)</t>
  </si>
  <si>
    <t>Plaster Work for Mezzanine Floor part (4) axis (I-N) (4-5), a per attached.</t>
  </si>
  <si>
    <t>Reinforcement for columns &amp; corbel of bridge (roof level) for south platform axis (L-N) (1-2.1)</t>
  </si>
  <si>
    <t>Seal Coat Primer for Mezzanine Floor Part (4) Axes (I-N) (4-6), as per attached.</t>
  </si>
  <si>
    <t>Reinforcement For Slab of bridge (Roof level) for platform part (1-2), axis (G-H) (2.1-2.6) as per attached.</t>
  </si>
  <si>
    <t>DC 167 (S-19.ARCH.08-01-25)(10-00)</t>
  </si>
  <si>
    <t>Prequalification for PENETRON company internal isolation crystalline water proofing for tanks</t>
  </si>
  <si>
    <t>POUR CONCRETE 482</t>
  </si>
  <si>
    <t xml:space="preserve">Columns of bridge (First Level) for South Platform Part(A), axis (P6-P8)(1-2.1) </t>
  </si>
  <si>
    <t>Columns of bridge (Mezzanine &amp; first level) for south &amp; middle platform, part (D) axis (P31-P33) &amp; (1-2.3)</t>
  </si>
  <si>
    <t>Sample On Site For Saveto Thick Render (1.5cm) (2.5cm) (3.5cm).</t>
  </si>
  <si>
    <t>RFI 044 (S19-CS-09-01)(12-00)</t>
  </si>
  <si>
    <t>Kindly clarify the ducts for the mezzanine floor as shown in the attached file, including their name and usage in part (4). 
Additionally, please note that these ducts are not included in part (3) as well.</t>
  </si>
  <si>
    <t>formwork for columns of bridge (mezzanine &amp; first level) for north platform axis (P31-P33) (2.4-2.6)</t>
  </si>
  <si>
    <t>Back Filling with Clean Sand Under S.O.G (Inside) For North Platform part (C-D) Axis (M-P38) Level (123.55).</t>
  </si>
  <si>
    <t>SOR (04-01) 06 (ELEC)</t>
  </si>
  <si>
    <t>SOR (07-01) 07 (ELEC)</t>
  </si>
  <si>
    <t>POUR CONCRETE 483</t>
  </si>
  <si>
    <t>POUR CONCRETE 484</t>
  </si>
  <si>
    <t xml:space="preserve"> Slab and Beams of bridge (Roof level) for platform part (1-2), axis (G-H) (2.1-2.6) as per attached.</t>
  </si>
  <si>
    <t xml:space="preserve"> columns of bridge (mezzanine &amp; first level) for north platform axis (P31-P33) (2.4-2.6)</t>
  </si>
  <si>
    <t>Reinforcement For beams of bridge (first level) for platform part (A), axis (P6-P8) (2.-2.5) as per attached.</t>
  </si>
  <si>
    <t>Coordinate and Level for Neoprene Bearing of bridge slab (Roof level) axis (G-H) (2.1-2.2).</t>
  </si>
  <si>
    <t>Architectural and MEP Coordination Gaps</t>
  </si>
  <si>
    <t>Non-Compliant Installation of Drainage Pipes-Gr</t>
  </si>
  <si>
    <t>Reinforcement for columns (stairs) of bridges for middle platform part (2), axis (I) (2.2-2.3) as per attached.</t>
  </si>
  <si>
    <t>First Coat Acryputty for Mezzanine Floor Part (4) Axes (I-N) (4-6) as per attached.</t>
  </si>
  <si>
    <t>kindly clarify/confirm wall and roof finish for platform sheds if they are as per attached detail</t>
  </si>
  <si>
    <t>RFI 045 (S19-ARCH-11-01)(12-00)</t>
  </si>
  <si>
    <t>EGYPT FOAM</t>
  </si>
  <si>
    <t xml:space="preserve">Modern metal s </t>
  </si>
  <si>
    <t>Misr Elhegaz</t>
  </si>
  <si>
    <t>Seif Elnasr</t>
  </si>
  <si>
    <t>Triangle</t>
  </si>
  <si>
    <t xml:space="preserve">El amal Elshrief </t>
  </si>
  <si>
    <t>Alrowad</t>
  </si>
  <si>
    <t>Cosom plant</t>
  </si>
  <si>
    <t>RAKTHERM</t>
  </si>
  <si>
    <t>El rehab</t>
  </si>
  <si>
    <t>Power Solutions</t>
  </si>
  <si>
    <t>stratgy group</t>
  </si>
  <si>
    <t>New ega</t>
  </si>
  <si>
    <t>Plaster Work Preparation for Ground Floor part (3) axis (E-F) (4-5), a per attached.</t>
  </si>
  <si>
    <t>Formwork of columns of bridge with bearing (Roof level) for south platform part (1-2), axis (G-H) (2.1) as per attached.</t>
  </si>
  <si>
    <t>Formwork of core (Roof level) for south platform part (2), axis (L-M) (1-2.1) as per attached.</t>
  </si>
  <si>
    <t>Stairs of Bridge for Middle Platform Part (1) , axis (E-G)(2.2-2.3) .</t>
  </si>
  <si>
    <t>DC 02 (S-19.ELEC.11-01-25)(10-00)</t>
  </si>
  <si>
    <t xml:space="preserve">LIGHTNING RISK ASSESSMENT CALCULATIONS (Professional Integrated Solutions) </t>
  </si>
  <si>
    <t>SD 26 (S19.ARCH.11-01(10-00)</t>
  </si>
  <si>
    <t>RHS-AR-SD-MR-009</t>
  </si>
  <si>
    <t>RHS-AR-SD-MR-010</t>
  </si>
  <si>
    <t>RHS-AR-SD-MR-011</t>
  </si>
  <si>
    <t>RHS-AR-SD-MR-012</t>
  </si>
  <si>
    <t>RHS-AR-SD-MR-013</t>
  </si>
  <si>
    <t>RHS-AR-SD-MR-014</t>
  </si>
  <si>
    <t>RHS-AR-SD-MR-015</t>
  </si>
  <si>
    <t>RHS-AR-SD-MR-016</t>
  </si>
  <si>
    <t>Exterior MARBLE-MECHANICAL FIXATION AT ELEVATION 2 PART - 3</t>
  </si>
  <si>
    <t>Exterior MARBLE-MECHANICAL FIXATION AT ELEVATION 4 PART - 4</t>
  </si>
  <si>
    <t>Exterior MARBLE-MECHANICAL FIXATION AT ELEVATION 1 PART - 3 &amp; 4</t>
  </si>
  <si>
    <t>Exterior MARBLE-ELEVATION 3 - PART 4
FROM AXIS 2.6 TO 8 ON AXIS J &amp; N MARBLE PATTERN</t>
  </si>
  <si>
    <t>Exterior MARBLE-ELEVATION 3 - PART 4
FROM AXIS 2.6 TO 8 ON AXIS J &amp; N - MARBLE PATTERN</t>
  </si>
  <si>
    <t>Exterior MARBLE-MARBLE PATTERN AT ELEVATION -1 PART 3 &amp; 4</t>
  </si>
  <si>
    <t>Exterior MARBLE- PARTIAL ELEVATION - A &amp; DETALS</t>
  </si>
  <si>
    <t>Exterior MARBLE-PARTIAL ELEVATION - B &amp; DETALS</t>
  </si>
  <si>
    <t>TEST RESULT S19 N 1131</t>
  </si>
  <si>
    <t>Columns Of Bridge (Mezzanine Level) for North Platform Part(A), axis (P6-P8)(2.4-2.6) &amp; Columns Of Bridge (Roof Level) for Platform Part(1,2), axis (F-i)(1-2.1) 
Q=35 m3                           C 400/460                              28-days</t>
  </si>
  <si>
    <t>Columns of bridge(First Level) for South Platform Part(A), axis (P6-P8)(1-2.1) &amp; Stairs of Bridge for Middle Platform Part(1) ,axis (E-G)(2.2-2.3) .
Q=42 m3                           C 400/460                              7-days</t>
  </si>
  <si>
    <t>TEST RESULT S19 N 1132</t>
  </si>
  <si>
    <t>TEST RESULT S19 N 1133</t>
  </si>
  <si>
    <t>TEST RESULT S19 N 1134</t>
  </si>
  <si>
    <t>TEST RESULT S19 N 1135</t>
  </si>
  <si>
    <t>TEST RESULT S19 N 1136</t>
  </si>
  <si>
    <t>Columns oF Bridge (Roof Level) for Platform part(2) ,axis (K-N)(2.2-2.6) &amp; Encasement (3) Inside of middle platform part (2),axis (P20) (2.2-2.3)
Q=30 m3                           C 400/460                              28-days</t>
  </si>
  <si>
    <t>Slabs and Beams  of bridge (First Level) for South Platform Part(2),axis (K-N)(1-2.1)
Q=52 m3                           C 400/460                              28-days</t>
  </si>
  <si>
    <t>Columns of bridge(Mezz and First Level) for South and Middle Platform Part(D), axis (P32-P33)(1-2.3) 
Q=27 m3                           C 400/460                              7-days</t>
  </si>
  <si>
    <t>Reinforcement of slab of bridge (first level) for platform part (A), axis (P6-P8) (1-2.6) as per attached.</t>
  </si>
  <si>
    <t>Install sleeve 200mm for rain water drainage for Slab of Bridge for platform Part (A), Axis (P6-P8) (1-2.5).</t>
  </si>
  <si>
    <t>Plaster Work Preparation for Ground Floor part (3-4) axis (E-F) (I-J) (6-7), a per attached.</t>
  </si>
  <si>
    <t>Bituminous 3rd layer for Elevation of Main Building part (4) axis (H-N) (2.6) As per attached.</t>
  </si>
  <si>
    <t>Install first fix work for Ground floor Part (3), (police GR-47) from axis (D-G) (5-8), as per attached.</t>
  </si>
  <si>
    <t>Install first fix work for Ground floor Part (3), (LOBBY GR-294, Expediting office room GR-235 , Expediting Reception room GR-048, lost and found room GR-038 , cafe GR-27  , electrical room GR-41  , Lost and found storage room GR-40 , loopy front toilet GR-236) from axis (D-G)(5-8), as per attached.</t>
  </si>
  <si>
    <t>Formwork of stairs of bridge for middle platform part (2), axis (H-J) (2.2-2.3) as per attached.</t>
  </si>
  <si>
    <t>Formwork for columns of bridge stairs for middle platform part (2), axis (i) (2.2-2.3) as per attached.</t>
  </si>
  <si>
    <t xml:space="preserve">Reinforcement and formwork for lintel beam for Elevation part (3) axis (A-C) (6) as per attached. </t>
  </si>
  <si>
    <t>Duravit Plumbing &amp; sanitary (Accessories &amp; Fixtures)</t>
  </si>
  <si>
    <t xml:space="preserve">Duravit </t>
  </si>
  <si>
    <t>POUR CONCRETE 485</t>
  </si>
  <si>
    <t>POUR CONCRETE 486</t>
  </si>
  <si>
    <t>Core (Roof Level) of south platform part (2), axis(L-M) (1-2.1)</t>
  </si>
  <si>
    <t>Columns with Corbel of Bridge for south platform (Roof level) for part (1-2), axis(G-H) (2.1)</t>
  </si>
  <si>
    <t>MS 61 (S-19-ARCH-05-01)(12-00)</t>
  </si>
  <si>
    <t>Signs system</t>
  </si>
  <si>
    <t>UNILEX SIGN SYSTEM S.A.E</t>
  </si>
  <si>
    <t>MS 62 (S-19-ARCH-15-01)(12-00)</t>
  </si>
  <si>
    <t>Install sleeve 200mm for rain water drainage for Slab of Bridge for platform Part (1-2), Axis (G-H) (2.2-2.5).</t>
  </si>
  <si>
    <t>Plaster Work Preparation for Ground Floor part (3) axis (E-G) (7-8), a per attached.</t>
  </si>
  <si>
    <t>RFI 04 (S19-MECH-08-01)(12-00)</t>
  </si>
  <si>
    <t>There is conflict between Approved shop drawing &amp; coordination shop drawing received from systra, so Kindly ensure the location of all drains and the new paths of drainage lines to start coring process (attached file)  
There is attached file showing the locations of coring according approved shop drawings &amp; the loca-tions of new coring according to coordination shop drawing (attached file)</t>
  </si>
  <si>
    <t>Plaster Work for Mezzanine Floor part (4) axis (M-N) (5-6), a per attached.</t>
  </si>
  <si>
    <t>EMAIC</t>
  </si>
  <si>
    <t xml:space="preserve">DC 240 Color - high performance polyurethane joint sealant </t>
  </si>
  <si>
    <t>Reinforcement steel (#10) &amp; (#12) &amp; (#16) &amp; (#18) &amp; (#22) &amp; (#25)</t>
  </si>
  <si>
    <t>Install first fix work for mezzanine rooms (104) from axis (J-K) (4-5), as per attached.</t>
  </si>
  <si>
    <t>DC 168 (S-19.ARCH.19-01-25)(10-00)</t>
  </si>
  <si>
    <t>METHOD STATEMENT FOR Installation of GRC</t>
  </si>
  <si>
    <t>External &amp; internal stainless steel tactile</t>
  </si>
  <si>
    <t>MS 63 (S-19-ARCH-18-01)(12-00)</t>
  </si>
  <si>
    <t>Formwork For slab &amp; beams of bridge (Roof level) for platform part (1,2), axis (G-H) (2.1-2.2) as per attached.</t>
  </si>
  <si>
    <t>Sample on site for Saveto artificial stone (45x50cm) for substation, guard room, back buildings and water tank building.</t>
  </si>
  <si>
    <t>Plaster Work Preparation for Ground Floor part (3) axis (E-F)(5-6), as per attached.</t>
  </si>
  <si>
    <t>TEST RESULT S19 N 1137</t>
  </si>
  <si>
    <t>TEST RESULT S19 N 1138</t>
  </si>
  <si>
    <t>Columns of bridge(First Level) for North and Middle Platform Part(A), axis (P6-P8)(2.2-2.6) &amp; Core (Roof Level) of South Platform Part(1-2),axis (G-H)(1-2).
Q=30 m3                           C 400/460                              28-days</t>
  </si>
  <si>
    <t>Columns with Corbel of Bridge for south platform (Roof level) for part (1-2) ,axis(G-H)(2.1) &amp; Core( Roof Level)of south platform part(2) ,axis(L-M)(1-2.1) &amp; Columns of Bridge ( mezz and First Level) For North Platform Part (D), axis (P31-P33)(2.4-2.5)
Q=33 m3                           C 400/460                              7-days</t>
  </si>
  <si>
    <t>EMBEDDED ITEMS IN STRUCTURE FOR EARTHING AND LIGHNING SYSTEMS WORKS FOR Bridges (Slab) of platform (Part A)(First Level) Axes (P5-P8) (1-3)</t>
  </si>
  <si>
    <t>Install first fix work for Mezzanine floor (MZ-011) GSM Room from axis (A-B) (4-5), as per attached.</t>
  </si>
  <si>
    <t>Install first fix work for Mezzanine floor (MZ-286) storage Room from axis (L-N) (3-4), as per attached.</t>
  </si>
  <si>
    <t>Install first fix work for Mezzanine floor (MZ-296) Vestibule Room from axis (L-N) (4-6), as per attached.</t>
  </si>
  <si>
    <t>rev. 03</t>
  </si>
  <si>
    <t>PDF POUR CONCRETE</t>
  </si>
  <si>
    <t>PDFTSF FINALLY</t>
  </si>
  <si>
    <t>REV.01</t>
  </si>
  <si>
    <t>REV.02</t>
  </si>
  <si>
    <t>REV.03</t>
  </si>
  <si>
    <t>PDFDC FINALLY</t>
  </si>
  <si>
    <t>Method Statement for Acid Resistant Coating on Screed for flooring system (X-Calibur co.)</t>
  </si>
  <si>
    <t>RFI 046 (S19-ARCH-19-01)(12-00)</t>
  </si>
  <si>
    <t>RFI 047 (S19-ARCH-19-01)(12-00)</t>
  </si>
  <si>
    <t>As per MOM dated on 18.01.2025, herewith our RFI regarding highlighted wall at Mezzanine floor (as per attached), which shall be full height bitchino marble, Please confirm.</t>
  </si>
  <si>
    <t>POUR CONCRETE 487</t>
  </si>
  <si>
    <t>Columns of stairs bridge for middle platform part (2), axis (i) (2.2-2.3)</t>
  </si>
  <si>
    <t>Plaster Work for Ground Floor part (3) axis (E-F) (4-5), a per attached.</t>
  </si>
  <si>
    <t>POUR CONCRETE 488</t>
  </si>
  <si>
    <t>RC For slab &amp; beams of bridge (first level) for platform part (A), axis (P6-P8) (2-2.5) as per attached.</t>
  </si>
  <si>
    <t>RFP 04 (S19-MECH-20-01)(12-00)</t>
  </si>
  <si>
    <t>Herewith our proposal for connection between HDPE pipes (underground) and UPVC pipes from low level to underground.
This proposal to use a double rubber socket to join HDPE &amp; UPVC.</t>
  </si>
  <si>
    <t>RFP 05 (S19-MECH-20-01)(12-00)</t>
  </si>
  <si>
    <t>Herewith our proposal for not use P-Traps as following:
1.	P-traps are not required below area drains in pavement areas where there is no waste drainage.
2.	The pavement area is designed exclusively for rainwater drainage, which discharges freely at the middle of the pavement.
3.	Gully traps are installed at the termination points of rainwater drainage pipes in other pavement areas.
4.	Reference to other stations in the electrical express train project, such as Nubaria Station, have not implemented P-traps in pavement areas.</t>
  </si>
  <si>
    <t>RFP 12 (S19-ARCH-14-01)(12-00)</t>
  </si>
  <si>
    <t>As per the MEP-approved shop drawings (SD) and standard requirements, Herewith the proposed location for the addressable manual station's back boxes is 1.2 meters above the platform finish level. However, this option is not aligned with the Brown Qusair Granite cladding at rear elevation. 
To address this, we propose the following two options for the location of the back boxes:
1.	Option 1: Maintain the height at 1.2 meters above the platform finish level, as per the approved standards, even though it does not align with the top line      of the Brown Qusair Granite.
2.	Option 2: Adjust the height to align with the top of the Brown Qusair Granite, ensuring consistency with the facade's aesthetic design.
Attached herewith, please find our detailed proposal and technical drawings for your review and approval. Kindly let us know your preference or provide any additional feedback to finalize the location.
Looking forward to your response.</t>
  </si>
  <si>
    <t>PREQUALIFICATION for Eagle (Shreif Ali Hassan) for Aluminium Works including hardware.</t>
  </si>
  <si>
    <t>Eagle</t>
  </si>
  <si>
    <t>MS 64 (S-19-ARCH-22-01)(12-00)</t>
  </si>
  <si>
    <t>According to ECG reply (RFI/46 Arch), please clarify marble cladding if shall be:-
1)	 full mechanical marble.
2)	half mechanical marble.
3)	with adhesive.
•	Find attached plan for corridor mezannine.
•	Confirm location, height and linear length.</t>
  </si>
  <si>
    <t>Plaster Work for Mezzanine Floor part (4) axis (L-N) (5-6), a per attached.</t>
  </si>
  <si>
    <t>Plaster Work Preparation for Mezzanine Floor part (4) axis (L-N) (3-4), a per attached.</t>
  </si>
  <si>
    <t xml:space="preserve">PREQUALIFICATION FOR A.M Steel company for steel structure </t>
  </si>
  <si>
    <t>RHS-AR-SD-0131</t>
  </si>
  <si>
    <t>RHS-AR-SD-0132</t>
  </si>
  <si>
    <t>Reinforcement of stairs of bridge for middle platform part (B-1), axis (P18-C) (2.2-2.3) as per attached.</t>
  </si>
  <si>
    <t>G.R.C CORNICE TYPE - 01
TOP ROOF - PART 3
MAIN BUILDING</t>
  </si>
  <si>
    <t>G.R.C CORNICE TYPE - 01
TOP ROOF - PART 4
MAIN BUILDING</t>
  </si>
  <si>
    <t>Reinforcement For beams of bridge (Roof level) for platform part (1-2), axis (G-H) (2.1-2.2) as per attached.</t>
  </si>
  <si>
    <t>Formwork For slab &amp; beams of bridge (first level) for platform part (D), axis (P31-P33) (2-2.4) as per attached.</t>
  </si>
  <si>
    <t>First Coat Acryputty for Mezzanine Floor Part (4) Axes (M-N) (5-6), as per attached.</t>
  </si>
  <si>
    <t>Seal Coat Primer for Mezzanine Floor Part (4) Axes (M-N) (5-6), as per attached.</t>
  </si>
  <si>
    <t>Plaster Work Preparation for Mezzanine Floor part (4) axis (L-N) (5-6), a per attached.</t>
  </si>
  <si>
    <t>Install first fix work for Mezzanine floor (CORRIDOR MZ-289) Vestibule Room from axis (D-K) (4-7), as per attached.</t>
  </si>
  <si>
    <t>EMBEDDED ITEMS IN STRUCTURE FOR EARTHING AND LIGHNING SYSTEMS WORKS FOR Bridges Roof slab Axes (G-H) (2.3-2.4)</t>
  </si>
  <si>
    <t>Ceramica Cleopatra</t>
  </si>
  <si>
    <t xml:space="preserve">Screed Concrete for Room’s floors </t>
  </si>
  <si>
    <t>START N ACT 027</t>
  </si>
  <si>
    <t>START N ACT 028</t>
  </si>
  <si>
    <t xml:space="preserve">INTERIOR Marble works </t>
  </si>
  <si>
    <t>Plaster Work Preparation for Mezzanine Floor part (3-4) axis (D-K) (4-7), a per attached.</t>
  </si>
  <si>
    <t>Formwork &amp; Reinforcement for stairs steps of bridge Part (1) Axis (P18-B) (2.2-2.3) as per attached</t>
  </si>
  <si>
    <t>Coordinats and level For Slab of bridge (first level), Axis (P31-P33) (1-2.3) at level (134.727).</t>
  </si>
  <si>
    <t>Reinforcement For Slab of bridge (Roof level) for platform part (1-2), axis (G-H) (2.1-2.2) as per attached.</t>
  </si>
  <si>
    <t>RFP 27 (S19-CI-27-01)(10-00)</t>
  </si>
  <si>
    <t>We have encountered a practical issue on-site regarding the reinforcement of the beam in the frame. The column within the frame has been cast up to the bottom level of the frame beam, and as a result, it is not feasible to insert the beam reinforcement into the column as originally designed.
To address this, we propose modifying the beam reinforcement to accommodate the current site conditions. We kindly request your review and approval of the necessary adjustments to ensure structural integrity.
Attached are the relevant drawings for your review. Please let us know if you require any additional information or clarification.</t>
  </si>
  <si>
    <t>RFP 06 (S19-MECH-26-01)(12-00)</t>
  </si>
  <si>
    <t>RHS-AR-SD-133</t>
  </si>
  <si>
    <t>RHS-AR-SD-134</t>
  </si>
  <si>
    <t>RHS-AR-SD-135</t>
  </si>
  <si>
    <t>RHS-AR-SD-136</t>
  </si>
  <si>
    <t>RHS-AR-SD-137</t>
  </si>
  <si>
    <t>QVN 063 REV 00</t>
  </si>
  <si>
    <t>Execution of carpentry and blacksmithing works for the parapet of a corridor on the mezzanine floor.</t>
  </si>
  <si>
    <t>SOR (25-01) 052</t>
  </si>
  <si>
    <t>Execution of casting works for the parapet of a corridor on the mezzanine floor.</t>
  </si>
  <si>
    <t>Seal Coat Primer for Mezzanine Floor Part (3) Axes (A-B) (5-6), as per attached.</t>
  </si>
  <si>
    <t>Formwork of stairs of bridge for middle platform part (B-1), axis (P18-C) (2.2-2.3) as per attached.</t>
  </si>
  <si>
    <t>Herewith our proposal for rain water system (upper roof) as Following:
1-	To avoid coring in the beam under lower roof slab (not allowed).
2-	To avoid the intersection of paths &amp; levels between electrical piping, cable tray, HVAC and rain water piping in the first floor.
3-	There are 10 rain water drains on the lower roof, they will receive the free discharged water coming from upper roof.
4-	A new revision for shop drawings is attached.
5-	Previous revision for shop drawings is (SD 07 (S19. MECH.01-07) (10-00))
6-	RISER DETAILS FOR OLD &amp; NEW SHOPDRAWING.
Looking forward to your response.</t>
  </si>
  <si>
    <t>(F5) ROOMS FLOOR &amp; WALL FINISHES - SHEET 1</t>
  </si>
  <si>
    <t>(F5) ROOMS FLOOR &amp; WALL FINISHES – SHEET 2</t>
  </si>
  <si>
    <t>(F5) ROOMS FLOOR &amp; WALL FINISHES - SHEET 3</t>
  </si>
  <si>
    <t>(F5) ROOMS FLOOR &amp; WALL FINISHES - SHEET 4</t>
  </si>
  <si>
    <t>(F5) FLOOR &amp; WALL FINISHES - SHEET 5</t>
  </si>
  <si>
    <t>SD 27 (S19.ARCH.26-01(10-00)</t>
  </si>
  <si>
    <t>AFROFIX</t>
  </si>
  <si>
    <t>Hangers &amp; Gasket &amp; Akmon &amp; Screwrod</t>
  </si>
  <si>
    <t>MS 24 (S-19-MECH.-27-01)(04-00)</t>
  </si>
  <si>
    <t>DC 169 (S-19.CS.28-01-25)(10-00)</t>
  </si>
  <si>
    <t>Reinforcement For beams of bridge (first level) for platform part (D), axis (P31-P33) (2-2.3) as per attached.</t>
  </si>
  <si>
    <t>Install sleeve 200mm for rain water drainage for Slab of Bridge for platform Part (1-2), Axis (G-H) (2.2-2.3) as per attached.</t>
  </si>
  <si>
    <t>Reinforcement for columns of bridge stairs for south platform part (1), axis (F) (2-2.1) as per attached.</t>
  </si>
  <si>
    <t>POUR CONCRETE 489</t>
  </si>
  <si>
    <t>POUR CONCRETE 490</t>
  </si>
  <si>
    <t xml:space="preserve">Slab &amp; Beams of bridge (Roof level) for platform part (1-2), axis (G-H) (2.1-2.2) </t>
  </si>
  <si>
    <t>Stairs of Bridge for Middle Platform Part (1), axis (P18-B) (2.2-2.3).</t>
  </si>
  <si>
    <t>El Breemo Hero.</t>
  </si>
  <si>
    <t>MS 65 (S-19-ARCH-29-01)(12-00)</t>
  </si>
  <si>
    <t>MS 66 (S-19-ARCH-29-01)(12-00)</t>
  </si>
  <si>
    <t>Plaster Work Preparation for GROUND Floor part (4) axis (I-L) (5-6), a per attached.</t>
  </si>
  <si>
    <t>ELMOHANDES</t>
  </si>
  <si>
    <t>(C12) 190MM WIDTH LINEAR METAL STRIPS, Z SECTION</t>
  </si>
  <si>
    <t>RFI 048 (S19-ARCH-29-01)(12-00)</t>
  </si>
  <si>
    <t>Please confirm following up transmittal no.1731 for precast fence &amp; columns and MEP details are re-quired.</t>
  </si>
  <si>
    <t>Please Provide horizontal plan for the crane girder (short cantilever slab at level (98.05))</t>
  </si>
  <si>
    <t>RFI 46 (S19-CS-30-01)(12-00)</t>
  </si>
  <si>
    <t>RFP 28 (S19-CI-29-01)(10-00)</t>
  </si>
  <si>
    <t>Herewith our proposal for Concrete dimension and heights for Equipment Bases.
Looking forward to your response.</t>
  </si>
  <si>
    <t>RHS-AR-SS7-SD-001</t>
  </si>
  <si>
    <t>RHS-AR-SS7-SD-002</t>
  </si>
  <si>
    <t>CMU UNDER S.O.G - SUBSTATION</t>
  </si>
  <si>
    <t>SD 28 (S19.ARCH.30-01(10-00)</t>
  </si>
  <si>
    <t>Calculation Sheet For Semi-Mechanical Marble Fixation System For Above Windows. 
(ELDAWLIA CO.)</t>
  </si>
  <si>
    <t>TEST RESULT S19 N 1139</t>
  </si>
  <si>
    <t>TEST RESULT S19 N 1140</t>
  </si>
  <si>
    <t>TEST RESULT S19 N 1141</t>
  </si>
  <si>
    <t>TEST RESULT S19 N 1142</t>
  </si>
  <si>
    <t>TEST RESULT S19 N 1143</t>
  </si>
  <si>
    <t>TEST RESULT S19 N 1144</t>
  </si>
  <si>
    <t>TEST RESULT S19 N 1145</t>
  </si>
  <si>
    <t>TEST RESULT S19 N 1146</t>
  </si>
  <si>
    <t>TEST RESULT S19 N 1147</t>
  </si>
  <si>
    <t>TEST RESULT S19 N 1148</t>
  </si>
  <si>
    <t>TEST RESULT S19 N 1149</t>
  </si>
  <si>
    <t>TEST RESULT S19 N 1150</t>
  </si>
  <si>
    <t>TEST RESULT S19 N 1151</t>
  </si>
  <si>
    <t>TEST RESULT S19 N 1152</t>
  </si>
  <si>
    <t>TEST RESULT S19 N 1153</t>
  </si>
  <si>
    <t xml:space="preserve">Sand cone (Shallow) test for clean sand inside the south platform Part (2-C) from axis (M-P28) at level (122.30)  </t>
  </si>
  <si>
    <t xml:space="preserve">Sand cone (Shallow &amp; Deep) test for clean sand inside the middle platform Part (2-C) from axis (P21-P28) at level (123.80)  </t>
  </si>
  <si>
    <t xml:space="preserve">Sand cone (Shallow &amp; Deep) test for clean sand inside the middle platform Part (B-1) from axis (P11-P18) at level (123.80)  </t>
  </si>
  <si>
    <t xml:space="preserve">Sand cone (Shallow &amp; Deep) test for clean sand inside the south platform Part (A-B) from axis (P7-P16) at level (123.30)  </t>
  </si>
  <si>
    <t xml:space="preserve">Sand cone (Shallow &amp; Deep) test for clean sand inside the north platform Part (A-B-3) from axis (P1-A) at level (124.80)  </t>
  </si>
  <si>
    <t xml:space="preserve">Sand cone (Shallow &amp; Deep) test for clean sand inside the north platform Part (2-C-D) from axis (M-P38) at level (124.80)  </t>
  </si>
  <si>
    <t xml:space="preserve">Sand cone (Shallow &amp; Deep) test for clean sand inside the south platform Part (A) from axis (P1-P7) at level (123.30)  </t>
  </si>
  <si>
    <t xml:space="preserve">Sand cone (Shallow &amp; Deep) test for clean sand inside the south platform Part (C-D) from axis (P28-P38) at level (122.80)  </t>
  </si>
  <si>
    <t xml:space="preserve">Sand cone (Shallow &amp; Deep) test for clean sand inside the south platform Part (2-C) from axis (M-P28) at level (122.30)  </t>
  </si>
  <si>
    <t xml:space="preserve">Sand cone (Shallow &amp; Deep) test for clean sand inside the south platform Part (A-B) from axis (P7-P16) at level (122.80)  </t>
  </si>
  <si>
    <t xml:space="preserve">Sand cone (Shallow &amp; Deep) test for clean sand inside the north platform Part (2-C-D) from axis (M-P38) at level (124.30)  </t>
  </si>
  <si>
    <t xml:space="preserve">Sand cone (Shallow &amp; Deep) test for clean sand inside the north platform Part (A-B-3) from axis (P1-A) at level (124.30)  </t>
  </si>
  <si>
    <t>White Aluminum</t>
  </si>
  <si>
    <t xml:space="preserve">Plaster Work Preparation for Mezzanine Floor part (3-4) axis (F-I) (5-7), a per attached.	</t>
  </si>
  <si>
    <t>Plaster Work Preparation for Ground Floor part (4) axis (L-N) (5-6), a per attached.</t>
  </si>
  <si>
    <t>Imperial Bronze Marble Tiles Stone</t>
  </si>
  <si>
    <t>Windows &amp; curtain walls – White Aluminum
1-Company profile           2-curtain wall             3-Glass                 4-Coating       5-Anchor        6- Rockwool                     7-Silicon            8-Epdm</t>
  </si>
  <si>
    <t xml:space="preserve">METHOD STATEMENT FOR SCREED &amp; Risk Assessment </t>
  </si>
  <si>
    <t>Back Filling with Clean Sand Under S.O.G (Inside) For South Platform Axis (P7-P16) Level (123.30).</t>
  </si>
  <si>
    <t>Back Filling with Clean Sand Under S.O.G (Inside) For middle Platform Axis (P11-P18) Level (123.80).</t>
  </si>
  <si>
    <t>Back Filling with Clean Sand Under S.O.G (Inside) For middle Platform Axis (P21-P28) Level (123.80).</t>
  </si>
  <si>
    <t>Back Filling with Clean Sand Under S.O.G (Inside) For north Platform Axis (P1-A) Level (125.30).</t>
  </si>
  <si>
    <t>Back Filling with Clean Sand Under S.O.G (Inside) For south Platform Axis (P28-P38) Level (123.30).</t>
  </si>
  <si>
    <t>Back Filling with Clean Sand Under S.O.G (Inside) For middle Platform Axis (P1-P11) Level (124.80).</t>
  </si>
  <si>
    <t>Back Filling with Clean Sand Under S.O.G (Inside) For middle Platform Axis (P28-P38) Level (124.30).</t>
  </si>
  <si>
    <t>Back Filling with Clean Sand Under S.O.G (Inside) For middle Platform Axis (P11-P18) Level (123.30).</t>
  </si>
  <si>
    <t>Back Filling with Clean Sand Under S.O.G (Inside) For middle Platform Axis (P21-P28) Level (123.30).</t>
  </si>
  <si>
    <t>Back Filling with Clean Sand Under S.O.G (Inside) For middle Platform Axis (P1-P11) Level (125.30).</t>
  </si>
  <si>
    <t>Back Filling with Clean Sand Under S.O.G (Inside) For middle Platform Axis (P11-P18) Level (124.30).</t>
  </si>
  <si>
    <t>Back Filling with Clean Sand Under S.O.G (Inside) For middle Platform Axis (P21-P28) Level (124.30).</t>
  </si>
  <si>
    <t>Back Filling with Clean Sand Under S.O.G (Inside) For middle Platform Axis (P28-P38) Level (124.80).</t>
  </si>
  <si>
    <t>Back Filling with Clean Sand Under S.O.G (Inside) For south Platform Axis (P28-P38) Level (123.80).</t>
  </si>
  <si>
    <t>Install first fix work for Ground floor (Employees GR-011&amp;valve room GR-10 &amp; Gas cabient GR-008 &amp; Elec room GR-009 &amp;refuse room GR-007 &amp; Corridor GR-006 &amp; It room GR-013) from axis (A-B) (4-6), as per attached.</t>
  </si>
  <si>
    <t>Install first fix work for Ground floor (Female prayer room GR-209 &amp; Ablution GR-211 &amp; lobby GR-288 &amp; lobby room GR-291 &amp; lobby GR-293 &amp; male prayer room GR-187 &amp; Ablution GR-210 &amp; Arival service GR-131) from axis (J-L) (3-5), as per attached.</t>
  </si>
  <si>
    <t>EMBEDDED ITEMS IN STRUCTURE FOR EARTHING AND LIGHNING SYSTEMS WORKS FOR Bridges Slab of platform Part (D (Axes (P30-P32) (2.2-3)</t>
  </si>
  <si>
    <t>Block work  for Mezzanine floor part (3-4) axis (H-I) (5-6) &amp; (F-J) (5-6) &amp; (F-I) (6-7) , with full height as per attached.</t>
  </si>
  <si>
    <t>Block work for Mezzanine floor part (3-4) axis (H-I) (5-6) &amp; (F-J) (5-6)&amp; (F-I) (6-7), with full height as per attached.</t>
  </si>
  <si>
    <t>Plaster Work Preparation for Ground Floor part (4) axis (J-K) (3-5) &amp; (M-N) (5-6), a per attached.</t>
  </si>
  <si>
    <t>formwork for stairs of bridge (mezzanine &amp; first level) for south platform axis (D-G) (1-2.1)</t>
  </si>
  <si>
    <t>formwork for columns of bridge (mezzanine) for south platform axis (F) (1-2.1)</t>
  </si>
  <si>
    <t>Coordinate and Level for Neoprene Bearing of bridge slab (Roof level) axis (L-M) (2.1-2.2).</t>
  </si>
  <si>
    <t xml:space="preserve">Screed Concrete for (Man Office B-HUB MZ-277) &amp; (Man hub Office B-TRW MZ-278) (mezzanine floor) Part (3-4), axis (F-I) (7-8) at level (-3.5 cm) from F.F.L as per attached. </t>
  </si>
  <si>
    <t xml:space="preserve">Screed Concrete for (Man Office B-HUB MZ-277) &amp; (Man hub Office B-TRW MZ-278) (mezzanine floor) Part (3-4), axis (F-I) (7-8) as per attached. </t>
  </si>
  <si>
    <t>Back Filling with Clean Sand Under S.O.G (Inside) For south Platform Axis (N-P28) Level (123.30).</t>
  </si>
  <si>
    <t>Reinforcement of slab of bridge (first level) for platform part (D), axis (P31-P33) (2-2.4) as per attached.</t>
  </si>
  <si>
    <t>Reinforcement for bridge stairs of middle platform part (2), axis (H-J) (2.2-2.3) as per attached.</t>
  </si>
  <si>
    <t>QVN 065 REV 00</t>
  </si>
  <si>
    <t>QVN 064 REV 00</t>
  </si>
  <si>
    <t>SD 29 (S19.ARCH.02-02(10-00)</t>
  </si>
  <si>
    <t>SD 30 (S19.ARCH.02-02(10-00)</t>
  </si>
  <si>
    <t>SD 31 (S19.ARCH.02-02(10-00)</t>
  </si>
  <si>
    <t>RHS-AR-SS7-SD-003</t>
  </si>
  <si>
    <t>RHS-AR-SS7-SD-004</t>
  </si>
  <si>
    <t>RHS-AR-SS7-SD-005</t>
  </si>
  <si>
    <t>Substation 07 BLOCK WORK</t>
  </si>
  <si>
    <t>SUBSTATION 07 - CEILING FINISHING</t>
  </si>
  <si>
    <t>SUBSTATION 07 - WALL &amp; BASE FINISHING SCHEDULE</t>
  </si>
  <si>
    <t>POUR CONCRETE 491</t>
  </si>
  <si>
    <t>Screed for (Man Office B-HUB MZ-277) &amp; (Man hub Office B-TRW MZ-278) (mezzanine floor) Part (3-4), axis (F-I) (7-8)</t>
  </si>
  <si>
    <t>Install sleeve 200mm for rain water drainage for Slab of Bridge for platform Part (D), Axis (P31-P33) (2.1-2.3) as per attached.</t>
  </si>
  <si>
    <t xml:space="preserve"> slab &amp; beams of bridge (first level) for platform part (D), axis (P31-P33) (2-2.4) as per attached.</t>
  </si>
  <si>
    <t>POUR CONCRETE 492</t>
  </si>
  <si>
    <t>POUR CONCRETE 493</t>
  </si>
  <si>
    <t>POUR CONCRETE 494</t>
  </si>
  <si>
    <t>Plaster Work Preparation for Mezaanine Floor part (3) axis (A-F) a per attached.</t>
  </si>
  <si>
    <t>Formwork of columns of bridge with bearing (Roof level) for south platform part (2), axis (L-N) (1-2.1) as per attached.</t>
  </si>
  <si>
    <t>Install sub structure system for marble of facade part (3) axis (A-D) (3) as per attached.</t>
  </si>
  <si>
    <t>Install first fix work for mezzanine floor (corridor MZ-289) from axis (M-N) (4-5) &amp; (corridor MZ-289) from axis (M-B) (4), as per attached.</t>
  </si>
  <si>
    <t>Install first fix work for mezzanine floor (Lobby MZ-270 &amp; CORRIDOR MZ-297) from axis (K-L) (3-4), as per attached.</t>
  </si>
  <si>
    <t>Install outdoor first fix for fire alarm system (manual station-strobe light-alarm siren-SCM-F.I- junction box)  &amp; Electrical system (power socket- junction box) on main building facade axis (A-D)&amp;(3).</t>
  </si>
  <si>
    <t>UPVC pipes</t>
  </si>
  <si>
    <t>MSIR EL HEGAZ</t>
  </si>
  <si>
    <t>columns of bridge with bearing (Roof level) for south platform part (2), axis (L-N) (1-2.1) as per attached.</t>
  </si>
  <si>
    <t>columns of bridge (mezzanine) for south platform axis (F) (1-2.1)</t>
  </si>
  <si>
    <t>TEST RESULT S19 N 1154</t>
  </si>
  <si>
    <t>TEST RESULT S19 N 1155</t>
  </si>
  <si>
    <t>TEST RESULT S19 N 1156</t>
  </si>
  <si>
    <t>TEST RESULT S19 N 1157</t>
  </si>
  <si>
    <t>TEST RESULT S19 N 1158</t>
  </si>
  <si>
    <t>TEST RESULT S19 N 1159</t>
  </si>
  <si>
    <t>TEST RESULT S19 N 1160</t>
  </si>
  <si>
    <t xml:space="preserve">Sand cone (Shallow &amp; Deep) test for clean sand inside the middle platform Part (A-B) from axis (P1-P11) at level (125.30)  </t>
  </si>
  <si>
    <t xml:space="preserve">Sand cone (Shallow &amp; Deep) test for clean sand inside the middle platform Part (C-D) from axis (P28-P38) at level (124.80)  </t>
  </si>
  <si>
    <t xml:space="preserve">Sand cone (Shallow &amp; Deep) test for clean sand inside the middle platform Part (B-1) from axis (P11-P18) at level (124.30)  </t>
  </si>
  <si>
    <t xml:space="preserve">Sand cone (Shallow &amp; Deep) test for clean sand inside the middle platform Part (2-C) from axis (P21-P28) at level (124.30)  </t>
  </si>
  <si>
    <t xml:space="preserve">Sand cone (Shallow &amp; Deep) test for clean sand inside the south platform Part (A-B) from axis (P1-P16) at level (123.80)  </t>
  </si>
  <si>
    <t xml:space="preserve">Sand cone (Shallow &amp; Deep) test for clean sand inside the south platform Part (2-C) from axis (N-P28) at level (123.30)  </t>
  </si>
  <si>
    <t xml:space="preserve">Sand cone (Shallow &amp; Deep) test for clean sand inside the south platform Part (C-D) from axis (P28-P38) at level (123.80)  </t>
  </si>
  <si>
    <t>VEKTR ARCHITECTURAL DOOR HARDWARE BY FRANCE METAL COMPANY</t>
  </si>
  <si>
    <t>MS 67 (S-19-ARCH-04-02)(12-00)</t>
  </si>
  <si>
    <t xml:space="preserve">France metal </t>
  </si>
  <si>
    <t>Plaster Work Preparation for Ground Floor part (3) axis (A-B) (5-6), a per attached.</t>
  </si>
  <si>
    <t>PLATFORM PRECAST FENCE</t>
  </si>
  <si>
    <t>RHS-AR-SD-138</t>
  </si>
  <si>
    <t>RHS-AR-SD-139</t>
  </si>
  <si>
    <t>RHS-AR-SD-140</t>
  </si>
  <si>
    <t>RHS-AR-SD-141</t>
  </si>
  <si>
    <t>RHS-AR-SD-142</t>
  </si>
  <si>
    <t>RHS-AR-SD-143</t>
  </si>
  <si>
    <t>QVN 066 REV 00</t>
  </si>
  <si>
    <t>MS 68 (S-19-ARCH-04-02)(12-00)</t>
  </si>
  <si>
    <t>Water proofing areas &amp; lower and upper roof
Insucoat WB Primer</t>
  </si>
  <si>
    <t>DC 08 (S-19.MECH.05-02-25)(10-00)</t>
  </si>
  <si>
    <t xml:space="preserve">Prequalification OF HEBEISH GROUP FOR AKATHERM (HDPE PIPES &amp; FITTING) </t>
  </si>
  <si>
    <t>Back Filling with Clean Sand Under S.O.G (Inside) For south Platform Axis (P1-P16) Level (123.80).</t>
  </si>
  <si>
    <t>Execution works of external walls of buildings on the back façade, part B</t>
  </si>
  <si>
    <t>QVN 067 REV 00</t>
  </si>
  <si>
    <t>Coordinate and offset 25 cm for columns of bridge (mezzanine) for south platform axis (F) (1-2.1)</t>
  </si>
  <si>
    <t>QVN 068 REV 00</t>
  </si>
  <si>
    <t>QVN 069 REV 00</t>
  </si>
  <si>
    <t>There are notes in most of the spaces in the building, especially the rooms related to PK2 works.</t>
  </si>
  <si>
    <t>Implementing a primer layer without delivering the sealer layer in the main corridors of the mezzanine floor of the building.</t>
  </si>
  <si>
    <t>Third party</t>
  </si>
  <si>
    <t>Plaster Work Preparation for mezzainine Floor part (4) axis (I-M) (4), as per attached.</t>
  </si>
  <si>
    <t>Block Work for Ground Floor part (4) axis (M-N) (5-6) with full height, as per attached.</t>
  </si>
  <si>
    <t>Panorama 52 curtain wall ST sonata 45 (SH-45) (windows)
Well bond cladding</t>
  </si>
  <si>
    <t>MS 69 (S-19-ARCH-08-02)(12-00)</t>
  </si>
  <si>
    <t>Insugrand Army PD-PES-4MM</t>
  </si>
  <si>
    <t>Insucoat WB Primer 180 KG</t>
  </si>
  <si>
    <t>TEST RESULT S19 N 1161</t>
  </si>
  <si>
    <t>TEST RESULT S19 N 1162</t>
  </si>
  <si>
    <t>TEST RESULT S19 N 1163</t>
  </si>
  <si>
    <t>TEST RESULT S19 N 1164</t>
  </si>
  <si>
    <t>TEST RESULT S19 N 1165</t>
  </si>
  <si>
    <t>TEST RESULT S19 N 1166</t>
  </si>
  <si>
    <t>TEST RESULT S19 N 1167</t>
  </si>
  <si>
    <t>Columns of bridge(First Level) for South Platform Part(A), axis (P6-P8)(1-2.1) &amp; Stairs of Bridge for Middle Platform Part(1) ,axis (E-G)(2.2-2.3) .
Q=42 m3                           C 400/460                              28-days</t>
  </si>
  <si>
    <t>Columns of bridge(Mezz and First Level) for South and Middle Platform Part(D), axis (P32-P33)(1-2.3) 
Q=27 m3                           C 400/460                              28-days</t>
  </si>
  <si>
    <t>Slab and Beams of Bridge (Roof Level) for Platform Part(1,2),axis(G-H) (2.1-2.6) &amp; Columns of stairs bridge for middle platform part(2) ,axis (i)(2.2-2.3) 
Q= 147 m3                           C 400/460                              7-days</t>
  </si>
  <si>
    <t>Slab and Beams of Bridge (First Level) for Platform Part(A),axis(P6-P8) (2-2.5) 
Q= 145  m3                           C 400/460                              7-days</t>
  </si>
  <si>
    <t>Stairs of Bridge for Middle Platform Part(1) ,axis (P18-B)(2.2-2.3)
Q= 33 m3                           C 400/460                              7-days</t>
  </si>
  <si>
    <t>Slab and Beams of Bridge (Roof Level) for Platform Part(1,2),axis(G-H) (2.1-2.2) 
Q= 63 m3                           C 400/460                              7-days</t>
  </si>
  <si>
    <t>Screed Concete for Man Office B -HUB (277) &amp; Man hub Office B-TRW (278) (mezz floor) Part (3-4), axis(F-i)(7-8)
Q= 18 m3                           C 250/350                              7-days</t>
  </si>
  <si>
    <t>Thermal Insulation 5 cm iso foam (XPS)</t>
  </si>
  <si>
    <t>Install first fix work for mezzanine floor CORRIDOR (MZ-298 &amp; MZ-299 &amp; MZ-300) from axis (K-L) (3-4), as per attached.</t>
  </si>
  <si>
    <t>Install first fix work for ground floor VIP Lounge (GR-169) from axis (H-J) (3-4), as per attached.</t>
  </si>
  <si>
    <t>Plaster Work Preparation for Mezzanine Floor part (4) axis (I-N) (3-6), a per attached.</t>
  </si>
  <si>
    <t>Plaster Work  for Ground Floor part (4) axis (M-N) (5-6), a per attached.</t>
  </si>
  <si>
    <t xml:space="preserve">Results of (sieve analysis +Chemical+Compaction proctor test) for backfilling clean sand for platform </t>
  </si>
  <si>
    <t>Block work with 2.40m for Mezzanine floor part (3-4) axis (H-I) (5-6) &amp; (F-J) (5-6) &amp; (F-I) (6-7) , with full height as per attached.</t>
  </si>
  <si>
    <t>Photocell doors</t>
  </si>
  <si>
    <t>RFI 049 (S19-ARCH-06-02)(12-00)</t>
  </si>
  <si>
    <t xml:space="preserve">    As per NAT representatives site visit dated 28/1/2024 and their instructions to start scope of work at VIP lounge floors and walls please be noted that DD is required for VIP lounge 169 including VIP lobby GR-167</t>
  </si>
  <si>
    <t>Install first fix work for ground floor (GR-230)(GR-113) &amp; Corridor (GR-115) from axis (H-I) (7-8), as per attached.</t>
  </si>
  <si>
    <t>RHS-AR-SD-144</t>
  </si>
  <si>
    <t>RHS-AR-SD-145</t>
  </si>
  <si>
    <t>RHS-AR-SD-146</t>
  </si>
  <si>
    <t>Plaster Work Preparation for Mezzanine Floor part (3) axis (A-B) (4-5), a per attached.</t>
  </si>
  <si>
    <t>Formwork &amp; Reinforcement for stairs steps of bridge Part (2) Axis (H-J) (2.2-2.3) as per attached</t>
  </si>
  <si>
    <t>SD 33 (S19.ARCH.12-02(10-00)</t>
  </si>
  <si>
    <t>GALVANIZED DOOR - SHEET 1</t>
  </si>
  <si>
    <t>GALVANIZED DOOR - SHEET 2</t>
  </si>
  <si>
    <t>GALVANIZED DOOR - SHEET 3</t>
  </si>
  <si>
    <t>SD 34 (S19.ARCH.12-02(10-00)</t>
  </si>
  <si>
    <t>RHS-AR-SD-147</t>
  </si>
  <si>
    <t>RHS-AR-SD-148</t>
  </si>
  <si>
    <t>RHS-AR-SD-149</t>
  </si>
  <si>
    <t>INTERNAL WALL FINISHES SCHEDULE- GROUND FLOOR</t>
  </si>
  <si>
    <t>INTERNAL WALL FINISHES SCHEDULE - MEZZANINE FLOOR</t>
  </si>
  <si>
    <t>INTERNAL WALL FINISHES SCHEDULE - FIRST FLOOR</t>
  </si>
  <si>
    <t>Reinforcement For core of bridge (Roof level) for platform part (1), axis (B-C) (1-2) as per attached.</t>
  </si>
  <si>
    <t>Reinforcement For columns and corbel of bridge (Roof level) for platform part (1), axis (A-C) (1-2.1) as per attached.</t>
  </si>
  <si>
    <t>Install first fix work Access control for Mezzanine (siemens room) (MZ121 – MZ250 – MZ123 – MZ014) from axis (M-N) (2.6- 4), as per attached.</t>
  </si>
  <si>
    <t>Reinforcement For columns of bridge (Roof level) for platform part (1), axis (A-B) (1-2.1) as per attached.</t>
  </si>
  <si>
    <t>Inspection for earthing and lighting systems works for Platform Bridge Elevator Core (first level) for south Platform Part (1) From axes (B-C) (2.2-2.3) 
Installing 50mm sleeve pipe for elevator core from first floor to roof floor for south platform axes from(B-C) on axes (2.2-2.3).</t>
  </si>
  <si>
    <t>Plaster Work Preparation for Mezzanine Floor part (3) axis (C-D) (3-4), a per attached.</t>
  </si>
  <si>
    <t>Plaster Work for Mezzanine Floor part (3) axis (A-F) (4-5), a per attached.</t>
  </si>
  <si>
    <t>Plaster Work for mezzanine Floor part (3-4) axis (D-N) (3-7), a per attached.</t>
  </si>
  <si>
    <t>Plaster Work for mezzanine Floor part (3-4) axis (E-J) (4-8), a per attached.</t>
  </si>
  <si>
    <t>Plaster Work Preparation for ground Floor part (4) axis (M-N) (5-6), a per attached.</t>
  </si>
  <si>
    <t>Segregation of concrete</t>
  </si>
  <si>
    <t xml:space="preserve">Openings Works out of specs </t>
  </si>
  <si>
    <t xml:space="preserve">PPR pipes &amp; fittings </t>
  </si>
  <si>
    <t>al amal alshrif</t>
  </si>
  <si>
    <t xml:space="preserve">Risk Assessment General - Risk Management </t>
  </si>
  <si>
    <t>Prequalification for SAMCRETE for building systems</t>
  </si>
  <si>
    <t>DC 170 (S-19.ARCH.30-01-25)(10-00)</t>
  </si>
  <si>
    <t>DC 171 (S-19.ARCH.16-02-25)(10-00)</t>
  </si>
  <si>
    <t>Sika Fiber (12mm Micro Fiber)</t>
  </si>
  <si>
    <t>MS 70 (S-19-ARCH-16-02)(12-00)</t>
  </si>
  <si>
    <t>REV 04</t>
  </si>
  <si>
    <t>REV 2</t>
  </si>
  <si>
    <t>QVN 070 REV 00</t>
  </si>
  <si>
    <t xml:space="preserve">NO CALIBRATION BLOCK WORK MATRIALS </t>
  </si>
  <si>
    <t>Plaster Work Preparation for mezzanine Floor part (3-4) axis (F-G) (3-4) &amp; (H-L) (3-4), a per attached.</t>
  </si>
  <si>
    <t>Install first fix work for ground floor (GR-93)(GR-95)(GR-168) from axis (D-G) (2.5-4), as per attached.</t>
  </si>
  <si>
    <t>Reinforcement For columns &amp; beam of bridge stairs for south platform part (2), axis (I) (2-2.1) as per attached.</t>
  </si>
  <si>
    <t>Install outdoor first fix for fire alarm system (manual station-strobe light-alarm siren-SCM-F.I- junction box)  &amp; Electrical system (power socket- junction box) on main building facade axis (E-G) &amp;(3).</t>
  </si>
  <si>
    <t>DC 172 (S-19.CS.15-02-25)(10-00)</t>
  </si>
  <si>
    <t xml:space="preserve">Emergency Plan </t>
  </si>
  <si>
    <t>First fix for water supply &amp; drainage system at (female toilet GR-023 &amp; H.C toilet GR 024 &amp; Male toilet GR-025) at part (3), axis (D-E) (4-5) as per attached.</t>
  </si>
  <si>
    <t>Formwork for bridge stairs of south platform part (2), axis (H-J) (1-2.1) as per attached.</t>
  </si>
  <si>
    <t>Formwork For columns of bridge stairs for south platform part (2), axis (I) (2-2.1) as per attached.</t>
  </si>
  <si>
    <t>Formwork For core of bridge (Roof level) for platform part (1), axis (B-C) (1-2) as per attached.</t>
  </si>
  <si>
    <t>Formwork For columns &amp; columns with corbel of bridge (Roof level) for south platform part (1), axis (A-C) (1-2.1) as per attached.</t>
  </si>
  <si>
    <t xml:space="preserve">Mock up for joint between HDPE &amp; U-PVC </t>
  </si>
  <si>
    <t>mortar mixer for paster Works</t>
  </si>
  <si>
    <t>QVN 071 REV 00</t>
  </si>
  <si>
    <t>QVN 072 REV 00</t>
  </si>
  <si>
    <t>QVN 073 REV 00</t>
  </si>
  <si>
    <t>NO CALIBRATION BLOCK WORK MATRIALS &amp; NOT SPRAY BRICKS WITH WATER</t>
  </si>
  <si>
    <t>INSTALLING REINFOREMENT STEEL WITHOUT PROVIDING THE HOLE DETAILS</t>
  </si>
  <si>
    <t>SOR (15-02) 08 (ELEC)</t>
  </si>
  <si>
    <t>Coordination Issues with Façade Electrical and Low Current Outlets</t>
  </si>
  <si>
    <t>Insu Extra PE-4MM</t>
  </si>
  <si>
    <t>DC 173 (S-19.CS.16-02-25)(10-00)</t>
  </si>
  <si>
    <t>POUR CONCRETE 495</t>
  </si>
  <si>
    <t>POUR CONCRETE 496</t>
  </si>
  <si>
    <t>POUR CONCRETE 497</t>
  </si>
  <si>
    <t>core of bridge (Roof level) for platform part (1), axis (B-C) (1-2) as per attached.</t>
  </si>
  <si>
    <t>stairs of bridge for middle platform part (2), axis (H-J) (2.2-2.3) as per attached.</t>
  </si>
  <si>
    <t>columns &amp; columns with corbel of bridge (Roof level) for south platform part (1), axis (A-C) (1-2.1) as per attached.</t>
  </si>
  <si>
    <t>columns of bridge stairs for south platform part (2), axis (I) (2-2.1) as per attached.</t>
  </si>
  <si>
    <t>POUR CONCRETE 498</t>
  </si>
  <si>
    <t>RFI 050 (S19-ARCH-16-02)(12-00)</t>
  </si>
  <si>
    <t>RFI 051 (S19-ARCH-16-02)(12-00)</t>
  </si>
  <si>
    <t xml:space="preserve">Kindly clarify louver dimensions for mentioned door rooms as per Mech requirements </t>
  </si>
  <si>
    <t>As per NAT instructions that stairs at main building and platforms to be golden black (landing, riser and tread) please confirm</t>
  </si>
  <si>
    <t>RFP 29 (S19-CI-11-02)(10-00)</t>
  </si>
  <si>
    <t>Referring to Ras elhekma B.O.Q shown in attached sheet. Kindly confirm that the screed floor martials is fiber- reinforced concrete 
attached specs mentioned that fiber reinforcement is applicable</t>
  </si>
  <si>
    <t>For the rooms highlighted in the attached document, where the ceilings are Fair Face concrete, and the required finishing as per the specifications includes plastering and painting.
Since the plaster layer does not adhere well to the Fair Face surface, and to save the cost of the plastering work for these rooms, we propose carrying out the painting works directly on the ex-posed concrete ceiling.</t>
  </si>
  <si>
    <t>RFP 13 (S19-ARCH-16-02)(12-00)</t>
  </si>
  <si>
    <t>SD 35 (S19.ARCH.16-02(10-00)</t>
  </si>
  <si>
    <t>FLOOR FINISHES SCHEDULE - GROUND FLOOR</t>
  </si>
  <si>
    <t>FLOOR FINISHES SCHEDULE - MEZZANINE FLOOR</t>
  </si>
  <si>
    <t>FLOOR FINISHES SCHEDULE - FIRST FLOOR</t>
  </si>
  <si>
    <t>RHS-AR-SD-150</t>
  </si>
  <si>
    <t>RHS-AR-SD-151</t>
  </si>
  <si>
    <t>RHS-AR-SD-152</t>
  </si>
  <si>
    <t>Coordinates and level For Slab of bridge (Roof level), Axis (L-M) (2.2-3) at level (139.877).</t>
  </si>
  <si>
    <t>Coordinates and level for bridge Stairs Axis (H-J) (2-2.1) at level from (126.217) to (134.727).</t>
  </si>
  <si>
    <t>First Coat Acryputty for Mezzanine Floor Part (4) Axes (I-L) (5-8), as per attached.</t>
  </si>
  <si>
    <t>Seal Coat Primer for Mezzanine Floor Part (3) Axes (D-F) (4-6), as per attached.</t>
  </si>
  <si>
    <t>Alnour</t>
  </si>
  <si>
    <t>master builder</t>
  </si>
  <si>
    <t>TIBA</t>
  </si>
  <si>
    <t>PORKEM</t>
  </si>
  <si>
    <t>JOUTEN</t>
  </si>
  <si>
    <t>DC 174 (S-19.ARCH.17-02-25)(10-00)</t>
  </si>
  <si>
    <t xml:space="preserve">Prequalification for (INSUTECH co.) (Water proofing for Wet areas &amp; Roofs Insulation)         </t>
  </si>
  <si>
    <t xml:space="preserve">METHOD STATEMENT FOR Gypsum board ceiling (false ceiling) + Risk assessment </t>
  </si>
  <si>
    <t>Install first fix work for ground floor (Female toilet GR-023 &amp; cleaning supply GR-057 &amp; H.C toilet GR-024 &amp; male toilet GR-025) from axis (D-F) (3-5), as per attached.</t>
  </si>
  <si>
    <t>Install first fix work for ground floor (Lobby GR-029 &amp; Fire command GR-026 &amp; Pantry GR-039) from axis (C-E) (5-6), as per attached.</t>
  </si>
  <si>
    <t>Plaster Work Preparation for Ground Floor part (3) axis (D-F) (5-6), a per attached.</t>
  </si>
  <si>
    <t>Seal Coat Primer for Mezzanine Floor Part (4) Axes (K-L) (5-6), as per attached.</t>
  </si>
  <si>
    <t>Seal Coat Primer for Mezzanine Floor Part (3) Axes (C-F) (5-8), as per attached.</t>
  </si>
  <si>
    <t>Install first fix work for mezzanine floor (Arrival transition lobby MZ-193 &amp; Arrival transition lobby MZ-195 &amp;departure transition MZ-269) from axis (C-I) (3-4), as per attached.</t>
  </si>
  <si>
    <t>DC 175 (S-19.ARCH.17-02-25)(10-00)</t>
  </si>
  <si>
    <t>METHOD STATEMENT for (acrylic painting ACRYCOAT MATT HD) on cement surface.</t>
  </si>
  <si>
    <t>Reinforcement for bridge stairs of south platform part (1), axis (D-G) (1-2.1) as per attached.</t>
  </si>
  <si>
    <t>MS 71 (S-19-ARCH-19-02)(12-00)</t>
  </si>
  <si>
    <t>ELNOZOM ELHADITHA CO.+ manusa spain</t>
  </si>
  <si>
    <t>Aluminum Sliding Doors System with Operating Machine.</t>
  </si>
  <si>
    <t>Installation of granite tiles in different colors on the rear facade of the building parallel to the service pavements of the main building in the project.</t>
  </si>
  <si>
    <t>SOR (18-02) 053</t>
  </si>
  <si>
    <t>Install first fix work for Ground floor (Female toilet GR-135 &amp; H.C toilet GR-134 &amp;Male toilet GR-133 &amp; Cleaning supply GR-130) from axis (H-M) (2.6-6), as per attached.</t>
  </si>
  <si>
    <t>Plaster Work Preparation for mezzanine Floor part (3-4) axis (C-L) (2.6-4), a per attached.</t>
  </si>
  <si>
    <t>First Coat Acryputty for Mezzanine Floor Part (3-4) Axes (D-M) (4-6), as per attached.</t>
  </si>
  <si>
    <t>Formwork For slab &amp; beams of bridge (first level) for platform part (D), axis (P31-P33) (2.3-2.5) as per attached.</t>
  </si>
  <si>
    <t>Reinforcement For columns of bridge stairs for middle platform part (A), axis (P5-P6) (2.2-2.3) as per attached.</t>
  </si>
  <si>
    <t>Seal Coat Primer for Mezzanine Floor Part (4) Axes (I-N) (3-7), as per attached.</t>
  </si>
  <si>
    <t>First course of Block work for lower Roof part (3) axis (A-B) (2.6-4) as per attached</t>
  </si>
  <si>
    <t>First course of Block work for lower Roof part (4) axis (M-N) (2.6-4) as per attached</t>
  </si>
  <si>
    <t>RHS-AR-SD-153</t>
  </si>
  <si>
    <t>RHS-AR-SD-154</t>
  </si>
  <si>
    <t>RHS-AR-SD-155</t>
  </si>
  <si>
    <t>RHS-AR-SD-156</t>
  </si>
  <si>
    <t>RHS-AR-SD-157</t>
  </si>
  <si>
    <t>GROUND PANTRY ROOMS
FLOOR &amp;WALL PATTERN</t>
  </si>
  <si>
    <t>MEZZANINE PANTRY ROOMS FLOOR &amp;
WALL PATTERN -SECTIONS</t>
  </si>
  <si>
    <t>SD 36 (S19.ARCH.19-02(10-00)</t>
  </si>
  <si>
    <t>SD 37 (S19.ARCH.19-02(10-00)</t>
  </si>
  <si>
    <t>FEMALE TOILET &amp; 15 H.C &amp;16 H.C 134 TYP. DETAILS</t>
  </si>
  <si>
    <t>F10 ROOMS GR FLOOR PATTERN
&amp; SECTION DETAILS</t>
  </si>
  <si>
    <t>F10 ROOMS MEZZANINE FLOOR</t>
  </si>
  <si>
    <t>ITP for Acrylic painting on cement surfaces work.</t>
  </si>
  <si>
    <t>DC 176 (S-19.ARCH.20-02-25)(10-00)</t>
  </si>
  <si>
    <t>Second Coat Acryputty for Mezzanine Floor Part (4) Axis (I-M) (4-6), as per attached.</t>
  </si>
  <si>
    <t>Plaster Work for mezzanine Floor part (3-4) axis (A-L) (3-5), a per attached.</t>
  </si>
  <si>
    <t>Seal Coat Primer for Ground Floor Part (4) Axis (J-K) (4-5), as per attached.</t>
  </si>
  <si>
    <t>First Coat Acryputty for Ground Floor Part (4) Axis (J-K) (4-5), as per attached.</t>
  </si>
  <si>
    <t>Plaster Work for Ground Floor part (4) axis (J-K) (4-5), a per attached.</t>
  </si>
  <si>
    <t>Formwork &amp; Reinforcement for stairs steps of south bridge Part (1) Axis (D-G) (1-2.1) as per attached</t>
  </si>
  <si>
    <t>DC 177 (S-19.ARCH.20-02-25)(10-00)</t>
  </si>
  <si>
    <t>METHOD OF STATEMENT AND RISK ASSESSMENT FOR CERAMIC TILING WORKS.</t>
  </si>
  <si>
    <t>Ceramic Tiles.</t>
  </si>
  <si>
    <t>Ceramica Celopatra</t>
  </si>
  <si>
    <t>Local Beige Egyptian BITCHINO Marble</t>
  </si>
  <si>
    <t>MS 72 (S-19-ARCH-22-02)(12-00)</t>
  </si>
  <si>
    <t>CETOFILL FOR CERAMIC JOINTS</t>
  </si>
  <si>
    <t>MS 73 (S-19-ARCH-22-02)(12-00)</t>
  </si>
  <si>
    <t>MS 74 (S-19-ARCH-22-02)(12-00)</t>
  </si>
  <si>
    <t>Grout for Ceramic Joints</t>
  </si>
  <si>
    <t>Seal Coat Primer for Mezzanine Floor Part (3,4) Axis (A-L) (3-7), as per attached.</t>
  </si>
  <si>
    <t>POUR CONCRETE 499</t>
  </si>
  <si>
    <t xml:space="preserve"> stairs for south platform part (1), axis (D-G) (1-2.1) as per attached.</t>
  </si>
  <si>
    <t>Reinforcement for bridge stairs of south platform part (2), axis (H-K) (1-2.1) as per attached.</t>
  </si>
  <si>
    <t>formwork of MEP Equipment Bases (chillers) at roof of main building part (3), axis (A-G) (4-8), As per attached</t>
  </si>
  <si>
    <t>Reinforcement of MEP Equipment Bases (chillers) at roof of main building part (3), axis (A-G) (4-8), As per attached</t>
  </si>
  <si>
    <t>Reinforcement and formwork for upstand of stairs of bridge middle platform part (1), axis (P18-B)(2.2-2.3), as per attached</t>
  </si>
  <si>
    <t>Reinforcement and formwork for upstand of stairs of bridge middle platform part (2), axis (H-K)(2.2-2.3), as per attached</t>
  </si>
  <si>
    <t>Reinforcement and formwork for upstand of stairs of bridge middle platform part (1), axis (D-G)(2.2-2.3), as per attached</t>
  </si>
  <si>
    <t>F5 ROOMS GR FLOOR , WALL PATTERN
- SHEET 1</t>
  </si>
  <si>
    <t>RHS - AR - SD -158</t>
  </si>
  <si>
    <t>F5 ROOMS GR FLOOR, WALL PATTERN
SHEET-2</t>
  </si>
  <si>
    <t>RHS - AR - SD -159</t>
  </si>
  <si>
    <t>F5 ROOMS GR FLOOR, WALL PATTERN
SHEET-3</t>
  </si>
  <si>
    <t>RHS - AR - SD -160</t>
  </si>
  <si>
    <t>SD 40 (S19.ARCH.23-02(10-00)</t>
  </si>
  <si>
    <t>DECORATIVE MARBLE COLUMNS</t>
  </si>
  <si>
    <t>RHS - AR - SD -161</t>
  </si>
  <si>
    <t>SD 39 (S19.ARCH.19-02(10-00)</t>
  </si>
  <si>
    <t>Coordinates and level of MEP Equipment Bases (chillers) at roof of main building part (3), axis (A-CL) (3-8), As per attached</t>
  </si>
  <si>
    <t>Coordinates and level For Slab of bridge (First level), Axis (P31-P33) (2.3-3) at level (134.727).</t>
  </si>
  <si>
    <t>First Coat Brimo hero for Mezzanine Floor Part (3) Axis (A-F) (3-6), as per attached.</t>
  </si>
  <si>
    <t>Plaster work for Mezzanine Floor Part (3-4), Axis (C-L) (3-4), As per attached.</t>
  </si>
  <si>
    <t>Formwork &amp; Reinforcement for stairs steps of south bridge Part (2) Axis (H-K) (1-2.1) as per attached</t>
  </si>
  <si>
    <t>Reinforcement For beams of bridge (first level) for platform part (D), axis (P31-P33) (2.3-2.5) as per attached.</t>
  </si>
  <si>
    <t>Plaster work preparation for mezzanine floor part (4), axis (L-N)(4-5), as per attached</t>
  </si>
  <si>
    <t>EMBEDDED ITEMS IN STRUCTURE FOR EARTHING AND LIGHNING SYSTEMS WORKS FOR Bridges (Slab) of platform (Part D)(Ground Level) Axis (P30-P34) (2.5-3)</t>
  </si>
  <si>
    <t>Reinforcement for Parapet of bridge part (2) ,axis (H)(2.1-2.6),as per attached.</t>
  </si>
  <si>
    <t>RHS-AR-SD-162</t>
  </si>
  <si>
    <t>RHS-AR-SD-163</t>
  </si>
  <si>
    <t>SMALL TOILETS  FLOOR , WALL PATTERN
SHEET 1</t>
  </si>
  <si>
    <t>SMALL TOILETS  FLOOR , WALL PATTERN
SHEET 2</t>
  </si>
  <si>
    <t>GROUND PANTRY ROOMS FLOOR  &amp;WALL PATTERN</t>
  </si>
  <si>
    <t>MEZZANINE PANTRY ROOMS FLOOR  &amp;WALL PATTERN &amp; SECTIONS</t>
  </si>
  <si>
    <t>RHS-AR-SD-164</t>
  </si>
  <si>
    <t>RHS-AR-SD-165</t>
  </si>
  <si>
    <t>TEST RESULT S19 N 1168</t>
  </si>
  <si>
    <t>TEST RESULT S19 N 1169</t>
  </si>
  <si>
    <t>TEST RESULT S19 N 1170</t>
  </si>
  <si>
    <t>TEST RESULT S19 N 1171</t>
  </si>
  <si>
    <t>TEST RESULT S19 N 1172</t>
  </si>
  <si>
    <t>TEST RESULT S19 N 1173</t>
  </si>
  <si>
    <t>Slab and Beams of Bridge (Roof Level) for Platform Part (1,2), axis(G-H) (2.1-2.6) &amp; Columns of stairs bridge for middle platform part (2), axis (I) (2.2-2.3)
Q= 147 m3                           C 400/460                              28-days</t>
  </si>
  <si>
    <t>Slab and Beams of Bridge (First Level) for Platform Part(A), axis(P6-P8) (2-2.5) Q= 145 m3                           C 400/460                              28-days</t>
  </si>
  <si>
    <t>Slab and Beams of Bridge (First Level) for Platform Part(D), axis(P31-P33) (2-2.4) &amp; Columns of bridge (mezz level) for south platform part (1), axis (F) (1-2.1) &amp;Columns and columns with Corbel of Bridge for south platform (Roof level) for part (2), axis(L-N) (1-2.1) 	
Q= 107 m3                           C 400/460                              7-days</t>
  </si>
  <si>
    <t>Columns with Corbel of Bridge for south platform (Roof level) for part (1-2), axis(G-H) (2.1) &amp; Core (Roof Level) of south platform part (2), axis(L-M) (1-2.1) &amp; Columns of Bridge (mezz and First Level) For North Platform Part (D), axis (P31-P33) (2.4-2.5)	
Q= 33 m3                           C 400/460                              28-days</t>
  </si>
  <si>
    <t>First Coat Acryputty for Mezzanine Floor Part (3-4), Axis (C-L) (3-8), As per attached.</t>
  </si>
  <si>
    <t>Reinforcement For beams of bridge (Roof level) for platform part (2), axis (K-M) (2.1-2.6) as per attached.</t>
  </si>
  <si>
    <t>TEST RESULT S19 N 1174</t>
  </si>
  <si>
    <t>Coordinates and level For Pipes 110mm Under S.O.G at north platform, axis (A-F) as per attached.</t>
  </si>
  <si>
    <t>Plaster work preparation for Mezzanine floor part (4), axis (I-K) (4), as per attached.</t>
  </si>
  <si>
    <t>Plaster work for Mezzanine floor part (3-4), axis (C-N) (3-6), as per attached.</t>
  </si>
  <si>
    <t>Plaster work preparation for Mezzanine floor part (3), axis (F-G) (2.6-4), as per attached.</t>
  </si>
  <si>
    <t>Reinforcement For slab of bridge (first level) for platform part (D), axis (P31-P33) (2.3-2.5) as per attached.</t>
  </si>
  <si>
    <t>Install drainage system under S.O.G on north platform part (3), Axis (A-F) (2.4-2.5), as per attached.</t>
  </si>
  <si>
    <t>Coordinates and level for substation room Excavation at level (122.47).</t>
  </si>
  <si>
    <t>Formwork for Parapet of bridge (Roof level) part (2), axis (CL-H) (2.1-2.6), as per attached.</t>
  </si>
  <si>
    <t>kindly provide us with details regarding the equipment and locations for the drainage and water supply system in room AFC-SERVER GR-232</t>
  </si>
  <si>
    <t>RFI 05 (S19-MECH-02-03)(12-00)</t>
  </si>
  <si>
    <t>RHS-AR-SD-166</t>
  </si>
  <si>
    <t>RHS-AR-SD-167</t>
  </si>
  <si>
    <t>RHS-AR-SD-168</t>
  </si>
  <si>
    <t>RHS-AR-SD-169</t>
  </si>
  <si>
    <t>RHS-AR-SD-170</t>
  </si>
  <si>
    <t>RHS-AR-SD-171</t>
  </si>
  <si>
    <t>PLATFORM FLOOR PATTERN</t>
  </si>
  <si>
    <t>RHS-AR-SD-0014</t>
  </si>
  <si>
    <t>GRC Cornices &amp; Accessories</t>
  </si>
  <si>
    <t>Deko</t>
  </si>
  <si>
    <t>SD 32 (S19.ARCH.03-02)(10-00)</t>
  </si>
  <si>
    <t>Prequalification for Hanimex for wooden base (vinyl floor)</t>
  </si>
  <si>
    <t>Prequalification for Hanimex for toilet accessories</t>
  </si>
  <si>
    <t>DC 180 (S-19.ARCH.05-03-25)(10-00)</t>
  </si>
  <si>
    <t>DC 179 (S-19.ARCH.05-03-25)(10-00)</t>
  </si>
  <si>
    <t>POUR CONCRETE 500</t>
  </si>
  <si>
    <t>POUR CONCRETE 501</t>
  </si>
  <si>
    <t>POUR CONCRETE 502</t>
  </si>
  <si>
    <t>Bridge stairs of south platform part (2), axis (H-J) (1-2.1).</t>
  </si>
  <si>
    <t>slab &amp; beams of bridge (first level) for platform part (D), axis (P31-P33) (2.3-2.5)</t>
  </si>
  <si>
    <t xml:space="preserve">Parapet of bridge (Roof level) part (2), axis (CL-H) (2.1-2.6) </t>
  </si>
  <si>
    <t>Reinforcement and formwork for upstand of stairs of bridge for South platform part (1), axis (D-G) (1-2.1), as per attached</t>
  </si>
  <si>
    <t>Install first fix work Access control for Ground (siemens room) (AFC TKR GR-237 &amp; AFC SERVER -S GR-232 &amp; AFC TKR-S GR-202 &amp;SOCA Cable Room GR-058 &amp; SOAC Cable Room GR-152 &amp; IT-S GR-147) , as per attached.</t>
  </si>
  <si>
    <t>systra REV 01</t>
  </si>
  <si>
    <t>After reviewing the project drawings, we have identified some discrepancies between the structural and architectural drawings at the following points: 
1) thickness of pump 
roof slab 
2) height of room on axis A
3) slope in tank raft 
(As shown in attached drawings)</t>
  </si>
  <si>
    <t>RFI 47 (S19-CS-08-03)(12-00)</t>
  </si>
  <si>
    <t>Coordinates and level of bridge parapet (roof level) axis (G-H) (2.1-2.6) at level (141.177), as per attached.</t>
  </si>
  <si>
    <t>Reinforcement For columns of bridge stairs for south platform part (1), axis (A) (1-2.1) as per attached.</t>
  </si>
  <si>
    <t>Back Filling with Clean Sand Under S.O.G (Inside) For south Platform Axis (P28-P38) Level (124.30).</t>
  </si>
  <si>
    <t>Back Filling with Clean Sand Under S.O.G (Inside) For south Platform Axis (N-P28) Level (123.80).</t>
  </si>
  <si>
    <t>Back Filling with Clean Sand Under S.O.G (Inside) For south Platform Axis (P1-P16) Level (124.30).</t>
  </si>
  <si>
    <t>Back Filling with Clean Sand Under S.O.G (Inside) For middle Platform Axis (P28-P38) Level (125.30).</t>
  </si>
  <si>
    <t>Back Filling with Clean Sand Under S.O.G (Inside) For middle Platform Axis (P21-P28) Level (124.80).</t>
  </si>
  <si>
    <t>Back Filling with Clean Sand Under S.O.G (Inside) For middle Platform Axis (P11-P18) Level (124.80).</t>
  </si>
  <si>
    <t>Back Filling with Clean Sand Under S.O.G (Inside) For north Platform Axis (A-N) Level (124.30).</t>
  </si>
  <si>
    <t>POUR CONCRETE 503</t>
  </si>
  <si>
    <t>MEP Equipment Bases (chillers) at roof of main building part (3), axis (A-G) (4-8), As per attached</t>
  </si>
  <si>
    <t>GROUND ABLUTION ROOMS
  FLOOR&amp;WALL PATTERN</t>
  </si>
  <si>
    <t>RHS-AR-SD-172</t>
  </si>
  <si>
    <t>SD 44 (S19.ARCH.08-03)(10-00)</t>
  </si>
  <si>
    <t>SD 43 (S19.ARCH.02-03)(10-00)</t>
  </si>
  <si>
    <t>SD 42 (S19.ARCH.24-02)(10-00)</t>
  </si>
  <si>
    <t>SD 41 (S19.ARCH.24-02)(10-00)</t>
  </si>
  <si>
    <t>Install sleeve 200mm for rain water drainage for Slab of Bridge for platform Part (D), Axis (P31-P33) (2.3-2.6) as per attached.</t>
  </si>
  <si>
    <t>MS 75 (S-19-ARCH-07-03)(12-00)</t>
  </si>
  <si>
    <t>MS 76 (S-19-ARCH-07-03)(12-00)</t>
  </si>
  <si>
    <t>Access Panel</t>
  </si>
  <si>
    <t>Pharaonic CO. (BURAL)</t>
  </si>
  <si>
    <t>Open Cell</t>
  </si>
  <si>
    <t xml:space="preserve">Sand cone (Shallow &amp; Deep) test for clean sand inside the North platform Part (1,2) from axis (A-N) at level (124.30)  </t>
  </si>
  <si>
    <t>TEST RESULT S19 N 1175</t>
  </si>
  <si>
    <t>TEST RESULT S19 N 1176</t>
  </si>
  <si>
    <t>TEST RESULT S19 N 1177</t>
  </si>
  <si>
    <t>TEST RESULT S19 N 1178</t>
  </si>
  <si>
    <t>TEST RESULT S19 N 1179</t>
  </si>
  <si>
    <t xml:space="preserve">Sand cone (Shallow &amp; Deep) test for clean sand inside the Middle platform Part (B,1) from axis (P11-P18) at level (124.80)  </t>
  </si>
  <si>
    <t xml:space="preserve">Sand cone (Shallow &amp; Deep) test for clean sand inside the Middle platform Part (2,C) from axis (P21-P28) at level (124.80)  </t>
  </si>
  <si>
    <t xml:space="preserve">Sand cone (Shallow &amp; Deep) test for clean sand inside the Middle platform Part (C,D) from axis (P28-P38) at level (125.30)  </t>
  </si>
  <si>
    <t>TEST RESULT S19 N 1180</t>
  </si>
  <si>
    <t>TEST RESULT S19 N 1181</t>
  </si>
  <si>
    <t>TEST RESULT S19 N 1182</t>
  </si>
  <si>
    <t>TEST RESULT S19 N 1183</t>
  </si>
  <si>
    <t xml:space="preserve">Sand cone (Shallow &amp; Deep) test for clean sand inside the South platform Part (A,B) from axis (P1-P16) at level (124.30)  </t>
  </si>
  <si>
    <t xml:space="preserve">Sand cone (Shallow &amp; Deep) test for clean sand inside the South platform Part (2,C) from axis (N-P28) at level (123.80)  </t>
  </si>
  <si>
    <t xml:space="preserve">Sand cone (Shallow &amp; Deep) test for clean sand inside the South platform Part (C,D) from axis (P28-P38) at level (124.30)  </t>
  </si>
  <si>
    <t>TEST RESULT S19 N 1184</t>
  </si>
  <si>
    <t>TEST RESULT S19 N 1185</t>
  </si>
  <si>
    <t>TEST RESULT S19 N 1186</t>
  </si>
  <si>
    <t>TEST RESULT S19 N 1187</t>
  </si>
  <si>
    <t>Stairs of Bridge for Middle Platform Part (1), axis (P18-B) (2.2-2.3)	
Q=  33m3                           C 400/460                              28-days</t>
  </si>
  <si>
    <t>Slab and Beams of Bridge (Roof Level) for Platform Part (1,2), axis(G-H) (2.1-2.2)
Q= 63m3                           C 400/460                              28-days</t>
  </si>
  <si>
    <t>Screed Concrete for Man Office B -HUB (277) &amp; Man hub Office B-TRW (278) (mezz floor) Part (3-4), axis(F-I) (7-8)
Q= 18m3                           C 250/350                              28-days</t>
  </si>
  <si>
    <t>Slab and Beams of Bridge (First Level) for Platform Part(D), axis(P31-P33) (2-2.4) &amp; Columns of bridge (mezz level) for south platform part (1), axis (F) (1-2.1) &amp;Columns and columns with Corbel of Bridge for south platform (Roof level) for part (2), axis(L-N) (1-2.1) 	
Q= 107m3                           C 400/460                              28-days</t>
  </si>
  <si>
    <t>stairs of Bridge for Middle Platform Part (2), axis (H-J) (2.2-2.3) &amp; Core of bridge (Roof Level) for south platform part (1), axis(B-C) (1-2) &amp; Columns and Columns with Corbel of Bridge (Roof Level) for south platform part (1), axis (A-C) (1-2.1) &amp; Columns of Bridge Stairs for South platform Part (2), axis (I) (2-2.1)
Q= 43m3                           C 400/460                              7-days</t>
  </si>
  <si>
    <t>stairs of Bridge for South Platform Part (1), axis (D-G) (1-2.1)	
Q= 43m3                         C 400/460                              7-days</t>
  </si>
  <si>
    <t>DC 178 (S-19.ARCH.09-03-25)(10-00)</t>
  </si>
  <si>
    <t>Formwork of slab and beams for bridge (Roof level) for platform, part (2), axis (L-M) (2.1-2.6) As per attached.</t>
  </si>
  <si>
    <t xml:space="preserve">Local Egyptian BITCHINO Marble </t>
  </si>
  <si>
    <t>Plaster work preparation for Ground floor (FEMALE TOILET GR-015) part (3), axis (C-D) (4-5), as per attached.</t>
  </si>
  <si>
    <t>Plaster work preparation for Ground floor (FEMALE TOILET GR-023) part (3), axis (D-E) (4-5), as per attached.</t>
  </si>
  <si>
    <t>Plaster work preparation for Ground floor (Ceiling Supply GR-057) part (3), axis (E-F) (4-5), as per attached.</t>
  </si>
  <si>
    <t>Plaster work preparation for Ground floor part (3), axis (D-E) (4-5), as per attached.</t>
  </si>
  <si>
    <t>Plaster work preparation for Ground floor (HC Toilet GR-016) part (3), axis (C-D) (4-5), as per attached.</t>
  </si>
  <si>
    <t>Plaster work preparation for Ground floor (HC Toilet GR-024) part (3), axis (D-E) (4-5), as per attached.</t>
  </si>
  <si>
    <t>Plaster work preparation for Ground floor (Male Toilet GR-017) part (3), axis (C-D) (4-5), as per attached.</t>
  </si>
  <si>
    <t>Plaster work preparation for Ground floor (Ceiling Supply GR-020) part (3), axis (C-D) (4-5), as per attached.</t>
  </si>
  <si>
    <t>Plaster work preparation for Ground floor (Male Toilet GR-025) part (3), axis (D-E) (4-5), as per attached.</t>
  </si>
  <si>
    <t>Plaster work preparation for Ground floor part (3), axis (C-D) (4-5), as per attached.</t>
  </si>
  <si>
    <t>PREQUALIFICATION OF EGYPTIAN METAL FORMING COMPANY (EMFCO) FOR FALSE CEILING</t>
  </si>
  <si>
    <t>DC 181 (S-19.ARCH.11-03-25)(10-00)</t>
  </si>
  <si>
    <t>Prequalification for Unitech EGYPT for raised floor (Pixel Tiles)</t>
  </si>
  <si>
    <t>Plaster work preparation for Ground floor (PANTRY GR-039) part (3), axis (D-F) (5-6), as per attached.</t>
  </si>
  <si>
    <t>DC 182 (S-19.ARCH.11-03-25)(10-00)</t>
  </si>
  <si>
    <t>Install indoor first fix for fire alarm system (manual station-strobe light-alarm siren-SCM-F.I- junction box)  &amp; Electrical system (power socket- junction box) in main building Depture Hall facade axis (H-D) (7-8).</t>
  </si>
  <si>
    <t>Design Mix For Fiber Reinforced Screed, With Required Thickness, Compressive Strength Between 20-25 MPA 3S Concrete Team</t>
  </si>
  <si>
    <t>First Coat Acryputty for Mezzanine Floor Part (3) Axis (A-F) (3-6), as per attached.</t>
  </si>
  <si>
    <t>First Coat Acryputty for Mezzanine Floor Part (4) Axis (H-N) (2.6-6), as per attached.</t>
  </si>
  <si>
    <t>Seal Coat Primer for Mezzanine Floor Part (4) Axis (M-N) (3-5), as per attached.</t>
  </si>
  <si>
    <t>Plaster work for Mezzanine floor part (4), axis (A-C) (3-4), as per attached.</t>
  </si>
  <si>
    <t>Second Coat Acryputty for Mezzanine Floor Part (3) Axis (A-G) (3-6), as per attached.</t>
  </si>
  <si>
    <t>Second Coat Acryputty for Mezzanine Floor Part (4) Axis (CL-L) (3-7), as per attached.</t>
  </si>
  <si>
    <t>Reinforcement of retaining wa+B1651+E1652:F1653+F1651:F1652</t>
  </si>
  <si>
    <t>GOLDEN BLACK Marble Tiles Stones</t>
  </si>
  <si>
    <t>Local Beige Egyptian BITCHINO Marble (CNC)</t>
  </si>
  <si>
    <t>Terrazzo Tiles</t>
  </si>
  <si>
    <t>El Karnak</t>
  </si>
  <si>
    <t>Plaster work for Mezzanine floor part (4), axis (I-K) (4), as per attached.</t>
  </si>
  <si>
    <t>Reinforcement of bridge parapet for platform, axis (G-CL) (2.1-2.6) as per attached.</t>
  </si>
  <si>
    <t>Plaster work for Ground floor part (4), axis (J-N) (4-6), as per attached.</t>
  </si>
  <si>
    <t>Soil Replacement Layer (+50cm) For substation at Level (122.97).</t>
  </si>
  <si>
    <t>Plaster work for Ground floor (GR-040 Lost &amp; found storage) part (3), axis (E-F) (5-6), as per attached.</t>
  </si>
  <si>
    <t>Plaster work for Ground floor (GR-038 Lost &amp; found) part (3), axis (E-F) (5-6), as per attached.</t>
  </si>
  <si>
    <t>First Coat Acryputty for Mezzanine Floor Part (4) Axis (M-N) (4-5), as per attached.</t>
  </si>
  <si>
    <t>First Coat Acryputty for Mezzanine Floor Part (3) Axis (D-F) (4-6), as per attached.</t>
  </si>
  <si>
    <t xml:space="preserve">Formwork of Plain Concrete for Substation (07) </t>
  </si>
  <si>
    <t>Coordinate and Level for Plain Concrete of Substation (07) at level (123.27)</t>
  </si>
  <si>
    <t>POUR CONCRETE 504</t>
  </si>
  <si>
    <t xml:space="preserve"> Plain Concrete for Substation (07)</t>
  </si>
  <si>
    <t>EMBEDDED ITEMS IN STRUCTURE FOR EARTHING AND LIGHNING SYSTEMS WORKS FOR Bridge Slab of platform at Part (2) (Roof Level) Axis (L-M) (2.3-3)</t>
  </si>
  <si>
    <t>Plaster work for Mezzanine floor part (3), axis (F-G) (2.6-4), as per attached.</t>
  </si>
  <si>
    <t>Formwork &amp; Reinforcement for encasement (3) inside of middle platform at part (1), axis (E-F) (2.2-2.3) as per attached.</t>
  </si>
  <si>
    <t>Plaster work preparation for at Ground floor part (3), axis (D-E) (4-5), as per attached.</t>
  </si>
  <si>
    <t>Seal Coat Primer for Mezzanine floor part (4), axis (I-K) (4), as per attached.</t>
  </si>
  <si>
    <t>Plaster work preparation for at Ground floor part (4), axis (K-L) (4-5), as per attached.</t>
  </si>
  <si>
    <t>Plaster work preparation for (lockers Room) at Ground floor part (4), axis (K-L) (4-5), as per attached.</t>
  </si>
  <si>
    <t>Plaster work preparation for (Cleaning Supply GR-130) at Ground floor part (4), axis (K-L) (4-5), as per attached.</t>
  </si>
  <si>
    <t>Plaster work preparation for (Male toilet GR-133) at Ground floor part (4), axis (K-L) (4-5), as per attached.</t>
  </si>
  <si>
    <t>Encasement (3) Slaves Inside Middle Platform, Axis (D-F) (2.2-2.3) As per attached.</t>
  </si>
  <si>
    <t>SOR (12-03) 09 (ELEC)</t>
  </si>
  <si>
    <t>Plaster work preparation for (HC toilet GR-134) at Ground floor part (4), axis (K-L) (4-5), as per attached.</t>
  </si>
  <si>
    <t>Plaster work preparation for (Female toilet GR-135) at Ground floor part (4), axis (K-L) (4-5), as per attached.</t>
  </si>
  <si>
    <t>TEST RESULT S19 N 1188</t>
  </si>
  <si>
    <t>TEST RESULT S19 N 1189</t>
  </si>
  <si>
    <t>TEST RESULT S19 N 1190</t>
  </si>
  <si>
    <t>TEST RESULT S19 N 1191</t>
  </si>
  <si>
    <t>SD 38 (S19.ARCH.19-02)(10-00)</t>
  </si>
  <si>
    <t xml:space="preserve">METHOD OF STATEMENT FOR CERAMIC TILING INSTALLATION WORKS FOR floor </t>
  </si>
  <si>
    <t xml:space="preserve">Prequalification for Arpina CO. for curtain wall system
specs 6.0          B.O.Q   6.0 
Location: Main building Façade  </t>
  </si>
  <si>
    <t>DC 185 (S-19.ARCH.18-03-25)(10-00)</t>
  </si>
  <si>
    <t>DC 184 (S-19.ARCH.18-03-25)(10-00)</t>
  </si>
  <si>
    <t>DC 183 (S-19.ARCH.17-03-25)(10-00)</t>
  </si>
  <si>
    <t>Prequalification for Arcometal CO. for (Handrails-steel gratings-ladders-wire mech-chequer plates-anchor blots)</t>
  </si>
  <si>
    <t xml:space="preserve">PULL OUT STRENGTH OF HARDEND CONCRETE (ON CHILLER BASE AT THE ROOF) </t>
  </si>
  <si>
    <t xml:space="preserve">PULL OUT STRENGTH OF HARDEND CONCRETE (ON DOUBLE HEIGHT COLUMNS) </t>
  </si>
  <si>
    <t>slab &amp; beams of bridge (first level) for platform part (D), axis (P31-P33) (2.3-2.5) &amp; Parapet of bridge (Roof level) part (2), axis (CL-H) (2.1-2.6)
Q= 77m3                           C 400/460                              7-days</t>
  </si>
  <si>
    <t>TEST RESULT S19 N 1192</t>
  </si>
  <si>
    <t>TEST RESULT S19 N 1193</t>
  </si>
  <si>
    <t>stairs of Bridge for Middle Platform Part(2) ,axis (H-J)(2.2-2.3) &amp; Core of bridge ( Roof Level) for south platform part(1) ,axis(B-C)(1-2) &amp; Columns and Columns with Corbel of Bridge (Roof Level) for south platform part(1) ,axis(A-C)(1-2.1)&amp; Columns of Bridge Stairs for South platform Part(2) ,axis(i)(2-2.1)	
Q= 43m3                           C 400/460                              28-days</t>
  </si>
  <si>
    <t>stairs of Bridge for South Platform Part (2), axis (H-J) (1-2.1) &amp; MEP Equipment Bases (Chiller) at Roof of main Building Part (3), axis(A-G) (4-8) 
Q= 41m3                           C 400/460                              7-days</t>
  </si>
  <si>
    <t>As per the combined drawing for power, fire, and SOAC systems, please find attached the drawing showing the box locations at the decorative columns. Kindly advise whether the locations should be shifted or maintained.</t>
  </si>
  <si>
    <t>RFI 052 (S19-ARCH-18-02)(12-00)</t>
  </si>
  <si>
    <t>formwork of bridge parapet for platform, axis (G-CL) (2.1-2.6) as per attached.</t>
  </si>
  <si>
    <t>Reinforcement and formwork for upstand of stairs of bridge for South platform part (2), axis (H-J) (1-2.1), as per attached</t>
  </si>
  <si>
    <t>Plaster work for at Ground floor part (3), axis (A-B) (5-6), as per attached.</t>
  </si>
  <si>
    <t>Plaster work preparation for at Mezzanine floor part (3), axis (D-F) (4), as per attached.</t>
  </si>
  <si>
    <t>Plaster work for at Ground floor (police civil-GR113) at part (4), axis (H-I) (7-8), as per attached.</t>
  </si>
  <si>
    <t>Reinforcement of MEP Equipment Bases (chillers) at roof of main building part (3-4), axis (A-J) (4-8), As per attached</t>
  </si>
  <si>
    <t>\\Dc-1\kased khair-raas elhekma\LOG &amp; PDF\PDFMS FINALLY</t>
  </si>
  <si>
    <t>\\Dc-1\kased khair-raas elhekma\COVERS\COVER MS</t>
  </si>
  <si>
    <t>\\Dc-1\kased khair-raas elhekma\LOG &amp; PDF\PDF MIR</t>
  </si>
  <si>
    <t>POUR CONCRETE 505</t>
  </si>
  <si>
    <t>MS 77 (S-19-ARCH-19-03)(12-00)</t>
  </si>
  <si>
    <t>Install first fix work for first floor (Roof FR-009) from axis (D-K) (3-8), as per attached.</t>
  </si>
  <si>
    <t>formwork of bridge stairs for south platform, axis (P18-B) (1-2.1) as per attached.</t>
  </si>
  <si>
    <t>EMBEDDED ITEMS IN STRUCTURE FOR EARTHING AND LIGHNING SYSTEMS WORKS FOR FIRST FLOOR ROOF (FR-009) Axis (E-J) (4-6) (6-ETT4).</t>
  </si>
  <si>
    <t>DC 186 (S-19.ARCH.18-03-25)(10-00)</t>
  </si>
  <si>
    <t>Prequalification for (A.M STEEL) 
Subcontractor for the following items for metal steel works:
1-	Entrance Floor Grating. (B.O.Q – 18.05)
2-	Steel Lockers. (B.O.Q – 18.07)
3-	Galvanized Steel Rotating Barrier. (B.O.Q – 18.1)
4-	Steel Handrail. (B.O.Q – 14.01,14.02)
5-	Steel Ladder. (B.O.Q – 14.05,14.06)
6-	Steel Bollards. (B.O.Q – 14.13)</t>
  </si>
  <si>
    <t>Grout For Ceramic, Mosaic, Stone And Marble Joints</t>
  </si>
  <si>
    <t>MS 78 (S-19-ARCH-20-03)(12-00)</t>
  </si>
  <si>
    <t>Sika backing Rod</t>
  </si>
  <si>
    <t>MS 79 (S-19-ARCH-20-03)(12-00)</t>
  </si>
  <si>
    <t>RFI 06 (S19-MECH-19-03)(12-00)</t>
  </si>
  <si>
    <t>kindly provide us with required location, dimensions and details for valve room GR-010.</t>
  </si>
  <si>
    <t>Seal Coat Primer for Ground floor part (4), axis (J-L) (4-6), as per attached.</t>
  </si>
  <si>
    <t>Seal Coat Primer for Mezzanine floor part (3), axis (F-G) (2.6-4), as per attached.</t>
  </si>
  <si>
    <t>Plaster work for at Ground floor (ELEC Room GR-009) at part (3) , axis (A-B) (5-6), as per attached.</t>
  </si>
  <si>
    <t>Reinforcement For beams of bridge (Roof level) for platform part (2), axis (K-M) (2.1-2.3) as per attached.</t>
  </si>
  <si>
    <t>Reinforcement of slab and beams for bridge (Roof level) for platform, part (2), axis (L-M) (2.1-2.6) As per attached.</t>
  </si>
  <si>
    <t>Plaster work  for Ground floor  part (3), axis (D-G) (5-8), as per attached.</t>
  </si>
  <si>
    <t>Install sleeve 160mm for rain water drainage for Slab of Bridge for platform Part (2), Axis (L-M) (2.1-2.4) as per attached.</t>
  </si>
  <si>
    <t>POUR CONCRETE 506</t>
  </si>
  <si>
    <t>POUR CONCRETE 507</t>
  </si>
  <si>
    <t>POUR CONCRETE 508</t>
  </si>
  <si>
    <t>Plaster work for Ground floor part (3) (Employees entrance GR-011), axis (A-B) (4-5), as per attached.</t>
  </si>
  <si>
    <t>Coordinates and level for Encasement (3) inside of middle platform axis (E-F) (2.2-2.3) at Level (123.717), as per attached.</t>
  </si>
  <si>
    <t>Install indoor first fix for fire alarm system (manual station-strobe light-alarm siren-SCM-F. I- junction box) &amp; Electrical system (power socket- junction box) in main building Depture Hall facade (columns) at axis (H) (5) &amp; (G)(5).</t>
  </si>
  <si>
    <t>bridge parapet for platform, axis (G-CL) (2.1-2.6) as per attached.</t>
  </si>
  <si>
    <t>encasement (3) inside of middle platform at part (1), axis (E-F) (2.2-2.3) as per attached.</t>
  </si>
  <si>
    <t>Slab &amp; beams of bridge (Roof level) for platform part (2), axis (K-M) (2.1-2.3) as per attached.</t>
  </si>
  <si>
    <t>MEP Equipment Bases (chillers) at roof of main building part (3-4), axis (A-J) (4-8), As per attached</t>
  </si>
  <si>
    <t>TEST RESULT S19 N 1194</t>
  </si>
  <si>
    <t>TEST RESULT S19 N 1195</t>
  </si>
  <si>
    <t>TEST RESULT S19 N 1196</t>
  </si>
  <si>
    <t>TEST RESULT S19 N 1197</t>
  </si>
  <si>
    <t>Results of (sieve analysis + Proctor test) for replacement of (substation 07)</t>
  </si>
  <si>
    <t>Sand cone (Shallow &amp; Deep) test for clean sand inside the north platform Part (1-2) from axis (A-N) at level (124.80).</t>
  </si>
  <si>
    <t>SD 45 (S19.ARCH.13-03)(10-00)</t>
  </si>
  <si>
    <t>SD 46 (S19.ARCH.23-03)(10-00)</t>
  </si>
  <si>
    <t>Plate load test for replacement of substation 07 at level (122.97).</t>
  </si>
  <si>
    <t>Sand cone (Shallow &amp; Deep) test for replacement of substation (50cm) at level (122.97).</t>
  </si>
  <si>
    <t>MZ.113 -STAFF FEMALE TOILET</t>
  </si>
  <si>
    <t>MZ.035 -STAFF MALE TOILET</t>
  </si>
  <si>
    <t>RHS - AR - SD – 137</t>
  </si>
  <si>
    <t>RHS - AR - SD - 138</t>
  </si>
  <si>
    <t>TEST RESULT S19 N 1198</t>
  </si>
  <si>
    <t>TEST RESULT S19 N 1199</t>
  </si>
  <si>
    <t>TEST RESULT S19 N 1200</t>
  </si>
  <si>
    <t>TEST RESULT S19 N 1201</t>
  </si>
  <si>
    <t>MEP Equipment Bases (Chiller) at Roof of main Building Part (3-4), axis (A-J) (4-8)
Q=8 m3                           C 400/460                              7-days</t>
  </si>
  <si>
    <t>plain concrete foundation for substation (07), axis (C-G)	
Q=49 m3                           C 200/300                              7-days</t>
  </si>
  <si>
    <t>plain concrete foundation for substation (07), axis (A-D)
Q= 42m3                           C 200/300                              7-days</t>
  </si>
  <si>
    <t>stairs of Bridge for South Platform Part (1), axis (D-G) (1-2.1).
Q= 43m3                           C 400/460                              28-days</t>
  </si>
  <si>
    <t>Install indoor first fix for (SCM-F. I- junction box) &amp; Electrical system (power - lighting) in main building Depture Hall facade at axis (6-7) &amp; (E-K).</t>
  </si>
  <si>
    <t>Reinforcement of bridge stairs for south platform, axis (P18-B) (1-2.1) as per attached.</t>
  </si>
  <si>
    <t>RHS-AR-SD-173</t>
  </si>
  <si>
    <t>RHS-AR-SD-174</t>
  </si>
  <si>
    <t>RHS-AR-SD-175</t>
  </si>
  <si>
    <t>RHS-AR-SD-176</t>
  </si>
  <si>
    <t>SD 47 (S19.ARCH.25-03)(10-00)</t>
  </si>
  <si>
    <t>RAISED FLOOR ROOMS
sheet (1)</t>
  </si>
  <si>
    <t>RAISED FLOOR ROOMS
sheet (2)</t>
  </si>
  <si>
    <t>RAISED FLOOR ROOMS
sheet (3)</t>
  </si>
  <si>
    <t>RAISED FLOOR ROOMS
Sections &amp; details</t>
  </si>
  <si>
    <t>RHS-AR-SD-177</t>
  </si>
  <si>
    <t>RHS-AR-SD-178</t>
  </si>
  <si>
    <t>RHS-AR-SD-179</t>
  </si>
  <si>
    <t>RHS-AR-SD-180</t>
  </si>
  <si>
    <t>RHS-AR-SD-181</t>
  </si>
  <si>
    <t>SD 48 (S19.ARCH.25-03)(10-00)</t>
  </si>
  <si>
    <t>G.R.C CORNICE TYPE -1
REAR AND RIGHT ELEVATIONS MAIN BUILDING</t>
  </si>
  <si>
    <t>G.R.C CORNICE TYPE -01
FRONT &amp; LEFT SIDE ELEVATIONS MAIN BUILDING</t>
  </si>
  <si>
    <t>G.R.C CORNICE TYPE - 01
TYPICAL SECTION &amp; DETAIL</t>
  </si>
  <si>
    <t>G.R.C CORNICE TYPE - 01
TOP ROOF - PART 3 MAIN BUILDING</t>
  </si>
  <si>
    <t>G.R.C CORNICE TYPE - 01
TOP ROOF - PART 4 MAIN BUILDING</t>
  </si>
  <si>
    <t>RHS-AR-SD-182</t>
  </si>
  <si>
    <t>RHS-AR-SD-183</t>
  </si>
  <si>
    <t>F5 ROOMS MZ &amp; 1ST
FLOOR &amp; WALL PATTERN
SHEET-1</t>
  </si>
  <si>
    <t>F5 ROOMS MZ &amp; 1ST
FLOOR &amp; WALL PATTERN
SHEET-2</t>
  </si>
  <si>
    <t>SD 49 (S19.ARCH.25-03)(10-00)</t>
  </si>
  <si>
    <t>RHS - AR - SS7- SD -006</t>
  </si>
  <si>
    <t>SD 50 (S19.ARCH.25-03)(10-00)</t>
  </si>
  <si>
    <t>SITE INVESTIGATIONS AND FOUNDATION RECOMMENDATIONS REPORT
FOR ANCILLARY BUILDINGS</t>
  </si>
  <si>
    <t>For these cable routing which shown in attached drawing,
Please clarify, dimension of section, levels, distribute of pipe in section and reinforcement from a structure point of view.</t>
  </si>
  <si>
    <t>RFI 48 (S19-CS-10-03)(12-00)</t>
  </si>
  <si>
    <t>DC 188 (S-19.ARCH.09-04-25)(10-00)</t>
  </si>
  <si>
    <t>DC 189 (S-19.ARCH.09-04-25)(10-00)</t>
  </si>
  <si>
    <t>ITP for wall ceramic work</t>
  </si>
  <si>
    <t>ITP for Floor ceramic work</t>
  </si>
  <si>
    <t>\\Dc-1\kased khair-raas elhekma\LOG &amp; PDF\PDFSD FINALLY</t>
  </si>
  <si>
    <t>CONCRETE DIMENSION FOR TANK TYPE B (PLANS)</t>
  </si>
  <si>
    <t>CONCRETE DIMENSION FOR TANK TYPE B (SECTIONS)</t>
  </si>
  <si>
    <t>RHS-CS-SD-0403</t>
  </si>
  <si>
    <t>RHS-CS-SD-0404</t>
  </si>
  <si>
    <t>CONCRETE DIMENSION FOR TRENCHES
AND S.O.G
FOR SUBSTATION 07</t>
  </si>
  <si>
    <t>RHS-CS-SD-0405</t>
  </si>
  <si>
    <t>SD 091 (S19.CI.09-03)(10-00)</t>
  </si>
  <si>
    <t>SD 092 (S19.CI.09-03)(10-00)</t>
  </si>
  <si>
    <t>EAC</t>
  </si>
  <si>
    <t>X-Shield bugfill – 5 kg
X-Tech epoxy seal FLR 110G 7047- 20 kg
X-tech primer filler</t>
  </si>
  <si>
    <t xml:space="preserve">Cement CEM I 42.5N  </t>
  </si>
  <si>
    <t>Reinforcement and formwork for S.O.G for north platform part (1), axis (D-CL) (2.4-2.6), as per attached</t>
  </si>
  <si>
    <t>TEST RESULT S19 N 1202</t>
  </si>
  <si>
    <t>TEST RESULT S19 N 1203</t>
  </si>
  <si>
    <t>TEST RESULT S19 N 1204</t>
  </si>
  <si>
    <t>TEST RESULT S19 N 1205</t>
  </si>
  <si>
    <t>TEST RESULT S19 N 1206</t>
  </si>
  <si>
    <t>PULL OUT STRENGTH OF HARDEND CONCRETE (ON MARBLE) -Departure lounge double height columns – part (3,4) axis (G-H) (5)</t>
  </si>
  <si>
    <t>PULL OUT STRENGTH OF HARDEND CONCRETE (ON MARBLE) -Departure lounge – part (4) axis (H-J) (7)</t>
  </si>
  <si>
    <t>PULL OUT STRENGTH OF HARDEND CONCRETE (ON MARBLE) -Departure lounge – part (3) axis (E-G) (7)</t>
  </si>
  <si>
    <t>PULL OUT STRENGTH OF HARDEND CONCRETE (ON MARBLE)  - Main entrance – part (3) axis (G) (7-8)</t>
  </si>
  <si>
    <t>PULL OUT STRENGTH OF HARDEND CONCRETE (ON MARBLE) -   Main entrance – part (4) axis (H) (7-8)</t>
  </si>
  <si>
    <t>POUR CONCRETE 509</t>
  </si>
  <si>
    <t>RC for S.O.G for north platform part (1), axis (D-CL) (2.4-2.6), as per attached</t>
  </si>
  <si>
    <t>Rockwool (Acoustic and thermal) insulation-double thickness (50mm*2)
Density 64kg/m3 for internal wall marble</t>
  </si>
  <si>
    <t>TIBA Co.</t>
  </si>
  <si>
    <t>•	Embedded Items Instruction for Earthing and Lighting System North Platform S.O.G Galvanized steel mesh for Axes from (CL- D) (2.6-3) (1PIECES).</t>
  </si>
  <si>
    <t xml:space="preserve">Coordinates and level for Water Tank Excavation 
-	Submit at level (117.476).
-	Water tank “1” at level (118.976)
-	Water tank “2” at level (120.926)
-	Water tank “3” at level (122.986) as per attached. </t>
  </si>
  <si>
    <t xml:space="preserve">Coordinates and level for S.O.G for north platform part (1), axis (D-CL) (2.4-2.6), as per attached </t>
  </si>
  <si>
    <t xml:space="preserve">First Course Block Work for middle bridge at axis (G-H) (2.1-2.6), as per attached.  </t>
  </si>
  <si>
    <t>Water tank</t>
  </si>
  <si>
    <t>Prequalification for Master SCAF CO. for water tight</t>
  </si>
  <si>
    <t>SD 093 (S19.CI.15-04)(10-00)</t>
  </si>
  <si>
    <t>CONCRETE DIMENSION FOR heavy equipment base Roof floor</t>
  </si>
  <si>
    <t>START N ACT 029</t>
  </si>
  <si>
    <t>Painting wall works.</t>
  </si>
  <si>
    <t>RHS-CS-SD-0406</t>
  </si>
  <si>
    <t>Sand cone (Shallow) test for clean sand inside the middle platform Part (1-2) from axis (B-H) at level (122.30).</t>
  </si>
  <si>
    <t>Sand cone (Shallow &amp; Deep) test for clean sand inside the middle platform Part (1-2) from axis (P18-P21) at level (123.30).</t>
  </si>
  <si>
    <t>Sand cone (Shallow &amp; Deep) test for clean sand inside the North platform Part (1) from axis (C-CL) at level (125.30).</t>
  </si>
  <si>
    <t>Sand cone (Shallow) test for clean sand inside the Sub-station, at level (123.27).</t>
  </si>
  <si>
    <t>Sand cone (Shallow &amp; Deep) test for clean sand inside the Middle platform Part (1,2) from axis (B-H) at level (122.80).</t>
  </si>
  <si>
    <t>TEST RESULT S19 N 1207</t>
  </si>
  <si>
    <t>TEST RESULT S19 N 1208</t>
  </si>
  <si>
    <t>TEST RESULT S19 N 1209</t>
  </si>
  <si>
    <t>TEST RESULT S19 N 1210</t>
  </si>
  <si>
    <t>TEST RESULT S19 N 1211</t>
  </si>
  <si>
    <t>Elamal Elshrief</t>
  </si>
  <si>
    <t>UPVC Pipes &amp; fitting.</t>
  </si>
  <si>
    <t>Back Filling with Clean Sand Under S.O.G (Inside) For middle Platform part (1-2) Axis (B-H) Level (122.30).</t>
  </si>
  <si>
    <t>Back Filling with Clean Sand Under S.O.G (Inside) For middle Platform part (1-2) Axis (B-H) Level (122.80).</t>
  </si>
  <si>
    <t>Back Filling with Clean Sand Under S.O.G (Inside) For middle Platform part (1-2) Axis (P18-P21) Level (123.30).</t>
  </si>
  <si>
    <t>Back Filling with Clean Sand Under S.O.G (Inside) For North Platform part (1) Axis (C-CL) Level (125.30).</t>
  </si>
  <si>
    <t>Back Filling with Clean Sand Under S.O.G (Inside) For Substation Level (123.27).</t>
  </si>
  <si>
    <t>DC 187 (S-19.CS.24-03-25)(10-00)</t>
  </si>
  <si>
    <t>RHS-AR-SD-185</t>
  </si>
  <si>
    <t>RHS-AR-SD-186</t>
  </si>
  <si>
    <t>RHS-AR-SD-187</t>
  </si>
  <si>
    <t>RHS-AR-SD-188</t>
  </si>
  <si>
    <t>RHS-AR-SD-189</t>
  </si>
  <si>
    <t>RHS-AR-SD-190</t>
  </si>
  <si>
    <t>RHS-AR-SD-191</t>
  </si>
  <si>
    <t>RHS-AR-SD-192</t>
  </si>
  <si>
    <t>RHS-AR-SD-193</t>
  </si>
  <si>
    <t>RHS-AR-SD-194</t>
  </si>
  <si>
    <t>RHS-AR-SD-195</t>
  </si>
  <si>
    <t>RHS-AR-SD-196</t>
  </si>
  <si>
    <t>RHS-AR-SD-197</t>
  </si>
  <si>
    <t>RHS-AR-SD-198</t>
  </si>
  <si>
    <t>RHS-AR-SD-199</t>
  </si>
  <si>
    <t>RHS-AR-SD-200</t>
  </si>
  <si>
    <t>RHS-AR-SD-201</t>
  </si>
  <si>
    <t>CURTIAN WALL LEFT SIDE ELEVATION
MAIN BUILDING</t>
  </si>
  <si>
    <t>CURTIAN WALL RIGHT SIDE ELEVATION
MAIN BUILDING</t>
  </si>
  <si>
    <t>CURTIAN WALL FRONT ELEVATION
MAIN BUILDING</t>
  </si>
  <si>
    <t>ELEVATION &amp; PLAN &amp; SECTION
C.W127 &amp; C.W128 &amp; C.W130 &amp; C.W 131</t>
  </si>
  <si>
    <t>ELEVATION &amp; PLAN &amp; SECTION
C.W132 &amp; C.W134 &amp; C.W135</t>
  </si>
  <si>
    <t>ELEVATION &amp; PLAN &amp; SECTION
C.W133 &amp; C.W142</t>
  </si>
  <si>
    <t>ELEVATION &amp; PLAN &amp; SECTION
C.W129 &amp; C.W136</t>
  </si>
  <si>
    <t>ELEVATION &amp; PLAN &amp; SECTION
Plan Details01</t>
  </si>
  <si>
    <t>ELEVATION &amp; PLAN &amp; SECTION
Plan Details02</t>
  </si>
  <si>
    <t>ELEVATION &amp; PLAN &amp; SECTION
Plan Details03</t>
  </si>
  <si>
    <t>ELEVATION &amp; PLAN &amp; SECTION
Plan Details04</t>
  </si>
  <si>
    <t>ELEVATION &amp; PLAN &amp; SECTION
Plan Details05</t>
  </si>
  <si>
    <t>ELEVATION &amp; PLAN &amp; SECTION
Plan Details06</t>
  </si>
  <si>
    <t>ELEVATION &amp; PLAN &amp; SECTION
Hinged door Details</t>
  </si>
  <si>
    <t>ELEVATION &amp; PLAN &amp; SECTION
Top hung Details</t>
  </si>
  <si>
    <t>ELEVATION &amp; PLAN &amp; SECTION
Sec. Details 01</t>
  </si>
  <si>
    <t>ELEVATION &amp; PLAN &amp; SECTION
Sec. Details 02</t>
  </si>
  <si>
    <t>SD 51 (S19.ARCH.22-04)(10-00)</t>
  </si>
  <si>
    <t>SD 52 (S19.ARCH.22-04)(10-00)</t>
  </si>
  <si>
    <t>SD 53 (S19.ARCH.22-04)(10-00)</t>
  </si>
  <si>
    <t>RHS-AR-SD-184</t>
  </si>
  <si>
    <t>F10 rooms MZ floor vestibule rooms</t>
  </si>
  <si>
    <t>RHS-AR-SD-202</t>
  </si>
  <si>
    <t>Reinforcement For beams of bridge (Roof level) for platform part (1), axis (B-D) (2.1-2.6) as per attached.</t>
  </si>
  <si>
    <t>Installation of ∅ 63 mm for water supply system at Part (3-4), Axis (F-I) (4-5) as per attached</t>
  </si>
  <si>
    <t>Installation of (∅ 75 &amp;∅ 63 &amp; ∅ 50 &amp; ∅ 40) mm for water supply system at Part (3), Axis (C-F) (4-6) as per attached.</t>
  </si>
  <si>
    <t>Installation of (∅ 110) mm HDPE pipes &amp; fittings under ground for north platform at Part (3-4), Axis (G-M) (2.4-2.5) as per attached.</t>
  </si>
  <si>
    <t>POUR CONCRETE 510</t>
  </si>
  <si>
    <t>Plain concrete for roofs at part (3-4), axis (E-J) (4-8)</t>
  </si>
  <si>
    <t>Level and location of roof slope concrete at axis (E-J) (4-8) at level above first slab.</t>
  </si>
  <si>
    <t>Coordinates and level For Pipes 110mm Under S.O.G at north platform, axis (G-I) as per attached.</t>
  </si>
  <si>
    <t>DEPARTURE HALL GR186-OVERALL FLOOR PATTERN PLAN</t>
  </si>
  <si>
    <t>PARTIAL DEPARTURE HALL GR186- FLOOR &amp; WALL PATTERN SHEET 1</t>
  </si>
  <si>
    <t>PARTIAL DEPARTURE HALL GR186- FLOOR &amp; WALL PATTERN SHEET 2</t>
  </si>
  <si>
    <t>PARTIAL DEPARTURE HALL GR186- FLOOR &amp; WALL PATTERN SHEET 3</t>
  </si>
  <si>
    <t>PARTIAL DEPARTURE HALL GR186- FLOOR &amp; WALL PATTERN SHEET 4</t>
  </si>
  <si>
    <t>GR 115 &amp; 054 - FLOOR &amp; WALL PATTERN</t>
  </si>
  <si>
    <t>GR 043 &amp; 101 - FLOOR &amp; WALL PATTERN</t>
  </si>
  <si>
    <t>GR 043 &amp; 124 - FLOOR &amp; WALL PATTERN</t>
  </si>
  <si>
    <t>SECTIONS &amp; DETAILS</t>
  </si>
  <si>
    <t>TEST RESULT S19 N 1212</t>
  </si>
  <si>
    <t>TEST RESULT S19 N 1213</t>
  </si>
  <si>
    <t>TEST RESULT S19 N 1214</t>
  </si>
  <si>
    <t>TEST RESULT S19 N 1215</t>
  </si>
  <si>
    <t>TEST RESULT S19 N 1216</t>
  </si>
  <si>
    <t>TEST RESULT S19 N 1217</t>
  </si>
  <si>
    <t>Works embedded cable routing encasement for north Platform part (3) from axis (P18-A) (2.6-3) (16sleevesø50mm &amp;6sleevesø100mm)</t>
  </si>
  <si>
    <t>Test rainwater drainage of (∅ 110) mm HDPE pipes &amp; fittings under ground for north platform at Part (3-4), Axis (G-M) (2.4-2.5) as per attached.</t>
  </si>
  <si>
    <t>EMBEDDED ITEMS IN STRUCTURE FOR EARTHING AND LIGHNING SYSTEMS WORKS FOR FIRST FLOOR ROOF (FR-009) at part (3), Axis (P18-E) (3-8) (3-ETT4).</t>
  </si>
  <si>
    <t>EMBEDDED ITEMS IN STRUCTURE FOR EARTHING AND LIGHNING SYSTEMS WORKS FOR Substation (07) Foundation at Axis (A-G) (1-4).</t>
  </si>
  <si>
    <t>Install indoor first fix for Electrical system outlet (power – lighting – low current) in main building Depture Hall façade (GR-186) at axis (6-8) (E-J).</t>
  </si>
  <si>
    <t xml:space="preserve"> MEP Equipment Bases (Chiller) at Roof of main Building Part (3-4), axis (A-J) (4-8)	
Q= 8m3                           C 400/460                              28-days</t>
  </si>
  <si>
    <t>plain concrete foundation for substation (07), axis (A-D)		
Q= 42m3                           C 200/300                              28-days</t>
  </si>
  <si>
    <t>stairs of Bridge for South Platform Part (2), axis (H-J) (1-2.1) &amp; MEP Equipment Bases (Chiller) at Roof of main Building Part (3), axis(A-G) (4-8)		
Q= 41m3                           C 400/460                              28-days</t>
  </si>
  <si>
    <t>plain concrete foundation for substation (07), axis (C-G)		
Q= 49m3                           C 200/300                              28-days</t>
  </si>
  <si>
    <t>Slab and Beams of Bridge (First Level) for Platform Part(D), axis(P31-P33) (2.3-2.5) &amp; Parapet of Bridge (Roof level) part (2), axis (CL-H) (2.1-2.6)
Q= 77m3                           C 400/460                              28-days</t>
  </si>
  <si>
    <t>Slab and Beams of Bridge (Roof Level) for Platform Part (2), axis(K-M) (2.1-2.6) &amp; Parapet of Bridge (Roof level) part (1), axis (G-CL) (2.1-2.6)
Q= 158m3                           C 400/460                              7-days</t>
  </si>
  <si>
    <t>MS 140 (S-19-CS.14-04-25)(10-00)</t>
  </si>
  <si>
    <t>Concrete Mix Design for mix strength 200 kg/CM-cement content300 kg from concrete team batch plan</t>
  </si>
  <si>
    <t>DC 191 (S-19.CS.22-04-25)(10-00)</t>
  </si>
  <si>
    <t>DC 190 (S-19.CS.14-04-25)(10-00)</t>
  </si>
  <si>
    <t>RFT for heavy equipment base
Y-direction
 PART 3</t>
  </si>
  <si>
    <t>RFT for heavy equipment base
Y-direction
PART 4</t>
  </si>
  <si>
    <t>RFT for heavy equipment base
X-direction
PART 4</t>
  </si>
  <si>
    <t>RFT for heavy equipment base
X-direction
 PART 3</t>
  </si>
  <si>
    <t>MS 80 (S-19-ARCH-22-04)(12-00)</t>
  </si>
  <si>
    <t>MS 81 (S-19-ARCH-22-04)(12-00)</t>
  </si>
  <si>
    <t>DRY MIX (Artificial stone) - (DRY Decore 314) as per NAT selection.</t>
  </si>
  <si>
    <t>Dry Mix</t>
  </si>
  <si>
    <t>MS 82 (S-19-ARCH-22-04)(12-00)</t>
  </si>
  <si>
    <t xml:space="preserve">1.	Interlock Concrete Pavers 20*10*6 cm and 20*10*8 cm. 
2.	precast concrete curbstone (500*300*80 mm &amp; 12/15*30cm).
3.	Concrete wheel stopper 180x25x15 cm. </t>
  </si>
  <si>
    <t>Archirodon Concrete Products
Plant</t>
  </si>
  <si>
    <t>Plaster work preparation for (GR-230) at Ground floor floor part (4), axis (H-I) (7-8), as per attached.</t>
  </si>
  <si>
    <t>EMBEDDED ITEMS IN STRUCTURE FOR EARTHING AND LIGHNING SYSTEMS WORKS FOR Bridge Slab of platform (Roof Level) at Part (1), Axis (B-C) (2.3-3)</t>
  </si>
  <si>
    <t>Reinforcement for R.C Concrete for foundation &amp; tie beam of Substation (07)</t>
  </si>
  <si>
    <t>Formwork for R.C Concrete for foundation &amp; tie beam of Substation (07)</t>
  </si>
  <si>
    <t>Plaster work  for (GR-148 IT-Room) at Ground floor floor part (4), axis (M-N) (5-6), as per attached.</t>
  </si>
  <si>
    <t>Plaster work  for (GR-142 Elec Room) at Ground floor floor part (4), axis (M-N) (5-6), as per attached.</t>
  </si>
  <si>
    <t>Plaster work  for (GR-141 Corridor) at Ground floor part (4), axis (M-N) (5-6), as per attached.</t>
  </si>
  <si>
    <t>Reinforcement For beams of bridge (Roof level) for platform part (2), axis (L-M) (2.1-2.2) as per attached.</t>
  </si>
  <si>
    <t>Plaster work for (GR-120 central battery) at Ground floor part (4), axis (J-K) (4-5), as per attached.</t>
  </si>
  <si>
    <t>Plaster work for (GR-209 Female prayer room &amp; GR-288 Looby &amp; GR-291 Lobby &amp; GR-293 Lobby &amp; GR-211 Ablution) at Ground floor part (4), axis (J-L) (3-4), as per attached.</t>
  </si>
  <si>
    <t>Formwork For Slab &amp; beams of bridge (Roof level) for platform part (1), axis (B-D) (2.1-2.6) as per attached.</t>
  </si>
  <si>
    <t>SD 094 (S19.CI.22-04)(10-00)</t>
  </si>
  <si>
    <t>RHS-CS-SD-0407</t>
  </si>
  <si>
    <t>RHS-CS-SD-0408</t>
  </si>
  <si>
    <t>Reinforcement for beams Substation 07</t>
  </si>
  <si>
    <t>Reinforcement For Slab of bridge (Roof level) for platform part (1), axis (B-D) (2.1-2.6) as per attached.</t>
  </si>
  <si>
    <t>Coordinates and level for Foundation and Tie Beams of substation (07) at level (123.87)&amp;(124.07)</t>
  </si>
  <si>
    <t>Surface preparation for Roof isolation, axis (E-J) (4-8) as per attached.</t>
  </si>
  <si>
    <t>POUR CONCRETE 511</t>
  </si>
  <si>
    <t xml:space="preserve"> R.C for foundation &amp; tie beam of Substation (07), axis(A-G) (1-4)</t>
  </si>
  <si>
    <t>•	Embedded Items Instruction for Earthing and Lighting System North Platform S.O.G Galvanized steel mesh for Axes from (CL-L) (2.4-3) (1PIECES).</t>
  </si>
  <si>
    <t>Coordinates and level Slab of bridge (Roof level) for platform part (1), axis (B-D) (2.1-2.6) as per attached.</t>
  </si>
  <si>
    <t>Coordinates and level of S.O.G for north platform part (1), axis (I-K) (2.4-2.6), as per attached</t>
  </si>
  <si>
    <t>Coordinates and level Slab of bridge (Roof level) for platform, axis (K-M) (2.1-2.3) at Level (139.877), as per attached.</t>
  </si>
  <si>
    <t>Formwork For beams and slabs of bridge (Roof level) for platform part (2), axis (L-M) (2.1-2.2) as per attached.</t>
  </si>
  <si>
    <t>TEST RESULT S19 N 1218</t>
  </si>
  <si>
    <t>TEST RESULT S19 N 1219</t>
  </si>
  <si>
    <t>TEST RESULT S19 N 1220</t>
  </si>
  <si>
    <t>Slab and Beams of Bridge (Roof Level) for Platform Part(2),axis(K-M) (2.1-2.6) &amp; Parapet of Bridge (Roof level )part (1),axis (G-CL)(2.1-2.6)
Q= 158m3                           C 400/460                              28-days</t>
  </si>
  <si>
    <t>Encasement (3) Inside of middle platform part (1),axis (E-F) (2.2-2.3)
Q= 9 m3                           C 350/425                              7-days</t>
  </si>
  <si>
    <t>S.O.G for North platform part (3),axis (D-CL) (2.4-2.6)
Q= 26 m3                           C 250/350                              7-days</t>
  </si>
  <si>
    <t>Reinforcement &amp; formwork of S.O.G for north platform part (4), axis (H-K) (2.4-2.6), as per attached</t>
  </si>
  <si>
    <t>POUR CONCRETE 512</t>
  </si>
  <si>
    <t>POUR CONCRETE 513</t>
  </si>
  <si>
    <t xml:space="preserve"> Slab and Beams of bridge (Roof level) for platform part (1), axis (B-D) (2.1-2.6) as per attached.</t>
  </si>
  <si>
    <t>Formwork For stair columns for South platform part (1), axis (A) (2-2.1) as per attached.</t>
  </si>
  <si>
    <t>Reinforcement of bridge parapet for platform, axis (K-M) (2.1-2.6) as per attached.</t>
  </si>
  <si>
    <t>Installing for sleeve ∅160 mm in bridge area part (2), Axis (L-M) (2.1-2.2) as per attached</t>
  </si>
  <si>
    <t>Installing for sleeve ∅160 mm in bridge area part (1), Axis (B-C) (2.3-2.4) as per attached</t>
  </si>
  <si>
    <t>EMBEDDED ITEMS IN STRUCTURE FOR EARTHING AND LIGHNING SYSTEMS WORKS FOR Bridge Slab of platform (Roof Level), Axis (L-M) (2.3-AL)</t>
  </si>
  <si>
    <t>Coordinates and level For Pipes 110mm Under S.O.G at north platform, axis (P1-P6) as per attached.</t>
  </si>
  <si>
    <t>Coordinates and level For Pipes 110mm Under S.O.G at north platform, axis (P9-P18) as per attached.</t>
  </si>
  <si>
    <t>Reinforcement For slab of bridge (Roof level) for platform part (2), axis (K-M) (2.1-2.2) as per attached.</t>
  </si>
  <si>
    <t>installation of rain water drainage pipes north platform part (A), axis (P1-P7)(2.4-3), As per attached</t>
  </si>
  <si>
    <t xml:space="preserve">First Course Block Work for bridge at axis (P31-P33) (2-2.5), as per attached.  </t>
  </si>
  <si>
    <t>Install first fix work for ground floor - Cleaning supply (GR-020)(GR-057)(GR-130) from axis (C-L) (3-8), as per attached.</t>
  </si>
  <si>
    <t>Install first fix work for ground floor - Female Toilet (GR-015) from axis (B-D) (3-8), as per attached.</t>
  </si>
  <si>
    <t>Install first fix work for ground floor - Pantry (GR-0125)(GR-094) from axis (F-K) (3-7), as per attached.</t>
  </si>
  <si>
    <t>Reinforcement &amp; formwork of MEP Equipment Bases (chillers) at roof of main building part (4), axis (H-N) (4-8), As per attached</t>
  </si>
  <si>
    <t>Plaster work preparation for (GR-029) (GR-026) at Ground floor floor part (3), axis (C-E) (5-6), as per attached.</t>
  </si>
  <si>
    <t>Surface preparation for foundation &amp; tie beam of Substation (07), axis (A-G)(1-4) as per attached.</t>
  </si>
  <si>
    <t>Red Sea pipes PE100</t>
  </si>
  <si>
    <t xml:space="preserve">Red Sea </t>
  </si>
  <si>
    <t xml:space="preserve">HPL Partitions S/C Creative Touch 
(manufacturer: Greenlam)  </t>
  </si>
  <si>
    <t>Creative Touch Co.</t>
  </si>
  <si>
    <t>MS 83 (S-19-ARCH-25-04)(12-00)</t>
  </si>
  <si>
    <t xml:space="preserve">Micro polypropylene fiber
(High tech fiber HT-PP) (micro 12 mm)  </t>
  </si>
  <si>
    <t>MS 84 (S-19-ARCH-29-04)(12-00)</t>
  </si>
  <si>
    <t>ELMANAR FOR BUILDING &amp; DECORATION SYSTEM</t>
  </si>
  <si>
    <t>R.C of S.O.G for north platform part (4), axis (H-K) (2.4-2.6), as per attached</t>
  </si>
  <si>
    <t>RFI 053 (S19-ARCH-09-04)(12-00)</t>
  </si>
  <si>
    <t>Upon reviewing the architectural tender drawings, we noticed that there are several rooms shown architecturally that do not appear in the structural drawings.
Kindly advise on the structural design or details for these areas, or provide the necessary drawings/information to proceed accordingly.</t>
  </si>
  <si>
    <t>RFI 49 (S19-CS-27-04)(12-00)</t>
  </si>
  <si>
    <t>FLOOR AND WALL PATTERN FOR CORRIDOR
AND TOILET AT SUBSTATION (SS7)</t>
  </si>
  <si>
    <t>SD 54 (S19.ARCH.05-01)(10-00)</t>
  </si>
  <si>
    <t>RHS-AR-SS7-SD-007</t>
  </si>
  <si>
    <t>RHS-AR-SD-203</t>
  </si>
  <si>
    <t>RHS-AR-SD-204</t>
  </si>
  <si>
    <t>RHS-AR-SD-205</t>
  </si>
  <si>
    <t>RHS-AR-SD-206</t>
  </si>
  <si>
    <t>RHS-AR-SD-207</t>
  </si>
  <si>
    <t>RHS-AR-SD-208</t>
  </si>
  <si>
    <t>SD 55 (S19.ARCH.05-01)(10-00)</t>
  </si>
  <si>
    <t>GROUND FLOOR BLOCK WORK
BACK BUILDING PART 1</t>
  </si>
  <si>
    <t>GROUND FLOOR BLOCK WORK
BACK BUILDING PART 2</t>
  </si>
  <si>
    <t>GROUND FLOOR BLOCK WORK
BACK BUILDING PART A&amp;D</t>
  </si>
  <si>
    <t>MEZZANINE FLOOR BLOCK WORK
BACK BUILDING PART 1&amp;2</t>
  </si>
  <si>
    <t>FIRST FLOOR BLOCK WORK
BACK BUILDING PART 1&amp;A</t>
  </si>
  <si>
    <t>FIRST FLOOR BLOCK WORK
BACK BUILDING PART 1&amp;D</t>
  </si>
  <si>
    <t>Slab &amp; Beams of bridge (Roof level) for platform part (2), axis (K-M) (2.1-2.2) as per attached.</t>
  </si>
  <si>
    <t>POUR CONCRETE 514</t>
  </si>
  <si>
    <t>Install indoor first fix for (SOAC cable way ∅32) Electrical system outlet (power – lighting – low current) in main building Depture Hall façade (GR-186) at axis (2.6-6) (F-I).</t>
  </si>
  <si>
    <t>Plaster work preparation for (GR-041) at Ground floor part (3), axis (E-F) (5-6), as per attached.</t>
  </si>
  <si>
    <t>Aluminum open grid cell with openings 50x50 mm false celling,
linear Strips 19 cm Width z section.</t>
  </si>
  <si>
    <t>MS 85 (S-19-ARCH-29-04)(12-00)</t>
  </si>
  <si>
    <t>EMFCO</t>
  </si>
  <si>
    <t>Internal isolation crystalline water proofing for tanks</t>
  </si>
  <si>
    <t>Penetron Co.</t>
  </si>
  <si>
    <t>Prequalification of strategy group for integrated insulation systems (thermal insulation – waterproofing)</t>
  </si>
  <si>
    <t>DC 192 (S-19.ARCH.01-05-25)(10-00)</t>
  </si>
  <si>
    <t>DC 193 (S-19.ARCH.03-05-25)(10-00)</t>
  </si>
  <si>
    <t>Prequalification of future vision for wooden doors &amp; wooden bases of vinyl floor.</t>
  </si>
  <si>
    <t>DC 194 (S-19.ARCH.05-05-25)(10-00)</t>
  </si>
  <si>
    <t>Prequalification of ORCS for Garbage Chute.</t>
  </si>
  <si>
    <t>MS 86 (S-19-ARCH-04-05)(12-00)</t>
  </si>
  <si>
    <t>DURAVIT</t>
  </si>
  <si>
    <t xml:space="preserve">Duravit Toilet Accessories </t>
  </si>
  <si>
    <t>Coordinates and level of MEP Equipment Bases (chillers) at roof of main building part (4), axis (CL-M) (3-8), As per attached</t>
  </si>
  <si>
    <t>Coordinates and level for S.O.G for north platform axis (P1-P4) (2.4-2.6), as per attached.</t>
  </si>
  <si>
    <t>Middle bridge block works</t>
  </si>
  <si>
    <t>SOR (05-05) 054</t>
  </si>
  <si>
    <t>Plaster work preparation for at Ground  floor part (3)(Elec room GR-093)(CAFÉ GR-095)(LOOBY GR-168), axis (D-F) (4), as per attached.</t>
  </si>
  <si>
    <t>Herewith our proposal for installation of flash tank at all areas in main building &amp; installation of angle valves related to (W.C) according to required space for in installation &amp; maintenance.
As attached drawings 1. 
our proposal for installation of flash tank at H.C toilet (GR-016) and angle valves related to (W.C) according to required space for installation &amp; maintenance.
As attached drawings 2.</t>
  </si>
  <si>
    <t>RFP 07 (S19-MECH-06-05)(12-00)</t>
  </si>
  <si>
    <t>RFP 08 (S19-MECH-06-05)(12-00)</t>
  </si>
  <si>
    <t xml:space="preserve">PLEASE find attached proposal for shifting MEP louver at highlighted zones in gr arrival halls to be uplifted 33.5 cm to give a space between floor clean pout and AC duct (above) for maintenance works to make floor clean out accessible to use </t>
  </si>
  <si>
    <t>Plaster work preparation for (GR-024 &amp; GR-025) at Ground floor part (3), axis (D-F) (4-5), as per attached.</t>
  </si>
  <si>
    <t>formwork of stair steps of bridge for south platform, axis (P18-B) (1-2.1) as per attached.</t>
  </si>
  <si>
    <t>Embedded Items Instruction for Earthing and Lighting System North Platform S.O.G Gal-vanized steel mesh for Axes from (P1-P3) (2.6-3) as per attached.</t>
  </si>
  <si>
    <t>Bituminous 1st layer for (Substation 07) foundation as per attached.</t>
  </si>
  <si>
    <t xml:space="preserve">Installation  of first fix of water supply and drainage systems at Main building part (3), axis (C-G)(3-6), As per attached ( MALE TOILET GR 017 &amp; FEMALE TOILET GR 015&amp;  CLEANING SUPPLY GR 020 &amp; GR 057 &amp; PANTRY GR 039 &amp; GR 094)  </t>
  </si>
  <si>
    <t>Formwork &amp; Reinforcement for encasement (3) inside of north platform at part (1), axis (P19) (2.4-2.6) as per attached.</t>
  </si>
  <si>
    <t>Bituminous 3rd layer for (Substation 07) foundation as per attached.</t>
  </si>
  <si>
    <t>Bituminous 2nd layer for (Substation 07) foundation as per attached.</t>
  </si>
  <si>
    <t>Formwork of bridge parapet for platform, axis (K-M) (2.1-2.6) as per attached.</t>
  </si>
  <si>
    <t>Install first fix work for ground floor (GR-126 lockers &amp; GR-127 lockers storage &amp; GR-50 cash handling) from axis (I-G) (4-6) &amp; (E-F) (7-8), as per attached.</t>
  </si>
  <si>
    <t>SD 56 (S19.ARCH.08-05)(10-00)</t>
  </si>
  <si>
    <t>GR 23 &amp;GR 24 FLOOR AND WALL PATTERN</t>
  </si>
  <si>
    <t>FEMALE TOILET &amp;15H.C&amp;16H.C 134 TYP. DETAILS</t>
  </si>
  <si>
    <t>MALE TOILET &amp; 17 MALE TOILET 25</t>
  </si>
  <si>
    <t>SD 57 (S19.ARCH.08-05)(10-00)</t>
  </si>
  <si>
    <t>INTERNAL WALL &amp; FLOOR PATTERN &amp; DETAILS
1ST FLOOR - PART 3 (SHEET 1)</t>
  </si>
  <si>
    <t>INTERNAL WALL &amp; FLOOR PATTERN &amp; DETAILS
1ST FLOOR - PART 4 (SHEET 2)</t>
  </si>
  <si>
    <t>INTERNAL WALL &amp; FLOOR PATTERN &amp; DETAILS
1ST FLOOR (SHEET 3)</t>
  </si>
  <si>
    <t>INTERNAL WALL &amp; FLOOR PATTERN &amp; DETAILS
1ST FLOOR (SHEET 4)</t>
  </si>
  <si>
    <t>MARBLE WALL PATTERN MEZZANINE</t>
  </si>
  <si>
    <t>SD 58 (S19.ARCH.08-05)(10-00)</t>
  </si>
  <si>
    <t>RHS-AR-SD-209</t>
  </si>
  <si>
    <t>RHS-AR-SD-210</t>
  </si>
  <si>
    <t>RHS-AR-SD-211</t>
  </si>
  <si>
    <t>RHS-AR-SD-212</t>
  </si>
  <si>
    <t>RHS-AR-SD-213</t>
  </si>
  <si>
    <t>RHS-AR-SD-214</t>
  </si>
  <si>
    <t>RHS-AR-SD-215</t>
  </si>
  <si>
    <t>RHS-AR-SD-216</t>
  </si>
  <si>
    <t>MS 87 (S-19-ARCH-04-05)(12-00)</t>
  </si>
  <si>
    <t>HANMEX CO.</t>
  </si>
  <si>
    <t>Toilet accessories PKG</t>
  </si>
  <si>
    <t>Plaster work preparation for cleaning supply rooms (GR-020 &amp; GR-057) at Ground floor part (3), axis (C-F) (4-6), as per attached.</t>
  </si>
  <si>
    <t>Plaster work preparation for female toilet room (GR-023) at Ground floor part (3), axis (D-F) (4-6), as per attached.</t>
  </si>
  <si>
    <t>POUR CONCRETE 515</t>
  </si>
  <si>
    <t>POUR CONCRETE 516</t>
  </si>
  <si>
    <t>POUR CONCRETE 517</t>
  </si>
  <si>
    <t>POUR CONCRETE 518</t>
  </si>
  <si>
    <t>MEP Equipment Bases (chillers) at roof of main building part (4), axis (H-N) (4-8), As per attached</t>
  </si>
  <si>
    <t>S.O.G for north platform Part (A), axis (P1-P4) (2.4-2.6), as per attached.</t>
  </si>
  <si>
    <t>Parapet of bridge roof for platform part (2), axis (K-M) (2.1-2.6) as per attached.</t>
  </si>
  <si>
    <t>S.O.G for north platform Part (4), axis (G-J) (2.4-2.6), as per attached.</t>
  </si>
  <si>
    <t>formwork and reinforcement of S.O.G for north platform axis (P1-P4) (2.4-2.6), as per attached.</t>
  </si>
  <si>
    <t>Formwork For columns of bridge stairs for middle platform part (A), axis (P5-P6) (2.2-2.3) as per attached</t>
  </si>
  <si>
    <t>Screed Concrete for Soak Cable Room Part (3-4), axis(C-D)(4-5) &amp; (k-L)(4-5).</t>
  </si>
  <si>
    <t>Back Filling with Clean Sand Under S.O.G (Inside) For middle Platform Axis (P18-P21) Level (123.80).</t>
  </si>
  <si>
    <t>Back Filling with Clean Sand Under S.O.G (Inside) For south Platform Axis (P1-P16) Level (124.80).</t>
  </si>
  <si>
    <t>Back Filling with Clean Sand Under S.O.G (Inside) For south Platform Axis (N-P28) Level (124.30).</t>
  </si>
  <si>
    <t>Back Filling with Clean Sand Under S.O.G (Inside) For North Platform Axis (CL-M) Level (125.30).</t>
  </si>
  <si>
    <t xml:space="preserve">Coordinates for offset 50 cm for bridge parapet of roof floor from axis (L-N) &amp; (2.2-3). </t>
  </si>
  <si>
    <t>Coordinates and level for S.O.G for north platform axis (CL-I) (2.4-2.6), as per attached.</t>
  </si>
  <si>
    <t>Install first fix work for ground floor (GR-234 cash handling &amp; toilet GR-236) from axis  (E-I) (6-8), as per attached.</t>
  </si>
  <si>
    <t>Embedded Items Instruction for Earthing and Lighting System North Platform S.O.G Galvanized steel mesh for Axes from (G-I) (2.6-3) as per attached.</t>
  </si>
  <si>
    <t>Plaster work preparation for (Pantry GR-039 &amp; Pantry GR-094) at Ground floor part (3), axis (E) (5-6) &amp; (F-G) (3-4), as per attached.</t>
  </si>
  <si>
    <t>Plaster work preparation for (Lockers GR-126 &amp;lockers storage GR-127) at Ground floor part (4), axis (I-J) (5-6), as per attached.</t>
  </si>
  <si>
    <t>Formwork and Reinforcement of S.O.G for north platform axis (G-J) (2.4-2.6), as per attached.</t>
  </si>
  <si>
    <t>RHS-CS-SD-0409</t>
  </si>
  <si>
    <t>RHS-CS-SD-0410</t>
  </si>
  <si>
    <t>RHS-CS-SD-0411</t>
  </si>
  <si>
    <t>RHS-CS-SD-0412</t>
  </si>
  <si>
    <t>SD 095 (S19.CI.23-04)(10-00)</t>
  </si>
  <si>
    <t>Reinforcement for underground tank – water tank</t>
  </si>
  <si>
    <t>Coordinate and offset 25 cm for columns of bridge for south platform axis (P19-A) (1-2.1)
Coordinate and offset 25 cm for columns of bridge for middle platform axis (P5-P6) (2.2-2.3)</t>
  </si>
  <si>
    <t>GRC Accessories</t>
  </si>
  <si>
    <t>POUR CONCRETE 519</t>
  </si>
  <si>
    <t>POUR CONCRETE 520</t>
  </si>
  <si>
    <t>POUR CONCRETE 521</t>
  </si>
  <si>
    <t>encasement (3) inside of north platform at part (1), axis (P19) (2.4-2.6) as per attached.</t>
  </si>
  <si>
    <t>columns of bridge stairs for south platform part (1), axis (P19-A) (2-2.1) as per attached</t>
  </si>
  <si>
    <t>columns of bridge stairs for middle platform part (A), axis (P5-P6) (2.2-2.3) as per attached</t>
  </si>
  <si>
    <t>TEST RESULT S19 N 1221</t>
  </si>
  <si>
    <t>TEST RESULT S19 N 1222</t>
  </si>
  <si>
    <t>TEST RESULT S19 N 1223</t>
  </si>
  <si>
    <t>TEST RESULT S19 N 1224</t>
  </si>
  <si>
    <t>Sand cone (Shallow &amp; Deep) test for clean sand inside the north platform Part (2) from axis (CL-M) at level (125.30).</t>
  </si>
  <si>
    <t>Sand cone (Shallow &amp; Deep) test for clean sand inside the south platform Part (2-C) from axis (N-P28) at level (124.30).</t>
  </si>
  <si>
    <t>Sand cone (Shallow &amp; Deep) test for clean sand inside the south platform Part (A-B) from axis (P1-P16) at level (124.80).</t>
  </si>
  <si>
    <t>Sand cone (Shallow &amp; Deep) test for clean sand inside the Middle platform Part (1-2) from axis (P18-P21) at level (123.80).</t>
  </si>
  <si>
    <t>POUR CONCRETE 522</t>
  </si>
  <si>
    <t>stair of bridge for south platform, axis (P18-B) (1-2.1)as per attached.</t>
  </si>
  <si>
    <t>DC 195 (S-19.ARCH.13-05-25)(10-00)</t>
  </si>
  <si>
    <t>ITP For Membrane waterproofing and thermal insulation for roof and water proofing for wet area</t>
  </si>
  <si>
    <t>Cordinate &amp; level for encasement for electric closed and IT closed at North platform, axis (P19-A), as per attached.</t>
  </si>
  <si>
    <t>Plaster work  for (HC Toliet GR-024 &amp; Male Toilet GR-025 &amp; Cleaning Supply GR-057 &amp; Cleaning Supply GR-020) at Ground floor part (3), axis (C-F) (4-5), as per attached.</t>
  </si>
  <si>
    <t>Design Mix for concrete strength 200 kg/cm2 - cement content 300 kg from concrete team batch plan</t>
  </si>
  <si>
    <t>Design Mix for concrete strength 250 kg/cm2 - cement content 350 kg from concrete team batch plan</t>
  </si>
  <si>
    <t>Design Mix for concrete strength 350 kg/cm2 - cement content 425 kg from concrete team batch plan</t>
  </si>
  <si>
    <t>Design Mix for concrete strength 400 kg/cm2 - cement content 460 kg from concrete team batch plan</t>
  </si>
  <si>
    <t>DC 196 (S-19.CS.13-05-25)(10-00)</t>
  </si>
  <si>
    <t>DC 197 (S-19.CS.13-05-25)(10-00)</t>
  </si>
  <si>
    <t>DC 198 (S-19.CS.13-05-25)(10-00)</t>
  </si>
  <si>
    <t>DC 199 (S-19.CS.13-05-25)(10-00)</t>
  </si>
  <si>
    <t>RFP 09 (S19-MECH-11-05)(12-00)</t>
  </si>
  <si>
    <t>Our proposal for moving down the rainwater network at north platform part (A) axis(P1-P7) (2.4-2.6) by 31 cm to avoid coring at the high part (top)of under wall beam with keeping the same slop</t>
  </si>
  <si>
    <t>DC 200 (S-19.ARCH.14-05-25)(10-00)</t>
  </si>
  <si>
    <t>ITP for GRC works</t>
  </si>
  <si>
    <t>ELNORAS</t>
  </si>
  <si>
    <t>Ceramic Tiles</t>
  </si>
  <si>
    <t>QVN 074 REV 00</t>
  </si>
  <si>
    <t>QVN 075 REV 00</t>
  </si>
  <si>
    <t>Sealant application nonconformance</t>
  </si>
  <si>
    <t>Parapet level and GRC first fix</t>
  </si>
  <si>
    <t xml:space="preserve">First Course Block Work for bridge part (A) at axis (P6-P8) (2-2.5), as per attached.  </t>
  </si>
  <si>
    <t>MS 88 (S-19-ARCH-18-05)(12-00)</t>
  </si>
  <si>
    <t>Steel Handails</t>
  </si>
  <si>
    <t>Acrometal</t>
  </si>
  <si>
    <t>RHS-AR-SD-217</t>
  </si>
  <si>
    <t>RHS-AR-SD-218</t>
  </si>
  <si>
    <t>RHS-AR-SD-219</t>
  </si>
  <si>
    <t>RHS-AR-SD-220</t>
  </si>
  <si>
    <t>RHS-AR-SD-221</t>
  </si>
  <si>
    <t>RHS-AR-SD-222</t>
  </si>
  <si>
    <t>RHS-AR-SD-223</t>
  </si>
  <si>
    <t>F07 ROOMS GR FLOOR PATTERN
SHEET (1) PART 3</t>
  </si>
  <si>
    <t>F07 ROOMS GR FLOOR PATTERN
SHEET (2) PART 4
&amp; SECTION DETAIL</t>
  </si>
  <si>
    <t>F07 ROOMS MZ FLOOR PATTERN
SHEET (3) PART 3,4</t>
  </si>
  <si>
    <t>F07 ROOMS MZ FLOOR PATTERN
SHEET (4) PART 3,4</t>
  </si>
  <si>
    <t>F07 ROOMS MZ FLOOR PATTERN
SHEET (5) PART 3</t>
  </si>
  <si>
    <t>F07 ROOMS MZ FLOOR PATTERN
SHEET (6) PART 4</t>
  </si>
  <si>
    <t>F07 ROOMS MZ OVERALL FLOOR PATTERN
SHEET (7)</t>
  </si>
  <si>
    <t>SD 59 (S19.ARCH.15-05)(10-00)</t>
  </si>
  <si>
    <t>RHS-AR-SD-224</t>
  </si>
  <si>
    <t>RHS-AR-SD-225</t>
  </si>
  <si>
    <t>VIP TOILETS FLOOR , WALL PATTERN</t>
  </si>
  <si>
    <t>FLOOR PATTERN PLAN
VIP LOUNGE GR- 169 &amp; LOBBY GR- 167</t>
  </si>
  <si>
    <t>WALL PATTERN
VIP LOUNGE GR-169 &amp; LOBBY GR -167</t>
  </si>
  <si>
    <t>Installation &amp; test for rain water drainage pipes at north platform part (D), axis (P32-P38) (2.4-3), as per attached.</t>
  </si>
  <si>
    <t xml:space="preserve">Accessories for marble installation </t>
  </si>
  <si>
    <t>DC 201 (S-19.CS.20-05-25)(10-00)</t>
  </si>
  <si>
    <t>Design Mix for Fiber Reinforced Screed (Elmanar Fiber), With Required Thickness, Compressive Strength Between 20-25 MPA Concrete Team</t>
  </si>
  <si>
    <t>EMBEDDED ITEMS IN STRUCTURE FOR EARTHING AND LIGHNING SYSTEMS WORKS FOR FIRST FLOOR ROOF (FR-009) at part (4), Axis (I-N) (3-8) (3-ETT4).</t>
  </si>
  <si>
    <t>Coordinates and level for fire pipe excavation at south platform from axis (P1-P15) (110m)</t>
  </si>
  <si>
    <t>Coordinates and level For Pipes 110mm Under S.O.G at north platform, axis (M-P21) as per attached.</t>
  </si>
  <si>
    <t>Coordinates and level For Pipes 160mm Under S.O.G at north platform, axis (P21-P30) as per attached.</t>
  </si>
  <si>
    <t>Coordinates and level For Pipes 110mm Under S.O.G at north platform, axis (P33-P38) as per attached.</t>
  </si>
  <si>
    <t>Reinforcement of bridge parapet for platform, axis (L-M) (2.1-2.6) as per attached.</t>
  </si>
  <si>
    <t>update Grid Natural grounds levels for new plot area (Ras Elhekma Station).
Attached sheet (1 to 2667 points).</t>
  </si>
  <si>
    <t>All station</t>
  </si>
  <si>
    <t>Reinforcement &amp; Formwork for slab of north platform part (A) axis (P3-P5) as per attached.</t>
  </si>
  <si>
    <t>Plaster work preparation for (Cash Handling GR-050) at Ground floor part (3), axis (E-F) (7-8), as per attached.</t>
  </si>
  <si>
    <t>POUR CONCRETE 523</t>
  </si>
  <si>
    <t>Plain concrete for roofs of main building at part (3-4), axis (A-E) (3-6) &amp; (J-N) (3-6) as per attached.</t>
  </si>
  <si>
    <t>Coordinates and level of S.O.G for north platform axis (B-E) (2.4-2.6), as per attached</t>
  </si>
  <si>
    <t>Reinforcement of bridge parapet for platform, axis (B-D) (2.1-2.6) as per attached.</t>
  </si>
  <si>
    <t>Reinforcement For Beams of bridge (Roof level) for platform part (1), axis (B-D) (2.1-2.2) as per attached.</t>
  </si>
  <si>
    <t>SOAC requirements for the Metal Doors Shop Drawing are required.</t>
  </si>
  <si>
    <t>Our proposal for cancelling P-Trap under are drain at platform, and using two S elbows instead. Be-cause its uncovered are and exposed to sandstorms which will lead to blockage of P-Trap, also it’s impossible to reach the P-Trap for maintenance because it’s covered with S.O.G and finishing as attached also, we remind that its rainwater (clean) and no need for P-Trap and there is a Gully trap.</t>
  </si>
  <si>
    <t>Reinforcement for columns (C1-1) -(C1-2) -(C2-1) -(C2-2) - Substation</t>
  </si>
  <si>
    <t>Reinforcement for Columns of Substation (07) at axis (A-D) (1-4) as per attached.</t>
  </si>
  <si>
    <t>Works embedded cable routing encasement for north Platform part (4) from axis (N-P21) (2.4-3) (8sleevesø50mm)</t>
  </si>
  <si>
    <t>Works embedded cable routing encasement for north Platform part (4) from axis (P21-P22) (2.2-2.4) (14sleevesø100mm)</t>
  </si>
  <si>
    <t>Installation for rain water drainage pipes (underground) at north platform part (C), axis (P22-P30) (2.4-3), as per attached.</t>
  </si>
  <si>
    <t>Installation &amp; testing for rain water drainage pipes (underground) at north platform part (4), axis (K-P21) (2.4-3), as per attached.</t>
  </si>
  <si>
    <t>Installation &amp; testing for rain water drainage pipes (underground) at north platform part (3), axis (P18-A) (2.4-3), as per attached.</t>
  </si>
  <si>
    <t>Plaster work preparation for (Cash Handling GR-234) at part (4), axis (I-J) (7-8), as per attached.</t>
  </si>
  <si>
    <t>TEST RESULT S19 N 1225</t>
  </si>
  <si>
    <t>TEST RESULT S19 N 1226</t>
  </si>
  <si>
    <t>TEST RESULT S19 N 1227</t>
  </si>
  <si>
    <t>TEST RESULT S19 N 1228</t>
  </si>
  <si>
    <t>TEST RESULT S19 N 1229</t>
  </si>
  <si>
    <t>TEST RESULT S19 N 1230</t>
  </si>
  <si>
    <t>TEST RESULT S19 N 1231</t>
  </si>
  <si>
    <t>TEST RESULT S19 N 1232</t>
  </si>
  <si>
    <t xml:space="preserve">PULL OUT STRENGTH OF HARDEND CONCRETE (ON GRC) </t>
  </si>
  <si>
    <t>Sand cone (Shallow &amp; Deep) test for clean sand inside the Water tank, at level (117.976).</t>
  </si>
  <si>
    <t>Encasement (3) Inside middle platform part (1), axis (E-F) (2.2-2.3)	 
Q= 9 m3                           C 350/425                             28-days</t>
  </si>
  <si>
    <t>S.O.G for North platform part (3), axis (D-CL) (2.4-2.6)		 
Q= 26 m3                           C 250/350                             28-days</t>
  </si>
  <si>
    <t>Foundations and Tie Beams for substation (07), axis (A-G) (1-4)	 
Q= 158 m3                           C 350/425                             7-days</t>
  </si>
  <si>
    <t>plain concrete for Roof of Main building part (4), axis (CL-J) (4-8)	
 Q= 82 m3                           C 200/300                              7-days</t>
  </si>
  <si>
    <t>plain concrete for Roof of Main building part (3), axis (E-CL) (4-8)	 
Q= 63 m3                           C 200/300                              7-days</t>
  </si>
  <si>
    <t>Slab and Beams of Bridge (Roof Level) for Platform Part (1), axis(B-D) (2.1-2.6) &amp; S.O.G for North Platform part (4), axis (H-K) (2.4-2.6) 	 
Q= 163 m3                           C 400/460                              7-days</t>
  </si>
  <si>
    <t>Formwork &amp; Reinforcement for encasement inside of north platform at part (2), axis (N-P20) (2.4-2.6) &amp; (P21) (2.4-2.6) as per attached.</t>
  </si>
  <si>
    <t>METHOD STATEMENT for Demolition and modification of brick wall &amp; concrete element</t>
  </si>
  <si>
    <t xml:space="preserve">EMBEDDED ITEMS IN STRUCTURE FOR EARTHING AND LIGHNING SYSTEMS WORKS FOR Substation (07) Columns &amp; (SLEEVES 50mm) at Axis (A-G) (1-4).  </t>
  </si>
  <si>
    <t>RFP 10 (S19-MECH-20-05)(12-00)</t>
  </si>
  <si>
    <t>Embedded Items Instruction for Earthing and Lighting System North Platform S.O.G Galvanized steel mesh for Axes from (A-E) (2.4-3) (2 ETT4) as per attached.</t>
  </si>
  <si>
    <t>Formwork &amp; Reinforcement for Pulling chamber (Base) inside of Middle platform at part (A-B), axis (P4-P17) (2.3) as per attached.</t>
  </si>
  <si>
    <t>QVN 076 REV 00</t>
  </si>
  <si>
    <t>QVN 077 REV 00</t>
  </si>
  <si>
    <t>QVN 078 REV 00</t>
  </si>
  <si>
    <t>QVN 079 REV 00</t>
  </si>
  <si>
    <t>QVN 080 REV 00</t>
  </si>
  <si>
    <t>Mixing the masonry mortar manually</t>
  </si>
  <si>
    <t>Installation of facade marble without applying sealant</t>
  </si>
  <si>
    <t>Installed marble cladding does not conform to the approved samples</t>
  </si>
  <si>
    <t>Cracks and hollow (drummy) areas in the plaster works</t>
  </si>
  <si>
    <t>Reinforcement for utility corridor slab at the north and south platform</t>
  </si>
  <si>
    <t>Install first fix work for ground floor (Male toilet GR-017) from part (3), axis (C-D) (4-6), as per attached.</t>
  </si>
  <si>
    <t>Plaster work preparation for Ground floor (GR-017 Male Toilet) part (3), axis (C-D) (4-5), as per attached.</t>
  </si>
  <si>
    <t>Formwork and Reinforcement of S.O.G for north platform axis (A-D) (2.4-2.6), as per attached.</t>
  </si>
  <si>
    <t>plain concrete for Roof of Main building part (3), axis (E-CL) (4-8)	
Q= 63 m3                           C 200/300                           28-days</t>
  </si>
  <si>
    <t>TEST RESULT S19 N 1233</t>
  </si>
  <si>
    <t>TEST RESULT S19 N 1234</t>
  </si>
  <si>
    <t>TEST RESULT S19 N 1235</t>
  </si>
  <si>
    <t>TEST RESULT S19 N 1236</t>
  </si>
  <si>
    <t>plain concrete for Roof of Main building part (4), axis (CL-J) (4-8)
Q= 82 m3                           C 200/300                           28-days</t>
  </si>
  <si>
    <t xml:space="preserve"> MEP Equipment Bases (Chiller) at Roof of main Building Part (4) ,axis(H-N)(4-8) &amp; Parapet of Bridge Roof for Platform Part(2) ,axis (K-M)(2.1-2.6) &amp; S.O.G for north platform part (A),axis (P1-P4)(2.4-2.6) &amp; S.O.G for north platform part (3-4),axis (G-J)(2.4-2.6) &amp;  Columns of Bridge stairs for Middle Platform Part(A) ,axis (P5-P6)(2.2-2.3) &amp; Columns of Bridge stairs for south Platform Part(1) ,axis (P19-A)(2-2.1) &amp; Encasement inside north platform part(1) ,axis (P19-A)(2-2.1)	
Q= 72 m3                           C 400/460                           7-days</t>
  </si>
  <si>
    <t xml:space="preserve"> Slab and Beams of Bridge (Roof Level) for Platform Part (2), axis(K-M) (2.1-2.2) &amp; Stair of Bridge for south platform part (B-1), axis (P18-B) (1-2.1)		
Q= 77 m3                           C 400/460                           7-days</t>
  </si>
  <si>
    <t>Formwork For Beams &amp; slab of bridge (Roof level) for platform part (1), axis (B-D) (2.1-2.2) as per attached.</t>
  </si>
  <si>
    <t>Formwork of bridge parapet for platform, axis (L-M) (2.1-2.6) as per attached.</t>
  </si>
  <si>
    <t>Plaster work  for (Lockers GR-126 &amp;lockers storage GR-127) at Ground floor part (4), axis (I-J) (5-6), as per attached.</t>
  </si>
  <si>
    <t>Coordinates for offset Substation of columns 25cm</t>
  </si>
  <si>
    <t>Coordinates for offset parapet bridge, axis (K-M) (2.2-1) &amp; (K-M) (2.4-1) as per attached.</t>
  </si>
  <si>
    <t>Coordinates and level for slab bridge at platform from axis (A-D) (2.1-2.2) at level (139.877)</t>
  </si>
  <si>
    <t>Coordinates and level for pipes under S.O.G (160mm) at south platform from axis (P1-P9) (1-2.1)</t>
  </si>
  <si>
    <t>Formwork for Columns of Substation (07) at axis (A-D) (1-4) as per attached.</t>
  </si>
  <si>
    <t>Formwork and Reinforcement of S.O.G for north platform axis (P17-B) (2.4-2.6), as per attached.</t>
  </si>
  <si>
    <t>Coordinates and level of S.O.G for north platform axis (P17-E) (2.4-2.6), as per attached</t>
  </si>
  <si>
    <t>START N ACT 030</t>
  </si>
  <si>
    <t>START N ACT 031</t>
  </si>
  <si>
    <t>G.R.C works</t>
  </si>
  <si>
    <t>ceramices works</t>
  </si>
  <si>
    <t>Installation &amp; testing for rain water drainage pipes (underground) at south platform part (A-B), axis (P1-P9) (1-2.2), as per attached.</t>
  </si>
  <si>
    <t>Installation &amp; testing for rain water drainage pipes (underground) at north platform part (B-3), axis (P8-P18) (2.4-3), as per attached.</t>
  </si>
  <si>
    <t>Method statement For Demolition and Modification of Concrete Work</t>
  </si>
  <si>
    <t>Method statement of Installing Firestop for MEP work
(Cable trays, Steel Ducts, Pipes)</t>
  </si>
  <si>
    <t>DC 203 (S-19.CS.28-05-25)(10-00)</t>
  </si>
  <si>
    <t>DC 202 (S-19.CS.26-05-25)(10-00)</t>
  </si>
  <si>
    <t>QS</t>
  </si>
  <si>
    <t>QS for invoice #8</t>
  </si>
  <si>
    <t>DC 02 (S-19.QS.30-04-25)(10-00)</t>
  </si>
  <si>
    <t>EMBEDDED ITEMS IN STRUCTURE FOR EARTHING AND LIGHNING SYSTEMS WORKS FOR Bridge Slab of platform (Roof Level), Axis (B-C) (2.3-AL).</t>
  </si>
  <si>
    <t>Embedded Items Instruction for Earthing and Lighting System North Platform S.O.G Galvanized steel mesh for Axes from (P16-B) (2.4-3) (2 ETT4) as per attached.</t>
  </si>
  <si>
    <t xml:space="preserve">EMBEDDED ITEMS IN STRUCTURE FOR EARTHING AND LIGHNING SYSTEMS WORKS FOR Substation (07) Columns &amp; (SLEEVES 50mm) at Axis (F-G) (1-4).  </t>
  </si>
  <si>
    <t>Reinforcement For slab of bridge (Roof level) for platform part (1), axis (B-D) (2.1-2.2) as per attached.</t>
  </si>
  <si>
    <t>Reinforcement and formwork for upstand of stairs of bridge south platform part (1), axis (P18-B)(1-2.1), as per attached</t>
  </si>
  <si>
    <t>POUR CONCRETE 524</t>
  </si>
  <si>
    <t>POUR CONCRETE 525</t>
  </si>
  <si>
    <t>POUR CONCRETE 526</t>
  </si>
  <si>
    <t>POUR CONCRETE 527</t>
  </si>
  <si>
    <t>RC of S.O.G for north platform axis (P17-E) (2.4-2.6), as per attached</t>
  </si>
  <si>
    <t>RC for Pulling chamber (Base) inside of Middle platform at part (A-B), axis (P4-P17) (2.3) as per attached.</t>
  </si>
  <si>
    <t>RC for encasement inside of north platform at part (2), axis (N-P20) (2.4-2.6) &amp; (P21) (2.4-2.6) as per attached.</t>
  </si>
  <si>
    <t>RC of bridge parapet for platform,Part (4) axis (L-M) (2.1-2.6) as per attached.</t>
  </si>
  <si>
    <t>Test drainage system under S.O.G on north platform part (3), Axis (A-F) (2.4-2.5), as per attached.</t>
  </si>
  <si>
    <t>Level and location of roof slope concrete at axis (A-E) (3-6) &amp; (J-N) (3-6) at level above first slab.</t>
  </si>
  <si>
    <t>Coordinates &amp; level for encasement inside of north platform at part (2), axis (N-P20) (2.4-2.6) &amp; (P21) (2.4-2.6) as per attached.</t>
  </si>
  <si>
    <t>Encasement (6) Slaves between main building &amp; north platform axes (C) (2.4-4)</t>
  </si>
  <si>
    <t>Coordinates and level for Pulling chamber (Base) inside of Middle platform at part (A-B), axis (P4-P17) (2.3) at level (124.386 to 124.586) as per attached.</t>
  </si>
  <si>
    <t>1-	Sikaflex -1APlus For Marble Joints
2-	Sika Backing Rod For Marble Joints</t>
  </si>
  <si>
    <t>MS 89 (S-19-ARCH-02-06)(12-00)</t>
  </si>
  <si>
    <t>RFP 15 (S19-ARCH-28-05)(12-00)</t>
  </si>
  <si>
    <t>We hereby submit our proposal to add a 100mm CMU (Concrete Masonry Unit) cover to the
existing concrete columns at the platform area, including both bridge and shade columns which
finish was acrylic paint on fair face (except decorative marble columns on north platform).
This cover will provide a complete enclosure around the columns, enabling the commencement of
MEP embedded works without the need for cutting into the existing concrete structure.
Additionally, this solution will prevent the use of exposed fixings, which would be inconsistent with
the intended architectural design.
We believe this modification will streamline the coordination between structural and MEP works
while preserving the project's aesthetic integrity.
Please let us know your feedback or if any further clarification is needed.
Attachments : highlighted columns location on Qian</t>
  </si>
  <si>
    <t>Herewith our proposal for shifting MEP louver at arrival halls due to adding clean out access door please advise</t>
  </si>
  <si>
    <t>RFP 14 (S19-ARCH-02-06)(12-00)</t>
  </si>
  <si>
    <t>GOLDEN BLACK Marble Tiles Stones 
Local Beige Egyptian BITCHINO Marble 
External Marble (Brown Quseer Marble)</t>
  </si>
  <si>
    <t xml:space="preserve">Local Beige Egyptian BITCHINO Marble (CNC) </t>
  </si>
  <si>
    <t>ORCS</t>
  </si>
  <si>
    <t>POUR CONCRETE 528</t>
  </si>
  <si>
    <t>POUR CONCRETE 529</t>
  </si>
  <si>
    <t>slab &amp; beams of bridge (Roof level) for platform part (1), axis (B-D) (2.1-2.2) as per attached.</t>
  </si>
  <si>
    <t>Column of Substation 07, axis (A-D) (1-4), as per attached</t>
  </si>
  <si>
    <t>RHS-AR-SD-MR-017</t>
  </si>
  <si>
    <t>RHS-AR-SD-MR-018</t>
  </si>
  <si>
    <t>RHS-AR-SD-MR-019</t>
  </si>
  <si>
    <t>RHS-AR-SD-MR-020</t>
  </si>
  <si>
    <t>RHS-AR-SD-MR-021</t>
  </si>
  <si>
    <t>SD 61 (S19.ARCH.03-06)(10-00)</t>
  </si>
  <si>
    <t>RHS-AR-SD-MR-022</t>
  </si>
  <si>
    <t>RHS-AR-SD-MR-023</t>
  </si>
  <si>
    <t>RHS-AR-SD-MR-024</t>
  </si>
  <si>
    <t>RHS-AR-SD-MR-025</t>
  </si>
  <si>
    <t xml:space="preserve">MECHANICAL FIXATION AT ELEVATON PART 3 </t>
  </si>
  <si>
    <t xml:space="preserve">MECHANICAL FIXATION AT ELEVATON PART 4 </t>
  </si>
  <si>
    <t>MARBLE PATTERN AT ELEVATION -1 PART - 3 &amp; DETAILS</t>
  </si>
  <si>
    <t>MARBLE PATTERN AT ELEVATION -1 PART - 4 &amp; DETAILS</t>
  </si>
  <si>
    <t>PARTIAL ELEVATION – A &amp; DETAILS</t>
  </si>
  <si>
    <t xml:space="preserve">Floor PATTERN At 1ST FLOOR </t>
  </si>
  <si>
    <t>INTERNAL WALL PATTERN &amp; DETAILS
1ST FLOOR - PART 3 (SHEET 1)</t>
  </si>
  <si>
    <t>INTERNAL WALL PATTERN 1ST FLOOR - PART 4 (SHEET 2)</t>
  </si>
  <si>
    <t>INTERNAL WALL PATTERN
1ST FLOOR (SHEET 3)</t>
  </si>
  <si>
    <t>TEST RESULT S19 N 1237</t>
  </si>
  <si>
    <t>TEST RESULT S19 N 1238</t>
  </si>
  <si>
    <t>TEST RESULT S19 N 1239</t>
  </si>
  <si>
    <t>Slab and Beams of Bridge (Roof Level) for Platform Part (1), axis(B-D) (2.1-2.6) &amp; S.O.G for North Platform part (4), axis (H-K) (2.4-2.6) 	 
Q= 163 m3                           C 400/460                           28-days</t>
  </si>
  <si>
    <t>Foundations and Tie Beams for substation (07), axis (A-G) (1-4)	
Q= 158 m3                           C 350/425                          28-days</t>
  </si>
  <si>
    <t xml:space="preserve"> Plain Concrete for Roof of Main building part (3-4), axis (A-E) (3-6) &amp;(J-N) (3-6)			
Q= 115 m3                           C 200/300                           7-days</t>
  </si>
  <si>
    <t>formwork for stairs of bridge Middle platform part (D), axis (P32-P35) (2.2-2.3), as per attached</t>
  </si>
  <si>
    <t>SD 63 (S19.ARCH.03-06)(10-00)</t>
  </si>
  <si>
    <t>SD 62 (S19.ARCH.03-06)(10-00)</t>
  </si>
  <si>
    <t>Installation of sleeve for Rain water drainage part (1), Axis (B-C) (2.1-2.2), as per attached.</t>
  </si>
  <si>
    <t>Seal Coat Primer for Mezzanine floor (MZ- 107 battery room &amp; MZ-111 UPS room &amp; MZ-286 Storage) part (4), axis (I-N) (3-6), as per attached.</t>
  </si>
  <si>
    <t>Plaster work for Ground floor (GR-039 Pantry) part (3), axis (E) (5-6), as per attached.</t>
  </si>
  <si>
    <t>Plaster work for Ground floor (GR-026 Fire command) part (3), axis (D-E) (5-6), as per attached.</t>
  </si>
  <si>
    <t>Plaster work for Ground floor (GR-029 Lobby) part (3), axis (D) (5-6), as per attached.</t>
  </si>
  <si>
    <t>Plaster work for Ground floor  (GR-041 Elec room) part (3), axis (E-F) (5-6), as per attached.</t>
  </si>
  <si>
    <t>Plaster work for Ground floor  (GR-023 Female Toilet) part (3), axis (E) (4-5), as per attached.</t>
  </si>
  <si>
    <t>Plaster work for Ground floor (GR-093 Elec room) part (3), axis (F) (2.6-4), as per attached.</t>
  </si>
  <si>
    <t>Plaster work for Ground floor (GR-094 Pantry) part (3), axis (F-G) (2.6-4), as per attached.</t>
  </si>
  <si>
    <t>SD 64 (S19.ARCH.21-06)(10-00)</t>
  </si>
  <si>
    <t>RHS-AR-SD-MR-028</t>
  </si>
  <si>
    <t>RHS-AR-SD-MR-029</t>
  </si>
  <si>
    <t>RHS-AR-SD-MR-030</t>
  </si>
  <si>
    <t>RHS-AR-SD-MR-031</t>
  </si>
  <si>
    <t>RHS-AR-SD-MR-032</t>
  </si>
  <si>
    <t>PARTIAL DEPARTURE HALL
WALL PATTERN
SHEET-1</t>
  </si>
  <si>
    <t>PARTIAL DEPARTURE HALL -
WALL PATTERN
SHEET-2</t>
  </si>
  <si>
    <t>DEPARTURE HALL
WALL PATTERN
SHEET -3</t>
  </si>
  <si>
    <t>GR 043 &amp; 101
FLOOR &amp; WALL PATTERN</t>
  </si>
  <si>
    <t>GR 186
FLOOR &amp; WALL PATTERN</t>
  </si>
  <si>
    <t>RHS-AR-SD-MR-026</t>
  </si>
  <si>
    <t>RHS-AR-SD-MR-027</t>
  </si>
  <si>
    <t>SD 60 (S19.ARCH.21-06)(10-00)</t>
  </si>
  <si>
    <t>GR. FLOOR PATTERN PLAN ; ARRIVAL HALL (019)</t>
  </si>
  <si>
    <t>Plaster work for (Male Toilet GR-017) at Ground floor part (3), axis (C-D) (4-5), as per attached.</t>
  </si>
  <si>
    <t>Prequalification of PREMCO CO. for precast concrete products.
BOQ:sec06    SPECS: no 6.0</t>
  </si>
  <si>
    <t>DC 204 (S-19.CS.24-06-25)(10-00)</t>
  </si>
  <si>
    <t>DC 205 (S-19.CS.24-06-25)(10-00)</t>
  </si>
  <si>
    <t>DC 206 (S-19.CS.24-06-25)(10-00)</t>
  </si>
  <si>
    <t>Prequalification of ICHEM CO. for (constriction joints).
Location: joints between bridge and main building.</t>
  </si>
  <si>
    <t>Reinforcement for stairs of bridge Middle platform part (D), axis (P32-P35) (2.2-2.3), as per attached</t>
  </si>
  <si>
    <t>Coordinates and level for fire pipe excavation at middle platform from axis (P1-P17) (110m)</t>
  </si>
  <si>
    <t>Reinforcement for Columns of Substation (07) at axis (D-G) (1-4) as per attached.</t>
  </si>
  <si>
    <t>Plaster work for Ground floor (GR-015 Female Toilet) part (3), axis (C-E) (4-5), as per attached.</t>
  </si>
  <si>
    <t>TIBA CO.</t>
  </si>
  <si>
    <t xml:space="preserve">Glass Rock boards (acoustic) </t>
  </si>
  <si>
    <t>Reinforcement for stairs Columns of bridge Middle platform part (D), axis (P33-P34) (2.2-2.3), as per attached</t>
  </si>
  <si>
    <t>Install first fix work for ground floor in (GR-208 first aid) at part (4), axis (H-I) (7-8), as per attached.</t>
  </si>
  <si>
    <t>Plaster work preparation for Ground floor (GR-050 Cash Handling) part (3), axis (E-F) (7-8), as per attached.</t>
  </si>
  <si>
    <t>Plaster work preparation for Ground floor (GR-208 First aid) part (4), axis (H-I) (7-8), as per attached.</t>
  </si>
  <si>
    <t>Install first fix work for ground floor in main building façade (Background) from part (4), axis (CL-K) (2.5-3), as per attached.</t>
  </si>
  <si>
    <t>Installation of (first fix) water supply system &amp; drainages system at ground floor at part (4), axis (I-J) (5-6), as per attached.</t>
  </si>
  <si>
    <t>RFI 054 (S19-ARCH-23-06)(12-00)</t>
  </si>
  <si>
    <t>RFI 055 (S19-ARCH-23-06)(12-00)</t>
  </si>
  <si>
    <t>As per mom 13/11 (attached) clarifying that columns wall finish at main bridges to be full height marble cladding
And as per attached approved S.D clarifying that only highlighted columns to be full height marble
And as per transmittal 1997 IFC arch clarifying that columns wall finish to be brown Quseer base 1.2 and full height artificial stone paint with groove’s matching to existing marble
Please advise which option shall be processed</t>
  </si>
  <si>
    <t>as per attached drawing and systra requirements to cut into slab for p3 works please advise as they are not existing in our S. D</t>
  </si>
  <si>
    <t>soil Replacement for south track Axes (P1-P38) +90cm (last sub-Ballast layer) From station (517+172.62) to (517+632.62)</t>
  </si>
  <si>
    <t>Install indoor first fix for fire alarm system (manual station-strobe light-alarm siren-SCM-F. I- junction box) &amp; Electrical system (power socket- junction box) in main building Depture Hall facade at part (4) axis (I-K) (4-7) &amp; Part (3) axis (E-F) (4-7)</t>
  </si>
  <si>
    <t>Install first fix Electrical work for middle platform bridge stairs  part (D) from axis (P32-P36) (2.2-2.3), as per attached.</t>
  </si>
  <si>
    <t>Install first fix work Access control for Ground (siemens room) (SMR-106), as per attached.</t>
  </si>
  <si>
    <t>TEST RESULT S19 N 1240</t>
  </si>
  <si>
    <t>TEST RESULT S19 N 1241</t>
  </si>
  <si>
    <t>TEST RESULT S19 N 1242</t>
  </si>
  <si>
    <t>TEST RESULT S19 N 1243</t>
  </si>
  <si>
    <t>TEST RESULT S19 N 1244</t>
  </si>
  <si>
    <t>TEST RESULT S19 N 1245</t>
  </si>
  <si>
    <t>TEST RESULT S19 N 1246</t>
  </si>
  <si>
    <t>Parapet of Bridge Roof for Platform Part (2), axis (K-M) (2.1-2.6) &amp; Encasement inside north platform part (2), axis (N-P20) (2.4-2.6) &amp;(P21) (2.4-2.6) &amp; Pulling chamber (Base) inside of middle platform part(A-B), axis (P4-P17) (2.3)		 
Q= 40 m3                           C 400/460                           7-days</t>
  </si>
  <si>
    <t>Slab and Beams of Bridge (Roof Level) for Platform Part (2), axis(K-M) (2.1-2.2) &amp; Stair of Bridge for south platform part (B-1), axis (P18-B) (1-2.1)		 
Q= 77 m3                           C 400/460                           28-days</t>
  </si>
  <si>
    <t>Plain Concrete for Roof of Main building part (3-4), axis (A-E) (3-6) &amp;(J-N) (3-6)		 
Q= 115 m3                           C 200/300                           28-days</t>
  </si>
  <si>
    <t xml:space="preserve">  MEP Equipment Bases (Chiller) at Roof of main Building Part (4) ,axis(H-N)(4-8) &amp; Parapet of Bridge Roof for Platform Part(2) ,axis (K-M)(2.1-2.6) &amp; S.O.G for north platform part (A),axis (P1-P4)(2.4-2.6) &amp; S.O.G for north platform part (3-4),axis (G-J)(2.4-2.6) &amp;  Columns of Bridge stairs for Middle Platform Part(A) ,axis (P5-P6)(2.2-2.3) &amp; Columns of Bridge stairs for south Platform Part(1) ,axis (P19-A)(2-2.1) &amp; Encasement inside north platform part(1) ,axis (P19-A)(2-2.1)	
Q= 72 m3                           C 400/460                           28-days</t>
  </si>
  <si>
    <t>PULL OUT STRENGTH OF FAÇADE INTERNAL MARBLE</t>
  </si>
  <si>
    <t>Sand cone (Shallow &amp; Deep) test for clean sand for north platform at part (3) axis (A-C) , at level (125.30).</t>
  </si>
  <si>
    <t>Coordinates and level of S.O.G for north platform axis (P18-P9) (2.4-2.6), as per attached</t>
  </si>
  <si>
    <t>HSE</t>
  </si>
  <si>
    <t>Night Shift Risks</t>
  </si>
  <si>
    <t>Columns of Substation (07) at axis (D-G) (1-4) as per attached.</t>
  </si>
  <si>
    <t>POUR CONCRETE 530</t>
  </si>
  <si>
    <t>Formwork and Reinforcement of S.O.G for north platform axis (P13-P18) (2.4-2.6), as per attached.</t>
  </si>
  <si>
    <t>El Breemo Hero &amp; Seal coat</t>
  </si>
  <si>
    <t>INSPECTION FOR EARTHING AND LIGHNING SYSTEMS WORKS FOR (SOG) Slab from Axes (P11-P18) (2.4-3)</t>
  </si>
  <si>
    <t>POUR CONCRETE 531</t>
  </si>
  <si>
    <t>S.O.G for north platform axis (P13-P18) (2.4-2.6), as per attached.</t>
  </si>
  <si>
    <t>formwork for stairs of bridge Middle platform part (A), axis (P4-P7) (2.2-2.3), as per attached</t>
  </si>
  <si>
    <t>TEST RESULT S19 N 1247</t>
  </si>
  <si>
    <t>TEST RESULT S19 N 1248</t>
  </si>
  <si>
    <t>Galvanization test of GRC acessories samples</t>
  </si>
  <si>
    <t xml:space="preserve">Alkali resistance test and determination of mix proportions for GRC </t>
  </si>
  <si>
    <t>INSPECTION FOR EARTHING AND LIGHNING SYSTEMS WORKS FOR (SOG) Slab from Axes (J-N) (2.4-3)</t>
  </si>
  <si>
    <t>Formwork and Reinforcement of S.O.G for north platform axis (K-N) (2.4-2.6), as per attached.</t>
  </si>
  <si>
    <t xml:space="preserve"> S.O.G for north platform axis (K-N) (2.4-2.6), as per attached.</t>
  </si>
  <si>
    <t>POUR CONCRETE 532</t>
  </si>
  <si>
    <t>Coordinates and level of S.O.G for north platform axis (K-N) (2.4-2.6), as per attached.</t>
  </si>
  <si>
    <t>INSPECTION FOR EARTHING AND LIGHNING SYSTEMS WORKS FOR (SOG) Slab from Axes (P9-P13) (2.4-3)</t>
  </si>
  <si>
    <t>Install first fix work for ground floor in GR-046 (security room) from part (3), axis (F-G) (6-8), as per attached.</t>
  </si>
  <si>
    <t>Plaster work preparation for Ground floor (GR-046 Security Room) part (3), axis (F-G) (7-8), as per attached.</t>
  </si>
  <si>
    <t>Install first fix work for north platform columns from axis (G-I) (2.4-3), As per attached</t>
  </si>
  <si>
    <t>Plaster work for Ground floor (GR-208 First AID) part (4), axis (H-I) (7-8), as per attached.</t>
  </si>
  <si>
    <t>Regarding platform escalators that require service pit modifications to achieve the required Escalator span from P3,
Kindly find attached sketches for your review.
So, Please confirm otherwise please advice</t>
  </si>
  <si>
    <t>RFP 30 (S19-CI-01-07)(10-00)</t>
  </si>
  <si>
    <t>RFP 31 (S19-CI-01-07)(10-00)</t>
  </si>
  <si>
    <t>Kindly find proposal for Construction joint for Substation which is clarified in following attachment</t>
  </si>
  <si>
    <t>Reinforcement of Stairs column for south platform part (A), axis (P5-P6) (2-2.1) as per attached.</t>
  </si>
  <si>
    <t>Plaster work for Ground floor (GR-234 Cash handling) part (4), axis (i-J) (7-8), as per attached.</t>
  </si>
  <si>
    <t xml:space="preserve">First Course Block Work for bridge part (4) at axis (L-M) (2.1-2.6), as per attached.  </t>
  </si>
  <si>
    <t>Formwork of bridge parapet for platform, Part (1) axis (B-D) (2.1-2.6) as per attached.</t>
  </si>
  <si>
    <t>RFI 056 (S19-ARCH-30-06)(12-00)</t>
  </si>
  <si>
    <t>details columns marble cladding for main bridge column</t>
  </si>
  <si>
    <t>RFI 057 (S19-ARCH-30-06)(12-00)</t>
  </si>
  <si>
    <t>external marble cladding for back building shall be mechanical marble as same as the main building</t>
  </si>
  <si>
    <t>RFI 058 (S19-ARCH-30-06)(12-00)</t>
  </si>
  <si>
    <t>facade finishing for sheds, bridges stairs and parapets shall be:
1-	 artificial stone paint 
or
2-	 white waterproof acrylic paint</t>
  </si>
  <si>
    <t>Formwork &amp; Reinforcement for S.O.G at north platform, Part (C-2) axis (N-P24) (2.4-2.6) as per attached.</t>
  </si>
  <si>
    <t>INSPECTION FOR EARTHING AND LIGHNING SYSTEMS WORKS FOR (SOG) Slab from Axes (M-P25) (2.4-2.6)</t>
  </si>
  <si>
    <t>Formwork &amp; Reinforcement for S.O.G at north platform, Part (B) axis (P9-P14) (2.4-2.6) as per attached.</t>
  </si>
  <si>
    <t xml:space="preserve"> S.O.G at north platform, Part (C-2) axis (N-P24) (2.4-2.6) as per attached.</t>
  </si>
  <si>
    <t>POUR CONCRETE 533</t>
  </si>
  <si>
    <t>POUR CONCRETE 534</t>
  </si>
  <si>
    <t>S.O.G at north platform, Part (B) axis (P9-P14) (2.4-2.6) as per attached.</t>
  </si>
  <si>
    <t>POUR CONCRETE 535</t>
  </si>
  <si>
    <t>bridge parapet for platform, Part (1) axis (B-D) (2.1-2.6) as per attached.</t>
  </si>
  <si>
    <t>QVN 081 REV 00</t>
  </si>
  <si>
    <t>During daily site inspections, it was observed that
the contractor is proceeding with the installation of marble cladding on the building facades at the northern platform axis (H-I) without applying the required sealant above the block works behind the marble panels. This practice is in violation of the specifications, and standard quality procedures.
The contracter is instructed to Immediate stoppage of marble installation in affected areas.
Rectification of the work by applying the proper sealant in accordance with project specifications.
Submission of a corrective action report and method statement for review and approval.
Re-inspection to verify compliance before proceeding.</t>
  </si>
  <si>
    <t>TEST RESULT S19 N 1249</t>
  </si>
  <si>
    <t>TEST RESULT S19 N 1250</t>
  </si>
  <si>
    <t>TEST RESULT S19 N 1251</t>
  </si>
  <si>
    <t>TEST RESULT S19 N 1252</t>
  </si>
  <si>
    <t>TEST RESULT S19 N 1253</t>
  </si>
  <si>
    <t>TEST RESULT S19 N 1254</t>
  </si>
  <si>
    <t>Parapet of Bridge Roof for Platform Part (2), axis (K-M) (2.1-2.6) &amp; Encasement inside north platform part (2), axis (N-P20) (2.4-2.6) &amp;(P21) (2.4-2.6) &amp; Pulling chamber (Base) inside of middle platform part(A-B), axis (P4-P17) (2.3)			 
Q= 40 m3                        C 400/460                           28-days</t>
  </si>
  <si>
    <t>Columns of Substation (07), axis (D-G) (1-4).	 
Q= 23 m3                        C 400/460                           07-days</t>
  </si>
  <si>
    <t>S.O.G for North Platform Part (3), axis(A-E) (2.4-2.6) 
Q= 34 m3                        C 250/350                           07-days</t>
  </si>
  <si>
    <t>Columns of Substation 07, axis (A-D) (1-4) &amp; Slab and Beams of Bridge (Roof Level) for Platform Part (1), axis(B-D) (2.1-2.2) &amp; S.O.G for North Platform, axis(P17-A) (2.4-2.6) 		 
Q= 103 m3                           C 400/300                           07-days</t>
  </si>
  <si>
    <t>Result of Physical Analysis of cement (Elameria Cement Co.)</t>
  </si>
  <si>
    <t>Seal Coat for (GR-029 lobby &amp; GR-026 Fire command) part (3), axis (C-E) (5-6), as per attached.</t>
  </si>
  <si>
    <t>Seal Coat for (GR-006 Corridor) part (3), axis (A-B) (5-6), as per attached.</t>
  </si>
  <si>
    <t>Plaster work preparation for stair wall part (4), axis (I-K) (3-4), as per attached.</t>
  </si>
  <si>
    <t>Plaster work preparation for stair wall part (4), axis (I-J) (3-4), as per attached.</t>
  </si>
  <si>
    <t>Plaster work preparation for stair wall part (3), axis (E-F) (3-4), as per attached.</t>
  </si>
  <si>
    <t>Seal Coat Primer for Ground floor (Elec Room GR-009) part (3), axis (A-B) (5-6), as per attached.</t>
  </si>
  <si>
    <t>Coordinates for offset parapet (Roof level) bridge, axis (B-D) (1-3) as per attached.</t>
  </si>
  <si>
    <t>MS 141 (S-19-CS.05-07-25)(10-00)</t>
  </si>
  <si>
    <t>Water tight</t>
  </si>
  <si>
    <t>Master SCAF</t>
  </si>
  <si>
    <t>Geotextile for roof thermal insulation</t>
  </si>
  <si>
    <t>Strategy group for integrated insulation system</t>
  </si>
  <si>
    <t>Seal Coat for ground floor (GR-011 EMPLOYEES ENTRANCE) part (3), axis (A-B) (4-5), as per attached.</t>
  </si>
  <si>
    <t>RFP 16 (S19-ARCH-02-07)(12-00)</t>
  </si>
  <si>
    <t>RFP 32 (S19-CI-05-07)(10-00)</t>
  </si>
  <si>
    <t>RFP 17 (S19-ARCH-05-07)(12-00)</t>
  </si>
  <si>
    <t>RFP 18 (S19-ARCH-05-07)(12-00)</t>
  </si>
  <si>
    <t>As per coordination meeting among PK1, PK3 and systra team held at Ras El-Hekma station dated 1/7/2025, we proposed that power supply pipe in shed &amp; bridges columns to be embedded by cutting in columns vertically to receive the pipe 25mm diameter as attached sketch then cover by plaster 20mm, please confirm …</t>
  </si>
  <si>
    <t>Kindly find a proposal for smoke opening at first pointed and point for north and south corridor.</t>
  </si>
  <si>
    <t>Based on the instructions provided by the Electrical Consultant during the coordination meeting held on 01/07/2025 (please find the meeting minutes attached), we have been directed to relocate the Gas Cabinet currently positioned adja-cent to Room GR (138) to Room GR (148).
Please note that the Gas Cabinet room dimensions were initially 1600 mm x 600 mm, and have now been adjusted to 1300 mm x 600 mm to suit the new location.
Accordingly, we are submitting this proposal for your kind review and approval to proceed with the suggested relocation.
We appreciate your prompt attention and await your confirmation to implement the necessary changes.</t>
  </si>
  <si>
    <t>As per coordination meeting among p1, p3 and systra team held at ras elhekma station dated 1/7/2025 we proposed that power supply pipe in shed &amp; bridges columns to be embedded by cutting in columns vertically to receive the pipe 25mm diameter as attached sketch then cover by plaster 10mm, please confirm.</t>
  </si>
  <si>
    <t>TEST RESULT S19 N 1255</t>
  </si>
  <si>
    <t>TEST RESULT S19 N 1256</t>
  </si>
  <si>
    <t>TEST RESULT S19 N 1257</t>
  </si>
  <si>
    <t>TEST RESULT S19 N 1258</t>
  </si>
  <si>
    <t>TEST RESULT S19 N 1259</t>
  </si>
  <si>
    <t>TEST RESULT S19 N 1260</t>
  </si>
  <si>
    <t>Plate load test for soil Replacement for north track Part (D) Axes (P33-P38)
 (20 cm) (sub ballast) at level (124.93) to (125.01) station (517+572.62) to (517+612.62)</t>
  </si>
  <si>
    <t>Sand cone test for soil Replacement for north track Part (D) Axes (P35-P38)
 (20 cm) (sub ballast) at level (124.97) to (125.01) station (517+592.62) to (517+612.62)</t>
  </si>
  <si>
    <t>Plate load test for replacement of Water Tank at level (119.476 to 121.426)</t>
  </si>
  <si>
    <t>Sand cone (Shallow &amp; Deep) test for replacement of Water Tank (50cm) at level (121.426).</t>
  </si>
  <si>
    <t>Sand cone (Shallow &amp; Deep) test for replacement of Water Tank (50cm) at level (119.476).</t>
  </si>
  <si>
    <t>PULL OUT STRENGTH OF Back FAÇADE Exterior MARBLE</t>
  </si>
  <si>
    <t>Coordinates and level of S.O.G for north platform axis (N-P31) (2.4-2.6), as per attached.</t>
  </si>
  <si>
    <t>MS 90 (S-19-ARCH-03-07)(12-00)</t>
  </si>
  <si>
    <t>Design Mix for concrete strength 200 kg/cm2 – cement III content 300 kg from concrete team batch plan</t>
  </si>
  <si>
    <t>Design Mix for concrete strength 350 kg/cm2 – cement III content 425 kg from concrete team batch plan</t>
  </si>
  <si>
    <t>Design Mix for concrete strength 400 kg/cm2 – cement III content 460 kg from concrete team batch plan</t>
  </si>
  <si>
    <t xml:space="preserve">
Calculation sheet for Mechanical side fixation system for Departure hall marble internal
</t>
  </si>
  <si>
    <t>Calculation sheet for 'Curtain wall - (ELNOZOM ELHADETHA)</t>
  </si>
  <si>
    <t>DC 207 (S-19.CS.26-06-25)(10-00)</t>
  </si>
  <si>
    <t>DC 208 (S-19.CS.01-07-25)(10-00)</t>
  </si>
  <si>
    <t>DC 209 (S-19.CS.01-07-25)(10-00)</t>
  </si>
  <si>
    <t>DC 210 (S-19.CS.01-07-25)(10-00)</t>
  </si>
  <si>
    <t>DC 211 (S-19.CS.05-07-25)(10-00)</t>
  </si>
  <si>
    <t>DC 212 (S-19.CS.06-07-25)(10-00)</t>
  </si>
  <si>
    <t>S.O.G for north platform part (B), axis (P13-P18) (2.4-2.6) &amp; Part (2) axis (K-N) (2.4-2.6)			 
Q= 76 m3                        C 250/350                           7-days</t>
  </si>
  <si>
    <t>TEST RESULT S19 N 1261</t>
  </si>
  <si>
    <t>RHS-AR-SD-226</t>
  </si>
  <si>
    <t>RHS-AR-SD-227</t>
  </si>
  <si>
    <t>RHS-AR-SD-228</t>
  </si>
  <si>
    <t>RHS-AR-SD-229</t>
  </si>
  <si>
    <t>RHS-AR-SD-230</t>
  </si>
  <si>
    <t>RHS-AR-SD-231</t>
  </si>
  <si>
    <t>RHS-AR-SD-232</t>
  </si>
  <si>
    <t>RHS-AR-SD-233</t>
  </si>
  <si>
    <t>RHS-AR-SD-234</t>
  </si>
  <si>
    <t>RHS-AR-SD-235</t>
  </si>
  <si>
    <t>RHS-AR-SD-236</t>
  </si>
  <si>
    <t>RHS-AR-SD-237</t>
  </si>
  <si>
    <t>RHS-AR-SD-238</t>
  </si>
  <si>
    <t>RHS-AR-SD-239</t>
  </si>
  <si>
    <t>RHS-AR-SD-240</t>
  </si>
  <si>
    <t>RHS-AR-SD-241</t>
  </si>
  <si>
    <t>RHS-AR-SD-242</t>
  </si>
  <si>
    <t>RHS-AR-SD-243</t>
  </si>
  <si>
    <t>RHS-AR-SD-244</t>
  </si>
  <si>
    <t>RHS-AR-SD-245</t>
  </si>
  <si>
    <t>RHS-AR-SD-246</t>
  </si>
  <si>
    <t>RHS-AR-SD-247</t>
  </si>
  <si>
    <t>RHS-AR-SD-248</t>
  </si>
  <si>
    <t>RHS-AR-SD-249</t>
  </si>
  <si>
    <t>RHS-AR-SD-250</t>
  </si>
  <si>
    <t>RHS-AR-SD-251</t>
  </si>
  <si>
    <t>RHS-AR-SD-252</t>
  </si>
  <si>
    <t>RHS-AR-SD-253</t>
  </si>
  <si>
    <t>RHS-AR-SD-254</t>
  </si>
  <si>
    <t>RHS-AR-SD-255</t>
  </si>
  <si>
    <t>RHS-AR-SD-256</t>
  </si>
  <si>
    <t>RHS-AR-SD-257</t>
  </si>
  <si>
    <t>RHS-AR-SD-258</t>
  </si>
  <si>
    <t>RHS-AR-SD-259</t>
  </si>
  <si>
    <t>RHS-AR-SD-260</t>
  </si>
  <si>
    <t>RHS-AR-SD-261</t>
  </si>
  <si>
    <t>RHS-AR-SD-262</t>
  </si>
  <si>
    <t>RHS-AR-SD-263</t>
  </si>
  <si>
    <t>RHS-AR-SD-264</t>
  </si>
  <si>
    <t>RHS-AR-SD-265</t>
  </si>
  <si>
    <t>RHS-AR-SD-266</t>
  </si>
  <si>
    <t>RHS-AR-SD-267</t>
  </si>
  <si>
    <t>RHS-AR-SD-268</t>
  </si>
  <si>
    <t>RHS-AR-SD-269</t>
  </si>
  <si>
    <t>Sika water bars for construction joint type (V-24) (standard profile) (colour Gray)</t>
  </si>
  <si>
    <t>Coordinates and level for bridge Stairs Axis (P4-P6) (1-2.1) at level from (125.707) to (134.727).</t>
  </si>
  <si>
    <t>Seal Coat for ground floor (GR-142 Elec room) part (4), axis (M-N) (5-6), as per attached.</t>
  </si>
  <si>
    <t>Seal Coat for ground floor (GR-141 Corridor) part (4), axis (M-N) (5-6), as per attached.</t>
  </si>
  <si>
    <t>Seal Coat for ground floor (GR-140 Tie in room) part (4), axis (M-N) (5-6), as per attached.</t>
  </si>
  <si>
    <t>Seal Coat for Ground floor (GR-040 Lost &amp; found storage) part (3), axis (E-F) (5-6), as per attached.</t>
  </si>
  <si>
    <t>Seal Coat for Ground floor (GR-038 Lost &amp; found) part (3), axis (E-F) (5-6), as per attached.</t>
  </si>
  <si>
    <t>Local Beige Egyptian BITCHINO Marble.</t>
  </si>
  <si>
    <t>X-Seal PU 25 -Gray</t>
  </si>
  <si>
    <t>Exterior &amp; Internal Marble Accessories.</t>
  </si>
  <si>
    <t xml:space="preserve">SOG Concrete (AXE P10-P13 SOG NORTHERN PLATFORM) </t>
  </si>
  <si>
    <t xml:space="preserve">Internal Marble Works Non-Conformance </t>
  </si>
  <si>
    <t xml:space="preserve">Pull-Out Test Failure on Shear Keys in External Marble (Fixed on Blockwork) and Unauthorized Continuation of Works </t>
  </si>
  <si>
    <t xml:space="preserve">Poor treatment of nested concrete </t>
  </si>
  <si>
    <t>QVN 082 REV 00</t>
  </si>
  <si>
    <t>QVN 083 REV 00</t>
  </si>
  <si>
    <t>QVN 084 REV 00</t>
  </si>
  <si>
    <t>QVN 085 REV 00</t>
  </si>
  <si>
    <t>QVN 086 REV 00</t>
  </si>
  <si>
    <t>Formwork &amp; Reinforcement for S.O.G at north platform, Part (C) axis (P23-P29) (2.4-2.6) as per attached.</t>
  </si>
  <si>
    <t>Plaster work preparation for stair wall (Ground floor to Mezzanine floor) part (4), axis (I-K) (3-4), as per attached.</t>
  </si>
  <si>
    <t>Plaster work preparation for Ground floor (GR-018 Arrival service) part (3), axis (C-D) (5-6), as per attached.</t>
  </si>
  <si>
    <t>Plaster work for Ground floor (GR-046 Security room) part (3), axis (F-G) (7-8), as per attached.</t>
  </si>
  <si>
    <t>formwork for stairs of bridge South platform part (A), axis (P4-P6) (1-2.1) as per attached.</t>
  </si>
  <si>
    <t>Formwork of bridge parapet for platform, Part (1) axis (B) (2.1-2.6) as per attached.</t>
  </si>
  <si>
    <t>INSPECTION FOR EARTHING AND LIGHNING SYSTEMS WORKS FOR (SOG) Slab from Axes (P23-P29) (2.4-2.6)</t>
  </si>
  <si>
    <t>MS 91 (S-19-ARCH-06-07)(12-00)</t>
  </si>
  <si>
    <t>ICHEM</t>
  </si>
  <si>
    <t>Expansion Joint between bridge &amp; Main Building (I 424+I FLEX EPDM +EPO mortar SF)</t>
  </si>
  <si>
    <t>As per the review of transmittals No. 1279 (Earthing and Lighting Detailed Design) and No. 482 (Embedded Earthing Design for Ras El Hekma Project), there is no indication of a lightning protection system for the canopies and escape bridges located on the platforms.
Kindly confirm whether lightning protection is required for these elements or not. If required, please pro-vide the relevant drawings and technical details</t>
  </si>
  <si>
    <t>Kindly advise us whether lighting exists on the stair steps of the main building. If it does, we would appre-ciate it if you could kindly provide us with the relevant drawings.</t>
  </si>
  <si>
    <t>RFI 003 (S19-ELEC-05-07)(12-00)</t>
  </si>
  <si>
    <t>RFI 004 (S19-ELEC-08-07)(12-00)</t>
  </si>
  <si>
    <t>Calculation sheet for Precast fence 
(PREMCO CO.)</t>
  </si>
  <si>
    <t>DC 213 (S-19.CS.08-07-25)(10-00)</t>
  </si>
  <si>
    <t>SD 65 (S19.ARCH.08-07)(10-00)</t>
  </si>
  <si>
    <t>Testing for rain water drainage pipes (underground) at north platform part (C), axis (P22-P30) (2.4-3), as per attached.</t>
  </si>
  <si>
    <t xml:space="preserve">Rockwool fixation </t>
  </si>
  <si>
    <t>QVN 087 REV 00</t>
  </si>
  <si>
    <t>QVN 088 REV 00</t>
  </si>
  <si>
    <t>QVN 089 REV 00</t>
  </si>
  <si>
    <t xml:space="preserve">False ceiling in the departure hall </t>
  </si>
  <si>
    <t xml:space="preserve">Installation of marble on walls without applying sealant </t>
  </si>
  <si>
    <t xml:space="preserve">Reinforcement of fence Columns of north Platform Part (D) Axes (P37-P38) (2.4-2.6) as per attached. </t>
  </si>
  <si>
    <t>Reinforcement for stairs of bridge Middle platform part (A), axis (P4-P7) (2.2-2.3) as per attached.</t>
  </si>
  <si>
    <t>formwork for slab &amp; beams of Substation (07) at axis (A-G) (1-4) as per attached</t>
  </si>
  <si>
    <t>Reinforcement for GB, Encasement(4) and Pulling Chamber of Middle platform part (B), axis (P11-P17) (2.3) as per attached.</t>
  </si>
  <si>
    <t xml:space="preserve">Works embedded cable routing encasement (4) for middle Platform from axis (P11-P17) (2.2-2.3) </t>
  </si>
  <si>
    <t>Install first fix work for ground floor at departure Hall (GR-186) from part (3-4), axis (F-I) (3-5), as per attached.</t>
  </si>
  <si>
    <t>Install first fix work for first floor at (departure Hall FR-243 &amp; kiosk FR-261 &amp; kiosk FR-260 &amp; Café FR-159) from part (3-4), axis (F-I) (3-5), as per attached.</t>
  </si>
  <si>
    <t>Embedded Items Instruction for Earthing and Lighting System North Platform S.O.G Galvanized steel mesh for Axes from (P28-P30) (2.4-3) as per attached.</t>
  </si>
  <si>
    <t>POUR CONCRETE 536</t>
  </si>
  <si>
    <t>POUR CONCRETE 537</t>
  </si>
  <si>
    <t>bridge parapet for platform, Part (1) axis (B-C) (2.1-2.6) as per attached.</t>
  </si>
  <si>
    <t>METAL DOORS
AT GROUND FLOOR PART 3</t>
  </si>
  <si>
    <t>METAL DOORS
AT GROUND FLOOR PART 4</t>
  </si>
  <si>
    <t>METAL DOORS
AT MEZZANINE FLOOR PART 3</t>
  </si>
  <si>
    <t>METAL DOORS
AT MEZZANINE FLOOR PART 4</t>
  </si>
  <si>
    <t>METAL DOORS AT
FIRST FLOOR PART 3</t>
  </si>
  <si>
    <t>Door Type -01
architrave Hinge Side-Case#1 with acrylic paint</t>
  </si>
  <si>
    <t>Door Type -01
Architrave Hinge Side-Case#3 with Marble Finish</t>
  </si>
  <si>
    <t>Door Type-01-Door Schedule
Architrave Hinge Side-Case#3 with Marble Finish</t>
  </si>
  <si>
    <t>Door Type -01
Architrave Against Hinge side-Case#1 with Acrylic Paint</t>
  </si>
  <si>
    <t>Door Type -01-Door Schedule#1 Architrave Against Hinge side-Case#1 with Acrylic Paint</t>
  </si>
  <si>
    <t>Door Type -01-Door Schedule#2
Architrave Against Hinge side-Case#1 with Acrylic Paint</t>
  </si>
  <si>
    <t>Door Type -01
1120*2560-flush-NFR-HW-13.1’-S-NFR</t>
  </si>
  <si>
    <t>Door Type-02
Architrave Hinge Side-Case#1 with Acrylic Paint</t>
  </si>
  <si>
    <t>Door Type-02
Without architrave Case#1 with Acrylic Paint</t>
  </si>
  <si>
    <t>Door Type-03
Without architrave-Case#1 with Acrylic Paint</t>
  </si>
  <si>
    <t>Door Type-03
Architrave against Hinge Side-Case#1 with Acrylic Paint</t>
  </si>
  <si>
    <t>Door Type-03
Architrave Hinge Side-Case#1 with Acrylic Paint</t>
  </si>
  <si>
    <t>Door Type-03
Architrave hinge side -Case #3 with Marble Finish</t>
  </si>
  <si>
    <t>Door Type-03- Door Schedule
Architrave hinge side -Case #3 with Marble Finish</t>
  </si>
  <si>
    <t>Door Type-04
Architrave against Hinge Side-Case#1with Acrylic Paint</t>
  </si>
  <si>
    <t>Door Type-04-Door Schedule
Architrave against Hinge Side-Case#1with Acrylic Paint</t>
  </si>
  <si>
    <t>Door Type-04 Architrave against Hinge Side-Case#03 with Marble</t>
  </si>
  <si>
    <t>Door Type-04-Door Schedule
Architrave against Hinge Side-Case#03 with Marble</t>
  </si>
  <si>
    <t>Door Type-04 Architrave Hinge Side-Case#01with Acrylic Paint</t>
  </si>
  <si>
    <t>Door Type-04 Architrave hinge side-Case#03 with Marble</t>
  </si>
  <si>
    <t>Door Type -05 Architrave against Hinge Side -Case#1-with Acrylic Paint</t>
  </si>
  <si>
    <t>Door type-05 Architrave against hinge side-Case#01 with acrylic paint</t>
  </si>
  <si>
    <t>Door Type-05 Architrave Against Hinge Side-Case#02</t>
  </si>
  <si>
    <t>Door Type -05 Architrave Against Hinge Side-Case#03 With Marble</t>
  </si>
  <si>
    <t>Door Type-05 Architrave Hinge Side-Case #01 with Acrylic Paint</t>
  </si>
  <si>
    <t>Door Type -05 Architrave Hinge Side-Case #03 with Marble</t>
  </si>
  <si>
    <t>METAL DOORS AT FIRST
FLOOR PART 4</t>
  </si>
  <si>
    <t>SD 66 (S19.ARCH.13-07)(10-00)</t>
  </si>
  <si>
    <t>SD 67 (S19.ARCH.13-07)(10-00)</t>
  </si>
  <si>
    <t>RHS-AR-SD-270</t>
  </si>
  <si>
    <t>RHS-AR-SD-271</t>
  </si>
  <si>
    <t>RHS-AR-SD-272</t>
  </si>
  <si>
    <t>RHS-AR-SD-273</t>
  </si>
  <si>
    <t>RHS-AR-SD-274</t>
  </si>
  <si>
    <t>GROUND &amp;ROOF FLOOR POWER SYSTEM For Substation LAYOUT</t>
  </si>
  <si>
    <t>GROUND &amp; ROOF FLOOR LIGHTING SYSTEM For Substation LAYOUT</t>
  </si>
  <si>
    <t>RHS-ELEC-SD-080</t>
  </si>
  <si>
    <t>RHS-ELEC-SD-081</t>
  </si>
  <si>
    <t xml:space="preserve">Installed CNC marble cladding does not conform to the approved samples </t>
  </si>
  <si>
    <t xml:space="preserve">Improperly modifications to the MEP footings </t>
  </si>
  <si>
    <t>QVN 090 REV 00</t>
  </si>
  <si>
    <t>QVN 091 REV 00</t>
  </si>
  <si>
    <t>Reinforcement at Ground floor for (H.C Toilet GR-025) ”floor” at part (3), axis (D-E) (4-5) as per attached.</t>
  </si>
  <si>
    <t>Seal Coat for ground floor (GR-046 Security room &amp; GR-047 Police M.O.I &amp; GR-050 Cash handling) part (3), axis (E-G) (7-8), as per attached</t>
  </si>
  <si>
    <t>Plaster Work for ground floor (GR-120 Central battery &amp; GR-121 BMS &amp; GR-123 Café &amp; GR-125 Pantry &amp; GR-131 Arrival service &amp; GR-132 Lobby) part (4) axis (I-L) (4-6), a per attached.</t>
  </si>
  <si>
    <t>Installing Rockwool as part of CNC marble installation works at Mezzanine Floor part (3-4) axis (G-I) (3-7), a per attached.</t>
  </si>
  <si>
    <t>First Coat Acryputty for Ground Floor (GR-027 Café &amp; GR-038 lost &amp;found &amp; GR-40 lost &amp; found storage) Part (3) Axis (D-F) (5-6), as per attached.</t>
  </si>
  <si>
    <t>Second Coat Acryputty for Ground Floor (GR-027 Café &amp; GR-038 lost &amp;found &amp; GR-40 lost &amp; found storage) Part (3) Axis (D-F) (5-6), as per attached.</t>
  </si>
  <si>
    <t>First Coat Acryputty for Ground Floor (GR-006 Corridor &amp; GR-009 ELEC room) Part (3) Axis (D-F) (5-6), as per attached.</t>
  </si>
  <si>
    <t>Install first fix Electrical work for middle platform bridge stairs  part (A) from axis (P1-P7) (2.2-2.3), As per attached.</t>
  </si>
  <si>
    <t>Encasement Slaves inside North platform part (A) from axis (P1-P7) (2.3-3) (4 pipes ø50mm) from tunnel elec closet, As per attached.</t>
  </si>
  <si>
    <t>Curtain wall Elevation 2 Part 03</t>
  </si>
  <si>
    <t>Curtain wall Elevation 4 Part 04</t>
  </si>
  <si>
    <t>Section Details Drawing</t>
  </si>
  <si>
    <t>Glass Details Drawing</t>
  </si>
  <si>
    <t>DECORATIVE COLUMN TYPE 1 AND TYPE 2
AND DECORATIVE CORE</t>
  </si>
  <si>
    <t xml:space="preserve">Calculation sheet for suspension system (ZC100) for Gypsum Board &amp; Gypsum tiles </t>
  </si>
  <si>
    <t>DC 214 (S-19.CS.12-07-25)(10-00)</t>
  </si>
  <si>
    <t>DC 215 (S-19.CS.12-07-25)(10-00)</t>
  </si>
  <si>
    <t>Seal Coat for ground floor (GR-234 cash handling &amp; GR-046 security room &amp; GR-047 police MOI &amp; cash handling GR-050) part (3-4), axis (5-8) (G-K), as per attached</t>
  </si>
  <si>
    <t>Formwork &amp; Reinforcement for S.O.G at north platform, Part (C-D) axis (P28-P34) (2.4-2.6) as per attached.</t>
  </si>
  <si>
    <t>formwork for PC of water tank, axis (A-H) (1-3), As per attached.</t>
  </si>
  <si>
    <t>Formwork &amp; Reinforcement for S.O.G at north platform, Part (B) axis (P8-P11) (2.4-2.6) as per attached.</t>
  </si>
  <si>
    <t>INSPECTION FOR EARTHING AND LIGHNING SYSTEMS WORKS FOR (SOG) Slab from axes the North platform (P8-P11) (2.4-3)</t>
  </si>
  <si>
    <t>Install first fix work for ground floor in the main building LOBBY (GR-034) from part (3), axis (D-F) (4-5), As per attached.</t>
  </si>
  <si>
    <t>soil Replacement for water tank Axes (A-H) +50cm, as per attached</t>
  </si>
  <si>
    <t>S.O.G for North Platform Part (2-C),axis(N-P24)(2.4-2.6)
Q= 38 m3                        C 250/350                           7-days</t>
  </si>
  <si>
    <t>Bridge Parapet  for Platform Part(1) ,axis (B-D)(2.1-2.6)
Q= 18 m3                        C 400/460                           7-days</t>
  </si>
  <si>
    <t>TEST RESULT S19 N 1262</t>
  </si>
  <si>
    <t>TEST RESULT S19 N 1263</t>
  </si>
  <si>
    <t>Ceramic Works (Pantry in Arrival hall part 3)</t>
  </si>
  <si>
    <t>Masonry Works – Brick Wall Construction Issues (hall part 3)</t>
  </si>
  <si>
    <t>QVN 092 REV 00</t>
  </si>
  <si>
    <t>QVN 093 REV 00</t>
  </si>
  <si>
    <t>QVN 094 REV 00</t>
  </si>
  <si>
    <t>The mid-stair of Part (A) bridge</t>
  </si>
  <si>
    <t>Coordinate and Level for Plain Concrete of Water tank axis (H-G) at level (119.576)
Axis (E-A) at level (121.526)</t>
  </si>
  <si>
    <t>Plaster work for Ground floor (GR-168 Lobby) part (3), axis (F-G) (3-4), as per attached.</t>
  </si>
  <si>
    <t>Plaster work for Ground floor (GR-093 Elec Room) part (3), axis (E-F) (3-4), as per attached.</t>
  </si>
  <si>
    <t>Plaster work for Ground floor (GR-230 Station manager office) part (4), axis (H-J) (7-8), as per attached.</t>
  </si>
  <si>
    <t>Seal Coat for ground floor (GR-123 Cafe) (GR-132 Lobby) part (4), axis (J-L) (5-6), as per attached</t>
  </si>
  <si>
    <t>Seal Coat for ground floor (GR-131 Arrival service) part (4), axis (K-L) (5-6), as per attached</t>
  </si>
  <si>
    <t xml:space="preserve">Metal Flash </t>
  </si>
  <si>
    <t>Golden black marble tiles stones</t>
  </si>
  <si>
    <t>POUR CONCRETE 538</t>
  </si>
  <si>
    <t>POUR CONCRETE 539</t>
  </si>
  <si>
    <t>POUR CONCRETE 540</t>
  </si>
  <si>
    <t>POUR CONCRETE 541</t>
  </si>
  <si>
    <t>POUR CONCRETE 542</t>
  </si>
  <si>
    <t>POUR CONCRETE 543</t>
  </si>
  <si>
    <t>S.O.G at north platform, Part (C) axis (P23-P29) (2.4-2.6) as per attached.</t>
  </si>
  <si>
    <t>S.O.G for North Platform Part (B), axis(P8-P11) (2.4-2.6)</t>
  </si>
  <si>
    <t>S.O.G for North Platform Part (C-D),axis(P28-P32)(2.4-2.6)</t>
  </si>
  <si>
    <t>P.C for water tank (A-H)(1-3)</t>
  </si>
  <si>
    <t>Seal Coat for ground floor (GR-113 Police civil) part (4), axis (H-I) (7-8), as per attached</t>
  </si>
  <si>
    <t>Seal Coat for ground floor (Stair wall) part (4), axis (I-K) (3-4), as per attached</t>
  </si>
  <si>
    <t>Seal coat for Ground floor (GR-208 First AID) part (4) axis (H-I) (7-8), as per attached.</t>
  </si>
  <si>
    <t>First coat for Ground floor (GR-113 Police civil) part (4) axis (H-I) (7-8), as per attached.</t>
  </si>
  <si>
    <t>Seal Coat for Ground floor (GR-230 Station manager office) part (4), axis (H-J) (7-8), as per attached.</t>
  </si>
  <si>
    <t>Formwork for Columns of Substation (07) at axis (D-G) (1-4) as per attached.</t>
  </si>
  <si>
    <t>Reinforcement for Roof slab X &amp; Y direction bottom mesh (Substation)</t>
  </si>
  <si>
    <t>Reinforcement for Roof slab X &amp; Y direction top mesh (Substation)</t>
  </si>
  <si>
    <t>Reinforcement for Roof slab X &amp; Y direction additional RFT (Substation)</t>
  </si>
  <si>
    <t>Install first fix Electrical work for south platform bridge stairs  part (A) from axis (P1-P7) (2.2-2.3), As per attached.</t>
  </si>
  <si>
    <t>Reinforcement &amp; formwork for stairs steps of bridge Middle platform part (A), axis (P4-P7) (2.2-2.3) as per attached.</t>
  </si>
  <si>
    <t>SD 68 (S19.ARCH.20-07)(10-00)</t>
  </si>
  <si>
    <t>RHS-AR-SD-275</t>
  </si>
  <si>
    <t>Second Coat Acryputty for Ground Floor (GR-006 Corridor &amp; GR-009 ELEC room) Part (3) Axis (A-B) (5-6), as per attached.</t>
  </si>
  <si>
    <t>Back Filling with Clean Sand Under S.O.G (Inside) For North Platform Part (2-C), Axis (M-P28) Level (125.80).</t>
  </si>
  <si>
    <t>Back Filling with Clean Sand Under S.O.G (Inside) For North Platform Part (C-D), Axis (P28-P32) at level (125.80).</t>
  </si>
  <si>
    <t>Back Filling with Clean Sand Under S.O.G (Inside) For South Platform Part (2-C-D), Axis (P21-P32) at level (124.80).</t>
  </si>
  <si>
    <t>Back Filling with Clean Sand Under S.O.G (Inside) For Middle Platform Part (2-C), Axis (P21-P28) at level (125.30).</t>
  </si>
  <si>
    <t>Back Filling with Clean Sand Under S.O.G (Inside) For Middle Platform Part (C-D), Axis (P28-P32) at level (125.80).</t>
  </si>
  <si>
    <t>Back Filling with Clean Sand Under S.O.G (Inside) For Middle Platform Part (1-2), Axis (F-K) at level (124.30).</t>
  </si>
  <si>
    <t>DC 216 (S-19.ARCH.22-07-25)(10-00)</t>
  </si>
  <si>
    <t>Design Mix for concrete early strength 400 kg/cm2 – cement I content 500 kg from concrete team batch plan</t>
  </si>
  <si>
    <t>DC 217 (S-19.CI.22-07-25)(10-00)</t>
  </si>
  <si>
    <t>MS 92 (S-19-ARCH-20-07)(12-00)</t>
  </si>
  <si>
    <t>G Board for suspended ceiling works
(Gypsum board and fibers cement board)</t>
  </si>
  <si>
    <t>G Board</t>
  </si>
  <si>
    <t>SD 13 (S19.ELEC.13-07)(10-00)</t>
  </si>
  <si>
    <t>Galvanized steel Handrails and grating</t>
  </si>
  <si>
    <t>Acrometal Co.</t>
  </si>
  <si>
    <t>MS 93 (S-19-ARCH-21-07)(12-00)</t>
  </si>
  <si>
    <t>MS 94 (S-19-ARCH-21-07)(12-00)</t>
  </si>
  <si>
    <t>External Acrylic Paint</t>
  </si>
  <si>
    <t>MS 95 (S-19-ARCH-22-07)(12-00)</t>
  </si>
  <si>
    <t>Sikaflex PRO-3 Purform for the external walls</t>
  </si>
  <si>
    <t>TEST RESULT S19 N 1264</t>
  </si>
  <si>
    <t>TEST RESULT S19 N 1265</t>
  </si>
  <si>
    <t>TEST RESULT S19 N 1266</t>
  </si>
  <si>
    <t>TEST RESULT S19 N 1267</t>
  </si>
  <si>
    <t>TEST RESULT S19 N 1268</t>
  </si>
  <si>
    <t>Sand cone (Shallow &amp; Deep) test for clean sand for north platform part (2-C), axis (M-P28) at level (125.80).</t>
  </si>
  <si>
    <t>Sand cone (Shallow &amp; Deep) test for clean sand for north platform part (C-D), axis (P28-P32) at level (125.80).</t>
  </si>
  <si>
    <t>Sand cone (Shallow &amp; Deep) test for clean sand for south platform part (2-C-D), axis (P21-P32) at level (124.80).</t>
  </si>
  <si>
    <t>Sand cone (Shallow &amp; Deep) test for clean sand for middle platform part (2-C), axis (P21-P28) at level (125.30).</t>
  </si>
  <si>
    <t>Sand cone (Shallow &amp; Deep) test for clean sand for middle platform part (C-D), axis (P28-P32) at level (125.80).</t>
  </si>
  <si>
    <t>Sand cone (Shallow &amp; Deep) test for clean sand for middle platform part (1-2), axis (F-K) at level (124.30).</t>
  </si>
  <si>
    <t>TEST RESULT S19 N 1269</t>
  </si>
  <si>
    <t>Reinforcement of Stairs column for south platform part (2), axis (P21-N) (2-2.1) as per attached.</t>
  </si>
  <si>
    <t>Primer for RC of water tank, axis (G-H) (1-3), As per attached.</t>
  </si>
  <si>
    <t>Reinforcement ( top mesh) for slab of Substation (07) at axis (A-D) (1-4) as per attached</t>
  </si>
  <si>
    <t>Reinforcement ( bottom mesh) for slab &amp; beams of Substation (07) at axis (A-D) (1-4) as per attached</t>
  </si>
  <si>
    <t>Install first fix work for ground floor at departure Hall facade at part (3), axis (E-F) (5-7) &amp; Part (4), axis (I-K) (5-7)
Install first fix SOAC for ground floor (DECORATIVE MARBLE COLUMNS) at departure Hall, axis (D-H) (3-4), as per attached</t>
  </si>
  <si>
    <t>DC 218 (S-19.ARCH.22-07-25)(10-00)</t>
  </si>
  <si>
    <t>SD 10 (S19.MECH.20-07)(10-00)</t>
  </si>
  <si>
    <t>RHS-MECH-SD-049</t>
  </si>
  <si>
    <t>RHS-MECH-SD-050</t>
  </si>
  <si>
    <t>RHS-MECH-SD-051</t>
  </si>
  <si>
    <t>RHS-MECH-SD-052</t>
  </si>
  <si>
    <t>RHS-MECH-SD-053</t>
  </si>
  <si>
    <t>RHS-MECH-SD-054</t>
  </si>
  <si>
    <t>RHS-MECH-SD-055</t>
  </si>
  <si>
    <t>RHS-MECH-SD-056</t>
  </si>
  <si>
    <t>RHS-MECH-SD-057</t>
  </si>
  <si>
    <t>RHS-MECH-SD-058</t>
  </si>
  <si>
    <t>RHS-MECH-SD-059</t>
  </si>
  <si>
    <t>RHS-MECH-SD-060</t>
  </si>
  <si>
    <t>RHS-MECH-SD-061</t>
  </si>
  <si>
    <t>RHS-MECH-SD-062</t>
  </si>
  <si>
    <t>RHS-MECH-SD-063</t>
  </si>
  <si>
    <t>RHS-MECH-SD-064</t>
  </si>
  <si>
    <t>RHS-MECH-SD-065</t>
  </si>
  <si>
    <t>RHS-MECH-SD-066</t>
  </si>
  <si>
    <t>RHS-MECH-SD-067</t>
  </si>
  <si>
    <t>RHS-MECH-SD-068</t>
  </si>
  <si>
    <t>RHS-MECH-SD-069</t>
  </si>
  <si>
    <t>RHS-MECH-SD-070</t>
  </si>
  <si>
    <t>RHS-MECH-SD-071</t>
  </si>
  <si>
    <t>Roof Floor – U/S Rain Water Drainage (Part 1 - Master Plan)</t>
  </si>
  <si>
    <t>Roof Floor – U/S Rain Water Drainage (Part 1 - 1)</t>
  </si>
  <si>
    <t>Roof Floor – U/S Rain Water Drainage (Part 1 - 2)</t>
  </si>
  <si>
    <t>Roof Floor – U/S Rain Water Drainage (Part 1 - 3)</t>
  </si>
  <si>
    <t>Roof Floor – U/S Rain Water Drainage (Part 2 - Master Plan)</t>
  </si>
  <si>
    <t>Roof Floor – U/S Rain Water Drainage (Part 2 - 1)</t>
  </si>
  <si>
    <t>Roof Floor – U/S Rain Water Drainage (Part 2 -2)</t>
  </si>
  <si>
    <t>Roof Floor – U/S Rain Water Drainage (Part 2 - 3)</t>
  </si>
  <si>
    <t>Roof Floor – U/S Rain Water Drainage (Part 2 - 4)</t>
  </si>
  <si>
    <t>First Floor – U/S Rain Water Drainage (Part A - Master Plan)</t>
  </si>
  <si>
    <t>First Floor – U/S Rain Water Drainage (Part A - 2)</t>
  </si>
  <si>
    <t>First Floor – U/S Rain Water Drainage (Part A - 4)</t>
  </si>
  <si>
    <t>First Floor – U/S Rain Water Drainage (Part 1 - Master Plan)</t>
  </si>
  <si>
    <t>First Floor – U/S Rain Water Drainage (Part 1 - 1)</t>
  </si>
  <si>
    <t>First Floor – U/S Rain Water Drainage (Part 1 - 3)</t>
  </si>
  <si>
    <t>First Floor – U/S Rain Water Drainage (Part 2 - Master Plan)</t>
  </si>
  <si>
    <t>First Floor – U/S Rain Water Drainage (Part 2 - 1)</t>
  </si>
  <si>
    <t>First Floor – U/S Rain Water Drainage (Part 2 - 2)</t>
  </si>
  <si>
    <t>First Floor – U/S Rain Water Drainage (Part 2 - 3)</t>
  </si>
  <si>
    <t>First Floor – U/S Rain Water Drainage (Part 2 - 4)</t>
  </si>
  <si>
    <t>First Floor – U/S Rain Water Drainage (Part D - Master Plan)</t>
  </si>
  <si>
    <t>First Floor – U/S Rain Water Drainage (Part D - 1)</t>
  </si>
  <si>
    <t>First Floor – U/S Rain Water Drainage (Part D - 3)</t>
  </si>
  <si>
    <t>Mezzanine Floor – U/S Rain Water Drainage (Part A – 2)</t>
  </si>
  <si>
    <t>Mezzanine Floor – U/S Rain Water Drainage (Part A – 4)</t>
  </si>
  <si>
    <t>Mezzanine Floor – U/S Rain Water Drainage (Part B – 1)</t>
  </si>
  <si>
    <t>Mezzanine Floor – U/S Rain Water Drainage (Part B –2)</t>
  </si>
  <si>
    <t>Mezzanine Floor – U/S Rain Water Drainage (Part B – 3)</t>
  </si>
  <si>
    <t>Mezzanine Floor – U/S Rain Water Drainage (Part B – 4)</t>
  </si>
  <si>
    <t>Mezzanine Floor – U/S Rain Water Drainage (Part 1 – 1)</t>
  </si>
  <si>
    <t>Mezzanine Floor – U/S Rain Water Drainage (Part 1 – 2)</t>
  </si>
  <si>
    <t>Mezzanine Floor – U/S Rain Water Drainage (Part 1 – 3)</t>
  </si>
  <si>
    <t>Mezzanine Floor – U/S Rain Water Drainage (Part 1 – 4)</t>
  </si>
  <si>
    <t>Mezzanine Floor – U/S Rain Water Drainage (Part 2– 1)</t>
  </si>
  <si>
    <t>Mezzanine Floor – U/S Rain Water Drainage (Part 2– 2)</t>
  </si>
  <si>
    <t>Mezzanine Floor – U/S Rain Water Drainage (Part 2– 3)</t>
  </si>
  <si>
    <t>Mezzanine Floor – U/S Rain Water Drainage (Part 2– 4)</t>
  </si>
  <si>
    <t>Mezzanine Floor – U/S Rain Water Drainage (Part C– 1)</t>
  </si>
  <si>
    <t>Mezzanine Floor – U/S Rain Water Drainage (Part C– 2)</t>
  </si>
  <si>
    <t>Mezzanine Floor – U/S Rain Water Drainage (Part C– 3)</t>
  </si>
  <si>
    <t>Mezzanine Floor – U/S Rain Water Drainage (Part C– 4)</t>
  </si>
  <si>
    <t>Mezzanine Floor – U/S Rain Water Drainage (Part D– 1)</t>
  </si>
  <si>
    <t>Mezzanine Floor – U/S Rain Water Drainage (Part D– 2)</t>
  </si>
  <si>
    <t>RHS-MECH-SD-072</t>
  </si>
  <si>
    <t>RHS-MECH-SD-073</t>
  </si>
  <si>
    <t>RHS-MECH-SD-074</t>
  </si>
  <si>
    <t>RHS-MECH-SD-075</t>
  </si>
  <si>
    <t>RHS-MECH-SD-076</t>
  </si>
  <si>
    <t>RHS-MECH-SD-077</t>
  </si>
  <si>
    <t>RHS-MECH-SD-078</t>
  </si>
  <si>
    <t>RHS-MECH-SD-079</t>
  </si>
  <si>
    <t>RHS-MECH-SD-080</t>
  </si>
  <si>
    <t>RHS-MECH-SD-081</t>
  </si>
  <si>
    <t>RHS-MECH-SD-082</t>
  </si>
  <si>
    <t>RHS-MECH-SD-083</t>
  </si>
  <si>
    <t>RHS-MECH-SD-084</t>
  </si>
  <si>
    <t>RHS-MECH-SD-085</t>
  </si>
  <si>
    <t>RHS-MECH-SD-086</t>
  </si>
  <si>
    <t>RHS-MECH-SD-087</t>
  </si>
  <si>
    <t>RHS-MECH-SD-088</t>
  </si>
  <si>
    <t>RHS-MECH-SD-089</t>
  </si>
  <si>
    <t>RHS-MECH-SD-090</t>
  </si>
  <si>
    <t>RHS-MECH-SD-091</t>
  </si>
  <si>
    <t>RHS-MECH-SD-092</t>
  </si>
  <si>
    <t>RHS-MECH-SD-093</t>
  </si>
  <si>
    <t>RHS-MECH-SD-094</t>
  </si>
  <si>
    <t>RHS-MECH-SD-095</t>
  </si>
  <si>
    <t>RHS-MECH-SD-096</t>
  </si>
  <si>
    <t>RHS-MECH-SD-097</t>
  </si>
  <si>
    <t>Mezzanine Floor – U/S Rain Water Drainage
(Part A – Master Plan)</t>
  </si>
  <si>
    <t>Mezzanine Floor – U/S Rain Water Drainage
(Part B – Master Plan)</t>
  </si>
  <si>
    <t>Mezzanine Floor – U/S Rain Water Drainage
(Part 1 – Master Plan)</t>
  </si>
  <si>
    <t>Mezzanine Floor – U/S Rain Water Drainage
(Part 2– Master Plan)</t>
  </si>
  <si>
    <t>Mezzanine Floor – U/S Rain Water Drainage
(Part C– Master Plan)</t>
  </si>
  <si>
    <t>Mezzanine Floor – U/S Rain Water Drainage
(Part D– Master Plan)</t>
  </si>
  <si>
    <t xml:space="preserve">Prequalification for GRANADA company for wooden doors </t>
  </si>
  <si>
    <t>preparation &amp; Primer for floor (GR-023 Female Toilet) at ground floor Part (3) Axis (D-E) (4-5), as per attached.</t>
  </si>
  <si>
    <t>preparation &amp; Primer for floor (GR-025 Male Toilet) at ground floor Part (3) Axis (D-E) (4-5), as per attached.</t>
  </si>
  <si>
    <t>preparation &amp; Primer for floor (GR-016 H.C Toilet) at ground floor Part (3) Axis (C-D) (4-5), as per attached.</t>
  </si>
  <si>
    <t>preparation &amp; Primer for floor (GR-015 Female Toilet) at ground floor Part (3) Axis (C-D) (4-5), as per attached.</t>
  </si>
  <si>
    <t>Second Coat for Roof (MZ-126 I.T Room) at Mezzanine Floor Part (4) Axis (M-N) (5-6), as per attached.</t>
  </si>
  <si>
    <t>Second Coat for Roof (MZ-129 ELEC Room) at Mezzanine Floor Part (4) Axis (M-N) (5-6), as per attached.</t>
  </si>
  <si>
    <t>Second Coat for Roof (MZ-130 Refuse Room) at Mezzanine Floor Part (4) Axis (M-N) (5-6), as per attached.</t>
  </si>
  <si>
    <t>Second Coat for Roof (MZ-125 GSM Room) at Mezzanine Floor Part (4) Axis (M-N) (4-5), as per attached.</t>
  </si>
  <si>
    <t>Installing for sleeves (2 ∅160&amp;1 ∅110) on Substation roof at Axis (A-C) (1-4) as per attached.</t>
  </si>
  <si>
    <t>Install first fix Electrical work for substation 07 slab from axis (A-D) (1-4), As per attached.</t>
  </si>
  <si>
    <t>TEST RESULT S19 N 1270</t>
  </si>
  <si>
    <t>TEST RESULT S19 N 1271</t>
  </si>
  <si>
    <t>TEST RESULT S19 N 1272</t>
  </si>
  <si>
    <t>TEST RESULT S19 N 1273</t>
  </si>
  <si>
    <t>TEST RESULT S19 N 1274</t>
  </si>
  <si>
    <t>TEST RESULT S19 N 1275</t>
  </si>
  <si>
    <t>TEST RESULT S19 N 1276</t>
  </si>
  <si>
    <t>TEST RESULT S19 N 1277</t>
  </si>
  <si>
    <t>TEST RESULT S19 N 1278</t>
  </si>
  <si>
    <t xml:space="preserve">Marble chassis on North Platform columns of the middle bridge part (3-4), axis (G-H) (2-4) </t>
  </si>
  <si>
    <t xml:space="preserve">Marble chassis on Mezzanine floor part (3-4), axis (F-I) (4) </t>
  </si>
  <si>
    <t xml:space="preserve">Marble chassis in the departure hall of the main building part (3), axis (F-G) (3-4) </t>
  </si>
  <si>
    <t xml:space="preserve">Marble chassis in the departure hall of the main building part (3), axis (F) (4-6) </t>
  </si>
  <si>
    <t xml:space="preserve">Marble chassis in the departure hall of the main building part (4), axis (I) (4-6) </t>
  </si>
  <si>
    <t xml:space="preserve">Marble chassis in the departure hall of the main building part (4), axis (H-I) (3-4) </t>
  </si>
  <si>
    <t>Bridge Parapet  for Platform Part(1) ,axis (B-C)(2.1-2.6)
Q=18m3                        C 400/460                           7-days</t>
  </si>
  <si>
    <t>S.O.G for North Platform Part (B),axis(P10-P11)(2.4-2.6) &amp; S.O.G for North Platform Part (C),axis(P23-P29)(2.4-2.6) 
Q=45 m3                        C 250/350                           7-days</t>
  </si>
  <si>
    <t>S.O.G for North Platform Part (B),axis(P10-P14)(2.4-2.6) 
Q=17 m3                        C 250/350                           7-days</t>
  </si>
  <si>
    <t>Membrane Insulation for water tank, axis (G-H) (1-3), As per attached.</t>
  </si>
  <si>
    <t>Plaster work for stair wall (Ground floor to Mezzanine floor) part (4), axis (I-K) (3-4), as per attached.</t>
  </si>
  <si>
    <t>TEST RESULT S19 N 1279</t>
  </si>
  <si>
    <t>TEST RESULT S19 N 1280</t>
  </si>
  <si>
    <t>TEST RESULT S19 N 1281</t>
  </si>
  <si>
    <t>Columns of Substation 07, axis (A-D) (1-4) &amp; Slab and Beams of Bridge (Roof Level) for Platform Part (1), axis(B-D) (2.1-2.2) &amp; S.O.G for North Platform, axis(P17-A) (2.4-2.6)
Q=103m3                        C 400/460                          28-days</t>
  </si>
  <si>
    <t>S.O.G for North Platform Part (3), axis(A-E) (2.4-2.6)
Q=34 m3                        C 250/350                          28-days</t>
  </si>
  <si>
    <t>Columns of Substation (07), axis (D-G) (1-4)
Q=23 m3                        C 400/460                          28-days</t>
  </si>
  <si>
    <t>PLATFORM FLOOR PATTERN
(GENERAL DETAILS)</t>
  </si>
  <si>
    <t>Install first fix Feeder routing system embedded UPVC conduit at first floor from axis (E-J) (8-4) 7 (Ø32) &amp; 5 (Ø50), As per attached.</t>
  </si>
  <si>
    <t>Embedded Items Instruction for Earthing and Lighting System North Platform S.O.G Galvanized steel mesh for Axes from (P5-P8) (2.4-3) as per attached.</t>
  </si>
  <si>
    <t>formwork for stairs of bridge north platform part (D), axis (P33-P35) (2.4-2.5) as per attached.</t>
  </si>
  <si>
    <t>RHS-CS-SD-0413</t>
  </si>
  <si>
    <t>RFI 059 (S19-ARCH-15-07)(12-00)</t>
  </si>
  <si>
    <t>Please clarify wall finish for platform face as per attached drawing.
we are looking for your response.</t>
  </si>
  <si>
    <t>RFP 19 (S19-ARCH-20-07)(12-00)</t>
  </si>
  <si>
    <t>RFP 34 (S19-CI-26-07)(10-00)</t>
  </si>
  <si>
    <t>Kindly find a proposal for Precast columns (Concrete dimension &amp; Reinforcement).</t>
  </si>
  <si>
    <t>Please find our proposal for sheds roof finishing as per attached drawing.</t>
  </si>
  <si>
    <t>R.C for slab &amp; beams of Substation (07) at axis (A-D) (1-4) as per attached</t>
  </si>
  <si>
    <t>R.C for stairs of bridge Middle platform part (A), axis (P4-P7) (2.2-2.3), as per attached</t>
  </si>
  <si>
    <t>SD 69 (S19.ARCH.26-07)(10-00)</t>
  </si>
  <si>
    <t>SD 70 (S19.ARCH.26-07)(10-00)</t>
  </si>
  <si>
    <t>SD 71 (S19.ARCH.28-07)(10-00)</t>
  </si>
  <si>
    <t>SD 72 (S19.ARCH.28-07)(10-00)</t>
  </si>
  <si>
    <t>SD 73 (S19.ARCH.28-07)(10-00)</t>
  </si>
  <si>
    <t xml:space="preserve">General details for FLOOR FINISH </t>
  </si>
  <si>
    <t>RHS-AR-SD-283</t>
  </si>
  <si>
    <t>RHS-AR-SD-276</t>
  </si>
  <si>
    <t>RHS-AR-SD-277</t>
  </si>
  <si>
    <t>RHS-AR-SD-278</t>
  </si>
  <si>
    <t>RHS-AR-SD-279</t>
  </si>
  <si>
    <t>RHS-AR-SD-280</t>
  </si>
  <si>
    <t>RHS-AR-SD-281</t>
  </si>
  <si>
    <t>RHS-AR-SD-282</t>
  </si>
  <si>
    <t>RHS - AR - SS7- SD -008</t>
  </si>
  <si>
    <t>RHS - AR - SS7- SD -009</t>
  </si>
  <si>
    <t>RHS - AR - SS7- SD -010</t>
  </si>
  <si>
    <t>G.R.C CORNICE TYPE 01- TOP ROOF SUBSTATION SHEET 1</t>
  </si>
  <si>
    <t>G.R.C CORNICE TYPE 01-TOP ROOF SUBSTATION SHEET 2</t>
  </si>
  <si>
    <t>G.R.C CORNICE TYPE 01-TYPICAL SECTION &amp; DETAIL</t>
  </si>
  <si>
    <t>REFLECTED CEILING PARTIAL PLAN DEPARTIAL HALL</t>
  </si>
  <si>
    <t>MARBLE WALL PATTERN ARRIVAL HALL GR (14) INTERNAL ELEVATION 1 &amp; SECTIONS</t>
  </si>
  <si>
    <t>MARBLE WALL PATTERN ARRIVAL HALL GR (14) INTERNAL ELEVATION 2 &amp; SECTIONS</t>
  </si>
  <si>
    <t>MARBLE WALL PATTERN - PART 3 ARRIVAL HALL GR (14) INTERNAL ELEVATION 3 &amp; 4</t>
  </si>
  <si>
    <t>As per Koen's architectural and operational requirements, a clear horizontal distance of 12774 mm is required between the structural elements supporting the escalator in the main building.
According to the structural drawings:
The current horizontal distance from the escalator pit to the edge of the mezzanine slab is 14058 mm, which exceeds the required clear distance, to achieve the exact required distance of 12774 mm, it is necessary to extend the mezzanine slab by 1284 mm in the horizontal direction.
Horizontal Clearance Adjustment:
The horizontal distance from the mezzanine slab to the first-floor slab (in the direction of escalator movement) is 1255mm, to ensure proper installation and required horizontal clearance, it will be necessary to cut 218 mm from the edge of the first-floor slab.
Proposal:
We propose the following structural modification:
1. Extend the mezzanine slab by 1284 mm using reinforced concrete, with appropriate anchorage to the existing slab and beams, as per structural engineer approval.
2. Trim 218 mm from the edge of the first-floor slab in the escalator zone, ensuring no interference with existing reinforcement or services.
3. All works shall comply with structural safety standards and will be coordinated with architectural and MEP disciplines.
Please find attached two proposed solutions for achieving the required horizontal clearance for the escalator. We kindly request your feedback and confirmation on the preferred option to proceed.</t>
  </si>
  <si>
    <t>RFP 33 (S19-CI-19-07)(10-00)</t>
  </si>
  <si>
    <t>Installation of (first fix) water supply system at Roof at part (3-4), axis (D-K) (4-5), as per attached.</t>
  </si>
  <si>
    <t>Surface Preparation for water tank, axis (A-G) (1-3), As per attached.</t>
  </si>
  <si>
    <t>Reinforcement for Parapet of Substation (07) at axis (A-D) (1-4) as per attached</t>
  </si>
  <si>
    <t>Formwork &amp; Reinforcement for S.O.G at north platform, Part (A) axis (P4-P9) (2.4-2.6) as per attached.</t>
  </si>
  <si>
    <t xml:space="preserve">MECH. FIXATION &amp; MARBLE PATTERN AT ELEVATION 3 - PART - 4 - rare elvation </t>
  </si>
  <si>
    <t xml:space="preserve">MECH. FIXATION &amp; MARBLE PATTERN AT ELEVATION 3 - PART - 3 - rare elvation </t>
  </si>
  <si>
    <t xml:space="preserve">PARTIAL ELEVATION - A &amp; DETALS - rare elvation </t>
  </si>
  <si>
    <t>QVN 095 REV 00</t>
  </si>
  <si>
    <t>QVN 096 REV 00</t>
  </si>
  <si>
    <t>QVN 097 REV 00</t>
  </si>
  <si>
    <t>Marble cladding has been installed without performing the required pull-out test</t>
  </si>
  <si>
    <t>Approved Concrete Mix Design Without Executing Trial Mixes at All Batching Plants</t>
  </si>
  <si>
    <t>Coordinate and Level for Plain Concrete of Water tank axis (E-G) at level (121.526)</t>
  </si>
  <si>
    <t>formwork for Parapet of Substation (07) at axis (A-D) (1-4) as per attached</t>
  </si>
  <si>
    <t>Coordinates for offset parapet (Substation), axis (A-D) (1-4) as per attached.</t>
  </si>
  <si>
    <t>RFI 060 (S19-ARCH-01-08)(12-00)</t>
  </si>
  <si>
    <t>the wall marble cladding works at the mezzanine level.
As per the approved shop drawing (EET-RHS-KK-ECG-SD-ARCH-58-Rev 00), marble is shown to run from door to door without extending above or beyond the door.
However, during the NAT site visit on 23/07/2025, represented by Major General Sherif Lail &amp; Major Gen-eral Ashraf Heikal, it was agreed to proceed with a wall marble extension above the door, and an addition-al marble piece immediately after the door.
For your reference, a sketch is attached showing the previously approved marble area between the two red lines, while the proposed extension is highlighted in green.
This adjustment is required due to completed piping works above the door by P3 (El Sewedy), as shown in the attached site photos.
Kindly provide the necessary sketch for proper coordination.</t>
  </si>
  <si>
    <t>Façade accessories Marble</t>
  </si>
  <si>
    <t>El Breemo Hero</t>
  </si>
  <si>
    <t>Polyurethane sealant Weber joint for construction joints</t>
  </si>
  <si>
    <t>MS 96 (S-19-ARCH-01-08)(12-00)</t>
  </si>
  <si>
    <t>MS 97 (S-19-ARCH-01-08)(12-00)</t>
  </si>
  <si>
    <t>WATEX</t>
  </si>
  <si>
    <t>MS 25 (S-19-MECH.-31-07)(04-00)</t>
  </si>
  <si>
    <t>PP-R Valves for Plumbing Work</t>
  </si>
  <si>
    <t>SD 74 (S19.ARCH.28-07)(10-00)</t>
  </si>
  <si>
    <t>SD 75 (S19.ARCH.28-07)(10-00)</t>
  </si>
  <si>
    <t>SD 76 (S19.ARCH.28-07)(10-00)</t>
  </si>
  <si>
    <t>SD 77 (S19.ARCH.28-07)(10-00)</t>
  </si>
  <si>
    <t>DEPARTURE HALL GR-186 FLOOR PATTERN PARTIAL PLAN-1</t>
  </si>
  <si>
    <t>DEPARTURE HALL GR-186 FLOOR PATTERN PARTIAL PLAN-2</t>
  </si>
  <si>
    <t>RHS-AR-SD-284</t>
  </si>
  <si>
    <t>RHS-AR-SD-285</t>
  </si>
  <si>
    <t>RHS-AR-SD-MR-033</t>
  </si>
  <si>
    <t>RHS-AR-SD-MR-034</t>
  </si>
  <si>
    <t>RHS-AR-SD-MR-035</t>
  </si>
  <si>
    <t>RHS-AR-SD-286</t>
  </si>
  <si>
    <t>RHS-AR-SD-287</t>
  </si>
  <si>
    <t>RHS-AR-SD-288</t>
  </si>
  <si>
    <t>MARBLE FLOOR PATTERN AT
BRIDGE PART 2&amp;1</t>
  </si>
  <si>
    <t>MARBLE FLOOR PATTERN AT
BRIDGE PART A &amp;D</t>
  </si>
  <si>
    <t>TYPICAL VANITY COUNTER TOP DETAIL AT TOILETS</t>
  </si>
  <si>
    <t>MECHANICAL FIXATION AT ELEVATION - 1
PART - 3 - Upper Roof</t>
  </si>
  <si>
    <t>MECHANICAL FIXATION AT ELEVATION - 1
PART - 4- Upper Roof</t>
  </si>
  <si>
    <t>MECHANICAL FIXATION AT ELEVATION 2 &amp; 3
PART - 3 &amp; 4 - Upper Roof</t>
  </si>
  <si>
    <t>RFI 061 (S19-ARCH-02-08)(12-00)</t>
  </si>
  <si>
    <t>We would like to inform you that after the casting of the following floor slabs:
1.	Mezzanine Floor Slab
2.	First Floor Slab
3.	Roof Floor Slab
It was observed that there are several openings shown in the approved architectural and mechanical draw-ings which were not reflected in the structural drawings used during execution. Consequently, these slabs were cast based on the approved structural drawings only, and the mentioned openings were not left dur-ing casting.
We kindly request your review and confirmation of the required openings, and your approval to proceed with creating them in the already cast slabs.
Please also advise on any structural recommendations, method statements, or precautions that should be considered while executing these works.</t>
  </si>
  <si>
    <t>RFP 01 (S19-ELEC-02-08)(10-00)</t>
  </si>
  <si>
    <t xml:space="preserve">"As per the review of transmittals No. 1279 (Earthing and Lighting Detailed Design) and No. 482 (Embedded Earthing Design for Ras El Hekma Project), there is no indication of a lightning pro-tection system for the canopies and escape bridges located on the platforms.
Kindly find our proposal for installing lighting protection system for the canopies &amp; escape bridg-es as per attached drawings. </t>
  </si>
  <si>
    <t>formwork for stairs Columns of bridge Middle platform part (D), axis (P33-P34) (2.2-2.3), as per attached</t>
  </si>
  <si>
    <t>Coordinates and level of S.O.G for north platform axis (P5-P9) (2.4-2.6), as per attached.</t>
  </si>
  <si>
    <t xml:space="preserve">Prequalification for Eldawlia CO. for contracting and supplying (marble and granlte work subcontractor) external and internal cladding </t>
  </si>
  <si>
    <t>formwork of fence Columns of north Platform Part (D) Axes (P37-P38) (2.4-2.6) as per attached.</t>
  </si>
  <si>
    <t>POUR CONCRETE 544</t>
  </si>
  <si>
    <t>POUR CONCRETE 545</t>
  </si>
  <si>
    <t>R.C for S.O.G at north platform, Part (A) axis (P4-P9) (2.4-2.6)</t>
  </si>
  <si>
    <t xml:space="preserve">Parapet of Substation (07) at axis (A-D) (1-4) </t>
  </si>
  <si>
    <t>Install first fix Electrical work for substation 07  Paraper from axis (A-B) (1-4), As per attached.</t>
  </si>
  <si>
    <t>TEST RESULT S19 N 1282</t>
  </si>
  <si>
    <t>TEST RESULT S19 N 1283</t>
  </si>
  <si>
    <t>TEST RESULT S19 N 1284</t>
  </si>
  <si>
    <t>install First Layer of water proof insulation (Membrane) for floor (GR-023 Female Toilet) &amp; (GR-024 HC Toilet) &amp; (GR-025 Male Toilet) &amp; (GR-015 Female Toilet) &amp; (GR-016 HC Toilet) &amp; (GR-017 Male Toilet) at ground floor Part (3) Axis (C-F) (4-5), as per attached.</t>
  </si>
  <si>
    <t>install second Layer of water proof insulation (Membrane) for floor (GR-023 Female Toilet) &amp; (GR-024 HC Toilet) &amp; (GR-025 Male Toilet) at ground floor Part (3) Axis (C-F) (4-5), as per attached.</t>
  </si>
  <si>
    <t>preparation &amp; Primer for floor (GR-024 HC Toilet) &amp; (GR-016 HC Toilet) &amp; (GR-017 Male Toilet) at ground floor Part (3) Axis (C-F) (4-5), as per attached.</t>
  </si>
  <si>
    <t>preparation &amp; Primer for floor (GR-133 Male Toilet) &amp; (GR-134 HC Toilet) &amp; (GR-135 Female Toilet) at ground floor Part (4) Axis (K-L) (4-5), as per attached.</t>
  </si>
  <si>
    <t>Install first layer of water proof insulation (Membrane) for floor (GR-133 Male Toilet) &amp; (GR-134 HC Toilet) &amp; (GR-135 Female Toilet) at ground floor Part (4) Axis (K-L) (4-5), as per attached.</t>
  </si>
  <si>
    <t>formwork of Stairs column for south platform part (A), axis (P5-P6) (2-2.1) as per attached.</t>
  </si>
  <si>
    <t>RHS-CS-SD-0414</t>
  </si>
  <si>
    <t>Reinforcement for substation parapets</t>
  </si>
  <si>
    <t>SD 96 (S19.CI.06-08)(10-00)</t>
  </si>
  <si>
    <t>SD 78 (S19.ARCH.06-08)(10-00)</t>
  </si>
  <si>
    <t>RHS-AR-SD-289</t>
  </si>
  <si>
    <t>HPL PARTITON DETAILS</t>
  </si>
  <si>
    <t xml:space="preserve">Works embedded cable routing encasement (4) for middle Platform from axis (P9-P12) (2.2-2.4) </t>
  </si>
  <si>
    <t>stairs Columns of bridge Middle platform part (D),axis(P33-P34)(2.2-2.3)</t>
  </si>
  <si>
    <t>POUR CONCRETE 546</t>
  </si>
  <si>
    <t>POUR CONCRETE 547</t>
  </si>
  <si>
    <t>POUR CONCRETE 548</t>
  </si>
  <si>
    <t>Stairs columns for south platform part (A), axis (P5-P6) (2-2.1)</t>
  </si>
  <si>
    <t>TEST RESULT S19 N 1285</t>
  </si>
  <si>
    <t>TEST RESULT S19 N 1286</t>
  </si>
  <si>
    <t>TEST RESULT S19 N 1287</t>
  </si>
  <si>
    <t>TEST RESULT S19 N 1288</t>
  </si>
  <si>
    <t>TEST RESULT S19 N 1289</t>
  </si>
  <si>
    <t>Design Mix for Fiber Reinforced Screed, With Required Thickness, Compressive Strength Between 20-25 MPA Concrete team</t>
  </si>
  <si>
    <t>sika</t>
  </si>
  <si>
    <t>Sika Fiber (P 18mm)</t>
  </si>
  <si>
    <t>Reinforcement for stairs Columns of bridge North platform part (D), axis (P33-P34) (2.4-2.6), as per attached</t>
  </si>
  <si>
    <t>Sika Water bars (V-24)</t>
  </si>
  <si>
    <t>Saveto Thick render</t>
  </si>
  <si>
    <t>RC for stairs of bridge Middle platform part (D), axis (P32-P35) (2.2-2.3)</t>
  </si>
  <si>
    <t>Reinforcement &amp; formwork for stairs steps of bridge Middle platform part (D), axis (P32-P35) (2.2-2.3) as per attached.</t>
  </si>
  <si>
    <t>Membrane Insulation for water tank, axis (A-G) (1-3), As per attached.</t>
  </si>
  <si>
    <t>Formwork for stairs of bridge south platform part (D), axis (P32-P35) (2-2.1) as per attached.</t>
  </si>
  <si>
    <t>Reinforcement for stairs of bridge north platform part (D), axis (P32-P35) (2.4-2.6) as per attached.</t>
  </si>
  <si>
    <t>Formwork for stairs of bridge south platform part (2), axis (M-P21) (2-2.1) as per attached.</t>
  </si>
  <si>
    <t>Formwork for stairs Columns of bridge North platform part (D), axis (P33-P34) (2.4-2.6), as per attached</t>
  </si>
  <si>
    <t>Prequalification for SHILED co. for VIP Fire rated doors.</t>
  </si>
  <si>
    <t>Plain Concrete for water tank ,axis (A-H)(1-3)
Q=24 m3                        C 200/300                          7-days</t>
  </si>
  <si>
    <t>S.O.G for North Platform Part (C-D),axis (P28-P32)(2.4-2.6) 
&amp; S.O.G for North Platform Part (B),axis (P8-P11)(2.4-2.6) 
Q=44 m3                        C 250/350                          7-days</t>
  </si>
  <si>
    <t>S.O.G for North Platform Part (B),axis (P10-P14)(2.4-2.6) 
Q=17 m3                        C 250/350                          28-days</t>
  </si>
  <si>
    <t>Plain Concrete for water tank ,axis (A-H)(1-3)(Slope area)
Q=18 m3                        C 200/300                          7-days</t>
  </si>
  <si>
    <t>Slab and beams of substation 07, axis (A-D) (1-4)	 
Q=87 m3                        C 400/460                          7-days</t>
  </si>
  <si>
    <t>S.O.G for North Platform Part (B),axis(P13-P18)(2.4-2.6) &amp; S.O.G for North Platform Part (2),axis(K-N)(2.4-2.6)		 
Q=76 m3                        C 250/350                          28-days</t>
  </si>
  <si>
    <t>S.O.G for north platform, Part(C-2), Axis (N-P24) (2.4-2.6)
Q=38 m3                        C 250/350                          28-days</t>
  </si>
  <si>
    <t>Bridge Parapet for platform part (1), Axis (B-D) (2.1-2.6)
Q=18 m3                        C 400/460                          28-days</t>
  </si>
  <si>
    <t>Install first fix work for north platform columns from axis (B-C) (2.4-3)AND (L-M)(2.4-3), As per attached</t>
  </si>
  <si>
    <t>Water test for water proof insulation (Membrane) for floor (GR-025 Male Toilet) &amp; (GR-015 female Toilet) &amp; (GR-023 Female Toilet) &amp; (GR-016 HC Toilet) &amp; (GR-017 Male Toilet) at ground floor Part (3) Axis (C-F) (4-5), as per attached.</t>
  </si>
  <si>
    <t>Formwork of Stairs column for south platform part (2), axis (P21-N) (2-2.1) as per attached.</t>
  </si>
  <si>
    <t>Install first fix Electrical work for  North platform bridge stairs  part (D) from axis (P32-P35) (2.3-3), As per attached</t>
  </si>
  <si>
    <t>Reinforcement of Stairs for south platform part (A), axis (P5-P6) (2-2.1) as per attached.</t>
  </si>
  <si>
    <t>Stairs of Bridge for Middle Platform part (A), axis (P4-P7) (2.2-2.3)	
Q=48 m3                        C 400/460                          7-days</t>
  </si>
  <si>
    <t>TEST RESULT S19 N 1290</t>
  </si>
  <si>
    <r>
      <t xml:space="preserve">    RFP </t>
    </r>
    <r>
      <rPr>
        <b/>
        <sz val="26"/>
        <color rgb="FFFF0000"/>
        <rFont val="Arial"/>
        <family val="2"/>
      </rPr>
      <t>(RFP)</t>
    </r>
    <r>
      <rPr>
        <b/>
        <sz val="26"/>
        <color theme="1"/>
        <rFont val="Arial"/>
        <family val="2"/>
      </rPr>
      <t xml:space="preserve"> LOG FOR </t>
    </r>
    <r>
      <rPr>
        <b/>
        <sz val="26"/>
        <color rgb="FFFF0000"/>
        <rFont val="Arial"/>
        <family val="2"/>
      </rPr>
      <t>RAS ELHEKMA</t>
    </r>
  </si>
  <si>
    <t>Water test for water proof insulation (Membrane) for floor (GR-033 Male Toilet) &amp; (GR-134 HC Toilet) &amp; (GR-135 Female Toilet) at ground floor Part (4) Axis (K-L) (4-5), as per attached.</t>
  </si>
  <si>
    <t>Reinforcement of MEP Equipment Bases (chillers) at roof of main building (after modification) part (3-4), axis (A-N) (4-8), As per attached</t>
  </si>
  <si>
    <t>Reinforcement &amp; formwork for stairs steps of bridge North platform part (D), axis (P32-P35) (2.4-2.6) as per attached.</t>
  </si>
  <si>
    <t>RHS-CS-SD-0413*</t>
  </si>
  <si>
    <t>EAMIGARD MS200</t>
  </si>
  <si>
    <t>RFI 07 (S19-MECH-06-08)(12-00)</t>
  </si>
  <si>
    <t>Kindly Clarify that P1 is depending on Transmittal No. 1133 which received at 8/2/2024 for drainage system at the main building and platform, but ECG sent a new revision of design (Transmittal No. 2140), and there are some differents between both of them, the new design has along path (40m) for rain water drainage pipe to be above ceiling ,and the space above ceiling isn’t enough for required dimensions and slope of pipes , the attached drawing is showing all spaces and dimensions.
So, PK1 will continue with transmittal 1133 and please make sure that pk3 is following the same transmittal (1133) to avoid clashes.</t>
  </si>
  <si>
    <t>RFI 062 (S19-ARCH-12-08)(12-00)</t>
  </si>
  <si>
    <t>Herewith a proposal for adding Control rooms  below escalators at platforms by pk1 which were required by pk3 as per attachments please advise</t>
  </si>
  <si>
    <t>MS 26 (S-19-MECH.-12-08)(04-00)</t>
  </si>
  <si>
    <t>MS 27 (S-19-MECH.-12-08)(04-00)</t>
  </si>
  <si>
    <t>UPVC floor drains in toilets and bath rooms</t>
  </si>
  <si>
    <t xml:space="preserve">Floor drain &amp; roof drain &amp; floor clean out </t>
  </si>
  <si>
    <t>GAWAD</t>
  </si>
  <si>
    <t>KESSEL</t>
  </si>
  <si>
    <t>Back Filling with Clean Sand Under S.O.G (Inside) For South Platform Part (A-B), Axis (P7-P16) at level (125.30).</t>
  </si>
  <si>
    <t>Back Filling with Clean Sand Under S.O.G (Inside) For Middle Platform Part (1), Axis (P18-F) at level (124.30).</t>
  </si>
  <si>
    <t>Back Filling with Clean Sand Under S.O.G (Inside) For Middle Platform Part (2), Axis (K-P21) at level (124.30).</t>
  </si>
  <si>
    <t>Coordinate and level for bridge stairs at north platform at axis (P32-P35).</t>
  </si>
  <si>
    <t>Coordinate and level for bridge stairs at south platform at axis (P4-P7).
Coordinate and level for bridge stairs at south platform at axis (P21-M).
Coordinate and level for bridge stairs at south platform at axis (P32-P35).</t>
  </si>
  <si>
    <t>Coordinate and level for MEP Equipment Bases (chillers) at roof of main building (after modification) part (3-4), axis (A-N) (4-8), As per attached</t>
  </si>
  <si>
    <t>Coordinate and level for bridge stairs at middle platform at axis (P32-P35).</t>
  </si>
  <si>
    <t>Coordinates for offset columns of stairs north platform, part (D) (P32-P34) (2.4-2.6) as per attached.
Coordinates for offset columns of stairs south platform, part (2) (P21-N) (2-2.1) as per attached.</t>
  </si>
  <si>
    <t>QVN 098 REV 00</t>
  </si>
  <si>
    <t xml:space="preserve">The RC stiffening column for block works </t>
  </si>
  <si>
    <t>QVN 099 REV 00</t>
  </si>
  <si>
    <t xml:space="preserve">Installation of marble cladding at the Roof without applying sealant </t>
  </si>
  <si>
    <t>DC 219 (S-19.ARCH.13-08-25)(10-00)</t>
  </si>
  <si>
    <t>Method statement for external painting works system on fair face (Saveto thick render + SCIB acrylic painting)</t>
  </si>
  <si>
    <t>Reinforcement (Bottom mesh) of water tank, axis (A-H) (1-3), As per attached.</t>
  </si>
  <si>
    <t>TEST RESULT S19 N 1291</t>
  </si>
  <si>
    <t>TEST RESULT S19 N 1292</t>
  </si>
  <si>
    <t>TEST RESULT S19 N 1293</t>
  </si>
  <si>
    <t>TEST RESULT S19 N 1294</t>
  </si>
  <si>
    <t>TEST RESULT S19 N 1295</t>
  </si>
  <si>
    <t>TEST RESULT S19 N 1296</t>
  </si>
  <si>
    <t>TEST RESULT S19 N 1297</t>
  </si>
  <si>
    <t>TEST RESULT S19 N 1298</t>
  </si>
  <si>
    <t>TEST RESULT S19 N 1299</t>
  </si>
  <si>
    <t>TEST RESULT S19 N 1300</t>
  </si>
  <si>
    <t>Install first fix work for ground floor at departure Hall (GR-186) from part (4), axis (i-j) (6-7), &amp; first fix work for ground floor Rare Facade from part (4) ), axis (j-l) (2.6-3), as per attached</t>
  </si>
  <si>
    <t>Install first fix work for ground floor in main building rare façade from part (4), axis (J-L)  (2.6-3), as per attached.</t>
  </si>
  <si>
    <t>POUR CONCRETE 549</t>
  </si>
  <si>
    <t>POUR CONCRETE 550</t>
  </si>
  <si>
    <t>POUR CONCRETE 551</t>
  </si>
  <si>
    <t>stairs of bridge north platform part (D), axis (P32-P35) (2.4-2.6) as per attached.</t>
  </si>
  <si>
    <t>Columns of stairs of bridge north platform part (D), axis (P32-P35) (2.4-2.6) as per attached.</t>
  </si>
  <si>
    <t>Columns of stairs of bridge South platform part (2), axis (P21-N) (2-2.1) as per attached.</t>
  </si>
  <si>
    <t>RC of MEP Equipment Bases (chillers) at roof of main building (after modification) part (3-4), axis (A-N) (4-8), As per attached</t>
  </si>
  <si>
    <t>POUR CONCRETE 552</t>
  </si>
  <si>
    <t>clean sand for backfilling</t>
  </si>
  <si>
    <t>EAMIGARD MS 200</t>
  </si>
  <si>
    <t>RHS-MECH-SS7-SD-001</t>
  </si>
  <si>
    <t>RHS-MECH-SS7-SD-002</t>
  </si>
  <si>
    <t>RHS-MECH-SS7-SD-003</t>
  </si>
  <si>
    <t>RHS-MECH-SS7-SD-004</t>
  </si>
  <si>
    <t>RHS-MECH-SS7-SD-005</t>
  </si>
  <si>
    <t>RHS-MECH-SS7-SD-007</t>
  </si>
  <si>
    <t>RHS-MECH-SS7-SD-008</t>
  </si>
  <si>
    <t>RHS-MECH-SS7-SD-009</t>
  </si>
  <si>
    <t>RHS-MECH-SS7-SD-010</t>
  </si>
  <si>
    <t>RHS-MECH-SS7-SD-011</t>
  </si>
  <si>
    <t>Substation (above ground) - Roof Floor - U/S -Rain Water Drainage ROOF MASTER PLAN</t>
  </si>
  <si>
    <t>Substation (above ground) - Roof Floor - U/S-Rain Water Drainage - PART 1 Roof</t>
  </si>
  <si>
    <t>Substation (above ground) - Roof Floor - U/S -Rain Water Drainage - PART 2 Roof</t>
  </si>
  <si>
    <t>Substation (above ground) - Roof Floor - U/S-Rain Water Drainage - PART 3 Roof</t>
  </si>
  <si>
    <t>Substation (above ground) - Roof Floor - U/S -Rain Water Drainage - PART 4 Roof</t>
  </si>
  <si>
    <t xml:space="preserve">Substation (above ground) - Ground Floor - U/S -Rain Water Drainage - Ground Master Plan </t>
  </si>
  <si>
    <t>Substation (above ground) - Ground Floor -U/S-Rain Water Drainage - PART 1 Ground</t>
  </si>
  <si>
    <t>Substation (above ground) - Ground Floor - U/S -Rain Water Drainage - PART 2 Ground</t>
  </si>
  <si>
    <t>Substation (above ground) - Ground Floor - U/S -Rain Water Drainage - PART 3 Ground</t>
  </si>
  <si>
    <t>Substation (above ground) - Ground Floor - U/S -Rain Water Drainage - PART 4 Ground</t>
  </si>
  <si>
    <t>SD 11 (S19.MECH.10-08)(10-00)</t>
  </si>
  <si>
    <t>RHS-MECH-SS7-SD-012</t>
  </si>
  <si>
    <t>RHS-MECH-SS7-SD-013</t>
  </si>
  <si>
    <t>Substation - Ground Floor - U/S -Rain Water Supply
MASTER PLAN GROUND</t>
  </si>
  <si>
    <t>Substation - Ground Floor - U/S -Rain Water Supply
LAYOUT 1 PLAN GROUND</t>
  </si>
  <si>
    <t>SD 12 (S19.MECH.14-08)(10-00)</t>
  </si>
  <si>
    <t>RHS-AR-SD-290</t>
  </si>
  <si>
    <t>RHS-AR-SD-291</t>
  </si>
  <si>
    <t>RHS-AR-SD-292</t>
  </si>
  <si>
    <t xml:space="preserve">Back building wall finishes schedule Ground floor </t>
  </si>
  <si>
    <t>Back building wall finishes schedule Ground floor</t>
  </si>
  <si>
    <t>Back building wall finishes schedule first floor</t>
  </si>
  <si>
    <t>SD 79 (S19.ARCH.14-08)(10-00)</t>
  </si>
  <si>
    <t>S.O.G for North Platform Part (B), axis(P10-P11) (2.4-2.6) &amp; S.O.G for North Platform Part (C), axis(P23-P29) (2.4-2.6).	
Q= 45 m3                        C 250/350                         28-days</t>
  </si>
  <si>
    <t>Parapet of Substation 07, axis (A-D) (1-4)
Q= 9 m3                        C 400/460                         7-days</t>
  </si>
  <si>
    <t>S.O.G for North Platform Part (A), axis(P5-P8) (2.4-2.6) 
Q= 27 m3                        C 250/350                         7-days</t>
  </si>
  <si>
    <t>Parapet of Substation 07, axis (A-D) (4) &amp; Columns of stairs for Middle Platform Part (D), axis(P33-P34) (2.2-2.3) &amp; Columns of stairs for south Platform Part (A), axis(P5-P6) (2-2.1)
Q= 18 m3                        C 400/460                         7-days</t>
  </si>
  <si>
    <t>Stairs of Bridge for Middle Platform part (D), axis (P32-P35) (2.2-2.3)
Q= 48 m3                        C 400/460                         7-days</t>
  </si>
  <si>
    <t>Bridge Parapet for Platform Part (1), axis (B-C) (2.1-2.6)
Q=18 m3                        C 400/460                         28-days</t>
  </si>
  <si>
    <t>PULL OUT STRENGTH OF Interior MARBLE</t>
  </si>
  <si>
    <t>Formwork for substation 07 roof (Slab &amp; Beams), Axis (D-G) (1-4), As per attached</t>
  </si>
  <si>
    <t>Reinforcement &amp; formwork for stairs steps of bridge south platform part (A), axis (P4-P7) (2-2.1) as per attached.</t>
  </si>
  <si>
    <t>Red Sea Pipes and Accessories</t>
  </si>
  <si>
    <t>Sample on site for Scib Painting in surface preparation on fair face.</t>
  </si>
  <si>
    <t>Install outdoor first fix for fire alarm system (manual station-strobe light-alarm siren-SCM-F.I- junction box)  &amp; Electrical system (power socket- junction box) on main building facade axis (M-N) (3).</t>
  </si>
  <si>
    <t>Install first fix work for lighting for north platform canopy, axis (P11-P16) (2.4-3), As per attached</t>
  </si>
  <si>
    <t>POUR CONCRETE 553</t>
  </si>
  <si>
    <t>stairs of bridge south platform part (A), axis (P4-P7) (2-2.1) as per attached.</t>
  </si>
  <si>
    <t>Install first fix work for lighting  for first floor, axis (K-N) (4), As per attached</t>
  </si>
  <si>
    <t>Install first fix work for earthing for first floor, axis (K-N) (4), As per attached</t>
  </si>
  <si>
    <t>Install first fix work for power system &amp; light current for first floor, axis (K-N) (4), As per attached</t>
  </si>
  <si>
    <t>Install first fix Feeder routing system embedded UPVC conduit at first floor, part (3) from axis (B) (4) &amp; (D) (4) 
Install first fix Feeder routing system embedded UPVC conduit at first floor, part (4) from axis (M) (4) &amp; (K) (4)
8 (Ø32) &amp; 10 (Ø50) &amp; 8 (Ø75), As per attached.</t>
  </si>
  <si>
    <t>Install first fix for siemens electrial work (Sound system, acess doors, cctv, ….) (Outlet 10 x 10 for sound system), Axis (K-M) (3), as per attached.</t>
  </si>
  <si>
    <t>NOPREN BEARING (200X400X71/32-C2): calculation sheet     
((RIVER CO.) FOR BRIDGES)</t>
  </si>
  <si>
    <t>DC 220 (S-19.ARCH.20-08-25)(10-00)</t>
  </si>
  <si>
    <t>Reinforcement for stairs of bridge South platform part (D), axis (P32-P35) (2-2.1) as per attached.</t>
  </si>
  <si>
    <t>Reinforcement and formwork for upstand of stairs of bridge middle platform part (A), axis (P4-P7)(2.2-2.3), as per attached</t>
  </si>
  <si>
    <t>First course of Block work (under SOG) for substation 07 axis (A) (1-4) (A-B) (4) as per attached</t>
  </si>
  <si>
    <t>QVN 100 REV 00</t>
  </si>
  <si>
    <t>scaffolding under the substation slab</t>
  </si>
  <si>
    <t>PREQUALIFICATION For INTERCONTRADE Company for ticket office façade, Glass and glazing, Metal fabrication, signs</t>
  </si>
  <si>
    <t>Installation and testing for platform drainage, axis (P12-P16) (2-2.1), As per attached.</t>
  </si>
  <si>
    <t>Reinforcement of Stairs for south platform part (2), axis (P21-N) (2-2.1) as per attached.</t>
  </si>
  <si>
    <t>Reinforcement (Top mesh) of water tank, axis (G-H) (1-3), As per attached.</t>
  </si>
  <si>
    <t>Reinforcement ( Bottom mesh) for slab &amp; beams of Substation (07) at axis (C-G) (1-4) as per attached</t>
  </si>
  <si>
    <t>RFP 20 (S19-ARCH-18-08)(12-00)</t>
  </si>
  <si>
    <t>As per NAT technical office manager Eng. Ahmad El etreby please check our proposal for adding 30 cm width golden black marble cladding around elevators in first floor with 20 mm thick frame as per attached sketch.</t>
  </si>
  <si>
    <t>RFP 35 (S19-CI-20-08)(10-00)</t>
  </si>
  <si>
    <t>GR 209&amp;210 FLOOR PATTERN
PART 1&amp;2 AND SECTION DETAIL</t>
  </si>
  <si>
    <t>RHS-AR-SD-293</t>
  </si>
  <si>
    <t>RHS-AR-SD-294</t>
  </si>
  <si>
    <t>RHS-AR-SD-295</t>
  </si>
  <si>
    <t xml:space="preserve">   STAIRS SD TYPE 09-HANDRAIL DETIALS  STAIR TYPE 09 &amp; 13</t>
  </si>
  <si>
    <t>STAIRS SD TYPE 09-HANDRAIL DETALIS  STAIR TYPE 03 &amp; 29</t>
  </si>
  <si>
    <t>SD 80 (S19.ARCH.22-08)(10-00)</t>
  </si>
  <si>
    <t>SD 81 (S19.ARCH.22-08)(10-00)</t>
  </si>
  <si>
    <t xml:space="preserve">Herewith we submit for your review and approval our proposed reinforced concrete (R.C.) pouring sequence for the water tank, divided into two pours as follows:
First Pour:
Casting of the reinforced concrete (R.C.) for the lower level slab.
This pour will provide the structural base of the tank.
Second Pour:
Casting of the reinforced concrete (R.C.) for the vertical wall together with the higher level slab.
A water stop will be installed at the construction joint to ensure water tightness, in accordance with the approved drawings.
This two-pour sequence is designed to ensure structural stability and prevent any risk of water leakage. Kindly review and provide your comments or approval.
</t>
  </si>
  <si>
    <t>MS 142 (S-19-CS.20-08-25)(10-00)</t>
  </si>
  <si>
    <t>PROCKEM SPECIALITY CHEMICALS
(KEMCURE W – KEMGROUT HD – KEM REPAIR – PROFLEX LM)</t>
  </si>
  <si>
    <t>PORCKEM</t>
  </si>
  <si>
    <t>POUR CONCRETE 554</t>
  </si>
  <si>
    <t>POUR CONCRETE 555</t>
  </si>
  <si>
    <t>POUR CONCRETE 556</t>
  </si>
  <si>
    <t>POUR CONCRETE 557</t>
  </si>
  <si>
    <t>POUR CONCRETE 558</t>
  </si>
  <si>
    <t>Install first fix Electrical work for substation 07 slab from axis (D-G) (1-4), As per attached.</t>
  </si>
  <si>
    <t>Install first fix Electrical work for south platform bridge stairs  part (D) from axis (P32-P35) (1-2.1), As per attached.</t>
  </si>
  <si>
    <t>level of Screed for Main building at Ground floor (GR-039 &amp; GR-040) at axis (E-F) (5-6).</t>
  </si>
  <si>
    <t>Installation of sleeves for Rain water drainage pipe at substation , axis (F) (1&amp;4), As per attached.</t>
  </si>
  <si>
    <t xml:space="preserve">Local Beige Egyptian Bitchino Marble </t>
  </si>
  <si>
    <t>Brown Quseer Marble Tiles Stone</t>
  </si>
  <si>
    <t>Back Filling with Clean Sand Under S.O.G (Inside) For Middle Platform Part (1), Axis (P18-N) at level (124.80).</t>
  </si>
  <si>
    <t>Marble Accessories.</t>
  </si>
  <si>
    <t>Reinforcement of Stairs column for south platform part (D), axis (P32-P34) (2-2.1) as per attached.</t>
  </si>
  <si>
    <t>Reinforcement (Top mesh) for slab of Substation (07) at axis (C-G) (1-4) as per attached</t>
  </si>
  <si>
    <t>Back Filling with Clean Sand Under S.O.G (Inside) For South Platform Part (A-B), Axis (P1-P7) at level (125.30).</t>
  </si>
  <si>
    <t>Back Filling with Clean Sand Under S.O.G (Inside) For South Platform Part (D), Axis (P32-P38) at level (124.80).</t>
  </si>
  <si>
    <t>Back Filling with Clean Sand Under S.O.G (Inside) For South Platform Part (C-D), Axis (P21-P32) at level (125.30).</t>
  </si>
  <si>
    <t>Back Filling with Clean Sand Under S.O.G (Inside) For Middle Platform Part (1-2), Axis (P18-N) at level (125.30).</t>
  </si>
  <si>
    <t>Coordinates and level for pipes under S.O.G at south platform from axis (P12-P18) (2-2.1).</t>
  </si>
  <si>
    <t xml:space="preserve">GRC Cornices </t>
  </si>
  <si>
    <t>Installation of (first fix) water supply &amp; drainage systems at Main building (GR-231 &amp; GR-125 &amp; GR-210 &amp; GR-211 &amp; GR-135 &amp; GR-134 &amp; GR-133) part (4), axis (H-L) (3-8), as per attached.</t>
  </si>
  <si>
    <t>Installation of (first fix) water supply &amp; drainage systems at Main building (GR-236 Toilet) part (3-), axis (F) (7-8), as per attached.</t>
  </si>
  <si>
    <t>Coordinates and level for Slab of Substation from axis (A-G) (1-4) at level (131.32).</t>
  </si>
  <si>
    <t>TEST RESULT S19 N 1301</t>
  </si>
  <si>
    <t>TEST RESULT S19 N 1302</t>
  </si>
  <si>
    <t>TEST RESULT S19 N 1303</t>
  </si>
  <si>
    <t>TEST RESULT S19 N 1304</t>
  </si>
  <si>
    <t>TEST RESULT S19 N 1305</t>
  </si>
  <si>
    <t>Sand cone (Shallow &amp; Deep) test for clean sand for South platform part (A-B), axis (P1-P7) at level (125.30).</t>
  </si>
  <si>
    <t>'Sand cone (Shallow &amp; Deep) test for clean sand for Middle platform part (2), axis (K-P21) at level (124.30).</t>
  </si>
  <si>
    <t>'Sand cone (Shallow &amp; Deep) test for clean sand for Middle platform part (1), axis (P18-F) at level (124.30).</t>
  </si>
  <si>
    <t>'Sand cone (Shallow &amp; Deep) test for clean sand for Middle platform part (1-2), axis (P18-N) at level (124.80).</t>
  </si>
  <si>
    <t>'Sand cone (Shallow &amp; Deep) test for clean sand for South platform part (A-B), axis (P7-P16) at level (125.30).</t>
  </si>
  <si>
    <t>Slab and beams of Substation (07) at axis (C-G) (1-4).</t>
  </si>
  <si>
    <t xml:space="preserve">Screed Concrete with Fiber for Refuse room (GR-007)-Corridor (GR-006) Part (3), axis(A-B) (5-6).	</t>
  </si>
  <si>
    <t>Screed Concrete with Fiber for Cafe (GR-027)-Lost and Found (GR-038)-Lost and Found Storage (GR-040)-Fire Command (GR-026) and Pantry (GR-039) Part (3), axis(D-F) (5-6).</t>
  </si>
  <si>
    <t>Screed Concrete with Fiber for Male toilet (GR-017)-H.C toilet (GR-016)- Female toilet (GR-015)-Cleaning supply (GR-020)-SOAC Cable room (GR-058) and Lobby (GR-021) Part (3), axis(C-D) (4-5).</t>
  </si>
  <si>
    <t>Screed Concrete with Fiber for First Aid(GR-208)-Police Civil(GR-113)-Station Manager Office (GR-230) and Corridor (GR-115) Part (4) , axis (H-J)(7-8).</t>
  </si>
  <si>
    <t xml:space="preserve">Screed Concrete with Fiber for Male toilet (GR-025)- Female toilet (GR-023)-Cleaning supply (GR-057) and Lobby (GR-034) Part (3), axis(D-F) (4-5) 	</t>
  </si>
  <si>
    <t>POUR CONCRETE 559</t>
  </si>
  <si>
    <t>Install first fix Electrical work for For The Parapet Roof substation 07 from axis (D-G) (1-4), As per attached.</t>
  </si>
  <si>
    <t>Reinforcement for Parapet of Substation (07) at axis (C-G) (4) as per attached</t>
  </si>
  <si>
    <t>formwork for stairs columns  of South  platform part (D), axis (P33-P34) (2-2.1) as per attached.</t>
  </si>
  <si>
    <t>Reinforcement for stairs columns OF Middle platform part (2), axis (N) (2.2-2.3) as per attached.</t>
  </si>
  <si>
    <t>formwork for stairs OF Middle  platform part (2), axis (N-P21) (2.2-2.3) as per attached.</t>
  </si>
  <si>
    <t>Reinforcement &amp; formwork for stairs steps of bridge south platform part (2), axis (N-P21) (1-2.1) as per attached.</t>
  </si>
  <si>
    <t>Reinforcement &amp; formwork for stairs steps of bridge south platform part (D), axis (P32-P34) (1-2.1) as per attached.</t>
  </si>
  <si>
    <t>Reinforcement (Top mesh) of water tank Raft, axis (A-G) (1-3), As per attached.</t>
  </si>
  <si>
    <t>Installation and testing for South platform drainage, axis (P16-P17) (1-2.2), As per attached.</t>
  </si>
  <si>
    <t>Install first fix work for first floor (Roof FR-009) at part (3), from axis (P18-E) (3-8), as per attached.</t>
  </si>
  <si>
    <t>First course of Block work (under SOG) for substation 07 at axis, (A-C) (1-4) as per attached</t>
  </si>
  <si>
    <t>Formwork for stairs columns of Middle platform part (2), axis (N) (2.2-2.3) as per attached.</t>
  </si>
  <si>
    <t>POUR CONCRETE 560</t>
  </si>
  <si>
    <t>POUR CONCRETE 561</t>
  </si>
  <si>
    <t>POUR CONCRETE 562</t>
  </si>
  <si>
    <t>POUR CONCRETE 563</t>
  </si>
  <si>
    <t>POUR CONCRETE 564</t>
  </si>
  <si>
    <t>POUR CONCRETE 565</t>
  </si>
  <si>
    <t>Screed Concrete with Fiber for Cafe (GR-123)-Pantry (GR-125)-Lockers (GR-126)- Lockers Storage (GR-127) and Cash handling (GR-234) Part (4) , axis (I-K) (5-6) &amp; (I-J) (7-8).</t>
  </si>
  <si>
    <t>Screed Concrete with Fiber for Arrival service (GR-018)-Lobby (GR-029)-Police MOI (GR-017)-security room (GR-046)-Corridor (GR-054) and Cash handling (GR-050) Part (3), axis(C-D) (5-6) &amp; (E-G) (7-8)</t>
  </si>
  <si>
    <t>stairs columns of Middle platform part (2), axis (N) (2.2-2.3) as per attached.</t>
  </si>
  <si>
    <t>Stairs of bridge south platform part (D), axis (P32-P34) (2-2.1) as per attached.</t>
  </si>
  <si>
    <t>Stairs for south platform part (2), axis (P21-N) (2-2.1) as per attached.</t>
  </si>
  <si>
    <t>Stairs column for south platform part (D), axis (P32-P34) (2-2.1) as per attached.</t>
  </si>
  <si>
    <t>TEST RESULT S19 N 1306</t>
  </si>
  <si>
    <t>TEST RESULT S19 N 1307</t>
  </si>
  <si>
    <t>TEST RESULT S19 N 1308</t>
  </si>
  <si>
    <t>TEST RESULT S19 N 1309</t>
  </si>
  <si>
    <t>TEST RESULT S19 N 1310</t>
  </si>
  <si>
    <t>TEST RESULT S19 N 1311</t>
  </si>
  <si>
    <t>TEST RESULT S19 N 1312</t>
  </si>
  <si>
    <t>TEST RESULT S19 N 1313</t>
  </si>
  <si>
    <t>TEST RESULT S19 N 1314</t>
  </si>
  <si>
    <t>TEST RESULT S19 N 1315</t>
  </si>
  <si>
    <t>TEST RESULT S19 N 1316</t>
  </si>
  <si>
    <t>TEST RESULT S19 N 1317</t>
  </si>
  <si>
    <t>TEST RESULT S19 N 1318</t>
  </si>
  <si>
    <t>TEST RESULT S19 N 1319</t>
  </si>
  <si>
    <t>TEST RESULT S19 N 1320</t>
  </si>
  <si>
    <t>TEST RESULT S19 N 1321</t>
  </si>
  <si>
    <t>TEST RESULT S19 N 1322</t>
  </si>
  <si>
    <t>Stairs of Bridge for North Platform part (D), axis (P32-P35) (2.4-2.6) &amp; Columns of stairs for North Platform Part (D), axis(P33-P34) (2.4-2.6) &amp; MEP Equipment Bases (Chiller) after modification at Roof of main Building Part (3-4), axis(A-N) (4-8) 	
Q=61 m3                        C 400/460                          7-days</t>
  </si>
  <si>
    <t>Stairs of Bridge for South Platform part (A), axis (P4-P7) (2-2.1) &amp; Columns of bridge stairs for south platform part (2), axis (N-P20) (2-2.1)
Q=50 m3                        C 400/460                          7-days</t>
  </si>
  <si>
    <t>Screed Concrete with Fiber for Male toilet (GR-025)- Female toilet (GR-023)-Cleaning supply (GR-057) and Lobby (GR-034) Part (3), axis(D-F) (4-5) &amp; First Aid (GR-208)-Police Civil (GR-113)-Station Manager Office (GR-230) and Corridor (GR-115) Part (4), axis (H-J) (7-8).		
Q=18 m3                        C 250/350                          7-days</t>
  </si>
  <si>
    <t>screed above the membrane for water tank, axis (A-H) (1-3)	
Q=21 m3                        C 250/350                          7-days</t>
  </si>
  <si>
    <t>Parapet of Substation 07, axis (A-D) (1-4)	
Q=9 m3                        C 400/460                          28-days</t>
  </si>
  <si>
    <t>Stairs of Bridge for Middle Platform part (A), axis (P4-P7) (2.2-2.3)
Q=48 m3                        C 400/460                          28-days</t>
  </si>
  <si>
    <t>Plain Concrete for water tank, axis (A-H) (1-3) (Slope area)		
Q=18 m3                        C 200/300                          28-days</t>
  </si>
  <si>
    <t>Slab and Beams of Substation 07, axis (A-D) (1-4)		
Q=87 m3                        C 400/460                          28-days</t>
  </si>
  <si>
    <t>Plain Concrete for water tank, axis (A-H) (1-3)	
Q=24 m3                        C 200/300                          28-days</t>
  </si>
  <si>
    <t>S.O.G for North Platform Part (C-D), axis(P28-P32) (2.4-2.6) &amp; S.O.G for North Platform Part (B), axis(P8-P11) (2.4-2.6)
Q=44 m3                        C 250/350                          28-days</t>
  </si>
  <si>
    <t>Plate load test for soil Replacement for South track Part (A-B-1-2-C-D) Axes (P1-P38) (20 cm) (sub ballast) at level (124.17) to (125.01) station (517+192.62) to (517+612.62)</t>
  </si>
  <si>
    <t>Plate load test for soil Replacement for North track Part (A-B-1-2-C-D) Axes (P1-P38) (20 cm) (sub ballast) at level (124.17) to (125.01) station (517+192.62) to (517+612.62)</t>
  </si>
  <si>
    <t>Sand cone test for soil Replacement for South track Part (A-B-1-2-C-D) Axes (P1-P38) (20 cm) (sub ballast) at level (124.17) to (125.01) station (517+192.62) to (517+612.62)</t>
  </si>
  <si>
    <t>Sand cone test for soil Replacement for north track Part (A-B-1-2-C-D) Axes (P1-P38) (20 cm) (sub ballast) at level (124.17) to (125.01) station (517+192.62) to (517+612.62)</t>
  </si>
  <si>
    <t>Sand cone (Shallow &amp; Deep) test for clean sand for Middle platform part (1-2), axis (P18-N) at level (125.30).</t>
  </si>
  <si>
    <t>Sand cone (Shallow &amp; Deep) test for clean sand for South platform part (C-D), axis (P21-P32) at level (125.30).</t>
  </si>
  <si>
    <t>Sand cone (Shallow &amp; Deep) test for clean sand for South platform part (D), axis (P32-P38) at level (124.80).</t>
  </si>
  <si>
    <t>level of Screed for Main building at Ground floor for (Cafe (GR-123)-Pantry (GR-125)-Lockers (GR-126)- Lockers Storage (GR-127) and Cash handling (GR-234) Part (4), axis (I-K) (5-6) &amp; (I-J) (7-8).</t>
  </si>
  <si>
    <t>level of Screed for Main building at Ground floor for Arrival service (GR-018)-Lobby (GR-029)-Police MOI (GR-017)-security room (GR-046)-Corridor (GR-054) and Cash handling (GR-050) Part (3), axis(C-D) (5-6) &amp; (E-G) (7-8).</t>
  </si>
  <si>
    <t>QVN 101 REV 00</t>
  </si>
  <si>
    <t>QVN 102 REV 00</t>
  </si>
  <si>
    <t>Fresh Concrete Temperature Exceeds Limit ( Concrete Screed )</t>
  </si>
  <si>
    <t>Concrete Truck Mix – Exceeded Allowed Time (Concrete Screed)</t>
  </si>
  <si>
    <t>Concrete Screed casting without area survey</t>
  </si>
  <si>
    <t>QVN 103 REV 00</t>
  </si>
  <si>
    <t>Reinforcement for GB, Encasement(4) and Pulling Chamber of Middle platform part (A-B), axis (P7-P10) (2.2-2.3) as per attached.</t>
  </si>
  <si>
    <t>Formwork for Parapet of Substation (07) at axis (C-G) (1-4) as per attached</t>
  </si>
  <si>
    <t>Formwork for GB, Encasement (4) and Pulling Chamber of Middle platform part (B), axis (P11-P17) (2.3) as per attached.</t>
  </si>
  <si>
    <t>POUR CONCRETE 566</t>
  </si>
  <si>
    <t>RC for GB, Encasement (4) and Pulling Chamber of Middle platform part (B), axis (P11-P17) (2.3) as per attached.</t>
  </si>
  <si>
    <t>POUR CONCRETE 567</t>
  </si>
  <si>
    <t>RC for Parapet of Substation (07) at axis (C-G) (1-4) as per attached</t>
  </si>
  <si>
    <t>SD 82 (S19.ARCH.30-08)(10-00)</t>
  </si>
  <si>
    <t>RHS-AR-SD-MR-036</t>
  </si>
  <si>
    <t>RHS-AR-SD-MR-037</t>
  </si>
  <si>
    <t>RHS-AR-SD-MR-038</t>
  </si>
  <si>
    <t>DETAIL - 1</t>
  </si>
  <si>
    <t>MECHANICAL FIXATION AT ELEVATION 4
PART - 4</t>
  </si>
  <si>
    <t>level of Screed for Main building at Ground floor for Male toilet (GR-025)- Female toilet (GR-023)-Cleaning supply (GR-057) and Lobby (GR-034) Part (3),axis(D-F)(4-5)  &amp; First Aid(GR-208)-Police Civil(GR-113)-Station Manager Office (GR-230) and Corridor (GR-115) Part (4) , axis (H-J)(7-8).</t>
  </si>
  <si>
    <t>level of Screed for Main building at Ground floor for Male toilet (GR-017)-H.C toilet (GR-016)- Female toilet (GR-015)-Cleaning supply (GR-020)-SOAC Cable room (GR-058) and Lobby (GR-021) Part (3),axis(C-D)(4-5)  &amp; Cafe (GR-027)-Lost and Found (GR-038)-Lost and Found Storage (GR-040)-Fire Command (GR-026) and Pantry (GR-039) Part (3),axis(D-F)(5-6) &amp; Refuse room (GR-007)-Corridor (GR-006) Part (3),axis(A-B)(5-6).</t>
  </si>
  <si>
    <t>Coordinates for offset parapet (Substation), axis (A-G) (1-4) as per attached.</t>
  </si>
  <si>
    <t xml:space="preserve">Substation  </t>
  </si>
  <si>
    <t>Method of statement for concrete water tank construction works</t>
  </si>
  <si>
    <t>Floor-Mounted Steel Handrails
Wall-Mounted Steel Handrails</t>
  </si>
  <si>
    <t>MS 98 (S-19-ARCH-30-08)(12-00)</t>
  </si>
  <si>
    <t>INTERCONTRADE</t>
  </si>
  <si>
    <t xml:space="preserve">Formwork of MEP Equipment Bases (chillers) at roof of main building (after modification)             part (3-4), axis (A-N) (4-8), As per attached </t>
  </si>
  <si>
    <t>Formwork &amp; Reinforcment of MEP Equipment Bases (chillers) at roof of main building (after modification) part (3), axis (A-C) (3-4), As per attached</t>
  </si>
  <si>
    <t>Main Building</t>
  </si>
  <si>
    <t xml:space="preserve">External Acrylic Paint </t>
  </si>
  <si>
    <t>RFI 063 (S19-ARCH-24-08)(12-00)</t>
  </si>
  <si>
    <t>Formwork &amp; Reinforcement for S.O.G at south platform, Part (A-B) axis (P8-P13) (1-2.1) as per attached</t>
  </si>
  <si>
    <t>RC for S.O.G at south platform, Part (A-B) axis (P8-P13) (1-2.1) as per attached</t>
  </si>
  <si>
    <t>POUR CONCRETE 568</t>
  </si>
  <si>
    <t>EMAIC + TIBA</t>
  </si>
  <si>
    <t>Encasement 4 Slaves between middle Platform, Part (A), Axes (P6-P10) (2.2-2.3).</t>
  </si>
  <si>
    <t>Reinforcement for Parapet of Substation (07) at axis (C-G) (1-4) as per attached</t>
  </si>
  <si>
    <t>Install first fix Electrical work for For The Parapet Roof substation 07 from axis (D-G) (1-3), As per attached.</t>
  </si>
  <si>
    <t>Install first fix work for lighting for north platform canopy, axis (P23-P28) (2.4-3), As per attached</t>
  </si>
  <si>
    <t>Embedded Items Instruction for Earthing and Lighting System South Platform S.O.G Galvanized steel mesh for Axes from (P7-P12) (1-2.1) as per attached.</t>
  </si>
  <si>
    <t>POUR CONCRETE 569</t>
  </si>
  <si>
    <t>Screed Concrete with Fiber for Arrival Service (GR-131)-Lobby (GR-132) -Refuse Room (GR-144)-Corridor (GR-141) and Cash handling (GR-234) Part (4), axis(i-N) (5-8)</t>
  </si>
  <si>
    <t>fire stopping system</t>
  </si>
  <si>
    <t>Kindly confirm the finishing details of shed columns as follows (as mentioned in the MOM dated 21/07/2025):
The shed columns will be covered with blockwork (cover walls) as per approved drawings.
The granite cladding at the bottom part of the column will be fixed by semi-mechanical fixation.
The remaining exposed part of the shed column will be finished with cementitious paint</t>
  </si>
  <si>
    <t xml:space="preserve">Sika Water bars (V-24) </t>
  </si>
  <si>
    <t>Open PDF MIR.MIR 287 (S-19-MS-02-09-25)(10-00)</t>
  </si>
  <si>
    <t>'Geotextile for roof thermal insulation</t>
  </si>
  <si>
    <t>Install &amp; finish first fix electrical works for first floor (Roof FR-009) at part (3), from axis (E-J) (3-8), as per attached</t>
  </si>
  <si>
    <t>BACK BUILDING</t>
  </si>
  <si>
    <t>Coordinates and level of S.O.G for south  platform axis (P8-P13) (1-2.1), as per attached.</t>
  </si>
  <si>
    <t>Coordinates and level for RC Encasement (4) and pulling chamber middle Platform (P7-P11) (2-3) .</t>
  </si>
  <si>
    <t>Coordinates for offset Stiar column of middle platform  , axis (N) (2.2-2.3) as per attached. 
Coordinates for offset Stiar column of South platform  , axis (D) (2-2.1) as per attached.
Coordinates for offset Stiar column of North platform  , axis (P4) (2.4-3) as per attached</t>
  </si>
  <si>
    <t xml:space="preserve">MEP Equipment Bases (chillers) at upper roof of main building (after modification) part (3), axis (A-C) (3-4), As per attached </t>
  </si>
  <si>
    <t>POUR CONCRETE 570</t>
  </si>
  <si>
    <t>POUR CONCRETE 571</t>
  </si>
  <si>
    <t xml:space="preserve">Parapet of Substation (07) at axis (C-G) (1-4) as per attached </t>
  </si>
  <si>
    <t>Formwork for stairs of Bridge for North Platform part (A), axis (P4-P7) (2.4-2.5) as per attached.</t>
  </si>
  <si>
    <t>GRC Cornices</t>
  </si>
  <si>
    <t>DEKO</t>
  </si>
  <si>
    <t>Reinforcement of stairs for bridge for middle platform part (2), axis (M-P21) (2.2-2.3) as per attached.</t>
  </si>
  <si>
    <t>Carpet</t>
  </si>
  <si>
    <t>Oriental Weavers</t>
  </si>
  <si>
    <t>MS 99 (S-19-ARCH-03-09)(12-00)</t>
  </si>
  <si>
    <t>DC 222 (S-19.ARCH.06-09-25)(10-00)</t>
  </si>
  <si>
    <t>Method of statement for precast R.C fence panels</t>
  </si>
  <si>
    <t>Prequalification For TRACO For  Glass Hand Rail, partitions, mirror and sky light
B.O.Q 18.00            SPECS 18</t>
  </si>
  <si>
    <t xml:space="preserve">Garbage Chute </t>
  </si>
  <si>
    <t>ORCS For Trade and industry</t>
  </si>
  <si>
    <t>MS 100 (S-19-ARCH-06-09)(12-00)</t>
  </si>
  <si>
    <t xml:space="preserve">Regarding the attached letter from the approved signs manufacturer (Unilex), who is currently contracted with NAT on their metro and monorail projects, kindly clarify the specifications for the mentioned types of signs, and confirm </t>
  </si>
  <si>
    <t>RFI 064 (S19-ARCH-04-09)(12-00)</t>
  </si>
  <si>
    <t>RFI 050 (S19-CI-30-08)(12-00)</t>
  </si>
  <si>
    <t>By coordinating among architectural, mechanical and structural drawings,
In addition to PK3 requirements, to start cutting openings in slabs as per attached drawings please advice.</t>
  </si>
  <si>
    <t>DC 221 (S-19.CI.30-08-25)(10-00)</t>
  </si>
  <si>
    <t>DC 223 (S-19.CI.30-08-25)(10-00)</t>
  </si>
  <si>
    <t>\\Dc-1\kased khair-raas elhekma\LOG &amp; PDF\PDF QVN</t>
  </si>
  <si>
    <t>Block Work for Ground Floor under S.O.G on the back facade (external building) Part (3) axis (D) (3), as per attached.</t>
  </si>
  <si>
    <t>Bituminous for Ground Floor under S.O.G on the back facade (external building) Part (3) axis (D) (3), as per attached.</t>
  </si>
  <si>
    <t>level of Screed for Main building at Ground floor for Arrival Service (GR-131)-Lobby (GR-132) -Refuse Room (GR-144)-Corridor (GR-141) and Cash handling (GR-234) Part (4), axis(i-N) (5-8)</t>
  </si>
  <si>
    <t>Reinforcement &amp; formwork for stairs steps of bridge Middle platform part (2), axis (N-P21) (2.2-2.3) as per attached.</t>
  </si>
  <si>
    <t>Coordinates and level for stairs of bridge Middle platform part (2), axis (N-P21) (2.2-2.3) as per attached .
Coordinates and level for stairs of Bridge for North Platform part (A), axis (P4-P7) (2.4-2.5) as per attached .</t>
  </si>
  <si>
    <t>Installation for water supply pipes (frist fix) at part (3), axis (C&amp;F) (5&amp;8), as per attached .</t>
  </si>
  <si>
    <t>Installation of (first fix) water supply &amp; drainage systems at part (3), axis (Staff male toilet MZ-035), (Cleaning supply MZ-020), (Pantry MZ-274), as per attached.</t>
  </si>
  <si>
    <t>Installation of (first fix) water supply &amp; drainage systems at part (4), axis (Staff female toilet MZ-113), (Cleaning supply MZ-164), as per attached.</t>
  </si>
  <si>
    <t xml:space="preserve"> RC for stairs bridge for middle platform part (2), axis (M-P21) (2.2-2.3) as per attached.</t>
  </si>
  <si>
    <t>POUR CONCRETE 572</t>
  </si>
  <si>
    <t>Installation of (first fix) water supply &amp; drainage Pipes at part (3), axis (H.S toilet 016) as per attached.</t>
  </si>
  <si>
    <t>POUR CONCRETE 573</t>
  </si>
  <si>
    <t>TEST RESULT S19 N 1323</t>
  </si>
  <si>
    <t>TEST RESULT S19 N 1324</t>
  </si>
  <si>
    <t>TEST RESULT S19 N 1325</t>
  </si>
  <si>
    <t>TEST RESULT S19 N 1326</t>
  </si>
  <si>
    <t>TEST RESULT S19 N 1327</t>
  </si>
  <si>
    <t>TEST RESULT S19 N 1328</t>
  </si>
  <si>
    <t>TEST RESULT S19 N 1329</t>
  </si>
  <si>
    <t>TEST RESULT S19 N 1330</t>
  </si>
  <si>
    <t>TEST RESULT S19 N 1331</t>
  </si>
  <si>
    <t>TEST RESULT S19 N 1332</t>
  </si>
  <si>
    <t>Screed Concrete with Fiber for Male toilet (GR-017)-H.C toilet (GR-016)- Female toilet (GR-015)-Cleaning supply (GR-020)-SOAC Cable room (GR-058) and Lobby (GR-021) Part (3),axis(C-D)(4-5)  &amp; Cafe (GR-027)-Lost and Found (GR-038)-Lost and Found Storage (GR-040)-Fire Command (GR-026) and Pantry (GR-039) Part (3),axis(D-F)(5-6) &amp; Refuse room (GR-007)-Corridor (GR-006) Part (3),axis(A-B)(5-6).	
Q=15 m3                        C 250/350                          7-days</t>
  </si>
  <si>
    <t>Screed Concrete with Fiber for Arrival service (GR-018)-Lobby (GR-029)-Police moi(GR-017)-security room(GR-046)-Corridor (GR-054) and Cash handling (GR-050) Part (3),axis(C-D)(5-6)&amp;(E-G)(7-8) &amp;  Cafe (GR-123)-Pantry (GR-125)-Lockers (GR-126) and Lockers Storage (GR-127) Part (4) , axis (I-K)(5-6)&amp;(I-J)(7-8).	
Q=15 m3                        C 250/350                          7-days</t>
  </si>
  <si>
    <t>Stair and Stair Columns of Bridge for South Platform part (D),axis (P32-P35)(2-2.1)&amp;Columns of bridge stairs for Middle platform part (2),axis (N)(2.2-2.3)	
Q=52 m3                        C 400/460                          7-days</t>
  </si>
  <si>
    <t>Slab and Beams of Substation 07 ,axis (C-G)(1-4).
Q=86 m3                        C 400/460                          7-days</t>
  </si>
  <si>
    <t>Stairs of Bridge for South Platform part (2),axis (M-P21)(2-2.1) &amp; Parapet of substation 07, axis (C-G)(1-4) &amp; Encasement(4) and Pulling Chamber of Middle platform part (B), axis (P11-P17) (2.3)	
Q=53 m3                        C 400/460                          7-days</t>
  </si>
  <si>
    <t>Screed Concrete with Fiber for Arrival Service (GR-131)-Lobby (GR-132) -Refuse Room (GR-144)-Corridor (GR-141) and Cash handling (GR-234) Part (4), axis(i-N)(5-8)	
Q=8 m3                        C 250/350                          7-days</t>
  </si>
  <si>
    <t>S.O.G for South Platform Part (A-B),axis(P8-P13)(1-2.1)	
Q=44 m3                        C 250/350                          7-days</t>
  </si>
  <si>
    <t>TEST RESULT S19 N 1333</t>
  </si>
  <si>
    <t>TEST RESULT S19 N 1334</t>
  </si>
  <si>
    <t>TEST RESULT S19 N 1335</t>
  </si>
  <si>
    <t>S.O.G for North Platform Part (A),axis(P5-P8)(2.4-2.6)	
Q=27 m3                        C 250/350                         28-days</t>
  </si>
  <si>
    <t>Parapet of Substation 07 ,axis (A-D)(4) &amp; Columns of stairs for Middle Platform  Part (D), axis(P33-P34)(2.2-2.3)&amp; Columns of stairs for south Platform  Part (A), axis(P5-P6)(2-2.1)	
Q=18 m3                        C 400/460                         28-days</t>
  </si>
  <si>
    <t>Stairs of Bridge for Middle Platform part (D),axis (P32-P35)(2.2-2.3) Q=48 m3                        C 400/460                         28-days</t>
  </si>
  <si>
    <t>screed above the membrane for water tank ,axis (A-H)(1-3) 
Q=21 m3                        C 250/350                         28-days</t>
  </si>
  <si>
    <t>Install second layer of water proof insulation (Membrane) for floor (GR-133 Male Toilet) &amp; (GR-134 HC Toilet) &amp; (GR-135 Female Toilet) at ground floor Part (4) Axis (K-L) (4-5), as per attached.</t>
  </si>
  <si>
    <t>install Second Layer of water proof insulation (Membrane) for floor (GR-015 Female Toilet) &amp; (GR-016 HC Toilet) &amp; (GR-017 Male Toilet) at ground floor Part (3) Axis (C-F) (4-5), as per attached</t>
  </si>
  <si>
    <t xml:space="preserve">   </t>
  </si>
  <si>
    <t>Installation and testing for South platform drainage at part (C), axis (P23-P27) (1-2.2), As per attached.</t>
  </si>
  <si>
    <t>RFI 066 (S19-ARCH-11-09)(12-00)</t>
  </si>
  <si>
    <t>RFI 065 (S19-ARCH-11-09)(12-00)</t>
  </si>
  <si>
    <t>Herewith P3 RFI approved by Systra for modifications, as per attached document, please advise .</t>
  </si>
  <si>
    <t>RFI 067 (S19-ARCH-14-09)(12-00)</t>
  </si>
  <si>
    <t>RFI 068 (S19-ARCH-14-09)(12-00)</t>
  </si>
  <si>
    <t>RFI 069 (S19-ARCH-14-09)(12-00)</t>
  </si>
  <si>
    <t>Please advise if aluminum sliding doors shall be photocell or breakout (Refer to BOQ ITEM :5.02)</t>
  </si>
  <si>
    <t>Please advise if interior golden black marble cladding at first floor shall be semi mechanical or we follow approved SD fixed with adhesive (Refer to SD Ref: EET-RHS-KK-ECG-SD-ARCH-63-Rev 00)</t>
  </si>
  <si>
    <t>Regarding previous RFI: (EET-RHS-KK-ECG-RFI-STR-44-REV00) for Elec closet rooms on mezzanine roof , please clarify wall finish floor finish and insulation if required metal doors ETC</t>
  </si>
  <si>
    <t>Reinforcement of Stair Column for north platform, at part (A), axis (P5-P6) (2.4-2.5), As per attached</t>
  </si>
  <si>
    <t>Install marble tiles of facade part (3) axis (A-D) (6) as per attached.</t>
  </si>
  <si>
    <t>Install marble tiles of facade part (3) axis (A) (2.6-6) as per attached.</t>
  </si>
  <si>
    <t>Install marble tiles of facade part (3) axis (A-G) (2.6) as per attached.</t>
  </si>
  <si>
    <t>Install marble tiles of facade part (4) axis (H-N) (2.6) as per attached.</t>
  </si>
  <si>
    <t>Install marble tiles of facade part (4) axis (H-J) (8) as per attached.</t>
  </si>
  <si>
    <t>Installation &amp; testing for rain water drainage at High level Mezzanine  part (3-4), axis (F-I) (588), as per attached.</t>
  </si>
  <si>
    <t xml:space="preserve"> Screed Concrete with Fiber for Cafe (GR-095)-Pantry (GR-094)-Lobby(GR-168) and Elevator Lobby(GR-043) Part (3), axis(E-G)(2.6-4) &amp; and Elevator Lobby(GR-101) Part (4), axis(H-I)(2.6-3)</t>
  </si>
  <si>
    <t>Durability Test Report For PREMCO PRECAST Concrete Fence : 
1-	Chemical Analysis Test According To “BS 1881 – Part 124”
2-	Water Absorption Test According To “BS 1881 – Part 122”
3-	Water Penetration Test According To “BS EN 12390 – 8/2009”
4-	Rapid Chloride Penetration Test According To “ASTM C1202”</t>
  </si>
  <si>
    <t>TEST RESULT S19 N 1336</t>
  </si>
  <si>
    <t>Design Mix for fence precast contractor (PREMCO)</t>
  </si>
  <si>
    <t>DC 224 (S-19.CI.14-09-25)(10-00)</t>
  </si>
  <si>
    <t>DC 225 (S-19.ARCH.16-09-25)(10-00)</t>
  </si>
  <si>
    <t>Prequalification  for (High Garden)
(Landscape – Ornamental plants – Irrigation nets and Hardscape)</t>
  </si>
  <si>
    <t>\\Dc-1\kased khair-raas elhekma\LOG &amp; PDF\PDF MS</t>
  </si>
  <si>
    <t>SEND BY MAIL</t>
  </si>
  <si>
    <t>DC 226 (S-19.ARCH.16-09-25)(10-00)</t>
  </si>
  <si>
    <t>Formwork of Stair Column for north platform, at part (A), axis (P5-P6) (2.4-2.5), As per attached</t>
  </si>
  <si>
    <t>MECHANICAL FIXATION AT ELEVATION 2
PART - 3</t>
  </si>
  <si>
    <t>preparation &amp; Primer for floor (MZ-017 Lockers) &amp; (MZ-035 Staff male Toilet) at Mezzanine floor Part (3) Axis (C-D) (4-5), as per attached.</t>
  </si>
  <si>
    <t>preparation &amp; Primer for floor (MZ-165 Lockers) &amp; (MZ-113 Staff male Toilet) at Mezzanine floor Part (4) Axis (K-L) (4-5), as per attached.</t>
  </si>
  <si>
    <t>Primer Under membrane for Roof of Main Building part (3-4) axis (E-J) (4-8) As per attached.</t>
  </si>
  <si>
    <t>1st layer of membrane for Roof of Main Building part (3-4) axis (E-J) (4-8) As per attached.</t>
  </si>
  <si>
    <t>Imperial Bronze Marble Tiles</t>
  </si>
  <si>
    <t>Block work with 1.2m for Mezzanine floor part (3-4) axis (H-I) (5-6) &amp; (F-J) (5-6) &amp; (F-I) (6-7), as per attached.</t>
  </si>
  <si>
    <t>First fix for fence columns (Precast) at North platform, Part (D) Axis (P27-P32) (2.4-3), As per attached</t>
  </si>
  <si>
    <t>level of Screed concrete for Main building at Ground floor for (GR-095 Cafe) &amp; (GR-095 Pantry) &amp; (GR-168 lobby) &amp; (GR-043 Elevator lobby) part (3), Axis (E-G) (2.6-4) &amp; (GR-101 Elevator Lobby) Part (4), axis (H-I) (2.6-3), As per attached.</t>
  </si>
  <si>
    <t>Install first fix Electrical work for North platform bridge stairs  part (A) from axis (P1-P9) (2.3-2.4), As per attached.</t>
  </si>
  <si>
    <t>Reinforcement and formwork for upstand of stairs of bridge South platform part (A), axis (P4-P7) (2-2.1), as per attached</t>
  </si>
  <si>
    <t xml:space="preserve">lr!stalled Brown kussair marble cladding does not conform to the approved samples </t>
  </si>
  <si>
    <t>CIVIL</t>
  </si>
  <si>
    <t>Reinforcement of stairs for bridge for north platform part (A), axis (P4-P7) (2.4-2.6) as per attached.</t>
  </si>
  <si>
    <t xml:space="preserve">	Embedded Items Instruction for Earthing and Lighting System South Platform S.O.G Galvanized steel mesh Part (B)  for Axes from (P7-P9) (1-2.1) as per attached.</t>
  </si>
  <si>
    <t>Main building</t>
  </si>
  <si>
    <t xml:space="preserve">	Install first fix work for ground floor (Roof FR-009) at part (3-4) (elevator lobby GR 101) &amp; (elevator lobby GR 043) , from axis (F-I) (3-4), as per attached.</t>
  </si>
  <si>
    <t>Embedded Items Instruction for Earthing and Lighting System South Platform S.O.G Galvanized steel mesh Part (B)  for Axes from (P7-P9) (1-2.1) as per attached.</t>
  </si>
  <si>
    <t>Formwork &amp; Reinforcement for S.O.G at south platform, Part (A-B) axis (P7-P9) (P13-P16) (1-2.1) as per attached.</t>
  </si>
  <si>
    <t>Reinforcement of fence Columns of north Platform Part (D) Axes (P30-P38) (2.4-2.6) as per attached</t>
  </si>
  <si>
    <t>Repair for Bridge Columns for North Platform, Part(1-2) for axis (G-H)(2.4) as per attached .</t>
  </si>
  <si>
    <t>Bitumons for Bridge Columns for North Platform, Part(1-2) for axis (G-H)(2.4) as per attached .</t>
  </si>
  <si>
    <t>Reinforcement for modification Esclator of main building part (3-4) for axe (D-E)&amp;(J-K),(3-4), as per attached .</t>
  </si>
  <si>
    <t>Reinforcement and formwork for upstand of stairs of bridge North platform part (D), axis (P32-P35) (2.4-2.6), as per attached.</t>
  </si>
  <si>
    <t>Level and coordinate for S.O.G at south platform, Part (A-B) axis (P7-P9) (P13-P16) (1-2.1) as per attached.</t>
  </si>
  <si>
    <t>Formwork for back building bridge , Part (1-2) axis (G-N) (1-2.1) as per attached.</t>
  </si>
  <si>
    <t>POUR CONCRETE 574</t>
  </si>
  <si>
    <t>POUR CONCRETE 575</t>
  </si>
  <si>
    <t>Stair Column for north platform, at part (A), axis (P5-P6) (2.4-2.5)&amp; upstand of stairs of bridge South platform part (A), axis (P4-P7) (2-2.1), As per attached.</t>
  </si>
  <si>
    <t xml:space="preserve"> S.O.G at south platform, Part (A-B) axis (P7-P9) (P13-P16) (1-2.1) as per attached.</t>
  </si>
  <si>
    <t>PULL OUT STRENGTH OF Exterior MARBLE</t>
  </si>
  <si>
    <t>TEST RESULT S19 N 1337</t>
  </si>
  <si>
    <t>TEST RESULT S19 N 1338</t>
  </si>
  <si>
    <t>TEST RESULT S19 N 1339</t>
  </si>
  <si>
    <t>TEST RESULT S19 N 1340</t>
  </si>
  <si>
    <t>TEST RESULT S19 N 1341</t>
  </si>
  <si>
    <t>PULL OUT STRENGTH OF CHILLER BASES.</t>
  </si>
  <si>
    <t>Plate load test for soil Replacement (sub ballast) for Dry &amp; wet Utility Crossing 20 m. L, (20cm) at level (125.01) to (125.05) station (517+612.62) to (517+632.62) “west platform”</t>
  </si>
  <si>
    <t>Plate load test for soil Replacement (sub ballast) for Dry Utility Crossing 20 m. L, (20cm) at level (124.13) to (124.17) station (517+172.62) to (517+192.62) “East platform”</t>
  </si>
  <si>
    <t>TEST RESULT S19 N 1342</t>
  </si>
  <si>
    <t>Install first fix for ground floor at Arrivl Hall (GR-014) part(3)  siemens electrial work (Sound system, acess doors, cctv, ….) (Outlet 10 x 10 for sound system), Axis (B-C) (4-5), as per attached.</t>
  </si>
  <si>
    <t xml:space="preserve">	Install first fix work for ground floor at Arrivl Hall (GR-014) part(3)   from part (3), axis (B-C) (4-6), as per attached</t>
  </si>
  <si>
    <t>INSPECTION FOR EARTHING AND LIGHNING SYSTEMS WORKS FOR (SOG) Slab .south platform PART (A) from AxesThe North platform (P1-P4) (1-2.1)</t>
  </si>
  <si>
    <t>POUR CONCRETE 576</t>
  </si>
  <si>
    <t xml:space="preserve"> S.O.G at south platform, Part (A) axis (P1-P4)(1-2.1) as per attached.</t>
  </si>
  <si>
    <t>FEMALE TOILET &amp;
135 MALE TOILET 133</t>
  </si>
  <si>
    <t>Reinforcement and formwork for upstand of stairs of bridge Middle platform part (D), axis (P32-P35) (2.2-2.3), as per attached.</t>
  </si>
  <si>
    <t>Formwork &amp; Reinforcement for S.O.G at south platform, Part (A) axis (P1-P4) (1-2.1) as per attached</t>
  </si>
  <si>
    <t>Cordinate &amp; level of MEP Equipment Bases (chillers) at roof of main building (after modification) part (3), axis (A-C) (3-4), As per attached.</t>
  </si>
  <si>
    <t>Formwork for Plain concrete for tranches of Substation (07) (A-G) (1-4) as per attached.</t>
  </si>
  <si>
    <t>substation</t>
  </si>
  <si>
    <t>Coordinates and level of S.O.G for South platform axis (P1-P4) (1-2.1), as per attached</t>
  </si>
  <si>
    <t>Coordinates and level for P.C tranches of Substation (07) (A-G) (1-4) as per attached</t>
  </si>
  <si>
    <t>Coordinates and level for Slab back building bridge , Part (1-2) axis (G-N) (1-2.1) as per attached.</t>
  </si>
  <si>
    <t>Testing for (frist fix) drainage pipes at part (3), all areas , as per attached.</t>
  </si>
  <si>
    <t>Reinforcement &amp; formwork for stairs steps of bridge North platform part (A), axis (P4-P7) (2.4-2.5) as per attached.</t>
  </si>
  <si>
    <t>Installtion of above ground soil drainage pipes at part (3),axis (4&amp;5)(C&amp;E) , as per attached.</t>
  </si>
  <si>
    <t>First layer of membrane Insulation for floor (MZ-017 Lockers) &amp; (MZ-035 Staff male Toilet) at Mezzanine floor Part (3) Axis (C-D) (4-5), as per attached.</t>
  </si>
  <si>
    <t>First layer of membrane Insulation for floor (MZ-165 Lockers) &amp; (MZ-113 Staff male Toilet) at Mezzanine floor Part (4) Axis (K-L) (4-5), as per attached.</t>
  </si>
  <si>
    <t>POUR CONCRETE 577</t>
  </si>
  <si>
    <t>POUR CONCRETE 578</t>
  </si>
  <si>
    <t>Plain concrete for tranches of Substation (07) (A-G) (1-4) as per attached.</t>
  </si>
  <si>
    <t>RC for upstand of stairs of bridge North platform part (D), axis (P32-P35) (2.4-2.6) .RC for upstand of stairs of bridge Middle platform part (D), axis (P32-P35) (2.2-2.3) , as per attached. RC for modification Esclator of main building part (3-4) for axe (D-E)&amp;(J-K),(3-4), as per attached .</t>
  </si>
  <si>
    <t>POUR CONCRETE 579</t>
  </si>
  <si>
    <t>Screed Concrete with Fiber for reserved for operator 1 (MZ-279)
reserved for operator 2 (MZ-280), reserved for operator 3 (MZ-282)
storage facilities TRW (MZ-281), Lobby (MZ-285), Axis (H-J) (6-8)</t>
  </si>
  <si>
    <t>TEST RESULT S19 N 1343</t>
  </si>
  <si>
    <t>TEST RESULT S19 N 1344</t>
  </si>
  <si>
    <t>TEST RESULT S19 N 1345</t>
  </si>
  <si>
    <t>TEST RESULT S19 N 1346</t>
  </si>
  <si>
    <t>TEST RESULT S19 N 1347</t>
  </si>
  <si>
    <t>TEST RESULT S19 N 1348</t>
  </si>
  <si>
    <t>TEST RESULT S19 N 1349</t>
  </si>
  <si>
    <t>TEST RESULT S19 N 1350</t>
  </si>
  <si>
    <t>TEST RESULT S19 N 1351</t>
  </si>
  <si>
    <t>Sand cone test for soil Replacement (sub ballast) for Dry Utility Crossing 20 m. L, (20cm) at level (124.13) to (124.17) station (517+172.62) to (517+192.62) “East platform”</t>
  </si>
  <si>
    <t>Sand cone test for soil Replacement (sub ballast) for WET Utility Crossing 20 m. L, (20cm) at level (125.01) to (125.05) station (517+612.62) to  (517+632.62) “West platform”</t>
  </si>
  <si>
    <t>Sand cone test for soil Replacement for substation building axis (A-G) (1-4) at level (123.97).</t>
  </si>
  <si>
    <t>Sand cone test for soil Replacement for south platform part (2-C-D) axis (P21-P32) (1-2.1) at level (125.80).</t>
  </si>
  <si>
    <t>PULL OUT STRENGTH OF INTERIOR MARBLE CHASISE.</t>
  </si>
  <si>
    <t>PULL OUT STRENGTH OF INTERIOR MARBLE CHASSISE.</t>
  </si>
  <si>
    <t>PULL OUT STRENGTH OF EXTERIOR MARBLE CHASSISE.</t>
  </si>
  <si>
    <t>RFI 070 (S19-ARCH-30-09)(12-00)</t>
  </si>
  <si>
    <t>As per attached (RFI : P3JV-OCI-ACO-SWE-RFI-0424) Approved by SYSTRA, Please advice .</t>
  </si>
  <si>
    <t>RFP 36 (S19-CI-29-09)(10-00)</t>
  </si>
  <si>
    <t>Kindly find proposal for Construction joint for Platform Roof Slab which is clarified in following attachment.</t>
  </si>
  <si>
    <t>RHS-AR-SD-296</t>
  </si>
  <si>
    <t>RHS-AR-SD-297</t>
  </si>
  <si>
    <t>RHS-AR-SD-298</t>
  </si>
  <si>
    <t>RHS-AR-SD-299</t>
  </si>
  <si>
    <t>RHS-AR-SD-300</t>
  </si>
  <si>
    <t>RHS-AR-SD-301</t>
  </si>
  <si>
    <t>RHS-AR-SD-302</t>
  </si>
  <si>
    <t>RHS-AR-SD-303</t>
  </si>
  <si>
    <t>RHS-AR-SD-304</t>
  </si>
  <si>
    <t>RHS-AR-SD-305</t>
  </si>
  <si>
    <t>RHS-AR-SD-306</t>
  </si>
  <si>
    <t>RHS-AR-SD-307</t>
  </si>
  <si>
    <t>RHS-AR-SD-308</t>
  </si>
  <si>
    <t>RHS-AR-SD-309</t>
  </si>
  <si>
    <t>RHS-AR-SD-310</t>
  </si>
  <si>
    <t>RHS-AR-SD-311</t>
  </si>
  <si>
    <t>RHS-AR-SD-312</t>
  </si>
  <si>
    <t>SD 83 (S19.ARCH.29-09)(10-00)</t>
  </si>
  <si>
    <r>
      <t>CURTIAN WALL ELEVATION 1</t>
    </r>
    <r>
      <rPr>
        <b/>
        <sz val="10"/>
        <color theme="1"/>
        <rFont val="Arial"/>
        <family val="2"/>
      </rPr>
      <t xml:space="preserve"> </t>
    </r>
    <r>
      <rPr>
        <b/>
        <sz val="10"/>
        <color theme="1"/>
        <rFont val="Calibri"/>
        <family val="2"/>
        <scheme val="minor"/>
      </rPr>
      <t>PART 3 &amp; 4</t>
    </r>
  </si>
  <si>
    <t>CURTAIN WALL ELEVATION 4</t>
  </si>
  <si>
    <t>Cw01&amp;cw03&amp;cw04&amp;cw05&amp;cw06&amp;cw08&amp;cw09</t>
  </si>
  <si>
    <t>Cw02&amp;cw07&amp;cw10&amp;cw11</t>
  </si>
  <si>
    <t>Cw12&amp;cw13&amp;cw14&amp;cw15</t>
  </si>
  <si>
    <t>Cw17&amp;cw18&amp;cw19&amp;cw20</t>
  </si>
  <si>
    <t>Details D1-D2-D5-D6</t>
  </si>
  <si>
    <t>Details D3-D4-D7-D8</t>
  </si>
  <si>
    <t>Details D9-D10-D11-D12-D18-D19-D20</t>
  </si>
  <si>
    <t>Details G1-G2-G3-F09-G14-G15-G16</t>
  </si>
  <si>
    <t>Details D13-D14-D15-D16-D17-F7-F12-F13</t>
  </si>
  <si>
    <t>Details F1-F2-F3-G25-F14-F15-F16-F19</t>
  </si>
  <si>
    <t>Details F4-F5-F6-F9-F10-F17-F18-F20-F21</t>
  </si>
  <si>
    <t>Details G4-G5-G6-G8-G23-G24</t>
  </si>
  <si>
    <t>Details G7-G9-G10-G11-G22</t>
  </si>
  <si>
    <t>Details G4-G5-G6-G18-G19-G20-G21</t>
  </si>
  <si>
    <t>RHS-CS-SD-0415</t>
  </si>
  <si>
    <t>RHS-CS-SD-0416</t>
  </si>
  <si>
    <t>RHS-CS-SD-0417</t>
  </si>
  <si>
    <t>SD 97 (S19.CI.27-09)(10-00)</t>
  </si>
  <si>
    <t>Reinforcement for trenches Bottom X and side bars</t>
  </si>
  <si>
    <t>Reinforcement for trenches Bottom Y, Top X directims</t>
  </si>
  <si>
    <t>Reinforcement for trenches Top Y and Sections</t>
  </si>
  <si>
    <t>Inspection For Earthing and Lighting System Works For South platform (SOG) Slab, from axis
 (P21-P28) (2.2-2.4), as per attached</t>
  </si>
  <si>
    <t>First fix for electrical work for fence columns (Precast) at North platform, Part (D) Axis (P32-P38) (2.4-3), As per attached.</t>
  </si>
  <si>
    <t>First fix for electrical work for fence columns (Precast) at North platform, Part (D) Axis (P20-P26) (2.4-3), As per attached.</t>
  </si>
  <si>
    <t>Reinforcement &amp; Formwork for modification Escalator of main building part (3-4) for axis (E-F)&amp;(I-J),(3-4), as per attached .</t>
  </si>
  <si>
    <t xml:space="preserve">False ceiling accessories  </t>
  </si>
  <si>
    <r>
      <t xml:space="preserve">Results of (sieve analysis + </t>
    </r>
    <r>
      <rPr>
        <sz val="16"/>
        <color theme="1"/>
        <rFont val="Calibri"/>
        <family val="2"/>
        <scheme val="minor"/>
      </rPr>
      <t>Chemical</t>
    </r>
    <r>
      <rPr>
        <sz val="16"/>
        <color theme="1"/>
        <rFont val="Arial"/>
        <family val="2"/>
      </rPr>
      <t>) for replacement at platform.</t>
    </r>
  </si>
  <si>
    <t>TEST RESULT S19 N 1352</t>
  </si>
  <si>
    <t>TEST RESULT S19 N 1353</t>
  </si>
  <si>
    <t>TEST RESULT S19 N 1354</t>
  </si>
  <si>
    <t>TEST RESULT S19 N 1355</t>
  </si>
  <si>
    <t>Back Filling at South Platform at axis (P21-P32) (1-2.1) at level (125.80).</t>
  </si>
  <si>
    <t>Back Filling at substation 07 at axis (A-G) (1-4) at level (123.97).</t>
  </si>
  <si>
    <t>Level of modification escalator of main building, Part (3-4), axis (D-E) (J-K) (3-4)</t>
  </si>
  <si>
    <t>Second layer of membrane Insulation for floor (MZ-017 Lockers) &amp; (MZ-035 Staff male Toilet) at Mezzanine floor Part (3) Axis (C-D) (4-5), as per attached.</t>
  </si>
  <si>
    <t>Second layer of membrane Insulation for floor (MZ-165 Lockers) &amp; (MZ-113 Staff male Toilet) at Mezzanine floor Part (4) Axis (K-L) (4-5), as per attached.</t>
  </si>
  <si>
    <t>preparation &amp; Primer for floor (GR-236 Toilet) at ground floor Part (3) Axis (E-G) (7-8), as per attached.</t>
  </si>
  <si>
    <t>Formwok of water tank Raft and water stop bars between raft and Wall of Water tank, Axis (A-H) (1-3), as per attached.</t>
  </si>
  <si>
    <t>Reinforcement (Top mesh) of water tank Raft, axis (A-H) (1-3), As per attached</t>
  </si>
  <si>
    <t>Reinforcement for Roof floor Frames and Columns of Back Building for south platform , part(2), axis (G-M) (2.1), As per attached..</t>
  </si>
  <si>
    <t>Frist layer of membrane Insulation for floor (GR-236 Toilet) at ground floor Part (3) Axis (E-G) (7-8), as per attached.</t>
  </si>
  <si>
    <t>Level for Screed Concrete with Fiber for reserved for operator 1 (MZ-279), reserved for operator 2 (MZ-280), reserved for operator 3 (MZ-282), storage facilities TRW (MZ-281), Lobby (MZ-285), Axis (H-J) (6-8)</t>
  </si>
  <si>
    <t>•	Install &amp; finish first fix electrical works for first floor (Roof FR-009) at part (3) from axis (A-D)
 (4-6)&amp;part (4), from axis (K-N) (4-6), as per attached.</t>
  </si>
  <si>
    <t>Reinforcement and formwork for upstand of stairs of bridge South platform part (D), axis (P32-P35) (2-2.1), as per attached.</t>
  </si>
  <si>
    <t>Formwork &amp; Reinforcement for S.O.G at south platform, Part (C) axis (P23-P29)(1-2.1) as per attached.</t>
  </si>
  <si>
    <t>Reinforcement of fence Columns of north Platform Part (4-C) Axes (N-P30) (2.4-2.6) as per attached</t>
  </si>
  <si>
    <t>Second layer of membrane Insulation for floor (GR-236 Toilet) at ground floor Part (3) Axis (E-G) (7-8), as per attached.</t>
  </si>
  <si>
    <t>Water test for water proof insulation (Membrane) for floor (MZ-165 Lockers) &amp; (MZ-113 Staff male Toilet) at Mezzanine floor Part (4) Axis (K-L) (4-5), as per attached.</t>
  </si>
  <si>
    <t>RFP 11 (S19-MECH-05-10)(12-00)</t>
  </si>
  <si>
    <t xml:space="preserve">After reviewing the NAT INSTRUCTION &amp; Pk.3 Contractor Requirement for Escalator Pit Drainage (Attachment #01) ,we proposed the installation of a drainage pipe Drainage (Attachment #02) which connected directly to the Escalator Pit, which allow any collected water to be discharged by gravity (free discharge) for south platform (proposal #02) and (proposal #01) for middle platform with manhole to collect the Escalator Pit Drainage. </t>
  </si>
  <si>
    <t xml:space="preserve">Pipes &amp; Fitting  </t>
  </si>
  <si>
    <t>ELAMAL ELSHREIF</t>
  </si>
  <si>
    <t xml:space="preserve">HOZZA VALVES  </t>
  </si>
  <si>
    <t>DC 227 (S-19.ARCH.02-10-25)(10-00)</t>
  </si>
  <si>
    <t xml:space="preserve">Prequalification of “BUILD” MEP Supplies and contracting as an applicator for- HVAC Systems insulation&amp;Fire Stopping Systems </t>
  </si>
  <si>
    <t>DC 229 (S-19.ARCH.06-10-25)(10-00)</t>
  </si>
  <si>
    <t xml:space="preserve">Method statement for Escalator 
Concrete Slab Modification </t>
  </si>
  <si>
    <t>DC 228 (S-19.ARCH.02-10-25)(10-00)</t>
  </si>
  <si>
    <t>TEST RESULT S19 N 1356</t>
  </si>
  <si>
    <t>TEST RESULT S19 N 1357</t>
  </si>
  <si>
    <t>TEST RESULT S19 N 1358</t>
  </si>
  <si>
    <t>TEST RESULT S19 N 1359</t>
  </si>
  <si>
    <t>TEST RESULT S19 N 1360</t>
  </si>
  <si>
    <t>TEST RESULT S19 N 1361</t>
  </si>
  <si>
    <t>Screed Concrete with Fiber for Arrival service (GR-018)-Lobby (GR-029)-Police moi(GR-047)-security room(GR-046)-Corridor (GR-054) and Cash handling (GR-050) Part (3),axis(C-D)(5-6)&amp;(E-G)(7-8) &amp;  Cafe (GR-123)-Pantry (GR-125)-Lockers (GR-126) and Lockers Storage (GR-127) Part (4) , axis (I-K)(5-6)&amp;(I-J)(7-8).
Q= 15 m3                                  C 250/350              28 -days</t>
  </si>
  <si>
    <t>TEST RESULT S19 N 1362</t>
  </si>
  <si>
    <t>TEST RESULT S19 N 1363</t>
  </si>
  <si>
    <t>TEST RESULT S19 N 1364</t>
  </si>
  <si>
    <t>TEST RESULT S19 N 1365</t>
  </si>
  <si>
    <t>Screed Concrete with Fiber for Cafe (GR-095)-Pantry (GR-094)-Lobby(GR-168) and Elevator Lobby(GR-043) Part (3), axis(E-G)(3-4)&amp; Elevator Lobby(GR-101) Part (4), axis(H-I)(2.6-3)
Q= 9 m3                                  C 250/350                   7 -days</t>
  </si>
  <si>
    <t>Screed Concrete with Fiber for Cafe (GR-095)-Pantry (GR-094)-Lobby(GR-168) and Elevator Lobby(GR-043) Part (3), axis(E-G)(3-4)&amp; Elevator Lobby(GR-101) Part (4), axis(H-I)(2.6-3)
Q= 8 m3                                  C 250/350                   28 -days</t>
  </si>
  <si>
    <t>S.O.G for South Platform Part (A-B), axis (P8-P13)(1-2.1) 
Q= 44 m3                                  C 250/350                   28 -days</t>
  </si>
  <si>
    <t>Stairs of Bridge for Middle Platform part (2),axis (M-P21)(2.2-2.3)
Q= 29 m3                                  C 400/460                   7 -days</t>
  </si>
  <si>
    <t>Stairs of Bridge for South Platform part (A),axis (P4-P7)(2-2.1) &amp; Columns of bridge stairs for south platform part(2),axis (N-P20)(2-2.1)
Q= 52 m3                                  C 400/460                   28 -days</t>
  </si>
  <si>
    <t>Screed Concrete with Fiber for Male toilet (GR-025)- Female toilet (GR-023)-Cleaning supply (GR-057) and Lobby (GR-034) Part (3),axis(D-F)(4-5)  &amp; First Aid(GR-208)-Police Civil(GR-113)-Station Manager Office (GR-230) and Corridor (GR-115) Part (4) , axis (H-J)(7-8).
Q= 18 m3                                  C 250/350                   28 -days</t>
  </si>
  <si>
    <t>Slab and Beams of Substation 07 ,axis (C-G)(1-4)
Q= 86 m3                                  C 400/460                   28 -days</t>
  </si>
  <si>
    <t>Stairs of Bridge for South Platform part (2),axis (M-P21)(2-2.1) &amp; Parapet of substation 07, axis (C-G)(1-4) &amp; Encasement(4) and Pulling Chamber of Middle platform part (B), axis (P11-P17) (2.3)
Q= 53 m3                                  C 400/460                   28 -days</t>
  </si>
  <si>
    <t>S.O.G for South Platform Part (A-B),axis(P7-P9)(P13-P16)(1-2.1) 
Q= 30 m3                                  C 250/350                   7 -days</t>
  </si>
  <si>
    <t>Stairs Columns of Bridge for North Platform part (A),axis (P4-P7)(2.4-2.6) &amp; Upstand of bridge stairs for south platform part(A),axis (P4-P7)(2-2.1)
Q= 10 m3                                  C 400/460                   7 -days</t>
  </si>
  <si>
    <t>Screed Concrete with Fiber for Arrival Service (GR-131)-Lobby (GR-132) -Refuse Room (GR-144)-Corridor (GR-141) and Cash handling (GR-234) Part (4), axis(i-N)(5-8)
Q= 10 m3                                  C 250/350                   28 -days</t>
  </si>
  <si>
    <t>Back Filling (Sub ballast) for WET and Dry Utility Crossing 20M.L (+90cm)(last sub-ballast layer) at Level (125.01) to (125.05) 
Station (517+612.62) to (517+632.62) "West Platform" .</t>
  </si>
  <si>
    <t>Back Filling (Sub ballast) for Dry Utility Crossing 20M.L (+90cm)(last sub-ballast layer)  at Level (124.13) to (124.17) 
Station (517+172.62) to (517+142.62) "East Platform" .</t>
  </si>
  <si>
    <t>POUR CONCRETE 580</t>
  </si>
  <si>
    <t>POUR CONCRETE 581</t>
  </si>
  <si>
    <t>Stairs of Bridge for North Platform part (A),axis (P4-P7)(2.4-2.5).</t>
  </si>
  <si>
    <t>R.C for S.O.G at south platform, Part (C) axis (P23-P29)(1-2.1) as per attached.</t>
  </si>
  <si>
    <t>Coordinates and level of S.O.G for South platform Part(C) axis (P23-P29) (1-2.1), as per attached</t>
  </si>
  <si>
    <t>First layer of membrane Insulation for floor (GR-231 Toilet) at ground floor Part (4) Axis (I-J) (7-8), as per attached.</t>
  </si>
  <si>
    <t>preparation &amp; Primer for floor (GR-108 Toilet) at ground floor Part (4) Axis (I-J) (5-6), as per attached.</t>
  </si>
  <si>
    <t>Water test for water proof insulation (Membrane) for floor (GR-133 Male Toilet) &amp; (GR-135 Female Toilet) at ground floor Part (4) Axis (K-L) (4-5), as per attached.</t>
  </si>
  <si>
    <t>Preparation &amp; Primer of membrane Insulation for floor (GR-231 Toilet) at ground floor Part (4) Axis (I-J) (7-8), as per attached.</t>
  </si>
  <si>
    <t>R.C for upstand of stairs of bridge South platform part (D), axis (P32-P35) (2-2.1), as per attached.</t>
  </si>
  <si>
    <t>POUR CONCRETE 582</t>
  </si>
  <si>
    <t>Coordinate and Level for RC of Water tank, Axis (A-H) at level (122.08)(122.33).</t>
  </si>
  <si>
    <t>Back Filling at substation 07 at axis (A-G) (1-4) at level (124.27).</t>
  </si>
  <si>
    <t>Back Filling with Clean Sand Under S.O.G (Inside) For Middle Platform Part (C-D), Axis (P21-P28) at level (125.80).</t>
  </si>
  <si>
    <t>Back Filling with Clean Sand Under S.O.G (Inside) For South Platform Part (D), Axis (P35-P38) at level (125.30).</t>
  </si>
  <si>
    <t>Level of Screed Concrete with Fiber for reserved for operator 1 (MZ-279),reserved for operator 2 (MZ-280), reserved for operator 3 (MZ-282), storage facilities TRW (MZ-281), Lobby (MZ-285), Axis (H-J) (6-8) .</t>
  </si>
  <si>
    <t>Reinforcement and formwork for Stiffener beams and posts for substation 07, Axes (A-G) (1-4) as per attached.</t>
  </si>
  <si>
    <t>Reinforcement for Roof floor Frames &amp; beam and Columns of Back Building for south platform , part (2), axis (G-N) (1-2.1), As per attached.</t>
  </si>
  <si>
    <t>Encasement 4 Slaves between middle Platform, Part (A), Axes (P1-P7) (2.2-2.3).</t>
  </si>
  <si>
    <t>GRC Cornice &amp; Accessories</t>
  </si>
  <si>
    <t xml:space="preserve">Internal Acrylic Paint </t>
  </si>
  <si>
    <t>Installation of water supply pipes at first floor at part (3), axis (B&amp;E), (4&amp;5), as per attached.</t>
  </si>
  <si>
    <t xml:space="preserve">في انتظار خطاب من مقاول الرخام </t>
  </si>
  <si>
    <t>Suspended ceiling</t>
  </si>
  <si>
    <t>POUR CONCRETE 583</t>
  </si>
  <si>
    <t>R.C of water tank Raft, axis (A-H) (1-3), as per attached.</t>
  </si>
  <si>
    <t>Installation of water supply pipes at first floor at part (4), axis (J-M), (4-5), as per attached.</t>
  </si>
  <si>
    <t>Water test for water proof insulation (Membrane) for floor (GR-236 Toilet) at ground floor Part (3) Axis (E-G) (7-8), as per attached.</t>
  </si>
  <si>
    <t>Water test for water proof insulation (Membrane) for floor (MZ-017 Lockers) &amp; (MZ-035 Staff male Toilet) at Mezzanine floor Part (3) Axis (C-D) (4-5), as per attached.</t>
  </si>
  <si>
    <t xml:space="preserve">	First fix for fence columns (Precast) at South platform, Part (D) Axis (P38) (2.2-4), As per attached.</t>
  </si>
  <si>
    <t>Formwork &amp; Reinforcement for GB, Encasement (4) and Pulling Chamber of Middle platform part (B), axis (P2-P11) (2.3) as per attached.</t>
  </si>
  <si>
    <t>Encasement 2 Slaves between middle Platform, Part (A), Axes (P2-P10S) (2.1-2.3) as per attached.</t>
  </si>
  <si>
    <t>Reinforcement for GB, Encasement (4) and Pulling Chamber of Middle platform part (B), axis (P2-P10) (2.2) as per attached.</t>
  </si>
  <si>
    <t>Reinforcement and formwork for upstand of stairs of bridge North platform part (A), axis (P4-P7) (2.4-2.6), as per attached.</t>
  </si>
  <si>
    <t>Reinforcement for Roof floor Frames slab (Bottom Mesh) of Back Building for south platform , part (2), axis (G-N) (1-2.1), As per attached.</t>
  </si>
  <si>
    <t>Install first fix work for ground floor at part 3(GR-054 CORRODOR), Axis (F-G) (6-8), as per attached.</t>
  </si>
  <si>
    <t>Formwork for Columns and beams for Frames of Back Building for south platform , part (2), axis (G-N) (1-2.1), As per attached.</t>
  </si>
  <si>
    <t>Reinforcement for Roof floor Frames slab (Top Mesh) of Back Building for south platform , part (2), axis (G-N) (1-2.1), As per attached.</t>
  </si>
  <si>
    <t>Inspection For Earthing and Lighting System Works For Back Building Slab (Roof Level), Part (4) from axis (CL-N) (2.2-2.3), as per attached</t>
  </si>
  <si>
    <t>RFI 071 (S19-ARCH-12-10)(12-00)</t>
  </si>
  <si>
    <t>MS 102 (S-19-ARCH-14-10)(12-00)</t>
  </si>
  <si>
    <t>MS 101 (S-19-ARCH-13-10)(12-00)</t>
  </si>
  <si>
    <t>Fire Rated Steel Doors – FRANCE METAL Steel Doors &amp; Frames</t>
  </si>
  <si>
    <t>Cementitious Waterproofing system  X-Pruf Elastocem</t>
  </si>
  <si>
    <t>FRANCE METAL</t>
  </si>
  <si>
    <t xml:space="preserve">X-Pruf ElastoCem Gray </t>
  </si>
  <si>
    <t>Clamps, threaded rods, nuts, washers, anchors (Speed FIX)</t>
  </si>
  <si>
    <t>X-calibur.</t>
  </si>
  <si>
    <t>POUR CONCRETE 584</t>
  </si>
  <si>
    <t>POUR CONCRETE 585</t>
  </si>
  <si>
    <t>Encasement (4) and Pulling Chamber of Middle platform part (A-B), axis (P2-P10) (2.2) as per attached</t>
  </si>
  <si>
    <t>upstand of stairs of bridge North platform part (A), axis (P4-P7) (2.4-2.6), as per attached.</t>
  </si>
  <si>
    <t>TEST RESULT S19 N 1366</t>
  </si>
  <si>
    <t>TEST RESULT S19 N 1367</t>
  </si>
  <si>
    <t>TEST RESULT S19 N 1368</t>
  </si>
  <si>
    <t>TEST RESULT S19 N 1369</t>
  </si>
  <si>
    <t>TEST RESULT S19 N 1370</t>
  </si>
  <si>
    <t>TEST RESULT S19 N 1371</t>
  </si>
  <si>
    <t>TEST RESULT S19 N 1372</t>
  </si>
  <si>
    <t>TEST RESULT S19 N 1373</t>
  </si>
  <si>
    <t>TEST RESULT S19 N 1374</t>
  </si>
  <si>
    <t>TEST RESULT S19 N 1375</t>
  </si>
  <si>
    <t>Trial mix for screed concrete with fiber (18 mm) for design mix (250/350) 7 days &amp; 28 days.</t>
  </si>
  <si>
    <t>Plain Concrete for Trenches of Substation (07) , axis (A-G)(1-4)
Q= 18 m3                                  C 200/300                   7 -days</t>
  </si>
  <si>
    <t>Upstand of Stairs of Bridge for North Platform Part(D) ,axis (p32-p35)(2.4-2.6) &amp; Upstand of Stairs of Bridge for Middle Platform Part(D) ,axis (p32-p35)(2.2-2.3) &amp; Modification of Esclator of Main Building Part (3,4) ,axis(D-E)(J-K)(3-4) 
Q=18 m3                                  C 400/460                  7 -days</t>
  </si>
  <si>
    <t>S.O.G for South Platform Part (A),axis(P1-P4)(1-2.1) 
Q= 22 m3                                  C 250/350                  7 -days</t>
  </si>
  <si>
    <t>Screed Concrete with Fiber for Reserved for Operator 1 (MZ-279), Reserved for Operator 2 (MZ-280), Reserved for Operator 3 (MZ-282),Storage Facilities TRW (MZ-281), Lobby (MZ-285), Man Office A- HUB(MZ-275) , Man Office B- HUB (MZ-276) and Lobby (MZ-284) PART(3,4) ,axis (E-J)(6-8) 
Q= 33 m3                                  C 250/350                  7 -days</t>
  </si>
  <si>
    <t>Stairs of Bridge for Middle Platform part (2),axis (M-P21)(2.2-2.3) 
Q= 29 m3                                  C 400/460                  28 -days</t>
  </si>
  <si>
    <t>Stairs of Bridge for North Platform part (D),axis (P32-P35)(2.4-2.6)&amp; Columns of stairs for North Platform  Part (D), axis(P33-P34)(2.4-2.6)&amp;MEP Equipement Bases (Chiller) after modification at Roof of main Building Part (3-4) ,axis(A-N)(4-8) 
Q= 61 m3                                  C 400/460                  28 -days</t>
  </si>
  <si>
    <t>Screed Concrete with Fiber for Male toilet (GR-017)-H.C toilet (GR-016)- Female toilet (GR-015)-Cleaning supply (GR-020)-SOAC Cable room (GR-058) and Lobby (GR-021) Part (3),axis(C-D)(4-5)  &amp; Cafe (GR-027)-Lost and Found (GR-038)-Lost and Found Storage (GR-040)-Fire Command (GR-026) and Pantry (GR-039) Part (3),axis(D-F)(5-6) &amp; Refuse room (GR-007)-Corridor (GR-006) Part (3),axis(A-B)(5-6) 
Q= 15 m3                                  C 250/350                  28 -days</t>
  </si>
  <si>
    <t>Stair and Stair Columns of Bridge for South Platform part (D),axis (P32-P35)(2-2.1)&amp;Columns of bridge stairs for Middle platform part (2),axis (N)(2.2-2.3)
Q= 52 m3                                  C 400/460                  28 -days</t>
  </si>
  <si>
    <t>Prequalification For TRACO For Glass partitions and mirror 
B.O.Q 18.00            SPECS 18</t>
  </si>
  <si>
    <t>Steel Door Hardware table</t>
  </si>
  <si>
    <t>DC 230 (S-19.ARCH.15-10-25)(10-00)</t>
  </si>
  <si>
    <t>Method Statement for
Cementitious Water Proofing for Sheds roof Slab</t>
  </si>
  <si>
    <t>Please advice which detail shall be followed for roof insulation detail.
Option 1 : as per transmittal 806 standard details.
Option 2 : as per attached detail</t>
  </si>
  <si>
    <t>RFI 072 (S19-ARCH-14-10)(12-00)</t>
  </si>
  <si>
    <t>RFI 073 (S19-ARCH-15-10)(12-00)</t>
  </si>
  <si>
    <t>Please advise if attached detail shall be followed for platform finish at utility corridor roof zones .</t>
  </si>
  <si>
    <t xml:space="preserve">REGARDING ATTACHED MINUTES OF MEETING 25/10/2025 ( DOC 03 –PLAT FORM SHED  COLUMN DETAILS CONCEPT) .
PLEASE CLARFY SPECES OF RUBBER BAD OR ADVISE IF THERE IS ALATRNATIVE MATRIAL </t>
  </si>
  <si>
    <t>RFP 21 (S19-ARCH-14-10)(12-00)</t>
  </si>
  <si>
    <t>Herewith in attachment our proposal to reduce cost by doing without thermal and damp insulation at platform finishing including (Utility corridors surface) and screed thickness to be 200mm. 
● Detail (1) ; standard detail as per transmittal 806
● Detail (2) ; our propsal
Please Advise</t>
  </si>
  <si>
    <t>RHS-CS-SD-0418</t>
  </si>
  <si>
    <t>RHS-CS-SD-0419</t>
  </si>
  <si>
    <t>RHS-CS-SD-0420</t>
  </si>
  <si>
    <t>RHS-CS-SD-0421</t>
  </si>
  <si>
    <t>RHS-CS-SD-0422</t>
  </si>
  <si>
    <t>RHS-CS-SD-0423</t>
  </si>
  <si>
    <t>RHS-CS-SD-0424</t>
  </si>
  <si>
    <t>Concrete Dimension for Precast Column Part A</t>
  </si>
  <si>
    <t>Concrete Dimension for Precast Column Part B</t>
  </si>
  <si>
    <t>Concrete Dimension for Precast Column Part (1-3)</t>
  </si>
  <si>
    <t>Concrete Dimension for Precast Column Part (2-4)</t>
  </si>
  <si>
    <t>Concrete Dimension for Precast Column Part (C)</t>
  </si>
  <si>
    <t>Concrete Dimension for Precast Column Part (D)</t>
  </si>
  <si>
    <t>Reinforcement for Precast Column and Levels</t>
  </si>
  <si>
    <t>RHS-CS-SD-0425</t>
  </si>
  <si>
    <t>RHS-CS-SD-0426</t>
  </si>
  <si>
    <t>SD 98 (S19.CI.12-10(10-00)</t>
  </si>
  <si>
    <t>SD 99 (S19.CI.12-10(10-00)</t>
  </si>
  <si>
    <t>installation of sleeves for Rain water drainage pipe at back building, axis (F-M) (1&amp;2.1), As per attached</t>
  </si>
  <si>
    <t>MS 28 (S-19-MECH.-14-10)(04-00)</t>
  </si>
  <si>
    <t>MS 29 (S-19-MECH.-14-10)(04-00)</t>
  </si>
  <si>
    <t xml:space="preserve">Galvanized puddle flange   </t>
  </si>
  <si>
    <t>SADDAH</t>
  </si>
  <si>
    <t>UPVC Pressurized Drainage Pipe Fitting 16 Bar</t>
  </si>
  <si>
    <t xml:space="preserve">DUBAL PLAST </t>
  </si>
  <si>
    <t>RC for Back Building Frames (Columns, Beams, Slabs) for south platform , part (2), axis (G-N) (1-2.1), As per attached.</t>
  </si>
  <si>
    <t>POUR CONCRETE 586</t>
  </si>
  <si>
    <t xml:space="preserve">Saveto Thick render </t>
  </si>
  <si>
    <t>QVN 104 REV 00</t>
  </si>
  <si>
    <t>QVN 105 REV 00</t>
  </si>
  <si>
    <t>QVN 106 REV 00</t>
  </si>
  <si>
    <t>Damage and cuts in the waterproofing</t>
  </si>
  <si>
    <t>Reinforcement of Water Tank Raft Foundation</t>
  </si>
  <si>
    <t xml:space="preserve">Poor Quality of Concrete Works and Unauthorized Repair Works at Water Tank </t>
  </si>
  <si>
    <t>Coordinates for offset 25cm for Back building  column of south  platform, axis (H-L) (1-2.1) as per attached.</t>
  </si>
  <si>
    <t xml:space="preserve">Level and Location for RC, Encasement (4) and Pulling Chamber of Middle platform part (B), axis (P2-P11) (2.2-2.3) </t>
  </si>
  <si>
    <t>Formwork for GB, Encasement (4) and Pulling Chamber of Middle platform part (A-B), axis (P2-P10) (2.2) as per attached.</t>
  </si>
  <si>
    <t>Reinforcement and formwork for upstand of stairs of bridge middle platform part (2), axis (M-P21)(2.2-2.3), as per attached</t>
  </si>
  <si>
    <t>MS 103 (S-19-ARCH-19-10)(12-00)</t>
  </si>
  <si>
    <t>Sika Top Seal 107 EL</t>
  </si>
  <si>
    <t>Calculation sheet for STRIP CEILING SUSPENSION SYSTEM (ALZAHABIA COMPANY)</t>
  </si>
  <si>
    <t>DC 234 (S-19.ARCH.20-10-25)(10-00)</t>
  </si>
  <si>
    <t>Method Statement 
 for Metal False Ceiling 
(Strip and Open cell)</t>
  </si>
  <si>
    <t>RFP 23 (S19-ARCH-20-10)(12-00)</t>
  </si>
  <si>
    <t>Our proposal about bad for roof cable trays at roof &amp; upper roof details.</t>
  </si>
  <si>
    <t>REGARDING ATTACHED MINUTES OF MEETING 25/10/2025 ( DOC 03 –PLAT FORM SHED  COLUMN DETAILS CONCEPT) .
Due to the unavailability of information regarding the used material (rubber pad),
we propose using an alternative material (blue foam) with the same specifications as per the attached data sheet.</t>
  </si>
  <si>
    <t>RFP 22 (S19-ARCH-16-10)(12-00)</t>
  </si>
  <si>
    <t>Formwork of fence Columns of North Platform Part (D) Axes (P35-P38) (2.5-3) as per attached</t>
  </si>
  <si>
    <t>Plaster work preparation for Ground floor (Corridor GR-054) part (3), axis (F-G) (7-8), as per attached.</t>
  </si>
  <si>
    <t>Plaster work preparation for Ground floor (Corridor GR-115) part (4), axis (H-I) (7-8), as per attached.</t>
  </si>
  <si>
    <t>Surface preparation for isolation of roof Part(3), axis (A-E) (2.6-7) as per attached.</t>
  </si>
  <si>
    <t>DC 235 (S-19.ARCH.21-10-25)(10-00)</t>
  </si>
  <si>
    <t>Calculation sheet for Curtain wall (Sections)  (ELNOZOM ELHADETHA)</t>
  </si>
  <si>
    <t>Block work (under SOG) for substation 07 at axis, (A-G) (1-4) as per attached</t>
  </si>
  <si>
    <t>Reinforcement and formwork for Stiffener beams and posts for Bridge Mezzanine floor, Axes (L-M) (2.1-2.5) as per attached.</t>
  </si>
  <si>
    <t>Install first fix work for Lighting for South platform canopy, at part (B) axis (P11-P16) (1-2.1), As per attached.</t>
  </si>
  <si>
    <t>Install first fix work for ground floor (GR-287 Arrival Hall) at part (4), Axis (K-M) (3-7), as per attached.</t>
  </si>
  <si>
    <t>Install first fix work for ground floor (GR-287 Arrival Hall), siemens electrial work (Sound system, acess doors, cctv, ….) at part (4), Axis (K-M) (3-7), as per attached.</t>
  </si>
  <si>
    <t>Install first fix BMS works for middle platform at part (A-B), Axis (P5-P10) (2.2-2.3), as per attached.</t>
  </si>
  <si>
    <t>Install first fix electrical works for ground floor (GR-021 Lobby), at part (3), Axis (C-D) (4-5), as per attached.</t>
  </si>
  <si>
    <t>Calculation sheet for structural roof slab of main building</t>
  </si>
  <si>
    <t>DC 232 (S-19.ARCH.15-10-25)(10-00)</t>
  </si>
  <si>
    <t>MS 104 (S-19-ARCH-21-10)(12-00)</t>
  </si>
  <si>
    <t>MS 105 (S-19-ARCH-21-10)(12-00)</t>
  </si>
  <si>
    <t>Penetron Hydroguard</t>
  </si>
  <si>
    <t>PENETRON</t>
  </si>
  <si>
    <t>SEAL COAT SF 150</t>
  </si>
  <si>
    <t>RHS-AR-SD-313</t>
  </si>
  <si>
    <t>MEZZANINE REFLECTED CEILING PLANS
&amp;DETAILS FOR ARRIVAL HALLS</t>
  </si>
  <si>
    <t>SD 84 (S19.ARCH.14-10)(10-00)</t>
  </si>
  <si>
    <t>RHS-AR-SD-314</t>
  </si>
  <si>
    <t>SD 85 (S19.ARCH.16-10)(10-00)</t>
  </si>
  <si>
    <t>FIRST REFLECTED CEILING PLANS &amp; DETAILS FOR BRIDGES</t>
  </si>
  <si>
    <t>Primer for isolation of roof Part (3),axis (A-E) (2.6-7) as per attached.</t>
  </si>
  <si>
    <t>MOCK UP for Fixation of Reflected Ceiling for Mezzanine floor (Departial Hall), Part (3-4), axis (F-I) (4-7) as per attached.</t>
  </si>
  <si>
    <t>Floor drain &amp; roof drain &amp; floor clean out</t>
  </si>
  <si>
    <t>Repair &amp; preparation for Bridge Columns for Middle Platform, Part(1-2) for axis (G-H)(2.2-2.3) as per attached .</t>
  </si>
  <si>
    <t>Reinforcement and formwork for Stiffener beams and posts for Bridge Mezzanine floor, Axes (G-H) (2.1-2.5) as per attached.</t>
  </si>
  <si>
    <t>parapet of substation 07, axis (C-G)(1-4) &amp; MEP Equipment Bases (Chiller) after modification at Upper Roof of Main Building Part (3) ,axis(A-C)(3-4) 
Q= 27 m3                                  C 400/460                  28 -days</t>
  </si>
  <si>
    <t xml:space="preserve">W.C PENETRATING SEALER 20L </t>
  </si>
  <si>
    <t>Frist Course Block Work for Bridge Part (1) Axes (B-C) (2.1-2.6) as per Attached</t>
  </si>
  <si>
    <t>RC for GB, Encasement (2) and Pulling Chamber of Middle platform part (A-B), axis (P2-P10) (2.2) as per attached.</t>
  </si>
  <si>
    <t>POUR CONCRETE 587</t>
  </si>
  <si>
    <t>POUR CONCRETE 588</t>
  </si>
  <si>
    <t>POUR CONCRETE 589</t>
  </si>
  <si>
    <t>Upstand of Stairs of Bridge for Middle Platform Part(2) ,axis (M-P21)(2.2-2.3)+ Stiffner beam for block work of bridge(Mezzanine floor) part(1-2),axis (G-H)(L-M) (2.1-2.6)</t>
  </si>
  <si>
    <t>TEST RESULT S19 N 1376</t>
  </si>
  <si>
    <t>parapet of substation 07, axis (C-G)(1-4) &amp; MEP Equipment Bases (Chiller) after modification at Upper Roof of Main Building Part (3) ,axis(A-C)(3-4) 
Q= 27 m3                                  C 400/460                  7 -days</t>
  </si>
  <si>
    <t>RFP 12 (S19-MECH-27-10)(12-00)</t>
  </si>
  <si>
    <t>Our proposal for modifying rain water drainage pipes at high level Mezannine at part (3-1) to avoid clashes between rain water pipes and PK3 (ducts &amp; cable trays).</t>
  </si>
  <si>
    <t>First layer of membrane Insulation for roof Part(3), axis (A-E) (2.6-7) as per attached.</t>
  </si>
  <si>
    <t>Plaster work preparation for First floor (Elevator lobby )(FR-197)&amp; (Elevator lobby) (FR-198) part (3-4), axis (F-G)&amp;(H-I) (2.5-3), as per attached.</t>
  </si>
  <si>
    <t>Plaster work from Ground floor to First floor ,part (4), axis (I-K)(3), as per attached.</t>
  </si>
  <si>
    <t>Plaster work from Mezzanine floor to First floor (stair) ,part (4), axis (I-K)(3-4), as per attached.</t>
  </si>
  <si>
    <t>RFI 074 (S19-ARCH-18-10)(12-00)</t>
  </si>
  <si>
    <t>Kindly confirm the required dimensions of the room as shown in the attached drawing for our reference and further coordination.
Please note that this room was also mentioned in a previous RFI (No. EET-RHS-KK-ECG-RFI-ARCH-062-REV00) , as per attached</t>
  </si>
  <si>
    <t>Kindly advise which Reference shall be followed for the platform floor pattern.
1- as per approved shop drawing (No.: EET-RHS-KK-ECG-SD-ARCH-43 – Rev. 02), submitted under Transmittal No. 1732 (attached)
2- RFP drawing submitted by the New Capital Station main contractor (attached).
Please confirm which one shall be considered for implementation.</t>
  </si>
  <si>
    <t>RFI 075 (S19-ARCH-22-10)(12-00)</t>
  </si>
  <si>
    <t>Installation of Rain water drain at Lower Roof Part (3-4) , axis (F-I) (5&amp;6), As per attached.</t>
  </si>
  <si>
    <t>•	Inspection For Earthing &amp; Lightning system for South platform Canopy Slab, at part (B) axis (P11-P16) (1-2.1), As per attached.
•	Inspection For Earthing &amp; Lightning system for North platform Canopy Slab, at part (B) axis (P11-P16) (1-2.1), As per attached.
•	Inspection For Earthing &amp; Lightning system for North platform Canopy Slab, at part (C) axis (P22-P29) (2.4-3), As per attached.</t>
  </si>
  <si>
    <t>Install first fix electrical works for ground floor (GR-129 Lobby), at part (4), Axis (K-L) (4-5), as per attached.</t>
  </si>
  <si>
    <t>•	Inspection For Earthing &amp; Lightning system for South platform canopy Slab, at part (C) axis (P22-P29) (1-2.1), As per attached.
•	Inspection For Earthing &amp; Lightning system for Middle platform canopy Slab, at part (C) axis (P22-P29) (2.2-2.3), As per attached.
•	Inspection For Earthing &amp; Lightning system for Middle platform canopy Slab, at part (B) axis (P11-P17) (2.2-2.3), As per attached.</t>
  </si>
  <si>
    <t>•	Install first fix work for Lighting for South platform canopy, at part (C) axis (P22-P29) (1-2.1), As per attached.
•	Install first fix work for Lighting for Middle platform canopy Slab, at part (C) axis (P22-P29) (2.2-2.3), As per attached.
•	Install first fix work for Lighting for Middle platform canopy Slab, at part (B) axis (P11-P17) (2.2-2.3), As per attached.</t>
  </si>
  <si>
    <t>Second layer of membrane for Roof of Main Building part (3-4) axis (E-J) (4-8) As per attached.</t>
  </si>
  <si>
    <t>Mookup for fire stopping of main building wall (sealant &amp; rockwool) (Refuse Room – GR-007)</t>
  </si>
  <si>
    <t xml:space="preserve">Sample on site for precast fence </t>
  </si>
  <si>
    <t>Installation and testing for drainage networks at mezzanine high level, Part (3-4), axis (G-H) (2.5-4), As per attached.</t>
  </si>
  <si>
    <t>Install first fix work for middle bridge first floor parapet, axis (G-H) (1-3), As per attached</t>
  </si>
  <si>
    <t>Reinforcement for Parapet of Back Building for South platform Part (2) at axis (CL-N) (1-2.1) as per attached</t>
  </si>
  <si>
    <t>Bituminous for Bridge Columns and Core for Middle Platform, Part(1-2) for axis (G-H)(2.2-2.3) as per attached .</t>
  </si>
  <si>
    <t>Installation and testing for rain water riser, Part (3-4), axis (C-L) (6-8), As per attached</t>
  </si>
  <si>
    <t>TEST RESULT S19 N 1377</t>
  </si>
  <si>
    <t>TEST RESULT S19 N 1378</t>
  </si>
  <si>
    <t>TEST RESULT S19 N 1379</t>
  </si>
  <si>
    <t>TEST RESULT S19 N 1380</t>
  </si>
  <si>
    <t>TEST RESULT S19 N 1381</t>
  </si>
  <si>
    <t>TEST RESULT S19 N 1382</t>
  </si>
  <si>
    <t>TEST RESULT S19 N 1383</t>
  </si>
  <si>
    <t>TEST RESULT S19 N 1384</t>
  </si>
  <si>
    <t>Sand cone test for soil Replacement for Substation axis (A-H) (1-4) at level (124.27).</t>
  </si>
  <si>
    <t>Sand cone test for soil Replacement for South platform Part (D) axis (P35-P38) at level (125.30).</t>
  </si>
  <si>
    <t>Sand cone test for soil Replacement for Middle platform Part (C-D) axis (P21-P28) at level (125.80).</t>
  </si>
  <si>
    <t>PULL OUT STRENGTH OF GRC CHASSISE.</t>
  </si>
  <si>
    <t>CALCULATION SHEET
For Slab Falsework using Cuplock system</t>
  </si>
  <si>
    <t>DC 237 (S-19.CI.30-10-25)(10-00)</t>
  </si>
  <si>
    <t>RFI 051 (S19-CI-25-10)(12-00)</t>
  </si>
  <si>
    <t>SD 100 (S19.CI.27-10)(10-00)</t>
  </si>
  <si>
    <t>RHS-CS-SD-0427</t>
  </si>
  <si>
    <t>CONCRETE DIMENSION AND REINFORCEMENT FOR
STAIRS ,BEAMS AND COLUMNS
TANK TYPE B</t>
  </si>
  <si>
    <t>SD 86 (S19.ARCH.29-10)(10-00)</t>
  </si>
  <si>
    <t>RHS-AR-SD-315</t>
  </si>
  <si>
    <t>DC 236 (S-19.CI.21-10-25)(10-00)</t>
  </si>
  <si>
    <t>Rev 03</t>
  </si>
  <si>
    <t>RFI 076 (S19-ARCH-01-11)(12-00)</t>
  </si>
  <si>
    <t>RFI 077 (S19-ARCH-01-11)(12-00)</t>
  </si>
  <si>
    <t xml:space="preserve">Works embedded cable routing for south Platform from axis (P4-P6) (1-2.1) </t>
  </si>
  <si>
    <t>Deflection of slab of substation 07, axis (C-E) (1-4)</t>
  </si>
  <si>
    <t>POUR CONCRETE 590</t>
  </si>
  <si>
    <t>Modification escalator of main building, part (3-4), axis (D-F) (3-4), axis (I-K) (3-4), as per attached</t>
  </si>
  <si>
    <t>Seal Coat  from Ground floor to First floor ,part (4), axis (I-K)(3), as per attached.</t>
  </si>
  <si>
    <t>MS 106 (S-19-ARCH-29-10)(12-00)</t>
  </si>
  <si>
    <t xml:space="preserve">GYPSUM TILES AND ACCESSORIES </t>
  </si>
  <si>
    <t>ECOBAT</t>
  </si>
  <si>
    <t>MS 107 (S-19-ARCH-29-10)(12-00)</t>
  </si>
  <si>
    <t>METAL CELLING STRIPS, TILES SYSTEM, OPEN CELL &amp; ACCES DOORS</t>
  </si>
  <si>
    <t>HPL TOILET PARTITIONS</t>
  </si>
  <si>
    <t>Cairo house</t>
  </si>
  <si>
    <t>Surface prepration for column of bridge part (3-4), axis (B-C) (2.5) &amp; (L-M) (2.5), as per attached.</t>
  </si>
  <si>
    <t>Install first fix for siemens electrial work at middle platform (Elevator &amp; columns) (Sound system, acess doors, cctv, ….) (Outlet 10 x 10 for sound system), Axis (G-H) (2.2-2.3), as per attached.</t>
  </si>
  <si>
    <t>Install first fix ground floor for at middle platform (Elevator &amp; columns), Axis (G-H) (2.2-2.3), as per attached.</t>
  </si>
  <si>
    <t>MS 108 (S-19-ARCH-29-10)(12-00)</t>
  </si>
  <si>
    <t>regarding mom dated 21/7/2025 item 1.2 highlighted please advice :
1-	Drainage system for 1st floor bridges as there is no false ceiling at ground floor.
2-	If main bridges roof shall include a single layer of membrane.</t>
  </si>
  <si>
    <t>regarding mom dated 21/7/2025 item 1.2 please be noted that height for bridge parapet (800mm) and as per approved SD for escape bridges ( SD ref No.: EET-RHS-KK-ECG-SD-ARCH-07-Rev 01) parapet handrail height for stairs is 1200mm which not are same level please advise.
Knowing that parapets at bridges are already implemented in site and for stairs are not implemented yet.</t>
  </si>
  <si>
    <t>With reference to the attached drawings related to the Site Arrangement at transmittal No. 2090, please be informed of the following:
The level of the main building is (126.077) equal the pavement level, is (126.077).
 the road level is (125.833).
please advise,</t>
  </si>
  <si>
    <t>RFI 078 (S19-ARCH-01-11)(12-00)</t>
  </si>
  <si>
    <t>Formwork and Reinforcement of S.O.G for South platform, part (A), axis (P3-P8) (1-2.1), as per attached.</t>
  </si>
  <si>
    <t>Formwork for Parapet of Back Building for South platform Part (2) at axis (CL-N) (1-2.1) as per attached</t>
  </si>
  <si>
    <t>Surface preparation for isolation of roof canopy at middle platform, Part (B), axis (P10-P17) (2.2-2.3) as per attached.</t>
  </si>
  <si>
    <t>Surface preparation for isolation of roof canopy at North platform, Part (B), axis (P10-P17) (2.4-2.6) as per attached.</t>
  </si>
  <si>
    <t>Surface preparation for isolation of roof canopy at south platform, Part (B), axis (P10-P17) (1-1.2) as per attached.</t>
  </si>
  <si>
    <t>RFP 24 (S19-ARCH-02-11)(12-00)</t>
  </si>
  <si>
    <t>Plaster work for Ground floor (Corridor GR-054) part (3), axis (F-G) (7-8), as per attached.</t>
  </si>
  <si>
    <t>Plaster work for Ground floor (Corridor GR-115) part (4), axis (H-I) (7-8), as per attached.</t>
  </si>
  <si>
    <t>First Coat  from Ground floor to First floor ,part (4), axis (I-K)(3), as per attached.</t>
  </si>
  <si>
    <t>Renforcement of trench foundation for substation 07, axis (A-G) (1-4), as per attached.</t>
  </si>
  <si>
    <t>RHS-AR-SD-316</t>
  </si>
  <si>
    <t>RHS-AR-SD-317</t>
  </si>
  <si>
    <t>RHS-AR-SD-318</t>
  </si>
  <si>
    <t>RHS-AR-SD-319</t>
  </si>
  <si>
    <t>SD 87 (S19.ARCH.01-11)(10-00)</t>
  </si>
  <si>
    <t>MARBLE WALL PATTERN
ARRIVAL HALL (GR-018)
INTERNAL ELEVATION 2 &amp; SECTIONS</t>
  </si>
  <si>
    <t>MARBLE WALL PATTERN
 ARRIVAL HALL (GR-018)
INTERNAL ELEVATION 2 &amp; SECTIONS</t>
  </si>
  <si>
    <t>MARBLE WALL PATTERN - PART 3
  ELEVATOR LOBBY (GR-002)
INTERNAL ELEVATION 3 &amp; 4</t>
  </si>
  <si>
    <t>MARBLE WALL PATTERN - PART 4
ELEVATOR LOBBY (GR-036)</t>
  </si>
  <si>
    <t>Embedded Items Instruction for Earthing and Lightning System South Platform S.O.G Galvanized steel mesh Part (A) for Axes from (P3-P8) (1-2.1) as per attached.</t>
  </si>
  <si>
    <t>Encasement Slaves inside middle platform part (A) from axis (P4-P6) (2.2-2.3) (4 pipes ø50mm) from encasement 2 to Elec Closet, As per attached.</t>
  </si>
  <si>
    <t>Install sub structure system for marble for Bridge Columns and Core for Middle Platform, Part(1-2) for axis (G-H)(2.2-2.3) as per attached .</t>
  </si>
  <si>
    <t>Block Work for Ground Floor (Departial Hall) part (3-4) axis (E-J) (3-8), as per attached.</t>
  </si>
  <si>
    <t>Block Work for Mezzanine Floor (Departial Hall) part (3-4) axis (F-I) (3-7), as per attached.</t>
  </si>
  <si>
    <t>Embedded Items Instruction for Earthing and Lightning System North Platform S.O.G Galvanized steel mesh Part (A) for Axes from (P3-P5) (2.4-3) as per attached.</t>
  </si>
  <si>
    <t xml:space="preserve">	Install first fix work for ground floor (GR-149 Arrival Hall) at part (4), Axis (I-L) (5-6), as per attached</t>
  </si>
  <si>
    <t>POUR CONCRETE 591</t>
  </si>
  <si>
    <t>POUR CONCRETE 592</t>
  </si>
  <si>
    <t>R.C of S.O.G for South platform, part (A), axis (P3-P8) (1-2.1), as per attached.</t>
  </si>
  <si>
    <t>Level of S.O.G for South platform, part (A), axis (P3-P8) (1-2.1), as per attached.</t>
  </si>
  <si>
    <t>Coordinates for offset Parapet of Back Building for South platform Part (2) at axis (CL-N) (1-2.1) as per attached</t>
  </si>
  <si>
    <t>Plaster work for First floor (Elevator lobby )(FR-197)&amp; (Elevator lobby) (FR-198) part (3-4), axis (F-G)&amp;(H-I) (2.5-3), as per attached.</t>
  </si>
  <si>
    <t>Formwork of trench foundation for substation 07, axis (A-G) (1-4), as per attached.</t>
  </si>
  <si>
    <t>Install marble Tiles for Bridge Columns for North Platform, Part(3-4) for axis (G-H)(2.4-2.5) as per attached .</t>
  </si>
  <si>
    <t>Formwork and Reinforcement of S.O.G for North platform, part (A), axis (P3-P5) (2.4-2.6), as per attached.</t>
  </si>
  <si>
    <t>Reinforcement and formwork for Stiffener beams and posts for Bridge Mezzanine floor, Axes (B-C) (2.1-2.5) as per attached.</t>
  </si>
  <si>
    <t>Second Coat  from Ground floor to First floor ,part (4), axis (I-K)(3), as per attached.</t>
  </si>
  <si>
    <t>POUR CONCRETE 593</t>
  </si>
  <si>
    <t>POUR CONCRETE 594</t>
  </si>
  <si>
    <t>POUR CONCRETE 595</t>
  </si>
  <si>
    <t>R.C for Parapet of Back Building for South platform Part (2) at axis (CL-N) (1-2.1) as per attached .</t>
  </si>
  <si>
    <t>R.C of S.O.G for North platform, part (A), axis (P3-P5) (2.4-2.6), as per attached.</t>
  </si>
  <si>
    <t>Grey Pipes</t>
  </si>
  <si>
    <t>QVN 107 REV 00</t>
  </si>
  <si>
    <t>Honeycombing and Exposed Reinforcement at Stair Beam AXE (P4-P7) (2.5)</t>
  </si>
  <si>
    <t>VIA Email</t>
  </si>
  <si>
    <t>Formwork &amp; Reinforcement for GB, Encasement (4) of Middle platform part (A), axis (P1-P2) (2.3) as per attached.</t>
  </si>
  <si>
    <t>Reinforcement for Parapet of Back Building for South platform Part (2) at axis (CL-N) (1) as per attached</t>
  </si>
  <si>
    <t>TEST RESULT S19 N 1385</t>
  </si>
  <si>
    <t>TEST RESULT S19 N 1386</t>
  </si>
  <si>
    <t>TEST RESULT S19 N 1387</t>
  </si>
  <si>
    <t>TEST RESULT S19 N 1388</t>
  </si>
  <si>
    <t>TEST RESULT S19 N 1389</t>
  </si>
  <si>
    <t>TEST RESULT S19 N 1390</t>
  </si>
  <si>
    <t>TEST RESULT S19 N 1391</t>
  </si>
  <si>
    <t>TEST RESULT S19 N 1392</t>
  </si>
  <si>
    <t>TEST RESULT S19 N 1393</t>
  </si>
  <si>
    <t>TEST RESULT S19 N 1394</t>
  </si>
  <si>
    <t>TEST RESULT S19 N 1395</t>
  </si>
  <si>
    <t>TEST RESULT S19 N 1396</t>
  </si>
  <si>
    <t>TEST RESULT S19 N 1397</t>
  </si>
  <si>
    <t>Stairs of Bridge for North Platform part (A),axis (P4-P7)(2.4-2.5)
Q= 48 m3                                  C 400/460                  7 -days</t>
  </si>
  <si>
    <t>S.O.G for South Platform Part (C ),axis(P23-P29)(1-2.1) 
Q= 60 m3                                  C 250/350                  7 -days</t>
  </si>
  <si>
    <t>Reinforced Concrete for water tank Raft ,axis (A-H)(1-3)
Q= 232 m3                                  C 400/460                  7 -days</t>
  </si>
  <si>
    <t>Encasement (4) and pulling chamber of Middle Platform part (A-B),axis (P2-P10)(2.3) .
Q= 27 m3                                  C 350/425                  7 -days</t>
  </si>
  <si>
    <t>Upstand of Stairs of Bridge for North Platform Part(A) ,axis (p4-p7)(2.4-2.6)
Q= 9 m3                                  C 400/460                  7 -days</t>
  </si>
  <si>
    <t>Back Building Frame (Columns,Beams and Slabs) for South Platform Part(2) ,axis(G-N)(1-2.1) .
Q= 221 m3                                  C 400/460                  7 -days</t>
  </si>
  <si>
    <t>Encasement (2) and pulling chamber of Middle Platform part (A-B),axis (P2-P10)(2.2)
Q= 18 m3                                  C 350/425                  7 -days</t>
  </si>
  <si>
    <t>Upstand of Stairs of Bridge for Middle Platform Part(2) ,axis (M-P21)(2.2-2.3) &amp; Stiffner beam for block work of bridge(Mezzanine floor) part(1-2),axis (G-H)(L-M) (2.1-2.6) 
Q= 18 m3                                  C 400/460                  7 -days</t>
  </si>
  <si>
    <t>S.O.G for South Platform Part (A-B),axis(P7-P9)(P13-P16)(1-2.1) 
Q= 30 m3                                  C 250/350                  28 -days</t>
  </si>
  <si>
    <t>Plain Concrete for Trenches of Substation (07) , axis (A-G)(1-4)
Q= 18 m3                                  C 200/300                  28 -days</t>
  </si>
  <si>
    <t>Upstand of Stairs of Bridge for North Platform Part(D) ,axis (p32-p35)(2.4-2.6) &amp; Upstand of Stairs of Bridge for Middle Platform Part(D) ,axis (p32-p35)(2.2-2.3) &amp; Modification of Esclator of Main Building Part (3,4) ,axis(D-E)(J-K)(3-4)
Q= 18 m3                                  C 400/460                  28 -days</t>
  </si>
  <si>
    <t>S.O.G for South Platform Part (A),axis(P1-P4)(1-2.1) 
Q= 22 m3                                  C 250/350                  28 -days</t>
  </si>
  <si>
    <t>Screed Concrete with Fiber for Reserved for Operator 1 (MZ-279), Reserved for Operator 2 (MZ-280), Reserved for Operator 3 (MZ-282),Storage Facilities TRW (MZ-281), Lobby (MZ-285), Man Office A- HUB(MZ-275) , Man Office B- HUB (MZ-276) and Lobby (MZ-284) PART(3,4) ,axis (E-J)(6-8)
Q= 33 m3                                  C 250/350                  28 -days</t>
  </si>
  <si>
    <t>TEST RESULT S19 N 1398</t>
  </si>
  <si>
    <t>Trial mix for design mix (400/460) (CEM III) 7 days &amp; 28 days.</t>
  </si>
  <si>
    <t xml:space="preserve">	Encasement 4 Slaves between middle Platform, Part (A), Axes (P1-P3) (2.2-2.3)</t>
  </si>
  <si>
    <t>Level &amp; Coordinates of trench foundation for substation 07, axis (A-G) (1-4), as per attached.</t>
  </si>
  <si>
    <t>Second layer of membrane for Roof of Main Building part (3) axis (A-E) (2.6-6) As per attached.</t>
  </si>
  <si>
    <t>Reinforcement and formwork for Stiffener beams and posts for Bridge Mezzanine floor part (A), Axis (P6-P8) (2.1-2.4) as per attached.</t>
  </si>
  <si>
    <t>Reinforcement and formwork for upstand of stairs of bridge south platform part (2), axis (M-P21)(1-2.1), as per attached</t>
  </si>
  <si>
    <t>Install first fix work for Lighting parapet for escape bridge, at part (A) axis (P6-P7) (1-3)
Install first fix work for Lighting parapet for escape bridge, at part (D) axis (P32-P33) (1-3), As per attached.</t>
  </si>
  <si>
    <t>R.C of trench foundation for substation 07, axis (A-G) (1-4), as per attached.</t>
  </si>
  <si>
    <t>POUR CONCRETE 596</t>
  </si>
  <si>
    <t>POUR CONCRETE 597</t>
  </si>
  <si>
    <t>MOCK UP for Panels and  Finishing of Reflected Ceiling for Mezzanine floor (Departial Hall), Part (3-4), axis (F-I) (4-7) as per attached.</t>
  </si>
  <si>
    <t>Surface preparation for isolation of roof Part(4), axis (J-N) (3-6) as per attached.</t>
  </si>
  <si>
    <t>Prequalification for Cairo Build Co.
(Interlock Concrete Pavers, Precast Concrete Curbstone and Concrete Wheel Stopper)</t>
  </si>
  <si>
    <t>1520X2360 - BL- NFR- HW-26 4</t>
  </si>
  <si>
    <t>1120X2360 - BL- NFR- HW-35 5</t>
  </si>
  <si>
    <t>1120X2360 - BL- NFR- HW-15-NFR D1 To be D5</t>
  </si>
  <si>
    <t>1120X2360 - BL- Fire- HW-06 5</t>
  </si>
  <si>
    <t>1120X2360 - BL- Fire- HW-01 5</t>
  </si>
  <si>
    <t>1120X2360 - BL- Fire- HW-07 5</t>
  </si>
  <si>
    <t>1120X2560 - BL- Fire- HW-15 D1 To be D5</t>
  </si>
  <si>
    <t>1220X2360 - BL- NFR- HW-33 5</t>
  </si>
  <si>
    <t>1320X2360 - BL- NFR- HW-15'-NFR D1 To be D5</t>
  </si>
  <si>
    <t>1320X2360 - BL- Fire- HW-01' 5</t>
  </si>
  <si>
    <t>1720X2360 - BL- Fire- HW-01'' 5</t>
  </si>
  <si>
    <t>Access Control DOORS</t>
  </si>
  <si>
    <t>RHS-AR-SD-320</t>
  </si>
  <si>
    <t>RHS-AR-SD-321</t>
  </si>
  <si>
    <t>RHS-AR-SD-322</t>
  </si>
  <si>
    <t>RHS-AR-SD-323</t>
  </si>
  <si>
    <t>RHS-AR-SD-324</t>
  </si>
  <si>
    <t>RHS-AR-SD-325</t>
  </si>
  <si>
    <t>RHS-AR-SD-326</t>
  </si>
  <si>
    <t>RHS-AR-SD-327</t>
  </si>
  <si>
    <t>RHS-AR-SD-328</t>
  </si>
  <si>
    <t>RHS-AR-SD-329</t>
  </si>
  <si>
    <t>RHS-AR-SD-330</t>
  </si>
  <si>
    <t>RHS-AR-SD-331</t>
  </si>
  <si>
    <t>RHS-AR-SD-332</t>
  </si>
  <si>
    <t>RHS-AR-SD-333</t>
  </si>
  <si>
    <t>RHS-AR-SD-334</t>
  </si>
  <si>
    <t>RHS-AR-SD-335</t>
  </si>
  <si>
    <t>RHS-AR-SD-336</t>
  </si>
  <si>
    <t>RHS-AR-SD-337</t>
  </si>
  <si>
    <t>Access Control DOORS SCHEDULE SHEET-1</t>
  </si>
  <si>
    <t>SD 88 (S19.ARCH.16-11)(10-00)</t>
  </si>
  <si>
    <t>POUR CONCRETE 598</t>
  </si>
  <si>
    <t>POUR CONCRETE 599</t>
  </si>
  <si>
    <t>POUR CONCRETE 600</t>
  </si>
  <si>
    <t>Encasement (4) of Middle Platform part (A), axis (P1-P2) (2.3), As per attached</t>
  </si>
  <si>
    <t>Stiffner beam for block work of bridge part (A),axis (P6-P8) (2-2.5), as per attached</t>
  </si>
  <si>
    <t>Upstand of Stairs of Bridge for South Platform Part (2) ,axis (M-P21) (2-2.1), as per attached</t>
  </si>
  <si>
    <t>Screed Concrete with Fiber For Corridor of Mezzanine Part (3-4), Axis (E-J) (6-8), as per attached.</t>
  </si>
  <si>
    <t>RFI 052 (S19-CI-16-11)(12-00)</t>
  </si>
  <si>
    <t>AS PER SIEMENS REQUIRMENTS COPY ATTACHED AND ACCORDING TO SYSTRA REPLY FOR WNS-HAC-ECG-RFI-CIVIL-0188-R.01, PLEASE PROVIDE WITH CALCULATION TO RECHECH THE SLAB WITH NEW OPENING IS SAFE WITHOUT ADDITIONAL RFT FOR MAIN BUILDING .</t>
  </si>
  <si>
    <t>Formwork  for Parapet of Back Building for South platform Part (2) at axis (CL-N) (1) as per attached</t>
  </si>
  <si>
    <t>Release Finishing 01</t>
  </si>
  <si>
    <t>Release Finishing 02</t>
  </si>
  <si>
    <t>Release Finishing 03</t>
  </si>
  <si>
    <t>Release Finishing 04</t>
  </si>
  <si>
    <t>Release Finishing 05</t>
  </si>
  <si>
    <t>Release Finishing 06</t>
  </si>
  <si>
    <t>Release Finishing 07</t>
  </si>
  <si>
    <t>Release Finishing 08</t>
  </si>
  <si>
    <t>Release Finishing 09</t>
  </si>
  <si>
    <t>Release Finishing 10</t>
  </si>
  <si>
    <t>Release Finishing 11</t>
  </si>
  <si>
    <t>Release Finishing 12</t>
  </si>
  <si>
    <t>Release Finishing 13</t>
  </si>
  <si>
    <t>Release Finishing 14</t>
  </si>
  <si>
    <t>Release Finishing 15</t>
  </si>
  <si>
    <t>Release Finishing 16</t>
  </si>
  <si>
    <t>Release Finishing 17</t>
  </si>
  <si>
    <t>Release Finishing 18</t>
  </si>
  <si>
    <t>Release Finishing 19</t>
  </si>
  <si>
    <t>Release Finishing 20</t>
  </si>
  <si>
    <t>Release Finishing 21</t>
  </si>
  <si>
    <t>Release Finishing 22</t>
  </si>
  <si>
    <t>Release Finishing 23</t>
  </si>
  <si>
    <t>Release Finishing 24</t>
  </si>
  <si>
    <t>Release Finishing 25</t>
  </si>
  <si>
    <t>Release Finishing 26</t>
  </si>
  <si>
    <t>Release Finishing 27</t>
  </si>
  <si>
    <t>Release Finishing 28</t>
  </si>
  <si>
    <t>Release Finishing 29</t>
  </si>
  <si>
    <t>Release Finishing 30</t>
  </si>
  <si>
    <t>Release Finishing 31</t>
  </si>
  <si>
    <t>Release Finishing 32</t>
  </si>
  <si>
    <t>Release Finishing 33</t>
  </si>
  <si>
    <t>Release Finishing 34</t>
  </si>
  <si>
    <t>Release Finishing 35</t>
  </si>
  <si>
    <t>Release Finishing 36</t>
  </si>
  <si>
    <t>Release Finishing 37</t>
  </si>
  <si>
    <t>Release Finishing 38</t>
  </si>
  <si>
    <t>Release Finishing 39</t>
  </si>
  <si>
    <t>Release Finishing 40</t>
  </si>
  <si>
    <t>Release Finishing 41</t>
  </si>
  <si>
    <t>Release Finishing 42</t>
  </si>
  <si>
    <t>Release Finishing 43</t>
  </si>
  <si>
    <t>Release Finishing 44</t>
  </si>
  <si>
    <t>Release Finishing 45</t>
  </si>
  <si>
    <t>Release Finishing 46</t>
  </si>
  <si>
    <t>Release Finishing 47</t>
  </si>
  <si>
    <t>Release Finishing 48</t>
  </si>
  <si>
    <t>Release Finishing 49</t>
  </si>
  <si>
    <t>Release Finishing 50</t>
  </si>
  <si>
    <t>Release Finishing 51</t>
  </si>
  <si>
    <t>Release Finishing 52</t>
  </si>
  <si>
    <t>Release Finishing 53</t>
  </si>
  <si>
    <t>Release Finishing 54</t>
  </si>
  <si>
    <t>Release Finishing 55</t>
  </si>
  <si>
    <t>Release Finishing 56</t>
  </si>
  <si>
    <t>Release Finishing 57</t>
  </si>
  <si>
    <t>Release Finishing 58</t>
  </si>
  <si>
    <t>Release Finishing 59</t>
  </si>
  <si>
    <t>Release Finishing 60</t>
  </si>
  <si>
    <t>Release Finishing 61</t>
  </si>
  <si>
    <t>Release Finishing 62</t>
  </si>
  <si>
    <t>Release Finishing 63</t>
  </si>
  <si>
    <t>Release Finishing 64</t>
  </si>
  <si>
    <t>Release Finishing 65</t>
  </si>
  <si>
    <t>Release Finishing 66</t>
  </si>
  <si>
    <t>Release Finishing 67</t>
  </si>
  <si>
    <t>Release to start interior filling for the following mezzanine rooms (MZ-296 &amp; MZ 193 &amp; MZ 303) part (3) &amp; (MZ-195 &amp; MZ 270 &amp; MZ 304) Part (4) at axis (C-L) (2.6-4)</t>
  </si>
  <si>
    <t>\\Dc-1\kased khair-raas elhekma\LOG &amp; PDF\PDF RF</t>
  </si>
  <si>
    <t>Release to start interior filling for the following mezzanine corridors (MZ-289 &amp; MZ 299 &amp; MZ 300) part (3) &amp; (MZ-297 &amp; MZ 298) Part (4) at axis (A-L) (3-5)</t>
  </si>
  <si>
    <t>Release to start interior filling for the following grand rooms (GR-187) Part (4) at axis (J-K) (4-5)</t>
  </si>
  <si>
    <t>Release to start Install interior marble in departure hall as following:
Part (3,4) axis (G-H) (2.6-8), As per attached.</t>
  </si>
  <si>
    <t>Plain concrete for Roofs (Roof Screed) at part (3-4), axis (E-J) (4-8)</t>
  </si>
  <si>
    <t>Release to start interior filling for the following Ground rooms part (3)(ELEC ROOM GR-093)(CAFÉ GR-095)(LOOBY GR-168), at axis (E-G) (2.6-4)</t>
  </si>
  <si>
    <t>Install Marble on Departure Hall at axis (F) (4-7) as per attached.</t>
  </si>
  <si>
    <t>Install Marble on Departure Hall at axis (I) (4-7) as per attached.</t>
  </si>
  <si>
    <t>Install Marble on Departure Hall at axis (I-F) (7) as per attached.</t>
  </si>
  <si>
    <t>Install Marble on Departure Hall at axis (H) (2.5-4) as per attached.</t>
  </si>
  <si>
    <t>Install Marble on Departure Hall at axis (G) (2.5-4) as per attached.</t>
  </si>
  <si>
    <t>Install Marble on Departure Hall at axis (H-G) (4) as per attached.</t>
  </si>
  <si>
    <t>Plaster work preparation for (GR-020 &amp; GR-023 &amp; GR-57) at Ground floor part (3), axis (D-F) (4-6) &amp;, as per attached.</t>
  </si>
  <si>
    <t>Install Marble on upper roof at axis (B-M) (4) as per attached.</t>
  </si>
  <si>
    <t>Release to start interior filling for the following ground floor rooms (Cash Handling GR-50) at part (3), axis (E-F) (7-8), as per attached.
-	There’s no works for PK3 in this area.</t>
  </si>
  <si>
    <t>Release to start interior filling for the following ground floor rooms (Cash Handling GR-234) at part (4), axis (I-J) (7-8), as per attached.
-	There’s no works for PK3 in this area.</t>
  </si>
  <si>
    <t>Release to start False Ceiling installation for ground floor at part (3-4), axis (G-H) (7-8), as per attached.
-	There’s no works for PK3 in this area.</t>
  </si>
  <si>
    <t>Release to start exterior marble for bridge columns of north platform part (3-4), axis (B-M) (2.4-2.5), as per attached.
-	There’s no works for PK3 in this area.</t>
  </si>
  <si>
    <t>Release to start interior marble for arrival Hall (GR-287) part (4), axis (L-M) (3-6), as per attached.
-	There’s no works for PK3 in this area.</t>
  </si>
  <si>
    <t>Release to start interior marble for arrival Hall (GR-014) part (3), axis (B-C) (3-6), as per attached.
-	There’s no works for PK3 in this area.</t>
  </si>
  <si>
    <t>Release to start interior marble for corridor of mezzanine floor part (3-4), axis (F-I) (4), as per attached.
-	There’s no works for PK3 in this area.</t>
  </si>
  <si>
    <t>Release to start install false celling on departure hall of Main building part (3-4), axis (F-I) (4-7) &amp; (G-H) (3-4), as per attached.
-	There’s no works for PK3 in this area.</t>
  </si>
  <si>
    <t>Release to start install marble on middle bridge &amp; Stairs of platform part (3-4), axis (G-H) (1-2.6) as per attached.
-	There’s no works for PK3 in this area.</t>
  </si>
  <si>
    <t>Release to start install Screed on departure hall of Main Building,        part (3-4), axis (F-I) (4-7) &amp; (G-H) (3-4) as per attached.
-	There’s no works for PK3 in this area.</t>
  </si>
  <si>
    <t>Release to start install Screed on Arrival hall (GR-014 &amp; GR-287) of Main Building, part (3-4), axis (B-C) (3-6) &amp; (L-M) (3-6) as per attached.
-	There’s no works for PK3 in this area.</t>
  </si>
  <si>
    <t>Release to start install Interior marble on stairs on departure of Main Building, part (3), axis (D-F) (3-4) as per attached.
-	There’s no works for PK3 in this area.</t>
  </si>
  <si>
    <t>Release to start install Interior marble on stairs on departure of Main Building, part (4), axis (I-K) (3-4) as per attached.
-	There’s no works for PK3 in this area.</t>
  </si>
  <si>
    <t>Release to start install Interior marble on departure of Main Building, part (3), axis (F) (4-6) &amp; (F-G) (3-4) as per attached.
-	There’s no works for PK3 in this area.</t>
  </si>
  <si>
    <t>Release to start install Interior marble on departure of Main Building, part (4), axis (I) (4-6) &amp; (H-I) (3-4) as per attached.
-	There’s no works for PK3 in this area.</t>
  </si>
  <si>
    <t>Release to start install Interior marble on departure of Main Building (Mezzanine floor), part (3-4), axis (G-H) (4) as per attached.
-	There’s no works for PK3 in this area.</t>
  </si>
  <si>
    <t>Release to start install Interior marble on departure Hall floor of Main Building, part (3-4), axis (E-J) (2.6-2.8) as per attached.
-	There’s no works for PK3 in this area.</t>
  </si>
  <si>
    <t>Release to start install Interior marble on Arrival Hall Floor of Main Building, part (3), axis (B-C) (3-6) as per attached.
-	There’s no works for PK3 in this area.</t>
  </si>
  <si>
    <t>Release to start install Interior marble on Arrival Hall Floor of Main Building, part (4), axis (L-M) (3-6) as per attached.
-	There’s no works for PK3 in this area.</t>
  </si>
  <si>
    <t>Release to start install False Ceiling on Departure Hall of Main Building, part (3-4), axis (E-J) (3-8) as per attached.
-	There’s no works for PK3 in this area.</t>
  </si>
  <si>
    <t>Release to start install False Ceiling on Arrival Hall of Main Building, part (3), axis (B-C) (3-6) as per attached.
-	There’s no works for PK3 in this area.</t>
  </si>
  <si>
    <t>Release to start install False Ceiling on Arrival Hall of Main Building, part (4), axis (L-M) (3-6) as per attached.
-	There’s no works for PK3 in this area.</t>
  </si>
  <si>
    <t>REV.00</t>
  </si>
  <si>
    <t>Release to start R.C for water tank (Raft), axis (A-H) (1-3), As per attached.
-	There is no work to PK3 in this area.</t>
  </si>
  <si>
    <t>Release to start install Exterior marble for Roof wall of Main Building, part (3-4), axis (A-E) &amp; (J-N) (3-4) as per attached.
-	There’s no works for PK3 in this area.</t>
  </si>
  <si>
    <t xml:space="preserve">Insulation prepration for roof from axi (E-G) (4-8) </t>
  </si>
  <si>
    <t>Release to start install False Ceiling for All rooms of Main Building, part (3-4), for Ground floor.
There’s no works for PK2 ,PK3 in this rooms.</t>
  </si>
  <si>
    <t>Release to start install False Ceiling for All rooms of Main Building, part (3-4), for Mezzanine Floor.
There’s no works for PK2 ,PK3 in this rooms.</t>
  </si>
  <si>
    <t xml:space="preserve">Release to Commence Water Proofing Works (Membrane) of Main Building for Mezzanine Floor Part (4) for (Staff Female Toilet MZ-113) (Lockers MZ-165) , PART (3) for (Staff Male toilet MZ-035)&amp;(Lockers MZ-017)
There’s no works for PK2 ,PK3 in this rooms.
</t>
  </si>
  <si>
    <t xml:space="preserve">Release to Start marble for exterior façade part (3), axis (A-CL) (2.6-8)
There’s no works for PK2 ,PK3 in this rooms.
</t>
  </si>
  <si>
    <t xml:space="preserve">Release to Start marble for exterior façade part (4), axis (CL-N) (2.6-8)
There’s no works for PK2 ,PK3 in this rooms.
</t>
  </si>
  <si>
    <t xml:space="preserve">Release to Start marble for exterior Bridge column at north platform part (1-2), axis (G-H) (2.4)
There’s no works for PK2 ,PK3 in this rooms.
</t>
  </si>
  <si>
    <t xml:space="preserve">Release to Start marble for exterior Bridge Elevator at middle platform,          part (1-2), axis (G-H) (AL-2.3)
There’s no works for PK2 ,PK3 in this rooms.
</t>
  </si>
  <si>
    <t xml:space="preserve">Release to Start interior marble for arrival hall (GR-019 ARRIVAL HALL) (GR-212 – KIOSK) at Ground Floor, part (3), axis (C-D) (3-6)
There’s no works for PK2 ,PK3 in this rooms.
</t>
  </si>
  <si>
    <t xml:space="preserve">Release to Start membrane for Roof of Main Building part (3-4) axis (E-J) (4-8) As per attached.
There’s no works for PK2 ,PK3 in this rooms.
</t>
  </si>
  <si>
    <t xml:space="preserve">Release to Start insulation &amp; Screed for floor (MZ-165 Lockers) &amp; (MZ-113 Staff male Toilet) at Mezzanine floor Part (4) Axis (K-L) (4-5) &amp; Insulation &amp; Screed for floor (MZ-017 Lockers) &amp; (MZ-035 Staff male Toilet) at Mezzanine floor Part (3) Axis (C-D) (4-5), as per attached.
There’s no works for PK2 ,PK3 in this rooms.
</t>
  </si>
  <si>
    <t xml:space="preserve">Release to Start interior marble for arrival hall (GR-149 ARRIVAL HALL) at Ground Floor, part (4), axis (K-M) (3-6) as per attached.
There’s no works for PK2 ,PK3 in this rooms.
</t>
  </si>
  <si>
    <t xml:space="preserve">Release to Start Insulation Work and Slop Concrete for Roof Slab for Substation(07) axis (A-G) (1-4) as per attached.
There’s no works for PK2 ,PK3 in this rooms.
</t>
  </si>
  <si>
    <t xml:space="preserve">Release to Start Insulation Work and Screed Concrete for (GR-236 Toilet),     Part (3) axis (E-G) (7-8) as per attached.
There’s no works for PK2 ,PK3 in this room
</t>
  </si>
  <si>
    <t xml:space="preserve">Release to False ceiling Work (MZ-273 Pantry) &amp; (MZ-284 Lobby), Part (3) axis (E-F) (7-8) as per attached.
There’s no works for PK2 ,PK3 in this room
</t>
  </si>
  <si>
    <t>Release to start R.C for water tank (Retaining wall), axis (A-H) (1-3), As per attached.
-	There is no work to PK3 in this area.</t>
  </si>
  <si>
    <t>Release to start installation of marble for core &amp; columns at Middle platform, axis (G-H) (2.2-2.3), As per attached.
-	There is no work to PK3 in this area.</t>
  </si>
  <si>
    <t>Release to start installation of Ceramic for Ground Floor, Male toilet (GR-025)- Female toilet (GR-023) Part (3), axis(D-F) (4-5)	
-	There is no work to PK3 in this area.</t>
  </si>
  <si>
    <t>Release to False ceiling Work for Mezzanine rooms, Part (3) axis (A-CL) (2.6-8) as per attached.
There’s no works for PK2 ,PK3 in this room</t>
  </si>
  <si>
    <t>Release to False ceiling Work for Mezzanine rooms, Part (4) axis (CL-N) (2.6-8) as per attached.
There’s no works for PK2 ,PK3 in this room</t>
  </si>
  <si>
    <t>Release to start install Exterior marble between first &amp; roof wall of Main Building, part (3-4), axis (A-N) (2.6-4) as per attached.
-	There’s no works for PK3 in this area.</t>
  </si>
  <si>
    <t>seal coat for Ground floor (Corridor GR-115) part (4), axis (H-I) (7-8), as per attached</t>
  </si>
  <si>
    <t>Seal Coat for Ground floor (Corridor GR-054) part (3), axis (F-G) (7-8), as per attached.</t>
  </si>
  <si>
    <t>Prequalification for The Egyptian Germany .Co
 (Interlock Concrete Pavers, Precast Concrete Curbstone and Concrete Wheel Stopper)</t>
  </si>
  <si>
    <t>DC 239 (S-19.ARCH.16-11-25)(10-00)</t>
  </si>
  <si>
    <t>DC 240 (S-19.ARCH.16-11-25)(10-00)</t>
  </si>
  <si>
    <t>Prequalification for Creative Touch Co.
 For (HPL Partitions S/C) + Authorization Letter from Greenlam</t>
  </si>
  <si>
    <t>POUR CONCRETE 601</t>
  </si>
  <si>
    <t>R.C for Parapet of Back Building for South platform Part (2) at axis (CL-N) (1) as per attached</t>
  </si>
  <si>
    <t>Shadow Gap Aluminum</t>
  </si>
  <si>
    <t xml:space="preserve"> EZZ Steel</t>
  </si>
  <si>
    <t>Reinforcement of water tank walls, axis (G-H) (1-3), As per attached</t>
  </si>
  <si>
    <t>Installation of rain water drain (roof drain) at lower roof part (3), axis (A-E)(4-6), as per attached</t>
  </si>
  <si>
    <t>Installation and Testing of Frist Floor U/S Drainage Including L/L Works and Riser, part (3), 
axis (C-D)&amp;(2.6-4), as per attached</t>
  </si>
  <si>
    <t>Installation and Testing of Frist Floor U/S Drainage Including L/L Works and Riser, part (3), 
axis (F-D)&amp;(2.5-4), as per attached</t>
  </si>
  <si>
    <t>Installation and Testing of Frist Floor U/S Drainage Including L/L Works and Riser, part (4), 
axis (CL-I)&amp;(2.5-4), as per attached</t>
  </si>
  <si>
    <t>Installation and Testing of Frist Floor U/S Drainage Including L/L Works and Riser, part (4), 
axis (K-L)&amp;(2.6-4), as per attached.</t>
  </si>
  <si>
    <t>Kindly note that during the review of the shop drawings for rainwater drainage (stormwater) and the electrical works, a conflict has been identified. The drainage pipes and electrical conduits are proposed to be installed externally on the escape/access bridge columns. This may negatively affect the architectural appearance, aesthetics, and functional performance of the system.
Therefore, we request your guidance and recommendations on the proposed solution(s) to avoid the visual and architectural impact, while maintaining system efficiency and functionality.
Please advise</t>
  </si>
  <si>
    <t>RFI 079 (S19-ARCH-19-11)(12-00)</t>
  </si>
  <si>
    <t>noticed that there is an electrical room that lies under an escalator. This area doesn’t contain a ceiling as per
Ref.02 but as per technical requirements, this room needs to be air tight as it is protected by FM200 in addition.
to being water tight to prevent any danger of fire since the escalators are not water sealed. In the below.
kindly is requested to suggest a solution.
Refer to RFI (P3JV-OCI-ACO-SWE-RFI-0424)</t>
  </si>
  <si>
    <t>RFI 080 (S19-ARCH-20-11)(12-00)</t>
  </si>
  <si>
    <t>Encasement 2 Slaves between middle Platform, Part (A), Axes (P9-P14) (2.1-2.3) as per attached.</t>
  </si>
  <si>
    <t xml:space="preserve">	Install first fix BMS works for middle platform at part (A-B), Axis (P9-P14) (2.2-2.3P), as per attached.</t>
  </si>
  <si>
    <t xml:space="preserve">	Install first fix ground floor for at middle platform (columns), Axis (G-H) (2.2-2.3), as per attached.</t>
  </si>
  <si>
    <t xml:space="preserve">	Install first fix ground floor for siemens electrical work at middle platform (columns) (Sound system, access doors, cctv, ….) (Outlet 10 x 10 for sound system), Axis (G-H) (2.2-2.3), as per attached.</t>
  </si>
  <si>
    <t>QVN 108 REV 00</t>
  </si>
  <si>
    <t>Defects Observed in Two Fence Columns</t>
  </si>
  <si>
    <t xml:space="preserve">	First fix for fence columns (Precast) at South platform, Part (D) Axis (P32-P38) (1.2-1), As per attached.</t>
  </si>
  <si>
    <t>RHS-MECH-SS7-SD-014</t>
  </si>
  <si>
    <t>TOILET SECTIONS</t>
  </si>
  <si>
    <t>Formwork &amp; Reinforcement for GB, Encasement (2) and Pulling Chamber of Middle platform part (B), axis (P8-P14) (2.2) as per attached.</t>
  </si>
  <si>
    <t>Seal coat for First floor (Elevator lobby )(FR-197)&amp; (Elevator lobby) (FR-198) part (3-4), axis (F-G)&amp;(H-I) (2.5-3), as per attached.</t>
  </si>
  <si>
    <t>Frist coat for Ground floor (Corridor GR-115) part (4), axis (H-I) (7-8), as per attached.</t>
  </si>
  <si>
    <t>Frist Coat for Ground floor (Corridor GR-054) part (3), axis (F-G) (7-8), as per attached.</t>
  </si>
  <si>
    <t xml:space="preserve">Primer for isolation Membrane of roof, Part(4), axis (J-N) (3-6) as per attached. </t>
  </si>
  <si>
    <t>First coat for First floor (Elevator lobby )(FR-197)&amp; (Elevator lobby) (FR-198) part (3-4), axis (F-G)&amp;(H-I) (2.5-3), as per attached.</t>
  </si>
  <si>
    <t>Reinforcement and formwork for Stiffener beams and posts for Bridge Mezzanine floor part (D), Axis (P32-P33) (2.1-2.4) as per attached.</t>
  </si>
  <si>
    <t>Formwork for back building bridge , Part (1-2) axis (A-H) (1-2.1) as per attached.</t>
  </si>
  <si>
    <t>DC 238 (S-19.ARCH.12-11-25)(10-00)</t>
  </si>
  <si>
    <t>DC 233 (S-19.ARCH.15-10-25)(10-00)</t>
  </si>
  <si>
    <t>Screed Concrete with Fiber for Lockers (MZ-017) &amp; Staff Male Toilet (MZ-035) and Corridor (MZ-021)at Mezzanine floor Part(3), axis(C-D)(4-5) .</t>
  </si>
  <si>
    <t>POUR CONCRETE 602</t>
  </si>
  <si>
    <t>Installation of Rain Water Drainage Pipes Under S.O.G at Middle Platform, part (A), axis (P1-P7)&amp;(2.1-2.4), as per attached.</t>
  </si>
  <si>
    <t>Level &amp; Coordinates for Slab of back building for South platform Part (2) at axis (CL-B) (1) as per attached.</t>
  </si>
  <si>
    <t>Level of Back Filling for S.O.G for North platform, axis (P32-P38) (2.4-2.6), as per attached.</t>
  </si>
  <si>
    <t xml:space="preserve">Our proposal for modifying rain water network at Middle Platform Part (A), Axis (P6-P7)&amp;(2.1.-2.3) as per attached . </t>
  </si>
  <si>
    <t>RFP 13 (S19-MECH-23-11)(12-00)</t>
  </si>
  <si>
    <t>RFP 14 (S19-MECH-23-11)(12-00)</t>
  </si>
  <si>
    <t>Our propose for shifting the rainwater network pipe installed under the SOG for HDBE at the south platform – Part D, at Axis (P30,P38) (1-2.2) due to a conflict with the Package 3 fire fighting pipeline, as both utilities are located at the same position. To avoid this clash and maintain proper clearances, we request to shift the rainwater pipe 55 cm towards the north. Kindly review and advise.</t>
  </si>
  <si>
    <t>RFI 053 (S19-CI-23-11)(12-00)</t>
  </si>
  <si>
    <t>During the review of the water tank structure drawings, we noted the presence of a corbel previously indicated to support the crane.
Kindly confirm the current status of this corbel for this station:
Is it still required to be executed as per the issued drawings?
OR
Has it been cancelled, similar to the other stations where the corbel was removed,</t>
  </si>
  <si>
    <t>Anchofix 3001</t>
  </si>
  <si>
    <t>MS 109 (S-19-ARCH-15-11)(12-00)</t>
  </si>
  <si>
    <t>Testing of Rain Water Drainage Pipes Under S.O.G at Middle Platform, part (A), axis (P1-P7)&amp;(2.1-2.4), as per attached.</t>
  </si>
  <si>
    <t xml:space="preserve">Installation and Testing for rainwater Drainage Pipes (Risers) above Ground at platform Part (A) 
(P7-P8)&amp;(2.1-2.5), as per attached . </t>
  </si>
  <si>
    <t xml:space="preserve">	Works embedded cable routing for North Platform from axis (P32-P33) (2.6-2.7)</t>
  </si>
  <si>
    <t>Level of screed for H.C. Toilet (GR-134), Male toilet (GR-133), Female Toilet (GR-135) and Lobby (GR-129) Part (4),axis (K-L)(4-5), as per attached.</t>
  </si>
  <si>
    <t>Level of screed for Staff Female Toilet (MZ-113) , Lockers (MZ-165) and Corridor (MZ-166) Part(4), axis (K-L)(4-5) &amp;  Corridor of Mezzanine Part (3-4) , axis (E-i) (6-8) &amp; Lockers (MZ-017) &amp; Staff Male Toilet (MZ-035) and Corridor (MZ-021)at Mezzanine floor Part(3), axis(C-D)(4-5), as per attached.</t>
  </si>
  <si>
    <t>Coordinate and level for  Encasement (2) and pulling chamber of Middle Platform part (B),axis (P8-P14)(2.2) &amp; Encasement (4)  of Middle Platform part (A),axis (P1-P2)(2.3), as per attached.</t>
  </si>
  <si>
    <t>QVN 109 REV 00</t>
  </si>
  <si>
    <t>QVN 110 REV 00</t>
  </si>
  <si>
    <t>QVN 111 REV 00</t>
  </si>
  <si>
    <t>QVN 112 REV 00</t>
  </si>
  <si>
    <t>Encasement Waterproofing Works at Middle Platform</t>
  </si>
  <si>
    <t>Encasement Surface Finishing, Level Deviation, and Exposed Reinforcement</t>
  </si>
  <si>
    <t>Concrete Honeycombing and Uncut Tie Rods in Middle Platform Column</t>
  </si>
  <si>
    <t>Improper Storage and Surface Rust on Reinforcement Steel</t>
  </si>
  <si>
    <r>
      <rPr>
        <sz val="26"/>
        <color theme="1"/>
        <rFont val="Times New Roman"/>
        <family val="1"/>
      </rPr>
      <t xml:space="preserve">  </t>
    </r>
    <r>
      <rPr>
        <sz val="26"/>
        <color theme="1"/>
        <rFont val="Calibri"/>
        <family val="2"/>
        <scheme val="minor"/>
      </rPr>
      <t>Install Earthing &amp; Lightning for parapet back building for south platform, at part (2), axis    (H-N) (1-2.1), As per attached. (3 pieces)</t>
    </r>
  </si>
  <si>
    <t xml:space="preserve">	Embedded Items Instruction for Earthing and Lighting System North Platform S.O.G Galvanized steel mesh for Axes from (P34-P38) (2.4-3) as per attached.</t>
  </si>
  <si>
    <t>Substation 07
ROOF PLAN FLOORING
TILING FINISHING</t>
  </si>
  <si>
    <t xml:space="preserve">Prequalification for PANARKHAM CO.
for Bazillion Tiles </t>
  </si>
  <si>
    <t>DC 241 (S-19.ARCH.27-11-25)(10-00)</t>
  </si>
  <si>
    <t xml:space="preserve">	Encasement (4) Slaves between middle Platform, Part (A), Axes (P16-B) (2.2-2.3)
	Encasement (2) Slaves between middle Platform, Part (A), Axes (P14-P17) (2.1-2.3) as per attached.</t>
  </si>
  <si>
    <t xml:space="preserve">	Install first fix BMS works for middle platform at part (A-B), Axis (P14-P17) (2.2-2.3P), as per attached.</t>
  </si>
  <si>
    <t>Frist Layer Bituminous for GB, Encasement (4) of Middle platform part (A), axis (P1-P15) (2.3) &amp; Encasement (2) and Pulling Chamber of Middle platform part (A-B), axis (P2-P12) (2.2) as per attached.</t>
  </si>
  <si>
    <t>Water Tank</t>
  </si>
  <si>
    <t>Reinforcement of water tank walls, axis (A-G) (1-3), As per attached</t>
  </si>
  <si>
    <t>Plaster work (Thick Render) for Bridge from Mezzanine floor to Roof floor ,part (1-2), axis (G-H) (2.2-2.6), as per attached.</t>
  </si>
  <si>
    <t>Plaster work (Thick Render) for Bridge from Mezzanine floor to Roof floor ,part (2), axis (L-M) (2.2-2.6), as per attached</t>
  </si>
  <si>
    <t>RHS-MECH-SS7-SD-006
RHS-MECH-SS7-SD-006-1</t>
  </si>
  <si>
    <t>Substation (above ground) - Installation Details
Substation (above ground) - Installation Details</t>
  </si>
  <si>
    <t>Formwork &amp; Reinforcement for GB, Encasement (2) and Pulling Chamber of Middle platform,   
part (B), axis (P14-P17) (2.2), as per attached.
Formwork &amp; Reinforcement for GB, Encasement (4) and Pulling Chamber of Middle platform,
part (B-1), axis (P17-B) (2.3), as per attached.</t>
  </si>
  <si>
    <t xml:space="preserve">Curtain Walls Accessories </t>
  </si>
  <si>
    <t>Alnozom Alhadetha</t>
  </si>
  <si>
    <t>POUR CONCRETE 603</t>
  </si>
  <si>
    <t>Screed Concrete with Fiber for Lobby (MZ-008) , Vestibule ,Lobby (MZ-289) and Corridor at Mezzanine floor Part(3), axis(A-C)(4-6), as per attached .</t>
  </si>
  <si>
    <t>Screed Concrete with Fiber for Corridor at Mezzanine floor, Part (3), axis (C-F) (4-6), as per attached.</t>
  </si>
  <si>
    <t>Kindly provide your clarification regarding the requirement of louvers for the metal doors of the rooms listed in the attached schedule.
According to the Architectural door transmittal number 1113, louvers are indicated for these doors.
However, the HVAC drawings Package 3 and schedules do not indicate any louvers or air transfer requirements for the same rooms.
 kindly confirm whether louvers are required or not, and if required, please provide the louver size.</t>
  </si>
  <si>
    <t>RFI 081 (S19-ARCH-27-11)(12-00)</t>
  </si>
  <si>
    <t>RFP 37 (S19-CI-26-11)(10-00)</t>
  </si>
  <si>
    <t>RFP 38 (S19-CI-26-11)(10-00)</t>
  </si>
  <si>
    <t>As per Koen's architectural and operational requirements, a clear horizontal distance of 12774 mm is required between the structural elements supporting the escalator in the main building.
According to the structural drawings:
The current horizontal distance from the escalator pit to the edge of the mezzanine slab is 14058 mm, which exceeds the required clear distance, to achieve the exact required distance of 12774 mm, it is necessary to extend the mezzanine slab by 1284 mm in the horizontal direction.
Horizontal Clearance Adjustment:
The horizontal distance from the mezzanine slab to the first-floor slab (in the direction of escalator movement) is 1255mm, to ensure proper installation and required horizontal clearance, it will be necessary to cut 218 mm from the edge of the first-floor slab.
Proposal:
We propose the following structural modification:
1. Extend the mezzanine slab by 1284 mm using reinforced concrete, with appropriate anchorage to the existing slab and beams, as per structural engineer approval.
2. Trim 218 mm from the edge of the first-floor slab in the escalator zone, ensuring no interference with existing reinforcement or services.
3. All works shall comply with structural safety standards and will be coordinated with architectural and MEP disciplines.
Please find attached two proposed solutions for achieving the required horizontal clearance for the escalator. We kindly request your feedback and confirmation on the preferred option to proceed.</t>
  </si>
  <si>
    <t>Formwork and Reinforcement of S.O.G for North Platform, part (D), axis (P32-P38) (2.4-2.6), as per attached.</t>
  </si>
  <si>
    <t>Formwork of fence Columns of North Platform Part (C-D) Axes (P27-P31) (2.6) as per attached.</t>
  </si>
  <si>
    <t xml:space="preserve">Installation and Testing for rainwater Drains and Risers at North, Middle and South platform Part (B) (P11-P17) (1-2.5), as per attached . </t>
  </si>
  <si>
    <t xml:space="preserve">Installation and Testing for underground Drainage network at South platform Part (C-D) (P30-P38) (1-2.2), as per attached . </t>
  </si>
  <si>
    <t xml:space="preserve">Installation and Testing for underground Drainage network at Middle platform Part (B) (P8-P9) (2.1-2.2), as per attached . </t>
  </si>
  <si>
    <t>Level of screed for Corridor at Mezzanine floor, Part (3), axis (A-CL) (4-6), as per attached.</t>
  </si>
  <si>
    <t>RHS-CS-SD-0428</t>
  </si>
  <si>
    <t>RFT FOR MEP EQUIPMENT BASES
ROOF FLOOR PART3&amp;4 - Y&amp;X
DIRECTION</t>
  </si>
  <si>
    <t>SD 101 (S19.CI.24-11)(10-00)</t>
  </si>
  <si>
    <t>SD 89 (S19.ARCH.26-11)(10-00)</t>
  </si>
  <si>
    <t>TEST RESULT S19 N 1399</t>
  </si>
  <si>
    <t>TEST RESULT S19 N 1400</t>
  </si>
  <si>
    <t>TEST RESULT S19 N 1401</t>
  </si>
  <si>
    <t>TEST RESULT S19 N 1402</t>
  </si>
  <si>
    <t>TEST RESULT S19 N 1403</t>
  </si>
  <si>
    <t>TEST RESULT S19 N 1404</t>
  </si>
  <si>
    <t>TEST RESULT S19 N 1405</t>
  </si>
  <si>
    <t>TEST RESULT S19 N 1406</t>
  </si>
  <si>
    <t>TEST RESULT S19 N 1407</t>
  </si>
  <si>
    <t>TEST RESULT S19 N 1408</t>
  </si>
  <si>
    <t>TEST RESULT S19 N 1409</t>
  </si>
  <si>
    <t>TEST RESULT S19 N 1410</t>
  </si>
  <si>
    <t>Upstand of Stairs of Bridge for North Platform Part(A) ,axis (p4-p7)   (2.4-2.6)
Q= 9 m3                                  C 400/460                  28 -days</t>
  </si>
  <si>
    <t>Encasement (4) and pulling chamber of Middle Platform part (A-B),axis (P2-P10)(2.3) 
Q= 27 m3                                  C 350/425                  28 -days</t>
  </si>
  <si>
    <t>Stairs of Bridge for North Platform part (A),axis (P4-P7)(2.4-2.5) 
Q= 48 m3                                  C 400/460                  28 -days</t>
  </si>
  <si>
    <t>Back Building Frame (Columns, Beams and Slabs) for South Platform Part (2) ,axis (G-N) (1-2.1) 
Q= 221 m3                                  C 400/460                  28 -days</t>
  </si>
  <si>
    <t>Encasement (2) and pulling chamber of Middle Platform part (A-B), 
axis (P2-P10) (2.2) 
Q= 18 m3                                  C 350/425                 28 -days</t>
  </si>
  <si>
    <t>Upstand of Stairs of Bridge for Middle Platform Part(2) ,axis (M-P21)(2.2-2.3) &amp; Stiffner beam for block work of bridge(Mezzanine floor) part(1-2),axis (G-H)(L-M) (2.1-2.6) 
Q= 18 m3                                  C 400/460                 28 -days</t>
  </si>
  <si>
    <t>S.O.G for South platform, part (A), axis (P3-P8) (1-2.1)&amp; S.O.G for North platform, part (A), axis (P3-P5) (2.4-2.6) 
Q= 43 m3                                  C 250/350                 7 -days</t>
  </si>
  <si>
    <t>PULL OUT STRENGTH OF HARDEND CONCRETE.</t>
  </si>
  <si>
    <t>Test Results of Ceramic tiles, Porcelain tiles and Terrazzo mosaic tiles</t>
  </si>
  <si>
    <t>PULL OUT STRENGTH OF Interior Marbel chassis.</t>
  </si>
  <si>
    <t>Sand cone test for soil Replacement for south platform part (D) axis (P32-P35) (1-2.1) at level (125.30).</t>
  </si>
  <si>
    <t>TEST RESULT S19 N 1411</t>
  </si>
  <si>
    <t>TEST RESULT S19 N 1412</t>
  </si>
  <si>
    <t>Sand cone test for soil Replacement for North platform part (D) axis (P32-P38) (2.4-2.6) at level (125.80).</t>
  </si>
  <si>
    <t>Sand cone test for soil Replacement for North platform part (D) axis (P32-P38) (2.4-2.6) at level (126.05).</t>
  </si>
  <si>
    <t>Back Filling with Clean Sand Under S.O.G (Inside) for south platform part (D) axis (P32-P35) (1-2.1) at level (125.30).</t>
  </si>
  <si>
    <t>Back Filling with Clean Sand Under S.O.G (Inside) for North platform part (D) axis (P32-P38) (2.4-2.6) at level (125.80).</t>
  </si>
  <si>
    <t>Back Filling with Clean Sand Under S.O.G (Inside) North platform part (D) axis (P32-P38) (2.4-2.6) at level (126.05).</t>
  </si>
  <si>
    <t>Renforcement for Roof floor Frames &amp; beam and Columns of Back Building for south platform, part (1), axis (C-G) (2.1), As per attached</t>
  </si>
  <si>
    <t>MS 110 (S-19-ARCH-18-11)(12-00)</t>
  </si>
  <si>
    <t>1-	Interlock Concrete Pavers 20106 cm and 20*108 cm
2-	precast concrete curbstone 50x30x12.5/15 cm.
3-	Concrete wheel stopper 180x25xl5 cm.</t>
  </si>
  <si>
    <t xml:space="preserve">Cairo Build </t>
  </si>
  <si>
    <t>The Egyptian Germany</t>
  </si>
  <si>
    <t>MS 111 (S-19-ARCH-02-12)(12-00)</t>
  </si>
  <si>
    <t>MS 112 (S-19-ARCH-02-12)(12-00)</t>
  </si>
  <si>
    <t>RHS-AR-SD-338</t>
  </si>
  <si>
    <t xml:space="preserve">Installation and Testing of Rain Water Drains and Risers at North, Middle and South platform Part (C) (P23-P28) (2-2.6), as per attached . </t>
  </si>
  <si>
    <t>Concealed Single Lever Bath Shower Mixer (Lago)</t>
  </si>
  <si>
    <t>Encasement (2) and Pulling Chamber of Middle platform part (B), axis (P14-P17) (2.2)
Encasement (4) and Pulling Chamber of Middle platform, part (B-1), axis (P17-B) (2.3), as per attached</t>
  </si>
  <si>
    <t>POUR CONCRETE 604</t>
  </si>
  <si>
    <t>RFP 39 (S19-CI-02-12)(10-00)</t>
  </si>
  <si>
    <t>RHS-AR-SD-339</t>
  </si>
  <si>
    <t>Mezzanine Floor Plan for Canopy
Part (B) - Platform</t>
  </si>
  <si>
    <t>Mezzanine Floor Plan for canopy
Part (C) - Platform</t>
  </si>
  <si>
    <t>RHS-MECH-SD-098</t>
  </si>
  <si>
    <t>RHS-MECH-SD-099</t>
  </si>
  <si>
    <t>SD 13 (S19.MECH.02-12)(10-00)</t>
  </si>
  <si>
    <t>Formwork &amp; Reinforcment of MEP Equipment Bases (chillers) at roof of Sub Station , axis (A-G) (1-4), As per attached</t>
  </si>
  <si>
    <t>DC 231 (S-19.ARCH.15-10-25)(10-00)</t>
  </si>
  <si>
    <t xml:space="preserve">	First fix for fence columns (Precast) at North platform, Part (C) Axis (P26-P28) (2.4-3), As per attached.</t>
  </si>
  <si>
    <t>First fix for fence columns (Precast) at North platform, Part (D) Axis (P34-P36) (2.4-3), As per attached.</t>
  </si>
  <si>
    <t>Staff Female Toilet (MZ-113), Lockers (MZ-165) and Corridor (MZ-166) Part (4), axis (K-L) (4-5)</t>
  </si>
  <si>
    <t>GRC CORNICE TYPE-2
AT BRIDGES TOP PARAPET</t>
  </si>
  <si>
    <t xml:space="preserve">Screed Concrete with Fiber for H.C. Toilet (GR-134), Male toilet (GR-133), Female Toilet (GR-135) and Lobby (GR-129) Part (4), axis(K-L) (4-5) </t>
  </si>
  <si>
    <t xml:space="preserve">Method of statement for Curtain wall'       </t>
  </si>
  <si>
    <t>Renforcement for Roof floor Frames &amp; beam and Columns of Back Building for south platform, part (1), axis (A-CL) (1-2.1), As per attached.</t>
  </si>
  <si>
    <t>First layer of membrane for Roof of Main Building part (4) axis (J-N) (2.6-6) As per attached.</t>
  </si>
  <si>
    <t>Install first fix electrical works for ground floor (GR-002 Lobby), at part (3), Axis (A-B) (3-4), as per attached.</t>
  </si>
  <si>
    <t>Elmohandes</t>
  </si>
  <si>
    <t>Screed Concrete with Fiber for Lobby (MZ-128) , Vestibule ,Lobby and Corridor at Mezzanine floor Part(4), axis(J-N)(4-6).</t>
  </si>
  <si>
    <t>POUR CONCRETE 605</t>
  </si>
  <si>
    <t>POUR CONCRETE 606</t>
  </si>
  <si>
    <t>POUR CONCRETE 607</t>
  </si>
  <si>
    <t>Stiffner beam for block work of bridge part(D),axis (P32-P33) (2-2.6)</t>
  </si>
  <si>
    <t>POUR CONCRETE 608</t>
  </si>
  <si>
    <t>R.C for Columns of fence for North Platform Part (C-D) Axes (P27-P31) (2.6)</t>
  </si>
  <si>
    <t>R.C for MEP Equipment Bases (chillers) at roof of Sub Station , axis (A-G) (1-4).</t>
  </si>
  <si>
    <t>TEST RESULT S19 N 1413</t>
  </si>
  <si>
    <t>TEST RESULT S19 N 1414</t>
  </si>
  <si>
    <t>TEST RESULT S19 N 1415</t>
  </si>
  <si>
    <t>TEST RESULT S19 N 1416</t>
  </si>
  <si>
    <t>TEST RESULT S19 N 1417</t>
  </si>
  <si>
    <t>TEST RESULT S19 N 1418</t>
  </si>
  <si>
    <t>TEST RESULT S19 N 1419</t>
  </si>
  <si>
    <t>TEST RESULT S19 N 1420</t>
  </si>
  <si>
    <t>Screed Concrete with Fiber for H.C. Toilet (GR-134), Male toilet (GR-133), Female Toilet (GR-135) and Lobby (GR-129) Part (4),axis(K-L)(4-5) &amp; Staff Female Toilet (MZ-113) , Lockers (MZ-165) and Corridor (MZ-166) Part(4), axis(K-L)(4-5) 
Q= 18 m3                                  C 250/350                  7 -days</t>
  </si>
  <si>
    <t>Parapet of Back Building for South platform Part (2) at axis (CL-N) (1-2.1) &amp;Modification of Sclator of Main Building ,part (3-4) axis (D-F)(3-4)&amp;(I-K)(3-4) 
Q= 33 m3                                  C 400/460                  7 -days</t>
  </si>
  <si>
    <t>Trench Foundation for Substation 07 ,axis(A-G)(1-4) 
Q= 9 m3                                  C 350/425                  7 -days</t>
  </si>
  <si>
    <t>continuation of Trench Foundation for Substation 07 ,axis(A-G)(1-4) 
Q= 27 m3                                  C 350/425                  7 -days</t>
  </si>
  <si>
    <t>Parapet of Back Building for South platform Part (2) at axis (CL-N) (1) &amp; Encasement (2) and pulling chamber of Middle Platform part (B),axis (P8-P14)(2.2) .
Q= 35 m3                                  C 400/460                  7 -days</t>
  </si>
  <si>
    <t>Encasement (4)  of Middle Platform part (A),axis (P1-P2)(2.3) &amp; Upstand of Stairs of Bridge for South Platform Part(2) ,axis (M-P21)(2-2.1) &amp; Stiffner beam for block work of bridge part(A),axis (P6-P8) (2-2.5) 
Q= 14 m3                                  C 400/460                  7 -days</t>
  </si>
  <si>
    <t>Screed Concrete with Fiber for Lockers (MZ-017) &amp; Staff Male Toilet (MZ-035) and Corridor (MZ-021)at Mezzanine floor Part(3), axis(C-D)(4-5). 
Q= 9 m3                                  C 250/350                  7 -days</t>
  </si>
  <si>
    <t>Screed Concrete with Fiber for H.C. Toilet (GR-134), Male toilet (GR-133), Female Toilet (GR-135) and Lobby (GR-129) Part (4),axis(K-L)(4-5) &amp; Staff Female Toilet (MZ-113) , Lockers (MZ-165) and Corridor (MZ-166) Part(4), axis(K-L)(4-5) 
Q= 18 m3                                  C 250/350                  28 -days</t>
  </si>
  <si>
    <t>Encasement (2) Slaves between Middle Platform, Part (C-D), Axes (P24-P38) (2.2-2.3) as per attached.</t>
  </si>
  <si>
    <t>Install first fix BMS works for middle platform at part (C-D), Axis (P24-P38) (2.2-2.3), as per attached.</t>
  </si>
  <si>
    <t xml:space="preserve">Installation and Testing of roof under slab drainage works (H.L), Part (4), Axis (J-N) (4-7), as per attached . </t>
  </si>
  <si>
    <t xml:space="preserve">Installation and Testing of roof under slab drainage works (H.L), Part (3), Axis (B-D) (4-7), as per attached . </t>
  </si>
  <si>
    <t xml:space="preserve">Installation and Testing of roof under slab drainage works (H.L) and riser, Part (3), Axis (P19-B) (4-5), as per attached . </t>
  </si>
  <si>
    <t xml:space="preserve">Installation and Testing of risers at Part (D) Bridge, Axis (P31-P32) (2.1-2.5), as per attached . </t>
  </si>
  <si>
    <t>RHS-MECH-SS7-SD-015</t>
  </si>
  <si>
    <t>Substaion Roof plan / Rain Water Drainage</t>
  </si>
  <si>
    <t>SD 14 (S19.MECH.06-12)(10-00)</t>
  </si>
  <si>
    <t>Embedded Items Instruction for Earthing and Lighting System Middle Platform (ETT4) ( 1 Piece), for Axes from (P1-P2) (AL-2.6) as per attached.</t>
  </si>
  <si>
    <t>Embedded Items Instruction for Earthing and Lighting System North Platform S.O.G Galvanized steel mesh for Axes from (P29-P34) (2.4-3) as per attached.</t>
  </si>
  <si>
    <t>Level of S.O.G for North Platform, part (D), axis (P32-P38) (2.4-2.6)</t>
  </si>
  <si>
    <t>Coordinate and level for MEP Equipment Bases (chillers) at roof of Sub Station , axis (A-G) (1-4)</t>
  </si>
  <si>
    <t>Deflection of slab of Back Building for South platform Part (2) at axis (CL-N) (1)</t>
  </si>
  <si>
    <t>Level of Screed Concrete with Fiber for Lobby (MZ-128), Vestibule ,Lobby and Corridor at Mezzanine floor Part (4), axis (J-N) (4-6).</t>
  </si>
  <si>
    <t>R.C of S.O.G for North Platform, part (D), axis (P31-P38) (2.4-2.6), as per attached.</t>
  </si>
  <si>
    <t>POUR CONCRETE 609</t>
  </si>
  <si>
    <t>TEST RESULT S19 N 1421</t>
  </si>
  <si>
    <t>TEST RESULT S19 N 1422</t>
  </si>
  <si>
    <t>TEST RESULT S19 N 1423</t>
  </si>
  <si>
    <t>S.O.G for South Platform Part (C ),axis(P23-P29)(1-2.1) 
Q= 60 m3                                  C 250/350                  28 -days</t>
  </si>
  <si>
    <t>Reinforced Concrete for water tank Raft ,axis (A-H)(1-3) 
Q= 232 m3                                  C 400/460                  28 -days</t>
  </si>
  <si>
    <t>Screed Concrete with Fiber for Corridor of Mezzanine Part (3-4) 
,axis (E-i) (6-8).
Q= 9 m3                                  C 250/350                  7 -days</t>
  </si>
  <si>
    <t>Reinforcement of water tank for Internal walls, axis (A-G) (1-3), As per attached</t>
  </si>
  <si>
    <t>Formwork &amp; Reinforcement for GB, Encasement (4) and Pulling Chamber of Middle platform,
part (C-D), axis (P27-P35) (2.3), as per attached.</t>
  </si>
  <si>
    <t>Formwork &amp; Reinforcment of MEP Equipment Bases (chillers) at Upper roof of main building (after modification) part (3-4), axis (C-N) (3-4), As per attached.</t>
  </si>
  <si>
    <t>Water test for water proof insulation (Membrane)  for Roof of Main Building part (3) axis (A-E) (2.6-6) As per attached.</t>
  </si>
  <si>
    <t>Install marble tiles of facade part (3) axis (E-G) (8) as per attached.</t>
  </si>
  <si>
    <t>Release to Start Screed for floor of Mezzanine Part (3-4) Axis (A-N) (3-8), as per attached.
There’s no works for PK2 ,PK3 in this rooms.</t>
  </si>
  <si>
    <t>Water test for water proof insulation (Membrane)  for Roof of Main Building part (3-4) axis (E-J) (4-8) As per attached.</t>
  </si>
  <si>
    <t>Installation and testing of rainwater drainage at the middle, eastern, and western roof bridges at axis (A,N), (2.1,2.4) as per attached.</t>
  </si>
  <si>
    <t>Reinforcement for Roof floor Frames slab (Bottom Mesh) of Back Building for south platform , part (1), axis (A-H) (1-2.1), As per attached.</t>
  </si>
  <si>
    <t>Surface preparation for isolation of roof canopy at North platform, Part (C), axis (P22-P29) (2.4-2.6) as per attached.</t>
  </si>
  <si>
    <t>Surface preparation for isolation of roof canopy at South platform, Part (C), axis (P22-P29) (1-2.1) as per attached.</t>
  </si>
  <si>
    <t>Surface preparation for isolation of roof canopy at Middle platform, Part (C), axis (P22-P29) (2.2-2.3) as per attached.</t>
  </si>
  <si>
    <t>SG POLYETHYLENE 400 MICRON</t>
  </si>
  <si>
    <t>MS 143 (S-19-CS-11-12)(12-00)</t>
  </si>
  <si>
    <t>Reinforcement for Roof floor Frames slab (Top Mesh) of Back Building for south platform , part (1), axis (A-H) (1-2.1), As per attached.</t>
  </si>
  <si>
    <t>Formwork for Columns and beams for Frames of Back Building for south platform , part (1), axis (A-H) (1-2.1), As per attached.</t>
  </si>
  <si>
    <t>Formwork &amp; Reinforcement for GB, Encasement (4) and Pulling Chamber of Middle platform, part (C), axis (P25-P28) (2.3), as per attached.</t>
  </si>
  <si>
    <t>Installation and testing of AC condensate drain pipes under SOG at Main Building – Part 3 (Valve Room), axes (P19–A) &amp; (5–6), as per attached.</t>
  </si>
  <si>
    <t>Inspection For Earthing and Lightning System Works For Back Building Slab (Roof Level), Part (3) from axis (A-CL) (2.2-2.3), as per attached</t>
  </si>
  <si>
    <t>Formwork &amp; Reinforcement for GB, Encasement (4) and Pulling Chamber of Middle platform,
part (D), axis (P34-P38) (2.3)
&amp; Encasement (2) and Pulling Chamber of Middle platform,Part (C-D) Axis (P27-P37) (2.2) , as per attached.</t>
  </si>
  <si>
    <t>Installation and testing of PPR pipe (Ø 90 mm) under SOG at Main Building, Part (3) (Valve Room), axes (P19-A) (5-6), as per attached</t>
  </si>
  <si>
    <t>Reinforcement and Formwork for Lintel Beam of canopys Columns at North platform, Part (B), axis (P11-P16) (2.4-2.6) as per attached.</t>
  </si>
  <si>
    <t>installation of sleeves for Rain water drainage pipe at back building, axis (CL-C) (1-2.1), As per attached</t>
  </si>
  <si>
    <t>Encasement (4) and Pulling Chamber of Middle platform part (D), axis (P25-P35) (2.3)</t>
  </si>
  <si>
    <t>POUR CONCRETE 610</t>
  </si>
  <si>
    <t>Installation of Foam roof for main building, Part (3-4), Axis (E-J) (4-8), as per attached.</t>
  </si>
  <si>
    <t>Coordinates for offset 25cm for fence column of north platform, axis (N-P38)</t>
  </si>
  <si>
    <t>Fence</t>
  </si>
  <si>
    <t>Level of Encasement (2) and Pulling Chamber of Middle platform axis (P14-P17)(P26-P38) (2.2) &amp;Encasement (4) and Pulling Chamber of Middle platform, axis (P17-B) (P24-P35) (2.3)</t>
  </si>
  <si>
    <t>Embedded Items Instruction for Earthing and Lightning System Middle Platform (ETT4) ( 1 Piece), for Axes from (P2-P3) (AL-2.6) as per attached.</t>
  </si>
  <si>
    <t>Level of Screed Concrete with Fiber of corridor at Mezzanine floor Part (4), axis (E-J) (4-8).</t>
  </si>
  <si>
    <t>Embedded Items Instruction for Earthing and Lightning System Middle Platform (ETT4) ( 1 Piece), for Axes from (P8) (2.2-2.3) as per attached.</t>
  </si>
  <si>
    <t>DC 242 (S-19.CI.13-12-25)(10-00)</t>
  </si>
  <si>
    <t>Prequalification for ARASIA CO.
for Polyethlene sheet 400 micron</t>
  </si>
  <si>
    <t>Coordinate and level for MEP Equipment Bases (chillers) at roof of main building (after modification), axis (D-N) (3-4)</t>
  </si>
  <si>
    <t>DC 243 (S-19.CI.15-12-25)(10-00)</t>
  </si>
  <si>
    <t>DC 244 (S-19.CI.15-12-25)(10-00)</t>
  </si>
  <si>
    <t>Prequalification for ALRAA’DA
for Polyethlene sheet 400 micron</t>
  </si>
  <si>
    <t>Prequalification for ARMADA
for Polyethlene sheet 400 micron</t>
  </si>
  <si>
    <t>DAR BUILD</t>
  </si>
  <si>
    <t>Sika Grout  &amp; SIKA bond LA</t>
  </si>
  <si>
    <t>Reinforcement steel (#12) (#25)</t>
  </si>
  <si>
    <t>Plaster work preparation for (VIP Lounge GR-169), Part (4), Axis (H-I) (3-4)</t>
  </si>
  <si>
    <t>Install first fix electrical works for ground floor (GR-016 HC Toilet), at part (3), Axis (C-E) (4-5), as per attached.</t>
  </si>
  <si>
    <t>Install first fix for siemens electrial work at ground floor VIP Lounge (GR-169) (Sound system, acess doors, cctv, ….) (Outlet 10 x 10 for sound system), Axis (G-H) (2.2-2.3), as per attached.</t>
  </si>
  <si>
    <t>Encasement (2) and Pulling Chamber of Middle platform part (C-D), axis (P27-P37)(2.2) &amp; Encasement (4) and Pulling Chamber of Middle platform part (D), axis(P34-P38)(2.3)</t>
  </si>
  <si>
    <t>MEP Equipment Bases (chillers) at Upper roof of main building (after modification) part (3-4), axis (C-N) (3-4), As per attached.</t>
  </si>
  <si>
    <t>POUR CONCRETE 611</t>
  </si>
  <si>
    <t>POUR CONCRETE 612</t>
  </si>
  <si>
    <t>POUR CONCRETE 613</t>
  </si>
  <si>
    <t>Release Finishing 68</t>
  </si>
  <si>
    <t>Release Finishing 69</t>
  </si>
  <si>
    <t>Release Finishing 70</t>
  </si>
  <si>
    <t>Release Finishing 71</t>
  </si>
  <si>
    <t>Release Finishing 72</t>
  </si>
  <si>
    <t>Release to Start Ceramic for floor of Mezzanine Part (3-4) Axis (A-N) (3-8), as per attached.</t>
  </si>
  <si>
    <t>Plaster work for H.C toilet (GR-016), Toilet (GR-236), female toilet (GR-135), Male toilet (GR-133), H.C Toilet (GR-134), Toilet (GR-231), Lobby (GR-107) at Ground floor part (3-4), axis (C-L) (4-8), as per attached.</t>
  </si>
  <si>
    <t>Release To start plaster work for (VIP Lounge GR-169), Part (4), Axis (H-I) (3-4)</t>
  </si>
  <si>
    <t>Release To start Block work for walls at ground floor, mezzanine floor and first floor, part (3,4), Axis (C-L) (3-4), as per attached.</t>
  </si>
  <si>
    <t>Control Joints (Sealant + Backing Rod)</t>
  </si>
  <si>
    <t>MS 113 (S-19-ARCH-17-12)(12-00)</t>
  </si>
  <si>
    <t xml:space="preserve">External and internal stainless steel tactile
Size: 29.7 × 29.7 cm
Thickness: 18 mm
Type: Full Body
Color: Grish	</t>
  </si>
  <si>
    <t>ROYAL</t>
  </si>
  <si>
    <t>MS 114 (S-19-ARCH-17-12)(12-00)</t>
  </si>
  <si>
    <t>Proflex LM &amp; Kemrod</t>
  </si>
  <si>
    <t>MS 115 (S-19-ARCH-18-12)(12-00)</t>
  </si>
  <si>
    <t>POUR CONCRETE 614</t>
  </si>
  <si>
    <t xml:space="preserve">Screed Concrete with Fiber for Corridor at Mezzanine floor Part(3-4), axis (E-J)(4-8) </t>
  </si>
  <si>
    <t>Back Building Frame (Columns,Beams and Slabs) for South Platform Part(1) ,axis(A-H)(1-2.1),</t>
  </si>
  <si>
    <t xml:space="preserve">clarify the approved handrail type for the central pedestrian bridges. To proceed with shop drawings and material submission, </t>
  </si>
  <si>
    <t>RFI 082 (S19-ARCH-16-12)(12-00)</t>
  </si>
  <si>
    <t>RFP 15 (S19-MECH-18-12)(12-00)</t>
  </si>
  <si>
    <t xml:space="preserve">proposal for modifying rain water drainage risers for sheds from being free discharge to be connected with drainage network underground at middle platform, parts (B&amp;C), </t>
  </si>
  <si>
    <t>SD 90 (S19.ARCH.18-12)(10-00)</t>
  </si>
  <si>
    <t>RHS-AR-SD-MR-039</t>
  </si>
  <si>
    <t>MARBLE WALL PATTERN
ARRIVAL HALL GR LOBBY ( 04)
PLAN &amp; SECTIONS</t>
  </si>
  <si>
    <t>RFP 25 (S19-ARCH-18-12)(12-00)</t>
  </si>
  <si>
    <t>اتبعت وهيرجع تاني عشان في تعديل مع م. محمد صابر</t>
  </si>
  <si>
    <t xml:space="preserve"> REGARDING TO MINUTES OF MEETING 25/9/2025 ( DOC03- PLATFORM SHED ) Kindly find proposal for ROOF PLATFORM SHED LAYERS which is classified in following attachment.</t>
  </si>
  <si>
    <t>Formwork of fence Columns of North Platform Part (C) Axes (P22-P27) (2.6) as per attached.</t>
  </si>
  <si>
    <t>R.C for GB, Encasement (2) and Pulling Chamber of Middle platform part (B), axis (P8-P14) (2.2) as per attached.</t>
  </si>
  <si>
    <t>POUR CONCRETE 615</t>
  </si>
  <si>
    <t>R.C for fence Columns of North Platform Part (C) Axes (P22-P27) (2.6) as per attached.</t>
  </si>
  <si>
    <t>START N ACT 032</t>
  </si>
  <si>
    <t>START N ACT 033</t>
  </si>
  <si>
    <t>TEST RESULT S19 N 1424</t>
  </si>
  <si>
    <t>TEST RESULT S19 N 1425</t>
  </si>
  <si>
    <t>TEST RESULT S19 N 1426</t>
  </si>
  <si>
    <t>TEST RESULT S19 N 1427</t>
  </si>
  <si>
    <t>TEST RESULT S19 N 1428</t>
  </si>
  <si>
    <t>TEST RESULT S19 N 1429</t>
  </si>
  <si>
    <t>TEST RESULT S19 N 1430</t>
  </si>
  <si>
    <t>TEST RESULT S19 N 1431</t>
  </si>
  <si>
    <t>TEST RESULT S19 N 1432</t>
  </si>
  <si>
    <t>TEST RESULT S19 N 1433</t>
  </si>
  <si>
    <t>TEST RESULT S19 N 1434</t>
  </si>
  <si>
    <t>TEST RESULT S19 N 1435</t>
  </si>
  <si>
    <t>Screed Concrete with Fiber for Lobby (MZ-008) , Vestibule ,Lobby (MZ-289) and Corridor at Mezzanine floor Part(3), axis(A-D)(4-6).
Q= 9 m3                                  C 250/350                  7 -days</t>
  </si>
  <si>
    <t>Screed Concrete with Fiber for Corridor at Mezzanine floor Part(3), axis (C-F)(4-6)
Q= 9 m3                                  C 250/350                  7 -days</t>
  </si>
  <si>
    <t>Encasement (2) and Pulling Chamber of Middle platform part (B), axis (P14-P17) (2.2) &amp;Encasement (4) and Pulling Chamber of Middle platform,part (B-1), axis (P17-B) (2.3)
Q= 26 m3                                  C 350/425                  7 -days</t>
  </si>
  <si>
    <t>Screed Concrete with Fiber for Lobby (MZ-128) , Vestibule ,Lobby and Corridor at Mezzanine floor Part(4), axis(J-N)(4-6)
Q= 9 m3                                  C 250/350                  7 -days</t>
  </si>
  <si>
    <t>Stiffner beam for block work of bridge part(D),axis (P32-P33) (2-2.6)&amp; Columns of fence for North Platform Part (C-D) Axes (P27-P31) (2.6) &amp; MEP Equipment Bases (chillers) at roof of Sub Station , axis (A-G) (1-4).
Q= 18 m3                                  C 400/460                  7 -days</t>
  </si>
  <si>
    <t>Parapet of Back Building for South platform Part (2) at axis (CL-N) (1-2.1) &amp;Modification of Sclator of Main Building ,part (3-4) axis (D-F)(3-4)&amp;(I-K)(3-4)
Q= 33 m3                                  C 400/460                  28 -days</t>
  </si>
  <si>
    <t>Trench Foundation for Substation 07 ,axis(A-G)(1-4)
Q= 9 m3                                  C 350/425                  28 -days</t>
  </si>
  <si>
    <t>continuation of Trench Foundation for Substation 07 ,axis(A-G)(1-4)
Q= 27 m3                                  C 350/425                  28 -days</t>
  </si>
  <si>
    <t>S.O.G for South platform, part (A), axis (P3-P8) (1-2.1)&amp; S.O.G for North platform, part (A), axis (P3-P5) (2.4-2.6) .
Q= 43 m3                                  C 250/350                  28 -days</t>
  </si>
  <si>
    <t>Screed Concrete with Fiber for Corridor of Mezzanine Part (3-4) ,axis (E-i) (6-8)
Q= 9 m3                                  C 250/350                  28 -days</t>
  </si>
  <si>
    <t>Encasement (4)  of Middle Platform part (A),axis (P1-P2)(2.3) &amp; Upstand of Stairs of Bridge for South Platform Part(2) ,axis (M-P21)(2-2.1) &amp; Stiffner beam for block work of bridge part(A),axis (P6-P8) (2-2.5) 
Q= 14 m3                                  C 400/460                  28 -days</t>
  </si>
  <si>
    <t>Parapet of Back Building for South platform Part (2) at axis (CL-N) (1) &amp; Encasement (2) and pulling chamber of Middle Platform part (B),axis (P8-P14)(2.2)
Q= 35 m3                                  C 400/460                  28 -days</t>
  </si>
  <si>
    <t>TEST RESULT S19 N 1436</t>
  </si>
  <si>
    <t>Screed Concrete with Fiber for Lockers (MZ-017) &amp; Staff Male Toilet (MZ-035) and Corridor (MZ-021)at Mezzanine floor Part(3), axis(C-D)(4-5)
Q= 9 m3                                  C 250/350                  28 -days</t>
  </si>
  <si>
    <t>SOR (22-12) 055</t>
  </si>
  <si>
    <t>1-	Bad Storage of Cement Material
2. Improper Rebar Planting 
3. Rust of Steel Reinforcement
4- crack is observed in toilette wall ceramic</t>
  </si>
  <si>
    <t>Level of Screed Concrete with Fiber of corridor at Mezzanine floor Part (4), axis (I-K) (4-6).</t>
  </si>
  <si>
    <t>Frist Layer Bituminous for GB, Encasement (4) of Middle platform part (B-1), axis (P15-P17) (2.3) &amp; Encasement (2) and Pulling Chamber of Middle platform part (B-1), axis (P12-P18) (2.2) as per attached.</t>
  </si>
  <si>
    <t>Second Layer Bituminous for GB, Encasement (4) of Middle platform part (B-1), axis (P15-P17) (2.3) &amp; Encasement (2) and Pulling Chamber of Middle platform part (B-1), axis (P12-P18) (2.2) as per attached.</t>
  </si>
  <si>
    <t>Second Layer Bituminous for GB, Encasement (4) of Middle platform part (A), axis (P1-P15) (2.3) &amp; Encasement (2) and Pulling Chamber of Middle platform part (A-B), axis (P2-P12) (2.2) as per attached.</t>
  </si>
  <si>
    <t>Renforcement  For modification Escalator (Base &amp; Wall) of middle platform part (1) for axis (P18) (2.2-2.3), as per attached .</t>
  </si>
  <si>
    <t>POUR CONCRETE 616</t>
  </si>
  <si>
    <t>R.C of Screed Concrete with Fiber of corridor at Mezzanine floor Part (4), axis (I-K) (4-6) as per attached.</t>
  </si>
  <si>
    <t>Formwork and Reinforcement of S.O.G for south Platform, part (C-D), axis (P28-P38) (1-2.1), as per attached.</t>
  </si>
  <si>
    <t>First fix for fence columns (Precast) at North platform, Axis (P1-P19) (2.4-3), As per attached.</t>
  </si>
  <si>
    <t>•	Inspection For Earthing &amp; Lightning system for South platform (SOG) Slab, at part (D) axis (P28-P38) (1-2.1), As per attached.</t>
  </si>
  <si>
    <t>Installation of Foam roof for main building, Part (3), Axis (A-E) (2.6-6), as per attached.</t>
  </si>
  <si>
    <t>Reinforcement of fence Columns of south Platform Part (C-D) Axes (P28-P38) (1-2.1) as per attached</t>
  </si>
  <si>
    <t>Surface Preparation for Bituminous of GB, Encasement (4) of Middle platform part (C-D), axis (P26-P38) (2.3) &amp; Encasement (2) and Pulling Chamber of Middle platform part (C-D), axis (P28-P37) (2.2) as per attached.</t>
  </si>
  <si>
    <t>•	Inspection For Earthing &amp; Lightning system for Escape bridge slab, at part (A) axis (P6-P8)  (1-2.6), As per attached.
•	Inspection For Earthing &amp; Lightning system for Escape bridge slab, at part (D) axis (P32-P33)  (1-2.6), As per attached.</t>
  </si>
  <si>
    <t>Embedded Items Instruction for Earthing and Lightning System middle Platform S.O.G Galvanized steel mesh, Part (A) , Axes from (P1-P4) (2.2-2.3) as per attached.</t>
  </si>
  <si>
    <t>Please find the attached Concrete Dimension and Reinforcement Proposal for Electrical Lighting Pole Foundation.</t>
  </si>
  <si>
    <t>Installation and testing for high level drainage networks and Vent, at ground floor (Mezzanine floor U/S), Part (3), Axis from (C-D)(4-6).</t>
  </si>
  <si>
    <t>Installation and testing for high level drainage networks and Vent, at ground floor (Mezzanine floor U/S), Part (3), Axis from (D-G)(6-8).</t>
  </si>
  <si>
    <t>Installation and testing for high level drainage networks and Vent, at ground floor (Mezzanine floor U/S), Part (4), Axis from (K-L) (4-6)</t>
  </si>
  <si>
    <t>First Layer Bituminous for Encasement (4) of Middle platform part (C-D), axis (P27-P38) (2.3) &amp; Encasement (2) and Pulling Chamber of Middle platform part (C-D), axis (P27-P37) (2.2) as per attached</t>
  </si>
  <si>
    <t>Second Layer Bituminous for Encasement (4) of Middle platform part (C-D), axis (P27-P38) (2.3) &amp; Encasement (2) and Pulling Chamber of Middle platform part (C-D), axis (P27-P37) (2.2) as per attached</t>
  </si>
  <si>
    <t>3rd Layer Bituminous for Encasement (4) of Middle platform part (C-D), axis (P27-P38) (2.3) &amp; Encasement (2) and Pulling Chamber of Middle platform part (C-D), axis (P27-P37) (2.2) as per attached</t>
  </si>
  <si>
    <t>Formwork of fence Columns of North Platform Part (C) Axes (N-P23) (2.6) as per attached.</t>
  </si>
  <si>
    <t>Testing of low level drainage networks at Part (4), Axis (J-P20) (2.6-7), As per attached.</t>
  </si>
  <si>
    <t>Cement insolation for roof canopy at North platform, Part (C), axis (P22-P29) (2.4-2.6) as per attached.
Cement insolation for roof canopy at Middle platform, Part (C), axis (P22-P29) (2.2-2.3) as per attached.</t>
  </si>
  <si>
    <t>RFP 26 (S19-ARCH-24-12)(12-00)</t>
  </si>
  <si>
    <t>Proposal is requested for bridge columns, including emergency escape bridges columns and central median bridges columns</t>
  </si>
  <si>
    <t>Internal and external non fire rated sealant –X seal pu25 and Xseal joint cord FOR RETAING WALL</t>
  </si>
  <si>
    <t>ALNORAS (X-CALIBUR)</t>
  </si>
  <si>
    <t>X-Seal PU 50 -Sealant }+ Backer rod</t>
  </si>
  <si>
    <t>Proflex LM / PRO (Polyurethane Sealant) FOR Retaing wall</t>
  </si>
  <si>
    <t>Method Statement for
R.C Escalator Pits Sizes Modification
as per the (RFP no.37 civil) and the escalator manufacture requirements</t>
  </si>
  <si>
    <t>Level of S.O.G for middle Platform, part (1), axis (P1-P4) (2.2-2.3)</t>
  </si>
  <si>
    <t>DC 245 (S-19.ARCH.30-12-25)(10-00)</t>
  </si>
  <si>
    <t>DC 246 (S-19.ARCH.30-12-25)(10-00)</t>
  </si>
  <si>
    <t>ITP For Curtain Wall work</t>
  </si>
  <si>
    <t>ITP For Cementitious waterproofing for roof sheds</t>
  </si>
  <si>
    <t>Rev.03</t>
  </si>
  <si>
    <t>RFI 083 (S19-ARCH-29-12)(12-00)</t>
  </si>
  <si>
    <t>clarify the approved type of drainage system for the escape bridges</t>
  </si>
  <si>
    <t>RFP 28 (S19-ARCH-29-12)(12-00)</t>
  </si>
  <si>
    <t xml:space="preserve">propose include relocating the rainwater outlet to align above the  vertical riser in a masonry cavity  and other one in marble calding as attacheded drawings </t>
  </si>
  <si>
    <t>Two proposals for installing an aluminum-profile glass railing system on main bridges parapets.
Please note that escape bridges do not have railings on parapets,.</t>
  </si>
  <si>
    <t>RFP 27 (S19-ARCH-29-12)(12-00)</t>
  </si>
  <si>
    <t>RFP 16 (S19-MECH-30-12)(12-00)</t>
  </si>
  <si>
    <t>Our proposal for shifting the location of funnel floor drain (FFD) to avoid the clash with the under-slab beam</t>
  </si>
  <si>
    <t>Level of S.O.G for south Platform, part (C-D), axis (P28-P38) (1-2.1)</t>
  </si>
  <si>
    <t>Formwork For modification Escalator (Base &amp; Wall) of middle platform part (1) for axis (P18)
 (2.2-2.3), as per attached .</t>
  </si>
  <si>
    <t>Reinforcement and Formwork for Lintel Beam of canopys Columns at North platform, Part (C), axis (P23-P28) (2.4-2.6) as per attached..</t>
  </si>
  <si>
    <t>Electrical Power Transfer</t>
  </si>
  <si>
    <t>France metal</t>
  </si>
  <si>
    <t>MS 116 (S-19-ARCH-29-12)(12-00)</t>
  </si>
  <si>
    <t>DC 240 Color - high performance polyurethane joint sealant &amp; HBR Backer Rod</t>
  </si>
  <si>
    <t>MS 117 (S-19-ARCH-29-12)(12-00)</t>
  </si>
  <si>
    <t>POUR CONCRETE 617</t>
  </si>
  <si>
    <t>POUR CONCRETE 618</t>
  </si>
  <si>
    <t>POUR CONCRETE 619</t>
  </si>
  <si>
    <t>POUR CONCRETE 620</t>
  </si>
  <si>
    <t>S.O.G for Middle  platform, part (A), axis (P1-P4) (2.1-2.4), as per attached.</t>
  </si>
  <si>
    <t>Columns of fence for North Platform Part (4-C) Axes (N-P24) (2.6), as per attached.</t>
  </si>
  <si>
    <t>Modification of Escalator pit for Middle Platform Part (1) ,axis (p18)(2.2-2.3), as per attached.</t>
  </si>
  <si>
    <t>Install internal marble tiles wall of Departure Hall (under CNC) part (4) axis (H-J) (2.6-8) as per attached.</t>
  </si>
  <si>
    <t>Install internal marble tiles walls of departure hall (under CNC), part (3) axis (E-G) (2.6-8) as per attached.</t>
  </si>
  <si>
    <t>Back Filling with Clean Sand Under S.O.G (Inside) For South Platform at Part (2), Axis (P18-A) Level (123.00).</t>
  </si>
  <si>
    <t>Back Filling with Clean Sand Under S.O.G (Inside) For South Platform at Part (D), Axis (P31-P38) Level (126.05).</t>
  </si>
  <si>
    <t>Back Filling with Clean Sand Under S.O.G (Inside) For South Platform at Part (2), Axis (N-P21) Level (123.00).</t>
  </si>
  <si>
    <t>Back Filling with Clean Sand Under S.O.G (Inside) For South Platform at Part (2), Axis (CL-N) Level (123.60).</t>
  </si>
  <si>
    <t>Back Filling with Clean Sand Under S.O.G (Inside) For South Platform at Part (2), Axis (N-P21) Level (122.50).</t>
  </si>
  <si>
    <t>Back Filling with Clean Sand Under S.O.G (Inside) For South Platform at Part (D), Axis (P31-P38) Level (125.80).</t>
  </si>
  <si>
    <t>Back Filling with Clean Sand Under S.O.G (Inside) For South Platform at Part (1), Axis (A-C) Level (123.60).</t>
  </si>
  <si>
    <t>Back Filling with Clean Sand Under S.O.G (Inside) For South Platform at Part (1), Axis (P18-A) Level (122.50).</t>
  </si>
  <si>
    <t>Back Filling with Clean Sand Under S.O.G (Inside) For South Platform at Part (2), Axis (CL-N) Level (124.10).</t>
  </si>
  <si>
    <t>Back Filling with Clean Sand Under S.O.G (Inside) For South Platform at Part (2), Axis (N-P21) Level (123.50).</t>
  </si>
  <si>
    <t>Back Filling with Clean Sand Under S.O.G (Inside) For middle Platform at Part (A), Axis (P1-P4) Level (125.30).</t>
  </si>
  <si>
    <t>Back Filling with Clean Sand Under S.O.G (Inside) For middle Platform at Part (D), Axis (P32-P38) Level (125.80).</t>
  </si>
  <si>
    <t>H</t>
  </si>
  <si>
    <t>Installation and testing of roof floor U/S drainage works including riser at Part (3), Axis (B-F) (3-4), as per attached</t>
  </si>
  <si>
    <t>Renforcement  For modification Escalator (Base &amp; Wall) of middle platform part (1) for axis (D-E) (2.2-2.3), as per attached .</t>
  </si>
  <si>
    <t>•	Install first fix for siemens electrial work at ground floor ticket window (Departure Hall GR-186) (Sound system, acess doors, cctv, ….) (Outlet 10 x 10 for sound system), Part (3) Axis (E-F) (6-8), as per attached.</t>
  </si>
  <si>
    <t>Install first fix Electric works for water tank (Pump Room BS-02), Axis (G-H) (1-3) as per attached.</t>
  </si>
  <si>
    <t>Install sub structure system for marble of facade part (3) axis (D-G) (3) as per attached.</t>
  </si>
  <si>
    <t>TEST RESULT S19 N 1437</t>
  </si>
  <si>
    <t>TEST RESULT S19 N 1438</t>
  </si>
  <si>
    <t>TEST RESULT S19 N 1439</t>
  </si>
  <si>
    <t>TEST RESULT S19 N 1440</t>
  </si>
  <si>
    <t>TEST RESULT S19 N 1441</t>
  </si>
  <si>
    <t>TEST RESULT S19 N 1442</t>
  </si>
  <si>
    <t>TEST RESULT S19 N 1443</t>
  </si>
  <si>
    <t>TEST RESULT S19 N 1444</t>
  </si>
  <si>
    <t>Install sub structure system for marble of facade part (4) axis (CL-K) (3) as per attached.</t>
  </si>
  <si>
    <t>Install sub structure system for marble of facade part (4) axis (K-L) (3) as per attached.</t>
  </si>
  <si>
    <t>Install sub structure system for marble of facade part (4) axis (M-N) (3) as per attached.</t>
  </si>
  <si>
    <t>Install sub structure system for interior marble of facade part (3-4) axis (G) (7-8) &amp; (H) (7-8) &amp; (E-J) (7), as per attached.</t>
  </si>
  <si>
    <t>Install sub structure system for interior marble facade for double height columns in departure hall, part (3-4) axis (G-H) (5), as per attached.</t>
  </si>
  <si>
    <t>Install sub structure system for interior marble façade in departure hall, part (3-4) axis (G-H)(2.6-4), as per attached.</t>
  </si>
  <si>
    <t>Install sub structure system for interior marble façade in departure hall, part (3) axis (E-G) (3-7), as per attached.</t>
  </si>
  <si>
    <t>Install sub structure system for interior marble façade in departure hall, part (4) axis (H-J) (3-7), as per attached.</t>
  </si>
  <si>
    <t>Install sub structure system for Mezzanine upstand (Bulkhead), part (3-4) axis (I-J) (4), as per attached.</t>
  </si>
  <si>
    <t>Install sub structure system for Mezzanine floor (CNC), part (3-4) axis (F-I) (7), as per attached.</t>
  </si>
  <si>
    <t>Install sub structure system for interior marble at arrival hall, part (3) axis (B-D) (2.6-6), as per attached.</t>
  </si>
  <si>
    <t>Install sub structure system for interior marble at arrival hall, part (4) axis (K-M) (2.6-6), as per attached.</t>
  </si>
  <si>
    <t>Install sub structure system for roof between first and mezzanine floor, part (3-4) axis (I-J) (4), as per attached.</t>
  </si>
  <si>
    <t>Install sub structure system for roof between first and mezzanine floor, part (3) axis (B-G) (4), as per attached.</t>
  </si>
  <si>
    <t>Install sub structure system for roof between first and mezzanine floor, part (4) axis (J-M) (4), as per attached.</t>
  </si>
  <si>
    <t>Install sub structure system for roof between first and mezzanine floor, part (3-4) axis (M-N) (2.6-4) &amp; (A-B) (2.6-4), as per attached.</t>
  </si>
  <si>
    <t>Install sub structure system for middle platform elevator wall, part (1-2) axis (G-H) (2.2-2.3), as per attached.</t>
  </si>
  <si>
    <t>Back Filling with Clean Sand Under S.O.G (Inside) For South Platform at Part (2), Axis (P18-A) Level (123.50).</t>
  </si>
  <si>
    <t>Back Filling with Clean Sand Under S.O.G (Inside) For South Platform at Part (2), Axis (N-P21) Level (124.00).</t>
  </si>
  <si>
    <t xml:space="preserve">Install sub structure system for marble of façade part (4) axis (N) (3-6) as per attached. </t>
  </si>
  <si>
    <t>Formwork For modification Escalator (Base &amp; Wall) of middle platform part (1) for axis (D-E) (2.2-2.3), as per attached .</t>
  </si>
  <si>
    <t>Install sub structure system for elevator lobby (GR-043) (GR-101), part (3-4) axis (F-G) (2.6-3) &amp; ( H-I) (2.6-3), as per attached.</t>
  </si>
  <si>
    <t>Cement insolation for Roof canopy at South platform, Part (C), axis (P22-P29) (1-2.1) as per attached.</t>
  </si>
  <si>
    <t>Install sub structure system for roof between first and mezzanine floor, part (3-4) axis (A-I) (4), as per attached.</t>
  </si>
  <si>
    <t>Rejection of Normal Formwork Ties in Water Retaining Structures &amp; other comments</t>
  </si>
  <si>
    <t>SOR (01-01) 056</t>
  </si>
  <si>
    <t>Sand cone (Shallow &amp; Deep) test for clean sand for South platform part (2), axis (N-P21) at level (122.50).</t>
  </si>
  <si>
    <t>Sand cone (Shallow &amp; Deep) test for clean sand for South platform part (D), axis (P31-P38) at level (125.80).</t>
  </si>
  <si>
    <t>Sand cone (Shallow &amp; Deep) test for clean sand for middle platform
part (A), axis (P1-P4) at level (125.30).</t>
  </si>
  <si>
    <t>Sand cone (Shallow &amp; Deep) test for clean sand for south platform
part (2), axis (CL-N) at level (123.60).</t>
  </si>
  <si>
    <t>Sand cone (Shallow &amp; Deep) test for clean sand for south platform
part (2), axis (N-P21) at level (123.00).</t>
  </si>
  <si>
    <t>Sand cone (Shallow &amp; Deep) test for clean sand for south platform
part (1), axis (P18-A) at level (122.50).</t>
  </si>
  <si>
    <t>Sand cone (Shallow &amp; Deep) test for clean sand for middle platform
part (D), axis (P32-P38) at level (125.8).</t>
  </si>
  <si>
    <t>Sand cone (Shallow &amp; Deep) test for clean sand for south platform
part (2), axis (N-P21) at level (123.50).</t>
  </si>
  <si>
    <t>TEST RESULT S19 N 1445</t>
  </si>
  <si>
    <t>TEST RESULT S19 N 1446</t>
  </si>
  <si>
    <t>TEST RESULT S19 N 1447</t>
  </si>
  <si>
    <t>Sand cone (Shallow &amp; Deep) test for clean sand for south platform
part (1), axis (A-C) at level (123.60).</t>
  </si>
  <si>
    <t>Sand cone (Shallow &amp; Deep) test for clean sand for south platform
part (2), axis (CL-N) at level (124.10).</t>
  </si>
  <si>
    <t>Sand cone (Shallow &amp; Deep) test for clean sand for south platform
part (1), axis (P18-A) at level (123).</t>
  </si>
  <si>
    <t>Formwork of fence Columns of North Platform Part (2-D) Axes (P21-P22) (P33-P36) (2.6) as per attached.</t>
  </si>
  <si>
    <t>Water test for Cement insolation for roof canopy at Middle platform, Part (C), axis (P22-P29) (2.2-2.3) as per attached.</t>
  </si>
  <si>
    <t>Water test for Cement insolation for roof canopy at North platform, Part (C), axis (P22-P29) (2.4-2.6) as per attached.</t>
  </si>
  <si>
    <t>Level of S.O.G for middle Platform, part (A-B), axis (P4-P11) (2.2-2.3)</t>
  </si>
  <si>
    <t>DC 247 (S-19.ARCH.05-01-26)(10-00)</t>
  </si>
  <si>
    <t>DC 248 (S-19.ARCH.05-01-26)(10-00)</t>
  </si>
  <si>
    <t>Method Statement for Marble of stairs</t>
  </si>
  <si>
    <t>ITP for marble stairs cladding</t>
  </si>
  <si>
    <t>START N ACT 034</t>
  </si>
  <si>
    <t>Marble lining of bridge stairs</t>
  </si>
  <si>
    <t>Curtain Walls works</t>
  </si>
  <si>
    <t>External Painting works</t>
  </si>
  <si>
    <t>Release Finishing 73</t>
  </si>
  <si>
    <t>Release Finishing 74</t>
  </si>
  <si>
    <t>Release Finishing 75</t>
  </si>
  <si>
    <t>Release to start interior marble for corridor of mezzanine floor part (3-4), axis (E-G) ( H-J) (4)</t>
  </si>
  <si>
    <t>Release to start Exterior marble for Stair Lining part (A), axis (P4-P7) (2-2.5), as per attached.</t>
  </si>
  <si>
    <t>Release to start Exterior marble for Stair Lining part (D), axis (P32-P35) (2-2.5), as per attached.</t>
  </si>
  <si>
    <t>Coordinates for offset Parapet of Back Building for South platform, at axis (B-CL) (1-2.1) as per attached</t>
  </si>
  <si>
    <t>Installation of Vent. Pipe at ground floor Part (4), Axis (I-J) (7-8), As per attached.</t>
  </si>
  <si>
    <t>Installation of Vent. Pipe at ground floor Part (3), Axis (F) (8), As per attached.</t>
  </si>
  <si>
    <t>Install 4 conduits ø50mm between Encasement (2) and Electrical Room at Middle Platform, Part (D), Axes (P34-P35) (2.2-2.3) as per attached.</t>
  </si>
  <si>
    <t>Install first fix BMS works (Install 3 conduits ø25mm between Encasement (2) and Electrical Room) for middle platform at Part (D), Axes (P34-P35) (2.2-2.3), as per attached.</t>
  </si>
  <si>
    <t>POUR CONCRETE 621</t>
  </si>
  <si>
    <t>POUR CONCRETE 622</t>
  </si>
  <si>
    <t>POUR CONCRETE 623</t>
  </si>
  <si>
    <t>R.C of fence Columns of North Platform Part (2-D) Axes (P21-P22) (P33-P36) (2.6) as per attached.</t>
  </si>
  <si>
    <t>Plain concrete for Roof Slab (Slop Concrete) of Substation 07 , axis (A-G) (1-4) as per attached.</t>
  </si>
  <si>
    <t>Coordinates for offset 25cm for fence column of north platform, axis (A-P1)</t>
  </si>
  <si>
    <t>Plaster work preparation for Parapet of bridge for Mezzanine Floor, part (1), axis (B-C) (2.1-2.6), as per attached.</t>
  </si>
  <si>
    <t>Offset For modification Escalator (Base &amp; Wall) of middle platform part (1) for axis (D-E) (2.2-2.3)</t>
  </si>
  <si>
    <t xml:space="preserve">	Encasement (4) Slaves between middle Platform, Part (A), Axes (P22-P26) (2.2-2.3), as per attached.</t>
  </si>
  <si>
    <t>Plaster work preparation for (Female Toilet GR-135), Part (4), Axis (K-L) (4-5), As per attached .</t>
  </si>
  <si>
    <t>STRATEGY GROUP</t>
  </si>
  <si>
    <t>Formwork and Reinforcement of S.O.G for Middle Platform, part (A), axis (P3-P8) (2.1-2.4), as per attached.</t>
  </si>
  <si>
    <t>MOCK UP for Fixation of Curtain Wall for Elevation 1, Part (3), axis (F-G) (8) as per attached.</t>
  </si>
  <si>
    <t xml:space="preserve">	Install first fix electrical works for Main Building Roof Floor, at part (3-4), Axis (A-N) (2.6-4), as per attached.</t>
  </si>
  <si>
    <t xml:space="preserve">	Embedded Items Instruction for Earthing and Lightning System Middle Platform S.O.G Galvanized steel mesh, Part (A) , Axes from (P3-P9) (2.2-2.3) as per attached.</t>
  </si>
  <si>
    <t>Water test for Cement insolation for roof canopy at South platform, Part (C), axis (P22-P29) (1-2.1) as per attached.</t>
  </si>
  <si>
    <t>POUR CONCRETE 624</t>
  </si>
  <si>
    <t>Screed Concrete with Fiber for Equipment Storage(MZ-001), Refuse Room (MZ-006), Advertising Storage(MZ-027) and Storage Facilities(MZ-271) at Mezzanine Floor  Part(3), axis (A-B) (2.6-4) (5-6) &amp; (D-F) (5-7), as per attached.</t>
  </si>
  <si>
    <t>S.O.G for Middle Platform, part (A), axis (P3-P8) (2.1-2.4), as per attached.</t>
  </si>
  <si>
    <t xml:space="preserve">	Install first fix BMS works for middle platform at part (C), Axis (P22-P29) (2.2-2.3), as per attached.</t>
  </si>
  <si>
    <t xml:space="preserve">	Encasement (2) Slaves at Middle Platform, Part (C), Axes (P22-P29) (2.2-2.3) as per attached</t>
  </si>
  <si>
    <t>QVN 113 REV 00</t>
  </si>
  <si>
    <t>Start of Curtain Wall Works without Approved Technical quality documents</t>
  </si>
  <si>
    <t>Level of P.C for Roof Slab (Slop concrete) of sub station (07),axis (A-G)(1-4).</t>
  </si>
  <si>
    <t>Level of Screed Concrete with Fiber for Equipment Storage(MZ-001), Refuse Room (MZ-006), Advertising Storage (MZ-027) and Storage Facilities (MZ-271) at Mezzanine Floor  Part(3), axis (A-B)(2.6-4)(5-6)&amp;(D-F)(5-7).</t>
  </si>
  <si>
    <t>Formwork and Reinforcement of S.O.G for Middle Platform, part (A-B), axis (P7-P16) (2.1-2.4), as per attached.</t>
  </si>
  <si>
    <t>Reinforcement for Parapet of Back Building for South platform Part (1) at axis (A-H) (1-2.1) as per attached</t>
  </si>
  <si>
    <t>Install first fix work for Lighting parapet for back building for south platform, at part (2) axis (H-N) (1-2.1), As per attached.</t>
  </si>
  <si>
    <t>Encasement (4) Slaves between middle Platform, Part (D), Axes (P27-P35) (2.2-2.3), as per attached.</t>
  </si>
  <si>
    <t>Encasement (4) Slaves between middle Platform, Part (D), Axes (P25-P27) (2.2-2.3), as per attached.</t>
  </si>
  <si>
    <t>Encasement (4) Slaves between middle Platform, Part (D), Axes (P35-P38) (2.2-2.3), as per attached.</t>
  </si>
  <si>
    <t>Install first fix BMS works for middle platform at part (B), Axis (P16-A) (2.2-2.3), as per attached.</t>
  </si>
  <si>
    <t xml:space="preserve">	Encasement (2) Slaves at Middle Platform, Part (B), Axes (P16-A) (2.2-2.3) as per attached</t>
  </si>
  <si>
    <t xml:space="preserve">	Embedded Items Instruction for Earthing and Lightning System middle Platform S.O.G Galvanized steel mesh, Part (B) , Axes from (P7-P16) (2.2-2.3) as per attached.</t>
  </si>
  <si>
    <t xml:space="preserve">	Install first fix work for Lighting parapet for back building for south platform, at part (1) axis (A-G) (1-2.1), As per attached.</t>
  </si>
  <si>
    <t xml:space="preserve">	Install Earthing &amp; Lightning for parapet back building for south platform, at part (1), axis    (A-G) (1-2.1), As per attached. (3 pieces)</t>
  </si>
  <si>
    <t>Installation and Testing for Rain water Drainage Networks at Middle Platform, Part (B) axis (P11 – P15) &amp; (2.1-2.3), as per attached.</t>
  </si>
  <si>
    <t>Formwork &amp; Reinforcement for GB, Encasement (4) and Pulling Chamber of Middle platform, part (C), axis (P22-P25) (2.3)&amp; Encasement (2) and Pulling Chamber of Middle platform, part (C), axis (P22-P28) (2.2) , as per attached.</t>
  </si>
  <si>
    <t>Company</t>
  </si>
  <si>
    <t>MIR. No.</t>
  </si>
  <si>
    <t>Embedded Items Instruction for Earthing and Lighting System Middle Platform (ETT4) ( 1 Piece), for Axes from (A-B) (AL-2.6) as per attached.</t>
  </si>
  <si>
    <t>Embedded Items Instruction for Earthing and Lighting System Middle Platform (ETT4) ( 1 Piece), for Axes from (P36-P37) (AL-2.6) as per attached.</t>
  </si>
  <si>
    <t>EL SHABAH Marble Tiles Stone – GOLDEN BLACK Marble Tiles Stone</t>
  </si>
  <si>
    <t>ARASYA</t>
  </si>
  <si>
    <t>Insugrand Army PD-PES-4mm
InsuExtra P-E 4mm
InsuCoat WB 200KG MA</t>
  </si>
  <si>
    <t>Renforcement  For modification Escalator (Base &amp; Wall) of middle platform part (2) for axis (P21) (2.2-2.3), as per attached .</t>
  </si>
  <si>
    <t>Embedded Items Instruction for Earthing and Lightning System Middle Platform (ETT4) ( 1 Piece), for Axes from (P30-P31) (AL-2.6) as per attached.</t>
  </si>
  <si>
    <t>TEST RESULT S19 N 1448</t>
  </si>
  <si>
    <t>TEST RESULT S19 N 1449</t>
  </si>
  <si>
    <t>TEST RESULT S19 N 1450</t>
  </si>
  <si>
    <t>TEST RESULT S19 N 1451</t>
  </si>
  <si>
    <t>TEST RESULT S19 N 1452</t>
  </si>
  <si>
    <t>TEST RESULT S19 N 1453</t>
  </si>
  <si>
    <t>TEST RESULT S19 N 1454</t>
  </si>
  <si>
    <t>TEST RESULT S19 N 1455</t>
  </si>
  <si>
    <t>TEST RESULT S19 N 1456</t>
  </si>
  <si>
    <t>TEST RESULT S19 N 1457</t>
  </si>
  <si>
    <t>Formwork For modification Escalator (Base &amp; Wall) of middle platform part (2) for axis (P21) (2.2-2.3), as per attached .</t>
  </si>
  <si>
    <t>formwork for Parapet of Back Building for South platform Part (1) at axis (A-H) (1-2.1) as per attached</t>
  </si>
  <si>
    <t>First Layer Bituminous For modification Escalator (Base &amp; Wall) of middle platform part (1) for axis (D-E) (2.2-2.3), as per attached .</t>
  </si>
  <si>
    <t>fence</t>
  </si>
  <si>
    <t>Formwork of fence Columns of North Platform Part (D) Axes (P31-P33) (2.6) as per attached.</t>
  </si>
  <si>
    <t>Formwork of fence Columns of south Platform Part (1) Axes (P30-P38) (2.6) as per attached.</t>
  </si>
  <si>
    <t>2nd Layer Bituminous For modification Escalator (Base &amp; Wall) of middle platform part (1) for axis (D-E) (2.2-2.3), as per attached .</t>
  </si>
  <si>
    <t>Formwork &amp; Reinforcement for GB, Encasement (2) and Pulling Chamber of Middle platform, part (1-3), axis (P17-P19) (2.2), as per attached.</t>
  </si>
  <si>
    <t>Install first fix work for Lighting Poles for Stairs of Escape bridge North Platform, at part (A) axis (P1-P6) (2.1-3), As per attached.
Install first fix work for Lighting Poles for Stairs of Escape bridge Middle Platform, at part (A) axis (P1-P6) (2.1-3), As per attached.
Install first fix work for Lighting Poles for Stairs of Escape bridge South Platform, at part (A) axis (P1-P6) (2.1-3), As per attached.</t>
  </si>
  <si>
    <t>Embedded Items Instruction for Earthing and Lightning System Middle Platform (ETT4) ( 1 Piece), for Axes from (P30-P31) (2.2-2.3) as per attached.</t>
  </si>
  <si>
    <t xml:space="preserve"> Install sub structure system for marble Façade for mezzanine floor part (3-4), axis (E-G) ( H-J) (4), as per attached .</t>
  </si>
  <si>
    <t>Second layer of membrane for Roof of Main Building part (4) axis (J-N) (2.6-6) As per attached.</t>
  </si>
  <si>
    <t>MS 144 (S-19-CS-15-01)(12-00)</t>
  </si>
  <si>
    <t>POLYETHYLENE 400 MICRON</t>
  </si>
  <si>
    <t>ELRAA’DA</t>
  </si>
  <si>
    <t>Bazillion 40*40 CM Flooring for Platform</t>
  </si>
  <si>
    <t>PANARKHAM CO.</t>
  </si>
  <si>
    <t>MS 118 (S-19-ARCH-15-01)(12-00)</t>
  </si>
  <si>
    <t>Bazillion Tiles</t>
  </si>
  <si>
    <t>S.O.G for Middle Platform, part (A-B), axis (P7-P16) (2.1-2.4), as per attached.</t>
  </si>
  <si>
    <t>POUR CONCRETE 625</t>
  </si>
  <si>
    <t>POUR CONCRETE 626</t>
  </si>
  <si>
    <t>POUR CONCRETE 627</t>
  </si>
  <si>
    <t>Modification of Escalator pit for Middle Platform Part (1) ,axis (D-E)(2.2-2.3), as per attached.</t>
  </si>
  <si>
    <t>Encasement (4) and Pulling Chamber of Middle platform, part (C), axis (P22-P25) (2.3)&amp; Encasement (2) and Pulling Chamber of Middle platform, part (C), axis (P22-P28) (2.2), as per attached.</t>
  </si>
  <si>
    <t>TEST RESULT S19 N 1458</t>
  </si>
  <si>
    <t>TEST RESULT S19 N 1459</t>
  </si>
  <si>
    <t>TEST RESULT S19 N 1460</t>
  </si>
  <si>
    <t>TEST RESULT S19 N 1461</t>
  </si>
  <si>
    <t>Screed Concrete with Fiber for Lobby (MZ-008) , Vestibule ,Lobby (MZ-289) and Corridor at Mezzanine floor Part(3), axis(A-D)(4-6)
Q= 9 m3                                  C 250/350                  28 -days</t>
  </si>
  <si>
    <t>Screed Concrete with Fiber for Corridor at Mezzanine floor Part(3), axis (C-F)(4-6)
Q= 9 m3                                  C 250/350                  28 -days</t>
  </si>
  <si>
    <t>Screed Concrete with Fiber for Lobby (MZ-128) , Vestibule ,Lobby and Corridor at Mezzanine floor Part(4), axis(J-N)(4-6)
Q= 9 m3                                  C 250/350                  28 -days</t>
  </si>
  <si>
    <t>Stiffner beam for block work of bridge part(D),axis (P32-P33) (2-2.6)&amp; Columns of fence for North Platform Part (C-D) Axes (P27-P31) (2.6) &amp; MEP Equipment Bases (chillers) at roof of Sub Station , axis (A-G) (1-4).
Q= 18 m3                                  C 400/460                  28 -days</t>
  </si>
  <si>
    <t>S.O.G for North platform, part (D), axis (P31-P38) (2.4-2.6)
Q= 59 m3                                  C 250/350                  28 -days</t>
  </si>
  <si>
    <t>S.O.G for North platform, part (D), axis (P31-P38) (2.4-2.6)
Q= 59 m3                                  C 250/350                  7 -days</t>
  </si>
  <si>
    <t>Encasement (4) and Pulling Chamber of Middle platform part (D), axis (P25-P35) (2.3)
Q= 45 m3                                  C 350/425                  7 -days</t>
  </si>
  <si>
    <t>Screed Concrete with Fiber for Corridor at Mezzanine floor Part(3-4), axis (E-J)(4-8)
Q= 9 m3                                  C 250/350                  7 -days</t>
  </si>
  <si>
    <t>Back Building Frame (Columns, Beams and Slabs) for South Platform Part(1) ,axis(A-H)(1-2.1) &amp; Encasement (2) and Pulling Chamber of Middle platform part (C-D), axis (P27-P37)(2.2) &amp; Encasement (4) and Pulling Chamber of Middle platform part (D), axis(P34-P38)(2.3) 
Q= 272 m3                                  C 400/460                  7 -days</t>
  </si>
  <si>
    <t>MEP Equipment Bases (chillers) at Upper Roof of Main building (after modification),Part(3-4) ,axis(C-N)(3-4). 
Q= 30 m3                                  C 400/460                  7 -days</t>
  </si>
  <si>
    <t>Columns of fence for North Platform Part (C) Axes (P22-P27) (2.6)
Q= 17 m3                                  C 400/460                  7 -days</t>
  </si>
  <si>
    <t>Screed Concrete with Fiber for Corridor at Mezzanine floor Part(4), axis (I-K)(4-6)
Q= 9 m3                                  C 250/350                  7 -days</t>
  </si>
  <si>
    <t>PULL OUT TEST FOR mezzanine corridor wall, Part (3-4) axis (E-G) (H-J) (4), as per attached</t>
  </si>
  <si>
    <t>PULL OUT TEST FOR Column of bridge for middle platform, Part (1-2) axis (G-H) (2.2-2.3), as per attached</t>
  </si>
  <si>
    <t>DC 249 (S-19.ARCH.15-01-26)(10-00)</t>
  </si>
  <si>
    <t>Prequalification For Konooz Misr for Interlock Concrete Pavers and precast concrete curbstone</t>
  </si>
  <si>
    <t>Blockwork Platform Sheds Block Work 700 mm</t>
  </si>
  <si>
    <t>RFI 084 (S19-ARCH-18-01)(01-00)</t>
  </si>
  <si>
    <t>please clarify  the ( floor,wall and ceiling ) finishes for the kiosk rooms as per attached drawings.</t>
  </si>
  <si>
    <t>UPVC Pressurized Drainage pipes &amp; Fitting 16 bar</t>
  </si>
  <si>
    <t>Dubai Plast</t>
  </si>
  <si>
    <t>SD 91 (S19.ARCH.15-01)(10-00)</t>
  </si>
  <si>
    <t>Stainless Steel Station Name on Facade</t>
  </si>
  <si>
    <t>Installation and Testing for underground Drainage Networks at Middle Platform, Part (D) axis (P35 – P38) &amp; (2.1-2.2), as per attached.</t>
  </si>
  <si>
    <t>Formwork and Reinforcement of S.O.G for Middle Platform, part (D), axis (P34-P38) (2.2-2.3), as per attached.</t>
  </si>
  <si>
    <t>Install marble tiles for double height columns in departure hall, part (3-4) axis (G-H) (5), as per attached.</t>
  </si>
  <si>
    <t>CURTIAN WALL ELEVATION 2</t>
  </si>
  <si>
    <t>Formwork of trench Wall for substation 07, axis (A-E) (1-4), as per attached.</t>
  </si>
  <si>
    <t>Embedded Items Instruction for Earthing and Lightning System Middle Platform (ETT4) ( 2 Piece), for Axes from (P24-P25) (2.2-2.3) as per attached.</t>
  </si>
  <si>
    <t>Embedded Items Instruction for Earthing and Lightning System Middle Platform S.O.G Galvanized steel mesh, Axes from (P34-P38) (2.2-2.3) as per attached.</t>
  </si>
  <si>
    <t xml:space="preserve"> Level of Slope Concrete of Upper Roof of Main Building, Part (3-4), Axis (A-M)(3-4), as per attached.</t>
  </si>
  <si>
    <t>Level of S.O.G of Middle Platform, Part (D), Axis (P30-P38)(2.2-2.3), as per attached.</t>
  </si>
  <si>
    <t>Back Filling with Clean Sand Under S.O.G (Inside) For South Platform at Part (1), Axis (P18-C) Level (124.00), as per attached.</t>
  </si>
  <si>
    <t>Back Filling with Clean Sand Under S.O.G (Inside) For South Platform at Part (2), Axis (CL-P21) Level (124.50), as per attached.</t>
  </si>
  <si>
    <t>Back Filling with Clean Sand Under S.O.G (Inside) For Middle Platform at Part (A-B), Axis (P4-P16) Level (124.30), as per attached.</t>
  </si>
  <si>
    <t>Back Filling with Clean Sand Under S.O.G (Inside) For Middle Platform at Part (A-B), Axis (P32-P38) Level (126.05), as per attached.</t>
  </si>
  <si>
    <t>First Layer Bituminous for Encasement (4) of Middle platform part (C-D), axis (P22-P27) (2.3) &amp; Encasement (2) and Pulling Chamber of Middle platform part (C-D), axis (P22-P27) (2.2) as per attached</t>
  </si>
  <si>
    <t>TEST RESULT S19 N 1462</t>
  </si>
  <si>
    <t>TEST RESULT S19 N 1463</t>
  </si>
  <si>
    <t>TEST RESULT S19 N 1464</t>
  </si>
  <si>
    <t>TEST RESULT S19 N 1465</t>
  </si>
  <si>
    <t>TEST RESULT S19 N 1466</t>
  </si>
  <si>
    <t>TEST RESULT S19 N 1467</t>
  </si>
  <si>
    <t>TEST RESULT S19 N 1468</t>
  </si>
  <si>
    <t>Columns of fence for North Platform Part (4-C) ,axis (N-P24) (2.6) &amp; Modification of Esclator pit for Middle Platform Part (1) ,axis (p18)(2.2-2.3)
Q= 37 m3                                  C 400/460                  7 -days</t>
  </si>
  <si>
    <t>Columns of fence for North Platform Part (2-D) ,axis (P21-P22)(P33-P36) (2.6)
Q= 18 m3                                  C 400/460                  7 -days</t>
  </si>
  <si>
    <t>Screed Concrete with Fiber for Equipment Storage(MZ-001), Refuse Room (MZ-006), Advertising Storage(MZ-027) and Storage Facilities(MZ-271) at Mezzanine Floor  Part(3), axis (A-B)(2.6-4)(5-6)&amp;(D-F)(5-7).
Q= 18 m3                                  C 250/350                  7 -days</t>
  </si>
  <si>
    <t>S.O.G for Middle  platform, part (A), axis (P3-P8) (2.1-2.4) 
Q= 73 m3                                  C 250/350                  7 -days</t>
  </si>
  <si>
    <t>S Encasement (4) and Pulling Chamber of Middle platform part (D), axis (P25-P35) (2.3) 
Q= 45 m3                                  C 350/425                  28 -days</t>
  </si>
  <si>
    <t>Screed Concrete with Fiber for Corridor at Mezzanine floor Part(3-4), axis (E-J)(4-8)
Q= 9 m3                                  C 250/350                  28 -days</t>
  </si>
  <si>
    <t>TEST RESULT S19 N 1469</t>
  </si>
  <si>
    <t>MEP Equipment Bases (chillers) at Upper Roof of Main building (after modification),Part(3-4) ,axis(C-N)(3-4). 
Q= 30 m3                                  C 400/460                  28 -days</t>
  </si>
  <si>
    <t>Installation and Testing for Rain Water Drainage Networks at Middle Platform, Part (C-D) axis (P30 – P33) &amp; (2.1-2.4), as per attached.</t>
  </si>
  <si>
    <t xml:space="preserve">Formwork of trench Wall for substation 07, axis (C-G) (1-4), as per attached </t>
  </si>
  <si>
    <t>Formwork of fence Columns of North Platform Part (D) ,axis (P37-P38) (2.4-2.6) &amp;
Formwork of fence Columns of South Platform Part (D) ,axis (P31-P34) (1) as per attached.</t>
  </si>
  <si>
    <t>Reinforcement of fence Columns of south Platform Part (2-C) .axis (M-P28) (1) as per attached</t>
  </si>
  <si>
    <t>Reinforcement of fence Columns of North Platform Part (C-D) ,axis (P22-P35) (2.6) as per attached</t>
  </si>
  <si>
    <t>Formwork and Reinforcement of S.O.G for Middle Platform, part (C-D), axis (P28-P34) (2.1-2.4), as per attached.</t>
  </si>
  <si>
    <t>Embedded Items Instruction for Earthing and Lightning System Middle Platform (ETT4) ( 2 Piece), for Axes from (M-N) (2.2-2.3) as per attached.</t>
  </si>
  <si>
    <t>Embedded Items Instruction for Earthing and Lightning System Middle Platform S.O.G Galvanized steel mesh, Axes from (P28-P34) (2.2-2.3) as per attached.</t>
  </si>
  <si>
    <t>Installation of Vent. Pipe at High Level for Drainage at Ground Floor, Part (4) axis (H – J) &amp; (2.6-6), as per attached.</t>
  </si>
  <si>
    <t>Coordinat of trench Wall for substation 07, axis (A-G) (1-4).</t>
  </si>
  <si>
    <t>POUR CONCRETE 628</t>
  </si>
  <si>
    <t>POUR CONCRETE 629</t>
  </si>
  <si>
    <t>POUR CONCRETE 630</t>
  </si>
  <si>
    <t>POUR CONCRETE 631</t>
  </si>
  <si>
    <t>POUR CONCRETE 632</t>
  </si>
  <si>
    <t>POUR CONCRETE 633</t>
  </si>
  <si>
    <t>POUR CONCRETE 634</t>
  </si>
  <si>
    <t>POUR CONCRETE 635</t>
  </si>
  <si>
    <t>Encasement (2) and Pulling Chamber of Middle platform, part (1), axis (P16-P19) (2.2), as per attached.</t>
  </si>
  <si>
    <t>P.C for Upper Roof (Slop concrete) of Main Building Part (3-4),axis (A-M)(3-4), as per attached.</t>
  </si>
  <si>
    <t>Parapet of Back Building for South platform Part (1-2) at axis (A-H) (1-2.1), as per attached.</t>
  </si>
  <si>
    <t>Trench Wall for substation 07, axis (A-E) (1-4), as per attached.</t>
  </si>
  <si>
    <t>Columns of fence for North Platform Part (D) ,axis (P31-P33)(2.6)&amp; Columns of fence for South Platform Part (D),axis (P35-P37)(1), as per attached.</t>
  </si>
  <si>
    <t>S.O.G for Middle Platform, part (D), axis (P34-P38) (2.1-2.4), as per attached.</t>
  </si>
  <si>
    <t>Modification of Esclator pit for Middle Platform Part (2) ,axis (P21)(2.2-2.3), as per attached.</t>
  </si>
  <si>
    <t xml:space="preserve"> Cement CEM I 42.5N  </t>
  </si>
  <si>
    <t>Encasement (4) Slaves between middle Platform, Part (A), Axes (P18-G) (2.2-2.3)
Encasement (2) Slaves between middle Platform, Part (A), Axes (P18-G) (2.1-2.3) as per attached.</t>
  </si>
  <si>
    <t>Installation and Testing for High Level Water Supply System, Part (3-4), (GR020 – GR016 – GR015 – GR017 – GR023 – GR024 – GR025 – GR057- GR133 – GR134 – GR135), as per attached .</t>
  </si>
  <si>
    <t>Installation and Testing for Ground Floor Water supply Layout (Piping + Gate Valve, Part (3-4) axis (C– L) &amp; (3-8), as per attached.</t>
  </si>
  <si>
    <t xml:space="preserve"> First Course of Blockwork at Valve Room (GR-010) for Ground Floor Part (3) axis (A-B) (5-6) as per attached. </t>
  </si>
  <si>
    <t>Release Finishing 76</t>
  </si>
  <si>
    <t>Release Finishing 77</t>
  </si>
  <si>
    <t>Release Finishing 78</t>
  </si>
  <si>
    <t>Release Finishing 79</t>
  </si>
  <si>
    <t>Release Finishing 80</t>
  </si>
  <si>
    <t>Release to start Blockwork at Valve Room (GR-010) for Ground Floor, Part (3) axis (A-B) (5-6) as per attached.</t>
  </si>
  <si>
    <t>Level of S.O.G of Middle Platform, Axis (P22-P30)(2.2-2.3), as per attached.</t>
  </si>
  <si>
    <t>RFI 085 (S19-ARCH-21-01)(01-00)</t>
  </si>
  <si>
    <t>RFI 086 (S19-ARCH-22-01)(01-00)</t>
  </si>
  <si>
    <t>waterproofing at utility corridor roof surface to be 3 coats of cold bitumen .</t>
  </si>
  <si>
    <t>clash  IS between Architectural and Electrical works as follows AT escapr bridges :
As per the MOM dated 21/07/2025,  80 cm concrete upstand parpet and   glass handrails  110 cm height above , at escape bridges .
However, the Electrical drawings indicate light fixtures installed above the concrete parpet , which will result in a clash between the glass handrail and lighting fixtures.
which drawings shall be followed for execution</t>
  </si>
  <si>
    <t>RFI 087 (S19-ARCH-25-01)(01-00)</t>
  </si>
  <si>
    <t xml:space="preserve">stated that the flooring pattern for ALL bridges, platform and firs floor shall be executed as Pattern  attache no. 1 </t>
  </si>
  <si>
    <t>RFI 088 (S19-ARCH-25-01)(01-00)</t>
  </si>
  <si>
    <t>RFI 089 (S19-ARCH-25-01)(01-00)</t>
  </si>
  <si>
    <t>stated that a GRC cornice – Type 02 Shall be implemented at the top parapet of main bridges / with reference to hadayk october station</t>
  </si>
  <si>
    <t>the roof  type for the following rooms:
Control Rooms located on the platform.
Electrical Rooms located on the roof of the main building.
As per attached drawings.</t>
  </si>
  <si>
    <t>RFI 090 (S19-ARCH-25-01)(01-00)</t>
  </si>
  <si>
    <t>With reference to the instructions issued during the latest site visit of the Assistant Minister, it is required to provide at least two (2) entrance steps at the station main entrance. and attached screen shot for received email from ER.</t>
  </si>
  <si>
    <t>QVN 114 REV 00</t>
  </si>
  <si>
    <t>QVN 115 REV 00</t>
  </si>
  <si>
    <t>QVN 116 REV 00</t>
  </si>
  <si>
    <t>QVN 117 REV 00</t>
  </si>
  <si>
    <t>Use of Geotextile instead of Vapor Barrier for Insulation System</t>
  </si>
  <si>
    <t>Stair Painting Commenced Without Addressing Fair Face Concrete Repairs</t>
  </si>
  <si>
    <t>Major Installation and Finishing Defects in GRC Panels</t>
  </si>
  <si>
    <t>Undermining of Slab-on-Grade at the main entrance.</t>
  </si>
  <si>
    <t>Service Preparation of trench Wall for substation 07, axis (A-G) (1-4), as per attached.</t>
  </si>
  <si>
    <t>Formwork and Reinforcement of S.O.G for Middle Platform, part (C-D), axis (P23-P28) (2.1-2.4), as per attached.</t>
  </si>
  <si>
    <t>Formwork for Parapet of Back Building for South platform Part (1) at axis (A-H) (1-2.1) as per attached</t>
  </si>
  <si>
    <t>Formwork of fence Columns of South Platform Part (C-D) ,axis (P27-P32) (1) as per attached</t>
  </si>
  <si>
    <t>Block work with 1.2m at Valve Room (GR-010) for Ground Floor Part (3) axis (A-B) (5-6) as per attached.</t>
  </si>
  <si>
    <t>MARBLE WALL PATTERN
ARRIVAL HALL GR LOBBY ( 146)
PLAN &amp; SECTIONS</t>
  </si>
  <si>
    <t>RHS-AR-SD-MR-040</t>
  </si>
  <si>
    <t>SD 92 (S19.ARCH.26-01)(10-00)</t>
  </si>
  <si>
    <t>MARBLE WALL PATTERN PART 4 ARRIVAL HALL GR ( 287 )</t>
  </si>
  <si>
    <t>INTERNAL ELEVATION 1 &amp; 2</t>
  </si>
  <si>
    <t>RHS-AR-SD-MR-041</t>
  </si>
  <si>
    <t>RHS-AR-SD-MR-042</t>
  </si>
  <si>
    <t>RHS-AR-SD-MR-043</t>
  </si>
  <si>
    <t>SD 93 (S19.ARCH.26-01)(10-00)</t>
  </si>
  <si>
    <t>POUR CONCRETE 636</t>
  </si>
  <si>
    <t>POUR CONCRETE 637</t>
  </si>
  <si>
    <t>POUR CONCRETE 638</t>
  </si>
  <si>
    <t>POUR CONCRETE 639</t>
  </si>
  <si>
    <t>POUR CONCRETE 640</t>
  </si>
  <si>
    <t>Trench Wall for substation 07, axis (C-G) (1-4), as per attached.</t>
  </si>
  <si>
    <t>fence Columns of North Platform Part (D) ,axis (P37-P38) (2.4-2.6) &amp; fence Columns of South Platform Part (D) ,axis (P31-P34) (1), as per attached.</t>
  </si>
  <si>
    <t>S.O.G for Middle Platform, part (C-D), axis (P28-P34) (2.1-2.4)  , as per attached.</t>
  </si>
  <si>
    <t>S.O.G for Middle Platform, part (C), axis (P23-P28) (2.1-2.4), as per attached.</t>
  </si>
  <si>
    <t>fence Columns of South Platform Part (C-D) ,axis (P27-P32) (1), as per attached.</t>
  </si>
  <si>
    <t>Parapet of Back Building for South platform Part (1) at axis (A-H) (1-2.1), as per attached.</t>
  </si>
  <si>
    <t>First Layer of trench Wall for substation 07, axis (A-G) (1-4), as per attached.</t>
  </si>
  <si>
    <t>Embedded Items Instruction for Earthing and Lightning System Middle Platform S.O.G Galvanized steel mesh, Axes from (P22-P28) (2.2-2.3) as per attached.</t>
  </si>
  <si>
    <t>Water test for water proof insulation (Membrane) for Roof of Main Building part (4) axis (J-N) (2.6-6) As per attached.</t>
  </si>
  <si>
    <t>Embedded Items Instruction for Earthing and Lightning System Middle Platform (ETT4) ( 1 Piece), for Axes from (G-CL) (2.2-2.3) as per attached.</t>
  </si>
  <si>
    <t>First fix for fence columns (Precast) at South platform, Axis (P27-P32) (1.2-1), As per attached.</t>
  </si>
  <si>
    <t>TEST RESULT S19 N 1470</t>
  </si>
  <si>
    <t>TEST RESULT S19 N 1471</t>
  </si>
  <si>
    <t>TEST RESULT S19 N 1472</t>
  </si>
  <si>
    <t>TEST RESULT S19 N 1473</t>
  </si>
  <si>
    <t>TEST RESULT S19 N 1474</t>
  </si>
  <si>
    <t>TEST RESULT S19 N 1475</t>
  </si>
  <si>
    <t>TEST RESULT S19 N 1476</t>
  </si>
  <si>
    <t>Durability test for trial mix C 250/350 OPC</t>
  </si>
  <si>
    <t>Sand cone (Shallow &amp; Deep) test for clean sand for south platform
part (1), axis (P18-A) at level (123.50).</t>
  </si>
  <si>
    <t>Sand cone (Shallow &amp; Deep) test for clean sand for south platform
part (2) axis (N-P21) at level (124).</t>
  </si>
  <si>
    <t>Sand cone (Shallow &amp; Deep) test for clean sand for south platform
part (D) axis (P31-P38) at level (126.05).</t>
  </si>
  <si>
    <t>Sand cone (Shallow &amp; Deep) test for clean sand for middle platform
part (A-B) axis (P4-P16) at level (125.30).</t>
  </si>
  <si>
    <t>Sand cone (Shallow &amp; Deep) test for clean sand for south platform
part (2) axis (CL-P21) at level (124.50).</t>
  </si>
  <si>
    <t>Sand cone (Shallow &amp; Deep) test for clean sand for south platform
part (1) axis (P18-C) at level (124.00).</t>
  </si>
  <si>
    <t>RFP 17 (S19-MECH-24-01)(12-00)</t>
  </si>
  <si>
    <t xml:space="preserve">Our proposal for modifying rain water network at Middle Platform Part (D), Axis (P32-P33)&amp;(2.1.-2.4) as per attached . </t>
  </si>
  <si>
    <t>Release to start Exterior marble for Bridge Lining part (D), axis (P31-P33) (2-2.5), as per attached.</t>
  </si>
  <si>
    <t>Release to start Exterior marble for Bridge Lining part (A), axis (P6-P8) (2-2.5), as per attached.</t>
  </si>
  <si>
    <t>Release to start Screed for Bridge Lining part (A), axis (P6-P8) (2-2.5), as per attached.</t>
  </si>
  <si>
    <t>Release to start Screed for Bridge Lining part (D), axis (P31-P33) (2-2.5), as per attached.</t>
  </si>
  <si>
    <t>Release to :
1-	Start Insulation Work and Screed Concrete At North platform, Part (A) axis (P1-P9) (2.4-3) as per attached.
2-	Start Insulation Work and Screed Concrete At Middle platform, Part (A) axis (P1-P9) (2.2-2.4) as per attached.
3-	Start Insulation Work and Screed Concrete At South platform, Part (A) axis (P1-P9) (1-2.2) as per attached.</t>
  </si>
  <si>
    <t>Release Finishing 81</t>
  </si>
  <si>
    <t>Release Finishing 82</t>
  </si>
  <si>
    <t>Release Finishing 83</t>
  </si>
  <si>
    <t>Release Finishing 84</t>
  </si>
  <si>
    <t>Release to :
1-	Start Insulation Work and Screed Concrete At North platform, Part (B) axis (P9-P17) (2.4-3) as per attached.
2-	Start Insulation Work and Screed Concrete At Middle platform, Part (B) axis (P9-P17) (2.2-2.4) as per attached.
3-	Start Insulation Work and Screed Concrete At South platform, Part (B) axis (P9-P17) (1-2.2) as per attached.</t>
  </si>
  <si>
    <t>Release to :
1-	Start Insulation Work and Screed Concrete At North platform, Part (C) axis (P22-P31) (2.4-3) as per attached.
2-	Start Insulation Work and Screed Concrete At Middle platform, Part (C) axis (P22-P31) (2.2-2.4) as per attached.
3-	Start Insulation Work and Screed Concrete At South platform, Part (C) axis (P22-P31) (1-2.2) as per attached.</t>
  </si>
  <si>
    <t>Release to :
1-	Start Insulation Work and Screed Concrete At North platform, Part (D) axis (P31-P38) (2.4-3) as per attached.
2-	Start Insulation Work and Screed Concrete At Middle platform, Part (D) axis (P31-P38) (2.2-2.4) as per attached.
3-	Start Insulation Work and Screed Concrete At South platform, Part (D) axis (P31-P38) (1-2.2) as per attached.</t>
  </si>
  <si>
    <t>QVN 118 REV 00</t>
  </si>
  <si>
    <t>Execution of Concrete Trench Without Required Groove and Without Approved Cover Material.</t>
  </si>
  <si>
    <t>Install marble stairs Tiles at Bridge for North Platform, Part (A) for axis (P4-P6) (2.4-2.5) as per attached .</t>
  </si>
  <si>
    <t>TEST RESULT S19 N 1477</t>
  </si>
  <si>
    <t>TEST RESULT S19 N 1478</t>
  </si>
  <si>
    <t>TEST RESULT S19 N 1479</t>
  </si>
  <si>
    <t>TEST RESULT S19 N 1480</t>
  </si>
  <si>
    <t>TEST RESULT S19 N 1481</t>
  </si>
  <si>
    <t>TEST RESULT S19 N 1482</t>
  </si>
  <si>
    <t>TEST RESULT S19 N 1483</t>
  </si>
  <si>
    <t>TEST RESULT S19 N 1484</t>
  </si>
  <si>
    <t>TEST RESULT S19 N 1485</t>
  </si>
  <si>
    <t>TEST RESULT S19 N 1486</t>
  </si>
  <si>
    <t>TEST RESULT S19 N 1487</t>
  </si>
  <si>
    <t>TEST RESULT S19 N 1488</t>
  </si>
  <si>
    <t>TEST RESULT S19 N 1489</t>
  </si>
  <si>
    <t xml:space="preserve">  S.O.G for south  platform, part (C-D), axis (P28-P38) (1-2.1) &amp;  S.O.G for Middle  platform, part (A), axis (P1-P4) (2.1-2.4) 
Q= 118 m3                                  C 250/350                  7 -days</t>
  </si>
  <si>
    <t xml:space="preserve">    S.O.G for Middle  platform, part (A-B), axis (P7-P16) (2.1-2.4) 
Q= 57 m3                                  C 250/350                  7 -days</t>
  </si>
  <si>
    <t>Encasement (4) and Pulling Chamber of Middle platform, part (C), axis (P22-P25) (2.3)&amp; Encasement (2) and Pulling Chamber of Middle platform, part (C), axis (P22-P28) (2.2)
Q= 28 m3                                  C 350/425                  7 -days</t>
  </si>
  <si>
    <t>Encasement (2) and Pulling Chamber of Middle platform, part (1), axis (P16-P19) (2.2)
Q= 18 m3                                  C 350/425                  7 -days</t>
  </si>
  <si>
    <t xml:space="preserve">  P.C for Upper Roof (Slop concrete) of Main Building Part (3-4),axis (A-M)(3-4)
Q= 101 m3                                  C 200/300                  7 -days</t>
  </si>
  <si>
    <t>Parapet of Back Building for South platform Part (1-2) at axis (A-H) (1-2.1)
Q= 29.5 m3                                  C 400/460                  7 -days</t>
  </si>
  <si>
    <t>Trench Wall for substation 07, axis (A-E) (1-4)
Q= 42 m3                                  C 350/425                  7 -days</t>
  </si>
  <si>
    <t>Columns of fence for North Platform Part (D) ,axis (P31-P33)(2.6)&amp; Columns of fence for South Platform Part (D),axis (P35-P37)(1)
Q= 12 m3                                  C 400/460                  7 -days</t>
  </si>
  <si>
    <t>S.O.G for Middle Platform, part (D), axis (P34-P38) (2.1-2.4)  
Q= 45 m3                                  C 350/425                  7 -days</t>
  </si>
  <si>
    <t>Columns of fence for North Platform Part (C) Axes (P22-P27) (2.6)
Q= 17 m3                                  C 400/460                  28 -days</t>
  </si>
  <si>
    <t>Columns of fence for North Platform Part (4-C) ,axis (N-P24) (2.6) &amp; Modification of Esclator pit for Middle Platform Part (1) ,axis (p18)(2.2-2.3)
Q= 37 m3                                  C 400/460                  28 -days</t>
  </si>
  <si>
    <t xml:space="preserve">  S.O.G for south  platform, part (C-D), axis (P28-P38) (1-2.1) &amp;  S.O.G for Middle  platform, part (A), axis (P1-P4) (2.1-2.4) 
Q= 118 m3                                  C 250/350                  28 -days</t>
  </si>
  <si>
    <t>Formwork for Stairs of Main Building Part (3), axis (A-C) (4-6) as per attached .</t>
  </si>
  <si>
    <t>Formwork for Stairs of Main Building from S.O.G to Mezzanine Slab Part (4), axis (L-N) (4-6) as per attached .</t>
  </si>
  <si>
    <t>Formwork &amp; Reinforcement for GB, Encasement (4) and Pulling Chamber of Middle platform, part (1), axis (P18-F) (2.3)&amp; Encasement (2) and Pulling Chamber of Middle platform, part (C), axis (P18-F) (2.2) , as per attached.</t>
  </si>
  <si>
    <t>Formwork for Stairs of Main Building from S.O.G to Mezzanine Slab (Internal Stairs), Part (4), axis (D-F) (3-4) as per attached .</t>
  </si>
  <si>
    <t>Formwork for Stairs of Main Building from S.O.G to Mezzanine Slab (Platform Face), Part (3), axis (D-F) (3-4) as per attached .</t>
  </si>
  <si>
    <t>Formwork for Stairs of Main Building from Mezzanine Slab to First Slab (Platform Face), Part (3), axis (D-F) (3-4) as per attached .</t>
  </si>
  <si>
    <t>Formwork for Stairs of Main Building from Mezzanine Slab to First Slab (Internal Stairs), Part (3), axis (D-F) (3-4) as per attached .</t>
  </si>
  <si>
    <t>Formwork for Stairs of Main Building from Mezzanine Slab to First Slab (Internal Stairs), Part (4), axis (I-K) (3-4) as per attached .</t>
  </si>
  <si>
    <t>Formwork for Stairs of Main Building from Mezzanine Slab to First Slab (Platform Face), Part (4), axis (I-K) (3-4) as per attached .</t>
  </si>
  <si>
    <t>Formwork for Stairs of Main Building from S.O.G to Mezzanine Slab (Platform Face), Part (4), axis (I-K) (3-4) as per attached .</t>
  </si>
  <si>
    <t>Formwork for Stairs of Main Building from S.O.G to Mezzanine Slab (Internal Stairs), Part (4), axis (I-K) (3-4) as per attached .</t>
  </si>
  <si>
    <t>Surface Preparation of insulation for Roof for substation 07, axis (A-G) (1-4) as per attached .</t>
  </si>
  <si>
    <t xml:space="preserve">Surface Preparation of insulation for External Walls for substation 07, axis (A-G) (1-4) as per attached </t>
  </si>
  <si>
    <t>Reinforcement For modification Escalator (Base &amp; Wall) of middle platform part (2) for axis (J-K) (2.2-2.3), as per attached.</t>
  </si>
  <si>
    <t>First Layer of insulation for External Walls for substation 07, axis (A-G) (1-4), as per attached.</t>
  </si>
  <si>
    <t>Second Layer of trench Wall for substation 07, axis (A-G) (1-4), as per attached.</t>
  </si>
  <si>
    <t>Level of Encasement (4) and Pulling Chamber of Middle platform, part (1), axis (P18-F) (2.3)&amp; Encasement (2) and Pulling Chamber of Middle platform, part (1), axis (P18-F) (2.2)</t>
  </si>
  <si>
    <t>Coordinates for offset 25cm for fence column of South Platform, axis (N-P38)</t>
  </si>
  <si>
    <t>Back Filling with Clean Sand Under S.O.G (Inside) For South Platform at Part (2), Axis (CL-P21) Level (125.00).</t>
  </si>
  <si>
    <t>Back Filling with Clean Sand Under S.O.G (Inside) For South Platform at Part (1), Axis (P18-C) Level (124.50).</t>
  </si>
  <si>
    <t>TEST RESULT S19 N 1490</t>
  </si>
  <si>
    <t>TEST RESULT S19 N 1491</t>
  </si>
  <si>
    <t>Sand cone (Shallow &amp; Deep) test for clean sand for Middle platform
part (D) axis (P32-P38) at level (126.05).</t>
  </si>
  <si>
    <t>Encasement (4) and Pulling Chamber of Middle platform, part (1), axis (P18-F) (2.3)&amp; Encasement (2) and Pulling Chamber of Middle platform, part (1), axis (P18-F) (2.2), as per attached.</t>
  </si>
  <si>
    <t>POUR CONCRETE 641</t>
  </si>
  <si>
    <t>Encasement (4) Slaves between middle Platform, Part (C), Axes (M-P23) (AL-2.3), as per attached.
Encasement (2) Slaves between middle Platform, Part (C), Axes (N-P23) (2.1-2.2) as per attached.</t>
  </si>
  <si>
    <t>First fix for fence columns (Precast) at South platform, Axis (P23-P27) (1.2-1), As per attached.</t>
  </si>
  <si>
    <t>First Fix lighting for stairs mezzanine level (6 Outlet) at Part (4), axis (I-K) (3-4), as per attached.</t>
  </si>
  <si>
    <t>First Fix for power outlet at Middle bridge first level (6 outlet), axis (H-G) (1-3), as per attached.</t>
  </si>
  <si>
    <t>First Fix for Electrical works (Power &amp; fire &amp; Siemens outlet &amp; Low Current) at arrival hall (GR-019), axis (B-C) (6), as per attached.</t>
  </si>
  <si>
    <t>Formwork &amp; Reinforcement for GB, Encasement (4) and Pulling Chamber of Middle platform, part (C), axis (M-P23) (2.3)&amp; Encasement (2) and Pulling Chamber of Middle platform, part (C), axis (P20-P23) (2.2) , as per attached.</t>
  </si>
  <si>
    <t>Reinforcement of fence Columns of north Platform Part (B) ,axis (P12-P16) (2.6) as per attached</t>
  </si>
  <si>
    <t>SD 102 (S19.CI.01-02)(10-00)</t>
  </si>
  <si>
    <t>RHS-CS-SD-0429</t>
  </si>
  <si>
    <t>Concrete dimension &amp; RFT for guard room</t>
  </si>
  <si>
    <t>RHS-CS-SD-0430</t>
  </si>
  <si>
    <t>SD 103 (S19.CI.01-02)(10-00)</t>
  </si>
  <si>
    <t>CONCRETE DIMENSION AND REINFORCEMENT FOR HOLDING TANK</t>
  </si>
  <si>
    <t>REINFORCEMENT SECTIONS FOR HOLDING TANK</t>
  </si>
  <si>
    <t>RHS-CS-SD-0431</t>
  </si>
  <si>
    <t>S.O.G for south  platform, part (C-D), axis (P28-P38) (1-2.1),
 as per attached.</t>
  </si>
  <si>
    <t>Level of Encasement (4) and Pulling Chamber of Middle platform, part (C), axis (M-P23) (2.3)&amp; Encasement (2) and Pulling Chamber of Middle platform, part (C), axis (P20-P23) (2.2)</t>
  </si>
  <si>
    <t>Level of Screed Concrete with Fiber for Bridge floor Part(1-2), axis (G-H)(2.3-2.6)</t>
  </si>
  <si>
    <t>Encasement (4) Slaves between middle Platform, Part (1-2), Axes (E-J) (AL-2.3), as per attached.
Encasement (2) Slaves between middle Platform, Part (1-2), Axes (E-J) (2.1-2.2) as per attached.</t>
  </si>
  <si>
    <t>Formwork &amp; Reinforcement for Encasement (4) and Pulling Chamber of Middle platform, part (1), axis (E-CL)(2.3)&amp; Encasement (2) and Pulling Chamber of Middle platform, part (1), axis (E-CL)(2.2), as per attached.</t>
  </si>
  <si>
    <t>Formwork For modification Escalator (Base &amp; Wall) of middle platform part (2) for axis (J-K) (2.2-2.3), as per attached.), as per attached.</t>
  </si>
  <si>
    <t>Encasement (4) Slaves between middle Platform, Part (1-2), Axes (J-N) (AL-2.3), as per attached.</t>
  </si>
  <si>
    <t>Encasement (2) Slaves between middle Platform, Part (1-2), Axes (J-N) (AL-2.3), as per attached.</t>
  </si>
  <si>
    <t>Coordinates for offset 25cm for fence column of North Platform, axis (P1-A)</t>
  </si>
  <si>
    <t>Level of P.C for Canopy Roof (Slop concrete) of South, North and Middle Platform part (C) ,axis (P22-P29)(1-2.6)</t>
  </si>
  <si>
    <t>Level of  Encasement (4) and Pulling Chamber of Middle platform, part (1-2), axis (A-P21) (2.3)&amp; Encasement (2) and Pulling Chamber of Middle platform, part (1-2), axis (A-P21) (2.2)</t>
  </si>
  <si>
    <t>MS 119 (S-19-ARCH-07-02)(12-00)</t>
  </si>
  <si>
    <t>MS 120 (S-19-ARCH-07-02)(12-00)</t>
  </si>
  <si>
    <t>Access door model ZD100</t>
  </si>
  <si>
    <t xml:space="preserve">Metal Celling Strips &amp; Tiles
Aluminum Linear Metal Model Z52 -0.6 mm – elzahabia Co. </t>
  </si>
  <si>
    <t>Local Beige Egyptian BITCHINO Marble CNC</t>
  </si>
  <si>
    <t>X-calibur</t>
  </si>
  <si>
    <t>POUR CONCRETE 642</t>
  </si>
  <si>
    <t>POUR CONCRETE 643</t>
  </si>
  <si>
    <t>POUR CONCRETE 644</t>
  </si>
  <si>
    <t>POUR CONCRETE 645</t>
  </si>
  <si>
    <t>POUR CONCRETE 646</t>
  </si>
  <si>
    <t>POUR CONCRETE 647</t>
  </si>
  <si>
    <t>Encasement (4) and Pulling Chamber of Middle platform, part (C), axis (M-P23) (2.3)&amp; Encasement (2) and Pulling Chamber of Middle platform, part (C), axis (P20-P23) (2.2), as per attached</t>
  </si>
  <si>
    <t>Screed Concrete with Fiber for Bridge floor Part(1-2), axis (G-H)(2.3-2.6), as per attached.</t>
  </si>
  <si>
    <t>Encasement (4) and Pulling Chamber of Middle platform, part (1), axis (E-CL)(2.3)&amp; Encasement (2) and Pulling Chamber of Middle platform, part (1), axis (E-CL)(2.2), as per attached.</t>
  </si>
  <si>
    <t>modification Escalator (Base &amp; Wall) of middle platform part (2) for axis (J-K) (2.2-2.3), as per attached.</t>
  </si>
  <si>
    <t>P.C for Canopy Roof (Slop concrete) of North and Middle Platform part (C) ,axis (P22-P29)(2.1-2.6), as per attached.</t>
  </si>
  <si>
    <t>P.C for Canopy Roof (Slop concrete) of South Platform part (C) ,axis (P22-P29)(1-2.1), as per attached.</t>
  </si>
  <si>
    <t>RFI 091 (S19-ARCH-05-02)(01-00)</t>
  </si>
  <si>
    <t>RFP 29 (S19-ARCH-07-02)(12-00)</t>
  </si>
  <si>
    <t>REFERRING TO AL-ALAMIN STATION RFP  ATTACHED KINDLY  CONFIRM  THE FOLLOWING PROPOSAL FOR THE  MIDDLE BRIDGES DRAINE LOCATION .
PLEASE ADVISE  .</t>
  </si>
  <si>
    <t>DC 250 (S-19.ARCH.08-02-26)(10-00)</t>
  </si>
  <si>
    <t>DC 251 (S-19.ARCH.08-02-26)(10-00)</t>
  </si>
  <si>
    <t>Steel Door Hardware table 
For Substation (SS7)</t>
  </si>
  <si>
    <t>Prequalification For Arab Building for guard rail work.</t>
  </si>
  <si>
    <t>Third Layer of trench Wall for substation 07, axis (A-G) (1-4), as per attached</t>
  </si>
  <si>
    <t>Second Layer of insulation for External Walls for substation 07, axis (A-G) (1-4), as per attached</t>
  </si>
  <si>
    <t>Formwork and Reinforcement for Encasement (4) and Pulling Chamber of Middle platform, part (2), axis (CL-N)(2.3)&amp; Encasement (2) and Pulling Chamber of Middle platform, part (2), axis (CL-P21)(2.2), as per attached.</t>
  </si>
  <si>
    <t>precast concrete for Fence</t>
  </si>
  <si>
    <t>PREMCO CO.</t>
  </si>
  <si>
    <t xml:space="preserve">the middle  stairs handrail of Bridges no. (2, 3 &amp; 4) shall be executed wall mounted to parapet as per the attached detail no.(08) at drawing transmittal 806 stander detail  (AE5205-D), which is similar to escape bridges no. (1,5)
Please advise </t>
  </si>
  <si>
    <t>Coordinates for modification Escalator (Base &amp; Wall) of middle platform part (2) for axis (J-K) (2.2-2.3), as per attached.), as per attached.</t>
  </si>
  <si>
    <t xml:space="preserve">Mock UP for Glass Barrier Hand Rail of Bridge part (2) ,axis(H)(2.3-2.6), as per attached </t>
  </si>
  <si>
    <t>Third Layer of insulation for External Walls for substation 07, axis (A-G) (1-4), as per attached</t>
  </si>
  <si>
    <t>Block work (1.20m) for substation 07,axis (A-G) (1-4),as per attached.</t>
  </si>
  <si>
    <t>Surface preparation for insulation of Upper Roof Main Building part (3-4) ,axis (B-M) (3-4),as per attached.</t>
  </si>
  <si>
    <t>Surface preparation for insulation of Canopy Roof at South platform, Part (B), axis (P10-P17) (1-2.1) as per attached.</t>
  </si>
  <si>
    <t>Encasement Slaves inside middle platform part (1) from axis (P18-A) (2.2-2.3) (5 pipes ø50mm) from tunnel elec room, As per attached.</t>
  </si>
  <si>
    <t>Install first fix BMS works for middle platform (3 Pipes ø25mm) at part (1), Axis (P16-A) (2.2-2.3), as per attached.</t>
  </si>
  <si>
    <t>Serious Contractual Non-Compliance (Masonry Openings)</t>
  </si>
  <si>
    <t>QVN 119 REV 00</t>
  </si>
  <si>
    <t>Severe Honeycombing, Exposed Waterstop and Reinforcement Steel at Tunnels and South &amp; North Platforms</t>
  </si>
  <si>
    <t>QVN 120 REV 00</t>
  </si>
  <si>
    <t>QVN 121 REV 00</t>
  </si>
  <si>
    <t>Noncompliance in Brickwork Construction</t>
  </si>
  <si>
    <t xml:space="preserve"> Improper Manual Mixing of Mortar Without Proper Proportioning on Site (ROOF) </t>
  </si>
  <si>
    <t>SOR (12-02) 057</t>
  </si>
  <si>
    <t>KARNAK</t>
  </si>
  <si>
    <t xml:space="preserve">Level of Screed Concrete with Fiber for Bridge floor Average 7 cm, axis (P31-P33) (1-3) </t>
  </si>
  <si>
    <t>Level of Stairs for bridges, axis (P4-P7 (1-3) at level (125.707 to 134.877)</t>
  </si>
  <si>
    <t>Block work (2.40m) for substation 07, axis (A-G) (1-4),as per attached.</t>
  </si>
  <si>
    <t>Bridge</t>
  </si>
  <si>
    <t>Level of Screed for Slap of Bridge, axis (P6-P8) (1-2.4), Average 7 CM</t>
  </si>
  <si>
    <t>Installation of Foam roof for main building, Part (4), Axis (I-N) (2.6-6), as per attached.</t>
  </si>
  <si>
    <t>First Fix lighting for stairs at Middle Platform Part (1-2), axis (P17-P22) (2.2-2.3) (4 Stairs), as per attached.
First Fix lighting for stairs at South Platform Part (1-2), axis (P17-P22) (1-2.1) (4 Stairs), as per attached.</t>
  </si>
  <si>
    <t>Installation of Geotextile at roof for main building, Part (4), Axis (I-N) (2.6-6), as per attached.</t>
  </si>
  <si>
    <t>Installation of Geotextile at roof for main building, Part (3), Axis (A-E) (2.6-6), as per attached.</t>
  </si>
  <si>
    <t>Installation of Geotextile at roof for main building, Part (3-4), Axis (E-J) (4-8), as per attached.</t>
  </si>
  <si>
    <t>Level of Screed for Slap of Bridge, axis (G-H) (1-2.3), Average 7 CM</t>
  </si>
  <si>
    <t>Level of sand under S.O.G for middle Platform, axis (P11-A) (2.2-2.3)</t>
  </si>
  <si>
    <t>First fix for fence columns (Precast) at South platform, Axis (P1-P4) (1-2.1), As per attached.
First fix for fence columns (Precast) at South platform, Axis (P9-P16) (1-2.1), As per attached.</t>
  </si>
  <si>
    <t>Screed Concrete with Fiber for Bridge floor Part (A), axis (P6-P8) (1-2.6), as per attached</t>
  </si>
  <si>
    <t>POUR CONCRETE 648</t>
  </si>
  <si>
    <t>POUR CONCRETE 649</t>
  </si>
  <si>
    <t>POUR CONCRETE 650</t>
  </si>
  <si>
    <t>POUR CONCRETE 651</t>
  </si>
  <si>
    <t>Encasement (4) and Pulling Chamber of Middle platform, part (2), axis (CL-N) (2.3) &amp; Encasement (2) and Pulling Chamber of Middle platform, part (2), axis (CL-P21) (2.2), as per attached</t>
  </si>
  <si>
    <t>Screed Concrete with Fiber for Bridge floor Part(D), axis (P31-P33)(1-2.6), as per attached</t>
  </si>
  <si>
    <t>Screed Concrete with Fiber for Bridge floor Part (1-2), axis (G-H) (2.1-2.3), as per attached</t>
  </si>
  <si>
    <t>TEST RESULT S19 N 1492</t>
  </si>
  <si>
    <t>TEST RESULT S19 N 1493</t>
  </si>
  <si>
    <t>TEST RESULT S19 N 1494</t>
  </si>
  <si>
    <t>TEST RESULT S19 N 1495</t>
  </si>
  <si>
    <t>TEST RESULT S19 N 1496</t>
  </si>
  <si>
    <t>TEST RESULT S19 N 1497</t>
  </si>
  <si>
    <t>TEST RESULT S19 N 1498</t>
  </si>
  <si>
    <t>TEST RESULT S19 N 1499</t>
  </si>
  <si>
    <t>TEST RESULT S19 N 1500</t>
  </si>
  <si>
    <t>Trench Wall for substation 07, axis (C-G) (1-4) 
fence Columns of North Platform Part (D), axis (P37-P38) (2.4-2.6) 
fence Columns of South Platform Part (D), axis (P31-P34) (1)
Q= 45 m3                              C 350/425                            7-days</t>
  </si>
  <si>
    <t>S.O.G for Middle Platform, part (C-D), axis (P28-P34) (2.1-2.4)  
Q= 111 m3                              C 250/350                            7-days</t>
  </si>
  <si>
    <t>fence Columns of South Platform Part (C-D) ,axis (P27-P32) (1)  	 
Q= 9 m3                              C 400/460                            7-days</t>
  </si>
  <si>
    <t>Parapet of Back Building for South platform Part (1) at axis (A-H) (1-2.1)	 
Q= 36 m3                              C 400/460                            7-days</t>
  </si>
  <si>
    <t>Encasement (4) and Pulling Chamber of Middle platform, part (1), axis (P18-F) (2.3)
Encasement (2) and Pulling Chamber of Middle platform, part (1), axis (P18-F) (2.2)	 
Q= 24 m3                              C 400/460                            7-days</t>
  </si>
  <si>
    <t>Encasement (4) and Pulling Chamber of Middle platform, part (C), axis (M-P23) (2.3)
Encasement (2) and Pulling Chamber of Middle platform, part (C), axis (P20-P23) (2.2)		 
Q= 29 m3                              C 350/425                            7-days</t>
  </si>
  <si>
    <t>Screed Concrete with Fiber for Bridge floor Part (1-2), axis (G-H) (2.3-2.6)		 
Q= 18 m3                              C 250/350                            7-days</t>
  </si>
  <si>
    <t>Encasement (4) and Pulling Chamber of Middle platform, part (1), axis (E-CL) (2.3)
Encasement (2) and Pulling Chamber of Middle platform, part (1), axis (E-CL) (2.2)			 
Q= 27 m3                              C 350/425                            7-days</t>
  </si>
  <si>
    <t>TEST RESULT S19 N 1501</t>
  </si>
  <si>
    <t>TEST RESULT S19 N 1502</t>
  </si>
  <si>
    <t>TEST RESULT S19 N 1503</t>
  </si>
  <si>
    <t>TEST RESULT S19 N 1504</t>
  </si>
  <si>
    <t>TEST RESULT S19 N 1505</t>
  </si>
  <si>
    <t>P.C for Canopy Roof (Slop concrete) of North and Middle Platform,    part (C) ,axis (P22-P29) (2.1-2.6)
Q= 94 m3                              C 200/300                            7-days</t>
  </si>
  <si>
    <t>Columns of fence for North Platform Part (2-D) ,axis (P21-P22) &amp; (P33-P36) (2.6) 
Q= 94 m3                              C 400/460                            28-days</t>
  </si>
  <si>
    <t>P.C for Roof Slab (Slop concrete) of substation (07), axis (A-G) (1-4).
Q= 72 m3                              C 200/300                            28-days</t>
  </si>
  <si>
    <t>Screed Concrete with Fiber for Equipment Storage (MZ-001),
Refuse Room (MZ-006), Advertising Storage (MZ-027) and Storage Facilities (MZ-271) at Mezzanine Floor, Part (3), axis (A-B) (2.6-4) (5-6) &amp; (D-F) (5-7).	
Q= 18 m3                              C 250/350                            28-days</t>
  </si>
  <si>
    <t>S.O.G for Middle platform, part (A), axis (P3-P8) (2.1-2.4)	
Q= 73 m3                              C 250/350                            28-days</t>
  </si>
  <si>
    <t>S.O.G for Middle platform, part (A-B), axis (P7-P16) (2.1-2.4) 	
Q= 77 m3                              C 250/350                            28-days</t>
  </si>
  <si>
    <t>Method Statement for Guard Rail System</t>
  </si>
  <si>
    <t>DC 252 (S-19.ARCH.18-02-26)(10-00)</t>
  </si>
  <si>
    <t>12/+A3436:L343615/2025</t>
  </si>
  <si>
    <t>Installation of marble stairs for north platform at Part (A), axis (P4-P7) (2.4-2.6), as per attached.</t>
  </si>
  <si>
    <t>Cement insolation for Roof canopy at South platform, Part (B), axis (P10-P17) (1-2.1) as per attached.</t>
  </si>
  <si>
    <t>Surface Préparation for canopy of south platform at Part (B), axis (P10-P17) (1-2.1), as per attached.</t>
  </si>
  <si>
    <t>Installation and Testing for Rain water Drainage Networks (Underground) at Middle Platform, Part (C) axis (P24– P28) &amp; (2.1-2.4), as per attached.</t>
  </si>
  <si>
    <t>Installation and Testing for Rain water Drainage Networks at South Platform, Part (2) axis (I – J) &amp; (1-2.1), as per attached.</t>
  </si>
  <si>
    <t>Installation and Testing for Rain water Drainage Networks at South Platform, Part (2) axis (K – M) &amp; (1-2.1), as per attached.</t>
  </si>
  <si>
    <t>Reinforcement For modification of Escalator (Base &amp; Wall) of South platform part (1) for axis (D-E) (2-2.1), as per attached.</t>
  </si>
  <si>
    <t>Formwork For modification of Escalator (Base &amp; Wall) of South platform part (1) for axis (D-E) (2-2.1), as per attached.</t>
  </si>
  <si>
    <t>Formwork and Reinforcement for S.O.G of Middle Platform part(1),axis(P16-P18)(2.1-2.4),as per attached.</t>
  </si>
  <si>
    <t xml:space="preserve">Inspection For Earthing &amp; Lightning system for .Middle Platform (SOG)  Galvanized steel mesh,, at axis (P15-P19) (2.2-2.3), As per attached </t>
  </si>
  <si>
    <t xml:space="preserve">Inspection For Earthing &amp; Lightning system for .Middle Platform (SOG)  Galvanized steel mesh,, at axis (P19-F) (2.2-2.3), As per attached </t>
  </si>
  <si>
    <t>Encasement Slaves inside middle platform from axis (E-G) (2.2-2.3) (5 pipes ø50mm) from Manhoul to Control room, As per attached.
Encasement Slaves inside middle platform from axis (CL) (2.2-2.3) (1 pipes ø50mm) from Manhoul to ELEVATOR 05, As per attached.</t>
  </si>
  <si>
    <t>Formwork and Reinforcement for S.O.G of Middle Platform part (1), axis(P18-E) (2.1-2.4), as per attached.</t>
  </si>
  <si>
    <t>Formwork and Reinforcement for S.O.G of Middle Platform part (1), axis (D-N) (2.1-2.4),as per attached.</t>
  </si>
  <si>
    <t>Reinforcement for Stairs of Main Building Part (3), axis (A-C) (4-6) as per attached .</t>
  </si>
  <si>
    <t>Formwork and Reinforcement of S.O.G for Middle Platform, part (A), axis (P1-P4) (2.1-2.4), as per attached.</t>
  </si>
  <si>
    <t>Reinforcement for Stairs of Main Building from S.O.G to Mezzanine Slab (Platform Face), Part (3), axis (D-F) (3-4) as per attached.</t>
  </si>
  <si>
    <t>Reinforcement for Stairs of Main Building from S.O.G to Mezzanine Slab (Internal Stairs), Part (4), axis (D-F) (3-4) as per attached.</t>
  </si>
  <si>
    <t>Reinforcement for Stairs of Main Building from S.O.G to Mezzanine Slab Part (4), axis (L-N) (4-6) as per attached.</t>
  </si>
  <si>
    <t>Reinforcement for Stairs of Main Building from Mezzanine Slab to First Slab (Platform Face), Part (3), axis (D-F) (3-4) as per attached.</t>
  </si>
  <si>
    <t>Reinforcement for Stairs of Main Building from Mezzanine Slab to First Slab (Internal Stairs), Part (3), axis (D-F) (3-4) as per attached .</t>
  </si>
  <si>
    <t>Renforcement for Stairs of Main Building from Mezzanine Slab to First Slab (Internal Stairs), Part (4), axis (I-K) (3-4) as per attached.</t>
  </si>
  <si>
    <t>Reinforcement for Stairs of Main Building from Mezzanine Slab to First Slab (Platform Face), Part (4), axis (I-K) (3-4) as per attached.</t>
  </si>
  <si>
    <t>Reinforcement for Stairs of Main Building from S.O.G to Mezzanine Slab (Platform Face), Part (4), axis (I-K) (3-4) as per attached .</t>
  </si>
  <si>
    <t>Reinforcement for Stairs of Main Building from S.O.G to Mezzanine Slab (Internal Stairs), Part (4), axis (I-K) (3-4) as per attached.</t>
  </si>
  <si>
    <t>Encasement Slaves inside middle platform from axis (H-J) (2.2-2.3) (5 pipes ø50mm) from Manhoul to Control room, As per attached.
Encasement Slaves inside middle platform from axis (L-M) (2.2-2.3) (1 pipes ø50mm) from Manhoul to ELEVATOR 05, As per attached.</t>
  </si>
  <si>
    <r>
      <t>Inspection For Earthing &amp; Lightning system for .Middle Platform (SOG)</t>
    </r>
    <r>
      <rPr>
        <sz val="26"/>
        <color theme="1"/>
        <rFont val="Arial"/>
        <family val="2"/>
      </rPr>
      <t xml:space="preserve"> </t>
    </r>
    <r>
      <rPr>
        <sz val="26"/>
        <color theme="1"/>
        <rFont val="Calibri"/>
        <family val="2"/>
        <scheme val="minor"/>
      </rPr>
      <t xml:space="preserve"> Galvanized steel mesh, at axis (F-I) (2.2-2.3), As per attached .</t>
    </r>
  </si>
  <si>
    <t>Level for S.O.G of Middle Platform, axis (P16-J) (2.1-2.4)</t>
  </si>
  <si>
    <t>Back Filling with Clean Sand Under S.O.G (Inside) For Middle Platform at Part (1-2), Axis (P16-K) Level (125.30).</t>
  </si>
  <si>
    <t>Back Filling with Clean Sand at Substation 07, Axis (A-G) Level (124.77).</t>
  </si>
  <si>
    <t>Inspection For Earthing &amp; Lightning system for Middle Platform (SOG) Galvanized steel mesh, at axis (I-L) (2.2-2.3), As per attached.</t>
  </si>
  <si>
    <t>Encasement Slaves inside middle platform from axis (N-P20) (2.2-2.3) (7 pipes ø50mm) from Manhoul to Control room, As per attached.</t>
  </si>
  <si>
    <t>Formwork and Reinforcement for S.O.G of Middle Platform part (2-C), axis (M-P24) (2.1-2.4),as per attached.</t>
  </si>
  <si>
    <t>POUR CONCRETE 652</t>
  </si>
  <si>
    <t>POUR CONCRETE 653</t>
  </si>
  <si>
    <t>POUR CONCRETE 654</t>
  </si>
  <si>
    <t>POUR CONCRETE 655</t>
  </si>
  <si>
    <t>Fence columns of North Platform part (B), axis (P12-P16) (2.6), as per attached</t>
  </si>
  <si>
    <t xml:space="preserve"> S.O.G of Middle Platform part (1), axis (P16-P18) (2.1-2.4),as per attached.</t>
  </si>
  <si>
    <t xml:space="preserve"> S.O.G of Middle Platform part (1), axis (P18-E) (2.1-2.4), as per attached.</t>
  </si>
  <si>
    <t>S.O.G of Middle Platform at part (1-2), axis (D-N) (2.1-2.4),as per attached.</t>
  </si>
  <si>
    <t>TEST RESULT S19 N 1506</t>
  </si>
  <si>
    <t>TEST RESULT S19 N 1507</t>
  </si>
  <si>
    <t>TEST RESULT S19 N 1508</t>
  </si>
  <si>
    <t>TEST RESULT S19 N 1509</t>
  </si>
  <si>
    <t>TEST RESULT S19 N 1510</t>
  </si>
  <si>
    <t>TEST RESULT S19 N 1511</t>
  </si>
  <si>
    <t>TEST RESULT S19 N 1512</t>
  </si>
  <si>
    <t>Modification of Esclator pit for Middle Platform Part (1) ,axis (D-E)(2.2-2.3)
Q= 18 m3                              C 400/460                            28-days</t>
  </si>
  <si>
    <t>Encasement (4) and Pulling Chamber of Middle platform, part (C), axis (P22-P25) (2.3)&amp; Encasement (2) and Pulling Chamber of Middle platform, part (C), axis (P22-P28) (2.2)
Q= 28 m3                              C 350/425                            28-days</t>
  </si>
  <si>
    <t>Encasement (2) and Pulling Chamber of Middle platform, part (1), axis (P16-P19) (2.2)
Q= 18 m3                              C 350/425                            28-days</t>
  </si>
  <si>
    <t xml:space="preserve">  P.C for Upper Roof (Slop concrete) of Main Building Part (3-4),axis (A-M)(3-4)
Q= 101m3                              C 200/300                           28-days</t>
  </si>
  <si>
    <t>Parapet of Back Building for South platform Part (1-2) at axis (A-H) (1-2.1)
Q= 29.50m3                              C 400/460                           28-days</t>
  </si>
  <si>
    <t>Trench Wall for substation 07, axis (A-E) (1-4)
Q= 42 m3                              C 350/425                           28-days</t>
  </si>
  <si>
    <t>Columns of fence for North Platform Part (D) ,axis (P31-P33)(2.6)&amp; Columns of fence for South Platform Part (D),axis (P35-P37)(1)
Q= 12 m3                              C 400/460                           28-days</t>
  </si>
  <si>
    <t>Prequalification for ElDardery Company for Glass and glassing</t>
  </si>
  <si>
    <t>DC 253 (S-19.ARCH.17-02-26)(10-00)</t>
  </si>
  <si>
    <t>formwork of fence Columns of north Platform Part (B), axis (P12-P16) (2.6) as per attached</t>
  </si>
  <si>
    <t>Installation and Testing for Rain water Drainage Networks (Underground) at Middle Platform, Part (1-3), axis (P17– B) (2.1-2.2), as per attached.</t>
  </si>
  <si>
    <t>Release to: Start Insulation Work and Screed Concrete at bridges for middle platform, axis (G-H) (1-3), as per attached.</t>
  </si>
  <si>
    <t>Release Finishing 85</t>
  </si>
  <si>
    <t>Release Finishing 86</t>
  </si>
  <si>
    <t>Release to start Exterior marble for Stair Lining of Middle platform part (1), axis (D-G) (2.2-2.3), as per attached.</t>
  </si>
  <si>
    <t xml:space="preserve"> RAS ELHEKMA STATION ( S-19 ) </t>
  </si>
  <si>
    <t>EL SHABAH Marble Tiles Stone</t>
  </si>
  <si>
    <t>Inspection For Earthing &amp; Lightning system for Middle Platform (SOG) Galvanized steel mesh, at axis (L-P24) (2.2-2.3), As per attached.</t>
  </si>
  <si>
    <t>Water test for Cement insolation Roof canopy at South platform, Part (B), axis (P10-P17) (1-2.1) as per attached.
Water test for Cement insolation Roof canopy at Middle platform, Part (B), axis (P10-P17) (2.2-2.3) as per attached.</t>
  </si>
  <si>
    <t>Installation and Testing for Rain water Drainage Networks (Underground) at Middle Platform Part 1-4, axis (B– GL) (2.1-2.2), as per attached.</t>
  </si>
  <si>
    <t>Installation and Testing for Rain water Drainage Networks (Underground) at Middle Platform Part 2-3,&amp; Part 2-4 axis (GL– P22) (2.1-2.2), as per attached.</t>
  </si>
  <si>
    <t>Primer for isolation of Upper Roof Main Building part (3-4) ,axis (B-M) (3-4),as per attached.</t>
  </si>
  <si>
    <t>Surface preparation for isolation of roof Part(4), axis (K-L) (3-4) as per attached .</t>
  </si>
  <si>
    <t>Install first fix electrical works for ground floor (GR-211 ABLUTION), at part (4), Axis (J-L) (3-4), as per attached.</t>
  </si>
  <si>
    <t>Reinforcement For modification of Escalator of South platform part (1) for axis (P20-P21) (2-2.1), as per attached.</t>
  </si>
  <si>
    <t>Installation of rainwater floor drains (roof) at axes (A–F) &amp; (1–4) as per attached drawings.</t>
  </si>
  <si>
    <t>Installation and testing of HDPE waste drainage works part 4 under S.O.G from axis (f,d),(3,4) as per attached</t>
  </si>
  <si>
    <t>Installation and testing of HDPE waste and soil drainage works part 3 under S.O.G at (toilet 12) from axis (a,b),(3,4) as per attached .</t>
  </si>
  <si>
    <t>Level of P.C (under S.O.G) for Substation, Axis (A-G) (1-4) .</t>
  </si>
  <si>
    <t>Arab Building</t>
  </si>
  <si>
    <t xml:space="preserve">SAVETO Marble Fix </t>
  </si>
  <si>
    <t>MS 121 (S-19-ARCH-26-02)(12-00)</t>
  </si>
  <si>
    <t>MS 122 (S-19-ARCH-01-03)(12-00)</t>
  </si>
  <si>
    <t>Release Finishing 87</t>
  </si>
  <si>
    <t>Release to Start Pouring S.O.G of Substation(07) axis (A-G) (1-4) as per attached.
There’s no works for PK3 in this area.</t>
  </si>
  <si>
    <t>Installation of rainwater floor drains (roof) at axes (B–M) &amp; (3–4) as per attached drawings.</t>
  </si>
  <si>
    <t>S.O.G for Middle Platform Part (2-C), axis (M-P24) (2.1-2.4),  as per attached.</t>
  </si>
  <si>
    <t>Plain Concrete under S.O.G for Substation 07 ,axis (A-G)(1-4),  as per attached.</t>
  </si>
  <si>
    <t>POUR CONCRETE 656</t>
  </si>
  <si>
    <t>POUR CONCRETE 657</t>
  </si>
  <si>
    <t>TEST RESULT S19 N 1513</t>
  </si>
  <si>
    <t>TEST RESULT S19 N 1514</t>
  </si>
  <si>
    <t>TEST RESULT S19 N 1515</t>
  </si>
  <si>
    <t>TEST RESULT S19 N 1516</t>
  </si>
  <si>
    <t>TEST RESULT S19 N 1517</t>
  </si>
  <si>
    <t>TEST RESULT S19 N 1518</t>
  </si>
  <si>
    <t>TEST RESULT S19 N 1519</t>
  </si>
  <si>
    <t>TEST RESULT S19 N 1520</t>
  </si>
  <si>
    <t>TEST RESULT S19 N 1521</t>
  </si>
  <si>
    <t>TEST RESULT S19 N 1522</t>
  </si>
  <si>
    <t>TEST RESULT S19 N 1523</t>
  </si>
  <si>
    <t>TEST RESULT S19 N 1524</t>
  </si>
  <si>
    <t>TEST RESULT S19 N 1525</t>
  </si>
  <si>
    <t>TEST RESULT S19 N 1526</t>
  </si>
  <si>
    <t>TEST RESULT S19 N 1527</t>
  </si>
  <si>
    <t>TEST RESULT S19 N 1528</t>
  </si>
  <si>
    <t>Fence Columns of North Platform Part (B) ,axis (P12-P16) (2.6)  
Q= 10 m3                              C 400/460                           7-days</t>
  </si>
  <si>
    <t>Screed Concrete with Fiber for Bridge floor Part(1-2), axis (G-H)(2.1-2.3)
Q= 24 m3                              C 250/350                           7-days</t>
  </si>
  <si>
    <t>Formwork and Reinforcement For modification of Escalator (Base &amp; Wall) of South platform part (1) for axis (P18) (2-2.1), as per attached.</t>
  </si>
  <si>
    <t>Saddah</t>
  </si>
  <si>
    <t>POUR CONCRETE 658</t>
  </si>
  <si>
    <t>modification of Escalator (Base &amp; Wall) of South platform part (1) for axis (D-E) (2-2.1) &amp; (P18) (2-2.1), as per attached.</t>
  </si>
  <si>
    <t>S.O.G for Middle Platform, part (C), axis (P23-P28) (2.1-2.4)  
Q= 121 m3                              C 250/350                           7-days</t>
  </si>
  <si>
    <t>P.C for Canopy Roof (Slop concrete) of South Platform part (C) ,axis (P22-P29)(1-2.1)
Q= 45 m3                              C 200/300                           7-days</t>
  </si>
  <si>
    <t>Screed Concrete with Fiber for Bridge floor Part(A), axis (P6-P8)(1-2.6)
Q= 22 m3                              C 250/350                           7-days</t>
  </si>
  <si>
    <t>Encasement (4) and Pulling Chamber of Middle platform, part (2), axis (CL-N)(2.3)&amp; Encasement (2) and Pulling Chamber of Middle platform, part (2), axis (CL-P21)(2.2)
Q= 30 m3                              C 350/425                         7-days</t>
  </si>
  <si>
    <t>Modification of Esclator pit for Middle Platform Part (1) ,axis (D-E)(2.2-2.3)
Q= 18 m3                              C 400/460                         7-days</t>
  </si>
  <si>
    <t xml:space="preserve">   P.C for Roof Slab (Slop concrete) of sub station (07),axis (A-G)(1-4).
Q= 72 m3                              C 200/300                         7-days</t>
  </si>
  <si>
    <t>1st layer membrane of Upper Roof Main Building part (3-4) ,axis (B-M) (3-4),as per attached.</t>
  </si>
  <si>
    <t>Screed Concrete with Fiber for Bridge floor Part (D), axis (P31-P33) (1-2.6)
Q= 20 m3                              C 250/350                           7-days</t>
  </si>
  <si>
    <t>Screed Concrete with Fiber for Corridor at Mezzanine floor Part (4), axis (I-K) (4-6)
Q= 9 m3                              C 250/350                           28-days</t>
  </si>
  <si>
    <t>S.O.G for Middle Platform, part (D), axis (P34-P38) (2.1-2.4)  
Q= 45 m3                              C 350/425                           28-days</t>
  </si>
  <si>
    <t>S.O.G for Middle Platform, part (C-D), axis (P28-P34) (2.1-2.4)  
Q= 111 m3                              C 250/350                           28-days</t>
  </si>
  <si>
    <t>fence Columns of South Platform Part (C-D) ,axis (P27-P32) (1)  
Q= 9 m3                              C 400/460                           28-days</t>
  </si>
  <si>
    <t>S.O.G for Middle Platform, part (C), axis (P23-P28) (2.1-2.4)  
Q= 121 m3                              C 250/350                           28-days</t>
  </si>
  <si>
    <t>Parapet of Back Building for South platform Part (1) at axis (A-H) (1-2.1) Q= 36 m3                              C 400/460                           28-days</t>
  </si>
  <si>
    <t>Trench Wall for substation 07, axis (C-G) (1-4) &amp; fence Columns of North Platform Part (D), axis (P37-P38) (2.4-2.6) &amp; fence Columns of South Platform Part (D), axis (P31-P34) (1)
Q= 45 m3                              C 350/425                           28-days</t>
  </si>
  <si>
    <t>First Fix lighting for stairs mezzanine level (6 Outlet) at Part (4), axis (D-F) (3-4), as per attached.</t>
  </si>
  <si>
    <t>Install first fix electrical works (Fire, Lighting, power, Light Current, BMS) for ground floor (GR-139 Employer Entrance), at part (4), Axis (M-N) (4-5), as per attached.</t>
  </si>
  <si>
    <t xml:space="preserve">Door Schedule </t>
  </si>
  <si>
    <t>Door Type-01
Architrave hinge side (SS7)</t>
  </si>
  <si>
    <t>Door Type-01
Architrave against hinge side (SS7)</t>
  </si>
  <si>
    <t>Door Type-02
Architrave hinge side (SS7)</t>
  </si>
  <si>
    <t>Door Type-03
Architrave hinge side (SS7)</t>
  </si>
  <si>
    <t>Door Type-05
Architrave against hinge side (SS7)</t>
  </si>
  <si>
    <t>Door Type-06
Architrave hinge side (SS7)</t>
  </si>
  <si>
    <t>RHS-AR-SD-340</t>
  </si>
  <si>
    <t>RHS-AR-SD-341</t>
  </si>
  <si>
    <t>RHS-AR-SD-342</t>
  </si>
  <si>
    <t>RHS-AR-SD-343</t>
  </si>
  <si>
    <t>RHS-AR-SD-344</t>
  </si>
  <si>
    <t>RHS-AR-SD-345</t>
  </si>
  <si>
    <t>RHS-AR-SD-346</t>
  </si>
  <si>
    <t>RHS-AR-SD-347</t>
  </si>
  <si>
    <t>SD 94 (S19.ARCH.08-02)(10-00)</t>
  </si>
  <si>
    <t>RHS-AR-SD-348</t>
  </si>
  <si>
    <t>RHS-AR-SD-349</t>
  </si>
  <si>
    <t>RHS-AR-SD-350</t>
  </si>
  <si>
    <t>RHS-AR-SD-351</t>
  </si>
  <si>
    <t>RHS-AR-SD-352</t>
  </si>
  <si>
    <t>RHS-AR-SD-353</t>
  </si>
  <si>
    <t>RHS-AR-SD-354</t>
  </si>
  <si>
    <t>DOOR TYPE -5
ARCHITRAVE  HINGE SIDE (SHEET-01)</t>
  </si>
  <si>
    <t>DOOR TYPE -5
ARCHITRAVE  HINGE SIDE (SHEET-02)</t>
  </si>
  <si>
    <t>DOOR TYPE -5
ARCHITRAVE  Against HINGE SIDE (SHEET-01)</t>
  </si>
  <si>
    <t>DOOR TYPE -5
ARCHITRAVE  Against HINGE SIDE (SHEET-02)</t>
  </si>
  <si>
    <t>DOOR TYPE -5
ARCHITRAVE  Against HINGE SIDE (SHEET-03)</t>
  </si>
  <si>
    <t>DOOR TYPE -6
ARCHITRAVE  Against HINGE SIDE (SHEET-02)</t>
  </si>
  <si>
    <t>SD 95 (S19.ARCH.08-02)(10-00)</t>
  </si>
  <si>
    <t>RHS-AR-SD-355</t>
  </si>
  <si>
    <t>RHS-AR-SD-356</t>
  </si>
  <si>
    <t>RHS-AR-SD-357</t>
  </si>
  <si>
    <t>RHS-AR-SD-358</t>
  </si>
  <si>
    <t>RHS-AR-SD-359</t>
  </si>
  <si>
    <t>Water Tank Block Work</t>
  </si>
  <si>
    <t>Water Tank GRC &amp; Elevation</t>
  </si>
  <si>
    <t>Water Tank Roof Tiles And GRC Cornice</t>
  </si>
  <si>
    <t>Water Tank Internal Wall &amp; Base &amp; Floor &amp; Ceiling Finishes Schedules</t>
  </si>
  <si>
    <t>SD 96 (S19.ARCH.17-02)(10-00)</t>
  </si>
  <si>
    <t>RHS-AR-SD-360</t>
  </si>
  <si>
    <t>RHS-AR-SD-361</t>
  </si>
  <si>
    <t>RHS-AR-SD-362</t>
  </si>
  <si>
    <t>RHS-AR-SD-363</t>
  </si>
  <si>
    <t>SD 97 (S19.ARCH.28-02)(10-00)</t>
  </si>
  <si>
    <t>NORTHERN PLATFORM
FLOOR PATTERN – SHEET 1</t>
  </si>
  <si>
    <t>NORTHERN PLATFORM
FLOOR PATTERN – SHEET 2</t>
  </si>
  <si>
    <t>NORTHERN PLATFORM
FLOOR PATTERN – SHEET 3</t>
  </si>
  <si>
    <t>NORTHERN PLATFORM
FLOOR PATTERN – SHEET 4</t>
  </si>
  <si>
    <t>Glass Guard Rail at Bridge 2 ,3 &amp; 4</t>
  </si>
  <si>
    <t>RHS-AR-SD-364</t>
  </si>
  <si>
    <t>SD 98 (S19.ARCH.28-02)(10-00)</t>
  </si>
  <si>
    <t>GRANITE CAPPING AT BRIDGE 2,3 &amp; 4</t>
  </si>
  <si>
    <t>RHS-AR-SD-365</t>
  </si>
  <si>
    <t>SD 99 (S19.ARCH.01-03)(10-00)</t>
  </si>
  <si>
    <t>Back building marble cladding pattern &amp; fixation Elevation 1</t>
  </si>
  <si>
    <t>Back building marble cladding pattern &amp; fixation Elevation 2 &amp; 4</t>
  </si>
  <si>
    <t>RHS-AR-SD-MR-044</t>
  </si>
  <si>
    <t>RHS-AR-SD-MR-045</t>
  </si>
  <si>
    <t>SD 100 (S19.ARCH.05-03)(10-00)</t>
  </si>
  <si>
    <t>Formwork For modification of Escalator of South platform part (1) for axis (P20-P21) (2-2.1), as per attached.</t>
  </si>
  <si>
    <t>Reinforcement For modification of Escalator of South platform part (2) for axis (J-K) (2-2.1), as per attached.</t>
  </si>
  <si>
    <t>Back Filling with Clean Sand at South Platform Part (1), Axis (P18-C) at Level (125.00).</t>
  </si>
  <si>
    <t>Back Filling with Clean Sand at South Platform Part (1), Axis (C-CL) at Level (123.60).</t>
  </si>
  <si>
    <t>Back Filling with Clean Sand at Substation 07, Axis (A-G) (1-4) at Level (125.72).</t>
  </si>
  <si>
    <t>Back Filling with Clean Sand at Substation 07, Axis (A-G) (1-4) at Level (125.27).</t>
  </si>
  <si>
    <t>Back Filling with Clean Sand at South Platform Part (1), Axis (P18-C) at Level (125.30).</t>
  </si>
  <si>
    <t>Back Filling with Clean Sand at South Platform Part (1), Axis (C-CL) at Level (124.10).</t>
  </si>
  <si>
    <t>Back Filling with Clean Sand at South Platform Part (2), Axis (CL-P21) at Level (125.30).</t>
  </si>
  <si>
    <t>Installation and testing for high level drainage networks, at ground floor (Mezzanine floor U/S), Part (4), Axis from (H-J) (7-8), As per attached.</t>
  </si>
  <si>
    <t>Coordinat modification of Escalator (Base &amp; Wall) of South platform part (1) for axis (D-E) (2-2.1) &amp; (P18) (2-2.1), as per attached.</t>
  </si>
  <si>
    <t>Coordinat modification of Escalator (Base &amp; Wall) of South platform part (2) for axis (J-K) (2-2.1) &amp; (P21) (2-2.1), as per attached.</t>
  </si>
  <si>
    <t>Install first fix works (fire alarm, power distribution) for the first level of Bridge – Part 1 For Axis (B-C) On Axis (2-3)</t>
  </si>
  <si>
    <t>Install first fix works (fire alarm, power distribution,Light current, lighting , seimens works,Bms,) for the ground level of north Platform – Part D For Axis (P34-P38) On Axis (2.4-3)</t>
  </si>
  <si>
    <t>Formwork For modification of Escalator of South platform part (2) for axis (J-K) (2-2.1), as per attached.</t>
  </si>
  <si>
    <t>Reinforcement for lintel beam of substation 07, axis (A-G) (1-4), As per attached</t>
  </si>
  <si>
    <t>Install first fix works (fire alarm, power distribution) for the first level of Bridge, Part (2) For Axis (K-N) (2-3)</t>
  </si>
  <si>
    <t>S.O.G for Middle Platform Part (1), axis (P16-P18) (2.1-2.4)  
Q= 28 m3                              C 250/350                           7-days</t>
  </si>
  <si>
    <t>S.O.G for Middle Platform Part (1), axis (P18-E) (2.1-2.4)    
Q= 72 m3                              C 250/350                           7-days</t>
  </si>
  <si>
    <t>TEST RESULT S19 N 1529</t>
  </si>
  <si>
    <t>TEST RESULT S19 N 1530</t>
  </si>
  <si>
    <t>Back Building Frame (Columns,Beams and Slabs) for South Platform Part (1) ,axis (A-H) (1-2.1) &amp; Encasement (2) and Pulling Chamber of Middle platform part (C-D), axis (P27-P37) (2.2) &amp; Encasement (4) and Pulling Chamber of Middle platform part (D), axis (P34-P38) (2.3) 
Q= 272 m3                                  C 400/460                  28 -days</t>
  </si>
  <si>
    <t>systra REV 02</t>
  </si>
  <si>
    <t>RHS-CS-SD-0432</t>
  </si>
  <si>
    <t>Reinforcement for stairs upstand</t>
  </si>
  <si>
    <t>SD 104 (S19.CI.28-02)(10-00)</t>
  </si>
  <si>
    <t>OFS</t>
  </si>
  <si>
    <t>Formwork of fence Columns for South Platform Part (C),axis (P24-P29) (1), as per attached.
Formwork of fence Columns for North Platform Part (C-D),axis (P22-P38) (2.6), as per attached</t>
  </si>
  <si>
    <t>New Ega for Electrical Industries</t>
  </si>
  <si>
    <t xml:space="preserve">Block works Accessories </t>
  </si>
  <si>
    <t xml:space="preserve"> Modification of Escalator of South platform part (2) for axis (P20-P21) (2-2.1), as per attached.</t>
  </si>
  <si>
    <t>POUR CONCRETE 659</t>
  </si>
  <si>
    <t>POUR CONCRETE 660</t>
  </si>
  <si>
    <t>POUR CONCRETE 661</t>
  </si>
  <si>
    <t>Modification of Escalator of South platform part (2) for axis (J-K) (2-2.1), as per attached.</t>
  </si>
  <si>
    <t>Fence Columns for South Platform Part (C),axis (P24-P29) (1) &amp;
Fence Columns for North Platform Part (C-D),axis (P22-P38) (2.6, as per attached.</t>
  </si>
  <si>
    <t>Structure Calculation OF toilets Counters</t>
  </si>
  <si>
    <t>DC 255 (S-19.CI.11-03-26)(10-00)</t>
  </si>
  <si>
    <t>Due to a discrepancy between the executed beam level and the required level for the escalator installation, it was found that the existing beam level is higher than the required level by approximately 20 cm.
To resolve this issue and allow proper installation of the escalator, it is proposed to demolish the excess 20 cm thickness of the existing beam within the 1.80 m length corresponding to the escalator location.
In addition, a new reinforced concrete beam with a total length of 3.60 m will be installed adjacent to the existing beam at a level 20 cm lower than the current beam level.
Detailed drawings illustrating the proposed modification are attached for your review and approval.</t>
  </si>
  <si>
    <t>RFP 40 (S19-CI-05-03)(10-00)</t>
  </si>
  <si>
    <t>With reference to the attached email dated 08-03-2026 received from SYSTRA AND PK3, indicating the cancellation of transformer rails and the requirement to comply with the necessary adjustments, and considering the current site conditions, the following proposal has been submitted as per Attachment No. (1).</t>
  </si>
  <si>
    <t>RFP 30 (S19-ARCH-17-03)(12-00)</t>
  </si>
  <si>
    <t>Drawing no.</t>
  </si>
  <si>
    <t>Rev.04</t>
  </si>
  <si>
    <t>MS 123 (S-19-ARCH-01-04)(12-00)</t>
  </si>
  <si>
    <t>MS 124 (S-19-ARCH-01-04)(12-00)</t>
  </si>
  <si>
    <t>MS 125 (S-19-ARCH-01-04)(12-00)</t>
  </si>
  <si>
    <t>MS 126 (S-19-ARCH-01-04)(12-00)</t>
  </si>
  <si>
    <t>Kemfloor HF for Friction resistance of the concrete surface</t>
  </si>
  <si>
    <t>MS 127 (S-19-ARCH-01-04)(12-00)</t>
  </si>
  <si>
    <t>MS 128 (S-19-ARCH-01-04)(12-00)</t>
  </si>
  <si>
    <t>MS 129 (S-19-ARCH-01-04)(12-00)</t>
  </si>
  <si>
    <t>Roof Tiles</t>
  </si>
  <si>
    <t>Harmoush Tiles Factory</t>
  </si>
  <si>
    <t>EGY Build</t>
  </si>
  <si>
    <t>CONFACE 2C for Friction resistance of the concrete surface</t>
  </si>
  <si>
    <t>Sika Chapdur Premix</t>
  </si>
  <si>
    <t>EMIFLOOR</t>
  </si>
  <si>
    <t>Eamic</t>
  </si>
  <si>
    <t>EAMIC Rectorseal Metacaulk for Firestopping</t>
  </si>
  <si>
    <t>TEST RESULT S19 N 1531</t>
  </si>
  <si>
    <t>TEST RESULT S19 N 1532</t>
  </si>
  <si>
    <t>TEST RESULT S19 N 1533</t>
  </si>
  <si>
    <t>TEST RESULT S19 N 1534</t>
  </si>
  <si>
    <t>TEST RESULT S19 N 1535</t>
  </si>
  <si>
    <t>TEST RESULT S19 N 1536</t>
  </si>
  <si>
    <t>TEST RESULT S19 N 1537</t>
  </si>
  <si>
    <t>TEST RESULT S19 N 1538</t>
  </si>
  <si>
    <t>TEST RESULT S19 N 1539</t>
  </si>
  <si>
    <t>TEST RESULT S19 N 1540</t>
  </si>
  <si>
    <t>TEST RESULT S19 N 1541</t>
  </si>
  <si>
    <t>TEST RESULT S19 N 1542</t>
  </si>
  <si>
    <t>S.O.G for Middle Platform Part (1-2), axis (D-N) (2.1-2.4)  
Q= 123 m3                              C 250/350                           7-days</t>
  </si>
  <si>
    <t>S.O.G for Middle Platform Part (2-C), axis (M-P24) (2.1-2.4) 
Q= 45 m3                              C 250/350                           7-days</t>
  </si>
  <si>
    <t>Encasement (4) and Pulling Chamber of Middle platform, part (1), axis (P18-F) (2.3)&amp; Encasement (2) and Pulling Chamber of Middle platform, part (1), axis (P18-F) (2.2)
Q= 24 m3                              C 350/425                         28-days</t>
  </si>
  <si>
    <t>Encasement (4) and Pulling Chamber of Middle platform, part (C), axis (M-P23) (2.3)&amp; Encasement (2) and Pulling Chamber of Middle platform, part (C), axis (P20-P23) (2.2)
Q= 29 m3                              C 350/425                         28-days</t>
  </si>
  <si>
    <t>Screed Concrete with Fiber for Bridge floor Part(1-2), axis (G-H)(2.3-2.6)
Q= 18 m3                              C 250/350                        28-days</t>
  </si>
  <si>
    <t>Encasement (4) and Pulling Chamber of Middle platform, part (1), axis (E-CL)(2.3)&amp; Encasement (2) and Pulling Chamber of Middle platform, part (1), axis (E-CL)(2.2)
Q= 27 m3                              C 350/425                        28-days</t>
  </si>
  <si>
    <t>P.C for Canopy Roof (Slop concrete) of North and Middle Platform part (C) ,axis (P22-P29)(2.1-2.6)
Q= 94 m3                              C 200/300                        28-days</t>
  </si>
  <si>
    <t>P.C for Canopy Roof (Slop concrete) of South Platform part (C) ,axis (P22-P29)(1-2.1)
Q= 45 m3                              C 200/300                        28-days</t>
  </si>
  <si>
    <t xml:space="preserve">  Screed Concrete with Fiber for Bridge floor Part(A), axis (P6-P8)(1-2.6)
Q= 22 m3                              C 250/350                        28-days</t>
  </si>
  <si>
    <t>Encasement (4) and Pulling Chamber of Middle platform, part (2), axis (CL-N)(2.3)&amp; Encasement (2) and Pulling Chamber of Middle platform, part (2), axis (CL-P21)(2.2)
Q= 30 m3                              C 350/425                        28-days</t>
  </si>
  <si>
    <t xml:space="preserve">  Screed Concrete with Fiber for Bridge floor Part(D), axis (P31-P33)(1-2.6)
Q= 20 m3                              C 250/350                        28-days</t>
  </si>
  <si>
    <t>Screed Concrete with Fiber for Bridge floor Part(1-2), axis (G-H)(2.1-2.3)
Q= 24 m3                              C 250/350                        28-days</t>
  </si>
  <si>
    <t>Reinforcement for SOG Bottom X &amp; Top X Directions
For Substation 07</t>
  </si>
  <si>
    <t>Reinforcement for SOG Bottom Y &amp; Top Y Directions
For Substation 07</t>
  </si>
  <si>
    <t>03-10</t>
  </si>
  <si>
    <t>Inspection For Earthing &amp; Lightning system for south platform at back building IT-S Room (GR-202) (GR-207) (SOG) Galvanized steel mesh, at axis (B-M) (1-2.1), As per attached.</t>
  </si>
  <si>
    <t>Installing 50mm sleeve pipe for south platform at back building (IT-S Room (GR-202&amp;GR-207)) Siemens rooms to tunnel 6 pipes 50 mm, at axis (B-M) (1-2.1), As per attached.</t>
  </si>
  <si>
    <t>Installation and Testing of Underground Rain water and Drainage Networks at South Platform Part (1), axis (B– D) (1-2.1), as per attached.</t>
  </si>
  <si>
    <t>Installation and Testing of Underground Rain water and Drainage Networks at South Platform Part (1,2), axis (E– H) (1-2.1), as per attached.</t>
  </si>
  <si>
    <t xml:space="preserve">First Coarse Block Work for elevator wall for middle platform at part (1) axis (C-D) (2.2-2.3), as per attached.  </t>
  </si>
  <si>
    <t>Reinforcement of fence Columns for North Platform Part (A-B) ,axis (P1-A) (2.4-2.6) as per attached</t>
  </si>
  <si>
    <t>Installation and Testing of Mezzanine Floor U/S drainage works for FFD including riser at Part (3), axis (A–B) (6), as per attached.</t>
  </si>
  <si>
    <t>EMBEDDED ITEMS IN STRUCTURE FOR EARTHING AND LIGHNING SYSTEMS WORKS FOR Substation (07) S.O.G Slab At Axis (A-G) (1-4).</t>
  </si>
  <si>
    <t>Primer for InsuLation of SubStation Roof, axis (A-G) (1-4), as per attached</t>
  </si>
  <si>
    <t>Reinforcement of S.O.G for SubStation , axis (A-G) (1-4), as per attached.</t>
  </si>
  <si>
    <t>level of Canopy Roof (Slop concrete) of South and Middle Platform part (B) ,axis (P10-P17)(1-2.3).</t>
  </si>
  <si>
    <t>level of Canopy Roof (Slop concrete) of North Platform part (B) ,axis (P10-P17) (2.4-2.6).</t>
  </si>
  <si>
    <t>Level of Screed Concrete with Fiber for ELEC ROOM (MZ-007) (MZ-129) at Mezzanine floor &amp; ELEC ROOM (GR-009) (GR-041) (GR-142) (GR-093) at Ground Floor, Part (3-4), 
axis (A-N) (3-8),as per attached.</t>
  </si>
  <si>
    <t>Level of Bridge Roof (Slop concrete) for platform part (1-2), axis (G-H) (2.1-2.6).</t>
  </si>
  <si>
    <t>Installation of marble stairs for North platform at Part (D), axis (P32-P35) (2.4-2.6), as per attached.</t>
  </si>
  <si>
    <t>P.C for Canopy Roof (Slop concrete) of South and Middle Platform part (B) ,axis (P10-P17)(1-2.3), as per attached.</t>
  </si>
  <si>
    <t>POUR CONCRETE 662</t>
  </si>
  <si>
    <t>POUR CONCRETE 663</t>
  </si>
  <si>
    <t>POUR CONCRETE 664</t>
  </si>
  <si>
    <t>POUR CONCRETE 665</t>
  </si>
  <si>
    <t xml:space="preserve">  P.C for Canopy Roof (Slop concrete) of North Platform part (B) ,axis (P10-P17)(2.4-2.6),as per attached.</t>
  </si>
  <si>
    <t>Screed Concrete with Fiber for ELEC ROOM (MZ-007)(MZ-129) at Mezzanine floor &amp; ELEC ROOM (GR-009)(GR-041)(GR-142)(GR-093) at Ground Floor Part(3-4), axis(A-N)(3-8),as per attached.</t>
  </si>
  <si>
    <t>P.C for Bridge Roof (Slop concrete) for platform part (1-2) ,axis (G-H)(2.1-2.6),as per attached.</t>
  </si>
  <si>
    <t>Please find attached our proposal for the locations of floor drains on the first-floor of Pedestrian Bridges No. 2 and 4, designed to achieve the required slopes in accordance with the standard code specifications
Additionally, the drainage system is designed to allow free discharge onto the platforms, as shown in the drawings.</t>
  </si>
  <si>
    <t>RFP 31 (S19-ARCH-06-04)(12-00)</t>
  </si>
  <si>
    <t>RFP 18 (S19-MECH-07-04)(12-00)</t>
  </si>
  <si>
    <t>Our proposal for modifying the location of area drain at south platform due to modifying the escalator pit dimensions:
1-	At Part 1, axis (P17-P18) (2.1) As per attached drawing.
2-	At Part 2, axis (P21-P22) (2.1) As per attached drawing.</t>
  </si>
  <si>
    <t>Level of Bridge Roof (Slope concrete) for platform part (1), axis (B-C) (2.1-2.6).</t>
  </si>
  <si>
    <t>Installation and Testing of under Ground Rain Water drainage Pipes at South Platform, Part (1), axis (P17–P18) (2.1), as per attached.</t>
  </si>
  <si>
    <t>Installation and Testing of under Ground Rain Water drainage Pipes at South Platform, Part (2-C), axis (P21–P23) (1-2.1), as per attached.</t>
  </si>
  <si>
    <t xml:space="preserve">First Coarse Block Work for elevator wall for middle platform at part (2) axis (K-L) (2.2-2.3), as per attached.  </t>
  </si>
  <si>
    <t>Install first fix electrical works for ground floor (Simens SMR GR-106) Floor Box, at part (4), Axis (I-K)
 (3-7), as per attached.</t>
  </si>
  <si>
    <t>Installation of chassies and Glass for Curtain Wall façade (CW-09) Part(3) ,axis(F-G)(8) as per attached</t>
  </si>
  <si>
    <t>1st layer membrane of Substation 07 Roof ,axis (A-G) (1-4),as per attached</t>
  </si>
  <si>
    <t>Level of stairs for Platform Part(D), axis (P32-P35) (2 -2.6), as per attached.</t>
  </si>
  <si>
    <t>Level of Screed Concrete with Fiber for Female Prayer Room (GR-033),Male Prayer Room (GR-035) and SMR (GR-106) at Ground Floor Part(3-4),axis(E-J)(4-5), as per attached.</t>
  </si>
  <si>
    <t>Level of S.O.G &amp; Screed for Substation (07) floor, axis (A-G)(1-4) , as per attached.</t>
  </si>
  <si>
    <t>Coordination and Leveling of puddle flange for water tank, axis (G)(1-3) , as per attached.</t>
  </si>
  <si>
    <t>Installation of puddle flange for water tank, axis (G)(1-3) , as per attached</t>
  </si>
  <si>
    <t>TEST RESULT S19 N 1543</t>
  </si>
  <si>
    <t>Plain Concrete under S.O.G for Substation 07, Axis (A-G) (1-4)
Q= 74 m3                              C 200/300                        7-days</t>
  </si>
  <si>
    <t>POUR CONCRETE 666</t>
  </si>
  <si>
    <t>POUR CONCRETE 667</t>
  </si>
  <si>
    <t>P.C for Bridge Roof (Slope concrete) for platform part (1) ,axis (B-C)(2.1-2.6),as per attached.</t>
  </si>
  <si>
    <t>POUR CONCRETE 668</t>
  </si>
  <si>
    <t>POUR CONCRETE 669</t>
  </si>
  <si>
    <t>Screed Concrete with Fiber for Female Prayer Room (GR-033),Male Prayer Room (GR-035) and SMR (GR-106) at Ground Floor Part(3-4),axis(E-J)(4-5),as per attached.</t>
  </si>
  <si>
    <t>S.O.G &amp; Screed for Substation (07) Floor, axis (A-G) (1-4),as per attached.</t>
  </si>
  <si>
    <t>Screed Concrete with Fiber for Consumables storages (MZ-026),Material Storage(MZ-105) and Small Material Storage(MZ-106) at Mezzanine Floor part (3-4),axis(E-K)(5-6),as per attached.</t>
  </si>
  <si>
    <t>Release Finishing 88</t>
  </si>
  <si>
    <t>Release Finishing 89</t>
  </si>
  <si>
    <t>Release Finishing 90</t>
  </si>
  <si>
    <t>Release Finishing 91</t>
  </si>
  <si>
    <t>Release Finishing 92</t>
  </si>
  <si>
    <t>Release to Start Insulation Work and Screed Concrete at bridges for middle platform, axis (B-C) (2.1-2.6) as per attached.
Release to Start Insulation Work and Screed Concrete at bridges for middle platform, axis (L-M) (2.1-2.6) as per attached.</t>
  </si>
  <si>
    <t>Release to Start pouring S.O.G for south platform, part (1-2) axis (A-N) (1-2.1) as per attached.</t>
  </si>
  <si>
    <t>Release to start install False Ceiling for Bridges of Platform, part (1-2),axis(B-M)(2.1-2.6) ,as per attached</t>
  </si>
  <si>
    <t>Release to start painting:
1-	 (Elec Room MZ-007) (Elec Room MZ-129) at mezzanine floor, part (3-4) axis (A-B) (5-6) &amp; (M-N) (5-6), As per attached.
2-	(Elec Room GR-009) (Elec Room GR-041) (Elec Room GR-093) (Elec Room GR-142) at Ground floor, part (3-4) axis (A-B) (5-6) &amp; (E-F) (5-6) &amp; (E-F) (2.6-4) &amp; (M-N) (5-6), As per attached.</t>
  </si>
  <si>
    <t>QVN 122 REV 00</t>
  </si>
  <si>
    <t>QVN 123 REV 00</t>
  </si>
  <si>
    <t>QVN 124 REV 00</t>
  </si>
  <si>
    <t>QVN 125 REV 00</t>
  </si>
  <si>
    <t>Deficiencies in Roof Station membrane  Protection</t>
  </si>
  <si>
    <t>Improper Preparation and Application of Cement Mortar for Masonry Work</t>
  </si>
  <si>
    <t>Install first fix work for ground floor (GR-123)  (GR-132) (GR-121) (GR-120) (GR-131) (GR-122) (Corridor GR-124) from axis (I-M) (4-7), as per attached.</t>
  </si>
  <si>
    <t>Install first fix work for Ground floor (GR-123) (GR-120) (GR-132) (GR-121)  )from axis (I-M) (4-7), as per attached.</t>
  </si>
  <si>
    <t>It has been observed that the curtain wall aluminum panels (painted finish) are affected by concrete stains and splashes resulting from construction activities. The contamination has led to surface staining and potential damage to the protective paint layer. Immediate cleaning and proper surface restoration are required to ensure compliance with specifications and to prevent further deterioration of the finish. (as shown in the attached photos).</t>
  </si>
  <si>
    <t>SOR (15-04) 058</t>
  </si>
  <si>
    <t>During site inspection it was observed that the brickwork is being executed without proper water
spraying prior to installation.
Additionally the mortar is being prepared manually without proper control of mixing ratio (Ras El
Hekma Station ) .
which is not in compliance with the approved method statement and project specifications.
This practice may affect bonding structural integrity and long-term durability of the brickwork.
The cement is expired and shall not be used unless laboratory tests confirm compliance with project
specifications
(as shown in the attached photos).</t>
  </si>
  <si>
    <t>Marble is being cut on site and used directly for installation without proper approval or preparation.
Unapproved fixing materials are being used.
Substrate surfaces are not properly leveled/prepared prior to installation affecting the quality of works.
(as shown in the attached photos).</t>
  </si>
  <si>
    <t>Improper Blockwork Execution at Substation Building and Platform Staircase Buildings</t>
  </si>
  <si>
    <t>Concrete Repair Works at platforms</t>
  </si>
  <si>
    <t>SOR (16-04) 060</t>
  </si>
  <si>
    <t>SOR (16-04) 059</t>
  </si>
  <si>
    <t>RFI 08 (S19-MECH-18-04)(12-00)</t>
  </si>
  <si>
    <t>Our Request for information about Locations and Levels of (Water Supply &amp; Drainage Points) Which Related to the CRAC UNITS at 
•	SIG-S GR-137
•	TEI-S GR-001
•	COM-S GR-138</t>
  </si>
  <si>
    <t>Reinforcement for Modification of Escalator Beam at Middle Platform part (1-2),axis (A)(F)(I)(N) (2.2-2.3), as per attached.</t>
  </si>
  <si>
    <t>Drilling and Planting of Rebar for modifiction Beams of stairs part (1-2), axis (A)(F)(I)(N) (2.2-2.3) as per attached.</t>
  </si>
  <si>
    <t>1st coarse of Block work for Substation 07, axis (A-G)(1-4), as per attached.</t>
  </si>
  <si>
    <t>Surface Preparation for Roof of Corridor insulation for North platform Part(D) , axis (P28-P38) (2.3-2.4) as per attached.</t>
  </si>
  <si>
    <t>Install first fix work for mezzanine floor (MZ-125 GSM Room) from axis (M-N) (4-5), as per attached.</t>
  </si>
  <si>
    <t>Install first fix work for Ground floor (GR-136 Elevator Lobby) from Part (4) axis (L-N) (3-5), as per attached.</t>
  </si>
  <si>
    <t>Install first fix work for Back Building of South Platform (25 Sleeves ø50mm) from axis (P17-P22) (1-2.1), as per attached.</t>
  </si>
  <si>
    <t>First fix for fence columns (Precast) at North platform, Axis (P7-P11) (2.4-3), As per attached.</t>
  </si>
  <si>
    <t>Back Building</t>
  </si>
  <si>
    <t>Block work (full height) for substation 07, axis (A-G) (1-4),as per attached.</t>
  </si>
  <si>
    <t>Block work (2.40 m) for substation 07, axis (A-G) (1-4),as per attached.</t>
  </si>
  <si>
    <t>Frist Course of Block work for substation 07, axis (A-C) (1-4),as per attached.</t>
  </si>
  <si>
    <t>Plaster work preparation for (Employee Entrance GR-139) at Ground Floor, Part (4) Axis (M-N) (4-5), As per attached.</t>
  </si>
  <si>
    <t>Installation of Roof Drain (RD) at Middle Bridges (Eastern one) ,Part (1) axis (B-C)(2.1-2.4) , as per attached.</t>
  </si>
  <si>
    <t>Installation of Area Drain (AD) at Escape Bridge ,Part (A) axis (P7-P8)(2.1-2.5) , as per attached</t>
  </si>
  <si>
    <t>Installation of Area Drain (AD) at Escape Bridge ,Part (D) axis (P31-P32)(2.1-2.5) , as per attached.</t>
  </si>
  <si>
    <t>Install first fix electrical works for (Power System, Lighting System, Fire system, BMS, Simens Works) for SMR-GR 106, Toilet- GR 108, at part (4), Axis (I-G) (4-6), as per attached</t>
  </si>
  <si>
    <t>Formwork of fence Columns of North Platform Part (A-B), axis (P6-P12) (2.6) as per attached</t>
  </si>
  <si>
    <t>POUR CONCRETE 670</t>
  </si>
  <si>
    <t>Screed Concrete with Fiber for GSM Room (MZ-125), IT Room (MZ-126), Storage (MZ-286), Gas Cabinet (MZ-110) and UPS Room (MZ-111) at Mezzanine Floor part (4), axis(I-N) (3-6), as per attached.</t>
  </si>
  <si>
    <t>Prequalification for BADR and ASFOUR for 
•	Motorized Louvers (Additional item)
•	Celling Access Doors (Additional item)
•	Access Hatch (BOQ NO. 7.03)
•	Sand Louver (Sand Trap) – (Additional item)</t>
  </si>
  <si>
    <t>DC 256 (S-19.CI.11-04-26)(10-00)</t>
  </si>
  <si>
    <t>DC 257 (S-19.ARCH.18-04-26)(10-00)</t>
  </si>
  <si>
    <t>Prequalification for GOLD CRETE (Roof Tiles)</t>
  </si>
  <si>
    <t>Structural Calculation For Gboard Ceiling</t>
  </si>
  <si>
    <t>DC 258 (S-19.ARCH.18-04-26)(10-00)</t>
  </si>
  <si>
    <t>With reference to the meeting held with Eng. Ahmed El Atraby, Technical Office Manager at the National Authority for Tunnels ‏ (NAT), it was agreed to provide one (1) step in front of the main building entrance with a height of 15 cm.
This is based on the proposal of Eng. Tarek Hassan as attached (Attachment No. 1), but it will be only one (1) step.</t>
  </si>
  <si>
    <t>RFI 092 (S19-ARCH-04-04)(01-00)</t>
  </si>
  <si>
    <t>RFI 093 (S19-ARCH-16-04)(01-00)</t>
  </si>
  <si>
    <t>In accordance with the RFI of Hadayek October Station (Attachment No. 1) regarding HPL specifications, 
kindly advise on the specification for the installation of HPL partitions for all toilets and urinal partitions (BOQ Items No. 18.01 &amp; 18.02) to be implemented in our station.”</t>
  </si>
  <si>
    <t>RHS-AR-SD-366</t>
  </si>
  <si>
    <t>RHS-AR-SD-367</t>
  </si>
  <si>
    <t>RHS-AR-SD-368</t>
  </si>
  <si>
    <t>RHS-AR-SD-369</t>
  </si>
  <si>
    <t>RHS-AR-SD-370</t>
  </si>
  <si>
    <t>RHS-AR-SD-371</t>
  </si>
  <si>
    <t>RHS-AR-SD-372</t>
  </si>
  <si>
    <t>RHS-AR-SD-373</t>
  </si>
  <si>
    <t>SITE GRADING - PART 03</t>
  </si>
  <si>
    <t>SITE GRADING - PART 04</t>
  </si>
  <si>
    <t>SITE GRADING - PART 05</t>
  </si>
  <si>
    <t>SITE GRADING - PART 06</t>
  </si>
  <si>
    <t>SITE GRADING - PART 07</t>
  </si>
  <si>
    <t>SITE GRADING - PART 08</t>
  </si>
  <si>
    <t>SITE GRADING - PART 01 &amp; 02</t>
  </si>
  <si>
    <r>
      <t>SITE GRADING - PART.</t>
    </r>
    <r>
      <rPr>
        <b/>
        <sz val="9"/>
        <color theme="1"/>
        <rFont val="Arial"/>
        <family val="2"/>
      </rPr>
      <t xml:space="preserve"> </t>
    </r>
    <r>
      <rPr>
        <i/>
        <sz val="24"/>
        <color theme="1"/>
        <rFont val="Calibri"/>
        <family val="2"/>
        <scheme val="minor"/>
      </rPr>
      <t>ZONES 09,10 &amp; 11</t>
    </r>
  </si>
  <si>
    <t>Roof  pattern tiles for bridges 
2,3,4 &amp; back building</t>
  </si>
  <si>
    <t>RHS-AR-SD-374</t>
  </si>
  <si>
    <t>SD 101 (S19.ARCH.11-04)(10-00)</t>
  </si>
  <si>
    <t>SD 102 (S19.ARCH.11-04)(10-00)</t>
  </si>
  <si>
    <t>SD 103 (S19.ARCH.19-04)(10-00)</t>
  </si>
  <si>
    <t>RHS-AR-SD-375</t>
  </si>
  <si>
    <t>RHS-AR-SD-376</t>
  </si>
  <si>
    <t>RHS-AR-SD-377</t>
  </si>
  <si>
    <t>RHS-AR-SD-378</t>
  </si>
  <si>
    <t>RHS-AR-SD-379</t>
  </si>
  <si>
    <t>RHS-AR-SD-380</t>
  </si>
  <si>
    <t>RHS-AR-SD-381</t>
  </si>
  <si>
    <t>RHS-AR-SD-382</t>
  </si>
  <si>
    <t>RHS-AR-SD-383</t>
  </si>
  <si>
    <t>RHS-AR-SD-384</t>
  </si>
  <si>
    <t>RHS-AR-SD-385</t>
  </si>
  <si>
    <t>RHS-AR-SD-386</t>
  </si>
  <si>
    <t>RHS-AR-SD-387</t>
  </si>
  <si>
    <t>LANDSCAPE LAYOUT PART 01</t>
  </si>
  <si>
    <t>LANDSCAPE LAYOUT PART 02</t>
  </si>
  <si>
    <t>LANDSCAPE LAYOUT PART 03</t>
  </si>
  <si>
    <t>LANDSCAPE LAYOUT PART 04</t>
  </si>
  <si>
    <t>LANDSCAPE LAYOUT PART 05</t>
  </si>
  <si>
    <t>LANDSCAPE LAYOUT PART 06</t>
  </si>
  <si>
    <t>LANDSCAPE LAYOUT PART 07</t>
  </si>
  <si>
    <t>LANDSCAPE LAYOUT PART 08</t>
  </si>
  <si>
    <t>LANDSCAPE LAYOUT PART 09</t>
  </si>
  <si>
    <t>LANDSCAPE LAYOUT PART 10</t>
  </si>
  <si>
    <t>LANDSCAPE LAYOUT PART 11</t>
  </si>
  <si>
    <t>LANDSCAPE DETAILS 01</t>
  </si>
  <si>
    <t>LANDSCAPE DETAILS 02</t>
  </si>
  <si>
    <t>Plaster work for (Male Toilet GR-133)( Female Toilet GR-135), Part (4), Axis (K-L) (4-5), As per attached .</t>
  </si>
  <si>
    <t>Back Filling with Clean Sand at South Platform Part (1), Axis (C-CL) at Level (124.60).</t>
  </si>
  <si>
    <t>Back Filling with Clean Sand at South Platform Part (1), Axis (C-CL) at Level (125.00).</t>
  </si>
  <si>
    <t>Back Filling with Clean Sand at South Platform Part (1-2), Axis (P16-P21) at Level (125.30).</t>
  </si>
  <si>
    <t>Gold Crete</t>
  </si>
  <si>
    <t>Level of Screed Concrete with Fiber for Consumables storages (MZ-026), Material Storage(MZ-105) and Small Material Storage(MZ-106) at Mezzanine Floor part (3-4),axis(E-K)(5-6)</t>
  </si>
  <si>
    <t>Level of Screed Concrete with Fiber for GSM Room (MZ-125),IT Room (MZ-126),Storage(MZ-286), Gas Cabinet (MZ-110) and UPS Room(MZ-111) at Mezzanine Floor part (4),axis(I-N)(3-6)</t>
  </si>
  <si>
    <t>Level of Screed Concrete with Fiber for Bridge floor Part (1-2), axis (B-C) (2.1-2.6)</t>
  </si>
  <si>
    <t>RFP 19 (S19-MECH-21-04)(12-00)</t>
  </si>
  <si>
    <t>Installation of Area Drains at Mezzanine Floor U/S at Bridges Area to Be Connected Directly to the Drainage Risers</t>
  </si>
  <si>
    <t>PDF RFP</t>
  </si>
  <si>
    <t>RFP 41 (S19-CI-21-04)(10-00)</t>
  </si>
  <si>
    <t>the construction of a reinforced concrete upstand beam above the trenches</t>
  </si>
  <si>
    <t>Release Finishing 93</t>
  </si>
  <si>
    <t>Release Finishing 94</t>
  </si>
  <si>
    <t>Release Finishing 95</t>
  </si>
  <si>
    <t>Release Finishing 96</t>
  </si>
  <si>
    <t>Release Finishing 97</t>
  </si>
  <si>
    <t xml:space="preserve">   Release Finish LOG</t>
  </si>
  <si>
    <t>Reinforcement  for Concrete pad of heavy Equipment for Substation 07 ,axis (F-G)(2-4)</t>
  </si>
  <si>
    <t>Install first fix works (fire alarm, power distribution,Light current, lighting , seimens works,Bms,) for the ground level of middle Platform – Part D For Axis (P34-P38) On Axis (2.2-2.3)</t>
  </si>
  <si>
    <t>Formwork &amp; Reinforcement for S.O.G of South Platform Part(1-2),axis (P16-P24)(1-2.1), as per attached .</t>
  </si>
  <si>
    <t>POUR CONCRETE 671</t>
  </si>
  <si>
    <t>POUR CONCRETE 672</t>
  </si>
  <si>
    <t>POUR CONCRETE 673</t>
  </si>
  <si>
    <t>Screed Concrete with Fiber for Bridge floor Part (1), axis (B-C) (2.1-2.6) ,as per attached.</t>
  </si>
  <si>
    <t>Fence Columns for North Platform Part(A-B), axis (P6-P12) (2.6),as per attached.</t>
  </si>
  <si>
    <t>Screed Concrete with Fiber for Bridge floor Part (2), axis (L-M) (2.1-2.6) &amp; Screed Concrete with Fiber for Departure Hall (FR-243) at First floor Part (3-4), axis (E-J) (2.6-4), as per attached.</t>
  </si>
  <si>
    <t>Release to Start Pouring Screed at floor of Departure Hall and Arrival Hall Part (3-4) , axis (A-N) (2.6-8) as per attached.</t>
  </si>
  <si>
    <t>Release to Start Pouring Screed for Departure Transition Lobby (MZ-270), Departure Hall (FR-243) Part (3-4) , axis (F-L) (2.6-4) as per attached.</t>
  </si>
  <si>
    <t>Release to Start Ceramics, Percaline and Marble (floor) at of Mezzanine Floor Part (3-4) , axis (A-N) (2.6-8) as per attached.</t>
  </si>
  <si>
    <t>Please release to Start Pouring concrete pad of heavy Equipment for Substation 07, axis (F-G) (2-4), as per attached.</t>
  </si>
  <si>
    <t>Please release to Start Pouring Screed concrete for North and Middle Platform part (D), axis (P30-P38) (2.1-2.6), as per attached.</t>
  </si>
  <si>
    <t>Unauthorized Reinforcement Dowels and Insufficient Concrete Cover</t>
  </si>
  <si>
    <t>QVN 126 REV 00</t>
  </si>
  <si>
    <t>Ceramices works (Floor).</t>
  </si>
  <si>
    <t>START N ACT 035</t>
  </si>
  <si>
    <t>2ND Layer membrane of substation 07 roof, axis (A-G) (1-4),as per attached .</t>
  </si>
  <si>
    <t xml:space="preserve">Surface preparation for Insulation of Bridge Roof Part(1), axis (B-C) (2.1-2.6),as per attached </t>
  </si>
  <si>
    <t>Level of Screed Concrete with Fiber for Bridge floor Part (2), axis (L-M) (2.1-2.6) &amp; Screed Concrete with Fiber for Departure Hall (FR-243) at First floor Part(3-4), axis (E-J)(2.6-4).</t>
  </si>
  <si>
    <t>Plaster work preparation for Substation 07 Facade,axis (A-G)(1-4), As per attached</t>
  </si>
  <si>
    <t>EL SHABAH Marble Tiles Stone
GOLDEN BLACK Marble Tiles Stone
 Brown Quseer Marble Tiles Stone</t>
  </si>
  <si>
    <t>POUR CONCRETE 674</t>
  </si>
  <si>
    <t>POUR CONCRETE 675</t>
  </si>
  <si>
    <t>POUR CONCRETE 676</t>
  </si>
  <si>
    <t>P.C for Bridge Roof (Slope concrete) for platform part (2), axis (L-M) (2.1-2.6), as per attached</t>
  </si>
  <si>
    <t>Screed Concrete with fiber for North and Middle platform part (D) ,axis (P35-P38)(2.1-2.6), as per attached.</t>
  </si>
  <si>
    <t>Concrete pad of heavy Equipment for Substation 07, axis (F-G) (2-4), as per attached</t>
  </si>
  <si>
    <t>Primer for InsuLation of Bridge Roof, axis (B-C) (2.1-2.6), as per attached.</t>
  </si>
  <si>
    <t>Level of S.O.G for South Platform, axis (P16-P24) (1-2.1)</t>
  </si>
  <si>
    <t>Level of Bridge Roof (Slope concrete) for platform part (2), axis (L-M) (2.1-2.6) as per attached.</t>
  </si>
  <si>
    <t>POUR CONCRETE 677</t>
  </si>
  <si>
    <t>P.C for Back Building Roof (Slope concrete) for platform part (2), axis (G-N) (1-2.1), as per attached.</t>
  </si>
  <si>
    <t>QVN 127 REV 00</t>
  </si>
  <si>
    <t>QVN 128 REV 00</t>
  </si>
  <si>
    <t xml:space="preserve">The executed brickwork does not comply with project specifications (SUB-STATION) </t>
  </si>
  <si>
    <t>Unauthorized Pouring of Generator Foundation at Substation 07.</t>
  </si>
  <si>
    <t>Unauthorized Concrete Pouring and Violation of Waterproofing &amp; Surveying Specifications</t>
  </si>
  <si>
    <t>QVN 129 REV 00</t>
  </si>
  <si>
    <t>Installation and Testing of Rain Water Drainage Risers for Substation Building  , axis (A-G)(1-4) , as per attached.</t>
  </si>
  <si>
    <t>Installation and Testing of Rain Water Drains at Bridge (3) , axis (L-M)(2.1-2.4) , as per attached</t>
  </si>
  <si>
    <t>Installation and Testing of Rain Water Drains at Back Building , axis (C-L)(2) , as per attached</t>
  </si>
  <si>
    <t>Embedded Items Instruction for Earthing and Lightning System South Platform S.O.G Galvanized steel mesh, Axes from (P15-P24) (1-2.1) as per attached.</t>
  </si>
  <si>
    <t>soil Replacement for North track Axes (P1-P38) +90cm (last sub-Ballast layer) From station (517+172.62) to (517+632.62)</t>
  </si>
  <si>
    <t>Formwork of fence Columns of North Platform Part (A), axis (P1-P6) (2.6) as per attached</t>
  </si>
  <si>
    <t>M</t>
  </si>
  <si>
    <t>RFI 054 (S19-CI-27-04)(12-00)</t>
  </si>
  <si>
    <t xml:space="preserve">Kindly clarify the type of holding tank, as there is a discrepancy: the drainage (transmittal no.2631) indicates (Type 2), while the site arrangement (transmittal no.2090) indicates (Type 1( </t>
  </si>
  <si>
    <t xml:space="preserve">Absence of drainage and water supply tie-in Inside room AFC SERVER-S (GR-232) </t>
  </si>
  <si>
    <t>SOR (28-04) 061</t>
  </si>
  <si>
    <t>DC 259 (S-19.ARCH.29-04-26)(10-00)</t>
  </si>
  <si>
    <t>Method Statement of Bazilion tiles for Platform</t>
  </si>
  <si>
    <t>Level of Screed Concrete with Fiber for Ground Floor (Departure Hall) Part (3-4), axis (H-G) (7-5).</t>
  </si>
  <si>
    <t>Formwork of fence Columns for North Platform Part (A) ,axis (P1-P6) (2.4-2.6) as per attached</t>
  </si>
  <si>
    <t>Install first fix works (fire alarm, power distribution,Light current, lighting , seimens works,Bms,) for the ground level of North Platform – Part (C) For Axis (P22-P34) On Axis (2.4-3)</t>
  </si>
  <si>
    <t>Guard Rail (tempered laminated glass fixed to stainless 304 bollards) (SAINT GOBAN )</t>
  </si>
  <si>
    <t>POUR CONCRETE 678</t>
  </si>
  <si>
    <t>POUR CONCRETE 679</t>
  </si>
  <si>
    <t>Screed Concrete with Fiber for Storage (MZ-285), GSM Room(MZ-011) and Battery Room (MZ-025) at Mezzanine Floor Part(3),axis(A-F)(3-5),as per attached.</t>
  </si>
  <si>
    <t>S.O.G for South Platform, part (1-2), axis (P16-P24) (1-2.1), as per attached.</t>
  </si>
  <si>
    <t>P.C for Back Building Roof (Slope concrete) for South platform part (1), axis (A-H) (1-2.1), as per attached.</t>
  </si>
  <si>
    <t>POUR CONCRETE 680</t>
  </si>
  <si>
    <t>POUR CONCRETE 681</t>
  </si>
  <si>
    <t>POUR CONCRETE 682</t>
  </si>
  <si>
    <t>POUR CONCRETE 683</t>
  </si>
  <si>
    <t>POUR CONCRETE 684</t>
  </si>
  <si>
    <t>POUR CONCRETE 685</t>
  </si>
  <si>
    <t>Fence Columns for North Platform Part(A), axis (P1-P6) (2.4-2.6)&amp;  Modification of Escalator Beam at Middle Platform part (1-2),axis (A)(F)(I)(N) (2.2-2.3), as per attached.</t>
  </si>
  <si>
    <t>Screed Concrete with fiber for Fire Command(GR-026),IT Room(GR-013),IT Room(MZ-010),Training and Meeting Room(MZ-019) and Male  Prayer Room(MZ-022) at Main Building Part(3-4),axis(A-N)(3-8),as per attached</t>
  </si>
  <si>
    <t>Screed Concrete with fiber for Departure Hall (GR-186) at Ground floor Part(3-4),axis(F-I)(5-7), as per attached.</t>
  </si>
  <si>
    <t>Screed Concrete with fiber for Central Battery (GR-120), BMS(GR-121) and Battery Room (MZ-107) at Main Building Part (4), axis(I-K) (3-8), as per attached.</t>
  </si>
  <si>
    <t>Screed Concrete with fiber for Female Prayer Room (GR-209), Lobby (GR-288) (GR-293) (GR-291) and Male Prayer Room (GR-187) at Main Building Part (4), axis(J-L) (3-5), as per attached</t>
  </si>
  <si>
    <t>QVN 130 REV 00</t>
  </si>
  <si>
    <t>QVN 131 REV 00</t>
  </si>
  <si>
    <t>QVN 132 REV 00</t>
  </si>
  <si>
    <t>QVN 133 REV 00</t>
  </si>
  <si>
    <t>QVN for Unauthorized Casting of Blinding Concrete at Stair Upstands</t>
  </si>
  <si>
    <t>QVN for Unauthorized Casting of Supporting Beams</t>
  </si>
  <si>
    <t>Non-Compliant Tile Bedding Thickness at North Platform</t>
  </si>
  <si>
    <t>QVN for Improper Plastering Works at Substation</t>
  </si>
  <si>
    <t>Level of Back Building Roof (Slope concrete) for South  platform part (2) ,axis (G-N)(1-2.1), as per attached</t>
  </si>
  <si>
    <t xml:space="preserve">Level of Screed Concrete with Fiber for Storage (MZ-285), GSM Room(MZ-011) and Battery Room (MZ-025) at Mezzanine Floor Part(3),axis(A-F)(3-5), as per attached.
</t>
  </si>
  <si>
    <t>Level of Back Building Roof (Slope concrete) for South platform part (1) ,axis (A-H)(1-2.1)  , as per attached.</t>
  </si>
  <si>
    <t xml:space="preserve">Repair for Fence Columns for North Platform, for axis (P1-P12)(2.6) as per attached </t>
  </si>
  <si>
    <t xml:space="preserve">Level of Screed Concrete with fiber for Fire Command(GR-026),IT Room(GR-013),IT Room(MZ-010),Training and Meeting Room(MZ-019) and Male  Prayer Room(MZ-022) at Main Building Part(3-4),axis(A-N)(3-8), as per attached </t>
  </si>
  <si>
    <t xml:space="preserve">Level of Screed Concrete with fiber for Central Battery (GR-120), BMS(GR-121) and Battery Room (MZ-107) at Main Building Part (4),axis (I-K)(3-8), as per attached </t>
  </si>
  <si>
    <t xml:space="preserve">Level of   Screed Concrete with fiber for Female Prayer Room (GR-209),Lobby(GR-288)(GR-291)(GR-293) and Male Prayer Room (GR-187) at Main Building Part(4),axis(J-L)(3-5) ,axis (I-K)(3-8), as per attached </t>
  </si>
  <si>
    <t>1st layer membrane of Upper Roof ,axis (A-N) (3-4),as per attached</t>
  </si>
  <si>
    <t>Formwork of fence Columns for South Platform Part (2-C),axis (M-P24) (1), as per attached</t>
  </si>
  <si>
    <t>Level of Screed Concrete with fiber for North Platform part(C-D),axis (P29-P35)(2.3-2.6)</t>
  </si>
  <si>
    <t>Level for Concrete pad of heavy Equipment for Substation 07, axis (F-G) (2-4)</t>
  </si>
  <si>
    <t>Surface Preparation for Roof of Corridor insulation for North platform Part(D), axis (P29-P35) (2.3-2.4) as per attached</t>
  </si>
  <si>
    <t>First fix for fence columns (Precast) at South platform, Axis (P27-C) (1.2-1), As per attached</t>
  </si>
  <si>
    <t>1st Layer for InsuLation (Membrane) of Bridge Roof, Part (1) axis (B-C) (2.1-2.6), as per attached</t>
  </si>
  <si>
    <t>First Course of Blockwork at Back Building for Ground Floor Part (1) axis (A-CL) (1-2.1) as per attached</t>
  </si>
  <si>
    <t>x</t>
  </si>
  <si>
    <t>MEP Specs - Plumbing Specs</t>
  </si>
  <si>
    <t xml:space="preserve">Firefighting Guideline Specs </t>
  </si>
  <si>
    <t>RAS EL HEKMA STATION MAIN BUILDING SLABS IFC PACKAGE</t>
  </si>
  <si>
    <t>Ras El Hekma Platfrom foundation IFC Package</t>
  </si>
  <si>
    <t>RAS EL HEKMA STATION MAIN BUILDING SLABS IFC</t>
  </si>
  <si>
    <t>General Schedules</t>
  </si>
  <si>
    <t>Ras EL Hekma Architecture detailed design</t>
  </si>
  <si>
    <t>Ras EL Hekma Architecture detailed design (Part 2/3)</t>
  </si>
  <si>
    <t>Ras EL Hekma Architecture detailed design (Part 3/3)</t>
  </si>
  <si>
    <t>Ras el hekma Station - Plumbing Detailed Design</t>
  </si>
  <si>
    <t>Ras el Hekma station Detailed Design Fire Protection System</t>
  </si>
  <si>
    <t>Ras El Hekma HVAC Detail design Package</t>
  </si>
  <si>
    <t>General Details mechanical package resubmission</t>
  </si>
  <si>
    <t>Ras el hekma station  AUDIO VISUAL SYSTEM DD package</t>
  </si>
  <si>
    <t>ras elhekma station  INTRUSION DETECTION SYSTEM -DD package</t>
  </si>
  <si>
    <t>ras el hekma station EMERGENCY CALL SYSTEM FOR Disabled Toilets</t>
  </si>
  <si>
    <t>ras el hekma station GENERAL -DD package</t>
  </si>
  <si>
    <t>ras el hekma station fire alarm DD package</t>
  </si>
  <si>
    <t>ras el hekma station Structured cabling system DD package</t>
  </si>
  <si>
    <t>ras el hekma stationBMS detailed design package</t>
  </si>
  <si>
    <t>Ras el hekma  station General Electrical Submission</t>
  </si>
  <si>
    <t>Ras el hekma  station Lighting Electrical Submission</t>
  </si>
  <si>
    <t>ras el hekma station Power Electrical Submission</t>
  </si>
  <si>
    <t>ras el hekma Station Cable Routing Detailed design Submission</t>
  </si>
  <si>
    <t>ras el hekma  Station  earthing &amp; Lighting Detailed design Submission</t>
  </si>
  <si>
    <t>ras el hekma Station SLD Detailed design Submission</t>
  </si>
  <si>
    <t>ras el hekma Station Calculation Detailed design Submission</t>
  </si>
  <si>
    <t>ras el hekma Station MCC Detailed Design Submission</t>
  </si>
  <si>
    <t>Ras elhekma  Station - Plumbing Detailed Design resubmission</t>
  </si>
  <si>
    <t>Ras elhekma station Detailed Design Fire Protection System resubmission</t>
  </si>
  <si>
    <t>updated General Materials Finishing schedule</t>
  </si>
  <si>
    <t>Ras elhekma Station Roads schematic design package</t>
  </si>
  <si>
    <t>UPDATED ID Booklet</t>
  </si>
  <si>
    <t>RAS ELHEKMA station Substation architecture schematic design package</t>
  </si>
  <si>
    <t>updated General Door Schedule &amp; Hardware Sets</t>
  </si>
  <si>
    <t>Ras Elhekma station Detailed Design Fire Protection System resubmission</t>
  </si>
  <si>
    <t>Ras elhekma station LANDSCAPE CONCEPT design</t>
  </si>
  <si>
    <t>Ras Elhekma Station - Plumbing Detailed Design resubmission</t>
  </si>
  <si>
    <t>ras el hekma  Station  earthing &amp; Lighting Detailed design resubmission</t>
  </si>
  <si>
    <t>Ras el hekma  station Lighting Electrical resubmission</t>
  </si>
  <si>
    <t>ras el hekma Station Cable Routing Detailed design resubmission</t>
  </si>
  <si>
    <t>ras el hekma station fire alarm DD package resubmission</t>
  </si>
  <si>
    <t>ras el hekma station Structured cabling system DD package resubmission</t>
  </si>
  <si>
    <t>Ras elhekma station LANDSCAPE CONCEPT design resubmission</t>
  </si>
  <si>
    <t>Substation 07 Arch  DETAILED DESIGN PACKAGE</t>
  </si>
  <si>
    <t>Fence detail type 1 and 2</t>
  </si>
  <si>
    <t>GAURD ROOM-Architecture SCHEMATIC DESIGN</t>
  </si>
  <si>
    <t>Ras El Hekma Station Platform Slabs Detailed Design Package</t>
  </si>
  <si>
    <t>Substation 07 HVAC DETAILED DESIGN PACKAG</t>
  </si>
  <si>
    <t>Substation 07 Electrical DETAILED DESIGN PACKAGE</t>
  </si>
  <si>
    <t>Substation 07 Mechanical DETAILED DESIGN PACKAGE</t>
  </si>
  <si>
    <t>ras el hekma  Station  earthing &amp; Lightening Detailed design resubmission</t>
  </si>
  <si>
    <t>Substation 07 fire alarm DD package</t>
  </si>
  <si>
    <t>Substation 07 LIGHT Current DD package</t>
  </si>
  <si>
    <t>HVAC  addendum report for BODR</t>
  </si>
  <si>
    <t>ELEC Specs</t>
  </si>
  <si>
    <t>Light current Specs</t>
  </si>
  <si>
    <t>HVAC Specs</t>
  </si>
  <si>
    <t>Mechanical  Specs</t>
  </si>
  <si>
    <t>Substation 07 Electrical DETAILED DESIGN PACKAGE resubmission</t>
  </si>
  <si>
    <t>Substation 07 HVAC DETAILED DESIGN PACKAGE resubmission</t>
  </si>
  <si>
    <t>Substation 07 STRUCTURAL DETAILED DESIGN PACKAGE</t>
  </si>
  <si>
    <t>Substation 07 Mechanical DETAILED DESIGN PACKAGE  resubmission</t>
  </si>
  <si>
    <t>STRUCTURAL UNDERGROUND TANKS TYPE  ( B)DETAILED DESIGN PACKAGE</t>
  </si>
  <si>
    <t xml:space="preserve">Substation 07 BMS DD package </t>
  </si>
  <si>
    <t>Substation 07 STRUCTURAL IFC PACKAGE</t>
  </si>
  <si>
    <t>Architecture General  Details</t>
  </si>
  <si>
    <t>Ras Elhekma station elevations PACKAGE</t>
  </si>
  <si>
    <t>STRUCTURAL  holding tank  type 1 DETAILED DESIGN PACKAGE</t>
  </si>
  <si>
    <t>STRUCTURAL  holding tank  type 2 DETAILED DESIGN PACKAGE</t>
  </si>
  <si>
    <t>paid waiting lounge internal elevations  PACKAGE</t>
  </si>
  <si>
    <t>water tank Mechanical  Pump Room TYPE  ( B) DETAILED DESIGN PACKAGE</t>
  </si>
  <si>
    <t>water tank HVAC Pump Room TYPE  ( B) DETAILED DESIGN PACKAGE</t>
  </si>
  <si>
    <t>water tank ELECTRICAL  TYPE  ( B) DETAILED DESIGN PACKAGE</t>
  </si>
  <si>
    <t>Architecture water TANK TYPE  ( B )DETAILED DESIGN PACKAGE</t>
  </si>
  <si>
    <t>RAS ELHEKMA station updated architecture plans for commercial -Investment area</t>
  </si>
  <si>
    <t>updated  Architectural Basalion specification</t>
  </si>
  <si>
    <t>Ras Elhekma station Fire Fighting IFC PACKAGE</t>
  </si>
  <si>
    <t>BMS water TANK TYPE  ( B )DETAILED DESIGN PACKAGE</t>
  </si>
  <si>
    <t>Ras ELHekma station internal elevations</t>
  </si>
  <si>
    <t>Ras ELHekma station updated reflected ceiling plans</t>
  </si>
  <si>
    <t>Ras Elhekma station HVAC IFC Package</t>
  </si>
  <si>
    <t>GUARD ROOM STRUCTURAL DETAILED DESIGN PACKAGE</t>
  </si>
  <si>
    <t>Ras Elhekma station site arrangement</t>
  </si>
  <si>
    <t>Ras Elhekma station Signage submission</t>
  </si>
  <si>
    <t>water tank ELECTRICAL  TYPE  ( B) IFC PACKAGE</t>
  </si>
  <si>
    <t>ARCHitecture water TANK TYPE  ( B ) IFC PACKAGE</t>
  </si>
  <si>
    <t>Fire alarm  water TANK TYPE  (B)DETAILED DESIGN PACKAGE</t>
  </si>
  <si>
    <t>Structured cabling system water TANK TYPE  ( B )DETAILED DESIGN PACKAGE</t>
  </si>
  <si>
    <t>water tank HVAC Pump Room TYPE  ( B) IFC PACKAGE</t>
  </si>
  <si>
    <t>STRUCTURAL UNDERGROUND TANKS TYPE  ( B) IFC PACKAGE</t>
  </si>
  <si>
    <t>BMS water TANK TYPE  ( B ) IFC  PACKAGE</t>
  </si>
  <si>
    <t>updated  Toilet Compartment specification</t>
  </si>
  <si>
    <t>Platfrom fence Typical details</t>
  </si>
  <si>
    <t>Platform flooring Pattern types</t>
  </si>
  <si>
    <t>guard room  Architecture DD Package</t>
  </si>
  <si>
    <t>Typical platform stair beam details</t>
  </si>
  <si>
    <t>FIREFIGHTING HYDRAULIC CALCULATIONS FOR WATER TANKS TYPE A &amp; B AND C</t>
  </si>
  <si>
    <t>GUARD ROOM HVAC DETAILED DESIGN PACKAGE</t>
  </si>
  <si>
    <t>Substation 07 HVAC IFC PACKAGE</t>
  </si>
  <si>
    <t>Guard room LIGHT Current  Detailed Design package</t>
  </si>
  <si>
    <t>Substation 07 Electrical IFC PACKAGE</t>
  </si>
  <si>
    <t>Guard room  Electrical DETAILED DESIGN PACKAGE</t>
  </si>
  <si>
    <t>Substation 07 LIGHT Current  IFC package</t>
  </si>
  <si>
    <t xml:space="preserve">General Wan Connection Detail </t>
  </si>
  <si>
    <t>Substation 07 BMS DD package</t>
  </si>
  <si>
    <t>guard room  Architecture IFC Package</t>
  </si>
  <si>
    <t>ELECTERICAL  Specs</t>
  </si>
  <si>
    <t>Roads specs</t>
  </si>
  <si>
    <t>firefighting specs</t>
  </si>
  <si>
    <t>GUARD ROOM Mechanical DETAILED DESIGN PACKAGE</t>
  </si>
  <si>
    <t>Infrastructure Works Specs</t>
  </si>
  <si>
    <t>Guard room LIGHT Current  IFC package</t>
  </si>
  <si>
    <t>Ras ELHEKMA station Flooring Pattern IFC PACKAGE</t>
  </si>
  <si>
    <t>landscape Works Specs</t>
  </si>
  <si>
    <t>Substation 07 ARCH IFC PACKAGE</t>
  </si>
  <si>
    <t>Ras Elhekma station site arrangement REV01</t>
  </si>
  <si>
    <t>Guard room  Electrical IFC PACKAGE</t>
  </si>
  <si>
    <t>Ras EL Hekma Architecture IFC Package</t>
  </si>
  <si>
    <t>Ras Elhekma Acoustic Report</t>
  </si>
  <si>
    <t>Ras elhekma station Emergency Call System For Disabled Toilets Communication IFC Package</t>
  </si>
  <si>
    <t>Ras elhekma Station INTRUSION DETECTION SYSTEM IFC Communication Package</t>
  </si>
  <si>
    <t>Ras elhekma Station GENERAL communication IFC Package</t>
  </si>
  <si>
    <t>Ras elhekma Station Roads Detailed design package</t>
  </si>
  <si>
    <t>Ras Elhekma Station - Plumbing IFC Package</t>
  </si>
  <si>
    <t>Ras elhekma station  AUDIO VISUAL SYSTEM IFC package</t>
  </si>
  <si>
    <t>Ras Elhekma station VIP LOUNGE ID</t>
  </si>
  <si>
    <t>water tank Mechanical  Pump Room TYPE  ( B) IFC PACKAGE</t>
  </si>
  <si>
    <t>Ras Elhekma station General Electrical IFC Submission</t>
  </si>
  <si>
    <t>Ras Elhekma station Power Electrical  IFC Submission</t>
  </si>
  <si>
    <t>Ras Elhekma station Lighting Electrical IFC Submission</t>
  </si>
  <si>
    <t>Ras Elhekma station EARTING&amp;LIGHTNING IFC Submission</t>
  </si>
  <si>
    <t>Ras Elhekma station Grading DD Submission</t>
  </si>
  <si>
    <t>Ras Elhekma station Landscape Detailed Design Package</t>
  </si>
  <si>
    <t>Ras Elhekma station Cable Routing Electrical IFC Submission</t>
  </si>
  <si>
    <t>Ras Elhekma station CALCULATION  Electrical IFC Submission</t>
  </si>
  <si>
    <t>Structured cabling system water TANK TYPE  ( B) IFC PACKAGE</t>
  </si>
  <si>
    <t>STRUCTURAL  holding tank  type 1- IFC PACKAGE</t>
  </si>
  <si>
    <t>STRUCTURAL  holding tank  type 2- IFC PACKAGE</t>
  </si>
  <si>
    <t>Fire alarm  water TANK TYPE  ( B) IFC PACKAGE</t>
  </si>
  <si>
    <t>Ras Elhekma station Low current site layout Detailed design package</t>
  </si>
  <si>
    <t>Ras El Hekma Station Fire Fighting UPDATES in IFC Package</t>
  </si>
  <si>
    <t>Ras El Hekma Station Roads IFC Package</t>
  </si>
  <si>
    <t>Ras El Hekma Station Low current Site Layout IFC Package</t>
  </si>
  <si>
    <t>Ras El Hekma Station potable water Network Schematic Design Package</t>
  </si>
  <si>
    <t>Ras El Hekma Station Fire Fighting Network Schematic Design Package</t>
  </si>
  <si>
    <t>Ras El Hekma Station Sewage Network Schematic Design Package</t>
  </si>
  <si>
    <t xml:space="preserve"> Ras El Hekma Statio Storm Drainage System Schematic Design Package</t>
  </si>
  <si>
    <t>Ras El Hekma Station Site Layout Electrical DD Package</t>
  </si>
  <si>
    <t>Water Tank Type B Mechanical Pump room IFC Package</t>
  </si>
  <si>
    <t>Ras El Hekma Station Acoustic Design Report</t>
  </si>
  <si>
    <t>Ras El Hekma Station Structured Cabling System IFC Package</t>
  </si>
  <si>
    <t>Ras El Hekma Station landscape  IFC Package</t>
  </si>
  <si>
    <t>Ras El Hekma Station Grading IFC Package</t>
  </si>
  <si>
    <t>Substation 07 Mechanical IFC Package</t>
  </si>
  <si>
    <t>Substation 07 HVAC IFC Package</t>
  </si>
  <si>
    <t>VIP-VVIP Lounge Typical Detail</t>
  </si>
  <si>
    <t>Guard Room Mechanical IFC Package</t>
  </si>
  <si>
    <t>Ras El Hekma Station Sewage Network Detailed Design Package</t>
  </si>
  <si>
    <t>Ras El Hekma Station Potable Water Network Detailed Design Package</t>
  </si>
  <si>
    <t>Ras El Hekma Station Firefighting Network DD Package</t>
  </si>
  <si>
    <t>Transmittal Link</t>
  </si>
  <si>
    <t>ECG / Systra</t>
  </si>
  <si>
    <t>Send Date</t>
  </si>
  <si>
    <t>Reply date</t>
  </si>
  <si>
    <r>
      <t xml:space="preserve">Transmittal Document LOG FOR </t>
    </r>
    <r>
      <rPr>
        <b/>
        <sz val="26"/>
        <color rgb="FFFF0000"/>
        <rFont val="Arial"/>
        <family val="2"/>
      </rPr>
      <t>RAS ELHEKMA</t>
    </r>
  </si>
  <si>
    <t>Transmittal No.</t>
  </si>
  <si>
    <t>Cateogry</t>
  </si>
  <si>
    <t>Reinforcement of fence Columns for South Platform Part (2) ,axis (H-M) (1), as per attached</t>
  </si>
  <si>
    <t>Formwork of fence Columns for South Platform Part (2) ,axis (H-M) (1), as per attached</t>
  </si>
  <si>
    <t>\\Dc-1\kased khair-raas elhekma\Transmittal</t>
  </si>
  <si>
    <t>SOR for Improper Concrete Repair Works at North Berth Fence Columns</t>
  </si>
  <si>
    <t>SOR for Incomplete Tank Wall Preparation Before Formwork Closure</t>
  </si>
  <si>
    <t>SOR (28-04) 062</t>
  </si>
  <si>
    <t>SOR (25-04) 063</t>
  </si>
  <si>
    <t>Coordination and Leveling of puddle flange for water tank, axis (A) (1-3) , as per attached</t>
  </si>
  <si>
    <t>Water test for water proof insulation (Membrane) for Roof of Substation 07, axis (A-G) (1-4) As per attached</t>
  </si>
  <si>
    <t>1st Layer for Roof of Corridor insulation for North platform Part(D), axis (P25-P35) (2.3-2.4) as per attached</t>
  </si>
  <si>
    <t>Installation of puddle flange for water tank, axis (A) (1-3), as per attached</t>
  </si>
  <si>
    <t>Reinforcement of fence Columns for South Platform Part (B-1) ,axis (P8-A) (1), as per attached</t>
  </si>
  <si>
    <t>Formwork of fence Columns for South Platform Part (D), axis (P37-P38) (1-2.1), as per attached</t>
  </si>
  <si>
    <t>ELDAWLIA CO</t>
  </si>
  <si>
    <t>POUR CONCRETE 686</t>
  </si>
  <si>
    <t>POUR CONCRETE 687</t>
  </si>
  <si>
    <t>POUR CONCRETE 688</t>
  </si>
  <si>
    <t>Fence Columns for South Platform Part(2-C), axis (M-P24) (1), as per attached</t>
  </si>
  <si>
    <t>Screed Concrete with fiber for North Platform part (C-D), axis (P29-P35) (2.3-2.6), as per attached</t>
  </si>
  <si>
    <t>Screed Concrete with fiber for North Platform part(C),axis (P25-P29)(2.3-2.6), as per attached</t>
  </si>
  <si>
    <t xml:space="preserve">EL SHABAH Marble Tiles Stone </t>
  </si>
  <si>
    <t>Please confirm that the slope for the three platforms shall be a minimum of 0.2%, in accordance with the agreement between Systra and NAT.</t>
  </si>
  <si>
    <t>Release Finishing 98</t>
  </si>
  <si>
    <t>2nd Layer for Roof of Corridor insulation for North platform Part(D), axis (P25-P35) (2.3-2.4) as per attached</t>
  </si>
  <si>
    <t>Level of Screed Concrete with Fiber for Middle Platform, axis (P35-P38) (2.2-2.3) as per attached.
Level of Screed Concrete with Fiber for South Platform, axis (P35-P38) (2.4-2.6) as per attached.</t>
  </si>
  <si>
    <t>Release To start install first fix for False Ceiling at Departure hall, part (3,4), Axis (E-J) (4-8), as per attached.</t>
  </si>
  <si>
    <t>GOLDEN BLACK Marble Tiles Stone</t>
  </si>
  <si>
    <t>2nd layer membrane of Upper Roof, axis (A-N) (3-4),as per attached</t>
  </si>
  <si>
    <t>2nd Layer for InsuLation (Membrane) of Bridge Roof, Part (1) axis (B-C) (2.1-2.6), as per attached</t>
  </si>
  <si>
    <t>Formwork of fence Columns for South Platform Part (B-1), axis (P14-A) (1), as per attached</t>
  </si>
  <si>
    <t>POUR CONCRETE 689</t>
  </si>
  <si>
    <t>POUR CONCRETE 690</t>
  </si>
  <si>
    <t>Fence Columns for South Platform Part(2-D), axis (H-P38)(1), as per attached.</t>
  </si>
  <si>
    <t>Fence Columns for South Platform Part(B-1), axis (P14-A)(1), as per attached</t>
  </si>
  <si>
    <t>RFP 34 (S19-ARCH-09-05)(12-00)</t>
  </si>
  <si>
    <t>the modification of the golden stainless steel station calligraphy dimensions, please find attached our proposal reflecting the revised dimensions along with the related calculation sheet for your review and perusal.</t>
  </si>
  <si>
    <t>First Course of Blockwork at Rooms for South Platforrm , axis (D-K) (1-2.1) as per attached</t>
  </si>
  <si>
    <t>Third Layer for Roof of Corridor Isolation Paint for North platform Part(D), axis (P25-P35) (2.3-2.4) as per attached.</t>
  </si>
  <si>
    <t>Installation of marble stairs for Middle platform at Part (A), axis (P4-P7) (2.2-2.3), as per attached.</t>
  </si>
  <si>
    <t>Reinforcement of fence Columns for South Platform Part (A-B) ,axis (P1-P10) (1-2.1), as per attached.</t>
  </si>
  <si>
    <t>Installation of marble stairs for South platform at Part (A), axis (P4-P7) (2-2.1), as per attached.</t>
  </si>
  <si>
    <t>Install first fix works (fire alarm, power distribution,Light current, lighting , seimens works,Bms,) for the ground level of middle Platform – Part D For Axis (P28-P34) On Axis (2.2-2.3)</t>
  </si>
  <si>
    <t>Release Finishing 99</t>
  </si>
  <si>
    <t>Release Finishing 100</t>
  </si>
  <si>
    <t>Release Finishing 101</t>
  </si>
  <si>
    <t>Release Finishing 102</t>
  </si>
  <si>
    <t xml:space="preserve">	Release to start marble for for South,Middle North platform, Part (1-2) axis (A-N) (1-2.6), as per attached</t>
  </si>
  <si>
    <t xml:space="preserve">Release to Start Work Electrical Lighting Pole Foundation for Middle and
North platform, part (C-D) axis (P28-P34) (2.4-3) as per attached </t>
  </si>
  <si>
    <t>our proposal for the substation floor finish layers as Attachment (1).
instead  of the approved shop drawing as Attachment (2).</t>
  </si>
  <si>
    <t>RFP 32 (S19-ARCH-10-05)(12-00)</t>
  </si>
  <si>
    <t>TEST RESULT S19 N 1544</t>
  </si>
  <si>
    <t>TEST RESULT S19 N 1545</t>
  </si>
  <si>
    <t>TEST RESULT S19 N 1546</t>
  </si>
  <si>
    <t>TEST RESULT S19 N 1547</t>
  </si>
  <si>
    <t>TEST RESULT S19 N 1548</t>
  </si>
  <si>
    <t>P.C for Bridge Roof (Slop concrete) for platform part (1-2), axis (G-H) (2.1-2.6)</t>
  </si>
  <si>
    <t>P.C for Bridge Roof (Slope concrete) for platform part (1), axis (B-C)
(2.1-2.6).</t>
  </si>
  <si>
    <t xml:space="preserve">Screed Concrete with Fiber for Female Prayer Room (GR-033), Male Prayer Room (GR-035) and SMR (GR-106) at Ground Floor Part (3-4), axis (E-J) (4-5) </t>
  </si>
  <si>
    <t xml:space="preserve">Screed Concrete with Fiber for Consumables storages (MZ-026), Material Storage(MZ-105) and Small Material Storage(MZ-106) at Mezzanine Floor part (3-4),axis(E-K)(5-6) </t>
  </si>
  <si>
    <t xml:space="preserve">Screed Concrete with Fiber for GSM Room (MZ-125),IT Room (MZ-126),Storage(MZ-286), Gas Cabinet (MZ-110) and UPS Room(MZ-111) at Mezzanine Floor part (4),axis(I-N)(3-6) </t>
  </si>
  <si>
    <t xml:space="preserve">S.O.G &amp; Screed for Substation (07) floor,axis (A-G)(1-4) </t>
  </si>
  <si>
    <t>TEST RESULT S19 N 1549</t>
  </si>
  <si>
    <t>Release to start install Floor marble at Depature Transition Lobby (MZ-270) ,Part (4) axis (J-L) (3-4) as per attached.</t>
  </si>
  <si>
    <t>DC 260 (S-19.ARCH.11-05-26)(10-00)</t>
  </si>
  <si>
    <t>Calculation Sheet For External Signage</t>
  </si>
  <si>
    <t>FLOOR PATTERN FOR (MZ-269) &amp; (MZ-270)</t>
  </si>
  <si>
    <t>RHS-AR-SD-MR-046</t>
  </si>
  <si>
    <t>SD 104 (S19.ARCH.11-05)(10-00)</t>
  </si>
  <si>
    <t>RHS-AR-SD-388</t>
  </si>
  <si>
    <t>RHS-AR-SD-389</t>
  </si>
  <si>
    <t>RHS-AR-SD-390</t>
  </si>
  <si>
    <t>RHS-AR-SD-391</t>
  </si>
  <si>
    <t>RHS-AR-SD-392</t>
  </si>
  <si>
    <t>RHS-AR-SD-393</t>
  </si>
  <si>
    <t>SD 105 (S19.ARCH.11-05)(10-00)</t>
  </si>
  <si>
    <t xml:space="preserve"> External SIGNAGE (Sheet-01)</t>
  </si>
  <si>
    <t>External SIGNAGE (Sheet-02)</t>
  </si>
  <si>
    <t>External SIGNAGE (Sheet-03)</t>
  </si>
  <si>
    <t>External SIGNAGE (Sheet-04)</t>
  </si>
  <si>
    <t>External SIGNAGE (Sheet-05)</t>
  </si>
  <si>
    <t>External SIGNAGE (Sheet-06)</t>
  </si>
  <si>
    <t>RFP 35 (S19-ARCH-09-05)(12-00)</t>
  </si>
  <si>
    <t>Kindly find attached the plan for slopes at the northern platform, as discussed with SYSTRA architectural consultants on site, for your review and perusal .
Please find attached the CAD file sent via email.</t>
  </si>
  <si>
    <t>Coordinates for offset 25cm for fence column of South Platform, axis (P1-N)</t>
  </si>
  <si>
    <t>Level of Screed Concrete with fiber for Middle Platform part(C-D),axis (P29-P35)(2.1-2.4), as per attached.</t>
  </si>
  <si>
    <t>Level of Panels For False Celling at Departure Hall (134.277)&amp;(133.477), Part (3-4) , axis (E-J)(3-8).</t>
  </si>
  <si>
    <t>Guard Room Structural IFC Package</t>
  </si>
  <si>
    <t>POUR CONCRETE 691</t>
  </si>
  <si>
    <t>Reinforcement and Formwork for Lintel Beam and posts for Block Work at Back Building, Part (1-2), axis (D-I) (1-2.1) as per attached.</t>
  </si>
  <si>
    <t>Block work (1.20m) for Rooms at South Platforrm , axis (D-K) (1-2.1) as per attached</t>
  </si>
  <si>
    <t>Bituminous 1ST layer for Elevation of Back Building part (2) axis (CL-N) (1-2.1) As per attached</t>
  </si>
  <si>
    <t>Water test for water proof insulation of Bridge Roof, Part (1) axis (B-C) (2.1-2.6), as per attached</t>
  </si>
  <si>
    <t>FormWork of water tank walls, axis (A-H) (1-3), As per attached</t>
  </si>
  <si>
    <t>TEST RESULT S19 N 1550</t>
  </si>
  <si>
    <t>TEST RESULT S19 N 1551</t>
  </si>
  <si>
    <t>TEST RESULT S19 N 1552</t>
  </si>
  <si>
    <t>TEST RESULT S19 N 1553</t>
  </si>
  <si>
    <t>TEST RESULT S19 N 1554</t>
  </si>
  <si>
    <t>TEST RESULT S19 N 1555</t>
  </si>
  <si>
    <t>TEST RESULT S19 N 1556</t>
  </si>
  <si>
    <t>TEST RESULT S19 N 1557</t>
  </si>
  <si>
    <t>TEST RESULT S19 N 1558</t>
  </si>
  <si>
    <t>TEST RESULT S19 N 1559</t>
  </si>
  <si>
    <t>TEST RESULT S19 N 1560</t>
  </si>
  <si>
    <t>TEST RESULT S19 N 1561</t>
  </si>
  <si>
    <t>TEST RESULT S19 N 1562</t>
  </si>
  <si>
    <t>TEST RESULT S19 N 1563</t>
  </si>
  <si>
    <t>TEST RESULT S19 N 1564</t>
  </si>
  <si>
    <t>TEST RESULT S19 N 1565</t>
  </si>
  <si>
    <t>TEST RESULT S19 N 1566</t>
  </si>
  <si>
    <t>Sand cone (Shallow &amp; Deep) test for clean sand for south platform
part (1-2) axis (P16-P21) at level (125.30).</t>
  </si>
  <si>
    <t>Sand cone (Shallow &amp; Deep) test for clean sand for south platform
part (1) axis (C-CL) at level (125.00).</t>
  </si>
  <si>
    <t>Sand cone (Shallow &amp; Deep) test for clean sand for south platform
part (1) axis (C-CL) at level (124.60).</t>
  </si>
  <si>
    <t>Sand cone (Shallow &amp; Deep) test for clean sand for south platform
part (2) axis (CL-P21) at level (125.30).</t>
  </si>
  <si>
    <t>Sand cone (Shallow &amp; Deep) test for clean sand for south platform
part (1) axis (P18-C) at level (125.30).</t>
  </si>
  <si>
    <t>Sand cone (Shallow &amp; Deep) test for clean sand for south platform
part (1) axis (C-CL) at level (124.10).</t>
  </si>
  <si>
    <t>Sand cone (Shallow &amp; Deep) test for clean sand for Substation 07, 
axis (A-G) (1-4) at level (125.72).</t>
  </si>
  <si>
    <t>Sand cone (Shallow &amp; Deep) test for clean sand for south platform, 
Part (1) axis (C-CL) at level (123.60).</t>
  </si>
  <si>
    <t>Sand cone (Shallow &amp; Deep) test for clean sand for south platform, 
Part (1) axis (P18-C) at level (125.00).</t>
  </si>
  <si>
    <t>Sand cone (Shallow &amp; Deep) test for clean sand for middle platform, 
Part (1-2) axis (P16-K) at level (125.30).</t>
  </si>
  <si>
    <t>Sand cone (Shallow &amp; Deep) test for clean sand for Substation 07, 
axis (A-G) (1-4) at level (124.77).</t>
  </si>
  <si>
    <t>Sand cone (Shallow &amp; Deep) test for clean sand for South platform, 
Part (1) axis (P18-C) at level (124.50).</t>
  </si>
  <si>
    <t>Sand cone (Shallow &amp; Deep) test for clean sand for South platform, 
Part (2) axis (CL-P21) at level (125.00).</t>
  </si>
  <si>
    <t>PULL OUT STRENGTH OF Curtain Wall chassise</t>
  </si>
  <si>
    <t>(Solid Blocks Dimension = 20*10*6) Dimension &amp; water Absorption &amp; Compressive Strength &amp; efflorescence &amp; porosity</t>
  </si>
  <si>
    <t xml:space="preserve">Reinforcement and Formwork for Lintel Beam and posts for Block Work  at South Platform Part (1), axis (P19-D) (1-2.1) as per attached </t>
  </si>
  <si>
    <t>Install first fix Electrical work for substation 07 Trenches (149 Sleeves ø100mm -20 Sleeves ø150mm ), from axis (A-G) (1-4), As per attached.</t>
  </si>
  <si>
    <t>Water test for water proof insulation of Upper Roof, axis (A-N) (3-4),as per attached</t>
  </si>
  <si>
    <t xml:space="preserve">Install first fix works (fire alarm, power distribution,Light current, lighting , seimens works,Bms,) for the ground level of North Platform – Part (C-4) For Axis (M-P22) On Axis (2.4-3) </t>
  </si>
  <si>
    <t>Installing 15 Sleeves ø160mm pipe for Water Tank, axes from (H) on axes (1-3).
Installing 10 Sleeves ø110mm pipe for Water Tank, axes from (H) on axes (1-3).</t>
  </si>
  <si>
    <t xml:space="preserve">Installation of Water Supply Pipes at High Level Mezzanine, axis (B-D) (4-5) as per attached </t>
  </si>
  <si>
    <t>Surface Preparation for Bridge Roof, Part (2) axis (L-M) (1-2.6), as per attached</t>
  </si>
  <si>
    <t>Release Finishing 103</t>
  </si>
  <si>
    <t>Bituminous 2nd layer for Elevation of Back Building part (2) axis (CL-N) (1-2.1) As per attached.</t>
  </si>
  <si>
    <t>Primer for InsuLation for Bridge Roof, Part (2) axis (L-M) (1-2.6), as per attached</t>
  </si>
  <si>
    <t>Plaster preparation for (staff femal tiolet MZ-113)at Mezzanine Floor, Part (4) axis (K-L) (4-5), as per attached</t>
  </si>
  <si>
    <r>
      <t>Installation and testing for drainage risers at bridge (No.1),</t>
    </r>
    <r>
      <rPr>
        <sz val="28"/>
        <color theme="1"/>
        <rFont val="Arial"/>
        <family val="2"/>
      </rPr>
      <t xml:space="preserve"> </t>
    </r>
    <r>
      <rPr>
        <sz val="28"/>
        <color theme="1"/>
        <rFont val="Calibri"/>
        <family val="2"/>
        <scheme val="minor"/>
      </rPr>
      <t>axis (B-C) (2.1-2.5) and bridge (No.2), axis (L-M) (2.1-2.5) as per attached.</t>
    </r>
  </si>
  <si>
    <t>EXPANSION  FLOOR SYSTEM (I330-25)</t>
  </si>
  <si>
    <t>MS 130 (S-19-ARCH-10-05)(12-00)</t>
  </si>
  <si>
    <t>Installation of Foam Roof for Substation-07, Axis (A-G) (1-4), as per attached.</t>
  </si>
  <si>
    <t>Install first fix works (fire alarm, power distribution,Light current, lighting , seimens works,Bms,) for the ground level of North Platform – Part (A) For Axis (P1-P4) (2.4-3), as per attached.</t>
  </si>
  <si>
    <t>Install first fix works (fire alarm, power distribution,Light current, lighting , seimens works,Bms,) for the ground level of Middle Platform – Part (A) For Axis (P1-P4) (2.2-2.3), as per attached.</t>
  </si>
  <si>
    <t>RFP 20 (S19-MECH-19-05)(12-00)</t>
  </si>
  <si>
    <t>Our proposal to connect the drainage risers at northern platform to the underground rainwater drainage networks instead of being free discharge which according to ARCH instructions at axes
 (L-M) (2.4-2.5) &amp; (B-C) (2.4-2.5).</t>
  </si>
  <si>
    <t>ممثلى المالك (هيئة الانفاق)</t>
  </si>
  <si>
    <t>الهيئه</t>
  </si>
  <si>
    <t>الاسم</t>
  </si>
  <si>
    <t>الوظيفه</t>
  </si>
  <si>
    <t>رقم التلفون</t>
  </si>
  <si>
    <t>الميل</t>
  </si>
  <si>
    <t>هيئة الانفاق</t>
  </si>
  <si>
    <t>اللواء / هيثم مؤمن</t>
  </si>
  <si>
    <t>(مدير مشروع القطار السريع خط الشمال (محطات ؛ سكه)</t>
  </si>
  <si>
    <t>عقيد /هانى</t>
  </si>
  <si>
    <t>مدير قطاع المسار هيئة الطرق والكبارى</t>
  </si>
  <si>
    <t>مدير  قطاع محطات القطار السريع</t>
  </si>
  <si>
    <t>'ashrafheakel@gmail.com'</t>
  </si>
  <si>
    <t>مهندس/ محمد حمدى</t>
  </si>
  <si>
    <t>مهندس الاشراف (مقيم بالمشروع)</t>
  </si>
  <si>
    <t>mhamdy.nat@gmail.com</t>
  </si>
  <si>
    <t>مهندس / محمد كامل</t>
  </si>
  <si>
    <t>مهندس /محمد عبدالجواد</t>
  </si>
  <si>
    <t>ممثلى استشارى المالك (مكتب سيسترا)</t>
  </si>
  <si>
    <t>سيسترا</t>
  </si>
  <si>
    <t xml:space="preserve">مهندس/ نجيب </t>
  </si>
  <si>
    <t xml:space="preserve">مهندس الجوده </t>
  </si>
  <si>
    <t>0 12 81119840</t>
  </si>
  <si>
    <t>narmanious@systra.com</t>
  </si>
  <si>
    <t>مهندس/ احمد ضاحى</t>
  </si>
  <si>
    <t>مدير مشروع المحطات قطاع الشمال</t>
  </si>
  <si>
    <t>01006062013</t>
  </si>
  <si>
    <t>aeldahy1@systra.com</t>
  </si>
  <si>
    <t>مهندس/ سامح الجمال</t>
  </si>
  <si>
    <t>مدير RE المشروع</t>
  </si>
  <si>
    <t>0 10 27107852</t>
  </si>
  <si>
    <t>selgamal@systra.com</t>
  </si>
  <si>
    <t>م/ محمد جمال</t>
  </si>
  <si>
    <t>استشاري معماري</t>
  </si>
  <si>
    <t>msoliman3@systra.com</t>
  </si>
  <si>
    <t>م/ معاذ محمد</t>
  </si>
  <si>
    <t>Mmohamed11@systra.com</t>
  </si>
  <si>
    <t>م/ محمد نور</t>
  </si>
  <si>
    <t>استشاري MEP</t>
  </si>
  <si>
    <t>Mohamed-NourEldin@shakeregypt.com</t>
  </si>
  <si>
    <t>م/ محمد صبري</t>
  </si>
  <si>
    <t>maboelfotouh@systra.com</t>
  </si>
  <si>
    <t>م/ مؤمن مطاوع</t>
  </si>
  <si>
    <t>QS &amp; SD</t>
  </si>
  <si>
    <t>mmotawea@systra.com</t>
  </si>
  <si>
    <t>الخط الأخضر</t>
  </si>
  <si>
    <t>DC</t>
  </si>
  <si>
    <t>-</t>
  </si>
  <si>
    <t>DC.GL@systra.com</t>
  </si>
  <si>
    <t>عبدالرحمن عماره</t>
  </si>
  <si>
    <t>aemara@systra.com</t>
  </si>
  <si>
    <t>عبدالله</t>
  </si>
  <si>
    <t>mabdallah2@systra.com</t>
  </si>
  <si>
    <t>احمد بدر</t>
  </si>
  <si>
    <t>abadr1@systra.com</t>
  </si>
  <si>
    <t>سمر فرج</t>
  </si>
  <si>
    <t>sfarag@systra.com</t>
  </si>
  <si>
    <t>حازم أبو زيد</t>
  </si>
  <si>
    <t>habozaid@systra.com</t>
  </si>
  <si>
    <t>اسلام عبدالحميد</t>
  </si>
  <si>
    <t>iabdelhamid@systra.com</t>
  </si>
  <si>
    <t>ممثلى استشارى المقاول (مكتب ECG )</t>
  </si>
  <si>
    <t xml:space="preserve">م/ قصيرى </t>
  </si>
  <si>
    <t>Mohamed.Elkousery@ecgsa.com</t>
  </si>
  <si>
    <t>م/تامر منير</t>
  </si>
  <si>
    <t>مدير مشروع استشارى ECG</t>
  </si>
  <si>
    <t>Tamer.Mounir@ecgsa.com</t>
  </si>
  <si>
    <t>اللواء / اشرف عبدالعزيز</t>
  </si>
  <si>
    <t>م/أيوب شاكر</t>
  </si>
  <si>
    <t>ayob_shaker@yahoo.com</t>
  </si>
  <si>
    <t>م/رنا حسين</t>
  </si>
  <si>
    <t>Rana.Hussein@ecgsa.com</t>
  </si>
  <si>
    <t>ممثلي شركة قاصد خير (مقاول التنفيذ)</t>
  </si>
  <si>
    <t>م/ خالد</t>
  </si>
  <si>
    <t>PROJECT Manager</t>
  </si>
  <si>
    <t>م/ ياسين</t>
  </si>
  <si>
    <t>TO Manager</t>
  </si>
  <si>
    <t>yassinreda89@gmail.com</t>
  </si>
  <si>
    <t>م/ محمد بدر</t>
  </si>
  <si>
    <t>م/ سامر</t>
  </si>
  <si>
    <t>QC</t>
  </si>
  <si>
    <t>samer.amer@kasedkhair.com</t>
  </si>
  <si>
    <t>م/ محمد عز</t>
  </si>
  <si>
    <t>01508741610</t>
  </si>
  <si>
    <t>muhamedezz50@gmail.com</t>
  </si>
  <si>
    <t>اللواء/ اشرف هيكل</t>
  </si>
  <si>
    <t>formwork of fence Columns for South Platform Part (1) ,axis (P1-P4) (2), as per attached.
formwork of fence Columns for South Platform Part (2) ,axis (P9-P14) (2), as per attached.</t>
  </si>
  <si>
    <r>
      <t>Installation and testing for rainwater drainage risers at bridge area,</t>
    </r>
    <r>
      <rPr>
        <sz val="28"/>
        <color theme="1"/>
        <rFont val="Arial"/>
        <family val="2"/>
      </rPr>
      <t xml:space="preserve"> </t>
    </r>
    <r>
      <rPr>
        <sz val="28"/>
        <color theme="1"/>
        <rFont val="Calibri"/>
        <family val="2"/>
        <scheme val="minor"/>
      </rPr>
      <t>axis (C-D) (2.2-AL), as per attached.
Installation and testing for rainwater drainage risers at bridge area, axis (CL-H) (2.2-AL), as per attached.
Installation and testing for rainwater drainage risers at bridge area, axis (K-L) (2.2-AL),as per attached.</t>
    </r>
  </si>
  <si>
    <t>Install first fix works (fire alarm, power distribution,Light current, lighting , seimens works,Bms,) for the ground level of North Platform – For Axis (P4-P11) (2.4-3), as per attached.</t>
  </si>
  <si>
    <t>HOLD</t>
  </si>
  <si>
    <t>Formwork of Fence Columns for North Platform Part (1), axis (P17-A) (2.6)
Formwork of Fence Columns for South Platform Part (A-C-D), axis (P1-P3) (1-2.1) &amp; (P25-P32) (1)</t>
  </si>
  <si>
    <t xml:space="preserve">Curtain Walls glasses </t>
  </si>
  <si>
    <t>According to Supplier</t>
  </si>
  <si>
    <t>Repair of parapet level at main building, part (3-4), axis (A-N) (3-8)</t>
  </si>
  <si>
    <t>SD 107 (S19.ARCH.05-06)(12-00)</t>
  </si>
  <si>
    <t>hold</t>
  </si>
  <si>
    <t>Blue Foam</t>
  </si>
  <si>
    <t>POUR CONCRETE 692</t>
  </si>
  <si>
    <t>POUR CONCRETE 693</t>
  </si>
  <si>
    <t>POUR CONCRETE 694</t>
  </si>
  <si>
    <t>POUR CONCRETE 695</t>
  </si>
  <si>
    <t>Screed Concrete with fiber for Middle Platform part(C-D),axis (P29-P35)(2.1-2.4), as per attached.</t>
  </si>
  <si>
    <t>Water Tank walls, axis (A-H) (1-3), as per attached.</t>
  </si>
  <si>
    <t>Fence Columns for South Platform at Part (A-B), axis (P3-P13) (1), as per attached.</t>
  </si>
  <si>
    <t>Screed Concrete with fiber for North Platform At part (2-C),
axis (P21-P25) (2.3-2.6), as per attached.</t>
  </si>
  <si>
    <t>Fence Columns for North Platform Part (1), axis (P17-A) (2.6)
Fence Columns for South Platform Part (A-C-D), axis (P1-P3) (1-2.1) &amp; (P25-P32) (1), as per attached.</t>
  </si>
  <si>
    <t>RFI 055 (S19-CI-09-06)(12-00)</t>
  </si>
  <si>
    <t>During the review of the issued drawings for the sewage holding tank, we found a discrepancy between the Structural and Mechanical drawings as follows:
Mechanical Drawing: Transmittal No. 2744 – Sewage Network Package
Internal Tank Dimensions: 10.0 m × 3.5 m
Structural Drawing: Transmittal No. 2413 – Structural Holding Tank Type 2
Internal Tank Dimensions: 10.0 m × 3.0 m
Kindly note that there is a conflict in the internal dimensions of the tank between the two disciplines.
Please clarify the correct internal dimensions of the sewage holding tank and advise which drawing shall govern for construction</t>
  </si>
  <si>
    <t>RFI 094 (S19-ARCH-09-06)(01-00)</t>
  </si>
  <si>
    <t>RFI 095 (S19-ARCH-09-06)(01-00)</t>
  </si>
  <si>
    <t>based on NAT instructions, it has been directed to cancel the suspended ceilings at the first-floor bridges, and technical offices and its corridors.</t>
  </si>
  <si>
    <t>During the review and execution phases of the lighting pole layout, it was noted that several poles we purpose to be relocated. 
This is due to clashes with main entrances and elevator entrances, 
as shown in Attachment No. 01."</t>
  </si>
  <si>
    <t>Release Finishing 104</t>
  </si>
  <si>
    <t>Release Finishing 105</t>
  </si>
  <si>
    <t>Release Finishing 106</t>
  </si>
  <si>
    <t>Release Finishing 107</t>
  </si>
  <si>
    <t>Release Finishing 108</t>
  </si>
  <si>
    <t>Release to start install Floor marble at Depature Transition Lobby (MZ-269) , Part (3) axis (C-E) (3-4) as per attached.</t>
  </si>
  <si>
    <t xml:space="preserve"> Release To start install panel for False Ceiling at Departure hall, part (3,4), Axis (E-J) (3-8), as per attached.</t>
  </si>
  <si>
    <t>Release To start Pouring of water tank walls, axis (A-H) (1-3), As per attached.</t>
  </si>
  <si>
    <t>Release to Start Pouring Screed concrete for Arivall Hall, Part (3) axis (A-D) (2.6-6), Arivall Hall, Part (4) axis (K-M) (2.6-6), Depature Hall , Part (3-4) axis (E-J) (2.6-8), North Platform axis (A-N) (2.4-2.6).</t>
  </si>
  <si>
    <t>Regarding NAT request to redesign station name calligraphy size 
Please find our proposal for your perusal.</t>
  </si>
  <si>
    <t>systra REV 03</t>
  </si>
  <si>
    <t>Release to Start installation of marble (flooring) in arrival transition lobby (MZ-195) &amp; (MZ-193) at main building, Part (3-4) axis (F-G) (3-4) &amp; (H-I) (3-4)</t>
  </si>
  <si>
    <t>Release to Start installation of marble (wall) in departure hall (FR-243) at main building, Part (3-4) axis (F-I) (2.6-4).</t>
  </si>
  <si>
    <t>Release to Start pouring concrete foundation for Pump Room (with attached dimension) at water tank, axis (G-H) (1-3).</t>
  </si>
  <si>
    <t>Ideal Standard</t>
  </si>
  <si>
    <t>GOLD CRETE</t>
  </si>
  <si>
    <t>MS 131 (S-19-ARCH-08-06)(12-00)</t>
  </si>
  <si>
    <t>Install outdoor first fix Electrical work (fire alarm) for substation 07 facade from axis (A-G) (1-4), As per attached.</t>
  </si>
  <si>
    <t>Install outdoor first fix Electrical work (fire alarm, power distribution, Light current, lighting, seimens works, Bms) for back building facade from axis (CL-I) (K-M) (2-2.1), As per attached.</t>
  </si>
  <si>
    <t>Installation of marble at bridge for Middle platform at Part (1), axis (B-C) (2.1-3), as per attached.
Installation of marble at bridge for Middle platform at Part (2), axis (L-M) (2.1-3), as per attached.</t>
  </si>
  <si>
    <t xml:space="preserve">Curtain Walls accessories and glasses </t>
  </si>
  <si>
    <t>Saveto fix for marble</t>
  </si>
  <si>
    <t>TEST RESULT S19 N 1567</t>
  </si>
  <si>
    <t>TEST RESULT S19 N 1568</t>
  </si>
  <si>
    <t>TEST RESULT S19 N 1569</t>
  </si>
  <si>
    <t>TEST RESULT S19 N 1570</t>
  </si>
  <si>
    <t>TEST RESULT S19 N 1571</t>
  </si>
  <si>
    <t>TEST RESULT S19 N 1572</t>
  </si>
  <si>
    <t>TEST RESULT S19 N 1573</t>
  </si>
  <si>
    <t>TEST RESULT S19 N 1574</t>
  </si>
  <si>
    <t>TEST RESULT S19 N 1575</t>
  </si>
  <si>
    <t>TEST RESULT S19 N 1576</t>
  </si>
  <si>
    <t>TEST RESULT S19 N 1577</t>
  </si>
  <si>
    <t>TEST RESULT S19 N 1578</t>
  </si>
  <si>
    <t>TEST RESULT S19 N 1579</t>
  </si>
  <si>
    <t>TEST RESULT S19 N 1580</t>
  </si>
  <si>
    <t>TEST RESULT S19 N 1581</t>
  </si>
  <si>
    <t>TEST RESULT S19 N 1582</t>
  </si>
  <si>
    <t>TEST RESULT S19 N 1583</t>
  </si>
  <si>
    <t>TEST RESULT S19 N 1584</t>
  </si>
  <si>
    <t>TEST RESULT S19 N 1585</t>
  </si>
  <si>
    <t>TEST RESULT S19 N 1586</t>
  </si>
  <si>
    <t>TEST RESULT S19 N 1587</t>
  </si>
  <si>
    <t>TEST RESULT S19 N 1588</t>
  </si>
  <si>
    <t>TEST RESULT S19 N 1589</t>
  </si>
  <si>
    <t>TEST RESULT S19 N 1590</t>
  </si>
  <si>
    <t>TEST RESULT S19 N 1591</t>
  </si>
  <si>
    <t>TEST RESULT S19 N 1592</t>
  </si>
  <si>
    <t>TEST RESULT S19 N 1593</t>
  </si>
  <si>
    <t>TEST RESULT S19 N 1594</t>
  </si>
  <si>
    <t>TEST RESULT S19 N 1595</t>
  </si>
  <si>
    <t>TEST RESULT S19 N 1596</t>
  </si>
  <si>
    <t>TEST RESULT S19 N 1597</t>
  </si>
  <si>
    <t>TEST RESULT S19 N 1598</t>
  </si>
  <si>
    <t>TEST RESULT S19 N 1599</t>
  </si>
  <si>
    <t>TEST RESULT S19 N 1600</t>
  </si>
  <si>
    <t>TEST RESULT S19 N 1601</t>
  </si>
  <si>
    <t>PC for back building Roof (Slop concrete) of South Platform part (2) ,axis (G-N) (1-2.1)
Q= 50 m3                              C 200/300                        7-days</t>
  </si>
  <si>
    <t>Screed concrete with fiber for north and middle Platform part (D) ,
axis (P35-P38) (2.1-2.6)
Q= 60 m3                              C 250/350                        7-days</t>
  </si>
  <si>
    <t>PC for Bridge roof (slope concrete) for Platform part (2) ,
axis (L-M) (2.1-2.6)
Q= 50 m3                              C 200/300                        7-days</t>
  </si>
  <si>
    <t>Screed Concrete with Fiber for Storage (MZ-285), GSM Room (MZ-011) and Battery Room (MZ-025), at Mezzanine Floor Part (3), axis (A-F) (3-5)
Q= 10 m3                              C 250/350                        7-days</t>
  </si>
  <si>
    <t>S.O.G for South Platform, part (1-2), axis (P16-P24) (1-2.1)
Q= 220 m3                              C 250/350                        7-days</t>
  </si>
  <si>
    <t>P.C for Back Building Roof (Slope concrete) for South platform part (1), axis (A-H) (1-2.1)
Q= 50 m3                              C 200/300                        7-days</t>
  </si>
  <si>
    <t>Screed Concrete with fiber for Fire Command (GR-026), IT Room (GR-013), IT Room (MZ-010),Training and Meeting Room (MZ-019) and Male  Prayer Room (MZ-022) at Main Building, Part( 3-4), axis (A-N) (3-8)
Q= 23 m3                              C 250/350                        7-days</t>
  </si>
  <si>
    <t>Screed Concrete with fiber for Central Battery (GR-120), BMS (GR-121) and Battery Room (MZ-107) at Main Building Part (4), axis (I-K) (3-8)
Q= 15 m3                              C 250/350                        7-days</t>
  </si>
  <si>
    <t>PC for Canopy Roof (Slop concrete) of South and Middle Platform, 
part (B), axis (P10-P17) (1-2.3),
Q= 95 m3                              C 200/300                        28-days</t>
  </si>
  <si>
    <t>PC for Canopy Roof (Slop concrete) of North Platform part (B),
axis (P10-P17) (2.4-2.6)
Q= 50 m3                              C 200/300                        28-days</t>
  </si>
  <si>
    <t>Screed Concrete with Fiber for ELEC ROOM (MZ-007) (MZ-129) at Mezzanine floor &amp; ELEC ROOM (GR-009) (GR-041) (GR-142) (GR-093) at Ground Floor Part (3-4), axis (A-N) (3-8)
Q= 15 m3                              C 250/350                        28-days</t>
  </si>
  <si>
    <t>PC for Bridge Roof (Slop concrete) for platform part (1-2), 
axis (G-H) (2.1-2.6)
Q= 50 m3                              C 200/300                        28-days</t>
  </si>
  <si>
    <t>Fence columns of North Platform part (B), axis (P12-P18) (2.6)
Q= 10 m3                              C 400/460                        28-days</t>
  </si>
  <si>
    <t>CC</t>
  </si>
  <si>
    <t>S.O.G of Middle Platform part (1), axis (P16-P18) (2.1-2.4)
Q= 30 m3                              C 250/350                        28-days</t>
  </si>
  <si>
    <t>S.O.G of Middle Platform part (1), axis (P18-E) (2.1-2.4)
Q= 70 m3                              C 250/350                        28-days</t>
  </si>
  <si>
    <t>S.O.G of Middle Platform at part (1-2), axis (D-N) (2.1-2.4)
Q= 130 m3                              C 250/350                        28-days</t>
  </si>
  <si>
    <t>S.O.G for Middle Platform Part (2-C), axis (M-P24) (2.1-2.4)
Q= 10 m3                              C 250/350                        28-days</t>
  </si>
  <si>
    <t>Plain Concrete under S.O.G for Substation 07, axis (A-G) (1-4),
Q= 64 m3                              C 200/300                        28-days</t>
  </si>
  <si>
    <t>P.C for Bridge Roof (Slope concrete) for platform part (1),
axis (B-C) (2.1-2.6)
Q= 40 m3                              C 200/300                        28-days</t>
  </si>
  <si>
    <t>Screed Concrete with Fiber for Female Prayer Room (GR-033), Male Prayer Room (GR-035) and SMR (GR-106) at Ground Floor Part (3-4), axis (E-J) (4-5)
Q= 10 m3                              C 250/350                        28-days</t>
  </si>
  <si>
    <t>S.O.G &amp; Screed for Substation (07) Floor, axis (A-G) (1-4)
Q= 120 m3                              C 250/350                        28-days</t>
  </si>
  <si>
    <t>Screed Concrete with Fiber for Consumables storages (MZ-026), Material Storage (MZ-105) and Small Material Storage (MZ-106) at Mezzanine Floor part (3-4), axis(E-K) (5-6)
Q= 18 m3                              C 250/350                        28-days</t>
  </si>
  <si>
    <t>Screed Concrete with Fiber for GSM Room (MZ-125), IT Room (MZ-126), Storage (MZ-286), Gas Cabinet (MZ-110) and UPS Room (MZ-111) at Mezzanine Floor part (4), axis (I-N) (3-6)
Q= 10 m3                              C 250/350                        28-days</t>
  </si>
  <si>
    <t>Screed Concrete with fiber for Fire Command (GR-026), IT Room 
(GR-013), IT Room (MZ-010), Training and Meeting Room (MZ-019) and Male Prayer Room (MZ-022) at Main Building Part (3-4), axis (A-N) (3-8)
Q= 23 m3                              C 250/350                        28-days</t>
  </si>
  <si>
    <t>Screed Concrete with fiber for Central Battery (GR-120), BMS (GR-121) and Battery Room (MZ-107) at Main Building Part (4), axis (I-K) (3-8)
Q= 15 m3                              C 250/350                        28-days</t>
  </si>
  <si>
    <t>Screed Concrete with fiber for Female Prayer Room (GR-209), Lobby (GR-288) (GR-293) (GR-291) and Male Prayer Room (GR-187) at Main Building Part (4), axis (J-L) (3-5)
Q= 15 m3                              C 250/350                        28-days</t>
  </si>
  <si>
    <t>Fence Columns for South Platform Part (2-C), axis (M-P24) (1)
Q= 15 m3                              C 400/460                        28-days</t>
  </si>
  <si>
    <t>Screed Concrete with fiber for North Platform part (C-D), axis (P29-P35) (2.3-2.6)
Q= 75 m3                              C 250/350                        28-days</t>
  </si>
  <si>
    <t>Screed Concrete with fiber for North Platform part(C), axis (P25-P29) (2.3-2.6), as per attached
Q= 40 m3                              C 250/350                        28-days</t>
  </si>
  <si>
    <t>Fence Columns for South Platform Part (C), axis (P24-P29) (1)
Fence Columns for North Platform Part (C-D), axis (P22-P38) (2.6)
Q= 12 m3                              C 400/460                        7-days</t>
  </si>
  <si>
    <t>Screed Concrete with fiber for Female Prayer Room (GR-209), Lobby (GR-288) (GR-293) (GR-291) and Male Prayer Room (GR-187) at Main Building Part (4), axis (J-L) (3-5)
Q= 15 m3                              C 250/350                        7-days</t>
  </si>
  <si>
    <t>Fence Columns for South Platform Part (2-C), axis (M-P24) (1)
Q= 10 m3                              C 400/460                        7-days</t>
  </si>
  <si>
    <t>Screed Concrete with fiber for North Platform part (C-D), axis (P29-P35) (2.3-2.6)
Q= 75 m3                              C 250/350                        7-days</t>
  </si>
  <si>
    <t>Screed Concrete with fiber for North Platform part(C), axis (P25-P29) (2.3-2.6)
Q= 40 m3                              C 250/350                        7-days</t>
  </si>
  <si>
    <t>P.C for Canopy Roof (Slop concrete) of North Platform part (B), 
axis (P10-P17) (2.4-2.6)
Q= 50 m3                              C 200/300                        7-days</t>
  </si>
  <si>
    <t>Release Finishing 109</t>
  </si>
  <si>
    <t>Release Finishing 110</t>
  </si>
  <si>
    <t>Release Finishing 111</t>
  </si>
  <si>
    <t>Release Finishing 112</t>
  </si>
  <si>
    <t>Release Finishing 113</t>
  </si>
  <si>
    <t>Release to Start wall connection at ground floor with R.C slab or beam (filler),
 axis (A-N) (2.6-8).</t>
  </si>
  <si>
    <t>Release to Start wall connection at first floor with R.C slab or beam (filler),
 axis (A-N) (2.6-8).</t>
  </si>
  <si>
    <t>Release to Start wall connection at Mezzanine floor with R.C slab or beam (filler), axis (A-N) (2.6-8).</t>
  </si>
  <si>
    <t>Release to Start installation marble at back building, axis (A-N) (1-2.1).</t>
  </si>
  <si>
    <t>Release to Start Pouring
•	Screed concrete at north platform, part (A) axis (P1-P4) (1-2.1).
•	Screed concrete at middle platform, part (A) axis (P1-P4) (2.2-2.3).</t>
  </si>
  <si>
    <t>Prequalification for Form Company 
(HPL Toilet Partitions)</t>
  </si>
  <si>
    <t>DC 261 (S-19.ARCH.13-06-26)(10-00)</t>
  </si>
  <si>
    <t>Prequalification for Versay Company 
(steel works &amp; all handrails types)</t>
  </si>
  <si>
    <t>DC 262 (S-19.ARCH.16-06-26)(10-00)</t>
  </si>
  <si>
    <t>SD 106 (S19.ARCH.03-06)(12-00)</t>
  </si>
  <si>
    <t>RHS-AR-SD-394</t>
  </si>
  <si>
    <t>RHS-AR-SD-395</t>
  </si>
  <si>
    <t>RHS-AR-SD-396</t>
  </si>
  <si>
    <t>RHS-AR-SD-397</t>
  </si>
  <si>
    <t xml:space="preserve"> STAIRS TYPE 03 &amp; 29
Upstand block work Plan</t>
  </si>
  <si>
    <t>STAIRS TYPE 29
Upstand block work</t>
  </si>
  <si>
    <t>STAIRS TYPE 03
Upstand block work (Sheet-01)</t>
  </si>
  <si>
    <t>STAIRS TYPE 03
Upstand block work (Sheet-02)</t>
  </si>
  <si>
    <t>Formwork of Fence Columns for North Platform Part (A-B), axis (P7-P17) (2.6), as per attached.</t>
  </si>
  <si>
    <t>Reinforcement &amp; Formwork of pulling chamber roof at middle Platform Part (A), axis (P2-P3) (2.3), as per attached.</t>
  </si>
  <si>
    <t>1st layer of InsuLation for Bridge Roof, Part (2) axis (L-M) (1-2.6), as per attached</t>
  </si>
  <si>
    <t>Dots of plaster works for (GEN Room - GR-06) at Substation 07, axis (F-G) (1-4)</t>
  </si>
  <si>
    <t>DC 263 (S-19.ARCH.17-06-26)(10-00)</t>
  </si>
  <si>
    <t>Prequalification for starlight company 
(Steel works)</t>
  </si>
  <si>
    <t>TEST RESULT S19 N 1602</t>
  </si>
  <si>
    <t>TEST RESULT S19 N 1603</t>
  </si>
  <si>
    <t>TEST RESULT S19 N 1604</t>
  </si>
  <si>
    <t>TEST RESULT S19 N 1605</t>
  </si>
  <si>
    <t>TEST RESULT S19 N 1606</t>
  </si>
  <si>
    <t>TEST RESULT S19 N 1607</t>
  </si>
  <si>
    <t>TEST RESULT S19 N 1608</t>
  </si>
  <si>
    <t>TEST RESULT S19 N 1609</t>
  </si>
  <si>
    <t>Level of Screed Concrete with fiber for North and middle Platform part (A),axis (P1-P4) (2.1-2.6)</t>
  </si>
  <si>
    <t>RFP 33 (S19-ARCH-10-06)(12-00)</t>
  </si>
  <si>
    <t>POUR CONCRETE 696</t>
  </si>
  <si>
    <t>Screed Concrete with fiber for North and Middle Platform at part (A), 
axis (P1-P4) (2.1-2.6), as per attached.</t>
  </si>
  <si>
    <t xml:space="preserve">Sand cone and proctor for replacement holding tank </t>
  </si>
  <si>
    <t>Water Tank walls, axis (A-H) (1-3)
Q= 230 m3                              C 400/460                        7-days</t>
  </si>
  <si>
    <t>Fence Columns for South Platform at Part (A-B), axis (P3-P13) (1)
Q= 20 m3                              C 400/460                        7-days</t>
  </si>
  <si>
    <t>Screed Concrete with fiber for North Platform At part (2-C),
axis (P21-P25) (2.3-2.6)
Q= 50 m3                              C 250/350                        7-days</t>
  </si>
  <si>
    <t>Fence Columns for South Platform Part(B-1), axis (P14-A) (1)
Q= 15 m3                              C 400/460                        7-days</t>
  </si>
  <si>
    <t>Fence Columns for South Platform Part(B-1), axis (P14-A) (1)
Q= 15 m3                              C 400/460                        28-days</t>
  </si>
  <si>
    <t>Fence Columns for South Platform Part(2-D), axis (H-P38) (1)
Q= 15 m3                              C 400/460                        7-days</t>
  </si>
  <si>
    <t>Fence Columns for South Platform Part(2-D), axis (H-P38) (1)
Q= 15 m3                              C 400/460                        28-days</t>
  </si>
  <si>
    <t>1120X2360 - Flush- Fire- HW-01-ACC - 1</t>
  </si>
  <si>
    <t>1120X2360 - Flush- Fire- HW-06-ACC - 1</t>
  </si>
  <si>
    <t>1120X2360 - Flush- Fire- HW-06-ACC - 1 (Door Schedule)</t>
  </si>
  <si>
    <t>1120X2360 - Flush- Fire- HW-06'''-ACC - 1</t>
  </si>
  <si>
    <t>1120X2360 - Flush- Fire- HW-06''-ACC – 1-1</t>
  </si>
  <si>
    <t>1120X2360 - Flush- Fire- HW-08-ACC - 1</t>
  </si>
  <si>
    <t>1120X2560 - Flush- Fire- HW-08''-ACC – 1-1</t>
  </si>
  <si>
    <t>1260X2420 - Flush- Fire- HW-08-ACC - 1</t>
  </si>
  <si>
    <t>1320X2360 - Flush- Fire- HW-06'-ACC - 1</t>
  </si>
  <si>
    <t>1320X2360 - Flush- Fire- HW-08'-ACC - 1</t>
  </si>
  <si>
    <t>1320X2360 - Flush- Fire- HW-08'-ACC – 1-1</t>
  </si>
  <si>
    <t>1320X2360 - Flush- Fire- HW-08'-ACC - 1 (Doors Schedule)</t>
  </si>
  <si>
    <t>1320X2360 - Flush- Fire- HW-08'-ACC – 1 (2)</t>
  </si>
  <si>
    <t>1320X2360 - Flush- Fire- HW-13.1-ACC - 1</t>
  </si>
  <si>
    <t>1320X2360 - Flush- Fire- HW-36-ACC - 1</t>
  </si>
  <si>
    <t>1320X2360 - Flush- Fire- HW-08'''-ACC - 4</t>
  </si>
  <si>
    <t>1320X2360 - Flush- Fire- HW-08'-ACC – 4 (2)</t>
  </si>
  <si>
    <t>1320X2360 - Flush- Fire- HW-15''-ACC - 4</t>
  </si>
  <si>
    <t>1320X2360 - Flush- Fire- HW-15''-ACC – 4 (2)</t>
  </si>
  <si>
    <t>1320X2360 - Flush- Fire- HW-15''-ACC - 1 To be 4</t>
  </si>
  <si>
    <t>1320X2560 - Flush- NFR- HW-15''-NFR-ACC - 4</t>
  </si>
  <si>
    <t>2120X2140 - Flush- Fire- HW-13.2-ACC - 4</t>
  </si>
  <si>
    <t>2120X2360 - Flush- Fire- HW-13.2'-ACC - 4</t>
  </si>
  <si>
    <t>1220X2500 - Flush- Fire- HW-08''-ACC - 5</t>
  </si>
  <si>
    <t>1220X2500 - Flush- Fire- HW-08-ACC – 5 (2)</t>
  </si>
  <si>
    <t>RHS-AR-SD-420</t>
  </si>
  <si>
    <t>RHS-AR-SD-421</t>
  </si>
  <si>
    <t>RHS-AR-SD-422</t>
  </si>
  <si>
    <t>RHS-AR-SD-400</t>
  </si>
  <si>
    <t>RHS-AR-SD-401</t>
  </si>
  <si>
    <t>RHS-AR-SD-402</t>
  </si>
  <si>
    <t>RHS-AR-SD-403</t>
  </si>
  <si>
    <t>RHS-AR-SD-404</t>
  </si>
  <si>
    <t>RHS-AR-SD-405</t>
  </si>
  <si>
    <t>RHS-AR-SD-406</t>
  </si>
  <si>
    <t>RHS-AR-SD-407</t>
  </si>
  <si>
    <t>RHS-AR-SD-408</t>
  </si>
  <si>
    <t>RHS-AR-SD-409</t>
  </si>
  <si>
    <t>RHS-AR-SD-410</t>
  </si>
  <si>
    <t>RHS-AR-SD-411</t>
  </si>
  <si>
    <t>RHS-AR-SD-412</t>
  </si>
  <si>
    <t>RHS-AR-SD-413</t>
  </si>
  <si>
    <t>RHS-AR-SD-414</t>
  </si>
  <si>
    <t>RHS-AR-SD-415</t>
  </si>
  <si>
    <t>RHS-AR-SD-416</t>
  </si>
  <si>
    <t>RHS-AR-SD-417</t>
  </si>
  <si>
    <t>RHS-AR-SD-418</t>
  </si>
  <si>
    <t>RHS-AR-SD-419</t>
  </si>
  <si>
    <t>RHS-AR-SD-398</t>
  </si>
  <si>
    <t>RHS-AR-SD-399</t>
  </si>
  <si>
    <t>BACK BUILDING MARBLE CLADDING PLANS GROUND , MZ &amp; FIRST</t>
  </si>
  <si>
    <t>BACK BUILDING MARBLE CLADDING PATTERN FOR ELEVATION 1 (PART 1 &amp; PLANS)</t>
  </si>
  <si>
    <t>BACK BUILDING MARBLE CLADDING PATTERN FOR ELEVATION 1 (PART 2 &amp; PLANS)</t>
  </si>
  <si>
    <t>BACK BUILDING MARBLE CLADDING PATTERN FOR ELEVATION 2 (PART 1 &amp; PLANS)</t>
  </si>
  <si>
    <t>BACK BUILDING MARBLE CLADDING PATTERN FOR ELEVATION 2 (PART 2 &amp; PLANS)</t>
  </si>
  <si>
    <t>BACK BUILDING MARBLE WALL PATTERN FOR ELEVATION 1* &amp; PLANS</t>
  </si>
  <si>
    <t>BACK BUILDING MARBLE CLADDING PATTERN FOR ELEVATION 3,4,5,6 &amp; PLANS</t>
  </si>
  <si>
    <t>BACK BUILDING MARBLE CLADDING PATTERN FOR ELEVATION 7,8,9,10 &amp; PLANS</t>
  </si>
  <si>
    <t>RHS-AR-SD-MR-047</t>
  </si>
  <si>
    <t>RHS-AR-SD-MR-048</t>
  </si>
  <si>
    <t>RHS-AR-SD-MR-049</t>
  </si>
  <si>
    <t>RHS-AR-SD-MR-050</t>
  </si>
  <si>
    <t>RHS-AR-SD-MR-051</t>
  </si>
  <si>
    <t>RHS-AR-SD-MR-052</t>
  </si>
  <si>
    <t>RHS-AR-SD-MR-053</t>
  </si>
  <si>
    <t>RHS-AR-SD-MR-054</t>
  </si>
  <si>
    <t>SD 108 (S19.ARCH.20-06)(12-00)</t>
  </si>
  <si>
    <t>BACK BUILDING ROOF PLAN G.R.C CORNICE TYPE -01</t>
  </si>
  <si>
    <t>BACK BUILDING REAR ELEVATION PART 1 &amp; 2 G.R.C CORNICE TYPE -1</t>
  </si>
  <si>
    <t>BACK BUILDING FRONT ELEVATION PART 1 &amp; 2 G.R.C CORNICE TYPE -1</t>
  </si>
  <si>
    <t>BACK BUILDING LEFT AND RIGHT ELEVATION PART 1 &amp; 2 G.R.C CORNICE TYPE -1</t>
  </si>
  <si>
    <t>G.R.C CORNICE TYPE 01- TYPICAL SECTION &amp; DETAIL</t>
  </si>
  <si>
    <t>RHS-AR-SD-424</t>
  </si>
  <si>
    <t>RHS-AR-SD-425</t>
  </si>
  <si>
    <t>RHS-AR-SD-426</t>
  </si>
  <si>
    <t>RHS-AR-SD-427</t>
  </si>
  <si>
    <t>RHS-AR-SD-428</t>
  </si>
  <si>
    <t>SD 109 (S19.ARCH.20-06)(12-00)</t>
  </si>
  <si>
    <t>TEST RESULT S19 N 1610</t>
  </si>
  <si>
    <t>TEST RESULT S19 N 1611</t>
  </si>
  <si>
    <t>TEST RESULT S19 N 1612</t>
  </si>
  <si>
    <t>TEST RESULT S19 N 1613</t>
  </si>
  <si>
    <t>TEST RESULT S19 N 1614</t>
  </si>
  <si>
    <t>TEST RESULT S19 N 1615</t>
  </si>
  <si>
    <t>TEST RESULT S19 N 1616</t>
  </si>
  <si>
    <t>TEST RESULT S19 N 1617</t>
  </si>
  <si>
    <t>TEST RESULT S19 N 1618</t>
  </si>
  <si>
    <t>TEST RESULT S19 N 1619</t>
  </si>
  <si>
    <t>TEST RESULT S19 N 1620</t>
  </si>
  <si>
    <t>TEST RESULT S19 N 1621</t>
  </si>
  <si>
    <t>TEST RESULT S19 N 1622</t>
  </si>
  <si>
    <t>TEST RESULT S19 N 1623</t>
  </si>
  <si>
    <t>P.C for Canopy Roof (Slope concrete) of South and Middle Platform part (B) ,axis (P10-P17)(1-2.3) 
Q= 95 m3                              C 200/300                        7-days</t>
  </si>
  <si>
    <t>Screed Concrete with fiber for Middle Platform part(C-D),axis (P29-P35)(2.1-2.4) 
Q= 70 m3                              C 250/350                        7-days</t>
  </si>
  <si>
    <t>Screed Concrete with Fiber for Bridge floor Part (2), axis (L-M) (2.1-2.6) &amp; Screed Concrete with Fiber for Departure Hall (FR-243) at First floor Part(3-4), axis (E-J)(2.6-4) 
Q= 58 m3                              C 250/350                        7-days</t>
  </si>
  <si>
    <t>Fence Columns for South Platform Part (C),axis (P24-P29) (1) &amp;
Fence Columns for North Platform Part (C-D),axis (P22-P38) (2.6) 
Q= 18 m3                              C 400/460                        28-days</t>
  </si>
  <si>
    <t>Screed Concrete with Fiber for Bridge floor Part (1), axis (B-C) (2.1-2.6) Q= 40 m3                              C 250/350                        28-days</t>
  </si>
  <si>
    <t>Screed Concrete with Fiber for Bridge floor Part (2), axis (L-M) (2.1-2.6) &amp; Screed Concrete with Fiber for Departure Hall (FR-243) at First floor Part(3-4), axis (E-J)(2.6-4) 
Q= 58 m3                              C 250/350                        28-days</t>
  </si>
  <si>
    <t xml:space="preserve">  P.C for Bridge Roof (Slope concrete) for platform part (2) ,axis (L-M)(2.1-2.6) 
Q= 50 m3                              C 200/300                        28-days</t>
  </si>
  <si>
    <t>Screed Concrete with fiber for North and Middle platform part (D) ,axis (P35-P38)(2.1-2.6) 
Q= 54 m3                              C 250/350                        28-days</t>
  </si>
  <si>
    <t>P.C for Back Building Roof (Slope concrete) for South  platform part (2) ,axis (G-N)(1-2.1)  
Q= 50 m3                              C 200/300                        28-days</t>
  </si>
  <si>
    <t>Screed Concrete with Fiber for Storage (MZ-285), GSM Room(MZ-011) and Battery Room (MZ-025) at Mezzanine Floor Part(3),axis(A-F)(3-5) 
Q= 10 m3                              C 250/350                        28-days</t>
  </si>
  <si>
    <t>S.O.G for South Platform, part (1-2), axis (P16-P24) (1-2.1)  
Q= 175 m3                              C 250/350                        28-days</t>
  </si>
  <si>
    <t>P.C for Back Building Roof (Slope concrete) for South platform part (1) ,axis (A-H)(1-2.1)  
Q= 50 m3                              C 200/300                        28-days</t>
  </si>
  <si>
    <t>RHS-AR-SD-423</t>
  </si>
  <si>
    <t>NORTHERN PLATFORM
SLOPE</t>
  </si>
  <si>
    <t>Formwork of Plain Concrete for Holding Tank, axis (A-B) (1-2), as per attached</t>
  </si>
  <si>
    <t>Holding Tank</t>
  </si>
  <si>
    <t>Install first fix works (fire alarm, power distribution,Light current, lighting , seimens works,Bms,) for the ground level of North Platform – For Axis (CL-N) (2.4-3), as per attached</t>
  </si>
  <si>
    <t>Install first fix works (fire alarm) for the ground level of North Platform – For Axis (CL-P38) (2.4-3), as per attached.</t>
  </si>
  <si>
    <t>Installation and testing for rainwater drainage networks and risers at Roof Floor U/S rainwater drainage at Back Building , axis (B-M) (1-2.1), as per attached</t>
  </si>
  <si>
    <t>1st  Layer for Roof of Corridor Isolation Paint for North platform Part(2-C), axis (H-P25) (2.3-2.4) as per attached.</t>
  </si>
  <si>
    <t>Installation and testing for area drains at Bridge 2, axis (B-C) (2.1-2.4) and Bridge 4, axis (L-M) (2.1-2.4), as per attached.</t>
  </si>
  <si>
    <t>Installation and testing for under ground drainage pipe for FFD (A/C drainage) at Employee Entrance 
GR-139 , as per attached</t>
  </si>
  <si>
    <t>coordinates and Level Plain Concrete of Foundation for Holding Tank ,aixs (A-B)(1-2) .</t>
  </si>
  <si>
    <t>Level of Screed Concrete with fiber for North Platform part(2),axis (CL-P21)(2.3-2.6) .</t>
  </si>
  <si>
    <t>2nd layer of InsuLation (Membrane) for Bridge Roof, Part (2) axis (L-M) (1-2.6), as per attached</t>
  </si>
  <si>
    <t>RFI 09 (S19-MECH-20-06)(12-00)</t>
  </si>
  <si>
    <t>Our urgent request for information about A/C drainage, which supposed to be by gravity. But during coordination at site with PK3 engineers, they informed us that the FCUs have small pumps for drainage, so PK1 needs your Help to Select the material and The Type for A/C Drainage Piping .</t>
  </si>
  <si>
    <t>Poor Concrete Quality at Water Tank Walls</t>
  </si>
  <si>
    <t>QVN 134 REV 00</t>
  </si>
  <si>
    <t>Eldawlia Co.</t>
  </si>
  <si>
    <t>POUR CONCRETE 697</t>
  </si>
  <si>
    <t>POUR CONCRETE 698</t>
  </si>
  <si>
    <t>POUR CONCRETE 699</t>
  </si>
  <si>
    <t>Plain Concrete of Foundation for Holding Tank ,aixs (A-B)(1-2), as per attached.</t>
  </si>
  <si>
    <t>Screed Concrete with fiber for North Platform part(2),axis (CL-P21)(2.3-2.6), as per attached.</t>
  </si>
  <si>
    <t>Fence Columns for North Platform Part(A-B), axis (P7-P17)(2.6), as per attached.</t>
  </si>
  <si>
    <t>RFP 36 (S19-ARCH-17-06)(12-00)</t>
  </si>
  <si>
    <t>please find attached our proposal for floor pattern at main entrances based on NAT technical office proposal (attached),
 please advise and confirm.</t>
  </si>
  <si>
    <t>RHS-AR-SD-429</t>
  </si>
  <si>
    <t>RHS-AR-SD-430</t>
  </si>
  <si>
    <t>RHS-AR-SD-431</t>
  </si>
  <si>
    <t>RHS-AR-SD-432</t>
  </si>
  <si>
    <t>Middle Platform Floor Pattern – Sheet 1</t>
  </si>
  <si>
    <t>Middle Platform Floor Pattern – Sheet 2</t>
  </si>
  <si>
    <t xml:space="preserve">Middle Platform Floor Pattern – Sheet 3 </t>
  </si>
  <si>
    <t xml:space="preserve">Middle Platform Slope &amp; Levels – Sheet 4 </t>
  </si>
  <si>
    <t>Install first fix works (fire alarm, power distribution,Light current, lighting) for the ground level of Substation (Generator Room GR-06) – For Axis (F-G) (1-4), as per attached</t>
  </si>
  <si>
    <t>Formwork of Fence Columns for South Platform Part (A-B), axis (P5-P9) (1) &amp; Formwork of Fence Columns for North Platform Part (A-B), axis (P4-P5)(P16-P17) (2.6), as per attached</t>
  </si>
  <si>
    <t>Installation of Membrane above plain concrete foundation at Holding Tank ,axis (1-2)(A-B)</t>
  </si>
  <si>
    <t xml:space="preserve">coordinates and Level for excavation  of  Holding Tank  at level (118.80 )m . </t>
  </si>
  <si>
    <t xml:space="preserve">coordinates and Level for Replacement of  Holding Tank , at level (119.30) . </t>
  </si>
  <si>
    <t>Install first fix works (fire alarm, power distribution,Light current, lighting , seimens works,Bms,) for the ground level of North Platform – For Axis (C-CL) (2.4-3), as per attached</t>
  </si>
  <si>
    <t>G Board Gypsum Tiels and Accessories</t>
  </si>
  <si>
    <t>Pharaonic</t>
  </si>
  <si>
    <t>POUR CONCRETE 700</t>
  </si>
  <si>
    <t>Screed above the membrane for Holding tank ,axis (A-B)(1-2), as per attached</t>
  </si>
  <si>
    <t>Sieve analysis for Replacement of holding tank</t>
  </si>
  <si>
    <t>Dynamic Plate Load test for Holding Tank</t>
  </si>
  <si>
    <t>FormWork for Roof Slab of Water Tank, Axis (A-G) (1-3) as per attached .</t>
  </si>
  <si>
    <t>Install first fix works (fire alarm, power distribution,Light current, lighting , seimens works,Bms,) for the ground level of North Platform – For Axis (P7-P13) (2.4-3), as per attached.</t>
  </si>
  <si>
    <t xml:space="preserve">Install first fix works (fire alarm, power distribution,Light current, lighting) for the ground level of Substation (Transformer Room GR-02,GR-03,GR-04) – For Axis (F-G) (1-4), as per attached . </t>
  </si>
  <si>
    <t>Water test for water proof InsuLation for Bridge Roof, Part (2) axis (L-M) (1-2.6), as per attached</t>
  </si>
  <si>
    <t>coordinates and Level for Roof Slab of Water Tank, Axis (A-G) (1-3) .</t>
  </si>
  <si>
    <t>Installation of polyethylene sheets for water proof insulation of Bridge Roof, Part (1) axis (B-C) (2.1-2.6), as per attached.</t>
  </si>
  <si>
    <t>Installation of Foam for water proof insulation of Bridge Roof, Part (1) axis (B-C) (2.1-2.6), as per attached.</t>
  </si>
  <si>
    <t>Installation of Geotextile for water proof insulation of Bridge Roof, Part (1) axis (B-C) (2.1-2.6), as per attached.</t>
  </si>
  <si>
    <t>RFI 096 (S19-ARCH-25-06)(01-00)</t>
  </si>
  <si>
    <t>Please advise a Solution for Gab Between Bridge and Escalator as per attached photo Knowing that as per MOM 30/04/2026 item 8 was Mentioning that its Requested to PK3 attached photo .</t>
  </si>
  <si>
    <t>RFI 097 (S19-ARCH-25-06)(01-00)</t>
  </si>
  <si>
    <t>Please advise a Solution for Escalator soffit at part 3 Ground Floor as per attached photo Knowing that Finishing at pit is Clear Sand and Decorative Gravel between Bridge and Escalator as per attached photo .</t>
  </si>
  <si>
    <t>RFP 37 (S19-ARCH-25-06)(12-00)</t>
  </si>
  <si>
    <t xml:space="preserve">Regarding MOM 11/02/2026 Point 2.C Clarifying Submit a Proposal for Area Under Escalator at Platforms we Propose Adding a Masonry Walls at 3 Sided With Full Height as per attached photo .    </t>
  </si>
  <si>
    <t>Regarding MOM 26/01/2026 
Item concerning unused elevators opening to be closed by block we re proposed to install marble cladding to added walls and zone to be kiosk as mezzanine kiosks</t>
  </si>
  <si>
    <t>RFP 38 (S19-ARCH-25-06)(12-00)</t>
  </si>
  <si>
    <t>RFP 21 (S19-MECH-26-06)(12-00)</t>
  </si>
  <si>
    <t xml:space="preserve">Our proposal for Rain Water Drainage at High Level First Floor to Avoid Clashes between Drainage and HVAC, Fire Fighting and Cable Trays Systems .  </t>
  </si>
  <si>
    <t>Our proposal for adding a Required Water Supply and Drainage Points for CRAC Units at 
GR-001,GR-137 and GR-138</t>
  </si>
  <si>
    <t>RFP 22 (S19-MECH-26-06)(12-00)</t>
  </si>
  <si>
    <t>PDFRFI FINALLY</t>
  </si>
  <si>
    <t>SD 110 (S19.ARCH.25-06)(12-00)</t>
  </si>
  <si>
    <t>Expansion Joint Floor System for Platform (I-320)
Sealant + Rock Wool from Eamic</t>
  </si>
  <si>
    <t>MS 132 (S-19-ARCH-29-06)(12-00)</t>
  </si>
  <si>
    <t>MS 133 (S-19-ARCH-29-06)(12-00)</t>
  </si>
  <si>
    <t xml:space="preserve">Expansion Joint Wall and Ceiling System for Main Building  (I-870) </t>
  </si>
  <si>
    <t>MS 134 (S-19-ARCH-04-07)(12-00)</t>
  </si>
  <si>
    <t xml:space="preserve">Divide / control Joint (I-343) </t>
  </si>
  <si>
    <t>Installation and testing for roof U/S rainwater drainage network riser at part (4), axis (CL-M) (3-4), as per attached</t>
  </si>
  <si>
    <t>Installation and testing for vent. riser at part (4), axis (I) (2.6-3), as per attached.</t>
  </si>
  <si>
    <t>Installation and testing for drainage riser to underground drainage at north platform at part (3), axis (B-C) (2.4-2.5)
Installation and testing for drainage riser to underground drainage at north platform at part (4), axis (L-M) (2.4-2.5), as per attached.</t>
  </si>
  <si>
    <t>RHS-KK-ECG-IR-SU-01-REV00</t>
  </si>
  <si>
    <t>RHS-KK-ECG-IR-SU-02-REV00</t>
  </si>
  <si>
    <t>RHS-KK-ECG-IR-CI-07-REV00</t>
  </si>
  <si>
    <t>RHS-KK-ECG-IR-CI-010-REV00</t>
  </si>
  <si>
    <t>RHS-KK-ECG-IR-CI-011-REV00</t>
  </si>
  <si>
    <t>RHS-KK-ECG-IR-SU-028-REV00</t>
  </si>
  <si>
    <t>RHS-KK-ECG-IR-ELE-04-REV00</t>
  </si>
  <si>
    <t>RHS-KK-ECG-IR-CI-030-REV00</t>
  </si>
  <si>
    <t>RHS-KK-ECG-IR-SU-036-REV00</t>
  </si>
  <si>
    <t>RHS-KK-ECG-IR-ELE-05-REV00</t>
  </si>
  <si>
    <t>RHS-KK-ECG-IR-SU-040-REV00</t>
  </si>
  <si>
    <t>RHS-KK-ECG-IR-ELE-08-REV00</t>
  </si>
  <si>
    <t>RHS-KK-ECG-IR-SU-078-REV00</t>
  </si>
  <si>
    <t>RHS-KK-ECG-IR-SU-079-REV00</t>
  </si>
  <si>
    <t>RHS-KK-ECG-IR-SU-080-REV00</t>
  </si>
  <si>
    <t>RHS-KK-ECG-IR-SU-081-REV00</t>
  </si>
  <si>
    <t>RHS-KK-ECG-IR-SU-082-REV00</t>
  </si>
  <si>
    <t>RHS-KK-ECG-IR-SU-084-REV00</t>
  </si>
  <si>
    <t>RHS-KK-ECG-IR-SU-085-REV00</t>
  </si>
  <si>
    <t>RHS-KK-ECG-IR-SU-086-REV00</t>
  </si>
  <si>
    <t>RHS-KK-ECG-IR-SU-103-REV01</t>
  </si>
  <si>
    <t>RHS-KK-ECG-IR-SU-109-REV00</t>
  </si>
  <si>
    <t>RHS-KK-ECG-IR-ELE-09-REV00</t>
  </si>
  <si>
    <t>RHS-KK-ECG-IR-ELE-10-REV00</t>
  </si>
  <si>
    <t>RHS-KK-ECG-IR-CI-12-REV00</t>
  </si>
  <si>
    <t>RHS-KK-ECG-IR-ELE-014-REV00</t>
  </si>
  <si>
    <t>RHS-KK-ECG-IR-SU-173-REV00</t>
  </si>
  <si>
    <t>RHS-KK-ECG-IR-SU-175-REV00</t>
  </si>
  <si>
    <t>RHS-KK-ECG-IR-ELE-15-REV00</t>
  </si>
  <si>
    <t>RHS-KK-ECG-IR-ELE-016-REV00</t>
  </si>
  <si>
    <t>RHS-KK-ECG-IR-SU-181-REV00</t>
  </si>
  <si>
    <t>RHS-KK-ECG-IR-SU-189-REV00</t>
  </si>
  <si>
    <t>RHS-KK-ECG-IR-CI-218-REV00</t>
  </si>
  <si>
    <t>RHS-KK-ECG-IR-CI-219-REV00</t>
  </si>
  <si>
    <t>RHS-KK-ECG-IR-CI-223-REV00</t>
  </si>
  <si>
    <t>RHS-KK-ECG-IR-SU-224-REV00</t>
  </si>
  <si>
    <t>RHS-KK-ECG-IR-SU-227-REV00</t>
  </si>
  <si>
    <t>RHS-KK-ECG-IR-SU-228-REV00</t>
  </si>
  <si>
    <t>RHS-KK-ECG-IR-SU-229-REV00</t>
  </si>
  <si>
    <t>RHS-KK-ECG-IR-CI-231-REV00</t>
  </si>
  <si>
    <t>RHS-KK-ECG-IR-CI-234-REV00</t>
  </si>
  <si>
    <t>RHS-KK-ECG-IR-CI-237-REV00</t>
  </si>
  <si>
    <t>RHS-KK-ECG-IR-SU-238-REV00</t>
  </si>
  <si>
    <t>RHS-KK-ECG-IR-SU-239-REV00</t>
  </si>
  <si>
    <t>RHS-KK-ECG-IR-SU-245-REV00</t>
  </si>
  <si>
    <t>RHS-KK-ECG-IR-SU-329-REV00</t>
  </si>
  <si>
    <t>RHS-KK-ECG-IR-SU-334-REV00</t>
  </si>
  <si>
    <t>RHS-KK-ECG-IR-SU-337-REV00</t>
  </si>
  <si>
    <t>RHS-KK-ECG-IR-SU-339-REV00</t>
  </si>
  <si>
    <t>RHS-KK-ECG-IR-SU-340-REV00</t>
  </si>
  <si>
    <t>RHS-KK-ECG-IR-SU-341-REV00</t>
  </si>
  <si>
    <t>RHS-KK-ECG-IR-ELE-26-REV00</t>
  </si>
  <si>
    <t>RHS-KK-ECG-IR-ELE-27-REV00</t>
  </si>
  <si>
    <t>RHS-KK-ECG-IR-CI-342-REV00</t>
  </si>
  <si>
    <t>RHS-KK-ECG-IR-CI-348-REV00</t>
  </si>
  <si>
    <t>RHS-KK-ECG-IR-CI-350-REV00</t>
  </si>
  <si>
    <t>RHS-KK-ECG-IR-CI-352-REV00</t>
  </si>
  <si>
    <t>RHS-KK-ECG-IR-CI-353-REV00</t>
  </si>
  <si>
    <t>RHS-KK-ECG-IR-CI-354-REV00</t>
  </si>
  <si>
    <t>RHS-KK-ECG-IR-ELE-28-REV00</t>
  </si>
  <si>
    <t>RHS-KK-ECG-IR-ELE-29-REV00</t>
  </si>
  <si>
    <t>RHS-KK-ECG-IR-CI-355-REV00</t>
  </si>
  <si>
    <t>RHS-KK-ECG-IR-CI-356-REV00</t>
  </si>
  <si>
    <t>RHS-KK-ECG-IR-SU-358-REV00</t>
  </si>
  <si>
    <t>RHS-KK-ECG-IR-CI-361-REV00</t>
  </si>
  <si>
    <t>RHS-KK-ECG-IR-CI-362-REV00</t>
  </si>
  <si>
    <t>RHS-KK-ECG-IR-CI-363-REV00</t>
  </si>
  <si>
    <t>RHS-KK-ECG-IR-CI-364-REV00</t>
  </si>
  <si>
    <t>RHS-KK-ECG-IR-ELE-30-REV00</t>
  </si>
  <si>
    <t>RHS-KK-ECG-IR-CI-365-REV00</t>
  </si>
  <si>
    <t>RHS-KK-ECG-IR-CI-366-REV00</t>
  </si>
  <si>
    <t>RHS-KK-ECG-IR-CI-367-REV00</t>
  </si>
  <si>
    <t>RHS-KK-ECG-IR-CI-368-REV00</t>
  </si>
  <si>
    <t>RHS-KK-ECG-IR-CI-369-REV00</t>
  </si>
  <si>
    <t>RHS-KK-ECG-IR-CI-370-REV00</t>
  </si>
  <si>
    <t>RHS-KK-ECG-IR-SU-371-REV00</t>
  </si>
  <si>
    <t>RHS-KK-ECG-IR-SU-372-REV00</t>
  </si>
  <si>
    <t>RHS-KK-ECG-IR-SU-373-REV00</t>
  </si>
  <si>
    <t>RHS-KK-ECG-IR-SU-382-REV00</t>
  </si>
  <si>
    <t>RHS-KK-ECG-IR-SU-383-REV00</t>
  </si>
  <si>
    <t>RHS-KK-ECG-IR-SU-384-REV00</t>
  </si>
  <si>
    <t>RHS-KK-ECG-IR-CI-385-REV00</t>
  </si>
  <si>
    <t>RHS-KK-ECG-IR-CI-386-REV00</t>
  </si>
  <si>
    <t>RHS-KK-ECG-IR-CI-387-REV00</t>
  </si>
  <si>
    <t>RHS-KK-ECG-IR-CI-388-REV00</t>
  </si>
  <si>
    <t>RHS-KK-ECG-IR-CI-394-REV00</t>
  </si>
  <si>
    <t>RHS-KK-ECG-IR-SU-395-REV00</t>
  </si>
  <si>
    <t>RHS-KK-ECG-IR-SU-396-REV00</t>
  </si>
  <si>
    <t>RHS-KK-ECG-IR-SU-397-REV00</t>
  </si>
  <si>
    <t>RHS-KK-ECG-IR-CI-398-REV00</t>
  </si>
  <si>
    <t>RHS-KK-ECG-IR-CI-401-REV00</t>
  </si>
  <si>
    <t>RHS-KK-ECG-IR-CI-403-REV00</t>
  </si>
  <si>
    <t>RHS-KK-ECG-IR-CI-404-REV00</t>
  </si>
  <si>
    <t>RHS-KK-ECG-IR-CI-405-REV00</t>
  </si>
  <si>
    <t>RHS-KK-ECG-IR-SU-406-REV00</t>
  </si>
  <si>
    <t>RHS-KK-ECG-IR-SU-407-REV00</t>
  </si>
  <si>
    <t>RHS-KK-ECG-IR-SU-409-REV00</t>
  </si>
  <si>
    <t>RHS-KK-ECG-IR-SU-412-REV00</t>
  </si>
  <si>
    <t>RHS-KK-ECG-IR-SU-418-REV00</t>
  </si>
  <si>
    <t>RHS-KK-ECG-IR-SU-419-REV00</t>
  </si>
  <si>
    <t>RHS-KK-ECG-IR-SU-420-REV00</t>
  </si>
  <si>
    <t>RHS-KK-ECG-IR-CI-425-REV00</t>
  </si>
  <si>
    <t>RHS-KK-ECG-IR-SU-426-REV00</t>
  </si>
  <si>
    <t>RHS-KK-ECG-IR-CI-428-REV00</t>
  </si>
  <si>
    <t>RHS-KK-ECG-IR-CI-429-REV00</t>
  </si>
  <si>
    <t>RHS-KK-ECG-IR-CI-430-REV00</t>
  </si>
  <si>
    <t>RHS-KK-ECG-IR-CI-431-REV00</t>
  </si>
  <si>
    <t>RHS-KK-ECG-IR-CI-432-REV00</t>
  </si>
  <si>
    <t>RHS-KK-ECG-IR-CI-434-REV00</t>
  </si>
  <si>
    <t>RHS-KK-ECG-IR-CI-437-REV00</t>
  </si>
  <si>
    <t>RHS-KK-ECG-IR-CI-438-REV00</t>
  </si>
  <si>
    <t>RHS-KK-ECG-IR-CI-439-REV00</t>
  </si>
  <si>
    <t>RHS-KK-ECG-IR-CI-440-REV00</t>
  </si>
  <si>
    <t>RHS-KK-ECG-IR-CI-441-REV00</t>
  </si>
  <si>
    <t>RHS-KK-ECG-IR-CI-442-REV00</t>
  </si>
  <si>
    <t>RHS-KK-ECG-IR-CI-443-REV00</t>
  </si>
  <si>
    <t>RHS-KK-ECG-IR-CI-444-REV00</t>
  </si>
  <si>
    <t>RHS-KK-ECG-IR-CI-446-REV00</t>
  </si>
  <si>
    <t>RHS-KK-ECG-IR-CI-447-REV00</t>
  </si>
  <si>
    <t>RHS-KK-ECG-IR-CI-448-REV00</t>
  </si>
  <si>
    <t>RHS-KK-ECG-IR-ELE-036-REV00</t>
  </si>
  <si>
    <t>RHS-KK-ECG-IR-ELE-037-REV00</t>
  </si>
  <si>
    <t>RHS-KK-ECG-IR-CI-450-REV00</t>
  </si>
  <si>
    <t>RHS-KK-ECG-IR-CI-453-REV00</t>
  </si>
  <si>
    <t>RHS-KK-ECG-IR-CI-454-REV00</t>
  </si>
  <si>
    <t>RHS-KK-ECG-IR-CI-455-REV00</t>
  </si>
  <si>
    <t>RHS-KK-ECG-IR-SU-456-REV00</t>
  </si>
  <si>
    <t>RHS-KK-ECG-IR-CI-458-REV00</t>
  </si>
  <si>
    <t>RHS-KK-ECG-IR-CI-459-REV00</t>
  </si>
  <si>
    <t>RHS-KK-ECG-IR-CI-460-REV00</t>
  </si>
  <si>
    <t>RHS-KK-ECG-IR-SU-461-REV00</t>
  </si>
  <si>
    <t>RHS-KK-ECG-IR-CI-462-REV00</t>
  </si>
  <si>
    <t>RHS-KK-ECG-IR-ELE-038-REV00</t>
  </si>
  <si>
    <t>RHS-KK-ECG-IR-CI-465-REV00</t>
  </si>
  <si>
    <t>RHS-KK-ECG-IR-CI-466-REV00</t>
  </si>
  <si>
    <t>RHS-KK-ECG-IR-CI-467-REV00</t>
  </si>
  <si>
    <t>RHS-KK-ECG-IR-CI-468-REV00</t>
  </si>
  <si>
    <t>RHS-KK-ECG-IR-CI-469-REV00</t>
  </si>
  <si>
    <t>RHS-KK-ECG-IR-CI-470-REV00</t>
  </si>
  <si>
    <t>RHS-KK-ECG-IR-SU-471-REV00</t>
  </si>
  <si>
    <t>RHS-KK-ECG-IR-CI-472-REV00</t>
  </si>
  <si>
    <t>RHS-KK-ECG-IR-CI-473-REV00</t>
  </si>
  <si>
    <t>RHS-KK-ECG-IR-CI-474-REV00</t>
  </si>
  <si>
    <t>RHS-KK-ECG-IR-CI-475-REV00</t>
  </si>
  <si>
    <t>RHS-KK-ECG-IR-CI-476-REV00</t>
  </si>
  <si>
    <t>RHS-KK-ECG-IR-CI-477-REV00</t>
  </si>
  <si>
    <t>RHS-KK-ECG-IR-SU-478-REV00</t>
  </si>
  <si>
    <t>RHS-KK-ECG-IR-CI-479-REV00</t>
  </si>
  <si>
    <t>RHS-KK-ECG-IR-CI-480-REV00</t>
  </si>
  <si>
    <t>RHS-KK-ECG-IR-CI-481-REV00</t>
  </si>
  <si>
    <t>RHS-KK-ECG-IR-CI-482-REV00</t>
  </si>
  <si>
    <t>RHS-KK-ECG-IR-CI-483-REV00</t>
  </si>
  <si>
    <t>RHS-KK-ECG-IR-CI-484-REV00</t>
  </si>
  <si>
    <t>RHS-KK-ECG-IR-CI-485-REV00</t>
  </si>
  <si>
    <t>RHS-KK-ECG-IR-CI-486-REV00</t>
  </si>
  <si>
    <t>RHS-KK-ECG-IR-CI-487-REV00</t>
  </si>
  <si>
    <t>RHS-KK-ECG-IR-CI-489-REV00</t>
  </si>
  <si>
    <t>RHS-KK-ECG-IR-CI-490-REV00</t>
  </si>
  <si>
    <t>RHS-KK-ECG-IR-ELE-39-REV00</t>
  </si>
  <si>
    <t>RHS-KK-ECG-IR-SU-491-REV00</t>
  </si>
  <si>
    <t>RHS-KK-ECG-IR-CI-492-REV00</t>
  </si>
  <si>
    <t>RHS-KK-ECG-IR-SU-493-REV00</t>
  </si>
  <si>
    <t>RHS-KK-ECG-IR-SU-494-REV00</t>
  </si>
  <si>
    <t>RHS-KK-ECG-IR-SU-495-REV00</t>
  </si>
  <si>
    <t>RHS-KK-ECG-IR-CI-497-REV00</t>
  </si>
  <si>
    <t>RHS-KK-ECG-IR-CI-498-REV00</t>
  </si>
  <si>
    <t>RHS-KK-ECG-IR-CI-499-REV00</t>
  </si>
  <si>
    <t>RHS-KK-ECG-IR-SU-500-REV00</t>
  </si>
  <si>
    <t>RHS-KK-ECG-IR-CI-501-REV00</t>
  </si>
  <si>
    <t>RHS-KK-ECG-IR-ELE-40-REV00</t>
  </si>
  <si>
    <t>RHS-KK-ECG-IR-ELE-41-REV00</t>
  </si>
  <si>
    <t>RHS-KK-ECG-IR-ELE-42-REV00</t>
  </si>
  <si>
    <t>RHS-KK-ECG-IR-ELE-43-REV00</t>
  </si>
  <si>
    <t>RHS-KK-ECG-IR-ELE-44-REV00</t>
  </si>
  <si>
    <t>RHS-KK-ECG-IR-CI-502-REV00</t>
  </si>
  <si>
    <t>RHS-KK-ECG-IR-CI-503-REV00</t>
  </si>
  <si>
    <t>RHS-KK-ECG-IR-CI-504-REV00</t>
  </si>
  <si>
    <t>RHS-KK-ECG-IR-CI-507-REV00</t>
  </si>
  <si>
    <t>RHS-KK-ECG-IR-CI-508-REV00</t>
  </si>
  <si>
    <t>RHS-KK-ECG-IR-CI-509-REV00</t>
  </si>
  <si>
    <t>RHS-KK-ECG-IR-CI-510-REV00</t>
  </si>
  <si>
    <t>RHS-KK-ECG-IR-CI-511-REV00</t>
  </si>
  <si>
    <t>RHS-KK-ECG-IR-CI-512-REV00</t>
  </si>
  <si>
    <t>RHS-KK-ECG-IR-CI-513-REV00</t>
  </si>
  <si>
    <t>RHS-KK-ECG-IR-CI-514-REV00</t>
  </si>
  <si>
    <t>RHS-KK-ECG-IR-CI-515-REV00</t>
  </si>
  <si>
    <t>RHS-KK-ECG-IR-CI-516-REV00</t>
  </si>
  <si>
    <t>RHS-KK-ECG-IR-SU-517-REV00</t>
  </si>
  <si>
    <t>RHS-KK-ECG-IR-SU-518-REV00</t>
  </si>
  <si>
    <t>RHS-KK-ECG-IR-SU-519-REV00</t>
  </si>
  <si>
    <t>RHS-KK-ECG-IR-SU-520-REV00</t>
  </si>
  <si>
    <t>RHS-KK-ECG-IR-ELE-45-REV00</t>
  </si>
  <si>
    <t>RHS-KK-ECG-IR-SU-521-REV00</t>
  </si>
  <si>
    <t>RHS-KK-ECG-IR-SU-522-REV00</t>
  </si>
  <si>
    <t>RHS-KK-ECG-IR-CI-523-REV00</t>
  </si>
  <si>
    <t>RHS-KK-ECG-IR-CI-524-REV00</t>
  </si>
  <si>
    <t>RHS-KK-ECG-IR-CI-525-REV00</t>
  </si>
  <si>
    <t>RHS-KK-ECG-IR-SU-526-REV00</t>
  </si>
  <si>
    <t>RHS-KK-ECG-IR-CI-527-REV00</t>
  </si>
  <si>
    <t>RHS-KK-ECG-IR-CI-528-REV00</t>
  </si>
  <si>
    <t>RHS-KK-ECG-IR-CI-529-REV00</t>
  </si>
  <si>
    <t>RHS-KK-ECG-IR-CI-530-REV00</t>
  </si>
  <si>
    <t>RHS-KK-ECG-IR-CI-531-REV00</t>
  </si>
  <si>
    <t>RHS-KK-ECG-IR-ELE-46-REV00</t>
  </si>
  <si>
    <t>RHS-KK-ECG-IR-CI-532-REV00</t>
  </si>
  <si>
    <t>RHS-KK-ECG-IR-CI-533-REV00</t>
  </si>
  <si>
    <t>RHS-KK-ECG-IR-CI-534-REV00</t>
  </si>
  <si>
    <t>RHS-KK-ECG-IR-CI-535-REV00</t>
  </si>
  <si>
    <t>RHS-KK-ECG-IR-CI-536-REV00</t>
  </si>
  <si>
    <t>RHS-KK-ECG-IR-ELE-47-REV00</t>
  </si>
  <si>
    <t>RHS-KK-ECG-IR-SU-537-REV00</t>
  </si>
  <si>
    <t>RHS-KK-ECG-IR-SU-538-REV00</t>
  </si>
  <si>
    <t>RHS-KK-ECG-IR-CI-539-REV00</t>
  </si>
  <si>
    <t>RHS-KK-ECG-IR-CI-540-REV00</t>
  </si>
  <si>
    <t>RHS-KK-ECG-IR-CI-542-REV00</t>
  </si>
  <si>
    <t>RHS-KK-ECG-IR-CI-543-REV00</t>
  </si>
  <si>
    <t>RHS-KK-ECG-IR-CI-544-REV00</t>
  </si>
  <si>
    <t>RHS-KK-ECG-IR-SU-545-REV00</t>
  </si>
  <si>
    <t>RHS-KK-ECG-IR-CI-546-REV00</t>
  </si>
  <si>
    <t>RHS-KK-ECG-IR-CI-547-REV00</t>
  </si>
  <si>
    <t>RHS-KK-ECG-IR-ELE-48-REV00</t>
  </si>
  <si>
    <t>RHS-KK-ECG-IR-SU-548-REV00</t>
  </si>
  <si>
    <t>RHS-KK-ECG-IR-CI-549-REV00</t>
  </si>
  <si>
    <t>RHS-KK-ECG-IR-CI-550-REV00</t>
  </si>
  <si>
    <t>RHS-KK-ECG-IR-CI-551-REV00</t>
  </si>
  <si>
    <t>RHS-KK-ECG-IR-CI-552-REV00</t>
  </si>
  <si>
    <t>RHS-KK-ECG-IR-CI-553-REV00</t>
  </si>
  <si>
    <t>RHS-KK-ECG-IR-CI-554-REV00</t>
  </si>
  <si>
    <t>RHS-KK-ECG-IR-CI-555-REV00</t>
  </si>
  <si>
    <t>RHS-KK-ECG-IR-CI-556-REV00</t>
  </si>
  <si>
    <t>RHS-KK-ECG-IR-CI-557-REV00</t>
  </si>
  <si>
    <t>RHS-KK-ECG-IR-CI-558-REV00</t>
  </si>
  <si>
    <t>RHS-KK-ECG-IR-CI-559-REV00</t>
  </si>
  <si>
    <t>RHS-KK-ECG-IR-CI-560-REV00</t>
  </si>
  <si>
    <t>RHS-KK-ECG-IR-CI-561-REV00</t>
  </si>
  <si>
    <t>RHS-KK-ECG-IR-CI-564-REV00</t>
  </si>
  <si>
    <t>RHS-KK-ECG-IR-SU-565-REV00</t>
  </si>
  <si>
    <t>RHS-KK-ECG-IR-SU-566-REV00</t>
  </si>
  <si>
    <t>RHS-KK-ECG-IR-SU-567-REV00</t>
  </si>
  <si>
    <t>RHS-KK-ECG-IR-SU-568-REV00</t>
  </si>
  <si>
    <t>RHS-KK-ECG-IR-CI-569-REV00</t>
  </si>
  <si>
    <t>RHS-KK-ECG-IR-CI-570-REV00</t>
  </si>
  <si>
    <t>RHS-KK-ECG-IR-CI-571-REV00</t>
  </si>
  <si>
    <t>RHS-KK-ECG-IR-CI-572-REV00</t>
  </si>
  <si>
    <t>RHS-KK-ECG-IR-CI-573-REV00</t>
  </si>
  <si>
    <t>RHS-KK-ECG-IR-CI-574-REV00</t>
  </si>
  <si>
    <t>RHS-KK-ECG-IR-CI-575-REV00</t>
  </si>
  <si>
    <t>RHS-KK-ECG-IR-CI-576-REV00</t>
  </si>
  <si>
    <t>RHS-KK-ECG-IR-CI-577-REV00</t>
  </si>
  <si>
    <t>RHS-KK-ECG-IR-CI-578-REV00</t>
  </si>
  <si>
    <t>RHS-KK-ECG-IR-CI-579-REV00</t>
  </si>
  <si>
    <t>RHS-KK-ECG-IR-CI-580-REV00</t>
  </si>
  <si>
    <t>RHS-KK-ECG-IR-CI-581-REV00</t>
  </si>
  <si>
    <t>RHS-KK-ECG-IR-CI-582-REV00</t>
  </si>
  <si>
    <t>RHS-KK-ECG-IR-CI-583-REV00</t>
  </si>
  <si>
    <t>RHS-KK-ECG-IR-CI-584-REV00</t>
  </si>
  <si>
    <t>RHS-KK-ECG-IR-CI-585-REV00</t>
  </si>
  <si>
    <t>RHS-KK-ECG-IR-CI-586-REV00</t>
  </si>
  <si>
    <t>RHS-KK-ECG-IR-CI-587-REV00</t>
  </si>
  <si>
    <t>RHS-KK-ECG-IR-CI-588-REV00</t>
  </si>
  <si>
    <t>RHS-KK-ECG-IR-CI-589-REV00</t>
  </si>
  <si>
    <t>RHS-KK-ECG-IR-CI-590-REV00</t>
  </si>
  <si>
    <t>RHS-KK-ECG-IR-ELE-49-REV00</t>
  </si>
  <si>
    <t>RHS-KK-ECG-IR-ELE-50-REV00</t>
  </si>
  <si>
    <t>RHS-KK-ECG-IR-ELE-51-REV00</t>
  </si>
  <si>
    <t>RHS-KK-ECG-IR-ELE-52-REV00</t>
  </si>
  <si>
    <t>RHS-KK-ECG-IR-SU-591-REV00</t>
  </si>
  <si>
    <t>RHS-KK-ECG-IR-CI-592-REV00</t>
  </si>
  <si>
    <t>RHS-KK-ECG-IR-CI-593-REV00</t>
  </si>
  <si>
    <t>RHS-KK-ECG-IR-CI-594-REV00</t>
  </si>
  <si>
    <t>RHS-KK-ECG-IR-CI-595-REV00</t>
  </si>
  <si>
    <t>RHS-KK-ECG-IR-CI-596-REV00</t>
  </si>
  <si>
    <t>RHS-KK-ECG-IR-CI-597-REV00</t>
  </si>
  <si>
    <t>RHS-KK-ECG-IR-SU-598-REV00</t>
  </si>
  <si>
    <t>RHS-KK-ECG-IR-SU-599-REV00</t>
  </si>
  <si>
    <t>RHS-KK-ECG-IR-CI-600-REV00</t>
  </si>
  <si>
    <t>RHS-KK-ECG-IR-CI-601-REV00</t>
  </si>
  <si>
    <t>RHS-KK-ECG-IR-CI-602-REV00</t>
  </si>
  <si>
    <t>RHS-KK-ECG-IR-CI-603-REV00</t>
  </si>
  <si>
    <t>RHS-KK-ECG-IR-CI-604-REV00</t>
  </si>
  <si>
    <t>RHS-KK-ECG-IR-CI-605-REV00</t>
  </si>
  <si>
    <t>RHS-KK-ECG-IR-CI-606-REV00</t>
  </si>
  <si>
    <t>RHS-KK-ECG-IR-CI-607-REV00</t>
  </si>
  <si>
    <t>RHS-KK-ECG-IR-CI-608-REV00</t>
  </si>
  <si>
    <t>RHS-KK-ECG-IR-CI-609-REV00</t>
  </si>
  <si>
    <t>RHS-KK-ECG-IR-CI-610-REV00</t>
  </si>
  <si>
    <t>RHS-KK-ECG-IR-CI-611-REV00</t>
  </si>
  <si>
    <t>RHS-KK-ECG-IR-CI-612-REV00</t>
  </si>
  <si>
    <t>RHS-KK-ECG-IR-CI-613-REV00</t>
  </si>
  <si>
    <t>RHS-KK-ECG-IR-CI-614-REV00</t>
  </si>
  <si>
    <t>RHS-KK-ECG-IR-CI-615-REV00</t>
  </si>
  <si>
    <t>RHS-KK-ECG-IR-CI-616-REV00</t>
  </si>
  <si>
    <t>RHS-KK-ECG-IR-CI-617-REV00</t>
  </si>
  <si>
    <t>RHS-KK-ECG-IR-CI-618-REV00</t>
  </si>
  <si>
    <t>RHS-KK-ECG-IR-CI-619-REV00</t>
  </si>
  <si>
    <t>RHS-KK-ECG-IR-CI-620-REV00</t>
  </si>
  <si>
    <t>RHS-KK-ECG-IR-CI-621-REV00</t>
  </si>
  <si>
    <t>RHS-KK-ECG-IR-CI-622-REV00</t>
  </si>
  <si>
    <t>RHS-KK-ECG-IR-CI-623-REV00</t>
  </si>
  <si>
    <t>RHS-KK-ECG-IR-CI-624-REV00</t>
  </si>
  <si>
    <t>RHS-KK-ECG-IR-CI-625-REV00</t>
  </si>
  <si>
    <t>RHS-KK-ECG-IR-CI-626-REV00</t>
  </si>
  <si>
    <t>RHS-KK-ECG-IR-CI-627-REV00</t>
  </si>
  <si>
    <t>RHS-KK-ECG-IR-CI-628-REV00</t>
  </si>
  <si>
    <t>RHS-KK-ECG-IR-CI-629-REV00</t>
  </si>
  <si>
    <t>RHS-KK-ECG-IR-ELE-53-REV00</t>
  </si>
  <si>
    <t>RHS-KK-ECG-IR-ELE-54-REV00</t>
  </si>
  <si>
    <t>RHS-KK-ECG-IR-SU-631-REV00</t>
  </si>
  <si>
    <t>RHS-KK-ECG-IR-SU-632-REV00</t>
  </si>
  <si>
    <t>RHS-KK-ECG-IR-SU-633-REV00</t>
  </si>
  <si>
    <t>RHS-KK-ECG-IR-SU-634-REV00</t>
  </si>
  <si>
    <t>RHS-KK-ECG-IR-CI-635-REV00</t>
  </si>
  <si>
    <t>RHS-KK-ECG-IR-CI-636-REV00</t>
  </si>
  <si>
    <t>RHS-KK-ECG-IR-CI-637-REV00</t>
  </si>
  <si>
    <t>RHS-KK-ECG-IR-CI-639-REV00</t>
  </si>
  <si>
    <t>RHS-KK-ECG-IR-CI-640-REV00</t>
  </si>
  <si>
    <t>RHS-KK-ECG-IR-CI-641-REV00</t>
  </si>
  <si>
    <t>RHS-KK-ECG-IR-CI-642-REV00</t>
  </si>
  <si>
    <t>RHS-KK-ECG-IR-CI-643-REV00</t>
  </si>
  <si>
    <t>RHS-KK-ECG-IR-CI-644-REV00</t>
  </si>
  <si>
    <t>RHS-KK-ECG-IR-CI-645-REV00</t>
  </si>
  <si>
    <t>RHS-KK-ECG-IR-CI-646-REV00</t>
  </si>
  <si>
    <t>RHS-KK-ECG-IR-CI-647-REV00</t>
  </si>
  <si>
    <t>RHS-KK-ECG-IR-CI-648-REV00</t>
  </si>
  <si>
    <t>RHS-KK-ECG-IR-CI-649-REV00</t>
  </si>
  <si>
    <t>RHS-KK-ECG-IR-ELE-55-REV00</t>
  </si>
  <si>
    <t>RHS-KK-ECG-IR-ELE-56-REV00</t>
  </si>
  <si>
    <t>RHS-KK-ECG-IR-CI-652-REV00</t>
  </si>
  <si>
    <t>RHS-KK-ECG-IR-CI-653-REV00</t>
  </si>
  <si>
    <t>RHS-KK-ECG-IR-CI-654-REV00</t>
  </si>
  <si>
    <t>RHS-KK-ECG-IR-CI-655-REV00</t>
  </si>
  <si>
    <t>RHS-KK-ECG-IR-CI-656-REV00</t>
  </si>
  <si>
    <t>RHS-KK-ECG-IR-CI-657-REV00</t>
  </si>
  <si>
    <t>RHS-KK-ECG-IR-CI-658-REV00</t>
  </si>
  <si>
    <t>RHS-KK-ECG-IR-CI-659-REV00</t>
  </si>
  <si>
    <t>RHS-KK-ECG-IR-CI-660-REV00</t>
  </si>
  <si>
    <t>RHS-KK-ECG-IR-CI-661-REV00</t>
  </si>
  <si>
    <t>RHS-KK-ECG-IR-CI-662-REV00</t>
  </si>
  <si>
    <t>RHS-KK-ECG-IR-CI-663-REV00</t>
  </si>
  <si>
    <t>RHS-KK-ECG-IR-CI-664-REV00</t>
  </si>
  <si>
    <t>RHS-KK-ECG-IR-CI-665-REV00</t>
  </si>
  <si>
    <t>RHS-KK-ECG-IR-CI-666-REV00</t>
  </si>
  <si>
    <t>RHS-KK-ECG-IR-CI-667-REV00</t>
  </si>
  <si>
    <t>RHS-KK-ECG-IR-CI-668-REV00</t>
  </si>
  <si>
    <t>RHS-KK-ECG-IR-CI-671-REV00</t>
  </si>
  <si>
    <t>RHS-KK-ECG-IR-CI-672-REV00</t>
  </si>
  <si>
    <t>RHS-KK-ECG-IR-CI-673-REV00</t>
  </si>
  <si>
    <t>RHS-KK-ECG-IR-CI-674-REV00</t>
  </si>
  <si>
    <t>RHS-KK-ECG-IR-CI-675-REV00</t>
  </si>
  <si>
    <t>RHS-KK-ECG-IR-CI-676-REV00</t>
  </si>
  <si>
    <t>RHS-KK-ECG-IR-CI-677-REV00</t>
  </si>
  <si>
    <t>RHS-KK-ECG-IR-CI-678-REV00</t>
  </si>
  <si>
    <t>RHS-KK-ECG-IR-CI-679-REV00</t>
  </si>
  <si>
    <t>RHS-KK-ECG-IR-CI-680-REV00</t>
  </si>
  <si>
    <t>RHS-KK-ECG-IR-CI-681-REV00</t>
  </si>
  <si>
    <t>RHS-KK-ECG-IR-CI-682-REV00</t>
  </si>
  <si>
    <t>RHS-KK-ECG-IR-CI-683-REV00</t>
  </si>
  <si>
    <t>RHS-KK-ECG-IR-CI-684-REV00</t>
  </si>
  <si>
    <t>RHS-KK-ECG-IR-ELE-57-REV00</t>
  </si>
  <si>
    <t>RHS-KK-ECG-IR-ELE-58-REV00</t>
  </si>
  <si>
    <t>RHS-KK-ECG-IR-CI-685-REV00</t>
  </si>
  <si>
    <t>RHS-KK-ECG-IR-SU-686-REV00</t>
  </si>
  <si>
    <t>RHS-KK-ECG-IR-SU-687-REV00</t>
  </si>
  <si>
    <t>RHS-KK-ECG-IR-CI-688-REV00</t>
  </si>
  <si>
    <t>RHS-KK-ECG-IR-CI-689-REV00</t>
  </si>
  <si>
    <t>RHS-KK-ECG-IR-CI-690-REV00</t>
  </si>
  <si>
    <t>RHS-KK-ECG-IR-CI-691-REV00</t>
  </si>
  <si>
    <t>RHS-KK-ECG-IR-CI-692-REV00</t>
  </si>
  <si>
    <t>RHS-KK-ECG-IR-CI-693-REV00</t>
  </si>
  <si>
    <t>RHS-KK-ECG-IR-CI-694-REV00</t>
  </si>
  <si>
    <t>RHS-KK-ECG-IR-CI-695-REV00</t>
  </si>
  <si>
    <t>RHS-KK-ECG-IR-CI-696-REV00</t>
  </si>
  <si>
    <t>RHS-KK-ECG-IR-CI-697-REV00</t>
  </si>
  <si>
    <t>RHS-KK-ECG-IR-CI-698-REV00</t>
  </si>
  <si>
    <t>RHS-KK-ECG-IR-CI-699-REV00</t>
  </si>
  <si>
    <t>RHS-KK-ECG-IR-CI-700-REV00</t>
  </si>
  <si>
    <t>RHS-KK-ECG-IR-SU-701-REV00</t>
  </si>
  <si>
    <t>RHS-KK-ECG-IR-ELE-59-REV00</t>
  </si>
  <si>
    <t>RHS-KK-ECG-IR-CI-702-REV00</t>
  </si>
  <si>
    <t>RHS-KK-ECG-IR-SU-703-REV00</t>
  </si>
  <si>
    <t>RHS-KK-ECG-IR-CI-704-REV00</t>
  </si>
  <si>
    <t>RHS-KK-ECG-IR-CI-705-REV00</t>
  </si>
  <si>
    <t>RHS-KK-ECG-IR-CI-706-REV00</t>
  </si>
  <si>
    <t>RHS-KK-ECG-IR-SU-707-REV00</t>
  </si>
  <si>
    <t>RHS-KK-ECG-IR-SU-708-REV00</t>
  </si>
  <si>
    <t>RHS-KK-ECG-IR-SU-709-REV00</t>
  </si>
  <si>
    <t>RHS-KK-ECG-IR-SU-710-REV00</t>
  </si>
  <si>
    <t>RHS-KK-ECG-IR-SU-711-REV00</t>
  </si>
  <si>
    <t>RHS-KK-ECG-IR-SU-712-REV00</t>
  </si>
  <si>
    <t>RHS-KK-ECG-IR-CI-713-REV00</t>
  </si>
  <si>
    <t>RHS-KK-ECG-IR-CI-714-REV00</t>
  </si>
  <si>
    <t>RHS-KK-ECG-IR-CI-715-REV00</t>
  </si>
  <si>
    <t>RHS-KK-ECG-IR-CI-716-REV00</t>
  </si>
  <si>
    <t>RHS-KK-ECG-IR-CI-717-REV00</t>
  </si>
  <si>
    <t>RHS-KK-ECG-IR-CI-718-REV00</t>
  </si>
  <si>
    <t>RHS-KK-ECG-IR-CI-719-REV00</t>
  </si>
  <si>
    <t>RHS-KK-ECG-IR-CI-720-REV00</t>
  </si>
  <si>
    <t>RHS-KK-ECG-IR-CI-721-REV00</t>
  </si>
  <si>
    <t>RHS-KK-ECG-IR-CI-722-REV00</t>
  </si>
  <si>
    <t>RHS-KK-ECG-IR-CI-723-REV00</t>
  </si>
  <si>
    <t>RHS-KK-ECG-IR-CI-724-REV00</t>
  </si>
  <si>
    <t>RHS-KK-ECG-IR-CI-725-REV00</t>
  </si>
  <si>
    <t>RHS-KK-ECG-IR-CI-726-REV00</t>
  </si>
  <si>
    <t>RHS-KK-ECG-IR-CI-727-REV00</t>
  </si>
  <si>
    <t>RHS-KK-ECG-IR-SU-728-REV00</t>
  </si>
  <si>
    <t>RHS-KK-ECG-IR-SU-729-REV00</t>
  </si>
  <si>
    <t>RHS-KK-ECG-IR-SU-730-REV00</t>
  </si>
  <si>
    <t>RHS-KK-ECG-IR-CI-731-REV00</t>
  </si>
  <si>
    <t>RHS-KK-ECG-IR-CI-732-REV00</t>
  </si>
  <si>
    <t>RHS-KK-ECG-IR-CI-733-REV00</t>
  </si>
  <si>
    <t>RHS-KK-ECG-IR-SU-734-REV00</t>
  </si>
  <si>
    <t>RHS-KK-ECG-IR-SU-735-REV00</t>
  </si>
  <si>
    <t>RHS-KK-ECG-IR-CI-736-REV00</t>
  </si>
  <si>
    <t>RHS-KK-ECG-IR-CI-737-REV00</t>
  </si>
  <si>
    <t>RHS-KK-ECG-IR-CI-738-REV00</t>
  </si>
  <si>
    <t>RHS-KK-ECG-IR-CI-739-REV00</t>
  </si>
  <si>
    <t>RHS-KK-ECG-IR-CI-740-REV00</t>
  </si>
  <si>
    <t>RHS-KK-ECG-IR-ELE-60-REV00</t>
  </si>
  <si>
    <t>RHS-KK-ECG-IR-ELE-61-REV00</t>
  </si>
  <si>
    <t>RHS-KK-ECG-IR-CI-741-REV00</t>
  </si>
  <si>
    <t>RHS-KK-ECG-IR-CI-742-REV00</t>
  </si>
  <si>
    <t>RHS-KK-ECG-IR-CI-743-REV00</t>
  </si>
  <si>
    <t>RHS-KK-ECG-IR-CI-744-REV00</t>
  </si>
  <si>
    <t>RHS-KK-ECG-IR-CI-745-REV00</t>
  </si>
  <si>
    <t>RHS-KK-ECG-IR-CI-746-REV00</t>
  </si>
  <si>
    <t>RHS-KK-ECG-IR-CI-747-REV00</t>
  </si>
  <si>
    <t>RHS-KK-ECG-IR-CI-748-REV00</t>
  </si>
  <si>
    <t>RHS-KK-ECG-IR-CI-749-REV00</t>
  </si>
  <si>
    <t>RHS-KK-ECG-IR-SU-750-REV00</t>
  </si>
  <si>
    <t>RHS-KK-ECG-IR-CI-751-REV00</t>
  </si>
  <si>
    <t>RHS-KK-ECG-IR-SU-752-REV00</t>
  </si>
  <si>
    <t>RHS-KK-ECG-IR-SU-753-REV00</t>
  </si>
  <si>
    <t>RHS-KK-ECG-IR-CI-754-REV00</t>
  </si>
  <si>
    <t>RHS-KK-ECG-IR-CI-755-REV00</t>
  </si>
  <si>
    <t>RHS-KK-ECG-IR-SU-756-REV00</t>
  </si>
  <si>
    <t>RHS-KK-ECG-IR-SU-757-REV00</t>
  </si>
  <si>
    <t>RHS-KK-ECG-IR-SU-758-REV00</t>
  </si>
  <si>
    <t>RHS-KK-ECG-IR-SU-759-REV00</t>
  </si>
  <si>
    <t>RHS-KK-ECG-IR-CI-760-REV00</t>
  </si>
  <si>
    <t>RHS-KK-ECG-IR-CI-761-REV00</t>
  </si>
  <si>
    <t>RHS-KK-ECG-IR-CI-762-REV00</t>
  </si>
  <si>
    <t>RHS-KK-ECG-IR-CI-763-REV00</t>
  </si>
  <si>
    <t>RHS-KK-ECG-IR-CI-764-REV00</t>
  </si>
  <si>
    <t>RHS-KK-ECG-IR-CI-765-REV00</t>
  </si>
  <si>
    <t>RHS-KK-ECG-IR-CI-766-REV00</t>
  </si>
  <si>
    <t>RHS-KK-ECG-IR-CI-767-REV00</t>
  </si>
  <si>
    <t>RHS-KK-ECG-IR-CI-768-REV00</t>
  </si>
  <si>
    <t>RHS-KK-ECG-IR-CI-769-REV00</t>
  </si>
  <si>
    <t>RHS-KK-ECG-IR-CI-770-REV00</t>
  </si>
  <si>
    <t>RHS-KK-ECG-IR-CI-771-REV00</t>
  </si>
  <si>
    <t>RHS-KK-ECG-IR-CI-772-REV00</t>
  </si>
  <si>
    <t>RHS-KK-ECG-IR-ELE-62-REV00</t>
  </si>
  <si>
    <t>RHS-KK-ECG-IR-ELE-63-REV00</t>
  </si>
  <si>
    <t>RHS-KK-ECG-IR-ELE-64-REV00</t>
  </si>
  <si>
    <t>RHS-KK-ECG-IR-CI-773-REV00</t>
  </si>
  <si>
    <t>RHS-KK-ECG-IR-CI-774-REV00</t>
  </si>
  <si>
    <t>RHS-KK-ECG-IR-CI-775-REV00</t>
  </si>
  <si>
    <t>RHS-KK-ECG-IR-CI-776-REV00</t>
  </si>
  <si>
    <t>RHS-KK-ECG-IR-CI-777-REV00</t>
  </si>
  <si>
    <t>RHS-KK-ECG-IR-CI-778-REV00</t>
  </si>
  <si>
    <t>RHS-KK-ECG-IR-CI-779-REV00</t>
  </si>
  <si>
    <t>RHS-KK-ECG-IR-CI-780-REV00</t>
  </si>
  <si>
    <t>RHS-KK-ECG-IR-CI-781-REV00</t>
  </si>
  <si>
    <t>RHS-KK-ECG-IR-CI-782-REV00</t>
  </si>
  <si>
    <t>RHS-KK-ECG-IR-CI-783-REV00</t>
  </si>
  <si>
    <t>RHS-KK-ECG-IR-CI-784-REV00</t>
  </si>
  <si>
    <t>RHS-KK-ECG-IR-CI-785-REV00</t>
  </si>
  <si>
    <t>RHS-KK-ECG-IR-SU-786-REV00</t>
  </si>
  <si>
    <t>RHS-KK-ECG-IR-SU-788-REV00</t>
  </si>
  <si>
    <t>RHS-KK-ECG-IR-SU-790-REV00</t>
  </si>
  <si>
    <t>RHS-KK-ECG-IR-CI-791-REV00</t>
  </si>
  <si>
    <t>RHS-KK-ECG-IR-SU-792-REV00</t>
  </si>
  <si>
    <t>RHS-KK-ECG-IR-CI-793-REV00</t>
  </si>
  <si>
    <t>RHS-KK-ECG-IR-CI-794-REV00</t>
  </si>
  <si>
    <t>RHS-KK-ECG-IR-CI-796-REV00</t>
  </si>
  <si>
    <t>RHS-KK-ECG-IR-CI-797-REV00</t>
  </si>
  <si>
    <t>RHS-KK-ECG-IR-CI-798-REV00</t>
  </si>
  <si>
    <t>RHS-KK-ECG-IR-CI-799-REV00</t>
  </si>
  <si>
    <t>RHS-KK-ECG-IR-CI-800-REV00</t>
  </si>
  <si>
    <t>RHS-KK-ECG-IR-CI-801-REV00</t>
  </si>
  <si>
    <t>RHS-KK-ECG-IR-CI-802-REV00</t>
  </si>
  <si>
    <t>RHS-KK-ECG-IR-CI-803-REV00</t>
  </si>
  <si>
    <t>RHS-KK-ECG-IR-CI-804-REV00</t>
  </si>
  <si>
    <t>RHS-KK-ECG-IR-CI-805-REV00</t>
  </si>
  <si>
    <t>RHS-KK-ECG-IR-CI-806-REV00</t>
  </si>
  <si>
    <t>RHS-KK-ECG-IR-CI-807-REV00</t>
  </si>
  <si>
    <t>RHS-KK-ECG-IR-SU-808-REV00</t>
  </si>
  <si>
    <t>RHS-KK-ECG-IR-ELE-65-REV00</t>
  </si>
  <si>
    <t>RHS-KK-ECG-IR-ELE-66-REV00</t>
  </si>
  <si>
    <t>RHS-KK-ECG-IR-SU-809-REV00</t>
  </si>
  <si>
    <t>RHS-KK-ECG-IR-SU-810-REV00</t>
  </si>
  <si>
    <t>RHS-KK-ECG-IR-MECH-01-REV00</t>
  </si>
  <si>
    <t>RHS-KK-ECG-IR-CI-811-REV00</t>
  </si>
  <si>
    <t>RHS-KK-ECG-IR-CI-812-REV00</t>
  </si>
  <si>
    <t>RHS-KK-ECG-IR-CI-813-REV00</t>
  </si>
  <si>
    <t>RHS-KK-ECG-IR-CI-814-REV00</t>
  </si>
  <si>
    <t>RHS-KK-ECG-IR-CI-815-REV00</t>
  </si>
  <si>
    <t>RHS-KK-ECG-IR-CI-816-REV00</t>
  </si>
  <si>
    <t>RHS-KK-ECG-IR-CI-817-REV00</t>
  </si>
  <si>
    <t>RHS-KK-ECG-IR-SU-818-REV00</t>
  </si>
  <si>
    <t>RHS-KK-ECG-IR-SU-819-REV00</t>
  </si>
  <si>
    <t>RHS-KK-ECG-IR-SU-820-REV00</t>
  </si>
  <si>
    <t>RHS-KK-ECG-IR-SU-827-REV00</t>
  </si>
  <si>
    <t>RHS-KK-ECG-IR-SU-828-REV00</t>
  </si>
  <si>
    <t>RHS-KK-ECG-IR-SU-829-REV00</t>
  </si>
  <si>
    <t>RHS-KK-ECG-IR-ELE-67-REV00</t>
  </si>
  <si>
    <t>RHS-KK-ECG-IR-ELE-68-REV00</t>
  </si>
  <si>
    <t>RHS-KK-ECG-IR-ELE-69-REV00</t>
  </si>
  <si>
    <t>RHS-KK-ECG-IR-ELE-70-REV00</t>
  </si>
  <si>
    <t>RHS-KK-ECG-IR-SU-831-REV00</t>
  </si>
  <si>
    <t>RHS-KK-ECG-IR-CI-833-REV00</t>
  </si>
  <si>
    <t>RHS-KK-ECG-IR-CI-834-REV00</t>
  </si>
  <si>
    <t>RHS-KK-ECG-IR-CI-835-REV00</t>
  </si>
  <si>
    <t>RHS-KK-ECG-IR-CI-836-REV00</t>
  </si>
  <si>
    <t>RHS-KK-ECG-IR-CI-838-REV00</t>
  </si>
  <si>
    <t>RHS-KK-ECG-IR-CI-839-REV00</t>
  </si>
  <si>
    <t>RHS-KK-ECG-IR-CI-840-REV00</t>
  </si>
  <si>
    <t>RHS-KK-ECG-IR-CI-841-REV00</t>
  </si>
  <si>
    <t>RHS-KK-ECG-IR-CI-842-REV00</t>
  </si>
  <si>
    <t>RHS-KK-ECG-IR-CI-843-REV00</t>
  </si>
  <si>
    <t>RHS-KK-ECG-IR-ELE-71-REV00</t>
  </si>
  <si>
    <t>RHS-KK-ECG-IR-CI-844-REV00</t>
  </si>
  <si>
    <t>RHS-KK-ECG-IR-CI-845-REV00</t>
  </si>
  <si>
    <t>RHS-KK-ECG-IR-CI-846-REV00</t>
  </si>
  <si>
    <t>RHS-KK-ECG-IR-CI-847-REV00</t>
  </si>
  <si>
    <t>RHS-KK-ECG-IR-CI-848-REV00</t>
  </si>
  <si>
    <t>RHS-KK-ECG-IR-CI-849-REV00</t>
  </si>
  <si>
    <t>RHS-KK-ECG-IR-CI-850-REV00</t>
  </si>
  <si>
    <t>RHS-KK-ECG-IR-CI-851-REV00</t>
  </si>
  <si>
    <t>RHS-KK-ECG-IR-CI-852-REV00</t>
  </si>
  <si>
    <t>RHS-KK-ECG-IR-CI-853-REV00</t>
  </si>
  <si>
    <t>RHS-KK-ECG-IR-CI-854-REV00</t>
  </si>
  <si>
    <t>RHS-KK-ECG-IR-CI-855-REV00</t>
  </si>
  <si>
    <t>RHS-KK-ECG-IR-CI-856-REV00</t>
  </si>
  <si>
    <t>RHS-KK-ECG-IR-CI-857-REV00</t>
  </si>
  <si>
    <t>RHS-KK-ECG-IR-CI-858-REV00</t>
  </si>
  <si>
    <t>RHS-KK-ECG-IR-CI-859-REV00</t>
  </si>
  <si>
    <t>RHS-KK-ECG-IR-CI-860-REV00</t>
  </si>
  <si>
    <t>RHS-KK-ECG-IR-CI-861-REV00</t>
  </si>
  <si>
    <t>RHS-KK-ECG-IR-CI-862-REV00</t>
  </si>
  <si>
    <t>RHS-KK-ECG-IR-CI-863-REV00</t>
  </si>
  <si>
    <t>RHS-KK-ECG-IR-CI-864-REV00</t>
  </si>
  <si>
    <t>RHS-KK-ECG-IR-SU-866-REV00</t>
  </si>
  <si>
    <t>RHS-KK-ECG-IR-ELE-72-REV00</t>
  </si>
  <si>
    <t>RHS-KK-ECG-IR-ELE-73-REV00</t>
  </si>
  <si>
    <t>RHS-KK-ECG-IR-ELE-74-REV00</t>
  </si>
  <si>
    <t>RHS-KK-ECG-IR-ELE-75-REV00</t>
  </si>
  <si>
    <t>RHS-KK-ECG-IR-CI-867-REV00</t>
  </si>
  <si>
    <t>RHS-KK-ECG-IR-CI-868-REV00</t>
  </si>
  <si>
    <t>RHS-KK-ECG-IR-CI-869-REV00</t>
  </si>
  <si>
    <t>RHS-KK-ECG-IR-CI-870-REV00</t>
  </si>
  <si>
    <t>RHS-KK-ECG-IR-CI-872-REV00</t>
  </si>
  <si>
    <t>RHS-KK-ECG-IR-CI-874-REV00</t>
  </si>
  <si>
    <t>RHS-KK-ECG-IR-CI-875-REV00</t>
  </si>
  <si>
    <t>RHS-KK-ECG-IR-CI-876-REV00</t>
  </si>
  <si>
    <t>RHS-KK-ECG-IR-CI-877-REV00</t>
  </si>
  <si>
    <t>RHS-KK-ECG-IR-CI-881-REV00</t>
  </si>
  <si>
    <t>RHS-KK-ECG-IR-CI-882-REV00</t>
  </si>
  <si>
    <t>RHS-KK-ECG-IR-CI-883-REV00</t>
  </si>
  <si>
    <t>RHS-KK-ECG-IR-CI-884-REV00</t>
  </si>
  <si>
    <t>RHS-KK-ECG-IR-CI-885-REV00</t>
  </si>
  <si>
    <t>RHS-KK-ECG-IR-CI-886-REV00</t>
  </si>
  <si>
    <t>RHS-KK-ECG-IR-CI-887-REV00</t>
  </si>
  <si>
    <t>RHS-KK-ECG-IR-CI-888-REV00</t>
  </si>
  <si>
    <t>RHS-KK-ECG-IR-SU-889-REV00</t>
  </si>
  <si>
    <t>RHS-KK-ECG-IR-SU-890-REV00</t>
  </si>
  <si>
    <t>RHS-KK-ECG-IR-SU-891-REV00</t>
  </si>
  <si>
    <t>RHS-KK-ECG-IR-SU-893-REV00</t>
  </si>
  <si>
    <t>RHS-KK-ECG-IR-SU-894-REV00</t>
  </si>
  <si>
    <t>RHS-KK-ECG-IR-SU-895-REV00</t>
  </si>
  <si>
    <t>RHS-KK-ECG-IR-SU-896-REV00</t>
  </si>
  <si>
    <t>RHS-KK-ECG-IR-SU-897-REV00</t>
  </si>
  <si>
    <t>RHS-KK-ECG-IR-SU-898-REV00</t>
  </si>
  <si>
    <t>RHS-KK-ECG-IR-SU-899-REV00</t>
  </si>
  <si>
    <t>RHS-KK-ECG-IR-SU-900-REV00</t>
  </si>
  <si>
    <t>RHS-KK-ECG-IR-CI-901-REV00</t>
  </si>
  <si>
    <t>RHS-KK-ECG-IR-CI-902-REV00</t>
  </si>
  <si>
    <t>RHS-KK-ECG-IR-CI-906-REV00</t>
  </si>
  <si>
    <t>RHS-KK-ECG-IR-CI-907-REV00</t>
  </si>
  <si>
    <t>RHS-KK-ECG-IR-CI-908-REV00</t>
  </si>
  <si>
    <t>RHS-KK-ECG-IR-CI-909-REV00</t>
  </si>
  <si>
    <t>RHS-KK-ECG-IR-MECH-02-REV00</t>
  </si>
  <si>
    <t>RHS-KK-ECG-IR-MECH-03-REV00</t>
  </si>
  <si>
    <t>RHS-KK-ECG-IR-MECH-04-REV00</t>
  </si>
  <si>
    <t>RHS-KK-ECG-IR-SU-910-REV00</t>
  </si>
  <si>
    <t>RHS-KK-ECG-IR-CI-911-REV00</t>
  </si>
  <si>
    <t>RHS-KK-ECG-IR-CI-912-REV00</t>
  </si>
  <si>
    <t>RHS-KK-ECG-IR-CI-913-REV00</t>
  </si>
  <si>
    <t>RHS-KK-ECG-IR-CI-914-REV00</t>
  </si>
  <si>
    <t>RHS-KK-ECG-IR-CI-915-REV00</t>
  </si>
  <si>
    <t>RHS-KK-ECG-IR-CI-916-REV00</t>
  </si>
  <si>
    <t>RHS-KK-ECG-IR-CI-917-REV00</t>
  </si>
  <si>
    <t>RHS-KK-ECG-IR-CI-919-REV00</t>
  </si>
  <si>
    <t>RHS-KK-ECG-IR-CI-920-REV00</t>
  </si>
  <si>
    <t>RHS-KK-ECG-IR-CI-921-REV00</t>
  </si>
  <si>
    <t>RHS-KK-ECG-IR-CI-922-REV00</t>
  </si>
  <si>
    <t>RHS-KK-ECG-IR-CI-923-REV00</t>
  </si>
  <si>
    <t>RHS-KK-ECG-IR-CI-924-REV00</t>
  </si>
  <si>
    <t>RHS-KK-ECG-IR-CI-925-REV00</t>
  </si>
  <si>
    <t>RHS-KK-ECG-IR-CI-926-REV00</t>
  </si>
  <si>
    <t>RHS-KK-ECG-IR-CI-927-REV00</t>
  </si>
  <si>
    <t>RHS-KK-ECG-IR-CI-928-REV00</t>
  </si>
  <si>
    <t>RHS-KK-ECG-IR-CI-929-REV00</t>
  </si>
  <si>
    <t>RHS-KK-ECG-IR-CI-930-REV00</t>
  </si>
  <si>
    <t>RHS-KK-ECG-IR-CI-941-REV00</t>
  </si>
  <si>
    <t>RHS-KK-ECG-IR-CI-942-REV00</t>
  </si>
  <si>
    <t>RHS-KK-ECG-IR-CI-943-REV00</t>
  </si>
  <si>
    <t>RHS-KK-ECG-IR-ELE-76-REV00</t>
  </si>
  <si>
    <t>RHS-KK-ECG-IR-ELE-77-REV00</t>
  </si>
  <si>
    <t>RHS-KK-ECG-IR-ELE-78-REV00</t>
  </si>
  <si>
    <t>RHS-KK-ECG-IR-ELE-79-REV00</t>
  </si>
  <si>
    <t>RHS-KK-ECG-IR-ELE-80-REV00</t>
  </si>
  <si>
    <t>RHS-KK-ECG-IR-ELE-81-REV00</t>
  </si>
  <si>
    <t>RHS-KK-ECG-IR-CI-953-REV00</t>
  </si>
  <si>
    <t>RHS-KK-ECG-IR-CI-954-REV00</t>
  </si>
  <si>
    <t>RHS-KK-ECG-IR-CI-955-REV00</t>
  </si>
  <si>
    <t>RHS-KK-ECG-IR-CI-958-REV00</t>
  </si>
  <si>
    <t>RHS-KK-ECG-IR-CI-959-REV00</t>
  </si>
  <si>
    <t>RHS-KK-ECG-IR-CI-960-REV00</t>
  </si>
  <si>
    <t>RHS-KK-ECG-IR-CI-961-REV00</t>
  </si>
  <si>
    <t>RHS-KK-ECG-IR-CI-962-REV00</t>
  </si>
  <si>
    <t>RHS-KK-ECG-IR-CI-963-REV00</t>
  </si>
  <si>
    <t>RHS-KK-ECG-IR-CI-964-REV00</t>
  </si>
  <si>
    <t>RHS-KK-ECG-IR-CI-965-REV00</t>
  </si>
  <si>
    <t>RHS-KK-ECG-IR-CI-966-REV00</t>
  </si>
  <si>
    <t>RHS-KK-ECG-IR-CI-967-REV00</t>
  </si>
  <si>
    <t>RHS-KK-ECG-IR-CI-968-REV00</t>
  </si>
  <si>
    <t>RHS-KK-ECG-IR-CI-969-REV00</t>
  </si>
  <si>
    <t>RHS-KK-ECG-IR-CI-970-REV00</t>
  </si>
  <si>
    <t>RHS-KK-ECG-IR-CI-971-REV00</t>
  </si>
  <si>
    <t>RHS-KK-ECG-IR-CI-972-REV00</t>
  </si>
  <si>
    <t>RHS-KK-ECG-IR-CI-973-REV00</t>
  </si>
  <si>
    <t>RHS-KK-ECG-IR-CI-974-REV00</t>
  </si>
  <si>
    <t>RHS-KK-ECG-IR-SU-975-REV00</t>
  </si>
  <si>
    <t>RHS-KK-ECG-IR-SU-976-REV00</t>
  </si>
  <si>
    <t>RHS-KK-ECG-IR-CI-977-REV00</t>
  </si>
  <si>
    <t>RHS-KK-ECG-IR-ELE-82-REV00</t>
  </si>
  <si>
    <t>RHS-KK-ECG-IR-ELE-83-REV00</t>
  </si>
  <si>
    <t>RHS-KK-ECG-IR-ELE-84-REV00</t>
  </si>
  <si>
    <t>RHS-KK-ECG-IR-SU-979-REV00</t>
  </si>
  <si>
    <t>RHS-KK-ECG-IR-ELE-85-REV00</t>
  </si>
  <si>
    <t>RHS-KK-ECG-IR-ELE-86-REV00</t>
  </si>
  <si>
    <t>RHS-KK-ECG-IR-ELE-87-REV00</t>
  </si>
  <si>
    <t>RHS-KK-ECG-IR-SU-980-REV00</t>
  </si>
  <si>
    <t>RHS-KK-ECG-IR-SU-981-REV00</t>
  </si>
  <si>
    <t>RHS-KK-ECG-IR-SU-982-REV00</t>
  </si>
  <si>
    <t>RHS-KK-ECG-IR-ELE-88-REV00</t>
  </si>
  <si>
    <t>RHS-KK-ECG-IR-ELE-89-REV00</t>
  </si>
  <si>
    <t>RHS-KK-ECG-IR-ELE-90-REV00</t>
  </si>
  <si>
    <t>RHS-KK-ECG-IR-SU-984-REV00</t>
  </si>
  <si>
    <t>RHS-KK-ECG-IR-SU-985-REV00</t>
  </si>
  <si>
    <t>RHS-KK-ECG-IR-SU-986-REV00</t>
  </si>
  <si>
    <t>RHS-KK-ECG-IR-SU-987-REV00</t>
  </si>
  <si>
    <t>RHS-KK-ECG-IR-CI-988-REV00</t>
  </si>
  <si>
    <t>RHS-KK-ECG-IR-CI-989-REV00</t>
  </si>
  <si>
    <t>RHS-KK-ECG-IR-CI-990-REV00</t>
  </si>
  <si>
    <t>RHS-KK-ECG-IR-CI-991-REV00</t>
  </si>
  <si>
    <t>RHS-KK-ECG-IR-CI-992-REV00</t>
  </si>
  <si>
    <t>RHS-KK-ECG-IR-CI-993-REV00</t>
  </si>
  <si>
    <t>RHS-KK-ECG-IR-CI-994-REV00</t>
  </si>
  <si>
    <t>RHS-KK-ECG-IR-CI-995-REV00</t>
  </si>
  <si>
    <t>RHS-KK-ECG-IR-SU-996-REV00</t>
  </si>
  <si>
    <t>RHS-KK-ECG-IR-SU-999-REV00</t>
  </si>
  <si>
    <t>RHS-KK-ECG-IR-ELE-91-REV00</t>
  </si>
  <si>
    <t>RHS-KK-ECG-IR-CI-1001-REV00</t>
  </si>
  <si>
    <t>RHS-KK-ECG-IR-CI-1002-REV00</t>
  </si>
  <si>
    <t>RHS-KK-ECG-IR-CI-1003-REV00</t>
  </si>
  <si>
    <t>RHS-KK-ECG-IR-CI-1004-REV00</t>
  </si>
  <si>
    <t>RHS-KK-ECG-IR-CI-1005-REV00</t>
  </si>
  <si>
    <t>RHS-KK-ECG-IR-CI-1006-REV00</t>
  </si>
  <si>
    <t>RHS-KK-ECG-IR-CI-1007-REV00</t>
  </si>
  <si>
    <t>RHS-KK-ECG-IR-CI-1009-REV00</t>
  </si>
  <si>
    <t>RHS-KK-ECG-IR-CI-1010-REV00</t>
  </si>
  <si>
    <t>RHS-KK-ECG-IR-CI-1011-REV00</t>
  </si>
  <si>
    <t>RHS-KK-ECG-IR-CI-1012-REV00</t>
  </si>
  <si>
    <t>RHS-KK-ECG-IR-CI-1013-REV00</t>
  </si>
  <si>
    <t>RHS-KK-ECG-IR-CI-1014-REV00</t>
  </si>
  <si>
    <t>RHS-KK-ECG-IR-CI-1015-REV00</t>
  </si>
  <si>
    <t>RHS-KK-ECG-IR-CI-1016-REV00</t>
  </si>
  <si>
    <t>RHS-KK-ECG-IR-ELE-92-REV00</t>
  </si>
  <si>
    <t>RHS-KK-ECG-IR-ELE-93-REV00</t>
  </si>
  <si>
    <t>RHS-KK-ECG-IR-CI-1017-REV00</t>
  </si>
  <si>
    <t>RHS-KK-ECG-IR-CI-1018-REV00</t>
  </si>
  <si>
    <t>RHS-KK-ECG-IR-CI-1019-REV00</t>
  </si>
  <si>
    <t>RHS-KK-ECG-IR-CI-1020-REV00</t>
  </si>
  <si>
    <t>RHS-KK-ECG-IR-CI-1021-REV00</t>
  </si>
  <si>
    <t>RHS-KK-ECG-IR-CI-1022-REV00</t>
  </si>
  <si>
    <t>RHS-KK-ECG-IR-CI-1023-REV00</t>
  </si>
  <si>
    <t>RHS-KK-ECG-IR-CI-1024-REV00</t>
  </si>
  <si>
    <t>RHS-KK-ECG-IR-CI-1025-REV00</t>
  </si>
  <si>
    <t>RHS-KK-ECG-IR-CI-1026-REV00</t>
  </si>
  <si>
    <t>RHS-KK-ECG-IR-CI-1029-REV00</t>
  </si>
  <si>
    <t>RHS-KK-ECG-IR-CI-1030-REV00</t>
  </si>
  <si>
    <t>RHS-KK-ECG-IR-CI-1031-REV00</t>
  </si>
  <si>
    <t>RHS-KK-ECG-IR-CI-1032-REV00</t>
  </si>
  <si>
    <t>RHS-KK-ECG-IR-CI-1033-REV00</t>
  </si>
  <si>
    <t>RHS-KK-ECG-IR-CI-1034-REV00</t>
  </si>
  <si>
    <t>RHS-KK-ECG-IR-CI-1035-REV00</t>
  </si>
  <si>
    <t>RHS-KK-ECG-IR-ELE-95-REV00</t>
  </si>
  <si>
    <t>RHS-KK-ECG-IR-SU-1036-REV00</t>
  </si>
  <si>
    <t>RHS-KK-ECG-IR-CI-1037-REV00</t>
  </si>
  <si>
    <t>RHS-KK-ECG-IR-SU-1039-REV00</t>
  </si>
  <si>
    <t>RHS-KK-ECG-IR-ELE-96-REV00</t>
  </si>
  <si>
    <t>RHS-KK-ECG-IR-ELE-97-REV00</t>
  </si>
  <si>
    <t>RHS-KK-ECG-IR-ELE-98-REV00</t>
  </si>
  <si>
    <t>RHS-KK-ECG-IR-ELE-99-REV00</t>
  </si>
  <si>
    <t>RHS-KK-ECG-IR-ELE-100-REV00</t>
  </si>
  <si>
    <t>RHS-KK-ECG-IR-SU-1040-REV00</t>
  </si>
  <si>
    <t>RHS-KK-ECG-IR-CI-1041-REV00</t>
  </si>
  <si>
    <t>RHS-KK-ECG-IR-ELE-101-REV00</t>
  </si>
  <si>
    <t>RHS-KK-ECG-IR-CI-1042-REV00</t>
  </si>
  <si>
    <t>RHS-KK-ECG-IR-CI-1043-REV00</t>
  </si>
  <si>
    <t>RHS-KK-ECG-IR-CI-1044-REV00</t>
  </si>
  <si>
    <t>RHS-KK-ECG-IR-SU-1046-REV00</t>
  </si>
  <si>
    <t>RHS-KK-ECG-IR-CI-1049-REV00</t>
  </si>
  <si>
    <t>RHS-KK-ECG-IR-ARCH-1050-REV00</t>
  </si>
  <si>
    <t>RHS-KK-ECG-IR-CI-1051-REV00</t>
  </si>
  <si>
    <t>RHS-KK-ECG-IR-ARCH-1052-REV00</t>
  </si>
  <si>
    <t>RHS-KK-ECG-IR-ARCH-1053-REV00</t>
  </si>
  <si>
    <t>RHS-KK-ECG-IR-ARCH-1054-REV00</t>
  </si>
  <si>
    <t>RHS-KK-ECG-IR-CI-1055-REV00</t>
  </si>
  <si>
    <t>RHS-KK-ECG-IR-CI-1056-REV00</t>
  </si>
  <si>
    <t>RHS-KK-ECG-IR-CI-1057-REV00</t>
  </si>
  <si>
    <t>RHS-KK-ECG-IR-ELE-102-REV00</t>
  </si>
  <si>
    <t>RHS-KK-ECG-IR-ELE-103-REV00</t>
  </si>
  <si>
    <t>RHS-KK-ECG-IR-ELE-104-REV00</t>
  </si>
  <si>
    <t>RHS-KK-ECG-IR-SU-1058-REV00</t>
  </si>
  <si>
    <t>RHS-KK-ECG-IR-ARCH-1059-REV00</t>
  </si>
  <si>
    <t>RHS-KK-ECG-IR-CI-1060-REV00</t>
  </si>
  <si>
    <t>RHS-KK-ECG-IR-ELE-105-REV00</t>
  </si>
  <si>
    <t>RHS-KK-ECG-IR-ELE-106-REV00</t>
  </si>
  <si>
    <t>RHS-KK-ECG-IR-ELE-107-REV00</t>
  </si>
  <si>
    <t>RHS-KK-ECG-IR-SU-1061-REV00</t>
  </si>
  <si>
    <t>RHS-KK-ECG-IR-SU-1062-REV00</t>
  </si>
  <si>
    <t>RHS-KK-ECG-IR-CI-1063-REV00</t>
  </si>
  <si>
    <t>RHS-KK-ECG-IR-CI-1064-REV00</t>
  </si>
  <si>
    <t>RHS-KK-ECG-IR-CI-1065-REV00</t>
  </si>
  <si>
    <t>RHS-KK-ECG-IR-CI-1067-REV00</t>
  </si>
  <si>
    <t>RHS-KK-ECG-IR-CI-1068-REV00</t>
  </si>
  <si>
    <t>RHS-KK-ECG-IR-CI-1069-REV00</t>
  </si>
  <si>
    <t>RHS-KK-ECG-IR-CI-1070-REV00</t>
  </si>
  <si>
    <t>RHS-KK-ECG-IR-CI-1071-REV00</t>
  </si>
  <si>
    <t>RHS-KK-ECG-IR-CI-1072-REV00</t>
  </si>
  <si>
    <t>RHS-KK-ECG-IR-CI-1074-REV00</t>
  </si>
  <si>
    <t>RHS-KK-ECG-IR-CI-1075-REV00</t>
  </si>
  <si>
    <t>RHS-KK-ECG-IR-CI-1076-REV00</t>
  </si>
  <si>
    <t>RHS-KK-ECG-IR-CI-1077-REV00</t>
  </si>
  <si>
    <t>RHS-KK-ECG-IR-CI-1078-REV00</t>
  </si>
  <si>
    <t>RHS-KK-ECG-IR-CI-1079-REV00</t>
  </si>
  <si>
    <t>RHS-KK-ECG-IR-CI-1081-REV00</t>
  </si>
  <si>
    <t>RHS-KK-ECG-IR-CI-1082-REV00</t>
  </si>
  <si>
    <t>RHS-KK-ECG-IR-CI-1083-REV00</t>
  </si>
  <si>
    <t>RHS-KK-ECG-IR-CI-1084-REV00</t>
  </si>
  <si>
    <t>RHS-KK-ECG-IR-CI-1085-REV00</t>
  </si>
  <si>
    <t>RHS-KK-ECG-IR-CI-1086-REV00</t>
  </si>
  <si>
    <t>RHS-KK-ECG-IR-CI-1087-REV00</t>
  </si>
  <si>
    <t>RHS-KK-ECG-IR-CI-1088-REV00</t>
  </si>
  <si>
    <t>RHS-KK-ECG-IR-CI-1089-REV00</t>
  </si>
  <si>
    <t>RHS-KK-ECG-IR-CI-1090-REV00</t>
  </si>
  <si>
    <t>RHS-KK-ECG-IR-CI-1091-REV00</t>
  </si>
  <si>
    <t>RHS-KK-ECG-IR-CI-1092-REV00</t>
  </si>
  <si>
    <t>RHS-KK-ECG-IR-CI-1093-REV00</t>
  </si>
  <si>
    <t>RHS-KK-ECG-IR-CI-1094-REV00</t>
  </si>
  <si>
    <t>RHS-KK-ECG-IR-CI-1095-REV00</t>
  </si>
  <si>
    <t>RHS-KK-ECG-IR-CI-1096-REV00</t>
  </si>
  <si>
    <t>RHS-KK-ECG-IR-CI-1097-REV00</t>
  </si>
  <si>
    <t>RHS-KK-ECG-IR-CI-1098-REV00</t>
  </si>
  <si>
    <t>RHS-KK-ECG-IR-CI-1099-REV00</t>
  </si>
  <si>
    <t>RHS-KK-ECG-IR-CI-1100-REV00</t>
  </si>
  <si>
    <t>RHS-KK-ECG-IR-CI-1101-REV00</t>
  </si>
  <si>
    <t>RHS-KK-ECG-IR-CI-1102-REV00</t>
  </si>
  <si>
    <t>RHS-KK-ECG-IR-CI-1103-REV00</t>
  </si>
  <si>
    <t>RHS-KK-ECG-IR-CI-1104-REV00</t>
  </si>
  <si>
    <t>RHS-KK-ECG-IR-CI-1105-REV00</t>
  </si>
  <si>
    <t>RHS-KK-ECG-IR-SU-1107-REV00</t>
  </si>
  <si>
    <t>RHS-KK-ECG-IR-SU-1108-REV00</t>
  </si>
  <si>
    <t>RHS-KK-ECG-IR-ELE-108-REV00</t>
  </si>
  <si>
    <t>RHS-KK-ECG-IR-SU-1110-REV00</t>
  </si>
  <si>
    <t>RHS-KK-ECG-IR-ELE-109-REV00</t>
  </si>
  <si>
    <t>RHS-KK-ECG-IR-CI-1111-REV00</t>
  </si>
  <si>
    <t>RHS-KK-ECG-IR-CI-1112-REV00</t>
  </si>
  <si>
    <t>RHS-KK-ECG-IR-CI-1113-REV00</t>
  </si>
  <si>
    <t>RHS-KK-ECG-IR-CI-1114-REV00</t>
  </si>
  <si>
    <t>RHS-KK-ECG-IR-CI-1115-REV00</t>
  </si>
  <si>
    <t>RHS-KK-ECG-IR-SU-1116-REV00</t>
  </si>
  <si>
    <t>RHS-KK-ECG-IR-SU-1117-REV00</t>
  </si>
  <si>
    <t>RHS-KK-ECG-IR-SU-1118-REV00</t>
  </si>
  <si>
    <t>RHS-KK-ECG-IR-SU-1119-REV00</t>
  </si>
  <si>
    <t>RHS-KK-ECG-IR-SU-1120-REV00</t>
  </si>
  <si>
    <t>RHS-KK-ECG-IR-SU-1121-REV00</t>
  </si>
  <si>
    <t>RHS-KK-ECG-IR-SU-1122-REV00</t>
  </si>
  <si>
    <t>RHS-KK-ECG-IR-SU-1123-REV00</t>
  </si>
  <si>
    <t>RHS-KK-ECG-IR-SU-1124-REV00</t>
  </si>
  <si>
    <t>RHS-KK-ECG-IR-SU-1125-REV00</t>
  </si>
  <si>
    <t>RHS-KK-ECG-IR-CI-1126-REV00</t>
  </si>
  <si>
    <t>RHS-KK-ECG-IR-CI-1127-REV00</t>
  </si>
  <si>
    <t>RHS-KK-ECG-IR-CI-1128-REV00</t>
  </si>
  <si>
    <t>RHS-KK-ECG-IR-CI-1129-REV00</t>
  </si>
  <si>
    <t>RHS-KK-ECG-IR-CI-1130-REV00</t>
  </si>
  <si>
    <t>RHS-KK-ECG-IR-CI-1132-REV00</t>
  </si>
  <si>
    <t>RHS-KK-ECG-IR-CI-1133-REV00</t>
  </si>
  <si>
    <t>RHS-KK-ECG-IR-SU-1135-REV00</t>
  </si>
  <si>
    <t>RHS-KK-ECG-IR-ELE-110-REV00</t>
  </si>
  <si>
    <t>RHS-KK-ECG-IR-ELE-111-REV00</t>
  </si>
  <si>
    <t>RHS-KK-ECG-IR-ELE-113-REV00</t>
  </si>
  <si>
    <t>RHS-KK-ECG-IR-SU-1136-REV00</t>
  </si>
  <si>
    <t>RHS-KK-ECG-IR-CI-1137-REV00</t>
  </si>
  <si>
    <t>RHS-KK-ECG-IR-CI-1138-REV00</t>
  </si>
  <si>
    <t>RHS-KK-ECG-IR-CI-1139-REV00</t>
  </si>
  <si>
    <t>RHS-KK-ECG-IR-CI-1140-REV00</t>
  </si>
  <si>
    <t>RHS-KK-ECG-IR-CI-1141-REV00</t>
  </si>
  <si>
    <t>RHS-KK-ECG-IR-CI-1142-REV00</t>
  </si>
  <si>
    <t>RHS-KK-ECG-IR-CI-1143-REV00</t>
  </si>
  <si>
    <t>RHS-KK-ECG-IR-CI-1144-REV00</t>
  </si>
  <si>
    <t>RHS-KK-ECG-IR-CI-1145-REV00</t>
  </si>
  <si>
    <t>RHS-KK-ECG-IR-CI-1146-REV00</t>
  </si>
  <si>
    <t>RHS-KK-ECG-IR-CI-1147-REV00</t>
  </si>
  <si>
    <t>RHS-KK-ECG-IR-CI-1148-REV00</t>
  </si>
  <si>
    <t>RHS-KK-ECG-IR-CI-1149-REV00</t>
  </si>
  <si>
    <t>RHS-KK-ECG-IR-CI-1150-REV00</t>
  </si>
  <si>
    <t>RHS-KK-ECG-IR-CI-1151-REV00</t>
  </si>
  <si>
    <t>RHS-KK-ECG-IR-CI-1152-REV00</t>
  </si>
  <si>
    <t>RHS-KK-ECG-IR-CI-1153-REV00</t>
  </si>
  <si>
    <t>RHS-KK-ECG-IR-CI-1154-REV00</t>
  </si>
  <si>
    <t>RHS-KK-ECG-IR-CI-1155-REV00</t>
  </si>
  <si>
    <t>RHS-KK-ECG-IR-CI-1156-REV00</t>
  </si>
  <si>
    <t>RHS-KK-ECG-IR-CI-1157-REV00</t>
  </si>
  <si>
    <t>RHS-KK-ECG-IR-ELE-117-REV00</t>
  </si>
  <si>
    <t>RHS-KK-ECG-IR-ELE-118-REV00</t>
  </si>
  <si>
    <t>RHS-KK-ECG-IR-SU-1160-REV00</t>
  </si>
  <si>
    <t>RHS-KK-ECG-IR-CI-1161-REV00</t>
  </si>
  <si>
    <t>RHS-KK-ECG-IR-CI-1162-REV00</t>
  </si>
  <si>
    <t>RHS-KK-ECG-IR-CI-1163-REV00</t>
  </si>
  <si>
    <t>RHS-KK-ECG-IR-CI-1164-REV00</t>
  </si>
  <si>
    <t>RHS-KK-ECG-IR-CI-1165-REV00</t>
  </si>
  <si>
    <t>RHS-KK-ECG-IR-CI-1166-REV00</t>
  </si>
  <si>
    <t>RHS-KK-ECG-IR-CI-1168-REV00</t>
  </si>
  <si>
    <t>RHS-KK-ECG-IR-CI-1169-REV00</t>
  </si>
  <si>
    <t>RHS-KK-ECG-IR-MECH-05-REV00</t>
  </si>
  <si>
    <t>RHS-KK-ECG-IR-ELE-120-REV00</t>
  </si>
  <si>
    <t>RHS-KK-ECG-IR-CI-1170-REV00</t>
  </si>
  <si>
    <t>RHS-KK-ECG-IR-CI-1171-REV00</t>
  </si>
  <si>
    <t>RHS-KK-ECG-IR-CI-1172-REV00</t>
  </si>
  <si>
    <t>RHS-KK-ECG-IR-CI-1173-REV00</t>
  </si>
  <si>
    <t>RHS-KK-ECG-IR-CI-1175-REV00</t>
  </si>
  <si>
    <t>RHS-KK-ECG-IR-CI-1176-REV00</t>
  </si>
  <si>
    <t>RHS-KK-ECG-IR-CI-1177-REV00</t>
  </si>
  <si>
    <t>RHS-KK-ECG-IR-CI-1178-REV00</t>
  </si>
  <si>
    <t>RHS-KK-ECG-IR-CI-1179-REV00</t>
  </si>
  <si>
    <t>RHS-KK-ECG-IR-CI-1180-REV00</t>
  </si>
  <si>
    <t>RHS-KK-ECG-IR-CI-1181-REV00</t>
  </si>
  <si>
    <t>RHS-KK-ECG-IR-CI-1182-REV00</t>
  </si>
  <si>
    <t>RHS-KK-ECG-IR-CI-1183-REV00</t>
  </si>
  <si>
    <t>RHS-KK-ECG-IR-CI-1184-REV00</t>
  </si>
  <si>
    <t>RHS-KK-ECG-IR-CI-1185-REV00</t>
  </si>
  <si>
    <t>RHS-KK-ECG-IR-CI-1186-REV00</t>
  </si>
  <si>
    <t>RHS-KK-ECG-IR-CI-1187-REV00</t>
  </si>
  <si>
    <t>RHS-KK-ECG-IR-CI-1188-REV00</t>
  </si>
  <si>
    <t>RHS-KK-ECG-IR-CI-1189-REV00</t>
  </si>
  <si>
    <t>RHS-KK-ECG-IR-CI-1190-REV00</t>
  </si>
  <si>
    <t>RHS-KK-ECG-IR-CI-1191-REV00</t>
  </si>
  <si>
    <t>RHS-KK-ECG-IR-CI-1192-REV00</t>
  </si>
  <si>
    <t>RHS-KK-ECG-IR-CI-1193-REV00</t>
  </si>
  <si>
    <t>RHS-KK-ECG-IR-CI-1194-REV00</t>
  </si>
  <si>
    <t>RHS-KK-ECG-IR-CI-1195-REV00</t>
  </si>
  <si>
    <t>RHS-KK-ECG-IR-CI-1196-REV00</t>
  </si>
  <si>
    <t>RHS-KK-ECG-IR-CI-1197-REV00</t>
  </si>
  <si>
    <t>RHS-KK-ECG-IR-CI-1198-REV00</t>
  </si>
  <si>
    <t>RHS-KK-ECG-IR-CI-1199-REV00</t>
  </si>
  <si>
    <t>RHS-KK-ECG-IR-CI-1200-REV00</t>
  </si>
  <si>
    <t>RHS-KK-ECG-IR-CI-1201-REV00</t>
  </si>
  <si>
    <t>RHS-KK-ECG-IR-CI-1203-REV00</t>
  </si>
  <si>
    <t>RHS-KK-ECG-IR-CI-1204-REV00</t>
  </si>
  <si>
    <t>RHS-KK-ECG-IR-CI-1205-REV00</t>
  </si>
  <si>
    <t>RHS-KK-ECG-IR-CI-1206-REV00</t>
  </si>
  <si>
    <t>RHS-KK-ECG-IR-CI-1207-REV00</t>
  </si>
  <si>
    <t>RHS-KK-ECG-IR-ELE-121-REV00</t>
  </si>
  <si>
    <t>RHS-KK-ECG-IR-ELE-122-REV00</t>
  </si>
  <si>
    <t>RHS-KK-ECG-IR-ELE-123-REV00</t>
  </si>
  <si>
    <t>RHS-KK-ECG-IR-ELE-124-REV00</t>
  </si>
  <si>
    <t>RHS-KK-ECG-IR-ELE-125-REV00</t>
  </si>
  <si>
    <t>RHS-KK-ECG-IR-ELE-126-REV00</t>
  </si>
  <si>
    <t>RHS-KK-ECG-IR-ELE-127-REV00</t>
  </si>
  <si>
    <t>RHS-KK-ECG-IR-SU-1210-REV00</t>
  </si>
  <si>
    <t>RHS-KK-ECG-IR-SU-1211-REV00</t>
  </si>
  <si>
    <t>RHS-KK-ECG-IR-SU-1212-REV00</t>
  </si>
  <si>
    <t>RHS-KK-ECG-IR-CI-1214-REV00</t>
  </si>
  <si>
    <t>RHS-KK-ECG-IR-CI-1215-REV00</t>
  </si>
  <si>
    <t>RHS-KK-ECG-IR-CI-1216-REV00</t>
  </si>
  <si>
    <t>RHS-KK-ECG-IR-CI-1217-REV00</t>
  </si>
  <si>
    <t>RHS-KK-ECG-IR-CI-1218-REV00</t>
  </si>
  <si>
    <t>RHS-KK-ECG-IR-CI-1219-REV00</t>
  </si>
  <si>
    <t>RHS-KK-ECG-IR-CI-1220-REV00</t>
  </si>
  <si>
    <t>RHS-KK-ECG-IR-ARCH-1221-REV00</t>
  </si>
  <si>
    <t>RHS-KK-ECG-IR-ARCH-1222-REV00</t>
  </si>
  <si>
    <t>RHS-KK-ECG-IR-ARCH-1223-REV00</t>
  </si>
  <si>
    <t>RHS-KK-ECG-IR-SU-1225-REV00</t>
  </si>
  <si>
    <t>RHS-KK-ECG-IR-SU-1232-REV00</t>
  </si>
  <si>
    <t>RHS-KK-ECG-IR-CI-1233-REV00</t>
  </si>
  <si>
    <t>RHS-KK-ECG-IR-CI-1234-REV00</t>
  </si>
  <si>
    <t>RHS-KK-ECG-IR-CI-1235-REV00</t>
  </si>
  <si>
    <t>RHS-KK-ECG-IR-CI-1236-REV00</t>
  </si>
  <si>
    <t>RHS-KK-ECG-IR-CI-1237-REV00</t>
  </si>
  <si>
    <t>RHS-KK-ECG-IR-CI-1238-REV00</t>
  </si>
  <si>
    <t>RHS-KK-ECG-IR-CI-1239-REV00</t>
  </si>
  <si>
    <t>RHS-KK-ECG-IR-CI-1240-REV00</t>
  </si>
  <si>
    <t>RHS-KK-ECG-IR-CI-1241-REV00</t>
  </si>
  <si>
    <t>RHS-KK-ECG-IR-ELE-128-REV00</t>
  </si>
  <si>
    <t>RHS-KK-ECG-IR-ELE-129-REV00</t>
  </si>
  <si>
    <t>RHS-KK-ECG-IR-ELE-130-REV00</t>
  </si>
  <si>
    <t>RHS-KK-ECG-IR-CI-1242-REV00</t>
  </si>
  <si>
    <t>RHS-KK-ECG-IR-CI-1243-REV00</t>
  </si>
  <si>
    <t>RHS-KK-ECG-IR-CI-1244-REV00</t>
  </si>
  <si>
    <t>RHS-KK-ECG-IR-CI-1245-REV00</t>
  </si>
  <si>
    <t>RHS-KK-ECG-IR-CI-1246-REV00</t>
  </si>
  <si>
    <t>RHS-KK-ECG-IR-CI-1247-REV00</t>
  </si>
  <si>
    <t>RHS-KK-ECG-IR-CI-1248-REV00</t>
  </si>
  <si>
    <t>RHS-KK-ECG-IR-CI-1249-REV00</t>
  </si>
  <si>
    <t>RHS-KK-ECG-IR-CI-1250-REV00</t>
  </si>
  <si>
    <t>RHS-KK-ECG-IR-CI-1251-REV00</t>
  </si>
  <si>
    <t>RHS-KK-ECG-IR-CI-1252-REV00</t>
  </si>
  <si>
    <t>RHS-KK-ECG-IR-CI-1253-REV00</t>
  </si>
  <si>
    <t>RHS-KK-ECG-IR-CI-1254-REV00</t>
  </si>
  <si>
    <t>RHS-KK-ECG-IR-CI-1255-REV00</t>
  </si>
  <si>
    <t>RHS-KK-ECG-IR-CI-1256-REV00</t>
  </si>
  <si>
    <t>RHS-KK-ECG-IR-CI-1257-REV00</t>
  </si>
  <si>
    <t>RHS-KK-ECG-IR-CI-1258-REV00</t>
  </si>
  <si>
    <t>RHS-KK-ECG-IR-CI-1259-REV00</t>
  </si>
  <si>
    <t>RHS-KK-ECG-IR-CI-1260-REV00</t>
  </si>
  <si>
    <t>RHS-KK-ECG-IR-CI-1261-REV00</t>
  </si>
  <si>
    <t>RHS-KK-ECG-IR-CI-1262-REV00</t>
  </si>
  <si>
    <t>RHS-KK-ECG-IR-CI-1263-REV00</t>
  </si>
  <si>
    <t>RHS-KK-ECG-IR-ARCH-1264-REV00</t>
  </si>
  <si>
    <t>RHS-KK-ECG-IR-CI-1265-REV00</t>
  </si>
  <si>
    <t>RHS-KK-ECG-IR-CI-1266-REV00</t>
  </si>
  <si>
    <t>RHS-KK-ECG-IR-CI-1267-REV00</t>
  </si>
  <si>
    <t>RHS-KK-ECG-IR-CI-1268-REV00</t>
  </si>
  <si>
    <t>RHS-KK-ECG-IR-CI-1269-REV00</t>
  </si>
  <si>
    <t>RHS-KK-ECG-IR-CI-1270-REV00</t>
  </si>
  <si>
    <t>RHS-KK-ECG-IR-CI-1271-REV00</t>
  </si>
  <si>
    <t>RHS-KK-ECG-IR-CI-1272-REV00</t>
  </si>
  <si>
    <t>RHS-KK-ECG-IR-CI-1273-REV00</t>
  </si>
  <si>
    <t>RHS-KK-ECG-IR-CI-1274-REV00</t>
  </si>
  <si>
    <t>RHS-KK-ECG-IR-CI-1275-REV00</t>
  </si>
  <si>
    <t>RHS-KK-ECG-IR-CI-1276-REV00</t>
  </si>
  <si>
    <t>RHS-KK-ECG-IR-CI-1277-REV00</t>
  </si>
  <si>
    <t>RHS-KK-ECG-IR-CI-1278-REV00</t>
  </si>
  <si>
    <t>RHS-KK-ECG-IR-CI-1279-REV00</t>
  </si>
  <si>
    <t>RHS-KK-ECG-IR-CI-1280-REV00</t>
  </si>
  <si>
    <t>RHS-KK-ECG-IR-CI-1281-REV00</t>
  </si>
  <si>
    <t>RHS-KK-ECG-IR-CI-1282-REV00</t>
  </si>
  <si>
    <t>RHS-KK-ECG-IR-CI-1283-REV00</t>
  </si>
  <si>
    <t>RHS-KK-ECG-IR-CI-1284-REV00</t>
  </si>
  <si>
    <t>RHS-KK-ECG-IR-CI-1285-REV00</t>
  </si>
  <si>
    <t>RHS-KK-ECG-IR-CI-1286-REV00</t>
  </si>
  <si>
    <t>RHS-KK-ECG-IR-CI-1287-REV00</t>
  </si>
  <si>
    <t>RHS-KK-ECG-IR-CI-1288-REV00</t>
  </si>
  <si>
    <t>RHS-KK-ECG-IR-CI-1289-REV00</t>
  </si>
  <si>
    <t>RHS-KK-ECG-IR-CI-1290-REV00</t>
  </si>
  <si>
    <t>RHS-KK-ECG-IR-CI-1291-REV00</t>
  </si>
  <si>
    <t>RHS-KK-ECG-IR-SU-1292-REV00</t>
  </si>
  <si>
    <t>RHS-KK-ECG-IR-SU-1293-REV00</t>
  </si>
  <si>
    <t>RHS-KK-ECG-IR-MECH-06-REV00</t>
  </si>
  <si>
    <t>RHS-KK-ECG-IR-ELE-131-REV00</t>
  </si>
  <si>
    <t>RHS-KK-ECG-IR-ARCH-1294-REV00</t>
  </si>
  <si>
    <t>RHS-KK-ECG-IR-ARCH-1295-REV00</t>
  </si>
  <si>
    <t>RHS-KK-ECG-IR-ARCH-1297-REV00</t>
  </si>
  <si>
    <t>RHS-KK-ECG-IR-CI-1301-REV00</t>
  </si>
  <si>
    <t>RHS-KK-ECG-IR-CI-1302-REV00</t>
  </si>
  <si>
    <t>RHS-KK-ECG-IR-SU-1303-REV00</t>
  </si>
  <si>
    <t>RHS-KK-ECG-IR-CI-1304-REV00</t>
  </si>
  <si>
    <t>RHS-KK-ECG-IR-CI-1305-REV00</t>
  </si>
  <si>
    <t>RHS-KK-ECG-IR-CI-1306-REV00</t>
  </si>
  <si>
    <t>RHS-KK-ECG-IR-CI-1307-REV00</t>
  </si>
  <si>
    <t>RHS-KK-ECG-IR-ELE-132-REV00</t>
  </si>
  <si>
    <t>RHS-KK-ECG-IR-SU-1311-REV00</t>
  </si>
  <si>
    <t>RHS-KK-ECG-IR-CI-1314-REV00</t>
  </si>
  <si>
    <t>RHS-KK-ECG-IR-CI-1315-REV00</t>
  </si>
  <si>
    <t>RHS-KK-ECG-IR-ARCH-1316-REV00</t>
  </si>
  <si>
    <t>RHS-KK-ECG-IR-ARCH-1317-REV00</t>
  </si>
  <si>
    <t>RHS-KK-ECG-IR-ARCH-1318-REV00</t>
  </si>
  <si>
    <t>RHS-KK-ECG-IR-ARCH-1319-REV00</t>
  </si>
  <si>
    <t>RHS-KK-ECG-IR-ARCH-1320-REV00</t>
  </si>
  <si>
    <t>RHS-KK-ECG-IR-ARCH-1321-REV00</t>
  </si>
  <si>
    <t>RHS-KK-ECG-IR-ARCH-1322-REV00</t>
  </si>
  <si>
    <t>RHS-KK-ECG-IR-ARCH-1323-REV00</t>
  </si>
  <si>
    <t>RHS-KK-ECG-IR-ARCH-1324-REV00</t>
  </si>
  <si>
    <t>RHS-KK-ECG-IR-ARCH-1329-REV00</t>
  </si>
  <si>
    <t>RHS-KK-ECG-IR-ARCH-1330-REV00</t>
  </si>
  <si>
    <t>RHS-KK-ECG-IR-ARCH-1331-REV00</t>
  </si>
  <si>
    <t>RHS-KK-ECG-IR-ARCH-1332-REV00</t>
  </si>
  <si>
    <t>RHS-KK-ECG-IR-ARCH-1333-REV00</t>
  </si>
  <si>
    <t>RHS-KK-ECG-IR-ARCH-1334-REV00</t>
  </si>
  <si>
    <t>RHS-KK-ECG-IR-ARCH-1335-REV00</t>
  </si>
  <si>
    <t>RHS-KK-ECG-IR-CI-1339-REV00</t>
  </si>
  <si>
    <t>RHS-KK-ECG-IR-ELE-133-REV00</t>
  </si>
  <si>
    <t>RHS-KK-ECG-IR-CI-1340-REV00</t>
  </si>
  <si>
    <t>RHS-KK-ECG-IR-CI-1341-REV00</t>
  </si>
  <si>
    <t>RHS-KK-ECG-IR-CI-1342-REV00</t>
  </si>
  <si>
    <t>RHS-KK-ECG-IR-ARCH-1343-REV00</t>
  </si>
  <si>
    <t>RHS-KK-ECG-IR-ARCH-1344-REV00</t>
  </si>
  <si>
    <t>RHS-KK-ECG-IR-ARCH-1345-REV00</t>
  </si>
  <si>
    <t>RHS-KK-ECG-IR-ARCH-1346-REV00</t>
  </si>
  <si>
    <t>RHS-KK-ECG-IR-CI-1349-REV00</t>
  </si>
  <si>
    <t>RHS-KK-ECG-IR-CI-1351-REV00</t>
  </si>
  <si>
    <t>RHS-KK-ECG-IR-CI-1352-REV00</t>
  </si>
  <si>
    <t>RHS-KK-ECG-IR-CI-1353-REV00</t>
  </si>
  <si>
    <t>RHS-KK-ECG-IR-CI-1354-REV00</t>
  </si>
  <si>
    <t>RHS-KK-ECG-IR-CI-1355-REV00</t>
  </si>
  <si>
    <t>RHS-KK-ECG-IR-CI-1356-REV00</t>
  </si>
  <si>
    <t>RHS-KK-ECG-IR-CI-1357-REV00</t>
  </si>
  <si>
    <t>RHS-KK-ECG-IR-CI-1358-REV00</t>
  </si>
  <si>
    <t>RHS-KK-ECG-IR-CI-1359-REV00</t>
  </si>
  <si>
    <t>RHS-KK-ECG-IR-CI-1360-REV00</t>
  </si>
  <si>
    <t>RHS-KK-ECG-IR-CI-1361-REV00</t>
  </si>
  <si>
    <t>RHS-KK-ECG-IR-CI-1362-REV00</t>
  </si>
  <si>
    <t>RHS-KK-ECG-IR-CI-1363-REV00</t>
  </si>
  <si>
    <t>RHS-KK-ECG-IR-CI-1364-REV00</t>
  </si>
  <si>
    <t>RHS-KK-ECG-IR-CI-1365-REV00</t>
  </si>
  <si>
    <t>RHS-KK-ECG-IR-CI-1366-REV00</t>
  </si>
  <si>
    <t>RHS-KK-ECG-IR-CI-1367-REV00</t>
  </si>
  <si>
    <t>RHS-KK-ECG-IR-CI-1368-REV00</t>
  </si>
  <si>
    <t>RHS-KK-ECG-IR-CI-1369-REV00</t>
  </si>
  <si>
    <t>RHS-KK-ECG-IR-CI-1370-REV00</t>
  </si>
  <si>
    <t>RHS-KK-ECG-IR-ARCH-1371-REV00</t>
  </si>
  <si>
    <t>RHS-KK-ECG-IR-ARCH-1374-REV00</t>
  </si>
  <si>
    <t>RHS-KK-ECG-IR-ARCH-1375-REV00</t>
  </si>
  <si>
    <t>RHS-KK-ECG-IR-ARCH-1376-REV00</t>
  </si>
  <si>
    <t>RHS-KK-ECG-IR-ARCH-1377-REV00</t>
  </si>
  <si>
    <t>RHS-KK-ECG-IR-ARCH-1378-REV00</t>
  </si>
  <si>
    <t>RHS-KK-ECG-IR-CI-1379-REV00</t>
  </si>
  <si>
    <t>RHS-KK-ECG-IR-CI-1382-REV00</t>
  </si>
  <si>
    <t>RHS-KK-ECG-IR-CI-1383-REV00</t>
  </si>
  <si>
    <t>RHS-KK-ECG-IR-CI-1384-REV00</t>
  </si>
  <si>
    <t>RHS-KK-ECG-IR-CI-1385-REV00</t>
  </si>
  <si>
    <t>RHS-KK-ECG-IR-CI-1386-REV00</t>
  </si>
  <si>
    <t>RHS-KK-ECG-IR-CI-1387-REV00</t>
  </si>
  <si>
    <t>RHS-KK-ECG-IR-ARCH-1389-REV00</t>
  </si>
  <si>
    <t>RHS-KK-ECG-IR-ARCH-1390-REV00</t>
  </si>
  <si>
    <t>RHS-KK-ECG-IR-ARCH-1391-REV00</t>
  </si>
  <si>
    <t>RHS-KK-ECG-IR-ARCH-1392-REV00</t>
  </si>
  <si>
    <t>RHS-KK-ECG-IR-ARCH-1393-REV00</t>
  </si>
  <si>
    <t>RHS-KK-ECG-IR-CI-1396-REV00</t>
  </si>
  <si>
    <t>RHS-KK-ECG-IR-CI-1397-REV00</t>
  </si>
  <si>
    <t>RHS-KK-ECG-IR-CI-1398-REV00</t>
  </si>
  <si>
    <t>RHS-KK-ECG-IR-CI-1401-REV00</t>
  </si>
  <si>
    <t>RHS-KK-ECG-IR-ARCH-1402-REV00</t>
  </si>
  <si>
    <t>RHS-KK-ECG-IR-ARCH-1403-REV00</t>
  </si>
  <si>
    <t>RHS-KK-ECG-IR-ARCH-1404-REV00</t>
  </si>
  <si>
    <t>RHS-KK-ECG-IR-ARCH-1405-REV00</t>
  </si>
  <si>
    <t>RHS-KK-ECG-IR-ARCH-1406-REV00</t>
  </si>
  <si>
    <t>RHS-KK-ECG-IR-ARCH-1407-REV00</t>
  </si>
  <si>
    <t>RHS-KK-ECG-IR-ARCH-1411-REV00</t>
  </si>
  <si>
    <t>RHS-KK-ECG-IR-ARCH-1412-REV00</t>
  </si>
  <si>
    <t>RHS-KK-ECG-IR-ARCH-1413-REV00</t>
  </si>
  <si>
    <t>RHS-KK-ECG-IR-ARCH-1414-REV00</t>
  </si>
  <si>
    <t>RHS-KK-ECG-IR-ARCH-1415-REV00</t>
  </si>
  <si>
    <t>RHS-KK-ECG-IR-ARCH-1416-REV00</t>
  </si>
  <si>
    <t>RHS-KK-ECG-IR-ARCH-1417-REV00</t>
  </si>
  <si>
    <t>RHS-KK-ECG-IR-ARCH-1418-REV00</t>
  </si>
  <si>
    <t>RHS-KK-ECG-IR-ARCH-1419-REV00</t>
  </si>
  <si>
    <t>RHS-KK-ECG-IR-ELE-134-REV00</t>
  </si>
  <si>
    <t>RHS-KK-ECG-IR-ELE-135-REV00</t>
  </si>
  <si>
    <t>RHS-KK-ECG-IR-ARCH-1420-REV00</t>
  </si>
  <si>
    <t>RHS-KK-ECG-IR-ARCH-1421-REV00</t>
  </si>
  <si>
    <t>RHS-KK-ECG-IR-ARCH-1422-REV00</t>
  </si>
  <si>
    <t>RHS-KK-ECG-IR-ARCH-1423-REV00</t>
  </si>
  <si>
    <t>RHS-KK-ECG-IR-ARCH-1424-REV00</t>
  </si>
  <si>
    <t>RHS-KK-ECG-IR-ARCH-1425-REV00</t>
  </si>
  <si>
    <t>RHS-KK-ECG-IR-CI-1426-REV00</t>
  </si>
  <si>
    <t>RHS-KK-ECG-IR-SU-1439-REV00</t>
  </si>
  <si>
    <t>RHS-KK-ECG-IR-CI-1446-REV00</t>
  </si>
  <si>
    <t>RHS-KK-ECG-IR-CI-1447-REV00</t>
  </si>
  <si>
    <t>RHS-KK-ECG-IR-CI-1448-REV00</t>
  </si>
  <si>
    <t>RHS-KK-ECG-IR-CI-1449-REV00</t>
  </si>
  <si>
    <t>RHS-KK-ECG-IR-CI-1450-REV00</t>
  </si>
  <si>
    <t>RHS-KK-ECG-IR-CI-1451-REV00</t>
  </si>
  <si>
    <t>RHS-KK-ECG-IR-ARCH-1456-REV00</t>
  </si>
  <si>
    <t>RHS-KK-ECG-IR-ARCH-1457-REV00</t>
  </si>
  <si>
    <t>RHS-KK-ECG-IR-CI-1458-REV00</t>
  </si>
  <si>
    <t>RHS-KK-ECG-IR-CI-1468-REV00</t>
  </si>
  <si>
    <t>RHS-KK-ECG-IR-CI-1469-REV00</t>
  </si>
  <si>
    <t>RHS-KK-ECG-IR-CI-1470-REV00</t>
  </si>
  <si>
    <t>RHS-KK-ECG-IR-CI-1471-REV00</t>
  </si>
  <si>
    <t>RHS-KK-ECG-IR-CI-1472-REV00</t>
  </si>
  <si>
    <t>RHS-KK-ECG-IR-CI-1473-REV00</t>
  </si>
  <si>
    <t>RHS-KK-ECG-IR-CI-1474-REV00</t>
  </si>
  <si>
    <t>RHS-KK-ECG-IR-CI-1475-REV00</t>
  </si>
  <si>
    <t>RHS-KK-ECG-IR-CI-1476-REV00</t>
  </si>
  <si>
    <t>RHS-KK-ECG-IR-CI-1480-REV00</t>
  </si>
  <si>
    <t>RHS-KK-ECG-IR-CI-1481-REV00</t>
  </si>
  <si>
    <t>RHS-KK-ECG-IR-CI-1482-REV00</t>
  </si>
  <si>
    <t>RHS-KK-ECG-IR-CI-1484-REV00</t>
  </si>
  <si>
    <t>RHS-KK-ECG-IR-CI-1485-REV00</t>
  </si>
  <si>
    <t>RHS-KK-ECG-IR-CI-1486-REV00</t>
  </si>
  <si>
    <t>RHS-KK-ECG-IR-CI-1487-REV00</t>
  </si>
  <si>
    <t>RHS-KK-ECG-IR-SU-1489-REV00</t>
  </si>
  <si>
    <t>RHS-KK-ECG-IR-SU-1491-REV00</t>
  </si>
  <si>
    <t>RHS-KK-ECG-IR-CI-1492-REV00</t>
  </si>
  <si>
    <t>RHS-KK-ECG-IR-CI-1493-REV00</t>
  </si>
  <si>
    <t>RHS-KK-ECG-IR-CI-1494-REV00</t>
  </si>
  <si>
    <t>RHS-KK-ECG-IR-ARCH-1498-REV00</t>
  </si>
  <si>
    <t>RHS-KK-ECG-IR-ELE-137-REV00</t>
  </si>
  <si>
    <t>RHS-KK-ECG-IR-ELE-138-REV00</t>
  </si>
  <si>
    <t>RHS-KK-ECG-IR-ELE-139-REV00</t>
  </si>
  <si>
    <t>RHS-KK-ECG-IR-ELE-140-REV00</t>
  </si>
  <si>
    <t>RHS-KK-ECG-IR-ELE-141-REV00</t>
  </si>
  <si>
    <t>RHS-KK-ECG-IR-MECH-09-REV00</t>
  </si>
  <si>
    <t>RHS-KK-ECG-IR-MECH-10-REV00</t>
  </si>
  <si>
    <t>RHS-KK-ECG-IR-CI-1506-REV00</t>
  </si>
  <si>
    <t>RHS-KK-ECG-IR-MECH-11-REV00</t>
  </si>
  <si>
    <t>RHS-KK-ECG-IR-MECH-12-REV00</t>
  </si>
  <si>
    <t>RHS-KK-ECG-IR-MECH-13-REV00</t>
  </si>
  <si>
    <t>RHS-KK-ECG-IR-MECH-14-REV00</t>
  </si>
  <si>
    <t>RHS-KK-ECG-IR-MECH-15-REV00</t>
  </si>
  <si>
    <t>RHS-KK-ECG-IR-MECH-16-REV00</t>
  </si>
  <si>
    <t>RHS-KK-ECG-IR-CI-1514-REV00</t>
  </si>
  <si>
    <t>RHS-KK-ECG-IR-SU-1516-REV00</t>
  </si>
  <si>
    <t>RHS-KK-ECG-IR-MECH-17-REV00</t>
  </si>
  <si>
    <t>RHS-KK-ECG-IR-MECH-18-REV00</t>
  </si>
  <si>
    <t>RHS-KK-ECG-IR-ELE-142-REV00</t>
  </si>
  <si>
    <t>RHS-KK-ECG-IR-ELE-143-REV00</t>
  </si>
  <si>
    <t>RHS-KK-ECG-IR-ARCH-1517-REV00</t>
  </si>
  <si>
    <t>RHS-KK-ECG-IR-ARCH-1518-REV00</t>
  </si>
  <si>
    <t>RHS-KK-ECG-IR-ARCH-1519-REV00</t>
  </si>
  <si>
    <t>RHS-KK-ECG-IR-ARCH-1520-REV00</t>
  </si>
  <si>
    <t>RHS-KK-ECG-IR-SU-1521-REV00</t>
  </si>
  <si>
    <t>RHS-KK-ECG-IR-CI-1530-REV00</t>
  </si>
  <si>
    <t>RHS-KK-ECG-IR-CI-1531-REV00</t>
  </si>
  <si>
    <t>RHS-KK-ECG-IR-CI-1532-REV00</t>
  </si>
  <si>
    <t>RHS-KK-ECG-IR-CI-1533-REV00</t>
  </si>
  <si>
    <t>RHS-KK-ECG-IR-CI-1534-REV00</t>
  </si>
  <si>
    <t>RHS-KK-ECG-IR-ELE-145-REV00</t>
  </si>
  <si>
    <t>RHS-KK-ECG-IR-SU-1535-REV00</t>
  </si>
  <si>
    <t>RHS-KK-ECG-IR-SU-1536-REV00</t>
  </si>
  <si>
    <t>RHS-KK-ECG-IR-ELE-146-REV00</t>
  </si>
  <si>
    <t>RHS-KK-ECG-IR-ELE-147-REV00</t>
  </si>
  <si>
    <t>RHS-KK-ECG-IR-CI-1538-REV00</t>
  </si>
  <si>
    <t>RHS-KK-ECG-IR-CI-1540-REV00</t>
  </si>
  <si>
    <t>RHS-KK-ECG-IR-CI-1550-REV00</t>
  </si>
  <si>
    <t>RHS-KK-ECG-IR-CI-1551-REV00</t>
  </si>
  <si>
    <t>RHS-KK-ECG-IR-MECH-19-REV00</t>
  </si>
  <si>
    <t>RHS-KK-ECG-IR-MECH-20-REV00</t>
  </si>
  <si>
    <t>RHS-KK-ECG-IR-MECH-21-REV00</t>
  </si>
  <si>
    <t>RHS-KK-ECG-IR-MECH-22-REV00</t>
  </si>
  <si>
    <t>RHS-KK-ECG-IR-CI-1553-REV00</t>
  </si>
  <si>
    <t>RHS-KK-ECG-IR-CI-1554-REV00</t>
  </si>
  <si>
    <t>RHS-KK-ECG-IR-CI-1555-REV00</t>
  </si>
  <si>
    <t>RHS-KK-ECG-IR-CI-1556-REV00</t>
  </si>
  <si>
    <t>RHS-KK-ECG-IR-CI-1557-REV00</t>
  </si>
  <si>
    <t>RHS-KK-ECG-IR-ARCH-1558-REV00</t>
  </si>
  <si>
    <t>RHS-KK-ECG-IR-ARCH-1559-REV00</t>
  </si>
  <si>
    <t>RHS-KK-ECG-IR-ARCH-1560-REV00</t>
  </si>
  <si>
    <t>RHS-KK-ECG-IR-CI-1561-REV00</t>
  </si>
  <si>
    <t>RHS-KK-ECG-IR-CI-1562-REV00</t>
  </si>
  <si>
    <t>RHS-KK-ECG-IR-CI-1563-REV00</t>
  </si>
  <si>
    <t>RHS-KK-ECG-IR-CI-1564-REV00</t>
  </si>
  <si>
    <t>RHS-KK-ECG-IR-CI-1565-REV00</t>
  </si>
  <si>
    <t>RHS-KK-ECG-IR-CI-1566-REV00</t>
  </si>
  <si>
    <t>RHS-KK-ECG-IR-ARCH-1567-REV00</t>
  </si>
  <si>
    <t>RHS-KK-ECG-IR-CI-1568-REV00</t>
  </si>
  <si>
    <t>RHS-KK-ECG-IR-CI-1569-REV00</t>
  </si>
  <si>
    <t>RHS-KK-ECG-IR-CI-1570-REV00</t>
  </si>
  <si>
    <t>RHS-KK-ECG-IR-CI-1571-REV00</t>
  </si>
  <si>
    <t>RHS-KK-ECG-IR-CI-1572-REV00</t>
  </si>
  <si>
    <t>RHS-KK-ECG-IR-ARCH-1573-REV00</t>
  </si>
  <si>
    <t>RHS-KK-ECG-IR-ARCH-1574-REV00</t>
  </si>
  <si>
    <t>RHS-KK-ECG-IR-ARCH-1575-REV00</t>
  </si>
  <si>
    <t>RHS-KK-ECG-IR-ARCH-1576-REV00</t>
  </si>
  <si>
    <t>RHS-KK-ECG-IR-ARCH-1577-REV00</t>
  </si>
  <si>
    <t>RHS-KK-ECG-IR-ARCH-1578-REV00</t>
  </si>
  <si>
    <t>RHS-KK-ECG-IR-ARCH-1579-REV00</t>
  </si>
  <si>
    <t>RHS-KK-ECG-IR-ARCH-1580-REV00</t>
  </si>
  <si>
    <t>RHS-KK-ECG-IR-SU-1584-REV00</t>
  </si>
  <si>
    <t>RHS-KK-ECG-IR-ARCH-1585-REV00</t>
  </si>
  <si>
    <t>RHS-KK-ECG-IR-ARCH-1586-REV00</t>
  </si>
  <si>
    <t>RHS-KK-ECG-IR-SU-1587-REV00</t>
  </si>
  <si>
    <t>RHS-KK-ECG-IR-SU-1588-REV00</t>
  </si>
  <si>
    <t>RHS-KK-ECG-IR-SU-1589-REV00</t>
  </si>
  <si>
    <t>RHS-KK-ECG-IR-SU-1590-REV00</t>
  </si>
  <si>
    <t>RHS-KK-ECG-IR-SU-1591-REV00</t>
  </si>
  <si>
    <t>RHS-KK-ECG-IR-SU-1592-REV00</t>
  </si>
  <si>
    <t>RHS-KK-ECG-IR-SU-1593-REV00</t>
  </si>
  <si>
    <t>RHS-KK-ECG-IR-SU-1594-REV00</t>
  </si>
  <si>
    <t>RHS-KK-ECG-IR-MECH-26-REV00</t>
  </si>
  <si>
    <t>RHS-KK-ECG-IR-MECH-25-REV00</t>
  </si>
  <si>
    <t>RHS-KK-ECG-IR-MECH-24-REV00</t>
  </si>
  <si>
    <t>RHS-KK-ECG-IR-MECH-23-REV00</t>
  </si>
  <si>
    <t>RHS-KK-ECG-IR-ARCH-1596-REV00</t>
  </si>
  <si>
    <t>RHS-KK-ECG-IR-ARCH-1597-REV00</t>
  </si>
  <si>
    <t>RHS-KK-ECG-IR-ARCH-1598-REV00</t>
  </si>
  <si>
    <t>RHS-KK-ECG-IR-ARCH-1599-REV00</t>
  </si>
  <si>
    <t>RHS-KK-ECG-IR-ARCH-1600-REV00</t>
  </si>
  <si>
    <t>RHS-KK-ECG-IR-ARCH-1601-REV00</t>
  </si>
  <si>
    <t>RHS-KK-ECG-IR-ARCH-1602-REV00</t>
  </si>
  <si>
    <t>RHS-KK-ECG-IR-ARCH-1603-REV00</t>
  </si>
  <si>
    <t>RHS-KK-ECG-IR-ARCH-1604-REV00</t>
  </si>
  <si>
    <t>RHS-KK-ECG-IR-ARCH-1605-REV00</t>
  </si>
  <si>
    <t>RHS-KK-ECG-IR-ARCH-1606-REV00</t>
  </si>
  <si>
    <t>RHS-KK-ECG-IR-SU-1607-REV00</t>
  </si>
  <si>
    <t>RHS-KK-ECG-IR-SU-1608-REV00</t>
  </si>
  <si>
    <t>RHS-KK-ECG-IR-ARCH-1609-REV00</t>
  </si>
  <si>
    <t>RHS-KK-ECG-IR-ARCH-1610-REV00</t>
  </si>
  <si>
    <t>RHS-KK-ECG-IR-ARCH-1611-REV00</t>
  </si>
  <si>
    <t>RHS-KK-ECG-IR-ARCH-1612-REV00</t>
  </si>
  <si>
    <t>RHS-KK-ECG-IR-CI-1613-REV00</t>
  </si>
  <si>
    <t>RHS-KK-ECG-IR-CI-1614-REV00</t>
  </si>
  <si>
    <t>RHS-KK-ECG-IR-CI-1615-REV00</t>
  </si>
  <si>
    <t>RHS-KK-ECG-IR-ARCH-1616-REV00</t>
  </si>
  <si>
    <t>RHS-KK-ECG-IR-ARCH-1617-REV00</t>
  </si>
  <si>
    <t>RHS-KK-ECG-IR-ARCH-1618-REV00</t>
  </si>
  <si>
    <t>RHS-KK-ECG-IR-ARCH-1619-REV00</t>
  </si>
  <si>
    <t>RHS-KK-ECG-IR-ARCH-1620-REV00</t>
  </si>
  <si>
    <t>RHS-KK-ECG-IR-ARCH-1621-REV00</t>
  </si>
  <si>
    <t>RHS-KK-ECG-IR-ARCH-1622-REV00</t>
  </si>
  <si>
    <t>RHS-KK-ECG-IR-ARCH-1623-REV00</t>
  </si>
  <si>
    <t>RHS-KK-ECG-IR-ARCH-1624-REV00</t>
  </si>
  <si>
    <t>RHS-KK-ECG-IR-SU-1625-REV00</t>
  </si>
  <si>
    <t>RHS-KK-ECG-IR-SU-1626-REV00</t>
  </si>
  <si>
    <t>RHS-KK-ECG-IR-CI-1627-REV00</t>
  </si>
  <si>
    <t>RHS-KK-ECG-IR-SU-1628-REV00</t>
  </si>
  <si>
    <t>RHS-KK-ECG-IR-SU-1629-REV00</t>
  </si>
  <si>
    <t>RHS-KK-ECG-IR-CI-1630-REV00</t>
  </si>
  <si>
    <t>RHS-KK-ECG-IR-CI-1631-REV00</t>
  </si>
  <si>
    <t>RHS-KK-ECG-IR-CI-1632-REV00</t>
  </si>
  <si>
    <t>RHS-KK-ECG-IR-SU-1633-REV00</t>
  </si>
  <si>
    <t>RHS-KK-ECG-IR-SU-1634-REV00</t>
  </si>
  <si>
    <t>RHS-KK-ECG-IR-SU-1635-REV00</t>
  </si>
  <si>
    <t>RHS-KK-ECG-IR-SU-1636-REV00</t>
  </si>
  <si>
    <t>RHS-KK-ECG-IR-ELE-148-REV00</t>
  </si>
  <si>
    <t>RHS-KK-ECG-IR-ELE-149-REV00</t>
  </si>
  <si>
    <t>RHS-KK-ECG-IR-ELE-150-REV00</t>
  </si>
  <si>
    <t>RHS-KK-ECG-IR-ELE-151-REV00</t>
  </si>
  <si>
    <t>RHS-KK-ECG-IR-ELE-152-REV00</t>
  </si>
  <si>
    <t>RHS-KK-ECG-IR-ARCH-1637-REV00</t>
  </si>
  <si>
    <t>RHS-KK-ECG-IR-ARCH-1638-REV00</t>
  </si>
  <si>
    <t>RHS-KK-ECG-IR-ARCH-1639-REV00</t>
  </si>
  <si>
    <t>RHS-KK-ECG-IR-ELE-153-REV00</t>
  </si>
  <si>
    <t>RHS-KK-ECG-IR-CI-1640-REV00</t>
  </si>
  <si>
    <t>RHS-KK-ECG-IR-ELE-154-REV00</t>
  </si>
  <si>
    <t>RHS-KK-ECG-IR-ELE-155-REV00</t>
  </si>
  <si>
    <t>RHS-KK-ECG-IR-CI-1641-REV00</t>
  </si>
  <si>
    <t>RHS-KK-ECG-IR-CI-1643-REV00</t>
  </si>
  <si>
    <t>RHS-KK-ECG-IR-CI-1644-REV00</t>
  </si>
  <si>
    <t>RHS-KK-ECG-IR-CI-1645-REV00</t>
  </si>
  <si>
    <t>RHS-KK-ECG-IR-ARCH-1646-REV00</t>
  </si>
  <si>
    <t>RHS-KK-ECG-IR-ARCH-1647-REV00</t>
  </si>
  <si>
    <t>RHS-KK-ECG-IR-CI-1648-REV00</t>
  </si>
  <si>
    <t>RHS-KK-ECG-IR-CI-1649-REV00</t>
  </si>
  <si>
    <t>RHS-KK-ECG-IR-ARCH-1650-REV00</t>
  </si>
  <si>
    <t>RHS-KK-ECG-IR-ARCH-1651-REV00</t>
  </si>
  <si>
    <t>RHS-KK-ECG-IR-ARCH-1652-REV00</t>
  </si>
  <si>
    <t>RHS-KK-ECG-IR-ARCH-1653-REV00</t>
  </si>
  <si>
    <t>RHS-KK-ECG-IR-ARCH-1654-REV00</t>
  </si>
  <si>
    <t>RHS-KK-ECG-IR-ARCH-1655-REV00</t>
  </si>
  <si>
    <t>RHS-KK-ECG-IR-ELE-156-REV00</t>
  </si>
  <si>
    <t>RHS-KK-ECG-IR-ELE-157-REV00</t>
  </si>
  <si>
    <t>RHS-KK-ECG-IR-ARCH-1658-REV00</t>
  </si>
  <si>
    <t>RHS-KK-ECG-IR-ARCH-1659-REV00</t>
  </si>
  <si>
    <t>RHS-KK-ECG-IR-SU-1660-REV00</t>
  </si>
  <si>
    <t>RHS-KK-ECG-IR-CI-1661-REV00</t>
  </si>
  <si>
    <t>RHS-KK-ECG-IR-CI-1663-REV00</t>
  </si>
  <si>
    <t>RHS-KK-ECG-IR-MECH-27-REV00</t>
  </si>
  <si>
    <t>RHS-KK-ECG-IR-MECH-28-REV00</t>
  </si>
  <si>
    <t>RHS-KK-ECG-IR-SU-1665-REV00</t>
  </si>
  <si>
    <t>RHS-KK-ECG-IR-CI-1666-REV00</t>
  </si>
  <si>
    <t>RHS-KK-ECG-IR-ARCH-1669-REV00</t>
  </si>
  <si>
    <t>RHS-KK-ECG-IR-ELE-158-REV00</t>
  </si>
  <si>
    <t>RHS-KK-ECG-IR-ELE-159-REV00</t>
  </si>
  <si>
    <t>RHS-KK-ECG-IR-ELE-160-REV00</t>
  </si>
  <si>
    <t>RHS-KK-ECG-IR-ARCH-1671-REV00</t>
  </si>
  <si>
    <t>RHS-KK-ECG-IR-CI-1673-REV00</t>
  </si>
  <si>
    <t>RHS-KK-ECG-IR-CI-1675-REV00</t>
  </si>
  <si>
    <t>RHS-KK-ECG-IR-CI-1676-REV00</t>
  </si>
  <si>
    <t>RHS-KK-ECG-IR-CI-1677-REV00</t>
  </si>
  <si>
    <t>RHS-KK-ECG-IR-SU-1681-REV00</t>
  </si>
  <si>
    <t>RHS-KK-ECG-IR-ELE-161-REV00</t>
  </si>
  <si>
    <t>RHS-KK-ECG-IR-ELE-162-REV00</t>
  </si>
  <si>
    <t>RHS-KK-ECG-IR-SU-1682-REV00</t>
  </si>
  <si>
    <t>RHS-KK-ECG-IR-CI-1683-REV00</t>
  </si>
  <si>
    <t>RHS-KK-ECG-IR-CI-1684-REV00</t>
  </si>
  <si>
    <t>RHS-KK-ECG-IR-CI-1685-REV00</t>
  </si>
  <si>
    <t>RHS-KK-ECG-IR-SU-1686-REV00</t>
  </si>
  <si>
    <t>RHS-KK-ECG-IR-SU-1687-REV00</t>
  </si>
  <si>
    <t>RHS-KK-ECG-IR-CI-1688-REV00</t>
  </si>
  <si>
    <t>RHS-KK-ECG-IR-ARCH-1689-REV00</t>
  </si>
  <si>
    <t>RHS-KK-ECG-IR-SU-1692-REV00</t>
  </si>
  <si>
    <t>RHS-KK-ECG-IR-CI-1693-REV00</t>
  </si>
  <si>
    <t>RHS-KK-ECG-IR-CI-1694-REV00</t>
  </si>
  <si>
    <t>RHS-KK-ECG-IR-CI-1695-REV00</t>
  </si>
  <si>
    <t>RHS-KK-ECG-IR-CI-1696-REV00</t>
  </si>
  <si>
    <t>RHS-KK-ECG-IR-CI-1697-REV00</t>
  </si>
  <si>
    <t>RHS-KK-ECG-IR-ARCH-1698-REV00</t>
  </si>
  <si>
    <t>RHS-KK-ECG-IR-ARCH-1699-REV00</t>
  </si>
  <si>
    <t>RHS-KK-ECG-IR-ARCH-1700-REV00</t>
  </si>
  <si>
    <t>RHS-KK-ECG-IR-ARCH-1704-REV00</t>
  </si>
  <si>
    <t>RHS-KK-ECG-IR-ARCH-1705-REV00</t>
  </si>
  <si>
    <t>RHS-KK-ECG-IR-ARCH-1706-REV00</t>
  </si>
  <si>
    <t>RHS-KK-ECG-IR-ARCH-1707-REV00</t>
  </si>
  <si>
    <t>RHS-KK-ECG-IR-CI-1708-REV00</t>
  </si>
  <si>
    <t>RHS-KK-ECG-IR-ARCH-1709-REV00</t>
  </si>
  <si>
    <t>RHS-KK-ECG-IR-SU-1710-REV00</t>
  </si>
  <si>
    <t>RHS-KK-ECG-IR-SU-1711-REV00</t>
  </si>
  <si>
    <t>RHS-KK-ECG-IR-SU-1712-REV00</t>
  </si>
  <si>
    <t>RHS-KK-ECG-IR-SU-1713-REV00</t>
  </si>
  <si>
    <t>RHS-KK-ECG-IR-SU-1714-REV00</t>
  </si>
  <si>
    <t>RHS-KK-ECG-IR-SU-1715-REV00</t>
  </si>
  <si>
    <t>RHS-KK-ECG-IR-SU-1716-REV00</t>
  </si>
  <si>
    <t>RHS-KK-ECG-IR-SU-1717-REV00</t>
  </si>
  <si>
    <t>RHS-KK-ECG-IR-SU-1718-REV00</t>
  </si>
  <si>
    <t>RHS-KK-ECG-IR-ARCH-1719-REV00</t>
  </si>
  <si>
    <t>RHS-KK-ECG-IR-CI-1720-REV00</t>
  </si>
  <si>
    <t>RHS-KK-ECG-IR-CI-1721-REV00</t>
  </si>
  <si>
    <t>RHS-KK-ECG-IR-CI-1722-REV00</t>
  </si>
  <si>
    <t>RHS-KK-ECG-IR-CI-1723-REV00</t>
  </si>
  <si>
    <t>RHS-KK-ECG-IR-CI-1724-REV00</t>
  </si>
  <si>
    <t>RHS-KK-ECG-IR-SU-1725-REV00</t>
  </si>
  <si>
    <t>RHS-KK-ECG-IR-SU-1726-REV00</t>
  </si>
  <si>
    <t>RHS-KK-ECG-IR-SU-1727-REV00</t>
  </si>
  <si>
    <t>RHS-KK-ECG-IR-SU-1728-REV00</t>
  </si>
  <si>
    <t>RHS-KK-ECG-IR-SU-1729-REV00</t>
  </si>
  <si>
    <t>RHS-KK-ECG-IR-SU-1730-REV00</t>
  </si>
  <si>
    <t>RHS-KK-ECG-IR-SU-1731-REV00</t>
  </si>
  <si>
    <t>RHS-KK-ECG-IR-SU-1732-REV00</t>
  </si>
  <si>
    <t>RHS-KK-ECG-IR-SU-1733-REV00</t>
  </si>
  <si>
    <t>RHS-KK-ECG-IR-SU-1734-REV00</t>
  </si>
  <si>
    <t>RHS-KK-ECG-IR-SU-1735-REV00</t>
  </si>
  <si>
    <t>RHS-KK-ECG-IR-SU-1736-REV00</t>
  </si>
  <si>
    <t>RHS-KK-ECG-IR-SU-1737-REV00</t>
  </si>
  <si>
    <t>RHS-KK-ECG-IR-SU-1738-REV00</t>
  </si>
  <si>
    <t>RHS-KK-ECG-IR-SU-1739-REV00</t>
  </si>
  <si>
    <t>RHS-KK-ECG-IR-SU-1740-REV00</t>
  </si>
  <si>
    <t>RHS-KK-ECG-IR-SU-1741-REV00</t>
  </si>
  <si>
    <t>RHS-KK-ECG-IR-SU-1742-REV00</t>
  </si>
  <si>
    <t>RHS-KK-ECG-IR-SU-1743-REV00</t>
  </si>
  <si>
    <t>RHS-KK-ECG-IR-SU-1744-REV00</t>
  </si>
  <si>
    <t>RHS-KK-ECG-IR-SU-1745-REV00</t>
  </si>
  <si>
    <t>RHS-KK-ECG-IR-CI-1746-REV00</t>
  </si>
  <si>
    <t>RHS-KK-ECG-IR-CI-1747-REV00</t>
  </si>
  <si>
    <t>RHS-KK-ECG-IR-CI-1748-REV00</t>
  </si>
  <si>
    <t>RHS-KK-ECG-IR-CI-1749-REV00</t>
  </si>
  <si>
    <t>RHS-KK-ECG-IR-CI-1750-REV00</t>
  </si>
  <si>
    <t>RHS-KK-ECG-IR-ARCH-1751-REV00</t>
  </si>
  <si>
    <t>RHS-KK-ECG-IR-ARCH-1752-REV00</t>
  </si>
  <si>
    <t>RHS-KK-ECG-IR-CI-1753-REV00</t>
  </si>
  <si>
    <t>RHS-KK-ECG-IR-SU-1754-REV00</t>
  </si>
  <si>
    <t>RHS-KK-ECG-IR-SU-1755-REV00</t>
  </si>
  <si>
    <t>RHS-KK-ECG-IR-ELE-163-REV00</t>
  </si>
  <si>
    <t>RHS-KK-ECG-IR-ELE-164-REV00</t>
  </si>
  <si>
    <t>RHS-KK-ECG-IR-CI-1756-REV00</t>
  </si>
  <si>
    <t>RHS-KK-ECG-IR-ELE-166-REV00</t>
  </si>
  <si>
    <t>RHS-KK-ECG-IR-CI-1758-REV00</t>
  </si>
  <si>
    <t>RHS-KK-ECG-IR-ARCH-1761-REV00</t>
  </si>
  <si>
    <t>RHS-KK-ECG-IR-ARCH-1762-REV00</t>
  </si>
  <si>
    <t>RHS-KK-ECG-IR-CI-1763-REV00</t>
  </si>
  <si>
    <t>RHS-KK-ECG-IR-CI-1764-REV00</t>
  </si>
  <si>
    <t>RHS-KK-ECG-IR-CI-1765-REV00</t>
  </si>
  <si>
    <t>RHS-KK-ECG-IR-CI-1766-REV00</t>
  </si>
  <si>
    <t>RHS-KK-ECG-IR-CI-1768-REV00</t>
  </si>
  <si>
    <t>RHS-KK-ECG-IR-CI-1769-REV00</t>
  </si>
  <si>
    <t>RHS-KK-ECG-IR-CI-1770-REV00</t>
  </si>
  <si>
    <t>RHS-KK-ECG-IR-ELE-167-REV00</t>
  </si>
  <si>
    <t>RHS-KK-ECG-IR-ELE-168-REV00</t>
  </si>
  <si>
    <t>RHS-KK-ECG-IR-SU-1771-REV00</t>
  </si>
  <si>
    <t>RHS-KK-ECG-IR-SU-1772-REV00</t>
  </si>
  <si>
    <t>RHS-KK-ECG-IR-SU-1773-REV00</t>
  </si>
  <si>
    <t>RHS-KK-ECG-IR-SU-1774-REV00</t>
  </si>
  <si>
    <t>RHS-KK-ECG-IR-CI-1775-REV00</t>
  </si>
  <si>
    <t>RHS-KK-ECG-IR-CI-1776-REV00</t>
  </si>
  <si>
    <t>RHS-KK-ECG-IR-ELE-169-REV00</t>
  </si>
  <si>
    <t>RHS-KK-ECG-IR-CI-1777-REV00</t>
  </si>
  <si>
    <t>RHS-KK-ECG-IR-CI-1778-REV00</t>
  </si>
  <si>
    <t>RHS-KK-ECG-IR-SU-1779-REV00</t>
  </si>
  <si>
    <t>RHS-KK-ECG-IR-SU-1780-REV00</t>
  </si>
  <si>
    <t>RHS-KK-ECG-IR-SU-1782-REV00</t>
  </si>
  <si>
    <t>RHS-KK-ECG-IR-SU-1783-REV00</t>
  </si>
  <si>
    <t>RHS-KK-ECG-IR-SU-1784-REV00</t>
  </si>
  <si>
    <t>RHS-KK-ECG-IR-SU-1785-REV00</t>
  </si>
  <si>
    <t>RHS-KK-ECG-IR-SU-1786-REV00</t>
  </si>
  <si>
    <t>RHS-KK-ECG-IR-SU-1787-REV00</t>
  </si>
  <si>
    <t>RHS-KK-ECG-IR-SU-1788-REV00</t>
  </si>
  <si>
    <t>RHS-KK-ECG-IR-SU-1789-REV00</t>
  </si>
  <si>
    <t>RHS-KK-ECG-IR-SU-1790-REV00</t>
  </si>
  <si>
    <t>RHS-KK-ECG-IR-SU-1791-REV00</t>
  </si>
  <si>
    <t>RHS-KK-ECG-IR-SU-1792-REV00</t>
  </si>
  <si>
    <t>RHS-KK-ECG-IR-SU-1793-REV00</t>
  </si>
  <si>
    <t>RHS-KK-ECG-IR-SU-1794-REV00</t>
  </si>
  <si>
    <t>RHS-KK-ECG-IR-SU-1795-REV00</t>
  </si>
  <si>
    <t>RHS-KK-ECG-IR-SU-1796-REV00</t>
  </si>
  <si>
    <t>RHS-KK-ECG-IR-SU-1797-REV00</t>
  </si>
  <si>
    <t>RHS-KK-ECG-IR-SU-1798-REV00</t>
  </si>
  <si>
    <t>RHS-KK-ECG-IR-SU-1799-REV00</t>
  </si>
  <si>
    <t>RHS-KK-ECG-IR-SU-1800-REV00</t>
  </si>
  <si>
    <t>RHS-KK-ECG-IR-SU-1801-REV00</t>
  </si>
  <si>
    <t>RHS-KK-ECG-IR-SU-1802-REV00</t>
  </si>
  <si>
    <t>RHS-KK-ECG-IR-SU-1803-REV00</t>
  </si>
  <si>
    <t>RHS-KK-ECG-IR-SU-1804-REV00</t>
  </si>
  <si>
    <t>RHS-KK-ECG-IR-SU-1805-REV00</t>
  </si>
  <si>
    <t>RHS-KK-ECG-IR-SU-1806-REV00</t>
  </si>
  <si>
    <t>RHS-KK-ECG-IR-SU-1807-REV00</t>
  </si>
  <si>
    <t>RHS-KK-ECG-IR-SU-1808-REV00</t>
  </si>
  <si>
    <t>RHS-KK-ECG-IR-SU-1809-REV00</t>
  </si>
  <si>
    <t>RHS-KK-ECG-IR-SU-1810-REV00</t>
  </si>
  <si>
    <t>RHS-KK-ECG-IR-ELE-170-REV00</t>
  </si>
  <si>
    <t>RHS-KK-ECG-IR-SU-1811-REV00</t>
  </si>
  <si>
    <t>RHS-KK-ECG-IR-CI-1812-REV00</t>
  </si>
  <si>
    <t>RHS-KK-ECG-IR-CI-1813-REV00</t>
  </si>
  <si>
    <t>RHS-KK-ECG-IR-CI-1814-REV00</t>
  </si>
  <si>
    <t>RHS-KK-ECG-IR-ELE-174-REV00</t>
  </si>
  <si>
    <t>RHS-KK-ECG-IR-CI-1816-REV00</t>
  </si>
  <si>
    <t>RHS-KK-ECG-IR-ELE-176-REV00</t>
  </si>
  <si>
    <t>RHS-KK-ECG-IR-ARCH-1817-REV00</t>
  </si>
  <si>
    <t>RHS-KK-ECG-IR-ELE-177-REV00</t>
  </si>
  <si>
    <t>RHS-KK-ECG-IR-ELE-178-REV00</t>
  </si>
  <si>
    <t>RHS-KK-ECG-IR-ELE-179-REV00</t>
  </si>
  <si>
    <t>RHS-KK-ECG-IR-ARCH-1818-REV00</t>
  </si>
  <si>
    <t>RHS-KK-ECG-IR-ARCH-1819-REV00</t>
  </si>
  <si>
    <t>RHS-KK-ECG-IR-ARCH-1820-REV00</t>
  </si>
  <si>
    <t>RHS-KK-ECG-IR-ARCH-1821-REV00</t>
  </si>
  <si>
    <t>RHS-KK-ECG-IR-ARCH-1822-REV00</t>
  </si>
  <si>
    <t>RHS-KK-ECG-IR-ARCH-1823-REV00</t>
  </si>
  <si>
    <t>RHS-KK-ECG-IR-ARCH-1824-REV00</t>
  </si>
  <si>
    <t>RHS-KK-ECG-IR-ARCH-1825-REV00</t>
  </si>
  <si>
    <t>RHS-KK-ECG-IR-ARCH-1826-REV00</t>
  </si>
  <si>
    <t>RHS-KK-ECG-IR-ARCH-1827-REV00</t>
  </si>
  <si>
    <t>RHS-KK-ECG-IR-ARCH-1828-REV00</t>
  </si>
  <si>
    <t>RHS-KK-ECG-IR-ARCH-1829-REV00</t>
  </si>
  <si>
    <t>RHS-KK-ECG-IR-ELE-180-REV00</t>
  </si>
  <si>
    <t>RHS-KK-ECG-IR-ELE-181-REV00</t>
  </si>
  <si>
    <t>RHS-KK-ECG-IR-ELE-182-REV00</t>
  </si>
  <si>
    <t>RHS-KK-ECG-IR-SU-1830-REV00</t>
  </si>
  <si>
    <t>RHS-KK-ECG-IR-SU-1831-REV00</t>
  </si>
  <si>
    <t>RHS-KK-ECG-IR-ARCH-1832-REV00</t>
  </si>
  <si>
    <t>RHS-KK-ECG-IR-CI-1833-REV00</t>
  </si>
  <si>
    <t>RHS-KK-ECG-IR-MECH-29-REV00</t>
  </si>
  <si>
    <t>RHS-KK-ECG-IR-CI-1834-REV00</t>
  </si>
  <si>
    <t>RHS-KK-ECG-IR-CI-1835-REV00</t>
  </si>
  <si>
    <t>RHS-KK-ECG-IR-CI-1836-REV00</t>
  </si>
  <si>
    <t>RHS-KK-ECG-IR-ELE-183-REV00</t>
  </si>
  <si>
    <t>RHS-KK-ECG-IR-CI-1837-REV00</t>
  </si>
  <si>
    <t>RHS-KK-ECG-IR-CI-1838-REV00</t>
  </si>
  <si>
    <t>RHS-KK-ECG-IR-ARCH-1839-REV00</t>
  </si>
  <si>
    <t>RHS-KK-ECG-IR-CI-1840-REV00</t>
  </si>
  <si>
    <t>RHS-KK-ECG-IR-CI-1842-REV00</t>
  </si>
  <si>
    <t>RHS-KK-ECG-IR-SU-1843-REV00</t>
  </si>
  <si>
    <t>RHS-KK-ECG-IR-SU-1844-REV00</t>
  </si>
  <si>
    <t>RHS-KK-ECG-IR-CI-1845-REV00</t>
  </si>
  <si>
    <t>RHS-KK-ECG-IR-CI-1846-REV00</t>
  </si>
  <si>
    <t>RHS-KK-ECG-IR-ELE-184-REV00</t>
  </si>
  <si>
    <t>RHS-KK-ECG-IR-ELE-185-REV00</t>
  </si>
  <si>
    <t>RHS-KK-ECG-IR-ELE-186-REV00</t>
  </si>
  <si>
    <t>RHS-KK-ECG-IR-CI-1847-REV00</t>
  </si>
  <si>
    <t>RHS-KK-ECG-IR-CI-1848-REV00</t>
  </si>
  <si>
    <t>RHS-KK-ECG-IR-CI-1849-REV00</t>
  </si>
  <si>
    <t>RHS-KK-ECG-IR-CI-1853-REV00</t>
  </si>
  <si>
    <t>RHS-KK-ECG-IR-ELE-187-REV00</t>
  </si>
  <si>
    <t>RHS-KK-ECG-IR-ARCH-1854-REV00</t>
  </si>
  <si>
    <t>RHS-KK-ECG-IR-ARCH-1855-REV00</t>
  </si>
  <si>
    <t>RHS-KK-ECG-IR-CI-1856-REV00</t>
  </si>
  <si>
    <t>RHS-KK-ECG-IR-CI-1857-REV00</t>
  </si>
  <si>
    <t>RHS-KK-ECG-IR-CI-1858-REV00</t>
  </si>
  <si>
    <t>RHS-KK-ECG-IR-ARCH-1860-REV00</t>
  </si>
  <si>
    <t>RHS-KK-ECG-IR-ARCH-1861-REV00</t>
  </si>
  <si>
    <t>RHS-KK-ECG-IR-ARCH-1862-REV00</t>
  </si>
  <si>
    <t>RHS-KK-ECG-IR-CI-1864-REV00</t>
  </si>
  <si>
    <t>RHS-KK-ECG-IR-ELE-188-REV00</t>
  </si>
  <si>
    <t>RHS-KK-ECG-IR-CI-1865-REV00</t>
  </si>
  <si>
    <t>RHS-KK-ECG-IR-SU-1866-REV00</t>
  </si>
  <si>
    <t>RHS-KK-ECG-IR-SU-1867-REV00</t>
  </si>
  <si>
    <t>RHS-KK-ECG-IR-SU-1868-REV00</t>
  </si>
  <si>
    <t>RHS-KK-ECG-IR-SU-1869-REV00</t>
  </si>
  <si>
    <t>RHS-KK-ECG-IR-SU-1870-REV00</t>
  </si>
  <si>
    <t>RHS-KK-ECG-IR-SU-1871-REV00</t>
  </si>
  <si>
    <t>RHS-KK-ECG-IR-SU-1872-REV00</t>
  </si>
  <si>
    <t>RHS-KK-ECG-IR-SU-1873-REV00</t>
  </si>
  <si>
    <t>RHS-KK-ECG-IR-SU-1874-REV00</t>
  </si>
  <si>
    <t>RHS-KK-ECG-IR-SU-1875-REV00</t>
  </si>
  <si>
    <t>RHS-KK-ECG-IR-SU-1876-REV00</t>
  </si>
  <si>
    <t>RHS-KK-ECG-IR-SU-1877-REV00</t>
  </si>
  <si>
    <t>RHS-KK-ECG-IR-SU-1878-REV00</t>
  </si>
  <si>
    <t>RHS-KK-ECG-IR-SU-1879-REV00</t>
  </si>
  <si>
    <t>RHS-KK-ECG-IR-SU-1880-REV00</t>
  </si>
  <si>
    <t>RHS-KK-ECG-IR-SU-1881-REV00</t>
  </si>
  <si>
    <t>RHS-KK-ECG-IR-ARCH-1882-REV00</t>
  </si>
  <si>
    <t>RHS-KK-ECG-IR-ARCH-1883-REV00</t>
  </si>
  <si>
    <t>RHS-KK-ECG-IR-CI-1884-REV00</t>
  </si>
  <si>
    <t>RHS-KK-ECG-IR-CI-1885-REV00</t>
  </si>
  <si>
    <t>RHS-KK-ECG-IR-CI-1886-REV00</t>
  </si>
  <si>
    <t>RHS-KK-ECG-IR-CI-1887-REV00</t>
  </si>
  <si>
    <t>RHS-KK-ECG-IR-SU-1888-REV00</t>
  </si>
  <si>
    <t>RHS-KK-ECG-IR-ARCH-1889-REV00</t>
  </si>
  <si>
    <t>RHS-KK-ECG-IR-ARCH-1890-REV00</t>
  </si>
  <si>
    <t>RHS-KK-ECG-IR-ARCH-1891-REV00</t>
  </si>
  <si>
    <t>RHS-KK-ECG-IR-ARCH-1892-REV00</t>
  </si>
  <si>
    <t>RHS-KK-ECG-IR-ARCH-1893-REV00</t>
  </si>
  <si>
    <t>RHS-KK-ECG-IR-ARCH-1894-REV00</t>
  </si>
  <si>
    <t>RHS-KK-ECG-IR-ARCH-1895-REV00</t>
  </si>
  <si>
    <t>RHS-KK-ECG-IR-ARCH-1896-REV00</t>
  </si>
  <si>
    <t>RHS-KK-ECG-IR-SU-1897-REV00</t>
  </si>
  <si>
    <t>RHS-KK-ECG-IR-SU-1898-REV00</t>
  </si>
  <si>
    <t>RHS-KK-ECG-IR-SU-1899-REV00</t>
  </si>
  <si>
    <t>RHS-KK-ECG-IR-CI-1900-REV00</t>
  </si>
  <si>
    <t>RHS-KK-ECG-IR-CI-1901-REV00</t>
  </si>
  <si>
    <t>RHS-KK-ECG-IR-CI-1902-REV00</t>
  </si>
  <si>
    <t>RHS-KK-ECG-IR-CI-1903-REV00</t>
  </si>
  <si>
    <t>RHS-KK-ECG-IR-CI-1904-REV00</t>
  </si>
  <si>
    <t>RHS-KK-ECG-IR-CI-1905-REV00</t>
  </si>
  <si>
    <t>RHS-KK-ECG-IR-ELE-189-REV00</t>
  </si>
  <si>
    <t>RHS-KK-ECG-IR-CI-1906-REV00</t>
  </si>
  <si>
    <t>RHS-KK-ECG-IR-CI-1907-REV00</t>
  </si>
  <si>
    <t>RHS-KK-ECG-IR-CI-1908-REV00</t>
  </si>
  <si>
    <t>RHS-KK-ECG-IR-CI-1909-REV00</t>
  </si>
  <si>
    <t>RHS-KK-ECG-IR-CI-1910-REV00</t>
  </si>
  <si>
    <t>RHS-KK-ECG-IR-CI-1911-REV00</t>
  </si>
  <si>
    <t>RHS-KK-ECG-IR-CI-1912-REV00</t>
  </si>
  <si>
    <t>RHS-KK-ECG-IR-CI-1913-REV00</t>
  </si>
  <si>
    <t>RHS-KK-ECG-IR-CI-1914-REV00</t>
  </si>
  <si>
    <t>RHS-KK-ECG-IR-CI-1915-REV00</t>
  </si>
  <si>
    <t>RHS-KK-ECG-IR-CI-1916-REV00</t>
  </si>
  <si>
    <t>RHS-KK-ECG-IR-CI-1917-REV00</t>
  </si>
  <si>
    <t>RHS-KK-ECG-IR-CI-1918-REV00</t>
  </si>
  <si>
    <t>RHS-KK-ECG-IR-SU-1919-REV00</t>
  </si>
  <si>
    <t>RHS-KK-ECG-IR-SU-1920-REV00</t>
  </si>
  <si>
    <t>RHS-KK-ECG-IR-SU-1921-REV00</t>
  </si>
  <si>
    <t>RHS-KK-ECG-IR-SU-1922-REV00</t>
  </si>
  <si>
    <t>RHS-KK-ECG-IR-SU-1923-REV00</t>
  </si>
  <si>
    <t>RHS-KK-ECG-IR-SU-1924-REV00</t>
  </si>
  <si>
    <t>RHS-KK-ECG-IR-SU-1925-REV00</t>
  </si>
  <si>
    <t>RHS-KK-ECG-IR-SU-1926-REV00</t>
  </si>
  <si>
    <t>RHS-KK-ECG-IR-SU-1927-REV00</t>
  </si>
  <si>
    <t>RHS-KK-ECG-IR-SU-1928-REV00</t>
  </si>
  <si>
    <t>RHS-KK-ECG-IR-SU-1929-REV00</t>
  </si>
  <si>
    <t>RHS-KK-ECG-IR-CI-1931-REV00</t>
  </si>
  <si>
    <t>RHS-KK-ECG-IR-SU-1932-REV00</t>
  </si>
  <si>
    <t>RHS-KK-ECG-IR-CI-1933-REV00</t>
  </si>
  <si>
    <t>RHS-KK-ECG-IR-SU-1934-REV00</t>
  </si>
  <si>
    <t>RHS-KK-ECG-IR-CI-1935-REV00</t>
  </si>
  <si>
    <t>RHS-KK-ECG-IR-CI-1936-REV00</t>
  </si>
  <si>
    <t>RHS-KK-ECG-IR-CI-1937-REV00</t>
  </si>
  <si>
    <t>RHS-KK-ECG-IR-CI-1938-REV00</t>
  </si>
  <si>
    <t>RHS-KK-ECG-IR-ELE-190-REV00</t>
  </si>
  <si>
    <t>RHS-KK-ECG-IR-ELE-191-REV00</t>
  </si>
  <si>
    <t>RHS-KK-ECG-IR-ELE-192-REV00</t>
  </si>
  <si>
    <t>RHS-KK-ECG-IR-ELE-193-REV00</t>
  </si>
  <si>
    <t>RHS-KK-ECG-IR-CI-1939-REV00</t>
  </si>
  <si>
    <t>RHS-KK-ECG-IR-CI-1940-REV00</t>
  </si>
  <si>
    <t>RHS-KK-ECG-IR-CI-1941-REV00</t>
  </si>
  <si>
    <t>RHS-KK-ECG-IR-CI-1942-REV00</t>
  </si>
  <si>
    <t>RHS-KK-ECG-IR-ARCH-1943-REV00</t>
  </si>
  <si>
    <t>RHS-KK-ECG-IR-ARCH-1944-REV00</t>
  </si>
  <si>
    <t>RHS-KK-ECG-IR-ARCH-1945-REV00</t>
  </si>
  <si>
    <t>RHS-KK-ECG-IR-ARCH-1946-REV00</t>
  </si>
  <si>
    <t>RHS-KK-ECG-IR-CI-1947-REV00</t>
  </si>
  <si>
    <t>RHS-KK-ECG-IR-CI-1948-REV00</t>
  </si>
  <si>
    <t>RHS-KK-ECG-IR-SU-1949-REV00</t>
  </si>
  <si>
    <t>RHS-KK-ECG-IR-CI-1950-REV00</t>
  </si>
  <si>
    <t>RHS-KK-ECG-IR-CI-1951-REV00</t>
  </si>
  <si>
    <t>RHS-KK-ECG-IR-CI-1952-REV00</t>
  </si>
  <si>
    <t>RHS-KK-ECG-IR-CI-1953-REV00</t>
  </si>
  <si>
    <t>RHS-KK-ECG-IR-ARCH-1954-REV00</t>
  </si>
  <si>
    <t>RHS-KK-ECG-IR-ARCH-1955-REV00</t>
  </si>
  <si>
    <t>RHS-KK-ECG-IR-ARCH-1956-REV00</t>
  </si>
  <si>
    <t>RHS-KK-ECG-IR-ARCH-1957-REV00</t>
  </si>
  <si>
    <t>RHS-KK-ECG-IR-ARCH-1958-REV00</t>
  </si>
  <si>
    <t>RHS-KK-ECG-IR-ARCH-1959-REV00</t>
  </si>
  <si>
    <t>RHS-KK-ECG-IR-ARCH-1960-REV00</t>
  </si>
  <si>
    <t>RHS-KK-ECG-IR-ARCH-1961-REV00</t>
  </si>
  <si>
    <t>RHS-KK-ECG-IR-ARCH-1962-REV00</t>
  </si>
  <si>
    <t>RHS-KK-ECG-IR-ARCH-1963-REV00</t>
  </si>
  <si>
    <t>RHS-KK-ECG-IR-ARCH-1964-REV00</t>
  </si>
  <si>
    <t>RHS-KK-ECG-IR-ARCH-1965-REV00</t>
  </si>
  <si>
    <t>RHS-KK-ECG-IR-ARCH-1966-REV00</t>
  </si>
  <si>
    <t>RHS-KK-ECG-IR-ARCH-1967-REV00</t>
  </si>
  <si>
    <t>RHS-KK-ECG-IR-ARCH-1968-REV00</t>
  </si>
  <si>
    <t>RHS-KK-ECG-IR-ARCH-1969-REV00</t>
  </si>
  <si>
    <t>RHS-KK-ECG-IR-SU-1970-REV00</t>
  </si>
  <si>
    <t>RHS-KK-ECG-IR-ARCH-1971-REV00</t>
  </si>
  <si>
    <t>RHS-KK-ECG-IR-ARCH-1972-REV00</t>
  </si>
  <si>
    <t>RHS-KK-ECG-IR-ARCH-1973-REV00</t>
  </si>
  <si>
    <t>RHS-KK-ECG-IR-ARCH-1974-REV00</t>
  </si>
  <si>
    <t>RHS-KK-ECG-IR-CI-1975-REV00</t>
  </si>
  <si>
    <t>RHS-KK-ECG-IR-CI-1976-REV00</t>
  </si>
  <si>
    <t>RHS-KK-ECG-IR-CI-1978-REV00</t>
  </si>
  <si>
    <t>RHS-KK-ECG-IR-CI-1979-REV00</t>
  </si>
  <si>
    <t>RHS-KK-ECG-IR-CI-1981-REV00</t>
  </si>
  <si>
    <t>RHS-KK-ECG-IR-ARCH-1983-REV00</t>
  </si>
  <si>
    <t>RHS-KK-ECG-IR-ARCH-1984-REV00</t>
  </si>
  <si>
    <t>RHS-KK-ECG-IR-ARCH-1985-REV00</t>
  </si>
  <si>
    <t>RHS-KK-ECG-IR-ARCH-1987-REV00</t>
  </si>
  <si>
    <t>RHS-KK-ECG-IR-ARCH-1988-REV00</t>
  </si>
  <si>
    <t>RHS-KK-ECG-IR-ARCH-1989-REV00</t>
  </si>
  <si>
    <t>RHS-KK-ECG-IR-SU-1990-REV00</t>
  </si>
  <si>
    <t>RHS-KK-ECG-IR-SU-1991-REV00</t>
  </si>
  <si>
    <t>RHS-KK-ECG-IR-SU-1992-REV00</t>
  </si>
  <si>
    <t>RHS-KK-ECG-IR-SU-1993-REV00</t>
  </si>
  <si>
    <t>RHS-KK-ECG-IR-SU-1994-REV00</t>
  </si>
  <si>
    <t>RHS-KK-ECG-IR-SU-1995-REV00</t>
  </si>
  <si>
    <t>RHS-KK-ECG-IR-SU-1996-REV00</t>
  </si>
  <si>
    <t>RHS-KK-ECG-IR-SU-1997-REV00</t>
  </si>
  <si>
    <t>RHS-KK-ECG-IR-SU-1998-REV00</t>
  </si>
  <si>
    <t>RHS-KK-ECG-IR-CI-1999-REV00</t>
  </si>
  <si>
    <t>RHS-KK-ECG-IR-ELE-194-REV00</t>
  </si>
  <si>
    <t>RHS-KK-ECG-IR-ELE-195-REV00</t>
  </si>
  <si>
    <t>RHS-KK-ECG-IR-ELE-196-REV00</t>
  </si>
  <si>
    <t>RHS-KK-ECG-IR-CI-2000-REV00</t>
  </si>
  <si>
    <t>RHS-KK-ECG-IR-CI-2001-REV00</t>
  </si>
  <si>
    <t>RHS-KK-ECG-IR-SU-2002-REV00</t>
  </si>
  <si>
    <t>RHS-KK-ECG-IR-CI-2003-REV00</t>
  </si>
  <si>
    <t>RHS-KK-ECG-IR-CI-2004-REV00</t>
  </si>
  <si>
    <t>RHS-KK-ECG-IR-CI-2005-REV00</t>
  </si>
  <si>
    <t>RHS-KK-ECG-IR-SU-2006-REV00</t>
  </si>
  <si>
    <t>RHS-KK-ECG-IR-MECH-30-REV00</t>
  </si>
  <si>
    <t>RHS-KK-ECG-IR-ARCH-2007-REV00</t>
  </si>
  <si>
    <t>RHS-KK-ECG-IR-ARCH-2008-REV00</t>
  </si>
  <si>
    <t>RHS-KK-ECG-IR-SU-2009-REV00</t>
  </si>
  <si>
    <t>RHS-KK-ECG-IR-SU-2010-REV00</t>
  </si>
  <si>
    <t>RHS-KK-ECG-IR-SU-2012-REV00</t>
  </si>
  <si>
    <t>RHS-KK-ECG-IR-CI-2013-REV00</t>
  </si>
  <si>
    <t>RHS-KK-ECG-IR-MECH-31-REV00</t>
  </si>
  <si>
    <t>RHS-KK-ECG-IR-ELE-197-REV00</t>
  </si>
  <si>
    <t>RHS-KK-ECG-IR-ELE-198-REV00</t>
  </si>
  <si>
    <t>RHS-KK-ECG-IR-ELE-199-REV00</t>
  </si>
  <si>
    <t>RHS-KK-ECG-IR-CI-2014-REV00</t>
  </si>
  <si>
    <t>RHS-KK-ECG-IR-CI-2016-REV00</t>
  </si>
  <si>
    <t>RHS-KK-ECG-IR-MECH-32-REV00</t>
  </si>
  <si>
    <t>RHS-KK-ECG-IR-SU-2017-REV00</t>
  </si>
  <si>
    <t>RHS-KK-ECG-IR-CI-2018-REV00</t>
  </si>
  <si>
    <t>RHS-KK-ECG-IR-CI-2020-REV00</t>
  </si>
  <si>
    <t>RHS-KK-ECG-IR-CI-2021-REV00</t>
  </si>
  <si>
    <t>RHS-KK-ECG-IR-CI-2022-REV00</t>
  </si>
  <si>
    <t>RHS-KK-ECG-IR-CI-2023-REV00</t>
  </si>
  <si>
    <t>RHS-KK-ECG-IR-SU-2024-REV00</t>
  </si>
  <si>
    <t>RHS-KK-ECG-IR-SU-2025-REV00</t>
  </si>
  <si>
    <t>RHS-KK-ECG-IR-SU-2026-REV00</t>
  </si>
  <si>
    <t>RHS-KK-ECG-IR-SU-2027-REV00</t>
  </si>
  <si>
    <t>RHS-KK-ECG-IR-SU-2028-REV00</t>
  </si>
  <si>
    <t>RHS-KK-ECG-IR-SU-2029-REV00</t>
  </si>
  <si>
    <t>RHS-KK-ECG-IR-SU-2030-REV00</t>
  </si>
  <si>
    <t>RHS-KK-ECG-IR-SU-2031-REV00</t>
  </si>
  <si>
    <t>RHS-KK-ECG-IR-SU-2032-REV00</t>
  </si>
  <si>
    <t>RHS-KK-ECG-IR-SU-2033-REV00</t>
  </si>
  <si>
    <t>RHS-KK-ECG-IR-SU-2034-REV00</t>
  </si>
  <si>
    <t>RHS-KK-ECG-IR-SU-2035-REV00</t>
  </si>
  <si>
    <t>RHS-KK-ECG-IR-SU-2036-REV00</t>
  </si>
  <si>
    <t>RHS-KK-ECG-IR-CI-2037-REV00</t>
  </si>
  <si>
    <t>RHS-KK-ECG-IR-ARCH-2038-REV00</t>
  </si>
  <si>
    <t>RHS-KK-ECG-IR-CI-2039-REV00</t>
  </si>
  <si>
    <t>RHS-KK-ECG-IR-SU-2041-REV00</t>
  </si>
  <si>
    <t>RHS-KK-ECG-IR-CI-2042-REV00</t>
  </si>
  <si>
    <t>RHS-KK-ECG-IR-CI-2043-REV00</t>
  </si>
  <si>
    <t>RHS-KK-ECG-IR-CI-2044-REV00</t>
  </si>
  <si>
    <t>RHS-KK-ECG-IR-ARCH-2045-REV00</t>
  </si>
  <si>
    <t>RHS-KK-ECG-IR-ARCH-2046-REV00</t>
  </si>
  <si>
    <t>RHS-KK-ECG-IR-ARCH-2047-REV00</t>
  </si>
  <si>
    <t>RHS-KK-ECG-IR-ARCH-2048-REV00</t>
  </si>
  <si>
    <t>RHS-KK-ECG-IR-CI-2049-REV00</t>
  </si>
  <si>
    <t>RHS-KK-ECG-IR-CI-2050-REV00</t>
  </si>
  <si>
    <t>RHS-KK-ECG-IR-SU-2051-REV00</t>
  </si>
  <si>
    <t>RHS-KK-ECG-IR-SU-2052-REV00</t>
  </si>
  <si>
    <t>RHS-KK-ECG-IR-ELE-201-REV00</t>
  </si>
  <si>
    <t>RHS-KK-ECG-IR-ELE-200-REV00</t>
  </si>
  <si>
    <t>RHS-KK-ECG-IR-ELE-202-REV00</t>
  </si>
  <si>
    <t>RHS-KK-ECG-IR-SU-2053-REV00</t>
  </si>
  <si>
    <t>RHS-KK-ECG-IR-CI-2054-REV00</t>
  </si>
  <si>
    <t>RHS-KK-ECG-IR-CI-2055-REV00</t>
  </si>
  <si>
    <t>RHS-KK-ECG-IR-CI-2056-REV00</t>
  </si>
  <si>
    <t>RHS-KK-ECG-IR-ELE-203-REV00</t>
  </si>
  <si>
    <t>RHS-KK-ECG-IR-ELE-204-REV00</t>
  </si>
  <si>
    <t>RHS-KK-ECG-IR-ELE-205-REV00</t>
  </si>
  <si>
    <t>RHS-KK-ECG-IR-ARCH-2057-REV00</t>
  </si>
  <si>
    <t>RHS-KK-ECG-IR-ARCH-2058-REV00</t>
  </si>
  <si>
    <t>RHS-KK-ECG-IR-CI-2059-REV00</t>
  </si>
  <si>
    <t>RHS-KK-ECG-IR-ARCH-2060-REV00</t>
  </si>
  <si>
    <t>RHS-KK-ECG-IR-ARCH-2061-REV00</t>
  </si>
  <si>
    <t>RHS-KK-ECG-IR-ARCH-2062-REV00</t>
  </si>
  <si>
    <t>RHS-KK-ECG-IR-ARCH-2063-REV00</t>
  </si>
  <si>
    <t>RHS-KK-ECG-IR-ARCH-2064-REV00</t>
  </si>
  <si>
    <t>RHS-KK-ECG-IR-ELE-206-REV00</t>
  </si>
  <si>
    <t>RHS-KK-ECG-IR-CI-2065-REV00</t>
  </si>
  <si>
    <t>RHS-KK-ECG-IR-CI-2066-REV00</t>
  </si>
  <si>
    <t>RHS-KK-ECG-IR-ELE-207-REV00</t>
  </si>
  <si>
    <t>RHS-KK-ECG-IR-CI-2067-REV00</t>
  </si>
  <si>
    <t>RHS-KK-ECG-IR-CI-2068-REV00</t>
  </si>
  <si>
    <t>RHS-KK-ECG-IR-CI-2069-REV00</t>
  </si>
  <si>
    <t>RHS-KK-ECG-IR-CI-2070-REV00</t>
  </si>
  <si>
    <t>RHS-KK-ECG-IR-ELE-208-REV00</t>
  </si>
  <si>
    <t>RHS-KK-ECG-IR-ELE-209-REV00</t>
  </si>
  <si>
    <t>RHS-KK-ECG-IR-CI-2072-REV00</t>
  </si>
  <si>
    <t>RHS-KK-ECG-IR-ARCH-2073-REV00</t>
  </si>
  <si>
    <t>RHS-KK-ECG-IR-CI-2078-REV00</t>
  </si>
  <si>
    <t>RHS-KK-ECG-IR-ELE-210-REV00</t>
  </si>
  <si>
    <t>RHS-KK-ECG-IR-ELE-211-REV00</t>
  </si>
  <si>
    <t>RHS-KK-ECG-IR-CI-2080-REV00</t>
  </si>
  <si>
    <t>RHS-KK-ECG-IR-SU-2081-REV00</t>
  </si>
  <si>
    <t>RHS-KK-ECG-IR-SU-2082-REV00</t>
  </si>
  <si>
    <t>RHS-KK-ECG-IR-SU-2083-REV00</t>
  </si>
  <si>
    <t>RHS-KK-ECG-IR-SU-2084-REV00</t>
  </si>
  <si>
    <t>RHS-KK-ECG-IR-SU-2085-REV00</t>
  </si>
  <si>
    <t>RHS-KK-ECG-IR-ELE-212-REV00</t>
  </si>
  <si>
    <t>RHS-KK-ECG-IR-SU-2086-REV00</t>
  </si>
  <si>
    <t>RHS-KK-ECG-IR-SU-2087-REV00</t>
  </si>
  <si>
    <t>RHS-KK-ECG-IR-SU-2088-REV00</t>
  </si>
  <si>
    <t>RHS-KK-ECG-IR-SU-2089-REV00</t>
  </si>
  <si>
    <t>RHS-KK-ECG-IR-SU-2090-REV00</t>
  </si>
  <si>
    <t>RHS-KK-ECG-IR-SU-2091-REV00</t>
  </si>
  <si>
    <t>RHS-KK-ECG-IR-SU-2092-REV00</t>
  </si>
  <si>
    <t>RHS-KK-ECG-IR-SU-2093-REV00</t>
  </si>
  <si>
    <t>RHS-KK-ECG-IR-SU-2094-REV00</t>
  </si>
  <si>
    <t>RHS-KK-ECG-IR-SU-2095-REV00</t>
  </si>
  <si>
    <t>RHS-KK-ECG-IR-SU-2096-REV00</t>
  </si>
  <si>
    <t>RHS-KK-ECG-IR-SU-2097-REV00</t>
  </si>
  <si>
    <t>RHS-KK-ECG-IR-SU-2098-REV00</t>
  </si>
  <si>
    <t>RHS-KK-ECG-IR-SU-2099-REV00</t>
  </si>
  <si>
    <t>RHS-KK-ECG-IR-SU-2100-REV00</t>
  </si>
  <si>
    <t>RHS-KK-ECG-IR-SU-2101-REV00</t>
  </si>
  <si>
    <t>RHS-KK-ECG-IR-SU-2102-REV00</t>
  </si>
  <si>
    <t>RHS-KK-ECG-IR-SU-2103-REV00</t>
  </si>
  <si>
    <t>RHS-KK-ECG-IR-SU-2104-REV00</t>
  </si>
  <si>
    <t>RHS-KK-ECG-IR-SU-2105-REV00</t>
  </si>
  <si>
    <t>RHS-KK-ECG-IR-SU-2106-REV00</t>
  </si>
  <si>
    <t>RHS-KK-ECG-IR-SU-2107-REV00</t>
  </si>
  <si>
    <t>RHS-KK-ECG-IR-SU-2108-REV00</t>
  </si>
  <si>
    <t>RHS-KK-ECG-IR-SU-2109-REV00</t>
  </si>
  <si>
    <t>RHS-KK-ECG-IR-SU-2110-REV00</t>
  </si>
  <si>
    <t>RHS-KK-ECG-IR-SU-2111-REV00</t>
  </si>
  <si>
    <t>RHS-KK-ECG-IR-SU-2112-REV00</t>
  </si>
  <si>
    <t>RHS-KK-ECG-IR-SU-2113-REV00</t>
  </si>
  <si>
    <t>RHS-KK-ECG-IR-SU-2114-REV00</t>
  </si>
  <si>
    <t>RHS-KK-ECG-IR-ARCH-2115-REV00</t>
  </si>
  <si>
    <t>RHS-KK-ECG-IR-CI-2116-REV00</t>
  </si>
  <si>
    <t>RHS-KK-ECG-IR-CI-2117-REV00</t>
  </si>
  <si>
    <t>RHS-KK-ECG-IR-ARCH-2118-REV00</t>
  </si>
  <si>
    <t>RHS-KK-ECG-IR-ARCH-2119-REV00</t>
  </si>
  <si>
    <t>RHS-KK-ECG-IR-ARCH-2120-REV00</t>
  </si>
  <si>
    <t>RHS-KK-ECG-IR-ARCH-2121-REV00</t>
  </si>
  <si>
    <t>RHS-KK-ECG-IR-ARCH-2122-REV00</t>
  </si>
  <si>
    <t>RHS-KK-ECG-IR-ARCH-2123-REV00</t>
  </si>
  <si>
    <t>RHS-KK-ECG-IR-CI-2124-REV00</t>
  </si>
  <si>
    <t>RHS-KK-ECG-IR-ELE-215-REV00</t>
  </si>
  <si>
    <t>RHS-KK-ECG-IR-ELE-216-REV00</t>
  </si>
  <si>
    <t>RHS-KK-ECG-IR-ELE-217-REV00</t>
  </si>
  <si>
    <t>RHS-KK-ECG-IR-ELE-218-REV00</t>
  </si>
  <si>
    <t>RHS-KK-ECG-IR-ELE-219-REV00</t>
  </si>
  <si>
    <t>RHS-KK-ECG-IR-CI-2125-REV00</t>
  </si>
  <si>
    <t>RHS-KK-ECG-IR-ARCH-2126-REV00</t>
  </si>
  <si>
    <t>RHS-KK-ECG-IR-ARCH-2127-REV00</t>
  </si>
  <si>
    <t>RHS-KK-ECG-IR-ARCH-2128-REV00</t>
  </si>
  <si>
    <t>RHS-KK-ECG-IR-ARCH-2129-REV00</t>
  </si>
  <si>
    <t>RHS-KK-ECG-IR-ARCH-2130-REV00</t>
  </si>
  <si>
    <t>RHS-KK-ECG-IR-ARCH-2131-REV00</t>
  </si>
  <si>
    <t>RHS-KK-ECG-IR-ARCH-2132-REV00</t>
  </si>
  <si>
    <t>RHS-KK-ECG-IR-ARCH-2133-REV00</t>
  </si>
  <si>
    <t>RHS-KK-ECG-IR-ARCH-2134-REV00</t>
  </si>
  <si>
    <t>RHS-KK-ECG-IR-ARCH-2135-REV00</t>
  </si>
  <si>
    <t>RHS-KK-ECG-IR-ARCH-2136-REV00</t>
  </si>
  <si>
    <t>RHS-KK-ECG-IR-ARCH-2137-REV00</t>
  </si>
  <si>
    <t>RHS-KK-ECG-IR-CI-2138-REV00</t>
  </si>
  <si>
    <t>RHS-KK-ECG-IR-ELE-220-REV00</t>
  </si>
  <si>
    <t>RHS-KK-ECG-IR-CI-2139-REV00</t>
  </si>
  <si>
    <t>RHS-KK-ECG-IR-SU-2140-REV00</t>
  </si>
  <si>
    <t>RHS-KK-ECG-IR-ELE-221-REV00</t>
  </si>
  <si>
    <t>RHS-KK-ECG-IR-CI-2141-REV00</t>
  </si>
  <si>
    <t>RHS-KK-ECG-IR-CI-2142-REV00</t>
  </si>
  <si>
    <t>RHS-KK-ECG-IR-SU-2143-REV00</t>
  </si>
  <si>
    <t>RHS-KK-ECG-IR-ELE-222-REV00</t>
  </si>
  <si>
    <t>RHS-KK-ECG-IR-CI-2144-REV00</t>
  </si>
  <si>
    <t>RHS-KK-ECG-IR-CI-2146-REV00</t>
  </si>
  <si>
    <t>RHS-KK-ECG-IR-CI-2147-REV00</t>
  </si>
  <si>
    <t>RHS-KK-ECG-IR-CI-2148-REV00</t>
  </si>
  <si>
    <t>RHS-KK-ECG-IR-CI-2149-REV00</t>
  </si>
  <si>
    <t>RHS-KK-ECG-IR-MECH-33-REV00</t>
  </si>
  <si>
    <t>RHS-KK-ECG-IR-MECH-34-REV00</t>
  </si>
  <si>
    <t>RHS-KK-ECG-IR-MECH-35-REV00</t>
  </si>
  <si>
    <t>RHS-KK-ECG-IR-ARCH-2150-REV00</t>
  </si>
  <si>
    <t>RHS-KK-ECG-IR-ELE-223-REV00</t>
  </si>
  <si>
    <t>RHS-KK-ECG-IR-ELE-224-REV00</t>
  </si>
  <si>
    <t>RHS-KK-ECG-IR-ELE-226-REV00</t>
  </si>
  <si>
    <t>RHS-KK-ECG-IR-ELE-227-REV00</t>
  </si>
  <si>
    <t>RHS-KK-ECG-IR-CI-2151-REV00</t>
  </si>
  <si>
    <t>RHS-KK-ECG-IR-CI-2152-REV00</t>
  </si>
  <si>
    <t>RHS-KK-ECG-IR-ARCH-2154-REV00</t>
  </si>
  <si>
    <t>RHS-KK-ECG-IR-ARCH-2155-REV00</t>
  </si>
  <si>
    <t>RHS-KK-ECG-IR-ARCH-2156-REV00</t>
  </si>
  <si>
    <t>RHS-KK-ECG-IR-ARCH-2157-REV00</t>
  </si>
  <si>
    <t>RHS-KK-ECG-IR-ARCH-2158-REV00</t>
  </si>
  <si>
    <t>RHS-KK-ECG-IR-SU-2159-REV00</t>
  </si>
  <si>
    <t>RHS-KK-ECG-IR-SU-2160-REV00</t>
  </si>
  <si>
    <t>RHS-KK-ECG-IR-CI-2161-REV00</t>
  </si>
  <si>
    <t>RHS-KK-ECG-IR-ARCH-2162-REV00</t>
  </si>
  <si>
    <t>RHS-KK-ECG-IR-ARCH-2163-REV00</t>
  </si>
  <si>
    <t>RHS-KK-ECG-IR-ARCH-2164-REV00</t>
  </si>
  <si>
    <t>RHS-KK-ECG-IR-ARCH-2165-REV00</t>
  </si>
  <si>
    <t>RHS-KK-ECG-IR-ARCH-2166-REV00</t>
  </si>
  <si>
    <t>RHS-KK-ECG-IR-ARCH-2167-REV00</t>
  </si>
  <si>
    <t>RHS-KK-ECG-IR-ARCH-2168-REV00</t>
  </si>
  <si>
    <t>RHS-KK-ECG-IR-ARCH-2169-REV00</t>
  </si>
  <si>
    <t>RHS-KK-ECG-IR-ARCH-2170-REV00</t>
  </si>
  <si>
    <t>RHS-KK-ECG-IR-ARCH-2171-REV00</t>
  </si>
  <si>
    <t>RHS-KK-ECG-IR-ARCH-2172-REV00</t>
  </si>
  <si>
    <t>RHS-KK-ECG-IR-ARCH-2173-REV00</t>
  </si>
  <si>
    <t>RHS-KK-ECG-IR-ARCH-2174-REV00</t>
  </si>
  <si>
    <t>RHS-KK-ECG-IR-ARCH-2175-REV00</t>
  </si>
  <si>
    <t>RHS-KK-ECG-IR-SU-2176-REV00</t>
  </si>
  <si>
    <t>RHS-KK-ECG-IR-SU-2177-REV00</t>
  </si>
  <si>
    <t>RHS-KK-ECG-IR-SU-2178-REV00</t>
  </si>
  <si>
    <t>RHS-KK-ECG-IR-SU-2179-REV00</t>
  </si>
  <si>
    <t>RHS-KK-ECG-IR-SU-2180-REV00</t>
  </si>
  <si>
    <t>RHS-KK-ECG-IR-SU-2181-REV00</t>
  </si>
  <si>
    <t>RHS-KK-ECG-IR-SU-2182-REV00</t>
  </si>
  <si>
    <t>RHS-KK-ECG-IR-SU-2183-REV00</t>
  </si>
  <si>
    <t>RHS-KK-ECG-IR-SU-2184-REV00</t>
  </si>
  <si>
    <t>RHS-KK-ECG-IR-SU-2185-REV00</t>
  </si>
  <si>
    <t>RHS-KK-ECG-IR-ARCH-2186-REV00</t>
  </si>
  <si>
    <t>RHS-KK-ECG-IR-ARCH-2187-REV00</t>
  </si>
  <si>
    <t>RHS-KK-ECG-IR-ARCH-2188-REV00</t>
  </si>
  <si>
    <t>RHS-KK-ECG-IR-ARCH-2189-REV00</t>
  </si>
  <si>
    <t>RHS-KK-ECG-IR-ARCH-2190-REV00</t>
  </si>
  <si>
    <t>RHS-KK-ECG-IR-CI-2191-REV00</t>
  </si>
  <si>
    <t>RHS-KK-ECG-IR-ELE-228-REV00</t>
  </si>
  <si>
    <t>RHS-KK-ECG-IR-ARCH-2193-REV00</t>
  </si>
  <si>
    <t>RHS-KK-ECG-IR-MECH-36-REV00</t>
  </si>
  <si>
    <t>RHS-KK-ECG-IR-ARCH-2194-REV00</t>
  </si>
  <si>
    <t>RHS-KK-ECG-IR-ARCH-2195-REV00</t>
  </si>
  <si>
    <t>RHS-KK-ECG-IR-ARCH-2196-REV00</t>
  </si>
  <si>
    <t>RHS-KK-ECG-IR-ARCH-2197-REV00</t>
  </si>
  <si>
    <t>RHS-KK-ECG-IR-ELE-229-REV00</t>
  </si>
  <si>
    <t>RHS-KK-ECG-IR-CI-2198-REV00</t>
  </si>
  <si>
    <t>RHS-KK-ECG-IR-ARCH-2200-REV00</t>
  </si>
  <si>
    <t>RHS-KK-ECG-IR-ARCH-2201-REV00</t>
  </si>
  <si>
    <t>RHS-KK-ECG-IR-ARCH-2202-REV00</t>
  </si>
  <si>
    <t>RHS-KK-ECG-IR-ARCH-2203-REV00</t>
  </si>
  <si>
    <t>RHS-KK-ECG-IR-SU-2204-REV00</t>
  </si>
  <si>
    <t>RHS-KK-ECG-IR-CI-2205-REV00</t>
  </si>
  <si>
    <t>RHS-KK-ECG-IR-CI-2206-REV00</t>
  </si>
  <si>
    <t>RHS-KK-ECG-IR-ARCH-2208-REV00</t>
  </si>
  <si>
    <t>RHS-KK-ECG-IR-ARCH-2209-REV00</t>
  </si>
  <si>
    <t>RHS-KK-ECG-IR-ARCH-2210-REV00</t>
  </si>
  <si>
    <t>RHS-KK-ECG-IR-ARCH-2211-REV00</t>
  </si>
  <si>
    <t>RHS-KK-ECG-IR-SU-2212-REV00</t>
  </si>
  <si>
    <t>RHS-KK-ECG-IR-ARCH-2213-REV00</t>
  </si>
  <si>
    <t>RHS-KK-ECG-IR-CI-2214-REV00</t>
  </si>
  <si>
    <t>RHS-KK-ECG-IR-ARCH-2215-REV00</t>
  </si>
  <si>
    <t>RHS-KK-ECG-IR-ELE-230-REV00</t>
  </si>
  <si>
    <t>RHS-KK-ECG-IR-ARCH-2216-REV00</t>
  </si>
  <si>
    <t>RHS-KK-ECG-IR-ARCH-2217-REV00</t>
  </si>
  <si>
    <t>RHS-KK-ECG-IR-CI-2218-REV00</t>
  </si>
  <si>
    <t>RHS-KK-ECG-IR-ARCH-2219-REV00</t>
  </si>
  <si>
    <t>RHS-KK-ECG-IR-ARCH-2220-REV00</t>
  </si>
  <si>
    <t>RHS-KK-ECG-IR-ARCH-2221-REV00</t>
  </si>
  <si>
    <t>RHS-KK-ECG-IR-ARCH-2222-REV00</t>
  </si>
  <si>
    <t>RHS-KK-ECG-IR-ARCH-2223-REV00</t>
  </si>
  <si>
    <t>RHS-KK-ECG-IR-ARCH-2224-REV00</t>
  </si>
  <si>
    <t>RHS-KK-ECG-IR-CI-2225-REV00</t>
  </si>
  <si>
    <t>RHS-KK-ECG-IR-ARCH-2226-REV00</t>
  </si>
  <si>
    <t>RHS-KK-ECG-IR-ARCH-2227-REV00</t>
  </si>
  <si>
    <t>RHS-KK-ECG-IR-ARCH-2228-REV00</t>
  </si>
  <si>
    <t>RHS-KK-ECG-IR-ARCH-2229-REV00</t>
  </si>
  <si>
    <t>RHS-KK-ECG-IR-CI-2230-REV00</t>
  </si>
  <si>
    <t>RHS-KK-ECG-IR-CI-2231-REV00</t>
  </si>
  <si>
    <t>RHS-KK-ECG-IR-CI-2232-REV00</t>
  </si>
  <si>
    <t>RHS-KK-ECG-IR-ARCH-2234-REV00</t>
  </si>
  <si>
    <t>RHS-KK-ECG-IR-ARCH-2235-REV00</t>
  </si>
  <si>
    <t>RHS-KK-ECG-IR-ARCH-2236-REV00</t>
  </si>
  <si>
    <t>RHS-KK-ECG-IR-ARCH-2237-REV00</t>
  </si>
  <si>
    <t>RHS-KK-ECG-IR-CI-2238-REV00</t>
  </si>
  <si>
    <t>RHS-KK-ECG-IR-CI-2239-REV00</t>
  </si>
  <si>
    <t>RHS-KK-ECG-IR-ELE-231-REV00</t>
  </si>
  <si>
    <t>RHS-KK-ECG-IR-CI-2240-REV00</t>
  </si>
  <si>
    <t>RHS-KK-ECG-IR-CI-2241-REV00</t>
  </si>
  <si>
    <t>RHS-KK-ECG-IR-CI-2242-REV00</t>
  </si>
  <si>
    <t>RHS-KK-ECG-IR-ELE-232-REV00</t>
  </si>
  <si>
    <t>RHS-KK-ECG-IR-ARCH-2243-REV00</t>
  </si>
  <si>
    <t>RHS-KK-ECG-IR-SU-2245-REV00</t>
  </si>
  <si>
    <t>RHS-KK-ECG-IR-SU-2246-REV00</t>
  </si>
  <si>
    <t>RHS-KK-ECG-IR-CI-2247-REV00</t>
  </si>
  <si>
    <t>RHS-KK-ECG-IR-SU-2248-REV00</t>
  </si>
  <si>
    <t>RHS-KK-ECG-IR-SU-2249-REV00</t>
  </si>
  <si>
    <t>RHS-KK-ECG-IR-ARCH-2250-REV00</t>
  </si>
  <si>
    <t>RHS-KK-ECG-IR-ARCH-2251-REV00</t>
  </si>
  <si>
    <t>RHS-KK-ECG-IR-ARCH-2252-REV00</t>
  </si>
  <si>
    <t>RHS-KK-ECG-IR-CI-2253-REV00</t>
  </si>
  <si>
    <t>RHS-KK-ECG-IR-ELE-233-REV00</t>
  </si>
  <si>
    <t>RHS-KK-ECG-IR-ELE-234-REV00</t>
  </si>
  <si>
    <t>RHS-KK-ECG-IR-ELE-235-REV00</t>
  </si>
  <si>
    <t>RHS-KK-ECG-IR-ELE-236-REV00</t>
  </si>
  <si>
    <t>RHS-KK-ECG-IR-ELE-238-REV00</t>
  </si>
  <si>
    <t>RHS-KK-ECG-IR-ELE-239-REV00</t>
  </si>
  <si>
    <t>RHS-KK-ECG-IR-ARCH-2254-REV00</t>
  </si>
  <si>
    <t>RHS-KK-ECG-IR-CI-2255-REV00</t>
  </si>
  <si>
    <t>RHS-KK-ECG-IR-CI-2256-REV00</t>
  </si>
  <si>
    <t>RHS-KK-ECG-IR-ARCH-2257-REV00</t>
  </si>
  <si>
    <t>RHS-KK-ECG-IR-ARCH-2258-REV00</t>
  </si>
  <si>
    <t>RHS-KK-ECG-IR-SU-2259-REV00</t>
  </si>
  <si>
    <t>RHS-KK-ECG-IR-SU-2260-REV00</t>
  </si>
  <si>
    <t>RHS-KK-ECG-IR-SU-2261-REV00</t>
  </si>
  <si>
    <t>RHS-KK-ECG-IR-SU-2262-REV00</t>
  </si>
  <si>
    <t>RHS-KK-ECG-IR-ARCH-2263-REV00</t>
  </si>
  <si>
    <t>RHS-KK-ECG-IR-ARCH-2264-REV00</t>
  </si>
  <si>
    <t>RHS-KK-ECG-IR-ARCH-2265-REV00</t>
  </si>
  <si>
    <t>RHS-KK-ECG-IR-ARCH-2266-REV00</t>
  </si>
  <si>
    <t>RHS-KK-ECG-IR-ELE-240-REV00</t>
  </si>
  <si>
    <t>RHS-KK-ECG-IR-ELE-241-REV00</t>
  </si>
  <si>
    <t>RHS-KK-ECG-IR-ELE-242-REV00</t>
  </si>
  <si>
    <t>RHS-KK-ECG-IR-ELE-243-REV00</t>
  </si>
  <si>
    <t>RHS-KK-ECG-IR-CI-2267-REV00</t>
  </si>
  <si>
    <t>RHS-KK-ECG-IR-CI-2268-REV00</t>
  </si>
  <si>
    <t>RHS-KK-ECG-IR-ARCH-2269-REV00</t>
  </si>
  <si>
    <t>RHS-KK-ECG-IR-CI-2270-REV00</t>
  </si>
  <si>
    <t>RHS-KK-ECG-IR-CI-2271-REV00</t>
  </si>
  <si>
    <t>RHS-KK-ECG-IR-CI-2272-REV00</t>
  </si>
  <si>
    <t>RHS-KK-ECG-IR-SU-2273-REV00</t>
  </si>
  <si>
    <t>RHS-KK-ECG-IR-CI-2274-REV00</t>
  </si>
  <si>
    <t>RHS-KK-ECG-IR-CI-2275-REV00</t>
  </si>
  <si>
    <t>RHS-KK-ECG-IR-ARCH-2276-REV00</t>
  </si>
  <si>
    <t>RHS-KK-ECG-IR-CI-2277-REV00</t>
  </si>
  <si>
    <t>RHS-KK-ECG-IR-CI-2278-REV00</t>
  </si>
  <si>
    <t>RHS-KK-ECG-IR-ARCH-2279-REV00</t>
  </si>
  <si>
    <t>RHS-KK-ECG-IR-CI-2280-REV00</t>
  </si>
  <si>
    <t>RHS-KK-ECG-IR-MECH-37-REV00</t>
  </si>
  <si>
    <t>RHS-KK-ECG-IR-ARCH-2281-REV00</t>
  </si>
  <si>
    <t>RHS-KK-ECG-IR-ARCH-2282-REV00</t>
  </si>
  <si>
    <t>RHS-KK-ECG-IR-CI-2284-REV00</t>
  </si>
  <si>
    <t>RHS-KK-ECG-IR-CI-2285-REV00</t>
  </si>
  <si>
    <t>RHS-KK-ECG-IR-CI-2286-REV00</t>
  </si>
  <si>
    <t>RHS-KK-ECG-IR-MECH-38-REV00</t>
  </si>
  <si>
    <t>RHS-KK-ECG-IR-ARCH-2287-REV00</t>
  </si>
  <si>
    <t>RHS-KK-ECG-IR-ARCH-2288-REV00</t>
  </si>
  <si>
    <t>RHS-KK-ECG-IR-ARCH-2291-REV00</t>
  </si>
  <si>
    <t>RHS-KK-ECG-IR-ARCH-2292-REV00</t>
  </si>
  <si>
    <t>RHS-KK-ECG-IR-ELE-245-REV00</t>
  </si>
  <si>
    <t>RHS-KK-ECG-IR-ELE-246-REV00</t>
  </si>
  <si>
    <t>RHS-KK-ECG-IR-ELE-247-REV00</t>
  </si>
  <si>
    <t>RHS-KK-ECG-IR-ELE-248-REV00</t>
  </si>
  <si>
    <t>RHS-KK-ECG-IR-ARCH-2293-REV00</t>
  </si>
  <si>
    <t>RHS-KK-ECG-IR-ARCH-2294-REV00</t>
  </si>
  <si>
    <t>RHS-KK-ECG-IR-ARCH-2295-REV00</t>
  </si>
  <si>
    <t>RHS-KK-ECG-IR-ARCH-2296-REV00</t>
  </si>
  <si>
    <t>RHS-KK-ECG-IR-ARCH-2297-REV00</t>
  </si>
  <si>
    <t>RHS-KK-ECG-IR-CI-2298-REV00</t>
  </si>
  <si>
    <t>RHS-KK-ECG-IR-CI-2299-REV00</t>
  </si>
  <si>
    <t>RHS-KK-ECG-IR-ELE-249-REV00</t>
  </si>
  <si>
    <t>RHS-KK-ECG-IR-ELE-250-REV00</t>
  </si>
  <si>
    <t>RHS-KK-ECG-IR-ARCH-2300-REV00</t>
  </si>
  <si>
    <t>RHS-KK-ECG-IR-SU-2302-REV00</t>
  </si>
  <si>
    <t>RHS-KK-ECG-IR-CI-2303-REV00</t>
  </si>
  <si>
    <t>RHS-KK-ECG-IR-ELE-251-REV00</t>
  </si>
  <si>
    <t>RHS-KK-ECG-IR-ARCH-2304-REV00</t>
  </si>
  <si>
    <t>RHS-KK-ECG-IR-MECH-39-REV00</t>
  </si>
  <si>
    <t>RHS-KK-ECG-IR-CI-2305-REV00</t>
  </si>
  <si>
    <t>RHS-KK-ECG-IR-CI-2306-REV00</t>
  </si>
  <si>
    <t>RHS-KK-ECG-IR-ELE-252-REV00</t>
  </si>
  <si>
    <t>RHS-KK-ECG-IR-ARCH-2307-REV00</t>
  </si>
  <si>
    <t>RHS-KK-ECG-IR-ARCH-2308-REV00</t>
  </si>
  <si>
    <t>RHS-KK-ECG-IR-ARCH-2309-REV00</t>
  </si>
  <si>
    <t>RHS-KK-ECG-IR-SU-2310-REV00</t>
  </si>
  <si>
    <t>RHS-KK-ECG-IR-SU-2311-REV00</t>
  </si>
  <si>
    <t>RHS-KK-ECG-IR-SU-2312-REV00</t>
  </si>
  <si>
    <t>RHS-KK-ECG-IR-SU-2313-REV00</t>
  </si>
  <si>
    <t>RHS-KK-ECG-IR-SU-2314-REV00</t>
  </si>
  <si>
    <t>RHS-KK-ECG-IR-SU-2315-REV00</t>
  </si>
  <si>
    <t>RHS-KK-ECG-IR-SU-2316-REV00</t>
  </si>
  <si>
    <t>RHS-KK-ECG-IR-SU-2317-REV00</t>
  </si>
  <si>
    <t>RHS-KK-ECG-IR-SU-2318-REV00</t>
  </si>
  <si>
    <t>RHS-KK-ECG-IR-SU-2319-REV00</t>
  </si>
  <si>
    <t>RHS-KK-ECG-IR-SU-2320-REV00</t>
  </si>
  <si>
    <t>RHS-KK-ECG-IR-SU-2321-REV00</t>
  </si>
  <si>
    <t>RHS-KK-ECG-IR-SU-2322-REV00</t>
  </si>
  <si>
    <t>RHS-KK-ECG-IR-SU-2323-REV00</t>
  </si>
  <si>
    <t>RHS-KK-ECG-IR-SU-2324-REV00</t>
  </si>
  <si>
    <t>RHS-KK-ECG-IR-SU-2325-REV00</t>
  </si>
  <si>
    <t>RHS-KK-ECG-IR-ELE-253-REV00</t>
  </si>
  <si>
    <t>RHS-KK-ECG-IR-ELE-254-REV00</t>
  </si>
  <si>
    <t>RHS-KK-ECG-IR-ELE-255-REV00</t>
  </si>
  <si>
    <t>RHS-KK-ECG-IR-CI-2326-REV00</t>
  </si>
  <si>
    <t>RHS-KK-ECG-IR-SU-2327-REV00</t>
  </si>
  <si>
    <t>RHS-KK-ECG-IR-SU-2328-REV00</t>
  </si>
  <si>
    <t>RHS-KK-ECG-IR-CI-2329-REV00</t>
  </si>
  <si>
    <t>RHS-KK-ECG-IR-ARCH-2331-REV00</t>
  </si>
  <si>
    <t>RHS-KK-ECG-IR-CI-2332-REV00</t>
  </si>
  <si>
    <t>RHS-KK-ECG-IR-MECH-40-REV00</t>
  </si>
  <si>
    <t>RHS-KK-ECG-IR-ARCH-2334-REV00</t>
  </si>
  <si>
    <t>RHS-KK-ECG-IR-CI-2335-REV00</t>
  </si>
  <si>
    <t>RHS-KK-ECG-IR-ELE-256-REV00</t>
  </si>
  <si>
    <t>RHS-KK-ECG-IR-ELE-257-REV00</t>
  </si>
  <si>
    <t>RHS-KK-ECG-IR-ELE-258-REV00</t>
  </si>
  <si>
    <t>RHS-KK-ECG-IR-ARCH-2337-REV00</t>
  </si>
  <si>
    <t>RHS-KK-ECG-IR-ARCH-2338-REV00</t>
  </si>
  <si>
    <t>RHS-KK-ECG-IR-ARCH-2339-REV00</t>
  </si>
  <si>
    <t>RHS-KK-ECG-IR-SU-2340-REV00</t>
  </si>
  <si>
    <t>RHS-KK-ECG-IR-ELE-259-REV00</t>
  </si>
  <si>
    <t>RHS-KK-ECG-IR-ELE-260-REV00</t>
  </si>
  <si>
    <t>RHS-KK-ECG-IR-ARCH-2341-REV00</t>
  </si>
  <si>
    <t>RHS-KK-ECG-IR-ARCH-2343-REV00</t>
  </si>
  <si>
    <t>RHS-KK-ECG-IR-ARCH-2344-REV00</t>
  </si>
  <si>
    <t>RHS-KK-ECG-IR-ELE-261-REV00</t>
  </si>
  <si>
    <t>RHS-KK-ECG-IR-ARCH-2345-REV00</t>
  </si>
  <si>
    <t>RHS-KK-ECG-IR-CI-2347-REV00</t>
  </si>
  <si>
    <t>RHS-KK-ECG-IR-CI-2348-REV00</t>
  </si>
  <si>
    <t>RHS-KK-ECG-IR-ELE-262-REV00</t>
  </si>
  <si>
    <t>RHS-KK-ECG-IR-ARCH-2350-REV00</t>
  </si>
  <si>
    <t>RHS-KK-ECG-IR-ELE-263-REV00</t>
  </si>
  <si>
    <t>RHS-KK-ECG-IR-ARCH-2352-REV00</t>
  </si>
  <si>
    <t>RHS-KK-ECG-IR-ARCH-2353-REV00</t>
  </si>
  <si>
    <t>RHS-KK-ECG-IR-ARCH-2354-REV00</t>
  </si>
  <si>
    <t>RHS-KK-ECG-IR-ARCH-2355-REV00</t>
  </si>
  <si>
    <t>RHS-KK-ECG-IR-ARCH-2356-REV00</t>
  </si>
  <si>
    <t>RHS-KK-ECG-IR-CI-2357-REV00</t>
  </si>
  <si>
    <t>RHS-KK-ECG-IR-ELE-264-REV00</t>
  </si>
  <si>
    <t>RHS-KK-ECG-IR-CI-2358-REV00</t>
  </si>
  <si>
    <t>RHS-KK-ECG-IR-CI-2359-REV00</t>
  </si>
  <si>
    <t>RHS-KK-ECG-IR-CI-2360-REV00</t>
  </si>
  <si>
    <t>RHS-KK-ECG-IR-MECH-41-REV00</t>
  </si>
  <si>
    <t>RHS-KK-ECG-IR-SU-2362-REV00</t>
  </si>
  <si>
    <t>RHS-KK-ECG-IR-SU-2363-REV00</t>
  </si>
  <si>
    <t>RHS-KK-ECG-IR-ARCH-2364-REV00</t>
  </si>
  <si>
    <t>RHS-KK-ECG-IR-ARCH-2365-REV00</t>
  </si>
  <si>
    <t>RHS-KK-ECG-IR-ARCH-2366-REV00</t>
  </si>
  <si>
    <t>RHS-KK-ECG-IR-ARCH-2367-REV00</t>
  </si>
  <si>
    <t>RHS-KK-ECG-IR-ARCH-2368-REV00</t>
  </si>
  <si>
    <t>RHS-KK-ECG-IR-ELE-266-REV00</t>
  </si>
  <si>
    <t>RHS-KK-ECG-IR-ELE-267-REV00</t>
  </si>
  <si>
    <t>RHS-KK-ECG-IR-ARCH-2369-REV00</t>
  </si>
  <si>
    <t>RHS-KK-ECG-IR-ARCH-2370-REV00</t>
  </si>
  <si>
    <t>RHS-KK-ECG-IR-CI-2371-REV00</t>
  </si>
  <si>
    <t>RHS-KK-ECG-IR-CI-2372-REV00</t>
  </si>
  <si>
    <t>RHS-KK-ECG-IR-CI-2373-REV00</t>
  </si>
  <si>
    <t>RHS-KK-ECG-IR-ARCH-2374-REV00</t>
  </si>
  <si>
    <t>RHS-KK-ECG-IR-ARCH-2375-REV00</t>
  </si>
  <si>
    <t>RHS-KK-ECG-IR-ARCH-2376-REV00</t>
  </si>
  <si>
    <t>RHS-KK-ECG-IR-ARCH-2377-REV00</t>
  </si>
  <si>
    <t>RHS-KK-ECG-IR-ARCH-2378-REV00</t>
  </si>
  <si>
    <t>RHS-KK-ECG-IR-ARCH-2379-REV00</t>
  </si>
  <si>
    <t>RHS-KK-ECG-IR-ARCH-2380-REV00</t>
  </si>
  <si>
    <t>RHS-KK-ECG-IR-ARCH-2381-REV00</t>
  </si>
  <si>
    <t>RHS-KK-ECG-IR-CI-2382-REV00</t>
  </si>
  <si>
    <t>RHS-KK-ECG-IR-ARCH-2383-REV00</t>
  </si>
  <si>
    <t>RHS-KK-ECG-IR-CI-2384-REV00</t>
  </si>
  <si>
    <t>RHS-KK-ECG-IR-MECH-43-REV00</t>
  </si>
  <si>
    <t>RHS-KK-ECG-IR-CI-2385-REV00</t>
  </si>
  <si>
    <t>RHS-KK-ECG-IR-CI-2386-REV00</t>
  </si>
  <si>
    <t>RHS-KK-ECG-IR-SU-2390-REV00</t>
  </si>
  <si>
    <t>RHS-KK-ECG-IR-SU-2391-REV00</t>
  </si>
  <si>
    <t>RHS-KK-ECG-IR-ARCH-2392-REV00</t>
  </si>
  <si>
    <t>RHS-KK-ECG-IR-ARCH-2393-REV00</t>
  </si>
  <si>
    <t>RHS-KK-ECG-IR-CI-2394-REV00</t>
  </si>
  <si>
    <t>RHS-KK-ECG-IR-CI-2395-REV00</t>
  </si>
  <si>
    <t>RHS-KK-ECG-IR-ARCH-2396-REV00</t>
  </si>
  <si>
    <t>RHS-KK-ECG-IR-ELE-269-REV00</t>
  </si>
  <si>
    <t>RHS-KK-ECG-IR-ARCH-2398-REV00</t>
  </si>
  <si>
    <t>RHS-KK-ECG-IR-CI-2399-REV00</t>
  </si>
  <si>
    <t>RHS-KK-ECG-IR-ARCH-2401-REV00</t>
  </si>
  <si>
    <t>RHS-KK-ECG-IR-ARCH-2402-REV00</t>
  </si>
  <si>
    <t>RHS-KK-ECG-IR-SU-2403-REV00</t>
  </si>
  <si>
    <t>RHS-KK-ECG-IR-CI-2404-REV00</t>
  </si>
  <si>
    <t>RHS-KK-ECG-IR-ARCH-2405-REV00</t>
  </si>
  <si>
    <t>RHS-KK-ECG-IR-MECH-44-REV00</t>
  </si>
  <si>
    <t>RHS-KK-ECG-IR-SU-2406-REV00</t>
  </si>
  <si>
    <t>RHS-KK-ECG-IR-CI-2407-REV00</t>
  </si>
  <si>
    <t>RHS-KK-ECG-IR-MECH-45-REV00</t>
  </si>
  <si>
    <t>RHS-KK-ECG-IR-SU-2409-REV00</t>
  </si>
  <si>
    <t>RHS-KK-ECG-IR-ARCH-2410-REV00</t>
  </si>
  <si>
    <t>RHS-KK-ECG-IR-ELE-270-REV00</t>
  </si>
  <si>
    <t>RHS-KK-ECG-IR-SU-2411-REV00</t>
  </si>
  <si>
    <t>RHS-KK-ECG-IR-SU-2412-REV00</t>
  </si>
  <si>
    <t>RHS-KK-ECG-IR-SU-2413-REV00</t>
  </si>
  <si>
    <t>RHS-KK-ECG-IR-SU-2414-REV00</t>
  </si>
  <si>
    <t>RHS-KK-ECG-IR-SU-2415-REV00</t>
  </si>
  <si>
    <t>RHS-KK-ECG-IR-SU-2416-REV00</t>
  </si>
  <si>
    <t>RHS-KK-ECG-IR-SU-2417-REV00</t>
  </si>
  <si>
    <t>RHS-KK-ECG-IR-CI-2418-REV00</t>
  </si>
  <si>
    <t>RHS-KK-ECG-IR-SU-2419-REV00</t>
  </si>
  <si>
    <t>RHS-KK-ECG-IR-CI-2420-REV00</t>
  </si>
  <si>
    <t>RHS-KK-ECG-IR-ARCH-2421-REV00</t>
  </si>
  <si>
    <t>RHS-KK-ECG-IR-ARCH-2422-REV00</t>
  </si>
  <si>
    <t>RHS-KK-ECG-IR-ARCH-2423-REV00</t>
  </si>
  <si>
    <t>RHS-KK-ECG-IR-ARCH-2424-REV00</t>
  </si>
  <si>
    <t>RHS-KK-ECG-IR-ARCH-2425-REV00</t>
  </si>
  <si>
    <t>RHS-KK-ECG-IR-ARCH-2426-REV00</t>
  </si>
  <si>
    <t>RHS-KK-ECG-IR-ARCH-2427-REV00</t>
  </si>
  <si>
    <t>RHS-KK-ECG-IR-ARCH-2428-REV00</t>
  </si>
  <si>
    <t>RHS-KK-ECG-IR-ARCH-2429-REV00</t>
  </si>
  <si>
    <t>RHS-KK-ECG-IR-ARCH-2430-REV00</t>
  </si>
  <si>
    <t>RHS-KK-ECG-IR-ARCH-2431-REV00</t>
  </si>
  <si>
    <t>RHS-KK-ECG-IR-ARCH-2432-REV00</t>
  </si>
  <si>
    <t>RHS-KK-ECG-IR-ARCH-2433-REV00</t>
  </si>
  <si>
    <t>RHS-KK-ECG-IR-ELE-271-REV00</t>
  </si>
  <si>
    <t>RHS-KK-ECG-IR-ARCH-2434-REV00</t>
  </si>
  <si>
    <t>RHS-KK-ECG-IR-ARCH-2435-REV00</t>
  </si>
  <si>
    <t>RHS-KK-ECG-IR-ARCH-2436-REV00</t>
  </si>
  <si>
    <t>RHS-KK-ECG-IR-ARCH-2437-REV00</t>
  </si>
  <si>
    <t>RHS-KK-ECG-IR-ARCH-2438-REV00</t>
  </si>
  <si>
    <t>RHS-KK-ECG-IR-ARCH-2439-REV00</t>
  </si>
  <si>
    <t>RHS-KK-ECG-IR-ARCH-2440-REV00</t>
  </si>
  <si>
    <t>RHS-KK-ECG-IR-ARCH-2441-REV00</t>
  </si>
  <si>
    <t>RHS-KK-ECG-IR-ARCH-2443-REV00</t>
  </si>
  <si>
    <t>RHS-KK-ECG-IR-ARCH-2444-REV00</t>
  </si>
  <si>
    <t>RHS-KK-ECG-IR-ARCH-2445-REV00</t>
  </si>
  <si>
    <t>RHS-KK-ECG-IR-ARCH-2446-REV00</t>
  </si>
  <si>
    <t>RHS-KK-ECG-IR-ARCH-2447-REV00</t>
  </si>
  <si>
    <t>RHS-KK-ECG-IR-ARCH-2448-REV00</t>
  </si>
  <si>
    <t>RHS-KK-ECG-IR-CI-2449-REV00</t>
  </si>
  <si>
    <t>RHS-KK-ECG-IR-SU-2450-REV00</t>
  </si>
  <si>
    <t>RHS-KK-ECG-IR-ELE-272-REV00</t>
  </si>
  <si>
    <t>RHS-KK-ECG-IR-ARCH-2451-REV00</t>
  </si>
  <si>
    <t>RHS-KK-ECG-IR-ARCH-2452-REV00</t>
  </si>
  <si>
    <t>RHS-KK-ECG-IR-ARCH-2453-REV00</t>
  </si>
  <si>
    <t>RHS-KK-ECG-IR-ARCH-2454-REV00</t>
  </si>
  <si>
    <t>RHS-KK-ECG-IR-ARCH-2455-REV00</t>
  </si>
  <si>
    <t>RHS-KK-ECG-IR-ARCH-2456-REV00</t>
  </si>
  <si>
    <t>RHS-KK-ECG-IR-ELE-273-REV00</t>
  </si>
  <si>
    <t>RHS-KK-ECG-IR-CI-2457-REV00</t>
  </si>
  <si>
    <t>RHS-KK-ECG-IR-ARCH-2460-REV00</t>
  </si>
  <si>
    <t>RHS-KK-ECG-IR-ARCH-2462-REV00</t>
  </si>
  <si>
    <t>RHS-KK-ECG-IR-CI-2463-REV00</t>
  </si>
  <si>
    <t>RHS-KK-ECG-IR-CI-2464-REV00</t>
  </si>
  <si>
    <t>RHS-KK-ECG-IR-CI-2465-REV00</t>
  </si>
  <si>
    <t>RHS-KK-ECG-IR-ELE-274-REV00</t>
  </si>
  <si>
    <t>RHS-KK-ECG-IR-ELE-275-REV00</t>
  </si>
  <si>
    <t>RHS-KK-ECG-IR-ARCH-2468-REV00</t>
  </si>
  <si>
    <t>RHS-KK-ECG-IR-CI-2469-REV00</t>
  </si>
  <si>
    <t>RHS-KK-ECG-IR-CI-2470-REV00</t>
  </si>
  <si>
    <t>RHS-KK-ECG-IR-ARCH-2471-REV00</t>
  </si>
  <si>
    <t>RHS-KK-ECG-IR-MECH-46-REV00</t>
  </si>
  <si>
    <t>RHS-KK-ECG-IR-CI-2472-REV00</t>
  </si>
  <si>
    <t>RHS-KK-ECG-IR-ELE-276-REV00</t>
  </si>
  <si>
    <t>RHS-KK-ECG-IR-ARCH-2473-REV00</t>
  </si>
  <si>
    <t>RHS-KK-ECG-IR-ELE-277-REV00</t>
  </si>
  <si>
    <t>RHS-KK-ECG-IR-CI-2474-REV00</t>
  </si>
  <si>
    <t>RHS-KK-ECG-IR-CI-2475-REV00</t>
  </si>
  <si>
    <t>RHS-KK-ECG-IR-ELE-278-REV00</t>
  </si>
  <si>
    <t>RHS-KK-ECG-IR-SU-2476-REV00</t>
  </si>
  <si>
    <t>RHS-KK-ECG-IR-SU-2477-REV00</t>
  </si>
  <si>
    <t>RHS-KK-ECG-IR-SU-2479-REV00</t>
  </si>
  <si>
    <t>RHS-KK-ECG-IR-SU-2480-REV00</t>
  </si>
  <si>
    <t>RHS-KK-ECG-IR-SU-2481-REV00</t>
  </si>
  <si>
    <t>RHS-KK-ECG-IR-SU-2482-REV00</t>
  </si>
  <si>
    <t>RHS-KK-ECG-IR-SU-2483-REV00</t>
  </si>
  <si>
    <t>RHS-KK-ECG-IR-CI-2484-REV00</t>
  </si>
  <si>
    <t>RHS-KK-ECG-IR-CI-2485-REV00</t>
  </si>
  <si>
    <t>RHS-KK-ECG-IR-MECH-47-REV00</t>
  </si>
  <si>
    <t>RHS-KK-ECG-IR-MECH-48-REV00</t>
  </si>
  <si>
    <t>RHS-KK-ECG-IR-MECH-49-REV00</t>
  </si>
  <si>
    <t>RHS-KK-ECG-IR-SU-2486-REV00</t>
  </si>
  <si>
    <t>RHS-KK-ECG-IR-SU-2487-REV00</t>
  </si>
  <si>
    <t>RHS-KK-ECG-IR-ELE-279-REV00</t>
  </si>
  <si>
    <t>RHS-KK-ECG-IR-MECH-50-REV00</t>
  </si>
  <si>
    <t>RHS-KK-ECG-IR-ELE-280-REV00</t>
  </si>
  <si>
    <t>RHS-KK-ECG-IR-ELE-281-REV00</t>
  </si>
  <si>
    <t>RHS-KK-ECG-IR-ELE-282-REV00</t>
  </si>
  <si>
    <t>RHS-KK-ECG-IR-ELE-283-REV00</t>
  </si>
  <si>
    <t>RHS-KK-ECG-IR-ARCH-2488-REV00</t>
  </si>
  <si>
    <t>RHS-KK-ECG-IR-CI-2489-REV00</t>
  </si>
  <si>
    <t>RHS-KK-ECG-IR-CI-2490-REV00</t>
  </si>
  <si>
    <t>RHS-KK-ECG-IR-ARCH-2491-REV00</t>
  </si>
  <si>
    <t>RHS-KK-ECG-IR-ARCH-2492-REV00</t>
  </si>
  <si>
    <t>RHS-KK-ECG-IR-ARCH-2493-REV00</t>
  </si>
  <si>
    <t>RHS-KK-ECG-IR-ARCH-2494-REV00</t>
  </si>
  <si>
    <t>RHS-KK-ECG-IR-ARCH-2495-REV00</t>
  </si>
  <si>
    <t>RHS-KK-ECG-IR-CI-2496-REV00</t>
  </si>
  <si>
    <t>RHS-KK-ECG-IR-CI-2497-REV00</t>
  </si>
  <si>
    <t>RHS-KK-ECG-IR-ELE-284-REV00</t>
  </si>
  <si>
    <t>RHS-KK-ECG-IR-ARCH-2498-REV00</t>
  </si>
  <si>
    <t>RHS-KK-ECG-IR-CI-2499-REV00</t>
  </si>
  <si>
    <t>RHS-KK-ECG-IR-SU-2500-REV00</t>
  </si>
  <si>
    <t>RHS-KK-ECG-IR-SU-2501-REV00</t>
  </si>
  <si>
    <t>RHS-KK-ECG-IR-SU-2502-REV00</t>
  </si>
  <si>
    <t>RHS-KK-ECG-IR-SU-2503-REV00</t>
  </si>
  <si>
    <t>RHS-KK-ECG-IR-CI-2504-REV00</t>
  </si>
  <si>
    <t>RHS-KK-ECG-IR-CI-2505-REV00</t>
  </si>
  <si>
    <t>RHS-KK-ECG-IR-MECH-51-REV00</t>
  </si>
  <si>
    <t>RHS-KK-ECG-IR-MECH-52-REV00</t>
  </si>
  <si>
    <t>RHS-KK-ECG-IR-ARCH-2507-REV00</t>
  </si>
  <si>
    <t>RHS-KK-ECG-IR-CI-2508-REV00</t>
  </si>
  <si>
    <t>RHS-KK-ECG-IR-ELE-285-REV00</t>
  </si>
  <si>
    <t>RHS-KK-ECG-IR-SU-2509-REV00</t>
  </si>
  <si>
    <t>RHS-KK-ECG-IR-SU-2510-REV00</t>
  </si>
  <si>
    <t>RHS-KK-ECG-IR-MECH-53-REV00</t>
  </si>
  <si>
    <t>RHS-KK-ECG-IR-ELE-286-REV00</t>
  </si>
  <si>
    <t>RHS-KK-ECG-IR-ELE-287-REV00</t>
  </si>
  <si>
    <t>RHS-KK-ECG-IR-ELE-288-REV00</t>
  </si>
  <si>
    <t>RHS-KK-ECG-IR-ARCH-2513-REV00</t>
  </si>
  <si>
    <t>RHS-KK-ECG-IR-CI-2514-REV00</t>
  </si>
  <si>
    <t>RHS-KK-ECG-IR-ELE-289-REV00</t>
  </si>
  <si>
    <t>RHS-KK-ECG-IR-ARCH-2515-REV00</t>
  </si>
  <si>
    <t>RHS-KK-ECG-IR-SU-2516-REV00</t>
  </si>
  <si>
    <t>RHS-KK-ECG-IR-SU-2517-REV00</t>
  </si>
  <si>
    <t>RHS-KK-ECG-IR-CI-2518-REV00</t>
  </si>
  <si>
    <t>RHS-KK-ECG-IR-CI-2519-REV00</t>
  </si>
  <si>
    <t>RHS-KK-ECG-IR-ARCH-2520-REV00</t>
  </si>
  <si>
    <t>RHS-KK-ECG-IR-ELE-290-REV00</t>
  </si>
  <si>
    <t>RHS-KK-ECG-IR-MECH-54-REV00</t>
  </si>
  <si>
    <t>RHS-KK-ECG-IR-ELE-291-REV00</t>
  </si>
  <si>
    <t>RHS-KK-ECG-IR-CI-2521-REV00</t>
  </si>
  <si>
    <t>RHS-KK-ECG-IR-CI-2522-REV00</t>
  </si>
  <si>
    <t>RHS-KK-ECG-IR-CI-2523-REV00</t>
  </si>
  <si>
    <t>RHS-KK-ECG-IR-CI-2524-REV00</t>
  </si>
  <si>
    <t>RHS-KK-ECG-IR-ARCH-2525-REV00</t>
  </si>
  <si>
    <t>RHS-KK-ECG-IR-ARCH-2526-REV00</t>
  </si>
  <si>
    <t>RHS-KK-ECG-IR-SU-2527-REV00</t>
  </si>
  <si>
    <t>RHS-KK-ECG-IR-SU-2528-REV00</t>
  </si>
  <si>
    <t>RHS-KK-ECG-IR-SU-2529-REV00</t>
  </si>
  <si>
    <t>RHS-KK-ECG-IR-SU-2530-REV00</t>
  </si>
  <si>
    <t>RHS-KK-ECG-IR-SU-2531-REV00</t>
  </si>
  <si>
    <t>RHS-KK-ECG-IR-SU-2532-REV00</t>
  </si>
  <si>
    <t>RHS-KK-ECG-IR-ELE-292-REV00</t>
  </si>
  <si>
    <t>RHS-KK-ECG-IR-ELE-293-REV00</t>
  </si>
  <si>
    <t>RHS-KK-ECG-IR-CI-2533-REV00</t>
  </si>
  <si>
    <t>RHS-KK-ECG-IR-CI-2534-REV00</t>
  </si>
  <si>
    <t>RHS-KK-ECG-IR-ARCH-2535-REV00</t>
  </si>
  <si>
    <t>RHS-KK-ECG-IR-CI-2537-REV00</t>
  </si>
  <si>
    <t>RHS-KK-ECG-IR-SU-2538-REV00</t>
  </si>
  <si>
    <t>RHS-KK-ECG-IR-SU-2539-REV00</t>
  </si>
  <si>
    <t>RHS-KK-ECG-IR-ELE-294-REV00</t>
  </si>
  <si>
    <t>RHS-KK-ECG-IR-SU-2542-REV00</t>
  </si>
  <si>
    <t>RHS-KK-ECG-IR-SU-2544-REV00</t>
  </si>
  <si>
    <t>RHS-KK-ECG-IR-SU-2545-REV00</t>
  </si>
  <si>
    <t>RHS-KK-ECG-IR-SU-2546-REV00</t>
  </si>
  <si>
    <t>RHS-KK-ECG-IR-SU-2547-REV00</t>
  </si>
  <si>
    <t>RHS-KK-ECG-IR-CI-2548-REV00</t>
  </si>
  <si>
    <t>RHS-KK-ECG-IR-ELE-295-REV00</t>
  </si>
  <si>
    <t>RHS-KK-ECG-IR-ELE-296-REV00</t>
  </si>
  <si>
    <t>RHS-KK-ECG-IR-ARCH-2549-REV00</t>
  </si>
  <si>
    <t>RHS-KK-ECG-IR-SU-2550-REV00</t>
  </si>
  <si>
    <t>RHS-KK-ECG-IR-MECH-56-REV00</t>
  </si>
  <si>
    <t>RHS-KK-ECG-IR-MECH-57-REV00</t>
  </si>
  <si>
    <t>RHS-KK-ECG-IR-MECH-58-REV00</t>
  </si>
  <si>
    <t>RHS-KK-ECG-IR-CI-2551-REV00</t>
  </si>
  <si>
    <t>RHS-KK-ECG-IR-ARCH-2552-REV00</t>
  </si>
  <si>
    <t>RHS-KK-ECG-IR-ELE-297-REV00</t>
  </si>
  <si>
    <t>RHS-KK-ECG-IR-CI-2553-REV00</t>
  </si>
  <si>
    <t>RHS-KK-ECG-IR-ELE-298-REV00</t>
  </si>
  <si>
    <t>RHS-KK-ECG-IR-ARCH-2554-REV00</t>
  </si>
  <si>
    <t>RHS-KK-ECG-IR-CI-2555-REV00</t>
  </si>
  <si>
    <t>RHS-KK-ECG-IR-ARCH-2556-REV00</t>
  </si>
  <si>
    <t>RHS-KK-ECG-IR-MECH-59-REV00</t>
  </si>
  <si>
    <t>RHS-KK-ECG-IR-MECH-60-REV00</t>
  </si>
  <si>
    <t>RHS-KK-ECG-IR-ELE-299-REV00</t>
  </si>
  <si>
    <t>RHS-KK-ECG-IR-CI-2557-REV00</t>
  </si>
  <si>
    <t>RHS-KK-ECG-IR-CI-2558-REV00</t>
  </si>
  <si>
    <t>RHS-KK-ECG-IR-CI-2559-REV00</t>
  </si>
  <si>
    <t>RHS-KK-ECG-IR-CI-2560-REV00</t>
  </si>
  <si>
    <t>RHS-KK-ECG-IR-CI-2561-REV00</t>
  </si>
  <si>
    <t>RHS-KK-ECG-IR-ARCH-2562-REV00</t>
  </si>
  <si>
    <t>RHS-KK-ECG-IR-SU-2563-REV00</t>
  </si>
  <si>
    <t>RHS-KK-ECG-IR-SU-2564-REV00</t>
  </si>
  <si>
    <t>RHS-KK-ECG-IR-SU-2565-REV00</t>
  </si>
  <si>
    <t>RHS-KK-ECG-IR-SU-2566-REV00</t>
  </si>
  <si>
    <t>RHS-KK-ECG-IR-CI-2567-REV00</t>
  </si>
  <si>
    <t>RHS-KK-ECG-IR-CI-2568-REV00</t>
  </si>
  <si>
    <t>RHS-KK-ECG-IR-SU-2569-REV00</t>
  </si>
  <si>
    <t>RHS-KK-ECG-IR-ELE-300-REV00</t>
  </si>
  <si>
    <t>RHS-KK-ECG-IR-ELE-301-REV00</t>
  </si>
  <si>
    <t>RHS-KK-ECG-IR-ELE-302-REV00</t>
  </si>
  <si>
    <t>RHS-KK-ECG-IR-CI-2570-REV00</t>
  </si>
  <si>
    <t>RHS-KK-ECG-IR-SU-2572-REV00</t>
  </si>
  <si>
    <t>RHS-KK-ECG-IR-SU-2573-REV00</t>
  </si>
  <si>
    <t>RHS-KK-ECG-IR-MECH-61-REV00</t>
  </si>
  <si>
    <t>RHS-KK-ECG-IR-SU-2575-REV00</t>
  </si>
  <si>
    <t>RHS-KK-ECG-IR-ELE-303-REV00</t>
  </si>
  <si>
    <t>RHS-KK-ECG-IR-CI-2576-REV00</t>
  </si>
  <si>
    <t>RHS-KK-ECG-IR-SU-2577-REV00</t>
  </si>
  <si>
    <t>RHS-KK-ECG-IR-MECH-62-REV00</t>
  </si>
  <si>
    <t>RHS-KK-ECG-IR-ARCH-2578-REV00</t>
  </si>
  <si>
    <t>RHS-KK-ECG-IR-ARCH-2580-REV00</t>
  </si>
  <si>
    <t>RHS-KK-ECG-IR-ARCH-2581-REV00</t>
  </si>
  <si>
    <t>RHS-KK-ECG-IR-ARCH-2582-REV00</t>
  </si>
  <si>
    <t>RHS-KK-ECG-IR-ARCH-2583-REV00</t>
  </si>
  <si>
    <t>RHS-KK-ECG-IR-ARCH-2584-REV00</t>
  </si>
  <si>
    <t>RHS-KK-ECG-IR-CI-2586-REV00</t>
  </si>
  <si>
    <t>RHS-KK-ECG-IR-SU-2587-REV00</t>
  </si>
  <si>
    <t>RHS-KK-ECG-IR-ELE-304-REV00</t>
  </si>
  <si>
    <t>RHS-KK-ECG-IR-ARCH-2589-REV00</t>
  </si>
  <si>
    <t>RHS-KK-ECG-IR-ARCH-2590-REV00</t>
  </si>
  <si>
    <t>RHS-KK-ECG-IR-SU-2592-REV00</t>
  </si>
  <si>
    <t>RHS-KK-ECG-IR-SU-2593-REV00</t>
  </si>
  <si>
    <t>RHS-KK-ECG-IR-CI-2594-REV00</t>
  </si>
  <si>
    <t>RHS-KK-ECG-IR-ELE-305-REV00</t>
  </si>
  <si>
    <t>RHS-KK-ECG-IR-ELE-306-REV00</t>
  </si>
  <si>
    <t>RHS-KK-ECG-IR-SU-2595-REV00</t>
  </si>
  <si>
    <t>RHS-KK-ECG-IR-CI-2596-REV00</t>
  </si>
  <si>
    <t>RHS-KK-ECG-IR-ELE-308-REV00</t>
  </si>
  <si>
    <t>RHS-KK-ECG-IR-CI-2598-REV00</t>
  </si>
  <si>
    <t>RHS-KK-ECG-IR-ELE-309-REV00</t>
  </si>
  <si>
    <t>RHS-KK-ECG-IR-CI-2599-REV00</t>
  </si>
  <si>
    <t>RHS-KK-ECG-IR-ELE-310-REV00</t>
  </si>
  <si>
    <t>RHS-KK-ECG-IR-ELE-311-REV00</t>
  </si>
  <si>
    <t>RHS-KK-ECG-IR-ELE-312-REV00</t>
  </si>
  <si>
    <t>RHS-KK-ECG-IR-ARCH-2600-REV00</t>
  </si>
  <si>
    <t>RHS-KK-ECG-IR-ARCH-2601-REV00</t>
  </si>
  <si>
    <t>RHS-KK-ECG-IR-ARCH-2604-REV00</t>
  </si>
  <si>
    <t>RHS-KK-ECG-IR-CI-2606-REV00</t>
  </si>
  <si>
    <t>RHS-KK-ECG-IR-ELE-313-REV00</t>
  </si>
  <si>
    <t>RHS-KK-ECG-IR-ELE-314-REV00</t>
  </si>
  <si>
    <t>RHS-KK-ECG-IR-CI-2607-REV00</t>
  </si>
  <si>
    <t>RHS-KK-ECG-IR-SU-2608-REV00</t>
  </si>
  <si>
    <t>RHS-KK-ECG-IR-ARCH-2609-REV00</t>
  </si>
  <si>
    <t>RHS-KK-ECG-IR-ARCH-2611-REV00</t>
  </si>
  <si>
    <t>RHS-KK-ECG-IR-ARCH-2612-REV00</t>
  </si>
  <si>
    <t>RHS-KK-ECG-IR-ARCH-2613-REV00</t>
  </si>
  <si>
    <t>RHS-KK-ECG-IR-ARCH-2614-REV00</t>
  </si>
  <si>
    <t>RHS-KK-ECG-IR-ARCH-2615-REV00</t>
  </si>
  <si>
    <t>RHS-KK-ECG-IR-SU-2616-REV00</t>
  </si>
  <si>
    <t>RHS-KK-ECG-IR-ARCH-2617-REV00</t>
  </si>
  <si>
    <t>RHS-KK-ECG-IR-ARCH-2618-REV00</t>
  </si>
  <si>
    <t>RHS-KK-ECG-IR-ARCH-2619-REV00</t>
  </si>
  <si>
    <t>RHS-KK-ECG-IR-ARCH-2620-REV00</t>
  </si>
  <si>
    <t>RHS-KK-ECG-IR-ARCH-2621-REV00</t>
  </si>
  <si>
    <t>RHS-KK-ECG-IR-SU-2622-REV00</t>
  </si>
  <si>
    <t>RHS-KK-ECG-IR-ARCH-2623-REV00</t>
  </si>
  <si>
    <t>RHS-KK-ECG-IR-ARCH-2624-REV00</t>
  </si>
  <si>
    <t>RHS-KK-ECG-IR-ARCH-2625-REV00</t>
  </si>
  <si>
    <t>RHS-KK-ECG-IR-CI-2626-REV00</t>
  </si>
  <si>
    <t>RHS-KK-ECG-IR-CI-2628-REV00</t>
  </si>
  <si>
    <t>RHS-KK-ECG-IR-MECH-64-REV00</t>
  </si>
  <si>
    <t>RHS-KK-ECG-IR-CI-2631-REV00</t>
  </si>
  <si>
    <t>RHS-KK-ECG-IR-CI-2632-REV00</t>
  </si>
  <si>
    <t>RHS-KK-ECG-IR-CI-2633-REV00</t>
  </si>
  <si>
    <t>RHS-KK-ECG-IR-ELE-315-REV00</t>
  </si>
  <si>
    <t>RHS-KK-ECG-IR-ELE-316-REV00</t>
  </si>
  <si>
    <t>RHS-KK-ECG-IR-ELE-317-REV00</t>
  </si>
  <si>
    <t>RHS-KK-ECG-IR-ELE-318-REV00</t>
  </si>
  <si>
    <t>RHS-KK-ECG-IR-CI-2634-REV00</t>
  </si>
  <si>
    <t>RHS-KK-ECG-IR-ARCH-2635-REV00</t>
  </si>
  <si>
    <t>RHS-KK-ECG-IR-ARCH-2636-REV00</t>
  </si>
  <si>
    <t>RHS-KK-ECG-IR-ARCH-2637-REV00</t>
  </si>
  <si>
    <t>RHS-KK-ECG-IR-ARCH-2638-REV00</t>
  </si>
  <si>
    <t>RHS-KK-ECG-IR-ARCH-2639-REV00</t>
  </si>
  <si>
    <t>RHS-KK-ECG-IR-ARCH-2640-REV00</t>
  </si>
  <si>
    <t>RHS-KK-ECG-IR-ARCH-2641-REV00</t>
  </si>
  <si>
    <t>RHS-KK-ECG-IR-ELE-319-REV00</t>
  </si>
  <si>
    <t>RHS-KK-ECG-IR-ELE-320-REV00</t>
  </si>
  <si>
    <t>RHS-KK-ECG-IR-CI-2642-REV00</t>
  </si>
  <si>
    <t>RHS-KK-ECG-IR-ARCH-2643-REV00</t>
  </si>
  <si>
    <t>RHS-KK-ECG-IR-ELE-321-REV00</t>
  </si>
  <si>
    <t>RHS-KK-ECG-IR-ELE-322-REV00</t>
  </si>
  <si>
    <t>RHS-KK-ECG-IR-CI-2644-REV00</t>
  </si>
  <si>
    <t>RHS-KK-ECG-IR-CI-2645-REV00</t>
  </si>
  <si>
    <t>RHS-KK-ECG-IR-SU-2646-REV00</t>
  </si>
  <si>
    <t>RHS-KK-ECG-IR-SU-2647-REV00</t>
  </si>
  <si>
    <t>RHS-KK-ECG-IR-SU-2648-REV00</t>
  </si>
  <si>
    <t>RHS-KK-ECG-IR-ARCH-2649-REV00</t>
  </si>
  <si>
    <t>RHS-KK-ECG-IR-ARCH-2650-REV00</t>
  </si>
  <si>
    <t>RHS-KK-ECG-IR-ARCH-2651-REV00</t>
  </si>
  <si>
    <t>RHS-KK-ECG-IR-ARCH-2652-REV00</t>
  </si>
  <si>
    <t>RHS-KK-ECG-IR-ARCH-2653-REV00</t>
  </si>
  <si>
    <t>RHS-KK-ECG-IR-ARCH-2654-REV00</t>
  </si>
  <si>
    <t>RHS-KK-ECG-IR-ARCH-2655-REV00</t>
  </si>
  <si>
    <t>RHS-KK-ECG-IR-CI-2656-REV00</t>
  </si>
  <si>
    <t>RHS-KK-ECG-IR-ELE-323-REV00</t>
  </si>
  <si>
    <t>RHS-KK-ECG-IR-SU-2657-REV00</t>
  </si>
  <si>
    <t>RHS-KK-ECG-IR-ARCH-2658-REV00</t>
  </si>
  <si>
    <t>RHS-KK-ECG-IR-ELE-324-REV00</t>
  </si>
  <si>
    <t>RHS-KK-ECG-IR-SU-2660-REV00</t>
  </si>
  <si>
    <t>RHS-KK-ECG-IR-ARCH-2662-REV00</t>
  </si>
  <si>
    <t>RHS-KK-ECG-IR-ARCH-2663-REV00</t>
  </si>
  <si>
    <t>RHS-KK-ECG-IR-ARCH-2664-REV00</t>
  </si>
  <si>
    <t>RHS-KK-ECG-IR-SU-2665-REV00</t>
  </si>
  <si>
    <t>RHS-KK-ECG-IR-SU-2666-REV00</t>
  </si>
  <si>
    <t>RHS-KK-ECG-IR-CI-2668-REV00</t>
  </si>
  <si>
    <t>RHS-KK-ECG-IR-CI-2669-REV00</t>
  </si>
  <si>
    <t>RHS-KK-ECG-IR-ELE-325-REV00</t>
  </si>
  <si>
    <t>RHS-KK-ECG-IR-ARCH-2670-REV00</t>
  </si>
  <si>
    <t>RHS-KK-ECG-IR-ARCH-2671-REV00</t>
  </si>
  <si>
    <t>RHS-KK-ECG-IR-ARCH-2672-REV00</t>
  </si>
  <si>
    <t>RHS-KK-ECG-IR-ARCH-2673-REV00</t>
  </si>
  <si>
    <t>RHS-KK-ECG-IR-ARCH-2674-REV00</t>
  </si>
  <si>
    <t>RHS-KK-ECG-IR-ARCH-2675-REV00</t>
  </si>
  <si>
    <t>RHS-KK-ECG-IR-ARCH-2676-REV00</t>
  </si>
  <si>
    <t>RHS-KK-ECG-IR-ARCH-2677-REV00</t>
  </si>
  <si>
    <t>RHS-KK-ECG-IR-MECH-65-REV00</t>
  </si>
  <si>
    <t>RHS-KK-ECG-IR-CI-2678-REV00</t>
  </si>
  <si>
    <t>RHS-KK-ECG-IR-SU-2679-REV00</t>
  </si>
  <si>
    <t>RHS-KK-ECG-IR-ELE-326-REV00</t>
  </si>
  <si>
    <t>RHS-KK-ECG-IR-ELE-327-REV00</t>
  </si>
  <si>
    <t>RHS-KK-ECG-IR-CI-2680-REV00</t>
  </si>
  <si>
    <t>RHS-KK-ECG-IR-CI-2682-REV00</t>
  </si>
  <si>
    <t>RHS-KK-ECG-IR-MECH-66-REV00</t>
  </si>
  <si>
    <t>RHS-KK-ECG-IR-SU-2683-REV00</t>
  </si>
  <si>
    <t>RHS-KK-ECG-IR-SU-2684-REV00</t>
  </si>
  <si>
    <t>RHS-KK-ECG-IR-SU-2685-REV00</t>
  </si>
  <si>
    <t>RHS-KK-ECG-IR-ELE-328-REV00</t>
  </si>
  <si>
    <t>RHS-KK-ECG-IR-CI-2687-REV00</t>
  </si>
  <si>
    <t>RHS-KK-ECG-IR-CI-2689-REV00</t>
  </si>
  <si>
    <t>RHS-KK-ECG-IR-CI-2690-REV00</t>
  </si>
  <si>
    <t>RHS-KK-ECG-IR-ELE-329-REV00</t>
  </si>
  <si>
    <t>RHS-KK-ECG-IR-ARCH-2691-REV00</t>
  </si>
  <si>
    <t>RHS-KK-ECG-IR-ARCH-2692-REV00</t>
  </si>
  <si>
    <t>RHS-KK-ECG-IR-ARCH-2693-REV00</t>
  </si>
  <si>
    <t>RHS-KK-ECG-IR-ARCH-2694-REV00</t>
  </si>
  <si>
    <t>RHS-KK-ECG-IR-ARCH-2695-REV00</t>
  </si>
  <si>
    <t>RHS-KK-ECG-IR-CI-2696-REV00</t>
  </si>
  <si>
    <t>RHS-KK-ECG-IR-ELE-330-REV00</t>
  </si>
  <si>
    <t>RHS-KK-ECG-IR-ELE-331-REV00</t>
  </si>
  <si>
    <t>RHS-KK-ECG-IR-CI-2698-REV00</t>
  </si>
  <si>
    <t>RHS-KK-ECG-IR-CI-2699-REV00</t>
  </si>
  <si>
    <t>RHS-KK-ECG-IR-CI-2701-REV00</t>
  </si>
  <si>
    <t>RHS-KK-ECG-IR-CI-2702-REV00</t>
  </si>
  <si>
    <t>RHS-KK-ECG-IR-ARCH-2703-REV00</t>
  </si>
  <si>
    <t>RHS-KK-ECG-IR-ARCH-2705-REV00</t>
  </si>
  <si>
    <t>RHS-KK-ECG-IR-SU-2709-REV00</t>
  </si>
  <si>
    <t>RHS-KK-ECG-IR-SU-2710-REV00</t>
  </si>
  <si>
    <t>RHS-KK-ECG-IR-SU-2711-REV00</t>
  </si>
  <si>
    <t>RHS-KK-ECG-IR-SU-2712-REV00</t>
  </si>
  <si>
    <t>RHS-KK-ECG-IR-SU-2713-REV00</t>
  </si>
  <si>
    <t>RHS-KK-ECG-IR-SU-2714-REV00</t>
  </si>
  <si>
    <t>RHS-KK-ECG-IR-ELE-332-REV00</t>
  </si>
  <si>
    <t>RHS-KK-ECG-IR-ELE-333-REV00</t>
  </si>
  <si>
    <t>RHS-KK-ECG-IR-SU-2715-REV00</t>
  </si>
  <si>
    <t>RHS-KK-ECG-IR-SU-2716-REV00</t>
  </si>
  <si>
    <t>RHS-KK-ECG-IR-SU-2717-REV00</t>
  </si>
  <si>
    <t>RHS-KK-ECG-IR-CI-2718-REV00</t>
  </si>
  <si>
    <t>RHS-KK-ECG-IR-CI-2719-REV00</t>
  </si>
  <si>
    <t>RHS-KK-ECG-IR-ARCH-2721-REV00</t>
  </si>
  <si>
    <t>RHS-KK-ECG-IR-ELE-334-REV00</t>
  </si>
  <si>
    <t>RHS-KK-ECG-IR-ELE-335-REV00</t>
  </si>
  <si>
    <t>RHS-KK-ECG-IR-ELE-336-REV00</t>
  </si>
  <si>
    <t>RHS-KK-ECG-IR-ELE-337-REV00</t>
  </si>
  <si>
    <t>RHS-KK-ECG-IR-ELE-338-REV00</t>
  </si>
  <si>
    <t>RHS-KK-ECG-IR-ELE-339-REV00</t>
  </si>
  <si>
    <t>RHS-KK-ECG-IR-ELE-340-REV00</t>
  </si>
  <si>
    <t>RHS-KK-ECG-IR-ARCH-2724-REV00</t>
  </si>
  <si>
    <t>RHS-KK-ECG-IR-MECH-67-REV00</t>
  </si>
  <si>
    <t>RHS-KK-ECG-IR-CI-2726-REV00</t>
  </si>
  <si>
    <t>RHS-KK-ECG-IR-ELE-341-REV00</t>
  </si>
  <si>
    <t>RHS-KK-ECG-IR-ELE-342-REV00</t>
  </si>
  <si>
    <t>RHS-KK-ECG-IR-SU-2728-REV00</t>
  </si>
  <si>
    <t>RHS-KK-ECG-IR-MECH-68-REV00</t>
  </si>
  <si>
    <t>RHS-KK-ECG-IR-SU-2729-REV00</t>
  </si>
  <si>
    <t>RHS-KK-ECG-IR-SU-2730-REV00</t>
  </si>
  <si>
    <t>RHS-KK-ECG-IR-SU-2731-REV00</t>
  </si>
  <si>
    <t>RHS-KK-ECG-IR-SU-2732-REV00</t>
  </si>
  <si>
    <t>RHS-KK-ECG-IR-SU-2733-REV00</t>
  </si>
  <si>
    <t>RHS-KK-ECG-IR-CI-2735-REV00</t>
  </si>
  <si>
    <t>RHS-KK-ECG-IR-SU-2736-REV00</t>
  </si>
  <si>
    <t>RHS-KK-ECG-IR-MECH-69-REV00</t>
  </si>
  <si>
    <t>RHS-KK-ECG-IR-MECH-70-REV00</t>
  </si>
  <si>
    <t>RHS-KK-ECG-IR-MECH-71-REV00</t>
  </si>
  <si>
    <t>RHS-KK-ECG-IR-CI-2740-REV00</t>
  </si>
  <si>
    <t>RHS-KK-ECG-IR-CI-2741-REV00</t>
  </si>
  <si>
    <t>RHS-KK-ECG-IR-ELE-343-REV00</t>
  </si>
  <si>
    <t>RHS-KK-ECG-IR-CI-2743-REV00</t>
  </si>
  <si>
    <t>RHS-KK-ECG-IR-ELE-344-REV00</t>
  </si>
  <si>
    <t>RHS-KK-ECG-IR-ELE-345-REV00</t>
  </si>
  <si>
    <t>RHS-KK-ECG-IR-CI-2744-REV00</t>
  </si>
  <si>
    <t>RHS-KK-ECG-IR-ARCH-2745-REV00</t>
  </si>
  <si>
    <t>RHS-KK-ECG-IR-SU-2746-REV00</t>
  </si>
  <si>
    <t>RHS-KK-ECG-IR-SU-2747-REV00</t>
  </si>
  <si>
    <t>RHS-KK-ECG-IR-ELE-346-REV00</t>
  </si>
  <si>
    <t>RHS-KK-ECG-IR-CI-2749-REV00</t>
  </si>
  <si>
    <t>RHS-KK-ECG-IR-CI-2750-REV00</t>
  </si>
  <si>
    <t>RHS-KK-ECG-IR-SU-2751-REV00</t>
  </si>
  <si>
    <t>RHS-KK-ECG-IR-SU-2752-REV00</t>
  </si>
  <si>
    <t>RHS-KK-ECG-IR-SU-2753-REV00</t>
  </si>
  <si>
    <t>RHS-KK-ECG-IR-CI-2755-REV00</t>
  </si>
  <si>
    <t>RHS-KK-ECG-IR-ELE-347-REV00</t>
  </si>
  <si>
    <t>RHS-KK-ECG-IR-ELE-348-REV00</t>
  </si>
  <si>
    <t>RHS-KK-ECG-IR-ELE-349-REV00</t>
  </si>
  <si>
    <t>RHS-KK-ECG-IR-ELE-350-REV00</t>
  </si>
  <si>
    <t>RHS-KK-ECG-IR-ARCH-2758-REV00</t>
  </si>
  <si>
    <t>RHS-KK-ECG-IR-SU-2759-REV00</t>
  </si>
  <si>
    <t>RHS-KK-ECG-IR-SU-2760-REV00</t>
  </si>
  <si>
    <t>RHS-KK-ECG-IR-SU-2761-REV00</t>
  </si>
  <si>
    <t>RHS-KK-ECG-IR-CI-2762-REV00</t>
  </si>
  <si>
    <t>RHS-KK-ECG-IR-CI-2763-REV00</t>
  </si>
  <si>
    <t>RHS-KK-ECG-IR-CI-2764-REV00</t>
  </si>
  <si>
    <t>RHS-KK-ECG-IR-ARCH-2765-REV00</t>
  </si>
  <si>
    <t>RHS-KK-ECG-IR-ARCH-2766-REV00</t>
  </si>
  <si>
    <t>RHS-KK-ECG-IR-SU-2767-REV00</t>
  </si>
  <si>
    <t>RHS-KK-ECG-IR-SU-2769-REV00</t>
  </si>
  <si>
    <t>RHS-KK-ECG-IR-MECH-72-REV00</t>
  </si>
  <si>
    <t>RHS-KK-ECG-IR-MECH-73-REV00</t>
  </si>
  <si>
    <t>RHS-KK-ECG-IR-MECH-74-REV00</t>
  </si>
  <si>
    <t>RHS-KK-ECG-IR-MECH-75-REV00</t>
  </si>
  <si>
    <t>RHS-KK-ECG-IR-ARCH-2770-REV00</t>
  </si>
  <si>
    <t>RHS-KK-ECG-IR-ARCH-2771-REV00</t>
  </si>
  <si>
    <t>RHS-KK-ECG-IR-MECH-76-REV00</t>
  </si>
  <si>
    <t>RHS-KK-ECG-IR-CI-2772-REV00</t>
  </si>
  <si>
    <t>RHS-KK-ECG-IR-ARCH-2773-REV00</t>
  </si>
  <si>
    <t>RHS-KK-ECG-IR-ARCH-2774-REV00</t>
  </si>
  <si>
    <t>RHS-KK-ECG-IR-ARCH-2775-REV00</t>
  </si>
  <si>
    <t>RHS-KK-ECG-IR-ARCH-2776-REV00</t>
  </si>
  <si>
    <t>RHS-KK-ECG-IR-ARCH-2777-REV00</t>
  </si>
  <si>
    <t>RHS-KK-ECG-IR-ARCH-2778-REV00</t>
  </si>
  <si>
    <t>RHS-KK-ECG-IR-ARCH-2779-REV00</t>
  </si>
  <si>
    <t>RHS-KK-ECG-IR-MECH-77-REV00</t>
  </si>
  <si>
    <t>RHS-KK-ECG-IR-MECH-78-REV00</t>
  </si>
  <si>
    <t>RHS-KK-ECG-IR-MECH-79-REV00</t>
  </si>
  <si>
    <t>RHS-KK-ECG-IR-CI-2780-REV00</t>
  </si>
  <si>
    <t>RHS-KK-ECG-IR-ELE-351-REV00</t>
  </si>
  <si>
    <t>RHS-KK-ECG-IR-ELE-352-REV00</t>
  </si>
  <si>
    <t>RHS-KK-ECG-IR-SU-2784-REV00</t>
  </si>
  <si>
    <t>RHS-KK-ECG-IR-ELE-353-REV00</t>
  </si>
  <si>
    <t>RHS-KK-ECG-IR-ELE-354-REV00</t>
  </si>
  <si>
    <t>RHS-KK-ECG-IR-ELE-355-REV00</t>
  </si>
  <si>
    <t>RHS-KK-ECG-IR-CI-2787-REV00</t>
  </si>
  <si>
    <t>RHS-KK-ECG-IR-CI-2790-REV00</t>
  </si>
  <si>
    <t>RHS-KK-ECG-IR-ARCH-2791-REV00</t>
  </si>
  <si>
    <t>RHS-KK-ECG-IR-ARCH-2792-REV00</t>
  </si>
  <si>
    <t>RHS-KK-ECG-IR-SU-2795-REV00</t>
  </si>
  <si>
    <t>RHS-KK-ECG-IR-CI-2796-REV00</t>
  </si>
  <si>
    <t>RHS-KK-ECG-IR-ELE-356-REV00</t>
  </si>
  <si>
    <t>RHS-KK-ECG-IR-ELE-357-REV00</t>
  </si>
  <si>
    <t>RHS-KK-ECG-IR-ELE-358-REV00</t>
  </si>
  <si>
    <t>RHS-KK-ECG-IR-ELE-359-REV00</t>
  </si>
  <si>
    <t>RHS-KK-ECG-IR-ELE-360-REV00</t>
  </si>
  <si>
    <t>RHS-KK-ECG-IR-CI-2798-REV00</t>
  </si>
  <si>
    <t>RHS-KK-ECG-IR-SU-2799-REV00</t>
  </si>
  <si>
    <t>RHS-KK-ECG-IR-CI-2800-REV00</t>
  </si>
  <si>
    <t>RHS-KK-ECG-IR-SU-2801-REV00</t>
  </si>
  <si>
    <t>RHS-KK-ECG-IR-SU-2802-REV00</t>
  </si>
  <si>
    <t>RHS-KK-ECG-IR-SU-2803-REV00</t>
  </si>
  <si>
    <t>RHS-KK-ECG-IR-MECH-80-REV00</t>
  </si>
  <si>
    <t>RHS-KK-ECG-IR-MECH-81-REV00</t>
  </si>
  <si>
    <t>RHS-KK-ECG-IR-CI-2805-REV00</t>
  </si>
  <si>
    <t>RHS-KK-ECG-IR-CI-2806-REV00</t>
  </si>
  <si>
    <t>RHS-KK-ECG-IR-ELE-361-REV00</t>
  </si>
  <si>
    <t>RHS-KK-ECG-IR-ELE-362-REV00</t>
  </si>
  <si>
    <t>RHS-KK-ECG-IR-SU-2808-REV00</t>
  </si>
  <si>
    <t>RHS-KK-ECG-IR-SU-2809-REV00</t>
  </si>
  <si>
    <t>RHS-KK-ECG-IR-SU-2810-REV00</t>
  </si>
  <si>
    <t>RHS-KK-ECG-IR-SU-2811-REV00</t>
  </si>
  <si>
    <t>RHS-KK-ECG-IR-SU-2812-REV00</t>
  </si>
  <si>
    <t>RHS-KK-ECG-IR-ARCH-2813-REV00</t>
  </si>
  <si>
    <t>RHS-KK-ECG-IR-ARCH-2814-REV00</t>
  </si>
  <si>
    <t>RHS-KK-ECG-IR-ARCH-2815-REV00</t>
  </si>
  <si>
    <t>RHS-KK-ECG-IR-CI-2816-REV00</t>
  </si>
  <si>
    <t>RHS-KK-ECG-IR-CI-2817-REV00</t>
  </si>
  <si>
    <t>RHS-KK-ECG-IR-CI-2818-REV00</t>
  </si>
  <si>
    <t>RHS-KK-ECG-IR-ARCH-2819-REV00</t>
  </si>
  <si>
    <t>RHS-KK-ECG-IR-SU-2820-REV00</t>
  </si>
  <si>
    <t>RHS-KK-ECG-IR-ELE-363-REV00</t>
  </si>
  <si>
    <t>RHS-KK-ECG-IR-ELE-364-REV00</t>
  </si>
  <si>
    <t>RHS-KK-ECG-IR-CI-2822-REV00</t>
  </si>
  <si>
    <t>RHS-KK-ECG-IR-ARCH-2824-REV00</t>
  </si>
  <si>
    <t>RHS-KK-ECG-IR-ARCH-2825-REV00</t>
  </si>
  <si>
    <t>RHS-KK-ECG-IR-SU-2826-REV00</t>
  </si>
  <si>
    <t>RHS-KK-ECG-IR-ARCH-2827-REV00</t>
  </si>
  <si>
    <t>RHS-KK-ECG-IR-ARCH-2828-REV00</t>
  </si>
  <si>
    <t>RHS-KK-ECG-IR-ARCH-2829-REV00</t>
  </si>
  <si>
    <t>RHS-KK-ECG-IR-ARCH-2830-REV00</t>
  </si>
  <si>
    <t>RHS-KK-ECG-IR-SU-2832-REV00</t>
  </si>
  <si>
    <t>RHS-KK-ECG-IR-SU-2833-REV00</t>
  </si>
  <si>
    <t>RHS-KK-ECG-IR-SU-2834-REV00</t>
  </si>
  <si>
    <t>RHS-KK-ECG-IR-SU-2835-REV00</t>
  </si>
  <si>
    <t>RHS-KK-ECG-IR-CI-2836-REV00</t>
  </si>
  <si>
    <t>RHS-KK-ECG-IR-CI-2837-REV00</t>
  </si>
  <si>
    <t>RHS-KK-ECG-IR-ELE-365-REV00</t>
  </si>
  <si>
    <t>RHS-KK-ECG-IR-ARCH-2838-REV00</t>
  </si>
  <si>
    <t>RHS-KK-ECG-IR-ARCH-2839-REV00</t>
  </si>
  <si>
    <t>RHS-KK-ECG-IR-ELE-366-REV00</t>
  </si>
  <si>
    <t>RHS-KK-ECG-IR-ELE-367-REV00</t>
  </si>
  <si>
    <t>RHS-KK-ECG-IR-CI-2840-REV00</t>
  </si>
  <si>
    <t>RHS-KK-ECG-IR-CI-2841-REV00</t>
  </si>
  <si>
    <t>RHS-KK-ECG-IR-CI-2843-REV00</t>
  </si>
  <si>
    <t>RHS-KK-ECG-IR-ELE-368-REV00</t>
  </si>
  <si>
    <t>RHS-KK-ECG-IR-CI-2844-REV00</t>
  </si>
  <si>
    <t>RHS-KK-ECG-IR-ELE-369-REV00</t>
  </si>
  <si>
    <t>RHS-KK-ECG-IR-MECH-82-REV00</t>
  </si>
  <si>
    <t>RHS-KK-ECG-IR-SU-2846-REV00</t>
  </si>
  <si>
    <t>RHS-KK-ECG-IR-SU-2847-REV00</t>
  </si>
  <si>
    <t>RHS-KK-ECG-IR-CI-2848-REV00</t>
  </si>
  <si>
    <t>RHS-KK-ECG-IR-ARCH-2852-REV00</t>
  </si>
  <si>
    <t>RHS-KK-ECG-IR-ARCH-2853-REV00</t>
  </si>
  <si>
    <t>RHS-KK-ECG-IR-ARCH-2855-REV00</t>
  </si>
  <si>
    <t>RHS-KK-ECG-IR-ELE-370-REV00</t>
  </si>
  <si>
    <t>RHS-KK-ECG-IR-ELE-371-REV00</t>
  </si>
  <si>
    <t>RHS-KK-ECG-IR-ELE-372-REV00</t>
  </si>
  <si>
    <t>RHS-KK-ECG-IR-ELE-373-REV00</t>
  </si>
  <si>
    <t>RHS-KK-ECG-IR-ELE-374-REV00</t>
  </si>
  <si>
    <t>RHS-KK-ECG-IR-ELE-375-REV00</t>
  </si>
  <si>
    <t>RHS-KK-ECG-IR-ARCH-2858-REV00</t>
  </si>
  <si>
    <t>RHS-KK-ECG-IR-CI-2859-REV00</t>
  </si>
  <si>
    <t>RHS-KK-ECG-IR-ARCH-2861-REV00</t>
  </si>
  <si>
    <t>RHS-KK-ECG-IR-ARCH-2862-REV00</t>
  </si>
  <si>
    <t>RHS-KK-ECG-IR-ARCH-2863-REV00</t>
  </si>
  <si>
    <t>RHS-KK-ECG-IR-MECH-83-REV00</t>
  </si>
  <si>
    <t>RHS-KK-ECG-IR-ELE-376-REV00</t>
  </si>
  <si>
    <t>RHS-KK-ECG-IR-ELE-377-REV00</t>
  </si>
  <si>
    <t>RHS-KK-ECG-IR-ELE-378-REV00</t>
  </si>
  <si>
    <t>RHS-KK-ECG-IR-ELE-379-REV00</t>
  </si>
  <si>
    <t>RHS-KK-ECG-IR-ARCH-2865-REV00</t>
  </si>
  <si>
    <t>RHS-KK-ECG-IR-ARCH-2866-REV00</t>
  </si>
  <si>
    <t>RHS-KK-ECG-IR-MECH-84-REV00</t>
  </si>
  <si>
    <t>RHS-KK-ECG-IR-ELE-380-REV00</t>
  </si>
  <si>
    <t>RHS-KK-ECG-IR-ARCH-2867-REV00</t>
  </si>
  <si>
    <t>RHS-KK-ECG-IR-ARCH-2868-REV00</t>
  </si>
  <si>
    <t>RHS-KK-ECG-IR-ELE-381-REV00</t>
  </si>
  <si>
    <t>RHS-KK-ECG-IR-ARCH-2869-REV00</t>
  </si>
  <si>
    <t>RHS-KK-ECG-IR-ELE-382-REV00</t>
  </si>
  <si>
    <t>RHS-KK-ECG-IR-SU-2870-REV00</t>
  </si>
  <si>
    <t>RHS-KK-ECG-IR-ARCH-2871-REV00</t>
  </si>
  <si>
    <t>RHS-KK-ECG-IR-ELE-383-REV00</t>
  </si>
  <si>
    <t>RHS-KK-ECG-IR-ELE-384-REV00</t>
  </si>
  <si>
    <t>RHS-KK-ECG-IR-CI-2873-REV00</t>
  </si>
  <si>
    <t>RHS-KK-ECG-IR-CI-2874-REV00</t>
  </si>
  <si>
    <t>RHS-KK-ECG-IR-ARCH-2875-REV00</t>
  </si>
  <si>
    <t>RHS-KK-ECG-IR-ARCH-2876-REV00</t>
  </si>
  <si>
    <t>RHS-KK-ECG-IR-CI-2877-REV00</t>
  </si>
  <si>
    <t>RHS-KK-ECG-IR-ARCH-2879-REV00</t>
  </si>
  <si>
    <t>RHS-KK-ECG-IR-ARCH-2880-REV00</t>
  </si>
  <si>
    <t>RHS-KK-ECG-IR-ELE-385-REV00</t>
  </si>
  <si>
    <t>RHS-KK-ECG-IR-ELE-386-REV00</t>
  </si>
  <si>
    <t>RHS-KK-ECG-IR-ARCH-2881-REV00</t>
  </si>
  <si>
    <t>RHS-KK-ECG-IR-ARCH-2882-REV00</t>
  </si>
  <si>
    <t>RHS-KK-ECG-IR-ARCH-2883-REV00</t>
  </si>
  <si>
    <t>RHS-KK-ECG-IR-ELE-387-REV00</t>
  </si>
  <si>
    <t>RHS-KK-ECG-IR-ELE-388-REV00</t>
  </si>
  <si>
    <t>RHS-KK-ECG-IR-ARCH-2884-REV00</t>
  </si>
  <si>
    <t>RHS-KK-ECG-IR-SU-2885-REV00</t>
  </si>
  <si>
    <t>RHS-KK-ECG-IR-CI-2887-REV00</t>
  </si>
  <si>
    <t>RHS-KK-ECG-IR-ARCH-2888-REV00</t>
  </si>
  <si>
    <t>RHS-KK-ECG-IR-CI-2889-REV00</t>
  </si>
  <si>
    <t>RHS-KK-ECG-IR-CI-2890-REV00</t>
  </si>
  <si>
    <t>RHS-KK-ECG-IR-CI-2892-REV00</t>
  </si>
  <si>
    <t>RHS-KK-ECG-IR-CI-2893-REV00</t>
  </si>
  <si>
    <t>RHS-KK-ECG-IR-ELE-389-REV00</t>
  </si>
  <si>
    <t>RHS-KK-ECG-IR-SU-2894-REV00</t>
  </si>
  <si>
    <t>RHS-KK-ECG-IR-CI-2897-REV00</t>
  </si>
  <si>
    <t>RHS-KK-ECG-IR-ELE-390-REV00</t>
  </si>
  <si>
    <t>RHS-KK-ECG-IR-ARCH-2898-REV00</t>
  </si>
  <si>
    <t>RHS-KK-ECG-IR-ARCH-2899-REV00</t>
  </si>
  <si>
    <t>RHS-KK-ECG-IR-CI-2900-REV00</t>
  </si>
  <si>
    <t>RHS-KK-ECG-IR-ARCH-2901-REV00</t>
  </si>
  <si>
    <t>RHS-KK-ECG-IR-ARCH-2902-REV00</t>
  </si>
  <si>
    <t>RHS-KK-ECG-IR-MECH-86-REV00</t>
  </si>
  <si>
    <t>RHS-KK-ECG-IR-MECH-89-REV00</t>
  </si>
  <si>
    <t>RHS-KK-ECG-IR-MECH-90-REV00</t>
  </si>
  <si>
    <t>RHS-KK-ECG-IR-ELE-391-REV00</t>
  </si>
  <si>
    <t>RHS-KK-ECG-IR-ELE-392-REV00</t>
  </si>
  <si>
    <t>RHS-KK-ECG-IR-ELE-393-REV00</t>
  </si>
  <si>
    <t>RHS-KK-ECG-IR-ELE-394-REV00</t>
  </si>
  <si>
    <t>RHS-KK-ECG-IR-ELE-395-REV00</t>
  </si>
  <si>
    <t>RHS-KK-ECG-IR-CI-2904-REV00</t>
  </si>
  <si>
    <t>RHS-KK-ECG-IR-ARCH-2905-REV00</t>
  </si>
  <si>
    <t>RHS-KK-ECG-IR-ARCH-2906-REV00</t>
  </si>
  <si>
    <t>RHS-KK-ECG-IR-ARCH-2907-REV00</t>
  </si>
  <si>
    <t>RHS-KK-ECG-IR-ARCH-2908-REV00</t>
  </si>
  <si>
    <t>RHS-KK-ECG-IR-ARCH-2909-REV00</t>
  </si>
  <si>
    <t>RHS-KK-ECG-IR-CI-2910-REV00</t>
  </si>
  <si>
    <t>RHS-KK-ECG-IR-CI-2911-REV00</t>
  </si>
  <si>
    <t>RHS-KK-ECG-IR-MECH-91-REV00</t>
  </si>
  <si>
    <t>RHS-KK-ECG-IR-SU-2912-REV00</t>
  </si>
  <si>
    <t>RHS-KK-ECG-IR-SU-2913-REV00</t>
  </si>
  <si>
    <t>RHS-KK-ECG-IR-MECH-92-REV00</t>
  </si>
  <si>
    <t>RHS-KK-ECG-IR-MECH-93-REV00</t>
  </si>
  <si>
    <t>RHS-KK-ECG-IR-ARCH-2914-REV00</t>
  </si>
  <si>
    <t>RHS-KK-ECG-IR-ELE-396-REV00</t>
  </si>
  <si>
    <t>RHS-KK-ECG-IR-SU-2915-REV00</t>
  </si>
  <si>
    <t>RHS-KK-ECG-IR-SU-2916-REV00</t>
  </si>
  <si>
    <t>RHS-KK-ECG-IR-SU-2917-REV00</t>
  </si>
  <si>
    <t>RHS-KK-ECG-IR-ELE-397-REV00</t>
  </si>
  <si>
    <t>RHS-KK-ECG-IR-ELE-398-REV00</t>
  </si>
  <si>
    <t>RHS-KK-ECG-IR-ELE-399-REV00</t>
  </si>
  <si>
    <t>RHS-KK-ECG-IR-CI-2918-REV00</t>
  </si>
  <si>
    <t>RHS-KK-ECG-IR-ELE-400-REV00</t>
  </si>
  <si>
    <t>RHS-KK-ECG-IR-ARCH-2919-REV00</t>
  </si>
  <si>
    <t>RHS-KK-ECG-IR-ARCH-2920-REV00</t>
  </si>
  <si>
    <t>RHS-KK-ECG-IR-CI-2921-REV00</t>
  </si>
  <si>
    <t>RHS-KK-ECG-IR-CI-2922-REV00</t>
  </si>
  <si>
    <t>RHS-KK-ECG-IR-CI-2923-REV00</t>
  </si>
  <si>
    <t>RHS-KK-ECG-IR-MECH-94-REV00</t>
  </si>
  <si>
    <t>RHS-KK-ECG-IR-MECH-95-REV00</t>
  </si>
  <si>
    <t>RHS-KK-ECG-IR-MECH-96-REV00</t>
  </si>
  <si>
    <t>RHS-KK-ECG-IR-SU-2924-REV00</t>
  </si>
  <si>
    <t>RHS-KK-ECG-IR-SU-2925-REV00</t>
  </si>
  <si>
    <t>RHS-KK-ECG-IR-SU-2926-REV00</t>
  </si>
  <si>
    <t>RHS-KK-ECG-IR-SU-2927-REV00</t>
  </si>
  <si>
    <t>RHS-KK-ECG-IR-CI-2928-REV00</t>
  </si>
  <si>
    <t>RHS-KK-ECG-IR-SU-2929-REV00</t>
  </si>
  <si>
    <t>RHS-KK-ECG-IR-ELE-401-REV00</t>
  </si>
  <si>
    <t>RHS-KK-ECG-IR-MECH-97-REV00</t>
  </si>
  <si>
    <t>RHS-KK-ECG-IR-CI-2930-REV00</t>
  </si>
  <si>
    <t>RHS-KK-ECG-IR-ELE-402-REV00</t>
  </si>
  <si>
    <t>RHS-KK-ECG-IR-ELE-403-REV00</t>
  </si>
  <si>
    <t>RHS-KK-ECG-IR-ELE-404-REV00</t>
  </si>
  <si>
    <t>RHS-KK-ECG-IR-ARCH-2932-REV00</t>
  </si>
  <si>
    <t>RHS-KK-ECG-IR-ELE-405-REV00</t>
  </si>
  <si>
    <t>RHS-KK-ECG-IR-MECH-98-REV00</t>
  </si>
  <si>
    <t>RHS-KK-ECG-IR-MECH-99-REV00</t>
  </si>
  <si>
    <t>RHS-KK-ECG-IR-MECH-100-REV00</t>
  </si>
  <si>
    <t>RHS-KK-ECG-IR-MECH-101-REV00</t>
  </si>
  <si>
    <t>RHS-KK-ECG-IR-SU-2933-REV00</t>
  </si>
  <si>
    <t>RHS-KK-ECG-IR-SU-2934-REV00</t>
  </si>
  <si>
    <t>RHS-KK-ECG-IR-SU-2935-REV00</t>
  </si>
  <si>
    <t>RHS-KK-ECG-IR-SU-2936-REV00</t>
  </si>
  <si>
    <t>RHS-KK-ECG-IR-MECH-102-REV00</t>
  </si>
  <si>
    <t>RHS-KK-ECG-IR-ELE-406-REV00</t>
  </si>
  <si>
    <t>RHS-KK-ECG-IR-CI-2942-REV00</t>
  </si>
  <si>
    <t>RHS-KK-ECG-IR-CI-2946-REV00</t>
  </si>
  <si>
    <t>RHS-KK-ECG-IR-CI-2947-REV00</t>
  </si>
  <si>
    <t>RHS-KK-ECG-IR-CI-2948-REV00</t>
  </si>
  <si>
    <t>RHS-KK-ECG-IR-CI-2949-REV00</t>
  </si>
  <si>
    <t>RHS-KK-ECG-IR-ELE-407-REV00</t>
  </si>
  <si>
    <t>RHS-KK-ECG-IR-MECH-103-REV00</t>
  </si>
  <si>
    <t>RHS-KK-ECG-IR-CI-2950-REV00</t>
  </si>
  <si>
    <t>RHS-KK-ECG-IR-MECH-104-REV00</t>
  </si>
  <si>
    <t>RHS-KK-ECG-IR-MECH-105-REV00</t>
  </si>
  <si>
    <t>RHS-KK-ECG-IR-ELE-408-REV00</t>
  </si>
  <si>
    <t>RHS-KK-ECG-IR-ELE-409-REV00</t>
  </si>
  <si>
    <t>RHS-KK-ECG-IR-ARCH-2951-REV00</t>
  </si>
  <si>
    <t>RHS-KK-ECG-IR-SU-2952-REV00</t>
  </si>
  <si>
    <t>RHS-KK-ECG-IR-SU-2953-REV00</t>
  </si>
  <si>
    <t>RHS-KK-ECG-IR-ELE-410-REV00</t>
  </si>
  <si>
    <t>RHS-KK-ECG-IR-SU-2954-REV00</t>
  </si>
  <si>
    <t>RHS-KK-ECG-IR-ELE-411-REV00</t>
  </si>
  <si>
    <t>RHS-KK-ECG-IR-ARCH-2955-REV00</t>
  </si>
  <si>
    <t>RHS-KK-ECG-IR-ELE-412-REV00</t>
  </si>
  <si>
    <t>RHS-KK-ECG-IR-CI-2956-REV00</t>
  </si>
  <si>
    <t>RHS-KK-ECG-IR-SU-2957-REV00</t>
  </si>
  <si>
    <t>RHS-KK-ECG-IR-ARCH-2958-REV00</t>
  </si>
  <si>
    <t>RHS-KK-ECG-IR-ARCH-2959-REV00</t>
  </si>
  <si>
    <t>RHS-KK-ECG-IR-ARCH-2960-REV00</t>
  </si>
  <si>
    <t>RHS-KK-ECG-IR-ARCH-2962-REV00</t>
  </si>
  <si>
    <t>RHS-KK-ECG-IR-CI-2963-REV00</t>
  </si>
  <si>
    <t>RHS-KK-ECG-IR-SU-2964-REV00</t>
  </si>
  <si>
    <t>RHS-KK-ECG-IR-ELE-413-REV00</t>
  </si>
  <si>
    <t>RHS-KK-ECG-IR-ELE-414-REV00</t>
  </si>
  <si>
    <t>RHS-KK-ECG-IR-ARCH-2965-REV00</t>
  </si>
  <si>
    <t>RHS-KK-ECG-IR-ELE-415-REV00</t>
  </si>
  <si>
    <t>RHS-KK-ECG-IR-ELE-416-REV00</t>
  </si>
  <si>
    <t>RHS-KK-ECG-IR-MECH-106-REV00</t>
  </si>
  <si>
    <t>RHS-KK-ECG-IR-MECH-107-REV00</t>
  </si>
  <si>
    <t>RHS-KK-ECG-IR-MECH-108-REV00</t>
  </si>
  <si>
    <t>RHS-KK-ECG-IR-MECH-109-REV00</t>
  </si>
  <si>
    <t>RHS-KK-ECG-IR-ARCH-2967-REV00</t>
  </si>
  <si>
    <t>RHS-KK-ECG-IR-ARCH-2968-REV00</t>
  </si>
  <si>
    <t>RHS-KK-ECG-IR-ARCH-2969-REV00</t>
  </si>
  <si>
    <t>RHS-KK-ECG-IR-CI-2970-REV00</t>
  </si>
  <si>
    <t>RHS-KK-ECG-IR-MECH-110-REV00</t>
  </si>
  <si>
    <t>RHS-KK-ECG-IR-ARCH-2972-REV00</t>
  </si>
  <si>
    <t>RHS-KK-ECG-IR-SU-2973-REV00</t>
  </si>
  <si>
    <t>RHS-KK-ECG-IR-CI-2975-REV00</t>
  </si>
  <si>
    <t>RHS-KK-ECG-IR-SU-2976-REV00</t>
  </si>
  <si>
    <t>RHS-KK-ECG-IR-SU-2977-REV00</t>
  </si>
  <si>
    <t>RHS-KK-ECG-IR-SU-2978-REV00</t>
  </si>
  <si>
    <t>RHS-KK-ECG-IR-SU-2979-REV00</t>
  </si>
  <si>
    <t>RHS-KK-ECG-IR-SU-2980-REV00</t>
  </si>
  <si>
    <t>RHS-KK-ECG-IR-SU-2981-REV00</t>
  </si>
  <si>
    <t>RHS-KK-ECG-IR-SU-2982-REV00</t>
  </si>
  <si>
    <t>RHS-KK-ECG-IR-SU-2983-REV00</t>
  </si>
  <si>
    <t>RHS-KK-ECG-IR-SU-2984-REV00</t>
  </si>
  <si>
    <t>RHS-KK-ECG-IR-SU-2985-REV00</t>
  </si>
  <si>
    <t>RHS-KK-ECG-IR-SU-2986-REV00</t>
  </si>
  <si>
    <t>RHS-KK-ECG-IR-SU-2987-REV00</t>
  </si>
  <si>
    <t>RHS-KK-ECG-IR-MECH-111-REV00</t>
  </si>
  <si>
    <t>RHS-KK-ECG-IR-CI-2988-REV00</t>
  </si>
  <si>
    <t>RHS-KK-ECG-IR-ELE-417-REV00</t>
  </si>
  <si>
    <t>RHS-KK-ECG-IR-ELE-418-REV00</t>
  </si>
  <si>
    <t>RHS-KK-ECG-IR-ARCH-2989-REV00</t>
  </si>
  <si>
    <t>RHS-KK-ECG-IR-ARCH-2990-REV00</t>
  </si>
  <si>
    <t>RHS-KK-ECG-IR-ARCH-2991-REV00</t>
  </si>
  <si>
    <t>RHS-KK-ECG-IR-ARCH-2992-REV00</t>
  </si>
  <si>
    <t>RHS-KK-ECG-IR-ARCH-2993-REV00</t>
  </si>
  <si>
    <t>RHS-KK-ECG-IR-ARCH-2994-REV00</t>
  </si>
  <si>
    <t>RHS-KK-ECG-IR-ARCH-2995-REV00</t>
  </si>
  <si>
    <t>RHS-KK-ECG-IR-ARCH-2996-REV00</t>
  </si>
  <si>
    <t>RHS-KK-ECG-IR-ARCH-2997-REV00</t>
  </si>
  <si>
    <t>RHS-KK-ECG-IR-ARCH-2998-REV00</t>
  </si>
  <si>
    <t>RHS-KK-ECG-IR-ARCH-2999-REV00</t>
  </si>
  <si>
    <t>RHS-KK-ECG-IR-ARCH-3000-REV00</t>
  </si>
  <si>
    <t>RHS-KK-ECG-IR-ARCH-3001-REV00</t>
  </si>
  <si>
    <t>RHS-KK-ECG-IR-ARCH-3002-REV00</t>
  </si>
  <si>
    <t>RHS-KK-ECG-IR-ARCH-3003-REV00</t>
  </si>
  <si>
    <t>RHS-KK-ECG-IR-ARCH-3004-REV00</t>
  </si>
  <si>
    <t>RHS-KK-ECG-IR-ARCH-3005-REV00</t>
  </si>
  <si>
    <t>RHS-KK-ECG-IR-ARCH-3006-REV00</t>
  </si>
  <si>
    <t>RHS-KK-ECG-IR-ARCH-3007-REV00</t>
  </si>
  <si>
    <t>RHS-KK-ECG-IR-SU-3008-REV00</t>
  </si>
  <si>
    <t>RHS-KK-ECG-IR-SU-3009-REV00</t>
  </si>
  <si>
    <t>RHS-KK-ECG-IR-CI-3010-REV00</t>
  </si>
  <si>
    <t>RHS-KK-ECG-IR-ARCH-3011-REV00</t>
  </si>
  <si>
    <t>RHS-KK-ECG-IR-ARCH-3012-REV00</t>
  </si>
  <si>
    <t>RHS-KK-ECG-IR-ARCH-3013-REV00</t>
  </si>
  <si>
    <t>RHS-KK-ECG-IR-ARCH-3015-REV00</t>
  </si>
  <si>
    <t>RHS-KK-ECG-IR-SU-3016-REV00</t>
  </si>
  <si>
    <t>RHS-KK-ECG-IR-SU-3017-REV00</t>
  </si>
  <si>
    <t>RHS-KK-ECG-IR-MECH-112-REV00</t>
  </si>
  <si>
    <t>RHS-KK-ECG-IR-MECH-113-REV00</t>
  </si>
  <si>
    <t>RHS-KK-ECG-IR-ELE-419-REV00</t>
  </si>
  <si>
    <t>RHS-KK-ECG-IR-ELE-420-REV00</t>
  </si>
  <si>
    <t>RHS-KK-ECG-IR-SU-3018-REV00</t>
  </si>
  <si>
    <t>RHS-KK-ECG-IR-ARCH-3019-REV00</t>
  </si>
  <si>
    <t>RHS-KK-ECG-IR-SU-3020-REV00</t>
  </si>
  <si>
    <t>RHS-KK-ECG-IR-ELE-421-REV00</t>
  </si>
  <si>
    <t>RHS-KK-ECG-IR-ARCH-3021-REV00</t>
  </si>
  <si>
    <t>RHS-KK-ECG-IR-CI-3022-REV00</t>
  </si>
  <si>
    <t>RHS-KK-ECG-IR-ARCH-3023-REV00</t>
  </si>
  <si>
    <t>RHS-KK-ECG-IR-ELE-422-REV00</t>
  </si>
  <si>
    <t>RHS-KK-ECG-IR-ELE-423-REV00</t>
  </si>
  <si>
    <t>RHS-KK-ECG-IR-ARCH-3024-REV00</t>
  </si>
  <si>
    <t>RHS-KK-ECG-IR-ELE-424-REV00</t>
  </si>
  <si>
    <t>RHS-KK-ECG-IR-ELE-425-REV00</t>
  </si>
  <si>
    <t>RHS-KK-ECG-IR-SU-3025-REV00</t>
  </si>
  <si>
    <t>RHS-KK-ECG-IR-SU-3026-REV00</t>
  </si>
  <si>
    <t>RHS-KK-ECG-IR-CI-3027-REV00</t>
  </si>
  <si>
    <t>RHS-KK-ECG-IR-CI-3028-REV00</t>
  </si>
  <si>
    <t>RHS-KK-ECG-IR-ELE-426-REV00</t>
  </si>
  <si>
    <t>RHS-KK-ECG-IR-ELE-427-REV00</t>
  </si>
  <si>
    <t>RHS-KK-ECG-IR-ELE-428-REV00</t>
  </si>
  <si>
    <t>RHS-KK-ECG-IR-ELE-429-REV00</t>
  </si>
  <si>
    <t>RHS-KK-ECG-IR-ELE-430-REV00</t>
  </si>
  <si>
    <t>RHS-KK-ECG-IR-MECH-114-REV00</t>
  </si>
  <si>
    <t>RHS-KK-ECG-IR-ELE-431-REV00</t>
  </si>
  <si>
    <t>RHS-KK-ECG-IR-CI-3029-REV00</t>
  </si>
  <si>
    <t>RHS-KK-ECG-IR-ELE-432-REV00</t>
  </si>
  <si>
    <t>RHS-KK-ECG-IR-ELE-433-REV00</t>
  </si>
  <si>
    <t>RHS-KK-ECG-IR-CI-3030-REV00</t>
  </si>
  <si>
    <t>RHS-KK-ECG-IR-CI-3031-REV00</t>
  </si>
  <si>
    <t>RHS-KK-ECG-IR-ELE-434-REV00</t>
  </si>
  <si>
    <t>RHS-KK-ECG-IR-CI-3032-REV00</t>
  </si>
  <si>
    <t>RHS-KK-ECG-IR-CI-3033-REV00</t>
  </si>
  <si>
    <t>RHS-KK-ECG-IR-CI-3034-REV00</t>
  </si>
  <si>
    <t>RHS-KK-ECG-IR-CI-3035-REV00</t>
  </si>
  <si>
    <t>RHS-KK-ECG-IR-CI-3036-REV00</t>
  </si>
  <si>
    <t>RHS-KK-ECG-IR-CI-3037-REV00</t>
  </si>
  <si>
    <t>RHS-KK-ECG-IR-CI-3038-REV00</t>
  </si>
  <si>
    <t>RHS-KK-ECG-IR-ELE-435-REV00</t>
  </si>
  <si>
    <t>RHS-KK-ECG-IR-ELE-436-REV00</t>
  </si>
  <si>
    <t>RHS-KK-ECG-IR-ARCH-3039-REV00</t>
  </si>
  <si>
    <t>RHS-KK-ECG-IR-MECH-115-REV00</t>
  </si>
  <si>
    <t>RHS-KK-ECG-IR-CI-3041-REV00</t>
  </si>
  <si>
    <t>RHS-KK-ECG-IR-ARCH-3042-REV00</t>
  </si>
  <si>
    <t>RHS-KK-ECG-IR-ELE-437-REV00</t>
  </si>
  <si>
    <t>RHS-KK-ECG-IR-ELE-438-REV00</t>
  </si>
  <si>
    <t>RHS-KK-ECG-IR-SU-3043-REV00</t>
  </si>
  <si>
    <t>RHS-KK-ECG-IR-SU-3044-REV00</t>
  </si>
  <si>
    <t>RHS-KK-ECG-IR-SU-3045-REV00</t>
  </si>
  <si>
    <t>RHS-KK-ECG-IR-SU-3046-REV00</t>
  </si>
  <si>
    <t>RHS-KK-ECG-IR-SU-3047-REV00</t>
  </si>
  <si>
    <t>RHS-KK-ECG-IR-SU-3048-REV00</t>
  </si>
  <si>
    <t>RHS-KK-ECG-IR-ARCH-3049-REV00</t>
  </si>
  <si>
    <t>RHS-KK-ECG-IR-MECH-116-REV00</t>
  </si>
  <si>
    <t>RHS-KK-ECG-IR-CI-3050-REV00</t>
  </si>
  <si>
    <t>RHS-KK-ECG-IR-CI-3051-REV00</t>
  </si>
  <si>
    <t>RHS-KK-ECG-IR-CI-3052-REV00</t>
  </si>
  <si>
    <t>RHS-KK-ECG-IR-CI-3053-REV00</t>
  </si>
  <si>
    <t>RHS-KK-ECG-IR-CI-3054-REV00</t>
  </si>
  <si>
    <t>RHS-KK-ECG-IR-ELE-439-REV00</t>
  </si>
  <si>
    <t>RHS-KK-ECG-IR-ELE-440-REV00</t>
  </si>
  <si>
    <t>RHS-KK-ECG-IR-MECH-117-REV00</t>
  </si>
  <si>
    <t>RHS-KK-ECG-IR-CI-3055-REV00</t>
  </si>
  <si>
    <t>RHS-KK-ECG-IR-MECH-118-REV00</t>
  </si>
  <si>
    <t>RHS-KK-ECG-IR-SU-3056-REV00</t>
  </si>
  <si>
    <t>RHS-KK-ECG-IR-ELE-441-REV00</t>
  </si>
  <si>
    <t>RHS-KK-ECG-IR-MECH-119-REV00</t>
  </si>
  <si>
    <t>RHS-KK-ECG-IR-MECH-120-REV00</t>
  </si>
  <si>
    <t>RHS-KK-ECG-IR-ARCH-3057-REV00</t>
  </si>
  <si>
    <t>RHS-KK-ECG-IR-SU-3058-REV00</t>
  </si>
  <si>
    <t>RHS-KK-ECG-IR-ARCH-3059-REV00</t>
  </si>
  <si>
    <t>RHS-KK-ECG-IR-CI-3060-REV00</t>
  </si>
  <si>
    <t>RHS-KK-ECG-IR-CI-3061-REV00</t>
  </si>
  <si>
    <t>RHS-KK-ECG-IR-CI-3062-REV00</t>
  </si>
  <si>
    <t>RHS-KK-ECG-IR-ARCH-3063-REV00</t>
  </si>
  <si>
    <t>RHS-KK-ECG-IR-ARCH-3064-REV00</t>
  </si>
  <si>
    <t>RHS-KK-ECG-IR-MECH-121-REV00</t>
  </si>
  <si>
    <t>RHS-KK-ECG-IR-MECH-122-REV00</t>
  </si>
  <si>
    <t>RHS-KK-ECG-IR-ELE-442-REV00</t>
  </si>
  <si>
    <t>RHS-KK-ECG-IR-ELE-443-REV00</t>
  </si>
  <si>
    <t>RHS-KK-ECG-IR-ELE-444-REV00</t>
  </si>
  <si>
    <t>RHS-KK-ECG-IR-ARCH-3066-REV00</t>
  </si>
  <si>
    <t>RHS-KK-ECG-IR-CI-3067-REV00</t>
  </si>
  <si>
    <t>RHS-KK-ECG-IR-CI-3068-REV00</t>
  </si>
  <si>
    <t>RHS-KK-ECG-IR-CI-3069-REV00</t>
  </si>
  <si>
    <t>RHS-KK-ECG-IR-CI-3070-REV00</t>
  </si>
  <si>
    <t>RHS-KK-ECG-IR-CI-3071-REV00</t>
  </si>
  <si>
    <t>RHS-KK-ECG-IR-CI-3072-REV00</t>
  </si>
  <si>
    <t>RHS-KK-ECG-IR-CI-3073-REV00</t>
  </si>
  <si>
    <t>RHS-KK-ECG-IR-CI-3074-REV00</t>
  </si>
  <si>
    <t>RHS-KK-ECG-IR-CI-3075-REV00</t>
  </si>
  <si>
    <t>RHS-KK-ECG-IR-CI-3076-REV00</t>
  </si>
  <si>
    <t>RHS-KK-ECG-IR-CI-3077-REV00</t>
  </si>
  <si>
    <t>RHS-KK-ECG-IR-ARCH-3078-REV00</t>
  </si>
  <si>
    <t>RHS-KK-ECG-IR-ARCH-3079-REV00</t>
  </si>
  <si>
    <t>RHS-KK-ECG-IR-CI-3080-REV00</t>
  </si>
  <si>
    <t>RHS-KK-ECG-IR-ARCH-3081-REV00</t>
  </si>
  <si>
    <t>RHS-KK-ECG-IR-ARCH-3082-REV00</t>
  </si>
  <si>
    <t>RHS-KK-ECG-IR-SU-3083-REV00</t>
  </si>
  <si>
    <t>RHS-KK-ECG-IR-SU-3084-REV00</t>
  </si>
  <si>
    <t>RHS-KK-ECG-IR-SU-3085-REV00</t>
  </si>
  <si>
    <t>RHS-KK-ECG-IR-SU-3086-REV00</t>
  </si>
  <si>
    <t>RHS-KK-ECG-IR-ELE-445-REV00</t>
  </si>
  <si>
    <t>RHS-KK-ECG-IR-ELE-446-REV00</t>
  </si>
  <si>
    <t>RHS-KK-ECG-IR-ELE-447-REV00</t>
  </si>
  <si>
    <t>RHS-KK-ECG-IR-ELE-448-REV00</t>
  </si>
  <si>
    <t>RHS-KK-ECG-IR-ELE-449-REV00</t>
  </si>
  <si>
    <t>RHS-KK-ECG-IR-CI-3087-REV00</t>
  </si>
  <si>
    <t>RHS-KK-ECG-IR-CI-3088-REV00</t>
  </si>
  <si>
    <t>RHS-KK-ECG-IR-SU-3089-REV00</t>
  </si>
  <si>
    <t>RHS-KK-ECG-IR-SU-3090-REV00</t>
  </si>
  <si>
    <t>RHS-KK-ECG-IR-ELE-450-REV00</t>
  </si>
  <si>
    <t>RHS-KK-ECG-IR-CI-3091-REV00</t>
  </si>
  <si>
    <t>RHS-KK-ECG-IR-ELE-451-REV00</t>
  </si>
  <si>
    <t>RHS-KK-ECG-IR-ELE-452-REV00</t>
  </si>
  <si>
    <t>RHS-KK-ECG-IR-SU-3093-REV00</t>
  </si>
  <si>
    <t>RHS-KK-ECG-IR-SU-3094-REV00</t>
  </si>
  <si>
    <t>RHS-KK-ECG-IR-SU-3095-REV00</t>
  </si>
  <si>
    <t>RHS-KK-ECG-IR-CI-3096-REV00</t>
  </si>
  <si>
    <t>RHS-KK-ECG-IR-CI-3097-REV00</t>
  </si>
  <si>
    <t>RHS-KK-ECG-IR-CI-3098-REV00</t>
  </si>
  <si>
    <t>RHS-KK-ECG-IR-SU-3099-REV00</t>
  </si>
  <si>
    <t>RHS-KK-ECG-IR-ARCH-3100-REV00</t>
  </si>
  <si>
    <t>RHS-KK-ECG-IR-ARCH-3101-REV00</t>
  </si>
  <si>
    <t>RHS-KK-ECG-IR-CI-3102-REV00</t>
  </si>
  <si>
    <t>RHS-KK-ECG-IR-ARCH-3103-REV00</t>
  </si>
  <si>
    <t>RHS-KK-ECG-IR-ARCH-3104-REV00</t>
  </si>
  <si>
    <t>RHS-KK-ECG-IR-ELE-453-REV00</t>
  </si>
  <si>
    <t>RHS-KK-ECG-IR-ELE-454-REV00</t>
  </si>
  <si>
    <t>RHS-KK-ECG-IR-ARCH-3105-REV00</t>
  </si>
  <si>
    <t>RHS-KK-ECG-IR-ARCH-3106-REV00</t>
  </si>
  <si>
    <t>RHS-KK-ECG-IR-SU-3107-REV00</t>
  </si>
  <si>
    <t>RHS-KK-ECG-IR-ARCH-3108-REV00</t>
  </si>
  <si>
    <t>RHS-KK-ECG-IR-ELE-455-REV00</t>
  </si>
  <si>
    <t>RHS-KK-ECG-IR-SU-3109-REV00</t>
  </si>
  <si>
    <t>RHS-KK-ECG-IR-SU-3110-REV00</t>
  </si>
  <si>
    <t>RHS-KK-ECG-IR-ARCH-3111-REV00</t>
  </si>
  <si>
    <t>RHS-KK-ECG-IR-ARCH-3112-REV00</t>
  </si>
  <si>
    <t>RHS-KK-ECG-IR-ARCH-3113-REV00</t>
  </si>
  <si>
    <t>RHS-KK-ECG-IR-SU-3114-REV00</t>
  </si>
  <si>
    <t>RHS-KK-ECG-IR-SU-3115-REV00</t>
  </si>
  <si>
    <t>RHS-KK-ECG-IR-ELE-456-REV00</t>
  </si>
  <si>
    <t>RHS-KK-ECG-IR-ARCH-3116-REV00</t>
  </si>
  <si>
    <t>RHS-KK-ECG-IR-ARCH-3117-REV00</t>
  </si>
  <si>
    <t>RHS-KK-ECG-IR-ARCH-3118-REV00</t>
  </si>
  <si>
    <t>RHS-KK-ECG-IR-CI-3119-REV00</t>
  </si>
  <si>
    <t>RHS-KK-ECG-IR-CI-3120-REV00</t>
  </si>
  <si>
    <t>RHS-KK-ECG-IR-CI-3121-REV00</t>
  </si>
  <si>
    <t>RHS-KK-ECG-IR-ELE-457-REV00</t>
  </si>
  <si>
    <t>RHS-KK-ECG-IR-ELE-458-REV00</t>
  </si>
  <si>
    <t>RHS-KK-ECG-IR-ELE-459-REV00</t>
  </si>
  <si>
    <t>RHS-KK-ECG-IR-CI-3122-REV00</t>
  </si>
  <si>
    <t>RHS-KK-ECG-IR-CI-3123-REV00</t>
  </si>
  <si>
    <t>RHS-KK-ECG-IR-CI-3124-REV00</t>
  </si>
  <si>
    <t>RHS-KK-ECG-IR-CI-3125-REV00</t>
  </si>
  <si>
    <t>RHS-KK-ECG-IR-CI-3126-REV00</t>
  </si>
  <si>
    <t>RHS-KK-ECG-IR-CI-3127-REV00</t>
  </si>
  <si>
    <t>RHS-KK-ECG-IR-CI-3128-REV00</t>
  </si>
  <si>
    <t>RHS-KK-ECG-IR-CI-3129-REV00</t>
  </si>
  <si>
    <t>RHS-KK-ECG-IR-CI-3130-REV00</t>
  </si>
  <si>
    <t>RHS-KK-ECG-IR-CI-3131-REV00</t>
  </si>
  <si>
    <t>RHS-KK-ECG-IR-CI-3132-REV00</t>
  </si>
  <si>
    <t>RHS-KK-ECG-IR-ELE-460-REV00</t>
  </si>
  <si>
    <t>RHS-KK-ECG-IR-ELE-461-REV00</t>
  </si>
  <si>
    <t>RHS-KK-ECG-IR-SU-3133-REV00</t>
  </si>
  <si>
    <t>RHS-KK-ECG-IR-SU-3134-REV00</t>
  </si>
  <si>
    <t>RHS-KK-ECG-IR-SU-3135-REV00</t>
  </si>
  <si>
    <t>RHS-KK-ECG-IR-CI-3136-REV00</t>
  </si>
  <si>
    <t>RHS-KK-ECG-IR-CI-3137-REV00</t>
  </si>
  <si>
    <t>RHS-KK-ECG-IR-ELE-462-REV00</t>
  </si>
  <si>
    <t>RHS-KK-ECG-IR-ELE-463-REV00</t>
  </si>
  <si>
    <t>RHS-KK-ECG-IR-CI-3138-REV00</t>
  </si>
  <si>
    <t>RHS-KK-ECG-IR-MECH-123-REV00</t>
  </si>
  <si>
    <t>RHS-KK-ECG-IR-MECH-124-REV00</t>
  </si>
  <si>
    <t>RHS-KK-ECG-IR-MECH-125-REV00</t>
  </si>
  <si>
    <t>RHS-KK-ECG-IR-CI-3139-REV00</t>
  </si>
  <si>
    <t>RHS-KK-ECG-IR-ELE-464-REV00</t>
  </si>
  <si>
    <t>RHS-KK-ECG-IR-ARCH-3140-REV00</t>
  </si>
  <si>
    <t>RHS-KK-ECG-IR-ARCH-3141-REV00</t>
  </si>
  <si>
    <t>RHS-KK-ECG-IR-ARCH-3142-REV00</t>
  </si>
  <si>
    <t>RHS-KK-ECG-IR-ELE-465-REV00</t>
  </si>
  <si>
    <t>RHS-KK-ECG-IR-CI-3143-REV00</t>
  </si>
  <si>
    <t>RHS-KK-ECG-IR-MECH-126-REV00</t>
  </si>
  <si>
    <t>RHS-KK-ECG-IR-MECH-127-REV00</t>
  </si>
  <si>
    <t>RHS-KK-ECG-IR-MECH-128-REV00</t>
  </si>
  <si>
    <t>RHS-KK-ECG-IR-MECH-129-REV00</t>
  </si>
  <si>
    <t>RHS-KK-ECG-IR-SU-3144-REV00</t>
  </si>
  <si>
    <t>RHS-KK-ECG-IR-CI-3145-REV00</t>
  </si>
  <si>
    <t>RHS-KK-ECG-IR-ARCH-3146-REV00</t>
  </si>
  <si>
    <t>RHS-KK-ECG-IR-ELE-466-REV00</t>
  </si>
  <si>
    <t>RHS-KK-ECG-IR-ELE-467-REV00</t>
  </si>
  <si>
    <t>RHS-KK-ECG-IR-CI-3147-REV00</t>
  </si>
  <si>
    <t>RHS-KK-ECG-IR-CI-3148-REV00</t>
  </si>
  <si>
    <t>RHS-KK-ECG-IR-SU-3149-REV00</t>
  </si>
  <si>
    <t>RHS-KK-ECG-IR-SU-3150-REV00</t>
  </si>
  <si>
    <t>RHS-KK-ECG-IR-SU-3151-REV00</t>
  </si>
  <si>
    <t>RHS-KK-ECG-IR-SU-3152-REV00</t>
  </si>
  <si>
    <t>RHS-KK-ECG-IR-SU-3153-REV00</t>
  </si>
  <si>
    <t>RHS-KK-ECG-IR-SU-3154-REV00</t>
  </si>
  <si>
    <t>RHS-KK-ECG-IR-SU-3155-REV00</t>
  </si>
  <si>
    <t>RHS-KK-ECG-IR-SU-3156-REV00</t>
  </si>
  <si>
    <t>RHS-KK-ECG-IR-SU-3157-REV00</t>
  </si>
  <si>
    <t>RHS-KK-ECG-IR-ELE-468-REV00</t>
  </si>
  <si>
    <t>RHS-KK-ECG-IR-ELE-469-REV00</t>
  </si>
  <si>
    <t>RHS-KK-ECG-IR-CI-3158-REV00</t>
  </si>
  <si>
    <t>RHS-KK-ECG-IR-ELE-470-REV00</t>
  </si>
  <si>
    <t>RHS-KK-ECG-IR-CI-3159-REV00</t>
  </si>
  <si>
    <t>RHS-KK-ECG-IR-ELE-471-REV00</t>
  </si>
  <si>
    <t>RHS-KK-ECG-IR-ELE-472-REV00</t>
  </si>
  <si>
    <t>RHS-KK-ECG-IR-MECH-130-REV00</t>
  </si>
  <si>
    <t>RHS-KK-ECG-IR-MECH-131-REV00</t>
  </si>
  <si>
    <t>RHS-KK-ECG-IR-ARCH-3160-REV00</t>
  </si>
  <si>
    <t>RHS-KK-ECG-IR-CI-3161-REV00</t>
  </si>
  <si>
    <t>RHS-KK-ECG-IR-MECH-132-REV00</t>
  </si>
  <si>
    <t>RHS-KK-ECG-IR-ELE-473-REV00</t>
  </si>
  <si>
    <t>RHS-KK-ECG-IR-ARCH-3162-REV00</t>
  </si>
  <si>
    <t>RHS-KK-ECG-IR-CI-3163-REV00</t>
  </si>
  <si>
    <t>RHS-KK-ECG-IR-SU-3164-REV00</t>
  </si>
  <si>
    <t>RHS-KK-ECG-IR-SU-3165-REV00</t>
  </si>
  <si>
    <t>RHS-KK-ECG-IR-SU-3166-REV00</t>
  </si>
  <si>
    <t>RHS-KK-ECG-IR-SU-3167-REV00</t>
  </si>
  <si>
    <t>RHS-KK-ECG-IR-ARCH-3168-REV00</t>
  </si>
  <si>
    <t>RHS-KK-ECG-IR-SU-3169-REV00</t>
  </si>
  <si>
    <t>RHS-KK-ECG-IR-MECH-133-REV00</t>
  </si>
  <si>
    <t>RHS-KK-ECG-IR-MECH-134-REV00</t>
  </si>
  <si>
    <t>RHS-KK-ECG-IR-ARCH-3170-REV00</t>
  </si>
  <si>
    <t>RHS-KK-ECG-IR-ELE-474-REV00</t>
  </si>
  <si>
    <t>RHS-KK-ECG-IR-ARCH-3171-REV00</t>
  </si>
  <si>
    <t>RHS-KK-ECG-IR-ARCH-3172-REV00</t>
  </si>
  <si>
    <t>RHS-KK-ECG-IR-SU-3173-REV00</t>
  </si>
  <si>
    <t>RHS-KK-ECG-IR-SU-3174-REV00</t>
  </si>
  <si>
    <t>RHS-KK-ECG-IR-SU-3175-REV00</t>
  </si>
  <si>
    <t>RHS-KK-ECG-IR-SU-3176-REV00</t>
  </si>
  <si>
    <t>RHS-KK-ECG-IR-MECH-135-REV00</t>
  </si>
  <si>
    <t>RHS-KK-ECG-IR-CI-3177-REV00</t>
  </si>
  <si>
    <t>RHS-KK-ECG-IR-ARCH-3178-REV00</t>
  </si>
  <si>
    <t>RHS-KK-ECG-IR-CI-3179-REV00</t>
  </si>
  <si>
    <t>RHS-KK-ECG-IR-ELE-475-REV00</t>
  </si>
  <si>
    <t>RHS-KK-ECG-IR-ELE-476-REV00</t>
  </si>
  <si>
    <t>RHS-KK-ECG-IR-ELE-477-REV00</t>
  </si>
  <si>
    <t>RHS-KK-ECG-IR-ELE-478-REV00</t>
  </si>
  <si>
    <t>RHS-KK-ECG-IR-ARCH-3181-REV00</t>
  </si>
  <si>
    <t>RHS-KK-ECG-IR-ARCH-3182-REV00</t>
  </si>
  <si>
    <t>RHS-KK-ECG-IR-ARCH-3183-REV00</t>
  </si>
  <si>
    <t>RHS-KK-ECG-IR-MECH-136-REV00</t>
  </si>
  <si>
    <t>RHS-KK-ECG-IR-MECH-137-REV00</t>
  </si>
  <si>
    <t>RHS-KK-ECG-IR-MECH-138-REV00</t>
  </si>
  <si>
    <t>RHS-KK-ECG-IR-ELE-479-REV00</t>
  </si>
  <si>
    <t>RHS-KK-ECG-IR-CI-3185-REV00</t>
  </si>
  <si>
    <t>RHS-KK-ECG-IR-ARCH-3187-REV00</t>
  </si>
  <si>
    <t>RHS-KK-ECG-IR-SU-3188-REV00</t>
  </si>
  <si>
    <t>RHS-KK-ECG-IR-SU-3189-REV00</t>
  </si>
  <si>
    <t>RHS-KK-ECG-IR-SU-3190-REV00</t>
  </si>
  <si>
    <t>RHS-KK-ECG-IR-SU-3191-REV00</t>
  </si>
  <si>
    <t>RHS-KK-ECG-IR-SU-3192-REV00</t>
  </si>
  <si>
    <t>RHS-KK-ECG-IR-SU-3193-REV00</t>
  </si>
  <si>
    <t>RHS-KK-ECG-IR-CI-3194-REV00</t>
  </si>
  <si>
    <t>RHS-KK-ECG-IR-ELE-480-REV00</t>
  </si>
  <si>
    <t>RHS-KK-ECG-IR-CI-3195-REV00</t>
  </si>
  <si>
    <t>RHS-KK-ECG-IR-ARCH-3196-REV00</t>
  </si>
  <si>
    <t>RHS-KK-ECG-IR-SU-3197-REV00</t>
  </si>
  <si>
    <t>RHS-KK-ECG-IR-ARCH-3199-REV00</t>
  </si>
  <si>
    <t>RHS-KK-ECG-IR-SU-3200-REV00</t>
  </si>
  <si>
    <t>RHS-KK-ECG-IR-SU-3201-REV00</t>
  </si>
  <si>
    <t>RHS-KK-ECG-IR-MECH-139-REV00</t>
  </si>
  <si>
    <t>RHS-KK-ECG-IR-MECH-140-REV00</t>
  </si>
  <si>
    <t>RHS-KK-ECG-IR-MECH-141-REV00</t>
  </si>
  <si>
    <t>RHS-KK-ECG-IR-ELE-481-REV00</t>
  </si>
  <si>
    <t>RHS-KK-ECG-IR-CI-3202-REV00</t>
  </si>
  <si>
    <t>RHS-KK-ECG-IR-SU-3203-REV00</t>
  </si>
  <si>
    <t>RHS-KK-ECG-IR-CI-3204-REV00</t>
  </si>
  <si>
    <t>RHS-KK-ECG-IR-SU-3205-REV00</t>
  </si>
  <si>
    <t>RHS-KK-ECG-IR-ELE-482-REV00</t>
  </si>
  <si>
    <t>RHS-KK-ECG-IR-SU-3206-REV00</t>
  </si>
  <si>
    <t>RHS-KK-ECG-IR-SU-3207-REV00</t>
  </si>
  <si>
    <t>RHS-KK-ECG-IR-SU-3208-REV00</t>
  </si>
  <si>
    <t>RHS-KK-ECG-IR-CI-3209-REV00</t>
  </si>
  <si>
    <t>RHS-KK-ECG-IR-SU-3210-REV00</t>
  </si>
  <si>
    <t>RHS-KK-ECG-IR-SU-3211-REV00</t>
  </si>
  <si>
    <t>RHS-KK-ECG-IR-SU-3212-REV00</t>
  </si>
  <si>
    <t>RHS-KK-ECG-IR-ARCH-3213-REV00</t>
  </si>
  <si>
    <t>RHS-KK-ECG-IR-CI-3214-REV00</t>
  </si>
  <si>
    <t>RHS-KK-ECG-IR-SU-3215-REV00</t>
  </si>
  <si>
    <t>RHS-KK-ECG-IR-SU-3216-REV00</t>
  </si>
  <si>
    <t>RHS-KK-ECG-IR-ARCH-3217-REV00</t>
  </si>
  <si>
    <t>RHS-KK-ECG-IR-ELE-483-REV00</t>
  </si>
  <si>
    <t>RHS-KK-ECG-IR-ARCH-3219-REV00</t>
  </si>
  <si>
    <t>RHS-KK-ECG-IR-CI-3220-REV00</t>
  </si>
  <si>
    <t>RHS-KK-ECG-IR-CI-3221-REV00</t>
  </si>
  <si>
    <t>RHS-KK-ECG-IR-SU-3222-REV00</t>
  </si>
  <si>
    <t>RHS-KK-ECG-IR-ARCH-3223-REV00</t>
  </si>
  <si>
    <t>RHS-KK-ECG-IR-ARCH-3224-REV00</t>
  </si>
  <si>
    <t>RHS-KK-ECG-IR-MECH-142-REV00</t>
  </si>
  <si>
    <t>RHS-KK-ECG-IR-CI-3225-REV00</t>
  </si>
  <si>
    <t>RHS-KK-ECG-IR-CI-3226-REV00</t>
  </si>
  <si>
    <t>RHS-KK-ECG-IR-ARCH-3227-REV00</t>
  </si>
  <si>
    <t>RHS-KK-ECG-IR-ARCH-3228-REV00</t>
  </si>
  <si>
    <t>RHS-KK-ECG-IR-ARCH-3229-REV00</t>
  </si>
  <si>
    <t>RHS-KK-ECG-IR-CI-3230-REV00</t>
  </si>
  <si>
    <t>RHS-KK-ECG-IR-ARCH-3232-REV00</t>
  </si>
  <si>
    <t>RHS-KK-ECG-IR-ARCH-3233-REV00</t>
  </si>
  <si>
    <t>RHS-KK-ECG-IR-ARCH-3234-REV00</t>
  </si>
  <si>
    <t>RHS-KK-ECG-IR-ELE-484-REV00</t>
  </si>
  <si>
    <t>RHS-KK-ECG-IR-SU-3235-REV00</t>
  </si>
  <si>
    <t>RHS-KK-ECG-IR-CI-3236-REV00</t>
  </si>
  <si>
    <t>RHS-KK-ECG-IR-SU-3237-REV00</t>
  </si>
  <si>
    <t>RHS-KK-ECG-IR-SU-3238-REV00</t>
  </si>
  <si>
    <t>RHS-KK-ECG-IR-CI-3239-REV00</t>
  </si>
  <si>
    <t>RHS-KK-ECG-IR-ARCH-3240-REV00</t>
  </si>
  <si>
    <t>RHS-KK-ECG-IR-ARCH-3241-REV00</t>
  </si>
  <si>
    <t>RHS-KK-ECG-IR-ARCH-3242-REV00</t>
  </si>
  <si>
    <t>RHS-KK-ECG-IR-ARCH-3243-REV00</t>
  </si>
  <si>
    <t>RHS-KK-ECG-IR-ARCH-3245-REV00</t>
  </si>
  <si>
    <t>RHS-KK-ECG-IR-ELE-485-REV00</t>
  </si>
  <si>
    <t>RHS-KK-ECG-IR-ELE-486-REV00</t>
  </si>
  <si>
    <t>RHS-KK-ECG-IR-MECH-143-REV00</t>
  </si>
  <si>
    <t>RHS-KK-ECG-IR-MECH-144-REV00</t>
  </si>
  <si>
    <t>RHS-KK-ECG-IR-ARCH-3246-REV00</t>
  </si>
  <si>
    <t>RHS-KK-ECG-IR-ARCH-3247-REV00</t>
  </si>
  <si>
    <t>RHS-KK-ECG-IR-ARCH-3248-REV00</t>
  </si>
  <si>
    <t>RHS-KK-ECG-IR-ARCH-3249-REV00</t>
  </si>
  <si>
    <t>RHS-KK-ECG-IR-MECH-145-REV00</t>
  </si>
  <si>
    <t>RHS-KK-ECG-IR-ELE-487-REV00</t>
  </si>
  <si>
    <t>RHS-KK-ECG-IR-ELE-488-REV00</t>
  </si>
  <si>
    <t>RHS-KK-ECG-IR-CI-3250-REV00</t>
  </si>
  <si>
    <t>RHS-KK-ECG-IR-MECH-146-REV00</t>
  </si>
  <si>
    <t>RHS-KK-ECG-IR-ELE-489-REV00</t>
  </si>
  <si>
    <t>RHS-KK-ECG-IR-CI-3251-REV00</t>
  </si>
  <si>
    <t>RHS-KK-ECG-IR-SU-3252-REV00</t>
  </si>
  <si>
    <t>RHS-KK-ECG-IR-ELE-490-REV00</t>
  </si>
  <si>
    <t>RHS-KK-ECG-IR-ELE-491-REV00</t>
  </si>
  <si>
    <t>RHS-KK-ECG-IR-ARCH-3253-REV00</t>
  </si>
  <si>
    <t>RHS-KK-ECG-IR-CI-3254-REV00</t>
  </si>
  <si>
    <t>RHS-KK-ECG-IR-CI-3255-REV00</t>
  </si>
  <si>
    <t>RHS-KK-ECG-IR-ARCH-3257-REV00</t>
  </si>
  <si>
    <t>RHS-KK-ECG-IR-SU-3258-REV00</t>
  </si>
  <si>
    <t>RHS-KK-ECG-IR-CI-3259-REV00</t>
  </si>
  <si>
    <t>RHS-KK-ECG-IR-ELE-492-REV00</t>
  </si>
  <si>
    <t>RHS-KK-ECG-IR-ELE-493-REV00</t>
  </si>
  <si>
    <t>RHS-KK-ECG-IR-MECH-147-REV00</t>
  </si>
  <si>
    <t>RHS-KK-ECG-IR-ARCH-3260-REV00</t>
  </si>
  <si>
    <t>RHS-KK-ECG-IR-MECH-148-REV00</t>
  </si>
  <si>
    <t>RHS-KK-ECG-IR-MECH-149-REV00</t>
  </si>
  <si>
    <t>RHS-KK-ECG-IR-SU-3261-REV00</t>
  </si>
  <si>
    <t>RHS-KK-ECG-IR-SU-3262-REV00</t>
  </si>
  <si>
    <t>RHS-KK-ECG-IR-ARCH-3263-REV00</t>
  </si>
  <si>
    <t>RHS-KK-ECG-IR-ELE-494-REV00</t>
  </si>
  <si>
    <t>RHS-KK-ECG-IR-CI-3264-REV00</t>
  </si>
  <si>
    <t>RHS-KK-ECG-IR-ARCH-3265-REV00</t>
  </si>
  <si>
    <t>RHS-KK-ECG-IR-SU-3266-REV00</t>
  </si>
  <si>
    <t>RHS-KK-ECG-IR-SU-3267-REV00</t>
  </si>
  <si>
    <t>RHS-KK-ECG-IR-ELE-495-REV00</t>
  </si>
  <si>
    <t>RHS-KK-ECG-IR-CI-3268-REV00</t>
  </si>
  <si>
    <t>RHS-KK-ECG-IR-ELE-496-REV00</t>
  </si>
  <si>
    <t>RHS-KK-ECG-IR-ELE-497-REV00</t>
  </si>
  <si>
    <t>RHS-KK-ECG-IR-ARCH-3269-REV00</t>
  </si>
  <si>
    <t>RHS-KK-ECG-IR-SU-3270-REV00</t>
  </si>
  <si>
    <t>RHS-KK-ECG-IR-ARCH-3271-REV00</t>
  </si>
  <si>
    <t>RHS-KK-ECG-IR-ARCH-3272-REV00</t>
  </si>
  <si>
    <t>RHS-KK-ECG-IR-ARCH-3273-REV00</t>
  </si>
  <si>
    <t>RHS-KK-ECG-IR-MECH-150-REV00</t>
  </si>
  <si>
    <t>RHS-KK-ECG-IR-MECH-151-REV00</t>
  </si>
  <si>
    <t>RHS-KK-ECG-IR-MECH-152-REV00</t>
  </si>
  <si>
    <t>RHS-KK-ECG-IR-SU-03-REV00</t>
  </si>
  <si>
    <t>RHS-KK-ECG-IR-SU-04-REV00</t>
  </si>
  <si>
    <t>RHS-KK-ECG-IR-SU-05-REV00</t>
  </si>
  <si>
    <t>RHS-KK-ECG-IR-CI-06-REV00</t>
  </si>
  <si>
    <t>RHS-KK-ECG-IR-SU-08-REV00</t>
  </si>
  <si>
    <t>RHS-KK-ECG-IR-SU-09-REV00</t>
  </si>
  <si>
    <t>RHS-KK-ECG-IR-SU-012-REV01</t>
  </si>
  <si>
    <t>RHS-KK-ECG-IR-SU-013-REV00</t>
  </si>
  <si>
    <t>RHS-KK-ECG-IR-SU-014-REV00</t>
  </si>
  <si>
    <t>RHS-KK-ECG-IR-CI-015-REV00</t>
  </si>
  <si>
    <t>RHS-KK-ECG-IR-SU-016-REV00</t>
  </si>
  <si>
    <t>RHS-KK-ECG-IR-CI-017-REV00</t>
  </si>
  <si>
    <t>RHS-KK-ECG-IR-SU-001-REV00</t>
  </si>
  <si>
    <t>RHS-KK-ECG-IR-CI-019-REV00</t>
  </si>
  <si>
    <t>RHS-KK-ECG-IR-SU-020-REV00</t>
  </si>
  <si>
    <t>RHS-KK-ECG-IR-ELE-02-REV00</t>
  </si>
  <si>
    <t>RHS-KK-ECG-IR-ELE-03-REV00</t>
  </si>
  <si>
    <t>RHS-KK-ECG-IR-SU-024-REV00</t>
  </si>
  <si>
    <t>RHS-KK-ECG-IR-SU-025-REV00</t>
  </si>
  <si>
    <t>RHS-KK-ECG-IR-SU-027-REV00</t>
  </si>
  <si>
    <t>RHS-KK-ECG-IR-SU-029-REV00</t>
  </si>
  <si>
    <t>RHS-KK-ECG-IR-CI-031-REV00</t>
  </si>
  <si>
    <t>RHS-KK-ECG-IR-CI-032-REV00</t>
  </si>
  <si>
    <t>RHS-KK-ECG-IR-CI-033-REV00</t>
  </si>
  <si>
    <t>RHS-KK-ECG-IR-CI-034-REV00</t>
  </si>
  <si>
    <t>RHS-KK-ECG-IR-CI-035-REV01</t>
  </si>
  <si>
    <t>RHS-KK-ECG-IR-SU-037-REV00</t>
  </si>
  <si>
    <t>RHS-KK-ECG-IR-CI-038-REV00</t>
  </si>
  <si>
    <t>RHS-KK-ECG-IR-CI-039-REV00</t>
  </si>
  <si>
    <t>RHS-KK-ECG-IR-ELE-06-REV00</t>
  </si>
  <si>
    <t>RHS-KK-ECG-IR-ELE-07-REV00</t>
  </si>
  <si>
    <t>RHS-KK-ECG-IR-SU-043-REV02</t>
  </si>
  <si>
    <t>RHS-KK-ECG-IR-SU-054-REV02</t>
  </si>
  <si>
    <t>RHS-KK-ECG-IR-SU-055-REV02</t>
  </si>
  <si>
    <t>RHS-KK-ECG-IR-SU-060-REV00</t>
  </si>
  <si>
    <t>RHS-KK-ECG-IR-SU-061-REV01</t>
  </si>
  <si>
    <t>RHS-KK-ECG-IR-SU-062-REV00</t>
  </si>
  <si>
    <t>RHS-KK-ECG-IR-SU-076-REV00</t>
  </si>
  <si>
    <t>RHS-KK-ECG-IR-UNKNOWN-077-REV00</t>
  </si>
  <si>
    <t>RHS-KK-ECG-IR-SU-106-REV01</t>
  </si>
  <si>
    <t>RHS-KK-ECG-IR-SU-107-REV01</t>
  </si>
  <si>
    <t>RHS-KK-ECG-IR-UNKNOWN-111-REV00</t>
  </si>
  <si>
    <t>RHS-KK-ECG-IR-SU-112-REV01</t>
  </si>
  <si>
    <t>RHS-KK-ECG-IR-SU-113-REV01</t>
  </si>
  <si>
    <t>RHS-KK-ECG-IR-SU-114-REV01</t>
  </si>
  <si>
    <t>RHS-KK-ECG-IR-SU-115-REV01</t>
  </si>
  <si>
    <t>RHS-KK-ECG-IR-SU-116-REV01</t>
  </si>
  <si>
    <t>RHS-KK-ECG-IR-CI-117-REV01</t>
  </si>
  <si>
    <t>RHS-KK-ECG-IR-CI-118-REV01</t>
  </si>
  <si>
    <t>RHS-KK-ECG-IR-SU-128-REV01</t>
  </si>
  <si>
    <t>RHS-KK-ECG-IR-SU-129-REV01</t>
  </si>
  <si>
    <t>RHS-KK-ECG-IR-SU-130-REV01</t>
  </si>
  <si>
    <t>RHS-KK-ECG-IR-SU-131-REV00</t>
  </si>
  <si>
    <t>RHS-KK-ECG-IR-SU-132-REV00</t>
  </si>
  <si>
    <t>RHS-KK-ECG-IR-CI-133-REV01</t>
  </si>
  <si>
    <t>RHS-KK-ECG-IR-CI-134-REV01</t>
  </si>
  <si>
    <t>RHS-KK-ECG-IR-CI-135-REV01</t>
  </si>
  <si>
    <t>RHS-KK-ECG-IR-CI-136-REV01</t>
  </si>
  <si>
    <t>RHS-KK-ECG-IR-CI-137-REV01</t>
  </si>
  <si>
    <t>RHS-KK-ECG-IR-CI-138-REV01</t>
  </si>
  <si>
    <t>RHS-KK-ECG-IR-CI-139-REV01</t>
  </si>
  <si>
    <t>RHS-KK-ECG-IR-SU-140-REV01</t>
  </si>
  <si>
    <t>RHS-KK-ECG-IR-SU-141-REV01</t>
  </si>
  <si>
    <t>RHS-KK-ECG-IR-SU-142-REV02</t>
  </si>
  <si>
    <t>RHS-KK-ECG-IR-SU-143-REV02</t>
  </si>
  <si>
    <t>RHS-KK-ECG-IR-SU-144-REV01</t>
  </si>
  <si>
    <t>RHS-KK-ECG-IR-SU-145-REV01</t>
  </si>
  <si>
    <t>RHS-KK-ECG-IR-CI-146-REV01</t>
  </si>
  <si>
    <t>RHS-KK-ECG-IR-CI-147-REV01</t>
  </si>
  <si>
    <t>RHS-KK-ECG-IR-CI-11-REV00</t>
  </si>
  <si>
    <t>RHS-KK-ECG-IR-SU-149-REV01</t>
  </si>
  <si>
    <t>RHS-KK-ECG-IR-CI-150-REV01</t>
  </si>
  <si>
    <t>RHS-KK-ECG-IR-CI-151-REV01</t>
  </si>
  <si>
    <t>RHS-KK-ECG-IR-SU-152-REV01</t>
  </si>
  <si>
    <t>RHS-KK-ECG-IR-SU-153-REV01</t>
  </si>
  <si>
    <t>RHS-KK-ECG-IR-SU-154-REV01</t>
  </si>
  <si>
    <t>RHS-KK-ECG-IR-SU-155-REV01</t>
  </si>
  <si>
    <t>RHS-KK-ECG-IR-SU-156-REV01</t>
  </si>
  <si>
    <t>RHS-KK-ECG-IR-SU-157-REV01</t>
  </si>
  <si>
    <t>RHS-KK-ECG-IR-SU-158-REV01</t>
  </si>
  <si>
    <t>RHS-KK-ECG-IR-CI-159-REV01</t>
  </si>
  <si>
    <t>RHS-KK-ECG-IR-CI-160-REV01</t>
  </si>
  <si>
    <t>RHS-KK-ECG-IR-CI-161-REV01</t>
  </si>
  <si>
    <t>RHS-KK-ECG-IR-SU-162-REV00</t>
  </si>
  <si>
    <t>RHS-KK-ECG-IR-SU-163-REV00</t>
  </si>
  <si>
    <t>RHS-KK-ECG-IR-SU-164-REV00</t>
  </si>
  <si>
    <t>RHS-KK-ECG-IR-SU-165-REV00</t>
  </si>
  <si>
    <t>RHS-KK-ECG-IR-CI-166-REV01</t>
  </si>
  <si>
    <t>RHS-KK-ECG-IR-CI-167-REV01</t>
  </si>
  <si>
    <t>RHS-KK-ECG-IR-CI-168-REV01</t>
  </si>
  <si>
    <t>RHS-KK-ECG-IR-CI-169-REV01</t>
  </si>
  <si>
    <t>RHS-KK-ECG-IR-CI-170-REV01</t>
  </si>
  <si>
    <t>RHS-KK-ECG-IR-CI-171-REV01</t>
  </si>
  <si>
    <t>RHS-KK-ECG-IR-CI-172-REV01</t>
  </si>
  <si>
    <t>RHS-KK-ECG-IR-SU-174-REV00</t>
  </si>
  <si>
    <t>RHS-KK-ECG-IR-CI-176-REV01</t>
  </si>
  <si>
    <t>RHS-KK-ECG-IR-CI-177-REV01</t>
  </si>
  <si>
    <t>RHS-KK-ECG-IR-CI-178-REV01</t>
  </si>
  <si>
    <t>RHS-KK-ECG-IR-CI-179-REV01</t>
  </si>
  <si>
    <t>RHS-KK-ECG-IR-CI-180-REV01</t>
  </si>
  <si>
    <t>RHS-KK-ECG-IR-SU-182-REV01</t>
  </si>
  <si>
    <t>RHS-KK-ECG-IR-CI-183-REV01</t>
  </si>
  <si>
    <t>RHS-KK-ECG-IR-SU-184-REV01</t>
  </si>
  <si>
    <t>RHS-KK-ECG-IR-SU-185-REV01</t>
  </si>
  <si>
    <t>RHS-KK-ECG-IR-SU-186-REV01</t>
  </si>
  <si>
    <t>RHS-KK-ECG-IR-CI-187-REV01</t>
  </si>
  <si>
    <t>RHS-KK-ECG-IR-CI-188-REV01</t>
  </si>
  <si>
    <t>RHS-KK-ECG-IR-SU-190-REV00</t>
  </si>
  <si>
    <t>RHS-KK-ECG-IR-CI-191-REV01</t>
  </si>
  <si>
    <t>RHS-KK-ECG-IR-CI-192-REV01</t>
  </si>
  <si>
    <t>RHS-KK-ECG-IR-SU-193-REV00</t>
  </si>
  <si>
    <t>RHS-KK-ECG-IR-ELE-17-REV00</t>
  </si>
  <si>
    <t>RHS-KK-ECG-IR-CI-194-REV01</t>
  </si>
  <si>
    <t>RHS-KK-ECG-IR-CI-195-REV01</t>
  </si>
  <si>
    <t>RHS-KK-ECG-IR-SU-196-REV01</t>
  </si>
  <si>
    <t>RHS-KK-ECG-IR-SU-197-REV02</t>
  </si>
  <si>
    <t>RHS-KK-ECG-IR-SU-198-REV01</t>
  </si>
  <si>
    <t>RHS-KK-ECG-IR-SU-199-REV01</t>
  </si>
  <si>
    <t>RHS-KK-ECG-IR-CI-200-REV01</t>
  </si>
  <si>
    <t>RHS-KK-ECG-IR-CI-201-REV01</t>
  </si>
  <si>
    <t>RHS-KK-ECG-IR-SU-202-REV00</t>
  </si>
  <si>
    <t>RHS-KK-ECG-IR-CI-203-REV01</t>
  </si>
  <si>
    <t>RHS-KK-ECG-IR-SU-204-REV01</t>
  </si>
  <si>
    <t>RHS-KK-ECG-IR-SU-205-REV01</t>
  </si>
  <si>
    <t>RHS-KK-ECG-IR-SU-206-REV01</t>
  </si>
  <si>
    <t>RHS-KK-ECG-IR-SU-207-REV02</t>
  </si>
  <si>
    <t>RHS-KK-ECG-IR-CI-208-REV01</t>
  </si>
  <si>
    <t>RHS-KK-ECG-IR-CI-209-REV01</t>
  </si>
  <si>
    <t>RHS-KK-ECG-IR-CI-210-REV01</t>
  </si>
  <si>
    <t>RHS-KK-ECG-IR-CI-211-REV01</t>
  </si>
  <si>
    <t>RHS-KK-ECG-IR-CI-212-REV01</t>
  </si>
  <si>
    <t>RHS-KK-ECG-IR-CI-213-REV01</t>
  </si>
  <si>
    <t>RHS-KK-ECG-IR-CI-214-REV02</t>
  </si>
  <si>
    <t>RHS-KK-ECG-IR-SU-215-REV00</t>
  </si>
  <si>
    <t>RHS-KK-ECG-IR-SU-216-REV01</t>
  </si>
  <si>
    <t>RHS-KK-ECG-IR-CI-217-REV00</t>
  </si>
  <si>
    <t>RHS-KK-ECG-IR-CI-220-REV01</t>
  </si>
  <si>
    <t>RHS-KK-ECG-IR-CI-221-REV01</t>
  </si>
  <si>
    <t>RHS-KK-ECG-IR-SU-222-REV01</t>
  </si>
  <si>
    <t>RHS-KK-ECG-IR-CI-225-REV01</t>
  </si>
  <si>
    <t>RHS-KK-ECG-IR-CI-226-REV01</t>
  </si>
  <si>
    <t>RHS-KK-ECG-IR-CI-230-REV01</t>
  </si>
  <si>
    <t>RHS-KK-ECG-IR-SU-232-REV01</t>
  </si>
  <si>
    <t>RHS-KK-ECG-IR-SU-233-REV01</t>
  </si>
  <si>
    <t>RHS-KK-ECG-IR-CI-235-REV01</t>
  </si>
  <si>
    <t>RHS-KK-ECG-IR-CI-236-REV01</t>
  </si>
  <si>
    <t>RHS-KK-ECG-IR-CI-240-REV01</t>
  </si>
  <si>
    <t>RHS-KK-ECG-IR-CI-241-REV01</t>
  </si>
  <si>
    <t>RHS-KK-ECG-IR-CI-242-REV01</t>
  </si>
  <si>
    <t>RHS-KK-ECG-IR-CI-243-REV01</t>
  </si>
  <si>
    <t>RHS-KK-ECG-IR-CI-244-REV01</t>
  </si>
  <si>
    <t>RHS-KK-ECG-IR-SU-246-REV01</t>
  </si>
  <si>
    <t>RHS-KK-ECG-IR-SU-247-REV01</t>
  </si>
  <si>
    <t>RHS-KK-ECG-IR-CI-248-REV00</t>
  </si>
  <si>
    <t>RHS-KK-ECG-IR-CI-249-REV01</t>
  </si>
  <si>
    <t>RHS-KK-ECG-IR-CI-250-REV01</t>
  </si>
  <si>
    <t>RHS-KK-ECG-IR-CI-251-REV01</t>
  </si>
  <si>
    <t>RHS-KK-ECG-IR-CI-252-REV01</t>
  </si>
  <si>
    <t>RHS-KK-ECG-IR-SU-253-REV01</t>
  </si>
  <si>
    <t>RHS-KK-ECG-IR-SU-254-REV01</t>
  </si>
  <si>
    <t>RHS-KK-ECG-IR-SU-255-REV01</t>
  </si>
  <si>
    <t>RHS-KK-ECG-IR-SU-256-REV01</t>
  </si>
  <si>
    <t>RHS-KK-ECG-IR-CI-257-REV01</t>
  </si>
  <si>
    <t>RHS-KK-ECG-IR-CI-258-REV01</t>
  </si>
  <si>
    <t>RHS-KK-ECG-IR-SU-259-REV01</t>
  </si>
  <si>
    <t>RHS-KK-ECG-IR-SU-260-REV01</t>
  </si>
  <si>
    <t>RHS-KK-ECG-IR-CI-261-REV01</t>
  </si>
  <si>
    <t>RHS-KK-ECG-IR-CI-262-REV00</t>
  </si>
  <si>
    <t>RHS-KK-ECG-IR-SU-263-REV00</t>
  </si>
  <si>
    <t>RHS-KK-ECG-IR-SU-264-REV01</t>
  </si>
  <si>
    <t>RHS-KK-ECG-IR-SU-265-REV00</t>
  </si>
  <si>
    <t>RHS-KK-ECG-IR-CI-266-REV01</t>
  </si>
  <si>
    <t>RHS-KK-ECG-IR-SU-267-REV01</t>
  </si>
  <si>
    <t>RHS-KK-ECG-IR-ELE-18-REV00</t>
  </si>
  <si>
    <t>RHS-KK-ECG-IR-ELE-19-REV00</t>
  </si>
  <si>
    <t>RHS-KK-ECG-IR-CI-268-REV01</t>
  </si>
  <si>
    <t>RHS-KK-ECG-IR-CI-269-REV01</t>
  </si>
  <si>
    <t>RHS-KK-ECG-IR-CI-270-REV01</t>
  </si>
  <si>
    <t>RHS-KK-ECG-IR-CI-271-REV02</t>
  </si>
  <si>
    <t>RHS-KK-ECG-IR-SU-272-REV00</t>
  </si>
  <si>
    <t>RHS-KK-ECG-IR-CI-273-REV00</t>
  </si>
  <si>
    <t>RHS-KK-ECG-IR-SU-274-REV01</t>
  </si>
  <si>
    <t>RHS-KK-ECG-IR-CI-275-REV00</t>
  </si>
  <si>
    <t>RHS-KK-ECG-IR-SU-276-REV01</t>
  </si>
  <si>
    <t>RHS-KK-ECG-IR-CI-277-REV01</t>
  </si>
  <si>
    <t>RHS-KK-ECG-IR-CI-278-REV01</t>
  </si>
  <si>
    <t>RHS-KK-ECG-IR-CI-279-REV01</t>
  </si>
  <si>
    <t>RHS-KK-ECG-IR-SU-280-REV01</t>
  </si>
  <si>
    <t>RHS-KK-ECG-IR-SU-281-REV01</t>
  </si>
  <si>
    <t>RHS-KK-ECG-IR-SU-282-REV01</t>
  </si>
  <si>
    <t>RHS-KK-ECG-IR-SU-283-REV01</t>
  </si>
  <si>
    <t>RHS-KK-ECG-IR-CI-284-REV01</t>
  </si>
  <si>
    <t>RHS-KK-ECG-IR-CI-285-REV01</t>
  </si>
  <si>
    <t>RHS-KK-ECG-IR-SU-286-REV01</t>
  </si>
  <si>
    <t>RHS-KK-ECG-IR-SU-287-REV01</t>
  </si>
  <si>
    <t>RHS-KK-ECG-IR-SU-288-REV01</t>
  </si>
  <si>
    <t>RHS-KK-ECG-IR-SU-289-REV00</t>
  </si>
  <si>
    <t>RHS-KK-ECG-IR-CI-290-REV01</t>
  </si>
  <si>
    <t>RHS-KK-ECG-IR-CI-291-REV01</t>
  </si>
  <si>
    <t>RHS-KK-ECG-IR-CI-292-REV01</t>
  </si>
  <si>
    <t>RHS-KK-ECG-IR-ELE-20-REV00</t>
  </si>
  <si>
    <t>RHS-KK-ECG-IR-CI-293-REV00</t>
  </si>
  <si>
    <t>RHS-KK-ECG-IR-CI-294-REV01</t>
  </si>
  <si>
    <t>RHS-KK-ECG-IR-SU-295-REV00</t>
  </si>
  <si>
    <t>RHS-KK-ECG-IR-SU-296-REV02</t>
  </si>
  <si>
    <t>RHS-KK-ECG-IR-CI-297-REV01</t>
  </si>
  <si>
    <t>RHS-KK-ECG-IR-CI-298-REV01</t>
  </si>
  <si>
    <t>RHS-KK-ECG-IR-CI-299-REV01</t>
  </si>
  <si>
    <t>RHS-KK-ECG-IR-CI-300-REV01</t>
  </si>
  <si>
    <t>RHS-KK-ECG-IR-SU-301-REV01</t>
  </si>
  <si>
    <t>RHS-KK-ECG-IR-CI-302-REV01</t>
  </si>
  <si>
    <t>RHS-KK-ECG-IR-CI-303-REV01</t>
  </si>
  <si>
    <t>RHS-KK-ECG-IR-SU-304-REV01</t>
  </si>
  <si>
    <t>RHS-KK-ECG-IR-SU-305-REV01</t>
  </si>
  <si>
    <t>RHS-KK-ECG-IR-SU-306-REV01</t>
  </si>
  <si>
    <t>RHS-KK-ECG-IR-CI-307-REV01</t>
  </si>
  <si>
    <t>RHS-KK-ECG-IR-CI-308-REV01</t>
  </si>
  <si>
    <t>RHS-KK-ECG-IR-CI-309-REV01</t>
  </si>
  <si>
    <t>RHS-KK-ECG-IR-ELE-21-REV00</t>
  </si>
  <si>
    <t>RHS-KK-ECG-IR-CI-311-REV01</t>
  </si>
  <si>
    <t>RHS-KK-ECG-IR-CI-312-REV01</t>
  </si>
  <si>
    <t>RHS-KK-ECG-IR-CI-313-REV01</t>
  </si>
  <si>
    <t>RHS-KK-ECG-IR-SU-314-REV00</t>
  </si>
  <si>
    <t>RHS-KK-ECG-IR-SU-315-REV00</t>
  </si>
  <si>
    <t>RHS-KK-ECG-IR-CI-316-REV00</t>
  </si>
  <si>
    <t>RHS-KK-ECG-IR-CI-317-REV01</t>
  </si>
  <si>
    <t>RHS-KK-ECG-IR-CI-318-REV01</t>
  </si>
  <si>
    <t>RHS-KK-ECG-IR-CI-319-REV01</t>
  </si>
  <si>
    <t>RHS-KK-ECG-IR-CI-320-REV01</t>
  </si>
  <si>
    <t>RHS-KK-ECG-IR-CI-321-REV01</t>
  </si>
  <si>
    <t>RHS-KK-ECG-IR-CI-322-REV00</t>
  </si>
  <si>
    <t>RHS-KK-ECG-IR-SU-323-REV00</t>
  </si>
  <si>
    <t>RHS-KK-ECG-IR-SU-324-REV01</t>
  </si>
  <si>
    <t>RHS-KK-ECG-IR-SU-325-REV00</t>
  </si>
  <si>
    <t>RHS-KK-ECG-IR-ELE-22-REV00</t>
  </si>
  <si>
    <t>RHS-KK-ECG-IR-SU-326-REV00</t>
  </si>
  <si>
    <t>RHS-KK-ECG-IR-SU-327-REV01</t>
  </si>
  <si>
    <t>RHS-KK-ECG-IR-SU-328-REV01</t>
  </si>
  <si>
    <t>RHS-KK-ECG-IR-ELE-23-REV00</t>
  </si>
  <si>
    <t>RHS-KK-ECG-IR-SU-24-REV00</t>
  </si>
  <si>
    <t>RHS-KK-ECG-IR-SU-331-REV01</t>
  </si>
  <si>
    <t>RHS-KK-ECG-IR-SU-332-REV01</t>
  </si>
  <si>
    <t>RHS-KK-ECG-IR-SU-333-REV01</t>
  </si>
  <si>
    <t>RHS-KK-ECG-IR-SU-25-REV00</t>
  </si>
  <si>
    <t>RHS-KK-ECG-IR-SU-335-REV01</t>
  </si>
  <si>
    <t>RHS-KK-ECG-IR-SU-336-REV01</t>
  </si>
  <si>
    <t>RHS-KK-ECG-IR-SU-338-REV01</t>
  </si>
  <si>
    <t>RHS-KK-ECG-IR-CI-343-REV01</t>
  </si>
  <si>
    <t>RHS-KK-ECG-IR-CI-344-REV01</t>
  </si>
  <si>
    <t>RHS-KK-ECG-IR-CI-345-REV01</t>
  </si>
  <si>
    <t>RHS-KK-ECG-IR-CI-346-REV02</t>
  </si>
  <si>
    <t>RHS-KK-ECG-IR-CI-347-REV01</t>
  </si>
  <si>
    <t>RHS-KK-ECG-IR-CI-349-REV01</t>
  </si>
  <si>
    <t>RHS-KK-ECG-IR-CI-351-REV01</t>
  </si>
  <si>
    <t>RHS-KK-ECG-IR-CI-357-REV01</t>
  </si>
  <si>
    <t>RHS-KK-ECG-IR-CI-359-REV01</t>
  </si>
  <si>
    <t>RHS-KK-ECG-IR-CI-360-REV01</t>
  </si>
  <si>
    <t>RHS-KK-ECG-IR-ELE-31-REV00</t>
  </si>
  <si>
    <t>RHS-KK-ECG-IR-CI-389-REV01</t>
  </si>
  <si>
    <t>RHS-KK-ECG-IR-CI-390-REV01</t>
  </si>
  <si>
    <t>RHS-KK-ECG-IR-SU-391-REV01</t>
  </si>
  <si>
    <t>RHS-KK-ECG-IR-CI-392-REV01</t>
  </si>
  <si>
    <t>RHS-KK-ECG-IR-CI-393-REV01</t>
  </si>
  <si>
    <t>RHS-KK-ECG-IR-CI-399-REV01</t>
  </si>
  <si>
    <t>RHS-KK-ECG-IR-ELE-32-REV00</t>
  </si>
  <si>
    <t>RHS-KK-ECG-IR-CI-400-REV01</t>
  </si>
  <si>
    <t>RHS-KK-ECG-IR-CI-402-REV01</t>
  </si>
  <si>
    <t>RHS-KK-ECG-IR-CI-408-REV01</t>
  </si>
  <si>
    <t>RHS-KK-ECG-IR-ELE-33-REV00</t>
  </si>
  <si>
    <t>RHS-KK-ECG-IR-CI-421-REV01</t>
  </si>
  <si>
    <t>RHS-KK-ECG-IR-CI-422-REV01</t>
  </si>
  <si>
    <t>RHS-KK-ECG-IR-CI-423-REV01</t>
  </si>
  <si>
    <t>RHS-KK-ECG-IR-CI-424-REV01</t>
  </si>
  <si>
    <t>RHS-KK-ECG-IR-CI-427-REV01</t>
  </si>
  <si>
    <t>RHS-KK-ECG-IR-ELE-34-REV00</t>
  </si>
  <si>
    <t>RHS-KK-ECG-IR-ELE-35-REV00</t>
  </si>
  <si>
    <t>RHS-KK-ECG-IR-CI-433-REV01</t>
  </si>
  <si>
    <t>RHS-KK-ECG-IR-CI-435-REV01</t>
  </si>
  <si>
    <t>RHS-KK-ECG-IR-CI-436-REV01</t>
  </si>
  <si>
    <t>RHS-KK-ECG-IR-CI-445-REV01</t>
  </si>
  <si>
    <t>RHS-KK-ECG-IR-CI-449-REV01</t>
  </si>
  <si>
    <t>RHS-KK-ECG-IR-CI-451-REV01</t>
  </si>
  <si>
    <t>RHS-KK-ECG-IR-CI-452-REV01</t>
  </si>
  <si>
    <t>RHS-KK-ECG-IR-CI-457-REV01</t>
  </si>
  <si>
    <t>RHS-KK-ECG-IR-CI-463-REV01</t>
  </si>
  <si>
    <t>RHS-KK-ECG-IR-CI-464-REV01</t>
  </si>
  <si>
    <t>RHS-KK-ECG-IR-CI-488-REV01</t>
  </si>
  <si>
    <t>RHS-KK-ECG-IR-CI-496-REV01</t>
  </si>
  <si>
    <t>RHS-KK-ECG-IR-CI-505-REV01</t>
  </si>
  <si>
    <t>RHS-KK-ECG-IR-CI-506-REV01</t>
  </si>
  <si>
    <t>RHS-KK-ECG-IR-CI-541-REV01</t>
  </si>
  <si>
    <t>RHS-KK-ECG-IR-CI-562-REV01</t>
  </si>
  <si>
    <t>RHS-KK-ECG-IR-CI-563-REV01</t>
  </si>
  <si>
    <t>RHS-KK-ECG-IR-ARCH-630-REV01</t>
  </si>
  <si>
    <t>RHS-KK-ECG-IR-CI-638-REV01</t>
  </si>
  <si>
    <t>RHS-KK-ECG-IR-CI-669-REV01</t>
  </si>
  <si>
    <t>RHS-KK-ECG-IR-CI-670-REV01</t>
  </si>
  <si>
    <t>RHS-KK-ECG-IR-SU-787-REV01</t>
  </si>
  <si>
    <t>RHS-KK-ECG-IR-SU-789-REV01</t>
  </si>
  <si>
    <t>RHS-KK-ECG-IR-CI-795-REV01</t>
  </si>
  <si>
    <t>RHS-KK-ECG-IR-ARCH-821-REV01</t>
  </si>
  <si>
    <t>RHS-KK-ECG-IR-ARCH-822-REV01</t>
  </si>
  <si>
    <t>RHS-KK-ECG-IR-ARCH-823-REV01</t>
  </si>
  <si>
    <t>RHS-KK-ECG-IR-ARCH-824-REV01</t>
  </si>
  <si>
    <t>RHS-KK-ECG-IR-ARCH-825-REV01</t>
  </si>
  <si>
    <t>RHS-KK-ECG-IR-ARCH-826-REV01</t>
  </si>
  <si>
    <t>RHS-KK-ECG-IR-SU-830-REV01</t>
  </si>
  <si>
    <t>RHS-KK-ECG-IR-SU-832-REV01</t>
  </si>
  <si>
    <t>RHS-KK-ECG-IR-CI-837-REV01</t>
  </si>
  <si>
    <t>RHS-KK-ECG-IR-SU-865-REV01</t>
  </si>
  <si>
    <t>RHS-KK-ECG-IR-CI-871-REV01</t>
  </si>
  <si>
    <t>RHS-KK-ECG-IR-CI-873-REV01</t>
  </si>
  <si>
    <t>RHS-KK-ECG-IR-CI-878-REV01</t>
  </si>
  <si>
    <t>RHS-KK-ECG-IR-CI-879-REV01</t>
  </si>
  <si>
    <t>RHS-KK-ECG-IR-CI-880-REV01</t>
  </si>
  <si>
    <t>RHS-KK-ECG-IR-SU-892-REV01</t>
  </si>
  <si>
    <t>RHS-KK-ECG-IR-CI-903-REV01</t>
  </si>
  <si>
    <t>RHS-KK-ECG-IR-CI-904-REV01</t>
  </si>
  <si>
    <t>RHS-KK-ECG-IR-CI-905-REV01</t>
  </si>
  <si>
    <t>RHS-KK-ECG-IR-CI-918-REV01</t>
  </si>
  <si>
    <t>RHS-KK-ECG-IR-CI-931-REV01</t>
  </si>
  <si>
    <t>RHS-KK-ECG-IR-CI-932-REV01</t>
  </si>
  <si>
    <t>RHS-KK-ECG-IR-CI-933-REV01</t>
  </si>
  <si>
    <t>RHS-KK-ECG-IR-CI-934-REV01</t>
  </si>
  <si>
    <t>RHS-KK-ECG-IR-CI-935-REV01</t>
  </si>
  <si>
    <t>RHS-KK-ECG-IR-CI-936-REV01</t>
  </si>
  <si>
    <t>RHS-KK-ECG-IR-CI-937-REV01</t>
  </si>
  <si>
    <t>RHS-KK-ECG-IR-CI-938-REV01</t>
  </si>
  <si>
    <t>RHS-KK-ECG-IR-CI-939-REV01</t>
  </si>
  <si>
    <t>RHS-KK-ECG-IR-CI-940-REV01</t>
  </si>
  <si>
    <t>RHS-KK-ECG-IR-SU-944-REV01</t>
  </si>
  <si>
    <t>RHS-KK-ECG-IR-ARCH-945-REV01</t>
  </si>
  <si>
    <t>RHS-KK-ECG-IR-ARCH-946-REV01</t>
  </si>
  <si>
    <t>RHS-KK-ECG-IR-ARCH-947-REV01</t>
  </si>
  <si>
    <t>RHS-KK-ECG-IR-ARCH-948-REV01</t>
  </si>
  <si>
    <t>RHS-KK-ECG-IR-ARCH-949-REV01</t>
  </si>
  <si>
    <t>RHS-KK-ECG-IR-ARCH-950-REV01</t>
  </si>
  <si>
    <t>RHS-KK-ECG-IR-ARCH-951-REV01</t>
  </si>
  <si>
    <t>RHS-KK-ECG-IR-ARCH-952-REV01</t>
  </si>
  <si>
    <t>RHS-KK-ECG-IR-CI-956-REV01</t>
  </si>
  <si>
    <t>RHS-KK-ECG-IR-CI-957-REV01</t>
  </si>
  <si>
    <t>RHS-KK-ECG-IR-SU-978-REV01</t>
  </si>
  <si>
    <t>RHS-KK-ECG-IR-SU-983-REV01</t>
  </si>
  <si>
    <t>RHS-KK-ECG-IR-SU-997-REV01</t>
  </si>
  <si>
    <t>RHS-KK-ECG-IR-SU-998-REV01</t>
  </si>
  <si>
    <t>RHS-KK-ECG-IR-SU-1000-REV01</t>
  </si>
  <si>
    <t>RHS-KK-ECG-IR-SU-1008-REV01</t>
  </si>
  <si>
    <t>RHS-KK-ECG-IR-ELE-94-REV01</t>
  </si>
  <si>
    <t>RHS-KK-ECG-IR-SU-1027-REV01</t>
  </si>
  <si>
    <t>RHS-KK-ECG-IR-SU-1028-REV01</t>
  </si>
  <si>
    <t>RHS-KK-ECG-IR-SU-1038-REV01</t>
  </si>
  <si>
    <t>RHS-KK-ECG-IR-SU-1045-REV01</t>
  </si>
  <si>
    <t>RHS-KK-ECG-IR-SU-1047-REV01</t>
  </si>
  <si>
    <t>RHS-KK-ECG-IR-SU-1048-REV01</t>
  </si>
  <si>
    <t>RHS-KK-ECG-IR-CI-1066-REV01</t>
  </si>
  <si>
    <t>RHS-KK-ECG-IR-CI-1073-REV01</t>
  </si>
  <si>
    <t>RHS-KK-ECG-IR-CI-1080-REV01</t>
  </si>
  <si>
    <t>RHS-KK-ECG-IR-SU-1106-REV01</t>
  </si>
  <si>
    <t>RHS-KK-ECG-IR-SU-1109-REV01</t>
  </si>
  <si>
    <t>RHS-KK-ECG-IR-CI-1131-REV01</t>
  </si>
  <si>
    <t>RHS-KK-ECG-IR-SU-1134-REV01</t>
  </si>
  <si>
    <t>RHS-KK-ECG-IR-ELE-112-REV01</t>
  </si>
  <si>
    <t>RHS-KK-ECG-IR-ELE-114-REV01</t>
  </si>
  <si>
    <t>RHS-KK-ECG-IR-ELE-115-REV01</t>
  </si>
  <si>
    <t>RHS-KK-ECG-IR-ELE-116-REV01</t>
  </si>
  <si>
    <t>RHS-KK-ECG-IR-ELE-119-REV01</t>
  </si>
  <si>
    <t>RHS-KK-ECG-IR-SU-1158-REV01</t>
  </si>
  <si>
    <t>RHS-KK-ECG-IR-SU-1159-REV01</t>
  </si>
  <si>
    <t>RHS-KK-ECG-IR-CI-1167-REV01</t>
  </si>
  <si>
    <t>RHS-KK-ECG-IR-CI-1174-REV01</t>
  </si>
  <si>
    <t>RHS-KK-ECG-IR-ARCH-1202-REV01</t>
  </si>
  <si>
    <t>RHS-KK-ECG-IR-CI-1208-REV01</t>
  </si>
  <si>
    <t>RHS-KK-ECG-IR-SU-1209-REV01</t>
  </si>
  <si>
    <t>RHS-KK-ECG-IR-SU-1213-REV01</t>
  </si>
  <si>
    <t>RHS-KK-ECG-IR-SU-1224-REV01</t>
  </si>
  <si>
    <t>RHS-KK-ECG-IR-SU-1226-REV01</t>
  </si>
  <si>
    <t>RHS-KK-ECG-IR-SU-1227-REV01</t>
  </si>
  <si>
    <t>RHS-KK-ECG-IR-SU-1228-REV01</t>
  </si>
  <si>
    <t>RHS-KK-ECG-IR-SU-1229-REV01</t>
  </si>
  <si>
    <t>RHS-KK-ECG-IR-SU-1230-REV01</t>
  </si>
  <si>
    <t>RHS-KK-ECG-IR-SU-1231-REV01</t>
  </si>
  <si>
    <t>RHS-KK-ECG-IR-ARCH-1296-REV01</t>
  </si>
  <si>
    <t>RHS-KK-ECG-IR-ARCH-1298-REV01</t>
  </si>
  <si>
    <t>RHS-KK-ECG-IR-ARCH-1299-REV01</t>
  </si>
  <si>
    <t>RHS-KK-ECG-IR-ARCH-1300-REV01</t>
  </si>
  <si>
    <t>RHS-KK-ECG-IR-CI-1308-REV01</t>
  </si>
  <si>
    <t>RHS-KK-ECG-IR-CI-1309-REV01</t>
  </si>
  <si>
    <t>RHS-KK-ECG-IR-CI-1310-REV01</t>
  </si>
  <si>
    <t>RHS-KK-ECG-IR-CI-1312-REV01</t>
  </si>
  <si>
    <t>RHS-KK-ECG-IR-CI-1313-REV01</t>
  </si>
  <si>
    <t>RHS-KK-ECG-IR-ARCH-1325-REV01</t>
  </si>
  <si>
    <t>RHS-KK-ECG-IR-ARCH-1326-REV01</t>
  </si>
  <si>
    <t>RHS-KK-ECG-IR-ARCH-1327-REV01</t>
  </si>
  <si>
    <t>RHS-KK-ECG-IR-ARCH-1328-REV01</t>
  </si>
  <si>
    <t>RHS-KK-ECG-IR-ARCH-1336-REV01</t>
  </si>
  <si>
    <t>RHS-KK-ECG-IR-ARCH-1337-REV01</t>
  </si>
  <si>
    <t>RHS-KK-ECG-IR-ARCH-1338-REV01</t>
  </si>
  <si>
    <t>RHS-KK-ECG-IR-CI-1347-REV01</t>
  </si>
  <si>
    <t>RHS-KK-ECG-IR-CI-1348-REV01</t>
  </si>
  <si>
    <t>RHS-KK-ECG-IR-CI-1350-REV01</t>
  </si>
  <si>
    <t>RHS-KK-ECG-IR-ARCH-1372-REV01</t>
  </si>
  <si>
    <t>RHS-KK-ECG-IR-ARCH-1373-REV01</t>
  </si>
  <si>
    <t>RHS-KK-ECG-IR-CI-1380-REV01</t>
  </si>
  <si>
    <t>RHS-KK-ECG-IR-CI-1381-REV01</t>
  </si>
  <si>
    <t>RHS-KK-ECG-IR-CI-1388-REV01</t>
  </si>
  <si>
    <t>RHS-KK-ECG-IR-CI-1394-REV01</t>
  </si>
  <si>
    <t>RHS-KK-ECG-IR-CI-1395-REV01</t>
  </si>
  <si>
    <t>RHS-KK-ECG-IR-CI-1399-REV01</t>
  </si>
  <si>
    <t>RHS-KK-ECG-IR-CI-1400-REV01</t>
  </si>
  <si>
    <t>RHS-KK-ECG-IR-ARCH-1408-REV01</t>
  </si>
  <si>
    <t>RHS-KK-ECG-IR-ARCH-1409-REV01</t>
  </si>
  <si>
    <t>RHS-KK-ECG-IR-ARCH-1410-REV01</t>
  </si>
  <si>
    <t>RHS-KK-ECG-IR-MECH-07-REV01</t>
  </si>
  <si>
    <t>RHS-KK-ECG-IR-CI-1427-REV01</t>
  </si>
  <si>
    <t>RHS-KK-ECG-IR-CI-1428-REV01</t>
  </si>
  <si>
    <t>RHS-KK-ECG-IR-CI-1429-REV01</t>
  </si>
  <si>
    <t>RHS-KK-ECG-IR-CI-1430-REV01</t>
  </si>
  <si>
    <t>RHS-KK-ECG-IR-CI-1431-REV01</t>
  </si>
  <si>
    <t>RHS-KK-ECG-IR-CI-1432-REV01</t>
  </si>
  <si>
    <t>RHS-KK-ECG-IR-CI-1433-REV01</t>
  </si>
  <si>
    <t>RHS-KK-ECG-IR-CI-1434-REV01</t>
  </si>
  <si>
    <t>RHS-KK-ECG-IR-CI-1435-REV01</t>
  </si>
  <si>
    <t>RHS-KK-ECG-IR-CI-1436-REV01</t>
  </si>
  <si>
    <t>RHS-KK-ECG-IR-CI-1437-REV01</t>
  </si>
  <si>
    <t>RHS-KK-ECG-IR-CI-1438-REV01</t>
  </si>
  <si>
    <t>RHS-KK-ECG-IR-ARCH-1440-REV01</t>
  </si>
  <si>
    <t>RHS-KK-ECG-IR-ARCH-1441-REV01</t>
  </si>
  <si>
    <t>RHS-KK-ECG-IR-ARCH-1442-REV01</t>
  </si>
  <si>
    <t>RHS-KK-ECG-IR-ARCH-1443-REV01</t>
  </si>
  <si>
    <t>RHS-KK-ECG-IR-ARCH-1444-REV01</t>
  </si>
  <si>
    <t>RHS-KK-ECG-IR-ARCH-1445-REV01</t>
  </si>
  <si>
    <t>RHS-KK-ECG-IR-CI-1452-REV01</t>
  </si>
  <si>
    <t>RHS-KK-ECG-IR-CI-1453-REV01</t>
  </si>
  <si>
    <t>RHS-KK-ECG-IR-CI-1454-REV01</t>
  </si>
  <si>
    <t>RHS-KK-ECG-IR-CI-1455-REV01</t>
  </si>
  <si>
    <t>RHS-KK-ECG-IR-CI-1459-REV01</t>
  </si>
  <si>
    <t>RHS-KK-ECG-IR-CI-1460-REV01</t>
  </si>
  <si>
    <t>RHS-KK-ECG-IR-CI-1461-REV01</t>
  </si>
  <si>
    <t>RHS-KK-ECG-IR-CI-1462-REV01</t>
  </si>
  <si>
    <t>RHS-KK-ECG-IR-CI-1463-REV01</t>
  </si>
  <si>
    <t>RHS-KK-ECG-IR-CI-1464-REV01</t>
  </si>
  <si>
    <t>RHS-KK-ECG-IR-CI-1465-REV01</t>
  </si>
  <si>
    <t>RHS-KK-ECG-IR-CI-1466-REV01</t>
  </si>
  <si>
    <t>RHS-KK-ECG-IR-CI-1467-REV01</t>
  </si>
  <si>
    <t>RHS-KK-ECG-IR-CI-1477-REV01</t>
  </si>
  <si>
    <t>RHS-KK-ECG-IR-CI-1478-REV01</t>
  </si>
  <si>
    <t>RHS-KK-ECG-IR-MECH-08-REV01</t>
  </si>
  <si>
    <t>RHS-KK-ECG-IR-ELE-136-REV01</t>
  </si>
  <si>
    <t>RHS-KK-ECG-IR-CI-1479-REV01</t>
  </si>
  <si>
    <t>RHS-KK-ECG-IR-CI-1483-REV01</t>
  </si>
  <si>
    <t>RHS-KK-ECG-IR-CI-1488-REV01</t>
  </si>
  <si>
    <t>RHS-KK-ECG-IR-SU-1490-REV01</t>
  </si>
  <si>
    <t>RHS-KK-ECG-IR-CI-1495-REV01</t>
  </si>
  <si>
    <t>RHS-KK-ECG-IR-ARCH-1496-REV01</t>
  </si>
  <si>
    <t>RHS-KK-ECG-IR-ARCH-1497-REV01</t>
  </si>
  <si>
    <t>RHS-KK-ECG-IR-ARCH-1499-REV01</t>
  </si>
  <si>
    <t>RHS-KK-ECG-IR-ARCH-1500-REV01</t>
  </si>
  <si>
    <t>RHS-KK-ECG-IR-ARCH-1501-REV01</t>
  </si>
  <si>
    <t>RHS-KK-ECG-IR-CI-1502-REV01</t>
  </si>
  <si>
    <t>RHS-KK-ECG-IR-CI-1503-REV01</t>
  </si>
  <si>
    <t>RHS-KK-ECG-IR-CI-1504-REV01</t>
  </si>
  <si>
    <t>RHS-KK-ECG-IR-CI-1505-REV01</t>
  </si>
  <si>
    <t>RHS-KK-ECG-IR-CI-1507-REV01</t>
  </si>
  <si>
    <t>RHS-KK-ECG-IR-CI-1508-REV01</t>
  </si>
  <si>
    <t>RHS-KK-ECG-IR-CI-1509-REV01</t>
  </si>
  <si>
    <t>RHS-KK-ECG-IR-CI-1510-REV01</t>
  </si>
  <si>
    <t>RHS-KK-ECG-IR-CI-1511-REV01</t>
  </si>
  <si>
    <t>RHS-KK-ECG-IR-CI-1512-REV01</t>
  </si>
  <si>
    <t>RHS-KK-ECG-IR-CI-1513-REV01</t>
  </si>
  <si>
    <t>RHS-KK-ECG-IR-SU-1515-REV01</t>
  </si>
  <si>
    <t>RHS-KK-ECG-IR-ELE-144-REV01</t>
  </si>
  <si>
    <t>RHS-KK-ECG-IR-CI-1522-REV01</t>
  </si>
  <si>
    <t>RHS-KK-ECG-IR-CI-1523-REV01</t>
  </si>
  <si>
    <t>RHS-KK-ECG-IR-CI-1524-REV01</t>
  </si>
  <si>
    <t>RHS-KK-ECG-IR-CI-1525-REV01</t>
  </si>
  <si>
    <t>RHS-KK-ECG-IR-CI-1526-REV01</t>
  </si>
  <si>
    <t>RHS-KK-ECG-IR-CI-1527-REV01</t>
  </si>
  <si>
    <t>RHS-KK-ECG-IR-CI-1528-REV01</t>
  </si>
  <si>
    <t>RHS-KK-ECG-IR-CI-1529-REV01</t>
  </si>
  <si>
    <t>RHS-KK-ECG-IR-SU-1537-REV01</t>
  </si>
  <si>
    <t>RHS-KK-ECG-IR-CI-1539-REV01</t>
  </si>
  <si>
    <t>RHS-KK-ECG-IR-ARCH-1541-REV01</t>
  </si>
  <si>
    <t>RHS-KK-ECG-IR-ARCH-1542-REV01</t>
  </si>
  <si>
    <t>RHS-KK-ECG-IR-ARCH-1543-REV01</t>
  </si>
  <si>
    <t>RHS-KK-ECG-IR-ARCH-1544-REV01</t>
  </si>
  <si>
    <t>RHS-KK-ECG-IR-ARCH-1545-REV01</t>
  </si>
  <si>
    <t>RHS-KK-ECG-IR-ARCH-1546-REV01</t>
  </si>
  <si>
    <t>RHS-KK-ECG-IR-ARCH-1547-REV01</t>
  </si>
  <si>
    <t>RHS-KK-ECG-IR-ARCH-1548-REV01</t>
  </si>
  <si>
    <t>RHS-KK-ECG-IR-CI-1549-REV01</t>
  </si>
  <si>
    <t>RHS-KK-ECG-IR-CI-1552-REV01</t>
  </si>
  <si>
    <t>RHS-KK-ECG-IR-CI-1581-REV01</t>
  </si>
  <si>
    <t>RHS-KK-ECG-IR-CI-1582-REV01</t>
  </si>
  <si>
    <t>RHS-KK-ECG-IR-SU-1583-REV01</t>
  </si>
  <si>
    <t>RHS-KK-ECG-IR-CI-1595-REV01</t>
  </si>
  <si>
    <t>RHS-KK-ECG-IR-CI-1642-REV01</t>
  </si>
  <si>
    <t>RHS-KK-ECG-IR-CI-1656-REV01</t>
  </si>
  <si>
    <t>RHS-KK-ECG-IR-SU-1657-REV01</t>
  </si>
  <si>
    <t>RHS-KK-ECG-IR-CI-1662-REV01</t>
  </si>
  <si>
    <t>RHS-KK-ECG-IR-CI-1664-REV01</t>
  </si>
  <si>
    <t>RHS-KK-ECG-IR-CI-1667-REV01</t>
  </si>
  <si>
    <t>RHS-KK-ECG-IR-CI-1668-REV01</t>
  </si>
  <si>
    <t>RHS-KK-ECG-IR-ARCH-1670-REV01</t>
  </si>
  <si>
    <t>RHS-KK-ECG-IR-ARCH-1672-REV01</t>
  </si>
  <si>
    <t>RHS-KK-ECG-IR-CI-1674-REV01</t>
  </si>
  <si>
    <t>RHS-KK-ECG-IR-CI-1678-REV01</t>
  </si>
  <si>
    <t>RHS-KK-ECG-IR-CI-1679-REV01</t>
  </si>
  <si>
    <t>RHS-KK-ECG-IR-CI-1680-REV01</t>
  </si>
  <si>
    <t>RHS-KK-ECG-IR-ARCH-1690-REV01</t>
  </si>
  <si>
    <t>RHS-KK-ECG-IR-ARCH-1691-REV01</t>
  </si>
  <si>
    <t>RHS-KK-ECG-IR-ARCH-1701-REV01</t>
  </si>
  <si>
    <t>RHS-KK-ECG-IR-ARCH-1702-REV02</t>
  </si>
  <si>
    <t>RHS-KK-ECG-IR-ARCH-1703-REV02</t>
  </si>
  <si>
    <t>RHS-KK-ECG-IR-ELE-165-REV01</t>
  </si>
  <si>
    <t>RHS-KK-ECG-IR-CI-1757-REV01</t>
  </si>
  <si>
    <t>RHS-KK-ECG-IR-ARCH-1759-REV01</t>
  </si>
  <si>
    <t>RHS-KK-ECG-IR-CI-1760-REV01</t>
  </si>
  <si>
    <t>RHS-KK-ECG-IR-ARCH-1767-REV01</t>
  </si>
  <si>
    <t>RHS-KK-ECG-IR-ARCH-1781-REV02</t>
  </si>
  <si>
    <t>RHS-KK-ECG-IR-ARCH-1815-REV01</t>
  </si>
  <si>
    <t>RHS-KK-ECG-IR-ELE-171-REV01</t>
  </si>
  <si>
    <t>RHS-KK-ECG-IR-ELE-172-REV01</t>
  </si>
  <si>
    <t>RHS-KK-ECG-IR-ELE-173-REV01</t>
  </si>
  <si>
    <t>RHS-KK-ECG-IR-ELE-175-REV01</t>
  </si>
  <si>
    <t>RHS-KK-ECG-IR-ARCH-1841-REV01</t>
  </si>
  <si>
    <t>RHS-KK-ECG-IR-ARCH-1850-REV01</t>
  </si>
  <si>
    <t>RHS-KK-ECG-IR-ARCH-1851-REV01</t>
  </si>
  <si>
    <t>RHS-KK-ECG-IR-ARCH-1852-REV01</t>
  </si>
  <si>
    <t>RHS-KK-ECG-IR-SU-1859-REV01</t>
  </si>
  <si>
    <t>RHS-KK-ECG-IR-ARCH-1863-REV01</t>
  </si>
  <si>
    <t>RHS-KK-ECG-IR-ARCH-1930-REV01</t>
  </si>
  <si>
    <t>RHS-KK-ECG-IR-SU-1977-REV01</t>
  </si>
  <si>
    <t>RHS-KK-ECG-IR-CI-1980-REV01</t>
  </si>
  <si>
    <t>RHS-KK-ECG-IR-ARCH-1982-REV01</t>
  </si>
  <si>
    <t>RHS-KK-ECG-IR-ARCH-1986-REV01</t>
  </si>
  <si>
    <t>RHS-KK-ECG-IR-CI-2011-REV01</t>
  </si>
  <si>
    <t>RHS-KK-ECG-IR-CI-2015-REV01</t>
  </si>
  <si>
    <t>RHS-KK-ECG-IR-CI-2019-REV00</t>
  </si>
  <si>
    <t>RHS-KK-ECG-IR-CI-2040-REV01</t>
  </si>
  <si>
    <t>RHS-KK-ECG-IR-ARCH-2071-REV01</t>
  </si>
  <si>
    <t>RHS-KK-ECG-IR-ARCH-2074-REV01</t>
  </si>
  <si>
    <t>RHS-KK-ECG-IR-ARCH-2075-REV01</t>
  </si>
  <si>
    <t>RHS-KK-ECG-IR-ARCH-2076-REV01</t>
  </si>
  <si>
    <t>RHS-KK-ECG-IR-ARCH-2077-REV01</t>
  </si>
  <si>
    <t>RHS-KK-ECG-IR-ARCH-2079-REV01</t>
  </si>
  <si>
    <t>RHS-KK-ECG-IR-ELE-213-REV01</t>
  </si>
  <si>
    <t>RHS-KK-ECG-IR-ELE-214-REV01</t>
  </si>
  <si>
    <t>RHS-KK-ECG-IR-CI-2145-REV01</t>
  </si>
  <si>
    <t>RHS-KK-ECG-IR-ELE-225-REV01</t>
  </si>
  <si>
    <t>RHS-KK-ECG-IR-CI-2153-REV01</t>
  </si>
  <si>
    <t>RHS-KK-ECG-IR-CI-2192-REV01</t>
  </si>
  <si>
    <t>RHS-KK-ECG-IR-CI-2199-REV01</t>
  </si>
  <si>
    <t>RHS-KK-ECG-IR-ARCH-2207-REV02</t>
  </si>
  <si>
    <t>RHS-KK-ECG-IR-CI-2233-REV01</t>
  </si>
  <si>
    <t>RHS-KK-ECG-IR-ARCH-2244-REV01</t>
  </si>
  <si>
    <t>RHS-KK-ECG-IR-ELE-237-REV01</t>
  </si>
  <si>
    <t>RHS-KK-ECG-IR-CI-2283-REV01</t>
  </si>
  <si>
    <t>RHS-KK-ECG-IR-ELE-244-REV01</t>
  </si>
  <si>
    <t>RHS-KK-ECG-IR-ARCH-2289-REV01</t>
  </si>
  <si>
    <t>RHS-KK-ECG-IR-CI-2290-REV01</t>
  </si>
  <si>
    <t>RHS-KK-ECG-IR-CI-2301-REV01</t>
  </si>
  <si>
    <t>RHS-KK-ECG-IR-CI-2330-REV01</t>
  </si>
  <si>
    <t>RHS-KK-ECG-IR-CI-2333-REV01</t>
  </si>
  <si>
    <t>RHS-KK-ECG-IR-ARCH-2336-REV01</t>
  </si>
  <si>
    <t>RHS-KK-ECG-IR-ARCH-2342-REV01</t>
  </si>
  <si>
    <t>RHS-KK-ECG-IR-CI-2346-REV01</t>
  </si>
  <si>
    <t>RHS-KK-ECG-IR-CI-2349-REV01</t>
  </si>
  <si>
    <t>RHS-KK-ECG-IR-ARCH-2351-REV01</t>
  </si>
  <si>
    <t>RHS-KK-ECG-IR-CI-2361-REV01</t>
  </si>
  <si>
    <t>RHS-KK-ECG-IR-MECH-42-REV01</t>
  </si>
  <si>
    <t>RHS-KK-ECG-IR-ELE-265-REV01</t>
  </si>
  <si>
    <t>RHS-KK-ECG-IR-ELE-268-REV01</t>
  </si>
  <si>
    <t>RHS-KK-ECG-IR-CI-2387-REV01</t>
  </si>
  <si>
    <t>RHS-KK-ECG-IR-CI-2388-REV01</t>
  </si>
  <si>
    <t>RHS-KK-ECG-IR-CI-2389-REV01</t>
  </si>
  <si>
    <t>RHS-KK-ECG-IR-CI-2397-REV01</t>
  </si>
  <si>
    <t>RHS-KK-ECG-IR-CI-2408-REV01</t>
  </si>
  <si>
    <t>RHS-KK-ECG-IR-CI-2442-REV01</t>
  </si>
  <si>
    <t>RHS-KK-ECG-IR-CI-2458-REV01</t>
  </si>
  <si>
    <t>RHS-KK-ECG-IR-CI-2459-REV01</t>
  </si>
  <si>
    <t>RHS-KK-ECG-IR-ARCH-2461-REV01</t>
  </si>
  <si>
    <t>RHS-KK-ECG-IR-ARCH-2466-REV01</t>
  </si>
  <si>
    <t>RHS-KK-ECG-IR-ARCH-2467-REV01</t>
  </si>
  <si>
    <t>RHS-KK-ECG-IR-ARCH-2478-REV01</t>
  </si>
  <si>
    <t>RHS-KK-ECG-IR-CI-2506-REV01</t>
  </si>
  <si>
    <t>RHS-KK-ECG-IR-ARCH-2511-REV01</t>
  </si>
  <si>
    <t>RHS-KK-ECG-IR-CI-2512-REV01</t>
  </si>
  <si>
    <t>RHS-KK-ECG-IR-ARCH-2536-REV01</t>
  </si>
  <si>
    <t>RHS-KK-ECG-IR-ARCH-2540-REV01</t>
  </si>
  <si>
    <t>RHS-KK-ECG-IR-ARCH-2541-REV01</t>
  </si>
  <si>
    <t>RHS-KK-ECG-IR-MECH-55-REV01</t>
  </si>
  <si>
    <t>RHS-KK-ECG-IR-CI-2543-REV01</t>
  </si>
  <si>
    <t>RHS-KK-ECG-IR-CI-2571-REV01</t>
  </si>
  <si>
    <t>RHS-KK-ECG-IR-ARCH-2574-REV01</t>
  </si>
  <si>
    <t>RHS-KK-ECG-IR-ARCH-2579-REV01</t>
  </si>
  <si>
    <t>RHS-KK-ECG-IR-ARCH-2585-REV01</t>
  </si>
  <si>
    <t>RHS-KK-ECG-IR-CI-2588-REV03</t>
  </si>
  <si>
    <t>RHS-KK-ECG-IR-CI-2591-REV01</t>
  </si>
  <si>
    <t>RHS-KK-ECG-IR-MECH-63-REV01</t>
  </si>
  <si>
    <t>RHS-KK-ECG-IR-ELE-307-REV01</t>
  </si>
  <si>
    <t>RHS-KK-ECG-IR-CI-2597-REV01</t>
  </si>
  <si>
    <t>RHS-KK-ECG-IR-CI-2602-REV01</t>
  </si>
  <si>
    <t>RHS-KK-ECG-IR-CI-2603-REV02</t>
  </si>
  <si>
    <t>RHS-KK-ECG-IR-ARCH-2605-REV01</t>
  </si>
  <si>
    <t>RHS-KK-ECG-IR-ARCH-2610-REV01</t>
  </si>
  <si>
    <t>RHS-KK-ECG-IR-CI-2627-REV01</t>
  </si>
  <si>
    <t>RHS-KK-ECG-IR-CI-2629-REV01</t>
  </si>
  <si>
    <t>RHS-KK-ECG-IR-CI-2630-REV01</t>
  </si>
  <si>
    <t>RHS-KK-ECG-IR-CI-2659-REV01</t>
  </si>
  <si>
    <t>RHS-KK-ECG-IR-CI-2667-REV02</t>
  </si>
  <si>
    <t>RHS-KK-ECG-IR-CI-2681-REV01</t>
  </si>
  <si>
    <t>RHS-KK-ECG-IR-CI-2686-REV01</t>
  </si>
  <si>
    <t>RHS-KK-ECG-IR-CI-2688-REV01</t>
  </si>
  <si>
    <t>RHS-KK-ECG-IR-CI-2697-REV01</t>
  </si>
  <si>
    <t>RHS-KK-ECG-IR-CI-2700-REV01</t>
  </si>
  <si>
    <t>RHS-KK-ECG-IR-CI-2704-REV01</t>
  </si>
  <si>
    <t>RHS-KK-ECG-IR-CI-2706-REV01</t>
  </si>
  <si>
    <t>RHS-KK-ECG-IR-CI-2707-REV01</t>
  </si>
  <si>
    <t>RHS-KK-ECG-IR-CI-2708-REV01</t>
  </si>
  <si>
    <t>RHS-KK-ECG-IR-CI-2720-REV01</t>
  </si>
  <si>
    <t>RHS-KK-ECG-IR-CI-2722-REV01</t>
  </si>
  <si>
    <t>RHS-KK-ECG-IR-CI-2723-REV01</t>
  </si>
  <si>
    <t>RHS-KK-ECG-IR-CI-2725-REV01</t>
  </si>
  <si>
    <t>RHS-KK-ECG-IR-CI-2727-REV01</t>
  </si>
  <si>
    <t>RHS-KK-ECG-IR-CI-2734-REV01</t>
  </si>
  <si>
    <t>RHS-KK-ECG-IR-CI-2737-REV01</t>
  </si>
  <si>
    <t>RHS-KK-ECG-IR-CI-2738-REV01</t>
  </si>
  <si>
    <t>RHS-KK-ECG-IR-CI-2739-REV01</t>
  </si>
  <si>
    <t>RHS-KK-ECG-IR-CI-2742-REV01</t>
  </si>
  <si>
    <t>RHS-KK-ECG-IR-CI-2748-REV01</t>
  </si>
  <si>
    <t>RHS-KK-ECG-IR-CI-2754-REV01</t>
  </si>
  <si>
    <t>RHS-KK-ECG-IR-CI-2756-REV01</t>
  </si>
  <si>
    <t>RHS-KK-ECG-IR-CI-2757-REV01</t>
  </si>
  <si>
    <t>RHS-KK-ECG-IR-CI-2768-REV01</t>
  </si>
  <si>
    <t>RHS-KK-ECG-IR-ARCH-2781-REV01</t>
  </si>
  <si>
    <t>RHS-KK-ECG-IR-ARCH-2782-REV01</t>
  </si>
  <si>
    <t>RHS-KK-ECG-IR-ARCH-2783-REV02</t>
  </si>
  <si>
    <t>RHS-KK-ECG-IR-CI-2785-REV01</t>
  </si>
  <si>
    <t>RHS-KK-ECG-IR-CI-2786-REV01</t>
  </si>
  <si>
    <t>RHS-KK-ECG-IR-CI-2788-REV03</t>
  </si>
  <si>
    <t>RHS-KK-ECG-IR-ARCH-2789-REV01</t>
  </si>
  <si>
    <t>RHS-KK-ECG-IR-CI-2793-REV01</t>
  </si>
  <si>
    <t>RHS-KK-ECG-IR-CI-2794-REV01</t>
  </si>
  <si>
    <t>RHS-KK-ECG-IR-CI-2797-REV01</t>
  </si>
  <si>
    <t>RHS-KK-ECG-IR-CI-2804-REV01</t>
  </si>
  <si>
    <t>RHS-KK-ECG-IR-CI-2807-REV01</t>
  </si>
  <si>
    <t>RHS-KK-ECG-IR-CI-2821-REV01</t>
  </si>
  <si>
    <t>RHS-KK-ECG-IR-CI-2823-REV02</t>
  </si>
  <si>
    <t>RHS-KK-ECG-IR-SU-2831-REV01</t>
  </si>
  <si>
    <t>RHS-KK-ECG-IR-CI-2842-REV01</t>
  </si>
  <si>
    <t>RHS-KK-ECG-IR-CI-2845-REV01</t>
  </si>
  <si>
    <t>RHS-KK-ECG-IR-CI-2849-REV02</t>
  </si>
  <si>
    <t>RHS-KK-ECG-IR-CI-2850-REV01</t>
  </si>
  <si>
    <t>RHS-KK-ECG-IR-CI-2851-REV01</t>
  </si>
  <si>
    <t>RHS-KK-ECG-IR-ARCH-2854-REV01</t>
  </si>
  <si>
    <t>RHS-KK-ECG-IR-CI-2856-REV01</t>
  </si>
  <si>
    <t>RHS-KK-ECG-IR-ARCH-2857-REV01</t>
  </si>
  <si>
    <t>RHS-KK-ECG-IR-ARCH-2860-REV01</t>
  </si>
  <si>
    <t>RHS-KK-ECG-IR-ARCH-2864-REV01</t>
  </si>
  <si>
    <t>RHS-KK-ECG-IR-MECH-85-REV01</t>
  </si>
  <si>
    <t>RHS-KK-ECG-IR-CI-2872-REV01</t>
  </si>
  <si>
    <t>RHS-KK-ECG-IR-ARCH-2878-REV01</t>
  </si>
  <si>
    <t>RHS-KK-ECG-IR-ARCH-2886-REV01</t>
  </si>
  <si>
    <t>RHS-KK-ECG-IR-ARCH-2891-REV01</t>
  </si>
  <si>
    <t>RHS-KK-ECG-IR-ARCH-2895-REV01</t>
  </si>
  <si>
    <t>RHS-KK-ECG-IR-CI-2896-REV01</t>
  </si>
  <si>
    <t>RHS-KK-ECG-IR-CI-2903-REV01</t>
  </si>
  <si>
    <t>RHS-KK-ECG-IR-MECH-87-REV01</t>
  </si>
  <si>
    <t>RHS-KK-ECG-IR-MECH-88-REV01</t>
  </si>
  <si>
    <t>RHS-KK-ECG-IR-CI-2931-REV01</t>
  </si>
  <si>
    <t>RHS-KK-ECG-IR-CI-2937-REV01</t>
  </si>
  <si>
    <t>RHS-KK-ECG-IR-CI-2938-REV01</t>
  </si>
  <si>
    <t>RHS-KK-ECG-IR-CI-2939-REV01</t>
  </si>
  <si>
    <t>RHS-KK-ECG-IR-ARCH-2940-REV02</t>
  </si>
  <si>
    <t>RHS-KK-ECG-IR-ARCH-2941-REV01</t>
  </si>
  <si>
    <t>RHS-KK-ECG-IR-ARCH-2943-REV01</t>
  </si>
  <si>
    <t>RHS-KK-ECG-IR-ARCH-2944-REV01</t>
  </si>
  <si>
    <t>RHS-KK-ECG-IR-ARCH-2945-REV01</t>
  </si>
  <si>
    <t>RHS-KK-ECG-IR-CI-2961-REV01</t>
  </si>
  <si>
    <t>RHS-KK-ECG-IR-CI-2966-REV01</t>
  </si>
  <si>
    <t>RHS-KK-ECG-IR-CI-2971-REV01</t>
  </si>
  <si>
    <t>RHS-KK-ECG-IR-CI-2974-REV01</t>
  </si>
  <si>
    <t>RHS-KK-ECG-IR-CI-3014-REV01</t>
  </si>
  <si>
    <t>RHS-KK-ECG-IR-ARCH-3040-REV01</t>
  </si>
  <si>
    <t>RHS-KK-ECG-IR-ARCH-3065-REV01</t>
  </si>
  <si>
    <t>RHS-KK-ECG-IR-CI-3092-REV01</t>
  </si>
  <si>
    <t>RHS-KK-ECG-IR-ARCH-3180-REV01</t>
  </si>
  <si>
    <t>RHS-KK-ECG-IR-ARCH-3184-REV03</t>
  </si>
  <si>
    <t>RHS-KK-ECG-IR-ARCH-3186-REV01</t>
  </si>
  <si>
    <t>RHS-KK-ECG-IR-ARCH-3198-REV01</t>
  </si>
  <si>
    <t>RHS-KK-ECG-IR-ARCH-3218-REV01</t>
  </si>
  <si>
    <t>RHS-KK-ECG-IR-ARCH-3231-REV01</t>
  </si>
  <si>
    <t>RHS-KK-ECG-IR-CI-3244-REV01</t>
  </si>
  <si>
    <t>RHS-KK-ECG-IR-ARCH-3256-REV01</t>
  </si>
  <si>
    <t>RHS-KK-ECG-MIR-UNKNOWN-1-REV.01</t>
  </si>
  <si>
    <t>RHS-KK-ECG-MIR-UNKNOWN-2-REV.00</t>
  </si>
  <si>
    <t>RHS-KK-ECG-MIR-UNKNOWN-3-REV.00</t>
  </si>
  <si>
    <t>RHS-KK-ECG-MIR-UNKNOWN-4-REV.00</t>
  </si>
  <si>
    <t>RHS-KK-ECG-MIR-UNKNOWN-5-REV.00</t>
  </si>
  <si>
    <t>RHS-KK-ECG-MIR-UNKNOWN-6-REV.00</t>
  </si>
  <si>
    <t>RHS-KK-ECG-MIR-UNKNOWN-7-REV.00</t>
  </si>
  <si>
    <t>RHS-KK-ECG-MIR-SU-8-REV.00</t>
  </si>
  <si>
    <t>RHS-KK-ECG-MIR-UNKNOWN-9-REV.00</t>
  </si>
  <si>
    <t>RHS-KK-ECG-MIR-UNKNOWN-10-REV.00</t>
  </si>
  <si>
    <t>RHS-KK-ECG-MIR-UNKNOWN-11-REV.00</t>
  </si>
  <si>
    <t>RHS-KK-ECG-MIR-UNKNOWN-12-REV.00</t>
  </si>
  <si>
    <t>RHS-KK-ECG-MIR-UNKNOWN-13-REV.00</t>
  </si>
  <si>
    <t>RHS-KK-ECG-MIR-UNKNOWN-14-REV.00</t>
  </si>
  <si>
    <t>RHS-KK-ECG-MIR-UNKNOWN-15-REV.00</t>
  </si>
  <si>
    <t>RHS-KK-ECG-MIR-UNKNOWN-16-REV.00</t>
  </si>
  <si>
    <t>RHS-KK-ECG-MIR-UNKNOWN-17-REV.00</t>
  </si>
  <si>
    <t>RHS-KK-ECG-MIR-UNKNOWN-18-REV.00</t>
  </si>
  <si>
    <t>RHS-KK-ECG-MIR-UNKNOWN-19-REV.00</t>
  </si>
  <si>
    <t>RHS-KK-ECG-MIR-UNKNOWN-20-REV.01</t>
  </si>
  <si>
    <t>RHS-KK-ECG-MIR-UNKNOWN-21-REV.01</t>
  </si>
  <si>
    <t>RHS-KK-ECG-MIR-UNKNOWN-22-REV.01</t>
  </si>
  <si>
    <t>RHS-KK-ECG-MIR-UNKNOWN-23-REV.01</t>
  </si>
  <si>
    <t>RHS-KK-ECG-MIR-UNKNOWN-24-REV.01</t>
  </si>
  <si>
    <t>RHS-KK-ECG-MIR-UNKNOWN-25-REV.01</t>
  </si>
  <si>
    <t>RHS-KK-ECG-MIR-UNKNOWN-26-REV.00</t>
  </si>
  <si>
    <t>RHS-KK-ECG-MIR-UNKNOWN-27-REV.00</t>
  </si>
  <si>
    <t>RHS-KK-ECG-MIR-UNKNOWN-28-REV.00</t>
  </si>
  <si>
    <t>RHS-KK-ECG-MIR-UNKNOWN-29-REV.00</t>
  </si>
  <si>
    <t>RHS-KK-ECG-MIR-UNKNOWN-30-REV.00</t>
  </si>
  <si>
    <t>RHS-KK-ECG-MIR-UNKNOWN-31-REV.00</t>
  </si>
  <si>
    <t>RHS-KK-ECG-MIR-UNKNOWN-32-REV.00</t>
  </si>
  <si>
    <t>RHS-KK-ECG-MIR-UNKNOWN-33-REV.00</t>
  </si>
  <si>
    <t>RHS-KK-ECG-MIR-UNKNOWN-34-REV.00</t>
  </si>
  <si>
    <t>RHS-KK-ECG-MIR-UNKNOWN-35-REV.00</t>
  </si>
  <si>
    <t>RHS-KK-ECG-MIR-UNKNOWN-36-REV.00</t>
  </si>
  <si>
    <t>RHS-KK-ECG-MIR-UNKNOWN-37-REV.01</t>
  </si>
  <si>
    <t>RHS-KK-ECG-MIR-UNKNOWN-38-REV.01</t>
  </si>
  <si>
    <t>RHS-KK-ECG-MIR-UNKNOWN-39-REV.01</t>
  </si>
  <si>
    <t>RHS-KK-ECG-MIR-UNKNOWN-40-REV.01</t>
  </si>
  <si>
    <t>RHS-KK-ECG-MIR-UNKNOWN-41-REV.01</t>
  </si>
  <si>
    <t>RHS-KK-ECG-MIR-UNKNOWN-42-REV.00</t>
  </si>
  <si>
    <t>RHS-KK-ECG-MIR-UNKNOWN-43-REV.01</t>
  </si>
  <si>
    <t>RHS-KK-ECG-MIR-UNKNOWN-44-REV.01</t>
  </si>
  <si>
    <t>RHS-KK-ECG-MIR-UNKNOWN-45-REV.01</t>
  </si>
  <si>
    <t>RHS-KK-ECG-MIR-UNKNOWN-46-REV.01</t>
  </si>
  <si>
    <t>RHS-KK-ECG-MIR-UNKNOWN-47-REV.00</t>
  </si>
  <si>
    <t>RHS-KK-ECG-MIR-UNKNOWN-48-REV.00</t>
  </si>
  <si>
    <t>RHS-KK-ECG-MIR-UNKNOWN-49-REV.01</t>
  </si>
  <si>
    <t>RHS-KK-ECG-MIR-UNKNOWN-50-REV.01</t>
  </si>
  <si>
    <t>RHS-KK-ECG-MIR-UNKNOWN-51-REV.01</t>
  </si>
  <si>
    <t>RHS-KK-ECG-MIR-UNKNOWN-52-REV.01</t>
  </si>
  <si>
    <t>RHS-KK-ECG-MIR-UNKNOWN-53-REV.01</t>
  </si>
  <si>
    <t>RHS-KK-ECG-MIR-UNKNOWN-54-REV.01</t>
  </si>
  <si>
    <t>RHS-KK-ECG-MIR-UNKNOWN-55-REV.01</t>
  </si>
  <si>
    <t>RHS-KK-ECG-MIR-UNKNOWN-56-REV.00</t>
  </si>
  <si>
    <t>RHS-KK-ECG-MIR-UNKNOWN-57-REV.00</t>
  </si>
  <si>
    <t>RHS-KK-ECG-MIR-UNKNOWN-58-REV.00</t>
  </si>
  <si>
    <t>RHS-KK-ECG-MIR-UNKNOWN-59-REV.01</t>
  </si>
  <si>
    <t>RHS-KK-ECG-MIR-UNKNOWN-60-REV.00</t>
  </si>
  <si>
    <t>RHS-KK-ECG-MIR-UNKNOWN-61-REV.00</t>
  </si>
  <si>
    <t>RHS-KK-ECG-MIR-UNKNOWN-62-REV.00</t>
  </si>
  <si>
    <t>RHS-KK-ECG-MIR-UNKNOWN-63-REV.00</t>
  </si>
  <si>
    <t>RHS-KK-ECG-MIR-UNKNOWN-64-REV.00</t>
  </si>
  <si>
    <t>RHS-KK-ECG-MIR-UNKNOWN-65-REV.00</t>
  </si>
  <si>
    <t>RHS-KK-ECG-MIR-UNKNOWN-66-REV.00</t>
  </si>
  <si>
    <t>RHS-KK-ECG-MIR-UNKNOWN-67-REV.00</t>
  </si>
  <si>
    <t>RHS-KK-ECG-MIR-UNKNOWN-68-REV.00</t>
  </si>
  <si>
    <t>RHS-KK-ECG-MIR-UNKNOWN-69-REV.03</t>
  </si>
  <si>
    <t>RHS-KK-ECG-MIR-UNKNOWN-70-REV.00</t>
  </si>
  <si>
    <t>RHS-KK-ECG-MIR-UNKNOWN-71-REV.00</t>
  </si>
  <si>
    <t>RHS-KK-ECG-MIR-UNKNOWN-72-REV.01</t>
  </si>
  <si>
    <t>RHS-KK-ECG-MIR-UNKNOWN-73-REV.00</t>
  </si>
  <si>
    <t>RHS-KK-ECG-MIR-UNKNOWN-74-REV.01</t>
  </si>
  <si>
    <t>RHS-KK-ECG-MIR-UNKNOWN-75-REV.02</t>
  </si>
  <si>
    <t>RHS-KK-ECG-MIR-UNKNOWN-76-REV.00</t>
  </si>
  <si>
    <t>RHS-KK-ECG-MIR-UNKNOWN-77-REV.00</t>
  </si>
  <si>
    <t>RHS-KK-ECG-MIR-UNKNOWN-78-REV.04</t>
  </si>
  <si>
    <t>RHS-KK-ECG-MIR-UNKNOWN-79-REV.00</t>
  </si>
  <si>
    <t>RHS-KK-ECG-MIR-UNKNOWN-80-REV.00</t>
  </si>
  <si>
    <t>RHS-KK-ECG-MIR-UNKNOWN-81-REV.01</t>
  </si>
  <si>
    <t>RHS-KK-ECG-MIR-UNKNOWN-82-REV.00</t>
  </si>
  <si>
    <t>RHS-KK-ECG-MIR-UNKNOWN-83-REV.00</t>
  </si>
  <si>
    <t>RHS-KK-ECG-MIR-UNKNOWN-84-REV.00</t>
  </si>
  <si>
    <t>RHS-KK-ECG-MIR-UNKNOWN-85-REV.03</t>
  </si>
  <si>
    <t>RHS-KK-ECG-MIR-UNKNOWN-86-REV.00</t>
  </si>
  <si>
    <t>RHS-KK-ECG-MIR-UNKNOWN-87-REV.00</t>
  </si>
  <si>
    <t>RHS-KK-ECG-MIR-UNKNOWN-88-REV.00</t>
  </si>
  <si>
    <t>RHS-KK-ECG-MIR-UNKNOWN-89-REV.01</t>
  </si>
  <si>
    <t>RHS-KK-ECG-MIR-UNKNOWN-90-REV.00</t>
  </si>
  <si>
    <t>RHS-KK-ECG-MIR-UNKNOWN-91-REV.00</t>
  </si>
  <si>
    <t>RHS-KK-ECG-MIR-UNKNOWN-92-REV.00</t>
  </si>
  <si>
    <t>RHS-KK-ECG-MIR-UNKNOWN-93-REV.00</t>
  </si>
  <si>
    <t>RHS-KK-ECG-MIR-UNKNOWN-94-REV.01</t>
  </si>
  <si>
    <t>RHS-KK-ECG-MIR-UNKNOWN-95-REV.00</t>
  </si>
  <si>
    <t>RHS-KK-ECG-MIR-UNKNOWN-96-REV.00</t>
  </si>
  <si>
    <t>RHS-KK-ECG-MIR-UNKNOWN-97-REV.00</t>
  </si>
  <si>
    <t>RHS-KK-ECG-MIR-UNKNOWN-98-REV.00</t>
  </si>
  <si>
    <t>RHS-KK-ECG-MIR-UNKNOWN-99-REV.00</t>
  </si>
  <si>
    <t>RHS-KK-ECG-MIR-UNKNOWN-100-REV.00</t>
  </si>
  <si>
    <t>RHS-KK-ECG-MIR-UNKNOWN-101-REV.00</t>
  </si>
  <si>
    <t>RHS-KK-ECG-MIR-UNKNOWN-102-REV.00</t>
  </si>
  <si>
    <t>RHS-KK-ECG-MIR-UNKNOWN-103-REV.00</t>
  </si>
  <si>
    <t>RHS-KK-ECG-MIR-UNKNOWN-104-REV.00</t>
  </si>
  <si>
    <t>RHS-KK-ECG-MIR-UNKNOWN-105-REV.00</t>
  </si>
  <si>
    <t>RHS-KK-ECG-MIR-UNKNOWN-106-REV.00</t>
  </si>
  <si>
    <t>RHS-KK-ECG-MIR-UNKNOWN-107-REV.00</t>
  </si>
  <si>
    <t>RHS-KK-ECG-MIR-UNKNOWN-108-REV.00</t>
  </si>
  <si>
    <t>RHS-KK-ECG-MIR-UNKNOWN-109-REV.00</t>
  </si>
  <si>
    <t>RHS-KK-ECG-MIR-CI-110-REV.01</t>
  </si>
  <si>
    <t>RHS-KK-ECG-MIR-UNKNOWN-111-REV.00</t>
  </si>
  <si>
    <t>RHS-KK-ECG-MIR-ELE-112-REV.01</t>
  </si>
  <si>
    <t>RHS-KK-ECG-MIR-UNKNOWN-113-REV.00</t>
  </si>
  <si>
    <t>RHS-KK-ECG-MIR-UNKNOWN-114-REV.00</t>
  </si>
  <si>
    <t>RHS-KK-ECG-MIR-UNKNOWN-115-REV.00</t>
  </si>
  <si>
    <t>RHS-KK-ECG-MIR-UNKNOWN-116-REV.00</t>
  </si>
  <si>
    <t>RHS-KK-ECG-MIR-UNKNOWN-117-REV.00</t>
  </si>
  <si>
    <t>RHS-KK-ECG-MIR-CI-118-REV.00</t>
  </si>
  <si>
    <t>RHS-KK-ECG-MIR-UNKNOWN-119-REV.01</t>
  </si>
  <si>
    <t>RHS-KK-ECG-MIR-UNKNOWN-120-REV.00</t>
  </si>
  <si>
    <t>RHS-KK-ECG-MIR-UNKNOWN-121-REV.00</t>
  </si>
  <si>
    <t>RHS-KK-ECG-MIR-UNKNOWN-122-REV.01</t>
  </si>
  <si>
    <t>RHS-KK-ECG-MIR-UNKNOWN-123-REV.01</t>
  </si>
  <si>
    <t>RHS-KK-ECG-MIR-UNKNOWN-124-REV.00</t>
  </si>
  <si>
    <t>RHS-KK-ECG-MIR-UNKNOWN-125-REV.01</t>
  </si>
  <si>
    <t>RHS-KK-ECG-MIR-UNKNOWN-126-REV.00</t>
  </si>
  <si>
    <t>RHS-KK-ECG-MIR-UNKNOWN-127-REV.00</t>
  </si>
  <si>
    <t>RHS-KK-ECG-MIR-UNKNOWN-128-REV.00</t>
  </si>
  <si>
    <t>RHS-KK-ECG-MIR-SU-129-REV.00</t>
  </si>
  <si>
    <t>RHS-KK-ECG-MIR-UNKNOWN-130-REV.00</t>
  </si>
  <si>
    <t>RHS-KK-ECG-MIR-UNKNOWN-131-REV.00</t>
  </si>
  <si>
    <t>RHS-KK-ECG-MIR-UNKNOWN-132-REV.00</t>
  </si>
  <si>
    <t>RHS-KK-ECG-MIR-SU-133-REV.00</t>
  </si>
  <si>
    <t>RHS-KK-ECG-MIR-SU-134-REV.00</t>
  </si>
  <si>
    <t>RHS-KK-ECG-MIR-CI-135-REV.00</t>
  </si>
  <si>
    <t>RHS-KK-ECG-MIR-UNKNOWN-136-REV.00</t>
  </si>
  <si>
    <t>RHS-KK-ECG-MIR-UNKNOWN-137-REV.00</t>
  </si>
  <si>
    <t>RHS-KK-ECG-MIR-UNKNOWN-138-REV.00</t>
  </si>
  <si>
    <t>RHS-KK-ECG-MIR-UNKNOWN-139-REV.00</t>
  </si>
  <si>
    <t>RHS-KK-ECG-MIR-UNKNOWN-140-REV.00</t>
  </si>
  <si>
    <t>RHS-KK-ECG-MIR-UNKNOWN-141-REV.00</t>
  </si>
  <si>
    <t>RHS-KK-ECG-MIR-UNKNOWN-142-REV.00</t>
  </si>
  <si>
    <t>RHS-KK-ECG-MIR-UNKNOWN-143-REV.00</t>
  </si>
  <si>
    <t>RHS-KK-ECG-MIR-UNKNOWN-144-REV.00</t>
  </si>
  <si>
    <t>RHS-KK-ECG-MIR-UNKNOWN-145-REV.00</t>
  </si>
  <si>
    <t>RHS-KK-ECG-MIR-UNKNOWN-146-REV.00</t>
  </si>
  <si>
    <t>RHS-KK-ECG-MIR-UNKNOWN-147-REV.00</t>
  </si>
  <si>
    <t>RHS-KK-ECG-MIR-UNKNOWN-148-REV.00</t>
  </si>
  <si>
    <t>RHS-KK-ECG-MIR-UNKNOWN-149-REV.00</t>
  </si>
  <si>
    <t>RHS-KK-ECG-MIR-UNKNOWN-150-REV.00</t>
  </si>
  <si>
    <t>RHS-KK-ECG-MIR-UNKNOWN-151-REV.00</t>
  </si>
  <si>
    <t>RHS-KK-ECG-MIR-UNKNOWN-152-REV.00</t>
  </si>
  <si>
    <t>RHS-KK-ECG-MIR-UNKNOWN-153-REV.00</t>
  </si>
  <si>
    <t>RHS-KK-ECG-MIR-UNKNOWN-154-REV.01</t>
  </si>
  <si>
    <t>RHS-KK-ECG-MIR-UNKNOWN-155-REV.00</t>
  </si>
  <si>
    <t>RHS-KK-ECG-MIR-CI-156-REV.00</t>
  </si>
  <si>
    <t>RHS-KK-ECG-MIR-UNKNOWN-157-REV.00</t>
  </si>
  <si>
    <t>RHS-KK-ECG-MIR-UNKNOWN-158-REV.00</t>
  </si>
  <si>
    <t>RHS-KK-ECG-MIR-UNKNOWN-159-REV.00</t>
  </si>
  <si>
    <t>RHS-KK-ECG-MIR-UNKNOWN-160-REV.00</t>
  </si>
  <si>
    <t>RHS-KK-ECG-MIR-UNKNOWN-161-REV.00</t>
  </si>
  <si>
    <t>RHS-KK-ECG-MIR-UNKNOWN-162-REV.00</t>
  </si>
  <si>
    <t>RHS-KK-ECG-MIR-UNKNOWN-163-REV.00</t>
  </si>
  <si>
    <t>RHS-KK-ECG-MIR-UNKNOWN-164-REV.02</t>
  </si>
  <si>
    <t>RHS-KK-ECG-MIR-UNKNOWN-165-REV.00</t>
  </si>
  <si>
    <t>RHS-KK-ECG-MIR-UNKNOWN-166-REV.00</t>
  </si>
  <si>
    <t>RHS-KK-ECG-MIR-SU-167-REV.00</t>
  </si>
  <si>
    <t>RHS-KK-ECG-MIR-SU-168-REV.00</t>
  </si>
  <si>
    <t>RHS-KK-ECG-MIR-UNKNOWN-169-REV.00</t>
  </si>
  <si>
    <t>RHS-KK-ECG-MIR-UNKNOWN-170-REV.02</t>
  </si>
  <si>
    <t>RHS-KK-ECG-MIR-UNKNOWN-171-REV.00</t>
  </si>
  <si>
    <t>RHS-KK-ECG-MIR-UNKNOWN-172-REV.00</t>
  </si>
  <si>
    <t>RHS-KK-ECG-MIR-UNKNOWN-173-REV.00</t>
  </si>
  <si>
    <t>RHS-KK-ECG-MIR-UNKNOWN-174-REV.00</t>
  </si>
  <si>
    <t>RHS-KK-ECG-MIR-ELE-175-REV.00</t>
  </si>
  <si>
    <t>RHS-KK-ECG-MIR-UNKNOWN-176-REV.00</t>
  </si>
  <si>
    <t>RHS-KK-ECG-MIR-UNKNOWN-177-REV.01</t>
  </si>
  <si>
    <t>RHS-KK-ECG-MIR-UNKNOWN-178-REV.00</t>
  </si>
  <si>
    <t>RHS-KK-ECG-MIR-UNKNOWN-179-REV.00</t>
  </si>
  <si>
    <t>RHS-KK-ECG-MIR-UNKNOWN-180-REV.00</t>
  </si>
  <si>
    <t>RHS-KK-ECG-MIR-UNKNOWN-181-REV.00</t>
  </si>
  <si>
    <t>RHS-KK-ECG-MIR-ELE-182-REV.00</t>
  </si>
  <si>
    <t>RHS-KK-ECG-MIR-UNKNOWN-183-REV.01</t>
  </si>
  <si>
    <t>RHS-KK-ECG-MIR-UNKNOWN-184-REV.01</t>
  </si>
  <si>
    <t>RHS-KK-ECG-MIR-UNKNOWN-185-REV.00</t>
  </si>
  <si>
    <t>RHS-KK-ECG-MIR-UNKNOWN-186-REV.00</t>
  </si>
  <si>
    <t>RHS-KK-ECG-MIR-UNKNOWN-187-REV.00</t>
  </si>
  <si>
    <t>RHS-KK-ECG-MIR-CI-188-REV.00</t>
  </si>
  <si>
    <t>RHS-KK-ECG-MIR-UNKNOWN-189-REV.00</t>
  </si>
  <si>
    <t>RHS-KK-ECG-MIR-UNKNOWN-190-REV.00</t>
  </si>
  <si>
    <t>RHS-KK-ECG-MIR-UNKNOWN-191-REV.00</t>
  </si>
  <si>
    <t>RHS-KK-ECG-MIR-UNKNOWN-192-REV.00</t>
  </si>
  <si>
    <t>RHS-KK-ECG-MIR-UNKNOWN-193-REV.00</t>
  </si>
  <si>
    <t>RHS-KK-ECG-MIR-UNKNOWN-194-REV.00</t>
  </si>
  <si>
    <t>RHS-KK-ECG-MIR-ELE-195-REV.00</t>
  </si>
  <si>
    <t>RHS-KK-ECG-MIR-UNKNOWN-196-REV.00</t>
  </si>
  <si>
    <t>RHS-KK-ECG-MIR-UNKNOWN-197-REV.00</t>
  </si>
  <si>
    <t>RHS-KK-ECG-MIR-UNKNOWN-198-REV.00</t>
  </si>
  <si>
    <t>RHS-KK-ECG-MIR-UNKNOWN-199-REV.00</t>
  </si>
  <si>
    <t>RHS-KK-ECG-MIR-UNKNOWN-200-REV.00</t>
  </si>
  <si>
    <t>RHS-KK-ECG-MIR-SU-201-REV.00</t>
  </si>
  <si>
    <t>RHS-KK-ECG-MIR-UNKNOWN-202-REV.00</t>
  </si>
  <si>
    <t>RHS-KK-ECG-MIR-UNKNOWN-203-REV.00</t>
  </si>
  <si>
    <t>RHS-KK-ECG-MIR-SU-204-REV.01</t>
  </si>
  <si>
    <t>RHS-KK-ECG-MIR-SU-205-REV.00</t>
  </si>
  <si>
    <t>RHS-KK-ECG-MIR-UNKNOWN-206-REV.00</t>
  </si>
  <si>
    <t>RHS-KK-ECG-MIR-UNKNOWN-207-REV.00</t>
  </si>
  <si>
    <t>RHS-KK-ECG-MIR-UNKNOWN-208-REV.01</t>
  </si>
  <si>
    <t>RHS-KK-ECG-MIR-SU-209-REV.00</t>
  </si>
  <si>
    <t>RHS-KK-ECG-MIR-SU-210-REV.00</t>
  </si>
  <si>
    <t>RHS-KK-ECG-MIR-UNKNOWN-211-REV.00</t>
  </si>
  <si>
    <t>RHS-KK-ECG-MIR-UNKNOWN-212-REV.00</t>
  </si>
  <si>
    <t>RHS-KK-ECG-MIR-UNKNOWN-213-REV.00</t>
  </si>
  <si>
    <t>RHS-KK-ECG-MIR-UNKNOWN-214-REV.00</t>
  </si>
  <si>
    <t>RHS-KK-ECG-MIR-UNKNOWN-215-REV.01</t>
  </si>
  <si>
    <t>RHS-KK-ECG-MIR-UNKNOWN-216-REV.00</t>
  </si>
  <si>
    <t>RHS-KK-ECG-MIR-UNKNOWN-217-REV.01</t>
  </si>
  <si>
    <t>RHS-KK-ECG-MIR-UNKNOWN-218-REV.01</t>
  </si>
  <si>
    <t>RHS-KK-ECG-MIR-UNKNOWN-219-REV.00</t>
  </si>
  <si>
    <t>RHS-KK-ECG-MIR-UNKNOWN-220-REV.00</t>
  </si>
  <si>
    <t>RHS-KK-ECG-MIR-UNKNOWN-221-REV.01</t>
  </si>
  <si>
    <t>RHS-KK-ECG-MIR-UNKNOWN-222-REV.00</t>
  </si>
  <si>
    <t>RHS-KK-ECG-MIR-UNKNOWN-223-REV.00</t>
  </si>
  <si>
    <t>RHS-KK-ECG-MIR-UNKNOWN-224-REV.00</t>
  </si>
  <si>
    <t>RHS-KK-ECG-MIR-UNKNOWN-225-REV.00</t>
  </si>
  <si>
    <t>RHS-KK-ECG-MIR-UNKNOWN-226-REV.00</t>
  </si>
  <si>
    <t>RHS-KK-ECG-MIR-UNKNOWN-227-REV.00</t>
  </si>
  <si>
    <t>RHS-KK-ECG-MIR-UNKNOWN-228-REV.00</t>
  </si>
  <si>
    <t>RHS-KK-ECG-MIR-UNKNOWN-229-REV.00</t>
  </si>
  <si>
    <t>RHS-KK-ECG-MIR-UNKNOWN-230-REV.00</t>
  </si>
  <si>
    <t>RHS-KK-ECG-MIR-UNKNOWN-231-REV.00</t>
  </si>
  <si>
    <t>RHS-KK-ECG-MIR-UNKNOWN-232-REV.00</t>
  </si>
  <si>
    <t>RHS-KK-ECG-MIR-UNKNOWN-233-REV.00</t>
  </si>
  <si>
    <t>RHS-KK-ECG-MIR-UNKNOWN-234-REV.00</t>
  </si>
  <si>
    <t>RHS-KK-ECG-MIR-UNKNOWN-235-REV.00</t>
  </si>
  <si>
    <t>RHS-KK-ECG-MIR-UNKNOWN-236-REV.00</t>
  </si>
  <si>
    <t>RHS-KK-ECG-MIR-UNKNOWN-237-REV.00</t>
  </si>
  <si>
    <t>RHS-KK-ECG-MIR-UNKNOWN-238-REV.00</t>
  </si>
  <si>
    <t>RHS-KK-ECG-MIR-UNKNOWN-239-REV.00</t>
  </si>
  <si>
    <t>RHS-KK-ECG-MIR-UNKNOWN-240-REV.00</t>
  </si>
  <si>
    <t>RHS-KK-ECG-MIR-UNKNOWN-241-REV.00</t>
  </si>
  <si>
    <t>RHS-KK-ECG-MIR-UNKNOWN-242-REV.00</t>
  </si>
  <si>
    <t>RHS-KK-ECG-MIR-UNKNOWN-243-REV.00</t>
  </si>
  <si>
    <t>RHS-KK-ECG-MIR-UNKNOWN-244-REV.01</t>
  </si>
  <si>
    <t>RHS-KK-ECG-MIR-UNKNOWN-245-REV.00</t>
  </si>
  <si>
    <t>RHS-KK-ECG-MIR-UNKNOWN-246-REV.00</t>
  </si>
  <si>
    <t>RHS-KK-ECG-MIR-UNKNOWN-247-REV.00</t>
  </si>
  <si>
    <t>RHS-KK-ECG-MIR-UNKNOWN-248-REV.00</t>
  </si>
  <si>
    <t>RHS-KK-ECG-MIR-UNKNOWN-249-REV.00</t>
  </si>
  <si>
    <t>RHS-KK-ECG-MIR-UNKNOWN-250-REV.00</t>
  </si>
  <si>
    <t>RHS-KK-ECG-MIR-UNKNOWN-251-REV.00</t>
  </si>
  <si>
    <t>RHS-KK-ECG-MIR-UNKNOWN-252-REV.00</t>
  </si>
  <si>
    <t>RHS-KK-ECG-MIR-UNKNOWN-253-REV.00</t>
  </si>
  <si>
    <t>RHS-KK-ECG-MIR-UNKNOWN-254-REV.00</t>
  </si>
  <si>
    <t>RHS-KK-ECG-MIR-UNKNOWN-255-REV.00</t>
  </si>
  <si>
    <t>RHS-KK-ECG-MIR-UNKNOWN-256-REV.00</t>
  </si>
  <si>
    <t>RHS-KK-ECG-MIR-UNKNOWN-257-REV.00</t>
  </si>
  <si>
    <t>RHS-KK-ECG-MIR-UNKNOWN-258-REV.00</t>
  </si>
  <si>
    <t>RHS-KK-ECG-MIR-UNKNOWN-259-REV.00</t>
  </si>
  <si>
    <t>RHS-KK-ECG-MIR-UNKNOWN-260-REV.00</t>
  </si>
  <si>
    <t>RHS-KK-ECG-MIR-UNKNOWN-261-REV.00</t>
  </si>
  <si>
    <t>RHS-KK-ECG-MIR-UNKNOWN-262-REV.00</t>
  </si>
  <si>
    <t>RHS-KK-ECG-MIR-UNKNOWN-263-REV.00</t>
  </si>
  <si>
    <t>RHS-KK-ECG-MIR-UNKNOWN-264-REV.00</t>
  </si>
  <si>
    <t>RHS-KK-ECG-MIR-UNKNOWN-265-REV.00</t>
  </si>
  <si>
    <t>RHS-KK-ECG-MIR-UNKNOWN-266-REV.01</t>
  </si>
  <si>
    <t>RHS-KK-ECG-MIR-UNKNOWN-267-REV.00</t>
  </si>
  <si>
    <t>RHS-KK-ECG-MIR-UNKNOWN-268-REV.00</t>
  </si>
  <si>
    <t>RHS-KK-ECG-MIR-UNKNOWN-269-REV.00</t>
  </si>
  <si>
    <t>RHS-KK-ECG-MIR-UNKNOWN-270-REV.00</t>
  </si>
  <si>
    <t>RHS-KK-ECG-MIR-UNKNOWN-271-REV.00</t>
  </si>
  <si>
    <t>RHS-KK-ECG-MIR-UNKNOWN-272-REV.00</t>
  </si>
  <si>
    <t>RHS-KK-ECG-MIR-ELE-273-REV.00</t>
  </si>
  <si>
    <t>RHS-KK-ECG-MIR-UNKNOWN-274-REV.00</t>
  </si>
  <si>
    <t>RHS-KK-ECG-MIR-UNKNOWN-275-REV.00</t>
  </si>
  <si>
    <t>RHS-KK-ECG-MIR-UNKNOWN-276-REV.00</t>
  </si>
  <si>
    <t>RHS-KK-ECG-MIR-UNKNOWN-277-REV.00</t>
  </si>
  <si>
    <t>RHS-KK-ECG-MIR-UNKNOWN-278-REV.00</t>
  </si>
  <si>
    <t>RHS-KK-ECG-MIR-UNKNOWN-279-REV.00</t>
  </si>
  <si>
    <t>RHS-KK-ECG-MIR-UNKNOWN-280-REV.00</t>
  </si>
  <si>
    <t>RHS-KK-ECG-MIR-UNKNOWN-281-REV.00</t>
  </si>
  <si>
    <t>RHS-KK-ECG-MIR-UNKNOWN-282-REV.00</t>
  </si>
  <si>
    <t>RHS-KK-ECG-MIR-UNKNOWN-283-REV.00</t>
  </si>
  <si>
    <t>RHS-KK-ECG-MIR-UNKNOWN-284-REV.00</t>
  </si>
  <si>
    <t>RHS-KK-ECG-MIR-UNKNOWN-285-REV.00</t>
  </si>
  <si>
    <t>RHS-KK-ECG-MIR-UNKNOWN-286-REV.00</t>
  </si>
  <si>
    <t>RHS-KK-ECG-MIR-SU-287-REV.00</t>
  </si>
  <si>
    <t>RHS-KK-ECG-MIR-UNKNOWN-288-REV.00</t>
  </si>
  <si>
    <t>RHS-KK-ECG-MIR-UNKNOWN-289-REV.00</t>
  </si>
  <si>
    <t>RHS-KK-ECG-MIR-UNKNOWN-290-REV.00</t>
  </si>
  <si>
    <t>RHS-KK-ECG-MIR-UNKNOWN-291-REV.00</t>
  </si>
  <si>
    <t>RHS-KK-ECG-MIR-UNKNOWN-292-REV.00</t>
  </si>
  <si>
    <t>RHS-KK-ECG-MIR-UNKNOWN-293-REV.00</t>
  </si>
  <si>
    <t>RHS-KK-ECG-MIR-UNKNOWN-294-REV.00</t>
  </si>
  <si>
    <t>RHS-KK-ECG-MIR-UNKNOWN-295-REV.00</t>
  </si>
  <si>
    <t>RHS-KK-ECG-MIR-UNKNOWN-296-REV.00</t>
  </si>
  <si>
    <t>RHS-KK-ECG-MIR-UNKNOWN-297-REV.00</t>
  </si>
  <si>
    <t>RHS-KK-ECG-MIR-SU-298-REV.00</t>
  </si>
  <si>
    <t>RHS-KK-ECG-MIR-UNKNOWN-299-REV.00</t>
  </si>
  <si>
    <t>RHS-KK-ECG-MIR-UNKNOWN-300-REV.00</t>
  </si>
  <si>
    <t>RHS-KK-ECG-MIR-UNKNOWN-301-REV.00</t>
  </si>
  <si>
    <t>RHS-KK-ECG-MIR-UNKNOWN-302-REV.00</t>
  </si>
  <si>
    <t>RHS-KK-ECG-MIR-UNKNOWN-303-REV.00</t>
  </si>
  <si>
    <t>RHS-KK-ECG-MIR-UNKNOWN-304-REV.00</t>
  </si>
  <si>
    <t>RHS-KK-ECG-MIR-UNKNOWN-305-REV.00</t>
  </si>
  <si>
    <t>RHS-KK-ECG-MIR-UNKNOWN-306-REV.00</t>
  </si>
  <si>
    <t>RHS-KK-ECG-MIR-SU-307-REV.00</t>
  </si>
  <si>
    <t>RHS-KK-ECG-MIR-UNKNOWN-308-REV.00</t>
  </si>
  <si>
    <t>RHS-KK-ECG-MIR-UNKNOWN-309-REV.00</t>
  </si>
  <si>
    <t>RHS-KK-ECG-MIR-UNKNOWN-310-REV.00</t>
  </si>
  <si>
    <t>RHS-KK-ECG-MIR-UNKNOWN-311-REV.00</t>
  </si>
  <si>
    <t>RHS-KK-ECG-MIR-UNKNOWN-312-REV.00</t>
  </si>
  <si>
    <t>RHS-KK-ECG-MIR-UNKNOWN-313-REV.00</t>
  </si>
  <si>
    <t>RHS-KK-ECG-MIR-UNKNOWN-314-REV.00</t>
  </si>
  <si>
    <t>RHS-KK-ECG-MIR-UNKNOWN-315-REV.00</t>
  </si>
  <si>
    <t>RHS-KK-ECG-MIR-UNKNOWN-316-REV.01</t>
  </si>
  <si>
    <t>RHS-KK-ECG-MIR-UNKNOWN-317-REV.00</t>
  </si>
  <si>
    <t>RHS-KK-ECG-MIR-UNKNOWN-318-REV.00</t>
  </si>
  <si>
    <t>RHS-KK-ECG-MIR-UNKNOWN-319-REV.00</t>
  </si>
  <si>
    <t>RHS-KK-ECG-MIR-UNKNOWN-320-REV.00</t>
  </si>
  <si>
    <t>RHS-KK-ECG-MIR-UNKNOWN-321-REV.00</t>
  </si>
  <si>
    <t>RHS-KK-ECG-MIR-UNKNOWN-322-REV.00</t>
  </si>
  <si>
    <t>RHS-KK-ECG-MIR-UNKNOWN-323-REV.00</t>
  </si>
  <si>
    <t>RHS-KK-ECG-MIR-UNKNOWN-324-REV.00</t>
  </si>
  <si>
    <t>RHS-KK-ECG-MIR-UNKNOWN-325-REV.00</t>
  </si>
  <si>
    <t>RHS-KK-ECG-MIR-UNKNOWN-326-REV.00</t>
  </si>
  <si>
    <t>RHS-KK-ECG-MIR-UNKNOWN-327-REV.00</t>
  </si>
  <si>
    <t>RHS-KK-ECG-MIR-UNKNOWN-328-REV.00</t>
  </si>
  <si>
    <t>RHS-KK-ECG-MIR-UNKNOWN-329-REV.00</t>
  </si>
  <si>
    <t>RHS-KK-ECG-MIR-UNKNOWN-330-REV.00</t>
  </si>
  <si>
    <t>RHS-KK-ECG-MIR-UNKNOWN-331-REV.00</t>
  </si>
  <si>
    <t>RHS-KK-ECG-MIR-UNKNOWN-332-REV.00</t>
  </si>
  <si>
    <t>RHS-KK-ECG-MIR-UNKNOWN-333-REV.00</t>
  </si>
  <si>
    <t>RHS-KK-ECG-MIR-UNKNOWN-334-REV.00</t>
  </si>
  <si>
    <t>RHS-KK-ECG-MIR-UNKNOWN-335-REV.00</t>
  </si>
  <si>
    <t>RHS-KK-ECG-MIR-UNKNOWN-336-REV.00</t>
  </si>
  <si>
    <t>RHS-KK-ECG-MIR-UNKNOWN-337-REV.01</t>
  </si>
  <si>
    <t>RHS-KK-ECG-MIR-UNKNOWN-338-REV.00</t>
  </si>
  <si>
    <t>RHS-KK-ECG-MIR-UNKNOWN-339-REV.00</t>
  </si>
  <si>
    <t>RHS-KK-ECG-MIR-UNKNOWN-340-REV.00</t>
  </si>
  <si>
    <t>RHS-KK-ECG-MIR-UNKNOWN-341-REV.00</t>
  </si>
  <si>
    <t>RHS-KK-ECG-MIR-UNKNOWN-342-REV.00</t>
  </si>
  <si>
    <t>RHS-KK-ECG-MIR-UNKNOWN-343-REV.00</t>
  </si>
  <si>
    <t>RHS-KK-ECG-MIR-SU-344-REV.00</t>
  </si>
  <si>
    <t>RHS-KK-ECG-MIR-UNKNOWN-345-REV.00</t>
  </si>
  <si>
    <t>RHS-KK-ECG-MIR-UNKNOWN-346-REV.00</t>
  </si>
  <si>
    <t>RHS-KK-ECG-MIR-SU-347-REV.00</t>
  </si>
  <si>
    <t>RHS-KK-ECG-MIR-UNKNOWN-348-REV.00</t>
  </si>
  <si>
    <t>RHS-KK-ECG-MIR-UNKNOWN-349-REV.00</t>
  </si>
  <si>
    <t>RHS-KK-ECG-MIR-UNKNOWN-350-REV.00</t>
  </si>
  <si>
    <t>RHS-KK-ECG-MIR-UNKNOWN-351-REV.00</t>
  </si>
  <si>
    <t>RHS-KK-ECG-MIR-UNKNOWN-352-REV.00</t>
  </si>
  <si>
    <t>RHS-KK-ECG-MIR-UNKNOWN-353-REV.00</t>
  </si>
  <si>
    <t>RHS-KK-ECG-MIR-UNKNOWN-354-REV.00</t>
  </si>
  <si>
    <t>RHS-KK-ECG-MIR-UNKNOWN-355-REV.00</t>
  </si>
  <si>
    <t>RHS-KK-ECG-MIR-UNKNOWN-356-REV.00</t>
  </si>
  <si>
    <t>RHS-KK-ECG-MIR-UNKNOWN-357-REV.00</t>
  </si>
  <si>
    <t>RHS-KK-ECG-MIR-UNKNOWN-358-REV.00</t>
  </si>
  <si>
    <t>RHS-KK-ECG-MIR-UNKNOWN-359-REV.00</t>
  </si>
  <si>
    <t>RHS-KK-ECG-MIR-UNKNOWN-360-REV.00</t>
  </si>
  <si>
    <t>RHS-KK-ECG-MIR-UNKNOWN-361-REV.00</t>
  </si>
  <si>
    <t>RHS-KK-ECG-MIR-UNKNOWN-362-REV.00</t>
  </si>
  <si>
    <t>RHS-KK-ECG-MIR-UNKNOWN-363-REV.00</t>
  </si>
  <si>
    <t>RHS-KK-ECG-MIR-UNKNOWN-364-REV.00</t>
  </si>
  <si>
    <t>RHS-KK-ECG-MIR-UNKNOWN-365-REV.00</t>
  </si>
  <si>
    <t>RHS-KK-ECG-MIR-UNKNOWN-366-REV.00</t>
  </si>
  <si>
    <t>RHS-KK-ECG-MIR-UNKNOWN-367-REV.00</t>
  </si>
  <si>
    <t>RHS-KK-ECG-MIR-UNKNOWN-368-REV.00</t>
  </si>
  <si>
    <t>RHS-KK-ECG-MIR-UNKNOWN-369-REV.00</t>
  </si>
  <si>
    <t>RHS-KK-ECG-MIR-UNKNOWN-370-REV.00</t>
  </si>
  <si>
    <t>RHS-KK-ECG-MIR-UNKNOWN-371-REV.00</t>
  </si>
  <si>
    <t>RHS-KK-ECG-MIR-UNKNOWN-372-REV.00</t>
  </si>
  <si>
    <t>RHS-KK-ECG-MIR-UNKNOWN-373-REV.00</t>
  </si>
  <si>
    <t>RHS-KK-ECG-MIR-ELE-374-REV.00</t>
  </si>
  <si>
    <t>RHS-KK-ECG-MIR-UNKNOWN-375-REV.00</t>
  </si>
  <si>
    <t>RHS-KK-ECG-MIR-UNKNOWN-376-REV.00</t>
  </si>
  <si>
    <t>RHS-KK-ECG-MIR-UNKNOWN-377-REV.00</t>
  </si>
  <si>
    <t>RHS-KK-ECG-MIR-UNKNOWN-378-REV.00</t>
  </si>
  <si>
    <t>RHS-KK-ECG-MIR-UNKNOWN-379-REV.00</t>
  </si>
  <si>
    <t>RHS-KK-ECG-MIR-UNKNOWN-380-REV.00</t>
  </si>
  <si>
    <t>RHS-KK-ECG-MIR-UNKNOWN-381-REV.00</t>
  </si>
  <si>
    <t>RHS-KK-ECG-MIR-UNKNOWN-382-REV.00</t>
  </si>
  <si>
    <t>RHS-KK-ECG-MIR-UNKNOWN-383-REV.00</t>
  </si>
  <si>
    <t>RHS-KK-ECG-MIR-SU-384-REV.00</t>
  </si>
  <si>
    <t>RHS-KK-ECG-MIR-UNKNOWN-385-REV.00</t>
  </si>
  <si>
    <t>RHS-KK-ECG-MIR-UNKNOWN-386-REV.00</t>
  </si>
  <si>
    <t>RHS-KK-ECG-MIR-UNKNOWN-387-REV.00</t>
  </si>
  <si>
    <t>RHS-KK-ECG-MIR-UNKNOWN-388-REV.00</t>
  </si>
  <si>
    <t>RHS-KK-ECG-MIR-UNKNOWN-389-REV.00</t>
  </si>
  <si>
    <t>RHS-KK-ECG-MIR-UNKNOWN-390-REV.00</t>
  </si>
  <si>
    <t>RHS-KK-ECG-MIR-UNKNOWN-391-REV.00</t>
  </si>
  <si>
    <t>RHS-KK-ECG-MIR-UNKNOWN-392-REV.00</t>
  </si>
  <si>
    <t>RHS-KK-ECG-MIR-UNKNOWN-393-REV.00</t>
  </si>
  <si>
    <t>RHS-KK-ECG-MIR-UNKNOWN-394-REV.00</t>
  </si>
  <si>
    <t>RHS-KK-ECG-MIR-UNKNOWN-395-REV.00</t>
  </si>
  <si>
    <t>RHS-KK-ECG-MIR-UNKNOWN-396-REV.00</t>
  </si>
  <si>
    <t>RHS-KK-ECG-MIR-UNKNOWN-397-REV.00</t>
  </si>
  <si>
    <t>RHS-KK-ECG-MIR-UNKNOWN-398-REV.00</t>
  </si>
  <si>
    <t>RHS-KK-ECG-MIR-UNKNOWN-399-REV.00</t>
  </si>
  <si>
    <t>RHS-KK-ECG-MIR-UNKNOWN-400-REV.00</t>
  </si>
  <si>
    <t>RHS-KK-ECG-MIR-UNKNOWN-401-REV.00</t>
  </si>
  <si>
    <t>RHS-KK-ECG-MIR-UNKNOWN-402-REV.00</t>
  </si>
  <si>
    <t>RHS-KK-ECG-MIR-UNKNOWN-403-REV.00</t>
  </si>
  <si>
    <t>RHS-KK-ECG-MIR-UNKNOWN-404-REV.00</t>
  </si>
  <si>
    <t>RHS-KK-ECG-MIR-UNKNOWN-405-REV.01</t>
  </si>
  <si>
    <t>RHS-KK-ECG-MIR-UNKNOWN-406-REV.00</t>
  </si>
  <si>
    <t>RHS-KK-ECG-MIR-UNKNOWN-407-REV.00</t>
  </si>
  <si>
    <t>RHS-KK-ECG-MIR-UNKNOWN-408-REV.00</t>
  </si>
  <si>
    <t>RHS-KK-ECG-MIR-UNKNOWN-409-REV.00</t>
  </si>
  <si>
    <t>RHS-KK-ECG-MIR-UNKNOWN-410-REV.00</t>
  </si>
  <si>
    <t>RHS-KK-ECG-MIR-UNKNOWN-411-REV.00</t>
  </si>
  <si>
    <t>RHS-KK-ECG-MIR-UNKNOWN-412-REV.00</t>
  </si>
  <si>
    <t>RHS-KK-ECG-MIR-UNKNOWN-413-REV.00</t>
  </si>
  <si>
    <t>RHS-KK-ECG-MIR-UNKNOWN-414-REV.00</t>
  </si>
  <si>
    <t>RHS-KK-ECG-MIR-UNKNOWN-415-REV.00</t>
  </si>
  <si>
    <t>RHS-KK-ECG-MIR-UNKNOWN-416-REV.00</t>
  </si>
  <si>
    <t>RHS-KK-ECG-MIR-UNKNOWN-417-REV.00</t>
  </si>
  <si>
    <t>RHS-KK-ECG-MIR-UNKNOWN-418-REV.00</t>
  </si>
  <si>
    <t>RHS-KK-ECG-MIR-UNKNOWN-419-REV.00</t>
  </si>
  <si>
    <t>RHS-KK-ECG-MIR-UNKNOWN-420-REV.00</t>
  </si>
  <si>
    <t>RHS-KK-ECG-MIR-UNKNOWN-421-REV.00</t>
  </si>
  <si>
    <t>RHS-KK-ECG-MIR-UNKNOWN-422-REV.00</t>
  </si>
  <si>
    <t>RHS-KK-ECG-MIR-UNKNOWN-423-REV.00</t>
  </si>
  <si>
    <t>RHS-KK-ECG-MIR-UNKNOWN-424-REV.00</t>
  </si>
  <si>
    <t>RHS-KK-ECG-MIR-UNKNOWN-425-REV.00</t>
  </si>
  <si>
    <t>RHS-KK-ECG-MIR-UNKNOWN-426-REV.00</t>
  </si>
  <si>
    <t>RHS-KK-ECG-MIR-UNKNOWN-427-REV.00</t>
  </si>
  <si>
    <t>RHS-KK-ECG-MIR-UNKNOWN-428-REV.00</t>
  </si>
  <si>
    <t>RHS-KK-ECG-MIR-UNKNOWN-429-REV.00</t>
  </si>
  <si>
    <t>RHS-KK-ECG-MIR-UNKNOWN-430-REV.00</t>
  </si>
  <si>
    <t>RHS-KK-ECG-MIR-UNKNOWN-431-REV.00</t>
  </si>
  <si>
    <t>RHS-KK-ECG-MIR-UNKNOWN-432-REV.00</t>
  </si>
  <si>
    <t>RHS-KK-ECG-MIR-ELE-433-REV.00</t>
  </si>
  <si>
    <t>RHS-KK-ECG-MIR-UNKNOWN-434-REV.00</t>
  </si>
  <si>
    <t>RHS-KK-ECG-MIR-UNKNOWN-435-REV.00</t>
  </si>
  <si>
    <t>RHS-KK-ECG-MIR-UNKNOWN-436-REV.00</t>
  </si>
  <si>
    <t>RHS-KK-ECG-MIR-UNKNOWN-437-REV.00</t>
  </si>
  <si>
    <t>RHS-KK-ECG-MIR-UNKNOWN-438-REV.01</t>
  </si>
  <si>
    <t>RHS-KK-ECG-MIR-UNKNOWN-439-REV.00</t>
  </si>
  <si>
    <t>RHS-KK-ECG-MIR-UNKNOWN-440-REV.00</t>
  </si>
  <si>
    <t>RHS-KK-ECG-MIR-UNKNOWN-441-REV.00</t>
  </si>
  <si>
    <t>RHS-KK-ECG-MIR-UNKNOWN-442-REV.00</t>
  </si>
  <si>
    <t>RHS-KK-ECG-MIR-UNKNOWN-443-REV.00</t>
  </si>
  <si>
    <t>RHS-KK-ECG-MIR-UNKNOWN-444-REV.00</t>
  </si>
  <si>
    <t>RHS-KK-ECG-MIR-SU-445-REV.00</t>
  </si>
  <si>
    <t>RHS-KK-ECG-MIR-UNKNOWN-446-REV.00</t>
  </si>
  <si>
    <t>RHS-KK-ECG-IR-CI-041-REV01</t>
  </si>
  <si>
    <t>RHS-KK-ECG-IR-CI-042-REV01</t>
  </si>
  <si>
    <t>RHS-KK-ECG-IR-CI-044-REV00</t>
  </si>
  <si>
    <t>RHS-KK-ECG-IR-CI-045-REV01</t>
  </si>
  <si>
    <t>RHS-KK-ECG-IR-CI-046-REV00</t>
  </si>
  <si>
    <t>RHS-KK-ECG-IR-CI-047-REV00</t>
  </si>
  <si>
    <t>RHS-KK-ECG-IR-CI-048-REV00</t>
  </si>
  <si>
    <t>RHS-KK-ECG-IR-CI-049-REV00</t>
  </si>
  <si>
    <t>RHS-KK-ECG-IR-CI-050-REV00</t>
  </si>
  <si>
    <t>RHS-KK-ECG-IR-CI-051-REV00</t>
  </si>
  <si>
    <t>RHS-KK-ECG-IR-CI-052-REV00</t>
  </si>
  <si>
    <t>RHS-KK-ECG-IR-CI-053-REV01</t>
  </si>
  <si>
    <t>RHS-KK-ECG-IR-CI-056-REV00</t>
  </si>
  <si>
    <t>RHS-KK-ECG-IR-CI-057-REV00</t>
  </si>
  <si>
    <t>RHS-KK-ECG-IR-CI-058-REV00</t>
  </si>
  <si>
    <t>RHS-KK-ECG-IR-CI-059-REV00</t>
  </si>
  <si>
    <t>RHS-KK-ECG-IR-CI-063-REV00</t>
  </si>
  <si>
    <t>RHS-KK-ECG-IR-CI-064-REV00</t>
  </si>
  <si>
    <t>RHS-KK-ECG-IR-CI-065-REV00</t>
  </si>
  <si>
    <t>RHS-KK-ECG-IR-CI-066-REV00</t>
  </si>
  <si>
    <t>RHS-KK-ECG-IR-CI-067-REV00</t>
  </si>
  <si>
    <t>RHS-KK-ECG-IR-CI-068-REV00</t>
  </si>
  <si>
    <t>RHS-KK-ECG-IR-CI-069-REV00</t>
  </si>
  <si>
    <t>RHS-KK-ECG-IR-CI-070-REV01</t>
  </si>
  <si>
    <t>RHS-KK-ECG-IR-CI-071-REV00</t>
  </si>
  <si>
    <t>RHS-KK-ECG-IR-CI-072-REV00</t>
  </si>
  <si>
    <t>RHS-KK-ECG-IR-CI-074-REV00</t>
  </si>
  <si>
    <t>RHS-KK-ECG-IR-CI-075-REV00</t>
  </si>
  <si>
    <t>RHS-KK-ECG-IR-CI-087-REV01</t>
  </si>
  <si>
    <t>RHS-KK-ECG-IR-CI-088-REV01</t>
  </si>
  <si>
    <t>RHS-KK-ECG-IR-CI-089-REV01</t>
  </si>
  <si>
    <t>RHS-KK-ECG-IR-CI-090-REV00</t>
  </si>
  <si>
    <t>RHS-KK-ECG-IR-CI-091-REV00</t>
  </si>
  <si>
    <t>RHS-KK-ECG-IR-CI-092-REV00</t>
  </si>
  <si>
    <t>RHS-KK-ECG-IR-CI-093-REV00</t>
  </si>
  <si>
    <t>RHS-KK-ECG-IR-CI-094-REV01</t>
  </si>
  <si>
    <t>RHS-KK-ECG-IR-CI-095-REV01</t>
  </si>
  <si>
    <t>RHS-KK-ECG-IR-CI-096-REV01</t>
  </si>
  <si>
    <t>RHS-KK-ECG-IR-CI-097-REV01</t>
  </si>
  <si>
    <t>RHS-KK-ECG-IR-CI-098-REV01</t>
  </si>
  <si>
    <t>RHS-KK-ECG-IR-CI-100-REV01</t>
  </si>
  <si>
    <t>RHS-KK-ECG-IR-SU-101-REV01</t>
  </si>
  <si>
    <t>RHS-KK-ECG-IR-CI-102-REV00</t>
  </si>
  <si>
    <t>RHS-KK-ECG-IR-CI-103-REV01</t>
  </si>
  <si>
    <t>RHS-KK-ECG-IR-CI-108-REV00</t>
  </si>
  <si>
    <t>RHS-KK-ECG-IR-CI-110-REV00</t>
  </si>
  <si>
    <t>RHS-KK-ECG-IR-CI-119-REV01</t>
  </si>
  <si>
    <t>RHS-KK-ECG-IR-CI-120-REV01</t>
  </si>
  <si>
    <t>RHS-KK-ECG-IR-CI-121-REV01</t>
  </si>
  <si>
    <t>RHS-KK-ECG-IR-CI-122-REV01</t>
  </si>
  <si>
    <t>RHS-KK-ECG-IR-CI-123-REV01</t>
  </si>
  <si>
    <t>RHS-KK-ECG-IR-CI-124-REV01</t>
  </si>
  <si>
    <t>RHS-KK-ECG-IR-CI-125-REV01</t>
  </si>
  <si>
    <t>RHS-KK-ECG-IR-CI-126-REV01</t>
  </si>
  <si>
    <t>RHS-KK-ECG-IR-CI-127-REV01</t>
  </si>
  <si>
    <t>RHS-KK-ECG-IR-ELE-13-REV00</t>
  </si>
  <si>
    <t>RHS-KK-ECG-IR-CI-374-REV01</t>
  </si>
  <si>
    <t>RHS-KK-ECG-IR-CI-375-REV01</t>
  </si>
  <si>
    <t>RHS-KK-ECG-IR-CI-376-REV01</t>
  </si>
  <si>
    <t>RHS-KK-ECG-IR-CI-377-REV01</t>
  </si>
  <si>
    <t>RHS-KK-ECG-IR-CI-378-REV01</t>
  </si>
  <si>
    <t>RHS-KK-ECG-IR-CI-379-REV01</t>
  </si>
  <si>
    <t>RHS-KK-ECG-IR-CI-380-REV00</t>
  </si>
  <si>
    <t>RHS-KK-ECG-IR-CI-381-REV01</t>
  </si>
  <si>
    <t>RHS-KK-ECG-IR-CI-410-REV01</t>
  </si>
  <si>
    <t>RHS-KK-ECG-IR-CI-411-REV01</t>
  </si>
  <si>
    <t>RHS-KK-ECG-IR-CI-413-REV00</t>
  </si>
  <si>
    <t>RHS-KK-ECG-IR-CI-414-REV01</t>
  </si>
  <si>
    <t>RHS-KK-ECG-IR-CI-415-REV01</t>
  </si>
  <si>
    <t>RHS-KK-ECG-IR-CI-416-REV01</t>
  </si>
  <si>
    <t>RHS-KK-ECG-IR-CI-417-REV01</t>
  </si>
  <si>
    <t>Aging (Days)</t>
  </si>
  <si>
    <t>📊 لوحة التحكم التفاعلية</t>
  </si>
  <si>
    <t>اضغط هنا لتشغيل الداش بورد:</t>
  </si>
  <si>
    <t>🚀 تشغيل الداش بورد الآن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</si>
</sst>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409]d\-mmm\-yy;@"/>
    <numFmt numFmtId="165" formatCode="dd/mm/yyyy;@"/>
    <numFmt numFmtId="166" formatCode="[$-409]d\-mmm;@"/>
    <numFmt numFmtId="167" formatCode="[$-809]dd\ mmmm\ yyyy;@"/>
    <numFmt numFmtId="168" formatCode="[$-409]dd\-mmm\-yy;@"/>
  </numFmts>
  <fonts count="227" x14ac:knownFonts="1">
    <font>
      <sz val="11"/>
      <color theme="1"/>
      <name val="Calibri"/>
      <family val="2"/>
      <scheme val="minor"/>
    </font>
    <font>
      <b/>
      <sz val="11"/>
      <color theme="1"/>
      <name val="Calibri"/>
      <family val="2"/>
      <scheme val="minor"/>
    </font>
    <font>
      <b/>
      <sz val="18"/>
      <color indexed="8"/>
      <name val="Arial"/>
      <family val="2"/>
    </font>
    <font>
      <b/>
      <sz val="18"/>
      <color theme="1"/>
      <name val="Arial"/>
      <family val="2"/>
    </font>
    <font>
      <b/>
      <sz val="18"/>
      <color indexed="8"/>
      <name val="Arial Narrow"/>
      <family val="2"/>
    </font>
    <font>
      <u/>
      <sz val="9.35"/>
      <color theme="10"/>
      <name val="Arial"/>
      <family val="2"/>
    </font>
    <font>
      <b/>
      <sz val="14"/>
      <name val="Arial"/>
      <family val="2"/>
    </font>
    <font>
      <b/>
      <sz val="18"/>
      <name val="Arial"/>
      <family val="2"/>
    </font>
    <font>
      <sz val="10"/>
      <name val="Arial"/>
      <family val="2"/>
      <charset val="178"/>
    </font>
    <font>
      <b/>
      <i/>
      <sz val="18"/>
      <color indexed="8"/>
      <name val="Arial"/>
      <family val="2"/>
      <charset val="178"/>
    </font>
    <font>
      <b/>
      <sz val="20"/>
      <color theme="1"/>
      <name val="Calibri"/>
      <family val="2"/>
      <scheme val="minor"/>
    </font>
    <font>
      <sz val="11"/>
      <color rgb="FF000000"/>
      <name val="Calibri"/>
      <family val="2"/>
    </font>
    <font>
      <sz val="10"/>
      <color theme="1"/>
      <name val="Calibri"/>
      <family val="2"/>
      <scheme val="minor"/>
    </font>
    <font>
      <b/>
      <sz val="11"/>
      <name val="Calibri"/>
      <family val="2"/>
      <scheme val="minor"/>
    </font>
    <font>
      <b/>
      <sz val="16"/>
      <color theme="1"/>
      <name val="Arial"/>
      <family val="2"/>
    </font>
    <font>
      <sz val="12"/>
      <color theme="1"/>
      <name val="Calibri"/>
      <family val="2"/>
      <scheme val="minor"/>
    </font>
    <font>
      <sz val="8"/>
      <name val="Calibri"/>
      <family val="2"/>
      <scheme val="minor"/>
    </font>
    <font>
      <b/>
      <sz val="28"/>
      <color rgb="FFFF0000"/>
      <name val="Arial"/>
      <family val="2"/>
    </font>
    <font>
      <b/>
      <sz val="26"/>
      <color rgb="FFFF0000"/>
      <name val="Arial"/>
      <family val="2"/>
    </font>
    <font>
      <sz val="26"/>
      <color theme="1"/>
      <name val="Calibri"/>
      <family val="2"/>
      <scheme val="minor"/>
    </font>
    <font>
      <b/>
      <sz val="12"/>
      <name val="Arial"/>
      <family val="2"/>
    </font>
    <font>
      <b/>
      <sz val="24"/>
      <color rgb="FFFF0000"/>
      <name val="Arial"/>
      <family val="2"/>
    </font>
    <font>
      <b/>
      <sz val="16"/>
      <color indexed="8"/>
      <name val="Arial"/>
      <family val="2"/>
    </font>
    <font>
      <b/>
      <sz val="26"/>
      <color theme="1"/>
      <name val="Arial"/>
      <family val="2"/>
    </font>
    <font>
      <b/>
      <sz val="22"/>
      <color theme="1"/>
      <name val="Arial"/>
      <family val="2"/>
    </font>
    <font>
      <b/>
      <sz val="22"/>
      <color rgb="FFFF0000"/>
      <name val="Arial"/>
      <family val="2"/>
    </font>
    <font>
      <b/>
      <sz val="14"/>
      <color theme="1"/>
      <name val="Arial"/>
      <family val="2"/>
    </font>
    <font>
      <b/>
      <sz val="14"/>
      <color theme="1"/>
      <name val="Arial Narrow"/>
      <family val="2"/>
    </font>
    <font>
      <sz val="14"/>
      <name val="Arial"/>
      <family val="2"/>
    </font>
    <font>
      <sz val="18"/>
      <name val="Arial"/>
      <family val="2"/>
    </font>
    <font>
      <sz val="18"/>
      <color indexed="8"/>
      <name val="Arial Narrow"/>
      <family val="2"/>
    </font>
    <font>
      <sz val="16"/>
      <color theme="1"/>
      <name val="Arial"/>
      <family val="2"/>
    </font>
    <font>
      <sz val="14"/>
      <color indexed="8"/>
      <name val="Arial Narrow"/>
      <family val="2"/>
    </font>
    <font>
      <sz val="16"/>
      <name val="Arial"/>
      <family val="2"/>
    </font>
    <font>
      <sz val="14"/>
      <color theme="1"/>
      <name val="Arial Narrow"/>
      <family val="2"/>
    </font>
    <font>
      <u/>
      <sz val="11"/>
      <color theme="10"/>
      <name val="Arial"/>
      <family val="2"/>
    </font>
    <font>
      <sz val="16"/>
      <color rgb="FFFF0000"/>
      <name val="Arial"/>
      <family val="2"/>
    </font>
    <font>
      <b/>
      <sz val="24"/>
      <color theme="1"/>
      <name val="Arial"/>
      <family val="2"/>
    </font>
    <font>
      <sz val="18"/>
      <color theme="1"/>
      <name val="Calibri"/>
      <family val="2"/>
      <scheme val="minor"/>
    </font>
    <font>
      <sz val="14"/>
      <color theme="1"/>
      <name val="Arial"/>
      <family val="2"/>
    </font>
    <font>
      <vertAlign val="subscript"/>
      <sz val="14"/>
      <color theme="1"/>
      <name val="Calibri"/>
      <family val="2"/>
      <scheme val="minor"/>
    </font>
    <font>
      <sz val="14"/>
      <color theme="1"/>
      <name val="Calibri"/>
      <family val="2"/>
      <scheme val="minor"/>
    </font>
    <font>
      <b/>
      <sz val="22"/>
      <color theme="1"/>
      <name val="Calibri"/>
      <family val="2"/>
      <scheme val="minor"/>
    </font>
    <font>
      <sz val="22"/>
      <color theme="1"/>
      <name val="Calibri"/>
      <family val="2"/>
      <scheme val="minor"/>
    </font>
    <font>
      <sz val="24"/>
      <color theme="1"/>
      <name val="Calibri"/>
      <family val="2"/>
      <scheme val="minor"/>
    </font>
    <font>
      <b/>
      <sz val="16"/>
      <name val="Arial"/>
      <family val="2"/>
    </font>
    <font>
      <u/>
      <sz val="18"/>
      <color theme="10"/>
      <name val="Arial"/>
      <family val="2"/>
    </font>
    <font>
      <sz val="18"/>
      <color rgb="FF000000"/>
      <name val="Calibri"/>
      <family val="2"/>
    </font>
    <font>
      <b/>
      <sz val="20"/>
      <color indexed="8"/>
      <name val="Arial Narrow"/>
      <family val="2"/>
    </font>
    <font>
      <sz val="22"/>
      <name val="Arial"/>
      <family val="2"/>
    </font>
    <font>
      <sz val="28"/>
      <color theme="1"/>
      <name val="Calibri"/>
      <family val="2"/>
      <scheme val="minor"/>
    </font>
    <font>
      <sz val="20"/>
      <name val="Arial"/>
      <family val="2"/>
    </font>
    <font>
      <b/>
      <sz val="26"/>
      <name val="Arial Narrow"/>
      <family val="2"/>
    </font>
    <font>
      <sz val="26"/>
      <name val="Arial Narrow"/>
      <family val="2"/>
    </font>
    <font>
      <sz val="11"/>
      <name val="Calibri"/>
      <family val="2"/>
      <scheme val="minor"/>
    </font>
    <font>
      <sz val="28"/>
      <name val="Calibri"/>
      <family val="2"/>
      <scheme val="minor"/>
    </font>
    <font>
      <sz val="26"/>
      <name val="Calibri"/>
      <family val="2"/>
      <scheme val="minor"/>
    </font>
    <font>
      <sz val="11"/>
      <color rgb="FFFF0000"/>
      <name val="Calibri"/>
      <family val="2"/>
      <scheme val="minor"/>
    </font>
    <font>
      <sz val="18"/>
      <color rgb="FFFF0000"/>
      <name val="Arial Narrow"/>
      <family val="2"/>
    </font>
    <font>
      <sz val="18"/>
      <name val="Arial Narrow"/>
      <family val="2"/>
    </font>
    <font>
      <b/>
      <sz val="18"/>
      <color rgb="FFFF0000"/>
      <name val="Arial Narrow"/>
      <family val="2"/>
    </font>
    <font>
      <b/>
      <sz val="18"/>
      <color rgb="FFFF0000"/>
      <name val="Arial"/>
      <family val="2"/>
    </font>
    <font>
      <b/>
      <sz val="16"/>
      <color rgb="FFFF0000"/>
      <name val="Arial"/>
      <family val="2"/>
    </font>
    <font>
      <b/>
      <sz val="18"/>
      <name val="Arial Narrow"/>
      <family val="2"/>
    </font>
    <font>
      <b/>
      <i/>
      <sz val="18"/>
      <name val="Arial"/>
      <family val="2"/>
      <charset val="178"/>
    </font>
    <font>
      <sz val="26"/>
      <color rgb="FFFF0000"/>
      <name val="Calibri"/>
      <family val="2"/>
      <scheme val="minor"/>
    </font>
    <font>
      <strike/>
      <sz val="28"/>
      <color theme="1"/>
      <name val="Calibri"/>
      <family val="2"/>
      <scheme val="minor"/>
    </font>
    <font>
      <strike/>
      <sz val="26"/>
      <color theme="1"/>
      <name val="Calibri"/>
      <family val="2"/>
      <scheme val="minor"/>
    </font>
    <font>
      <strike/>
      <sz val="11"/>
      <color theme="1"/>
      <name val="Calibri"/>
      <family val="2"/>
      <scheme val="minor"/>
    </font>
    <font>
      <b/>
      <sz val="11"/>
      <color rgb="FFFF0000"/>
      <name val="Calibri"/>
      <family val="2"/>
      <scheme val="minor"/>
    </font>
    <font>
      <sz val="14"/>
      <color rgb="FFFF0000"/>
      <name val="Arial"/>
      <family val="2"/>
    </font>
    <font>
      <b/>
      <i/>
      <sz val="18"/>
      <color rgb="FFFF0000"/>
      <name val="Arial"/>
      <family val="2"/>
      <charset val="178"/>
    </font>
    <font>
      <strike/>
      <sz val="18"/>
      <color indexed="8"/>
      <name val="Arial Narrow"/>
      <family val="2"/>
    </font>
    <font>
      <b/>
      <strike/>
      <sz val="18"/>
      <color indexed="8"/>
      <name val="Arial Narrow"/>
      <family val="2"/>
    </font>
    <font>
      <b/>
      <i/>
      <strike/>
      <sz val="18"/>
      <color indexed="8"/>
      <name val="Arial"/>
      <family val="2"/>
      <charset val="178"/>
    </font>
    <font>
      <sz val="22"/>
      <name val="Calibri"/>
      <family val="2"/>
      <scheme val="minor"/>
    </font>
    <font>
      <sz val="18"/>
      <name val="Calibri"/>
      <family val="2"/>
      <scheme val="minor"/>
    </font>
    <font>
      <sz val="20"/>
      <color rgb="FFFF0000"/>
      <name val="Arial"/>
      <family val="2"/>
    </font>
    <font>
      <b/>
      <i/>
      <sz val="18"/>
      <color indexed="8"/>
      <name val="Arial"/>
      <family val="2"/>
    </font>
    <font>
      <b/>
      <i/>
      <sz val="18"/>
      <color rgb="FFFF0000"/>
      <name val="Arial"/>
      <family val="2"/>
    </font>
    <font>
      <sz val="18"/>
      <color rgb="FFFF0000"/>
      <name val="Arial"/>
      <family val="2"/>
    </font>
    <font>
      <b/>
      <sz val="18"/>
      <color theme="1"/>
      <name val="Calibri"/>
      <family val="2"/>
      <scheme val="minor"/>
    </font>
    <font>
      <b/>
      <sz val="18"/>
      <color indexed="8"/>
      <name val="Calibri"/>
      <family val="2"/>
      <scheme val="minor"/>
    </font>
    <font>
      <sz val="16"/>
      <color theme="1"/>
      <name val="Calibri"/>
      <family val="2"/>
      <scheme val="minor"/>
    </font>
    <font>
      <sz val="24"/>
      <color rgb="FF000000"/>
      <name val="Calibri"/>
      <family val="2"/>
    </font>
    <font>
      <sz val="12"/>
      <name val="Arial"/>
      <family val="2"/>
    </font>
    <font>
      <b/>
      <sz val="20"/>
      <color rgb="FF000000"/>
      <name val="Arial Narrow"/>
      <family val="2"/>
    </font>
    <font>
      <b/>
      <sz val="20"/>
      <color rgb="FFFF0000"/>
      <name val="Arial Narrow"/>
      <family val="2"/>
    </font>
    <font>
      <strike/>
      <sz val="12"/>
      <color theme="1"/>
      <name val="Calibri"/>
      <family val="2"/>
      <scheme val="minor"/>
    </font>
    <font>
      <strike/>
      <sz val="16"/>
      <name val="Arial"/>
      <family val="2"/>
    </font>
    <font>
      <b/>
      <strike/>
      <sz val="18"/>
      <name val="Arial"/>
      <family val="2"/>
    </font>
    <font>
      <strike/>
      <sz val="16"/>
      <color theme="1"/>
      <name val="Arial"/>
      <family val="2"/>
    </font>
    <font>
      <b/>
      <strike/>
      <sz val="16"/>
      <color theme="1"/>
      <name val="Arial"/>
      <family val="2"/>
    </font>
    <font>
      <sz val="12"/>
      <name val="Calibri"/>
      <family val="2"/>
      <scheme val="minor"/>
    </font>
    <font>
      <sz val="12"/>
      <color theme="1"/>
      <name val="Arial"/>
      <family val="2"/>
    </font>
    <font>
      <b/>
      <sz val="11"/>
      <color theme="1"/>
      <name val="Arial"/>
      <family val="2"/>
    </font>
    <font>
      <sz val="20"/>
      <color indexed="81"/>
      <name val="Tahoma"/>
      <family val="2"/>
    </font>
    <font>
      <b/>
      <sz val="20"/>
      <color indexed="81"/>
      <name val="Tahoma"/>
      <family val="2"/>
    </font>
    <font>
      <sz val="22"/>
      <color rgb="FFFF0000"/>
      <name val="Calibri"/>
      <family val="2"/>
      <scheme val="minor"/>
    </font>
    <font>
      <sz val="9"/>
      <color indexed="81"/>
      <name val="Tahoma"/>
      <family val="2"/>
    </font>
    <font>
      <sz val="18"/>
      <color theme="4" tint="-0.499984740745262"/>
      <name val="Arial Narrow"/>
      <family val="2"/>
    </font>
    <font>
      <sz val="28"/>
      <color indexed="81"/>
      <name val="Tahoma"/>
      <family val="2"/>
    </font>
    <font>
      <b/>
      <sz val="18"/>
      <color indexed="8"/>
      <name val="Arial"/>
      <family val="2"/>
      <charset val="178"/>
    </font>
    <font>
      <b/>
      <sz val="16"/>
      <color theme="1"/>
      <name val="Calibri"/>
      <family val="2"/>
      <scheme val="minor"/>
    </font>
    <font>
      <sz val="16"/>
      <color rgb="FFFF0000"/>
      <name val="Calibri"/>
      <family val="2"/>
      <scheme val="minor"/>
    </font>
    <font>
      <sz val="16"/>
      <name val="Calibri"/>
      <family val="2"/>
      <scheme val="minor"/>
    </font>
    <font>
      <b/>
      <sz val="16"/>
      <color indexed="81"/>
      <name val="Tahoma"/>
      <family val="2"/>
    </font>
    <font>
      <b/>
      <sz val="22"/>
      <color indexed="81"/>
      <name val="Tahoma"/>
      <family val="2"/>
    </font>
    <font>
      <b/>
      <sz val="18"/>
      <color indexed="81"/>
      <name val="Tahoma"/>
      <family val="2"/>
    </font>
    <font>
      <strike/>
      <sz val="22"/>
      <name val="Arial"/>
      <family val="2"/>
    </font>
    <font>
      <b/>
      <strike/>
      <sz val="16"/>
      <name val="Arial"/>
      <family val="2"/>
    </font>
    <font>
      <b/>
      <i/>
      <strike/>
      <sz val="18"/>
      <name val="Arial"/>
      <family val="2"/>
      <charset val="178"/>
    </font>
    <font>
      <strike/>
      <sz val="26"/>
      <name val="Calibri"/>
      <family val="2"/>
      <scheme val="minor"/>
    </font>
    <font>
      <b/>
      <sz val="36"/>
      <name val="Calibri"/>
      <family val="2"/>
      <scheme val="minor"/>
    </font>
    <font>
      <sz val="36"/>
      <name val="Calibri"/>
      <family val="2"/>
      <scheme val="minor"/>
    </font>
    <font>
      <sz val="36"/>
      <color theme="1"/>
      <name val="Calibri"/>
      <family val="2"/>
      <scheme val="minor"/>
    </font>
    <font>
      <u/>
      <sz val="14"/>
      <color theme="10"/>
      <name val="Arial"/>
      <family val="2"/>
    </font>
    <font>
      <strike/>
      <sz val="22"/>
      <color theme="1"/>
      <name val="Calibri"/>
      <family val="2"/>
      <scheme val="minor"/>
    </font>
    <font>
      <strike/>
      <sz val="18"/>
      <name val="Arial"/>
      <family val="2"/>
    </font>
    <font>
      <b/>
      <strike/>
      <sz val="20"/>
      <color rgb="FF000000"/>
      <name val="Arial Narrow"/>
      <family val="2"/>
    </font>
    <font>
      <sz val="18"/>
      <color indexed="8"/>
      <name val="Arial"/>
      <family val="2"/>
    </font>
    <font>
      <sz val="22"/>
      <color theme="1"/>
      <name val="Arial"/>
      <family val="2"/>
    </font>
    <font>
      <sz val="24"/>
      <name val="Calibri"/>
      <family val="2"/>
      <scheme val="minor"/>
    </font>
    <font>
      <u/>
      <sz val="18"/>
      <name val="Arial"/>
      <family val="2"/>
    </font>
    <font>
      <sz val="14"/>
      <name val="Arial Narrow"/>
      <family val="2"/>
    </font>
    <font>
      <u/>
      <sz val="9.35"/>
      <name val="Arial"/>
      <family val="2"/>
    </font>
    <font>
      <sz val="18"/>
      <name val="Calibri"/>
      <family val="2"/>
    </font>
    <font>
      <sz val="11"/>
      <name val="Calibri"/>
      <family val="2"/>
    </font>
    <font>
      <sz val="24"/>
      <name val="Calibri"/>
      <family val="2"/>
    </font>
    <font>
      <sz val="10"/>
      <name val="Calibri"/>
      <family val="2"/>
      <scheme val="minor"/>
    </font>
    <font>
      <u/>
      <sz val="16"/>
      <name val="Arial"/>
      <family val="2"/>
    </font>
    <font>
      <b/>
      <sz val="36"/>
      <color theme="1"/>
      <name val="Arial"/>
      <family val="2"/>
    </font>
    <font>
      <b/>
      <sz val="36"/>
      <color rgb="FFFF0000"/>
      <name val="Arial"/>
      <family val="2"/>
    </font>
    <font>
      <i/>
      <sz val="18"/>
      <name val="Arial"/>
      <family val="2"/>
      <charset val="178"/>
    </font>
    <font>
      <i/>
      <sz val="18"/>
      <color indexed="8"/>
      <name val="Arial"/>
      <family val="2"/>
      <charset val="178"/>
    </font>
    <font>
      <strike/>
      <sz val="26"/>
      <name val="Arial Narrow"/>
      <family val="2"/>
    </font>
    <font>
      <strike/>
      <sz val="11"/>
      <color rgb="FFFF0000"/>
      <name val="Calibri"/>
      <family val="2"/>
      <scheme val="minor"/>
    </font>
    <font>
      <b/>
      <sz val="16"/>
      <color rgb="FFFF0000"/>
      <name val="Calibri"/>
      <family val="2"/>
      <scheme val="minor"/>
    </font>
    <font>
      <b/>
      <sz val="14"/>
      <color theme="1"/>
      <name val="Calibri"/>
      <family val="2"/>
      <scheme val="minor"/>
    </font>
    <font>
      <b/>
      <sz val="14"/>
      <color rgb="FFFF0000"/>
      <name val="Calibri"/>
      <family val="2"/>
      <scheme val="minor"/>
    </font>
    <font>
      <b/>
      <sz val="11"/>
      <color indexed="8"/>
      <name val="Calibri"/>
      <family val="2"/>
      <scheme val="minor"/>
    </font>
    <font>
      <sz val="11"/>
      <color indexed="8"/>
      <name val="Calibri"/>
      <family val="2"/>
      <scheme val="minor"/>
    </font>
    <font>
      <sz val="14"/>
      <name val="Calibri"/>
      <family val="2"/>
      <scheme val="minor"/>
    </font>
    <font>
      <u/>
      <sz val="9.35"/>
      <color theme="10"/>
      <name val="Calibri"/>
      <family val="2"/>
      <scheme val="minor"/>
    </font>
    <font>
      <sz val="11"/>
      <color theme="1"/>
      <name val="Calibri"/>
      <family val="2"/>
      <scheme val="minor"/>
    </font>
    <font>
      <b/>
      <sz val="36"/>
      <color theme="9" tint="-0.249977111117893"/>
      <name val="Arial"/>
      <family val="2"/>
    </font>
    <font>
      <sz val="11"/>
      <color rgb="FF006100"/>
      <name val="Calibri"/>
      <family val="2"/>
      <scheme val="minor"/>
    </font>
    <font>
      <b/>
      <sz val="11"/>
      <color theme="0"/>
      <name val="Calibri"/>
      <family val="2"/>
      <scheme val="minor"/>
    </font>
    <font>
      <sz val="24"/>
      <color rgb="FF006100"/>
      <name val="Calibri"/>
      <family val="2"/>
      <scheme val="minor"/>
    </font>
    <font>
      <b/>
      <strike/>
      <sz val="16"/>
      <color theme="1"/>
      <name val="Calibri"/>
      <family val="2"/>
      <scheme val="minor"/>
    </font>
    <font>
      <b/>
      <sz val="18"/>
      <color rgb="FF000000"/>
      <name val="Arial Narrow"/>
      <family val="2"/>
    </font>
    <font>
      <sz val="18"/>
      <color rgb="FF000000"/>
      <name val="Arial"/>
      <family val="2"/>
    </font>
    <font>
      <vertAlign val="superscript"/>
      <sz val="28"/>
      <color theme="1"/>
      <name val="Calibri"/>
      <family val="2"/>
      <scheme val="minor"/>
    </font>
    <font>
      <vertAlign val="subscript"/>
      <sz val="28"/>
      <color theme="1"/>
      <name val="Calibri"/>
      <family val="2"/>
      <scheme val="minor"/>
    </font>
    <font>
      <sz val="28"/>
      <color theme="1"/>
      <name val="Arial"/>
      <family val="2"/>
    </font>
    <font>
      <strike/>
      <sz val="28"/>
      <color theme="1"/>
      <name val="Arial"/>
      <family val="2"/>
    </font>
    <font>
      <sz val="28"/>
      <color rgb="FF000000"/>
      <name val="Arial"/>
      <family val="2"/>
    </font>
    <font>
      <sz val="48"/>
      <color rgb="FFFF0000"/>
      <name val="Calibri"/>
      <family val="2"/>
      <scheme val="minor"/>
    </font>
    <font>
      <sz val="48"/>
      <color theme="1"/>
      <name val="Calibri"/>
      <family val="2"/>
      <scheme val="minor"/>
    </font>
    <font>
      <sz val="36"/>
      <name val="Calibri"/>
      <family val="2"/>
    </font>
    <font>
      <sz val="36"/>
      <color rgb="FFFF0000"/>
      <name val="Calibri"/>
      <family val="2"/>
      <scheme val="minor"/>
    </font>
    <font>
      <strike/>
      <sz val="36"/>
      <name val="Calibri"/>
      <family val="2"/>
      <scheme val="minor"/>
    </font>
    <font>
      <sz val="36"/>
      <name val="Arial Narrow"/>
      <family val="2"/>
    </font>
    <font>
      <strike/>
      <sz val="36"/>
      <name val="Arial Narrow"/>
      <family val="2"/>
    </font>
    <font>
      <sz val="28"/>
      <color rgb="FF000000"/>
      <name val="Calibri"/>
      <family val="2"/>
      <scheme val="minor"/>
    </font>
    <font>
      <b/>
      <sz val="18"/>
      <color rgb="FF9C5700"/>
      <name val="Arial"/>
      <family val="2"/>
    </font>
    <font>
      <sz val="28"/>
      <color rgb="FFFF0000"/>
      <name val="Calibri"/>
      <family val="2"/>
      <scheme val="minor"/>
    </font>
    <font>
      <b/>
      <sz val="11"/>
      <color rgb="FFFFFFFF"/>
      <name val="Calibri"/>
      <family val="2"/>
      <scheme val="minor"/>
    </font>
    <font>
      <vertAlign val="superscript"/>
      <sz val="16"/>
      <color theme="1"/>
      <name val="Calibri"/>
      <family val="2"/>
      <scheme val="minor"/>
    </font>
    <font>
      <sz val="16"/>
      <color theme="1"/>
      <name val="Cambria"/>
      <family val="1"/>
    </font>
    <font>
      <b/>
      <i/>
      <sz val="14"/>
      <color indexed="8"/>
      <name val="Arial"/>
      <family val="2"/>
      <charset val="178"/>
    </font>
    <font>
      <b/>
      <sz val="18"/>
      <color rgb="FF000000"/>
      <name val="Arial"/>
      <family val="2"/>
    </font>
    <font>
      <b/>
      <sz val="20"/>
      <color rgb="FF000000"/>
      <name val="Calibri"/>
      <family val="2"/>
      <scheme val="minor"/>
    </font>
    <font>
      <u/>
      <sz val="72"/>
      <color theme="10"/>
      <name val="Arial"/>
      <family val="2"/>
    </font>
    <font>
      <b/>
      <sz val="14"/>
      <color indexed="8"/>
      <name val="Arial"/>
      <family val="2"/>
    </font>
    <font>
      <b/>
      <sz val="10"/>
      <color theme="1"/>
      <name val="Arial"/>
      <family val="2"/>
    </font>
    <font>
      <b/>
      <sz val="16"/>
      <color theme="1"/>
      <name val="Arial Narrow"/>
      <family val="2"/>
    </font>
    <font>
      <sz val="16"/>
      <color rgb="FF8B0000"/>
      <name val="Arial"/>
      <family val="2"/>
    </font>
    <font>
      <u/>
      <sz val="12"/>
      <color theme="10"/>
      <name val="Arial"/>
      <family val="2"/>
    </font>
    <font>
      <b/>
      <i/>
      <sz val="18"/>
      <color rgb="FF000000"/>
      <name val="Arial"/>
      <family val="2"/>
      <charset val="178"/>
    </font>
    <font>
      <b/>
      <sz val="18"/>
      <color rgb="FF002060"/>
      <name val="Arial"/>
      <family val="2"/>
    </font>
    <font>
      <b/>
      <sz val="28"/>
      <name val="Calibri"/>
      <family val="2"/>
      <scheme val="minor"/>
    </font>
    <font>
      <b/>
      <sz val="28"/>
      <color theme="1"/>
      <name val="Calibri"/>
      <family val="2"/>
      <scheme val="minor"/>
    </font>
    <font>
      <sz val="24"/>
      <color rgb="FF000000"/>
      <name val="Calibri"/>
      <family val="2"/>
      <scheme val="minor"/>
    </font>
    <font>
      <sz val="26"/>
      <color rgb="FF000000"/>
      <name val="Calibri"/>
      <family val="2"/>
      <scheme val="minor"/>
    </font>
    <font>
      <u/>
      <sz val="9.35"/>
      <color theme="2"/>
      <name val="Arial"/>
      <family val="2"/>
    </font>
    <font>
      <b/>
      <i/>
      <sz val="20"/>
      <color indexed="8"/>
      <name val="Arial"/>
      <family val="2"/>
      <charset val="178"/>
    </font>
    <font>
      <sz val="11"/>
      <color rgb="FF9C0006"/>
      <name val="Calibri"/>
      <family val="2"/>
      <scheme val="minor"/>
    </font>
    <font>
      <sz val="18"/>
      <color rgb="FF9C0006"/>
      <name val="Calibri"/>
      <family val="2"/>
      <scheme val="minor"/>
    </font>
    <font>
      <b/>
      <sz val="10"/>
      <color theme="1"/>
      <name val="Calibri"/>
      <family val="2"/>
      <scheme val="minor"/>
    </font>
    <font>
      <sz val="26"/>
      <color theme="1"/>
      <name val="Times New Roman"/>
      <family val="1"/>
    </font>
    <font>
      <b/>
      <sz val="18"/>
      <color theme="1"/>
      <name val="Arial Narrow"/>
      <family val="2"/>
    </font>
    <font>
      <b/>
      <strike/>
      <sz val="11"/>
      <color theme="1"/>
      <name val="Calibri"/>
      <family val="2"/>
      <scheme val="minor"/>
    </font>
    <font>
      <b/>
      <sz val="26"/>
      <color theme="0"/>
      <name val="Arial"/>
      <family val="2"/>
    </font>
    <font>
      <b/>
      <sz val="28"/>
      <color theme="0"/>
      <name val="Arial"/>
      <family val="2"/>
    </font>
    <font>
      <sz val="12"/>
      <name val="Arial Narrow"/>
      <family val="2"/>
    </font>
    <font>
      <b/>
      <sz val="9"/>
      <color indexed="81"/>
      <name val="Tahoma"/>
      <family val="2"/>
    </font>
    <font>
      <sz val="24"/>
      <color indexed="81"/>
      <name val="Tahoma"/>
      <family val="2"/>
    </font>
    <font>
      <b/>
      <i/>
      <sz val="16"/>
      <name val="Arial"/>
      <family val="2"/>
    </font>
    <font>
      <i/>
      <sz val="11"/>
      <color theme="1"/>
      <name val="Calibri"/>
      <family val="2"/>
      <scheme val="minor"/>
    </font>
    <font>
      <b/>
      <i/>
      <sz val="18"/>
      <name val="Arial"/>
      <family val="2"/>
    </font>
    <font>
      <i/>
      <sz val="16"/>
      <color theme="1"/>
      <name val="Arial"/>
      <family val="2"/>
    </font>
    <font>
      <b/>
      <i/>
      <sz val="18"/>
      <color theme="1"/>
      <name val="Arial"/>
      <family val="2"/>
    </font>
    <font>
      <sz val="26"/>
      <color theme="1"/>
      <name val="Arial"/>
      <family val="2"/>
    </font>
    <font>
      <i/>
      <sz val="24"/>
      <color theme="1"/>
      <name val="Calibri"/>
      <family val="2"/>
      <scheme val="minor"/>
    </font>
    <font>
      <b/>
      <sz val="22"/>
      <name val="Calibri"/>
      <family val="2"/>
      <scheme val="minor"/>
    </font>
    <font>
      <b/>
      <i/>
      <sz val="26"/>
      <color rgb="FFFF0000"/>
      <name val="Arial Narrow"/>
      <family val="2"/>
    </font>
    <font>
      <b/>
      <sz val="9"/>
      <color theme="1"/>
      <name val="Arial"/>
      <family val="2"/>
    </font>
    <font>
      <b/>
      <sz val="12"/>
      <color theme="1"/>
      <name val="Arial"/>
      <family val="2"/>
    </font>
    <font>
      <sz val="26"/>
      <color indexed="81"/>
      <name val="Tahoma"/>
      <family val="2"/>
    </font>
    <font>
      <sz val="9"/>
      <color indexed="81"/>
      <name val="Tahoma"/>
    </font>
    <font>
      <b/>
      <sz val="9"/>
      <color indexed="81"/>
      <name val="Tahoma"/>
    </font>
    <font>
      <b/>
      <sz val="26"/>
      <color indexed="81"/>
      <name val="Tahoma"/>
      <family val="2"/>
    </font>
    <font>
      <b/>
      <sz val="28"/>
      <color indexed="81"/>
      <name val="Tahoma"/>
      <family val="2"/>
    </font>
    <font>
      <i/>
      <sz val="18"/>
      <color indexed="8"/>
      <name val="Arial"/>
      <family val="2"/>
    </font>
    <font>
      <b/>
      <u/>
      <sz val="14"/>
      <color theme="1"/>
      <name val="Calibri"/>
      <family val="2"/>
      <scheme val="minor"/>
    </font>
    <font>
      <u/>
      <sz val="11"/>
      <color theme="10"/>
      <name val="Calibri"/>
      <family val="2"/>
      <scheme val="minor"/>
    </font>
    <font>
      <sz val="18"/>
      <color rgb="FF000000"/>
      <name val="Arial Narrow"/>
      <family val="2"/>
    </font>
    <font>
      <sz val="18"/>
      <color indexed="8"/>
      <name val="Arial"/>
      <family val="2"/>
      <charset val="178"/>
    </font>
    <font>
      <b/>
      <i/>
      <sz val="10"/>
      <color theme="1"/>
      <name val="Arial"/>
      <family val="2"/>
    </font>
    <font>
      <b/>
      <i/>
      <sz val="18"/>
      <color indexed="8"/>
      <name val="Arial Narrow"/>
      <family val="2"/>
    </font>
    <font>
      <b/>
      <i/>
      <sz val="18"/>
      <name val="Arial Narrow"/>
      <family val="2"/>
    </font>
    <font>
      <u/>
      <sz val="26"/>
      <color theme="10"/>
      <name val="Arial"/>
      <family val="2"/>
    </font>
    <font>
      <b/>
      <u/>
      <sz val="26"/>
      <color theme="10"/>
      <name val="Arial"/>
      <family val="2"/>
    </font>
    <font>
      <u/>
      <sz val="26"/>
      <color rgb="FF000000"/>
      <name val="Arial"/>
      <family val="2"/>
    </font>
    <font>
      <u/>
      <sz val="26"/>
      <color rgb="FFFF0000"/>
      <name val="Arial"/>
      <family val="2"/>
    </font>
    <font>
      <u/>
      <sz val="14"/>
      <color rgb="FF0000FF"/>
      <name val="Arial"/>
      <family val="2"/>
    </font>
  </fonts>
  <fills count="4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39997558519241921"/>
        <bgColor indexed="64"/>
      </patternFill>
    </fill>
    <fill>
      <patternFill patternType="solid">
        <fgColor rgb="FFFFFF00"/>
        <bgColor indexed="64"/>
      </patternFill>
    </fill>
    <fill>
      <patternFill patternType="solid">
        <fgColor theme="4" tint="0.59999389629810485"/>
        <bgColor indexed="64"/>
      </patternFill>
    </fill>
    <fill>
      <patternFill patternType="solid">
        <fgColor indexed="44"/>
        <bgColor indexed="64"/>
      </patternFill>
    </fill>
    <fill>
      <patternFill patternType="solid">
        <fgColor rgb="FFFFFF66"/>
        <bgColor indexed="64"/>
      </patternFill>
    </fill>
    <fill>
      <patternFill patternType="solid">
        <fgColor rgb="FFFFFFCC"/>
        <bgColor indexed="64"/>
      </patternFill>
    </fill>
    <fill>
      <patternFill patternType="solid">
        <fgColor theme="3" tint="0.59999389629810485"/>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C00000"/>
        <bgColor indexed="64"/>
      </patternFill>
    </fill>
    <fill>
      <patternFill patternType="solid">
        <fgColor rgb="FF00B050"/>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A5A5A5"/>
      </patternFill>
    </fill>
    <fill>
      <patternFill patternType="solid">
        <fgColor rgb="FFDDEBF7"/>
        <bgColor rgb="FF000000"/>
      </patternFill>
    </fill>
    <fill>
      <patternFill patternType="solid">
        <fgColor rgb="FFBDD7EE"/>
        <bgColor rgb="FF000000"/>
      </patternFill>
    </fill>
    <fill>
      <patternFill patternType="solid">
        <fgColor rgb="FFACB9CA"/>
        <bgColor rgb="FF000000"/>
      </patternFill>
    </fill>
    <fill>
      <patternFill patternType="solid">
        <fgColor rgb="FFFFFFFF"/>
        <bgColor rgb="FF000000"/>
      </patternFill>
    </fill>
    <fill>
      <patternFill patternType="solid">
        <fgColor rgb="FF9BC2E6"/>
        <bgColor rgb="FF000000"/>
      </patternFill>
    </fill>
    <fill>
      <patternFill patternType="solid">
        <fgColor rgb="FF8EA9DB"/>
        <bgColor rgb="FF000000"/>
      </patternFill>
    </fill>
    <fill>
      <patternFill patternType="solid">
        <fgColor rgb="FFFFEB9C"/>
        <bgColor rgb="FF000000"/>
      </patternFill>
    </fill>
    <fill>
      <patternFill patternType="solid">
        <fgColor rgb="FFA5A5A5"/>
        <bgColor rgb="FF000000"/>
      </patternFill>
    </fill>
    <fill>
      <patternFill patternType="solid">
        <fgColor theme="8" tint="-0.249977111117893"/>
        <bgColor indexed="64"/>
      </patternFill>
    </fill>
    <fill>
      <patternFill patternType="solid">
        <fgColor theme="0"/>
        <bgColor rgb="FF000000"/>
      </patternFill>
    </fill>
    <fill>
      <patternFill patternType="solid">
        <fgColor rgb="FFCCFFCC"/>
        <bgColor rgb="FF000000"/>
      </patternFill>
    </fill>
    <fill>
      <patternFill patternType="solid">
        <fgColor theme="4" tint="-0.499984740745262"/>
        <bgColor indexed="64"/>
      </patternFill>
    </fill>
    <fill>
      <patternFill patternType="solid">
        <fgColor theme="9" tint="0.59999389629810485"/>
        <bgColor indexed="64"/>
      </patternFill>
    </fill>
    <fill>
      <patternFill patternType="solid">
        <fgColor theme="5"/>
        <bgColor indexed="64"/>
      </patternFill>
    </fill>
    <fill>
      <patternFill patternType="solid">
        <fgColor rgb="FF0000F2"/>
        <bgColor indexed="64"/>
      </patternFill>
    </fill>
    <fill>
      <patternFill patternType="solid">
        <fgColor theme="2" tint="-0.249977111117893"/>
        <bgColor indexed="64"/>
      </patternFill>
    </fill>
    <fill>
      <patternFill patternType="solid">
        <fgColor rgb="FFFFC7CE"/>
      </patternFill>
    </fill>
    <fill>
      <patternFill patternType="solid">
        <fgColor rgb="FFFFFF00"/>
        <bgColor rgb="FF000000"/>
      </patternFill>
    </fill>
    <fill>
      <patternFill patternType="solid">
        <fgColor theme="7"/>
        <bgColor indexed="64"/>
      </patternFill>
    </fill>
    <fill>
      <patternFill patternType="solid">
        <fgColor rgb="FF00B0F0"/>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1" tint="4.9989318521683403E-2"/>
        <bgColor indexed="64"/>
      </patternFill>
    </fill>
    <fill>
      <patternFill patternType="solid">
        <fgColor rgb="FF92D050"/>
        <bgColor indexed="64"/>
      </patternFill>
    </fill>
  </fills>
  <borders count="132">
    <border>
      <left/>
      <right/>
      <top/>
      <bottom/>
      <diagonal/>
    </border>
    <border>
      <left style="hair">
        <color indexed="64"/>
      </left>
      <right style="hair">
        <color indexed="64"/>
      </right>
      <top style="double">
        <color indexed="64"/>
      </top>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bottom style="double">
        <color indexed="64"/>
      </bottom>
      <diagonal/>
    </border>
    <border>
      <left style="hair">
        <color indexed="64"/>
      </left>
      <right style="hair">
        <color indexed="64"/>
      </right>
      <top style="hair">
        <color indexed="64"/>
      </top>
      <bottom style="double">
        <color indexed="64"/>
      </bottom>
      <diagonal/>
    </border>
    <border>
      <left style="double">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double">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style="double">
        <color indexed="64"/>
      </top>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double">
        <color indexed="64"/>
      </left>
      <right style="hair">
        <color indexed="64"/>
      </right>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double">
        <color indexed="64"/>
      </top>
      <bottom/>
      <diagonal/>
    </border>
    <border>
      <left style="hair">
        <color indexed="64"/>
      </left>
      <right style="thin">
        <color indexed="64"/>
      </right>
      <top/>
      <bottom style="double">
        <color indexed="64"/>
      </bottom>
      <diagonal/>
    </border>
    <border>
      <left style="double">
        <color indexed="64"/>
      </left>
      <right style="hair">
        <color indexed="64"/>
      </right>
      <top style="double">
        <color indexed="64"/>
      </top>
      <bottom/>
      <diagonal/>
    </border>
    <border>
      <left style="double">
        <color indexed="64"/>
      </left>
      <right style="hair">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indexed="64"/>
      </left>
      <right style="hair">
        <color indexed="64"/>
      </right>
      <top/>
      <bottom style="hair">
        <color indexed="64"/>
      </bottom>
      <diagonal/>
    </border>
    <border>
      <left style="medium">
        <color indexed="64"/>
      </left>
      <right/>
      <top style="double">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bottom style="hair">
        <color indexed="64"/>
      </bottom>
      <diagonal/>
    </border>
    <border>
      <left style="medium">
        <color indexed="64"/>
      </left>
      <right style="thin">
        <color indexed="64"/>
      </right>
      <top style="thin">
        <color indexed="64"/>
      </top>
      <bottom style="medium">
        <color indexed="64"/>
      </bottom>
      <diagonal/>
    </border>
    <border>
      <left style="double">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medium">
        <color indexed="64"/>
      </left>
      <right/>
      <top style="thin">
        <color indexed="64"/>
      </top>
      <bottom/>
      <diagonal/>
    </border>
    <border>
      <left style="thin">
        <color indexed="64"/>
      </left>
      <right style="medium">
        <color indexed="64"/>
      </right>
      <top style="double">
        <color indexed="64"/>
      </top>
      <bottom/>
      <diagonal/>
    </border>
    <border>
      <left style="medium">
        <color indexed="64"/>
      </left>
      <right/>
      <top/>
      <bottom style="thin">
        <color indexed="64"/>
      </bottom>
      <diagonal/>
    </border>
    <border>
      <left style="thin">
        <color indexed="64"/>
      </left>
      <right style="medium">
        <color indexed="64"/>
      </right>
      <top/>
      <bottom style="double">
        <color indexed="64"/>
      </bottom>
      <diagonal/>
    </border>
    <border>
      <left style="hair">
        <color indexed="64"/>
      </left>
      <right style="medium">
        <color indexed="64"/>
      </right>
      <top style="hair">
        <color indexed="64"/>
      </top>
      <bottom style="hair">
        <color indexed="64"/>
      </bottom>
      <diagonal/>
    </border>
    <border>
      <left style="thin">
        <color indexed="64"/>
      </left>
      <right style="medium">
        <color indexed="64"/>
      </right>
      <top/>
      <bottom style="thin">
        <color indexed="64"/>
      </bottom>
      <diagonal/>
    </border>
    <border>
      <left style="medium">
        <color indexed="64"/>
      </left>
      <right style="double">
        <color indexed="64"/>
      </right>
      <top style="thin">
        <color indexed="64"/>
      </top>
      <bottom/>
      <diagonal/>
    </border>
    <border>
      <left style="medium">
        <color indexed="64"/>
      </left>
      <right style="double">
        <color indexed="64"/>
      </right>
      <top/>
      <bottom style="thin">
        <color indexed="64"/>
      </bottom>
      <diagonal/>
    </border>
    <border>
      <left style="double">
        <color indexed="64"/>
      </left>
      <right style="hair">
        <color indexed="64"/>
      </right>
      <top style="hair">
        <color indexed="64"/>
      </top>
      <bottom/>
      <diagonal/>
    </border>
    <border>
      <left style="thin">
        <color indexed="64"/>
      </left>
      <right style="thin">
        <color indexed="64"/>
      </right>
      <top/>
      <bottom style="hair">
        <color indexed="64"/>
      </bottom>
      <diagonal/>
    </border>
    <border>
      <left style="hair">
        <color indexed="64"/>
      </left>
      <right style="hair">
        <color indexed="64"/>
      </right>
      <top style="hair">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hair">
        <color indexed="64"/>
      </left>
      <right style="thin">
        <color indexed="64"/>
      </right>
      <top style="hair">
        <color indexed="64"/>
      </top>
      <bottom/>
      <diagonal/>
    </border>
    <border>
      <left/>
      <right style="hair">
        <color indexed="64"/>
      </right>
      <top/>
      <bottom/>
      <diagonal/>
    </border>
    <border>
      <left style="thin">
        <color indexed="64"/>
      </left>
      <right style="thin">
        <color indexed="64"/>
      </right>
      <top style="double">
        <color indexed="64"/>
      </top>
      <bottom/>
      <diagonal/>
    </border>
    <border>
      <left style="medium">
        <color indexed="64"/>
      </left>
      <right style="double">
        <color indexed="64"/>
      </right>
      <top/>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style="thick">
        <color indexed="64"/>
      </top>
      <bottom/>
      <diagonal/>
    </border>
    <border>
      <left style="double">
        <color rgb="FF3F3F3F"/>
      </left>
      <right style="double">
        <color rgb="FF3F3F3F"/>
      </right>
      <top style="double">
        <color rgb="FF3F3F3F"/>
      </top>
      <bottom style="double">
        <color rgb="FF3F3F3F"/>
      </bottom>
      <diagonal/>
    </border>
    <border>
      <left style="thin">
        <color indexed="64"/>
      </left>
      <right/>
      <top style="thin">
        <color indexed="64"/>
      </top>
      <bottom style="medium">
        <color indexed="64"/>
      </bottom>
      <diagonal/>
    </border>
    <border diagonalUp="1" diagonalDown="1">
      <left style="double">
        <color indexed="64"/>
      </left>
      <right style="hair">
        <color indexed="64"/>
      </right>
      <top style="thin">
        <color indexed="64"/>
      </top>
      <bottom style="hair">
        <color indexed="64"/>
      </bottom>
      <diagonal style="thin">
        <color indexed="64"/>
      </diagonal>
    </border>
    <border diagonalUp="1" diagonalDown="1">
      <left/>
      <right style="hair">
        <color indexed="64"/>
      </right>
      <top style="thin">
        <color indexed="64"/>
      </top>
      <bottom style="hair">
        <color indexed="64"/>
      </bottom>
      <diagonal style="thin">
        <color indexed="64"/>
      </diagonal>
    </border>
    <border diagonalUp="1" diagonalDown="1">
      <left style="hair">
        <color indexed="64"/>
      </left>
      <right style="hair">
        <color indexed="64"/>
      </right>
      <top style="thin">
        <color indexed="64"/>
      </top>
      <bottom style="hair">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style="thin">
        <color indexed="64"/>
      </left>
      <right/>
      <top style="thin">
        <color indexed="64"/>
      </top>
      <bottom style="thin">
        <color indexed="64"/>
      </bottom>
      <diagonal style="thin">
        <color indexed="64"/>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diagonal/>
    </border>
    <border diagonalUp="1" diagonalDown="1">
      <left/>
      <right/>
      <top/>
      <bottom/>
      <diagonal style="thin">
        <color indexed="64"/>
      </diagonal>
    </border>
    <border diagonalUp="1" diagonalDown="1">
      <left style="double">
        <color indexed="64"/>
      </left>
      <right style="hair">
        <color indexed="64"/>
      </right>
      <top style="hair">
        <color indexed="64"/>
      </top>
      <bottom style="hair">
        <color indexed="64"/>
      </bottom>
      <diagonal style="medium">
        <color indexed="64"/>
      </diagonal>
    </border>
    <border diagonalUp="1" diagonalDown="1">
      <left/>
      <right style="hair">
        <color indexed="64"/>
      </right>
      <top style="hair">
        <color indexed="64"/>
      </top>
      <bottom style="hair">
        <color indexed="64"/>
      </bottom>
      <diagonal style="medium">
        <color indexed="64"/>
      </diagonal>
    </border>
    <border diagonalUp="1" diagonalDown="1">
      <left style="hair">
        <color indexed="64"/>
      </left>
      <right style="hair">
        <color indexed="64"/>
      </right>
      <top style="hair">
        <color indexed="64"/>
      </top>
      <bottom style="hair">
        <color indexed="64"/>
      </bottom>
      <diagonal style="medium">
        <color indexed="64"/>
      </diagonal>
    </border>
    <border diagonalUp="1" diagonalDown="1">
      <left style="thin">
        <color indexed="64"/>
      </left>
      <right style="thin">
        <color indexed="64"/>
      </right>
      <top style="thin">
        <color indexed="64"/>
      </top>
      <bottom style="thin">
        <color indexed="64"/>
      </bottom>
      <diagonal style="medium">
        <color indexed="64"/>
      </diagonal>
    </border>
    <border diagonalUp="1" diagonalDown="1">
      <left style="thin">
        <color indexed="64"/>
      </left>
      <right style="medium">
        <color indexed="64"/>
      </right>
      <top style="thin">
        <color indexed="64"/>
      </top>
      <bottom style="thin">
        <color indexed="64"/>
      </bottom>
      <diagonal style="medium">
        <color indexed="64"/>
      </diagonal>
    </border>
    <border>
      <left style="medium">
        <color indexed="64"/>
      </left>
      <right style="medium">
        <color indexed="64"/>
      </right>
      <top style="medium">
        <color indexed="64"/>
      </top>
      <bottom style="medium">
        <color indexed="64"/>
      </bottom>
      <diagonal/>
    </border>
    <border diagonalUp="1" diagonalDown="1">
      <left style="medium">
        <color indexed="64"/>
      </left>
      <right/>
      <top style="thin">
        <color indexed="64"/>
      </top>
      <bottom style="thin">
        <color indexed="64"/>
      </bottom>
      <diagonal style="medium">
        <color indexed="64"/>
      </diagonal>
    </border>
    <border diagonalUp="1" diagonalDown="1">
      <left/>
      <right/>
      <top/>
      <bottom/>
      <diagonal style="medium">
        <color indexed="64"/>
      </diagonal>
    </border>
    <border diagonalUp="1" diagonalDown="1">
      <left style="medium">
        <color indexed="64"/>
      </left>
      <right style="thin">
        <color indexed="64"/>
      </right>
      <top style="thin">
        <color indexed="64"/>
      </top>
      <bottom style="thin">
        <color indexed="64"/>
      </bottom>
      <diagonal style="medium">
        <color indexed="64"/>
      </diagonal>
    </border>
    <border diagonalUp="1" diagonalDown="1">
      <left/>
      <right style="hair">
        <color indexed="64"/>
      </right>
      <top/>
      <bottom style="hair">
        <color indexed="64"/>
      </bottom>
      <diagonal style="medium">
        <color indexed="64"/>
      </diagonal>
    </border>
    <border diagonalUp="1" diagonalDown="1">
      <left style="thin">
        <color indexed="64"/>
      </left>
      <right style="thin">
        <color indexed="64"/>
      </right>
      <top style="thin">
        <color indexed="64"/>
      </top>
      <bottom style="medium">
        <color indexed="64"/>
      </bottom>
      <diagonal style="medium">
        <color indexed="64"/>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bottom/>
      <diagonal/>
    </border>
    <border>
      <left style="thin">
        <color indexed="64"/>
      </left>
      <right/>
      <top/>
      <bottom/>
      <diagonal/>
    </border>
    <border>
      <left style="medium">
        <color indexed="64"/>
      </left>
      <right style="thin">
        <color indexed="64"/>
      </right>
      <top/>
      <bottom/>
      <diagonal/>
    </border>
    <border>
      <left style="thin">
        <color indexed="64"/>
      </left>
      <right/>
      <top style="double">
        <color indexed="64"/>
      </top>
      <bottom/>
      <diagonal/>
    </border>
    <border diagonalUp="1">
      <left style="medium">
        <color indexed="64"/>
      </left>
      <right/>
      <top style="thin">
        <color indexed="64"/>
      </top>
      <bottom style="thin">
        <color indexed="64"/>
      </bottom>
      <diagonal style="medium">
        <color indexed="64"/>
      </diagonal>
    </border>
    <border diagonalUp="1">
      <left style="thin">
        <color indexed="64"/>
      </left>
      <right style="thin">
        <color indexed="64"/>
      </right>
      <top style="thin">
        <color indexed="64"/>
      </top>
      <bottom style="thin">
        <color indexed="64"/>
      </bottom>
      <diagonal style="medium">
        <color indexed="64"/>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hair">
        <color auto="1"/>
      </right>
      <top style="hair">
        <color auto="1"/>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indexed="64"/>
      </left>
      <right/>
      <top/>
      <bottom style="medium">
        <color indexed="64"/>
      </bottom>
      <diagonal/>
    </border>
  </borders>
  <cellStyleXfs count="9">
    <xf numFmtId="0" fontId="0" fillId="0" borderId="0"/>
    <xf numFmtId="0" fontId="5" fillId="0" borderId="0" applyNumberFormat="0" applyFill="0" applyBorder="0" applyAlignment="0" applyProtection="0">
      <alignment vertical="top"/>
      <protection locked="0"/>
    </xf>
    <xf numFmtId="0" fontId="8" fillId="0" borderId="0"/>
    <xf numFmtId="44" fontId="144" fillId="0" borderId="0" applyFont="0" applyFill="0" applyBorder="0" applyAlignment="0" applyProtection="0"/>
    <xf numFmtId="0" fontId="146" fillId="19" borderId="0" applyNumberFormat="0" applyBorder="0" applyAlignment="0" applyProtection="0"/>
    <xf numFmtId="0" fontId="147" fillId="20" borderId="76" applyNumberFormat="0" applyAlignment="0" applyProtection="0"/>
    <xf numFmtId="43" fontId="144" fillId="0" borderId="0" applyFont="0" applyFill="0" applyBorder="0" applyAlignment="0" applyProtection="0"/>
    <xf numFmtId="0" fontId="187" fillId="37" borderId="0" applyNumberFormat="0" applyBorder="0" applyAlignment="0" applyProtection="0"/>
    <xf numFmtId="0" fontId="216" fillId="0" borderId="0" applyNumberFormat="0" applyFill="0" applyBorder="0" applyAlignment="0" applyProtection="0"/>
  </cellStyleXfs>
  <cellXfs count="1302">
    <xf numFmtId="0" fontId="0" fillId="0" borderId="0" xfId="0"/>
    <xf numFmtId="0" fontId="4" fillId="0" borderId="5" xfId="0" applyFont="1" applyBorder="1" applyAlignment="1">
      <alignment horizontal="center" vertical="center"/>
    </xf>
    <xf numFmtId="0" fontId="4" fillId="0" borderId="6" xfId="0" applyFont="1" applyBorder="1" applyAlignment="1">
      <alignment horizontal="left" vertical="center"/>
    </xf>
    <xf numFmtId="0" fontId="6" fillId="3" borderId="7" xfId="1" applyFont="1" applyFill="1" applyBorder="1" applyAlignment="1" applyProtection="1">
      <alignment horizontal="center" vertical="center" wrapText="1"/>
    </xf>
    <xf numFmtId="0" fontId="7" fillId="0" borderId="8" xfId="0" applyFont="1" applyBorder="1" applyAlignment="1">
      <alignment horizontal="center" vertical="center"/>
    </xf>
    <xf numFmtId="0" fontId="6" fillId="3" borderId="7" xfId="1" quotePrefix="1" applyFont="1" applyFill="1" applyBorder="1" applyAlignment="1" applyProtection="1">
      <alignment horizontal="center" vertical="center" wrapText="1"/>
    </xf>
    <xf numFmtId="0" fontId="4" fillId="0" borderId="5" xfId="0" applyFont="1" applyBorder="1" applyAlignment="1">
      <alignment vertical="center"/>
    </xf>
    <xf numFmtId="0" fontId="4" fillId="0" borderId="2" xfId="0" applyFont="1" applyBorder="1" applyAlignment="1">
      <alignment vertical="center"/>
    </xf>
    <xf numFmtId="0" fontId="4" fillId="0" borderId="9" xfId="0" applyFont="1" applyBorder="1" applyAlignment="1">
      <alignment horizontal="left" vertical="center"/>
    </xf>
    <xf numFmtId="0" fontId="6" fillId="3" borderId="4" xfId="1" applyFont="1" applyFill="1" applyBorder="1" applyAlignment="1" applyProtection="1">
      <alignment horizontal="center" vertical="center" wrapText="1"/>
    </xf>
    <xf numFmtId="0" fontId="1" fillId="3" borderId="12" xfId="0" applyFont="1" applyFill="1" applyBorder="1" applyAlignment="1">
      <alignment horizontal="center" vertical="center"/>
    </xf>
    <xf numFmtId="49" fontId="0" fillId="0" borderId="12" xfId="0" applyNumberFormat="1" applyBorder="1" applyAlignment="1">
      <alignment horizontal="center" vertical="center"/>
    </xf>
    <xf numFmtId="0" fontId="0" fillId="0" borderId="12" xfId="0" applyBorder="1" applyAlignment="1">
      <alignment horizontal="center" vertical="center"/>
    </xf>
    <xf numFmtId="0" fontId="0" fillId="0" borderId="12" xfId="0" applyBorder="1" applyAlignment="1">
      <alignment horizontal="center" vertical="center" wrapText="1"/>
    </xf>
    <xf numFmtId="0" fontId="0" fillId="0" borderId="12" xfId="0" applyBorder="1" applyAlignment="1">
      <alignment horizontal="center" wrapText="1"/>
    </xf>
    <xf numFmtId="0" fontId="0" fillId="3" borderId="12" xfId="0" applyFill="1" applyBorder="1"/>
    <xf numFmtId="0" fontId="1" fillId="0" borderId="12" xfId="0" applyFont="1" applyBorder="1" applyAlignment="1">
      <alignment horizontal="center" vertical="center"/>
    </xf>
    <xf numFmtId="49" fontId="1" fillId="0" borderId="12" xfId="0" applyNumberFormat="1" applyFont="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wrapText="1"/>
    </xf>
    <xf numFmtId="0" fontId="0" fillId="7" borderId="0" xfId="0" applyFill="1"/>
    <xf numFmtId="0" fontId="0" fillId="7" borderId="0" xfId="0" applyFill="1" applyAlignment="1">
      <alignment horizontal="left" vertical="center"/>
    </xf>
    <xf numFmtId="0" fontId="0" fillId="8" borderId="0" xfId="0" applyFill="1" applyAlignment="1">
      <alignment horizontal="right" wrapText="1"/>
    </xf>
    <xf numFmtId="0" fontId="0" fillId="8" borderId="0" xfId="0" applyFill="1" applyAlignment="1">
      <alignment horizontal="right"/>
    </xf>
    <xf numFmtId="0" fontId="0" fillId="9" borderId="0" xfId="0" applyFill="1"/>
    <xf numFmtId="0" fontId="7" fillId="4" borderId="12" xfId="0" applyFont="1" applyFill="1" applyBorder="1" applyAlignment="1">
      <alignment horizontal="center" vertical="center"/>
    </xf>
    <xf numFmtId="164" fontId="4" fillId="10" borderId="12" xfId="0" applyNumberFormat="1" applyFont="1" applyFill="1" applyBorder="1" applyAlignment="1">
      <alignment horizontal="center" vertical="center"/>
    </xf>
    <xf numFmtId="165" fontId="9" fillId="10" borderId="12" xfId="2" applyNumberFormat="1" applyFont="1" applyFill="1" applyBorder="1" applyAlignment="1">
      <alignment horizontal="center" vertical="center"/>
    </xf>
    <xf numFmtId="1" fontId="4" fillId="10" borderId="12" xfId="0" applyNumberFormat="1" applyFont="1" applyFill="1" applyBorder="1" applyAlignment="1">
      <alignment horizontal="center" vertical="center"/>
    </xf>
    <xf numFmtId="0" fontId="0" fillId="4" borderId="12" xfId="0" applyFill="1" applyBorder="1"/>
    <xf numFmtId="0" fontId="0" fillId="10" borderId="12" xfId="0" applyFill="1" applyBorder="1"/>
    <xf numFmtId="0" fontId="0" fillId="10" borderId="0" xfId="0" applyFill="1"/>
    <xf numFmtId="0" fontId="14" fillId="4" borderId="12" xfId="0" applyFont="1" applyFill="1" applyBorder="1" applyAlignment="1">
      <alignment vertical="center"/>
    </xf>
    <xf numFmtId="0" fontId="14" fillId="4" borderId="12" xfId="0" applyFont="1" applyFill="1" applyBorder="1" applyAlignment="1">
      <alignment vertical="center" wrapText="1"/>
    </xf>
    <xf numFmtId="0" fontId="20" fillId="3" borderId="7" xfId="1" quotePrefix="1" applyFont="1" applyFill="1" applyBorder="1" applyAlignment="1" applyProtection="1">
      <alignment horizontal="center" vertical="center" wrapText="1"/>
    </xf>
    <xf numFmtId="0" fontId="26" fillId="10" borderId="12" xfId="0" applyFont="1" applyFill="1" applyBorder="1" applyAlignment="1">
      <alignment vertical="center" wrapText="1"/>
    </xf>
    <xf numFmtId="0" fontId="26" fillId="4" borderId="12" xfId="0" applyFont="1" applyFill="1" applyBorder="1" applyAlignment="1">
      <alignment vertical="center"/>
    </xf>
    <xf numFmtId="0" fontId="28" fillId="3" borderId="7" xfId="1" quotePrefix="1" applyFont="1" applyFill="1" applyBorder="1" applyAlignment="1" applyProtection="1">
      <alignment horizontal="center" vertical="center" wrapText="1"/>
    </xf>
    <xf numFmtId="0" fontId="29" fillId="4" borderId="12" xfId="0" applyFont="1" applyFill="1" applyBorder="1" applyAlignment="1">
      <alignment horizontal="center" vertical="center"/>
    </xf>
    <xf numFmtId="0" fontId="30" fillId="0" borderId="5" xfId="0" applyFont="1" applyBorder="1" applyAlignment="1">
      <alignment horizontal="center" vertical="center"/>
    </xf>
    <xf numFmtId="0" fontId="30" fillId="0" borderId="6" xfId="0" applyFont="1" applyBorder="1" applyAlignment="1">
      <alignment horizontal="left" vertical="center"/>
    </xf>
    <xf numFmtId="0" fontId="31" fillId="4" borderId="12" xfId="0" applyFont="1" applyFill="1" applyBorder="1" applyAlignment="1">
      <alignment horizontal="center" vertical="center"/>
    </xf>
    <xf numFmtId="0" fontId="26" fillId="10" borderId="12" xfId="0" applyFont="1" applyFill="1" applyBorder="1" applyAlignment="1">
      <alignment vertical="center"/>
    </xf>
    <xf numFmtId="0" fontId="27" fillId="10" borderId="12" xfId="0" applyFont="1" applyFill="1" applyBorder="1" applyAlignment="1">
      <alignment vertical="center"/>
    </xf>
    <xf numFmtId="0" fontId="33" fillId="4" borderId="12" xfId="0" applyFont="1" applyFill="1" applyBorder="1" applyAlignment="1">
      <alignment horizontal="center" vertical="center"/>
    </xf>
    <xf numFmtId="14" fontId="29" fillId="4" borderId="12" xfId="0" applyNumberFormat="1" applyFont="1" applyFill="1" applyBorder="1" applyAlignment="1">
      <alignment horizontal="center" vertical="center"/>
    </xf>
    <xf numFmtId="0" fontId="7" fillId="0" borderId="8" xfId="0" applyFont="1" applyBorder="1" applyAlignment="1">
      <alignment horizontal="left" vertical="center"/>
    </xf>
    <xf numFmtId="0" fontId="4" fillId="0" borderId="6" xfId="0" applyFont="1" applyBorder="1" applyAlignment="1">
      <alignment horizontal="center" vertical="center"/>
    </xf>
    <xf numFmtId="16" fontId="29" fillId="4" borderId="12" xfId="0" applyNumberFormat="1" applyFont="1" applyFill="1" applyBorder="1" applyAlignment="1">
      <alignment horizontal="center" vertical="center"/>
    </xf>
    <xf numFmtId="0" fontId="7" fillId="4" borderId="15" xfId="0" applyFont="1" applyFill="1" applyBorder="1" applyAlignment="1">
      <alignment horizontal="center" vertical="center"/>
    </xf>
    <xf numFmtId="164" fontId="4" fillId="10" borderId="15" xfId="0" applyNumberFormat="1" applyFont="1" applyFill="1" applyBorder="1" applyAlignment="1">
      <alignment horizontal="center" vertical="center"/>
    </xf>
    <xf numFmtId="165" fontId="9" fillId="10" borderId="15" xfId="2" applyNumberFormat="1" applyFont="1" applyFill="1" applyBorder="1" applyAlignment="1">
      <alignment horizontal="center" vertical="center"/>
    </xf>
    <xf numFmtId="165" fontId="9" fillId="10" borderId="36" xfId="2" applyNumberFormat="1" applyFont="1" applyFill="1" applyBorder="1" applyAlignment="1">
      <alignment horizontal="center" vertical="center"/>
    </xf>
    <xf numFmtId="164" fontId="4" fillId="10" borderId="43" xfId="0" applyNumberFormat="1" applyFont="1" applyFill="1" applyBorder="1" applyAlignment="1">
      <alignment horizontal="center" vertical="center"/>
    </xf>
    <xf numFmtId="1" fontId="4" fillId="10" borderId="43" xfId="0" applyNumberFormat="1" applyFont="1" applyFill="1" applyBorder="1" applyAlignment="1">
      <alignment horizontal="center" vertical="center"/>
    </xf>
    <xf numFmtId="165" fontId="9" fillId="10" borderId="44" xfId="2" applyNumberFormat="1" applyFont="1" applyFill="1" applyBorder="1" applyAlignment="1">
      <alignment horizontal="center" vertical="center"/>
    </xf>
    <xf numFmtId="0" fontId="4" fillId="0" borderId="28" xfId="0" applyFont="1" applyBorder="1" applyAlignment="1">
      <alignment horizontal="left" vertical="center"/>
    </xf>
    <xf numFmtId="0" fontId="0" fillId="0" borderId="40" xfId="0" applyBorder="1"/>
    <xf numFmtId="0" fontId="0" fillId="0" borderId="41" xfId="0" applyBorder="1"/>
    <xf numFmtId="0" fontId="14" fillId="4" borderId="36" xfId="0" applyFont="1" applyFill="1" applyBorder="1" applyAlignment="1">
      <alignment vertical="center" wrapText="1"/>
    </xf>
    <xf numFmtId="0" fontId="1" fillId="3" borderId="23" xfId="0" applyFont="1" applyFill="1" applyBorder="1" applyAlignment="1">
      <alignment horizontal="center" vertical="center"/>
    </xf>
    <xf numFmtId="0" fontId="1" fillId="3" borderId="50" xfId="0" applyFont="1" applyFill="1" applyBorder="1" applyAlignment="1">
      <alignment horizontal="center" vertical="center"/>
    </xf>
    <xf numFmtId="0" fontId="7" fillId="0" borderId="29" xfId="0" applyFont="1" applyBorder="1" applyAlignment="1">
      <alignment horizontal="left" vertical="center"/>
    </xf>
    <xf numFmtId="0" fontId="7" fillId="0" borderId="58" xfId="0" applyFont="1" applyBorder="1" applyAlignment="1">
      <alignment horizontal="left" vertical="center"/>
    </xf>
    <xf numFmtId="165" fontId="9" fillId="10" borderId="43" xfId="2" applyNumberFormat="1" applyFont="1" applyFill="1" applyBorder="1" applyAlignment="1">
      <alignment horizontal="center" vertical="center"/>
    </xf>
    <xf numFmtId="0" fontId="28" fillId="3" borderId="53" xfId="1" quotePrefix="1" applyFont="1" applyFill="1" applyBorder="1" applyAlignment="1" applyProtection="1">
      <alignment horizontal="center" vertical="center" wrapText="1"/>
    </xf>
    <xf numFmtId="0" fontId="30" fillId="0" borderId="51" xfId="0" applyFont="1" applyBorder="1" applyAlignment="1">
      <alignment horizontal="center" vertical="center"/>
    </xf>
    <xf numFmtId="0" fontId="30" fillId="0" borderId="52" xfId="0" applyFont="1" applyBorder="1" applyAlignment="1">
      <alignment horizontal="left" vertical="center"/>
    </xf>
    <xf numFmtId="16" fontId="7" fillId="4" borderId="12" xfId="0" applyNumberFormat="1" applyFont="1" applyFill="1" applyBorder="1" applyAlignment="1">
      <alignment horizontal="center" vertical="center"/>
    </xf>
    <xf numFmtId="14" fontId="4" fillId="10" borderId="12" xfId="0" applyNumberFormat="1" applyFont="1" applyFill="1" applyBorder="1" applyAlignment="1">
      <alignment horizontal="center" vertical="center"/>
    </xf>
    <xf numFmtId="166" fontId="4" fillId="10" borderId="12" xfId="0" applyNumberFormat="1" applyFont="1" applyFill="1" applyBorder="1" applyAlignment="1">
      <alignment horizontal="center" vertical="center"/>
    </xf>
    <xf numFmtId="16" fontId="7" fillId="4" borderId="15" xfId="0" applyNumberFormat="1" applyFont="1" applyFill="1" applyBorder="1" applyAlignment="1">
      <alignment horizontal="center" vertical="center"/>
    </xf>
    <xf numFmtId="0" fontId="33" fillId="3" borderId="7" xfId="1" quotePrefix="1" applyFont="1" applyFill="1" applyBorder="1" applyAlignment="1" applyProtection="1">
      <alignment horizontal="center" vertical="center" wrapText="1"/>
    </xf>
    <xf numFmtId="0" fontId="33" fillId="5" borderId="7" xfId="1" quotePrefix="1" applyFont="1" applyFill="1" applyBorder="1" applyAlignment="1" applyProtection="1">
      <alignment horizontal="center" vertical="center" wrapText="1"/>
    </xf>
    <xf numFmtId="0" fontId="36" fillId="0" borderId="7" xfId="1" quotePrefix="1" applyFont="1" applyFill="1" applyBorder="1" applyAlignment="1" applyProtection="1">
      <alignment horizontal="center" vertical="center" wrapText="1"/>
    </xf>
    <xf numFmtId="0" fontId="33" fillId="3" borderId="45" xfId="1" quotePrefix="1" applyFont="1" applyFill="1" applyBorder="1" applyAlignment="1" applyProtection="1">
      <alignment horizontal="center" vertical="center" wrapText="1"/>
    </xf>
    <xf numFmtId="0" fontId="4" fillId="12" borderId="5" xfId="0" applyFont="1" applyFill="1" applyBorder="1" applyAlignment="1">
      <alignment horizontal="center" vertical="center" wrapText="1"/>
    </xf>
    <xf numFmtId="0" fontId="4" fillId="12" borderId="24" xfId="0" applyFont="1" applyFill="1" applyBorder="1" applyAlignment="1">
      <alignment horizontal="center" vertical="center" wrapText="1"/>
    </xf>
    <xf numFmtId="0" fontId="5" fillId="5" borderId="5" xfId="1" applyFill="1" applyBorder="1" applyAlignment="1" applyProtection="1">
      <alignment horizontal="center" vertical="center"/>
    </xf>
    <xf numFmtId="0" fontId="5" fillId="5" borderId="15" xfId="1" applyFill="1" applyBorder="1" applyAlignment="1" applyProtection="1">
      <alignment horizontal="center" vertical="center"/>
    </xf>
    <xf numFmtId="0" fontId="5" fillId="5" borderId="6" xfId="1" applyFill="1" applyBorder="1" applyAlignment="1" applyProtection="1">
      <alignment horizontal="left" vertical="center"/>
    </xf>
    <xf numFmtId="0" fontId="5" fillId="4" borderId="12" xfId="1" applyFill="1" applyBorder="1" applyAlignment="1" applyProtection="1">
      <alignment horizontal="center" vertical="center"/>
    </xf>
    <xf numFmtId="0" fontId="30" fillId="0" borderId="28" xfId="0" applyFont="1" applyBorder="1" applyAlignment="1">
      <alignment horizontal="center" vertical="center"/>
    </xf>
    <xf numFmtId="165" fontId="9" fillId="5" borderId="12" xfId="2" applyNumberFormat="1" applyFont="1" applyFill="1" applyBorder="1" applyAlignment="1">
      <alignment horizontal="center" vertical="center"/>
    </xf>
    <xf numFmtId="0" fontId="43" fillId="0" borderId="0" xfId="0" applyFont="1"/>
    <xf numFmtId="0" fontId="30" fillId="0" borderId="6" xfId="0" applyFont="1" applyBorder="1" applyAlignment="1">
      <alignment horizontal="center" vertical="center"/>
    </xf>
    <xf numFmtId="0" fontId="45" fillId="3" borderId="7" xfId="1" quotePrefix="1" applyFont="1" applyFill="1" applyBorder="1" applyAlignment="1" applyProtection="1">
      <alignment horizontal="center" vertical="center" wrapText="1"/>
    </xf>
    <xf numFmtId="0" fontId="7" fillId="11" borderId="12" xfId="0" applyFont="1" applyFill="1" applyBorder="1" applyAlignment="1">
      <alignment horizontal="center" vertical="center"/>
    </xf>
    <xf numFmtId="165" fontId="9" fillId="5" borderId="36" xfId="2" applyNumberFormat="1" applyFont="1" applyFill="1" applyBorder="1" applyAlignment="1">
      <alignment horizontal="center" vertical="center"/>
    </xf>
    <xf numFmtId="49" fontId="50" fillId="13" borderId="12" xfId="0" applyNumberFormat="1" applyFont="1" applyFill="1" applyBorder="1" applyAlignment="1">
      <alignment horizontal="center" vertical="center"/>
    </xf>
    <xf numFmtId="165" fontId="9" fillId="12" borderId="36" xfId="2" applyNumberFormat="1" applyFont="1" applyFill="1" applyBorder="1" applyAlignment="1">
      <alignment horizontal="center" vertical="center"/>
    </xf>
    <xf numFmtId="164" fontId="4" fillId="10" borderId="13" xfId="0" applyNumberFormat="1" applyFont="1" applyFill="1" applyBorder="1" applyAlignment="1">
      <alignment horizontal="center" vertical="center"/>
    </xf>
    <xf numFmtId="0" fontId="51" fillId="3" borderId="7" xfId="1" quotePrefix="1" applyFont="1" applyFill="1" applyBorder="1" applyAlignment="1" applyProtection="1">
      <alignment horizontal="center" vertical="center" wrapText="1"/>
    </xf>
    <xf numFmtId="165" fontId="5" fillId="10" borderId="59" xfId="1" applyNumberFormat="1" applyFill="1" applyBorder="1" applyAlignment="1" applyProtection="1">
      <alignment horizontal="center" vertical="center" wrapText="1"/>
    </xf>
    <xf numFmtId="16" fontId="7" fillId="10" borderId="12" xfId="0" applyNumberFormat="1" applyFont="1" applyFill="1" applyBorder="1" applyAlignment="1">
      <alignment horizontal="center" vertical="center"/>
    </xf>
    <xf numFmtId="0" fontId="0" fillId="0" borderId="12" xfId="0" applyBorder="1"/>
    <xf numFmtId="0" fontId="19" fillId="0" borderId="0" xfId="0" applyFont="1"/>
    <xf numFmtId="164" fontId="50" fillId="13" borderId="12" xfId="0" applyNumberFormat="1" applyFont="1" applyFill="1" applyBorder="1" applyAlignment="1">
      <alignment horizontal="center" vertical="center"/>
    </xf>
    <xf numFmtId="164" fontId="0" fillId="0" borderId="12" xfId="0" applyNumberFormat="1" applyBorder="1"/>
    <xf numFmtId="0" fontId="4" fillId="12" borderId="12" xfId="0" applyFont="1" applyFill="1" applyBorder="1" applyAlignment="1">
      <alignment horizontal="center" vertical="center" wrapText="1"/>
    </xf>
    <xf numFmtId="17" fontId="4" fillId="12" borderId="12" xfId="0" applyNumberFormat="1" applyFont="1" applyFill="1" applyBorder="1" applyAlignment="1">
      <alignment horizontal="center" vertical="center" wrapText="1"/>
    </xf>
    <xf numFmtId="0" fontId="33" fillId="3" borderId="12" xfId="1" quotePrefix="1" applyFont="1" applyFill="1" applyBorder="1" applyAlignment="1" applyProtection="1">
      <alignment horizontal="center" vertical="center" wrapText="1"/>
    </xf>
    <xf numFmtId="164" fontId="53" fillId="3" borderId="12" xfId="0" applyNumberFormat="1" applyFont="1" applyFill="1" applyBorder="1" applyAlignment="1">
      <alignment horizontal="center" vertical="center"/>
    </xf>
    <xf numFmtId="0" fontId="54" fillId="3" borderId="12" xfId="0" applyFont="1" applyFill="1" applyBorder="1" applyAlignment="1">
      <alignment horizontal="center" vertical="center"/>
    </xf>
    <xf numFmtId="49" fontId="55" fillId="13" borderId="12" xfId="0" applyNumberFormat="1" applyFont="1" applyFill="1" applyBorder="1" applyAlignment="1">
      <alignment horizontal="center" vertical="center"/>
    </xf>
    <xf numFmtId="164" fontId="55" fillId="13" borderId="12" xfId="0" applyNumberFormat="1" applyFont="1" applyFill="1" applyBorder="1" applyAlignment="1">
      <alignment horizontal="center" vertical="center"/>
    </xf>
    <xf numFmtId="14" fontId="56" fillId="3" borderId="12" xfId="0" applyNumberFormat="1" applyFont="1" applyFill="1" applyBorder="1" applyAlignment="1">
      <alignment horizontal="center" vertical="center"/>
    </xf>
    <xf numFmtId="0" fontId="53" fillId="3" borderId="12" xfId="0" applyFont="1" applyFill="1" applyBorder="1" applyAlignment="1">
      <alignment horizontal="center" vertical="center"/>
    </xf>
    <xf numFmtId="0" fontId="54" fillId="0" borderId="12" xfId="0" applyFont="1" applyBorder="1"/>
    <xf numFmtId="0" fontId="54" fillId="0" borderId="12" xfId="0" applyFont="1" applyBorder="1" applyAlignment="1">
      <alignment horizontal="center"/>
    </xf>
    <xf numFmtId="49" fontId="50" fillId="13" borderId="13" xfId="0" applyNumberFormat="1" applyFont="1" applyFill="1" applyBorder="1" applyAlignment="1">
      <alignment horizontal="center" vertical="center"/>
    </xf>
    <xf numFmtId="164" fontId="50" fillId="13" borderId="13" xfId="0" applyNumberFormat="1" applyFont="1" applyFill="1" applyBorder="1" applyAlignment="1">
      <alignment horizontal="center" vertical="center"/>
    </xf>
    <xf numFmtId="0" fontId="52" fillId="3" borderId="0" xfId="0" applyFont="1" applyFill="1" applyAlignment="1">
      <alignment horizontal="center" vertical="center"/>
    </xf>
    <xf numFmtId="0" fontId="54" fillId="15" borderId="0" xfId="0" applyFont="1" applyFill="1"/>
    <xf numFmtId="0" fontId="14" fillId="4" borderId="12" xfId="0" applyFont="1" applyFill="1" applyBorder="1" applyAlignment="1">
      <alignment horizontal="center" vertical="center" wrapText="1"/>
    </xf>
    <xf numFmtId="0" fontId="36" fillId="4" borderId="12" xfId="0" applyFont="1" applyFill="1" applyBorder="1" applyAlignment="1">
      <alignment horizontal="center" vertical="center"/>
    </xf>
    <xf numFmtId="0" fontId="62" fillId="4" borderId="12" xfId="0" applyFont="1" applyFill="1" applyBorder="1" applyAlignment="1">
      <alignment horizontal="center" vertical="center" wrapText="1"/>
    </xf>
    <xf numFmtId="0" fontId="57" fillId="0" borderId="0" xfId="0" applyFont="1"/>
    <xf numFmtId="164" fontId="14" fillId="4" borderId="12" xfId="0" applyNumberFormat="1" applyFont="1" applyFill="1" applyBorder="1" applyAlignment="1">
      <alignment vertical="center"/>
    </xf>
    <xf numFmtId="164" fontId="31" fillId="4" borderId="12" xfId="0" applyNumberFormat="1" applyFont="1" applyFill="1" applyBorder="1" applyAlignment="1">
      <alignment horizontal="center" vertical="center"/>
    </xf>
    <xf numFmtId="164" fontId="31" fillId="4" borderId="12" xfId="0" applyNumberFormat="1" applyFont="1" applyFill="1" applyBorder="1" applyAlignment="1">
      <alignment vertical="center"/>
    </xf>
    <xf numFmtId="164" fontId="29" fillId="4" borderId="12" xfId="0" applyNumberFormat="1" applyFont="1" applyFill="1" applyBorder="1" applyAlignment="1">
      <alignment horizontal="center" vertical="center"/>
    </xf>
    <xf numFmtId="164" fontId="36" fillId="4" borderId="12" xfId="0" applyNumberFormat="1" applyFont="1" applyFill="1" applyBorder="1" applyAlignment="1">
      <alignment horizontal="center" vertical="center"/>
    </xf>
    <xf numFmtId="164" fontId="33" fillId="4" borderId="12" xfId="0" applyNumberFormat="1" applyFont="1" applyFill="1" applyBorder="1" applyAlignment="1">
      <alignment horizontal="center" vertical="center"/>
    </xf>
    <xf numFmtId="0" fontId="45" fillId="4" borderId="12" xfId="0" applyFont="1" applyFill="1" applyBorder="1" applyAlignment="1">
      <alignment horizontal="center" vertical="center" wrapText="1"/>
    </xf>
    <xf numFmtId="164" fontId="63" fillId="10" borderId="12" xfId="0" applyNumberFormat="1" applyFont="1" applyFill="1" applyBorder="1" applyAlignment="1">
      <alignment horizontal="center" vertical="center"/>
    </xf>
    <xf numFmtId="0" fontId="54" fillId="0" borderId="0" xfId="0" applyFont="1"/>
    <xf numFmtId="0" fontId="15" fillId="0" borderId="12" xfId="0" applyFont="1" applyBorder="1"/>
    <xf numFmtId="0" fontId="15" fillId="3" borderId="12" xfId="0" applyFont="1" applyFill="1" applyBorder="1" applyAlignment="1">
      <alignment horizontal="center" vertical="center"/>
    </xf>
    <xf numFmtId="0" fontId="30" fillId="11" borderId="12" xfId="0" applyFont="1" applyFill="1" applyBorder="1" applyAlignment="1">
      <alignment horizontal="center" vertical="center"/>
    </xf>
    <xf numFmtId="0" fontId="28" fillId="11" borderId="12" xfId="1" quotePrefix="1" applyFont="1" applyFill="1" applyBorder="1" applyAlignment="1" applyProtection="1">
      <alignment horizontal="center" vertical="center" wrapText="1"/>
    </xf>
    <xf numFmtId="0" fontId="7" fillId="11" borderId="12" xfId="0" applyFont="1" applyFill="1" applyBorder="1" applyAlignment="1">
      <alignment horizontal="center" vertical="center" wrapText="1"/>
    </xf>
    <xf numFmtId="0" fontId="33" fillId="11" borderId="12" xfId="1" quotePrefix="1" applyFont="1" applyFill="1" applyBorder="1" applyAlignment="1" applyProtection="1">
      <alignment horizontal="center" vertical="center" wrapText="1"/>
    </xf>
    <xf numFmtId="0" fontId="59" fillId="11" borderId="12" xfId="0" applyFont="1" applyFill="1" applyBorder="1" applyAlignment="1">
      <alignment horizontal="center" vertical="center"/>
    </xf>
    <xf numFmtId="0" fontId="58" fillId="11" borderId="12" xfId="0" applyFont="1" applyFill="1" applyBorder="1" applyAlignment="1">
      <alignment horizontal="center" vertical="center"/>
    </xf>
    <xf numFmtId="0" fontId="61" fillId="11" borderId="12" xfId="0" applyFont="1" applyFill="1" applyBorder="1" applyAlignment="1">
      <alignment horizontal="center" vertical="center"/>
    </xf>
    <xf numFmtId="165" fontId="64" fillId="10" borderId="12" xfId="2" applyNumberFormat="1" applyFont="1" applyFill="1" applyBorder="1" applyAlignment="1">
      <alignment horizontal="center" vertical="center"/>
    </xf>
    <xf numFmtId="0" fontId="54" fillId="0" borderId="12" xfId="0" applyFont="1" applyBorder="1" applyAlignment="1">
      <alignment horizontal="center" vertical="center"/>
    </xf>
    <xf numFmtId="0" fontId="0" fillId="7" borderId="12" xfId="0" applyFill="1" applyBorder="1"/>
    <xf numFmtId="0" fontId="0" fillId="8" borderId="12" xfId="0" applyFill="1" applyBorder="1" applyAlignment="1">
      <alignment horizontal="right" wrapText="1"/>
    </xf>
    <xf numFmtId="0" fontId="0" fillId="9" borderId="12" xfId="0" applyFill="1" applyBorder="1"/>
    <xf numFmtId="14" fontId="19" fillId="3" borderId="12" xfId="0" applyNumberFormat="1" applyFont="1" applyFill="1" applyBorder="1" applyAlignment="1">
      <alignment horizontal="center" vertical="center"/>
    </xf>
    <xf numFmtId="0" fontId="4" fillId="0" borderId="12" xfId="0" applyFont="1" applyBorder="1" applyAlignment="1">
      <alignment horizontal="center" vertical="center"/>
    </xf>
    <xf numFmtId="0" fontId="0" fillId="0" borderId="12" xfId="0" applyBorder="1" applyAlignment="1">
      <alignment horizontal="center"/>
    </xf>
    <xf numFmtId="14" fontId="65" fillId="3" borderId="12" xfId="0" applyNumberFormat="1" applyFont="1" applyFill="1" applyBorder="1" applyAlignment="1">
      <alignment horizontal="center" vertical="center"/>
    </xf>
    <xf numFmtId="0" fontId="59" fillId="0" borderId="28" xfId="0" applyFont="1" applyBorder="1" applyAlignment="1">
      <alignment horizontal="center" vertical="center"/>
    </xf>
    <xf numFmtId="0" fontId="63" fillId="0" borderId="5" xfId="0" applyFont="1" applyBorder="1" applyAlignment="1">
      <alignment horizontal="center" vertical="center"/>
    </xf>
    <xf numFmtId="0" fontId="63" fillId="0" borderId="6" xfId="0" applyFont="1" applyBorder="1" applyAlignment="1">
      <alignment horizontal="left" vertical="center"/>
    </xf>
    <xf numFmtId="49" fontId="66" fillId="13" borderId="12" xfId="0" applyNumberFormat="1" applyFont="1" applyFill="1" applyBorder="1" applyAlignment="1">
      <alignment horizontal="center" vertical="center"/>
    </xf>
    <xf numFmtId="164" fontId="66" fillId="13" borderId="12" xfId="0" applyNumberFormat="1" applyFont="1" applyFill="1" applyBorder="1" applyAlignment="1">
      <alignment horizontal="center" vertical="center"/>
    </xf>
    <xf numFmtId="14" fontId="67" fillId="3" borderId="12" xfId="0" applyNumberFormat="1" applyFont="1" applyFill="1" applyBorder="1" applyAlignment="1">
      <alignment horizontal="center" vertical="center"/>
    </xf>
    <xf numFmtId="0" fontId="69" fillId="3" borderId="23" xfId="0" applyFont="1" applyFill="1" applyBorder="1" applyAlignment="1">
      <alignment horizontal="center" vertical="center"/>
    </xf>
    <xf numFmtId="165" fontId="71" fillId="5" borderId="36" xfId="2" applyNumberFormat="1" applyFont="1" applyFill="1" applyBorder="1" applyAlignment="1">
      <alignment horizontal="center" vertical="center"/>
    </xf>
    <xf numFmtId="164" fontId="73" fillId="10" borderId="12" xfId="0" applyNumberFormat="1" applyFont="1" applyFill="1" applyBorder="1" applyAlignment="1">
      <alignment horizontal="center" vertical="center"/>
    </xf>
    <xf numFmtId="0" fontId="58" fillId="0" borderId="5" xfId="0" applyFont="1" applyBorder="1" applyAlignment="1">
      <alignment horizontal="center" vertical="center"/>
    </xf>
    <xf numFmtId="0" fontId="58" fillId="0" borderId="6" xfId="0" applyFont="1" applyBorder="1" applyAlignment="1">
      <alignment horizontal="left" vertical="center"/>
    </xf>
    <xf numFmtId="0" fontId="77" fillId="3" borderId="7" xfId="1" quotePrefix="1" applyFont="1" applyFill="1" applyBorder="1" applyAlignment="1" applyProtection="1">
      <alignment horizontal="center" vertical="center" wrapText="1"/>
    </xf>
    <xf numFmtId="164" fontId="60" fillId="10" borderId="12" xfId="0" applyNumberFormat="1" applyFont="1" applyFill="1" applyBorder="1" applyAlignment="1">
      <alignment horizontal="center" vertical="center"/>
    </xf>
    <xf numFmtId="0" fontId="69" fillId="0" borderId="23" xfId="0" applyFont="1" applyBorder="1" applyAlignment="1">
      <alignment horizontal="center" vertical="center"/>
    </xf>
    <xf numFmtId="0" fontId="70" fillId="0" borderId="7" xfId="1" quotePrefix="1" applyFont="1" applyFill="1" applyBorder="1" applyAlignment="1" applyProtection="1">
      <alignment horizontal="center" vertical="center" wrapText="1"/>
    </xf>
    <xf numFmtId="164" fontId="60" fillId="0" borderId="12" xfId="0" applyNumberFormat="1" applyFont="1" applyBorder="1" applyAlignment="1">
      <alignment horizontal="center" vertical="center"/>
    </xf>
    <xf numFmtId="1" fontId="60" fillId="0" borderId="12" xfId="0" applyNumberFormat="1" applyFont="1" applyBorder="1" applyAlignment="1">
      <alignment horizontal="center" vertical="center"/>
    </xf>
    <xf numFmtId="0" fontId="1" fillId="0" borderId="23" xfId="0" applyFont="1" applyBorder="1" applyAlignment="1">
      <alignment horizontal="center" vertical="center"/>
    </xf>
    <xf numFmtId="0" fontId="59" fillId="0" borderId="6" xfId="0" applyFont="1" applyBorder="1" applyAlignment="1">
      <alignment horizontal="left" vertical="center"/>
    </xf>
    <xf numFmtId="0" fontId="28" fillId="0" borderId="7" xfId="1" quotePrefix="1" applyFont="1" applyFill="1" applyBorder="1" applyAlignment="1" applyProtection="1">
      <alignment horizontal="center" vertical="center" wrapText="1"/>
    </xf>
    <xf numFmtId="164" fontId="4" fillId="0" borderId="12" xfId="0" applyNumberFormat="1" applyFont="1" applyBorder="1" applyAlignment="1">
      <alignment horizontal="center" vertical="center"/>
    </xf>
    <xf numFmtId="1" fontId="4" fillId="0" borderId="12" xfId="0" applyNumberFormat="1" applyFont="1" applyBorder="1" applyAlignment="1">
      <alignment horizontal="center" vertical="center"/>
    </xf>
    <xf numFmtId="165" fontId="78" fillId="16" borderId="36" xfId="2" applyNumberFormat="1" applyFont="1" applyFill="1" applyBorder="1" applyAlignment="1">
      <alignment horizontal="center" vertical="center"/>
    </xf>
    <xf numFmtId="165" fontId="79" fillId="16" borderId="36" xfId="2" applyNumberFormat="1" applyFont="1" applyFill="1" applyBorder="1" applyAlignment="1">
      <alignment horizontal="center" vertical="center"/>
    </xf>
    <xf numFmtId="0" fontId="49" fillId="0" borderId="12" xfId="1" quotePrefix="1" applyFont="1" applyFill="1" applyBorder="1" applyAlignment="1" applyProtection="1">
      <alignment horizontal="center" vertical="center" wrapText="1"/>
    </xf>
    <xf numFmtId="166" fontId="5" fillId="10" borderId="12" xfId="1" applyNumberFormat="1" applyFill="1" applyBorder="1" applyAlignment="1" applyProtection="1">
      <alignment horizontal="center" vertical="center"/>
    </xf>
    <xf numFmtId="165" fontId="71" fillId="3" borderId="12" xfId="2" applyNumberFormat="1" applyFont="1" applyFill="1" applyBorder="1" applyAlignment="1">
      <alignment horizontal="center" vertical="center"/>
    </xf>
    <xf numFmtId="0" fontId="49" fillId="3" borderId="12" xfId="1" quotePrefix="1" applyFont="1" applyFill="1" applyBorder="1" applyAlignment="1" applyProtection="1">
      <alignment horizontal="center" vertical="center" wrapText="1"/>
    </xf>
    <xf numFmtId="0" fontId="49" fillId="3" borderId="12" xfId="1" applyFont="1" applyFill="1" applyBorder="1" applyAlignment="1" applyProtection="1">
      <alignment horizontal="center" vertical="center" wrapText="1"/>
    </xf>
    <xf numFmtId="0" fontId="49" fillId="4" borderId="12" xfId="0" applyFont="1" applyFill="1" applyBorder="1" applyAlignment="1">
      <alignment horizontal="center" vertical="center"/>
    </xf>
    <xf numFmtId="0" fontId="43" fillId="0" borderId="12" xfId="0" applyFont="1" applyBorder="1"/>
    <xf numFmtId="0" fontId="81" fillId="0" borderId="0" xfId="0" applyFont="1"/>
    <xf numFmtId="0" fontId="81" fillId="10" borderId="12" xfId="0" applyFont="1" applyFill="1" applyBorder="1" applyAlignment="1">
      <alignment horizontal="center" vertical="center" wrapText="1"/>
    </xf>
    <xf numFmtId="165" fontId="64" fillId="3" borderId="12" xfId="2" applyNumberFormat="1" applyFont="1" applyFill="1" applyBorder="1" applyAlignment="1">
      <alignment horizontal="center" vertical="center"/>
    </xf>
    <xf numFmtId="0" fontId="63" fillId="0" borderId="12" xfId="0" applyFont="1" applyBorder="1" applyAlignment="1">
      <alignment horizontal="center" vertical="center"/>
    </xf>
    <xf numFmtId="165" fontId="5" fillId="10" borderId="12" xfId="1" applyNumberFormat="1" applyFill="1" applyBorder="1" applyAlignment="1" applyProtection="1">
      <alignment horizontal="center" vertical="center"/>
    </xf>
    <xf numFmtId="0" fontId="33" fillId="0" borderId="12" xfId="1" quotePrefix="1" applyFont="1" applyFill="1" applyBorder="1" applyAlignment="1" applyProtection="1">
      <alignment horizontal="center" vertical="center" wrapText="1"/>
    </xf>
    <xf numFmtId="16" fontId="80" fillId="4" borderId="12" xfId="0" applyNumberFormat="1" applyFont="1" applyFill="1" applyBorder="1" applyAlignment="1">
      <alignment horizontal="center" vertical="center"/>
    </xf>
    <xf numFmtId="0" fontId="63" fillId="12" borderId="12" xfId="0" applyFont="1" applyFill="1" applyBorder="1" applyAlignment="1">
      <alignment horizontal="center" vertical="center" wrapText="1"/>
    </xf>
    <xf numFmtId="0" fontId="33" fillId="3" borderId="13" xfId="1" quotePrefix="1" applyFont="1" applyFill="1" applyBorder="1" applyAlignment="1" applyProtection="1">
      <alignment horizontal="center" vertical="center" wrapText="1"/>
    </xf>
    <xf numFmtId="0" fontId="33" fillId="11" borderId="12" xfId="1" applyFont="1" applyFill="1" applyBorder="1" applyAlignment="1" applyProtection="1">
      <alignment horizontal="center" vertical="center" wrapText="1"/>
    </xf>
    <xf numFmtId="0" fontId="38" fillId="2" borderId="12" xfId="0" applyFont="1" applyFill="1" applyBorder="1" applyAlignment="1">
      <alignment horizontal="left" vertical="center"/>
    </xf>
    <xf numFmtId="0" fontId="0" fillId="2" borderId="12" xfId="0" applyFill="1" applyBorder="1" applyAlignment="1">
      <alignment horizontal="center" vertical="center"/>
    </xf>
    <xf numFmtId="0" fontId="29" fillId="2" borderId="12" xfId="1" applyFont="1" applyFill="1" applyBorder="1" applyAlignment="1" applyProtection="1">
      <alignment horizontal="center" vertical="center"/>
    </xf>
    <xf numFmtId="0" fontId="44" fillId="2" borderId="12" xfId="0" applyFont="1" applyFill="1" applyBorder="1" applyAlignment="1">
      <alignment horizontal="center" vertical="center" wrapText="1"/>
    </xf>
    <xf numFmtId="0" fontId="47" fillId="2" borderId="12" xfId="0" applyFont="1" applyFill="1" applyBorder="1" applyAlignment="1">
      <alignment horizontal="left" vertical="center" wrapText="1"/>
    </xf>
    <xf numFmtId="0" fontId="11" fillId="2" borderId="12" xfId="0" applyFont="1" applyFill="1" applyBorder="1" applyAlignment="1">
      <alignment horizontal="center" vertical="center" wrapText="1"/>
    </xf>
    <xf numFmtId="0" fontId="84" fillId="2" borderId="12" xfId="0" applyFont="1" applyFill="1" applyBorder="1" applyAlignment="1">
      <alignment horizontal="center" vertical="center" wrapText="1" readingOrder="2"/>
    </xf>
    <xf numFmtId="49" fontId="57" fillId="13" borderId="12" xfId="0" applyNumberFormat="1" applyFont="1" applyFill="1" applyBorder="1" applyAlignment="1">
      <alignment horizontal="center" vertical="center"/>
    </xf>
    <xf numFmtId="0" fontId="48" fillId="3" borderId="6" xfId="0" applyFont="1" applyFill="1" applyBorder="1" applyAlignment="1">
      <alignment horizontal="center" vertical="center" wrapText="1"/>
    </xf>
    <xf numFmtId="0" fontId="7" fillId="4" borderId="12" xfId="0" applyFont="1" applyFill="1" applyBorder="1" applyAlignment="1">
      <alignment horizontal="center" vertical="center" wrapText="1"/>
    </xf>
    <xf numFmtId="0" fontId="61" fillId="4" borderId="12" xfId="0" applyFont="1" applyFill="1" applyBorder="1" applyAlignment="1">
      <alignment horizontal="center" vertical="center" wrapText="1"/>
    </xf>
    <xf numFmtId="0" fontId="35" fillId="10" borderId="12" xfId="1" applyFont="1" applyFill="1" applyBorder="1" applyAlignment="1" applyProtection="1">
      <alignment horizontal="center" vertical="center"/>
    </xf>
    <xf numFmtId="0" fontId="10" fillId="0" borderId="12" xfId="0" applyFont="1" applyBorder="1" applyAlignment="1">
      <alignment horizontal="center" vertical="center"/>
    </xf>
    <xf numFmtId="0" fontId="85" fillId="3" borderId="12" xfId="0" applyFont="1" applyFill="1" applyBorder="1" applyAlignment="1">
      <alignment horizontal="center" vertical="center" wrapText="1"/>
    </xf>
    <xf numFmtId="0" fontId="85" fillId="3" borderId="12" xfId="0" quotePrefix="1" applyFont="1" applyFill="1" applyBorder="1" applyAlignment="1">
      <alignment horizontal="center" vertical="center" wrapText="1"/>
    </xf>
    <xf numFmtId="0" fontId="86" fillId="3" borderId="6" xfId="0" applyFont="1" applyFill="1" applyBorder="1" applyAlignment="1">
      <alignment horizontal="center" vertical="center" wrapText="1"/>
    </xf>
    <xf numFmtId="0" fontId="1" fillId="0" borderId="12" xfId="0" applyFont="1" applyBorder="1"/>
    <xf numFmtId="166" fontId="63" fillId="10" borderId="12" xfId="0" applyNumberFormat="1" applyFont="1" applyFill="1" applyBorder="1" applyAlignment="1">
      <alignment horizontal="center" vertical="center"/>
    </xf>
    <xf numFmtId="164" fontId="45" fillId="4" borderId="12" xfId="0" applyNumberFormat="1" applyFont="1" applyFill="1" applyBorder="1" applyAlignment="1">
      <alignment horizontal="center" vertical="center"/>
    </xf>
    <xf numFmtId="168" fontId="50" fillId="13" borderId="12" xfId="0" applyNumberFormat="1" applyFont="1" applyFill="1" applyBorder="1" applyAlignment="1">
      <alignment horizontal="center" vertical="center"/>
    </xf>
    <xf numFmtId="168" fontId="66" fillId="13" borderId="12" xfId="0" applyNumberFormat="1" applyFont="1" applyFill="1" applyBorder="1" applyAlignment="1">
      <alignment horizontal="center" vertical="center"/>
    </xf>
    <xf numFmtId="168" fontId="57" fillId="13" borderId="12" xfId="0" applyNumberFormat="1" applyFont="1" applyFill="1" applyBorder="1" applyAlignment="1">
      <alignment horizontal="center" vertical="center"/>
    </xf>
    <xf numFmtId="168" fontId="0" fillId="0" borderId="12" xfId="0" applyNumberFormat="1" applyBorder="1"/>
    <xf numFmtId="0" fontId="68" fillId="0" borderId="0" xfId="0" applyFont="1"/>
    <xf numFmtId="0" fontId="88" fillId="3" borderId="12" xfId="0" applyFont="1" applyFill="1" applyBorder="1" applyAlignment="1">
      <alignment horizontal="center" vertical="center"/>
    </xf>
    <xf numFmtId="0" fontId="72" fillId="11" borderId="12" xfId="0" applyFont="1" applyFill="1" applyBorder="1" applyAlignment="1">
      <alignment horizontal="center" vertical="center"/>
    </xf>
    <xf numFmtId="0" fontId="89" fillId="11" borderId="12" xfId="1" quotePrefix="1" applyFont="1" applyFill="1" applyBorder="1" applyAlignment="1" applyProtection="1">
      <alignment horizontal="center" vertical="center" wrapText="1"/>
    </xf>
    <xf numFmtId="0" fontId="90" fillId="11" borderId="12" xfId="0" applyFont="1" applyFill="1" applyBorder="1" applyAlignment="1">
      <alignment horizontal="center" vertical="center"/>
    </xf>
    <xf numFmtId="0" fontId="91" fillId="4" borderId="12" xfId="0" applyFont="1" applyFill="1" applyBorder="1" applyAlignment="1">
      <alignment horizontal="center" vertical="center"/>
    </xf>
    <xf numFmtId="164" fontId="91" fillId="4" borderId="12" xfId="0" applyNumberFormat="1" applyFont="1" applyFill="1" applyBorder="1" applyAlignment="1">
      <alignment horizontal="center" vertical="center"/>
    </xf>
    <xf numFmtId="0" fontId="92" fillId="4" borderId="12" xfId="0" applyFont="1" applyFill="1" applyBorder="1" applyAlignment="1">
      <alignment horizontal="center" vertical="center" wrapText="1"/>
    </xf>
    <xf numFmtId="165" fontId="74" fillId="10" borderId="12" xfId="2" applyNumberFormat="1" applyFont="1" applyFill="1" applyBorder="1" applyAlignment="1">
      <alignment horizontal="center" vertical="center"/>
    </xf>
    <xf numFmtId="0" fontId="68" fillId="0" borderId="12" xfId="0" applyFont="1" applyBorder="1" applyAlignment="1">
      <alignment horizontal="center" vertical="center"/>
    </xf>
    <xf numFmtId="0" fontId="30" fillId="17" borderId="12" xfId="0" applyFont="1" applyFill="1" applyBorder="1" applyAlignment="1">
      <alignment horizontal="center" vertical="center"/>
    </xf>
    <xf numFmtId="0" fontId="33" fillId="17" borderId="12" xfId="1" quotePrefix="1" applyFont="1" applyFill="1" applyBorder="1" applyAlignment="1" applyProtection="1">
      <alignment horizontal="center" vertical="center" wrapText="1"/>
    </xf>
    <xf numFmtId="0" fontId="7" fillId="17" borderId="12" xfId="0" applyFont="1" applyFill="1" applyBorder="1" applyAlignment="1">
      <alignment horizontal="center" vertical="center"/>
    </xf>
    <xf numFmtId="0" fontId="31" fillId="17" borderId="12" xfId="0" applyFont="1" applyFill="1" applyBorder="1" applyAlignment="1">
      <alignment horizontal="center" vertical="center"/>
    </xf>
    <xf numFmtId="164" fontId="31" fillId="17" borderId="12" xfId="0" applyNumberFormat="1" applyFont="1" applyFill="1" applyBorder="1" applyAlignment="1">
      <alignment horizontal="center" vertical="center"/>
    </xf>
    <xf numFmtId="0" fontId="14" fillId="17" borderId="12" xfId="0" applyFont="1" applyFill="1" applyBorder="1" applyAlignment="1">
      <alignment horizontal="center" vertical="center" wrapText="1"/>
    </xf>
    <xf numFmtId="164" fontId="4" fillId="17" borderId="12" xfId="0" applyNumberFormat="1" applyFont="1" applyFill="1" applyBorder="1" applyAlignment="1">
      <alignment horizontal="center" vertical="center"/>
    </xf>
    <xf numFmtId="165" fontId="9" fillId="17" borderId="12" xfId="2" applyNumberFormat="1" applyFont="1" applyFill="1" applyBorder="1" applyAlignment="1">
      <alignment horizontal="center" vertical="center"/>
    </xf>
    <xf numFmtId="0" fontId="0" fillId="17" borderId="12" xfId="0" applyFill="1" applyBorder="1" applyAlignment="1">
      <alignment horizontal="center" vertical="center"/>
    </xf>
    <xf numFmtId="0" fontId="0" fillId="17" borderId="0" xfId="0" applyFill="1"/>
    <xf numFmtId="0" fontId="93" fillId="3" borderId="12" xfId="0" applyFont="1" applyFill="1" applyBorder="1" applyAlignment="1">
      <alignment horizontal="center" vertical="center"/>
    </xf>
    <xf numFmtId="0" fontId="94" fillId="0" borderId="0" xfId="0" applyFont="1" applyAlignment="1">
      <alignment horizontal="left" vertical="center" readingOrder="2"/>
    </xf>
    <xf numFmtId="0" fontId="13" fillId="3" borderId="23" xfId="0" applyFont="1" applyFill="1" applyBorder="1" applyAlignment="1">
      <alignment horizontal="center" vertical="center"/>
    </xf>
    <xf numFmtId="0" fontId="59" fillId="0" borderId="5" xfId="0" applyFont="1" applyBorder="1" applyAlignment="1">
      <alignment horizontal="center" vertical="center"/>
    </xf>
    <xf numFmtId="0" fontId="59" fillId="0" borderId="6" xfId="0" applyFont="1" applyBorder="1" applyAlignment="1">
      <alignment horizontal="center" vertical="center"/>
    </xf>
    <xf numFmtId="166" fontId="5" fillId="10" borderId="12" xfId="1" applyNumberFormat="1" applyFill="1" applyBorder="1" applyAlignment="1" applyProtection="1">
      <alignment horizontal="left" vertical="center"/>
    </xf>
    <xf numFmtId="0" fontId="28" fillId="3" borderId="69" xfId="1" quotePrefix="1" applyFont="1" applyFill="1" applyBorder="1" applyAlignment="1" applyProtection="1">
      <alignment horizontal="center" vertical="center" wrapText="1"/>
    </xf>
    <xf numFmtId="0" fontId="14" fillId="4" borderId="21" xfId="0" applyFont="1" applyFill="1" applyBorder="1" applyAlignment="1">
      <alignment vertical="center" wrapText="1"/>
    </xf>
    <xf numFmtId="165" fontId="9" fillId="10" borderId="21" xfId="2" applyNumberFormat="1" applyFont="1" applyFill="1" applyBorder="1" applyAlignment="1">
      <alignment horizontal="center" vertical="center"/>
    </xf>
    <xf numFmtId="164" fontId="63" fillId="10" borderId="43" xfId="0" applyNumberFormat="1" applyFont="1" applyFill="1" applyBorder="1" applyAlignment="1">
      <alignment horizontal="center" vertical="center"/>
    </xf>
    <xf numFmtId="165" fontId="64" fillId="10" borderId="43" xfId="2" applyNumberFormat="1" applyFont="1" applyFill="1" applyBorder="1" applyAlignment="1">
      <alignment horizontal="center" vertical="center"/>
    </xf>
    <xf numFmtId="0" fontId="1" fillId="3" borderId="12" xfId="0" applyFont="1" applyFill="1" applyBorder="1" applyAlignment="1">
      <alignment horizontal="center" vertical="center" wrapText="1"/>
    </xf>
    <xf numFmtId="0" fontId="4" fillId="13" borderId="12" xfId="0" applyFont="1" applyFill="1" applyBorder="1" applyAlignment="1">
      <alignment horizontal="center" vertical="center" wrapText="1"/>
    </xf>
    <xf numFmtId="0" fontId="29" fillId="4" borderId="12" xfId="0" applyFont="1" applyFill="1" applyBorder="1" applyAlignment="1">
      <alignment horizontal="center" vertical="center" wrapText="1"/>
    </xf>
    <xf numFmtId="164" fontId="29" fillId="4" borderId="12" xfId="0" applyNumberFormat="1" applyFont="1" applyFill="1" applyBorder="1" applyAlignment="1">
      <alignment horizontal="center" vertical="center" wrapText="1"/>
    </xf>
    <xf numFmtId="16" fontId="29" fillId="4" borderId="12" xfId="0" applyNumberFormat="1" applyFont="1" applyFill="1" applyBorder="1" applyAlignment="1">
      <alignment horizontal="center" vertical="center" wrapText="1"/>
    </xf>
    <xf numFmtId="164" fontId="4" fillId="10" borderId="12" xfId="0" applyNumberFormat="1" applyFont="1" applyFill="1" applyBorder="1" applyAlignment="1">
      <alignment horizontal="center" vertical="center" wrapText="1"/>
    </xf>
    <xf numFmtId="165" fontId="9" fillId="10" borderId="12" xfId="2" applyNumberFormat="1" applyFont="1" applyFill="1" applyBorder="1" applyAlignment="1">
      <alignment horizontal="center" vertical="center" wrapText="1"/>
    </xf>
    <xf numFmtId="16" fontId="7" fillId="4" borderId="12" xfId="0" applyNumberFormat="1" applyFont="1" applyFill="1" applyBorder="1" applyAlignment="1">
      <alignment horizontal="center" vertical="center" wrapText="1"/>
    </xf>
    <xf numFmtId="0" fontId="5" fillId="4" borderId="12" xfId="1" applyFill="1" applyBorder="1" applyAlignment="1" applyProtection="1">
      <alignment horizontal="center" vertical="center" wrapText="1"/>
    </xf>
    <xf numFmtId="0" fontId="13" fillId="3" borderId="12" xfId="0" applyFont="1" applyFill="1" applyBorder="1" applyAlignment="1">
      <alignment horizontal="center" vertical="center" wrapText="1"/>
    </xf>
    <xf numFmtId="0" fontId="63" fillId="13" borderId="12" xfId="0" applyFont="1" applyFill="1" applyBorder="1" applyAlignment="1">
      <alignment horizontal="center" vertical="center" wrapText="1"/>
    </xf>
    <xf numFmtId="164" fontId="63" fillId="10" borderId="12" xfId="0" applyNumberFormat="1" applyFont="1" applyFill="1" applyBorder="1" applyAlignment="1">
      <alignment horizontal="center" vertical="center" wrapText="1"/>
    </xf>
    <xf numFmtId="165" fontId="64" fillId="10" borderId="12" xfId="2" applyNumberFormat="1" applyFont="1" applyFill="1" applyBorder="1" applyAlignment="1">
      <alignment horizontal="center" vertical="center" wrapText="1"/>
    </xf>
    <xf numFmtId="0" fontId="98" fillId="0" borderId="0" xfId="0" applyFont="1"/>
    <xf numFmtId="0" fontId="1" fillId="5" borderId="23" xfId="0" applyFont="1" applyFill="1" applyBorder="1" applyAlignment="1">
      <alignment horizontal="center" vertical="center"/>
    </xf>
    <xf numFmtId="0" fontId="63" fillId="5" borderId="5" xfId="0" applyFont="1" applyFill="1" applyBorder="1" applyAlignment="1">
      <alignment horizontal="center" vertical="center"/>
    </xf>
    <xf numFmtId="0" fontId="63" fillId="5" borderId="6" xfId="0" applyFont="1" applyFill="1" applyBorder="1" applyAlignment="1">
      <alignment horizontal="left" vertical="center"/>
    </xf>
    <xf numFmtId="0" fontId="59" fillId="5" borderId="28" xfId="0" applyFont="1" applyFill="1" applyBorder="1" applyAlignment="1">
      <alignment horizontal="center" vertical="center"/>
    </xf>
    <xf numFmtId="164" fontId="4" fillId="5" borderId="12" xfId="0" applyNumberFormat="1" applyFont="1" applyFill="1" applyBorder="1" applyAlignment="1">
      <alignment horizontal="center" vertical="center"/>
    </xf>
    <xf numFmtId="164" fontId="4" fillId="5" borderId="43" xfId="0" applyNumberFormat="1" applyFont="1" applyFill="1" applyBorder="1" applyAlignment="1">
      <alignment horizontal="center" vertical="center"/>
    </xf>
    <xf numFmtId="165" fontId="9" fillId="5" borderId="43" xfId="2" applyNumberFormat="1" applyFont="1" applyFill="1" applyBorder="1" applyAlignment="1">
      <alignment horizontal="center" vertical="center"/>
    </xf>
    <xf numFmtId="0" fontId="0" fillId="5" borderId="0" xfId="0" applyFill="1"/>
    <xf numFmtId="0" fontId="15" fillId="5" borderId="12" xfId="0" applyFont="1" applyFill="1" applyBorder="1" applyAlignment="1">
      <alignment horizontal="center" vertical="center"/>
    </xf>
    <xf numFmtId="0" fontId="30" fillId="5" borderId="12" xfId="0" applyFont="1" applyFill="1" applyBorder="1" applyAlignment="1">
      <alignment horizontal="center" vertical="center"/>
    </xf>
    <xf numFmtId="0" fontId="33" fillId="5" borderId="12" xfId="1" quotePrefix="1" applyFont="1" applyFill="1" applyBorder="1" applyAlignment="1" applyProtection="1">
      <alignment horizontal="center" vertical="center" wrapText="1"/>
    </xf>
    <xf numFmtId="0" fontId="7" fillId="5" borderId="12" xfId="0" applyFont="1" applyFill="1" applyBorder="1" applyAlignment="1">
      <alignment horizontal="center" vertical="center"/>
    </xf>
    <xf numFmtId="0" fontId="31" fillId="5" borderId="12" xfId="0" applyFont="1" applyFill="1" applyBorder="1" applyAlignment="1">
      <alignment horizontal="center" vertical="center"/>
    </xf>
    <xf numFmtId="164" fontId="31" fillId="5" borderId="12" xfId="0" applyNumberFormat="1" applyFont="1" applyFill="1" applyBorder="1" applyAlignment="1">
      <alignment horizontal="center" vertical="center"/>
    </xf>
    <xf numFmtId="0" fontId="14" fillId="5" borderId="12" xfId="0" applyFont="1" applyFill="1" applyBorder="1" applyAlignment="1">
      <alignment horizontal="center" vertical="center" wrapText="1"/>
    </xf>
    <xf numFmtId="0" fontId="0" fillId="5" borderId="12" xfId="0" applyFill="1" applyBorder="1" applyAlignment="1">
      <alignment horizontal="center" vertical="center"/>
    </xf>
    <xf numFmtId="0" fontId="54" fillId="0" borderId="0" xfId="0" applyFont="1" applyAlignment="1">
      <alignment horizontal="center" vertical="center"/>
    </xf>
    <xf numFmtId="0" fontId="56" fillId="3" borderId="12" xfId="0" applyFont="1" applyFill="1" applyBorder="1" applyAlignment="1">
      <alignment horizontal="center" vertical="center"/>
    </xf>
    <xf numFmtId="0" fontId="54" fillId="3" borderId="0" xfId="0" applyFont="1" applyFill="1"/>
    <xf numFmtId="166" fontId="100" fillId="10" borderId="12" xfId="0" applyNumberFormat="1" applyFont="1" applyFill="1" applyBorder="1" applyAlignment="1">
      <alignment horizontal="center" vertical="center"/>
    </xf>
    <xf numFmtId="0" fontId="7" fillId="0" borderId="12" xfId="0" applyFont="1" applyBorder="1" applyAlignment="1">
      <alignment horizontal="center" vertical="center" wrapText="1"/>
    </xf>
    <xf numFmtId="164" fontId="33" fillId="10" borderId="12" xfId="0" applyNumberFormat="1" applyFont="1" applyFill="1" applyBorder="1" applyAlignment="1">
      <alignment horizontal="center" vertical="center"/>
    </xf>
    <xf numFmtId="0" fontId="43" fillId="4" borderId="12" xfId="0" applyFont="1" applyFill="1" applyBorder="1"/>
    <xf numFmtId="0" fontId="13" fillId="0" borderId="23" xfId="0" applyFont="1" applyBorder="1" applyAlignment="1">
      <alignment horizontal="center" vertical="center"/>
    </xf>
    <xf numFmtId="164" fontId="63" fillId="0" borderId="12" xfId="0" applyNumberFormat="1" applyFont="1" applyBorder="1" applyAlignment="1">
      <alignment horizontal="center" vertical="center"/>
    </xf>
    <xf numFmtId="1" fontId="63" fillId="0" borderId="12" xfId="0" applyNumberFormat="1" applyFont="1" applyBorder="1" applyAlignment="1">
      <alignment horizontal="center" vertical="center"/>
    </xf>
    <xf numFmtId="165" fontId="64" fillId="5" borderId="36" xfId="2" applyNumberFormat="1" applyFont="1" applyFill="1" applyBorder="1" applyAlignment="1">
      <alignment horizontal="center" vertical="center"/>
    </xf>
    <xf numFmtId="0" fontId="81" fillId="10" borderId="12" xfId="0" applyFont="1" applyFill="1" applyBorder="1" applyAlignment="1">
      <alignment horizontal="center" vertical="center"/>
    </xf>
    <xf numFmtId="165" fontId="102" fillId="10" borderId="12" xfId="2" applyNumberFormat="1" applyFont="1" applyFill="1" applyBorder="1" applyAlignment="1">
      <alignment horizontal="center" vertical="center"/>
    </xf>
    <xf numFmtId="164" fontId="63" fillId="4" borderId="12" xfId="0" applyNumberFormat="1" applyFont="1" applyFill="1" applyBorder="1" applyAlignment="1">
      <alignment horizontal="center" vertical="center" wrapText="1"/>
    </xf>
    <xf numFmtId="0" fontId="103" fillId="3" borderId="12" xfId="0" applyFont="1" applyFill="1" applyBorder="1" applyAlignment="1">
      <alignment horizontal="center" vertical="center"/>
    </xf>
    <xf numFmtId="0" fontId="83" fillId="0" borderId="12" xfId="0" applyFont="1" applyBorder="1"/>
    <xf numFmtId="165" fontId="2" fillId="10" borderId="12" xfId="2" applyNumberFormat="1" applyFont="1" applyFill="1" applyBorder="1" applyAlignment="1">
      <alignment horizontal="center" vertical="center"/>
    </xf>
    <xf numFmtId="168" fontId="54" fillId="13" borderId="12" xfId="0" applyNumberFormat="1" applyFont="1" applyFill="1" applyBorder="1" applyAlignment="1">
      <alignment horizontal="center" vertical="center"/>
    </xf>
    <xf numFmtId="0" fontId="73" fillId="0" borderId="12" xfId="0" applyFont="1" applyBorder="1" applyAlignment="1">
      <alignment horizontal="center" vertical="center"/>
    </xf>
    <xf numFmtId="0" fontId="109" fillId="3" borderId="12" xfId="1" quotePrefix="1" applyFont="1" applyFill="1" applyBorder="1" applyAlignment="1" applyProtection="1">
      <alignment horizontal="center" vertical="center" wrapText="1"/>
    </xf>
    <xf numFmtId="0" fontId="109" fillId="4" borderId="12" xfId="0" applyFont="1" applyFill="1" applyBorder="1" applyAlignment="1">
      <alignment horizontal="center" vertical="center"/>
    </xf>
    <xf numFmtId="166" fontId="73" fillId="10" borderId="12" xfId="0" applyNumberFormat="1" applyFont="1" applyFill="1" applyBorder="1" applyAlignment="1">
      <alignment horizontal="center" vertical="center"/>
    </xf>
    <xf numFmtId="165" fontId="111" fillId="3" borderId="12" xfId="2" applyNumberFormat="1" applyFont="1" applyFill="1" applyBorder="1" applyAlignment="1">
      <alignment horizontal="center" vertical="center"/>
    </xf>
    <xf numFmtId="164" fontId="56" fillId="3" borderId="12" xfId="0" applyNumberFormat="1" applyFont="1" applyFill="1" applyBorder="1" applyAlignment="1">
      <alignment horizontal="center" vertical="center"/>
    </xf>
    <xf numFmtId="164" fontId="65" fillId="3" borderId="12" xfId="0" applyNumberFormat="1" applyFont="1" applyFill="1" applyBorder="1" applyAlignment="1">
      <alignment horizontal="center" vertical="center"/>
    </xf>
    <xf numFmtId="0" fontId="65" fillId="3" borderId="12" xfId="0" applyFont="1" applyFill="1" applyBorder="1" applyAlignment="1">
      <alignment horizontal="center" vertical="center"/>
    </xf>
    <xf numFmtId="0" fontId="56" fillId="3" borderId="13" xfId="0" applyFont="1" applyFill="1" applyBorder="1" applyAlignment="1">
      <alignment horizontal="center" vertical="center"/>
    </xf>
    <xf numFmtId="164" fontId="112" fillId="3" borderId="12" xfId="0" applyNumberFormat="1" applyFont="1" applyFill="1" applyBorder="1" applyAlignment="1">
      <alignment horizontal="center" vertical="center"/>
    </xf>
    <xf numFmtId="0" fontId="112" fillId="3" borderId="12" xfId="0" applyFont="1" applyFill="1" applyBorder="1" applyAlignment="1">
      <alignment horizontal="center" vertical="center"/>
    </xf>
    <xf numFmtId="0" fontId="115" fillId="0" borderId="0" xfId="0" applyFont="1" applyAlignment="1">
      <alignment wrapText="1"/>
    </xf>
    <xf numFmtId="0" fontId="4" fillId="13" borderId="12" xfId="0" applyFont="1" applyFill="1" applyBorder="1" applyAlignment="1">
      <alignment horizontal="center" vertical="center"/>
    </xf>
    <xf numFmtId="0" fontId="4" fillId="0" borderId="12" xfId="0" applyFont="1" applyBorder="1" applyAlignment="1">
      <alignment horizontal="left" vertical="center"/>
    </xf>
    <xf numFmtId="0" fontId="48" fillId="12" borderId="12" xfId="0" applyFont="1" applyFill="1" applyBorder="1" applyAlignment="1">
      <alignment horizontal="center" vertical="center" wrapText="1"/>
    </xf>
    <xf numFmtId="0" fontId="45" fillId="3" borderId="12" xfId="1" quotePrefix="1" applyFont="1" applyFill="1" applyBorder="1" applyAlignment="1" applyProtection="1">
      <alignment horizontal="center" vertical="center" wrapText="1"/>
    </xf>
    <xf numFmtId="0" fontId="60" fillId="12" borderId="12" xfId="0" applyFont="1" applyFill="1" applyBorder="1" applyAlignment="1">
      <alignment horizontal="center" vertical="center" wrapText="1"/>
    </xf>
    <xf numFmtId="0" fontId="60" fillId="13" borderId="12" xfId="0" applyFont="1" applyFill="1" applyBorder="1" applyAlignment="1">
      <alignment horizontal="center" vertical="center"/>
    </xf>
    <xf numFmtId="0" fontId="60" fillId="0" borderId="12" xfId="0" applyFont="1" applyBorder="1" applyAlignment="1">
      <alignment horizontal="left" vertical="center"/>
    </xf>
    <xf numFmtId="0" fontId="87" fillId="12" borderId="12" xfId="0" applyFont="1" applyFill="1" applyBorder="1" applyAlignment="1">
      <alignment horizontal="center" vertical="center" wrapText="1"/>
    </xf>
    <xf numFmtId="0" fontId="62" fillId="3" borderId="12" xfId="1" quotePrefix="1" applyFont="1" applyFill="1" applyBorder="1" applyAlignment="1" applyProtection="1">
      <alignment horizontal="center" vertical="center" wrapText="1"/>
    </xf>
    <xf numFmtId="0" fontId="117" fillId="4" borderId="12" xfId="0" applyFont="1" applyFill="1" applyBorder="1"/>
    <xf numFmtId="0" fontId="4" fillId="0" borderId="6" xfId="0" applyFont="1" applyBorder="1" applyAlignment="1">
      <alignment horizontal="center" vertical="center" wrapText="1"/>
    </xf>
    <xf numFmtId="0" fontId="0" fillId="0" borderId="0" xfId="0" applyAlignment="1">
      <alignment horizontal="center" wrapText="1"/>
    </xf>
    <xf numFmtId="0" fontId="73" fillId="0" borderId="5" xfId="0" applyFont="1" applyBorder="1" applyAlignment="1">
      <alignment horizontal="center" vertical="center"/>
    </xf>
    <xf numFmtId="0" fontId="73" fillId="0" borderId="6" xfId="0" applyFont="1" applyBorder="1" applyAlignment="1">
      <alignment horizontal="center" vertical="center"/>
    </xf>
    <xf numFmtId="0" fontId="73" fillId="0" borderId="6" xfId="0" applyFont="1" applyBorder="1" applyAlignment="1">
      <alignment horizontal="left" vertical="center"/>
    </xf>
    <xf numFmtId="0" fontId="110" fillId="3" borderId="7" xfId="1" quotePrefix="1" applyFont="1" applyFill="1" applyBorder="1" applyAlignment="1" applyProtection="1">
      <alignment horizontal="center" vertical="center" wrapText="1"/>
    </xf>
    <xf numFmtId="0" fontId="90" fillId="0" borderId="8" xfId="0" applyFont="1" applyBorder="1" applyAlignment="1">
      <alignment horizontal="center" vertical="center"/>
    </xf>
    <xf numFmtId="0" fontId="118" fillId="4" borderId="12" xfId="0" applyFont="1" applyFill="1" applyBorder="1" applyAlignment="1">
      <alignment horizontal="center" vertical="center"/>
    </xf>
    <xf numFmtId="14" fontId="118" fillId="4" borderId="12" xfId="0" applyNumberFormat="1" applyFont="1" applyFill="1" applyBorder="1" applyAlignment="1">
      <alignment horizontal="center" vertical="center"/>
    </xf>
    <xf numFmtId="0" fontId="90" fillId="4" borderId="12" xfId="0" applyFont="1" applyFill="1" applyBorder="1" applyAlignment="1">
      <alignment horizontal="center" vertical="center"/>
    </xf>
    <xf numFmtId="0" fontId="119" fillId="3" borderId="6" xfId="0" applyFont="1" applyFill="1" applyBorder="1" applyAlignment="1">
      <alignment horizontal="center" vertical="center" wrapText="1"/>
    </xf>
    <xf numFmtId="164" fontId="112" fillId="0" borderId="12" xfId="0" applyNumberFormat="1" applyFont="1" applyBorder="1" applyAlignment="1">
      <alignment horizontal="center" vertical="center"/>
    </xf>
    <xf numFmtId="0" fontId="112" fillId="0" borderId="12" xfId="0" applyFont="1" applyBorder="1" applyAlignment="1">
      <alignment horizontal="center" vertical="center"/>
    </xf>
    <xf numFmtId="49" fontId="66" fillId="0" borderId="12" xfId="0" applyNumberFormat="1" applyFont="1" applyBorder="1" applyAlignment="1">
      <alignment horizontal="center" vertical="center"/>
    </xf>
    <xf numFmtId="164" fontId="66" fillId="0" borderId="12" xfId="0" applyNumberFormat="1" applyFont="1" applyBorder="1" applyAlignment="1">
      <alignment horizontal="center" vertical="center"/>
    </xf>
    <xf numFmtId="168" fontId="66" fillId="0" borderId="12" xfId="0" applyNumberFormat="1" applyFont="1" applyBorder="1" applyAlignment="1">
      <alignment horizontal="center" vertical="center"/>
    </xf>
    <xf numFmtId="14" fontId="67" fillId="0" borderId="12" xfId="0" applyNumberFormat="1" applyFont="1" applyBorder="1" applyAlignment="1">
      <alignment horizontal="center" vertical="center"/>
    </xf>
    <xf numFmtId="0" fontId="68" fillId="0" borderId="0" xfId="0" applyFont="1" applyAlignment="1">
      <alignment vertical="center"/>
    </xf>
    <xf numFmtId="0" fontId="30" fillId="3" borderId="7" xfId="1" quotePrefix="1" applyFont="1" applyFill="1" applyBorder="1" applyAlignment="1" applyProtection="1">
      <alignment horizontal="center" vertical="center" wrapText="1"/>
    </xf>
    <xf numFmtId="0" fontId="1" fillId="10" borderId="12" xfId="0" applyFont="1" applyFill="1" applyBorder="1"/>
    <xf numFmtId="0" fontId="76" fillId="2" borderId="12" xfId="0" applyFont="1" applyFill="1" applyBorder="1" applyAlignment="1">
      <alignment horizontal="center" vertical="center" wrapText="1"/>
    </xf>
    <xf numFmtId="0" fontId="124" fillId="4" borderId="12" xfId="0" applyFont="1" applyFill="1" applyBorder="1" applyAlignment="1">
      <alignment horizontal="center" vertical="center" wrapText="1"/>
    </xf>
    <xf numFmtId="0" fontId="122" fillId="2" borderId="12" xfId="0" applyFont="1" applyFill="1" applyBorder="1" applyAlignment="1">
      <alignment horizontal="center" vertical="center" wrapText="1"/>
    </xf>
    <xf numFmtId="0" fontId="126" fillId="2" borderId="12" xfId="0" applyFont="1" applyFill="1" applyBorder="1" applyAlignment="1">
      <alignment horizontal="left" vertical="center" wrapText="1"/>
    </xf>
    <xf numFmtId="0" fontId="127" fillId="2" borderId="12" xfId="0" applyFont="1" applyFill="1" applyBorder="1" applyAlignment="1">
      <alignment horizontal="center" vertical="center" wrapText="1"/>
    </xf>
    <xf numFmtId="0" fontId="126" fillId="2" borderId="12" xfId="0" applyFont="1" applyFill="1" applyBorder="1" applyAlignment="1">
      <alignment horizontal="center" vertical="center" wrapText="1"/>
    </xf>
    <xf numFmtId="0" fontId="128" fillId="2" borderId="12" xfId="0" applyFont="1" applyFill="1" applyBorder="1" applyAlignment="1">
      <alignment horizontal="center" vertical="center" wrapText="1" readingOrder="2"/>
    </xf>
    <xf numFmtId="0" fontId="5" fillId="2" borderId="12" xfId="1" applyFill="1" applyBorder="1" applyAlignment="1" applyProtection="1">
      <alignment horizontal="center" vertical="center"/>
    </xf>
    <xf numFmtId="0" fontId="38" fillId="2" borderId="12" xfId="0" applyFont="1" applyFill="1" applyBorder="1" applyAlignment="1">
      <alignment horizontal="center" vertical="center"/>
    </xf>
    <xf numFmtId="0" fontId="44" fillId="2" borderId="12" xfId="0" applyFont="1" applyFill="1" applyBorder="1" applyAlignment="1">
      <alignment horizontal="center" wrapText="1"/>
    </xf>
    <xf numFmtId="16" fontId="34" fillId="4" borderId="12" xfId="0" applyNumberFormat="1" applyFont="1" applyFill="1" applyBorder="1" applyAlignment="1">
      <alignment horizontal="center" vertical="center" wrapText="1"/>
    </xf>
    <xf numFmtId="49" fontId="1" fillId="4" borderId="12" xfId="0" applyNumberFormat="1" applyFont="1" applyFill="1" applyBorder="1" applyAlignment="1">
      <alignment horizontal="center" vertical="center"/>
    </xf>
    <xf numFmtId="0" fontId="121" fillId="4" borderId="13" xfId="0" applyFont="1" applyFill="1" applyBorder="1" applyAlignment="1">
      <alignment vertical="center"/>
    </xf>
    <xf numFmtId="16" fontId="124" fillId="4" borderId="12" xfId="0" applyNumberFormat="1" applyFont="1" applyFill="1" applyBorder="1" applyAlignment="1">
      <alignment horizontal="center" vertical="center" wrapText="1"/>
    </xf>
    <xf numFmtId="0" fontId="123" fillId="2" borderId="12" xfId="1" applyFont="1" applyFill="1" applyBorder="1" applyAlignment="1" applyProtection="1">
      <alignment horizontal="left" vertical="center" wrapText="1"/>
    </xf>
    <xf numFmtId="168" fontId="54" fillId="0" borderId="12" xfId="0" applyNumberFormat="1" applyFont="1" applyBorder="1"/>
    <xf numFmtId="164" fontId="135" fillId="3" borderId="12" xfId="0" applyNumberFormat="1" applyFont="1" applyFill="1" applyBorder="1" applyAlignment="1">
      <alignment horizontal="center" vertical="center"/>
    </xf>
    <xf numFmtId="0" fontId="135" fillId="3" borderId="12" xfId="0" applyFont="1" applyFill="1" applyBorder="1" applyAlignment="1">
      <alignment horizontal="center" vertical="center"/>
    </xf>
    <xf numFmtId="14" fontId="112" fillId="3" borderId="12" xfId="0" applyNumberFormat="1" applyFont="1" applyFill="1" applyBorder="1" applyAlignment="1">
      <alignment horizontal="center" vertical="center"/>
    </xf>
    <xf numFmtId="0" fontId="136" fillId="0" borderId="0" xfId="0" applyFont="1"/>
    <xf numFmtId="0" fontId="81" fillId="4" borderId="12" xfId="0" applyFont="1" applyFill="1" applyBorder="1" applyAlignment="1">
      <alignment horizontal="center" vertical="center"/>
    </xf>
    <xf numFmtId="164" fontId="81" fillId="4" borderId="12" xfId="0" applyNumberFormat="1" applyFont="1" applyFill="1" applyBorder="1" applyAlignment="1">
      <alignment horizontal="center" vertical="center"/>
    </xf>
    <xf numFmtId="0" fontId="103" fillId="4" borderId="13" xfId="0" applyFont="1" applyFill="1" applyBorder="1" applyAlignment="1">
      <alignment vertical="center"/>
    </xf>
    <xf numFmtId="0" fontId="103" fillId="4" borderId="15" xfId="0" applyFont="1" applyFill="1" applyBorder="1" applyAlignment="1">
      <alignment vertical="center"/>
    </xf>
    <xf numFmtId="0" fontId="63" fillId="0" borderId="12" xfId="0" applyFont="1" applyBorder="1" applyAlignment="1">
      <alignment horizontal="left" vertical="center"/>
    </xf>
    <xf numFmtId="0" fontId="0" fillId="0" borderId="12" xfId="0" applyBorder="1" applyAlignment="1">
      <alignment horizontal="left" vertical="center"/>
    </xf>
    <xf numFmtId="0" fontId="4" fillId="11" borderId="12" xfId="0" applyFont="1" applyFill="1" applyBorder="1" applyAlignment="1">
      <alignment horizontal="left" vertical="center"/>
    </xf>
    <xf numFmtId="0" fontId="63" fillId="11" borderId="12" xfId="0" applyFont="1" applyFill="1" applyBorder="1" applyAlignment="1">
      <alignment horizontal="left" vertical="center"/>
    </xf>
    <xf numFmtId="0" fontId="60" fillId="11" borderId="12" xfId="0" applyFont="1" applyFill="1" applyBorder="1" applyAlignment="1">
      <alignment horizontal="left" vertical="center"/>
    </xf>
    <xf numFmtId="0" fontId="4" fillId="5" borderId="12" xfId="0" applyFont="1" applyFill="1" applyBorder="1" applyAlignment="1">
      <alignment horizontal="left" vertical="center"/>
    </xf>
    <xf numFmtId="0" fontId="73" fillId="11" borderId="12" xfId="0" applyFont="1" applyFill="1" applyBorder="1" applyAlignment="1">
      <alignment horizontal="left" vertical="center"/>
    </xf>
    <xf numFmtId="0" fontId="4" fillId="17" borderId="12" xfId="0" applyFont="1" applyFill="1" applyBorder="1" applyAlignment="1">
      <alignment horizontal="left" vertical="center"/>
    </xf>
    <xf numFmtId="0" fontId="0" fillId="8" borderId="12" xfId="0" applyFill="1" applyBorder="1" applyAlignment="1">
      <alignment horizontal="left"/>
    </xf>
    <xf numFmtId="0" fontId="0" fillId="9" borderId="12" xfId="0" applyFill="1" applyBorder="1" applyAlignment="1">
      <alignment horizontal="center"/>
    </xf>
    <xf numFmtId="0" fontId="121" fillId="10" borderId="13" xfId="0" applyFont="1" applyFill="1" applyBorder="1" applyAlignment="1">
      <alignment vertical="center"/>
    </xf>
    <xf numFmtId="0" fontId="31" fillId="4" borderId="12" xfId="0" applyFont="1" applyFill="1" applyBorder="1" applyAlignment="1">
      <alignment horizontal="center" vertical="center" wrapText="1"/>
    </xf>
    <xf numFmtId="0" fontId="31" fillId="10" borderId="12" xfId="0" applyFont="1" applyFill="1" applyBorder="1" applyAlignment="1">
      <alignment horizontal="center" vertical="center"/>
    </xf>
    <xf numFmtId="0" fontId="63" fillId="0" borderId="6" xfId="0" applyFont="1" applyBorder="1" applyAlignment="1">
      <alignment horizontal="center" vertical="center" wrapText="1"/>
    </xf>
    <xf numFmtId="0" fontId="1" fillId="3" borderId="22"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36" xfId="0" applyFont="1" applyFill="1" applyBorder="1" applyAlignment="1">
      <alignment horizontal="center" vertical="center" wrapText="1"/>
    </xf>
    <xf numFmtId="0" fontId="0" fillId="3" borderId="12" xfId="0" applyFill="1" applyBorder="1" applyAlignment="1">
      <alignment horizontal="center" vertical="center"/>
    </xf>
    <xf numFmtId="0" fontId="141" fillId="0" borderId="12" xfId="0" applyFont="1" applyBorder="1" applyAlignment="1">
      <alignment horizontal="center" vertical="center"/>
    </xf>
    <xf numFmtId="0" fontId="142" fillId="0" borderId="6" xfId="0" applyFont="1" applyBorder="1" applyAlignment="1">
      <alignment horizontal="left" vertical="center"/>
    </xf>
    <xf numFmtId="0" fontId="54" fillId="0" borderId="12" xfId="1" quotePrefix="1" applyFont="1" applyFill="1" applyBorder="1" applyAlignment="1" applyProtection="1">
      <alignment horizontal="center" vertical="center" wrapText="1"/>
    </xf>
    <xf numFmtId="164" fontId="141" fillId="0" borderId="12" xfId="0" applyNumberFormat="1" applyFont="1" applyBorder="1" applyAlignment="1">
      <alignment horizontal="center" vertical="center"/>
    </xf>
    <xf numFmtId="0" fontId="143" fillId="0" borderId="12" xfId="1" applyFont="1" applyBorder="1" applyAlignment="1" applyProtection="1">
      <alignment horizontal="center" vertical="center"/>
    </xf>
    <xf numFmtId="165" fontId="140" fillId="12" borderId="12" xfId="2" applyNumberFormat="1" applyFont="1" applyFill="1" applyBorder="1" applyAlignment="1">
      <alignment horizontal="center" vertical="center"/>
    </xf>
    <xf numFmtId="0" fontId="49" fillId="4" borderId="15"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22" xfId="0" applyFont="1" applyFill="1" applyBorder="1" applyAlignment="1">
      <alignment horizontal="center" vertical="center"/>
    </xf>
    <xf numFmtId="0" fontId="83" fillId="0" borderId="12" xfId="0" applyFont="1" applyBorder="1" applyAlignment="1">
      <alignment horizontal="center" vertical="center"/>
    </xf>
    <xf numFmtId="0" fontId="38" fillId="0" borderId="12" xfId="0" applyFont="1" applyBorder="1" applyAlignment="1">
      <alignment horizontal="center" vertical="center"/>
    </xf>
    <xf numFmtId="0" fontId="38" fillId="0" borderId="12" xfId="0" applyFont="1" applyBorder="1" applyAlignment="1">
      <alignment horizontal="center"/>
    </xf>
    <xf numFmtId="0" fontId="44" fillId="4" borderId="12" xfId="0" applyFont="1" applyFill="1" applyBorder="1" applyAlignment="1">
      <alignment horizontal="center" vertical="center"/>
    </xf>
    <xf numFmtId="16" fontId="44" fillId="4" borderId="12" xfId="0" applyNumberFormat="1" applyFont="1" applyFill="1" applyBorder="1" applyAlignment="1">
      <alignment horizontal="center" vertical="center" wrapText="1"/>
    </xf>
    <xf numFmtId="0" fontId="83" fillId="0" borderId="15" xfId="0" applyFont="1" applyBorder="1" applyAlignment="1">
      <alignment horizontal="center" vertical="center"/>
    </xf>
    <xf numFmtId="0" fontId="46" fillId="2" borderId="15" xfId="1" applyFont="1" applyFill="1" applyBorder="1" applyAlignment="1" applyProtection="1">
      <alignment horizontal="left" vertical="center" wrapText="1"/>
    </xf>
    <xf numFmtId="0" fontId="35" fillId="2" borderId="15" xfId="1" applyFont="1" applyFill="1" applyBorder="1" applyAlignment="1" applyProtection="1">
      <alignment horizontal="center" vertical="center"/>
    </xf>
    <xf numFmtId="0" fontId="44" fillId="4" borderId="15" xfId="0" applyFont="1" applyFill="1" applyBorder="1" applyAlignment="1">
      <alignment horizontal="center" vertical="center"/>
    </xf>
    <xf numFmtId="16" fontId="44" fillId="4" borderId="15" xfId="0" applyNumberFormat="1" applyFont="1" applyFill="1" applyBorder="1" applyAlignment="1">
      <alignment horizontal="center" vertical="center" wrapText="1"/>
    </xf>
    <xf numFmtId="0" fontId="121" fillId="10" borderId="74" xfId="0" applyFont="1" applyFill="1" applyBorder="1" applyAlignment="1">
      <alignment vertical="center"/>
    </xf>
    <xf numFmtId="0" fontId="29" fillId="2" borderId="73" xfId="1" applyFont="1" applyFill="1" applyBorder="1" applyAlignment="1" applyProtection="1">
      <alignment horizontal="center" vertical="center"/>
    </xf>
    <xf numFmtId="0" fontId="44" fillId="2" borderId="73" xfId="0" applyFont="1" applyFill="1" applyBorder="1" applyAlignment="1">
      <alignment horizontal="center" vertical="center" wrapText="1"/>
    </xf>
    <xf numFmtId="0" fontId="121" fillId="4" borderId="74" xfId="0" applyFont="1" applyFill="1" applyBorder="1" applyAlignment="1">
      <alignment vertical="center"/>
    </xf>
    <xf numFmtId="16" fontId="44" fillId="4" borderId="73" xfId="0" applyNumberFormat="1" applyFont="1" applyFill="1" applyBorder="1" applyAlignment="1">
      <alignment horizontal="center" vertical="center" wrapText="1"/>
    </xf>
    <xf numFmtId="165" fontId="9" fillId="10" borderId="73" xfId="2" applyNumberFormat="1" applyFont="1" applyFill="1" applyBorder="1" applyAlignment="1">
      <alignment horizontal="center" vertical="center"/>
    </xf>
    <xf numFmtId="16" fontId="148" fillId="19" borderId="12" xfId="4" applyNumberFormat="1" applyFont="1" applyBorder="1" applyAlignment="1">
      <alignment horizontal="center" vertical="center" wrapText="1"/>
    </xf>
    <xf numFmtId="165" fontId="147" fillId="20" borderId="76" xfId="5" applyNumberFormat="1" applyAlignment="1">
      <alignment horizontal="center" vertical="center"/>
    </xf>
    <xf numFmtId="165" fontId="78" fillId="10" borderId="43" xfId="2" applyNumberFormat="1" applyFont="1" applyFill="1" applyBorder="1" applyAlignment="1">
      <alignment horizontal="center" vertical="center"/>
    </xf>
    <xf numFmtId="0" fontId="114" fillId="0" borderId="12" xfId="0" applyFont="1" applyBorder="1" applyAlignment="1">
      <alignment horizontal="center" wrapText="1"/>
    </xf>
    <xf numFmtId="0" fontId="63" fillId="0" borderId="8" xfId="0" applyFont="1" applyBorder="1" applyAlignment="1">
      <alignment horizontal="center" vertical="center" wrapText="1"/>
    </xf>
    <xf numFmtId="0" fontId="7" fillId="0" borderId="8" xfId="0" applyFont="1" applyBorder="1" applyAlignment="1">
      <alignment horizontal="center" vertical="center" wrapText="1"/>
    </xf>
    <xf numFmtId="0" fontId="33" fillId="21" borderId="12" xfId="0" applyFont="1" applyFill="1" applyBorder="1" applyAlignment="1">
      <alignment horizontal="center" vertical="center" wrapText="1"/>
    </xf>
    <xf numFmtId="16" fontId="31" fillId="4" borderId="12" xfId="0" applyNumberFormat="1" applyFont="1" applyFill="1" applyBorder="1" applyAlignment="1">
      <alignment horizontal="center" vertical="center"/>
    </xf>
    <xf numFmtId="0" fontId="63" fillId="22" borderId="12" xfId="0" applyFont="1" applyFill="1" applyBorder="1" applyAlignment="1">
      <alignment horizontal="center" vertical="center" wrapText="1"/>
    </xf>
    <xf numFmtId="0" fontId="0" fillId="0" borderId="10" xfId="0" applyBorder="1"/>
    <xf numFmtId="0" fontId="149" fillId="3" borderId="12" xfId="0" applyFont="1" applyFill="1" applyBorder="1" applyAlignment="1">
      <alignment horizontal="center" vertical="center"/>
    </xf>
    <xf numFmtId="0" fontId="109" fillId="0" borderId="12" xfId="1" quotePrefix="1" applyFont="1" applyFill="1" applyBorder="1" applyAlignment="1" applyProtection="1">
      <alignment horizontal="center" vertical="center" wrapText="1"/>
    </xf>
    <xf numFmtId="0" fontId="38" fillId="10" borderId="12" xfId="0" applyFont="1" applyFill="1" applyBorder="1" applyAlignment="1">
      <alignment horizontal="center" vertical="center"/>
    </xf>
    <xf numFmtId="16" fontId="44" fillId="10" borderId="12" xfId="0" applyNumberFormat="1" applyFont="1" applyFill="1" applyBorder="1" applyAlignment="1">
      <alignment horizontal="center" vertical="center" wrapText="1"/>
    </xf>
    <xf numFmtId="0" fontId="113" fillId="0" borderId="12" xfId="0" applyFont="1" applyBorder="1" applyAlignment="1">
      <alignment horizontal="center" vertical="center"/>
    </xf>
    <xf numFmtId="0" fontId="83" fillId="0" borderId="40" xfId="0" applyFont="1" applyBorder="1"/>
    <xf numFmtId="0" fontId="149" fillId="3" borderId="23" xfId="0" applyFont="1" applyFill="1" applyBorder="1" applyAlignment="1">
      <alignment horizontal="center" vertical="center"/>
    </xf>
    <xf numFmtId="0" fontId="103" fillId="3" borderId="23" xfId="0" applyFont="1" applyFill="1" applyBorder="1" applyAlignment="1">
      <alignment horizontal="center" vertical="center"/>
    </xf>
    <xf numFmtId="0" fontId="83" fillId="3" borderId="12" xfId="0" applyFont="1" applyFill="1" applyBorder="1"/>
    <xf numFmtId="0" fontId="83" fillId="0" borderId="0" xfId="0" applyFont="1"/>
    <xf numFmtId="0" fontId="63" fillId="0" borderId="13" xfId="0" applyFont="1" applyBorder="1" applyAlignment="1">
      <alignment horizontal="left" vertical="center"/>
    </xf>
    <xf numFmtId="0" fontId="4" fillId="12" borderId="13" xfId="0" applyFont="1" applyFill="1" applyBorder="1" applyAlignment="1">
      <alignment horizontal="center" vertical="center" wrapText="1"/>
    </xf>
    <xf numFmtId="164" fontId="150" fillId="23" borderId="12" xfId="0" applyNumberFormat="1" applyFont="1" applyFill="1" applyBorder="1" applyAlignment="1">
      <alignment horizontal="center" vertical="center"/>
    </xf>
    <xf numFmtId="43" fontId="50" fillId="13" borderId="12" xfId="6" applyFont="1" applyFill="1" applyBorder="1" applyAlignment="1">
      <alignment horizontal="center" vertical="center"/>
    </xf>
    <xf numFmtId="165" fontId="9" fillId="10" borderId="59" xfId="2" applyNumberFormat="1" applyFont="1" applyFill="1" applyBorder="1" applyAlignment="1">
      <alignment horizontal="center" vertical="center"/>
    </xf>
    <xf numFmtId="165" fontId="151" fillId="10" borderId="12" xfId="2" applyNumberFormat="1" applyFont="1" applyFill="1" applyBorder="1" applyAlignment="1">
      <alignment horizontal="center" vertical="center"/>
    </xf>
    <xf numFmtId="167" fontId="50" fillId="13" borderId="12" xfId="0" applyNumberFormat="1" applyFont="1" applyFill="1" applyBorder="1" applyAlignment="1">
      <alignment horizontal="center" vertical="center"/>
    </xf>
    <xf numFmtId="168" fontId="50" fillId="13" borderId="13" xfId="0" applyNumberFormat="1" applyFont="1" applyFill="1" applyBorder="1" applyAlignment="1">
      <alignment horizontal="center" vertical="center"/>
    </xf>
    <xf numFmtId="0" fontId="50" fillId="3" borderId="12" xfId="0" applyFont="1" applyFill="1" applyBorder="1" applyAlignment="1">
      <alignment horizontal="center" vertical="center" wrapText="1"/>
    </xf>
    <xf numFmtId="0" fontId="66" fillId="0" borderId="12" xfId="0" applyFont="1" applyBorder="1" applyAlignment="1">
      <alignment horizontal="center" vertical="center" wrapText="1"/>
    </xf>
    <xf numFmtId="0" fontId="66" fillId="3" borderId="12" xfId="0" applyFont="1" applyFill="1" applyBorder="1" applyAlignment="1">
      <alignment horizontal="center" vertical="center" wrapText="1"/>
    </xf>
    <xf numFmtId="0" fontId="154" fillId="3" borderId="12" xfId="0" applyFont="1" applyFill="1" applyBorder="1" applyAlignment="1">
      <alignment horizontal="center" vertical="center" wrapText="1"/>
    </xf>
    <xf numFmtId="0" fontId="155" fillId="3" borderId="12" xfId="0" applyFont="1" applyFill="1" applyBorder="1" applyAlignment="1">
      <alignment horizontal="center" vertical="center" wrapText="1"/>
    </xf>
    <xf numFmtId="0" fontId="154" fillId="0" borderId="12" xfId="0" applyFont="1" applyBorder="1" applyAlignment="1">
      <alignment horizontal="center" vertical="center" wrapText="1"/>
    </xf>
    <xf numFmtId="0" fontId="154" fillId="3" borderId="12" xfId="3" applyNumberFormat="1" applyFont="1" applyFill="1" applyBorder="1" applyAlignment="1">
      <alignment horizontal="center" vertical="center" wrapText="1"/>
    </xf>
    <xf numFmtId="0" fontId="154" fillId="24" borderId="12" xfId="0" applyFont="1" applyFill="1" applyBorder="1" applyAlignment="1">
      <alignment horizontal="center" vertical="center" wrapText="1"/>
    </xf>
    <xf numFmtId="0" fontId="156" fillId="24" borderId="12" xfId="0" applyFont="1" applyFill="1" applyBorder="1" applyAlignment="1">
      <alignment horizontal="center" vertical="center" wrapText="1"/>
    </xf>
    <xf numFmtId="0" fontId="30" fillId="11" borderId="12" xfId="0" applyFont="1" applyFill="1" applyBorder="1" applyAlignment="1">
      <alignment horizontal="center" vertical="center" wrapText="1"/>
    </xf>
    <xf numFmtId="49" fontId="115" fillId="4" borderId="12" xfId="0" applyNumberFormat="1" applyFont="1" applyFill="1" applyBorder="1" applyAlignment="1">
      <alignment horizontal="center" vertical="center" wrapText="1"/>
    </xf>
    <xf numFmtId="164" fontId="115" fillId="4" borderId="12" xfId="0" applyNumberFormat="1" applyFont="1" applyFill="1" applyBorder="1" applyAlignment="1">
      <alignment horizontal="center" vertical="center" wrapText="1"/>
    </xf>
    <xf numFmtId="49" fontId="114" fillId="4" borderId="12" xfId="0" applyNumberFormat="1" applyFont="1" applyFill="1" applyBorder="1" applyAlignment="1">
      <alignment horizontal="center" vertical="center" wrapText="1"/>
    </xf>
    <xf numFmtId="168" fontId="114" fillId="4" borderId="12" xfId="0" applyNumberFormat="1" applyFont="1" applyFill="1" applyBorder="1" applyAlignment="1">
      <alignment horizontal="center" vertical="center" wrapText="1"/>
    </xf>
    <xf numFmtId="168" fontId="115" fillId="4" borderId="12" xfId="0" applyNumberFormat="1" applyFont="1" applyFill="1" applyBorder="1" applyAlignment="1">
      <alignment horizontal="center" vertical="center" wrapText="1"/>
    </xf>
    <xf numFmtId="0" fontId="19" fillId="3" borderId="67" xfId="0" applyFont="1" applyFill="1" applyBorder="1" applyAlignment="1">
      <alignment horizontal="center" vertical="center"/>
    </xf>
    <xf numFmtId="0" fontId="114" fillId="3" borderId="12" xfId="0" applyFont="1" applyFill="1" applyBorder="1" applyAlignment="1">
      <alignment horizontal="center" vertical="center"/>
    </xf>
    <xf numFmtId="0" fontId="56" fillId="3" borderId="12" xfId="0" applyFont="1" applyFill="1" applyBorder="1" applyAlignment="1">
      <alignment horizontal="center" vertical="center" wrapText="1"/>
    </xf>
    <xf numFmtId="0" fontId="65" fillId="3" borderId="67" xfId="0" applyFont="1" applyFill="1" applyBorder="1" applyAlignment="1">
      <alignment horizontal="center" vertical="center"/>
    </xf>
    <xf numFmtId="0" fontId="160" fillId="3" borderId="12" xfId="0" applyFont="1" applyFill="1" applyBorder="1" applyAlignment="1">
      <alignment horizontal="center" vertical="center"/>
    </xf>
    <xf numFmtId="0" fontId="67" fillId="0" borderId="67" xfId="0" applyFont="1" applyBorder="1" applyAlignment="1">
      <alignment horizontal="center" vertical="center"/>
    </xf>
    <xf numFmtId="0" fontId="161" fillId="0" borderId="12" xfId="0" applyFont="1" applyBorder="1" applyAlignment="1">
      <alignment horizontal="center" vertical="center"/>
    </xf>
    <xf numFmtId="0" fontId="67" fillId="3" borderId="67" xfId="0" applyFont="1" applyFill="1" applyBorder="1" applyAlignment="1">
      <alignment horizontal="center" vertical="center"/>
    </xf>
    <xf numFmtId="0" fontId="161" fillId="3" borderId="12" xfId="0" applyFont="1" applyFill="1" applyBorder="1" applyAlignment="1">
      <alignment horizontal="center" vertical="center"/>
    </xf>
    <xf numFmtId="0" fontId="56" fillId="3" borderId="67" xfId="0" applyFont="1" applyFill="1" applyBorder="1" applyAlignment="1">
      <alignment horizontal="center" vertical="center"/>
    </xf>
    <xf numFmtId="0" fontId="162" fillId="3" borderId="12" xfId="0" applyFont="1" applyFill="1" applyBorder="1" applyAlignment="1">
      <alignment horizontal="center" vertical="center"/>
    </xf>
    <xf numFmtId="0" fontId="112" fillId="3" borderId="67" xfId="0" applyFont="1" applyFill="1" applyBorder="1" applyAlignment="1">
      <alignment horizontal="center" vertical="center"/>
    </xf>
    <xf numFmtId="0" fontId="163" fillId="3" borderId="12" xfId="0" applyFont="1" applyFill="1" applyBorder="1" applyAlignment="1">
      <alignment horizontal="center" vertical="center"/>
    </xf>
    <xf numFmtId="49" fontId="164" fillId="25" borderId="12" xfId="0" applyNumberFormat="1" applyFont="1" applyFill="1" applyBorder="1" applyAlignment="1">
      <alignment horizontal="center" vertical="center"/>
    </xf>
    <xf numFmtId="0" fontId="38" fillId="0" borderId="0" xfId="0" applyFont="1"/>
    <xf numFmtId="16" fontId="29" fillId="26" borderId="12" xfId="0" applyNumberFormat="1" applyFont="1" applyFill="1" applyBorder="1" applyAlignment="1">
      <alignment horizontal="center" vertical="center"/>
    </xf>
    <xf numFmtId="0" fontId="55" fillId="3" borderId="12" xfId="0" applyFont="1" applyFill="1" applyBorder="1" applyAlignment="1">
      <alignment horizontal="center" vertical="center" wrapText="1"/>
    </xf>
    <xf numFmtId="0" fontId="165" fillId="27" borderId="12" xfId="0" applyFont="1" applyFill="1" applyBorder="1" applyAlignment="1">
      <alignment horizontal="center" vertical="center" wrapText="1"/>
    </xf>
    <xf numFmtId="0" fontId="162" fillId="5" borderId="12" xfId="0" applyFont="1" applyFill="1" applyBorder="1" applyAlignment="1">
      <alignment horizontal="center" vertical="center"/>
    </xf>
    <xf numFmtId="49" fontId="166" fillId="13" borderId="12" xfId="0" applyNumberFormat="1" applyFont="1" applyFill="1" applyBorder="1" applyAlignment="1">
      <alignment horizontal="center" vertical="center"/>
    </xf>
    <xf numFmtId="164" fontId="166" fillId="13" borderId="12" xfId="0" applyNumberFormat="1" applyFont="1" applyFill="1" applyBorder="1" applyAlignment="1">
      <alignment horizontal="center" vertical="center"/>
    </xf>
    <xf numFmtId="0" fontId="33" fillId="24" borderId="12" xfId="0" applyFont="1" applyFill="1" applyBorder="1" applyAlignment="1">
      <alignment horizontal="center" vertical="center" wrapText="1"/>
    </xf>
    <xf numFmtId="164" fontId="164" fillId="25" borderId="14" xfId="0" applyNumberFormat="1" applyFont="1" applyFill="1" applyBorder="1" applyAlignment="1">
      <alignment horizontal="center" vertical="center"/>
    </xf>
    <xf numFmtId="0" fontId="121" fillId="4" borderId="12" xfId="0" applyFont="1" applyFill="1" applyBorder="1" applyAlignment="1">
      <alignment vertical="center" wrapText="1"/>
    </xf>
    <xf numFmtId="0" fontId="162" fillId="24" borderId="12" xfId="0" applyFont="1" applyFill="1" applyBorder="1" applyAlignment="1">
      <alignment horizontal="center" vertical="center"/>
    </xf>
    <xf numFmtId="164" fontId="55" fillId="25" borderId="14" xfId="0" applyNumberFormat="1" applyFont="1" applyFill="1" applyBorder="1" applyAlignment="1">
      <alignment horizontal="center" vertical="center"/>
    </xf>
    <xf numFmtId="165" fontId="167" fillId="28" borderId="76" xfId="0" applyNumberFormat="1" applyFont="1" applyFill="1" applyBorder="1" applyAlignment="1">
      <alignment horizontal="center" vertical="center"/>
    </xf>
    <xf numFmtId="0" fontId="86" fillId="3" borderId="70" xfId="0" applyFont="1" applyFill="1" applyBorder="1" applyAlignment="1">
      <alignment horizontal="center" vertical="center" wrapText="1"/>
    </xf>
    <xf numFmtId="0" fontId="46" fillId="2" borderId="12" xfId="1" applyFont="1" applyFill="1" applyBorder="1" applyAlignment="1" applyProtection="1">
      <alignment horizontal="center" vertical="center" wrapText="1"/>
    </xf>
    <xf numFmtId="0" fontId="46" fillId="2" borderId="12" xfId="1" applyFont="1" applyFill="1" applyBorder="1" applyAlignment="1" applyProtection="1">
      <alignment horizontal="left" vertical="center" wrapText="1"/>
    </xf>
    <xf numFmtId="0" fontId="76" fillId="0" borderId="12" xfId="0" applyFont="1" applyBorder="1" applyAlignment="1">
      <alignment horizontal="center" vertical="center" wrapText="1"/>
    </xf>
    <xf numFmtId="0" fontId="43" fillId="2" borderId="12" xfId="0" applyFont="1" applyFill="1" applyBorder="1" applyAlignment="1">
      <alignment horizontal="center" vertical="center" wrapText="1"/>
    </xf>
    <xf numFmtId="0" fontId="34" fillId="4" borderId="12" xfId="0" applyFont="1" applyFill="1" applyBorder="1" applyAlignment="1">
      <alignment horizontal="center" vertical="center" wrapText="1"/>
    </xf>
    <xf numFmtId="0" fontId="76" fillId="0" borderId="12" xfId="0" applyFont="1" applyBorder="1" applyAlignment="1">
      <alignment vertical="center" wrapText="1"/>
    </xf>
    <xf numFmtId="49" fontId="55" fillId="25" borderId="12" xfId="0" applyNumberFormat="1" applyFont="1" applyFill="1" applyBorder="1" applyAlignment="1">
      <alignment horizontal="center" vertical="center"/>
    </xf>
    <xf numFmtId="0" fontId="56" fillId="24" borderId="67" xfId="0" applyFont="1" applyFill="1" applyBorder="1" applyAlignment="1">
      <alignment horizontal="center" vertical="center"/>
    </xf>
    <xf numFmtId="164" fontId="150" fillId="23" borderId="12" xfId="0" applyNumberFormat="1" applyFont="1" applyFill="1" applyBorder="1" applyAlignment="1">
      <alignment horizontal="center" vertical="center" wrapText="1"/>
    </xf>
    <xf numFmtId="164" fontId="150" fillId="23" borderId="14" xfId="0" applyNumberFormat="1" applyFont="1" applyFill="1" applyBorder="1" applyAlignment="1">
      <alignment horizontal="center" vertical="center" wrapText="1"/>
    </xf>
    <xf numFmtId="165" fontId="9" fillId="18" borderId="43" xfId="2" applyNumberFormat="1" applyFont="1" applyFill="1" applyBorder="1" applyAlignment="1">
      <alignment horizontal="center" vertical="center"/>
    </xf>
    <xf numFmtId="165" fontId="170" fillId="10" borderId="21" xfId="2" applyNumberFormat="1" applyFont="1" applyFill="1" applyBorder="1" applyAlignment="1">
      <alignment horizontal="center" vertical="center"/>
    </xf>
    <xf numFmtId="165" fontId="2" fillId="10" borderId="12" xfId="2" applyNumberFormat="1" applyFont="1" applyFill="1" applyBorder="1" applyAlignment="1">
      <alignment horizontal="center" vertical="center" wrapText="1"/>
    </xf>
    <xf numFmtId="165" fontId="171" fillId="23" borderId="14" xfId="0" applyNumberFormat="1" applyFont="1" applyFill="1" applyBorder="1" applyAlignment="1">
      <alignment horizontal="center" vertical="center"/>
    </xf>
    <xf numFmtId="0" fontId="53" fillId="24" borderId="12" xfId="0" applyFont="1" applyFill="1" applyBorder="1" applyAlignment="1">
      <alignment horizontal="center" vertical="center"/>
    </xf>
    <xf numFmtId="0" fontId="54" fillId="0" borderId="14" xfId="0" applyFont="1" applyBorder="1" applyAlignment="1">
      <alignment horizontal="center"/>
    </xf>
    <xf numFmtId="0" fontId="56" fillId="3" borderId="16" xfId="0" applyFont="1" applyFill="1" applyBorder="1" applyAlignment="1">
      <alignment horizontal="center" vertical="center"/>
    </xf>
    <xf numFmtId="0" fontId="53" fillId="3" borderId="14" xfId="0" applyFont="1" applyFill="1" applyBorder="1" applyAlignment="1">
      <alignment horizontal="center" vertical="center"/>
    </xf>
    <xf numFmtId="0" fontId="154" fillId="3" borderId="14" xfId="0" applyFont="1" applyFill="1" applyBorder="1" applyAlignment="1">
      <alignment horizontal="center" vertical="center" wrapText="1"/>
    </xf>
    <xf numFmtId="49" fontId="50" fillId="13" borderId="14" xfId="0" applyNumberFormat="1" applyFont="1" applyFill="1" applyBorder="1" applyAlignment="1">
      <alignment horizontal="center" vertical="center"/>
    </xf>
    <xf numFmtId="164" fontId="55" fillId="25" borderId="12" xfId="0" applyNumberFormat="1" applyFont="1" applyFill="1" applyBorder="1" applyAlignment="1">
      <alignment horizontal="center" vertical="center"/>
    </xf>
    <xf numFmtId="164" fontId="50" fillId="13" borderId="14" xfId="0" applyNumberFormat="1" applyFont="1" applyFill="1" applyBorder="1" applyAlignment="1">
      <alignment horizontal="center" vertical="center"/>
    </xf>
    <xf numFmtId="164" fontId="164" fillId="25" borderId="12" xfId="0" applyNumberFormat="1" applyFont="1" applyFill="1" applyBorder="1" applyAlignment="1">
      <alignment horizontal="center" vertical="center"/>
    </xf>
    <xf numFmtId="168" fontId="54" fillId="25" borderId="12" xfId="0" applyNumberFormat="1" applyFont="1" applyFill="1" applyBorder="1" applyAlignment="1">
      <alignment horizontal="center" vertical="center"/>
    </xf>
    <xf numFmtId="168" fontId="54" fillId="13" borderId="14" xfId="0" applyNumberFormat="1" applyFont="1" applyFill="1" applyBorder="1" applyAlignment="1">
      <alignment horizontal="center" vertical="center"/>
    </xf>
    <xf numFmtId="168" fontId="50" fillId="13" borderId="14" xfId="0" applyNumberFormat="1" applyFont="1" applyFill="1" applyBorder="1" applyAlignment="1">
      <alignment horizontal="center" vertical="center"/>
    </xf>
    <xf numFmtId="168" fontId="164" fillId="25" borderId="12" xfId="0" applyNumberFormat="1" applyFont="1" applyFill="1" applyBorder="1" applyAlignment="1">
      <alignment horizontal="center" vertical="center"/>
    </xf>
    <xf numFmtId="168" fontId="57" fillId="25" borderId="12" xfId="0" applyNumberFormat="1" applyFont="1" applyFill="1" applyBorder="1" applyAlignment="1">
      <alignment horizontal="center" vertical="center"/>
    </xf>
    <xf numFmtId="168" fontId="57" fillId="13" borderId="14" xfId="0" applyNumberFormat="1" applyFont="1" applyFill="1" applyBorder="1" applyAlignment="1">
      <alignment horizontal="center" vertical="center"/>
    </xf>
    <xf numFmtId="49" fontId="57" fillId="25" borderId="12" xfId="0" applyNumberFormat="1" applyFont="1" applyFill="1" applyBorder="1" applyAlignment="1">
      <alignment horizontal="center" vertical="center"/>
    </xf>
    <xf numFmtId="49" fontId="57" fillId="13" borderId="14" xfId="0" applyNumberFormat="1" applyFont="1" applyFill="1" applyBorder="1" applyAlignment="1">
      <alignment horizontal="center" vertical="center"/>
    </xf>
    <xf numFmtId="0" fontId="19" fillId="3" borderId="13" xfId="0" applyFont="1" applyFill="1" applyBorder="1" applyAlignment="1">
      <alignment horizontal="center" vertical="center"/>
    </xf>
    <xf numFmtId="0" fontId="162" fillId="3" borderId="15" xfId="0" applyFont="1" applyFill="1" applyBorder="1" applyAlignment="1">
      <alignment horizontal="center" vertical="center"/>
    </xf>
    <xf numFmtId="0" fontId="54" fillId="0" borderId="16" xfId="0" applyFont="1" applyBorder="1" applyAlignment="1">
      <alignment horizontal="center"/>
    </xf>
    <xf numFmtId="164" fontId="56" fillId="3" borderId="13" xfId="0" applyNumberFormat="1" applyFont="1" applyFill="1" applyBorder="1" applyAlignment="1">
      <alignment horizontal="center" vertical="center"/>
    </xf>
    <xf numFmtId="0" fontId="50" fillId="3" borderId="13" xfId="0" applyFont="1" applyFill="1" applyBorder="1" applyAlignment="1">
      <alignment horizontal="center" vertical="center" wrapText="1"/>
    </xf>
    <xf numFmtId="168" fontId="164" fillId="25" borderId="14" xfId="0" applyNumberFormat="1" applyFont="1" applyFill="1" applyBorder="1" applyAlignment="1">
      <alignment horizontal="center" vertical="center"/>
    </xf>
    <xf numFmtId="49" fontId="164" fillId="25" borderId="14" xfId="0" applyNumberFormat="1" applyFont="1" applyFill="1" applyBorder="1" applyAlignment="1">
      <alignment horizontal="center" vertical="center"/>
    </xf>
    <xf numFmtId="0" fontId="114" fillId="3" borderId="13" xfId="0" applyFont="1" applyFill="1" applyBorder="1" applyAlignment="1">
      <alignment horizontal="center" vertical="center"/>
    </xf>
    <xf numFmtId="168" fontId="54" fillId="25" borderId="14" xfId="0" applyNumberFormat="1" applyFont="1" applyFill="1" applyBorder="1" applyAlignment="1">
      <alignment horizontal="center" vertical="center"/>
    </xf>
    <xf numFmtId="168" fontId="57" fillId="25" borderId="14" xfId="0" applyNumberFormat="1" applyFont="1" applyFill="1" applyBorder="1" applyAlignment="1">
      <alignment horizontal="center" vertical="center"/>
    </xf>
    <xf numFmtId="49" fontId="57" fillId="25" borderId="14" xfId="0" applyNumberFormat="1" applyFont="1" applyFill="1" applyBorder="1" applyAlignment="1">
      <alignment horizontal="center" vertical="center"/>
    </xf>
    <xf numFmtId="0" fontId="162" fillId="24" borderId="15" xfId="0" applyFont="1" applyFill="1" applyBorder="1" applyAlignment="1">
      <alignment horizontal="center" vertical="center"/>
    </xf>
    <xf numFmtId="0" fontId="53" fillId="24" borderId="16" xfId="0" applyFont="1" applyFill="1" applyBorder="1" applyAlignment="1">
      <alignment horizontal="center" vertical="center"/>
    </xf>
    <xf numFmtId="49" fontId="55" fillId="25" borderId="14" xfId="0" applyNumberFormat="1" applyFont="1" applyFill="1" applyBorder="1" applyAlignment="1">
      <alignment horizontal="center" vertical="center"/>
    </xf>
    <xf numFmtId="0" fontId="19" fillId="3" borderId="12" xfId="0" applyFont="1" applyFill="1" applyBorder="1" applyAlignment="1">
      <alignment horizontal="center" vertical="center"/>
    </xf>
    <xf numFmtId="0" fontId="56" fillId="3" borderId="14" xfId="0" applyFont="1" applyFill="1" applyBorder="1" applyAlignment="1">
      <alignment horizontal="center" vertical="center"/>
    </xf>
    <xf numFmtId="0" fontId="54" fillId="3" borderId="13" xfId="0" applyFont="1" applyFill="1" applyBorder="1" applyAlignment="1">
      <alignment horizontal="center" vertical="center"/>
    </xf>
    <xf numFmtId="0" fontId="50" fillId="3" borderId="14" xfId="0" applyFont="1" applyFill="1" applyBorder="1" applyAlignment="1">
      <alignment horizontal="center" vertical="center" wrapText="1"/>
    </xf>
    <xf numFmtId="49" fontId="66" fillId="13" borderId="14" xfId="0" applyNumberFormat="1" applyFont="1" applyFill="1" applyBorder="1" applyAlignment="1">
      <alignment horizontal="center" vertical="center"/>
    </xf>
    <xf numFmtId="164" fontId="55" fillId="13" borderId="14" xfId="0" applyNumberFormat="1" applyFont="1" applyFill="1" applyBorder="1" applyAlignment="1">
      <alignment horizontal="center" vertical="center"/>
    </xf>
    <xf numFmtId="0" fontId="30" fillId="0" borderId="78" xfId="0" applyFont="1" applyBorder="1" applyAlignment="1">
      <alignment horizontal="center" vertical="center"/>
    </xf>
    <xf numFmtId="0" fontId="30" fillId="0" borderId="79" xfId="0" applyFont="1" applyBorder="1" applyAlignment="1">
      <alignment horizontal="left" vertical="center"/>
    </xf>
    <xf numFmtId="0" fontId="28" fillId="3" borderId="80" xfId="1" quotePrefix="1" applyFont="1" applyFill="1" applyBorder="1" applyAlignment="1" applyProtection="1">
      <alignment horizontal="center" vertical="center" wrapText="1"/>
    </xf>
    <xf numFmtId="164" fontId="4" fillId="10" borderId="81" xfId="0" applyNumberFormat="1" applyFont="1" applyFill="1" applyBorder="1" applyAlignment="1">
      <alignment horizontal="center" vertical="center"/>
    </xf>
    <xf numFmtId="1" fontId="4" fillId="10" borderId="81" xfId="0" applyNumberFormat="1" applyFont="1" applyFill="1" applyBorder="1" applyAlignment="1">
      <alignment horizontal="center" vertical="center"/>
    </xf>
    <xf numFmtId="165" fontId="9" fillId="10" borderId="82" xfId="2" applyNumberFormat="1" applyFont="1" applyFill="1" applyBorder="1" applyAlignment="1">
      <alignment horizontal="center" vertical="center"/>
    </xf>
    <xf numFmtId="0" fontId="0" fillId="0" borderId="81" xfId="0" applyBorder="1" applyAlignment="1">
      <alignment horizontal="center" vertical="center"/>
    </xf>
    <xf numFmtId="0" fontId="63" fillId="22" borderId="81" xfId="0" applyFont="1" applyFill="1" applyBorder="1" applyAlignment="1">
      <alignment horizontal="center" vertical="center" wrapText="1"/>
    </xf>
    <xf numFmtId="0" fontId="4" fillId="13" borderId="81" xfId="0" applyFont="1" applyFill="1" applyBorder="1" applyAlignment="1">
      <alignment horizontal="center" vertical="center" wrapText="1"/>
    </xf>
    <xf numFmtId="0" fontId="63" fillId="0" borderId="81" xfId="0" applyFont="1" applyBorder="1" applyAlignment="1">
      <alignment horizontal="left" vertical="center"/>
    </xf>
    <xf numFmtId="0" fontId="0" fillId="0" borderId="81" xfId="0" applyBorder="1" applyAlignment="1">
      <alignment horizontal="center" wrapText="1"/>
    </xf>
    <xf numFmtId="0" fontId="33" fillId="0" borderId="81" xfId="1" quotePrefix="1" applyFont="1" applyFill="1" applyBorder="1" applyAlignment="1" applyProtection="1">
      <alignment horizontal="center" vertical="center" wrapText="1"/>
    </xf>
    <xf numFmtId="0" fontId="29" fillId="4" borderId="81" xfId="0" applyFont="1" applyFill="1" applyBorder="1" applyAlignment="1">
      <alignment horizontal="center" vertical="center" wrapText="1"/>
    </xf>
    <xf numFmtId="164" fontId="29" fillId="4" borderId="81" xfId="0" applyNumberFormat="1" applyFont="1" applyFill="1" applyBorder="1" applyAlignment="1">
      <alignment horizontal="center" vertical="center" wrapText="1"/>
    </xf>
    <xf numFmtId="0" fontId="45" fillId="0" borderId="8" xfId="0" applyFont="1" applyBorder="1" applyAlignment="1">
      <alignment horizontal="center" vertical="center" wrapText="1"/>
    </xf>
    <xf numFmtId="0" fontId="7" fillId="29" borderId="12" xfId="0" applyFont="1" applyFill="1" applyBorder="1" applyAlignment="1">
      <alignment horizontal="center" vertical="center"/>
    </xf>
    <xf numFmtId="0" fontId="114" fillId="5" borderId="12" xfId="0" applyFont="1" applyFill="1" applyBorder="1" applyAlignment="1">
      <alignment horizontal="center" vertical="center"/>
    </xf>
    <xf numFmtId="0" fontId="50" fillId="0" borderId="12" xfId="0" applyFont="1" applyBorder="1" applyAlignment="1">
      <alignment horizontal="center" vertical="center" wrapText="1"/>
    </xf>
    <xf numFmtId="0" fontId="50" fillId="3" borderId="12" xfId="3" applyNumberFormat="1" applyFont="1" applyFill="1" applyBorder="1" applyAlignment="1">
      <alignment horizontal="center" vertical="center" wrapText="1"/>
    </xf>
    <xf numFmtId="0" fontId="164" fillId="24" borderId="12" xfId="0" applyFont="1" applyFill="1" applyBorder="1" applyAlignment="1">
      <alignment horizontal="center" vertical="center" wrapText="1"/>
    </xf>
    <xf numFmtId="0" fontId="50" fillId="24" borderId="12" xfId="0" applyFont="1" applyFill="1" applyBorder="1" applyAlignment="1">
      <alignment horizontal="center" vertical="center" wrapText="1"/>
    </xf>
    <xf numFmtId="0" fontId="114" fillId="24" borderId="12" xfId="0" applyFont="1" applyFill="1" applyBorder="1" applyAlignment="1">
      <alignment horizontal="center" vertical="center"/>
    </xf>
    <xf numFmtId="0" fontId="56" fillId="24" borderId="14" xfId="0" applyFont="1" applyFill="1" applyBorder="1" applyAlignment="1">
      <alignment horizontal="center" vertical="center"/>
    </xf>
    <xf numFmtId="0" fontId="164" fillId="24" borderId="14" xfId="0" applyFont="1" applyFill="1" applyBorder="1" applyAlignment="1">
      <alignment horizontal="center" vertical="center" wrapText="1"/>
    </xf>
    <xf numFmtId="0" fontId="114" fillId="24" borderId="15" xfId="0" applyFont="1" applyFill="1" applyBorder="1" applyAlignment="1">
      <alignment horizontal="center" vertical="center"/>
    </xf>
    <xf numFmtId="0" fontId="56" fillId="24" borderId="16" xfId="0" applyFont="1" applyFill="1" applyBorder="1" applyAlignment="1">
      <alignment horizontal="center" vertical="center"/>
    </xf>
    <xf numFmtId="0" fontId="56" fillId="24" borderId="12" xfId="0" applyFont="1" applyFill="1" applyBorder="1" applyAlignment="1">
      <alignment horizontal="center" vertical="center"/>
    </xf>
    <xf numFmtId="164" fontId="4" fillId="10" borderId="21" xfId="0" applyNumberFormat="1" applyFont="1" applyFill="1" applyBorder="1" applyAlignment="1">
      <alignment horizontal="center" vertical="center"/>
    </xf>
    <xf numFmtId="0" fontId="76" fillId="0" borderId="13" xfId="0" applyFont="1" applyBorder="1" applyAlignment="1">
      <alignment vertical="center" wrapText="1"/>
    </xf>
    <xf numFmtId="0" fontId="95" fillId="10" borderId="12" xfId="0" applyFont="1" applyFill="1" applyBorder="1" applyAlignment="1">
      <alignment vertical="center" wrapText="1"/>
    </xf>
    <xf numFmtId="0" fontId="175" fillId="10" borderId="12" xfId="0" applyFont="1" applyFill="1" applyBorder="1" applyAlignment="1">
      <alignment vertical="center" wrapText="1"/>
    </xf>
    <xf numFmtId="0" fontId="173" fillId="0" borderId="0" xfId="1" applyFont="1" applyAlignment="1" applyProtection="1">
      <alignment vertical="center" textRotation="180" wrapText="1" shrinkToFit="1"/>
    </xf>
    <xf numFmtId="0" fontId="4" fillId="12" borderId="15" xfId="0" applyFont="1" applyFill="1" applyBorder="1" applyAlignment="1">
      <alignment horizontal="center" vertical="center" wrapText="1"/>
    </xf>
    <xf numFmtId="0" fontId="4" fillId="13" borderId="15" xfId="0" applyFont="1" applyFill="1" applyBorder="1" applyAlignment="1">
      <alignment horizontal="center" vertical="center"/>
    </xf>
    <xf numFmtId="0" fontId="4" fillId="0" borderId="15" xfId="0" applyFont="1" applyBorder="1" applyAlignment="1">
      <alignment horizontal="left" vertical="center"/>
    </xf>
    <xf numFmtId="0" fontId="48" fillId="12" borderId="15" xfId="0" applyFont="1" applyFill="1" applyBorder="1" applyAlignment="1">
      <alignment horizontal="center" vertical="center" wrapText="1"/>
    </xf>
    <xf numFmtId="0" fontId="45" fillId="3" borderId="15" xfId="1" quotePrefix="1" applyFont="1" applyFill="1" applyBorder="1" applyAlignment="1" applyProtection="1">
      <alignment horizontal="center" vertical="center" wrapText="1"/>
    </xf>
    <xf numFmtId="16" fontId="29" fillId="4" borderId="15" xfId="0" applyNumberFormat="1" applyFont="1" applyFill="1" applyBorder="1" applyAlignment="1">
      <alignment horizontal="center" vertical="center"/>
    </xf>
    <xf numFmtId="0" fontId="7" fillId="4" borderId="15" xfId="0" applyFont="1" applyFill="1" applyBorder="1" applyAlignment="1">
      <alignment horizontal="center" vertical="center" wrapText="1"/>
    </xf>
    <xf numFmtId="0" fontId="33" fillId="10" borderId="85" xfId="1" quotePrefix="1" applyFont="1" applyFill="1" applyBorder="1" applyAlignment="1" applyProtection="1">
      <alignment horizontal="center" vertical="center" wrapText="1"/>
    </xf>
    <xf numFmtId="0" fontId="29" fillId="10" borderId="85" xfId="0" applyFont="1" applyFill="1" applyBorder="1" applyAlignment="1">
      <alignment horizontal="center" vertical="center"/>
    </xf>
    <xf numFmtId="16" fontId="29" fillId="10" borderId="85" xfId="0" applyNumberFormat="1" applyFont="1" applyFill="1" applyBorder="1" applyAlignment="1">
      <alignment horizontal="center" vertical="center"/>
    </xf>
    <xf numFmtId="0" fontId="176" fillId="10" borderId="12" xfId="0" applyFont="1" applyFill="1" applyBorder="1" applyAlignment="1">
      <alignment horizontal="center" vertical="center" wrapText="1"/>
    </xf>
    <xf numFmtId="0" fontId="14" fillId="10" borderId="12" xfId="0" applyFont="1" applyFill="1" applyBorder="1" applyAlignment="1">
      <alignment horizontal="center" vertical="center" wrapText="1"/>
    </xf>
    <xf numFmtId="0" fontId="173" fillId="0" borderId="0" xfId="1" applyFont="1" applyAlignment="1" applyProtection="1">
      <alignment vertical="center" wrapText="1"/>
    </xf>
    <xf numFmtId="0" fontId="93" fillId="3" borderId="81" xfId="0" applyFont="1" applyFill="1" applyBorder="1" applyAlignment="1">
      <alignment horizontal="center" vertical="center"/>
    </xf>
    <xf numFmtId="0" fontId="59" fillId="11" borderId="81" xfId="0" applyFont="1" applyFill="1" applyBorder="1" applyAlignment="1">
      <alignment horizontal="center" vertical="center"/>
    </xf>
    <xf numFmtId="0" fontId="63" fillId="11" borderId="81" xfId="0" applyFont="1" applyFill="1" applyBorder="1" applyAlignment="1">
      <alignment horizontal="left" vertical="center"/>
    </xf>
    <xf numFmtId="0" fontId="33" fillId="11" borderId="81" xfId="1" quotePrefix="1" applyFont="1" applyFill="1" applyBorder="1" applyAlignment="1" applyProtection="1">
      <alignment horizontal="center" vertical="center" wrapText="1"/>
    </xf>
    <xf numFmtId="0" fontId="7" fillId="11" borderId="81" xfId="0" applyFont="1" applyFill="1" applyBorder="1" applyAlignment="1">
      <alignment horizontal="center" vertical="center"/>
    </xf>
    <xf numFmtId="0" fontId="33" fillId="4" borderId="81" xfId="0" applyFont="1" applyFill="1" applyBorder="1" applyAlignment="1">
      <alignment horizontal="center" vertical="center"/>
    </xf>
    <xf numFmtId="164" fontId="33" fillId="4" borderId="81" xfId="0" applyNumberFormat="1" applyFont="1" applyFill="1" applyBorder="1" applyAlignment="1">
      <alignment horizontal="center" vertical="center"/>
    </xf>
    <xf numFmtId="0" fontId="45" fillId="4" borderId="81" xfId="0" applyFont="1" applyFill="1" applyBorder="1" applyAlignment="1">
      <alignment horizontal="center" vertical="center" wrapText="1"/>
    </xf>
    <xf numFmtId="164" fontId="63" fillId="10" borderId="81" xfId="0" applyNumberFormat="1" applyFont="1" applyFill="1" applyBorder="1" applyAlignment="1">
      <alignment horizontal="center" vertical="center"/>
    </xf>
    <xf numFmtId="165" fontId="64" fillId="10" borderId="81" xfId="2" applyNumberFormat="1" applyFont="1" applyFill="1" applyBorder="1" applyAlignment="1">
      <alignment horizontal="center" vertical="center"/>
    </xf>
    <xf numFmtId="0" fontId="54" fillId="0" borderId="81" xfId="0" applyFont="1" applyBorder="1" applyAlignment="1">
      <alignment horizontal="center" vertical="center"/>
    </xf>
    <xf numFmtId="0" fontId="54" fillId="0" borderId="87" xfId="0" applyFont="1" applyBorder="1"/>
    <xf numFmtId="0" fontId="33" fillId="11" borderId="81" xfId="1" applyFont="1" applyFill="1" applyBorder="1" applyAlignment="1" applyProtection="1">
      <alignment horizontal="center" vertical="center" wrapText="1"/>
    </xf>
    <xf numFmtId="0" fontId="59" fillId="0" borderId="88" xfId="0" applyFont="1" applyBorder="1" applyAlignment="1">
      <alignment horizontal="center" vertical="center"/>
    </xf>
    <xf numFmtId="0" fontId="59" fillId="0" borderId="89" xfId="0" applyFont="1" applyBorder="1" applyAlignment="1">
      <alignment horizontal="left" vertical="center"/>
    </xf>
    <xf numFmtId="0" fontId="28" fillId="0" borderId="90" xfId="1" quotePrefix="1" applyFont="1" applyFill="1" applyBorder="1" applyAlignment="1" applyProtection="1">
      <alignment horizontal="center" vertical="center" wrapText="1"/>
    </xf>
    <xf numFmtId="164" fontId="63" fillId="0" borderId="91" xfId="0" applyNumberFormat="1" applyFont="1" applyBorder="1" applyAlignment="1">
      <alignment horizontal="center" vertical="center"/>
    </xf>
    <xf numFmtId="165" fontId="64" fillId="5" borderId="92" xfId="2" applyNumberFormat="1" applyFont="1" applyFill="1" applyBorder="1" applyAlignment="1">
      <alignment horizontal="center" vertical="center"/>
    </xf>
    <xf numFmtId="0" fontId="177" fillId="11" borderId="12" xfId="1" quotePrefix="1" applyFont="1" applyFill="1" applyBorder="1" applyAlignment="1" applyProtection="1">
      <alignment horizontal="center" vertical="center" wrapText="1"/>
    </xf>
    <xf numFmtId="0" fontId="5" fillId="0" borderId="0" xfId="1" applyAlignment="1" applyProtection="1">
      <alignment vertical="center" wrapText="1"/>
    </xf>
    <xf numFmtId="15" fontId="55" fillId="25" borderId="12" xfId="0" applyNumberFormat="1" applyFont="1" applyFill="1" applyBorder="1" applyAlignment="1">
      <alignment horizontal="center" vertical="center"/>
    </xf>
    <xf numFmtId="0" fontId="21" fillId="0" borderId="0" xfId="0" applyFont="1" applyAlignment="1">
      <alignment vertical="center"/>
    </xf>
    <xf numFmtId="0" fontId="5" fillId="0" borderId="0" xfId="1" applyAlignment="1" applyProtection="1">
      <alignment wrapText="1"/>
    </xf>
    <xf numFmtId="165" fontId="74" fillId="10" borderId="21" xfId="2" applyNumberFormat="1" applyFont="1" applyFill="1" applyBorder="1" applyAlignment="1">
      <alignment horizontal="center" vertical="center"/>
    </xf>
    <xf numFmtId="16" fontId="29" fillId="26" borderId="14" xfId="0" applyNumberFormat="1" applyFont="1" applyFill="1" applyBorder="1" applyAlignment="1">
      <alignment horizontal="center" vertical="center"/>
    </xf>
    <xf numFmtId="49" fontId="50" fillId="4" borderId="12" xfId="0" applyNumberFormat="1" applyFont="1" applyFill="1" applyBorder="1" applyAlignment="1">
      <alignment horizontal="center" vertical="center" wrapText="1"/>
    </xf>
    <xf numFmtId="164" fontId="50" fillId="4" borderId="12" xfId="0" applyNumberFormat="1" applyFont="1" applyFill="1" applyBorder="1" applyAlignment="1">
      <alignment horizontal="center" vertical="center" wrapText="1"/>
    </xf>
    <xf numFmtId="49" fontId="55" fillId="4" borderId="12" xfId="0" applyNumberFormat="1" applyFont="1" applyFill="1" applyBorder="1" applyAlignment="1">
      <alignment horizontal="center" vertical="center" wrapText="1"/>
    </xf>
    <xf numFmtId="168" fontId="55" fillId="4" borderId="12" xfId="0" applyNumberFormat="1" applyFont="1" applyFill="1" applyBorder="1" applyAlignment="1">
      <alignment horizontal="center" vertical="center" wrapText="1"/>
    </xf>
    <xf numFmtId="168" fontId="50" fillId="4" borderId="12" xfId="0" applyNumberFormat="1" applyFont="1" applyFill="1" applyBorder="1" applyAlignment="1">
      <alignment horizontal="center" vertical="center" wrapText="1"/>
    </xf>
    <xf numFmtId="0" fontId="178" fillId="0" borderId="0" xfId="1" applyFont="1" applyAlignment="1" applyProtection="1">
      <alignment vertical="center" textRotation="90" wrapText="1"/>
    </xf>
    <xf numFmtId="0" fontId="30" fillId="0" borderId="70" xfId="0" applyFont="1" applyBorder="1" applyAlignment="1">
      <alignment horizontal="center" vertical="center"/>
    </xf>
    <xf numFmtId="0" fontId="30" fillId="0" borderId="28" xfId="0" applyFont="1" applyBorder="1" applyAlignment="1">
      <alignment horizontal="center" vertical="center" wrapText="1"/>
    </xf>
    <xf numFmtId="0" fontId="30" fillId="0" borderId="28" xfId="0" quotePrefix="1" applyFont="1" applyBorder="1" applyAlignment="1">
      <alignment horizontal="center" vertical="center" wrapText="1"/>
    </xf>
    <xf numFmtId="0" fontId="56" fillId="3" borderId="21" xfId="0" applyFont="1" applyFill="1" applyBorder="1" applyAlignment="1">
      <alignment horizontal="center" vertical="center"/>
    </xf>
    <xf numFmtId="0" fontId="164" fillId="30" borderId="12" xfId="0" applyFont="1" applyFill="1" applyBorder="1" applyAlignment="1">
      <alignment horizontal="center" vertical="center" wrapText="1"/>
    </xf>
    <xf numFmtId="0" fontId="114" fillId="3" borderId="81" xfId="0" applyFont="1" applyFill="1" applyBorder="1" applyAlignment="1">
      <alignment horizontal="center" vertical="center"/>
    </xf>
    <xf numFmtId="0" fontId="50" fillId="3" borderId="81" xfId="0" applyFont="1" applyFill="1" applyBorder="1" applyAlignment="1">
      <alignment horizontal="center" vertical="center" wrapText="1"/>
    </xf>
    <xf numFmtId="0" fontId="56" fillId="3" borderId="81" xfId="0" applyFont="1" applyFill="1" applyBorder="1" applyAlignment="1">
      <alignment horizontal="center" vertical="center"/>
    </xf>
    <xf numFmtId="0" fontId="164" fillId="24" borderId="81" xfId="0" applyFont="1" applyFill="1" applyBorder="1" applyAlignment="1">
      <alignment horizontal="center" vertical="center" wrapText="1"/>
    </xf>
    <xf numFmtId="49" fontId="55" fillId="25" borderId="81" xfId="0" applyNumberFormat="1" applyFont="1" applyFill="1" applyBorder="1" applyAlignment="1">
      <alignment horizontal="center" vertical="center"/>
    </xf>
    <xf numFmtId="164" fontId="55" fillId="13" borderId="81" xfId="0" applyNumberFormat="1" applyFont="1" applyFill="1" applyBorder="1" applyAlignment="1">
      <alignment horizontal="center" vertical="center"/>
    </xf>
    <xf numFmtId="49" fontId="50" fillId="13" borderId="81" xfId="0" applyNumberFormat="1" applyFont="1" applyFill="1" applyBorder="1" applyAlignment="1">
      <alignment horizontal="center" vertical="center"/>
    </xf>
    <xf numFmtId="0" fontId="114" fillId="0" borderId="12" xfId="0" applyFont="1" applyBorder="1" applyAlignment="1">
      <alignment horizontal="center" vertical="center"/>
    </xf>
    <xf numFmtId="0" fontId="164" fillId="24" borderId="16" xfId="0" applyFont="1" applyFill="1" applyBorder="1" applyAlignment="1">
      <alignment horizontal="center" vertical="center" wrapText="1"/>
    </xf>
    <xf numFmtId="164" fontId="55" fillId="25" borderId="16" xfId="0" applyNumberFormat="1" applyFont="1" applyFill="1" applyBorder="1" applyAlignment="1">
      <alignment horizontal="center" vertical="center"/>
    </xf>
    <xf numFmtId="0" fontId="180" fillId="32" borderId="12" xfId="0" applyFont="1" applyFill="1" applyBorder="1" applyAlignment="1">
      <alignment horizontal="center" vertical="center"/>
    </xf>
    <xf numFmtId="165" fontId="78" fillId="10" borderId="21" xfId="2" applyNumberFormat="1" applyFont="1" applyFill="1" applyBorder="1" applyAlignment="1">
      <alignment horizontal="center" vertical="center"/>
    </xf>
    <xf numFmtId="164" fontId="181" fillId="33" borderId="12" xfId="0" applyNumberFormat="1" applyFont="1" applyFill="1" applyBorder="1" applyAlignment="1">
      <alignment horizontal="center" vertical="center"/>
    </xf>
    <xf numFmtId="0" fontId="28" fillId="24" borderId="7" xfId="0" applyFont="1" applyFill="1" applyBorder="1" applyAlignment="1">
      <alignment horizontal="center" vertical="center" wrapText="1"/>
    </xf>
    <xf numFmtId="0" fontId="49" fillId="5" borderId="12" xfId="1" quotePrefix="1" applyFont="1" applyFill="1" applyBorder="1" applyAlignment="1" applyProtection="1">
      <alignment horizontal="center" vertical="center" wrapText="1"/>
    </xf>
    <xf numFmtId="49" fontId="182" fillId="13" borderId="12" xfId="0" applyNumberFormat="1" applyFont="1" applyFill="1" applyBorder="1" applyAlignment="1">
      <alignment horizontal="center" vertical="center"/>
    </xf>
    <xf numFmtId="0" fontId="5" fillId="0" borderId="0" xfId="1" applyBorder="1" applyAlignment="1" applyProtection="1">
      <alignment vertical="center" wrapText="1"/>
    </xf>
    <xf numFmtId="0" fontId="183" fillId="24" borderId="12" xfId="0" applyFont="1" applyFill="1" applyBorder="1" applyAlignment="1">
      <alignment horizontal="center" vertical="center" wrapText="1"/>
    </xf>
    <xf numFmtId="164" fontId="45" fillId="35" borderId="12" xfId="0" applyNumberFormat="1" applyFont="1" applyFill="1" applyBorder="1" applyAlignment="1">
      <alignment horizontal="center" vertical="center"/>
    </xf>
    <xf numFmtId="16" fontId="29" fillId="33" borderId="12" xfId="0" applyNumberFormat="1" applyFont="1" applyFill="1" applyBorder="1" applyAlignment="1">
      <alignment horizontal="center" vertical="center"/>
    </xf>
    <xf numFmtId="0" fontId="184" fillId="24" borderId="12" xfId="0" applyFont="1" applyFill="1" applyBorder="1" applyAlignment="1">
      <alignment horizontal="center" vertical="center" wrapText="1"/>
    </xf>
    <xf numFmtId="0" fontId="122" fillId="3" borderId="12" xfId="0" applyFont="1" applyFill="1" applyBorder="1" applyAlignment="1">
      <alignment horizontal="center" vertical="center"/>
    </xf>
    <xf numFmtId="0" fontId="29" fillId="2" borderId="13" xfId="1" applyFont="1" applyFill="1" applyBorder="1" applyAlignment="1" applyProtection="1">
      <alignment horizontal="center" vertical="center" wrapText="1"/>
    </xf>
    <xf numFmtId="0" fontId="29" fillId="2" borderId="22" xfId="1" applyFont="1" applyFill="1" applyBorder="1" applyAlignment="1" applyProtection="1">
      <alignment horizontal="center" vertical="center" wrapText="1"/>
    </xf>
    <xf numFmtId="0" fontId="29" fillId="2" borderId="13" xfId="1" applyFont="1" applyFill="1" applyBorder="1" applyAlignment="1" applyProtection="1">
      <alignment vertical="center" wrapText="1"/>
    </xf>
    <xf numFmtId="0" fontId="121" fillId="10" borderId="12" xfId="0" applyFont="1" applyFill="1" applyBorder="1" applyAlignment="1">
      <alignment vertical="center" wrapText="1"/>
    </xf>
    <xf numFmtId="0" fontId="10" fillId="0" borderId="12" xfId="0" applyFont="1" applyBorder="1" applyAlignment="1">
      <alignment horizontal="center" vertical="center" wrapText="1"/>
    </xf>
    <xf numFmtId="0" fontId="30" fillId="2" borderId="12" xfId="0" applyFont="1" applyFill="1" applyBorder="1" applyAlignment="1">
      <alignment horizontal="center" vertical="center" wrapText="1"/>
    </xf>
    <xf numFmtId="0" fontId="35" fillId="2" borderId="12" xfId="1" applyFont="1" applyFill="1" applyBorder="1" applyAlignment="1" applyProtection="1">
      <alignment horizontal="center" vertical="center" wrapText="1"/>
    </xf>
    <xf numFmtId="0" fontId="29" fillId="2" borderId="12" xfId="1" applyFont="1" applyFill="1" applyBorder="1" applyAlignment="1" applyProtection="1">
      <alignment horizontal="center" vertical="center" wrapText="1"/>
    </xf>
    <xf numFmtId="0" fontId="83" fillId="0" borderId="12" xfId="0" applyFont="1" applyBorder="1" applyAlignment="1">
      <alignment horizontal="center" vertical="center" wrapText="1"/>
    </xf>
    <xf numFmtId="0" fontId="5" fillId="2" borderId="12" xfId="1" applyFill="1" applyBorder="1" applyAlignment="1" applyProtection="1">
      <alignment horizontal="center" vertical="center" wrapText="1"/>
    </xf>
    <xf numFmtId="164" fontId="32" fillId="4" borderId="12" xfId="0" applyNumberFormat="1" applyFont="1" applyFill="1" applyBorder="1" applyAlignment="1">
      <alignment horizontal="center" vertical="center" wrapText="1"/>
    </xf>
    <xf numFmtId="0" fontId="105" fillId="0" borderId="12" xfId="0" applyFont="1" applyBorder="1" applyAlignment="1">
      <alignment horizontal="center" vertical="center" wrapText="1"/>
    </xf>
    <xf numFmtId="165" fontId="9" fillId="4" borderId="12" xfId="2" applyNumberFormat="1" applyFont="1" applyFill="1" applyBorder="1" applyAlignment="1">
      <alignment horizontal="center" vertical="center" wrapText="1"/>
    </xf>
    <xf numFmtId="16" fontId="7" fillId="10" borderId="12" xfId="0" applyNumberFormat="1" applyFont="1" applyFill="1" applyBorder="1" applyAlignment="1">
      <alignment horizontal="center" vertical="center" wrapText="1"/>
    </xf>
    <xf numFmtId="0" fontId="59" fillId="2" borderId="12" xfId="0" applyFont="1" applyFill="1" applyBorder="1" applyAlignment="1">
      <alignment horizontal="center" vertical="center" wrapText="1"/>
    </xf>
    <xf numFmtId="0" fontId="125" fillId="2" borderId="12" xfId="1" applyFont="1" applyFill="1" applyBorder="1" applyAlignment="1" applyProtection="1">
      <alignment horizontal="center" vertical="center" wrapText="1"/>
    </xf>
    <xf numFmtId="164" fontId="124" fillId="4" borderId="12" xfId="0" applyNumberFormat="1" applyFont="1" applyFill="1" applyBorder="1" applyAlignment="1">
      <alignment horizontal="center" vertical="center" wrapText="1"/>
    </xf>
    <xf numFmtId="165" fontId="64" fillId="4" borderId="12" xfId="2" applyNumberFormat="1" applyFont="1" applyFill="1" applyBorder="1" applyAlignment="1">
      <alignment horizontal="center" vertical="center" wrapText="1"/>
    </xf>
    <xf numFmtId="1" fontId="63" fillId="10" borderId="12" xfId="0" applyNumberFormat="1" applyFont="1" applyFill="1" applyBorder="1" applyAlignment="1">
      <alignment horizontal="center" vertical="center" wrapText="1"/>
    </xf>
    <xf numFmtId="1" fontId="4" fillId="10" borderId="12" xfId="0" applyNumberFormat="1" applyFont="1" applyFill="1" applyBorder="1" applyAlignment="1">
      <alignment horizontal="center" vertical="center" wrapText="1"/>
    </xf>
    <xf numFmtId="0" fontId="76" fillId="2" borderId="12" xfId="0" applyFont="1" applyFill="1" applyBorder="1" applyAlignment="1">
      <alignment horizontal="left" vertical="center" wrapText="1"/>
    </xf>
    <xf numFmtId="0" fontId="54" fillId="2" borderId="12" xfId="0" applyFont="1" applyFill="1" applyBorder="1" applyAlignment="1">
      <alignment horizontal="center" vertical="center" wrapText="1"/>
    </xf>
    <xf numFmtId="165" fontId="133" fillId="4" borderId="12" xfId="2" applyNumberFormat="1" applyFont="1" applyFill="1" applyBorder="1" applyAlignment="1">
      <alignment horizontal="center" vertical="center" wrapText="1"/>
    </xf>
    <xf numFmtId="164" fontId="59" fillId="10" borderId="12" xfId="0" applyNumberFormat="1" applyFont="1" applyFill="1" applyBorder="1" applyAlignment="1">
      <alignment horizontal="center" vertical="center" wrapText="1"/>
    </xf>
    <xf numFmtId="165" fontId="133" fillId="10" borderId="12" xfId="2" applyNumberFormat="1" applyFont="1" applyFill="1" applyBorder="1" applyAlignment="1">
      <alignment horizontal="center" vertical="center" wrapText="1"/>
    </xf>
    <xf numFmtId="16" fontId="29" fillId="10" borderId="12" xfId="0" applyNumberFormat="1" applyFont="1" applyFill="1" applyBorder="1" applyAlignment="1">
      <alignment horizontal="center" vertical="center" wrapText="1"/>
    </xf>
    <xf numFmtId="1" fontId="59" fillId="10" borderId="12" xfId="0" applyNumberFormat="1" applyFont="1" applyFill="1" applyBorder="1" applyAlignment="1">
      <alignment horizontal="center" vertical="center" wrapText="1"/>
    </xf>
    <xf numFmtId="0" fontId="54" fillId="4" borderId="12" xfId="0" applyFont="1" applyFill="1" applyBorder="1" applyAlignment="1">
      <alignment wrapText="1"/>
    </xf>
    <xf numFmtId="0" fontId="54" fillId="10" borderId="12" xfId="0" applyFont="1" applyFill="1" applyBorder="1" applyAlignment="1">
      <alignment wrapText="1"/>
    </xf>
    <xf numFmtId="0" fontId="38" fillId="2" borderId="12" xfId="0" applyFont="1" applyFill="1" applyBorder="1" applyAlignment="1">
      <alignment horizontal="center" vertical="center" wrapText="1"/>
    </xf>
    <xf numFmtId="0" fontId="0" fillId="2" borderId="12" xfId="0" applyFill="1" applyBorder="1" applyAlignment="1">
      <alignment horizontal="center" vertical="center" wrapText="1"/>
    </xf>
    <xf numFmtId="0" fontId="0" fillId="4" borderId="12" xfId="0" applyFill="1" applyBorder="1" applyAlignment="1">
      <alignment wrapText="1"/>
    </xf>
    <xf numFmtId="165" fontId="134" fillId="4" borderId="12" xfId="2" applyNumberFormat="1" applyFont="1" applyFill="1" applyBorder="1" applyAlignment="1">
      <alignment horizontal="center" vertical="center" wrapText="1"/>
    </xf>
    <xf numFmtId="165" fontId="134" fillId="10" borderId="12" xfId="2" applyNumberFormat="1" applyFont="1" applyFill="1" applyBorder="1" applyAlignment="1">
      <alignment horizontal="center" vertical="center" wrapText="1"/>
    </xf>
    <xf numFmtId="14" fontId="0" fillId="4" borderId="12" xfId="0" applyNumberFormat="1" applyFill="1" applyBorder="1" applyAlignment="1">
      <alignment horizontal="center" vertical="center" wrapText="1"/>
    </xf>
    <xf numFmtId="0" fontId="38" fillId="2" borderId="12" xfId="0" applyFont="1" applyFill="1" applyBorder="1" applyAlignment="1">
      <alignment horizontal="left" vertical="center" wrapText="1"/>
    </xf>
    <xf numFmtId="0" fontId="0" fillId="10" borderId="12" xfId="0" applyFill="1" applyBorder="1" applyAlignment="1">
      <alignment wrapText="1"/>
    </xf>
    <xf numFmtId="0" fontId="105" fillId="0" borderId="12" xfId="0" applyFont="1" applyBorder="1" applyAlignment="1">
      <alignment vertical="center" wrapText="1"/>
    </xf>
    <xf numFmtId="165" fontId="120" fillId="4" borderId="12" xfId="2" applyNumberFormat="1" applyFont="1" applyFill="1" applyBorder="1" applyAlignment="1">
      <alignment horizontal="center" vertical="center" wrapText="1"/>
    </xf>
    <xf numFmtId="16" fontId="29" fillId="23" borderId="12" xfId="0" applyNumberFormat="1" applyFont="1" applyFill="1" applyBorder="1" applyAlignment="1">
      <alignment horizontal="center" vertical="center" wrapText="1"/>
    </xf>
    <xf numFmtId="16" fontId="29" fillId="23" borderId="14" xfId="0" applyNumberFormat="1" applyFont="1" applyFill="1" applyBorder="1" applyAlignment="1">
      <alignment horizontal="center" vertical="center" wrapText="1"/>
    </xf>
    <xf numFmtId="0" fontId="12" fillId="2" borderId="12" xfId="0" applyFont="1" applyFill="1" applyBorder="1" applyAlignment="1">
      <alignment horizontal="center" vertical="center" wrapText="1"/>
    </xf>
    <xf numFmtId="0" fontId="129" fillId="2" borderId="12" xfId="0" applyFont="1" applyFill="1" applyBorder="1" applyAlignment="1">
      <alignment horizontal="center" vertical="center" wrapText="1"/>
    </xf>
    <xf numFmtId="16" fontId="29" fillId="16" borderId="12" xfId="0" applyNumberFormat="1" applyFont="1" applyFill="1" applyBorder="1" applyAlignment="1">
      <alignment horizontal="center" vertical="center" wrapText="1"/>
    </xf>
    <xf numFmtId="0" fontId="1" fillId="10" borderId="12" xfId="0" applyFont="1" applyFill="1" applyBorder="1" applyAlignment="1">
      <alignment wrapText="1"/>
    </xf>
    <xf numFmtId="0" fontId="38" fillId="0" borderId="12" xfId="0" applyFont="1" applyBorder="1" applyAlignment="1">
      <alignment horizontal="center" vertical="center" wrapText="1"/>
    </xf>
    <xf numFmtId="0" fontId="38" fillId="2" borderId="12" xfId="0" applyFont="1" applyFill="1" applyBorder="1" applyAlignment="1">
      <alignment vertical="center" wrapText="1"/>
    </xf>
    <xf numFmtId="16" fontId="29" fillId="23" borderId="15" xfId="0" applyNumberFormat="1" applyFont="1" applyFill="1" applyBorder="1" applyAlignment="1">
      <alignment horizontal="center" vertical="center" wrapText="1"/>
    </xf>
    <xf numFmtId="49" fontId="1" fillId="4" borderId="12" xfId="0" applyNumberFormat="1" applyFont="1" applyFill="1" applyBorder="1" applyAlignment="1">
      <alignment horizontal="center" vertical="center" wrapText="1"/>
    </xf>
    <xf numFmtId="0" fontId="0" fillId="0" borderId="12" xfId="0" applyBorder="1" applyAlignment="1">
      <alignment wrapText="1"/>
    </xf>
    <xf numFmtId="0" fontId="38" fillId="0" borderId="0" xfId="0" applyFont="1" applyAlignment="1">
      <alignment horizontal="center" wrapText="1"/>
    </xf>
    <xf numFmtId="0" fontId="38" fillId="0" borderId="14" xfId="0" applyFont="1" applyBorder="1" applyAlignment="1">
      <alignment horizontal="center" vertical="center" wrapText="1"/>
    </xf>
    <xf numFmtId="0" fontId="38" fillId="0" borderId="16" xfId="0" applyFont="1" applyBorder="1" applyAlignment="1">
      <alignment horizontal="center" vertical="center" wrapText="1"/>
    </xf>
    <xf numFmtId="0" fontId="0" fillId="0" borderId="15" xfId="0" applyBorder="1" applyAlignment="1">
      <alignment horizontal="center" vertical="center" wrapText="1"/>
    </xf>
    <xf numFmtId="0" fontId="0" fillId="4" borderId="15" xfId="0" applyFill="1" applyBorder="1" applyAlignment="1">
      <alignment wrapText="1"/>
    </xf>
    <xf numFmtId="0" fontId="0" fillId="10" borderId="15" xfId="0" applyFill="1" applyBorder="1" applyAlignment="1">
      <alignment wrapText="1"/>
    </xf>
    <xf numFmtId="0" fontId="1" fillId="10" borderId="15" xfId="0" applyFont="1" applyFill="1" applyBorder="1" applyAlignment="1">
      <alignment wrapText="1"/>
    </xf>
    <xf numFmtId="165" fontId="133" fillId="10" borderId="19" xfId="2" applyNumberFormat="1" applyFont="1" applyFill="1" applyBorder="1" applyAlignment="1">
      <alignment horizontal="center" vertical="center" wrapText="1"/>
    </xf>
    <xf numFmtId="0" fontId="38" fillId="2" borderId="43" xfId="0" applyFont="1" applyFill="1" applyBorder="1" applyAlignment="1">
      <alignment horizontal="center" vertical="center" wrapText="1"/>
    </xf>
    <xf numFmtId="165" fontId="133" fillId="10" borderId="21" xfId="2" applyNumberFormat="1" applyFont="1" applyFill="1" applyBorder="1" applyAlignment="1">
      <alignment horizontal="center" vertical="center" wrapText="1"/>
    </xf>
    <xf numFmtId="0" fontId="29" fillId="2" borderId="43" xfId="1" applyFont="1" applyFill="1" applyBorder="1" applyAlignment="1" applyProtection="1">
      <alignment horizontal="center" vertical="center" wrapText="1"/>
    </xf>
    <xf numFmtId="16" fontId="29" fillId="4" borderId="13" xfId="0" applyNumberFormat="1" applyFont="1" applyFill="1" applyBorder="1" applyAlignment="1">
      <alignment horizontal="center" vertical="center" wrapText="1"/>
    </xf>
    <xf numFmtId="0" fontId="29" fillId="2" borderId="84" xfId="1" applyFont="1" applyFill="1" applyBorder="1" applyAlignment="1" applyProtection="1">
      <alignment horizontal="center" vertical="center" wrapText="1"/>
    </xf>
    <xf numFmtId="0" fontId="29" fillId="2" borderId="12" xfId="1" applyFont="1" applyFill="1" applyBorder="1" applyAlignment="1" applyProtection="1">
      <alignment vertical="center" wrapText="1"/>
    </xf>
    <xf numFmtId="165" fontId="179" fillId="31" borderId="12" xfId="0" applyNumberFormat="1" applyFont="1" applyFill="1" applyBorder="1" applyAlignment="1">
      <alignment horizontal="center" vertical="center" wrapText="1"/>
    </xf>
    <xf numFmtId="0" fontId="0" fillId="10" borderId="77" xfId="0" applyFill="1" applyBorder="1" applyAlignment="1">
      <alignment wrapText="1"/>
    </xf>
    <xf numFmtId="0" fontId="0" fillId="0" borderId="14" xfId="0" applyBorder="1" applyAlignment="1">
      <alignment horizontal="center" vertical="center" wrapText="1"/>
    </xf>
    <xf numFmtId="165" fontId="9" fillId="10" borderId="25" xfId="2" applyNumberFormat="1" applyFont="1" applyFill="1" applyBorder="1" applyAlignment="1">
      <alignment horizontal="center" vertical="center" wrapText="1"/>
    </xf>
    <xf numFmtId="0" fontId="7" fillId="34" borderId="12" xfId="0" applyFont="1" applyFill="1" applyBorder="1" applyAlignment="1">
      <alignment horizontal="center" vertical="center" wrapText="1"/>
    </xf>
    <xf numFmtId="0" fontId="1" fillId="0" borderId="13" xfId="0" applyFont="1" applyBorder="1" applyAlignment="1">
      <alignment horizontal="center" vertical="center" wrapText="1"/>
    </xf>
    <xf numFmtId="0" fontId="1" fillId="0" borderId="12" xfId="0" applyFont="1" applyBorder="1" applyAlignment="1">
      <alignment wrapText="1"/>
    </xf>
    <xf numFmtId="0" fontId="1" fillId="0" borderId="0" xfId="0" applyFont="1" applyAlignment="1">
      <alignment wrapText="1"/>
    </xf>
    <xf numFmtId="0" fontId="54" fillId="0" borderId="0" xfId="0" applyFont="1" applyAlignment="1">
      <alignment wrapText="1"/>
    </xf>
    <xf numFmtId="0" fontId="83" fillId="2" borderId="43" xfId="0" applyFont="1" applyFill="1" applyBorder="1" applyAlignment="1">
      <alignment horizontal="center" vertical="center" wrapText="1"/>
    </xf>
    <xf numFmtId="0" fontId="4" fillId="5" borderId="12" xfId="0" applyFont="1" applyFill="1" applyBorder="1" applyAlignment="1">
      <alignment horizontal="center" vertical="center"/>
    </xf>
    <xf numFmtId="0" fontId="0" fillId="0" borderId="38" xfId="0" applyBorder="1" applyAlignment="1">
      <alignment horizontal="center"/>
    </xf>
    <xf numFmtId="0" fontId="0" fillId="0" borderId="38" xfId="0" applyBorder="1"/>
    <xf numFmtId="0" fontId="0" fillId="0" borderId="39" xfId="0" applyBorder="1"/>
    <xf numFmtId="0" fontId="185" fillId="0" borderId="38" xfId="1" applyFont="1" applyBorder="1" applyAlignment="1" applyProtection="1">
      <alignment vertical="center" wrapText="1"/>
    </xf>
    <xf numFmtId="165" fontId="186" fillId="10" borderId="12" xfId="2" applyNumberFormat="1" applyFont="1" applyFill="1" applyBorder="1" applyAlignment="1">
      <alignment horizontal="center" vertical="center" wrapText="1"/>
    </xf>
    <xf numFmtId="0" fontId="29" fillId="2" borderId="13" xfId="1" applyFont="1" applyFill="1" applyBorder="1" applyAlignment="1" applyProtection="1">
      <alignment horizontal="left" vertical="center" wrapText="1"/>
    </xf>
    <xf numFmtId="0" fontId="10" fillId="0" borderId="21" xfId="0" applyFont="1" applyBorder="1" applyAlignment="1">
      <alignment horizontal="center" vertical="center" wrapText="1"/>
    </xf>
    <xf numFmtId="0" fontId="29" fillId="2" borderId="93" xfId="1" applyFont="1" applyFill="1" applyBorder="1" applyAlignment="1" applyProtection="1">
      <alignment vertical="center" wrapText="1"/>
    </xf>
    <xf numFmtId="0" fontId="56" fillId="3" borderId="94" xfId="0" applyFont="1" applyFill="1" applyBorder="1" applyAlignment="1">
      <alignment horizontal="center" vertical="center"/>
    </xf>
    <xf numFmtId="0" fontId="114" fillId="3" borderId="91" xfId="0" applyFont="1" applyFill="1" applyBorder="1" applyAlignment="1">
      <alignment horizontal="center" vertical="center"/>
    </xf>
    <xf numFmtId="0" fontId="56" fillId="3" borderId="91" xfId="0" applyFont="1" applyFill="1" applyBorder="1" applyAlignment="1">
      <alignment horizontal="center" vertical="center"/>
    </xf>
    <xf numFmtId="0" fontId="50" fillId="3" borderId="91" xfId="0" applyFont="1" applyFill="1" applyBorder="1" applyAlignment="1">
      <alignment horizontal="center" vertical="center" wrapText="1"/>
    </xf>
    <xf numFmtId="164" fontId="50" fillId="13" borderId="91" xfId="0" applyNumberFormat="1" applyFont="1" applyFill="1" applyBorder="1" applyAlignment="1">
      <alignment horizontal="center" vertical="center"/>
    </xf>
    <xf numFmtId="164" fontId="55" fillId="13" borderId="91" xfId="0" applyNumberFormat="1" applyFont="1" applyFill="1" applyBorder="1" applyAlignment="1">
      <alignment horizontal="center" vertical="center"/>
    </xf>
    <xf numFmtId="49" fontId="50" fillId="13" borderId="91" xfId="0" applyNumberFormat="1" applyFont="1" applyFill="1" applyBorder="1" applyAlignment="1">
      <alignment horizontal="center" vertical="center"/>
    </xf>
    <xf numFmtId="49" fontId="57" fillId="13" borderId="91" xfId="0" applyNumberFormat="1" applyFont="1" applyFill="1" applyBorder="1" applyAlignment="1">
      <alignment horizontal="center" vertical="center"/>
    </xf>
    <xf numFmtId="14" fontId="56" fillId="3" borderId="91" xfId="0" applyNumberFormat="1" applyFont="1" applyFill="1" applyBorder="1" applyAlignment="1">
      <alignment horizontal="center" vertical="center"/>
    </xf>
    <xf numFmtId="0" fontId="5" fillId="0" borderId="95" xfId="1" applyBorder="1" applyAlignment="1" applyProtection="1">
      <alignment vertical="center" wrapText="1"/>
    </xf>
    <xf numFmtId="0" fontId="178" fillId="0" borderId="95" xfId="1" applyFont="1" applyBorder="1" applyAlignment="1" applyProtection="1">
      <alignment vertical="center" textRotation="90" wrapText="1"/>
    </xf>
    <xf numFmtId="0" fontId="173" fillId="0" borderId="95" xfId="1" applyFont="1" applyBorder="1" applyAlignment="1" applyProtection="1">
      <alignment vertical="center" wrapText="1"/>
    </xf>
    <xf numFmtId="0" fontId="0" fillId="0" borderId="95" xfId="0" applyBorder="1"/>
    <xf numFmtId="0" fontId="178" fillId="0" borderId="0" xfId="1" applyFont="1" applyBorder="1" applyAlignment="1" applyProtection="1">
      <alignment vertical="center" textRotation="90" wrapText="1"/>
    </xf>
    <xf numFmtId="0" fontId="173" fillId="0" borderId="0" xfId="1" applyFont="1" applyBorder="1" applyAlignment="1" applyProtection="1">
      <alignment vertical="center" wrapText="1"/>
    </xf>
    <xf numFmtId="168" fontId="54" fillId="13" borderId="91" xfId="0" applyNumberFormat="1" applyFont="1" applyFill="1" applyBorder="1" applyAlignment="1">
      <alignment horizontal="center" vertical="center"/>
    </xf>
    <xf numFmtId="168" fontId="57" fillId="13" borderId="91" xfId="0" applyNumberFormat="1" applyFont="1" applyFill="1" applyBorder="1" applyAlignment="1">
      <alignment horizontal="center" vertical="center"/>
    </xf>
    <xf numFmtId="165" fontId="64" fillId="36" borderId="36" xfId="2" applyNumberFormat="1" applyFont="1" applyFill="1" applyBorder="1" applyAlignment="1">
      <alignment horizontal="center" vertical="center"/>
    </xf>
    <xf numFmtId="0" fontId="103" fillId="5" borderId="1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6" xfId="0" applyFont="1" applyFill="1" applyBorder="1" applyAlignment="1">
      <alignment horizontal="left" vertical="center"/>
    </xf>
    <xf numFmtId="0" fontId="86" fillId="5" borderId="6" xfId="0" applyFont="1" applyFill="1" applyBorder="1" applyAlignment="1">
      <alignment horizontal="center" vertical="center" wrapText="1"/>
    </xf>
    <xf numFmtId="0" fontId="7" fillId="5" borderId="8" xfId="0" applyFont="1" applyFill="1" applyBorder="1" applyAlignment="1">
      <alignment horizontal="center" vertical="center"/>
    </xf>
    <xf numFmtId="0" fontId="29" fillId="5" borderId="12" xfId="0" applyFont="1" applyFill="1" applyBorder="1" applyAlignment="1">
      <alignment horizontal="center" vertical="center"/>
    </xf>
    <xf numFmtId="16" fontId="29" fillId="5" borderId="12" xfId="0" applyNumberFormat="1" applyFont="1" applyFill="1" applyBorder="1" applyAlignment="1">
      <alignment horizontal="center" vertical="center"/>
    </xf>
    <xf numFmtId="16" fontId="7" fillId="5" borderId="12" xfId="0" applyNumberFormat="1" applyFont="1" applyFill="1" applyBorder="1" applyAlignment="1">
      <alignment horizontal="center" vertical="center"/>
    </xf>
    <xf numFmtId="165" fontId="9" fillId="5" borderId="21" xfId="2" applyNumberFormat="1" applyFont="1" applyFill="1" applyBorder="1" applyAlignment="1">
      <alignment horizontal="center" vertical="center"/>
    </xf>
    <xf numFmtId="164" fontId="73" fillId="5" borderId="12" xfId="0" applyNumberFormat="1" applyFont="1" applyFill="1" applyBorder="1" applyAlignment="1">
      <alignment horizontal="center" vertical="center"/>
    </xf>
    <xf numFmtId="16" fontId="188" fillId="37" borderId="12" xfId="7" applyNumberFormat="1" applyFont="1" applyBorder="1" applyAlignment="1">
      <alignment horizontal="center" vertical="center"/>
    </xf>
    <xf numFmtId="0" fontId="1" fillId="3" borderId="96" xfId="0" applyFont="1" applyFill="1" applyBorder="1" applyAlignment="1">
      <alignment horizontal="center" vertical="center"/>
    </xf>
    <xf numFmtId="0" fontId="63" fillId="0" borderId="88" xfId="0" applyFont="1" applyBorder="1" applyAlignment="1">
      <alignment horizontal="center" vertical="center"/>
    </xf>
    <xf numFmtId="0" fontId="4" fillId="0" borderId="89" xfId="0" applyFont="1" applyBorder="1" applyAlignment="1">
      <alignment horizontal="left" vertical="center"/>
    </xf>
    <xf numFmtId="0" fontId="30" fillId="0" borderId="97" xfId="0" applyFont="1" applyBorder="1" applyAlignment="1">
      <alignment horizontal="center" vertical="center" wrapText="1"/>
    </xf>
    <xf numFmtId="164" fontId="4" fillId="10" borderId="91" xfId="0" applyNumberFormat="1" applyFont="1" applyFill="1" applyBorder="1" applyAlignment="1">
      <alignment horizontal="center" vertical="center"/>
    </xf>
    <xf numFmtId="164" fontId="4" fillId="10" borderId="98" xfId="0" applyNumberFormat="1" applyFont="1" applyFill="1" applyBorder="1" applyAlignment="1">
      <alignment horizontal="center" vertical="center"/>
    </xf>
    <xf numFmtId="165" fontId="9" fillId="10" borderId="98" xfId="2" applyNumberFormat="1" applyFont="1" applyFill="1" applyBorder="1" applyAlignment="1">
      <alignment horizontal="center" vertical="center"/>
    </xf>
    <xf numFmtId="0" fontId="4" fillId="0" borderId="89" xfId="0" applyFont="1" applyBorder="1" applyAlignment="1">
      <alignment horizontal="center" vertical="center" wrapText="1"/>
    </xf>
    <xf numFmtId="164" fontId="7" fillId="4" borderId="12" xfId="0" applyNumberFormat="1" applyFont="1" applyFill="1" applyBorder="1" applyAlignment="1">
      <alignment horizontal="center" vertical="center"/>
    </xf>
    <xf numFmtId="164" fontId="191" fillId="10" borderId="43" xfId="0" applyNumberFormat="1" applyFont="1" applyFill="1" applyBorder="1" applyAlignment="1">
      <alignment horizontal="center" vertical="center"/>
    </xf>
    <xf numFmtId="164" fontId="45" fillId="10" borderId="12" xfId="0" applyNumberFormat="1" applyFont="1" applyFill="1" applyBorder="1" applyAlignment="1">
      <alignment horizontal="center" vertical="center"/>
    </xf>
    <xf numFmtId="164" fontId="110" fillId="4" borderId="12" xfId="0" applyNumberFormat="1" applyFont="1" applyFill="1" applyBorder="1" applyAlignment="1">
      <alignment horizontal="center" vertical="center"/>
    </xf>
    <xf numFmtId="164" fontId="110" fillId="10" borderId="12" xfId="0" applyNumberFormat="1" applyFont="1" applyFill="1" applyBorder="1" applyAlignment="1">
      <alignment horizontal="center" vertical="center"/>
    </xf>
    <xf numFmtId="164" fontId="192" fillId="4" borderId="12" xfId="0" applyNumberFormat="1" applyFont="1" applyFill="1" applyBorder="1"/>
    <xf numFmtId="164" fontId="90" fillId="4" borderId="12" xfId="0" applyNumberFormat="1" applyFont="1" applyFill="1" applyBorder="1" applyAlignment="1">
      <alignment horizontal="center" vertical="center"/>
    </xf>
    <xf numFmtId="0" fontId="192" fillId="10" borderId="12" xfId="0" applyFont="1" applyFill="1" applyBorder="1"/>
    <xf numFmtId="164" fontId="1" fillId="4" borderId="12" xfId="0" applyNumberFormat="1" applyFont="1" applyFill="1" applyBorder="1"/>
    <xf numFmtId="164" fontId="13" fillId="4" borderId="12" xfId="0" applyNumberFormat="1" applyFont="1" applyFill="1" applyBorder="1"/>
    <xf numFmtId="164" fontId="45" fillId="23" borderId="14" xfId="0" applyNumberFormat="1" applyFont="1" applyFill="1" applyBorder="1" applyAlignment="1">
      <alignment horizontal="center" vertical="center"/>
    </xf>
    <xf numFmtId="165" fontId="9" fillId="3" borderId="85" xfId="2" applyNumberFormat="1" applyFont="1" applyFill="1" applyBorder="1" applyAlignment="1">
      <alignment horizontal="center" vertical="center"/>
    </xf>
    <xf numFmtId="165" fontId="64" fillId="3" borderId="85" xfId="2" applyNumberFormat="1" applyFont="1" applyFill="1" applyBorder="1" applyAlignment="1">
      <alignment horizontal="center" vertical="center"/>
    </xf>
    <xf numFmtId="0" fontId="1" fillId="3" borderId="85" xfId="0" applyFont="1" applyFill="1" applyBorder="1" applyAlignment="1">
      <alignment horizontal="center" vertical="center"/>
    </xf>
    <xf numFmtId="0" fontId="28" fillId="3" borderId="85" xfId="1" quotePrefix="1" applyFont="1" applyFill="1" applyBorder="1" applyAlignment="1" applyProtection="1">
      <alignment horizontal="center" vertical="center" wrapText="1"/>
    </xf>
    <xf numFmtId="0" fontId="0" fillId="0" borderId="85" xfId="0" applyBorder="1"/>
    <xf numFmtId="164" fontId="4" fillId="3" borderId="85" xfId="0" applyNumberFormat="1" applyFont="1" applyFill="1" applyBorder="1" applyAlignment="1">
      <alignment horizontal="center" vertical="center"/>
    </xf>
    <xf numFmtId="164" fontId="63" fillId="3" borderId="85" xfId="0" applyNumberFormat="1" applyFont="1" applyFill="1" applyBorder="1" applyAlignment="1">
      <alignment horizontal="center" vertical="center"/>
    </xf>
    <xf numFmtId="164" fontId="4" fillId="0" borderId="85" xfId="0" applyNumberFormat="1" applyFont="1" applyBorder="1" applyAlignment="1">
      <alignment horizontal="center" vertical="center"/>
    </xf>
    <xf numFmtId="165" fontId="9" fillId="5" borderId="85" xfId="2" applyNumberFormat="1" applyFont="1" applyFill="1" applyBorder="1" applyAlignment="1">
      <alignment horizontal="center" vertical="center"/>
    </xf>
    <xf numFmtId="0" fontId="15" fillId="7" borderId="85" xfId="0" applyFont="1" applyFill="1" applyBorder="1" applyAlignment="1">
      <alignment horizontal="left" vertical="center"/>
    </xf>
    <xf numFmtId="0" fontId="15" fillId="7" borderId="0" xfId="0" applyFont="1" applyFill="1" applyAlignment="1">
      <alignment horizontal="left" vertical="center"/>
    </xf>
    <xf numFmtId="0" fontId="4" fillId="3" borderId="85" xfId="0" applyFont="1" applyFill="1" applyBorder="1" applyAlignment="1">
      <alignment horizontal="center" vertical="center"/>
    </xf>
    <xf numFmtId="0" fontId="4" fillId="0" borderId="85" xfId="0" applyFont="1" applyBorder="1" applyAlignment="1">
      <alignment horizontal="center" vertical="center"/>
    </xf>
    <xf numFmtId="0" fontId="1" fillId="7" borderId="85" xfId="0" applyFont="1" applyFill="1" applyBorder="1"/>
    <xf numFmtId="0" fontId="1" fillId="7" borderId="0" xfId="0" applyFont="1" applyFill="1"/>
    <xf numFmtId="0" fontId="28" fillId="3" borderId="85" xfId="1" applyFont="1" applyFill="1" applyBorder="1" applyAlignment="1" applyProtection="1">
      <alignment horizontal="center" vertical="center" wrapText="1"/>
    </xf>
    <xf numFmtId="0" fontId="0" fillId="8" borderId="85" xfId="0" applyFill="1" applyBorder="1" applyAlignment="1">
      <alignment horizontal="right" wrapText="1"/>
    </xf>
    <xf numFmtId="0" fontId="28" fillId="3" borderId="35" xfId="1" quotePrefix="1" applyFont="1" applyFill="1" applyBorder="1" applyAlignment="1" applyProtection="1">
      <alignment horizontal="center" vertical="center" wrapText="1"/>
    </xf>
    <xf numFmtId="0" fontId="195" fillId="0" borderId="35" xfId="0" applyFont="1" applyBorder="1" applyAlignment="1">
      <alignment horizontal="left" vertical="center"/>
    </xf>
    <xf numFmtId="0" fontId="4" fillId="3" borderId="35" xfId="0" applyFont="1" applyFill="1" applyBorder="1" applyAlignment="1">
      <alignment horizontal="center" vertical="center"/>
    </xf>
    <xf numFmtId="0" fontId="38" fillId="5" borderId="14" xfId="0" applyFont="1" applyFill="1" applyBorder="1" applyAlignment="1">
      <alignment horizontal="center" vertical="center" wrapText="1"/>
    </xf>
    <xf numFmtId="0" fontId="0" fillId="5" borderId="12" xfId="0" applyFill="1" applyBorder="1" applyAlignment="1">
      <alignment horizontal="center" vertical="center" wrapText="1"/>
    </xf>
    <xf numFmtId="16" fontId="33" fillId="4" borderId="12" xfId="0" applyNumberFormat="1" applyFont="1" applyFill="1" applyBorder="1" applyAlignment="1">
      <alignment horizontal="center" vertical="center"/>
    </xf>
    <xf numFmtId="0" fontId="30" fillId="3" borderId="5" xfId="0" applyFont="1" applyFill="1" applyBorder="1" applyAlignment="1">
      <alignment horizontal="center" vertical="center"/>
    </xf>
    <xf numFmtId="0" fontId="0" fillId="3" borderId="0" xfId="0" applyFill="1"/>
    <xf numFmtId="0" fontId="30" fillId="3" borderId="6" xfId="0" applyFont="1" applyFill="1" applyBorder="1" applyAlignment="1">
      <alignment horizontal="left" vertical="center"/>
    </xf>
    <xf numFmtId="0" fontId="76" fillId="3" borderId="12" xfId="0" applyFont="1" applyFill="1" applyBorder="1" applyAlignment="1">
      <alignment vertical="center" wrapText="1"/>
    </xf>
    <xf numFmtId="0" fontId="76" fillId="0" borderId="13" xfId="0" applyFont="1" applyBorder="1" applyAlignment="1">
      <alignment horizontal="center" vertical="center" wrapText="1"/>
    </xf>
    <xf numFmtId="0" fontId="7" fillId="5" borderId="12" xfId="0" applyFont="1" applyFill="1" applyBorder="1" applyAlignment="1">
      <alignment horizontal="center" vertical="center" wrapText="1"/>
    </xf>
    <xf numFmtId="0" fontId="164" fillId="38" borderId="12" xfId="0" applyFont="1" applyFill="1" applyBorder="1" applyAlignment="1">
      <alignment horizontal="center" vertical="center" wrapText="1"/>
    </xf>
    <xf numFmtId="0" fontId="50" fillId="5" borderId="12" xfId="0" applyFont="1" applyFill="1" applyBorder="1" applyAlignment="1">
      <alignment horizontal="center" vertical="center" wrapText="1"/>
    </xf>
    <xf numFmtId="0" fontId="56" fillId="5" borderId="12" xfId="0" applyFont="1" applyFill="1" applyBorder="1" applyAlignment="1">
      <alignment horizontal="center" vertical="center"/>
    </xf>
    <xf numFmtId="0" fontId="5" fillId="0" borderId="0" xfId="1" applyAlignment="1" applyProtection="1">
      <alignment horizontal="center" wrapText="1"/>
    </xf>
    <xf numFmtId="164" fontId="198" fillId="4" borderId="12" xfId="0" applyNumberFormat="1" applyFont="1" applyFill="1" applyBorder="1" applyAlignment="1">
      <alignment horizontal="center" vertical="center"/>
    </xf>
    <xf numFmtId="164" fontId="4" fillId="10" borderId="14" xfId="0" applyNumberFormat="1" applyFont="1" applyFill="1" applyBorder="1" applyAlignment="1">
      <alignment horizontal="center" vertical="center"/>
    </xf>
    <xf numFmtId="0" fontId="1" fillId="3" borderId="14" xfId="0" applyFont="1" applyFill="1" applyBorder="1" applyAlignment="1">
      <alignment horizontal="center" vertical="center"/>
    </xf>
    <xf numFmtId="0" fontId="200" fillId="4" borderId="12" xfId="0" applyFont="1" applyFill="1" applyBorder="1" applyAlignment="1">
      <alignment horizontal="center" vertical="center" wrapText="1"/>
    </xf>
    <xf numFmtId="0" fontId="199" fillId="0" borderId="38" xfId="0" applyFont="1" applyBorder="1"/>
    <xf numFmtId="0" fontId="201" fillId="4" borderId="12" xfId="0" applyFont="1" applyFill="1" applyBorder="1" applyAlignment="1">
      <alignment horizontal="center" vertical="center"/>
    </xf>
    <xf numFmtId="0" fontId="202" fillId="33" borderId="12" xfId="0" applyFont="1" applyFill="1" applyBorder="1" applyAlignment="1">
      <alignment horizontal="center" vertical="center" wrapText="1"/>
    </xf>
    <xf numFmtId="0" fontId="199" fillId="0" borderId="12" xfId="0" applyFont="1" applyBorder="1"/>
    <xf numFmtId="0" fontId="56" fillId="5" borderId="67" xfId="0" applyFont="1" applyFill="1" applyBorder="1" applyAlignment="1">
      <alignment horizontal="center" vertical="center"/>
    </xf>
    <xf numFmtId="164" fontId="55" fillId="5" borderId="12" xfId="0" applyNumberFormat="1" applyFont="1" applyFill="1" applyBorder="1" applyAlignment="1">
      <alignment horizontal="center" vertical="center"/>
    </xf>
    <xf numFmtId="49" fontId="50" fillId="5" borderId="12" xfId="0" applyNumberFormat="1" applyFont="1" applyFill="1" applyBorder="1" applyAlignment="1">
      <alignment horizontal="center" vertical="center"/>
    </xf>
    <xf numFmtId="16" fontId="7" fillId="23" borderId="12" xfId="0" applyNumberFormat="1" applyFont="1" applyFill="1" applyBorder="1" applyAlignment="1">
      <alignment horizontal="center" vertical="center" wrapText="1"/>
    </xf>
    <xf numFmtId="16" fontId="7" fillId="23" borderId="14" xfId="0" applyNumberFormat="1" applyFont="1" applyFill="1" applyBorder="1" applyAlignment="1">
      <alignment horizontal="center" vertical="center" wrapText="1"/>
    </xf>
    <xf numFmtId="16" fontId="7" fillId="23" borderId="15" xfId="0" applyNumberFormat="1" applyFont="1" applyFill="1" applyBorder="1" applyAlignment="1">
      <alignment horizontal="center" vertical="center" wrapText="1"/>
    </xf>
    <xf numFmtId="0" fontId="204" fillId="2" borderId="12" xfId="0" applyFont="1" applyFill="1" applyBorder="1" applyAlignment="1">
      <alignment horizontal="center" vertical="center" wrapText="1"/>
    </xf>
    <xf numFmtId="0" fontId="56" fillId="0" borderId="12" xfId="0" applyFont="1" applyBorder="1" applyAlignment="1">
      <alignment horizontal="center" vertical="center"/>
    </xf>
    <xf numFmtId="0" fontId="164" fillId="0" borderId="12" xfId="0" applyFont="1" applyBorder="1" applyAlignment="1">
      <alignment horizontal="center" vertical="center" wrapText="1"/>
    </xf>
    <xf numFmtId="0" fontId="5" fillId="0" borderId="0" xfId="1" applyAlignment="1" applyProtection="1">
      <alignment vertical="center"/>
    </xf>
    <xf numFmtId="164" fontId="206" fillId="10" borderId="12" xfId="0" applyNumberFormat="1" applyFont="1" applyFill="1" applyBorder="1" applyAlignment="1">
      <alignment horizontal="center" vertical="center" textRotation="180"/>
    </xf>
    <xf numFmtId="165" fontId="78" fillId="10" borderId="12" xfId="2" applyNumberFormat="1" applyFont="1" applyFill="1" applyBorder="1" applyAlignment="1">
      <alignment horizontal="center" vertical="center" wrapText="1"/>
    </xf>
    <xf numFmtId="0" fontId="7" fillId="15" borderId="12" xfId="0" applyFont="1" applyFill="1" applyBorder="1" applyAlignment="1">
      <alignment horizontal="center" vertical="center" wrapText="1"/>
    </xf>
    <xf numFmtId="16" fontId="7" fillId="39" borderId="12" xfId="0" applyNumberFormat="1" applyFont="1" applyFill="1" applyBorder="1" applyAlignment="1">
      <alignment horizontal="center" vertical="center" wrapText="1"/>
    </xf>
    <xf numFmtId="0" fontId="7" fillId="39" borderId="12" xfId="0" applyFont="1" applyFill="1" applyBorder="1" applyAlignment="1">
      <alignment horizontal="center" vertical="center" wrapText="1"/>
    </xf>
    <xf numFmtId="166" fontId="4" fillId="40" borderId="12" xfId="0" applyNumberFormat="1" applyFont="1" applyFill="1" applyBorder="1" applyAlignment="1">
      <alignment horizontal="center" vertical="center"/>
    </xf>
    <xf numFmtId="165" fontId="102" fillId="40" borderId="12" xfId="2" applyNumberFormat="1" applyFont="1" applyFill="1" applyBorder="1" applyAlignment="1">
      <alignment horizontal="center" vertical="center"/>
    </xf>
    <xf numFmtId="0" fontId="208" fillId="4" borderId="105" xfId="0" applyFont="1" applyFill="1" applyBorder="1" applyAlignment="1">
      <alignment horizontal="center" vertical="center"/>
    </xf>
    <xf numFmtId="0" fontId="208" fillId="4" borderId="22" xfId="0" applyFont="1" applyFill="1" applyBorder="1" applyAlignment="1">
      <alignment horizontal="center" vertical="center"/>
    </xf>
    <xf numFmtId="0" fontId="208" fillId="4" borderId="104" xfId="0" applyFont="1" applyFill="1" applyBorder="1" applyAlignment="1">
      <alignment horizontal="center" vertical="center" wrapText="1"/>
    </xf>
    <xf numFmtId="0" fontId="63" fillId="5" borderId="12" xfId="0" applyFont="1" applyFill="1" applyBorder="1" applyAlignment="1">
      <alignment horizontal="center" vertical="center" wrapText="1"/>
    </xf>
    <xf numFmtId="0" fontId="33" fillId="5" borderId="13" xfId="1" quotePrefix="1" applyFont="1" applyFill="1" applyBorder="1" applyAlignment="1" applyProtection="1">
      <alignment horizontal="center" vertical="center" wrapText="1"/>
    </xf>
    <xf numFmtId="0" fontId="29" fillId="5" borderId="12" xfId="0" applyFont="1" applyFill="1" applyBorder="1" applyAlignment="1">
      <alignment horizontal="center" vertical="center" wrapText="1"/>
    </xf>
    <xf numFmtId="164" fontId="29" fillId="5" borderId="12" xfId="0" applyNumberFormat="1" applyFont="1" applyFill="1" applyBorder="1" applyAlignment="1">
      <alignment horizontal="center" vertical="center" wrapText="1"/>
    </xf>
    <xf numFmtId="16" fontId="29" fillId="5" borderId="12" xfId="0" applyNumberFormat="1" applyFont="1" applyFill="1" applyBorder="1" applyAlignment="1">
      <alignment horizontal="center" vertical="center" wrapText="1"/>
    </xf>
    <xf numFmtId="0" fontId="200" fillId="5" borderId="12" xfId="0" applyFont="1" applyFill="1" applyBorder="1" applyAlignment="1">
      <alignment horizontal="center" vertical="center" wrapText="1"/>
    </xf>
    <xf numFmtId="0" fontId="1" fillId="3" borderId="67" xfId="0" applyFont="1" applyFill="1" applyBorder="1" applyAlignment="1">
      <alignment horizontal="center" vertical="center"/>
    </xf>
    <xf numFmtId="0" fontId="30" fillId="0" borderId="24" xfId="0" applyFont="1" applyBorder="1" applyAlignment="1">
      <alignment horizontal="center" vertical="center"/>
    </xf>
    <xf numFmtId="0" fontId="28" fillId="3" borderId="45" xfId="1" quotePrefix="1" applyFont="1" applyFill="1" applyBorder="1" applyAlignment="1" applyProtection="1">
      <alignment horizontal="center" vertical="center" wrapText="1"/>
    </xf>
    <xf numFmtId="0" fontId="0" fillId="0" borderId="15" xfId="0" applyBorder="1" applyAlignment="1">
      <alignment horizontal="center" vertical="center"/>
    </xf>
    <xf numFmtId="0" fontId="1" fillId="3" borderId="56" xfId="0" applyFont="1" applyFill="1" applyBorder="1" applyAlignment="1">
      <alignment horizontal="center" vertical="center"/>
    </xf>
    <xf numFmtId="0" fontId="1" fillId="3" borderId="93" xfId="0" applyFont="1" applyFill="1" applyBorder="1" applyAlignment="1">
      <alignment horizontal="center" vertical="center"/>
    </xf>
    <xf numFmtId="0" fontId="30" fillId="0" borderId="93" xfId="0" applyFont="1" applyBorder="1" applyAlignment="1">
      <alignment horizontal="center" vertical="center"/>
    </xf>
    <xf numFmtId="0" fontId="0" fillId="0" borderId="93" xfId="0" applyBorder="1" applyAlignment="1">
      <alignment horizontal="center" vertical="center"/>
    </xf>
    <xf numFmtId="0" fontId="59" fillId="0" borderId="93" xfId="0" applyFont="1" applyBorder="1" applyAlignment="1">
      <alignment horizontal="center" vertical="center"/>
    </xf>
    <xf numFmtId="0" fontId="28" fillId="3" borderId="93" xfId="1" quotePrefix="1" applyFont="1" applyFill="1" applyBorder="1" applyAlignment="1" applyProtection="1">
      <alignment horizontal="center" vertical="center" wrapText="1"/>
    </xf>
    <xf numFmtId="0" fontId="0" fillId="0" borderId="93" xfId="0" applyBorder="1"/>
    <xf numFmtId="164" fontId="4" fillId="42" borderId="93" xfId="0" applyNumberFormat="1" applyFont="1" applyFill="1" applyBorder="1" applyAlignment="1">
      <alignment horizontal="center" vertical="center"/>
    </xf>
    <xf numFmtId="165" fontId="9" fillId="42" borderId="93" xfId="2" applyNumberFormat="1" applyFont="1" applyFill="1" applyBorder="1" applyAlignment="1">
      <alignment horizontal="center" vertical="center"/>
    </xf>
    <xf numFmtId="164" fontId="63" fillId="42" borderId="93" xfId="0" applyNumberFormat="1" applyFont="1" applyFill="1" applyBorder="1" applyAlignment="1">
      <alignment horizontal="center" vertical="center"/>
    </xf>
    <xf numFmtId="164" fontId="4" fillId="42" borderId="15" xfId="0" applyNumberFormat="1" applyFont="1" applyFill="1" applyBorder="1" applyAlignment="1">
      <alignment horizontal="center" vertical="center"/>
    </xf>
    <xf numFmtId="165" fontId="9" fillId="42" borderId="19" xfId="2" applyNumberFormat="1" applyFont="1" applyFill="1" applyBorder="1" applyAlignment="1">
      <alignment horizontal="center" vertical="center"/>
    </xf>
    <xf numFmtId="164" fontId="4" fillId="42" borderId="12" xfId="0" applyNumberFormat="1" applyFont="1" applyFill="1" applyBorder="1" applyAlignment="1">
      <alignment horizontal="center" vertical="center"/>
    </xf>
    <xf numFmtId="165" fontId="9" fillId="42" borderId="21" xfId="2" applyNumberFormat="1" applyFont="1" applyFill="1" applyBorder="1" applyAlignment="1">
      <alignment horizontal="center" vertical="center"/>
    </xf>
    <xf numFmtId="0" fontId="14" fillId="43" borderId="105" xfId="0" applyFont="1" applyFill="1" applyBorder="1" applyAlignment="1">
      <alignment vertical="center"/>
    </xf>
    <xf numFmtId="0" fontId="14" fillId="43" borderId="22" xfId="0" applyFont="1" applyFill="1" applyBorder="1" applyAlignment="1">
      <alignment vertical="center"/>
    </xf>
    <xf numFmtId="0" fontId="5" fillId="0" borderId="93" xfId="1" applyBorder="1" applyAlignment="1" applyProtection="1">
      <alignment horizontal="center" vertical="center"/>
    </xf>
    <xf numFmtId="0" fontId="56" fillId="3" borderId="109" xfId="0" applyFont="1" applyFill="1" applyBorder="1" applyAlignment="1">
      <alignment horizontal="center" vertical="center"/>
    </xf>
    <xf numFmtId="0" fontId="114" fillId="0" borderId="110" xfId="0" applyFont="1" applyBorder="1" applyAlignment="1">
      <alignment horizontal="center" vertical="center"/>
    </xf>
    <xf numFmtId="0" fontId="56" fillId="3" borderId="110" xfId="0" applyFont="1" applyFill="1" applyBorder="1" applyAlignment="1">
      <alignment horizontal="center" vertical="center"/>
    </xf>
    <xf numFmtId="0" fontId="164" fillId="24" borderId="110" xfId="0" applyFont="1" applyFill="1" applyBorder="1" applyAlignment="1">
      <alignment horizontal="center" vertical="center" wrapText="1"/>
    </xf>
    <xf numFmtId="164" fontId="55" fillId="13" borderId="110" xfId="0" applyNumberFormat="1" applyFont="1" applyFill="1" applyBorder="1" applyAlignment="1">
      <alignment horizontal="center" vertical="center"/>
    </xf>
    <xf numFmtId="49" fontId="50" fillId="13" borderId="110" xfId="0" applyNumberFormat="1" applyFont="1" applyFill="1" applyBorder="1" applyAlignment="1">
      <alignment horizontal="center" vertical="center"/>
    </xf>
    <xf numFmtId="14" fontId="56" fillId="3" borderId="110" xfId="0" applyNumberFormat="1" applyFont="1" applyFill="1" applyBorder="1" applyAlignment="1">
      <alignment horizontal="center" vertical="center"/>
    </xf>
    <xf numFmtId="0" fontId="114" fillId="0" borderId="91" xfId="0" applyFont="1" applyBorder="1" applyAlignment="1">
      <alignment horizontal="center" vertical="center"/>
    </xf>
    <xf numFmtId="0" fontId="164" fillId="24" borderId="91" xfId="0" applyFont="1" applyFill="1" applyBorder="1" applyAlignment="1">
      <alignment horizontal="center" vertical="center" wrapText="1"/>
    </xf>
    <xf numFmtId="0" fontId="4" fillId="3" borderId="5"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xf>
    <xf numFmtId="0" fontId="4" fillId="0" borderId="93" xfId="0" applyFont="1" applyBorder="1" applyAlignment="1">
      <alignment horizontal="center" vertical="center"/>
    </xf>
    <xf numFmtId="165" fontId="214" fillId="10" borderId="12" xfId="2" applyNumberFormat="1" applyFont="1" applyFill="1" applyBorder="1" applyAlignment="1">
      <alignment horizontal="center" vertical="center" wrapText="1"/>
    </xf>
    <xf numFmtId="0" fontId="0" fillId="0" borderId="0" xfId="0" applyAlignment="1">
      <alignment horizontal="center"/>
    </xf>
    <xf numFmtId="49" fontId="0" fillId="0" borderId="0" xfId="0" applyNumberFormat="1" applyAlignment="1">
      <alignment horizontal="center" vertical="center"/>
    </xf>
    <xf numFmtId="0" fontId="0" fillId="0" borderId="23" xfId="0" applyBorder="1" applyAlignment="1">
      <alignment horizontal="center" vertical="center"/>
    </xf>
    <xf numFmtId="0" fontId="0" fillId="0" borderId="36" xfId="0" applyBorder="1" applyAlignment="1">
      <alignment horizontal="center" vertical="center"/>
    </xf>
    <xf numFmtId="0" fontId="0" fillId="0" borderId="45" xfId="0" applyBorder="1" applyAlignment="1">
      <alignment horizontal="right" vertical="center"/>
    </xf>
    <xf numFmtId="49" fontId="0" fillId="0" borderId="45" xfId="0" applyNumberFormat="1" applyBorder="1" applyAlignment="1">
      <alignment horizontal="center" vertical="center"/>
    </xf>
    <xf numFmtId="0" fontId="0" fillId="0" borderId="115" xfId="0" applyBorder="1" applyAlignment="1">
      <alignment horizontal="center" vertical="center"/>
    </xf>
    <xf numFmtId="0" fontId="0" fillId="0" borderId="7" xfId="0" applyBorder="1" applyAlignment="1">
      <alignment horizontal="right"/>
    </xf>
    <xf numFmtId="49" fontId="0" fillId="0" borderId="7" xfId="0" applyNumberFormat="1" applyBorder="1" applyAlignment="1">
      <alignment horizontal="center" vertical="center"/>
    </xf>
    <xf numFmtId="0" fontId="0" fillId="0" borderId="58" xfId="0" applyBorder="1" applyAlignment="1">
      <alignment horizontal="center" vertical="center"/>
    </xf>
    <xf numFmtId="0" fontId="216" fillId="0" borderId="41" xfId="8" applyBorder="1" applyAlignment="1">
      <alignment horizontal="center" vertical="center"/>
    </xf>
    <xf numFmtId="0" fontId="0" fillId="0" borderId="7" xfId="0" applyBorder="1"/>
    <xf numFmtId="0" fontId="216" fillId="0" borderId="58" xfId="8" applyBorder="1" applyAlignment="1">
      <alignment horizontal="center" vertical="center"/>
    </xf>
    <xf numFmtId="0" fontId="0" fillId="0" borderId="53" xfId="0" applyBorder="1"/>
    <xf numFmtId="49" fontId="0" fillId="0" borderId="53" xfId="0" applyNumberFormat="1" applyBorder="1" applyAlignment="1">
      <alignment horizontal="center" vertical="center"/>
    </xf>
    <xf numFmtId="0" fontId="0" fillId="0" borderId="118" xfId="0" applyBorder="1" applyAlignment="1">
      <alignment horizontal="center" vertical="center"/>
    </xf>
    <xf numFmtId="49" fontId="0" fillId="0" borderId="15" xfId="0" applyNumberFormat="1" applyBorder="1" applyAlignment="1">
      <alignment horizontal="center" vertical="center"/>
    </xf>
    <xf numFmtId="0" fontId="0" fillId="0" borderId="64" xfId="0" applyBorder="1" applyAlignment="1">
      <alignment horizontal="right"/>
    </xf>
    <xf numFmtId="49" fontId="0" fillId="0" borderId="64" xfId="0" applyNumberFormat="1" applyBorder="1" applyAlignment="1">
      <alignment horizontal="center" vertical="center"/>
    </xf>
    <xf numFmtId="0" fontId="0" fillId="0" borderId="69" xfId="0" applyBorder="1" applyAlignment="1">
      <alignment horizontal="center" vertical="center"/>
    </xf>
    <xf numFmtId="0" fontId="216" fillId="0" borderId="0" xfId="8" applyAlignment="1">
      <alignment horizontal="center" vertical="center"/>
    </xf>
    <xf numFmtId="0" fontId="216" fillId="0" borderId="69" xfId="8" applyBorder="1" applyAlignment="1">
      <alignment horizontal="center" vertical="center"/>
    </xf>
    <xf numFmtId="0" fontId="216" fillId="0" borderId="0" xfId="8"/>
    <xf numFmtId="0" fontId="0" fillId="45" borderId="64" xfId="0" applyFill="1" applyBorder="1" applyAlignment="1">
      <alignment horizontal="right"/>
    </xf>
    <xf numFmtId="49" fontId="0" fillId="45" borderId="64" xfId="0" applyNumberFormat="1" applyFill="1" applyBorder="1" applyAlignment="1">
      <alignment horizontal="center" vertical="center"/>
    </xf>
    <xf numFmtId="0" fontId="0" fillId="45" borderId="69" xfId="0" applyFill="1" applyBorder="1" applyAlignment="1">
      <alignment horizontal="center" vertical="center"/>
    </xf>
    <xf numFmtId="0" fontId="0" fillId="0" borderId="15" xfId="0" applyBorder="1"/>
    <xf numFmtId="0" fontId="0" fillId="0" borderId="124" xfId="0" applyBorder="1"/>
    <xf numFmtId="49" fontId="0" fillId="0" borderId="124" xfId="0" applyNumberFormat="1" applyBorder="1" applyAlignment="1">
      <alignment horizontal="center" vertical="center"/>
    </xf>
    <xf numFmtId="0" fontId="0" fillId="0" borderId="125" xfId="0" applyBorder="1" applyAlignment="1">
      <alignment horizontal="center" vertical="center"/>
    </xf>
    <xf numFmtId="0" fontId="0" fillId="0" borderId="127" xfId="0" applyBorder="1" applyAlignment="1">
      <alignment horizontal="center" vertical="center"/>
    </xf>
    <xf numFmtId="0" fontId="0" fillId="0" borderId="129" xfId="0" applyBorder="1"/>
    <xf numFmtId="49" fontId="0" fillId="0" borderId="129" xfId="0" applyNumberFormat="1" applyBorder="1" applyAlignment="1">
      <alignment horizontal="center" vertical="center"/>
    </xf>
    <xf numFmtId="0" fontId="0" fillId="0" borderId="130" xfId="0" applyBorder="1" applyAlignment="1">
      <alignment horizontal="center" vertical="center"/>
    </xf>
    <xf numFmtId="49" fontId="0" fillId="5" borderId="0" xfId="0" applyNumberFormat="1" applyFill="1" applyAlignment="1">
      <alignment horizontal="center" vertical="center"/>
    </xf>
    <xf numFmtId="0" fontId="216" fillId="5" borderId="0" xfId="8" applyFill="1" applyAlignment="1">
      <alignment horizontal="center" vertical="center"/>
    </xf>
    <xf numFmtId="0" fontId="0" fillId="0" borderId="12" xfId="0" applyBorder="1" applyAlignment="1">
      <alignment vertical="center"/>
    </xf>
    <xf numFmtId="0" fontId="216" fillId="0" borderId="12" xfId="8" applyBorder="1" applyAlignment="1">
      <alignment horizontal="center" vertical="center"/>
    </xf>
    <xf numFmtId="0" fontId="0" fillId="0" borderId="0" xfId="0" applyAlignment="1">
      <alignment vertical="center"/>
    </xf>
    <xf numFmtId="0" fontId="0" fillId="0" borderId="45" xfId="0" applyBorder="1" applyAlignment="1">
      <alignment horizontal="center" vertical="center" wrapText="1"/>
    </xf>
    <xf numFmtId="0" fontId="0" fillId="0" borderId="7" xfId="0" applyBorder="1" applyAlignment="1">
      <alignment horizontal="center" vertical="center"/>
    </xf>
    <xf numFmtId="0" fontId="0" fillId="0" borderId="53" xfId="0" applyBorder="1" applyAlignment="1">
      <alignment horizontal="center" vertical="center"/>
    </xf>
    <xf numFmtId="0" fontId="0" fillId="0" borderId="64" xfId="0" applyBorder="1" applyAlignment="1">
      <alignment horizontal="center" vertical="center"/>
    </xf>
    <xf numFmtId="0" fontId="0" fillId="45" borderId="64" xfId="0" applyFill="1" applyBorder="1" applyAlignment="1">
      <alignment horizontal="center" vertical="center"/>
    </xf>
    <xf numFmtId="0" fontId="0" fillId="0" borderId="124" xfId="0" applyBorder="1" applyAlignment="1">
      <alignment horizontal="center" vertical="center"/>
    </xf>
    <xf numFmtId="0" fontId="0" fillId="0" borderId="129" xfId="0" applyBorder="1" applyAlignment="1">
      <alignment horizontal="center" vertical="center"/>
    </xf>
    <xf numFmtId="0" fontId="0" fillId="5" borderId="0" xfId="0" applyFill="1" applyAlignment="1">
      <alignment horizontal="center" vertical="center"/>
    </xf>
    <xf numFmtId="0" fontId="0" fillId="0" borderId="114" xfId="0" applyBorder="1" applyAlignment="1">
      <alignment horizontal="center" vertical="center"/>
    </xf>
    <xf numFmtId="0" fontId="0" fillId="0" borderId="116" xfId="0" applyBorder="1" applyAlignment="1">
      <alignment horizontal="center" vertical="center"/>
    </xf>
    <xf numFmtId="0" fontId="0" fillId="0" borderId="117" xfId="0" applyBorder="1" applyAlignment="1">
      <alignment horizontal="center" vertical="center"/>
    </xf>
    <xf numFmtId="0" fontId="0" fillId="0" borderId="122" xfId="0" applyBorder="1" applyAlignment="1">
      <alignment horizontal="center"/>
    </xf>
    <xf numFmtId="0" fontId="0" fillId="45" borderId="122" xfId="0" applyFill="1" applyBorder="1" applyAlignment="1">
      <alignment horizontal="center"/>
    </xf>
    <xf numFmtId="0" fontId="0" fillId="0" borderId="15" xfId="0" applyBorder="1" applyAlignment="1">
      <alignment horizontal="center"/>
    </xf>
    <xf numFmtId="0" fontId="0" fillId="0" borderId="123" xfId="0" applyBorder="1" applyAlignment="1">
      <alignment horizontal="center"/>
    </xf>
    <xf numFmtId="0" fontId="0" fillId="0" borderId="126" xfId="0" applyBorder="1" applyAlignment="1">
      <alignment horizontal="center"/>
    </xf>
    <xf numFmtId="0" fontId="0" fillId="0" borderId="128" xfId="0" applyBorder="1" applyAlignment="1">
      <alignment horizontal="center"/>
    </xf>
    <xf numFmtId="0" fontId="0" fillId="5" borderId="128" xfId="0" applyFill="1" applyBorder="1" applyAlignment="1">
      <alignment horizontal="center"/>
    </xf>
    <xf numFmtId="164" fontId="217" fillId="23" borderId="12" xfId="0" applyNumberFormat="1" applyFont="1" applyFill="1" applyBorder="1" applyAlignment="1">
      <alignment horizontal="center" vertical="center"/>
    </xf>
    <xf numFmtId="165" fontId="218" fillId="10" borderId="12" xfId="2" applyNumberFormat="1" applyFont="1" applyFill="1" applyBorder="1" applyAlignment="1">
      <alignment horizontal="center" vertical="center"/>
    </xf>
    <xf numFmtId="164" fontId="150" fillId="38" borderId="12" xfId="0" applyNumberFormat="1" applyFont="1" applyFill="1" applyBorder="1" applyAlignment="1">
      <alignment horizontal="center" vertical="center"/>
    </xf>
    <xf numFmtId="0" fontId="38" fillId="2" borderId="14" xfId="0" applyFont="1" applyFill="1" applyBorder="1" applyAlignment="1">
      <alignment horizontal="center" vertical="center" wrapText="1"/>
    </xf>
    <xf numFmtId="16" fontId="45" fillId="10" borderId="12" xfId="0" applyNumberFormat="1" applyFont="1" applyFill="1" applyBorder="1" applyAlignment="1">
      <alignment horizontal="center" vertical="center" wrapText="1"/>
    </xf>
    <xf numFmtId="0" fontId="5" fillId="0" borderId="0" xfId="1" applyAlignment="1" applyProtection="1">
      <alignment horizontal="center" vertical="top" wrapText="1"/>
    </xf>
    <xf numFmtId="0" fontId="29" fillId="2" borderId="22" xfId="1" applyFont="1" applyFill="1" applyBorder="1" applyAlignment="1" applyProtection="1">
      <alignment vertical="center" wrapText="1"/>
    </xf>
    <xf numFmtId="0" fontId="29" fillId="2" borderId="15" xfId="1" applyFont="1" applyFill="1" applyBorder="1" applyAlignment="1" applyProtection="1">
      <alignment vertical="center" wrapText="1"/>
    </xf>
    <xf numFmtId="0" fontId="76" fillId="0" borderId="22" xfId="0" applyFont="1" applyBorder="1" applyAlignment="1">
      <alignment vertical="center" wrapText="1"/>
    </xf>
    <xf numFmtId="0" fontId="76" fillId="0" borderId="15" xfId="0" applyFont="1" applyBorder="1" applyAlignment="1">
      <alignment vertical="center" wrapText="1"/>
    </xf>
    <xf numFmtId="0" fontId="38" fillId="2" borderId="13" xfId="0" applyFont="1" applyFill="1" applyBorder="1" applyAlignment="1">
      <alignment vertical="center" wrapText="1"/>
    </xf>
    <xf numFmtId="0" fontId="38" fillId="2" borderId="22" xfId="0" applyFont="1" applyFill="1" applyBorder="1" applyAlignment="1">
      <alignment vertical="center" wrapText="1"/>
    </xf>
    <xf numFmtId="0" fontId="38" fillId="2" borderId="15" xfId="0" applyFont="1" applyFill="1" applyBorder="1" applyAlignment="1">
      <alignment vertical="center" wrapText="1"/>
    </xf>
    <xf numFmtId="16" fontId="130" fillId="4" borderId="13" xfId="1" applyNumberFormat="1" applyFont="1" applyFill="1" applyBorder="1" applyAlignment="1" applyProtection="1">
      <alignment vertical="center" wrapText="1"/>
    </xf>
    <xf numFmtId="16" fontId="130" fillId="4" borderId="22" xfId="1" applyNumberFormat="1" applyFont="1" applyFill="1" applyBorder="1" applyAlignment="1" applyProtection="1">
      <alignment vertical="center" wrapText="1"/>
    </xf>
    <xf numFmtId="16" fontId="130" fillId="4" borderId="15" xfId="1" applyNumberFormat="1" applyFont="1" applyFill="1" applyBorder="1" applyAlignment="1" applyProtection="1">
      <alignment vertical="center" wrapText="1"/>
    </xf>
    <xf numFmtId="0" fontId="105" fillId="0" borderId="13" xfId="0" applyFont="1" applyBorder="1" applyAlignment="1">
      <alignment vertical="center" wrapText="1"/>
    </xf>
    <xf numFmtId="0" fontId="105" fillId="0" borderId="22" xfId="0" applyFont="1" applyBorder="1" applyAlignment="1">
      <alignment vertical="center" wrapText="1"/>
    </xf>
    <xf numFmtId="0" fontId="105" fillId="0" borderId="15" xfId="0" applyFont="1" applyBorder="1" applyAlignment="1">
      <alignment vertical="center" wrapText="1"/>
    </xf>
    <xf numFmtId="0" fontId="46" fillId="2" borderId="13" xfId="1" applyFont="1" applyFill="1" applyBorder="1" applyAlignment="1" applyProtection="1">
      <alignment vertical="center" wrapText="1"/>
    </xf>
    <xf numFmtId="0" fontId="46" fillId="2" borderId="22" xfId="1" applyFont="1" applyFill="1" applyBorder="1" applyAlignment="1" applyProtection="1">
      <alignment vertical="center" wrapText="1"/>
    </xf>
    <xf numFmtId="0" fontId="46" fillId="2" borderId="15" xfId="1" applyFont="1" applyFill="1" applyBorder="1" applyAlignment="1" applyProtection="1">
      <alignment vertical="center" wrapText="1"/>
    </xf>
    <xf numFmtId="0" fontId="104" fillId="0" borderId="13" xfId="0" applyFont="1" applyBorder="1" applyAlignment="1">
      <alignment vertical="center" wrapText="1"/>
    </xf>
    <xf numFmtId="0" fontId="104" fillId="0" borderId="15" xfId="0" applyFont="1" applyBorder="1" applyAlignment="1">
      <alignment vertical="center" wrapText="1"/>
    </xf>
    <xf numFmtId="0" fontId="104" fillId="0" borderId="22" xfId="0" applyFont="1" applyBorder="1" applyAlignment="1">
      <alignment vertical="center" wrapText="1"/>
    </xf>
    <xf numFmtId="0" fontId="123" fillId="2" borderId="13" xfId="1" applyFont="1" applyFill="1" applyBorder="1" applyAlignment="1" applyProtection="1">
      <alignment vertical="center" wrapText="1"/>
    </xf>
    <xf numFmtId="0" fontId="123" fillId="2" borderId="22" xfId="1" applyFont="1" applyFill="1" applyBorder="1" applyAlignment="1" applyProtection="1">
      <alignment vertical="center" wrapText="1"/>
    </xf>
    <xf numFmtId="0" fontId="123" fillId="2" borderId="15" xfId="1" applyFont="1" applyFill="1" applyBorder="1" applyAlignment="1" applyProtection="1">
      <alignment vertical="center" wrapText="1"/>
    </xf>
    <xf numFmtId="0" fontId="0" fillId="4" borderId="13" xfId="0" applyFill="1" applyBorder="1" applyAlignment="1">
      <alignment wrapText="1"/>
    </xf>
    <xf numFmtId="0" fontId="0" fillId="4" borderId="22" xfId="0" applyFill="1" applyBorder="1" applyAlignment="1">
      <alignment wrapText="1"/>
    </xf>
    <xf numFmtId="0" fontId="116" fillId="4" borderId="13" xfId="1" applyFont="1" applyFill="1" applyBorder="1" applyAlignment="1" applyProtection="1">
      <alignment vertical="center" wrapText="1"/>
    </xf>
    <xf numFmtId="0" fontId="116" fillId="4" borderId="22" xfId="1" applyFont="1" applyFill="1" applyBorder="1" applyAlignment="1" applyProtection="1">
      <alignment vertical="center" wrapText="1"/>
    </xf>
    <xf numFmtId="0" fontId="116" fillId="4" borderId="15" xfId="1" applyFont="1" applyFill="1" applyBorder="1" applyAlignment="1" applyProtection="1">
      <alignment vertical="center" wrapText="1"/>
    </xf>
    <xf numFmtId="0" fontId="83" fillId="0" borderId="13" xfId="0" applyFont="1" applyBorder="1" applyAlignment="1">
      <alignment vertical="center" wrapText="1"/>
    </xf>
    <xf numFmtId="0" fontId="83" fillId="0" borderId="15" xfId="0" applyFont="1" applyBorder="1" applyAlignment="1">
      <alignment vertical="center" wrapText="1"/>
    </xf>
    <xf numFmtId="0" fontId="83" fillId="0" borderId="22" xfId="0" applyFont="1" applyBorder="1" applyAlignment="1">
      <alignment vertical="center" wrapText="1"/>
    </xf>
    <xf numFmtId="0" fontId="5" fillId="4" borderId="13" xfId="1" applyFill="1" applyBorder="1" applyAlignment="1" applyProtection="1">
      <alignment vertical="center" wrapText="1"/>
    </xf>
    <xf numFmtId="0" fontId="5" fillId="4" borderId="22" xfId="1" applyFill="1" applyBorder="1" applyAlignment="1" applyProtection="1">
      <alignment vertical="center" wrapText="1"/>
    </xf>
    <xf numFmtId="0" fontId="5" fillId="4" borderId="15" xfId="1" applyFill="1" applyBorder="1" applyAlignment="1" applyProtection="1">
      <alignment vertical="center" wrapText="1"/>
    </xf>
    <xf numFmtId="0" fontId="42" fillId="6" borderId="13" xfId="0" applyFont="1" applyFill="1" applyBorder="1" applyAlignment="1">
      <alignment vertical="center" wrapText="1"/>
    </xf>
    <xf numFmtId="0" fontId="42" fillId="6" borderId="22" xfId="0" applyFont="1" applyFill="1" applyBorder="1" applyAlignment="1">
      <alignment vertical="center" wrapText="1"/>
    </xf>
    <xf numFmtId="0" fontId="42" fillId="6" borderId="15" xfId="0" applyFont="1" applyFill="1" applyBorder="1" applyAlignment="1">
      <alignment vertical="center" wrapText="1"/>
    </xf>
    <xf numFmtId="0" fontId="81" fillId="14" borderId="13" xfId="0" applyFont="1" applyFill="1" applyBorder="1" applyAlignment="1">
      <alignment vertical="center" wrapText="1"/>
    </xf>
    <xf numFmtId="0" fontId="81" fillId="14" borderId="22" xfId="0" applyFont="1" applyFill="1" applyBorder="1" applyAlignment="1">
      <alignment vertical="center" wrapText="1"/>
    </xf>
    <xf numFmtId="0" fontId="81" fillId="14" borderId="15" xfId="0" applyFont="1" applyFill="1" applyBorder="1" applyAlignment="1">
      <alignment vertical="center" wrapText="1"/>
    </xf>
    <xf numFmtId="0" fontId="205" fillId="6" borderId="13" xfId="0" applyFont="1" applyFill="1" applyBorder="1" applyAlignment="1">
      <alignment vertical="center" wrapText="1"/>
    </xf>
    <xf numFmtId="0" fontId="205" fillId="6" borderId="22" xfId="0" applyFont="1" applyFill="1" applyBorder="1" applyAlignment="1">
      <alignment vertical="center" wrapText="1"/>
    </xf>
    <xf numFmtId="0" fontId="205" fillId="6" borderId="15" xfId="0" applyFont="1" applyFill="1" applyBorder="1" applyAlignment="1">
      <alignment vertical="center" wrapText="1"/>
    </xf>
    <xf numFmtId="164" fontId="220" fillId="10" borderId="12" xfId="0" applyNumberFormat="1" applyFont="1" applyFill="1" applyBorder="1" applyAlignment="1">
      <alignment horizontal="center" vertical="center"/>
    </xf>
    <xf numFmtId="0" fontId="199" fillId="0" borderId="0" xfId="0" applyFont="1"/>
    <xf numFmtId="0" fontId="219" fillId="10" borderId="12" xfId="0" applyFont="1" applyFill="1" applyBorder="1" applyAlignment="1">
      <alignment vertical="center" wrapText="1"/>
    </xf>
    <xf numFmtId="164" fontId="220" fillId="5" borderId="12" xfId="0" applyNumberFormat="1" applyFont="1" applyFill="1" applyBorder="1" applyAlignment="1">
      <alignment horizontal="center" vertical="center"/>
    </xf>
    <xf numFmtId="164" fontId="221" fillId="10" borderId="12" xfId="0" applyNumberFormat="1" applyFont="1" applyFill="1" applyBorder="1" applyAlignment="1">
      <alignment horizontal="center" vertical="center"/>
    </xf>
    <xf numFmtId="164" fontId="220" fillId="10" borderId="91" xfId="0" applyNumberFormat="1" applyFont="1" applyFill="1" applyBorder="1" applyAlignment="1">
      <alignment horizontal="center" vertical="center"/>
    </xf>
    <xf numFmtId="164" fontId="198" fillId="35" borderId="12" xfId="0" applyNumberFormat="1" applyFont="1" applyFill="1" applyBorder="1" applyAlignment="1">
      <alignment horizontal="center" vertical="center"/>
    </xf>
    <xf numFmtId="0" fontId="157" fillId="0" borderId="0" xfId="0" applyFont="1" applyAlignment="1">
      <alignment horizontal="center" vertical="center"/>
    </xf>
    <xf numFmtId="0" fontId="158" fillId="0" borderId="0" xfId="0" applyFont="1" applyAlignment="1">
      <alignment horizontal="center" vertical="center"/>
    </xf>
    <xf numFmtId="0" fontId="222" fillId="0" borderId="0" xfId="1" applyFont="1" applyAlignment="1" applyProtection="1">
      <alignment horizontal="center" vertical="center" wrapText="1"/>
    </xf>
    <xf numFmtId="0" fontId="224" fillId="0" borderId="0" xfId="1" applyNumberFormat="1" applyFont="1" applyAlignment="1" applyProtection="1">
      <alignment horizontal="center" vertical="center" wrapText="1"/>
    </xf>
    <xf numFmtId="0" fontId="225" fillId="0" borderId="0" xfId="1" applyNumberFormat="1" applyFont="1" applyAlignment="1" applyProtection="1">
      <alignment horizontal="center" vertical="center" wrapText="1"/>
    </xf>
    <xf numFmtId="0" fontId="222" fillId="0" borderId="0" xfId="1" applyNumberFormat="1" applyFont="1" applyAlignment="1" applyProtection="1">
      <alignment horizontal="center" vertical="center" wrapText="1"/>
    </xf>
    <xf numFmtId="0" fontId="224" fillId="0" borderId="0" xfId="1" applyNumberFormat="1" applyFont="1" applyBorder="1" applyAlignment="1" applyProtection="1">
      <alignment horizontal="center" vertical="center" wrapText="1"/>
    </xf>
    <xf numFmtId="0" fontId="225" fillId="0" borderId="95" xfId="1" applyNumberFormat="1" applyFont="1" applyBorder="1" applyAlignment="1" applyProtection="1">
      <alignment horizontal="center" vertical="center" wrapText="1"/>
    </xf>
    <xf numFmtId="0" fontId="10" fillId="0" borderId="0" xfId="0" applyFont="1" applyAlignment="1">
      <alignment horizontal="center" vertical="center" wrapText="1"/>
    </xf>
    <xf numFmtId="49" fontId="115" fillId="2" borderId="0" xfId="0" applyNumberFormat="1" applyFont="1" applyFill="1" applyAlignment="1">
      <alignment horizontal="center" vertical="center" wrapText="1"/>
    </xf>
    <xf numFmtId="14" fontId="56" fillId="3" borderId="0" xfId="0" applyNumberFormat="1" applyFont="1" applyFill="1" applyAlignment="1">
      <alignment horizontal="center" vertical="center"/>
    </xf>
    <xf numFmtId="14" fontId="19" fillId="3" borderId="0" xfId="0" applyNumberFormat="1" applyFont="1" applyFill="1" applyAlignment="1">
      <alignment horizontal="center" vertical="center"/>
    </xf>
    <xf numFmtId="14" fontId="65" fillId="3" borderId="0" xfId="0" applyNumberFormat="1" applyFont="1" applyFill="1" applyAlignment="1">
      <alignment horizontal="center" vertical="center"/>
    </xf>
    <xf numFmtId="14" fontId="67" fillId="0" borderId="0" xfId="0" applyNumberFormat="1" applyFont="1" applyAlignment="1">
      <alignment horizontal="center" vertical="center"/>
    </xf>
    <xf numFmtId="14" fontId="67" fillId="3" borderId="0" xfId="0" applyNumberFormat="1" applyFont="1" applyFill="1" applyAlignment="1">
      <alignment horizontal="center" vertical="center"/>
    </xf>
    <xf numFmtId="14" fontId="112" fillId="3" borderId="0" xfId="0" applyNumberFormat="1" applyFont="1" applyFill="1" applyAlignment="1">
      <alignment horizontal="center" vertical="center"/>
    </xf>
    <xf numFmtId="14" fontId="56" fillId="3" borderId="95" xfId="0" applyNumberFormat="1" applyFont="1" applyFill="1" applyBorder="1" applyAlignment="1">
      <alignment horizontal="center" vertical="center"/>
    </xf>
    <xf numFmtId="0" fontId="223" fillId="18" borderId="106" xfId="1" applyFont="1" applyFill="1" applyBorder="1" applyAlignment="1" applyProtection="1">
      <alignment horizontal="center" vertical="center" wrapText="1"/>
    </xf>
    <xf numFmtId="0" fontId="50" fillId="4" borderId="21" xfId="0" applyFont="1" applyFill="1" applyBorder="1" applyAlignment="1">
      <alignment horizontal="center" vertical="center" wrapText="1"/>
    </xf>
    <xf numFmtId="0" fontId="50" fillId="4" borderId="11" xfId="0" applyFont="1" applyFill="1" applyBorder="1" applyAlignment="1">
      <alignment horizontal="center" vertical="center" wrapText="1"/>
    </xf>
    <xf numFmtId="0" fontId="50" fillId="4" borderId="14" xfId="0" applyFont="1" applyFill="1" applyBorder="1" applyAlignment="1">
      <alignment horizontal="center" vertical="center" wrapText="1"/>
    </xf>
    <xf numFmtId="49" fontId="115" fillId="2" borderId="13" xfId="0" applyNumberFormat="1" applyFont="1" applyFill="1" applyBorder="1" applyAlignment="1">
      <alignment horizontal="center" vertical="center" wrapText="1"/>
    </xf>
    <xf numFmtId="49" fontId="115" fillId="2" borderId="15" xfId="0" applyNumberFormat="1" applyFont="1" applyFill="1" applyBorder="1" applyAlignment="1">
      <alignment horizontal="center" vertical="center" wrapText="1"/>
    </xf>
    <xf numFmtId="0" fontId="10" fillId="0" borderId="37" xfId="0" applyFont="1" applyBorder="1" applyAlignment="1">
      <alignment horizontal="center" vertical="center" wrapText="1"/>
    </xf>
    <xf numFmtId="0" fontId="10" fillId="0" borderId="38" xfId="0" applyFont="1" applyBorder="1" applyAlignment="1">
      <alignment horizontal="center" vertical="center" wrapText="1"/>
    </xf>
    <xf numFmtId="0" fontId="10" fillId="0" borderId="39" xfId="0" applyFont="1" applyBorder="1" applyAlignment="1">
      <alignment horizontal="center" vertical="center" wrapText="1"/>
    </xf>
    <xf numFmtId="0" fontId="157" fillId="0" borderId="0" xfId="0" applyFont="1" applyAlignment="1">
      <alignment horizontal="center" vertical="center"/>
    </xf>
    <xf numFmtId="0" fontId="158" fillId="0" borderId="40" xfId="0" applyFont="1" applyBorder="1" applyAlignment="1">
      <alignment horizontal="center" vertical="center"/>
    </xf>
    <xf numFmtId="0" fontId="158" fillId="0" borderId="0" xfId="0" applyFont="1" applyAlignment="1">
      <alignment horizontal="center" vertical="center"/>
    </xf>
    <xf numFmtId="0" fontId="158" fillId="0" borderId="41" xfId="0" applyFont="1" applyBorder="1" applyAlignment="1">
      <alignment horizontal="center" vertical="center"/>
    </xf>
    <xf numFmtId="0" fontId="115" fillId="4" borderId="68" xfId="0" applyFont="1" applyFill="1" applyBorder="1" applyAlignment="1">
      <alignment horizontal="center" vertical="center" wrapText="1"/>
    </xf>
    <xf numFmtId="0" fontId="115" fillId="4" borderId="42" xfId="0" applyFont="1" applyFill="1" applyBorder="1" applyAlignment="1">
      <alignment horizontal="center" vertical="center" wrapText="1"/>
    </xf>
    <xf numFmtId="0" fontId="55" fillId="2" borderId="13" xfId="0" applyFont="1" applyFill="1" applyBorder="1" applyAlignment="1">
      <alignment horizontal="center" vertical="center" wrapText="1"/>
    </xf>
    <xf numFmtId="0" fontId="55" fillId="2" borderId="15" xfId="0" applyFont="1" applyFill="1" applyBorder="1" applyAlignment="1">
      <alignment horizontal="center" vertical="center" wrapText="1"/>
    </xf>
    <xf numFmtId="0" fontId="55" fillId="2" borderId="13" xfId="0" applyFont="1" applyFill="1" applyBorder="1" applyAlignment="1">
      <alignment horizontal="center" vertical="center"/>
    </xf>
    <xf numFmtId="0" fontId="55" fillId="2" borderId="15" xfId="0" applyFont="1" applyFill="1" applyBorder="1" applyAlignment="1">
      <alignment horizontal="center" vertical="center"/>
    </xf>
    <xf numFmtId="0" fontId="114" fillId="2" borderId="13" xfId="0" applyFont="1" applyFill="1" applyBorder="1" applyAlignment="1">
      <alignment horizontal="center" vertical="center" wrapText="1"/>
    </xf>
    <xf numFmtId="0" fontId="114" fillId="2" borderId="15" xfId="0" applyFont="1" applyFill="1" applyBorder="1" applyAlignment="1">
      <alignment horizontal="center" vertical="center" wrapText="1"/>
    </xf>
    <xf numFmtId="0" fontId="115" fillId="4" borderId="21" xfId="0" applyFont="1" applyFill="1" applyBorder="1" applyAlignment="1">
      <alignment horizontal="center" vertical="center" wrapText="1"/>
    </xf>
    <xf numFmtId="0" fontId="115" fillId="4" borderId="11" xfId="0" applyFont="1" applyFill="1" applyBorder="1" applyAlignment="1">
      <alignment horizontal="center" vertical="center" wrapText="1"/>
    </xf>
    <xf numFmtId="0" fontId="115" fillId="4" borderId="14" xfId="0" applyFont="1" applyFill="1" applyBorder="1" applyAlignment="1">
      <alignment horizontal="center" vertical="center" wrapText="1"/>
    </xf>
    <xf numFmtId="0" fontId="114" fillId="2" borderId="13" xfId="0" applyFont="1" applyFill="1" applyBorder="1" applyAlignment="1">
      <alignment horizontal="center" vertical="center"/>
    </xf>
    <xf numFmtId="0" fontId="114" fillId="2" borderId="15" xfId="0" applyFont="1" applyFill="1" applyBorder="1" applyAlignment="1">
      <alignment horizontal="center" vertical="center"/>
    </xf>
    <xf numFmtId="0" fontId="159" fillId="2" borderId="13" xfId="0" applyFont="1" applyFill="1" applyBorder="1" applyAlignment="1">
      <alignment horizontal="center" vertical="center" wrapText="1"/>
    </xf>
    <xf numFmtId="0" fontId="159" fillId="2" borderId="15" xfId="0" applyFont="1" applyFill="1" applyBorder="1" applyAlignment="1">
      <alignment horizontal="center" vertical="center" wrapText="1"/>
    </xf>
    <xf numFmtId="0" fontId="2" fillId="2" borderId="32" xfId="0" applyFont="1" applyFill="1" applyBorder="1" applyAlignment="1">
      <alignment horizontal="center" vertical="center"/>
    </xf>
    <xf numFmtId="0" fontId="2" fillId="2" borderId="33" xfId="0" applyFont="1" applyFill="1" applyBorder="1" applyAlignment="1">
      <alignment horizontal="center" vertical="center"/>
    </xf>
    <xf numFmtId="0" fontId="1" fillId="4" borderId="60" xfId="0" applyFont="1" applyFill="1" applyBorder="1" applyAlignment="1">
      <alignment horizontal="center" vertical="center"/>
    </xf>
    <xf numFmtId="0" fontId="1" fillId="4" borderId="61" xfId="0" applyFont="1" applyFill="1" applyBorder="1" applyAlignment="1">
      <alignment horizontal="center" vertical="center"/>
    </xf>
    <xf numFmtId="0" fontId="27" fillId="10" borderId="17" xfId="0" applyFont="1" applyFill="1" applyBorder="1" applyAlignment="1">
      <alignment horizontal="center" vertical="center"/>
    </xf>
    <xf numFmtId="0" fontId="27" fillId="10" borderId="10" xfId="0" applyFont="1" applyFill="1" applyBorder="1" applyAlignment="1">
      <alignment horizontal="center" vertical="center"/>
    </xf>
    <xf numFmtId="0" fontId="5" fillId="0" borderId="0" xfId="1" applyAlignment="1" applyProtection="1">
      <alignment horizontal="center" vertical="center" wrapText="1"/>
    </xf>
    <xf numFmtId="0" fontId="26" fillId="10" borderId="25" xfId="0" applyFont="1" applyFill="1" applyBorder="1" applyAlignment="1">
      <alignment horizontal="center" vertical="center"/>
    </xf>
    <xf numFmtId="0" fontId="26" fillId="10" borderId="19" xfId="0" applyFont="1" applyFill="1" applyBorder="1" applyAlignment="1">
      <alignment horizontal="center" vertical="center"/>
    </xf>
    <xf numFmtId="0" fontId="0" fillId="0" borderId="0" xfId="0" applyAlignment="1">
      <alignment horizontal="center"/>
    </xf>
    <xf numFmtId="0" fontId="21" fillId="0" borderId="0" xfId="0" applyFont="1" applyAlignment="1">
      <alignment horizontal="center" vertical="center"/>
    </xf>
    <xf numFmtId="0" fontId="24" fillId="0" borderId="0" xfId="0" applyFont="1" applyAlignment="1">
      <alignment horizontal="center" vertical="center"/>
    </xf>
    <xf numFmtId="0" fontId="26" fillId="10" borderId="17" xfId="0" applyFont="1" applyFill="1" applyBorder="1" applyAlignment="1">
      <alignment horizontal="center" vertical="center" wrapText="1"/>
    </xf>
    <xf numFmtId="0" fontId="26" fillId="10" borderId="10" xfId="0" applyFont="1" applyFill="1" applyBorder="1" applyAlignment="1">
      <alignment horizontal="center" vertical="center" wrapText="1"/>
    </xf>
    <xf numFmtId="0" fontId="14" fillId="10" borderId="19" xfId="0" applyFont="1" applyFill="1" applyBorder="1" applyAlignment="1">
      <alignment horizontal="center" vertical="center" wrapText="1"/>
    </xf>
    <xf numFmtId="0" fontId="14" fillId="10" borderId="10" xfId="0" applyFont="1" applyFill="1" applyBorder="1" applyAlignment="1">
      <alignment horizontal="center" vertical="center" wrapText="1"/>
    </xf>
    <xf numFmtId="0" fontId="14" fillId="10" borderId="16" xfId="0" applyFont="1" applyFill="1" applyBorder="1" applyAlignment="1">
      <alignment horizontal="center" vertical="center" wrapText="1"/>
    </xf>
    <xf numFmtId="0" fontId="3" fillId="2" borderId="30" xfId="0" applyFont="1" applyFill="1" applyBorder="1" applyAlignment="1">
      <alignment horizontal="center" vertical="center" wrapText="1"/>
    </xf>
    <xf numFmtId="0" fontId="3" fillId="2" borderId="31" xfId="0" applyFont="1" applyFill="1" applyBorder="1" applyAlignment="1">
      <alignment horizontal="center" vertical="center" wrapText="1"/>
    </xf>
    <xf numFmtId="0" fontId="219" fillId="10" borderId="26" xfId="0" applyFont="1" applyFill="1" applyBorder="1" applyAlignment="1">
      <alignment horizontal="center" vertical="center" wrapText="1"/>
    </xf>
    <xf numFmtId="0" fontId="219" fillId="10" borderId="16"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22" fillId="2" borderId="1" xfId="0" applyFont="1" applyFill="1" applyBorder="1" applyAlignment="1">
      <alignment horizontal="center" vertical="center"/>
    </xf>
    <xf numFmtId="0" fontId="22" fillId="2" borderId="3" xfId="0" applyFont="1" applyFill="1" applyBorder="1" applyAlignment="1">
      <alignment horizontal="center" vertical="center"/>
    </xf>
    <xf numFmtId="0" fontId="5" fillId="0" borderId="0" xfId="1" applyAlignment="1" applyProtection="1">
      <alignment horizontal="center" wrapText="1"/>
    </xf>
    <xf numFmtId="0" fontId="0" fillId="0" borderId="40" xfId="0" applyBorder="1" applyAlignment="1">
      <alignment horizontal="center"/>
    </xf>
    <xf numFmtId="0" fontId="17" fillId="0" borderId="40" xfId="0" applyFont="1" applyBorder="1" applyAlignment="1">
      <alignment horizontal="center" vertical="center"/>
    </xf>
    <xf numFmtId="0" fontId="17" fillId="0" borderId="0" xfId="0" applyFont="1" applyAlignment="1">
      <alignment horizontal="center" vertical="center"/>
    </xf>
    <xf numFmtId="0" fontId="23" fillId="0" borderId="40" xfId="0" applyFont="1" applyBorder="1" applyAlignment="1">
      <alignment horizontal="center" vertical="center"/>
    </xf>
    <xf numFmtId="0" fontId="23" fillId="0" borderId="0" xfId="0" applyFont="1" applyAlignment="1">
      <alignment horizontal="center" vertical="center"/>
    </xf>
    <xf numFmtId="0" fontId="14" fillId="10" borderId="25" xfId="0" applyFont="1" applyFill="1" applyBorder="1" applyAlignment="1">
      <alignment horizontal="center" vertical="center" wrapText="1"/>
    </xf>
    <xf numFmtId="0" fontId="14" fillId="10" borderId="17" xfId="0" applyFont="1" applyFill="1" applyBorder="1" applyAlignment="1">
      <alignment horizontal="center" vertical="center" wrapText="1"/>
    </xf>
    <xf numFmtId="0" fontId="1" fillId="4" borderId="68" xfId="0" applyFont="1" applyFill="1" applyBorder="1" applyAlignment="1">
      <alignment horizontal="center" vertical="center"/>
    </xf>
    <xf numFmtId="0" fontId="1" fillId="4" borderId="4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71" xfId="0" applyFont="1" applyFill="1" applyBorder="1" applyAlignment="1">
      <alignment horizontal="center" vertical="center"/>
    </xf>
    <xf numFmtId="0" fontId="2" fillId="2" borderId="63" xfId="0" applyFont="1" applyFill="1" applyBorder="1" applyAlignment="1">
      <alignment horizontal="center" vertical="center"/>
    </xf>
    <xf numFmtId="0" fontId="10" fillId="10" borderId="25" xfId="0" applyFont="1" applyFill="1" applyBorder="1" applyAlignment="1">
      <alignment horizontal="center" vertical="center"/>
    </xf>
    <xf numFmtId="0" fontId="10" fillId="10" borderId="17" xfId="0" applyFont="1" applyFill="1" applyBorder="1" applyAlignment="1">
      <alignment horizontal="center" vertical="center"/>
    </xf>
    <xf numFmtId="0" fontId="10" fillId="10" borderId="26" xfId="0" applyFont="1" applyFill="1" applyBorder="1" applyAlignment="1">
      <alignment horizontal="center" vertical="center"/>
    </xf>
    <xf numFmtId="0" fontId="95" fillId="4" borderId="13" xfId="0" applyFont="1" applyFill="1" applyBorder="1" applyAlignment="1">
      <alignment horizontal="center" vertical="center"/>
    </xf>
    <xf numFmtId="0" fontId="95" fillId="4" borderId="15" xfId="0" applyFont="1" applyFill="1" applyBorder="1" applyAlignment="1">
      <alignment horizontal="center" vertical="center"/>
    </xf>
    <xf numFmtId="0" fontId="14" fillId="10" borderId="21" xfId="0" applyFont="1" applyFill="1" applyBorder="1" applyAlignment="1">
      <alignment horizontal="center" vertical="center" wrapText="1"/>
    </xf>
    <xf numFmtId="0" fontId="14" fillId="10" borderId="11" xfId="0" applyFont="1" applyFill="1" applyBorder="1" applyAlignment="1">
      <alignment horizontal="center" vertical="center" wrapText="1"/>
    </xf>
    <xf numFmtId="0" fontId="14" fillId="10" borderId="14" xfId="0" applyFont="1" applyFill="1" applyBorder="1" applyAlignment="1">
      <alignment horizontal="center" vertical="center" wrapText="1"/>
    </xf>
    <xf numFmtId="0" fontId="15" fillId="4" borderId="13" xfId="0" applyFont="1" applyFill="1" applyBorder="1" applyAlignment="1">
      <alignment horizontal="center" vertical="center"/>
    </xf>
    <xf numFmtId="0" fontId="15" fillId="4" borderId="15" xfId="0" applyFont="1" applyFill="1" applyBorder="1" applyAlignment="1">
      <alignment horizontal="center" vertical="center"/>
    </xf>
    <xf numFmtId="0" fontId="14" fillId="4" borderId="21" xfId="0" applyFont="1" applyFill="1" applyBorder="1" applyAlignment="1">
      <alignment horizontal="center" vertical="center" wrapText="1"/>
    </xf>
    <xf numFmtId="0" fontId="14" fillId="4" borderId="11" xfId="0" applyFont="1" applyFill="1" applyBorder="1" applyAlignment="1">
      <alignment horizontal="center" vertical="center" wrapText="1"/>
    </xf>
    <xf numFmtId="0" fontId="14" fillId="4" borderId="14" xfId="0" applyFont="1" applyFill="1" applyBorder="1" applyAlignment="1">
      <alignment horizontal="center" vertical="center" wrapText="1"/>
    </xf>
    <xf numFmtId="0" fontId="14" fillId="10" borderId="26" xfId="0" applyFont="1" applyFill="1" applyBorder="1" applyAlignment="1">
      <alignment horizontal="center" vertical="center" wrapText="1"/>
    </xf>
    <xf numFmtId="0" fontId="1" fillId="4" borderId="40" xfId="0" applyFont="1" applyFill="1" applyBorder="1" applyAlignment="1">
      <alignment horizontal="center" vertical="center"/>
    </xf>
    <xf numFmtId="0" fontId="2" fillId="2" borderId="99" xfId="0" applyFont="1" applyFill="1" applyBorder="1" applyAlignment="1">
      <alignment horizontal="center" vertical="center"/>
    </xf>
    <xf numFmtId="0" fontId="2" fillId="2" borderId="20" xfId="0" applyFont="1" applyFill="1" applyBorder="1" applyAlignment="1">
      <alignment horizontal="center" vertical="center"/>
    </xf>
    <xf numFmtId="0" fontId="2" fillId="2" borderId="100" xfId="0" applyFont="1" applyFill="1" applyBorder="1" applyAlignment="1">
      <alignment horizontal="center" vertical="center"/>
    </xf>
    <xf numFmtId="0" fontId="22" fillId="2" borderId="99" xfId="0" applyFont="1" applyFill="1" applyBorder="1" applyAlignment="1">
      <alignment horizontal="center" vertical="center"/>
    </xf>
    <xf numFmtId="0" fontId="22" fillId="2" borderId="20" xfId="0" applyFont="1" applyFill="1" applyBorder="1" applyAlignment="1">
      <alignment horizontal="center" vertical="center"/>
    </xf>
    <xf numFmtId="0" fontId="22" fillId="2" borderId="100" xfId="0" applyFont="1" applyFill="1" applyBorder="1" applyAlignment="1">
      <alignment horizontal="center" vertical="center"/>
    </xf>
    <xf numFmtId="0" fontId="194" fillId="4" borderId="101" xfId="0" applyFont="1" applyFill="1" applyBorder="1" applyAlignment="1">
      <alignment horizontal="center" vertical="center"/>
    </xf>
    <xf numFmtId="0" fontId="194" fillId="4" borderId="102" xfId="0" applyFont="1" applyFill="1" applyBorder="1" applyAlignment="1">
      <alignment horizontal="center" vertical="center"/>
    </xf>
    <xf numFmtId="0" fontId="193" fillId="4" borderId="101" xfId="0" applyFont="1" applyFill="1" applyBorder="1" applyAlignment="1">
      <alignment horizontal="center" vertical="center"/>
    </xf>
    <xf numFmtId="0" fontId="193" fillId="4" borderId="102" xfId="0" applyFont="1" applyFill="1" applyBorder="1" applyAlignment="1">
      <alignment horizontal="center" vertical="center"/>
    </xf>
    <xf numFmtId="0" fontId="26" fillId="10" borderId="102" xfId="0" applyFont="1" applyFill="1" applyBorder="1" applyAlignment="1">
      <alignment horizontal="center" vertical="center" wrapText="1"/>
    </xf>
    <xf numFmtId="0" fontId="26" fillId="10" borderId="103" xfId="0" applyFont="1" applyFill="1" applyBorder="1" applyAlignment="1">
      <alignment horizontal="center" vertical="center" wrapText="1"/>
    </xf>
    <xf numFmtId="0" fontId="26" fillId="10" borderId="101" xfId="0" applyFont="1" applyFill="1" applyBorder="1" applyAlignment="1">
      <alignment horizontal="center" vertical="center" wrapText="1"/>
    </xf>
    <xf numFmtId="0" fontId="14" fillId="10" borderId="102" xfId="0" applyFont="1" applyFill="1" applyBorder="1" applyAlignment="1">
      <alignment horizontal="center" vertical="center" wrapText="1"/>
    </xf>
    <xf numFmtId="0" fontId="14" fillId="10" borderId="103" xfId="0" applyFont="1" applyFill="1" applyBorder="1" applyAlignment="1">
      <alignment horizontal="center" vertical="center" wrapText="1"/>
    </xf>
    <xf numFmtId="0" fontId="14" fillId="4" borderId="65" xfId="0" applyFont="1" applyFill="1" applyBorder="1" applyAlignment="1">
      <alignment horizontal="center" vertical="center" wrapText="1"/>
    </xf>
    <xf numFmtId="0" fontId="14" fillId="4" borderId="20" xfId="0" applyFont="1" applyFill="1" applyBorder="1" applyAlignment="1">
      <alignment horizontal="center" vertical="center" wrapText="1"/>
    </xf>
    <xf numFmtId="0" fontId="14" fillId="4" borderId="66" xfId="0" applyFont="1" applyFill="1" applyBorder="1" applyAlignment="1">
      <alignment horizontal="center" vertical="center" wrapText="1"/>
    </xf>
    <xf numFmtId="0" fontId="1" fillId="4" borderId="54" xfId="0" applyFont="1" applyFill="1" applyBorder="1" applyAlignment="1">
      <alignment horizontal="center" vertical="center"/>
    </xf>
    <xf numFmtId="0" fontId="1" fillId="4" borderId="56" xfId="0" applyFont="1" applyFill="1" applyBorder="1" applyAlignment="1">
      <alignment horizontal="center" vertical="center"/>
    </xf>
    <xf numFmtId="0" fontId="2" fillId="2" borderId="22" xfId="0" applyFont="1" applyFill="1" applyBorder="1" applyAlignment="1">
      <alignment horizontal="center" vertical="center"/>
    </xf>
    <xf numFmtId="0" fontId="14" fillId="10" borderId="47" xfId="0" applyFont="1" applyFill="1" applyBorder="1" applyAlignment="1">
      <alignment horizontal="center" vertical="center" wrapText="1"/>
    </xf>
    <xf numFmtId="0" fontId="14" fillId="10" borderId="48" xfId="0" applyFont="1" applyFill="1" applyBorder="1" applyAlignment="1">
      <alignment horizontal="center" vertical="center" wrapText="1"/>
    </xf>
    <xf numFmtId="164" fontId="45" fillId="46" borderId="21" xfId="0" applyNumberFormat="1" applyFont="1" applyFill="1" applyBorder="1" applyAlignment="1">
      <alignment horizontal="center" vertical="center"/>
    </xf>
    <xf numFmtId="164" fontId="45" fillId="46" borderId="11" xfId="0" applyNumberFormat="1" applyFont="1" applyFill="1" applyBorder="1" applyAlignment="1">
      <alignment horizontal="center" vertical="center"/>
    </xf>
    <xf numFmtId="164" fontId="45" fillId="46" borderId="14" xfId="0" applyNumberFormat="1" applyFont="1" applyFill="1" applyBorder="1" applyAlignment="1">
      <alignment horizontal="center" vertical="center"/>
    </xf>
    <xf numFmtId="0" fontId="81" fillId="4" borderId="12" xfId="0" applyFont="1" applyFill="1" applyBorder="1" applyAlignment="1">
      <alignment horizontal="center" vertical="center" wrapText="1"/>
    </xf>
    <xf numFmtId="0" fontId="82" fillId="2" borderId="13" xfId="0" applyFont="1" applyFill="1" applyBorder="1" applyAlignment="1">
      <alignment horizontal="center" vertical="center"/>
    </xf>
    <xf numFmtId="0" fontId="82" fillId="2" borderId="15" xfId="0" applyFont="1" applyFill="1" applyBorder="1" applyAlignment="1">
      <alignment horizontal="center" vertical="center"/>
    </xf>
    <xf numFmtId="0" fontId="81" fillId="10" borderId="12" xfId="0" applyFont="1" applyFill="1" applyBorder="1" applyAlignment="1">
      <alignment horizontal="center" vertical="center" wrapText="1"/>
    </xf>
    <xf numFmtId="0" fontId="81" fillId="10" borderId="21" xfId="0" applyFont="1" applyFill="1" applyBorder="1" applyAlignment="1">
      <alignment horizontal="center" vertical="center" wrapText="1"/>
    </xf>
    <xf numFmtId="0" fontId="81" fillId="10" borderId="11" xfId="0" applyFont="1" applyFill="1" applyBorder="1" applyAlignment="1">
      <alignment horizontal="center" vertical="center" wrapText="1"/>
    </xf>
    <xf numFmtId="0" fontId="81" fillId="10" borderId="14" xfId="0" applyFont="1" applyFill="1" applyBorder="1" applyAlignment="1">
      <alignment horizontal="center" vertical="center" wrapText="1"/>
    </xf>
    <xf numFmtId="0" fontId="4" fillId="0" borderId="13" xfId="0" applyFont="1" applyBorder="1" applyAlignment="1">
      <alignment horizontal="center" vertical="center"/>
    </xf>
    <xf numFmtId="0" fontId="4" fillId="0" borderId="22" xfId="0" applyFont="1" applyBorder="1" applyAlignment="1">
      <alignment horizontal="center" vertical="center"/>
    </xf>
    <xf numFmtId="0" fontId="4" fillId="0" borderId="15" xfId="0" applyFont="1" applyBorder="1" applyAlignment="1">
      <alignment horizontal="center" vertical="center"/>
    </xf>
    <xf numFmtId="0" fontId="49" fillId="3" borderId="13" xfId="1" quotePrefix="1" applyFont="1" applyFill="1" applyBorder="1" applyAlignment="1" applyProtection="1">
      <alignment horizontal="center" vertical="center" wrapText="1"/>
    </xf>
    <xf numFmtId="0" fontId="49" fillId="3" borderId="22" xfId="1" quotePrefix="1" applyFont="1" applyFill="1" applyBorder="1" applyAlignment="1" applyProtection="1">
      <alignment horizontal="center" vertical="center" wrapText="1"/>
    </xf>
    <xf numFmtId="0" fontId="49" fillId="3" borderId="15" xfId="1" quotePrefix="1" applyFont="1" applyFill="1" applyBorder="1" applyAlignment="1" applyProtection="1">
      <alignment horizontal="center" vertical="center" wrapText="1"/>
    </xf>
    <xf numFmtId="164" fontId="4" fillId="10" borderId="13" xfId="0" applyNumberFormat="1" applyFont="1" applyFill="1" applyBorder="1" applyAlignment="1">
      <alignment horizontal="center" vertical="center"/>
    </xf>
    <xf numFmtId="164" fontId="4" fillId="10" borderId="22" xfId="0" applyNumberFormat="1" applyFont="1" applyFill="1" applyBorder="1" applyAlignment="1">
      <alignment horizontal="center" vertical="center"/>
    </xf>
    <xf numFmtId="164" fontId="4" fillId="10" borderId="15" xfId="0" applyNumberFormat="1" applyFont="1" applyFill="1" applyBorder="1" applyAlignment="1">
      <alignment horizontal="center" vertical="center"/>
    </xf>
    <xf numFmtId="0" fontId="49" fillId="4" borderId="13" xfId="0" applyFont="1" applyFill="1" applyBorder="1" applyAlignment="1">
      <alignment horizontal="center" vertical="center"/>
    </xf>
    <xf numFmtId="0" fontId="49" fillId="4" borderId="15"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37" fillId="0" borderId="56" xfId="0" applyFont="1" applyBorder="1" applyAlignment="1">
      <alignment horizontal="center" vertical="center" wrapText="1"/>
    </xf>
    <xf numFmtId="0" fontId="37" fillId="0" borderId="10" xfId="0" applyFont="1" applyBorder="1" applyAlignment="1">
      <alignment horizontal="center" vertical="center" wrapText="1"/>
    </xf>
    <xf numFmtId="0" fontId="37" fillId="0" borderId="48" xfId="0" applyFont="1" applyBorder="1" applyAlignment="1">
      <alignment horizontal="center" vertical="center" wrapText="1"/>
    </xf>
    <xf numFmtId="0" fontId="24" fillId="0" borderId="21" xfId="0" applyFont="1" applyBorder="1" applyAlignment="1">
      <alignment horizontal="center" vertical="center" wrapText="1"/>
    </xf>
    <xf numFmtId="0" fontId="24" fillId="0" borderId="11" xfId="0" applyFont="1" applyBorder="1" applyAlignment="1">
      <alignment horizontal="center" vertical="center" wrapText="1"/>
    </xf>
    <xf numFmtId="0" fontId="24" fillId="0" borderId="14" xfId="0" applyFont="1" applyBorder="1" applyAlignment="1">
      <alignment horizontal="center" vertical="center" wrapText="1"/>
    </xf>
    <xf numFmtId="0" fontId="3" fillId="3" borderId="13" xfId="0" applyFont="1" applyFill="1" applyBorder="1" applyAlignment="1">
      <alignment horizontal="center" vertical="center" wrapText="1"/>
    </xf>
    <xf numFmtId="0" fontId="3" fillId="3" borderId="15"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174" fillId="2" borderId="13" xfId="0" applyFont="1" applyFill="1" applyBorder="1" applyAlignment="1">
      <alignment horizontal="center" vertical="center" wrapText="1"/>
    </xf>
    <xf numFmtId="0" fontId="174" fillId="2" borderId="15" xfId="0" applyFont="1" applyFill="1" applyBorder="1" applyAlignment="1">
      <alignment horizontal="center" vertical="center" wrapText="1"/>
    </xf>
    <xf numFmtId="0" fontId="22" fillId="2" borderId="13" xfId="0" applyFont="1" applyFill="1" applyBorder="1" applyAlignment="1">
      <alignment horizontal="center" vertical="center" wrapText="1"/>
    </xf>
    <xf numFmtId="0" fontId="22" fillId="2" borderId="15" xfId="0" applyFont="1" applyFill="1" applyBorder="1" applyAlignment="1">
      <alignment horizontal="center" vertical="center" wrapText="1"/>
    </xf>
    <xf numFmtId="0" fontId="0" fillId="0" borderId="37" xfId="0" applyBorder="1" applyAlignment="1">
      <alignment horizontal="center"/>
    </xf>
    <xf numFmtId="0" fontId="0" fillId="0" borderId="38" xfId="0" applyBorder="1" applyAlignment="1">
      <alignment horizontal="center"/>
    </xf>
    <xf numFmtId="16" fontId="7" fillId="5" borderId="21" xfId="0" applyNumberFormat="1" applyFont="1" applyFill="1" applyBorder="1" applyAlignment="1">
      <alignment horizontal="center" vertical="center" wrapText="1"/>
    </xf>
    <xf numFmtId="16" fontId="7" fillId="5" borderId="11" xfId="0" applyNumberFormat="1" applyFont="1" applyFill="1" applyBorder="1" applyAlignment="1">
      <alignment horizontal="center" vertical="center" wrapText="1"/>
    </xf>
    <xf numFmtId="16" fontId="7" fillId="5" borderId="14" xfId="0" applyNumberFormat="1" applyFont="1" applyFill="1" applyBorder="1" applyAlignment="1">
      <alignment horizontal="center" vertical="center" wrapText="1"/>
    </xf>
    <xf numFmtId="0" fontId="3" fillId="10" borderId="85" xfId="0" applyFont="1" applyFill="1" applyBorder="1" applyAlignment="1">
      <alignment horizontal="center" vertical="center" wrapText="1"/>
    </xf>
    <xf numFmtId="0" fontId="5" fillId="0" borderId="0" xfId="1" applyAlignment="1" applyProtection="1">
      <alignment horizontal="center" vertical="center" textRotation="180" wrapText="1" shrinkToFit="1"/>
    </xf>
    <xf numFmtId="0" fontId="2" fillId="10" borderId="85" xfId="0" applyFont="1" applyFill="1" applyBorder="1" applyAlignment="1">
      <alignment horizontal="center" vertical="center"/>
    </xf>
    <xf numFmtId="0" fontId="17" fillId="3" borderId="40" xfId="0" applyFont="1" applyFill="1" applyBorder="1" applyAlignment="1">
      <alignment horizontal="center" vertical="center"/>
    </xf>
    <xf numFmtId="0" fontId="17" fillId="3" borderId="0" xfId="0" applyFont="1" applyFill="1" applyAlignment="1">
      <alignment horizontal="center" vertical="center"/>
    </xf>
    <xf numFmtId="0" fontId="17" fillId="3" borderId="41" xfId="0" applyFont="1" applyFill="1" applyBorder="1" applyAlignment="1">
      <alignment horizontal="center" vertical="center"/>
    </xf>
    <xf numFmtId="0" fontId="23" fillId="3" borderId="40" xfId="0" applyFont="1" applyFill="1" applyBorder="1" applyAlignment="1">
      <alignment horizontal="center" vertical="center"/>
    </xf>
    <xf numFmtId="0" fontId="23" fillId="3" borderId="0" xfId="0" applyFont="1" applyFill="1" applyAlignment="1">
      <alignment horizontal="center" vertical="center"/>
    </xf>
    <xf numFmtId="0" fontId="23" fillId="3" borderId="41" xfId="0" applyFont="1" applyFill="1" applyBorder="1" applyAlignment="1">
      <alignment horizontal="center" vertical="center"/>
    </xf>
    <xf numFmtId="0" fontId="0" fillId="3" borderId="40" xfId="0" applyFill="1" applyBorder="1" applyAlignment="1">
      <alignment horizontal="center"/>
    </xf>
    <xf numFmtId="0" fontId="0" fillId="3" borderId="0" xfId="0" applyFill="1" applyAlignment="1">
      <alignment horizontal="center"/>
    </xf>
    <xf numFmtId="0" fontId="0" fillId="3" borderId="41" xfId="0" applyFill="1" applyBorder="1" applyAlignment="1">
      <alignment horizontal="center"/>
    </xf>
    <xf numFmtId="0" fontId="3" fillId="10" borderId="34" xfId="0" applyFont="1" applyFill="1" applyBorder="1" applyAlignment="1">
      <alignment horizontal="center" vertical="center" wrapText="1"/>
    </xf>
    <xf numFmtId="0" fontId="3" fillId="10" borderId="86" xfId="0" applyFont="1" applyFill="1" applyBorder="1" applyAlignment="1">
      <alignment horizontal="center" vertical="center" wrapText="1"/>
    </xf>
    <xf numFmtId="0" fontId="3" fillId="10" borderId="35" xfId="0" applyFont="1" applyFill="1" applyBorder="1" applyAlignment="1">
      <alignment horizontal="center" vertical="center" wrapText="1"/>
    </xf>
    <xf numFmtId="0" fontId="22" fillId="10" borderId="85" xfId="0" applyFont="1" applyFill="1" applyBorder="1" applyAlignment="1">
      <alignment horizontal="center" vertical="center" wrapText="1"/>
    </xf>
    <xf numFmtId="0" fontId="1" fillId="3" borderId="60" xfId="0" applyFont="1" applyFill="1" applyBorder="1" applyAlignment="1">
      <alignment horizontal="center" vertical="center"/>
    </xf>
    <xf numFmtId="0" fontId="1" fillId="3" borderId="72" xfId="0" applyFont="1" applyFill="1" applyBorder="1" applyAlignment="1">
      <alignment horizontal="center" vertical="center"/>
    </xf>
    <xf numFmtId="0" fontId="1" fillId="3" borderId="61" xfId="0" applyFont="1" applyFill="1" applyBorder="1" applyAlignment="1">
      <alignment horizontal="center" vertical="center"/>
    </xf>
    <xf numFmtId="0" fontId="14" fillId="10" borderId="34" xfId="0" applyFont="1" applyFill="1" applyBorder="1" applyAlignment="1">
      <alignment horizontal="center" vertical="center" wrapText="1"/>
    </xf>
    <xf numFmtId="0" fontId="14" fillId="10" borderId="86" xfId="0" applyFont="1" applyFill="1" applyBorder="1" applyAlignment="1">
      <alignment horizontal="center" vertical="center" wrapText="1"/>
    </xf>
    <xf numFmtId="0" fontId="14" fillId="10" borderId="35" xfId="0" applyFont="1" applyFill="1" applyBorder="1" applyAlignment="1">
      <alignment horizontal="center" vertical="center" wrapText="1"/>
    </xf>
    <xf numFmtId="0" fontId="22" fillId="2" borderId="46" xfId="0" applyFont="1" applyFill="1" applyBorder="1" applyAlignment="1">
      <alignment horizontal="center" vertical="center"/>
    </xf>
    <xf numFmtId="0" fontId="22" fillId="2" borderId="40" xfId="0" applyFont="1" applyFill="1" applyBorder="1" applyAlignment="1">
      <alignment horizontal="center" vertical="center"/>
    </xf>
    <xf numFmtId="0" fontId="22" fillId="2" borderId="49"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0" xfId="0" applyFont="1" applyFill="1" applyAlignment="1">
      <alignment horizontal="center" vertical="center"/>
    </xf>
    <xf numFmtId="0" fontId="2" fillId="2" borderId="27" xfId="0" applyFont="1" applyFill="1" applyBorder="1" applyAlignment="1">
      <alignment horizontal="center" vertical="center"/>
    </xf>
    <xf numFmtId="0" fontId="14" fillId="4" borderId="25" xfId="0" applyFont="1" applyFill="1" applyBorder="1" applyAlignment="1">
      <alignment horizontal="center" vertical="center" wrapText="1"/>
    </xf>
    <xf numFmtId="0" fontId="14" fillId="4" borderId="17"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14" fillId="4" borderId="19" xfId="0" applyFont="1" applyFill="1" applyBorder="1" applyAlignment="1">
      <alignment horizontal="center" vertical="center" wrapText="1"/>
    </xf>
    <xf numFmtId="0" fontId="14" fillId="4" borderId="10" xfId="0" applyFont="1" applyFill="1" applyBorder="1" applyAlignment="1">
      <alignment horizontal="center" vertical="center" wrapText="1"/>
    </xf>
    <xf numFmtId="0" fontId="14" fillId="4" borderId="16" xfId="0" applyFont="1" applyFill="1" applyBorder="1" applyAlignment="1">
      <alignment horizontal="center" vertical="center" wrapText="1"/>
    </xf>
    <xf numFmtId="0" fontId="95" fillId="41" borderId="26" xfId="0" applyFont="1" applyFill="1" applyBorder="1" applyAlignment="1">
      <alignment horizontal="center" vertical="center"/>
    </xf>
    <xf numFmtId="0" fontId="95" fillId="41" borderId="22" xfId="0" applyFont="1" applyFill="1" applyBorder="1" applyAlignment="1">
      <alignment horizontal="center" vertical="center"/>
    </xf>
    <xf numFmtId="0" fontId="1" fillId="41" borderId="68" xfId="0" applyFont="1" applyFill="1" applyBorder="1" applyAlignment="1">
      <alignment horizontal="center" vertical="center"/>
    </xf>
    <xf numFmtId="0" fontId="1" fillId="41" borderId="107" xfId="0" applyFont="1" applyFill="1" applyBorder="1" applyAlignment="1">
      <alignment horizontal="center" vertical="center"/>
    </xf>
    <xf numFmtId="0" fontId="2" fillId="41" borderId="13" xfId="0" applyFont="1" applyFill="1" applyBorder="1" applyAlignment="1">
      <alignment horizontal="center" vertical="center"/>
    </xf>
    <xf numFmtId="0" fontId="2" fillId="41" borderId="22" xfId="0" applyFont="1" applyFill="1" applyBorder="1" applyAlignment="1">
      <alignment horizontal="center" vertical="center"/>
    </xf>
    <xf numFmtId="0" fontId="2" fillId="41" borderId="108" xfId="0" applyFont="1" applyFill="1" applyBorder="1" applyAlignment="1">
      <alignment horizontal="center" vertical="center"/>
    </xf>
    <xf numFmtId="0" fontId="2" fillId="41" borderId="106" xfId="0" applyFont="1" applyFill="1" applyBorder="1" applyAlignment="1">
      <alignment horizontal="center" vertical="center"/>
    </xf>
    <xf numFmtId="0" fontId="2" fillId="41" borderId="99" xfId="0" applyFont="1" applyFill="1" applyBorder="1" applyAlignment="1">
      <alignment horizontal="center" vertical="center"/>
    </xf>
    <xf numFmtId="0" fontId="2" fillId="41" borderId="20" xfId="0" applyFont="1" applyFill="1" applyBorder="1" applyAlignment="1">
      <alignment horizontal="center" vertical="center"/>
    </xf>
    <xf numFmtId="0" fontId="14" fillId="41" borderId="101" xfId="0" applyFont="1" applyFill="1" applyBorder="1" applyAlignment="1">
      <alignment horizontal="center" vertical="center" wrapText="1"/>
    </xf>
    <xf numFmtId="0" fontId="14" fillId="41" borderId="102" xfId="0" applyFont="1" applyFill="1" applyBorder="1" applyAlignment="1">
      <alignment horizontal="center" vertical="center" wrapText="1"/>
    </xf>
    <xf numFmtId="0" fontId="14" fillId="41" borderId="103" xfId="0" applyFont="1" applyFill="1" applyBorder="1" applyAlignment="1">
      <alignment horizontal="center" vertical="center" wrapText="1"/>
    </xf>
    <xf numFmtId="0" fontId="2" fillId="41" borderId="100" xfId="0" applyFont="1" applyFill="1" applyBorder="1" applyAlignment="1">
      <alignment horizontal="center" vertical="center"/>
    </xf>
    <xf numFmtId="0" fontId="29" fillId="2" borderId="13" xfId="1" applyFont="1" applyFill="1" applyBorder="1" applyAlignment="1" applyProtection="1">
      <alignment horizontal="center" vertical="center" wrapText="1"/>
    </xf>
    <xf numFmtId="0" fontId="29" fillId="2" borderId="22" xfId="1" applyFont="1" applyFill="1" applyBorder="1" applyAlignment="1" applyProtection="1">
      <alignment horizontal="center" vertical="center" wrapText="1"/>
    </xf>
    <xf numFmtId="0" fontId="29" fillId="2" borderId="15" xfId="1" applyFont="1" applyFill="1" applyBorder="1" applyAlignment="1" applyProtection="1">
      <alignment horizontal="center" vertical="center" wrapText="1"/>
    </xf>
    <xf numFmtId="0" fontId="122" fillId="6" borderId="13" xfId="0" applyFont="1" applyFill="1" applyBorder="1" applyAlignment="1">
      <alignment horizontal="center" vertical="center" wrapText="1"/>
    </xf>
    <xf numFmtId="0" fontId="122" fillId="6" borderId="22" xfId="0" applyFont="1" applyFill="1" applyBorder="1" applyAlignment="1">
      <alignment horizontal="center" vertical="center" wrapText="1"/>
    </xf>
    <xf numFmtId="0" fontId="122" fillId="6" borderId="15" xfId="0" applyFont="1" applyFill="1" applyBorder="1" applyAlignment="1">
      <alignment horizontal="center" vertical="center" wrapText="1"/>
    </xf>
    <xf numFmtId="0" fontId="37" fillId="4" borderId="21" xfId="0" applyFont="1" applyFill="1" applyBorder="1" applyAlignment="1">
      <alignment horizontal="center" vertical="center" wrapText="1"/>
    </xf>
    <xf numFmtId="0" fontId="37" fillId="4" borderId="11" xfId="0" applyFont="1" applyFill="1" applyBorder="1" applyAlignment="1">
      <alignment horizontal="center" vertical="center" wrapText="1"/>
    </xf>
    <xf numFmtId="0" fontId="37" fillId="4" borderId="14" xfId="0" applyFont="1" applyFill="1" applyBorder="1" applyAlignment="1">
      <alignment horizontal="center" vertical="center" wrapText="1"/>
    </xf>
    <xf numFmtId="0" fontId="37" fillId="10" borderId="21" xfId="0" applyFont="1" applyFill="1" applyBorder="1" applyAlignment="1">
      <alignment horizontal="center" vertical="center" wrapText="1"/>
    </xf>
    <xf numFmtId="0" fontId="37" fillId="10" borderId="11" xfId="0" applyFont="1" applyFill="1" applyBorder="1" applyAlignment="1">
      <alignment horizontal="center" vertical="center" wrapText="1"/>
    </xf>
    <xf numFmtId="0" fontId="37" fillId="10" borderId="14" xfId="0" applyFont="1" applyFill="1" applyBorder="1" applyAlignment="1">
      <alignment horizontal="center" vertical="center" wrapText="1"/>
    </xf>
    <xf numFmtId="0" fontId="131" fillId="0" borderId="25" xfId="0" applyFont="1" applyBorder="1" applyAlignment="1">
      <alignment horizontal="center" vertical="center" wrapText="1"/>
    </xf>
    <xf numFmtId="0" fontId="131" fillId="0" borderId="17" xfId="0" applyFont="1" applyBorder="1" applyAlignment="1">
      <alignment horizontal="center" vertical="center" wrapText="1"/>
    </xf>
    <xf numFmtId="0" fontId="131" fillId="0" borderId="26" xfId="0" applyFont="1" applyBorder="1" applyAlignment="1">
      <alignment horizontal="center" vertical="center" wrapText="1"/>
    </xf>
    <xf numFmtId="0" fontId="131" fillId="0" borderId="106" xfId="0" applyFont="1" applyBorder="1" applyAlignment="1">
      <alignment horizontal="center" vertical="center" wrapText="1"/>
    </xf>
    <xf numFmtId="0" fontId="131" fillId="0" borderId="0" xfId="0" applyFont="1" applyAlignment="1">
      <alignment horizontal="center" vertical="center" wrapText="1"/>
    </xf>
    <xf numFmtId="0" fontId="131" fillId="0" borderId="105" xfId="0" applyFont="1" applyBorder="1" applyAlignment="1">
      <alignment horizontal="center" vertical="center" wrapText="1"/>
    </xf>
    <xf numFmtId="0" fontId="131" fillId="0" borderId="19" xfId="0" applyFont="1" applyBorder="1" applyAlignment="1">
      <alignment horizontal="center" vertical="center" wrapText="1"/>
    </xf>
    <xf numFmtId="0" fontId="131" fillId="0" borderId="10" xfId="0" applyFont="1" applyBorder="1" applyAlignment="1">
      <alignment horizontal="center" vertical="center" wrapText="1"/>
    </xf>
    <xf numFmtId="0" fontId="131" fillId="0" borderId="16" xfId="0" applyFont="1" applyBorder="1" applyAlignment="1">
      <alignment horizontal="center" vertical="center" wrapText="1"/>
    </xf>
    <xf numFmtId="0" fontId="59" fillId="2" borderId="13" xfId="0" applyFont="1" applyFill="1" applyBorder="1" applyAlignment="1">
      <alignment horizontal="center" vertical="center" wrapText="1"/>
    </xf>
    <xf numFmtId="0" fontId="59" fillId="2" borderId="22" xfId="0" applyFont="1" applyFill="1" applyBorder="1" applyAlignment="1">
      <alignment horizontal="center" vertical="center" wrapText="1"/>
    </xf>
    <xf numFmtId="0" fontId="59" fillId="2" borderId="15" xfId="0" applyFont="1" applyFill="1" applyBorder="1" applyAlignment="1">
      <alignment horizontal="center" vertical="center" wrapText="1"/>
    </xf>
    <xf numFmtId="0" fontId="76" fillId="2" borderId="13" xfId="0" applyFont="1" applyFill="1" applyBorder="1" applyAlignment="1">
      <alignment horizontal="center" vertical="center" wrapText="1"/>
    </xf>
    <xf numFmtId="0" fontId="76" fillId="2" borderId="15" xfId="0" applyFont="1" applyFill="1" applyBorder="1" applyAlignment="1">
      <alignment horizontal="center" vertical="center" wrapText="1"/>
    </xf>
    <xf numFmtId="0" fontId="76" fillId="2" borderId="22" xfId="0" applyFont="1" applyFill="1" applyBorder="1" applyAlignment="1">
      <alignment horizontal="center" vertical="center" wrapText="1"/>
    </xf>
    <xf numFmtId="0" fontId="30" fillId="2" borderId="13" xfId="0" applyFont="1" applyFill="1" applyBorder="1" applyAlignment="1">
      <alignment horizontal="center" vertical="center" wrapText="1"/>
    </xf>
    <xf numFmtId="0" fontId="30" fillId="2" borderId="22" xfId="0" applyFont="1" applyFill="1" applyBorder="1" applyAlignment="1">
      <alignment horizontal="center" vertical="center" wrapText="1"/>
    </xf>
    <xf numFmtId="0" fontId="30" fillId="2" borderId="15" xfId="0" applyFont="1" applyFill="1" applyBorder="1" applyAlignment="1">
      <alignment horizontal="center" vertical="center" wrapText="1"/>
    </xf>
    <xf numFmtId="0" fontId="29" fillId="2" borderId="84" xfId="1" applyFont="1" applyFill="1" applyBorder="1" applyAlignment="1" applyProtection="1">
      <alignment horizontal="center" vertical="center" wrapText="1"/>
    </xf>
    <xf numFmtId="0" fontId="29" fillId="2" borderId="25" xfId="1" applyFont="1" applyFill="1" applyBorder="1" applyAlignment="1" applyProtection="1">
      <alignment horizontal="center" vertical="center" wrapText="1"/>
    </xf>
    <xf numFmtId="0" fontId="29" fillId="2" borderId="106" xfId="1" applyFont="1" applyFill="1" applyBorder="1" applyAlignment="1" applyProtection="1">
      <alignment horizontal="center" vertical="center" wrapText="1"/>
    </xf>
    <xf numFmtId="0" fontId="29" fillId="2" borderId="131" xfId="1" applyFont="1" applyFill="1" applyBorder="1" applyAlignment="1" applyProtection="1">
      <alignment horizontal="center" vertical="center" wrapText="1"/>
    </xf>
    <xf numFmtId="0" fontId="38" fillId="2" borderId="13" xfId="0" applyFont="1" applyFill="1" applyBorder="1" applyAlignment="1">
      <alignment horizontal="center" vertical="center" wrapText="1"/>
    </xf>
    <xf numFmtId="0" fontId="38" fillId="2" borderId="15" xfId="0" applyFont="1" applyFill="1" applyBorder="1" applyAlignment="1">
      <alignment horizontal="center" vertical="center" wrapText="1"/>
    </xf>
    <xf numFmtId="0" fontId="38" fillId="2" borderId="22" xfId="0" applyFont="1" applyFill="1" applyBorder="1" applyAlignment="1">
      <alignment horizontal="center" vertical="center" wrapText="1"/>
    </xf>
    <xf numFmtId="0" fontId="29" fillId="2" borderId="83" xfId="1" applyFont="1" applyFill="1" applyBorder="1" applyAlignment="1" applyProtection="1">
      <alignment horizontal="center" vertical="center" wrapText="1"/>
    </xf>
    <xf numFmtId="0" fontId="105" fillId="0" borderId="13" xfId="0" applyFont="1" applyBorder="1" applyAlignment="1">
      <alignment horizontal="center" vertical="center" wrapText="1"/>
    </xf>
    <xf numFmtId="0" fontId="105" fillId="0" borderId="22" xfId="0" applyFont="1" applyBorder="1" applyAlignment="1">
      <alignment horizontal="center" vertical="center" wrapText="1"/>
    </xf>
    <xf numFmtId="0" fontId="105" fillId="0" borderId="15" xfId="0" applyFont="1" applyBorder="1" applyAlignment="1">
      <alignment horizontal="center" vertical="center" wrapText="1"/>
    </xf>
    <xf numFmtId="0" fontId="104" fillId="0" borderId="13" xfId="0" applyFont="1" applyBorder="1" applyAlignment="1">
      <alignment horizontal="center" vertical="center" wrapText="1"/>
    </xf>
    <xf numFmtId="0" fontId="104" fillId="0" borderId="22" xfId="0" applyFont="1" applyBorder="1" applyAlignment="1">
      <alignment horizontal="center" vertical="center" wrapText="1"/>
    </xf>
    <xf numFmtId="0" fontId="104" fillId="0" borderId="15" xfId="0" applyFont="1" applyBorder="1" applyAlignment="1">
      <alignment horizontal="center" vertical="center" wrapText="1"/>
    </xf>
    <xf numFmtId="0" fontId="42" fillId="6" borderId="13" xfId="0" applyFont="1" applyFill="1" applyBorder="1" applyAlignment="1">
      <alignment horizontal="center" vertical="center" wrapText="1"/>
    </xf>
    <xf numFmtId="0" fontId="42" fillId="6" borderId="22" xfId="0" applyFont="1" applyFill="1" applyBorder="1" applyAlignment="1">
      <alignment horizontal="center" vertical="center" wrapText="1"/>
    </xf>
    <xf numFmtId="0" fontId="42" fillId="6" borderId="15" xfId="0" applyFont="1" applyFill="1" applyBorder="1" applyAlignment="1">
      <alignment horizontal="center" vertical="center" wrapText="1"/>
    </xf>
    <xf numFmtId="0" fontId="43" fillId="6" borderId="13" xfId="0" applyFont="1" applyFill="1" applyBorder="1" applyAlignment="1">
      <alignment horizontal="center" vertical="center" wrapText="1"/>
    </xf>
    <xf numFmtId="0" fontId="43" fillId="6" borderId="22" xfId="0" applyFont="1" applyFill="1" applyBorder="1" applyAlignment="1">
      <alignment horizontal="center" vertical="center" wrapText="1"/>
    </xf>
    <xf numFmtId="0" fontId="43" fillId="6" borderId="15" xfId="0" applyFont="1" applyFill="1" applyBorder="1" applyAlignment="1">
      <alignment horizontal="center" vertical="center" wrapText="1"/>
    </xf>
    <xf numFmtId="0" fontId="38" fillId="14" borderId="13" xfId="0" applyFont="1" applyFill="1" applyBorder="1" applyAlignment="1">
      <alignment horizontal="center" vertical="center" wrapText="1"/>
    </xf>
    <xf numFmtId="0" fontId="38" fillId="14" borderId="22" xfId="0" applyFont="1" applyFill="1" applyBorder="1" applyAlignment="1">
      <alignment horizontal="center" vertical="center" wrapText="1"/>
    </xf>
    <xf numFmtId="0" fontId="38" fillId="14" borderId="15" xfId="0" applyFont="1" applyFill="1" applyBorder="1" applyAlignment="1">
      <alignment horizontal="center" vertical="center" wrapText="1"/>
    </xf>
    <xf numFmtId="0" fontId="75" fillId="6" borderId="13" xfId="0" applyFont="1" applyFill="1" applyBorder="1" applyAlignment="1">
      <alignment horizontal="center" vertical="center" wrapText="1"/>
    </xf>
    <xf numFmtId="0" fontId="75" fillId="6" borderId="22" xfId="0" applyFont="1" applyFill="1" applyBorder="1" applyAlignment="1">
      <alignment horizontal="center" vertical="center" wrapText="1"/>
    </xf>
    <xf numFmtId="0" fontId="75" fillId="6" borderId="15" xfId="0" applyFont="1" applyFill="1" applyBorder="1" applyAlignment="1">
      <alignment horizontal="center" vertical="center" wrapText="1"/>
    </xf>
    <xf numFmtId="0" fontId="0" fillId="0" borderId="39" xfId="0" applyBorder="1" applyAlignment="1">
      <alignment horizontal="center"/>
    </xf>
    <xf numFmtId="0" fontId="137" fillId="0" borderId="40" xfId="0" applyFont="1" applyBorder="1" applyAlignment="1">
      <alignment horizontal="center" vertical="center"/>
    </xf>
    <xf numFmtId="0" fontId="137" fillId="0" borderId="0" xfId="0" applyFont="1" applyAlignment="1">
      <alignment horizontal="center" vertical="center"/>
    </xf>
    <xf numFmtId="0" fontId="137" fillId="0" borderId="41" xfId="0" applyFont="1" applyBorder="1" applyAlignment="1">
      <alignment horizontal="center" vertical="center"/>
    </xf>
    <xf numFmtId="0" fontId="138" fillId="0" borderId="40" xfId="0" applyFont="1" applyBorder="1" applyAlignment="1">
      <alignment horizontal="center" vertical="center"/>
    </xf>
    <xf numFmtId="0" fontId="138" fillId="0" borderId="0" xfId="0" applyFont="1" applyAlignment="1">
      <alignment horizontal="center" vertical="center"/>
    </xf>
    <xf numFmtId="0" fontId="138" fillId="0" borderId="41" xfId="0" applyFont="1" applyBorder="1" applyAlignment="1">
      <alignment horizontal="center" vertical="center"/>
    </xf>
    <xf numFmtId="0" fontId="140" fillId="2" borderId="13" xfId="0" applyFont="1" applyFill="1" applyBorder="1" applyAlignment="1">
      <alignment horizontal="center" vertical="center"/>
    </xf>
    <xf numFmtId="0" fontId="140" fillId="2" borderId="22" xfId="0" applyFont="1" applyFill="1" applyBorder="1" applyAlignment="1">
      <alignment horizontal="center" vertical="center"/>
    </xf>
    <xf numFmtId="0" fontId="140" fillId="2" borderId="15" xfId="0" applyFont="1" applyFill="1" applyBorder="1" applyAlignment="1">
      <alignment horizontal="center" vertical="center"/>
    </xf>
    <xf numFmtId="0" fontId="1" fillId="10" borderId="17" xfId="0" applyFont="1" applyFill="1" applyBorder="1" applyAlignment="1">
      <alignment horizontal="center" vertical="center" wrapText="1"/>
    </xf>
    <xf numFmtId="0" fontId="1" fillId="10" borderId="47" xfId="0" applyFont="1" applyFill="1" applyBorder="1" applyAlignment="1">
      <alignment horizontal="center" vertical="center" wrapText="1"/>
    </xf>
    <xf numFmtId="0" fontId="1" fillId="10" borderId="10" xfId="0" applyFont="1" applyFill="1" applyBorder="1" applyAlignment="1">
      <alignment horizontal="center" vertical="center" wrapText="1"/>
    </xf>
    <xf numFmtId="0" fontId="1" fillId="10" borderId="48" xfId="0" applyFont="1" applyFill="1" applyBorder="1" applyAlignment="1">
      <alignment horizontal="center" vertical="center" wrapText="1"/>
    </xf>
    <xf numFmtId="0" fontId="42" fillId="6" borderId="12" xfId="0" applyFont="1" applyFill="1" applyBorder="1" applyAlignment="1">
      <alignment horizontal="center" vertical="center"/>
    </xf>
    <xf numFmtId="0" fontId="42" fillId="6" borderId="43" xfId="0" applyFont="1" applyFill="1" applyBorder="1" applyAlignment="1">
      <alignment horizontal="center" vertical="center"/>
    </xf>
    <xf numFmtId="0" fontId="43" fillId="6" borderId="12" xfId="0" applyFont="1" applyFill="1" applyBorder="1" applyAlignment="1">
      <alignment horizontal="center" vertical="center"/>
    </xf>
    <xf numFmtId="0" fontId="43" fillId="6" borderId="74" xfId="0" applyFont="1" applyFill="1" applyBorder="1" applyAlignment="1">
      <alignment horizontal="center" vertical="center"/>
    </xf>
    <xf numFmtId="0" fontId="38" fillId="14" borderId="12" xfId="0" applyFont="1" applyFill="1" applyBorder="1" applyAlignment="1">
      <alignment horizontal="center" vertical="center"/>
    </xf>
    <xf numFmtId="0" fontId="38" fillId="14" borderId="43" xfId="0" applyFont="1" applyFill="1" applyBorder="1" applyAlignment="1">
      <alignment horizontal="center" vertical="center"/>
    </xf>
    <xf numFmtId="0" fontId="43" fillId="6" borderId="43" xfId="0" applyFont="1" applyFill="1" applyBorder="1" applyAlignment="1">
      <alignment horizontal="center" vertical="center"/>
    </xf>
    <xf numFmtId="0" fontId="75" fillId="6" borderId="12" xfId="0" applyFont="1" applyFill="1" applyBorder="1" applyAlignment="1">
      <alignment horizontal="center" vertical="center"/>
    </xf>
    <xf numFmtId="0" fontId="75" fillId="6" borderId="13" xfId="0" applyFont="1" applyFill="1" applyBorder="1" applyAlignment="1">
      <alignment horizontal="center" vertical="center"/>
    </xf>
    <xf numFmtId="0" fontId="43" fillId="6" borderId="13" xfId="0" applyFont="1" applyFill="1" applyBorder="1" applyAlignment="1">
      <alignment horizontal="center" vertical="center"/>
    </xf>
    <xf numFmtId="0" fontId="37" fillId="4" borderId="12" xfId="0" applyFont="1" applyFill="1" applyBorder="1" applyAlignment="1">
      <alignment horizontal="center" vertical="center" wrapText="1"/>
    </xf>
    <xf numFmtId="0" fontId="37" fillId="10" borderId="12" xfId="0" applyFont="1" applyFill="1" applyBorder="1" applyAlignment="1">
      <alignment horizontal="center" vertical="center" wrapText="1"/>
    </xf>
    <xf numFmtId="0" fontId="38" fillId="2" borderId="13" xfId="0" applyFont="1" applyFill="1" applyBorder="1" applyAlignment="1">
      <alignment horizontal="center" vertical="center"/>
    </xf>
    <xf numFmtId="0" fontId="38" fillId="2" borderId="22" xfId="0" applyFont="1" applyFill="1" applyBorder="1" applyAlignment="1">
      <alignment horizontal="center" vertical="center"/>
    </xf>
    <xf numFmtId="0" fontId="38" fillId="2" borderId="15" xfId="0" applyFont="1" applyFill="1" applyBorder="1" applyAlignment="1">
      <alignment horizontal="center" vertical="center"/>
    </xf>
    <xf numFmtId="0" fontId="76" fillId="0" borderId="13" xfId="0" applyFont="1" applyBorder="1" applyAlignment="1">
      <alignment horizontal="center" vertical="center" wrapText="1"/>
    </xf>
    <xf numFmtId="0" fontId="76" fillId="0" borderId="22" xfId="0" applyFont="1" applyBorder="1" applyAlignment="1">
      <alignment horizontal="center" vertical="center" wrapText="1"/>
    </xf>
    <xf numFmtId="0" fontId="76" fillId="0" borderId="15" xfId="0" applyFont="1" applyBorder="1" applyAlignment="1">
      <alignment horizontal="center" vertical="center" wrapText="1"/>
    </xf>
    <xf numFmtId="0" fontId="122" fillId="6" borderId="12" xfId="0" applyFont="1" applyFill="1" applyBorder="1" applyAlignment="1">
      <alignment horizontal="center" vertical="center"/>
    </xf>
    <xf numFmtId="0" fontId="122" fillId="6" borderId="13" xfId="0" applyFont="1" applyFill="1" applyBorder="1" applyAlignment="1">
      <alignment horizontal="center" vertical="center"/>
    </xf>
    <xf numFmtId="0" fontId="30" fillId="2" borderId="22" xfId="0" applyFont="1" applyFill="1" applyBorder="1" applyAlignment="1">
      <alignment horizontal="center" vertical="center"/>
    </xf>
    <xf numFmtId="0" fontId="30" fillId="2" borderId="15" xfId="0" applyFont="1" applyFill="1" applyBorder="1" applyAlignment="1">
      <alignment horizontal="center" vertical="center"/>
    </xf>
    <xf numFmtId="0" fontId="75" fillId="0" borderId="75" xfId="0" applyFont="1" applyBorder="1" applyAlignment="1">
      <alignment horizontal="center" vertical="center" wrapText="1"/>
    </xf>
    <xf numFmtId="0" fontId="75" fillId="0" borderId="22" xfId="0" applyFont="1" applyBorder="1" applyAlignment="1">
      <alignment horizontal="center" vertical="center" wrapText="1"/>
    </xf>
    <xf numFmtId="0" fontId="75" fillId="0" borderId="15" xfId="0" applyFont="1" applyBorder="1" applyAlignment="1">
      <alignment horizontal="center" vertical="center" wrapText="1"/>
    </xf>
    <xf numFmtId="0" fontId="75" fillId="0" borderId="13" xfId="0" applyFont="1" applyBorder="1" applyAlignment="1">
      <alignment horizontal="center" vertical="center" wrapText="1"/>
    </xf>
    <xf numFmtId="0" fontId="46" fillId="2" borderId="12" xfId="1" applyFont="1" applyFill="1" applyBorder="1" applyAlignment="1" applyProtection="1">
      <alignment horizontal="center" vertical="center" wrapText="1"/>
    </xf>
    <xf numFmtId="0" fontId="17" fillId="0" borderId="41" xfId="0" applyFont="1" applyBorder="1" applyAlignment="1">
      <alignment horizontal="center" vertical="center"/>
    </xf>
    <xf numFmtId="0" fontId="23" fillId="0" borderId="41" xfId="0" applyFont="1" applyBorder="1" applyAlignment="1">
      <alignment horizontal="center" vertical="center"/>
    </xf>
    <xf numFmtId="0" fontId="215" fillId="44" borderId="111" xfId="0" applyFont="1" applyFill="1" applyBorder="1" applyAlignment="1">
      <alignment horizontal="center" vertical="center"/>
    </xf>
    <xf numFmtId="0" fontId="215" fillId="44" borderId="112" xfId="0" applyFont="1" applyFill="1" applyBorder="1" applyAlignment="1">
      <alignment horizontal="center" vertical="center"/>
    </xf>
    <xf numFmtId="0" fontId="215" fillId="44" borderId="113" xfId="0" applyFont="1" applyFill="1" applyBorder="1" applyAlignment="1">
      <alignment horizontal="center" vertical="center"/>
    </xf>
    <xf numFmtId="0" fontId="215" fillId="44" borderId="119" xfId="0" applyFont="1" applyFill="1" applyBorder="1" applyAlignment="1">
      <alignment horizontal="center" vertical="center"/>
    </xf>
    <xf numFmtId="0" fontId="215" fillId="44" borderId="120" xfId="0" applyFont="1" applyFill="1" applyBorder="1" applyAlignment="1">
      <alignment horizontal="center" vertical="center"/>
    </xf>
    <xf numFmtId="0" fontId="215" fillId="44" borderId="121" xfId="0" applyFont="1" applyFill="1" applyBorder="1" applyAlignment="1">
      <alignment horizontal="center" vertical="center"/>
    </xf>
    <xf numFmtId="0" fontId="4" fillId="12" borderId="62" xfId="0" applyFont="1" applyFill="1" applyBorder="1" applyAlignment="1">
      <alignment horizontal="center" vertical="center" wrapText="1"/>
    </xf>
    <xf numFmtId="0" fontId="4" fillId="12" borderId="24" xfId="0" applyFont="1" applyFill="1" applyBorder="1" applyAlignment="1">
      <alignment horizontal="center" vertical="center" wrapText="1"/>
    </xf>
    <xf numFmtId="0" fontId="4" fillId="0" borderId="64" xfId="0" applyFont="1" applyBorder="1" applyAlignment="1">
      <alignment horizontal="center" vertical="center"/>
    </xf>
    <xf numFmtId="0" fontId="4" fillId="0" borderId="45" xfId="0" applyFont="1" applyBorder="1" applyAlignment="1">
      <alignment horizontal="center" vertical="center"/>
    </xf>
    <xf numFmtId="0" fontId="37" fillId="0" borderId="40" xfId="0" applyFont="1" applyBorder="1" applyAlignment="1">
      <alignment horizontal="center" vertical="center"/>
    </xf>
    <xf numFmtId="0" fontId="21" fillId="0" borderId="41" xfId="0" applyFont="1" applyBorder="1" applyAlignment="1">
      <alignment horizontal="center" vertical="center"/>
    </xf>
    <xf numFmtId="0" fontId="24" fillId="0" borderId="40" xfId="0" applyFont="1" applyBorder="1" applyAlignment="1">
      <alignment horizontal="center" vertical="center"/>
    </xf>
    <xf numFmtId="0" fontId="24" fillId="0" borderId="41" xfId="0" applyFont="1" applyBorder="1" applyAlignment="1">
      <alignment horizontal="center" vertical="center"/>
    </xf>
    <xf numFmtId="0" fontId="2" fillId="2" borderId="34" xfId="0" applyFont="1" applyFill="1" applyBorder="1" applyAlignment="1">
      <alignment horizontal="center" vertical="center"/>
    </xf>
    <xf numFmtId="0" fontId="2" fillId="2" borderId="35" xfId="0" applyFont="1" applyFill="1" applyBorder="1" applyAlignment="1">
      <alignment horizontal="center" vertical="center"/>
    </xf>
    <xf numFmtId="0" fontId="14" fillId="4" borderId="13" xfId="0" applyFont="1" applyFill="1" applyBorder="1" applyAlignment="1">
      <alignment horizontal="center" vertical="center" wrapText="1"/>
    </xf>
    <xf numFmtId="0" fontId="14" fillId="4" borderId="15" xfId="0" applyFont="1" applyFill="1" applyBorder="1" applyAlignment="1">
      <alignment horizontal="center" vertical="center" wrapText="1"/>
    </xf>
    <xf numFmtId="0" fontId="3" fillId="2" borderId="55" xfId="0" applyFont="1" applyFill="1" applyBorder="1" applyAlignment="1">
      <alignment horizontal="center" vertical="center" wrapText="1"/>
    </xf>
    <xf numFmtId="0" fontId="3" fillId="2" borderId="57" xfId="0" applyFont="1" applyFill="1" applyBorder="1" applyAlignment="1">
      <alignment horizontal="center" vertical="center" wrapText="1"/>
    </xf>
    <xf numFmtId="0" fontId="103" fillId="0" borderId="0" xfId="0" applyFont="1"/>
    <xf numFmtId="0" fontId="226" fillId="0" borderId="0" xfId="1" applyFont="1" applyAlignment="1" applyProtection="1"/>
  </cellXfs>
  <cellStyles count="9">
    <cellStyle name="Bad" xfId="7" builtinId="27"/>
    <cellStyle name="Check Cell" xfId="5" builtinId="23"/>
    <cellStyle name="Comma" xfId="6" builtinId="3"/>
    <cellStyle name="Currency" xfId="3" builtinId="4"/>
    <cellStyle name="Good" xfId="4" builtinId="26"/>
    <cellStyle name="Hyperlink" xfId="1" builtinId="8"/>
    <cellStyle name="Hyperlink 2" xfId="8" xr:uid="{9F648EAC-A23E-44CF-9F57-C75BA07EC071}"/>
    <cellStyle name="Normal" xfId="0" builtinId="0"/>
    <cellStyle name="Normal 3" xfId="2" xr:uid="{00000000-0005-0000-0000-000002000000}"/>
  </cellStyles>
  <dxfs count="8958">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rgb="FFFFFF00"/>
        </patternFill>
      </fill>
    </dxf>
    <dxf>
      <fill>
        <patternFill>
          <bgColor rgb="FF66FF99"/>
        </patternFill>
      </fill>
    </dxf>
    <dxf>
      <fill>
        <patternFill>
          <bgColor rgb="FFFF7C80"/>
        </patternFill>
      </fill>
    </dxf>
    <dxf>
      <fill>
        <patternFill>
          <bgColor rgb="FFFF0000"/>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42"/>
        </patternFill>
      </fill>
    </dxf>
    <dxf>
      <font>
        <b/>
        <i val="0"/>
      </font>
      <fill>
        <patternFill>
          <bgColor rgb="FF00B050"/>
        </patternFill>
      </fill>
    </dxf>
    <dxf>
      <fill>
        <patternFill>
          <bgColor indexed="48"/>
        </patternFill>
      </fill>
    </dxf>
    <dxf>
      <font>
        <b/>
        <i val="0"/>
      </font>
      <fill>
        <patternFill>
          <bgColor rgb="FFFF0000"/>
        </patternFill>
      </fill>
    </dxf>
    <dxf>
      <fill>
        <patternFill>
          <bgColor indexed="42"/>
        </patternFill>
      </fill>
    </dxf>
    <dxf>
      <fill>
        <patternFill>
          <bgColor indexed="48"/>
        </patternFill>
      </fill>
    </dxf>
    <dxf>
      <font>
        <b/>
        <i val="0"/>
      </font>
      <fill>
        <patternFill>
          <bgColor rgb="FF00B050"/>
        </patternFill>
      </fill>
    </dxf>
    <dxf>
      <font>
        <b/>
        <i val="0"/>
      </font>
      <fill>
        <patternFill>
          <bgColor rgb="FFFF0000"/>
        </patternFill>
      </fill>
    </dxf>
    <dxf>
      <fill>
        <patternFill>
          <bgColor indexed="42"/>
        </patternFill>
      </fill>
    </dxf>
    <dxf>
      <font>
        <b/>
        <i val="0"/>
      </font>
      <fill>
        <patternFill>
          <bgColor rgb="FFFF0000"/>
        </patternFill>
      </fill>
    </dxf>
    <dxf>
      <font>
        <b/>
        <i val="0"/>
      </font>
      <fill>
        <patternFill>
          <bgColor rgb="FFCCFFCC"/>
        </patternFill>
      </fill>
    </dxf>
    <dxf>
      <font>
        <b/>
        <i val="0"/>
      </font>
      <fill>
        <patternFill>
          <bgColor rgb="FF3366FF"/>
        </patternFill>
      </fill>
    </dxf>
    <dxf>
      <font>
        <b/>
        <i val="0"/>
      </font>
      <fill>
        <patternFill>
          <bgColor rgb="FF00B050"/>
        </patternFill>
      </fill>
    </dxf>
    <dxf>
      <font>
        <b/>
        <i val="0"/>
      </font>
      <fill>
        <patternFill>
          <bgColor rgb="FFFF0000"/>
        </patternFill>
      </fill>
    </dxf>
    <dxf>
      <font>
        <b/>
        <i val="0"/>
      </font>
      <fill>
        <patternFill>
          <bgColor rgb="FFCCFFCC"/>
        </patternFill>
      </fill>
    </dxf>
    <dxf>
      <font>
        <b/>
        <i val="0"/>
      </font>
      <fill>
        <patternFill>
          <bgColor rgb="FF3366FF"/>
        </patternFill>
      </fill>
    </dxf>
    <dxf>
      <font>
        <b/>
        <i val="0"/>
      </font>
      <fill>
        <patternFill>
          <bgColor rgb="FF00B050"/>
        </patternFill>
      </fill>
    </dxf>
    <dxf>
      <fill>
        <patternFill>
          <bgColor rgb="FFFFFF00"/>
        </patternFill>
      </fill>
    </dxf>
    <dxf>
      <fill>
        <patternFill>
          <bgColor rgb="FF66FF99"/>
        </patternFill>
      </fill>
    </dxf>
    <dxf>
      <fill>
        <patternFill>
          <bgColor rgb="FFFF7C80"/>
        </patternFill>
      </fill>
    </dxf>
    <dxf>
      <fill>
        <patternFill>
          <bgColor rgb="FFFF0000"/>
        </patternFill>
      </fill>
    </dxf>
    <dxf>
      <font>
        <b/>
        <i val="0"/>
      </font>
      <fill>
        <patternFill>
          <bgColor rgb="FF00B050"/>
        </patternFill>
      </fill>
    </dxf>
    <dxf>
      <font>
        <b/>
        <i val="0"/>
      </font>
      <fill>
        <patternFill>
          <bgColor rgb="FFFF0000"/>
        </patternFill>
      </fill>
    </dxf>
    <dxf>
      <fill>
        <patternFill>
          <bgColor indexed="2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2"/>
        </patternFill>
      </fill>
    </dxf>
    <dxf>
      <fill>
        <patternFill>
          <bgColor indexed="48"/>
        </patternFill>
      </fill>
    </dxf>
    <dxf>
      <font>
        <b/>
        <i val="0"/>
      </font>
      <fill>
        <patternFill>
          <bgColor rgb="FF00B050"/>
        </patternFill>
      </fill>
    </dxf>
    <dxf>
      <fill>
        <patternFill>
          <bgColor indexed="42"/>
        </patternFill>
      </fill>
    </dxf>
    <dxf>
      <fill>
        <patternFill>
          <bgColor indexed="42"/>
        </patternFill>
      </fill>
    </dxf>
    <dxf>
      <font>
        <b/>
        <i val="0"/>
      </font>
      <fill>
        <patternFill>
          <bgColor rgb="FF00B050"/>
        </patternFill>
      </fill>
    </dxf>
    <dxf>
      <font>
        <b/>
        <i val="0"/>
      </font>
      <fill>
        <patternFill>
          <bgColor rgb="FFFF0000"/>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ont>
        <b/>
        <i val="0"/>
      </font>
      <fill>
        <patternFill>
          <bgColor rgb="FF00B050"/>
        </patternFill>
      </fill>
    </dxf>
    <dxf>
      <fill>
        <patternFill>
          <bgColor indexed="42"/>
        </patternFill>
      </fill>
    </dxf>
    <dxf>
      <fill>
        <patternFill>
          <bgColor indexed="48"/>
        </patternFill>
      </fill>
    </dxf>
    <dxf>
      <font>
        <b/>
        <i val="0"/>
      </font>
      <fill>
        <patternFill>
          <bgColor rgb="FFFF0000"/>
        </patternFill>
      </fill>
    </dxf>
    <dxf>
      <fill>
        <patternFill>
          <bgColor indexed="48"/>
        </patternFill>
      </fill>
    </dxf>
    <dxf>
      <fill>
        <patternFill>
          <bgColor indexed="42"/>
        </patternFill>
      </fill>
    </dxf>
    <dxf>
      <font>
        <b/>
        <i val="0"/>
      </font>
      <fill>
        <patternFill>
          <bgColor rgb="FFFF0000"/>
        </patternFill>
      </fill>
    </dxf>
    <dxf>
      <font>
        <b/>
        <i val="0"/>
      </font>
      <fill>
        <patternFill>
          <bgColor rgb="FF00B050"/>
        </patternFill>
      </fill>
    </dxf>
    <dxf>
      <font>
        <b/>
        <i val="0"/>
      </font>
      <fill>
        <patternFill>
          <bgColor rgb="FFFF0000"/>
        </patternFill>
      </fill>
    </dxf>
    <dxf>
      <fill>
        <patternFill>
          <bgColor indexed="42"/>
        </patternFill>
      </fill>
    </dxf>
    <dxf>
      <fill>
        <patternFill>
          <bgColor indexed="48"/>
        </patternFill>
      </fill>
    </dxf>
    <dxf>
      <font>
        <b/>
        <i val="0"/>
      </font>
      <fill>
        <patternFill>
          <bgColor rgb="FF00B050"/>
        </patternFill>
      </fill>
    </dxf>
    <dxf>
      <font>
        <b/>
        <i val="0"/>
      </font>
      <fill>
        <patternFill>
          <bgColor rgb="FF00B050"/>
        </patternFill>
      </fill>
    </dxf>
    <dxf>
      <fill>
        <patternFill>
          <bgColor indexed="48"/>
        </patternFill>
      </fill>
    </dxf>
    <dxf>
      <fill>
        <patternFill>
          <bgColor indexed="42"/>
        </patternFill>
      </fill>
    </dxf>
    <dxf>
      <font>
        <b/>
        <i val="0"/>
      </font>
      <fill>
        <patternFill>
          <bgColor rgb="FFFF0000"/>
        </patternFill>
      </fill>
    </dxf>
    <dxf>
      <fill>
        <patternFill>
          <bgColor indexed="48"/>
        </patternFill>
      </fill>
    </dxf>
    <dxf>
      <fill>
        <patternFill>
          <bgColor indexed="42"/>
        </patternFill>
      </fill>
    </dxf>
    <dxf>
      <font>
        <b/>
        <i val="0"/>
      </font>
      <fill>
        <patternFill>
          <bgColor rgb="FF00B050"/>
        </patternFill>
      </fill>
    </dxf>
    <dxf>
      <font>
        <b/>
        <i val="0"/>
      </font>
      <fill>
        <patternFill>
          <bgColor rgb="FFFF0000"/>
        </patternFill>
      </fill>
    </dxf>
    <dxf>
      <font>
        <b/>
        <i val="0"/>
      </font>
      <fill>
        <patternFill>
          <bgColor rgb="FFFF0000"/>
        </patternFill>
      </fill>
    </dxf>
    <dxf>
      <fill>
        <patternFill>
          <bgColor indexed="42"/>
        </patternFill>
      </fill>
    </dxf>
    <dxf>
      <fill>
        <patternFill>
          <bgColor indexed="48"/>
        </patternFill>
      </fill>
    </dxf>
    <dxf>
      <font>
        <b/>
        <i val="0"/>
      </font>
      <fill>
        <patternFill>
          <bgColor rgb="FF00B050"/>
        </patternFill>
      </fill>
    </dxf>
    <dxf>
      <font>
        <b/>
        <i val="0"/>
      </font>
      <fill>
        <patternFill>
          <bgColor rgb="FFFF0000"/>
        </patternFill>
      </fill>
    </dxf>
    <dxf>
      <fill>
        <patternFill>
          <bgColor indexed="42"/>
        </patternFill>
      </fill>
    </dxf>
    <dxf>
      <font>
        <b/>
        <i val="0"/>
      </font>
      <fill>
        <patternFill>
          <bgColor rgb="FF00B050"/>
        </patternFill>
      </fill>
    </dxf>
    <dxf>
      <fill>
        <patternFill>
          <bgColor indexed="48"/>
        </patternFill>
      </fill>
    </dxf>
    <dxf>
      <fill>
        <patternFill>
          <bgColor indexed="42"/>
        </patternFill>
      </fill>
    </dxf>
    <dxf>
      <fill>
        <patternFill>
          <bgColor indexed="48"/>
        </patternFill>
      </fill>
    </dxf>
    <dxf>
      <font>
        <b/>
        <i val="0"/>
      </font>
      <fill>
        <patternFill>
          <bgColor rgb="FF00B050"/>
        </patternFill>
      </fill>
    </dxf>
    <dxf>
      <font>
        <b/>
        <i val="0"/>
      </font>
      <fill>
        <patternFill>
          <bgColor rgb="FFFF0000"/>
        </patternFill>
      </fill>
    </dxf>
    <dxf>
      <font>
        <b/>
        <i val="0"/>
      </font>
      <fill>
        <patternFill>
          <bgColor rgb="FF00B050"/>
        </patternFill>
      </fill>
    </dxf>
    <dxf>
      <fill>
        <patternFill>
          <bgColor indexed="48"/>
        </patternFill>
      </fill>
    </dxf>
    <dxf>
      <fill>
        <patternFill>
          <bgColor indexed="42"/>
        </patternFill>
      </fill>
    </dxf>
    <dxf>
      <font>
        <b/>
        <i val="0"/>
      </font>
      <fill>
        <patternFill>
          <bgColor rgb="FFFF0000"/>
        </patternFill>
      </fill>
    </dxf>
    <dxf>
      <fill>
        <patternFill>
          <bgColor indexed="48"/>
        </patternFill>
      </fill>
    </dxf>
    <dxf>
      <fill>
        <patternFill>
          <bgColor indexed="42"/>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ill>
        <patternFill>
          <bgColor indexed="48"/>
        </patternFill>
      </fill>
    </dxf>
    <dxf>
      <fill>
        <patternFill>
          <bgColor indexed="42"/>
        </patternFill>
      </fill>
    </dxf>
    <dxf>
      <fill>
        <patternFill>
          <bgColor indexed="48"/>
        </patternFill>
      </fill>
    </dxf>
    <dxf>
      <fill>
        <patternFill>
          <bgColor indexed="42"/>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ill>
        <patternFill>
          <bgColor indexed="42"/>
        </patternFill>
      </fill>
    </dxf>
    <dxf>
      <fill>
        <patternFill>
          <bgColor indexed="48"/>
        </patternFill>
      </fill>
    </dxf>
    <dxf>
      <font>
        <b/>
        <i val="0"/>
      </font>
      <fill>
        <patternFill>
          <bgColor rgb="FF00B050"/>
        </patternFill>
      </fill>
    </dxf>
    <dxf>
      <fill>
        <patternFill>
          <bgColor indexed="48"/>
        </patternFill>
      </fill>
    </dxf>
    <dxf>
      <fill>
        <patternFill>
          <bgColor indexed="42"/>
        </patternFill>
      </fill>
    </dxf>
    <dxf>
      <font>
        <b/>
        <i val="0"/>
      </font>
      <fill>
        <patternFill>
          <bgColor rgb="FFFF0000"/>
        </patternFill>
      </fill>
    </dxf>
    <dxf>
      <font>
        <b/>
        <i val="0"/>
      </font>
      <fill>
        <patternFill>
          <bgColor rgb="FF00B050"/>
        </patternFill>
      </fill>
    </dxf>
    <dxf>
      <font>
        <b/>
        <i val="0"/>
      </font>
      <fill>
        <patternFill>
          <bgColor rgb="FFFF0000"/>
        </patternFill>
      </fill>
    </dxf>
    <dxf>
      <fill>
        <patternFill>
          <bgColor indexed="42"/>
        </patternFill>
      </fill>
    </dxf>
    <dxf>
      <fill>
        <patternFill>
          <bgColor indexed="48"/>
        </patternFill>
      </fill>
    </dxf>
    <dxf>
      <fill>
        <patternFill>
          <bgColor indexed="48"/>
        </patternFill>
      </fill>
    </dxf>
    <dxf>
      <font>
        <b/>
        <i val="0"/>
      </font>
      <fill>
        <patternFill>
          <bgColor rgb="FF00B050"/>
        </patternFill>
      </fill>
    </dxf>
    <dxf>
      <fill>
        <patternFill>
          <bgColor indexed="42"/>
        </patternFill>
      </fill>
    </dxf>
    <dxf>
      <font>
        <b/>
        <i val="0"/>
      </font>
      <fill>
        <patternFill>
          <bgColor rgb="FFFF0000"/>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ont>
        <b/>
        <i val="0"/>
      </font>
      <fill>
        <patternFill>
          <bgColor rgb="FF00B050"/>
        </patternFill>
      </fill>
    </dxf>
    <dxf>
      <fill>
        <patternFill>
          <bgColor indexed="48"/>
        </patternFill>
      </fill>
    </dxf>
    <dxf>
      <fill>
        <patternFill>
          <bgColor indexed="42"/>
        </patternFill>
      </fill>
    </dxf>
    <dxf>
      <font>
        <b/>
        <i val="0"/>
      </font>
      <fill>
        <patternFill>
          <bgColor rgb="FFFF0000"/>
        </patternFill>
      </fill>
    </dxf>
    <dxf>
      <font>
        <b/>
        <i val="0"/>
      </font>
      <fill>
        <patternFill>
          <bgColor rgb="FF00B050"/>
        </patternFill>
      </fill>
    </dxf>
    <dxf>
      <fill>
        <patternFill>
          <bgColor indexed="48"/>
        </patternFill>
      </fill>
    </dxf>
    <dxf>
      <fill>
        <patternFill>
          <bgColor indexed="42"/>
        </patternFill>
      </fill>
    </dxf>
    <dxf>
      <font>
        <b/>
        <i val="0"/>
      </font>
      <fill>
        <patternFill>
          <bgColor rgb="FFFF0000"/>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ont>
        <b/>
        <i val="0"/>
      </font>
      <fill>
        <patternFill>
          <bgColor rgb="FF00B050"/>
        </patternFill>
      </fill>
    </dxf>
    <dxf>
      <fill>
        <patternFill>
          <bgColor indexed="48"/>
        </patternFill>
      </fill>
    </dxf>
    <dxf>
      <fill>
        <patternFill>
          <bgColor indexed="42"/>
        </patternFill>
      </fill>
    </dxf>
    <dxf>
      <font>
        <b/>
        <i val="0"/>
      </font>
      <fill>
        <patternFill>
          <bgColor rgb="FFFF0000"/>
        </patternFill>
      </fill>
    </dxf>
    <dxf>
      <font>
        <b/>
        <i val="0"/>
      </font>
      <fill>
        <patternFill>
          <bgColor rgb="FFFF0000"/>
        </patternFill>
      </fill>
    </dxf>
    <dxf>
      <font>
        <b/>
        <i val="0"/>
      </font>
      <fill>
        <patternFill>
          <bgColor rgb="FFCCFFCC"/>
        </patternFill>
      </fill>
    </dxf>
    <dxf>
      <font>
        <b/>
        <i val="0"/>
      </font>
      <fill>
        <patternFill>
          <bgColor rgb="FF3366FF"/>
        </patternFill>
      </fill>
    </dxf>
    <dxf>
      <font>
        <b/>
        <i val="0"/>
      </font>
      <fill>
        <patternFill>
          <bgColor rgb="FF00B050"/>
        </patternFill>
      </fill>
    </dxf>
    <dxf>
      <fill>
        <patternFill>
          <bgColor rgb="FFFFFF00"/>
        </patternFill>
      </fill>
    </dxf>
    <dxf>
      <fill>
        <patternFill>
          <bgColor rgb="FF66FF99"/>
        </patternFill>
      </fill>
    </dxf>
    <dxf>
      <fill>
        <patternFill>
          <bgColor rgb="FFFF7C80"/>
        </patternFill>
      </fill>
    </dxf>
    <dxf>
      <fill>
        <patternFill>
          <bgColor rgb="FFFF0000"/>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ont>
        <b/>
        <i val="0"/>
      </font>
      <fill>
        <patternFill>
          <bgColor rgb="FF00B050"/>
        </patternFill>
      </fill>
    </dxf>
    <dxf>
      <font>
        <b/>
        <i val="0"/>
      </font>
      <fill>
        <patternFill>
          <bgColor rgb="FFFF0000"/>
        </patternFill>
      </fill>
    </dxf>
    <dxf>
      <font>
        <b/>
        <i val="0"/>
      </font>
      <fill>
        <patternFill>
          <bgColor rgb="FFCCFFCC"/>
        </patternFill>
      </fill>
    </dxf>
    <dxf>
      <font>
        <b/>
        <i val="0"/>
      </font>
      <fill>
        <patternFill>
          <bgColor rgb="FF3366FF"/>
        </patternFill>
      </fill>
    </dxf>
    <dxf>
      <font>
        <b/>
        <i val="0"/>
      </font>
      <fill>
        <patternFill>
          <bgColor rgb="FFFF0000"/>
        </patternFill>
      </fill>
    </dxf>
    <dxf>
      <font>
        <b/>
        <i val="0"/>
      </font>
      <fill>
        <patternFill>
          <bgColor rgb="FFCCFFCC"/>
        </patternFill>
      </fill>
    </dxf>
    <dxf>
      <font>
        <b/>
        <i val="0"/>
      </font>
      <fill>
        <patternFill>
          <bgColor rgb="FF3366FF"/>
        </patternFill>
      </fill>
    </dxf>
    <dxf>
      <font>
        <b/>
        <i val="0"/>
      </font>
      <fill>
        <patternFill>
          <bgColor rgb="FF00B050"/>
        </patternFill>
      </fill>
    </dxf>
    <dxf>
      <fill>
        <patternFill>
          <bgColor rgb="FFFFFF00"/>
        </patternFill>
      </fill>
    </dxf>
    <dxf>
      <fill>
        <patternFill>
          <bgColor rgb="FFFF0000"/>
        </patternFill>
      </fill>
    </dxf>
    <dxf>
      <fill>
        <patternFill>
          <bgColor rgb="FFFF7C80"/>
        </patternFill>
      </fill>
    </dxf>
    <dxf>
      <fill>
        <patternFill>
          <bgColor rgb="FF66FF99"/>
        </patternFill>
      </fill>
    </dxf>
    <dxf>
      <font>
        <b/>
        <i val="0"/>
      </font>
      <fill>
        <patternFill>
          <bgColor rgb="FF3366FF"/>
        </patternFill>
      </fill>
    </dxf>
    <dxf>
      <font>
        <b/>
        <i val="0"/>
      </font>
      <fill>
        <patternFill>
          <bgColor rgb="FF00B050"/>
        </patternFill>
      </fill>
    </dxf>
    <dxf>
      <font>
        <b/>
        <i val="0"/>
      </font>
      <fill>
        <patternFill>
          <bgColor rgb="FFCCFFCC"/>
        </patternFill>
      </fill>
    </dxf>
    <dxf>
      <font>
        <b/>
        <i val="0"/>
      </font>
      <fill>
        <patternFill>
          <bgColor rgb="FFFF0000"/>
        </patternFill>
      </fill>
    </dxf>
    <dxf>
      <font>
        <b/>
        <i val="0"/>
      </font>
      <fill>
        <patternFill>
          <bgColor rgb="FF00B050"/>
        </patternFill>
      </fill>
    </dxf>
    <dxf>
      <font>
        <b/>
        <i val="0"/>
      </font>
      <fill>
        <patternFill>
          <bgColor rgb="FF3366FF"/>
        </patternFill>
      </fill>
    </dxf>
    <dxf>
      <font>
        <b/>
        <i val="0"/>
      </font>
      <fill>
        <patternFill>
          <bgColor rgb="FFCCFFCC"/>
        </patternFill>
      </fill>
    </dxf>
    <dxf>
      <font>
        <b/>
        <i val="0"/>
      </font>
      <fill>
        <patternFill>
          <bgColor rgb="FFFF0000"/>
        </patternFill>
      </fill>
    </dxf>
    <dxf>
      <font>
        <b/>
        <i val="0"/>
      </font>
      <fill>
        <patternFill>
          <bgColor rgb="FF00B050"/>
        </patternFill>
      </fill>
    </dxf>
    <dxf>
      <font>
        <b/>
        <i val="0"/>
      </font>
      <fill>
        <patternFill>
          <bgColor rgb="FF3366FF"/>
        </patternFill>
      </fill>
    </dxf>
    <dxf>
      <font>
        <b/>
        <i val="0"/>
      </font>
      <fill>
        <patternFill>
          <bgColor rgb="FFCCFFCC"/>
        </patternFill>
      </fill>
    </dxf>
    <dxf>
      <font>
        <b/>
        <i val="0"/>
      </font>
      <fill>
        <patternFill>
          <bgColor rgb="FFFF0000"/>
        </patternFill>
      </fill>
    </dxf>
    <dxf>
      <font>
        <b/>
        <i val="0"/>
      </font>
      <fill>
        <patternFill>
          <bgColor rgb="FFFF0000"/>
        </patternFill>
      </fill>
    </dxf>
    <dxf>
      <font>
        <b/>
        <i val="0"/>
      </font>
      <fill>
        <patternFill>
          <bgColor rgb="FFCCFFCC"/>
        </patternFill>
      </fill>
    </dxf>
    <dxf>
      <font>
        <b/>
        <i val="0"/>
      </font>
      <fill>
        <patternFill>
          <bgColor rgb="FF3366FF"/>
        </patternFill>
      </fill>
    </dxf>
    <dxf>
      <font>
        <b/>
        <i val="0"/>
      </font>
      <fill>
        <patternFill>
          <bgColor rgb="FF00B050"/>
        </patternFill>
      </fill>
    </dxf>
    <dxf>
      <font>
        <b/>
        <i val="0"/>
      </font>
      <fill>
        <patternFill>
          <bgColor rgb="FF00B050"/>
        </patternFill>
      </fill>
    </dxf>
    <dxf>
      <font>
        <b/>
        <i val="0"/>
      </font>
      <fill>
        <patternFill>
          <bgColor rgb="FFCCFFCC"/>
        </patternFill>
      </fill>
    </dxf>
    <dxf>
      <font>
        <b/>
        <i val="0"/>
      </font>
      <fill>
        <patternFill>
          <bgColor rgb="FFFF0000"/>
        </patternFill>
      </fill>
    </dxf>
    <dxf>
      <font>
        <b/>
        <i val="0"/>
      </font>
      <fill>
        <patternFill>
          <bgColor rgb="FF3366FF"/>
        </patternFill>
      </fill>
    </dxf>
    <dxf>
      <font>
        <b/>
        <i val="0"/>
      </font>
      <fill>
        <gradientFill degree="90">
          <stop position="0">
            <color theme="0"/>
          </stop>
          <stop position="1">
            <color rgb="FFC00000"/>
          </stop>
        </gradientFill>
      </fill>
    </dxf>
    <dxf>
      <font>
        <b/>
        <i val="0"/>
      </font>
      <fill>
        <gradientFill degree="90">
          <stop position="0">
            <color theme="0"/>
          </stop>
          <stop position="1">
            <color rgb="FFC00000"/>
          </stop>
        </gradientFill>
      </fill>
    </dxf>
    <dxf>
      <font>
        <b/>
        <i val="0"/>
      </font>
      <fill>
        <patternFill>
          <bgColor rgb="FFFF0000"/>
        </patternFill>
      </fill>
    </dxf>
    <dxf>
      <font>
        <b/>
        <i val="0"/>
      </font>
      <fill>
        <patternFill>
          <bgColor rgb="FF3366FF"/>
        </patternFill>
      </fill>
    </dxf>
    <dxf>
      <font>
        <b/>
        <i val="0"/>
      </font>
      <fill>
        <patternFill>
          <bgColor rgb="FF00B050"/>
        </patternFill>
      </fill>
    </dxf>
    <dxf>
      <font>
        <b/>
        <i val="0"/>
      </font>
      <fill>
        <patternFill>
          <bgColor rgb="FFCCFFCC"/>
        </patternFill>
      </fill>
    </dxf>
    <dxf>
      <font>
        <b/>
        <i val="0"/>
      </font>
      <fill>
        <patternFill>
          <bgColor rgb="FFCCFFCC"/>
        </patternFill>
      </fill>
    </dxf>
    <dxf>
      <font>
        <b/>
        <i val="0"/>
      </font>
      <fill>
        <patternFill>
          <bgColor rgb="FF3366FF"/>
        </patternFill>
      </fill>
    </dxf>
    <dxf>
      <font>
        <b/>
        <i val="0"/>
      </font>
      <fill>
        <patternFill>
          <bgColor rgb="FF00B050"/>
        </patternFill>
      </fill>
    </dxf>
    <dxf>
      <font>
        <b/>
        <i val="0"/>
      </font>
      <fill>
        <patternFill>
          <bgColor rgb="FFFF0000"/>
        </patternFill>
      </fill>
    </dxf>
    <dxf>
      <font>
        <b/>
        <i val="0"/>
      </font>
      <fill>
        <patternFill>
          <bgColor rgb="FFFF0000"/>
        </patternFill>
      </fill>
    </dxf>
    <dxf>
      <font>
        <b/>
        <i val="0"/>
      </font>
      <fill>
        <patternFill>
          <bgColor rgb="FF00B050"/>
        </patternFill>
      </fill>
    </dxf>
    <dxf>
      <font>
        <b/>
        <i val="0"/>
      </font>
      <fill>
        <patternFill>
          <bgColor rgb="FF3366FF"/>
        </patternFill>
      </fill>
    </dxf>
    <dxf>
      <font>
        <b/>
        <i val="0"/>
      </font>
      <fill>
        <patternFill>
          <bgColor rgb="FFCCFFCC"/>
        </patternFill>
      </fill>
    </dxf>
    <dxf>
      <font>
        <b/>
        <i val="0"/>
      </font>
      <fill>
        <patternFill>
          <bgColor rgb="FF3366FF"/>
        </patternFill>
      </fill>
    </dxf>
    <dxf>
      <font>
        <b/>
        <i val="0"/>
      </font>
      <fill>
        <patternFill>
          <bgColor rgb="FFFF0000"/>
        </patternFill>
      </fill>
    </dxf>
    <dxf>
      <font>
        <b/>
        <i val="0"/>
      </font>
      <fill>
        <patternFill>
          <bgColor rgb="FFCCFFCC"/>
        </patternFill>
      </fill>
    </dxf>
    <dxf>
      <font>
        <b/>
        <i val="0"/>
      </font>
      <fill>
        <patternFill>
          <bgColor rgb="FF00B050"/>
        </patternFill>
      </fill>
    </dxf>
    <dxf>
      <font>
        <b/>
        <i val="0"/>
      </font>
      <fill>
        <patternFill>
          <bgColor rgb="FF3366FF"/>
        </patternFill>
      </fill>
    </dxf>
    <dxf>
      <font>
        <b/>
        <i val="0"/>
      </font>
      <fill>
        <patternFill>
          <bgColor rgb="FF00B050"/>
        </patternFill>
      </fill>
    </dxf>
    <dxf>
      <font>
        <b/>
        <i val="0"/>
      </font>
      <fill>
        <patternFill>
          <bgColor rgb="FFCCFFCC"/>
        </patternFill>
      </fill>
    </dxf>
    <dxf>
      <font>
        <b/>
        <i val="0"/>
      </font>
      <fill>
        <patternFill>
          <bgColor rgb="FFFF0000"/>
        </patternFill>
      </fill>
    </dxf>
    <dxf>
      <font>
        <b/>
        <i val="0"/>
      </font>
      <fill>
        <patternFill>
          <bgColor rgb="FFCCFFCC"/>
        </patternFill>
      </fill>
    </dxf>
    <dxf>
      <font>
        <b/>
        <i val="0"/>
      </font>
      <fill>
        <patternFill>
          <bgColor rgb="FF3366FF"/>
        </patternFill>
      </fill>
    </dxf>
    <dxf>
      <font>
        <b/>
        <i val="0"/>
      </font>
      <fill>
        <patternFill>
          <bgColor rgb="FF00B050"/>
        </patternFill>
      </fill>
    </dxf>
    <dxf>
      <font>
        <b/>
        <i val="0"/>
      </font>
      <fill>
        <patternFill>
          <bgColor rgb="FFFF0000"/>
        </patternFill>
      </fill>
    </dxf>
    <dxf>
      <font>
        <b/>
        <i val="0"/>
      </font>
      <fill>
        <patternFill>
          <bgColor rgb="FFCCFFCC"/>
        </patternFill>
      </fill>
    </dxf>
    <dxf>
      <font>
        <b/>
        <i val="0"/>
      </font>
      <fill>
        <patternFill>
          <bgColor rgb="FF3366FF"/>
        </patternFill>
      </fill>
    </dxf>
    <dxf>
      <font>
        <b/>
        <i val="0"/>
      </font>
      <fill>
        <patternFill>
          <bgColor rgb="FF00B050"/>
        </patternFill>
      </fill>
    </dxf>
    <dxf>
      <font>
        <b/>
        <i val="0"/>
      </font>
      <fill>
        <patternFill>
          <bgColor rgb="FFFF0000"/>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ont>
        <b/>
        <i val="0"/>
      </font>
      <fill>
        <patternFill>
          <bgColor rgb="FFCCFFCC"/>
        </patternFill>
      </fill>
    </dxf>
    <dxf>
      <font>
        <b/>
        <i val="0"/>
      </font>
      <fill>
        <patternFill>
          <bgColor rgb="FFFF0000"/>
        </patternFill>
      </fill>
    </dxf>
    <dxf>
      <font>
        <b/>
        <i val="0"/>
      </font>
      <fill>
        <patternFill>
          <bgColor rgb="FF3366FF"/>
        </patternFill>
      </fill>
    </dxf>
    <dxf>
      <font>
        <b/>
        <i val="0"/>
      </font>
      <fill>
        <patternFill>
          <bgColor rgb="FF00B050"/>
        </patternFill>
      </fill>
    </dxf>
    <dxf>
      <fill>
        <patternFill>
          <bgColor indexed="22"/>
        </patternFill>
      </fill>
    </dxf>
    <dxf>
      <font>
        <b/>
        <i val="0"/>
      </font>
      <fill>
        <patternFill>
          <bgColor rgb="FF3366FF"/>
        </patternFill>
      </fill>
    </dxf>
    <dxf>
      <font>
        <b/>
        <i val="0"/>
      </font>
      <fill>
        <patternFill>
          <bgColor rgb="FFFF0000"/>
        </patternFill>
      </fill>
    </dxf>
    <dxf>
      <font>
        <b/>
        <i val="0"/>
      </font>
      <fill>
        <patternFill>
          <bgColor rgb="FFCCFFCC"/>
        </patternFill>
      </fill>
    </dxf>
    <dxf>
      <font>
        <b/>
        <i val="0"/>
      </font>
      <fill>
        <patternFill>
          <bgColor rgb="FFFF0000"/>
        </patternFill>
      </fill>
    </dxf>
    <dxf>
      <fill>
        <patternFill>
          <bgColor indexed="42"/>
        </patternFill>
      </fill>
    </dxf>
    <dxf>
      <fill>
        <patternFill>
          <bgColor indexed="48"/>
        </patternFill>
      </fill>
    </dxf>
    <dxf>
      <font>
        <b/>
        <i val="0"/>
      </font>
      <fill>
        <gradientFill degree="90">
          <stop position="0">
            <color theme="0"/>
          </stop>
          <stop position="1">
            <color rgb="FFC00000"/>
          </stop>
        </gradientFill>
      </fill>
    </dxf>
    <dxf>
      <font>
        <b/>
        <i val="0"/>
      </font>
      <fill>
        <patternFill>
          <bgColor rgb="FF00B050"/>
        </patternFill>
      </fill>
    </dxf>
    <dxf>
      <fill>
        <patternFill>
          <bgColor rgb="FF66FF99"/>
        </patternFill>
      </fill>
    </dxf>
    <dxf>
      <fill>
        <patternFill>
          <bgColor rgb="FFFFFF00"/>
        </patternFill>
      </fill>
    </dxf>
    <dxf>
      <fill>
        <patternFill>
          <bgColor rgb="FFFF7C80"/>
        </patternFill>
      </fill>
    </dxf>
    <dxf>
      <fill>
        <patternFill>
          <bgColor rgb="FFFF0000"/>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ont>
        <b val="0"/>
        <i/>
      </font>
      <fill>
        <patternFill>
          <bgColor theme="7"/>
        </patternFill>
      </fill>
    </dxf>
    <dxf>
      <fill>
        <patternFill>
          <bgColor indexed="48"/>
        </patternFill>
      </fill>
    </dxf>
    <dxf>
      <fill>
        <patternFill>
          <bgColor indexed="22"/>
        </patternFill>
      </fill>
    </dxf>
    <dxf>
      <fill>
        <patternFill>
          <bgColor indexed="42"/>
        </patternFill>
      </fill>
    </dxf>
    <dxf>
      <font>
        <b val="0"/>
        <i/>
      </font>
      <fill>
        <patternFill>
          <bgColor theme="7"/>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ont>
        <b val="0"/>
        <i/>
      </font>
      <fill>
        <patternFill>
          <bgColor theme="7"/>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ont>
        <b val="0"/>
        <i/>
      </font>
      <fill>
        <patternFill>
          <bgColor theme="7"/>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ont>
        <b val="0"/>
        <i/>
      </font>
      <fill>
        <patternFill>
          <bgColor theme="7"/>
        </patternFill>
      </fill>
    </dxf>
    <dxf>
      <fill>
        <patternFill>
          <bgColor indexed="42"/>
        </patternFill>
      </fill>
    </dxf>
    <dxf>
      <fill>
        <patternFill>
          <bgColor indexed="48"/>
        </patternFill>
      </fill>
    </dxf>
    <dxf>
      <font>
        <b val="0"/>
        <i/>
      </font>
      <fill>
        <patternFill>
          <bgColor theme="7"/>
        </patternFill>
      </fill>
    </dxf>
    <dxf>
      <fill>
        <patternFill>
          <bgColor indexed="22"/>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ont>
        <b val="0"/>
        <i/>
      </font>
      <fill>
        <patternFill>
          <bgColor theme="7"/>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ont>
        <b val="0"/>
        <i/>
      </font>
      <fill>
        <patternFill>
          <bgColor theme="7"/>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42"/>
        </patternFill>
      </fill>
    </dxf>
    <dxf>
      <fill>
        <patternFill>
          <bgColor indexed="22"/>
        </patternFill>
      </fill>
    </dxf>
    <dxf>
      <fill>
        <patternFill>
          <bgColor indexed="48"/>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ont>
        <b val="0"/>
        <i/>
      </font>
      <fill>
        <patternFill>
          <bgColor theme="7"/>
        </patternFill>
      </fill>
    </dxf>
    <dxf>
      <fill>
        <patternFill>
          <bgColor indexed="48"/>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ont>
        <b val="0"/>
        <i/>
      </font>
      <fill>
        <patternFill>
          <bgColor theme="7"/>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rgb="FFC00000"/>
        </patternFill>
      </fill>
    </dxf>
    <dxf>
      <fill>
        <patternFill>
          <bgColor indexed="48"/>
        </patternFill>
      </fill>
    </dxf>
    <dxf>
      <font>
        <color rgb="FF9C5700"/>
      </font>
      <fill>
        <patternFill>
          <bgColor rgb="FFFFEB9C"/>
        </patternFill>
      </fill>
    </dxf>
    <dxf>
      <fill>
        <patternFill>
          <bgColor rgb="FFFFC7CE"/>
        </patternFill>
      </fill>
    </dxf>
    <dxf>
      <fill>
        <patternFill>
          <bgColor rgb="FFFFC7CE"/>
        </patternFill>
      </fill>
    </dxf>
    <dxf>
      <font>
        <color rgb="FF9C5700"/>
      </font>
      <fill>
        <patternFill>
          <bgColor rgb="FFFFEB9C"/>
        </patternFill>
      </fill>
    </dxf>
    <dxf>
      <font>
        <color rgb="FF9C5700"/>
      </font>
      <fill>
        <patternFill>
          <bgColor rgb="FFFFEB9C"/>
        </patternFill>
      </fill>
    </dxf>
    <dxf>
      <fill>
        <patternFill>
          <bgColor rgb="FFFFC7CE"/>
        </patternFill>
      </fill>
    </dxf>
    <dxf>
      <fill>
        <patternFill>
          <bgColor rgb="FFFFC7CE"/>
        </patternFill>
      </fill>
    </dxf>
    <dxf>
      <font>
        <color rgb="FF9C5700"/>
      </font>
      <fill>
        <patternFill>
          <bgColor rgb="FFFFEB9C"/>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rgb="FFC00000"/>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rgb="FFC00000"/>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rgb="FFFFC7CE"/>
        </patternFill>
      </fill>
    </dxf>
    <dxf>
      <font>
        <color rgb="FF9C5700"/>
      </font>
      <fill>
        <patternFill>
          <bgColor rgb="FFFFEB9C"/>
        </patternFill>
      </fill>
    </dxf>
    <dxf>
      <fill>
        <patternFill>
          <bgColor indexed="42"/>
        </patternFill>
      </fill>
    </dxf>
    <dxf>
      <fill>
        <patternFill>
          <bgColor indexed="22"/>
        </patternFill>
      </fill>
    </dxf>
    <dxf>
      <fill>
        <patternFill>
          <bgColor rgb="FFFFC7CE"/>
        </patternFill>
      </fill>
    </dxf>
    <dxf>
      <font>
        <color rgb="FF9C5700"/>
      </font>
      <fill>
        <patternFill>
          <bgColor rgb="FFFFEB9C"/>
        </patternFill>
      </fill>
    </dxf>
    <dxf>
      <fill>
        <patternFill>
          <bgColor rgb="FFFFC7CE"/>
        </patternFill>
      </fill>
    </dxf>
    <dxf>
      <font>
        <color rgb="FF9C5700"/>
      </font>
      <fill>
        <patternFill>
          <bgColor rgb="FFFFEB9C"/>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rgb="FFFFC7CE"/>
        </patternFill>
      </fill>
    </dxf>
    <dxf>
      <font>
        <color rgb="FF9C5700"/>
      </font>
      <fill>
        <patternFill>
          <bgColor rgb="FFFFEB9C"/>
        </patternFill>
      </fill>
    </dxf>
    <dxf>
      <fill>
        <patternFill>
          <bgColor indexed="48"/>
        </patternFill>
      </fill>
    </dxf>
    <dxf>
      <fill>
        <patternFill>
          <bgColor indexed="22"/>
        </patternFill>
      </fill>
    </dxf>
    <dxf>
      <fill>
        <patternFill>
          <bgColor indexed="48"/>
        </patternFill>
      </fill>
    </dxf>
    <dxf>
      <fill>
        <patternFill>
          <bgColor indexed="22"/>
        </patternFill>
      </fill>
    </dxf>
    <dxf>
      <fill>
        <patternFill>
          <bgColor indexed="42"/>
        </patternFill>
      </fill>
    </dxf>
    <dxf>
      <font>
        <color rgb="FF9C5700"/>
      </font>
      <fill>
        <patternFill>
          <bgColor rgb="FFFFEB9C"/>
        </patternFill>
      </fill>
    </dxf>
    <dxf>
      <fill>
        <patternFill>
          <bgColor rgb="FFFFC7CE"/>
        </patternFill>
      </fill>
    </dxf>
    <dxf>
      <font>
        <color rgb="FF9C5700"/>
      </font>
      <fill>
        <patternFill>
          <bgColor rgb="FFFFEB9C"/>
        </patternFill>
      </fill>
    </dxf>
    <dxf>
      <fill>
        <patternFill>
          <bgColor indexed="22"/>
        </patternFill>
      </fill>
    </dxf>
    <dxf>
      <fill>
        <patternFill>
          <bgColor indexed="42"/>
        </patternFill>
      </fill>
    </dxf>
    <dxf>
      <fill>
        <patternFill>
          <bgColor indexed="48"/>
        </patternFill>
      </fill>
    </dxf>
    <dxf>
      <fill>
        <patternFill>
          <bgColor rgb="FFFFC7CE"/>
        </patternFill>
      </fill>
    </dxf>
    <dxf>
      <fill>
        <patternFill>
          <bgColor indexed="48"/>
        </patternFill>
      </fill>
    </dxf>
    <dxf>
      <fill>
        <patternFill>
          <bgColor rgb="FFFFC7CE"/>
        </patternFill>
      </fill>
    </dxf>
    <dxf>
      <fill>
        <patternFill>
          <bgColor indexed="22"/>
        </patternFill>
      </fill>
    </dxf>
    <dxf>
      <fill>
        <patternFill>
          <bgColor indexed="42"/>
        </patternFill>
      </fill>
    </dxf>
    <dxf>
      <font>
        <color rgb="FF9C5700"/>
      </font>
      <fill>
        <patternFill>
          <bgColor rgb="FFFFEB9C"/>
        </patternFill>
      </fill>
    </dxf>
    <dxf>
      <fill>
        <patternFill>
          <bgColor indexed="22"/>
        </patternFill>
      </fill>
    </dxf>
    <dxf>
      <fill>
        <patternFill>
          <bgColor indexed="42"/>
        </patternFill>
      </fill>
    </dxf>
    <dxf>
      <fill>
        <patternFill>
          <bgColor indexed="48"/>
        </patternFill>
      </fill>
    </dxf>
    <dxf>
      <font>
        <color rgb="FF9C5700"/>
      </font>
      <fill>
        <patternFill>
          <bgColor rgb="FFFFEB9C"/>
        </patternFill>
      </fill>
    </dxf>
    <dxf>
      <fill>
        <patternFill>
          <bgColor rgb="FFFFC7CE"/>
        </patternFill>
      </fill>
    </dxf>
    <dxf>
      <font>
        <color rgb="FF9C5700"/>
      </font>
      <fill>
        <patternFill>
          <bgColor rgb="FFFFEB9C"/>
        </patternFill>
      </fill>
    </dxf>
    <dxf>
      <fill>
        <patternFill>
          <bgColor rgb="FFFFC7CE"/>
        </patternFill>
      </fill>
    </dxf>
    <dxf>
      <fill>
        <patternFill>
          <bgColor indexed="42"/>
        </patternFill>
      </fill>
    </dxf>
    <dxf>
      <fill>
        <patternFill>
          <bgColor indexed="22"/>
        </patternFill>
      </fill>
    </dxf>
    <dxf>
      <fill>
        <patternFill>
          <bgColor indexed="48"/>
        </patternFill>
      </fill>
    </dxf>
    <dxf>
      <fill>
        <patternFill>
          <bgColor rgb="FFFFC7CE"/>
        </patternFill>
      </fill>
    </dxf>
    <dxf>
      <font>
        <color rgb="FF9C5700"/>
      </font>
      <fill>
        <patternFill>
          <bgColor rgb="FFFFEB9C"/>
        </patternFill>
      </fill>
    </dxf>
    <dxf>
      <fill>
        <patternFill>
          <bgColor rgb="FFFFC7CE"/>
        </patternFill>
      </fill>
    </dxf>
    <dxf>
      <font>
        <color rgb="FF9C5700"/>
      </font>
      <fill>
        <patternFill>
          <bgColor rgb="FFFFEB9C"/>
        </patternFill>
      </fill>
    </dxf>
    <dxf>
      <fill>
        <patternFill>
          <bgColor rgb="FFFFC7CE"/>
        </patternFill>
      </fill>
    </dxf>
    <dxf>
      <font>
        <color rgb="FF9C5700"/>
      </font>
      <fill>
        <patternFill>
          <bgColor rgb="FFFFEB9C"/>
        </patternFill>
      </fill>
    </dxf>
    <dxf>
      <font>
        <color rgb="FF9C5700"/>
      </font>
      <fill>
        <patternFill>
          <bgColor rgb="FFFFEB9C"/>
        </patternFill>
      </fill>
    </dxf>
    <dxf>
      <fill>
        <patternFill>
          <bgColor rgb="FFFFC7CE"/>
        </patternFill>
      </fill>
    </dxf>
    <dxf>
      <fill>
        <patternFill>
          <bgColor indexed="42"/>
        </patternFill>
      </fill>
    </dxf>
    <dxf>
      <fill>
        <patternFill>
          <bgColor indexed="22"/>
        </patternFill>
      </fill>
    </dxf>
    <dxf>
      <font>
        <color rgb="FF9C5700"/>
      </font>
      <fill>
        <patternFill>
          <bgColor rgb="FFFFEB9C"/>
        </patternFill>
      </fill>
    </dxf>
    <dxf>
      <fill>
        <patternFill>
          <bgColor rgb="FFFFC7CE"/>
        </patternFill>
      </fill>
    </dxf>
    <dxf>
      <fill>
        <patternFill>
          <bgColor rgb="FFFFC7CE"/>
        </patternFill>
      </fill>
    </dxf>
    <dxf>
      <font>
        <color rgb="FF9C5700"/>
      </font>
      <fill>
        <patternFill>
          <bgColor rgb="FFFFEB9C"/>
        </patternFill>
      </fill>
    </dxf>
    <dxf>
      <font>
        <color rgb="FF9C5700"/>
      </font>
      <fill>
        <patternFill>
          <bgColor rgb="FFFFEB9C"/>
        </patternFill>
      </fill>
    </dxf>
    <dxf>
      <fill>
        <patternFill>
          <bgColor rgb="FFFFC7CE"/>
        </patternFill>
      </fill>
    </dxf>
    <dxf>
      <font>
        <color rgb="FF9C5700"/>
      </font>
      <fill>
        <patternFill>
          <bgColor rgb="FFFFEB9C"/>
        </patternFill>
      </fill>
    </dxf>
    <dxf>
      <fill>
        <patternFill>
          <bgColor rgb="FFFFC7CE"/>
        </patternFill>
      </fill>
    </dxf>
    <dxf>
      <fill>
        <patternFill>
          <bgColor rgb="FFFFC7CE"/>
        </patternFill>
      </fill>
    </dxf>
    <dxf>
      <font>
        <color rgb="FF9C5700"/>
      </font>
      <fill>
        <patternFill>
          <bgColor rgb="FFFFEB9C"/>
        </patternFill>
      </fill>
    </dxf>
    <dxf>
      <fill>
        <patternFill>
          <bgColor rgb="FFC00000"/>
        </patternFill>
      </fill>
    </dxf>
    <dxf>
      <fill>
        <patternFill>
          <bgColor indexed="42"/>
        </patternFill>
      </fill>
    </dxf>
    <dxf>
      <fill>
        <patternFill>
          <bgColor indexed="48"/>
        </patternFill>
      </fill>
    </dxf>
    <dxf>
      <fill>
        <patternFill>
          <bgColor rgb="FFC00000"/>
        </patternFill>
      </fill>
    </dxf>
    <dxf>
      <fill>
        <patternFill>
          <bgColor indexed="42"/>
        </patternFill>
      </fill>
    </dxf>
    <dxf>
      <fill>
        <patternFill>
          <bgColor indexed="48"/>
        </patternFill>
      </fill>
    </dxf>
    <dxf>
      <fill>
        <patternFill>
          <bgColor rgb="FFC00000"/>
        </patternFill>
      </fill>
    </dxf>
    <dxf>
      <fill>
        <patternFill>
          <bgColor indexed="48"/>
        </patternFill>
      </fill>
    </dxf>
    <dxf>
      <fill>
        <patternFill>
          <bgColor indexed="42"/>
        </patternFill>
      </fill>
    </dxf>
    <dxf>
      <fill>
        <patternFill>
          <bgColor rgb="FFC00000"/>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rgb="FFC00000"/>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ont>
        <color rgb="FF9C5700"/>
      </font>
      <fill>
        <patternFill>
          <bgColor rgb="FFFFEB9C"/>
        </patternFill>
      </fill>
    </dxf>
    <dxf>
      <fill>
        <patternFill>
          <bgColor rgb="FFFFC7CE"/>
        </patternFill>
      </fill>
    </dxf>
    <dxf>
      <fill>
        <patternFill>
          <bgColor indexed="42"/>
        </patternFill>
      </fill>
    </dxf>
    <dxf>
      <fill>
        <patternFill>
          <bgColor indexed="22"/>
        </patternFill>
      </fill>
    </dxf>
    <dxf>
      <fill>
        <patternFill>
          <bgColor rgb="FFC00000"/>
        </patternFill>
      </fill>
    </dxf>
    <dxf>
      <fill>
        <patternFill>
          <bgColor indexed="48"/>
        </patternFill>
      </fill>
    </dxf>
    <dxf>
      <fill>
        <patternFill>
          <bgColor indexed="42"/>
        </patternFill>
      </fill>
    </dxf>
    <dxf>
      <fill>
        <patternFill>
          <bgColor indexed="48"/>
        </patternFill>
      </fill>
    </dxf>
    <dxf>
      <fill>
        <patternFill>
          <bgColor indexed="42"/>
        </patternFill>
      </fill>
    </dxf>
    <dxf>
      <fill>
        <patternFill>
          <bgColor rgb="FFC00000"/>
        </patternFill>
      </fill>
    </dxf>
    <dxf>
      <fill>
        <patternFill>
          <bgColor indexed="48"/>
        </patternFill>
      </fill>
    </dxf>
    <dxf>
      <fill>
        <patternFill>
          <bgColor rgb="FFC00000"/>
        </patternFill>
      </fill>
    </dxf>
    <dxf>
      <fill>
        <patternFill>
          <bgColor indexed="42"/>
        </patternFill>
      </fill>
    </dxf>
    <dxf>
      <fill>
        <patternFill>
          <bgColor indexed="48"/>
        </patternFill>
      </fill>
    </dxf>
    <dxf>
      <fill>
        <patternFill>
          <bgColor indexed="42"/>
        </patternFill>
      </fill>
    </dxf>
    <dxf>
      <fill>
        <patternFill>
          <bgColor rgb="FFC00000"/>
        </patternFill>
      </fill>
    </dxf>
    <dxf>
      <fill>
        <patternFill>
          <bgColor indexed="48"/>
        </patternFill>
      </fill>
    </dxf>
    <dxf>
      <fill>
        <patternFill>
          <bgColor indexed="42"/>
        </patternFill>
      </fill>
    </dxf>
    <dxf>
      <fill>
        <patternFill>
          <bgColor rgb="FFC00000"/>
        </patternFill>
      </fill>
    </dxf>
    <dxf>
      <fill>
        <patternFill>
          <bgColor rgb="FFC00000"/>
        </patternFill>
      </fill>
    </dxf>
    <dxf>
      <fill>
        <patternFill>
          <bgColor indexed="48"/>
        </patternFill>
      </fill>
    </dxf>
    <dxf>
      <fill>
        <patternFill>
          <bgColor indexed="42"/>
        </patternFill>
      </fill>
    </dxf>
    <dxf>
      <fill>
        <patternFill>
          <bgColor indexed="48"/>
        </patternFill>
      </fill>
    </dxf>
    <dxf>
      <fill>
        <patternFill>
          <bgColor rgb="FFC00000"/>
        </patternFill>
      </fill>
    </dxf>
    <dxf>
      <fill>
        <patternFill>
          <bgColor indexed="42"/>
        </patternFill>
      </fill>
    </dxf>
    <dxf>
      <fill>
        <patternFill>
          <bgColor indexed="42"/>
        </patternFill>
      </fill>
    </dxf>
    <dxf>
      <fill>
        <patternFill>
          <bgColor rgb="FFC00000"/>
        </patternFill>
      </fill>
    </dxf>
    <dxf>
      <fill>
        <patternFill>
          <bgColor indexed="48"/>
        </patternFill>
      </fill>
    </dxf>
    <dxf>
      <fill>
        <patternFill>
          <bgColor indexed="48"/>
        </patternFill>
      </fill>
    </dxf>
    <dxf>
      <fill>
        <patternFill>
          <bgColor indexed="42"/>
        </patternFill>
      </fill>
    </dxf>
    <dxf>
      <fill>
        <patternFill>
          <bgColor rgb="FFC00000"/>
        </patternFill>
      </fill>
    </dxf>
    <dxf>
      <font>
        <color rgb="FF9C5700"/>
      </font>
      <fill>
        <patternFill>
          <bgColor rgb="FFFFEB9C"/>
        </patternFill>
      </fill>
    </dxf>
    <dxf>
      <fill>
        <patternFill>
          <bgColor rgb="FFC00000"/>
        </patternFill>
      </fill>
    </dxf>
    <dxf>
      <fill>
        <patternFill>
          <bgColor indexed="42"/>
        </patternFill>
      </fill>
    </dxf>
    <dxf>
      <fill>
        <patternFill>
          <bgColor indexed="48"/>
        </patternFill>
      </fill>
    </dxf>
    <dxf>
      <fill>
        <patternFill>
          <bgColor indexed="48"/>
        </patternFill>
      </fill>
    </dxf>
    <dxf>
      <fill>
        <patternFill>
          <bgColor rgb="FFC00000"/>
        </patternFill>
      </fill>
    </dxf>
    <dxf>
      <fill>
        <patternFill>
          <bgColor indexed="42"/>
        </patternFill>
      </fill>
    </dxf>
    <dxf>
      <font>
        <color rgb="FF9C5700"/>
      </font>
      <fill>
        <patternFill>
          <bgColor rgb="FFFFEB9C"/>
        </patternFill>
      </fill>
    </dxf>
    <dxf>
      <fill>
        <patternFill>
          <bgColor rgb="FFF89090"/>
        </patternFill>
      </fill>
    </dxf>
    <dxf>
      <font>
        <color rgb="FF9C5700"/>
      </font>
      <fill>
        <patternFill>
          <bgColor rgb="FFFFEB9C"/>
        </patternFill>
      </fill>
    </dxf>
    <dxf>
      <fill>
        <patternFill>
          <bgColor indexed="48"/>
        </patternFill>
      </fill>
    </dxf>
    <dxf>
      <fill>
        <patternFill>
          <bgColor indexed="42"/>
        </patternFill>
      </fill>
    </dxf>
    <dxf>
      <fill>
        <patternFill>
          <bgColor rgb="FFC00000"/>
        </patternFill>
      </fill>
    </dxf>
    <dxf>
      <fill>
        <patternFill>
          <bgColor rgb="FFC00000"/>
        </patternFill>
      </fill>
    </dxf>
    <dxf>
      <fill>
        <patternFill>
          <bgColor indexed="42"/>
        </patternFill>
      </fill>
    </dxf>
    <dxf>
      <fill>
        <patternFill>
          <bgColor indexed="48"/>
        </patternFill>
      </fill>
    </dxf>
    <dxf>
      <font>
        <color rgb="FF9C5700"/>
      </font>
      <fill>
        <patternFill>
          <bgColor rgb="FFFFEB9C"/>
        </patternFill>
      </fill>
    </dxf>
    <dxf>
      <fill>
        <patternFill>
          <bgColor rgb="FFF89090"/>
        </patternFill>
      </fill>
    </dxf>
    <dxf>
      <fill>
        <patternFill>
          <bgColor indexed="48"/>
        </patternFill>
      </fill>
    </dxf>
    <dxf>
      <font>
        <color rgb="FF9C5700"/>
      </font>
      <fill>
        <patternFill>
          <bgColor rgb="FFFFEB9C"/>
        </patternFill>
      </fill>
    </dxf>
    <dxf>
      <fill>
        <patternFill>
          <bgColor rgb="FFFFC7CE"/>
        </patternFill>
      </fill>
    </dxf>
    <dxf>
      <fill>
        <patternFill>
          <bgColor indexed="42"/>
        </patternFill>
      </fill>
    </dxf>
    <dxf>
      <fill>
        <patternFill>
          <bgColor indexed="22"/>
        </patternFill>
      </fill>
    </dxf>
    <dxf>
      <fill>
        <patternFill>
          <bgColor indexed="42"/>
        </patternFill>
      </fill>
    </dxf>
    <dxf>
      <font>
        <color rgb="FF9C5700"/>
      </font>
      <fill>
        <patternFill>
          <bgColor rgb="FFFFEB9C"/>
        </patternFill>
      </fill>
    </dxf>
    <dxf>
      <fill>
        <patternFill>
          <bgColor rgb="FFC00000"/>
        </patternFill>
      </fill>
    </dxf>
    <dxf>
      <fill>
        <patternFill>
          <bgColor indexed="48"/>
        </patternFill>
      </fill>
    </dxf>
    <dxf>
      <font>
        <color rgb="FF9C5700"/>
      </font>
      <fill>
        <patternFill>
          <bgColor rgb="FFFFEB9C"/>
        </patternFill>
      </fill>
    </dxf>
    <dxf>
      <fill>
        <patternFill>
          <bgColor indexed="48"/>
        </patternFill>
      </fill>
    </dxf>
    <dxf>
      <fill>
        <patternFill>
          <bgColor indexed="42"/>
        </patternFill>
      </fill>
    </dxf>
    <dxf>
      <fill>
        <patternFill>
          <bgColor rgb="FFC00000"/>
        </patternFill>
      </fill>
    </dxf>
    <dxf>
      <fill>
        <patternFill>
          <bgColor rgb="FFF89090"/>
        </patternFill>
      </fill>
    </dxf>
    <dxf>
      <fill>
        <patternFill>
          <bgColor indexed="48"/>
        </patternFill>
      </fill>
    </dxf>
    <dxf>
      <fill>
        <patternFill>
          <bgColor indexed="42"/>
        </patternFill>
      </fill>
    </dxf>
    <dxf>
      <fill>
        <patternFill>
          <bgColor rgb="FFC00000"/>
        </patternFill>
      </fill>
    </dxf>
    <dxf>
      <font>
        <color rgb="FF9C5700"/>
      </font>
      <fill>
        <patternFill>
          <bgColor rgb="FFFFEB9C"/>
        </patternFill>
      </fill>
    </dxf>
    <dxf>
      <fill>
        <patternFill>
          <bgColor rgb="FFC00000"/>
        </patternFill>
      </fill>
    </dxf>
    <dxf>
      <font>
        <color rgb="FF9C5700"/>
      </font>
      <fill>
        <patternFill>
          <bgColor rgb="FFFFEB9C"/>
        </patternFill>
      </fill>
    </dxf>
    <dxf>
      <fill>
        <patternFill>
          <bgColor indexed="48"/>
        </patternFill>
      </fill>
    </dxf>
    <dxf>
      <fill>
        <patternFill>
          <bgColor indexed="42"/>
        </patternFill>
      </fill>
    </dxf>
    <dxf>
      <fill>
        <patternFill>
          <bgColor rgb="FFF89090"/>
        </patternFill>
      </fill>
    </dxf>
    <dxf>
      <font>
        <color rgb="FF9C5700"/>
      </font>
      <fill>
        <patternFill>
          <bgColor rgb="FFFFEB9C"/>
        </patternFill>
      </fill>
    </dxf>
    <dxf>
      <fill>
        <patternFill>
          <bgColor rgb="FFC00000"/>
        </patternFill>
      </fill>
    </dxf>
    <dxf>
      <fill>
        <patternFill>
          <bgColor indexed="48"/>
        </patternFill>
      </fill>
    </dxf>
    <dxf>
      <fill>
        <patternFill>
          <bgColor indexed="42"/>
        </patternFill>
      </fill>
    </dxf>
    <dxf>
      <fill>
        <patternFill>
          <bgColor indexed="42"/>
        </patternFill>
      </fill>
    </dxf>
    <dxf>
      <fill>
        <patternFill>
          <bgColor indexed="48"/>
        </patternFill>
      </fill>
    </dxf>
    <dxf>
      <font>
        <color rgb="FF9C5700"/>
      </font>
      <fill>
        <patternFill>
          <bgColor rgb="FFFFEB9C"/>
        </patternFill>
      </fill>
    </dxf>
    <dxf>
      <fill>
        <patternFill>
          <bgColor rgb="FFC00000"/>
        </patternFill>
      </fill>
    </dxf>
    <dxf>
      <fill>
        <patternFill>
          <bgColor indexed="48"/>
        </patternFill>
      </fill>
    </dxf>
    <dxf>
      <font>
        <color rgb="FF9C5700"/>
      </font>
      <fill>
        <patternFill>
          <bgColor rgb="FFFFEB9C"/>
        </patternFill>
      </fill>
    </dxf>
    <dxf>
      <fill>
        <patternFill>
          <bgColor indexed="42"/>
        </patternFill>
      </fill>
    </dxf>
    <dxf>
      <fill>
        <patternFill>
          <bgColor rgb="FFC00000"/>
        </patternFill>
      </fill>
    </dxf>
    <dxf>
      <fill>
        <patternFill>
          <bgColor rgb="FFC00000"/>
        </patternFill>
      </fill>
    </dxf>
    <dxf>
      <fill>
        <patternFill>
          <bgColor indexed="42"/>
        </patternFill>
      </fill>
    </dxf>
    <dxf>
      <fill>
        <patternFill>
          <bgColor indexed="48"/>
        </patternFill>
      </fill>
    </dxf>
    <dxf>
      <font>
        <color rgb="FF9C5700"/>
      </font>
      <fill>
        <patternFill>
          <bgColor rgb="FFFFEB9C"/>
        </patternFill>
      </fill>
    </dxf>
    <dxf>
      <fill>
        <patternFill>
          <bgColor rgb="FFC00000"/>
        </patternFill>
      </fill>
    </dxf>
    <dxf>
      <fill>
        <patternFill>
          <bgColor indexed="42"/>
        </patternFill>
      </fill>
    </dxf>
    <dxf>
      <fill>
        <patternFill>
          <bgColor indexed="48"/>
        </patternFill>
      </fill>
    </dxf>
    <dxf>
      <font>
        <color rgb="FF9C5700"/>
      </font>
      <fill>
        <patternFill>
          <bgColor rgb="FFFFEB9C"/>
        </patternFill>
      </fill>
    </dxf>
    <dxf>
      <fill>
        <patternFill>
          <bgColor indexed="48"/>
        </patternFill>
      </fill>
    </dxf>
    <dxf>
      <fill>
        <patternFill>
          <bgColor indexed="42"/>
        </patternFill>
      </fill>
    </dxf>
    <dxf>
      <fill>
        <patternFill>
          <bgColor rgb="FFC00000"/>
        </patternFill>
      </fill>
    </dxf>
    <dxf>
      <font>
        <color rgb="FF9C5700"/>
      </font>
      <fill>
        <patternFill>
          <bgColor rgb="FFFFEB9C"/>
        </patternFill>
      </fill>
    </dxf>
    <dxf>
      <fill>
        <patternFill>
          <bgColor indexed="42"/>
        </patternFill>
      </fill>
    </dxf>
    <dxf>
      <font>
        <color rgb="FF9C5700"/>
      </font>
      <fill>
        <patternFill>
          <bgColor rgb="FFFFEB9C"/>
        </patternFill>
      </fill>
    </dxf>
    <dxf>
      <fill>
        <patternFill>
          <bgColor rgb="FFC00000"/>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rgb="FFC00000"/>
        </patternFill>
      </fill>
    </dxf>
    <dxf>
      <fill>
        <patternFill>
          <bgColor indexed="42"/>
        </patternFill>
      </fill>
    </dxf>
    <dxf>
      <fill>
        <patternFill>
          <bgColor indexed="48"/>
        </patternFill>
      </fill>
    </dxf>
    <dxf>
      <fill>
        <patternFill>
          <bgColor rgb="FFF89090"/>
        </patternFill>
      </fill>
    </dxf>
    <dxf>
      <font>
        <color rgb="FF9C5700"/>
      </font>
      <fill>
        <patternFill>
          <bgColor rgb="FFFFEB9C"/>
        </patternFill>
      </fill>
    </dxf>
    <dxf>
      <fill>
        <patternFill>
          <bgColor rgb="FFF89090"/>
        </patternFill>
      </fill>
    </dxf>
    <dxf>
      <font>
        <color rgb="FF9C5700"/>
      </font>
      <fill>
        <patternFill>
          <bgColor rgb="FFFFEB9C"/>
        </patternFill>
      </fill>
    </dxf>
    <dxf>
      <fill>
        <patternFill>
          <bgColor indexed="48"/>
        </patternFill>
      </fill>
    </dxf>
    <dxf>
      <fill>
        <patternFill>
          <bgColor indexed="42"/>
        </patternFill>
      </fill>
    </dxf>
    <dxf>
      <fill>
        <patternFill>
          <bgColor rgb="FFC00000"/>
        </patternFill>
      </fill>
    </dxf>
    <dxf>
      <fill>
        <patternFill>
          <bgColor indexed="42"/>
        </patternFill>
      </fill>
    </dxf>
    <dxf>
      <fill>
        <patternFill>
          <bgColor indexed="48"/>
        </patternFill>
      </fill>
    </dxf>
    <dxf>
      <fill>
        <patternFill>
          <bgColor rgb="FFC00000"/>
        </patternFill>
      </fill>
    </dxf>
    <dxf>
      <font>
        <color rgb="FF9C5700"/>
      </font>
      <fill>
        <patternFill>
          <bgColor rgb="FFFFEB9C"/>
        </patternFill>
      </fill>
    </dxf>
    <dxf>
      <fill>
        <patternFill>
          <bgColor indexed="48"/>
        </patternFill>
      </fill>
    </dxf>
    <dxf>
      <fill>
        <patternFill>
          <bgColor rgb="FFC00000"/>
        </patternFill>
      </fill>
    </dxf>
    <dxf>
      <fill>
        <patternFill>
          <bgColor indexed="42"/>
        </patternFill>
      </fill>
    </dxf>
    <dxf>
      <font>
        <color rgb="FF9C5700"/>
      </font>
      <fill>
        <patternFill>
          <bgColor rgb="FFFFEB9C"/>
        </patternFill>
      </fill>
    </dxf>
    <dxf>
      <fill>
        <patternFill>
          <bgColor rgb="FFF89090"/>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ont>
        <color rgb="FF9C0006"/>
      </font>
      <fill>
        <patternFill>
          <bgColor rgb="FFFFC7CE"/>
        </patternFill>
      </fill>
    </dxf>
    <dxf>
      <fill>
        <patternFill>
          <bgColor indexed="22"/>
        </patternFill>
      </fill>
    </dxf>
    <dxf>
      <fill>
        <patternFill>
          <bgColor indexed="42"/>
        </patternFill>
      </fill>
    </dxf>
    <dxf>
      <fill>
        <patternFill>
          <bgColor indexed="48"/>
        </patternFill>
      </fill>
    </dxf>
    <dxf>
      <font>
        <color rgb="FF9C0006"/>
      </font>
      <fill>
        <patternFill>
          <bgColor rgb="FFFFC7CE"/>
        </patternFill>
      </fill>
    </dxf>
    <dxf>
      <fill>
        <patternFill>
          <bgColor indexed="22"/>
        </patternFill>
      </fill>
    </dxf>
    <dxf>
      <fill>
        <patternFill>
          <bgColor indexed="48"/>
        </patternFill>
      </fill>
    </dxf>
    <dxf>
      <font>
        <color rgb="FF9C0006"/>
      </font>
      <fill>
        <patternFill>
          <bgColor rgb="FFFFC7CE"/>
        </patternFill>
      </fill>
    </dxf>
    <dxf>
      <fill>
        <patternFill>
          <bgColor indexed="42"/>
        </patternFill>
      </fill>
    </dxf>
    <dxf>
      <fill>
        <patternFill>
          <bgColor theme="7"/>
        </patternFill>
      </fill>
    </dxf>
    <dxf>
      <font>
        <color rgb="FF9C0006"/>
      </font>
      <fill>
        <patternFill>
          <bgColor rgb="FFFFC7CE"/>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ont>
        <color rgb="FF9C0006"/>
      </font>
      <fill>
        <patternFill>
          <bgColor rgb="FFFFC7CE"/>
        </patternFill>
      </fill>
    </dxf>
    <dxf>
      <fill>
        <patternFill>
          <bgColor indexed="22"/>
        </patternFill>
      </fill>
    </dxf>
    <dxf>
      <fill>
        <patternFill>
          <bgColor indexed="42"/>
        </patternFill>
      </fill>
    </dxf>
    <dxf>
      <fill>
        <patternFill>
          <bgColor indexed="48"/>
        </patternFill>
      </fill>
    </dxf>
    <dxf>
      <font>
        <color rgb="FF9C0006"/>
      </font>
      <fill>
        <patternFill>
          <bgColor rgb="FFFFC7CE"/>
        </patternFill>
      </fill>
    </dxf>
    <dxf>
      <fill>
        <patternFill>
          <bgColor indexed="22"/>
        </patternFill>
      </fill>
    </dxf>
    <dxf>
      <fill>
        <patternFill>
          <bgColor indexed="48"/>
        </patternFill>
      </fill>
    </dxf>
    <dxf>
      <font>
        <color rgb="FF9C0006"/>
      </font>
      <fill>
        <patternFill>
          <bgColor rgb="FFFFC7CE"/>
        </patternFill>
      </fill>
    </dxf>
    <dxf>
      <fill>
        <patternFill>
          <bgColor indexed="42"/>
        </patternFill>
      </fill>
    </dxf>
    <dxf>
      <font>
        <b/>
        <i val="0"/>
      </font>
      <fill>
        <patternFill>
          <bgColor rgb="FFFFC000"/>
        </patternFill>
      </fill>
    </dxf>
    <dxf>
      <font>
        <color rgb="FFC00000"/>
      </font>
      <fill>
        <patternFill>
          <bgColor rgb="FFFDC7C8"/>
        </patternFill>
      </fill>
    </dxf>
    <dxf>
      <fill>
        <patternFill>
          <bgColor rgb="FFCCFFCC"/>
        </patternFill>
      </fill>
    </dxf>
    <dxf>
      <font>
        <color rgb="FF9C0006"/>
      </font>
      <fill>
        <patternFill>
          <bgColor rgb="FFFFC7CE"/>
        </patternFill>
      </fill>
    </dxf>
    <dxf>
      <font>
        <b/>
        <i/>
      </font>
      <fill>
        <gradientFill degree="90">
          <stop position="0">
            <color theme="0"/>
          </stop>
          <stop position="0.5">
            <color rgb="FFFF0000"/>
          </stop>
          <stop position="1">
            <color theme="0"/>
          </stop>
        </gradientFill>
      </fill>
    </dxf>
    <dxf>
      <fill>
        <patternFill>
          <bgColor indexed="42"/>
        </patternFill>
      </fill>
    </dxf>
    <dxf>
      <fill>
        <patternFill>
          <bgColor indexed="22"/>
        </patternFill>
      </fill>
    </dxf>
    <dxf>
      <fill>
        <patternFill>
          <bgColor indexed="42"/>
        </patternFill>
      </fill>
    </dxf>
    <dxf>
      <font>
        <color rgb="FF9C0006"/>
      </font>
      <fill>
        <patternFill>
          <bgColor rgb="FFFFC7CE"/>
        </patternFill>
      </fill>
    </dxf>
    <dxf>
      <fill>
        <patternFill>
          <bgColor theme="7"/>
        </patternFill>
      </fill>
    </dxf>
    <dxf>
      <fill>
        <patternFill>
          <bgColor indexed="22"/>
        </patternFill>
      </fill>
    </dxf>
    <dxf>
      <font>
        <color rgb="FF9C0006"/>
      </font>
      <fill>
        <patternFill>
          <bgColor rgb="FFFFC7CE"/>
        </patternFill>
      </fill>
    </dxf>
    <dxf>
      <fill>
        <patternFill>
          <bgColor indexed="42"/>
        </patternFill>
      </fill>
    </dxf>
    <dxf>
      <fill>
        <patternFill>
          <bgColor indexed="22"/>
        </patternFill>
      </fill>
    </dxf>
    <dxf>
      <font>
        <color rgb="FF9C0006"/>
      </font>
      <fill>
        <patternFill>
          <bgColor rgb="FFFFC7CE"/>
        </patternFill>
      </fill>
    </dxf>
    <dxf>
      <fill>
        <patternFill>
          <bgColor indexed="42"/>
        </patternFill>
      </fill>
    </dxf>
    <dxf>
      <fill>
        <patternFill>
          <bgColor indexed="22"/>
        </patternFill>
      </fill>
    </dxf>
    <dxf>
      <font>
        <color rgb="FF9C0006"/>
      </font>
      <fill>
        <patternFill>
          <bgColor rgb="FFFFC7CE"/>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ont>
        <color rgb="FF9C0006"/>
      </font>
      <fill>
        <patternFill>
          <bgColor rgb="FFFFC7CE"/>
        </patternFill>
      </fill>
    </dxf>
    <dxf>
      <fill>
        <patternFill>
          <bgColor indexed="48"/>
        </patternFill>
      </fill>
    </dxf>
    <dxf>
      <fill>
        <patternFill>
          <bgColor indexed="42"/>
        </patternFill>
      </fill>
    </dxf>
    <dxf>
      <fill>
        <patternFill>
          <bgColor indexed="22"/>
        </patternFill>
      </fill>
    </dxf>
    <dxf>
      <font>
        <color rgb="FF9C0006"/>
      </font>
      <fill>
        <patternFill>
          <bgColor rgb="FFFFC7CE"/>
        </patternFill>
      </fill>
    </dxf>
    <dxf>
      <fill>
        <patternFill>
          <bgColor indexed="48"/>
        </patternFill>
      </fill>
    </dxf>
    <dxf>
      <font>
        <color rgb="FF9C0006"/>
      </font>
      <fill>
        <patternFill>
          <bgColor rgb="FFFFC7CE"/>
        </patternFill>
      </fill>
    </dxf>
    <dxf>
      <font>
        <color rgb="FF9C0006"/>
      </font>
      <fill>
        <patternFill>
          <bgColor rgb="FFFFC7CE"/>
        </patternFill>
      </fill>
    </dxf>
    <dxf>
      <fill>
        <patternFill>
          <bgColor indexed="48"/>
        </patternFill>
      </fill>
    </dxf>
    <dxf>
      <fill>
        <patternFill>
          <bgColor indexed="22"/>
        </patternFill>
      </fill>
    </dxf>
    <dxf>
      <fill>
        <patternFill>
          <bgColor indexed="4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ont>
        <color rgb="FF9C0006"/>
      </font>
      <fill>
        <patternFill>
          <bgColor rgb="FFFFC7CE"/>
        </patternFill>
      </fill>
    </dxf>
    <dxf>
      <fill>
        <patternFill>
          <bgColor indexed="42"/>
        </patternFill>
      </fill>
    </dxf>
    <dxf>
      <fill>
        <patternFill>
          <bgColor indexed="22"/>
        </patternFill>
      </fill>
    </dxf>
    <dxf>
      <fill>
        <patternFill>
          <bgColor indexed="48"/>
        </patternFill>
      </fill>
    </dxf>
    <dxf>
      <font>
        <color rgb="FF9C0006"/>
      </font>
      <fill>
        <patternFill>
          <bgColor rgb="FFFFC7CE"/>
        </patternFill>
      </fill>
    </dxf>
    <dxf>
      <fill>
        <patternFill>
          <bgColor indexed="42"/>
        </patternFill>
      </fill>
    </dxf>
    <dxf>
      <fill>
        <patternFill>
          <bgColor indexed="42"/>
        </patternFill>
      </fill>
    </dxf>
    <dxf>
      <fill>
        <patternFill>
          <bgColor indexed="22"/>
        </patternFill>
      </fill>
    </dxf>
    <dxf>
      <fill>
        <patternFill>
          <bgColor indexed="22"/>
        </patternFill>
      </fill>
    </dxf>
    <dxf>
      <font>
        <color rgb="FF9C0006"/>
      </font>
      <fill>
        <patternFill>
          <bgColor rgb="FFFFC7CE"/>
        </patternFill>
      </fill>
    </dxf>
    <dxf>
      <fill>
        <patternFill>
          <bgColor indexed="22"/>
        </patternFill>
      </fill>
    </dxf>
    <dxf>
      <fill>
        <patternFill>
          <bgColor theme="7"/>
        </patternFill>
      </fill>
    </dxf>
    <dxf>
      <fill>
        <patternFill>
          <bgColor indexed="42"/>
        </patternFill>
      </fill>
    </dxf>
    <dxf>
      <fill>
        <patternFill>
          <bgColor theme="7"/>
        </patternFill>
      </fill>
    </dxf>
    <dxf>
      <fill>
        <patternFill>
          <bgColor indexed="22"/>
        </patternFill>
      </fill>
    </dxf>
    <dxf>
      <fill>
        <patternFill>
          <bgColor indexed="42"/>
        </patternFill>
      </fill>
    </dxf>
    <dxf>
      <font>
        <color rgb="FF9C0006"/>
      </font>
      <fill>
        <patternFill>
          <bgColor rgb="FFFFC7CE"/>
        </patternFill>
      </fill>
    </dxf>
    <dxf>
      <fill>
        <patternFill>
          <bgColor indexed="48"/>
        </patternFill>
      </fill>
    </dxf>
    <dxf>
      <font>
        <color rgb="FF9C0006"/>
      </font>
      <fill>
        <patternFill>
          <bgColor rgb="FFFFC7CE"/>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theme="7"/>
        </patternFill>
      </fill>
    </dxf>
    <dxf>
      <fill>
        <patternFill>
          <bgColor indexed="42"/>
        </patternFill>
      </fill>
    </dxf>
    <dxf>
      <fill>
        <patternFill>
          <bgColor indexed="48"/>
        </patternFill>
      </fill>
    </dxf>
    <dxf>
      <font>
        <color rgb="FF9C0006"/>
      </font>
      <fill>
        <patternFill>
          <bgColor rgb="FFFFC7CE"/>
        </patternFill>
      </fill>
    </dxf>
    <dxf>
      <fill>
        <patternFill>
          <bgColor indexed="22"/>
        </patternFill>
      </fill>
    </dxf>
    <dxf>
      <fill>
        <patternFill>
          <bgColor indexed="48"/>
        </patternFill>
      </fill>
    </dxf>
    <dxf>
      <fill>
        <patternFill>
          <bgColor indexed="22"/>
        </patternFill>
      </fill>
    </dxf>
    <dxf>
      <fill>
        <patternFill>
          <bgColor indexed="42"/>
        </patternFill>
      </fill>
    </dxf>
    <dxf>
      <font>
        <color rgb="FF9C0006"/>
      </font>
      <fill>
        <patternFill>
          <bgColor rgb="FFFFC7CE"/>
        </patternFill>
      </fill>
    </dxf>
    <dxf>
      <font>
        <color rgb="FFC00000"/>
      </font>
      <fill>
        <patternFill>
          <bgColor rgb="FFFDC7C8"/>
        </patternFill>
      </fill>
    </dxf>
    <dxf>
      <fill>
        <patternFill>
          <bgColor rgb="FFCCFFCC"/>
        </patternFill>
      </fill>
    </dxf>
    <dxf>
      <font>
        <b/>
        <i/>
      </font>
      <fill>
        <gradientFill degree="90">
          <stop position="0">
            <color theme="0"/>
          </stop>
          <stop position="0.5">
            <color rgb="FFFF0000"/>
          </stop>
          <stop position="1">
            <color theme="0"/>
          </stop>
        </gradientFill>
      </fill>
    </dxf>
    <dxf>
      <font>
        <b/>
        <i val="0"/>
      </font>
      <fill>
        <patternFill>
          <bgColor rgb="FFFFC000"/>
        </patternFill>
      </fill>
    </dxf>
    <dxf>
      <font>
        <color rgb="FF9C0006"/>
      </font>
      <fill>
        <patternFill>
          <bgColor rgb="FFFFC7CE"/>
        </patternFill>
      </fill>
    </dxf>
    <dxf>
      <font>
        <color rgb="FFC00000"/>
      </font>
      <fill>
        <patternFill>
          <bgColor rgb="FFFDC7C8"/>
        </patternFill>
      </fill>
    </dxf>
    <dxf>
      <fill>
        <patternFill>
          <bgColor rgb="FFCCFFCC"/>
        </patternFill>
      </fill>
    </dxf>
    <dxf>
      <font>
        <color rgb="FF9C0006"/>
      </font>
      <fill>
        <patternFill>
          <bgColor rgb="FFFFC7CE"/>
        </patternFill>
      </fill>
    </dxf>
    <dxf>
      <font>
        <b/>
        <i val="0"/>
      </font>
      <fill>
        <patternFill>
          <bgColor rgb="FFFFC000"/>
        </patternFill>
      </fill>
    </dxf>
    <dxf>
      <font>
        <b/>
        <i/>
      </font>
      <fill>
        <gradientFill degree="90">
          <stop position="0">
            <color theme="0"/>
          </stop>
          <stop position="0.5">
            <color rgb="FFFF0000"/>
          </stop>
          <stop position="1">
            <color theme="0"/>
          </stop>
        </gradientFill>
      </fill>
    </dxf>
    <dxf>
      <font>
        <color rgb="FFC00000"/>
      </font>
      <fill>
        <patternFill>
          <bgColor rgb="FFFDC7C8"/>
        </patternFill>
      </fill>
    </dxf>
    <dxf>
      <font>
        <b/>
        <i val="0"/>
      </font>
      <fill>
        <patternFill>
          <bgColor rgb="FFFFC000"/>
        </patternFill>
      </fill>
    </dxf>
    <dxf>
      <fill>
        <patternFill>
          <bgColor rgb="FFCCFFCC"/>
        </patternFill>
      </fill>
    </dxf>
    <dxf>
      <font>
        <b/>
        <i/>
      </font>
      <fill>
        <gradientFill degree="90">
          <stop position="0">
            <color theme="0"/>
          </stop>
          <stop position="0.5">
            <color rgb="FFFF0000"/>
          </stop>
          <stop position="1">
            <color theme="0"/>
          </stop>
        </gradient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ont>
        <b/>
        <i/>
      </font>
      <fill>
        <patternFill>
          <bgColor theme="7"/>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ont>
        <b/>
        <i/>
      </font>
      <fill>
        <patternFill>
          <bgColor theme="7"/>
        </patternFill>
      </fill>
    </dxf>
    <dxf>
      <fill>
        <patternFill>
          <bgColor theme="6"/>
        </patternFill>
      </fill>
    </dxf>
    <dxf>
      <fill>
        <patternFill>
          <bgColor rgb="FFFFFF00"/>
        </patternFill>
      </fill>
    </dxf>
    <dxf>
      <fill>
        <patternFill>
          <bgColor rgb="FFFFFF00"/>
        </patternFill>
      </fill>
    </dxf>
    <dxf>
      <fill>
        <patternFill>
          <bgColor rgb="FFFF0000"/>
        </patternFill>
      </fill>
    </dxf>
    <dxf>
      <fill>
        <patternFill>
          <bgColor theme="7" tint="0.39994506668294322"/>
        </patternFill>
      </fill>
    </dxf>
    <dxf>
      <fill>
        <patternFill>
          <bgColor rgb="FFFF0000"/>
        </patternFill>
      </fill>
    </dxf>
    <dxf>
      <fill>
        <patternFill>
          <bgColor theme="6"/>
        </patternFill>
      </fill>
    </dxf>
    <dxf>
      <fill>
        <patternFill>
          <bgColor rgb="FF92D050"/>
        </patternFill>
      </fill>
    </dxf>
    <dxf>
      <fill>
        <patternFill>
          <bgColor theme="6"/>
        </patternFill>
      </fill>
    </dxf>
    <dxf>
      <fill>
        <patternFill>
          <bgColor rgb="FF92D050"/>
        </patternFill>
      </fill>
    </dxf>
    <dxf>
      <fill>
        <patternFill>
          <bgColor rgb="FFFFFF00"/>
        </patternFill>
      </fill>
    </dxf>
    <dxf>
      <fill>
        <patternFill>
          <bgColor rgb="FFFFFF00"/>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22"/>
        </patternFill>
      </fill>
    </dxf>
    <dxf>
      <font>
        <b val="0"/>
        <i/>
      </font>
      <fill>
        <patternFill>
          <bgColor theme="7"/>
        </patternFill>
      </fill>
    </dxf>
    <dxf>
      <fill>
        <patternFill>
          <bgColor indexed="42"/>
        </patternFill>
      </fill>
    </dxf>
    <dxf>
      <fill>
        <patternFill>
          <bgColor indexed="48"/>
        </patternFill>
      </fill>
    </dxf>
    <dxf>
      <fill>
        <patternFill>
          <bgColor indexed="48"/>
        </patternFill>
      </fill>
    </dxf>
    <dxf>
      <fill>
        <patternFill>
          <bgColor indexed="48"/>
        </patternFill>
      </fill>
    </dxf>
    <dxf>
      <font>
        <b val="0"/>
        <i/>
      </font>
      <fill>
        <patternFill>
          <bgColor theme="7"/>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22"/>
        </patternFill>
      </fill>
    </dxf>
    <dxf>
      <fill>
        <patternFill>
          <bgColor indexed="48"/>
        </patternFill>
      </fill>
    </dxf>
    <dxf>
      <fill>
        <patternFill>
          <bgColor indexed="42"/>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8"/>
        </patternFill>
      </fill>
    </dxf>
    <dxf>
      <fill>
        <patternFill>
          <bgColor indexed="42"/>
        </patternFill>
      </fill>
    </dxf>
    <dxf>
      <fill>
        <patternFill>
          <bgColor indexed="42"/>
        </patternFill>
      </fill>
    </dxf>
    <dxf>
      <fill>
        <patternFill>
          <bgColor indexed="22"/>
        </patternFill>
      </fill>
    </dxf>
    <dxf>
      <fill>
        <patternFill>
          <bgColor indexed="48"/>
        </patternFill>
      </fill>
    </dxf>
    <dxf>
      <font>
        <b val="0"/>
        <i/>
      </font>
      <fill>
        <patternFill>
          <bgColor theme="7"/>
        </patternFill>
      </fill>
    </dxf>
    <dxf>
      <fill>
        <patternFill>
          <bgColor indexed="42"/>
        </patternFill>
      </fill>
    </dxf>
    <dxf>
      <fill>
        <patternFill>
          <bgColor indexed="22"/>
        </patternFill>
      </fill>
    </dxf>
    <dxf>
      <fill>
        <patternFill>
          <bgColor indexed="48"/>
        </patternFill>
      </fill>
    </dxf>
    <dxf>
      <font>
        <b val="0"/>
        <i/>
      </font>
      <fill>
        <patternFill>
          <bgColor theme="7"/>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ont>
        <b val="0"/>
        <i/>
      </font>
      <fill>
        <patternFill>
          <bgColor theme="7"/>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42"/>
        </patternFill>
      </fill>
    </dxf>
    <dxf>
      <fill>
        <patternFill>
          <bgColor indexed="22"/>
        </patternFill>
      </fill>
    </dxf>
    <dxf>
      <fill>
        <patternFill>
          <bgColor indexed="48"/>
        </patternFill>
      </fill>
    </dxf>
    <dxf>
      <fill>
        <patternFill>
          <bgColor indexed="48"/>
        </patternFill>
      </fill>
    </dxf>
    <dxf>
      <fill>
        <patternFill>
          <bgColor indexed="42"/>
        </patternFill>
      </fill>
    </dxf>
    <dxf>
      <fill>
        <patternFill>
          <bgColor indexed="22"/>
        </patternFill>
      </fill>
    </dxf>
    <dxf>
      <font>
        <b val="0"/>
        <i/>
      </font>
      <fill>
        <patternFill>
          <bgColor theme="7"/>
        </patternFill>
      </fill>
    </dxf>
    <dxf>
      <fill>
        <patternFill>
          <bgColor indexed="42"/>
        </patternFill>
      </fill>
    </dxf>
    <dxf>
      <font>
        <b val="0"/>
        <i/>
      </font>
      <fill>
        <patternFill>
          <bgColor theme="7"/>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ont>
        <b val="0"/>
        <i/>
      </font>
      <fill>
        <patternFill>
          <bgColor theme="7"/>
        </patternFill>
      </fill>
    </dxf>
    <dxf>
      <fill>
        <patternFill>
          <bgColor indexed="22"/>
        </patternFill>
      </fill>
    </dxf>
    <dxf>
      <fill>
        <patternFill>
          <bgColor indexed="42"/>
        </patternFill>
      </fill>
    </dxf>
    <dxf>
      <fill>
        <patternFill>
          <bgColor indexed="48"/>
        </patternFill>
      </fill>
    </dxf>
    <dxf>
      <font>
        <b val="0"/>
        <i/>
      </font>
      <fill>
        <patternFill>
          <bgColor theme="7"/>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ont>
        <b val="0"/>
        <i/>
      </font>
      <fill>
        <patternFill>
          <bgColor theme="7"/>
        </patternFill>
      </fill>
    </dxf>
    <dxf>
      <fill>
        <patternFill>
          <bgColor indexed="48"/>
        </patternFill>
      </fill>
    </dxf>
    <dxf>
      <fill>
        <patternFill>
          <bgColor indexed="42"/>
        </patternFill>
      </fill>
    </dxf>
    <dxf>
      <fill>
        <patternFill>
          <bgColor indexed="22"/>
        </patternFill>
      </fill>
    </dxf>
    <dxf>
      <font>
        <b val="0"/>
        <i/>
      </font>
      <fill>
        <patternFill>
          <bgColor theme="7"/>
        </patternFill>
      </fill>
    </dxf>
    <dxf>
      <fill>
        <patternFill>
          <bgColor indexed="22"/>
        </patternFill>
      </fill>
    </dxf>
    <dxf>
      <fill>
        <patternFill>
          <bgColor indexed="48"/>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ont>
        <b val="0"/>
        <i/>
      </font>
      <fill>
        <patternFill>
          <bgColor theme="7"/>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2"/>
        </patternFill>
      </fill>
    </dxf>
    <dxf>
      <fill>
        <patternFill>
          <bgColor indexed="22"/>
        </patternFill>
      </fill>
    </dxf>
    <dxf>
      <fill>
        <patternFill>
          <bgColor indexed="22"/>
        </patternFill>
      </fill>
    </dxf>
    <dxf>
      <fill>
        <patternFill>
          <bgColor indexed="42"/>
        </patternFill>
      </fill>
    </dxf>
    <dxf>
      <font>
        <b val="0"/>
        <i/>
      </font>
      <fill>
        <patternFill>
          <bgColor theme="7"/>
        </patternFill>
      </fill>
    </dxf>
    <dxf>
      <fill>
        <patternFill>
          <bgColor indexed="42"/>
        </patternFill>
      </fill>
    </dxf>
    <dxf>
      <fill>
        <patternFill>
          <bgColor indexed="48"/>
        </patternFill>
      </fill>
    </dxf>
    <dxf>
      <fill>
        <patternFill>
          <bgColor indexed="22"/>
        </patternFill>
      </fill>
    </dxf>
    <dxf>
      <fill>
        <patternFill>
          <bgColor rgb="FFFFC7CE"/>
        </patternFill>
      </fill>
    </dxf>
    <dxf>
      <fill>
        <patternFill>
          <bgColor indexed="42"/>
        </patternFill>
      </fill>
    </dxf>
    <dxf>
      <fill>
        <patternFill>
          <bgColor indexed="22"/>
        </patternFill>
      </fill>
    </dxf>
    <dxf>
      <fill>
        <patternFill>
          <bgColor indexed="48"/>
        </patternFill>
      </fill>
    </dxf>
    <dxf>
      <font>
        <color rgb="FF9C5700"/>
      </font>
      <fill>
        <patternFill>
          <bgColor rgb="FFFFEB9C"/>
        </patternFill>
      </fill>
    </dxf>
    <dxf>
      <font>
        <color rgb="FF9C5700"/>
      </font>
      <fill>
        <patternFill>
          <bgColor rgb="FFFFEB9C"/>
        </patternFill>
      </fill>
    </dxf>
    <dxf>
      <fill>
        <patternFill>
          <bgColor indexed="42"/>
        </patternFill>
      </fill>
    </dxf>
    <dxf>
      <fill>
        <patternFill>
          <bgColor rgb="FFFFC7CE"/>
        </patternFill>
      </fill>
    </dxf>
    <dxf>
      <fill>
        <patternFill>
          <bgColor indexed="22"/>
        </patternFill>
      </fill>
    </dxf>
    <dxf>
      <fill>
        <patternFill>
          <bgColor indexed="48"/>
        </patternFill>
      </fill>
    </dxf>
    <dxf>
      <fill>
        <patternFill>
          <bgColor indexed="22"/>
        </patternFill>
      </fill>
    </dxf>
    <dxf>
      <fill>
        <patternFill>
          <bgColor indexed="48"/>
        </patternFill>
      </fill>
    </dxf>
    <dxf>
      <fill>
        <patternFill>
          <bgColor rgb="FFFFC7CE"/>
        </patternFill>
      </fill>
    </dxf>
    <dxf>
      <font>
        <color rgb="FF9C5700"/>
      </font>
      <fill>
        <patternFill>
          <bgColor rgb="FFFFEB9C"/>
        </patternFill>
      </fill>
    </dxf>
    <dxf>
      <fill>
        <patternFill>
          <bgColor indexed="42"/>
        </patternFill>
      </fill>
    </dxf>
    <dxf>
      <font>
        <color rgb="FF9C5700"/>
      </font>
      <fill>
        <patternFill>
          <bgColor rgb="FFFFEB9C"/>
        </patternFill>
      </fill>
    </dxf>
    <dxf>
      <fill>
        <patternFill>
          <bgColor rgb="FFFFC7CE"/>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rgb="FFFFC7CE"/>
        </patternFill>
      </fill>
    </dxf>
    <dxf>
      <font>
        <color rgb="FF9C5700"/>
      </font>
      <fill>
        <patternFill>
          <bgColor rgb="FFFFEB9C"/>
        </patternFill>
      </fill>
    </dxf>
    <dxf>
      <fill>
        <patternFill>
          <bgColor indexed="22"/>
        </patternFill>
      </fill>
    </dxf>
    <dxf>
      <font>
        <color rgb="FF9C5700"/>
      </font>
      <fill>
        <patternFill>
          <bgColor rgb="FFFFEB9C"/>
        </patternFill>
      </fill>
    </dxf>
    <dxf>
      <fill>
        <patternFill>
          <bgColor rgb="FFFFC7CE"/>
        </patternFill>
      </fill>
    </dxf>
    <dxf>
      <fill>
        <patternFill>
          <bgColor indexed="48"/>
        </patternFill>
      </fill>
    </dxf>
    <dxf>
      <fill>
        <patternFill>
          <bgColor indexed="42"/>
        </patternFill>
      </fill>
    </dxf>
    <dxf>
      <fill>
        <patternFill>
          <bgColor indexed="22"/>
        </patternFill>
      </fill>
    </dxf>
    <dxf>
      <fill>
        <patternFill>
          <bgColor indexed="48"/>
        </patternFill>
      </fill>
    </dxf>
    <dxf>
      <fill>
        <patternFill>
          <bgColor indexed="22"/>
        </patternFill>
      </fill>
    </dxf>
    <dxf>
      <fill>
        <patternFill>
          <bgColor indexed="42"/>
        </patternFill>
      </fill>
    </dxf>
    <dxf>
      <fill>
        <patternFill>
          <bgColor indexed="48"/>
        </patternFill>
      </fill>
    </dxf>
    <dxf>
      <font>
        <color rgb="FF9C5700"/>
      </font>
      <fill>
        <patternFill>
          <bgColor rgb="FFFFEB9C"/>
        </patternFill>
      </fill>
    </dxf>
    <dxf>
      <fill>
        <patternFill>
          <bgColor indexed="22"/>
        </patternFill>
      </fill>
    </dxf>
    <dxf>
      <fill>
        <patternFill>
          <bgColor indexed="42"/>
        </patternFill>
      </fill>
    </dxf>
    <dxf>
      <fill>
        <patternFill>
          <bgColor indexed="48"/>
        </patternFill>
      </fill>
    </dxf>
    <dxf>
      <fill>
        <patternFill>
          <bgColor rgb="FFFFC7CE"/>
        </patternFill>
      </fill>
    </dxf>
    <dxf>
      <font>
        <color rgb="FF9C5700"/>
      </font>
      <fill>
        <patternFill>
          <bgColor rgb="FFFFEB9C"/>
        </patternFill>
      </fill>
    </dxf>
    <dxf>
      <fill>
        <patternFill>
          <bgColor indexed="48"/>
        </patternFill>
      </fill>
    </dxf>
    <dxf>
      <fill>
        <patternFill>
          <bgColor indexed="42"/>
        </patternFill>
      </fill>
    </dxf>
    <dxf>
      <fill>
        <patternFill>
          <bgColor indexed="22"/>
        </patternFill>
      </fill>
    </dxf>
    <dxf>
      <font>
        <color rgb="FF9C5700"/>
      </font>
      <fill>
        <patternFill>
          <bgColor rgb="FFFFEB9C"/>
        </patternFill>
      </fill>
    </dxf>
    <dxf>
      <fill>
        <patternFill>
          <bgColor indexed="22"/>
        </patternFill>
      </fill>
    </dxf>
    <dxf>
      <fill>
        <patternFill>
          <bgColor indexed="42"/>
        </patternFill>
      </fill>
    </dxf>
    <dxf>
      <fill>
        <patternFill>
          <bgColor indexed="48"/>
        </patternFill>
      </fill>
    </dxf>
    <dxf>
      <fill>
        <patternFill>
          <bgColor rgb="FFFFC7CE"/>
        </patternFill>
      </fill>
    </dxf>
    <dxf>
      <font>
        <color rgb="FF9C5700"/>
      </font>
      <fill>
        <patternFill>
          <bgColor rgb="FFFFEB9C"/>
        </patternFill>
      </fill>
    </dxf>
    <dxf>
      <fill>
        <patternFill>
          <bgColor indexed="42"/>
        </patternFill>
      </fill>
    </dxf>
    <dxf>
      <fill>
        <patternFill>
          <bgColor indexed="22"/>
        </patternFill>
      </fill>
    </dxf>
    <dxf>
      <fill>
        <patternFill>
          <bgColor indexed="48"/>
        </patternFill>
      </fill>
    </dxf>
    <dxf>
      <fill>
        <patternFill>
          <bgColor rgb="FFFFC7CE"/>
        </patternFill>
      </fill>
    </dxf>
    <dxf>
      <fill>
        <patternFill>
          <bgColor indexed="48"/>
        </patternFill>
      </fill>
    </dxf>
    <dxf>
      <font>
        <color rgb="FF9C5700"/>
      </font>
      <fill>
        <patternFill>
          <bgColor rgb="FFFFEB9C"/>
        </patternFill>
      </fill>
    </dxf>
    <dxf>
      <fill>
        <patternFill>
          <bgColor indexed="22"/>
        </patternFill>
      </fill>
    </dxf>
    <dxf>
      <fill>
        <patternFill>
          <bgColor indexed="42"/>
        </patternFill>
      </fill>
    </dxf>
    <dxf>
      <fill>
        <patternFill>
          <bgColor rgb="FFFFC7CE"/>
        </patternFill>
      </fill>
    </dxf>
    <dxf>
      <fill>
        <patternFill>
          <bgColor indexed="22"/>
        </patternFill>
      </fill>
    </dxf>
    <dxf>
      <fill>
        <patternFill>
          <bgColor rgb="FFFFC7CE"/>
        </patternFill>
      </fill>
    </dxf>
    <dxf>
      <fill>
        <patternFill>
          <bgColor indexed="48"/>
        </patternFill>
      </fill>
    </dxf>
    <dxf>
      <fill>
        <patternFill>
          <bgColor indexed="42"/>
        </patternFill>
      </fill>
    </dxf>
    <dxf>
      <font>
        <color rgb="FF9C5700"/>
      </font>
      <fill>
        <patternFill>
          <bgColor rgb="FFFFEB9C"/>
        </patternFill>
      </fill>
    </dxf>
    <dxf>
      <font>
        <color rgb="FF9C5700"/>
      </font>
      <fill>
        <patternFill>
          <bgColor rgb="FFFFEB9C"/>
        </patternFill>
      </fill>
    </dxf>
    <dxf>
      <fill>
        <patternFill>
          <bgColor rgb="FFFFC7CE"/>
        </patternFill>
      </fill>
    </dxf>
    <dxf>
      <fill>
        <patternFill>
          <bgColor indexed="48"/>
        </patternFill>
      </fill>
    </dxf>
    <dxf>
      <fill>
        <patternFill>
          <bgColor indexed="22"/>
        </patternFill>
      </fill>
    </dxf>
    <dxf>
      <fill>
        <patternFill>
          <bgColor indexed="42"/>
        </patternFill>
      </fill>
    </dxf>
    <dxf>
      <font>
        <color rgb="FF9C5700"/>
      </font>
      <fill>
        <patternFill>
          <bgColor rgb="FFFFEB9C"/>
        </patternFill>
      </fill>
    </dxf>
    <dxf>
      <fill>
        <patternFill>
          <bgColor indexed="22"/>
        </patternFill>
      </fill>
    </dxf>
    <dxf>
      <fill>
        <patternFill>
          <bgColor indexed="42"/>
        </patternFill>
      </fill>
    </dxf>
    <dxf>
      <fill>
        <patternFill>
          <bgColor theme="7" tint="0.39994506668294322"/>
        </patternFill>
      </fill>
    </dxf>
    <dxf>
      <fill>
        <patternFill>
          <bgColor theme="7" tint="0.79998168889431442"/>
        </patternFill>
      </fill>
    </dxf>
    <dxf>
      <fill>
        <patternFill>
          <bgColor rgb="FFFFFF00"/>
        </patternFill>
      </fill>
    </dxf>
    <dxf>
      <fill>
        <patternFill>
          <bgColor rgb="FFFF0000"/>
        </patternFill>
      </fill>
    </dxf>
    <dxf>
      <fill>
        <patternFill>
          <bgColor rgb="FF00B0F0"/>
        </patternFill>
      </fill>
    </dxf>
    <dxf>
      <fill>
        <patternFill>
          <bgColor rgb="FF66FF66"/>
        </patternFill>
      </fill>
    </dxf>
    <dxf>
      <fill>
        <patternFill>
          <bgColor rgb="FFFFFF00"/>
        </patternFill>
      </fill>
    </dxf>
    <dxf>
      <font>
        <b/>
        <i val="0"/>
      </font>
      <fill>
        <patternFill>
          <bgColor rgb="FFFFC000"/>
        </patternFill>
      </fill>
    </dxf>
    <dxf>
      <font>
        <b/>
        <i val="0"/>
      </font>
      <fill>
        <patternFill>
          <bgColor theme="9" tint="0.59996337778862885"/>
        </patternFill>
      </fill>
    </dxf>
    <dxf>
      <fill>
        <patternFill>
          <bgColor theme="4"/>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66FF66"/>
        </patternFill>
      </fill>
    </dxf>
    <dxf>
      <fill>
        <patternFill>
          <bgColor rgb="FFFFFF00"/>
        </patternFill>
      </fill>
    </dxf>
    <dxf>
      <fill>
        <patternFill>
          <bgColor theme="4"/>
        </patternFill>
      </fill>
    </dxf>
    <dxf>
      <font>
        <b/>
        <i val="0"/>
      </font>
      <fill>
        <patternFill>
          <bgColor rgb="FFFFC000"/>
        </patternFill>
      </fill>
    </dxf>
    <dxf>
      <font>
        <b/>
        <i val="0"/>
      </font>
      <fill>
        <patternFill>
          <bgColor theme="9" tint="0.59996337778862885"/>
        </patternFill>
      </fill>
    </dxf>
    <dxf>
      <fill>
        <patternFill>
          <bgColor rgb="FFFFFF00"/>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rgb="FF00B0F0"/>
        </patternFill>
      </fill>
    </dxf>
    <dxf>
      <fill>
        <patternFill>
          <bgColor rgb="FF66FF66"/>
        </patternFill>
      </fill>
    </dxf>
    <dxf>
      <fill>
        <patternFill>
          <bgColor rgb="FFFFFF00"/>
        </patternFill>
      </fill>
    </dxf>
    <dxf>
      <fill>
        <patternFill>
          <bgColor rgb="FFFF0000"/>
        </patternFill>
      </fill>
    </dxf>
    <dxf>
      <font>
        <b/>
        <i val="0"/>
      </font>
      <fill>
        <patternFill>
          <bgColor rgb="FFFFC000"/>
        </patternFill>
      </fill>
    </dxf>
    <dxf>
      <font>
        <b/>
        <i val="0"/>
      </font>
      <fill>
        <patternFill>
          <bgColor theme="9" tint="0.59996337778862885"/>
        </patternFill>
      </fill>
    </dxf>
    <dxf>
      <fill>
        <patternFill>
          <bgColor theme="4"/>
        </patternFill>
      </fill>
    </dxf>
    <dxf>
      <font>
        <b/>
        <i val="0"/>
      </font>
      <fill>
        <patternFill>
          <bgColor theme="9" tint="0.59996337778862885"/>
        </patternFill>
      </fill>
    </dxf>
    <dxf>
      <fill>
        <patternFill>
          <bgColor theme="4"/>
        </patternFill>
      </fill>
    </dxf>
    <dxf>
      <font>
        <b/>
        <i val="0"/>
      </font>
      <fill>
        <patternFill>
          <bgColor rgb="FFFFC000"/>
        </patternFill>
      </fill>
    </dxf>
    <dxf>
      <font>
        <b/>
        <i val="0"/>
      </font>
      <fill>
        <patternFill>
          <bgColor theme="9" tint="0.59996337778862885"/>
        </patternFill>
      </fill>
    </dxf>
    <dxf>
      <font>
        <b/>
        <i val="0"/>
      </font>
      <fill>
        <patternFill>
          <bgColor rgb="FFFFC000"/>
        </patternFill>
      </fill>
    </dxf>
    <dxf>
      <fill>
        <patternFill>
          <bgColor theme="4"/>
        </patternFill>
      </fill>
    </dxf>
    <dxf>
      <fill>
        <patternFill>
          <bgColor theme="4"/>
        </patternFill>
      </fill>
    </dxf>
    <dxf>
      <font>
        <b/>
        <i val="0"/>
      </font>
      <fill>
        <patternFill>
          <bgColor theme="9" tint="0.59996337778862885"/>
        </patternFill>
      </fill>
    </dxf>
    <dxf>
      <font>
        <b/>
        <i val="0"/>
      </font>
      <fill>
        <patternFill>
          <bgColor rgb="FFFFC000"/>
        </patternFill>
      </fill>
    </dxf>
    <dxf>
      <fill>
        <patternFill>
          <bgColor rgb="FFFFFF00"/>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ont>
        <b/>
        <i val="0"/>
      </font>
      <fill>
        <patternFill>
          <bgColor theme="9" tint="0.59996337778862885"/>
        </patternFill>
      </fill>
    </dxf>
    <dxf>
      <font>
        <b/>
        <i val="0"/>
      </font>
      <fill>
        <patternFill>
          <bgColor rgb="FFFFC000"/>
        </patternFill>
      </fill>
    </dxf>
    <dxf>
      <fill>
        <patternFill>
          <bgColor theme="4"/>
        </patternFill>
      </fill>
    </dxf>
    <dxf>
      <fill>
        <patternFill>
          <bgColor rgb="FFFF0000"/>
        </patternFill>
      </fill>
    </dxf>
    <dxf>
      <fill>
        <patternFill>
          <bgColor rgb="FF00B0F0"/>
        </patternFill>
      </fill>
    </dxf>
    <dxf>
      <fill>
        <patternFill>
          <bgColor rgb="FF66FF66"/>
        </patternFill>
      </fill>
    </dxf>
    <dxf>
      <fill>
        <patternFill>
          <bgColor rgb="FFFFFF00"/>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ont>
        <b/>
        <i val="0"/>
      </font>
      <fill>
        <patternFill>
          <bgColor theme="9" tint="0.59996337778862885"/>
        </patternFill>
      </fill>
    </dxf>
    <dxf>
      <fill>
        <patternFill>
          <bgColor theme="4"/>
        </patternFill>
      </fill>
    </dxf>
    <dxf>
      <font>
        <b/>
        <i val="0"/>
      </font>
      <fill>
        <patternFill>
          <bgColor rgb="FFFFC000"/>
        </patternFill>
      </fill>
    </dxf>
    <dxf>
      <font>
        <b/>
        <i val="0"/>
      </font>
      <fill>
        <patternFill>
          <bgColor rgb="FFFFC000"/>
        </patternFill>
      </fill>
    </dxf>
    <dxf>
      <font>
        <b/>
        <i val="0"/>
      </font>
      <fill>
        <patternFill>
          <bgColor theme="9" tint="0.59996337778862885"/>
        </patternFill>
      </fill>
    </dxf>
    <dxf>
      <fill>
        <patternFill>
          <bgColor theme="4"/>
        </patternFill>
      </fill>
    </dxf>
    <dxf>
      <font>
        <b/>
        <i val="0"/>
      </font>
      <fill>
        <patternFill>
          <bgColor theme="9" tint="0.59996337778862885"/>
        </patternFill>
      </fill>
    </dxf>
    <dxf>
      <fill>
        <patternFill>
          <bgColor theme="4"/>
        </patternFill>
      </fill>
    </dxf>
    <dxf>
      <font>
        <b/>
        <i val="0"/>
      </font>
      <fill>
        <patternFill>
          <bgColor rgb="FFFFC000"/>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rgb="FFFFFF00"/>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39994506668294322"/>
        </patternFill>
      </fill>
    </dxf>
    <dxf>
      <fill>
        <patternFill>
          <bgColor theme="7" tint="0.79998168889431442"/>
        </patternFill>
      </fill>
    </dxf>
    <dxf>
      <font>
        <color rgb="FFFF0000"/>
      </font>
      <fill>
        <patternFill>
          <bgColor rgb="FFFFCCCC"/>
        </patternFill>
      </fill>
    </dxf>
    <dxf>
      <fill>
        <patternFill>
          <bgColor theme="7" tint="0.39994506668294322"/>
        </patternFill>
      </fill>
    </dxf>
    <dxf>
      <fill>
        <patternFill>
          <bgColor theme="7" tint="0.79998168889431442"/>
        </patternFill>
      </fill>
    </dxf>
    <dxf>
      <fill>
        <patternFill>
          <bgColor theme="7" tint="0.39994506668294322"/>
        </patternFill>
      </fill>
    </dxf>
    <dxf>
      <fill>
        <patternFill>
          <bgColor theme="7" tint="0.79998168889431442"/>
        </patternFill>
      </fill>
    </dxf>
    <dxf>
      <fill>
        <patternFill>
          <bgColor rgb="FFFFFF00"/>
        </patternFill>
      </fill>
    </dxf>
    <dxf>
      <fill>
        <patternFill>
          <bgColor rgb="FFFF0000"/>
        </patternFill>
      </fill>
    </dxf>
    <dxf>
      <fill>
        <patternFill>
          <bgColor rgb="FF00B0F0"/>
        </patternFill>
      </fill>
    </dxf>
    <dxf>
      <fill>
        <patternFill>
          <bgColor rgb="FF66FF66"/>
        </patternFill>
      </fill>
    </dxf>
    <dxf>
      <fill>
        <patternFill>
          <bgColor rgb="FFFFFF00"/>
        </patternFill>
      </fill>
    </dxf>
    <dxf>
      <fill>
        <patternFill>
          <bgColor rgb="FFFFFF00"/>
        </patternFill>
      </fill>
    </dxf>
    <dxf>
      <fill>
        <patternFill>
          <bgColor rgb="FFFF0000"/>
        </patternFill>
      </fill>
    </dxf>
    <dxf>
      <fill>
        <patternFill>
          <bgColor rgb="FF00B0F0"/>
        </patternFill>
      </fill>
    </dxf>
    <dxf>
      <fill>
        <patternFill>
          <bgColor rgb="FF66FF66"/>
        </patternFill>
      </fill>
    </dxf>
    <dxf>
      <fill>
        <patternFill>
          <bgColor rgb="FFFFFF00"/>
        </patternFill>
      </fill>
    </dxf>
    <dxf>
      <fill>
        <patternFill>
          <bgColor rgb="FFFFFF00"/>
        </patternFill>
      </fill>
    </dxf>
    <dxf>
      <fill>
        <patternFill>
          <bgColor rgb="FFFF0000"/>
        </patternFill>
      </fill>
    </dxf>
    <dxf>
      <fill>
        <patternFill>
          <bgColor rgb="FF00B0F0"/>
        </patternFill>
      </fill>
    </dxf>
    <dxf>
      <fill>
        <patternFill>
          <bgColor rgb="FF66FF66"/>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22"/>
        </patternFill>
      </fill>
    </dxf>
    <dxf>
      <fill>
        <patternFill>
          <bgColor indexed="42"/>
        </patternFill>
      </fill>
    </dxf>
    <dxf>
      <fill>
        <patternFill>
          <bgColor indexed="48"/>
        </patternFill>
      </fill>
    </dxf>
    <dxf>
      <fill>
        <patternFill>
          <bgColor rgb="FFFFC7CE"/>
        </patternFill>
      </fill>
    </dxf>
    <dxf>
      <font>
        <color rgb="FF9C5700"/>
      </font>
      <fill>
        <patternFill>
          <bgColor rgb="FFFFEB9C"/>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
      <fill>
        <patternFill>
          <bgColor indexed="48"/>
        </patternFill>
      </fill>
    </dxf>
    <dxf>
      <fill>
        <patternFill>
          <bgColor indexed="22"/>
        </patternFill>
      </fill>
    </dxf>
    <dxf>
      <fill>
        <patternFill>
          <bgColor indexed="42"/>
        </patternFill>
      </fill>
    </dxf>
  </dxfs>
  <tableStyles count="1" defaultTableStyle="TableStyleMedium2" defaultPivotStyle="PivotStyleLight16">
    <tableStyle name="Slicer Style 1" pivot="0" table="0" count="0" xr9:uid="{92C6FCA3-8F2E-43B9-A45A-15226E5A3F9A}"/>
  </tableStyles>
  <colors>
    <mruColors>
      <color rgb="FFCCFFCC"/>
      <color rgb="FFFDCFD0"/>
      <color rgb="FFFDC7C8"/>
      <color rgb="FFB9D9A3"/>
      <color rgb="FF0000F2"/>
      <color rgb="FF8CC068"/>
      <color rgb="FFF89090"/>
      <color rgb="FF3366FF"/>
      <color rgb="FF0066FF"/>
      <color rgb="FF3333FF"/>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microsoft.com/office/2022/10/relationships/richValueRel" Target="richData/richValueRel.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cid:177a977a4114ce8e91" TargetMode="External"/><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cid:177a977a4114ce8e91" TargetMode="External"/><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cid:177a977a4114ce8e91" TargetMode="External"/><Relationship Id="rId2" Type="http://schemas.openxmlformats.org/officeDocument/2006/relationships/image" Target="../media/image2.jpeg"/><Relationship Id="rId1" Type="http://schemas.openxmlformats.org/officeDocument/2006/relationships/image" Target="../media/image4.png"/><Relationship Id="rId5" Type="http://schemas.openxmlformats.org/officeDocument/2006/relationships/image" Target="../media/image1.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cid:177a977a4114ce8e91" TargetMode="External"/><Relationship Id="rId2" Type="http://schemas.openxmlformats.org/officeDocument/2006/relationships/image" Target="../media/image2.jpe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5.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2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_rels/drawing2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3.png"/><Relationship Id="rId4" Type="http://schemas.openxmlformats.org/officeDocument/2006/relationships/image" Target="cid:177a977a4114ce8e91" TargetMode="External"/></Relationships>
</file>

<file path=xl/drawings/drawing1.xml><?xml version="1.0" encoding="utf-8"?>
<xdr:wsDr xmlns:xdr="http://schemas.openxmlformats.org/drawingml/2006/spreadsheetDrawing" xmlns:a="http://schemas.openxmlformats.org/drawingml/2006/main">
  <xdr:twoCellAnchor>
    <xdr:from>
      <xdr:col>0</xdr:col>
      <xdr:colOff>838200</xdr:colOff>
      <xdr:row>0</xdr:row>
      <xdr:rowOff>419099</xdr:rowOff>
    </xdr:from>
    <xdr:to>
      <xdr:col>1</xdr:col>
      <xdr:colOff>7572375</xdr:colOff>
      <xdr:row>3</xdr:row>
      <xdr:rowOff>130006</xdr:rowOff>
    </xdr:to>
    <xdr:pic>
      <xdr:nvPicPr>
        <xdr:cNvPr id="2" name="Picture 1">
          <a:extLst>
            <a:ext uri="{FF2B5EF4-FFF2-40B4-BE49-F238E27FC236}">
              <a16:creationId xmlns:a16="http://schemas.microsoft.com/office/drawing/2014/main" id="{0B74AE8A-DAB5-4215-A55C-68941DBF0E8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609600" y="190499"/>
          <a:ext cx="609600" cy="5110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10</xdr:col>
      <xdr:colOff>685800</xdr:colOff>
      <xdr:row>0</xdr:row>
      <xdr:rowOff>762000</xdr:rowOff>
    </xdr:from>
    <xdr:ext cx="7781924" cy="3721311"/>
    <xdr:pic>
      <xdr:nvPicPr>
        <xdr:cNvPr id="3" name="Picture 2">
          <a:extLst>
            <a:ext uri="{FF2B5EF4-FFF2-40B4-BE49-F238E27FC236}">
              <a16:creationId xmlns:a16="http://schemas.microsoft.com/office/drawing/2014/main" id="{347970FC-ACF3-4B86-93C4-C71A81BAFF26}"/>
            </a:ext>
          </a:extLst>
        </xdr:cNvPr>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6705600" y="190500"/>
          <a:ext cx="7781924" cy="3721311"/>
        </a:xfrm>
        <a:prstGeom prst="rect">
          <a:avLst/>
        </a:prstGeom>
        <a:noFill/>
        <a:ln>
          <a:noFill/>
        </a:ln>
      </xdr:spPr>
    </xdr:pic>
    <xdr:clientData/>
  </xdr:oneCellAnchor>
  <xdr:oneCellAnchor>
    <xdr:from>
      <xdr:col>4</xdr:col>
      <xdr:colOff>1447800</xdr:colOff>
      <xdr:row>0</xdr:row>
      <xdr:rowOff>646255</xdr:rowOff>
    </xdr:from>
    <xdr:ext cx="8312151" cy="3392345"/>
    <xdr:pic>
      <xdr:nvPicPr>
        <xdr:cNvPr id="4" name="Picture 3">
          <a:extLst>
            <a:ext uri="{FF2B5EF4-FFF2-40B4-BE49-F238E27FC236}">
              <a16:creationId xmlns:a16="http://schemas.microsoft.com/office/drawing/2014/main" id="{4C4813CF-8ED1-4D5F-A0DD-0845071602FD}"/>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830300" y="646255"/>
          <a:ext cx="8312151" cy="3392345"/>
        </a:xfrm>
        <a:prstGeom prst="rect">
          <a:avLst/>
        </a:prstGeom>
        <a:solidFill>
          <a:schemeClr val="bg1"/>
        </a:solidFill>
      </xdr:spPr>
    </xdr:pic>
    <xdr:clientData/>
  </xdr:oneCellAnchor>
  <xdr:oneCellAnchor>
    <xdr:from>
      <xdr:col>14</xdr:col>
      <xdr:colOff>1149350</xdr:colOff>
      <xdr:row>0</xdr:row>
      <xdr:rowOff>239834</xdr:rowOff>
    </xdr:from>
    <xdr:ext cx="9829800" cy="4179766"/>
    <xdr:pic>
      <xdr:nvPicPr>
        <xdr:cNvPr id="5" name="Image 32">
          <a:extLst>
            <a:ext uri="{FF2B5EF4-FFF2-40B4-BE49-F238E27FC236}">
              <a16:creationId xmlns:a16="http://schemas.microsoft.com/office/drawing/2014/main" id="{89FD4AD5-CB15-4C59-83E3-0383C602A08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98850" y="239834"/>
          <a:ext cx="9829800" cy="4179766"/>
        </a:xfrm>
        <a:prstGeom prst="rect">
          <a:avLst/>
        </a:prstGeom>
        <a:noFill/>
      </xdr:spPr>
    </xdr:pic>
    <xdr:clientData/>
  </xdr:oneCellAnchor>
</xdr:wsDr>
</file>

<file path=xl/drawings/drawing2.xml><?xml version="1.0" encoding="utf-8"?>
<xdr:wsDr xmlns:xdr="http://schemas.openxmlformats.org/drawingml/2006/spreadsheetDrawing" xmlns:a="http://schemas.openxmlformats.org/drawingml/2006/main">
  <xdr:twoCellAnchor>
    <xdr:from>
      <xdr:col>0</xdr:col>
      <xdr:colOff>330200</xdr:colOff>
      <xdr:row>0</xdr:row>
      <xdr:rowOff>101599</xdr:rowOff>
    </xdr:from>
    <xdr:to>
      <xdr:col>2</xdr:col>
      <xdr:colOff>476250</xdr:colOff>
      <xdr:row>2</xdr:row>
      <xdr:rowOff>1146006</xdr:rowOff>
    </xdr:to>
    <xdr:pic>
      <xdr:nvPicPr>
        <xdr:cNvPr id="2" name="Picture 1">
          <a:extLst>
            <a:ext uri="{FF2B5EF4-FFF2-40B4-BE49-F238E27FC236}">
              <a16:creationId xmlns:a16="http://schemas.microsoft.com/office/drawing/2014/main" id="{FC6F33B2-D386-45A3-8AF7-87F508B6473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330200" y="101599"/>
          <a:ext cx="8528050" cy="44734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12</xdr:col>
      <xdr:colOff>177800</xdr:colOff>
      <xdr:row>0</xdr:row>
      <xdr:rowOff>311150</xdr:rowOff>
    </xdr:from>
    <xdr:ext cx="7781924" cy="3721311"/>
    <xdr:pic>
      <xdr:nvPicPr>
        <xdr:cNvPr id="3" name="Picture 2">
          <a:extLst>
            <a:ext uri="{FF2B5EF4-FFF2-40B4-BE49-F238E27FC236}">
              <a16:creationId xmlns:a16="http://schemas.microsoft.com/office/drawing/2014/main" id="{4897FA47-A47B-4426-B1F8-C4F28FE5718D}"/>
            </a:ext>
          </a:extLst>
        </xdr:cNvPr>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48260000" y="311150"/>
          <a:ext cx="7781924" cy="3721311"/>
        </a:xfrm>
        <a:prstGeom prst="rect">
          <a:avLst/>
        </a:prstGeom>
        <a:noFill/>
        <a:ln>
          <a:noFill/>
        </a:ln>
      </xdr:spPr>
    </xdr:pic>
    <xdr:clientData/>
  </xdr:oneCellAnchor>
  <xdr:oneCellAnchor>
    <xdr:from>
      <xdr:col>3</xdr:col>
      <xdr:colOff>2590800</xdr:colOff>
      <xdr:row>0</xdr:row>
      <xdr:rowOff>392255</xdr:rowOff>
    </xdr:from>
    <xdr:ext cx="8712200" cy="3830495"/>
    <xdr:pic>
      <xdr:nvPicPr>
        <xdr:cNvPr id="4" name="Picture 3">
          <a:extLst>
            <a:ext uri="{FF2B5EF4-FFF2-40B4-BE49-F238E27FC236}">
              <a16:creationId xmlns:a16="http://schemas.microsoft.com/office/drawing/2014/main" id="{30F95DDF-1302-4452-A808-5DEAF23F7167}"/>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734800" y="392255"/>
          <a:ext cx="8712200" cy="3830495"/>
        </a:xfrm>
        <a:prstGeom prst="rect">
          <a:avLst/>
        </a:prstGeom>
        <a:solidFill>
          <a:schemeClr val="bg1"/>
        </a:solidFill>
      </xdr:spPr>
    </xdr:pic>
    <xdr:clientData/>
  </xdr:oneCellAnchor>
  <xdr:oneCellAnchor>
    <xdr:from>
      <xdr:col>17</xdr:col>
      <xdr:colOff>196850</xdr:colOff>
      <xdr:row>0</xdr:row>
      <xdr:rowOff>62034</xdr:rowOff>
    </xdr:from>
    <xdr:ext cx="9829800" cy="4046416"/>
    <xdr:pic>
      <xdr:nvPicPr>
        <xdr:cNvPr id="5" name="Image 32">
          <a:extLst>
            <a:ext uri="{FF2B5EF4-FFF2-40B4-BE49-F238E27FC236}">
              <a16:creationId xmlns:a16="http://schemas.microsoft.com/office/drawing/2014/main" id="{664F6749-1838-49B4-999F-7A11821084C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699650" y="62034"/>
          <a:ext cx="9829800" cy="4046416"/>
        </a:xfrm>
        <a:prstGeom prst="rect">
          <a:avLst/>
        </a:prstGeom>
        <a:noFill/>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334529</xdr:colOff>
      <xdr:row>0</xdr:row>
      <xdr:rowOff>398320</xdr:rowOff>
    </xdr:from>
    <xdr:to>
      <xdr:col>2</xdr:col>
      <xdr:colOff>83979</xdr:colOff>
      <xdr:row>2</xdr:row>
      <xdr:rowOff>329046</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750165" y="398320"/>
          <a:ext cx="3161132" cy="24245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744682</xdr:colOff>
      <xdr:row>0</xdr:row>
      <xdr:rowOff>318944</xdr:rowOff>
    </xdr:from>
    <xdr:to>
      <xdr:col>16</xdr:col>
      <xdr:colOff>935182</xdr:colOff>
      <xdr:row>2</xdr:row>
      <xdr:rowOff>259774</xdr:rowOff>
    </xdr:to>
    <xdr:pic>
      <xdr:nvPicPr>
        <xdr:cNvPr id="3" name="Image 32">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725909" y="318944"/>
          <a:ext cx="4000500" cy="2434648"/>
        </a:xfrm>
        <a:prstGeom prst="rect">
          <a:avLst/>
        </a:prstGeom>
        <a:noFill/>
      </xdr:spPr>
    </xdr:pic>
    <xdr:clientData/>
  </xdr:twoCellAnchor>
  <xdr:twoCellAnchor editAs="oneCell">
    <xdr:from>
      <xdr:col>18</xdr:col>
      <xdr:colOff>796639</xdr:colOff>
      <xdr:row>0</xdr:row>
      <xdr:rowOff>555625</xdr:rowOff>
    </xdr:from>
    <xdr:to>
      <xdr:col>21</xdr:col>
      <xdr:colOff>2401975</xdr:colOff>
      <xdr:row>2</xdr:row>
      <xdr:rowOff>69273</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30324139" y="555625"/>
          <a:ext cx="4341608" cy="2007466"/>
        </a:xfrm>
        <a:prstGeom prst="rect">
          <a:avLst/>
        </a:prstGeom>
        <a:noFill/>
        <a:ln>
          <a:noFill/>
        </a:ln>
      </xdr:spPr>
    </xdr:pic>
    <xdr:clientData/>
  </xdr:twoCellAnchor>
  <xdr:twoCellAnchor editAs="oneCell">
    <xdr:from>
      <xdr:col>3</xdr:col>
      <xdr:colOff>489982</xdr:colOff>
      <xdr:row>0</xdr:row>
      <xdr:rowOff>947964</xdr:rowOff>
    </xdr:from>
    <xdr:to>
      <xdr:col>3</xdr:col>
      <xdr:colOff>4139046</xdr:colOff>
      <xdr:row>2</xdr:row>
      <xdr:rowOff>346364</xdr:rowOff>
    </xdr:to>
    <xdr:pic>
      <xdr:nvPicPr>
        <xdr:cNvPr id="5" name="Picture 4">
          <a:extLst>
            <a:ext uri="{FF2B5EF4-FFF2-40B4-BE49-F238E27FC236}">
              <a16:creationId xmlns:a16="http://schemas.microsoft.com/office/drawing/2014/main" id="{00000000-0008-0000-02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04437" y="947964"/>
          <a:ext cx="3649064" cy="1892218"/>
        </a:xfrm>
        <a:prstGeom prst="rect">
          <a:avLst/>
        </a:prstGeom>
        <a:solidFill>
          <a:schemeClr val="bg1"/>
        </a:solid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400052</xdr:colOff>
      <xdr:row>0</xdr:row>
      <xdr:rowOff>196850</xdr:rowOff>
    </xdr:from>
    <xdr:to>
      <xdr:col>2</xdr:col>
      <xdr:colOff>911225</xdr:colOff>
      <xdr:row>1</xdr:row>
      <xdr:rowOff>0</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812802" y="196850"/>
          <a:ext cx="3448048" cy="1549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174625</xdr:colOff>
      <xdr:row>0</xdr:row>
      <xdr:rowOff>167528</xdr:rowOff>
    </xdr:from>
    <xdr:to>
      <xdr:col>13</xdr:col>
      <xdr:colOff>3857624</xdr:colOff>
      <xdr:row>0</xdr:row>
      <xdr:rowOff>1651000</xdr:rowOff>
    </xdr:to>
    <xdr:pic>
      <xdr:nvPicPr>
        <xdr:cNvPr id="3" name="Image 32">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542250" y="167528"/>
          <a:ext cx="3682999" cy="1483472"/>
        </a:xfrm>
        <a:prstGeom prst="rect">
          <a:avLst/>
        </a:prstGeom>
        <a:noFill/>
      </xdr:spPr>
    </xdr:pic>
    <xdr:clientData/>
  </xdr:twoCellAnchor>
  <xdr:twoCellAnchor editAs="oneCell">
    <xdr:from>
      <xdr:col>8</xdr:col>
      <xdr:colOff>590550</xdr:colOff>
      <xdr:row>0</xdr:row>
      <xdr:rowOff>351815</xdr:rowOff>
    </xdr:from>
    <xdr:to>
      <xdr:col>11</xdr:col>
      <xdr:colOff>1000125</xdr:colOff>
      <xdr:row>0</xdr:row>
      <xdr:rowOff>1587501</xdr:rowOff>
    </xdr:to>
    <xdr:pic>
      <xdr:nvPicPr>
        <xdr:cNvPr id="4" name="Picture 3">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13687425" y="351815"/>
          <a:ext cx="3409950" cy="1235686"/>
        </a:xfrm>
        <a:prstGeom prst="rect">
          <a:avLst/>
        </a:prstGeom>
        <a:noFill/>
        <a:ln>
          <a:noFill/>
        </a:ln>
      </xdr:spPr>
    </xdr:pic>
    <xdr:clientData/>
  </xdr:twoCellAnchor>
  <xdr:twoCellAnchor editAs="oneCell">
    <xdr:from>
      <xdr:col>4</xdr:col>
      <xdr:colOff>254000</xdr:colOff>
      <xdr:row>0</xdr:row>
      <xdr:rowOff>197428</xdr:rowOff>
    </xdr:from>
    <xdr:to>
      <xdr:col>4</xdr:col>
      <xdr:colOff>3165929</xdr:colOff>
      <xdr:row>0</xdr:row>
      <xdr:rowOff>1568450</xdr:rowOff>
    </xdr:to>
    <xdr:pic>
      <xdr:nvPicPr>
        <xdr:cNvPr id="5" name="Picture 4">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40250" y="197428"/>
          <a:ext cx="2911929" cy="1371022"/>
        </a:xfrm>
        <a:prstGeom prst="rect">
          <a:avLst/>
        </a:prstGeom>
        <a:solidFill>
          <a:schemeClr val="bg1"/>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1661679</xdr:colOff>
      <xdr:row>0</xdr:row>
      <xdr:rowOff>241707</xdr:rowOff>
    </xdr:from>
    <xdr:to>
      <xdr:col>15</xdr:col>
      <xdr:colOff>1181533</xdr:colOff>
      <xdr:row>0</xdr:row>
      <xdr:rowOff>1471178</xdr:rowOff>
    </xdr:to>
    <xdr:pic>
      <xdr:nvPicPr>
        <xdr:cNvPr id="3" name="Image 32">
          <a:extLst>
            <a:ext uri="{FF2B5EF4-FFF2-40B4-BE49-F238E27FC236}">
              <a16:creationId xmlns:a16="http://schemas.microsoft.com/office/drawing/2014/main" id="{9039D4D5-ADDA-4353-830C-428BECE94C28}"/>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36224" y="241707"/>
          <a:ext cx="3422939" cy="1229471"/>
        </a:xfrm>
        <a:prstGeom prst="rect">
          <a:avLst/>
        </a:prstGeom>
        <a:noFill/>
      </xdr:spPr>
    </xdr:pic>
    <xdr:clientData/>
  </xdr:twoCellAnchor>
  <xdr:twoCellAnchor editAs="oneCell">
    <xdr:from>
      <xdr:col>7</xdr:col>
      <xdr:colOff>619684</xdr:colOff>
      <xdr:row>0</xdr:row>
      <xdr:rowOff>385583</xdr:rowOff>
    </xdr:from>
    <xdr:to>
      <xdr:col>12</xdr:col>
      <xdr:colOff>778328</xdr:colOff>
      <xdr:row>0</xdr:row>
      <xdr:rowOff>1481569</xdr:rowOff>
    </xdr:to>
    <xdr:pic>
      <xdr:nvPicPr>
        <xdr:cNvPr id="4" name="Picture 3">
          <a:extLst>
            <a:ext uri="{FF2B5EF4-FFF2-40B4-BE49-F238E27FC236}">
              <a16:creationId xmlns:a16="http://schemas.microsoft.com/office/drawing/2014/main" id="{26D2DB6B-3FBE-4933-B779-CE9ED30A709C}"/>
            </a:ext>
          </a:extLst>
        </xdr:cNvPr>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14630093" y="385583"/>
          <a:ext cx="3687782" cy="1095986"/>
        </a:xfrm>
        <a:prstGeom prst="rect">
          <a:avLst/>
        </a:prstGeom>
        <a:noFill/>
        <a:ln>
          <a:noFill/>
        </a:ln>
      </xdr:spPr>
    </xdr:pic>
    <xdr:clientData/>
  </xdr:twoCellAnchor>
  <xdr:twoCellAnchor editAs="oneCell">
    <xdr:from>
      <xdr:col>4</xdr:col>
      <xdr:colOff>379270</xdr:colOff>
      <xdr:row>0</xdr:row>
      <xdr:rowOff>223983</xdr:rowOff>
    </xdr:from>
    <xdr:to>
      <xdr:col>4</xdr:col>
      <xdr:colOff>4019119</xdr:colOff>
      <xdr:row>0</xdr:row>
      <xdr:rowOff>1483880</xdr:rowOff>
    </xdr:to>
    <xdr:pic>
      <xdr:nvPicPr>
        <xdr:cNvPr id="5" name="Picture 4">
          <a:extLst>
            <a:ext uri="{FF2B5EF4-FFF2-40B4-BE49-F238E27FC236}">
              <a16:creationId xmlns:a16="http://schemas.microsoft.com/office/drawing/2014/main" id="{2A3B7813-0352-4BA3-B43B-76AA8F942A6D}"/>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588" y="223983"/>
          <a:ext cx="3639849" cy="1259897"/>
        </a:xfrm>
        <a:prstGeom prst="rect">
          <a:avLst/>
        </a:prstGeom>
        <a:solidFill>
          <a:schemeClr val="bg1"/>
        </a:solidFill>
      </xdr:spPr>
    </xdr:pic>
    <xdr:clientData/>
  </xdr:twoCellAnchor>
  <xdr:twoCellAnchor>
    <xdr:from>
      <xdr:col>1</xdr:col>
      <xdr:colOff>103910</xdr:colOff>
      <xdr:row>0</xdr:row>
      <xdr:rowOff>0</xdr:rowOff>
    </xdr:from>
    <xdr:to>
      <xdr:col>2</xdr:col>
      <xdr:colOff>1111828</xdr:colOff>
      <xdr:row>1</xdr:row>
      <xdr:rowOff>10390</xdr:rowOff>
    </xdr:to>
    <xdr:pic>
      <xdr:nvPicPr>
        <xdr:cNvPr id="7" name="Picture 6">
          <a:extLst>
            <a:ext uri="{FF2B5EF4-FFF2-40B4-BE49-F238E27FC236}">
              <a16:creationId xmlns:a16="http://schemas.microsoft.com/office/drawing/2014/main" id="{6E7425BD-0923-49E9-A703-5CABCF1431EA}"/>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l="22958" t="27988" r="23210" b="27234"/>
        <a:stretch>
          <a:fillRect/>
        </a:stretch>
      </xdr:blipFill>
      <xdr:spPr bwMode="auto">
        <a:xfrm>
          <a:off x="536865" y="0"/>
          <a:ext cx="4211781" cy="17075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83582</xdr:colOff>
      <xdr:row>0</xdr:row>
      <xdr:rowOff>116238</xdr:rowOff>
    </xdr:from>
    <xdr:to>
      <xdr:col>1</xdr:col>
      <xdr:colOff>1958523</xdr:colOff>
      <xdr:row>0</xdr:row>
      <xdr:rowOff>1592613</xdr:rowOff>
    </xdr:to>
    <xdr:pic>
      <xdr:nvPicPr>
        <xdr:cNvPr id="2" name="Picture 1">
          <a:extLst>
            <a:ext uri="{FF2B5EF4-FFF2-40B4-BE49-F238E27FC236}">
              <a16:creationId xmlns:a16="http://schemas.microsoft.com/office/drawing/2014/main" id="{432B1DAB-89A4-401D-8390-835B14AB4E0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83582" y="116238"/>
          <a:ext cx="2273259"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329047</xdr:colOff>
      <xdr:row>0</xdr:row>
      <xdr:rowOff>195361</xdr:rowOff>
    </xdr:from>
    <xdr:to>
      <xdr:col>10</xdr:col>
      <xdr:colOff>37111</xdr:colOff>
      <xdr:row>0</xdr:row>
      <xdr:rowOff>1456583</xdr:rowOff>
    </xdr:to>
    <xdr:pic>
      <xdr:nvPicPr>
        <xdr:cNvPr id="3" name="Image 32">
          <a:extLst>
            <a:ext uri="{FF2B5EF4-FFF2-40B4-BE49-F238E27FC236}">
              <a16:creationId xmlns:a16="http://schemas.microsoft.com/office/drawing/2014/main" id="{03265905-DFBA-47E5-9004-0BBE3AB33C9A}"/>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08229" y="195361"/>
          <a:ext cx="3472294" cy="1261222"/>
        </a:xfrm>
        <a:prstGeom prst="rect">
          <a:avLst/>
        </a:prstGeom>
        <a:noFill/>
      </xdr:spPr>
    </xdr:pic>
    <xdr:clientData/>
  </xdr:twoCellAnchor>
  <xdr:twoCellAnchor editAs="oneCell">
    <xdr:from>
      <xdr:col>3</xdr:col>
      <xdr:colOff>2030967</xdr:colOff>
      <xdr:row>0</xdr:row>
      <xdr:rowOff>130299</xdr:rowOff>
    </xdr:from>
    <xdr:to>
      <xdr:col>3</xdr:col>
      <xdr:colOff>4940834</xdr:colOff>
      <xdr:row>0</xdr:row>
      <xdr:rowOff>1501321</xdr:rowOff>
    </xdr:to>
    <xdr:pic>
      <xdr:nvPicPr>
        <xdr:cNvPr id="5" name="Picture 4">
          <a:extLst>
            <a:ext uri="{FF2B5EF4-FFF2-40B4-BE49-F238E27FC236}">
              <a16:creationId xmlns:a16="http://schemas.microsoft.com/office/drawing/2014/main" id="{EC261D2A-D67B-42CB-B8F8-7B04AC9481B7}"/>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182876" y="130299"/>
          <a:ext cx="2909867" cy="1371022"/>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34925</xdr:colOff>
      <xdr:row>0</xdr:row>
      <xdr:rowOff>323851</xdr:rowOff>
    </xdr:from>
    <xdr:to>
      <xdr:col>1</xdr:col>
      <xdr:colOff>2765400</xdr:colOff>
      <xdr:row>0</xdr:row>
      <xdr:rowOff>1666875</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447675" y="323851"/>
          <a:ext cx="2730475" cy="13430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31749</xdr:colOff>
      <xdr:row>0</xdr:row>
      <xdr:rowOff>167527</xdr:rowOff>
    </xdr:from>
    <xdr:to>
      <xdr:col>12</xdr:col>
      <xdr:colOff>424089</xdr:colOff>
      <xdr:row>0</xdr:row>
      <xdr:rowOff>1508124</xdr:rowOff>
    </xdr:to>
    <xdr:pic>
      <xdr:nvPicPr>
        <xdr:cNvPr id="3" name="Image 32">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874749" y="167527"/>
          <a:ext cx="3444875" cy="1340597"/>
        </a:xfrm>
        <a:prstGeom prst="rect">
          <a:avLst/>
        </a:prstGeom>
        <a:noFill/>
      </xdr:spPr>
    </xdr:pic>
    <xdr:clientData/>
  </xdr:twoCellAnchor>
  <xdr:twoCellAnchor editAs="oneCell">
    <xdr:from>
      <xdr:col>3</xdr:col>
      <xdr:colOff>5064125</xdr:colOff>
      <xdr:row>0</xdr:row>
      <xdr:rowOff>428014</xdr:rowOff>
    </xdr:from>
    <xdr:to>
      <xdr:col>4</xdr:col>
      <xdr:colOff>825500</xdr:colOff>
      <xdr:row>0</xdr:row>
      <xdr:rowOff>1476375</xdr:rowOff>
    </xdr:to>
    <xdr:pic>
      <xdr:nvPicPr>
        <xdr:cNvPr id="4" name="Picture 3">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9334500" y="428014"/>
          <a:ext cx="3190875" cy="1048361"/>
        </a:xfrm>
        <a:prstGeom prst="rect">
          <a:avLst/>
        </a:prstGeom>
        <a:noFill/>
        <a:ln>
          <a:noFill/>
        </a:ln>
      </xdr:spPr>
    </xdr:pic>
    <xdr:clientData/>
  </xdr:twoCellAnchor>
  <xdr:twoCellAnchor editAs="oneCell">
    <xdr:from>
      <xdr:col>2</xdr:col>
      <xdr:colOff>349249</xdr:colOff>
      <xdr:row>0</xdr:row>
      <xdr:rowOff>391103</xdr:rowOff>
    </xdr:from>
    <xdr:to>
      <xdr:col>3</xdr:col>
      <xdr:colOff>2206624</xdr:colOff>
      <xdr:row>0</xdr:row>
      <xdr:rowOff>1524000</xdr:rowOff>
    </xdr:to>
    <xdr:pic>
      <xdr:nvPicPr>
        <xdr:cNvPr id="5" name="Picture 4">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98874" y="391103"/>
          <a:ext cx="2778125" cy="1132897"/>
        </a:xfrm>
        <a:prstGeom prst="rect">
          <a:avLst/>
        </a:prstGeom>
        <a:solidFill>
          <a:schemeClr val="bg1"/>
        </a:solidFill>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214311</xdr:colOff>
      <xdr:row>0</xdr:row>
      <xdr:rowOff>138545</xdr:rowOff>
    </xdr:from>
    <xdr:to>
      <xdr:col>2</xdr:col>
      <xdr:colOff>1167270</xdr:colOff>
      <xdr:row>2</xdr:row>
      <xdr:rowOff>452438</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833436" y="138545"/>
          <a:ext cx="6810834" cy="32666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971552</xdr:colOff>
      <xdr:row>0</xdr:row>
      <xdr:rowOff>274924</xdr:rowOff>
    </xdr:from>
    <xdr:to>
      <xdr:col>35</xdr:col>
      <xdr:colOff>1441308</xdr:colOff>
      <xdr:row>2</xdr:row>
      <xdr:rowOff>214313</xdr:rowOff>
    </xdr:to>
    <xdr:pic>
      <xdr:nvPicPr>
        <xdr:cNvPr id="3" name="Image 32">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335365" y="274924"/>
          <a:ext cx="6470506" cy="2892139"/>
        </a:xfrm>
        <a:prstGeom prst="rect">
          <a:avLst/>
        </a:prstGeom>
        <a:noFill/>
      </xdr:spPr>
    </xdr:pic>
    <xdr:clientData/>
  </xdr:twoCellAnchor>
  <xdr:twoCellAnchor editAs="oneCell">
    <xdr:from>
      <xdr:col>18</xdr:col>
      <xdr:colOff>857250</xdr:colOff>
      <xdr:row>0</xdr:row>
      <xdr:rowOff>818052</xdr:rowOff>
    </xdr:from>
    <xdr:to>
      <xdr:col>27</xdr:col>
      <xdr:colOff>137403</xdr:colOff>
      <xdr:row>2</xdr:row>
      <xdr:rowOff>47625</xdr:rowOff>
    </xdr:to>
    <xdr:pic>
      <xdr:nvPicPr>
        <xdr:cNvPr id="4" name="Picture 3">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42529125" y="818052"/>
          <a:ext cx="7947903" cy="2182323"/>
        </a:xfrm>
        <a:prstGeom prst="rect">
          <a:avLst/>
        </a:prstGeom>
        <a:noFill/>
        <a:ln>
          <a:noFill/>
        </a:ln>
      </xdr:spPr>
    </xdr:pic>
    <xdr:clientData/>
  </xdr:twoCellAnchor>
  <xdr:twoCellAnchor editAs="oneCell">
    <xdr:from>
      <xdr:col>4</xdr:col>
      <xdr:colOff>0</xdr:colOff>
      <xdr:row>0</xdr:row>
      <xdr:rowOff>491402</xdr:rowOff>
    </xdr:from>
    <xdr:to>
      <xdr:col>4</xdr:col>
      <xdr:colOff>5982432</xdr:colOff>
      <xdr:row>2</xdr:row>
      <xdr:rowOff>190500</xdr:rowOff>
    </xdr:to>
    <xdr:pic>
      <xdr:nvPicPr>
        <xdr:cNvPr id="5" name="Picture 4">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120315" y="491402"/>
          <a:ext cx="5976936" cy="2651848"/>
        </a:xfrm>
        <a:prstGeom prst="rect">
          <a:avLst/>
        </a:prstGeom>
        <a:solidFill>
          <a:schemeClr val="bg1"/>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41</xdr:col>
      <xdr:colOff>2462932</xdr:colOff>
      <xdr:row>0</xdr:row>
      <xdr:rowOff>242454</xdr:rowOff>
    </xdr:from>
    <xdr:to>
      <xdr:col>41</xdr:col>
      <xdr:colOff>5694665</xdr:colOff>
      <xdr:row>2</xdr:row>
      <xdr:rowOff>566449</xdr:rowOff>
    </xdr:to>
    <xdr:pic>
      <xdr:nvPicPr>
        <xdr:cNvPr id="3" name="Image 3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43250" y="242454"/>
          <a:ext cx="3231733" cy="1490808"/>
        </a:xfrm>
        <a:prstGeom prst="rect">
          <a:avLst/>
        </a:prstGeom>
        <a:noFill/>
      </xdr:spPr>
    </xdr:pic>
    <xdr:clientData/>
  </xdr:twoCellAnchor>
  <xdr:twoCellAnchor editAs="oneCell">
    <xdr:from>
      <xdr:col>23</xdr:col>
      <xdr:colOff>732992</xdr:colOff>
      <xdr:row>0</xdr:row>
      <xdr:rowOff>34779</xdr:rowOff>
    </xdr:from>
    <xdr:to>
      <xdr:col>25</xdr:col>
      <xdr:colOff>1143347</xdr:colOff>
      <xdr:row>2</xdr:row>
      <xdr:rowOff>257173</xdr:rowOff>
    </xdr:to>
    <xdr:pic>
      <xdr:nvPicPr>
        <xdr:cNvPr id="4" name="Picture 3">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2" r:link="rId3">
          <a:extLst>
            <a:ext uri="{28A0092B-C50C-407E-A947-70E740481C1C}">
              <a14:useLocalDpi xmlns:a14="http://schemas.microsoft.com/office/drawing/2010/main" val="0"/>
            </a:ext>
          </a:extLst>
        </a:blip>
        <a:srcRect/>
        <a:stretch>
          <a:fillRect/>
        </a:stretch>
      </xdr:blipFill>
      <xdr:spPr bwMode="auto">
        <a:xfrm>
          <a:off x="34546742" y="34779"/>
          <a:ext cx="3482167" cy="13892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273050</xdr:colOff>
      <xdr:row>0</xdr:row>
      <xdr:rowOff>0</xdr:rowOff>
    </xdr:from>
    <xdr:to>
      <xdr:col>2</xdr:col>
      <xdr:colOff>595312</xdr:colOff>
      <xdr:row>0</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725488" y="165100"/>
          <a:ext cx="4870449" cy="1457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690561</xdr:colOff>
      <xdr:row>0</xdr:row>
      <xdr:rowOff>0</xdr:rowOff>
    </xdr:from>
    <xdr:to>
      <xdr:col>25</xdr:col>
      <xdr:colOff>4013796</xdr:colOff>
      <xdr:row>2</xdr:row>
      <xdr:rowOff>704848</xdr:rowOff>
    </xdr:to>
    <xdr:pic>
      <xdr:nvPicPr>
        <xdr:cNvPr id="3" name="Image 32">
          <a:extLst>
            <a:ext uri="{FF2B5EF4-FFF2-40B4-BE49-F238E27FC236}">
              <a16:creationId xmlns:a16="http://schemas.microsoft.com/office/drawing/2014/main" id="{00000000-0008-0000-01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61624" y="0"/>
          <a:ext cx="3323235" cy="1595436"/>
        </a:xfrm>
        <a:prstGeom prst="rect">
          <a:avLst/>
        </a:prstGeom>
        <a:noFill/>
      </xdr:spPr>
    </xdr:pic>
    <xdr:clientData/>
  </xdr:twoCellAnchor>
  <xdr:twoCellAnchor editAs="oneCell">
    <xdr:from>
      <xdr:col>13</xdr:col>
      <xdr:colOff>952501</xdr:colOff>
      <xdr:row>0</xdr:row>
      <xdr:rowOff>46003</xdr:rowOff>
    </xdr:from>
    <xdr:to>
      <xdr:col>17</xdr:col>
      <xdr:colOff>55936</xdr:colOff>
      <xdr:row>2</xdr:row>
      <xdr:rowOff>642936</xdr:rowOff>
    </xdr:to>
    <xdr:pic>
      <xdr:nvPicPr>
        <xdr:cNvPr id="4" name="Picture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25884189" y="46003"/>
          <a:ext cx="3199185" cy="1477996"/>
        </a:xfrm>
        <a:prstGeom prst="rect">
          <a:avLst/>
        </a:prstGeom>
        <a:noFill/>
        <a:ln>
          <a:noFill/>
        </a:ln>
      </xdr:spPr>
    </xdr:pic>
    <xdr:clientData/>
  </xdr:twoCellAnchor>
  <xdr:twoCellAnchor editAs="oneCell">
    <xdr:from>
      <xdr:col>4</xdr:col>
      <xdr:colOff>1059295</xdr:colOff>
      <xdr:row>0</xdr:row>
      <xdr:rowOff>190504</xdr:rowOff>
    </xdr:from>
    <xdr:to>
      <xdr:col>4</xdr:col>
      <xdr:colOff>4361295</xdr:colOff>
      <xdr:row>2</xdr:row>
      <xdr:rowOff>698503</xdr:rowOff>
    </xdr:to>
    <xdr:pic>
      <xdr:nvPicPr>
        <xdr:cNvPr id="5" name="Picture 4">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346045" y="190504"/>
          <a:ext cx="3302000" cy="1389062"/>
        </a:xfrm>
        <a:prstGeom prst="rect">
          <a:avLst/>
        </a:prstGeom>
        <a:solidFill>
          <a:schemeClr val="bg1"/>
        </a:solidFill>
      </xdr:spPr>
    </xdr:pic>
    <xdr:clientData/>
  </xdr:twoCellAnchor>
  <xdr:twoCellAnchor>
    <xdr:from>
      <xdr:col>0</xdr:col>
      <xdr:colOff>372340</xdr:colOff>
      <xdr:row>0</xdr:row>
      <xdr:rowOff>214313</xdr:rowOff>
    </xdr:from>
    <xdr:to>
      <xdr:col>1</xdr:col>
      <xdr:colOff>3818658</xdr:colOff>
      <xdr:row>3</xdr:row>
      <xdr:rowOff>28142</xdr:rowOff>
    </xdr:to>
    <xdr:pic>
      <xdr:nvPicPr>
        <xdr:cNvPr id="7" name="Picture 6">
          <a:extLst>
            <a:ext uri="{FF2B5EF4-FFF2-40B4-BE49-F238E27FC236}">
              <a16:creationId xmlns:a16="http://schemas.microsoft.com/office/drawing/2014/main" id="{F97E5393-3E0B-4129-9452-E3569263998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372340" y="214313"/>
          <a:ext cx="3898756" cy="1790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28431</xdr:colOff>
      <xdr:row>0</xdr:row>
      <xdr:rowOff>500639</xdr:rowOff>
    </xdr:from>
    <xdr:to>
      <xdr:col>1</xdr:col>
      <xdr:colOff>4476750</xdr:colOff>
      <xdr:row>0</xdr:row>
      <xdr:rowOff>2188584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314181" y="500639"/>
          <a:ext cx="4448319" cy="1687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277813</xdr:colOff>
      <xdr:row>0</xdr:row>
      <xdr:rowOff>190500</xdr:rowOff>
    </xdr:from>
    <xdr:to>
      <xdr:col>19</xdr:col>
      <xdr:colOff>142874</xdr:colOff>
      <xdr:row>0</xdr:row>
      <xdr:rowOff>2162608</xdr:rowOff>
    </xdr:to>
    <xdr:pic>
      <xdr:nvPicPr>
        <xdr:cNvPr id="3" name="Image 32">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376813" y="190500"/>
          <a:ext cx="4246561" cy="1972108"/>
        </a:xfrm>
        <a:prstGeom prst="rect">
          <a:avLst/>
        </a:prstGeom>
        <a:noFill/>
      </xdr:spPr>
    </xdr:pic>
    <xdr:clientData/>
  </xdr:twoCellAnchor>
  <xdr:twoCellAnchor editAs="oneCell">
    <xdr:from>
      <xdr:col>12</xdr:col>
      <xdr:colOff>333376</xdr:colOff>
      <xdr:row>0</xdr:row>
      <xdr:rowOff>417912</xdr:rowOff>
    </xdr:from>
    <xdr:to>
      <xdr:col>16</xdr:col>
      <xdr:colOff>12988</xdr:colOff>
      <xdr:row>0</xdr:row>
      <xdr:rowOff>1952625</xdr:rowOff>
    </xdr:to>
    <xdr:pic>
      <xdr:nvPicPr>
        <xdr:cNvPr id="4" name="Picture 3">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25288876" y="417912"/>
          <a:ext cx="3846800" cy="1534713"/>
        </a:xfrm>
        <a:prstGeom prst="rect">
          <a:avLst/>
        </a:prstGeom>
        <a:noFill/>
        <a:ln>
          <a:noFill/>
        </a:ln>
      </xdr:spPr>
    </xdr:pic>
    <xdr:clientData/>
  </xdr:twoCellAnchor>
  <xdr:twoCellAnchor editAs="oneCell">
    <xdr:from>
      <xdr:col>3</xdr:col>
      <xdr:colOff>1046186</xdr:colOff>
      <xdr:row>0</xdr:row>
      <xdr:rowOff>484908</xdr:rowOff>
    </xdr:from>
    <xdr:to>
      <xdr:col>4</xdr:col>
      <xdr:colOff>3238499</xdr:colOff>
      <xdr:row>0</xdr:row>
      <xdr:rowOff>2309812</xdr:rowOff>
    </xdr:to>
    <xdr:pic>
      <xdr:nvPicPr>
        <xdr:cNvPr id="5" name="Picture 4">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689874" y="484908"/>
          <a:ext cx="3549626" cy="1824904"/>
        </a:xfrm>
        <a:prstGeom prst="rect">
          <a:avLst/>
        </a:prstGeom>
        <a:solidFill>
          <a:schemeClr val="bg1"/>
        </a:solidFill>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400052</xdr:colOff>
      <xdr:row>0</xdr:row>
      <xdr:rowOff>196850</xdr:rowOff>
    </xdr:from>
    <xdr:to>
      <xdr:col>2</xdr:col>
      <xdr:colOff>911225</xdr:colOff>
      <xdr:row>1</xdr:row>
      <xdr:rowOff>0</xdr:rowOff>
    </xdr:to>
    <xdr:pic>
      <xdr:nvPicPr>
        <xdr:cNvPr id="2" name="Picture 1">
          <a:extLst>
            <a:ext uri="{FF2B5EF4-FFF2-40B4-BE49-F238E27FC236}">
              <a16:creationId xmlns:a16="http://schemas.microsoft.com/office/drawing/2014/main" id="{A7ADACBD-C3A5-4CFF-B938-74272B0D84A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834392" y="196850"/>
          <a:ext cx="2617468" cy="155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174625</xdr:colOff>
      <xdr:row>0</xdr:row>
      <xdr:rowOff>167528</xdr:rowOff>
    </xdr:from>
    <xdr:to>
      <xdr:col>9</xdr:col>
      <xdr:colOff>3857624</xdr:colOff>
      <xdr:row>0</xdr:row>
      <xdr:rowOff>1651000</xdr:rowOff>
    </xdr:to>
    <xdr:pic>
      <xdr:nvPicPr>
        <xdr:cNvPr id="3" name="Image 32">
          <a:extLst>
            <a:ext uri="{FF2B5EF4-FFF2-40B4-BE49-F238E27FC236}">
              <a16:creationId xmlns:a16="http://schemas.microsoft.com/office/drawing/2014/main" id="{74D1FD20-FC59-41E0-9031-5C86E2C8DA8D}"/>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927445" y="167528"/>
          <a:ext cx="3682999" cy="1483472"/>
        </a:xfrm>
        <a:prstGeom prst="rect">
          <a:avLst/>
        </a:prstGeom>
        <a:noFill/>
      </xdr:spPr>
    </xdr:pic>
    <xdr:clientData/>
  </xdr:twoCellAnchor>
  <xdr:twoCellAnchor editAs="oneCell">
    <xdr:from>
      <xdr:col>7</xdr:col>
      <xdr:colOff>590550</xdr:colOff>
      <xdr:row>0</xdr:row>
      <xdr:rowOff>351815</xdr:rowOff>
    </xdr:from>
    <xdr:to>
      <xdr:col>9</xdr:col>
      <xdr:colOff>1868755</xdr:colOff>
      <xdr:row>0</xdr:row>
      <xdr:rowOff>1587501</xdr:rowOff>
    </xdr:to>
    <xdr:pic>
      <xdr:nvPicPr>
        <xdr:cNvPr id="4" name="Picture 3">
          <a:extLst>
            <a:ext uri="{FF2B5EF4-FFF2-40B4-BE49-F238E27FC236}">
              <a16:creationId xmlns:a16="http://schemas.microsoft.com/office/drawing/2014/main" id="{0F1E3E70-70A8-4B57-8713-9C7AEE71B32B}"/>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14062710" y="351815"/>
          <a:ext cx="3495675" cy="1235686"/>
        </a:xfrm>
        <a:prstGeom prst="rect">
          <a:avLst/>
        </a:prstGeom>
        <a:noFill/>
        <a:ln>
          <a:noFill/>
        </a:ln>
      </xdr:spPr>
    </xdr:pic>
    <xdr:clientData/>
  </xdr:twoCellAnchor>
  <xdr:twoCellAnchor editAs="oneCell">
    <xdr:from>
      <xdr:col>4</xdr:col>
      <xdr:colOff>254000</xdr:colOff>
      <xdr:row>0</xdr:row>
      <xdr:rowOff>197428</xdr:rowOff>
    </xdr:from>
    <xdr:to>
      <xdr:col>4</xdr:col>
      <xdr:colOff>3165929</xdr:colOff>
      <xdr:row>0</xdr:row>
      <xdr:rowOff>1568450</xdr:rowOff>
    </xdr:to>
    <xdr:pic>
      <xdr:nvPicPr>
        <xdr:cNvPr id="5" name="Picture 4">
          <a:extLst>
            <a:ext uri="{FF2B5EF4-FFF2-40B4-BE49-F238E27FC236}">
              <a16:creationId xmlns:a16="http://schemas.microsoft.com/office/drawing/2014/main" id="{F7E1A369-AC85-4E86-B725-5848EEFC126D}"/>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658360" y="197428"/>
          <a:ext cx="2911929" cy="1371022"/>
        </a:xfrm>
        <a:prstGeom prst="rect">
          <a:avLst/>
        </a:prstGeom>
        <a:solidFill>
          <a:schemeClr val="bg1"/>
        </a:solidFill>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278825</xdr:colOff>
      <xdr:row>0</xdr:row>
      <xdr:rowOff>42431</xdr:rowOff>
    </xdr:from>
    <xdr:to>
      <xdr:col>4</xdr:col>
      <xdr:colOff>865581</xdr:colOff>
      <xdr:row>2</xdr:row>
      <xdr:rowOff>666750</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278825" y="42431"/>
          <a:ext cx="5015881" cy="26245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1023939</xdr:colOff>
      <xdr:row>0</xdr:row>
      <xdr:rowOff>30816</xdr:rowOff>
    </xdr:from>
    <xdr:to>
      <xdr:col>32</xdr:col>
      <xdr:colOff>742720</xdr:colOff>
      <xdr:row>2</xdr:row>
      <xdr:rowOff>687761</xdr:rowOff>
    </xdr:to>
    <xdr:pic>
      <xdr:nvPicPr>
        <xdr:cNvPr id="5" name="Image 32">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600189" y="30816"/>
          <a:ext cx="5862406" cy="2657195"/>
        </a:xfrm>
        <a:prstGeom prst="rect">
          <a:avLst/>
        </a:prstGeom>
        <a:noFill/>
      </xdr:spPr>
    </xdr:pic>
    <xdr:clientData/>
  </xdr:twoCellAnchor>
  <xdr:twoCellAnchor editAs="oneCell">
    <xdr:from>
      <xdr:col>20</xdr:col>
      <xdr:colOff>285744</xdr:colOff>
      <xdr:row>0</xdr:row>
      <xdr:rowOff>424677</xdr:rowOff>
    </xdr:from>
    <xdr:to>
      <xdr:col>25</xdr:col>
      <xdr:colOff>333374</xdr:colOff>
      <xdr:row>2</xdr:row>
      <xdr:rowOff>357186</xdr:rowOff>
    </xdr:to>
    <xdr:pic>
      <xdr:nvPicPr>
        <xdr:cNvPr id="6" name="Picture 5">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32003994" y="424677"/>
          <a:ext cx="5072068" cy="1932759"/>
        </a:xfrm>
        <a:prstGeom prst="rect">
          <a:avLst/>
        </a:prstGeom>
        <a:noFill/>
        <a:ln>
          <a:noFill/>
        </a:ln>
      </xdr:spPr>
    </xdr:pic>
    <xdr:clientData/>
  </xdr:twoCellAnchor>
  <xdr:twoCellAnchor editAs="oneCell">
    <xdr:from>
      <xdr:col>6</xdr:col>
      <xdr:colOff>1143000</xdr:colOff>
      <xdr:row>0</xdr:row>
      <xdr:rowOff>658858</xdr:rowOff>
    </xdr:from>
    <xdr:to>
      <xdr:col>6</xdr:col>
      <xdr:colOff>7310438</xdr:colOff>
      <xdr:row>2</xdr:row>
      <xdr:rowOff>452437</xdr:rowOff>
    </xdr:to>
    <xdr:pic>
      <xdr:nvPicPr>
        <xdr:cNvPr id="7" name="Picture 6">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191750" y="658858"/>
          <a:ext cx="6167438" cy="1793829"/>
        </a:xfrm>
        <a:prstGeom prst="rect">
          <a:avLst/>
        </a:prstGeom>
        <a:solidFill>
          <a:schemeClr val="bg1"/>
        </a:solidFill>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278825</xdr:colOff>
      <xdr:row>0</xdr:row>
      <xdr:rowOff>42431</xdr:rowOff>
    </xdr:from>
    <xdr:to>
      <xdr:col>4</xdr:col>
      <xdr:colOff>865581</xdr:colOff>
      <xdr:row>2</xdr:row>
      <xdr:rowOff>666750</xdr:rowOff>
    </xdr:to>
    <xdr:pic>
      <xdr:nvPicPr>
        <xdr:cNvPr id="2" name="Picture 1">
          <a:extLst>
            <a:ext uri="{FF2B5EF4-FFF2-40B4-BE49-F238E27FC236}">
              <a16:creationId xmlns:a16="http://schemas.microsoft.com/office/drawing/2014/main" id="{21374C81-93BF-491D-93EF-FA8C49761E7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278825" y="42431"/>
          <a:ext cx="4996831" cy="26340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1023939</xdr:colOff>
      <xdr:row>0</xdr:row>
      <xdr:rowOff>30816</xdr:rowOff>
    </xdr:from>
    <xdr:to>
      <xdr:col>32</xdr:col>
      <xdr:colOff>742720</xdr:colOff>
      <xdr:row>2</xdr:row>
      <xdr:rowOff>687761</xdr:rowOff>
    </xdr:to>
    <xdr:pic>
      <xdr:nvPicPr>
        <xdr:cNvPr id="3" name="Image 32">
          <a:extLst>
            <a:ext uri="{FF2B5EF4-FFF2-40B4-BE49-F238E27FC236}">
              <a16:creationId xmlns:a16="http://schemas.microsoft.com/office/drawing/2014/main" id="{4D8F155C-4156-4EAE-9D4D-333A56B3A021}"/>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124814" y="30816"/>
          <a:ext cx="5871931" cy="2666720"/>
        </a:xfrm>
        <a:prstGeom prst="rect">
          <a:avLst/>
        </a:prstGeom>
        <a:noFill/>
      </xdr:spPr>
    </xdr:pic>
    <xdr:clientData/>
  </xdr:twoCellAnchor>
  <xdr:twoCellAnchor editAs="oneCell">
    <xdr:from>
      <xdr:col>20</xdr:col>
      <xdr:colOff>285744</xdr:colOff>
      <xdr:row>0</xdr:row>
      <xdr:rowOff>424677</xdr:rowOff>
    </xdr:from>
    <xdr:to>
      <xdr:col>27</xdr:col>
      <xdr:colOff>400056</xdr:colOff>
      <xdr:row>2</xdr:row>
      <xdr:rowOff>357186</xdr:rowOff>
    </xdr:to>
    <xdr:pic>
      <xdr:nvPicPr>
        <xdr:cNvPr id="4" name="Picture 3">
          <a:extLst>
            <a:ext uri="{FF2B5EF4-FFF2-40B4-BE49-F238E27FC236}">
              <a16:creationId xmlns:a16="http://schemas.microsoft.com/office/drawing/2014/main" id="{6025827B-8EE4-4717-8F19-3C69E02E0E1D}"/>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35680644" y="424677"/>
          <a:ext cx="4972055" cy="1942284"/>
        </a:xfrm>
        <a:prstGeom prst="rect">
          <a:avLst/>
        </a:prstGeom>
        <a:noFill/>
        <a:ln>
          <a:noFill/>
        </a:ln>
      </xdr:spPr>
    </xdr:pic>
    <xdr:clientData/>
  </xdr:twoCellAnchor>
  <xdr:twoCellAnchor editAs="oneCell">
    <xdr:from>
      <xdr:col>6</xdr:col>
      <xdr:colOff>1143000</xdr:colOff>
      <xdr:row>0</xdr:row>
      <xdr:rowOff>658858</xdr:rowOff>
    </xdr:from>
    <xdr:to>
      <xdr:col>6</xdr:col>
      <xdr:colOff>7310438</xdr:colOff>
      <xdr:row>2</xdr:row>
      <xdr:rowOff>452437</xdr:rowOff>
    </xdr:to>
    <xdr:pic>
      <xdr:nvPicPr>
        <xdr:cNvPr id="5" name="Picture 4">
          <a:extLst>
            <a:ext uri="{FF2B5EF4-FFF2-40B4-BE49-F238E27FC236}">
              <a16:creationId xmlns:a16="http://schemas.microsoft.com/office/drawing/2014/main" id="{59FB8785-3020-451A-9BB9-A2AFF7F2C77A}"/>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601200" y="658858"/>
          <a:ext cx="6167438" cy="1803354"/>
        </a:xfrm>
        <a:prstGeom prst="rect">
          <a:avLst/>
        </a:prstGeom>
        <a:solidFill>
          <a:schemeClr val="bg1"/>
        </a:solidFill>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155122</xdr:colOff>
      <xdr:row>0</xdr:row>
      <xdr:rowOff>188233</xdr:rowOff>
    </xdr:from>
    <xdr:to>
      <xdr:col>2</xdr:col>
      <xdr:colOff>209550</xdr:colOff>
      <xdr:row>0</xdr:row>
      <xdr:rowOff>962025</xdr:rowOff>
    </xdr:to>
    <xdr:pic>
      <xdr:nvPicPr>
        <xdr:cNvPr id="2" name="Picture 1">
          <a:extLst>
            <a:ext uri="{FF2B5EF4-FFF2-40B4-BE49-F238E27FC236}">
              <a16:creationId xmlns:a16="http://schemas.microsoft.com/office/drawing/2014/main" id="{E945971B-DB01-4FA1-BEF0-AE53CA3EF41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507547" y="188233"/>
          <a:ext cx="1121228" cy="773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2181225</xdr:colOff>
      <xdr:row>0</xdr:row>
      <xdr:rowOff>80442</xdr:rowOff>
    </xdr:from>
    <xdr:to>
      <xdr:col>5</xdr:col>
      <xdr:colOff>655862</xdr:colOff>
      <xdr:row>0</xdr:row>
      <xdr:rowOff>847725</xdr:rowOff>
    </xdr:to>
    <xdr:pic>
      <xdr:nvPicPr>
        <xdr:cNvPr id="3" name="Image 32">
          <a:extLst>
            <a:ext uri="{FF2B5EF4-FFF2-40B4-BE49-F238E27FC236}">
              <a16:creationId xmlns:a16="http://schemas.microsoft.com/office/drawing/2014/main" id="{5C1790EC-9A07-4B72-8845-81D8B5DA6269}"/>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80442"/>
          <a:ext cx="1494062" cy="767283"/>
        </a:xfrm>
        <a:prstGeom prst="rect">
          <a:avLst/>
        </a:prstGeom>
        <a:noFill/>
      </xdr:spPr>
    </xdr:pic>
    <xdr:clientData/>
  </xdr:twoCellAnchor>
  <xdr:twoCellAnchor editAs="oneCell">
    <xdr:from>
      <xdr:col>5</xdr:col>
      <xdr:colOff>190501</xdr:colOff>
      <xdr:row>0</xdr:row>
      <xdr:rowOff>237062</xdr:rowOff>
    </xdr:from>
    <xdr:to>
      <xdr:col>6</xdr:col>
      <xdr:colOff>823018</xdr:colOff>
      <xdr:row>0</xdr:row>
      <xdr:rowOff>752475</xdr:rowOff>
    </xdr:to>
    <xdr:pic>
      <xdr:nvPicPr>
        <xdr:cNvPr id="4" name="Picture 3">
          <a:extLst>
            <a:ext uri="{FF2B5EF4-FFF2-40B4-BE49-F238E27FC236}">
              <a16:creationId xmlns:a16="http://schemas.microsoft.com/office/drawing/2014/main" id="{A75D91E3-D69E-4BFF-98ED-BF5735CE1214}"/>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6200776" y="237062"/>
          <a:ext cx="1499292" cy="515413"/>
        </a:xfrm>
        <a:prstGeom prst="rect">
          <a:avLst/>
        </a:prstGeom>
        <a:noFill/>
        <a:ln>
          <a:noFill/>
        </a:ln>
      </xdr:spPr>
    </xdr:pic>
    <xdr:clientData/>
  </xdr:twoCellAnchor>
  <xdr:twoCellAnchor editAs="oneCell">
    <xdr:from>
      <xdr:col>3</xdr:col>
      <xdr:colOff>95250</xdr:colOff>
      <xdr:row>0</xdr:row>
      <xdr:rowOff>268390</xdr:rowOff>
    </xdr:from>
    <xdr:to>
      <xdr:col>3</xdr:col>
      <xdr:colOff>1514475</xdr:colOff>
      <xdr:row>0</xdr:row>
      <xdr:rowOff>850446</xdr:rowOff>
    </xdr:to>
    <xdr:pic>
      <xdr:nvPicPr>
        <xdr:cNvPr id="5" name="Picture 4">
          <a:extLst>
            <a:ext uri="{FF2B5EF4-FFF2-40B4-BE49-F238E27FC236}">
              <a16:creationId xmlns:a16="http://schemas.microsoft.com/office/drawing/2014/main" id="{582E092B-FC21-43C8-B794-3AC6119DCB1B}"/>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24100" y="268390"/>
          <a:ext cx="1419225" cy="582056"/>
        </a:xfrm>
        <a:prstGeom prst="rect">
          <a:avLst/>
        </a:prstGeom>
        <a:solidFill>
          <a:schemeClr val="bg1"/>
        </a:solidFill>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88324</xdr:colOff>
      <xdr:row>0</xdr:row>
      <xdr:rowOff>209118</xdr:rowOff>
    </xdr:from>
    <xdr:to>
      <xdr:col>4</xdr:col>
      <xdr:colOff>128976</xdr:colOff>
      <xdr:row>2</xdr:row>
      <xdr:rowOff>428625</xdr:rowOff>
    </xdr:to>
    <xdr:pic>
      <xdr:nvPicPr>
        <xdr:cNvPr id="2" name="Picture 1">
          <a:extLst>
            <a:ext uri="{FF2B5EF4-FFF2-40B4-BE49-F238E27FC236}">
              <a16:creationId xmlns:a16="http://schemas.microsoft.com/office/drawing/2014/main" id="{5DD99280-3588-47EE-B9C2-336C1F80C81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88324" y="209118"/>
          <a:ext cx="4469777" cy="22197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595307</xdr:colOff>
      <xdr:row>0</xdr:row>
      <xdr:rowOff>316567</xdr:rowOff>
    </xdr:from>
    <xdr:to>
      <xdr:col>15</xdr:col>
      <xdr:colOff>5219464</xdr:colOff>
      <xdr:row>2</xdr:row>
      <xdr:rowOff>357188</xdr:rowOff>
    </xdr:to>
    <xdr:pic>
      <xdr:nvPicPr>
        <xdr:cNvPr id="3" name="Image 32">
          <a:extLst>
            <a:ext uri="{FF2B5EF4-FFF2-40B4-BE49-F238E27FC236}">
              <a16:creationId xmlns:a16="http://schemas.microsoft.com/office/drawing/2014/main" id="{39ABEF09-A698-4089-A010-77893D71463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860620" y="316567"/>
          <a:ext cx="4624157" cy="2040871"/>
        </a:xfrm>
        <a:prstGeom prst="rect">
          <a:avLst/>
        </a:prstGeom>
        <a:noFill/>
      </xdr:spPr>
    </xdr:pic>
    <xdr:clientData/>
  </xdr:twoCellAnchor>
  <xdr:twoCellAnchor editAs="oneCell">
    <xdr:from>
      <xdr:col>12</xdr:col>
      <xdr:colOff>523878</xdr:colOff>
      <xdr:row>0</xdr:row>
      <xdr:rowOff>424677</xdr:rowOff>
    </xdr:from>
    <xdr:to>
      <xdr:col>15</xdr:col>
      <xdr:colOff>309572</xdr:colOff>
      <xdr:row>2</xdr:row>
      <xdr:rowOff>214312</xdr:rowOff>
    </xdr:to>
    <xdr:pic>
      <xdr:nvPicPr>
        <xdr:cNvPr id="4" name="Picture 3">
          <a:extLst>
            <a:ext uri="{FF2B5EF4-FFF2-40B4-BE49-F238E27FC236}">
              <a16:creationId xmlns:a16="http://schemas.microsoft.com/office/drawing/2014/main" id="{F6A70E11-15B4-4CDF-8447-0E98ECB05BA3}"/>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23121941" y="424677"/>
          <a:ext cx="4452944" cy="1789885"/>
        </a:xfrm>
        <a:prstGeom prst="rect">
          <a:avLst/>
        </a:prstGeom>
        <a:noFill/>
        <a:ln>
          <a:noFill/>
        </a:ln>
      </xdr:spPr>
    </xdr:pic>
    <xdr:clientData/>
  </xdr:twoCellAnchor>
  <xdr:twoCellAnchor editAs="oneCell">
    <xdr:from>
      <xdr:col>4</xdr:col>
      <xdr:colOff>380999</xdr:colOff>
      <xdr:row>0</xdr:row>
      <xdr:rowOff>611233</xdr:rowOff>
    </xdr:from>
    <xdr:to>
      <xdr:col>6</xdr:col>
      <xdr:colOff>928688</xdr:colOff>
      <xdr:row>2</xdr:row>
      <xdr:rowOff>309562</xdr:rowOff>
    </xdr:to>
    <xdr:pic>
      <xdr:nvPicPr>
        <xdr:cNvPr id="5" name="Picture 4">
          <a:extLst>
            <a:ext uri="{FF2B5EF4-FFF2-40B4-BE49-F238E27FC236}">
              <a16:creationId xmlns:a16="http://schemas.microsoft.com/office/drawing/2014/main" id="{547D6C2F-363E-446C-B410-5AFCC0A4A5BB}"/>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810124" y="611233"/>
          <a:ext cx="4548189" cy="1698579"/>
        </a:xfrm>
        <a:prstGeom prst="rect">
          <a:avLst/>
        </a:prstGeom>
        <a:solidFill>
          <a:schemeClr val="bg1"/>
        </a:solidFill>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479426</xdr:colOff>
      <xdr:row>0</xdr:row>
      <xdr:rowOff>212725</xdr:rowOff>
    </xdr:from>
    <xdr:to>
      <xdr:col>2</xdr:col>
      <xdr:colOff>1460501</xdr:colOff>
      <xdr:row>0</xdr:row>
      <xdr:rowOff>1689100</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755651" y="212725"/>
          <a:ext cx="3914775"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0</xdr:row>
      <xdr:rowOff>310403</xdr:rowOff>
    </xdr:from>
    <xdr:to>
      <xdr:col>7</xdr:col>
      <xdr:colOff>381000</xdr:colOff>
      <xdr:row>0</xdr:row>
      <xdr:rowOff>1571625</xdr:rowOff>
    </xdr:to>
    <xdr:pic>
      <xdr:nvPicPr>
        <xdr:cNvPr id="3" name="Image 32">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134725" y="310403"/>
          <a:ext cx="3476625" cy="1261222"/>
        </a:xfrm>
        <a:prstGeom prst="rect">
          <a:avLst/>
        </a:prstGeom>
        <a:noFill/>
      </xdr:spPr>
    </xdr:pic>
    <xdr:clientData/>
  </xdr:twoCellAnchor>
  <xdr:twoCellAnchor editAs="oneCell">
    <xdr:from>
      <xdr:col>4</xdr:col>
      <xdr:colOff>0</xdr:colOff>
      <xdr:row>0</xdr:row>
      <xdr:rowOff>396264</xdr:rowOff>
    </xdr:from>
    <xdr:to>
      <xdr:col>7</xdr:col>
      <xdr:colOff>315498</xdr:colOff>
      <xdr:row>0</xdr:row>
      <xdr:rowOff>1571625</xdr:rowOff>
    </xdr:to>
    <xdr:pic>
      <xdr:nvPicPr>
        <xdr:cNvPr id="4" name="Picture 3">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10944225" y="396264"/>
          <a:ext cx="3601623" cy="1175361"/>
        </a:xfrm>
        <a:prstGeom prst="rect">
          <a:avLst/>
        </a:prstGeom>
        <a:noFill/>
        <a:ln>
          <a:noFill/>
        </a:ln>
      </xdr:spPr>
    </xdr:pic>
    <xdr:clientData/>
  </xdr:twoCellAnchor>
  <xdr:twoCellAnchor editAs="oneCell">
    <xdr:from>
      <xdr:col>3</xdr:col>
      <xdr:colOff>342444</xdr:colOff>
      <xdr:row>0</xdr:row>
      <xdr:rowOff>279978</xdr:rowOff>
    </xdr:from>
    <xdr:to>
      <xdr:col>3</xdr:col>
      <xdr:colOff>3263444</xdr:colOff>
      <xdr:row>0</xdr:row>
      <xdr:rowOff>1651000</xdr:rowOff>
    </xdr:to>
    <xdr:pic>
      <xdr:nvPicPr>
        <xdr:cNvPr id="5" name="Picture 4">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9837" y="279978"/>
          <a:ext cx="2921000" cy="1371022"/>
        </a:xfrm>
        <a:prstGeom prst="rect">
          <a:avLst/>
        </a:prstGeom>
        <a:solidFill>
          <a:schemeClr val="bg1"/>
        </a:solidFill>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751570</xdr:colOff>
      <xdr:row>0</xdr:row>
      <xdr:rowOff>171906</xdr:rowOff>
    </xdr:from>
    <xdr:to>
      <xdr:col>2</xdr:col>
      <xdr:colOff>825561</xdr:colOff>
      <xdr:row>0</xdr:row>
      <xdr:rowOff>1442358</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1173391" y="171906"/>
          <a:ext cx="3013134" cy="12704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517072</xdr:colOff>
      <xdr:row>0</xdr:row>
      <xdr:rowOff>204108</xdr:rowOff>
    </xdr:from>
    <xdr:to>
      <xdr:col>7</xdr:col>
      <xdr:colOff>312965</xdr:colOff>
      <xdr:row>0</xdr:row>
      <xdr:rowOff>1401536</xdr:rowOff>
    </xdr:to>
    <xdr:pic>
      <xdr:nvPicPr>
        <xdr:cNvPr id="3" name="Image 32">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606893" y="204108"/>
          <a:ext cx="3088822" cy="1197428"/>
        </a:xfrm>
        <a:prstGeom prst="rect">
          <a:avLst/>
        </a:prstGeom>
        <a:noFill/>
      </xdr:spPr>
    </xdr:pic>
    <xdr:clientData/>
  </xdr:twoCellAnchor>
  <xdr:twoCellAnchor editAs="oneCell">
    <xdr:from>
      <xdr:col>3</xdr:col>
      <xdr:colOff>1524000</xdr:colOff>
      <xdr:row>0</xdr:row>
      <xdr:rowOff>314623</xdr:rowOff>
    </xdr:from>
    <xdr:to>
      <xdr:col>3</xdr:col>
      <xdr:colOff>4245429</xdr:colOff>
      <xdr:row>0</xdr:row>
      <xdr:rowOff>1401537</xdr:rowOff>
    </xdr:to>
    <xdr:pic>
      <xdr:nvPicPr>
        <xdr:cNvPr id="4" name="Picture 3">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7742464" y="314623"/>
          <a:ext cx="2721429" cy="1086914"/>
        </a:xfrm>
        <a:prstGeom prst="rect">
          <a:avLst/>
        </a:prstGeom>
        <a:noFill/>
        <a:ln>
          <a:noFill/>
        </a:ln>
      </xdr:spPr>
    </xdr:pic>
    <xdr:clientData/>
  </xdr:twoCellAnchor>
  <xdr:twoCellAnchor editAs="oneCell">
    <xdr:from>
      <xdr:col>2</xdr:col>
      <xdr:colOff>1009196</xdr:colOff>
      <xdr:row>0</xdr:row>
      <xdr:rowOff>258533</xdr:rowOff>
    </xdr:from>
    <xdr:to>
      <xdr:col>3</xdr:col>
      <xdr:colOff>761999</xdr:colOff>
      <xdr:row>0</xdr:row>
      <xdr:rowOff>1442356</xdr:rowOff>
    </xdr:to>
    <xdr:pic>
      <xdr:nvPicPr>
        <xdr:cNvPr id="5" name="Picture 4">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370160" y="258533"/>
          <a:ext cx="2610303" cy="1183823"/>
        </a:xfrm>
        <a:prstGeom prst="rect">
          <a:avLst/>
        </a:prstGeom>
        <a:solidFill>
          <a:schemeClr val="bg1"/>
        </a:solidFill>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479426</xdr:colOff>
      <xdr:row>0</xdr:row>
      <xdr:rowOff>212725</xdr:rowOff>
    </xdr:from>
    <xdr:to>
      <xdr:col>2</xdr:col>
      <xdr:colOff>1460501</xdr:colOff>
      <xdr:row>0</xdr:row>
      <xdr:rowOff>1689100</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755651" y="212725"/>
          <a:ext cx="3914775"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0</xdr:row>
      <xdr:rowOff>310403</xdr:rowOff>
    </xdr:from>
    <xdr:to>
      <xdr:col>7</xdr:col>
      <xdr:colOff>15875</xdr:colOff>
      <xdr:row>0</xdr:row>
      <xdr:rowOff>1571625</xdr:rowOff>
    </xdr:to>
    <xdr:pic>
      <xdr:nvPicPr>
        <xdr:cNvPr id="3" name="Image 32">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134725" y="310403"/>
          <a:ext cx="3476625" cy="1261222"/>
        </a:xfrm>
        <a:prstGeom prst="rect">
          <a:avLst/>
        </a:prstGeom>
        <a:noFill/>
      </xdr:spPr>
    </xdr:pic>
    <xdr:clientData/>
  </xdr:twoCellAnchor>
  <xdr:twoCellAnchor editAs="oneCell">
    <xdr:from>
      <xdr:col>4</xdr:col>
      <xdr:colOff>0</xdr:colOff>
      <xdr:row>0</xdr:row>
      <xdr:rowOff>396264</xdr:rowOff>
    </xdr:from>
    <xdr:to>
      <xdr:col>6</xdr:col>
      <xdr:colOff>1347373</xdr:colOff>
      <xdr:row>0</xdr:row>
      <xdr:rowOff>1571625</xdr:rowOff>
    </xdr:to>
    <xdr:pic>
      <xdr:nvPicPr>
        <xdr:cNvPr id="4" name="Picture 3">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10944225" y="396264"/>
          <a:ext cx="3601623" cy="1175361"/>
        </a:xfrm>
        <a:prstGeom prst="rect">
          <a:avLst/>
        </a:prstGeom>
        <a:noFill/>
        <a:ln>
          <a:noFill/>
        </a:ln>
      </xdr:spPr>
    </xdr:pic>
    <xdr:clientData/>
  </xdr:twoCellAnchor>
  <xdr:twoCellAnchor editAs="oneCell">
    <xdr:from>
      <xdr:col>3</xdr:col>
      <xdr:colOff>111125</xdr:colOff>
      <xdr:row>0</xdr:row>
      <xdr:rowOff>279978</xdr:rowOff>
    </xdr:from>
    <xdr:to>
      <xdr:col>3</xdr:col>
      <xdr:colOff>3032125</xdr:colOff>
      <xdr:row>0</xdr:row>
      <xdr:rowOff>1651000</xdr:rowOff>
    </xdr:to>
    <xdr:pic>
      <xdr:nvPicPr>
        <xdr:cNvPr id="5" name="Picture 4">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78550" y="279978"/>
          <a:ext cx="2921000" cy="1371022"/>
        </a:xfrm>
        <a:prstGeom prst="rect">
          <a:avLst/>
        </a:prstGeom>
        <a:solidFill>
          <a:schemeClr val="bg1"/>
        </a:solidFill>
      </xdr:spPr>
    </xdr:pic>
    <xdr:clientData/>
  </xdr:twoCellAnchor>
  <xdr:twoCellAnchor editAs="oneCell">
    <xdr:from>
      <xdr:col>4</xdr:col>
      <xdr:colOff>0</xdr:colOff>
      <xdr:row>0</xdr:row>
      <xdr:rowOff>181463</xdr:rowOff>
    </xdr:from>
    <xdr:to>
      <xdr:col>6</xdr:col>
      <xdr:colOff>1349375</xdr:colOff>
      <xdr:row>0</xdr:row>
      <xdr:rowOff>1666875</xdr:rowOff>
    </xdr:to>
    <xdr:pic>
      <xdr:nvPicPr>
        <xdr:cNvPr id="6" name="Picture 5">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944225" y="181463"/>
          <a:ext cx="3603625" cy="1485412"/>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479426</xdr:colOff>
      <xdr:row>0</xdr:row>
      <xdr:rowOff>212725</xdr:rowOff>
    </xdr:from>
    <xdr:to>
      <xdr:col>2</xdr:col>
      <xdr:colOff>1460501</xdr:colOff>
      <xdr:row>0</xdr:row>
      <xdr:rowOff>1689100</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755651" y="212725"/>
          <a:ext cx="3200400"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0</xdr:row>
      <xdr:rowOff>310403</xdr:rowOff>
    </xdr:from>
    <xdr:to>
      <xdr:col>7</xdr:col>
      <xdr:colOff>15875</xdr:colOff>
      <xdr:row>0</xdr:row>
      <xdr:rowOff>1571625</xdr:rowOff>
    </xdr:to>
    <xdr:pic>
      <xdr:nvPicPr>
        <xdr:cNvPr id="3" name="Image 32">
          <a:extLst>
            <a:ext uri="{FF2B5EF4-FFF2-40B4-BE49-F238E27FC236}">
              <a16:creationId xmlns:a16="http://schemas.microsoft.com/office/drawing/2014/main" id="{00000000-0008-0000-0D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67650" y="310403"/>
          <a:ext cx="3463925" cy="1261222"/>
        </a:xfrm>
        <a:prstGeom prst="rect">
          <a:avLst/>
        </a:prstGeom>
        <a:noFill/>
      </xdr:spPr>
    </xdr:pic>
    <xdr:clientData/>
  </xdr:twoCellAnchor>
  <xdr:twoCellAnchor editAs="oneCell">
    <xdr:from>
      <xdr:col>4</xdr:col>
      <xdr:colOff>0</xdr:colOff>
      <xdr:row>0</xdr:row>
      <xdr:rowOff>396264</xdr:rowOff>
    </xdr:from>
    <xdr:to>
      <xdr:col>6</xdr:col>
      <xdr:colOff>1347373</xdr:colOff>
      <xdr:row>0</xdr:row>
      <xdr:rowOff>1571625</xdr:rowOff>
    </xdr:to>
    <xdr:pic>
      <xdr:nvPicPr>
        <xdr:cNvPr id="4" name="Picture 3">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7677150" y="396264"/>
          <a:ext cx="3595273" cy="1175361"/>
        </a:xfrm>
        <a:prstGeom prst="rect">
          <a:avLst/>
        </a:prstGeom>
        <a:noFill/>
        <a:ln>
          <a:noFill/>
        </a:ln>
      </xdr:spPr>
    </xdr:pic>
    <xdr:clientData/>
  </xdr:twoCellAnchor>
  <xdr:twoCellAnchor editAs="oneCell">
    <xdr:from>
      <xdr:col>3</xdr:col>
      <xdr:colOff>111125</xdr:colOff>
      <xdr:row>0</xdr:row>
      <xdr:rowOff>279978</xdr:rowOff>
    </xdr:from>
    <xdr:to>
      <xdr:col>3</xdr:col>
      <xdr:colOff>3032125</xdr:colOff>
      <xdr:row>0</xdr:row>
      <xdr:rowOff>1651000</xdr:rowOff>
    </xdr:to>
    <xdr:pic>
      <xdr:nvPicPr>
        <xdr:cNvPr id="5" name="Picture 4">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064000" y="279978"/>
          <a:ext cx="2921000" cy="1371022"/>
        </a:xfrm>
        <a:prstGeom prst="rect">
          <a:avLst/>
        </a:prstGeom>
        <a:solidFill>
          <a:schemeClr val="bg1"/>
        </a:solidFill>
      </xdr:spPr>
    </xdr:pic>
    <xdr:clientData/>
  </xdr:twoCellAnchor>
  <xdr:twoCellAnchor editAs="oneCell">
    <xdr:from>
      <xdr:col>4</xdr:col>
      <xdr:colOff>0</xdr:colOff>
      <xdr:row>0</xdr:row>
      <xdr:rowOff>181463</xdr:rowOff>
    </xdr:from>
    <xdr:to>
      <xdr:col>6</xdr:col>
      <xdr:colOff>1349375</xdr:colOff>
      <xdr:row>0</xdr:row>
      <xdr:rowOff>1666875</xdr:rowOff>
    </xdr:to>
    <xdr:pic>
      <xdr:nvPicPr>
        <xdr:cNvPr id="6" name="Picture 5">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77150" y="181463"/>
          <a:ext cx="3597275" cy="1485412"/>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10432</xdr:colOff>
      <xdr:row>0</xdr:row>
      <xdr:rowOff>31750</xdr:rowOff>
    </xdr:from>
    <xdr:to>
      <xdr:col>1</xdr:col>
      <xdr:colOff>2857499</xdr:colOff>
      <xdr:row>1</xdr:row>
      <xdr:rowOff>49668</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429532" y="31750"/>
          <a:ext cx="2847067" cy="17705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215035</xdr:colOff>
      <xdr:row>0</xdr:row>
      <xdr:rowOff>232351</xdr:rowOff>
    </xdr:from>
    <xdr:to>
      <xdr:col>15</xdr:col>
      <xdr:colOff>354608</xdr:colOff>
      <xdr:row>0</xdr:row>
      <xdr:rowOff>1470602</xdr:rowOff>
    </xdr:to>
    <xdr:pic>
      <xdr:nvPicPr>
        <xdr:cNvPr id="3" name="Image 32">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650490" y="232351"/>
          <a:ext cx="3239527" cy="1238251"/>
        </a:xfrm>
        <a:prstGeom prst="rect">
          <a:avLst/>
        </a:prstGeom>
        <a:noFill/>
      </xdr:spPr>
    </xdr:pic>
    <xdr:clientData/>
  </xdr:twoCellAnchor>
  <xdr:twoCellAnchor editAs="oneCell">
    <xdr:from>
      <xdr:col>4</xdr:col>
      <xdr:colOff>1</xdr:colOff>
      <xdr:row>0</xdr:row>
      <xdr:rowOff>590262</xdr:rowOff>
    </xdr:from>
    <xdr:to>
      <xdr:col>7</xdr:col>
      <xdr:colOff>356470</xdr:colOff>
      <xdr:row>0</xdr:row>
      <xdr:rowOff>1431636</xdr:rowOff>
    </xdr:to>
    <xdr:pic>
      <xdr:nvPicPr>
        <xdr:cNvPr id="4" name="Picture 3">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13144501" y="590262"/>
          <a:ext cx="3491060" cy="841374"/>
        </a:xfrm>
        <a:prstGeom prst="rect">
          <a:avLst/>
        </a:prstGeom>
        <a:noFill/>
        <a:ln>
          <a:noFill/>
        </a:ln>
      </xdr:spPr>
    </xdr:pic>
    <xdr:clientData/>
  </xdr:twoCellAnchor>
  <xdr:twoCellAnchor editAs="oneCell">
    <xdr:from>
      <xdr:col>3</xdr:col>
      <xdr:colOff>0</xdr:colOff>
      <xdr:row>0</xdr:row>
      <xdr:rowOff>427182</xdr:rowOff>
    </xdr:from>
    <xdr:to>
      <xdr:col>3</xdr:col>
      <xdr:colOff>3514354</xdr:colOff>
      <xdr:row>0</xdr:row>
      <xdr:rowOff>1538432</xdr:rowOff>
    </xdr:to>
    <xdr:pic>
      <xdr:nvPicPr>
        <xdr:cNvPr id="5" name="Picture 4">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09647" y="427182"/>
          <a:ext cx="3514354" cy="1111250"/>
        </a:xfrm>
        <a:prstGeom prst="rect">
          <a:avLst/>
        </a:prstGeom>
        <a:solidFill>
          <a:schemeClr val="bg1"/>
        </a:solidFill>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479426</xdr:colOff>
      <xdr:row>0</xdr:row>
      <xdr:rowOff>212725</xdr:rowOff>
    </xdr:from>
    <xdr:to>
      <xdr:col>2</xdr:col>
      <xdr:colOff>1460501</xdr:colOff>
      <xdr:row>0</xdr:row>
      <xdr:rowOff>1689100</xdr:rowOff>
    </xdr:to>
    <xdr:pic>
      <xdr:nvPicPr>
        <xdr:cNvPr id="2" name="Picture 1">
          <a:extLst>
            <a:ext uri="{FF2B5EF4-FFF2-40B4-BE49-F238E27FC236}">
              <a16:creationId xmlns:a16="http://schemas.microsoft.com/office/drawing/2014/main" id="{9B2A1365-F99A-4CAD-AD7A-FC3E0970111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958" t="27988" r="23210" b="27234"/>
        <a:stretch>
          <a:fillRect/>
        </a:stretch>
      </xdr:blipFill>
      <xdr:spPr bwMode="auto">
        <a:xfrm>
          <a:off x="755651" y="212725"/>
          <a:ext cx="3200400" cy="1476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0</xdr:row>
      <xdr:rowOff>310403</xdr:rowOff>
    </xdr:from>
    <xdr:to>
      <xdr:col>7</xdr:col>
      <xdr:colOff>333375</xdr:colOff>
      <xdr:row>0</xdr:row>
      <xdr:rowOff>1571625</xdr:rowOff>
    </xdr:to>
    <xdr:pic>
      <xdr:nvPicPr>
        <xdr:cNvPr id="3" name="Image 32">
          <a:extLst>
            <a:ext uri="{FF2B5EF4-FFF2-40B4-BE49-F238E27FC236}">
              <a16:creationId xmlns:a16="http://schemas.microsoft.com/office/drawing/2014/main" id="{8844AC16-79B8-45E8-9ABE-6E0F9DE16FC2}"/>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67650" y="310403"/>
          <a:ext cx="3463925" cy="1261222"/>
        </a:xfrm>
        <a:prstGeom prst="rect">
          <a:avLst/>
        </a:prstGeom>
        <a:noFill/>
      </xdr:spPr>
    </xdr:pic>
    <xdr:clientData/>
  </xdr:twoCellAnchor>
  <xdr:twoCellAnchor editAs="oneCell">
    <xdr:from>
      <xdr:col>4</xdr:col>
      <xdr:colOff>0</xdr:colOff>
      <xdr:row>0</xdr:row>
      <xdr:rowOff>396264</xdr:rowOff>
    </xdr:from>
    <xdr:to>
      <xdr:col>7</xdr:col>
      <xdr:colOff>267873</xdr:colOff>
      <xdr:row>0</xdr:row>
      <xdr:rowOff>1571625</xdr:rowOff>
    </xdr:to>
    <xdr:pic>
      <xdr:nvPicPr>
        <xdr:cNvPr id="4" name="Picture 3">
          <a:extLst>
            <a:ext uri="{FF2B5EF4-FFF2-40B4-BE49-F238E27FC236}">
              <a16:creationId xmlns:a16="http://schemas.microsoft.com/office/drawing/2014/main" id="{264224F8-17E5-4EB1-ADE3-A41AD74324F8}"/>
            </a:ext>
          </a:extLst>
        </xdr:cNvPr>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7677150" y="396264"/>
          <a:ext cx="3595273" cy="1175361"/>
        </a:xfrm>
        <a:prstGeom prst="rect">
          <a:avLst/>
        </a:prstGeom>
        <a:noFill/>
        <a:ln>
          <a:noFill/>
        </a:ln>
      </xdr:spPr>
    </xdr:pic>
    <xdr:clientData/>
  </xdr:twoCellAnchor>
  <xdr:twoCellAnchor editAs="oneCell">
    <xdr:from>
      <xdr:col>3</xdr:col>
      <xdr:colOff>111125</xdr:colOff>
      <xdr:row>0</xdr:row>
      <xdr:rowOff>279978</xdr:rowOff>
    </xdr:from>
    <xdr:to>
      <xdr:col>3</xdr:col>
      <xdr:colOff>3032125</xdr:colOff>
      <xdr:row>0</xdr:row>
      <xdr:rowOff>1651000</xdr:rowOff>
    </xdr:to>
    <xdr:pic>
      <xdr:nvPicPr>
        <xdr:cNvPr id="5" name="Picture 4">
          <a:extLst>
            <a:ext uri="{FF2B5EF4-FFF2-40B4-BE49-F238E27FC236}">
              <a16:creationId xmlns:a16="http://schemas.microsoft.com/office/drawing/2014/main" id="{E7C53821-17EF-4AA3-9928-F1C99F91FED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064000" y="279978"/>
          <a:ext cx="2921000" cy="1371022"/>
        </a:xfrm>
        <a:prstGeom prst="rect">
          <a:avLst/>
        </a:prstGeom>
        <a:solidFill>
          <a:schemeClr val="bg1"/>
        </a:solidFill>
      </xdr:spPr>
    </xdr:pic>
    <xdr:clientData/>
  </xdr:twoCellAnchor>
  <xdr:twoCellAnchor editAs="oneCell">
    <xdr:from>
      <xdr:col>4</xdr:col>
      <xdr:colOff>0</xdr:colOff>
      <xdr:row>0</xdr:row>
      <xdr:rowOff>181463</xdr:rowOff>
    </xdr:from>
    <xdr:to>
      <xdr:col>7</xdr:col>
      <xdr:colOff>269875</xdr:colOff>
      <xdr:row>0</xdr:row>
      <xdr:rowOff>1666875</xdr:rowOff>
    </xdr:to>
    <xdr:pic>
      <xdr:nvPicPr>
        <xdr:cNvPr id="6" name="Picture 5">
          <a:extLst>
            <a:ext uri="{FF2B5EF4-FFF2-40B4-BE49-F238E27FC236}">
              <a16:creationId xmlns:a16="http://schemas.microsoft.com/office/drawing/2014/main" id="{E025F900-A7B3-4311-9B0F-91142232CC9D}"/>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77150" y="181463"/>
          <a:ext cx="3597275" cy="1485412"/>
        </a:xfrm>
        <a:prstGeom prst="rect">
          <a:avLst/>
        </a:prstGeom>
        <a:noFill/>
        <a:ln>
          <a:noFill/>
        </a:ln>
      </xdr:spPr>
    </xdr:pic>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0.png"/></Relationship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localhost:8501/"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6" Type="http://schemas.openxmlformats.org/officeDocument/2006/relationships/hyperlink" Target="../../muham/AppData/DC_RHS/AppData/Roaming/Microsoft/Excel/PDFIR%20FINALLY" TargetMode="External"/><Relationship Id="rId21" Type="http://schemas.openxmlformats.org/officeDocument/2006/relationships/hyperlink" Target="file:///\\DC-1\DC_RHS\AppData\Roaming\Microsoft\AppData\Roaming\Microsoft\Excel\PDFIR%20FINALLY" TargetMode="External"/><Relationship Id="rId42" Type="http://schemas.openxmlformats.org/officeDocument/2006/relationships/hyperlink" Target="../../muham/AppData/DC_RHS/AppData/Roaming/Microsoft/Excel/PDFIR%20FINALLY" TargetMode="External"/><Relationship Id="rId47" Type="http://schemas.openxmlformats.org/officeDocument/2006/relationships/hyperlink" Target="../../muham/AppData/DC_RHS/AppData/Roaming/Microsoft/COVERS/COVER%20IR" TargetMode="External"/><Relationship Id="rId63" Type="http://schemas.openxmlformats.org/officeDocument/2006/relationships/hyperlink" Target="../../muham/AppData/DC_RHS/AppData/Roaming/Microsoft/Excel/PDFIR%20FINALLY" TargetMode="External"/><Relationship Id="rId68" Type="http://schemas.openxmlformats.org/officeDocument/2006/relationships/hyperlink" Target="../../muham/AppData/DC_RHS/AppData/Roaming/Microsoft/Excel/PDFIR%20FINALLY" TargetMode="External"/><Relationship Id="rId84" Type="http://schemas.openxmlformats.org/officeDocument/2006/relationships/hyperlink" Target="../../muham/AppData/DC_RHS/AppData/Roaming/Microsoft/Excel/PDFIR%20FINALLY" TargetMode="External"/><Relationship Id="rId89" Type="http://schemas.openxmlformats.org/officeDocument/2006/relationships/hyperlink" Target="../../muham/AppData/DC_RHS/AppData/Roaming/Microsoft/Excel/PDFIR%20FINALLY" TargetMode="External"/><Relationship Id="rId16" Type="http://schemas.openxmlformats.org/officeDocument/2006/relationships/hyperlink" Target="file:///\\DC-1\DC_RHS\AppData\Roaming\Microsoft\AppData\Roaming\Microsoft\Excel\PDFIR%20FINALLY" TargetMode="External"/><Relationship Id="rId11" Type="http://schemas.openxmlformats.org/officeDocument/2006/relationships/hyperlink" Target="file:///\\DC-1\DC_RHS\AppData\Roaming\Microsoft\AppData\Roaming\Microsoft\Excel\PDFIR%20FINALLY" TargetMode="External"/><Relationship Id="rId32" Type="http://schemas.openxmlformats.org/officeDocument/2006/relationships/hyperlink" Target="../../muham/AppData/DC_RHS/AppData/Roaming/Microsoft/Excel/PDFIR%20FINALLY" TargetMode="External"/><Relationship Id="rId37" Type="http://schemas.openxmlformats.org/officeDocument/2006/relationships/hyperlink" Target="../../muham/AppData/DC_RHS/AppData/Roaming/Microsoft/Excel/PDFIR%20FINALLY" TargetMode="External"/><Relationship Id="rId53" Type="http://schemas.openxmlformats.org/officeDocument/2006/relationships/hyperlink" Target="../../muham/AppData/DC_RHS/AppData/Roaming/Microsoft/COVERS/COVER%20IR" TargetMode="External"/><Relationship Id="rId58" Type="http://schemas.openxmlformats.org/officeDocument/2006/relationships/hyperlink" Target="../../muham/AppData/DC_RHS/AppData/Roaming/Microsoft/COVERS/COVER%20IR" TargetMode="External"/><Relationship Id="rId74" Type="http://schemas.openxmlformats.org/officeDocument/2006/relationships/hyperlink" Target="../../muham/AppData/DC_RHS/AppData/Roaming/Microsoft/COVERS/COVER%20IR" TargetMode="External"/><Relationship Id="rId79" Type="http://schemas.openxmlformats.org/officeDocument/2006/relationships/hyperlink" Target="../../muham/AppData/DC_RHS/AppData/Roaming/Microsoft/Excel/PDFIR%20FINALLY" TargetMode="External"/><Relationship Id="rId102" Type="http://schemas.openxmlformats.org/officeDocument/2006/relationships/hyperlink" Target="../../muham/AppData/DC_RHS/AppData/Roaming/Microsoft/COVERS/COVER%20IR" TargetMode="External"/><Relationship Id="rId5" Type="http://schemas.openxmlformats.org/officeDocument/2006/relationships/hyperlink" Target="../../muham/AppData/DC_RHS/AppData/Roaming/Microsoft/COVERS/COVER%20IR" TargetMode="External"/><Relationship Id="rId90" Type="http://schemas.openxmlformats.org/officeDocument/2006/relationships/hyperlink" Target="../../muham/AppData/DC_RHS/AppData/Roaming/Microsoft/Excel/PDFIR%20FINALLY" TargetMode="External"/><Relationship Id="rId95" Type="http://schemas.openxmlformats.org/officeDocument/2006/relationships/hyperlink" Target="../../muham/AppData/DC_RHS/AppData/Roaming/Microsoft/COVERS/COVER%20IR" TargetMode="External"/><Relationship Id="rId22" Type="http://schemas.openxmlformats.org/officeDocument/2006/relationships/hyperlink" Target="file:///\\DC-1\DC_RHS\AppData\Roaming\Microsoft\AppData\Roaming\Microsoft\Excel\PDFIR%20FINALLY" TargetMode="External"/><Relationship Id="rId27" Type="http://schemas.openxmlformats.org/officeDocument/2006/relationships/hyperlink" Target="../../muham/AppData/DC_RHS/AppData/Roaming/Microsoft/Excel/PDFIR%20FINALLY" TargetMode="External"/><Relationship Id="rId43" Type="http://schemas.openxmlformats.org/officeDocument/2006/relationships/hyperlink" Target="../../muham/AppData/DC_RHS/AppData/Roaming/Microsoft/Excel/PDFIR%20FINALLY" TargetMode="External"/><Relationship Id="rId48" Type="http://schemas.openxmlformats.org/officeDocument/2006/relationships/hyperlink" Target="../../muham/AppData/DC_RHS/AppData/Roaming/Microsoft/COVERS/COVER%20IR" TargetMode="External"/><Relationship Id="rId64" Type="http://schemas.openxmlformats.org/officeDocument/2006/relationships/hyperlink" Target="../../muham/AppData/DC_RHS/AppData/Roaming/Microsoft/Excel/PDFIR%20FINALLY" TargetMode="External"/><Relationship Id="rId69" Type="http://schemas.openxmlformats.org/officeDocument/2006/relationships/hyperlink" Target="../../muham/AppData/DC_RHS/AppData/Roaming/Microsoft/Excel/PDFIR%20FINALLY" TargetMode="External"/><Relationship Id="rId80" Type="http://schemas.openxmlformats.org/officeDocument/2006/relationships/hyperlink" Target="../../muham/AppData/DC_RHS/AppData/Roaming/Microsoft/COVERS/COVER%20IR" TargetMode="External"/><Relationship Id="rId85" Type="http://schemas.openxmlformats.org/officeDocument/2006/relationships/hyperlink" Target="../../muham/AppData/DC_RHS/AppData/Roaming/Microsoft/Excel/PDFIR%20FINALLY" TargetMode="External"/><Relationship Id="rId12" Type="http://schemas.openxmlformats.org/officeDocument/2006/relationships/hyperlink" Target="file:///\\DC-1\DC_RHS\AppData\Roaming\Microsoft\AppData\Roaming\Microsoft\Excel\PDFIR%20FINALLY" TargetMode="External"/><Relationship Id="rId17" Type="http://schemas.openxmlformats.org/officeDocument/2006/relationships/hyperlink" Target="file:///\\DC-1\DC_RHS\AppData\Roaming\Microsoft\AppData\Roaming\Microsoft\Excel\PDFIR%20FINALLY" TargetMode="External"/><Relationship Id="rId33" Type="http://schemas.openxmlformats.org/officeDocument/2006/relationships/hyperlink" Target="../../muham/AppData/DC_RHS/AppData/Roaming/Microsoft/Excel/PDFIR%20FINALLY" TargetMode="External"/><Relationship Id="rId38" Type="http://schemas.openxmlformats.org/officeDocument/2006/relationships/hyperlink" Target="../../muham/AppData/DC_RHS/AppData/Roaming/Microsoft/Excel/PDFIR%20FINALLY" TargetMode="External"/><Relationship Id="rId59" Type="http://schemas.openxmlformats.org/officeDocument/2006/relationships/hyperlink" Target="../../muham/AppData/DC_RHS/AppData/Roaming/Microsoft/COVERS/COVER%20IR" TargetMode="External"/><Relationship Id="rId103" Type="http://schemas.openxmlformats.org/officeDocument/2006/relationships/printerSettings" Target="../printerSettings/printerSettings2.bin"/><Relationship Id="rId20" Type="http://schemas.openxmlformats.org/officeDocument/2006/relationships/hyperlink" Target="file:///\\DC-1\DC_RHS\AppData\Roaming\Microsoft\AppData\Roaming\Microsoft\Excel\PDFIR%20FINALLY" TargetMode="External"/><Relationship Id="rId41" Type="http://schemas.openxmlformats.org/officeDocument/2006/relationships/hyperlink" Target="../../muham/AppData/DC_RHS/AppData/Roaming/Microsoft/Excel/PDFIR%20FINALLY" TargetMode="External"/><Relationship Id="rId54" Type="http://schemas.openxmlformats.org/officeDocument/2006/relationships/hyperlink" Target="../../muham/AppData/DC_RHS/AppData/Roaming/Microsoft/COVERS/COVER%20IR" TargetMode="External"/><Relationship Id="rId62" Type="http://schemas.openxmlformats.org/officeDocument/2006/relationships/hyperlink" Target="../../muham/AppData/DC_RHS/AppData/Roaming/Microsoft/COVERS/COVER%20IR" TargetMode="External"/><Relationship Id="rId70" Type="http://schemas.openxmlformats.org/officeDocument/2006/relationships/hyperlink" Target="../../muham/AppData/DC_RHS/AppData/Roaming/Microsoft/Excel/PDFIR%20FINALLY" TargetMode="External"/><Relationship Id="rId75" Type="http://schemas.openxmlformats.org/officeDocument/2006/relationships/hyperlink" Target="../../muham/AppData/DC_RHS/AppData/Roaming/Microsoft/COVERS/COVER%20IR" TargetMode="External"/><Relationship Id="rId83" Type="http://schemas.openxmlformats.org/officeDocument/2006/relationships/hyperlink" Target="../../muham/AppData/DC_RHS/AppData/Roaming/Microsoft/Excel/PDFIR%20FINALLY" TargetMode="External"/><Relationship Id="rId88" Type="http://schemas.openxmlformats.org/officeDocument/2006/relationships/hyperlink" Target="../../muham/AppData/DC_RHS/AppData/Roaming/Microsoft/Excel/PDFIR%20FINALLY" TargetMode="External"/><Relationship Id="rId91" Type="http://schemas.openxmlformats.org/officeDocument/2006/relationships/hyperlink" Target="../../muham/AppData/DC_RHS/AppData/Roaming/Microsoft/Excel/PDFIR%20FINALLY" TargetMode="External"/><Relationship Id="rId96" Type="http://schemas.openxmlformats.org/officeDocument/2006/relationships/hyperlink" Target="../../muham/AppData/DC_RHS/AppData/Roaming/Microsoft/COVERS/COVER%20IR" TargetMode="External"/><Relationship Id="rId1" Type="http://schemas.openxmlformats.org/officeDocument/2006/relationships/hyperlink" Target="file:///\\DC-1\DC_RHS\AppData\Roaming\Microsoft\AppData\Roaming\Microsoft\Excel\PDFIR%20FINALLY" TargetMode="External"/><Relationship Id="rId6" Type="http://schemas.openxmlformats.org/officeDocument/2006/relationships/hyperlink" Target="file:///\\DC-1\DC_RHS\AppData\Roaming\Microsoft\AppData\Roaming\Microsoft\Excel\PDFIR%20FINALLY" TargetMode="External"/><Relationship Id="rId15" Type="http://schemas.openxmlformats.org/officeDocument/2006/relationships/hyperlink" Target="file:///\\DC-1\DC_RHS\AppData\Roaming\Microsoft\AppData\Roaming\Microsoft\Excel\PDFIR%20FINALLY" TargetMode="External"/><Relationship Id="rId23" Type="http://schemas.openxmlformats.org/officeDocument/2006/relationships/hyperlink" Target="file:///\\DC-1\DC_RHS\AppData\Roaming\Microsoft\AppData\Roaming\Microsoft\Excel\PDFIR%20FINALLY" TargetMode="External"/><Relationship Id="rId28" Type="http://schemas.openxmlformats.org/officeDocument/2006/relationships/hyperlink" Target="../../muham/AppData/DC_RHS/AppData/Roaming/Microsoft/Excel/PDFIR%20FINALLY" TargetMode="External"/><Relationship Id="rId36" Type="http://schemas.openxmlformats.org/officeDocument/2006/relationships/hyperlink" Target="../../muham/AppData/DC_RHS/AppData/Roaming/Microsoft/Excel/PDFIR%20FINALLY" TargetMode="External"/><Relationship Id="rId49" Type="http://schemas.openxmlformats.org/officeDocument/2006/relationships/hyperlink" Target="../../muham/AppData/DC_RHS/AppData/Roaming/Microsoft/COVERS/COVER%20IR" TargetMode="External"/><Relationship Id="rId57" Type="http://schemas.openxmlformats.org/officeDocument/2006/relationships/hyperlink" Target="../../muham/AppData/DC_RHS/AppData/Roaming/Microsoft/COVERS/COVER%20IR" TargetMode="External"/><Relationship Id="rId106" Type="http://schemas.openxmlformats.org/officeDocument/2006/relationships/comments" Target="../comments1.xml"/><Relationship Id="rId10" Type="http://schemas.openxmlformats.org/officeDocument/2006/relationships/hyperlink" Target="file:///\\DC-1\DC_RHS\AppData\Roaming\Microsoft\AppData\Roaming\Microsoft\Excel\PDFIR%20FINALLY" TargetMode="External"/><Relationship Id="rId31" Type="http://schemas.openxmlformats.org/officeDocument/2006/relationships/hyperlink" Target="../../muham/AppData/DC_RHS/AppData/Roaming/Microsoft/Excel/PDFIR%20FINALLY" TargetMode="External"/><Relationship Id="rId44" Type="http://schemas.openxmlformats.org/officeDocument/2006/relationships/hyperlink" Target="../../muham/AppData/DC_RHS/AppData/Roaming/Microsoft/COVERS/COVER%20IR" TargetMode="External"/><Relationship Id="rId52" Type="http://schemas.openxmlformats.org/officeDocument/2006/relationships/hyperlink" Target="../../muham/AppData/DC_RHS/AppData/Roaming/Microsoft/COVERS/COVER%20IR" TargetMode="External"/><Relationship Id="rId60" Type="http://schemas.openxmlformats.org/officeDocument/2006/relationships/hyperlink" Target="../../muham/AppData/DC_RHS/AppData/Roaming/Microsoft/COVERS/COVER%20IR" TargetMode="External"/><Relationship Id="rId65" Type="http://schemas.openxmlformats.org/officeDocument/2006/relationships/hyperlink" Target="../../muham/AppData/DC_RHS/AppData/Roaming/Microsoft/Excel/PDFIR%20FINALLY" TargetMode="External"/><Relationship Id="rId73" Type="http://schemas.openxmlformats.org/officeDocument/2006/relationships/hyperlink" Target="../../muham/AppData/DC_RHS/AppData/Roaming/Microsoft/COVERS/COVER%20IR" TargetMode="External"/><Relationship Id="rId78" Type="http://schemas.openxmlformats.org/officeDocument/2006/relationships/hyperlink" Target="../../muham/AppData/DC_RHS/AppData/Roaming/Microsoft/COVERS/COVER%20IR" TargetMode="External"/><Relationship Id="rId81" Type="http://schemas.openxmlformats.org/officeDocument/2006/relationships/hyperlink" Target="../../muham/AppData/DC_RHS/AppData/Roaming/Microsoft/Excel/PDFIR%20FINALLY" TargetMode="External"/><Relationship Id="rId86" Type="http://schemas.openxmlformats.org/officeDocument/2006/relationships/hyperlink" Target="../../muham/AppData/DC_RHS/AppData/Roaming/Microsoft/Excel/PDFIR%20FINALLY" TargetMode="External"/><Relationship Id="rId94" Type="http://schemas.openxmlformats.org/officeDocument/2006/relationships/hyperlink" Target="../../muham/AppData/DC_RHS/AppData/Roaming/Microsoft/COVERS/COVER%20IR" TargetMode="External"/><Relationship Id="rId99" Type="http://schemas.openxmlformats.org/officeDocument/2006/relationships/hyperlink" Target="../../muham/AppData/DC_RHS/AppData/Roaming/Microsoft/COVERS/COVER%20IR" TargetMode="External"/><Relationship Id="rId101" Type="http://schemas.openxmlformats.org/officeDocument/2006/relationships/hyperlink" Target="../../muham/AppData/DC_RHS/AppData/Roaming/Microsoft/COVERS/COVER%20IR" TargetMode="External"/><Relationship Id="rId4" Type="http://schemas.openxmlformats.org/officeDocument/2006/relationships/hyperlink" Target="../../muham/AppData/DC_RHS/AppData/Roaming/Microsoft/Excel/PDFIR%20FINALLY" TargetMode="External"/><Relationship Id="rId9" Type="http://schemas.openxmlformats.org/officeDocument/2006/relationships/hyperlink" Target="file:///\\DC-1\DC_RHS\AppData\Roaming\Microsoft\AppData\Roaming\Microsoft\Excel\PDFIR%20FINALLY" TargetMode="External"/><Relationship Id="rId13" Type="http://schemas.openxmlformats.org/officeDocument/2006/relationships/hyperlink" Target="file:///\\DC-1\DC_RHS\AppData\Roaming\Microsoft\AppData\Roaming\Microsoft\Excel\PDFIR%20FINALLY" TargetMode="External"/><Relationship Id="rId18" Type="http://schemas.openxmlformats.org/officeDocument/2006/relationships/hyperlink" Target="file:///\\DC-1\DC_RHS\AppData\Roaming\Microsoft\AppData\Roaming\Microsoft\Excel\PDFIR%20FINALLY" TargetMode="External"/><Relationship Id="rId39" Type="http://schemas.openxmlformats.org/officeDocument/2006/relationships/hyperlink" Target="../../muham/AppData/DC_RHS/AppData/Roaming/Microsoft/Excel/PDFIR%20FINALLY" TargetMode="External"/><Relationship Id="rId34" Type="http://schemas.openxmlformats.org/officeDocument/2006/relationships/hyperlink" Target="../../muham/AppData/DC_RHS/AppData/Roaming/Microsoft/Excel/PDFIR%20FINALLY" TargetMode="External"/><Relationship Id="rId50" Type="http://schemas.openxmlformats.org/officeDocument/2006/relationships/hyperlink" Target="../../muham/AppData/DC_RHS/AppData/Roaming/Microsoft/COVERS/COVER%20IR" TargetMode="External"/><Relationship Id="rId55" Type="http://schemas.openxmlformats.org/officeDocument/2006/relationships/hyperlink" Target="../../muham/AppData/DC_RHS/AppData/Roaming/Microsoft/COVERS/COVER%20IR" TargetMode="External"/><Relationship Id="rId76" Type="http://schemas.openxmlformats.org/officeDocument/2006/relationships/hyperlink" Target="../../muham/AppData/DC_RHS/AppData/Roaming/Microsoft/COVERS/COVER%20IR" TargetMode="External"/><Relationship Id="rId97" Type="http://schemas.openxmlformats.org/officeDocument/2006/relationships/hyperlink" Target="../../muham/AppData/DC_RHS/AppData/Roaming/Microsoft/COVERS/COVER%20IR" TargetMode="External"/><Relationship Id="rId104" Type="http://schemas.openxmlformats.org/officeDocument/2006/relationships/drawing" Target="../drawings/drawing2.xml"/><Relationship Id="rId7" Type="http://schemas.openxmlformats.org/officeDocument/2006/relationships/hyperlink" Target="file:///\\DC-1\DC_RHS\AppData\Roaming\Microsoft\AppData\Roaming\Microsoft\Excel\PDFIR%20FINALLY" TargetMode="External"/><Relationship Id="rId71" Type="http://schemas.openxmlformats.org/officeDocument/2006/relationships/hyperlink" Target="../../muham/AppData/DC_RHS/AppData/Roaming/Microsoft/COVERS/COVER%20IR" TargetMode="External"/><Relationship Id="rId92" Type="http://schemas.openxmlformats.org/officeDocument/2006/relationships/hyperlink" Target="../../muham/AppData/DC_RHS/AppData/Roaming/Microsoft/Excel/PDFIR%20FINALLY" TargetMode="External"/><Relationship Id="rId2" Type="http://schemas.openxmlformats.org/officeDocument/2006/relationships/hyperlink" Target="../../muham/AppData/DC_RHS/AppData/Roaming/Microsoft/COVERS/COVER%20IR" TargetMode="External"/><Relationship Id="rId29" Type="http://schemas.openxmlformats.org/officeDocument/2006/relationships/hyperlink" Target="../../muham/AppData/DC_RHS/AppData/Roaming/Microsoft/Excel/PDFIR%20FINALLY" TargetMode="External"/><Relationship Id="rId24" Type="http://schemas.openxmlformats.org/officeDocument/2006/relationships/hyperlink" Target="file:///\\DC-1\DC_RHS\AppData\Roaming\Microsoft\AppData\Roaming\Microsoft\Excel\PDFIR%20FINALLY" TargetMode="External"/><Relationship Id="rId40" Type="http://schemas.openxmlformats.org/officeDocument/2006/relationships/hyperlink" Target="../../muham/AppData/DC_RHS/AppData/Roaming/Microsoft/Excel/PDFIR%20FINALLY" TargetMode="External"/><Relationship Id="rId45" Type="http://schemas.openxmlformats.org/officeDocument/2006/relationships/hyperlink" Target="../../muham/AppData/DC_RHS/AppData/Roaming/Microsoft/COVERS/COVER%20IR" TargetMode="External"/><Relationship Id="rId66" Type="http://schemas.openxmlformats.org/officeDocument/2006/relationships/hyperlink" Target="../../muham/AppData/DC_RHS/AppData/Roaming/Microsoft/Excel/PDFIR%20FINALLY" TargetMode="External"/><Relationship Id="rId87" Type="http://schemas.openxmlformats.org/officeDocument/2006/relationships/hyperlink" Target="../../muham/AppData/DC_RHS/AppData/Roaming/Microsoft/Excel/PDFIR%20FINALLY" TargetMode="External"/><Relationship Id="rId61" Type="http://schemas.openxmlformats.org/officeDocument/2006/relationships/hyperlink" Target="../../muham/AppData/DC_RHS/AppData/Roaming/Microsoft/COVERS/COVER%20IR" TargetMode="External"/><Relationship Id="rId82" Type="http://schemas.openxmlformats.org/officeDocument/2006/relationships/hyperlink" Target="../../muham/AppData/DC_RHS/AppData/Roaming/Microsoft/COVERS/COVER%20IR" TargetMode="External"/><Relationship Id="rId19" Type="http://schemas.openxmlformats.org/officeDocument/2006/relationships/hyperlink" Target="file:///\\DC-1\DC_RHS\AppData\Roaming\Microsoft\AppData\Roaming\Microsoft\Excel\PDFIR%20FINALLY" TargetMode="External"/><Relationship Id="rId14" Type="http://schemas.openxmlformats.org/officeDocument/2006/relationships/hyperlink" Target="file:///\\DC-1\DC_RHS\AppData\Roaming\Microsoft\AppData\Roaming\Microsoft\Excel\PDFIR%20FINALLY" TargetMode="External"/><Relationship Id="rId30" Type="http://schemas.openxmlformats.org/officeDocument/2006/relationships/hyperlink" Target="../../muham/AppData/DC_RHS/AppData/Roaming/Microsoft/Excel/PDFIR%20FINALLY" TargetMode="External"/><Relationship Id="rId35" Type="http://schemas.openxmlformats.org/officeDocument/2006/relationships/hyperlink" Target="../../muham/AppData/DC_RHS/AppData/Roaming/Microsoft/Excel/PDFIR%20FINALLY" TargetMode="External"/><Relationship Id="rId56" Type="http://schemas.openxmlformats.org/officeDocument/2006/relationships/hyperlink" Target="../../muham/AppData/DC_RHS/AppData/Roaming/Microsoft/COVERS/COVER%20IR" TargetMode="External"/><Relationship Id="rId77" Type="http://schemas.openxmlformats.org/officeDocument/2006/relationships/hyperlink" Target="../../muham/AppData/DC_RHS/AppData/Roaming/Microsoft/COVERS/COVER%20IR" TargetMode="External"/><Relationship Id="rId100" Type="http://schemas.openxmlformats.org/officeDocument/2006/relationships/hyperlink" Target="../../muham/AppData/DC_RHS/AppData/Roaming/Microsoft/COVERS/COVER%20IR" TargetMode="External"/><Relationship Id="rId105" Type="http://schemas.openxmlformats.org/officeDocument/2006/relationships/vmlDrawing" Target="../drawings/vmlDrawing1.vml"/><Relationship Id="rId8" Type="http://schemas.openxmlformats.org/officeDocument/2006/relationships/hyperlink" Target="file:///\\DC-1\DC_RHS\AppData\Roaming\Microsoft\AppData\Roaming\Microsoft\Excel\PDFIR%20FINALLY" TargetMode="External"/><Relationship Id="rId51" Type="http://schemas.openxmlformats.org/officeDocument/2006/relationships/hyperlink" Target="../../muham/AppData/DC_RHS/AppData/Roaming/Microsoft/COVERS/COVER%20IR" TargetMode="External"/><Relationship Id="rId72" Type="http://schemas.openxmlformats.org/officeDocument/2006/relationships/hyperlink" Target="../../muham/AppData/DC_RHS/AppData/Roaming/Microsoft/COVERS/COVER%20IR" TargetMode="External"/><Relationship Id="rId93" Type="http://schemas.openxmlformats.org/officeDocument/2006/relationships/hyperlink" Target="../../muham/AppData/DC_RHS/AppData/Roaming/Microsoft/COVERS/COVER%20IR" TargetMode="External"/><Relationship Id="rId98" Type="http://schemas.openxmlformats.org/officeDocument/2006/relationships/hyperlink" Target="../../muham/AppData/DC_RHS/AppData/Roaming/Microsoft/COVERS/COVER%20IR" TargetMode="External"/><Relationship Id="rId3" Type="http://schemas.openxmlformats.org/officeDocument/2006/relationships/hyperlink" Target="file:///\\DC-1\DC_RHS\AppData\Roaming\Microsoft\AppData\Roaming\Microsoft\Excel\PDFIR%20FINALLY" TargetMode="External"/><Relationship Id="rId25" Type="http://schemas.openxmlformats.org/officeDocument/2006/relationships/hyperlink" Target="../../muham/AppData/DC_RHS/AppData/Roaming/Microsoft/Excel/PDFIR%20FINALLY" TargetMode="External"/><Relationship Id="rId46" Type="http://schemas.openxmlformats.org/officeDocument/2006/relationships/hyperlink" Target="../../muham/AppData/DC_RHS/AppData/Roaming/Microsoft/COVERS/COVER%20IR" TargetMode="External"/><Relationship Id="rId67" Type="http://schemas.openxmlformats.org/officeDocument/2006/relationships/hyperlink" Target="../../muham/AppData/DC_RHS/AppData/Roaming/Microsoft/Excel/PDFIR%20FINALLY"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uham/AppData/Roaming/Microsoft/Excel/PDF%20MIR" TargetMode="External"/><Relationship Id="rId2" Type="http://schemas.openxmlformats.org/officeDocument/2006/relationships/hyperlink" Target="../../muham/AppData/Roaming/Microsoft/Excel/PDF%20MIR" TargetMode="External"/><Relationship Id="rId1" Type="http://schemas.openxmlformats.org/officeDocument/2006/relationships/hyperlink" Target="../../muham/AppData/DC_RHS/AppData/Roaming/Microsoft/Excel/PDF%20MIR" TargetMode="External"/><Relationship Id="rId6" Type="http://schemas.openxmlformats.org/officeDocument/2006/relationships/drawing" Target="../drawings/drawing3.xml"/><Relationship Id="rId5" Type="http://schemas.openxmlformats.org/officeDocument/2006/relationships/printerSettings" Target="../printerSettings/printerSettings3.bin"/><Relationship Id="rId4" Type="http://schemas.openxmlformats.org/officeDocument/2006/relationships/hyperlink" Target="../../muham/AppData/Roaming/Microsoft/Excel/PDF%20MIR"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hyperlink" Target="file:///\\DC-1\DC_RHS\AppData\Roaming\Microsoft\AppData\Roaming\Microsoft\Excel\PDFTSF%20FINALLY" TargetMode="External"/><Relationship Id="rId13" Type="http://schemas.openxmlformats.org/officeDocument/2006/relationships/hyperlink" Target="file:///\\DC-1\DC_RHS\AppData\Roaming\Microsoft\AppData\Roaming\Microsoft\Excel\PDFTSF%20FINALLY" TargetMode="External"/><Relationship Id="rId3" Type="http://schemas.openxmlformats.org/officeDocument/2006/relationships/hyperlink" Target="file:///\\DC-1\DC_RHS\AppData\Roaming\Microsoft\AppData\Roaming\Microsoft\Excel\PDFTSF%20FINALLY" TargetMode="External"/><Relationship Id="rId7" Type="http://schemas.openxmlformats.org/officeDocument/2006/relationships/hyperlink" Target="file:///\\DC-1\DC_RHS\AppData\Roaming\Microsoft\AppData\Roaming\Microsoft\Excel\PDFTSF%20FINALLY" TargetMode="External"/><Relationship Id="rId12" Type="http://schemas.openxmlformats.org/officeDocument/2006/relationships/hyperlink" Target="file:///\\DC-1\DC_RHS\AppData\Roaming\Microsoft\AppData\Roaming\Microsoft\Excel\PDFTSF%20FINALLY" TargetMode="External"/><Relationship Id="rId17" Type="http://schemas.openxmlformats.org/officeDocument/2006/relationships/drawing" Target="../drawings/drawing5.xml"/><Relationship Id="rId2" Type="http://schemas.openxmlformats.org/officeDocument/2006/relationships/hyperlink" Target="file:///\\DC-1\DC_RHS\AppData\Roaming\Microsoft\AppData\Roaming\Microsoft\Excel\PDFTSF%20FINALLY" TargetMode="External"/><Relationship Id="rId16" Type="http://schemas.openxmlformats.org/officeDocument/2006/relationships/printerSettings" Target="../printerSettings/printerSettings5.bin"/><Relationship Id="rId1" Type="http://schemas.openxmlformats.org/officeDocument/2006/relationships/hyperlink" Target="file:///\\DC-1\DC_RHS\AppData\Roaming\Microsoft\AppData\Roaming\Microsoft\Excel\PDFTSF%20FINALLY" TargetMode="External"/><Relationship Id="rId6" Type="http://schemas.openxmlformats.org/officeDocument/2006/relationships/hyperlink" Target="file:///\\DC-1\DC_RHS\AppData\Roaming\Microsoft\AppData\Roaming\Microsoft\Excel\PDFTSF%20FINALLY" TargetMode="External"/><Relationship Id="rId11" Type="http://schemas.openxmlformats.org/officeDocument/2006/relationships/hyperlink" Target="file:///\\DC-1\DC_RHS\AppData\Roaming\Microsoft\AppData\Roaming\Microsoft\Excel\PDFTSF%20FINALLY" TargetMode="External"/><Relationship Id="rId5" Type="http://schemas.openxmlformats.org/officeDocument/2006/relationships/hyperlink" Target="file:///\\DC-1\DC_RHS\AppData\Roaming\Microsoft\AppData\Roaming\Microsoft\Excel\PDFTSF%20FINALLY" TargetMode="External"/><Relationship Id="rId15" Type="http://schemas.openxmlformats.org/officeDocument/2006/relationships/hyperlink" Target="file:///\\DC-1\DC_RHS\AppData\Roaming\Microsoft\AppData\Roaming\Microsoft\Excel\PDFTSF%20FINALLY" TargetMode="External"/><Relationship Id="rId10" Type="http://schemas.openxmlformats.org/officeDocument/2006/relationships/hyperlink" Target="file:///\\DC-1\DC_RHS\AppData\Roaming\Microsoft\AppData\Roaming\Microsoft\Excel\PDFTSF%20FINALLY" TargetMode="External"/><Relationship Id="rId4" Type="http://schemas.openxmlformats.org/officeDocument/2006/relationships/hyperlink" Target="file:///\\DC-1\DC_RHS\AppData\Roaming\Microsoft\AppData\Roaming\Microsoft\Excel\PDFTSF%20FINALLY" TargetMode="External"/><Relationship Id="rId9" Type="http://schemas.openxmlformats.org/officeDocument/2006/relationships/hyperlink" Target="file:///\\DC-1\DC_RHS\AppData\Roaming\Microsoft\AppData\Roaming\Microsoft\Excel\PDFTSF%20FINALLY" TargetMode="External"/><Relationship Id="rId14" Type="http://schemas.openxmlformats.org/officeDocument/2006/relationships/hyperlink" Target="file:///\\DC-1\DC_RHS\AppData\Roaming\Microsoft\AppData\Roaming\Microsoft\Excel\PDFTSF%20FINALLY" TargetMode="Externa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file:///\\Dc-1\kased%20khair-raas%20elhekma\LOG%20&amp;%20PDF\PDF%20RF" TargetMode="External"/><Relationship Id="rId1" Type="http://schemas.openxmlformats.org/officeDocument/2006/relationships/hyperlink" Target="../../muham/AppData/DC_RHS/AppData/Roaming/Microsoft/Excel/PDF%20QVN" TargetMode="Externa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hyperlink" Target="file:///\\DC-1\DC_RHS\AppData\Roaming\GAAFAR\AppData\Roaming\Microsoft\Excel\PDF%20START%20NEW%20ACT\start%201%20rev%201.pdf" TargetMode="External"/><Relationship Id="rId7" Type="http://schemas.openxmlformats.org/officeDocument/2006/relationships/drawing" Target="../drawings/drawing7.xml"/><Relationship Id="rId2" Type="http://schemas.openxmlformats.org/officeDocument/2006/relationships/hyperlink" Target="file:///\\DC-1\DC_RHS\AppData\Roaming\GAAFAR\AppData\Roaming\Microsoft\Excel\PDF%20START%20NEW%20ACT\start%201%20rev%201.pdf" TargetMode="External"/><Relationship Id="rId1" Type="http://schemas.openxmlformats.org/officeDocument/2006/relationships/hyperlink" Target="file:///\\DC-1\DC_RHS\AppData\Roaming\GAAFAR\AppData\Roaming\Microsoft\Excel\PDF%20START%20NEW%20ACT\start%201%20rev%201.pdf" TargetMode="External"/><Relationship Id="rId6" Type="http://schemas.openxmlformats.org/officeDocument/2006/relationships/printerSettings" Target="../printerSettings/printerSettings7.bin"/><Relationship Id="rId5" Type="http://schemas.openxmlformats.org/officeDocument/2006/relationships/hyperlink" Target="file:///\\DC-1\DC_RHS\AppData\Roaming\GAAFAR\AppData\Roaming\Microsoft\Excel\PDF%20START%20NEW%20ACT\start%201%20rev%201.pdf" TargetMode="External"/><Relationship Id="rId4" Type="http://schemas.openxmlformats.org/officeDocument/2006/relationships/hyperlink" Target="file:///\\DC-1\DC_RHS\AppData\Roaming\GAAFAR\AppData\Roaming\Microsoft\Excel\PDF%20START%20NEW%20ACT\start%201%20rev%201.pdf"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file:///\\DC-1\DC_RHS\AppData\Roaming\GAAFAR\AppData\Roaming\Microsoft\Excel\PDFDC%20FINALLY\DC%2002%20(S-19.OT.25-01-23)(11-01).pdf" TargetMode="External"/><Relationship Id="rId13" Type="http://schemas.openxmlformats.org/officeDocument/2006/relationships/vmlDrawing" Target="../drawings/vmlDrawing2.vml"/><Relationship Id="rId3" Type="http://schemas.openxmlformats.org/officeDocument/2006/relationships/hyperlink" Target="file:///\\DC-1\DC_RHS\AppData\Roaming\GAAFAR\AppData\Roaming\Microsoft\Excel\PDFDC%20FINALLY\DC%2003%20(S-19.OT.03-08-22)(04-00)%20rev%2001.pdf" TargetMode="External"/><Relationship Id="rId7" Type="http://schemas.openxmlformats.org/officeDocument/2006/relationships/hyperlink" Target="file:///\\DC-1\DC_RHS\AppData\Roaming\GAAFAR\AppData\Roaming\Microsoft\Excel\PDFDC%20FINALLY\DC%20010%20(S-19.OT.11-03-23)(11-00)%20rev%2001.pdf" TargetMode="External"/><Relationship Id="rId12" Type="http://schemas.openxmlformats.org/officeDocument/2006/relationships/drawing" Target="../drawings/drawing8.xml"/><Relationship Id="rId2" Type="http://schemas.openxmlformats.org/officeDocument/2006/relationships/hyperlink" Target="file:///\\DC-1\DC_RHS\AppData\Roaming\GAAFAR\AppData\Roaming\Microsoft\Excel\PDF%20DC\DC%20016%20(S-19.OT.25-9-22)(10-02)rev%202.pdf" TargetMode="External"/><Relationship Id="rId1" Type="http://schemas.openxmlformats.org/officeDocument/2006/relationships/hyperlink" Target="file:///\\DC-1\DC_RHS\AppData\Roaming\GAAFAR\AppData\Roaming\Microsoft\Excel\PDF%20DC\DC%20018%20(S-19.OT.27-9-22)(11-30)rev%201.pdf" TargetMode="External"/><Relationship Id="rId6" Type="http://schemas.openxmlformats.org/officeDocument/2006/relationships/hyperlink" Target="file:///\\DC-1\DC_RHS\AppData\Roaming\GAAFAR\AppData\Roaming\Microsoft\Excel\PDF%20DC\DC%20012%20(S-19.OT.03-9-22)(11-35)%20rev%2001.pdf" TargetMode="External"/><Relationship Id="rId11" Type="http://schemas.openxmlformats.org/officeDocument/2006/relationships/printerSettings" Target="../printerSettings/printerSettings8.bin"/><Relationship Id="rId5" Type="http://schemas.openxmlformats.org/officeDocument/2006/relationships/hyperlink" Target="file:///\\DC-1\DC_RHS\AppData\Roaming\GAAFAR\AppData\Roaming\Microsoft\Excel\PDF%20DC\DC%2008%20(S-19.OT.29-08-22)(12-01)%20rev%2001.pdf" TargetMode="External"/><Relationship Id="rId10" Type="http://schemas.openxmlformats.org/officeDocument/2006/relationships/hyperlink" Target="../../muham/AppData/Roaming/Microsoft/Excel/PDFDC%20FINALLY" TargetMode="External"/><Relationship Id="rId4" Type="http://schemas.openxmlformats.org/officeDocument/2006/relationships/hyperlink" Target="file:///\\DC-1\DC_RHS\AppData\Roaming\GAAFAR\AppData\Roaming\Microsoft\Excel\PDFDC%20FINALLY\DC%2006%20(S-19.OT.2-08-22)(03-00)%20rev%2001.pdf" TargetMode="External"/><Relationship Id="rId9" Type="http://schemas.openxmlformats.org/officeDocument/2006/relationships/hyperlink" Target="file:///\\DC-1\DC_RHS\AppData\Roaming\GAAFAR\AppData\Roaming\Microsoft\Excel\PDFDC%20FINALLY\DC%2005%20(S-19.OT.06-09-22)(01-00)%20Rev%2001.pdf" TargetMode="External"/><Relationship Id="rId1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8" Type="http://schemas.openxmlformats.org/officeDocument/2006/relationships/hyperlink" Target="../../muham/AppData/DC_RHS/AppData/Roaming/Microsoft/Excel/PDF%20MS" TargetMode="External"/><Relationship Id="rId13" Type="http://schemas.openxmlformats.org/officeDocument/2006/relationships/vmlDrawing" Target="../drawings/vmlDrawing3.vml"/><Relationship Id="rId3" Type="http://schemas.openxmlformats.org/officeDocument/2006/relationships/hyperlink" Target="file:///\\DC-1\DC_RHS\AppData\Roaming\GAAFAR\AppData\Roaming\Microsoft\Excel\PDFMS%20FINALLY\MS%20103%20-%20Rev%2002.pdf" TargetMode="External"/><Relationship Id="rId7" Type="http://schemas.openxmlformats.org/officeDocument/2006/relationships/hyperlink" Target="../../muham/AppData/DC_RHS/AppData/Roaming/Microsoft/COVERS/COVER%20MS" TargetMode="External"/><Relationship Id="rId12" Type="http://schemas.openxmlformats.org/officeDocument/2006/relationships/drawing" Target="../drawings/drawing9.xml"/><Relationship Id="rId2" Type="http://schemas.openxmlformats.org/officeDocument/2006/relationships/hyperlink" Target="file:///\\DC-1\DC_RHS\AppData\Roaming\GAAFAR\AppData\Roaming\Microsoft\Excel\PDFMS%20FINALLY\SYS-%20KK-G-EET-0831-082-Ras%20El%20Hekma%20-%20MAT%20-%20Misr%20Elhegaz%20(UPVC%20).pdf" TargetMode="External"/><Relationship Id="rId1" Type="http://schemas.openxmlformats.org/officeDocument/2006/relationships/hyperlink" Target="file:///\\DC-1\DC_RHS\AppData\Roaming\GAAFAR\AppData\Roaming\Microsoft\Excel\PDFMS%20FINALLY\SYS-%20KK-G-EET-0831-083-Ras%20El%20Hekma%20-%20MAT%20-%20SEIF%20ELNASR%20(UPVC).pdf" TargetMode="External"/><Relationship Id="rId6" Type="http://schemas.openxmlformats.org/officeDocument/2006/relationships/hyperlink" Target="../../muham/AppData/DC_RHS/AppData/Roaming/Microsoft/COVERS/COVER%20MS" TargetMode="External"/><Relationship Id="rId11" Type="http://schemas.openxmlformats.org/officeDocument/2006/relationships/printerSettings" Target="../printerSettings/printerSettings9.bin"/><Relationship Id="rId5" Type="http://schemas.openxmlformats.org/officeDocument/2006/relationships/hyperlink" Target="../../muham/AppData/DC_RHS/AppData/Roaming/Microsoft/COVERS/COVER%20MS" TargetMode="External"/><Relationship Id="rId10" Type="http://schemas.openxmlformats.org/officeDocument/2006/relationships/hyperlink" Target="../../muham/AppData/DC_RHS/AppData/Roaming/Microsoft/Excel/PDF%20MS" TargetMode="External"/><Relationship Id="rId4" Type="http://schemas.openxmlformats.org/officeDocument/2006/relationships/hyperlink" Target="../../muham/AppData/DC_RHS/AppData/Roaming/Microsoft/Excel/PDFMS%20FINALLY" TargetMode="External"/><Relationship Id="rId9" Type="http://schemas.openxmlformats.org/officeDocument/2006/relationships/hyperlink" Target="../../muham/AppData/DC_RHS/AppData/Roaming/Microsoft/COVERS/COVER%20MS" TargetMode="External"/><Relationship Id="rId1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AppData/Roaming/Microsoft/Excel/RAAS%2520ELHEKMA%2520STATION%2520LOG312638172771294057/PDFRFI%20FINALLY" TargetMode="External"/><Relationship Id="rId1" Type="http://schemas.openxmlformats.org/officeDocument/2006/relationships/hyperlink" Target="file:///\\DC-1\DC_RHS\AppData\Roaming\Microsoft\AppData\Roaming\Microsoft\Excel\PDFRFI%20FINALLY"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AppData/Roaming/Microsoft/Excel/RAAS%2520ELHEKMA%2520STATION%2520LOG312638172771294057/PDF%20RFP"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hyperlink" Target="file:///\\Dc-1\kased%20khair-raas%20elhekma\Transmittal" TargetMode="External"/></Relationships>
</file>

<file path=xl/worksheets/_rels/sheet14.xml.rels><?xml version="1.0" encoding="UTF-8" standalone="yes"?>
<Relationships xmlns="http://schemas.openxmlformats.org/package/2006/relationships"><Relationship Id="rId26" Type="http://schemas.openxmlformats.org/officeDocument/2006/relationships/hyperlink" Target="file:///\\DC-1\DC_RHS\AppData\Roaming\GAAFAR\AppData\Roaming\Microsoft\Documents\Microsoft\Excel\PDF%20layer%20sd\REINFORCED%20CONCRETE%20%20COLUMNS%20012.PDF" TargetMode="External"/><Relationship Id="rId21" Type="http://schemas.openxmlformats.org/officeDocument/2006/relationships/hyperlink" Target="file:///\\DC-1\DC_RHS\AppData\Roaming\GAAFAR\AppData\Roaming\Microsoft\Documents\Microsoft\Excel\PDF%20layer%20sd\REINFORCED%20CONCRETE%20%20COLUMNS%20007.PDF" TargetMode="External"/><Relationship Id="rId34" Type="http://schemas.openxmlformats.org/officeDocument/2006/relationships/hyperlink" Target="file:///\\DC-1\DC_RHS\AppData\Roaming\GAAFAR\AppData\Roaming\Microsoft\Documents\Microsoft\Excel\PDF%20layer%20sd\Reinforced%20Concrete%20Foundations%20FormWork%20Master%20plan.PDF" TargetMode="External"/><Relationship Id="rId42" Type="http://schemas.openxmlformats.org/officeDocument/2006/relationships/hyperlink" Target="file:///\\DC-1\DC_RHS\AppData\Roaming\GAAFAR\AppData\Roaming\Microsoft\Documents\Microsoft\Excel\PDF%20layer%20sd\ISO%20.FOOTING%20F3.PDF" TargetMode="External"/><Relationship Id="rId47" Type="http://schemas.openxmlformats.org/officeDocument/2006/relationships/hyperlink" Target="file:///\\DC-1\DC_RHS\AppData\Roaming\GAAFAR\AppData\Roaming\Microsoft\Documents\Microsoft\Excel\PDF%20layer%20sd\RAFT%20FOUNDATION%201%20Y-AXIS.PDF" TargetMode="External"/><Relationship Id="rId50" Type="http://schemas.openxmlformats.org/officeDocument/2006/relationships/hyperlink" Target="file:///\\DC-1\DC_RHS\AppData\Roaming\GAAFAR\AppData\Roaming\Microsoft\Documents\Microsoft\Excel\PDF%20layer%20sd\TIE%20BEAMS%20SECTION%202.PDF" TargetMode="External"/><Relationship Id="rId55" Type="http://schemas.openxmlformats.org/officeDocument/2006/relationships/hyperlink" Target="file:///\\DC-1\DC_RHS\AppData\Roaming\GAAFAR\AppData\Roaming\Microsoft\Documents\Microsoft\Excel\PDF%20layer%20sd\TIE%20BEAMS%20SECTION%203%20rev1.PDF" TargetMode="External"/><Relationship Id="rId63" Type="http://schemas.openxmlformats.org/officeDocument/2006/relationships/hyperlink" Target="file:///\\DC-1\DC_RHS\AppData\Roaming\GAAFAR\AppData\Roaming\Microsoft\Excel\PDFSD%20FINALLY\SD%2045%20(S19.CI.17-09)(10-20)%20REV%2001.pdf" TargetMode="External"/><Relationship Id="rId7" Type="http://schemas.openxmlformats.org/officeDocument/2006/relationships/hyperlink" Target="file:///\\DC-1\DC_RHS\AppData\Roaming\GAAFAR\AppData\Roaming\Microsoft\Documents\Microsoft\Excel\PDF%20SD\SD%2006%20(S19.CS.9-8)(9-00).pdf" TargetMode="External"/><Relationship Id="rId2" Type="http://schemas.openxmlformats.org/officeDocument/2006/relationships/hyperlink" Target="file:///\\DC-1\DC_RHS\AppData\Roaming\GAAFAR\AppData\Roaming\Microsoft\Documents\Microsoft\Excel\PDF%20SD\SD%2002%20(S19.CS.18-6)(02-01).pdf" TargetMode="External"/><Relationship Id="rId16" Type="http://schemas.openxmlformats.org/officeDocument/2006/relationships/hyperlink" Target="file:///\\DC-1\DC_RHS\AppData\Roaming\GAAFAR\AppData\Roaming\Microsoft\Documents\Microsoft\Excel\PDF%20layer%20sd\REINFORCED%20CONCRETE%20%20COLUMNS%20002.PDF" TargetMode="External"/><Relationship Id="rId29" Type="http://schemas.openxmlformats.org/officeDocument/2006/relationships/hyperlink" Target="file:///\\DC-1\DC_RHS\AppData\Roaming\GAAFAR\AppData\Roaming\Microsoft\Documents\Microsoft\Excel\PDF%20layer%20sd\REINFORCED%20CONCRETE%20%20COLUMNS%20015.PDF" TargetMode="External"/><Relationship Id="rId11" Type="http://schemas.openxmlformats.org/officeDocument/2006/relationships/hyperlink" Target="file:///\\DC-1\DC_RHS\AppData\Roaming\GAAFAR\AppData\Roaming\Microsoft\Documents\Microsoft\Excel\PDF%20SD\SD%2013%20(S19.CS.19-9)(11-20).pdf" TargetMode="External"/><Relationship Id="rId24" Type="http://schemas.openxmlformats.org/officeDocument/2006/relationships/hyperlink" Target="file:///\\DC-1\DC_RHS\AppData\Roaming\GAAFAR\AppData\Roaming\Microsoft\Documents\Microsoft\Excel\PDF%20layer%20sd\REINFORCED%20CONCRETE%20%20COLUMNS%20010.PDF" TargetMode="External"/><Relationship Id="rId32" Type="http://schemas.openxmlformats.org/officeDocument/2006/relationships/hyperlink" Target="file:///\\DC-1\DC_RHS\AppData\Roaming\GAAFAR\AppData\Roaming\Microsoft\Documents\Microsoft\Excel\PDF%20layer%20sd\Plain%20concrete%20for%20foundations%20part%203%20and%204.PDF" TargetMode="External"/><Relationship Id="rId37" Type="http://schemas.openxmlformats.org/officeDocument/2006/relationships/hyperlink" Target="file:///\\DC-1\DC_RHS\AppData\Roaming\GAAFAR\AppData\Roaming\Microsoft\Documents\Microsoft\Excel\PDF%20layer%20sd\Reinforced%20Concrete%20Foundations%20FormWork%20Part%203.PDF" TargetMode="External"/><Relationship Id="rId40" Type="http://schemas.openxmlformats.org/officeDocument/2006/relationships/hyperlink" Target="file:///\\DC-1\DC_RHS\AppData\Roaming\GAAFAR\AppData\Roaming\Microsoft\Documents\Microsoft\Excel\PDF%20layer%20sd\Reinforced%20Concrete%20Foundations%20Reinforcement%20Section%20Details.PDF" TargetMode="External"/><Relationship Id="rId45" Type="http://schemas.openxmlformats.org/officeDocument/2006/relationships/hyperlink" Target="file:///\\DC-1\DC_RHS\AppData\Roaming\GAAFAR\AppData\Roaming\Microsoft\Documents\Microsoft\Excel\PDF%20layer%20sd\RAFT%20FOUNDATION%201%20X-AXIS.PDF" TargetMode="External"/><Relationship Id="rId53" Type="http://schemas.openxmlformats.org/officeDocument/2006/relationships/hyperlink" Target="file:///\\DC-1\DC_RHS\AppData\Roaming\GAAFAR\AppData\Roaming\Microsoft\Documents\Microsoft\Excel\PDF%20layer%20sd\RAFT%20FOUNDATION%202%20Y-AXIS%20rev1.PDF" TargetMode="External"/><Relationship Id="rId58" Type="http://schemas.openxmlformats.org/officeDocument/2006/relationships/hyperlink" Target="file:///\\DC-1\DC_RHS\AppData\Roaming\GAAFAR\AppData\Roaming\Microsoft\Documents\Microsoft\Excel\PDF%20layer%20sd\Reinforced%20Concrete%20Columns%20FormWork%20overall.PDF" TargetMode="External"/><Relationship Id="rId66" Type="http://schemas.openxmlformats.org/officeDocument/2006/relationships/printerSettings" Target="../printerSettings/printerSettings13.bin"/><Relationship Id="rId5" Type="http://schemas.openxmlformats.org/officeDocument/2006/relationships/hyperlink" Target="file:///\\DC-1\DC_RHS\AppData\Roaming\GAAFAR\AppData\Roaming\Microsoft\Documents\Microsoft\Excel\PDF%20SD\SD%2005%20(S19.CS.24-7)(11-01).pdf" TargetMode="External"/><Relationship Id="rId61" Type="http://schemas.openxmlformats.org/officeDocument/2006/relationships/hyperlink" Target="file:///\\DC-1\DC_RHS\AppData\Roaming\GAAFAR\AppData\Roaming\Microsoft\Excel\PDFSD%20FINALLY\SD%2039%20(S19.CI.02-08)(10-20)%20Rev%2001.pdf" TargetMode="External"/><Relationship Id="rId19" Type="http://schemas.openxmlformats.org/officeDocument/2006/relationships/hyperlink" Target="file:///\\DC-1\DC_RHS\AppData\Roaming\GAAFAR\AppData\Roaming\Microsoft\Documents\Microsoft\Excel\PDF%20layer%20sd\REINFORCED%20CONCRETE%20%20COLUMNS%20005.PDF" TargetMode="External"/><Relationship Id="rId14" Type="http://schemas.openxmlformats.org/officeDocument/2006/relationships/hyperlink" Target="file:///\\DC-1\DC_RHS\AppData\Roaming\GAAFAR\AppData\Roaming\Microsoft\Documents\Microsoft\Excel\PDF%20layer%20sd\BACKFILL%20MASONRY%20Section%20Details.PDF" TargetMode="External"/><Relationship Id="rId22" Type="http://schemas.openxmlformats.org/officeDocument/2006/relationships/hyperlink" Target="file:///\\DC-1\DC_RHS\AppData\Roaming\GAAFAR\AppData\Roaming\Microsoft\Documents\Microsoft\Excel\PDF%20layer%20sd\REINFORCED%20CONCRETE%20%20COLUMNS%20008.PDF" TargetMode="External"/><Relationship Id="rId27" Type="http://schemas.openxmlformats.org/officeDocument/2006/relationships/hyperlink" Target="file:///\\DC-1\DC_RHS\AppData\Roaming\GAAFAR\AppData\Roaming\Microsoft\Documents\Microsoft\Excel\PDF%20layer%20sd\REINFORCED%20CONCRETE%20%20COLUMNS%20013.PDF" TargetMode="External"/><Relationship Id="rId30" Type="http://schemas.openxmlformats.org/officeDocument/2006/relationships/hyperlink" Target="file:///\\DC-1\DC_RHS\AppData\Roaming\GAAFAR\AppData\Roaming\Microsoft\Documents\Microsoft\Excel\PDF%20layer%20sd\REINFORCED%20CONCRETE%20%20COLUMNS%20016.PDF" TargetMode="External"/><Relationship Id="rId35" Type="http://schemas.openxmlformats.org/officeDocument/2006/relationships/hyperlink" Target="file:///\\DC-1\DC_RHS\AppData\Roaming\GAAFAR\AppData\Roaming\Microsoft\Documents\Microsoft\Excel\PDF%20layer%20sd\Reinforced%20Concrete%20Foundations%20FormWork%20Section%20Details%20Part%203.PDF" TargetMode="External"/><Relationship Id="rId43" Type="http://schemas.openxmlformats.org/officeDocument/2006/relationships/hyperlink" Target="file:///\\DC-1\DC_RHS\AppData\Roaming\GAAFAR\AppData\Roaming\Microsoft\Documents\Microsoft\Excel\PDF%20layer%20sd\ISO%20.FOOTING%20F2.PDF" TargetMode="External"/><Relationship Id="rId48" Type="http://schemas.openxmlformats.org/officeDocument/2006/relationships/hyperlink" Target="file:///\\DC-1\DC_RHS\AppData\Roaming\GAAFAR\AppData\Roaming\Microsoft\Documents\Microsoft\Excel\PDF%20layer%20sd\RAFT%20FOUNDATION%202%20Y-AXIS.PDF" TargetMode="External"/><Relationship Id="rId56" Type="http://schemas.openxmlformats.org/officeDocument/2006/relationships/hyperlink" Target="file:///\\DC-1\DC_RHS\AppData\Roaming\GAAFAR\AppData\Roaming\Microsoft\Documents\Microsoft\Excel\PDF%20layer%20sd\Tie%20beams%20sec%203.rev1%20(2).PDF" TargetMode="External"/><Relationship Id="rId64" Type="http://schemas.openxmlformats.org/officeDocument/2006/relationships/hyperlink" Target="../../muham/AppData/DC_RHS/AppData/Roaming/Microsoft/Excel/PDFSD%20FINALLY" TargetMode="External"/><Relationship Id="rId8" Type="http://schemas.openxmlformats.org/officeDocument/2006/relationships/hyperlink" Target="file:///\\DC-1\DC_RHS\AppData\Roaming\GAAFAR\AppData\Roaming\Microsoft\Documents\Microsoft\Excel\PDF%20SD\SD%2007%20(S19.CS.9-8)(8-00).pdf" TargetMode="External"/><Relationship Id="rId51" Type="http://schemas.openxmlformats.org/officeDocument/2006/relationships/hyperlink" Target="file:///\\DC-1\DC_RHS\AppData\Roaming\GAAFAR\AppData\Roaming\Microsoft\Documents\Microsoft\Excel\PDF%20layer%20sd\TIE%20BEAMS%20SECTION%203.PDF" TargetMode="External"/><Relationship Id="rId3" Type="http://schemas.openxmlformats.org/officeDocument/2006/relationships/hyperlink" Target="file:///\\DC-1\DC_RHS\AppData\Roaming\GAAFAR\AppData\Roaming\Microsoft\Documents\Microsoft\Excel\PDF%20SD\SD%2003%20(S19.CS.23-6)(11-00).pdf" TargetMode="External"/><Relationship Id="rId12" Type="http://schemas.openxmlformats.org/officeDocument/2006/relationships/hyperlink" Target="file:///\\DC-1\DC_RHS\AppData\Roaming\GAAFAR\AppData\Roaming\Microsoft\Documents\Microsoft\Excel\PDF%20layer%20sd\Casting%20joint%20001.PDF" TargetMode="External"/><Relationship Id="rId17" Type="http://schemas.openxmlformats.org/officeDocument/2006/relationships/hyperlink" Target="file:///\\DC-1\DC_RHS\AppData\Roaming\GAAFAR\AppData\Roaming\Microsoft\Documents\Microsoft\Excel\PDF%20layer%20sd\REINFORCED%20CONCRETE%20%20COLUMNS%20003.PDF" TargetMode="External"/><Relationship Id="rId25" Type="http://schemas.openxmlformats.org/officeDocument/2006/relationships/hyperlink" Target="file:///\\DC-1\DC_RHS\AppData\Roaming\GAAFAR\AppData\Roaming\Microsoft\Documents\Microsoft\Excel\PDF%20layer%20sd\REINFORCED%20CONCRETE%20%20COLUMNS%20011.PDF" TargetMode="External"/><Relationship Id="rId33" Type="http://schemas.openxmlformats.org/officeDocument/2006/relationships/hyperlink" Target="file:///\\DC-1\DC_RHS\AppData\Roaming\GAAFAR\AppData\Roaming\Microsoft\Documents\Microsoft\Excel\PDF%20layer%20sd\Plain%20concrete%20for%20foundations%20part%204%20and%204.PDF" TargetMode="External"/><Relationship Id="rId38" Type="http://schemas.openxmlformats.org/officeDocument/2006/relationships/hyperlink" Target="file:///\\DC-1\DC_RHS\AppData\Roaming\GAAFAR\AppData\Roaming\Microsoft\Documents\Microsoft\Excel\PDF%20layer%20sd\Reinforced%20Concrete%20Foundations%20FormWork%20Part%204.PDF" TargetMode="External"/><Relationship Id="rId46" Type="http://schemas.openxmlformats.org/officeDocument/2006/relationships/hyperlink" Target="file:///\\DC-1\DC_RHS\AppData\Roaming\GAAFAR\AppData\Roaming\Microsoft\Documents\Microsoft\Excel\PDF%20layer%20sd\RAFT%20FOUNDATION%202%20X-AXIS.PDF" TargetMode="External"/><Relationship Id="rId59" Type="http://schemas.openxmlformats.org/officeDocument/2006/relationships/hyperlink" Target="file:///\\DC-1\DC_RHS\AppData\Roaming\GAAFAR\AppData\Roaming\Microsoft\Documents\Microsoft\Excel\PDF%20layer%20sd\Reinforced%20Concrete%20Columns%20FormWork%20Part%204.PDF" TargetMode="External"/><Relationship Id="rId67" Type="http://schemas.openxmlformats.org/officeDocument/2006/relationships/drawing" Target="../drawings/drawing13.xml"/><Relationship Id="rId20" Type="http://schemas.openxmlformats.org/officeDocument/2006/relationships/hyperlink" Target="file:///\\DC-1\DC_RHS\AppData\Roaming\GAAFAR\AppData\Roaming\Microsoft\Documents\Microsoft\Excel\PDF%20layer%20sd\REINFORCED%20CONCRETE%20%20COLUMNS%20006.PDF" TargetMode="External"/><Relationship Id="rId41" Type="http://schemas.openxmlformats.org/officeDocument/2006/relationships/hyperlink" Target="file:///\\DC-1\DC_RHS\AppData\Roaming\GAAFAR\AppData\Roaming\Microsoft\Documents\Microsoft\Excel\PDF%20layer%20sd\ISO%20.FOOTING%20F1%20(2).PDF" TargetMode="External"/><Relationship Id="rId54" Type="http://schemas.openxmlformats.org/officeDocument/2006/relationships/hyperlink" Target="file:///\\DC-1\DC_RHS\AppData\Roaming\GAAFAR\AppData\Roaming\Microsoft\Documents\Microsoft\Excel\PDF%20layer%20sd\Raft%20foundation%202Y%20Axis%20rev1(2).PDF" TargetMode="External"/><Relationship Id="rId62" Type="http://schemas.openxmlformats.org/officeDocument/2006/relationships/hyperlink" Target="file:///\\DC-1\DC_RHS\AppData\Roaming\GAAFAR\AppData\Roaming\Microsoft\Documents\Microsoft\Excel\PDF%20layer%20sd\RAFT%20FOUNDATION%202%20Y-AXIS%20rev1.PDF" TargetMode="External"/><Relationship Id="rId1" Type="http://schemas.openxmlformats.org/officeDocument/2006/relationships/hyperlink" Target="file:///\\DC-1\DC_RHS\AppData\Roaming\GAAFAR\AppData\Roaming\Microsoft\Documents\Microsoft\Excel\PDF%20SD\SD%2001%20(S19.CS.18-6)(02-00).pdf" TargetMode="External"/><Relationship Id="rId6" Type="http://schemas.openxmlformats.org/officeDocument/2006/relationships/hyperlink" Target="file:///\\DC-1\DC_RHS\AppData\Roaming\GAAFAR\AppData\Roaming\Microsoft\Documents\Microsoft\Excel\PDF%20SD\SD%2009%20(S19.CS.18-8)(09-00).pdf" TargetMode="External"/><Relationship Id="rId15" Type="http://schemas.openxmlformats.org/officeDocument/2006/relationships/hyperlink" Target="file:///\\DC-1\DC_RHS\AppData\Roaming\GAAFAR\AppData\Roaming\Microsoft\Documents\Microsoft\Excel\PDF%20layer%20sd\REINFORCED%20CONCRETE%20%20COLUMNS%20001.PDF" TargetMode="External"/><Relationship Id="rId23" Type="http://schemas.openxmlformats.org/officeDocument/2006/relationships/hyperlink" Target="file:///\\DC-1\DC_RHS\AppData\Roaming\GAAFAR\AppData\Roaming\Microsoft\Documents\Microsoft\Excel\PDF%20layer%20sd\REINFORCED%20CONCRETE%20%20COLUMNS%20009.PDF" TargetMode="External"/><Relationship Id="rId28" Type="http://schemas.openxmlformats.org/officeDocument/2006/relationships/hyperlink" Target="file:///\\DC-1\DC_RHS\AppData\Roaming\GAAFAR\AppData\Roaming\Microsoft\Documents\Microsoft\Excel\PDF%20layer%20sd\REINFORCED%20CONCRETE%20%20COLUMNS%20014.PDF" TargetMode="External"/><Relationship Id="rId36" Type="http://schemas.openxmlformats.org/officeDocument/2006/relationships/hyperlink" Target="file:///\\DC-1\DC_RHS\AppData\Roaming\GAAFAR\AppData\Roaming\Microsoft\Documents\Microsoft\Excel\PDF%20layer%20sd\Reinforced%20Concrete%20Foundations%20FormWork%20Section%20Details%20Part%204.PDF" TargetMode="External"/><Relationship Id="rId49" Type="http://schemas.openxmlformats.org/officeDocument/2006/relationships/hyperlink" Target="file:///\\DC-1\DC_RHS\AppData\Roaming\GAAFAR\AppData\Roaming\Microsoft\Documents\Microsoft\Excel\PDF%20layer%20sd\TIE%20BEAMS%20SECTION%201.PDF" TargetMode="External"/><Relationship Id="rId57" Type="http://schemas.openxmlformats.org/officeDocument/2006/relationships/hyperlink" Target="file:///\\DC-1\DC_RHS\AppData\Roaming\GAAFAR\AppData\Roaming\Microsoft\Documents\Microsoft\Excel\PDF%20layer%20sd\Reinforced%20Concrete%20Columns%20FormWork%20Part%203.PDF" TargetMode="External"/><Relationship Id="rId10" Type="http://schemas.openxmlformats.org/officeDocument/2006/relationships/hyperlink" Target="file:///\\DC-1\DC_RHS\AppData\Roaming\GAAFAR\AppData\Roaming\Microsoft\Documents\Microsoft\Excel\PDF%20SD\SD%2011%20(S19.CS.29-8)(13-00).pdf" TargetMode="External"/><Relationship Id="rId31" Type="http://schemas.openxmlformats.org/officeDocument/2006/relationships/hyperlink" Target="file:///\\DC-1\DC_RHS\AppData\Roaming\GAAFAR\AppData\Roaming\Microsoft\Documents\Microsoft\Excel\PDF%20layer%20sd\REINFORCED%20CONCRETE%20%20COLUMNS%20017.PDF" TargetMode="External"/><Relationship Id="rId44" Type="http://schemas.openxmlformats.org/officeDocument/2006/relationships/hyperlink" Target="file:///\\DC-1\DC_RHS\AppData\Roaming\GAAFAR\AppData\Roaming\Microsoft\Documents\Microsoft\Excel\PDF%20layer%20sd\ISO%20.FOOTING%20F4.F5.PDF" TargetMode="External"/><Relationship Id="rId52" Type="http://schemas.openxmlformats.org/officeDocument/2006/relationships/hyperlink" Target="file:///\\DC-1\DC_RHS\AppData\Roaming\GAAFAR\AppData\Roaming\Microsoft\Documents\Microsoft\Excel\PDF%20layer%20sd\TIE%20BEAMS%20SECTION%204.PDF" TargetMode="External"/><Relationship Id="rId60" Type="http://schemas.openxmlformats.org/officeDocument/2006/relationships/hyperlink" Target="file:///\\DC-1\DC_RHS\AppData\Roaming\GAAFAR\AppData\Roaming\Microsoft\Excel\PDFSD%20FINALLY\SD%2036%20(S19.CI.12-07)(10-16)%20Rev01.pdf" TargetMode="External"/><Relationship Id="rId65" Type="http://schemas.openxmlformats.org/officeDocument/2006/relationships/hyperlink" Target="../../muham/AppData/Roaming/Microsoft/Excel/PDFSD%20FINALLY" TargetMode="External"/><Relationship Id="rId4" Type="http://schemas.openxmlformats.org/officeDocument/2006/relationships/hyperlink" Target="file:///\\DC-1\DC_RHS\AppData\Roaming\GAAFAR\AppData\Roaming\Microsoft\Documents\Microsoft\Excel\PDF%20SD\SD%2004%20(S19.CS.24-7)(11-00).pdf" TargetMode="External"/><Relationship Id="rId9" Type="http://schemas.openxmlformats.org/officeDocument/2006/relationships/hyperlink" Target="file:///\\DC-1\DC_RHS\AppData\Roaming\GAAFAR\AppData\Roaming\Microsoft\Documents\Microsoft\Excel\PDF%20SD\SD%2012%20(S19.CS.27-8)(04-31).pdf" TargetMode="External"/><Relationship Id="rId13" Type="http://schemas.openxmlformats.org/officeDocument/2006/relationships/hyperlink" Target="file:///\\DC-1\DC_RHS\AppData\Roaming\GAAFAR\AppData\Roaming\Microsoft\Documents\Microsoft\Excel\PDF%20layer%20sd\BACKFILL%20MASONRY%20Over%20All.PDF" TargetMode="External"/><Relationship Id="rId18" Type="http://schemas.openxmlformats.org/officeDocument/2006/relationships/hyperlink" Target="file:///\\DC-1\DC_RHS\AppData\Roaming\GAAFAR\AppData\Roaming\Microsoft\Documents\Microsoft\Excel\PDF%20layer%20sd\REINFORCED%20CONCRETE%20%20COLUMNS%20004.PDF" TargetMode="External"/><Relationship Id="rId39" Type="http://schemas.openxmlformats.org/officeDocument/2006/relationships/hyperlink" Target="file:///\\DC-1\DC_RHS\AppData\Roaming\GAAFAR\AppData\Roaming\Microsoft\Documents\Microsoft\Excel\PDF%20layer%20sd\Reinforced%20Concrete%20Foundations%20Earthing%20Section%20Details.PDF"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muham/AppData/DC_RHS/AppData/Roaming/Microsoft/Excel/PDFSD%20FINALLY" TargetMode="Externa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hyperlink" Target="../../muham/AppData/Roaming/Microsoft/Excel/PDF%20QVN"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8" Type="http://schemas.openxmlformats.org/officeDocument/2006/relationships/hyperlink" Target="mailto:yassinreda89@gmail.com" TargetMode="External"/><Relationship Id="rId13" Type="http://schemas.openxmlformats.org/officeDocument/2006/relationships/hyperlink" Target="mailto:mabdallah2@systra.com" TargetMode="External"/><Relationship Id="rId18" Type="http://schemas.openxmlformats.org/officeDocument/2006/relationships/hyperlink" Target="mailto:Mohamed-NourEldin@shakeregypt.com" TargetMode="External"/><Relationship Id="rId3" Type="http://schemas.openxmlformats.org/officeDocument/2006/relationships/hyperlink" Target="mailto:sfarag@systra.com" TargetMode="External"/><Relationship Id="rId21" Type="http://schemas.openxmlformats.org/officeDocument/2006/relationships/printerSettings" Target="../printerSettings/printerSettings19.bin"/><Relationship Id="rId7" Type="http://schemas.openxmlformats.org/officeDocument/2006/relationships/hyperlink" Target="mailto:samer.amer@kasedkhair.com" TargetMode="External"/><Relationship Id="rId12" Type="http://schemas.openxmlformats.org/officeDocument/2006/relationships/hyperlink" Target="mailto:iabdelhamid@systra.com" TargetMode="External"/><Relationship Id="rId17" Type="http://schemas.openxmlformats.org/officeDocument/2006/relationships/hyperlink" Target="mailto:aeldahy1@systra.com" TargetMode="External"/><Relationship Id="rId2" Type="http://schemas.openxmlformats.org/officeDocument/2006/relationships/hyperlink" Target="mailto:ayob_shaker@yahoo.com" TargetMode="External"/><Relationship Id="rId16" Type="http://schemas.openxmlformats.org/officeDocument/2006/relationships/hyperlink" Target="mailto:selgamal@systra.com" TargetMode="External"/><Relationship Id="rId20" Type="http://schemas.openxmlformats.org/officeDocument/2006/relationships/hyperlink" Target="mailto:mmotawea@systra.com" TargetMode="External"/><Relationship Id="rId1" Type="http://schemas.openxmlformats.org/officeDocument/2006/relationships/hyperlink" Target="mailto:mhamdy.nat@gmail.com" TargetMode="External"/><Relationship Id="rId6" Type="http://schemas.openxmlformats.org/officeDocument/2006/relationships/hyperlink" Target="mailto:muhamedezz50@gmail.com" TargetMode="External"/><Relationship Id="rId11" Type="http://schemas.openxmlformats.org/officeDocument/2006/relationships/hyperlink" Target="mailto:DC.GL@systra.com" TargetMode="External"/><Relationship Id="rId5" Type="http://schemas.openxmlformats.org/officeDocument/2006/relationships/hyperlink" Target="mailto:narmanious@systra.com" TargetMode="External"/><Relationship Id="rId15" Type="http://schemas.openxmlformats.org/officeDocument/2006/relationships/hyperlink" Target="mailto:aemara@systra.com" TargetMode="External"/><Relationship Id="rId10" Type="http://schemas.openxmlformats.org/officeDocument/2006/relationships/hyperlink" Target="mailto:Mmohamed11@systra.com" TargetMode="External"/><Relationship Id="rId19" Type="http://schemas.openxmlformats.org/officeDocument/2006/relationships/hyperlink" Target="mailto:maboelfotouh@systra.com" TargetMode="External"/><Relationship Id="rId4" Type="http://schemas.openxmlformats.org/officeDocument/2006/relationships/hyperlink" Target="mailto:habozaid@systra.com" TargetMode="External"/><Relationship Id="rId9" Type="http://schemas.openxmlformats.org/officeDocument/2006/relationships/hyperlink" Target="mailto:msoliman3@systra.com" TargetMode="External"/><Relationship Id="rId14" Type="http://schemas.openxmlformats.org/officeDocument/2006/relationships/hyperlink" Target="mailto:abadr1@systra.com" TargetMode="Externa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C9CF8-23F2-4C01-AEDD-8B477EAECACC}">
  <dimension ref="B2:B5"/>
  <sheetViews>
    <sheetView tabSelected="1" workbookViewId="0"/>
  </sheetViews>
  <sheetFormatPr defaultRowHeight="14.4" x14ac:dyDescent="0.3"/>
  <sheetData>
    <row r="2" spans="2:2" ht="21" x14ac:dyDescent="0.4">
      <c r="B2" s="1300" t="s">
        <v>21118</v>
      </c>
    </row>
    <row r="4" spans="2:2" x14ac:dyDescent="0.3">
      <c r="B4" t="s">
        <v>21119</v>
      </c>
    </row>
    <row r="5" spans="2:2" ht="17.399999999999999" x14ac:dyDescent="0.3">
      <c r="B5" s="1301" t="s">
        <v>21120</v>
      </c>
    </row>
  </sheetData>
  <hyperlinks>
    <hyperlink ref="B5" r:id="rId1" xr:uid="{31A6EC4C-BF9F-470D-886C-E1D9AD2DBC0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FDA7F-CB0C-4A28-8B62-07CE916F92DF}">
  <sheetPr codeName="Sheet1" filterMode="1">
    <tabColor rgb="FFC00000"/>
    <pageSetUpPr fitToPage="1"/>
  </sheetPr>
  <dimension ref="A1:S2441"/>
  <sheetViews>
    <sheetView view="pageBreakPreview" zoomScale="30" zoomScaleNormal="30" zoomScaleSheetLayoutView="30" workbookViewId="0">
      <pane ySplit="5" topLeftCell="A1990" activePane="bottomLeft" state="frozen"/>
      <selection activeCell="Z497" sqref="Z497"/>
      <selection pane="bottomLeft" activeCell="E4" sqref="E4:E5"/>
    </sheetView>
  </sheetViews>
  <sheetFormatPr defaultRowHeight="46.2" x14ac:dyDescent="0.85"/>
  <cols>
    <col min="1" max="1" width="17.33203125" customWidth="1"/>
    <col min="2" max="2" width="124.44140625" style="412" customWidth="1"/>
    <col min="3" max="3" width="28.5546875" style="110" hidden="1" customWidth="1"/>
    <col min="4" max="4" width="44.44140625" style="109" bestFit="1" customWidth="1"/>
    <col min="5" max="5" width="43.6640625" style="109" customWidth="1"/>
    <col min="6" max="6" width="255.6640625" style="401" customWidth="1"/>
    <col min="7" max="7" width="27.88671875" style="96" customWidth="1"/>
    <col min="8" max="8" width="51" style="99" bestFit="1" customWidth="1"/>
    <col min="9" max="9" width="53.33203125" style="99" customWidth="1"/>
    <col min="10" max="10" width="32.6640625" style="96" customWidth="1"/>
    <col min="11" max="11" width="29.33203125" style="109" customWidth="1"/>
    <col min="12" max="12" width="46.88671875" style="346" bestFit="1" customWidth="1"/>
    <col min="13" max="13" width="46.88671875" style="209" bestFit="1" customWidth="1"/>
    <col min="14" max="15" width="23.88671875" style="96" customWidth="1"/>
    <col min="16" max="16" width="32.44140625" style="96" customWidth="1"/>
    <col min="17" max="17" width="34.109375" style="96" customWidth="1"/>
    <col min="18" max="18" width="23.88671875" style="96" customWidth="1"/>
    <col min="19" max="19" width="132.6640625" style="144" bestFit="1" customWidth="1"/>
  </cols>
  <sheetData>
    <row r="1" spans="1:19" ht="168.75" customHeight="1" x14ac:dyDescent="0.3">
      <c r="A1" s="992"/>
      <c r="B1" s="993"/>
      <c r="C1" s="993"/>
      <c r="D1" s="993"/>
      <c r="E1" s="993"/>
      <c r="F1" s="993"/>
      <c r="G1" s="993"/>
      <c r="H1" s="993"/>
      <c r="I1" s="993"/>
      <c r="J1" s="993"/>
      <c r="K1" s="993"/>
      <c r="L1" s="993"/>
      <c r="M1" s="993"/>
      <c r="N1" s="993"/>
      <c r="O1" s="993"/>
      <c r="P1" s="993"/>
      <c r="Q1" s="993"/>
      <c r="R1" s="993"/>
      <c r="S1" s="994"/>
    </row>
    <row r="2" spans="1:19" s="97" customFormat="1" ht="100.5" customHeight="1" x14ac:dyDescent="0.65">
      <c r="A2" s="995" t="s">
        <v>48</v>
      </c>
      <c r="B2" s="995"/>
      <c r="C2" s="995"/>
      <c r="D2" s="995"/>
      <c r="E2" s="995"/>
      <c r="F2" s="995"/>
      <c r="G2" s="995"/>
      <c r="H2" s="995"/>
      <c r="I2" s="995"/>
      <c r="J2" s="995"/>
      <c r="K2" s="995"/>
      <c r="L2" s="995"/>
      <c r="M2" s="995"/>
      <c r="N2" s="995"/>
      <c r="O2" s="995"/>
      <c r="P2" s="995"/>
      <c r="Q2" s="995"/>
      <c r="R2" s="995"/>
      <c r="S2" s="995"/>
    </row>
    <row r="3" spans="1:19" ht="105.75" customHeight="1" x14ac:dyDescent="0.3">
      <c r="A3" s="996" t="s">
        <v>8850</v>
      </c>
      <c r="B3" s="997"/>
      <c r="C3" s="997"/>
      <c r="D3" s="997"/>
      <c r="E3" s="997"/>
      <c r="F3" s="997"/>
      <c r="G3" s="997"/>
      <c r="H3" s="997"/>
      <c r="I3" s="997"/>
      <c r="J3" s="997"/>
      <c r="K3" s="997"/>
      <c r="L3" s="997"/>
      <c r="M3" s="997"/>
      <c r="N3" s="997"/>
      <c r="O3" s="997"/>
      <c r="P3" s="997"/>
      <c r="Q3" s="997"/>
      <c r="R3" s="997"/>
      <c r="S3" s="998"/>
    </row>
    <row r="4" spans="1:19" s="300" customFormat="1" ht="77.25" customHeight="1" x14ac:dyDescent="0.85">
      <c r="A4" s="999" t="s">
        <v>11</v>
      </c>
      <c r="B4" s="1005" t="s">
        <v>12</v>
      </c>
      <c r="C4" s="1005" t="s">
        <v>1</v>
      </c>
      <c r="D4" s="1010" t="s">
        <v>224</v>
      </c>
      <c r="E4" s="1012" t="s">
        <v>226</v>
      </c>
      <c r="F4" s="1005" t="s">
        <v>13</v>
      </c>
      <c r="G4" s="1007" t="s">
        <v>17</v>
      </c>
      <c r="H4" s="1008"/>
      <c r="I4" s="1008"/>
      <c r="J4" s="1009"/>
      <c r="K4" s="1007" t="s">
        <v>1736</v>
      </c>
      <c r="L4" s="1008"/>
      <c r="M4" s="1008"/>
      <c r="N4" s="1009"/>
      <c r="O4" s="1007" t="s">
        <v>2923</v>
      </c>
      <c r="P4" s="1008"/>
      <c r="Q4" s="1008"/>
      <c r="R4" s="1009"/>
      <c r="S4" s="990" t="s">
        <v>15</v>
      </c>
    </row>
    <row r="5" spans="1:19" s="300" customFormat="1" ht="92.4" x14ac:dyDescent="0.85">
      <c r="A5" s="1000"/>
      <c r="B5" s="1006"/>
      <c r="C5" s="1006"/>
      <c r="D5" s="1011"/>
      <c r="E5" s="1013"/>
      <c r="F5" s="1006"/>
      <c r="G5" s="436" t="s">
        <v>14</v>
      </c>
      <c r="H5" s="437" t="s">
        <v>180</v>
      </c>
      <c r="I5" s="437" t="s">
        <v>238</v>
      </c>
      <c r="J5" s="436" t="s">
        <v>182</v>
      </c>
      <c r="K5" s="438" t="s">
        <v>14</v>
      </c>
      <c r="L5" s="439" t="s">
        <v>180</v>
      </c>
      <c r="M5" s="440" t="s">
        <v>238</v>
      </c>
      <c r="N5" s="436" t="s">
        <v>182</v>
      </c>
      <c r="O5" s="436" t="s">
        <v>14</v>
      </c>
      <c r="P5" s="440" t="s">
        <v>180</v>
      </c>
      <c r="Q5" s="440" t="s">
        <v>238</v>
      </c>
      <c r="R5" s="436" t="s">
        <v>182</v>
      </c>
      <c r="S5" s="991"/>
    </row>
    <row r="6" spans="1:19" s="85" customFormat="1" ht="84" hidden="1" customHeight="1" x14ac:dyDescent="0.55000000000000004">
      <c r="A6" s="441">
        <f t="shared" ref="A6:A69" si="0">ROW()-ROW($A$5)</f>
        <v>1</v>
      </c>
      <c r="B6" s="442" t="s">
        <v>314</v>
      </c>
      <c r="C6" s="272" t="str">
        <f t="shared" ref="C6:C69" si="1">IF(B6&gt;0,HYPERLINK(CONCATENATE("PDF IR/",B6,".pdf"),CONCATENATE("Open PDF IR.",B6)),"")</f>
        <v>Open PDF IR.IR 014 (S19.SU.31-8)(12-03)</v>
      </c>
      <c r="D6" s="294" t="s">
        <v>228</v>
      </c>
      <c r="E6" s="272" t="s">
        <v>232</v>
      </c>
      <c r="F6" s="426" t="s">
        <v>312</v>
      </c>
      <c r="G6" s="90" t="s">
        <v>195</v>
      </c>
      <c r="H6" s="98">
        <v>11536</v>
      </c>
      <c r="I6" s="98">
        <v>44774</v>
      </c>
      <c r="J6" s="90" t="s">
        <v>1671</v>
      </c>
      <c r="K6" s="90"/>
      <c r="L6" s="206"/>
      <c r="M6" s="206"/>
      <c r="N6" s="90"/>
      <c r="O6" s="90"/>
      <c r="P6" s="90"/>
      <c r="Q6" s="90"/>
      <c r="R6" s="90"/>
      <c r="S6" s="142" t="str">
        <f t="shared" ref="S6:S69" si="2">IF(B6&gt;0,HYPERLINK(CONCATENATE("PDFIR FINALLY/",B6,".pdf"),CONCATENATE("Open PDFIR FINALLY.",B6)),"")</f>
        <v>Open PDFIR FINALLY.IR 014 (S19.SU.31-8)(12-03)</v>
      </c>
    </row>
    <row r="7" spans="1:19" s="85" customFormat="1" ht="84" hidden="1" customHeight="1" x14ac:dyDescent="0.55000000000000004">
      <c r="A7" s="441">
        <f t="shared" si="0"/>
        <v>2</v>
      </c>
      <c r="B7" s="442" t="s">
        <v>18</v>
      </c>
      <c r="C7" s="272" t="str">
        <f t="shared" si="1"/>
        <v>Open PDF IR.IR 02 (S19.SU.25-5)(02-00)</v>
      </c>
      <c r="D7" s="294" t="s">
        <v>228</v>
      </c>
      <c r="E7" s="272" t="s">
        <v>229</v>
      </c>
      <c r="F7" s="426" t="s">
        <v>230</v>
      </c>
      <c r="G7" s="90" t="s">
        <v>195</v>
      </c>
      <c r="H7" s="98">
        <v>44706</v>
      </c>
      <c r="I7" s="98">
        <v>44706</v>
      </c>
      <c r="J7" s="90" t="s">
        <v>62</v>
      </c>
      <c r="K7" s="90"/>
      <c r="L7" s="206"/>
      <c r="M7" s="206"/>
      <c r="N7" s="90"/>
      <c r="O7" s="90"/>
      <c r="P7" s="90"/>
      <c r="Q7" s="90"/>
      <c r="R7" s="90"/>
      <c r="S7" s="107" t="str">
        <f t="shared" si="2"/>
        <v>Open PDFIR FINALLY.IR 02 (S19.SU.25-5)(02-00)</v>
      </c>
    </row>
    <row r="8" spans="1:19" s="85" customFormat="1" ht="84" hidden="1" customHeight="1" x14ac:dyDescent="0.55000000000000004">
      <c r="A8" s="441">
        <f t="shared" si="0"/>
        <v>3</v>
      </c>
      <c r="B8" s="442" t="s">
        <v>16</v>
      </c>
      <c r="C8" s="272" t="str">
        <f t="shared" si="1"/>
        <v>Open PDF IR.IR 01 (S19.SU.25-5)(10-00)</v>
      </c>
      <c r="D8" s="294" t="s">
        <v>228</v>
      </c>
      <c r="E8" s="272" t="s">
        <v>229</v>
      </c>
      <c r="F8" s="426" t="s">
        <v>227</v>
      </c>
      <c r="G8" s="90" t="s">
        <v>195</v>
      </c>
      <c r="H8" s="98">
        <v>44706</v>
      </c>
      <c r="I8" s="98">
        <v>44706</v>
      </c>
      <c r="J8" s="90" t="s">
        <v>62</v>
      </c>
      <c r="K8" s="90"/>
      <c r="L8" s="206"/>
      <c r="M8" s="206"/>
      <c r="N8" s="90"/>
      <c r="O8" s="90"/>
      <c r="P8" s="90"/>
      <c r="Q8" s="90"/>
      <c r="R8" s="90"/>
      <c r="S8" s="107" t="str">
        <f t="shared" si="2"/>
        <v>Open PDFIR FINALLY.IR 01 (S19.SU.25-5)(10-00)</v>
      </c>
    </row>
    <row r="9" spans="1:19" s="85" customFormat="1" ht="84" hidden="1" customHeight="1" x14ac:dyDescent="0.55000000000000004">
      <c r="A9" s="441">
        <f t="shared" si="0"/>
        <v>4</v>
      </c>
      <c r="B9" s="442" t="s">
        <v>20</v>
      </c>
      <c r="C9" s="272" t="str">
        <f t="shared" si="1"/>
        <v>Open PDF IR.IR 04 (S19.SU.22-6)(02-02)</v>
      </c>
      <c r="D9" s="294" t="s">
        <v>228</v>
      </c>
      <c r="E9" s="272" t="s">
        <v>229</v>
      </c>
      <c r="F9" s="426" t="s">
        <v>233</v>
      </c>
      <c r="G9" s="90" t="s">
        <v>195</v>
      </c>
      <c r="H9" s="98">
        <v>44734</v>
      </c>
      <c r="I9" s="98">
        <v>44734</v>
      </c>
      <c r="J9" s="90" t="s">
        <v>62</v>
      </c>
      <c r="K9" s="90"/>
      <c r="L9" s="206"/>
      <c r="M9" s="206"/>
      <c r="N9" s="90"/>
      <c r="O9" s="90"/>
      <c r="P9" s="90"/>
      <c r="Q9" s="90"/>
      <c r="R9" s="90"/>
      <c r="S9" s="107" t="str">
        <f t="shared" si="2"/>
        <v>Open PDFIR FINALLY.IR 04 (S19.SU.22-6)(02-02)</v>
      </c>
    </row>
    <row r="10" spans="1:19" s="85" customFormat="1" ht="84" hidden="1" customHeight="1" x14ac:dyDescent="0.55000000000000004">
      <c r="A10" s="441">
        <f t="shared" si="0"/>
        <v>5</v>
      </c>
      <c r="B10" s="442" t="s">
        <v>21</v>
      </c>
      <c r="C10" s="272" t="str">
        <f t="shared" si="1"/>
        <v>Open PDF IR.IR 05 (S19.SU.22-6)(02-03)</v>
      </c>
      <c r="D10" s="294" t="s">
        <v>228</v>
      </c>
      <c r="E10" s="272" t="s">
        <v>232</v>
      </c>
      <c r="F10" s="426" t="s">
        <v>234</v>
      </c>
      <c r="G10" s="90" t="s">
        <v>195</v>
      </c>
      <c r="H10" s="98">
        <v>44734</v>
      </c>
      <c r="I10" s="98">
        <v>44734</v>
      </c>
      <c r="J10" s="90" t="s">
        <v>1671</v>
      </c>
      <c r="K10" s="90"/>
      <c r="L10" s="206"/>
      <c r="M10" s="206"/>
      <c r="N10" s="90"/>
      <c r="O10" s="90"/>
      <c r="P10" s="90"/>
      <c r="Q10" s="90"/>
      <c r="R10" s="90"/>
      <c r="S10" s="142" t="str">
        <f t="shared" si="2"/>
        <v>Open PDFIR FINALLY.IR 05 (S19.SU.22-6)(02-03)</v>
      </c>
    </row>
    <row r="11" spans="1:19" s="85" customFormat="1" ht="84" hidden="1" customHeight="1" x14ac:dyDescent="0.55000000000000004">
      <c r="A11" s="441">
        <f t="shared" si="0"/>
        <v>6</v>
      </c>
      <c r="B11" s="442" t="s">
        <v>19</v>
      </c>
      <c r="C11" s="272" t="str">
        <f t="shared" si="1"/>
        <v>Open PDF IR.IR 03 (S19.SU.22-6)(02-01)</v>
      </c>
      <c r="D11" s="294" t="s">
        <v>228</v>
      </c>
      <c r="E11" s="272" t="s">
        <v>229</v>
      </c>
      <c r="F11" s="426" t="s">
        <v>231</v>
      </c>
      <c r="G11" s="90" t="s">
        <v>195</v>
      </c>
      <c r="H11" s="98">
        <v>44734</v>
      </c>
      <c r="I11" s="98">
        <v>44734</v>
      </c>
      <c r="J11" s="90" t="s">
        <v>1671</v>
      </c>
      <c r="K11" s="90"/>
      <c r="L11" s="206"/>
      <c r="M11" s="206"/>
      <c r="N11" s="90"/>
      <c r="O11" s="90"/>
      <c r="P11" s="90"/>
      <c r="Q11" s="90"/>
      <c r="R11" s="90"/>
      <c r="S11" s="107" t="str">
        <f t="shared" si="2"/>
        <v>Open PDFIR FINALLY.IR 03 (S19.SU.22-6)(02-01)</v>
      </c>
    </row>
    <row r="12" spans="1:19" s="85" customFormat="1" ht="84" hidden="1" customHeight="1" x14ac:dyDescent="0.55000000000000004">
      <c r="A12" s="441">
        <f t="shared" si="0"/>
        <v>7</v>
      </c>
      <c r="B12" s="442" t="s">
        <v>89</v>
      </c>
      <c r="C12" s="443" t="str">
        <f t="shared" si="1"/>
        <v>Open PDF IR.IR 09 (S19.SU.03-7)(11-32)</v>
      </c>
      <c r="D12" s="294" t="s">
        <v>228</v>
      </c>
      <c r="E12" s="272" t="s">
        <v>232</v>
      </c>
      <c r="F12" s="426" t="s">
        <v>1048</v>
      </c>
      <c r="G12" s="90" t="s">
        <v>195</v>
      </c>
      <c r="H12" s="98">
        <v>44745</v>
      </c>
      <c r="I12" s="98">
        <v>45110</v>
      </c>
      <c r="J12" s="90" t="s">
        <v>62</v>
      </c>
      <c r="K12" s="90"/>
      <c r="L12" s="206"/>
      <c r="M12" s="206"/>
      <c r="N12" s="90"/>
      <c r="O12" s="90"/>
      <c r="P12" s="90"/>
      <c r="Q12" s="90"/>
      <c r="R12" s="90"/>
      <c r="S12" s="142" t="str">
        <f t="shared" si="2"/>
        <v>Open PDFIR FINALLY.IR 09 (S19.SU.03-7)(11-32)</v>
      </c>
    </row>
    <row r="13" spans="1:19" s="85" customFormat="1" ht="84" hidden="1" customHeight="1" x14ac:dyDescent="0.55000000000000004">
      <c r="A13" s="441">
        <f t="shared" si="0"/>
        <v>8</v>
      </c>
      <c r="B13" s="442" t="s">
        <v>88</v>
      </c>
      <c r="C13" s="272" t="str">
        <f t="shared" si="1"/>
        <v>Open PDF IR.IR 08 (S19.SU.03-7)(11-30)</v>
      </c>
      <c r="D13" s="294" t="s">
        <v>228</v>
      </c>
      <c r="E13" s="272" t="s">
        <v>232</v>
      </c>
      <c r="F13" s="426" t="s">
        <v>90</v>
      </c>
      <c r="G13" s="90" t="s">
        <v>195</v>
      </c>
      <c r="H13" s="98">
        <v>44745</v>
      </c>
      <c r="I13" s="98">
        <v>44745</v>
      </c>
      <c r="J13" s="90" t="s">
        <v>62</v>
      </c>
      <c r="K13" s="90"/>
      <c r="L13" s="206"/>
      <c r="M13" s="206"/>
      <c r="N13" s="90"/>
      <c r="O13" s="90"/>
      <c r="P13" s="90"/>
      <c r="Q13" s="90"/>
      <c r="R13" s="90"/>
      <c r="S13" s="142" t="str">
        <f t="shared" si="2"/>
        <v>Open PDFIR FINALLY.IR 08 (S19.SU.03-7)(11-30)</v>
      </c>
    </row>
    <row r="14" spans="1:19" s="85" customFormat="1" hidden="1" x14ac:dyDescent="0.55000000000000004">
      <c r="A14" s="441">
        <f t="shared" si="0"/>
        <v>9</v>
      </c>
      <c r="B14" s="442" t="s">
        <v>1854</v>
      </c>
      <c r="C14" s="272" t="str">
        <f t="shared" si="1"/>
        <v>Open PDF IR.IR 011 (S19.CI.01-8)(03-00)</v>
      </c>
      <c r="D14" s="294" t="s">
        <v>76</v>
      </c>
      <c r="E14" s="272" t="s">
        <v>232</v>
      </c>
      <c r="F14" s="426" t="s">
        <v>2454</v>
      </c>
      <c r="G14" s="90" t="s">
        <v>195</v>
      </c>
      <c r="H14" s="98">
        <v>44774</v>
      </c>
      <c r="I14" s="98">
        <v>44775</v>
      </c>
      <c r="J14" s="90" t="s">
        <v>1671</v>
      </c>
      <c r="K14" s="90"/>
      <c r="L14" s="206"/>
      <c r="M14" s="206"/>
      <c r="N14" s="90"/>
      <c r="O14" s="90"/>
      <c r="P14" s="90"/>
      <c r="Q14" s="90"/>
      <c r="R14" s="90"/>
      <c r="S14" s="142" t="str">
        <f t="shared" si="2"/>
        <v>Open PDFIR FINALLY.IR 011 (S19.CI.01-8)(03-00)</v>
      </c>
    </row>
    <row r="15" spans="1:19" s="85" customFormat="1" ht="84" hidden="1" customHeight="1" x14ac:dyDescent="0.55000000000000004">
      <c r="A15" s="441">
        <f t="shared" si="0"/>
        <v>10</v>
      </c>
      <c r="B15" s="442" t="s">
        <v>1832</v>
      </c>
      <c r="C15" s="272" t="str">
        <f t="shared" si="1"/>
        <v>Open PDF IR.IR 055 (S19.SU.25-10)(03-04)</v>
      </c>
      <c r="D15" s="294" t="s">
        <v>228</v>
      </c>
      <c r="E15" s="272" t="s">
        <v>232</v>
      </c>
      <c r="F15" s="426" t="s">
        <v>614</v>
      </c>
      <c r="G15" s="90" t="s">
        <v>195</v>
      </c>
      <c r="H15" s="98">
        <v>44835</v>
      </c>
      <c r="I15" s="98">
        <v>44835</v>
      </c>
      <c r="J15" s="90" t="s">
        <v>25</v>
      </c>
      <c r="K15" s="90" t="s">
        <v>17</v>
      </c>
      <c r="L15" s="206">
        <v>8701</v>
      </c>
      <c r="M15" s="206">
        <v>44861</v>
      </c>
      <c r="N15" s="98" t="s">
        <v>25</v>
      </c>
      <c r="O15" s="454" t="s">
        <v>195</v>
      </c>
      <c r="P15" s="495">
        <v>44871</v>
      </c>
      <c r="Q15" s="495"/>
      <c r="R15" s="454" t="s">
        <v>83</v>
      </c>
      <c r="S15" s="142" t="str">
        <f t="shared" si="2"/>
        <v>Open PDFIR FINALLY.IR 055 (S19.SU.25-10)(03-04)</v>
      </c>
    </row>
    <row r="16" spans="1:19" s="85" customFormat="1" ht="84" hidden="1" customHeight="1" x14ac:dyDescent="0.55000000000000004">
      <c r="A16" s="441">
        <f t="shared" si="0"/>
        <v>11</v>
      </c>
      <c r="B16" s="442" t="s">
        <v>1833</v>
      </c>
      <c r="C16" s="272" t="str">
        <f t="shared" si="1"/>
        <v>Open PDF IR.IR 054 (S19.SU.25-10)(03-03)</v>
      </c>
      <c r="D16" s="294" t="s">
        <v>228</v>
      </c>
      <c r="E16" s="272" t="s">
        <v>232</v>
      </c>
      <c r="F16" s="426" t="s">
        <v>613</v>
      </c>
      <c r="G16" s="90" t="s">
        <v>195</v>
      </c>
      <c r="H16" s="98">
        <v>44835</v>
      </c>
      <c r="I16" s="98">
        <v>44835</v>
      </c>
      <c r="J16" s="90" t="s">
        <v>25</v>
      </c>
      <c r="K16" s="90" t="s">
        <v>17</v>
      </c>
      <c r="L16" s="206">
        <v>8701</v>
      </c>
      <c r="M16" s="206">
        <v>44861</v>
      </c>
      <c r="N16" s="98" t="s">
        <v>25</v>
      </c>
      <c r="O16" s="454" t="s">
        <v>195</v>
      </c>
      <c r="P16" s="495">
        <v>44871</v>
      </c>
      <c r="Q16" s="495"/>
      <c r="R16" s="454" t="s">
        <v>83</v>
      </c>
      <c r="S16" s="142" t="str">
        <f t="shared" si="2"/>
        <v>Open PDFIR FINALLY.IR 054 (S19.SU.25-10)(03-03)</v>
      </c>
    </row>
    <row r="17" spans="1:19" s="85" customFormat="1" ht="80.099999999999994" hidden="1" customHeight="1" x14ac:dyDescent="0.55000000000000004">
      <c r="A17" s="441">
        <f t="shared" si="0"/>
        <v>12</v>
      </c>
      <c r="B17" s="442" t="s">
        <v>1828</v>
      </c>
      <c r="C17" s="272" t="str">
        <f t="shared" si="1"/>
        <v>Open PDF IR.IR 076 (S19.SU.22-11)(10-32)</v>
      </c>
      <c r="D17" s="294" t="s">
        <v>228</v>
      </c>
      <c r="E17" s="272" t="s">
        <v>232</v>
      </c>
      <c r="F17" s="426" t="s">
        <v>1078</v>
      </c>
      <c r="G17" s="90" t="s">
        <v>195</v>
      </c>
      <c r="H17" s="98">
        <v>44856</v>
      </c>
      <c r="I17" s="98">
        <v>44856</v>
      </c>
      <c r="J17" s="90" t="s">
        <v>62</v>
      </c>
      <c r="K17" s="90"/>
      <c r="L17" s="206"/>
      <c r="M17" s="206"/>
      <c r="N17" s="90"/>
      <c r="O17" s="90"/>
      <c r="P17" s="90"/>
      <c r="Q17" s="90"/>
      <c r="R17" s="90"/>
      <c r="S17" s="142" t="str">
        <f t="shared" si="2"/>
        <v>Open PDFIR FINALLY.IR 076 (S19.SU.22-11)(10-32)</v>
      </c>
    </row>
    <row r="18" spans="1:19" s="85" customFormat="1" ht="80.099999999999994" hidden="1" customHeight="1" x14ac:dyDescent="0.55000000000000004">
      <c r="A18" s="450">
        <f t="shared" si="0"/>
        <v>13</v>
      </c>
      <c r="B18" s="442" t="s">
        <v>1829</v>
      </c>
      <c r="C18" s="296" t="str">
        <f t="shared" si="1"/>
        <v>Open PDF IR.IR 062 (S19.SU.08-11)(09-16)</v>
      </c>
      <c r="D18" s="294" t="s">
        <v>228</v>
      </c>
      <c r="E18" s="272" t="s">
        <v>232</v>
      </c>
      <c r="F18" s="457" t="s">
        <v>817</v>
      </c>
      <c r="G18" s="105" t="s">
        <v>195</v>
      </c>
      <c r="H18" s="106">
        <v>44874</v>
      </c>
      <c r="I18" s="106"/>
      <c r="J18" s="105" t="s">
        <v>5788</v>
      </c>
      <c r="K18" s="90"/>
      <c r="L18" s="206"/>
      <c r="M18" s="206"/>
      <c r="N18" s="90"/>
      <c r="O18" s="90"/>
      <c r="P18" s="90"/>
      <c r="Q18" s="90"/>
      <c r="R18" s="90"/>
      <c r="S18" s="145" t="str">
        <f t="shared" si="2"/>
        <v>Open PDFIR FINALLY.IR 062 (S19.SU.08-11)(09-16)</v>
      </c>
    </row>
    <row r="19" spans="1:19" s="85" customFormat="1" ht="79.5" hidden="1" customHeight="1" x14ac:dyDescent="0.55000000000000004">
      <c r="A19" s="441">
        <f t="shared" si="0"/>
        <v>14</v>
      </c>
      <c r="B19" s="442" t="s">
        <v>840</v>
      </c>
      <c r="C19" s="272" t="str">
        <f t="shared" si="1"/>
        <v>Open PDF IR.IR 070 (S19.CS.14-11)(04-01)</v>
      </c>
      <c r="D19" s="294" t="s">
        <v>76</v>
      </c>
      <c r="E19" s="272" t="s">
        <v>232</v>
      </c>
      <c r="F19" s="426" t="s">
        <v>838</v>
      </c>
      <c r="G19" s="90" t="s">
        <v>195</v>
      </c>
      <c r="H19" s="98">
        <v>44879</v>
      </c>
      <c r="I19" s="98">
        <v>44880</v>
      </c>
      <c r="J19" s="90" t="s">
        <v>25</v>
      </c>
      <c r="K19" s="98" t="s">
        <v>195</v>
      </c>
      <c r="L19" s="206">
        <v>44884</v>
      </c>
      <c r="M19" s="206">
        <v>45249</v>
      </c>
      <c r="N19" s="98" t="s">
        <v>62</v>
      </c>
      <c r="O19" s="98"/>
      <c r="P19" s="98"/>
      <c r="Q19" s="98"/>
      <c r="R19" s="98"/>
      <c r="S19" s="142" t="str">
        <f t="shared" si="2"/>
        <v>Open PDFIR FINALLY.IR 070 (S19.CS.14-11)(04-01)</v>
      </c>
    </row>
    <row r="20" spans="1:19" s="85" customFormat="1" ht="80.099999999999994" hidden="1" customHeight="1" x14ac:dyDescent="0.55000000000000004">
      <c r="A20" s="441">
        <f t="shared" si="0"/>
        <v>15</v>
      </c>
      <c r="B20" s="442" t="s">
        <v>871</v>
      </c>
      <c r="C20" s="272" t="str">
        <f t="shared" si="1"/>
        <v>Open PDF IR.IR 072 (S19.CS.15-11)(01-02)</v>
      </c>
      <c r="D20" s="294" t="s">
        <v>76</v>
      </c>
      <c r="E20" s="272" t="s">
        <v>232</v>
      </c>
      <c r="F20" s="426" t="s">
        <v>873</v>
      </c>
      <c r="G20" s="90" t="s">
        <v>195</v>
      </c>
      <c r="H20" s="98">
        <v>44880</v>
      </c>
      <c r="I20" s="98">
        <v>44880</v>
      </c>
      <c r="J20" s="90" t="s">
        <v>62</v>
      </c>
      <c r="K20" s="90"/>
      <c r="L20" s="206"/>
      <c r="M20" s="206"/>
      <c r="N20" s="90"/>
      <c r="O20" s="90"/>
      <c r="P20" s="90"/>
      <c r="Q20" s="90"/>
      <c r="R20" s="90"/>
      <c r="S20" s="142" t="str">
        <f t="shared" si="2"/>
        <v>Open PDFIR FINALLY.IR 072 (S19.CS.15-11)(01-02)</v>
      </c>
    </row>
    <row r="21" spans="1:19" s="85" customFormat="1" ht="80.099999999999994" hidden="1" customHeight="1" x14ac:dyDescent="0.55000000000000004">
      <c r="A21" s="441">
        <f t="shared" si="0"/>
        <v>16</v>
      </c>
      <c r="B21" s="442" t="s">
        <v>870</v>
      </c>
      <c r="C21" s="272" t="str">
        <f t="shared" si="1"/>
        <v>Open PDF IR.IR 071 (S19.CS.15-11)(01-00)</v>
      </c>
      <c r="D21" s="294" t="s">
        <v>76</v>
      </c>
      <c r="E21" s="272" t="s">
        <v>232</v>
      </c>
      <c r="F21" s="426" t="s">
        <v>872</v>
      </c>
      <c r="G21" s="90" t="s">
        <v>195</v>
      </c>
      <c r="H21" s="98">
        <v>44880</v>
      </c>
      <c r="I21" s="98">
        <v>44880</v>
      </c>
      <c r="J21" s="90" t="s">
        <v>62</v>
      </c>
      <c r="K21" s="90"/>
      <c r="L21" s="206"/>
      <c r="M21" s="206"/>
      <c r="N21" s="90"/>
      <c r="O21" s="90"/>
      <c r="P21" s="90"/>
      <c r="Q21" s="90"/>
      <c r="R21" s="90"/>
      <c r="S21" s="142" t="str">
        <f t="shared" si="2"/>
        <v>Open PDFIR FINALLY.IR 071 (S19.CS.15-11)(01-00)</v>
      </c>
    </row>
    <row r="22" spans="1:19" s="85" customFormat="1" ht="80.099999999999994" hidden="1" customHeight="1" x14ac:dyDescent="0.55000000000000004">
      <c r="A22" s="446">
        <f t="shared" si="0"/>
        <v>17</v>
      </c>
      <c r="B22" s="447" t="s">
        <v>1764</v>
      </c>
      <c r="C22" s="323" t="str">
        <f t="shared" si="1"/>
        <v>Open PDF IR.IR 077 (S19.CS.19-11)(10-30)</v>
      </c>
      <c r="D22" s="322"/>
      <c r="E22" s="323"/>
      <c r="F22" s="427" t="s">
        <v>891</v>
      </c>
      <c r="G22" s="324" t="s">
        <v>195</v>
      </c>
      <c r="H22" s="325">
        <v>44884</v>
      </c>
      <c r="I22" s="325">
        <v>44884</v>
      </c>
      <c r="J22" s="324" t="s">
        <v>62</v>
      </c>
      <c r="K22" s="324"/>
      <c r="L22" s="326"/>
      <c r="M22" s="326"/>
      <c r="N22" s="324"/>
      <c r="O22" s="324"/>
      <c r="P22" s="324"/>
      <c r="Q22" s="324"/>
      <c r="R22" s="324"/>
      <c r="S22" s="327" t="str">
        <f t="shared" si="2"/>
        <v>Open PDFIR FINALLY.IR 077 (S19.CS.19-11)(10-30)</v>
      </c>
    </row>
    <row r="23" spans="1:19" s="85" customFormat="1" ht="80.099999999999994" hidden="1" customHeight="1" x14ac:dyDescent="0.55000000000000004">
      <c r="A23" s="441">
        <f t="shared" si="0"/>
        <v>18</v>
      </c>
      <c r="B23" s="442" t="s">
        <v>892</v>
      </c>
      <c r="C23" s="272" t="str">
        <f t="shared" si="1"/>
        <v>Open PDF IR.IR 074 (S19.CS.19-11)(10-31)</v>
      </c>
      <c r="D23" s="294" t="s">
        <v>76</v>
      </c>
      <c r="E23" s="272" t="s">
        <v>232</v>
      </c>
      <c r="F23" s="426" t="s">
        <v>977</v>
      </c>
      <c r="G23" s="90" t="s">
        <v>195</v>
      </c>
      <c r="H23" s="98">
        <v>44884</v>
      </c>
      <c r="I23" s="98">
        <v>44884</v>
      </c>
      <c r="J23" s="90" t="s">
        <v>62</v>
      </c>
      <c r="K23" s="90"/>
      <c r="L23" s="206"/>
      <c r="M23" s="206"/>
      <c r="N23" s="90"/>
      <c r="O23" s="90"/>
      <c r="P23" s="90"/>
      <c r="Q23" s="90"/>
      <c r="R23" s="90"/>
      <c r="S23" s="142" t="str">
        <f t="shared" si="2"/>
        <v>Open PDFIR FINALLY.IR 074 (S19.CS.19-11)(10-31)</v>
      </c>
    </row>
    <row r="24" spans="1:19" s="85" customFormat="1" ht="80.099999999999994" hidden="1" customHeight="1" x14ac:dyDescent="0.55000000000000004">
      <c r="A24" s="441">
        <f t="shared" si="0"/>
        <v>19</v>
      </c>
      <c r="B24" s="442" t="s">
        <v>894</v>
      </c>
      <c r="C24" s="272" t="str">
        <f t="shared" si="1"/>
        <v>Open PDF IR.IR 075 (S19.CS.19-11)(10-32)</v>
      </c>
      <c r="D24" s="294" t="s">
        <v>76</v>
      </c>
      <c r="E24" s="272" t="s">
        <v>232</v>
      </c>
      <c r="F24" s="426" t="s">
        <v>893</v>
      </c>
      <c r="G24" s="90" t="s">
        <v>195</v>
      </c>
      <c r="H24" s="98">
        <v>44884</v>
      </c>
      <c r="I24" s="98">
        <v>44884</v>
      </c>
      <c r="J24" s="90" t="s">
        <v>62</v>
      </c>
      <c r="K24" s="90"/>
      <c r="L24" s="206"/>
      <c r="M24" s="206"/>
      <c r="N24" s="90"/>
      <c r="O24" s="90"/>
      <c r="P24" s="90"/>
      <c r="Q24" s="90"/>
      <c r="R24" s="90"/>
      <c r="S24" s="142" t="str">
        <f t="shared" si="2"/>
        <v>Open PDFIR FINALLY.IR 075 (S19.CS.19-11)(10-32)</v>
      </c>
    </row>
    <row r="25" spans="1:19" s="85" customFormat="1" ht="80.099999999999994" hidden="1" customHeight="1" x14ac:dyDescent="0.55000000000000004">
      <c r="A25" s="441">
        <f t="shared" si="0"/>
        <v>20</v>
      </c>
      <c r="B25" s="442" t="s">
        <v>1827</v>
      </c>
      <c r="C25" s="272" t="str">
        <f t="shared" si="1"/>
        <v>Open PDF IR.IR 078 (S19.SU.10-1)(11-00)</v>
      </c>
      <c r="D25" s="294" t="s">
        <v>228</v>
      </c>
      <c r="E25" s="272" t="s">
        <v>920</v>
      </c>
      <c r="F25" s="426" t="s">
        <v>921</v>
      </c>
      <c r="G25" s="90" t="s">
        <v>195</v>
      </c>
      <c r="H25" s="98">
        <v>44936</v>
      </c>
      <c r="I25" s="98">
        <v>44936</v>
      </c>
      <c r="J25" s="90" t="s">
        <v>62</v>
      </c>
      <c r="K25" s="90"/>
      <c r="L25" s="206"/>
      <c r="M25" s="206"/>
      <c r="N25" s="90"/>
      <c r="O25" s="90"/>
      <c r="P25" s="90"/>
      <c r="Q25" s="90"/>
      <c r="R25" s="90"/>
      <c r="S25" s="142" t="str">
        <f t="shared" si="2"/>
        <v>Open PDFIR FINALLY.IR 078 (S19.SU.10-1)(11-00)</v>
      </c>
    </row>
    <row r="26" spans="1:19" s="85" customFormat="1" ht="80.099999999999994" hidden="1" customHeight="1" x14ac:dyDescent="0.55000000000000004">
      <c r="A26" s="441">
        <f t="shared" si="0"/>
        <v>21</v>
      </c>
      <c r="B26" s="442" t="s">
        <v>1826</v>
      </c>
      <c r="C26" s="272" t="str">
        <f t="shared" si="1"/>
        <v>Open PDF IR.IR 079 (S19.SU.14-1)(11-00)</v>
      </c>
      <c r="D26" s="294" t="s">
        <v>228</v>
      </c>
      <c r="E26" s="272" t="s">
        <v>920</v>
      </c>
      <c r="F26" s="426" t="s">
        <v>922</v>
      </c>
      <c r="G26" s="90" t="s">
        <v>195</v>
      </c>
      <c r="H26" s="98">
        <v>44940</v>
      </c>
      <c r="I26" s="98">
        <v>44940</v>
      </c>
      <c r="J26" s="90" t="s">
        <v>62</v>
      </c>
      <c r="K26" s="90"/>
      <c r="L26" s="206"/>
      <c r="M26" s="206"/>
      <c r="N26" s="90"/>
      <c r="O26" s="90"/>
      <c r="P26" s="90"/>
      <c r="Q26" s="90"/>
      <c r="R26" s="90"/>
      <c r="S26" s="142" t="str">
        <f t="shared" si="2"/>
        <v>Open PDFIR FINALLY.IR 079 (S19.SU.14-1)(11-00)</v>
      </c>
    </row>
    <row r="27" spans="1:19" s="85" customFormat="1" ht="80.099999999999994" hidden="1" customHeight="1" x14ac:dyDescent="0.55000000000000004">
      <c r="A27" s="441">
        <f t="shared" si="0"/>
        <v>22</v>
      </c>
      <c r="B27" s="442" t="s">
        <v>1825</v>
      </c>
      <c r="C27" s="272" t="str">
        <f t="shared" si="1"/>
        <v>Open PDF IR.IR 080 (S19.SU.16-1)(11-00)</v>
      </c>
      <c r="D27" s="294" t="s">
        <v>228</v>
      </c>
      <c r="E27" s="272" t="s">
        <v>920</v>
      </c>
      <c r="F27" s="426" t="s">
        <v>923</v>
      </c>
      <c r="G27" s="90" t="s">
        <v>195</v>
      </c>
      <c r="H27" s="98">
        <v>44942</v>
      </c>
      <c r="I27" s="98">
        <v>44942</v>
      </c>
      <c r="J27" s="90" t="s">
        <v>62</v>
      </c>
      <c r="K27" s="90"/>
      <c r="L27" s="206"/>
      <c r="M27" s="206"/>
      <c r="N27" s="90"/>
      <c r="O27" s="90"/>
      <c r="P27" s="90"/>
      <c r="Q27" s="90"/>
      <c r="R27" s="90"/>
      <c r="S27" s="142" t="str">
        <f t="shared" si="2"/>
        <v>Open PDFIR FINALLY.IR 080 (S19.SU.16-1)(11-00)</v>
      </c>
    </row>
    <row r="28" spans="1:19" s="85" customFormat="1" ht="80.099999999999994" hidden="1" customHeight="1" x14ac:dyDescent="0.55000000000000004">
      <c r="A28" s="441">
        <f t="shared" si="0"/>
        <v>23</v>
      </c>
      <c r="B28" s="442" t="s">
        <v>1824</v>
      </c>
      <c r="C28" s="272" t="str">
        <f t="shared" si="1"/>
        <v>Open PDF IR.IR 081 (S19.SU.23-1)(10-00)</v>
      </c>
      <c r="D28" s="294" t="s">
        <v>228</v>
      </c>
      <c r="E28" s="272" t="s">
        <v>920</v>
      </c>
      <c r="F28" s="426" t="s">
        <v>924</v>
      </c>
      <c r="G28" s="90" t="s">
        <v>195</v>
      </c>
      <c r="H28" s="98">
        <v>44949</v>
      </c>
      <c r="I28" s="98">
        <v>44949</v>
      </c>
      <c r="J28" s="90" t="s">
        <v>62</v>
      </c>
      <c r="K28" s="90"/>
      <c r="L28" s="206"/>
      <c r="M28" s="206"/>
      <c r="N28" s="90"/>
      <c r="O28" s="90"/>
      <c r="P28" s="90"/>
      <c r="Q28" s="90"/>
      <c r="R28" s="90"/>
      <c r="S28" s="142" t="str">
        <f t="shared" si="2"/>
        <v>Open PDFIR FINALLY.IR 081 (S19.SU.23-1)(10-00)</v>
      </c>
    </row>
    <row r="29" spans="1:19" s="85" customFormat="1" ht="80.099999999999994" hidden="1" customHeight="1" x14ac:dyDescent="0.55000000000000004">
      <c r="A29" s="450">
        <f t="shared" si="0"/>
        <v>24</v>
      </c>
      <c r="B29" s="442" t="s">
        <v>1822</v>
      </c>
      <c r="C29" s="272" t="str">
        <f t="shared" si="1"/>
        <v>Open PDF IR.IR 084  (S19.SU.25-01)(10-00)</v>
      </c>
      <c r="D29" s="294" t="s">
        <v>228</v>
      </c>
      <c r="E29" s="272" t="s">
        <v>232</v>
      </c>
      <c r="F29" s="426" t="s">
        <v>1791</v>
      </c>
      <c r="G29" s="90" t="s">
        <v>195</v>
      </c>
      <c r="H29" s="98">
        <v>44951</v>
      </c>
      <c r="I29" s="98">
        <v>44951</v>
      </c>
      <c r="J29" s="98" t="s">
        <v>62</v>
      </c>
      <c r="K29" s="98"/>
      <c r="L29" s="206"/>
      <c r="M29" s="206"/>
      <c r="N29" s="98"/>
      <c r="O29" s="98"/>
      <c r="P29" s="98"/>
      <c r="Q29" s="98"/>
      <c r="R29" s="98"/>
      <c r="S29" s="142" t="str">
        <f t="shared" si="2"/>
        <v>Open PDFIR FINALLY.IR 084  (S19.SU.25-01)(10-00)</v>
      </c>
    </row>
    <row r="30" spans="1:19" s="85" customFormat="1" ht="80.099999999999994" hidden="1" customHeight="1" x14ac:dyDescent="0.55000000000000004">
      <c r="A30" s="441">
        <f t="shared" si="0"/>
        <v>25</v>
      </c>
      <c r="B30" s="442" t="s">
        <v>1823</v>
      </c>
      <c r="C30" s="272" t="str">
        <f t="shared" si="1"/>
        <v>Open PDF IR.IR 082 (S19.SU.25-1)(10-00)</v>
      </c>
      <c r="D30" s="294" t="s">
        <v>228</v>
      </c>
      <c r="E30" s="272" t="s">
        <v>232</v>
      </c>
      <c r="F30" s="426" t="s">
        <v>925</v>
      </c>
      <c r="G30" s="90" t="s">
        <v>195</v>
      </c>
      <c r="H30" s="98">
        <v>44951</v>
      </c>
      <c r="I30" s="98">
        <v>44951</v>
      </c>
      <c r="J30" s="90" t="s">
        <v>62</v>
      </c>
      <c r="K30" s="90"/>
      <c r="L30" s="206"/>
      <c r="M30" s="206"/>
      <c r="N30" s="90"/>
      <c r="O30" s="90"/>
      <c r="P30" s="90"/>
      <c r="Q30" s="90"/>
      <c r="R30" s="90"/>
      <c r="S30" s="142" t="str">
        <f t="shared" si="2"/>
        <v>Open PDFIR FINALLY.IR 082 (S19.SU.25-1)(10-00)</v>
      </c>
    </row>
    <row r="31" spans="1:19" s="85" customFormat="1" ht="80.099999999999994" hidden="1" customHeight="1" x14ac:dyDescent="0.55000000000000004">
      <c r="A31" s="450">
        <f t="shared" si="0"/>
        <v>26</v>
      </c>
      <c r="B31" s="442" t="s">
        <v>1820</v>
      </c>
      <c r="C31" s="272" t="str">
        <f t="shared" si="1"/>
        <v>Open PDF IR.IR 086  (S19.SU.08-02)(03-00)</v>
      </c>
      <c r="D31" s="294" t="s">
        <v>228</v>
      </c>
      <c r="E31" s="272" t="s">
        <v>232</v>
      </c>
      <c r="F31" s="426" t="s">
        <v>976</v>
      </c>
      <c r="G31" s="90" t="s">
        <v>195</v>
      </c>
      <c r="H31" s="98">
        <v>44972</v>
      </c>
      <c r="I31" s="98">
        <v>44972</v>
      </c>
      <c r="J31" s="98" t="s">
        <v>62</v>
      </c>
      <c r="K31" s="98"/>
      <c r="L31" s="206"/>
      <c r="M31" s="206"/>
      <c r="N31" s="98"/>
      <c r="O31" s="98"/>
      <c r="P31" s="98"/>
      <c r="Q31" s="98"/>
      <c r="R31" s="98"/>
      <c r="S31" s="142" t="str">
        <f t="shared" si="2"/>
        <v>Open PDFIR FINALLY.IR 086  (S19.SU.08-02)(03-00)</v>
      </c>
    </row>
    <row r="32" spans="1:19" s="85" customFormat="1" ht="80.099999999999994" hidden="1" customHeight="1" x14ac:dyDescent="0.55000000000000004">
      <c r="A32" s="450">
        <f t="shared" si="0"/>
        <v>27</v>
      </c>
      <c r="B32" s="442" t="s">
        <v>1821</v>
      </c>
      <c r="C32" s="272" t="str">
        <f t="shared" si="1"/>
        <v>Open PDF IR.IR 085  (S19.SU.08-02)(03-00)</v>
      </c>
      <c r="D32" s="294" t="s">
        <v>228</v>
      </c>
      <c r="E32" s="272" t="s">
        <v>232</v>
      </c>
      <c r="F32" s="426" t="s">
        <v>975</v>
      </c>
      <c r="G32" s="90" t="s">
        <v>195</v>
      </c>
      <c r="H32" s="98">
        <v>44976</v>
      </c>
      <c r="I32" s="98">
        <v>44965</v>
      </c>
      <c r="J32" s="98" t="s">
        <v>62</v>
      </c>
      <c r="K32" s="98"/>
      <c r="L32" s="206"/>
      <c r="M32" s="206"/>
      <c r="N32" s="98"/>
      <c r="O32" s="98"/>
      <c r="P32" s="98"/>
      <c r="Q32" s="98"/>
      <c r="R32" s="98"/>
      <c r="S32" s="142" t="str">
        <f t="shared" si="2"/>
        <v>Open PDFIR FINALLY.IR 085  (S19.SU.08-02)(03-00)</v>
      </c>
    </row>
    <row r="33" spans="1:19" s="85" customFormat="1" ht="80.099999999999994" hidden="1" customHeight="1" x14ac:dyDescent="0.55000000000000004">
      <c r="A33" s="450">
        <f t="shared" si="0"/>
        <v>28</v>
      </c>
      <c r="B33" s="442" t="s">
        <v>926</v>
      </c>
      <c r="C33" s="272" t="str">
        <f t="shared" si="1"/>
        <v>Open PDF IR.IR 087  (S19.CS.14-11)(04-01)</v>
      </c>
      <c r="D33" s="294" t="s">
        <v>76</v>
      </c>
      <c r="E33" s="272" t="s">
        <v>232</v>
      </c>
      <c r="F33" s="426" t="s">
        <v>927</v>
      </c>
      <c r="G33" s="90" t="s">
        <v>195</v>
      </c>
      <c r="H33" s="98">
        <v>44977</v>
      </c>
      <c r="I33" s="98">
        <v>44978</v>
      </c>
      <c r="J33" s="90" t="s">
        <v>25</v>
      </c>
      <c r="K33" s="98" t="s">
        <v>195</v>
      </c>
      <c r="L33" s="206">
        <v>45071</v>
      </c>
      <c r="M33" s="206">
        <v>45071</v>
      </c>
      <c r="N33" s="98" t="s">
        <v>1671</v>
      </c>
      <c r="O33" s="98"/>
      <c r="P33" s="98"/>
      <c r="Q33" s="98"/>
      <c r="R33" s="98"/>
      <c r="S33" s="142" t="str">
        <f t="shared" si="2"/>
        <v>Open PDFIR FINALLY.IR 087  (S19.CS.14-11)(04-01)</v>
      </c>
    </row>
    <row r="34" spans="1:19" s="85" customFormat="1" ht="80.099999999999994" hidden="1" customHeight="1" x14ac:dyDescent="0.55000000000000004">
      <c r="A34" s="450">
        <f t="shared" si="0"/>
        <v>29</v>
      </c>
      <c r="B34" s="442" t="s">
        <v>1673</v>
      </c>
      <c r="C34" s="272" t="str">
        <f t="shared" si="1"/>
        <v>Open PDF IR.IR 088  (S19.CS.14-11)(04-01)</v>
      </c>
      <c r="D34" s="294" t="s">
        <v>76</v>
      </c>
      <c r="E34" s="272" t="s">
        <v>232</v>
      </c>
      <c r="F34" s="426" t="s">
        <v>1672</v>
      </c>
      <c r="G34" s="90" t="s">
        <v>195</v>
      </c>
      <c r="H34" s="98">
        <v>44977</v>
      </c>
      <c r="I34" s="98">
        <v>44978</v>
      </c>
      <c r="J34" s="90" t="s">
        <v>25</v>
      </c>
      <c r="K34" s="98" t="s">
        <v>195</v>
      </c>
      <c r="L34" s="206">
        <v>45071</v>
      </c>
      <c r="M34" s="206">
        <v>45071</v>
      </c>
      <c r="N34" s="98" t="s">
        <v>1671</v>
      </c>
      <c r="O34" s="98"/>
      <c r="P34" s="98"/>
      <c r="Q34" s="98"/>
      <c r="R34" s="98"/>
      <c r="S34" s="142" t="str">
        <f t="shared" si="2"/>
        <v>Open PDFIR FINALLY.IR 088  (S19.CS.14-11)(04-01)</v>
      </c>
    </row>
    <row r="35" spans="1:19" s="85" customFormat="1" ht="80.099999999999994" hidden="1" customHeight="1" x14ac:dyDescent="0.55000000000000004">
      <c r="A35" s="450">
        <f t="shared" si="0"/>
        <v>30</v>
      </c>
      <c r="B35" s="442" t="s">
        <v>929</v>
      </c>
      <c r="C35" s="272" t="str">
        <f t="shared" si="1"/>
        <v>Open PDF IR.IR 089  (S19.CS.14-11)(04-01)</v>
      </c>
      <c r="D35" s="294" t="s">
        <v>76</v>
      </c>
      <c r="E35" s="272" t="s">
        <v>232</v>
      </c>
      <c r="F35" s="426" t="s">
        <v>928</v>
      </c>
      <c r="G35" s="90" t="s">
        <v>195</v>
      </c>
      <c r="H35" s="98">
        <v>44977</v>
      </c>
      <c r="I35" s="98">
        <v>44979</v>
      </c>
      <c r="J35" s="90" t="s">
        <v>25</v>
      </c>
      <c r="K35" s="98" t="s">
        <v>195</v>
      </c>
      <c r="L35" s="206">
        <v>45071</v>
      </c>
      <c r="M35" s="206">
        <v>45071</v>
      </c>
      <c r="N35" s="98" t="s">
        <v>1671</v>
      </c>
      <c r="O35" s="98"/>
      <c r="P35" s="98"/>
      <c r="Q35" s="98"/>
      <c r="R35" s="98"/>
      <c r="S35" s="142" t="str">
        <f t="shared" si="2"/>
        <v>Open PDFIR FINALLY.IR 089  (S19.CS.14-11)(04-01)</v>
      </c>
    </row>
    <row r="36" spans="1:19" s="85" customFormat="1" ht="80.099999999999994" hidden="1" customHeight="1" x14ac:dyDescent="0.55000000000000004">
      <c r="A36" s="441">
        <f t="shared" si="0"/>
        <v>31</v>
      </c>
      <c r="B36" s="442" t="s">
        <v>930</v>
      </c>
      <c r="C36" s="272" t="str">
        <f t="shared" si="1"/>
        <v>Open PDF IR.IR 090  (S19.CS.14-11)(04-01)</v>
      </c>
      <c r="D36" s="294" t="s">
        <v>76</v>
      </c>
      <c r="E36" s="272" t="s">
        <v>232</v>
      </c>
      <c r="F36" s="426" t="s">
        <v>942</v>
      </c>
      <c r="G36" s="90" t="s">
        <v>195</v>
      </c>
      <c r="H36" s="98">
        <v>44977</v>
      </c>
      <c r="I36" s="98">
        <v>44979</v>
      </c>
      <c r="J36" s="90" t="s">
        <v>25</v>
      </c>
      <c r="K36" s="90"/>
      <c r="L36" s="206"/>
      <c r="M36" s="206"/>
      <c r="N36" s="90"/>
      <c r="O36" s="98"/>
      <c r="P36" s="98"/>
      <c r="Q36" s="98"/>
      <c r="R36" s="98"/>
      <c r="S36" s="142" t="str">
        <f t="shared" si="2"/>
        <v>Open PDFIR FINALLY.IR 090  (S19.CS.14-11)(04-01)</v>
      </c>
    </row>
    <row r="37" spans="1:19" s="85" customFormat="1" ht="80.099999999999994" hidden="1" customHeight="1" x14ac:dyDescent="0.55000000000000004">
      <c r="A37" s="441">
        <f t="shared" si="0"/>
        <v>32</v>
      </c>
      <c r="B37" s="442" t="s">
        <v>938</v>
      </c>
      <c r="C37" s="272" t="str">
        <f t="shared" si="1"/>
        <v>Open PDF IR.IR 098  (S19.CS.14-11)(04-01)</v>
      </c>
      <c r="D37" s="294" t="s">
        <v>76</v>
      </c>
      <c r="E37" s="272" t="s">
        <v>232</v>
      </c>
      <c r="F37" s="426" t="s">
        <v>950</v>
      </c>
      <c r="G37" s="90" t="s">
        <v>195</v>
      </c>
      <c r="H37" s="98">
        <v>44982</v>
      </c>
      <c r="I37" s="98">
        <v>44982</v>
      </c>
      <c r="J37" s="90" t="s">
        <v>25</v>
      </c>
      <c r="K37" s="98" t="s">
        <v>195</v>
      </c>
      <c r="L37" s="206">
        <v>45071</v>
      </c>
      <c r="M37" s="206">
        <v>45071</v>
      </c>
      <c r="N37" s="98" t="s">
        <v>1671</v>
      </c>
      <c r="O37" s="98"/>
      <c r="P37" s="98"/>
      <c r="Q37" s="98"/>
      <c r="R37" s="98"/>
      <c r="S37" s="142" t="str">
        <f t="shared" si="2"/>
        <v>Open PDFIR FINALLY.IR 098  (S19.CS.14-11)(04-01)</v>
      </c>
    </row>
    <row r="38" spans="1:19" s="85" customFormat="1" ht="80.099999999999994" hidden="1" customHeight="1" x14ac:dyDescent="0.55000000000000004">
      <c r="A38" s="441">
        <f t="shared" si="0"/>
        <v>33</v>
      </c>
      <c r="B38" s="442" t="s">
        <v>937</v>
      </c>
      <c r="C38" s="272" t="str">
        <f t="shared" si="1"/>
        <v>Open PDF IR.IR 097  (S19.CS.14-11)(04-01)</v>
      </c>
      <c r="D38" s="294" t="s">
        <v>76</v>
      </c>
      <c r="E38" s="272" t="s">
        <v>232</v>
      </c>
      <c r="F38" s="426" t="s">
        <v>949</v>
      </c>
      <c r="G38" s="90" t="s">
        <v>195</v>
      </c>
      <c r="H38" s="98">
        <v>44982</v>
      </c>
      <c r="I38" s="98">
        <v>44982</v>
      </c>
      <c r="J38" s="90" t="s">
        <v>25</v>
      </c>
      <c r="K38" s="98" t="s">
        <v>195</v>
      </c>
      <c r="L38" s="206">
        <v>45071</v>
      </c>
      <c r="M38" s="206">
        <v>45071</v>
      </c>
      <c r="N38" s="98" t="s">
        <v>1671</v>
      </c>
      <c r="O38" s="98"/>
      <c r="P38" s="98"/>
      <c r="Q38" s="98"/>
      <c r="R38" s="98"/>
      <c r="S38" s="142" t="str">
        <f t="shared" si="2"/>
        <v>Open PDFIR FINALLY.IR 097  (S19.CS.14-11)(04-01)</v>
      </c>
    </row>
    <row r="39" spans="1:19" s="85" customFormat="1" ht="79.5" hidden="1" customHeight="1" x14ac:dyDescent="0.55000000000000004">
      <c r="A39" s="441">
        <f t="shared" si="0"/>
        <v>34</v>
      </c>
      <c r="B39" s="442" t="s">
        <v>933</v>
      </c>
      <c r="C39" s="272" t="str">
        <f t="shared" si="1"/>
        <v>Open PDF IR.IR 093  (S19.CS.14-11)(04-01)</v>
      </c>
      <c r="D39" s="294" t="s">
        <v>76</v>
      </c>
      <c r="E39" s="272" t="s">
        <v>232</v>
      </c>
      <c r="F39" s="426" t="s">
        <v>945</v>
      </c>
      <c r="G39" s="90" t="s">
        <v>195</v>
      </c>
      <c r="H39" s="98">
        <v>44982</v>
      </c>
      <c r="I39" s="98">
        <v>44982</v>
      </c>
      <c r="J39" s="98" t="s">
        <v>62</v>
      </c>
      <c r="K39" s="98"/>
      <c r="L39" s="206"/>
      <c r="M39" s="206"/>
      <c r="N39" s="98"/>
      <c r="O39" s="98"/>
      <c r="P39" s="98"/>
      <c r="Q39" s="98"/>
      <c r="R39" s="98"/>
      <c r="S39" s="142" t="str">
        <f t="shared" si="2"/>
        <v>Open PDFIR FINALLY.IR 093  (S19.CS.14-11)(04-01)</v>
      </c>
    </row>
    <row r="40" spans="1:19" s="85" customFormat="1" ht="80.099999999999994" hidden="1" customHeight="1" x14ac:dyDescent="0.55000000000000004">
      <c r="A40" s="441">
        <f t="shared" si="0"/>
        <v>35</v>
      </c>
      <c r="B40" s="442" t="s">
        <v>932</v>
      </c>
      <c r="C40" s="272" t="str">
        <f t="shared" si="1"/>
        <v>Open PDF IR.IR 092  (S19.CS.14-11)(04-01)</v>
      </c>
      <c r="D40" s="294" t="s">
        <v>76</v>
      </c>
      <c r="E40" s="272" t="s">
        <v>232</v>
      </c>
      <c r="F40" s="426" t="s">
        <v>944</v>
      </c>
      <c r="G40" s="90" t="s">
        <v>195</v>
      </c>
      <c r="H40" s="98">
        <v>44982</v>
      </c>
      <c r="I40" s="98">
        <v>44982</v>
      </c>
      <c r="J40" s="98" t="s">
        <v>62</v>
      </c>
      <c r="K40" s="98"/>
      <c r="L40" s="206"/>
      <c r="M40" s="206"/>
      <c r="N40" s="98"/>
      <c r="O40" s="98"/>
      <c r="P40" s="98"/>
      <c r="Q40" s="98"/>
      <c r="R40" s="98"/>
      <c r="S40" s="142" t="str">
        <f t="shared" si="2"/>
        <v>Open PDFIR FINALLY.IR 092  (S19.CS.14-11)(04-01)</v>
      </c>
    </row>
    <row r="41" spans="1:19" s="85" customFormat="1" ht="80.099999999999994" hidden="1" customHeight="1" x14ac:dyDescent="0.55000000000000004">
      <c r="A41" s="441">
        <f t="shared" si="0"/>
        <v>36</v>
      </c>
      <c r="B41" s="442" t="s">
        <v>934</v>
      </c>
      <c r="C41" s="272" t="str">
        <f t="shared" si="1"/>
        <v>Open PDF IR.IR 094  (S19.CS.14-11)(04-01)</v>
      </c>
      <c r="D41" s="294" t="s">
        <v>76</v>
      </c>
      <c r="E41" s="272" t="s">
        <v>232</v>
      </c>
      <c r="F41" s="426" t="s">
        <v>946</v>
      </c>
      <c r="G41" s="90" t="s">
        <v>195</v>
      </c>
      <c r="H41" s="98">
        <v>44982</v>
      </c>
      <c r="I41" s="98">
        <v>44982</v>
      </c>
      <c r="J41" s="90" t="s">
        <v>25</v>
      </c>
      <c r="K41" s="98" t="s">
        <v>195</v>
      </c>
      <c r="L41" s="206">
        <v>45071</v>
      </c>
      <c r="M41" s="206">
        <v>45071</v>
      </c>
      <c r="N41" s="98" t="s">
        <v>1671</v>
      </c>
      <c r="O41" s="98"/>
      <c r="P41" s="98"/>
      <c r="Q41" s="98"/>
      <c r="R41" s="98"/>
      <c r="S41" s="142" t="str">
        <f t="shared" si="2"/>
        <v>Open PDFIR FINALLY.IR 094  (S19.CS.14-11)(04-01)</v>
      </c>
    </row>
    <row r="42" spans="1:19" s="85" customFormat="1" ht="80.099999999999994" hidden="1" customHeight="1" x14ac:dyDescent="0.55000000000000004">
      <c r="A42" s="441">
        <f t="shared" si="0"/>
        <v>37</v>
      </c>
      <c r="B42" s="442" t="s">
        <v>935</v>
      </c>
      <c r="C42" s="272" t="str">
        <f t="shared" si="1"/>
        <v>Open PDF IR.IR 095  (S19.CS.14-11)(04-01)</v>
      </c>
      <c r="D42" s="294" t="s">
        <v>76</v>
      </c>
      <c r="E42" s="272" t="s">
        <v>232</v>
      </c>
      <c r="F42" s="426" t="s">
        <v>947</v>
      </c>
      <c r="G42" s="90" t="s">
        <v>195</v>
      </c>
      <c r="H42" s="98">
        <v>44982</v>
      </c>
      <c r="I42" s="98">
        <v>44982</v>
      </c>
      <c r="J42" s="90" t="s">
        <v>25</v>
      </c>
      <c r="K42" s="98" t="s">
        <v>195</v>
      </c>
      <c r="L42" s="206">
        <v>45071</v>
      </c>
      <c r="M42" s="206">
        <v>45071</v>
      </c>
      <c r="N42" s="98" t="s">
        <v>1671</v>
      </c>
      <c r="O42" s="98"/>
      <c r="P42" s="98"/>
      <c r="Q42" s="98"/>
      <c r="R42" s="98"/>
      <c r="S42" s="142" t="str">
        <f t="shared" si="2"/>
        <v>Open PDFIR FINALLY.IR 095  (S19.CS.14-11)(04-01)</v>
      </c>
    </row>
    <row r="43" spans="1:19" s="85" customFormat="1" ht="80.099999999999994" hidden="1" customHeight="1" x14ac:dyDescent="0.55000000000000004">
      <c r="A43" s="441">
        <f t="shared" si="0"/>
        <v>38</v>
      </c>
      <c r="B43" s="442" t="s">
        <v>1113</v>
      </c>
      <c r="C43" s="272" t="str">
        <f t="shared" si="1"/>
        <v>Open PDF IR.IR 121 (S19.CS.13-03)(10-30)</v>
      </c>
      <c r="D43" s="294" t="s">
        <v>76</v>
      </c>
      <c r="E43" s="272" t="s">
        <v>232</v>
      </c>
      <c r="F43" s="426" t="s">
        <v>1125</v>
      </c>
      <c r="G43" s="90" t="s">
        <v>195</v>
      </c>
      <c r="H43" s="98">
        <v>44982</v>
      </c>
      <c r="I43" s="98">
        <v>44982</v>
      </c>
      <c r="J43" s="90" t="s">
        <v>25</v>
      </c>
      <c r="K43" s="98" t="s">
        <v>195</v>
      </c>
      <c r="L43" s="206">
        <v>45071</v>
      </c>
      <c r="M43" s="206">
        <v>45072</v>
      </c>
      <c r="N43" s="98" t="s">
        <v>1671</v>
      </c>
      <c r="O43" s="98"/>
      <c r="P43" s="98"/>
      <c r="Q43" s="98"/>
      <c r="R43" s="98"/>
      <c r="S43" s="142" t="str">
        <f t="shared" si="2"/>
        <v>Open PDFIR FINALLY.IR 121 (S19.CS.13-03)(10-30)</v>
      </c>
    </row>
    <row r="44" spans="1:19" s="85" customFormat="1" ht="80.099999999999994" hidden="1" customHeight="1" x14ac:dyDescent="0.55000000000000004">
      <c r="A44" s="441">
        <f t="shared" si="0"/>
        <v>39</v>
      </c>
      <c r="B44" s="442" t="s">
        <v>931</v>
      </c>
      <c r="C44" s="272" t="str">
        <f t="shared" si="1"/>
        <v>Open PDF IR.IR 091  (S19.CS.14-11)(04-01)</v>
      </c>
      <c r="D44" s="294" t="s">
        <v>76</v>
      </c>
      <c r="E44" s="272" t="s">
        <v>232</v>
      </c>
      <c r="F44" s="426" t="s">
        <v>943</v>
      </c>
      <c r="G44" s="90" t="s">
        <v>195</v>
      </c>
      <c r="H44" s="98">
        <v>44982</v>
      </c>
      <c r="I44" s="98">
        <v>44982</v>
      </c>
      <c r="J44" s="98" t="s">
        <v>62</v>
      </c>
      <c r="K44" s="98"/>
      <c r="L44" s="206"/>
      <c r="M44" s="206"/>
      <c r="N44" s="98"/>
      <c r="O44" s="98"/>
      <c r="P44" s="98"/>
      <c r="Q44" s="98"/>
      <c r="R44" s="98"/>
      <c r="S44" s="142" t="str">
        <f t="shared" si="2"/>
        <v>Open PDFIR FINALLY.IR 091  (S19.CS.14-11)(04-01)</v>
      </c>
    </row>
    <row r="45" spans="1:19" s="85" customFormat="1" ht="80.099999999999994" hidden="1" customHeight="1" x14ac:dyDescent="0.55000000000000004">
      <c r="A45" s="441">
        <f t="shared" si="0"/>
        <v>40</v>
      </c>
      <c r="B45" s="442" t="s">
        <v>1111</v>
      </c>
      <c r="C45" s="272" t="str">
        <f t="shared" si="1"/>
        <v>Open PDF IR.IR 119 (S19.CS.13-03)(09-00)</v>
      </c>
      <c r="D45" s="294" t="s">
        <v>76</v>
      </c>
      <c r="E45" s="272" t="s">
        <v>232</v>
      </c>
      <c r="F45" s="426" t="s">
        <v>1123</v>
      </c>
      <c r="G45" s="90" t="s">
        <v>195</v>
      </c>
      <c r="H45" s="98">
        <v>44982</v>
      </c>
      <c r="I45" s="98">
        <v>44982</v>
      </c>
      <c r="J45" s="90" t="s">
        <v>25</v>
      </c>
      <c r="K45" s="98" t="s">
        <v>195</v>
      </c>
      <c r="L45" s="206">
        <v>45071</v>
      </c>
      <c r="M45" s="206">
        <v>45072</v>
      </c>
      <c r="N45" s="98" t="s">
        <v>1671</v>
      </c>
      <c r="O45" s="98"/>
      <c r="P45" s="98"/>
      <c r="Q45" s="98"/>
      <c r="R45" s="98"/>
      <c r="S45" s="142" t="str">
        <f t="shared" si="2"/>
        <v>Open PDFIR FINALLY.IR 119 (S19.CS.13-03)(09-00)</v>
      </c>
    </row>
    <row r="46" spans="1:19" s="85" customFormat="1" ht="80.099999999999994" hidden="1" customHeight="1" x14ac:dyDescent="0.55000000000000004">
      <c r="A46" s="441">
        <f t="shared" si="0"/>
        <v>41</v>
      </c>
      <c r="B46" s="442" t="s">
        <v>1112</v>
      </c>
      <c r="C46" s="272" t="str">
        <f t="shared" si="1"/>
        <v>Open PDF IR.IR 120 (S19.CS.13-03)(09-00)</v>
      </c>
      <c r="D46" s="294" t="s">
        <v>76</v>
      </c>
      <c r="E46" s="272" t="s">
        <v>232</v>
      </c>
      <c r="F46" s="426" t="s">
        <v>1124</v>
      </c>
      <c r="G46" s="90" t="s">
        <v>195</v>
      </c>
      <c r="H46" s="98">
        <v>44983</v>
      </c>
      <c r="I46" s="98">
        <v>44983</v>
      </c>
      <c r="J46" s="90" t="s">
        <v>25</v>
      </c>
      <c r="K46" s="98" t="s">
        <v>195</v>
      </c>
      <c r="L46" s="206">
        <v>45071</v>
      </c>
      <c r="M46" s="206">
        <v>45072</v>
      </c>
      <c r="N46" s="98" t="s">
        <v>1671</v>
      </c>
      <c r="O46" s="98"/>
      <c r="P46" s="98"/>
      <c r="Q46" s="98"/>
      <c r="R46" s="98"/>
      <c r="S46" s="142" t="str">
        <f t="shared" si="2"/>
        <v>Open PDFIR FINALLY.IR 120 (S19.CS.13-03)(09-00)</v>
      </c>
    </row>
    <row r="47" spans="1:19" s="85" customFormat="1" ht="80.099999999999994" hidden="1" customHeight="1" x14ac:dyDescent="0.55000000000000004">
      <c r="A47" s="441">
        <f t="shared" si="0"/>
        <v>42</v>
      </c>
      <c r="B47" s="442" t="s">
        <v>939</v>
      </c>
      <c r="C47" s="272" t="str">
        <f t="shared" si="1"/>
        <v>Open PDF IR.IR 100  (S19.CS.14-11)(04-01)</v>
      </c>
      <c r="D47" s="294" t="s">
        <v>76</v>
      </c>
      <c r="E47" s="272" t="s">
        <v>232</v>
      </c>
      <c r="F47" s="426" t="s">
        <v>951</v>
      </c>
      <c r="G47" s="90" t="s">
        <v>195</v>
      </c>
      <c r="H47" s="98">
        <v>44984</v>
      </c>
      <c r="I47" s="98">
        <v>44984</v>
      </c>
      <c r="J47" s="90" t="s">
        <v>25</v>
      </c>
      <c r="K47" s="98" t="s">
        <v>195</v>
      </c>
      <c r="L47" s="206">
        <v>45071</v>
      </c>
      <c r="M47" s="206">
        <v>45071</v>
      </c>
      <c r="N47" s="98" t="s">
        <v>1671</v>
      </c>
      <c r="O47" s="98"/>
      <c r="P47" s="98"/>
      <c r="Q47" s="98"/>
      <c r="R47" s="98"/>
      <c r="S47" s="142" t="str">
        <f t="shared" si="2"/>
        <v>Open PDFIR FINALLY.IR 100  (S19.CS.14-11)(04-01)</v>
      </c>
    </row>
    <row r="48" spans="1:19" s="85" customFormat="1" ht="80.099999999999994" hidden="1" customHeight="1" x14ac:dyDescent="0.55000000000000004">
      <c r="A48" s="441">
        <f t="shared" si="0"/>
        <v>43</v>
      </c>
      <c r="B48" s="442" t="s">
        <v>940</v>
      </c>
      <c r="C48" s="272" t="str">
        <f t="shared" si="1"/>
        <v>Open PDF IR.IR 101  (S19.CS.14-11)(04-01)</v>
      </c>
      <c r="D48" s="294" t="s">
        <v>228</v>
      </c>
      <c r="E48" s="272" t="s">
        <v>232</v>
      </c>
      <c r="F48" s="426" t="s">
        <v>952</v>
      </c>
      <c r="G48" s="90" t="s">
        <v>195</v>
      </c>
      <c r="H48" s="98">
        <v>44984</v>
      </c>
      <c r="I48" s="98">
        <v>44984</v>
      </c>
      <c r="J48" s="90" t="s">
        <v>25</v>
      </c>
      <c r="K48" s="98" t="s">
        <v>195</v>
      </c>
      <c r="L48" s="206">
        <v>45071</v>
      </c>
      <c r="M48" s="206">
        <v>45071</v>
      </c>
      <c r="N48" s="98" t="s">
        <v>1671</v>
      </c>
      <c r="O48" s="98"/>
      <c r="P48" s="98"/>
      <c r="Q48" s="98"/>
      <c r="R48" s="98"/>
      <c r="S48" s="142" t="str">
        <f t="shared" si="2"/>
        <v>Open PDFIR FINALLY.IR 101  (S19.CS.14-11)(04-01)</v>
      </c>
    </row>
    <row r="49" spans="1:19" s="85" customFormat="1" ht="80.099999999999994" hidden="1" customHeight="1" x14ac:dyDescent="0.55000000000000004">
      <c r="A49" s="444">
        <f t="shared" si="0"/>
        <v>44</v>
      </c>
      <c r="B49" s="445" t="s">
        <v>941</v>
      </c>
      <c r="C49" s="296" t="str">
        <f t="shared" si="1"/>
        <v>Open PDF IR.IR 102  (S19.CS.14-11)(04-01)</v>
      </c>
      <c r="D49" s="295" t="s">
        <v>76</v>
      </c>
      <c r="E49" s="296" t="s">
        <v>232</v>
      </c>
      <c r="F49" s="426" t="s">
        <v>1077</v>
      </c>
      <c r="G49" s="90" t="s">
        <v>195</v>
      </c>
      <c r="H49" s="98">
        <v>44984</v>
      </c>
      <c r="I49" s="98"/>
      <c r="J49" s="98"/>
      <c r="K49" s="98"/>
      <c r="L49" s="206"/>
      <c r="M49" s="206"/>
      <c r="N49" s="98"/>
      <c r="O49" s="98"/>
      <c r="P49" s="98"/>
      <c r="Q49" s="98"/>
      <c r="R49" s="98"/>
      <c r="S49" s="145" t="str">
        <f t="shared" si="2"/>
        <v>Open PDFIR FINALLY.IR 102  (S19.CS.14-11)(04-01)</v>
      </c>
    </row>
    <row r="50" spans="1:19" s="85" customFormat="1" ht="80.099999999999994" hidden="1" customHeight="1" x14ac:dyDescent="0.55000000000000004">
      <c r="A50" s="441">
        <f t="shared" si="0"/>
        <v>45</v>
      </c>
      <c r="B50" s="442" t="s">
        <v>1139</v>
      </c>
      <c r="C50" s="272" t="str">
        <f t="shared" si="1"/>
        <v>Open PDF IR.IR 103  (S19.CS.27-02)(04-00)</v>
      </c>
      <c r="D50" s="294" t="s">
        <v>76</v>
      </c>
      <c r="E50" s="272" t="s">
        <v>232</v>
      </c>
      <c r="F50" s="426" t="s">
        <v>1138</v>
      </c>
      <c r="G50" s="90" t="s">
        <v>195</v>
      </c>
      <c r="H50" s="98">
        <v>44984</v>
      </c>
      <c r="I50" s="98">
        <v>44984</v>
      </c>
      <c r="J50" s="90" t="s">
        <v>25</v>
      </c>
      <c r="K50" s="98" t="s">
        <v>17</v>
      </c>
      <c r="L50" s="206">
        <v>45211</v>
      </c>
      <c r="M50" s="206">
        <v>45211</v>
      </c>
      <c r="N50" s="98" t="s">
        <v>62</v>
      </c>
      <c r="O50" s="98"/>
      <c r="P50" s="98"/>
      <c r="Q50" s="98"/>
      <c r="R50" s="98"/>
      <c r="S50" s="142" t="str">
        <f t="shared" si="2"/>
        <v>Open PDFIR FINALLY.IR 103  (S19.CS.27-02)(04-00)</v>
      </c>
    </row>
    <row r="51" spans="1:19" s="85" customFormat="1" ht="80.099999999999994" hidden="1" customHeight="1" x14ac:dyDescent="0.55000000000000004">
      <c r="A51" s="441">
        <f t="shared" si="0"/>
        <v>46</v>
      </c>
      <c r="B51" s="442" t="s">
        <v>936</v>
      </c>
      <c r="C51" s="272" t="str">
        <f t="shared" si="1"/>
        <v>Open PDF IR.IR 096  (S19.CS.14-11)(04-01)</v>
      </c>
      <c r="D51" s="294" t="s">
        <v>76</v>
      </c>
      <c r="E51" s="272" t="s">
        <v>232</v>
      </c>
      <c r="F51" s="426" t="s">
        <v>948</v>
      </c>
      <c r="G51" s="90" t="s">
        <v>195</v>
      </c>
      <c r="H51" s="98">
        <v>44985</v>
      </c>
      <c r="I51" s="98">
        <v>44985</v>
      </c>
      <c r="J51" s="90" t="s">
        <v>25</v>
      </c>
      <c r="K51" s="98" t="s">
        <v>195</v>
      </c>
      <c r="L51" s="206">
        <v>45071</v>
      </c>
      <c r="M51" s="206">
        <v>45071</v>
      </c>
      <c r="N51" s="98" t="s">
        <v>1671</v>
      </c>
      <c r="O51" s="98"/>
      <c r="P51" s="98"/>
      <c r="Q51" s="98"/>
      <c r="R51" s="98"/>
      <c r="S51" s="142" t="str">
        <f t="shared" si="2"/>
        <v>Open PDFIR FINALLY.IR 096  (S19.CS.14-11)(04-01)</v>
      </c>
    </row>
    <row r="52" spans="1:19" s="85" customFormat="1" ht="80.099999999999994" hidden="1" customHeight="1" x14ac:dyDescent="0.55000000000000004">
      <c r="A52" s="441">
        <f t="shared" si="0"/>
        <v>47</v>
      </c>
      <c r="B52" s="442" t="s">
        <v>1819</v>
      </c>
      <c r="C52" s="272" t="str">
        <f t="shared" si="1"/>
        <v>Open PDF IR.IR 103  (S19.SU.14-11)(04-01)</v>
      </c>
      <c r="D52" s="294" t="s">
        <v>228</v>
      </c>
      <c r="E52" s="272" t="s">
        <v>232</v>
      </c>
      <c r="F52" s="426" t="s">
        <v>953</v>
      </c>
      <c r="G52" s="90" t="s">
        <v>195</v>
      </c>
      <c r="H52" s="98">
        <v>44986</v>
      </c>
      <c r="I52" s="98">
        <v>44986</v>
      </c>
      <c r="J52" s="90" t="s">
        <v>25</v>
      </c>
      <c r="K52" s="98" t="s">
        <v>195</v>
      </c>
      <c r="L52" s="206">
        <v>45071</v>
      </c>
      <c r="M52" s="206">
        <v>45071</v>
      </c>
      <c r="N52" s="98" t="s">
        <v>1671</v>
      </c>
      <c r="O52" s="98"/>
      <c r="P52" s="98"/>
      <c r="Q52" s="98"/>
      <c r="R52" s="98"/>
      <c r="S52" s="142" t="str">
        <f t="shared" si="2"/>
        <v>Open PDFIR FINALLY.IR 103  (S19.SU.14-11)(04-01)</v>
      </c>
    </row>
    <row r="53" spans="1:19" s="85" customFormat="1" ht="80.099999999999994" hidden="1" customHeight="1" x14ac:dyDescent="0.55000000000000004">
      <c r="A53" s="441">
        <f t="shared" si="0"/>
        <v>48</v>
      </c>
      <c r="B53" s="442" t="s">
        <v>1115</v>
      </c>
      <c r="C53" s="272" t="str">
        <f t="shared" si="1"/>
        <v>Open PDF IR.IR 123 (S19.CS.03-03)(09-00)</v>
      </c>
      <c r="D53" s="294" t="s">
        <v>76</v>
      </c>
      <c r="E53" s="272" t="s">
        <v>232</v>
      </c>
      <c r="F53" s="426" t="s">
        <v>1127</v>
      </c>
      <c r="G53" s="90" t="s">
        <v>195</v>
      </c>
      <c r="H53" s="98">
        <v>44988</v>
      </c>
      <c r="I53" s="98">
        <v>44988</v>
      </c>
      <c r="J53" s="90" t="s">
        <v>25</v>
      </c>
      <c r="K53" s="98" t="s">
        <v>195</v>
      </c>
      <c r="L53" s="206">
        <v>45071</v>
      </c>
      <c r="M53" s="206">
        <v>45072</v>
      </c>
      <c r="N53" s="98" t="s">
        <v>1671</v>
      </c>
      <c r="O53" s="98"/>
      <c r="P53" s="98"/>
      <c r="Q53" s="98"/>
      <c r="R53" s="98"/>
      <c r="S53" s="142" t="str">
        <f t="shared" si="2"/>
        <v>Open PDFIR FINALLY.IR 123 (S19.CS.03-03)(09-00)</v>
      </c>
    </row>
    <row r="54" spans="1:19" s="85" customFormat="1" ht="80.099999999999994" hidden="1" customHeight="1" x14ac:dyDescent="0.55000000000000004">
      <c r="A54" s="448">
        <f t="shared" si="0"/>
        <v>49</v>
      </c>
      <c r="B54" s="449" t="s">
        <v>1042</v>
      </c>
      <c r="C54" s="272" t="str">
        <f t="shared" si="1"/>
        <v>Open PDF IR.IR 108 (S19.CS.04-03)(04-00)</v>
      </c>
      <c r="D54" s="298" t="s">
        <v>76</v>
      </c>
      <c r="E54" s="299" t="s">
        <v>232</v>
      </c>
      <c r="F54" s="428" t="s">
        <v>973</v>
      </c>
      <c r="G54" s="149" t="s">
        <v>195</v>
      </c>
      <c r="H54" s="150">
        <v>44989</v>
      </c>
      <c r="I54" s="150">
        <v>44989</v>
      </c>
      <c r="J54" s="149"/>
      <c r="K54" s="150"/>
      <c r="L54" s="207"/>
      <c r="M54" s="207"/>
      <c r="N54" s="150"/>
      <c r="O54" s="150"/>
      <c r="P54" s="150"/>
      <c r="Q54" s="150"/>
      <c r="R54" s="150"/>
      <c r="S54" s="151" t="str">
        <f t="shared" si="2"/>
        <v>Open PDFIR FINALLY.IR 108 (S19.CS.04-03)(04-00)</v>
      </c>
    </row>
    <row r="55" spans="1:19" s="85" customFormat="1" ht="80.099999999999994" hidden="1" customHeight="1" x14ac:dyDescent="0.55000000000000004">
      <c r="A55" s="441">
        <f t="shared" si="0"/>
        <v>50</v>
      </c>
      <c r="B55" s="442" t="s">
        <v>1817</v>
      </c>
      <c r="C55" s="272" t="str">
        <f t="shared" si="1"/>
        <v>Open PDF IR.IR 107 (S19.SU.04-03)(12-00)</v>
      </c>
      <c r="D55" s="294" t="s">
        <v>228</v>
      </c>
      <c r="E55" s="272" t="s">
        <v>232</v>
      </c>
      <c r="F55" s="426" t="s">
        <v>972</v>
      </c>
      <c r="G55" s="90" t="s">
        <v>195</v>
      </c>
      <c r="H55" s="98">
        <v>44989</v>
      </c>
      <c r="I55" s="98">
        <v>44989</v>
      </c>
      <c r="J55" s="90" t="s">
        <v>25</v>
      </c>
      <c r="K55" s="98" t="s">
        <v>195</v>
      </c>
      <c r="L55" s="206">
        <v>45071</v>
      </c>
      <c r="M55" s="206">
        <v>45071</v>
      </c>
      <c r="N55" s="98" t="s">
        <v>1671</v>
      </c>
      <c r="O55" s="98"/>
      <c r="P55" s="98"/>
      <c r="Q55" s="98"/>
      <c r="R55" s="98"/>
      <c r="S55" s="142" t="str">
        <f t="shared" si="2"/>
        <v>Open PDFIR FINALLY.IR 107 (S19.SU.04-03)(12-00)</v>
      </c>
    </row>
    <row r="56" spans="1:19" s="85" customFormat="1" ht="80.099999999999994" hidden="1" customHeight="1" x14ac:dyDescent="0.55000000000000004">
      <c r="A56" s="450">
        <f t="shared" si="0"/>
        <v>51</v>
      </c>
      <c r="B56" s="442" t="s">
        <v>1800</v>
      </c>
      <c r="C56" s="272" t="str">
        <f t="shared" si="1"/>
        <v>Open PDF IR.IR 109 (S19.SU.04-03)(04-00)</v>
      </c>
      <c r="D56" s="294" t="s">
        <v>228</v>
      </c>
      <c r="E56" s="272" t="s">
        <v>232</v>
      </c>
      <c r="F56" s="426" t="s">
        <v>974</v>
      </c>
      <c r="G56" s="90" t="s">
        <v>195</v>
      </c>
      <c r="H56" s="98">
        <v>44989</v>
      </c>
      <c r="I56" s="98">
        <v>45010</v>
      </c>
      <c r="J56" s="98" t="s">
        <v>1671</v>
      </c>
      <c r="K56" s="98"/>
      <c r="L56" s="206"/>
      <c r="M56" s="206"/>
      <c r="N56" s="98"/>
      <c r="O56" s="98"/>
      <c r="P56" s="98"/>
      <c r="Q56" s="98"/>
      <c r="R56" s="98"/>
      <c r="S56" s="107" t="str">
        <f t="shared" si="2"/>
        <v>Open PDFIR FINALLY.IR 109 (S19.SU.04-03)(04-00)</v>
      </c>
    </row>
    <row r="57" spans="1:19" s="85" customFormat="1" ht="80.099999999999994" hidden="1" customHeight="1" x14ac:dyDescent="0.55000000000000004">
      <c r="A57" s="441">
        <f t="shared" si="0"/>
        <v>52</v>
      </c>
      <c r="B57" s="442" t="s">
        <v>1818</v>
      </c>
      <c r="C57" s="272" t="str">
        <f t="shared" si="1"/>
        <v>Open PDF IR.IR 106 (S19.SU.04-03)(11-00)</v>
      </c>
      <c r="D57" s="294" t="s">
        <v>228</v>
      </c>
      <c r="E57" s="272" t="s">
        <v>232</v>
      </c>
      <c r="F57" s="426" t="s">
        <v>954</v>
      </c>
      <c r="G57" s="90" t="s">
        <v>195</v>
      </c>
      <c r="H57" s="98">
        <v>44989</v>
      </c>
      <c r="I57" s="98">
        <v>44989</v>
      </c>
      <c r="J57" s="90" t="s">
        <v>25</v>
      </c>
      <c r="K57" s="98" t="s">
        <v>195</v>
      </c>
      <c r="L57" s="206">
        <v>45071</v>
      </c>
      <c r="M57" s="206">
        <v>45071</v>
      </c>
      <c r="N57" s="98" t="s">
        <v>1671</v>
      </c>
      <c r="O57" s="98"/>
      <c r="P57" s="98"/>
      <c r="Q57" s="98"/>
      <c r="R57" s="98"/>
      <c r="S57" s="142" t="str">
        <f t="shared" si="2"/>
        <v>Open PDFIR FINALLY.IR 106 (S19.SU.04-03)(11-00)</v>
      </c>
    </row>
    <row r="58" spans="1:19" s="85" customFormat="1" ht="80.099999999999994" hidden="1" customHeight="1" x14ac:dyDescent="0.55000000000000004">
      <c r="A58" s="441">
        <f t="shared" si="0"/>
        <v>53</v>
      </c>
      <c r="B58" s="442" t="s">
        <v>1114</v>
      </c>
      <c r="C58" s="272" t="str">
        <f t="shared" si="1"/>
        <v>Open PDF IR.IR 122 (S19.CS.13-03)(10-30)</v>
      </c>
      <c r="D58" s="294" t="s">
        <v>76</v>
      </c>
      <c r="E58" s="272" t="s">
        <v>232</v>
      </c>
      <c r="F58" s="426" t="s">
        <v>1126</v>
      </c>
      <c r="G58" s="90" t="s">
        <v>195</v>
      </c>
      <c r="H58" s="98">
        <v>44989</v>
      </c>
      <c r="I58" s="98">
        <v>44989</v>
      </c>
      <c r="J58" s="90" t="s">
        <v>25</v>
      </c>
      <c r="K58" s="98" t="s">
        <v>195</v>
      </c>
      <c r="L58" s="206">
        <v>45071</v>
      </c>
      <c r="M58" s="206">
        <v>45072</v>
      </c>
      <c r="N58" s="98" t="s">
        <v>1671</v>
      </c>
      <c r="O58" s="98"/>
      <c r="P58" s="98"/>
      <c r="Q58" s="98"/>
      <c r="R58" s="98"/>
      <c r="S58" s="142" t="str">
        <f t="shared" si="2"/>
        <v>Open PDFIR FINALLY.IR 122 (S19.CS.13-03)(10-30)</v>
      </c>
    </row>
    <row r="59" spans="1:19" s="85" customFormat="1" ht="80.099999999999994" hidden="1" customHeight="1" x14ac:dyDescent="0.55000000000000004">
      <c r="A59" s="441">
        <f t="shared" si="0"/>
        <v>54</v>
      </c>
      <c r="B59" s="442" t="s">
        <v>1116</v>
      </c>
      <c r="C59" s="272" t="str">
        <f t="shared" si="1"/>
        <v>Open PDF IR.IR 124 (S19.CS.04-03)(09-00)</v>
      </c>
      <c r="D59" s="294" t="s">
        <v>76</v>
      </c>
      <c r="E59" s="272" t="s">
        <v>232</v>
      </c>
      <c r="F59" s="426" t="s">
        <v>1128</v>
      </c>
      <c r="G59" s="90" t="s">
        <v>195</v>
      </c>
      <c r="H59" s="98">
        <v>44989</v>
      </c>
      <c r="I59" s="98">
        <v>44989</v>
      </c>
      <c r="J59" s="90" t="s">
        <v>25</v>
      </c>
      <c r="K59" s="98" t="s">
        <v>195</v>
      </c>
      <c r="L59" s="206">
        <v>45071</v>
      </c>
      <c r="M59" s="206">
        <v>45072</v>
      </c>
      <c r="N59" s="98" t="s">
        <v>1671</v>
      </c>
      <c r="O59" s="98"/>
      <c r="P59" s="98"/>
      <c r="Q59" s="98"/>
      <c r="R59" s="98"/>
      <c r="S59" s="142" t="str">
        <f t="shared" si="2"/>
        <v>Open PDFIR FINALLY.IR 124 (S19.CS.04-03)(09-00)</v>
      </c>
    </row>
    <row r="60" spans="1:19" s="85" customFormat="1" ht="80.099999999999994" hidden="1" customHeight="1" x14ac:dyDescent="0.55000000000000004">
      <c r="A60" s="448">
        <f t="shared" si="0"/>
        <v>55</v>
      </c>
      <c r="B60" s="449" t="s">
        <v>1025</v>
      </c>
      <c r="C60" s="299" t="str">
        <f t="shared" si="1"/>
        <v>Open PDF IR.IR 111  (S19.CS.06-03)(01-30)</v>
      </c>
      <c r="D60" s="298"/>
      <c r="E60" s="299"/>
      <c r="F60" s="428" t="s">
        <v>1027</v>
      </c>
      <c r="G60" s="149" t="s">
        <v>195</v>
      </c>
      <c r="H60" s="150">
        <v>44991</v>
      </c>
      <c r="I60" s="150">
        <v>44992</v>
      </c>
      <c r="J60" s="149" t="s">
        <v>25</v>
      </c>
      <c r="K60" s="150" t="s">
        <v>195</v>
      </c>
      <c r="L60" s="207">
        <v>45071</v>
      </c>
      <c r="M60" s="207"/>
      <c r="N60" s="150"/>
      <c r="O60" s="150"/>
      <c r="P60" s="150"/>
      <c r="Q60" s="150"/>
      <c r="R60" s="150"/>
      <c r="S60" s="151" t="str">
        <f t="shared" si="2"/>
        <v>Open PDFIR FINALLY.IR 111  (S19.CS.06-03)(01-30)</v>
      </c>
    </row>
    <row r="61" spans="1:19" s="85" customFormat="1" ht="80.099999999999994" hidden="1" customHeight="1" x14ac:dyDescent="0.55000000000000004">
      <c r="A61" s="441">
        <f t="shared" si="0"/>
        <v>56</v>
      </c>
      <c r="B61" s="442" t="s">
        <v>1024</v>
      </c>
      <c r="C61" s="272" t="str">
        <f t="shared" si="1"/>
        <v>Open PDF IR.IR 110  (S19.CS.06-03)(01-30)</v>
      </c>
      <c r="D61" s="294" t="s">
        <v>76</v>
      </c>
      <c r="E61" s="272" t="s">
        <v>232</v>
      </c>
      <c r="F61" s="426" t="s">
        <v>1026</v>
      </c>
      <c r="G61" s="90" t="s">
        <v>195</v>
      </c>
      <c r="H61" s="98">
        <v>44991</v>
      </c>
      <c r="I61" s="98">
        <v>44992</v>
      </c>
      <c r="J61" s="90" t="s">
        <v>25</v>
      </c>
      <c r="K61" s="90"/>
      <c r="L61" s="206"/>
      <c r="M61" s="206"/>
      <c r="N61" s="90"/>
      <c r="O61" s="98"/>
      <c r="P61" s="490"/>
      <c r="Q61" s="490"/>
      <c r="R61" s="490"/>
      <c r="S61" s="142" t="str">
        <f t="shared" si="2"/>
        <v>Open PDFIR FINALLY.IR 110  (S19.CS.06-03)(01-30)</v>
      </c>
    </row>
    <row r="62" spans="1:19" s="85" customFormat="1" ht="80.099999999999994" hidden="1" customHeight="1" x14ac:dyDescent="0.55000000000000004">
      <c r="A62" s="441">
        <f t="shared" si="0"/>
        <v>57</v>
      </c>
      <c r="B62" s="442" t="s">
        <v>1117</v>
      </c>
      <c r="C62" s="272" t="str">
        <f t="shared" si="1"/>
        <v>Open PDF IR.IR 125 (S19.CS.07-03)(09-00)</v>
      </c>
      <c r="D62" s="294" t="s">
        <v>76</v>
      </c>
      <c r="E62" s="272" t="s">
        <v>232</v>
      </c>
      <c r="F62" s="426" t="s">
        <v>1129</v>
      </c>
      <c r="G62" s="90" t="s">
        <v>195</v>
      </c>
      <c r="H62" s="98">
        <v>44992</v>
      </c>
      <c r="I62" s="98">
        <v>44992</v>
      </c>
      <c r="J62" s="90" t="s">
        <v>25</v>
      </c>
      <c r="K62" s="98" t="s">
        <v>195</v>
      </c>
      <c r="L62" s="206">
        <v>45071</v>
      </c>
      <c r="M62" s="206">
        <v>45072</v>
      </c>
      <c r="N62" s="98" t="s">
        <v>1671</v>
      </c>
      <c r="O62" s="98"/>
      <c r="P62" s="490"/>
      <c r="Q62" s="490"/>
      <c r="R62" s="490"/>
      <c r="S62" s="142" t="str">
        <f t="shared" si="2"/>
        <v>Open PDFIR FINALLY.IR 125 (S19.CS.07-03)(09-00)</v>
      </c>
    </row>
    <row r="63" spans="1:19" s="85" customFormat="1" ht="80.099999999999994" hidden="1" customHeight="1" x14ac:dyDescent="0.55000000000000004">
      <c r="A63" s="441">
        <f t="shared" si="0"/>
        <v>58</v>
      </c>
      <c r="B63" s="442" t="s">
        <v>1842</v>
      </c>
      <c r="C63" s="272" t="str">
        <f t="shared" si="1"/>
        <v>Open PDF IR.IR 117 (S19.CI.08-03)(11-20)</v>
      </c>
      <c r="D63" s="294" t="s">
        <v>76</v>
      </c>
      <c r="E63" s="272" t="s">
        <v>232</v>
      </c>
      <c r="F63" s="426" t="s">
        <v>1135</v>
      </c>
      <c r="G63" s="90" t="s">
        <v>195</v>
      </c>
      <c r="H63" s="98">
        <v>44993</v>
      </c>
      <c r="I63" s="98">
        <v>44993</v>
      </c>
      <c r="J63" s="90" t="s">
        <v>25</v>
      </c>
      <c r="K63" s="98" t="s">
        <v>195</v>
      </c>
      <c r="L63" s="206">
        <v>45071</v>
      </c>
      <c r="M63" s="206">
        <v>45072</v>
      </c>
      <c r="N63" s="98" t="s">
        <v>1671</v>
      </c>
      <c r="O63" s="98"/>
      <c r="P63" s="98"/>
      <c r="Q63" s="98"/>
      <c r="R63" s="98"/>
      <c r="S63" s="142" t="str">
        <f t="shared" si="2"/>
        <v>Open PDFIR FINALLY.IR 117 (S19.CI.08-03)(11-20)</v>
      </c>
    </row>
    <row r="64" spans="1:19" s="85" customFormat="1" ht="80.099999999999994" customHeight="1" x14ac:dyDescent="0.55000000000000004">
      <c r="A64" s="441">
        <f t="shared" si="0"/>
        <v>59</v>
      </c>
      <c r="B64" s="442" t="s">
        <v>1032</v>
      </c>
      <c r="C64" s="272" t="str">
        <f t="shared" si="1"/>
        <v>Open PDF IR.IR 09  (S19.ELE.06-03)(11-00)</v>
      </c>
      <c r="D64" s="294" t="s">
        <v>1140</v>
      </c>
      <c r="E64" s="272" t="s">
        <v>232</v>
      </c>
      <c r="F64" s="426" t="s">
        <v>1033</v>
      </c>
      <c r="G64" s="90" t="s">
        <v>195</v>
      </c>
      <c r="H64" s="98">
        <v>44993</v>
      </c>
      <c r="I64" s="98">
        <v>44993</v>
      </c>
      <c r="J64" s="90" t="s">
        <v>1671</v>
      </c>
      <c r="K64" s="98"/>
      <c r="L64" s="206"/>
      <c r="M64" s="206"/>
      <c r="N64" s="98"/>
      <c r="O64" s="98"/>
      <c r="P64" s="98"/>
      <c r="Q64" s="98"/>
      <c r="R64" s="98"/>
      <c r="S64" s="142" t="str">
        <f t="shared" si="2"/>
        <v>Open PDFIR FINALLY.IR 09  (S19.ELE.06-03)(11-00)</v>
      </c>
    </row>
    <row r="65" spans="1:19" s="85" customFormat="1" ht="80.099999999999994" hidden="1" customHeight="1" x14ac:dyDescent="0.55000000000000004">
      <c r="A65" s="441">
        <f t="shared" si="0"/>
        <v>60</v>
      </c>
      <c r="B65" s="442" t="s">
        <v>1118</v>
      </c>
      <c r="C65" s="272" t="str">
        <f t="shared" si="1"/>
        <v>Open PDF IR.IR 126 (S19.CS.08-03)(09-00)</v>
      </c>
      <c r="D65" s="294" t="s">
        <v>76</v>
      </c>
      <c r="E65" s="272" t="s">
        <v>232</v>
      </c>
      <c r="F65" s="426" t="s">
        <v>1130</v>
      </c>
      <c r="G65" s="90" t="s">
        <v>195</v>
      </c>
      <c r="H65" s="98">
        <v>44993</v>
      </c>
      <c r="I65" s="98">
        <v>44993</v>
      </c>
      <c r="J65" s="90" t="s">
        <v>25</v>
      </c>
      <c r="K65" s="98" t="s">
        <v>195</v>
      </c>
      <c r="L65" s="206">
        <v>45071</v>
      </c>
      <c r="M65" s="206">
        <v>45072</v>
      </c>
      <c r="N65" s="98" t="s">
        <v>1671</v>
      </c>
      <c r="O65" s="98"/>
      <c r="P65" s="98"/>
      <c r="Q65" s="98"/>
      <c r="R65" s="98"/>
      <c r="S65" s="142" t="str">
        <f t="shared" si="2"/>
        <v>Open PDFIR FINALLY.IR 126 (S19.CS.08-03)(09-00)</v>
      </c>
    </row>
    <row r="66" spans="1:19" s="85" customFormat="1" ht="80.099999999999994" hidden="1" customHeight="1" x14ac:dyDescent="0.55000000000000004">
      <c r="A66" s="441">
        <f t="shared" si="0"/>
        <v>61</v>
      </c>
      <c r="B66" s="442" t="s">
        <v>1043</v>
      </c>
      <c r="C66" s="272" t="str">
        <f t="shared" si="1"/>
        <v>Open PDF IR.IR 112  (S19.SU.09-03)(01-30)</v>
      </c>
      <c r="D66" s="294" t="s">
        <v>228</v>
      </c>
      <c r="E66" s="272" t="s">
        <v>232</v>
      </c>
      <c r="F66" s="426" t="s">
        <v>1037</v>
      </c>
      <c r="G66" s="90" t="s">
        <v>195</v>
      </c>
      <c r="H66" s="98">
        <v>44994</v>
      </c>
      <c r="I66" s="98">
        <v>44994</v>
      </c>
      <c r="J66" s="90" t="s">
        <v>25</v>
      </c>
      <c r="K66" s="98" t="s">
        <v>195</v>
      </c>
      <c r="L66" s="206">
        <v>45071</v>
      </c>
      <c r="M66" s="206">
        <v>45071</v>
      </c>
      <c r="N66" s="98" t="s">
        <v>1671</v>
      </c>
      <c r="O66" s="98"/>
      <c r="P66" s="98"/>
      <c r="Q66" s="98"/>
      <c r="R66" s="98"/>
      <c r="S66" s="142" t="str">
        <f t="shared" si="2"/>
        <v>Open PDFIR FINALLY.IR 112  (S19.SU.09-03)(01-30)</v>
      </c>
    </row>
    <row r="67" spans="1:19" s="85" customFormat="1" ht="80.099999999999994" hidden="1" customHeight="1" x14ac:dyDescent="0.55000000000000004">
      <c r="A67" s="441">
        <f t="shared" si="0"/>
        <v>62</v>
      </c>
      <c r="B67" s="442" t="s">
        <v>1044</v>
      </c>
      <c r="C67" s="272" t="str">
        <f t="shared" si="1"/>
        <v>Open PDF IR.IR 113  (S19.SU.09-03)(01-30)</v>
      </c>
      <c r="D67" s="294" t="s">
        <v>228</v>
      </c>
      <c r="E67" s="272" t="s">
        <v>232</v>
      </c>
      <c r="F67" s="426" t="s">
        <v>1036</v>
      </c>
      <c r="G67" s="90" t="s">
        <v>195</v>
      </c>
      <c r="H67" s="98">
        <v>44994</v>
      </c>
      <c r="I67" s="98">
        <v>44994</v>
      </c>
      <c r="J67" s="90" t="s">
        <v>25</v>
      </c>
      <c r="K67" s="98" t="s">
        <v>195</v>
      </c>
      <c r="L67" s="206">
        <v>45071</v>
      </c>
      <c r="M67" s="206">
        <v>45071</v>
      </c>
      <c r="N67" s="98" t="s">
        <v>1671</v>
      </c>
      <c r="O67" s="98"/>
      <c r="P67" s="98"/>
      <c r="Q67" s="98"/>
      <c r="R67" s="98"/>
      <c r="S67" s="142" t="str">
        <f t="shared" si="2"/>
        <v>Open PDFIR FINALLY.IR 113  (S19.SU.09-03)(01-30)</v>
      </c>
    </row>
    <row r="68" spans="1:19" s="85" customFormat="1" ht="80.099999999999994" hidden="1" customHeight="1" x14ac:dyDescent="0.55000000000000004">
      <c r="A68" s="441">
        <f t="shared" si="0"/>
        <v>63</v>
      </c>
      <c r="B68" s="442" t="s">
        <v>1047</v>
      </c>
      <c r="C68" s="272" t="str">
        <f t="shared" si="1"/>
        <v>Open PDF IR.IR 116 (S19.SU.11-03)(11-20)</v>
      </c>
      <c r="D68" s="294" t="s">
        <v>228</v>
      </c>
      <c r="E68" s="272" t="s">
        <v>232</v>
      </c>
      <c r="F68" s="426" t="s">
        <v>1075</v>
      </c>
      <c r="G68" s="90" t="s">
        <v>195</v>
      </c>
      <c r="H68" s="98">
        <v>44996</v>
      </c>
      <c r="I68" s="98">
        <v>44996</v>
      </c>
      <c r="J68" s="90" t="s">
        <v>25</v>
      </c>
      <c r="K68" s="98" t="s">
        <v>195</v>
      </c>
      <c r="L68" s="206">
        <v>45071</v>
      </c>
      <c r="M68" s="206">
        <v>45071</v>
      </c>
      <c r="N68" s="98" t="s">
        <v>1671</v>
      </c>
      <c r="O68" s="98"/>
      <c r="P68" s="98"/>
      <c r="Q68" s="98"/>
      <c r="R68" s="98"/>
      <c r="S68" s="142" t="str">
        <f t="shared" si="2"/>
        <v>Open PDFIR FINALLY.IR 116 (S19.SU.11-03)(11-20)</v>
      </c>
    </row>
    <row r="69" spans="1:19" s="85" customFormat="1" ht="80.099999999999994" hidden="1" customHeight="1" x14ac:dyDescent="0.55000000000000004">
      <c r="A69" s="441">
        <f t="shared" si="0"/>
        <v>64</v>
      </c>
      <c r="B69" s="442" t="s">
        <v>1046</v>
      </c>
      <c r="C69" s="272" t="str">
        <f t="shared" si="1"/>
        <v>Open PDF IR.IR 115 (S19.SU.11-03)(11-15)</v>
      </c>
      <c r="D69" s="294" t="s">
        <v>228</v>
      </c>
      <c r="E69" s="272" t="s">
        <v>232</v>
      </c>
      <c r="F69" s="426" t="s">
        <v>1076</v>
      </c>
      <c r="G69" s="90" t="s">
        <v>195</v>
      </c>
      <c r="H69" s="98">
        <v>44996</v>
      </c>
      <c r="I69" s="98">
        <v>44996</v>
      </c>
      <c r="J69" s="90" t="s">
        <v>25</v>
      </c>
      <c r="K69" s="98" t="s">
        <v>195</v>
      </c>
      <c r="L69" s="494">
        <v>45071</v>
      </c>
      <c r="M69" s="494">
        <v>45071</v>
      </c>
      <c r="N69" s="490" t="s">
        <v>1671</v>
      </c>
      <c r="O69" s="98"/>
      <c r="P69" s="98"/>
      <c r="Q69" s="98"/>
      <c r="R69" s="98"/>
      <c r="S69" s="142" t="str">
        <f t="shared" si="2"/>
        <v>Open PDFIR FINALLY.IR 115 (S19.SU.11-03)(11-15)</v>
      </c>
    </row>
    <row r="70" spans="1:19" s="254" customFormat="1" ht="80.099999999999994" hidden="1" customHeight="1" x14ac:dyDescent="0.55000000000000004">
      <c r="A70" s="441">
        <f t="shared" ref="A70:A133" si="3">ROW()-ROW($A$5)</f>
        <v>65</v>
      </c>
      <c r="B70" s="442" t="s">
        <v>1045</v>
      </c>
      <c r="C70" s="272" t="str">
        <f t="shared" ref="C70:C133" si="4">IF(B70&gt;0,HYPERLINK(CONCATENATE("PDF IR/",B70,".pdf"),CONCATENATE("Open PDF IR.",B70)),"")</f>
        <v>Open PDF IR.IR 114  (S19.SU.11-03)(11-15)</v>
      </c>
      <c r="D70" s="294" t="s">
        <v>228</v>
      </c>
      <c r="E70" s="272" t="s">
        <v>232</v>
      </c>
      <c r="F70" s="426" t="s">
        <v>1039</v>
      </c>
      <c r="G70" s="90" t="s">
        <v>195</v>
      </c>
      <c r="H70" s="98">
        <v>44996</v>
      </c>
      <c r="I70" s="98">
        <v>44996</v>
      </c>
      <c r="J70" s="90" t="s">
        <v>25</v>
      </c>
      <c r="K70" s="98" t="s">
        <v>195</v>
      </c>
      <c r="L70" s="206">
        <v>45071</v>
      </c>
      <c r="M70" s="206">
        <v>45071</v>
      </c>
      <c r="N70" s="98" t="s">
        <v>1671</v>
      </c>
      <c r="O70" s="98"/>
      <c r="P70" s="98"/>
      <c r="Q70" s="98"/>
      <c r="R70" s="98"/>
      <c r="S70" s="142" t="str">
        <f t="shared" ref="S70:S133" si="5">IF(B70&gt;0,HYPERLINK(CONCATENATE("PDFIR FINALLY/",B70,".pdf"),CONCATENATE("Open PDFIR FINALLY.",B70)),"")</f>
        <v>Open PDFIR FINALLY.IR 114  (S19.SU.11-03)(11-15)</v>
      </c>
    </row>
    <row r="71" spans="1:19" s="85" customFormat="1" ht="80.099999999999994" hidden="1" customHeight="1" x14ac:dyDescent="0.55000000000000004">
      <c r="A71" s="441">
        <f t="shared" si="3"/>
        <v>66</v>
      </c>
      <c r="B71" s="442" t="s">
        <v>1841</v>
      </c>
      <c r="C71" s="272" t="str">
        <f t="shared" si="4"/>
        <v>Open PDF IR.IR 118 (S19.CI.11-03)(11-20)</v>
      </c>
      <c r="D71" s="294" t="s">
        <v>76</v>
      </c>
      <c r="E71" s="272" t="s">
        <v>232</v>
      </c>
      <c r="F71" s="426" t="s">
        <v>1074</v>
      </c>
      <c r="G71" s="90" t="s">
        <v>195</v>
      </c>
      <c r="H71" s="98">
        <v>44997</v>
      </c>
      <c r="I71" s="98">
        <v>44997</v>
      </c>
      <c r="J71" s="90" t="s">
        <v>25</v>
      </c>
      <c r="K71" s="98" t="s">
        <v>195</v>
      </c>
      <c r="L71" s="206">
        <v>45071</v>
      </c>
      <c r="M71" s="206">
        <v>45072</v>
      </c>
      <c r="N71" s="98" t="s">
        <v>1671</v>
      </c>
      <c r="O71" s="98"/>
      <c r="P71" s="98"/>
      <c r="Q71" s="98"/>
      <c r="R71" s="98"/>
      <c r="S71" s="142" t="str">
        <f t="shared" si="5"/>
        <v>Open PDFIR FINALLY.IR 118 (S19.CI.11-03)(11-20)</v>
      </c>
    </row>
    <row r="72" spans="1:19" s="85" customFormat="1" ht="80.099999999999994" hidden="1" customHeight="1" x14ac:dyDescent="0.55000000000000004">
      <c r="A72" s="441">
        <f t="shared" si="3"/>
        <v>67</v>
      </c>
      <c r="B72" s="442" t="s">
        <v>1119</v>
      </c>
      <c r="C72" s="272" t="str">
        <f t="shared" si="4"/>
        <v>Open PDF IR.IR 127 (S19.CS.12-03)(02-00)</v>
      </c>
      <c r="D72" s="294" t="s">
        <v>76</v>
      </c>
      <c r="E72" s="272" t="s">
        <v>232</v>
      </c>
      <c r="F72" s="426" t="s">
        <v>1131</v>
      </c>
      <c r="G72" s="90" t="s">
        <v>195</v>
      </c>
      <c r="H72" s="98">
        <v>44997</v>
      </c>
      <c r="I72" s="98">
        <v>44997</v>
      </c>
      <c r="J72" s="90" t="s">
        <v>25</v>
      </c>
      <c r="K72" s="98" t="s">
        <v>195</v>
      </c>
      <c r="L72" s="206">
        <v>45071</v>
      </c>
      <c r="M72" s="206">
        <v>45072</v>
      </c>
      <c r="N72" s="98" t="s">
        <v>1671</v>
      </c>
      <c r="O72" s="98"/>
      <c r="P72" s="98"/>
      <c r="Q72" s="98"/>
      <c r="R72" s="98"/>
      <c r="S72" s="142" t="str">
        <f t="shared" si="5"/>
        <v>Open PDFIR FINALLY.IR 127 (S19.CS.12-03)(02-00)</v>
      </c>
    </row>
    <row r="73" spans="1:19" s="85" customFormat="1" ht="80.099999999999994" hidden="1" customHeight="1" x14ac:dyDescent="0.55000000000000004">
      <c r="A73" s="441">
        <f t="shared" si="3"/>
        <v>68</v>
      </c>
      <c r="B73" s="442" t="s">
        <v>1121</v>
      </c>
      <c r="C73" s="272" t="str">
        <f t="shared" si="4"/>
        <v>Open PDF IR.IR 129 (S19.SU.14-03)(10-00)</v>
      </c>
      <c r="D73" s="294" t="s">
        <v>228</v>
      </c>
      <c r="E73" s="272" t="s">
        <v>232</v>
      </c>
      <c r="F73" s="426" t="s">
        <v>1133</v>
      </c>
      <c r="G73" s="90" t="s">
        <v>195</v>
      </c>
      <c r="H73" s="98">
        <v>44999</v>
      </c>
      <c r="I73" s="98">
        <v>44999</v>
      </c>
      <c r="J73" s="90" t="s">
        <v>25</v>
      </c>
      <c r="K73" s="98" t="s">
        <v>195</v>
      </c>
      <c r="L73" s="206">
        <v>45071</v>
      </c>
      <c r="M73" s="206">
        <v>45071</v>
      </c>
      <c r="N73" s="98" t="s">
        <v>1671</v>
      </c>
      <c r="O73" s="98"/>
      <c r="P73" s="98"/>
      <c r="Q73" s="98"/>
      <c r="R73" s="98"/>
      <c r="S73" s="142" t="str">
        <f t="shared" si="5"/>
        <v>Open PDFIR FINALLY.IR 129 (S19.SU.14-03)(10-00)</v>
      </c>
    </row>
    <row r="74" spans="1:19" s="85" customFormat="1" ht="80.099999999999994" hidden="1" customHeight="1" x14ac:dyDescent="0.55000000000000004">
      <c r="A74" s="441">
        <f t="shared" si="3"/>
        <v>69</v>
      </c>
      <c r="B74" s="442" t="s">
        <v>1122</v>
      </c>
      <c r="C74" s="272" t="str">
        <f t="shared" si="4"/>
        <v>Open PDF IR.IR 130 (S19.SU.14-03)(10-00)</v>
      </c>
      <c r="D74" s="294" t="s">
        <v>228</v>
      </c>
      <c r="E74" s="272" t="s">
        <v>232</v>
      </c>
      <c r="F74" s="426" t="s">
        <v>1134</v>
      </c>
      <c r="G74" s="90" t="s">
        <v>195</v>
      </c>
      <c r="H74" s="98">
        <v>44999</v>
      </c>
      <c r="I74" s="98">
        <v>44999</v>
      </c>
      <c r="J74" s="90" t="s">
        <v>25</v>
      </c>
      <c r="K74" s="98" t="s">
        <v>195</v>
      </c>
      <c r="L74" s="206">
        <v>45071</v>
      </c>
      <c r="M74" s="206">
        <v>45071</v>
      </c>
      <c r="N74" s="98" t="s">
        <v>1671</v>
      </c>
      <c r="O74" s="98"/>
      <c r="P74" s="98"/>
      <c r="Q74" s="98"/>
      <c r="R74" s="98"/>
      <c r="S74" s="142" t="str">
        <f t="shared" si="5"/>
        <v>Open PDFIR FINALLY.IR 130 (S19.SU.14-03)(10-00)</v>
      </c>
    </row>
    <row r="75" spans="1:19" ht="102" hidden="1" customHeight="1" x14ac:dyDescent="0.3">
      <c r="A75" s="450">
        <f t="shared" si="3"/>
        <v>70</v>
      </c>
      <c r="B75" s="442" t="s">
        <v>1147</v>
      </c>
      <c r="C75" s="272" t="str">
        <f t="shared" si="4"/>
        <v>Open PDF IR.IR 132 (S19.SU.14-03)(10-45)</v>
      </c>
      <c r="D75" s="294" t="s">
        <v>228</v>
      </c>
      <c r="E75" s="272" t="s">
        <v>232</v>
      </c>
      <c r="F75" s="426" t="s">
        <v>1148</v>
      </c>
      <c r="G75" s="90" t="s">
        <v>195</v>
      </c>
      <c r="H75" s="98">
        <v>44999</v>
      </c>
      <c r="I75" s="98">
        <v>45071</v>
      </c>
      <c r="J75" s="98" t="s">
        <v>1671</v>
      </c>
      <c r="K75" s="98"/>
      <c r="L75" s="206"/>
      <c r="M75" s="206"/>
      <c r="N75" s="98"/>
      <c r="O75" s="98"/>
      <c r="P75" s="98"/>
      <c r="Q75" s="98"/>
      <c r="R75" s="98"/>
      <c r="S75" s="107" t="str">
        <f t="shared" si="5"/>
        <v>Open PDFIR FINALLY.IR 132 (S19.SU.14-03)(10-45)</v>
      </c>
    </row>
    <row r="76" spans="1:19" ht="80.099999999999994" hidden="1" customHeight="1" x14ac:dyDescent="0.3">
      <c r="A76" s="450">
        <f t="shared" si="3"/>
        <v>71</v>
      </c>
      <c r="B76" s="442" t="s">
        <v>1146</v>
      </c>
      <c r="C76" s="272" t="str">
        <f t="shared" si="4"/>
        <v>Open PDF IR.IR 131 (S19.SU.14-03)(10-45)</v>
      </c>
      <c r="D76" s="294" t="s">
        <v>228</v>
      </c>
      <c r="E76" s="272" t="s">
        <v>232</v>
      </c>
      <c r="F76" s="426" t="s">
        <v>8732</v>
      </c>
      <c r="G76" s="90" t="s">
        <v>195</v>
      </c>
      <c r="H76" s="98">
        <v>44999</v>
      </c>
      <c r="I76" s="98">
        <v>45071</v>
      </c>
      <c r="J76" s="98" t="s">
        <v>1671</v>
      </c>
      <c r="K76" s="98"/>
      <c r="L76" s="206"/>
      <c r="M76" s="206"/>
      <c r="N76" s="98"/>
      <c r="O76" s="98"/>
      <c r="P76" s="98"/>
      <c r="Q76" s="98"/>
      <c r="R76" s="98"/>
      <c r="S76" s="107" t="str">
        <f t="shared" si="5"/>
        <v>Open PDFIR FINALLY.IR 131 (S19.SU.14-03)(10-45)</v>
      </c>
    </row>
    <row r="77" spans="1:19" ht="80.099999999999994" hidden="1" customHeight="1" x14ac:dyDescent="0.3">
      <c r="A77" s="441">
        <f t="shared" si="3"/>
        <v>72</v>
      </c>
      <c r="B77" s="442" t="s">
        <v>1154</v>
      </c>
      <c r="C77" s="272" t="str">
        <f t="shared" si="4"/>
        <v>Open PDF IR.IR 133 (S19.CI.14-03)(10-30)</v>
      </c>
      <c r="D77" s="294" t="s">
        <v>76</v>
      </c>
      <c r="E77" s="272" t="s">
        <v>232</v>
      </c>
      <c r="F77" s="426" t="s">
        <v>1152</v>
      </c>
      <c r="G77" s="90" t="s">
        <v>195</v>
      </c>
      <c r="H77" s="98">
        <v>44999</v>
      </c>
      <c r="I77" s="98">
        <v>44999</v>
      </c>
      <c r="J77" s="90" t="s">
        <v>25</v>
      </c>
      <c r="K77" s="90" t="s">
        <v>195</v>
      </c>
      <c r="L77" s="206">
        <v>45216</v>
      </c>
      <c r="M77" s="206">
        <v>45217</v>
      </c>
      <c r="N77" s="90" t="s">
        <v>62</v>
      </c>
      <c r="O77" s="98"/>
      <c r="P77" s="98"/>
      <c r="Q77" s="98"/>
      <c r="R77" s="98"/>
      <c r="S77" s="142" t="str">
        <f t="shared" si="5"/>
        <v>Open PDFIR FINALLY.IR 133 (S19.CI.14-03)(10-30)</v>
      </c>
    </row>
    <row r="78" spans="1:19" ht="80.099999999999994" hidden="1" customHeight="1" x14ac:dyDescent="0.3">
      <c r="A78" s="441">
        <f t="shared" si="3"/>
        <v>73</v>
      </c>
      <c r="B78" s="442" t="s">
        <v>1155</v>
      </c>
      <c r="C78" s="272" t="str">
        <f t="shared" si="4"/>
        <v>Open PDF IR.IR 134 (S19.CI.14-03)(10-30)</v>
      </c>
      <c r="D78" s="503" t="s">
        <v>76</v>
      </c>
      <c r="E78" s="297" t="s">
        <v>232</v>
      </c>
      <c r="F78" s="504" t="s">
        <v>1151</v>
      </c>
      <c r="G78" s="90" t="s">
        <v>195</v>
      </c>
      <c r="H78" s="98">
        <v>44999</v>
      </c>
      <c r="I78" s="98">
        <v>44999</v>
      </c>
      <c r="J78" s="90" t="s">
        <v>25</v>
      </c>
      <c r="K78" s="98" t="s">
        <v>195</v>
      </c>
      <c r="L78" s="206">
        <v>45071</v>
      </c>
      <c r="M78" s="206">
        <v>45072</v>
      </c>
      <c r="N78" s="98" t="s">
        <v>1671</v>
      </c>
      <c r="O78" s="98"/>
      <c r="P78" s="98"/>
      <c r="Q78" s="98"/>
      <c r="R78" s="98"/>
      <c r="S78" s="142" t="str">
        <f t="shared" si="5"/>
        <v>Open PDFIR FINALLY.IR 134 (S19.CI.14-03)(10-30)</v>
      </c>
    </row>
    <row r="79" spans="1:19" ht="79.5" hidden="1" customHeight="1" x14ac:dyDescent="0.3">
      <c r="A79" s="441">
        <f t="shared" si="3"/>
        <v>74</v>
      </c>
      <c r="B79" s="442" t="s">
        <v>1157</v>
      </c>
      <c r="C79" s="272" t="str">
        <f t="shared" si="4"/>
        <v>Open PDF IR.IR 136 (S19.CI.14-03)(10-30)</v>
      </c>
      <c r="D79" s="294" t="s">
        <v>76</v>
      </c>
      <c r="E79" s="272" t="s">
        <v>232</v>
      </c>
      <c r="F79" s="426" t="s">
        <v>1149</v>
      </c>
      <c r="G79" s="90" t="s">
        <v>195</v>
      </c>
      <c r="H79" s="98">
        <v>44999</v>
      </c>
      <c r="I79" s="98">
        <v>44999</v>
      </c>
      <c r="J79" s="90" t="s">
        <v>25</v>
      </c>
      <c r="K79" s="98" t="s">
        <v>195</v>
      </c>
      <c r="L79" s="206">
        <v>45071</v>
      </c>
      <c r="M79" s="206">
        <v>45072</v>
      </c>
      <c r="N79" s="98" t="s">
        <v>1671</v>
      </c>
      <c r="O79" s="98"/>
      <c r="P79" s="98"/>
      <c r="Q79" s="98"/>
      <c r="R79" s="98"/>
      <c r="S79" s="142" t="str">
        <f t="shared" si="5"/>
        <v>Open PDFIR FINALLY.IR 136 (S19.CI.14-03)(10-30)</v>
      </c>
    </row>
    <row r="80" spans="1:19" ht="80.099999999999994" hidden="1" customHeight="1" x14ac:dyDescent="0.3">
      <c r="A80" s="441">
        <f t="shared" si="3"/>
        <v>75</v>
      </c>
      <c r="B80" s="442" t="s">
        <v>1156</v>
      </c>
      <c r="C80" s="272" t="str">
        <f t="shared" si="4"/>
        <v>Open PDF IR.IR 135 (S19.CI.14-03)(10-30)</v>
      </c>
      <c r="D80" s="294" t="s">
        <v>76</v>
      </c>
      <c r="E80" s="272" t="s">
        <v>232</v>
      </c>
      <c r="F80" s="426" t="s">
        <v>1150</v>
      </c>
      <c r="G80" s="90" t="s">
        <v>195</v>
      </c>
      <c r="H80" s="98">
        <v>44999</v>
      </c>
      <c r="I80" s="98">
        <v>44999</v>
      </c>
      <c r="J80" s="90" t="s">
        <v>25</v>
      </c>
      <c r="K80" s="98" t="s">
        <v>195</v>
      </c>
      <c r="L80" s="206">
        <v>45071</v>
      </c>
      <c r="M80" s="206">
        <v>45072</v>
      </c>
      <c r="N80" s="98" t="s">
        <v>1671</v>
      </c>
      <c r="O80" s="98"/>
      <c r="P80" s="98"/>
      <c r="Q80" s="98"/>
      <c r="R80" s="98"/>
      <c r="S80" s="142" t="str">
        <f t="shared" si="5"/>
        <v>Open PDFIR FINALLY.IR 135 (S19.CI.14-03)(10-30)</v>
      </c>
    </row>
    <row r="81" spans="1:19" ht="80.099999999999994" hidden="1" customHeight="1" x14ac:dyDescent="0.3">
      <c r="A81" s="441">
        <f t="shared" si="3"/>
        <v>76</v>
      </c>
      <c r="B81" s="442" t="s">
        <v>1120</v>
      </c>
      <c r="C81" s="272" t="str">
        <f t="shared" si="4"/>
        <v>Open PDF IR.IR 128 (S19.SU.14-03)(10-00)</v>
      </c>
      <c r="D81" s="294" t="s">
        <v>228</v>
      </c>
      <c r="E81" s="272" t="s">
        <v>232</v>
      </c>
      <c r="F81" s="426" t="s">
        <v>1132</v>
      </c>
      <c r="G81" s="90" t="s">
        <v>195</v>
      </c>
      <c r="H81" s="98">
        <v>44999</v>
      </c>
      <c r="I81" s="98">
        <v>44999</v>
      </c>
      <c r="J81" s="90" t="s">
        <v>25</v>
      </c>
      <c r="K81" s="98" t="s">
        <v>195</v>
      </c>
      <c r="L81" s="206">
        <v>45071</v>
      </c>
      <c r="M81" s="206">
        <v>45071</v>
      </c>
      <c r="N81" s="98" t="s">
        <v>1671</v>
      </c>
      <c r="O81" s="98"/>
      <c r="P81" s="98"/>
      <c r="Q81" s="98"/>
      <c r="R81" s="98"/>
      <c r="S81" s="142" t="str">
        <f t="shared" si="5"/>
        <v>Open PDFIR FINALLY.IR 128 (S19.SU.14-03)(10-00)</v>
      </c>
    </row>
    <row r="82" spans="1:19" ht="80.099999999999994" hidden="1" customHeight="1" x14ac:dyDescent="0.3">
      <c r="A82" s="441">
        <f t="shared" si="3"/>
        <v>77</v>
      </c>
      <c r="B82" s="442" t="s">
        <v>1227</v>
      </c>
      <c r="C82" s="272" t="str">
        <f t="shared" si="4"/>
        <v>Open PDF IR.IR 139 (S19.CI.19-03)(01-48)</v>
      </c>
      <c r="D82" s="294" t="s">
        <v>76</v>
      </c>
      <c r="E82" s="272" t="s">
        <v>232</v>
      </c>
      <c r="F82" s="426" t="s">
        <v>1229</v>
      </c>
      <c r="G82" s="90" t="s">
        <v>195</v>
      </c>
      <c r="H82" s="98">
        <v>45004</v>
      </c>
      <c r="I82" s="98">
        <v>45004</v>
      </c>
      <c r="J82" s="90" t="s">
        <v>25</v>
      </c>
      <c r="K82" s="98" t="s">
        <v>195</v>
      </c>
      <c r="L82" s="206">
        <v>45071</v>
      </c>
      <c r="M82" s="206">
        <v>45072</v>
      </c>
      <c r="N82" s="98" t="s">
        <v>1671</v>
      </c>
      <c r="O82" s="98"/>
      <c r="P82" s="98"/>
      <c r="Q82" s="98"/>
      <c r="R82" s="98"/>
      <c r="S82" s="142" t="str">
        <f t="shared" si="5"/>
        <v>Open PDFIR FINALLY.IR 139 (S19.CI.19-03)(01-48)</v>
      </c>
    </row>
    <row r="83" spans="1:19" ht="80.099999999999994" hidden="1" customHeight="1" x14ac:dyDescent="0.3">
      <c r="A83" s="441">
        <f t="shared" si="3"/>
        <v>78</v>
      </c>
      <c r="B83" s="442" t="s">
        <v>1225</v>
      </c>
      <c r="C83" s="272" t="str">
        <f t="shared" si="4"/>
        <v>Open PDF IR.IR 137 (S19.CI.19-03)(01-45)</v>
      </c>
      <c r="D83" s="294" t="s">
        <v>76</v>
      </c>
      <c r="E83" s="272" t="s">
        <v>232</v>
      </c>
      <c r="F83" s="426" t="s">
        <v>1231</v>
      </c>
      <c r="G83" s="90" t="s">
        <v>195</v>
      </c>
      <c r="H83" s="98">
        <v>45004</v>
      </c>
      <c r="I83" s="98">
        <v>45004</v>
      </c>
      <c r="J83" s="90" t="s">
        <v>25</v>
      </c>
      <c r="K83" s="98" t="s">
        <v>195</v>
      </c>
      <c r="L83" s="206">
        <v>45071</v>
      </c>
      <c r="M83" s="206">
        <v>45072</v>
      </c>
      <c r="N83" s="98" t="s">
        <v>1671</v>
      </c>
      <c r="O83" s="98"/>
      <c r="P83" s="98"/>
      <c r="Q83" s="98"/>
      <c r="R83" s="98"/>
      <c r="S83" s="142" t="str">
        <f t="shared" si="5"/>
        <v>Open PDFIR FINALLY.IR 137 (S19.CI.19-03)(01-45)</v>
      </c>
    </row>
    <row r="84" spans="1:19" s="328" customFormat="1" ht="80.099999999999994" hidden="1" customHeight="1" x14ac:dyDescent="0.3">
      <c r="A84" s="441">
        <f t="shared" si="3"/>
        <v>79</v>
      </c>
      <c r="B84" s="442" t="s">
        <v>1226</v>
      </c>
      <c r="C84" s="272" t="str">
        <f t="shared" si="4"/>
        <v>Open PDF IR.IR 138 (S19.CI.19-03)(01-45)</v>
      </c>
      <c r="D84" s="294" t="s">
        <v>76</v>
      </c>
      <c r="E84" s="272" t="s">
        <v>232</v>
      </c>
      <c r="F84" s="426" t="s">
        <v>1230</v>
      </c>
      <c r="G84" s="90" t="s">
        <v>195</v>
      </c>
      <c r="H84" s="98">
        <v>45004</v>
      </c>
      <c r="I84" s="98">
        <v>45004</v>
      </c>
      <c r="J84" s="90" t="s">
        <v>25</v>
      </c>
      <c r="K84" s="98" t="s">
        <v>195</v>
      </c>
      <c r="L84" s="206">
        <v>45071</v>
      </c>
      <c r="M84" s="206">
        <v>45072</v>
      </c>
      <c r="N84" s="98" t="s">
        <v>1671</v>
      </c>
      <c r="O84" s="98"/>
      <c r="P84" s="98"/>
      <c r="Q84" s="98"/>
      <c r="R84" s="98"/>
      <c r="S84" s="142" t="str">
        <f t="shared" si="5"/>
        <v>Open PDFIR FINALLY.IR 138 (S19.CI.19-03)(01-45)</v>
      </c>
    </row>
    <row r="85" spans="1:19" ht="80.099999999999994" hidden="1" customHeight="1" x14ac:dyDescent="0.3">
      <c r="A85" s="441">
        <f t="shared" si="3"/>
        <v>80</v>
      </c>
      <c r="B85" s="442" t="s">
        <v>1816</v>
      </c>
      <c r="C85" s="272" t="str">
        <f t="shared" si="4"/>
        <v>Open PDF IR.IR 140 (S19.SU.20-03)(10-00)</v>
      </c>
      <c r="D85" s="294" t="s">
        <v>228</v>
      </c>
      <c r="E85" s="272" t="s">
        <v>232</v>
      </c>
      <c r="F85" s="426" t="s">
        <v>1228</v>
      </c>
      <c r="G85" s="90" t="s">
        <v>195</v>
      </c>
      <c r="H85" s="98">
        <v>45005</v>
      </c>
      <c r="I85" s="98">
        <v>45006</v>
      </c>
      <c r="J85" s="90" t="s">
        <v>25</v>
      </c>
      <c r="K85" s="98" t="s">
        <v>195</v>
      </c>
      <c r="L85" s="206">
        <v>45071</v>
      </c>
      <c r="M85" s="206">
        <v>45071</v>
      </c>
      <c r="N85" s="98" t="s">
        <v>1671</v>
      </c>
      <c r="O85" s="98"/>
      <c r="P85" s="98"/>
      <c r="Q85" s="98"/>
      <c r="R85" s="98"/>
      <c r="S85" s="142" t="str">
        <f t="shared" si="5"/>
        <v>Open PDFIR FINALLY.IR 140 (S19.SU.20-03)(10-00)</v>
      </c>
    </row>
    <row r="86" spans="1:19" ht="80.099999999999994" hidden="1" customHeight="1" x14ac:dyDescent="0.3">
      <c r="A86" s="441">
        <f t="shared" si="3"/>
        <v>81</v>
      </c>
      <c r="B86" s="442" t="s">
        <v>1815</v>
      </c>
      <c r="C86" s="272" t="str">
        <f t="shared" si="4"/>
        <v>Open PDF IR.IR 141 (S19.SU.20-03)(10-00)</v>
      </c>
      <c r="D86" s="294" t="s">
        <v>228</v>
      </c>
      <c r="E86" s="272" t="s">
        <v>1566</v>
      </c>
      <c r="F86" s="426" t="s">
        <v>1233</v>
      </c>
      <c r="G86" s="90" t="s">
        <v>195</v>
      </c>
      <c r="H86" s="98">
        <v>45005</v>
      </c>
      <c r="I86" s="98">
        <v>45006</v>
      </c>
      <c r="J86" s="90" t="s">
        <v>25</v>
      </c>
      <c r="K86" s="98" t="s">
        <v>195</v>
      </c>
      <c r="L86" s="206">
        <v>45071</v>
      </c>
      <c r="M86" s="206">
        <v>45071</v>
      </c>
      <c r="N86" s="98" t="s">
        <v>1671</v>
      </c>
      <c r="O86" s="98"/>
      <c r="P86" s="98"/>
      <c r="Q86" s="98"/>
      <c r="R86" s="98"/>
      <c r="S86" s="142" t="str">
        <f t="shared" si="5"/>
        <v>Open PDFIR FINALLY.IR 141 (S19.SU.20-03)(10-00)</v>
      </c>
    </row>
    <row r="87" spans="1:19" ht="80.099999999999994" customHeight="1" x14ac:dyDescent="0.3">
      <c r="A87" s="441">
        <f t="shared" si="3"/>
        <v>82</v>
      </c>
      <c r="B87" s="442" t="s">
        <v>1217</v>
      </c>
      <c r="C87" s="272" t="str">
        <f t="shared" si="4"/>
        <v>Open PDF IR.IR 10  (S19.ELE.21-03)(12-00)</v>
      </c>
      <c r="D87" s="294" t="s">
        <v>1140</v>
      </c>
      <c r="E87" s="272" t="s">
        <v>232</v>
      </c>
      <c r="F87" s="426" t="s">
        <v>1218</v>
      </c>
      <c r="G87" s="90" t="s">
        <v>195</v>
      </c>
      <c r="H87" s="98">
        <v>45006</v>
      </c>
      <c r="I87" s="98">
        <v>45006</v>
      </c>
      <c r="J87" s="90" t="s">
        <v>1671</v>
      </c>
      <c r="K87" s="98"/>
      <c r="L87" s="206"/>
      <c r="M87" s="206"/>
      <c r="N87" s="98"/>
      <c r="O87" s="98"/>
      <c r="P87" s="98"/>
      <c r="Q87" s="98"/>
      <c r="R87" s="98"/>
      <c r="S87" s="142" t="str">
        <f t="shared" si="5"/>
        <v>Open PDFIR FINALLY.IR 10  (S19.ELE.21-03)(12-00)</v>
      </c>
    </row>
    <row r="88" spans="1:19" ht="80.099999999999994" hidden="1" customHeight="1" x14ac:dyDescent="0.3">
      <c r="A88" s="441">
        <f t="shared" si="3"/>
        <v>83</v>
      </c>
      <c r="B88" s="442" t="s">
        <v>1814</v>
      </c>
      <c r="C88" s="272" t="str">
        <f t="shared" si="4"/>
        <v>Open PDF IR.IR 142 (S19.SU.22-03)(10-00)</v>
      </c>
      <c r="D88" s="294" t="s">
        <v>228</v>
      </c>
      <c r="E88" s="272" t="s">
        <v>1545</v>
      </c>
      <c r="F88" s="426" t="s">
        <v>1243</v>
      </c>
      <c r="G88" s="90" t="s">
        <v>195</v>
      </c>
      <c r="H88" s="98">
        <v>45007</v>
      </c>
      <c r="I88" s="98">
        <v>45007</v>
      </c>
      <c r="J88" s="90" t="s">
        <v>25</v>
      </c>
      <c r="K88" s="98" t="s">
        <v>195</v>
      </c>
      <c r="L88" s="206">
        <v>45071</v>
      </c>
      <c r="M88" s="206">
        <v>45071</v>
      </c>
      <c r="N88" s="98" t="s">
        <v>25</v>
      </c>
      <c r="O88" s="98" t="s">
        <v>2924</v>
      </c>
      <c r="P88" s="98">
        <v>45207</v>
      </c>
      <c r="Q88" s="98">
        <v>45207</v>
      </c>
      <c r="R88" s="98" t="s">
        <v>1671</v>
      </c>
      <c r="S88" s="142" t="str">
        <f t="shared" si="5"/>
        <v>Open PDFIR FINALLY.IR 142 (S19.SU.22-03)(10-00)</v>
      </c>
    </row>
    <row r="89" spans="1:19" ht="80.099999999999994" hidden="1" customHeight="1" x14ac:dyDescent="0.3">
      <c r="A89" s="441">
        <f t="shared" si="3"/>
        <v>84</v>
      </c>
      <c r="B89" s="507" t="s">
        <v>1813</v>
      </c>
      <c r="C89" s="297" t="str">
        <f t="shared" si="4"/>
        <v>Open PDF IR.IR 143 (S19.SU.22-03)(10-00)</v>
      </c>
      <c r="D89" s="503" t="s">
        <v>228</v>
      </c>
      <c r="E89" s="297" t="s">
        <v>1545</v>
      </c>
      <c r="F89" s="504" t="s">
        <v>1244</v>
      </c>
      <c r="G89" s="111" t="s">
        <v>195</v>
      </c>
      <c r="H89" s="112">
        <v>45007</v>
      </c>
      <c r="I89" s="112">
        <v>45007</v>
      </c>
      <c r="J89" s="111" t="s">
        <v>25</v>
      </c>
      <c r="K89" s="112" t="s">
        <v>195</v>
      </c>
      <c r="L89" s="425">
        <v>45071</v>
      </c>
      <c r="M89" s="425">
        <v>45071</v>
      </c>
      <c r="N89" s="112" t="s">
        <v>25</v>
      </c>
      <c r="O89" s="112" t="s">
        <v>2924</v>
      </c>
      <c r="P89" s="112">
        <v>45207</v>
      </c>
      <c r="Q89" s="112">
        <v>45207</v>
      </c>
      <c r="R89" s="112" t="s">
        <v>1671</v>
      </c>
      <c r="S89" s="142" t="str">
        <f t="shared" si="5"/>
        <v>Open PDFIR FINALLY.IR 143 (S19.SU.22-03)(10-00)</v>
      </c>
    </row>
    <row r="90" spans="1:19" ht="80.099999999999994" hidden="1" customHeight="1" x14ac:dyDescent="0.3">
      <c r="A90" s="500">
        <f t="shared" si="3"/>
        <v>85</v>
      </c>
      <c r="B90" s="442" t="s">
        <v>1811</v>
      </c>
      <c r="C90" s="297" t="str">
        <f t="shared" si="4"/>
        <v>Open PDF IR.IR 145 (S19.SU.27-03)(10-00)</v>
      </c>
      <c r="D90" s="503" t="s">
        <v>228</v>
      </c>
      <c r="E90" s="297" t="s">
        <v>1549</v>
      </c>
      <c r="F90" s="504" t="s">
        <v>1246</v>
      </c>
      <c r="G90" s="111" t="s">
        <v>195</v>
      </c>
      <c r="H90" s="112">
        <v>45012</v>
      </c>
      <c r="I90" s="112">
        <v>45012</v>
      </c>
      <c r="J90" s="111" t="s">
        <v>25</v>
      </c>
      <c r="K90" s="112" t="s">
        <v>195</v>
      </c>
      <c r="L90" s="425">
        <v>45071</v>
      </c>
      <c r="M90" s="425">
        <v>45071</v>
      </c>
      <c r="N90" s="112" t="s">
        <v>1671</v>
      </c>
      <c r="O90" s="112"/>
      <c r="P90" s="112"/>
      <c r="Q90" s="112"/>
      <c r="R90" s="112"/>
      <c r="S90" s="142" t="str">
        <f t="shared" si="5"/>
        <v>Open PDFIR FINALLY.IR 145 (S19.SU.27-03)(10-00)</v>
      </c>
    </row>
    <row r="91" spans="1:19" s="114" customFormat="1" ht="80.099999999999994" hidden="1" customHeight="1" x14ac:dyDescent="0.3">
      <c r="A91" s="500">
        <f t="shared" si="3"/>
        <v>86</v>
      </c>
      <c r="B91" s="442" t="s">
        <v>1249</v>
      </c>
      <c r="C91" s="297" t="str">
        <f t="shared" si="4"/>
        <v>Open PDF IR.IR 147 (S19.CI.27-03)(01-45)</v>
      </c>
      <c r="D91" s="503" t="s">
        <v>76</v>
      </c>
      <c r="E91" s="516"/>
      <c r="F91" s="504" t="s">
        <v>1250</v>
      </c>
      <c r="G91" s="111" t="s">
        <v>195</v>
      </c>
      <c r="H91" s="112">
        <v>45012</v>
      </c>
      <c r="I91" s="112">
        <v>45012</v>
      </c>
      <c r="J91" s="111" t="s">
        <v>25</v>
      </c>
      <c r="K91" s="112" t="s">
        <v>195</v>
      </c>
      <c r="L91" s="425">
        <v>45071</v>
      </c>
      <c r="M91" s="425">
        <v>45071</v>
      </c>
      <c r="N91" s="112" t="s">
        <v>1671</v>
      </c>
      <c r="O91" s="112"/>
      <c r="P91" s="112"/>
      <c r="Q91" s="112"/>
      <c r="R91" s="112"/>
      <c r="S91" s="142" t="str">
        <f t="shared" si="5"/>
        <v>Open PDFIR FINALLY.IR 147 (S19.CI.27-03)(01-45)</v>
      </c>
    </row>
    <row r="92" spans="1:19" s="113" customFormat="1" ht="80.099999999999994" customHeight="1" x14ac:dyDescent="0.3">
      <c r="A92" s="514">
        <f t="shared" si="3"/>
        <v>87</v>
      </c>
      <c r="B92" s="442" t="s">
        <v>1251</v>
      </c>
      <c r="C92" s="272" t="str">
        <f t="shared" si="4"/>
        <v>Open PDF IR.IR 11 (S19.CI.27-03)(01-45)</v>
      </c>
      <c r="D92" s="503" t="s">
        <v>1140</v>
      </c>
      <c r="E92" s="272" t="s">
        <v>232</v>
      </c>
      <c r="F92" s="426" t="s">
        <v>1252</v>
      </c>
      <c r="G92" s="90" t="s">
        <v>195</v>
      </c>
      <c r="H92" s="98">
        <v>45012</v>
      </c>
      <c r="I92" s="98">
        <v>45014</v>
      </c>
      <c r="J92" s="90" t="s">
        <v>1671</v>
      </c>
      <c r="K92" s="90"/>
      <c r="L92" s="206"/>
      <c r="M92" s="206"/>
      <c r="N92" s="90"/>
      <c r="O92" s="90"/>
      <c r="P92" s="90"/>
      <c r="Q92" s="90"/>
      <c r="R92" s="90"/>
      <c r="S92" s="142" t="str">
        <f t="shared" si="5"/>
        <v>Open PDFIR FINALLY.IR 11 (S19.CI.27-03)(01-45)</v>
      </c>
    </row>
    <row r="93" spans="1:19" s="113" customFormat="1" ht="79.5" hidden="1" customHeight="1" x14ac:dyDescent="0.3">
      <c r="A93" s="514">
        <f t="shared" si="3"/>
        <v>88</v>
      </c>
      <c r="B93" s="442" t="s">
        <v>1812</v>
      </c>
      <c r="C93" s="272" t="str">
        <f t="shared" si="4"/>
        <v>Open PDF IR.IR 144 (S19.SU.27-03)(10-00)</v>
      </c>
      <c r="D93" s="294" t="s">
        <v>228</v>
      </c>
      <c r="E93" s="272" t="s">
        <v>1549</v>
      </c>
      <c r="F93" s="426" t="s">
        <v>1245</v>
      </c>
      <c r="G93" s="90" t="s">
        <v>195</v>
      </c>
      <c r="H93" s="98">
        <v>45012</v>
      </c>
      <c r="I93" s="98">
        <v>45012</v>
      </c>
      <c r="J93" s="90" t="s">
        <v>25</v>
      </c>
      <c r="K93" s="98" t="s">
        <v>195</v>
      </c>
      <c r="L93" s="206">
        <v>45071</v>
      </c>
      <c r="M93" s="206">
        <v>45071</v>
      </c>
      <c r="N93" s="98" t="s">
        <v>1671</v>
      </c>
      <c r="O93" s="98"/>
      <c r="P93" s="98"/>
      <c r="Q93" s="98"/>
      <c r="R93" s="98"/>
      <c r="S93" s="142" t="str">
        <f t="shared" si="5"/>
        <v>Open PDFIR FINALLY.IR 144 (S19.SU.27-03)(10-00)</v>
      </c>
    </row>
    <row r="94" spans="1:19" s="113" customFormat="1" ht="80.099999999999994" hidden="1" customHeight="1" x14ac:dyDescent="0.3">
      <c r="A94" s="514">
        <f t="shared" si="3"/>
        <v>89</v>
      </c>
      <c r="B94" s="442" t="s">
        <v>1247</v>
      </c>
      <c r="C94" s="272" t="str">
        <f t="shared" si="4"/>
        <v>Open PDF IR.IR 146 (S19.CI.27-03)(01-45)</v>
      </c>
      <c r="D94" s="294" t="s">
        <v>76</v>
      </c>
      <c r="E94" s="272" t="s">
        <v>232</v>
      </c>
      <c r="F94" s="426" t="s">
        <v>1248</v>
      </c>
      <c r="G94" s="90" t="s">
        <v>195</v>
      </c>
      <c r="H94" s="98">
        <v>45012</v>
      </c>
      <c r="I94" s="98">
        <v>45012</v>
      </c>
      <c r="J94" s="90" t="s">
        <v>25</v>
      </c>
      <c r="K94" s="98" t="s">
        <v>195</v>
      </c>
      <c r="L94" s="206">
        <v>45071</v>
      </c>
      <c r="M94" s="206">
        <v>45071</v>
      </c>
      <c r="N94" s="98" t="s">
        <v>1671</v>
      </c>
      <c r="O94" s="98"/>
      <c r="P94" s="98"/>
      <c r="Q94" s="98"/>
      <c r="R94" s="98"/>
      <c r="S94" s="142" t="str">
        <f t="shared" si="5"/>
        <v>Open PDFIR FINALLY.IR 146 (S19.CI.27-03)(01-45)</v>
      </c>
    </row>
    <row r="95" spans="1:19" ht="80.25" hidden="1" customHeight="1" x14ac:dyDescent="0.3">
      <c r="A95" s="514">
        <f t="shared" si="3"/>
        <v>90</v>
      </c>
      <c r="B95" s="442" t="s">
        <v>1253</v>
      </c>
      <c r="C95" s="272" t="str">
        <f t="shared" si="4"/>
        <v>Open PDF IR.IR 149 (S19.SU.29-03)(10-00)</v>
      </c>
      <c r="D95" s="294" t="s">
        <v>228</v>
      </c>
      <c r="E95" s="272" t="s">
        <v>232</v>
      </c>
      <c r="F95" s="426" t="s">
        <v>1254</v>
      </c>
      <c r="G95" s="90" t="s">
        <v>195</v>
      </c>
      <c r="H95" s="98">
        <v>45014</v>
      </c>
      <c r="I95" s="98">
        <v>45017</v>
      </c>
      <c r="J95" s="90" t="s">
        <v>25</v>
      </c>
      <c r="K95" s="98" t="s">
        <v>195</v>
      </c>
      <c r="L95" s="206">
        <v>45071</v>
      </c>
      <c r="M95" s="206">
        <v>45071</v>
      </c>
      <c r="N95" s="98" t="s">
        <v>1671</v>
      </c>
      <c r="O95" s="98"/>
      <c r="P95" s="98"/>
      <c r="Q95" s="98"/>
      <c r="R95" s="98"/>
      <c r="S95" s="142" t="str">
        <f t="shared" si="5"/>
        <v>Open PDFIR FINALLY.IR 149 (S19.SU.29-03)(10-00)</v>
      </c>
    </row>
    <row r="96" spans="1:19" ht="80.25" hidden="1" customHeight="1" x14ac:dyDescent="0.3">
      <c r="A96" s="441">
        <f t="shared" si="3"/>
        <v>91</v>
      </c>
      <c r="B96" s="442" t="s">
        <v>1809</v>
      </c>
      <c r="C96" s="272" t="str">
        <f t="shared" si="4"/>
        <v>Open PDF IR.IR 153 (S19.SU.30-03)(10-00)</v>
      </c>
      <c r="D96" s="294" t="s">
        <v>228</v>
      </c>
      <c r="E96" s="272" t="s">
        <v>1566</v>
      </c>
      <c r="F96" s="426" t="s">
        <v>1260</v>
      </c>
      <c r="G96" s="90" t="s">
        <v>195</v>
      </c>
      <c r="H96" s="98">
        <v>45015</v>
      </c>
      <c r="I96" s="98">
        <v>45015</v>
      </c>
      <c r="J96" s="90" t="s">
        <v>25</v>
      </c>
      <c r="K96" s="98" t="s">
        <v>195</v>
      </c>
      <c r="L96" s="206">
        <v>45071</v>
      </c>
      <c r="M96" s="206">
        <v>45071</v>
      </c>
      <c r="N96" s="98" t="s">
        <v>1671</v>
      </c>
      <c r="O96" s="98"/>
      <c r="P96" s="98"/>
      <c r="Q96" s="98"/>
      <c r="R96" s="98"/>
      <c r="S96" s="142" t="str">
        <f t="shared" si="5"/>
        <v>Open PDFIR FINALLY.IR 153 (S19.SU.30-03)(10-00)</v>
      </c>
    </row>
    <row r="97" spans="1:19" ht="80.25" hidden="1" customHeight="1" x14ac:dyDescent="0.3">
      <c r="A97" s="441">
        <f t="shared" si="3"/>
        <v>92</v>
      </c>
      <c r="B97" s="442" t="s">
        <v>1257</v>
      </c>
      <c r="C97" s="272" t="str">
        <f t="shared" si="4"/>
        <v>Open PDF IR.IR 151 (S19.CI.30-03)(01-48)</v>
      </c>
      <c r="D97" s="294" t="s">
        <v>76</v>
      </c>
      <c r="E97" s="272" t="s">
        <v>232</v>
      </c>
      <c r="F97" s="426" t="s">
        <v>1258</v>
      </c>
      <c r="G97" s="90" t="s">
        <v>195</v>
      </c>
      <c r="H97" s="98">
        <v>45015</v>
      </c>
      <c r="I97" s="98">
        <v>45015</v>
      </c>
      <c r="J97" s="90" t="s">
        <v>25</v>
      </c>
      <c r="K97" s="98" t="s">
        <v>195</v>
      </c>
      <c r="L97" s="206">
        <v>45071</v>
      </c>
      <c r="M97" s="206">
        <v>45071</v>
      </c>
      <c r="N97" s="98" t="s">
        <v>1671</v>
      </c>
      <c r="O97" s="98"/>
      <c r="P97" s="98"/>
      <c r="Q97" s="98"/>
      <c r="R97" s="98"/>
      <c r="S97" s="142" t="str">
        <f t="shared" si="5"/>
        <v>Open PDFIR FINALLY.IR 151 (S19.CI.30-03)(01-48)</v>
      </c>
    </row>
    <row r="98" spans="1:19" ht="80.25" hidden="1" customHeight="1" x14ac:dyDescent="0.3">
      <c r="A98" s="441">
        <f t="shared" si="3"/>
        <v>93</v>
      </c>
      <c r="B98" s="442" t="s">
        <v>1810</v>
      </c>
      <c r="C98" s="272" t="str">
        <f t="shared" si="4"/>
        <v>Open PDF IR.IR 152 (S19.SU.30-03)(10-00)</v>
      </c>
      <c r="D98" s="294" t="s">
        <v>228</v>
      </c>
      <c r="E98" s="272" t="s">
        <v>1566</v>
      </c>
      <c r="F98" s="426" t="s">
        <v>1259</v>
      </c>
      <c r="G98" s="90" t="s">
        <v>195</v>
      </c>
      <c r="H98" s="98">
        <v>45015</v>
      </c>
      <c r="I98" s="98">
        <v>45015</v>
      </c>
      <c r="J98" s="90" t="s">
        <v>25</v>
      </c>
      <c r="K98" s="98" t="s">
        <v>195</v>
      </c>
      <c r="L98" s="206">
        <v>45071</v>
      </c>
      <c r="M98" s="206">
        <v>45071</v>
      </c>
      <c r="N98" s="98" t="s">
        <v>1671</v>
      </c>
      <c r="O98" s="98"/>
      <c r="P98" s="98"/>
      <c r="Q98" s="98"/>
      <c r="R98" s="98"/>
      <c r="S98" s="142" t="str">
        <f t="shared" si="5"/>
        <v>Open PDFIR FINALLY.IR 152 (S19.SU.30-03)(10-00)</v>
      </c>
    </row>
    <row r="99" spans="1:19" ht="80.25" hidden="1" customHeight="1" x14ac:dyDescent="0.3">
      <c r="A99" s="441">
        <f t="shared" si="3"/>
        <v>94</v>
      </c>
      <c r="B99" s="442" t="s">
        <v>1255</v>
      </c>
      <c r="C99" s="272" t="str">
        <f t="shared" si="4"/>
        <v>Open PDF IR.IR 150 (S19.CI.30-03)(01-45)</v>
      </c>
      <c r="D99" s="294" t="s">
        <v>76</v>
      </c>
      <c r="E99" s="272" t="s">
        <v>232</v>
      </c>
      <c r="F99" s="426" t="s">
        <v>1256</v>
      </c>
      <c r="G99" s="90" t="s">
        <v>195</v>
      </c>
      <c r="H99" s="98">
        <v>45015</v>
      </c>
      <c r="I99" s="98">
        <v>45015</v>
      </c>
      <c r="J99" s="90" t="s">
        <v>25</v>
      </c>
      <c r="K99" s="98" t="s">
        <v>195</v>
      </c>
      <c r="L99" s="206">
        <v>45071</v>
      </c>
      <c r="M99" s="206">
        <v>45071</v>
      </c>
      <c r="N99" s="98" t="s">
        <v>1671</v>
      </c>
      <c r="O99" s="98"/>
      <c r="P99" s="98"/>
      <c r="Q99" s="98"/>
      <c r="R99" s="98"/>
      <c r="S99" s="142" t="str">
        <f t="shared" si="5"/>
        <v>Open PDFIR FINALLY.IR 150 (S19.CI.30-03)(01-45)</v>
      </c>
    </row>
    <row r="100" spans="1:19" ht="80.25" hidden="1" customHeight="1" x14ac:dyDescent="0.3">
      <c r="A100" s="441">
        <f t="shared" si="3"/>
        <v>95</v>
      </c>
      <c r="B100" s="442" t="s">
        <v>1808</v>
      </c>
      <c r="C100" s="272" t="str">
        <f t="shared" si="4"/>
        <v>Open PDF IR.IR 154 (S19.SU.01-04)(10-00)</v>
      </c>
      <c r="D100" s="294" t="s">
        <v>228</v>
      </c>
      <c r="E100" s="272" t="s">
        <v>232</v>
      </c>
      <c r="F100" s="426" t="s">
        <v>1275</v>
      </c>
      <c r="G100" s="90" t="s">
        <v>195</v>
      </c>
      <c r="H100" s="98">
        <v>45017</v>
      </c>
      <c r="I100" s="98">
        <v>45018</v>
      </c>
      <c r="J100" s="90" t="s">
        <v>25</v>
      </c>
      <c r="K100" s="98" t="s">
        <v>195</v>
      </c>
      <c r="L100" s="206">
        <v>45071</v>
      </c>
      <c r="M100" s="206">
        <v>45071</v>
      </c>
      <c r="N100" s="98" t="s">
        <v>1671</v>
      </c>
      <c r="O100" s="98"/>
      <c r="P100" s="98"/>
      <c r="Q100" s="98"/>
      <c r="R100" s="98"/>
      <c r="S100" s="142" t="str">
        <f t="shared" si="5"/>
        <v>Open PDFIR FINALLY.IR 154 (S19.SU.01-04)(10-00)</v>
      </c>
    </row>
    <row r="101" spans="1:19" ht="80.25" hidden="1" customHeight="1" x14ac:dyDescent="0.3">
      <c r="A101" s="441">
        <f t="shared" si="3"/>
        <v>96</v>
      </c>
      <c r="B101" s="442" t="s">
        <v>1837</v>
      </c>
      <c r="C101" s="272" t="str">
        <f t="shared" si="4"/>
        <v>Open PDF IR.IR 155 (S19.SU.01-04)(10-00)</v>
      </c>
      <c r="D101" s="294" t="s">
        <v>228</v>
      </c>
      <c r="E101" s="272" t="s">
        <v>232</v>
      </c>
      <c r="F101" s="426" t="s">
        <v>1274</v>
      </c>
      <c r="G101" s="90" t="s">
        <v>195</v>
      </c>
      <c r="H101" s="98">
        <v>45017</v>
      </c>
      <c r="I101" s="98">
        <v>45018</v>
      </c>
      <c r="J101" s="90" t="s">
        <v>25</v>
      </c>
      <c r="K101" s="98" t="s">
        <v>195</v>
      </c>
      <c r="L101" s="206">
        <v>45071</v>
      </c>
      <c r="M101" s="206">
        <v>45071</v>
      </c>
      <c r="N101" s="98" t="s">
        <v>1671</v>
      </c>
      <c r="O101" s="98"/>
      <c r="P101" s="98"/>
      <c r="Q101" s="98"/>
      <c r="R101" s="98"/>
      <c r="S101" s="142" t="str">
        <f t="shared" si="5"/>
        <v>Open PDFIR FINALLY.IR 155 (S19.SU.01-04)(10-00)</v>
      </c>
    </row>
    <row r="102" spans="1:19" ht="80.25" hidden="1" customHeight="1" x14ac:dyDescent="0.3">
      <c r="A102" s="441">
        <f t="shared" si="3"/>
        <v>97</v>
      </c>
      <c r="B102" s="442" t="s">
        <v>1284</v>
      </c>
      <c r="C102" s="272" t="str">
        <f t="shared" si="4"/>
        <v>Open PDF IR.IR 158 (S19.SU.05-04)(10-30)</v>
      </c>
      <c r="D102" s="294" t="s">
        <v>228</v>
      </c>
      <c r="E102" s="272" t="s">
        <v>232</v>
      </c>
      <c r="F102" s="426" t="s">
        <v>1285</v>
      </c>
      <c r="G102" s="90" t="s">
        <v>195</v>
      </c>
      <c r="H102" s="98">
        <v>45021</v>
      </c>
      <c r="I102" s="98">
        <v>45021</v>
      </c>
      <c r="J102" s="90" t="s">
        <v>25</v>
      </c>
      <c r="K102" s="98" t="s">
        <v>195</v>
      </c>
      <c r="L102" s="206">
        <v>45071</v>
      </c>
      <c r="M102" s="206">
        <v>45071</v>
      </c>
      <c r="N102" s="98" t="s">
        <v>1671</v>
      </c>
      <c r="O102" s="98"/>
      <c r="P102" s="98"/>
      <c r="Q102" s="98"/>
      <c r="R102" s="98"/>
      <c r="S102" s="142" t="str">
        <f t="shared" si="5"/>
        <v>Open PDFIR FINALLY.IR 158 (S19.SU.05-04)(10-30)</v>
      </c>
    </row>
    <row r="103" spans="1:19" ht="80.099999999999994" hidden="1" customHeight="1" x14ac:dyDescent="0.3">
      <c r="A103" s="441">
        <f t="shared" si="3"/>
        <v>98</v>
      </c>
      <c r="B103" s="442" t="s">
        <v>1282</v>
      </c>
      <c r="C103" s="272" t="str">
        <f t="shared" si="4"/>
        <v>Open PDF IR.IR 156 (S19.SU.05-04)(09-30)</v>
      </c>
      <c r="D103" s="294" t="s">
        <v>228</v>
      </c>
      <c r="E103" s="272" t="s">
        <v>232</v>
      </c>
      <c r="F103" s="426" t="s">
        <v>1287</v>
      </c>
      <c r="G103" s="90" t="s">
        <v>195</v>
      </c>
      <c r="H103" s="98">
        <v>45021</v>
      </c>
      <c r="I103" s="98">
        <v>45021</v>
      </c>
      <c r="J103" s="90" t="s">
        <v>25</v>
      </c>
      <c r="K103" s="98" t="s">
        <v>195</v>
      </c>
      <c r="L103" s="206">
        <v>45071</v>
      </c>
      <c r="M103" s="206">
        <v>45071</v>
      </c>
      <c r="N103" s="98" t="s">
        <v>1671</v>
      </c>
      <c r="O103" s="98"/>
      <c r="P103" s="98"/>
      <c r="Q103" s="98"/>
      <c r="R103" s="98"/>
      <c r="S103" s="142" t="str">
        <f t="shared" si="5"/>
        <v>Open PDFIR FINALLY.IR 156 (S19.SU.05-04)(09-30)</v>
      </c>
    </row>
    <row r="104" spans="1:19" ht="80.099999999999994" hidden="1" customHeight="1" x14ac:dyDescent="0.3">
      <c r="A104" s="450">
        <f t="shared" si="3"/>
        <v>99</v>
      </c>
      <c r="B104" s="442" t="s">
        <v>1291</v>
      </c>
      <c r="C104" s="272" t="str">
        <f t="shared" si="4"/>
        <v>Open PDF IR.IR 160 (S19.CI.05-04)(10-30)</v>
      </c>
      <c r="D104" s="294" t="s">
        <v>76</v>
      </c>
      <c r="E104" s="272" t="s">
        <v>232</v>
      </c>
      <c r="F104" s="426" t="s">
        <v>1294</v>
      </c>
      <c r="G104" s="90" t="s">
        <v>195</v>
      </c>
      <c r="H104" s="98">
        <v>45021</v>
      </c>
      <c r="I104" s="98">
        <v>45021</v>
      </c>
      <c r="J104" s="90" t="s">
        <v>25</v>
      </c>
      <c r="K104" s="98" t="s">
        <v>195</v>
      </c>
      <c r="L104" s="98">
        <v>45074</v>
      </c>
      <c r="M104" s="98">
        <v>45074</v>
      </c>
      <c r="N104" s="98" t="s">
        <v>1671</v>
      </c>
      <c r="O104" s="98"/>
      <c r="P104" s="98"/>
      <c r="Q104" s="98"/>
      <c r="R104" s="98"/>
      <c r="S104" s="107" t="str">
        <f t="shared" si="5"/>
        <v>Open PDFIR FINALLY.IR 160 (S19.CI.05-04)(10-30)</v>
      </c>
    </row>
    <row r="105" spans="1:19" ht="80.099999999999994" customHeight="1" x14ac:dyDescent="0.3">
      <c r="A105" s="441">
        <f t="shared" si="3"/>
        <v>100</v>
      </c>
      <c r="B105" s="442" t="s">
        <v>1281</v>
      </c>
      <c r="C105" s="272" t="str">
        <f t="shared" si="4"/>
        <v>Open PDF IR.IR 12 (S19.CI.05-04)(10-00)</v>
      </c>
      <c r="D105" s="294" t="s">
        <v>1140</v>
      </c>
      <c r="E105" s="272" t="s">
        <v>232</v>
      </c>
      <c r="F105" s="426" t="s">
        <v>1288</v>
      </c>
      <c r="G105" s="90" t="s">
        <v>195</v>
      </c>
      <c r="H105" s="98">
        <v>45021</v>
      </c>
      <c r="I105" s="98">
        <v>45021</v>
      </c>
      <c r="J105" s="90" t="s">
        <v>1671</v>
      </c>
      <c r="K105" s="90"/>
      <c r="L105" s="206"/>
      <c r="M105" s="206"/>
      <c r="N105" s="90"/>
      <c r="O105" s="90"/>
      <c r="P105" s="90"/>
      <c r="Q105" s="90"/>
      <c r="R105" s="90"/>
      <c r="S105" s="142" t="str">
        <f t="shared" si="5"/>
        <v>Open PDFIR FINALLY.IR 12 (S19.CI.05-04)(10-00)</v>
      </c>
    </row>
    <row r="106" spans="1:19" ht="80.099999999999994" hidden="1" customHeight="1" x14ac:dyDescent="0.3">
      <c r="A106" s="441">
        <f t="shared" si="3"/>
        <v>101</v>
      </c>
      <c r="B106" s="442" t="s">
        <v>1283</v>
      </c>
      <c r="C106" s="272" t="str">
        <f t="shared" si="4"/>
        <v>Open PDF IR.IR 157 (S19.SU.05-04)(09-30)</v>
      </c>
      <c r="D106" s="294" t="s">
        <v>228</v>
      </c>
      <c r="E106" s="272" t="s">
        <v>232</v>
      </c>
      <c r="F106" s="426" t="s">
        <v>1286</v>
      </c>
      <c r="G106" s="90" t="s">
        <v>195</v>
      </c>
      <c r="H106" s="98">
        <v>45021</v>
      </c>
      <c r="I106" s="98">
        <v>45021</v>
      </c>
      <c r="J106" s="90" t="s">
        <v>25</v>
      </c>
      <c r="K106" s="98" t="s">
        <v>195</v>
      </c>
      <c r="L106" s="206">
        <v>45071</v>
      </c>
      <c r="M106" s="206">
        <v>45071</v>
      </c>
      <c r="N106" s="98" t="s">
        <v>1671</v>
      </c>
      <c r="O106" s="98"/>
      <c r="P106" s="98"/>
      <c r="Q106" s="98"/>
      <c r="R106" s="98"/>
      <c r="S106" s="142" t="str">
        <f t="shared" si="5"/>
        <v>Open PDFIR FINALLY.IR 157 (S19.SU.05-04)(09-30)</v>
      </c>
    </row>
    <row r="107" spans="1:19" s="118" customFormat="1" ht="80.099999999999994" hidden="1" customHeight="1" x14ac:dyDescent="0.3">
      <c r="A107" s="450">
        <f t="shared" si="3"/>
        <v>102</v>
      </c>
      <c r="B107" s="442" t="s">
        <v>1292</v>
      </c>
      <c r="C107" s="272" t="str">
        <f t="shared" si="4"/>
        <v>Open PDF IR.IR 161 (S19.CI.05-04)(10-30)</v>
      </c>
      <c r="D107" s="294" t="s">
        <v>76</v>
      </c>
      <c r="E107" s="272" t="s">
        <v>232</v>
      </c>
      <c r="F107" s="426" t="s">
        <v>1295</v>
      </c>
      <c r="G107" s="90" t="s">
        <v>195</v>
      </c>
      <c r="H107" s="98">
        <v>45021</v>
      </c>
      <c r="I107" s="98">
        <v>45021</v>
      </c>
      <c r="J107" s="90" t="s">
        <v>25</v>
      </c>
      <c r="K107" s="98" t="s">
        <v>195</v>
      </c>
      <c r="L107" s="98">
        <v>45074</v>
      </c>
      <c r="M107" s="98">
        <v>45074</v>
      </c>
      <c r="N107" s="98" t="s">
        <v>1671</v>
      </c>
      <c r="O107" s="98"/>
      <c r="P107" s="98"/>
      <c r="Q107" s="98"/>
      <c r="R107" s="98"/>
      <c r="S107" s="107" t="str">
        <f t="shared" si="5"/>
        <v>Open PDFIR FINALLY.IR 161 (S19.CI.05-04)(10-30)</v>
      </c>
    </row>
    <row r="108" spans="1:19" ht="80.099999999999994" hidden="1" customHeight="1" x14ac:dyDescent="0.3">
      <c r="A108" s="450">
        <f t="shared" si="3"/>
        <v>103</v>
      </c>
      <c r="B108" s="442" t="s">
        <v>1290</v>
      </c>
      <c r="C108" s="272" t="str">
        <f t="shared" si="4"/>
        <v>Open PDF IR.IR 159 (S19.CI.05-04)(10-30)</v>
      </c>
      <c r="D108" s="294" t="s">
        <v>76</v>
      </c>
      <c r="E108" s="272" t="s">
        <v>232</v>
      </c>
      <c r="F108" s="426" t="s">
        <v>1293</v>
      </c>
      <c r="G108" s="90" t="s">
        <v>195</v>
      </c>
      <c r="H108" s="98">
        <v>45021</v>
      </c>
      <c r="I108" s="98">
        <v>45021</v>
      </c>
      <c r="J108" s="90" t="s">
        <v>25</v>
      </c>
      <c r="K108" s="98" t="s">
        <v>195</v>
      </c>
      <c r="L108" s="98">
        <v>45074</v>
      </c>
      <c r="M108" s="98">
        <v>45074</v>
      </c>
      <c r="N108" s="98" t="s">
        <v>1671</v>
      </c>
      <c r="O108" s="98"/>
      <c r="P108" s="98"/>
      <c r="Q108" s="98"/>
      <c r="R108" s="98"/>
      <c r="S108" s="107" t="str">
        <f t="shared" si="5"/>
        <v>Open PDFIR FINALLY.IR 159 (S19.CI.05-04)(10-30)</v>
      </c>
    </row>
    <row r="109" spans="1:19" ht="80.099999999999994" hidden="1" customHeight="1" x14ac:dyDescent="0.3">
      <c r="A109" s="448">
        <f t="shared" si="3"/>
        <v>104</v>
      </c>
      <c r="B109" s="449" t="s">
        <v>1327</v>
      </c>
      <c r="C109" s="298" t="str">
        <f t="shared" si="4"/>
        <v>Open PDF IR.IR 164 (S19.SU.09-04)(10-30)</v>
      </c>
      <c r="D109" s="299" t="s">
        <v>228</v>
      </c>
      <c r="E109" s="428" t="s">
        <v>232</v>
      </c>
      <c r="F109" s="428" t="s">
        <v>1328</v>
      </c>
      <c r="G109" s="150" t="s">
        <v>195</v>
      </c>
      <c r="H109" s="150">
        <v>45025</v>
      </c>
      <c r="I109" s="149"/>
      <c r="J109" s="149"/>
      <c r="K109" s="150"/>
      <c r="L109" s="207"/>
      <c r="M109" s="207"/>
      <c r="N109" s="149"/>
      <c r="O109" s="150"/>
      <c r="P109" s="150"/>
      <c r="Q109" s="149"/>
      <c r="R109" s="149"/>
      <c r="S109" s="151" t="str">
        <f t="shared" si="5"/>
        <v>Open PDFIR FINALLY.IR 164 (S19.SU.09-04)(10-30)</v>
      </c>
    </row>
    <row r="110" spans="1:19" ht="80.099999999999994" hidden="1" customHeight="1" x14ac:dyDescent="0.3">
      <c r="A110" s="441">
        <f t="shared" si="3"/>
        <v>105</v>
      </c>
      <c r="B110" s="442" t="s">
        <v>1325</v>
      </c>
      <c r="C110" s="272" t="str">
        <f t="shared" si="4"/>
        <v>Open PDF IR.IR 163 (S19.SU.09-04)(10-30)</v>
      </c>
      <c r="D110" s="294" t="s">
        <v>228</v>
      </c>
      <c r="E110" s="272" t="s">
        <v>232</v>
      </c>
      <c r="F110" s="426" t="s">
        <v>1326</v>
      </c>
      <c r="G110" s="90" t="s">
        <v>195</v>
      </c>
      <c r="H110" s="98">
        <v>45025</v>
      </c>
      <c r="I110" s="98">
        <v>45026</v>
      </c>
      <c r="J110" s="90" t="s">
        <v>1671</v>
      </c>
      <c r="K110" s="90"/>
      <c r="L110" s="206"/>
      <c r="M110" s="206"/>
      <c r="N110" s="90"/>
      <c r="O110" s="90"/>
      <c r="P110" s="90"/>
      <c r="Q110" s="90"/>
      <c r="R110" s="90"/>
      <c r="S110" s="142" t="str">
        <f t="shared" si="5"/>
        <v>Open PDFIR FINALLY.IR 163 (S19.SU.09-04)(10-30)</v>
      </c>
    </row>
    <row r="111" spans="1:19" ht="80.099999999999994" hidden="1" customHeight="1" x14ac:dyDescent="0.3">
      <c r="A111" s="441">
        <f t="shared" si="3"/>
        <v>106</v>
      </c>
      <c r="B111" s="442" t="s">
        <v>1331</v>
      </c>
      <c r="C111" s="272" t="str">
        <f t="shared" si="4"/>
        <v>Open PDF IR.IR 166 (S19.CI.09-04)(12-00)</v>
      </c>
      <c r="D111" s="294" t="s">
        <v>76</v>
      </c>
      <c r="E111" s="272" t="s">
        <v>232</v>
      </c>
      <c r="F111" s="426" t="s">
        <v>1332</v>
      </c>
      <c r="G111" s="90" t="s">
        <v>195</v>
      </c>
      <c r="H111" s="98">
        <v>45025</v>
      </c>
      <c r="I111" s="98">
        <v>45026</v>
      </c>
      <c r="J111" s="90" t="s">
        <v>25</v>
      </c>
      <c r="K111" s="98" t="s">
        <v>195</v>
      </c>
      <c r="L111" s="206">
        <v>45071</v>
      </c>
      <c r="M111" s="206">
        <v>45072</v>
      </c>
      <c r="N111" s="98" t="s">
        <v>1671</v>
      </c>
      <c r="O111" s="98"/>
      <c r="P111" s="98"/>
      <c r="Q111" s="98"/>
      <c r="R111" s="98"/>
      <c r="S111" s="142" t="str">
        <f t="shared" si="5"/>
        <v>Open PDFIR FINALLY.IR 166 (S19.CI.09-04)(12-00)</v>
      </c>
    </row>
    <row r="112" spans="1:19" s="210" customFormat="1" ht="80.099999999999994" hidden="1" customHeight="1" x14ac:dyDescent="0.3">
      <c r="A112" s="441">
        <f t="shared" si="3"/>
        <v>107</v>
      </c>
      <c r="B112" s="442" t="s">
        <v>1339</v>
      </c>
      <c r="C112" s="272" t="str">
        <f t="shared" si="4"/>
        <v>Open PDF IR.IR 170 (S19.CI.09-04)(12-00)</v>
      </c>
      <c r="D112" s="294" t="s">
        <v>76</v>
      </c>
      <c r="E112" s="272" t="s">
        <v>232</v>
      </c>
      <c r="F112" s="426" t="s">
        <v>1340</v>
      </c>
      <c r="G112" s="90" t="s">
        <v>195</v>
      </c>
      <c r="H112" s="98">
        <v>45025</v>
      </c>
      <c r="I112" s="98">
        <v>45026</v>
      </c>
      <c r="J112" s="90" t="s">
        <v>25</v>
      </c>
      <c r="K112" s="90" t="s">
        <v>195</v>
      </c>
      <c r="L112" s="206">
        <v>45216</v>
      </c>
      <c r="M112" s="206">
        <v>45217</v>
      </c>
      <c r="N112" s="90" t="s">
        <v>62</v>
      </c>
      <c r="O112" s="98"/>
      <c r="P112" s="98"/>
      <c r="Q112" s="98"/>
      <c r="R112" s="98"/>
      <c r="S112" s="142" t="str">
        <f t="shared" si="5"/>
        <v>Open PDFIR FINALLY.IR 170 (S19.CI.09-04)(12-00)</v>
      </c>
    </row>
    <row r="113" spans="1:19" s="127" customFormat="1" ht="80.099999999999994" hidden="1" customHeight="1" x14ac:dyDescent="0.3">
      <c r="A113" s="441">
        <f t="shared" si="3"/>
        <v>108</v>
      </c>
      <c r="B113" s="442" t="s">
        <v>1337</v>
      </c>
      <c r="C113" s="272" t="str">
        <f t="shared" si="4"/>
        <v>Open PDF IR.IR 169 (S19.CI.09-04)(12-00)</v>
      </c>
      <c r="D113" s="294" t="s">
        <v>76</v>
      </c>
      <c r="E113" s="272" t="s">
        <v>232</v>
      </c>
      <c r="F113" s="426" t="s">
        <v>1338</v>
      </c>
      <c r="G113" s="90" t="s">
        <v>195</v>
      </c>
      <c r="H113" s="98">
        <v>45025</v>
      </c>
      <c r="I113" s="98">
        <v>45026</v>
      </c>
      <c r="J113" s="90" t="s">
        <v>25</v>
      </c>
      <c r="K113" s="98" t="s">
        <v>195</v>
      </c>
      <c r="L113" s="206">
        <v>45071</v>
      </c>
      <c r="M113" s="206">
        <v>45072</v>
      </c>
      <c r="N113" s="98" t="s">
        <v>1671</v>
      </c>
      <c r="O113" s="98"/>
      <c r="P113" s="98"/>
      <c r="Q113" s="98"/>
      <c r="R113" s="98"/>
      <c r="S113" s="142" t="str">
        <f t="shared" si="5"/>
        <v>Open PDFIR FINALLY.IR 169 (S19.CI.09-04)(12-00)</v>
      </c>
    </row>
    <row r="114" spans="1:19" ht="80.099999999999994" customHeight="1" x14ac:dyDescent="0.3">
      <c r="A114" s="441">
        <f t="shared" si="3"/>
        <v>109</v>
      </c>
      <c r="B114" s="442" t="s">
        <v>1320</v>
      </c>
      <c r="C114" s="272" t="str">
        <f t="shared" si="4"/>
        <v>Open PDF IR.IR 13  (S19.EL.09-04)(10-00)</v>
      </c>
      <c r="D114" s="294" t="s">
        <v>1140</v>
      </c>
      <c r="E114" s="272" t="s">
        <v>232</v>
      </c>
      <c r="F114" s="426" t="s">
        <v>1321</v>
      </c>
      <c r="G114" s="90" t="s">
        <v>195</v>
      </c>
      <c r="H114" s="98">
        <v>45025</v>
      </c>
      <c r="I114" s="98">
        <v>45025</v>
      </c>
      <c r="J114" s="90" t="s">
        <v>1671</v>
      </c>
      <c r="K114" s="90"/>
      <c r="L114" s="206"/>
      <c r="M114" s="206"/>
      <c r="N114" s="90"/>
      <c r="O114" s="90"/>
      <c r="P114" s="90"/>
      <c r="Q114" s="90"/>
      <c r="R114" s="90"/>
      <c r="S114" s="142" t="str">
        <f t="shared" si="5"/>
        <v>Open PDFIR FINALLY.IR 13  (S19.EL.09-04)(10-00)</v>
      </c>
    </row>
    <row r="115" spans="1:19" s="210" customFormat="1" ht="80.099999999999994" hidden="1" customHeight="1" x14ac:dyDescent="0.3">
      <c r="A115" s="441">
        <f t="shared" si="3"/>
        <v>110</v>
      </c>
      <c r="B115" s="442" t="s">
        <v>1323</v>
      </c>
      <c r="C115" s="272" t="str">
        <f t="shared" si="4"/>
        <v>Open PDF IR.IR 162 (S19.SU.09-04)(10-30)</v>
      </c>
      <c r="D115" s="294" t="s">
        <v>228</v>
      </c>
      <c r="E115" s="272" t="s">
        <v>232</v>
      </c>
      <c r="F115" s="426" t="s">
        <v>1324</v>
      </c>
      <c r="G115" s="90" t="s">
        <v>195</v>
      </c>
      <c r="H115" s="98">
        <v>45025</v>
      </c>
      <c r="I115" s="98">
        <v>45026</v>
      </c>
      <c r="J115" s="90" t="s">
        <v>1671</v>
      </c>
      <c r="K115" s="90"/>
      <c r="L115" s="206"/>
      <c r="M115" s="206"/>
      <c r="N115" s="90"/>
      <c r="O115" s="90"/>
      <c r="P115" s="90"/>
      <c r="Q115" s="90"/>
      <c r="R115" s="90"/>
      <c r="S115" s="142" t="str">
        <f t="shared" si="5"/>
        <v>Open PDFIR FINALLY.IR 162 (S19.SU.09-04)(10-30)</v>
      </c>
    </row>
    <row r="116" spans="1:19" ht="80.099999999999994" hidden="1" customHeight="1" x14ac:dyDescent="0.3">
      <c r="A116" s="448">
        <f t="shared" si="3"/>
        <v>111</v>
      </c>
      <c r="B116" s="449" t="s">
        <v>1329</v>
      </c>
      <c r="C116" s="298" t="str">
        <f t="shared" si="4"/>
        <v>Open PDF IR.IR 165 (S19.SU.09-04)(10-30)</v>
      </c>
      <c r="D116" s="299" t="s">
        <v>228</v>
      </c>
      <c r="E116" s="428" t="s">
        <v>232</v>
      </c>
      <c r="F116" s="428" t="s">
        <v>1330</v>
      </c>
      <c r="G116" s="150" t="s">
        <v>195</v>
      </c>
      <c r="H116" s="150">
        <v>45025</v>
      </c>
      <c r="I116" s="149"/>
      <c r="J116" s="149"/>
      <c r="K116" s="150"/>
      <c r="L116" s="207"/>
      <c r="M116" s="207"/>
      <c r="N116" s="149"/>
      <c r="O116" s="150"/>
      <c r="P116" s="150"/>
      <c r="Q116" s="149"/>
      <c r="R116" s="149"/>
      <c r="S116" s="151" t="str">
        <f t="shared" si="5"/>
        <v>Open PDFIR FINALLY.IR 165 (S19.SU.09-04)(10-30)</v>
      </c>
    </row>
    <row r="117" spans="1:19" ht="80.099999999999994" hidden="1" customHeight="1" x14ac:dyDescent="0.3">
      <c r="A117" s="441">
        <f t="shared" si="3"/>
        <v>112</v>
      </c>
      <c r="B117" s="442" t="s">
        <v>1333</v>
      </c>
      <c r="C117" s="272" t="str">
        <f t="shared" si="4"/>
        <v>Open PDF IR.IR 167 (S19.CI.09-04)(12-00)</v>
      </c>
      <c r="D117" s="294" t="s">
        <v>76</v>
      </c>
      <c r="E117" s="272" t="s">
        <v>232</v>
      </c>
      <c r="F117" s="426" t="s">
        <v>1334</v>
      </c>
      <c r="G117" s="90" t="s">
        <v>195</v>
      </c>
      <c r="H117" s="98">
        <v>45025</v>
      </c>
      <c r="I117" s="98">
        <v>45026</v>
      </c>
      <c r="J117" s="90" t="s">
        <v>25</v>
      </c>
      <c r="K117" s="98" t="s">
        <v>195</v>
      </c>
      <c r="L117" s="206">
        <v>45071</v>
      </c>
      <c r="M117" s="206">
        <v>45072</v>
      </c>
      <c r="N117" s="98" t="s">
        <v>1671</v>
      </c>
      <c r="O117" s="98"/>
      <c r="P117" s="98"/>
      <c r="Q117" s="98"/>
      <c r="R117" s="98"/>
      <c r="S117" s="142" t="str">
        <f t="shared" si="5"/>
        <v>Open PDFIR FINALLY.IR 167 (S19.CI.09-04)(12-00)</v>
      </c>
    </row>
    <row r="118" spans="1:19" ht="80.099999999999994" hidden="1" customHeight="1" x14ac:dyDescent="0.3">
      <c r="A118" s="441">
        <f t="shared" si="3"/>
        <v>113</v>
      </c>
      <c r="B118" s="442" t="s">
        <v>1335</v>
      </c>
      <c r="C118" s="272" t="str">
        <f t="shared" si="4"/>
        <v>Open PDF IR.IR 168 (S19.CI.09-04)(12-00)</v>
      </c>
      <c r="D118" s="294" t="s">
        <v>76</v>
      </c>
      <c r="E118" s="272" t="s">
        <v>232</v>
      </c>
      <c r="F118" s="426" t="s">
        <v>1336</v>
      </c>
      <c r="G118" s="90" t="s">
        <v>195</v>
      </c>
      <c r="H118" s="98">
        <v>45025</v>
      </c>
      <c r="I118" s="98">
        <v>45026</v>
      </c>
      <c r="J118" s="90" t="s">
        <v>25</v>
      </c>
      <c r="K118" s="98" t="s">
        <v>195</v>
      </c>
      <c r="L118" s="206">
        <v>45071</v>
      </c>
      <c r="M118" s="206">
        <v>45072</v>
      </c>
      <c r="N118" s="98" t="s">
        <v>1671</v>
      </c>
      <c r="O118" s="98"/>
      <c r="P118" s="98"/>
      <c r="Q118" s="98"/>
      <c r="R118" s="98"/>
      <c r="S118" s="142" t="str">
        <f t="shared" si="5"/>
        <v>Open PDFIR FINALLY.IR 168 (S19.CI.09-04)(12-00)</v>
      </c>
    </row>
    <row r="119" spans="1:19" ht="80.099999999999994" customHeight="1" x14ac:dyDescent="0.3">
      <c r="A119" s="441">
        <f t="shared" si="3"/>
        <v>114</v>
      </c>
      <c r="B119" s="442" t="s">
        <v>1355</v>
      </c>
      <c r="C119" s="272" t="str">
        <f t="shared" si="4"/>
        <v>Open PDF IR.IR 014 (S19.ELE.12-04)(11-00)</v>
      </c>
      <c r="D119" s="294" t="s">
        <v>1140</v>
      </c>
      <c r="E119" s="272" t="s">
        <v>1356</v>
      </c>
      <c r="F119" s="426" t="s">
        <v>1357</v>
      </c>
      <c r="G119" s="90" t="s">
        <v>195</v>
      </c>
      <c r="H119" s="98">
        <v>45028</v>
      </c>
      <c r="I119" s="98">
        <v>45028</v>
      </c>
      <c r="J119" s="90" t="s">
        <v>1671</v>
      </c>
      <c r="K119" s="90"/>
      <c r="L119" s="206"/>
      <c r="M119" s="206"/>
      <c r="N119" s="90"/>
      <c r="O119" s="90"/>
      <c r="P119" s="90"/>
      <c r="Q119" s="90"/>
      <c r="R119" s="90"/>
      <c r="S119" s="142" t="str">
        <f t="shared" si="5"/>
        <v>Open PDFIR FINALLY.IR 014 (S19.ELE.12-04)(11-00)</v>
      </c>
    </row>
    <row r="120" spans="1:19" ht="80.099999999999994" hidden="1" customHeight="1" x14ac:dyDescent="0.3">
      <c r="A120" s="441">
        <f t="shared" si="3"/>
        <v>115</v>
      </c>
      <c r="B120" s="442" t="s">
        <v>1368</v>
      </c>
      <c r="C120" s="272" t="str">
        <f t="shared" si="4"/>
        <v>Open PDF IR.IR 171 (S19.CI.13-04)(12-00)</v>
      </c>
      <c r="D120" s="294" t="s">
        <v>76</v>
      </c>
      <c r="E120" s="272" t="s">
        <v>1356</v>
      </c>
      <c r="F120" s="426" t="s">
        <v>1371</v>
      </c>
      <c r="G120" s="90" t="s">
        <v>195</v>
      </c>
      <c r="H120" s="98">
        <v>45029</v>
      </c>
      <c r="I120" s="98">
        <v>45029</v>
      </c>
      <c r="J120" s="90" t="s">
        <v>25</v>
      </c>
      <c r="K120" s="90" t="s">
        <v>195</v>
      </c>
      <c r="L120" s="206">
        <v>45216</v>
      </c>
      <c r="M120" s="206">
        <v>45220</v>
      </c>
      <c r="N120" s="90" t="s">
        <v>62</v>
      </c>
      <c r="O120" s="98"/>
      <c r="P120" s="98"/>
      <c r="Q120" s="98"/>
      <c r="R120" s="98"/>
      <c r="S120" s="142" t="str">
        <f t="shared" si="5"/>
        <v>Open PDFIR FINALLY.IR 171 (S19.CI.13-04)(12-00)</v>
      </c>
    </row>
    <row r="121" spans="1:19" ht="80.099999999999994" hidden="1" customHeight="1" x14ac:dyDescent="0.3">
      <c r="A121" s="441">
        <f t="shared" si="3"/>
        <v>116</v>
      </c>
      <c r="B121" s="442" t="s">
        <v>1376</v>
      </c>
      <c r="C121" s="272" t="str">
        <f t="shared" si="4"/>
        <v>Open PDF IR.IR 175 (S19.SU.15-04)(12-00)</v>
      </c>
      <c r="D121" s="294" t="s">
        <v>228</v>
      </c>
      <c r="E121" s="272" t="s">
        <v>1356</v>
      </c>
      <c r="F121" s="426" t="s">
        <v>1328</v>
      </c>
      <c r="G121" s="90" t="s">
        <v>195</v>
      </c>
      <c r="H121" s="98">
        <v>45030</v>
      </c>
      <c r="I121" s="98">
        <v>45030</v>
      </c>
      <c r="J121" s="90" t="s">
        <v>1671</v>
      </c>
      <c r="K121" s="90"/>
      <c r="L121" s="206"/>
      <c r="M121" s="206"/>
      <c r="N121" s="90"/>
      <c r="O121" s="90"/>
      <c r="P121" s="90"/>
      <c r="Q121" s="90"/>
      <c r="R121" s="90"/>
      <c r="S121" s="142" t="str">
        <f t="shared" si="5"/>
        <v>Open PDFIR FINALLY.IR 175 (S19.SU.15-04)(12-00)</v>
      </c>
    </row>
    <row r="122" spans="1:19" ht="80.099999999999994" hidden="1" customHeight="1" x14ac:dyDescent="0.3">
      <c r="A122" s="441">
        <f t="shared" si="3"/>
        <v>117</v>
      </c>
      <c r="B122" s="442" t="s">
        <v>1378</v>
      </c>
      <c r="C122" s="272" t="str">
        <f t="shared" si="4"/>
        <v>Open PDF IR.IR 174 (S19.SU.15-04)(10-30)</v>
      </c>
      <c r="D122" s="294" t="s">
        <v>228</v>
      </c>
      <c r="E122" s="272" t="s">
        <v>1356</v>
      </c>
      <c r="F122" s="426" t="s">
        <v>1330</v>
      </c>
      <c r="G122" s="90" t="s">
        <v>195</v>
      </c>
      <c r="H122" s="98">
        <v>45030</v>
      </c>
      <c r="I122" s="98">
        <v>45030</v>
      </c>
      <c r="J122" s="90" t="s">
        <v>1671</v>
      </c>
      <c r="K122" s="90"/>
      <c r="L122" s="206"/>
      <c r="M122" s="206"/>
      <c r="N122" s="90"/>
      <c r="O122" s="90"/>
      <c r="P122" s="90"/>
      <c r="Q122" s="90"/>
      <c r="R122" s="90"/>
      <c r="S122" s="142" t="str">
        <f t="shared" si="5"/>
        <v>Open PDFIR FINALLY.IR 174 (S19.SU.15-04)(10-30)</v>
      </c>
    </row>
    <row r="123" spans="1:19" ht="80.099999999999994" hidden="1" customHeight="1" x14ac:dyDescent="0.3">
      <c r="A123" s="441">
        <f t="shared" si="3"/>
        <v>118</v>
      </c>
      <c r="B123" s="442" t="s">
        <v>1369</v>
      </c>
      <c r="C123" s="272" t="str">
        <f t="shared" si="4"/>
        <v>Open PDF IR.IR 172 (S19.CI.15-04)(12-00)</v>
      </c>
      <c r="D123" s="294" t="s">
        <v>76</v>
      </c>
      <c r="E123" s="272" t="s">
        <v>1356</v>
      </c>
      <c r="F123" s="426" t="s">
        <v>1372</v>
      </c>
      <c r="G123" s="90" t="s">
        <v>195</v>
      </c>
      <c r="H123" s="98">
        <v>45031</v>
      </c>
      <c r="I123" s="98">
        <v>45031</v>
      </c>
      <c r="J123" s="90" t="s">
        <v>25</v>
      </c>
      <c r="K123" s="98" t="s">
        <v>195</v>
      </c>
      <c r="L123" s="206">
        <v>45071</v>
      </c>
      <c r="M123" s="206">
        <v>45071</v>
      </c>
      <c r="N123" s="98" t="s">
        <v>1671</v>
      </c>
      <c r="O123" s="98"/>
      <c r="P123" s="98"/>
      <c r="Q123" s="98"/>
      <c r="R123" s="98"/>
      <c r="S123" s="142" t="str">
        <f t="shared" si="5"/>
        <v>Open PDFIR FINALLY.IR 172 (S19.CI.15-04)(12-00)</v>
      </c>
    </row>
    <row r="124" spans="1:19" ht="80.099999999999994" hidden="1" customHeight="1" x14ac:dyDescent="0.3">
      <c r="A124" s="441">
        <f t="shared" si="3"/>
        <v>119</v>
      </c>
      <c r="B124" s="442" t="s">
        <v>1370</v>
      </c>
      <c r="C124" s="272" t="str">
        <f t="shared" si="4"/>
        <v>Open PDF IR.IR 173 (S19.SU.15-04)(12-00)</v>
      </c>
      <c r="D124" s="294" t="s">
        <v>228</v>
      </c>
      <c r="E124" s="272" t="s">
        <v>1356</v>
      </c>
      <c r="F124" s="426" t="s">
        <v>1373</v>
      </c>
      <c r="G124" s="90" t="s">
        <v>195</v>
      </c>
      <c r="H124" s="98">
        <v>45031</v>
      </c>
      <c r="I124" s="98">
        <v>45032</v>
      </c>
      <c r="J124" s="90" t="s">
        <v>1671</v>
      </c>
      <c r="K124" s="90"/>
      <c r="L124" s="206"/>
      <c r="M124" s="206"/>
      <c r="N124" s="90"/>
      <c r="O124" s="90"/>
      <c r="P124" s="90"/>
      <c r="Q124" s="90"/>
      <c r="R124" s="90"/>
      <c r="S124" s="142" t="str">
        <f t="shared" si="5"/>
        <v>Open PDFIR FINALLY.IR 173 (S19.SU.15-04)(12-00)</v>
      </c>
    </row>
    <row r="125" spans="1:19" ht="80.099999999999994" customHeight="1" x14ac:dyDescent="0.3">
      <c r="A125" s="441">
        <f t="shared" si="3"/>
        <v>120</v>
      </c>
      <c r="B125" s="442" t="s">
        <v>1377</v>
      </c>
      <c r="C125" s="272" t="str">
        <f t="shared" si="4"/>
        <v>Open PDF IR.IR 15 (S19.ELE.15-04)(12-00)</v>
      </c>
      <c r="D125" s="294" t="s">
        <v>1140</v>
      </c>
      <c r="E125" s="272" t="s">
        <v>1356</v>
      </c>
      <c r="F125" s="426" t="s">
        <v>1379</v>
      </c>
      <c r="G125" s="90" t="s">
        <v>195</v>
      </c>
      <c r="H125" s="98">
        <v>45035</v>
      </c>
      <c r="I125" s="98">
        <v>45053</v>
      </c>
      <c r="J125" s="90" t="s">
        <v>1671</v>
      </c>
      <c r="K125" s="90"/>
      <c r="L125" s="206"/>
      <c r="M125" s="206"/>
      <c r="N125" s="90"/>
      <c r="O125" s="90"/>
      <c r="P125" s="90"/>
      <c r="Q125" s="90"/>
      <c r="R125" s="90"/>
      <c r="S125" s="142" t="str">
        <f t="shared" si="5"/>
        <v>Open PDFIR FINALLY.IR 15 (S19.ELE.15-04)(12-00)</v>
      </c>
    </row>
    <row r="126" spans="1:19" ht="80.099999999999994" hidden="1" customHeight="1" x14ac:dyDescent="0.3">
      <c r="A126" s="441">
        <f t="shared" si="3"/>
        <v>121</v>
      </c>
      <c r="B126" s="442" t="s">
        <v>1424</v>
      </c>
      <c r="C126" s="272" t="str">
        <f t="shared" si="4"/>
        <v>Open PDF IR.IR 176 (S19.CI.04-05)(12-00)</v>
      </c>
      <c r="D126" s="294" t="s">
        <v>76</v>
      </c>
      <c r="E126" s="272" t="s">
        <v>1356</v>
      </c>
      <c r="F126" s="426" t="s">
        <v>1380</v>
      </c>
      <c r="G126" s="90" t="s">
        <v>195</v>
      </c>
      <c r="H126" s="98">
        <v>45050</v>
      </c>
      <c r="I126" s="98">
        <v>45050</v>
      </c>
      <c r="J126" s="90" t="s">
        <v>25</v>
      </c>
      <c r="K126" s="90" t="s">
        <v>195</v>
      </c>
      <c r="L126" s="206">
        <v>45216</v>
      </c>
      <c r="M126" s="206">
        <v>45216</v>
      </c>
      <c r="N126" s="90" t="s">
        <v>62</v>
      </c>
      <c r="O126" s="98"/>
      <c r="P126" s="98"/>
      <c r="Q126" s="98"/>
      <c r="R126" s="98"/>
      <c r="S126" s="142" t="str">
        <f t="shared" si="5"/>
        <v>Open PDFIR FINALLY.IR 176 (S19.CI.04-05)(12-00)</v>
      </c>
    </row>
    <row r="127" spans="1:19" ht="80.099999999999994" hidden="1" customHeight="1" x14ac:dyDescent="0.3">
      <c r="A127" s="441">
        <f t="shared" si="3"/>
        <v>122</v>
      </c>
      <c r="B127" s="442" t="s">
        <v>1425</v>
      </c>
      <c r="C127" s="272" t="str">
        <f t="shared" si="4"/>
        <v>Open PDF IR.IR 177 (S19.CI.06-05)(12-00)</v>
      </c>
      <c r="D127" s="294" t="s">
        <v>76</v>
      </c>
      <c r="E127" s="272" t="s">
        <v>1356</v>
      </c>
      <c r="F127" s="426" t="s">
        <v>1422</v>
      </c>
      <c r="G127" s="90" t="s">
        <v>195</v>
      </c>
      <c r="H127" s="98">
        <v>45052</v>
      </c>
      <c r="I127" s="98">
        <v>45052</v>
      </c>
      <c r="J127" s="90" t="s">
        <v>25</v>
      </c>
      <c r="K127" s="98" t="s">
        <v>195</v>
      </c>
      <c r="L127" s="206">
        <v>45071</v>
      </c>
      <c r="M127" s="206">
        <v>45071</v>
      </c>
      <c r="N127" s="98" t="s">
        <v>1671</v>
      </c>
      <c r="O127" s="98"/>
      <c r="P127" s="98"/>
      <c r="Q127" s="98"/>
      <c r="R127" s="98"/>
      <c r="S127" s="142" t="str">
        <f t="shared" si="5"/>
        <v>Open PDFIR FINALLY.IR 177 (S19.CI.06-05)(12-00)</v>
      </c>
    </row>
    <row r="128" spans="1:19" ht="80.099999999999994" hidden="1" customHeight="1" x14ac:dyDescent="0.3">
      <c r="A128" s="441">
        <f t="shared" si="3"/>
        <v>123</v>
      </c>
      <c r="B128" s="442" t="s">
        <v>1426</v>
      </c>
      <c r="C128" s="272" t="str">
        <f t="shared" si="4"/>
        <v>Open PDF IR.IR 178 (S19.CI.06-05)(12-00)</v>
      </c>
      <c r="D128" s="294" t="s">
        <v>76</v>
      </c>
      <c r="E128" s="272" t="s">
        <v>1356</v>
      </c>
      <c r="F128" s="426" t="s">
        <v>1540</v>
      </c>
      <c r="G128" s="90" t="s">
        <v>195</v>
      </c>
      <c r="H128" s="98">
        <v>45052</v>
      </c>
      <c r="I128" s="98">
        <v>45052</v>
      </c>
      <c r="J128" s="90" t="s">
        <v>25</v>
      </c>
      <c r="K128" s="98" t="s">
        <v>195</v>
      </c>
      <c r="L128" s="206">
        <v>45211</v>
      </c>
      <c r="M128" s="206">
        <v>45211</v>
      </c>
      <c r="N128" s="98" t="s">
        <v>62</v>
      </c>
      <c r="O128" s="98"/>
      <c r="P128" s="98"/>
      <c r="Q128" s="98"/>
      <c r="R128" s="98"/>
      <c r="S128" s="142" t="str">
        <f t="shared" si="5"/>
        <v>Open PDFIR FINALLY.IR 178 (S19.CI.06-05)(12-00)</v>
      </c>
    </row>
    <row r="129" spans="1:19" ht="80.099999999999994" customHeight="1" x14ac:dyDescent="0.3">
      <c r="A129" s="441">
        <f t="shared" si="3"/>
        <v>124</v>
      </c>
      <c r="B129" s="442" t="s">
        <v>1427</v>
      </c>
      <c r="C129" s="272" t="str">
        <f t="shared" si="4"/>
        <v>Open PDF IR.IR 016 (S19.ELE.07-05)(10-00)</v>
      </c>
      <c r="D129" s="294" t="s">
        <v>1140</v>
      </c>
      <c r="E129" s="272" t="s">
        <v>1356</v>
      </c>
      <c r="F129" s="426" t="s">
        <v>1428</v>
      </c>
      <c r="G129" s="90" t="s">
        <v>195</v>
      </c>
      <c r="H129" s="98">
        <v>45053</v>
      </c>
      <c r="I129" s="98">
        <v>45053</v>
      </c>
      <c r="J129" s="90" t="s">
        <v>1671</v>
      </c>
      <c r="K129" s="90"/>
      <c r="L129" s="206"/>
      <c r="M129" s="206"/>
      <c r="N129" s="90"/>
      <c r="O129" s="90"/>
      <c r="P129" s="90"/>
      <c r="Q129" s="90"/>
      <c r="R129" s="90"/>
      <c r="S129" s="142" t="str">
        <f t="shared" si="5"/>
        <v>Open PDFIR FINALLY.IR 016 (S19.ELE.07-05)(10-00)</v>
      </c>
    </row>
    <row r="130" spans="1:19" ht="80.099999999999994" hidden="1" customHeight="1" x14ac:dyDescent="0.3">
      <c r="A130" s="441">
        <f t="shared" si="3"/>
        <v>125</v>
      </c>
      <c r="B130" s="442" t="s">
        <v>1546</v>
      </c>
      <c r="C130" s="272" t="str">
        <f t="shared" si="4"/>
        <v>Open PDF IR.IR 182 (S19.SU.08-05)(12-00)</v>
      </c>
      <c r="D130" s="294" t="s">
        <v>228</v>
      </c>
      <c r="E130" s="272" t="s">
        <v>1545</v>
      </c>
      <c r="F130" s="426" t="s">
        <v>1910</v>
      </c>
      <c r="G130" s="90" t="s">
        <v>195</v>
      </c>
      <c r="H130" s="98">
        <v>45054</v>
      </c>
      <c r="I130" s="98">
        <v>45054</v>
      </c>
      <c r="J130" s="90" t="s">
        <v>25</v>
      </c>
      <c r="K130" s="98" t="s">
        <v>195</v>
      </c>
      <c r="L130" s="206">
        <v>45207</v>
      </c>
      <c r="M130" s="206">
        <v>45207</v>
      </c>
      <c r="N130" s="90" t="s">
        <v>1671</v>
      </c>
      <c r="O130" s="90"/>
      <c r="P130" s="90"/>
      <c r="Q130" s="90"/>
      <c r="R130" s="90"/>
      <c r="S130" s="142" t="str">
        <f t="shared" si="5"/>
        <v>Open PDFIR FINALLY.IR 182 (S19.SU.08-05)(12-00)</v>
      </c>
    </row>
    <row r="131" spans="1:19" ht="80.099999999999994" hidden="1" customHeight="1" x14ac:dyDescent="0.3">
      <c r="A131" s="441">
        <f t="shared" si="3"/>
        <v>126</v>
      </c>
      <c r="B131" s="442" t="s">
        <v>1542</v>
      </c>
      <c r="C131" s="272" t="str">
        <f t="shared" si="4"/>
        <v>Open PDF IR.IR 180 (S19.CI.08-05)(12-00)</v>
      </c>
      <c r="D131" s="294" t="s">
        <v>76</v>
      </c>
      <c r="E131" s="272" t="s">
        <v>1356</v>
      </c>
      <c r="F131" s="426" t="s">
        <v>1539</v>
      </c>
      <c r="G131" s="90" t="s">
        <v>195</v>
      </c>
      <c r="H131" s="98">
        <v>45054</v>
      </c>
      <c r="I131" s="98">
        <v>45054</v>
      </c>
      <c r="J131" s="90" t="s">
        <v>25</v>
      </c>
      <c r="K131" s="98" t="s">
        <v>195</v>
      </c>
      <c r="L131" s="206">
        <v>45071</v>
      </c>
      <c r="M131" s="206">
        <v>45071</v>
      </c>
      <c r="N131" s="98" t="s">
        <v>1671</v>
      </c>
      <c r="O131" s="98"/>
      <c r="P131" s="98"/>
      <c r="Q131" s="98"/>
      <c r="R131" s="98"/>
      <c r="S131" s="142" t="str">
        <f t="shared" si="5"/>
        <v>Open PDFIR FINALLY.IR 180 (S19.CI.08-05)(12-00)</v>
      </c>
    </row>
    <row r="132" spans="1:19" ht="80.099999999999994" hidden="1" customHeight="1" x14ac:dyDescent="0.3">
      <c r="A132" s="441">
        <f t="shared" si="3"/>
        <v>127</v>
      </c>
      <c r="B132" s="442" t="s">
        <v>1543</v>
      </c>
      <c r="C132" s="272" t="str">
        <f t="shared" si="4"/>
        <v>Open PDF IR.IR 181 (S19.SU.08-05)(12-00)</v>
      </c>
      <c r="D132" s="294" t="s">
        <v>228</v>
      </c>
      <c r="E132" s="272" t="s">
        <v>1356</v>
      </c>
      <c r="F132" s="426" t="s">
        <v>1544</v>
      </c>
      <c r="G132" s="90" t="s">
        <v>195</v>
      </c>
      <c r="H132" s="98">
        <v>45054</v>
      </c>
      <c r="I132" s="98">
        <v>45056</v>
      </c>
      <c r="J132" s="90" t="s">
        <v>1671</v>
      </c>
      <c r="K132" s="90"/>
      <c r="L132" s="206"/>
      <c r="M132" s="206"/>
      <c r="N132" s="90"/>
      <c r="O132" s="90"/>
      <c r="P132" s="90"/>
      <c r="Q132" s="90"/>
      <c r="R132" s="90"/>
      <c r="S132" s="142" t="str">
        <f t="shared" si="5"/>
        <v>Open PDFIR FINALLY.IR 181 (S19.SU.08-05)(12-00)</v>
      </c>
    </row>
    <row r="133" spans="1:19" ht="80.099999999999994" hidden="1" customHeight="1" x14ac:dyDescent="0.3">
      <c r="A133" s="441">
        <f t="shared" si="3"/>
        <v>128</v>
      </c>
      <c r="B133" s="442" t="s">
        <v>1541</v>
      </c>
      <c r="C133" s="272" t="str">
        <f t="shared" si="4"/>
        <v>Open PDF IR.IR 179 (S19.CI.08-05)(12-00)</v>
      </c>
      <c r="D133" s="294" t="s">
        <v>76</v>
      </c>
      <c r="E133" s="272" t="s">
        <v>1356</v>
      </c>
      <c r="F133" s="426" t="s">
        <v>1536</v>
      </c>
      <c r="G133" s="90" t="s">
        <v>195</v>
      </c>
      <c r="H133" s="98">
        <v>45054</v>
      </c>
      <c r="I133" s="98">
        <v>45054</v>
      </c>
      <c r="J133" s="90" t="s">
        <v>25</v>
      </c>
      <c r="K133" s="98" t="s">
        <v>195</v>
      </c>
      <c r="L133" s="206">
        <v>45211</v>
      </c>
      <c r="M133" s="206">
        <v>45211</v>
      </c>
      <c r="N133" s="98" t="s">
        <v>62</v>
      </c>
      <c r="O133" s="98"/>
      <c r="P133" s="98"/>
      <c r="Q133" s="98"/>
      <c r="R133" s="98"/>
      <c r="S133" s="142" t="str">
        <f t="shared" si="5"/>
        <v>Open PDFIR FINALLY.IR 179 (S19.CI.08-05)(12-00)</v>
      </c>
    </row>
    <row r="134" spans="1:19" ht="80.099999999999994" hidden="1" customHeight="1" x14ac:dyDescent="0.3">
      <c r="A134" s="441">
        <f t="shared" ref="A134:A197" si="6">ROW()-ROW($A$5)</f>
        <v>129</v>
      </c>
      <c r="B134" s="442" t="s">
        <v>1550</v>
      </c>
      <c r="C134" s="272" t="str">
        <f t="shared" ref="C134:C197" si="7">IF(B134&gt;0,HYPERLINK(CONCATENATE("PDF IR/",B134,".pdf"),CONCATENATE("Open PDF IR.",B134)),"")</f>
        <v>Open PDF IR.IR 183 (S19.CI.10-05)(12-00)</v>
      </c>
      <c r="D134" s="294" t="s">
        <v>76</v>
      </c>
      <c r="E134" s="272" t="s">
        <v>1356</v>
      </c>
      <c r="F134" s="426" t="s">
        <v>1547</v>
      </c>
      <c r="G134" s="90" t="s">
        <v>195</v>
      </c>
      <c r="H134" s="98">
        <v>45056</v>
      </c>
      <c r="I134" s="98">
        <v>45056</v>
      </c>
      <c r="J134" s="90" t="s">
        <v>25</v>
      </c>
      <c r="K134" s="98" t="s">
        <v>195</v>
      </c>
      <c r="L134" s="206">
        <v>45071</v>
      </c>
      <c r="M134" s="206">
        <v>45071</v>
      </c>
      <c r="N134" s="98" t="s">
        <v>1671</v>
      </c>
      <c r="O134" s="98"/>
      <c r="P134" s="98"/>
      <c r="Q134" s="98"/>
      <c r="R134" s="98"/>
      <c r="S134" s="142" t="str">
        <f t="shared" ref="S134:S197" si="8">IF(B134&gt;0,HYPERLINK(CONCATENATE("PDFIR FINALLY/",B134,".pdf"),CONCATENATE("Open PDFIR FINALLY.",B134)),"")</f>
        <v>Open PDFIR FINALLY.IR 183 (S19.CI.10-05)(12-00)</v>
      </c>
    </row>
    <row r="135" spans="1:19" ht="80.099999999999994" hidden="1" customHeight="1" x14ac:dyDescent="0.3">
      <c r="A135" s="441">
        <f t="shared" si="6"/>
        <v>130</v>
      </c>
      <c r="B135" s="442" t="s">
        <v>1564</v>
      </c>
      <c r="C135" s="272" t="str">
        <f t="shared" si="7"/>
        <v>Open PDF IR.IR 190 (S19.SU.10-05)(02-30)</v>
      </c>
      <c r="D135" s="294" t="s">
        <v>228</v>
      </c>
      <c r="E135" s="272" t="s">
        <v>1356</v>
      </c>
      <c r="F135" s="426" t="s">
        <v>1565</v>
      </c>
      <c r="G135" s="90" t="s">
        <v>195</v>
      </c>
      <c r="H135" s="98">
        <v>45056</v>
      </c>
      <c r="I135" s="98">
        <v>45056</v>
      </c>
      <c r="J135" s="90" t="s">
        <v>1671</v>
      </c>
      <c r="K135" s="90"/>
      <c r="L135" s="206"/>
      <c r="M135" s="206"/>
      <c r="N135" s="90"/>
      <c r="O135" s="90"/>
      <c r="P135" s="90"/>
      <c r="Q135" s="90"/>
      <c r="R135" s="90"/>
      <c r="S135" s="142" t="str">
        <f t="shared" si="8"/>
        <v>Open PDFIR FINALLY.IR 190 (S19.SU.10-05)(02-30)</v>
      </c>
    </row>
    <row r="136" spans="1:19" s="127" customFormat="1" ht="80.099999999999994" hidden="1" customHeight="1" x14ac:dyDescent="0.3">
      <c r="A136" s="441">
        <f t="shared" si="6"/>
        <v>131</v>
      </c>
      <c r="B136" s="442" t="s">
        <v>1554</v>
      </c>
      <c r="C136" s="272" t="str">
        <f t="shared" si="7"/>
        <v>Open PDF IR.IR 185 (S19.SU.10-05)(12-00)</v>
      </c>
      <c r="D136" s="294" t="s">
        <v>228</v>
      </c>
      <c r="E136" s="272" t="s">
        <v>1549</v>
      </c>
      <c r="F136" s="426" t="s">
        <v>1555</v>
      </c>
      <c r="G136" s="90" t="s">
        <v>195</v>
      </c>
      <c r="H136" s="98">
        <v>45056</v>
      </c>
      <c r="I136" s="98">
        <v>45056</v>
      </c>
      <c r="J136" s="90" t="s">
        <v>25</v>
      </c>
      <c r="K136" s="98" t="s">
        <v>195</v>
      </c>
      <c r="L136" s="206">
        <v>45071</v>
      </c>
      <c r="M136" s="206">
        <v>45071</v>
      </c>
      <c r="N136" s="98" t="s">
        <v>1671</v>
      </c>
      <c r="O136" s="98"/>
      <c r="P136" s="98"/>
      <c r="Q136" s="98"/>
      <c r="R136" s="98"/>
      <c r="S136" s="142" t="str">
        <f t="shared" si="8"/>
        <v>Open PDFIR FINALLY.IR 185 (S19.SU.10-05)(12-00)</v>
      </c>
    </row>
    <row r="137" spans="1:19" s="127" customFormat="1" ht="80.099999999999994" hidden="1" customHeight="1" x14ac:dyDescent="0.3">
      <c r="A137" s="441">
        <f t="shared" si="6"/>
        <v>132</v>
      </c>
      <c r="B137" s="442" t="s">
        <v>1562</v>
      </c>
      <c r="C137" s="272" t="str">
        <f t="shared" si="7"/>
        <v>Open PDF IR.IR 189 (S19.SU.06-05)(11-00)</v>
      </c>
      <c r="D137" s="294" t="s">
        <v>228</v>
      </c>
      <c r="E137" s="272" t="s">
        <v>1356</v>
      </c>
      <c r="F137" s="426" t="s">
        <v>1563</v>
      </c>
      <c r="G137" s="90" t="s">
        <v>195</v>
      </c>
      <c r="H137" s="98">
        <v>45056</v>
      </c>
      <c r="I137" s="98">
        <v>45056</v>
      </c>
      <c r="J137" s="90" t="s">
        <v>1671</v>
      </c>
      <c r="K137" s="90"/>
      <c r="L137" s="206"/>
      <c r="M137" s="206"/>
      <c r="N137" s="90"/>
      <c r="O137" s="90"/>
      <c r="P137" s="90"/>
      <c r="Q137" s="90"/>
      <c r="R137" s="90"/>
      <c r="S137" s="142" t="str">
        <f t="shared" si="8"/>
        <v>Open PDFIR FINALLY.IR 189 (S19.SU.06-05)(11-00)</v>
      </c>
    </row>
    <row r="138" spans="1:19" ht="80.099999999999994" hidden="1" customHeight="1" x14ac:dyDescent="0.3">
      <c r="A138" s="441">
        <f t="shared" si="6"/>
        <v>133</v>
      </c>
      <c r="B138" s="442" t="s">
        <v>1556</v>
      </c>
      <c r="C138" s="272" t="str">
        <f t="shared" si="7"/>
        <v>Open PDF IR.IR 186 (S19.SU.10-05)(11-00)</v>
      </c>
      <c r="D138" s="294" t="s">
        <v>76</v>
      </c>
      <c r="E138" s="272" t="s">
        <v>1549</v>
      </c>
      <c r="F138" s="426" t="s">
        <v>1557</v>
      </c>
      <c r="G138" s="90" t="s">
        <v>195</v>
      </c>
      <c r="H138" s="98">
        <v>45056</v>
      </c>
      <c r="I138" s="98">
        <v>45056</v>
      </c>
      <c r="J138" s="90" t="s">
        <v>25</v>
      </c>
      <c r="K138" s="90" t="s">
        <v>195</v>
      </c>
      <c r="L138" s="206">
        <v>45216</v>
      </c>
      <c r="M138" s="206">
        <v>45216</v>
      </c>
      <c r="N138" s="90" t="s">
        <v>62</v>
      </c>
      <c r="O138" s="98"/>
      <c r="P138" s="98"/>
      <c r="Q138" s="98"/>
      <c r="R138" s="98"/>
      <c r="S138" s="142" t="str">
        <f t="shared" si="8"/>
        <v>Open PDFIR FINALLY.IR 186 (S19.SU.10-05)(11-00)</v>
      </c>
    </row>
    <row r="139" spans="1:19" ht="80.099999999999994" hidden="1" customHeight="1" x14ac:dyDescent="0.3">
      <c r="A139" s="441">
        <f t="shared" si="6"/>
        <v>134</v>
      </c>
      <c r="B139" s="442" t="s">
        <v>1560</v>
      </c>
      <c r="C139" s="272" t="str">
        <f t="shared" si="7"/>
        <v>Open PDF IR.IR 188 (S19.CI.10-05)(11-00)</v>
      </c>
      <c r="D139" s="294" t="s">
        <v>76</v>
      </c>
      <c r="E139" s="272" t="s">
        <v>1356</v>
      </c>
      <c r="F139" s="426" t="s">
        <v>1561</v>
      </c>
      <c r="G139" s="90" t="s">
        <v>195</v>
      </c>
      <c r="H139" s="98">
        <v>45056</v>
      </c>
      <c r="I139" s="98">
        <v>45056</v>
      </c>
      <c r="J139" s="90" t="s">
        <v>25</v>
      </c>
      <c r="K139" s="98" t="s">
        <v>195</v>
      </c>
      <c r="L139" s="206">
        <v>45211</v>
      </c>
      <c r="M139" s="206">
        <v>45211</v>
      </c>
      <c r="N139" s="98" t="s">
        <v>62</v>
      </c>
      <c r="O139" s="98"/>
      <c r="P139" s="98"/>
      <c r="Q139" s="98"/>
      <c r="R139" s="98"/>
      <c r="S139" s="142" t="str">
        <f t="shared" si="8"/>
        <v>Open PDFIR FINALLY.IR 188 (S19.CI.10-05)(11-00)</v>
      </c>
    </row>
    <row r="140" spans="1:19" ht="80.099999999999994" hidden="1" customHeight="1" x14ac:dyDescent="0.3">
      <c r="A140" s="441">
        <f t="shared" si="6"/>
        <v>135</v>
      </c>
      <c r="B140" s="442" t="s">
        <v>1551</v>
      </c>
      <c r="C140" s="272" t="str">
        <f t="shared" si="7"/>
        <v>Open PDF IR.IR 184 (S19.SU.10-05)(12-00)</v>
      </c>
      <c r="D140" s="294" t="s">
        <v>76</v>
      </c>
      <c r="E140" s="272" t="s">
        <v>1549</v>
      </c>
      <c r="F140" s="426" t="s">
        <v>1548</v>
      </c>
      <c r="G140" s="90" t="s">
        <v>195</v>
      </c>
      <c r="H140" s="98">
        <v>45056</v>
      </c>
      <c r="I140" s="98">
        <v>45056</v>
      </c>
      <c r="J140" s="90" t="s">
        <v>25</v>
      </c>
      <c r="K140" s="90" t="s">
        <v>195</v>
      </c>
      <c r="L140" s="206">
        <v>45216</v>
      </c>
      <c r="M140" s="206">
        <v>45216</v>
      </c>
      <c r="N140" s="90" t="s">
        <v>62</v>
      </c>
      <c r="O140" s="98"/>
      <c r="P140" s="98"/>
      <c r="Q140" s="98"/>
      <c r="R140" s="98"/>
      <c r="S140" s="142" t="str">
        <f t="shared" si="8"/>
        <v>Open PDFIR FINALLY.IR 184 (S19.SU.10-05)(12-00)</v>
      </c>
    </row>
    <row r="141" spans="1:19" ht="80.099999999999994" hidden="1" customHeight="1" x14ac:dyDescent="0.3">
      <c r="A141" s="441">
        <f t="shared" si="6"/>
        <v>136</v>
      </c>
      <c r="B141" s="442" t="s">
        <v>1558</v>
      </c>
      <c r="C141" s="272" t="str">
        <f t="shared" si="7"/>
        <v>Open PDF IR.IR 187 (S19.CI.10-05)(11-00)</v>
      </c>
      <c r="D141" s="294" t="s">
        <v>76</v>
      </c>
      <c r="E141" s="272" t="s">
        <v>1545</v>
      </c>
      <c r="F141" s="426" t="s">
        <v>1559</v>
      </c>
      <c r="G141" s="90" t="s">
        <v>195</v>
      </c>
      <c r="H141" s="98">
        <v>45056</v>
      </c>
      <c r="I141" s="98">
        <v>45056</v>
      </c>
      <c r="J141" s="90" t="s">
        <v>25</v>
      </c>
      <c r="K141" s="90" t="s">
        <v>195</v>
      </c>
      <c r="L141" s="206">
        <v>45216</v>
      </c>
      <c r="M141" s="206">
        <v>45216</v>
      </c>
      <c r="N141" s="90" t="s">
        <v>62</v>
      </c>
      <c r="O141" s="98"/>
      <c r="P141" s="98"/>
      <c r="Q141" s="98"/>
      <c r="R141" s="98"/>
      <c r="S141" s="142" t="str">
        <f t="shared" si="8"/>
        <v>Open PDFIR FINALLY.IR 187 (S19.CI.10-05)(11-00)</v>
      </c>
    </row>
    <row r="142" spans="1:19" ht="80.099999999999994" hidden="1" customHeight="1" x14ac:dyDescent="0.3">
      <c r="A142" s="441">
        <f t="shared" si="6"/>
        <v>137</v>
      </c>
      <c r="B142" s="442" t="s">
        <v>1572</v>
      </c>
      <c r="C142" s="272" t="str">
        <f t="shared" si="7"/>
        <v>Open PDF IR.IR 191 (S19.CI.13-05)(02-30)</v>
      </c>
      <c r="D142" s="294" t="s">
        <v>76</v>
      </c>
      <c r="E142" s="272" t="s">
        <v>1356</v>
      </c>
      <c r="F142" s="426" t="s">
        <v>1567</v>
      </c>
      <c r="G142" s="90" t="s">
        <v>195</v>
      </c>
      <c r="H142" s="98">
        <v>45059</v>
      </c>
      <c r="I142" s="98">
        <v>45060</v>
      </c>
      <c r="J142" s="90" t="s">
        <v>25</v>
      </c>
      <c r="K142" s="98" t="s">
        <v>195</v>
      </c>
      <c r="L142" s="206">
        <v>45071</v>
      </c>
      <c r="M142" s="206">
        <v>45071</v>
      </c>
      <c r="N142" s="98" t="s">
        <v>1671</v>
      </c>
      <c r="O142" s="98"/>
      <c r="P142" s="98"/>
      <c r="Q142" s="98"/>
      <c r="R142" s="98"/>
      <c r="S142" s="142" t="str">
        <f t="shared" si="8"/>
        <v>Open PDFIR FINALLY.IR 191 (S19.CI.13-05)(02-30)</v>
      </c>
    </row>
    <row r="143" spans="1:19" ht="80.099999999999994" hidden="1" customHeight="1" x14ac:dyDescent="0.3">
      <c r="A143" s="441">
        <f t="shared" si="6"/>
        <v>138</v>
      </c>
      <c r="B143" s="442" t="s">
        <v>1573</v>
      </c>
      <c r="C143" s="272" t="str">
        <f t="shared" si="7"/>
        <v>Open PDF IR.IR 192 (S19.CI.13-05)(02-30)</v>
      </c>
      <c r="D143" s="294" t="s">
        <v>76</v>
      </c>
      <c r="E143" s="272" t="s">
        <v>1356</v>
      </c>
      <c r="F143" s="426" t="s">
        <v>1569</v>
      </c>
      <c r="G143" s="90" t="s">
        <v>195</v>
      </c>
      <c r="H143" s="98">
        <v>45059</v>
      </c>
      <c r="I143" s="98">
        <v>45059</v>
      </c>
      <c r="J143" s="90" t="s">
        <v>25</v>
      </c>
      <c r="K143" s="98" t="s">
        <v>195</v>
      </c>
      <c r="L143" s="206">
        <v>45211</v>
      </c>
      <c r="M143" s="206">
        <v>45211</v>
      </c>
      <c r="N143" s="98" t="s">
        <v>62</v>
      </c>
      <c r="O143" s="98"/>
      <c r="P143" s="98"/>
      <c r="Q143" s="98"/>
      <c r="R143" s="98"/>
      <c r="S143" s="142" t="str">
        <f t="shared" si="8"/>
        <v>Open PDFIR FINALLY.IR 192 (S19.CI.13-05)(02-30)</v>
      </c>
    </row>
    <row r="144" spans="1:19" ht="80.099999999999994" customHeight="1" x14ac:dyDescent="0.3">
      <c r="A144" s="441">
        <f t="shared" si="6"/>
        <v>139</v>
      </c>
      <c r="B144" s="442" t="s">
        <v>1582</v>
      </c>
      <c r="C144" s="272" t="str">
        <f t="shared" si="7"/>
        <v>Open PDF IR.IR 17 (S19.ELE.14-05)(10-30)</v>
      </c>
      <c r="D144" s="294" t="s">
        <v>1140</v>
      </c>
      <c r="E144" s="272" t="s">
        <v>1356</v>
      </c>
      <c r="F144" s="426" t="s">
        <v>1581</v>
      </c>
      <c r="G144" s="90" t="s">
        <v>195</v>
      </c>
      <c r="H144" s="98">
        <v>45060</v>
      </c>
      <c r="I144" s="98">
        <v>45060</v>
      </c>
      <c r="J144" s="90" t="s">
        <v>1671</v>
      </c>
      <c r="K144" s="90"/>
      <c r="L144" s="206"/>
      <c r="M144" s="206"/>
      <c r="N144" s="90"/>
      <c r="O144" s="90"/>
      <c r="P144" s="90"/>
      <c r="Q144" s="90"/>
      <c r="R144" s="90"/>
      <c r="S144" s="142" t="str">
        <f t="shared" si="8"/>
        <v>Open PDFIR FINALLY.IR 17 (S19.ELE.14-05)(10-30)</v>
      </c>
    </row>
    <row r="145" spans="1:19" ht="80.099999999999994" hidden="1" customHeight="1" x14ac:dyDescent="0.3">
      <c r="A145" s="441">
        <f t="shared" si="6"/>
        <v>140</v>
      </c>
      <c r="B145" s="442" t="s">
        <v>1571</v>
      </c>
      <c r="C145" s="272" t="str">
        <f t="shared" si="7"/>
        <v>Open PDF IR.IR 193 (S19.SU.14-05)(02-30)</v>
      </c>
      <c r="D145" s="294" t="s">
        <v>228</v>
      </c>
      <c r="E145" s="272" t="s">
        <v>1356</v>
      </c>
      <c r="F145" s="426" t="s">
        <v>1595</v>
      </c>
      <c r="G145" s="90" t="s">
        <v>195</v>
      </c>
      <c r="H145" s="98">
        <v>45060</v>
      </c>
      <c r="I145" s="98">
        <v>45060</v>
      </c>
      <c r="J145" s="90" t="s">
        <v>1671</v>
      </c>
      <c r="K145" s="90"/>
      <c r="L145" s="206"/>
      <c r="M145" s="206"/>
      <c r="N145" s="90"/>
      <c r="O145" s="90"/>
      <c r="P145" s="90"/>
      <c r="Q145" s="90"/>
      <c r="R145" s="90"/>
      <c r="S145" s="142" t="str">
        <f t="shared" si="8"/>
        <v>Open PDFIR FINALLY.IR 193 (S19.SU.14-05)(02-30)</v>
      </c>
    </row>
    <row r="146" spans="1:19" ht="80.099999999999994" hidden="1" customHeight="1" x14ac:dyDescent="0.3">
      <c r="A146" s="441">
        <f t="shared" si="6"/>
        <v>141</v>
      </c>
      <c r="B146" s="442" t="s">
        <v>1839</v>
      </c>
      <c r="C146" s="272" t="str">
        <f t="shared" si="7"/>
        <v>Open PDF IR.IR 195 (S19.CI.15-05)(02-30)</v>
      </c>
      <c r="D146" s="294" t="s">
        <v>76</v>
      </c>
      <c r="E146" s="272" t="s">
        <v>1356</v>
      </c>
      <c r="F146" s="426" t="s">
        <v>1585</v>
      </c>
      <c r="G146" s="90" t="s">
        <v>195</v>
      </c>
      <c r="H146" s="98">
        <v>45061</v>
      </c>
      <c r="I146" s="98">
        <v>45061</v>
      </c>
      <c r="J146" s="90" t="s">
        <v>25</v>
      </c>
      <c r="K146" s="98" t="s">
        <v>195</v>
      </c>
      <c r="L146" s="206">
        <v>45071</v>
      </c>
      <c r="M146" s="206">
        <v>45071</v>
      </c>
      <c r="N146" s="98" t="s">
        <v>1671</v>
      </c>
      <c r="O146" s="98"/>
      <c r="P146" s="98"/>
      <c r="Q146" s="98"/>
      <c r="R146" s="98"/>
      <c r="S146" s="142" t="str">
        <f t="shared" si="8"/>
        <v>Open PDFIR FINALLY.IR 195 (S19.CI.15-05)(02-30)</v>
      </c>
    </row>
    <row r="147" spans="1:19" ht="80.099999999999994" hidden="1" customHeight="1" x14ac:dyDescent="0.3">
      <c r="A147" s="441">
        <f t="shared" si="6"/>
        <v>142</v>
      </c>
      <c r="B147" s="442" t="s">
        <v>1840</v>
      </c>
      <c r="C147" s="272" t="str">
        <f t="shared" si="7"/>
        <v>Open PDF IR.IR 194 (S19.CI.15-05)(02-30)</v>
      </c>
      <c r="D147" s="294" t="s">
        <v>76</v>
      </c>
      <c r="E147" s="272" t="s">
        <v>1356</v>
      </c>
      <c r="F147" s="426" t="s">
        <v>1630</v>
      </c>
      <c r="G147" s="90" t="s">
        <v>195</v>
      </c>
      <c r="H147" s="98">
        <v>45061</v>
      </c>
      <c r="I147" s="98">
        <v>45061</v>
      </c>
      <c r="J147" s="90" t="s">
        <v>25</v>
      </c>
      <c r="K147" s="98" t="s">
        <v>195</v>
      </c>
      <c r="L147" s="206">
        <v>45211</v>
      </c>
      <c r="M147" s="206">
        <v>45211</v>
      </c>
      <c r="N147" s="98" t="s">
        <v>62</v>
      </c>
      <c r="O147" s="98"/>
      <c r="P147" s="98"/>
      <c r="Q147" s="98"/>
      <c r="R147" s="98"/>
      <c r="S147" s="142" t="str">
        <f t="shared" si="8"/>
        <v>Open PDFIR FINALLY.IR 194 (S19.CI.15-05)(02-30)</v>
      </c>
    </row>
    <row r="148" spans="1:19" ht="80.099999999999994" hidden="1" customHeight="1" x14ac:dyDescent="0.3">
      <c r="A148" s="441">
        <f t="shared" si="6"/>
        <v>143</v>
      </c>
      <c r="B148" s="442" t="s">
        <v>1599</v>
      </c>
      <c r="C148" s="272" t="str">
        <f t="shared" si="7"/>
        <v>Open PDF IR.IR 201 (S19.CI.16-05)(02-30)</v>
      </c>
      <c r="D148" s="294" t="s">
        <v>76</v>
      </c>
      <c r="E148" s="272" t="s">
        <v>1545</v>
      </c>
      <c r="F148" s="426" t="s">
        <v>1600</v>
      </c>
      <c r="G148" s="90" t="s">
        <v>195</v>
      </c>
      <c r="H148" s="98">
        <v>45062</v>
      </c>
      <c r="I148" s="98">
        <v>45062</v>
      </c>
      <c r="J148" s="90" t="s">
        <v>25</v>
      </c>
      <c r="K148" s="90" t="s">
        <v>195</v>
      </c>
      <c r="L148" s="206">
        <v>45216</v>
      </c>
      <c r="M148" s="206">
        <v>45216</v>
      </c>
      <c r="N148" s="90" t="s">
        <v>62</v>
      </c>
      <c r="O148" s="98"/>
      <c r="P148" s="98"/>
      <c r="Q148" s="98"/>
      <c r="R148" s="98"/>
      <c r="S148" s="142" t="str">
        <f t="shared" si="8"/>
        <v>Open PDFIR FINALLY.IR 201 (S19.CI.16-05)(02-30)</v>
      </c>
    </row>
    <row r="149" spans="1:19" ht="80.099999999999994" hidden="1" customHeight="1" x14ac:dyDescent="0.3">
      <c r="A149" s="441">
        <f t="shared" si="6"/>
        <v>144</v>
      </c>
      <c r="B149" s="442" t="s">
        <v>1594</v>
      </c>
      <c r="C149" s="272" t="str">
        <f t="shared" si="7"/>
        <v>Open PDF IR.IR 199 (S19.SU.16-05)(02-30)</v>
      </c>
      <c r="D149" s="294" t="s">
        <v>228</v>
      </c>
      <c r="E149" s="272" t="s">
        <v>1545</v>
      </c>
      <c r="F149" s="426" t="s">
        <v>1601</v>
      </c>
      <c r="G149" s="90" t="s">
        <v>195</v>
      </c>
      <c r="H149" s="98">
        <v>45062</v>
      </c>
      <c r="I149" s="98">
        <v>45062</v>
      </c>
      <c r="J149" s="98" t="s">
        <v>25</v>
      </c>
      <c r="K149" s="98" t="s">
        <v>195</v>
      </c>
      <c r="L149" s="206">
        <v>45207</v>
      </c>
      <c r="M149" s="206">
        <v>45259</v>
      </c>
      <c r="N149" s="98" t="s">
        <v>62</v>
      </c>
      <c r="O149" s="90"/>
      <c r="P149" s="90"/>
      <c r="Q149" s="90"/>
      <c r="R149" s="90"/>
      <c r="S149" s="142" t="str">
        <f t="shared" si="8"/>
        <v>Open PDFIR FINALLY.IR 199 (S19.SU.16-05)(02-30)</v>
      </c>
    </row>
    <row r="150" spans="1:19" ht="79.5" hidden="1" customHeight="1" x14ac:dyDescent="0.3">
      <c r="A150" s="441">
        <f t="shared" si="6"/>
        <v>145</v>
      </c>
      <c r="B150" s="442" t="s">
        <v>1592</v>
      </c>
      <c r="C150" s="272" t="str">
        <f t="shared" si="7"/>
        <v>Open PDF IR.IR 197 (S19.SU.16-05)(02-30)</v>
      </c>
      <c r="D150" s="294" t="s">
        <v>228</v>
      </c>
      <c r="E150" s="272" t="s">
        <v>1545</v>
      </c>
      <c r="F150" s="426" t="s">
        <v>1610</v>
      </c>
      <c r="G150" s="90" t="s">
        <v>195</v>
      </c>
      <c r="H150" s="98">
        <v>45062</v>
      </c>
      <c r="I150" s="98">
        <v>45062</v>
      </c>
      <c r="J150" s="90" t="s">
        <v>25</v>
      </c>
      <c r="K150" s="98" t="s">
        <v>195</v>
      </c>
      <c r="L150" s="206">
        <v>45071</v>
      </c>
      <c r="M150" s="206">
        <v>45071</v>
      </c>
      <c r="N150" s="98" t="s">
        <v>25</v>
      </c>
      <c r="O150" s="98" t="s">
        <v>195</v>
      </c>
      <c r="P150" s="206">
        <v>45207</v>
      </c>
      <c r="Q150" s="206">
        <v>45207</v>
      </c>
      <c r="R150" s="90" t="s">
        <v>1671</v>
      </c>
      <c r="S150" s="142" t="str">
        <f t="shared" si="8"/>
        <v>Open PDFIR FINALLY.IR 197 (S19.SU.16-05)(02-30)</v>
      </c>
    </row>
    <row r="151" spans="1:19" ht="80.099999999999994" hidden="1" customHeight="1" x14ac:dyDescent="0.3">
      <c r="A151" s="441">
        <f t="shared" si="6"/>
        <v>146</v>
      </c>
      <c r="B151" s="442" t="s">
        <v>1593</v>
      </c>
      <c r="C151" s="272" t="str">
        <f t="shared" si="7"/>
        <v>Open PDF IR.IR 198 (S19.SU.16-05)(02-30)</v>
      </c>
      <c r="D151" s="294" t="s">
        <v>228</v>
      </c>
      <c r="E151" s="272" t="s">
        <v>1545</v>
      </c>
      <c r="F151" s="426" t="s">
        <v>1602</v>
      </c>
      <c r="G151" s="90" t="s">
        <v>195</v>
      </c>
      <c r="H151" s="98">
        <v>45062</v>
      </c>
      <c r="I151" s="98">
        <v>45062</v>
      </c>
      <c r="J151" s="98" t="s">
        <v>25</v>
      </c>
      <c r="K151" s="98" t="s">
        <v>195</v>
      </c>
      <c r="L151" s="206">
        <v>45207</v>
      </c>
      <c r="M151" s="206">
        <v>45259</v>
      </c>
      <c r="N151" s="98" t="s">
        <v>62</v>
      </c>
      <c r="O151" s="90"/>
      <c r="P151" s="90"/>
      <c r="Q151" s="90"/>
      <c r="R151" s="90"/>
      <c r="S151" s="142" t="str">
        <f t="shared" si="8"/>
        <v>Open PDFIR FINALLY.IR 198 (S19.SU.16-05)(02-30)</v>
      </c>
    </row>
    <row r="152" spans="1:19" ht="80.099999999999994" hidden="1" customHeight="1" x14ac:dyDescent="0.3">
      <c r="A152" s="441">
        <f t="shared" si="6"/>
        <v>147</v>
      </c>
      <c r="B152" s="442" t="s">
        <v>1591</v>
      </c>
      <c r="C152" s="272" t="str">
        <f t="shared" si="7"/>
        <v>Open PDF IR.IR 196 (S19.SU.16-05)(02-30)</v>
      </c>
      <c r="D152" s="294" t="s">
        <v>228</v>
      </c>
      <c r="E152" s="272" t="s">
        <v>1545</v>
      </c>
      <c r="F152" s="426" t="s">
        <v>1911</v>
      </c>
      <c r="G152" s="90" t="s">
        <v>195</v>
      </c>
      <c r="H152" s="98">
        <v>45062</v>
      </c>
      <c r="I152" s="98">
        <v>45062</v>
      </c>
      <c r="J152" s="90" t="s">
        <v>25</v>
      </c>
      <c r="K152" s="98" t="s">
        <v>195</v>
      </c>
      <c r="L152" s="206">
        <v>45207</v>
      </c>
      <c r="M152" s="206">
        <v>45207</v>
      </c>
      <c r="N152" s="90" t="s">
        <v>1671</v>
      </c>
      <c r="O152" s="90"/>
      <c r="P152" s="90"/>
      <c r="Q152" s="90"/>
      <c r="R152" s="90"/>
      <c r="S152" s="142" t="str">
        <f t="shared" si="8"/>
        <v>Open PDFIR FINALLY.IR 196 (S19.SU.16-05)(02-30)</v>
      </c>
    </row>
    <row r="153" spans="1:19" ht="80.099999999999994" hidden="1" customHeight="1" x14ac:dyDescent="0.3">
      <c r="A153" s="441">
        <f t="shared" si="6"/>
        <v>148</v>
      </c>
      <c r="B153" s="442" t="s">
        <v>1807</v>
      </c>
      <c r="C153" s="272" t="str">
        <f t="shared" si="7"/>
        <v>Open PDF IR.IR 202 (S19.SU.17-05)(02-30)</v>
      </c>
      <c r="D153" s="294" t="s">
        <v>228</v>
      </c>
      <c r="E153" s="272" t="s">
        <v>1356</v>
      </c>
      <c r="F153" s="426" t="s">
        <v>1607</v>
      </c>
      <c r="G153" s="90" t="s">
        <v>195</v>
      </c>
      <c r="H153" s="98">
        <v>45063</v>
      </c>
      <c r="I153" s="98">
        <v>45063</v>
      </c>
      <c r="J153" s="98" t="s">
        <v>1671</v>
      </c>
      <c r="K153" s="90"/>
      <c r="L153" s="206"/>
      <c r="M153" s="206"/>
      <c r="N153" s="90"/>
      <c r="O153" s="90"/>
      <c r="P153" s="90"/>
      <c r="Q153" s="90"/>
      <c r="R153" s="90"/>
      <c r="S153" s="142" t="str">
        <f t="shared" si="8"/>
        <v>Open PDFIR FINALLY.IR 202 (S19.SU.17-05)(02-30)</v>
      </c>
    </row>
    <row r="154" spans="1:19" ht="80.099999999999994" hidden="1" customHeight="1" x14ac:dyDescent="0.3">
      <c r="A154" s="441">
        <f t="shared" si="6"/>
        <v>149</v>
      </c>
      <c r="B154" s="442" t="s">
        <v>1805</v>
      </c>
      <c r="C154" s="272" t="str">
        <f t="shared" si="7"/>
        <v>Open PDF IR.IR 205 (S19.SU.18-05)(02-30)</v>
      </c>
      <c r="D154" s="294" t="s">
        <v>228</v>
      </c>
      <c r="E154" s="272" t="s">
        <v>1545</v>
      </c>
      <c r="F154" s="426" t="s">
        <v>1623</v>
      </c>
      <c r="G154" s="90" t="s">
        <v>195</v>
      </c>
      <c r="H154" s="98">
        <v>45064</v>
      </c>
      <c r="I154" s="98">
        <v>45064</v>
      </c>
      <c r="J154" s="98" t="s">
        <v>25</v>
      </c>
      <c r="K154" s="98" t="s">
        <v>195</v>
      </c>
      <c r="L154" s="206">
        <v>45207</v>
      </c>
      <c r="M154" s="206">
        <v>45259</v>
      </c>
      <c r="N154" s="98" t="s">
        <v>62</v>
      </c>
      <c r="O154" s="90"/>
      <c r="P154" s="90"/>
      <c r="Q154" s="90"/>
      <c r="R154" s="90"/>
      <c r="S154" s="142" t="str">
        <f t="shared" si="8"/>
        <v>Open PDFIR FINALLY.IR 205 (S19.SU.18-05)(02-30)</v>
      </c>
    </row>
    <row r="155" spans="1:19" ht="80.099999999999994" hidden="1" customHeight="1" x14ac:dyDescent="0.3">
      <c r="A155" s="441">
        <f t="shared" si="6"/>
        <v>150</v>
      </c>
      <c r="B155" s="442" t="s">
        <v>1624</v>
      </c>
      <c r="C155" s="272" t="str">
        <f t="shared" si="7"/>
        <v>Open PDF IR.IR 203 (S19.CI.18-05)(02-30)</v>
      </c>
      <c r="D155" s="294" t="s">
        <v>76</v>
      </c>
      <c r="E155" s="272" t="s">
        <v>1356</v>
      </c>
      <c r="F155" s="426" t="s">
        <v>1621</v>
      </c>
      <c r="G155" s="90" t="s">
        <v>195</v>
      </c>
      <c r="H155" s="98">
        <v>45064</v>
      </c>
      <c r="I155" s="98">
        <v>45064</v>
      </c>
      <c r="J155" s="98" t="s">
        <v>25</v>
      </c>
      <c r="K155" s="98" t="s">
        <v>195</v>
      </c>
      <c r="L155" s="206">
        <v>45211</v>
      </c>
      <c r="M155" s="206">
        <v>45211</v>
      </c>
      <c r="N155" s="98" t="s">
        <v>62</v>
      </c>
      <c r="O155" s="98"/>
      <c r="P155" s="98"/>
      <c r="Q155" s="98"/>
      <c r="R155" s="98"/>
      <c r="S155" s="142" t="str">
        <f t="shared" si="8"/>
        <v>Open PDFIR FINALLY.IR 203 (S19.CI.18-05)(02-30)</v>
      </c>
    </row>
    <row r="156" spans="1:19" ht="80.099999999999994" hidden="1" customHeight="1" x14ac:dyDescent="0.3">
      <c r="A156" s="441">
        <f t="shared" si="6"/>
        <v>151</v>
      </c>
      <c r="B156" s="442" t="s">
        <v>1806</v>
      </c>
      <c r="C156" s="272" t="str">
        <f t="shared" si="7"/>
        <v>Open PDF IR.IR 204 (S19.SU.18-05)(02-30)</v>
      </c>
      <c r="D156" s="294" t="s">
        <v>228</v>
      </c>
      <c r="E156" s="272" t="s">
        <v>1545</v>
      </c>
      <c r="F156" s="426" t="s">
        <v>1622</v>
      </c>
      <c r="G156" s="90" t="s">
        <v>195</v>
      </c>
      <c r="H156" s="98">
        <v>45064</v>
      </c>
      <c r="I156" s="98">
        <v>45064</v>
      </c>
      <c r="J156" s="98" t="s">
        <v>25</v>
      </c>
      <c r="K156" s="98" t="s">
        <v>195</v>
      </c>
      <c r="L156" s="206">
        <v>45207</v>
      </c>
      <c r="M156" s="206">
        <v>45259</v>
      </c>
      <c r="N156" s="98" t="s">
        <v>62</v>
      </c>
      <c r="O156" s="90"/>
      <c r="P156" s="90"/>
      <c r="Q156" s="90"/>
      <c r="R156" s="90"/>
      <c r="S156" s="142" t="str">
        <f t="shared" si="8"/>
        <v>Open PDFIR FINALLY.IR 204 (S19.SU.18-05)(02-30)</v>
      </c>
    </row>
    <row r="157" spans="1:19" ht="80.099999999999994" hidden="1" customHeight="1" x14ac:dyDescent="0.3">
      <c r="A157" s="441">
        <f t="shared" si="6"/>
        <v>152</v>
      </c>
      <c r="B157" s="442" t="s">
        <v>1803</v>
      </c>
      <c r="C157" s="272" t="str">
        <f t="shared" si="7"/>
        <v>Open PDF IR.IR 207 (S19.SU.20-05)(02-30)</v>
      </c>
      <c r="D157" s="294" t="s">
        <v>228</v>
      </c>
      <c r="E157" s="272" t="s">
        <v>1545</v>
      </c>
      <c r="F157" s="426" t="s">
        <v>1627</v>
      </c>
      <c r="G157" s="90" t="s">
        <v>195</v>
      </c>
      <c r="H157" s="98">
        <v>45066</v>
      </c>
      <c r="I157" s="98">
        <v>45066</v>
      </c>
      <c r="J157" s="90" t="s">
        <v>25</v>
      </c>
      <c r="K157" s="98" t="s">
        <v>195</v>
      </c>
      <c r="L157" s="206">
        <v>45071</v>
      </c>
      <c r="M157" s="206">
        <v>45071</v>
      </c>
      <c r="N157" s="98" t="s">
        <v>25</v>
      </c>
      <c r="O157" s="98" t="s">
        <v>195</v>
      </c>
      <c r="P157" s="206">
        <v>45207</v>
      </c>
      <c r="Q157" s="206">
        <v>45260</v>
      </c>
      <c r="R157" s="98" t="s">
        <v>62</v>
      </c>
      <c r="S157" s="142" t="str">
        <f t="shared" si="8"/>
        <v>Open PDFIR FINALLY.IR 207 (S19.SU.20-05)(02-30)</v>
      </c>
    </row>
    <row r="158" spans="1:19" ht="80.099999999999994" hidden="1" customHeight="1" x14ac:dyDescent="0.3">
      <c r="A158" s="441">
        <f t="shared" si="6"/>
        <v>153</v>
      </c>
      <c r="B158" s="442" t="s">
        <v>1637</v>
      </c>
      <c r="C158" s="272" t="str">
        <f t="shared" si="7"/>
        <v>Open PDF IR.IR 210 (S19.CI.20-05)(02-30)</v>
      </c>
      <c r="D158" s="294" t="s">
        <v>1634</v>
      </c>
      <c r="E158" s="272" t="s">
        <v>1545</v>
      </c>
      <c r="F158" s="426" t="s">
        <v>1633</v>
      </c>
      <c r="G158" s="90" t="s">
        <v>195</v>
      </c>
      <c r="H158" s="98">
        <v>45066</v>
      </c>
      <c r="I158" s="98">
        <v>45066</v>
      </c>
      <c r="J158" s="98" t="s">
        <v>25</v>
      </c>
      <c r="K158" s="90" t="s">
        <v>195</v>
      </c>
      <c r="L158" s="206">
        <v>45216</v>
      </c>
      <c r="M158" s="206">
        <v>45217</v>
      </c>
      <c r="N158" s="90" t="s">
        <v>62</v>
      </c>
      <c r="O158" s="98"/>
      <c r="P158" s="98"/>
      <c r="Q158" s="98"/>
      <c r="R158" s="98"/>
      <c r="S158" s="142" t="str">
        <f t="shared" si="8"/>
        <v>Open PDFIR FINALLY.IR 210 (S19.CI.20-05)(02-30)</v>
      </c>
    </row>
    <row r="159" spans="1:19" ht="80.099999999999994" hidden="1" customHeight="1" x14ac:dyDescent="0.3">
      <c r="A159" s="441">
        <f t="shared" si="6"/>
        <v>154</v>
      </c>
      <c r="B159" s="442" t="s">
        <v>1636</v>
      </c>
      <c r="C159" s="272" t="str">
        <f t="shared" si="7"/>
        <v>Open PDF IR.IR 209 (S19.CI.20-05)(02-30)</v>
      </c>
      <c r="D159" s="294" t="s">
        <v>1634</v>
      </c>
      <c r="E159" s="272" t="s">
        <v>1545</v>
      </c>
      <c r="F159" s="426" t="s">
        <v>1632</v>
      </c>
      <c r="G159" s="90" t="s">
        <v>195</v>
      </c>
      <c r="H159" s="98">
        <v>45066</v>
      </c>
      <c r="I159" s="98">
        <v>45066</v>
      </c>
      <c r="J159" s="90" t="s">
        <v>25</v>
      </c>
      <c r="K159" s="90" t="s">
        <v>195</v>
      </c>
      <c r="L159" s="206">
        <v>45216</v>
      </c>
      <c r="M159" s="206">
        <v>45217</v>
      </c>
      <c r="N159" s="90" t="s">
        <v>62</v>
      </c>
      <c r="O159" s="98"/>
      <c r="P159" s="98"/>
      <c r="Q159" s="98"/>
      <c r="R159" s="98"/>
      <c r="S159" s="142" t="str">
        <f t="shared" si="8"/>
        <v>Open PDFIR FINALLY.IR 209 (S19.CI.20-05)(02-30)</v>
      </c>
    </row>
    <row r="160" spans="1:19" ht="80.099999999999994" hidden="1" customHeight="1" x14ac:dyDescent="0.3">
      <c r="A160" s="441">
        <f t="shared" si="6"/>
        <v>155</v>
      </c>
      <c r="B160" s="442" t="s">
        <v>1804</v>
      </c>
      <c r="C160" s="272" t="str">
        <f t="shared" si="7"/>
        <v>Open PDF IR.IR 206 (S19.SU.20-05)(02-30)</v>
      </c>
      <c r="D160" s="294" t="s">
        <v>228</v>
      </c>
      <c r="E160" s="272" t="s">
        <v>1545</v>
      </c>
      <c r="F160" s="426" t="s">
        <v>1626</v>
      </c>
      <c r="G160" s="90" t="s">
        <v>195</v>
      </c>
      <c r="H160" s="98">
        <v>45066</v>
      </c>
      <c r="I160" s="98">
        <v>45067</v>
      </c>
      <c r="J160" s="90" t="s">
        <v>25</v>
      </c>
      <c r="K160" s="98" t="s">
        <v>195</v>
      </c>
      <c r="L160" s="206">
        <v>45207</v>
      </c>
      <c r="M160" s="206">
        <v>45260</v>
      </c>
      <c r="N160" s="98" t="s">
        <v>62</v>
      </c>
      <c r="O160" s="98"/>
      <c r="P160" s="98"/>
      <c r="Q160" s="98"/>
      <c r="R160" s="98"/>
      <c r="S160" s="142" t="str">
        <f t="shared" si="8"/>
        <v>Open PDFIR FINALLY.IR 206 (S19.SU.20-05)(02-30)</v>
      </c>
    </row>
    <row r="161" spans="1:19" ht="80.099999999999994" hidden="1" customHeight="1" x14ac:dyDescent="0.3">
      <c r="A161" s="441">
        <f t="shared" si="6"/>
        <v>156</v>
      </c>
      <c r="B161" s="442" t="s">
        <v>1640</v>
      </c>
      <c r="C161" s="272" t="str">
        <f t="shared" si="7"/>
        <v>Open PDF IR.IR 211 (S19.CI.20-05)(02-30)</v>
      </c>
      <c r="D161" s="294" t="s">
        <v>1634</v>
      </c>
      <c r="E161" s="272" t="s">
        <v>1642</v>
      </c>
      <c r="F161" s="426" t="s">
        <v>1638</v>
      </c>
      <c r="G161" s="90" t="s">
        <v>195</v>
      </c>
      <c r="H161" s="98">
        <v>45066</v>
      </c>
      <c r="I161" s="98">
        <v>45066</v>
      </c>
      <c r="J161" s="98" t="s">
        <v>25</v>
      </c>
      <c r="K161" s="98" t="s">
        <v>195</v>
      </c>
      <c r="L161" s="206">
        <v>45211</v>
      </c>
      <c r="M161" s="206">
        <v>45211</v>
      </c>
      <c r="N161" s="98" t="s">
        <v>62</v>
      </c>
      <c r="O161" s="98"/>
      <c r="P161" s="98"/>
      <c r="Q161" s="98"/>
      <c r="R161" s="98"/>
      <c r="S161" s="142" t="str">
        <f t="shared" si="8"/>
        <v>Open PDFIR FINALLY.IR 211 (S19.CI.20-05)(02-30)</v>
      </c>
    </row>
    <row r="162" spans="1:19" ht="80.099999999999994" hidden="1" customHeight="1" x14ac:dyDescent="0.3">
      <c r="A162" s="441">
        <f t="shared" si="6"/>
        <v>157</v>
      </c>
      <c r="B162" s="442" t="s">
        <v>1635</v>
      </c>
      <c r="C162" s="272" t="str">
        <f t="shared" si="7"/>
        <v>Open PDF IR.IR 208 (S19.CI.20-05)(02-30)</v>
      </c>
      <c r="D162" s="294" t="s">
        <v>1634</v>
      </c>
      <c r="E162" s="272" t="s">
        <v>1545</v>
      </c>
      <c r="F162" s="426" t="s">
        <v>1631</v>
      </c>
      <c r="G162" s="90" t="s">
        <v>195</v>
      </c>
      <c r="H162" s="98">
        <v>45066</v>
      </c>
      <c r="I162" s="98">
        <v>45066</v>
      </c>
      <c r="J162" s="90" t="s">
        <v>25</v>
      </c>
      <c r="K162" s="90" t="s">
        <v>195</v>
      </c>
      <c r="L162" s="206">
        <v>45216</v>
      </c>
      <c r="M162" s="206">
        <v>45216</v>
      </c>
      <c r="N162" s="90" t="s">
        <v>62</v>
      </c>
      <c r="O162" s="98"/>
      <c r="P162" s="98"/>
      <c r="Q162" s="98"/>
      <c r="R162" s="98"/>
      <c r="S162" s="142" t="str">
        <f t="shared" si="8"/>
        <v>Open PDFIR FINALLY.IR 208 (S19.CI.20-05)(02-30)</v>
      </c>
    </row>
    <row r="163" spans="1:19" ht="80.099999999999994" hidden="1" customHeight="1" x14ac:dyDescent="0.3">
      <c r="A163" s="441">
        <f t="shared" si="6"/>
        <v>158</v>
      </c>
      <c r="B163" s="442" t="s">
        <v>1641</v>
      </c>
      <c r="C163" s="272" t="str">
        <f t="shared" si="7"/>
        <v>Open PDF IR.IR 212 (S19.CI.20-05)(02-30)</v>
      </c>
      <c r="D163" s="294" t="s">
        <v>76</v>
      </c>
      <c r="E163" s="272" t="s">
        <v>1680</v>
      </c>
      <c r="F163" s="426" t="s">
        <v>1639</v>
      </c>
      <c r="G163" s="90" t="s">
        <v>195</v>
      </c>
      <c r="H163" s="98">
        <v>45066</v>
      </c>
      <c r="I163" s="98">
        <v>45066</v>
      </c>
      <c r="J163" s="98" t="s">
        <v>25</v>
      </c>
      <c r="K163" s="90" t="s">
        <v>195</v>
      </c>
      <c r="L163" s="206">
        <v>45216</v>
      </c>
      <c r="M163" s="206">
        <v>45242</v>
      </c>
      <c r="N163" s="90" t="s">
        <v>62</v>
      </c>
      <c r="O163" s="90"/>
      <c r="P163" s="90"/>
      <c r="Q163" s="90"/>
      <c r="R163" s="90"/>
      <c r="S163" s="142" t="str">
        <f t="shared" si="8"/>
        <v>Open PDFIR FINALLY.IR 212 (S19.CI.20-05)(02-30)</v>
      </c>
    </row>
    <row r="164" spans="1:19" ht="80.099999999999994" hidden="1" customHeight="1" x14ac:dyDescent="0.3">
      <c r="A164" s="441">
        <f t="shared" si="6"/>
        <v>159</v>
      </c>
      <c r="B164" s="442" t="s">
        <v>1645</v>
      </c>
      <c r="C164" s="272" t="str">
        <f t="shared" si="7"/>
        <v>Open PDF IR.IR 214 (S19.CI.20-05)(02-30)</v>
      </c>
      <c r="D164" s="294" t="s">
        <v>1634</v>
      </c>
      <c r="E164" s="272" t="s">
        <v>1644</v>
      </c>
      <c r="F164" s="426" t="s">
        <v>8731</v>
      </c>
      <c r="G164" s="90" t="s">
        <v>195</v>
      </c>
      <c r="H164" s="98">
        <v>45067</v>
      </c>
      <c r="I164" s="98">
        <v>45067</v>
      </c>
      <c r="J164" s="98" t="s">
        <v>25</v>
      </c>
      <c r="K164" s="98" t="s">
        <v>195</v>
      </c>
      <c r="L164" s="206">
        <v>45092</v>
      </c>
      <c r="M164" s="206">
        <v>45093</v>
      </c>
      <c r="N164" s="98" t="s">
        <v>25</v>
      </c>
      <c r="O164" s="90" t="s">
        <v>195</v>
      </c>
      <c r="P164" s="206">
        <v>45216</v>
      </c>
      <c r="Q164" s="206">
        <v>45220</v>
      </c>
      <c r="R164" s="90" t="s">
        <v>62</v>
      </c>
      <c r="S164" s="142" t="str">
        <f t="shared" si="8"/>
        <v>Open PDFIR FINALLY.IR 214 (S19.CI.20-05)(02-30)</v>
      </c>
    </row>
    <row r="165" spans="1:19" ht="80.099999999999994" hidden="1" customHeight="1" x14ac:dyDescent="0.3">
      <c r="A165" s="441">
        <f t="shared" si="6"/>
        <v>160</v>
      </c>
      <c r="B165" s="442" t="s">
        <v>1643</v>
      </c>
      <c r="C165" s="272" t="str">
        <f t="shared" si="7"/>
        <v>Open PDF IR.IR 213 (S19.CI.20-05)(02-30)</v>
      </c>
      <c r="D165" s="294" t="s">
        <v>1634</v>
      </c>
      <c r="E165" s="272" t="s">
        <v>1356</v>
      </c>
      <c r="F165" s="426" t="s">
        <v>1652</v>
      </c>
      <c r="G165" s="90" t="s">
        <v>195</v>
      </c>
      <c r="H165" s="98">
        <v>45067</v>
      </c>
      <c r="I165" s="98">
        <v>45067</v>
      </c>
      <c r="J165" s="98" t="s">
        <v>25</v>
      </c>
      <c r="K165" s="98" t="s">
        <v>195</v>
      </c>
      <c r="L165" s="206">
        <v>45211</v>
      </c>
      <c r="M165" s="206">
        <v>45211</v>
      </c>
      <c r="N165" s="98" t="s">
        <v>62</v>
      </c>
      <c r="O165" s="98"/>
      <c r="P165" s="98"/>
      <c r="Q165" s="98"/>
      <c r="R165" s="98"/>
      <c r="S165" s="142" t="str">
        <f t="shared" si="8"/>
        <v>Open PDFIR FINALLY.IR 213 (S19.CI.20-05)(02-30)</v>
      </c>
    </row>
    <row r="166" spans="1:19" s="273" customFormat="1" ht="80.099999999999994" hidden="1" customHeight="1" x14ac:dyDescent="0.3">
      <c r="A166" s="441">
        <f t="shared" si="6"/>
        <v>161</v>
      </c>
      <c r="B166" s="442" t="s">
        <v>1598</v>
      </c>
      <c r="C166" s="272" t="str">
        <f t="shared" si="7"/>
        <v>Open PDF IR.IR 200 (S19.CI.16-05)(02-30)</v>
      </c>
      <c r="D166" s="294" t="s">
        <v>76</v>
      </c>
      <c r="E166" s="272" t="s">
        <v>1596</v>
      </c>
      <c r="F166" s="426" t="s">
        <v>1658</v>
      </c>
      <c r="G166" s="90" t="s">
        <v>195</v>
      </c>
      <c r="H166" s="98">
        <v>45068</v>
      </c>
      <c r="I166" s="98">
        <v>45068</v>
      </c>
      <c r="J166" s="90" t="s">
        <v>25</v>
      </c>
      <c r="K166" s="90" t="s">
        <v>195</v>
      </c>
      <c r="L166" s="206">
        <v>45216</v>
      </c>
      <c r="M166" s="206">
        <v>45211</v>
      </c>
      <c r="N166" s="90" t="s">
        <v>62</v>
      </c>
      <c r="O166" s="90"/>
      <c r="P166" s="90"/>
      <c r="Q166" s="90"/>
      <c r="R166" s="90"/>
      <c r="S166" s="142" t="str">
        <f t="shared" si="8"/>
        <v>Open PDFIR FINALLY.IR 200 (S19.CI.16-05)(02-30)</v>
      </c>
    </row>
    <row r="167" spans="1:19" s="273" customFormat="1" ht="80.099999999999994" hidden="1" customHeight="1" x14ac:dyDescent="0.3">
      <c r="A167" s="441">
        <f t="shared" si="6"/>
        <v>162</v>
      </c>
      <c r="B167" s="442" t="s">
        <v>1667</v>
      </c>
      <c r="C167" s="272" t="str">
        <f t="shared" si="7"/>
        <v>Open PDF IR.IR 217 (S19.CI.23-05)(02-30)</v>
      </c>
      <c r="D167" s="294" t="s">
        <v>1634</v>
      </c>
      <c r="E167" s="272" t="s">
        <v>1356</v>
      </c>
      <c r="F167" s="426" t="s">
        <v>1666</v>
      </c>
      <c r="G167" s="90" t="s">
        <v>195</v>
      </c>
      <c r="H167" s="98">
        <v>45069</v>
      </c>
      <c r="I167" s="98">
        <v>45069</v>
      </c>
      <c r="J167" s="98" t="s">
        <v>1671</v>
      </c>
      <c r="K167" s="90"/>
      <c r="L167" s="206"/>
      <c r="M167" s="206"/>
      <c r="N167" s="90"/>
      <c r="O167" s="90"/>
      <c r="P167" s="90"/>
      <c r="Q167" s="90"/>
      <c r="R167" s="90"/>
      <c r="S167" s="107" t="str">
        <f t="shared" si="8"/>
        <v>Open PDFIR FINALLY.IR 217 (S19.CI.23-05)(02-30)</v>
      </c>
    </row>
    <row r="168" spans="1:19" s="273" customFormat="1" ht="79.5" hidden="1" customHeight="1" x14ac:dyDescent="0.3">
      <c r="A168" s="441">
        <f t="shared" si="6"/>
        <v>163</v>
      </c>
      <c r="B168" s="442" t="s">
        <v>1802</v>
      </c>
      <c r="C168" s="272" t="str">
        <f t="shared" si="7"/>
        <v>Open PDF IR.IR 215 (S19.SU.23-05)(02-30)</v>
      </c>
      <c r="D168" s="294" t="s">
        <v>228</v>
      </c>
      <c r="E168" s="272" t="s">
        <v>1356</v>
      </c>
      <c r="F168" s="426" t="s">
        <v>1665</v>
      </c>
      <c r="G168" s="90" t="s">
        <v>195</v>
      </c>
      <c r="H168" s="98">
        <v>45069</v>
      </c>
      <c r="I168" s="98">
        <v>45069</v>
      </c>
      <c r="J168" s="98" t="s">
        <v>1671</v>
      </c>
      <c r="K168" s="90"/>
      <c r="L168" s="206"/>
      <c r="M168" s="206"/>
      <c r="N168" s="90"/>
      <c r="O168" s="90"/>
      <c r="P168" s="90"/>
      <c r="Q168" s="90"/>
      <c r="R168" s="90"/>
      <c r="S168" s="142" t="str">
        <f t="shared" si="8"/>
        <v>Open PDFIR FINALLY.IR 215 (S19.SU.23-05)(02-30)</v>
      </c>
    </row>
    <row r="169" spans="1:19" ht="80.099999999999994" hidden="1" customHeight="1" x14ac:dyDescent="0.3">
      <c r="A169" s="441">
        <f t="shared" si="6"/>
        <v>164</v>
      </c>
      <c r="B169" s="442" t="s">
        <v>1801</v>
      </c>
      <c r="C169" s="272" t="str">
        <f t="shared" si="7"/>
        <v>Open PDF IR.IR 216 (S19.SU.23-05)(02-30)</v>
      </c>
      <c r="D169" s="294" t="s">
        <v>228</v>
      </c>
      <c r="E169" s="294" t="s">
        <v>1545</v>
      </c>
      <c r="F169" s="426" t="s">
        <v>1912</v>
      </c>
      <c r="G169" s="90" t="s">
        <v>195</v>
      </c>
      <c r="H169" s="98">
        <v>45069</v>
      </c>
      <c r="I169" s="98">
        <v>45071</v>
      </c>
      <c r="J169" s="98" t="s">
        <v>25</v>
      </c>
      <c r="K169" s="98" t="s">
        <v>195</v>
      </c>
      <c r="L169" s="206">
        <v>45207</v>
      </c>
      <c r="M169" s="206">
        <v>45207</v>
      </c>
      <c r="N169" s="90" t="s">
        <v>1671</v>
      </c>
      <c r="O169" s="90"/>
      <c r="P169" s="90"/>
      <c r="Q169" s="90"/>
      <c r="R169" s="90"/>
      <c r="S169" s="142" t="str">
        <f t="shared" si="8"/>
        <v>Open PDFIR FINALLY.IR 216 (S19.SU.23-05)(02-30)</v>
      </c>
    </row>
    <row r="170" spans="1:19" ht="80.099999999999994" hidden="1" customHeight="1" x14ac:dyDescent="0.3">
      <c r="A170" s="441">
        <f t="shared" si="6"/>
        <v>165</v>
      </c>
      <c r="B170" s="442" t="s">
        <v>1675</v>
      </c>
      <c r="C170" s="272" t="str">
        <f t="shared" si="7"/>
        <v>Open PDF IR.IR 218 (S19.CI.24-05)(12-00)</v>
      </c>
      <c r="D170" s="294" t="s">
        <v>1634</v>
      </c>
      <c r="E170" s="272" t="s">
        <v>1642</v>
      </c>
      <c r="F170" s="426" t="s">
        <v>1679</v>
      </c>
      <c r="G170" s="90" t="s">
        <v>195</v>
      </c>
      <c r="H170" s="98">
        <v>45070</v>
      </c>
      <c r="I170" s="98">
        <v>45070</v>
      </c>
      <c r="J170" s="98" t="s">
        <v>1671</v>
      </c>
      <c r="K170" s="90"/>
      <c r="L170" s="206"/>
      <c r="M170" s="206"/>
      <c r="N170" s="90"/>
      <c r="O170" s="90"/>
      <c r="P170" s="90"/>
      <c r="Q170" s="90"/>
      <c r="R170" s="90"/>
      <c r="S170" s="107" t="str">
        <f t="shared" si="8"/>
        <v>Open PDFIR FINALLY.IR 218 (S19.CI.24-05)(12-00)</v>
      </c>
    </row>
    <row r="171" spans="1:19" ht="80.099999999999994" hidden="1" customHeight="1" x14ac:dyDescent="0.3">
      <c r="A171" s="441">
        <f t="shared" si="6"/>
        <v>166</v>
      </c>
      <c r="B171" s="442" t="s">
        <v>1685</v>
      </c>
      <c r="C171" s="272" t="str">
        <f t="shared" si="7"/>
        <v>Open PDF IR.IR 223 (S19.CI.28-05)(10-00)</v>
      </c>
      <c r="D171" s="294" t="s">
        <v>76</v>
      </c>
      <c r="E171" s="272" t="s">
        <v>1642</v>
      </c>
      <c r="F171" s="426" t="s">
        <v>1687</v>
      </c>
      <c r="G171" s="98" t="s">
        <v>195</v>
      </c>
      <c r="H171" s="206">
        <v>45074</v>
      </c>
      <c r="I171" s="206">
        <v>45074</v>
      </c>
      <c r="J171" s="98" t="s">
        <v>1671</v>
      </c>
      <c r="K171" s="98"/>
      <c r="L171" s="206"/>
      <c r="M171" s="206"/>
      <c r="N171" s="98"/>
      <c r="O171" s="98"/>
      <c r="P171" s="98"/>
      <c r="Q171" s="98"/>
      <c r="R171" s="98"/>
      <c r="S171" s="107" t="str">
        <f t="shared" si="8"/>
        <v>Open PDFIR FINALLY.IR 223 (S19.CI.28-05)(10-00)</v>
      </c>
    </row>
    <row r="172" spans="1:19" s="210" customFormat="1" ht="80.099999999999994" hidden="1" customHeight="1" x14ac:dyDescent="0.3">
      <c r="A172" s="441">
        <f t="shared" si="6"/>
        <v>167</v>
      </c>
      <c r="B172" s="442" t="s">
        <v>1677</v>
      </c>
      <c r="C172" s="272" t="str">
        <f t="shared" si="7"/>
        <v>Open PDF IR.IR 220 (S19.CI.28-05)(10-00)</v>
      </c>
      <c r="D172" s="294" t="s">
        <v>1634</v>
      </c>
      <c r="E172" s="272" t="s">
        <v>1680</v>
      </c>
      <c r="F172" s="426" t="s">
        <v>1681</v>
      </c>
      <c r="G172" s="90" t="s">
        <v>195</v>
      </c>
      <c r="H172" s="98">
        <v>45074</v>
      </c>
      <c r="I172" s="98">
        <v>45074</v>
      </c>
      <c r="J172" s="98" t="s">
        <v>25</v>
      </c>
      <c r="K172" s="90" t="s">
        <v>195</v>
      </c>
      <c r="L172" s="206">
        <v>45216</v>
      </c>
      <c r="M172" s="206">
        <v>45220</v>
      </c>
      <c r="N172" s="90" t="s">
        <v>62</v>
      </c>
      <c r="O172" s="90"/>
      <c r="P172" s="90"/>
      <c r="Q172" s="90"/>
      <c r="R172" s="90"/>
      <c r="S172" s="107" t="str">
        <f t="shared" si="8"/>
        <v>Open PDFIR FINALLY.IR 220 (S19.CI.28-05)(10-00)</v>
      </c>
    </row>
    <row r="173" spans="1:19" s="210" customFormat="1" ht="80.099999999999994" hidden="1" customHeight="1" x14ac:dyDescent="0.3">
      <c r="A173" s="441">
        <f t="shared" si="6"/>
        <v>168</v>
      </c>
      <c r="B173" s="442" t="s">
        <v>1684</v>
      </c>
      <c r="C173" s="272" t="str">
        <f t="shared" si="7"/>
        <v>Open PDF IR.IR 222 (S19.SU.28-05)(12-00)</v>
      </c>
      <c r="D173" s="294" t="s">
        <v>228</v>
      </c>
      <c r="E173" s="272" t="s">
        <v>1545</v>
      </c>
      <c r="F173" s="426" t="s">
        <v>1683</v>
      </c>
      <c r="G173" s="98" t="s">
        <v>195</v>
      </c>
      <c r="H173" s="206">
        <v>45074</v>
      </c>
      <c r="I173" s="206">
        <v>45074</v>
      </c>
      <c r="J173" s="98" t="s">
        <v>25</v>
      </c>
      <c r="K173" s="98" t="s">
        <v>195</v>
      </c>
      <c r="L173" s="206">
        <v>45207</v>
      </c>
      <c r="M173" s="206">
        <v>45207</v>
      </c>
      <c r="N173" s="90" t="s">
        <v>1671</v>
      </c>
      <c r="O173" s="90"/>
      <c r="P173" s="90"/>
      <c r="Q173" s="90"/>
      <c r="R173" s="90"/>
      <c r="S173" s="107" t="str">
        <f t="shared" si="8"/>
        <v>Open PDFIR FINALLY.IR 222 (S19.SU.28-05)(12-00)</v>
      </c>
    </row>
    <row r="174" spans="1:19" ht="80.099999999999994" hidden="1" customHeight="1" x14ac:dyDescent="0.3">
      <c r="A174" s="441">
        <f t="shared" si="6"/>
        <v>169</v>
      </c>
      <c r="B174" s="442" t="s">
        <v>1676</v>
      </c>
      <c r="C174" s="272" t="str">
        <f t="shared" si="7"/>
        <v>Open PDF IR.IR 219 (S19.CI.28-05)(10-00)</v>
      </c>
      <c r="D174" s="294" t="s">
        <v>1634</v>
      </c>
      <c r="E174" s="272" t="s">
        <v>1680</v>
      </c>
      <c r="F174" s="426" t="s">
        <v>1878</v>
      </c>
      <c r="G174" s="90" t="s">
        <v>195</v>
      </c>
      <c r="H174" s="98">
        <v>45074</v>
      </c>
      <c r="I174" s="98">
        <v>45074</v>
      </c>
      <c r="J174" s="98" t="s">
        <v>1671</v>
      </c>
      <c r="K174" s="90"/>
      <c r="L174" s="206"/>
      <c r="M174" s="206"/>
      <c r="N174" s="90"/>
      <c r="O174" s="90"/>
      <c r="P174" s="90"/>
      <c r="Q174" s="90"/>
      <c r="R174" s="90"/>
      <c r="S174" s="107" t="str">
        <f t="shared" si="8"/>
        <v>Open PDFIR FINALLY.IR 219 (S19.CI.28-05)(10-00)</v>
      </c>
    </row>
    <row r="175" spans="1:19" ht="80.099999999999994" hidden="1" customHeight="1" x14ac:dyDescent="0.3">
      <c r="A175" s="441">
        <f t="shared" si="6"/>
        <v>170</v>
      </c>
      <c r="B175" s="442" t="s">
        <v>1688</v>
      </c>
      <c r="C175" s="272" t="str">
        <f t="shared" si="7"/>
        <v>Open PDF IR.IR 224 (S19.SU.28-05)(01-00)</v>
      </c>
      <c r="D175" s="294" t="s">
        <v>228</v>
      </c>
      <c r="E175" s="272" t="s">
        <v>1680</v>
      </c>
      <c r="F175" s="426" t="s">
        <v>1689</v>
      </c>
      <c r="G175" s="90" t="s">
        <v>195</v>
      </c>
      <c r="H175" s="206">
        <v>45074</v>
      </c>
      <c r="I175" s="206">
        <v>45074</v>
      </c>
      <c r="J175" s="98" t="s">
        <v>1671</v>
      </c>
      <c r="K175" s="90"/>
      <c r="L175" s="206"/>
      <c r="M175" s="206"/>
      <c r="N175" s="90"/>
      <c r="O175" s="90"/>
      <c r="P175" s="90"/>
      <c r="Q175" s="90"/>
      <c r="R175" s="90"/>
      <c r="S175" s="107" t="str">
        <f t="shared" si="8"/>
        <v>Open PDFIR FINALLY.IR 224 (S19.SU.28-05)(01-00)</v>
      </c>
    </row>
    <row r="176" spans="1:19" ht="80.099999999999994" hidden="1" customHeight="1" x14ac:dyDescent="0.3">
      <c r="A176" s="441">
        <f t="shared" si="6"/>
        <v>171</v>
      </c>
      <c r="B176" s="442" t="s">
        <v>1678</v>
      </c>
      <c r="C176" s="272" t="str">
        <f t="shared" si="7"/>
        <v>Open PDF IR.IR 221 (S19.CI.28-05)(10-00)</v>
      </c>
      <c r="D176" s="294" t="s">
        <v>1634</v>
      </c>
      <c r="E176" s="272" t="s">
        <v>1356</v>
      </c>
      <c r="F176" s="426" t="s">
        <v>1686</v>
      </c>
      <c r="G176" s="98" t="s">
        <v>195</v>
      </c>
      <c r="H176" s="206">
        <v>45074</v>
      </c>
      <c r="I176" s="206">
        <v>45074</v>
      </c>
      <c r="J176" s="98" t="s">
        <v>25</v>
      </c>
      <c r="K176" s="98" t="s">
        <v>195</v>
      </c>
      <c r="L176" s="206">
        <v>45211</v>
      </c>
      <c r="M176" s="206">
        <v>45211</v>
      </c>
      <c r="N176" s="98" t="s">
        <v>62</v>
      </c>
      <c r="O176" s="98"/>
      <c r="P176" s="98"/>
      <c r="Q176" s="98"/>
      <c r="R176" s="98"/>
      <c r="S176" s="107" t="str">
        <f t="shared" si="8"/>
        <v>Open PDFIR FINALLY.IR 221 (S19.CI.28-05)(10-00)</v>
      </c>
    </row>
    <row r="177" spans="1:19" ht="80.099999999999994" hidden="1" customHeight="1" x14ac:dyDescent="0.3">
      <c r="A177" s="441">
        <f t="shared" si="6"/>
        <v>172</v>
      </c>
      <c r="B177" s="442" t="s">
        <v>1838</v>
      </c>
      <c r="C177" s="272" t="str">
        <f t="shared" si="7"/>
        <v>Open PDF IR.IR 225 (S19.CI.28-05)(01-00)</v>
      </c>
      <c r="D177" s="294" t="s">
        <v>76</v>
      </c>
      <c r="E177" s="272" t="s">
        <v>1356</v>
      </c>
      <c r="F177" s="426" t="s">
        <v>1714</v>
      </c>
      <c r="G177" s="90" t="s">
        <v>195</v>
      </c>
      <c r="H177" s="98">
        <v>45075</v>
      </c>
      <c r="I177" s="98">
        <v>45075</v>
      </c>
      <c r="J177" s="98" t="s">
        <v>25</v>
      </c>
      <c r="K177" s="98" t="s">
        <v>195</v>
      </c>
      <c r="L177" s="206">
        <v>45211</v>
      </c>
      <c r="M177" s="206">
        <v>45211</v>
      </c>
      <c r="N177" s="98" t="s">
        <v>62</v>
      </c>
      <c r="O177" s="90"/>
      <c r="P177" s="90"/>
      <c r="Q177" s="90"/>
      <c r="R177" s="90"/>
      <c r="S177" s="107" t="str">
        <f t="shared" si="8"/>
        <v>Open PDFIR FINALLY.IR 225 (S19.CI.28-05)(01-00)</v>
      </c>
    </row>
    <row r="178" spans="1:19" ht="80.099999999999994" hidden="1" customHeight="1" x14ac:dyDescent="0.3">
      <c r="A178" s="441">
        <f t="shared" si="6"/>
        <v>173</v>
      </c>
      <c r="B178" s="442" t="s">
        <v>1713</v>
      </c>
      <c r="C178" s="272" t="str">
        <f t="shared" si="7"/>
        <v>Open PDF IR.IR 227 (S19.SU.28-05)(01-00)</v>
      </c>
      <c r="D178" s="294" t="s">
        <v>228</v>
      </c>
      <c r="E178" s="272" t="s">
        <v>1356</v>
      </c>
      <c r="F178" s="426" t="s">
        <v>1716</v>
      </c>
      <c r="G178" s="90" t="s">
        <v>195</v>
      </c>
      <c r="H178" s="98">
        <v>45076</v>
      </c>
      <c r="I178" s="98">
        <v>45076</v>
      </c>
      <c r="J178" s="98" t="s">
        <v>1671</v>
      </c>
      <c r="K178" s="90"/>
      <c r="L178" s="206"/>
      <c r="M178" s="206"/>
      <c r="N178" s="90"/>
      <c r="O178" s="90"/>
      <c r="P178" s="90"/>
      <c r="Q178" s="90"/>
      <c r="R178" s="90"/>
      <c r="S178" s="107" t="str">
        <f t="shared" si="8"/>
        <v>Open PDFIR FINALLY.IR 227 (S19.SU.28-05)(01-00)</v>
      </c>
    </row>
    <row r="179" spans="1:19" ht="80.099999999999994" hidden="1" customHeight="1" x14ac:dyDescent="0.3">
      <c r="A179" s="441">
        <f t="shared" si="6"/>
        <v>174</v>
      </c>
      <c r="B179" s="442" t="s">
        <v>1722</v>
      </c>
      <c r="C179" s="272" t="str">
        <f t="shared" si="7"/>
        <v>Open PDF IR.IR 226 (S19.CI.-30-05)(01-00)</v>
      </c>
      <c r="D179" s="294" t="s">
        <v>76</v>
      </c>
      <c r="E179" s="272" t="s">
        <v>1356</v>
      </c>
      <c r="F179" s="426" t="s">
        <v>1715</v>
      </c>
      <c r="G179" s="90" t="s">
        <v>195</v>
      </c>
      <c r="H179" s="98">
        <v>45076</v>
      </c>
      <c r="I179" s="98">
        <v>45077</v>
      </c>
      <c r="J179" s="98" t="s">
        <v>25</v>
      </c>
      <c r="K179" s="90" t="s">
        <v>195</v>
      </c>
      <c r="L179" s="206">
        <v>45216</v>
      </c>
      <c r="M179" s="206">
        <v>45220</v>
      </c>
      <c r="N179" s="90" t="s">
        <v>62</v>
      </c>
      <c r="O179" s="90"/>
      <c r="P179" s="90"/>
      <c r="Q179" s="90"/>
      <c r="R179" s="90"/>
      <c r="S179" s="107" t="str">
        <f t="shared" si="8"/>
        <v>Open PDFIR FINALLY.IR 226 (S19.CI.-30-05)(01-00)</v>
      </c>
    </row>
    <row r="180" spans="1:19" ht="80.099999999999994" customHeight="1" x14ac:dyDescent="0.3">
      <c r="A180" s="441">
        <f t="shared" si="6"/>
        <v>175</v>
      </c>
      <c r="B180" s="442" t="s">
        <v>1994</v>
      </c>
      <c r="C180" s="272" t="str">
        <f t="shared" si="7"/>
        <v>Open PDF IR.IR 18 (S19.ELEC.31-05)(11-25)</v>
      </c>
      <c r="D180" s="294" t="s">
        <v>1140</v>
      </c>
      <c r="E180" s="272" t="s">
        <v>1644</v>
      </c>
      <c r="F180" s="426" t="s">
        <v>1996</v>
      </c>
      <c r="G180" s="90" t="s">
        <v>195</v>
      </c>
      <c r="H180" s="98">
        <v>45077</v>
      </c>
      <c r="I180" s="98">
        <v>45077</v>
      </c>
      <c r="J180" s="98" t="s">
        <v>1671</v>
      </c>
      <c r="K180" s="90"/>
      <c r="L180" s="206"/>
      <c r="M180" s="206"/>
      <c r="N180" s="90"/>
      <c r="O180" s="90"/>
      <c r="P180" s="90"/>
      <c r="Q180" s="90"/>
      <c r="R180" s="90"/>
      <c r="S180" s="107" t="str">
        <f t="shared" si="8"/>
        <v>Open PDFIR FINALLY.IR 18 (S19.ELEC.31-05)(11-25)</v>
      </c>
    </row>
    <row r="181" spans="1:19" ht="80.099999999999994" hidden="1" customHeight="1" x14ac:dyDescent="0.3">
      <c r="A181" s="441">
        <f t="shared" si="6"/>
        <v>176</v>
      </c>
      <c r="B181" s="442" t="s">
        <v>1720</v>
      </c>
      <c r="C181" s="272" t="str">
        <f t="shared" si="7"/>
        <v>Open PDF IR.IR 228 (S19.SU.03-06)(01-00)</v>
      </c>
      <c r="D181" s="294" t="s">
        <v>228</v>
      </c>
      <c r="E181" s="272" t="s">
        <v>1642</v>
      </c>
      <c r="F181" s="426" t="s">
        <v>1865</v>
      </c>
      <c r="G181" s="90" t="s">
        <v>195</v>
      </c>
      <c r="H181" s="98">
        <v>45081</v>
      </c>
      <c r="I181" s="98">
        <v>45081</v>
      </c>
      <c r="J181" s="98" t="s">
        <v>1671</v>
      </c>
      <c r="K181" s="90"/>
      <c r="L181" s="206"/>
      <c r="M181" s="206"/>
      <c r="N181" s="90"/>
      <c r="O181" s="90"/>
      <c r="P181" s="90"/>
      <c r="Q181" s="90"/>
      <c r="R181" s="90"/>
      <c r="S181" s="107" t="str">
        <f t="shared" si="8"/>
        <v>Open PDFIR FINALLY.IR 228 (S19.SU.03-06)(01-00)</v>
      </c>
    </row>
    <row r="182" spans="1:19" ht="80.099999999999994" hidden="1" customHeight="1" x14ac:dyDescent="0.3">
      <c r="A182" s="441">
        <f t="shared" si="6"/>
        <v>177</v>
      </c>
      <c r="B182" s="442" t="s">
        <v>1726</v>
      </c>
      <c r="C182" s="272" t="str">
        <f t="shared" si="7"/>
        <v>Open PDF IR.IR 230 (S19.CI.03-06)(01-00)</v>
      </c>
      <c r="D182" s="294" t="s">
        <v>76</v>
      </c>
      <c r="E182" s="272" t="s">
        <v>1596</v>
      </c>
      <c r="F182" s="426" t="s">
        <v>1741</v>
      </c>
      <c r="G182" s="90" t="s">
        <v>195</v>
      </c>
      <c r="H182" s="98">
        <v>45081</v>
      </c>
      <c r="I182" s="98">
        <v>45081</v>
      </c>
      <c r="J182" s="98" t="s">
        <v>25</v>
      </c>
      <c r="K182" s="90" t="s">
        <v>195</v>
      </c>
      <c r="L182" s="206">
        <v>45216</v>
      </c>
      <c r="M182" s="206">
        <v>45220</v>
      </c>
      <c r="N182" s="90" t="s">
        <v>62</v>
      </c>
      <c r="O182" s="90"/>
      <c r="P182" s="90"/>
      <c r="Q182" s="90"/>
      <c r="R182" s="90"/>
      <c r="S182" s="107" t="str">
        <f t="shared" si="8"/>
        <v>Open PDFIR FINALLY.IR 230 (S19.CI.03-06)(01-00)</v>
      </c>
    </row>
    <row r="183" spans="1:19" ht="80.099999999999994" hidden="1" customHeight="1" x14ac:dyDescent="0.3">
      <c r="A183" s="441">
        <f t="shared" si="6"/>
        <v>178</v>
      </c>
      <c r="B183" s="442" t="s">
        <v>1799</v>
      </c>
      <c r="C183" s="272" t="str">
        <f t="shared" si="7"/>
        <v>Open PDF IR.IR 232 (S19.SU.05-06)(01-00)</v>
      </c>
      <c r="D183" s="294" t="s">
        <v>228</v>
      </c>
      <c r="E183" s="272" t="s">
        <v>1545</v>
      </c>
      <c r="F183" s="426" t="s">
        <v>1744</v>
      </c>
      <c r="G183" s="90" t="s">
        <v>195</v>
      </c>
      <c r="H183" s="98">
        <v>45082</v>
      </c>
      <c r="I183" s="98">
        <v>45082</v>
      </c>
      <c r="J183" s="98" t="s">
        <v>25</v>
      </c>
      <c r="K183" s="98" t="s">
        <v>195</v>
      </c>
      <c r="L183" s="206">
        <v>45207</v>
      </c>
      <c r="M183" s="206">
        <v>45260</v>
      </c>
      <c r="N183" s="98" t="s">
        <v>62</v>
      </c>
      <c r="O183" s="90"/>
      <c r="P183" s="90"/>
      <c r="Q183" s="90"/>
      <c r="R183" s="90"/>
      <c r="S183" s="107" t="str">
        <f t="shared" si="8"/>
        <v>Open PDFIR FINALLY.IR 232 (S19.SU.05-06)(01-00)</v>
      </c>
    </row>
    <row r="184" spans="1:19" ht="80.099999999999994" hidden="1" customHeight="1" x14ac:dyDescent="0.3">
      <c r="A184" s="441">
        <f t="shared" si="6"/>
        <v>179</v>
      </c>
      <c r="B184" s="442" t="s">
        <v>1721</v>
      </c>
      <c r="C184" s="272" t="str">
        <f t="shared" si="7"/>
        <v>Open PDF IR.IR 229 (S19.SU.03-06)(01-00)</v>
      </c>
      <c r="D184" s="294" t="s">
        <v>228</v>
      </c>
      <c r="E184" s="272" t="s">
        <v>1596</v>
      </c>
      <c r="F184" s="426" t="s">
        <v>1723</v>
      </c>
      <c r="G184" s="90" t="s">
        <v>195</v>
      </c>
      <c r="H184" s="98">
        <v>45082</v>
      </c>
      <c r="I184" s="98">
        <v>45082</v>
      </c>
      <c r="J184" s="98" t="s">
        <v>1671</v>
      </c>
      <c r="K184" s="90"/>
      <c r="L184" s="206"/>
      <c r="M184" s="206"/>
      <c r="N184" s="90"/>
      <c r="O184" s="90"/>
      <c r="P184" s="90"/>
      <c r="Q184" s="90"/>
      <c r="R184" s="90"/>
      <c r="S184" s="107" t="str">
        <f t="shared" si="8"/>
        <v>Open PDFIR FINALLY.IR 229 (S19.SU.03-06)(01-00)</v>
      </c>
    </row>
    <row r="185" spans="1:19" ht="80.099999999999994" hidden="1" customHeight="1" x14ac:dyDescent="0.3">
      <c r="A185" s="441">
        <f t="shared" si="6"/>
        <v>180</v>
      </c>
      <c r="B185" s="442" t="s">
        <v>1727</v>
      </c>
      <c r="C185" s="272" t="str">
        <f t="shared" si="7"/>
        <v>Open PDF IR.IR 231 (S19.CI.03-06)(01-00)</v>
      </c>
      <c r="D185" s="294" t="s">
        <v>76</v>
      </c>
      <c r="E185" s="272" t="s">
        <v>1356</v>
      </c>
      <c r="F185" s="426" t="s">
        <v>1750</v>
      </c>
      <c r="G185" s="90" t="s">
        <v>195</v>
      </c>
      <c r="H185" s="98">
        <v>45082</v>
      </c>
      <c r="I185" s="98">
        <v>45083</v>
      </c>
      <c r="J185" s="98" t="s">
        <v>1671</v>
      </c>
      <c r="K185" s="90"/>
      <c r="L185" s="206"/>
      <c r="M185" s="206"/>
      <c r="N185" s="90"/>
      <c r="O185" s="90"/>
      <c r="P185" s="90"/>
      <c r="Q185" s="90"/>
      <c r="R185" s="90"/>
      <c r="S185" s="107" t="str">
        <f t="shared" si="8"/>
        <v>Open PDFIR FINALLY.IR 231 (S19.CI.03-06)(01-00)</v>
      </c>
    </row>
    <row r="186" spans="1:19" ht="79.5" hidden="1" customHeight="1" x14ac:dyDescent="0.3">
      <c r="A186" s="441">
        <f t="shared" si="6"/>
        <v>181</v>
      </c>
      <c r="B186" s="442" t="s">
        <v>1798</v>
      </c>
      <c r="C186" s="272" t="str">
        <f t="shared" si="7"/>
        <v>Open PDF IR.IR 233 (S19.SU.05-06)(01-00)</v>
      </c>
      <c r="D186" s="294" t="s">
        <v>228</v>
      </c>
      <c r="E186" s="272" t="s">
        <v>1545</v>
      </c>
      <c r="F186" s="426" t="s">
        <v>1745</v>
      </c>
      <c r="G186" s="90" t="s">
        <v>195</v>
      </c>
      <c r="H186" s="98">
        <v>45082</v>
      </c>
      <c r="I186" s="98">
        <v>45082</v>
      </c>
      <c r="J186" s="98" t="s">
        <v>25</v>
      </c>
      <c r="K186" s="98" t="s">
        <v>195</v>
      </c>
      <c r="L186" s="206">
        <v>45207</v>
      </c>
      <c r="M186" s="206">
        <v>45260</v>
      </c>
      <c r="N186" s="98" t="s">
        <v>62</v>
      </c>
      <c r="O186" s="90"/>
      <c r="P186" s="90"/>
      <c r="Q186" s="90"/>
      <c r="R186" s="90"/>
      <c r="S186" s="107" t="str">
        <f t="shared" si="8"/>
        <v>Open PDFIR FINALLY.IR 233 (S19.SU.05-06)(01-00)</v>
      </c>
    </row>
    <row r="187" spans="1:19" ht="79.5" hidden="1" customHeight="1" x14ac:dyDescent="0.3">
      <c r="A187" s="441">
        <f t="shared" si="6"/>
        <v>182</v>
      </c>
      <c r="B187" s="442" t="s">
        <v>1747</v>
      </c>
      <c r="C187" s="272" t="str">
        <f t="shared" si="7"/>
        <v>Open PDF IR.IR 234 (S19.CI.05-06)(01-00)</v>
      </c>
      <c r="D187" s="294" t="s">
        <v>76</v>
      </c>
      <c r="E187" s="272" t="s">
        <v>1356</v>
      </c>
      <c r="F187" s="426" t="s">
        <v>1746</v>
      </c>
      <c r="G187" s="90" t="s">
        <v>195</v>
      </c>
      <c r="H187" s="98">
        <v>45082</v>
      </c>
      <c r="I187" s="98">
        <v>45082</v>
      </c>
      <c r="J187" s="98" t="s">
        <v>62</v>
      </c>
      <c r="K187" s="90"/>
      <c r="L187" s="206"/>
      <c r="M187" s="206"/>
      <c r="N187" s="90"/>
      <c r="O187" s="90"/>
      <c r="P187" s="90"/>
      <c r="Q187" s="90"/>
      <c r="R187" s="90"/>
      <c r="S187" s="107" t="str">
        <f t="shared" si="8"/>
        <v>Open PDFIR FINALLY.IR 234 (S19.CI.05-06)(01-00)</v>
      </c>
    </row>
    <row r="188" spans="1:19" ht="80.099999999999994" hidden="1" customHeight="1" x14ac:dyDescent="0.3">
      <c r="A188" s="441">
        <f t="shared" si="6"/>
        <v>183</v>
      </c>
      <c r="B188" s="442" t="s">
        <v>1759</v>
      </c>
      <c r="C188" s="272" t="str">
        <f t="shared" si="7"/>
        <v>Open PDF IR.IR 237 (S19.CI.06-06)(01-00)</v>
      </c>
      <c r="D188" s="294" t="s">
        <v>76</v>
      </c>
      <c r="E188" s="272" t="s">
        <v>1596</v>
      </c>
      <c r="F188" s="426" t="s">
        <v>1757</v>
      </c>
      <c r="G188" s="90" t="s">
        <v>195</v>
      </c>
      <c r="H188" s="98">
        <v>45083</v>
      </c>
      <c r="I188" s="98">
        <v>45084</v>
      </c>
      <c r="J188" s="98" t="s">
        <v>1671</v>
      </c>
      <c r="K188" s="90"/>
      <c r="L188" s="206"/>
      <c r="M188" s="206"/>
      <c r="N188" s="90"/>
      <c r="O188" s="90"/>
      <c r="P188" s="90"/>
      <c r="Q188" s="90"/>
      <c r="R188" s="90"/>
      <c r="S188" s="107" t="str">
        <f t="shared" si="8"/>
        <v>Open PDFIR FINALLY.IR 237 (S19.CI.06-06)(01-00)</v>
      </c>
    </row>
    <row r="189" spans="1:19" ht="80.099999999999994" hidden="1" customHeight="1" x14ac:dyDescent="0.3">
      <c r="A189" s="441">
        <f t="shared" si="6"/>
        <v>184</v>
      </c>
      <c r="B189" s="442" t="s">
        <v>1751</v>
      </c>
      <c r="C189" s="272" t="str">
        <f t="shared" si="7"/>
        <v>Open PDF IR.IR 235 (S19.CI.06-06)(01-00)</v>
      </c>
      <c r="D189" s="294" t="s">
        <v>76</v>
      </c>
      <c r="E189" s="272" t="s">
        <v>1644</v>
      </c>
      <c r="F189" s="426" t="s">
        <v>1754</v>
      </c>
      <c r="G189" s="90" t="s">
        <v>195</v>
      </c>
      <c r="H189" s="98">
        <v>45083</v>
      </c>
      <c r="I189" s="98">
        <v>45083</v>
      </c>
      <c r="J189" s="98" t="s">
        <v>25</v>
      </c>
      <c r="K189" s="90" t="s">
        <v>195</v>
      </c>
      <c r="L189" s="206">
        <v>45216</v>
      </c>
      <c r="M189" s="206">
        <v>45220</v>
      </c>
      <c r="N189" s="90" t="s">
        <v>62</v>
      </c>
      <c r="O189" s="90"/>
      <c r="P189" s="90"/>
      <c r="Q189" s="90"/>
      <c r="R189" s="90"/>
      <c r="S189" s="107" t="str">
        <f t="shared" si="8"/>
        <v>Open PDFIR FINALLY.IR 235 (S19.CI.06-06)(01-00)</v>
      </c>
    </row>
    <row r="190" spans="1:19" ht="80.099999999999994" hidden="1" customHeight="1" x14ac:dyDescent="0.3">
      <c r="A190" s="441">
        <f t="shared" si="6"/>
        <v>185</v>
      </c>
      <c r="B190" s="442" t="s">
        <v>1758</v>
      </c>
      <c r="C190" s="272" t="str">
        <f t="shared" si="7"/>
        <v>Open PDF IR.IR 236 (S19.CI.06-06)(01-00)</v>
      </c>
      <c r="D190" s="294" t="s">
        <v>76</v>
      </c>
      <c r="E190" s="272" t="s">
        <v>1596</v>
      </c>
      <c r="F190" s="426" t="s">
        <v>1756</v>
      </c>
      <c r="G190" s="90" t="s">
        <v>195</v>
      </c>
      <c r="H190" s="98">
        <v>45083</v>
      </c>
      <c r="I190" s="98">
        <v>45083</v>
      </c>
      <c r="J190" s="98" t="s">
        <v>25</v>
      </c>
      <c r="K190" s="90" t="s">
        <v>195</v>
      </c>
      <c r="L190" s="206">
        <v>45216</v>
      </c>
      <c r="M190" s="206">
        <v>45220</v>
      </c>
      <c r="N190" s="90" t="s">
        <v>62</v>
      </c>
      <c r="O190" s="90"/>
      <c r="P190" s="90"/>
      <c r="Q190" s="90"/>
      <c r="R190" s="90"/>
      <c r="S190" s="107" t="str">
        <f t="shared" si="8"/>
        <v>Open PDFIR FINALLY.IR 236 (S19.CI.06-06)(01-00)</v>
      </c>
    </row>
    <row r="191" spans="1:19" ht="79.5" hidden="1" customHeight="1" x14ac:dyDescent="0.3">
      <c r="A191" s="441">
        <f t="shared" si="6"/>
        <v>186</v>
      </c>
      <c r="B191" s="442" t="s">
        <v>1762</v>
      </c>
      <c r="C191" s="272" t="str">
        <f t="shared" si="7"/>
        <v>Open PDF IR.IR 238 (S19.SU.07-06)(01-00)</v>
      </c>
      <c r="D191" s="294" t="s">
        <v>228</v>
      </c>
      <c r="E191" s="272" t="s">
        <v>1642</v>
      </c>
      <c r="F191" s="426" t="s">
        <v>1761</v>
      </c>
      <c r="G191" s="90" t="s">
        <v>195</v>
      </c>
      <c r="H191" s="98">
        <v>45084</v>
      </c>
      <c r="I191" s="98">
        <v>45084</v>
      </c>
      <c r="J191" s="98" t="s">
        <v>1671</v>
      </c>
      <c r="K191" s="90"/>
      <c r="L191" s="206"/>
      <c r="M191" s="206"/>
      <c r="N191" s="90"/>
      <c r="O191" s="90"/>
      <c r="P191" s="90"/>
      <c r="Q191" s="90"/>
      <c r="R191" s="90"/>
      <c r="S191" s="107" t="str">
        <f t="shared" si="8"/>
        <v>Open PDFIR FINALLY.IR 238 (S19.SU.07-06)(01-00)</v>
      </c>
    </row>
    <row r="192" spans="1:19" ht="79.5" hidden="1" customHeight="1" x14ac:dyDescent="0.3">
      <c r="A192" s="441">
        <f t="shared" si="6"/>
        <v>187</v>
      </c>
      <c r="B192" s="442" t="s">
        <v>1763</v>
      </c>
      <c r="C192" s="272" t="str">
        <f t="shared" si="7"/>
        <v>Open PDF IR.IR 239 (S19.SU.07-06)(01-00)</v>
      </c>
      <c r="D192" s="294" t="s">
        <v>228</v>
      </c>
      <c r="E192" s="272"/>
      <c r="F192" s="426" t="s">
        <v>1769</v>
      </c>
      <c r="G192" s="90" t="s">
        <v>195</v>
      </c>
      <c r="H192" s="98">
        <v>45084</v>
      </c>
      <c r="I192" s="98">
        <v>45084</v>
      </c>
      <c r="J192" s="98" t="s">
        <v>1671</v>
      </c>
      <c r="K192" s="90"/>
      <c r="L192" s="206"/>
      <c r="M192" s="206"/>
      <c r="N192" s="90"/>
      <c r="O192" s="90"/>
      <c r="P192" s="90"/>
      <c r="Q192" s="90"/>
      <c r="R192" s="90"/>
      <c r="S192" s="107" t="str">
        <f t="shared" si="8"/>
        <v>Open PDFIR FINALLY.IR 239 (S19.SU.07-06)(01-00)</v>
      </c>
    </row>
    <row r="193" spans="1:19" ht="80.099999999999994" hidden="1" customHeight="1" x14ac:dyDescent="0.3">
      <c r="A193" s="441">
        <f t="shared" si="6"/>
        <v>188</v>
      </c>
      <c r="B193" s="442" t="s">
        <v>1766</v>
      </c>
      <c r="C193" s="272" t="str">
        <f t="shared" si="7"/>
        <v>Open PDF IR.IR 240 (S19.CI.07-06)(01-00)</v>
      </c>
      <c r="D193" s="294" t="s">
        <v>76</v>
      </c>
      <c r="E193" s="272" t="s">
        <v>1356</v>
      </c>
      <c r="F193" s="426" t="s">
        <v>1765</v>
      </c>
      <c r="G193" s="90" t="s">
        <v>195</v>
      </c>
      <c r="H193" s="98">
        <v>45084</v>
      </c>
      <c r="I193" s="98">
        <v>45084</v>
      </c>
      <c r="J193" s="98" t="s">
        <v>25</v>
      </c>
      <c r="K193" s="98" t="s">
        <v>195</v>
      </c>
      <c r="L193" s="206">
        <v>45211</v>
      </c>
      <c r="M193" s="206">
        <v>45211</v>
      </c>
      <c r="N193" s="98" t="s">
        <v>62</v>
      </c>
      <c r="O193" s="90"/>
      <c r="P193" s="90"/>
      <c r="Q193" s="90"/>
      <c r="R193" s="90"/>
      <c r="S193" s="107" t="str">
        <f t="shared" si="8"/>
        <v>Open PDFIR FINALLY.IR 240 (S19.CI.07-06)(01-00)</v>
      </c>
    </row>
    <row r="194" spans="1:19" ht="80.099999999999994" hidden="1" customHeight="1" x14ac:dyDescent="0.3">
      <c r="A194" s="441">
        <f t="shared" si="6"/>
        <v>189</v>
      </c>
      <c r="B194" s="442" t="s">
        <v>1773</v>
      </c>
      <c r="C194" s="272" t="str">
        <f t="shared" si="7"/>
        <v>Open PDF IR.IR 242 (S19.CI.08-06)(01-00)</v>
      </c>
      <c r="D194" s="294" t="s">
        <v>76</v>
      </c>
      <c r="E194" s="272" t="s">
        <v>1545</v>
      </c>
      <c r="F194" s="426" t="s">
        <v>3349</v>
      </c>
      <c r="G194" s="90" t="s">
        <v>195</v>
      </c>
      <c r="H194" s="98">
        <v>45085</v>
      </c>
      <c r="I194" s="98">
        <v>45085</v>
      </c>
      <c r="J194" s="98" t="s">
        <v>25</v>
      </c>
      <c r="K194" s="90" t="s">
        <v>195</v>
      </c>
      <c r="L194" s="206">
        <v>45216</v>
      </c>
      <c r="M194" s="206">
        <v>45217</v>
      </c>
      <c r="N194" s="98" t="s">
        <v>62</v>
      </c>
      <c r="O194" s="90"/>
      <c r="P194" s="90"/>
      <c r="Q194" s="90"/>
      <c r="R194" s="90"/>
      <c r="S194" s="107" t="str">
        <f t="shared" si="8"/>
        <v>Open PDFIR FINALLY.IR 242 (S19.CI.08-06)(01-00)</v>
      </c>
    </row>
    <row r="195" spans="1:19" s="118" customFormat="1" ht="80.099999999999994" hidden="1" customHeight="1" x14ac:dyDescent="0.3">
      <c r="A195" s="441">
        <f t="shared" si="6"/>
        <v>190</v>
      </c>
      <c r="B195" s="442" t="s">
        <v>1772</v>
      </c>
      <c r="C195" s="272" t="str">
        <f t="shared" si="7"/>
        <v>Open PDF IR.IR 241 (S19.CI.08-06)(01-00)</v>
      </c>
      <c r="D195" s="294" t="s">
        <v>76</v>
      </c>
      <c r="E195" s="272" t="s">
        <v>1642</v>
      </c>
      <c r="F195" s="426" t="s">
        <v>1779</v>
      </c>
      <c r="G195" s="90" t="s">
        <v>195</v>
      </c>
      <c r="H195" s="98">
        <v>45085</v>
      </c>
      <c r="I195" s="98">
        <v>45085</v>
      </c>
      <c r="J195" s="98" t="s">
        <v>25</v>
      </c>
      <c r="K195" s="98" t="s">
        <v>195</v>
      </c>
      <c r="L195" s="206">
        <v>45211</v>
      </c>
      <c r="M195" s="206">
        <v>45211</v>
      </c>
      <c r="N195" s="98" t="s">
        <v>62</v>
      </c>
      <c r="O195" s="90"/>
      <c r="P195" s="90"/>
      <c r="Q195" s="90"/>
      <c r="R195" s="90"/>
      <c r="S195" s="107" t="str">
        <f t="shared" si="8"/>
        <v>Open PDFIR FINALLY.IR 241 (S19.CI.08-06)(01-00)</v>
      </c>
    </row>
    <row r="196" spans="1:19" s="118" customFormat="1" ht="80.099999999999994" hidden="1" customHeight="1" x14ac:dyDescent="0.3">
      <c r="A196" s="441">
        <f t="shared" si="6"/>
        <v>191</v>
      </c>
      <c r="B196" s="442" t="s">
        <v>1781</v>
      </c>
      <c r="C196" s="272" t="str">
        <f t="shared" si="7"/>
        <v>Open PDF IR.IR 243 (S19.CI.10-06)(01-00)</v>
      </c>
      <c r="D196" s="294" t="s">
        <v>76</v>
      </c>
      <c r="E196" s="272" t="s">
        <v>1596</v>
      </c>
      <c r="F196" s="426" t="s">
        <v>1782</v>
      </c>
      <c r="G196" s="90" t="s">
        <v>195</v>
      </c>
      <c r="H196" s="98">
        <v>45087</v>
      </c>
      <c r="I196" s="98">
        <v>45087</v>
      </c>
      <c r="J196" s="98" t="s">
        <v>25</v>
      </c>
      <c r="K196" s="90" t="s">
        <v>195</v>
      </c>
      <c r="L196" s="206">
        <v>45216</v>
      </c>
      <c r="M196" s="206">
        <v>45217</v>
      </c>
      <c r="N196" s="98" t="s">
        <v>62</v>
      </c>
      <c r="O196" s="90"/>
      <c r="P196" s="90"/>
      <c r="Q196" s="90"/>
      <c r="R196" s="90"/>
      <c r="S196" s="107" t="str">
        <f t="shared" si="8"/>
        <v>Open PDFIR FINALLY.IR 243 (S19.CI.10-06)(01-00)</v>
      </c>
    </row>
    <row r="197" spans="1:19" s="118" customFormat="1" ht="80.099999999999994" hidden="1" customHeight="1" x14ac:dyDescent="0.3">
      <c r="A197" s="441">
        <f t="shared" si="6"/>
        <v>192</v>
      </c>
      <c r="B197" s="442" t="s">
        <v>1783</v>
      </c>
      <c r="C197" s="272" t="str">
        <f t="shared" si="7"/>
        <v>Open PDF IR.IR 244 (S19.CI.10-06)(01-00)</v>
      </c>
      <c r="D197" s="294" t="s">
        <v>76</v>
      </c>
      <c r="E197" s="272" t="s">
        <v>1356</v>
      </c>
      <c r="F197" s="426" t="s">
        <v>1784</v>
      </c>
      <c r="G197" s="90" t="s">
        <v>195</v>
      </c>
      <c r="H197" s="98">
        <v>45087</v>
      </c>
      <c r="I197" s="98">
        <v>45087</v>
      </c>
      <c r="J197" s="98" t="s">
        <v>25</v>
      </c>
      <c r="K197" s="90" t="s">
        <v>195</v>
      </c>
      <c r="L197" s="206">
        <v>45216</v>
      </c>
      <c r="M197" s="206">
        <v>45220</v>
      </c>
      <c r="N197" s="90" t="s">
        <v>62</v>
      </c>
      <c r="O197" s="90"/>
      <c r="P197" s="90"/>
      <c r="Q197" s="90"/>
      <c r="R197" s="90"/>
      <c r="S197" s="107" t="str">
        <f t="shared" si="8"/>
        <v>Open PDFIR FINALLY.IR 244 (S19.CI.10-06)(01-00)</v>
      </c>
    </row>
    <row r="198" spans="1:19" s="118" customFormat="1" ht="80.099999999999994" hidden="1" customHeight="1" x14ac:dyDescent="0.3">
      <c r="A198" s="441">
        <f t="shared" ref="A198:A261" si="9">ROW()-ROW($A$5)</f>
        <v>193</v>
      </c>
      <c r="B198" s="442" t="s">
        <v>1796</v>
      </c>
      <c r="C198" s="272" t="str">
        <f t="shared" ref="C198:C261" si="10">IF(B198&gt;0,HYPERLINK(CONCATENATE("PDF IR/",B198,".pdf"),CONCATENATE("Open PDF IR.",B198)),"")</f>
        <v>Open PDF IR.IR 246 (S19.SU.11-06)(09-00)</v>
      </c>
      <c r="D198" s="294" t="s">
        <v>228</v>
      </c>
      <c r="E198" s="272" t="s">
        <v>1545</v>
      </c>
      <c r="F198" s="426" t="s">
        <v>1793</v>
      </c>
      <c r="G198" s="90" t="s">
        <v>195</v>
      </c>
      <c r="H198" s="98">
        <v>45088</v>
      </c>
      <c r="I198" s="98">
        <v>45088</v>
      </c>
      <c r="J198" s="98" t="s">
        <v>25</v>
      </c>
      <c r="K198" s="98" t="s">
        <v>195</v>
      </c>
      <c r="L198" s="206">
        <v>45207</v>
      </c>
      <c r="M198" s="206">
        <v>45207</v>
      </c>
      <c r="N198" s="90" t="s">
        <v>1671</v>
      </c>
      <c r="O198" s="90"/>
      <c r="P198" s="90"/>
      <c r="Q198" s="90"/>
      <c r="R198" s="90"/>
      <c r="S198" s="107" t="str">
        <f t="shared" ref="S198:S261" si="11">IF(B198&gt;0,HYPERLINK(CONCATENATE("PDFIR FINALLY/",B198,".pdf"),CONCATENATE("Open PDFIR FINALLY.",B198)),"")</f>
        <v>Open PDFIR FINALLY.IR 246 (S19.SU.11-06)(09-00)</v>
      </c>
    </row>
    <row r="199" spans="1:19" s="118" customFormat="1" ht="80.099999999999994" hidden="1" customHeight="1" x14ac:dyDescent="0.3">
      <c r="A199" s="441">
        <f t="shared" si="9"/>
        <v>194</v>
      </c>
      <c r="B199" s="442" t="s">
        <v>1795</v>
      </c>
      <c r="C199" s="272" t="str">
        <f t="shared" si="10"/>
        <v>Open PDF IR.IR 245 (S19.SU.11-06)(09-00)</v>
      </c>
      <c r="D199" s="294" t="s">
        <v>228</v>
      </c>
      <c r="E199" s="272" t="s">
        <v>1642</v>
      </c>
      <c r="F199" s="426" t="s">
        <v>1792</v>
      </c>
      <c r="G199" s="90" t="s">
        <v>195</v>
      </c>
      <c r="H199" s="98">
        <v>45088</v>
      </c>
      <c r="I199" s="98">
        <v>45088</v>
      </c>
      <c r="J199" s="98" t="s">
        <v>1671</v>
      </c>
      <c r="K199" s="90"/>
      <c r="L199" s="206"/>
      <c r="M199" s="206"/>
      <c r="N199" s="90"/>
      <c r="O199" s="90"/>
      <c r="P199" s="90"/>
      <c r="Q199" s="90"/>
      <c r="R199" s="90"/>
      <c r="S199" s="107" t="str">
        <f t="shared" si="11"/>
        <v>Open PDFIR FINALLY.IR 245 (S19.SU.11-06)(09-00)</v>
      </c>
    </row>
    <row r="200" spans="1:19" s="118" customFormat="1" ht="80.099999999999994" hidden="1" customHeight="1" x14ac:dyDescent="0.3">
      <c r="A200" s="441">
        <f t="shared" si="9"/>
        <v>195</v>
      </c>
      <c r="B200" s="442" t="s">
        <v>1797</v>
      </c>
      <c r="C200" s="272" t="str">
        <f t="shared" si="10"/>
        <v>Open PDF IR.IR 247 (S19.SU.11-06)(09-00)</v>
      </c>
      <c r="D200" s="294" t="s">
        <v>228</v>
      </c>
      <c r="E200" s="272" t="s">
        <v>1545</v>
      </c>
      <c r="F200" s="426" t="s">
        <v>1794</v>
      </c>
      <c r="G200" s="90" t="s">
        <v>195</v>
      </c>
      <c r="H200" s="98">
        <v>45088</v>
      </c>
      <c r="I200" s="98">
        <v>45088</v>
      </c>
      <c r="J200" s="98" t="s">
        <v>25</v>
      </c>
      <c r="K200" s="98" t="s">
        <v>195</v>
      </c>
      <c r="L200" s="206">
        <v>45207</v>
      </c>
      <c r="M200" s="206">
        <v>45207</v>
      </c>
      <c r="N200" s="90" t="s">
        <v>1671</v>
      </c>
      <c r="O200" s="90"/>
      <c r="P200" s="90"/>
      <c r="Q200" s="90"/>
      <c r="R200" s="90"/>
      <c r="S200" s="107" t="str">
        <f t="shared" si="11"/>
        <v>Open PDFIR FINALLY.IR 247 (S19.SU.11-06)(09-00)</v>
      </c>
    </row>
    <row r="201" spans="1:19" s="118" customFormat="1" ht="80.099999999999994" hidden="1" customHeight="1" x14ac:dyDescent="0.3">
      <c r="A201" s="441">
        <f t="shared" si="9"/>
        <v>196</v>
      </c>
      <c r="B201" s="442" t="s">
        <v>1863</v>
      </c>
      <c r="C201" s="272" t="str">
        <f t="shared" si="10"/>
        <v>Open PDF IR.IR 249 (S19.CI.12-06)(02-30)</v>
      </c>
      <c r="D201" s="294" t="s">
        <v>76</v>
      </c>
      <c r="E201" s="272" t="s">
        <v>1356</v>
      </c>
      <c r="F201" s="426" t="s">
        <v>1860</v>
      </c>
      <c r="G201" s="90" t="s">
        <v>195</v>
      </c>
      <c r="H201" s="98">
        <v>45089</v>
      </c>
      <c r="I201" s="98">
        <v>45089</v>
      </c>
      <c r="J201" s="98" t="s">
        <v>25</v>
      </c>
      <c r="K201" s="98" t="s">
        <v>195</v>
      </c>
      <c r="L201" s="206">
        <v>45211</v>
      </c>
      <c r="M201" s="206">
        <v>45211</v>
      </c>
      <c r="N201" s="98" t="s">
        <v>62</v>
      </c>
      <c r="O201" s="90"/>
      <c r="P201" s="90"/>
      <c r="Q201" s="90"/>
      <c r="R201" s="90"/>
      <c r="S201" s="107" t="str">
        <f t="shared" si="11"/>
        <v>Open PDFIR FINALLY.IR 249 (S19.CI.12-06)(02-30)</v>
      </c>
    </row>
    <row r="202" spans="1:19" s="118" customFormat="1" ht="80.099999999999994" hidden="1" customHeight="1" x14ac:dyDescent="0.3">
      <c r="A202" s="441">
        <f t="shared" si="9"/>
        <v>197</v>
      </c>
      <c r="B202" s="442" t="s">
        <v>1859</v>
      </c>
      <c r="C202" s="272" t="str">
        <f t="shared" si="10"/>
        <v>Open PDF IR.IR 248 (S19.CI.12-06)(02-30)</v>
      </c>
      <c r="D202" s="294" t="s">
        <v>76</v>
      </c>
      <c r="E202" s="272" t="s">
        <v>1356</v>
      </c>
      <c r="F202" s="426" t="s">
        <v>1858</v>
      </c>
      <c r="G202" s="90" t="s">
        <v>195</v>
      </c>
      <c r="H202" s="98">
        <v>45089</v>
      </c>
      <c r="I202" s="98">
        <v>45089</v>
      </c>
      <c r="J202" s="98" t="s">
        <v>62</v>
      </c>
      <c r="K202" s="90"/>
      <c r="L202" s="206"/>
      <c r="M202" s="206"/>
      <c r="N202" s="90"/>
      <c r="O202" s="90"/>
      <c r="P202" s="90"/>
      <c r="Q202" s="90"/>
      <c r="R202" s="90"/>
      <c r="S202" s="107" t="str">
        <f t="shared" si="11"/>
        <v>Open PDFIR FINALLY.IR 248 (S19.CI.12-06)(02-30)</v>
      </c>
    </row>
    <row r="203" spans="1:19" s="118" customFormat="1" ht="80.099999999999994" hidden="1" customHeight="1" x14ac:dyDescent="0.3">
      <c r="A203" s="441">
        <f t="shared" si="9"/>
        <v>198</v>
      </c>
      <c r="B203" s="442" t="s">
        <v>1867</v>
      </c>
      <c r="C203" s="272" t="str">
        <f t="shared" si="10"/>
        <v>Open PDF IR.IR 250 (S19.CI.13-06)(02-30)</v>
      </c>
      <c r="D203" s="294" t="s">
        <v>76</v>
      </c>
      <c r="E203" s="272" t="s">
        <v>1644</v>
      </c>
      <c r="F203" s="426" t="s">
        <v>1866</v>
      </c>
      <c r="G203" s="90" t="s">
        <v>195</v>
      </c>
      <c r="H203" s="98">
        <v>45090</v>
      </c>
      <c r="I203" s="98">
        <v>45090</v>
      </c>
      <c r="J203" s="98" t="s">
        <v>25</v>
      </c>
      <c r="K203" s="90" t="s">
        <v>195</v>
      </c>
      <c r="L203" s="206">
        <v>45216</v>
      </c>
      <c r="M203" s="206">
        <v>45217</v>
      </c>
      <c r="N203" s="98" t="s">
        <v>62</v>
      </c>
      <c r="O203" s="90"/>
      <c r="P203" s="90"/>
      <c r="Q203" s="90"/>
      <c r="R203" s="90"/>
      <c r="S203" s="107" t="str">
        <f t="shared" si="11"/>
        <v>Open PDFIR FINALLY.IR 250 (S19.CI.13-06)(02-30)</v>
      </c>
    </row>
    <row r="204" spans="1:19" s="118" customFormat="1" ht="80.099999999999994" customHeight="1" x14ac:dyDescent="0.3">
      <c r="A204" s="441">
        <f t="shared" si="9"/>
        <v>199</v>
      </c>
      <c r="B204" s="442" t="s">
        <v>1995</v>
      </c>
      <c r="C204" s="272" t="str">
        <f t="shared" si="10"/>
        <v>Open PDF IR.IR 19 (S19.ELEC.14-06)(11-25)</v>
      </c>
      <c r="D204" s="294" t="s">
        <v>1140</v>
      </c>
      <c r="E204" s="272" t="s">
        <v>1644</v>
      </c>
      <c r="F204" s="426" t="s">
        <v>1996</v>
      </c>
      <c r="G204" s="90" t="s">
        <v>195</v>
      </c>
      <c r="H204" s="98">
        <v>45091</v>
      </c>
      <c r="I204" s="98">
        <v>45091</v>
      </c>
      <c r="J204" s="98" t="s">
        <v>1671</v>
      </c>
      <c r="K204" s="90"/>
      <c r="L204" s="206"/>
      <c r="M204" s="206"/>
      <c r="N204" s="90"/>
      <c r="O204" s="90"/>
      <c r="P204" s="90"/>
      <c r="Q204" s="90"/>
      <c r="R204" s="90"/>
      <c r="S204" s="107" t="str">
        <f t="shared" si="11"/>
        <v>Open PDFIR FINALLY.IR 19 (S19.ELEC.14-06)(11-25)</v>
      </c>
    </row>
    <row r="205" spans="1:19" s="118" customFormat="1" ht="84.75" hidden="1" customHeight="1" x14ac:dyDescent="0.3">
      <c r="A205" s="441">
        <f t="shared" si="9"/>
        <v>200</v>
      </c>
      <c r="B205" s="442" t="s">
        <v>1880</v>
      </c>
      <c r="C205" s="272" t="str">
        <f t="shared" si="10"/>
        <v>Open PDF IR.IR 251 (S19.CI.13-06)(02-30)</v>
      </c>
      <c r="D205" s="294" t="s">
        <v>76</v>
      </c>
      <c r="E205" s="272" t="s">
        <v>1680</v>
      </c>
      <c r="F205" s="426" t="s">
        <v>1879</v>
      </c>
      <c r="G205" s="90" t="s">
        <v>195</v>
      </c>
      <c r="H205" s="98">
        <v>45091</v>
      </c>
      <c r="I205" s="98">
        <v>45091</v>
      </c>
      <c r="J205" s="98" t="s">
        <v>25</v>
      </c>
      <c r="K205" s="90" t="s">
        <v>195</v>
      </c>
      <c r="L205" s="206">
        <v>45216</v>
      </c>
      <c r="M205" s="206">
        <v>45217</v>
      </c>
      <c r="N205" s="98" t="s">
        <v>62</v>
      </c>
      <c r="O205" s="90"/>
      <c r="P205" s="90"/>
      <c r="Q205" s="90"/>
      <c r="R205" s="90"/>
      <c r="S205" s="107" t="str">
        <f t="shared" si="11"/>
        <v>Open PDFIR FINALLY.IR 251 (S19.CI.13-06)(02-30)</v>
      </c>
    </row>
    <row r="206" spans="1:19" s="118" customFormat="1" ht="80.099999999999994" hidden="1" customHeight="1" x14ac:dyDescent="0.3">
      <c r="A206" s="441">
        <f t="shared" si="9"/>
        <v>201</v>
      </c>
      <c r="B206" s="442" t="s">
        <v>1883</v>
      </c>
      <c r="C206" s="272" t="str">
        <f t="shared" si="10"/>
        <v>Open PDF IR.IR 252 (S19.CI.15-06)(02-30)</v>
      </c>
      <c r="D206" s="294" t="s">
        <v>76</v>
      </c>
      <c r="E206" s="272" t="s">
        <v>1644</v>
      </c>
      <c r="F206" s="426" t="s">
        <v>1882</v>
      </c>
      <c r="G206" s="90" t="s">
        <v>195</v>
      </c>
      <c r="H206" s="98">
        <v>45092</v>
      </c>
      <c r="I206" s="98">
        <v>45092</v>
      </c>
      <c r="J206" s="98" t="s">
        <v>25</v>
      </c>
      <c r="K206" s="90" t="s">
        <v>195</v>
      </c>
      <c r="L206" s="206">
        <v>45216</v>
      </c>
      <c r="M206" s="206">
        <v>45220</v>
      </c>
      <c r="N206" s="90" t="s">
        <v>62</v>
      </c>
      <c r="O206" s="90"/>
      <c r="P206" s="90"/>
      <c r="Q206" s="90"/>
      <c r="R206" s="90"/>
      <c r="S206" s="107" t="str">
        <f t="shared" si="11"/>
        <v>Open PDFIR FINALLY.IR 252 (S19.CI.15-06)(02-30)</v>
      </c>
    </row>
    <row r="207" spans="1:19" s="118" customFormat="1" ht="80.099999999999994" hidden="1" customHeight="1" x14ac:dyDescent="0.3">
      <c r="A207" s="441">
        <f t="shared" si="9"/>
        <v>202</v>
      </c>
      <c r="B207" s="442" t="s">
        <v>1897</v>
      </c>
      <c r="C207" s="272" t="str">
        <f t="shared" si="10"/>
        <v>Open PDF IR.IR 255 (S19.SU.17-06)(02-30)</v>
      </c>
      <c r="D207" s="294" t="s">
        <v>228</v>
      </c>
      <c r="E207" s="272" t="s">
        <v>1549</v>
      </c>
      <c r="F207" s="426" t="s">
        <v>1893</v>
      </c>
      <c r="G207" s="90" t="s">
        <v>195</v>
      </c>
      <c r="H207" s="98">
        <v>45094</v>
      </c>
      <c r="I207" s="98">
        <v>45094</v>
      </c>
      <c r="J207" s="98" t="s">
        <v>25</v>
      </c>
      <c r="K207" s="98" t="s">
        <v>195</v>
      </c>
      <c r="L207" s="206">
        <v>45207</v>
      </c>
      <c r="M207" s="206">
        <v>45260</v>
      </c>
      <c r="N207" s="98" t="s">
        <v>62</v>
      </c>
      <c r="O207" s="90"/>
      <c r="P207" s="90"/>
      <c r="Q207" s="90"/>
      <c r="R207" s="90"/>
      <c r="S207" s="107" t="str">
        <f t="shared" si="11"/>
        <v>Open PDFIR FINALLY.IR 255 (S19.SU.17-06)(02-30)</v>
      </c>
    </row>
    <row r="208" spans="1:19" s="118" customFormat="1" ht="80.099999999999994" hidden="1" customHeight="1" x14ac:dyDescent="0.3">
      <c r="A208" s="441">
        <f t="shared" si="9"/>
        <v>203</v>
      </c>
      <c r="B208" s="442" t="s">
        <v>1895</v>
      </c>
      <c r="C208" s="272" t="str">
        <f t="shared" si="10"/>
        <v>Open PDF IR.IR 253 (S19.SU.17-06)(02-30)</v>
      </c>
      <c r="D208" s="294" t="s">
        <v>228</v>
      </c>
      <c r="E208" s="272" t="s">
        <v>1549</v>
      </c>
      <c r="F208" s="426" t="s">
        <v>1892</v>
      </c>
      <c r="G208" s="90" t="s">
        <v>195</v>
      </c>
      <c r="H208" s="98">
        <v>45094</v>
      </c>
      <c r="I208" s="98">
        <v>45094</v>
      </c>
      <c r="J208" s="98" t="s">
        <v>25</v>
      </c>
      <c r="K208" s="98" t="s">
        <v>195</v>
      </c>
      <c r="L208" s="206">
        <v>45207</v>
      </c>
      <c r="M208" s="206">
        <v>45259</v>
      </c>
      <c r="N208" s="98" t="s">
        <v>62</v>
      </c>
      <c r="O208" s="90"/>
      <c r="P208" s="90"/>
      <c r="Q208" s="90"/>
      <c r="R208" s="90"/>
      <c r="S208" s="107" t="str">
        <f t="shared" si="11"/>
        <v>Open PDFIR FINALLY.IR 253 (S19.SU.17-06)(02-30)</v>
      </c>
    </row>
    <row r="209" spans="1:19" s="118" customFormat="1" ht="80.099999999999994" hidden="1" customHeight="1" x14ac:dyDescent="0.3">
      <c r="A209" s="441">
        <f t="shared" si="9"/>
        <v>204</v>
      </c>
      <c r="B209" s="442" t="s">
        <v>1905</v>
      </c>
      <c r="C209" s="272" t="str">
        <f t="shared" si="10"/>
        <v>Open PDF IR.IR 259 (S19.SU.17-06)(02-30)</v>
      </c>
      <c r="D209" s="294" t="s">
        <v>228</v>
      </c>
      <c r="E209" s="272" t="s">
        <v>1545</v>
      </c>
      <c r="F209" s="504" t="s">
        <v>1907</v>
      </c>
      <c r="G209" s="90" t="s">
        <v>195</v>
      </c>
      <c r="H209" s="98">
        <v>45094</v>
      </c>
      <c r="I209" s="98">
        <v>45094</v>
      </c>
      <c r="J209" s="98" t="s">
        <v>25</v>
      </c>
      <c r="K209" s="98" t="s">
        <v>195</v>
      </c>
      <c r="L209" s="206">
        <v>45207</v>
      </c>
      <c r="M209" s="206">
        <v>45207</v>
      </c>
      <c r="N209" s="90" t="s">
        <v>1671</v>
      </c>
      <c r="O209" s="90"/>
      <c r="P209" s="90"/>
      <c r="Q209" s="90"/>
      <c r="R209" s="90"/>
      <c r="S209" s="107" t="str">
        <f t="shared" si="11"/>
        <v>Open PDFIR FINALLY.IR 259 (S19.SU.17-06)(02-30)</v>
      </c>
    </row>
    <row r="210" spans="1:19" s="118" customFormat="1" ht="80.099999999999994" hidden="1" customHeight="1" x14ac:dyDescent="0.3">
      <c r="A210" s="441">
        <f t="shared" si="9"/>
        <v>205</v>
      </c>
      <c r="B210" s="442" t="s">
        <v>1906</v>
      </c>
      <c r="C210" s="272" t="str">
        <f t="shared" si="10"/>
        <v>Open PDF IR.IR 260 (S19.SU.17-06)(02-30)</v>
      </c>
      <c r="D210" s="294" t="s">
        <v>228</v>
      </c>
      <c r="E210" s="272" t="s">
        <v>1545</v>
      </c>
      <c r="F210" s="426" t="s">
        <v>1908</v>
      </c>
      <c r="G210" s="90" t="s">
        <v>195</v>
      </c>
      <c r="H210" s="98">
        <v>45094</v>
      </c>
      <c r="I210" s="98">
        <v>45094</v>
      </c>
      <c r="J210" s="98" t="s">
        <v>25</v>
      </c>
      <c r="K210" s="98" t="s">
        <v>195</v>
      </c>
      <c r="L210" s="206">
        <v>45207</v>
      </c>
      <c r="M210" s="206">
        <v>45207</v>
      </c>
      <c r="N210" s="90" t="s">
        <v>1671</v>
      </c>
      <c r="O210" s="90"/>
      <c r="P210" s="90"/>
      <c r="Q210" s="90"/>
      <c r="R210" s="90"/>
      <c r="S210" s="107" t="str">
        <f t="shared" si="11"/>
        <v>Open PDFIR FINALLY.IR 260 (S19.SU.17-06)(02-30)</v>
      </c>
    </row>
    <row r="211" spans="1:19" s="118" customFormat="1" ht="80.099999999999994" hidden="1" customHeight="1" x14ac:dyDescent="0.3">
      <c r="A211" s="441">
        <f t="shared" si="9"/>
        <v>206</v>
      </c>
      <c r="B211" s="442" t="s">
        <v>1902</v>
      </c>
      <c r="C211" s="272" t="str">
        <f t="shared" si="10"/>
        <v>Open PDF IR.IR 258 (S19.CI.17-06)(02-30)</v>
      </c>
      <c r="D211" s="294" t="s">
        <v>76</v>
      </c>
      <c r="E211" s="272" t="s">
        <v>1545</v>
      </c>
      <c r="F211" s="426" t="s">
        <v>1909</v>
      </c>
      <c r="G211" s="90" t="s">
        <v>195</v>
      </c>
      <c r="H211" s="98">
        <v>45094</v>
      </c>
      <c r="I211" s="98">
        <v>45094</v>
      </c>
      <c r="J211" s="98" t="s">
        <v>25</v>
      </c>
      <c r="K211" s="90" t="s">
        <v>195</v>
      </c>
      <c r="L211" s="206">
        <v>45216</v>
      </c>
      <c r="M211" s="206">
        <v>45217</v>
      </c>
      <c r="N211" s="90" t="s">
        <v>62</v>
      </c>
      <c r="O211" s="90"/>
      <c r="P211" s="90"/>
      <c r="Q211" s="90"/>
      <c r="R211" s="90"/>
      <c r="S211" s="107" t="str">
        <f t="shared" si="11"/>
        <v>Open PDFIR FINALLY.IR 258 (S19.CI.17-06)(02-30)</v>
      </c>
    </row>
    <row r="212" spans="1:19" s="118" customFormat="1" ht="80.099999999999994" hidden="1" customHeight="1" x14ac:dyDescent="0.3">
      <c r="A212" s="441">
        <f t="shared" si="9"/>
        <v>207</v>
      </c>
      <c r="B212" s="442" t="s">
        <v>1898</v>
      </c>
      <c r="C212" s="272" t="str">
        <f t="shared" si="10"/>
        <v>Open PDF IR.IR 256 (S19.SU.17-06)(02-30)</v>
      </c>
      <c r="D212" s="294" t="s">
        <v>228</v>
      </c>
      <c r="E212" s="272" t="s">
        <v>1549</v>
      </c>
      <c r="F212" s="426" t="s">
        <v>1894</v>
      </c>
      <c r="G212" s="90" t="s">
        <v>195</v>
      </c>
      <c r="H212" s="98">
        <v>45094</v>
      </c>
      <c r="I212" s="98">
        <v>45097</v>
      </c>
      <c r="J212" s="98" t="s">
        <v>25</v>
      </c>
      <c r="K212" s="98" t="s">
        <v>195</v>
      </c>
      <c r="L212" s="206">
        <v>45207</v>
      </c>
      <c r="M212" s="206">
        <v>45260</v>
      </c>
      <c r="N212" s="98" t="s">
        <v>62</v>
      </c>
      <c r="O212" s="90"/>
      <c r="P212" s="90"/>
      <c r="Q212" s="90"/>
      <c r="R212" s="90"/>
      <c r="S212" s="107" t="str">
        <f t="shared" si="11"/>
        <v>Open PDFIR FINALLY.IR 256 (S19.SU.17-06)(02-30)</v>
      </c>
    </row>
    <row r="213" spans="1:19" s="118" customFormat="1" ht="80.099999999999994" hidden="1" customHeight="1" x14ac:dyDescent="0.3">
      <c r="A213" s="441">
        <f t="shared" si="9"/>
        <v>208</v>
      </c>
      <c r="B213" s="442" t="s">
        <v>1896</v>
      </c>
      <c r="C213" s="272" t="str">
        <f t="shared" si="10"/>
        <v>Open PDF IR.IR 254 (S19.SU.17-06)(02-30)</v>
      </c>
      <c r="D213" s="294" t="s">
        <v>228</v>
      </c>
      <c r="E213" s="272" t="s">
        <v>1549</v>
      </c>
      <c r="F213" s="426" t="s">
        <v>1899</v>
      </c>
      <c r="G213" s="90" t="s">
        <v>195</v>
      </c>
      <c r="H213" s="98">
        <v>45094</v>
      </c>
      <c r="I213" s="98">
        <v>45094</v>
      </c>
      <c r="J213" s="98" t="s">
        <v>25</v>
      </c>
      <c r="K213" s="98" t="s">
        <v>195</v>
      </c>
      <c r="L213" s="206">
        <v>45207</v>
      </c>
      <c r="M213" s="206">
        <v>45259</v>
      </c>
      <c r="N213" s="98" t="s">
        <v>62</v>
      </c>
      <c r="O213" s="90"/>
      <c r="P213" s="90"/>
      <c r="Q213" s="90"/>
      <c r="R213" s="90"/>
      <c r="S213" s="107" t="str">
        <f t="shared" si="11"/>
        <v>Open PDFIR FINALLY.IR 254 (S19.SU.17-06)(02-30)</v>
      </c>
    </row>
    <row r="214" spans="1:19" s="118" customFormat="1" ht="80.099999999999994" hidden="1" customHeight="1" x14ac:dyDescent="0.3">
      <c r="A214" s="441">
        <f t="shared" si="9"/>
        <v>209</v>
      </c>
      <c r="B214" s="442" t="s">
        <v>1901</v>
      </c>
      <c r="C214" s="272" t="str">
        <f t="shared" si="10"/>
        <v>Open PDF IR.IR 257 (S19.CI.17-06)(02-30)</v>
      </c>
      <c r="D214" s="294" t="s">
        <v>76</v>
      </c>
      <c r="E214" s="272" t="s">
        <v>1545</v>
      </c>
      <c r="F214" s="426" t="s">
        <v>1900</v>
      </c>
      <c r="G214" s="90" t="s">
        <v>195</v>
      </c>
      <c r="H214" s="98">
        <v>45094</v>
      </c>
      <c r="I214" s="98">
        <v>45094</v>
      </c>
      <c r="J214" s="98" t="s">
        <v>25</v>
      </c>
      <c r="K214" s="90" t="s">
        <v>195</v>
      </c>
      <c r="L214" s="206">
        <v>45216</v>
      </c>
      <c r="M214" s="206">
        <v>45216</v>
      </c>
      <c r="N214" s="90" t="s">
        <v>62</v>
      </c>
      <c r="O214" s="90"/>
      <c r="P214" s="90"/>
      <c r="Q214" s="90"/>
      <c r="R214" s="90"/>
      <c r="S214" s="107" t="str">
        <f t="shared" si="11"/>
        <v>Open PDFIR FINALLY.IR 257 (S19.CI.17-06)(02-30)</v>
      </c>
    </row>
    <row r="215" spans="1:19" s="118" customFormat="1" ht="80.099999999999994" hidden="1" customHeight="1" x14ac:dyDescent="0.3">
      <c r="A215" s="441">
        <f t="shared" si="9"/>
        <v>210</v>
      </c>
      <c r="B215" s="442" t="s">
        <v>1929</v>
      </c>
      <c r="C215" s="272" t="str">
        <f t="shared" si="10"/>
        <v>Open PDF IR.IR 261 (S19.CI.18-06)(02-30)</v>
      </c>
      <c r="D215" s="294" t="s">
        <v>76</v>
      </c>
      <c r="E215" s="272" t="s">
        <v>1545</v>
      </c>
      <c r="F215" s="426" t="s">
        <v>1923</v>
      </c>
      <c r="G215" s="90" t="s">
        <v>195</v>
      </c>
      <c r="H215" s="98">
        <v>45095</v>
      </c>
      <c r="I215" s="98">
        <v>45095</v>
      </c>
      <c r="J215" s="98" t="s">
        <v>25</v>
      </c>
      <c r="K215" s="90" t="s">
        <v>195</v>
      </c>
      <c r="L215" s="206">
        <v>45216</v>
      </c>
      <c r="M215" s="206">
        <v>45217</v>
      </c>
      <c r="N215" s="90" t="s">
        <v>62</v>
      </c>
      <c r="O215" s="90"/>
      <c r="P215" s="90"/>
      <c r="Q215" s="90"/>
      <c r="R215" s="90"/>
      <c r="S215" s="107" t="str">
        <f t="shared" si="11"/>
        <v>Open PDFIR FINALLY.IR 261 (S19.CI.18-06)(02-30)</v>
      </c>
    </row>
    <row r="216" spans="1:19" s="118" customFormat="1" ht="80.099999999999994" hidden="1" customHeight="1" x14ac:dyDescent="0.3">
      <c r="A216" s="450">
        <f t="shared" si="9"/>
        <v>211</v>
      </c>
      <c r="B216" s="442" t="s">
        <v>1961</v>
      </c>
      <c r="C216" s="272" t="str">
        <f t="shared" si="10"/>
        <v>Open PDF IR.IR 266 (S19.CI.20-06)(11-25)</v>
      </c>
      <c r="D216" s="294" t="s">
        <v>76</v>
      </c>
      <c r="E216" s="272" t="s">
        <v>1545</v>
      </c>
      <c r="F216" s="426" t="s">
        <v>1960</v>
      </c>
      <c r="G216" s="90" t="s">
        <v>195</v>
      </c>
      <c r="H216" s="98">
        <v>45097</v>
      </c>
      <c r="I216" s="98">
        <v>45097</v>
      </c>
      <c r="J216" s="98" t="s">
        <v>25</v>
      </c>
      <c r="K216" s="90" t="s">
        <v>195</v>
      </c>
      <c r="L216" s="206">
        <v>45216</v>
      </c>
      <c r="M216" s="206">
        <v>45217</v>
      </c>
      <c r="N216" s="90" t="s">
        <v>62</v>
      </c>
      <c r="O216" s="90"/>
      <c r="P216" s="90"/>
      <c r="Q216" s="90"/>
      <c r="R216" s="90"/>
      <c r="S216" s="107" t="str">
        <f t="shared" si="11"/>
        <v>Open PDFIR FINALLY.IR 266 (S19.CI.20-06)(11-25)</v>
      </c>
    </row>
    <row r="217" spans="1:19" s="118" customFormat="1" ht="80.099999999999994" hidden="1" customHeight="1" x14ac:dyDescent="0.3">
      <c r="A217" s="441">
        <f t="shared" si="9"/>
        <v>212</v>
      </c>
      <c r="B217" s="442" t="s">
        <v>1944</v>
      </c>
      <c r="C217" s="272" t="str">
        <f t="shared" si="10"/>
        <v>Open PDF IR.IR 263 (S19.SU.20-06)(11-25)</v>
      </c>
      <c r="D217" s="294" t="s">
        <v>228</v>
      </c>
      <c r="E217" s="272" t="s">
        <v>1946</v>
      </c>
      <c r="F217" s="426" t="s">
        <v>1945</v>
      </c>
      <c r="G217" s="90" t="s">
        <v>195</v>
      </c>
      <c r="H217" s="98">
        <v>45097</v>
      </c>
      <c r="I217" s="98">
        <v>45097</v>
      </c>
      <c r="J217" s="98" t="s">
        <v>1671</v>
      </c>
      <c r="K217" s="90"/>
      <c r="L217" s="206"/>
      <c r="M217" s="206"/>
      <c r="N217" s="90"/>
      <c r="O217" s="90"/>
      <c r="P217" s="90"/>
      <c r="Q217" s="90"/>
      <c r="R217" s="90"/>
      <c r="S217" s="107" t="str">
        <f t="shared" si="11"/>
        <v>Open PDFIR FINALLY.IR 263 (S19.SU.20-06)(11-25)</v>
      </c>
    </row>
    <row r="218" spans="1:19" s="118" customFormat="1" ht="80.099999999999994" hidden="1" customHeight="1" x14ac:dyDescent="0.3">
      <c r="A218" s="441">
        <f t="shared" si="9"/>
        <v>213</v>
      </c>
      <c r="B218" s="442" t="s">
        <v>1947</v>
      </c>
      <c r="C218" s="272" t="str">
        <f t="shared" si="10"/>
        <v>Open PDF IR.IR 264 (S19.SU.20-06)(11-25)</v>
      </c>
      <c r="D218" s="294" t="s">
        <v>228</v>
      </c>
      <c r="E218" s="272" t="s">
        <v>1951</v>
      </c>
      <c r="F218" s="426" t="s">
        <v>1949</v>
      </c>
      <c r="G218" s="90" t="s">
        <v>195</v>
      </c>
      <c r="H218" s="98">
        <v>45097</v>
      </c>
      <c r="I218" s="98">
        <v>45097</v>
      </c>
      <c r="J218" s="98" t="s">
        <v>25</v>
      </c>
      <c r="K218" s="98" t="s">
        <v>195</v>
      </c>
      <c r="L218" s="206">
        <v>45208</v>
      </c>
      <c r="M218" s="206">
        <v>45259</v>
      </c>
      <c r="N218" s="98" t="s">
        <v>62</v>
      </c>
      <c r="O218" s="90"/>
      <c r="P218" s="90"/>
      <c r="Q218" s="90"/>
      <c r="R218" s="90"/>
      <c r="S218" s="107" t="str">
        <f t="shared" si="11"/>
        <v>Open PDFIR FINALLY.IR 264 (S19.SU.20-06)(11-25)</v>
      </c>
    </row>
    <row r="219" spans="1:19" s="118" customFormat="1" ht="80.099999999999994" hidden="1" customHeight="1" x14ac:dyDescent="0.3">
      <c r="A219" s="441">
        <f t="shared" si="9"/>
        <v>214</v>
      </c>
      <c r="B219" s="442" t="s">
        <v>1948</v>
      </c>
      <c r="C219" s="272" t="str">
        <f t="shared" si="10"/>
        <v>Open PDF IR.IR 265 (S19.SU.20-06)(11-25)</v>
      </c>
      <c r="D219" s="294" t="s">
        <v>228</v>
      </c>
      <c r="E219" s="272" t="s">
        <v>1644</v>
      </c>
      <c r="F219" s="426" t="s">
        <v>1950</v>
      </c>
      <c r="G219" s="90" t="s">
        <v>195</v>
      </c>
      <c r="H219" s="98">
        <v>45097</v>
      </c>
      <c r="I219" s="98">
        <v>45097</v>
      </c>
      <c r="J219" s="98" t="s">
        <v>1671</v>
      </c>
      <c r="K219" s="90"/>
      <c r="L219" s="206"/>
      <c r="M219" s="206"/>
      <c r="N219" s="90"/>
      <c r="O219" s="90"/>
      <c r="P219" s="90"/>
      <c r="Q219" s="90"/>
      <c r="R219" s="90"/>
      <c r="S219" s="107" t="str">
        <f t="shared" si="11"/>
        <v>Open PDFIR FINALLY.IR 265 (S19.SU.20-06)(11-25)</v>
      </c>
    </row>
    <row r="220" spans="1:19" s="118" customFormat="1" ht="80.099999999999994" hidden="1" customHeight="1" x14ac:dyDescent="0.3">
      <c r="A220" s="441">
        <f t="shared" si="9"/>
        <v>215</v>
      </c>
      <c r="B220" s="442" t="s">
        <v>2025</v>
      </c>
      <c r="C220" s="272" t="str">
        <f t="shared" si="10"/>
        <v>Open PDF IR.IR 268 (S19.CI.21-06)(11-25)</v>
      </c>
      <c r="D220" s="294" t="s">
        <v>76</v>
      </c>
      <c r="E220" s="272" t="s">
        <v>1545</v>
      </c>
      <c r="F220" s="426" t="s">
        <v>2022</v>
      </c>
      <c r="G220" s="90" t="s">
        <v>195</v>
      </c>
      <c r="H220" s="98">
        <v>45098</v>
      </c>
      <c r="I220" s="98">
        <v>45098</v>
      </c>
      <c r="J220" s="98" t="s">
        <v>25</v>
      </c>
      <c r="K220" s="90" t="s">
        <v>195</v>
      </c>
      <c r="L220" s="206">
        <v>45216</v>
      </c>
      <c r="M220" s="206">
        <v>45216</v>
      </c>
      <c r="N220" s="90" t="s">
        <v>62</v>
      </c>
      <c r="O220" s="90"/>
      <c r="P220" s="90"/>
      <c r="Q220" s="90"/>
      <c r="R220" s="90"/>
      <c r="S220" s="107" t="str">
        <f t="shared" si="11"/>
        <v>Open PDFIR FINALLY.IR 268 (S19.CI.21-06)(11-25)</v>
      </c>
    </row>
    <row r="221" spans="1:19" s="118" customFormat="1" ht="80.099999999999994" hidden="1" customHeight="1" x14ac:dyDescent="0.3">
      <c r="A221" s="441">
        <f t="shared" si="9"/>
        <v>216</v>
      </c>
      <c r="B221" s="442" t="s">
        <v>1965</v>
      </c>
      <c r="C221" s="272" t="str">
        <f t="shared" si="10"/>
        <v>Open PDF IR.IR 267 (S19.SU.21-06)(11-25)</v>
      </c>
      <c r="D221" s="294" t="s">
        <v>228</v>
      </c>
      <c r="E221" s="272" t="s">
        <v>1545</v>
      </c>
      <c r="F221" s="426" t="s">
        <v>1964</v>
      </c>
      <c r="G221" s="90" t="s">
        <v>195</v>
      </c>
      <c r="H221" s="98">
        <v>45098</v>
      </c>
      <c r="I221" s="98">
        <v>45098</v>
      </c>
      <c r="J221" s="98" t="s">
        <v>25</v>
      </c>
      <c r="K221" s="98" t="s">
        <v>195</v>
      </c>
      <c r="L221" s="206">
        <v>45208</v>
      </c>
      <c r="M221" s="206">
        <v>45208</v>
      </c>
      <c r="N221" s="98" t="s">
        <v>1671</v>
      </c>
      <c r="O221" s="90"/>
      <c r="P221" s="90"/>
      <c r="Q221" s="90"/>
      <c r="R221" s="90"/>
      <c r="S221" s="107" t="str">
        <f t="shared" si="11"/>
        <v>Open PDFIR FINALLY.IR 267 (S19.SU.21-06)(11-25)</v>
      </c>
    </row>
    <row r="222" spans="1:19" s="118" customFormat="1" ht="80.099999999999994" hidden="1" customHeight="1" x14ac:dyDescent="0.3">
      <c r="A222" s="441">
        <f t="shared" si="9"/>
        <v>217</v>
      </c>
      <c r="B222" s="442" t="s">
        <v>2104</v>
      </c>
      <c r="C222" s="272" t="str">
        <f t="shared" si="10"/>
        <v>Open PDF IR.IR 283 (S19.SU.22-07)(11-25)</v>
      </c>
      <c r="D222" s="294" t="s">
        <v>228</v>
      </c>
      <c r="E222" s="272" t="s">
        <v>1951</v>
      </c>
      <c r="F222" s="426" t="s">
        <v>2105</v>
      </c>
      <c r="G222" s="90" t="s">
        <v>195</v>
      </c>
      <c r="H222" s="98">
        <v>45099</v>
      </c>
      <c r="I222" s="98">
        <v>45099</v>
      </c>
      <c r="J222" s="98" t="s">
        <v>25</v>
      </c>
      <c r="K222" s="98" t="s">
        <v>195</v>
      </c>
      <c r="L222" s="206">
        <v>45208</v>
      </c>
      <c r="M222" s="206">
        <v>45259</v>
      </c>
      <c r="N222" s="98" t="s">
        <v>62</v>
      </c>
      <c r="O222" s="90"/>
      <c r="P222" s="90"/>
      <c r="Q222" s="90"/>
      <c r="R222" s="90"/>
      <c r="S222" s="107" t="str">
        <f t="shared" si="11"/>
        <v>Open PDFIR FINALLY.IR 283 (S19.SU.22-07)(11-25)</v>
      </c>
    </row>
    <row r="223" spans="1:19" s="118" customFormat="1" ht="80.099999999999994" hidden="1" customHeight="1" x14ac:dyDescent="0.3">
      <c r="A223" s="441">
        <f t="shared" si="9"/>
        <v>218</v>
      </c>
      <c r="B223" s="442" t="s">
        <v>2029</v>
      </c>
      <c r="C223" s="272" t="str">
        <f t="shared" si="10"/>
        <v>Open PDF IR.IR 269 (S19.CI.23-06)(11-25)</v>
      </c>
      <c r="D223" s="294" t="s">
        <v>76</v>
      </c>
      <c r="E223" s="272" t="s">
        <v>1545</v>
      </c>
      <c r="F223" s="426" t="s">
        <v>2023</v>
      </c>
      <c r="G223" s="90" t="s">
        <v>195</v>
      </c>
      <c r="H223" s="98">
        <v>45100</v>
      </c>
      <c r="I223" s="98">
        <v>45100</v>
      </c>
      <c r="J223" s="98" t="s">
        <v>25</v>
      </c>
      <c r="K223" s="90" t="s">
        <v>195</v>
      </c>
      <c r="L223" s="206">
        <v>45216</v>
      </c>
      <c r="M223" s="206">
        <v>45216</v>
      </c>
      <c r="N223" s="90" t="s">
        <v>62</v>
      </c>
      <c r="O223" s="90"/>
      <c r="P223" s="90"/>
      <c r="Q223" s="90"/>
      <c r="R223" s="90"/>
      <c r="S223" s="107" t="str">
        <f t="shared" si="11"/>
        <v>Open PDFIR FINALLY.IR 269 (S19.CI.23-06)(11-25)</v>
      </c>
    </row>
    <row r="224" spans="1:19" s="118" customFormat="1" ht="80.099999999999994" hidden="1" customHeight="1" x14ac:dyDescent="0.3">
      <c r="A224" s="441">
        <f t="shared" si="9"/>
        <v>219</v>
      </c>
      <c r="B224" s="442" t="s">
        <v>2030</v>
      </c>
      <c r="C224" s="272" t="str">
        <f t="shared" si="10"/>
        <v>Open PDF IR.IR 270 (S19.CI.24-06)(11-25)</v>
      </c>
      <c r="D224" s="294" t="s">
        <v>76</v>
      </c>
      <c r="E224" s="272" t="s">
        <v>1545</v>
      </c>
      <c r="F224" s="426" t="s">
        <v>2024</v>
      </c>
      <c r="G224" s="90" t="s">
        <v>195</v>
      </c>
      <c r="H224" s="98">
        <v>45101</v>
      </c>
      <c r="I224" s="98">
        <v>45101</v>
      </c>
      <c r="J224" s="98" t="s">
        <v>25</v>
      </c>
      <c r="K224" s="90" t="s">
        <v>195</v>
      </c>
      <c r="L224" s="206">
        <v>45216</v>
      </c>
      <c r="M224" s="206">
        <v>45217</v>
      </c>
      <c r="N224" s="90" t="s">
        <v>62</v>
      </c>
      <c r="O224" s="90"/>
      <c r="P224" s="90"/>
      <c r="Q224" s="90"/>
      <c r="R224" s="90"/>
      <c r="S224" s="107" t="str">
        <f t="shared" si="11"/>
        <v>Open PDFIR FINALLY.IR 270 (S19.CI.24-06)(11-25)</v>
      </c>
    </row>
    <row r="225" spans="1:19" s="118" customFormat="1" ht="80.099999999999994" hidden="1" customHeight="1" x14ac:dyDescent="0.3">
      <c r="A225" s="441">
        <f t="shared" si="9"/>
        <v>220</v>
      </c>
      <c r="B225" s="442" t="s">
        <v>1857</v>
      </c>
      <c r="C225" s="272" t="str">
        <f t="shared" si="10"/>
        <v>Open PDF IR.IR 06 (S19.CI.03-7)(09-30)</v>
      </c>
      <c r="D225" s="294" t="s">
        <v>76</v>
      </c>
      <c r="E225" s="272" t="s">
        <v>232</v>
      </c>
      <c r="F225" s="426" t="s">
        <v>91</v>
      </c>
      <c r="G225" s="90" t="s">
        <v>195</v>
      </c>
      <c r="H225" s="98">
        <v>45110</v>
      </c>
      <c r="I225" s="98">
        <v>45111</v>
      </c>
      <c r="J225" s="90" t="s">
        <v>1671</v>
      </c>
      <c r="K225" s="90"/>
      <c r="L225" s="206"/>
      <c r="M225" s="206"/>
      <c r="N225" s="90"/>
      <c r="O225" s="90"/>
      <c r="P225" s="90"/>
      <c r="Q225" s="90"/>
      <c r="R225" s="90"/>
      <c r="S225" s="142" t="str">
        <f t="shared" si="11"/>
        <v>Open PDFIR FINALLY.IR 06 (S19.CI.03-7)(09-30)</v>
      </c>
    </row>
    <row r="226" spans="1:19" s="118" customFormat="1" ht="80.099999999999994" hidden="1" customHeight="1" x14ac:dyDescent="0.3">
      <c r="A226" s="441">
        <f t="shared" si="9"/>
        <v>221</v>
      </c>
      <c r="B226" s="442" t="s">
        <v>1856</v>
      </c>
      <c r="C226" s="272" t="str">
        <f t="shared" si="10"/>
        <v>Open PDF IR.IR 07 (S19.CI.03-7)(10-00)</v>
      </c>
      <c r="D226" s="294" t="s">
        <v>76</v>
      </c>
      <c r="E226" s="272" t="s">
        <v>232</v>
      </c>
      <c r="F226" s="426" t="s">
        <v>2453</v>
      </c>
      <c r="G226" s="90" t="s">
        <v>195</v>
      </c>
      <c r="H226" s="98">
        <v>45110</v>
      </c>
      <c r="I226" s="98">
        <v>45111</v>
      </c>
      <c r="J226" s="90" t="s">
        <v>1671</v>
      </c>
      <c r="K226" s="90"/>
      <c r="L226" s="206"/>
      <c r="M226" s="206"/>
      <c r="N226" s="90"/>
      <c r="O226" s="90"/>
      <c r="P226" s="90"/>
      <c r="Q226" s="90"/>
      <c r="R226" s="90"/>
      <c r="S226" s="142" t="str">
        <f t="shared" si="11"/>
        <v>Open PDFIR FINALLY.IR 07 (S19.CI.03-7)(10-00)</v>
      </c>
    </row>
    <row r="227" spans="1:19" s="118" customFormat="1" ht="80.099999999999994" hidden="1" customHeight="1" x14ac:dyDescent="0.3">
      <c r="A227" s="441">
        <f t="shared" si="9"/>
        <v>222</v>
      </c>
      <c r="B227" s="442" t="s">
        <v>2060</v>
      </c>
      <c r="C227" s="272" t="str">
        <f t="shared" si="10"/>
        <v>Open PDF IR.IR 271 (S19.CI.13-07)(11-25)</v>
      </c>
      <c r="D227" s="294" t="s">
        <v>228</v>
      </c>
      <c r="E227" s="272" t="s">
        <v>1946</v>
      </c>
      <c r="F227" s="426" t="s">
        <v>2061</v>
      </c>
      <c r="G227" s="90" t="s">
        <v>195</v>
      </c>
      <c r="H227" s="98">
        <v>45120</v>
      </c>
      <c r="I227" s="98">
        <v>45120</v>
      </c>
      <c r="J227" s="98" t="s">
        <v>25</v>
      </c>
      <c r="K227" s="90" t="s">
        <v>195</v>
      </c>
      <c r="L227" s="98">
        <v>45125</v>
      </c>
      <c r="M227" s="98">
        <v>45125</v>
      </c>
      <c r="N227" s="98" t="s">
        <v>25</v>
      </c>
      <c r="O227" s="98" t="s">
        <v>195</v>
      </c>
      <c r="P227" s="206">
        <v>45208</v>
      </c>
      <c r="Q227" s="206">
        <v>45259</v>
      </c>
      <c r="R227" s="98" t="s">
        <v>62</v>
      </c>
      <c r="S227" s="107" t="str">
        <f t="shared" si="11"/>
        <v>Open PDFIR FINALLY.IR 271 (S19.CI.13-07)(11-25)</v>
      </c>
    </row>
    <row r="228" spans="1:19" s="118" customFormat="1" ht="80.099999999999994" hidden="1" customHeight="1" x14ac:dyDescent="0.3">
      <c r="A228" s="450">
        <f t="shared" si="9"/>
        <v>223</v>
      </c>
      <c r="B228" s="442" t="s">
        <v>2064</v>
      </c>
      <c r="C228" s="272" t="str">
        <f t="shared" si="10"/>
        <v>Open PDF IR.IR 273 (S19.CI.13-07)(11-25)</v>
      </c>
      <c r="D228" s="294"/>
      <c r="E228" s="272"/>
      <c r="F228" s="426" t="s">
        <v>3246</v>
      </c>
      <c r="G228" s="90" t="s">
        <v>195</v>
      </c>
      <c r="H228" s="98">
        <v>45120</v>
      </c>
      <c r="I228" s="98">
        <v>45120</v>
      </c>
      <c r="J228" s="98" t="s">
        <v>62</v>
      </c>
      <c r="K228" s="90"/>
      <c r="L228" s="206"/>
      <c r="M228" s="206"/>
      <c r="N228" s="90"/>
      <c r="O228" s="90"/>
      <c r="P228" s="90"/>
      <c r="Q228" s="90"/>
      <c r="R228" s="90"/>
      <c r="S228" s="107" t="str">
        <f t="shared" si="11"/>
        <v>Open PDFIR FINALLY.IR 273 (S19.CI.13-07)(11-25)</v>
      </c>
    </row>
    <row r="229" spans="1:19" s="118" customFormat="1" ht="80.099999999999994" hidden="1" customHeight="1" x14ac:dyDescent="0.3">
      <c r="A229" s="441">
        <f t="shared" si="9"/>
        <v>224</v>
      </c>
      <c r="B229" s="442" t="s">
        <v>2069</v>
      </c>
      <c r="C229" s="272" t="str">
        <f t="shared" si="10"/>
        <v>Open PDF IR.IR 275 (S19.CI.13-07)(11-25)</v>
      </c>
      <c r="D229" s="294" t="s">
        <v>76</v>
      </c>
      <c r="E229" s="272" t="s">
        <v>1644</v>
      </c>
      <c r="F229" s="426" t="s">
        <v>2071</v>
      </c>
      <c r="G229" s="90" t="s">
        <v>195</v>
      </c>
      <c r="H229" s="98">
        <v>45120</v>
      </c>
      <c r="I229" s="98">
        <v>45120</v>
      </c>
      <c r="J229" s="98" t="s">
        <v>1671</v>
      </c>
      <c r="K229" s="90"/>
      <c r="L229" s="206"/>
      <c r="M229" s="206"/>
      <c r="N229" s="90"/>
      <c r="O229" s="90"/>
      <c r="P229" s="90"/>
      <c r="Q229" s="90"/>
      <c r="R229" s="90"/>
      <c r="S229" s="107" t="str">
        <f t="shared" si="11"/>
        <v>Open PDFIR FINALLY.IR 275 (S19.CI.13-07)(11-25)</v>
      </c>
    </row>
    <row r="230" spans="1:19" s="118" customFormat="1" ht="80.099999999999994" hidden="1" customHeight="1" x14ac:dyDescent="0.3">
      <c r="A230" s="450">
        <f t="shared" si="9"/>
        <v>225</v>
      </c>
      <c r="B230" s="442" t="s">
        <v>2065</v>
      </c>
      <c r="C230" s="272" t="str">
        <f t="shared" si="10"/>
        <v>Open PDF IR.IR 272 (S19.SU.13-07)(11-25)</v>
      </c>
      <c r="D230" s="294" t="s">
        <v>228</v>
      </c>
      <c r="E230" s="272" t="s">
        <v>2063</v>
      </c>
      <c r="F230" s="426" t="s">
        <v>2062</v>
      </c>
      <c r="G230" s="90" t="s">
        <v>195</v>
      </c>
      <c r="H230" s="98">
        <v>45120</v>
      </c>
      <c r="I230" s="98">
        <v>45121</v>
      </c>
      <c r="J230" s="98" t="s">
        <v>1671</v>
      </c>
      <c r="K230" s="90"/>
      <c r="L230" s="206"/>
      <c r="M230" s="206"/>
      <c r="N230" s="90"/>
      <c r="O230" s="90"/>
      <c r="P230" s="90"/>
      <c r="Q230" s="90"/>
      <c r="R230" s="90"/>
      <c r="S230" s="107" t="str">
        <f t="shared" si="11"/>
        <v>Open PDFIR FINALLY.IR 272 (S19.SU.13-07)(11-25)</v>
      </c>
    </row>
    <row r="231" spans="1:19" s="118" customFormat="1" ht="80.099999999999994" hidden="1" customHeight="1" x14ac:dyDescent="0.3">
      <c r="A231" s="441">
        <f t="shared" si="9"/>
        <v>226</v>
      </c>
      <c r="B231" s="442" t="s">
        <v>2070</v>
      </c>
      <c r="C231" s="272" t="str">
        <f t="shared" si="10"/>
        <v>Open PDF IR.IR 274 (S19.SU.13-07)(11-25)</v>
      </c>
      <c r="D231" s="294" t="s">
        <v>228</v>
      </c>
      <c r="E231" s="272" t="s">
        <v>1545</v>
      </c>
      <c r="F231" s="426" t="s">
        <v>2835</v>
      </c>
      <c r="G231" s="90" t="s">
        <v>195</v>
      </c>
      <c r="H231" s="98">
        <v>45120</v>
      </c>
      <c r="I231" s="98">
        <v>45120</v>
      </c>
      <c r="J231" s="98" t="s">
        <v>25</v>
      </c>
      <c r="K231" s="98" t="s">
        <v>195</v>
      </c>
      <c r="L231" s="206">
        <v>45208</v>
      </c>
      <c r="M231" s="206">
        <v>45208</v>
      </c>
      <c r="N231" s="98" t="s">
        <v>1671</v>
      </c>
      <c r="O231" s="90"/>
      <c r="P231" s="90"/>
      <c r="Q231" s="90"/>
      <c r="R231" s="90"/>
      <c r="S231" s="107" t="str">
        <f t="shared" si="11"/>
        <v>Open PDFIR FINALLY.IR 274 (S19.SU.13-07)(11-25)</v>
      </c>
    </row>
    <row r="232" spans="1:19" s="118" customFormat="1" ht="79.5" hidden="1" customHeight="1" x14ac:dyDescent="0.3">
      <c r="A232" s="441">
        <f t="shared" si="9"/>
        <v>227</v>
      </c>
      <c r="B232" s="442" t="s">
        <v>2082</v>
      </c>
      <c r="C232" s="272" t="str">
        <f t="shared" si="10"/>
        <v>Open PDF IR.IR 279 (S19.CI.18-07)(11-25)</v>
      </c>
      <c r="D232" s="294" t="s">
        <v>76</v>
      </c>
      <c r="E232" s="272" t="s">
        <v>1545</v>
      </c>
      <c r="F232" s="426" t="s">
        <v>2140</v>
      </c>
      <c r="G232" s="90" t="s">
        <v>195</v>
      </c>
      <c r="H232" s="98">
        <v>45125</v>
      </c>
      <c r="I232" s="98">
        <v>45125</v>
      </c>
      <c r="J232" s="98" t="s">
        <v>25</v>
      </c>
      <c r="K232" s="90" t="s">
        <v>195</v>
      </c>
      <c r="L232" s="206">
        <v>45216</v>
      </c>
      <c r="M232" s="206">
        <v>45242</v>
      </c>
      <c r="N232" s="90" t="s">
        <v>62</v>
      </c>
      <c r="O232" s="90"/>
      <c r="P232" s="90"/>
      <c r="Q232" s="90"/>
      <c r="R232" s="90"/>
      <c r="S232" s="107" t="str">
        <f t="shared" si="11"/>
        <v>Open PDFIR FINALLY.IR 279 (S19.CI.18-07)(11-25)</v>
      </c>
    </row>
    <row r="233" spans="1:19" s="118" customFormat="1" ht="80.099999999999994" hidden="1" customHeight="1" x14ac:dyDescent="0.3">
      <c r="A233" s="441">
        <f t="shared" si="9"/>
        <v>228</v>
      </c>
      <c r="B233" s="442" t="s">
        <v>2079</v>
      </c>
      <c r="C233" s="272" t="str">
        <f t="shared" si="10"/>
        <v>Open PDF IR.IR 276 (S19.SU.18-07)(11-25)</v>
      </c>
      <c r="D233" s="294" t="s">
        <v>228</v>
      </c>
      <c r="E233" s="272" t="s">
        <v>1545</v>
      </c>
      <c r="F233" s="426" t="s">
        <v>3903</v>
      </c>
      <c r="G233" s="90" t="s">
        <v>195</v>
      </c>
      <c r="H233" s="98">
        <v>45125</v>
      </c>
      <c r="I233" s="98">
        <v>45125</v>
      </c>
      <c r="J233" s="98" t="s">
        <v>25</v>
      </c>
      <c r="K233" s="98" t="s">
        <v>195</v>
      </c>
      <c r="L233" s="206">
        <v>45208</v>
      </c>
      <c r="M233" s="206">
        <v>45259</v>
      </c>
      <c r="N233" s="98" t="s">
        <v>62</v>
      </c>
      <c r="O233" s="90"/>
      <c r="P233" s="90"/>
      <c r="Q233" s="90"/>
      <c r="R233" s="90"/>
      <c r="S233" s="107" t="str">
        <f t="shared" si="11"/>
        <v>Open PDFIR FINALLY.IR 276 (S19.SU.18-07)(11-25)</v>
      </c>
    </row>
    <row r="234" spans="1:19" s="118" customFormat="1" ht="80.099999999999994" hidden="1" customHeight="1" x14ac:dyDescent="0.3">
      <c r="A234" s="441">
        <f t="shared" si="9"/>
        <v>229</v>
      </c>
      <c r="B234" s="442" t="s">
        <v>2081</v>
      </c>
      <c r="C234" s="272" t="str">
        <f t="shared" si="10"/>
        <v>Open PDF IR.IR 278 (S19.CI.18-07)(11-25)</v>
      </c>
      <c r="D234" s="294" t="s">
        <v>76</v>
      </c>
      <c r="E234" s="272" t="s">
        <v>1545</v>
      </c>
      <c r="F234" s="426" t="s">
        <v>2139</v>
      </c>
      <c r="G234" s="90" t="s">
        <v>195</v>
      </c>
      <c r="H234" s="98">
        <v>45125</v>
      </c>
      <c r="I234" s="98">
        <v>45125</v>
      </c>
      <c r="J234" s="98" t="s">
        <v>25</v>
      </c>
      <c r="K234" s="90" t="s">
        <v>195</v>
      </c>
      <c r="L234" s="206">
        <v>45216</v>
      </c>
      <c r="M234" s="206">
        <v>45217</v>
      </c>
      <c r="N234" s="90" t="s">
        <v>62</v>
      </c>
      <c r="O234" s="90"/>
      <c r="P234" s="90"/>
      <c r="Q234" s="90"/>
      <c r="R234" s="90"/>
      <c r="S234" s="107" t="str">
        <f t="shared" si="11"/>
        <v>Open PDFIR FINALLY.IR 278 (S19.CI.18-07)(11-25)</v>
      </c>
    </row>
    <row r="235" spans="1:19" s="118" customFormat="1" ht="80.099999999999994" hidden="1" customHeight="1" x14ac:dyDescent="0.3">
      <c r="A235" s="441">
        <f t="shared" si="9"/>
        <v>230</v>
      </c>
      <c r="B235" s="442" t="s">
        <v>2080</v>
      </c>
      <c r="C235" s="272" t="str">
        <f t="shared" si="10"/>
        <v>Open PDF IR.IR 277 (S19.CI.18-07)(11-25)</v>
      </c>
      <c r="D235" s="294" t="s">
        <v>76</v>
      </c>
      <c r="E235" s="272" t="s">
        <v>1545</v>
      </c>
      <c r="F235" s="426" t="s">
        <v>2138</v>
      </c>
      <c r="G235" s="90" t="s">
        <v>195</v>
      </c>
      <c r="H235" s="98">
        <v>45125</v>
      </c>
      <c r="I235" s="98">
        <v>45125</v>
      </c>
      <c r="J235" s="98" t="s">
        <v>25</v>
      </c>
      <c r="K235" s="90" t="s">
        <v>195</v>
      </c>
      <c r="L235" s="206">
        <v>45216</v>
      </c>
      <c r="M235" s="206">
        <v>45216</v>
      </c>
      <c r="N235" s="90" t="s">
        <v>62</v>
      </c>
      <c r="O235" s="90"/>
      <c r="P235" s="90"/>
      <c r="Q235" s="90"/>
      <c r="R235" s="90"/>
      <c r="S235" s="107" t="str">
        <f t="shared" si="11"/>
        <v>Open PDFIR FINALLY.IR 277 (S19.CI.18-07)(11-25)</v>
      </c>
    </row>
    <row r="236" spans="1:19" s="118" customFormat="1" ht="80.099999999999994" hidden="1" customHeight="1" x14ac:dyDescent="0.3">
      <c r="A236" s="441">
        <f t="shared" si="9"/>
        <v>231</v>
      </c>
      <c r="B236" s="442" t="s">
        <v>2099</v>
      </c>
      <c r="C236" s="272" t="str">
        <f t="shared" si="10"/>
        <v>Open PDF IR.IR 280 (S19.SU.22-07)(11-25)</v>
      </c>
      <c r="D236" s="294" t="s">
        <v>228</v>
      </c>
      <c r="E236" s="272" t="s">
        <v>1545</v>
      </c>
      <c r="F236" s="426" t="s">
        <v>2098</v>
      </c>
      <c r="G236" s="90" t="s">
        <v>195</v>
      </c>
      <c r="H236" s="98">
        <v>45129</v>
      </c>
      <c r="I236" s="98">
        <v>45129</v>
      </c>
      <c r="J236" s="98" t="s">
        <v>25</v>
      </c>
      <c r="K236" s="98" t="s">
        <v>195</v>
      </c>
      <c r="L236" s="206">
        <v>45207</v>
      </c>
      <c r="M236" s="206">
        <v>45260</v>
      </c>
      <c r="N236" s="98" t="s">
        <v>62</v>
      </c>
      <c r="O236" s="90"/>
      <c r="P236" s="90"/>
      <c r="Q236" s="90"/>
      <c r="R236" s="90"/>
      <c r="S236" s="107" t="str">
        <f t="shared" si="11"/>
        <v>Open PDFIR FINALLY.IR 280 (S19.SU.22-07)(11-25)</v>
      </c>
    </row>
    <row r="237" spans="1:19" s="118" customFormat="1" ht="80.099999999999994" hidden="1" customHeight="1" x14ac:dyDescent="0.3">
      <c r="A237" s="441">
        <f t="shared" si="9"/>
        <v>232</v>
      </c>
      <c r="B237" s="442" t="s">
        <v>2101</v>
      </c>
      <c r="C237" s="272" t="str">
        <f t="shared" si="10"/>
        <v>Open PDF IR.IR 281 (S19.SU.22-07)(11-25)</v>
      </c>
      <c r="D237" s="294" t="s">
        <v>228</v>
      </c>
      <c r="E237" s="272" t="s">
        <v>1545</v>
      </c>
      <c r="F237" s="426" t="s">
        <v>2100</v>
      </c>
      <c r="G237" s="90" t="s">
        <v>195</v>
      </c>
      <c r="H237" s="98">
        <v>45129</v>
      </c>
      <c r="I237" s="98">
        <v>45129</v>
      </c>
      <c r="J237" s="98" t="s">
        <v>25</v>
      </c>
      <c r="K237" s="98" t="s">
        <v>195</v>
      </c>
      <c r="L237" s="206">
        <v>45207</v>
      </c>
      <c r="M237" s="206">
        <v>45260</v>
      </c>
      <c r="N237" s="98" t="s">
        <v>62</v>
      </c>
      <c r="O237" s="90"/>
      <c r="P237" s="90"/>
      <c r="Q237" s="90"/>
      <c r="R237" s="90"/>
      <c r="S237" s="107" t="str">
        <f t="shared" si="11"/>
        <v>Open PDFIR FINALLY.IR 281 (S19.SU.22-07)(11-25)</v>
      </c>
    </row>
    <row r="238" spans="1:19" s="118" customFormat="1" ht="80.099999999999994" hidden="1" customHeight="1" x14ac:dyDescent="0.3">
      <c r="A238" s="441">
        <f t="shared" si="9"/>
        <v>233</v>
      </c>
      <c r="B238" s="442" t="s">
        <v>2103</v>
      </c>
      <c r="C238" s="272" t="str">
        <f t="shared" si="10"/>
        <v>Open PDF IR.IR 282 (S19.SU.22-07)(11-25)</v>
      </c>
      <c r="D238" s="294" t="s">
        <v>228</v>
      </c>
      <c r="E238" s="272" t="s">
        <v>1545</v>
      </c>
      <c r="F238" s="426" t="s">
        <v>2102</v>
      </c>
      <c r="G238" s="90" t="s">
        <v>195</v>
      </c>
      <c r="H238" s="98">
        <v>45129</v>
      </c>
      <c r="I238" s="98">
        <v>45130</v>
      </c>
      <c r="J238" s="98" t="s">
        <v>25</v>
      </c>
      <c r="K238" s="98" t="s">
        <v>195</v>
      </c>
      <c r="L238" s="206">
        <v>45208</v>
      </c>
      <c r="M238" s="206">
        <v>45259</v>
      </c>
      <c r="N238" s="98" t="s">
        <v>62</v>
      </c>
      <c r="O238" s="90"/>
      <c r="P238" s="90"/>
      <c r="Q238" s="90"/>
      <c r="R238" s="90"/>
      <c r="S238" s="107" t="str">
        <f t="shared" si="11"/>
        <v>Open PDFIR FINALLY.IR 282 (S19.SU.22-07)(11-25)</v>
      </c>
    </row>
    <row r="239" spans="1:19" s="118" customFormat="1" ht="80.099999999999994" hidden="1" customHeight="1" x14ac:dyDescent="0.3">
      <c r="A239" s="441">
        <f t="shared" si="9"/>
        <v>234</v>
      </c>
      <c r="B239" s="442" t="s">
        <v>2107</v>
      </c>
      <c r="C239" s="272" t="str">
        <f t="shared" si="10"/>
        <v>Open PDF IR.IR 285 (S19.CI.22-07)(11-25)</v>
      </c>
      <c r="D239" s="294" t="s">
        <v>76</v>
      </c>
      <c r="E239" s="272" t="s">
        <v>1545</v>
      </c>
      <c r="F239" s="426" t="s">
        <v>2142</v>
      </c>
      <c r="G239" s="90" t="s">
        <v>195</v>
      </c>
      <c r="H239" s="98">
        <v>45129</v>
      </c>
      <c r="I239" s="98">
        <v>45129</v>
      </c>
      <c r="J239" s="98" t="s">
        <v>25</v>
      </c>
      <c r="K239" s="90" t="s">
        <v>195</v>
      </c>
      <c r="L239" s="206">
        <v>45216</v>
      </c>
      <c r="M239" s="206">
        <v>45217</v>
      </c>
      <c r="N239" s="90" t="s">
        <v>62</v>
      </c>
      <c r="O239" s="90"/>
      <c r="P239" s="90"/>
      <c r="Q239" s="90"/>
      <c r="R239" s="90"/>
      <c r="S239" s="107" t="str">
        <f t="shared" si="11"/>
        <v>Open PDFIR FINALLY.IR 285 (S19.CI.22-07)(11-25)</v>
      </c>
    </row>
    <row r="240" spans="1:19" s="118" customFormat="1" ht="80.099999999999994" hidden="1" customHeight="1" x14ac:dyDescent="0.3">
      <c r="A240" s="441">
        <f t="shared" si="9"/>
        <v>235</v>
      </c>
      <c r="B240" s="442" t="s">
        <v>2106</v>
      </c>
      <c r="C240" s="272" t="str">
        <f t="shared" si="10"/>
        <v>Open PDF IR.IR 284 (S19.CI.22-07)(11-25)</v>
      </c>
      <c r="D240" s="294" t="s">
        <v>76</v>
      </c>
      <c r="E240" s="272" t="s">
        <v>1545</v>
      </c>
      <c r="F240" s="426" t="s">
        <v>2141</v>
      </c>
      <c r="G240" s="90" t="s">
        <v>195</v>
      </c>
      <c r="H240" s="98">
        <v>45129</v>
      </c>
      <c r="I240" s="98">
        <v>45129</v>
      </c>
      <c r="J240" s="98" t="s">
        <v>25</v>
      </c>
      <c r="K240" s="90" t="s">
        <v>195</v>
      </c>
      <c r="L240" s="206">
        <v>45216</v>
      </c>
      <c r="M240" s="206">
        <v>45217</v>
      </c>
      <c r="N240" s="90" t="s">
        <v>62</v>
      </c>
      <c r="O240" s="90"/>
      <c r="P240" s="90"/>
      <c r="Q240" s="90"/>
      <c r="R240" s="90"/>
      <c r="S240" s="107" t="str">
        <f t="shared" si="11"/>
        <v>Open PDFIR FINALLY.IR 284 (S19.CI.22-07)(11-25)</v>
      </c>
    </row>
    <row r="241" spans="1:19" s="118" customFormat="1" ht="80.099999999999994" hidden="1" customHeight="1" x14ac:dyDescent="0.3">
      <c r="A241" s="441">
        <f t="shared" si="9"/>
        <v>236</v>
      </c>
      <c r="B241" s="442" t="s">
        <v>2133</v>
      </c>
      <c r="C241" s="272" t="str">
        <f t="shared" si="10"/>
        <v>Open PDF IR.IR 286 (S19.SU.25-07)(11-25)</v>
      </c>
      <c r="D241" s="294" t="s">
        <v>228</v>
      </c>
      <c r="E241" s="272" t="s">
        <v>1545</v>
      </c>
      <c r="F241" s="426" t="s">
        <v>2130</v>
      </c>
      <c r="G241" s="90" t="s">
        <v>195</v>
      </c>
      <c r="H241" s="98">
        <v>45132</v>
      </c>
      <c r="I241" s="98">
        <v>45132</v>
      </c>
      <c r="J241" s="98" t="s">
        <v>25</v>
      </c>
      <c r="K241" s="98" t="s">
        <v>195</v>
      </c>
      <c r="L241" s="206">
        <v>45208</v>
      </c>
      <c r="M241" s="206">
        <v>45259</v>
      </c>
      <c r="N241" s="98" t="s">
        <v>62</v>
      </c>
      <c r="O241" s="90"/>
      <c r="P241" s="90"/>
      <c r="Q241" s="90"/>
      <c r="R241" s="90"/>
      <c r="S241" s="107" t="str">
        <f t="shared" si="11"/>
        <v>Open PDFIR FINALLY.IR 286 (S19.SU.25-07)(11-25)</v>
      </c>
    </row>
    <row r="242" spans="1:19" s="118" customFormat="1" ht="80.099999999999994" hidden="1" customHeight="1" x14ac:dyDescent="0.3">
      <c r="A242" s="441">
        <f t="shared" si="9"/>
        <v>237</v>
      </c>
      <c r="B242" s="442" t="s">
        <v>2134</v>
      </c>
      <c r="C242" s="272" t="str">
        <f t="shared" si="10"/>
        <v>Open PDF IR.IR 287 (S19.SU.25-07)(11-25)</v>
      </c>
      <c r="D242" s="294" t="s">
        <v>228</v>
      </c>
      <c r="E242" s="272" t="s">
        <v>1545</v>
      </c>
      <c r="F242" s="426" t="s">
        <v>2131</v>
      </c>
      <c r="G242" s="90" t="s">
        <v>195</v>
      </c>
      <c r="H242" s="98">
        <v>45132</v>
      </c>
      <c r="I242" s="98">
        <v>45132</v>
      </c>
      <c r="J242" s="98" t="s">
        <v>25</v>
      </c>
      <c r="K242" s="98" t="s">
        <v>195</v>
      </c>
      <c r="L242" s="206">
        <v>45208</v>
      </c>
      <c r="M242" s="206">
        <v>45208</v>
      </c>
      <c r="N242" s="98" t="s">
        <v>1671</v>
      </c>
      <c r="O242" s="90"/>
      <c r="P242" s="90"/>
      <c r="Q242" s="90"/>
      <c r="R242" s="90"/>
      <c r="S242" s="107" t="str">
        <f t="shared" si="11"/>
        <v>Open PDFIR FINALLY.IR 287 (S19.SU.25-07)(11-25)</v>
      </c>
    </row>
    <row r="243" spans="1:19" s="118" customFormat="1" ht="80.099999999999994" hidden="1" customHeight="1" x14ac:dyDescent="0.3">
      <c r="A243" s="441">
        <f t="shared" si="9"/>
        <v>238</v>
      </c>
      <c r="B243" s="442" t="s">
        <v>2135</v>
      </c>
      <c r="C243" s="272" t="str">
        <f t="shared" si="10"/>
        <v>Open PDF IR.IR 288 (S19.SU.25-07)(11-25)</v>
      </c>
      <c r="D243" s="294" t="s">
        <v>228</v>
      </c>
      <c r="E243" s="272" t="s">
        <v>1951</v>
      </c>
      <c r="F243" s="426" t="s">
        <v>2132</v>
      </c>
      <c r="G243" s="90" t="s">
        <v>195</v>
      </c>
      <c r="H243" s="98">
        <v>45132</v>
      </c>
      <c r="I243" s="98">
        <v>45132</v>
      </c>
      <c r="J243" s="98" t="s">
        <v>25</v>
      </c>
      <c r="K243" s="98" t="s">
        <v>195</v>
      </c>
      <c r="L243" s="206">
        <v>45208</v>
      </c>
      <c r="M243" s="206">
        <v>45259</v>
      </c>
      <c r="N243" s="98" t="s">
        <v>62</v>
      </c>
      <c r="O243" s="90"/>
      <c r="P243" s="90"/>
      <c r="Q243" s="90"/>
      <c r="R243" s="90"/>
      <c r="S243" s="107" t="str">
        <f t="shared" si="11"/>
        <v>Open PDFIR FINALLY.IR 288 (S19.SU.25-07)(11-25)</v>
      </c>
    </row>
    <row r="244" spans="1:19" s="118" customFormat="1" ht="80.099999999999994" hidden="1" customHeight="1" x14ac:dyDescent="0.3">
      <c r="A244" s="441">
        <f t="shared" si="9"/>
        <v>239</v>
      </c>
      <c r="B244" s="442" t="s">
        <v>2136</v>
      </c>
      <c r="C244" s="272" t="str">
        <f t="shared" si="10"/>
        <v>Open PDF IR.IR 289 (S19.SU.25-07)(11-25)</v>
      </c>
      <c r="D244" s="294" t="s">
        <v>228</v>
      </c>
      <c r="E244" s="272" t="s">
        <v>1951</v>
      </c>
      <c r="F244" s="426" t="s">
        <v>2137</v>
      </c>
      <c r="G244" s="90" t="s">
        <v>195</v>
      </c>
      <c r="H244" s="98">
        <v>45132</v>
      </c>
      <c r="I244" s="98">
        <v>45132</v>
      </c>
      <c r="J244" s="98" t="s">
        <v>25</v>
      </c>
      <c r="K244" s="98"/>
      <c r="L244" s="206"/>
      <c r="M244" s="206"/>
      <c r="N244" s="98"/>
      <c r="O244" s="90"/>
      <c r="P244" s="90"/>
      <c r="Q244" s="90"/>
      <c r="R244" s="90"/>
      <c r="S244" s="107" t="str">
        <f t="shared" si="11"/>
        <v>Open PDFIR FINALLY.IR 289 (S19.SU.25-07)(11-25)</v>
      </c>
    </row>
    <row r="245" spans="1:19" s="118" customFormat="1" ht="80.099999999999994" hidden="1" customHeight="1" x14ac:dyDescent="0.3">
      <c r="A245" s="441">
        <f t="shared" si="9"/>
        <v>240</v>
      </c>
      <c r="B245" s="442" t="s">
        <v>2151</v>
      </c>
      <c r="C245" s="272" t="str">
        <f t="shared" si="10"/>
        <v>Open PDF IR.IR 290 (S19.CI.26-07)(11-25)</v>
      </c>
      <c r="D245" s="294" t="s">
        <v>76</v>
      </c>
      <c r="E245" s="272" t="s">
        <v>1545</v>
      </c>
      <c r="F245" s="426" t="s">
        <v>2149</v>
      </c>
      <c r="G245" s="90" t="s">
        <v>195</v>
      </c>
      <c r="H245" s="98">
        <v>45133</v>
      </c>
      <c r="I245" s="98">
        <v>45133</v>
      </c>
      <c r="J245" s="98" t="s">
        <v>25</v>
      </c>
      <c r="K245" s="90" t="s">
        <v>195</v>
      </c>
      <c r="L245" s="206">
        <v>45216</v>
      </c>
      <c r="M245" s="206">
        <v>45217</v>
      </c>
      <c r="N245" s="90" t="s">
        <v>62</v>
      </c>
      <c r="O245" s="90"/>
      <c r="P245" s="90"/>
      <c r="Q245" s="90"/>
      <c r="R245" s="90"/>
      <c r="S245" s="107" t="str">
        <f t="shared" si="11"/>
        <v>Open PDFIR FINALLY.IR 290 (S19.CI.26-07)(11-25)</v>
      </c>
    </row>
    <row r="246" spans="1:19" s="118" customFormat="1" ht="80.099999999999994" hidden="1" customHeight="1" x14ac:dyDescent="0.3">
      <c r="A246" s="441">
        <f t="shared" si="9"/>
        <v>241</v>
      </c>
      <c r="B246" s="442" t="s">
        <v>2152</v>
      </c>
      <c r="C246" s="272" t="str">
        <f t="shared" si="10"/>
        <v>Open PDF IR.IR 291 (S19.CI.26-07)(11-25)</v>
      </c>
      <c r="D246" s="294" t="s">
        <v>76</v>
      </c>
      <c r="E246" s="272" t="s">
        <v>1545</v>
      </c>
      <c r="F246" s="426" t="s">
        <v>2150</v>
      </c>
      <c r="G246" s="90" t="s">
        <v>195</v>
      </c>
      <c r="H246" s="98">
        <v>45133</v>
      </c>
      <c r="I246" s="98">
        <v>45133</v>
      </c>
      <c r="J246" s="98" t="s">
        <v>25</v>
      </c>
      <c r="K246" s="90" t="s">
        <v>195</v>
      </c>
      <c r="L246" s="206">
        <v>45216</v>
      </c>
      <c r="M246" s="206">
        <v>45216</v>
      </c>
      <c r="N246" s="90" t="s">
        <v>62</v>
      </c>
      <c r="O246" s="90"/>
      <c r="P246" s="90"/>
      <c r="Q246" s="90"/>
      <c r="R246" s="90"/>
      <c r="S246" s="107" t="str">
        <f t="shared" si="11"/>
        <v>Open PDFIR FINALLY.IR 291 (S19.CI.26-07)(11-25)</v>
      </c>
    </row>
    <row r="247" spans="1:19" s="118" customFormat="1" ht="80.099999999999994" hidden="1" customHeight="1" x14ac:dyDescent="0.3">
      <c r="A247" s="441">
        <f t="shared" si="9"/>
        <v>242</v>
      </c>
      <c r="B247" s="442" t="s">
        <v>2160</v>
      </c>
      <c r="C247" s="272" t="str">
        <f t="shared" si="10"/>
        <v>Open PDF IR.IR 292 (S19.CI.29-07)(11-25)</v>
      </c>
      <c r="D247" s="294" t="s">
        <v>76</v>
      </c>
      <c r="E247" s="272" t="s">
        <v>1946</v>
      </c>
      <c r="F247" s="426" t="s">
        <v>2161</v>
      </c>
      <c r="G247" s="90" t="s">
        <v>195</v>
      </c>
      <c r="H247" s="98">
        <v>45134</v>
      </c>
      <c r="I247" s="98">
        <v>45134</v>
      </c>
      <c r="J247" s="98" t="s">
        <v>25</v>
      </c>
      <c r="K247" s="90" t="s">
        <v>195</v>
      </c>
      <c r="L247" s="98">
        <v>45188</v>
      </c>
      <c r="M247" s="98">
        <v>45188</v>
      </c>
      <c r="N247" s="98" t="s">
        <v>62</v>
      </c>
      <c r="O247" s="98"/>
      <c r="P247" s="98"/>
      <c r="Q247" s="98"/>
      <c r="R247" s="98"/>
      <c r="S247" s="107" t="str">
        <f t="shared" si="11"/>
        <v>Open PDFIR FINALLY.IR 292 (S19.CI.29-07)(11-25)</v>
      </c>
    </row>
    <row r="248" spans="1:19" s="118" customFormat="1" ht="80.099999999999994" customHeight="1" x14ac:dyDescent="0.3">
      <c r="A248" s="441">
        <f t="shared" si="9"/>
        <v>243</v>
      </c>
      <c r="B248" s="442" t="s">
        <v>2159</v>
      </c>
      <c r="C248" s="272" t="str">
        <f t="shared" si="10"/>
        <v>Open PDF IR.IR 20 (S19.ELE.29-07)(11-25)</v>
      </c>
      <c r="D248" s="294" t="s">
        <v>1140</v>
      </c>
      <c r="E248" s="272" t="s">
        <v>1946</v>
      </c>
      <c r="F248" s="426" t="s">
        <v>2162</v>
      </c>
      <c r="G248" s="90" t="s">
        <v>195</v>
      </c>
      <c r="H248" s="98">
        <v>45136</v>
      </c>
      <c r="I248" s="98">
        <v>45136</v>
      </c>
      <c r="J248" s="98" t="s">
        <v>1671</v>
      </c>
      <c r="K248" s="90"/>
      <c r="L248" s="206"/>
      <c r="M248" s="206"/>
      <c r="N248" s="90"/>
      <c r="O248" s="90"/>
      <c r="P248" s="90"/>
      <c r="Q248" s="90"/>
      <c r="R248" s="90"/>
      <c r="S248" s="107" t="str">
        <f t="shared" si="11"/>
        <v>Open PDFIR FINALLY.IR 20 (S19.ELE.29-07)(11-25)</v>
      </c>
    </row>
    <row r="249" spans="1:19" s="118" customFormat="1" ht="80.099999999999994" hidden="1" customHeight="1" x14ac:dyDescent="0.3">
      <c r="A249" s="441">
        <f t="shared" si="9"/>
        <v>244</v>
      </c>
      <c r="B249" s="442" t="s">
        <v>2170</v>
      </c>
      <c r="C249" s="272" t="str">
        <f t="shared" si="10"/>
        <v>Open PDF IR.IR 293 (S19.CI.29-07)(11-25)</v>
      </c>
      <c r="D249" s="294" t="s">
        <v>76</v>
      </c>
      <c r="E249" s="272" t="s">
        <v>1946</v>
      </c>
      <c r="F249" s="426" t="s">
        <v>2168</v>
      </c>
      <c r="G249" s="90" t="s">
        <v>195</v>
      </c>
      <c r="H249" s="98">
        <v>45136</v>
      </c>
      <c r="I249" s="98">
        <v>45136</v>
      </c>
      <c r="J249" s="98" t="s">
        <v>62</v>
      </c>
      <c r="K249" s="90"/>
      <c r="L249" s="206"/>
      <c r="M249" s="206"/>
      <c r="N249" s="90"/>
      <c r="O249" s="90"/>
      <c r="P249" s="90"/>
      <c r="Q249" s="90"/>
      <c r="R249" s="90"/>
      <c r="S249" s="107" t="str">
        <f t="shared" si="11"/>
        <v>Open PDFIR FINALLY.IR 293 (S19.CI.29-07)(11-25)</v>
      </c>
    </row>
    <row r="250" spans="1:19" s="118" customFormat="1" ht="80.099999999999994" hidden="1" customHeight="1" x14ac:dyDescent="0.3">
      <c r="A250" s="441">
        <f t="shared" si="9"/>
        <v>245</v>
      </c>
      <c r="B250" s="442" t="s">
        <v>2169</v>
      </c>
      <c r="C250" s="272" t="str">
        <f t="shared" si="10"/>
        <v>Open PDF IR.IR 294 (S19.CI.29-07)(11-25)</v>
      </c>
      <c r="D250" s="294" t="s">
        <v>76</v>
      </c>
      <c r="E250" s="272" t="s">
        <v>1946</v>
      </c>
      <c r="F250" s="426" t="s">
        <v>2167</v>
      </c>
      <c r="G250" s="90" t="s">
        <v>195</v>
      </c>
      <c r="H250" s="98">
        <v>45136</v>
      </c>
      <c r="I250" s="98">
        <v>45136</v>
      </c>
      <c r="J250" s="98" t="s">
        <v>25</v>
      </c>
      <c r="K250" s="90" t="s">
        <v>195</v>
      </c>
      <c r="L250" s="98">
        <v>45188</v>
      </c>
      <c r="M250" s="98">
        <v>45188</v>
      </c>
      <c r="N250" s="98" t="s">
        <v>62</v>
      </c>
      <c r="O250" s="98"/>
      <c r="P250" s="98"/>
      <c r="Q250" s="98"/>
      <c r="R250" s="98"/>
      <c r="S250" s="107" t="str">
        <f t="shared" si="11"/>
        <v>Open PDFIR FINALLY.IR 294 (S19.CI.29-07)(11-25)</v>
      </c>
    </row>
    <row r="251" spans="1:19" s="118" customFormat="1" hidden="1" x14ac:dyDescent="0.3">
      <c r="A251" s="441">
        <f t="shared" si="9"/>
        <v>246</v>
      </c>
      <c r="B251" s="442" t="s">
        <v>2178</v>
      </c>
      <c r="C251" s="272" t="str">
        <f t="shared" si="10"/>
        <v>Open PDF IR.IR 296 (S19.SU.31-07)(11-25)</v>
      </c>
      <c r="D251" s="294" t="s">
        <v>228</v>
      </c>
      <c r="E251" s="272" t="s">
        <v>1946</v>
      </c>
      <c r="F251" s="426" t="s">
        <v>2176</v>
      </c>
      <c r="G251" s="90" t="s">
        <v>195</v>
      </c>
      <c r="H251" s="98">
        <v>45138</v>
      </c>
      <c r="I251" s="98">
        <v>45138</v>
      </c>
      <c r="J251" s="98" t="s">
        <v>25</v>
      </c>
      <c r="K251" s="90" t="s">
        <v>195</v>
      </c>
      <c r="L251" s="98">
        <v>45142</v>
      </c>
      <c r="M251" s="98">
        <v>45142</v>
      </c>
      <c r="N251" s="98" t="s">
        <v>25</v>
      </c>
      <c r="O251" s="98" t="s">
        <v>195</v>
      </c>
      <c r="P251" s="206">
        <v>45208</v>
      </c>
      <c r="Q251" s="206">
        <v>45259</v>
      </c>
      <c r="R251" s="98" t="s">
        <v>62</v>
      </c>
      <c r="S251" s="107" t="str">
        <f t="shared" si="11"/>
        <v>Open PDFIR FINALLY.IR 296 (S19.SU.31-07)(11-25)</v>
      </c>
    </row>
    <row r="252" spans="1:19" s="118" customFormat="1" ht="80.099999999999994" hidden="1" customHeight="1" x14ac:dyDescent="0.3">
      <c r="A252" s="441">
        <f t="shared" si="9"/>
        <v>247</v>
      </c>
      <c r="B252" s="442" t="s">
        <v>2177</v>
      </c>
      <c r="C252" s="272" t="str">
        <f t="shared" si="10"/>
        <v>Open PDF IR.IR 295 (S19.SU.31-07)(11-25)</v>
      </c>
      <c r="D252" s="294" t="s">
        <v>228</v>
      </c>
      <c r="E252" s="272" t="s">
        <v>1545</v>
      </c>
      <c r="F252" s="426" t="s">
        <v>2175</v>
      </c>
      <c r="G252" s="90" t="s">
        <v>195</v>
      </c>
      <c r="H252" s="98">
        <v>45138</v>
      </c>
      <c r="I252" s="98">
        <v>45138</v>
      </c>
      <c r="J252" s="98" t="s">
        <v>1671</v>
      </c>
      <c r="K252" s="90"/>
      <c r="L252" s="206"/>
      <c r="M252" s="206"/>
      <c r="N252" s="90"/>
      <c r="O252" s="90"/>
      <c r="P252" s="90"/>
      <c r="Q252" s="90"/>
      <c r="R252" s="90"/>
      <c r="S252" s="107" t="str">
        <f t="shared" si="11"/>
        <v>Open PDFIR FINALLY.IR 295 (S19.SU.31-07)(11-25)</v>
      </c>
    </row>
    <row r="253" spans="1:19" s="118" customFormat="1" ht="80.099999999999994" hidden="1" customHeight="1" x14ac:dyDescent="0.3">
      <c r="A253" s="441">
        <f t="shared" si="9"/>
        <v>248</v>
      </c>
      <c r="B253" s="442" t="s">
        <v>2189</v>
      </c>
      <c r="C253" s="272" t="str">
        <f t="shared" si="10"/>
        <v>Open PDF IR.IR 297 (S19.CI.31-07)(11-25)</v>
      </c>
      <c r="D253" s="294" t="s">
        <v>76</v>
      </c>
      <c r="E253" s="272" t="s">
        <v>1946</v>
      </c>
      <c r="F253" s="426" t="s">
        <v>2185</v>
      </c>
      <c r="G253" s="90" t="s">
        <v>195</v>
      </c>
      <c r="H253" s="98">
        <v>45138</v>
      </c>
      <c r="I253" s="98">
        <v>45138</v>
      </c>
      <c r="J253" s="98" t="s">
        <v>25</v>
      </c>
      <c r="K253" s="90" t="s">
        <v>195</v>
      </c>
      <c r="L253" s="98">
        <v>45188</v>
      </c>
      <c r="M253" s="98">
        <v>45188</v>
      </c>
      <c r="N253" s="98" t="s">
        <v>62</v>
      </c>
      <c r="O253" s="98"/>
      <c r="P253" s="98"/>
      <c r="Q253" s="98"/>
      <c r="R253" s="98"/>
      <c r="S253" s="107" t="str">
        <f t="shared" si="11"/>
        <v>Open PDFIR FINALLY.IR 297 (S19.CI.31-07)(11-25)</v>
      </c>
    </row>
    <row r="254" spans="1:19" s="118" customFormat="1" ht="82.5" hidden="1" customHeight="1" x14ac:dyDescent="0.3">
      <c r="A254" s="441">
        <f t="shared" si="9"/>
        <v>249</v>
      </c>
      <c r="B254" s="442" t="s">
        <v>2190</v>
      </c>
      <c r="C254" s="272" t="str">
        <f t="shared" si="10"/>
        <v>Open PDF IR.IR 298 (S19.CI.31-07)(11-25)</v>
      </c>
      <c r="D254" s="294" t="s">
        <v>76</v>
      </c>
      <c r="E254" s="272" t="s">
        <v>1946</v>
      </c>
      <c r="F254" s="426" t="s">
        <v>2186</v>
      </c>
      <c r="G254" s="90" t="s">
        <v>195</v>
      </c>
      <c r="H254" s="98">
        <v>45138</v>
      </c>
      <c r="I254" s="98">
        <v>45138</v>
      </c>
      <c r="J254" s="98" t="s">
        <v>25</v>
      </c>
      <c r="K254" s="90" t="s">
        <v>195</v>
      </c>
      <c r="L254" s="98">
        <v>45188</v>
      </c>
      <c r="M254" s="98">
        <v>45188</v>
      </c>
      <c r="N254" s="98" t="s">
        <v>62</v>
      </c>
      <c r="O254" s="98"/>
      <c r="P254" s="98"/>
      <c r="Q254" s="98"/>
      <c r="R254" s="98"/>
      <c r="S254" s="107" t="str">
        <f t="shared" si="11"/>
        <v>Open PDFIR FINALLY.IR 298 (S19.CI.31-07)(11-25)</v>
      </c>
    </row>
    <row r="255" spans="1:19" s="118" customFormat="1" ht="82.5" hidden="1" customHeight="1" x14ac:dyDescent="0.3">
      <c r="A255" s="441">
        <f t="shared" si="9"/>
        <v>250</v>
      </c>
      <c r="B255" s="442" t="s">
        <v>2225</v>
      </c>
      <c r="C255" s="272" t="str">
        <f t="shared" si="10"/>
        <v>Open PDF IR.IR 300 (S19.CI.02-08)(11-25)</v>
      </c>
      <c r="D255" s="294" t="s">
        <v>76</v>
      </c>
      <c r="E255" s="272" t="s">
        <v>1545</v>
      </c>
      <c r="F255" s="426" t="s">
        <v>2202</v>
      </c>
      <c r="G255" s="90" t="s">
        <v>195</v>
      </c>
      <c r="H255" s="98">
        <v>45140</v>
      </c>
      <c r="I255" s="98">
        <v>45140</v>
      </c>
      <c r="J255" s="98" t="s">
        <v>25</v>
      </c>
      <c r="K255" s="90" t="s">
        <v>195</v>
      </c>
      <c r="L255" s="206">
        <v>45216</v>
      </c>
      <c r="M255" s="206">
        <v>45242</v>
      </c>
      <c r="N255" s="90" t="s">
        <v>62</v>
      </c>
      <c r="O255" s="90"/>
      <c r="P255" s="90"/>
      <c r="Q255" s="90"/>
      <c r="R255" s="90"/>
      <c r="S255" s="107" t="str">
        <f t="shared" si="11"/>
        <v>Open PDFIR FINALLY.IR 300 (S19.CI.02-08)(11-25)</v>
      </c>
    </row>
    <row r="256" spans="1:19" s="118" customFormat="1" ht="82.5" hidden="1" customHeight="1" x14ac:dyDescent="0.3">
      <c r="A256" s="441">
        <f t="shared" si="9"/>
        <v>251</v>
      </c>
      <c r="B256" s="442" t="s">
        <v>2201</v>
      </c>
      <c r="C256" s="272" t="str">
        <f t="shared" si="10"/>
        <v>Open PDF IR.IR 299 (S19.CI.02-08)(11-25)</v>
      </c>
      <c r="D256" s="294" t="s">
        <v>76</v>
      </c>
      <c r="E256" s="272" t="s">
        <v>1644</v>
      </c>
      <c r="F256" s="426" t="s">
        <v>2200</v>
      </c>
      <c r="G256" s="90" t="s">
        <v>195</v>
      </c>
      <c r="H256" s="98">
        <v>45140</v>
      </c>
      <c r="I256" s="98">
        <v>45140</v>
      </c>
      <c r="J256" s="98" t="s">
        <v>25</v>
      </c>
      <c r="K256" s="90" t="s">
        <v>195</v>
      </c>
      <c r="L256" s="206">
        <v>45216</v>
      </c>
      <c r="M256" s="206">
        <v>45220</v>
      </c>
      <c r="N256" s="98" t="s">
        <v>62</v>
      </c>
      <c r="O256" s="90"/>
      <c r="P256" s="90"/>
      <c r="Q256" s="90"/>
      <c r="R256" s="90"/>
      <c r="S256" s="107" t="str">
        <f t="shared" si="11"/>
        <v>Open PDFIR FINALLY.IR 299 (S19.CI.02-08)(11-25)</v>
      </c>
    </row>
    <row r="257" spans="1:19" s="118" customFormat="1" ht="80.099999999999994" hidden="1" customHeight="1" x14ac:dyDescent="0.3">
      <c r="A257" s="441">
        <f t="shared" si="9"/>
        <v>252</v>
      </c>
      <c r="B257" s="442" t="s">
        <v>2207</v>
      </c>
      <c r="C257" s="272" t="str">
        <f t="shared" si="10"/>
        <v>Open PDF IR.IR 303 (S19.CI.03-08)(11-25)</v>
      </c>
      <c r="D257" s="294" t="s">
        <v>76</v>
      </c>
      <c r="E257" s="272" t="s">
        <v>1545</v>
      </c>
      <c r="F257" s="426" t="s">
        <v>2208</v>
      </c>
      <c r="G257" s="90" t="s">
        <v>195</v>
      </c>
      <c r="H257" s="98">
        <v>45141</v>
      </c>
      <c r="I257" s="98">
        <v>45141</v>
      </c>
      <c r="J257" s="98" t="s">
        <v>25</v>
      </c>
      <c r="K257" s="90" t="s">
        <v>195</v>
      </c>
      <c r="L257" s="206">
        <v>45216</v>
      </c>
      <c r="M257" s="206">
        <v>45220</v>
      </c>
      <c r="N257" s="98" t="s">
        <v>62</v>
      </c>
      <c r="O257" s="90"/>
      <c r="P257" s="90"/>
      <c r="Q257" s="90"/>
      <c r="R257" s="90"/>
      <c r="S257" s="107" t="str">
        <f t="shared" si="11"/>
        <v>Open PDFIR FINALLY.IR 303 (S19.CI.03-08)(11-25)</v>
      </c>
    </row>
    <row r="258" spans="1:19" s="118" customFormat="1" ht="80.099999999999994" hidden="1" customHeight="1" x14ac:dyDescent="0.3">
      <c r="A258" s="441">
        <f t="shared" si="9"/>
        <v>253</v>
      </c>
      <c r="B258" s="442" t="s">
        <v>2203</v>
      </c>
      <c r="C258" s="272" t="str">
        <f t="shared" si="10"/>
        <v>Open PDF IR.IR 301 (S19.SU.03-08)(11-25)</v>
      </c>
      <c r="D258" s="294" t="s">
        <v>228</v>
      </c>
      <c r="E258" s="272" t="s">
        <v>1545</v>
      </c>
      <c r="F258" s="426" t="s">
        <v>2204</v>
      </c>
      <c r="G258" s="90" t="s">
        <v>195</v>
      </c>
      <c r="H258" s="98">
        <v>45141</v>
      </c>
      <c r="I258" s="98">
        <v>45141</v>
      </c>
      <c r="J258" s="98" t="s">
        <v>25</v>
      </c>
      <c r="K258" s="98" t="s">
        <v>195</v>
      </c>
      <c r="L258" s="206">
        <v>45208</v>
      </c>
      <c r="M258" s="206">
        <v>45259</v>
      </c>
      <c r="N258" s="98" t="s">
        <v>62</v>
      </c>
      <c r="O258" s="90"/>
      <c r="P258" s="90"/>
      <c r="Q258" s="90"/>
      <c r="R258" s="90"/>
      <c r="S258" s="107" t="str">
        <f t="shared" si="11"/>
        <v>Open PDFIR FINALLY.IR 301 (S19.SU.03-08)(11-25)</v>
      </c>
    </row>
    <row r="259" spans="1:19" s="118" customFormat="1" ht="80.099999999999994" hidden="1" customHeight="1" x14ac:dyDescent="0.3">
      <c r="A259" s="441">
        <f t="shared" si="9"/>
        <v>254</v>
      </c>
      <c r="B259" s="442" t="s">
        <v>2205</v>
      </c>
      <c r="C259" s="272" t="str">
        <f t="shared" si="10"/>
        <v>Open PDF IR.IR 302 (S19.CI.03-08)(11-25)</v>
      </c>
      <c r="D259" s="294" t="s">
        <v>76</v>
      </c>
      <c r="E259" s="272" t="s">
        <v>1545</v>
      </c>
      <c r="F259" s="426" t="s">
        <v>2206</v>
      </c>
      <c r="G259" s="90" t="s">
        <v>195</v>
      </c>
      <c r="H259" s="98">
        <v>45141</v>
      </c>
      <c r="I259" s="98">
        <v>45141</v>
      </c>
      <c r="J259" s="98" t="s">
        <v>25</v>
      </c>
      <c r="K259" s="90" t="s">
        <v>195</v>
      </c>
      <c r="L259" s="206">
        <v>45216</v>
      </c>
      <c r="M259" s="206">
        <v>45216</v>
      </c>
      <c r="N259" s="90" t="s">
        <v>62</v>
      </c>
      <c r="O259" s="90"/>
      <c r="P259" s="90"/>
      <c r="Q259" s="90"/>
      <c r="R259" s="90"/>
      <c r="S259" s="107" t="str">
        <f t="shared" si="11"/>
        <v>Open PDFIR FINALLY.IR 302 (S19.CI.03-08)(11-25)</v>
      </c>
    </row>
    <row r="260" spans="1:19" s="118" customFormat="1" ht="80.099999999999994" hidden="1" customHeight="1" x14ac:dyDescent="0.3">
      <c r="A260" s="441">
        <f t="shared" si="9"/>
        <v>255</v>
      </c>
      <c r="B260" s="442" t="s">
        <v>2211</v>
      </c>
      <c r="C260" s="272" t="str">
        <f t="shared" si="10"/>
        <v>Open PDF IR.IR 305 (S19.SU.06-08)(11-25)</v>
      </c>
      <c r="D260" s="294" t="s">
        <v>228</v>
      </c>
      <c r="E260" s="272" t="s">
        <v>1545</v>
      </c>
      <c r="F260" s="426" t="s">
        <v>2212</v>
      </c>
      <c r="G260" s="90" t="s">
        <v>195</v>
      </c>
      <c r="H260" s="98">
        <v>45144</v>
      </c>
      <c r="I260" s="98">
        <v>45144</v>
      </c>
      <c r="J260" s="98" t="s">
        <v>25</v>
      </c>
      <c r="K260" s="98" t="s">
        <v>195</v>
      </c>
      <c r="L260" s="206">
        <v>45208</v>
      </c>
      <c r="M260" s="206">
        <v>45259</v>
      </c>
      <c r="N260" s="98" t="s">
        <v>62</v>
      </c>
      <c r="O260" s="90"/>
      <c r="P260" s="90"/>
      <c r="Q260" s="90"/>
      <c r="R260" s="90"/>
      <c r="S260" s="107" t="str">
        <f t="shared" si="11"/>
        <v>Open PDFIR FINALLY.IR 305 (S19.SU.06-08)(11-25)</v>
      </c>
    </row>
    <row r="261" spans="1:19" s="118" customFormat="1" ht="80.099999999999994" hidden="1" customHeight="1" x14ac:dyDescent="0.3">
      <c r="A261" s="441">
        <f t="shared" si="9"/>
        <v>256</v>
      </c>
      <c r="B261" s="442" t="s">
        <v>2209</v>
      </c>
      <c r="C261" s="272" t="str">
        <f t="shared" si="10"/>
        <v>Open PDF IR.IR 304 (S19.SU.06-08)(11-25)</v>
      </c>
      <c r="D261" s="294" t="s">
        <v>228</v>
      </c>
      <c r="E261" s="272" t="s">
        <v>1545</v>
      </c>
      <c r="F261" s="426" t="s">
        <v>2210</v>
      </c>
      <c r="G261" s="90" t="s">
        <v>195</v>
      </c>
      <c r="H261" s="98">
        <v>45144</v>
      </c>
      <c r="I261" s="98">
        <v>45144</v>
      </c>
      <c r="J261" s="98" t="s">
        <v>25</v>
      </c>
      <c r="K261" s="98" t="s">
        <v>195</v>
      </c>
      <c r="L261" s="206">
        <v>45208</v>
      </c>
      <c r="M261" s="206">
        <v>45259</v>
      </c>
      <c r="N261" s="98" t="s">
        <v>62</v>
      </c>
      <c r="O261" s="90"/>
      <c r="P261" s="90"/>
      <c r="Q261" s="90"/>
      <c r="R261" s="90"/>
      <c r="S261" s="107" t="str">
        <f t="shared" si="11"/>
        <v>Open PDFIR FINALLY.IR 304 (S19.SU.06-08)(11-25)</v>
      </c>
    </row>
    <row r="262" spans="1:19" s="118" customFormat="1" ht="79.5" hidden="1" customHeight="1" x14ac:dyDescent="0.3">
      <c r="A262" s="441">
        <f t="shared" ref="A262:A325" si="12">ROW()-ROW($A$5)</f>
        <v>257</v>
      </c>
      <c r="B262" s="442" t="s">
        <v>2215</v>
      </c>
      <c r="C262" s="272" t="str">
        <f t="shared" ref="C262:C269" si="13">IF(B262&gt;0,HYPERLINK(CONCATENATE("PDF IR/",B262,".pdf"),CONCATENATE("Open PDF IR.",B262)),"")</f>
        <v>Open PDF IR.IR 307 (S19.CI.06-08)(11-25)</v>
      </c>
      <c r="D262" s="294" t="s">
        <v>76</v>
      </c>
      <c r="E262" s="272" t="s">
        <v>1951</v>
      </c>
      <c r="F262" s="426" t="s">
        <v>2216</v>
      </c>
      <c r="G262" s="90" t="s">
        <v>195</v>
      </c>
      <c r="H262" s="98">
        <v>45144</v>
      </c>
      <c r="I262" s="98">
        <v>45144</v>
      </c>
      <c r="J262" s="98" t="s">
        <v>25</v>
      </c>
      <c r="K262" s="90" t="s">
        <v>195</v>
      </c>
      <c r="L262" s="206">
        <v>45216</v>
      </c>
      <c r="M262" s="206">
        <v>45242</v>
      </c>
      <c r="N262" s="90" t="s">
        <v>62</v>
      </c>
      <c r="O262" s="90"/>
      <c r="P262" s="90"/>
      <c r="Q262" s="90"/>
      <c r="R262" s="90"/>
      <c r="S262" s="107" t="str">
        <f t="shared" ref="S262:S325" si="14">IF(B262&gt;0,HYPERLINK(CONCATENATE("PDFIR FINALLY/",B262,".pdf"),CONCATENATE("Open PDFIR FINALLY.",B262)),"")</f>
        <v>Open PDFIR FINALLY.IR 307 (S19.CI.06-08)(11-25)</v>
      </c>
    </row>
    <row r="263" spans="1:19" s="118" customFormat="1" ht="80.099999999999994" hidden="1" customHeight="1" x14ac:dyDescent="0.3">
      <c r="A263" s="441">
        <f t="shared" si="12"/>
        <v>258</v>
      </c>
      <c r="B263" s="442" t="s">
        <v>2218</v>
      </c>
      <c r="C263" s="272" t="str">
        <f t="shared" si="13"/>
        <v>Open PDF IR.IR 308 (S19.CI.07-08)(11-25)</v>
      </c>
      <c r="D263" s="294" t="s">
        <v>76</v>
      </c>
      <c r="E263" s="272" t="s">
        <v>1946</v>
      </c>
      <c r="F263" s="426" t="s">
        <v>2217</v>
      </c>
      <c r="G263" s="90" t="s">
        <v>195</v>
      </c>
      <c r="H263" s="98">
        <v>45145</v>
      </c>
      <c r="I263" s="98">
        <v>45145</v>
      </c>
      <c r="J263" s="98" t="s">
        <v>25</v>
      </c>
      <c r="K263" s="90" t="s">
        <v>195</v>
      </c>
      <c r="L263" s="98">
        <v>45188</v>
      </c>
      <c r="M263" s="98">
        <v>45188</v>
      </c>
      <c r="N263" s="98" t="s">
        <v>62</v>
      </c>
      <c r="O263" s="98"/>
      <c r="P263" s="98"/>
      <c r="Q263" s="98"/>
      <c r="R263" s="98"/>
      <c r="S263" s="107" t="str">
        <f t="shared" si="14"/>
        <v>Open PDFIR FINALLY.IR 308 (S19.CI.07-08)(11-25)</v>
      </c>
    </row>
    <row r="264" spans="1:19" s="118" customFormat="1" ht="80.099999999999994" hidden="1" customHeight="1" x14ac:dyDescent="0.3">
      <c r="A264" s="450">
        <f t="shared" si="12"/>
        <v>259</v>
      </c>
      <c r="B264" s="442" t="s">
        <v>2219</v>
      </c>
      <c r="C264" s="272" t="str">
        <f t="shared" si="13"/>
        <v>Open PDF IR.IR 309 (S19.CI.07-08)(11-25)</v>
      </c>
      <c r="D264" s="294" t="s">
        <v>76</v>
      </c>
      <c r="E264" s="272" t="s">
        <v>1644</v>
      </c>
      <c r="F264" s="426" t="s">
        <v>2220</v>
      </c>
      <c r="G264" s="90" t="s">
        <v>195</v>
      </c>
      <c r="H264" s="98">
        <v>45145</v>
      </c>
      <c r="I264" s="98">
        <v>45145</v>
      </c>
      <c r="J264" s="98" t="s">
        <v>25</v>
      </c>
      <c r="K264" s="90" t="s">
        <v>195</v>
      </c>
      <c r="L264" s="206">
        <v>45216</v>
      </c>
      <c r="M264" s="206">
        <v>45217</v>
      </c>
      <c r="N264" s="98" t="s">
        <v>62</v>
      </c>
      <c r="O264" s="90"/>
      <c r="P264" s="90"/>
      <c r="Q264" s="90"/>
      <c r="R264" s="90"/>
      <c r="S264" s="107" t="str">
        <f t="shared" si="14"/>
        <v>Open PDFIR FINALLY.IR 309 (S19.CI.07-08)(11-25)</v>
      </c>
    </row>
    <row r="265" spans="1:19" s="118" customFormat="1" ht="80.099999999999994" hidden="1" customHeight="1" x14ac:dyDescent="0.3">
      <c r="A265" s="441">
        <f t="shared" si="12"/>
        <v>260</v>
      </c>
      <c r="B265" s="442" t="s">
        <v>2223</v>
      </c>
      <c r="C265" s="272" t="str">
        <f t="shared" si="13"/>
        <v>Open PDF IR.IR 311 (S19.CI.08-08)(11-25)</v>
      </c>
      <c r="D265" s="294" t="s">
        <v>76</v>
      </c>
      <c r="E265" s="272" t="s">
        <v>1644</v>
      </c>
      <c r="F265" s="426" t="s">
        <v>2224</v>
      </c>
      <c r="G265" s="90" t="s">
        <v>195</v>
      </c>
      <c r="H265" s="98">
        <v>45146</v>
      </c>
      <c r="I265" s="98">
        <v>45146</v>
      </c>
      <c r="J265" s="98" t="s">
        <v>25</v>
      </c>
      <c r="K265" s="90" t="s">
        <v>195</v>
      </c>
      <c r="L265" s="206">
        <v>45216</v>
      </c>
      <c r="M265" s="206">
        <v>45217</v>
      </c>
      <c r="N265" s="98" t="s">
        <v>62</v>
      </c>
      <c r="O265" s="90"/>
      <c r="P265" s="90"/>
      <c r="Q265" s="90"/>
      <c r="R265" s="90"/>
      <c r="S265" s="107" t="str">
        <f t="shared" si="14"/>
        <v>Open PDFIR FINALLY.IR 311 (S19.CI.08-08)(11-25)</v>
      </c>
    </row>
    <row r="266" spans="1:19" s="118" customFormat="1" ht="80.099999999999994" customHeight="1" x14ac:dyDescent="0.3">
      <c r="A266" s="441">
        <f t="shared" si="12"/>
        <v>261</v>
      </c>
      <c r="B266" s="442" t="s">
        <v>2221</v>
      </c>
      <c r="C266" s="272" t="str">
        <f t="shared" si="13"/>
        <v>Open PDF IR.IR 21 (S19.ELE.08-08)(11-25)</v>
      </c>
      <c r="D266" s="294" t="s">
        <v>1140</v>
      </c>
      <c r="E266" s="272" t="s">
        <v>1946</v>
      </c>
      <c r="F266" s="426" t="s">
        <v>2222</v>
      </c>
      <c r="G266" s="90" t="s">
        <v>195</v>
      </c>
      <c r="H266" s="98">
        <v>45146</v>
      </c>
      <c r="I266" s="98">
        <v>45146</v>
      </c>
      <c r="J266" s="98" t="s">
        <v>1671</v>
      </c>
      <c r="K266" s="90"/>
      <c r="L266" s="206"/>
      <c r="M266" s="206"/>
      <c r="N266" s="90"/>
      <c r="O266" s="90"/>
      <c r="P266" s="90"/>
      <c r="Q266" s="90"/>
      <c r="R266" s="90"/>
      <c r="S266" s="107" t="str">
        <f t="shared" si="14"/>
        <v>Open PDFIR FINALLY.IR 21 (S19.ELE.08-08)(11-25)</v>
      </c>
    </row>
    <row r="267" spans="1:19" s="118" customFormat="1" ht="80.099999999999994" hidden="1" customHeight="1" x14ac:dyDescent="0.3">
      <c r="A267" s="441">
        <f t="shared" si="12"/>
        <v>262</v>
      </c>
      <c r="B267" s="442" t="s">
        <v>2213</v>
      </c>
      <c r="C267" s="272" t="str">
        <f t="shared" si="13"/>
        <v>Open PDF IR.IR 306 (S19.SU.09-08)(11-25)</v>
      </c>
      <c r="D267" s="294" t="s">
        <v>228</v>
      </c>
      <c r="E267" s="272" t="s">
        <v>1356</v>
      </c>
      <c r="F267" s="426" t="s">
        <v>2214</v>
      </c>
      <c r="G267" s="90" t="s">
        <v>195</v>
      </c>
      <c r="H267" s="98">
        <v>45147</v>
      </c>
      <c r="I267" s="98">
        <v>45148</v>
      </c>
      <c r="J267" s="98" t="s">
        <v>25</v>
      </c>
      <c r="K267" s="98" t="s">
        <v>195</v>
      </c>
      <c r="L267" s="206">
        <v>45208</v>
      </c>
      <c r="M267" s="206">
        <v>45259</v>
      </c>
      <c r="N267" s="98" t="s">
        <v>62</v>
      </c>
      <c r="O267" s="90"/>
      <c r="P267" s="90"/>
      <c r="Q267" s="90"/>
      <c r="R267" s="90"/>
      <c r="S267" s="107" t="str">
        <f t="shared" si="14"/>
        <v>Open PDFIR FINALLY.IR 306 (S19.SU.09-08)(11-25)</v>
      </c>
    </row>
    <row r="268" spans="1:19" s="118" customFormat="1" ht="80.099999999999994" hidden="1" customHeight="1" x14ac:dyDescent="0.3">
      <c r="A268" s="441">
        <f t="shared" si="12"/>
        <v>263</v>
      </c>
      <c r="B268" s="442" t="s">
        <v>2227</v>
      </c>
      <c r="C268" s="272" t="str">
        <f t="shared" si="13"/>
        <v>Open PDF IR.IR 313 (S19.CI.12-08)(11-25)</v>
      </c>
      <c r="D268" s="294" t="s">
        <v>76</v>
      </c>
      <c r="E268" s="272" t="s">
        <v>1946</v>
      </c>
      <c r="F268" s="426" t="s">
        <v>2229</v>
      </c>
      <c r="G268" s="90" t="s">
        <v>195</v>
      </c>
      <c r="H268" s="98">
        <v>45150</v>
      </c>
      <c r="I268" s="98">
        <v>45150</v>
      </c>
      <c r="J268" s="98" t="s">
        <v>25</v>
      </c>
      <c r="K268" s="90" t="s">
        <v>195</v>
      </c>
      <c r="L268" s="98">
        <v>45188</v>
      </c>
      <c r="M268" s="98">
        <v>45188</v>
      </c>
      <c r="N268" s="98" t="s">
        <v>62</v>
      </c>
      <c r="O268" s="98"/>
      <c r="P268" s="98"/>
      <c r="Q268" s="98"/>
      <c r="R268" s="98"/>
      <c r="S268" s="107" t="str">
        <f t="shared" si="14"/>
        <v>Open PDFIR FINALLY.IR 313 (S19.CI.12-08)(11-25)</v>
      </c>
    </row>
    <row r="269" spans="1:19" s="118" customFormat="1" ht="80.099999999999994" hidden="1" customHeight="1" x14ac:dyDescent="0.3">
      <c r="A269" s="441">
        <f t="shared" si="12"/>
        <v>264</v>
      </c>
      <c r="B269" s="442" t="s">
        <v>2226</v>
      </c>
      <c r="C269" s="272" t="str">
        <f t="shared" si="13"/>
        <v>Open PDF IR.IR 312 (S19.CI.12-08)(11-25)</v>
      </c>
      <c r="D269" s="294" t="s">
        <v>76</v>
      </c>
      <c r="E269" s="272" t="s">
        <v>1946</v>
      </c>
      <c r="F269" s="426" t="s">
        <v>2228</v>
      </c>
      <c r="G269" s="90" t="s">
        <v>195</v>
      </c>
      <c r="H269" s="98">
        <v>45150</v>
      </c>
      <c r="I269" s="98">
        <v>45150</v>
      </c>
      <c r="J269" s="98" t="s">
        <v>25</v>
      </c>
      <c r="K269" s="90" t="s">
        <v>195</v>
      </c>
      <c r="L269" s="98">
        <v>45188</v>
      </c>
      <c r="M269" s="98">
        <v>45188</v>
      </c>
      <c r="N269" s="98" t="s">
        <v>62</v>
      </c>
      <c r="O269" s="98"/>
      <c r="P269" s="98"/>
      <c r="Q269" s="98"/>
      <c r="R269" s="98"/>
      <c r="S269" s="107" t="str">
        <f t="shared" si="14"/>
        <v>Open PDFIR FINALLY.IR 312 (S19.CI.12-08)(11-25)</v>
      </c>
    </row>
    <row r="270" spans="1:19" s="118" customFormat="1" ht="80.099999999999994" hidden="1" customHeight="1" x14ac:dyDescent="0.3">
      <c r="A270" s="450">
        <f t="shared" si="12"/>
        <v>265</v>
      </c>
      <c r="B270" s="451" t="s">
        <v>3775</v>
      </c>
      <c r="C270" s="108"/>
      <c r="D270" s="103" t="s">
        <v>76</v>
      </c>
      <c r="E270" s="108" t="s">
        <v>3482</v>
      </c>
      <c r="F270" s="429" t="s">
        <v>3870</v>
      </c>
      <c r="G270" s="90" t="s">
        <v>195</v>
      </c>
      <c r="H270" s="98">
        <v>45154</v>
      </c>
      <c r="I270" s="98">
        <v>45154</v>
      </c>
      <c r="J270" s="98" t="s">
        <v>62</v>
      </c>
      <c r="K270" s="90"/>
      <c r="L270" s="206"/>
      <c r="M270" s="206"/>
      <c r="N270" s="90"/>
      <c r="O270" s="90"/>
      <c r="P270" s="90"/>
      <c r="Q270" s="90"/>
      <c r="R270" s="90"/>
      <c r="S270" s="107" t="str">
        <f t="shared" si="14"/>
        <v>Open PDFIR FINALLY.IR 600 (S19.CI.27-11)(12-00)</v>
      </c>
    </row>
    <row r="271" spans="1:19" s="118" customFormat="1" ht="80.099999999999994" hidden="1" customHeight="1" x14ac:dyDescent="0.3">
      <c r="A271" s="450">
        <f t="shared" si="12"/>
        <v>266</v>
      </c>
      <c r="B271" s="451" t="s">
        <v>6790</v>
      </c>
      <c r="C271" s="110"/>
      <c r="D271" s="103" t="s">
        <v>1634</v>
      </c>
      <c r="E271" s="108" t="s">
        <v>1545</v>
      </c>
      <c r="F271" s="429" t="s">
        <v>6791</v>
      </c>
      <c r="G271" s="90" t="s">
        <v>195</v>
      </c>
      <c r="H271" s="98">
        <v>45155</v>
      </c>
      <c r="I271" s="98">
        <v>45155</v>
      </c>
      <c r="J271" s="98" t="s">
        <v>62</v>
      </c>
      <c r="K271" s="90"/>
      <c r="L271" s="206"/>
      <c r="M271" s="206"/>
      <c r="N271" s="90"/>
      <c r="O271" s="90"/>
      <c r="P271" s="90"/>
      <c r="Q271" s="90"/>
      <c r="R271" s="90"/>
      <c r="S271" s="107" t="str">
        <f t="shared" si="14"/>
        <v>Open PDFIR FINALLY.IR 1239 (S19.CI.17-08)(12-00)</v>
      </c>
    </row>
    <row r="272" spans="1:19" s="118" customFormat="1" ht="80.099999999999994" hidden="1" customHeight="1" x14ac:dyDescent="0.3">
      <c r="A272" s="450">
        <f t="shared" si="12"/>
        <v>267</v>
      </c>
      <c r="B272" s="451" t="s">
        <v>3776</v>
      </c>
      <c r="C272" s="108"/>
      <c r="D272" s="103" t="s">
        <v>76</v>
      </c>
      <c r="E272" s="108" t="s">
        <v>3482</v>
      </c>
      <c r="F272" s="429" t="s">
        <v>3809</v>
      </c>
      <c r="G272" s="90" t="s">
        <v>195</v>
      </c>
      <c r="H272" s="98">
        <v>45156</v>
      </c>
      <c r="I272" s="98">
        <v>45156</v>
      </c>
      <c r="J272" s="98" t="s">
        <v>62</v>
      </c>
      <c r="K272" s="90"/>
      <c r="L272" s="206"/>
      <c r="M272" s="206"/>
      <c r="N272" s="90"/>
      <c r="O272" s="90"/>
      <c r="P272" s="90"/>
      <c r="Q272" s="90"/>
      <c r="R272" s="90"/>
      <c r="S272" s="107" t="str">
        <f t="shared" si="14"/>
        <v>Open PDFIR FINALLY.IR 601 (S19.CI.27-11)(12-00)</v>
      </c>
    </row>
    <row r="273" spans="1:19" s="118" customFormat="1" ht="80.099999999999994" hidden="1" customHeight="1" x14ac:dyDescent="0.3">
      <c r="A273" s="441">
        <f t="shared" si="12"/>
        <v>268</v>
      </c>
      <c r="B273" s="442" t="s">
        <v>2245</v>
      </c>
      <c r="C273" s="272" t="str">
        <f t="shared" ref="C273:C306" si="15">IF(B273&gt;0,HYPERLINK(CONCATENATE("PDF IR/",B273,".pdf"),CONCATENATE("Open PDF IR.",B273)),"")</f>
        <v>Open PDF IR.IR 314 (S19.SU.16-08)(11-25)</v>
      </c>
      <c r="D273" s="294" t="s">
        <v>228</v>
      </c>
      <c r="E273" s="272" t="s">
        <v>1946</v>
      </c>
      <c r="F273" s="426" t="s">
        <v>2244</v>
      </c>
      <c r="G273" s="90" t="s">
        <v>195</v>
      </c>
      <c r="H273" s="98">
        <v>45157</v>
      </c>
      <c r="I273" s="98">
        <v>45157</v>
      </c>
      <c r="J273" s="98" t="s">
        <v>2631</v>
      </c>
      <c r="K273" s="90"/>
      <c r="L273" s="98"/>
      <c r="M273" s="206"/>
      <c r="N273" s="98"/>
      <c r="O273" s="98"/>
      <c r="P273" s="98"/>
      <c r="Q273" s="98"/>
      <c r="R273" s="98"/>
      <c r="S273" s="107" t="str">
        <f t="shared" si="14"/>
        <v>Open PDFIR FINALLY.IR 314 (S19.SU.16-08)(11-25)</v>
      </c>
    </row>
    <row r="274" spans="1:19" s="127" customFormat="1" ht="80.099999999999994" hidden="1" customHeight="1" x14ac:dyDescent="0.3">
      <c r="A274" s="441">
        <f t="shared" si="12"/>
        <v>269</v>
      </c>
      <c r="B274" s="442" t="s">
        <v>2279</v>
      </c>
      <c r="C274" s="272" t="str">
        <f t="shared" si="15"/>
        <v>Open PDF IR.IR 315 (S19.SU.19-08)(11-25)</v>
      </c>
      <c r="D274" s="294" t="s">
        <v>228</v>
      </c>
      <c r="E274" s="272" t="s">
        <v>1545</v>
      </c>
      <c r="F274" s="426" t="s">
        <v>2276</v>
      </c>
      <c r="G274" s="90" t="s">
        <v>195</v>
      </c>
      <c r="H274" s="98">
        <v>45157</v>
      </c>
      <c r="I274" s="98">
        <v>45157</v>
      </c>
      <c r="J274" s="98" t="s">
        <v>2631</v>
      </c>
      <c r="K274" s="90"/>
      <c r="L274" s="206"/>
      <c r="M274" s="206"/>
      <c r="N274" s="90"/>
      <c r="O274" s="90"/>
      <c r="P274" s="90"/>
      <c r="Q274" s="90"/>
      <c r="R274" s="90"/>
      <c r="S274" s="107" t="str">
        <f t="shared" si="14"/>
        <v>Open PDFIR FINALLY.IR 315 (S19.SU.19-08)(11-25)</v>
      </c>
    </row>
    <row r="275" spans="1:19" s="118" customFormat="1" ht="80.099999999999994" hidden="1" customHeight="1" x14ac:dyDescent="0.3">
      <c r="A275" s="441">
        <f t="shared" si="12"/>
        <v>270</v>
      </c>
      <c r="B275" s="442" t="s">
        <v>2280</v>
      </c>
      <c r="C275" s="272" t="str">
        <f t="shared" si="15"/>
        <v>Open PDF IR.IR 316 (S19.CI.19-08)(11-25)</v>
      </c>
      <c r="D275" s="294" t="s">
        <v>1634</v>
      </c>
      <c r="E275" s="272" t="s">
        <v>1946</v>
      </c>
      <c r="F275" s="426" t="s">
        <v>2283</v>
      </c>
      <c r="G275" s="90" t="s">
        <v>195</v>
      </c>
      <c r="H275" s="98">
        <v>45157</v>
      </c>
      <c r="I275" s="98">
        <v>45157</v>
      </c>
      <c r="J275" s="98" t="s">
        <v>62</v>
      </c>
      <c r="K275" s="90"/>
      <c r="L275" s="206"/>
      <c r="M275" s="206"/>
      <c r="N275" s="90"/>
      <c r="O275" s="90"/>
      <c r="P275" s="90"/>
      <c r="Q275" s="90"/>
      <c r="R275" s="90"/>
      <c r="S275" s="107" t="str">
        <f t="shared" si="14"/>
        <v>Open PDFIR FINALLY.IR 316 (S19.CI.19-08)(11-25)</v>
      </c>
    </row>
    <row r="276" spans="1:19" s="118" customFormat="1" ht="80.099999999999994" hidden="1" customHeight="1" x14ac:dyDescent="0.3">
      <c r="A276" s="441">
        <f t="shared" si="12"/>
        <v>271</v>
      </c>
      <c r="B276" s="442" t="s">
        <v>2282</v>
      </c>
      <c r="C276" s="272" t="str">
        <f t="shared" si="15"/>
        <v>Open PDF IR.IR 318 (S19.CI.19-08)(11-25)</v>
      </c>
      <c r="D276" s="294" t="s">
        <v>1634</v>
      </c>
      <c r="E276" s="272" t="s">
        <v>1545</v>
      </c>
      <c r="F276" s="426" t="s">
        <v>2285</v>
      </c>
      <c r="G276" s="90" t="s">
        <v>195</v>
      </c>
      <c r="H276" s="98">
        <v>45157</v>
      </c>
      <c r="I276" s="98">
        <v>45157</v>
      </c>
      <c r="J276" s="98" t="s">
        <v>25</v>
      </c>
      <c r="K276" s="90" t="s">
        <v>195</v>
      </c>
      <c r="L276" s="206">
        <v>45216</v>
      </c>
      <c r="M276" s="206">
        <v>45217</v>
      </c>
      <c r="N276" s="90" t="s">
        <v>62</v>
      </c>
      <c r="O276" s="90"/>
      <c r="P276" s="90"/>
      <c r="Q276" s="90"/>
      <c r="R276" s="90"/>
      <c r="S276" s="107" t="str">
        <f t="shared" si="14"/>
        <v>Open PDFIR FINALLY.IR 318 (S19.CI.19-08)(11-25)</v>
      </c>
    </row>
    <row r="277" spans="1:19" s="118" customFormat="1" ht="80.099999999999994" hidden="1" customHeight="1" x14ac:dyDescent="0.3">
      <c r="A277" s="441">
        <f t="shared" si="12"/>
        <v>272</v>
      </c>
      <c r="B277" s="442" t="s">
        <v>2281</v>
      </c>
      <c r="C277" s="272" t="str">
        <f t="shared" si="15"/>
        <v>Open PDF IR.IR 317 (S19.CI.19-08)(11-25)</v>
      </c>
      <c r="D277" s="294" t="s">
        <v>76</v>
      </c>
      <c r="E277" s="272" t="s">
        <v>1545</v>
      </c>
      <c r="F277" s="426" t="s">
        <v>2284</v>
      </c>
      <c r="G277" s="90" t="s">
        <v>195</v>
      </c>
      <c r="H277" s="98">
        <v>45157</v>
      </c>
      <c r="I277" s="98">
        <v>45157</v>
      </c>
      <c r="J277" s="98" t="s">
        <v>25</v>
      </c>
      <c r="K277" s="90" t="s">
        <v>195</v>
      </c>
      <c r="L277" s="206">
        <v>45216</v>
      </c>
      <c r="M277" s="206">
        <v>45216</v>
      </c>
      <c r="N277" s="90" t="s">
        <v>62</v>
      </c>
      <c r="O277" s="90"/>
      <c r="P277" s="90"/>
      <c r="Q277" s="90"/>
      <c r="R277" s="90"/>
      <c r="S277" s="107" t="str">
        <f t="shared" si="14"/>
        <v>Open PDFIR FINALLY.IR 317 (S19.CI.19-08)(11-25)</v>
      </c>
    </row>
    <row r="278" spans="1:19" s="127" customFormat="1" ht="80.099999999999994" hidden="1" customHeight="1" x14ac:dyDescent="0.3">
      <c r="A278" s="441">
        <f t="shared" si="12"/>
        <v>273</v>
      </c>
      <c r="B278" s="442" t="s">
        <v>2288</v>
      </c>
      <c r="C278" s="272" t="str">
        <f t="shared" si="15"/>
        <v>Open PDF IR.IR 319 (S19.CI.21-08)(11-25)</v>
      </c>
      <c r="D278" s="294" t="s">
        <v>76</v>
      </c>
      <c r="E278" s="272" t="s">
        <v>1545</v>
      </c>
      <c r="F278" s="426" t="s">
        <v>2289</v>
      </c>
      <c r="G278" s="90" t="s">
        <v>195</v>
      </c>
      <c r="H278" s="98">
        <v>45159</v>
      </c>
      <c r="I278" s="98">
        <v>45161</v>
      </c>
      <c r="J278" s="98" t="s">
        <v>25</v>
      </c>
      <c r="K278" s="90" t="s">
        <v>195</v>
      </c>
      <c r="L278" s="206">
        <v>45216</v>
      </c>
      <c r="M278" s="206">
        <v>45242</v>
      </c>
      <c r="N278" s="90" t="s">
        <v>62</v>
      </c>
      <c r="O278" s="90"/>
      <c r="P278" s="90"/>
      <c r="Q278" s="90"/>
      <c r="R278" s="90"/>
      <c r="S278" s="107" t="str">
        <f t="shared" si="14"/>
        <v>Open PDFIR FINALLY.IR 319 (S19.CI.21-08)(11-25)</v>
      </c>
    </row>
    <row r="279" spans="1:19" s="118" customFormat="1" ht="80.099999999999994" hidden="1" customHeight="1" x14ac:dyDescent="0.3">
      <c r="A279" s="450">
        <f t="shared" si="12"/>
        <v>274</v>
      </c>
      <c r="B279" s="442" t="s">
        <v>2299</v>
      </c>
      <c r="C279" s="272" t="str">
        <f t="shared" si="15"/>
        <v>Open PDF IR.IR 320 (S19.CI.21-08)(11-25)</v>
      </c>
      <c r="D279" s="294" t="s">
        <v>1634</v>
      </c>
      <c r="E279" s="272" t="s">
        <v>1946</v>
      </c>
      <c r="F279" s="426" t="s">
        <v>2298</v>
      </c>
      <c r="G279" s="90" t="s">
        <v>195</v>
      </c>
      <c r="H279" s="98">
        <v>45160</v>
      </c>
      <c r="I279" s="98">
        <v>45160</v>
      </c>
      <c r="J279" s="98" t="s">
        <v>25</v>
      </c>
      <c r="K279" s="90" t="s">
        <v>195</v>
      </c>
      <c r="L279" s="98">
        <v>45188</v>
      </c>
      <c r="M279" s="98">
        <v>45188</v>
      </c>
      <c r="N279" s="98" t="s">
        <v>62</v>
      </c>
      <c r="O279" s="98"/>
      <c r="P279" s="98"/>
      <c r="Q279" s="98"/>
      <c r="R279" s="98"/>
      <c r="S279" s="107" t="str">
        <f t="shared" si="14"/>
        <v>Open PDFIR FINALLY.IR 320 (S19.CI.21-08)(11-25)</v>
      </c>
    </row>
    <row r="280" spans="1:19" s="118" customFormat="1" ht="82.5" customHeight="1" x14ac:dyDescent="0.3">
      <c r="A280" s="441">
        <f t="shared" si="12"/>
        <v>275</v>
      </c>
      <c r="B280" s="442" t="s">
        <v>2374</v>
      </c>
      <c r="C280" s="272" t="str">
        <f t="shared" si="15"/>
        <v>Open PDF IR.IR 22 (S19.ELE.22-08)(11-25)</v>
      </c>
      <c r="D280" s="294" t="s">
        <v>1140</v>
      </c>
      <c r="E280" s="272" t="s">
        <v>1946</v>
      </c>
      <c r="F280" s="426" t="s">
        <v>2373</v>
      </c>
      <c r="G280" s="90" t="s">
        <v>195</v>
      </c>
      <c r="H280" s="98">
        <v>45160</v>
      </c>
      <c r="I280" s="98">
        <v>45160</v>
      </c>
      <c r="J280" s="98" t="s">
        <v>1671</v>
      </c>
      <c r="K280" s="90"/>
      <c r="L280" s="206"/>
      <c r="M280" s="206"/>
      <c r="N280" s="90"/>
      <c r="O280" s="90"/>
      <c r="P280" s="90"/>
      <c r="Q280" s="90"/>
      <c r="R280" s="90"/>
      <c r="S280" s="107" t="str">
        <f t="shared" si="14"/>
        <v>Open PDFIR FINALLY.IR 22 (S19.ELE.22-08)(11-25)</v>
      </c>
    </row>
    <row r="281" spans="1:19" s="118" customFormat="1" ht="82.5" hidden="1" customHeight="1" x14ac:dyDescent="0.3">
      <c r="A281" s="441">
        <f t="shared" si="12"/>
        <v>276</v>
      </c>
      <c r="B281" s="442" t="s">
        <v>2367</v>
      </c>
      <c r="C281" s="272" t="str">
        <f t="shared" si="15"/>
        <v>Open PDF IR.IR 323 (S19.SU.24-08)(11-25)</v>
      </c>
      <c r="D281" s="294" t="s">
        <v>228</v>
      </c>
      <c r="E281" s="272" t="s">
        <v>1946</v>
      </c>
      <c r="F281" s="426" t="s">
        <v>2366</v>
      </c>
      <c r="G281" s="90" t="s">
        <v>195</v>
      </c>
      <c r="H281" s="98">
        <v>45161</v>
      </c>
      <c r="I281" s="98">
        <v>45161</v>
      </c>
      <c r="J281" s="98" t="s">
        <v>62</v>
      </c>
      <c r="K281" s="90"/>
      <c r="L281" s="206"/>
      <c r="M281" s="206"/>
      <c r="N281" s="90"/>
      <c r="O281" s="90"/>
      <c r="P281" s="90"/>
      <c r="Q281" s="90"/>
      <c r="R281" s="90"/>
      <c r="S281" s="107" t="str">
        <f t="shared" si="14"/>
        <v>Open PDFIR FINALLY.IR 323 (S19.SU.24-08)(11-25)</v>
      </c>
    </row>
    <row r="282" spans="1:19" s="118" customFormat="1" ht="80.099999999999994" hidden="1" customHeight="1" x14ac:dyDescent="0.3">
      <c r="A282" s="441">
        <f t="shared" si="12"/>
        <v>277</v>
      </c>
      <c r="B282" s="442" t="s">
        <v>2365</v>
      </c>
      <c r="C282" s="272" t="str">
        <f t="shared" si="15"/>
        <v>Open PDF IR.IR 322 (S19.CI.24-08)(11-25)</v>
      </c>
      <c r="D282" s="294" t="s">
        <v>1634</v>
      </c>
      <c r="E282" s="272" t="s">
        <v>1946</v>
      </c>
      <c r="F282" s="426" t="s">
        <v>2364</v>
      </c>
      <c r="G282" s="90" t="s">
        <v>195</v>
      </c>
      <c r="H282" s="98">
        <v>45162</v>
      </c>
      <c r="I282" s="98">
        <v>45162</v>
      </c>
      <c r="J282" s="98" t="s">
        <v>62</v>
      </c>
      <c r="K282" s="90"/>
      <c r="L282" s="206"/>
      <c r="M282" s="206"/>
      <c r="N282" s="90"/>
      <c r="O282" s="90"/>
      <c r="P282" s="90"/>
      <c r="Q282" s="90"/>
      <c r="R282" s="90"/>
      <c r="S282" s="107" t="str">
        <f t="shared" si="14"/>
        <v>Open PDFIR FINALLY.IR 322 (S19.CI.24-08)(11-25)</v>
      </c>
    </row>
    <row r="283" spans="1:19" s="118" customFormat="1" ht="80.099999999999994" hidden="1" customHeight="1" x14ac:dyDescent="0.3">
      <c r="A283" s="450">
        <f t="shared" si="12"/>
        <v>278</v>
      </c>
      <c r="B283" s="442" t="s">
        <v>2300</v>
      </c>
      <c r="C283" s="272" t="str">
        <f t="shared" si="15"/>
        <v>Open PDF IR.IR 321 (S19.CI.21-08)(11-25)</v>
      </c>
      <c r="D283" s="294" t="s">
        <v>1634</v>
      </c>
      <c r="E283" s="272" t="s">
        <v>1946</v>
      </c>
      <c r="F283" s="426" t="s">
        <v>2301</v>
      </c>
      <c r="G283" s="90" t="s">
        <v>195</v>
      </c>
      <c r="H283" s="98">
        <v>45162</v>
      </c>
      <c r="I283" s="98">
        <v>45162</v>
      </c>
      <c r="J283" s="98" t="s">
        <v>25</v>
      </c>
      <c r="K283" s="90" t="s">
        <v>195</v>
      </c>
      <c r="L283" s="98">
        <v>45188</v>
      </c>
      <c r="M283" s="98">
        <v>45188</v>
      </c>
      <c r="N283" s="98" t="s">
        <v>62</v>
      </c>
      <c r="O283" s="98"/>
      <c r="P283" s="98"/>
      <c r="Q283" s="98"/>
      <c r="R283" s="98"/>
      <c r="S283" s="107" t="str">
        <f t="shared" si="14"/>
        <v>Open PDFIR FINALLY.IR 321 (S19.CI.21-08)(11-25)</v>
      </c>
    </row>
    <row r="284" spans="1:19" s="118" customFormat="1" ht="80.099999999999994" hidden="1" customHeight="1" x14ac:dyDescent="0.3">
      <c r="A284" s="450">
        <f t="shared" si="12"/>
        <v>279</v>
      </c>
      <c r="B284" s="442" t="s">
        <v>2370</v>
      </c>
      <c r="C284" s="272" t="str">
        <f t="shared" si="15"/>
        <v>Open PDF IR.IR 325 (S19.SU.26-08)(11-25)</v>
      </c>
      <c r="D284" s="294" t="s">
        <v>228</v>
      </c>
      <c r="E284" s="272" t="s">
        <v>1356</v>
      </c>
      <c r="F284" s="426" t="s">
        <v>2371</v>
      </c>
      <c r="G284" s="90" t="s">
        <v>195</v>
      </c>
      <c r="H284" s="98">
        <v>45164</v>
      </c>
      <c r="I284" s="98">
        <v>45164</v>
      </c>
      <c r="J284" s="98" t="s">
        <v>1671</v>
      </c>
      <c r="K284" s="90"/>
      <c r="L284" s="206"/>
      <c r="M284" s="206"/>
      <c r="N284" s="90"/>
      <c r="O284" s="90"/>
      <c r="P284" s="90"/>
      <c r="Q284" s="90"/>
      <c r="R284" s="90"/>
      <c r="S284" s="107" t="str">
        <f t="shared" si="14"/>
        <v>Open PDFIR FINALLY.IR 325 (S19.SU.26-08)(11-25)</v>
      </c>
    </row>
    <row r="285" spans="1:19" s="118" customFormat="1" ht="80.099999999999994" hidden="1" customHeight="1" x14ac:dyDescent="0.3">
      <c r="A285" s="441">
        <f t="shared" si="12"/>
        <v>280</v>
      </c>
      <c r="B285" s="442" t="s">
        <v>2368</v>
      </c>
      <c r="C285" s="272" t="str">
        <f t="shared" si="15"/>
        <v>Open PDF IR.IR 324 (S19.SU.26-08)(11-25)</v>
      </c>
      <c r="D285" s="294" t="s">
        <v>228</v>
      </c>
      <c r="E285" s="272" t="s">
        <v>1545</v>
      </c>
      <c r="F285" s="426" t="s">
        <v>2369</v>
      </c>
      <c r="G285" s="90" t="s">
        <v>195</v>
      </c>
      <c r="H285" s="98">
        <v>45164</v>
      </c>
      <c r="I285" s="98">
        <v>45164</v>
      </c>
      <c r="J285" s="98" t="s">
        <v>25</v>
      </c>
      <c r="K285" s="98" t="s">
        <v>195</v>
      </c>
      <c r="L285" s="206">
        <v>45208</v>
      </c>
      <c r="M285" s="206">
        <v>45208</v>
      </c>
      <c r="N285" s="98" t="s">
        <v>1671</v>
      </c>
      <c r="O285" s="90"/>
      <c r="P285" s="90"/>
      <c r="Q285" s="90"/>
      <c r="R285" s="90"/>
      <c r="S285" s="107" t="str">
        <f t="shared" si="14"/>
        <v>Open PDFIR FINALLY.IR 324 (S19.SU.26-08)(11-25)</v>
      </c>
    </row>
    <row r="286" spans="1:19" s="127" customFormat="1" ht="79.5" hidden="1" customHeight="1" x14ac:dyDescent="0.3">
      <c r="A286" s="441">
        <f t="shared" si="12"/>
        <v>281</v>
      </c>
      <c r="B286" s="442" t="s">
        <v>2392</v>
      </c>
      <c r="C286" s="272" t="str">
        <f t="shared" si="15"/>
        <v>Open PDF IR.IR 328 (S19.SU.29-08)(11-25)</v>
      </c>
      <c r="D286" s="294" t="s">
        <v>228</v>
      </c>
      <c r="E286" s="272" t="s">
        <v>1545</v>
      </c>
      <c r="F286" s="426" t="s">
        <v>2394</v>
      </c>
      <c r="G286" s="90" t="s">
        <v>195</v>
      </c>
      <c r="H286" s="98">
        <v>45167</v>
      </c>
      <c r="I286" s="98">
        <v>45167</v>
      </c>
      <c r="J286" s="98" t="s">
        <v>25</v>
      </c>
      <c r="K286" s="98" t="s">
        <v>195</v>
      </c>
      <c r="L286" s="206">
        <v>45208</v>
      </c>
      <c r="M286" s="206">
        <v>45259</v>
      </c>
      <c r="N286" s="98" t="s">
        <v>62</v>
      </c>
      <c r="O286" s="90"/>
      <c r="P286" s="90"/>
      <c r="Q286" s="90"/>
      <c r="R286" s="90"/>
      <c r="S286" s="107" t="str">
        <f t="shared" si="14"/>
        <v>Open PDFIR FINALLY.IR 328 (S19.SU.29-08)(11-25)</v>
      </c>
    </row>
    <row r="287" spans="1:19" s="127" customFormat="1" ht="80.099999999999994" hidden="1" customHeight="1" x14ac:dyDescent="0.3">
      <c r="A287" s="441">
        <f t="shared" si="12"/>
        <v>282</v>
      </c>
      <c r="B287" s="442" t="s">
        <v>2390</v>
      </c>
      <c r="C287" s="272" t="str">
        <f t="shared" si="15"/>
        <v>Open PDF IR.IR 326 (S19.SU.29-08)(11-25)</v>
      </c>
      <c r="D287" s="294" t="s">
        <v>228</v>
      </c>
      <c r="E287" s="272" t="s">
        <v>1946</v>
      </c>
      <c r="F287" s="426" t="s">
        <v>2389</v>
      </c>
      <c r="G287" s="90" t="s">
        <v>195</v>
      </c>
      <c r="H287" s="98">
        <v>45167</v>
      </c>
      <c r="I287" s="98">
        <v>45167</v>
      </c>
      <c r="J287" s="98" t="s">
        <v>62</v>
      </c>
      <c r="K287" s="90"/>
      <c r="L287" s="206"/>
      <c r="M287" s="206"/>
      <c r="N287" s="90"/>
      <c r="O287" s="90"/>
      <c r="P287" s="90"/>
      <c r="Q287" s="90"/>
      <c r="R287" s="90"/>
      <c r="S287" s="107" t="str">
        <f t="shared" si="14"/>
        <v>Open PDFIR FINALLY.IR 326 (S19.SU.29-08)(11-25)</v>
      </c>
    </row>
    <row r="288" spans="1:19" s="118" customFormat="1" ht="80.099999999999994" hidden="1" customHeight="1" x14ac:dyDescent="0.3">
      <c r="A288" s="441">
        <f t="shared" si="12"/>
        <v>283</v>
      </c>
      <c r="B288" s="442" t="s">
        <v>2391</v>
      </c>
      <c r="C288" s="272" t="str">
        <f t="shared" si="15"/>
        <v>Open PDF IR.IR 327 (S19.SU.29-08)(11-25)</v>
      </c>
      <c r="D288" s="294" t="s">
        <v>228</v>
      </c>
      <c r="E288" s="272" t="s">
        <v>1545</v>
      </c>
      <c r="F288" s="426" t="s">
        <v>2393</v>
      </c>
      <c r="G288" s="90" t="s">
        <v>195</v>
      </c>
      <c r="H288" s="98">
        <v>45167</v>
      </c>
      <c r="I288" s="98">
        <v>45167</v>
      </c>
      <c r="J288" s="98" t="s">
        <v>25</v>
      </c>
      <c r="K288" s="98" t="s">
        <v>195</v>
      </c>
      <c r="L288" s="206">
        <v>45208</v>
      </c>
      <c r="M288" s="206">
        <v>45259</v>
      </c>
      <c r="N288" s="98" t="s">
        <v>62</v>
      </c>
      <c r="O288" s="90"/>
      <c r="P288" s="90"/>
      <c r="Q288" s="90"/>
      <c r="R288" s="90"/>
      <c r="S288" s="107" t="str">
        <f t="shared" si="14"/>
        <v>Open PDFIR FINALLY.IR 327 (S19.SU.29-08)(11-25)</v>
      </c>
    </row>
    <row r="289" spans="1:19" s="118" customFormat="1" ht="80.099999999999994" customHeight="1" x14ac:dyDescent="0.3">
      <c r="A289" s="441">
        <f t="shared" si="12"/>
        <v>284</v>
      </c>
      <c r="B289" s="442" t="s">
        <v>2396</v>
      </c>
      <c r="C289" s="272" t="str">
        <f t="shared" si="15"/>
        <v>Open PDF IR.IR 23 (S19.ELE.29-08)(11-25)</v>
      </c>
      <c r="D289" s="294" t="s">
        <v>1140</v>
      </c>
      <c r="E289" s="272" t="s">
        <v>1946</v>
      </c>
      <c r="F289" s="426" t="s">
        <v>2395</v>
      </c>
      <c r="G289" s="90" t="s">
        <v>195</v>
      </c>
      <c r="H289" s="98">
        <v>45167</v>
      </c>
      <c r="I289" s="98">
        <v>45167</v>
      </c>
      <c r="J289" s="98" t="s">
        <v>1671</v>
      </c>
      <c r="K289" s="90"/>
      <c r="L289" s="206"/>
      <c r="M289" s="206"/>
      <c r="N289" s="90"/>
      <c r="O289" s="90"/>
      <c r="P289" s="90"/>
      <c r="Q289" s="90"/>
      <c r="R289" s="90"/>
      <c r="S289" s="107" t="str">
        <f t="shared" si="14"/>
        <v>Open PDFIR FINALLY.IR 23 (S19.ELE.29-08)(11-25)</v>
      </c>
    </row>
    <row r="290" spans="1:19" s="118" customFormat="1" ht="80.099999999999994" hidden="1" customHeight="1" x14ac:dyDescent="0.3">
      <c r="A290" s="450">
        <f t="shared" si="12"/>
        <v>285</v>
      </c>
      <c r="B290" s="442" t="s">
        <v>2419</v>
      </c>
      <c r="C290" s="272" t="str">
        <f t="shared" si="15"/>
        <v>Open PDF IR.IR 329 (S19.SU.29-08)(09-00)</v>
      </c>
      <c r="D290" s="294" t="s">
        <v>228</v>
      </c>
      <c r="E290" s="272" t="s">
        <v>1946</v>
      </c>
      <c r="F290" s="426" t="s">
        <v>2417</v>
      </c>
      <c r="G290" s="90" t="s">
        <v>195</v>
      </c>
      <c r="H290" s="98">
        <v>45171</v>
      </c>
      <c r="I290" s="98">
        <v>45171</v>
      </c>
      <c r="J290" s="98" t="s">
        <v>62</v>
      </c>
      <c r="K290" s="90"/>
      <c r="L290" s="206"/>
      <c r="M290" s="206"/>
      <c r="N290" s="90"/>
      <c r="O290" s="90"/>
      <c r="P290" s="90"/>
      <c r="Q290" s="90"/>
      <c r="R290" s="90"/>
      <c r="S290" s="107" t="str">
        <f t="shared" si="14"/>
        <v>Open PDFIR FINALLY.IR 329 (S19.SU.29-08)(09-00)</v>
      </c>
    </row>
    <row r="291" spans="1:19" s="118" customFormat="1" ht="80.099999999999994" customHeight="1" x14ac:dyDescent="0.3">
      <c r="A291" s="441">
        <f t="shared" si="12"/>
        <v>286</v>
      </c>
      <c r="B291" s="442" t="s">
        <v>2416</v>
      </c>
      <c r="C291" s="272" t="str">
        <f t="shared" si="15"/>
        <v>Open PDF IR.IR 24 (S19.SU.03-09)(12-30)</v>
      </c>
      <c r="D291" s="294" t="s">
        <v>1140</v>
      </c>
      <c r="E291" s="272" t="s">
        <v>2415</v>
      </c>
      <c r="F291" s="426" t="s">
        <v>2414</v>
      </c>
      <c r="G291" s="90" t="s">
        <v>195</v>
      </c>
      <c r="H291" s="98">
        <v>45172</v>
      </c>
      <c r="I291" s="98">
        <v>45174</v>
      </c>
      <c r="J291" s="98" t="s">
        <v>1671</v>
      </c>
      <c r="K291" s="90"/>
      <c r="L291" s="206"/>
      <c r="M291" s="206"/>
      <c r="N291" s="90"/>
      <c r="O291" s="90"/>
      <c r="P291" s="90"/>
      <c r="Q291" s="90"/>
      <c r="R291" s="90"/>
      <c r="S291" s="107" t="str">
        <f t="shared" si="14"/>
        <v>Open PDFIR FINALLY.IR 24 (S19.SU.03-09)(12-30)</v>
      </c>
    </row>
    <row r="292" spans="1:19" s="118" customFormat="1" ht="80.099999999999994" hidden="1" customHeight="1" x14ac:dyDescent="0.3">
      <c r="A292" s="450">
        <f t="shared" si="12"/>
        <v>287</v>
      </c>
      <c r="B292" s="442" t="s">
        <v>2431</v>
      </c>
      <c r="C292" s="272" t="str">
        <f t="shared" si="15"/>
        <v>Open PDF IR.IR 332 (S19.SU.29-08)(09-00)</v>
      </c>
      <c r="D292" s="294" t="s">
        <v>76</v>
      </c>
      <c r="E292" s="272" t="s">
        <v>1545</v>
      </c>
      <c r="F292" s="426" t="s">
        <v>2446</v>
      </c>
      <c r="G292" s="90" t="s">
        <v>195</v>
      </c>
      <c r="H292" s="98">
        <v>45172</v>
      </c>
      <c r="I292" s="98">
        <v>45172</v>
      </c>
      <c r="J292" s="98" t="s">
        <v>25</v>
      </c>
      <c r="K292" s="90" t="s">
        <v>195</v>
      </c>
      <c r="L292" s="206">
        <v>45216</v>
      </c>
      <c r="M292" s="206">
        <v>45217</v>
      </c>
      <c r="N292" s="98" t="s">
        <v>62</v>
      </c>
      <c r="O292" s="90"/>
      <c r="P292" s="90"/>
      <c r="Q292" s="90"/>
      <c r="R292" s="90"/>
      <c r="S292" s="107" t="str">
        <f t="shared" si="14"/>
        <v>Open PDFIR FINALLY.IR 332 (S19.SU.29-08)(09-00)</v>
      </c>
    </row>
    <row r="293" spans="1:19" s="118" customFormat="1" ht="80.099999999999994" hidden="1" customHeight="1" x14ac:dyDescent="0.3">
      <c r="A293" s="450">
        <f t="shared" si="12"/>
        <v>288</v>
      </c>
      <c r="B293" s="442" t="s">
        <v>2432</v>
      </c>
      <c r="C293" s="272" t="str">
        <f t="shared" si="15"/>
        <v>Open PDF IR.IR 333 (S19.SU.29-08)(09-00)</v>
      </c>
      <c r="D293" s="294" t="s">
        <v>76</v>
      </c>
      <c r="E293" s="272" t="s">
        <v>1946</v>
      </c>
      <c r="F293" s="426" t="s">
        <v>2447</v>
      </c>
      <c r="G293" s="90" t="s">
        <v>195</v>
      </c>
      <c r="H293" s="98">
        <v>45172</v>
      </c>
      <c r="I293" s="98">
        <v>45172</v>
      </c>
      <c r="J293" s="98" t="s">
        <v>25</v>
      </c>
      <c r="K293" s="90" t="s">
        <v>195</v>
      </c>
      <c r="L293" s="98">
        <v>45210</v>
      </c>
      <c r="M293" s="98">
        <v>45210</v>
      </c>
      <c r="N293" s="98" t="s">
        <v>62</v>
      </c>
      <c r="O293" s="90"/>
      <c r="P293" s="90"/>
      <c r="Q293" s="90"/>
      <c r="R293" s="90"/>
      <c r="S293" s="107" t="str">
        <f t="shared" si="14"/>
        <v>Open PDFIR FINALLY.IR 333 (S19.SU.29-08)(09-00)</v>
      </c>
    </row>
    <row r="294" spans="1:19" s="118" customFormat="1" ht="80.099999999999994" hidden="1" customHeight="1" x14ac:dyDescent="0.3">
      <c r="A294" s="450">
        <f t="shared" si="12"/>
        <v>289</v>
      </c>
      <c r="B294" s="442" t="s">
        <v>2430</v>
      </c>
      <c r="C294" s="272" t="str">
        <f t="shared" si="15"/>
        <v>Open PDF IR.IR 331 (S19.SU.29-08)(09-00)</v>
      </c>
      <c r="D294" s="294" t="s">
        <v>76</v>
      </c>
      <c r="E294" s="272" t="s">
        <v>1545</v>
      </c>
      <c r="F294" s="426" t="s">
        <v>2445</v>
      </c>
      <c r="G294" s="90" t="s">
        <v>195</v>
      </c>
      <c r="H294" s="98">
        <v>45172</v>
      </c>
      <c r="I294" s="98">
        <v>45172</v>
      </c>
      <c r="J294" s="98" t="s">
        <v>25</v>
      </c>
      <c r="K294" s="90" t="s">
        <v>195</v>
      </c>
      <c r="L294" s="206">
        <v>45216</v>
      </c>
      <c r="M294" s="206">
        <v>45216</v>
      </c>
      <c r="N294" s="90" t="s">
        <v>62</v>
      </c>
      <c r="O294" s="90"/>
      <c r="P294" s="90"/>
      <c r="Q294" s="90"/>
      <c r="R294" s="90"/>
      <c r="S294" s="107" t="str">
        <f t="shared" si="14"/>
        <v>Open PDFIR FINALLY.IR 331 (S19.SU.29-08)(09-00)</v>
      </c>
    </row>
    <row r="295" spans="1:19" s="118" customFormat="1" ht="80.099999999999994" hidden="1" customHeight="1" x14ac:dyDescent="0.3">
      <c r="A295" s="450">
        <f t="shared" si="12"/>
        <v>290</v>
      </c>
      <c r="B295" s="442" t="s">
        <v>2438</v>
      </c>
      <c r="C295" s="272" t="str">
        <f t="shared" si="15"/>
        <v>Open PDF IR.IR 339 (S19.SU.04-09)(09-00)</v>
      </c>
      <c r="D295" s="294" t="s">
        <v>228</v>
      </c>
      <c r="E295" s="272" t="s">
        <v>1545</v>
      </c>
      <c r="F295" s="426" t="s">
        <v>2439</v>
      </c>
      <c r="G295" s="90" t="s">
        <v>195</v>
      </c>
      <c r="H295" s="98">
        <v>45173</v>
      </c>
      <c r="I295" s="98">
        <v>45173</v>
      </c>
      <c r="J295" s="98" t="s">
        <v>62</v>
      </c>
      <c r="K295" s="90"/>
      <c r="L295" s="206"/>
      <c r="M295" s="206"/>
      <c r="N295" s="90"/>
      <c r="O295" s="90"/>
      <c r="P295" s="90"/>
      <c r="Q295" s="90"/>
      <c r="R295" s="90"/>
      <c r="S295" s="107" t="str">
        <f t="shared" si="14"/>
        <v>Open PDFIR FINALLY.IR 339 (S19.SU.04-09)(09-00)</v>
      </c>
    </row>
    <row r="296" spans="1:19" s="118" customFormat="1" ht="80.099999999999994" hidden="1" customHeight="1" x14ac:dyDescent="0.3">
      <c r="A296" s="441">
        <f t="shared" si="12"/>
        <v>291</v>
      </c>
      <c r="B296" s="442" t="s">
        <v>2434</v>
      </c>
      <c r="C296" s="272" t="str">
        <f t="shared" si="15"/>
        <v>Open PDF IR.IR 335 (S19.SU.29-08)(09-00)</v>
      </c>
      <c r="D296" s="294" t="s">
        <v>76</v>
      </c>
      <c r="E296" s="272" t="s">
        <v>1356</v>
      </c>
      <c r="F296" s="426" t="s">
        <v>2448</v>
      </c>
      <c r="G296" s="90" t="s">
        <v>195</v>
      </c>
      <c r="H296" s="98">
        <v>45173</v>
      </c>
      <c r="I296" s="98">
        <v>45173</v>
      </c>
      <c r="J296" s="98" t="s">
        <v>25</v>
      </c>
      <c r="K296" s="90" t="s">
        <v>195</v>
      </c>
      <c r="L296" s="98">
        <v>45216</v>
      </c>
      <c r="M296" s="98">
        <v>45220</v>
      </c>
      <c r="N296" s="98" t="s">
        <v>62</v>
      </c>
      <c r="O296" s="90"/>
      <c r="P296" s="90"/>
      <c r="Q296" s="90"/>
      <c r="R296" s="90"/>
      <c r="S296" s="107" t="str">
        <f t="shared" si="14"/>
        <v>Open PDFIR FINALLY.IR 335 (S19.SU.29-08)(09-00)</v>
      </c>
    </row>
    <row r="297" spans="1:19" s="118" customFormat="1" ht="80.099999999999994" hidden="1" customHeight="1" x14ac:dyDescent="0.3">
      <c r="A297" s="450">
        <f t="shared" si="12"/>
        <v>292</v>
      </c>
      <c r="B297" s="442" t="s">
        <v>2433</v>
      </c>
      <c r="C297" s="272" t="str">
        <f t="shared" si="15"/>
        <v>Open PDF IR.IR 334 (S19.SU.29-08)(09-00)</v>
      </c>
      <c r="D297" s="294" t="s">
        <v>76</v>
      </c>
      <c r="E297" s="272" t="s">
        <v>1946</v>
      </c>
      <c r="F297" s="426" t="s">
        <v>3286</v>
      </c>
      <c r="G297" s="90" t="s">
        <v>195</v>
      </c>
      <c r="H297" s="98">
        <v>45173</v>
      </c>
      <c r="I297" s="98">
        <v>45173</v>
      </c>
      <c r="J297" s="98" t="s">
        <v>62</v>
      </c>
      <c r="K297" s="90"/>
      <c r="L297" s="206"/>
      <c r="M297" s="206"/>
      <c r="N297" s="90"/>
      <c r="O297" s="90"/>
      <c r="P297" s="90"/>
      <c r="Q297" s="90"/>
      <c r="R297" s="90"/>
      <c r="S297" s="107" t="str">
        <f t="shared" si="14"/>
        <v>Open PDFIR FINALLY.IR 334 (S19.SU.29-08)(09-00)</v>
      </c>
    </row>
    <row r="298" spans="1:19" s="118" customFormat="1" ht="80.099999999999994" hidden="1" customHeight="1" x14ac:dyDescent="0.3">
      <c r="A298" s="450">
        <f t="shared" si="12"/>
        <v>293</v>
      </c>
      <c r="B298" s="442" t="s">
        <v>2436</v>
      </c>
      <c r="C298" s="272" t="str">
        <f t="shared" si="15"/>
        <v>Open PDF IR.IR 337 (S19.SU.29-08)(09-00)</v>
      </c>
      <c r="D298" s="294" t="s">
        <v>76</v>
      </c>
      <c r="E298" s="272" t="s">
        <v>1946</v>
      </c>
      <c r="F298" s="426" t="s">
        <v>2450</v>
      </c>
      <c r="G298" s="90" t="s">
        <v>195</v>
      </c>
      <c r="H298" s="98">
        <v>45173</v>
      </c>
      <c r="I298" s="98">
        <v>45173</v>
      </c>
      <c r="J298" s="98" t="s">
        <v>62</v>
      </c>
      <c r="K298" s="90"/>
      <c r="L298" s="206"/>
      <c r="M298" s="206"/>
      <c r="N298" s="90"/>
      <c r="O298" s="90"/>
      <c r="P298" s="90"/>
      <c r="Q298" s="90"/>
      <c r="R298" s="90"/>
      <c r="S298" s="107" t="str">
        <f t="shared" si="14"/>
        <v>Open PDFIR FINALLY.IR 337 (S19.SU.29-08)(09-00)</v>
      </c>
    </row>
    <row r="299" spans="1:19" s="118" customFormat="1" ht="80.099999999999994" hidden="1" customHeight="1" x14ac:dyDescent="0.3">
      <c r="A299" s="450">
        <f t="shared" si="12"/>
        <v>294</v>
      </c>
      <c r="B299" s="442" t="s">
        <v>2435</v>
      </c>
      <c r="C299" s="272" t="str">
        <f t="shared" si="15"/>
        <v>Open PDF IR.IR 336 (S19.SU.29-08)(09-00)</v>
      </c>
      <c r="D299" s="294" t="s">
        <v>76</v>
      </c>
      <c r="E299" s="272" t="s">
        <v>1946</v>
      </c>
      <c r="F299" s="426" t="s">
        <v>2449</v>
      </c>
      <c r="G299" s="90" t="s">
        <v>195</v>
      </c>
      <c r="H299" s="98">
        <v>45173</v>
      </c>
      <c r="I299" s="98">
        <v>45173</v>
      </c>
      <c r="J299" s="98" t="s">
        <v>25</v>
      </c>
      <c r="K299" s="90" t="s">
        <v>195</v>
      </c>
      <c r="L299" s="98">
        <v>45188</v>
      </c>
      <c r="M299" s="98">
        <v>45188</v>
      </c>
      <c r="N299" s="98" t="s">
        <v>62</v>
      </c>
      <c r="O299" s="98"/>
      <c r="P299" s="98"/>
      <c r="Q299" s="98"/>
      <c r="R299" s="98"/>
      <c r="S299" s="107" t="str">
        <f t="shared" si="14"/>
        <v>Open PDFIR FINALLY.IR 336 (S19.SU.29-08)(09-00)</v>
      </c>
    </row>
    <row r="300" spans="1:19" s="118" customFormat="1" ht="80.099999999999994" hidden="1" customHeight="1" x14ac:dyDescent="0.3">
      <c r="A300" s="450">
        <f t="shared" si="12"/>
        <v>295</v>
      </c>
      <c r="B300" s="442" t="s">
        <v>2437</v>
      </c>
      <c r="C300" s="272" t="str">
        <f t="shared" si="15"/>
        <v>Open PDF IR.IR 338 (S19.SU.29-08)(09-00)</v>
      </c>
      <c r="D300" s="294" t="s">
        <v>76</v>
      </c>
      <c r="E300" s="272" t="s">
        <v>1946</v>
      </c>
      <c r="F300" s="426" t="s">
        <v>2451</v>
      </c>
      <c r="G300" s="90" t="s">
        <v>195</v>
      </c>
      <c r="H300" s="98">
        <v>45173</v>
      </c>
      <c r="I300" s="98">
        <v>45174</v>
      </c>
      <c r="J300" s="98" t="s">
        <v>25</v>
      </c>
      <c r="K300" s="90" t="s">
        <v>195</v>
      </c>
      <c r="L300" s="98">
        <v>45214</v>
      </c>
      <c r="M300" s="98">
        <v>45215</v>
      </c>
      <c r="N300" s="98" t="s">
        <v>62</v>
      </c>
      <c r="O300" s="90"/>
      <c r="P300" s="90"/>
      <c r="Q300" s="90"/>
      <c r="R300" s="90"/>
      <c r="S300" s="107" t="str">
        <f t="shared" si="14"/>
        <v>Open PDFIR FINALLY.IR 338 (S19.SU.29-08)(09-00)</v>
      </c>
    </row>
    <row r="301" spans="1:19" s="118" customFormat="1" ht="80.099999999999994" hidden="1" customHeight="1" x14ac:dyDescent="0.3">
      <c r="A301" s="450">
        <f t="shared" si="12"/>
        <v>296</v>
      </c>
      <c r="B301" s="442" t="s">
        <v>2441</v>
      </c>
      <c r="C301" s="272" t="str">
        <f t="shared" si="15"/>
        <v>Open PDF IR.IR 340 (S19.SU.05-09)(09-00)</v>
      </c>
      <c r="D301" s="294" t="s">
        <v>228</v>
      </c>
      <c r="E301" s="272" t="s">
        <v>1356</v>
      </c>
      <c r="F301" s="426" t="s">
        <v>2440</v>
      </c>
      <c r="G301" s="90" t="s">
        <v>195</v>
      </c>
      <c r="H301" s="98">
        <v>45174</v>
      </c>
      <c r="I301" s="98">
        <v>45174</v>
      </c>
      <c r="J301" s="98" t="s">
        <v>1671</v>
      </c>
      <c r="K301" s="90"/>
      <c r="L301" s="206"/>
      <c r="M301" s="206"/>
      <c r="N301" s="90"/>
      <c r="O301" s="90"/>
      <c r="P301" s="90"/>
      <c r="Q301" s="90"/>
      <c r="R301" s="90"/>
      <c r="S301" s="107" t="str">
        <f t="shared" si="14"/>
        <v>Open PDFIR FINALLY.IR 340 (S19.SU.05-09)(09-00)</v>
      </c>
    </row>
    <row r="302" spans="1:19" s="118" customFormat="1" ht="80.099999999999994" customHeight="1" x14ac:dyDescent="0.3">
      <c r="A302" s="450">
        <f t="shared" si="12"/>
        <v>297</v>
      </c>
      <c r="B302" s="442" t="s">
        <v>2444</v>
      </c>
      <c r="C302" s="272" t="str">
        <f t="shared" si="15"/>
        <v>Open PDF IR.IR 25 (S19.SU.03-09)(12-30)</v>
      </c>
      <c r="D302" s="294" t="s">
        <v>1140</v>
      </c>
      <c r="E302" s="272" t="s">
        <v>1946</v>
      </c>
      <c r="F302" s="426" t="s">
        <v>2443</v>
      </c>
      <c r="G302" s="90" t="s">
        <v>195</v>
      </c>
      <c r="H302" s="98">
        <v>45174</v>
      </c>
      <c r="I302" s="98">
        <v>45174</v>
      </c>
      <c r="J302" s="98" t="s">
        <v>1671</v>
      </c>
      <c r="K302" s="90"/>
      <c r="L302" s="206"/>
      <c r="M302" s="206"/>
      <c r="N302" s="90"/>
      <c r="O302" s="90"/>
      <c r="P302" s="90"/>
      <c r="Q302" s="90"/>
      <c r="R302" s="90"/>
      <c r="S302" s="107" t="str">
        <f t="shared" si="14"/>
        <v>Open PDFIR FINALLY.IR 25 (S19.SU.03-09)(12-30)</v>
      </c>
    </row>
    <row r="303" spans="1:19" s="118" customFormat="1" ht="80.099999999999994" customHeight="1" x14ac:dyDescent="0.3">
      <c r="A303" s="450">
        <f t="shared" si="12"/>
        <v>298</v>
      </c>
      <c r="B303" s="442" t="s">
        <v>2452</v>
      </c>
      <c r="C303" s="272" t="str">
        <f t="shared" si="15"/>
        <v>Open PDF IR.IR 26 (S19.ELE.10-09)(12-00)</v>
      </c>
      <c r="D303" s="294" t="s">
        <v>1140</v>
      </c>
      <c r="E303" s="272" t="s">
        <v>1946</v>
      </c>
      <c r="F303" s="426" t="s">
        <v>2442</v>
      </c>
      <c r="G303" s="90" t="s">
        <v>195</v>
      </c>
      <c r="H303" s="98">
        <v>45179</v>
      </c>
      <c r="I303" s="98">
        <v>45179</v>
      </c>
      <c r="J303" s="98" t="s">
        <v>1671</v>
      </c>
      <c r="K303" s="90"/>
      <c r="L303" s="206"/>
      <c r="M303" s="206"/>
      <c r="N303" s="90"/>
      <c r="O303" s="90"/>
      <c r="P303" s="90"/>
      <c r="Q303" s="90"/>
      <c r="R303" s="90"/>
      <c r="S303" s="107" t="str">
        <f t="shared" si="14"/>
        <v>Open PDFIR FINALLY.IR 26 (S19.ELE.10-09)(12-00)</v>
      </c>
    </row>
    <row r="304" spans="1:19" s="118" customFormat="1" ht="80.099999999999994" hidden="1" customHeight="1" x14ac:dyDescent="0.3">
      <c r="A304" s="450">
        <f t="shared" si="12"/>
        <v>299</v>
      </c>
      <c r="B304" s="442" t="s">
        <v>2463</v>
      </c>
      <c r="C304" s="272" t="str">
        <f t="shared" si="15"/>
        <v>Open PDF IR.IR 342 (S19.CI.05-09)(12-00)</v>
      </c>
      <c r="D304" s="294" t="s">
        <v>76</v>
      </c>
      <c r="E304" s="272" t="s">
        <v>1356</v>
      </c>
      <c r="F304" s="426" t="s">
        <v>2467</v>
      </c>
      <c r="G304" s="90" t="s">
        <v>195</v>
      </c>
      <c r="H304" s="98">
        <v>45179</v>
      </c>
      <c r="I304" s="98">
        <v>45179</v>
      </c>
      <c r="J304" s="98" t="s">
        <v>62</v>
      </c>
      <c r="K304" s="90"/>
      <c r="L304" s="206"/>
      <c r="M304" s="206"/>
      <c r="N304" s="90"/>
      <c r="O304" s="90"/>
      <c r="P304" s="90"/>
      <c r="Q304" s="90"/>
      <c r="R304" s="90"/>
      <c r="S304" s="107" t="str">
        <f t="shared" si="14"/>
        <v>Open PDFIR FINALLY.IR 342 (S19.CI.05-09)(12-00)</v>
      </c>
    </row>
    <row r="305" spans="1:19" s="118" customFormat="1" ht="77.25" hidden="1" customHeight="1" x14ac:dyDescent="0.3">
      <c r="A305" s="441">
        <f t="shared" si="12"/>
        <v>300</v>
      </c>
      <c r="B305" s="442" t="s">
        <v>1852</v>
      </c>
      <c r="C305" s="272" t="str">
        <f t="shared" si="15"/>
        <v>Open PDF IR.IR 017 (S19.CI.10-9)(10-31)</v>
      </c>
      <c r="D305" s="294" t="s">
        <v>76</v>
      </c>
      <c r="E305" s="272" t="s">
        <v>232</v>
      </c>
      <c r="F305" s="426" t="s">
        <v>331</v>
      </c>
      <c r="G305" s="90" t="s">
        <v>195</v>
      </c>
      <c r="H305" s="98">
        <v>45179</v>
      </c>
      <c r="I305" s="98">
        <v>45180</v>
      </c>
      <c r="J305" s="90" t="s">
        <v>62</v>
      </c>
      <c r="K305" s="90"/>
      <c r="L305" s="206"/>
      <c r="M305" s="206"/>
      <c r="N305" s="90"/>
      <c r="O305" s="90"/>
      <c r="P305" s="90"/>
      <c r="Q305" s="90"/>
      <c r="R305" s="90"/>
      <c r="S305" s="142" t="str">
        <f t="shared" si="14"/>
        <v>Open PDFIR FINALLY.IR 017 (S19.CI.10-9)(10-31)</v>
      </c>
    </row>
    <row r="306" spans="1:19" s="118" customFormat="1" ht="77.25" hidden="1" customHeight="1" x14ac:dyDescent="0.3">
      <c r="A306" s="450">
        <f t="shared" si="12"/>
        <v>301</v>
      </c>
      <c r="B306" s="442" t="s">
        <v>2464</v>
      </c>
      <c r="C306" s="272" t="str">
        <f t="shared" si="15"/>
        <v>Open PDF IR.IR 343 (S19.CI.05-09)(12-00)</v>
      </c>
      <c r="D306" s="294" t="s">
        <v>76</v>
      </c>
      <c r="E306" s="272" t="s">
        <v>1946</v>
      </c>
      <c r="F306" s="426" t="s">
        <v>2468</v>
      </c>
      <c r="G306" s="90" t="s">
        <v>195</v>
      </c>
      <c r="H306" s="98">
        <v>45179</v>
      </c>
      <c r="I306" s="98">
        <v>45179</v>
      </c>
      <c r="J306" s="98" t="s">
        <v>25</v>
      </c>
      <c r="K306" s="90" t="s">
        <v>195</v>
      </c>
      <c r="L306" s="98">
        <v>45214</v>
      </c>
      <c r="M306" s="98">
        <v>45215</v>
      </c>
      <c r="N306" s="98" t="s">
        <v>62</v>
      </c>
      <c r="O306" s="98"/>
      <c r="P306" s="98"/>
      <c r="Q306" s="98"/>
      <c r="R306" s="98"/>
      <c r="S306" s="107" t="str">
        <f t="shared" si="14"/>
        <v>Open PDFIR FINALLY.IR 343 (S19.CI.05-09)(12-00)</v>
      </c>
    </row>
    <row r="307" spans="1:19" s="118" customFormat="1" ht="240.75" hidden="1" customHeight="1" x14ac:dyDescent="0.3">
      <c r="A307" s="450">
        <f t="shared" si="12"/>
        <v>302</v>
      </c>
      <c r="B307" s="451" t="s">
        <v>3777</v>
      </c>
      <c r="C307" s="108"/>
      <c r="D307" s="103" t="s">
        <v>76</v>
      </c>
      <c r="E307" s="108" t="s">
        <v>3482</v>
      </c>
      <c r="F307" s="429" t="s">
        <v>3871</v>
      </c>
      <c r="G307" s="90" t="s">
        <v>195</v>
      </c>
      <c r="H307" s="98">
        <v>45180</v>
      </c>
      <c r="I307" s="98">
        <v>45180</v>
      </c>
      <c r="J307" s="98" t="s">
        <v>62</v>
      </c>
      <c r="K307" s="90"/>
      <c r="L307" s="206"/>
      <c r="M307" s="206"/>
      <c r="N307" s="90"/>
      <c r="O307" s="90"/>
      <c r="P307" s="90"/>
      <c r="Q307" s="90"/>
      <c r="R307" s="90"/>
      <c r="S307" s="107" t="str">
        <f t="shared" si="14"/>
        <v>Open PDFIR FINALLY.IR 602 (S19.CI.27-11)(12-00)</v>
      </c>
    </row>
    <row r="308" spans="1:19" s="118" customFormat="1" ht="77.25" hidden="1" customHeight="1" x14ac:dyDescent="0.3">
      <c r="A308" s="450">
        <f t="shared" si="12"/>
        <v>303</v>
      </c>
      <c r="B308" s="442" t="s">
        <v>2466</v>
      </c>
      <c r="C308" s="272" t="str">
        <f>IF(B308&gt;0,HYPERLINK(CONCATENATE("PDF IR/",B308,".pdf"),CONCATENATE("Open PDF IR.",B308)),"")</f>
        <v>Open PDF IR.IR 345 (S19.CI.11-09)(12-00)</v>
      </c>
      <c r="D308" s="294" t="s">
        <v>76</v>
      </c>
      <c r="E308" s="272" t="s">
        <v>1644</v>
      </c>
      <c r="F308" s="426" t="s">
        <v>2470</v>
      </c>
      <c r="G308" s="90" t="s">
        <v>195</v>
      </c>
      <c r="H308" s="98">
        <v>45180</v>
      </c>
      <c r="I308" s="98">
        <v>45180</v>
      </c>
      <c r="J308" s="98" t="s">
        <v>25</v>
      </c>
      <c r="K308" s="90" t="s">
        <v>195</v>
      </c>
      <c r="L308" s="206">
        <v>45216</v>
      </c>
      <c r="M308" s="206">
        <v>45220</v>
      </c>
      <c r="N308" s="90" t="s">
        <v>62</v>
      </c>
      <c r="O308" s="90"/>
      <c r="P308" s="90"/>
      <c r="Q308" s="90"/>
      <c r="R308" s="90"/>
      <c r="S308" s="107" t="str">
        <f t="shared" si="14"/>
        <v>Open PDFIR FINALLY.IR 345 (S19.CI.11-09)(12-00)</v>
      </c>
    </row>
    <row r="309" spans="1:19" s="118" customFormat="1" ht="80.099999999999994" hidden="1" customHeight="1" x14ac:dyDescent="0.3">
      <c r="A309" s="450">
        <f t="shared" si="12"/>
        <v>304</v>
      </c>
      <c r="B309" s="442" t="s">
        <v>2465</v>
      </c>
      <c r="C309" s="272" t="str">
        <f>IF(B309&gt;0,HYPERLINK(CONCATENATE("PDF IR/",B309,".pdf"),CONCATENATE("Open PDF IR.",B309)),"")</f>
        <v>Open PDF IR.IR 344 (S19.CI.11-09)(12-00)</v>
      </c>
      <c r="D309" s="294" t="s">
        <v>76</v>
      </c>
      <c r="E309" s="272" t="s">
        <v>1946</v>
      </c>
      <c r="F309" s="426" t="s">
        <v>2469</v>
      </c>
      <c r="G309" s="90" t="s">
        <v>195</v>
      </c>
      <c r="H309" s="98">
        <v>45180</v>
      </c>
      <c r="I309" s="98">
        <v>45180</v>
      </c>
      <c r="J309" s="98" t="s">
        <v>25</v>
      </c>
      <c r="K309" s="90" t="s">
        <v>195</v>
      </c>
      <c r="L309" s="98">
        <v>45188</v>
      </c>
      <c r="M309" s="98">
        <v>45188</v>
      </c>
      <c r="N309" s="98" t="s">
        <v>62</v>
      </c>
      <c r="O309" s="98"/>
      <c r="P309" s="98"/>
      <c r="Q309" s="98"/>
      <c r="R309" s="98"/>
      <c r="S309" s="107" t="str">
        <f t="shared" si="14"/>
        <v>Open PDFIR FINALLY.IR 344 (S19.CI.11-09)(12-00)</v>
      </c>
    </row>
    <row r="310" spans="1:19" s="118" customFormat="1" ht="80.099999999999994" customHeight="1" x14ac:dyDescent="0.3">
      <c r="A310" s="450">
        <f t="shared" si="12"/>
        <v>305</v>
      </c>
      <c r="B310" s="442" t="s">
        <v>2460</v>
      </c>
      <c r="C310" s="272" t="str">
        <f>IF(B310&gt;0,HYPERLINK(CONCATENATE("PDF IR/",B310,".pdf"),CONCATENATE("Open PDF IR.",B310)),"")</f>
        <v>Open PDF IR.IR 27 (S19.ELE.11-09)(12-00)</v>
      </c>
      <c r="D310" s="294" t="s">
        <v>1140</v>
      </c>
      <c r="E310" s="272" t="s">
        <v>1644</v>
      </c>
      <c r="F310" s="426" t="s">
        <v>2462</v>
      </c>
      <c r="G310" s="90" t="s">
        <v>195</v>
      </c>
      <c r="H310" s="98">
        <v>45180</v>
      </c>
      <c r="I310" s="98">
        <v>45180</v>
      </c>
      <c r="J310" s="98" t="s">
        <v>1671</v>
      </c>
      <c r="K310" s="90"/>
      <c r="L310" s="206"/>
      <c r="M310" s="206"/>
      <c r="N310" s="90"/>
      <c r="O310" s="90"/>
      <c r="P310" s="90"/>
      <c r="Q310" s="90"/>
      <c r="R310" s="90"/>
      <c r="S310" s="107" t="str">
        <f t="shared" si="14"/>
        <v>Open PDFIR FINALLY.IR 27 (S19.ELE.11-09)(12-00)</v>
      </c>
    </row>
    <row r="311" spans="1:19" s="118" customFormat="1" ht="80.099999999999994" hidden="1" customHeight="1" x14ac:dyDescent="0.3">
      <c r="A311" s="450">
        <f t="shared" si="12"/>
        <v>306</v>
      </c>
      <c r="B311" s="451" t="s">
        <v>3875</v>
      </c>
      <c r="C311" s="108"/>
      <c r="D311" s="103" t="s">
        <v>76</v>
      </c>
      <c r="E311" s="108" t="s">
        <v>1946</v>
      </c>
      <c r="F311" s="429" t="s">
        <v>3881</v>
      </c>
      <c r="G311" s="90" t="s">
        <v>195</v>
      </c>
      <c r="H311" s="98">
        <v>45182</v>
      </c>
      <c r="I311" s="98">
        <v>45182</v>
      </c>
      <c r="J311" s="98" t="s">
        <v>62</v>
      </c>
      <c r="K311" s="90"/>
      <c r="L311" s="206"/>
      <c r="M311" s="206"/>
      <c r="N311" s="90"/>
      <c r="O311" s="90"/>
      <c r="P311" s="90"/>
      <c r="Q311" s="90"/>
      <c r="R311" s="90"/>
      <c r="S311" s="107" t="str">
        <f t="shared" si="14"/>
        <v>Open PDFIR FINALLY.IR 624 (S19.CI.28-11)(12-00)</v>
      </c>
    </row>
    <row r="312" spans="1:19" s="118" customFormat="1" ht="80.099999999999994" hidden="1" customHeight="1" x14ac:dyDescent="0.3">
      <c r="A312" s="450">
        <f t="shared" si="12"/>
        <v>307</v>
      </c>
      <c r="B312" s="442" t="s">
        <v>2586</v>
      </c>
      <c r="C312" s="272" t="str">
        <f t="shared" ref="C312:C331" si="16">IF(B312&gt;0,HYPERLINK(CONCATENATE("PDF IR/",B312,".pdf"),CONCATENATE("Open PDF IR.",B312)),"")</f>
        <v>Open PDF IR.IR 346 (S19.CI.11-09)(12-00)</v>
      </c>
      <c r="D312" s="294" t="s">
        <v>76</v>
      </c>
      <c r="E312" s="272" t="s">
        <v>1644</v>
      </c>
      <c r="F312" s="426" t="s">
        <v>2589</v>
      </c>
      <c r="G312" s="90" t="s">
        <v>195</v>
      </c>
      <c r="H312" s="98">
        <v>45182</v>
      </c>
      <c r="I312" s="98">
        <v>45182</v>
      </c>
      <c r="J312" s="98" t="s">
        <v>25</v>
      </c>
      <c r="K312" s="90" t="s">
        <v>195</v>
      </c>
      <c r="L312" s="98">
        <v>45186</v>
      </c>
      <c r="M312" s="98">
        <v>45186</v>
      </c>
      <c r="N312" s="98" t="s">
        <v>25</v>
      </c>
      <c r="O312" s="90" t="s">
        <v>195</v>
      </c>
      <c r="P312" s="206">
        <v>45216</v>
      </c>
      <c r="Q312" s="206">
        <v>45220</v>
      </c>
      <c r="R312" s="90" t="s">
        <v>62</v>
      </c>
      <c r="S312" s="107" t="str">
        <f t="shared" si="14"/>
        <v>Open PDFIR FINALLY.IR 346 (S19.CI.11-09)(12-00)</v>
      </c>
    </row>
    <row r="313" spans="1:19" s="118" customFormat="1" ht="79.5" hidden="1" customHeight="1" x14ac:dyDescent="0.3">
      <c r="A313" s="450">
        <f t="shared" si="12"/>
        <v>308</v>
      </c>
      <c r="B313" s="442" t="s">
        <v>2498</v>
      </c>
      <c r="C313" s="272" t="str">
        <f t="shared" si="16"/>
        <v>Open PDF IR.IR 341 (S19.SU.16-09)(09-00)</v>
      </c>
      <c r="D313" s="294" t="s">
        <v>228</v>
      </c>
      <c r="E313" s="272" t="s">
        <v>1356</v>
      </c>
      <c r="F313" s="426" t="s">
        <v>2497</v>
      </c>
      <c r="G313" s="90" t="s">
        <v>195</v>
      </c>
      <c r="H313" s="98">
        <v>45185</v>
      </c>
      <c r="I313" s="98">
        <v>45185</v>
      </c>
      <c r="J313" s="98" t="s">
        <v>1671</v>
      </c>
      <c r="K313" s="90"/>
      <c r="L313" s="206"/>
      <c r="M313" s="206"/>
      <c r="N313" s="90"/>
      <c r="O313" s="90"/>
      <c r="P313" s="90"/>
      <c r="Q313" s="90"/>
      <c r="R313" s="90"/>
      <c r="S313" s="107" t="str">
        <f t="shared" si="14"/>
        <v>Open PDFIR FINALLY.IR 341 (S19.SU.16-09)(09-00)</v>
      </c>
    </row>
    <row r="314" spans="1:19" s="118" customFormat="1" ht="80.099999999999994" hidden="1" customHeight="1" x14ac:dyDescent="0.3">
      <c r="A314" s="450">
        <f t="shared" si="12"/>
        <v>309</v>
      </c>
      <c r="B314" s="442" t="s">
        <v>2590</v>
      </c>
      <c r="C314" s="272" t="str">
        <f t="shared" si="16"/>
        <v>Open PDF IR.IR 348 (S19.CI.11-09)(12-00)</v>
      </c>
      <c r="D314" s="294" t="s">
        <v>76</v>
      </c>
      <c r="E314" s="272" t="s">
        <v>1946</v>
      </c>
      <c r="F314" s="426" t="s">
        <v>2591</v>
      </c>
      <c r="G314" s="90" t="s">
        <v>195</v>
      </c>
      <c r="H314" s="98">
        <v>45185</v>
      </c>
      <c r="I314" s="98">
        <v>45185</v>
      </c>
      <c r="J314" s="98" t="s">
        <v>62</v>
      </c>
      <c r="K314" s="90"/>
      <c r="L314" s="206"/>
      <c r="M314" s="206"/>
      <c r="N314" s="90"/>
      <c r="O314" s="90"/>
      <c r="P314" s="90"/>
      <c r="Q314" s="90"/>
      <c r="R314" s="90"/>
      <c r="S314" s="107" t="str">
        <f t="shared" si="14"/>
        <v>Open PDFIR FINALLY.IR 348 (S19.CI.11-09)(12-00)</v>
      </c>
    </row>
    <row r="315" spans="1:19" s="118" customFormat="1" ht="80.099999999999994" hidden="1" customHeight="1" x14ac:dyDescent="0.3">
      <c r="A315" s="450">
        <f t="shared" si="12"/>
        <v>310</v>
      </c>
      <c r="B315" s="442" t="s">
        <v>2593</v>
      </c>
      <c r="C315" s="272" t="str">
        <f t="shared" si="16"/>
        <v>Open PDF IR.IR 349 (S19.CI.11-09)(12-00)</v>
      </c>
      <c r="D315" s="294" t="s">
        <v>76</v>
      </c>
      <c r="E315" s="272" t="s">
        <v>1644</v>
      </c>
      <c r="F315" s="426" t="s">
        <v>2592</v>
      </c>
      <c r="G315" s="90" t="s">
        <v>195</v>
      </c>
      <c r="H315" s="98">
        <v>45185</v>
      </c>
      <c r="I315" s="98">
        <v>45185</v>
      </c>
      <c r="J315" s="98" t="s">
        <v>25</v>
      </c>
      <c r="K315" s="90" t="s">
        <v>195</v>
      </c>
      <c r="L315" s="206">
        <v>45216</v>
      </c>
      <c r="M315" s="206">
        <v>45220</v>
      </c>
      <c r="N315" s="90" t="s">
        <v>62</v>
      </c>
      <c r="O315" s="90"/>
      <c r="P315" s="90"/>
      <c r="Q315" s="90"/>
      <c r="R315" s="90"/>
      <c r="S315" s="107" t="str">
        <f t="shared" si="14"/>
        <v>Open PDFIR FINALLY.IR 349 (S19.CI.11-09)(12-00)</v>
      </c>
    </row>
    <row r="316" spans="1:19" s="118" customFormat="1" ht="80.099999999999994" hidden="1" customHeight="1" x14ac:dyDescent="0.3">
      <c r="A316" s="450">
        <f t="shared" si="12"/>
        <v>311</v>
      </c>
      <c r="B316" s="442" t="s">
        <v>2588</v>
      </c>
      <c r="C316" s="272" t="str">
        <f t="shared" si="16"/>
        <v>Open PDF IR.IR 347 (S19.CI.11-09)(12-00)</v>
      </c>
      <c r="D316" s="294" t="s">
        <v>76</v>
      </c>
      <c r="E316" s="272" t="s">
        <v>1946</v>
      </c>
      <c r="F316" s="426" t="s">
        <v>2587</v>
      </c>
      <c r="G316" s="90" t="s">
        <v>195</v>
      </c>
      <c r="H316" s="98">
        <v>45185</v>
      </c>
      <c r="I316" s="98">
        <v>45185</v>
      </c>
      <c r="J316" s="98" t="s">
        <v>25</v>
      </c>
      <c r="K316" s="90" t="s">
        <v>195</v>
      </c>
      <c r="L316" s="98">
        <v>45186</v>
      </c>
      <c r="M316" s="98">
        <v>45185</v>
      </c>
      <c r="N316" s="98" t="s">
        <v>62</v>
      </c>
      <c r="O316" s="98"/>
      <c r="P316" s="98"/>
      <c r="Q316" s="98"/>
      <c r="R316" s="98"/>
      <c r="S316" s="107" t="str">
        <f t="shared" si="14"/>
        <v>Open PDFIR FINALLY.IR 347 (S19.CI.11-09)(12-00)</v>
      </c>
    </row>
    <row r="317" spans="1:19" s="118" customFormat="1" ht="80.099999999999994" hidden="1" customHeight="1" x14ac:dyDescent="0.3">
      <c r="A317" s="450">
        <f t="shared" si="12"/>
        <v>312</v>
      </c>
      <c r="B317" s="442" t="s">
        <v>2613</v>
      </c>
      <c r="C317" s="272" t="str">
        <f t="shared" si="16"/>
        <v>Open PDF IR.IR 352 (S19.CI.17-09)(12-00)</v>
      </c>
      <c r="D317" s="294" t="s">
        <v>76</v>
      </c>
      <c r="E317" s="272" t="s">
        <v>1644</v>
      </c>
      <c r="F317" s="426" t="s">
        <v>2606</v>
      </c>
      <c r="G317" s="90" t="s">
        <v>195</v>
      </c>
      <c r="H317" s="98">
        <v>45186</v>
      </c>
      <c r="I317" s="98">
        <v>45186</v>
      </c>
      <c r="J317" s="98" t="s">
        <v>62</v>
      </c>
      <c r="K317" s="90"/>
      <c r="L317" s="206"/>
      <c r="M317" s="206"/>
      <c r="N317" s="90"/>
      <c r="O317" s="90"/>
      <c r="P317" s="90"/>
      <c r="Q317" s="90"/>
      <c r="R317" s="90"/>
      <c r="S317" s="107" t="str">
        <f t="shared" si="14"/>
        <v>Open PDFIR FINALLY.IR 352 (S19.CI.17-09)(12-00)</v>
      </c>
    </row>
    <row r="318" spans="1:19" s="118" customFormat="1" ht="80.099999999999994" customHeight="1" x14ac:dyDescent="0.3">
      <c r="A318" s="450">
        <f t="shared" si="12"/>
        <v>313</v>
      </c>
      <c r="B318" s="442" t="s">
        <v>2621</v>
      </c>
      <c r="C318" s="272" t="str">
        <f t="shared" si="16"/>
        <v>Open PDF IR.IR 28 (S19.ELE.17-09)(12-00)</v>
      </c>
      <c r="D318" s="294" t="s">
        <v>1140</v>
      </c>
      <c r="E318" s="272" t="s">
        <v>1356</v>
      </c>
      <c r="F318" s="426" t="s">
        <v>2623</v>
      </c>
      <c r="G318" s="90" t="s">
        <v>195</v>
      </c>
      <c r="H318" s="98">
        <v>45186</v>
      </c>
      <c r="I318" s="98">
        <v>45187</v>
      </c>
      <c r="J318" s="98" t="s">
        <v>1671</v>
      </c>
      <c r="K318" s="90"/>
      <c r="L318" s="206"/>
      <c r="M318" s="206"/>
      <c r="N318" s="90"/>
      <c r="O318" s="90"/>
      <c r="P318" s="90"/>
      <c r="Q318" s="90"/>
      <c r="R318" s="90"/>
      <c r="S318" s="107" t="str">
        <f t="shared" si="14"/>
        <v>Open PDFIR FINALLY.IR 28 (S19.ELE.17-09)(12-00)</v>
      </c>
    </row>
    <row r="319" spans="1:19" s="118" customFormat="1" ht="80.099999999999994" hidden="1" customHeight="1" x14ac:dyDescent="0.3">
      <c r="A319" s="450">
        <f t="shared" si="12"/>
        <v>314</v>
      </c>
      <c r="B319" s="442" t="s">
        <v>2602</v>
      </c>
      <c r="C319" s="272" t="str">
        <f t="shared" si="16"/>
        <v>Open PDF IR.IR 350 (S19.CI.11-09)(12-00)</v>
      </c>
      <c r="D319" s="294" t="s">
        <v>76</v>
      </c>
      <c r="E319" s="272" t="s">
        <v>1356</v>
      </c>
      <c r="F319" s="426" t="s">
        <v>2603</v>
      </c>
      <c r="G319" s="90" t="s">
        <v>195</v>
      </c>
      <c r="H319" s="98">
        <v>45186</v>
      </c>
      <c r="I319" s="98">
        <v>45186</v>
      </c>
      <c r="J319" s="98" t="s">
        <v>62</v>
      </c>
      <c r="K319" s="90"/>
      <c r="L319" s="206"/>
      <c r="M319" s="206"/>
      <c r="N319" s="90"/>
      <c r="O319" s="90"/>
      <c r="P319" s="90"/>
      <c r="Q319" s="90"/>
      <c r="R319" s="90"/>
      <c r="S319" s="107" t="str">
        <f t="shared" si="14"/>
        <v>Open PDFIR FINALLY.IR 350 (S19.CI.11-09)(12-00)</v>
      </c>
    </row>
    <row r="320" spans="1:19" s="118" customFormat="1" ht="80.099999999999994" hidden="1" customHeight="1" x14ac:dyDescent="0.3">
      <c r="A320" s="450">
        <f t="shared" si="12"/>
        <v>315</v>
      </c>
      <c r="B320" s="442" t="s">
        <v>2604</v>
      </c>
      <c r="C320" s="272" t="str">
        <f t="shared" si="16"/>
        <v>Open PDF IR.IR 351 (S19.CI.17-09)(12-00)</v>
      </c>
      <c r="D320" s="294" t="s">
        <v>76</v>
      </c>
      <c r="E320" s="272" t="s">
        <v>1545</v>
      </c>
      <c r="F320" s="426" t="s">
        <v>2605</v>
      </c>
      <c r="G320" s="90" t="s">
        <v>195</v>
      </c>
      <c r="H320" s="98">
        <v>45186</v>
      </c>
      <c r="I320" s="98">
        <v>45186</v>
      </c>
      <c r="J320" s="98" t="s">
        <v>25</v>
      </c>
      <c r="K320" s="90" t="s">
        <v>195</v>
      </c>
      <c r="L320" s="206">
        <v>45216</v>
      </c>
      <c r="M320" s="206">
        <v>45245</v>
      </c>
      <c r="N320" s="90" t="s">
        <v>62</v>
      </c>
      <c r="O320" s="90"/>
      <c r="P320" s="90"/>
      <c r="Q320" s="90"/>
      <c r="R320" s="90"/>
      <c r="S320" s="107" t="str">
        <f t="shared" si="14"/>
        <v>Open PDFIR FINALLY.IR 351 (S19.CI.17-09)(12-00)</v>
      </c>
    </row>
    <row r="321" spans="1:19" s="118" customFormat="1" ht="80.099999999999994" hidden="1" customHeight="1" x14ac:dyDescent="0.3">
      <c r="A321" s="450">
        <f t="shared" si="12"/>
        <v>316</v>
      </c>
      <c r="B321" s="442" t="s">
        <v>2615</v>
      </c>
      <c r="C321" s="272" t="str">
        <f t="shared" si="16"/>
        <v>Open PDF IR.IR 354 (S19.CI.17-09)(12-00)</v>
      </c>
      <c r="D321" s="294" t="s">
        <v>228</v>
      </c>
      <c r="E321" s="272" t="s">
        <v>1356</v>
      </c>
      <c r="F321" s="426" t="s">
        <v>2612</v>
      </c>
      <c r="G321" s="90" t="s">
        <v>195</v>
      </c>
      <c r="H321" s="98">
        <v>45187</v>
      </c>
      <c r="I321" s="98">
        <v>45187</v>
      </c>
      <c r="J321" s="98" t="s">
        <v>1671</v>
      </c>
      <c r="K321" s="90"/>
      <c r="L321" s="206"/>
      <c r="M321" s="206"/>
      <c r="N321" s="90"/>
      <c r="O321" s="90"/>
      <c r="P321" s="90"/>
      <c r="Q321" s="90"/>
      <c r="R321" s="90"/>
      <c r="S321" s="107" t="str">
        <f t="shared" si="14"/>
        <v>Open PDFIR FINALLY.IR 354 (S19.CI.17-09)(12-00)</v>
      </c>
    </row>
    <row r="322" spans="1:19" s="118" customFormat="1" ht="80.099999999999994" hidden="1" customHeight="1" x14ac:dyDescent="0.3">
      <c r="A322" s="450">
        <f t="shared" si="12"/>
        <v>317</v>
      </c>
      <c r="B322" s="442" t="s">
        <v>2614</v>
      </c>
      <c r="C322" s="272" t="str">
        <f t="shared" si="16"/>
        <v>Open PDF IR.IR 353 (S19.CI.17-09)(12-00)</v>
      </c>
      <c r="D322" s="294" t="s">
        <v>228</v>
      </c>
      <c r="E322" s="272" t="s">
        <v>1356</v>
      </c>
      <c r="F322" s="426" t="s">
        <v>2611</v>
      </c>
      <c r="G322" s="90" t="s">
        <v>195</v>
      </c>
      <c r="H322" s="98">
        <v>45187</v>
      </c>
      <c r="I322" s="98">
        <v>45187</v>
      </c>
      <c r="J322" s="98" t="s">
        <v>1671</v>
      </c>
      <c r="K322" s="90"/>
      <c r="L322" s="206"/>
      <c r="M322" s="206"/>
      <c r="N322" s="90"/>
      <c r="O322" s="90"/>
      <c r="P322" s="90"/>
      <c r="Q322" s="90"/>
      <c r="R322" s="90"/>
      <c r="S322" s="107" t="str">
        <f t="shared" si="14"/>
        <v>Open PDFIR FINALLY.IR 353 (S19.CI.17-09)(12-00)</v>
      </c>
    </row>
    <row r="323" spans="1:19" s="118" customFormat="1" ht="80.099999999999994" customHeight="1" x14ac:dyDescent="0.3">
      <c r="A323" s="450">
        <f t="shared" si="12"/>
        <v>318</v>
      </c>
      <c r="B323" s="442" t="s">
        <v>2622</v>
      </c>
      <c r="C323" s="272" t="str">
        <f t="shared" si="16"/>
        <v>Open PDF IR.IR 29 (S19.ELE.18-09)(12-00)</v>
      </c>
      <c r="D323" s="294" t="s">
        <v>1140</v>
      </c>
      <c r="E323" s="272" t="s">
        <v>1356</v>
      </c>
      <c r="F323" s="426" t="s">
        <v>2624</v>
      </c>
      <c r="G323" s="90" t="s">
        <v>195</v>
      </c>
      <c r="H323" s="98">
        <v>45187</v>
      </c>
      <c r="I323" s="98">
        <v>45187</v>
      </c>
      <c r="J323" s="98" t="s">
        <v>1671</v>
      </c>
      <c r="K323" s="90"/>
      <c r="L323" s="206"/>
      <c r="M323" s="206"/>
      <c r="N323" s="90"/>
      <c r="O323" s="90"/>
      <c r="P323" s="90"/>
      <c r="Q323" s="90"/>
      <c r="R323" s="90"/>
      <c r="S323" s="107" t="str">
        <f t="shared" si="14"/>
        <v>Open PDFIR FINALLY.IR 29 (S19.ELE.18-09)(12-00)</v>
      </c>
    </row>
    <row r="324" spans="1:19" s="127" customFormat="1" ht="80.099999999999994" hidden="1" customHeight="1" x14ac:dyDescent="0.3">
      <c r="A324" s="450">
        <f t="shared" si="12"/>
        <v>319</v>
      </c>
      <c r="B324" s="442" t="s">
        <v>2634</v>
      </c>
      <c r="C324" s="272" t="str">
        <f t="shared" si="16"/>
        <v>Open PDF IR.IR 356 (S19.CI.17-09)(12-00)</v>
      </c>
      <c r="D324" s="294" t="s">
        <v>76</v>
      </c>
      <c r="E324" s="272" t="s">
        <v>1356</v>
      </c>
      <c r="F324" s="426" t="s">
        <v>2632</v>
      </c>
      <c r="G324" s="90" t="s">
        <v>195</v>
      </c>
      <c r="H324" s="98">
        <v>45188</v>
      </c>
      <c r="I324" s="98">
        <v>45188</v>
      </c>
      <c r="J324" s="98" t="s">
        <v>62</v>
      </c>
      <c r="K324" s="90"/>
      <c r="L324" s="206"/>
      <c r="M324" s="206"/>
      <c r="N324" s="90"/>
      <c r="O324" s="90"/>
      <c r="P324" s="90"/>
      <c r="Q324" s="90"/>
      <c r="R324" s="90"/>
      <c r="S324" s="107" t="str">
        <f t="shared" si="14"/>
        <v>Open PDFIR FINALLY.IR 356 (S19.CI.17-09)(12-00)</v>
      </c>
    </row>
    <row r="325" spans="1:19" s="118" customFormat="1" ht="140.25" hidden="1" customHeight="1" x14ac:dyDescent="0.3">
      <c r="A325" s="450">
        <f t="shared" si="12"/>
        <v>320</v>
      </c>
      <c r="B325" s="442" t="s">
        <v>2629</v>
      </c>
      <c r="C325" s="272" t="str">
        <f t="shared" si="16"/>
        <v>Open PDF IR.IR 355 (S19.CI.17-09)(12-00)</v>
      </c>
      <c r="D325" s="294" t="s">
        <v>76</v>
      </c>
      <c r="E325" s="272" t="s">
        <v>1644</v>
      </c>
      <c r="F325" s="426" t="s">
        <v>2630</v>
      </c>
      <c r="G325" s="90" t="s">
        <v>195</v>
      </c>
      <c r="H325" s="98">
        <v>45188</v>
      </c>
      <c r="I325" s="98">
        <v>45188</v>
      </c>
      <c r="J325" s="98" t="s">
        <v>1671</v>
      </c>
      <c r="K325" s="90"/>
      <c r="L325" s="206"/>
      <c r="M325" s="206"/>
      <c r="N325" s="90"/>
      <c r="O325" s="90"/>
      <c r="P325" s="90"/>
      <c r="Q325" s="90"/>
      <c r="R325" s="90"/>
      <c r="S325" s="107" t="str">
        <f t="shared" si="14"/>
        <v>Open PDFIR FINALLY.IR 355 (S19.CI.17-09)(12-00)</v>
      </c>
    </row>
    <row r="326" spans="1:19" s="118" customFormat="1" ht="80.099999999999994" hidden="1" customHeight="1" x14ac:dyDescent="0.3">
      <c r="A326" s="450">
        <f t="shared" ref="A326:A389" si="17">ROW()-ROW($A$5)</f>
        <v>321</v>
      </c>
      <c r="B326" s="442" t="s">
        <v>2635</v>
      </c>
      <c r="C326" s="272" t="str">
        <f t="shared" si="16"/>
        <v>Open PDF IR.IR 357 (S19.CI.17-09)(12-00)</v>
      </c>
      <c r="D326" s="294" t="s">
        <v>76</v>
      </c>
      <c r="E326" s="272" t="s">
        <v>1644</v>
      </c>
      <c r="F326" s="426" t="s">
        <v>2633</v>
      </c>
      <c r="G326" s="90" t="s">
        <v>195</v>
      </c>
      <c r="H326" s="98">
        <v>45188</v>
      </c>
      <c r="I326" s="98">
        <v>45188</v>
      </c>
      <c r="J326" s="98" t="s">
        <v>25</v>
      </c>
      <c r="K326" s="90" t="s">
        <v>195</v>
      </c>
      <c r="L326" s="206">
        <v>45216</v>
      </c>
      <c r="M326" s="206">
        <v>45220</v>
      </c>
      <c r="N326" s="90" t="s">
        <v>62</v>
      </c>
      <c r="O326" s="90"/>
      <c r="P326" s="90"/>
      <c r="Q326" s="90"/>
      <c r="R326" s="90"/>
      <c r="S326" s="107" t="str">
        <f t="shared" ref="S326:S389" si="18">IF(B326&gt;0,HYPERLINK(CONCATENATE("PDFIR FINALLY/",B326,".pdf"),CONCATENATE("Open PDFIR FINALLY.",B326)),"")</f>
        <v>Open PDFIR FINALLY.IR 357 (S19.CI.17-09)(12-00)</v>
      </c>
    </row>
    <row r="327" spans="1:19" s="118" customFormat="1" ht="80.099999999999994" hidden="1" customHeight="1" x14ac:dyDescent="0.3">
      <c r="A327" s="450">
        <f t="shared" si="17"/>
        <v>322</v>
      </c>
      <c r="B327" s="442" t="s">
        <v>2652</v>
      </c>
      <c r="C327" s="272" t="str">
        <f t="shared" si="16"/>
        <v>Open PDF IR.IR 360 (S19.CI.17-09)(12-00)</v>
      </c>
      <c r="D327" s="294" t="s">
        <v>76</v>
      </c>
      <c r="E327" s="272" t="s">
        <v>1545</v>
      </c>
      <c r="F327" s="426" t="s">
        <v>2654</v>
      </c>
      <c r="G327" s="90" t="s">
        <v>195</v>
      </c>
      <c r="H327" s="98">
        <v>45189</v>
      </c>
      <c r="I327" s="98">
        <v>45189</v>
      </c>
      <c r="J327" s="98" t="s">
        <v>25</v>
      </c>
      <c r="K327" s="90" t="s">
        <v>195</v>
      </c>
      <c r="L327" s="206">
        <v>45216</v>
      </c>
      <c r="M327" s="206">
        <v>45216</v>
      </c>
      <c r="N327" s="90" t="s">
        <v>62</v>
      </c>
      <c r="O327" s="90"/>
      <c r="P327" s="90"/>
      <c r="Q327" s="90"/>
      <c r="R327" s="90"/>
      <c r="S327" s="107" t="str">
        <f t="shared" si="18"/>
        <v>Open PDFIR FINALLY.IR 360 (S19.CI.17-09)(12-00)</v>
      </c>
    </row>
    <row r="328" spans="1:19" s="118" customFormat="1" ht="80.099999999999994" hidden="1" customHeight="1" x14ac:dyDescent="0.3">
      <c r="A328" s="450">
        <f t="shared" si="17"/>
        <v>323</v>
      </c>
      <c r="B328" s="442" t="s">
        <v>2651</v>
      </c>
      <c r="C328" s="272" t="str">
        <f t="shared" si="16"/>
        <v>Open PDF IR.IR 358 (S19.SU.17-09)(12-00)</v>
      </c>
      <c r="D328" s="294" t="s">
        <v>228</v>
      </c>
      <c r="E328" s="272" t="s">
        <v>1356</v>
      </c>
      <c r="F328" s="426" t="s">
        <v>2705</v>
      </c>
      <c r="G328" s="90" t="s">
        <v>195</v>
      </c>
      <c r="H328" s="98">
        <v>45189</v>
      </c>
      <c r="I328" s="98">
        <v>45189</v>
      </c>
      <c r="J328" s="98" t="s">
        <v>2631</v>
      </c>
      <c r="K328" s="90"/>
      <c r="L328" s="206"/>
      <c r="M328" s="206"/>
      <c r="N328" s="90"/>
      <c r="O328" s="90"/>
      <c r="P328" s="90"/>
      <c r="Q328" s="90"/>
      <c r="R328" s="90"/>
      <c r="S328" s="107" t="str">
        <f t="shared" si="18"/>
        <v>Open PDFIR FINALLY.IR 358 (S19.SU.17-09)(12-00)</v>
      </c>
    </row>
    <row r="329" spans="1:19" s="118" customFormat="1" ht="79.5" hidden="1" customHeight="1" x14ac:dyDescent="0.3">
      <c r="A329" s="450">
        <f t="shared" si="17"/>
        <v>324</v>
      </c>
      <c r="B329" s="442" t="s">
        <v>2650</v>
      </c>
      <c r="C329" s="272" t="str">
        <f t="shared" si="16"/>
        <v>Open PDF IR.IR 359 (S19.CI.17-09)(12-00)</v>
      </c>
      <c r="D329" s="294" t="s">
        <v>76</v>
      </c>
      <c r="E329" s="272" t="s">
        <v>1545</v>
      </c>
      <c r="F329" s="426" t="s">
        <v>2653</v>
      </c>
      <c r="G329" s="90" t="s">
        <v>195</v>
      </c>
      <c r="H329" s="98">
        <v>45189</v>
      </c>
      <c r="I329" s="98">
        <v>45189</v>
      </c>
      <c r="J329" s="98" t="s">
        <v>25</v>
      </c>
      <c r="K329" s="90" t="s">
        <v>195</v>
      </c>
      <c r="L329" s="206">
        <v>45216</v>
      </c>
      <c r="M329" s="206">
        <v>45245</v>
      </c>
      <c r="N329" s="90" t="s">
        <v>62</v>
      </c>
      <c r="O329" s="90"/>
      <c r="P329" s="90"/>
      <c r="Q329" s="90"/>
      <c r="R329" s="90"/>
      <c r="S329" s="107" t="str">
        <f t="shared" si="18"/>
        <v>Open PDFIR FINALLY.IR 359 (S19.CI.17-09)(12-00)</v>
      </c>
    </row>
    <row r="330" spans="1:19" s="118" customFormat="1" ht="79.5" hidden="1" customHeight="1" x14ac:dyDescent="0.3">
      <c r="A330" s="450">
        <f t="shared" si="17"/>
        <v>325</v>
      </c>
      <c r="B330" s="442" t="s">
        <v>2697</v>
      </c>
      <c r="C330" s="272" t="str">
        <f t="shared" si="16"/>
        <v>Open PDF IR.IR 361 (S19.CI.21-09)(12-00)</v>
      </c>
      <c r="D330" s="294" t="s">
        <v>76</v>
      </c>
      <c r="E330" s="272" t="s">
        <v>2063</v>
      </c>
      <c r="F330" s="426" t="s">
        <v>2696</v>
      </c>
      <c r="G330" s="90" t="s">
        <v>195</v>
      </c>
      <c r="H330" s="98">
        <v>45190</v>
      </c>
      <c r="I330" s="98">
        <v>45189</v>
      </c>
      <c r="J330" s="98" t="s">
        <v>62</v>
      </c>
      <c r="K330" s="90"/>
      <c r="L330" s="206"/>
      <c r="M330" s="206"/>
      <c r="N330" s="90"/>
      <c r="O330" s="90"/>
      <c r="P330" s="90"/>
      <c r="Q330" s="90"/>
      <c r="R330" s="90"/>
      <c r="S330" s="107" t="str">
        <f t="shared" si="18"/>
        <v>Open PDFIR FINALLY.IR 361 (S19.CI.21-09)(12-00)</v>
      </c>
    </row>
    <row r="331" spans="1:19" s="118" customFormat="1" ht="79.5" hidden="1" customHeight="1" x14ac:dyDescent="0.3">
      <c r="A331" s="450">
        <f t="shared" si="17"/>
        <v>326</v>
      </c>
      <c r="B331" s="442" t="s">
        <v>2709</v>
      </c>
      <c r="C331" s="272" t="str">
        <f t="shared" si="16"/>
        <v>Open PDF IR.IR 362 (S19.CI.21-09)(12-00)</v>
      </c>
      <c r="D331" s="294" t="s">
        <v>76</v>
      </c>
      <c r="E331" s="272" t="s">
        <v>1356</v>
      </c>
      <c r="F331" s="426" t="s">
        <v>2710</v>
      </c>
      <c r="G331" s="90" t="s">
        <v>195</v>
      </c>
      <c r="H331" s="98">
        <v>45190</v>
      </c>
      <c r="I331" s="98">
        <v>45190</v>
      </c>
      <c r="J331" s="98" t="s">
        <v>62</v>
      </c>
      <c r="K331" s="90"/>
      <c r="L331" s="206"/>
      <c r="M331" s="206"/>
      <c r="N331" s="90"/>
      <c r="O331" s="90"/>
      <c r="P331" s="90"/>
      <c r="Q331" s="90"/>
      <c r="R331" s="90"/>
      <c r="S331" s="107" t="str">
        <f t="shared" si="18"/>
        <v>Open PDFIR FINALLY.IR 362 (S19.CI.21-09)(12-00)</v>
      </c>
    </row>
    <row r="332" spans="1:19" s="118" customFormat="1" ht="79.5" hidden="1" customHeight="1" x14ac:dyDescent="0.3">
      <c r="A332" s="450">
        <f t="shared" si="17"/>
        <v>327</v>
      </c>
      <c r="B332" s="451" t="s">
        <v>6788</v>
      </c>
      <c r="C332" s="110"/>
      <c r="D332" s="103" t="s">
        <v>1634</v>
      </c>
      <c r="E332" s="108" t="s">
        <v>1545</v>
      </c>
      <c r="F332" s="429" t="s">
        <v>6793</v>
      </c>
      <c r="G332" s="90" t="s">
        <v>195</v>
      </c>
      <c r="H332" s="98">
        <v>45191</v>
      </c>
      <c r="I332" s="98">
        <v>45191</v>
      </c>
      <c r="J332" s="98" t="s">
        <v>62</v>
      </c>
      <c r="K332" s="90"/>
      <c r="L332" s="206"/>
      <c r="M332" s="206"/>
      <c r="N332" s="90"/>
      <c r="O332" s="90"/>
      <c r="P332" s="90"/>
      <c r="Q332" s="90"/>
      <c r="R332" s="90"/>
      <c r="S332" s="107" t="str">
        <f t="shared" si="18"/>
        <v>Open PDFIR FINALLY.IR 1237 (S19.CI.22-09)(12-00)</v>
      </c>
    </row>
    <row r="333" spans="1:19" s="118" customFormat="1" ht="79.5" hidden="1" customHeight="1" x14ac:dyDescent="0.3">
      <c r="A333" s="450">
        <f t="shared" si="17"/>
        <v>328</v>
      </c>
      <c r="B333" s="442" t="s">
        <v>2712</v>
      </c>
      <c r="C333" s="272" t="str">
        <f t="shared" ref="C333:C342" si="19">IF(B333&gt;0,HYPERLINK(CONCATENATE("PDF IR/",B333,".pdf"),CONCATENATE("Open PDF IR.",B333)),"")</f>
        <v>Open PDF IR.IR 364 (S19.CI.21-09)(12-00)</v>
      </c>
      <c r="D333" s="294" t="s">
        <v>228</v>
      </c>
      <c r="E333" s="272" t="s">
        <v>1545</v>
      </c>
      <c r="F333" s="426" t="s">
        <v>2714</v>
      </c>
      <c r="G333" s="90" t="s">
        <v>195</v>
      </c>
      <c r="H333" s="98">
        <v>45192</v>
      </c>
      <c r="I333" s="98">
        <v>45192</v>
      </c>
      <c r="J333" s="98" t="s">
        <v>1671</v>
      </c>
      <c r="K333" s="90"/>
      <c r="L333" s="206"/>
      <c r="M333" s="206"/>
      <c r="N333" s="90"/>
      <c r="O333" s="90"/>
      <c r="P333" s="90"/>
      <c r="Q333" s="90"/>
      <c r="R333" s="90"/>
      <c r="S333" s="107" t="str">
        <f t="shared" si="18"/>
        <v>Open PDFIR FINALLY.IR 364 (S19.CI.21-09)(12-00)</v>
      </c>
    </row>
    <row r="334" spans="1:19" s="118" customFormat="1" ht="79.5" hidden="1" customHeight="1" x14ac:dyDescent="0.3">
      <c r="A334" s="450">
        <f t="shared" si="17"/>
        <v>329</v>
      </c>
      <c r="B334" s="442" t="s">
        <v>2711</v>
      </c>
      <c r="C334" s="272" t="str">
        <f t="shared" si="19"/>
        <v>Open PDF IR.IR 363 (S19.CI.21-09)(12-00)</v>
      </c>
      <c r="D334" s="294" t="s">
        <v>228</v>
      </c>
      <c r="E334" s="272" t="s">
        <v>1356</v>
      </c>
      <c r="F334" s="426" t="s">
        <v>2713</v>
      </c>
      <c r="G334" s="90" t="s">
        <v>195</v>
      </c>
      <c r="H334" s="98">
        <v>45192</v>
      </c>
      <c r="I334" s="98">
        <v>45192</v>
      </c>
      <c r="J334" s="98" t="s">
        <v>1671</v>
      </c>
      <c r="K334" s="90"/>
      <c r="L334" s="206"/>
      <c r="M334" s="206"/>
      <c r="N334" s="90"/>
      <c r="O334" s="90"/>
      <c r="P334" s="90"/>
      <c r="Q334" s="90"/>
      <c r="R334" s="90"/>
      <c r="S334" s="107" t="str">
        <f t="shared" si="18"/>
        <v>Open PDFIR FINALLY.IR 363 (S19.CI.21-09)(12-00)</v>
      </c>
    </row>
    <row r="335" spans="1:19" s="127" customFormat="1" ht="79.5" customHeight="1" x14ac:dyDescent="0.3">
      <c r="A335" s="450">
        <f t="shared" si="17"/>
        <v>330</v>
      </c>
      <c r="B335" s="442" t="s">
        <v>2715</v>
      </c>
      <c r="C335" s="272" t="str">
        <f t="shared" si="19"/>
        <v>Open PDF IR.IR 30 (S19.ELE.24-09)(12-00)</v>
      </c>
      <c r="D335" s="294" t="s">
        <v>1140</v>
      </c>
      <c r="E335" s="272" t="s">
        <v>1356</v>
      </c>
      <c r="F335" s="426" t="s">
        <v>2716</v>
      </c>
      <c r="G335" s="90" t="s">
        <v>195</v>
      </c>
      <c r="H335" s="98">
        <v>45193</v>
      </c>
      <c r="I335" s="98">
        <v>45193</v>
      </c>
      <c r="J335" s="98" t="s">
        <v>1671</v>
      </c>
      <c r="K335" s="90"/>
      <c r="L335" s="206"/>
      <c r="M335" s="206"/>
      <c r="N335" s="90"/>
      <c r="O335" s="90"/>
      <c r="P335" s="90"/>
      <c r="Q335" s="90"/>
      <c r="R335" s="90"/>
      <c r="S335" s="107" t="str">
        <f t="shared" si="18"/>
        <v>Open PDFIR FINALLY.IR 30 (S19.ELE.24-09)(12-00)</v>
      </c>
    </row>
    <row r="336" spans="1:19" s="127" customFormat="1" ht="79.5" hidden="1" customHeight="1" x14ac:dyDescent="0.3">
      <c r="A336" s="450">
        <f t="shared" si="17"/>
        <v>331</v>
      </c>
      <c r="B336" s="442" t="s">
        <v>2727</v>
      </c>
      <c r="C336" s="108" t="str">
        <f t="shared" si="19"/>
        <v>Open PDF IR.IR 370 (S19.CI.23-09)(12-00)</v>
      </c>
      <c r="D336" s="294" t="s">
        <v>76</v>
      </c>
      <c r="E336" s="272" t="s">
        <v>1545</v>
      </c>
      <c r="F336" s="429" t="s">
        <v>2728</v>
      </c>
      <c r="G336" s="90" t="s">
        <v>195</v>
      </c>
      <c r="H336" s="98">
        <v>45193</v>
      </c>
      <c r="I336" s="98">
        <v>45194</v>
      </c>
      <c r="J336" s="98" t="s">
        <v>1671</v>
      </c>
      <c r="K336" s="90"/>
      <c r="L336" s="206"/>
      <c r="M336" s="206"/>
      <c r="N336" s="98"/>
      <c r="O336" s="90"/>
      <c r="P336" s="90"/>
      <c r="Q336" s="90"/>
      <c r="R336" s="90"/>
      <c r="S336" s="107" t="str">
        <f t="shared" si="18"/>
        <v>Open PDFIR FINALLY.IR 370 (S19.CI.23-09)(12-00)</v>
      </c>
    </row>
    <row r="337" spans="1:19" s="118" customFormat="1" ht="79.5" hidden="1" customHeight="1" x14ac:dyDescent="0.3">
      <c r="A337" s="450">
        <f t="shared" si="17"/>
        <v>332</v>
      </c>
      <c r="B337" s="442" t="s">
        <v>2719</v>
      </c>
      <c r="C337" s="272" t="str">
        <f t="shared" si="19"/>
        <v>Open PDF IR.IR 366 (S19.CI.24-09)(12-00)</v>
      </c>
      <c r="D337" s="294" t="s">
        <v>76</v>
      </c>
      <c r="E337" s="272" t="s">
        <v>1356</v>
      </c>
      <c r="F337" s="426" t="s">
        <v>2720</v>
      </c>
      <c r="G337" s="90" t="s">
        <v>195</v>
      </c>
      <c r="H337" s="98">
        <v>45193</v>
      </c>
      <c r="I337" s="98">
        <v>45193</v>
      </c>
      <c r="J337" s="98" t="s">
        <v>62</v>
      </c>
      <c r="K337" s="90"/>
      <c r="L337" s="206"/>
      <c r="M337" s="206"/>
      <c r="N337" s="90"/>
      <c r="O337" s="90"/>
      <c r="P337" s="90"/>
      <c r="Q337" s="90"/>
      <c r="R337" s="90"/>
      <c r="S337" s="107" t="str">
        <f t="shared" si="18"/>
        <v>Open PDFIR FINALLY.IR 366 (S19.CI.24-09)(12-00)</v>
      </c>
    </row>
    <row r="338" spans="1:19" s="118" customFormat="1" ht="80.099999999999994" hidden="1" customHeight="1" x14ac:dyDescent="0.3">
      <c r="A338" s="450">
        <f t="shared" si="17"/>
        <v>333</v>
      </c>
      <c r="B338" s="442" t="s">
        <v>2725</v>
      </c>
      <c r="C338" s="272" t="str">
        <f t="shared" si="19"/>
        <v>Open PDF IR.IR 369 (S19.CI.24-09)(12-00)</v>
      </c>
      <c r="D338" s="294" t="s">
        <v>76</v>
      </c>
      <c r="E338" s="272" t="s">
        <v>1545</v>
      </c>
      <c r="F338" s="426" t="s">
        <v>2726</v>
      </c>
      <c r="G338" s="90" t="s">
        <v>195</v>
      </c>
      <c r="H338" s="98">
        <v>45193</v>
      </c>
      <c r="I338" s="98">
        <v>45193</v>
      </c>
      <c r="J338" s="98" t="s">
        <v>1671</v>
      </c>
      <c r="K338" s="90"/>
      <c r="L338" s="206"/>
      <c r="M338" s="206"/>
      <c r="N338" s="98"/>
      <c r="O338" s="90"/>
      <c r="P338" s="90"/>
      <c r="Q338" s="90"/>
      <c r="R338" s="90"/>
      <c r="S338" s="107" t="str">
        <f t="shared" si="18"/>
        <v>Open PDFIR FINALLY.IR 369 (S19.CI.24-09)(12-00)</v>
      </c>
    </row>
    <row r="339" spans="1:19" s="118" customFormat="1" ht="80.099999999999994" customHeight="1" x14ac:dyDescent="0.3">
      <c r="A339" s="450">
        <f t="shared" si="17"/>
        <v>334</v>
      </c>
      <c r="B339" s="451" t="s">
        <v>3353</v>
      </c>
      <c r="C339" s="108" t="str">
        <f t="shared" si="19"/>
        <v>Open PDF IR.IR 40 (S19.ELEC.25-09)(10-00)</v>
      </c>
      <c r="D339" s="103" t="s">
        <v>1140</v>
      </c>
      <c r="E339" s="108" t="s">
        <v>1545</v>
      </c>
      <c r="F339" s="429" t="s">
        <v>3358</v>
      </c>
      <c r="G339" s="90" t="s">
        <v>195</v>
      </c>
      <c r="H339" s="98">
        <v>45194</v>
      </c>
      <c r="I339" s="98">
        <v>45194</v>
      </c>
      <c r="J339" s="98" t="s">
        <v>1671</v>
      </c>
      <c r="K339" s="90"/>
      <c r="L339" s="206"/>
      <c r="M339" s="206"/>
      <c r="N339" s="90"/>
      <c r="O339" s="90"/>
      <c r="P339" s="90"/>
      <c r="Q339" s="90"/>
      <c r="R339" s="90"/>
      <c r="S339" s="107" t="str">
        <f t="shared" si="18"/>
        <v>Open PDFIR FINALLY.IR 40 (S19.ELEC.25-09)(10-00)</v>
      </c>
    </row>
    <row r="340" spans="1:19" s="127" customFormat="1" hidden="1" x14ac:dyDescent="0.3">
      <c r="A340" s="450">
        <f t="shared" si="17"/>
        <v>335</v>
      </c>
      <c r="B340" s="442" t="s">
        <v>2718</v>
      </c>
      <c r="C340" s="272" t="str">
        <f t="shared" si="19"/>
        <v>Open PDF IR.IR 365 (S19.CI.24-09)(12-00)</v>
      </c>
      <c r="D340" s="294" t="s">
        <v>76</v>
      </c>
      <c r="E340" s="272" t="s">
        <v>1680</v>
      </c>
      <c r="F340" s="426" t="s">
        <v>2717</v>
      </c>
      <c r="G340" s="90" t="s">
        <v>195</v>
      </c>
      <c r="H340" s="98">
        <v>45194</v>
      </c>
      <c r="I340" s="98">
        <v>45194</v>
      </c>
      <c r="J340" s="98" t="s">
        <v>62</v>
      </c>
      <c r="K340" s="90"/>
      <c r="L340" s="206"/>
      <c r="M340" s="206"/>
      <c r="N340" s="90"/>
      <c r="O340" s="90"/>
      <c r="P340" s="90"/>
      <c r="Q340" s="90"/>
      <c r="R340" s="90"/>
      <c r="S340" s="107" t="str">
        <f t="shared" si="18"/>
        <v>Open PDFIR FINALLY.IR 365 (S19.CI.24-09)(12-00)</v>
      </c>
    </row>
    <row r="341" spans="1:19" s="118" customFormat="1" ht="104.4" hidden="1" x14ac:dyDescent="0.3">
      <c r="A341" s="450">
        <f t="shared" si="17"/>
        <v>336</v>
      </c>
      <c r="B341" s="442" t="s">
        <v>2736</v>
      </c>
      <c r="C341" s="108" t="str">
        <f t="shared" si="19"/>
        <v>Open PDF IR.IR 371 (S19.SU.25-09)(12-00)</v>
      </c>
      <c r="D341" s="294" t="s">
        <v>228</v>
      </c>
      <c r="E341" s="272" t="s">
        <v>1680</v>
      </c>
      <c r="F341" s="429" t="s">
        <v>2738</v>
      </c>
      <c r="G341" s="90" t="s">
        <v>195</v>
      </c>
      <c r="H341" s="98">
        <v>45194</v>
      </c>
      <c r="I341" s="98">
        <v>45194</v>
      </c>
      <c r="J341" s="98" t="s">
        <v>1671</v>
      </c>
      <c r="K341" s="90"/>
      <c r="L341" s="206"/>
      <c r="M341" s="206"/>
      <c r="N341" s="90"/>
      <c r="O341" s="90"/>
      <c r="P341" s="90"/>
      <c r="Q341" s="90"/>
      <c r="R341" s="90"/>
      <c r="S341" s="107" t="str">
        <f t="shared" si="18"/>
        <v>Open PDFIR FINALLY.IR 371 (S19.SU.25-09)(12-00)</v>
      </c>
    </row>
    <row r="342" spans="1:19" s="118" customFormat="1" ht="80.099999999999994" hidden="1" customHeight="1" x14ac:dyDescent="0.3">
      <c r="A342" s="450">
        <f t="shared" si="17"/>
        <v>337</v>
      </c>
      <c r="B342" s="442" t="s">
        <v>2721</v>
      </c>
      <c r="C342" s="272" t="str">
        <f t="shared" si="19"/>
        <v>Open PDF IR.IR 367 (S19.CI.24-09)(12-00)</v>
      </c>
      <c r="D342" s="294" t="s">
        <v>76</v>
      </c>
      <c r="E342" s="272" t="s">
        <v>1356</v>
      </c>
      <c r="F342" s="426" t="s">
        <v>2722</v>
      </c>
      <c r="G342" s="90" t="s">
        <v>195</v>
      </c>
      <c r="H342" s="98">
        <v>45195</v>
      </c>
      <c r="I342" s="98">
        <v>45195</v>
      </c>
      <c r="J342" s="98" t="s">
        <v>62</v>
      </c>
      <c r="K342" s="90"/>
      <c r="L342" s="206"/>
      <c r="M342" s="206"/>
      <c r="N342" s="90"/>
      <c r="O342" s="90"/>
      <c r="P342" s="90"/>
      <c r="Q342" s="90"/>
      <c r="R342" s="90"/>
      <c r="S342" s="107" t="str">
        <f t="shared" si="18"/>
        <v>Open PDFIR FINALLY.IR 367 (S19.CI.24-09)(12-00)</v>
      </c>
    </row>
    <row r="343" spans="1:19" s="118" customFormat="1" ht="80.099999999999994" hidden="1" customHeight="1" x14ac:dyDescent="0.3">
      <c r="A343" s="450">
        <f t="shared" si="17"/>
        <v>338</v>
      </c>
      <c r="B343" s="451" t="s">
        <v>6789</v>
      </c>
      <c r="C343" s="110"/>
      <c r="D343" s="103" t="s">
        <v>1634</v>
      </c>
      <c r="E343" s="108" t="s">
        <v>1545</v>
      </c>
      <c r="F343" s="429" t="s">
        <v>6792</v>
      </c>
      <c r="G343" s="90" t="s">
        <v>195</v>
      </c>
      <c r="H343" s="98">
        <v>45195</v>
      </c>
      <c r="I343" s="98">
        <v>45195</v>
      </c>
      <c r="J343" s="98" t="s">
        <v>62</v>
      </c>
      <c r="K343" s="90"/>
      <c r="L343" s="206"/>
      <c r="M343" s="206"/>
      <c r="N343" s="90"/>
      <c r="O343" s="90"/>
      <c r="P343" s="90"/>
      <c r="Q343" s="90"/>
      <c r="R343" s="90"/>
      <c r="S343" s="107" t="str">
        <f t="shared" si="18"/>
        <v>Open PDFIR FINALLY.IR 1238 (S19.CI.26-09)(12-00)</v>
      </c>
    </row>
    <row r="344" spans="1:19" s="118" customFormat="1" ht="80.099999999999994" hidden="1" customHeight="1" x14ac:dyDescent="0.3">
      <c r="A344" s="450">
        <f t="shared" si="17"/>
        <v>339</v>
      </c>
      <c r="B344" s="442" t="s">
        <v>2723</v>
      </c>
      <c r="C344" s="272" t="str">
        <f>IF(B344&gt;0,HYPERLINK(CONCATENATE("PDF IR/",B344,".pdf"),CONCATENATE("Open PDF IR.",B344)),"")</f>
        <v>Open PDF IR.IR 368 (S19.CI.24-09)(12-00)</v>
      </c>
      <c r="D344" s="294" t="s">
        <v>76</v>
      </c>
      <c r="E344" s="272" t="s">
        <v>1644</v>
      </c>
      <c r="F344" s="426" t="s">
        <v>2724</v>
      </c>
      <c r="G344" s="90" t="s">
        <v>195</v>
      </c>
      <c r="H344" s="98">
        <v>45195</v>
      </c>
      <c r="I344" s="98">
        <v>45195</v>
      </c>
      <c r="J344" s="98" t="s">
        <v>62</v>
      </c>
      <c r="K344" s="90"/>
      <c r="L344" s="206"/>
      <c r="M344" s="206"/>
      <c r="N344" s="90"/>
      <c r="O344" s="90"/>
      <c r="P344" s="90"/>
      <c r="Q344" s="90"/>
      <c r="R344" s="90"/>
      <c r="S344" s="107" t="str">
        <f t="shared" si="18"/>
        <v>Open PDFIR FINALLY.IR 368 (S19.CI.24-09)(12-00)</v>
      </c>
    </row>
    <row r="345" spans="1:19" s="118" customFormat="1" ht="80.099999999999994" hidden="1" customHeight="1" x14ac:dyDescent="0.3">
      <c r="A345" s="450">
        <f t="shared" si="17"/>
        <v>340</v>
      </c>
      <c r="B345" s="442" t="s">
        <v>2757</v>
      </c>
      <c r="C345" s="108" t="str">
        <f>IF(B345&gt;0,HYPERLINK(CONCATENATE("PDF IR/",B345,".pdf"),CONCATENATE("Open PDF IR.",B345)),"")</f>
        <v>Open PDF IR.IR 373 (S19.SU.28-09)(12-00)</v>
      </c>
      <c r="D345" s="294" t="s">
        <v>228</v>
      </c>
      <c r="E345" s="272" t="s">
        <v>1545</v>
      </c>
      <c r="F345" s="429" t="s">
        <v>2758</v>
      </c>
      <c r="G345" s="90" t="s">
        <v>195</v>
      </c>
      <c r="H345" s="98">
        <v>45196</v>
      </c>
      <c r="I345" s="98">
        <v>45196</v>
      </c>
      <c r="J345" s="98" t="s">
        <v>1671</v>
      </c>
      <c r="K345" s="90"/>
      <c r="L345" s="206"/>
      <c r="M345" s="206"/>
      <c r="N345" s="90"/>
      <c r="O345" s="90"/>
      <c r="P345" s="90"/>
      <c r="Q345" s="90"/>
      <c r="R345" s="90"/>
      <c r="S345" s="107" t="str">
        <f t="shared" si="18"/>
        <v>Open PDFIR FINALLY.IR 373 (S19.SU.28-09)(12-00)</v>
      </c>
    </row>
    <row r="346" spans="1:19" s="118" customFormat="1" ht="80.099999999999994" hidden="1" customHeight="1" x14ac:dyDescent="0.3">
      <c r="A346" s="450">
        <f t="shared" si="17"/>
        <v>341</v>
      </c>
      <c r="B346" s="442" t="s">
        <v>2737</v>
      </c>
      <c r="C346" s="108" t="str">
        <f>IF(B346&gt;0,HYPERLINK(CONCATENATE("PDF IR/",B346,".pdf"),CONCATENATE("Open PDF IR.",B346)),"")</f>
        <v>Open PDF IR.IR 372 (S19.SU.27-09)(12-00)</v>
      </c>
      <c r="D346" s="294" t="s">
        <v>228</v>
      </c>
      <c r="E346" s="272" t="s">
        <v>1545</v>
      </c>
      <c r="F346" s="429" t="s">
        <v>2756</v>
      </c>
      <c r="G346" s="90" t="s">
        <v>195</v>
      </c>
      <c r="H346" s="98">
        <v>45196</v>
      </c>
      <c r="I346" s="98">
        <v>45196</v>
      </c>
      <c r="J346" s="98" t="s">
        <v>1671</v>
      </c>
      <c r="K346" s="90"/>
      <c r="L346" s="206"/>
      <c r="M346" s="206"/>
      <c r="N346" s="90"/>
      <c r="O346" s="90"/>
      <c r="P346" s="90"/>
      <c r="Q346" s="90"/>
      <c r="R346" s="90"/>
      <c r="S346" s="107" t="str">
        <f t="shared" si="18"/>
        <v>Open PDFIR FINALLY.IR 372 (S19.SU.27-09)(12-00)</v>
      </c>
    </row>
    <row r="347" spans="1:19" s="127" customFormat="1" ht="80.099999999999994" hidden="1" customHeight="1" x14ac:dyDescent="0.3">
      <c r="A347" s="450">
        <f t="shared" si="17"/>
        <v>342</v>
      </c>
      <c r="B347" s="451" t="s">
        <v>3785</v>
      </c>
      <c r="C347" s="108"/>
      <c r="D347" s="103" t="s">
        <v>76</v>
      </c>
      <c r="E347" s="108" t="s">
        <v>3482</v>
      </c>
      <c r="F347" s="429" t="s">
        <v>3872</v>
      </c>
      <c r="G347" s="90" t="s">
        <v>195</v>
      </c>
      <c r="H347" s="98">
        <v>45196</v>
      </c>
      <c r="I347" s="98">
        <v>45196</v>
      </c>
      <c r="J347" s="98" t="s">
        <v>62</v>
      </c>
      <c r="K347" s="90"/>
      <c r="L347" s="206"/>
      <c r="M347" s="206"/>
      <c r="N347" s="90"/>
      <c r="O347" s="90"/>
      <c r="P347" s="90"/>
      <c r="Q347" s="90"/>
      <c r="R347" s="90"/>
      <c r="S347" s="107" t="str">
        <f t="shared" si="18"/>
        <v>Open PDFIR FINALLY.IR 610 (S19.CI.27-11)(12-00)</v>
      </c>
    </row>
    <row r="348" spans="1:19" s="127" customFormat="1" ht="80.099999999999994" customHeight="1" x14ac:dyDescent="0.3">
      <c r="A348" s="450">
        <f t="shared" si="17"/>
        <v>343</v>
      </c>
      <c r="B348" s="442" t="s">
        <v>2761</v>
      </c>
      <c r="C348" s="108" t="str">
        <f t="shared" ref="C348:C353" si="20">IF(B348&gt;0,HYPERLINK(CONCATENATE("PDF IR/",B348,".pdf"),CONCATENATE("Open PDF IR.",B348)),"")</f>
        <v>Open PDF IR.IR 31 (S19.ELE.28-09)(12-30)</v>
      </c>
      <c r="D348" s="103" t="s">
        <v>1140</v>
      </c>
      <c r="E348" s="108" t="s">
        <v>1356</v>
      </c>
      <c r="F348" s="429" t="s">
        <v>2762</v>
      </c>
      <c r="G348" s="90" t="s">
        <v>195</v>
      </c>
      <c r="H348" s="98">
        <v>45197</v>
      </c>
      <c r="I348" s="98">
        <v>45197</v>
      </c>
      <c r="J348" s="98" t="s">
        <v>1671</v>
      </c>
      <c r="K348" s="90"/>
      <c r="L348" s="206"/>
      <c r="M348" s="206"/>
      <c r="N348" s="90"/>
      <c r="O348" s="90"/>
      <c r="P348" s="90"/>
      <c r="Q348" s="90"/>
      <c r="R348" s="90"/>
      <c r="S348" s="107" t="str">
        <f t="shared" si="18"/>
        <v>Open PDFIR FINALLY.IR 31 (S19.ELE.28-09)(12-30)</v>
      </c>
    </row>
    <row r="349" spans="1:19" s="127" customFormat="1" ht="80.099999999999994" hidden="1" customHeight="1" x14ac:dyDescent="0.3">
      <c r="A349" s="450">
        <f t="shared" si="17"/>
        <v>344</v>
      </c>
      <c r="B349" s="442" t="s">
        <v>2767</v>
      </c>
      <c r="C349" s="108" t="str">
        <f t="shared" si="20"/>
        <v>Open PDF IR.IR 376 (S19.CS.28-09)(12-00)</v>
      </c>
      <c r="D349" s="103" t="s">
        <v>76</v>
      </c>
      <c r="E349" s="108" t="s">
        <v>1545</v>
      </c>
      <c r="F349" s="429" t="s">
        <v>2768</v>
      </c>
      <c r="G349" s="90" t="s">
        <v>195</v>
      </c>
      <c r="H349" s="98">
        <v>45197</v>
      </c>
      <c r="I349" s="98">
        <v>45197</v>
      </c>
      <c r="J349" s="98" t="s">
        <v>25</v>
      </c>
      <c r="K349" s="90" t="s">
        <v>195</v>
      </c>
      <c r="L349" s="206">
        <v>45216</v>
      </c>
      <c r="M349" s="206">
        <v>45220</v>
      </c>
      <c r="N349" s="90" t="s">
        <v>62</v>
      </c>
      <c r="O349" s="90"/>
      <c r="P349" s="90"/>
      <c r="Q349" s="90"/>
      <c r="R349" s="90"/>
      <c r="S349" s="107" t="str">
        <f t="shared" si="18"/>
        <v>Open PDFIR FINALLY.IR 376 (S19.CS.28-09)(12-00)</v>
      </c>
    </row>
    <row r="350" spans="1:19" s="127" customFormat="1" ht="80.099999999999994" hidden="1" customHeight="1" x14ac:dyDescent="0.3">
      <c r="A350" s="450">
        <f t="shared" si="17"/>
        <v>345</v>
      </c>
      <c r="B350" s="442" t="s">
        <v>2763</v>
      </c>
      <c r="C350" s="108" t="str">
        <f t="shared" si="20"/>
        <v>Open PDF IR.IR 374 (S19.CS.28-09)(12-00)</v>
      </c>
      <c r="D350" s="103" t="s">
        <v>76</v>
      </c>
      <c r="E350" s="108" t="s">
        <v>1545</v>
      </c>
      <c r="F350" s="429" t="s">
        <v>2764</v>
      </c>
      <c r="G350" s="90" t="s">
        <v>195</v>
      </c>
      <c r="H350" s="98">
        <v>45197</v>
      </c>
      <c r="I350" s="98">
        <v>45197</v>
      </c>
      <c r="J350" s="98" t="s">
        <v>25</v>
      </c>
      <c r="K350" s="90" t="s">
        <v>195</v>
      </c>
      <c r="L350" s="206">
        <v>45216</v>
      </c>
      <c r="M350" s="206">
        <v>45216</v>
      </c>
      <c r="N350" s="90" t="s">
        <v>62</v>
      </c>
      <c r="O350" s="90"/>
      <c r="P350" s="90"/>
      <c r="Q350" s="90"/>
      <c r="R350" s="90"/>
      <c r="S350" s="107" t="str">
        <f t="shared" si="18"/>
        <v>Open PDFIR FINALLY.IR 374 (S19.CS.28-09)(12-00)</v>
      </c>
    </row>
    <row r="351" spans="1:19" s="127" customFormat="1" hidden="1" x14ac:dyDescent="0.3">
      <c r="A351" s="450">
        <f t="shared" si="17"/>
        <v>346</v>
      </c>
      <c r="B351" s="442" t="s">
        <v>2769</v>
      </c>
      <c r="C351" s="108" t="str">
        <f t="shared" si="20"/>
        <v>Open PDF IR.IR 377 (S19.CS.28-09)(12-00)</v>
      </c>
      <c r="D351" s="103" t="s">
        <v>76</v>
      </c>
      <c r="E351" s="108" t="s">
        <v>1545</v>
      </c>
      <c r="F351" s="429" t="s">
        <v>2770</v>
      </c>
      <c r="G351" s="90" t="s">
        <v>195</v>
      </c>
      <c r="H351" s="98">
        <v>45197</v>
      </c>
      <c r="I351" s="98">
        <v>45197</v>
      </c>
      <c r="J351" s="98" t="s">
        <v>25</v>
      </c>
      <c r="K351" s="90" t="s">
        <v>195</v>
      </c>
      <c r="L351" s="206">
        <v>45216</v>
      </c>
      <c r="M351" s="206">
        <v>45216</v>
      </c>
      <c r="N351" s="90" t="s">
        <v>62</v>
      </c>
      <c r="O351" s="90"/>
      <c r="P351" s="90"/>
      <c r="Q351" s="90"/>
      <c r="R351" s="90"/>
      <c r="S351" s="107" t="str">
        <f t="shared" si="18"/>
        <v>Open PDFIR FINALLY.IR 377 (S19.CS.28-09)(12-00)</v>
      </c>
    </row>
    <row r="352" spans="1:19" s="127" customFormat="1" ht="80.099999999999994" hidden="1" customHeight="1" x14ac:dyDescent="0.3">
      <c r="A352" s="450">
        <f t="shared" si="17"/>
        <v>347</v>
      </c>
      <c r="B352" s="442" t="s">
        <v>2765</v>
      </c>
      <c r="C352" s="108" t="str">
        <f t="shared" si="20"/>
        <v>Open PDF IR.IR 375 (S19.CS.28-09)(12-00)</v>
      </c>
      <c r="D352" s="103" t="s">
        <v>76</v>
      </c>
      <c r="E352" s="108" t="s">
        <v>1545</v>
      </c>
      <c r="F352" s="429" t="s">
        <v>2766</v>
      </c>
      <c r="G352" s="90" t="s">
        <v>195</v>
      </c>
      <c r="H352" s="98">
        <v>45197</v>
      </c>
      <c r="I352" s="98">
        <v>45197</v>
      </c>
      <c r="J352" s="98" t="s">
        <v>25</v>
      </c>
      <c r="K352" s="90" t="s">
        <v>195</v>
      </c>
      <c r="L352" s="206">
        <v>45216</v>
      </c>
      <c r="M352" s="206">
        <v>45216</v>
      </c>
      <c r="N352" s="90" t="s">
        <v>62</v>
      </c>
      <c r="O352" s="90"/>
      <c r="P352" s="90"/>
      <c r="Q352" s="90"/>
      <c r="R352" s="90"/>
      <c r="S352" s="107" t="str">
        <f t="shared" si="18"/>
        <v>Open PDFIR FINALLY.IR 375 (S19.CS.28-09)(12-00)</v>
      </c>
    </row>
    <row r="353" spans="1:19" s="118" customFormat="1" ht="80.099999999999994" hidden="1" customHeight="1" x14ac:dyDescent="0.3">
      <c r="A353" s="450">
        <f t="shared" si="17"/>
        <v>348</v>
      </c>
      <c r="B353" s="442" t="s">
        <v>2773</v>
      </c>
      <c r="C353" s="108" t="str">
        <f t="shared" si="20"/>
        <v>Open PDF IR.IR 379 (S19.CS.28-09)(12-00)</v>
      </c>
      <c r="D353" s="103" t="s">
        <v>76</v>
      </c>
      <c r="E353" s="108" t="s">
        <v>1545</v>
      </c>
      <c r="F353" s="429" t="s">
        <v>2774</v>
      </c>
      <c r="G353" s="90" t="s">
        <v>195</v>
      </c>
      <c r="H353" s="98">
        <v>45198</v>
      </c>
      <c r="I353" s="98">
        <v>45198</v>
      </c>
      <c r="J353" s="98" t="s">
        <v>25</v>
      </c>
      <c r="K353" s="90" t="s">
        <v>195</v>
      </c>
      <c r="L353" s="206">
        <v>45216</v>
      </c>
      <c r="M353" s="206">
        <v>45217</v>
      </c>
      <c r="N353" s="90" t="s">
        <v>62</v>
      </c>
      <c r="O353" s="90"/>
      <c r="P353" s="90"/>
      <c r="Q353" s="90"/>
      <c r="R353" s="90"/>
      <c r="S353" s="107" t="str">
        <f t="shared" si="18"/>
        <v>Open PDFIR FINALLY.IR 379 (S19.CS.28-09)(12-00)</v>
      </c>
    </row>
    <row r="354" spans="1:19" s="127" customFormat="1" ht="80.099999999999994" hidden="1" customHeight="1" x14ac:dyDescent="0.3">
      <c r="A354" s="450">
        <f t="shared" si="17"/>
        <v>349</v>
      </c>
      <c r="B354" s="451" t="s">
        <v>5121</v>
      </c>
      <c r="C354" s="110"/>
      <c r="D354" s="103" t="s">
        <v>76</v>
      </c>
      <c r="E354" s="108" t="s">
        <v>1545</v>
      </c>
      <c r="F354" s="429" t="s">
        <v>5122</v>
      </c>
      <c r="G354" s="90" t="s">
        <v>195</v>
      </c>
      <c r="H354" s="98">
        <v>45198</v>
      </c>
      <c r="I354" s="98">
        <v>45195</v>
      </c>
      <c r="J354" s="98" t="s">
        <v>62</v>
      </c>
      <c r="K354" s="90"/>
      <c r="L354" s="206"/>
      <c r="M354" s="206"/>
      <c r="N354" s="90"/>
      <c r="O354" s="90"/>
      <c r="P354" s="90"/>
      <c r="Q354" s="90"/>
      <c r="R354" s="90"/>
      <c r="S354" s="107" t="str">
        <f t="shared" si="18"/>
        <v>Open PDFIR FINALLY.IR 911 (S19.CI.26-09)(10-00)</v>
      </c>
    </row>
    <row r="355" spans="1:19" s="127" customFormat="1" ht="80.099999999999994" hidden="1" customHeight="1" x14ac:dyDescent="0.3">
      <c r="A355" s="450">
        <f t="shared" si="17"/>
        <v>350</v>
      </c>
      <c r="B355" s="442" t="s">
        <v>2772</v>
      </c>
      <c r="C355" s="108" t="str">
        <f>IF(B355&gt;0,HYPERLINK(CONCATENATE("PDF IR/",B355,".pdf"),CONCATENATE("Open PDF IR.",B355)),"")</f>
        <v>Open PDF IR.IR 378 (S19.CS.28-09)(12-00)</v>
      </c>
      <c r="D355" s="103" t="s">
        <v>76</v>
      </c>
      <c r="E355" s="108" t="s">
        <v>1545</v>
      </c>
      <c r="F355" s="429" t="s">
        <v>2771</v>
      </c>
      <c r="G355" s="90" t="s">
        <v>195</v>
      </c>
      <c r="H355" s="98">
        <v>45198</v>
      </c>
      <c r="I355" s="98">
        <v>45198</v>
      </c>
      <c r="J355" s="98" t="s">
        <v>25</v>
      </c>
      <c r="K355" s="90" t="s">
        <v>195</v>
      </c>
      <c r="L355" s="206">
        <v>45216</v>
      </c>
      <c r="M355" s="206">
        <v>45216</v>
      </c>
      <c r="N355" s="90" t="s">
        <v>62</v>
      </c>
      <c r="O355" s="90"/>
      <c r="P355" s="90"/>
      <c r="Q355" s="90"/>
      <c r="R355" s="90"/>
      <c r="S355" s="107" t="str">
        <f t="shared" si="18"/>
        <v>Open PDFIR FINALLY.IR 378 (S19.CS.28-09)(12-00)</v>
      </c>
    </row>
    <row r="356" spans="1:19" s="127" customFormat="1" ht="80.099999999999994" hidden="1" customHeight="1" x14ac:dyDescent="0.3">
      <c r="A356" s="450">
        <f t="shared" si="17"/>
        <v>351</v>
      </c>
      <c r="B356" s="442" t="s">
        <v>2776</v>
      </c>
      <c r="C356" s="108" t="str">
        <f>IF(B356&gt;0,HYPERLINK(CONCATENATE("PDF IR/",B356,".pdf"),CONCATENATE("Open PDF IR.",B356)),"")</f>
        <v>Open PDF IR.IR 380 (S19.CS.28-09)(12-00)</v>
      </c>
      <c r="D356" s="103" t="s">
        <v>76</v>
      </c>
      <c r="E356" s="108" t="s">
        <v>1356</v>
      </c>
      <c r="F356" s="429" t="s">
        <v>2775</v>
      </c>
      <c r="G356" s="90" t="s">
        <v>195</v>
      </c>
      <c r="H356" s="98">
        <v>45198</v>
      </c>
      <c r="I356" s="98">
        <v>45198</v>
      </c>
      <c r="J356" s="98" t="s">
        <v>62</v>
      </c>
      <c r="K356" s="90"/>
      <c r="L356" s="206"/>
      <c r="M356" s="206"/>
      <c r="N356" s="90"/>
      <c r="O356" s="90"/>
      <c r="P356" s="90"/>
      <c r="Q356" s="90"/>
      <c r="R356" s="90"/>
      <c r="S356" s="107" t="str">
        <f t="shared" si="18"/>
        <v>Open PDFIR FINALLY.IR 380 (S19.CS.28-09)(12-00)</v>
      </c>
    </row>
    <row r="357" spans="1:19" s="127" customFormat="1" ht="80.099999999999994" hidden="1" customHeight="1" x14ac:dyDescent="0.3">
      <c r="A357" s="450">
        <f t="shared" si="17"/>
        <v>352</v>
      </c>
      <c r="B357" s="442" t="s">
        <v>2777</v>
      </c>
      <c r="C357" s="108" t="str">
        <f>IF(B357&gt;0,HYPERLINK(CONCATENATE("PDF IR/",B357,".pdf"),CONCATENATE("Open PDF IR.",B357)),"")</f>
        <v>Open PDF IR.IR 381 (S19.CS.28-09)(12-00)</v>
      </c>
      <c r="D357" s="103" t="s">
        <v>76</v>
      </c>
      <c r="E357" s="108" t="s">
        <v>1356</v>
      </c>
      <c r="F357" s="429" t="s">
        <v>2778</v>
      </c>
      <c r="G357" s="90" t="s">
        <v>195</v>
      </c>
      <c r="H357" s="98">
        <v>45198</v>
      </c>
      <c r="I357" s="98">
        <v>45198</v>
      </c>
      <c r="J357" s="98" t="s">
        <v>25</v>
      </c>
      <c r="K357" s="90" t="s">
        <v>195</v>
      </c>
      <c r="L357" s="206">
        <v>45216</v>
      </c>
      <c r="M357" s="206">
        <v>45220</v>
      </c>
      <c r="N357" s="90" t="s">
        <v>62</v>
      </c>
      <c r="O357" s="90"/>
      <c r="P357" s="90"/>
      <c r="Q357" s="90"/>
      <c r="R357" s="90"/>
      <c r="S357" s="107" t="str">
        <f t="shared" si="18"/>
        <v>Open PDFIR FINALLY.IR 381 (S19.CS.28-09)(12-00)</v>
      </c>
    </row>
    <row r="358" spans="1:19" s="127" customFormat="1" ht="80.099999999999994" hidden="1" customHeight="1" x14ac:dyDescent="0.3">
      <c r="A358" s="450">
        <f t="shared" si="17"/>
        <v>353</v>
      </c>
      <c r="B358" s="451" t="s">
        <v>3778</v>
      </c>
      <c r="C358" s="108"/>
      <c r="D358" s="103" t="s">
        <v>76</v>
      </c>
      <c r="E358" s="108" t="s">
        <v>3482</v>
      </c>
      <c r="F358" s="429" t="s">
        <v>3810</v>
      </c>
      <c r="G358" s="90" t="s">
        <v>195</v>
      </c>
      <c r="H358" s="98">
        <v>45199</v>
      </c>
      <c r="I358" s="98">
        <v>45199</v>
      </c>
      <c r="J358" s="98" t="s">
        <v>62</v>
      </c>
      <c r="K358" s="90"/>
      <c r="L358" s="206"/>
      <c r="M358" s="206"/>
      <c r="N358" s="90"/>
      <c r="O358" s="90"/>
      <c r="P358" s="90"/>
      <c r="Q358" s="90"/>
      <c r="R358" s="90"/>
      <c r="S358" s="107" t="str">
        <f t="shared" si="18"/>
        <v>Open PDFIR FINALLY.IR 603 (S19.CI.27-11)(12-00)</v>
      </c>
    </row>
    <row r="359" spans="1:19" s="127" customFormat="1" ht="80.099999999999994" hidden="1" customHeight="1" x14ac:dyDescent="0.3">
      <c r="A359" s="450">
        <f t="shared" si="17"/>
        <v>354</v>
      </c>
      <c r="B359" s="451" t="s">
        <v>2793</v>
      </c>
      <c r="C359" s="108" t="str">
        <f t="shared" ref="C359:C369" si="21">IF(B359&gt;0,HYPERLINK(CONCATENATE("PDF IR/",B359,".pdf"),CONCATENATE("Open PDF IR.",B359)),"")</f>
        <v>Open PDF IR.IR 385 (S19.CI.30-09)(12-00)</v>
      </c>
      <c r="D359" s="103" t="s">
        <v>76</v>
      </c>
      <c r="E359" s="108" t="s">
        <v>232</v>
      </c>
      <c r="F359" s="429" t="s">
        <v>2794</v>
      </c>
      <c r="G359" s="90" t="s">
        <v>195</v>
      </c>
      <c r="H359" s="98">
        <v>45199</v>
      </c>
      <c r="I359" s="98">
        <v>45199</v>
      </c>
      <c r="J359" s="98" t="s">
        <v>62</v>
      </c>
      <c r="K359" s="90"/>
      <c r="L359" s="206"/>
      <c r="M359" s="206"/>
      <c r="N359" s="90"/>
      <c r="O359" s="90"/>
      <c r="P359" s="90"/>
      <c r="Q359" s="90"/>
      <c r="R359" s="90"/>
      <c r="S359" s="107" t="str">
        <f t="shared" si="18"/>
        <v>Open PDFIR FINALLY.IR 385 (S19.CI.30-09)(12-00)</v>
      </c>
    </row>
    <row r="360" spans="1:19" s="127" customFormat="1" ht="143.25" hidden="1" customHeight="1" x14ac:dyDescent="0.3">
      <c r="A360" s="450">
        <f t="shared" si="17"/>
        <v>355</v>
      </c>
      <c r="B360" s="451" t="s">
        <v>2796</v>
      </c>
      <c r="C360" s="108" t="str">
        <f t="shared" si="21"/>
        <v>Open PDF IR.IR 386 (S19.CI.30-09)(12-00)</v>
      </c>
      <c r="D360" s="103" t="s">
        <v>76</v>
      </c>
      <c r="E360" s="108" t="s">
        <v>232</v>
      </c>
      <c r="F360" s="429" t="s">
        <v>2795</v>
      </c>
      <c r="G360" s="90" t="s">
        <v>195</v>
      </c>
      <c r="H360" s="98">
        <v>45199</v>
      </c>
      <c r="I360" s="98">
        <v>45199</v>
      </c>
      <c r="J360" s="98" t="s">
        <v>62</v>
      </c>
      <c r="K360" s="90"/>
      <c r="L360" s="206"/>
      <c r="M360" s="206"/>
      <c r="N360" s="90"/>
      <c r="O360" s="90"/>
      <c r="P360" s="90"/>
      <c r="Q360" s="90"/>
      <c r="R360" s="90"/>
      <c r="S360" s="107" t="str">
        <f t="shared" si="18"/>
        <v>Open PDFIR FINALLY.IR 386 (S19.CI.30-09)(12-00)</v>
      </c>
    </row>
    <row r="361" spans="1:19" s="127" customFormat="1" ht="80.099999999999994" hidden="1" customHeight="1" x14ac:dyDescent="0.3">
      <c r="A361" s="450">
        <f t="shared" si="17"/>
        <v>356</v>
      </c>
      <c r="B361" s="451" t="s">
        <v>2797</v>
      </c>
      <c r="C361" s="108" t="str">
        <f t="shared" si="21"/>
        <v>Open PDF IR.IR 387 (S19.CI.01-10)(12-00)</v>
      </c>
      <c r="D361" s="103" t="s">
        <v>76</v>
      </c>
      <c r="E361" s="108" t="s">
        <v>232</v>
      </c>
      <c r="F361" s="429" t="s">
        <v>2798</v>
      </c>
      <c r="G361" s="90" t="s">
        <v>195</v>
      </c>
      <c r="H361" s="98">
        <v>45200</v>
      </c>
      <c r="I361" s="98">
        <v>45200</v>
      </c>
      <c r="J361" s="98" t="s">
        <v>62</v>
      </c>
      <c r="K361" s="90"/>
      <c r="L361" s="206"/>
      <c r="M361" s="206"/>
      <c r="N361" s="90"/>
      <c r="O361" s="90"/>
      <c r="P361" s="90"/>
      <c r="Q361" s="90"/>
      <c r="R361" s="90"/>
      <c r="S361" s="107" t="str">
        <f t="shared" si="18"/>
        <v>Open PDFIR FINALLY.IR 387 (S19.CI.01-10)(12-00)</v>
      </c>
    </row>
    <row r="362" spans="1:19" s="127" customFormat="1" ht="80.099999999999994" hidden="1" customHeight="1" x14ac:dyDescent="0.3">
      <c r="A362" s="450">
        <f t="shared" si="17"/>
        <v>357</v>
      </c>
      <c r="B362" s="451" t="s">
        <v>2784</v>
      </c>
      <c r="C362" s="108" t="str">
        <f t="shared" si="21"/>
        <v>Open PDF IR.IR 384 (S19.SU.01-10)(12-00)</v>
      </c>
      <c r="D362" s="103" t="s">
        <v>228</v>
      </c>
      <c r="E362" s="108" t="s">
        <v>1946</v>
      </c>
      <c r="F362" s="429" t="s">
        <v>2783</v>
      </c>
      <c r="G362" s="90" t="s">
        <v>195</v>
      </c>
      <c r="H362" s="98">
        <v>45200</v>
      </c>
      <c r="I362" s="98">
        <v>45201</v>
      </c>
      <c r="J362" s="98" t="s">
        <v>1671</v>
      </c>
      <c r="K362" s="90"/>
      <c r="L362" s="206"/>
      <c r="M362" s="206"/>
      <c r="N362" s="90"/>
      <c r="O362" s="90"/>
      <c r="P362" s="90"/>
      <c r="Q362" s="90"/>
      <c r="R362" s="90"/>
      <c r="S362" s="107" t="str">
        <f t="shared" si="18"/>
        <v>Open PDFIR FINALLY.IR 384 (S19.SU.01-10)(12-00)</v>
      </c>
    </row>
    <row r="363" spans="1:19" s="127" customFormat="1" ht="80.099999999999994" hidden="1" customHeight="1" x14ac:dyDescent="0.3">
      <c r="A363" s="450">
        <f t="shared" si="17"/>
        <v>358</v>
      </c>
      <c r="B363" s="451" t="s">
        <v>2781</v>
      </c>
      <c r="C363" s="108" t="str">
        <f t="shared" si="21"/>
        <v>Open PDF IR.IR 383 (S19.SU.01-10)(12-00)</v>
      </c>
      <c r="D363" s="103" t="s">
        <v>228</v>
      </c>
      <c r="E363" s="108" t="s">
        <v>1545</v>
      </c>
      <c r="F363" s="429" t="s">
        <v>2782</v>
      </c>
      <c r="G363" s="90" t="s">
        <v>195</v>
      </c>
      <c r="H363" s="98">
        <v>45200</v>
      </c>
      <c r="I363" s="98">
        <v>45201</v>
      </c>
      <c r="J363" s="98" t="s">
        <v>1671</v>
      </c>
      <c r="K363" s="90"/>
      <c r="L363" s="206"/>
      <c r="M363" s="206"/>
      <c r="N363" s="90"/>
      <c r="O363" s="90"/>
      <c r="P363" s="90"/>
      <c r="Q363" s="90"/>
      <c r="R363" s="90"/>
      <c r="S363" s="107" t="str">
        <f t="shared" si="18"/>
        <v>Open PDFIR FINALLY.IR 383 (S19.SU.01-10)(12-00)</v>
      </c>
    </row>
    <row r="364" spans="1:19" s="127" customFormat="1" ht="80.099999999999994" hidden="1" customHeight="1" x14ac:dyDescent="0.3">
      <c r="A364" s="450">
        <f t="shared" si="17"/>
        <v>359</v>
      </c>
      <c r="B364" s="451" t="s">
        <v>2802</v>
      </c>
      <c r="C364" s="108" t="str">
        <f t="shared" si="21"/>
        <v>Open PDF IR.IR 389 (S19.CI.01-10)(12-00)</v>
      </c>
      <c r="D364" s="103" t="s">
        <v>76</v>
      </c>
      <c r="E364" s="108" t="s">
        <v>1545</v>
      </c>
      <c r="F364" s="429" t="s">
        <v>2801</v>
      </c>
      <c r="G364" s="90" t="s">
        <v>195</v>
      </c>
      <c r="H364" s="98">
        <v>45200</v>
      </c>
      <c r="I364" s="98">
        <v>45200</v>
      </c>
      <c r="J364" s="98" t="s">
        <v>25</v>
      </c>
      <c r="K364" s="90" t="s">
        <v>195</v>
      </c>
      <c r="L364" s="206">
        <v>45216</v>
      </c>
      <c r="M364" s="206">
        <v>45217</v>
      </c>
      <c r="N364" s="90" t="s">
        <v>62</v>
      </c>
      <c r="O364" s="90"/>
      <c r="P364" s="90"/>
      <c r="Q364" s="90"/>
      <c r="R364" s="90"/>
      <c r="S364" s="107" t="str">
        <f t="shared" si="18"/>
        <v>Open PDFIR FINALLY.IR 389 (S19.CI.01-10)(12-00)</v>
      </c>
    </row>
    <row r="365" spans="1:19" s="127" customFormat="1" ht="80.099999999999994" hidden="1" customHeight="1" x14ac:dyDescent="0.3">
      <c r="A365" s="450">
        <f t="shared" si="17"/>
        <v>360</v>
      </c>
      <c r="B365" s="451" t="s">
        <v>2779</v>
      </c>
      <c r="C365" s="108" t="str">
        <f t="shared" si="21"/>
        <v>Open PDF IR.IR 382 (S19.SU.01-10)(12-00)</v>
      </c>
      <c r="D365" s="103" t="s">
        <v>228</v>
      </c>
      <c r="E365" s="108" t="s">
        <v>1356</v>
      </c>
      <c r="F365" s="429" t="s">
        <v>2780</v>
      </c>
      <c r="G365" s="90" t="s">
        <v>195</v>
      </c>
      <c r="H365" s="98">
        <v>45200</v>
      </c>
      <c r="I365" s="98">
        <v>45201</v>
      </c>
      <c r="J365" s="98" t="s">
        <v>1671</v>
      </c>
      <c r="K365" s="90"/>
      <c r="L365" s="206"/>
      <c r="M365" s="206"/>
      <c r="N365" s="90"/>
      <c r="O365" s="90"/>
      <c r="P365" s="90"/>
      <c r="Q365" s="90"/>
      <c r="R365" s="90"/>
      <c r="S365" s="107" t="str">
        <f t="shared" si="18"/>
        <v>Open PDFIR FINALLY.IR 382 (S19.SU.01-10)(12-00)</v>
      </c>
    </row>
    <row r="366" spans="1:19" s="127" customFormat="1" ht="80.099999999999994" hidden="1" customHeight="1" x14ac:dyDescent="0.3">
      <c r="A366" s="450">
        <f t="shared" si="17"/>
        <v>361</v>
      </c>
      <c r="B366" s="451" t="s">
        <v>2799</v>
      </c>
      <c r="C366" s="108" t="str">
        <f t="shared" si="21"/>
        <v>Open PDF IR.IR 388 (S19.CI.02-10)(12-00)</v>
      </c>
      <c r="D366" s="103" t="s">
        <v>76</v>
      </c>
      <c r="E366" s="108" t="s">
        <v>232</v>
      </c>
      <c r="F366" s="429" t="s">
        <v>2800</v>
      </c>
      <c r="G366" s="90" t="s">
        <v>195</v>
      </c>
      <c r="H366" s="98">
        <v>45201</v>
      </c>
      <c r="I366" s="98">
        <v>45201</v>
      </c>
      <c r="J366" s="98" t="s">
        <v>62</v>
      </c>
      <c r="K366" s="90"/>
      <c r="L366" s="206"/>
      <c r="M366" s="206"/>
      <c r="N366" s="90"/>
      <c r="O366" s="90"/>
      <c r="P366" s="90"/>
      <c r="Q366" s="90"/>
      <c r="R366" s="90"/>
      <c r="S366" s="107" t="str">
        <f t="shared" si="18"/>
        <v>Open PDFIR FINALLY.IR 388 (S19.CI.02-10)(12-00)</v>
      </c>
    </row>
    <row r="367" spans="1:19" s="127" customFormat="1" ht="79.5" hidden="1" customHeight="1" x14ac:dyDescent="0.3">
      <c r="A367" s="450">
        <f t="shared" si="17"/>
        <v>362</v>
      </c>
      <c r="B367" s="451" t="s">
        <v>2803</v>
      </c>
      <c r="C367" s="108" t="str">
        <f t="shared" si="21"/>
        <v>Open PDF IR.IR 390 (S19.CI.02-10)(12-00)</v>
      </c>
      <c r="D367" s="103" t="s">
        <v>76</v>
      </c>
      <c r="E367" s="108" t="s">
        <v>1946</v>
      </c>
      <c r="F367" s="429" t="s">
        <v>2804</v>
      </c>
      <c r="G367" s="90" t="s">
        <v>195</v>
      </c>
      <c r="H367" s="98">
        <v>45201</v>
      </c>
      <c r="I367" s="98">
        <v>45201</v>
      </c>
      <c r="J367" s="98" t="s">
        <v>25</v>
      </c>
      <c r="K367" s="90" t="s">
        <v>195</v>
      </c>
      <c r="L367" s="206">
        <v>45216</v>
      </c>
      <c r="M367" s="206">
        <v>45217</v>
      </c>
      <c r="N367" s="90" t="s">
        <v>62</v>
      </c>
      <c r="O367" s="90"/>
      <c r="P367" s="90"/>
      <c r="Q367" s="90"/>
      <c r="R367" s="90"/>
      <c r="S367" s="107" t="str">
        <f t="shared" si="18"/>
        <v>Open PDFIR FINALLY.IR 390 (S19.CI.02-10)(12-00)</v>
      </c>
    </row>
    <row r="368" spans="1:19" s="127" customFormat="1" ht="80.099999999999994" hidden="1" customHeight="1" x14ac:dyDescent="0.3">
      <c r="A368" s="450">
        <f t="shared" si="17"/>
        <v>363</v>
      </c>
      <c r="B368" s="451" t="s">
        <v>2807</v>
      </c>
      <c r="C368" s="108" t="str">
        <f t="shared" si="21"/>
        <v>Open PDF IR.IR 392 (S19.CI.03-10)(12-00)</v>
      </c>
      <c r="D368" s="103" t="s">
        <v>76</v>
      </c>
      <c r="E368" s="108" t="s">
        <v>232</v>
      </c>
      <c r="F368" s="429" t="s">
        <v>2808</v>
      </c>
      <c r="G368" s="90" t="s">
        <v>195</v>
      </c>
      <c r="H368" s="98">
        <v>45202</v>
      </c>
      <c r="I368" s="98">
        <v>45202</v>
      </c>
      <c r="J368" s="98" t="s">
        <v>25</v>
      </c>
      <c r="K368" s="90" t="s">
        <v>195</v>
      </c>
      <c r="L368" s="206">
        <v>45216</v>
      </c>
      <c r="M368" s="206">
        <v>45217</v>
      </c>
      <c r="N368" s="90" t="s">
        <v>62</v>
      </c>
      <c r="O368" s="90"/>
      <c r="P368" s="90"/>
      <c r="Q368" s="90"/>
      <c r="R368" s="90"/>
      <c r="S368" s="107" t="str">
        <f t="shared" si="18"/>
        <v>Open PDFIR FINALLY.IR 392 (S19.CI.03-10)(12-00)</v>
      </c>
    </row>
    <row r="369" spans="1:19" s="127" customFormat="1" ht="80.099999999999994" hidden="1" customHeight="1" x14ac:dyDescent="0.3">
      <c r="A369" s="450">
        <f t="shared" si="17"/>
        <v>364</v>
      </c>
      <c r="B369" s="451" t="s">
        <v>2806</v>
      </c>
      <c r="C369" s="108" t="str">
        <f t="shared" si="21"/>
        <v>Open PDF IR.IR 391 (S19.SU.03-10)(12-00)</v>
      </c>
      <c r="D369" s="103" t="s">
        <v>228</v>
      </c>
      <c r="E369" s="108" t="s">
        <v>1545</v>
      </c>
      <c r="F369" s="429" t="s">
        <v>2805</v>
      </c>
      <c r="G369" s="90" t="s">
        <v>195</v>
      </c>
      <c r="H369" s="98">
        <v>45202</v>
      </c>
      <c r="I369" s="98">
        <v>45202</v>
      </c>
      <c r="J369" s="98" t="s">
        <v>25</v>
      </c>
      <c r="K369" s="98" t="s">
        <v>195</v>
      </c>
      <c r="L369" s="206">
        <v>45208</v>
      </c>
      <c r="M369" s="206">
        <v>45259</v>
      </c>
      <c r="N369" s="98" t="s">
        <v>62</v>
      </c>
      <c r="O369" s="90"/>
      <c r="P369" s="90"/>
      <c r="Q369" s="90"/>
      <c r="R369" s="90"/>
      <c r="S369" s="107" t="str">
        <f t="shared" si="18"/>
        <v>Open PDFIR FINALLY.IR 391 (S19.SU.03-10)(12-00)</v>
      </c>
    </row>
    <row r="370" spans="1:19" s="127" customFormat="1" ht="80.099999999999994" hidden="1" customHeight="1" x14ac:dyDescent="0.3">
      <c r="A370" s="450">
        <f t="shared" si="17"/>
        <v>365</v>
      </c>
      <c r="B370" s="451" t="s">
        <v>6817</v>
      </c>
      <c r="C370" s="110"/>
      <c r="D370" s="103" t="s">
        <v>1634</v>
      </c>
      <c r="E370" s="108" t="s">
        <v>1545</v>
      </c>
      <c r="F370" s="429" t="s">
        <v>6660</v>
      </c>
      <c r="G370" s="90" t="s">
        <v>195</v>
      </c>
      <c r="H370" s="98">
        <v>45202</v>
      </c>
      <c r="I370" s="98">
        <v>45202</v>
      </c>
      <c r="J370" s="98" t="s">
        <v>62</v>
      </c>
      <c r="K370" s="90"/>
      <c r="L370" s="206"/>
      <c r="M370" s="206"/>
      <c r="N370" s="90"/>
      <c r="O370" s="90"/>
      <c r="P370" s="90"/>
      <c r="Q370" s="90"/>
      <c r="R370" s="90"/>
      <c r="S370" s="107" t="str">
        <f t="shared" si="18"/>
        <v>Open PDFIR FINALLY.IR 1182 (S19.CI.03-10)(12-00)</v>
      </c>
    </row>
    <row r="371" spans="1:19" s="127" customFormat="1" ht="79.5" hidden="1" customHeight="1" x14ac:dyDescent="0.3">
      <c r="A371" s="450">
        <f t="shared" si="17"/>
        <v>366</v>
      </c>
      <c r="B371" s="451" t="s">
        <v>2813</v>
      </c>
      <c r="C371" s="108" t="str">
        <f>IF(B371&gt;0,HYPERLINK(CONCATENATE("PDF IR/",B371,".pdf"),CONCATENATE("Open PDF IR.",B371)),"")</f>
        <v>Open PDF IR.IR 393 (S19.CI.03-10)(12-00)</v>
      </c>
      <c r="D371" s="103" t="s">
        <v>76</v>
      </c>
      <c r="E371" s="108" t="s">
        <v>1545</v>
      </c>
      <c r="F371" s="429" t="s">
        <v>2814</v>
      </c>
      <c r="G371" s="90" t="s">
        <v>195</v>
      </c>
      <c r="H371" s="98">
        <v>45202</v>
      </c>
      <c r="I371" s="98">
        <v>45202</v>
      </c>
      <c r="J371" s="98" t="s">
        <v>25</v>
      </c>
      <c r="K371" s="90" t="s">
        <v>195</v>
      </c>
      <c r="L371" s="206">
        <v>45216</v>
      </c>
      <c r="M371" s="206">
        <v>45216</v>
      </c>
      <c r="N371" s="90" t="s">
        <v>62</v>
      </c>
      <c r="O371" s="90"/>
      <c r="P371" s="90"/>
      <c r="Q371" s="90"/>
      <c r="R371" s="90"/>
      <c r="S371" s="107" t="str">
        <f t="shared" si="18"/>
        <v>Open PDFIR FINALLY.IR 393 (S19.CI.03-10)(12-00)</v>
      </c>
    </row>
    <row r="372" spans="1:19" s="127" customFormat="1" ht="79.5" hidden="1" customHeight="1" x14ac:dyDescent="0.3">
      <c r="A372" s="450">
        <f t="shared" si="17"/>
        <v>367</v>
      </c>
      <c r="B372" s="451" t="s">
        <v>2819</v>
      </c>
      <c r="C372" s="108" t="str">
        <f>IF(B372&gt;0,HYPERLINK(CONCATENATE("PDF IR/",B372,".pdf"),CONCATENATE("Open PDF IR.",B372)),"")</f>
        <v>Open PDF IR.IR 394 (S19.CI.03-10)(12-00)</v>
      </c>
      <c r="D372" s="103" t="s">
        <v>76</v>
      </c>
      <c r="E372" s="108" t="s">
        <v>1356</v>
      </c>
      <c r="F372" s="429" t="s">
        <v>2837</v>
      </c>
      <c r="G372" s="90" t="s">
        <v>195</v>
      </c>
      <c r="H372" s="98">
        <v>45203</v>
      </c>
      <c r="I372" s="98">
        <v>45203</v>
      </c>
      <c r="J372" s="98" t="s">
        <v>62</v>
      </c>
      <c r="K372" s="90"/>
      <c r="L372" s="206"/>
      <c r="M372" s="206"/>
      <c r="N372" s="90"/>
      <c r="O372" s="90"/>
      <c r="P372" s="90"/>
      <c r="Q372" s="90"/>
      <c r="R372" s="90"/>
      <c r="S372" s="107" t="str">
        <f t="shared" si="18"/>
        <v>Open PDFIR FINALLY.IR 394 (S19.CI.03-10)(12-00)</v>
      </c>
    </row>
    <row r="373" spans="1:19" s="127" customFormat="1" ht="80.099999999999994" hidden="1" customHeight="1" x14ac:dyDescent="0.3">
      <c r="A373" s="450">
        <f t="shared" si="17"/>
        <v>368</v>
      </c>
      <c r="B373" s="451" t="s">
        <v>3059</v>
      </c>
      <c r="C373" s="108" t="str">
        <f>IF(B373&gt;0,HYPERLINK(CONCATENATE("PDF IR/",B373,".pdf"),CONCATENATE("Open PDF IR.",B373)),"")</f>
        <v>Open PDF IR.IR 439 (S19.CI.15-10)(12-00)</v>
      </c>
      <c r="D373" s="103" t="s">
        <v>76</v>
      </c>
      <c r="E373" s="108" t="s">
        <v>232</v>
      </c>
      <c r="F373" s="429" t="s">
        <v>3048</v>
      </c>
      <c r="G373" s="90" t="s">
        <v>195</v>
      </c>
      <c r="H373" s="98">
        <v>45204</v>
      </c>
      <c r="I373" s="98">
        <v>45220</v>
      </c>
      <c r="J373" s="98" t="s">
        <v>62</v>
      </c>
      <c r="K373" s="90"/>
      <c r="L373" s="206"/>
      <c r="M373" s="206"/>
      <c r="N373" s="90"/>
      <c r="O373" s="90"/>
      <c r="P373" s="90"/>
      <c r="Q373" s="90"/>
      <c r="R373" s="90"/>
      <c r="S373" s="107" t="str">
        <f t="shared" si="18"/>
        <v>Open PDFIR FINALLY.IR 439 (S19.CI.15-10)(12-00)</v>
      </c>
    </row>
    <row r="374" spans="1:19" s="127" customFormat="1" ht="80.099999999999994" hidden="1" customHeight="1" x14ac:dyDescent="0.3">
      <c r="A374" s="450">
        <f t="shared" si="17"/>
        <v>369</v>
      </c>
      <c r="B374" s="451" t="s">
        <v>5032</v>
      </c>
      <c r="C374" s="110"/>
      <c r="D374" s="103" t="s">
        <v>4383</v>
      </c>
      <c r="E374" s="108" t="s">
        <v>232</v>
      </c>
      <c r="F374" s="429" t="s">
        <v>5064</v>
      </c>
      <c r="G374" s="90" t="s">
        <v>195</v>
      </c>
      <c r="H374" s="98">
        <v>45204</v>
      </c>
      <c r="I374" s="98">
        <v>45204</v>
      </c>
      <c r="J374" s="98" t="s">
        <v>62</v>
      </c>
      <c r="K374" s="90"/>
      <c r="L374" s="206"/>
      <c r="M374" s="206"/>
      <c r="N374" s="90"/>
      <c r="O374" s="90"/>
      <c r="P374" s="90"/>
      <c r="Q374" s="90"/>
      <c r="R374" s="90"/>
      <c r="S374" s="107" t="str">
        <f t="shared" si="18"/>
        <v>Open PDFIR FINALLY.IR 893 (S19.SU.05-10)(10-00)</v>
      </c>
    </row>
    <row r="375" spans="1:19" s="127" customFormat="1" ht="80.099999999999994" hidden="1" customHeight="1" x14ac:dyDescent="0.3">
      <c r="A375" s="450">
        <f t="shared" si="17"/>
        <v>370</v>
      </c>
      <c r="B375" s="451" t="s">
        <v>2886</v>
      </c>
      <c r="C375" s="108" t="str">
        <f t="shared" ref="C375:C380" si="22">IF(B375&gt;0,HYPERLINK(CONCATENATE("PDF IR/",B375,".pdf"),CONCATENATE("Open PDF IR.",B375)),"")</f>
        <v>Open PDF IR.IR 398 (S19.CI.05-10)(12-00)</v>
      </c>
      <c r="D375" s="103" t="s">
        <v>76</v>
      </c>
      <c r="E375" s="108" t="s">
        <v>1356</v>
      </c>
      <c r="F375" s="429" t="s">
        <v>2884</v>
      </c>
      <c r="G375" s="90" t="s">
        <v>195</v>
      </c>
      <c r="H375" s="98">
        <v>45204</v>
      </c>
      <c r="I375" s="98">
        <v>45204</v>
      </c>
      <c r="J375" s="98" t="s">
        <v>62</v>
      </c>
      <c r="K375" s="90"/>
      <c r="L375" s="206"/>
      <c r="M375" s="206"/>
      <c r="N375" s="90"/>
      <c r="O375" s="90"/>
      <c r="P375" s="90"/>
      <c r="Q375" s="90"/>
      <c r="R375" s="90"/>
      <c r="S375" s="107" t="str">
        <f t="shared" si="18"/>
        <v>Open PDFIR FINALLY.IR 398 (S19.CI.05-10)(12-00)</v>
      </c>
    </row>
    <row r="376" spans="1:19" s="127" customFormat="1" ht="80.099999999999994" hidden="1" customHeight="1" x14ac:dyDescent="0.3">
      <c r="A376" s="450">
        <f t="shared" si="17"/>
        <v>371</v>
      </c>
      <c r="B376" s="451" t="s">
        <v>2887</v>
      </c>
      <c r="C376" s="108" t="str">
        <f t="shared" si="22"/>
        <v>Open PDF IR.IR 399 (S19.CI.05-10)(12-00)</v>
      </c>
      <c r="D376" s="103" t="s">
        <v>76</v>
      </c>
      <c r="E376" s="108" t="s">
        <v>1545</v>
      </c>
      <c r="F376" s="429" t="s">
        <v>2891</v>
      </c>
      <c r="G376" s="90" t="s">
        <v>195</v>
      </c>
      <c r="H376" s="98">
        <v>45204</v>
      </c>
      <c r="I376" s="98">
        <v>45204</v>
      </c>
      <c r="J376" s="98" t="s">
        <v>25</v>
      </c>
      <c r="K376" s="90" t="s">
        <v>195</v>
      </c>
      <c r="L376" s="206">
        <v>45216</v>
      </c>
      <c r="M376" s="206">
        <v>45217</v>
      </c>
      <c r="N376" s="90" t="s">
        <v>62</v>
      </c>
      <c r="O376" s="90"/>
      <c r="P376" s="90"/>
      <c r="Q376" s="90"/>
      <c r="R376" s="90"/>
      <c r="S376" s="107" t="str">
        <f t="shared" si="18"/>
        <v>Open PDFIR FINALLY.IR 399 (S19.CI.05-10)(12-00)</v>
      </c>
    </row>
    <row r="377" spans="1:19" s="127" customFormat="1" ht="80.099999999999994" hidden="1" customHeight="1" x14ac:dyDescent="0.3">
      <c r="A377" s="450">
        <f t="shared" si="17"/>
        <v>372</v>
      </c>
      <c r="B377" s="451" t="s">
        <v>2831</v>
      </c>
      <c r="C377" s="108" t="str">
        <f t="shared" si="22"/>
        <v>Open PDF IR.IR 395 (S19.SU.03-10)(12-00)</v>
      </c>
      <c r="D377" s="103" t="s">
        <v>228</v>
      </c>
      <c r="E377" s="108" t="s">
        <v>1356</v>
      </c>
      <c r="F377" s="429" t="s">
        <v>2838</v>
      </c>
      <c r="G377" s="90" t="s">
        <v>195</v>
      </c>
      <c r="H377" s="98">
        <v>45204</v>
      </c>
      <c r="I377" s="98">
        <v>45204</v>
      </c>
      <c r="J377" s="98" t="s">
        <v>1671</v>
      </c>
      <c r="K377" s="90"/>
      <c r="L377" s="206"/>
      <c r="M377" s="206"/>
      <c r="N377" s="90"/>
      <c r="O377" s="90"/>
      <c r="P377" s="90"/>
      <c r="Q377" s="90"/>
      <c r="R377" s="90"/>
      <c r="S377" s="107" t="str">
        <f t="shared" si="18"/>
        <v>Open PDFIR FINALLY.IR 395 (S19.SU.03-10)(12-00)</v>
      </c>
    </row>
    <row r="378" spans="1:19" s="127" customFormat="1" ht="80.099999999999994" hidden="1" customHeight="1" x14ac:dyDescent="0.3">
      <c r="A378" s="450">
        <f t="shared" si="17"/>
        <v>373</v>
      </c>
      <c r="B378" s="451" t="s">
        <v>2832</v>
      </c>
      <c r="C378" s="108" t="str">
        <f t="shared" si="22"/>
        <v>Open PDF IR.IR 396 (S19.SU.03-10)(12-00)</v>
      </c>
      <c r="D378" s="103" t="s">
        <v>228</v>
      </c>
      <c r="E378" s="108" t="s">
        <v>1545</v>
      </c>
      <c r="F378" s="429" t="s">
        <v>2833</v>
      </c>
      <c r="G378" s="90" t="s">
        <v>195</v>
      </c>
      <c r="H378" s="98">
        <v>45204</v>
      </c>
      <c r="I378" s="98">
        <v>45204</v>
      </c>
      <c r="J378" s="98" t="s">
        <v>1671</v>
      </c>
      <c r="K378" s="90"/>
      <c r="L378" s="206"/>
      <c r="M378" s="206"/>
      <c r="N378" s="90"/>
      <c r="O378" s="90"/>
      <c r="P378" s="90"/>
      <c r="Q378" s="90"/>
      <c r="R378" s="90"/>
      <c r="S378" s="107" t="str">
        <f t="shared" si="18"/>
        <v>Open PDFIR FINALLY.IR 396 (S19.SU.03-10)(12-00)</v>
      </c>
    </row>
    <row r="379" spans="1:19" s="127" customFormat="1" ht="80.099999999999994" hidden="1" customHeight="1" x14ac:dyDescent="0.3">
      <c r="A379" s="450">
        <f t="shared" si="17"/>
        <v>374</v>
      </c>
      <c r="B379" s="451" t="s">
        <v>2834</v>
      </c>
      <c r="C379" s="108" t="str">
        <f t="shared" si="22"/>
        <v>Open PDF IR.IR 397 (S19.SU.03-10)(12-00)</v>
      </c>
      <c r="D379" s="103" t="s">
        <v>228</v>
      </c>
      <c r="E379" s="108" t="s">
        <v>1545</v>
      </c>
      <c r="F379" s="426" t="s">
        <v>2836</v>
      </c>
      <c r="G379" s="90" t="s">
        <v>195</v>
      </c>
      <c r="H379" s="98">
        <v>45204</v>
      </c>
      <c r="I379" s="98">
        <v>45204</v>
      </c>
      <c r="J379" s="98" t="s">
        <v>1671</v>
      </c>
      <c r="K379" s="90"/>
      <c r="L379" s="206"/>
      <c r="M379" s="206"/>
      <c r="N379" s="90"/>
      <c r="O379" s="90"/>
      <c r="P379" s="90"/>
      <c r="Q379" s="90"/>
      <c r="R379" s="90"/>
      <c r="S379" s="107" t="str">
        <f t="shared" si="18"/>
        <v>Open PDFIR FINALLY.IR 397 (S19.SU.03-10)(12-00)</v>
      </c>
    </row>
    <row r="380" spans="1:19" s="127" customFormat="1" ht="80.099999999999994" hidden="1" customHeight="1" x14ac:dyDescent="0.3">
      <c r="A380" s="450">
        <f t="shared" si="17"/>
        <v>375</v>
      </c>
      <c r="B380" s="451" t="s">
        <v>3063</v>
      </c>
      <c r="C380" s="108" t="str">
        <f t="shared" si="22"/>
        <v>Open PDF IR.IR 440 (S19.CI.15-10)(12-00)</v>
      </c>
      <c r="D380" s="103" t="s">
        <v>76</v>
      </c>
      <c r="E380" s="108" t="s">
        <v>232</v>
      </c>
      <c r="F380" s="429" t="s">
        <v>3050</v>
      </c>
      <c r="G380" s="90" t="s">
        <v>195</v>
      </c>
      <c r="H380" s="98">
        <v>45206</v>
      </c>
      <c r="I380" s="98">
        <v>45220</v>
      </c>
      <c r="J380" s="98" t="s">
        <v>62</v>
      </c>
      <c r="K380" s="90"/>
      <c r="L380" s="206"/>
      <c r="M380" s="206"/>
      <c r="N380" s="90"/>
      <c r="O380" s="90"/>
      <c r="P380" s="90"/>
      <c r="Q380" s="90"/>
      <c r="R380" s="90"/>
      <c r="S380" s="107" t="str">
        <f t="shared" si="18"/>
        <v>Open PDFIR FINALLY.IR 440 (S19.CI.15-10)(12-00)</v>
      </c>
    </row>
    <row r="381" spans="1:19" s="127" customFormat="1" ht="80.099999999999994" hidden="1" customHeight="1" x14ac:dyDescent="0.3">
      <c r="A381" s="450">
        <f t="shared" si="17"/>
        <v>376</v>
      </c>
      <c r="B381" s="451" t="s">
        <v>5033</v>
      </c>
      <c r="C381" s="110"/>
      <c r="D381" s="103" t="s">
        <v>4383</v>
      </c>
      <c r="E381" s="108" t="s">
        <v>232</v>
      </c>
      <c r="F381" s="429" t="s">
        <v>5063</v>
      </c>
      <c r="G381" s="90" t="s">
        <v>195</v>
      </c>
      <c r="H381" s="98">
        <v>45206</v>
      </c>
      <c r="I381" s="98">
        <v>45206</v>
      </c>
      <c r="J381" s="98" t="s">
        <v>62</v>
      </c>
      <c r="K381" s="90"/>
      <c r="L381" s="206"/>
      <c r="M381" s="206"/>
      <c r="N381" s="90"/>
      <c r="O381" s="90"/>
      <c r="P381" s="90"/>
      <c r="Q381" s="90"/>
      <c r="R381" s="90"/>
      <c r="S381" s="107" t="str">
        <f t="shared" si="18"/>
        <v>Open PDFIR FINALLY.IR 894 (S19.SU.07-10)(10-00)</v>
      </c>
    </row>
    <row r="382" spans="1:19" s="127" customFormat="1" ht="80.099999999999994" customHeight="1" x14ac:dyDescent="0.3">
      <c r="A382" s="450">
        <f t="shared" si="17"/>
        <v>377</v>
      </c>
      <c r="B382" s="442" t="s">
        <v>2901</v>
      </c>
      <c r="C382" s="108" t="str">
        <f t="shared" ref="C382:C390" si="23">IF(B382&gt;0,HYPERLINK(CONCATENATE("PDF IR/",B382,".pdf"),CONCATENATE("Open PDF IR.",B382)),"")</f>
        <v>Open PDF IR.IR 32 (S19.ELE.07-10)(01-30)</v>
      </c>
      <c r="D382" s="103" t="s">
        <v>1140</v>
      </c>
      <c r="E382" s="108" t="s">
        <v>1356</v>
      </c>
      <c r="F382" s="429" t="s">
        <v>2902</v>
      </c>
      <c r="G382" s="90" t="s">
        <v>195</v>
      </c>
      <c r="H382" s="98">
        <v>45206</v>
      </c>
      <c r="I382" s="98">
        <v>45206</v>
      </c>
      <c r="J382" s="98" t="s">
        <v>1671</v>
      </c>
      <c r="K382" s="90"/>
      <c r="L382" s="206"/>
      <c r="M382" s="206"/>
      <c r="N382" s="90"/>
      <c r="O382" s="90"/>
      <c r="P382" s="90"/>
      <c r="Q382" s="90"/>
      <c r="R382" s="90"/>
      <c r="S382" s="107" t="str">
        <f t="shared" si="18"/>
        <v>Open PDFIR FINALLY.IR 32 (S19.ELE.07-10)(01-30)</v>
      </c>
    </row>
    <row r="383" spans="1:19" s="127" customFormat="1" ht="80.099999999999994" hidden="1" customHeight="1" x14ac:dyDescent="0.3">
      <c r="A383" s="450">
        <f t="shared" si="17"/>
        <v>378</v>
      </c>
      <c r="B383" s="442" t="s">
        <v>2915</v>
      </c>
      <c r="C383" s="272" t="str">
        <f t="shared" si="23"/>
        <v>Open PDF IR.IR 400 (S19.CI.08-10)(09-00)</v>
      </c>
      <c r="D383" s="294" t="s">
        <v>76</v>
      </c>
      <c r="E383" s="272" t="s">
        <v>1946</v>
      </c>
      <c r="F383" s="426" t="s">
        <v>3756</v>
      </c>
      <c r="G383" s="90" t="s">
        <v>195</v>
      </c>
      <c r="H383" s="98">
        <v>45207</v>
      </c>
      <c r="I383" s="98">
        <v>45207</v>
      </c>
      <c r="J383" s="98" t="s">
        <v>25</v>
      </c>
      <c r="K383" s="90" t="s">
        <v>195</v>
      </c>
      <c r="L383" s="206">
        <v>45216</v>
      </c>
      <c r="M383" s="206">
        <v>45242</v>
      </c>
      <c r="N383" s="90" t="s">
        <v>62</v>
      </c>
      <c r="O383" s="90"/>
      <c r="P383" s="90"/>
      <c r="Q383" s="90"/>
      <c r="R383" s="90"/>
      <c r="S383" s="107" t="str">
        <f t="shared" si="18"/>
        <v>Open PDFIR FINALLY.IR 400 (S19.CI.08-10)(09-00)</v>
      </c>
    </row>
    <row r="384" spans="1:19" s="127" customFormat="1" ht="79.5" hidden="1" customHeight="1" x14ac:dyDescent="0.3">
      <c r="A384" s="450">
        <f t="shared" si="17"/>
        <v>379</v>
      </c>
      <c r="B384" s="442" t="s">
        <v>2920</v>
      </c>
      <c r="C384" s="272" t="str">
        <f t="shared" si="23"/>
        <v>Open PDF IR.IR 405 (S19.CI.08-10)(09-00)</v>
      </c>
      <c r="D384" s="294" t="s">
        <v>76</v>
      </c>
      <c r="E384" s="272" t="s">
        <v>1356</v>
      </c>
      <c r="F384" s="426" t="s">
        <v>2910</v>
      </c>
      <c r="G384" s="90" t="s">
        <v>195</v>
      </c>
      <c r="H384" s="98">
        <v>45207</v>
      </c>
      <c r="I384" s="98">
        <v>45207</v>
      </c>
      <c r="J384" s="98" t="s">
        <v>62</v>
      </c>
      <c r="K384" s="90"/>
      <c r="L384" s="206"/>
      <c r="M384" s="206"/>
      <c r="N384" s="90"/>
      <c r="O384" s="90"/>
      <c r="P384" s="90"/>
      <c r="Q384" s="90"/>
      <c r="R384" s="90"/>
      <c r="S384" s="107" t="str">
        <f t="shared" si="18"/>
        <v>Open PDFIR FINALLY.IR 405 (S19.CI.08-10)(09-00)</v>
      </c>
    </row>
    <row r="385" spans="1:19" s="127" customFormat="1" ht="79.5" hidden="1" customHeight="1" x14ac:dyDescent="0.3">
      <c r="A385" s="450">
        <f t="shared" si="17"/>
        <v>380</v>
      </c>
      <c r="B385" s="442" t="s">
        <v>2918</v>
      </c>
      <c r="C385" s="272" t="str">
        <f t="shared" si="23"/>
        <v>Open PDF IR.IR 403 (S19.CI.08-10)(09-00)</v>
      </c>
      <c r="D385" s="294" t="s">
        <v>76</v>
      </c>
      <c r="E385" s="272" t="s">
        <v>1644</v>
      </c>
      <c r="F385" s="426" t="s">
        <v>2908</v>
      </c>
      <c r="G385" s="90" t="s">
        <v>195</v>
      </c>
      <c r="H385" s="98">
        <v>45207</v>
      </c>
      <c r="I385" s="98">
        <v>45207</v>
      </c>
      <c r="J385" s="98" t="s">
        <v>62</v>
      </c>
      <c r="K385" s="90"/>
      <c r="L385" s="206"/>
      <c r="M385" s="206"/>
      <c r="N385" s="90"/>
      <c r="O385" s="90"/>
      <c r="P385" s="90"/>
      <c r="Q385" s="90"/>
      <c r="R385" s="90"/>
      <c r="S385" s="107" t="str">
        <f t="shared" si="18"/>
        <v>Open PDFIR FINALLY.IR 403 (S19.CI.08-10)(09-00)</v>
      </c>
    </row>
    <row r="386" spans="1:19" s="127" customFormat="1" ht="79.5" hidden="1" customHeight="1" x14ac:dyDescent="0.3">
      <c r="A386" s="450">
        <f t="shared" si="17"/>
        <v>381</v>
      </c>
      <c r="B386" s="451" t="s">
        <v>2931</v>
      </c>
      <c r="C386" s="108" t="str">
        <f t="shared" si="23"/>
        <v>Open PDF IR.IR 408 (S19.CI.08-10)(12-00)</v>
      </c>
      <c r="D386" s="103" t="s">
        <v>1634</v>
      </c>
      <c r="E386" s="108" t="s">
        <v>1545</v>
      </c>
      <c r="F386" s="429" t="s">
        <v>2932</v>
      </c>
      <c r="G386" s="90" t="s">
        <v>195</v>
      </c>
      <c r="H386" s="98">
        <v>45207</v>
      </c>
      <c r="I386" s="98">
        <v>45207</v>
      </c>
      <c r="J386" s="98" t="s">
        <v>25</v>
      </c>
      <c r="K386" s="90" t="s">
        <v>195</v>
      </c>
      <c r="L386" s="206">
        <v>45216</v>
      </c>
      <c r="M386" s="206">
        <v>45217</v>
      </c>
      <c r="N386" s="90" t="s">
        <v>62</v>
      </c>
      <c r="O386" s="90"/>
      <c r="P386" s="90"/>
      <c r="Q386" s="90"/>
      <c r="R386" s="90"/>
      <c r="S386" s="107" t="str">
        <f t="shared" si="18"/>
        <v>Open PDFIR FINALLY.IR 408 (S19.CI.08-10)(12-00)</v>
      </c>
    </row>
    <row r="387" spans="1:19" s="127" customFormat="1" ht="44.4" hidden="1" x14ac:dyDescent="0.3">
      <c r="A387" s="450">
        <f t="shared" si="17"/>
        <v>382</v>
      </c>
      <c r="B387" s="451" t="s">
        <v>2921</v>
      </c>
      <c r="C387" s="108" t="str">
        <f t="shared" si="23"/>
        <v>Open PDF IR.IR 406 (S19.SU.08-10)(12-00)</v>
      </c>
      <c r="D387" s="103" t="s">
        <v>228</v>
      </c>
      <c r="E387" s="108" t="s">
        <v>1545</v>
      </c>
      <c r="F387" s="429" t="s">
        <v>2913</v>
      </c>
      <c r="G387" s="90" t="s">
        <v>195</v>
      </c>
      <c r="H387" s="98">
        <v>45207</v>
      </c>
      <c r="I387" s="98">
        <v>45207</v>
      </c>
      <c r="J387" s="98" t="s">
        <v>1671</v>
      </c>
      <c r="K387" s="90"/>
      <c r="L387" s="206"/>
      <c r="M387" s="206"/>
      <c r="N387" s="90"/>
      <c r="O387" s="90"/>
      <c r="P387" s="90"/>
      <c r="Q387" s="90"/>
      <c r="R387" s="90"/>
      <c r="S387" s="107" t="str">
        <f t="shared" si="18"/>
        <v>Open PDFIR FINALLY.IR 406 (S19.SU.08-10)(12-00)</v>
      </c>
    </row>
    <row r="388" spans="1:19" s="127" customFormat="1" ht="79.5" hidden="1" customHeight="1" x14ac:dyDescent="0.3">
      <c r="A388" s="450">
        <f t="shared" si="17"/>
        <v>383</v>
      </c>
      <c r="B388" s="442" t="s">
        <v>2919</v>
      </c>
      <c r="C388" s="272" t="str">
        <f t="shared" si="23"/>
        <v>Open PDF IR.IR 404 (S19.CI.08-10)(09-00)</v>
      </c>
      <c r="D388" s="294" t="s">
        <v>76</v>
      </c>
      <c r="E388" s="272" t="s">
        <v>1356</v>
      </c>
      <c r="F388" s="426" t="s">
        <v>2909</v>
      </c>
      <c r="G388" s="90" t="s">
        <v>195</v>
      </c>
      <c r="H388" s="98">
        <v>45207</v>
      </c>
      <c r="I388" s="98">
        <v>45207</v>
      </c>
      <c r="J388" s="98" t="s">
        <v>62</v>
      </c>
      <c r="K388" s="90"/>
      <c r="L388" s="206"/>
      <c r="M388" s="206"/>
      <c r="N388" s="90"/>
      <c r="O388" s="90"/>
      <c r="P388" s="90"/>
      <c r="Q388" s="90"/>
      <c r="R388" s="90"/>
      <c r="S388" s="107" t="str">
        <f t="shared" si="18"/>
        <v>Open PDFIR FINALLY.IR 404 (S19.CI.08-10)(09-00)</v>
      </c>
    </row>
    <row r="389" spans="1:19" s="127" customFormat="1" ht="79.5" hidden="1" customHeight="1" x14ac:dyDescent="0.3">
      <c r="A389" s="450">
        <f t="shared" si="17"/>
        <v>384</v>
      </c>
      <c r="B389" s="442" t="s">
        <v>2916</v>
      </c>
      <c r="C389" s="272" t="str">
        <f t="shared" si="23"/>
        <v>Open PDF IR.IR 401 (S19.CI.08-10)(09-00)</v>
      </c>
      <c r="D389" s="294" t="s">
        <v>76</v>
      </c>
      <c r="E389" s="272" t="s">
        <v>1356</v>
      </c>
      <c r="F389" s="426" t="s">
        <v>3247</v>
      </c>
      <c r="G389" s="90" t="s">
        <v>195</v>
      </c>
      <c r="H389" s="98">
        <v>45207</v>
      </c>
      <c r="I389" s="98">
        <v>45207</v>
      </c>
      <c r="J389" s="98" t="s">
        <v>62</v>
      </c>
      <c r="K389" s="90"/>
      <c r="L389" s="206"/>
      <c r="M389" s="206"/>
      <c r="N389" s="90"/>
      <c r="O389" s="90"/>
      <c r="P389" s="90"/>
      <c r="Q389" s="90"/>
      <c r="R389" s="90"/>
      <c r="S389" s="107" t="str">
        <f t="shared" si="18"/>
        <v>Open PDFIR FINALLY.IR 401 (S19.CI.08-10)(09-00)</v>
      </c>
    </row>
    <row r="390" spans="1:19" s="127" customFormat="1" ht="79.5" hidden="1" customHeight="1" x14ac:dyDescent="0.3">
      <c r="A390" s="450">
        <f t="shared" ref="A390:A453" si="24">ROW()-ROW($A$5)</f>
        <v>385</v>
      </c>
      <c r="B390" s="442" t="s">
        <v>2917</v>
      </c>
      <c r="C390" s="272" t="str">
        <f t="shared" si="23"/>
        <v>Open PDF IR.IR 402 (S19.CI.08-10)(09-00)</v>
      </c>
      <c r="D390" s="294" t="s">
        <v>76</v>
      </c>
      <c r="E390" s="272" t="s">
        <v>1644</v>
      </c>
      <c r="F390" s="426" t="s">
        <v>2907</v>
      </c>
      <c r="G390" s="90" t="s">
        <v>195</v>
      </c>
      <c r="H390" s="98">
        <v>45207</v>
      </c>
      <c r="I390" s="98">
        <v>45207</v>
      </c>
      <c r="J390" s="98" t="s">
        <v>25</v>
      </c>
      <c r="K390" s="90" t="s">
        <v>195</v>
      </c>
      <c r="L390" s="206">
        <v>45216</v>
      </c>
      <c r="M390" s="206">
        <v>45220</v>
      </c>
      <c r="N390" s="90" t="s">
        <v>62</v>
      </c>
      <c r="O390" s="90"/>
      <c r="P390" s="90"/>
      <c r="Q390" s="90"/>
      <c r="R390" s="90"/>
      <c r="S390" s="107" t="str">
        <f t="shared" ref="S390:S453" si="25">IF(B390&gt;0,HYPERLINK(CONCATENATE("PDFIR FINALLY/",B390,".pdf"),CONCATENATE("Open PDFIR FINALLY.",B390)),"")</f>
        <v>Open PDFIR FINALLY.IR 402 (S19.CI.08-10)(09-00)</v>
      </c>
    </row>
    <row r="391" spans="1:19" s="127" customFormat="1" ht="79.5" hidden="1" customHeight="1" x14ac:dyDescent="0.3">
      <c r="A391" s="450">
        <f t="shared" si="24"/>
        <v>386</v>
      </c>
      <c r="B391" s="451" t="s">
        <v>5034</v>
      </c>
      <c r="C391" s="110"/>
      <c r="D391" s="103" t="s">
        <v>4383</v>
      </c>
      <c r="E391" s="108" t="s">
        <v>232</v>
      </c>
      <c r="F391" s="429" t="s">
        <v>5062</v>
      </c>
      <c r="G391" s="90" t="s">
        <v>195</v>
      </c>
      <c r="H391" s="98">
        <v>45208</v>
      </c>
      <c r="I391" s="98">
        <v>45208</v>
      </c>
      <c r="J391" s="98" t="s">
        <v>62</v>
      </c>
      <c r="K391" s="90"/>
      <c r="L391" s="206"/>
      <c r="M391" s="206"/>
      <c r="N391" s="90"/>
      <c r="O391" s="90"/>
      <c r="P391" s="90"/>
      <c r="Q391" s="90"/>
      <c r="R391" s="90"/>
      <c r="S391" s="107" t="str">
        <f t="shared" si="25"/>
        <v>Open PDFIR FINALLY.IR 895 (S19.SU.09-10)(10-00)</v>
      </c>
    </row>
    <row r="392" spans="1:19" s="127" customFormat="1" ht="79.5" hidden="1" customHeight="1" x14ac:dyDescent="0.3">
      <c r="A392" s="450">
        <f t="shared" si="24"/>
        <v>387</v>
      </c>
      <c r="B392" s="451" t="s">
        <v>3064</v>
      </c>
      <c r="C392" s="108" t="str">
        <f>IF(B392&gt;0,HYPERLINK(CONCATENATE("PDF IR/",B392,".pdf"),CONCATENATE("Open PDF IR.",B392)),"")</f>
        <v>Open PDF IR.IR 441 (S19.CI.15-10)(12-00)</v>
      </c>
      <c r="D392" s="103" t="s">
        <v>76</v>
      </c>
      <c r="E392" s="108" t="s">
        <v>232</v>
      </c>
      <c r="F392" s="429" t="s">
        <v>3052</v>
      </c>
      <c r="G392" s="90" t="s">
        <v>195</v>
      </c>
      <c r="H392" s="98">
        <v>45208</v>
      </c>
      <c r="I392" s="98">
        <v>45220</v>
      </c>
      <c r="J392" s="98" t="s">
        <v>62</v>
      </c>
      <c r="K392" s="90"/>
      <c r="L392" s="206"/>
      <c r="M392" s="206"/>
      <c r="N392" s="90"/>
      <c r="O392" s="90"/>
      <c r="P392" s="90"/>
      <c r="Q392" s="90"/>
      <c r="R392" s="90"/>
      <c r="S392" s="107" t="str">
        <f t="shared" si="25"/>
        <v>Open PDFIR FINALLY.IR 441 (S19.CI.15-10)(12-00)</v>
      </c>
    </row>
    <row r="393" spans="1:19" s="118" customFormat="1" ht="79.5" hidden="1" customHeight="1" x14ac:dyDescent="0.3">
      <c r="A393" s="450">
        <f t="shared" si="24"/>
        <v>388</v>
      </c>
      <c r="B393" s="451" t="s">
        <v>2937</v>
      </c>
      <c r="C393" s="108" t="str">
        <f>IF(B393&gt;0,HYPERLINK(CONCATENATE("PDF IR/",B393,".pdf"),CONCATENATE("Open PDF IR.",B393)),"")</f>
        <v>Open PDF IR.IR 409 (S19.SU.09-10)(12-00)</v>
      </c>
      <c r="D393" s="103" t="s">
        <v>228</v>
      </c>
      <c r="E393" s="108" t="s">
        <v>1545</v>
      </c>
      <c r="F393" s="429" t="s">
        <v>2948</v>
      </c>
      <c r="G393" s="90" t="s">
        <v>195</v>
      </c>
      <c r="H393" s="98">
        <v>45208</v>
      </c>
      <c r="I393" s="98">
        <v>45208</v>
      </c>
      <c r="J393" s="98" t="s">
        <v>1671</v>
      </c>
      <c r="K393" s="90"/>
      <c r="L393" s="206"/>
      <c r="M393" s="206"/>
      <c r="N393" s="90"/>
      <c r="O393" s="90"/>
      <c r="P393" s="90"/>
      <c r="Q393" s="90"/>
      <c r="R393" s="90"/>
      <c r="S393" s="107" t="str">
        <f t="shared" si="25"/>
        <v>Open PDFIR FINALLY.IR 409 (S19.SU.09-10)(12-00)</v>
      </c>
    </row>
    <row r="394" spans="1:19" s="118" customFormat="1" ht="80.099999999999994" hidden="1" customHeight="1" x14ac:dyDescent="0.3">
      <c r="A394" s="450">
        <f t="shared" si="24"/>
        <v>389</v>
      </c>
      <c r="B394" s="451" t="s">
        <v>2941</v>
      </c>
      <c r="C394" s="108" t="str">
        <f>IF(B394&gt;0,HYPERLINK(CONCATENATE("PDF IR/",B394,".pdf"),CONCATENATE("Open PDF IR.",B394)),"")</f>
        <v>Open PDF IR.IR 411 (S19.CS.09-10)(12-00)</v>
      </c>
      <c r="D394" s="103" t="s">
        <v>1634</v>
      </c>
      <c r="E394" s="108" t="s">
        <v>1545</v>
      </c>
      <c r="F394" s="429" t="s">
        <v>2940</v>
      </c>
      <c r="G394" s="90" t="s">
        <v>195</v>
      </c>
      <c r="H394" s="98">
        <v>45208</v>
      </c>
      <c r="I394" s="98">
        <v>45208</v>
      </c>
      <c r="J394" s="98" t="s">
        <v>25</v>
      </c>
      <c r="K394" s="90" t="s">
        <v>195</v>
      </c>
      <c r="L394" s="206">
        <v>45216</v>
      </c>
      <c r="M394" s="206">
        <v>45217</v>
      </c>
      <c r="N394" s="90" t="s">
        <v>62</v>
      </c>
      <c r="O394" s="90"/>
      <c r="P394" s="90"/>
      <c r="Q394" s="90"/>
      <c r="R394" s="90"/>
      <c r="S394" s="107" t="str">
        <f t="shared" si="25"/>
        <v>Open PDFIR FINALLY.IR 411 (S19.CS.09-10)(12-00)</v>
      </c>
    </row>
    <row r="395" spans="1:19" s="118" customFormat="1" ht="80.099999999999994" hidden="1" customHeight="1" x14ac:dyDescent="0.3">
      <c r="A395" s="450">
        <f t="shared" si="24"/>
        <v>390</v>
      </c>
      <c r="B395" s="451" t="s">
        <v>3779</v>
      </c>
      <c r="C395" s="108"/>
      <c r="D395" s="103" t="s">
        <v>76</v>
      </c>
      <c r="E395" s="108" t="s">
        <v>3482</v>
      </c>
      <c r="F395" s="429" t="s">
        <v>3811</v>
      </c>
      <c r="G395" s="90" t="s">
        <v>195</v>
      </c>
      <c r="H395" s="98">
        <v>45208</v>
      </c>
      <c r="I395" s="98">
        <v>45208</v>
      </c>
      <c r="J395" s="98" t="s">
        <v>62</v>
      </c>
      <c r="K395" s="90"/>
      <c r="L395" s="206"/>
      <c r="M395" s="206"/>
      <c r="N395" s="90"/>
      <c r="O395" s="90"/>
      <c r="P395" s="90"/>
      <c r="Q395" s="90"/>
      <c r="R395" s="90"/>
      <c r="S395" s="107" t="str">
        <f t="shared" si="25"/>
        <v>Open PDFIR FINALLY.IR 604 (S19.CI.27-11)(12-00)</v>
      </c>
    </row>
    <row r="396" spans="1:19" s="118" customFormat="1" ht="80.099999999999994" hidden="1" customHeight="1" x14ac:dyDescent="0.3">
      <c r="A396" s="450">
        <f t="shared" si="24"/>
        <v>391</v>
      </c>
      <c r="B396" s="451" t="s">
        <v>2938</v>
      </c>
      <c r="C396" s="108" t="str">
        <f t="shared" ref="C396:C407" si="26">IF(B396&gt;0,HYPERLINK(CONCATENATE("PDF IR/",B396,".pdf"),CONCATENATE("Open PDF IR.",B396)),"")</f>
        <v>Open PDF IR.IR 410 (S19.CS.09-10)(12-00)</v>
      </c>
      <c r="D396" s="103" t="s">
        <v>1634</v>
      </c>
      <c r="E396" s="108" t="s">
        <v>1946</v>
      </c>
      <c r="F396" s="429" t="s">
        <v>2939</v>
      </c>
      <c r="G396" s="90" t="s">
        <v>195</v>
      </c>
      <c r="H396" s="98">
        <v>45208</v>
      </c>
      <c r="I396" s="98">
        <v>45208</v>
      </c>
      <c r="J396" s="98" t="s">
        <v>25</v>
      </c>
      <c r="K396" s="90" t="s">
        <v>195</v>
      </c>
      <c r="L396" s="206">
        <v>45216</v>
      </c>
      <c r="M396" s="206">
        <v>45242</v>
      </c>
      <c r="N396" s="90" t="s">
        <v>62</v>
      </c>
      <c r="O396" s="90"/>
      <c r="P396" s="90"/>
      <c r="Q396" s="90"/>
      <c r="R396" s="90"/>
      <c r="S396" s="107" t="str">
        <f t="shared" si="25"/>
        <v>Open PDFIR FINALLY.IR 410 (S19.CS.09-10)(12-00)</v>
      </c>
    </row>
    <row r="397" spans="1:19" s="118" customFormat="1" hidden="1" x14ac:dyDescent="0.3">
      <c r="A397" s="450">
        <f t="shared" si="24"/>
        <v>392</v>
      </c>
      <c r="B397" s="442" t="s">
        <v>1930</v>
      </c>
      <c r="C397" s="272" t="str">
        <f t="shared" si="26"/>
        <v>Open PDF IR.IR 262 (S19.CI.19-06)(09-25)</v>
      </c>
      <c r="D397" s="294" t="s">
        <v>76</v>
      </c>
      <c r="E397" s="272" t="s">
        <v>1545</v>
      </c>
      <c r="F397" s="426" t="s">
        <v>3285</v>
      </c>
      <c r="G397" s="90" t="s">
        <v>195</v>
      </c>
      <c r="H397" s="98">
        <v>45209</v>
      </c>
      <c r="I397" s="98">
        <v>45209</v>
      </c>
      <c r="J397" s="98" t="s">
        <v>62</v>
      </c>
      <c r="K397" s="90"/>
      <c r="L397" s="206"/>
      <c r="M397" s="206"/>
      <c r="N397" s="90"/>
      <c r="O397" s="90"/>
      <c r="P397" s="90"/>
      <c r="Q397" s="90"/>
      <c r="R397" s="90"/>
      <c r="S397" s="107" t="str">
        <f t="shared" si="25"/>
        <v>Open PDFIR FINALLY.IR 262 (S19.CI.19-06)(09-25)</v>
      </c>
    </row>
    <row r="398" spans="1:19" s="118" customFormat="1" ht="80.099999999999994" hidden="1" customHeight="1" x14ac:dyDescent="0.3">
      <c r="A398" s="450">
        <f t="shared" si="24"/>
        <v>393</v>
      </c>
      <c r="B398" s="451" t="s">
        <v>2953</v>
      </c>
      <c r="C398" s="108" t="str">
        <f t="shared" si="26"/>
        <v>Open PDF IR.IR 412 (S19.SU.10-10)(12-00)</v>
      </c>
      <c r="D398" s="103" t="s">
        <v>228</v>
      </c>
      <c r="E398" s="108" t="s">
        <v>1545</v>
      </c>
      <c r="F398" s="429" t="s">
        <v>2959</v>
      </c>
      <c r="G398" s="90" t="s">
        <v>195</v>
      </c>
      <c r="H398" s="98">
        <v>45209</v>
      </c>
      <c r="I398" s="98">
        <v>45209</v>
      </c>
      <c r="J398" s="98" t="s">
        <v>1671</v>
      </c>
      <c r="K398" s="90"/>
      <c r="L398" s="206"/>
      <c r="M398" s="206"/>
      <c r="N398" s="90"/>
      <c r="O398" s="90"/>
      <c r="P398" s="90"/>
      <c r="Q398" s="90"/>
      <c r="R398" s="90"/>
      <c r="S398" s="107" t="str">
        <f t="shared" si="25"/>
        <v>Open PDFIR FINALLY.IR 412 (S19.SU.10-10)(12-00)</v>
      </c>
    </row>
    <row r="399" spans="1:19" s="118" customFormat="1" ht="80.099999999999994" hidden="1" customHeight="1" x14ac:dyDescent="0.3">
      <c r="A399" s="450">
        <f t="shared" si="24"/>
        <v>394</v>
      </c>
      <c r="B399" s="451" t="s">
        <v>2954</v>
      </c>
      <c r="C399" s="108" t="str">
        <f t="shared" si="26"/>
        <v>Open PDF IR.IR 413 (S19.CS.10-10)(12-00)</v>
      </c>
      <c r="D399" s="103" t="s">
        <v>76</v>
      </c>
      <c r="E399" s="108" t="s">
        <v>2415</v>
      </c>
      <c r="F399" s="429" t="s">
        <v>2960</v>
      </c>
      <c r="G399" s="90" t="s">
        <v>195</v>
      </c>
      <c r="H399" s="98">
        <v>45209</v>
      </c>
      <c r="I399" s="98">
        <v>45209</v>
      </c>
      <c r="J399" s="98" t="s">
        <v>62</v>
      </c>
      <c r="K399" s="90"/>
      <c r="L399" s="206"/>
      <c r="M399" s="206"/>
      <c r="N399" s="90"/>
      <c r="O399" s="90"/>
      <c r="P399" s="90"/>
      <c r="Q399" s="90"/>
      <c r="R399" s="90"/>
      <c r="S399" s="107" t="str">
        <f t="shared" si="25"/>
        <v>Open PDFIR FINALLY.IR 413 (S19.CS.10-10)(12-00)</v>
      </c>
    </row>
    <row r="400" spans="1:19" s="118" customFormat="1" ht="80.099999999999994" hidden="1" customHeight="1" x14ac:dyDescent="0.3">
      <c r="A400" s="450">
        <f t="shared" si="24"/>
        <v>395</v>
      </c>
      <c r="B400" s="451" t="s">
        <v>2955</v>
      </c>
      <c r="C400" s="108" t="str">
        <f t="shared" si="26"/>
        <v>Open PDF IR.IR 414 (S19.CS.10-10)(12-00)</v>
      </c>
      <c r="D400" s="103" t="s">
        <v>76</v>
      </c>
      <c r="E400" s="108" t="s">
        <v>1644</v>
      </c>
      <c r="F400" s="429" t="s">
        <v>2961</v>
      </c>
      <c r="G400" s="90" t="s">
        <v>195</v>
      </c>
      <c r="H400" s="98">
        <v>45209</v>
      </c>
      <c r="I400" s="98">
        <v>45209</v>
      </c>
      <c r="J400" s="98" t="s">
        <v>25</v>
      </c>
      <c r="K400" s="90" t="s">
        <v>195</v>
      </c>
      <c r="L400" s="206">
        <v>45216</v>
      </c>
      <c r="M400" s="206">
        <v>45220</v>
      </c>
      <c r="N400" s="90" t="s">
        <v>62</v>
      </c>
      <c r="O400" s="90"/>
      <c r="P400" s="90"/>
      <c r="Q400" s="90"/>
      <c r="R400" s="90"/>
      <c r="S400" s="107" t="str">
        <f t="shared" si="25"/>
        <v>Open PDFIR FINALLY.IR 414 (S19.CS.10-10)(12-00)</v>
      </c>
    </row>
    <row r="401" spans="1:19" s="118" customFormat="1" ht="79.5" hidden="1" customHeight="1" x14ac:dyDescent="0.3">
      <c r="A401" s="450">
        <f t="shared" si="24"/>
        <v>396</v>
      </c>
      <c r="B401" s="451" t="s">
        <v>2956</v>
      </c>
      <c r="C401" s="108" t="str">
        <f t="shared" si="26"/>
        <v>Open PDF IR.IR 415 (S19.CS.10-10)(12-00)</v>
      </c>
      <c r="D401" s="103" t="s">
        <v>76</v>
      </c>
      <c r="E401" s="108" t="s">
        <v>1545</v>
      </c>
      <c r="F401" s="429" t="s">
        <v>2962</v>
      </c>
      <c r="G401" s="90" t="s">
        <v>195</v>
      </c>
      <c r="H401" s="98">
        <v>45209</v>
      </c>
      <c r="I401" s="98">
        <v>45209</v>
      </c>
      <c r="J401" s="98" t="s">
        <v>25</v>
      </c>
      <c r="K401" s="90" t="s">
        <v>195</v>
      </c>
      <c r="L401" s="206">
        <v>45216</v>
      </c>
      <c r="M401" s="206">
        <v>45245</v>
      </c>
      <c r="N401" s="90" t="s">
        <v>62</v>
      </c>
      <c r="O401" s="90"/>
      <c r="P401" s="90"/>
      <c r="Q401" s="90"/>
      <c r="R401" s="90"/>
      <c r="S401" s="107" t="str">
        <f t="shared" si="25"/>
        <v>Open PDFIR FINALLY.IR 415 (S19.CS.10-10)(12-00)</v>
      </c>
    </row>
    <row r="402" spans="1:19" s="118" customFormat="1" ht="79.5" hidden="1" customHeight="1" x14ac:dyDescent="0.3">
      <c r="A402" s="450">
        <f t="shared" si="24"/>
        <v>397</v>
      </c>
      <c r="B402" s="451" t="s">
        <v>2957</v>
      </c>
      <c r="C402" s="108" t="str">
        <f t="shared" si="26"/>
        <v>Open PDF IR.IR 416 (S19.CS.10-10)(12-00)</v>
      </c>
      <c r="D402" s="103" t="s">
        <v>76</v>
      </c>
      <c r="E402" s="108" t="s">
        <v>1545</v>
      </c>
      <c r="F402" s="429" t="s">
        <v>2958</v>
      </c>
      <c r="G402" s="90" t="s">
        <v>195</v>
      </c>
      <c r="H402" s="98">
        <v>45209</v>
      </c>
      <c r="I402" s="98">
        <v>45209</v>
      </c>
      <c r="J402" s="98" t="s">
        <v>25</v>
      </c>
      <c r="K402" s="90" t="s">
        <v>195</v>
      </c>
      <c r="L402" s="206">
        <v>45216</v>
      </c>
      <c r="M402" s="206">
        <v>45216</v>
      </c>
      <c r="N402" s="90" t="s">
        <v>62</v>
      </c>
      <c r="O402" s="90"/>
      <c r="P402" s="90"/>
      <c r="Q402" s="90"/>
      <c r="R402" s="90"/>
      <c r="S402" s="107" t="str">
        <f t="shared" si="25"/>
        <v>Open PDFIR FINALLY.IR 416 (S19.CS.10-10)(12-00)</v>
      </c>
    </row>
    <row r="403" spans="1:19" s="118" customFormat="1" ht="80.099999999999994" customHeight="1" x14ac:dyDescent="0.3">
      <c r="A403" s="450">
        <f t="shared" si="24"/>
        <v>398</v>
      </c>
      <c r="B403" s="451" t="s">
        <v>2963</v>
      </c>
      <c r="C403" s="108" t="str">
        <f t="shared" si="26"/>
        <v>Open PDF IR.IR 33 (S19.ELE.11-10)(12-30)</v>
      </c>
      <c r="D403" s="103" t="s">
        <v>1140</v>
      </c>
      <c r="E403" s="108" t="s">
        <v>1356</v>
      </c>
      <c r="F403" s="429" t="s">
        <v>2964</v>
      </c>
      <c r="G403" s="90" t="s">
        <v>195</v>
      </c>
      <c r="H403" s="98">
        <v>45210</v>
      </c>
      <c r="I403" s="98">
        <v>45210</v>
      </c>
      <c r="J403" s="98" t="s">
        <v>1671</v>
      </c>
      <c r="K403" s="90"/>
      <c r="L403" s="206"/>
      <c r="M403" s="206"/>
      <c r="N403" s="90"/>
      <c r="O403" s="90"/>
      <c r="P403" s="90"/>
      <c r="Q403" s="90"/>
      <c r="R403" s="90"/>
      <c r="S403" s="107" t="str">
        <f t="shared" si="25"/>
        <v>Open PDFIR FINALLY.IR 33 (S19.ELE.11-10)(12-30)</v>
      </c>
    </row>
    <row r="404" spans="1:19" s="118" customFormat="1" ht="80.099999999999994" hidden="1" customHeight="1" x14ac:dyDescent="0.3">
      <c r="A404" s="450">
        <f t="shared" si="24"/>
        <v>399</v>
      </c>
      <c r="B404" s="451" t="s">
        <v>2970</v>
      </c>
      <c r="C404" s="108" t="str">
        <f t="shared" si="26"/>
        <v>Open PDF IR.IR 417 (S19.CS.11-10)(12-00)</v>
      </c>
      <c r="D404" s="103" t="s">
        <v>76</v>
      </c>
      <c r="E404" s="108" t="s">
        <v>1545</v>
      </c>
      <c r="F404" s="429" t="s">
        <v>2971</v>
      </c>
      <c r="G404" s="90" t="s">
        <v>195</v>
      </c>
      <c r="H404" s="98">
        <v>45210</v>
      </c>
      <c r="I404" s="98">
        <v>45210</v>
      </c>
      <c r="J404" s="98" t="s">
        <v>25</v>
      </c>
      <c r="K404" s="90" t="s">
        <v>195</v>
      </c>
      <c r="L404" s="206">
        <v>45216</v>
      </c>
      <c r="M404" s="206">
        <v>45245</v>
      </c>
      <c r="N404" s="90" t="s">
        <v>62</v>
      </c>
      <c r="O404" s="90"/>
      <c r="P404" s="90"/>
      <c r="Q404" s="90"/>
      <c r="R404" s="90"/>
      <c r="S404" s="107" t="str">
        <f t="shared" si="25"/>
        <v>Open PDFIR FINALLY.IR 417 (S19.CS.11-10)(12-00)</v>
      </c>
    </row>
    <row r="405" spans="1:19" s="118" customFormat="1" ht="80.099999999999994" hidden="1" customHeight="1" x14ac:dyDescent="0.3">
      <c r="A405" s="450">
        <f t="shared" si="24"/>
        <v>400</v>
      </c>
      <c r="B405" s="451" t="s">
        <v>2974</v>
      </c>
      <c r="C405" s="108" t="str">
        <f t="shared" si="26"/>
        <v>Open PDF IR.IR 418 (S19.SU.12-10)(12-00)</v>
      </c>
      <c r="D405" s="103" t="s">
        <v>228</v>
      </c>
      <c r="E405" s="108" t="s">
        <v>1946</v>
      </c>
      <c r="F405" s="429" t="s">
        <v>2981</v>
      </c>
      <c r="G405" s="90" t="s">
        <v>195</v>
      </c>
      <c r="H405" s="98">
        <v>45211</v>
      </c>
      <c r="I405" s="98" t="s">
        <v>3004</v>
      </c>
      <c r="J405" s="98" t="s">
        <v>1671</v>
      </c>
      <c r="K405" s="90"/>
      <c r="L405" s="206"/>
      <c r="M405" s="206"/>
      <c r="N405" s="90"/>
      <c r="O405" s="90"/>
      <c r="P405" s="90"/>
      <c r="Q405" s="90"/>
      <c r="R405" s="90"/>
      <c r="S405" s="107" t="str">
        <f t="shared" si="25"/>
        <v>Open PDFIR FINALLY.IR 418 (S19.SU.12-10)(12-00)</v>
      </c>
    </row>
    <row r="406" spans="1:19" s="118" customFormat="1" ht="44.4" hidden="1" x14ac:dyDescent="0.3">
      <c r="A406" s="450">
        <f t="shared" si="24"/>
        <v>401</v>
      </c>
      <c r="B406" s="451" t="s">
        <v>3065</v>
      </c>
      <c r="C406" s="108" t="str">
        <f t="shared" si="26"/>
        <v>Open PDF IR.IR 442 (S19.CI.15-10)(12-00)</v>
      </c>
      <c r="D406" s="103" t="s">
        <v>76</v>
      </c>
      <c r="E406" s="108" t="s">
        <v>1545</v>
      </c>
      <c r="F406" s="429" t="s">
        <v>3056</v>
      </c>
      <c r="G406" s="90" t="s">
        <v>195</v>
      </c>
      <c r="H406" s="98">
        <v>45211</v>
      </c>
      <c r="I406" s="98">
        <v>45220</v>
      </c>
      <c r="J406" s="98" t="s">
        <v>62</v>
      </c>
      <c r="K406" s="90"/>
      <c r="L406" s="206"/>
      <c r="M406" s="206"/>
      <c r="N406" s="98"/>
      <c r="O406" s="90"/>
      <c r="P406" s="90"/>
      <c r="Q406" s="90"/>
      <c r="R406" s="90"/>
      <c r="S406" s="107" t="str">
        <f t="shared" si="25"/>
        <v>Open PDFIR FINALLY.IR 442 (S19.CI.15-10)(12-00)</v>
      </c>
    </row>
    <row r="407" spans="1:19" s="118" customFormat="1" ht="80.099999999999994" hidden="1" customHeight="1" x14ac:dyDescent="0.3">
      <c r="A407" s="450">
        <f t="shared" si="24"/>
        <v>402</v>
      </c>
      <c r="B407" s="451" t="s">
        <v>3066</v>
      </c>
      <c r="C407" s="108" t="str">
        <f t="shared" si="26"/>
        <v>Open PDF IR.IR 443 (S19.CI.15-10)(12-00)</v>
      </c>
      <c r="D407" s="103" t="s">
        <v>76</v>
      </c>
      <c r="E407" s="108" t="s">
        <v>232</v>
      </c>
      <c r="F407" s="429" t="s">
        <v>3055</v>
      </c>
      <c r="G407" s="90" t="s">
        <v>195</v>
      </c>
      <c r="H407" s="98">
        <v>45212</v>
      </c>
      <c r="I407" s="98">
        <v>45220</v>
      </c>
      <c r="J407" s="98" t="s">
        <v>62</v>
      </c>
      <c r="K407" s="90"/>
      <c r="L407" s="206"/>
      <c r="M407" s="206"/>
      <c r="N407" s="90"/>
      <c r="O407" s="90"/>
      <c r="P407" s="90"/>
      <c r="Q407" s="90"/>
      <c r="R407" s="90"/>
      <c r="S407" s="107" t="str">
        <f t="shared" si="25"/>
        <v>Open PDFIR FINALLY.IR 443 (S19.CI.15-10)(12-00)</v>
      </c>
    </row>
    <row r="408" spans="1:19" s="118" customFormat="1" ht="80.099999999999994" hidden="1" customHeight="1" x14ac:dyDescent="0.3">
      <c r="A408" s="450">
        <f t="shared" si="24"/>
        <v>403</v>
      </c>
      <c r="B408" s="451" t="s">
        <v>5035</v>
      </c>
      <c r="C408" s="110"/>
      <c r="D408" s="103" t="s">
        <v>4383</v>
      </c>
      <c r="E408" s="108" t="s">
        <v>232</v>
      </c>
      <c r="F408" s="429" t="s">
        <v>5061</v>
      </c>
      <c r="G408" s="90" t="s">
        <v>195</v>
      </c>
      <c r="H408" s="98">
        <v>45212</v>
      </c>
      <c r="I408" s="98">
        <v>45212</v>
      </c>
      <c r="J408" s="98" t="s">
        <v>62</v>
      </c>
      <c r="K408" s="90"/>
      <c r="L408" s="206"/>
      <c r="M408" s="206"/>
      <c r="N408" s="90"/>
      <c r="O408" s="90"/>
      <c r="P408" s="90"/>
      <c r="Q408" s="90"/>
      <c r="R408" s="90"/>
      <c r="S408" s="107" t="str">
        <f t="shared" si="25"/>
        <v>Open PDFIR FINALLY.IR 896 (S19.SU.13-10)(10-00)</v>
      </c>
    </row>
    <row r="409" spans="1:19" s="118" customFormat="1" ht="80.099999999999994" customHeight="1" x14ac:dyDescent="0.3">
      <c r="A409" s="450">
        <f t="shared" si="24"/>
        <v>404</v>
      </c>
      <c r="B409" s="451" t="s">
        <v>3354</v>
      </c>
      <c r="C409" s="108" t="str">
        <f t="shared" ref="C409:C430" si="27">IF(B409&gt;0,HYPERLINK(CONCATENATE("PDF IR/",B409,".pdf"),CONCATENATE("Open PDF IR.",B409)),"")</f>
        <v>Open PDF IR.IR 41 (S19.ELEC.14-10)(10-00)</v>
      </c>
      <c r="D409" s="103" t="s">
        <v>1140</v>
      </c>
      <c r="E409" s="108" t="s">
        <v>1545</v>
      </c>
      <c r="F409" s="429" t="s">
        <v>3359</v>
      </c>
      <c r="G409" s="90" t="s">
        <v>195</v>
      </c>
      <c r="H409" s="98">
        <v>45213</v>
      </c>
      <c r="I409" s="98">
        <v>45239</v>
      </c>
      <c r="J409" s="98" t="s">
        <v>1671</v>
      </c>
      <c r="K409" s="90"/>
      <c r="L409" s="206"/>
      <c r="M409" s="206"/>
      <c r="N409" s="90"/>
      <c r="O409" s="90"/>
      <c r="P409" s="90"/>
      <c r="Q409" s="90"/>
      <c r="R409" s="90"/>
      <c r="S409" s="107" t="str">
        <f t="shared" si="25"/>
        <v>Open PDFIR FINALLY.IR 41 (S19.ELEC.14-10)(10-00)</v>
      </c>
    </row>
    <row r="410" spans="1:19" s="118" customFormat="1" ht="80.099999999999994" hidden="1" customHeight="1" x14ac:dyDescent="0.3">
      <c r="A410" s="450">
        <f t="shared" si="24"/>
        <v>405</v>
      </c>
      <c r="B410" s="451" t="s">
        <v>2976</v>
      </c>
      <c r="C410" s="108" t="str">
        <f t="shared" si="27"/>
        <v>Open PDF IR.IR 420 (S19.SU.14-10)(12-00)</v>
      </c>
      <c r="D410" s="103" t="s">
        <v>228</v>
      </c>
      <c r="E410" s="108" t="s">
        <v>1545</v>
      </c>
      <c r="F410" s="429" t="s">
        <v>2983</v>
      </c>
      <c r="G410" s="90" t="s">
        <v>195</v>
      </c>
      <c r="H410" s="98">
        <v>45213</v>
      </c>
      <c r="I410" s="98">
        <v>45213</v>
      </c>
      <c r="J410" s="98" t="s">
        <v>1671</v>
      </c>
      <c r="K410" s="90"/>
      <c r="L410" s="206"/>
      <c r="M410" s="206"/>
      <c r="N410" s="90"/>
      <c r="O410" s="90"/>
      <c r="P410" s="90"/>
      <c r="Q410" s="90"/>
      <c r="R410" s="90"/>
      <c r="S410" s="107" t="str">
        <f t="shared" si="25"/>
        <v>Open PDFIR FINALLY.IR 420 (S19.SU.14-10)(12-00)</v>
      </c>
    </row>
    <row r="411" spans="1:19" s="118" customFormat="1" ht="80.099999999999994" hidden="1" customHeight="1" x14ac:dyDescent="0.3">
      <c r="A411" s="450">
        <f t="shared" si="24"/>
        <v>406</v>
      </c>
      <c r="B411" s="451" t="s">
        <v>2975</v>
      </c>
      <c r="C411" s="108" t="str">
        <f t="shared" si="27"/>
        <v>Open PDF IR.IR 419 (S19.SU.14-10)(12-00)</v>
      </c>
      <c r="D411" s="103" t="s">
        <v>228</v>
      </c>
      <c r="E411" s="108" t="s">
        <v>1946</v>
      </c>
      <c r="F411" s="429" t="s">
        <v>2982</v>
      </c>
      <c r="G411" s="90" t="s">
        <v>195</v>
      </c>
      <c r="H411" s="98">
        <v>45213</v>
      </c>
      <c r="I411" s="98">
        <v>45213</v>
      </c>
      <c r="J411" s="98" t="s">
        <v>1671</v>
      </c>
      <c r="K411" s="90"/>
      <c r="L411" s="206"/>
      <c r="M411" s="206"/>
      <c r="N411" s="90"/>
      <c r="O411" s="90"/>
      <c r="P411" s="90"/>
      <c r="Q411" s="90"/>
      <c r="R411" s="90"/>
      <c r="S411" s="107" t="str">
        <f t="shared" si="25"/>
        <v>Open PDFIR FINALLY.IR 419 (S19.SU.14-10)(12-00)</v>
      </c>
    </row>
    <row r="412" spans="1:19" s="118" customFormat="1" ht="80.099999999999994" hidden="1" customHeight="1" x14ac:dyDescent="0.3">
      <c r="A412" s="450">
        <f t="shared" si="24"/>
        <v>407</v>
      </c>
      <c r="B412" s="451" t="s">
        <v>2977</v>
      </c>
      <c r="C412" s="108" t="str">
        <f t="shared" si="27"/>
        <v>Open PDF IR.IR 421 (S19.CI.14-10)(12-00)</v>
      </c>
      <c r="D412" s="103" t="s">
        <v>76</v>
      </c>
      <c r="E412" s="108" t="s">
        <v>1946</v>
      </c>
      <c r="F412" s="429" t="s">
        <v>2984</v>
      </c>
      <c r="G412" s="90" t="s">
        <v>195</v>
      </c>
      <c r="H412" s="98">
        <v>45213</v>
      </c>
      <c r="I412" s="98">
        <v>45213</v>
      </c>
      <c r="J412" s="98" t="s">
        <v>25</v>
      </c>
      <c r="K412" s="90" t="s">
        <v>195</v>
      </c>
      <c r="L412" s="206">
        <v>45216</v>
      </c>
      <c r="M412" s="206">
        <v>45217</v>
      </c>
      <c r="N412" s="90" t="s">
        <v>62</v>
      </c>
      <c r="O412" s="90"/>
      <c r="P412" s="90"/>
      <c r="Q412" s="90"/>
      <c r="R412" s="90"/>
      <c r="S412" s="107" t="str">
        <f t="shared" si="25"/>
        <v>Open PDFIR FINALLY.IR 421 (S19.CI.14-10)(12-00)</v>
      </c>
    </row>
    <row r="413" spans="1:19" s="118" customFormat="1" ht="80.099999999999994" hidden="1" customHeight="1" x14ac:dyDescent="0.3">
      <c r="A413" s="450">
        <f t="shared" si="24"/>
        <v>408</v>
      </c>
      <c r="B413" s="451" t="s">
        <v>2978</v>
      </c>
      <c r="C413" s="108" t="str">
        <f t="shared" si="27"/>
        <v>Open PDF IR.IR 422 (S19.CI.14-10)(12-00)</v>
      </c>
      <c r="D413" s="103" t="s">
        <v>76</v>
      </c>
      <c r="E413" s="108" t="s">
        <v>1946</v>
      </c>
      <c r="F413" s="429" t="s">
        <v>2985</v>
      </c>
      <c r="G413" s="90" t="s">
        <v>195</v>
      </c>
      <c r="H413" s="98">
        <v>45213</v>
      </c>
      <c r="I413" s="98">
        <v>45213</v>
      </c>
      <c r="J413" s="98" t="s">
        <v>25</v>
      </c>
      <c r="K413" s="90" t="s">
        <v>195</v>
      </c>
      <c r="L413" s="206">
        <v>45216</v>
      </c>
      <c r="M413" s="206">
        <v>45217</v>
      </c>
      <c r="N413" s="90" t="s">
        <v>62</v>
      </c>
      <c r="O413" s="90"/>
      <c r="P413" s="90"/>
      <c r="Q413" s="90"/>
      <c r="R413" s="90"/>
      <c r="S413" s="107" t="str">
        <f t="shared" si="25"/>
        <v>Open PDFIR FINALLY.IR 422 (S19.CI.14-10)(12-00)</v>
      </c>
    </row>
    <row r="414" spans="1:19" s="118" customFormat="1" ht="80.099999999999994" hidden="1" customHeight="1" x14ac:dyDescent="0.3">
      <c r="A414" s="450">
        <f t="shared" si="24"/>
        <v>409</v>
      </c>
      <c r="B414" s="451" t="s">
        <v>2980</v>
      </c>
      <c r="C414" s="108" t="str">
        <f t="shared" si="27"/>
        <v>Open PDF IR.IR 424 (S19.CI.14-10)(12-00)</v>
      </c>
      <c r="D414" s="103" t="s">
        <v>76</v>
      </c>
      <c r="E414" s="108" t="s">
        <v>1545</v>
      </c>
      <c r="F414" s="429" t="s">
        <v>2987</v>
      </c>
      <c r="G414" s="90" t="s">
        <v>195</v>
      </c>
      <c r="H414" s="98">
        <v>45213</v>
      </c>
      <c r="I414" s="98">
        <v>45213</v>
      </c>
      <c r="J414" s="98" t="s">
        <v>25</v>
      </c>
      <c r="K414" s="90" t="s">
        <v>195</v>
      </c>
      <c r="L414" s="206">
        <v>45216</v>
      </c>
      <c r="M414" s="206">
        <v>45217</v>
      </c>
      <c r="N414" s="90" t="s">
        <v>62</v>
      </c>
      <c r="O414" s="90"/>
      <c r="P414" s="90"/>
      <c r="Q414" s="90"/>
      <c r="R414" s="90"/>
      <c r="S414" s="107" t="str">
        <f t="shared" si="25"/>
        <v>Open PDFIR FINALLY.IR 424 (S19.CI.14-10)(12-00)</v>
      </c>
    </row>
    <row r="415" spans="1:19" s="118" customFormat="1" ht="80.099999999999994" hidden="1" customHeight="1" x14ac:dyDescent="0.3">
      <c r="A415" s="450">
        <f t="shared" si="24"/>
        <v>410</v>
      </c>
      <c r="B415" s="451" t="s">
        <v>2979</v>
      </c>
      <c r="C415" s="108" t="str">
        <f t="shared" si="27"/>
        <v>Open PDF IR.IR 423 (S19.CI.14-10)(12-00)</v>
      </c>
      <c r="D415" s="103" t="s">
        <v>76</v>
      </c>
      <c r="E415" s="108" t="s">
        <v>1545</v>
      </c>
      <c r="F415" s="429" t="s">
        <v>2986</v>
      </c>
      <c r="G415" s="90" t="s">
        <v>195</v>
      </c>
      <c r="H415" s="98">
        <v>45213</v>
      </c>
      <c r="I415" s="98">
        <v>45213</v>
      </c>
      <c r="J415" s="98" t="s">
        <v>25</v>
      </c>
      <c r="K415" s="90" t="s">
        <v>195</v>
      </c>
      <c r="L415" s="206">
        <v>45216</v>
      </c>
      <c r="M415" s="206">
        <v>45245</v>
      </c>
      <c r="N415" s="90" t="s">
        <v>62</v>
      </c>
      <c r="O415" s="90"/>
      <c r="P415" s="90"/>
      <c r="Q415" s="90"/>
      <c r="R415" s="90"/>
      <c r="S415" s="107" t="str">
        <f t="shared" si="25"/>
        <v>Open PDFIR FINALLY.IR 423 (S19.CI.14-10)(12-00)</v>
      </c>
    </row>
    <row r="416" spans="1:19" s="118" customFormat="1" ht="91.5" hidden="1" customHeight="1" x14ac:dyDescent="0.3">
      <c r="A416" s="450">
        <f t="shared" si="24"/>
        <v>411</v>
      </c>
      <c r="B416" s="451" t="s">
        <v>3037</v>
      </c>
      <c r="C416" s="108" t="str">
        <f t="shared" si="27"/>
        <v>Open PDF IR.IR 430 (S19.CI.15-10)(12-00)</v>
      </c>
      <c r="D416" s="103" t="s">
        <v>228</v>
      </c>
      <c r="E416" s="108" t="s">
        <v>1946</v>
      </c>
      <c r="F416" s="429" t="s">
        <v>3041</v>
      </c>
      <c r="G416" s="90" t="s">
        <v>195</v>
      </c>
      <c r="H416" s="98">
        <v>45214</v>
      </c>
      <c r="I416" s="98">
        <v>45217</v>
      </c>
      <c r="J416" s="98" t="s">
        <v>1671</v>
      </c>
      <c r="K416" s="90"/>
      <c r="L416" s="206"/>
      <c r="M416" s="206"/>
      <c r="N416" s="90"/>
      <c r="O416" s="90"/>
      <c r="P416" s="90"/>
      <c r="Q416" s="90"/>
      <c r="R416" s="90"/>
      <c r="S416" s="107" t="str">
        <f t="shared" si="25"/>
        <v>Open PDFIR FINALLY.IR 430 (S19.CI.15-10)(12-00)</v>
      </c>
    </row>
    <row r="417" spans="1:19" s="118" customFormat="1" ht="91.5" hidden="1" customHeight="1" x14ac:dyDescent="0.3">
      <c r="A417" s="450">
        <f t="shared" si="24"/>
        <v>412</v>
      </c>
      <c r="B417" s="451" t="s">
        <v>3034</v>
      </c>
      <c r="C417" s="108" t="str">
        <f t="shared" si="27"/>
        <v>Open PDF IR.IR 428 (S19.CI.15-10)(12-00)</v>
      </c>
      <c r="D417" s="103" t="s">
        <v>228</v>
      </c>
      <c r="E417" s="108" t="s">
        <v>1545</v>
      </c>
      <c r="F417" s="429" t="s">
        <v>3039</v>
      </c>
      <c r="G417" s="90" t="s">
        <v>195</v>
      </c>
      <c r="H417" s="98">
        <v>45214</v>
      </c>
      <c r="I417" s="98">
        <v>45215</v>
      </c>
      <c r="J417" s="98" t="s">
        <v>1671</v>
      </c>
      <c r="K417" s="90"/>
      <c r="L417" s="206"/>
      <c r="M417" s="206"/>
      <c r="N417" s="90"/>
      <c r="O417" s="90"/>
      <c r="P417" s="90"/>
      <c r="Q417" s="90"/>
      <c r="R417" s="90"/>
      <c r="S417" s="107" t="str">
        <f t="shared" si="25"/>
        <v>Open PDFIR FINALLY.IR 428 (S19.CI.15-10)(12-00)</v>
      </c>
    </row>
    <row r="418" spans="1:19" s="118" customFormat="1" ht="91.5" hidden="1" customHeight="1" x14ac:dyDescent="0.3">
      <c r="A418" s="450">
        <f t="shared" si="24"/>
        <v>413</v>
      </c>
      <c r="B418" s="451" t="s">
        <v>3036</v>
      </c>
      <c r="C418" s="108" t="str">
        <f t="shared" si="27"/>
        <v>Open PDF IR.IR 429 (S19.CI.15-10)(12-00)</v>
      </c>
      <c r="D418" s="103" t="s">
        <v>228</v>
      </c>
      <c r="E418" s="108" t="s">
        <v>1545</v>
      </c>
      <c r="F418" s="429" t="s">
        <v>3040</v>
      </c>
      <c r="G418" s="90" t="s">
        <v>195</v>
      </c>
      <c r="H418" s="98">
        <v>45214</v>
      </c>
      <c r="I418" s="98">
        <v>45215</v>
      </c>
      <c r="J418" s="98" t="s">
        <v>1671</v>
      </c>
      <c r="K418" s="90"/>
      <c r="L418" s="206"/>
      <c r="M418" s="206"/>
      <c r="N418" s="90"/>
      <c r="O418" s="90"/>
      <c r="P418" s="90"/>
      <c r="Q418" s="90"/>
      <c r="R418" s="90"/>
      <c r="S418" s="107" t="str">
        <f t="shared" si="25"/>
        <v>Open PDFIR FINALLY.IR 429 (S19.CI.15-10)(12-00)</v>
      </c>
    </row>
    <row r="419" spans="1:19" s="118" customFormat="1" ht="91.5" hidden="1" customHeight="1" x14ac:dyDescent="0.3">
      <c r="A419" s="450">
        <f t="shared" si="24"/>
        <v>414</v>
      </c>
      <c r="B419" s="451" t="s">
        <v>3012</v>
      </c>
      <c r="C419" s="108" t="str">
        <f t="shared" si="27"/>
        <v>Open PDF IR.IR 426 (S19.SU.15-10)(12-00)</v>
      </c>
      <c r="D419" s="103" t="s">
        <v>228</v>
      </c>
      <c r="E419" s="108" t="s">
        <v>1545</v>
      </c>
      <c r="F419" s="429" t="s">
        <v>3015</v>
      </c>
      <c r="G419" s="90" t="s">
        <v>195</v>
      </c>
      <c r="H419" s="98">
        <v>45214</v>
      </c>
      <c r="I419" s="98">
        <v>45214</v>
      </c>
      <c r="J419" s="98" t="s">
        <v>1671</v>
      </c>
      <c r="K419" s="90"/>
      <c r="L419" s="206"/>
      <c r="M419" s="206"/>
      <c r="N419" s="98"/>
      <c r="O419" s="90"/>
      <c r="P419" s="90"/>
      <c r="Q419" s="90"/>
      <c r="R419" s="90"/>
      <c r="S419" s="107" t="str">
        <f t="shared" si="25"/>
        <v>Open PDFIR FINALLY.IR 426 (S19.SU.15-10)(12-00)</v>
      </c>
    </row>
    <row r="420" spans="1:19" s="118" customFormat="1" ht="91.5" hidden="1" customHeight="1" x14ac:dyDescent="0.3">
      <c r="A420" s="450">
        <f t="shared" si="24"/>
        <v>415</v>
      </c>
      <c r="B420" s="451" t="s">
        <v>3011</v>
      </c>
      <c r="C420" s="108" t="str">
        <f t="shared" si="27"/>
        <v>Open PDF IR.IR 425 (S19.CI.15-10)(12-00)</v>
      </c>
      <c r="D420" s="103" t="s">
        <v>76</v>
      </c>
      <c r="E420" s="108" t="s">
        <v>3747</v>
      </c>
      <c r="F420" s="429" t="s">
        <v>3014</v>
      </c>
      <c r="G420" s="90" t="s">
        <v>195</v>
      </c>
      <c r="H420" s="98">
        <v>45214</v>
      </c>
      <c r="I420" s="98">
        <v>45214</v>
      </c>
      <c r="J420" s="98" t="s">
        <v>62</v>
      </c>
      <c r="K420" s="90"/>
      <c r="L420" s="206"/>
      <c r="M420" s="206"/>
      <c r="N420" s="90"/>
      <c r="O420" s="90"/>
      <c r="P420" s="90"/>
      <c r="Q420" s="90"/>
      <c r="R420" s="90"/>
      <c r="S420" s="107" t="str">
        <f t="shared" si="25"/>
        <v>Open PDFIR FINALLY.IR 425 (S19.CI.15-10)(12-00)</v>
      </c>
    </row>
    <row r="421" spans="1:19" s="118" customFormat="1" ht="91.5" hidden="1" customHeight="1" x14ac:dyDescent="0.3">
      <c r="A421" s="450">
        <f t="shared" si="24"/>
        <v>416</v>
      </c>
      <c r="B421" s="451" t="s">
        <v>3013</v>
      </c>
      <c r="C421" s="108" t="str">
        <f t="shared" si="27"/>
        <v>Open PDF IR.IR 427 (S19.CI.15-10)(12-00)</v>
      </c>
      <c r="D421" s="103" t="s">
        <v>76</v>
      </c>
      <c r="E421" s="108" t="s">
        <v>1545</v>
      </c>
      <c r="F421" s="429" t="s">
        <v>3016</v>
      </c>
      <c r="G421" s="90" t="s">
        <v>195</v>
      </c>
      <c r="H421" s="98">
        <v>45214</v>
      </c>
      <c r="I421" s="98">
        <v>45214</v>
      </c>
      <c r="J421" s="98" t="s">
        <v>25</v>
      </c>
      <c r="K421" s="90" t="s">
        <v>195</v>
      </c>
      <c r="L421" s="206">
        <v>45216</v>
      </c>
      <c r="M421" s="206">
        <v>45216</v>
      </c>
      <c r="N421" s="90" t="s">
        <v>62</v>
      </c>
      <c r="O421" s="90"/>
      <c r="P421" s="90"/>
      <c r="Q421" s="90"/>
      <c r="R421" s="90"/>
      <c r="S421" s="107" t="str">
        <f t="shared" si="25"/>
        <v>Open PDFIR FINALLY.IR 427 (S19.CI.15-10)(12-00)</v>
      </c>
    </row>
    <row r="422" spans="1:19" s="118" customFormat="1" ht="91.5" hidden="1" customHeight="1" x14ac:dyDescent="0.3">
      <c r="A422" s="450">
        <f t="shared" si="24"/>
        <v>417</v>
      </c>
      <c r="B422" s="451" t="s">
        <v>3563</v>
      </c>
      <c r="C422" s="108" t="str">
        <f t="shared" si="27"/>
        <v>Open PDF IR.IR 548 (S19.SU.17-11)(12-00)</v>
      </c>
      <c r="D422" s="103" t="s">
        <v>228</v>
      </c>
      <c r="E422" s="108" t="s">
        <v>1545</v>
      </c>
      <c r="F422" s="429" t="s">
        <v>3566</v>
      </c>
      <c r="G422" s="90" t="s">
        <v>195</v>
      </c>
      <c r="H422" s="98">
        <v>45216</v>
      </c>
      <c r="I422" s="98">
        <v>45216</v>
      </c>
      <c r="J422" s="98" t="s">
        <v>62</v>
      </c>
      <c r="K422" s="90"/>
      <c r="L422" s="206"/>
      <c r="M422" s="206"/>
      <c r="N422" s="90"/>
      <c r="O422" s="90"/>
      <c r="P422" s="90"/>
      <c r="Q422" s="90"/>
      <c r="R422" s="90"/>
      <c r="S422" s="107" t="str">
        <f t="shared" si="25"/>
        <v>Open PDFIR FINALLY.IR 548 (S19.SU.17-11)(12-00)</v>
      </c>
    </row>
    <row r="423" spans="1:19" s="118" customFormat="1" ht="91.5" hidden="1" customHeight="1" x14ac:dyDescent="0.3">
      <c r="A423" s="450">
        <f t="shared" si="24"/>
        <v>418</v>
      </c>
      <c r="B423" s="451" t="s">
        <v>3576</v>
      </c>
      <c r="C423" s="108" t="str">
        <f t="shared" si="27"/>
        <v>Open PDF IR.IR 554 (S19.CI.15-11)(12-00)</v>
      </c>
      <c r="D423" s="103" t="s">
        <v>76</v>
      </c>
      <c r="E423" s="108" t="s">
        <v>1356</v>
      </c>
      <c r="F423" s="429" t="s">
        <v>3616</v>
      </c>
      <c r="G423" s="90" t="s">
        <v>195</v>
      </c>
      <c r="H423" s="98">
        <v>45216</v>
      </c>
      <c r="I423" s="98">
        <v>45216</v>
      </c>
      <c r="J423" s="98" t="s">
        <v>62</v>
      </c>
      <c r="K423" s="90"/>
      <c r="L423" s="206"/>
      <c r="M423" s="206"/>
      <c r="N423" s="90"/>
      <c r="O423" s="90"/>
      <c r="P423" s="90"/>
      <c r="Q423" s="90"/>
      <c r="R423" s="90"/>
      <c r="S423" s="107" t="str">
        <f t="shared" si="25"/>
        <v>Open PDFIR FINALLY.IR 554 (S19.CI.15-11)(12-00)</v>
      </c>
    </row>
    <row r="424" spans="1:19" s="118" customFormat="1" ht="44.4" hidden="1" x14ac:dyDescent="0.3">
      <c r="A424" s="450">
        <f t="shared" si="24"/>
        <v>419</v>
      </c>
      <c r="B424" s="451" t="s">
        <v>3575</v>
      </c>
      <c r="C424" s="108" t="str">
        <f t="shared" si="27"/>
        <v>Open PDF IR.IR 553 (S19.CI.15-11)(12-00)</v>
      </c>
      <c r="D424" s="103" t="s">
        <v>76</v>
      </c>
      <c r="E424" s="108" t="s">
        <v>1545</v>
      </c>
      <c r="F424" s="429" t="s">
        <v>3615</v>
      </c>
      <c r="G424" s="90" t="s">
        <v>195</v>
      </c>
      <c r="H424" s="98">
        <v>45216</v>
      </c>
      <c r="I424" s="98">
        <v>45247</v>
      </c>
      <c r="J424" s="98" t="s">
        <v>62</v>
      </c>
      <c r="K424" s="90"/>
      <c r="L424" s="206"/>
      <c r="M424" s="206"/>
      <c r="N424" s="90"/>
      <c r="O424" s="90"/>
      <c r="P424" s="90"/>
      <c r="Q424" s="90"/>
      <c r="R424" s="90"/>
      <c r="S424" s="107" t="str">
        <f t="shared" si="25"/>
        <v>Open PDFIR FINALLY.IR 553 (S19.CI.15-11)(12-00)</v>
      </c>
    </row>
    <row r="425" spans="1:19" s="127" customFormat="1" ht="88.5" hidden="1" customHeight="1" x14ac:dyDescent="0.3">
      <c r="A425" s="450">
        <f t="shared" si="24"/>
        <v>420</v>
      </c>
      <c r="B425" s="451" t="s">
        <v>3057</v>
      </c>
      <c r="C425" s="108" t="str">
        <f t="shared" si="27"/>
        <v>Open PDF IR.IR 437 (S19.CI.15-10)(12-00)</v>
      </c>
      <c r="D425" s="103" t="s">
        <v>76</v>
      </c>
      <c r="E425" s="108" t="s">
        <v>1545</v>
      </c>
      <c r="F425" s="429" t="s">
        <v>3081</v>
      </c>
      <c r="G425" s="90" t="s">
        <v>195</v>
      </c>
      <c r="H425" s="98">
        <v>45216</v>
      </c>
      <c r="I425" s="98">
        <v>45220</v>
      </c>
      <c r="J425" s="98" t="s">
        <v>62</v>
      </c>
      <c r="K425" s="90"/>
      <c r="L425" s="206"/>
      <c r="M425" s="206"/>
      <c r="N425" s="98"/>
      <c r="O425" s="90"/>
      <c r="P425" s="90"/>
      <c r="Q425" s="90"/>
      <c r="R425" s="90"/>
      <c r="S425" s="107" t="str">
        <f t="shared" si="25"/>
        <v>Open PDFIR FINALLY.IR 437 (S19.CI.15-10)(12-00)</v>
      </c>
    </row>
    <row r="426" spans="1:19" s="127" customFormat="1" ht="88.5" hidden="1" customHeight="1" x14ac:dyDescent="0.3">
      <c r="A426" s="450">
        <f t="shared" si="24"/>
        <v>421</v>
      </c>
      <c r="B426" s="451" t="s">
        <v>3058</v>
      </c>
      <c r="C426" s="108" t="str">
        <f t="shared" si="27"/>
        <v>Open PDF IR.IR 438 (S19.CI.15-10)(12-00)</v>
      </c>
      <c r="D426" s="103" t="s">
        <v>76</v>
      </c>
      <c r="E426" s="108" t="s">
        <v>1356</v>
      </c>
      <c r="F426" s="429" t="s">
        <v>3082</v>
      </c>
      <c r="G426" s="90" t="s">
        <v>195</v>
      </c>
      <c r="H426" s="98">
        <v>45216</v>
      </c>
      <c r="I426" s="98">
        <v>45220</v>
      </c>
      <c r="J426" s="98" t="s">
        <v>62</v>
      </c>
      <c r="K426" s="90"/>
      <c r="L426" s="206"/>
      <c r="M426" s="206"/>
      <c r="N426" s="90"/>
      <c r="O426" s="90"/>
      <c r="P426" s="90"/>
      <c r="Q426" s="90"/>
      <c r="R426" s="90"/>
      <c r="S426" s="107" t="str">
        <f t="shared" si="25"/>
        <v>Open PDFIR FINALLY.IR 438 (S19.CI.15-10)(12-00)</v>
      </c>
    </row>
    <row r="427" spans="1:19" s="127" customFormat="1" ht="88.5" hidden="1" customHeight="1" x14ac:dyDescent="0.3">
      <c r="A427" s="450">
        <f t="shared" si="24"/>
        <v>422</v>
      </c>
      <c r="B427" s="451" t="s">
        <v>3565</v>
      </c>
      <c r="C427" s="108" t="str">
        <f t="shared" si="27"/>
        <v>Open PDF IR.IR 550 (S19.CI.16-11)(12-00)</v>
      </c>
      <c r="D427" s="103" t="s">
        <v>76</v>
      </c>
      <c r="E427" s="108" t="s">
        <v>3747</v>
      </c>
      <c r="F427" s="429" t="s">
        <v>3568</v>
      </c>
      <c r="G427" s="90" t="s">
        <v>195</v>
      </c>
      <c r="H427" s="98">
        <v>45216</v>
      </c>
      <c r="I427" s="98">
        <v>45216</v>
      </c>
      <c r="J427" s="98" t="s">
        <v>62</v>
      </c>
      <c r="K427" s="90"/>
      <c r="L427" s="206"/>
      <c r="M427" s="206"/>
      <c r="N427" s="90"/>
      <c r="O427" s="90"/>
      <c r="P427" s="90"/>
      <c r="Q427" s="90"/>
      <c r="R427" s="90"/>
      <c r="S427" s="107" t="str">
        <f t="shared" si="25"/>
        <v>Open PDFIR FINALLY.IR 550 (S19.CI.16-11)(12-00)</v>
      </c>
    </row>
    <row r="428" spans="1:19" s="127" customFormat="1" ht="88.5" hidden="1" customHeight="1" x14ac:dyDescent="0.3">
      <c r="A428" s="450">
        <f t="shared" si="24"/>
        <v>423</v>
      </c>
      <c r="B428" s="451" t="s">
        <v>3053</v>
      </c>
      <c r="C428" s="108" t="str">
        <f t="shared" si="27"/>
        <v>Open PDF IR.IR 435 (S19.CI.15-10)(12-00)</v>
      </c>
      <c r="D428" s="103" t="s">
        <v>76</v>
      </c>
      <c r="E428" s="108" t="s">
        <v>1545</v>
      </c>
      <c r="F428" s="429" t="s">
        <v>8541</v>
      </c>
      <c r="G428" s="90" t="s">
        <v>195</v>
      </c>
      <c r="H428" s="98">
        <v>45216</v>
      </c>
      <c r="I428" s="98">
        <v>45220</v>
      </c>
      <c r="J428" s="98" t="s">
        <v>25</v>
      </c>
      <c r="K428" s="90" t="s">
        <v>195</v>
      </c>
      <c r="L428" s="206">
        <v>45321</v>
      </c>
      <c r="M428" s="206">
        <v>45321</v>
      </c>
      <c r="N428" s="90" t="s">
        <v>62</v>
      </c>
      <c r="O428" s="90"/>
      <c r="P428" s="90"/>
      <c r="Q428" s="90"/>
      <c r="R428" s="90"/>
      <c r="S428" s="107" t="str">
        <f t="shared" si="25"/>
        <v>Open PDFIR FINALLY.IR 435 (S19.CI.15-10)(12-00)</v>
      </c>
    </row>
    <row r="429" spans="1:19" s="127" customFormat="1" ht="91.5" hidden="1" customHeight="1" x14ac:dyDescent="0.3">
      <c r="A429" s="450">
        <f t="shared" si="24"/>
        <v>424</v>
      </c>
      <c r="B429" s="451" t="s">
        <v>3574</v>
      </c>
      <c r="C429" s="108" t="str">
        <f t="shared" si="27"/>
        <v>Open PDF IR.IR 552 (S19.CI.15-11)(12-00)</v>
      </c>
      <c r="D429" s="103" t="s">
        <v>76</v>
      </c>
      <c r="E429" s="108" t="s">
        <v>1545</v>
      </c>
      <c r="F429" s="429" t="s">
        <v>3614</v>
      </c>
      <c r="G429" s="90" t="s">
        <v>195</v>
      </c>
      <c r="H429" s="98">
        <v>45216</v>
      </c>
      <c r="I429" s="98">
        <v>45247</v>
      </c>
      <c r="J429" s="98" t="s">
        <v>62</v>
      </c>
      <c r="K429" s="90"/>
      <c r="L429" s="206"/>
      <c r="M429" s="206"/>
      <c r="N429" s="90"/>
      <c r="O429" s="90"/>
      <c r="P429" s="90"/>
      <c r="Q429" s="90"/>
      <c r="R429" s="90"/>
      <c r="S429" s="107" t="str">
        <f t="shared" si="25"/>
        <v>Open PDFIR FINALLY.IR 552 (S19.CI.15-11)(12-00)</v>
      </c>
    </row>
    <row r="430" spans="1:19" s="127" customFormat="1" ht="91.5" hidden="1" customHeight="1" x14ac:dyDescent="0.3">
      <c r="A430" s="450">
        <f t="shared" si="24"/>
        <v>425</v>
      </c>
      <c r="B430" s="451" t="s">
        <v>3054</v>
      </c>
      <c r="C430" s="108" t="str">
        <f t="shared" si="27"/>
        <v>Open PDF IR.IR 436 (S19.CI.15-10)(12-00)</v>
      </c>
      <c r="D430" s="103" t="s">
        <v>76</v>
      </c>
      <c r="E430" s="108" t="s">
        <v>1545</v>
      </c>
      <c r="F430" s="429" t="s">
        <v>3080</v>
      </c>
      <c r="G430" s="90" t="s">
        <v>195</v>
      </c>
      <c r="H430" s="98">
        <v>45216</v>
      </c>
      <c r="I430" s="98">
        <v>45220</v>
      </c>
      <c r="J430" s="98" t="s">
        <v>25</v>
      </c>
      <c r="K430" s="90" t="s">
        <v>195</v>
      </c>
      <c r="L430" s="206">
        <v>45238</v>
      </c>
      <c r="M430" s="206">
        <v>45238</v>
      </c>
      <c r="N430" s="90" t="s">
        <v>62</v>
      </c>
      <c r="O430" s="90"/>
      <c r="P430" s="90"/>
      <c r="Q430" s="90"/>
      <c r="R430" s="90"/>
      <c r="S430" s="107" t="str">
        <f t="shared" si="25"/>
        <v>Open PDFIR FINALLY.IR 436 (S19.CI.15-10)(12-00)</v>
      </c>
    </row>
    <row r="431" spans="1:19" s="118" customFormat="1" ht="91.5" hidden="1" customHeight="1" x14ac:dyDescent="0.3">
      <c r="A431" s="450">
        <f t="shared" si="24"/>
        <v>426</v>
      </c>
      <c r="B431" s="451" t="s">
        <v>5036</v>
      </c>
      <c r="C431" s="110"/>
      <c r="D431" s="103" t="s">
        <v>4383</v>
      </c>
      <c r="E431" s="108" t="s">
        <v>232</v>
      </c>
      <c r="F431" s="429" t="s">
        <v>5060</v>
      </c>
      <c r="G431" s="90" t="s">
        <v>195</v>
      </c>
      <c r="H431" s="98">
        <v>45217</v>
      </c>
      <c r="I431" s="98">
        <v>45217</v>
      </c>
      <c r="J431" s="98" t="s">
        <v>62</v>
      </c>
      <c r="K431" s="90"/>
      <c r="L431" s="206"/>
      <c r="M431" s="206"/>
      <c r="N431" s="90"/>
      <c r="O431" s="90"/>
      <c r="P431" s="90"/>
      <c r="Q431" s="90"/>
      <c r="R431" s="90"/>
      <c r="S431" s="107" t="str">
        <f t="shared" si="25"/>
        <v>Open PDFIR FINALLY.IR 897 (S19.SU.18-10)(10-00)</v>
      </c>
    </row>
    <row r="432" spans="1:19" s="118" customFormat="1" ht="91.5" hidden="1" customHeight="1" x14ac:dyDescent="0.3">
      <c r="A432" s="450">
        <f t="shared" si="24"/>
        <v>427</v>
      </c>
      <c r="B432" s="451" t="s">
        <v>5037</v>
      </c>
      <c r="C432" s="110"/>
      <c r="D432" s="103" t="s">
        <v>4383</v>
      </c>
      <c r="E432" s="108" t="s">
        <v>232</v>
      </c>
      <c r="F432" s="429" t="s">
        <v>5059</v>
      </c>
      <c r="G432" s="90" t="s">
        <v>195</v>
      </c>
      <c r="H432" s="98">
        <v>45217</v>
      </c>
      <c r="I432" s="98">
        <v>45217</v>
      </c>
      <c r="J432" s="98" t="s">
        <v>62</v>
      </c>
      <c r="K432" s="90"/>
      <c r="L432" s="206"/>
      <c r="M432" s="206"/>
      <c r="N432" s="90"/>
      <c r="O432" s="90"/>
      <c r="P432" s="90"/>
      <c r="Q432" s="90"/>
      <c r="R432" s="90"/>
      <c r="S432" s="107" t="str">
        <f t="shared" si="25"/>
        <v>Open PDFIR FINALLY.IR 898 (S19.SU.18-10)(10-00)</v>
      </c>
    </row>
    <row r="433" spans="1:19" s="118" customFormat="1" ht="91.5" hidden="1" customHeight="1" x14ac:dyDescent="0.3">
      <c r="A433" s="450">
        <f t="shared" si="24"/>
        <v>428</v>
      </c>
      <c r="B433" s="451" t="s">
        <v>5038</v>
      </c>
      <c r="C433" s="110"/>
      <c r="D433" s="103" t="s">
        <v>4383</v>
      </c>
      <c r="E433" s="108" t="s">
        <v>232</v>
      </c>
      <c r="F433" s="429" t="s">
        <v>5058</v>
      </c>
      <c r="G433" s="90" t="s">
        <v>195</v>
      </c>
      <c r="H433" s="98">
        <v>45217</v>
      </c>
      <c r="I433" s="98">
        <v>45217</v>
      </c>
      <c r="J433" s="98" t="s">
        <v>62</v>
      </c>
      <c r="K433" s="90"/>
      <c r="L433" s="206"/>
      <c r="M433" s="206"/>
      <c r="N433" s="90"/>
      <c r="O433" s="90"/>
      <c r="P433" s="90"/>
      <c r="Q433" s="90"/>
      <c r="R433" s="90"/>
      <c r="S433" s="107" t="str">
        <f t="shared" si="25"/>
        <v>Open PDFIR FINALLY.IR 899 (S19.SU.18-10)(10-00)</v>
      </c>
    </row>
    <row r="434" spans="1:19" s="118" customFormat="1" ht="80.099999999999994" hidden="1" customHeight="1" x14ac:dyDescent="0.3">
      <c r="A434" s="450">
        <f t="shared" si="24"/>
        <v>429</v>
      </c>
      <c r="B434" s="451" t="s">
        <v>2922</v>
      </c>
      <c r="C434" s="108" t="str">
        <f t="shared" ref="C434:C444" si="28">IF(B434&gt;0,HYPERLINK(CONCATENATE("PDF IR/",B434,".pdf"),CONCATENATE("Open PDF IR.",B434)),"")</f>
        <v>Open PDF IR.IR 407 (S19.SU.08-10)(12-00)</v>
      </c>
      <c r="D434" s="103" t="s">
        <v>228</v>
      </c>
      <c r="E434" s="108" t="s">
        <v>1545</v>
      </c>
      <c r="F434" s="429" t="s">
        <v>2914</v>
      </c>
      <c r="G434" s="90" t="s">
        <v>195</v>
      </c>
      <c r="H434" s="98">
        <v>45217</v>
      </c>
      <c r="I434" s="98"/>
      <c r="J434" s="98" t="s">
        <v>1671</v>
      </c>
      <c r="K434" s="90"/>
      <c r="L434" s="206"/>
      <c r="M434" s="206"/>
      <c r="N434" s="90"/>
      <c r="O434" s="90"/>
      <c r="P434" s="90"/>
      <c r="Q434" s="90"/>
      <c r="R434" s="90"/>
      <c r="S434" s="107" t="str">
        <f t="shared" si="25"/>
        <v>Open PDFIR FINALLY.IR 407 (S19.SU.08-10)(12-00)</v>
      </c>
    </row>
    <row r="435" spans="1:19" s="118" customFormat="1" ht="80.099999999999994" hidden="1" customHeight="1" x14ac:dyDescent="0.3">
      <c r="A435" s="450">
        <f t="shared" si="24"/>
        <v>430</v>
      </c>
      <c r="B435" s="451" t="s">
        <v>3579</v>
      </c>
      <c r="C435" s="108" t="str">
        <f t="shared" si="28"/>
        <v>Open PDF IR.IR 557 (S19.CI.15-11)(12-00)</v>
      </c>
      <c r="D435" s="103" t="s">
        <v>76</v>
      </c>
      <c r="E435" s="108" t="s">
        <v>1644</v>
      </c>
      <c r="F435" s="429" t="s">
        <v>3619</v>
      </c>
      <c r="G435" s="90" t="s">
        <v>195</v>
      </c>
      <c r="H435" s="98">
        <v>45217</v>
      </c>
      <c r="I435" s="98">
        <v>45217</v>
      </c>
      <c r="J435" s="98" t="s">
        <v>62</v>
      </c>
      <c r="K435" s="90"/>
      <c r="L435" s="206"/>
      <c r="M435" s="206"/>
      <c r="N435" s="90"/>
      <c r="O435" s="90"/>
      <c r="P435" s="90"/>
      <c r="Q435" s="90"/>
      <c r="R435" s="90"/>
      <c r="S435" s="107" t="str">
        <f t="shared" si="25"/>
        <v>Open PDFIR FINALLY.IR 557 (S19.CI.15-11)(12-00)</v>
      </c>
    </row>
    <row r="436" spans="1:19" s="118" customFormat="1" ht="79.5" hidden="1" customHeight="1" x14ac:dyDescent="0.3">
      <c r="A436" s="450">
        <f t="shared" si="24"/>
        <v>431</v>
      </c>
      <c r="B436" s="451" t="s">
        <v>3580</v>
      </c>
      <c r="C436" s="108" t="str">
        <f t="shared" si="28"/>
        <v>Open PDF IR.IR 558 (S19.CI.15-11)(12-00)</v>
      </c>
      <c r="D436" s="103" t="s">
        <v>76</v>
      </c>
      <c r="E436" s="108" t="s">
        <v>1644</v>
      </c>
      <c r="F436" s="429" t="s">
        <v>3620</v>
      </c>
      <c r="G436" s="90" t="s">
        <v>195</v>
      </c>
      <c r="H436" s="98">
        <v>45217</v>
      </c>
      <c r="I436" s="98">
        <v>45217</v>
      </c>
      <c r="J436" s="98" t="s">
        <v>62</v>
      </c>
      <c r="K436" s="90"/>
      <c r="L436" s="206"/>
      <c r="M436" s="206"/>
      <c r="N436" s="90"/>
      <c r="O436" s="90"/>
      <c r="P436" s="90"/>
      <c r="Q436" s="90"/>
      <c r="R436" s="90"/>
      <c r="S436" s="107" t="str">
        <f t="shared" si="25"/>
        <v>Open PDFIR FINALLY.IR 558 (S19.CI.15-11)(12-00)</v>
      </c>
    </row>
    <row r="437" spans="1:19" s="118" customFormat="1" ht="80.099999999999994" hidden="1" customHeight="1" x14ac:dyDescent="0.3">
      <c r="A437" s="450">
        <f t="shared" si="24"/>
        <v>432</v>
      </c>
      <c r="B437" s="451" t="s">
        <v>3047</v>
      </c>
      <c r="C437" s="108" t="str">
        <f t="shared" si="28"/>
        <v>Open PDF IR.IR 432 (S19.CI.15-10)(12-00)</v>
      </c>
      <c r="D437" s="103" t="s">
        <v>76</v>
      </c>
      <c r="E437" s="108" t="s">
        <v>1946</v>
      </c>
      <c r="F437" s="429" t="s">
        <v>3077</v>
      </c>
      <c r="G437" s="90" t="s">
        <v>195</v>
      </c>
      <c r="H437" s="98">
        <v>45217</v>
      </c>
      <c r="I437" s="98">
        <v>45220</v>
      </c>
      <c r="J437" s="98" t="s">
        <v>62</v>
      </c>
      <c r="K437" s="90"/>
      <c r="L437" s="206"/>
      <c r="M437" s="206"/>
      <c r="N437" s="90"/>
      <c r="O437" s="90"/>
      <c r="P437" s="90"/>
      <c r="Q437" s="90"/>
      <c r="R437" s="90"/>
      <c r="S437" s="107" t="str">
        <f t="shared" si="25"/>
        <v>Open PDFIR FINALLY.IR 432 (S19.CI.15-10)(12-00)</v>
      </c>
    </row>
    <row r="438" spans="1:19" s="118" customFormat="1" ht="80.099999999999994" customHeight="1" x14ac:dyDescent="0.3">
      <c r="A438" s="450">
        <f t="shared" si="24"/>
        <v>433</v>
      </c>
      <c r="B438" s="451" t="s">
        <v>3043</v>
      </c>
      <c r="C438" s="108" t="str">
        <f t="shared" si="28"/>
        <v>Open PDF IR.IR 34 (S19.ELC.19-10)(10-32)</v>
      </c>
      <c r="D438" s="103" t="s">
        <v>1140</v>
      </c>
      <c r="E438" s="108" t="s">
        <v>1356</v>
      </c>
      <c r="F438" s="429" t="s">
        <v>3045</v>
      </c>
      <c r="G438" s="90" t="s">
        <v>195</v>
      </c>
      <c r="H438" s="98">
        <v>45217</v>
      </c>
      <c r="I438" s="98">
        <v>45217</v>
      </c>
      <c r="J438" s="98" t="s">
        <v>1671</v>
      </c>
      <c r="K438" s="90"/>
      <c r="L438" s="206"/>
      <c r="M438" s="206"/>
      <c r="N438" s="90"/>
      <c r="O438" s="90"/>
      <c r="P438" s="90"/>
      <c r="Q438" s="90"/>
      <c r="R438" s="90"/>
      <c r="S438" s="107" t="str">
        <f t="shared" si="25"/>
        <v>Open PDFIR FINALLY.IR 34 (S19.ELC.19-10)(10-32)</v>
      </c>
    </row>
    <row r="439" spans="1:19" s="118" customFormat="1" ht="80.099999999999994" hidden="1" customHeight="1" x14ac:dyDescent="0.3">
      <c r="A439" s="450">
        <f t="shared" si="24"/>
        <v>434</v>
      </c>
      <c r="B439" s="451" t="s">
        <v>3038</v>
      </c>
      <c r="C439" s="108" t="str">
        <f t="shared" si="28"/>
        <v>Open PDF IR.IR 431 (S19.CI.15-10)(12-00)</v>
      </c>
      <c r="D439" s="103" t="s">
        <v>228</v>
      </c>
      <c r="E439" s="108" t="s">
        <v>3750</v>
      </c>
      <c r="F439" s="429" t="s">
        <v>3035</v>
      </c>
      <c r="G439" s="90" t="s">
        <v>195</v>
      </c>
      <c r="H439" s="98">
        <v>45217</v>
      </c>
      <c r="I439" s="98">
        <v>45217</v>
      </c>
      <c r="J439" s="98" t="s">
        <v>1671</v>
      </c>
      <c r="K439" s="90"/>
      <c r="L439" s="206"/>
      <c r="M439" s="206"/>
      <c r="N439" s="90"/>
      <c r="O439" s="90"/>
      <c r="P439" s="90"/>
      <c r="Q439" s="90"/>
      <c r="R439" s="90"/>
      <c r="S439" s="107" t="str">
        <f t="shared" si="25"/>
        <v>Open PDFIR FINALLY.IR 431 (S19.CI.15-10)(12-00)</v>
      </c>
    </row>
    <row r="440" spans="1:19" s="118" customFormat="1" ht="80.099999999999994" hidden="1" customHeight="1" x14ac:dyDescent="0.3">
      <c r="A440" s="450">
        <f t="shared" si="24"/>
        <v>435</v>
      </c>
      <c r="B440" s="451" t="s">
        <v>3051</v>
      </c>
      <c r="C440" s="108" t="str">
        <f t="shared" si="28"/>
        <v>Open PDF IR.IR 434 (S19.CI.15-10)(12-00)</v>
      </c>
      <c r="D440" s="103" t="s">
        <v>76</v>
      </c>
      <c r="E440" s="108" t="s">
        <v>1545</v>
      </c>
      <c r="F440" s="429" t="s">
        <v>3079</v>
      </c>
      <c r="G440" s="90" t="s">
        <v>195</v>
      </c>
      <c r="H440" s="98">
        <v>45217</v>
      </c>
      <c r="I440" s="98">
        <v>45242</v>
      </c>
      <c r="J440" s="98" t="s">
        <v>62</v>
      </c>
      <c r="K440" s="90"/>
      <c r="L440" s="206"/>
      <c r="M440" s="206"/>
      <c r="N440" s="90"/>
      <c r="O440" s="90"/>
      <c r="P440" s="90"/>
      <c r="Q440" s="90"/>
      <c r="R440" s="90"/>
      <c r="S440" s="107" t="str">
        <f t="shared" si="25"/>
        <v>Open PDFIR FINALLY.IR 434 (S19.CI.15-10)(12-00)</v>
      </c>
    </row>
    <row r="441" spans="1:19" s="118" customFormat="1" ht="80.099999999999994" hidden="1" customHeight="1" x14ac:dyDescent="0.3">
      <c r="A441" s="450">
        <f t="shared" si="24"/>
        <v>436</v>
      </c>
      <c r="B441" s="451" t="s">
        <v>3049</v>
      </c>
      <c r="C441" s="108" t="str">
        <f t="shared" si="28"/>
        <v>Open PDF IR.IR 433 (S19.CI.15-10)(12-00)</v>
      </c>
      <c r="D441" s="103" t="s">
        <v>76</v>
      </c>
      <c r="E441" s="108" t="s">
        <v>1946</v>
      </c>
      <c r="F441" s="429" t="s">
        <v>3078</v>
      </c>
      <c r="G441" s="90" t="s">
        <v>195</v>
      </c>
      <c r="H441" s="98">
        <v>45217</v>
      </c>
      <c r="I441" s="98">
        <v>45220</v>
      </c>
      <c r="J441" s="98" t="s">
        <v>25</v>
      </c>
      <c r="K441" s="90" t="s">
        <v>195</v>
      </c>
      <c r="L441" s="98">
        <v>45319</v>
      </c>
      <c r="M441" s="206">
        <v>45319</v>
      </c>
      <c r="N441" s="90" t="s">
        <v>62</v>
      </c>
      <c r="O441" s="90"/>
      <c r="P441" s="90"/>
      <c r="Q441" s="90"/>
      <c r="R441" s="90"/>
      <c r="S441" s="107" t="str">
        <f t="shared" si="25"/>
        <v>Open PDFIR FINALLY.IR 433 (S19.CI.15-10)(12-00)</v>
      </c>
    </row>
    <row r="442" spans="1:19" s="118" customFormat="1" ht="44.4" hidden="1" x14ac:dyDescent="0.3">
      <c r="A442" s="450">
        <f t="shared" si="24"/>
        <v>437</v>
      </c>
      <c r="B442" s="451" t="s">
        <v>3581</v>
      </c>
      <c r="C442" s="108" t="str">
        <f t="shared" si="28"/>
        <v>Open PDF IR.IR 559 (S19.CI.15-11)(12-00)</v>
      </c>
      <c r="D442" s="103" t="s">
        <v>76</v>
      </c>
      <c r="E442" s="108" t="s">
        <v>1545</v>
      </c>
      <c r="F442" s="429" t="s">
        <v>3621</v>
      </c>
      <c r="G442" s="90" t="s">
        <v>195</v>
      </c>
      <c r="H442" s="98">
        <v>45217</v>
      </c>
      <c r="I442" s="98">
        <v>45217</v>
      </c>
      <c r="J442" s="98" t="s">
        <v>62</v>
      </c>
      <c r="K442" s="90"/>
      <c r="L442" s="206"/>
      <c r="M442" s="206"/>
      <c r="N442" s="90"/>
      <c r="O442" s="90"/>
      <c r="P442" s="90"/>
      <c r="Q442" s="90"/>
      <c r="R442" s="90"/>
      <c r="S442" s="107" t="str">
        <f t="shared" si="25"/>
        <v>Open PDFIR FINALLY.IR 559 (S19.CI.15-11)(12-00)</v>
      </c>
    </row>
    <row r="443" spans="1:19" s="118" customFormat="1" ht="80.099999999999994" hidden="1" customHeight="1" x14ac:dyDescent="0.3">
      <c r="A443" s="450">
        <f t="shared" si="24"/>
        <v>438</v>
      </c>
      <c r="B443" s="451" t="s">
        <v>3583</v>
      </c>
      <c r="C443" s="108" t="str">
        <f t="shared" si="28"/>
        <v>Open PDF IR.IR 561 (S19.CI.15-11)(12-00)</v>
      </c>
      <c r="D443" s="103" t="s">
        <v>76</v>
      </c>
      <c r="E443" s="108" t="s">
        <v>1545</v>
      </c>
      <c r="F443" s="429" t="s">
        <v>3623</v>
      </c>
      <c r="G443" s="90" t="s">
        <v>195</v>
      </c>
      <c r="H443" s="98">
        <v>45217</v>
      </c>
      <c r="I443" s="98">
        <v>45217</v>
      </c>
      <c r="J443" s="98" t="s">
        <v>62</v>
      </c>
      <c r="K443" s="90"/>
      <c r="L443" s="206"/>
      <c r="M443" s="206"/>
      <c r="N443" s="90"/>
      <c r="O443" s="90"/>
      <c r="P443" s="90"/>
      <c r="Q443" s="90"/>
      <c r="R443" s="90"/>
      <c r="S443" s="107" t="str">
        <f t="shared" si="25"/>
        <v>Open PDFIR FINALLY.IR 561 (S19.CI.15-11)(12-00)</v>
      </c>
    </row>
    <row r="444" spans="1:19" s="118" customFormat="1" ht="80.099999999999994" hidden="1" customHeight="1" x14ac:dyDescent="0.3">
      <c r="A444" s="450">
        <f t="shared" si="24"/>
        <v>439</v>
      </c>
      <c r="B444" s="451" t="s">
        <v>3582</v>
      </c>
      <c r="C444" s="108" t="str">
        <f t="shared" si="28"/>
        <v>Open PDF IR.IR 560 (S19.CI.15-11)(12-00)</v>
      </c>
      <c r="D444" s="103" t="s">
        <v>76</v>
      </c>
      <c r="E444" s="108" t="s">
        <v>1545</v>
      </c>
      <c r="F444" s="429" t="s">
        <v>3622</v>
      </c>
      <c r="G444" s="90" t="s">
        <v>195</v>
      </c>
      <c r="H444" s="98">
        <v>45217</v>
      </c>
      <c r="I444" s="98">
        <v>45217</v>
      </c>
      <c r="J444" s="98" t="s">
        <v>62</v>
      </c>
      <c r="K444" s="90"/>
      <c r="L444" s="206"/>
      <c r="M444" s="206"/>
      <c r="N444" s="90"/>
      <c r="O444" s="90"/>
      <c r="P444" s="90"/>
      <c r="Q444" s="90"/>
      <c r="R444" s="90"/>
      <c r="S444" s="107" t="str">
        <f t="shared" si="25"/>
        <v>Open PDFIR FINALLY.IR 560 (S19.CI.15-11)(12-00)</v>
      </c>
    </row>
    <row r="445" spans="1:19" s="118" customFormat="1" ht="80.099999999999994" hidden="1" customHeight="1" x14ac:dyDescent="0.3">
      <c r="A445" s="450">
        <f t="shared" si="24"/>
        <v>440</v>
      </c>
      <c r="B445" s="451" t="s">
        <v>5039</v>
      </c>
      <c r="C445" s="110"/>
      <c r="D445" s="103" t="s">
        <v>4383</v>
      </c>
      <c r="E445" s="108" t="s">
        <v>232</v>
      </c>
      <c r="F445" s="429" t="s">
        <v>5057</v>
      </c>
      <c r="G445" s="90" t="s">
        <v>195</v>
      </c>
      <c r="H445" s="98">
        <v>45218</v>
      </c>
      <c r="I445" s="98">
        <v>45218</v>
      </c>
      <c r="J445" s="98" t="s">
        <v>62</v>
      </c>
      <c r="K445" s="90"/>
      <c r="L445" s="206"/>
      <c r="M445" s="206"/>
      <c r="N445" s="90"/>
      <c r="O445" s="90"/>
      <c r="P445" s="90"/>
      <c r="Q445" s="90"/>
      <c r="R445" s="90"/>
      <c r="S445" s="107" t="str">
        <f t="shared" si="25"/>
        <v>Open PDFIR FINALLY.IR 900 (S19.SU.19-10)(10-00)</v>
      </c>
    </row>
    <row r="446" spans="1:19" s="118" customFormat="1" ht="80.099999999999994" hidden="1" customHeight="1" x14ac:dyDescent="0.3">
      <c r="A446" s="450">
        <f t="shared" si="24"/>
        <v>441</v>
      </c>
      <c r="B446" s="451" t="s">
        <v>3068</v>
      </c>
      <c r="C446" s="108" t="str">
        <f t="shared" ref="C446:C469" si="29">IF(B446&gt;0,HYPERLINK(CONCATENATE("PDF IR/",B446,".pdf"),CONCATENATE("Open PDF IR.",B446)),"")</f>
        <v>Open PDF IR.IR 445 (S19.CI.15-10)(12-00)</v>
      </c>
      <c r="D446" s="103" t="s">
        <v>76</v>
      </c>
      <c r="E446" s="108" t="s">
        <v>1946</v>
      </c>
      <c r="F446" s="429" t="s">
        <v>3062</v>
      </c>
      <c r="G446" s="90" t="s">
        <v>195</v>
      </c>
      <c r="H446" s="98">
        <v>45218</v>
      </c>
      <c r="I446" s="98">
        <v>45220</v>
      </c>
      <c r="J446" s="98" t="s">
        <v>25</v>
      </c>
      <c r="K446" s="90" t="s">
        <v>195</v>
      </c>
      <c r="L446" s="206">
        <v>45238</v>
      </c>
      <c r="M446" s="206">
        <v>45245</v>
      </c>
      <c r="N446" s="90" t="s">
        <v>62</v>
      </c>
      <c r="O446" s="90"/>
      <c r="P446" s="90"/>
      <c r="Q446" s="90"/>
      <c r="R446" s="90"/>
      <c r="S446" s="107" t="str">
        <f t="shared" si="25"/>
        <v>Open PDFIR FINALLY.IR 445 (S19.CI.15-10)(12-00)</v>
      </c>
    </row>
    <row r="447" spans="1:19" s="118" customFormat="1" ht="80.099999999999994" hidden="1" customHeight="1" x14ac:dyDescent="0.3">
      <c r="A447" s="450">
        <f t="shared" si="24"/>
        <v>442</v>
      </c>
      <c r="B447" s="451" t="s">
        <v>3067</v>
      </c>
      <c r="C447" s="108" t="str">
        <f t="shared" si="29"/>
        <v>Open PDF IR.IR 444 (S19.CI.15-10)(12-00)</v>
      </c>
      <c r="D447" s="103" t="s">
        <v>76</v>
      </c>
      <c r="E447" s="108" t="s">
        <v>1356</v>
      </c>
      <c r="F447" s="429" t="s">
        <v>3061</v>
      </c>
      <c r="G447" s="90" t="s">
        <v>195</v>
      </c>
      <c r="H447" s="98">
        <v>45218</v>
      </c>
      <c r="I447" s="98">
        <v>45220</v>
      </c>
      <c r="J447" s="98" t="s">
        <v>62</v>
      </c>
      <c r="K447" s="90"/>
      <c r="L447" s="206"/>
      <c r="M447" s="206"/>
      <c r="N447" s="90"/>
      <c r="O447" s="90"/>
      <c r="P447" s="90"/>
      <c r="Q447" s="90"/>
      <c r="R447" s="90"/>
      <c r="S447" s="107" t="str">
        <f t="shared" si="25"/>
        <v>Open PDFIR FINALLY.IR 444 (S19.CI.15-10)(12-00)</v>
      </c>
    </row>
    <row r="448" spans="1:19" s="118" customFormat="1" ht="80.099999999999994" hidden="1" customHeight="1" x14ac:dyDescent="0.3">
      <c r="A448" s="450">
        <f t="shared" si="24"/>
        <v>443</v>
      </c>
      <c r="B448" s="451" t="s">
        <v>3069</v>
      </c>
      <c r="C448" s="108" t="str">
        <f t="shared" si="29"/>
        <v>Open PDF IR.IR 446 (S19.CI.15-10)(12-00)</v>
      </c>
      <c r="D448" s="103" t="s">
        <v>76</v>
      </c>
      <c r="E448" s="108" t="s">
        <v>1545</v>
      </c>
      <c r="F448" s="429" t="s">
        <v>3060</v>
      </c>
      <c r="G448" s="90" t="s">
        <v>195</v>
      </c>
      <c r="H448" s="98">
        <v>45218</v>
      </c>
      <c r="I448" s="98">
        <v>45220</v>
      </c>
      <c r="J448" s="98" t="s">
        <v>62</v>
      </c>
      <c r="K448" s="90"/>
      <c r="L448" s="206"/>
      <c r="M448" s="206"/>
      <c r="N448" s="98"/>
      <c r="O448" s="90"/>
      <c r="P448" s="90"/>
      <c r="Q448" s="90"/>
      <c r="R448" s="90"/>
      <c r="S448" s="107" t="str">
        <f t="shared" si="25"/>
        <v>Open PDFIR FINALLY.IR 446 (S19.CI.15-10)(12-00)</v>
      </c>
    </row>
    <row r="449" spans="1:19" s="118" customFormat="1" ht="80.099999999999994" customHeight="1" x14ac:dyDescent="0.3">
      <c r="A449" s="450">
        <f t="shared" si="24"/>
        <v>444</v>
      </c>
      <c r="B449" s="451" t="s">
        <v>3044</v>
      </c>
      <c r="C449" s="108" t="str">
        <f t="shared" si="29"/>
        <v>Open PDF IR.IR 35 (S19.ELC.19-10)(10-32)</v>
      </c>
      <c r="D449" s="103" t="s">
        <v>1140</v>
      </c>
      <c r="E449" s="108" t="s">
        <v>1946</v>
      </c>
      <c r="F449" s="429" t="s">
        <v>3046</v>
      </c>
      <c r="G449" s="90" t="s">
        <v>195</v>
      </c>
      <c r="H449" s="98">
        <v>45218</v>
      </c>
      <c r="I449" s="98">
        <v>45218</v>
      </c>
      <c r="J449" s="98" t="s">
        <v>1671</v>
      </c>
      <c r="K449" s="90"/>
      <c r="L449" s="206"/>
      <c r="M449" s="206"/>
      <c r="N449" s="90"/>
      <c r="O449" s="90"/>
      <c r="P449" s="90"/>
      <c r="Q449" s="90"/>
      <c r="R449" s="90"/>
      <c r="S449" s="107" t="str">
        <f t="shared" si="25"/>
        <v>Open PDFIR FINALLY.IR 35 (S19.ELC.19-10)(10-32)</v>
      </c>
    </row>
    <row r="450" spans="1:19" s="118" customFormat="1" ht="80.099999999999994" customHeight="1" x14ac:dyDescent="0.3">
      <c r="A450" s="450">
        <f t="shared" si="24"/>
        <v>445</v>
      </c>
      <c r="B450" s="451" t="s">
        <v>3355</v>
      </c>
      <c r="C450" s="108" t="str">
        <f t="shared" si="29"/>
        <v>Open PDF IR.IR 42 (S19.ELEC.20-10)(10-00)</v>
      </c>
      <c r="D450" s="103" t="s">
        <v>1140</v>
      </c>
      <c r="E450" s="108" t="s">
        <v>1545</v>
      </c>
      <c r="F450" s="429" t="s">
        <v>3360</v>
      </c>
      <c r="G450" s="90" t="s">
        <v>195</v>
      </c>
      <c r="H450" s="98">
        <v>45219</v>
      </c>
      <c r="I450" s="98">
        <v>45239</v>
      </c>
      <c r="J450" s="98" t="s">
        <v>1671</v>
      </c>
      <c r="K450" s="90"/>
      <c r="L450" s="206"/>
      <c r="M450" s="206"/>
      <c r="N450" s="90"/>
      <c r="O450" s="90"/>
      <c r="P450" s="90"/>
      <c r="Q450" s="90"/>
      <c r="R450" s="90"/>
      <c r="S450" s="107" t="str">
        <f t="shared" si="25"/>
        <v>Open PDFIR FINALLY.IR 42 (S19.ELEC.20-10)(10-00)</v>
      </c>
    </row>
    <row r="451" spans="1:19" s="118" customFormat="1" ht="80.099999999999994" hidden="1" customHeight="1" x14ac:dyDescent="0.3">
      <c r="A451" s="450">
        <f t="shared" si="24"/>
        <v>446</v>
      </c>
      <c r="B451" s="451" t="s">
        <v>3102</v>
      </c>
      <c r="C451" s="108" t="str">
        <f t="shared" si="29"/>
        <v>Open PDF IR.IR 447 (S19.CI.15-10)(12-00)</v>
      </c>
      <c r="D451" s="103" t="s">
        <v>76</v>
      </c>
      <c r="E451" s="108" t="s">
        <v>1545</v>
      </c>
      <c r="F451" s="429" t="s">
        <v>3103</v>
      </c>
      <c r="G451" s="90" t="s">
        <v>195</v>
      </c>
      <c r="H451" s="98">
        <v>45220</v>
      </c>
      <c r="I451" s="98">
        <v>45230</v>
      </c>
      <c r="J451" s="98" t="s">
        <v>62</v>
      </c>
      <c r="K451" s="90"/>
      <c r="L451" s="206"/>
      <c r="M451" s="206"/>
      <c r="N451" s="90"/>
      <c r="O451" s="90"/>
      <c r="P451" s="90"/>
      <c r="Q451" s="90"/>
      <c r="R451" s="90"/>
      <c r="S451" s="107" t="str">
        <f t="shared" si="25"/>
        <v>Open PDFIR FINALLY.IR 447 (S19.CI.15-10)(12-00)</v>
      </c>
    </row>
    <row r="452" spans="1:19" s="118" customFormat="1" ht="80.099999999999994" hidden="1" customHeight="1" x14ac:dyDescent="0.3">
      <c r="A452" s="450">
        <f t="shared" si="24"/>
        <v>447</v>
      </c>
      <c r="B452" s="451" t="s">
        <v>3104</v>
      </c>
      <c r="C452" s="108" t="str">
        <f t="shared" si="29"/>
        <v>Open PDF IR.IR 448 (S19.CI.15-10)(12-00)</v>
      </c>
      <c r="D452" s="103" t="s">
        <v>76</v>
      </c>
      <c r="E452" s="108" t="s">
        <v>1545</v>
      </c>
      <c r="F452" s="429" t="s">
        <v>3105</v>
      </c>
      <c r="G452" s="90" t="s">
        <v>195</v>
      </c>
      <c r="H452" s="98">
        <v>45221</v>
      </c>
      <c r="I452" s="98">
        <v>45242</v>
      </c>
      <c r="J452" s="98" t="s">
        <v>62</v>
      </c>
      <c r="K452" s="90"/>
      <c r="L452" s="206"/>
      <c r="M452" s="206"/>
      <c r="N452" s="90"/>
      <c r="O452" s="90"/>
      <c r="P452" s="90"/>
      <c r="Q452" s="90"/>
      <c r="R452" s="90"/>
      <c r="S452" s="107" t="str">
        <f t="shared" si="25"/>
        <v>Open PDFIR FINALLY.IR 448 (S19.CI.15-10)(12-00)</v>
      </c>
    </row>
    <row r="453" spans="1:19" s="118" customFormat="1" ht="80.099999999999994" customHeight="1" x14ac:dyDescent="0.3">
      <c r="A453" s="450">
        <f t="shared" si="24"/>
        <v>448</v>
      </c>
      <c r="B453" s="451" t="s">
        <v>3115</v>
      </c>
      <c r="C453" s="108" t="str">
        <f t="shared" si="29"/>
        <v>Open PDF IR.IR 037 (S19.ELEC.23-10)(12-00)</v>
      </c>
      <c r="D453" s="103" t="s">
        <v>1140</v>
      </c>
      <c r="E453" s="108" t="s">
        <v>1356</v>
      </c>
      <c r="F453" s="429" t="s">
        <v>3116</v>
      </c>
      <c r="G453" s="90" t="s">
        <v>195</v>
      </c>
      <c r="H453" s="98">
        <v>45222</v>
      </c>
      <c r="I453" s="98">
        <v>45222</v>
      </c>
      <c r="J453" s="98" t="s">
        <v>1671</v>
      </c>
      <c r="K453" s="90"/>
      <c r="L453" s="206"/>
      <c r="M453" s="206"/>
      <c r="N453" s="90"/>
      <c r="O453" s="90"/>
      <c r="P453" s="90"/>
      <c r="Q453" s="90"/>
      <c r="R453" s="90"/>
      <c r="S453" s="107" t="str">
        <f t="shared" si="25"/>
        <v>Open PDFIR FINALLY.IR 037 (S19.ELEC.23-10)(12-00)</v>
      </c>
    </row>
    <row r="454" spans="1:19" s="118" customFormat="1" ht="80.099999999999994" customHeight="1" x14ac:dyDescent="0.3">
      <c r="A454" s="450">
        <f t="shared" ref="A454:A517" si="30">ROW()-ROW($A$5)</f>
        <v>449</v>
      </c>
      <c r="B454" s="451" t="s">
        <v>3112</v>
      </c>
      <c r="C454" s="108" t="str">
        <f t="shared" si="29"/>
        <v>Open PDF IR.IR 036 (S19.ELEC.15-10)(12-00)</v>
      </c>
      <c r="D454" s="103" t="s">
        <v>1140</v>
      </c>
      <c r="E454" s="108" t="s">
        <v>1946</v>
      </c>
      <c r="F454" s="429" t="s">
        <v>3113</v>
      </c>
      <c r="G454" s="90" t="s">
        <v>195</v>
      </c>
      <c r="H454" s="98">
        <v>45222</v>
      </c>
      <c r="I454" s="98">
        <v>45222</v>
      </c>
      <c r="J454" s="98" t="s">
        <v>1671</v>
      </c>
      <c r="K454" s="90"/>
      <c r="L454" s="206"/>
      <c r="M454" s="206"/>
      <c r="N454" s="90"/>
      <c r="O454" s="90"/>
      <c r="P454" s="90"/>
      <c r="Q454" s="90"/>
      <c r="R454" s="90"/>
      <c r="S454" s="107" t="str">
        <f t="shared" ref="S454:S517" si="31">IF(B454&gt;0,HYPERLINK(CONCATENATE("PDFIR FINALLY/",B454,".pdf"),CONCATENATE("Open PDFIR FINALLY.",B454)),"")</f>
        <v>Open PDFIR FINALLY.IR 036 (S19.ELEC.15-10)(12-00)</v>
      </c>
    </row>
    <row r="455" spans="1:19" s="118" customFormat="1" ht="80.099999999999994" hidden="1" customHeight="1" x14ac:dyDescent="0.3">
      <c r="A455" s="450">
        <f t="shared" si="30"/>
        <v>450</v>
      </c>
      <c r="B455" s="451" t="s">
        <v>3140</v>
      </c>
      <c r="C455" s="108" t="str">
        <f t="shared" si="29"/>
        <v>Open PDF IR.IR 456 (S19.SU.25-10)(12-00)</v>
      </c>
      <c r="D455" s="103" t="s">
        <v>228</v>
      </c>
      <c r="E455" s="108" t="s">
        <v>1545</v>
      </c>
      <c r="F455" s="429" t="s">
        <v>3141</v>
      </c>
      <c r="G455" s="90" t="s">
        <v>195</v>
      </c>
      <c r="H455" s="98">
        <v>45223</v>
      </c>
      <c r="I455" s="98">
        <v>45223</v>
      </c>
      <c r="J455" s="98" t="s">
        <v>1671</v>
      </c>
      <c r="K455" s="90"/>
      <c r="L455" s="206"/>
      <c r="M455" s="206"/>
      <c r="N455" s="90"/>
      <c r="O455" s="90"/>
      <c r="P455" s="90"/>
      <c r="Q455" s="90"/>
      <c r="R455" s="90"/>
      <c r="S455" s="107" t="str">
        <f t="shared" si="31"/>
        <v>Open PDFIR FINALLY.IR 456 (S19.SU.25-10)(12-00)</v>
      </c>
    </row>
    <row r="456" spans="1:19" s="118" customFormat="1" ht="81.75" hidden="1" customHeight="1" x14ac:dyDescent="0.3">
      <c r="A456" s="450">
        <f t="shared" si="30"/>
        <v>451</v>
      </c>
      <c r="B456" s="451" t="s">
        <v>3124</v>
      </c>
      <c r="C456" s="108" t="str">
        <f t="shared" si="29"/>
        <v>Open PDF IR.IR 450 (S19.CI.25-10)(12-00)</v>
      </c>
      <c r="D456" s="103" t="s">
        <v>76</v>
      </c>
      <c r="E456" s="108" t="s">
        <v>1946</v>
      </c>
      <c r="F456" s="429" t="s">
        <v>3121</v>
      </c>
      <c r="G456" s="90" t="s">
        <v>195</v>
      </c>
      <c r="H456" s="98">
        <v>45223</v>
      </c>
      <c r="I456" s="98">
        <v>45223</v>
      </c>
      <c r="J456" s="98" t="s">
        <v>62</v>
      </c>
      <c r="K456" s="90"/>
      <c r="L456" s="206"/>
      <c r="M456" s="206"/>
      <c r="N456" s="90"/>
      <c r="O456" s="90"/>
      <c r="P456" s="90"/>
      <c r="Q456" s="90"/>
      <c r="R456" s="90"/>
      <c r="S456" s="107" t="str">
        <f t="shared" si="31"/>
        <v>Open PDFIR FINALLY.IR 450 (S19.CI.25-10)(12-00)</v>
      </c>
    </row>
    <row r="457" spans="1:19" s="118" customFormat="1" ht="81.75" hidden="1" customHeight="1" x14ac:dyDescent="0.3">
      <c r="A457" s="450">
        <f t="shared" si="30"/>
        <v>452</v>
      </c>
      <c r="B457" s="451" t="s">
        <v>3252</v>
      </c>
      <c r="C457" s="108" t="str">
        <f t="shared" si="29"/>
        <v>Open PDF IR.IR 476 (S19.CI.24-10)(10-00)</v>
      </c>
      <c r="D457" s="103" t="s">
        <v>76</v>
      </c>
      <c r="E457" s="108" t="s">
        <v>1644</v>
      </c>
      <c r="F457" s="429" t="s">
        <v>3271</v>
      </c>
      <c r="G457" s="90" t="s">
        <v>195</v>
      </c>
      <c r="H457" s="98">
        <v>45223</v>
      </c>
      <c r="I457" s="98">
        <v>45223</v>
      </c>
      <c r="J457" s="98" t="s">
        <v>62</v>
      </c>
      <c r="K457" s="90"/>
      <c r="L457" s="206"/>
      <c r="M457" s="206"/>
      <c r="N457" s="90"/>
      <c r="O457" s="90"/>
      <c r="P457" s="90"/>
      <c r="Q457" s="90"/>
      <c r="R457" s="90"/>
      <c r="S457" s="107" t="str">
        <f t="shared" si="31"/>
        <v>Open PDFIR FINALLY.IR 476 (S19.CI.24-10)(10-00)</v>
      </c>
    </row>
    <row r="458" spans="1:19" s="118" customFormat="1" ht="80.099999999999994" hidden="1" customHeight="1" x14ac:dyDescent="0.3">
      <c r="A458" s="450">
        <f t="shared" si="30"/>
        <v>453</v>
      </c>
      <c r="B458" s="451" t="s">
        <v>3127</v>
      </c>
      <c r="C458" s="108" t="str">
        <f t="shared" si="29"/>
        <v>Open PDF IR.IR 453 (S19.CI.25-10)(12-00)</v>
      </c>
      <c r="D458" s="103" t="s">
        <v>76</v>
      </c>
      <c r="E458" s="108" t="s">
        <v>1545</v>
      </c>
      <c r="F458" s="429" t="s">
        <v>8540</v>
      </c>
      <c r="G458" s="90" t="s">
        <v>195</v>
      </c>
      <c r="H458" s="98">
        <v>45223</v>
      </c>
      <c r="I458" s="98">
        <v>45223</v>
      </c>
      <c r="J458" s="98" t="s">
        <v>62</v>
      </c>
      <c r="K458" s="90"/>
      <c r="L458" s="206"/>
      <c r="M458" s="206"/>
      <c r="N458" s="90"/>
      <c r="O458" s="90"/>
      <c r="P458" s="90"/>
      <c r="Q458" s="90"/>
      <c r="R458" s="90"/>
      <c r="S458" s="107" t="str">
        <f t="shared" si="31"/>
        <v>Open PDFIR FINALLY.IR 453 (S19.CI.25-10)(12-00)</v>
      </c>
    </row>
    <row r="459" spans="1:19" s="118" customFormat="1" ht="69.599999999999994" hidden="1" x14ac:dyDescent="0.3">
      <c r="A459" s="450">
        <f t="shared" si="30"/>
        <v>454</v>
      </c>
      <c r="B459" s="451" t="s">
        <v>3123</v>
      </c>
      <c r="C459" s="108" t="str">
        <f t="shared" si="29"/>
        <v>Open PDF IR.IR 449 (S19.CI.25-10)(12-00)</v>
      </c>
      <c r="D459" s="103" t="s">
        <v>76</v>
      </c>
      <c r="E459" s="108" t="s">
        <v>1946</v>
      </c>
      <c r="F459" s="429" t="s">
        <v>3120</v>
      </c>
      <c r="G459" s="90" t="s">
        <v>195</v>
      </c>
      <c r="H459" s="98">
        <v>45223</v>
      </c>
      <c r="I459" s="98">
        <v>45223</v>
      </c>
      <c r="J459" s="98" t="s">
        <v>25</v>
      </c>
      <c r="K459" s="90" t="s">
        <v>195</v>
      </c>
      <c r="L459" s="206">
        <v>45238</v>
      </c>
      <c r="M459" s="206">
        <v>45245</v>
      </c>
      <c r="N459" s="90" t="s">
        <v>62</v>
      </c>
      <c r="O459" s="90"/>
      <c r="P459" s="90"/>
      <c r="Q459" s="90"/>
      <c r="R459" s="90"/>
      <c r="S459" s="107" t="str">
        <f t="shared" si="31"/>
        <v>Open PDFIR FINALLY.IR 449 (S19.CI.25-10)(12-00)</v>
      </c>
    </row>
    <row r="460" spans="1:19" s="118" customFormat="1" ht="81.75" hidden="1" customHeight="1" x14ac:dyDescent="0.3">
      <c r="A460" s="450">
        <f t="shared" si="30"/>
        <v>455</v>
      </c>
      <c r="B460" s="451" t="s">
        <v>3125</v>
      </c>
      <c r="C460" s="108" t="str">
        <f t="shared" si="29"/>
        <v>Open PDF IR.IR 451 (S19.CI.25-10)(12-00)</v>
      </c>
      <c r="D460" s="103" t="s">
        <v>76</v>
      </c>
      <c r="E460" s="108" t="s">
        <v>1946</v>
      </c>
      <c r="F460" s="429" t="s">
        <v>3122</v>
      </c>
      <c r="G460" s="90" t="s">
        <v>195</v>
      </c>
      <c r="H460" s="98">
        <v>45223</v>
      </c>
      <c r="I460" s="98">
        <v>45223</v>
      </c>
      <c r="J460" s="98" t="s">
        <v>25</v>
      </c>
      <c r="K460" s="90" t="s">
        <v>195</v>
      </c>
      <c r="L460" s="206">
        <v>45238</v>
      </c>
      <c r="M460" s="206">
        <v>45245</v>
      </c>
      <c r="N460" s="90" t="s">
        <v>62</v>
      </c>
      <c r="O460" s="90"/>
      <c r="P460" s="90"/>
      <c r="Q460" s="90"/>
      <c r="R460" s="90"/>
      <c r="S460" s="107" t="str">
        <f t="shared" si="31"/>
        <v>Open PDFIR FINALLY.IR 451 (S19.CI.25-10)(12-00)</v>
      </c>
    </row>
    <row r="461" spans="1:19" s="118" customFormat="1" ht="81.75" hidden="1" customHeight="1" x14ac:dyDescent="0.3">
      <c r="A461" s="450">
        <f t="shared" si="30"/>
        <v>456</v>
      </c>
      <c r="B461" s="451" t="s">
        <v>3126</v>
      </c>
      <c r="C461" s="108" t="str">
        <f t="shared" si="29"/>
        <v>Open PDF IR.IR 452 (S19.CI.25-10)(12-00)</v>
      </c>
      <c r="D461" s="103" t="s">
        <v>76</v>
      </c>
      <c r="E461" s="108" t="s">
        <v>1545</v>
      </c>
      <c r="F461" s="429" t="s">
        <v>5889</v>
      </c>
      <c r="G461" s="90" t="s">
        <v>195</v>
      </c>
      <c r="H461" s="98">
        <v>45223</v>
      </c>
      <c r="I461" s="98">
        <v>45223</v>
      </c>
      <c r="J461" s="98" t="s">
        <v>25</v>
      </c>
      <c r="K461" s="90" t="s">
        <v>195</v>
      </c>
      <c r="L461" s="206">
        <v>45238</v>
      </c>
      <c r="M461" s="206">
        <v>45245</v>
      </c>
      <c r="N461" s="90" t="s">
        <v>62</v>
      </c>
      <c r="O461" s="90"/>
      <c r="P461" s="90"/>
      <c r="Q461" s="90"/>
      <c r="R461" s="90"/>
      <c r="S461" s="107" t="str">
        <f t="shared" si="31"/>
        <v>Open PDFIR FINALLY.IR 452 (S19.CI.25-10)(12-00)</v>
      </c>
    </row>
    <row r="462" spans="1:19" s="118" customFormat="1" ht="81.75" hidden="1" customHeight="1" x14ac:dyDescent="0.3">
      <c r="A462" s="450">
        <f t="shared" si="30"/>
        <v>457</v>
      </c>
      <c r="B462" s="451" t="s">
        <v>3132</v>
      </c>
      <c r="C462" s="108" t="str">
        <f t="shared" si="29"/>
        <v>Open PDF IR.IR 454 (S19.CI.25-10)(12-00)</v>
      </c>
      <c r="D462" s="103" t="s">
        <v>76</v>
      </c>
      <c r="E462" s="108" t="s">
        <v>1545</v>
      </c>
      <c r="F462" s="429" t="s">
        <v>3134</v>
      </c>
      <c r="G462" s="90" t="s">
        <v>195</v>
      </c>
      <c r="H462" s="98">
        <v>45223</v>
      </c>
      <c r="I462" s="98">
        <v>45223</v>
      </c>
      <c r="J462" s="98" t="s">
        <v>62</v>
      </c>
      <c r="K462" s="90"/>
      <c r="L462" s="206"/>
      <c r="M462" s="206"/>
      <c r="N462" s="90"/>
      <c r="O462" s="90"/>
      <c r="P462" s="90"/>
      <c r="Q462" s="90"/>
      <c r="R462" s="90"/>
      <c r="S462" s="107" t="str">
        <f t="shared" si="31"/>
        <v>Open PDFIR FINALLY.IR 454 (S19.CI.25-10)(12-00)</v>
      </c>
    </row>
    <row r="463" spans="1:19" s="118" customFormat="1" ht="81.75" hidden="1" customHeight="1" x14ac:dyDescent="0.3">
      <c r="A463" s="450">
        <f t="shared" si="30"/>
        <v>458</v>
      </c>
      <c r="B463" s="451" t="s">
        <v>3133</v>
      </c>
      <c r="C463" s="108" t="str">
        <f t="shared" si="29"/>
        <v>Open PDF IR.IR 455 (S19.CI.25-10)(12-00)</v>
      </c>
      <c r="D463" s="103" t="s">
        <v>76</v>
      </c>
      <c r="E463" s="108" t="s">
        <v>1545</v>
      </c>
      <c r="F463" s="429" t="s">
        <v>3135</v>
      </c>
      <c r="G463" s="90" t="s">
        <v>195</v>
      </c>
      <c r="H463" s="98">
        <v>45223</v>
      </c>
      <c r="I463" s="98">
        <v>45223</v>
      </c>
      <c r="J463" s="98" t="s">
        <v>62</v>
      </c>
      <c r="K463" s="90"/>
      <c r="L463" s="206"/>
      <c r="M463" s="206"/>
      <c r="N463" s="90"/>
      <c r="O463" s="90"/>
      <c r="P463" s="90"/>
      <c r="Q463" s="90"/>
      <c r="R463" s="90"/>
      <c r="S463" s="107" t="str">
        <f t="shared" si="31"/>
        <v>Open PDFIR FINALLY.IR 455 (S19.CI.25-10)(12-00)</v>
      </c>
    </row>
    <row r="464" spans="1:19" s="118" customFormat="1" ht="81.75" customHeight="1" x14ac:dyDescent="0.3">
      <c r="A464" s="450">
        <f t="shared" si="30"/>
        <v>459</v>
      </c>
      <c r="B464" s="451" t="s">
        <v>3356</v>
      </c>
      <c r="C464" s="108" t="str">
        <f t="shared" si="29"/>
        <v>Open PDF IR.IR 43 (S19.ELEC.25-10)(10-00)</v>
      </c>
      <c r="D464" s="103" t="s">
        <v>1140</v>
      </c>
      <c r="E464" s="108" t="s">
        <v>1545</v>
      </c>
      <c r="F464" s="429" t="s">
        <v>3361</v>
      </c>
      <c r="G464" s="90" t="s">
        <v>195</v>
      </c>
      <c r="H464" s="98">
        <v>45224</v>
      </c>
      <c r="I464" s="98">
        <v>45239</v>
      </c>
      <c r="J464" s="98" t="s">
        <v>1671</v>
      </c>
      <c r="K464" s="90"/>
      <c r="L464" s="206"/>
      <c r="M464" s="206"/>
      <c r="N464" s="90"/>
      <c r="O464" s="90"/>
      <c r="P464" s="90"/>
      <c r="Q464" s="90"/>
      <c r="R464" s="90"/>
      <c r="S464" s="107" t="str">
        <f t="shared" si="31"/>
        <v>Open PDFIR FINALLY.IR 43 (S19.ELEC.25-10)(10-00)</v>
      </c>
    </row>
    <row r="465" spans="1:19" s="118" customFormat="1" ht="81.75" hidden="1" customHeight="1" x14ac:dyDescent="0.3">
      <c r="A465" s="450">
        <f t="shared" si="30"/>
        <v>460</v>
      </c>
      <c r="B465" s="451" t="s">
        <v>3144</v>
      </c>
      <c r="C465" s="108" t="str">
        <f t="shared" si="29"/>
        <v>Open PDF IR.IR 458 (S19.CI.25-10)(12-00)</v>
      </c>
      <c r="D465" s="103" t="s">
        <v>76</v>
      </c>
      <c r="E465" s="108" t="s">
        <v>1545</v>
      </c>
      <c r="F465" s="429" t="s">
        <v>3147</v>
      </c>
      <c r="G465" s="90" t="s">
        <v>195</v>
      </c>
      <c r="H465" s="98">
        <v>45224</v>
      </c>
      <c r="I465" s="98">
        <v>45224</v>
      </c>
      <c r="J465" s="98" t="s">
        <v>62</v>
      </c>
      <c r="K465" s="90"/>
      <c r="L465" s="206"/>
      <c r="M465" s="206"/>
      <c r="N465" s="90"/>
      <c r="O465" s="90"/>
      <c r="P465" s="90"/>
      <c r="Q465" s="90"/>
      <c r="R465" s="90"/>
      <c r="S465" s="107" t="str">
        <f t="shared" si="31"/>
        <v>Open PDFIR FINALLY.IR 458 (S19.CI.25-10)(12-00)</v>
      </c>
    </row>
    <row r="466" spans="1:19" s="118" customFormat="1" ht="81.75" hidden="1" customHeight="1" x14ac:dyDescent="0.3">
      <c r="A466" s="450">
        <f t="shared" si="30"/>
        <v>461</v>
      </c>
      <c r="B466" s="451" t="s">
        <v>3253</v>
      </c>
      <c r="C466" s="108" t="str">
        <f t="shared" si="29"/>
        <v>Open PDF IR.IR 477 (S19.CI.25-10)(10-00)</v>
      </c>
      <c r="D466" s="103" t="s">
        <v>76</v>
      </c>
      <c r="E466" s="108" t="s">
        <v>1644</v>
      </c>
      <c r="F466" s="429" t="s">
        <v>3272</v>
      </c>
      <c r="G466" s="90" t="s">
        <v>195</v>
      </c>
      <c r="H466" s="98">
        <v>45224</v>
      </c>
      <c r="I466" s="98">
        <v>45224</v>
      </c>
      <c r="J466" s="98" t="s">
        <v>62</v>
      </c>
      <c r="K466" s="90"/>
      <c r="L466" s="206"/>
      <c r="M466" s="206"/>
      <c r="N466" s="90"/>
      <c r="O466" s="90"/>
      <c r="P466" s="90"/>
      <c r="Q466" s="90"/>
      <c r="R466" s="90"/>
      <c r="S466" s="107" t="str">
        <f t="shared" si="31"/>
        <v>Open PDFIR FINALLY.IR 477 (S19.CI.25-10)(10-00)</v>
      </c>
    </row>
    <row r="467" spans="1:19" s="118" customFormat="1" ht="81.75" hidden="1" customHeight="1" x14ac:dyDescent="0.3">
      <c r="A467" s="450">
        <f t="shared" si="30"/>
        <v>462</v>
      </c>
      <c r="B467" s="451" t="s">
        <v>3142</v>
      </c>
      <c r="C467" s="108" t="str">
        <f t="shared" si="29"/>
        <v>Open PDF IR.IR 457 (S19.CI.25-10)(12-00)</v>
      </c>
      <c r="D467" s="103" t="s">
        <v>76</v>
      </c>
      <c r="E467" s="108" t="s">
        <v>1545</v>
      </c>
      <c r="F467" s="429" t="s">
        <v>3143</v>
      </c>
      <c r="G467" s="90" t="s">
        <v>195</v>
      </c>
      <c r="H467" s="98">
        <v>45224</v>
      </c>
      <c r="I467" s="98">
        <v>45224</v>
      </c>
      <c r="J467" s="98" t="s">
        <v>25</v>
      </c>
      <c r="K467" s="90" t="s">
        <v>195</v>
      </c>
      <c r="L467" s="206">
        <v>45238</v>
      </c>
      <c r="M467" s="206">
        <v>45238</v>
      </c>
      <c r="N467" s="90" t="s">
        <v>62</v>
      </c>
      <c r="O467" s="90"/>
      <c r="P467" s="90"/>
      <c r="Q467" s="90"/>
      <c r="R467" s="90"/>
      <c r="S467" s="107" t="str">
        <f t="shared" si="31"/>
        <v>Open PDFIR FINALLY.IR 457 (S19.CI.25-10)(12-00)</v>
      </c>
    </row>
    <row r="468" spans="1:19" s="118" customFormat="1" ht="81.75" hidden="1" customHeight="1" x14ac:dyDescent="0.3">
      <c r="A468" s="450">
        <f t="shared" si="30"/>
        <v>463</v>
      </c>
      <c r="B468" s="451" t="s">
        <v>3145</v>
      </c>
      <c r="C468" s="108" t="str">
        <f t="shared" si="29"/>
        <v>Open PDF IR.IR 459 (S19.CI.25-10)(12-00)</v>
      </c>
      <c r="D468" s="103" t="s">
        <v>76</v>
      </c>
      <c r="E468" s="108" t="s">
        <v>232</v>
      </c>
      <c r="F468" s="429" t="s">
        <v>3148</v>
      </c>
      <c r="G468" s="90" t="s">
        <v>195</v>
      </c>
      <c r="H468" s="98">
        <v>45224</v>
      </c>
      <c r="I468" s="98">
        <v>45224</v>
      </c>
      <c r="J468" s="98" t="s">
        <v>62</v>
      </c>
      <c r="K468" s="90"/>
      <c r="L468" s="206"/>
      <c r="M468" s="206"/>
      <c r="N468" s="90"/>
      <c r="O468" s="90"/>
      <c r="P468" s="90"/>
      <c r="Q468" s="90"/>
      <c r="R468" s="90"/>
      <c r="S468" s="107" t="str">
        <f t="shared" si="31"/>
        <v>Open PDFIR FINALLY.IR 459 (S19.CI.25-10)(12-00)</v>
      </c>
    </row>
    <row r="469" spans="1:19" s="118" customFormat="1" ht="81.75" hidden="1" customHeight="1" x14ac:dyDescent="0.3">
      <c r="A469" s="450">
        <f t="shared" si="30"/>
        <v>464</v>
      </c>
      <c r="B469" s="451" t="s">
        <v>3146</v>
      </c>
      <c r="C469" s="108" t="str">
        <f t="shared" si="29"/>
        <v>Open PDF IR.IR 460 (S19.CI.25-10)(12-00)</v>
      </c>
      <c r="D469" s="103" t="s">
        <v>76</v>
      </c>
      <c r="E469" s="108" t="s">
        <v>232</v>
      </c>
      <c r="F469" s="429" t="s">
        <v>3149</v>
      </c>
      <c r="G469" s="90" t="s">
        <v>195</v>
      </c>
      <c r="H469" s="98">
        <v>45224</v>
      </c>
      <c r="I469" s="98">
        <v>45224</v>
      </c>
      <c r="J469" s="98" t="s">
        <v>62</v>
      </c>
      <c r="K469" s="90"/>
      <c r="L469" s="206"/>
      <c r="M469" s="206"/>
      <c r="N469" s="90"/>
      <c r="O469" s="90"/>
      <c r="P469" s="90"/>
      <c r="Q469" s="90"/>
      <c r="R469" s="90"/>
      <c r="S469" s="107" t="str">
        <f t="shared" si="31"/>
        <v>Open PDFIR FINALLY.IR 460 (S19.CI.25-10)(12-00)</v>
      </c>
    </row>
    <row r="470" spans="1:19" s="118" customFormat="1" ht="81.75" hidden="1" customHeight="1" x14ac:dyDescent="0.3">
      <c r="A470" s="450">
        <f t="shared" si="30"/>
        <v>465</v>
      </c>
      <c r="B470" s="451" t="s">
        <v>3780</v>
      </c>
      <c r="C470" s="108"/>
      <c r="D470" s="103" t="s">
        <v>76</v>
      </c>
      <c r="E470" s="108" t="s">
        <v>3482</v>
      </c>
      <c r="F470" s="429" t="s">
        <v>3812</v>
      </c>
      <c r="G470" s="90" t="s">
        <v>195</v>
      </c>
      <c r="H470" s="98">
        <v>45226</v>
      </c>
      <c r="I470" s="98">
        <v>45226</v>
      </c>
      <c r="J470" s="98" t="s">
        <v>62</v>
      </c>
      <c r="K470" s="90"/>
      <c r="L470" s="206"/>
      <c r="M470" s="206"/>
      <c r="N470" s="90"/>
      <c r="O470" s="90"/>
      <c r="P470" s="90"/>
      <c r="Q470" s="90"/>
      <c r="R470" s="90"/>
      <c r="S470" s="107" t="str">
        <f t="shared" si="31"/>
        <v>Open PDFIR FINALLY.IR 605 (S19.CI.27-11)(12-00)</v>
      </c>
    </row>
    <row r="471" spans="1:19" s="118" customFormat="1" ht="81.75" customHeight="1" x14ac:dyDescent="0.3">
      <c r="A471" s="450">
        <f t="shared" si="30"/>
        <v>466</v>
      </c>
      <c r="B471" s="451" t="s">
        <v>3357</v>
      </c>
      <c r="C471" s="108" t="str">
        <f t="shared" ref="C471:C517" si="32">IF(B471&gt;0,HYPERLINK(CONCATENATE("PDF IR/",B471,".pdf"),CONCATENATE("Open PDF IR.",B471)),"")</f>
        <v>Open PDF IR.IR 44 (S19.ELEC.28-10)(10-00)</v>
      </c>
      <c r="D471" s="103" t="s">
        <v>1140</v>
      </c>
      <c r="E471" s="108" t="s">
        <v>1545</v>
      </c>
      <c r="F471" s="429" t="s">
        <v>3362</v>
      </c>
      <c r="G471" s="90" t="s">
        <v>195</v>
      </c>
      <c r="H471" s="98">
        <v>45227</v>
      </c>
      <c r="I471" s="98">
        <v>45239</v>
      </c>
      <c r="J471" s="98" t="s">
        <v>1671</v>
      </c>
      <c r="K471" s="90"/>
      <c r="L471" s="206"/>
      <c r="M471" s="206"/>
      <c r="N471" s="90"/>
      <c r="O471" s="90"/>
      <c r="P471" s="90"/>
      <c r="Q471" s="90"/>
      <c r="R471" s="90"/>
      <c r="S471" s="107" t="str">
        <f t="shared" si="31"/>
        <v>Open PDFIR FINALLY.IR 44 (S19.ELEC.28-10)(10-00)</v>
      </c>
    </row>
    <row r="472" spans="1:19" s="118" customFormat="1" ht="81.75" hidden="1" customHeight="1" x14ac:dyDescent="0.3">
      <c r="A472" s="450">
        <f t="shared" si="30"/>
        <v>467</v>
      </c>
      <c r="B472" s="451" t="s">
        <v>3226</v>
      </c>
      <c r="C472" s="108" t="str">
        <f t="shared" si="32"/>
        <v>Open PDF IR.IR 468 (S19.CI.28-10)(10-00)</v>
      </c>
      <c r="D472" s="103" t="s">
        <v>76</v>
      </c>
      <c r="E472" s="108" t="s">
        <v>1549</v>
      </c>
      <c r="F472" s="429" t="s">
        <v>3233</v>
      </c>
      <c r="G472" s="90" t="s">
        <v>195</v>
      </c>
      <c r="H472" s="98">
        <v>45227</v>
      </c>
      <c r="I472" s="98">
        <v>45227</v>
      </c>
      <c r="J472" s="98" t="s">
        <v>62</v>
      </c>
      <c r="K472" s="90"/>
      <c r="L472" s="206"/>
      <c r="M472" s="206"/>
      <c r="N472" s="90"/>
      <c r="O472" s="90"/>
      <c r="P472" s="90"/>
      <c r="Q472" s="90"/>
      <c r="R472" s="90"/>
      <c r="S472" s="107" t="str">
        <f t="shared" si="31"/>
        <v>Open PDFIR FINALLY.IR 468 (S19.CI.28-10)(10-00)</v>
      </c>
    </row>
    <row r="473" spans="1:19" s="118" customFormat="1" ht="81.75" hidden="1" customHeight="1" x14ac:dyDescent="0.3">
      <c r="A473" s="450">
        <f t="shared" si="30"/>
        <v>468</v>
      </c>
      <c r="B473" s="451" t="s">
        <v>3227</v>
      </c>
      <c r="C473" s="108" t="str">
        <f t="shared" si="32"/>
        <v>Open PDF IR.IR 469 (S19.CI.28-10)(10-00)</v>
      </c>
      <c r="D473" s="103" t="s">
        <v>76</v>
      </c>
      <c r="E473" s="108" t="s">
        <v>1549</v>
      </c>
      <c r="F473" s="429" t="s">
        <v>3232</v>
      </c>
      <c r="G473" s="90" t="s">
        <v>195</v>
      </c>
      <c r="H473" s="98">
        <v>45227</v>
      </c>
      <c r="I473" s="98">
        <v>45227</v>
      </c>
      <c r="J473" s="98" t="s">
        <v>62</v>
      </c>
      <c r="K473" s="90"/>
      <c r="L473" s="206"/>
      <c r="M473" s="206"/>
      <c r="N473" s="90"/>
      <c r="O473" s="90"/>
      <c r="P473" s="90"/>
      <c r="Q473" s="90"/>
      <c r="R473" s="90"/>
      <c r="S473" s="107" t="str">
        <f t="shared" si="31"/>
        <v>Open PDFIR FINALLY.IR 469 (S19.CI.28-10)(10-00)</v>
      </c>
    </row>
    <row r="474" spans="1:19" s="118" customFormat="1" ht="81.75" hidden="1" customHeight="1" x14ac:dyDescent="0.3">
      <c r="A474" s="450">
        <f t="shared" si="30"/>
        <v>469</v>
      </c>
      <c r="B474" s="451" t="s">
        <v>3217</v>
      </c>
      <c r="C474" s="108" t="str">
        <f t="shared" si="32"/>
        <v>Open PDF IR.IR 462 (S19.CI.28-10)(10-00)</v>
      </c>
      <c r="D474" s="103" t="s">
        <v>228</v>
      </c>
      <c r="E474" s="108" t="s">
        <v>1946</v>
      </c>
      <c r="F474" s="429" t="s">
        <v>3218</v>
      </c>
      <c r="G474" s="90" t="s">
        <v>195</v>
      </c>
      <c r="H474" s="98">
        <v>45227</v>
      </c>
      <c r="I474" s="98">
        <v>45227</v>
      </c>
      <c r="J474" s="98" t="s">
        <v>1671</v>
      </c>
      <c r="K474" s="90"/>
      <c r="L474" s="206"/>
      <c r="M474" s="206"/>
      <c r="N474" s="90"/>
      <c r="O474" s="90"/>
      <c r="P474" s="90"/>
      <c r="Q474" s="90"/>
      <c r="R474" s="90"/>
      <c r="S474" s="107" t="str">
        <f t="shared" si="31"/>
        <v>Open PDFIR FINALLY.IR 462 (S19.CI.28-10)(10-00)</v>
      </c>
    </row>
    <row r="475" spans="1:19" s="118" customFormat="1" ht="81.75" hidden="1" customHeight="1" x14ac:dyDescent="0.3">
      <c r="A475" s="450">
        <f t="shared" si="30"/>
        <v>470</v>
      </c>
      <c r="B475" s="451" t="s">
        <v>3223</v>
      </c>
      <c r="C475" s="108" t="str">
        <f t="shared" si="32"/>
        <v>Open PDF IR.IR 465 (S19.CI.28-10)(10-00)</v>
      </c>
      <c r="D475" s="103" t="s">
        <v>76</v>
      </c>
      <c r="E475" s="108" t="s">
        <v>1946</v>
      </c>
      <c r="F475" s="429" t="s">
        <v>3748</v>
      </c>
      <c r="G475" s="90" t="s">
        <v>195</v>
      </c>
      <c r="H475" s="98">
        <v>45227</v>
      </c>
      <c r="I475" s="98">
        <v>45227</v>
      </c>
      <c r="J475" s="98" t="s">
        <v>62</v>
      </c>
      <c r="K475" s="90"/>
      <c r="L475" s="206"/>
      <c r="M475" s="206"/>
      <c r="N475" s="90"/>
      <c r="O475" s="90"/>
      <c r="P475" s="90"/>
      <c r="Q475" s="90"/>
      <c r="R475" s="90"/>
      <c r="S475" s="107" t="str">
        <f t="shared" si="31"/>
        <v>Open PDFIR FINALLY.IR 465 (S19.CI.28-10)(10-00)</v>
      </c>
    </row>
    <row r="476" spans="1:19" s="118" customFormat="1" ht="81.75" hidden="1" customHeight="1" x14ac:dyDescent="0.3">
      <c r="A476" s="450">
        <f t="shared" si="30"/>
        <v>471</v>
      </c>
      <c r="B476" s="451" t="s">
        <v>3222</v>
      </c>
      <c r="C476" s="108" t="str">
        <f t="shared" si="32"/>
        <v>Open PDF IR.IR 464 (S19.CI.28-10)(10-00)</v>
      </c>
      <c r="D476" s="103" t="s">
        <v>76</v>
      </c>
      <c r="E476" s="108" t="s">
        <v>1545</v>
      </c>
      <c r="F476" s="429" t="s">
        <v>3236</v>
      </c>
      <c r="G476" s="90" t="s">
        <v>195</v>
      </c>
      <c r="H476" s="98">
        <v>45227</v>
      </c>
      <c r="I476" s="98">
        <v>45227</v>
      </c>
      <c r="J476" s="98" t="s">
        <v>25</v>
      </c>
      <c r="K476" s="90" t="s">
        <v>195</v>
      </c>
      <c r="L476" s="206">
        <v>45238</v>
      </c>
      <c r="M476" s="206">
        <v>45238</v>
      </c>
      <c r="N476" s="90" t="s">
        <v>62</v>
      </c>
      <c r="O476" s="90"/>
      <c r="P476" s="90"/>
      <c r="Q476" s="90"/>
      <c r="R476" s="90"/>
      <c r="S476" s="107" t="str">
        <f t="shared" si="31"/>
        <v>Open PDFIR FINALLY.IR 464 (S19.CI.28-10)(10-00)</v>
      </c>
    </row>
    <row r="477" spans="1:19" s="118" customFormat="1" ht="81.75" hidden="1" customHeight="1" x14ac:dyDescent="0.3">
      <c r="A477" s="450">
        <f t="shared" si="30"/>
        <v>472</v>
      </c>
      <c r="B477" s="451" t="s">
        <v>3221</v>
      </c>
      <c r="C477" s="108" t="str">
        <f t="shared" si="32"/>
        <v>Open PDF IR.IR 463 (S19.CI.28-10)(10-00)</v>
      </c>
      <c r="D477" s="103" t="s">
        <v>76</v>
      </c>
      <c r="E477" s="108" t="s">
        <v>1545</v>
      </c>
      <c r="F477" s="429" t="s">
        <v>3237</v>
      </c>
      <c r="G477" s="90" t="s">
        <v>195</v>
      </c>
      <c r="H477" s="98">
        <v>45227</v>
      </c>
      <c r="I477" s="98">
        <v>45227</v>
      </c>
      <c r="J477" s="98" t="s">
        <v>25</v>
      </c>
      <c r="K477" s="90" t="s">
        <v>195</v>
      </c>
      <c r="L477" s="206">
        <v>45238</v>
      </c>
      <c r="M477" s="206">
        <v>45238</v>
      </c>
      <c r="N477" s="90" t="s">
        <v>62</v>
      </c>
      <c r="O477" s="90"/>
      <c r="P477" s="90"/>
      <c r="Q477" s="90"/>
      <c r="R477" s="90"/>
      <c r="S477" s="107" t="str">
        <f t="shared" si="31"/>
        <v>Open PDFIR FINALLY.IR 463 (S19.CI.28-10)(10-00)</v>
      </c>
    </row>
    <row r="478" spans="1:19" s="118" customFormat="1" ht="81.75" hidden="1" customHeight="1" x14ac:dyDescent="0.3">
      <c r="A478" s="450">
        <f t="shared" si="30"/>
        <v>473</v>
      </c>
      <c r="B478" s="451" t="s">
        <v>3224</v>
      </c>
      <c r="C478" s="108" t="str">
        <f t="shared" si="32"/>
        <v>Open PDF IR.IR 466 (S19.CI.28-10)(10-00)</v>
      </c>
      <c r="D478" s="103" t="s">
        <v>76</v>
      </c>
      <c r="E478" s="108" t="s">
        <v>1545</v>
      </c>
      <c r="F478" s="429" t="s">
        <v>3235</v>
      </c>
      <c r="G478" s="90" t="s">
        <v>195</v>
      </c>
      <c r="H478" s="98">
        <v>45227</v>
      </c>
      <c r="I478" s="98">
        <v>45227</v>
      </c>
      <c r="J478" s="98" t="s">
        <v>62</v>
      </c>
      <c r="K478" s="90"/>
      <c r="L478" s="206"/>
      <c r="M478" s="206"/>
      <c r="N478" s="90"/>
      <c r="O478" s="90"/>
      <c r="P478" s="90"/>
      <c r="Q478" s="90"/>
      <c r="R478" s="90"/>
      <c r="S478" s="107" t="str">
        <f t="shared" si="31"/>
        <v>Open PDFIR FINALLY.IR 466 (S19.CI.28-10)(10-00)</v>
      </c>
    </row>
    <row r="479" spans="1:19" s="118" customFormat="1" ht="81.75" hidden="1" customHeight="1" x14ac:dyDescent="0.3">
      <c r="A479" s="450">
        <f t="shared" si="30"/>
        <v>474</v>
      </c>
      <c r="B479" s="451" t="s">
        <v>3225</v>
      </c>
      <c r="C479" s="108" t="str">
        <f t="shared" si="32"/>
        <v>Open PDF IR.IR 467 (S19.CI.28-10)(10-00)</v>
      </c>
      <c r="D479" s="103" t="s">
        <v>76</v>
      </c>
      <c r="E479" s="108" t="s">
        <v>1545</v>
      </c>
      <c r="F479" s="429" t="s">
        <v>3234</v>
      </c>
      <c r="G479" s="90" t="s">
        <v>195</v>
      </c>
      <c r="H479" s="98">
        <v>45227</v>
      </c>
      <c r="I479" s="98">
        <v>45227</v>
      </c>
      <c r="J479" s="98" t="s">
        <v>62</v>
      </c>
      <c r="K479" s="90"/>
      <c r="L479" s="206"/>
      <c r="M479" s="206"/>
      <c r="N479" s="90"/>
      <c r="O479" s="90"/>
      <c r="P479" s="90"/>
      <c r="Q479" s="90"/>
      <c r="R479" s="90"/>
      <c r="S479" s="107" t="str">
        <f t="shared" si="31"/>
        <v>Open PDFIR FINALLY.IR 467 (S19.CI.28-10)(10-00)</v>
      </c>
    </row>
    <row r="480" spans="1:19" s="118" customFormat="1" ht="81.75" hidden="1" customHeight="1" x14ac:dyDescent="0.3">
      <c r="A480" s="450">
        <f t="shared" si="30"/>
        <v>475</v>
      </c>
      <c r="B480" s="451" t="s">
        <v>3168</v>
      </c>
      <c r="C480" s="108" t="str">
        <f t="shared" si="32"/>
        <v>Open PDF IR.IR 461 (S19.SU.28-10)(10-00)</v>
      </c>
      <c r="D480" s="103" t="s">
        <v>228</v>
      </c>
      <c r="E480" s="108" t="s">
        <v>1545</v>
      </c>
      <c r="F480" s="429" t="s">
        <v>3167</v>
      </c>
      <c r="G480" s="90" t="s">
        <v>195</v>
      </c>
      <c r="H480" s="98">
        <v>45227</v>
      </c>
      <c r="I480" s="98">
        <v>45227</v>
      </c>
      <c r="J480" s="98" t="s">
        <v>62</v>
      </c>
      <c r="K480" s="90"/>
      <c r="L480" s="206"/>
      <c r="M480" s="206"/>
      <c r="N480" s="90"/>
      <c r="O480" s="90"/>
      <c r="P480" s="90"/>
      <c r="Q480" s="90"/>
      <c r="R480" s="90"/>
      <c r="S480" s="107" t="str">
        <f t="shared" si="31"/>
        <v>Open PDFIR FINALLY.IR 461 (S19.SU.28-10)(10-00)</v>
      </c>
    </row>
    <row r="481" spans="1:19" s="118" customFormat="1" ht="81.75" hidden="1" customHeight="1" x14ac:dyDescent="0.3">
      <c r="A481" s="450">
        <f t="shared" si="30"/>
        <v>476</v>
      </c>
      <c r="B481" s="451" t="s">
        <v>3250</v>
      </c>
      <c r="C481" s="108" t="str">
        <f t="shared" si="32"/>
        <v>Open PDF IR.IR 474 (S19.CI.29-10)(10-00)</v>
      </c>
      <c r="D481" s="103" t="s">
        <v>76</v>
      </c>
      <c r="E481" s="108" t="s">
        <v>1545</v>
      </c>
      <c r="F481" s="429" t="s">
        <v>3269</v>
      </c>
      <c r="G481" s="90" t="s">
        <v>195</v>
      </c>
      <c r="H481" s="98">
        <v>45228</v>
      </c>
      <c r="I481" s="98">
        <v>45228</v>
      </c>
      <c r="J481" s="98" t="s">
        <v>62</v>
      </c>
      <c r="K481" s="90"/>
      <c r="L481" s="206"/>
      <c r="M481" s="206"/>
      <c r="N481" s="90"/>
      <c r="O481" s="90"/>
      <c r="P481" s="90"/>
      <c r="Q481" s="90"/>
      <c r="R481" s="90"/>
      <c r="S481" s="107" t="str">
        <f t="shared" si="31"/>
        <v>Open PDFIR FINALLY.IR 474 (S19.CI.29-10)(10-00)</v>
      </c>
    </row>
    <row r="482" spans="1:19" s="118" customFormat="1" ht="81.75" hidden="1" customHeight="1" x14ac:dyDescent="0.3">
      <c r="A482" s="450">
        <f t="shared" si="30"/>
        <v>477</v>
      </c>
      <c r="B482" s="451" t="s">
        <v>3248</v>
      </c>
      <c r="C482" s="108" t="str">
        <f t="shared" si="32"/>
        <v>Open PDF IR.IR 472 (S19.CI.29-10)(10-00)</v>
      </c>
      <c r="D482" s="103" t="s">
        <v>76</v>
      </c>
      <c r="E482" s="108" t="s">
        <v>1545</v>
      </c>
      <c r="F482" s="429" t="s">
        <v>3267</v>
      </c>
      <c r="G482" s="90" t="s">
        <v>195</v>
      </c>
      <c r="H482" s="98">
        <v>45228</v>
      </c>
      <c r="I482" s="98">
        <v>45228</v>
      </c>
      <c r="J482" s="98" t="s">
        <v>62</v>
      </c>
      <c r="K482" s="90"/>
      <c r="L482" s="206"/>
      <c r="M482" s="206"/>
      <c r="N482" s="90"/>
      <c r="O482" s="90"/>
      <c r="P482" s="90"/>
      <c r="Q482" s="90"/>
      <c r="R482" s="90"/>
      <c r="S482" s="107" t="str">
        <f t="shared" si="31"/>
        <v>Open PDFIR FINALLY.IR 472 (S19.CI.29-10)(10-00)</v>
      </c>
    </row>
    <row r="483" spans="1:19" s="118" customFormat="1" ht="81.75" hidden="1" customHeight="1" x14ac:dyDescent="0.3">
      <c r="A483" s="450">
        <f t="shared" si="30"/>
        <v>478</v>
      </c>
      <c r="B483" s="451" t="s">
        <v>3228</v>
      </c>
      <c r="C483" s="108" t="str">
        <f t="shared" si="32"/>
        <v>Open PDF IR.IR 470 (S19.CI.28-10)(10-00)</v>
      </c>
      <c r="D483" s="103" t="s">
        <v>76</v>
      </c>
      <c r="E483" s="108" t="s">
        <v>1549</v>
      </c>
      <c r="F483" s="429" t="s">
        <v>3231</v>
      </c>
      <c r="G483" s="90" t="s">
        <v>195</v>
      </c>
      <c r="H483" s="98">
        <v>45228</v>
      </c>
      <c r="I483" s="98">
        <v>45228</v>
      </c>
      <c r="J483" s="98" t="s">
        <v>62</v>
      </c>
      <c r="K483" s="90"/>
      <c r="L483" s="206"/>
      <c r="M483" s="206"/>
      <c r="N483" s="90"/>
      <c r="O483" s="90"/>
      <c r="P483" s="90"/>
      <c r="Q483" s="90"/>
      <c r="R483" s="90"/>
      <c r="S483" s="107" t="str">
        <f t="shared" si="31"/>
        <v>Open PDFIR FINALLY.IR 470 (S19.CI.28-10)(10-00)</v>
      </c>
    </row>
    <row r="484" spans="1:19" s="118" customFormat="1" ht="81.75" hidden="1" customHeight="1" x14ac:dyDescent="0.3">
      <c r="A484" s="450">
        <f t="shared" si="30"/>
        <v>479</v>
      </c>
      <c r="B484" s="451" t="s">
        <v>3229</v>
      </c>
      <c r="C484" s="108" t="str">
        <f t="shared" si="32"/>
        <v>Open PDF IR.IR 471 (S19.SU.29-10)(10-00)</v>
      </c>
      <c r="D484" s="103" t="s">
        <v>228</v>
      </c>
      <c r="E484" s="108" t="s">
        <v>1545</v>
      </c>
      <c r="F484" s="429" t="s">
        <v>3230</v>
      </c>
      <c r="G484" s="90" t="s">
        <v>195</v>
      </c>
      <c r="H484" s="98">
        <v>45228</v>
      </c>
      <c r="I484" s="98">
        <v>45228</v>
      </c>
      <c r="J484" s="98" t="s">
        <v>62</v>
      </c>
      <c r="K484" s="90"/>
      <c r="L484" s="206"/>
      <c r="M484" s="206"/>
      <c r="N484" s="90"/>
      <c r="O484" s="90"/>
      <c r="P484" s="90"/>
      <c r="Q484" s="90"/>
      <c r="R484" s="90"/>
      <c r="S484" s="107" t="str">
        <f t="shared" si="31"/>
        <v>Open PDFIR FINALLY.IR 471 (S19.SU.29-10)(10-00)</v>
      </c>
    </row>
    <row r="485" spans="1:19" s="118" customFormat="1" ht="81.75" hidden="1" customHeight="1" x14ac:dyDescent="0.3">
      <c r="A485" s="450">
        <f t="shared" si="30"/>
        <v>480</v>
      </c>
      <c r="B485" s="451" t="s">
        <v>3249</v>
      </c>
      <c r="C485" s="108" t="str">
        <f t="shared" si="32"/>
        <v>Open PDF IR.IR 473 (S19.CI.29-10)(10-00)</v>
      </c>
      <c r="D485" s="103" t="s">
        <v>76</v>
      </c>
      <c r="E485" s="108" t="s">
        <v>1545</v>
      </c>
      <c r="F485" s="429" t="s">
        <v>3268</v>
      </c>
      <c r="G485" s="90" t="s">
        <v>195</v>
      </c>
      <c r="H485" s="98">
        <v>45228</v>
      </c>
      <c r="I485" s="98">
        <v>45228</v>
      </c>
      <c r="J485" s="98" t="s">
        <v>62</v>
      </c>
      <c r="K485" s="90"/>
      <c r="L485" s="206"/>
      <c r="M485" s="206"/>
      <c r="N485" s="90"/>
      <c r="O485" s="90"/>
      <c r="P485" s="90"/>
      <c r="Q485" s="90"/>
      <c r="R485" s="90"/>
      <c r="S485" s="107" t="str">
        <f t="shared" si="31"/>
        <v>Open PDFIR FINALLY.IR 473 (S19.CI.29-10)(10-00)</v>
      </c>
    </row>
    <row r="486" spans="1:19" s="118" customFormat="1" ht="81.75" hidden="1" customHeight="1" x14ac:dyDescent="0.3">
      <c r="A486" s="450">
        <f t="shared" si="30"/>
        <v>481</v>
      </c>
      <c r="B486" s="451" t="s">
        <v>3251</v>
      </c>
      <c r="C486" s="108" t="str">
        <f t="shared" si="32"/>
        <v>Open PDF IR.IR 475 (S19.CI.29-10)(10-00)</v>
      </c>
      <c r="D486" s="103" t="s">
        <v>76</v>
      </c>
      <c r="E486" s="108" t="s">
        <v>1545</v>
      </c>
      <c r="F486" s="429" t="s">
        <v>3270</v>
      </c>
      <c r="G486" s="90" t="s">
        <v>195</v>
      </c>
      <c r="H486" s="98">
        <v>45228</v>
      </c>
      <c r="I486" s="98">
        <v>45228</v>
      </c>
      <c r="J486" s="98" t="s">
        <v>62</v>
      </c>
      <c r="K486" s="90"/>
      <c r="L486" s="206"/>
      <c r="M486" s="206"/>
      <c r="N486" s="90"/>
      <c r="O486" s="90"/>
      <c r="P486" s="90"/>
      <c r="Q486" s="90"/>
      <c r="R486" s="90"/>
      <c r="S486" s="107" t="str">
        <f t="shared" si="31"/>
        <v>Open PDFIR FINALLY.IR 475 (S19.CI.29-10)(10-00)</v>
      </c>
    </row>
    <row r="487" spans="1:19" s="118" customFormat="1" ht="81.75" customHeight="1" x14ac:dyDescent="0.3">
      <c r="A487" s="450">
        <f t="shared" si="30"/>
        <v>482</v>
      </c>
      <c r="B487" s="451" t="s">
        <v>3220</v>
      </c>
      <c r="C487" s="108" t="str">
        <f t="shared" si="32"/>
        <v>Open PDF IR.IR 038 (S19.ELEC.30-10)(12-00)</v>
      </c>
      <c r="D487" s="103" t="s">
        <v>1140</v>
      </c>
      <c r="E487" s="108" t="s">
        <v>1356</v>
      </c>
      <c r="F487" s="429" t="s">
        <v>3219</v>
      </c>
      <c r="G487" s="90" t="s">
        <v>195</v>
      </c>
      <c r="H487" s="98">
        <v>45229</v>
      </c>
      <c r="I487" s="98">
        <v>45229</v>
      </c>
      <c r="J487" s="98" t="s">
        <v>1671</v>
      </c>
      <c r="K487" s="90"/>
      <c r="L487" s="206"/>
      <c r="M487" s="206"/>
      <c r="N487" s="90"/>
      <c r="O487" s="90"/>
      <c r="P487" s="90"/>
      <c r="Q487" s="90"/>
      <c r="R487" s="90"/>
      <c r="S487" s="107" t="str">
        <f t="shared" si="31"/>
        <v>Open PDFIR FINALLY.IR 038 (S19.ELEC.30-10)(12-00)</v>
      </c>
    </row>
    <row r="488" spans="1:19" s="118" customFormat="1" ht="81.75" hidden="1" customHeight="1" x14ac:dyDescent="0.3">
      <c r="A488" s="450">
        <f t="shared" si="30"/>
        <v>483</v>
      </c>
      <c r="B488" s="451" t="s">
        <v>3261</v>
      </c>
      <c r="C488" s="108" t="str">
        <f t="shared" si="32"/>
        <v>Open PDF IR.IR 485 (S19.CI.31-10)(10-00)</v>
      </c>
      <c r="D488" s="103" t="s">
        <v>76</v>
      </c>
      <c r="E488" s="108" t="s">
        <v>1549</v>
      </c>
      <c r="F488" s="429" t="s">
        <v>3280</v>
      </c>
      <c r="G488" s="90" t="s">
        <v>195</v>
      </c>
      <c r="H488" s="98">
        <v>45230</v>
      </c>
      <c r="I488" s="98">
        <v>45230</v>
      </c>
      <c r="J488" s="98" t="s">
        <v>62</v>
      </c>
      <c r="K488" s="90"/>
      <c r="L488" s="206"/>
      <c r="M488" s="206"/>
      <c r="N488" s="90"/>
      <c r="O488" s="90"/>
      <c r="P488" s="90"/>
      <c r="Q488" s="90"/>
      <c r="R488" s="90"/>
      <c r="S488" s="107" t="str">
        <f t="shared" si="31"/>
        <v>Open PDFIR FINALLY.IR 485 (S19.CI.31-10)(10-00)</v>
      </c>
    </row>
    <row r="489" spans="1:19" s="118" customFormat="1" ht="81.75" hidden="1" customHeight="1" x14ac:dyDescent="0.3">
      <c r="A489" s="450">
        <f t="shared" si="30"/>
        <v>484</v>
      </c>
      <c r="B489" s="451" t="s">
        <v>3263</v>
      </c>
      <c r="C489" s="108" t="str">
        <f t="shared" si="32"/>
        <v>Open PDF IR.IR 487 (S19.CI.31-10)(10-00)</v>
      </c>
      <c r="D489" s="103" t="s">
        <v>76</v>
      </c>
      <c r="E489" s="108" t="s">
        <v>1545</v>
      </c>
      <c r="F489" s="429" t="s">
        <v>3282</v>
      </c>
      <c r="G489" s="90" t="s">
        <v>195</v>
      </c>
      <c r="H489" s="98">
        <v>45230</v>
      </c>
      <c r="I489" s="98">
        <v>45230</v>
      </c>
      <c r="J489" s="98" t="s">
        <v>62</v>
      </c>
      <c r="K489" s="90"/>
      <c r="L489" s="206"/>
      <c r="M489" s="206"/>
      <c r="N489" s="90"/>
      <c r="O489" s="90"/>
      <c r="P489" s="90"/>
      <c r="Q489" s="90"/>
      <c r="R489" s="90"/>
      <c r="S489" s="107" t="str">
        <f t="shared" si="31"/>
        <v>Open PDFIR FINALLY.IR 487 (S19.CI.31-10)(10-00)</v>
      </c>
    </row>
    <row r="490" spans="1:19" s="118" customFormat="1" ht="81.75" hidden="1" customHeight="1" x14ac:dyDescent="0.3">
      <c r="A490" s="450">
        <f t="shared" si="30"/>
        <v>485</v>
      </c>
      <c r="B490" s="451" t="s">
        <v>3262</v>
      </c>
      <c r="C490" s="108" t="str">
        <f t="shared" si="32"/>
        <v>Open PDF IR.IR 486 (S19.CI.31-10)(10-00)</v>
      </c>
      <c r="D490" s="103" t="s">
        <v>76</v>
      </c>
      <c r="E490" s="108" t="s">
        <v>1549</v>
      </c>
      <c r="F490" s="429" t="s">
        <v>3281</v>
      </c>
      <c r="G490" s="90" t="s">
        <v>195</v>
      </c>
      <c r="H490" s="98">
        <v>45230</v>
      </c>
      <c r="I490" s="98">
        <v>45230</v>
      </c>
      <c r="J490" s="98" t="s">
        <v>62</v>
      </c>
      <c r="K490" s="90"/>
      <c r="L490" s="206"/>
      <c r="M490" s="206"/>
      <c r="N490" s="90"/>
      <c r="O490" s="90"/>
      <c r="P490" s="90"/>
      <c r="Q490" s="90"/>
      <c r="R490" s="90"/>
      <c r="S490" s="107" t="str">
        <f t="shared" si="31"/>
        <v>Open PDFIR FINALLY.IR 486 (S19.CI.31-10)(10-00)</v>
      </c>
    </row>
    <row r="491" spans="1:19" s="118" customFormat="1" ht="81.75" hidden="1" customHeight="1" x14ac:dyDescent="0.3">
      <c r="A491" s="450">
        <f t="shared" si="30"/>
        <v>486</v>
      </c>
      <c r="B491" s="451" t="s">
        <v>3258</v>
      </c>
      <c r="C491" s="108" t="str">
        <f t="shared" si="32"/>
        <v>Open PDF IR.IR 482 (S19.CI.31-10)(10-00)</v>
      </c>
      <c r="D491" s="103" t="s">
        <v>76</v>
      </c>
      <c r="E491" s="108" t="s">
        <v>1545</v>
      </c>
      <c r="F491" s="429" t="s">
        <v>3277</v>
      </c>
      <c r="G491" s="90" t="s">
        <v>195</v>
      </c>
      <c r="H491" s="98">
        <v>45230</v>
      </c>
      <c r="I491" s="98">
        <v>45230</v>
      </c>
      <c r="J491" s="98" t="s">
        <v>62</v>
      </c>
      <c r="K491" s="90"/>
      <c r="L491" s="206"/>
      <c r="M491" s="206"/>
      <c r="N491" s="90"/>
      <c r="O491" s="90"/>
      <c r="P491" s="90"/>
      <c r="Q491" s="90"/>
      <c r="R491" s="90"/>
      <c r="S491" s="107" t="str">
        <f t="shared" si="31"/>
        <v>Open PDFIR FINALLY.IR 482 (S19.CI.31-10)(10-00)</v>
      </c>
    </row>
    <row r="492" spans="1:19" s="118" customFormat="1" ht="80.099999999999994" hidden="1" customHeight="1" x14ac:dyDescent="0.3">
      <c r="A492" s="450">
        <f t="shared" si="30"/>
        <v>487</v>
      </c>
      <c r="B492" s="451" t="s">
        <v>3254</v>
      </c>
      <c r="C492" s="108" t="str">
        <f t="shared" si="32"/>
        <v>Open PDF IR.IR 478 (S19.SU.31-10)(10-00)</v>
      </c>
      <c r="D492" s="103" t="s">
        <v>228</v>
      </c>
      <c r="E492" s="108" t="s">
        <v>1545</v>
      </c>
      <c r="F492" s="429" t="s">
        <v>3273</v>
      </c>
      <c r="G492" s="90" t="s">
        <v>195</v>
      </c>
      <c r="H492" s="98">
        <v>45230</v>
      </c>
      <c r="I492" s="98">
        <v>45230</v>
      </c>
      <c r="J492" s="98" t="s">
        <v>62</v>
      </c>
      <c r="K492" s="90"/>
      <c r="L492" s="206"/>
      <c r="M492" s="206"/>
      <c r="N492" s="90"/>
      <c r="O492" s="90"/>
      <c r="P492" s="90"/>
      <c r="Q492" s="90"/>
      <c r="R492" s="90"/>
      <c r="S492" s="107" t="str">
        <f t="shared" si="31"/>
        <v>Open PDFIR FINALLY.IR 478 (S19.SU.31-10)(10-00)</v>
      </c>
    </row>
    <row r="493" spans="1:19" s="118" customFormat="1" ht="44.4" hidden="1" x14ac:dyDescent="0.3">
      <c r="A493" s="450">
        <f t="shared" si="30"/>
        <v>488</v>
      </c>
      <c r="B493" s="451" t="s">
        <v>3265</v>
      </c>
      <c r="C493" s="108" t="str">
        <f t="shared" si="32"/>
        <v>Open PDF IR.IR 489 (S19.CI.31-10)(10-00)</v>
      </c>
      <c r="D493" s="103" t="s">
        <v>76</v>
      </c>
      <c r="E493" s="108" t="s">
        <v>1545</v>
      </c>
      <c r="F493" s="429" t="s">
        <v>4487</v>
      </c>
      <c r="G493" s="90" t="s">
        <v>195</v>
      </c>
      <c r="H493" s="98">
        <v>45230</v>
      </c>
      <c r="I493" s="98">
        <v>45230</v>
      </c>
      <c r="J493" s="98" t="s">
        <v>62</v>
      </c>
      <c r="K493" s="90"/>
      <c r="L493" s="206"/>
      <c r="M493" s="206"/>
      <c r="N493" s="90"/>
      <c r="O493" s="90"/>
      <c r="P493" s="90"/>
      <c r="Q493" s="90"/>
      <c r="R493" s="90"/>
      <c r="S493" s="107" t="str">
        <f t="shared" si="31"/>
        <v>Open PDFIR FINALLY.IR 489 (S19.CI.31-10)(10-00)</v>
      </c>
    </row>
    <row r="494" spans="1:19" s="118" customFormat="1" ht="80.099999999999994" hidden="1" customHeight="1" x14ac:dyDescent="0.3">
      <c r="A494" s="450">
        <f t="shared" si="30"/>
        <v>489</v>
      </c>
      <c r="B494" s="451" t="s">
        <v>3255</v>
      </c>
      <c r="C494" s="108" t="str">
        <f t="shared" si="32"/>
        <v>Open PDF IR.IR 479 (S19.CI.31-10)(10-00)</v>
      </c>
      <c r="D494" s="103" t="s">
        <v>76</v>
      </c>
      <c r="E494" s="108" t="s">
        <v>1545</v>
      </c>
      <c r="F494" s="429" t="s">
        <v>3274</v>
      </c>
      <c r="G494" s="90" t="s">
        <v>195</v>
      </c>
      <c r="H494" s="98">
        <v>45230</v>
      </c>
      <c r="I494" s="98">
        <v>45230</v>
      </c>
      <c r="J494" s="98" t="s">
        <v>62</v>
      </c>
      <c r="K494" s="90"/>
      <c r="L494" s="206"/>
      <c r="M494" s="206"/>
      <c r="N494" s="90"/>
      <c r="O494" s="90"/>
      <c r="P494" s="90"/>
      <c r="Q494" s="90"/>
      <c r="R494" s="90"/>
      <c r="S494" s="107" t="str">
        <f t="shared" si="31"/>
        <v>Open PDFIR FINALLY.IR 479 (S19.CI.31-10)(10-00)</v>
      </c>
    </row>
    <row r="495" spans="1:19" s="118" customFormat="1" ht="80.099999999999994" hidden="1" customHeight="1" x14ac:dyDescent="0.3">
      <c r="A495" s="450">
        <f t="shared" si="30"/>
        <v>490</v>
      </c>
      <c r="B495" s="451" t="s">
        <v>3266</v>
      </c>
      <c r="C495" s="108" t="str">
        <f t="shared" si="32"/>
        <v>Open PDF IR.IR 490 (S19.CI.31-10)(10-00)</v>
      </c>
      <c r="D495" s="103" t="s">
        <v>76</v>
      </c>
      <c r="E495" s="108" t="s">
        <v>1356</v>
      </c>
      <c r="F495" s="429" t="s">
        <v>3284</v>
      </c>
      <c r="G495" s="90" t="s">
        <v>195</v>
      </c>
      <c r="H495" s="98">
        <v>45230</v>
      </c>
      <c r="I495" s="98">
        <v>45230</v>
      </c>
      <c r="J495" s="98" t="s">
        <v>62</v>
      </c>
      <c r="K495" s="90"/>
      <c r="L495" s="206"/>
      <c r="M495" s="206"/>
      <c r="N495" s="90"/>
      <c r="O495" s="90"/>
      <c r="P495" s="90"/>
      <c r="Q495" s="90"/>
      <c r="R495" s="90"/>
      <c r="S495" s="107" t="str">
        <f t="shared" si="31"/>
        <v>Open PDFIR FINALLY.IR 490 (S19.CI.31-10)(10-00)</v>
      </c>
    </row>
    <row r="496" spans="1:19" s="118" customFormat="1" ht="80.099999999999994" hidden="1" customHeight="1" x14ac:dyDescent="0.3">
      <c r="A496" s="450">
        <f t="shared" si="30"/>
        <v>491</v>
      </c>
      <c r="B496" s="451" t="s">
        <v>3264</v>
      </c>
      <c r="C496" s="108" t="str">
        <f t="shared" si="32"/>
        <v>Open PDF IR.IR 488 (S19.CI.31-10)(10-00)</v>
      </c>
      <c r="D496" s="103" t="s">
        <v>76</v>
      </c>
      <c r="E496" s="108" t="s">
        <v>1545</v>
      </c>
      <c r="F496" s="429" t="s">
        <v>3283</v>
      </c>
      <c r="G496" s="90" t="s">
        <v>195</v>
      </c>
      <c r="H496" s="98">
        <v>45230</v>
      </c>
      <c r="I496" s="98">
        <v>45230</v>
      </c>
      <c r="J496" s="98" t="s">
        <v>25</v>
      </c>
      <c r="K496" s="90" t="s">
        <v>195</v>
      </c>
      <c r="L496" s="206">
        <v>45262</v>
      </c>
      <c r="M496" s="206">
        <v>45262</v>
      </c>
      <c r="N496" s="90" t="s">
        <v>62</v>
      </c>
      <c r="O496" s="90"/>
      <c r="P496" s="90"/>
      <c r="Q496" s="90"/>
      <c r="R496" s="90"/>
      <c r="S496" s="107" t="str">
        <f t="shared" si="31"/>
        <v>Open PDFIR FINALLY.IR 488 (S19.CI.31-10)(10-00)</v>
      </c>
    </row>
    <row r="497" spans="1:19" s="118" customFormat="1" ht="80.099999999999994" hidden="1" customHeight="1" x14ac:dyDescent="0.3">
      <c r="A497" s="450">
        <f t="shared" si="30"/>
        <v>492</v>
      </c>
      <c r="B497" s="451" t="s">
        <v>3259</v>
      </c>
      <c r="C497" s="108" t="str">
        <f t="shared" si="32"/>
        <v>Open PDF IR.IR 483 (S19.CI.31-10)(10-00)</v>
      </c>
      <c r="D497" s="103" t="s">
        <v>76</v>
      </c>
      <c r="E497" s="108" t="s">
        <v>1549</v>
      </c>
      <c r="F497" s="429" t="s">
        <v>3278</v>
      </c>
      <c r="G497" s="90" t="s">
        <v>195</v>
      </c>
      <c r="H497" s="98">
        <v>45230</v>
      </c>
      <c r="I497" s="98">
        <v>45230</v>
      </c>
      <c r="J497" s="98" t="s">
        <v>62</v>
      </c>
      <c r="K497" s="90"/>
      <c r="L497" s="206"/>
      <c r="M497" s="206"/>
      <c r="N497" s="90"/>
      <c r="O497" s="90"/>
      <c r="P497" s="90"/>
      <c r="Q497" s="90"/>
      <c r="R497" s="90"/>
      <c r="S497" s="107" t="str">
        <f t="shared" si="31"/>
        <v>Open PDFIR FINALLY.IR 483 (S19.CI.31-10)(10-00)</v>
      </c>
    </row>
    <row r="498" spans="1:19" s="118" customFormat="1" ht="80.099999999999994" hidden="1" customHeight="1" x14ac:dyDescent="0.3">
      <c r="A498" s="450">
        <f t="shared" si="30"/>
        <v>493</v>
      </c>
      <c r="B498" s="451" t="s">
        <v>3256</v>
      </c>
      <c r="C498" s="108" t="str">
        <f t="shared" si="32"/>
        <v>Open PDF IR.IR 480 (S19.CI.31-10)(10-00)</v>
      </c>
      <c r="D498" s="103" t="s">
        <v>76</v>
      </c>
      <c r="E498" s="108" t="s">
        <v>1545</v>
      </c>
      <c r="F498" s="429" t="s">
        <v>3275</v>
      </c>
      <c r="G498" s="90" t="s">
        <v>195</v>
      </c>
      <c r="H498" s="98">
        <v>45230</v>
      </c>
      <c r="I498" s="98">
        <v>45230</v>
      </c>
      <c r="J498" s="98" t="s">
        <v>62</v>
      </c>
      <c r="K498" s="90"/>
      <c r="L498" s="206"/>
      <c r="M498" s="206"/>
      <c r="N498" s="90"/>
      <c r="O498" s="90"/>
      <c r="P498" s="90"/>
      <c r="Q498" s="90"/>
      <c r="R498" s="90"/>
      <c r="S498" s="107" t="str">
        <f t="shared" si="31"/>
        <v>Open PDFIR FINALLY.IR 480 (S19.CI.31-10)(10-00)</v>
      </c>
    </row>
    <row r="499" spans="1:19" s="118" customFormat="1" ht="80.099999999999994" hidden="1" customHeight="1" x14ac:dyDescent="0.3">
      <c r="A499" s="450">
        <f t="shared" si="30"/>
        <v>494</v>
      </c>
      <c r="B499" s="451" t="s">
        <v>3260</v>
      </c>
      <c r="C499" s="108" t="str">
        <f t="shared" si="32"/>
        <v>Open PDF IR.IR 484 (S19.CI.31-10)(10-00)</v>
      </c>
      <c r="D499" s="103" t="s">
        <v>76</v>
      </c>
      <c r="E499" s="108" t="s">
        <v>1549</v>
      </c>
      <c r="F499" s="429" t="s">
        <v>3279</v>
      </c>
      <c r="G499" s="90" t="s">
        <v>195</v>
      </c>
      <c r="H499" s="98">
        <v>45230</v>
      </c>
      <c r="I499" s="98">
        <v>45230</v>
      </c>
      <c r="J499" s="98" t="s">
        <v>62</v>
      </c>
      <c r="K499" s="90"/>
      <c r="L499" s="206"/>
      <c r="M499" s="206"/>
      <c r="N499" s="90"/>
      <c r="O499" s="90"/>
      <c r="P499" s="90"/>
      <c r="Q499" s="90"/>
      <c r="R499" s="90"/>
      <c r="S499" s="107" t="str">
        <f t="shared" si="31"/>
        <v>Open PDFIR FINALLY.IR 484 (S19.CI.31-10)(10-00)</v>
      </c>
    </row>
    <row r="500" spans="1:19" s="118" customFormat="1" ht="80.099999999999994" hidden="1" customHeight="1" x14ac:dyDescent="0.3">
      <c r="A500" s="450">
        <f t="shared" si="30"/>
        <v>495</v>
      </c>
      <c r="B500" s="451" t="s">
        <v>3257</v>
      </c>
      <c r="C500" s="108" t="str">
        <f t="shared" si="32"/>
        <v>Open PDF IR.IR 481 (S19.CI.31-10)(10-00)</v>
      </c>
      <c r="D500" s="103" t="s">
        <v>76</v>
      </c>
      <c r="E500" s="108" t="s">
        <v>1545</v>
      </c>
      <c r="F500" s="429" t="s">
        <v>3276</v>
      </c>
      <c r="G500" s="90" t="s">
        <v>195</v>
      </c>
      <c r="H500" s="98">
        <v>45230</v>
      </c>
      <c r="I500" s="98">
        <v>45230</v>
      </c>
      <c r="J500" s="98" t="s">
        <v>62</v>
      </c>
      <c r="K500" s="90"/>
      <c r="L500" s="206"/>
      <c r="M500" s="206"/>
      <c r="N500" s="90"/>
      <c r="O500" s="90"/>
      <c r="P500" s="90"/>
      <c r="Q500" s="90"/>
      <c r="R500" s="90"/>
      <c r="S500" s="107" t="str">
        <f t="shared" si="31"/>
        <v>Open PDFIR FINALLY.IR 481 (S19.CI.31-10)(10-00)</v>
      </c>
    </row>
    <row r="501" spans="1:19" s="118" customFormat="1" ht="80.099999999999994" hidden="1" customHeight="1" x14ac:dyDescent="0.3">
      <c r="A501" s="450">
        <f t="shared" si="30"/>
        <v>496</v>
      </c>
      <c r="B501" s="459" t="s">
        <v>3295</v>
      </c>
      <c r="C501" s="108" t="str">
        <f t="shared" si="32"/>
        <v>Open PDF IR.IR 492 (S19.CI.31-10)(10-00)</v>
      </c>
      <c r="D501" s="103" t="s">
        <v>76</v>
      </c>
      <c r="E501" s="108" t="s">
        <v>1545</v>
      </c>
      <c r="F501" s="429" t="s">
        <v>9132</v>
      </c>
      <c r="G501" s="90" t="s">
        <v>195</v>
      </c>
      <c r="H501" s="98">
        <v>45231</v>
      </c>
      <c r="I501" s="98">
        <v>45242</v>
      </c>
      <c r="J501" s="98" t="s">
        <v>62</v>
      </c>
      <c r="K501" s="90"/>
      <c r="L501" s="206"/>
      <c r="M501" s="206"/>
      <c r="N501" s="90"/>
      <c r="O501" s="90"/>
      <c r="P501" s="90"/>
      <c r="Q501" s="90"/>
      <c r="R501" s="90"/>
      <c r="S501" s="107" t="str">
        <f t="shared" si="31"/>
        <v>Open PDFIR FINALLY.IR 492 (S19.CI.31-10)(10-00)</v>
      </c>
    </row>
    <row r="502" spans="1:19" s="118" customFormat="1" ht="80.099999999999994" customHeight="1" x14ac:dyDescent="0.3">
      <c r="A502" s="450">
        <f t="shared" si="30"/>
        <v>497</v>
      </c>
      <c r="B502" s="451" t="s">
        <v>3308</v>
      </c>
      <c r="C502" s="108" t="str">
        <f t="shared" si="32"/>
        <v>Open PDF IR.IR 39 (S19.ELEC.02-11)(10-00)</v>
      </c>
      <c r="D502" s="103" t="s">
        <v>1140</v>
      </c>
      <c r="E502" s="108" t="s">
        <v>1946</v>
      </c>
      <c r="F502" s="429" t="s">
        <v>3309</v>
      </c>
      <c r="G502" s="90" t="s">
        <v>195</v>
      </c>
      <c r="H502" s="98">
        <v>45232</v>
      </c>
      <c r="I502" s="98">
        <v>45232</v>
      </c>
      <c r="J502" s="98" t="s">
        <v>1671</v>
      </c>
      <c r="K502" s="90"/>
      <c r="L502" s="206"/>
      <c r="M502" s="206"/>
      <c r="N502" s="90"/>
      <c r="O502" s="90"/>
      <c r="P502" s="90"/>
      <c r="Q502" s="90"/>
      <c r="R502" s="90"/>
      <c r="S502" s="107" t="str">
        <f t="shared" si="31"/>
        <v>Open PDFIR FINALLY.IR 39 (S19.ELEC.02-11)(10-00)</v>
      </c>
    </row>
    <row r="503" spans="1:19" s="118" customFormat="1" ht="80.099999999999994" hidden="1" customHeight="1" x14ac:dyDescent="0.3">
      <c r="A503" s="450">
        <f t="shared" si="30"/>
        <v>498</v>
      </c>
      <c r="B503" s="451" t="s">
        <v>3306</v>
      </c>
      <c r="C503" s="108" t="str">
        <f t="shared" si="32"/>
        <v>Open PDF IR.IR 499 (S19.CI.2-11)(10-00)</v>
      </c>
      <c r="D503" s="103" t="s">
        <v>76</v>
      </c>
      <c r="E503" s="108" t="s">
        <v>1549</v>
      </c>
      <c r="F503" s="429" t="s">
        <v>3307</v>
      </c>
      <c r="G503" s="90" t="s">
        <v>195</v>
      </c>
      <c r="H503" s="98">
        <v>45232</v>
      </c>
      <c r="I503" s="98">
        <v>45232</v>
      </c>
      <c r="J503" s="98" t="s">
        <v>62</v>
      </c>
      <c r="K503" s="90"/>
      <c r="L503" s="206"/>
      <c r="M503" s="206"/>
      <c r="N503" s="90"/>
      <c r="O503" s="90"/>
      <c r="P503" s="90"/>
      <c r="Q503" s="90"/>
      <c r="R503" s="90"/>
      <c r="S503" s="107" t="str">
        <f t="shared" si="31"/>
        <v>Open PDFIR FINALLY.IR 499 (S19.CI.2-11)(10-00)</v>
      </c>
    </row>
    <row r="504" spans="1:19" s="118" customFormat="1" ht="80.099999999999994" hidden="1" customHeight="1" x14ac:dyDescent="0.3">
      <c r="A504" s="450">
        <f t="shared" si="30"/>
        <v>499</v>
      </c>
      <c r="B504" s="451" t="s">
        <v>3304</v>
      </c>
      <c r="C504" s="108" t="str">
        <f t="shared" si="32"/>
        <v>Open PDF IR.IR 498 (S19.CI.2-11)(10-00)</v>
      </c>
      <c r="D504" s="103" t="s">
        <v>76</v>
      </c>
      <c r="E504" s="108" t="s">
        <v>1549</v>
      </c>
      <c r="F504" s="429" t="s">
        <v>3305</v>
      </c>
      <c r="G504" s="90" t="s">
        <v>195</v>
      </c>
      <c r="H504" s="98">
        <v>45232</v>
      </c>
      <c r="I504" s="98">
        <v>45232</v>
      </c>
      <c r="J504" s="98" t="s">
        <v>62</v>
      </c>
      <c r="K504" s="90"/>
      <c r="L504" s="206"/>
      <c r="M504" s="206"/>
      <c r="N504" s="90"/>
      <c r="O504" s="90"/>
      <c r="P504" s="90"/>
      <c r="Q504" s="90"/>
      <c r="R504" s="90"/>
      <c r="S504" s="107" t="str">
        <f t="shared" si="31"/>
        <v>Open PDFIR FINALLY.IR 498 (S19.CI.2-11)(10-00)</v>
      </c>
    </row>
    <row r="505" spans="1:19" s="118" customFormat="1" ht="80.099999999999994" hidden="1" customHeight="1" x14ac:dyDescent="0.3">
      <c r="A505" s="450">
        <f t="shared" si="30"/>
        <v>500</v>
      </c>
      <c r="B505" s="451" t="s">
        <v>3303</v>
      </c>
      <c r="C505" s="108" t="str">
        <f t="shared" si="32"/>
        <v>Open PDF IR.IR 497 (S19.CI.2-11)(10-00)</v>
      </c>
      <c r="D505" s="103" t="s">
        <v>76</v>
      </c>
      <c r="E505" s="108" t="s">
        <v>1946</v>
      </c>
      <c r="F505" s="429" t="s">
        <v>3754</v>
      </c>
      <c r="G505" s="90" t="s">
        <v>195</v>
      </c>
      <c r="H505" s="98">
        <v>45232</v>
      </c>
      <c r="I505" s="98">
        <v>45232</v>
      </c>
      <c r="J505" s="98" t="s">
        <v>62</v>
      </c>
      <c r="K505" s="90"/>
      <c r="L505" s="206"/>
      <c r="M505" s="206"/>
      <c r="N505" s="90"/>
      <c r="O505" s="90"/>
      <c r="P505" s="90"/>
      <c r="Q505" s="90"/>
      <c r="R505" s="90"/>
      <c r="S505" s="107" t="str">
        <f t="shared" si="31"/>
        <v>Open PDFIR FINALLY.IR 497 (S19.CI.2-11)(10-00)</v>
      </c>
    </row>
    <row r="506" spans="1:19" s="118" customFormat="1" ht="80.099999999999994" hidden="1" customHeight="1" x14ac:dyDescent="0.3">
      <c r="A506" s="450">
        <f t="shared" si="30"/>
        <v>501</v>
      </c>
      <c r="B506" s="451" t="s">
        <v>3296</v>
      </c>
      <c r="C506" s="108" t="str">
        <f t="shared" si="32"/>
        <v>Open PDF IR.IR 493 (S19.SU.2-11)(10-00)</v>
      </c>
      <c r="D506" s="103" t="s">
        <v>228</v>
      </c>
      <c r="E506" s="108" t="s">
        <v>1946</v>
      </c>
      <c r="F506" s="429" t="s">
        <v>3297</v>
      </c>
      <c r="G506" s="90" t="s">
        <v>195</v>
      </c>
      <c r="H506" s="98">
        <v>45232</v>
      </c>
      <c r="I506" s="98">
        <v>45232</v>
      </c>
      <c r="J506" s="98" t="s">
        <v>62</v>
      </c>
      <c r="K506" s="90"/>
      <c r="L506" s="206"/>
      <c r="M506" s="206"/>
      <c r="N506" s="90"/>
      <c r="O506" s="90"/>
      <c r="P506" s="90"/>
      <c r="Q506" s="90"/>
      <c r="R506" s="90"/>
      <c r="S506" s="107" t="str">
        <f t="shared" si="31"/>
        <v>Open PDFIR FINALLY.IR 493 (S19.SU.2-11)(10-00)</v>
      </c>
    </row>
    <row r="507" spans="1:19" s="118" customFormat="1" ht="80.099999999999994" hidden="1" customHeight="1" x14ac:dyDescent="0.3">
      <c r="A507" s="450">
        <f t="shared" si="30"/>
        <v>502</v>
      </c>
      <c r="B507" s="451" t="s">
        <v>3310</v>
      </c>
      <c r="C507" s="108" t="str">
        <f t="shared" si="32"/>
        <v>Open PDF IR.IR 491 (S19.SU.02-11)(10-00)</v>
      </c>
      <c r="D507" s="103" t="s">
        <v>228</v>
      </c>
      <c r="E507" s="108" t="s">
        <v>1545</v>
      </c>
      <c r="F507" s="426" t="s">
        <v>3311</v>
      </c>
      <c r="G507" s="90" t="s">
        <v>195</v>
      </c>
      <c r="H507" s="98">
        <v>45232</v>
      </c>
      <c r="I507" s="98">
        <v>45232</v>
      </c>
      <c r="J507" s="98" t="s">
        <v>62</v>
      </c>
      <c r="K507" s="90"/>
      <c r="L507" s="206"/>
      <c r="M507" s="206"/>
      <c r="N507" s="90"/>
      <c r="O507" s="90"/>
      <c r="P507" s="90"/>
      <c r="Q507" s="90"/>
      <c r="R507" s="90"/>
      <c r="S507" s="107" t="str">
        <f t="shared" si="31"/>
        <v>Open PDFIR FINALLY.IR 491 (S19.SU.02-11)(10-00)</v>
      </c>
    </row>
    <row r="508" spans="1:19" s="118" customFormat="1" ht="80.099999999999994" hidden="1" customHeight="1" x14ac:dyDescent="0.3">
      <c r="A508" s="450">
        <f t="shared" si="30"/>
        <v>503</v>
      </c>
      <c r="B508" s="451" t="s">
        <v>3313</v>
      </c>
      <c r="C508" s="108" t="str">
        <f t="shared" si="32"/>
        <v>Open PDF IR.IR 500 (S19.SU.2-11)(10-00)</v>
      </c>
      <c r="D508" s="103" t="s">
        <v>228</v>
      </c>
      <c r="E508" s="108" t="s">
        <v>1545</v>
      </c>
      <c r="F508" s="429" t="s">
        <v>3312</v>
      </c>
      <c r="G508" s="90" t="s">
        <v>195</v>
      </c>
      <c r="H508" s="98">
        <v>45232</v>
      </c>
      <c r="I508" s="98">
        <v>45232</v>
      </c>
      <c r="J508" s="98" t="s">
        <v>62</v>
      </c>
      <c r="K508" s="90"/>
      <c r="L508" s="206"/>
      <c r="M508" s="206"/>
      <c r="N508" s="90"/>
      <c r="O508" s="90"/>
      <c r="P508" s="90"/>
      <c r="Q508" s="90"/>
      <c r="R508" s="90"/>
      <c r="S508" s="107" t="str">
        <f t="shared" si="31"/>
        <v>Open PDFIR FINALLY.IR 500 (S19.SU.2-11)(10-00)</v>
      </c>
    </row>
    <row r="509" spans="1:19" s="118" customFormat="1" ht="80.099999999999994" hidden="1" customHeight="1" x14ac:dyDescent="0.3">
      <c r="A509" s="450">
        <f t="shared" si="30"/>
        <v>504</v>
      </c>
      <c r="B509" s="451" t="s">
        <v>3314</v>
      </c>
      <c r="C509" s="108" t="str">
        <f t="shared" si="32"/>
        <v>Open PDF IR.IR 501 (S19.CI.2-11)(10-00)</v>
      </c>
      <c r="D509" s="103" t="s">
        <v>76</v>
      </c>
      <c r="E509" s="108" t="s">
        <v>1356</v>
      </c>
      <c r="F509" s="429" t="s">
        <v>3315</v>
      </c>
      <c r="G509" s="90" t="s">
        <v>195</v>
      </c>
      <c r="H509" s="98">
        <v>45232</v>
      </c>
      <c r="I509" s="98">
        <v>45232</v>
      </c>
      <c r="J509" s="98" t="s">
        <v>62</v>
      </c>
      <c r="K509" s="90"/>
      <c r="L509" s="206"/>
      <c r="M509" s="206"/>
      <c r="N509" s="90"/>
      <c r="O509" s="90"/>
      <c r="P509" s="90"/>
      <c r="Q509" s="90"/>
      <c r="R509" s="90"/>
      <c r="S509" s="107" t="str">
        <f t="shared" si="31"/>
        <v>Open PDFIR FINALLY.IR 501 (S19.CI.2-11)(10-00)</v>
      </c>
    </row>
    <row r="510" spans="1:19" s="118" customFormat="1" ht="80.099999999999994" hidden="1" customHeight="1" x14ac:dyDescent="0.3">
      <c r="A510" s="450">
        <f t="shared" si="30"/>
        <v>505</v>
      </c>
      <c r="B510" s="451" t="s">
        <v>3302</v>
      </c>
      <c r="C510" s="108" t="str">
        <f t="shared" si="32"/>
        <v>Open PDF IR.IR 496 (S19.CI.2-11)(10-00)</v>
      </c>
      <c r="D510" s="103" t="s">
        <v>76</v>
      </c>
      <c r="E510" s="108" t="s">
        <v>1946</v>
      </c>
      <c r="F510" s="429" t="s">
        <v>3749</v>
      </c>
      <c r="G510" s="90" t="s">
        <v>195</v>
      </c>
      <c r="H510" s="98">
        <v>45232</v>
      </c>
      <c r="I510" s="98">
        <v>45232</v>
      </c>
      <c r="J510" s="98" t="s">
        <v>25</v>
      </c>
      <c r="K510" s="90" t="s">
        <v>195</v>
      </c>
      <c r="L510" s="206">
        <v>45238</v>
      </c>
      <c r="M510" s="206">
        <v>45238</v>
      </c>
      <c r="N510" s="90" t="s">
        <v>62</v>
      </c>
      <c r="O510" s="90"/>
      <c r="P510" s="90"/>
      <c r="Q510" s="90"/>
      <c r="R510" s="90"/>
      <c r="S510" s="107" t="str">
        <f t="shared" si="31"/>
        <v>Open PDFIR FINALLY.IR 496 (S19.CI.2-11)(10-00)</v>
      </c>
    </row>
    <row r="511" spans="1:19" s="118" customFormat="1" ht="80.099999999999994" hidden="1" customHeight="1" x14ac:dyDescent="0.3">
      <c r="A511" s="450">
        <f t="shared" si="30"/>
        <v>506</v>
      </c>
      <c r="B511" s="451" t="s">
        <v>3298</v>
      </c>
      <c r="C511" s="108" t="str">
        <f t="shared" si="32"/>
        <v>Open PDF IR.IR 494 (S19.SU.2-11)(10-00)</v>
      </c>
      <c r="D511" s="103" t="s">
        <v>228</v>
      </c>
      <c r="E511" s="108" t="s">
        <v>1946</v>
      </c>
      <c r="F511" s="429" t="s">
        <v>3299</v>
      </c>
      <c r="G511" s="90" t="s">
        <v>195</v>
      </c>
      <c r="H511" s="98">
        <v>45232</v>
      </c>
      <c r="I511" s="98">
        <v>45232</v>
      </c>
      <c r="J511" s="98" t="s">
        <v>1671</v>
      </c>
      <c r="K511" s="90"/>
      <c r="L511" s="206"/>
      <c r="M511" s="206"/>
      <c r="N511" s="90"/>
      <c r="O511" s="90"/>
      <c r="P511" s="90"/>
      <c r="Q511" s="90"/>
      <c r="R511" s="90"/>
      <c r="S511" s="107" t="str">
        <f t="shared" si="31"/>
        <v>Open PDFIR FINALLY.IR 494 (S19.SU.2-11)(10-00)</v>
      </c>
    </row>
    <row r="512" spans="1:19" s="118" customFormat="1" ht="80.099999999999994" hidden="1" customHeight="1" x14ac:dyDescent="0.3">
      <c r="A512" s="450">
        <f t="shared" si="30"/>
        <v>507</v>
      </c>
      <c r="B512" s="451" t="s">
        <v>3375</v>
      </c>
      <c r="C512" s="108" t="str">
        <f t="shared" si="32"/>
        <v>Open PDF IR.IR 503 (S19.CI.02-11)(10-00)</v>
      </c>
      <c r="D512" s="103" t="s">
        <v>228</v>
      </c>
      <c r="E512" s="108" t="s">
        <v>1545</v>
      </c>
      <c r="F512" s="429" t="s">
        <v>3371</v>
      </c>
      <c r="G512" s="90" t="s">
        <v>195</v>
      </c>
      <c r="H512" s="98">
        <v>45235</v>
      </c>
      <c r="I512" s="98">
        <v>45235</v>
      </c>
      <c r="J512" s="98" t="s">
        <v>1671</v>
      </c>
      <c r="K512" s="90"/>
      <c r="L512" s="206"/>
      <c r="M512" s="206"/>
      <c r="N512" s="90"/>
      <c r="O512" s="90"/>
      <c r="P512" s="90"/>
      <c r="Q512" s="90"/>
      <c r="R512" s="90"/>
      <c r="S512" s="107" t="str">
        <f t="shared" si="31"/>
        <v>Open PDFIR FINALLY.IR 503 (S19.CI.02-11)(10-00)</v>
      </c>
    </row>
    <row r="513" spans="1:19" s="118" customFormat="1" ht="80.099999999999994" hidden="1" customHeight="1" x14ac:dyDescent="0.3">
      <c r="A513" s="450">
        <f t="shared" si="30"/>
        <v>508</v>
      </c>
      <c r="B513" s="451" t="s">
        <v>3374</v>
      </c>
      <c r="C513" s="108" t="str">
        <f t="shared" si="32"/>
        <v>Open PDF IR.IR 502 (S19.CI.02-11)(10-00)</v>
      </c>
      <c r="D513" s="103" t="s">
        <v>228</v>
      </c>
      <c r="E513" s="108" t="s">
        <v>1545</v>
      </c>
      <c r="F513" s="429" t="s">
        <v>3370</v>
      </c>
      <c r="G513" s="90" t="s">
        <v>195</v>
      </c>
      <c r="H513" s="98">
        <v>45235</v>
      </c>
      <c r="I513" s="98">
        <v>45235</v>
      </c>
      <c r="J513" s="98" t="s">
        <v>62</v>
      </c>
      <c r="K513" s="90"/>
      <c r="L513" s="206"/>
      <c r="M513" s="206"/>
      <c r="N513" s="90"/>
      <c r="O513" s="90"/>
      <c r="P513" s="90"/>
      <c r="Q513" s="90"/>
      <c r="R513" s="90"/>
      <c r="S513" s="107" t="str">
        <f t="shared" si="31"/>
        <v>Open PDFIR FINALLY.IR 502 (S19.CI.02-11)(10-00)</v>
      </c>
    </row>
    <row r="514" spans="1:19" s="118" customFormat="1" ht="80.099999999999994" hidden="1" customHeight="1" x14ac:dyDescent="0.3">
      <c r="A514" s="450">
        <f t="shared" si="30"/>
        <v>509</v>
      </c>
      <c r="B514" s="451" t="s">
        <v>3376</v>
      </c>
      <c r="C514" s="108" t="str">
        <f t="shared" si="32"/>
        <v>Open PDF IR.IR 504 (S19.CI.02-11)(10-00)</v>
      </c>
      <c r="D514" s="103" t="s">
        <v>76</v>
      </c>
      <c r="E514" s="108" t="s">
        <v>1356</v>
      </c>
      <c r="F514" s="429" t="s">
        <v>3377</v>
      </c>
      <c r="G514" s="90" t="s">
        <v>195</v>
      </c>
      <c r="H514" s="98">
        <v>45235</v>
      </c>
      <c r="I514" s="98">
        <v>45235</v>
      </c>
      <c r="J514" s="98" t="s">
        <v>62</v>
      </c>
      <c r="K514" s="90"/>
      <c r="L514" s="206"/>
      <c r="M514" s="206"/>
      <c r="N514" s="90"/>
      <c r="O514" s="90"/>
      <c r="P514" s="90"/>
      <c r="Q514" s="90"/>
      <c r="R514" s="90"/>
      <c r="S514" s="107" t="str">
        <f t="shared" si="31"/>
        <v>Open PDFIR FINALLY.IR 504 (S19.CI.02-11)(10-00)</v>
      </c>
    </row>
    <row r="515" spans="1:19" s="118" customFormat="1" ht="80.099999999999994" hidden="1" customHeight="1" x14ac:dyDescent="0.3">
      <c r="A515" s="450">
        <f t="shared" si="30"/>
        <v>510</v>
      </c>
      <c r="B515" s="451" t="s">
        <v>3378</v>
      </c>
      <c r="C515" s="108" t="str">
        <f t="shared" si="32"/>
        <v>Open PDF IR.IR 505 (S19.CI.02-11)(10-00)</v>
      </c>
      <c r="D515" s="103" t="s">
        <v>76</v>
      </c>
      <c r="E515" s="108" t="s">
        <v>1946</v>
      </c>
      <c r="F515" s="429" t="s">
        <v>3379</v>
      </c>
      <c r="G515" s="90" t="s">
        <v>195</v>
      </c>
      <c r="H515" s="98">
        <v>45235</v>
      </c>
      <c r="I515" s="98">
        <v>45235</v>
      </c>
      <c r="J515" s="98" t="s">
        <v>25</v>
      </c>
      <c r="K515" s="90" t="s">
        <v>195</v>
      </c>
      <c r="L515" s="206">
        <v>45238</v>
      </c>
      <c r="M515" s="206">
        <v>45245</v>
      </c>
      <c r="N515" s="90" t="s">
        <v>62</v>
      </c>
      <c r="O515" s="90"/>
      <c r="P515" s="90"/>
      <c r="Q515" s="90"/>
      <c r="R515" s="90"/>
      <c r="S515" s="107" t="str">
        <f t="shared" si="31"/>
        <v>Open PDFIR FINALLY.IR 505 (S19.CI.02-11)(10-00)</v>
      </c>
    </row>
    <row r="516" spans="1:19" s="118" customFormat="1" ht="80.099999999999994" hidden="1" customHeight="1" x14ac:dyDescent="0.3">
      <c r="A516" s="450">
        <f t="shared" si="30"/>
        <v>511</v>
      </c>
      <c r="B516" s="451" t="s">
        <v>3380</v>
      </c>
      <c r="C516" s="108" t="str">
        <f t="shared" si="32"/>
        <v>Open PDF IR.IR 506 (S19.CI.02-11)(10-00)</v>
      </c>
      <c r="D516" s="103" t="s">
        <v>76</v>
      </c>
      <c r="E516" s="108" t="s">
        <v>1545</v>
      </c>
      <c r="F516" s="429" t="s">
        <v>3381</v>
      </c>
      <c r="G516" s="90" t="s">
        <v>195</v>
      </c>
      <c r="H516" s="98">
        <v>45236</v>
      </c>
      <c r="I516" s="98">
        <v>45236</v>
      </c>
      <c r="J516" s="98" t="s">
        <v>25</v>
      </c>
      <c r="K516" s="90" t="s">
        <v>195</v>
      </c>
      <c r="L516" s="206">
        <v>45238</v>
      </c>
      <c r="M516" s="206">
        <v>45238</v>
      </c>
      <c r="N516" s="90" t="s">
        <v>62</v>
      </c>
      <c r="O516" s="90"/>
      <c r="P516" s="90"/>
      <c r="Q516" s="90"/>
      <c r="R516" s="90"/>
      <c r="S516" s="107" t="str">
        <f t="shared" si="31"/>
        <v>Open PDFIR FINALLY.IR 506 (S19.CI.02-11)(10-00)</v>
      </c>
    </row>
    <row r="517" spans="1:19" s="118" customFormat="1" ht="80.099999999999994" hidden="1" customHeight="1" x14ac:dyDescent="0.3">
      <c r="A517" s="450">
        <f t="shared" si="30"/>
        <v>512</v>
      </c>
      <c r="B517" s="451" t="s">
        <v>3382</v>
      </c>
      <c r="C517" s="108" t="str">
        <f t="shared" si="32"/>
        <v>Open PDF IR.IR 507 (S19.CI.02-11)(10-00)</v>
      </c>
      <c r="D517" s="103" t="s">
        <v>228</v>
      </c>
      <c r="E517" s="108" t="s">
        <v>1356</v>
      </c>
      <c r="F517" s="429" t="s">
        <v>3383</v>
      </c>
      <c r="G517" s="90" t="s">
        <v>195</v>
      </c>
      <c r="H517" s="98">
        <v>45237</v>
      </c>
      <c r="I517" s="98">
        <v>45237</v>
      </c>
      <c r="J517" s="98" t="s">
        <v>62</v>
      </c>
      <c r="K517" s="90"/>
      <c r="L517" s="206"/>
      <c r="M517" s="206"/>
      <c r="N517" s="90"/>
      <c r="O517" s="90"/>
      <c r="P517" s="90"/>
      <c r="Q517" s="90"/>
      <c r="R517" s="90"/>
      <c r="S517" s="107" t="str">
        <f t="shared" si="31"/>
        <v>Open PDFIR FINALLY.IR 507 (S19.CI.02-11)(10-00)</v>
      </c>
    </row>
    <row r="518" spans="1:19" s="118" customFormat="1" ht="80.099999999999994" hidden="1" customHeight="1" x14ac:dyDescent="0.3">
      <c r="A518" s="450">
        <f t="shared" ref="A518:A581" si="33">ROW()-ROW($A$5)</f>
        <v>513</v>
      </c>
      <c r="B518" s="451" t="s">
        <v>6816</v>
      </c>
      <c r="C518" s="110"/>
      <c r="D518" s="103" t="s">
        <v>1634</v>
      </c>
      <c r="E518" s="108" t="s">
        <v>1545</v>
      </c>
      <c r="F518" s="429" t="s">
        <v>6659</v>
      </c>
      <c r="G518" s="90" t="s">
        <v>195</v>
      </c>
      <c r="H518" s="98">
        <v>45237</v>
      </c>
      <c r="I518" s="98">
        <v>45237</v>
      </c>
      <c r="J518" s="98" t="s">
        <v>62</v>
      </c>
      <c r="K518" s="90"/>
      <c r="L518" s="206"/>
      <c r="M518" s="206"/>
      <c r="N518" s="90"/>
      <c r="O518" s="90"/>
      <c r="P518" s="90"/>
      <c r="Q518" s="90"/>
      <c r="R518" s="90"/>
      <c r="S518" s="107" t="str">
        <f t="shared" ref="S518:S581" si="34">IF(B518&gt;0,HYPERLINK(CONCATENATE("PDFIR FINALLY/",B518,".pdf"),CONCATENATE("Open PDFIR FINALLY.",B518)),"")</f>
        <v>Open PDFIR FINALLY.IR 1181 (S19.CI.07-11)(12-00)</v>
      </c>
    </row>
    <row r="519" spans="1:19" s="118" customFormat="1" ht="80.099999999999994" hidden="1" customHeight="1" x14ac:dyDescent="0.3">
      <c r="A519" s="450">
        <f t="shared" si="33"/>
        <v>514</v>
      </c>
      <c r="B519" s="451" t="s">
        <v>3384</v>
      </c>
      <c r="C519" s="108" t="str">
        <f>IF(B519&gt;0,HYPERLINK(CONCATENATE("PDF IR/",B519,".pdf"),CONCATENATE("Open PDF IR.",B519)),"")</f>
        <v>Open PDF IR.IR 508 (S19.CI.02-11)(10-00)</v>
      </c>
      <c r="D519" s="103" t="s">
        <v>228</v>
      </c>
      <c r="E519" s="108" t="s">
        <v>1356</v>
      </c>
      <c r="F519" s="429" t="s">
        <v>3385</v>
      </c>
      <c r="G519" s="90" t="s">
        <v>195</v>
      </c>
      <c r="H519" s="98">
        <v>45237</v>
      </c>
      <c r="I519" s="98">
        <v>45237</v>
      </c>
      <c r="J519" s="98" t="s">
        <v>62</v>
      </c>
      <c r="K519" s="90"/>
      <c r="L519" s="206"/>
      <c r="M519" s="206"/>
      <c r="N519" s="90"/>
      <c r="O519" s="90"/>
      <c r="P519" s="90"/>
      <c r="Q519" s="90"/>
      <c r="R519" s="90"/>
      <c r="S519" s="107" t="str">
        <f t="shared" si="34"/>
        <v>Open PDFIR FINALLY.IR 508 (S19.CI.02-11)(10-00)</v>
      </c>
    </row>
    <row r="520" spans="1:19" s="118" customFormat="1" ht="80.099999999999994" hidden="1" customHeight="1" x14ac:dyDescent="0.3">
      <c r="A520" s="450">
        <f t="shared" si="33"/>
        <v>515</v>
      </c>
      <c r="B520" s="451" t="s">
        <v>3426</v>
      </c>
      <c r="C520" s="108" t="str">
        <f>IF(B520&gt;0,HYPERLINK(CONCATENATE("PDF IR/",B520,".pdf"),CONCATENATE("Open PDF IR.",B520)),"")</f>
        <v>Open PDF IR.IR 520 (S19.SU.08-11)(10-00)</v>
      </c>
      <c r="D520" s="103" t="s">
        <v>228</v>
      </c>
      <c r="E520" s="108" t="s">
        <v>1946</v>
      </c>
      <c r="F520" s="429" t="s">
        <v>3435</v>
      </c>
      <c r="G520" s="90" t="s">
        <v>195</v>
      </c>
      <c r="H520" s="98">
        <v>45238</v>
      </c>
      <c r="I520" s="98">
        <v>45238</v>
      </c>
      <c r="J520" s="98" t="s">
        <v>62</v>
      </c>
      <c r="K520" s="90"/>
      <c r="L520" s="206"/>
      <c r="M520" s="206"/>
      <c r="N520" s="90"/>
      <c r="O520" s="90"/>
      <c r="P520" s="90"/>
      <c r="Q520" s="90"/>
      <c r="R520" s="90"/>
      <c r="S520" s="107" t="str">
        <f t="shared" si="34"/>
        <v>Open PDFIR FINALLY.IR 520 (S19.SU.08-11)(10-00)</v>
      </c>
    </row>
    <row r="521" spans="1:19" s="118" customFormat="1" ht="80.099999999999994" hidden="1" customHeight="1" x14ac:dyDescent="0.3">
      <c r="A521" s="450">
        <f t="shared" si="33"/>
        <v>516</v>
      </c>
      <c r="B521" s="451" t="s">
        <v>3419</v>
      </c>
      <c r="C521" s="108" t="str">
        <f>IF(B521&gt;0,HYPERLINK(CONCATENATE("PDF IR/",B521,".pdf"),CONCATENATE("Open PDF IR.",B521)),"")</f>
        <v>Open PDF IR.IR 513 (S19.CI.08-11)(10-00)</v>
      </c>
      <c r="D521" s="103" t="s">
        <v>76</v>
      </c>
      <c r="E521" s="108" t="s">
        <v>1946</v>
      </c>
      <c r="F521" s="429" t="s">
        <v>3753</v>
      </c>
      <c r="G521" s="90" t="s">
        <v>195</v>
      </c>
      <c r="H521" s="98">
        <v>45238</v>
      </c>
      <c r="I521" s="98">
        <v>45242</v>
      </c>
      <c r="J521" s="98" t="s">
        <v>62</v>
      </c>
      <c r="K521" s="90"/>
      <c r="L521" s="206"/>
      <c r="M521" s="206"/>
      <c r="N521" s="90"/>
      <c r="O521" s="90"/>
      <c r="P521" s="90"/>
      <c r="Q521" s="90"/>
      <c r="R521" s="90"/>
      <c r="S521" s="107" t="str">
        <f t="shared" si="34"/>
        <v>Open PDFIR FINALLY.IR 513 (S19.CI.08-11)(10-00)</v>
      </c>
    </row>
    <row r="522" spans="1:19" s="118" customFormat="1" ht="44.4" hidden="1" x14ac:dyDescent="0.3">
      <c r="A522" s="450">
        <f t="shared" si="33"/>
        <v>517</v>
      </c>
      <c r="B522" s="451" t="s">
        <v>3424</v>
      </c>
      <c r="C522" s="108" t="str">
        <f>IF(B522&gt;0,HYPERLINK(CONCATENATE("PDF IR/",B522,".pdf"),CONCATENATE("Open PDF IR.",B522)),"")</f>
        <v>Open PDF IR.IR 518 (S19.SU.08-11)(10-00)</v>
      </c>
      <c r="D522" s="103" t="s">
        <v>228</v>
      </c>
      <c r="E522" s="108" t="s">
        <v>1545</v>
      </c>
      <c r="F522" s="429" t="s">
        <v>3434</v>
      </c>
      <c r="G522" s="90" t="s">
        <v>195</v>
      </c>
      <c r="H522" s="98">
        <v>45238</v>
      </c>
      <c r="I522" s="98">
        <v>45238</v>
      </c>
      <c r="J522" s="98" t="s">
        <v>62</v>
      </c>
      <c r="K522" s="90"/>
      <c r="L522" s="206"/>
      <c r="M522" s="206"/>
      <c r="N522" s="90"/>
      <c r="O522" s="90"/>
      <c r="P522" s="90"/>
      <c r="Q522" s="90"/>
      <c r="R522" s="90"/>
      <c r="S522" s="107" t="str">
        <f t="shared" si="34"/>
        <v>Open PDFIR FINALLY.IR 518 (S19.SU.08-11)(10-00)</v>
      </c>
    </row>
    <row r="523" spans="1:19" s="118" customFormat="1" ht="80.099999999999994" hidden="1" customHeight="1" x14ac:dyDescent="0.3">
      <c r="A523" s="450">
        <f t="shared" si="33"/>
        <v>518</v>
      </c>
      <c r="B523" s="451" t="s">
        <v>3423</v>
      </c>
      <c r="C523" s="108" t="str">
        <f>IF(B523&gt;0,HYPERLINK(CONCATENATE("PDF IR/",B523,".pdf"),CONCATENATE("Open PDF IR.",B523)),"")</f>
        <v>Open PDF IR.IR 517 (S19.SU.08-11)(10-00)</v>
      </c>
      <c r="D523" s="103" t="s">
        <v>228</v>
      </c>
      <c r="E523" s="108" t="s">
        <v>1545</v>
      </c>
      <c r="F523" s="429" t="s">
        <v>3433</v>
      </c>
      <c r="G523" s="90" t="s">
        <v>195</v>
      </c>
      <c r="H523" s="98">
        <v>45238</v>
      </c>
      <c r="I523" s="98">
        <v>45238</v>
      </c>
      <c r="J523" s="98" t="s">
        <v>1671</v>
      </c>
      <c r="K523" s="90"/>
      <c r="L523" s="206"/>
      <c r="M523" s="206"/>
      <c r="N523" s="90"/>
      <c r="O523" s="90"/>
      <c r="P523" s="90"/>
      <c r="Q523" s="90"/>
      <c r="R523" s="90"/>
      <c r="S523" s="107" t="str">
        <f t="shared" si="34"/>
        <v>Open PDFIR FINALLY.IR 517 (S19.SU.08-11)(10-00)</v>
      </c>
    </row>
    <row r="524" spans="1:19" s="118" customFormat="1" ht="79.5" hidden="1" customHeight="1" x14ac:dyDescent="0.3">
      <c r="A524" s="450">
        <f t="shared" si="33"/>
        <v>519</v>
      </c>
      <c r="B524" s="451" t="s">
        <v>8545</v>
      </c>
      <c r="C524" s="110"/>
      <c r="D524" s="108" t="s">
        <v>1634</v>
      </c>
      <c r="E524" s="108" t="s">
        <v>1545</v>
      </c>
      <c r="F524" s="429" t="s">
        <v>8544</v>
      </c>
      <c r="G524" s="90" t="s">
        <v>195</v>
      </c>
      <c r="H524" s="98">
        <v>45238</v>
      </c>
      <c r="I524" s="98">
        <v>45604</v>
      </c>
      <c r="J524" s="98" t="s">
        <v>62</v>
      </c>
      <c r="K524" s="206"/>
      <c r="L524" s="206"/>
      <c r="M524" s="206"/>
      <c r="N524" s="90"/>
      <c r="O524" s="90"/>
      <c r="P524" s="90"/>
      <c r="Q524" s="90"/>
      <c r="R524" s="90"/>
      <c r="S524" s="107" t="str">
        <f t="shared" si="34"/>
        <v>Open PDFIR FINALLY.IR 1564 (S19.CI.8-11)(12-00)</v>
      </c>
    </row>
    <row r="525" spans="1:19" s="118" customFormat="1" ht="79.5" hidden="1" customHeight="1" x14ac:dyDescent="0.3">
      <c r="A525" s="450">
        <f t="shared" si="33"/>
        <v>520</v>
      </c>
      <c r="B525" s="451" t="s">
        <v>6649</v>
      </c>
      <c r="C525" s="110"/>
      <c r="D525" s="103" t="s">
        <v>1634</v>
      </c>
      <c r="E525" s="108" t="s">
        <v>1545</v>
      </c>
      <c r="F525" s="429" t="s">
        <v>6652</v>
      </c>
      <c r="G525" s="90" t="s">
        <v>195</v>
      </c>
      <c r="H525" s="98">
        <v>45238</v>
      </c>
      <c r="I525" s="98">
        <v>45238</v>
      </c>
      <c r="J525" s="98" t="s">
        <v>25</v>
      </c>
      <c r="K525" s="90" t="s">
        <v>195</v>
      </c>
      <c r="L525" s="98">
        <v>45496</v>
      </c>
      <c r="M525" s="98">
        <v>45501</v>
      </c>
      <c r="N525" s="98" t="s">
        <v>62</v>
      </c>
      <c r="O525" s="90"/>
      <c r="P525" s="90"/>
      <c r="Q525" s="90"/>
      <c r="R525" s="90"/>
      <c r="S525" s="107" t="str">
        <f t="shared" si="34"/>
        <v>Open PDFIR FINALLY.IR 1174 (S19.CI.10-03)(12-00)</v>
      </c>
    </row>
    <row r="526" spans="1:19" s="118" customFormat="1" ht="79.5" hidden="1" customHeight="1" x14ac:dyDescent="0.3">
      <c r="A526" s="450">
        <f t="shared" si="33"/>
        <v>521</v>
      </c>
      <c r="B526" s="451" t="s">
        <v>3418</v>
      </c>
      <c r="C526" s="108" t="str">
        <f t="shared" ref="C526:C535" si="35">IF(B526&gt;0,HYPERLINK(CONCATENATE("PDF IR/",B526,".pdf"),CONCATENATE("Open PDF IR.",B526)),"")</f>
        <v>Open PDF IR.IR 512 (S19.CI.08-11)(10-00)</v>
      </c>
      <c r="D526" s="103" t="s">
        <v>76</v>
      </c>
      <c r="E526" s="108" t="s">
        <v>1545</v>
      </c>
      <c r="F526" s="429" t="s">
        <v>3429</v>
      </c>
      <c r="G526" s="90" t="s">
        <v>195</v>
      </c>
      <c r="H526" s="98">
        <v>45238</v>
      </c>
      <c r="I526" s="98">
        <v>45242</v>
      </c>
      <c r="J526" s="98" t="s">
        <v>62</v>
      </c>
      <c r="K526" s="90"/>
      <c r="L526" s="206"/>
      <c r="M526" s="206"/>
      <c r="N526" s="90"/>
      <c r="O526" s="90"/>
      <c r="P526" s="90"/>
      <c r="Q526" s="90"/>
      <c r="R526" s="90"/>
      <c r="S526" s="107" t="str">
        <f t="shared" si="34"/>
        <v>Open PDFIR FINALLY.IR 512 (S19.CI.08-11)(10-00)</v>
      </c>
    </row>
    <row r="527" spans="1:19" s="350" customFormat="1" ht="44.4" hidden="1" x14ac:dyDescent="0.3">
      <c r="A527" s="450">
        <f t="shared" si="33"/>
        <v>522</v>
      </c>
      <c r="B527" s="451" t="s">
        <v>3417</v>
      </c>
      <c r="C527" s="108" t="str">
        <f t="shared" si="35"/>
        <v>Open PDF IR.IR 511 (S19.CI.08-11)(10-00)</v>
      </c>
      <c r="D527" s="103" t="s">
        <v>76</v>
      </c>
      <c r="E527" s="108" t="s">
        <v>1545</v>
      </c>
      <c r="F527" s="429" t="s">
        <v>3428</v>
      </c>
      <c r="G527" s="90" t="s">
        <v>195</v>
      </c>
      <c r="H527" s="98">
        <v>45238</v>
      </c>
      <c r="I527" s="98">
        <v>45242</v>
      </c>
      <c r="J527" s="98" t="s">
        <v>62</v>
      </c>
      <c r="K527" s="90"/>
      <c r="L527" s="206"/>
      <c r="M527" s="206"/>
      <c r="N527" s="90"/>
      <c r="O527" s="90"/>
      <c r="P527" s="90"/>
      <c r="Q527" s="90"/>
      <c r="R527" s="90"/>
      <c r="S527" s="107" t="str">
        <f t="shared" si="34"/>
        <v>Open PDFIR FINALLY.IR 511 (S19.CI.08-11)(10-00)</v>
      </c>
    </row>
    <row r="528" spans="1:19" s="118" customFormat="1" ht="79.5" hidden="1" customHeight="1" x14ac:dyDescent="0.3">
      <c r="A528" s="450">
        <f t="shared" si="33"/>
        <v>523</v>
      </c>
      <c r="B528" s="451" t="s">
        <v>3416</v>
      </c>
      <c r="C528" s="108" t="str">
        <f t="shared" si="35"/>
        <v>Open PDF IR.IR 510 (S19.CI.08-11)(10-00)</v>
      </c>
      <c r="D528" s="103" t="s">
        <v>76</v>
      </c>
      <c r="E528" s="108" t="s">
        <v>1545</v>
      </c>
      <c r="F528" s="429" t="s">
        <v>3427</v>
      </c>
      <c r="G528" s="90" t="s">
        <v>195</v>
      </c>
      <c r="H528" s="98">
        <v>45238</v>
      </c>
      <c r="I528" s="98">
        <v>45242</v>
      </c>
      <c r="J528" s="98" t="s">
        <v>62</v>
      </c>
      <c r="K528" s="90"/>
      <c r="L528" s="206"/>
      <c r="M528" s="206"/>
      <c r="N528" s="90"/>
      <c r="O528" s="90"/>
      <c r="P528" s="90"/>
      <c r="Q528" s="90"/>
      <c r="R528" s="90"/>
      <c r="S528" s="107" t="str">
        <f t="shared" si="34"/>
        <v>Open PDFIR FINALLY.IR 510 (S19.CI.08-11)(10-00)</v>
      </c>
    </row>
    <row r="529" spans="1:19" s="118" customFormat="1" ht="79.5" hidden="1" customHeight="1" x14ac:dyDescent="0.3">
      <c r="A529" s="450">
        <f t="shared" si="33"/>
        <v>524</v>
      </c>
      <c r="B529" s="451" t="s">
        <v>9230</v>
      </c>
      <c r="C529" s="108" t="str">
        <f t="shared" si="35"/>
        <v>Open PDF IR.IR 509 (S19.CI.08-11)(10-00)</v>
      </c>
      <c r="D529" s="103" t="s">
        <v>76</v>
      </c>
      <c r="E529" s="108" t="s">
        <v>1356</v>
      </c>
      <c r="F529" s="429" t="s">
        <v>9231</v>
      </c>
      <c r="G529" s="90" t="s">
        <v>195</v>
      </c>
      <c r="H529" s="98">
        <v>45238</v>
      </c>
      <c r="I529" s="98">
        <v>45238</v>
      </c>
      <c r="J529" s="98" t="s">
        <v>62</v>
      </c>
      <c r="K529" s="90"/>
      <c r="L529" s="206"/>
      <c r="M529" s="206"/>
      <c r="N529" s="90"/>
      <c r="O529" s="90"/>
      <c r="P529" s="90"/>
      <c r="Q529" s="90"/>
      <c r="R529" s="90"/>
      <c r="S529" s="107" t="str">
        <f t="shared" si="34"/>
        <v>Open PDFIR FINALLY.IR 509 (S19.CI.08-11)(10-00)</v>
      </c>
    </row>
    <row r="530" spans="1:19" s="118" customFormat="1" ht="79.5" hidden="1" customHeight="1" x14ac:dyDescent="0.3">
      <c r="A530" s="450">
        <f t="shared" si="33"/>
        <v>525</v>
      </c>
      <c r="B530" s="451" t="s">
        <v>3421</v>
      </c>
      <c r="C530" s="108" t="str">
        <f t="shared" si="35"/>
        <v>Open PDF IR.IR 515 (S19.CI.08-11)(10-00)</v>
      </c>
      <c r="D530" s="103" t="s">
        <v>76</v>
      </c>
      <c r="E530" s="108" t="s">
        <v>1545</v>
      </c>
      <c r="F530" s="429" t="s">
        <v>3431</v>
      </c>
      <c r="G530" s="90" t="s">
        <v>195</v>
      </c>
      <c r="H530" s="98">
        <v>45238</v>
      </c>
      <c r="I530" s="98">
        <v>45242</v>
      </c>
      <c r="J530" s="98" t="s">
        <v>62</v>
      </c>
      <c r="K530" s="90"/>
      <c r="L530" s="206"/>
      <c r="M530" s="206"/>
      <c r="N530" s="90"/>
      <c r="O530" s="90"/>
      <c r="P530" s="90"/>
      <c r="Q530" s="90"/>
      <c r="R530" s="90"/>
      <c r="S530" s="107" t="str">
        <f t="shared" si="34"/>
        <v>Open PDFIR FINALLY.IR 515 (S19.CI.08-11)(10-00)</v>
      </c>
    </row>
    <row r="531" spans="1:19" s="118" customFormat="1" ht="79.5" hidden="1" customHeight="1" x14ac:dyDescent="0.3">
      <c r="A531" s="450">
        <f t="shared" si="33"/>
        <v>526</v>
      </c>
      <c r="B531" s="451" t="s">
        <v>3420</v>
      </c>
      <c r="C531" s="108" t="str">
        <f t="shared" si="35"/>
        <v>Open PDF IR.IR 514 (S19.CI.08-11)(10-00)</v>
      </c>
      <c r="D531" s="103" t="s">
        <v>76</v>
      </c>
      <c r="E531" s="108" t="s">
        <v>1545</v>
      </c>
      <c r="F531" s="429" t="s">
        <v>3430</v>
      </c>
      <c r="G531" s="90" t="s">
        <v>195</v>
      </c>
      <c r="H531" s="98">
        <v>45238</v>
      </c>
      <c r="I531" s="98">
        <v>45242</v>
      </c>
      <c r="J531" s="98" t="s">
        <v>62</v>
      </c>
      <c r="K531" s="90"/>
      <c r="L531" s="206"/>
      <c r="M531" s="206"/>
      <c r="N531" s="90"/>
      <c r="O531" s="90"/>
      <c r="P531" s="90"/>
      <c r="Q531" s="90"/>
      <c r="R531" s="90"/>
      <c r="S531" s="107" t="str">
        <f t="shared" si="34"/>
        <v>Open PDFIR FINALLY.IR 514 (S19.CI.08-11)(10-00)</v>
      </c>
    </row>
    <row r="532" spans="1:19" s="118" customFormat="1" ht="79.5" hidden="1" customHeight="1" x14ac:dyDescent="0.3">
      <c r="A532" s="450">
        <f t="shared" si="33"/>
        <v>527</v>
      </c>
      <c r="B532" s="451" t="s">
        <v>3425</v>
      </c>
      <c r="C532" s="108" t="str">
        <f t="shared" si="35"/>
        <v>Open PDF IR.IR 519 (S19.SU.08-11)(10-00)</v>
      </c>
      <c r="D532" s="103" t="s">
        <v>228</v>
      </c>
      <c r="E532" s="108" t="s">
        <v>3436</v>
      </c>
      <c r="F532" s="429" t="s">
        <v>5660</v>
      </c>
      <c r="G532" s="90" t="s">
        <v>195</v>
      </c>
      <c r="H532" s="98">
        <v>45238</v>
      </c>
      <c r="I532" s="98">
        <v>45238</v>
      </c>
      <c r="J532" s="98" t="s">
        <v>62</v>
      </c>
      <c r="K532" s="90"/>
      <c r="L532" s="206"/>
      <c r="M532" s="206"/>
      <c r="N532" s="90"/>
      <c r="O532" s="90"/>
      <c r="P532" s="90"/>
      <c r="Q532" s="90"/>
      <c r="R532" s="90"/>
      <c r="S532" s="107" t="str">
        <f t="shared" si="34"/>
        <v>Open PDFIR FINALLY.IR 519 (S19.SU.08-11)(10-00)</v>
      </c>
    </row>
    <row r="533" spans="1:19" s="118" customFormat="1" ht="79.5" hidden="1" customHeight="1" x14ac:dyDescent="0.3">
      <c r="A533" s="450">
        <f t="shared" si="33"/>
        <v>528</v>
      </c>
      <c r="B533" s="451" t="s">
        <v>3422</v>
      </c>
      <c r="C533" s="108" t="str">
        <f t="shared" si="35"/>
        <v>Open PDF IR.IR 516 (S19.CI.08-11)(10-00)</v>
      </c>
      <c r="D533" s="103" t="s">
        <v>76</v>
      </c>
      <c r="E533" s="108" t="s">
        <v>1545</v>
      </c>
      <c r="F533" s="429" t="s">
        <v>3432</v>
      </c>
      <c r="G533" s="90" t="s">
        <v>195</v>
      </c>
      <c r="H533" s="98">
        <v>45238</v>
      </c>
      <c r="I533" s="98">
        <v>45242</v>
      </c>
      <c r="J533" s="98" t="s">
        <v>62</v>
      </c>
      <c r="K533" s="90"/>
      <c r="L533" s="206"/>
      <c r="M533" s="206"/>
      <c r="N533" s="90"/>
      <c r="O533" s="90"/>
      <c r="P533" s="90"/>
      <c r="Q533" s="90"/>
      <c r="R533" s="90"/>
      <c r="S533" s="107" t="str">
        <f t="shared" si="34"/>
        <v>Open PDFIR FINALLY.IR 516 (S19.CI.08-11)(10-00)</v>
      </c>
    </row>
    <row r="534" spans="1:19" s="118" customFormat="1" ht="174" x14ac:dyDescent="0.3">
      <c r="A534" s="450">
        <f t="shared" si="33"/>
        <v>529</v>
      </c>
      <c r="B534" s="451" t="s">
        <v>3437</v>
      </c>
      <c r="C534" s="108" t="str">
        <f t="shared" si="35"/>
        <v>Open PDF IR.IR 45 (S19.ELEC.09-11)(10-00)</v>
      </c>
      <c r="D534" s="103" t="s">
        <v>1140</v>
      </c>
      <c r="E534" s="108" t="s">
        <v>1644</v>
      </c>
      <c r="F534" s="429" t="s">
        <v>3438</v>
      </c>
      <c r="G534" s="90" t="s">
        <v>195</v>
      </c>
      <c r="H534" s="98">
        <v>45239</v>
      </c>
      <c r="I534" s="98">
        <v>45239</v>
      </c>
      <c r="J534" s="98" t="s">
        <v>1671</v>
      </c>
      <c r="K534" s="90"/>
      <c r="L534" s="206"/>
      <c r="M534" s="206"/>
      <c r="N534" s="90"/>
      <c r="O534" s="90"/>
      <c r="P534" s="90"/>
      <c r="Q534" s="90"/>
      <c r="R534" s="90"/>
      <c r="S534" s="107" t="str">
        <f t="shared" si="34"/>
        <v>Open PDFIR FINALLY.IR 45 (S19.ELEC.09-11)(10-00)</v>
      </c>
    </row>
    <row r="535" spans="1:19" s="118" customFormat="1" ht="44.4" hidden="1" x14ac:dyDescent="0.3">
      <c r="A535" s="450">
        <f t="shared" si="33"/>
        <v>530</v>
      </c>
      <c r="B535" s="451" t="s">
        <v>3450</v>
      </c>
      <c r="C535" s="108" t="str">
        <f t="shared" si="35"/>
        <v>Open PDF IR.IR 524 (S19.CI.09-11)(10-00)</v>
      </c>
      <c r="D535" s="103" t="s">
        <v>76</v>
      </c>
      <c r="E535" s="108" t="s">
        <v>1545</v>
      </c>
      <c r="F535" s="429" t="s">
        <v>3454</v>
      </c>
      <c r="G535" s="90" t="s">
        <v>195</v>
      </c>
      <c r="H535" s="98">
        <v>45239</v>
      </c>
      <c r="I535" s="98">
        <v>45239</v>
      </c>
      <c r="J535" s="98" t="s">
        <v>62</v>
      </c>
      <c r="K535" s="90"/>
      <c r="L535" s="206"/>
      <c r="M535" s="206"/>
      <c r="N535" s="90"/>
      <c r="O535" s="90"/>
      <c r="P535" s="90"/>
      <c r="Q535" s="90"/>
      <c r="R535" s="90"/>
      <c r="S535" s="107" t="str">
        <f t="shared" si="34"/>
        <v>Open PDFIR FINALLY.IR 524 (S19.CI.09-11)(10-00)</v>
      </c>
    </row>
    <row r="536" spans="1:19" s="118" customFormat="1" ht="44.4" hidden="1" x14ac:dyDescent="0.3">
      <c r="A536" s="452">
        <f t="shared" si="33"/>
        <v>531</v>
      </c>
      <c r="B536" s="453" t="s">
        <v>3786</v>
      </c>
      <c r="C536" s="348"/>
      <c r="D536" s="347" t="s">
        <v>76</v>
      </c>
      <c r="E536" s="348" t="s">
        <v>3482</v>
      </c>
      <c r="F536" s="430" t="s">
        <v>3817</v>
      </c>
      <c r="G536" s="149" t="s">
        <v>195</v>
      </c>
      <c r="H536" s="150">
        <v>45239</v>
      </c>
      <c r="I536" s="150"/>
      <c r="J536" s="150"/>
      <c r="K536" s="149"/>
      <c r="L536" s="207"/>
      <c r="M536" s="207"/>
      <c r="N536" s="149"/>
      <c r="O536" s="149"/>
      <c r="P536" s="149"/>
      <c r="Q536" s="149"/>
      <c r="R536" s="149"/>
      <c r="S536" s="349" t="str">
        <f t="shared" si="34"/>
        <v>Open PDFIR FINALLY.IR 611 (S19.CI.27-11)(12-00)</v>
      </c>
    </row>
    <row r="537" spans="1:19" s="118" customFormat="1" ht="44.4" hidden="1" x14ac:dyDescent="0.3">
      <c r="A537" s="450">
        <f t="shared" si="33"/>
        <v>532</v>
      </c>
      <c r="B537" s="451" t="s">
        <v>3451</v>
      </c>
      <c r="C537" s="108" t="str">
        <f t="shared" ref="C537:C549" si="36">IF(B537&gt;0,HYPERLINK(CONCATENATE("PDF IR/",B537,".pdf"),CONCATENATE("Open PDF IR.",B537)),"")</f>
        <v>Open PDF IR.IR 525 (S19.CI.09-11)(10-00)</v>
      </c>
      <c r="D537" s="103" t="s">
        <v>76</v>
      </c>
      <c r="E537" s="108" t="s">
        <v>1545</v>
      </c>
      <c r="F537" s="429" t="s">
        <v>3455</v>
      </c>
      <c r="G537" s="90" t="s">
        <v>195</v>
      </c>
      <c r="H537" s="98">
        <v>45239</v>
      </c>
      <c r="I537" s="98">
        <v>45239</v>
      </c>
      <c r="J537" s="98" t="s">
        <v>62</v>
      </c>
      <c r="K537" s="90"/>
      <c r="L537" s="206"/>
      <c r="M537" s="206"/>
      <c r="N537" s="90"/>
      <c r="O537" s="90"/>
      <c r="P537" s="90"/>
      <c r="Q537" s="90"/>
      <c r="R537" s="90"/>
      <c r="S537" s="107" t="str">
        <f t="shared" si="34"/>
        <v>Open PDFIR FINALLY.IR 525 (S19.CI.09-11)(10-00)</v>
      </c>
    </row>
    <row r="538" spans="1:19" s="118" customFormat="1" ht="44.4" hidden="1" x14ac:dyDescent="0.3">
      <c r="A538" s="450">
        <f t="shared" si="33"/>
        <v>533</v>
      </c>
      <c r="B538" s="451" t="s">
        <v>3449</v>
      </c>
      <c r="C538" s="108" t="str">
        <f t="shared" si="36"/>
        <v>Open PDF IR.IR 523 (S19.CI.09-11)(10-00)</v>
      </c>
      <c r="D538" s="103" t="s">
        <v>76</v>
      </c>
      <c r="E538" s="108" t="s">
        <v>1946</v>
      </c>
      <c r="F538" s="429" t="s">
        <v>3453</v>
      </c>
      <c r="G538" s="90" t="s">
        <v>195</v>
      </c>
      <c r="H538" s="98">
        <v>45239</v>
      </c>
      <c r="I538" s="98">
        <v>45239</v>
      </c>
      <c r="J538" s="98" t="s">
        <v>62</v>
      </c>
      <c r="K538" s="90"/>
      <c r="L538" s="206"/>
      <c r="M538" s="206"/>
      <c r="N538" s="90"/>
      <c r="O538" s="90"/>
      <c r="P538" s="90"/>
      <c r="Q538" s="90"/>
      <c r="R538" s="90"/>
      <c r="S538" s="107" t="str">
        <f t="shared" si="34"/>
        <v>Open PDFIR FINALLY.IR 523 (S19.CI.09-11)(10-00)</v>
      </c>
    </row>
    <row r="539" spans="1:19" s="118" customFormat="1" ht="44.4" hidden="1" x14ac:dyDescent="0.3">
      <c r="A539" s="450">
        <f t="shared" si="33"/>
        <v>534</v>
      </c>
      <c r="B539" s="451" t="s">
        <v>3447</v>
      </c>
      <c r="C539" s="108" t="str">
        <f t="shared" si="36"/>
        <v>Open PDF IR.IR 521 (S19.SU.11-11)(10-00)</v>
      </c>
      <c r="D539" s="103" t="s">
        <v>228</v>
      </c>
      <c r="E539" s="108" t="s">
        <v>1545</v>
      </c>
      <c r="F539" s="429" t="s">
        <v>3452</v>
      </c>
      <c r="G539" s="90" t="s">
        <v>195</v>
      </c>
      <c r="H539" s="98">
        <v>45241</v>
      </c>
      <c r="I539" s="98">
        <v>45241</v>
      </c>
      <c r="J539" s="98" t="s">
        <v>62</v>
      </c>
      <c r="K539" s="90"/>
      <c r="L539" s="206"/>
      <c r="M539" s="206"/>
      <c r="N539" s="90"/>
      <c r="O539" s="90"/>
      <c r="P539" s="90"/>
      <c r="Q539" s="90"/>
      <c r="R539" s="90"/>
      <c r="S539" s="107" t="str">
        <f t="shared" si="34"/>
        <v>Open PDFIR FINALLY.IR 521 (S19.SU.11-11)(10-00)</v>
      </c>
    </row>
    <row r="540" spans="1:19" s="118" customFormat="1" ht="44.4" hidden="1" x14ac:dyDescent="0.3">
      <c r="A540" s="450">
        <f t="shared" si="33"/>
        <v>535</v>
      </c>
      <c r="B540" s="451" t="s">
        <v>3471</v>
      </c>
      <c r="C540" s="108" t="str">
        <f t="shared" si="36"/>
        <v>Open PDF IR.IR 527 (S19.CI.11-11)(10-00)</v>
      </c>
      <c r="D540" s="103" t="s">
        <v>76</v>
      </c>
      <c r="E540" s="108" t="s">
        <v>3482</v>
      </c>
      <c r="F540" s="429" t="s">
        <v>3477</v>
      </c>
      <c r="G540" s="90" t="s">
        <v>195</v>
      </c>
      <c r="H540" s="98">
        <v>45241</v>
      </c>
      <c r="I540" s="98">
        <v>45241</v>
      </c>
      <c r="J540" s="98" t="s">
        <v>62</v>
      </c>
      <c r="K540" s="90"/>
      <c r="L540" s="206"/>
      <c r="M540" s="206"/>
      <c r="N540" s="90"/>
      <c r="O540" s="90"/>
      <c r="P540" s="90"/>
      <c r="Q540" s="90"/>
      <c r="R540" s="90"/>
      <c r="S540" s="107" t="str">
        <f t="shared" si="34"/>
        <v>Open PDFIR FINALLY.IR 527 (S19.CI.11-11)(10-00)</v>
      </c>
    </row>
    <row r="541" spans="1:19" s="118" customFormat="1" ht="44.4" hidden="1" x14ac:dyDescent="0.3">
      <c r="A541" s="450">
        <f t="shared" si="33"/>
        <v>536</v>
      </c>
      <c r="B541" s="451" t="s">
        <v>3472</v>
      </c>
      <c r="C541" s="108" t="str">
        <f t="shared" si="36"/>
        <v>Open PDF IR.IR 528 (S19.CI.11-11)(10-00)</v>
      </c>
      <c r="D541" s="103" t="s">
        <v>76</v>
      </c>
      <c r="E541" s="108" t="s">
        <v>3482</v>
      </c>
      <c r="F541" s="429" t="s">
        <v>3478</v>
      </c>
      <c r="G541" s="90" t="s">
        <v>195</v>
      </c>
      <c r="H541" s="98">
        <v>45241</v>
      </c>
      <c r="I541" s="98">
        <v>45241</v>
      </c>
      <c r="J541" s="98" t="s">
        <v>62</v>
      </c>
      <c r="K541" s="90"/>
      <c r="L541" s="206"/>
      <c r="M541" s="206"/>
      <c r="N541" s="90"/>
      <c r="O541" s="90"/>
      <c r="P541" s="90"/>
      <c r="Q541" s="90"/>
      <c r="R541" s="90"/>
      <c r="S541" s="107" t="str">
        <f t="shared" si="34"/>
        <v>Open PDFIR FINALLY.IR 528 (S19.CI.11-11)(10-00)</v>
      </c>
    </row>
    <row r="542" spans="1:19" s="118" customFormat="1" ht="44.4" hidden="1" x14ac:dyDescent="0.3">
      <c r="A542" s="450">
        <f t="shared" si="33"/>
        <v>537</v>
      </c>
      <c r="B542" s="451" t="s">
        <v>3475</v>
      </c>
      <c r="C542" s="108" t="str">
        <f t="shared" si="36"/>
        <v>Open PDF IR.IR 531 (S19.CI.11-11)(10-00)</v>
      </c>
      <c r="D542" s="103" t="s">
        <v>76</v>
      </c>
      <c r="E542" s="108" t="s">
        <v>1545</v>
      </c>
      <c r="F542" s="429" t="s">
        <v>3481</v>
      </c>
      <c r="G542" s="90" t="s">
        <v>195</v>
      </c>
      <c r="H542" s="98">
        <v>45241</v>
      </c>
      <c r="I542" s="98">
        <v>45241</v>
      </c>
      <c r="J542" s="98" t="s">
        <v>62</v>
      </c>
      <c r="K542" s="90"/>
      <c r="L542" s="206"/>
      <c r="M542" s="206"/>
      <c r="N542" s="90"/>
      <c r="O542" s="90"/>
      <c r="P542" s="90"/>
      <c r="Q542" s="90"/>
      <c r="R542" s="90"/>
      <c r="S542" s="107" t="str">
        <f t="shared" si="34"/>
        <v>Open PDFIR FINALLY.IR 531 (S19.CI.11-11)(10-00)</v>
      </c>
    </row>
    <row r="543" spans="1:19" s="118" customFormat="1" ht="44.4" hidden="1" x14ac:dyDescent="0.3">
      <c r="A543" s="450">
        <f t="shared" si="33"/>
        <v>538</v>
      </c>
      <c r="B543" s="451" t="s">
        <v>3473</v>
      </c>
      <c r="C543" s="108" t="str">
        <f t="shared" si="36"/>
        <v>Open PDF IR.IR 529 (S19.CI.11-11)(10-00)</v>
      </c>
      <c r="D543" s="103" t="s">
        <v>76</v>
      </c>
      <c r="E543" s="108" t="s">
        <v>3482</v>
      </c>
      <c r="F543" s="429" t="s">
        <v>3479</v>
      </c>
      <c r="G543" s="90" t="s">
        <v>195</v>
      </c>
      <c r="H543" s="98">
        <v>45241</v>
      </c>
      <c r="I543" s="98">
        <v>45241</v>
      </c>
      <c r="J543" s="98" t="s">
        <v>62</v>
      </c>
      <c r="K543" s="90"/>
      <c r="L543" s="206"/>
      <c r="M543" s="206"/>
      <c r="N543" s="90"/>
      <c r="O543" s="90"/>
      <c r="P543" s="90"/>
      <c r="Q543" s="90"/>
      <c r="R543" s="90"/>
      <c r="S543" s="107" t="str">
        <f t="shared" si="34"/>
        <v>Open PDFIR FINALLY.IR 529 (S19.CI.11-11)(10-00)</v>
      </c>
    </row>
    <row r="544" spans="1:19" s="118" customFormat="1" ht="44.4" hidden="1" x14ac:dyDescent="0.3">
      <c r="A544" s="450">
        <f t="shared" si="33"/>
        <v>539</v>
      </c>
      <c r="B544" s="451" t="s">
        <v>3448</v>
      </c>
      <c r="C544" s="108" t="str">
        <f t="shared" si="36"/>
        <v>Open PDF IR.IR 522 (S19.SU.11-11)(10-00)</v>
      </c>
      <c r="D544" s="103" t="s">
        <v>228</v>
      </c>
      <c r="E544" s="108" t="s">
        <v>3436</v>
      </c>
      <c r="F544" s="429" t="s">
        <v>5661</v>
      </c>
      <c r="G544" s="90" t="s">
        <v>195</v>
      </c>
      <c r="H544" s="98">
        <v>45241</v>
      </c>
      <c r="I544" s="98">
        <v>45241</v>
      </c>
      <c r="J544" s="98" t="s">
        <v>62</v>
      </c>
      <c r="K544" s="90"/>
      <c r="L544" s="206"/>
      <c r="M544" s="206"/>
      <c r="N544" s="90"/>
      <c r="O544" s="90"/>
      <c r="P544" s="90"/>
      <c r="Q544" s="90"/>
      <c r="R544" s="90"/>
      <c r="S544" s="107" t="str">
        <f t="shared" si="34"/>
        <v>Open PDFIR FINALLY.IR 522 (S19.SU.11-11)(10-00)</v>
      </c>
    </row>
    <row r="545" spans="1:19" s="118" customFormat="1" ht="69.599999999999994" hidden="1" x14ac:dyDescent="0.3">
      <c r="A545" s="450">
        <f t="shared" si="33"/>
        <v>540</v>
      </c>
      <c r="B545" s="451" t="s">
        <v>3474</v>
      </c>
      <c r="C545" s="108" t="str">
        <f t="shared" si="36"/>
        <v>Open PDF IR.IR 530 (S19.CI.11-11)(10-00)</v>
      </c>
      <c r="D545" s="103" t="s">
        <v>76</v>
      </c>
      <c r="E545" s="108" t="s">
        <v>3482</v>
      </c>
      <c r="F545" s="429" t="s">
        <v>3480</v>
      </c>
      <c r="G545" s="90" t="s">
        <v>195</v>
      </c>
      <c r="H545" s="98">
        <v>45241</v>
      </c>
      <c r="I545" s="98">
        <v>45241</v>
      </c>
      <c r="J545" s="98" t="s">
        <v>62</v>
      </c>
      <c r="K545" s="90"/>
      <c r="L545" s="206"/>
      <c r="M545" s="206"/>
      <c r="N545" s="90"/>
      <c r="O545" s="90"/>
      <c r="P545" s="90"/>
      <c r="Q545" s="90"/>
      <c r="R545" s="90"/>
      <c r="S545" s="107" t="str">
        <f t="shared" si="34"/>
        <v>Open PDFIR FINALLY.IR 530 (S19.CI.11-11)(10-00)</v>
      </c>
    </row>
    <row r="546" spans="1:19" s="118" customFormat="1" ht="69.599999999999994" hidden="1" x14ac:dyDescent="0.3">
      <c r="A546" s="450">
        <f t="shared" si="33"/>
        <v>541</v>
      </c>
      <c r="B546" s="451" t="s">
        <v>3505</v>
      </c>
      <c r="C546" s="108" t="str">
        <f t="shared" si="36"/>
        <v>Open PDF IR.IR 537 (S19.SU.12-11)(10-00)</v>
      </c>
      <c r="D546" s="103" t="s">
        <v>228</v>
      </c>
      <c r="E546" s="108" t="s">
        <v>1356</v>
      </c>
      <c r="F546" s="429" t="s">
        <v>3516</v>
      </c>
      <c r="G546" s="90" t="s">
        <v>195</v>
      </c>
      <c r="H546" s="98">
        <v>45242</v>
      </c>
      <c r="I546" s="98">
        <v>45243</v>
      </c>
      <c r="J546" s="98" t="s">
        <v>62</v>
      </c>
      <c r="K546" s="90"/>
      <c r="L546" s="206"/>
      <c r="M546" s="206"/>
      <c r="N546" s="90"/>
      <c r="O546" s="90"/>
      <c r="P546" s="90"/>
      <c r="Q546" s="90"/>
      <c r="R546" s="90"/>
      <c r="S546" s="107" t="str">
        <f t="shared" si="34"/>
        <v>Open PDFIR FINALLY.IR 537 (S19.SU.12-11)(10-00)</v>
      </c>
    </row>
    <row r="547" spans="1:19" s="118" customFormat="1" ht="44.4" hidden="1" x14ac:dyDescent="0.3">
      <c r="A547" s="450">
        <f t="shared" si="33"/>
        <v>542</v>
      </c>
      <c r="B547" s="451" t="s">
        <v>3506</v>
      </c>
      <c r="C547" s="108" t="str">
        <f t="shared" si="36"/>
        <v>Open PDF IR.IR 538 (S19.SU.12-11)(10-00)</v>
      </c>
      <c r="D547" s="103" t="s">
        <v>228</v>
      </c>
      <c r="E547" s="108" t="s">
        <v>1946</v>
      </c>
      <c r="F547" s="429" t="s">
        <v>3517</v>
      </c>
      <c r="G547" s="90" t="s">
        <v>195</v>
      </c>
      <c r="H547" s="98">
        <v>45242</v>
      </c>
      <c r="I547" s="98">
        <v>45243</v>
      </c>
      <c r="J547" s="98" t="s">
        <v>62</v>
      </c>
      <c r="K547" s="90"/>
      <c r="L547" s="206"/>
      <c r="M547" s="206"/>
      <c r="N547" s="90"/>
      <c r="O547" s="90"/>
      <c r="P547" s="90"/>
      <c r="Q547" s="90"/>
      <c r="R547" s="90"/>
      <c r="S547" s="107" t="str">
        <f t="shared" si="34"/>
        <v>Open PDFIR FINALLY.IR 538 (S19.SU.12-11)(10-00)</v>
      </c>
    </row>
    <row r="548" spans="1:19" s="127" customFormat="1" ht="90" hidden="1" customHeight="1" x14ac:dyDescent="0.3">
      <c r="A548" s="450">
        <f t="shared" si="33"/>
        <v>543</v>
      </c>
      <c r="B548" s="451" t="s">
        <v>3496</v>
      </c>
      <c r="C548" s="108" t="str">
        <f t="shared" si="36"/>
        <v>Open PDF IR.IR 535 (S19.CI.12-11)(10-00)</v>
      </c>
      <c r="D548" s="103" t="s">
        <v>76</v>
      </c>
      <c r="E548" s="108" t="s">
        <v>1545</v>
      </c>
      <c r="F548" s="429" t="s">
        <v>3501</v>
      </c>
      <c r="G548" s="90" t="s">
        <v>195</v>
      </c>
      <c r="H548" s="98">
        <v>45242</v>
      </c>
      <c r="I548" s="98">
        <v>45242</v>
      </c>
      <c r="J548" s="98" t="s">
        <v>62</v>
      </c>
      <c r="K548" s="90"/>
      <c r="L548" s="206"/>
      <c r="M548" s="206"/>
      <c r="N548" s="90"/>
      <c r="O548" s="90"/>
      <c r="P548" s="90"/>
      <c r="Q548" s="90"/>
      <c r="R548" s="90"/>
      <c r="S548" s="107" t="str">
        <f t="shared" si="34"/>
        <v>Open PDFIR FINALLY.IR 535 (S19.CI.12-11)(10-00)</v>
      </c>
    </row>
    <row r="549" spans="1:19" s="127" customFormat="1" ht="90" hidden="1" customHeight="1" x14ac:dyDescent="0.3">
      <c r="A549" s="450">
        <f t="shared" si="33"/>
        <v>544</v>
      </c>
      <c r="B549" s="451" t="s">
        <v>3493</v>
      </c>
      <c r="C549" s="108" t="str">
        <f t="shared" si="36"/>
        <v>Open PDF IR.IR 532 (S19.CI.12-11)(10-00)</v>
      </c>
      <c r="D549" s="103" t="s">
        <v>76</v>
      </c>
      <c r="E549" s="108" t="s">
        <v>1545</v>
      </c>
      <c r="F549" s="429" t="s">
        <v>3498</v>
      </c>
      <c r="G549" s="90" t="s">
        <v>195</v>
      </c>
      <c r="H549" s="98">
        <v>45242</v>
      </c>
      <c r="I549" s="98">
        <v>45242</v>
      </c>
      <c r="J549" s="98" t="s">
        <v>62</v>
      </c>
      <c r="K549" s="90"/>
      <c r="L549" s="206"/>
      <c r="M549" s="206"/>
      <c r="N549" s="90"/>
      <c r="O549" s="90"/>
      <c r="P549" s="90"/>
      <c r="Q549" s="90"/>
      <c r="R549" s="90"/>
      <c r="S549" s="107" t="str">
        <f t="shared" si="34"/>
        <v>Open PDFIR FINALLY.IR 532 (S19.CI.12-11)(10-00)</v>
      </c>
    </row>
    <row r="550" spans="1:19" s="127" customFormat="1" ht="90" hidden="1" customHeight="1" x14ac:dyDescent="0.3">
      <c r="A550" s="450">
        <f t="shared" si="33"/>
        <v>545</v>
      </c>
      <c r="B550" s="451" t="s">
        <v>3781</v>
      </c>
      <c r="C550" s="108"/>
      <c r="D550" s="103" t="s">
        <v>76</v>
      </c>
      <c r="E550" s="108" t="s">
        <v>3482</v>
      </c>
      <c r="F550" s="429" t="s">
        <v>3813</v>
      </c>
      <c r="G550" s="90" t="s">
        <v>195</v>
      </c>
      <c r="H550" s="98">
        <v>45242</v>
      </c>
      <c r="I550" s="98">
        <v>45242</v>
      </c>
      <c r="J550" s="98" t="s">
        <v>62</v>
      </c>
      <c r="K550" s="90"/>
      <c r="L550" s="206"/>
      <c r="M550" s="206"/>
      <c r="N550" s="90"/>
      <c r="O550" s="90"/>
      <c r="P550" s="90"/>
      <c r="Q550" s="90"/>
      <c r="R550" s="90"/>
      <c r="S550" s="107" t="str">
        <f t="shared" si="34"/>
        <v>Open PDFIR FINALLY.IR 606 (S19.CI.27-11)(12-00)</v>
      </c>
    </row>
    <row r="551" spans="1:19" s="127" customFormat="1" ht="90" customHeight="1" x14ac:dyDescent="0.3">
      <c r="A551" s="450">
        <f t="shared" si="33"/>
        <v>546</v>
      </c>
      <c r="B551" s="451" t="s">
        <v>3491</v>
      </c>
      <c r="C551" s="108" t="str">
        <f t="shared" ref="C551:C556" si="37">IF(B551&gt;0,HYPERLINK(CONCATENATE("PDF IR/",B551,".pdf"),CONCATENATE("Open PDF IR.",B551)),"")</f>
        <v>Open PDF IR.IR 46 (S19.ELEC.12-11)(10-00)</v>
      </c>
      <c r="D551" s="103" t="s">
        <v>1140</v>
      </c>
      <c r="E551" s="108" t="s">
        <v>1356</v>
      </c>
      <c r="F551" s="429" t="s">
        <v>3490</v>
      </c>
      <c r="G551" s="90" t="s">
        <v>195</v>
      </c>
      <c r="H551" s="98">
        <v>45242</v>
      </c>
      <c r="I551" s="98">
        <v>45243</v>
      </c>
      <c r="J551" s="98" t="s">
        <v>1671</v>
      </c>
      <c r="K551" s="90"/>
      <c r="L551" s="206"/>
      <c r="M551" s="206"/>
      <c r="N551" s="90"/>
      <c r="O551" s="90"/>
      <c r="P551" s="90"/>
      <c r="Q551" s="90"/>
      <c r="R551" s="90"/>
      <c r="S551" s="107" t="str">
        <f t="shared" si="34"/>
        <v>Open PDFIR FINALLY.IR 46 (S19.ELEC.12-11)(10-00)</v>
      </c>
    </row>
    <row r="552" spans="1:19" s="127" customFormat="1" ht="90" hidden="1" customHeight="1" x14ac:dyDescent="0.3">
      <c r="A552" s="450">
        <f t="shared" si="33"/>
        <v>547</v>
      </c>
      <c r="B552" s="451" t="s">
        <v>3497</v>
      </c>
      <c r="C552" s="108" t="str">
        <f t="shared" si="37"/>
        <v>Open PDF IR.IR 536 (S19.CI.12-11)(10-00)</v>
      </c>
      <c r="D552" s="103" t="s">
        <v>76</v>
      </c>
      <c r="E552" s="108" t="s">
        <v>1545</v>
      </c>
      <c r="F552" s="429" t="s">
        <v>3502</v>
      </c>
      <c r="G552" s="90" t="s">
        <v>195</v>
      </c>
      <c r="H552" s="98">
        <v>45242</v>
      </c>
      <c r="I552" s="98">
        <v>45242</v>
      </c>
      <c r="J552" s="98" t="s">
        <v>62</v>
      </c>
      <c r="K552" s="90"/>
      <c r="L552" s="206"/>
      <c r="M552" s="206"/>
      <c r="N552" s="90"/>
      <c r="O552" s="90"/>
      <c r="P552" s="90"/>
      <c r="Q552" s="90"/>
      <c r="R552" s="90"/>
      <c r="S552" s="107" t="str">
        <f t="shared" si="34"/>
        <v>Open PDFIR FINALLY.IR 536 (S19.CI.12-11)(10-00)</v>
      </c>
    </row>
    <row r="553" spans="1:19" s="127" customFormat="1" ht="90" hidden="1" customHeight="1" x14ac:dyDescent="0.3">
      <c r="A553" s="450">
        <f t="shared" si="33"/>
        <v>548</v>
      </c>
      <c r="B553" s="451" t="s">
        <v>3494</v>
      </c>
      <c r="C553" s="108" t="str">
        <f t="shared" si="37"/>
        <v>Open PDF IR.IR 533 (S19.CI.12-11)(10-00)</v>
      </c>
      <c r="D553" s="103" t="s">
        <v>76</v>
      </c>
      <c r="E553" s="108" t="s">
        <v>1545</v>
      </c>
      <c r="F553" s="429" t="s">
        <v>3499</v>
      </c>
      <c r="G553" s="90" t="s">
        <v>195</v>
      </c>
      <c r="H553" s="98">
        <v>45242</v>
      </c>
      <c r="I553" s="98">
        <v>45242</v>
      </c>
      <c r="J553" s="98" t="s">
        <v>62</v>
      </c>
      <c r="K553" s="90"/>
      <c r="L553" s="206"/>
      <c r="M553" s="206"/>
      <c r="N553" s="90"/>
      <c r="O553" s="90"/>
      <c r="P553" s="90"/>
      <c r="Q553" s="90"/>
      <c r="R553" s="90"/>
      <c r="S553" s="107" t="str">
        <f t="shared" si="34"/>
        <v>Open PDFIR FINALLY.IR 533 (S19.CI.12-11)(10-00)</v>
      </c>
    </row>
    <row r="554" spans="1:19" s="127" customFormat="1" ht="90" hidden="1" customHeight="1" x14ac:dyDescent="0.3">
      <c r="A554" s="450">
        <f t="shared" si="33"/>
        <v>549</v>
      </c>
      <c r="B554" s="451" t="s">
        <v>3470</v>
      </c>
      <c r="C554" s="108" t="str">
        <f t="shared" si="37"/>
        <v>Open PDF IR.IR 526 (S19.SU.12-11)(10-00)</v>
      </c>
      <c r="D554" s="103" t="s">
        <v>228</v>
      </c>
      <c r="E554" s="108" t="s">
        <v>1545</v>
      </c>
      <c r="F554" s="429" t="s">
        <v>3476</v>
      </c>
      <c r="G554" s="90" t="s">
        <v>195</v>
      </c>
      <c r="H554" s="98">
        <v>45242</v>
      </c>
      <c r="I554" s="98">
        <v>45242</v>
      </c>
      <c r="J554" s="98" t="s">
        <v>1671</v>
      </c>
      <c r="K554" s="90"/>
      <c r="L554" s="206"/>
      <c r="M554" s="206"/>
      <c r="N554" s="90"/>
      <c r="O554" s="90"/>
      <c r="P554" s="90"/>
      <c r="Q554" s="90"/>
      <c r="R554" s="90"/>
      <c r="S554" s="107" t="str">
        <f t="shared" si="34"/>
        <v>Open PDFIR FINALLY.IR 526 (S19.SU.12-11)(10-00)</v>
      </c>
    </row>
    <row r="555" spans="1:19" s="127" customFormat="1" ht="90" hidden="1" customHeight="1" x14ac:dyDescent="0.3">
      <c r="A555" s="450">
        <f t="shared" si="33"/>
        <v>550</v>
      </c>
      <c r="B555" s="451" t="s">
        <v>3495</v>
      </c>
      <c r="C555" s="108" t="str">
        <f t="shared" si="37"/>
        <v>Open PDF IR.IR 534 (S19.CI.12-11)(10-00)</v>
      </c>
      <c r="D555" s="103" t="s">
        <v>76</v>
      </c>
      <c r="E555" s="108" t="s">
        <v>1545</v>
      </c>
      <c r="F555" s="429" t="s">
        <v>3500</v>
      </c>
      <c r="G555" s="90" t="s">
        <v>195</v>
      </c>
      <c r="H555" s="98">
        <v>45242</v>
      </c>
      <c r="I555" s="98">
        <v>45242</v>
      </c>
      <c r="J555" s="98" t="s">
        <v>62</v>
      </c>
      <c r="K555" s="90"/>
      <c r="L555" s="206"/>
      <c r="M555" s="206"/>
      <c r="N555" s="90"/>
      <c r="O555" s="90"/>
      <c r="P555" s="90"/>
      <c r="Q555" s="90"/>
      <c r="R555" s="90"/>
      <c r="S555" s="107" t="str">
        <f t="shared" si="34"/>
        <v>Open PDFIR FINALLY.IR 534 (S19.CI.12-11)(10-00)</v>
      </c>
    </row>
    <row r="556" spans="1:19" s="127" customFormat="1" ht="90" hidden="1" customHeight="1" x14ac:dyDescent="0.3">
      <c r="A556" s="450">
        <f t="shared" si="33"/>
        <v>551</v>
      </c>
      <c r="B556" s="451" t="s">
        <v>3510</v>
      </c>
      <c r="C556" s="108" t="str">
        <f t="shared" si="37"/>
        <v>Open PDF IR.IR 542 (S19.CI.13-11)(12-00)</v>
      </c>
      <c r="D556" s="103" t="s">
        <v>77</v>
      </c>
      <c r="E556" s="108" t="s">
        <v>3751</v>
      </c>
      <c r="F556" s="429" t="s">
        <v>3921</v>
      </c>
      <c r="G556" s="90" t="s">
        <v>195</v>
      </c>
      <c r="H556" s="98">
        <v>45243</v>
      </c>
      <c r="I556" s="98">
        <v>45243</v>
      </c>
      <c r="J556" s="98" t="s">
        <v>25</v>
      </c>
      <c r="K556" s="90"/>
      <c r="L556" s="206"/>
      <c r="M556" s="206"/>
      <c r="N556" s="90"/>
      <c r="O556" s="90"/>
      <c r="P556" s="90"/>
      <c r="Q556" s="90"/>
      <c r="R556" s="90"/>
      <c r="S556" s="107" t="str">
        <f t="shared" si="34"/>
        <v>Open PDFIR FINALLY.IR 542 (S19.CI.13-11)(12-00)</v>
      </c>
    </row>
    <row r="557" spans="1:19" s="127" customFormat="1" ht="90" hidden="1" customHeight="1" x14ac:dyDescent="0.3">
      <c r="A557" s="450">
        <f t="shared" si="33"/>
        <v>552</v>
      </c>
      <c r="B557" s="451" t="s">
        <v>6837</v>
      </c>
      <c r="C557" s="110"/>
      <c r="D557" s="103" t="s">
        <v>1634</v>
      </c>
      <c r="E557" s="108" t="s">
        <v>1545</v>
      </c>
      <c r="F557" s="429" t="s">
        <v>6681</v>
      </c>
      <c r="G557" s="90" t="s">
        <v>195</v>
      </c>
      <c r="H557" s="98">
        <v>45243</v>
      </c>
      <c r="I557" s="98">
        <v>45243</v>
      </c>
      <c r="J557" s="98" t="s">
        <v>62</v>
      </c>
      <c r="K557" s="90"/>
      <c r="L557" s="206"/>
      <c r="M557" s="206"/>
      <c r="N557" s="90"/>
      <c r="O557" s="90"/>
      <c r="P557" s="90"/>
      <c r="Q557" s="90"/>
      <c r="R557" s="90"/>
      <c r="S557" s="107" t="str">
        <f t="shared" si="34"/>
        <v>Open PDFIR FINALLY.IR 1205 (S19.CI.13-11)(12-00)</v>
      </c>
    </row>
    <row r="558" spans="1:19" s="127" customFormat="1" ht="44.4" hidden="1" x14ac:dyDescent="0.3">
      <c r="A558" s="450">
        <f t="shared" si="33"/>
        <v>553</v>
      </c>
      <c r="B558" s="451" t="s">
        <v>3507</v>
      </c>
      <c r="C558" s="108" t="str">
        <f t="shared" ref="C558:C563" si="38">IF(B558&gt;0,HYPERLINK(CONCATENATE("PDF IR/",B558,".pdf"),CONCATENATE("Open PDF IR.",B558)),"")</f>
        <v>Open PDF IR.IR 539 (S19.CI.13-11)(12-00)</v>
      </c>
      <c r="D558" s="103" t="s">
        <v>76</v>
      </c>
      <c r="E558" s="108" t="s">
        <v>1545</v>
      </c>
      <c r="F558" s="429" t="s">
        <v>3518</v>
      </c>
      <c r="G558" s="90" t="s">
        <v>195</v>
      </c>
      <c r="H558" s="98">
        <v>45243</v>
      </c>
      <c r="I558" s="98">
        <v>45245</v>
      </c>
      <c r="J558" s="98" t="s">
        <v>62</v>
      </c>
      <c r="K558" s="90"/>
      <c r="L558" s="206"/>
      <c r="M558" s="206"/>
      <c r="N558" s="90"/>
      <c r="O558" s="90"/>
      <c r="P558" s="90"/>
      <c r="Q558" s="90"/>
      <c r="R558" s="90"/>
      <c r="S558" s="107" t="str">
        <f t="shared" si="34"/>
        <v>Open PDFIR FINALLY.IR 539 (S19.CI.13-11)(12-00)</v>
      </c>
    </row>
    <row r="559" spans="1:19" s="127" customFormat="1" ht="90" hidden="1" customHeight="1" x14ac:dyDescent="0.3">
      <c r="A559" s="450">
        <f t="shared" si="33"/>
        <v>554</v>
      </c>
      <c r="B559" s="451" t="s">
        <v>3509</v>
      </c>
      <c r="C559" s="108" t="str">
        <f t="shared" si="38"/>
        <v>Open PDF IR.IR 541 (S19.CI.13-11)(12-00)</v>
      </c>
      <c r="D559" s="103" t="s">
        <v>76</v>
      </c>
      <c r="E559" s="108" t="s">
        <v>1946</v>
      </c>
      <c r="F559" s="429" t="s">
        <v>3520</v>
      </c>
      <c r="G559" s="90" t="s">
        <v>195</v>
      </c>
      <c r="H559" s="98">
        <v>45243</v>
      </c>
      <c r="I559" s="98">
        <v>45245</v>
      </c>
      <c r="J559" s="98" t="s">
        <v>25</v>
      </c>
      <c r="K559" s="90" t="s">
        <v>195</v>
      </c>
      <c r="L559" s="98">
        <v>45321</v>
      </c>
      <c r="M559" s="98">
        <v>45321</v>
      </c>
      <c r="N559" s="98" t="s">
        <v>62</v>
      </c>
      <c r="O559" s="90"/>
      <c r="P559" s="90"/>
      <c r="Q559" s="90"/>
      <c r="R559" s="90"/>
      <c r="S559" s="107" t="str">
        <f t="shared" si="34"/>
        <v>Open PDFIR FINALLY.IR 541 (S19.CI.13-11)(12-00)</v>
      </c>
    </row>
    <row r="560" spans="1:19" s="127" customFormat="1" ht="90" hidden="1" customHeight="1" x14ac:dyDescent="0.3">
      <c r="A560" s="450">
        <f t="shared" si="33"/>
        <v>555</v>
      </c>
      <c r="B560" s="451" t="s">
        <v>3508</v>
      </c>
      <c r="C560" s="108" t="str">
        <f t="shared" si="38"/>
        <v>Open PDF IR.IR 540 (S19.CI.13-11)(12-00)</v>
      </c>
      <c r="D560" s="103" t="s">
        <v>76</v>
      </c>
      <c r="E560" s="108" t="s">
        <v>1545</v>
      </c>
      <c r="F560" s="429" t="s">
        <v>3519</v>
      </c>
      <c r="G560" s="90" t="s">
        <v>195</v>
      </c>
      <c r="H560" s="98">
        <v>45243</v>
      </c>
      <c r="I560" s="98">
        <v>45245</v>
      </c>
      <c r="J560" s="98" t="s">
        <v>62</v>
      </c>
      <c r="K560" s="90"/>
      <c r="L560" s="206"/>
      <c r="M560" s="206"/>
      <c r="N560" s="90"/>
      <c r="O560" s="90"/>
      <c r="P560" s="90"/>
      <c r="Q560" s="90"/>
      <c r="R560" s="90"/>
      <c r="S560" s="107" t="str">
        <f t="shared" si="34"/>
        <v>Open PDFIR FINALLY.IR 540 (S19.CI.13-11)(12-00)</v>
      </c>
    </row>
    <row r="561" spans="1:19" s="127" customFormat="1" ht="90" hidden="1" customHeight="1" x14ac:dyDescent="0.3">
      <c r="A561" s="450">
        <f t="shared" si="33"/>
        <v>556</v>
      </c>
      <c r="B561" s="451" t="s">
        <v>3511</v>
      </c>
      <c r="C561" s="108" t="str">
        <f t="shared" si="38"/>
        <v>Open PDF IR.IR 543 (S19.CI.13-11)(12-00)</v>
      </c>
      <c r="D561" s="103" t="s">
        <v>76</v>
      </c>
      <c r="E561" s="108" t="s">
        <v>1545</v>
      </c>
      <c r="F561" s="429" t="s">
        <v>3521</v>
      </c>
      <c r="G561" s="90" t="s">
        <v>195</v>
      </c>
      <c r="H561" s="98">
        <v>45243</v>
      </c>
      <c r="I561" s="98">
        <v>45245</v>
      </c>
      <c r="J561" s="98" t="s">
        <v>62</v>
      </c>
      <c r="K561" s="90"/>
      <c r="L561" s="206"/>
      <c r="M561" s="206"/>
      <c r="N561" s="90"/>
      <c r="O561" s="90"/>
      <c r="P561" s="90"/>
      <c r="Q561" s="90"/>
      <c r="R561" s="90"/>
      <c r="S561" s="107" t="str">
        <f t="shared" si="34"/>
        <v>Open PDFIR FINALLY.IR 543 (S19.CI.13-11)(12-00)</v>
      </c>
    </row>
    <row r="562" spans="1:19" s="127" customFormat="1" ht="90" customHeight="1" x14ac:dyDescent="0.3">
      <c r="A562" s="450">
        <f t="shared" si="33"/>
        <v>557</v>
      </c>
      <c r="B562" s="451" t="s">
        <v>3503</v>
      </c>
      <c r="C562" s="108" t="str">
        <f t="shared" si="38"/>
        <v>Open PDF IR.IR 47 (S19.ELEC.14-11)(10-00)</v>
      </c>
      <c r="D562" s="103" t="s">
        <v>1140</v>
      </c>
      <c r="E562" s="108" t="s">
        <v>1946</v>
      </c>
      <c r="F562" s="429" t="s">
        <v>3504</v>
      </c>
      <c r="G562" s="90" t="s">
        <v>195</v>
      </c>
      <c r="H562" s="98">
        <v>45244</v>
      </c>
      <c r="I562" s="98">
        <v>45244</v>
      </c>
      <c r="J562" s="98" t="s">
        <v>1671</v>
      </c>
      <c r="K562" s="90"/>
      <c r="L562" s="206"/>
      <c r="M562" s="206"/>
      <c r="N562" s="90"/>
      <c r="O562" s="90"/>
      <c r="P562" s="90"/>
      <c r="Q562" s="90"/>
      <c r="R562" s="90"/>
      <c r="S562" s="107" t="str">
        <f t="shared" si="34"/>
        <v>Open PDFIR FINALLY.IR 47 (S19.ELEC.14-11)(10-00)</v>
      </c>
    </row>
    <row r="563" spans="1:19" s="127" customFormat="1" ht="90" hidden="1" customHeight="1" x14ac:dyDescent="0.3">
      <c r="A563" s="450">
        <f t="shared" si="33"/>
        <v>558</v>
      </c>
      <c r="B563" s="451" t="s">
        <v>3512</v>
      </c>
      <c r="C563" s="108" t="str">
        <f t="shared" si="38"/>
        <v>Open PDF IR.IR 544 (S19.CI.14-11)(12-00)</v>
      </c>
      <c r="D563" s="103" t="s">
        <v>76</v>
      </c>
      <c r="E563" s="108" t="s">
        <v>1356</v>
      </c>
      <c r="F563" s="429" t="s">
        <v>3522</v>
      </c>
      <c r="G563" s="90" t="s">
        <v>195</v>
      </c>
      <c r="H563" s="98">
        <v>45244</v>
      </c>
      <c r="I563" s="98">
        <v>45245</v>
      </c>
      <c r="J563" s="98" t="s">
        <v>62</v>
      </c>
      <c r="K563" s="90"/>
      <c r="L563" s="206"/>
      <c r="M563" s="206"/>
      <c r="N563" s="90"/>
      <c r="O563" s="90"/>
      <c r="P563" s="90"/>
      <c r="Q563" s="90"/>
      <c r="R563" s="90"/>
      <c r="S563" s="107" t="str">
        <f t="shared" si="34"/>
        <v>Open PDFIR FINALLY.IR 544 (S19.CI.14-11)(12-00)</v>
      </c>
    </row>
    <row r="564" spans="1:19" s="127" customFormat="1" ht="90" hidden="1" customHeight="1" x14ac:dyDescent="0.3">
      <c r="A564" s="450">
        <f t="shared" si="33"/>
        <v>559</v>
      </c>
      <c r="B564" s="451" t="s">
        <v>6838</v>
      </c>
      <c r="C564" s="110"/>
      <c r="D564" s="103" t="s">
        <v>1634</v>
      </c>
      <c r="E564" s="108" t="s">
        <v>1545</v>
      </c>
      <c r="F564" s="429" t="s">
        <v>6682</v>
      </c>
      <c r="G564" s="90" t="s">
        <v>195</v>
      </c>
      <c r="H564" s="98">
        <v>45245</v>
      </c>
      <c r="I564" s="98">
        <v>45245</v>
      </c>
      <c r="J564" s="98" t="s">
        <v>62</v>
      </c>
      <c r="K564" s="90"/>
      <c r="L564" s="206"/>
      <c r="M564" s="206"/>
      <c r="N564" s="90"/>
      <c r="O564" s="90"/>
      <c r="P564" s="90"/>
      <c r="Q564" s="90"/>
      <c r="R564" s="90"/>
      <c r="S564" s="107" t="str">
        <f t="shared" si="34"/>
        <v>Open PDFIR FINALLY.IR 1206 (S19.CI.15-11)(12-00)</v>
      </c>
    </row>
    <row r="565" spans="1:19" s="127" customFormat="1" ht="90" hidden="1" customHeight="1" x14ac:dyDescent="0.3">
      <c r="A565" s="450">
        <f t="shared" si="33"/>
        <v>560</v>
      </c>
      <c r="B565" s="451" t="s">
        <v>3513</v>
      </c>
      <c r="C565" s="108" t="str">
        <f>IF(B565&gt;0,HYPERLINK(CONCATENATE("PDF IR/",B565,".pdf"),CONCATENATE("Open PDF IR.",B565)),"")</f>
        <v>Open PDF IR.IR 545 (S19.SU.15-11)(12-00)</v>
      </c>
      <c r="D565" s="103" t="s">
        <v>228</v>
      </c>
      <c r="E565" s="108" t="s">
        <v>1545</v>
      </c>
      <c r="F565" s="429" t="s">
        <v>3523</v>
      </c>
      <c r="G565" s="90" t="s">
        <v>195</v>
      </c>
      <c r="H565" s="98">
        <v>45245</v>
      </c>
      <c r="I565" s="98">
        <v>45245</v>
      </c>
      <c r="J565" s="98" t="s">
        <v>62</v>
      </c>
      <c r="K565" s="90"/>
      <c r="L565" s="206"/>
      <c r="M565" s="206"/>
      <c r="N565" s="90"/>
      <c r="O565" s="90"/>
      <c r="P565" s="90"/>
      <c r="Q565" s="90"/>
      <c r="R565" s="90"/>
      <c r="S565" s="107" t="str">
        <f t="shared" si="34"/>
        <v>Open PDFIR FINALLY.IR 545 (S19.SU.15-11)(12-00)</v>
      </c>
    </row>
    <row r="566" spans="1:19" s="127" customFormat="1" ht="90" hidden="1" customHeight="1" x14ac:dyDescent="0.3">
      <c r="A566" s="450">
        <f t="shared" si="33"/>
        <v>561</v>
      </c>
      <c r="B566" s="451" t="s">
        <v>3514</v>
      </c>
      <c r="C566" s="108" t="str">
        <f>IF(B566&gt;0,HYPERLINK(CONCATENATE("PDF IR/",B566,".pdf"),CONCATENATE("Open PDF IR.",B566)),"")</f>
        <v>Open PDF IR.IR 546 (S19.CI.15-11)(12-00)</v>
      </c>
      <c r="D566" s="103" t="s">
        <v>76</v>
      </c>
      <c r="E566" s="108" t="s">
        <v>1545</v>
      </c>
      <c r="F566" s="429" t="s">
        <v>3524</v>
      </c>
      <c r="G566" s="90" t="s">
        <v>195</v>
      </c>
      <c r="H566" s="98">
        <v>45245</v>
      </c>
      <c r="I566" s="98">
        <v>45245</v>
      </c>
      <c r="J566" s="98" t="s">
        <v>62</v>
      </c>
      <c r="K566" s="90"/>
      <c r="L566" s="206"/>
      <c r="M566" s="206"/>
      <c r="N566" s="90"/>
      <c r="O566" s="90"/>
      <c r="P566" s="90"/>
      <c r="Q566" s="90"/>
      <c r="R566" s="90"/>
      <c r="S566" s="107" t="str">
        <f t="shared" si="34"/>
        <v>Open PDFIR FINALLY.IR 546 (S19.CI.15-11)(12-00)</v>
      </c>
    </row>
    <row r="567" spans="1:19" s="127" customFormat="1" ht="90" hidden="1" customHeight="1" x14ac:dyDescent="0.3">
      <c r="A567" s="450">
        <f t="shared" si="33"/>
        <v>562</v>
      </c>
      <c r="B567" s="451" t="s">
        <v>3515</v>
      </c>
      <c r="C567" s="108" t="str">
        <f>IF(B567&gt;0,HYPERLINK(CONCATENATE("PDF IR/",B567,".pdf"),CONCATENATE("Open PDF IR.",B567)),"")</f>
        <v>Open PDF IR.IR 547 (S19.CI.15-11)(12-00)</v>
      </c>
      <c r="D567" s="103" t="s">
        <v>76</v>
      </c>
      <c r="E567" s="108" t="s">
        <v>1946</v>
      </c>
      <c r="F567" s="429" t="s">
        <v>3525</v>
      </c>
      <c r="G567" s="90" t="s">
        <v>195</v>
      </c>
      <c r="H567" s="98">
        <v>45245</v>
      </c>
      <c r="I567" s="98">
        <v>45245</v>
      </c>
      <c r="J567" s="98" t="s">
        <v>62</v>
      </c>
      <c r="K567" s="90"/>
      <c r="L567" s="206"/>
      <c r="M567" s="206"/>
      <c r="N567" s="90"/>
      <c r="O567" s="90"/>
      <c r="P567" s="90"/>
      <c r="Q567" s="90"/>
      <c r="R567" s="90"/>
      <c r="S567" s="107" t="str">
        <f t="shared" si="34"/>
        <v>Open PDFIR FINALLY.IR 547 (S19.CI.15-11)(12-00)</v>
      </c>
    </row>
    <row r="568" spans="1:19" s="127" customFormat="1" ht="90" customHeight="1" x14ac:dyDescent="0.3">
      <c r="A568" s="450">
        <f t="shared" si="33"/>
        <v>563</v>
      </c>
      <c r="B568" s="451" t="s">
        <v>3561</v>
      </c>
      <c r="C568" s="108" t="str">
        <f>IF(B568&gt;0,HYPERLINK(CONCATENATE("PDF IR/",B568,".pdf"),CONCATENATE("Open PDF IR.",B568)),"")</f>
        <v>Open PDF IR.IR 48 (S19.ELEC.16-11)(2-00)</v>
      </c>
      <c r="D568" s="103" t="s">
        <v>1140</v>
      </c>
      <c r="E568" s="108" t="s">
        <v>1545</v>
      </c>
      <c r="F568" s="429" t="s">
        <v>3562</v>
      </c>
      <c r="G568" s="90" t="s">
        <v>195</v>
      </c>
      <c r="H568" s="98">
        <v>45246</v>
      </c>
      <c r="I568" s="98">
        <v>45246</v>
      </c>
      <c r="J568" s="98" t="s">
        <v>1671</v>
      </c>
      <c r="K568" s="90"/>
      <c r="L568" s="206"/>
      <c r="M568" s="206"/>
      <c r="N568" s="90"/>
      <c r="O568" s="90"/>
      <c r="P568" s="90"/>
      <c r="Q568" s="90"/>
      <c r="R568" s="90"/>
      <c r="S568" s="107" t="str">
        <f t="shared" si="34"/>
        <v>Open PDFIR FINALLY.IR 48 (S19.ELEC.16-11)(2-00)</v>
      </c>
    </row>
    <row r="569" spans="1:19" s="127" customFormat="1" ht="90" hidden="1" customHeight="1" x14ac:dyDescent="0.3">
      <c r="A569" s="450">
        <f t="shared" si="33"/>
        <v>564</v>
      </c>
      <c r="B569" s="451" t="s">
        <v>3564</v>
      </c>
      <c r="C569" s="108" t="str">
        <f>IF(B569&gt;0,HYPERLINK(CONCATENATE("PDF IR/",B569,".pdf"),CONCATENATE("Open PDF IR.",B569)),"")</f>
        <v>Open PDF IR.IR 549 (S19.CI.16-11)(12-00)</v>
      </c>
      <c r="D569" s="103" t="s">
        <v>76</v>
      </c>
      <c r="E569" s="108" t="s">
        <v>1545</v>
      </c>
      <c r="F569" s="429" t="s">
        <v>3567</v>
      </c>
      <c r="G569" s="90" t="s">
        <v>195</v>
      </c>
      <c r="H569" s="98">
        <v>45246</v>
      </c>
      <c r="I569" s="98">
        <v>45247</v>
      </c>
      <c r="J569" s="98" t="s">
        <v>62</v>
      </c>
      <c r="K569" s="90"/>
      <c r="L569" s="206"/>
      <c r="M569" s="206"/>
      <c r="N569" s="90"/>
      <c r="O569" s="90"/>
      <c r="P569" s="90"/>
      <c r="Q569" s="90"/>
      <c r="R569" s="90"/>
      <c r="S569" s="107" t="str">
        <f t="shared" si="34"/>
        <v>Open PDFIR FINALLY.IR 549 (S19.CI.16-11)(12-00)</v>
      </c>
    </row>
    <row r="570" spans="1:19" s="127" customFormat="1" ht="90" hidden="1" customHeight="1" x14ac:dyDescent="0.3">
      <c r="A570" s="450">
        <f t="shared" si="33"/>
        <v>565</v>
      </c>
      <c r="B570" s="451" t="s">
        <v>6827</v>
      </c>
      <c r="C570" s="110"/>
      <c r="D570" s="103" t="s">
        <v>1634</v>
      </c>
      <c r="E570" s="108" t="s">
        <v>1545</v>
      </c>
      <c r="F570" s="429" t="s">
        <v>6671</v>
      </c>
      <c r="G570" s="90" t="s">
        <v>195</v>
      </c>
      <c r="H570" s="98">
        <v>45246</v>
      </c>
      <c r="I570" s="98">
        <v>45246</v>
      </c>
      <c r="J570" s="98" t="s">
        <v>62</v>
      </c>
      <c r="K570" s="90"/>
      <c r="L570" s="206"/>
      <c r="M570" s="206"/>
      <c r="N570" s="90"/>
      <c r="O570" s="90"/>
      <c r="P570" s="90"/>
      <c r="Q570" s="90"/>
      <c r="R570" s="90"/>
      <c r="S570" s="107" t="str">
        <f t="shared" si="34"/>
        <v>Open PDFIR FINALLY.IR 1193 (S19.CI.16-11)(12-00)</v>
      </c>
    </row>
    <row r="571" spans="1:19" s="127" customFormat="1" ht="90" hidden="1" customHeight="1" x14ac:dyDescent="0.3">
      <c r="A571" s="450">
        <f t="shared" si="33"/>
        <v>566</v>
      </c>
      <c r="B571" s="451" t="s">
        <v>3577</v>
      </c>
      <c r="C571" s="108" t="str">
        <f>IF(B571&gt;0,HYPERLINK(CONCATENATE("PDF IR/",B571,".pdf"),CONCATENATE("Open PDF IR.",B571)),"")</f>
        <v>Open PDF IR.IR 555 (S19.CI.15-11)(12-00)</v>
      </c>
      <c r="D571" s="103" t="s">
        <v>76</v>
      </c>
      <c r="E571" s="108" t="s">
        <v>3436</v>
      </c>
      <c r="F571" s="429" t="s">
        <v>3617</v>
      </c>
      <c r="G571" s="90" t="s">
        <v>195</v>
      </c>
      <c r="H571" s="98">
        <v>45247</v>
      </c>
      <c r="I571" s="98">
        <v>45247</v>
      </c>
      <c r="J571" s="98" t="s">
        <v>62</v>
      </c>
      <c r="K571" s="90"/>
      <c r="L571" s="206"/>
      <c r="M571" s="206"/>
      <c r="N571" s="90"/>
      <c r="O571" s="90"/>
      <c r="P571" s="90"/>
      <c r="Q571" s="90"/>
      <c r="R571" s="90"/>
      <c r="S571" s="107" t="str">
        <f t="shared" si="34"/>
        <v>Open PDFIR FINALLY.IR 555 (S19.CI.15-11)(12-00)</v>
      </c>
    </row>
    <row r="572" spans="1:19" s="127" customFormat="1" ht="90" hidden="1" customHeight="1" x14ac:dyDescent="0.3">
      <c r="A572" s="450">
        <f t="shared" si="33"/>
        <v>567</v>
      </c>
      <c r="B572" s="451" t="s">
        <v>3573</v>
      </c>
      <c r="C572" s="108" t="str">
        <f>IF(B572&gt;0,HYPERLINK(CONCATENATE("PDF IR/",B572,".pdf"),CONCATENATE("Open PDF IR.",B572)),"")</f>
        <v>Open PDF IR.IR 551 (S19.CI.17-11)(12-00)</v>
      </c>
      <c r="D572" s="103" t="s">
        <v>77</v>
      </c>
      <c r="E572" s="108" t="s">
        <v>3751</v>
      </c>
      <c r="F572" s="429" t="s">
        <v>3613</v>
      </c>
      <c r="G572" s="90" t="s">
        <v>195</v>
      </c>
      <c r="H572" s="98">
        <v>45247</v>
      </c>
      <c r="I572" s="98">
        <v>45247</v>
      </c>
      <c r="J572" s="98" t="s">
        <v>25</v>
      </c>
      <c r="K572" s="90"/>
      <c r="L572" s="206"/>
      <c r="M572" s="206"/>
      <c r="N572" s="90"/>
      <c r="O572" s="90"/>
      <c r="P572" s="90"/>
      <c r="Q572" s="90"/>
      <c r="R572" s="90"/>
      <c r="S572" s="107" t="str">
        <f t="shared" si="34"/>
        <v>Open PDFIR FINALLY.IR 551 (S19.CI.17-11)(12-00)</v>
      </c>
    </row>
    <row r="573" spans="1:19" s="127" customFormat="1" ht="90" hidden="1" customHeight="1" x14ac:dyDescent="0.3">
      <c r="A573" s="450">
        <f t="shared" si="33"/>
        <v>568</v>
      </c>
      <c r="B573" s="451" t="s">
        <v>3782</v>
      </c>
      <c r="C573" s="108"/>
      <c r="D573" s="103" t="s">
        <v>76</v>
      </c>
      <c r="E573" s="108" t="s">
        <v>3482</v>
      </c>
      <c r="F573" s="429" t="s">
        <v>3814</v>
      </c>
      <c r="G573" s="90" t="s">
        <v>195</v>
      </c>
      <c r="H573" s="98">
        <v>45247</v>
      </c>
      <c r="I573" s="98">
        <v>45247</v>
      </c>
      <c r="J573" s="98" t="s">
        <v>62</v>
      </c>
      <c r="K573" s="90"/>
      <c r="L573" s="206"/>
      <c r="M573" s="206"/>
      <c r="N573" s="90"/>
      <c r="O573" s="90"/>
      <c r="P573" s="90"/>
      <c r="Q573" s="90"/>
      <c r="R573" s="90"/>
      <c r="S573" s="107" t="str">
        <f t="shared" si="34"/>
        <v>Open PDFIR FINALLY.IR 607 (S19.CI.27-11)(12-00)</v>
      </c>
    </row>
    <row r="574" spans="1:19" s="127" customFormat="1" ht="90" hidden="1" customHeight="1" x14ac:dyDescent="0.3">
      <c r="A574" s="450">
        <f t="shared" si="33"/>
        <v>569</v>
      </c>
      <c r="B574" s="451" t="s">
        <v>3578</v>
      </c>
      <c r="C574" s="108" t="str">
        <f>IF(B574&gt;0,HYPERLINK(CONCATENATE("PDF IR/",B574,".pdf"),CONCATENATE("Open PDF IR.",B574)),"")</f>
        <v>Open PDF IR.IR 556 (S19.CI.15-11)(12-00)</v>
      </c>
      <c r="D574" s="103" t="s">
        <v>76</v>
      </c>
      <c r="E574" s="108" t="s">
        <v>3436</v>
      </c>
      <c r="F574" s="429" t="s">
        <v>3618</v>
      </c>
      <c r="G574" s="90" t="s">
        <v>195</v>
      </c>
      <c r="H574" s="98">
        <v>45248</v>
      </c>
      <c r="I574" s="98">
        <v>45248</v>
      </c>
      <c r="J574" s="98" t="s">
        <v>62</v>
      </c>
      <c r="K574" s="90"/>
      <c r="L574" s="206"/>
      <c r="M574" s="206"/>
      <c r="N574" s="90"/>
      <c r="O574" s="90"/>
      <c r="P574" s="90"/>
      <c r="Q574" s="90"/>
      <c r="R574" s="90"/>
      <c r="S574" s="107" t="str">
        <f t="shared" si="34"/>
        <v>Open PDFIR FINALLY.IR 556 (S19.CI.15-11)(12-00)</v>
      </c>
    </row>
    <row r="575" spans="1:19" s="127" customFormat="1" ht="90" hidden="1" customHeight="1" x14ac:dyDescent="0.3">
      <c r="A575" s="450">
        <f t="shared" si="33"/>
        <v>570</v>
      </c>
      <c r="B575" s="451" t="s">
        <v>6826</v>
      </c>
      <c r="C575" s="110"/>
      <c r="D575" s="103" t="s">
        <v>1634</v>
      </c>
      <c r="E575" s="108" t="s">
        <v>1545</v>
      </c>
      <c r="F575" s="429" t="s">
        <v>6670</v>
      </c>
      <c r="G575" s="90" t="s">
        <v>195</v>
      </c>
      <c r="H575" s="98">
        <v>45248</v>
      </c>
      <c r="I575" s="98">
        <v>45248</v>
      </c>
      <c r="J575" s="98" t="s">
        <v>62</v>
      </c>
      <c r="K575" s="90"/>
      <c r="L575" s="206"/>
      <c r="M575" s="206"/>
      <c r="N575" s="90"/>
      <c r="O575" s="90"/>
      <c r="P575" s="90"/>
      <c r="Q575" s="90"/>
      <c r="R575" s="90"/>
      <c r="S575" s="107" t="str">
        <f t="shared" si="34"/>
        <v>Open PDFIR FINALLY.IR 1192 (S19.CI.18-11)(12-00)</v>
      </c>
    </row>
    <row r="576" spans="1:19" s="127" customFormat="1" ht="44.4" hidden="1" x14ac:dyDescent="0.3">
      <c r="A576" s="450">
        <f t="shared" si="33"/>
        <v>571</v>
      </c>
      <c r="B576" s="451" t="s">
        <v>6836</v>
      </c>
      <c r="C576" s="110"/>
      <c r="D576" s="103" t="s">
        <v>1634</v>
      </c>
      <c r="E576" s="108" t="s">
        <v>1545</v>
      </c>
      <c r="F576" s="429" t="s">
        <v>6671</v>
      </c>
      <c r="G576" s="90" t="s">
        <v>195</v>
      </c>
      <c r="H576" s="98">
        <v>45249</v>
      </c>
      <c r="I576" s="98">
        <v>45249</v>
      </c>
      <c r="J576" s="98" t="s">
        <v>62</v>
      </c>
      <c r="K576" s="90"/>
      <c r="L576" s="206"/>
      <c r="M576" s="206"/>
      <c r="N576" s="90"/>
      <c r="O576" s="90"/>
      <c r="P576" s="90"/>
      <c r="Q576" s="90"/>
      <c r="R576" s="90"/>
      <c r="S576" s="107" t="str">
        <f t="shared" si="34"/>
        <v>Open PDFIR FINALLY.IR 1204 (S19.CI.19-11)(12-00)</v>
      </c>
    </row>
    <row r="577" spans="1:19" s="127" customFormat="1" ht="90" hidden="1" customHeight="1" x14ac:dyDescent="0.3">
      <c r="A577" s="450">
        <f t="shared" si="33"/>
        <v>572</v>
      </c>
      <c r="B577" s="451" t="s">
        <v>3586</v>
      </c>
      <c r="C577" s="108" t="str">
        <f t="shared" ref="C577:C591" si="39">IF(B577&gt;0,HYPERLINK(CONCATENATE("PDF IR/",B577,".pdf"),CONCATENATE("Open PDF IR.",B577)),"")</f>
        <v>Open PDF IR.IR 564 (S19.CI.15-11)(12-00)</v>
      </c>
      <c r="D577" s="103" t="s">
        <v>76</v>
      </c>
      <c r="E577" s="108" t="s">
        <v>1946</v>
      </c>
      <c r="F577" s="429" t="s">
        <v>3755</v>
      </c>
      <c r="G577" s="90" t="s">
        <v>195</v>
      </c>
      <c r="H577" s="98">
        <v>45250</v>
      </c>
      <c r="I577" s="98">
        <v>45250</v>
      </c>
      <c r="J577" s="98" t="s">
        <v>62</v>
      </c>
      <c r="K577" s="90"/>
      <c r="L577" s="206"/>
      <c r="M577" s="206"/>
      <c r="N577" s="90"/>
      <c r="O577" s="90"/>
      <c r="P577" s="90"/>
      <c r="Q577" s="90"/>
      <c r="R577" s="90"/>
      <c r="S577" s="107" t="str">
        <f t="shared" si="34"/>
        <v>Open PDFIR FINALLY.IR 564 (S19.CI.15-11)(12-00)</v>
      </c>
    </row>
    <row r="578" spans="1:19" s="127" customFormat="1" ht="90" hidden="1" customHeight="1" x14ac:dyDescent="0.3">
      <c r="A578" s="450">
        <f t="shared" si="33"/>
        <v>573</v>
      </c>
      <c r="B578" s="451" t="s">
        <v>3585</v>
      </c>
      <c r="C578" s="108" t="str">
        <f t="shared" si="39"/>
        <v>Open PDF IR.IR 563 (S19.CI.15-11)(12-00)</v>
      </c>
      <c r="D578" s="103" t="s">
        <v>76</v>
      </c>
      <c r="E578" s="108" t="s">
        <v>3750</v>
      </c>
      <c r="F578" s="429" t="s">
        <v>3625</v>
      </c>
      <c r="G578" s="90" t="s">
        <v>195</v>
      </c>
      <c r="H578" s="98">
        <v>45250</v>
      </c>
      <c r="I578" s="98">
        <v>45250</v>
      </c>
      <c r="J578" s="98" t="s">
        <v>25</v>
      </c>
      <c r="K578" s="454" t="s">
        <v>195</v>
      </c>
      <c r="L578" s="491">
        <v>45542</v>
      </c>
      <c r="M578" s="491">
        <v>45542</v>
      </c>
      <c r="N578" s="491" t="s">
        <v>62</v>
      </c>
      <c r="O578" s="90"/>
      <c r="P578" s="90"/>
      <c r="Q578" s="90"/>
      <c r="R578" s="90"/>
      <c r="S578" s="107" t="str">
        <f t="shared" si="34"/>
        <v>Open PDFIR FINALLY.IR 563 (S19.CI.15-11)(12-00)</v>
      </c>
    </row>
    <row r="579" spans="1:19" s="127" customFormat="1" ht="90" hidden="1" customHeight="1" x14ac:dyDescent="0.3">
      <c r="A579" s="450">
        <f t="shared" si="33"/>
        <v>574</v>
      </c>
      <c r="B579" s="451" t="s">
        <v>3584</v>
      </c>
      <c r="C579" s="108" t="str">
        <f t="shared" si="39"/>
        <v>Open PDF IR.IR 562 (S19.CI.15-11)(12-00)</v>
      </c>
      <c r="D579" s="103" t="s">
        <v>76</v>
      </c>
      <c r="E579" s="108" t="s">
        <v>3750</v>
      </c>
      <c r="F579" s="429" t="s">
        <v>3624</v>
      </c>
      <c r="G579" s="90" t="s">
        <v>195</v>
      </c>
      <c r="H579" s="98">
        <v>45250</v>
      </c>
      <c r="I579" s="98">
        <v>45250</v>
      </c>
      <c r="J579" s="98" t="s">
        <v>25</v>
      </c>
      <c r="K579" s="454" t="s">
        <v>195</v>
      </c>
      <c r="L579" s="491">
        <v>45542</v>
      </c>
      <c r="M579" s="491">
        <v>45542</v>
      </c>
      <c r="N579" s="491" t="s">
        <v>62</v>
      </c>
      <c r="O579" s="90"/>
      <c r="P579" s="90"/>
      <c r="Q579" s="90"/>
      <c r="R579" s="90"/>
      <c r="S579" s="107" t="str">
        <f t="shared" si="34"/>
        <v>Open PDFIR FINALLY.IR 562 (S19.CI.15-11)(12-00)</v>
      </c>
    </row>
    <row r="580" spans="1:19" s="127" customFormat="1" ht="90" customHeight="1" x14ac:dyDescent="0.3">
      <c r="A580" s="450">
        <f t="shared" si="33"/>
        <v>575</v>
      </c>
      <c r="B580" s="451" t="s">
        <v>3759</v>
      </c>
      <c r="C580" s="108" t="str">
        <f t="shared" si="39"/>
        <v>Open PDF IR.IR 49 (S19.ELEC.16-11)(10-00)</v>
      </c>
      <c r="D580" s="103" t="s">
        <v>1140</v>
      </c>
      <c r="E580" s="108" t="s">
        <v>1545</v>
      </c>
      <c r="F580" s="429" t="s">
        <v>3757</v>
      </c>
      <c r="G580" s="90" t="s">
        <v>195</v>
      </c>
      <c r="H580" s="98">
        <v>45250</v>
      </c>
      <c r="I580" s="98">
        <v>45250</v>
      </c>
      <c r="J580" s="98" t="s">
        <v>1671</v>
      </c>
      <c r="K580" s="90"/>
      <c r="L580" s="206"/>
      <c r="M580" s="206"/>
      <c r="N580" s="90"/>
      <c r="O580" s="90"/>
      <c r="P580" s="90"/>
      <c r="Q580" s="90"/>
      <c r="R580" s="90"/>
      <c r="S580" s="107" t="str">
        <f t="shared" si="34"/>
        <v>Open PDFIR FINALLY.IR 49 (S19.ELEC.16-11)(10-00)</v>
      </c>
    </row>
    <row r="581" spans="1:19" s="127" customFormat="1" ht="90" hidden="1" customHeight="1" x14ac:dyDescent="0.3">
      <c r="A581" s="450">
        <f t="shared" si="33"/>
        <v>576</v>
      </c>
      <c r="B581" s="451" t="s">
        <v>3599</v>
      </c>
      <c r="C581" s="108" t="str">
        <f t="shared" si="39"/>
        <v>Open PDF IR.IR 577 (S19.CI.15-11)(12-00)</v>
      </c>
      <c r="D581" s="103" t="s">
        <v>76</v>
      </c>
      <c r="E581" s="108" t="s">
        <v>1545</v>
      </c>
      <c r="F581" s="429" t="s">
        <v>3638</v>
      </c>
      <c r="G581" s="90" t="s">
        <v>195</v>
      </c>
      <c r="H581" s="98">
        <v>45251</v>
      </c>
      <c r="I581" s="98">
        <v>45251</v>
      </c>
      <c r="J581" s="98" t="s">
        <v>62</v>
      </c>
      <c r="K581" s="90"/>
      <c r="L581" s="206"/>
      <c r="M581" s="206"/>
      <c r="N581" s="90"/>
      <c r="O581" s="90"/>
      <c r="P581" s="90"/>
      <c r="Q581" s="90"/>
      <c r="R581" s="90"/>
      <c r="S581" s="107" t="str">
        <f t="shared" si="34"/>
        <v>Open PDFIR FINALLY.IR 577 (S19.CI.15-11)(12-00)</v>
      </c>
    </row>
    <row r="582" spans="1:19" s="127" customFormat="1" ht="90" hidden="1" customHeight="1" x14ac:dyDescent="0.3">
      <c r="A582" s="450">
        <f t="shared" ref="A582:A645" si="40">ROW()-ROW($A$5)</f>
        <v>577</v>
      </c>
      <c r="B582" s="451" t="s">
        <v>3588</v>
      </c>
      <c r="C582" s="108" t="str">
        <f t="shared" si="39"/>
        <v>Open PDF IR.IR 566 (S19.SU.17-11)(12-00)</v>
      </c>
      <c r="D582" s="103" t="s">
        <v>228</v>
      </c>
      <c r="E582" s="108" t="s">
        <v>1356</v>
      </c>
      <c r="F582" s="429" t="s">
        <v>3627</v>
      </c>
      <c r="G582" s="90" t="s">
        <v>195</v>
      </c>
      <c r="H582" s="98">
        <v>45251</v>
      </c>
      <c r="I582" s="98">
        <v>45251</v>
      </c>
      <c r="J582" s="98" t="s">
        <v>62</v>
      </c>
      <c r="K582" s="90"/>
      <c r="L582" s="206"/>
      <c r="M582" s="206"/>
      <c r="N582" s="90"/>
      <c r="O582" s="90"/>
      <c r="P582" s="90"/>
      <c r="Q582" s="90"/>
      <c r="R582" s="90"/>
      <c r="S582" s="107" t="str">
        <f t="shared" ref="S582:S645" si="41">IF(B582&gt;0,HYPERLINK(CONCATENATE("PDFIR FINALLY/",B582,".pdf"),CONCATENATE("Open PDFIR FINALLY.",B582)),"")</f>
        <v>Open PDFIR FINALLY.IR 566 (S19.SU.17-11)(12-00)</v>
      </c>
    </row>
    <row r="583" spans="1:19" s="127" customFormat="1" ht="90" hidden="1" customHeight="1" x14ac:dyDescent="0.3">
      <c r="A583" s="450">
        <f t="shared" si="40"/>
        <v>578</v>
      </c>
      <c r="B583" s="451" t="s">
        <v>3587</v>
      </c>
      <c r="C583" s="108" t="str">
        <f t="shared" si="39"/>
        <v>Open PDF IR.IR 565 (S19.SU.17-11)(12-00)</v>
      </c>
      <c r="D583" s="103" t="s">
        <v>228</v>
      </c>
      <c r="E583" s="108" t="s">
        <v>1545</v>
      </c>
      <c r="F583" s="429" t="s">
        <v>3626</v>
      </c>
      <c r="G583" s="90" t="s">
        <v>195</v>
      </c>
      <c r="H583" s="98">
        <v>45251</v>
      </c>
      <c r="I583" s="98">
        <v>45251</v>
      </c>
      <c r="J583" s="98" t="s">
        <v>62</v>
      </c>
      <c r="K583" s="90"/>
      <c r="L583" s="206"/>
      <c r="M583" s="206"/>
      <c r="N583" s="90"/>
      <c r="O583" s="90"/>
      <c r="P583" s="90"/>
      <c r="Q583" s="90"/>
      <c r="R583" s="90"/>
      <c r="S583" s="107" t="str">
        <f t="shared" si="41"/>
        <v>Open PDFIR FINALLY.IR 565 (S19.SU.17-11)(12-00)</v>
      </c>
    </row>
    <row r="584" spans="1:19" s="127" customFormat="1" ht="90" hidden="1" customHeight="1" x14ac:dyDescent="0.3">
      <c r="A584" s="450">
        <f t="shared" si="40"/>
        <v>579</v>
      </c>
      <c r="B584" s="451" t="s">
        <v>3594</v>
      </c>
      <c r="C584" s="108" t="str">
        <f t="shared" si="39"/>
        <v>Open PDF IR.IR 572 (S19.CI.15-11)(12-00)</v>
      </c>
      <c r="D584" s="103" t="s">
        <v>76</v>
      </c>
      <c r="E584" s="108" t="s">
        <v>1545</v>
      </c>
      <c r="F584" s="429" t="s">
        <v>3633</v>
      </c>
      <c r="G584" s="90" t="s">
        <v>195</v>
      </c>
      <c r="H584" s="98">
        <v>45251</v>
      </c>
      <c r="I584" s="98">
        <v>45251</v>
      </c>
      <c r="J584" s="98" t="s">
        <v>62</v>
      </c>
      <c r="K584" s="90"/>
      <c r="L584" s="206"/>
      <c r="M584" s="206"/>
      <c r="N584" s="90"/>
      <c r="O584" s="90"/>
      <c r="P584" s="90"/>
      <c r="Q584" s="90"/>
      <c r="R584" s="90"/>
      <c r="S584" s="107" t="str">
        <f t="shared" si="41"/>
        <v>Open PDFIR FINALLY.IR 572 (S19.CI.15-11)(12-00)</v>
      </c>
    </row>
    <row r="585" spans="1:19" s="127" customFormat="1" ht="90" hidden="1" customHeight="1" x14ac:dyDescent="0.3">
      <c r="A585" s="450">
        <f t="shared" si="40"/>
        <v>580</v>
      </c>
      <c r="B585" s="451" t="s">
        <v>3593</v>
      </c>
      <c r="C585" s="108" t="str">
        <f t="shared" si="39"/>
        <v>Open PDF IR.IR 571 (S19.CI.15-11)(12-00)</v>
      </c>
      <c r="D585" s="103" t="s">
        <v>76</v>
      </c>
      <c r="E585" s="108" t="s">
        <v>1545</v>
      </c>
      <c r="F585" s="429" t="s">
        <v>3632</v>
      </c>
      <c r="G585" s="90" t="s">
        <v>195</v>
      </c>
      <c r="H585" s="98">
        <v>45251</v>
      </c>
      <c r="I585" s="98">
        <v>45251</v>
      </c>
      <c r="J585" s="98" t="s">
        <v>62</v>
      </c>
      <c r="K585" s="90"/>
      <c r="L585" s="206"/>
      <c r="M585" s="206"/>
      <c r="N585" s="90"/>
      <c r="O585" s="90"/>
      <c r="P585" s="90"/>
      <c r="Q585" s="90"/>
      <c r="R585" s="90"/>
      <c r="S585" s="107" t="str">
        <f t="shared" si="41"/>
        <v>Open PDFIR FINALLY.IR 571 (S19.CI.15-11)(12-00)</v>
      </c>
    </row>
    <row r="586" spans="1:19" s="127" customFormat="1" ht="90" hidden="1" customHeight="1" x14ac:dyDescent="0.3">
      <c r="A586" s="450">
        <f t="shared" si="40"/>
        <v>581</v>
      </c>
      <c r="B586" s="451" t="s">
        <v>3597</v>
      </c>
      <c r="C586" s="108" t="str">
        <f t="shared" si="39"/>
        <v>Open PDF IR.IR 575 (S19.CI.15-11)(12-00)</v>
      </c>
      <c r="D586" s="103" t="s">
        <v>76</v>
      </c>
      <c r="E586" s="108" t="s">
        <v>1545</v>
      </c>
      <c r="F586" s="429" t="s">
        <v>3636</v>
      </c>
      <c r="G586" s="90" t="s">
        <v>195</v>
      </c>
      <c r="H586" s="98">
        <v>45251</v>
      </c>
      <c r="I586" s="98">
        <v>45251</v>
      </c>
      <c r="J586" s="98" t="s">
        <v>62</v>
      </c>
      <c r="K586" s="90"/>
      <c r="L586" s="206"/>
      <c r="M586" s="206"/>
      <c r="N586" s="90"/>
      <c r="O586" s="90"/>
      <c r="P586" s="90"/>
      <c r="Q586" s="90"/>
      <c r="R586" s="90"/>
      <c r="S586" s="107" t="str">
        <f t="shared" si="41"/>
        <v>Open PDFIR FINALLY.IR 575 (S19.CI.15-11)(12-00)</v>
      </c>
    </row>
    <row r="587" spans="1:19" s="127" customFormat="1" ht="90" hidden="1" customHeight="1" x14ac:dyDescent="0.3">
      <c r="A587" s="450">
        <f t="shared" si="40"/>
        <v>582</v>
      </c>
      <c r="B587" s="451" t="s">
        <v>3595</v>
      </c>
      <c r="C587" s="108" t="str">
        <f t="shared" si="39"/>
        <v>Open PDF IR.IR 573 (S19.CI.15-11)(12-00)</v>
      </c>
      <c r="D587" s="103" t="s">
        <v>76</v>
      </c>
      <c r="E587" s="108" t="s">
        <v>1545</v>
      </c>
      <c r="F587" s="429" t="s">
        <v>3634</v>
      </c>
      <c r="G587" s="90" t="s">
        <v>195</v>
      </c>
      <c r="H587" s="98">
        <v>45251</v>
      </c>
      <c r="I587" s="98">
        <v>45251</v>
      </c>
      <c r="J587" s="98" t="s">
        <v>62</v>
      </c>
      <c r="K587" s="90"/>
      <c r="L587" s="206"/>
      <c r="M587" s="206"/>
      <c r="N587" s="90"/>
      <c r="O587" s="90"/>
      <c r="P587" s="90"/>
      <c r="Q587" s="90"/>
      <c r="R587" s="90"/>
      <c r="S587" s="107" t="str">
        <f t="shared" si="41"/>
        <v>Open PDFIR FINALLY.IR 573 (S19.CI.15-11)(12-00)</v>
      </c>
    </row>
    <row r="588" spans="1:19" s="118" customFormat="1" ht="44.4" hidden="1" x14ac:dyDescent="0.3">
      <c r="A588" s="450">
        <f t="shared" si="40"/>
        <v>583</v>
      </c>
      <c r="B588" s="451" t="s">
        <v>3591</v>
      </c>
      <c r="C588" s="108" t="str">
        <f t="shared" si="39"/>
        <v>Open PDF IR.IR 569 (S19.CI.15-11)(12-00)</v>
      </c>
      <c r="D588" s="103" t="s">
        <v>76</v>
      </c>
      <c r="E588" s="108" t="s">
        <v>1545</v>
      </c>
      <c r="F588" s="429" t="s">
        <v>3630</v>
      </c>
      <c r="G588" s="90" t="s">
        <v>195</v>
      </c>
      <c r="H588" s="98">
        <v>45251</v>
      </c>
      <c r="I588" s="98">
        <v>45251</v>
      </c>
      <c r="J588" s="98" t="s">
        <v>62</v>
      </c>
      <c r="K588" s="90"/>
      <c r="L588" s="206"/>
      <c r="M588" s="206"/>
      <c r="N588" s="90"/>
      <c r="O588" s="90"/>
      <c r="P588" s="90"/>
      <c r="Q588" s="90"/>
      <c r="R588" s="90"/>
      <c r="S588" s="107" t="str">
        <f t="shared" si="41"/>
        <v>Open PDFIR FINALLY.IR 569 (S19.CI.15-11)(12-00)</v>
      </c>
    </row>
    <row r="589" spans="1:19" s="118" customFormat="1" ht="80.099999999999994" hidden="1" customHeight="1" x14ac:dyDescent="0.3">
      <c r="A589" s="450">
        <f t="shared" si="40"/>
        <v>584</v>
      </c>
      <c r="B589" s="451" t="s">
        <v>3596</v>
      </c>
      <c r="C589" s="108" t="str">
        <f t="shared" si="39"/>
        <v>Open PDF IR.IR 574 (S19.CI.15-11)(12-00)</v>
      </c>
      <c r="D589" s="103" t="s">
        <v>76</v>
      </c>
      <c r="E589" s="108" t="s">
        <v>1545</v>
      </c>
      <c r="F589" s="429" t="s">
        <v>3635</v>
      </c>
      <c r="G589" s="90" t="s">
        <v>195</v>
      </c>
      <c r="H589" s="98">
        <v>45251</v>
      </c>
      <c r="I589" s="98">
        <v>45251</v>
      </c>
      <c r="J589" s="98" t="s">
        <v>62</v>
      </c>
      <c r="K589" s="90"/>
      <c r="L589" s="206"/>
      <c r="M589" s="206"/>
      <c r="N589" s="90"/>
      <c r="O589" s="90"/>
      <c r="P589" s="90"/>
      <c r="Q589" s="90"/>
      <c r="R589" s="90"/>
      <c r="S589" s="107" t="str">
        <f t="shared" si="41"/>
        <v>Open PDFIR FINALLY.IR 574 (S19.CI.15-11)(12-00)</v>
      </c>
    </row>
    <row r="590" spans="1:19" s="118" customFormat="1" ht="80.099999999999994" hidden="1" customHeight="1" x14ac:dyDescent="0.3">
      <c r="A590" s="450">
        <f t="shared" si="40"/>
        <v>585</v>
      </c>
      <c r="B590" s="451" t="s">
        <v>3592</v>
      </c>
      <c r="C590" s="108" t="str">
        <f t="shared" si="39"/>
        <v>Open PDF IR.IR 570 (S19.CI.15-11)(12-00)</v>
      </c>
      <c r="D590" s="103" t="s">
        <v>76</v>
      </c>
      <c r="E590" s="108" t="s">
        <v>1545</v>
      </c>
      <c r="F590" s="429" t="s">
        <v>3631</v>
      </c>
      <c r="G590" s="90" t="s">
        <v>195</v>
      </c>
      <c r="H590" s="98">
        <v>45251</v>
      </c>
      <c r="I590" s="98">
        <v>45251</v>
      </c>
      <c r="J590" s="98" t="s">
        <v>62</v>
      </c>
      <c r="K590" s="90"/>
      <c r="L590" s="206"/>
      <c r="M590" s="206"/>
      <c r="N590" s="90"/>
      <c r="O590" s="90"/>
      <c r="P590" s="90"/>
      <c r="Q590" s="90"/>
      <c r="R590" s="90"/>
      <c r="S590" s="107" t="str">
        <f t="shared" si="41"/>
        <v>Open PDFIR FINALLY.IR 570 (S19.CI.15-11)(12-00)</v>
      </c>
    </row>
    <row r="591" spans="1:19" s="118" customFormat="1" ht="80.099999999999994" hidden="1" customHeight="1" x14ac:dyDescent="0.3">
      <c r="A591" s="450">
        <f t="shared" si="40"/>
        <v>586</v>
      </c>
      <c r="B591" s="451" t="s">
        <v>3598</v>
      </c>
      <c r="C591" s="108" t="str">
        <f t="shared" si="39"/>
        <v>Open PDF IR.IR 576 (S19.CI.15-11)(12-00)</v>
      </c>
      <c r="D591" s="103" t="s">
        <v>76</v>
      </c>
      <c r="E591" s="108" t="s">
        <v>1545</v>
      </c>
      <c r="F591" s="429" t="s">
        <v>3637</v>
      </c>
      <c r="G591" s="90" t="s">
        <v>195</v>
      </c>
      <c r="H591" s="98">
        <v>45251</v>
      </c>
      <c r="I591" s="98">
        <v>45251</v>
      </c>
      <c r="J591" s="98" t="s">
        <v>62</v>
      </c>
      <c r="K591" s="90"/>
      <c r="L591" s="206"/>
      <c r="M591" s="206"/>
      <c r="N591" s="90"/>
      <c r="O591" s="90"/>
      <c r="P591" s="90"/>
      <c r="Q591" s="90"/>
      <c r="R591" s="90"/>
      <c r="S591" s="107" t="str">
        <f t="shared" si="41"/>
        <v>Open PDFIR FINALLY.IR 576 (S19.CI.15-11)(12-00)</v>
      </c>
    </row>
    <row r="592" spans="1:19" s="118" customFormat="1" ht="80.099999999999994" customHeight="1" x14ac:dyDescent="0.3">
      <c r="A592" s="450">
        <f t="shared" si="40"/>
        <v>587</v>
      </c>
      <c r="B592" s="451" t="s">
        <v>3758</v>
      </c>
      <c r="C592" s="108"/>
      <c r="D592" s="103" t="s">
        <v>1140</v>
      </c>
      <c r="E592" s="108" t="s">
        <v>1356</v>
      </c>
      <c r="F592" s="429" t="s">
        <v>3760</v>
      </c>
      <c r="G592" s="90" t="s">
        <v>195</v>
      </c>
      <c r="H592" s="98">
        <v>45252</v>
      </c>
      <c r="I592" s="98">
        <v>45252</v>
      </c>
      <c r="J592" s="98" t="s">
        <v>1671</v>
      </c>
      <c r="K592" s="90"/>
      <c r="L592" s="206"/>
      <c r="M592" s="206"/>
      <c r="N592" s="90"/>
      <c r="O592" s="90"/>
      <c r="P592" s="90"/>
      <c r="Q592" s="90"/>
      <c r="R592" s="90"/>
      <c r="S592" s="107" t="str">
        <f t="shared" si="41"/>
        <v>Open PDFIR FINALLY.IR 50 (S19.ELEC.15-11)(12-00)</v>
      </c>
    </row>
    <row r="593" spans="1:19" s="118" customFormat="1" ht="80.099999999999994" hidden="1" customHeight="1" x14ac:dyDescent="0.3">
      <c r="A593" s="450">
        <f t="shared" si="40"/>
        <v>588</v>
      </c>
      <c r="B593" s="451" t="s">
        <v>3600</v>
      </c>
      <c r="C593" s="108" t="str">
        <f t="shared" ref="C593:C602" si="42">IF(B593&gt;0,HYPERLINK(CONCATENATE("PDF IR/",B593,".pdf"),CONCATENATE("Open PDF IR.",B593)),"")</f>
        <v>Open PDF IR.IR 578 (S19.CI.15-11)(12-00)</v>
      </c>
      <c r="D593" s="103" t="s">
        <v>76</v>
      </c>
      <c r="E593" s="108" t="s">
        <v>1545</v>
      </c>
      <c r="F593" s="429" t="s">
        <v>3639</v>
      </c>
      <c r="G593" s="90" t="s">
        <v>195</v>
      </c>
      <c r="H593" s="98">
        <v>45252</v>
      </c>
      <c r="I593" s="98">
        <v>45252</v>
      </c>
      <c r="J593" s="98" t="s">
        <v>62</v>
      </c>
      <c r="K593" s="90"/>
      <c r="L593" s="206"/>
      <c r="M593" s="206"/>
      <c r="N593" s="90"/>
      <c r="O593" s="90"/>
      <c r="P593" s="90"/>
      <c r="Q593" s="90"/>
      <c r="R593" s="90"/>
      <c r="S593" s="107" t="str">
        <f t="shared" si="41"/>
        <v>Open PDFIR FINALLY.IR 578 (S19.CI.15-11)(12-00)</v>
      </c>
    </row>
    <row r="594" spans="1:19" s="118" customFormat="1" ht="80.099999999999994" hidden="1" customHeight="1" x14ac:dyDescent="0.3">
      <c r="A594" s="450">
        <f t="shared" si="40"/>
        <v>589</v>
      </c>
      <c r="B594" s="451" t="s">
        <v>3601</v>
      </c>
      <c r="C594" s="108" t="str">
        <f t="shared" si="42"/>
        <v>Open PDF IR.IR 579 (S19.CI.15-11)(12-00)</v>
      </c>
      <c r="D594" s="103" t="s">
        <v>76</v>
      </c>
      <c r="E594" s="108" t="s">
        <v>1545</v>
      </c>
      <c r="F594" s="429" t="s">
        <v>3639</v>
      </c>
      <c r="G594" s="90" t="s">
        <v>195</v>
      </c>
      <c r="H594" s="98">
        <v>45252</v>
      </c>
      <c r="I594" s="98">
        <v>45252</v>
      </c>
      <c r="J594" s="98" t="s">
        <v>62</v>
      </c>
      <c r="K594" s="90"/>
      <c r="L594" s="206"/>
      <c r="M594" s="206"/>
      <c r="N594" s="90"/>
      <c r="O594" s="90"/>
      <c r="P594" s="90"/>
      <c r="Q594" s="90"/>
      <c r="R594" s="90"/>
      <c r="S594" s="107" t="str">
        <f t="shared" si="41"/>
        <v>Open PDFIR FINALLY.IR 579 (S19.CI.15-11)(12-00)</v>
      </c>
    </row>
    <row r="595" spans="1:19" s="118" customFormat="1" ht="80.099999999999994" hidden="1" customHeight="1" x14ac:dyDescent="0.3">
      <c r="A595" s="450">
        <f t="shared" si="40"/>
        <v>590</v>
      </c>
      <c r="B595" s="451" t="s">
        <v>3589</v>
      </c>
      <c r="C595" s="108" t="str">
        <f t="shared" si="42"/>
        <v>Open PDF IR.IR 567 (S19.SU.17-11)(12-00)</v>
      </c>
      <c r="D595" s="103" t="s">
        <v>228</v>
      </c>
      <c r="E595" s="108" t="s">
        <v>1545</v>
      </c>
      <c r="F595" s="429" t="s">
        <v>3628</v>
      </c>
      <c r="G595" s="90" t="s">
        <v>195</v>
      </c>
      <c r="H595" s="98">
        <v>45252</v>
      </c>
      <c r="I595" s="98">
        <v>45252</v>
      </c>
      <c r="J595" s="98" t="s">
        <v>62</v>
      </c>
      <c r="K595" s="90"/>
      <c r="L595" s="206"/>
      <c r="M595" s="206"/>
      <c r="N595" s="90"/>
      <c r="O595" s="90"/>
      <c r="P595" s="90"/>
      <c r="Q595" s="90"/>
      <c r="R595" s="90"/>
      <c r="S595" s="107" t="str">
        <f t="shared" si="41"/>
        <v>Open PDFIR FINALLY.IR 567 (S19.SU.17-11)(12-00)</v>
      </c>
    </row>
    <row r="596" spans="1:19" s="118" customFormat="1" ht="44.4" hidden="1" x14ac:dyDescent="0.3">
      <c r="A596" s="450">
        <f t="shared" si="40"/>
        <v>591</v>
      </c>
      <c r="B596" s="451" t="s">
        <v>3590</v>
      </c>
      <c r="C596" s="108" t="str">
        <f t="shared" si="42"/>
        <v>Open PDF IR.IR 568 (S19.SU.17-11)(12-00)</v>
      </c>
      <c r="D596" s="103" t="s">
        <v>228</v>
      </c>
      <c r="E596" s="108" t="s">
        <v>1545</v>
      </c>
      <c r="F596" s="429" t="s">
        <v>3629</v>
      </c>
      <c r="G596" s="90" t="s">
        <v>195</v>
      </c>
      <c r="H596" s="98">
        <v>45252</v>
      </c>
      <c r="I596" s="98">
        <v>45252</v>
      </c>
      <c r="J596" s="98" t="s">
        <v>62</v>
      </c>
      <c r="K596" s="90"/>
      <c r="L596" s="206"/>
      <c r="M596" s="206"/>
      <c r="N596" s="90"/>
      <c r="O596" s="90"/>
      <c r="P596" s="90"/>
      <c r="Q596" s="90"/>
      <c r="R596" s="90"/>
      <c r="S596" s="107" t="str">
        <f t="shared" si="41"/>
        <v>Open PDFIR FINALLY.IR 568 (S19.SU.17-11)(12-00)</v>
      </c>
    </row>
    <row r="597" spans="1:19" s="118" customFormat="1" ht="44.4" hidden="1" x14ac:dyDescent="0.3">
      <c r="A597" s="450">
        <f t="shared" si="40"/>
        <v>592</v>
      </c>
      <c r="B597" s="451" t="s">
        <v>3611</v>
      </c>
      <c r="C597" s="108" t="str">
        <f t="shared" si="42"/>
        <v>Open PDF IR.IR 589 (S19.CI.15-11)(12-00)</v>
      </c>
      <c r="D597" s="103" t="s">
        <v>77</v>
      </c>
      <c r="E597" s="108" t="s">
        <v>3751</v>
      </c>
      <c r="F597" s="429" t="s">
        <v>3920</v>
      </c>
      <c r="G597" s="90" t="s">
        <v>195</v>
      </c>
      <c r="H597" s="98">
        <v>45253</v>
      </c>
      <c r="I597" s="98">
        <v>45253</v>
      </c>
      <c r="J597" s="98" t="s">
        <v>25</v>
      </c>
      <c r="K597" s="90"/>
      <c r="L597" s="206"/>
      <c r="M597" s="206"/>
      <c r="N597" s="90"/>
      <c r="O597" s="90"/>
      <c r="P597" s="90"/>
      <c r="Q597" s="90"/>
      <c r="R597" s="90"/>
      <c r="S597" s="107" t="str">
        <f t="shared" si="41"/>
        <v>Open PDFIR FINALLY.IR 589 (S19.CI.15-11)(12-00)</v>
      </c>
    </row>
    <row r="598" spans="1:19" s="118" customFormat="1" ht="80.099999999999994" hidden="1" customHeight="1" x14ac:dyDescent="0.3">
      <c r="A598" s="450">
        <f t="shared" si="40"/>
        <v>593</v>
      </c>
      <c r="B598" s="451" t="s">
        <v>3612</v>
      </c>
      <c r="C598" s="108" t="str">
        <f t="shared" si="42"/>
        <v>Open PDF IR.IR 590 (S19.CI.15-11)(12-00)</v>
      </c>
      <c r="D598" s="103" t="s">
        <v>76</v>
      </c>
      <c r="E598" s="108" t="s">
        <v>3752</v>
      </c>
      <c r="F598" s="429" t="s">
        <v>3647</v>
      </c>
      <c r="G598" s="90" t="s">
        <v>195</v>
      </c>
      <c r="H598" s="98">
        <v>45253</v>
      </c>
      <c r="I598" s="98">
        <v>45253</v>
      </c>
      <c r="J598" s="98" t="s">
        <v>62</v>
      </c>
      <c r="K598" s="90"/>
      <c r="L598" s="206"/>
      <c r="M598" s="206"/>
      <c r="N598" s="90"/>
      <c r="O598" s="90"/>
      <c r="P598" s="90"/>
      <c r="Q598" s="90"/>
      <c r="R598" s="90"/>
      <c r="S598" s="107" t="str">
        <f t="shared" si="41"/>
        <v>Open PDFIR FINALLY.IR 590 (S19.CI.15-11)(12-00)</v>
      </c>
    </row>
    <row r="599" spans="1:19" s="118" customFormat="1" ht="75.75" hidden="1" customHeight="1" x14ac:dyDescent="0.3">
      <c r="A599" s="450">
        <f t="shared" si="40"/>
        <v>594</v>
      </c>
      <c r="B599" s="451" t="s">
        <v>3609</v>
      </c>
      <c r="C599" s="108" t="str">
        <f t="shared" si="42"/>
        <v>Open PDF IR.IR 587 (S19.CI.15-11)(12-00)</v>
      </c>
      <c r="D599" s="103" t="s">
        <v>76</v>
      </c>
      <c r="E599" s="108" t="s">
        <v>1356</v>
      </c>
      <c r="F599" s="429" t="s">
        <v>3645</v>
      </c>
      <c r="G599" s="90" t="s">
        <v>195</v>
      </c>
      <c r="H599" s="98">
        <v>45253</v>
      </c>
      <c r="I599" s="98">
        <v>45253</v>
      </c>
      <c r="J599" s="98" t="s">
        <v>1671</v>
      </c>
      <c r="K599" s="90"/>
      <c r="L599" s="206"/>
      <c r="M599" s="206"/>
      <c r="N599" s="90"/>
      <c r="O599" s="90"/>
      <c r="P599" s="90"/>
      <c r="Q599" s="90"/>
      <c r="R599" s="90"/>
      <c r="S599" s="107" t="str">
        <f t="shared" si="41"/>
        <v>Open PDFIR FINALLY.IR 587 (S19.CI.15-11)(12-00)</v>
      </c>
    </row>
    <row r="600" spans="1:19" s="118" customFormat="1" ht="80.099999999999994" hidden="1" customHeight="1" x14ac:dyDescent="0.3">
      <c r="A600" s="450">
        <f t="shared" si="40"/>
        <v>595</v>
      </c>
      <c r="B600" s="451" t="s">
        <v>3604</v>
      </c>
      <c r="C600" s="108" t="str">
        <f t="shared" si="42"/>
        <v>Open PDF IR.IR 582 (S19.CI.15-11)(12-00)</v>
      </c>
      <c r="D600" s="103" t="s">
        <v>228</v>
      </c>
      <c r="E600" s="108" t="s">
        <v>1545</v>
      </c>
      <c r="F600" s="429" t="s">
        <v>3642</v>
      </c>
      <c r="G600" s="90" t="s">
        <v>195</v>
      </c>
      <c r="H600" s="98">
        <v>45253</v>
      </c>
      <c r="I600" s="98">
        <v>45253</v>
      </c>
      <c r="J600" s="98" t="s">
        <v>62</v>
      </c>
      <c r="K600" s="90"/>
      <c r="L600" s="206"/>
      <c r="M600" s="206"/>
      <c r="N600" s="90"/>
      <c r="O600" s="90"/>
      <c r="P600" s="90"/>
      <c r="Q600" s="90"/>
      <c r="R600" s="90"/>
      <c r="S600" s="107" t="str">
        <f t="shared" si="41"/>
        <v>Open PDFIR FINALLY.IR 582 (S19.CI.15-11)(12-00)</v>
      </c>
    </row>
    <row r="601" spans="1:19" s="118" customFormat="1" ht="80.099999999999994" hidden="1" customHeight="1" x14ac:dyDescent="0.3">
      <c r="A601" s="450">
        <f t="shared" si="40"/>
        <v>596</v>
      </c>
      <c r="B601" s="451" t="s">
        <v>3610</v>
      </c>
      <c r="C601" s="108" t="str">
        <f t="shared" si="42"/>
        <v>Open PDF IR.IR 588 (S19.CI.15-11)(12-00)</v>
      </c>
      <c r="D601" s="103" t="s">
        <v>76</v>
      </c>
      <c r="E601" s="108" t="s">
        <v>1644</v>
      </c>
      <c r="F601" s="429" t="s">
        <v>3646</v>
      </c>
      <c r="G601" s="90" t="s">
        <v>195</v>
      </c>
      <c r="H601" s="98">
        <v>45253</v>
      </c>
      <c r="I601" s="98">
        <v>45253</v>
      </c>
      <c r="J601" s="98" t="s">
        <v>62</v>
      </c>
      <c r="K601" s="90"/>
      <c r="L601" s="206"/>
      <c r="M601" s="206"/>
      <c r="N601" s="90"/>
      <c r="O601" s="90"/>
      <c r="P601" s="90"/>
      <c r="Q601" s="90"/>
      <c r="R601" s="90"/>
      <c r="S601" s="107" t="str">
        <f t="shared" si="41"/>
        <v>Open PDFIR FINALLY.IR 588 (S19.CI.15-11)(12-00)</v>
      </c>
    </row>
    <row r="602" spans="1:19" s="118" customFormat="1" ht="80.099999999999994" hidden="1" customHeight="1" x14ac:dyDescent="0.3">
      <c r="A602" s="450">
        <f t="shared" si="40"/>
        <v>597</v>
      </c>
      <c r="B602" s="451" t="s">
        <v>3606</v>
      </c>
      <c r="C602" s="108" t="str">
        <f t="shared" si="42"/>
        <v>Open PDF IR.IR 584 (S19.CI.15-11)(12-00)</v>
      </c>
      <c r="D602" s="103" t="s">
        <v>76</v>
      </c>
      <c r="E602" s="108" t="s">
        <v>1545</v>
      </c>
      <c r="F602" s="429" t="s">
        <v>3644</v>
      </c>
      <c r="G602" s="90" t="s">
        <v>195</v>
      </c>
      <c r="H602" s="98">
        <v>45253</v>
      </c>
      <c r="I602" s="98">
        <v>45253</v>
      </c>
      <c r="J602" s="98" t="s">
        <v>62</v>
      </c>
      <c r="K602" s="90"/>
      <c r="L602" s="206"/>
      <c r="M602" s="206"/>
      <c r="N602" s="90"/>
      <c r="O602" s="90"/>
      <c r="P602" s="90"/>
      <c r="Q602" s="90"/>
      <c r="R602" s="90"/>
      <c r="S602" s="107" t="str">
        <f t="shared" si="41"/>
        <v>Open PDFIR FINALLY.IR 584 (S19.CI.15-11)(12-00)</v>
      </c>
    </row>
    <row r="603" spans="1:19" s="118" customFormat="1" ht="80.099999999999994" hidden="1" customHeight="1" x14ac:dyDescent="0.3">
      <c r="A603" s="450">
        <f t="shared" si="40"/>
        <v>598</v>
      </c>
      <c r="B603" s="451" t="s">
        <v>3783</v>
      </c>
      <c r="C603" s="108"/>
      <c r="D603" s="103" t="s">
        <v>76</v>
      </c>
      <c r="E603" s="108" t="s">
        <v>3482</v>
      </c>
      <c r="F603" s="429" t="s">
        <v>3815</v>
      </c>
      <c r="G603" s="90" t="s">
        <v>195</v>
      </c>
      <c r="H603" s="98">
        <v>45253</v>
      </c>
      <c r="I603" s="98">
        <v>45253</v>
      </c>
      <c r="J603" s="98" t="s">
        <v>62</v>
      </c>
      <c r="K603" s="90"/>
      <c r="L603" s="494"/>
      <c r="M603" s="494"/>
      <c r="N603" s="488"/>
      <c r="O603" s="90"/>
      <c r="P603" s="90"/>
      <c r="Q603" s="90"/>
      <c r="R603" s="90"/>
      <c r="S603" s="107" t="str">
        <f t="shared" si="41"/>
        <v>Open PDFIR FINALLY.IR 608 (S19.CI.27-11)(12-00)</v>
      </c>
    </row>
    <row r="604" spans="1:19" s="118" customFormat="1" ht="80.099999999999994" hidden="1" customHeight="1" x14ac:dyDescent="0.3">
      <c r="A604" s="450">
        <f t="shared" si="40"/>
        <v>599</v>
      </c>
      <c r="B604" s="451" t="s">
        <v>3608</v>
      </c>
      <c r="C604" s="108" t="str">
        <f>IF(B604&gt;0,HYPERLINK(CONCATENATE("PDF IR/",B604,".pdf"),CONCATENATE("Open PDF IR.",B604)),"")</f>
        <v>Open PDF IR.IR 586 (S19.CI.15-11)(12-00)</v>
      </c>
      <c r="D604" s="103" t="s">
        <v>76</v>
      </c>
      <c r="E604" s="108" t="s">
        <v>1545</v>
      </c>
      <c r="F604" s="429" t="s">
        <v>4486</v>
      </c>
      <c r="G604" s="90" t="s">
        <v>195</v>
      </c>
      <c r="H604" s="98">
        <v>45253</v>
      </c>
      <c r="I604" s="98">
        <v>45253</v>
      </c>
      <c r="J604" s="98" t="s">
        <v>62</v>
      </c>
      <c r="K604" s="90"/>
      <c r="L604" s="494"/>
      <c r="M604" s="494"/>
      <c r="N604" s="488"/>
      <c r="O604" s="90"/>
      <c r="P604" s="90"/>
      <c r="Q604" s="90"/>
      <c r="R604" s="90"/>
      <c r="S604" s="107" t="str">
        <f t="shared" si="41"/>
        <v>Open PDFIR FINALLY.IR 586 (S19.CI.15-11)(12-00)</v>
      </c>
    </row>
    <row r="605" spans="1:19" s="118" customFormat="1" ht="80.099999999999994" hidden="1" customHeight="1" x14ac:dyDescent="0.3">
      <c r="A605" s="450">
        <f t="shared" si="40"/>
        <v>600</v>
      </c>
      <c r="B605" s="451" t="s">
        <v>3603</v>
      </c>
      <c r="C605" s="108" t="str">
        <f>IF(B605&gt;0,HYPERLINK(CONCATENATE("PDF IR/",B605,".pdf"),CONCATENATE("Open PDF IR.",B605)),"")</f>
        <v>Open PDF IR.IR 581 (S19.CI.15-11)(12-00)</v>
      </c>
      <c r="D605" s="103" t="s">
        <v>76</v>
      </c>
      <c r="E605" s="108" t="s">
        <v>1545</v>
      </c>
      <c r="F605" s="429" t="s">
        <v>3641</v>
      </c>
      <c r="G605" s="90" t="s">
        <v>195</v>
      </c>
      <c r="H605" s="98">
        <v>45253</v>
      </c>
      <c r="I605" s="98">
        <v>45253</v>
      </c>
      <c r="J605" s="98" t="s">
        <v>62</v>
      </c>
      <c r="K605" s="90"/>
      <c r="L605" s="206"/>
      <c r="M605" s="206"/>
      <c r="N605" s="90"/>
      <c r="O605" s="90"/>
      <c r="P605" s="90"/>
      <c r="Q605" s="90"/>
      <c r="R605" s="90"/>
      <c r="S605" s="107" t="str">
        <f t="shared" si="41"/>
        <v>Open PDFIR FINALLY.IR 581 (S19.CI.15-11)(12-00)</v>
      </c>
    </row>
    <row r="606" spans="1:19" s="118" customFormat="1" ht="80.099999999999994" hidden="1" customHeight="1" x14ac:dyDescent="0.3">
      <c r="A606" s="450">
        <f t="shared" si="40"/>
        <v>601</v>
      </c>
      <c r="B606" s="451" t="s">
        <v>3602</v>
      </c>
      <c r="C606" s="108" t="str">
        <f>IF(B606&gt;0,HYPERLINK(CONCATENATE("PDF IR/",B606,".pdf"),CONCATENATE("Open PDF IR.",B606)),"")</f>
        <v>Open PDF IR.IR 580 (S19.CI.15-11)(12-00)</v>
      </c>
      <c r="D606" s="103" t="s">
        <v>76</v>
      </c>
      <c r="E606" s="108" t="s">
        <v>1545</v>
      </c>
      <c r="F606" s="429" t="s">
        <v>3640</v>
      </c>
      <c r="G606" s="90" t="s">
        <v>195</v>
      </c>
      <c r="H606" s="98">
        <v>45253</v>
      </c>
      <c r="I606" s="98">
        <v>45253</v>
      </c>
      <c r="J606" s="98" t="s">
        <v>62</v>
      </c>
      <c r="K606" s="90"/>
      <c r="L606" s="206"/>
      <c r="M606" s="206"/>
      <c r="N606" s="90"/>
      <c r="O606" s="90"/>
      <c r="P606" s="90"/>
      <c r="Q606" s="90"/>
      <c r="R606" s="90"/>
      <c r="S606" s="107" t="str">
        <f t="shared" si="41"/>
        <v>Open PDFIR FINALLY.IR 580 (S19.CI.15-11)(12-00)</v>
      </c>
    </row>
    <row r="607" spans="1:19" s="118" customFormat="1" ht="79.5" hidden="1" customHeight="1" x14ac:dyDescent="0.3">
      <c r="A607" s="450">
        <f t="shared" si="40"/>
        <v>602</v>
      </c>
      <c r="B607" s="451" t="s">
        <v>3607</v>
      </c>
      <c r="C607" s="108" t="str">
        <f>IF(B607&gt;0,HYPERLINK(CONCATENATE("PDF IR/",B607,".pdf"),CONCATENATE("Open PDF IR.",B607)),"")</f>
        <v>Open PDF IR.IR 585 (S19.CI.15-11)(12-00) -</v>
      </c>
      <c r="D607" s="103" t="s">
        <v>76</v>
      </c>
      <c r="E607" s="108" t="s">
        <v>1545</v>
      </c>
      <c r="F607" s="429" t="s">
        <v>3640</v>
      </c>
      <c r="G607" s="90" t="s">
        <v>195</v>
      </c>
      <c r="H607" s="98">
        <v>45253</v>
      </c>
      <c r="I607" s="98">
        <v>45253</v>
      </c>
      <c r="J607" s="98" t="s">
        <v>1671</v>
      </c>
      <c r="K607" s="90"/>
      <c r="L607" s="206"/>
      <c r="M607" s="206"/>
      <c r="N607" s="90"/>
      <c r="O607" s="90"/>
      <c r="P607" s="90"/>
      <c r="Q607" s="90"/>
      <c r="R607" s="90"/>
      <c r="S607" s="107" t="str">
        <f t="shared" si="41"/>
        <v>Open PDFIR FINALLY.IR 585 (S19.CI.15-11)(12-00) -</v>
      </c>
    </row>
    <row r="608" spans="1:19" s="118" customFormat="1" ht="80.099999999999994" hidden="1" customHeight="1" x14ac:dyDescent="0.3">
      <c r="A608" s="450">
        <f t="shared" si="40"/>
        <v>603</v>
      </c>
      <c r="B608" s="451" t="s">
        <v>3605</v>
      </c>
      <c r="C608" s="108" t="str">
        <f>IF(B608&gt;0,HYPERLINK(CONCATENATE("PDF IR/",B608,".pdf"),CONCATENATE("Open PDF IR.",B608)),"")</f>
        <v>Open PDF IR.IR 583 (S19.CI.15-11)(12-00)</v>
      </c>
      <c r="D608" s="103" t="s">
        <v>76</v>
      </c>
      <c r="E608" s="108" t="s">
        <v>1545</v>
      </c>
      <c r="F608" s="429" t="s">
        <v>3643</v>
      </c>
      <c r="G608" s="90" t="s">
        <v>195</v>
      </c>
      <c r="H608" s="98">
        <v>45253</v>
      </c>
      <c r="I608" s="98">
        <v>45253</v>
      </c>
      <c r="J608" s="98" t="s">
        <v>1671</v>
      </c>
      <c r="K608" s="90"/>
      <c r="L608" s="206"/>
      <c r="M608" s="206"/>
      <c r="N608" s="90"/>
      <c r="O608" s="90"/>
      <c r="P608" s="90"/>
      <c r="Q608" s="90"/>
      <c r="R608" s="90"/>
      <c r="S608" s="107" t="str">
        <f t="shared" si="41"/>
        <v>Open PDFIR FINALLY.IR 583 (S19.CI.15-11)(12-00)</v>
      </c>
    </row>
    <row r="609" spans="1:19" s="118" customFormat="1" ht="80.099999999999994" hidden="1" customHeight="1" x14ac:dyDescent="0.3">
      <c r="A609" s="450">
        <f t="shared" si="40"/>
        <v>604</v>
      </c>
      <c r="B609" s="451" t="s">
        <v>6787</v>
      </c>
      <c r="C609" s="110"/>
      <c r="D609" s="103" t="s">
        <v>1634</v>
      </c>
      <c r="E609" s="108" t="s">
        <v>1545</v>
      </c>
      <c r="F609" s="429" t="s">
        <v>6794</v>
      </c>
      <c r="G609" s="90" t="s">
        <v>195</v>
      </c>
      <c r="H609" s="98">
        <v>45255</v>
      </c>
      <c r="I609" s="98">
        <v>45255</v>
      </c>
      <c r="J609" s="98" t="s">
        <v>62</v>
      </c>
      <c r="K609" s="90"/>
      <c r="L609" s="206"/>
      <c r="M609" s="206"/>
      <c r="N609" s="90"/>
      <c r="O609" s="90"/>
      <c r="P609" s="90"/>
      <c r="Q609" s="90"/>
      <c r="R609" s="90"/>
      <c r="S609" s="107" t="str">
        <f t="shared" si="41"/>
        <v>Open PDFIR FINALLY.IR 1236 (S19.CI.25-11)(12-00)</v>
      </c>
    </row>
    <row r="610" spans="1:19" s="118" customFormat="1" ht="80.099999999999994" hidden="1" customHeight="1" x14ac:dyDescent="0.3">
      <c r="A610" s="450">
        <f t="shared" si="40"/>
        <v>605</v>
      </c>
      <c r="B610" s="451" t="s">
        <v>3763</v>
      </c>
      <c r="C610" s="108"/>
      <c r="D610" s="103" t="s">
        <v>228</v>
      </c>
      <c r="E610" s="108" t="s">
        <v>1545</v>
      </c>
      <c r="F610" s="429" t="s">
        <v>3764</v>
      </c>
      <c r="G610" s="90" t="s">
        <v>195</v>
      </c>
      <c r="H610" s="98">
        <v>45256</v>
      </c>
      <c r="I610" s="98">
        <v>45256</v>
      </c>
      <c r="J610" s="98" t="s">
        <v>62</v>
      </c>
      <c r="K610" s="90"/>
      <c r="L610" s="206"/>
      <c r="M610" s="206"/>
      <c r="N610" s="90"/>
      <c r="O610" s="90"/>
      <c r="P610" s="90"/>
      <c r="Q610" s="90"/>
      <c r="R610" s="90"/>
      <c r="S610" s="107" t="str">
        <f t="shared" si="41"/>
        <v>Open PDFIR FINALLY.IR 591 (S19.SU.26-11)(12-00)</v>
      </c>
    </row>
    <row r="611" spans="1:19" s="118" customFormat="1" ht="80.099999999999994" hidden="1" customHeight="1" x14ac:dyDescent="0.3">
      <c r="A611" s="450">
        <f t="shared" si="40"/>
        <v>606</v>
      </c>
      <c r="B611" s="451" t="s">
        <v>3768</v>
      </c>
      <c r="C611" s="108"/>
      <c r="D611" s="103" t="s">
        <v>76</v>
      </c>
      <c r="E611" s="108" t="s">
        <v>1545</v>
      </c>
      <c r="F611" s="429" t="s">
        <v>3802</v>
      </c>
      <c r="G611" s="90" t="s">
        <v>195</v>
      </c>
      <c r="H611" s="98">
        <v>45256</v>
      </c>
      <c r="I611" s="98">
        <v>45256</v>
      </c>
      <c r="J611" s="98" t="s">
        <v>62</v>
      </c>
      <c r="K611" s="90"/>
      <c r="L611" s="206"/>
      <c r="M611" s="206"/>
      <c r="N611" s="90"/>
      <c r="O611" s="90"/>
      <c r="P611" s="90"/>
      <c r="Q611" s="90"/>
      <c r="R611" s="90"/>
      <c r="S611" s="107" t="str">
        <f t="shared" si="41"/>
        <v>Open PDFIR FINALLY.IR 593 (S19.CI.26-11)(12-00)</v>
      </c>
    </row>
    <row r="612" spans="1:19" s="118" customFormat="1" ht="80.099999999999994" hidden="1" customHeight="1" x14ac:dyDescent="0.3">
      <c r="A612" s="450">
        <f t="shared" si="40"/>
        <v>607</v>
      </c>
      <c r="B612" s="451" t="s">
        <v>3771</v>
      </c>
      <c r="C612" s="108"/>
      <c r="D612" s="103" t="s">
        <v>76</v>
      </c>
      <c r="E612" s="108" t="s">
        <v>1545</v>
      </c>
      <c r="F612" s="429" t="s">
        <v>3805</v>
      </c>
      <c r="G612" s="90" t="s">
        <v>195</v>
      </c>
      <c r="H612" s="98">
        <v>45256</v>
      </c>
      <c r="I612" s="98">
        <v>45256</v>
      </c>
      <c r="J612" s="98" t="s">
        <v>62</v>
      </c>
      <c r="K612" s="90"/>
      <c r="L612" s="206"/>
      <c r="M612" s="206"/>
      <c r="N612" s="90"/>
      <c r="O612" s="90"/>
      <c r="P612" s="90"/>
      <c r="Q612" s="90"/>
      <c r="R612" s="90"/>
      <c r="S612" s="107" t="str">
        <f t="shared" si="41"/>
        <v>Open PDFIR FINALLY.IR 596 (S19.CI.26-11)(12-00)</v>
      </c>
    </row>
    <row r="613" spans="1:19" s="118" customFormat="1" ht="80.099999999999994" hidden="1" customHeight="1" x14ac:dyDescent="0.3">
      <c r="A613" s="450">
        <f t="shared" si="40"/>
        <v>608</v>
      </c>
      <c r="B613" s="451" t="s">
        <v>3769</v>
      </c>
      <c r="C613" s="108"/>
      <c r="D613" s="103" t="s">
        <v>76</v>
      </c>
      <c r="E613" s="108" t="s">
        <v>1545</v>
      </c>
      <c r="F613" s="429" t="s">
        <v>3803</v>
      </c>
      <c r="G613" s="90" t="s">
        <v>195</v>
      </c>
      <c r="H613" s="98">
        <v>45256</v>
      </c>
      <c r="I613" s="98">
        <v>45256</v>
      </c>
      <c r="J613" s="98" t="s">
        <v>62</v>
      </c>
      <c r="K613" s="90"/>
      <c r="L613" s="206"/>
      <c r="M613" s="206"/>
      <c r="N613" s="90"/>
      <c r="O613" s="90"/>
      <c r="P613" s="90"/>
      <c r="Q613" s="90"/>
      <c r="R613" s="90"/>
      <c r="S613" s="107" t="str">
        <f t="shared" si="41"/>
        <v>Open PDFIR FINALLY.IR 594 (S19.CI.26-11)(12-00)</v>
      </c>
    </row>
    <row r="614" spans="1:19" s="118" customFormat="1" ht="80.099999999999994" hidden="1" customHeight="1" x14ac:dyDescent="0.3">
      <c r="A614" s="450">
        <f t="shared" si="40"/>
        <v>609</v>
      </c>
      <c r="B614" s="451" t="s">
        <v>3770</v>
      </c>
      <c r="C614" s="108"/>
      <c r="D614" s="103" t="s">
        <v>76</v>
      </c>
      <c r="E614" s="108" t="s">
        <v>1545</v>
      </c>
      <c r="F614" s="429" t="s">
        <v>3804</v>
      </c>
      <c r="G614" s="90" t="s">
        <v>195</v>
      </c>
      <c r="H614" s="98">
        <v>45256</v>
      </c>
      <c r="I614" s="98">
        <v>45256</v>
      </c>
      <c r="J614" s="98" t="s">
        <v>62</v>
      </c>
      <c r="K614" s="90"/>
      <c r="L614" s="206"/>
      <c r="M614" s="206"/>
      <c r="N614" s="90"/>
      <c r="O614" s="90"/>
      <c r="P614" s="90"/>
      <c r="Q614" s="90"/>
      <c r="R614" s="90"/>
      <c r="S614" s="107" t="str">
        <f t="shared" si="41"/>
        <v>Open PDFIR FINALLY.IR 595 (S19.CI.26-11)(12-00)</v>
      </c>
    </row>
    <row r="615" spans="1:19" s="118" customFormat="1" ht="80.099999999999994" hidden="1" customHeight="1" x14ac:dyDescent="0.3">
      <c r="A615" s="450">
        <f t="shared" si="40"/>
        <v>610</v>
      </c>
      <c r="B615" s="451" t="s">
        <v>3772</v>
      </c>
      <c r="C615" s="108"/>
      <c r="D615" s="103" t="s">
        <v>76</v>
      </c>
      <c r="E615" s="108" t="s">
        <v>1545</v>
      </c>
      <c r="F615" s="429" t="s">
        <v>3806</v>
      </c>
      <c r="G615" s="90" t="s">
        <v>195</v>
      </c>
      <c r="H615" s="98">
        <v>45256</v>
      </c>
      <c r="I615" s="98">
        <v>45256</v>
      </c>
      <c r="J615" s="98" t="s">
        <v>62</v>
      </c>
      <c r="K615" s="90"/>
      <c r="L615" s="206"/>
      <c r="M615" s="206"/>
      <c r="N615" s="90"/>
      <c r="O615" s="90"/>
      <c r="P615" s="90"/>
      <c r="Q615" s="90"/>
      <c r="R615" s="90"/>
      <c r="S615" s="107" t="str">
        <f t="shared" si="41"/>
        <v>Open PDFIR FINALLY.IR 597 (S19.CI.26-11)(12-00)</v>
      </c>
    </row>
    <row r="616" spans="1:19" s="118" customFormat="1" ht="80.099999999999994" hidden="1" customHeight="1" x14ac:dyDescent="0.3">
      <c r="A616" s="450">
        <f t="shared" si="40"/>
        <v>611</v>
      </c>
      <c r="B616" s="451" t="s">
        <v>3767</v>
      </c>
      <c r="C616" s="108"/>
      <c r="D616" s="103" t="s">
        <v>76</v>
      </c>
      <c r="E616" s="108" t="s">
        <v>1545</v>
      </c>
      <c r="F616" s="429" t="s">
        <v>3801</v>
      </c>
      <c r="G616" s="90" t="s">
        <v>195</v>
      </c>
      <c r="H616" s="98">
        <v>45256</v>
      </c>
      <c r="I616" s="98">
        <v>45256</v>
      </c>
      <c r="J616" s="98" t="s">
        <v>1671</v>
      </c>
      <c r="K616" s="90"/>
      <c r="L616" s="206"/>
      <c r="M616" s="206"/>
      <c r="N616" s="90"/>
      <c r="O616" s="90"/>
      <c r="P616" s="90"/>
      <c r="Q616" s="90"/>
      <c r="R616" s="90"/>
      <c r="S616" s="107" t="str">
        <f t="shared" si="41"/>
        <v>Open PDFIR FINALLY.IR 592 (S19.CI.26-11)(12-00)</v>
      </c>
    </row>
    <row r="617" spans="1:19" s="118" customFormat="1" ht="80.099999999999994" customHeight="1" x14ac:dyDescent="0.3">
      <c r="A617" s="450">
        <f t="shared" si="40"/>
        <v>612</v>
      </c>
      <c r="B617" s="451" t="s">
        <v>3800</v>
      </c>
      <c r="C617" s="108"/>
      <c r="D617" s="103" t="s">
        <v>1140</v>
      </c>
      <c r="E617" s="108" t="s">
        <v>1545</v>
      </c>
      <c r="F617" s="429" t="s">
        <v>3829</v>
      </c>
      <c r="G617" s="90" t="s">
        <v>195</v>
      </c>
      <c r="H617" s="98">
        <v>45257</v>
      </c>
      <c r="I617" s="98">
        <v>45257</v>
      </c>
      <c r="J617" s="98" t="s">
        <v>1671</v>
      </c>
      <c r="K617" s="90"/>
      <c r="L617" s="206"/>
      <c r="M617" s="206"/>
      <c r="N617" s="90"/>
      <c r="O617" s="90"/>
      <c r="P617" s="90"/>
      <c r="Q617" s="90"/>
      <c r="R617" s="90"/>
      <c r="S617" s="107" t="str">
        <f t="shared" si="41"/>
        <v>Open PDFIR FINALLY.IR 52 (S19.ELEC.27-11)(12-00)</v>
      </c>
    </row>
    <row r="618" spans="1:19" s="118" customFormat="1" ht="80.099999999999994" customHeight="1" x14ac:dyDescent="0.3">
      <c r="A618" s="450">
        <f t="shared" si="40"/>
        <v>613</v>
      </c>
      <c r="B618" s="451" t="s">
        <v>3799</v>
      </c>
      <c r="C618" s="108"/>
      <c r="D618" s="103" t="s">
        <v>1140</v>
      </c>
      <c r="E618" s="108" t="s">
        <v>1545</v>
      </c>
      <c r="F618" s="429" t="s">
        <v>3828</v>
      </c>
      <c r="G618" s="90" t="s">
        <v>195</v>
      </c>
      <c r="H618" s="98">
        <v>45257</v>
      </c>
      <c r="I618" s="98">
        <v>45257</v>
      </c>
      <c r="J618" s="98" t="s">
        <v>1671</v>
      </c>
      <c r="K618" s="90"/>
      <c r="L618" s="206"/>
      <c r="M618" s="206"/>
      <c r="N618" s="90"/>
      <c r="O618" s="90"/>
      <c r="P618" s="90"/>
      <c r="Q618" s="90"/>
      <c r="R618" s="90"/>
      <c r="S618" s="107" t="str">
        <f t="shared" si="41"/>
        <v>Open PDFIR FINALLY.IR 51 (S19.ELEC.27-11)(12-00)</v>
      </c>
    </row>
    <row r="619" spans="1:19" s="118" customFormat="1" ht="80.099999999999994" hidden="1" customHeight="1" x14ac:dyDescent="0.3">
      <c r="A619" s="450">
        <f t="shared" si="40"/>
        <v>614</v>
      </c>
      <c r="B619" s="451" t="s">
        <v>3774</v>
      </c>
      <c r="C619" s="108"/>
      <c r="D619" s="103" t="s">
        <v>228</v>
      </c>
      <c r="E619" s="108" t="s">
        <v>1545</v>
      </c>
      <c r="F619" s="429" t="s">
        <v>3808</v>
      </c>
      <c r="G619" s="90" t="s">
        <v>195</v>
      </c>
      <c r="H619" s="98">
        <v>45257</v>
      </c>
      <c r="I619" s="98">
        <v>45257</v>
      </c>
      <c r="J619" s="98" t="s">
        <v>62</v>
      </c>
      <c r="K619" s="90"/>
      <c r="L619" s="206"/>
      <c r="M619" s="206"/>
      <c r="N619" s="90"/>
      <c r="O619" s="90"/>
      <c r="P619" s="90"/>
      <c r="Q619" s="90"/>
      <c r="R619" s="90"/>
      <c r="S619" s="107" t="str">
        <f t="shared" si="41"/>
        <v>Open PDFIR FINALLY.IR 599 (S19.SU.27-11)(12-00)</v>
      </c>
    </row>
    <row r="620" spans="1:19" s="118" customFormat="1" ht="80.099999999999994" hidden="1" customHeight="1" x14ac:dyDescent="0.3">
      <c r="A620" s="450">
        <f t="shared" si="40"/>
        <v>615</v>
      </c>
      <c r="B620" s="451" t="s">
        <v>3773</v>
      </c>
      <c r="C620" s="108"/>
      <c r="D620" s="103" t="s">
        <v>228</v>
      </c>
      <c r="E620" s="108" t="s">
        <v>1545</v>
      </c>
      <c r="F620" s="429" t="s">
        <v>3807</v>
      </c>
      <c r="G620" s="90" t="s">
        <v>195</v>
      </c>
      <c r="H620" s="98">
        <v>45257</v>
      </c>
      <c r="I620" s="98">
        <v>45257</v>
      </c>
      <c r="J620" s="98" t="s">
        <v>62</v>
      </c>
      <c r="K620" s="90"/>
      <c r="L620" s="206"/>
      <c r="M620" s="206"/>
      <c r="N620" s="90"/>
      <c r="O620" s="90"/>
      <c r="P620" s="90"/>
      <c r="Q620" s="90"/>
      <c r="R620" s="90"/>
      <c r="S620" s="107" t="str">
        <f t="shared" si="41"/>
        <v>Open PDFIR FINALLY.IR 598 (S19.SU.27-11)(12-00)</v>
      </c>
    </row>
    <row r="621" spans="1:19" s="118" customFormat="1" ht="80.099999999999994" hidden="1" customHeight="1" x14ac:dyDescent="0.3">
      <c r="A621" s="450">
        <f t="shared" si="40"/>
        <v>616</v>
      </c>
      <c r="B621" s="451" t="s">
        <v>3797</v>
      </c>
      <c r="C621" s="108"/>
      <c r="D621" s="103" t="s">
        <v>76</v>
      </c>
      <c r="E621" s="108" t="s">
        <v>1545</v>
      </c>
      <c r="F621" s="429" t="s">
        <v>3826</v>
      </c>
      <c r="G621" s="90" t="s">
        <v>195</v>
      </c>
      <c r="H621" s="98">
        <v>45257</v>
      </c>
      <c r="I621" s="98">
        <v>45257</v>
      </c>
      <c r="J621" s="98" t="s">
        <v>62</v>
      </c>
      <c r="K621" s="90"/>
      <c r="L621" s="206"/>
      <c r="M621" s="206"/>
      <c r="N621" s="90"/>
      <c r="O621" s="90"/>
      <c r="P621" s="90"/>
      <c r="Q621" s="90"/>
      <c r="R621" s="90"/>
      <c r="S621" s="107" t="str">
        <f t="shared" si="41"/>
        <v>Open PDFIR FINALLY.IR 622 (S19.CI.27-11)(12-00)</v>
      </c>
    </row>
    <row r="622" spans="1:19" s="118" customFormat="1" ht="80.099999999999994" hidden="1" customHeight="1" x14ac:dyDescent="0.3">
      <c r="A622" s="450">
        <f t="shared" si="40"/>
        <v>617</v>
      </c>
      <c r="B622" s="451" t="s">
        <v>3798</v>
      </c>
      <c r="C622" s="108"/>
      <c r="D622" s="103" t="s">
        <v>76</v>
      </c>
      <c r="E622" s="108" t="s">
        <v>1545</v>
      </c>
      <c r="F622" s="429" t="s">
        <v>3827</v>
      </c>
      <c r="G622" s="90" t="s">
        <v>195</v>
      </c>
      <c r="H622" s="98">
        <v>45257</v>
      </c>
      <c r="I622" s="98">
        <v>45257</v>
      </c>
      <c r="J622" s="98" t="s">
        <v>62</v>
      </c>
      <c r="K622" s="90"/>
      <c r="L622" s="206"/>
      <c r="M622" s="206"/>
      <c r="N622" s="90"/>
      <c r="O622" s="90"/>
      <c r="P622" s="90"/>
      <c r="Q622" s="90"/>
      <c r="R622" s="90"/>
      <c r="S622" s="107" t="str">
        <f t="shared" si="41"/>
        <v>Open PDFIR FINALLY.IR 623 (S19.CI.27-11)(12-00)</v>
      </c>
    </row>
    <row r="623" spans="1:19" s="118" customFormat="1" ht="80.099999999999994" hidden="1" customHeight="1" x14ac:dyDescent="0.3">
      <c r="A623" s="450">
        <f t="shared" si="40"/>
        <v>618</v>
      </c>
      <c r="B623" s="451" t="s">
        <v>3784</v>
      </c>
      <c r="C623" s="108"/>
      <c r="D623" s="103" t="s">
        <v>76</v>
      </c>
      <c r="E623" s="108" t="s">
        <v>3482</v>
      </c>
      <c r="F623" s="429" t="s">
        <v>3816</v>
      </c>
      <c r="G623" s="90" t="s">
        <v>195</v>
      </c>
      <c r="H623" s="98">
        <v>45257</v>
      </c>
      <c r="I623" s="98">
        <v>45257</v>
      </c>
      <c r="J623" s="98" t="s">
        <v>62</v>
      </c>
      <c r="K623" s="90"/>
      <c r="L623" s="206"/>
      <c r="M623" s="206"/>
      <c r="N623" s="90"/>
      <c r="O623" s="90"/>
      <c r="P623" s="90"/>
      <c r="Q623" s="90"/>
      <c r="R623" s="90"/>
      <c r="S623" s="107" t="str">
        <f t="shared" si="41"/>
        <v>Open PDFIR FINALLY.IR 609 (S19.CI.27-11)(12-00)</v>
      </c>
    </row>
    <row r="624" spans="1:19" s="118" customFormat="1" ht="80.099999999999994" hidden="1" customHeight="1" x14ac:dyDescent="0.3">
      <c r="A624" s="450">
        <f t="shared" si="40"/>
        <v>619</v>
      </c>
      <c r="B624" s="451" t="s">
        <v>3793</v>
      </c>
      <c r="C624" s="108"/>
      <c r="D624" s="103" t="s">
        <v>76</v>
      </c>
      <c r="E624" s="108" t="s">
        <v>1545</v>
      </c>
      <c r="F624" s="429" t="s">
        <v>3824</v>
      </c>
      <c r="G624" s="90" t="s">
        <v>195</v>
      </c>
      <c r="H624" s="98">
        <v>45257</v>
      </c>
      <c r="I624" s="98">
        <v>45257</v>
      </c>
      <c r="J624" s="98" t="s">
        <v>1671</v>
      </c>
      <c r="K624" s="90"/>
      <c r="L624" s="206"/>
      <c r="M624" s="206"/>
      <c r="N624" s="90"/>
      <c r="O624" s="90"/>
      <c r="P624" s="90"/>
      <c r="Q624" s="90"/>
      <c r="R624" s="90"/>
      <c r="S624" s="107" t="str">
        <f t="shared" si="41"/>
        <v>Open PDFIR FINALLY.IR 618 (S19.CI.27-11)(12-00)</v>
      </c>
    </row>
    <row r="625" spans="1:19" s="118" customFormat="1" ht="80.099999999999994" hidden="1" customHeight="1" x14ac:dyDescent="0.3">
      <c r="A625" s="450">
        <f t="shared" si="40"/>
        <v>620</v>
      </c>
      <c r="B625" s="451" t="s">
        <v>3791</v>
      </c>
      <c r="C625" s="108"/>
      <c r="D625" s="103" t="s">
        <v>76</v>
      </c>
      <c r="E625" s="108" t="s">
        <v>1545</v>
      </c>
      <c r="F625" s="429" t="s">
        <v>3822</v>
      </c>
      <c r="G625" s="90" t="s">
        <v>195</v>
      </c>
      <c r="H625" s="98">
        <v>45257</v>
      </c>
      <c r="I625" s="98">
        <v>45257</v>
      </c>
      <c r="J625" s="98" t="s">
        <v>1671</v>
      </c>
      <c r="K625" s="90"/>
      <c r="L625" s="206"/>
      <c r="M625" s="206"/>
      <c r="N625" s="90"/>
      <c r="O625" s="90"/>
      <c r="P625" s="90"/>
      <c r="Q625" s="90"/>
      <c r="R625" s="90"/>
      <c r="S625" s="107" t="str">
        <f t="shared" si="41"/>
        <v>Open PDFIR FINALLY.IR 616 (S19.CI.27-11)(12-00)</v>
      </c>
    </row>
    <row r="626" spans="1:19" s="118" customFormat="1" ht="80.099999999999994" hidden="1" customHeight="1" x14ac:dyDescent="0.3">
      <c r="A626" s="450">
        <f t="shared" si="40"/>
        <v>621</v>
      </c>
      <c r="B626" s="451" t="s">
        <v>3789</v>
      </c>
      <c r="C626" s="108"/>
      <c r="D626" s="103" t="s">
        <v>76</v>
      </c>
      <c r="E626" s="108" t="s">
        <v>1545</v>
      </c>
      <c r="F626" s="429" t="s">
        <v>3820</v>
      </c>
      <c r="G626" s="90" t="s">
        <v>195</v>
      </c>
      <c r="H626" s="98">
        <v>45257</v>
      </c>
      <c r="I626" s="98">
        <v>45257</v>
      </c>
      <c r="J626" s="98" t="s">
        <v>1671</v>
      </c>
      <c r="K626" s="90"/>
      <c r="L626" s="206"/>
      <c r="M626" s="206"/>
      <c r="N626" s="90"/>
      <c r="O626" s="90"/>
      <c r="P626" s="90"/>
      <c r="Q626" s="90"/>
      <c r="R626" s="90"/>
      <c r="S626" s="107" t="str">
        <f t="shared" si="41"/>
        <v>Open PDFIR FINALLY.IR 614 (S19.CI.27-11)(12-00)</v>
      </c>
    </row>
    <row r="627" spans="1:19" s="118" customFormat="1" ht="80.099999999999994" hidden="1" customHeight="1" x14ac:dyDescent="0.3">
      <c r="A627" s="450">
        <f t="shared" si="40"/>
        <v>622</v>
      </c>
      <c r="B627" s="451" t="s">
        <v>3787</v>
      </c>
      <c r="C627" s="108"/>
      <c r="D627" s="103" t="s">
        <v>76</v>
      </c>
      <c r="E627" s="108" t="s">
        <v>1545</v>
      </c>
      <c r="F627" s="429" t="s">
        <v>3818</v>
      </c>
      <c r="G627" s="90" t="s">
        <v>195</v>
      </c>
      <c r="H627" s="98">
        <v>45257</v>
      </c>
      <c r="I627" s="98">
        <v>45257</v>
      </c>
      <c r="J627" s="98" t="s">
        <v>1671</v>
      </c>
      <c r="K627" s="90"/>
      <c r="L627" s="206"/>
      <c r="M627" s="206"/>
      <c r="N627" s="90"/>
      <c r="O627" s="90"/>
      <c r="P627" s="90"/>
      <c r="Q627" s="90"/>
      <c r="R627" s="90"/>
      <c r="S627" s="107" t="str">
        <f t="shared" si="41"/>
        <v>Open PDFIR FINALLY.IR 612 (S19.CI.27-11)(12-00)</v>
      </c>
    </row>
    <row r="628" spans="1:19" s="118" customFormat="1" ht="80.099999999999994" hidden="1" customHeight="1" x14ac:dyDescent="0.3">
      <c r="A628" s="450">
        <f t="shared" si="40"/>
        <v>623</v>
      </c>
      <c r="B628" s="451" t="s">
        <v>3794</v>
      </c>
      <c r="C628" s="108"/>
      <c r="D628" s="103" t="s">
        <v>76</v>
      </c>
      <c r="E628" s="108" t="s">
        <v>1545</v>
      </c>
      <c r="F628" s="429" t="s">
        <v>3825</v>
      </c>
      <c r="G628" s="90" t="s">
        <v>195</v>
      </c>
      <c r="H628" s="98">
        <v>45257</v>
      </c>
      <c r="I628" s="98">
        <v>45257</v>
      </c>
      <c r="J628" s="98" t="s">
        <v>1671</v>
      </c>
      <c r="K628" s="90"/>
      <c r="L628" s="206"/>
      <c r="M628" s="206"/>
      <c r="N628" s="90"/>
      <c r="O628" s="90"/>
      <c r="P628" s="90"/>
      <c r="Q628" s="90"/>
      <c r="R628" s="90"/>
      <c r="S628" s="107" t="str">
        <f t="shared" si="41"/>
        <v>Open PDFIR FINALLY.IR 619 (S19.CI.27-11)(12-00)</v>
      </c>
    </row>
    <row r="629" spans="1:19" s="118" customFormat="1" ht="80.099999999999994" hidden="1" customHeight="1" x14ac:dyDescent="0.3">
      <c r="A629" s="450">
        <f t="shared" si="40"/>
        <v>624</v>
      </c>
      <c r="B629" s="451" t="s">
        <v>3792</v>
      </c>
      <c r="C629" s="108"/>
      <c r="D629" s="103" t="s">
        <v>76</v>
      </c>
      <c r="E629" s="108" t="s">
        <v>1545</v>
      </c>
      <c r="F629" s="429" t="s">
        <v>3823</v>
      </c>
      <c r="G629" s="90" t="s">
        <v>195</v>
      </c>
      <c r="H629" s="98">
        <v>45257</v>
      </c>
      <c r="I629" s="98">
        <v>45257</v>
      </c>
      <c r="J629" s="98" t="s">
        <v>1671</v>
      </c>
      <c r="K629" s="90"/>
      <c r="L629" s="206"/>
      <c r="M629" s="206"/>
      <c r="N629" s="90"/>
      <c r="O629" s="90"/>
      <c r="P629" s="90"/>
      <c r="Q629" s="90"/>
      <c r="R629" s="90"/>
      <c r="S629" s="107" t="str">
        <f t="shared" si="41"/>
        <v>Open PDFIR FINALLY.IR 617 (S19.CI.27-11)(12-00)</v>
      </c>
    </row>
    <row r="630" spans="1:19" s="118" customFormat="1" ht="80.099999999999994" hidden="1" customHeight="1" x14ac:dyDescent="0.3">
      <c r="A630" s="450">
        <f t="shared" si="40"/>
        <v>625</v>
      </c>
      <c r="B630" s="451" t="s">
        <v>3790</v>
      </c>
      <c r="C630" s="108"/>
      <c r="D630" s="103" t="s">
        <v>76</v>
      </c>
      <c r="E630" s="108" t="s">
        <v>1545</v>
      </c>
      <c r="F630" s="429" t="s">
        <v>3821</v>
      </c>
      <c r="G630" s="90" t="s">
        <v>195</v>
      </c>
      <c r="H630" s="98">
        <v>45257</v>
      </c>
      <c r="I630" s="98">
        <v>45257</v>
      </c>
      <c r="J630" s="98" t="s">
        <v>1671</v>
      </c>
      <c r="K630" s="90"/>
      <c r="L630" s="206"/>
      <c r="M630" s="206"/>
      <c r="N630" s="90"/>
      <c r="O630" s="90"/>
      <c r="P630" s="90"/>
      <c r="Q630" s="90"/>
      <c r="R630" s="90"/>
      <c r="S630" s="107" t="str">
        <f t="shared" si="41"/>
        <v>Open PDFIR FINALLY.IR 615 (S19.CI.27-11)(12-00)</v>
      </c>
    </row>
    <row r="631" spans="1:19" s="118" customFormat="1" ht="78" hidden="1" customHeight="1" x14ac:dyDescent="0.3">
      <c r="A631" s="450">
        <f t="shared" si="40"/>
        <v>626</v>
      </c>
      <c r="B631" s="451" t="s">
        <v>3788</v>
      </c>
      <c r="C631" s="108"/>
      <c r="D631" s="103" t="s">
        <v>76</v>
      </c>
      <c r="E631" s="108" t="s">
        <v>1545</v>
      </c>
      <c r="F631" s="429" t="s">
        <v>3819</v>
      </c>
      <c r="G631" s="90" t="s">
        <v>195</v>
      </c>
      <c r="H631" s="98">
        <v>45257</v>
      </c>
      <c r="I631" s="98">
        <v>45257</v>
      </c>
      <c r="J631" s="98" t="s">
        <v>1671</v>
      </c>
      <c r="K631" s="90"/>
      <c r="L631" s="206"/>
      <c r="M631" s="206"/>
      <c r="N631" s="90"/>
      <c r="O631" s="90"/>
      <c r="P631" s="90"/>
      <c r="Q631" s="90"/>
      <c r="R631" s="90"/>
      <c r="S631" s="107" t="str">
        <f t="shared" si="41"/>
        <v>Open PDFIR FINALLY.IR 613 (S19.CI.27-11)(12-00)</v>
      </c>
    </row>
    <row r="632" spans="1:19" s="118" customFormat="1" ht="103.5" hidden="1" customHeight="1" x14ac:dyDescent="0.3">
      <c r="A632" s="450">
        <f t="shared" si="40"/>
        <v>627</v>
      </c>
      <c r="B632" s="451" t="s">
        <v>3795</v>
      </c>
      <c r="C632" s="108"/>
      <c r="D632" s="103" t="s">
        <v>76</v>
      </c>
      <c r="E632" s="108" t="s">
        <v>1545</v>
      </c>
      <c r="F632" s="429" t="s">
        <v>3874</v>
      </c>
      <c r="G632" s="90" t="s">
        <v>195</v>
      </c>
      <c r="H632" s="98">
        <v>45258</v>
      </c>
      <c r="I632" s="98">
        <v>45258</v>
      </c>
      <c r="J632" s="98" t="s">
        <v>62</v>
      </c>
      <c r="K632" s="90"/>
      <c r="L632" s="206"/>
      <c r="M632" s="206"/>
      <c r="N632" s="90"/>
      <c r="O632" s="90"/>
      <c r="P632" s="90"/>
      <c r="Q632" s="90"/>
      <c r="R632" s="90"/>
      <c r="S632" s="107" t="str">
        <f t="shared" si="41"/>
        <v>Open PDFIR FINALLY.IR 620 (S19.CI.28-11)(12-00)</v>
      </c>
    </row>
    <row r="633" spans="1:19" s="118" customFormat="1" ht="44.4" hidden="1" x14ac:dyDescent="0.3">
      <c r="A633" s="450">
        <f t="shared" si="40"/>
        <v>628</v>
      </c>
      <c r="B633" s="451" t="s">
        <v>3796</v>
      </c>
      <c r="C633" s="108"/>
      <c r="D633" s="103" t="s">
        <v>76</v>
      </c>
      <c r="E633" s="108" t="s">
        <v>1545</v>
      </c>
      <c r="F633" s="429" t="s">
        <v>3873</v>
      </c>
      <c r="G633" s="90" t="s">
        <v>195</v>
      </c>
      <c r="H633" s="98">
        <v>45258</v>
      </c>
      <c r="I633" s="98">
        <v>45258</v>
      </c>
      <c r="J633" s="98" t="s">
        <v>62</v>
      </c>
      <c r="K633" s="90"/>
      <c r="L633" s="206"/>
      <c r="M633" s="206"/>
      <c r="N633" s="90"/>
      <c r="O633" s="90"/>
      <c r="P633" s="90"/>
      <c r="Q633" s="90"/>
      <c r="R633" s="90"/>
      <c r="S633" s="107" t="str">
        <f t="shared" si="41"/>
        <v>Open PDFIR FINALLY.IR 621 (S19.CI.28-11)(12-00)</v>
      </c>
    </row>
    <row r="634" spans="1:19" s="118" customFormat="1" ht="87.75" hidden="1" customHeight="1" x14ac:dyDescent="0.3">
      <c r="A634" s="450">
        <f t="shared" si="40"/>
        <v>629</v>
      </c>
      <c r="B634" s="451" t="s">
        <v>3880</v>
      </c>
      <c r="C634" s="108"/>
      <c r="D634" s="103" t="s">
        <v>76</v>
      </c>
      <c r="E634" s="108" t="s">
        <v>1356</v>
      </c>
      <c r="F634" s="429" t="s">
        <v>3886</v>
      </c>
      <c r="G634" s="90" t="s">
        <v>195</v>
      </c>
      <c r="H634" s="98">
        <v>45259</v>
      </c>
      <c r="I634" s="98">
        <v>45259</v>
      </c>
      <c r="J634" s="98" t="s">
        <v>62</v>
      </c>
      <c r="K634" s="90"/>
      <c r="L634" s="206"/>
      <c r="M634" s="206"/>
      <c r="N634" s="90"/>
      <c r="O634" s="90"/>
      <c r="P634" s="90"/>
      <c r="Q634" s="90"/>
      <c r="R634" s="90"/>
      <c r="S634" s="107" t="str">
        <f t="shared" si="41"/>
        <v>Open PDFIR FINALLY.IR 629 (S19.CI.29-11)(12-00)</v>
      </c>
    </row>
    <row r="635" spans="1:19" s="118" customFormat="1" ht="90.75" hidden="1" customHeight="1" x14ac:dyDescent="0.3">
      <c r="A635" s="450">
        <f t="shared" si="40"/>
        <v>630</v>
      </c>
      <c r="B635" s="451" t="s">
        <v>3879</v>
      </c>
      <c r="C635" s="108"/>
      <c r="D635" s="103" t="s">
        <v>76</v>
      </c>
      <c r="E635" s="108" t="s">
        <v>1545</v>
      </c>
      <c r="F635" s="429" t="s">
        <v>3885</v>
      </c>
      <c r="G635" s="90" t="s">
        <v>195</v>
      </c>
      <c r="H635" s="98">
        <v>45259</v>
      </c>
      <c r="I635" s="98">
        <v>45259</v>
      </c>
      <c r="J635" s="98" t="s">
        <v>62</v>
      </c>
      <c r="K635" s="90"/>
      <c r="L635" s="206"/>
      <c r="M635" s="206"/>
      <c r="N635" s="90"/>
      <c r="O635" s="90"/>
      <c r="P635" s="90"/>
      <c r="Q635" s="90"/>
      <c r="R635" s="90"/>
      <c r="S635" s="107" t="str">
        <f t="shared" si="41"/>
        <v>Open PDFIR FINALLY.IR 628 (S19.CI.29-11)(12-00)</v>
      </c>
    </row>
    <row r="636" spans="1:19" s="118" customFormat="1" ht="80.099999999999994" hidden="1" customHeight="1" x14ac:dyDescent="0.3">
      <c r="A636" s="450">
        <f t="shared" si="40"/>
        <v>631</v>
      </c>
      <c r="B636" s="451" t="s">
        <v>3876</v>
      </c>
      <c r="C636" s="108"/>
      <c r="D636" s="103" t="s">
        <v>76</v>
      </c>
      <c r="E636" s="108" t="s">
        <v>1946</v>
      </c>
      <c r="F636" s="429" t="s">
        <v>3882</v>
      </c>
      <c r="G636" s="90" t="s">
        <v>195</v>
      </c>
      <c r="H636" s="98">
        <v>45259</v>
      </c>
      <c r="I636" s="98">
        <v>45259</v>
      </c>
      <c r="J636" s="98" t="s">
        <v>62</v>
      </c>
      <c r="K636" s="90"/>
      <c r="L636" s="206"/>
      <c r="M636" s="206"/>
      <c r="N636" s="90"/>
      <c r="O636" s="90"/>
      <c r="P636" s="90"/>
      <c r="Q636" s="90"/>
      <c r="R636" s="90"/>
      <c r="S636" s="107" t="str">
        <f t="shared" si="41"/>
        <v>Open PDFIR FINALLY.IR 625 (S19.CI.28-11)(12-00)</v>
      </c>
    </row>
    <row r="637" spans="1:19" s="118" customFormat="1" ht="80.099999999999994" hidden="1" customHeight="1" x14ac:dyDescent="0.3">
      <c r="A637" s="450">
        <f t="shared" si="40"/>
        <v>632</v>
      </c>
      <c r="B637" s="451" t="s">
        <v>3878</v>
      </c>
      <c r="C637" s="108"/>
      <c r="D637" s="103" t="s">
        <v>76</v>
      </c>
      <c r="E637" s="108" t="s">
        <v>1545</v>
      </c>
      <c r="F637" s="429" t="s">
        <v>3884</v>
      </c>
      <c r="G637" s="90" t="s">
        <v>195</v>
      </c>
      <c r="H637" s="98">
        <v>45259</v>
      </c>
      <c r="I637" s="98">
        <v>45259</v>
      </c>
      <c r="J637" s="98" t="s">
        <v>62</v>
      </c>
      <c r="K637" s="90"/>
      <c r="L637" s="206"/>
      <c r="M637" s="206"/>
      <c r="N637" s="90"/>
      <c r="O637" s="90"/>
      <c r="P637" s="90"/>
      <c r="Q637" s="90"/>
      <c r="R637" s="90"/>
      <c r="S637" s="107" t="str">
        <f t="shared" si="41"/>
        <v>Open PDFIR FINALLY.IR 627 (S19.CI.29-11)(12-00)</v>
      </c>
    </row>
    <row r="638" spans="1:19" s="118" customFormat="1" ht="80.099999999999994" hidden="1" customHeight="1" x14ac:dyDescent="0.3">
      <c r="A638" s="450">
        <f t="shared" si="40"/>
        <v>633</v>
      </c>
      <c r="B638" s="451" t="s">
        <v>3877</v>
      </c>
      <c r="C638" s="108"/>
      <c r="D638" s="103" t="s">
        <v>76</v>
      </c>
      <c r="E638" s="108" t="s">
        <v>1545</v>
      </c>
      <c r="F638" s="429" t="s">
        <v>3883</v>
      </c>
      <c r="G638" s="90" t="s">
        <v>195</v>
      </c>
      <c r="H638" s="98">
        <v>45259</v>
      </c>
      <c r="I638" s="98">
        <v>45259</v>
      </c>
      <c r="J638" s="98" t="s">
        <v>62</v>
      </c>
      <c r="K638" s="90"/>
      <c r="L638" s="206"/>
      <c r="M638" s="206"/>
      <c r="N638" s="90"/>
      <c r="O638" s="90"/>
      <c r="P638" s="90"/>
      <c r="Q638" s="90"/>
      <c r="R638" s="90"/>
      <c r="S638" s="107" t="str">
        <f t="shared" si="41"/>
        <v>Open PDFIR FINALLY.IR 626 (S19.CI.29-11)(12-00)</v>
      </c>
    </row>
    <row r="639" spans="1:19" s="118" customFormat="1" ht="80.099999999999994" customHeight="1" x14ac:dyDescent="0.3">
      <c r="A639" s="450">
        <f t="shared" si="40"/>
        <v>634</v>
      </c>
      <c r="B639" s="451" t="s">
        <v>3893</v>
      </c>
      <c r="C639" s="108"/>
      <c r="D639" s="103" t="s">
        <v>1140</v>
      </c>
      <c r="E639" s="108" t="s">
        <v>1356</v>
      </c>
      <c r="F639" s="429" t="s">
        <v>3895</v>
      </c>
      <c r="G639" s="90" t="s">
        <v>195</v>
      </c>
      <c r="H639" s="98">
        <v>45260</v>
      </c>
      <c r="I639" s="98">
        <v>45260</v>
      </c>
      <c r="J639" s="98" t="s">
        <v>1671</v>
      </c>
      <c r="K639" s="90"/>
      <c r="L639" s="206"/>
      <c r="M639" s="206"/>
      <c r="N639" s="90"/>
      <c r="O639" s="90"/>
      <c r="P639" s="90"/>
      <c r="Q639" s="90"/>
      <c r="R639" s="90"/>
      <c r="S639" s="107" t="str">
        <f t="shared" si="41"/>
        <v>Open PDFIR FINALLY.IR 53 (S19.ELEC.30-11)(12-00)</v>
      </c>
    </row>
    <row r="640" spans="1:19" s="118" customFormat="1" ht="80.099999999999994" customHeight="1" x14ac:dyDescent="0.3">
      <c r="A640" s="450">
        <f t="shared" si="40"/>
        <v>635</v>
      </c>
      <c r="B640" s="451" t="s">
        <v>3894</v>
      </c>
      <c r="C640" s="108"/>
      <c r="D640" s="103" t="s">
        <v>1140</v>
      </c>
      <c r="E640" s="108" t="s">
        <v>1545</v>
      </c>
      <c r="F640" s="429" t="s">
        <v>3896</v>
      </c>
      <c r="G640" s="90" t="s">
        <v>195</v>
      </c>
      <c r="H640" s="98">
        <v>45260</v>
      </c>
      <c r="I640" s="98">
        <v>45260</v>
      </c>
      <c r="J640" s="98" t="s">
        <v>1671</v>
      </c>
      <c r="K640" s="90"/>
      <c r="L640" s="206"/>
      <c r="M640" s="206"/>
      <c r="N640" s="90"/>
      <c r="O640" s="90"/>
      <c r="P640" s="90"/>
      <c r="Q640" s="90"/>
      <c r="R640" s="90"/>
      <c r="S640" s="107" t="str">
        <f t="shared" si="41"/>
        <v>Open PDFIR FINALLY.IR 54 (S19.ELEC.30-11)(12-00)</v>
      </c>
    </row>
    <row r="641" spans="1:19" s="118" customFormat="1" ht="80.099999999999994" hidden="1" customHeight="1" x14ac:dyDescent="0.3">
      <c r="A641" s="450">
        <f t="shared" si="40"/>
        <v>636</v>
      </c>
      <c r="B641" s="451" t="s">
        <v>3922</v>
      </c>
      <c r="C641" s="108"/>
      <c r="D641" s="103" t="s">
        <v>77</v>
      </c>
      <c r="E641" s="108" t="s">
        <v>3751</v>
      </c>
      <c r="F641" s="429" t="s">
        <v>3941</v>
      </c>
      <c r="G641" s="90" t="s">
        <v>195</v>
      </c>
      <c r="H641" s="98">
        <v>45260</v>
      </c>
      <c r="I641" s="98">
        <v>45260</v>
      </c>
      <c r="J641" s="98" t="s">
        <v>25</v>
      </c>
      <c r="K641" s="90" t="s">
        <v>195</v>
      </c>
      <c r="L641" s="98">
        <v>45528</v>
      </c>
      <c r="M641" s="98">
        <v>45528</v>
      </c>
      <c r="N641" s="461" t="s">
        <v>1671</v>
      </c>
      <c r="O641" s="90"/>
      <c r="P641" s="90"/>
      <c r="Q641" s="90"/>
      <c r="R641" s="90"/>
      <c r="S641" s="107" t="str">
        <f t="shared" si="41"/>
        <v>Open PDFIR FINALLY.IR 630 (S19.ARCH.30-11)(12-00)</v>
      </c>
    </row>
    <row r="642" spans="1:19" s="118" customFormat="1" ht="80.099999999999994" hidden="1" customHeight="1" x14ac:dyDescent="0.3">
      <c r="A642" s="450">
        <f t="shared" si="40"/>
        <v>637</v>
      </c>
      <c r="B642" s="451" t="s">
        <v>3928</v>
      </c>
      <c r="C642" s="108"/>
      <c r="D642" s="103" t="s">
        <v>76</v>
      </c>
      <c r="E642" s="108" t="s">
        <v>1356</v>
      </c>
      <c r="F642" s="429" t="s">
        <v>3935</v>
      </c>
      <c r="G642" s="90" t="s">
        <v>195</v>
      </c>
      <c r="H642" s="98">
        <v>45260</v>
      </c>
      <c r="I642" s="98">
        <v>45260</v>
      </c>
      <c r="J642" s="98" t="s">
        <v>62</v>
      </c>
      <c r="K642" s="90"/>
      <c r="L642" s="206"/>
      <c r="M642" s="206"/>
      <c r="N642" s="90"/>
      <c r="O642" s="90"/>
      <c r="P642" s="90"/>
      <c r="Q642" s="90"/>
      <c r="R642" s="90"/>
      <c r="S642" s="107" t="str">
        <f t="shared" si="41"/>
        <v>Open PDFIR FINALLY.IR 636 (S19.CI.30-11)(10-00)</v>
      </c>
    </row>
    <row r="643" spans="1:19" s="118" customFormat="1" ht="80.099999999999994" hidden="1" customHeight="1" x14ac:dyDescent="0.3">
      <c r="A643" s="450">
        <f t="shared" si="40"/>
        <v>638</v>
      </c>
      <c r="B643" s="451" t="s">
        <v>4061</v>
      </c>
      <c r="C643" s="108"/>
      <c r="D643" s="103" t="s">
        <v>76</v>
      </c>
      <c r="E643" s="108" t="s">
        <v>4728</v>
      </c>
      <c r="F643" s="429" t="s">
        <v>4087</v>
      </c>
      <c r="G643" s="90" t="s">
        <v>195</v>
      </c>
      <c r="H643" s="98">
        <v>45261</v>
      </c>
      <c r="I643" s="98">
        <v>45261</v>
      </c>
      <c r="J643" s="98" t="s">
        <v>62</v>
      </c>
      <c r="K643" s="90"/>
      <c r="L643" s="206"/>
      <c r="M643" s="206"/>
      <c r="N643" s="90"/>
      <c r="O643" s="90"/>
      <c r="P643" s="90"/>
      <c r="Q643" s="90"/>
      <c r="R643" s="90"/>
      <c r="S643" s="107" t="str">
        <f t="shared" si="41"/>
        <v>Open PDFIR FINALLY.IR 661 (S19.CI.03-12)(12-00)</v>
      </c>
    </row>
    <row r="644" spans="1:19" s="118" customFormat="1" ht="80.099999999999994" hidden="1" customHeight="1" x14ac:dyDescent="0.3">
      <c r="A644" s="450">
        <f t="shared" si="40"/>
        <v>639</v>
      </c>
      <c r="B644" s="451" t="s">
        <v>3974</v>
      </c>
      <c r="C644" s="108"/>
      <c r="D644" s="103" t="s">
        <v>76</v>
      </c>
      <c r="E644" s="108" t="s">
        <v>1545</v>
      </c>
      <c r="F644" s="429" t="s">
        <v>3994</v>
      </c>
      <c r="G644" s="90" t="s">
        <v>195</v>
      </c>
      <c r="H644" s="98">
        <v>45262</v>
      </c>
      <c r="I644" s="98">
        <v>45262</v>
      </c>
      <c r="J644" s="98" t="s">
        <v>62</v>
      </c>
      <c r="K644" s="90"/>
      <c r="L644" s="206"/>
      <c r="M644" s="206"/>
      <c r="N644" s="90"/>
      <c r="O644" s="90"/>
      <c r="P644" s="90"/>
      <c r="Q644" s="90"/>
      <c r="R644" s="90"/>
      <c r="S644" s="107" t="str">
        <f t="shared" si="41"/>
        <v>Open PDFIR FINALLY.IR 646 (S19.CI.27-11)(12-00)</v>
      </c>
    </row>
    <row r="645" spans="1:19" s="118" customFormat="1" ht="80.099999999999994" hidden="1" customHeight="1" x14ac:dyDescent="0.3">
      <c r="A645" s="450">
        <f t="shared" si="40"/>
        <v>640</v>
      </c>
      <c r="B645" s="451" t="s">
        <v>3973</v>
      </c>
      <c r="C645" s="108"/>
      <c r="D645" s="103" t="s">
        <v>76</v>
      </c>
      <c r="E645" s="108" t="s">
        <v>1545</v>
      </c>
      <c r="F645" s="429" t="s">
        <v>3995</v>
      </c>
      <c r="G645" s="90" t="s">
        <v>195</v>
      </c>
      <c r="H645" s="98">
        <v>45262</v>
      </c>
      <c r="I645" s="98">
        <v>45262</v>
      </c>
      <c r="J645" s="98" t="s">
        <v>62</v>
      </c>
      <c r="K645" s="90"/>
      <c r="L645" s="206"/>
      <c r="M645" s="206"/>
      <c r="N645" s="90"/>
      <c r="O645" s="90"/>
      <c r="P645" s="90"/>
      <c r="Q645" s="90"/>
      <c r="R645" s="90"/>
      <c r="S645" s="107" t="str">
        <f t="shared" si="41"/>
        <v>Open PDFIR FINALLY.IR 645 (S19.CI.27-11)(12-00)</v>
      </c>
    </row>
    <row r="646" spans="1:19" s="118" customFormat="1" ht="80.099999999999994" hidden="1" customHeight="1" x14ac:dyDescent="0.3">
      <c r="A646" s="450">
        <f t="shared" ref="A646:A709" si="43">ROW()-ROW($A$5)</f>
        <v>641</v>
      </c>
      <c r="B646" s="451" t="s">
        <v>3971</v>
      </c>
      <c r="C646" s="108"/>
      <c r="D646" s="103" t="s">
        <v>76</v>
      </c>
      <c r="E646" s="108" t="s">
        <v>1545</v>
      </c>
      <c r="F646" s="429" t="s">
        <v>3997</v>
      </c>
      <c r="G646" s="90" t="s">
        <v>195</v>
      </c>
      <c r="H646" s="98">
        <v>45262</v>
      </c>
      <c r="I646" s="98">
        <v>45262</v>
      </c>
      <c r="J646" s="98" t="s">
        <v>62</v>
      </c>
      <c r="K646" s="90"/>
      <c r="L646" s="206"/>
      <c r="M646" s="206"/>
      <c r="N646" s="90"/>
      <c r="O646" s="90"/>
      <c r="P646" s="90"/>
      <c r="Q646" s="90"/>
      <c r="R646" s="90"/>
      <c r="S646" s="107" t="str">
        <f t="shared" ref="S646:S709" si="44">IF(B646&gt;0,HYPERLINK(CONCATENATE("PDFIR FINALLY/",B646,".pdf"),CONCATENATE("Open PDFIR FINALLY.",B646)),"")</f>
        <v>Open PDFIR FINALLY.IR 643 (S19.CI.27-11)(12-00)</v>
      </c>
    </row>
    <row r="647" spans="1:19" s="118" customFormat="1" ht="80.099999999999994" hidden="1" customHeight="1" x14ac:dyDescent="0.3">
      <c r="A647" s="450">
        <f t="shared" si="43"/>
        <v>642</v>
      </c>
      <c r="B647" s="451" t="s">
        <v>3972</v>
      </c>
      <c r="C647" s="108"/>
      <c r="D647" s="103" t="s">
        <v>76</v>
      </c>
      <c r="E647" s="108" t="s">
        <v>1545</v>
      </c>
      <c r="F647" s="429" t="s">
        <v>3996</v>
      </c>
      <c r="G647" s="90" t="s">
        <v>195</v>
      </c>
      <c r="H647" s="98">
        <v>45262</v>
      </c>
      <c r="I647" s="98">
        <v>45262</v>
      </c>
      <c r="J647" s="98" t="s">
        <v>62</v>
      </c>
      <c r="K647" s="90"/>
      <c r="L647" s="206"/>
      <c r="M647" s="206"/>
      <c r="N647" s="90"/>
      <c r="O647" s="90"/>
      <c r="P647" s="90"/>
      <c r="Q647" s="90"/>
      <c r="R647" s="90"/>
      <c r="S647" s="107" t="str">
        <f t="shared" si="44"/>
        <v>Open PDFIR FINALLY.IR 644 (S19.CI.27-11)(12-00)</v>
      </c>
    </row>
    <row r="648" spans="1:19" s="118" customFormat="1" ht="80.099999999999994" hidden="1" customHeight="1" x14ac:dyDescent="0.3">
      <c r="A648" s="450">
        <f t="shared" si="43"/>
        <v>643</v>
      </c>
      <c r="B648" s="451" t="s">
        <v>6965</v>
      </c>
      <c r="C648" s="110"/>
      <c r="D648" s="103" t="s">
        <v>1634</v>
      </c>
      <c r="E648" s="108" t="s">
        <v>1545</v>
      </c>
      <c r="F648" s="429" t="s">
        <v>6968</v>
      </c>
      <c r="G648" s="90" t="s">
        <v>195</v>
      </c>
      <c r="H648" s="98">
        <v>45262</v>
      </c>
      <c r="I648" s="98">
        <v>45262</v>
      </c>
      <c r="J648" s="98" t="s">
        <v>62</v>
      </c>
      <c r="K648" s="90"/>
      <c r="L648" s="206"/>
      <c r="M648" s="206"/>
      <c r="N648" s="90"/>
      <c r="O648" s="90"/>
      <c r="P648" s="90"/>
      <c r="Q648" s="90"/>
      <c r="R648" s="90"/>
      <c r="S648" s="107" t="str">
        <f t="shared" si="44"/>
        <v>Open PDFIR FINALLY.IR 1246 (S19.CI.03-12)(12-00)</v>
      </c>
    </row>
    <row r="649" spans="1:19" s="118" customFormat="1" ht="80.099999999999994" hidden="1" customHeight="1" x14ac:dyDescent="0.3">
      <c r="A649" s="450">
        <f t="shared" si="43"/>
        <v>644</v>
      </c>
      <c r="B649" s="451" t="s">
        <v>3923</v>
      </c>
      <c r="C649" s="108"/>
      <c r="D649" s="103" t="s">
        <v>228</v>
      </c>
      <c r="E649" s="108" t="s">
        <v>1545</v>
      </c>
      <c r="F649" s="429" t="s">
        <v>3940</v>
      </c>
      <c r="G649" s="90" t="s">
        <v>195</v>
      </c>
      <c r="H649" s="98">
        <v>45262</v>
      </c>
      <c r="I649" s="98">
        <v>45262</v>
      </c>
      <c r="J649" s="98" t="s">
        <v>62</v>
      </c>
      <c r="K649" s="90"/>
      <c r="L649" s="206"/>
      <c r="M649" s="206"/>
      <c r="N649" s="90"/>
      <c r="O649" s="90"/>
      <c r="P649" s="90"/>
      <c r="Q649" s="90"/>
      <c r="R649" s="90"/>
      <c r="S649" s="107" t="str">
        <f t="shared" si="44"/>
        <v>Open PDFIR FINALLY.IR 631 (S19.SU.02-12)(10-00)</v>
      </c>
    </row>
    <row r="650" spans="1:19" s="118" customFormat="1" ht="80.099999999999994" hidden="1" customHeight="1" x14ac:dyDescent="0.3">
      <c r="A650" s="450">
        <f t="shared" si="43"/>
        <v>645</v>
      </c>
      <c r="B650" s="451" t="s">
        <v>3925</v>
      </c>
      <c r="C650" s="108"/>
      <c r="D650" s="103" t="s">
        <v>228</v>
      </c>
      <c r="E650" s="108" t="s">
        <v>1946</v>
      </c>
      <c r="F650" s="429" t="s">
        <v>3938</v>
      </c>
      <c r="G650" s="90" t="s">
        <v>195</v>
      </c>
      <c r="H650" s="98">
        <v>45262</v>
      </c>
      <c r="I650" s="98">
        <v>45262</v>
      </c>
      <c r="J650" s="98" t="s">
        <v>62</v>
      </c>
      <c r="K650" s="90"/>
      <c r="L650" s="206"/>
      <c r="M650" s="206"/>
      <c r="N650" s="90"/>
      <c r="O650" s="90"/>
      <c r="P650" s="90"/>
      <c r="Q650" s="90"/>
      <c r="R650" s="90"/>
      <c r="S650" s="107" t="str">
        <f t="shared" si="44"/>
        <v>Open PDFIR FINALLY.IR 633 (S19.SU.02-12)(10-00)</v>
      </c>
    </row>
    <row r="651" spans="1:19" s="118" customFormat="1" ht="80.099999999999994" hidden="1" customHeight="1" x14ac:dyDescent="0.3">
      <c r="A651" s="450">
        <f t="shared" si="43"/>
        <v>646</v>
      </c>
      <c r="B651" s="451" t="s">
        <v>3926</v>
      </c>
      <c r="C651" s="108"/>
      <c r="D651" s="103" t="s">
        <v>228</v>
      </c>
      <c r="E651" s="108" t="s">
        <v>1545</v>
      </c>
      <c r="F651" s="429" t="s">
        <v>3937</v>
      </c>
      <c r="G651" s="90" t="s">
        <v>195</v>
      </c>
      <c r="H651" s="98">
        <v>45262</v>
      </c>
      <c r="I651" s="98">
        <v>45262</v>
      </c>
      <c r="J651" s="98" t="s">
        <v>62</v>
      </c>
      <c r="K651" s="90"/>
      <c r="L651" s="206"/>
      <c r="M651" s="206"/>
      <c r="N651" s="90"/>
      <c r="O651" s="90"/>
      <c r="P651" s="90"/>
      <c r="Q651" s="90"/>
      <c r="R651" s="90"/>
      <c r="S651" s="107" t="str">
        <f t="shared" si="44"/>
        <v>Open PDFIR FINALLY.IR 634 (S19.SU.02-12)(10-00)</v>
      </c>
    </row>
    <row r="652" spans="1:19" s="118" customFormat="1" ht="80.099999999999994" hidden="1" customHeight="1" x14ac:dyDescent="0.3">
      <c r="A652" s="450">
        <f t="shared" si="43"/>
        <v>647</v>
      </c>
      <c r="B652" s="451" t="s">
        <v>3970</v>
      </c>
      <c r="C652" s="108"/>
      <c r="D652" s="103" t="s">
        <v>76</v>
      </c>
      <c r="E652" s="108" t="s">
        <v>1545</v>
      </c>
      <c r="F652" s="429" t="s">
        <v>3998</v>
      </c>
      <c r="G652" s="90" t="s">
        <v>195</v>
      </c>
      <c r="H652" s="98">
        <v>45262</v>
      </c>
      <c r="I652" s="98">
        <v>45262</v>
      </c>
      <c r="J652" s="98" t="s">
        <v>62</v>
      </c>
      <c r="K652" s="90"/>
      <c r="L652" s="206"/>
      <c r="M652" s="206"/>
      <c r="N652" s="90"/>
      <c r="O652" s="90"/>
      <c r="P652" s="90"/>
      <c r="Q652" s="90"/>
      <c r="R652" s="90"/>
      <c r="S652" s="107" t="str">
        <f t="shared" si="44"/>
        <v>Open PDFIR FINALLY.IR 642 (S19.CI.27-11)(12-00)</v>
      </c>
    </row>
    <row r="653" spans="1:19" s="118" customFormat="1" ht="80.099999999999994" hidden="1" customHeight="1" x14ac:dyDescent="0.3">
      <c r="A653" s="450">
        <f t="shared" si="43"/>
        <v>648</v>
      </c>
      <c r="B653" s="451" t="s">
        <v>3975</v>
      </c>
      <c r="C653" s="108"/>
      <c r="D653" s="103" t="s">
        <v>76</v>
      </c>
      <c r="E653" s="108" t="s">
        <v>1946</v>
      </c>
      <c r="F653" s="429" t="s">
        <v>3993</v>
      </c>
      <c r="G653" s="90" t="s">
        <v>195</v>
      </c>
      <c r="H653" s="98">
        <v>45262</v>
      </c>
      <c r="I653" s="98">
        <v>45262</v>
      </c>
      <c r="J653" s="98" t="s">
        <v>62</v>
      </c>
      <c r="K653" s="90"/>
      <c r="L653" s="206"/>
      <c r="M653" s="206"/>
      <c r="N653" s="90"/>
      <c r="O653" s="90"/>
      <c r="P653" s="90"/>
      <c r="Q653" s="90"/>
      <c r="R653" s="90"/>
      <c r="S653" s="107" t="str">
        <f t="shared" si="44"/>
        <v>Open PDFIR FINALLY.IR 647 (S19.CI.29-11)(12-00)</v>
      </c>
    </row>
    <row r="654" spans="1:19" s="118" customFormat="1" ht="80.099999999999994" hidden="1" customHeight="1" x14ac:dyDescent="0.3">
      <c r="A654" s="450">
        <f t="shared" si="43"/>
        <v>649</v>
      </c>
      <c r="B654" s="451" t="s">
        <v>3969</v>
      </c>
      <c r="C654" s="108"/>
      <c r="D654" s="103" t="s">
        <v>76</v>
      </c>
      <c r="E654" s="108" t="s">
        <v>1545</v>
      </c>
      <c r="F654" s="429" t="s">
        <v>3999</v>
      </c>
      <c r="G654" s="90" t="s">
        <v>195</v>
      </c>
      <c r="H654" s="98">
        <v>45262</v>
      </c>
      <c r="I654" s="98">
        <v>45262</v>
      </c>
      <c r="J654" s="98" t="s">
        <v>62</v>
      </c>
      <c r="K654" s="90"/>
      <c r="L654" s="206"/>
      <c r="M654" s="206"/>
      <c r="N654" s="90"/>
      <c r="O654" s="90"/>
      <c r="P654" s="90"/>
      <c r="Q654" s="90"/>
      <c r="R654" s="90"/>
      <c r="S654" s="107" t="str">
        <f t="shared" si="44"/>
        <v>Open PDFIR FINALLY.IR 641 (S19.CI.29-11)(12-00)</v>
      </c>
    </row>
    <row r="655" spans="1:19" s="118" customFormat="1" ht="80.099999999999994" hidden="1" customHeight="1" x14ac:dyDescent="0.3">
      <c r="A655" s="450">
        <f t="shared" si="43"/>
        <v>650</v>
      </c>
      <c r="B655" s="451" t="s">
        <v>3929</v>
      </c>
      <c r="C655" s="108"/>
      <c r="D655" s="103" t="s">
        <v>76</v>
      </c>
      <c r="E655" s="108" t="s">
        <v>1545</v>
      </c>
      <c r="F655" s="429" t="s">
        <v>3934</v>
      </c>
      <c r="G655" s="90" t="s">
        <v>195</v>
      </c>
      <c r="H655" s="98">
        <v>45262</v>
      </c>
      <c r="I655" s="98">
        <v>45262</v>
      </c>
      <c r="J655" s="98" t="s">
        <v>62</v>
      </c>
      <c r="K655" s="90"/>
      <c r="L655" s="206"/>
      <c r="M655" s="206"/>
      <c r="N655" s="90"/>
      <c r="O655" s="90"/>
      <c r="P655" s="90"/>
      <c r="Q655" s="90"/>
      <c r="R655" s="90"/>
      <c r="S655" s="107" t="str">
        <f t="shared" si="44"/>
        <v>Open PDFIR FINALLY.IR 637 (S19.CI.02-12)(10-00)</v>
      </c>
    </row>
    <row r="656" spans="1:19" s="350" customFormat="1" ht="80.099999999999994" hidden="1" customHeight="1" x14ac:dyDescent="0.3">
      <c r="A656" s="450">
        <f t="shared" si="43"/>
        <v>651</v>
      </c>
      <c r="B656" s="451" t="s">
        <v>3927</v>
      </c>
      <c r="C656" s="108"/>
      <c r="D656" s="103" t="s">
        <v>76</v>
      </c>
      <c r="E656" s="108" t="s">
        <v>1356</v>
      </c>
      <c r="F656" s="429" t="s">
        <v>3936</v>
      </c>
      <c r="G656" s="90" t="s">
        <v>195</v>
      </c>
      <c r="H656" s="98">
        <v>45262</v>
      </c>
      <c r="I656" s="98">
        <v>45262</v>
      </c>
      <c r="J656" s="98" t="s">
        <v>62</v>
      </c>
      <c r="K656" s="90"/>
      <c r="L656" s="206"/>
      <c r="M656" s="206"/>
      <c r="N656" s="90"/>
      <c r="O656" s="90"/>
      <c r="P656" s="90"/>
      <c r="Q656" s="90"/>
      <c r="R656" s="90"/>
      <c r="S656" s="107" t="str">
        <f t="shared" si="44"/>
        <v>Open PDFIR FINALLY.IR 635 (S19.CI.02-12)(10-00)</v>
      </c>
    </row>
    <row r="657" spans="1:19" s="118" customFormat="1" ht="80.099999999999994" hidden="1" customHeight="1" x14ac:dyDescent="0.3">
      <c r="A657" s="450">
        <f t="shared" si="43"/>
        <v>652</v>
      </c>
      <c r="B657" s="451" t="s">
        <v>3968</v>
      </c>
      <c r="C657" s="108"/>
      <c r="D657" s="103" t="s">
        <v>76</v>
      </c>
      <c r="E657" s="108" t="s">
        <v>1545</v>
      </c>
      <c r="F657" s="429" t="s">
        <v>4000</v>
      </c>
      <c r="G657" s="90" t="s">
        <v>195</v>
      </c>
      <c r="H657" s="98">
        <v>45262</v>
      </c>
      <c r="I657" s="98">
        <v>45262</v>
      </c>
      <c r="J657" s="98" t="s">
        <v>62</v>
      </c>
      <c r="K657" s="90"/>
      <c r="L657" s="206"/>
      <c r="M657" s="206"/>
      <c r="N657" s="90"/>
      <c r="O657" s="90"/>
      <c r="P657" s="90"/>
      <c r="Q657" s="90"/>
      <c r="R657" s="90"/>
      <c r="S657" s="107" t="str">
        <f t="shared" si="44"/>
        <v>Open PDFIR FINALLY.IR 640 (S19.CI.02-12)(10-00)</v>
      </c>
    </row>
    <row r="658" spans="1:19" s="118" customFormat="1" ht="80.099999999999994" hidden="1" customHeight="1" x14ac:dyDescent="0.3">
      <c r="A658" s="450">
        <f t="shared" si="43"/>
        <v>653</v>
      </c>
      <c r="B658" s="451" t="s">
        <v>3930</v>
      </c>
      <c r="C658" s="108"/>
      <c r="D658" s="103" t="s">
        <v>76</v>
      </c>
      <c r="E658" s="108" t="s">
        <v>1545</v>
      </c>
      <c r="F658" s="429" t="s">
        <v>3933</v>
      </c>
      <c r="G658" s="90" t="s">
        <v>195</v>
      </c>
      <c r="H658" s="98">
        <v>45262</v>
      </c>
      <c r="I658" s="98">
        <v>45262</v>
      </c>
      <c r="J658" s="98" t="s">
        <v>25</v>
      </c>
      <c r="K658" s="90" t="s">
        <v>195</v>
      </c>
      <c r="L658" s="98">
        <v>45278</v>
      </c>
      <c r="M658" s="98">
        <v>45278</v>
      </c>
      <c r="N658" s="98" t="s">
        <v>62</v>
      </c>
      <c r="O658" s="90"/>
      <c r="P658" s="90"/>
      <c r="Q658" s="90"/>
      <c r="R658" s="90"/>
      <c r="S658" s="107" t="str">
        <f t="shared" si="44"/>
        <v>Open PDFIR FINALLY.IR 638 (S19.CI.02-12)(10-00)</v>
      </c>
    </row>
    <row r="659" spans="1:19" s="118" customFormat="1" ht="80.099999999999994" hidden="1" customHeight="1" x14ac:dyDescent="0.3">
      <c r="A659" s="450">
        <f t="shared" si="43"/>
        <v>654</v>
      </c>
      <c r="B659" s="451" t="s">
        <v>3924</v>
      </c>
      <c r="C659" s="108"/>
      <c r="D659" s="103" t="s">
        <v>228</v>
      </c>
      <c r="E659" s="108" t="s">
        <v>3436</v>
      </c>
      <c r="F659" s="429" t="s">
        <v>3939</v>
      </c>
      <c r="G659" s="90" t="s">
        <v>195</v>
      </c>
      <c r="H659" s="98">
        <v>45262</v>
      </c>
      <c r="I659" s="98">
        <v>45262</v>
      </c>
      <c r="J659" s="98" t="s">
        <v>62</v>
      </c>
      <c r="K659" s="90"/>
      <c r="L659" s="206"/>
      <c r="M659" s="206"/>
      <c r="N659" s="90"/>
      <c r="O659" s="90"/>
      <c r="P659" s="90"/>
      <c r="Q659" s="90"/>
      <c r="R659" s="90"/>
      <c r="S659" s="107" t="str">
        <f t="shared" si="44"/>
        <v>Open PDFIR FINALLY.IR 632 (S19.SU.02-12)(10-00)</v>
      </c>
    </row>
    <row r="660" spans="1:19" s="118" customFormat="1" ht="80.099999999999994" hidden="1" customHeight="1" x14ac:dyDescent="0.3">
      <c r="A660" s="450">
        <f t="shared" si="43"/>
        <v>655</v>
      </c>
      <c r="B660" s="451" t="s">
        <v>3931</v>
      </c>
      <c r="C660" s="108"/>
      <c r="D660" s="103" t="s">
        <v>76</v>
      </c>
      <c r="E660" s="108" t="s">
        <v>1545</v>
      </c>
      <c r="F660" s="429" t="s">
        <v>3932</v>
      </c>
      <c r="G660" s="90" t="s">
        <v>195</v>
      </c>
      <c r="H660" s="98">
        <v>45262</v>
      </c>
      <c r="I660" s="98">
        <v>45262</v>
      </c>
      <c r="J660" s="98" t="s">
        <v>1671</v>
      </c>
      <c r="K660" s="90"/>
      <c r="L660" s="206"/>
      <c r="M660" s="206"/>
      <c r="N660" s="90"/>
      <c r="O660" s="90"/>
      <c r="P660" s="90"/>
      <c r="Q660" s="90"/>
      <c r="R660" s="90"/>
      <c r="S660" s="107" t="str">
        <f t="shared" si="44"/>
        <v>Open PDFIR FINALLY.IR 639 (S19.CI.02-12)(10-00)</v>
      </c>
    </row>
    <row r="661" spans="1:19" s="118" customFormat="1" ht="80.099999999999994" hidden="1" customHeight="1" x14ac:dyDescent="0.3">
      <c r="A661" s="450">
        <f t="shared" si="43"/>
        <v>656</v>
      </c>
      <c r="B661" s="451" t="s">
        <v>4063</v>
      </c>
      <c r="C661" s="108"/>
      <c r="D661" s="103" t="s">
        <v>76</v>
      </c>
      <c r="E661" s="108" t="s">
        <v>4728</v>
      </c>
      <c r="F661" s="429" t="s">
        <v>4089</v>
      </c>
      <c r="G661" s="90" t="s">
        <v>195</v>
      </c>
      <c r="H661" s="98">
        <v>45263</v>
      </c>
      <c r="I661" s="98">
        <v>45263</v>
      </c>
      <c r="J661" s="98" t="s">
        <v>62</v>
      </c>
      <c r="K661" s="90"/>
      <c r="L661" s="206"/>
      <c r="M661" s="206"/>
      <c r="N661" s="90"/>
      <c r="O661" s="90"/>
      <c r="P661" s="90"/>
      <c r="Q661" s="90"/>
      <c r="R661" s="90"/>
      <c r="S661" s="107" t="str">
        <f t="shared" si="44"/>
        <v>Open PDFIR FINALLY.IR 663 (S19.CI.03-12)(12-00)</v>
      </c>
    </row>
    <row r="662" spans="1:19" s="118" customFormat="1" ht="80.099999999999994" hidden="1" customHeight="1" x14ac:dyDescent="0.3">
      <c r="A662" s="450">
        <f t="shared" si="43"/>
        <v>657</v>
      </c>
      <c r="B662" s="451" t="s">
        <v>6957</v>
      </c>
      <c r="C662" s="110"/>
      <c r="D662" s="103" t="s">
        <v>1634</v>
      </c>
      <c r="E662" s="108" t="s">
        <v>1545</v>
      </c>
      <c r="F662" s="429" t="s">
        <v>6958</v>
      </c>
      <c r="G662" s="90" t="s">
        <v>195</v>
      </c>
      <c r="H662" s="98">
        <v>45263</v>
      </c>
      <c r="I662" s="98">
        <v>45263</v>
      </c>
      <c r="J662" s="98" t="s">
        <v>62</v>
      </c>
      <c r="K662" s="90"/>
      <c r="L662" s="206"/>
      <c r="M662" s="206"/>
      <c r="N662" s="90"/>
      <c r="O662" s="90"/>
      <c r="P662" s="90"/>
      <c r="Q662" s="90"/>
      <c r="R662" s="90"/>
      <c r="S662" s="107" t="str">
        <f t="shared" si="44"/>
        <v>Open PDFIR FINALLY.IR 1242 (S19.CI.03-12)(12-00)</v>
      </c>
    </row>
    <row r="663" spans="1:19" s="118" customFormat="1" ht="80.099999999999994" hidden="1" customHeight="1" x14ac:dyDescent="0.3">
      <c r="A663" s="450">
        <f t="shared" si="43"/>
        <v>658</v>
      </c>
      <c r="B663" s="451" t="s">
        <v>3976</v>
      </c>
      <c r="C663" s="108"/>
      <c r="D663" s="103" t="s">
        <v>228</v>
      </c>
      <c r="E663" s="108" t="s">
        <v>1545</v>
      </c>
      <c r="F663" s="429" t="s">
        <v>3992</v>
      </c>
      <c r="G663" s="90" t="s">
        <v>195</v>
      </c>
      <c r="H663" s="98">
        <v>45263</v>
      </c>
      <c r="I663" s="98">
        <v>45267</v>
      </c>
      <c r="J663" s="98" t="s">
        <v>62</v>
      </c>
      <c r="K663" s="90"/>
      <c r="L663" s="206"/>
      <c r="M663" s="206"/>
      <c r="N663" s="90"/>
      <c r="O663" s="90"/>
      <c r="P663" s="90"/>
      <c r="Q663" s="90"/>
      <c r="R663" s="90"/>
      <c r="S663" s="107" t="str">
        <f t="shared" si="44"/>
        <v>Open PDFIR FINALLY.IR 648 (S19.CI.3-12)(12-00)</v>
      </c>
    </row>
    <row r="664" spans="1:19" s="118" customFormat="1" ht="80.099999999999994" hidden="1" customHeight="1" x14ac:dyDescent="0.3">
      <c r="A664" s="450">
        <f t="shared" si="43"/>
        <v>659</v>
      </c>
      <c r="B664" s="451" t="s">
        <v>4060</v>
      </c>
      <c r="C664" s="108"/>
      <c r="D664" s="103" t="s">
        <v>76</v>
      </c>
      <c r="E664" s="108" t="s">
        <v>3482</v>
      </c>
      <c r="F664" s="429" t="s">
        <v>4086</v>
      </c>
      <c r="G664" s="90" t="s">
        <v>195</v>
      </c>
      <c r="H664" s="98">
        <v>45263</v>
      </c>
      <c r="I664" s="98">
        <v>45263</v>
      </c>
      <c r="J664" s="98" t="s">
        <v>62</v>
      </c>
      <c r="K664" s="90"/>
      <c r="L664" s="206"/>
      <c r="M664" s="206"/>
      <c r="N664" s="90"/>
      <c r="O664" s="90"/>
      <c r="P664" s="90"/>
      <c r="Q664" s="90"/>
      <c r="R664" s="90"/>
      <c r="S664" s="107" t="str">
        <f t="shared" si="44"/>
        <v>Open PDFIR FINALLY.IR 660 (S19.CI.03-12)(12-00)</v>
      </c>
    </row>
    <row r="665" spans="1:19" s="118" customFormat="1" ht="80.099999999999994" hidden="1" customHeight="1" x14ac:dyDescent="0.3">
      <c r="A665" s="450">
        <f t="shared" si="43"/>
        <v>660</v>
      </c>
      <c r="B665" s="451" t="s">
        <v>3977</v>
      </c>
      <c r="C665" s="108"/>
      <c r="D665" s="103" t="s">
        <v>228</v>
      </c>
      <c r="E665" s="108" t="s">
        <v>3436</v>
      </c>
      <c r="F665" s="429" t="s">
        <v>3991</v>
      </c>
      <c r="G665" s="90" t="s">
        <v>195</v>
      </c>
      <c r="H665" s="98">
        <v>45263</v>
      </c>
      <c r="I665" s="98">
        <v>45264</v>
      </c>
      <c r="J665" s="98" t="s">
        <v>62</v>
      </c>
      <c r="K665" s="90"/>
      <c r="L665" s="206"/>
      <c r="M665" s="206"/>
      <c r="N665" s="90"/>
      <c r="O665" s="90"/>
      <c r="P665" s="90"/>
      <c r="Q665" s="90"/>
      <c r="R665" s="90"/>
      <c r="S665" s="107" t="str">
        <f t="shared" si="44"/>
        <v>Open PDFIR FINALLY.IR 649 (S19.CI.3-12)(12-00)</v>
      </c>
    </row>
    <row r="666" spans="1:19" s="118" customFormat="1" ht="80.099999999999994" hidden="1" customHeight="1" x14ac:dyDescent="0.3">
      <c r="A666" s="450">
        <f t="shared" si="43"/>
        <v>661</v>
      </c>
      <c r="B666" s="451" t="s">
        <v>4066</v>
      </c>
      <c r="C666" s="108"/>
      <c r="D666" s="103" t="s">
        <v>76</v>
      </c>
      <c r="E666" s="108" t="s">
        <v>4728</v>
      </c>
      <c r="F666" s="429" t="s">
        <v>4092</v>
      </c>
      <c r="G666" s="90" t="s">
        <v>195</v>
      </c>
      <c r="H666" s="98">
        <v>45264</v>
      </c>
      <c r="I666" s="98">
        <v>45264</v>
      </c>
      <c r="J666" s="98" t="s">
        <v>62</v>
      </c>
      <c r="K666" s="90"/>
      <c r="L666" s="206"/>
      <c r="M666" s="206"/>
      <c r="N666" s="90"/>
      <c r="O666" s="90"/>
      <c r="P666" s="90"/>
      <c r="Q666" s="90"/>
      <c r="R666" s="90"/>
      <c r="S666" s="107" t="str">
        <f t="shared" si="44"/>
        <v>Open PDFIR FINALLY.IR 666 (S19.CI.04-12)(12-00)</v>
      </c>
    </row>
    <row r="667" spans="1:19" s="118" customFormat="1" ht="80.099999999999994" hidden="1" customHeight="1" x14ac:dyDescent="0.3">
      <c r="A667" s="450">
        <f t="shared" si="43"/>
        <v>662</v>
      </c>
      <c r="B667" s="451" t="s">
        <v>4064</v>
      </c>
      <c r="C667" s="108"/>
      <c r="D667" s="103" t="s">
        <v>76</v>
      </c>
      <c r="E667" s="108" t="s">
        <v>4728</v>
      </c>
      <c r="F667" s="429" t="s">
        <v>4090</v>
      </c>
      <c r="G667" s="90" t="s">
        <v>195</v>
      </c>
      <c r="H667" s="98">
        <v>45264</v>
      </c>
      <c r="I667" s="98">
        <v>45264</v>
      </c>
      <c r="J667" s="98" t="s">
        <v>62</v>
      </c>
      <c r="K667" s="90"/>
      <c r="L667" s="206"/>
      <c r="M667" s="206"/>
      <c r="N667" s="90"/>
      <c r="O667" s="90"/>
      <c r="P667" s="90"/>
      <c r="Q667" s="90"/>
      <c r="R667" s="90"/>
      <c r="S667" s="107" t="str">
        <f t="shared" si="44"/>
        <v>Open PDFIR FINALLY.IR 664 (S19.CI.04-12)(12-00)</v>
      </c>
    </row>
    <row r="668" spans="1:19" s="118" customFormat="1" ht="80.099999999999994" hidden="1" customHeight="1" x14ac:dyDescent="0.3">
      <c r="A668" s="450">
        <f t="shared" si="43"/>
        <v>663</v>
      </c>
      <c r="B668" s="451" t="s">
        <v>4078</v>
      </c>
      <c r="C668" s="108"/>
      <c r="D668" s="103" t="s">
        <v>76</v>
      </c>
      <c r="E668" s="108" t="s">
        <v>1545</v>
      </c>
      <c r="F668" s="429" t="s">
        <v>4104</v>
      </c>
      <c r="G668" s="90" t="s">
        <v>195</v>
      </c>
      <c r="H668" s="98">
        <v>45264</v>
      </c>
      <c r="I668" s="98">
        <v>45265</v>
      </c>
      <c r="J668" s="98" t="s">
        <v>62</v>
      </c>
      <c r="K668" s="90"/>
      <c r="L668" s="206"/>
      <c r="M668" s="206"/>
      <c r="N668" s="90"/>
      <c r="O668" s="90"/>
      <c r="P668" s="90"/>
      <c r="Q668" s="90"/>
      <c r="R668" s="90"/>
      <c r="S668" s="107" t="str">
        <f t="shared" si="44"/>
        <v>Open PDFIR FINALLY.IR 678 (S19.CI.04-12)(12-00)</v>
      </c>
    </row>
    <row r="669" spans="1:19" s="118" customFormat="1" ht="80.099999999999994" hidden="1" customHeight="1" x14ac:dyDescent="0.3">
      <c r="A669" s="450">
        <f t="shared" si="43"/>
        <v>664</v>
      </c>
      <c r="B669" s="451" t="s">
        <v>4075</v>
      </c>
      <c r="C669" s="108"/>
      <c r="D669" s="103" t="s">
        <v>76</v>
      </c>
      <c r="E669" s="108" t="s">
        <v>1545</v>
      </c>
      <c r="F669" s="429" t="s">
        <v>4101</v>
      </c>
      <c r="G669" s="90" t="s">
        <v>195</v>
      </c>
      <c r="H669" s="98">
        <v>45264</v>
      </c>
      <c r="I669" s="98">
        <v>45265</v>
      </c>
      <c r="J669" s="98" t="s">
        <v>62</v>
      </c>
      <c r="K669" s="90"/>
      <c r="L669" s="206"/>
      <c r="M669" s="206"/>
      <c r="N669" s="90"/>
      <c r="O669" s="90"/>
      <c r="P669" s="90"/>
      <c r="Q669" s="90"/>
      <c r="R669" s="90"/>
      <c r="S669" s="107" t="str">
        <f t="shared" si="44"/>
        <v>Open PDFIR FINALLY.IR 675 (S19.CI.04-12)(12-00)</v>
      </c>
    </row>
    <row r="670" spans="1:19" s="118" customFormat="1" ht="80.099999999999994" hidden="1" customHeight="1" x14ac:dyDescent="0.3">
      <c r="A670" s="450">
        <f t="shared" si="43"/>
        <v>665</v>
      </c>
      <c r="B670" s="451" t="s">
        <v>4069</v>
      </c>
      <c r="C670" s="108"/>
      <c r="D670" s="103" t="s">
        <v>76</v>
      </c>
      <c r="E670" s="108" t="s">
        <v>3482</v>
      </c>
      <c r="F670" s="429" t="s">
        <v>4095</v>
      </c>
      <c r="G670" s="90" t="s">
        <v>195</v>
      </c>
      <c r="H670" s="98">
        <v>45264</v>
      </c>
      <c r="I670" s="98">
        <v>45264</v>
      </c>
      <c r="J670" s="98" t="s">
        <v>25</v>
      </c>
      <c r="K670" s="90" t="s">
        <v>195</v>
      </c>
      <c r="L670" s="98">
        <v>45319</v>
      </c>
      <c r="M670" s="98">
        <v>45319</v>
      </c>
      <c r="N670" s="98" t="s">
        <v>62</v>
      </c>
      <c r="O670" s="90"/>
      <c r="P670" s="90"/>
      <c r="Q670" s="90"/>
      <c r="R670" s="90"/>
      <c r="S670" s="107" t="str">
        <f t="shared" si="44"/>
        <v>Open PDFIR FINALLY.IR 669 (S19.CI.04-12)(12-00)</v>
      </c>
    </row>
    <row r="671" spans="1:19" s="118" customFormat="1" ht="80.099999999999994" hidden="1" customHeight="1" x14ac:dyDescent="0.3">
      <c r="A671" s="450">
        <f t="shared" si="43"/>
        <v>666</v>
      </c>
      <c r="B671" s="451" t="s">
        <v>4062</v>
      </c>
      <c r="C671" s="108"/>
      <c r="D671" s="103" t="s">
        <v>76</v>
      </c>
      <c r="E671" s="108" t="s">
        <v>4728</v>
      </c>
      <c r="F671" s="429" t="s">
        <v>4088</v>
      </c>
      <c r="G671" s="90" t="s">
        <v>195</v>
      </c>
      <c r="H671" s="98">
        <v>45264</v>
      </c>
      <c r="I671" s="98">
        <v>45264</v>
      </c>
      <c r="J671" s="98" t="s">
        <v>62</v>
      </c>
      <c r="K671" s="90"/>
      <c r="L671" s="206"/>
      <c r="M671" s="206"/>
      <c r="N671" s="90"/>
      <c r="O671" s="90"/>
      <c r="P671" s="90"/>
      <c r="Q671" s="90"/>
      <c r="R671" s="90"/>
      <c r="S671" s="107" t="str">
        <f t="shared" si="44"/>
        <v>Open PDFIR FINALLY.IR 662 (S19.CI.03-12)(12-00)</v>
      </c>
    </row>
    <row r="672" spans="1:19" s="118" customFormat="1" ht="80.099999999999994" hidden="1" customHeight="1" x14ac:dyDescent="0.3">
      <c r="A672" s="450">
        <f t="shared" si="43"/>
        <v>667</v>
      </c>
      <c r="B672" s="451" t="s">
        <v>4074</v>
      </c>
      <c r="C672" s="108"/>
      <c r="D672" s="103" t="s">
        <v>76</v>
      </c>
      <c r="E672" s="108" t="s">
        <v>1545</v>
      </c>
      <c r="F672" s="429" t="s">
        <v>4100</v>
      </c>
      <c r="G672" s="90" t="s">
        <v>195</v>
      </c>
      <c r="H672" s="98">
        <v>45264</v>
      </c>
      <c r="I672" s="98">
        <v>45265</v>
      </c>
      <c r="J672" s="98" t="s">
        <v>62</v>
      </c>
      <c r="K672" s="90"/>
      <c r="L672" s="206"/>
      <c r="M672" s="206"/>
      <c r="N672" s="90"/>
      <c r="O672" s="90"/>
      <c r="P672" s="90"/>
      <c r="Q672" s="90"/>
      <c r="R672" s="90"/>
      <c r="S672" s="107" t="str">
        <f t="shared" si="44"/>
        <v>Open PDFIR FINALLY.IR 674 (S19.CI.04-12)(12-00)</v>
      </c>
    </row>
    <row r="673" spans="1:19" s="118" customFormat="1" ht="80.099999999999994" customHeight="1" x14ac:dyDescent="0.3">
      <c r="A673" s="450">
        <f t="shared" si="43"/>
        <v>668</v>
      </c>
      <c r="B673" s="451" t="s">
        <v>4057</v>
      </c>
      <c r="C673" s="108"/>
      <c r="D673" s="103" t="s">
        <v>1140</v>
      </c>
      <c r="E673" s="108" t="s">
        <v>1946</v>
      </c>
      <c r="F673" s="429" t="s">
        <v>4058</v>
      </c>
      <c r="G673" s="90" t="s">
        <v>195</v>
      </c>
      <c r="H673" s="98">
        <v>45265</v>
      </c>
      <c r="I673" s="98">
        <v>45265</v>
      </c>
      <c r="J673" s="98" t="s">
        <v>62</v>
      </c>
      <c r="K673" s="90"/>
      <c r="L673" s="206"/>
      <c r="M673" s="206"/>
      <c r="N673" s="90"/>
      <c r="O673" s="90"/>
      <c r="P673" s="90"/>
      <c r="Q673" s="90"/>
      <c r="R673" s="90"/>
      <c r="S673" s="107" t="str">
        <f t="shared" si="44"/>
        <v>Open PDFIR FINALLY.IR 55  (S19.ELE.05-12)(12-00)</v>
      </c>
    </row>
    <row r="674" spans="1:19" s="118" customFormat="1" ht="80.099999999999994" customHeight="1" x14ac:dyDescent="0.3">
      <c r="A674" s="450">
        <f t="shared" si="43"/>
        <v>669</v>
      </c>
      <c r="B674" s="451" t="s">
        <v>4056</v>
      </c>
      <c r="C674" s="108"/>
      <c r="D674" s="103" t="s">
        <v>1140</v>
      </c>
      <c r="E674" s="108" t="s">
        <v>1545</v>
      </c>
      <c r="F674" s="429" t="s">
        <v>8580</v>
      </c>
      <c r="G674" s="90" t="s">
        <v>195</v>
      </c>
      <c r="H674" s="98">
        <v>45265</v>
      </c>
      <c r="I674" s="98">
        <v>45265</v>
      </c>
      <c r="J674" s="98" t="s">
        <v>62</v>
      </c>
      <c r="K674" s="90"/>
      <c r="L674" s="206"/>
      <c r="M674" s="206"/>
      <c r="N674" s="90"/>
      <c r="O674" s="90"/>
      <c r="P674" s="90"/>
      <c r="Q674" s="90"/>
      <c r="R674" s="90"/>
      <c r="S674" s="107" t="str">
        <f t="shared" si="44"/>
        <v>Open PDFIR FINALLY.IR 56  (S19.ELE.05-12)(12-00)</v>
      </c>
    </row>
    <row r="675" spans="1:19" s="118" customFormat="1" ht="44.4" hidden="1" x14ac:dyDescent="0.3">
      <c r="A675" s="450">
        <f t="shared" si="43"/>
        <v>670</v>
      </c>
      <c r="B675" s="451" t="s">
        <v>3978</v>
      </c>
      <c r="C675" s="108"/>
      <c r="D675" s="103" t="s">
        <v>77</v>
      </c>
      <c r="E675" s="108" t="s">
        <v>3751</v>
      </c>
      <c r="F675" s="429" t="s">
        <v>3990</v>
      </c>
      <c r="G675" s="90" t="s">
        <v>195</v>
      </c>
      <c r="H675" s="98">
        <v>45265</v>
      </c>
      <c r="I675" s="98">
        <v>45265</v>
      </c>
      <c r="J675" s="98" t="s">
        <v>25</v>
      </c>
      <c r="K675" s="90"/>
      <c r="L675" s="206"/>
      <c r="M675" s="206"/>
      <c r="N675" s="90"/>
      <c r="O675" s="90"/>
      <c r="P675" s="90"/>
      <c r="Q675" s="90"/>
      <c r="R675" s="90"/>
      <c r="S675" s="107" t="str">
        <f t="shared" si="44"/>
        <v>Open PDFIR FINALLY.IR 652(S19.CI.3-12)(12-00)</v>
      </c>
    </row>
    <row r="676" spans="1:19" s="118" customFormat="1" ht="80.099999999999994" hidden="1" customHeight="1" x14ac:dyDescent="0.3">
      <c r="A676" s="450">
        <f t="shared" si="43"/>
        <v>671</v>
      </c>
      <c r="B676" s="451" t="s">
        <v>4067</v>
      </c>
      <c r="C676" s="108"/>
      <c r="D676" s="103" t="s">
        <v>76</v>
      </c>
      <c r="E676" s="108" t="s">
        <v>4728</v>
      </c>
      <c r="F676" s="429" t="s">
        <v>4093</v>
      </c>
      <c r="G676" s="90" t="s">
        <v>195</v>
      </c>
      <c r="H676" s="98">
        <v>45265</v>
      </c>
      <c r="I676" s="98">
        <v>45265</v>
      </c>
      <c r="J676" s="98" t="s">
        <v>62</v>
      </c>
      <c r="K676" s="90"/>
      <c r="L676" s="206"/>
      <c r="M676" s="206"/>
      <c r="N676" s="90"/>
      <c r="O676" s="90"/>
      <c r="P676" s="90"/>
      <c r="Q676" s="90"/>
      <c r="R676" s="90"/>
      <c r="S676" s="107" t="str">
        <f t="shared" si="44"/>
        <v>Open PDFIR FINALLY.IR 667 (S19.CI.05-12)(12-00)</v>
      </c>
    </row>
    <row r="677" spans="1:19" s="118" customFormat="1" ht="80.099999999999994" hidden="1" customHeight="1" x14ac:dyDescent="0.3">
      <c r="A677" s="450">
        <f t="shared" si="43"/>
        <v>672</v>
      </c>
      <c r="B677" s="451" t="s">
        <v>4065</v>
      </c>
      <c r="C677" s="108"/>
      <c r="D677" s="103" t="s">
        <v>76</v>
      </c>
      <c r="E677" s="108" t="s">
        <v>4728</v>
      </c>
      <c r="F677" s="429" t="s">
        <v>4091</v>
      </c>
      <c r="G677" s="90" t="s">
        <v>195</v>
      </c>
      <c r="H677" s="98">
        <v>45265</v>
      </c>
      <c r="I677" s="98">
        <v>45265</v>
      </c>
      <c r="J677" s="98" t="s">
        <v>62</v>
      </c>
      <c r="K677" s="90"/>
      <c r="L677" s="206"/>
      <c r="M677" s="206"/>
      <c r="N677" s="90"/>
      <c r="O677" s="90"/>
      <c r="P677" s="90"/>
      <c r="Q677" s="90"/>
      <c r="R677" s="90"/>
      <c r="S677" s="107" t="str">
        <f t="shared" si="44"/>
        <v>Open PDFIR FINALLY.IR 665 (S19.CI.05-12)(12-00)</v>
      </c>
    </row>
    <row r="678" spans="1:19" s="118" customFormat="1" ht="80.099999999999994" hidden="1" customHeight="1" x14ac:dyDescent="0.3">
      <c r="A678" s="450">
        <f t="shared" si="43"/>
        <v>673</v>
      </c>
      <c r="B678" s="451" t="s">
        <v>4076</v>
      </c>
      <c r="C678" s="108"/>
      <c r="D678" s="103" t="s">
        <v>76</v>
      </c>
      <c r="E678" s="108" t="s">
        <v>1545</v>
      </c>
      <c r="F678" s="429" t="s">
        <v>4102</v>
      </c>
      <c r="G678" s="90" t="s">
        <v>195</v>
      </c>
      <c r="H678" s="98">
        <v>45265</v>
      </c>
      <c r="I678" s="98">
        <v>45265</v>
      </c>
      <c r="J678" s="98" t="s">
        <v>62</v>
      </c>
      <c r="K678" s="90"/>
      <c r="L678" s="206"/>
      <c r="M678" s="206"/>
      <c r="N678" s="90"/>
      <c r="O678" s="90"/>
      <c r="P678" s="90"/>
      <c r="Q678" s="90"/>
      <c r="R678" s="90"/>
      <c r="S678" s="107" t="str">
        <f t="shared" si="44"/>
        <v>Open PDFIR FINALLY.IR 676 (S19.CI.04-12)(12-00)</v>
      </c>
    </row>
    <row r="679" spans="1:19" s="118" customFormat="1" ht="80.099999999999994" hidden="1" customHeight="1" x14ac:dyDescent="0.3">
      <c r="A679" s="450">
        <f t="shared" si="43"/>
        <v>674</v>
      </c>
      <c r="B679" s="451" t="s">
        <v>4072</v>
      </c>
      <c r="C679" s="108"/>
      <c r="D679" s="103" t="s">
        <v>76</v>
      </c>
      <c r="E679" s="108" t="s">
        <v>1545</v>
      </c>
      <c r="F679" s="429" t="s">
        <v>4098</v>
      </c>
      <c r="G679" s="90" t="s">
        <v>195</v>
      </c>
      <c r="H679" s="98">
        <v>45265</v>
      </c>
      <c r="I679" s="98">
        <v>45265</v>
      </c>
      <c r="J679" s="98" t="s">
        <v>62</v>
      </c>
      <c r="K679" s="90"/>
      <c r="L679" s="206"/>
      <c r="M679" s="206"/>
      <c r="N679" s="90"/>
      <c r="O679" s="90"/>
      <c r="P679" s="90"/>
      <c r="Q679" s="90"/>
      <c r="R679" s="90"/>
      <c r="S679" s="107" t="str">
        <f t="shared" si="44"/>
        <v>Open PDFIR FINALLY.IR 672 (S19.CI.05-12)(12-00)</v>
      </c>
    </row>
    <row r="680" spans="1:19" s="118" customFormat="1" ht="80.099999999999994" hidden="1" customHeight="1" x14ac:dyDescent="0.3">
      <c r="A680" s="450">
        <f t="shared" si="43"/>
        <v>675</v>
      </c>
      <c r="B680" s="451" t="s">
        <v>4073</v>
      </c>
      <c r="C680" s="108"/>
      <c r="D680" s="103" t="s">
        <v>76</v>
      </c>
      <c r="E680" s="108" t="s">
        <v>1545</v>
      </c>
      <c r="F680" s="429" t="s">
        <v>4099</v>
      </c>
      <c r="G680" s="90" t="s">
        <v>195</v>
      </c>
      <c r="H680" s="98">
        <v>45265</v>
      </c>
      <c r="I680" s="98">
        <v>45265</v>
      </c>
      <c r="J680" s="98" t="s">
        <v>62</v>
      </c>
      <c r="K680" s="90"/>
      <c r="L680" s="206"/>
      <c r="M680" s="206"/>
      <c r="N680" s="90"/>
      <c r="O680" s="90"/>
      <c r="P680" s="90"/>
      <c r="Q680" s="90"/>
      <c r="R680" s="90"/>
      <c r="S680" s="107" t="str">
        <f t="shared" si="44"/>
        <v>Open PDFIR FINALLY.IR 673 (S19.CI.05-12)(12-00)</v>
      </c>
    </row>
    <row r="681" spans="1:19" s="118" customFormat="1" ht="80.099999999999994" hidden="1" customHeight="1" x14ac:dyDescent="0.3">
      <c r="A681" s="450">
        <f t="shared" si="43"/>
        <v>676</v>
      </c>
      <c r="B681" s="451" t="s">
        <v>4071</v>
      </c>
      <c r="C681" s="108"/>
      <c r="D681" s="103" t="s">
        <v>76</v>
      </c>
      <c r="E681" s="108" t="s">
        <v>1545</v>
      </c>
      <c r="F681" s="429" t="s">
        <v>4097</v>
      </c>
      <c r="G681" s="90" t="s">
        <v>195</v>
      </c>
      <c r="H681" s="98">
        <v>45265</v>
      </c>
      <c r="I681" s="98">
        <v>45265</v>
      </c>
      <c r="J681" s="98" t="s">
        <v>62</v>
      </c>
      <c r="K681" s="90"/>
      <c r="L681" s="206"/>
      <c r="M681" s="206"/>
      <c r="N681" s="90"/>
      <c r="O681" s="90"/>
      <c r="P681" s="90"/>
      <c r="Q681" s="90"/>
      <c r="R681" s="90"/>
      <c r="S681" s="107" t="str">
        <f t="shared" si="44"/>
        <v>Open PDFIR FINALLY.IR 671 (S19.CI.05-12)(12-00)</v>
      </c>
    </row>
    <row r="682" spans="1:19" s="118" customFormat="1" ht="80.099999999999994" hidden="1" customHeight="1" x14ac:dyDescent="0.3">
      <c r="A682" s="450">
        <f t="shared" si="43"/>
        <v>677</v>
      </c>
      <c r="B682" s="451" t="s">
        <v>4070</v>
      </c>
      <c r="C682" s="108"/>
      <c r="D682" s="103" t="s">
        <v>76</v>
      </c>
      <c r="E682" s="108" t="s">
        <v>3482</v>
      </c>
      <c r="F682" s="429" t="s">
        <v>4096</v>
      </c>
      <c r="G682" s="90" t="s">
        <v>195</v>
      </c>
      <c r="H682" s="98">
        <v>45265</v>
      </c>
      <c r="I682" s="98">
        <v>45265</v>
      </c>
      <c r="J682" s="98" t="s">
        <v>25</v>
      </c>
      <c r="K682" s="90" t="s">
        <v>195</v>
      </c>
      <c r="L682" s="98">
        <v>45319</v>
      </c>
      <c r="M682" s="98">
        <v>45319</v>
      </c>
      <c r="N682" s="98" t="s">
        <v>62</v>
      </c>
      <c r="O682" s="90"/>
      <c r="P682" s="90"/>
      <c r="Q682" s="90"/>
      <c r="R682" s="90"/>
      <c r="S682" s="107" t="str">
        <f t="shared" si="44"/>
        <v>Open PDFIR FINALLY.IR 670 (S19.CI.05-12)(12-00)</v>
      </c>
    </row>
    <row r="683" spans="1:19" s="118" customFormat="1" ht="80.099999999999994" hidden="1" customHeight="1" x14ac:dyDescent="0.3">
      <c r="A683" s="450">
        <f t="shared" si="43"/>
        <v>678</v>
      </c>
      <c r="B683" s="451" t="s">
        <v>4068</v>
      </c>
      <c r="C683" s="108"/>
      <c r="D683" s="103" t="s">
        <v>76</v>
      </c>
      <c r="E683" s="108" t="s">
        <v>4728</v>
      </c>
      <c r="F683" s="429" t="s">
        <v>4094</v>
      </c>
      <c r="G683" s="90" t="s">
        <v>195</v>
      </c>
      <c r="H683" s="98">
        <v>45266</v>
      </c>
      <c r="I683" s="98">
        <v>45266</v>
      </c>
      <c r="J683" s="98" t="s">
        <v>62</v>
      </c>
      <c r="K683" s="90"/>
      <c r="L683" s="206"/>
      <c r="M683" s="206"/>
      <c r="N683" s="90"/>
      <c r="O683" s="90"/>
      <c r="P683" s="90"/>
      <c r="Q683" s="90"/>
      <c r="R683" s="90"/>
      <c r="S683" s="107" t="str">
        <f t="shared" si="44"/>
        <v>Open PDFIR FINALLY.IR 668 (S19.CI.06-12)(12-00)</v>
      </c>
    </row>
    <row r="684" spans="1:19" s="118" customFormat="1" ht="80.099999999999994" hidden="1" customHeight="1" x14ac:dyDescent="0.3">
      <c r="A684" s="450">
        <f t="shared" si="43"/>
        <v>679</v>
      </c>
      <c r="B684" s="451" t="s">
        <v>4077</v>
      </c>
      <c r="C684" s="108"/>
      <c r="D684" s="103" t="s">
        <v>76</v>
      </c>
      <c r="E684" s="108" t="s">
        <v>1545</v>
      </c>
      <c r="F684" s="429" t="s">
        <v>4103</v>
      </c>
      <c r="G684" s="90" t="s">
        <v>195</v>
      </c>
      <c r="H684" s="98">
        <v>45266</v>
      </c>
      <c r="I684" s="98">
        <v>45265</v>
      </c>
      <c r="J684" s="98" t="s">
        <v>62</v>
      </c>
      <c r="K684" s="90"/>
      <c r="L684" s="206"/>
      <c r="M684" s="206"/>
      <c r="N684" s="90"/>
      <c r="O684" s="90"/>
      <c r="P684" s="90"/>
      <c r="Q684" s="90"/>
      <c r="R684" s="90"/>
      <c r="S684" s="107" t="str">
        <f t="shared" si="44"/>
        <v>Open PDFIR FINALLY.IR 677 (S19.CI.06-12)(12-00)</v>
      </c>
    </row>
    <row r="685" spans="1:19" s="118" customFormat="1" ht="80.099999999999994" hidden="1" customHeight="1" x14ac:dyDescent="0.3">
      <c r="A685" s="450">
        <f t="shared" si="43"/>
        <v>680</v>
      </c>
      <c r="B685" s="451" t="s">
        <v>3983</v>
      </c>
      <c r="C685" s="108"/>
      <c r="D685" s="103" t="s">
        <v>228</v>
      </c>
      <c r="E685" s="108" t="s">
        <v>1545</v>
      </c>
      <c r="F685" s="429" t="s">
        <v>3986</v>
      </c>
      <c r="G685" s="90" t="s">
        <v>195</v>
      </c>
      <c r="H685" s="98">
        <v>45267</v>
      </c>
      <c r="I685" s="98">
        <v>45267</v>
      </c>
      <c r="J685" s="98" t="s">
        <v>62</v>
      </c>
      <c r="K685" s="90"/>
      <c r="L685" s="206"/>
      <c r="M685" s="206"/>
      <c r="N685" s="90"/>
      <c r="O685" s="90"/>
      <c r="P685" s="90"/>
      <c r="Q685" s="90"/>
      <c r="R685" s="90"/>
      <c r="S685" s="107" t="str">
        <f t="shared" si="44"/>
        <v>Open PDFIR FINALLY.IR 657(S19.CI.7-12)(12-00)</v>
      </c>
    </row>
    <row r="686" spans="1:19" s="118" customFormat="1" ht="80.099999999999994" hidden="1" customHeight="1" x14ac:dyDescent="0.3">
      <c r="A686" s="450">
        <f t="shared" si="43"/>
        <v>681</v>
      </c>
      <c r="B686" s="451" t="s">
        <v>3980</v>
      </c>
      <c r="C686" s="108"/>
      <c r="D686" s="103" t="s">
        <v>228</v>
      </c>
      <c r="E686" s="108" t="s">
        <v>1545</v>
      </c>
      <c r="F686" s="429" t="s">
        <v>3988</v>
      </c>
      <c r="G686" s="90" t="s">
        <v>195</v>
      </c>
      <c r="H686" s="98">
        <v>45267</v>
      </c>
      <c r="I686" s="98">
        <v>45267</v>
      </c>
      <c r="J686" s="98" t="s">
        <v>62</v>
      </c>
      <c r="K686" s="90"/>
      <c r="L686" s="206"/>
      <c r="M686" s="206"/>
      <c r="N686" s="90"/>
      <c r="O686" s="90"/>
      <c r="P686" s="90"/>
      <c r="Q686" s="90"/>
      <c r="R686" s="90"/>
      <c r="S686" s="107" t="str">
        <f t="shared" si="44"/>
        <v>Open PDFIR FINALLY.IR 654(S19.CI.7-12)(12-00)</v>
      </c>
    </row>
    <row r="687" spans="1:19" s="118" customFormat="1" ht="80.099999999999994" hidden="1" customHeight="1" x14ac:dyDescent="0.3">
      <c r="A687" s="450">
        <f t="shared" si="43"/>
        <v>682</v>
      </c>
      <c r="B687" s="451" t="s">
        <v>3981</v>
      </c>
      <c r="C687" s="108"/>
      <c r="D687" s="103" t="s">
        <v>228</v>
      </c>
      <c r="E687" s="108" t="s">
        <v>1946</v>
      </c>
      <c r="F687" s="429" t="s">
        <v>4206</v>
      </c>
      <c r="G687" s="90" t="s">
        <v>195</v>
      </c>
      <c r="H687" s="98">
        <v>45267</v>
      </c>
      <c r="I687" s="98">
        <v>45267</v>
      </c>
      <c r="J687" s="98" t="s">
        <v>62</v>
      </c>
      <c r="K687" s="90"/>
      <c r="L687" s="206"/>
      <c r="M687" s="206"/>
      <c r="N687" s="90"/>
      <c r="O687" s="90"/>
      <c r="P687" s="90"/>
      <c r="Q687" s="90"/>
      <c r="R687" s="90"/>
      <c r="S687" s="107" t="str">
        <f t="shared" si="44"/>
        <v>Open PDFIR FINALLY.IR 655(S19.CI.7-12)(12-00)</v>
      </c>
    </row>
    <row r="688" spans="1:19" s="118" customFormat="1" ht="80.099999999999994" hidden="1" customHeight="1" x14ac:dyDescent="0.3">
      <c r="A688" s="450">
        <f t="shared" si="43"/>
        <v>683</v>
      </c>
      <c r="B688" s="451" t="s">
        <v>3982</v>
      </c>
      <c r="C688" s="108"/>
      <c r="D688" s="103" t="s">
        <v>228</v>
      </c>
      <c r="E688" s="108" t="s">
        <v>1545</v>
      </c>
      <c r="F688" s="429" t="s">
        <v>3987</v>
      </c>
      <c r="G688" s="90" t="s">
        <v>195</v>
      </c>
      <c r="H688" s="98">
        <v>45267</v>
      </c>
      <c r="I688" s="98">
        <v>45267</v>
      </c>
      <c r="J688" s="98" t="s">
        <v>62</v>
      </c>
      <c r="K688" s="90"/>
      <c r="L688" s="206"/>
      <c r="M688" s="206"/>
      <c r="N688" s="90"/>
      <c r="O688" s="90"/>
      <c r="P688" s="90"/>
      <c r="Q688" s="90"/>
      <c r="R688" s="90"/>
      <c r="S688" s="107" t="str">
        <f t="shared" si="44"/>
        <v>Open PDFIR FINALLY.IR 656(S19.CI.7-12)(12-00)</v>
      </c>
    </row>
    <row r="689" spans="1:19" s="118" customFormat="1" ht="80.099999999999994" hidden="1" customHeight="1" x14ac:dyDescent="0.3">
      <c r="A689" s="450">
        <f t="shared" si="43"/>
        <v>684</v>
      </c>
      <c r="B689" s="451" t="s">
        <v>4079</v>
      </c>
      <c r="C689" s="108"/>
      <c r="D689" s="103" t="s">
        <v>76</v>
      </c>
      <c r="E689" s="108" t="s">
        <v>3482</v>
      </c>
      <c r="F689" s="429" t="s">
        <v>4105</v>
      </c>
      <c r="G689" s="90" t="s">
        <v>195</v>
      </c>
      <c r="H689" s="98">
        <v>45267</v>
      </c>
      <c r="I689" s="98">
        <v>45265</v>
      </c>
      <c r="J689" s="98" t="s">
        <v>62</v>
      </c>
      <c r="K689" s="90"/>
      <c r="L689" s="206"/>
      <c r="M689" s="206"/>
      <c r="N689" s="90"/>
      <c r="O689" s="90"/>
      <c r="P689" s="90"/>
      <c r="Q689" s="90"/>
      <c r="R689" s="90"/>
      <c r="S689" s="107" t="str">
        <f t="shared" si="44"/>
        <v>Open PDFIR FINALLY.IR 679 (S19.CI.07-12)(12-00)</v>
      </c>
    </row>
    <row r="690" spans="1:19" s="118" customFormat="1" ht="80.099999999999994" hidden="1" customHeight="1" x14ac:dyDescent="0.3">
      <c r="A690" s="450">
        <f t="shared" si="43"/>
        <v>685</v>
      </c>
      <c r="B690" s="451" t="s">
        <v>4081</v>
      </c>
      <c r="C690" s="108"/>
      <c r="D690" s="103" t="s">
        <v>76</v>
      </c>
      <c r="E690" s="108" t="s">
        <v>1545</v>
      </c>
      <c r="F690" s="429" t="s">
        <v>4107</v>
      </c>
      <c r="G690" s="90" t="s">
        <v>195</v>
      </c>
      <c r="H690" s="98">
        <v>45267</v>
      </c>
      <c r="I690" s="98">
        <v>45265</v>
      </c>
      <c r="J690" s="98" t="s">
        <v>62</v>
      </c>
      <c r="K690" s="90"/>
      <c r="L690" s="206"/>
      <c r="M690" s="206"/>
      <c r="N690" s="90"/>
      <c r="O690" s="90"/>
      <c r="P690" s="90"/>
      <c r="Q690" s="90"/>
      <c r="R690" s="90"/>
      <c r="S690" s="107" t="str">
        <f t="shared" si="44"/>
        <v>Open PDFIR FINALLY.IR 681 (S19.CI.07-12)(12-00)</v>
      </c>
    </row>
    <row r="691" spans="1:19" s="118" customFormat="1" ht="80.099999999999994" hidden="1" customHeight="1" x14ac:dyDescent="0.3">
      <c r="A691" s="450">
        <f t="shared" si="43"/>
        <v>686</v>
      </c>
      <c r="B691" s="451" t="s">
        <v>4082</v>
      </c>
      <c r="C691" s="108"/>
      <c r="D691" s="103" t="s">
        <v>76</v>
      </c>
      <c r="E691" s="108" t="s">
        <v>1545</v>
      </c>
      <c r="F691" s="429" t="s">
        <v>4108</v>
      </c>
      <c r="G691" s="90" t="s">
        <v>195</v>
      </c>
      <c r="H691" s="98">
        <v>45267</v>
      </c>
      <c r="I691" s="98">
        <v>45265</v>
      </c>
      <c r="J691" s="98" t="s">
        <v>62</v>
      </c>
      <c r="K691" s="90"/>
      <c r="L691" s="206"/>
      <c r="M691" s="206"/>
      <c r="N691" s="90"/>
      <c r="O691" s="90"/>
      <c r="P691" s="90"/>
      <c r="Q691" s="90"/>
      <c r="R691" s="90"/>
      <c r="S691" s="107" t="str">
        <f t="shared" si="44"/>
        <v>Open PDFIR FINALLY.IR 682 (S19.CI.07-12)(12-00)</v>
      </c>
    </row>
    <row r="692" spans="1:19" s="118" customFormat="1" ht="80.099999999999994" hidden="1" customHeight="1" x14ac:dyDescent="0.3">
      <c r="A692" s="450">
        <f t="shared" si="43"/>
        <v>687</v>
      </c>
      <c r="B692" s="451" t="s">
        <v>4080</v>
      </c>
      <c r="C692" s="108"/>
      <c r="D692" s="103" t="s">
        <v>76</v>
      </c>
      <c r="E692" s="108" t="s">
        <v>1545</v>
      </c>
      <c r="F692" s="429" t="s">
        <v>4106</v>
      </c>
      <c r="G692" s="90" t="s">
        <v>195</v>
      </c>
      <c r="H692" s="98">
        <v>45267</v>
      </c>
      <c r="I692" s="98">
        <v>45265</v>
      </c>
      <c r="J692" s="98" t="s">
        <v>62</v>
      </c>
      <c r="K692" s="90"/>
      <c r="L692" s="206"/>
      <c r="M692" s="206"/>
      <c r="N692" s="90"/>
      <c r="O692" s="90"/>
      <c r="P692" s="90"/>
      <c r="Q692" s="90"/>
      <c r="R692" s="90"/>
      <c r="S692" s="107" t="str">
        <f t="shared" si="44"/>
        <v>Open PDFIR FINALLY.IR 680 (S19.CI.07-12)(12-00)</v>
      </c>
    </row>
    <row r="693" spans="1:19" s="118" customFormat="1" ht="80.099999999999994" hidden="1" customHeight="1" x14ac:dyDescent="0.3">
      <c r="A693" s="450">
        <f t="shared" si="43"/>
        <v>688</v>
      </c>
      <c r="B693" s="451" t="s">
        <v>3979</v>
      </c>
      <c r="C693" s="108"/>
      <c r="D693" s="103" t="s">
        <v>228</v>
      </c>
      <c r="E693" s="108" t="s">
        <v>3436</v>
      </c>
      <c r="F693" s="429" t="s">
        <v>3989</v>
      </c>
      <c r="G693" s="90" t="s">
        <v>195</v>
      </c>
      <c r="H693" s="98">
        <v>45267</v>
      </c>
      <c r="I693" s="98">
        <v>45267</v>
      </c>
      <c r="J693" s="98" t="s">
        <v>62</v>
      </c>
      <c r="K693" s="90"/>
      <c r="L693" s="206"/>
      <c r="M693" s="206"/>
      <c r="N693" s="90"/>
      <c r="O693" s="90"/>
      <c r="P693" s="90"/>
      <c r="Q693" s="90"/>
      <c r="R693" s="90"/>
      <c r="S693" s="107" t="str">
        <f t="shared" si="44"/>
        <v>Open PDFIR FINALLY.IR 653(S19.CI.7-12)(12-00)</v>
      </c>
    </row>
    <row r="694" spans="1:19" s="118" customFormat="1" ht="80.099999999999994" hidden="1" customHeight="1" x14ac:dyDescent="0.3">
      <c r="A694" s="450">
        <f t="shared" si="43"/>
        <v>689</v>
      </c>
      <c r="B694" s="451" t="s">
        <v>3984</v>
      </c>
      <c r="C694" s="108"/>
      <c r="D694" s="103" t="s">
        <v>228</v>
      </c>
      <c r="E694" s="108" t="s">
        <v>3436</v>
      </c>
      <c r="F694" s="429" t="s">
        <v>3985</v>
      </c>
      <c r="G694" s="90" t="s">
        <v>195</v>
      </c>
      <c r="H694" s="98">
        <v>45267</v>
      </c>
      <c r="I694" s="98">
        <v>45267</v>
      </c>
      <c r="J694" s="98" t="s">
        <v>62</v>
      </c>
      <c r="K694" s="90"/>
      <c r="L694" s="206"/>
      <c r="M694" s="206"/>
      <c r="N694" s="90"/>
      <c r="O694" s="90"/>
      <c r="P694" s="90"/>
      <c r="Q694" s="90"/>
      <c r="R694" s="90"/>
      <c r="S694" s="107" t="str">
        <f t="shared" si="44"/>
        <v>Open PDFIR FINALLY.IR 658(S19.CI.7-12)(12-00)</v>
      </c>
    </row>
    <row r="695" spans="1:19" s="118" customFormat="1" ht="80.099999999999994" customHeight="1" x14ac:dyDescent="0.3">
      <c r="A695" s="450">
        <f t="shared" si="43"/>
        <v>690</v>
      </c>
      <c r="B695" s="451" t="s">
        <v>4137</v>
      </c>
      <c r="C695" s="108"/>
      <c r="D695" s="103" t="s">
        <v>1140</v>
      </c>
      <c r="E695" s="108" t="s">
        <v>3482</v>
      </c>
      <c r="F695" s="429" t="s">
        <v>4139</v>
      </c>
      <c r="G695" s="90" t="s">
        <v>195</v>
      </c>
      <c r="H695" s="98">
        <v>45269</v>
      </c>
      <c r="I695" s="98">
        <v>45269</v>
      </c>
      <c r="J695" s="98" t="s">
        <v>1671</v>
      </c>
      <c r="K695" s="90"/>
      <c r="L695" s="206"/>
      <c r="M695" s="206"/>
      <c r="N695" s="90"/>
      <c r="O695" s="90"/>
      <c r="P695" s="90"/>
      <c r="Q695" s="90"/>
      <c r="R695" s="90"/>
      <c r="S695" s="107" t="str">
        <f t="shared" si="44"/>
        <v>Open PDFIR FINALLY.IR 58  (S19.ELE.10-12)(12-00)</v>
      </c>
    </row>
    <row r="696" spans="1:19" s="118" customFormat="1" ht="80.099999999999994" hidden="1" customHeight="1" x14ac:dyDescent="0.3">
      <c r="A696" s="450">
        <f t="shared" si="43"/>
        <v>691</v>
      </c>
      <c r="B696" s="451" t="s">
        <v>6978</v>
      </c>
      <c r="C696" s="110"/>
      <c r="D696" s="103" t="s">
        <v>1634</v>
      </c>
      <c r="E696" s="108" t="s">
        <v>1545</v>
      </c>
      <c r="F696" s="429" t="s">
        <v>6977</v>
      </c>
      <c r="G696" s="90" t="s">
        <v>195</v>
      </c>
      <c r="H696" s="98">
        <v>45269</v>
      </c>
      <c r="I696" s="98">
        <v>45269</v>
      </c>
      <c r="J696" s="98" t="s">
        <v>62</v>
      </c>
      <c r="K696" s="90"/>
      <c r="L696" s="206"/>
      <c r="M696" s="206"/>
      <c r="N696" s="90"/>
      <c r="O696" s="90"/>
      <c r="P696" s="90"/>
      <c r="Q696" s="90"/>
      <c r="R696" s="90"/>
      <c r="S696" s="107" t="str">
        <f t="shared" si="44"/>
        <v>Open PDFIR FINALLY.IR 1252 (S19.CI.09-12)(12-00)</v>
      </c>
    </row>
    <row r="697" spans="1:19" s="118" customFormat="1" ht="69.599999999999994" hidden="1" x14ac:dyDescent="0.3">
      <c r="A697" s="450">
        <f t="shared" si="43"/>
        <v>692</v>
      </c>
      <c r="B697" s="451" t="s">
        <v>6973</v>
      </c>
      <c r="C697" s="110"/>
      <c r="D697" s="103" t="s">
        <v>1634</v>
      </c>
      <c r="E697" s="108" t="s">
        <v>1545</v>
      </c>
      <c r="F697" s="429" t="s">
        <v>6974</v>
      </c>
      <c r="G697" s="90" t="s">
        <v>195</v>
      </c>
      <c r="H697" s="98">
        <v>45269</v>
      </c>
      <c r="I697" s="98">
        <v>45269</v>
      </c>
      <c r="J697" s="98" t="s">
        <v>62</v>
      </c>
      <c r="K697" s="90"/>
      <c r="L697" s="206"/>
      <c r="M697" s="206"/>
      <c r="N697" s="90"/>
      <c r="O697" s="90"/>
      <c r="P697" s="90"/>
      <c r="Q697" s="90"/>
      <c r="R697" s="90"/>
      <c r="S697" s="107" t="str">
        <f t="shared" si="44"/>
        <v>Open PDFIR FINALLY.IR 1250 (S19.CI.09-12)(12-00)</v>
      </c>
    </row>
    <row r="698" spans="1:19" s="118" customFormat="1" ht="80.099999999999994" hidden="1" customHeight="1" x14ac:dyDescent="0.3">
      <c r="A698" s="450">
        <f t="shared" si="43"/>
        <v>693</v>
      </c>
      <c r="B698" s="451" t="s">
        <v>4083</v>
      </c>
      <c r="C698" s="108"/>
      <c r="D698" s="103" t="s">
        <v>76</v>
      </c>
      <c r="E698" s="108" t="s">
        <v>1545</v>
      </c>
      <c r="F698" s="429" t="s">
        <v>4109</v>
      </c>
      <c r="G698" s="90" t="s">
        <v>195</v>
      </c>
      <c r="H698" s="98">
        <v>45269</v>
      </c>
      <c r="I698" s="98">
        <v>45269</v>
      </c>
      <c r="J698" s="98" t="s">
        <v>62</v>
      </c>
      <c r="K698" s="90"/>
      <c r="L698" s="206"/>
      <c r="M698" s="206"/>
      <c r="N698" s="90"/>
      <c r="O698" s="90"/>
      <c r="P698" s="90"/>
      <c r="Q698" s="90"/>
      <c r="R698" s="90"/>
      <c r="S698" s="107" t="str">
        <f t="shared" si="44"/>
        <v>Open PDFIR FINALLY.IR 683 (S19.CI.09-12)(12-00)</v>
      </c>
    </row>
    <row r="699" spans="1:19" s="118" customFormat="1" ht="80.099999999999994" hidden="1" customHeight="1" x14ac:dyDescent="0.3">
      <c r="A699" s="450">
        <f t="shared" si="43"/>
        <v>694</v>
      </c>
      <c r="B699" s="451" t="s">
        <v>6786</v>
      </c>
      <c r="C699" s="110"/>
      <c r="D699" s="103" t="s">
        <v>1634</v>
      </c>
      <c r="E699" s="108" t="s">
        <v>1545</v>
      </c>
      <c r="F699" s="429" t="s">
        <v>6795</v>
      </c>
      <c r="G699" s="90" t="s">
        <v>195</v>
      </c>
      <c r="H699" s="98">
        <v>45269</v>
      </c>
      <c r="I699" s="98">
        <v>45269</v>
      </c>
      <c r="J699" s="98" t="s">
        <v>62</v>
      </c>
      <c r="K699" s="90"/>
      <c r="L699" s="206"/>
      <c r="M699" s="206"/>
      <c r="N699" s="90"/>
      <c r="O699" s="90"/>
      <c r="P699" s="90"/>
      <c r="Q699" s="90"/>
      <c r="R699" s="90"/>
      <c r="S699" s="107" t="str">
        <f t="shared" si="44"/>
        <v>Open PDFIR FINALLY.IR 1235 (S19.CI.09-12)(12-00)</v>
      </c>
    </row>
    <row r="700" spans="1:19" s="118" customFormat="1" ht="80.099999999999994" hidden="1" customHeight="1" x14ac:dyDescent="0.3">
      <c r="A700" s="450">
        <f t="shared" si="43"/>
        <v>695</v>
      </c>
      <c r="B700" s="451" t="s">
        <v>4084</v>
      </c>
      <c r="C700" s="108"/>
      <c r="D700" s="103" t="s">
        <v>76</v>
      </c>
      <c r="E700" s="108" t="s">
        <v>3482</v>
      </c>
      <c r="F700" s="429" t="s">
        <v>4110</v>
      </c>
      <c r="G700" s="90" t="s">
        <v>195</v>
      </c>
      <c r="H700" s="98">
        <v>45269</v>
      </c>
      <c r="I700" s="98">
        <v>45269</v>
      </c>
      <c r="J700" s="98" t="s">
        <v>62</v>
      </c>
      <c r="K700" s="90"/>
      <c r="L700" s="206"/>
      <c r="M700" s="206"/>
      <c r="N700" s="90"/>
      <c r="O700" s="90"/>
      <c r="P700" s="90"/>
      <c r="Q700" s="90"/>
      <c r="R700" s="90"/>
      <c r="S700" s="107" t="str">
        <f t="shared" si="44"/>
        <v>Open PDFIR FINALLY.IR 684 (S19.CI.09-12)(12-00)</v>
      </c>
    </row>
    <row r="701" spans="1:19" s="118" customFormat="1" ht="80.099999999999994" hidden="1" customHeight="1" x14ac:dyDescent="0.3">
      <c r="A701" s="450">
        <f t="shared" si="43"/>
        <v>696</v>
      </c>
      <c r="B701" s="451" t="s">
        <v>4059</v>
      </c>
      <c r="C701" s="108"/>
      <c r="D701" s="103" t="s">
        <v>76</v>
      </c>
      <c r="E701" s="108" t="s">
        <v>1545</v>
      </c>
      <c r="F701" s="429" t="s">
        <v>4085</v>
      </c>
      <c r="G701" s="90" t="s">
        <v>195</v>
      </c>
      <c r="H701" s="98">
        <v>45269</v>
      </c>
      <c r="I701" s="98">
        <v>45269</v>
      </c>
      <c r="J701" s="98" t="s">
        <v>62</v>
      </c>
      <c r="K701" s="90"/>
      <c r="L701" s="206"/>
      <c r="M701" s="206"/>
      <c r="N701" s="90"/>
      <c r="O701" s="90"/>
      <c r="P701" s="90"/>
      <c r="Q701" s="90"/>
      <c r="R701" s="90"/>
      <c r="S701" s="107" t="str">
        <f t="shared" si="44"/>
        <v>Open PDFIR FINALLY.IR 659 (S19.CI.09-12)(12-00)</v>
      </c>
    </row>
    <row r="702" spans="1:19" s="118" customFormat="1" ht="80.099999999999994" customHeight="1" x14ac:dyDescent="0.3">
      <c r="A702" s="450">
        <f t="shared" si="43"/>
        <v>697</v>
      </c>
      <c r="B702" s="451" t="s">
        <v>4136</v>
      </c>
      <c r="C702" s="108"/>
      <c r="D702" s="103" t="s">
        <v>1140</v>
      </c>
      <c r="E702" s="108" t="s">
        <v>1545</v>
      </c>
      <c r="F702" s="429" t="s">
        <v>4138</v>
      </c>
      <c r="G702" s="90" t="s">
        <v>195</v>
      </c>
      <c r="H702" s="98">
        <v>45270</v>
      </c>
      <c r="I702" s="98">
        <v>45270</v>
      </c>
      <c r="J702" s="98" t="s">
        <v>1671</v>
      </c>
      <c r="K702" s="90"/>
      <c r="L702" s="206"/>
      <c r="M702" s="206"/>
      <c r="N702" s="90"/>
      <c r="O702" s="90"/>
      <c r="P702" s="90"/>
      <c r="Q702" s="90"/>
      <c r="R702" s="90"/>
      <c r="S702" s="107" t="str">
        <f t="shared" si="44"/>
        <v>Open PDFIR FINALLY.IR 57  (S19.ELE.10-12)(12-00)</v>
      </c>
    </row>
    <row r="703" spans="1:19" s="118" customFormat="1" ht="80.099999999999994" hidden="1" customHeight="1" x14ac:dyDescent="0.3">
      <c r="A703" s="450">
        <f t="shared" si="43"/>
        <v>698</v>
      </c>
      <c r="B703" s="451" t="s">
        <v>4132</v>
      </c>
      <c r="C703" s="108"/>
      <c r="D703" s="103" t="s">
        <v>76</v>
      </c>
      <c r="E703" s="108" t="s">
        <v>1545</v>
      </c>
      <c r="F703" s="429" t="s">
        <v>4163</v>
      </c>
      <c r="G703" s="90" t="s">
        <v>195</v>
      </c>
      <c r="H703" s="98">
        <v>45270</v>
      </c>
      <c r="I703" s="98">
        <v>45270</v>
      </c>
      <c r="J703" s="98" t="s">
        <v>62</v>
      </c>
      <c r="K703" s="90"/>
      <c r="L703" s="206"/>
      <c r="M703" s="206"/>
      <c r="N703" s="90"/>
      <c r="O703" s="90"/>
      <c r="P703" s="90"/>
      <c r="Q703" s="90"/>
      <c r="R703" s="90"/>
      <c r="S703" s="107" t="str">
        <f t="shared" si="44"/>
        <v>Open PDFIR FINALLY.IR 691 (S19.CI.10-12)(10-00)</v>
      </c>
    </row>
    <row r="704" spans="1:19" s="118" customFormat="1" ht="79.5" hidden="1" customHeight="1" x14ac:dyDescent="0.3">
      <c r="A704" s="450">
        <f t="shared" si="43"/>
        <v>699</v>
      </c>
      <c r="B704" s="451" t="s">
        <v>6983</v>
      </c>
      <c r="C704" s="110"/>
      <c r="D704" s="103" t="s">
        <v>1634</v>
      </c>
      <c r="E704" s="108" t="s">
        <v>1545</v>
      </c>
      <c r="F704" s="429" t="s">
        <v>6990</v>
      </c>
      <c r="G704" s="90" t="s">
        <v>195</v>
      </c>
      <c r="H704" s="98">
        <v>45270</v>
      </c>
      <c r="I704" s="98">
        <v>45270</v>
      </c>
      <c r="J704" s="98" t="s">
        <v>62</v>
      </c>
      <c r="K704" s="90"/>
      <c r="L704" s="206"/>
      <c r="M704" s="206"/>
      <c r="N704" s="90"/>
      <c r="O704" s="90"/>
      <c r="P704" s="90"/>
      <c r="Q704" s="90"/>
      <c r="R704" s="90"/>
      <c r="S704" s="107" t="str">
        <f t="shared" si="44"/>
        <v>Open PDFIR FINALLY.IR 1257 (S19.CI.10-12)(12-00)</v>
      </c>
    </row>
    <row r="705" spans="1:19" s="118" customFormat="1" ht="80.099999999999994" hidden="1" customHeight="1" x14ac:dyDescent="0.3">
      <c r="A705" s="450">
        <f t="shared" si="43"/>
        <v>700</v>
      </c>
      <c r="B705" s="451" t="s">
        <v>6963</v>
      </c>
      <c r="C705" s="110"/>
      <c r="D705" s="103" t="s">
        <v>1634</v>
      </c>
      <c r="E705" s="108" t="s">
        <v>1545</v>
      </c>
      <c r="F705" s="429" t="s">
        <v>6964</v>
      </c>
      <c r="G705" s="90" t="s">
        <v>195</v>
      </c>
      <c r="H705" s="98">
        <v>45270</v>
      </c>
      <c r="I705" s="98">
        <v>45270</v>
      </c>
      <c r="J705" s="98" t="s">
        <v>62</v>
      </c>
      <c r="K705" s="90"/>
      <c r="L705" s="206"/>
      <c r="M705" s="206"/>
      <c r="N705" s="90"/>
      <c r="O705" s="90"/>
      <c r="P705" s="90"/>
      <c r="Q705" s="90"/>
      <c r="R705" s="90"/>
      <c r="S705" s="107" t="str">
        <f t="shared" si="44"/>
        <v>Open PDFIR FINALLY.IR 1245 (S19.CI.10-02)(12-00)</v>
      </c>
    </row>
    <row r="706" spans="1:19" s="118" customFormat="1" ht="80.099999999999994" hidden="1" customHeight="1" x14ac:dyDescent="0.3">
      <c r="A706" s="450">
        <f t="shared" si="43"/>
        <v>701</v>
      </c>
      <c r="B706" s="451" t="s">
        <v>6979</v>
      </c>
      <c r="C706" s="110"/>
      <c r="D706" s="103" t="s">
        <v>1634</v>
      </c>
      <c r="E706" s="108" t="s">
        <v>1545</v>
      </c>
      <c r="F706" s="429" t="s">
        <v>6994</v>
      </c>
      <c r="G706" s="90" t="s">
        <v>195</v>
      </c>
      <c r="H706" s="98">
        <v>45270</v>
      </c>
      <c r="I706" s="98">
        <v>45270</v>
      </c>
      <c r="J706" s="98" t="s">
        <v>62</v>
      </c>
      <c r="K706" s="90"/>
      <c r="L706" s="206"/>
      <c r="M706" s="206"/>
      <c r="N706" s="90"/>
      <c r="O706" s="90"/>
      <c r="P706" s="90"/>
      <c r="Q706" s="90"/>
      <c r="R706" s="90"/>
      <c r="S706" s="107" t="str">
        <f t="shared" si="44"/>
        <v>Open PDFIR FINALLY.IR 1253 (S19.CI.10-12)(12-00)</v>
      </c>
    </row>
    <row r="707" spans="1:19" s="118" customFormat="1" ht="80.099999999999994" hidden="1" customHeight="1" x14ac:dyDescent="0.3">
      <c r="A707" s="450">
        <f t="shared" si="43"/>
        <v>702</v>
      </c>
      <c r="B707" s="451" t="s">
        <v>4133</v>
      </c>
      <c r="C707" s="108"/>
      <c r="D707" s="103" t="s">
        <v>76</v>
      </c>
      <c r="E707" s="108" t="s">
        <v>1545</v>
      </c>
      <c r="F707" s="429" t="s">
        <v>4164</v>
      </c>
      <c r="G707" s="90" t="s">
        <v>195</v>
      </c>
      <c r="H707" s="98">
        <v>45270</v>
      </c>
      <c r="I707" s="98">
        <v>45270</v>
      </c>
      <c r="J707" s="98" t="s">
        <v>62</v>
      </c>
      <c r="K707" s="90"/>
      <c r="L707" s="206"/>
      <c r="M707" s="206"/>
      <c r="N707" s="90"/>
      <c r="O707" s="90"/>
      <c r="P707" s="90"/>
      <c r="Q707" s="90"/>
      <c r="R707" s="90"/>
      <c r="S707" s="107" t="str">
        <f t="shared" si="44"/>
        <v>Open PDFIR FINALLY.IR 692 (S19.CI.10-12)(10-00)</v>
      </c>
    </row>
    <row r="708" spans="1:19" s="118" customFormat="1" ht="80.099999999999994" hidden="1" customHeight="1" x14ac:dyDescent="0.3">
      <c r="A708" s="450">
        <f t="shared" si="43"/>
        <v>703</v>
      </c>
      <c r="B708" s="451" t="s">
        <v>6975</v>
      </c>
      <c r="C708" s="110"/>
      <c r="D708" s="103" t="s">
        <v>1634</v>
      </c>
      <c r="E708" s="108" t="s">
        <v>1545</v>
      </c>
      <c r="F708" s="429" t="s">
        <v>6976</v>
      </c>
      <c r="G708" s="90" t="s">
        <v>195</v>
      </c>
      <c r="H708" s="98">
        <v>45270</v>
      </c>
      <c r="I708" s="98">
        <v>45270</v>
      </c>
      <c r="J708" s="98" t="s">
        <v>62</v>
      </c>
      <c r="K708" s="90"/>
      <c r="L708" s="206"/>
      <c r="M708" s="206"/>
      <c r="N708" s="90"/>
      <c r="O708" s="90"/>
      <c r="P708" s="90"/>
      <c r="Q708" s="90"/>
      <c r="R708" s="90"/>
      <c r="S708" s="107" t="str">
        <f t="shared" si="44"/>
        <v>Open PDFIR FINALLY.IR 1251 (S19.CI.10-12)(12-00)</v>
      </c>
    </row>
    <row r="709" spans="1:19" s="118" customFormat="1" ht="80.099999999999994" hidden="1" customHeight="1" x14ac:dyDescent="0.3">
      <c r="A709" s="450">
        <f t="shared" si="43"/>
        <v>704</v>
      </c>
      <c r="B709" s="451" t="s">
        <v>4125</v>
      </c>
      <c r="C709" s="108"/>
      <c r="D709" s="103" t="s">
        <v>228</v>
      </c>
      <c r="E709" s="108" t="s">
        <v>1545</v>
      </c>
      <c r="F709" s="429" t="s">
        <v>4126</v>
      </c>
      <c r="G709" s="90" t="s">
        <v>195</v>
      </c>
      <c r="H709" s="98">
        <v>45270</v>
      </c>
      <c r="I709" s="98">
        <v>45270</v>
      </c>
      <c r="J709" s="98" t="s">
        <v>62</v>
      </c>
      <c r="K709" s="90"/>
      <c r="L709" s="206"/>
      <c r="M709" s="206"/>
      <c r="N709" s="90"/>
      <c r="O709" s="90"/>
      <c r="P709" s="90"/>
      <c r="Q709" s="90"/>
      <c r="R709" s="90"/>
      <c r="S709" s="107" t="str">
        <f t="shared" si="44"/>
        <v>Open PDFIR FINALLY.IR 686 (S19.SU.10-12)(10-00)</v>
      </c>
    </row>
    <row r="710" spans="1:19" s="118" customFormat="1" ht="80.099999999999994" hidden="1" customHeight="1" x14ac:dyDescent="0.3">
      <c r="A710" s="450">
        <f t="shared" ref="A710:A773" si="45">ROW()-ROW($A$5)</f>
        <v>705</v>
      </c>
      <c r="B710" s="451" t="s">
        <v>4128</v>
      </c>
      <c r="C710" s="108"/>
      <c r="D710" s="103" t="s">
        <v>228</v>
      </c>
      <c r="E710" s="108" t="s">
        <v>1545</v>
      </c>
      <c r="F710" s="429" t="s">
        <v>4127</v>
      </c>
      <c r="G710" s="90" t="s">
        <v>195</v>
      </c>
      <c r="H710" s="98">
        <v>45270</v>
      </c>
      <c r="I710" s="98">
        <v>45270</v>
      </c>
      <c r="J710" s="98" t="s">
        <v>62</v>
      </c>
      <c r="K710" s="90"/>
      <c r="L710" s="206"/>
      <c r="M710" s="206"/>
      <c r="N710" s="90"/>
      <c r="O710" s="90"/>
      <c r="P710" s="90"/>
      <c r="Q710" s="90"/>
      <c r="R710" s="90"/>
      <c r="S710" s="107" t="str">
        <f t="shared" ref="S710:S773" si="46">IF(B710&gt;0,HYPERLINK(CONCATENATE("PDFIR FINALLY/",B710,".pdf"),CONCATENATE("Open PDFIR FINALLY.",B710)),"")</f>
        <v>Open PDFIR FINALLY.IR 687 (S19.SU.10-12)(10-00)</v>
      </c>
    </row>
    <row r="711" spans="1:19" s="118" customFormat="1" ht="80.099999999999994" hidden="1" customHeight="1" x14ac:dyDescent="0.3">
      <c r="A711" s="450">
        <f t="shared" si="45"/>
        <v>706</v>
      </c>
      <c r="B711" s="451" t="s">
        <v>4131</v>
      </c>
      <c r="C711" s="108"/>
      <c r="D711" s="103" t="s">
        <v>76</v>
      </c>
      <c r="E711" s="108" t="s">
        <v>1545</v>
      </c>
      <c r="F711" s="429" t="s">
        <v>4135</v>
      </c>
      <c r="G711" s="90" t="s">
        <v>195</v>
      </c>
      <c r="H711" s="98">
        <v>45270</v>
      </c>
      <c r="I711" s="98">
        <v>45270</v>
      </c>
      <c r="J711" s="98" t="s">
        <v>62</v>
      </c>
      <c r="K711" s="90"/>
      <c r="L711" s="206"/>
      <c r="M711" s="206"/>
      <c r="N711" s="90"/>
      <c r="O711" s="90"/>
      <c r="P711" s="90"/>
      <c r="Q711" s="90"/>
      <c r="R711" s="90"/>
      <c r="S711" s="107" t="str">
        <f t="shared" si="46"/>
        <v>Open PDFIR FINALLY.IR 690 (S19.CI.10-12)(10-00)</v>
      </c>
    </row>
    <row r="712" spans="1:19" s="118" customFormat="1" ht="80.099999999999994" hidden="1" customHeight="1" x14ac:dyDescent="0.3">
      <c r="A712" s="450">
        <f t="shared" si="45"/>
        <v>707</v>
      </c>
      <c r="B712" s="451" t="s">
        <v>4130</v>
      </c>
      <c r="C712" s="108"/>
      <c r="D712" s="103" t="s">
        <v>76</v>
      </c>
      <c r="E712" s="108" t="s">
        <v>1545</v>
      </c>
      <c r="F712" s="429" t="s">
        <v>4207</v>
      </c>
      <c r="G712" s="90" t="s">
        <v>195</v>
      </c>
      <c r="H712" s="98">
        <v>45270</v>
      </c>
      <c r="I712" s="98">
        <v>45270</v>
      </c>
      <c r="J712" s="98" t="s">
        <v>62</v>
      </c>
      <c r="K712" s="90"/>
      <c r="L712" s="206"/>
      <c r="M712" s="206"/>
      <c r="N712" s="90"/>
      <c r="O712" s="90"/>
      <c r="P712" s="90"/>
      <c r="Q712" s="90"/>
      <c r="R712" s="90"/>
      <c r="S712" s="107" t="str">
        <f t="shared" si="46"/>
        <v>Open PDFIR FINALLY.IR 689 (S19.CI.10-12)(10-00)</v>
      </c>
    </row>
    <row r="713" spans="1:19" s="118" customFormat="1" ht="80.099999999999994" hidden="1" customHeight="1" x14ac:dyDescent="0.3">
      <c r="A713" s="450">
        <f t="shared" si="45"/>
        <v>708</v>
      </c>
      <c r="B713" s="451" t="s">
        <v>4129</v>
      </c>
      <c r="C713" s="108"/>
      <c r="D713" s="103" t="s">
        <v>76</v>
      </c>
      <c r="E713" s="108" t="s">
        <v>1545</v>
      </c>
      <c r="F713" s="429" t="s">
        <v>4134</v>
      </c>
      <c r="G713" s="90" t="s">
        <v>195</v>
      </c>
      <c r="H713" s="98">
        <v>45270</v>
      </c>
      <c r="I713" s="98">
        <v>45270</v>
      </c>
      <c r="J713" s="98" t="s">
        <v>62</v>
      </c>
      <c r="K713" s="90"/>
      <c r="L713" s="206"/>
      <c r="M713" s="206"/>
      <c r="N713" s="90"/>
      <c r="O713" s="90"/>
      <c r="P713" s="90"/>
      <c r="Q713" s="90"/>
      <c r="R713" s="90"/>
      <c r="S713" s="107" t="str">
        <f t="shared" si="46"/>
        <v>Open PDFIR FINALLY.IR 688 (S19.CI.10-12)(10-00)</v>
      </c>
    </row>
    <row r="714" spans="1:19" s="118" customFormat="1" ht="80.099999999999994" hidden="1" customHeight="1" x14ac:dyDescent="0.3">
      <c r="A714" s="450">
        <f t="shared" si="45"/>
        <v>709</v>
      </c>
      <c r="B714" s="451" t="s">
        <v>4123</v>
      </c>
      <c r="C714" s="108"/>
      <c r="D714" s="103" t="s">
        <v>76</v>
      </c>
      <c r="E714" s="108" t="s">
        <v>3436</v>
      </c>
      <c r="F714" s="429" t="s">
        <v>4124</v>
      </c>
      <c r="G714" s="90" t="s">
        <v>195</v>
      </c>
      <c r="H714" s="98">
        <v>45270</v>
      </c>
      <c r="I714" s="98">
        <v>45270</v>
      </c>
      <c r="J714" s="98" t="s">
        <v>62</v>
      </c>
      <c r="K714" s="90"/>
      <c r="L714" s="206"/>
      <c r="M714" s="206"/>
      <c r="N714" s="90"/>
      <c r="O714" s="90"/>
      <c r="P714" s="90"/>
      <c r="Q714" s="90"/>
      <c r="R714" s="90"/>
      <c r="S714" s="107" t="str">
        <f t="shared" si="46"/>
        <v>Open PDFIR FINALLY.IR 685 (S19.CI.10-12)(10-00)</v>
      </c>
    </row>
    <row r="715" spans="1:19" s="118" customFormat="1" ht="80.099999999999994" hidden="1" customHeight="1" x14ac:dyDescent="0.3">
      <c r="A715" s="450">
        <f t="shared" si="45"/>
        <v>710</v>
      </c>
      <c r="B715" s="451" t="s">
        <v>4169</v>
      </c>
      <c r="C715" s="108"/>
      <c r="D715" s="103" t="s">
        <v>76</v>
      </c>
      <c r="E715" s="108" t="s">
        <v>1545</v>
      </c>
      <c r="F715" s="429" t="s">
        <v>4174</v>
      </c>
      <c r="G715" s="90" t="s">
        <v>195</v>
      </c>
      <c r="H715" s="98">
        <v>45271</v>
      </c>
      <c r="I715" s="98">
        <v>45271</v>
      </c>
      <c r="J715" s="98" t="s">
        <v>62</v>
      </c>
      <c r="K715" s="90"/>
      <c r="L715" s="206"/>
      <c r="M715" s="206"/>
      <c r="N715" s="90"/>
      <c r="O715" s="90"/>
      <c r="P715" s="90"/>
      <c r="Q715" s="90"/>
      <c r="R715" s="90"/>
      <c r="S715" s="107" t="str">
        <f t="shared" si="46"/>
        <v>Open PDFIR FINALLY.IR 697 (S19.CI.11-12)(10-00)</v>
      </c>
    </row>
    <row r="716" spans="1:19" s="118" customFormat="1" ht="80.099999999999994" hidden="1" customHeight="1" x14ac:dyDescent="0.3">
      <c r="A716" s="450">
        <f t="shared" si="45"/>
        <v>711</v>
      </c>
      <c r="B716" s="451" t="s">
        <v>4168</v>
      </c>
      <c r="C716" s="108"/>
      <c r="D716" s="103" t="s">
        <v>76</v>
      </c>
      <c r="E716" s="108" t="s">
        <v>1545</v>
      </c>
      <c r="F716" s="429" t="s">
        <v>4175</v>
      </c>
      <c r="G716" s="90" t="s">
        <v>195</v>
      </c>
      <c r="H716" s="98">
        <v>45271</v>
      </c>
      <c r="I716" s="98">
        <v>45271</v>
      </c>
      <c r="J716" s="98" t="s">
        <v>62</v>
      </c>
      <c r="K716" s="90"/>
      <c r="L716" s="206"/>
      <c r="M716" s="206"/>
      <c r="N716" s="90"/>
      <c r="O716" s="90"/>
      <c r="P716" s="90"/>
      <c r="Q716" s="90"/>
      <c r="R716" s="90"/>
      <c r="S716" s="107" t="str">
        <f t="shared" si="46"/>
        <v>Open PDFIR FINALLY.IR 696 (S19.CI.11-12)(10-00)</v>
      </c>
    </row>
    <row r="717" spans="1:19" s="118" customFormat="1" ht="80.099999999999994" hidden="1" customHeight="1" x14ac:dyDescent="0.3">
      <c r="A717" s="450">
        <f t="shared" si="45"/>
        <v>712</v>
      </c>
      <c r="B717" s="451" t="s">
        <v>4170</v>
      </c>
      <c r="C717" s="108"/>
      <c r="D717" s="103" t="s">
        <v>76</v>
      </c>
      <c r="E717" s="108" t="s">
        <v>1545</v>
      </c>
      <c r="F717" s="429" t="s">
        <v>4173</v>
      </c>
      <c r="G717" s="90" t="s">
        <v>195</v>
      </c>
      <c r="H717" s="98">
        <v>45271</v>
      </c>
      <c r="I717" s="98">
        <v>45271</v>
      </c>
      <c r="J717" s="98" t="s">
        <v>62</v>
      </c>
      <c r="K717" s="90"/>
      <c r="L717" s="206"/>
      <c r="M717" s="206"/>
      <c r="N717" s="90"/>
      <c r="O717" s="90"/>
      <c r="P717" s="90"/>
      <c r="Q717" s="90"/>
      <c r="R717" s="90"/>
      <c r="S717" s="107" t="str">
        <f t="shared" si="46"/>
        <v>Open PDFIR FINALLY.IR 698 (S19.CI.11-12)(10-00)</v>
      </c>
    </row>
    <row r="718" spans="1:19" s="118" customFormat="1" ht="80.099999999999994" hidden="1" customHeight="1" x14ac:dyDescent="0.3">
      <c r="A718" s="450">
        <f t="shared" si="45"/>
        <v>713</v>
      </c>
      <c r="B718" s="451" t="s">
        <v>4167</v>
      </c>
      <c r="C718" s="108"/>
      <c r="D718" s="103" t="s">
        <v>76</v>
      </c>
      <c r="E718" s="108" t="s">
        <v>1545</v>
      </c>
      <c r="F718" s="429" t="s">
        <v>4176</v>
      </c>
      <c r="G718" s="90" t="s">
        <v>195</v>
      </c>
      <c r="H718" s="98">
        <v>45271</v>
      </c>
      <c r="I718" s="98">
        <v>45271</v>
      </c>
      <c r="J718" s="98" t="s">
        <v>62</v>
      </c>
      <c r="K718" s="90"/>
      <c r="L718" s="206"/>
      <c r="M718" s="206"/>
      <c r="N718" s="90"/>
      <c r="O718" s="90"/>
      <c r="P718" s="90"/>
      <c r="Q718" s="90"/>
      <c r="R718" s="90"/>
      <c r="S718" s="107" t="str">
        <f t="shared" si="46"/>
        <v>Open PDFIR FINALLY.IR 695 (S19.CI.11-12)(10-00)</v>
      </c>
    </row>
    <row r="719" spans="1:19" s="118" customFormat="1" ht="80.099999999999994" hidden="1" customHeight="1" x14ac:dyDescent="0.3">
      <c r="A719" s="450">
        <f t="shared" si="45"/>
        <v>714</v>
      </c>
      <c r="B719" s="451" t="s">
        <v>4180</v>
      </c>
      <c r="C719" s="108"/>
      <c r="D719" s="103" t="s">
        <v>76</v>
      </c>
      <c r="E719" s="108" t="s">
        <v>1545</v>
      </c>
      <c r="F719" s="429" t="s">
        <v>4182</v>
      </c>
      <c r="G719" s="90" t="s">
        <v>195</v>
      </c>
      <c r="H719" s="98">
        <v>45271</v>
      </c>
      <c r="I719" s="98">
        <v>45271</v>
      </c>
      <c r="J719" s="98" t="s">
        <v>62</v>
      </c>
      <c r="K719" s="90"/>
      <c r="L719" s="206"/>
      <c r="M719" s="206"/>
      <c r="N719" s="90"/>
      <c r="O719" s="90"/>
      <c r="P719" s="90"/>
      <c r="Q719" s="90"/>
      <c r="R719" s="90"/>
      <c r="S719" s="107" t="str">
        <f t="shared" si="46"/>
        <v>Open PDFIR FINALLY.IR 700 (S19.CI.11-12)(10-00)</v>
      </c>
    </row>
    <row r="720" spans="1:19" s="118" customFormat="1" ht="80.099999999999994" hidden="1" customHeight="1" x14ac:dyDescent="0.3">
      <c r="A720" s="450">
        <f t="shared" si="45"/>
        <v>715</v>
      </c>
      <c r="B720" s="451" t="s">
        <v>4166</v>
      </c>
      <c r="C720" s="108"/>
      <c r="D720" s="103" t="s">
        <v>76</v>
      </c>
      <c r="E720" s="108" t="s">
        <v>1545</v>
      </c>
      <c r="F720" s="429" t="s">
        <v>4177</v>
      </c>
      <c r="G720" s="90" t="s">
        <v>195</v>
      </c>
      <c r="H720" s="98">
        <v>45271</v>
      </c>
      <c r="I720" s="98">
        <v>45271</v>
      </c>
      <c r="J720" s="98" t="s">
        <v>62</v>
      </c>
      <c r="K720" s="90"/>
      <c r="L720" s="206"/>
      <c r="M720" s="206"/>
      <c r="N720" s="90"/>
      <c r="O720" s="90"/>
      <c r="P720" s="90"/>
      <c r="Q720" s="90"/>
      <c r="R720" s="90"/>
      <c r="S720" s="107" t="str">
        <f t="shared" si="46"/>
        <v>Open PDFIR FINALLY.IR 694 (S19.CI.11-12)(10-00)</v>
      </c>
    </row>
    <row r="721" spans="1:19" s="118" customFormat="1" ht="80.099999999999994" hidden="1" customHeight="1" x14ac:dyDescent="0.3">
      <c r="A721" s="450">
        <f t="shared" si="45"/>
        <v>716</v>
      </c>
      <c r="B721" s="451" t="s">
        <v>4171</v>
      </c>
      <c r="C721" s="108"/>
      <c r="D721" s="103" t="s">
        <v>76</v>
      </c>
      <c r="E721" s="108" t="s">
        <v>3482</v>
      </c>
      <c r="F721" s="429" t="s">
        <v>4172</v>
      </c>
      <c r="G721" s="90" t="s">
        <v>195</v>
      </c>
      <c r="H721" s="98">
        <v>45271</v>
      </c>
      <c r="I721" s="98">
        <v>45271</v>
      </c>
      <c r="J721" s="98" t="s">
        <v>62</v>
      </c>
      <c r="K721" s="90"/>
      <c r="L721" s="206"/>
      <c r="M721" s="206"/>
      <c r="N721" s="90"/>
      <c r="O721" s="90"/>
      <c r="P721" s="90"/>
      <c r="Q721" s="90"/>
      <c r="R721" s="90"/>
      <c r="S721" s="107" t="str">
        <f t="shared" si="46"/>
        <v>Open PDFIR FINALLY.IR 699 (S19.CI.11-12)(10-00)</v>
      </c>
    </row>
    <row r="722" spans="1:19" s="118" customFormat="1" ht="80.099999999999994" hidden="1" customHeight="1" x14ac:dyDescent="0.3">
      <c r="A722" s="450">
        <f t="shared" si="45"/>
        <v>717</v>
      </c>
      <c r="B722" s="451" t="s">
        <v>4181</v>
      </c>
      <c r="C722" s="108"/>
      <c r="D722" s="103" t="s">
        <v>228</v>
      </c>
      <c r="E722" s="108" t="s">
        <v>1545</v>
      </c>
      <c r="F722" s="429" t="s">
        <v>4183</v>
      </c>
      <c r="G722" s="90" t="s">
        <v>195</v>
      </c>
      <c r="H722" s="98">
        <v>45272</v>
      </c>
      <c r="I722" s="98">
        <v>45273</v>
      </c>
      <c r="J722" s="98" t="s">
        <v>62</v>
      </c>
      <c r="K722" s="90"/>
      <c r="L722" s="206"/>
      <c r="M722" s="206"/>
      <c r="N722" s="90"/>
      <c r="O722" s="90"/>
      <c r="P722" s="90"/>
      <c r="Q722" s="90"/>
      <c r="R722" s="90"/>
      <c r="S722" s="107" t="str">
        <f t="shared" si="46"/>
        <v>Open PDFIR FINALLY.IR 701 (S19.SU.12-12)(10-00)</v>
      </c>
    </row>
    <row r="723" spans="1:19" s="118" customFormat="1" ht="80.099999999999994" hidden="1" customHeight="1" x14ac:dyDescent="0.3">
      <c r="A723" s="450">
        <f t="shared" si="45"/>
        <v>718</v>
      </c>
      <c r="B723" s="451" t="s">
        <v>4204</v>
      </c>
      <c r="C723" s="108"/>
      <c r="D723" s="103" t="s">
        <v>228</v>
      </c>
      <c r="E723" s="108" t="s">
        <v>1545</v>
      </c>
      <c r="F723" s="429" t="s">
        <v>4205</v>
      </c>
      <c r="G723" s="90" t="s">
        <v>195</v>
      </c>
      <c r="H723" s="98">
        <v>45273</v>
      </c>
      <c r="I723" s="98">
        <v>45273</v>
      </c>
      <c r="J723" s="98" t="s">
        <v>62</v>
      </c>
      <c r="K723" s="90"/>
      <c r="L723" s="206"/>
      <c r="M723" s="206"/>
      <c r="N723" s="90"/>
      <c r="O723" s="90"/>
      <c r="P723" s="90"/>
      <c r="Q723" s="90"/>
      <c r="R723" s="90"/>
      <c r="S723" s="107" t="str">
        <f t="shared" si="46"/>
        <v>Open PDFIR FINALLY.IR 703 (S19.SU.13-12)(10-00)</v>
      </c>
    </row>
    <row r="724" spans="1:19" s="118" customFormat="1" ht="80.099999999999994" hidden="1" customHeight="1" x14ac:dyDescent="0.3">
      <c r="A724" s="450">
        <f t="shared" si="45"/>
        <v>719</v>
      </c>
      <c r="B724" s="451" t="s">
        <v>4370</v>
      </c>
      <c r="C724" s="108"/>
      <c r="D724" s="103" t="s">
        <v>76</v>
      </c>
      <c r="E724" s="108" t="s">
        <v>1545</v>
      </c>
      <c r="F724" s="429" t="s">
        <v>4372</v>
      </c>
      <c r="G724" s="90" t="s">
        <v>195</v>
      </c>
      <c r="H724" s="98">
        <v>45273</v>
      </c>
      <c r="I724" s="98">
        <v>45273</v>
      </c>
      <c r="J724" s="98" t="s">
        <v>62</v>
      </c>
      <c r="K724" s="90"/>
      <c r="L724" s="206"/>
      <c r="M724" s="206"/>
      <c r="N724" s="90"/>
      <c r="O724" s="90"/>
      <c r="P724" s="90"/>
      <c r="Q724" s="90"/>
      <c r="R724" s="90"/>
      <c r="S724" s="107" t="str">
        <f t="shared" si="46"/>
        <v>Open PDFIR FINALLY.IR 741 (S19.CI.13-12)(12-00)</v>
      </c>
    </row>
    <row r="725" spans="1:19" s="118" customFormat="1" ht="80.099999999999994" hidden="1" customHeight="1" x14ac:dyDescent="0.3">
      <c r="A725" s="450">
        <f t="shared" si="45"/>
        <v>720</v>
      </c>
      <c r="B725" s="451" t="s">
        <v>4202</v>
      </c>
      <c r="C725" s="108"/>
      <c r="D725" s="103" t="s">
        <v>76</v>
      </c>
      <c r="E725" s="108" t="s">
        <v>1545</v>
      </c>
      <c r="F725" s="429" t="s">
        <v>4203</v>
      </c>
      <c r="G725" s="90" t="s">
        <v>195</v>
      </c>
      <c r="H725" s="98">
        <v>45273</v>
      </c>
      <c r="I725" s="98">
        <v>45273</v>
      </c>
      <c r="J725" s="98" t="s">
        <v>62</v>
      </c>
      <c r="K725" s="90"/>
      <c r="L725" s="206"/>
      <c r="M725" s="206"/>
      <c r="N725" s="90"/>
      <c r="O725" s="90"/>
      <c r="P725" s="90"/>
      <c r="Q725" s="90"/>
      <c r="R725" s="90"/>
      <c r="S725" s="107" t="str">
        <f t="shared" si="46"/>
        <v>Open PDFIR FINALLY.IR 702 (S19.CI.13-12)(10-00)</v>
      </c>
    </row>
    <row r="726" spans="1:19" s="118" customFormat="1" ht="80.099999999999994" hidden="1" customHeight="1" x14ac:dyDescent="0.3">
      <c r="A726" s="450">
        <f t="shared" si="45"/>
        <v>721</v>
      </c>
      <c r="B726" s="451" t="s">
        <v>4165</v>
      </c>
      <c r="C726" s="108"/>
      <c r="D726" s="103" t="s">
        <v>76</v>
      </c>
      <c r="E726" s="108" t="s">
        <v>1545</v>
      </c>
      <c r="F726" s="429" t="s">
        <v>4280</v>
      </c>
      <c r="G726" s="90" t="s">
        <v>195</v>
      </c>
      <c r="H726" s="98">
        <v>45273</v>
      </c>
      <c r="I726" s="98">
        <v>45273</v>
      </c>
      <c r="J726" s="98" t="s">
        <v>62</v>
      </c>
      <c r="K726" s="90"/>
      <c r="L726" s="206"/>
      <c r="M726" s="206"/>
      <c r="N726" s="90"/>
      <c r="O726" s="90"/>
      <c r="P726" s="90"/>
      <c r="Q726" s="90"/>
      <c r="R726" s="90"/>
      <c r="S726" s="107" t="str">
        <f t="shared" si="46"/>
        <v>Open PDFIR FINALLY.IR 693 (S19.CI.11-12)(10-00)</v>
      </c>
    </row>
    <row r="727" spans="1:19" s="118" customFormat="1" ht="80.099999999999994" customHeight="1" x14ac:dyDescent="0.3">
      <c r="A727" s="450">
        <f t="shared" si="45"/>
        <v>722</v>
      </c>
      <c r="B727" s="451" t="s">
        <v>4200</v>
      </c>
      <c r="C727" s="108"/>
      <c r="D727" s="103" t="s">
        <v>1140</v>
      </c>
      <c r="E727" s="108" t="s">
        <v>1545</v>
      </c>
      <c r="F727" s="429" t="s">
        <v>4201</v>
      </c>
      <c r="G727" s="90" t="s">
        <v>195</v>
      </c>
      <c r="H727" s="98">
        <v>45274</v>
      </c>
      <c r="I727" s="98">
        <v>45274</v>
      </c>
      <c r="J727" s="98" t="s">
        <v>1671</v>
      </c>
      <c r="K727" s="90"/>
      <c r="L727" s="206"/>
      <c r="M727" s="206"/>
      <c r="N727" s="90"/>
      <c r="O727" s="90"/>
      <c r="P727" s="90"/>
      <c r="Q727" s="90"/>
      <c r="R727" s="90"/>
      <c r="S727" s="107" t="str">
        <f t="shared" si="46"/>
        <v>Open PDFIR FINALLY.IR 59  (S19.ELE.14-12)(12-00)</v>
      </c>
    </row>
    <row r="728" spans="1:19" s="118" customFormat="1" ht="80.099999999999994" hidden="1" customHeight="1" x14ac:dyDescent="0.3">
      <c r="A728" s="450">
        <f t="shared" si="45"/>
        <v>723</v>
      </c>
      <c r="B728" s="451" t="s">
        <v>4295</v>
      </c>
      <c r="C728" s="108"/>
      <c r="D728" s="103" t="s">
        <v>76</v>
      </c>
      <c r="E728" s="108" t="s">
        <v>1545</v>
      </c>
      <c r="F728" s="429" t="s">
        <v>4303</v>
      </c>
      <c r="G728" s="90" t="s">
        <v>195</v>
      </c>
      <c r="H728" s="98">
        <v>45274</v>
      </c>
      <c r="I728" s="98">
        <v>45274</v>
      </c>
      <c r="J728" s="98" t="s">
        <v>62</v>
      </c>
      <c r="K728" s="90"/>
      <c r="L728" s="206"/>
      <c r="M728" s="206"/>
      <c r="N728" s="90"/>
      <c r="O728" s="90"/>
      <c r="P728" s="90"/>
      <c r="Q728" s="90"/>
      <c r="R728" s="90"/>
      <c r="S728" s="107" t="str">
        <f t="shared" si="46"/>
        <v>Open PDFIR FINALLY.IR 720 (S19.CI.14-10)(12-00)</v>
      </c>
    </row>
    <row r="729" spans="1:19" s="118" customFormat="1" ht="80.099999999999994" hidden="1" customHeight="1" x14ac:dyDescent="0.3">
      <c r="A729" s="450">
        <f t="shared" si="45"/>
        <v>724</v>
      </c>
      <c r="B729" s="451" t="s">
        <v>4297</v>
      </c>
      <c r="C729" s="108"/>
      <c r="D729" s="103" t="s">
        <v>76</v>
      </c>
      <c r="E729" s="108" t="s">
        <v>1545</v>
      </c>
      <c r="F729" s="429" t="s">
        <v>4305</v>
      </c>
      <c r="G729" s="90" t="s">
        <v>195</v>
      </c>
      <c r="H729" s="98">
        <v>45274</v>
      </c>
      <c r="I729" s="98">
        <v>45274</v>
      </c>
      <c r="J729" s="98" t="s">
        <v>62</v>
      </c>
      <c r="K729" s="90"/>
      <c r="L729" s="206"/>
      <c r="M729" s="206"/>
      <c r="N729" s="90"/>
      <c r="O729" s="90"/>
      <c r="P729" s="90"/>
      <c r="Q729" s="90"/>
      <c r="R729" s="90"/>
      <c r="S729" s="107" t="str">
        <f t="shared" si="46"/>
        <v>Open PDFIR FINALLY.IR 722 (S19.CI.14-10)(12-00)</v>
      </c>
    </row>
    <row r="730" spans="1:19" s="118" customFormat="1" ht="80.099999999999994" hidden="1" customHeight="1" x14ac:dyDescent="0.3">
      <c r="A730" s="450">
        <f t="shared" si="45"/>
        <v>725</v>
      </c>
      <c r="B730" s="451" t="s">
        <v>4300</v>
      </c>
      <c r="C730" s="108"/>
      <c r="D730" s="103" t="s">
        <v>76</v>
      </c>
      <c r="E730" s="108" t="s">
        <v>1545</v>
      </c>
      <c r="F730" s="429" t="s">
        <v>4308</v>
      </c>
      <c r="G730" s="90" t="s">
        <v>195</v>
      </c>
      <c r="H730" s="98">
        <v>45274</v>
      </c>
      <c r="I730" s="98">
        <v>45274</v>
      </c>
      <c r="J730" s="98" t="s">
        <v>62</v>
      </c>
      <c r="K730" s="90"/>
      <c r="L730" s="206"/>
      <c r="M730" s="206"/>
      <c r="N730" s="90"/>
      <c r="O730" s="90"/>
      <c r="P730" s="90"/>
      <c r="Q730" s="90"/>
      <c r="R730" s="90"/>
      <c r="S730" s="107" t="str">
        <f t="shared" si="46"/>
        <v>Open PDFIR FINALLY.IR 725 (S19.CI.14-10)(12-00)</v>
      </c>
    </row>
    <row r="731" spans="1:19" s="118" customFormat="1" ht="80.099999999999994" hidden="1" customHeight="1" x14ac:dyDescent="0.3">
      <c r="A731" s="450">
        <f t="shared" si="45"/>
        <v>726</v>
      </c>
      <c r="B731" s="451" t="s">
        <v>4210</v>
      </c>
      <c r="C731" s="108"/>
      <c r="D731" s="103" t="s">
        <v>76</v>
      </c>
      <c r="E731" s="108" t="s">
        <v>1545</v>
      </c>
      <c r="F731" s="429" t="s">
        <v>4211</v>
      </c>
      <c r="G731" s="90" t="s">
        <v>195</v>
      </c>
      <c r="H731" s="98">
        <v>45274</v>
      </c>
      <c r="I731" s="98">
        <v>45274</v>
      </c>
      <c r="J731" s="98" t="s">
        <v>62</v>
      </c>
      <c r="K731" s="90"/>
      <c r="L731" s="206"/>
      <c r="M731" s="206"/>
      <c r="N731" s="90"/>
      <c r="O731" s="90"/>
      <c r="P731" s="90"/>
      <c r="Q731" s="90"/>
      <c r="R731" s="90"/>
      <c r="S731" s="107" t="str">
        <f t="shared" si="46"/>
        <v>Open PDFIR FINALLY.IR 706 (S19.CI.14-12)(10-00)</v>
      </c>
    </row>
    <row r="732" spans="1:19" s="118" customFormat="1" ht="80.099999999999994" hidden="1" customHeight="1" x14ac:dyDescent="0.3">
      <c r="A732" s="450">
        <f t="shared" si="45"/>
        <v>727</v>
      </c>
      <c r="B732" s="451" t="s">
        <v>4208</v>
      </c>
      <c r="C732" s="108"/>
      <c r="D732" s="103" t="s">
        <v>76</v>
      </c>
      <c r="E732" s="108" t="s">
        <v>1545</v>
      </c>
      <c r="F732" s="429" t="s">
        <v>4213</v>
      </c>
      <c r="G732" s="90" t="s">
        <v>195</v>
      </c>
      <c r="H732" s="98">
        <v>45274</v>
      </c>
      <c r="I732" s="98">
        <v>45274</v>
      </c>
      <c r="J732" s="98" t="s">
        <v>62</v>
      </c>
      <c r="K732" s="90"/>
      <c r="L732" s="206"/>
      <c r="M732" s="206"/>
      <c r="N732" s="90"/>
      <c r="O732" s="90"/>
      <c r="P732" s="90"/>
      <c r="Q732" s="90"/>
      <c r="R732" s="90"/>
      <c r="S732" s="107" t="str">
        <f t="shared" si="46"/>
        <v>Open PDFIR FINALLY.IR 704 (S19.CI.14-12)(10-00)</v>
      </c>
    </row>
    <row r="733" spans="1:19" s="118" customFormat="1" ht="44.4" hidden="1" x14ac:dyDescent="0.3">
      <c r="A733" s="450">
        <f t="shared" si="45"/>
        <v>728</v>
      </c>
      <c r="B733" s="451" t="s">
        <v>4209</v>
      </c>
      <c r="C733" s="108"/>
      <c r="D733" s="103" t="s">
        <v>76</v>
      </c>
      <c r="E733" s="108" t="s">
        <v>1545</v>
      </c>
      <c r="F733" s="429" t="s">
        <v>4212</v>
      </c>
      <c r="G733" s="90" t="s">
        <v>195</v>
      </c>
      <c r="H733" s="98">
        <v>45274</v>
      </c>
      <c r="I733" s="98">
        <v>45274</v>
      </c>
      <c r="J733" s="98" t="s">
        <v>62</v>
      </c>
      <c r="K733" s="90"/>
      <c r="L733" s="206"/>
      <c r="M733" s="206"/>
      <c r="N733" s="90"/>
      <c r="O733" s="90"/>
      <c r="P733" s="90"/>
      <c r="Q733" s="90"/>
      <c r="R733" s="90"/>
      <c r="S733" s="107" t="str">
        <f t="shared" si="46"/>
        <v>Open PDFIR FINALLY.IR 705 (S19.CI.14-12)(10-00)</v>
      </c>
    </row>
    <row r="734" spans="1:19" s="118" customFormat="1" ht="44.4" hidden="1" x14ac:dyDescent="0.3">
      <c r="A734" s="450">
        <f t="shared" si="45"/>
        <v>729</v>
      </c>
      <c r="B734" s="451" t="s">
        <v>4296</v>
      </c>
      <c r="C734" s="108"/>
      <c r="D734" s="103" t="s">
        <v>76</v>
      </c>
      <c r="E734" s="108" t="s">
        <v>1545</v>
      </c>
      <c r="F734" s="429" t="s">
        <v>4304</v>
      </c>
      <c r="G734" s="90" t="s">
        <v>195</v>
      </c>
      <c r="H734" s="98">
        <v>45274</v>
      </c>
      <c r="I734" s="98">
        <v>45274</v>
      </c>
      <c r="J734" s="98" t="s">
        <v>62</v>
      </c>
      <c r="K734" s="90"/>
      <c r="L734" s="206"/>
      <c r="M734" s="206"/>
      <c r="N734" s="90"/>
      <c r="O734" s="90"/>
      <c r="P734" s="90"/>
      <c r="Q734" s="90"/>
      <c r="R734" s="90"/>
      <c r="S734" s="107" t="str">
        <f t="shared" si="46"/>
        <v>Open PDFIR FINALLY.IR 721 (S19.CI.14-10)(12-00)</v>
      </c>
    </row>
    <row r="735" spans="1:19" s="118" customFormat="1" ht="80.099999999999994" hidden="1" customHeight="1" x14ac:dyDescent="0.3">
      <c r="A735" s="450">
        <f t="shared" si="45"/>
        <v>730</v>
      </c>
      <c r="B735" s="451" t="s">
        <v>4298</v>
      </c>
      <c r="C735" s="108"/>
      <c r="D735" s="103" t="s">
        <v>76</v>
      </c>
      <c r="E735" s="108" t="s">
        <v>1545</v>
      </c>
      <c r="F735" s="429" t="s">
        <v>4306</v>
      </c>
      <c r="G735" s="90" t="s">
        <v>195</v>
      </c>
      <c r="H735" s="98">
        <v>45275</v>
      </c>
      <c r="I735" s="98">
        <v>45275</v>
      </c>
      <c r="J735" s="98" t="s">
        <v>62</v>
      </c>
      <c r="K735" s="90"/>
      <c r="L735" s="206"/>
      <c r="M735" s="206"/>
      <c r="N735" s="90"/>
      <c r="O735" s="90"/>
      <c r="P735" s="90"/>
      <c r="Q735" s="90"/>
      <c r="R735" s="90"/>
      <c r="S735" s="107" t="str">
        <f t="shared" si="46"/>
        <v>Open PDFIR FINALLY.IR 723 (S19.CI.15-10)(12-00)</v>
      </c>
    </row>
    <row r="736" spans="1:19" s="118" customFormat="1" ht="80.099999999999994" hidden="1" customHeight="1" x14ac:dyDescent="0.3">
      <c r="A736" s="450">
        <f t="shared" si="45"/>
        <v>731</v>
      </c>
      <c r="B736" s="451" t="s">
        <v>4301</v>
      </c>
      <c r="C736" s="108"/>
      <c r="D736" s="103" t="s">
        <v>76</v>
      </c>
      <c r="E736" s="108" t="s">
        <v>1545</v>
      </c>
      <c r="F736" s="429" t="s">
        <v>4309</v>
      </c>
      <c r="G736" s="90" t="s">
        <v>195</v>
      </c>
      <c r="H736" s="98">
        <v>45275</v>
      </c>
      <c r="I736" s="98">
        <v>45275</v>
      </c>
      <c r="J736" s="98" t="s">
        <v>62</v>
      </c>
      <c r="K736" s="90"/>
      <c r="L736" s="206"/>
      <c r="M736" s="206"/>
      <c r="N736" s="90"/>
      <c r="O736" s="90"/>
      <c r="P736" s="90"/>
      <c r="Q736" s="90"/>
      <c r="R736" s="90"/>
      <c r="S736" s="107" t="str">
        <f t="shared" si="46"/>
        <v>Open PDFIR FINALLY.IR 726 (S19.CI.15-10)(12-00)</v>
      </c>
    </row>
    <row r="737" spans="1:19" s="118" customFormat="1" ht="80.099999999999994" hidden="1" customHeight="1" x14ac:dyDescent="0.3">
      <c r="A737" s="450">
        <f t="shared" si="45"/>
        <v>732</v>
      </c>
      <c r="B737" s="451" t="s">
        <v>4915</v>
      </c>
      <c r="C737" s="108"/>
      <c r="D737" s="103" t="s">
        <v>76</v>
      </c>
      <c r="E737" s="108" t="s">
        <v>3750</v>
      </c>
      <c r="F737" s="429" t="s">
        <v>4905</v>
      </c>
      <c r="G737" s="90" t="s">
        <v>195</v>
      </c>
      <c r="H737" s="98">
        <v>45275</v>
      </c>
      <c r="I737" s="98">
        <v>45275</v>
      </c>
      <c r="J737" s="98" t="s">
        <v>62</v>
      </c>
      <c r="K737" s="90"/>
      <c r="L737" s="206"/>
      <c r="M737" s="206"/>
      <c r="N737" s="90"/>
      <c r="O737" s="90"/>
      <c r="P737" s="90"/>
      <c r="Q737" s="90"/>
      <c r="R737" s="90"/>
      <c r="S737" s="107" t="str">
        <f t="shared" si="46"/>
        <v>Open PDFIR FINALLY.IR 851 (S19.CI.15-12)(10-00)</v>
      </c>
    </row>
    <row r="738" spans="1:19" s="118" customFormat="1" ht="80.099999999999994" hidden="1" customHeight="1" x14ac:dyDescent="0.3">
      <c r="A738" s="450">
        <f t="shared" si="45"/>
        <v>733</v>
      </c>
      <c r="B738" s="451" t="s">
        <v>4299</v>
      </c>
      <c r="C738" s="108"/>
      <c r="D738" s="103" t="s">
        <v>76</v>
      </c>
      <c r="E738" s="108" t="s">
        <v>1545</v>
      </c>
      <c r="F738" s="429" t="s">
        <v>4307</v>
      </c>
      <c r="G738" s="90" t="s">
        <v>195</v>
      </c>
      <c r="H738" s="98">
        <v>45276</v>
      </c>
      <c r="I738" s="98">
        <v>45276</v>
      </c>
      <c r="J738" s="98" t="s">
        <v>62</v>
      </c>
      <c r="K738" s="90"/>
      <c r="L738" s="206"/>
      <c r="M738" s="206"/>
      <c r="N738" s="90"/>
      <c r="O738" s="90"/>
      <c r="P738" s="90"/>
      <c r="Q738" s="90"/>
      <c r="R738" s="90"/>
      <c r="S738" s="107" t="str">
        <f t="shared" si="46"/>
        <v>Open PDFIR FINALLY.IR 724 (S19.CI.16-10)(12-00)</v>
      </c>
    </row>
    <row r="739" spans="1:19" s="118" customFormat="1" ht="80.099999999999994" hidden="1" customHeight="1" x14ac:dyDescent="0.3">
      <c r="A739" s="450">
        <f t="shared" si="45"/>
        <v>734</v>
      </c>
      <c r="B739" s="451" t="s">
        <v>4302</v>
      </c>
      <c r="C739" s="108"/>
      <c r="D739" s="103" t="s">
        <v>76</v>
      </c>
      <c r="E739" s="108" t="s">
        <v>1545</v>
      </c>
      <c r="F739" s="429" t="s">
        <v>4310</v>
      </c>
      <c r="G739" s="90" t="s">
        <v>195</v>
      </c>
      <c r="H739" s="98">
        <v>45276</v>
      </c>
      <c r="I739" s="98">
        <v>45276</v>
      </c>
      <c r="J739" s="98" t="s">
        <v>62</v>
      </c>
      <c r="K739" s="90"/>
      <c r="L739" s="206"/>
      <c r="M739" s="206"/>
      <c r="N739" s="90"/>
      <c r="O739" s="90"/>
      <c r="P739" s="90"/>
      <c r="Q739" s="90"/>
      <c r="R739" s="90"/>
      <c r="S739" s="107" t="str">
        <f t="shared" si="46"/>
        <v>Open PDFIR FINALLY.IR 727 (S19.CI.16-10)(12-00)</v>
      </c>
    </row>
    <row r="740" spans="1:19" s="118" customFormat="1" ht="80.099999999999994" hidden="1" customHeight="1" x14ac:dyDescent="0.3">
      <c r="A740" s="450">
        <f t="shared" si="45"/>
        <v>735</v>
      </c>
      <c r="B740" s="451" t="s">
        <v>4244</v>
      </c>
      <c r="C740" s="108"/>
      <c r="D740" s="103" t="s">
        <v>228</v>
      </c>
      <c r="E740" s="108" t="s">
        <v>3436</v>
      </c>
      <c r="F740" s="429" t="s">
        <v>4247</v>
      </c>
      <c r="G740" s="90" t="s">
        <v>195</v>
      </c>
      <c r="H740" s="98">
        <v>45276</v>
      </c>
      <c r="I740" s="98">
        <v>45277</v>
      </c>
      <c r="J740" s="98" t="s">
        <v>62</v>
      </c>
      <c r="K740" s="90"/>
      <c r="L740" s="206"/>
      <c r="M740" s="206"/>
      <c r="N740" s="90"/>
      <c r="O740" s="90"/>
      <c r="P740" s="90"/>
      <c r="Q740" s="90"/>
      <c r="R740" s="90"/>
      <c r="S740" s="107" t="str">
        <f t="shared" si="46"/>
        <v>Open PDFIR FINALLY.IR 709 (S19.SU.16-12)(10-00)</v>
      </c>
    </row>
    <row r="741" spans="1:19" s="118" customFormat="1" ht="80.099999999999994" hidden="1" customHeight="1" x14ac:dyDescent="0.3">
      <c r="A741" s="450">
        <f t="shared" si="45"/>
        <v>736</v>
      </c>
      <c r="B741" s="451" t="s">
        <v>4249</v>
      </c>
      <c r="C741" s="108"/>
      <c r="D741" s="103" t="s">
        <v>228</v>
      </c>
      <c r="E741" s="108" t="s">
        <v>1545</v>
      </c>
      <c r="F741" s="429" t="s">
        <v>4248</v>
      </c>
      <c r="G741" s="90" t="s">
        <v>195</v>
      </c>
      <c r="H741" s="98">
        <v>45276</v>
      </c>
      <c r="I741" s="98">
        <v>45277</v>
      </c>
      <c r="J741" s="98" t="s">
        <v>62</v>
      </c>
      <c r="K741" s="90"/>
      <c r="L741" s="206"/>
      <c r="M741" s="206"/>
      <c r="N741" s="90"/>
      <c r="O741" s="90"/>
      <c r="P741" s="90"/>
      <c r="Q741" s="90"/>
      <c r="R741" s="90"/>
      <c r="S741" s="107" t="str">
        <f t="shared" si="46"/>
        <v>Open PDFIR FINALLY.IR 710 (S19.SU.16-10)(12-00)</v>
      </c>
    </row>
    <row r="742" spans="1:19" s="118" customFormat="1" ht="80.099999999999994" hidden="1" customHeight="1" x14ac:dyDescent="0.3">
      <c r="A742" s="450">
        <f t="shared" si="45"/>
        <v>737</v>
      </c>
      <c r="B742" s="451" t="s">
        <v>4243</v>
      </c>
      <c r="C742" s="108"/>
      <c r="D742" s="103" t="s">
        <v>228</v>
      </c>
      <c r="E742" s="108" t="s">
        <v>1545</v>
      </c>
      <c r="F742" s="429" t="s">
        <v>4246</v>
      </c>
      <c r="G742" s="90" t="s">
        <v>195</v>
      </c>
      <c r="H742" s="98">
        <v>45276</v>
      </c>
      <c r="I742" s="98">
        <v>45277</v>
      </c>
      <c r="J742" s="98" t="s">
        <v>62</v>
      </c>
      <c r="K742" s="90"/>
      <c r="L742" s="206"/>
      <c r="M742" s="206"/>
      <c r="N742" s="90"/>
      <c r="O742" s="90"/>
      <c r="P742" s="90"/>
      <c r="Q742" s="90"/>
      <c r="R742" s="90"/>
      <c r="S742" s="107" t="str">
        <f t="shared" si="46"/>
        <v>Open PDFIR FINALLY.IR 708 (S19.SU.16-12)(10-00)</v>
      </c>
    </row>
    <row r="743" spans="1:19" s="118" customFormat="1" ht="80.099999999999994" hidden="1" customHeight="1" x14ac:dyDescent="0.3">
      <c r="A743" s="450">
        <f t="shared" si="45"/>
        <v>738</v>
      </c>
      <c r="B743" s="451" t="s">
        <v>4242</v>
      </c>
      <c r="C743" s="108"/>
      <c r="D743" s="103" t="s">
        <v>228</v>
      </c>
      <c r="E743" s="108" t="s">
        <v>1545</v>
      </c>
      <c r="F743" s="429" t="s">
        <v>4245</v>
      </c>
      <c r="G743" s="90" t="s">
        <v>195</v>
      </c>
      <c r="H743" s="98">
        <v>45276</v>
      </c>
      <c r="I743" s="98">
        <v>45277</v>
      </c>
      <c r="J743" s="98" t="s">
        <v>62</v>
      </c>
      <c r="K743" s="90"/>
      <c r="L743" s="206"/>
      <c r="M743" s="206"/>
      <c r="N743" s="90"/>
      <c r="O743" s="90"/>
      <c r="P743" s="90"/>
      <c r="Q743" s="90"/>
      <c r="R743" s="90"/>
      <c r="S743" s="107" t="str">
        <f t="shared" si="46"/>
        <v>Open PDFIR FINALLY.IR 707 (S19.SU.16-12)(10-00)</v>
      </c>
    </row>
    <row r="744" spans="1:19" s="118" customFormat="1" ht="80.099999999999994" hidden="1" customHeight="1" x14ac:dyDescent="0.3">
      <c r="A744" s="450">
        <f t="shared" si="45"/>
        <v>739</v>
      </c>
      <c r="B744" s="451" t="s">
        <v>4256</v>
      </c>
      <c r="C744" s="108"/>
      <c r="D744" s="103" t="s">
        <v>228</v>
      </c>
      <c r="E744" s="108" t="s">
        <v>1545</v>
      </c>
      <c r="F744" s="429" t="s">
        <v>4258</v>
      </c>
      <c r="G744" s="90" t="s">
        <v>195</v>
      </c>
      <c r="H744" s="98">
        <v>45276</v>
      </c>
      <c r="I744" s="98">
        <v>45277</v>
      </c>
      <c r="J744" s="98" t="s">
        <v>62</v>
      </c>
      <c r="K744" s="90"/>
      <c r="L744" s="206"/>
      <c r="M744" s="206"/>
      <c r="N744" s="90"/>
      <c r="O744" s="90"/>
      <c r="P744" s="90"/>
      <c r="Q744" s="90"/>
      <c r="R744" s="90"/>
      <c r="S744" s="107" t="str">
        <f t="shared" si="46"/>
        <v>Open PDFIR FINALLY.IR 711 (S19.SU.16-10)(12-00)</v>
      </c>
    </row>
    <row r="745" spans="1:19" s="118" customFormat="1" ht="80.099999999999994" hidden="1" customHeight="1" x14ac:dyDescent="0.3">
      <c r="A745" s="450">
        <f t="shared" si="45"/>
        <v>740</v>
      </c>
      <c r="B745" s="451" t="s">
        <v>4914</v>
      </c>
      <c r="C745" s="108"/>
      <c r="D745" s="103" t="s">
        <v>76</v>
      </c>
      <c r="E745" s="108" t="s">
        <v>3750</v>
      </c>
      <c r="F745" s="429" t="s">
        <v>4904</v>
      </c>
      <c r="G745" s="90" t="s">
        <v>195</v>
      </c>
      <c r="H745" s="98">
        <v>45276</v>
      </c>
      <c r="I745" s="98">
        <v>45276</v>
      </c>
      <c r="J745" s="98" t="s">
        <v>62</v>
      </c>
      <c r="K745" s="90"/>
      <c r="L745" s="206"/>
      <c r="M745" s="206"/>
      <c r="N745" s="90"/>
      <c r="O745" s="90"/>
      <c r="P745" s="90"/>
      <c r="Q745" s="90"/>
      <c r="R745" s="90"/>
      <c r="S745" s="107" t="str">
        <f t="shared" si="46"/>
        <v>Open PDFIR FINALLY.IR 850 (S19.CI.16-12)(10-00)</v>
      </c>
    </row>
    <row r="746" spans="1:19" s="118" customFormat="1" ht="80.099999999999994" hidden="1" customHeight="1" x14ac:dyDescent="0.3">
      <c r="A746" s="450">
        <f t="shared" si="45"/>
        <v>741</v>
      </c>
      <c r="B746" s="451" t="s">
        <v>4325</v>
      </c>
      <c r="C746" s="108"/>
      <c r="D746" s="103" t="s">
        <v>76</v>
      </c>
      <c r="E746" s="108" t="s">
        <v>1545</v>
      </c>
      <c r="F746" s="429" t="s">
        <v>4322</v>
      </c>
      <c r="G746" s="90" t="s">
        <v>195</v>
      </c>
      <c r="H746" s="98">
        <v>45277</v>
      </c>
      <c r="I746" s="98">
        <v>45277</v>
      </c>
      <c r="J746" s="98" t="s">
        <v>62</v>
      </c>
      <c r="K746" s="90"/>
      <c r="L746" s="206"/>
      <c r="M746" s="206"/>
      <c r="N746" s="90"/>
      <c r="O746" s="90"/>
      <c r="P746" s="90"/>
      <c r="Q746" s="90"/>
      <c r="R746" s="90"/>
      <c r="S746" s="107" t="str">
        <f t="shared" si="46"/>
        <v>Open PDFIR FINALLY.IR 733 (S19.CI.20-12)(12-00)</v>
      </c>
    </row>
    <row r="747" spans="1:19" s="118" customFormat="1" ht="80.099999999999994" hidden="1" customHeight="1" x14ac:dyDescent="0.3">
      <c r="A747" s="450">
        <f t="shared" si="45"/>
        <v>742</v>
      </c>
      <c r="B747" s="451" t="s">
        <v>4257</v>
      </c>
      <c r="C747" s="108"/>
      <c r="D747" s="103" t="s">
        <v>228</v>
      </c>
      <c r="E747" s="108" t="s">
        <v>3750</v>
      </c>
      <c r="F747" s="429" t="s">
        <v>4259</v>
      </c>
      <c r="G747" s="90" t="s">
        <v>195</v>
      </c>
      <c r="H747" s="98">
        <v>45277</v>
      </c>
      <c r="I747" s="98">
        <v>45277</v>
      </c>
      <c r="J747" s="98" t="s">
        <v>62</v>
      </c>
      <c r="K747" s="90"/>
      <c r="L747" s="206"/>
      <c r="M747" s="206"/>
      <c r="N747" s="90"/>
      <c r="O747" s="90"/>
      <c r="P747" s="90"/>
      <c r="Q747" s="90"/>
      <c r="R747" s="90"/>
      <c r="S747" s="107" t="str">
        <f t="shared" si="46"/>
        <v>Open PDFIR FINALLY.IR 712 (S19.SU.17-10)(12-00)</v>
      </c>
    </row>
    <row r="748" spans="1:19" s="118" customFormat="1" ht="80.099999999999994" hidden="1" customHeight="1" x14ac:dyDescent="0.3">
      <c r="A748" s="450">
        <f t="shared" si="45"/>
        <v>743</v>
      </c>
      <c r="B748" s="451" t="s">
        <v>4288</v>
      </c>
      <c r="C748" s="108"/>
      <c r="D748" s="103" t="s">
        <v>76</v>
      </c>
      <c r="E748" s="108" t="s">
        <v>1545</v>
      </c>
      <c r="F748" s="429" t="s">
        <v>4294</v>
      </c>
      <c r="G748" s="90" t="s">
        <v>195</v>
      </c>
      <c r="H748" s="98">
        <v>45277</v>
      </c>
      <c r="I748" s="98">
        <v>45277</v>
      </c>
      <c r="J748" s="98" t="s">
        <v>62</v>
      </c>
      <c r="K748" s="90"/>
      <c r="L748" s="206"/>
      <c r="M748" s="206"/>
      <c r="N748" s="90"/>
      <c r="O748" s="90"/>
      <c r="P748" s="90"/>
      <c r="Q748" s="90"/>
      <c r="R748" s="90"/>
      <c r="S748" s="107" t="str">
        <f t="shared" si="46"/>
        <v>Open PDFIR FINALLY.IR 718 (S19.CI.17-10)(12-00)</v>
      </c>
    </row>
    <row r="749" spans="1:19" s="118" customFormat="1" ht="80.099999999999994" hidden="1" customHeight="1" x14ac:dyDescent="0.3">
      <c r="A749" s="450">
        <f t="shared" si="45"/>
        <v>744</v>
      </c>
      <c r="B749" s="451" t="s">
        <v>4287</v>
      </c>
      <c r="C749" s="108"/>
      <c r="D749" s="103" t="s">
        <v>76</v>
      </c>
      <c r="E749" s="108" t="s">
        <v>1545</v>
      </c>
      <c r="F749" s="429" t="s">
        <v>4290</v>
      </c>
      <c r="G749" s="90" t="s">
        <v>195</v>
      </c>
      <c r="H749" s="98">
        <v>45277</v>
      </c>
      <c r="I749" s="98">
        <v>45277</v>
      </c>
      <c r="J749" s="98" t="s">
        <v>62</v>
      </c>
      <c r="K749" s="90"/>
      <c r="L749" s="206"/>
      <c r="M749" s="206"/>
      <c r="N749" s="90"/>
      <c r="O749" s="90"/>
      <c r="P749" s="90"/>
      <c r="Q749" s="90"/>
      <c r="R749" s="90"/>
      <c r="S749" s="107" t="str">
        <f t="shared" si="46"/>
        <v>Open PDFIR FINALLY.IR 719 (S19.CI.17-10)(12-00)</v>
      </c>
    </row>
    <row r="750" spans="1:19" s="118" customFormat="1" ht="80.099999999999994" hidden="1" customHeight="1" x14ac:dyDescent="0.3">
      <c r="A750" s="450">
        <f t="shared" si="45"/>
        <v>745</v>
      </c>
      <c r="B750" s="451" t="s">
        <v>4289</v>
      </c>
      <c r="C750" s="108"/>
      <c r="D750" s="103" t="s">
        <v>76</v>
      </c>
      <c r="E750" s="108" t="s">
        <v>1545</v>
      </c>
      <c r="F750" s="429" t="s">
        <v>4293</v>
      </c>
      <c r="G750" s="90" t="s">
        <v>195</v>
      </c>
      <c r="H750" s="98">
        <v>45277</v>
      </c>
      <c r="I750" s="98">
        <v>45277</v>
      </c>
      <c r="J750" s="98" t="s">
        <v>62</v>
      </c>
      <c r="K750" s="90"/>
      <c r="L750" s="206"/>
      <c r="M750" s="206"/>
      <c r="N750" s="90"/>
      <c r="O750" s="90"/>
      <c r="P750" s="90"/>
      <c r="Q750" s="90"/>
      <c r="R750" s="90"/>
      <c r="S750" s="107" t="str">
        <f t="shared" si="46"/>
        <v>Open PDFIR FINALLY.IR 717 (S19.CI.17-10)(12-00)</v>
      </c>
    </row>
    <row r="751" spans="1:19" s="118" customFormat="1" ht="44.4" hidden="1" x14ac:dyDescent="0.3">
      <c r="A751" s="450">
        <f t="shared" si="45"/>
        <v>746</v>
      </c>
      <c r="B751" s="451" t="s">
        <v>4330</v>
      </c>
      <c r="C751" s="108"/>
      <c r="D751" s="103" t="s">
        <v>76</v>
      </c>
      <c r="E751" s="108" t="s">
        <v>232</v>
      </c>
      <c r="F751" s="429" t="s">
        <v>4339</v>
      </c>
      <c r="G751" s="90" t="s">
        <v>195</v>
      </c>
      <c r="H751" s="98">
        <v>45278</v>
      </c>
      <c r="I751" s="98">
        <v>45278</v>
      </c>
      <c r="J751" s="98" t="s">
        <v>62</v>
      </c>
      <c r="K751" s="90"/>
      <c r="L751" s="206"/>
      <c r="M751" s="206"/>
      <c r="N751" s="90"/>
      <c r="O751" s="90"/>
      <c r="P751" s="90"/>
      <c r="Q751" s="90"/>
      <c r="R751" s="90"/>
      <c r="S751" s="107" t="str">
        <f t="shared" si="46"/>
        <v>Open PDFIR FINALLY.IR 736 (S19.CI.18-12)(12-00)</v>
      </c>
    </row>
    <row r="752" spans="1:19" s="118" customFormat="1" ht="80.099999999999994" hidden="1" customHeight="1" x14ac:dyDescent="0.3">
      <c r="A752" s="450">
        <f t="shared" si="45"/>
        <v>747</v>
      </c>
      <c r="B752" s="451" t="s">
        <v>4334</v>
      </c>
      <c r="C752" s="108"/>
      <c r="D752" s="103" t="s">
        <v>76</v>
      </c>
      <c r="E752" s="108" t="s">
        <v>232</v>
      </c>
      <c r="F752" s="429" t="s">
        <v>4338</v>
      </c>
      <c r="G752" s="90" t="s">
        <v>195</v>
      </c>
      <c r="H752" s="98">
        <v>45278</v>
      </c>
      <c r="I752" s="98">
        <v>45278</v>
      </c>
      <c r="J752" s="98" t="s">
        <v>62</v>
      </c>
      <c r="K752" s="90"/>
      <c r="L752" s="206"/>
      <c r="M752" s="206"/>
      <c r="N752" s="90"/>
      <c r="O752" s="90"/>
      <c r="P752" s="90"/>
      <c r="Q752" s="90"/>
      <c r="R752" s="90"/>
      <c r="S752" s="107" t="str">
        <f t="shared" si="46"/>
        <v>Open PDFIR FINALLY.IR 737 (S19.CI.18-12)(12-00)</v>
      </c>
    </row>
    <row r="753" spans="1:19" s="118" customFormat="1" ht="80.099999999999994" hidden="1" customHeight="1" x14ac:dyDescent="0.3">
      <c r="A753" s="450">
        <f t="shared" si="45"/>
        <v>748</v>
      </c>
      <c r="B753" s="451" t="s">
        <v>4333</v>
      </c>
      <c r="C753" s="108"/>
      <c r="D753" s="103" t="s">
        <v>76</v>
      </c>
      <c r="E753" s="108" t="s">
        <v>232</v>
      </c>
      <c r="F753" s="429" t="s">
        <v>4337</v>
      </c>
      <c r="G753" s="90" t="s">
        <v>195</v>
      </c>
      <c r="H753" s="98">
        <v>45278</v>
      </c>
      <c r="I753" s="98">
        <v>45278</v>
      </c>
      <c r="J753" s="98" t="s">
        <v>62</v>
      </c>
      <c r="K753" s="90"/>
      <c r="L753" s="206"/>
      <c r="M753" s="206"/>
      <c r="N753" s="90"/>
      <c r="O753" s="90"/>
      <c r="P753" s="90"/>
      <c r="Q753" s="90"/>
      <c r="R753" s="90"/>
      <c r="S753" s="107" t="str">
        <f t="shared" si="46"/>
        <v>Open PDFIR FINALLY.IR 738 (S19.CI.18-12)(12-00)</v>
      </c>
    </row>
    <row r="754" spans="1:19" s="118" customFormat="1" ht="80.099999999999994" hidden="1" customHeight="1" x14ac:dyDescent="0.3">
      <c r="A754" s="450">
        <f t="shared" si="45"/>
        <v>749</v>
      </c>
      <c r="B754" s="451" t="s">
        <v>4332</v>
      </c>
      <c r="C754" s="108"/>
      <c r="D754" s="103" t="s">
        <v>76</v>
      </c>
      <c r="E754" s="108" t="s">
        <v>232</v>
      </c>
      <c r="F754" s="429" t="s">
        <v>4336</v>
      </c>
      <c r="G754" s="90" t="s">
        <v>195</v>
      </c>
      <c r="H754" s="98">
        <v>45278</v>
      </c>
      <c r="I754" s="98">
        <v>45278</v>
      </c>
      <c r="J754" s="98" t="s">
        <v>62</v>
      </c>
      <c r="K754" s="90"/>
      <c r="L754" s="206"/>
      <c r="M754" s="206"/>
      <c r="N754" s="90"/>
      <c r="O754" s="90"/>
      <c r="P754" s="90"/>
      <c r="Q754" s="90"/>
      <c r="R754" s="90"/>
      <c r="S754" s="107" t="str">
        <f t="shared" si="46"/>
        <v>Open PDFIR FINALLY.IR 739 (S19.CI.18-12)(12-00)</v>
      </c>
    </row>
    <row r="755" spans="1:19" s="118" customFormat="1" ht="80.099999999999994" hidden="1" customHeight="1" x14ac:dyDescent="0.3">
      <c r="A755" s="450">
        <f t="shared" si="45"/>
        <v>750</v>
      </c>
      <c r="B755" s="451" t="s">
        <v>7028</v>
      </c>
      <c r="C755" s="110"/>
      <c r="D755" s="103" t="s">
        <v>1634</v>
      </c>
      <c r="E755" s="108" t="s">
        <v>1545</v>
      </c>
      <c r="F755" s="429" t="s">
        <v>7029</v>
      </c>
      <c r="G755" s="90" t="s">
        <v>195</v>
      </c>
      <c r="H755" s="98">
        <v>45278</v>
      </c>
      <c r="I755" s="98">
        <v>45278</v>
      </c>
      <c r="J755" s="98" t="s">
        <v>62</v>
      </c>
      <c r="K755" s="90"/>
      <c r="L755" s="206"/>
      <c r="M755" s="206"/>
      <c r="N755" s="90"/>
      <c r="O755" s="90"/>
      <c r="P755" s="90"/>
      <c r="Q755" s="90"/>
      <c r="R755" s="90"/>
      <c r="S755" s="107" t="str">
        <f t="shared" si="46"/>
        <v>Open PDFIR FINALLY.IR 1265 (S19.CI.18-12)(12-00)</v>
      </c>
    </row>
    <row r="756" spans="1:19" s="118" customFormat="1" ht="80.099999999999994" hidden="1" customHeight="1" x14ac:dyDescent="0.3">
      <c r="A756" s="450">
        <f t="shared" si="45"/>
        <v>751</v>
      </c>
      <c r="B756" s="451" t="s">
        <v>4283</v>
      </c>
      <c r="C756" s="110"/>
      <c r="D756" s="103" t="s">
        <v>76</v>
      </c>
      <c r="E756" s="108" t="s">
        <v>3482</v>
      </c>
      <c r="F756" s="431" t="s">
        <v>4281</v>
      </c>
      <c r="G756" s="90" t="s">
        <v>195</v>
      </c>
      <c r="H756" s="98">
        <v>45278</v>
      </c>
      <c r="I756" s="98">
        <v>45278</v>
      </c>
      <c r="J756" s="98" t="s">
        <v>62</v>
      </c>
      <c r="K756" s="90"/>
      <c r="L756" s="90"/>
      <c r="M756" s="90"/>
      <c r="N756" s="90"/>
      <c r="O756" s="90"/>
      <c r="P756" s="90"/>
      <c r="Q756" s="90"/>
      <c r="R756" s="90"/>
      <c r="S756" s="107" t="str">
        <f t="shared" si="46"/>
        <v>Open PDFIR FINALLY.IR 713 (S19.CI.17-10)(12-00)</v>
      </c>
    </row>
    <row r="757" spans="1:19" s="118" customFormat="1" ht="80.099999999999994" hidden="1" customHeight="1" x14ac:dyDescent="0.3">
      <c r="A757" s="450">
        <f t="shared" si="45"/>
        <v>752</v>
      </c>
      <c r="B757" s="451" t="s">
        <v>4285</v>
      </c>
      <c r="C757" s="108"/>
      <c r="D757" s="103" t="s">
        <v>76</v>
      </c>
      <c r="E757" s="108" t="s">
        <v>1545</v>
      </c>
      <c r="F757" s="429" t="s">
        <v>4291</v>
      </c>
      <c r="G757" s="90" t="s">
        <v>195</v>
      </c>
      <c r="H757" s="98">
        <v>45278</v>
      </c>
      <c r="I757" s="98">
        <v>45278</v>
      </c>
      <c r="J757" s="98" t="s">
        <v>62</v>
      </c>
      <c r="K757" s="90"/>
      <c r="L757" s="206"/>
      <c r="M757" s="206"/>
      <c r="N757" s="90"/>
      <c r="O757" s="90"/>
      <c r="P757" s="90"/>
      <c r="Q757" s="90"/>
      <c r="R757" s="90"/>
      <c r="S757" s="107" t="str">
        <f t="shared" si="46"/>
        <v>Open PDFIR FINALLY.IR 715 (S19.CI.18-10)(12-00)</v>
      </c>
    </row>
    <row r="758" spans="1:19" s="118" customFormat="1" ht="80.099999999999994" hidden="1" customHeight="1" x14ac:dyDescent="0.3">
      <c r="A758" s="450">
        <f t="shared" si="45"/>
        <v>753</v>
      </c>
      <c r="B758" s="451" t="s">
        <v>4286</v>
      </c>
      <c r="C758" s="108"/>
      <c r="D758" s="103" t="s">
        <v>76</v>
      </c>
      <c r="E758" s="108" t="s">
        <v>1545</v>
      </c>
      <c r="F758" s="429" t="s">
        <v>4292</v>
      </c>
      <c r="G758" s="90" t="s">
        <v>195</v>
      </c>
      <c r="H758" s="98">
        <v>45278</v>
      </c>
      <c r="I758" s="98">
        <v>45278</v>
      </c>
      <c r="J758" s="98" t="s">
        <v>62</v>
      </c>
      <c r="K758" s="90"/>
      <c r="L758" s="206"/>
      <c r="M758" s="206"/>
      <c r="N758" s="90"/>
      <c r="O758" s="90"/>
      <c r="P758" s="90"/>
      <c r="Q758" s="90"/>
      <c r="R758" s="90"/>
      <c r="S758" s="107" t="str">
        <f t="shared" si="46"/>
        <v>Open PDFIR FINALLY.IR 716 (S19.CI.18-10)(12-00)</v>
      </c>
    </row>
    <row r="759" spans="1:19" s="118" customFormat="1" ht="80.099999999999994" hidden="1" customHeight="1" x14ac:dyDescent="0.3">
      <c r="A759" s="450">
        <f t="shared" si="45"/>
        <v>754</v>
      </c>
      <c r="B759" s="451" t="s">
        <v>4331</v>
      </c>
      <c r="C759" s="108"/>
      <c r="D759" s="103" t="s">
        <v>76</v>
      </c>
      <c r="E759" s="108" t="s">
        <v>232</v>
      </c>
      <c r="F759" s="429" t="s">
        <v>4335</v>
      </c>
      <c r="G759" s="90" t="s">
        <v>195</v>
      </c>
      <c r="H759" s="98">
        <v>45279</v>
      </c>
      <c r="I759" s="98">
        <v>45278</v>
      </c>
      <c r="J759" s="98" t="s">
        <v>62</v>
      </c>
      <c r="K759" s="90"/>
      <c r="L759" s="206"/>
      <c r="M759" s="206"/>
      <c r="N759" s="90"/>
      <c r="O759" s="90"/>
      <c r="P759" s="90"/>
      <c r="Q759" s="90"/>
      <c r="R759" s="90"/>
      <c r="S759" s="107" t="str">
        <f t="shared" si="46"/>
        <v>Open PDFIR FINALLY.IR 740 (S19.CI.19-12)(12-00)</v>
      </c>
    </row>
    <row r="760" spans="1:19" s="118" customFormat="1" ht="80.099999999999994" hidden="1" customHeight="1" x14ac:dyDescent="0.3">
      <c r="A760" s="450">
        <f t="shared" si="45"/>
        <v>755</v>
      </c>
      <c r="B760" s="451" t="s">
        <v>7030</v>
      </c>
      <c r="C760" s="110"/>
      <c r="D760" s="103" t="s">
        <v>1634</v>
      </c>
      <c r="E760" s="108" t="s">
        <v>1545</v>
      </c>
      <c r="F760" s="429" t="s">
        <v>7031</v>
      </c>
      <c r="G760" s="90" t="s">
        <v>195</v>
      </c>
      <c r="H760" s="98">
        <v>45279</v>
      </c>
      <c r="I760" s="98">
        <v>45279</v>
      </c>
      <c r="J760" s="98" t="s">
        <v>62</v>
      </c>
      <c r="K760" s="90"/>
      <c r="L760" s="206"/>
      <c r="M760" s="206"/>
      <c r="N760" s="90"/>
      <c r="O760" s="90"/>
      <c r="P760" s="90"/>
      <c r="Q760" s="90"/>
      <c r="R760" s="90"/>
      <c r="S760" s="107" t="str">
        <f t="shared" si="46"/>
        <v>Open PDFIR FINALLY.IR 1266 (S19.CI.19-12)(12-00)</v>
      </c>
    </row>
    <row r="761" spans="1:19" s="118" customFormat="1" ht="80.099999999999994" hidden="1" customHeight="1" x14ac:dyDescent="0.3">
      <c r="A761" s="450">
        <f t="shared" si="45"/>
        <v>756</v>
      </c>
      <c r="B761" s="451" t="s">
        <v>4314</v>
      </c>
      <c r="C761" s="108"/>
      <c r="D761" s="103" t="s">
        <v>228</v>
      </c>
      <c r="E761" s="108" t="s">
        <v>3482</v>
      </c>
      <c r="F761" s="429" t="s">
        <v>4312</v>
      </c>
      <c r="G761" s="90" t="s">
        <v>195</v>
      </c>
      <c r="H761" s="98">
        <v>45279</v>
      </c>
      <c r="I761" s="98">
        <v>45279</v>
      </c>
      <c r="J761" s="98" t="s">
        <v>62</v>
      </c>
      <c r="K761" s="90"/>
      <c r="L761" s="206"/>
      <c r="M761" s="206"/>
      <c r="N761" s="90"/>
      <c r="O761" s="90"/>
      <c r="P761" s="90"/>
      <c r="Q761" s="90"/>
      <c r="R761" s="90"/>
      <c r="S761" s="107" t="str">
        <f t="shared" si="46"/>
        <v>Open PDFIR FINALLY.IR 729 (S19.SU.19-10)(12-00)</v>
      </c>
    </row>
    <row r="762" spans="1:19" s="118" customFormat="1" ht="80.099999999999994" hidden="1" customHeight="1" x14ac:dyDescent="0.3">
      <c r="A762" s="450">
        <f t="shared" si="45"/>
        <v>757</v>
      </c>
      <c r="B762" s="451" t="s">
        <v>4313</v>
      </c>
      <c r="C762" s="108"/>
      <c r="D762" s="103" t="s">
        <v>228</v>
      </c>
      <c r="E762" s="108" t="s">
        <v>1545</v>
      </c>
      <c r="F762" s="429" t="s">
        <v>4311</v>
      </c>
      <c r="G762" s="90" t="s">
        <v>195</v>
      </c>
      <c r="H762" s="98">
        <v>45279</v>
      </c>
      <c r="I762" s="98">
        <v>45279</v>
      </c>
      <c r="J762" s="98" t="s">
        <v>62</v>
      </c>
      <c r="K762" s="90"/>
      <c r="L762" s="206"/>
      <c r="M762" s="206"/>
      <c r="N762" s="90"/>
      <c r="O762" s="90"/>
      <c r="P762" s="90"/>
      <c r="Q762" s="90"/>
      <c r="R762" s="90"/>
      <c r="S762" s="107" t="str">
        <f t="shared" si="46"/>
        <v>Open PDFIR FINALLY.IR 728 (S19.SU.19-10)(12-00)</v>
      </c>
    </row>
    <row r="763" spans="1:19" s="118" customFormat="1" ht="80.099999999999994" hidden="1" customHeight="1" x14ac:dyDescent="0.3">
      <c r="A763" s="450">
        <f t="shared" si="45"/>
        <v>758</v>
      </c>
      <c r="B763" s="451" t="s">
        <v>4284</v>
      </c>
      <c r="C763" s="108"/>
      <c r="D763" s="103" t="s">
        <v>76</v>
      </c>
      <c r="E763" s="108" t="s">
        <v>1545</v>
      </c>
      <c r="F763" s="429" t="s">
        <v>4282</v>
      </c>
      <c r="G763" s="90" t="s">
        <v>195</v>
      </c>
      <c r="H763" s="98">
        <v>45279</v>
      </c>
      <c r="I763" s="98">
        <v>45279</v>
      </c>
      <c r="J763" s="98" t="s">
        <v>62</v>
      </c>
      <c r="K763" s="90"/>
      <c r="L763" s="206"/>
      <c r="M763" s="206"/>
      <c r="N763" s="90"/>
      <c r="O763" s="90"/>
      <c r="P763" s="90"/>
      <c r="Q763" s="90"/>
      <c r="R763" s="90"/>
      <c r="S763" s="107" t="str">
        <f t="shared" si="46"/>
        <v>Open PDFIR FINALLY.IR 714 (S19.CI.17-10)(12-00)</v>
      </c>
    </row>
    <row r="764" spans="1:19" s="118" customFormat="1" ht="80.099999999999994" hidden="1" customHeight="1" x14ac:dyDescent="0.3">
      <c r="A764" s="450">
        <f t="shared" si="45"/>
        <v>759</v>
      </c>
      <c r="B764" s="451" t="s">
        <v>7032</v>
      </c>
      <c r="C764" s="110"/>
      <c r="D764" s="103" t="s">
        <v>1634</v>
      </c>
      <c r="E764" s="108" t="s">
        <v>1545</v>
      </c>
      <c r="F764" s="429" t="s">
        <v>7033</v>
      </c>
      <c r="G764" s="90" t="s">
        <v>195</v>
      </c>
      <c r="H764" s="98">
        <v>45280</v>
      </c>
      <c r="I764" s="98">
        <v>45280</v>
      </c>
      <c r="J764" s="98" t="s">
        <v>62</v>
      </c>
      <c r="K764" s="90"/>
      <c r="L764" s="206"/>
      <c r="M764" s="206"/>
      <c r="N764" s="90"/>
      <c r="O764" s="90"/>
      <c r="P764" s="90"/>
      <c r="Q764" s="90"/>
      <c r="R764" s="90"/>
      <c r="S764" s="107" t="str">
        <f t="shared" si="46"/>
        <v>Open PDFIR FINALLY.IR 1267 (S19.CI.20-12)(12-00)</v>
      </c>
    </row>
    <row r="765" spans="1:19" s="118" customFormat="1" ht="80.099999999999994" hidden="1" customHeight="1" x14ac:dyDescent="0.3">
      <c r="A765" s="450">
        <f t="shared" si="45"/>
        <v>760</v>
      </c>
      <c r="B765" s="451" t="s">
        <v>4317</v>
      </c>
      <c r="C765" s="108"/>
      <c r="D765" s="103" t="s">
        <v>228</v>
      </c>
      <c r="E765" s="108" t="s">
        <v>1545</v>
      </c>
      <c r="F765" s="429" t="s">
        <v>4318</v>
      </c>
      <c r="G765" s="90" t="s">
        <v>195</v>
      </c>
      <c r="H765" s="98">
        <v>45280</v>
      </c>
      <c r="I765" s="98">
        <v>45281</v>
      </c>
      <c r="J765" s="98" t="s">
        <v>62</v>
      </c>
      <c r="K765" s="90"/>
      <c r="L765" s="206"/>
      <c r="M765" s="206"/>
      <c r="N765" s="90"/>
      <c r="O765" s="90"/>
      <c r="P765" s="90"/>
      <c r="Q765" s="90"/>
      <c r="R765" s="90"/>
      <c r="S765" s="107" t="str">
        <f t="shared" si="46"/>
        <v>Open PDFIR FINALLY.IR 730 (S19.SU.20-12)(12-00)</v>
      </c>
    </row>
    <row r="766" spans="1:19" s="118" customFormat="1" ht="80.099999999999994" hidden="1" customHeight="1" x14ac:dyDescent="0.3">
      <c r="A766" s="450">
        <f t="shared" si="45"/>
        <v>761</v>
      </c>
      <c r="B766" s="451" t="s">
        <v>4326</v>
      </c>
      <c r="C766" s="108"/>
      <c r="D766" s="103" t="s">
        <v>76</v>
      </c>
      <c r="E766" s="108" t="s">
        <v>1545</v>
      </c>
      <c r="F766" s="429" t="s">
        <v>4320</v>
      </c>
      <c r="G766" s="90" t="s">
        <v>195</v>
      </c>
      <c r="H766" s="98">
        <v>45280</v>
      </c>
      <c r="I766" s="98">
        <v>45280</v>
      </c>
      <c r="J766" s="98" t="s">
        <v>62</v>
      </c>
      <c r="K766" s="90"/>
      <c r="L766" s="206"/>
      <c r="M766" s="206"/>
      <c r="N766" s="90"/>
      <c r="O766" s="90"/>
      <c r="P766" s="90"/>
      <c r="Q766" s="90"/>
      <c r="R766" s="90"/>
      <c r="S766" s="107" t="str">
        <f t="shared" si="46"/>
        <v>Open PDFIR FINALLY.IR 732 (S19.CI.20-12)(12-00)</v>
      </c>
    </row>
    <row r="767" spans="1:19" s="118" customFormat="1" ht="80.099999999999994" hidden="1" customHeight="1" x14ac:dyDescent="0.3">
      <c r="A767" s="450">
        <f t="shared" si="45"/>
        <v>762</v>
      </c>
      <c r="B767" s="451" t="s">
        <v>8548</v>
      </c>
      <c r="C767" s="110"/>
      <c r="D767" s="108" t="s">
        <v>1634</v>
      </c>
      <c r="E767" s="108" t="s">
        <v>1545</v>
      </c>
      <c r="F767" s="429" t="s">
        <v>8546</v>
      </c>
      <c r="G767" s="90" t="s">
        <v>195</v>
      </c>
      <c r="H767" s="98">
        <v>45280</v>
      </c>
      <c r="I767" s="98">
        <v>45280</v>
      </c>
      <c r="J767" s="98" t="s">
        <v>62</v>
      </c>
      <c r="K767" s="206"/>
      <c r="L767" s="206"/>
      <c r="M767" s="206"/>
      <c r="N767" s="90"/>
      <c r="O767" s="90"/>
      <c r="P767" s="90"/>
      <c r="Q767" s="90"/>
      <c r="R767" s="90"/>
      <c r="S767" s="107" t="str">
        <f t="shared" si="46"/>
        <v>Open PDFIR FINALLY.IR 1565 (S19.CI.20-12)(12-00)</v>
      </c>
    </row>
    <row r="768" spans="1:19" s="118" customFormat="1" ht="80.099999999999994" hidden="1" customHeight="1" x14ac:dyDescent="0.3">
      <c r="A768" s="450">
        <f t="shared" si="45"/>
        <v>763</v>
      </c>
      <c r="B768" s="451" t="s">
        <v>4327</v>
      </c>
      <c r="C768" s="108"/>
      <c r="D768" s="103" t="s">
        <v>76</v>
      </c>
      <c r="E768" s="108" t="s">
        <v>1545</v>
      </c>
      <c r="F768" s="429" t="s">
        <v>4321</v>
      </c>
      <c r="G768" s="90" t="s">
        <v>195</v>
      </c>
      <c r="H768" s="98">
        <v>45280</v>
      </c>
      <c r="I768" s="98">
        <v>45280</v>
      </c>
      <c r="J768" s="98" t="s">
        <v>1671</v>
      </c>
      <c r="K768" s="90"/>
      <c r="L768" s="206"/>
      <c r="M768" s="206"/>
      <c r="N768" s="90"/>
      <c r="O768" s="90"/>
      <c r="P768" s="90"/>
      <c r="Q768" s="90"/>
      <c r="R768" s="90"/>
      <c r="S768" s="107" t="str">
        <f t="shared" si="46"/>
        <v>Open PDFIR FINALLY.IR 731 (S19.CI.20-12)(12-00)</v>
      </c>
    </row>
    <row r="769" spans="1:19" s="118" customFormat="1" ht="80.099999999999994" hidden="1" customHeight="1" x14ac:dyDescent="0.3">
      <c r="A769" s="450">
        <f t="shared" si="45"/>
        <v>764</v>
      </c>
      <c r="B769" s="451" t="s">
        <v>4323</v>
      </c>
      <c r="C769" s="108"/>
      <c r="D769" s="103" t="s">
        <v>228</v>
      </c>
      <c r="E769" s="108" t="s">
        <v>1545</v>
      </c>
      <c r="F769" s="429" t="s">
        <v>4328</v>
      </c>
      <c r="G769" s="90" t="s">
        <v>195</v>
      </c>
      <c r="H769" s="98">
        <v>45280</v>
      </c>
      <c r="I769" s="98">
        <v>45281</v>
      </c>
      <c r="J769" s="98" t="s">
        <v>62</v>
      </c>
      <c r="K769" s="90"/>
      <c r="L769" s="206"/>
      <c r="M769" s="206"/>
      <c r="N769" s="90"/>
      <c r="O769" s="90"/>
      <c r="P769" s="90"/>
      <c r="Q769" s="90"/>
      <c r="R769" s="90"/>
      <c r="S769" s="107" t="str">
        <f t="shared" si="46"/>
        <v>Open PDFIR FINALLY.IR 734 (S19.SU.21-12)(12-00)</v>
      </c>
    </row>
    <row r="770" spans="1:19" s="118" customFormat="1" ht="80.099999999999994" hidden="1" customHeight="1" x14ac:dyDescent="0.3">
      <c r="A770" s="450">
        <f t="shared" si="45"/>
        <v>765</v>
      </c>
      <c r="B770" s="451" t="s">
        <v>4371</v>
      </c>
      <c r="C770" s="108"/>
      <c r="D770" s="103" t="s">
        <v>76</v>
      </c>
      <c r="E770" s="108" t="s">
        <v>1545</v>
      </c>
      <c r="F770" s="429" t="s">
        <v>4373</v>
      </c>
      <c r="G770" s="90" t="s">
        <v>195</v>
      </c>
      <c r="H770" s="98">
        <v>45280</v>
      </c>
      <c r="I770" s="98">
        <v>45280</v>
      </c>
      <c r="J770" s="98" t="s">
        <v>62</v>
      </c>
      <c r="K770" s="90"/>
      <c r="L770" s="206"/>
      <c r="M770" s="206"/>
      <c r="N770" s="90"/>
      <c r="O770" s="90"/>
      <c r="P770" s="90"/>
      <c r="Q770" s="90"/>
      <c r="R770" s="90"/>
      <c r="S770" s="107" t="str">
        <f t="shared" si="46"/>
        <v>Open PDFIR FINALLY.IR 742 (S19.CI.18-12)(12-00)</v>
      </c>
    </row>
    <row r="771" spans="1:19" s="118" customFormat="1" ht="80.099999999999994" hidden="1" customHeight="1" x14ac:dyDescent="0.3">
      <c r="A771" s="450">
        <f t="shared" si="45"/>
        <v>766</v>
      </c>
      <c r="B771" s="451" t="s">
        <v>4324</v>
      </c>
      <c r="C771" s="108"/>
      <c r="D771" s="103" t="s">
        <v>228</v>
      </c>
      <c r="E771" s="108" t="s">
        <v>3750</v>
      </c>
      <c r="F771" s="429" t="s">
        <v>4329</v>
      </c>
      <c r="G771" s="90" t="s">
        <v>195</v>
      </c>
      <c r="H771" s="98">
        <v>45281</v>
      </c>
      <c r="I771" s="98">
        <v>45281</v>
      </c>
      <c r="J771" s="98" t="s">
        <v>62</v>
      </c>
      <c r="K771" s="90"/>
      <c r="L771" s="206"/>
      <c r="M771" s="206"/>
      <c r="N771" s="90"/>
      <c r="O771" s="90"/>
      <c r="P771" s="90"/>
      <c r="Q771" s="90"/>
      <c r="R771" s="90"/>
      <c r="S771" s="107" t="str">
        <f t="shared" si="46"/>
        <v>Open PDFIR FINALLY.IR 735 (S19.SU.21-12)(12-00)</v>
      </c>
    </row>
    <row r="772" spans="1:19" s="118" customFormat="1" ht="80.099999999999994" hidden="1" customHeight="1" x14ac:dyDescent="0.3">
      <c r="A772" s="450">
        <f t="shared" si="45"/>
        <v>767</v>
      </c>
      <c r="B772" s="451" t="s">
        <v>4376</v>
      </c>
      <c r="C772" s="108"/>
      <c r="D772" s="103" t="s">
        <v>76</v>
      </c>
      <c r="E772" s="108" t="s">
        <v>1545</v>
      </c>
      <c r="F772" s="429" t="s">
        <v>4390</v>
      </c>
      <c r="G772" s="90" t="s">
        <v>195</v>
      </c>
      <c r="H772" s="98">
        <v>45281</v>
      </c>
      <c r="I772" s="98">
        <v>45281</v>
      </c>
      <c r="J772" s="98" t="s">
        <v>62</v>
      </c>
      <c r="K772" s="90"/>
      <c r="L772" s="206"/>
      <c r="M772" s="206"/>
      <c r="N772" s="90"/>
      <c r="O772" s="90"/>
      <c r="P772" s="90"/>
      <c r="Q772" s="90"/>
      <c r="R772" s="90"/>
      <c r="S772" s="107" t="str">
        <f t="shared" si="46"/>
        <v>Open PDFIR FINALLY.IR 745 (S19.CI.23-12)(12-00)</v>
      </c>
    </row>
    <row r="773" spans="1:19" s="118" customFormat="1" ht="80.099999999999994" hidden="1" customHeight="1" x14ac:dyDescent="0.3">
      <c r="A773" s="450">
        <f t="shared" si="45"/>
        <v>768</v>
      </c>
      <c r="B773" s="451" t="s">
        <v>6815</v>
      </c>
      <c r="C773" s="110"/>
      <c r="D773" s="103" t="s">
        <v>1634</v>
      </c>
      <c r="E773" s="108" t="s">
        <v>1545</v>
      </c>
      <c r="F773" s="429" t="s">
        <v>6658</v>
      </c>
      <c r="G773" s="90" t="s">
        <v>195</v>
      </c>
      <c r="H773" s="98">
        <v>45282</v>
      </c>
      <c r="I773" s="98">
        <v>45282</v>
      </c>
      <c r="J773" s="98" t="s">
        <v>62</v>
      </c>
      <c r="K773" s="90"/>
      <c r="L773" s="206"/>
      <c r="M773" s="206"/>
      <c r="N773" s="90"/>
      <c r="O773" s="90"/>
      <c r="P773" s="90"/>
      <c r="Q773" s="90"/>
      <c r="R773" s="90"/>
      <c r="S773" s="107" t="str">
        <f t="shared" si="46"/>
        <v>Open PDFIR FINALLY.IR 1180 (S19.CI.22-12)(12-00)</v>
      </c>
    </row>
    <row r="774" spans="1:19" s="118" customFormat="1" ht="80.099999999999994" customHeight="1" x14ac:dyDescent="0.3">
      <c r="A774" s="450">
        <f t="shared" ref="A774:A837" si="47">ROW()-ROW($A$5)</f>
        <v>769</v>
      </c>
      <c r="B774" s="451" t="s">
        <v>4355</v>
      </c>
      <c r="C774" s="108"/>
      <c r="D774" s="103" t="s">
        <v>1140</v>
      </c>
      <c r="E774" s="108" t="s">
        <v>3750</v>
      </c>
      <c r="F774" s="429" t="s">
        <v>4357</v>
      </c>
      <c r="G774" s="90" t="s">
        <v>195</v>
      </c>
      <c r="H774" s="98">
        <v>45283</v>
      </c>
      <c r="I774" s="98">
        <v>45283</v>
      </c>
      <c r="J774" s="98" t="s">
        <v>1671</v>
      </c>
      <c r="K774" s="90"/>
      <c r="L774" s="206"/>
      <c r="M774" s="206"/>
      <c r="N774" s="90"/>
      <c r="O774" s="90"/>
      <c r="P774" s="90"/>
      <c r="Q774" s="90"/>
      <c r="R774" s="90"/>
      <c r="S774" s="107" t="str">
        <f t="shared" ref="S774:S837" si="48">IF(B774&gt;0,HYPERLINK(CONCATENATE("PDFIR FINALLY/",B774,".pdf"),CONCATENATE("Open PDFIR FINALLY.",B774)),"")</f>
        <v>Open PDFIR FINALLY.IR 61  (S19.ELE.23-12)(12-00)</v>
      </c>
    </row>
    <row r="775" spans="1:19" s="118" customFormat="1" ht="80.099999999999994" customHeight="1" x14ac:dyDescent="0.3">
      <c r="A775" s="450">
        <f t="shared" si="47"/>
        <v>770</v>
      </c>
      <c r="B775" s="451" t="s">
        <v>4354</v>
      </c>
      <c r="C775" s="108"/>
      <c r="D775" s="103" t="s">
        <v>1140</v>
      </c>
      <c r="E775" s="108" t="s">
        <v>1545</v>
      </c>
      <c r="F775" s="429" t="s">
        <v>4356</v>
      </c>
      <c r="G775" s="90" t="s">
        <v>195</v>
      </c>
      <c r="H775" s="98">
        <v>45283</v>
      </c>
      <c r="I775" s="98">
        <v>45283</v>
      </c>
      <c r="J775" s="98" t="s">
        <v>1671</v>
      </c>
      <c r="K775" s="90"/>
      <c r="L775" s="206"/>
      <c r="M775" s="206"/>
      <c r="N775" s="90"/>
      <c r="O775" s="90"/>
      <c r="P775" s="90"/>
      <c r="Q775" s="90"/>
      <c r="R775" s="90"/>
      <c r="S775" s="107" t="str">
        <f t="shared" si="48"/>
        <v>Open PDFIR FINALLY.IR 60  (S19.ELE.22-12)(12-00)</v>
      </c>
    </row>
    <row r="776" spans="1:19" s="118" customFormat="1" ht="80.099999999999994" hidden="1" customHeight="1" x14ac:dyDescent="0.3">
      <c r="A776" s="450">
        <f t="shared" si="47"/>
        <v>771</v>
      </c>
      <c r="B776" s="451" t="s">
        <v>4374</v>
      </c>
      <c r="C776" s="108"/>
      <c r="D776" s="103" t="s">
        <v>76</v>
      </c>
      <c r="E776" s="108" t="s">
        <v>1545</v>
      </c>
      <c r="F776" s="429" t="s">
        <v>4392</v>
      </c>
      <c r="G776" s="90" t="s">
        <v>195</v>
      </c>
      <c r="H776" s="98">
        <v>45283</v>
      </c>
      <c r="I776" s="98">
        <v>45283</v>
      </c>
      <c r="J776" s="98" t="s">
        <v>62</v>
      </c>
      <c r="K776" s="90"/>
      <c r="L776" s="206"/>
      <c r="M776" s="206"/>
      <c r="N776" s="90"/>
      <c r="O776" s="90"/>
      <c r="P776" s="90"/>
      <c r="Q776" s="90"/>
      <c r="R776" s="90"/>
      <c r="S776" s="107" t="str">
        <f t="shared" si="48"/>
        <v>Open PDFIR FINALLY.IR 743 (S19.CI.20-12)(12-00)</v>
      </c>
    </row>
    <row r="777" spans="1:19" s="118" customFormat="1" ht="80.099999999999994" hidden="1" customHeight="1" x14ac:dyDescent="0.3">
      <c r="A777" s="450">
        <f t="shared" si="47"/>
        <v>772</v>
      </c>
      <c r="B777" s="451" t="s">
        <v>4375</v>
      </c>
      <c r="C777" s="108"/>
      <c r="D777" s="103" t="s">
        <v>76</v>
      </c>
      <c r="E777" s="108" t="s">
        <v>1545</v>
      </c>
      <c r="F777" s="429" t="s">
        <v>4391</v>
      </c>
      <c r="G777" s="90" t="s">
        <v>195</v>
      </c>
      <c r="H777" s="98">
        <v>45283</v>
      </c>
      <c r="I777" s="98">
        <v>45283</v>
      </c>
      <c r="J777" s="98" t="s">
        <v>62</v>
      </c>
      <c r="K777" s="90"/>
      <c r="L777" s="206"/>
      <c r="M777" s="206"/>
      <c r="N777" s="90"/>
      <c r="O777" s="90"/>
      <c r="P777" s="90"/>
      <c r="Q777" s="90"/>
      <c r="R777" s="90"/>
      <c r="S777" s="107" t="str">
        <f t="shared" si="48"/>
        <v>Open PDFIR FINALLY.IR 744 (S19.CI.23-12)(12-00)</v>
      </c>
    </row>
    <row r="778" spans="1:19" s="118" customFormat="1" ht="80.099999999999994" hidden="1" customHeight="1" x14ac:dyDescent="0.3">
      <c r="A778" s="450">
        <f t="shared" si="47"/>
        <v>773</v>
      </c>
      <c r="B778" s="451" t="s">
        <v>4381</v>
      </c>
      <c r="C778" s="108"/>
      <c r="D778" s="103" t="s">
        <v>4383</v>
      </c>
      <c r="E778" s="108" t="s">
        <v>1545</v>
      </c>
      <c r="F778" s="429" t="s">
        <v>4385</v>
      </c>
      <c r="G778" s="90" t="s">
        <v>195</v>
      </c>
      <c r="H778" s="98">
        <v>45284</v>
      </c>
      <c r="I778" s="98">
        <v>45284</v>
      </c>
      <c r="J778" s="98" t="s">
        <v>62</v>
      </c>
      <c r="K778" s="90"/>
      <c r="L778" s="206"/>
      <c r="M778" s="206"/>
      <c r="N778" s="90"/>
      <c r="O778" s="90"/>
      <c r="P778" s="90"/>
      <c r="Q778" s="90"/>
      <c r="R778" s="90"/>
      <c r="S778" s="107" t="str">
        <f t="shared" si="48"/>
        <v>Open PDFIR FINALLY.IR 750 (S19.SU.24-12)(12-00)</v>
      </c>
    </row>
    <row r="779" spans="1:19" s="118" customFormat="1" ht="80.099999999999994" hidden="1" customHeight="1" x14ac:dyDescent="0.3">
      <c r="A779" s="450">
        <f t="shared" si="47"/>
        <v>774</v>
      </c>
      <c r="B779" s="451" t="s">
        <v>8549</v>
      </c>
      <c r="C779" s="110"/>
      <c r="D779" s="108" t="s">
        <v>1634</v>
      </c>
      <c r="E779" s="108" t="s">
        <v>1545</v>
      </c>
      <c r="F779" s="429" t="s">
        <v>8547</v>
      </c>
      <c r="G779" s="90" t="s">
        <v>195</v>
      </c>
      <c r="H779" s="98">
        <v>45284</v>
      </c>
      <c r="I779" s="98">
        <v>45284</v>
      </c>
      <c r="J779" s="98" t="s">
        <v>62</v>
      </c>
      <c r="K779" s="206"/>
      <c r="L779" s="206"/>
      <c r="M779" s="206"/>
      <c r="N779" s="90"/>
      <c r="O779" s="90"/>
      <c r="P779" s="90"/>
      <c r="Q779" s="90"/>
      <c r="R779" s="90"/>
      <c r="S779" s="107" t="str">
        <f t="shared" si="48"/>
        <v>Open PDFIR FINALLY.IR 1566 (S19.CI.24-12)(12-00)</v>
      </c>
    </row>
    <row r="780" spans="1:19" s="118" customFormat="1" ht="80.099999999999994" hidden="1" customHeight="1" x14ac:dyDescent="0.3">
      <c r="A780" s="450">
        <f t="shared" si="47"/>
        <v>775</v>
      </c>
      <c r="B780" s="451" t="s">
        <v>4380</v>
      </c>
      <c r="C780" s="108"/>
      <c r="D780" s="103" t="s">
        <v>76</v>
      </c>
      <c r="E780" s="108" t="s">
        <v>1545</v>
      </c>
      <c r="F780" s="429" t="s">
        <v>4386</v>
      </c>
      <c r="G780" s="90" t="s">
        <v>195</v>
      </c>
      <c r="H780" s="98">
        <v>45284</v>
      </c>
      <c r="I780" s="98">
        <v>45284</v>
      </c>
      <c r="J780" s="98" t="s">
        <v>62</v>
      </c>
      <c r="K780" s="90"/>
      <c r="L780" s="206"/>
      <c r="M780" s="206"/>
      <c r="N780" s="90"/>
      <c r="O780" s="90"/>
      <c r="P780" s="90"/>
      <c r="Q780" s="90"/>
      <c r="R780" s="90"/>
      <c r="S780" s="107" t="str">
        <f t="shared" si="48"/>
        <v>Open PDFIR FINALLY.IR 749 (S19.CI.24-12)(12-00)</v>
      </c>
    </row>
    <row r="781" spans="1:19" s="118" customFormat="1" ht="80.099999999999994" hidden="1" customHeight="1" x14ac:dyDescent="0.3">
      <c r="A781" s="450">
        <f t="shared" si="47"/>
        <v>776</v>
      </c>
      <c r="B781" s="451" t="s">
        <v>4379</v>
      </c>
      <c r="C781" s="108"/>
      <c r="D781" s="103" t="s">
        <v>76</v>
      </c>
      <c r="E781" s="108" t="s">
        <v>1545</v>
      </c>
      <c r="F781" s="429" t="s">
        <v>4387</v>
      </c>
      <c r="G781" s="90" t="s">
        <v>195</v>
      </c>
      <c r="H781" s="98">
        <v>45284</v>
      </c>
      <c r="I781" s="98">
        <v>45284</v>
      </c>
      <c r="J781" s="98" t="s">
        <v>62</v>
      </c>
      <c r="K781" s="90"/>
      <c r="L781" s="206"/>
      <c r="M781" s="206"/>
      <c r="N781" s="90"/>
      <c r="O781" s="90"/>
      <c r="P781" s="90"/>
      <c r="Q781" s="90"/>
      <c r="R781" s="90"/>
      <c r="S781" s="107" t="str">
        <f t="shared" si="48"/>
        <v>Open PDFIR FINALLY.IR 748 (S19.CI.24-12)(12-00)</v>
      </c>
    </row>
    <row r="782" spans="1:19" s="118" customFormat="1" ht="80.099999999999994" hidden="1" customHeight="1" x14ac:dyDescent="0.3">
      <c r="A782" s="450">
        <f t="shared" si="47"/>
        <v>777</v>
      </c>
      <c r="B782" s="451" t="s">
        <v>4378</v>
      </c>
      <c r="C782" s="108"/>
      <c r="D782" s="103" t="s">
        <v>76</v>
      </c>
      <c r="E782" s="108" t="s">
        <v>1545</v>
      </c>
      <c r="F782" s="429" t="s">
        <v>4388</v>
      </c>
      <c r="G782" s="90" t="s">
        <v>195</v>
      </c>
      <c r="H782" s="98">
        <v>45284</v>
      </c>
      <c r="I782" s="98">
        <v>45284</v>
      </c>
      <c r="J782" s="98" t="s">
        <v>62</v>
      </c>
      <c r="K782" s="90"/>
      <c r="L782" s="206"/>
      <c r="M782" s="206"/>
      <c r="N782" s="90"/>
      <c r="O782" s="90"/>
      <c r="P782" s="90"/>
      <c r="Q782" s="90"/>
      <c r="R782" s="90"/>
      <c r="S782" s="107" t="str">
        <f t="shared" si="48"/>
        <v>Open PDFIR FINALLY.IR 747 (S19.CI.24-12)(12-00)</v>
      </c>
    </row>
    <row r="783" spans="1:19" s="118" customFormat="1" ht="79.5" hidden="1" customHeight="1" x14ac:dyDescent="0.3">
      <c r="A783" s="450">
        <f t="shared" si="47"/>
        <v>778</v>
      </c>
      <c r="B783" s="451" t="s">
        <v>4498</v>
      </c>
      <c r="C783" s="108"/>
      <c r="D783" s="103" t="s">
        <v>76</v>
      </c>
      <c r="E783" s="108" t="s">
        <v>1545</v>
      </c>
      <c r="F783" s="429" t="s">
        <v>4499</v>
      </c>
      <c r="G783" s="90" t="s">
        <v>195</v>
      </c>
      <c r="H783" s="98">
        <v>45284</v>
      </c>
      <c r="I783" s="98">
        <v>45284</v>
      </c>
      <c r="J783" s="98" t="s">
        <v>62</v>
      </c>
      <c r="K783" s="90"/>
      <c r="L783" s="206"/>
      <c r="M783" s="206"/>
      <c r="N783" s="90"/>
      <c r="O783" s="90"/>
      <c r="P783" s="90"/>
      <c r="Q783" s="90"/>
      <c r="R783" s="90"/>
      <c r="S783" s="107" t="str">
        <f t="shared" si="48"/>
        <v>Open PDFIR FINALLY.IR 772 (S19.CI.24-12)(12-00)</v>
      </c>
    </row>
    <row r="784" spans="1:19" s="118" customFormat="1" ht="80.099999999999994" hidden="1" customHeight="1" x14ac:dyDescent="0.3">
      <c r="A784" s="450">
        <f t="shared" si="47"/>
        <v>779</v>
      </c>
      <c r="B784" s="451" t="s">
        <v>4377</v>
      </c>
      <c r="C784" s="108"/>
      <c r="D784" s="103" t="s">
        <v>76</v>
      </c>
      <c r="E784" s="108" t="s">
        <v>1545</v>
      </c>
      <c r="F784" s="429" t="s">
        <v>4389</v>
      </c>
      <c r="G784" s="90" t="s">
        <v>195</v>
      </c>
      <c r="H784" s="98">
        <v>45284</v>
      </c>
      <c r="I784" s="98">
        <v>45284</v>
      </c>
      <c r="J784" s="98" t="s">
        <v>62</v>
      </c>
      <c r="K784" s="90"/>
      <c r="L784" s="206"/>
      <c r="M784" s="206"/>
      <c r="N784" s="90"/>
      <c r="O784" s="90"/>
      <c r="P784" s="90"/>
      <c r="Q784" s="90"/>
      <c r="R784" s="90"/>
      <c r="S784" s="107" t="str">
        <f t="shared" si="48"/>
        <v>Open PDFIR FINALLY.IR 746 (S19.CI.21-12)(12-00)</v>
      </c>
    </row>
    <row r="785" spans="1:19" s="118" customFormat="1" ht="80.099999999999994" hidden="1" customHeight="1" x14ac:dyDescent="0.3">
      <c r="A785" s="450">
        <f t="shared" si="47"/>
        <v>780</v>
      </c>
      <c r="B785" s="451" t="s">
        <v>4382</v>
      </c>
      <c r="C785" s="108"/>
      <c r="D785" s="103" t="s">
        <v>76</v>
      </c>
      <c r="E785" s="108" t="s">
        <v>1545</v>
      </c>
      <c r="F785" s="429" t="s">
        <v>4384</v>
      </c>
      <c r="G785" s="90" t="s">
        <v>195</v>
      </c>
      <c r="H785" s="98">
        <v>45284</v>
      </c>
      <c r="I785" s="98">
        <v>45285</v>
      </c>
      <c r="J785" s="98" t="s">
        <v>62</v>
      </c>
      <c r="K785" s="90"/>
      <c r="L785" s="206"/>
      <c r="M785" s="206"/>
      <c r="N785" s="90"/>
      <c r="O785" s="90"/>
      <c r="P785" s="90"/>
      <c r="Q785" s="90"/>
      <c r="R785" s="90"/>
      <c r="S785" s="107" t="str">
        <f t="shared" si="48"/>
        <v>Open PDFIR FINALLY.IR 751 (S19.CI.24-12)(12-00)</v>
      </c>
    </row>
    <row r="786" spans="1:19" s="118" customFormat="1" ht="80.099999999999994" hidden="1" customHeight="1" x14ac:dyDescent="0.3">
      <c r="A786" s="450">
        <f t="shared" si="47"/>
        <v>781</v>
      </c>
      <c r="B786" s="451" t="s">
        <v>4398</v>
      </c>
      <c r="C786" s="108"/>
      <c r="D786" s="103" t="s">
        <v>4383</v>
      </c>
      <c r="E786" s="108" t="s">
        <v>1545</v>
      </c>
      <c r="F786" s="429" t="s">
        <v>4397</v>
      </c>
      <c r="G786" s="90" t="s">
        <v>195</v>
      </c>
      <c r="H786" s="98">
        <v>45285</v>
      </c>
      <c r="I786" s="98">
        <v>45285</v>
      </c>
      <c r="J786" s="98" t="s">
        <v>62</v>
      </c>
      <c r="K786" s="90"/>
      <c r="L786" s="206"/>
      <c r="M786" s="206"/>
      <c r="N786" s="90"/>
      <c r="O786" s="90"/>
      <c r="P786" s="90"/>
      <c r="Q786" s="90"/>
      <c r="R786" s="90"/>
      <c r="S786" s="107" t="str">
        <f t="shared" si="48"/>
        <v>Open PDFIR FINALLY.IR 752 (S19.SU.25-12)(12-00)</v>
      </c>
    </row>
    <row r="787" spans="1:19" s="118" customFormat="1" ht="80.099999999999994" hidden="1" customHeight="1" x14ac:dyDescent="0.3">
      <c r="A787" s="450">
        <f t="shared" si="47"/>
        <v>782</v>
      </c>
      <c r="B787" s="451" t="s">
        <v>4399</v>
      </c>
      <c r="C787" s="108"/>
      <c r="D787" s="103" t="s">
        <v>4383</v>
      </c>
      <c r="E787" s="108" t="s">
        <v>1545</v>
      </c>
      <c r="F787" s="429" t="s">
        <v>4400</v>
      </c>
      <c r="G787" s="90" t="s">
        <v>195</v>
      </c>
      <c r="H787" s="98">
        <v>45286</v>
      </c>
      <c r="I787" s="98">
        <v>45286</v>
      </c>
      <c r="J787" s="98" t="s">
        <v>62</v>
      </c>
      <c r="K787" s="90"/>
      <c r="L787" s="206"/>
      <c r="M787" s="206"/>
      <c r="N787" s="90"/>
      <c r="O787" s="90"/>
      <c r="P787" s="90"/>
      <c r="Q787" s="90"/>
      <c r="R787" s="90"/>
      <c r="S787" s="107" t="str">
        <f t="shared" si="48"/>
        <v>Open PDFIR FINALLY.IR 753 (S19.SU.26-12)(12-00)</v>
      </c>
    </row>
    <row r="788" spans="1:19" s="118" customFormat="1" ht="80.099999999999994" hidden="1" customHeight="1" x14ac:dyDescent="0.3">
      <c r="A788" s="450">
        <f t="shared" si="47"/>
        <v>783</v>
      </c>
      <c r="B788" s="451" t="s">
        <v>4408</v>
      </c>
      <c r="C788" s="108"/>
      <c r="D788" s="103" t="s">
        <v>228</v>
      </c>
      <c r="E788" s="108" t="s">
        <v>1545</v>
      </c>
      <c r="F788" s="429" t="s">
        <v>4409</v>
      </c>
      <c r="G788" s="90" t="s">
        <v>195</v>
      </c>
      <c r="H788" s="98">
        <v>45287</v>
      </c>
      <c r="I788" s="98">
        <v>45287</v>
      </c>
      <c r="J788" s="98" t="s">
        <v>62</v>
      </c>
      <c r="K788" s="90"/>
      <c r="L788" s="206"/>
      <c r="M788" s="206"/>
      <c r="N788" s="90"/>
      <c r="O788" s="90"/>
      <c r="P788" s="90"/>
      <c r="Q788" s="90"/>
      <c r="R788" s="90"/>
      <c r="S788" s="107" t="str">
        <f t="shared" si="48"/>
        <v>Open PDFIR FINALLY.IR 758 (S19.SU.27-12)(12-00)</v>
      </c>
    </row>
    <row r="789" spans="1:19" s="118" customFormat="1" ht="80.099999999999994" hidden="1" customHeight="1" x14ac:dyDescent="0.3">
      <c r="A789" s="450">
        <f t="shared" si="47"/>
        <v>784</v>
      </c>
      <c r="B789" s="451" t="s">
        <v>4401</v>
      </c>
      <c r="C789" s="108"/>
      <c r="D789" s="103" t="s">
        <v>76</v>
      </c>
      <c r="E789" s="108" t="s">
        <v>1545</v>
      </c>
      <c r="F789" s="429" t="s">
        <v>4403</v>
      </c>
      <c r="G789" s="90" t="s">
        <v>195</v>
      </c>
      <c r="H789" s="98">
        <v>45287</v>
      </c>
      <c r="I789" s="98">
        <v>45287</v>
      </c>
      <c r="J789" s="98" t="s">
        <v>62</v>
      </c>
      <c r="K789" s="90"/>
      <c r="L789" s="206"/>
      <c r="M789" s="206"/>
      <c r="N789" s="90"/>
      <c r="O789" s="90"/>
      <c r="P789" s="90"/>
      <c r="Q789" s="90"/>
      <c r="R789" s="90"/>
      <c r="S789" s="107" t="str">
        <f t="shared" si="48"/>
        <v>Open PDFIR FINALLY.IR 754 (S19.CI.27-12)(12-00)</v>
      </c>
    </row>
    <row r="790" spans="1:19" s="118" customFormat="1" ht="80.099999999999994" hidden="1" customHeight="1" x14ac:dyDescent="0.3">
      <c r="A790" s="450">
        <f t="shared" si="47"/>
        <v>785</v>
      </c>
      <c r="B790" s="451" t="s">
        <v>4402</v>
      </c>
      <c r="C790" s="108"/>
      <c r="D790" s="103" t="s">
        <v>76</v>
      </c>
      <c r="E790" s="108" t="s">
        <v>1545</v>
      </c>
      <c r="F790" s="429" t="s">
        <v>4404</v>
      </c>
      <c r="G790" s="90" t="s">
        <v>195</v>
      </c>
      <c r="H790" s="98">
        <v>45287</v>
      </c>
      <c r="I790" s="98">
        <v>45287</v>
      </c>
      <c r="J790" s="98" t="s">
        <v>62</v>
      </c>
      <c r="K790" s="90"/>
      <c r="L790" s="206"/>
      <c r="M790" s="206"/>
      <c r="N790" s="90"/>
      <c r="O790" s="90"/>
      <c r="P790" s="90"/>
      <c r="Q790" s="90"/>
      <c r="R790" s="90"/>
      <c r="S790" s="107" t="str">
        <f t="shared" si="48"/>
        <v>Open PDFIR FINALLY.IR 755 (S19.CI.27-12)(12-00)</v>
      </c>
    </row>
    <row r="791" spans="1:19" s="118" customFormat="1" ht="80.099999999999994" hidden="1" customHeight="1" x14ac:dyDescent="0.3">
      <c r="A791" s="450">
        <f t="shared" si="47"/>
        <v>786</v>
      </c>
      <c r="B791" s="451" t="s">
        <v>4405</v>
      </c>
      <c r="C791" s="108"/>
      <c r="D791" s="103" t="s">
        <v>228</v>
      </c>
      <c r="E791" s="108" t="s">
        <v>3436</v>
      </c>
      <c r="F791" s="429" t="s">
        <v>4406</v>
      </c>
      <c r="G791" s="90" t="s">
        <v>195</v>
      </c>
      <c r="H791" s="98">
        <v>45287</v>
      </c>
      <c r="I791" s="98">
        <v>45287</v>
      </c>
      <c r="J791" s="98" t="s">
        <v>62</v>
      </c>
      <c r="K791" s="90"/>
      <c r="L791" s="206"/>
      <c r="M791" s="206"/>
      <c r="N791" s="90"/>
      <c r="O791" s="90"/>
      <c r="P791" s="90"/>
      <c r="Q791" s="90"/>
      <c r="R791" s="90"/>
      <c r="S791" s="107" t="str">
        <f t="shared" si="48"/>
        <v>Open PDFIR FINALLY.IR 756 (S19.SU.27-12)(12-00)</v>
      </c>
    </row>
    <row r="792" spans="1:19" s="118" customFormat="1" ht="80.099999999999994" hidden="1" customHeight="1" x14ac:dyDescent="0.3">
      <c r="A792" s="450">
        <f t="shared" si="47"/>
        <v>787</v>
      </c>
      <c r="B792" s="451" t="s">
        <v>4407</v>
      </c>
      <c r="C792" s="108"/>
      <c r="D792" s="103" t="s">
        <v>228</v>
      </c>
      <c r="E792" s="108" t="s">
        <v>3436</v>
      </c>
      <c r="F792" s="429" t="s">
        <v>6287</v>
      </c>
      <c r="G792" s="90" t="s">
        <v>195</v>
      </c>
      <c r="H792" s="98">
        <v>45287</v>
      </c>
      <c r="I792" s="98">
        <v>45287</v>
      </c>
      <c r="J792" s="98" t="s">
        <v>62</v>
      </c>
      <c r="K792" s="90"/>
      <c r="L792" s="206"/>
      <c r="M792" s="206"/>
      <c r="N792" s="90"/>
      <c r="O792" s="90"/>
      <c r="P792" s="90"/>
      <c r="Q792" s="90"/>
      <c r="R792" s="90"/>
      <c r="S792" s="107" t="str">
        <f t="shared" si="48"/>
        <v>Open PDFIR FINALLY.IR 757 (S19.SU.27-12)(12-00)</v>
      </c>
    </row>
    <row r="793" spans="1:19" s="118" customFormat="1" ht="80.099999999999994" hidden="1" customHeight="1" x14ac:dyDescent="0.3">
      <c r="A793" s="450">
        <f t="shared" si="47"/>
        <v>788</v>
      </c>
      <c r="B793" s="451" t="s">
        <v>4445</v>
      </c>
      <c r="C793" s="108"/>
      <c r="D793" s="103" t="s">
        <v>76</v>
      </c>
      <c r="E793" s="108" t="s">
        <v>1545</v>
      </c>
      <c r="F793" s="429" t="s">
        <v>4460</v>
      </c>
      <c r="G793" s="90" t="s">
        <v>195</v>
      </c>
      <c r="H793" s="98">
        <v>45288</v>
      </c>
      <c r="I793" s="98">
        <v>45288</v>
      </c>
      <c r="J793" s="98" t="s">
        <v>62</v>
      </c>
      <c r="K793" s="90"/>
      <c r="L793" s="206"/>
      <c r="M793" s="206"/>
      <c r="N793" s="90"/>
      <c r="O793" s="90"/>
      <c r="P793" s="90"/>
      <c r="Q793" s="90"/>
      <c r="R793" s="90"/>
      <c r="S793" s="107" t="str">
        <f t="shared" si="48"/>
        <v>Open PDFIR FINALLY.IR 764 (S19.CI.28-12)(12-00)</v>
      </c>
    </row>
    <row r="794" spans="1:19" s="118" customFormat="1" ht="80.099999999999994" hidden="1" customHeight="1" x14ac:dyDescent="0.3">
      <c r="A794" s="450">
        <f t="shared" si="47"/>
        <v>789</v>
      </c>
      <c r="B794" s="451" t="s">
        <v>4448</v>
      </c>
      <c r="C794" s="451" t="s">
        <v>4448</v>
      </c>
      <c r="D794" s="103" t="s">
        <v>76</v>
      </c>
      <c r="E794" s="108" t="s">
        <v>1545</v>
      </c>
      <c r="F794" s="429" t="s">
        <v>4457</v>
      </c>
      <c r="G794" s="90" t="s">
        <v>195</v>
      </c>
      <c r="H794" s="98">
        <v>45288</v>
      </c>
      <c r="I794" s="98">
        <v>45288</v>
      </c>
      <c r="J794" s="98" t="s">
        <v>62</v>
      </c>
      <c r="K794" s="90"/>
      <c r="L794" s="206"/>
      <c r="M794" s="206"/>
      <c r="N794" s="90"/>
      <c r="O794" s="90"/>
      <c r="P794" s="90"/>
      <c r="Q794" s="90"/>
      <c r="R794" s="90"/>
      <c r="S794" s="107" t="str">
        <f t="shared" si="48"/>
        <v>Open PDFIR FINALLY.IR 767 (S19.CI.28-12)(12-00)</v>
      </c>
    </row>
    <row r="795" spans="1:19" s="118" customFormat="1" ht="80.099999999999994" hidden="1" customHeight="1" x14ac:dyDescent="0.3">
      <c r="A795" s="450">
        <f t="shared" si="47"/>
        <v>790</v>
      </c>
      <c r="B795" s="451" t="s">
        <v>4449</v>
      </c>
      <c r="C795" s="108"/>
      <c r="D795" s="103" t="s">
        <v>76</v>
      </c>
      <c r="E795" s="108" t="s">
        <v>1545</v>
      </c>
      <c r="F795" s="429" t="s">
        <v>4456</v>
      </c>
      <c r="G795" s="90" t="s">
        <v>195</v>
      </c>
      <c r="H795" s="98">
        <v>45288</v>
      </c>
      <c r="I795" s="98">
        <v>45288</v>
      </c>
      <c r="J795" s="98" t="s">
        <v>62</v>
      </c>
      <c r="K795" s="90"/>
      <c r="L795" s="206"/>
      <c r="M795" s="206"/>
      <c r="N795" s="90"/>
      <c r="O795" s="90"/>
      <c r="P795" s="90"/>
      <c r="Q795" s="90"/>
      <c r="R795" s="90"/>
      <c r="S795" s="107" t="str">
        <f t="shared" si="48"/>
        <v>Open PDFIR FINALLY.IR 768 (S19.CI.28-12)(12-00)</v>
      </c>
    </row>
    <row r="796" spans="1:19" s="118" customFormat="1" ht="80.099999999999994" hidden="1" customHeight="1" x14ac:dyDescent="0.3">
      <c r="A796" s="450">
        <f t="shared" si="47"/>
        <v>791</v>
      </c>
      <c r="B796" s="451" t="s">
        <v>4444</v>
      </c>
      <c r="C796" s="108"/>
      <c r="D796" s="103" t="s">
        <v>76</v>
      </c>
      <c r="E796" s="108" t="s">
        <v>1545</v>
      </c>
      <c r="F796" s="429" t="s">
        <v>4461</v>
      </c>
      <c r="G796" s="90" t="s">
        <v>195</v>
      </c>
      <c r="H796" s="98">
        <v>45288</v>
      </c>
      <c r="I796" s="98">
        <v>45288</v>
      </c>
      <c r="J796" s="98" t="s">
        <v>62</v>
      </c>
      <c r="K796" s="90"/>
      <c r="L796" s="206"/>
      <c r="M796" s="206"/>
      <c r="N796" s="90"/>
      <c r="O796" s="90"/>
      <c r="P796" s="90"/>
      <c r="Q796" s="90"/>
      <c r="R796" s="90"/>
      <c r="S796" s="107" t="str">
        <f t="shared" si="48"/>
        <v>Open PDFIR FINALLY.IR 763 (S19.CI.28-12)(12-00)</v>
      </c>
    </row>
    <row r="797" spans="1:19" s="118" customFormat="1" ht="80.099999999999994" hidden="1" customHeight="1" x14ac:dyDescent="0.3">
      <c r="A797" s="450">
        <f t="shared" si="47"/>
        <v>792</v>
      </c>
      <c r="B797" s="451" t="s">
        <v>4439</v>
      </c>
      <c r="C797" s="108"/>
      <c r="D797" s="103" t="s">
        <v>228</v>
      </c>
      <c r="E797" s="108" t="s">
        <v>1545</v>
      </c>
      <c r="F797" s="429" t="s">
        <v>4438</v>
      </c>
      <c r="G797" s="90" t="s">
        <v>195</v>
      </c>
      <c r="H797" s="98">
        <v>45288</v>
      </c>
      <c r="I797" s="98">
        <v>45288</v>
      </c>
      <c r="J797" s="98" t="s">
        <v>62</v>
      </c>
      <c r="K797" s="90"/>
      <c r="L797" s="206"/>
      <c r="M797" s="206"/>
      <c r="N797" s="90"/>
      <c r="O797" s="90"/>
      <c r="P797" s="90"/>
      <c r="Q797" s="90"/>
      <c r="R797" s="90"/>
      <c r="S797" s="107" t="str">
        <f t="shared" si="48"/>
        <v>Open PDFIR FINALLY.IR 759 (S19.SU.28-12)(12-00)</v>
      </c>
    </row>
    <row r="798" spans="1:19" s="118" customFormat="1" ht="80.099999999999994" hidden="1" customHeight="1" x14ac:dyDescent="0.3">
      <c r="A798" s="450">
        <f t="shared" si="47"/>
        <v>793</v>
      </c>
      <c r="B798" s="451" t="s">
        <v>4441</v>
      </c>
      <c r="C798" s="108"/>
      <c r="D798" s="103" t="s">
        <v>76</v>
      </c>
      <c r="E798" s="108" t="s">
        <v>1545</v>
      </c>
      <c r="F798" s="429" t="s">
        <v>4464</v>
      </c>
      <c r="G798" s="90" t="s">
        <v>195</v>
      </c>
      <c r="H798" s="98">
        <v>45288</v>
      </c>
      <c r="I798" s="98">
        <v>45288</v>
      </c>
      <c r="J798" s="98" t="s">
        <v>62</v>
      </c>
      <c r="K798" s="90"/>
      <c r="L798" s="206"/>
      <c r="M798" s="206"/>
      <c r="N798" s="90"/>
      <c r="O798" s="90"/>
      <c r="P798" s="90"/>
      <c r="Q798" s="90"/>
      <c r="R798" s="90"/>
      <c r="S798" s="107" t="str">
        <f t="shared" si="48"/>
        <v>Open PDFIR FINALLY.IR 760 (S19.CI.28-12)(12-00)</v>
      </c>
    </row>
    <row r="799" spans="1:19" s="118" customFormat="1" ht="80.099999999999994" hidden="1" customHeight="1" x14ac:dyDescent="0.3">
      <c r="A799" s="450">
        <f t="shared" si="47"/>
        <v>794</v>
      </c>
      <c r="B799" s="451" t="s">
        <v>4450</v>
      </c>
      <c r="C799" s="108"/>
      <c r="D799" s="103" t="s">
        <v>76</v>
      </c>
      <c r="E799" s="108" t="s">
        <v>1545</v>
      </c>
      <c r="F799" s="429" t="s">
        <v>4455</v>
      </c>
      <c r="G799" s="90" t="s">
        <v>195</v>
      </c>
      <c r="H799" s="98">
        <v>45288</v>
      </c>
      <c r="I799" s="98">
        <v>45288</v>
      </c>
      <c r="J799" s="98" t="s">
        <v>62</v>
      </c>
      <c r="K799" s="90"/>
      <c r="L799" s="206"/>
      <c r="M799" s="206"/>
      <c r="N799" s="90"/>
      <c r="O799" s="90"/>
      <c r="P799" s="90"/>
      <c r="Q799" s="90"/>
      <c r="R799" s="90"/>
      <c r="S799" s="107" t="str">
        <f t="shared" si="48"/>
        <v>Open PDFIR FINALLY.IR 769 (S19.CI.28-12)(12-00)</v>
      </c>
    </row>
    <row r="800" spans="1:19" s="118" customFormat="1" ht="80.099999999999994" hidden="1" customHeight="1" x14ac:dyDescent="0.3">
      <c r="A800" s="450">
        <f t="shared" si="47"/>
        <v>795</v>
      </c>
      <c r="B800" s="451" t="s">
        <v>4442</v>
      </c>
      <c r="C800" s="108"/>
      <c r="D800" s="103" t="s">
        <v>76</v>
      </c>
      <c r="E800" s="108" t="s">
        <v>1545</v>
      </c>
      <c r="F800" s="429" t="s">
        <v>4463</v>
      </c>
      <c r="G800" s="90" t="s">
        <v>195</v>
      </c>
      <c r="H800" s="98">
        <v>45288</v>
      </c>
      <c r="I800" s="98">
        <v>45288</v>
      </c>
      <c r="J800" s="98" t="s">
        <v>62</v>
      </c>
      <c r="K800" s="90"/>
      <c r="L800" s="206"/>
      <c r="M800" s="206"/>
      <c r="N800" s="90"/>
      <c r="O800" s="90"/>
      <c r="P800" s="90"/>
      <c r="Q800" s="90"/>
      <c r="R800" s="90"/>
      <c r="S800" s="107" t="str">
        <f t="shared" si="48"/>
        <v>Open PDFIR FINALLY.IR 761 (S19.CI.28-12)(12-00)</v>
      </c>
    </row>
    <row r="801" spans="1:19" s="118" customFormat="1" ht="80.099999999999994" hidden="1" customHeight="1" x14ac:dyDescent="0.3">
      <c r="A801" s="450">
        <f t="shared" si="47"/>
        <v>796</v>
      </c>
      <c r="B801" s="451" t="s">
        <v>4446</v>
      </c>
      <c r="C801" s="108"/>
      <c r="D801" s="103" t="s">
        <v>76</v>
      </c>
      <c r="E801" s="108" t="s">
        <v>1545</v>
      </c>
      <c r="F801" s="429" t="s">
        <v>4459</v>
      </c>
      <c r="G801" s="90" t="s">
        <v>195</v>
      </c>
      <c r="H801" s="98">
        <v>45288</v>
      </c>
      <c r="I801" s="98">
        <v>45288</v>
      </c>
      <c r="J801" s="98" t="s">
        <v>62</v>
      </c>
      <c r="K801" s="90"/>
      <c r="L801" s="206"/>
      <c r="M801" s="206"/>
      <c r="N801" s="90"/>
      <c r="O801" s="90"/>
      <c r="P801" s="90"/>
      <c r="Q801" s="90"/>
      <c r="R801" s="90"/>
      <c r="S801" s="107" t="str">
        <f t="shared" si="48"/>
        <v>Open PDFIR FINALLY.IR 765 (S19.CI.28-12)(12-00)</v>
      </c>
    </row>
    <row r="802" spans="1:19" s="118" customFormat="1" ht="80.099999999999994" hidden="1" customHeight="1" x14ac:dyDescent="0.3">
      <c r="A802" s="450">
        <f t="shared" si="47"/>
        <v>797</v>
      </c>
      <c r="B802" s="451" t="s">
        <v>4447</v>
      </c>
      <c r="C802" s="108"/>
      <c r="D802" s="103" t="s">
        <v>76</v>
      </c>
      <c r="E802" s="108" t="s">
        <v>1545</v>
      </c>
      <c r="F802" s="429" t="s">
        <v>4458</v>
      </c>
      <c r="G802" s="90" t="s">
        <v>195</v>
      </c>
      <c r="H802" s="98">
        <v>45288</v>
      </c>
      <c r="I802" s="98">
        <v>45288</v>
      </c>
      <c r="J802" s="98" t="s">
        <v>62</v>
      </c>
      <c r="K802" s="90"/>
      <c r="L802" s="206"/>
      <c r="M802" s="206"/>
      <c r="N802" s="90"/>
      <c r="O802" s="90"/>
      <c r="P802" s="90"/>
      <c r="Q802" s="90"/>
      <c r="R802" s="90"/>
      <c r="S802" s="107" t="str">
        <f t="shared" si="48"/>
        <v>Open PDFIR FINALLY.IR 766 (S19.CI.28-12)(12-00)</v>
      </c>
    </row>
    <row r="803" spans="1:19" s="118" customFormat="1" ht="80.099999999999994" hidden="1" customHeight="1" x14ac:dyDescent="0.3">
      <c r="A803" s="450">
        <f t="shared" si="47"/>
        <v>798</v>
      </c>
      <c r="B803" s="451" t="s">
        <v>4443</v>
      </c>
      <c r="C803" s="108"/>
      <c r="D803" s="103" t="s">
        <v>76</v>
      </c>
      <c r="E803" s="108" t="s">
        <v>1545</v>
      </c>
      <c r="F803" s="429" t="s">
        <v>4462</v>
      </c>
      <c r="G803" s="90" t="s">
        <v>195</v>
      </c>
      <c r="H803" s="98">
        <v>45288</v>
      </c>
      <c r="I803" s="98">
        <v>45288</v>
      </c>
      <c r="J803" s="98" t="s">
        <v>62</v>
      </c>
      <c r="K803" s="90"/>
      <c r="L803" s="206"/>
      <c r="M803" s="206"/>
      <c r="N803" s="90"/>
      <c r="O803" s="90"/>
      <c r="P803" s="90"/>
      <c r="Q803" s="90"/>
      <c r="R803" s="90"/>
      <c r="S803" s="107" t="str">
        <f t="shared" si="48"/>
        <v>Open PDFIR FINALLY.IR 762 (S19.CI.28-12)(12-00)</v>
      </c>
    </row>
    <row r="804" spans="1:19" s="118" customFormat="1" ht="80.099999999999994" hidden="1" customHeight="1" x14ac:dyDescent="0.3">
      <c r="A804" s="450">
        <f t="shared" si="47"/>
        <v>799</v>
      </c>
      <c r="B804" s="451" t="s">
        <v>4616</v>
      </c>
      <c r="C804" s="108"/>
      <c r="D804" s="103" t="s">
        <v>76</v>
      </c>
      <c r="E804" s="108" t="s">
        <v>1545</v>
      </c>
      <c r="F804" s="429" t="s">
        <v>4608</v>
      </c>
      <c r="G804" s="90" t="s">
        <v>195</v>
      </c>
      <c r="H804" s="98">
        <v>45289</v>
      </c>
      <c r="I804" s="98">
        <v>45289</v>
      </c>
      <c r="J804" s="98" t="s">
        <v>62</v>
      </c>
      <c r="K804" s="90"/>
      <c r="L804" s="206"/>
      <c r="M804" s="206"/>
      <c r="N804" s="90"/>
      <c r="O804" s="90"/>
      <c r="P804" s="90"/>
      <c r="Q804" s="90"/>
      <c r="R804" s="90"/>
      <c r="S804" s="107" t="str">
        <f t="shared" si="48"/>
        <v>Open PDFIR FINALLY.IR 801 (S19.CI.29-12)(10-00)</v>
      </c>
    </row>
    <row r="805" spans="1:19" s="118" customFormat="1" ht="80.099999999999994" hidden="1" customHeight="1" x14ac:dyDescent="0.3">
      <c r="A805" s="450">
        <f t="shared" si="47"/>
        <v>800</v>
      </c>
      <c r="B805" s="451" t="s">
        <v>4617</v>
      </c>
      <c r="C805" s="108"/>
      <c r="D805" s="103" t="s">
        <v>76</v>
      </c>
      <c r="E805" s="108" t="s">
        <v>1545</v>
      </c>
      <c r="F805" s="429" t="s">
        <v>4609</v>
      </c>
      <c r="G805" s="90" t="s">
        <v>195</v>
      </c>
      <c r="H805" s="98">
        <v>45289</v>
      </c>
      <c r="I805" s="98">
        <v>45289</v>
      </c>
      <c r="J805" s="98" t="s">
        <v>62</v>
      </c>
      <c r="K805" s="90"/>
      <c r="L805" s="206"/>
      <c r="M805" s="206"/>
      <c r="N805" s="90"/>
      <c r="O805" s="90"/>
      <c r="P805" s="90"/>
      <c r="Q805" s="90"/>
      <c r="R805" s="90"/>
      <c r="S805" s="107" t="str">
        <f t="shared" si="48"/>
        <v>Open PDFIR FINALLY.IR 802 (S19.CI.29-12)(10-00)</v>
      </c>
    </row>
    <row r="806" spans="1:19" s="118" customFormat="1" ht="80.099999999999994" hidden="1" customHeight="1" x14ac:dyDescent="0.3">
      <c r="A806" s="450">
        <f t="shared" si="47"/>
        <v>801</v>
      </c>
      <c r="B806" s="451" t="s">
        <v>4452</v>
      </c>
      <c r="C806" s="108"/>
      <c r="D806" s="103" t="s">
        <v>76</v>
      </c>
      <c r="E806" s="108" t="s">
        <v>1545</v>
      </c>
      <c r="F806" s="429" t="s">
        <v>4453</v>
      </c>
      <c r="G806" s="90" t="s">
        <v>195</v>
      </c>
      <c r="H806" s="98">
        <v>45290</v>
      </c>
      <c r="I806" s="98">
        <v>45290</v>
      </c>
      <c r="J806" s="98" t="s">
        <v>62</v>
      </c>
      <c r="K806" s="90"/>
      <c r="L806" s="206"/>
      <c r="M806" s="206"/>
      <c r="N806" s="90"/>
      <c r="O806" s="90"/>
      <c r="P806" s="90"/>
      <c r="Q806" s="90"/>
      <c r="R806" s="90"/>
      <c r="S806" s="107" t="str">
        <f t="shared" si="48"/>
        <v>Open PDFIR FINALLY.IR 771 (S19.CI.30-12)(12-00)</v>
      </c>
    </row>
    <row r="807" spans="1:19" s="118" customFormat="1" ht="80.099999999999994" hidden="1" customHeight="1" x14ac:dyDescent="0.3">
      <c r="A807" s="450">
        <f t="shared" si="47"/>
        <v>802</v>
      </c>
      <c r="B807" s="451" t="s">
        <v>4451</v>
      </c>
      <c r="C807" s="108"/>
      <c r="D807" s="103" t="s">
        <v>76</v>
      </c>
      <c r="E807" s="108" t="s">
        <v>1545</v>
      </c>
      <c r="F807" s="429" t="s">
        <v>4454</v>
      </c>
      <c r="G807" s="90" t="s">
        <v>195</v>
      </c>
      <c r="H807" s="98">
        <v>45290</v>
      </c>
      <c r="I807" s="98">
        <v>45290</v>
      </c>
      <c r="J807" s="98" t="s">
        <v>62</v>
      </c>
      <c r="K807" s="90"/>
      <c r="L807" s="206"/>
      <c r="M807" s="206"/>
      <c r="N807" s="90"/>
      <c r="O807" s="90"/>
      <c r="P807" s="90"/>
      <c r="Q807" s="90"/>
      <c r="R807" s="90"/>
      <c r="S807" s="107" t="str">
        <f t="shared" si="48"/>
        <v>Open PDFIR FINALLY.IR 770 (S19.CI.30-12)(12-00)</v>
      </c>
    </row>
    <row r="808" spans="1:19" s="118" customFormat="1" ht="80.099999999999994" hidden="1" customHeight="1" x14ac:dyDescent="0.3">
      <c r="A808" s="450">
        <f t="shared" si="47"/>
        <v>803</v>
      </c>
      <c r="B808" s="451" t="s">
        <v>4653</v>
      </c>
      <c r="C808" s="108"/>
      <c r="D808" s="103" t="s">
        <v>76</v>
      </c>
      <c r="E808" s="108" t="s">
        <v>1545</v>
      </c>
      <c r="F808" s="429" t="s">
        <v>4651</v>
      </c>
      <c r="G808" s="90" t="s">
        <v>195</v>
      </c>
      <c r="H808" s="98">
        <v>45290</v>
      </c>
      <c r="I808" s="98">
        <v>44956</v>
      </c>
      <c r="J808" s="98" t="s">
        <v>62</v>
      </c>
      <c r="K808" s="90"/>
      <c r="L808" s="206"/>
      <c r="M808" s="206"/>
      <c r="N808" s="90"/>
      <c r="O808" s="90"/>
      <c r="P808" s="90"/>
      <c r="Q808" s="90"/>
      <c r="R808" s="90"/>
      <c r="S808" s="107" t="str">
        <f t="shared" si="48"/>
        <v>Open PDFIR FINALLY.IR 804 (S19.CI.30-12)(10-00)</v>
      </c>
    </row>
    <row r="809" spans="1:19" s="118" customFormat="1" ht="80.099999999999994" hidden="1" customHeight="1" x14ac:dyDescent="0.3">
      <c r="A809" s="450">
        <f t="shared" si="47"/>
        <v>804</v>
      </c>
      <c r="B809" s="451" t="s">
        <v>4654</v>
      </c>
      <c r="C809" s="108"/>
      <c r="D809" s="103" t="s">
        <v>76</v>
      </c>
      <c r="E809" s="108" t="s">
        <v>1545</v>
      </c>
      <c r="F809" s="429" t="s">
        <v>4652</v>
      </c>
      <c r="G809" s="90" t="s">
        <v>195</v>
      </c>
      <c r="H809" s="98">
        <v>45290</v>
      </c>
      <c r="I809" s="98">
        <v>44956</v>
      </c>
      <c r="J809" s="98" t="s">
        <v>62</v>
      </c>
      <c r="K809" s="90"/>
      <c r="L809" s="206"/>
      <c r="M809" s="206"/>
      <c r="N809" s="90"/>
      <c r="O809" s="90"/>
      <c r="P809" s="90"/>
      <c r="Q809" s="90"/>
      <c r="R809" s="90"/>
      <c r="S809" s="107" t="str">
        <f t="shared" si="48"/>
        <v>Open PDFIR FINALLY.IR 805 (S19.CI.30-12)(10-00)</v>
      </c>
    </row>
    <row r="810" spans="1:19" s="118" customFormat="1" ht="80.099999999999994" hidden="1" customHeight="1" x14ac:dyDescent="0.3">
      <c r="A810" s="450">
        <f t="shared" si="47"/>
        <v>805</v>
      </c>
      <c r="B810" s="451" t="s">
        <v>4508</v>
      </c>
      <c r="C810" s="108"/>
      <c r="D810" s="103" t="s">
        <v>76</v>
      </c>
      <c r="E810" s="108" t="s">
        <v>1545</v>
      </c>
      <c r="F810" s="429" t="s">
        <v>4509</v>
      </c>
      <c r="G810" s="90" t="s">
        <v>195</v>
      </c>
      <c r="H810" s="98">
        <v>45290</v>
      </c>
      <c r="I810" s="98">
        <v>45290</v>
      </c>
      <c r="J810" s="98" t="s">
        <v>62</v>
      </c>
      <c r="K810" s="90"/>
      <c r="L810" s="206"/>
      <c r="M810" s="206"/>
      <c r="N810" s="90"/>
      <c r="O810" s="90"/>
      <c r="P810" s="90"/>
      <c r="Q810" s="90"/>
      <c r="R810" s="90"/>
      <c r="S810" s="107" t="str">
        <f t="shared" si="48"/>
        <v>Open PDFIR FINALLY.IR 775 (S19.CI.30-12)(12-00)</v>
      </c>
    </row>
    <row r="811" spans="1:19" s="118" customFormat="1" ht="80.099999999999994" hidden="1" customHeight="1" x14ac:dyDescent="0.3">
      <c r="A811" s="450">
        <f t="shared" si="47"/>
        <v>806</v>
      </c>
      <c r="B811" s="451" t="s">
        <v>4506</v>
      </c>
      <c r="C811" s="108"/>
      <c r="D811" s="103" t="s">
        <v>76</v>
      </c>
      <c r="E811" s="108" t="s">
        <v>1545</v>
      </c>
      <c r="F811" s="429" t="s">
        <v>4511</v>
      </c>
      <c r="G811" s="90" t="s">
        <v>195</v>
      </c>
      <c r="H811" s="98">
        <v>45290</v>
      </c>
      <c r="I811" s="98">
        <v>45291</v>
      </c>
      <c r="J811" s="98" t="s">
        <v>62</v>
      </c>
      <c r="K811" s="90"/>
      <c r="L811" s="206"/>
      <c r="M811" s="206"/>
      <c r="N811" s="90"/>
      <c r="O811" s="90"/>
      <c r="P811" s="90"/>
      <c r="Q811" s="90"/>
      <c r="R811" s="90"/>
      <c r="S811" s="107" t="str">
        <f t="shared" si="48"/>
        <v>Open PDFIR FINALLY.IR 773 (S19.CI.31-12)(12-00)</v>
      </c>
    </row>
    <row r="812" spans="1:19" s="118" customFormat="1" ht="80.099999999999994" customHeight="1" x14ac:dyDescent="0.3">
      <c r="A812" s="450">
        <f t="shared" si="47"/>
        <v>807</v>
      </c>
      <c r="B812" s="451" t="s">
        <v>4502</v>
      </c>
      <c r="C812" s="108"/>
      <c r="D812" s="103" t="s">
        <v>1140</v>
      </c>
      <c r="E812" s="108" t="s">
        <v>1545</v>
      </c>
      <c r="F812" s="429" t="s">
        <v>4505</v>
      </c>
      <c r="G812" s="90" t="s">
        <v>195</v>
      </c>
      <c r="H812" s="98">
        <v>45291</v>
      </c>
      <c r="I812" s="98">
        <v>45293</v>
      </c>
      <c r="J812" s="98" t="s">
        <v>1671</v>
      </c>
      <c r="K812" s="90"/>
      <c r="L812" s="206"/>
      <c r="M812" s="206"/>
      <c r="N812" s="90"/>
      <c r="O812" s="90"/>
      <c r="P812" s="90"/>
      <c r="Q812" s="90"/>
      <c r="R812" s="90"/>
      <c r="S812" s="107" t="str">
        <f t="shared" si="48"/>
        <v>Open PDFIR FINALLY.IR 64   (S19.ELEC.31-12)(10-00)</v>
      </c>
    </row>
    <row r="813" spans="1:19" s="118" customFormat="1" ht="80.099999999999994" hidden="1" customHeight="1" x14ac:dyDescent="0.3">
      <c r="A813" s="450">
        <f t="shared" si="47"/>
        <v>808</v>
      </c>
      <c r="B813" s="451" t="s">
        <v>4618</v>
      </c>
      <c r="C813" s="108"/>
      <c r="D813" s="103" t="s">
        <v>76</v>
      </c>
      <c r="E813" s="108" t="s">
        <v>1545</v>
      </c>
      <c r="F813" s="429" t="s">
        <v>4610</v>
      </c>
      <c r="G813" s="90" t="s">
        <v>195</v>
      </c>
      <c r="H813" s="98">
        <v>45291</v>
      </c>
      <c r="I813" s="98">
        <v>45290</v>
      </c>
      <c r="J813" s="98" t="s">
        <v>62</v>
      </c>
      <c r="K813" s="90"/>
      <c r="L813" s="206"/>
      <c r="M813" s="206"/>
      <c r="N813" s="90"/>
      <c r="O813" s="90"/>
      <c r="P813" s="90"/>
      <c r="Q813" s="90"/>
      <c r="R813" s="90"/>
      <c r="S813" s="107" t="str">
        <f t="shared" si="48"/>
        <v>Open PDFIR FINALLY.IR 803 (S19.CI.31-12)(10-00)</v>
      </c>
    </row>
    <row r="814" spans="1:19" s="118" customFormat="1" ht="80.099999999999994" hidden="1" customHeight="1" x14ac:dyDescent="0.3">
      <c r="A814" s="450">
        <f t="shared" si="47"/>
        <v>809</v>
      </c>
      <c r="B814" s="451" t="s">
        <v>4615</v>
      </c>
      <c r="C814" s="108"/>
      <c r="D814" s="103" t="s">
        <v>76</v>
      </c>
      <c r="E814" s="108" t="s">
        <v>1545</v>
      </c>
      <c r="F814" s="429" t="s">
        <v>4607</v>
      </c>
      <c r="G814" s="90" t="s">
        <v>195</v>
      </c>
      <c r="H814" s="98">
        <v>45291</v>
      </c>
      <c r="I814" s="98">
        <v>45291</v>
      </c>
      <c r="J814" s="98" t="s">
        <v>62</v>
      </c>
      <c r="K814" s="90"/>
      <c r="L814" s="206"/>
      <c r="M814" s="206"/>
      <c r="N814" s="90"/>
      <c r="O814" s="90"/>
      <c r="P814" s="90"/>
      <c r="Q814" s="90"/>
      <c r="R814" s="90"/>
      <c r="S814" s="107" t="str">
        <f t="shared" si="48"/>
        <v>Open PDFIR FINALLY.IR 800 (S19.CI.31-12)(10-00)</v>
      </c>
    </row>
    <row r="815" spans="1:19" s="118" customFormat="1" ht="80.099999999999994" customHeight="1" x14ac:dyDescent="0.3">
      <c r="A815" s="450">
        <f t="shared" si="47"/>
        <v>810</v>
      </c>
      <c r="B815" s="451" t="s">
        <v>4500</v>
      </c>
      <c r="C815" s="108"/>
      <c r="D815" s="103" t="s">
        <v>1140</v>
      </c>
      <c r="E815" s="108" t="s">
        <v>1545</v>
      </c>
      <c r="F815" s="429" t="s">
        <v>4503</v>
      </c>
      <c r="G815" s="90" t="s">
        <v>195</v>
      </c>
      <c r="H815" s="98">
        <v>45291</v>
      </c>
      <c r="I815" s="98">
        <v>45293</v>
      </c>
      <c r="J815" s="98" t="s">
        <v>1671</v>
      </c>
      <c r="K815" s="90"/>
      <c r="L815" s="206"/>
      <c r="M815" s="206"/>
      <c r="N815" s="90"/>
      <c r="O815" s="90"/>
      <c r="P815" s="90"/>
      <c r="Q815" s="90"/>
      <c r="R815" s="90"/>
      <c r="S815" s="107" t="str">
        <f t="shared" si="48"/>
        <v>Open PDFIR FINALLY.IR 62  (S19.ELEC.31-12)(10-00)</v>
      </c>
    </row>
    <row r="816" spans="1:19" s="118" customFormat="1" ht="80.099999999999994" customHeight="1" x14ac:dyDescent="0.3">
      <c r="A816" s="450">
        <f t="shared" si="47"/>
        <v>811</v>
      </c>
      <c r="B816" s="451" t="s">
        <v>4501</v>
      </c>
      <c r="C816" s="108"/>
      <c r="D816" s="103" t="s">
        <v>1140</v>
      </c>
      <c r="E816" s="108" t="s">
        <v>1545</v>
      </c>
      <c r="F816" s="429" t="s">
        <v>4504</v>
      </c>
      <c r="G816" s="90" t="s">
        <v>195</v>
      </c>
      <c r="H816" s="98">
        <v>45291</v>
      </c>
      <c r="I816" s="98">
        <v>45293</v>
      </c>
      <c r="J816" s="98" t="s">
        <v>1671</v>
      </c>
      <c r="K816" s="90"/>
      <c r="L816" s="206"/>
      <c r="M816" s="206"/>
      <c r="N816" s="90"/>
      <c r="O816" s="90"/>
      <c r="P816" s="90"/>
      <c r="Q816" s="90"/>
      <c r="R816" s="90"/>
      <c r="S816" s="107" t="str">
        <f t="shared" si="48"/>
        <v>Open PDFIR FINALLY.IR 63  (S19.ELEC.31-12)(10-00)</v>
      </c>
    </row>
    <row r="817" spans="1:19" s="118" customFormat="1" ht="80.099999999999994" hidden="1" customHeight="1" x14ac:dyDescent="0.3">
      <c r="A817" s="450">
        <f t="shared" si="47"/>
        <v>812</v>
      </c>
      <c r="B817" s="451" t="s">
        <v>5299</v>
      </c>
      <c r="C817" s="110"/>
      <c r="D817" s="103" t="s">
        <v>2735</v>
      </c>
      <c r="E817" s="108" t="s">
        <v>5106</v>
      </c>
      <c r="F817" s="429" t="s">
        <v>5307</v>
      </c>
      <c r="G817" s="90" t="s">
        <v>195</v>
      </c>
      <c r="H817" s="98">
        <v>45292</v>
      </c>
      <c r="I817" s="98">
        <v>45292</v>
      </c>
      <c r="J817" s="98" t="s">
        <v>25</v>
      </c>
      <c r="K817" s="90" t="s">
        <v>17</v>
      </c>
      <c r="L817" s="98">
        <v>45493</v>
      </c>
      <c r="M817" s="98">
        <v>45493</v>
      </c>
      <c r="N817" s="98" t="s">
        <v>2631</v>
      </c>
      <c r="O817" s="98"/>
      <c r="P817" s="90"/>
      <c r="Q817" s="90"/>
      <c r="R817" s="90"/>
      <c r="S817" s="107" t="str">
        <f t="shared" si="48"/>
        <v>Open PDFIR FINALLY.IR 951 (S19.ARCH.01-01)(10-00)</v>
      </c>
    </row>
    <row r="818" spans="1:19" s="118" customFormat="1" ht="80.099999999999994" hidden="1" customHeight="1" x14ac:dyDescent="0.3">
      <c r="A818" s="450">
        <f t="shared" si="47"/>
        <v>813</v>
      </c>
      <c r="B818" s="451" t="s">
        <v>4520</v>
      </c>
      <c r="C818" s="108"/>
      <c r="D818" s="103" t="s">
        <v>76</v>
      </c>
      <c r="E818" s="108" t="s">
        <v>1545</v>
      </c>
      <c r="F818" s="429" t="s">
        <v>4522</v>
      </c>
      <c r="G818" s="90" t="s">
        <v>195</v>
      </c>
      <c r="H818" s="98">
        <v>45292</v>
      </c>
      <c r="I818" s="98">
        <v>45292</v>
      </c>
      <c r="J818" s="98" t="s">
        <v>62</v>
      </c>
      <c r="K818" s="90"/>
      <c r="L818" s="206"/>
      <c r="M818" s="206"/>
      <c r="N818" s="90"/>
      <c r="O818" s="90"/>
      <c r="P818" s="90"/>
      <c r="Q818" s="90"/>
      <c r="R818" s="90"/>
      <c r="S818" s="107" t="str">
        <f t="shared" si="48"/>
        <v>Open PDFIR FINALLY.IR 780 (S19.CI.01-01)(12-00)</v>
      </c>
    </row>
    <row r="819" spans="1:19" s="118" customFormat="1" ht="80.099999999999994" hidden="1" customHeight="1" x14ac:dyDescent="0.3">
      <c r="A819" s="450">
        <f t="shared" si="47"/>
        <v>814</v>
      </c>
      <c r="B819" s="451" t="s">
        <v>4521</v>
      </c>
      <c r="C819" s="108"/>
      <c r="D819" s="103" t="s">
        <v>76</v>
      </c>
      <c r="E819" s="108" t="s">
        <v>1545</v>
      </c>
      <c r="F819" s="429" t="s">
        <v>4523</v>
      </c>
      <c r="G819" s="90" t="s">
        <v>195</v>
      </c>
      <c r="H819" s="98">
        <v>45292</v>
      </c>
      <c r="I819" s="98">
        <v>45292</v>
      </c>
      <c r="J819" s="98" t="s">
        <v>62</v>
      </c>
      <c r="K819" s="90"/>
      <c r="L819" s="206"/>
      <c r="M819" s="206"/>
      <c r="N819" s="90"/>
      <c r="O819" s="90"/>
      <c r="P819" s="90"/>
      <c r="Q819" s="90"/>
      <c r="R819" s="90"/>
      <c r="S819" s="107" t="str">
        <f t="shared" si="48"/>
        <v>Open PDFIR FINALLY.IR 781 (S19.CI.01-01)(12-00)</v>
      </c>
    </row>
    <row r="820" spans="1:19" s="118" customFormat="1" ht="80.099999999999994" hidden="1" customHeight="1" x14ac:dyDescent="0.3">
      <c r="A820" s="450">
        <f t="shared" si="47"/>
        <v>815</v>
      </c>
      <c r="B820" s="451" t="s">
        <v>4518</v>
      </c>
      <c r="C820" s="108"/>
      <c r="D820" s="103" t="s">
        <v>76</v>
      </c>
      <c r="E820" s="108" t="s">
        <v>4519</v>
      </c>
      <c r="F820" s="429" t="s">
        <v>6470</v>
      </c>
      <c r="G820" s="90" t="s">
        <v>195</v>
      </c>
      <c r="H820" s="98">
        <v>45292</v>
      </c>
      <c r="I820" s="98">
        <v>45292</v>
      </c>
      <c r="J820" s="98" t="s">
        <v>62</v>
      </c>
      <c r="K820" s="90"/>
      <c r="L820" s="206"/>
      <c r="M820" s="206"/>
      <c r="N820" s="90"/>
      <c r="O820" s="90"/>
      <c r="P820" s="90"/>
      <c r="Q820" s="90"/>
      <c r="R820" s="90"/>
      <c r="S820" s="107" t="str">
        <f t="shared" si="48"/>
        <v>Open PDFIR FINALLY.IR 779 (S19.CI.01-01)(12-00)</v>
      </c>
    </row>
    <row r="821" spans="1:19" s="118" customFormat="1" ht="80.099999999999994" hidden="1" customHeight="1" x14ac:dyDescent="0.3">
      <c r="A821" s="450">
        <f t="shared" si="47"/>
        <v>816</v>
      </c>
      <c r="B821" s="451" t="s">
        <v>4507</v>
      </c>
      <c r="C821" s="108"/>
      <c r="D821" s="103" t="s">
        <v>76</v>
      </c>
      <c r="E821" s="108" t="s">
        <v>1545</v>
      </c>
      <c r="F821" s="429" t="s">
        <v>4510</v>
      </c>
      <c r="G821" s="90" t="s">
        <v>195</v>
      </c>
      <c r="H821" s="98">
        <v>45292</v>
      </c>
      <c r="I821" s="98">
        <v>45292</v>
      </c>
      <c r="J821" s="98" t="s">
        <v>62</v>
      </c>
      <c r="K821" s="90"/>
      <c r="L821" s="206"/>
      <c r="M821" s="206"/>
      <c r="N821" s="90"/>
      <c r="O821" s="90"/>
      <c r="P821" s="90"/>
      <c r="Q821" s="90"/>
      <c r="R821" s="90"/>
      <c r="S821" s="107" t="str">
        <f t="shared" si="48"/>
        <v>Open PDFIR FINALLY.IR 774 (S19.CI.01-01)(12-00)</v>
      </c>
    </row>
    <row r="822" spans="1:19" s="118" customFormat="1" ht="80.099999999999994" hidden="1" customHeight="1" x14ac:dyDescent="0.3">
      <c r="A822" s="450">
        <f t="shared" si="47"/>
        <v>817</v>
      </c>
      <c r="B822" s="451" t="s">
        <v>4516</v>
      </c>
      <c r="C822" s="108"/>
      <c r="D822" s="103" t="s">
        <v>76</v>
      </c>
      <c r="E822" s="108" t="s">
        <v>1545</v>
      </c>
      <c r="F822" s="429" t="s">
        <v>4514</v>
      </c>
      <c r="G822" s="90" t="s">
        <v>195</v>
      </c>
      <c r="H822" s="98">
        <v>45292</v>
      </c>
      <c r="I822" s="98">
        <v>45292</v>
      </c>
      <c r="J822" s="98" t="s">
        <v>62</v>
      </c>
      <c r="K822" s="90"/>
      <c r="L822" s="206"/>
      <c r="M822" s="206"/>
      <c r="N822" s="90"/>
      <c r="O822" s="90"/>
      <c r="P822" s="90"/>
      <c r="Q822" s="90"/>
      <c r="R822" s="90"/>
      <c r="S822" s="107" t="str">
        <f t="shared" si="48"/>
        <v>Open PDFIR FINALLY.IR 778 (S19.CI.01-01)(12-00)</v>
      </c>
    </row>
    <row r="823" spans="1:19" s="118" customFormat="1" ht="80.099999999999994" hidden="1" customHeight="1" x14ac:dyDescent="0.3">
      <c r="A823" s="450">
        <f t="shared" si="47"/>
        <v>818</v>
      </c>
      <c r="B823" s="451" t="s">
        <v>4515</v>
      </c>
      <c r="C823" s="108"/>
      <c r="D823" s="103" t="s">
        <v>76</v>
      </c>
      <c r="E823" s="108" t="s">
        <v>1545</v>
      </c>
      <c r="F823" s="429" t="s">
        <v>4512</v>
      </c>
      <c r="G823" s="90" t="s">
        <v>195</v>
      </c>
      <c r="H823" s="98">
        <v>45292</v>
      </c>
      <c r="I823" s="98">
        <v>45292</v>
      </c>
      <c r="J823" s="98" t="s">
        <v>62</v>
      </c>
      <c r="K823" s="90"/>
      <c r="L823" s="206"/>
      <c r="M823" s="206"/>
      <c r="N823" s="90"/>
      <c r="O823" s="90"/>
      <c r="P823" s="90"/>
      <c r="Q823" s="90"/>
      <c r="R823" s="90"/>
      <c r="S823" s="107" t="str">
        <f t="shared" si="48"/>
        <v>Open PDFIR FINALLY.IR 776 (S19.CI.01-01)(12-00)</v>
      </c>
    </row>
    <row r="824" spans="1:19" s="118" customFormat="1" ht="80.099999999999994" hidden="1" customHeight="1" x14ac:dyDescent="0.3">
      <c r="A824" s="450">
        <f t="shared" si="47"/>
        <v>819</v>
      </c>
      <c r="B824" s="451" t="s">
        <v>4517</v>
      </c>
      <c r="C824" s="108"/>
      <c r="D824" s="103" t="s">
        <v>76</v>
      </c>
      <c r="E824" s="108" t="s">
        <v>1545</v>
      </c>
      <c r="F824" s="429" t="s">
        <v>4513</v>
      </c>
      <c r="G824" s="90" t="s">
        <v>195</v>
      </c>
      <c r="H824" s="98">
        <v>45292</v>
      </c>
      <c r="I824" s="98">
        <v>45292</v>
      </c>
      <c r="J824" s="98" t="s">
        <v>62</v>
      </c>
      <c r="K824" s="90"/>
      <c r="L824" s="206"/>
      <c r="M824" s="206"/>
      <c r="N824" s="90"/>
      <c r="O824" s="90"/>
      <c r="P824" s="90"/>
      <c r="Q824" s="90"/>
      <c r="R824" s="90"/>
      <c r="S824" s="107" t="str">
        <f t="shared" si="48"/>
        <v>Open PDFIR FINALLY.IR 777 (S19.CI.01-01)(12-00)</v>
      </c>
    </row>
    <row r="825" spans="1:19" s="118" customFormat="1" ht="80.099999999999994" hidden="1" customHeight="1" x14ac:dyDescent="0.3">
      <c r="A825" s="450">
        <f t="shared" si="47"/>
        <v>820</v>
      </c>
      <c r="B825" s="451" t="s">
        <v>5548</v>
      </c>
      <c r="C825" s="110"/>
      <c r="D825" s="103" t="s">
        <v>4383</v>
      </c>
      <c r="E825" s="108" t="s">
        <v>3436</v>
      </c>
      <c r="F825" s="429" t="s">
        <v>6285</v>
      </c>
      <c r="G825" s="90" t="s">
        <v>195</v>
      </c>
      <c r="H825" s="98">
        <v>45292</v>
      </c>
      <c r="I825" s="98">
        <v>45292</v>
      </c>
      <c r="J825" s="98" t="s">
        <v>62</v>
      </c>
      <c r="K825" s="90"/>
      <c r="L825" s="206"/>
      <c r="M825" s="98"/>
      <c r="N825" s="98"/>
      <c r="O825" s="98"/>
      <c r="P825" s="90"/>
      <c r="Q825" s="90"/>
      <c r="R825" s="90"/>
      <c r="S825" s="107" t="str">
        <f t="shared" si="48"/>
        <v>Open PDFIR FINALLY.IR 984 (S19.SU.01-01)(10-00)</v>
      </c>
    </row>
    <row r="826" spans="1:19" s="118" customFormat="1" ht="80.099999999999994" hidden="1" customHeight="1" x14ac:dyDescent="0.3">
      <c r="A826" s="450">
        <f t="shared" si="47"/>
        <v>821</v>
      </c>
      <c r="B826" s="451" t="s">
        <v>4711</v>
      </c>
      <c r="C826" s="108"/>
      <c r="D826" s="103" t="s">
        <v>77</v>
      </c>
      <c r="E826" s="108" t="s">
        <v>3482</v>
      </c>
      <c r="F826" s="429" t="s">
        <v>4720</v>
      </c>
      <c r="G826" s="90" t="s">
        <v>195</v>
      </c>
      <c r="H826" s="98">
        <v>45293</v>
      </c>
      <c r="I826" s="98">
        <v>45335</v>
      </c>
      <c r="J826" s="98" t="s">
        <v>25</v>
      </c>
      <c r="K826" s="90" t="s">
        <v>17</v>
      </c>
      <c r="L826" s="98">
        <v>45454</v>
      </c>
      <c r="M826" s="98">
        <v>45454</v>
      </c>
      <c r="N826" s="98" t="s">
        <v>2631</v>
      </c>
      <c r="O826" s="90"/>
      <c r="P826" s="90"/>
      <c r="Q826" s="90"/>
      <c r="R826" s="90"/>
      <c r="S826" s="107" t="str">
        <f t="shared" si="48"/>
        <v>Open PDFIR FINALLY.IR 825 (S19.ARCH.11-01)(10-00)</v>
      </c>
    </row>
    <row r="827" spans="1:19" s="118" customFormat="1" ht="80.099999999999994" hidden="1" customHeight="1" x14ac:dyDescent="0.3">
      <c r="A827" s="450">
        <f t="shared" si="47"/>
        <v>822</v>
      </c>
      <c r="B827" s="451" t="s">
        <v>4553</v>
      </c>
      <c r="C827" s="108"/>
      <c r="D827" s="103" t="s">
        <v>4383</v>
      </c>
      <c r="E827" s="108" t="s">
        <v>1545</v>
      </c>
      <c r="F827" s="429" t="s">
        <v>4556</v>
      </c>
      <c r="G827" s="90" t="s">
        <v>195</v>
      </c>
      <c r="H827" s="98">
        <v>45293</v>
      </c>
      <c r="I827" s="98">
        <v>45292</v>
      </c>
      <c r="J827" s="98" t="s">
        <v>62</v>
      </c>
      <c r="K827" s="90"/>
      <c r="L827" s="206"/>
      <c r="M827" s="206"/>
      <c r="N827" s="90"/>
      <c r="O827" s="90"/>
      <c r="P827" s="90"/>
      <c r="Q827" s="90"/>
      <c r="R827" s="90"/>
      <c r="S827" s="107" t="str">
        <f t="shared" si="48"/>
        <v>Open PDFIR FINALLY.IR 788 (S19.SU.02-01)(10-00)</v>
      </c>
    </row>
    <row r="828" spans="1:19" s="118" customFormat="1" ht="80.099999999999994" hidden="1" customHeight="1" x14ac:dyDescent="0.3">
      <c r="A828" s="450">
        <f t="shared" si="47"/>
        <v>823</v>
      </c>
      <c r="B828" s="451" t="s">
        <v>4551</v>
      </c>
      <c r="C828" s="108"/>
      <c r="D828" s="103" t="s">
        <v>4383</v>
      </c>
      <c r="E828" s="108" t="s">
        <v>1545</v>
      </c>
      <c r="F828" s="429" t="s">
        <v>4558</v>
      </c>
      <c r="G828" s="90" t="s">
        <v>195</v>
      </c>
      <c r="H828" s="98">
        <v>45293</v>
      </c>
      <c r="I828" s="98">
        <v>45293</v>
      </c>
      <c r="J828" s="98" t="s">
        <v>62</v>
      </c>
      <c r="K828" s="90"/>
      <c r="L828" s="206"/>
      <c r="M828" s="206"/>
      <c r="N828" s="90"/>
      <c r="O828" s="90"/>
      <c r="P828" s="90"/>
      <c r="Q828" s="90"/>
      <c r="R828" s="90"/>
      <c r="S828" s="107" t="str">
        <f t="shared" si="48"/>
        <v>Open PDFIR FINALLY.IR 786 (S19.SU.02-01)(10-00)</v>
      </c>
    </row>
    <row r="829" spans="1:19" s="118" customFormat="1" ht="80.099999999999994" hidden="1" customHeight="1" x14ac:dyDescent="0.3">
      <c r="A829" s="450">
        <f t="shared" si="47"/>
        <v>824</v>
      </c>
      <c r="B829" s="451" t="s">
        <v>4554</v>
      </c>
      <c r="C829" s="108"/>
      <c r="D829" s="103" t="s">
        <v>4383</v>
      </c>
      <c r="E829" s="108" t="s">
        <v>1545</v>
      </c>
      <c r="F829" s="429" t="s">
        <v>4555</v>
      </c>
      <c r="G829" s="90" t="s">
        <v>195</v>
      </c>
      <c r="H829" s="98">
        <v>45293</v>
      </c>
      <c r="I829" s="98">
        <v>45293</v>
      </c>
      <c r="J829" s="98" t="s">
        <v>25</v>
      </c>
      <c r="K829" s="98" t="s">
        <v>195</v>
      </c>
      <c r="L829" s="206">
        <v>45555</v>
      </c>
      <c r="M829" s="206">
        <v>45555</v>
      </c>
      <c r="N829" s="98" t="s">
        <v>62</v>
      </c>
      <c r="O829" s="90"/>
      <c r="P829" s="90"/>
      <c r="Q829" s="90"/>
      <c r="R829" s="90"/>
      <c r="S829" s="107" t="str">
        <f t="shared" si="48"/>
        <v>Open PDFIR FINALLY.IR 789 (S19.SU.02-01)(10-00)</v>
      </c>
    </row>
    <row r="830" spans="1:19" s="118" customFormat="1" ht="80.099999999999994" hidden="1" customHeight="1" x14ac:dyDescent="0.3">
      <c r="A830" s="450">
        <f t="shared" si="47"/>
        <v>825</v>
      </c>
      <c r="B830" s="451" t="s">
        <v>4552</v>
      </c>
      <c r="C830" s="108"/>
      <c r="D830" s="103" t="s">
        <v>4383</v>
      </c>
      <c r="E830" s="108" t="s">
        <v>1545</v>
      </c>
      <c r="F830" s="429" t="s">
        <v>4557</v>
      </c>
      <c r="G830" s="90" t="s">
        <v>195</v>
      </c>
      <c r="H830" s="98">
        <v>45293</v>
      </c>
      <c r="I830" s="98">
        <v>45293</v>
      </c>
      <c r="J830" s="98" t="s">
        <v>25</v>
      </c>
      <c r="K830" s="98" t="s">
        <v>195</v>
      </c>
      <c r="L830" s="206">
        <v>45555</v>
      </c>
      <c r="M830" s="206">
        <v>45555</v>
      </c>
      <c r="N830" s="98" t="s">
        <v>62</v>
      </c>
      <c r="O830" s="90"/>
      <c r="P830" s="90"/>
      <c r="Q830" s="90"/>
      <c r="R830" s="90"/>
      <c r="S830" s="107" t="str">
        <f t="shared" si="48"/>
        <v>Open PDFIR FINALLY.IR 787 (S19.SU.02-01)(10-00)</v>
      </c>
    </row>
    <row r="831" spans="1:19" s="118" customFormat="1" ht="80.099999999999994" hidden="1" customHeight="1" x14ac:dyDescent="0.3">
      <c r="A831" s="450">
        <f t="shared" si="47"/>
        <v>826</v>
      </c>
      <c r="B831" s="451" t="s">
        <v>4560</v>
      </c>
      <c r="C831" s="108"/>
      <c r="D831" s="103" t="s">
        <v>4383</v>
      </c>
      <c r="E831" s="108" t="s">
        <v>1545</v>
      </c>
      <c r="F831" s="429" t="s">
        <v>4559</v>
      </c>
      <c r="G831" s="90" t="s">
        <v>195</v>
      </c>
      <c r="H831" s="98">
        <v>45293</v>
      </c>
      <c r="I831" s="98" t="s">
        <v>4561</v>
      </c>
      <c r="J831" s="98" t="s">
        <v>62</v>
      </c>
      <c r="K831" s="90"/>
      <c r="L831" s="206"/>
      <c r="M831" s="206"/>
      <c r="N831" s="90"/>
      <c r="O831" s="90"/>
      <c r="P831" s="90"/>
      <c r="Q831" s="90"/>
      <c r="R831" s="90"/>
      <c r="S831" s="107" t="str">
        <f t="shared" si="48"/>
        <v>Open PDFIR FINALLY.IR 790 (S19.SU.02-01)(10-00)</v>
      </c>
    </row>
    <row r="832" spans="1:19" s="118" customFormat="1" ht="80.099999999999994" hidden="1" customHeight="1" x14ac:dyDescent="0.3">
      <c r="A832" s="450">
        <f t="shared" si="47"/>
        <v>827</v>
      </c>
      <c r="B832" s="451" t="s">
        <v>4549</v>
      </c>
      <c r="C832" s="108"/>
      <c r="D832" s="103" t="s">
        <v>76</v>
      </c>
      <c r="E832" s="108" t="s">
        <v>1545</v>
      </c>
      <c r="F832" s="429" t="s">
        <v>4550</v>
      </c>
      <c r="G832" s="90" t="s">
        <v>195</v>
      </c>
      <c r="H832" s="98">
        <v>45293</v>
      </c>
      <c r="I832" s="98">
        <v>45293</v>
      </c>
      <c r="J832" s="98" t="s">
        <v>62</v>
      </c>
      <c r="K832" s="90"/>
      <c r="L832" s="206"/>
      <c r="M832" s="206"/>
      <c r="N832" s="90"/>
      <c r="O832" s="90"/>
      <c r="P832" s="90"/>
      <c r="Q832" s="90"/>
      <c r="R832" s="90"/>
      <c r="S832" s="107" t="str">
        <f t="shared" si="48"/>
        <v>Open PDFIR FINALLY.IR 785 (S19.CI.02-01)(10-00)</v>
      </c>
    </row>
    <row r="833" spans="1:19" s="118" customFormat="1" ht="80.099999999999994" hidden="1" customHeight="1" x14ac:dyDescent="0.3">
      <c r="A833" s="450">
        <f t="shared" si="47"/>
        <v>828</v>
      </c>
      <c r="B833" s="451" t="s">
        <v>4563</v>
      </c>
      <c r="C833" s="108"/>
      <c r="D833" s="103" t="s">
        <v>76</v>
      </c>
      <c r="E833" s="108" t="s">
        <v>4519</v>
      </c>
      <c r="F833" s="429" t="s">
        <v>4562</v>
      </c>
      <c r="G833" s="90" t="s">
        <v>195</v>
      </c>
      <c r="H833" s="98">
        <v>45293</v>
      </c>
      <c r="I833" s="98">
        <v>45293</v>
      </c>
      <c r="J833" s="98" t="s">
        <v>62</v>
      </c>
      <c r="K833" s="90"/>
      <c r="L833" s="206"/>
      <c r="M833" s="206"/>
      <c r="N833" s="90"/>
      <c r="O833" s="90"/>
      <c r="P833" s="90"/>
      <c r="Q833" s="90"/>
      <c r="R833" s="90"/>
      <c r="S833" s="107" t="str">
        <f t="shared" si="48"/>
        <v>Open PDFIR FINALLY.IR 791 (S19.CI.02-01)(10-00)</v>
      </c>
    </row>
    <row r="834" spans="1:19" s="118" customFormat="1" ht="80.099999999999994" hidden="1" customHeight="1" x14ac:dyDescent="0.3">
      <c r="A834" s="450">
        <f t="shared" si="47"/>
        <v>829</v>
      </c>
      <c r="B834" s="451" t="s">
        <v>4543</v>
      </c>
      <c r="C834" s="108"/>
      <c r="D834" s="103" t="s">
        <v>76</v>
      </c>
      <c r="E834" s="108" t="s">
        <v>1545</v>
      </c>
      <c r="F834" s="429" t="s">
        <v>4545</v>
      </c>
      <c r="G834" s="90" t="s">
        <v>195</v>
      </c>
      <c r="H834" s="98">
        <v>45293</v>
      </c>
      <c r="I834" s="98">
        <v>45293</v>
      </c>
      <c r="J834" s="98" t="s">
        <v>25</v>
      </c>
      <c r="K834" s="454"/>
      <c r="L834" s="491"/>
      <c r="M834" s="491"/>
      <c r="N834" s="491"/>
      <c r="O834" s="90"/>
      <c r="P834" s="90"/>
      <c r="Q834" s="90"/>
      <c r="R834" s="90"/>
      <c r="S834" s="107" t="str">
        <f t="shared" si="48"/>
        <v>Open PDFIR FINALLY.IR 782 (S19.CI.02-01)(10-00)</v>
      </c>
    </row>
    <row r="835" spans="1:19" s="118" customFormat="1" ht="80.099999999999994" hidden="1" customHeight="1" x14ac:dyDescent="0.3">
      <c r="A835" s="450">
        <f t="shared" si="47"/>
        <v>830</v>
      </c>
      <c r="B835" s="451" t="s">
        <v>4578</v>
      </c>
      <c r="C835" s="108"/>
      <c r="D835" s="103" t="s">
        <v>76</v>
      </c>
      <c r="E835" s="108" t="s">
        <v>1545</v>
      </c>
      <c r="F835" s="429" t="s">
        <v>4576</v>
      </c>
      <c r="G835" s="90" t="s">
        <v>195</v>
      </c>
      <c r="H835" s="98">
        <v>45293</v>
      </c>
      <c r="I835" s="98">
        <v>45294</v>
      </c>
      <c r="J835" s="98" t="s">
        <v>62</v>
      </c>
      <c r="K835" s="90"/>
      <c r="L835" s="206"/>
      <c r="M835" s="206"/>
      <c r="N835" s="90"/>
      <c r="O835" s="90"/>
      <c r="P835" s="90"/>
      <c r="Q835" s="90"/>
      <c r="R835" s="90"/>
      <c r="S835" s="107" t="str">
        <f t="shared" si="48"/>
        <v>Open PDFIR FINALLY.IR 793 (S19.CI.02-01)(10-00)</v>
      </c>
    </row>
    <row r="836" spans="1:19" s="118" customFormat="1" ht="80.099999999999994" hidden="1" customHeight="1" x14ac:dyDescent="0.3">
      <c r="A836" s="450">
        <f t="shared" si="47"/>
        <v>831</v>
      </c>
      <c r="B836" s="451" t="s">
        <v>4544</v>
      </c>
      <c r="C836" s="108"/>
      <c r="D836" s="103" t="s">
        <v>76</v>
      </c>
      <c r="E836" s="108" t="s">
        <v>1545</v>
      </c>
      <c r="F836" s="429" t="s">
        <v>4546</v>
      </c>
      <c r="G836" s="90" t="s">
        <v>195</v>
      </c>
      <c r="H836" s="98">
        <v>45293</v>
      </c>
      <c r="I836" s="98">
        <v>45293</v>
      </c>
      <c r="J836" s="98" t="s">
        <v>25</v>
      </c>
      <c r="K836" s="454"/>
      <c r="L836" s="491"/>
      <c r="M836" s="491"/>
      <c r="N836" s="491"/>
      <c r="O836" s="90"/>
      <c r="P836" s="90"/>
      <c r="Q836" s="90"/>
      <c r="R836" s="90"/>
      <c r="S836" s="107" t="str">
        <f t="shared" si="48"/>
        <v>Open PDFIR FINALLY.IR 783 (S19.CI.02-01)(10-00)</v>
      </c>
    </row>
    <row r="837" spans="1:19" s="118" customFormat="1" ht="80.099999999999994" hidden="1" customHeight="1" x14ac:dyDescent="0.3">
      <c r="A837" s="450">
        <f t="shared" si="47"/>
        <v>832</v>
      </c>
      <c r="B837" s="451" t="s">
        <v>4548</v>
      </c>
      <c r="C837" s="108"/>
      <c r="D837" s="103" t="s">
        <v>76</v>
      </c>
      <c r="E837" s="108" t="s">
        <v>1545</v>
      </c>
      <c r="F837" s="429" t="s">
        <v>4547</v>
      </c>
      <c r="G837" s="90" t="s">
        <v>195</v>
      </c>
      <c r="H837" s="98">
        <v>45293</v>
      </c>
      <c r="I837" s="98">
        <v>45293</v>
      </c>
      <c r="J837" s="98" t="s">
        <v>1671</v>
      </c>
      <c r="K837" s="90"/>
      <c r="L837" s="494"/>
      <c r="M837" s="494"/>
      <c r="N837" s="488"/>
      <c r="O837" s="90"/>
      <c r="P837" s="90"/>
      <c r="Q837" s="90"/>
      <c r="R837" s="90"/>
      <c r="S837" s="107" t="str">
        <f t="shared" si="48"/>
        <v>Open PDFIR FINALLY.IR 784 (S19.CI.02-01)(10-00)</v>
      </c>
    </row>
    <row r="838" spans="1:19" s="118" customFormat="1" ht="80.099999999999994" hidden="1" customHeight="1" x14ac:dyDescent="0.3">
      <c r="A838" s="450">
        <f t="shared" ref="A838:A901" si="49">ROW()-ROW($A$5)</f>
        <v>833</v>
      </c>
      <c r="B838" s="451" t="s">
        <v>4575</v>
      </c>
      <c r="C838" s="108"/>
      <c r="D838" s="103" t="s">
        <v>4383</v>
      </c>
      <c r="E838" s="108" t="s">
        <v>1545</v>
      </c>
      <c r="F838" s="429" t="s">
        <v>4566</v>
      </c>
      <c r="G838" s="90" t="s">
        <v>195</v>
      </c>
      <c r="H838" s="98">
        <v>45294</v>
      </c>
      <c r="I838" s="98">
        <v>45300</v>
      </c>
      <c r="J838" s="98" t="s">
        <v>62</v>
      </c>
      <c r="K838" s="90"/>
      <c r="L838" s="494"/>
      <c r="M838" s="494"/>
      <c r="N838" s="488"/>
      <c r="O838" s="90"/>
      <c r="P838" s="90"/>
      <c r="Q838" s="90"/>
      <c r="R838" s="90"/>
      <c r="S838" s="107" t="str">
        <f t="shared" ref="S838:S901" si="50">IF(B838&gt;0,HYPERLINK(CONCATENATE("PDFIR FINALLY/",B838,".pdf"),CONCATENATE("Open PDFIR FINALLY.",B838)),"")</f>
        <v>Open PDFIR FINALLY.IR 792 (S19.SU.03-01)(10-00)</v>
      </c>
    </row>
    <row r="839" spans="1:19" s="118" customFormat="1" ht="80.099999999999994" hidden="1" customHeight="1" x14ac:dyDescent="0.3">
      <c r="A839" s="450">
        <f t="shared" si="49"/>
        <v>834</v>
      </c>
      <c r="B839" s="451" t="s">
        <v>4579</v>
      </c>
      <c r="C839" s="108"/>
      <c r="D839" s="103" t="s">
        <v>76</v>
      </c>
      <c r="E839" s="108" t="s">
        <v>1545</v>
      </c>
      <c r="F839" s="429" t="s">
        <v>4577</v>
      </c>
      <c r="G839" s="90" t="s">
        <v>195</v>
      </c>
      <c r="H839" s="98">
        <v>45294</v>
      </c>
      <c r="I839" s="98">
        <v>45294</v>
      </c>
      <c r="J839" s="98" t="s">
        <v>62</v>
      </c>
      <c r="K839" s="90"/>
      <c r="L839" s="206"/>
      <c r="M839" s="206"/>
      <c r="N839" s="90"/>
      <c r="O839" s="90"/>
      <c r="P839" s="90"/>
      <c r="Q839" s="90"/>
      <c r="R839" s="90"/>
      <c r="S839" s="107" t="str">
        <f t="shared" si="50"/>
        <v>Open PDFIR FINALLY.IR 794 (S19.CI.03-01)(10-00)</v>
      </c>
    </row>
    <row r="840" spans="1:19" s="118" customFormat="1" ht="80.099999999999994" hidden="1" customHeight="1" x14ac:dyDescent="0.3">
      <c r="A840" s="450">
        <f t="shared" si="49"/>
        <v>835</v>
      </c>
      <c r="B840" s="451" t="s">
        <v>4580</v>
      </c>
      <c r="C840" s="108"/>
      <c r="D840" s="103" t="s">
        <v>76</v>
      </c>
      <c r="E840" s="108" t="s">
        <v>1545</v>
      </c>
      <c r="F840" s="429" t="s">
        <v>4581</v>
      </c>
      <c r="G840" s="90" t="s">
        <v>195</v>
      </c>
      <c r="H840" s="98">
        <v>45294</v>
      </c>
      <c r="I840" s="98">
        <v>45294</v>
      </c>
      <c r="J840" s="98" t="s">
        <v>25</v>
      </c>
      <c r="K840" s="90" t="s">
        <v>195</v>
      </c>
      <c r="L840" s="98">
        <v>45309</v>
      </c>
      <c r="M840" s="98">
        <v>45309</v>
      </c>
      <c r="N840" s="98" t="s">
        <v>62</v>
      </c>
      <c r="O840" s="90"/>
      <c r="P840" s="90"/>
      <c r="Q840" s="90"/>
      <c r="R840" s="90"/>
      <c r="S840" s="107" t="str">
        <f t="shared" si="50"/>
        <v>Open PDFIR FINALLY.IR 795 (S19.CI.03-01)(10-00)</v>
      </c>
    </row>
    <row r="841" spans="1:19" s="118" customFormat="1" ht="80.099999999999994" hidden="1" customHeight="1" x14ac:dyDescent="0.3">
      <c r="A841" s="450">
        <f t="shared" si="49"/>
        <v>836</v>
      </c>
      <c r="B841" s="451" t="s">
        <v>4712</v>
      </c>
      <c r="C841" s="108"/>
      <c r="D841" s="103" t="s">
        <v>77</v>
      </c>
      <c r="E841" s="108" t="s">
        <v>3482</v>
      </c>
      <c r="F841" s="429" t="s">
        <v>4719</v>
      </c>
      <c r="G841" s="90" t="s">
        <v>195</v>
      </c>
      <c r="H841" s="98">
        <v>45295</v>
      </c>
      <c r="I841" s="98">
        <v>45295</v>
      </c>
      <c r="J841" s="98" t="s">
        <v>25</v>
      </c>
      <c r="K841" s="90" t="s">
        <v>17</v>
      </c>
      <c r="L841" s="98">
        <v>45454</v>
      </c>
      <c r="M841" s="98">
        <v>45454</v>
      </c>
      <c r="N841" s="98" t="s">
        <v>2631</v>
      </c>
      <c r="O841" s="90"/>
      <c r="P841" s="90"/>
      <c r="Q841" s="90"/>
      <c r="R841" s="90"/>
      <c r="S841" s="107" t="str">
        <f t="shared" si="50"/>
        <v>Open PDFIR FINALLY.IR 826 (S19.ARCH.11-01)(10-00)</v>
      </c>
    </row>
    <row r="842" spans="1:19" s="118" customFormat="1" ht="80.099999999999994" hidden="1" customHeight="1" x14ac:dyDescent="0.3">
      <c r="A842" s="450">
        <f t="shared" si="49"/>
        <v>837</v>
      </c>
      <c r="B842" s="451" t="s">
        <v>4611</v>
      </c>
      <c r="C842" s="108"/>
      <c r="D842" s="103" t="s">
        <v>76</v>
      </c>
      <c r="E842" s="108" t="s">
        <v>1545</v>
      </c>
      <c r="F842" s="429" t="s">
        <v>4622</v>
      </c>
      <c r="G842" s="90" t="s">
        <v>195</v>
      </c>
      <c r="H842" s="98">
        <v>45295</v>
      </c>
      <c r="I842" s="98">
        <v>45295</v>
      </c>
      <c r="J842" s="98" t="s">
        <v>62</v>
      </c>
      <c r="K842" s="90"/>
      <c r="L842" s="206"/>
      <c r="M842" s="206"/>
      <c r="N842" s="90"/>
      <c r="O842" s="90"/>
      <c r="P842" s="90"/>
      <c r="Q842" s="90"/>
      <c r="R842" s="90"/>
      <c r="S842" s="107" t="str">
        <f t="shared" si="50"/>
        <v>Open PDFIR FINALLY.IR 796 (S19.CI.04-01)(10-00)</v>
      </c>
    </row>
    <row r="843" spans="1:19" s="118" customFormat="1" ht="80.099999999999994" hidden="1" customHeight="1" x14ac:dyDescent="0.3">
      <c r="A843" s="450">
        <f t="shared" si="49"/>
        <v>838</v>
      </c>
      <c r="B843" s="451" t="s">
        <v>4613</v>
      </c>
      <c r="C843" s="108"/>
      <c r="D843" s="103" t="s">
        <v>76</v>
      </c>
      <c r="E843" s="108" t="s">
        <v>1545</v>
      </c>
      <c r="F843" s="429" t="s">
        <v>4621</v>
      </c>
      <c r="G843" s="90" t="s">
        <v>195</v>
      </c>
      <c r="H843" s="98">
        <v>45295</v>
      </c>
      <c r="I843" s="98">
        <v>45295</v>
      </c>
      <c r="J843" s="98" t="s">
        <v>62</v>
      </c>
      <c r="K843" s="90"/>
      <c r="L843" s="206"/>
      <c r="M843" s="206"/>
      <c r="N843" s="90"/>
      <c r="O843" s="90"/>
      <c r="P843" s="90"/>
      <c r="Q843" s="90"/>
      <c r="R843" s="90"/>
      <c r="S843" s="107" t="str">
        <f t="shared" si="50"/>
        <v>Open PDFIR FINALLY.IR 798 (S19.CI.04-01)(10-00)</v>
      </c>
    </row>
    <row r="844" spans="1:19" s="118" customFormat="1" ht="80.099999999999994" hidden="1" customHeight="1" x14ac:dyDescent="0.3">
      <c r="A844" s="450">
        <f t="shared" si="49"/>
        <v>839</v>
      </c>
      <c r="B844" s="451" t="s">
        <v>4707</v>
      </c>
      <c r="C844" s="108"/>
      <c r="D844" s="103" t="s">
        <v>77</v>
      </c>
      <c r="E844" s="108" t="s">
        <v>3482</v>
      </c>
      <c r="F844" s="429" t="s">
        <v>4724</v>
      </c>
      <c r="G844" s="90" t="s">
        <v>195</v>
      </c>
      <c r="H844" s="98">
        <v>45297</v>
      </c>
      <c r="I844" s="98">
        <v>45335</v>
      </c>
      <c r="J844" s="98" t="s">
        <v>25</v>
      </c>
      <c r="K844" s="90" t="s">
        <v>17</v>
      </c>
      <c r="L844" s="98">
        <v>45454</v>
      </c>
      <c r="M844" s="98">
        <v>45454</v>
      </c>
      <c r="N844" s="98" t="s">
        <v>2631</v>
      </c>
      <c r="O844" s="90"/>
      <c r="P844" s="90"/>
      <c r="Q844" s="90"/>
      <c r="R844" s="90"/>
      <c r="S844" s="107" t="str">
        <f t="shared" si="50"/>
        <v>Open PDFIR FINALLY.IR 821 (S19.ARCH.11-01)(10-00)</v>
      </c>
    </row>
    <row r="845" spans="1:19" s="118" customFormat="1" ht="80.099999999999994" hidden="1" customHeight="1" x14ac:dyDescent="0.3">
      <c r="A845" s="450">
        <f t="shared" si="49"/>
        <v>840</v>
      </c>
      <c r="B845" s="451" t="s">
        <v>4612</v>
      </c>
      <c r="C845" s="108"/>
      <c r="D845" s="103" t="s">
        <v>76</v>
      </c>
      <c r="E845" s="108" t="s">
        <v>1545</v>
      </c>
      <c r="F845" s="429" t="s">
        <v>4605</v>
      </c>
      <c r="G845" s="90" t="s">
        <v>195</v>
      </c>
      <c r="H845" s="98">
        <v>45297</v>
      </c>
      <c r="I845" s="98">
        <v>45297</v>
      </c>
      <c r="J845" s="98" t="s">
        <v>62</v>
      </c>
      <c r="K845" s="90"/>
      <c r="L845" s="206"/>
      <c r="M845" s="206"/>
      <c r="N845" s="90"/>
      <c r="O845" s="90"/>
      <c r="P845" s="90"/>
      <c r="Q845" s="90"/>
      <c r="R845" s="90"/>
      <c r="S845" s="107" t="str">
        <f t="shared" si="50"/>
        <v>Open PDFIR FINALLY.IR 797 (S19.CI.06-01)(10-00)</v>
      </c>
    </row>
    <row r="846" spans="1:19" s="118" customFormat="1" ht="80.099999999999994" hidden="1" customHeight="1" x14ac:dyDescent="0.3">
      <c r="A846" s="450">
        <f t="shared" si="49"/>
        <v>841</v>
      </c>
      <c r="B846" s="451" t="s">
        <v>4614</v>
      </c>
      <c r="C846" s="108"/>
      <c r="D846" s="103" t="s">
        <v>76</v>
      </c>
      <c r="E846" s="108" t="s">
        <v>1545</v>
      </c>
      <c r="F846" s="429" t="s">
        <v>4606</v>
      </c>
      <c r="G846" s="90" t="s">
        <v>195</v>
      </c>
      <c r="H846" s="98">
        <v>45297</v>
      </c>
      <c r="I846" s="98">
        <v>45297</v>
      </c>
      <c r="J846" s="98" t="s">
        <v>62</v>
      </c>
      <c r="K846" s="90"/>
      <c r="L846" s="206"/>
      <c r="M846" s="206"/>
      <c r="N846" s="90"/>
      <c r="O846" s="90"/>
      <c r="P846" s="90"/>
      <c r="Q846" s="90"/>
      <c r="R846" s="90"/>
      <c r="S846" s="107" t="str">
        <f t="shared" si="50"/>
        <v>Open PDFIR FINALLY.IR 799 (S19.CI.06-01)(10-00)</v>
      </c>
    </row>
    <row r="847" spans="1:19" s="118" customFormat="1" ht="80.099999999999994" hidden="1" customHeight="1" x14ac:dyDescent="0.3">
      <c r="A847" s="450">
        <f t="shared" si="49"/>
        <v>842</v>
      </c>
      <c r="B847" s="451" t="s">
        <v>4658</v>
      </c>
      <c r="C847" s="108"/>
      <c r="D847" s="103" t="s">
        <v>76</v>
      </c>
      <c r="E847" s="108" t="s">
        <v>1545</v>
      </c>
      <c r="F847" s="429" t="s">
        <v>4657</v>
      </c>
      <c r="G847" s="90" t="s">
        <v>195</v>
      </c>
      <c r="H847" s="98">
        <v>45297</v>
      </c>
      <c r="I847" s="98">
        <v>45297</v>
      </c>
      <c r="J847" s="98" t="s">
        <v>62</v>
      </c>
      <c r="K847" s="90"/>
      <c r="L847" s="206"/>
      <c r="M847" s="206"/>
      <c r="N847" s="90"/>
      <c r="O847" s="90"/>
      <c r="P847" s="90"/>
      <c r="Q847" s="90"/>
      <c r="R847" s="90"/>
      <c r="S847" s="107" t="str">
        <f t="shared" si="50"/>
        <v>Open PDFIR FINALLY.IR 807 (S19.CI.06-01)(10-00)</v>
      </c>
    </row>
    <row r="848" spans="1:19" s="118" customFormat="1" ht="80.099999999999994" hidden="1" customHeight="1" x14ac:dyDescent="0.3">
      <c r="A848" s="450">
        <f t="shared" si="49"/>
        <v>843</v>
      </c>
      <c r="B848" s="451" t="s">
        <v>6828</v>
      </c>
      <c r="C848" s="110"/>
      <c r="D848" s="103" t="s">
        <v>1634</v>
      </c>
      <c r="E848" s="108" t="s">
        <v>1545</v>
      </c>
      <c r="F848" s="429" t="s">
        <v>6672</v>
      </c>
      <c r="G848" s="90" t="s">
        <v>195</v>
      </c>
      <c r="H848" s="98">
        <v>45297</v>
      </c>
      <c r="I848" s="98">
        <v>45297</v>
      </c>
      <c r="J848" s="98" t="s">
        <v>62</v>
      </c>
      <c r="K848" s="90"/>
      <c r="L848" s="206"/>
      <c r="M848" s="206"/>
      <c r="N848" s="90"/>
      <c r="O848" s="90"/>
      <c r="P848" s="90"/>
      <c r="Q848" s="90"/>
      <c r="R848" s="90"/>
      <c r="S848" s="107" t="str">
        <f t="shared" si="50"/>
        <v>Open PDFIR FINALLY.IR 1194 (S19.CI.06-01)(12-00)</v>
      </c>
    </row>
    <row r="849" spans="1:19" s="118" customFormat="1" ht="80.099999999999994" hidden="1" customHeight="1" x14ac:dyDescent="0.3">
      <c r="A849" s="450">
        <f t="shared" si="49"/>
        <v>844</v>
      </c>
      <c r="B849" s="451" t="s">
        <v>4656</v>
      </c>
      <c r="C849" s="108"/>
      <c r="D849" s="103" t="s">
        <v>76</v>
      </c>
      <c r="E849" s="108" t="s">
        <v>1545</v>
      </c>
      <c r="F849" s="429" t="s">
        <v>4655</v>
      </c>
      <c r="G849" s="90" t="s">
        <v>195</v>
      </c>
      <c r="H849" s="98">
        <v>45297</v>
      </c>
      <c r="I849" s="98">
        <v>45297</v>
      </c>
      <c r="J849" s="98" t="s">
        <v>62</v>
      </c>
      <c r="K849" s="90"/>
      <c r="L849" s="206"/>
      <c r="M849" s="206"/>
      <c r="N849" s="90"/>
      <c r="O849" s="90"/>
      <c r="P849" s="90"/>
      <c r="Q849" s="90"/>
      <c r="R849" s="90"/>
      <c r="S849" s="107" t="str">
        <f t="shared" si="50"/>
        <v>Open PDFIR FINALLY.IR 806 (S19.CI.06-01)(10-00)</v>
      </c>
    </row>
    <row r="850" spans="1:19" s="118" customFormat="1" ht="80.099999999999994" hidden="1" customHeight="1" x14ac:dyDescent="0.3">
      <c r="A850" s="450">
        <f t="shared" si="49"/>
        <v>845</v>
      </c>
      <c r="B850" s="451" t="s">
        <v>4673</v>
      </c>
      <c r="C850" s="108"/>
      <c r="D850" s="103" t="s">
        <v>4383</v>
      </c>
      <c r="E850" s="108"/>
      <c r="F850" s="429" t="s">
        <v>4674</v>
      </c>
      <c r="G850" s="90" t="s">
        <v>195</v>
      </c>
      <c r="H850" s="98">
        <v>45298</v>
      </c>
      <c r="I850" s="98">
        <v>45298</v>
      </c>
      <c r="J850" s="98" t="s">
        <v>25</v>
      </c>
      <c r="K850" s="90"/>
      <c r="L850" s="206"/>
      <c r="M850" s="206"/>
      <c r="N850" s="90"/>
      <c r="O850" s="90"/>
      <c r="P850" s="90"/>
      <c r="Q850" s="90"/>
      <c r="R850" s="90"/>
      <c r="S850" s="107" t="str">
        <f t="shared" si="50"/>
        <v>Open PDFIR FINALLY.IR 808 (S19.SU.07-01)(10-00)</v>
      </c>
    </row>
    <row r="851" spans="1:19" s="118" customFormat="1" ht="80.099999999999994" hidden="1" customHeight="1" x14ac:dyDescent="0.3">
      <c r="A851" s="450">
        <f t="shared" si="49"/>
        <v>846</v>
      </c>
      <c r="B851" s="451" t="s">
        <v>4691</v>
      </c>
      <c r="C851" s="108"/>
      <c r="D851" s="103" t="s">
        <v>76</v>
      </c>
      <c r="E851" s="108" t="s">
        <v>1545</v>
      </c>
      <c r="F851" s="429" t="s">
        <v>4699</v>
      </c>
      <c r="G851" s="90" t="s">
        <v>195</v>
      </c>
      <c r="H851" s="98">
        <v>45298</v>
      </c>
      <c r="I851" s="98">
        <v>45298</v>
      </c>
      <c r="J851" s="98" t="s">
        <v>62</v>
      </c>
      <c r="K851" s="90"/>
      <c r="L851" s="206"/>
      <c r="M851" s="206"/>
      <c r="N851" s="90"/>
      <c r="O851" s="90"/>
      <c r="P851" s="90"/>
      <c r="Q851" s="90"/>
      <c r="R851" s="90"/>
      <c r="S851" s="107" t="str">
        <f t="shared" si="50"/>
        <v>Open PDFIR FINALLY.IR 812 (S19.CI.07-01)(10-00)</v>
      </c>
    </row>
    <row r="852" spans="1:19" s="118" customFormat="1" ht="80.099999999999994" hidden="1" customHeight="1" x14ac:dyDescent="0.3">
      <c r="A852" s="450">
        <f t="shared" si="49"/>
        <v>847</v>
      </c>
      <c r="B852" s="451" t="s">
        <v>4690</v>
      </c>
      <c r="C852" s="108"/>
      <c r="D852" s="103" t="s">
        <v>76</v>
      </c>
      <c r="E852" s="108" t="s">
        <v>1545</v>
      </c>
      <c r="F852" s="429" t="s">
        <v>4890</v>
      </c>
      <c r="G852" s="90" t="s">
        <v>195</v>
      </c>
      <c r="H852" s="98">
        <v>45298</v>
      </c>
      <c r="I852" s="98">
        <v>45298</v>
      </c>
      <c r="J852" s="98" t="s">
        <v>62</v>
      </c>
      <c r="K852" s="90"/>
      <c r="L852" s="206"/>
      <c r="M852" s="206"/>
      <c r="N852" s="90"/>
      <c r="O852" s="90"/>
      <c r="P852" s="90"/>
      <c r="Q852" s="90"/>
      <c r="R852" s="90"/>
      <c r="S852" s="107" t="str">
        <f t="shared" si="50"/>
        <v>Open PDFIR FINALLY.IR 811 (S19.CI.07-01)(10-00)</v>
      </c>
    </row>
    <row r="853" spans="1:19" s="118" customFormat="1" ht="80.099999999999994" customHeight="1" x14ac:dyDescent="0.3">
      <c r="A853" s="450">
        <f t="shared" si="49"/>
        <v>848</v>
      </c>
      <c r="B853" s="451" t="s">
        <v>4676</v>
      </c>
      <c r="C853" s="108"/>
      <c r="D853" s="103" t="s">
        <v>1140</v>
      </c>
      <c r="E853" s="108"/>
      <c r="F853" s="429" t="s">
        <v>4678</v>
      </c>
      <c r="G853" s="90" t="s">
        <v>195</v>
      </c>
      <c r="H853" s="98">
        <v>45299</v>
      </c>
      <c r="I853" s="98">
        <v>45299</v>
      </c>
      <c r="J853" s="98" t="s">
        <v>1671</v>
      </c>
      <c r="K853" s="90"/>
      <c r="L853" s="206"/>
      <c r="M853" s="206"/>
      <c r="N853" s="90"/>
      <c r="O853" s="90"/>
      <c r="P853" s="90"/>
      <c r="Q853" s="90"/>
      <c r="R853" s="90"/>
      <c r="S853" s="107" t="str">
        <f t="shared" si="50"/>
        <v>Open PDFIR FINALLY.IR 65 (S19.ELEC.07-01)(12-00)</v>
      </c>
    </row>
    <row r="854" spans="1:19" s="118" customFormat="1" ht="80.099999999999994" customHeight="1" x14ac:dyDescent="0.3">
      <c r="A854" s="450">
        <f t="shared" si="49"/>
        <v>849</v>
      </c>
      <c r="B854" s="451" t="s">
        <v>4677</v>
      </c>
      <c r="C854" s="108"/>
      <c r="D854" s="103" t="s">
        <v>1140</v>
      </c>
      <c r="E854" s="108"/>
      <c r="F854" s="429" t="s">
        <v>4675</v>
      </c>
      <c r="G854" s="90" t="s">
        <v>195</v>
      </c>
      <c r="H854" s="98">
        <v>45299</v>
      </c>
      <c r="I854" s="98">
        <v>45299</v>
      </c>
      <c r="J854" s="98" t="s">
        <v>1671</v>
      </c>
      <c r="K854" s="90"/>
      <c r="L854" s="206"/>
      <c r="M854" s="206"/>
      <c r="N854" s="90"/>
      <c r="O854" s="90"/>
      <c r="P854" s="90"/>
      <c r="Q854" s="90"/>
      <c r="R854" s="90"/>
      <c r="S854" s="107" t="str">
        <f t="shared" si="50"/>
        <v>Open PDFIR FINALLY.IR 66 (S19.ELEC.07-01)(12-00)</v>
      </c>
    </row>
    <row r="855" spans="1:19" s="118" customFormat="1" ht="80.099999999999994" hidden="1" customHeight="1" x14ac:dyDescent="0.3">
      <c r="A855" s="450">
        <f t="shared" si="49"/>
        <v>850</v>
      </c>
      <c r="B855" s="451" t="s">
        <v>4708</v>
      </c>
      <c r="C855" s="108"/>
      <c r="D855" s="103" t="s">
        <v>77</v>
      </c>
      <c r="E855" s="108" t="s">
        <v>3482</v>
      </c>
      <c r="F855" s="429" t="s">
        <v>4723</v>
      </c>
      <c r="G855" s="90" t="s">
        <v>195</v>
      </c>
      <c r="H855" s="98">
        <v>45300</v>
      </c>
      <c r="I855" s="98">
        <v>45335</v>
      </c>
      <c r="J855" s="98" t="s">
        <v>25</v>
      </c>
      <c r="K855" s="90" t="s">
        <v>17</v>
      </c>
      <c r="L855" s="98">
        <v>45493</v>
      </c>
      <c r="M855" s="98"/>
      <c r="N855" s="98" t="s">
        <v>83</v>
      </c>
      <c r="O855" s="90"/>
      <c r="P855" s="90"/>
      <c r="Q855" s="90"/>
      <c r="R855" s="90"/>
      <c r="S855" s="107" t="str">
        <f t="shared" si="50"/>
        <v>Open PDFIR FINALLY.IR 822 (S19.ARCH.11-01)(10-00)</v>
      </c>
    </row>
    <row r="856" spans="1:19" s="118" customFormat="1" ht="80.099999999999994" hidden="1" customHeight="1" x14ac:dyDescent="0.3">
      <c r="A856" s="450">
        <f t="shared" si="49"/>
        <v>851</v>
      </c>
      <c r="B856" s="451" t="s">
        <v>4710</v>
      </c>
      <c r="C856" s="108"/>
      <c r="D856" s="103" t="s">
        <v>77</v>
      </c>
      <c r="E856" s="108" t="s">
        <v>3482</v>
      </c>
      <c r="F856" s="429" t="s">
        <v>4721</v>
      </c>
      <c r="G856" s="90" t="s">
        <v>195</v>
      </c>
      <c r="H856" s="98">
        <v>45300</v>
      </c>
      <c r="I856" s="98">
        <v>45335</v>
      </c>
      <c r="J856" s="98" t="s">
        <v>25</v>
      </c>
      <c r="K856" s="90" t="s">
        <v>17</v>
      </c>
      <c r="L856" s="98">
        <v>45454</v>
      </c>
      <c r="M856" s="98">
        <v>45454</v>
      </c>
      <c r="N856" s="98" t="s">
        <v>2631</v>
      </c>
      <c r="O856" s="90"/>
      <c r="P856" s="90"/>
      <c r="Q856" s="90"/>
      <c r="R856" s="90"/>
      <c r="S856" s="107" t="str">
        <f t="shared" si="50"/>
        <v>Open PDFIR FINALLY.IR 824 (S19.ARCH.11-01)(10-00)</v>
      </c>
    </row>
    <row r="857" spans="1:19" s="118" customFormat="1" ht="80.099999999999994" hidden="1" customHeight="1" x14ac:dyDescent="0.3">
      <c r="A857" s="450">
        <f t="shared" si="49"/>
        <v>852</v>
      </c>
      <c r="B857" s="451" t="s">
        <v>4686</v>
      </c>
      <c r="C857" s="108"/>
      <c r="D857" s="103" t="s">
        <v>4383</v>
      </c>
      <c r="E857" s="108" t="s">
        <v>1545</v>
      </c>
      <c r="F857" s="429" t="s">
        <v>4687</v>
      </c>
      <c r="G857" s="90" t="s">
        <v>195</v>
      </c>
      <c r="H857" s="98">
        <v>45300</v>
      </c>
      <c r="I857" s="98">
        <v>45300</v>
      </c>
      <c r="J857" s="98" t="s">
        <v>62</v>
      </c>
      <c r="K857" s="90"/>
      <c r="L857" s="206"/>
      <c r="M857" s="206"/>
      <c r="N857" s="90"/>
      <c r="O857" s="90"/>
      <c r="P857" s="90"/>
      <c r="Q857" s="90"/>
      <c r="R857" s="90"/>
      <c r="S857" s="107" t="str">
        <f t="shared" si="50"/>
        <v>Open PDFIR FINALLY.IR 810 (S19.SU.09-01)(10-00)</v>
      </c>
    </row>
    <row r="858" spans="1:19" s="118" customFormat="1" ht="80.099999999999994" hidden="1" customHeight="1" x14ac:dyDescent="0.3">
      <c r="A858" s="450">
        <f t="shared" si="49"/>
        <v>853</v>
      </c>
      <c r="B858" s="451" t="s">
        <v>4696</v>
      </c>
      <c r="C858" s="108"/>
      <c r="D858" s="103" t="s">
        <v>76</v>
      </c>
      <c r="E858" s="108" t="s">
        <v>1545</v>
      </c>
      <c r="F858" s="429" t="s">
        <v>4704</v>
      </c>
      <c r="G858" s="90" t="s">
        <v>195</v>
      </c>
      <c r="H858" s="98">
        <v>45300</v>
      </c>
      <c r="I858" s="98">
        <v>45300</v>
      </c>
      <c r="J858" s="98" t="s">
        <v>62</v>
      </c>
      <c r="K858" s="90"/>
      <c r="L858" s="206"/>
      <c r="M858" s="206"/>
      <c r="N858" s="90"/>
      <c r="O858" s="90"/>
      <c r="P858" s="90"/>
      <c r="Q858" s="90"/>
      <c r="R858" s="90"/>
      <c r="S858" s="107" t="str">
        <f t="shared" si="50"/>
        <v>Open PDFIR FINALLY.IR 817 (S19.CI.09-01)(10-00)</v>
      </c>
    </row>
    <row r="859" spans="1:19" s="118" customFormat="1" ht="80.099999999999994" hidden="1" customHeight="1" x14ac:dyDescent="0.3">
      <c r="A859" s="450">
        <f t="shared" si="49"/>
        <v>854</v>
      </c>
      <c r="B859" s="451" t="s">
        <v>4692</v>
      </c>
      <c r="C859" s="108"/>
      <c r="D859" s="103" t="s">
        <v>76</v>
      </c>
      <c r="E859" s="108" t="s">
        <v>1545</v>
      </c>
      <c r="F859" s="429" t="s">
        <v>4700</v>
      </c>
      <c r="G859" s="90" t="s">
        <v>195</v>
      </c>
      <c r="H859" s="98">
        <v>45300</v>
      </c>
      <c r="I859" s="98">
        <v>45300</v>
      </c>
      <c r="J859" s="98" t="s">
        <v>62</v>
      </c>
      <c r="K859" s="90"/>
      <c r="L859" s="206"/>
      <c r="M859" s="206"/>
      <c r="N859" s="90"/>
      <c r="O859" s="90"/>
      <c r="P859" s="90"/>
      <c r="Q859" s="90"/>
      <c r="R859" s="90"/>
      <c r="S859" s="107" t="str">
        <f t="shared" si="50"/>
        <v>Open PDFIR FINALLY.IR 813 (S19.CI.09-01)(10-00)</v>
      </c>
    </row>
    <row r="860" spans="1:19" s="118" customFormat="1" ht="80.099999999999994" hidden="1" customHeight="1" x14ac:dyDescent="0.3">
      <c r="A860" s="450">
        <f t="shared" si="49"/>
        <v>855</v>
      </c>
      <c r="B860" s="451" t="s">
        <v>4694</v>
      </c>
      <c r="C860" s="108"/>
      <c r="D860" s="103" t="s">
        <v>76</v>
      </c>
      <c r="E860" s="108" t="s">
        <v>1545</v>
      </c>
      <c r="F860" s="429" t="s">
        <v>4702</v>
      </c>
      <c r="G860" s="90" t="s">
        <v>195</v>
      </c>
      <c r="H860" s="98">
        <v>45300</v>
      </c>
      <c r="I860" s="98">
        <v>45300</v>
      </c>
      <c r="J860" s="98" t="s">
        <v>62</v>
      </c>
      <c r="K860" s="90"/>
      <c r="L860" s="206"/>
      <c r="M860" s="206"/>
      <c r="N860" s="90"/>
      <c r="O860" s="90"/>
      <c r="P860" s="90"/>
      <c r="Q860" s="90"/>
      <c r="R860" s="90"/>
      <c r="S860" s="107" t="str">
        <f t="shared" si="50"/>
        <v>Open PDFIR FINALLY.IR 815 (S19.CI.09-01)(10-00)</v>
      </c>
    </row>
    <row r="861" spans="1:19" s="118" customFormat="1" ht="80.099999999999994" hidden="1" customHeight="1" x14ac:dyDescent="0.3">
      <c r="A861" s="450">
        <f t="shared" si="49"/>
        <v>856</v>
      </c>
      <c r="B861" s="451" t="s">
        <v>4688</v>
      </c>
      <c r="C861" s="108"/>
      <c r="D861" s="103" t="s">
        <v>3746</v>
      </c>
      <c r="E861" s="108" t="s">
        <v>3482</v>
      </c>
      <c r="F861" s="429" t="s">
        <v>4689</v>
      </c>
      <c r="G861" s="90" t="s">
        <v>195</v>
      </c>
      <c r="H861" s="98">
        <v>45300</v>
      </c>
      <c r="I861" s="98">
        <v>45300</v>
      </c>
      <c r="J861" s="98" t="s">
        <v>25</v>
      </c>
      <c r="K861" s="90"/>
      <c r="L861" s="206"/>
      <c r="M861" s="206"/>
      <c r="N861" s="90"/>
      <c r="O861" s="90"/>
      <c r="P861" s="90"/>
      <c r="Q861" s="90"/>
      <c r="R861" s="90"/>
      <c r="S861" s="107" t="str">
        <f t="shared" si="50"/>
        <v>Open PDFIR FINALLY.IR 01 (S19.MECH.09-01)(12-00)</v>
      </c>
    </row>
    <row r="862" spans="1:19" s="118" customFormat="1" ht="80.099999999999994" hidden="1" customHeight="1" x14ac:dyDescent="0.3">
      <c r="A862" s="450">
        <f t="shared" si="49"/>
        <v>857</v>
      </c>
      <c r="B862" s="451" t="s">
        <v>4695</v>
      </c>
      <c r="C862" s="108"/>
      <c r="D862" s="103" t="s">
        <v>76</v>
      </c>
      <c r="E862" s="108" t="s">
        <v>1545</v>
      </c>
      <c r="F862" s="429" t="s">
        <v>4703</v>
      </c>
      <c r="G862" s="90" t="s">
        <v>195</v>
      </c>
      <c r="H862" s="98">
        <v>45300</v>
      </c>
      <c r="I862" s="98">
        <v>45300</v>
      </c>
      <c r="J862" s="98" t="s">
        <v>62</v>
      </c>
      <c r="K862" s="90"/>
      <c r="L862" s="206"/>
      <c r="M862" s="206"/>
      <c r="N862" s="90"/>
      <c r="O862" s="90"/>
      <c r="P862" s="90"/>
      <c r="Q862" s="90"/>
      <c r="R862" s="90"/>
      <c r="S862" s="107" t="str">
        <f t="shared" si="50"/>
        <v>Open PDFIR FINALLY.IR 816 (S19.CI.09-01)(10-00)</v>
      </c>
    </row>
    <row r="863" spans="1:19" s="118" customFormat="1" ht="80.099999999999994" hidden="1" customHeight="1" x14ac:dyDescent="0.3">
      <c r="A863" s="450">
        <f t="shared" si="49"/>
        <v>858</v>
      </c>
      <c r="B863" s="451" t="s">
        <v>4693</v>
      </c>
      <c r="C863" s="108"/>
      <c r="D863" s="103" t="s">
        <v>76</v>
      </c>
      <c r="E863" s="108" t="s">
        <v>1545</v>
      </c>
      <c r="F863" s="429" t="s">
        <v>4701</v>
      </c>
      <c r="G863" s="90" t="s">
        <v>195</v>
      </c>
      <c r="H863" s="98">
        <v>45300</v>
      </c>
      <c r="I863" s="98">
        <v>45300</v>
      </c>
      <c r="J863" s="98" t="s">
        <v>62</v>
      </c>
      <c r="K863" s="90"/>
      <c r="L863" s="206"/>
      <c r="M863" s="206"/>
      <c r="N863" s="90"/>
      <c r="O863" s="90"/>
      <c r="P863" s="90"/>
      <c r="Q863" s="90"/>
      <c r="R863" s="90"/>
      <c r="S863" s="107" t="str">
        <f t="shared" si="50"/>
        <v>Open PDFIR FINALLY.IR 814 (S19.CI.09-01)(10-00)</v>
      </c>
    </row>
    <row r="864" spans="1:19" s="118" customFormat="1" ht="69.599999999999994" hidden="1" x14ac:dyDescent="0.3">
      <c r="A864" s="450">
        <f t="shared" si="49"/>
        <v>859</v>
      </c>
      <c r="B864" s="451" t="s">
        <v>4685</v>
      </c>
      <c r="C864" s="108"/>
      <c r="D864" s="103" t="s">
        <v>4383</v>
      </c>
      <c r="E864" s="108" t="s">
        <v>3436</v>
      </c>
      <c r="F864" s="429" t="s">
        <v>6286</v>
      </c>
      <c r="G864" s="90" t="s">
        <v>195</v>
      </c>
      <c r="H864" s="98">
        <v>45300</v>
      </c>
      <c r="I864" s="98">
        <v>45300</v>
      </c>
      <c r="J864" s="98" t="s">
        <v>62</v>
      </c>
      <c r="K864" s="90"/>
      <c r="L864" s="206"/>
      <c r="M864" s="206"/>
      <c r="N864" s="90"/>
      <c r="O864" s="90"/>
      <c r="P864" s="90"/>
      <c r="Q864" s="90"/>
      <c r="R864" s="90"/>
      <c r="S864" s="107" t="str">
        <f t="shared" si="50"/>
        <v>Open PDFIR FINALLY.IR 809 (S19.SU.09-01)(10-00)</v>
      </c>
    </row>
    <row r="865" spans="1:19" s="118" customFormat="1" ht="80.099999999999994" hidden="1" customHeight="1" x14ac:dyDescent="0.3">
      <c r="A865" s="450">
        <f t="shared" si="49"/>
        <v>860</v>
      </c>
      <c r="B865" s="451" t="s">
        <v>4698</v>
      </c>
      <c r="C865" s="108"/>
      <c r="D865" s="103" t="s">
        <v>4383</v>
      </c>
      <c r="E865" s="108" t="s">
        <v>3482</v>
      </c>
      <c r="F865" s="429" t="s">
        <v>4967</v>
      </c>
      <c r="G865" s="90" t="s">
        <v>195</v>
      </c>
      <c r="H865" s="98">
        <v>45301</v>
      </c>
      <c r="I865" s="98">
        <v>45301</v>
      </c>
      <c r="J865" s="98" t="s">
        <v>25</v>
      </c>
      <c r="K865" s="90"/>
      <c r="L865" s="206"/>
      <c r="M865" s="206"/>
      <c r="N865" s="90"/>
      <c r="O865" s="90"/>
      <c r="P865" s="90"/>
      <c r="Q865" s="90"/>
      <c r="R865" s="90"/>
      <c r="S865" s="107" t="str">
        <f t="shared" si="50"/>
        <v>Open PDFIR FINALLY.IR 818 (S19.SU.10-01)(10-00)</v>
      </c>
    </row>
    <row r="866" spans="1:19" s="118" customFormat="1" ht="80.099999999999994" hidden="1" customHeight="1" x14ac:dyDescent="0.3">
      <c r="A866" s="450">
        <f t="shared" si="49"/>
        <v>861</v>
      </c>
      <c r="B866" s="451" t="s">
        <v>4706</v>
      </c>
      <c r="C866" s="108"/>
      <c r="D866" s="103" t="s">
        <v>4383</v>
      </c>
      <c r="E866" s="108" t="s">
        <v>1545</v>
      </c>
      <c r="F866" s="429" t="s">
        <v>4725</v>
      </c>
      <c r="G866" s="90" t="s">
        <v>195</v>
      </c>
      <c r="H866" s="98">
        <v>45301</v>
      </c>
      <c r="I866" s="98">
        <v>45301</v>
      </c>
      <c r="J866" s="98" t="s">
        <v>62</v>
      </c>
      <c r="K866" s="90"/>
      <c r="L866" s="206"/>
      <c r="M866" s="206"/>
      <c r="N866" s="90"/>
      <c r="O866" s="90"/>
      <c r="P866" s="90"/>
      <c r="Q866" s="90"/>
      <c r="R866" s="90"/>
      <c r="S866" s="107" t="str">
        <f t="shared" si="50"/>
        <v>Open PDFIR FINALLY.IR 820 (S19.SU.10-01)(10-00)</v>
      </c>
    </row>
    <row r="867" spans="1:19" s="118" customFormat="1" ht="80.099999999999994" hidden="1" customHeight="1" x14ac:dyDescent="0.3">
      <c r="A867" s="450">
        <f t="shared" si="49"/>
        <v>862</v>
      </c>
      <c r="B867" s="451" t="s">
        <v>5300</v>
      </c>
      <c r="C867" s="110"/>
      <c r="D867" s="103" t="s">
        <v>2735</v>
      </c>
      <c r="E867" s="108" t="s">
        <v>5106</v>
      </c>
      <c r="F867" s="429" t="s">
        <v>5308</v>
      </c>
      <c r="G867" s="90" t="s">
        <v>195</v>
      </c>
      <c r="H867" s="98">
        <v>45301</v>
      </c>
      <c r="I867" s="98">
        <v>45301</v>
      </c>
      <c r="J867" s="98" t="s">
        <v>25</v>
      </c>
      <c r="K867" s="90" t="s">
        <v>17</v>
      </c>
      <c r="L867" s="98">
        <v>45493</v>
      </c>
      <c r="M867" s="98">
        <v>45493</v>
      </c>
      <c r="N867" s="98" t="s">
        <v>2631</v>
      </c>
      <c r="O867" s="98"/>
      <c r="P867" s="90"/>
      <c r="Q867" s="90"/>
      <c r="R867" s="90"/>
      <c r="S867" s="107" t="str">
        <f t="shared" si="50"/>
        <v>Open PDFIR FINALLY.IR 952 (S19.ARCH.10-01)(10-00)</v>
      </c>
    </row>
    <row r="868" spans="1:19" s="118" customFormat="1" ht="80.099999999999994" hidden="1" customHeight="1" x14ac:dyDescent="0.3">
      <c r="A868" s="450">
        <f t="shared" si="49"/>
        <v>863</v>
      </c>
      <c r="B868" s="451" t="s">
        <v>6980</v>
      </c>
      <c r="C868" s="110"/>
      <c r="D868" s="103" t="s">
        <v>1634</v>
      </c>
      <c r="E868" s="108" t="s">
        <v>1545</v>
      </c>
      <c r="F868" s="429" t="s">
        <v>6993</v>
      </c>
      <c r="G868" s="90" t="s">
        <v>195</v>
      </c>
      <c r="H868" s="98">
        <v>45301</v>
      </c>
      <c r="I868" s="98">
        <v>45301</v>
      </c>
      <c r="J868" s="98" t="s">
        <v>62</v>
      </c>
      <c r="K868" s="90"/>
      <c r="L868" s="206"/>
      <c r="M868" s="206"/>
      <c r="N868" s="90"/>
      <c r="O868" s="90"/>
      <c r="P868" s="90"/>
      <c r="Q868" s="90"/>
      <c r="R868" s="90"/>
      <c r="S868" s="107" t="str">
        <f t="shared" si="50"/>
        <v>Open PDFIR FINALLY.IR 1254 (S19.CI.10-01)(12-00)</v>
      </c>
    </row>
    <row r="869" spans="1:19" s="118" customFormat="1" ht="80.099999999999994" hidden="1" customHeight="1" x14ac:dyDescent="0.3">
      <c r="A869" s="450">
        <f t="shared" si="49"/>
        <v>864</v>
      </c>
      <c r="B869" s="451" t="s">
        <v>4697</v>
      </c>
      <c r="C869" s="108"/>
      <c r="D869" s="103" t="s">
        <v>4383</v>
      </c>
      <c r="E869" s="108" t="s">
        <v>3482</v>
      </c>
      <c r="F869" s="429" t="s">
        <v>4968</v>
      </c>
      <c r="G869" s="90" t="s">
        <v>195</v>
      </c>
      <c r="H869" s="98">
        <v>45301</v>
      </c>
      <c r="I869" s="98">
        <v>45301</v>
      </c>
      <c r="J869" s="98" t="s">
        <v>62</v>
      </c>
      <c r="K869" s="90"/>
      <c r="L869" s="206"/>
      <c r="M869" s="206"/>
      <c r="N869" s="90"/>
      <c r="O869" s="90"/>
      <c r="P869" s="90"/>
      <c r="Q869" s="90"/>
      <c r="R869" s="90"/>
      <c r="S869" s="107" t="str">
        <f t="shared" si="50"/>
        <v>Open PDFIR FINALLY.IR 819 (S19.SU.10-01)(10-00)</v>
      </c>
    </row>
    <row r="870" spans="1:19" s="118" customFormat="1" ht="80.099999999999994" customHeight="1" x14ac:dyDescent="0.3">
      <c r="A870" s="450">
        <f t="shared" si="49"/>
        <v>865</v>
      </c>
      <c r="B870" s="451" t="s">
        <v>4726</v>
      </c>
      <c r="C870" s="108"/>
      <c r="D870" s="103" t="s">
        <v>1140</v>
      </c>
      <c r="E870" s="108" t="s">
        <v>3482</v>
      </c>
      <c r="F870" s="429" t="s">
        <v>4727</v>
      </c>
      <c r="G870" s="90" t="s">
        <v>195</v>
      </c>
      <c r="H870" s="98">
        <v>45302</v>
      </c>
      <c r="I870" s="98">
        <v>45302</v>
      </c>
      <c r="J870" s="98" t="s">
        <v>1671</v>
      </c>
      <c r="K870" s="90"/>
      <c r="L870" s="206"/>
      <c r="M870" s="206"/>
      <c r="N870" s="90"/>
      <c r="O870" s="90"/>
      <c r="P870" s="90"/>
      <c r="Q870" s="90"/>
      <c r="R870" s="90"/>
      <c r="S870" s="107" t="str">
        <f t="shared" si="50"/>
        <v>Open PDFIR FINALLY.IR 67 (S19.ELEC.11-01)(12-00)</v>
      </c>
    </row>
    <row r="871" spans="1:19" s="118" customFormat="1" ht="80.099999999999994" hidden="1" customHeight="1" x14ac:dyDescent="0.3">
      <c r="A871" s="450">
        <f t="shared" si="49"/>
        <v>866</v>
      </c>
      <c r="B871" s="451" t="s">
        <v>4709</v>
      </c>
      <c r="C871" s="108"/>
      <c r="D871" s="103" t="s">
        <v>77</v>
      </c>
      <c r="E871" s="108" t="s">
        <v>3482</v>
      </c>
      <c r="F871" s="429" t="s">
        <v>4722</v>
      </c>
      <c r="G871" s="90" t="s">
        <v>195</v>
      </c>
      <c r="H871" s="98">
        <v>45302</v>
      </c>
      <c r="I871" s="98">
        <v>45335</v>
      </c>
      <c r="J871" s="98" t="s">
        <v>25</v>
      </c>
      <c r="K871" s="90" t="s">
        <v>17</v>
      </c>
      <c r="L871" s="98">
        <v>45493</v>
      </c>
      <c r="M871" s="98"/>
      <c r="N871" s="98" t="s">
        <v>83</v>
      </c>
      <c r="O871" s="90"/>
      <c r="P871" s="90"/>
      <c r="Q871" s="90"/>
      <c r="R871" s="90"/>
      <c r="S871" s="107" t="str">
        <f t="shared" si="50"/>
        <v>Open PDFIR FINALLY.IR 823 (S19.ARCH.11-01)(10-00)</v>
      </c>
    </row>
    <row r="872" spans="1:19" s="118" customFormat="1" ht="80.099999999999994" hidden="1" customHeight="1" x14ac:dyDescent="0.3">
      <c r="A872" s="450">
        <f t="shared" si="49"/>
        <v>867</v>
      </c>
      <c r="B872" s="451" t="s">
        <v>6981</v>
      </c>
      <c r="C872" s="110"/>
      <c r="D872" s="103" t="s">
        <v>1634</v>
      </c>
      <c r="E872" s="108" t="s">
        <v>1545</v>
      </c>
      <c r="F872" s="429" t="s">
        <v>6992</v>
      </c>
      <c r="G872" s="90" t="s">
        <v>195</v>
      </c>
      <c r="H872" s="98">
        <v>45302</v>
      </c>
      <c r="I872" s="98">
        <v>45302</v>
      </c>
      <c r="J872" s="98" t="s">
        <v>62</v>
      </c>
      <c r="K872" s="90"/>
      <c r="L872" s="206"/>
      <c r="M872" s="206"/>
      <c r="N872" s="90"/>
      <c r="O872" s="90"/>
      <c r="P872" s="90"/>
      <c r="Q872" s="90"/>
      <c r="R872" s="90"/>
      <c r="S872" s="107" t="str">
        <f t="shared" si="50"/>
        <v>Open PDFIR FINALLY.IR 1255 (S19.CI.11-01)(12-00)</v>
      </c>
    </row>
    <row r="873" spans="1:19" s="118" customFormat="1" ht="80.099999999999994" hidden="1" customHeight="1" x14ac:dyDescent="0.3">
      <c r="A873" s="450">
        <f t="shared" si="49"/>
        <v>868</v>
      </c>
      <c r="B873" s="451" t="s">
        <v>4713</v>
      </c>
      <c r="C873" s="108"/>
      <c r="D873" s="103" t="s">
        <v>4383</v>
      </c>
      <c r="E873" s="108" t="s">
        <v>1545</v>
      </c>
      <c r="F873" s="429" t="s">
        <v>4718</v>
      </c>
      <c r="G873" s="90" t="s">
        <v>195</v>
      </c>
      <c r="H873" s="98">
        <v>45302</v>
      </c>
      <c r="I873" s="98">
        <v>45302</v>
      </c>
      <c r="J873" s="98" t="s">
        <v>62</v>
      </c>
      <c r="K873" s="90"/>
      <c r="L873" s="206"/>
      <c r="M873" s="206"/>
      <c r="N873" s="90"/>
      <c r="O873" s="90"/>
      <c r="P873" s="90"/>
      <c r="Q873" s="90"/>
      <c r="R873" s="90"/>
      <c r="S873" s="107" t="str">
        <f t="shared" si="50"/>
        <v>Open PDFIR FINALLY.IR 827 (S19.SU.11-01)(10-00)</v>
      </c>
    </row>
    <row r="874" spans="1:19" s="118" customFormat="1" ht="80.099999999999994" hidden="1" customHeight="1" x14ac:dyDescent="0.3">
      <c r="A874" s="450">
        <f t="shared" si="49"/>
        <v>869</v>
      </c>
      <c r="B874" s="451" t="s">
        <v>4715</v>
      </c>
      <c r="C874" s="108"/>
      <c r="D874" s="103" t="s">
        <v>4383</v>
      </c>
      <c r="E874" s="108" t="s">
        <v>4728</v>
      </c>
      <c r="F874" s="429" t="s">
        <v>4716</v>
      </c>
      <c r="G874" s="90" t="s">
        <v>195</v>
      </c>
      <c r="H874" s="98">
        <v>45302</v>
      </c>
      <c r="I874" s="98">
        <v>45302</v>
      </c>
      <c r="J874" s="98" t="s">
        <v>25</v>
      </c>
      <c r="K874" s="90"/>
      <c r="L874" s="206"/>
      <c r="M874" s="206"/>
      <c r="N874" s="90"/>
      <c r="O874" s="90"/>
      <c r="P874" s="90"/>
      <c r="Q874" s="90"/>
      <c r="R874" s="90"/>
      <c r="S874" s="107" t="str">
        <f t="shared" si="50"/>
        <v>Open PDFIR FINALLY.IR 829 (S19.SU.11-01)(10-00)</v>
      </c>
    </row>
    <row r="875" spans="1:19" s="118" customFormat="1" ht="80.099999999999994" hidden="1" customHeight="1" x14ac:dyDescent="0.3">
      <c r="A875" s="450">
        <f t="shared" si="49"/>
        <v>870</v>
      </c>
      <c r="B875" s="451" t="s">
        <v>4714</v>
      </c>
      <c r="C875" s="108"/>
      <c r="D875" s="103" t="s">
        <v>4383</v>
      </c>
      <c r="E875" s="108" t="s">
        <v>1545</v>
      </c>
      <c r="F875" s="429" t="s">
        <v>4717</v>
      </c>
      <c r="G875" s="90" t="s">
        <v>195</v>
      </c>
      <c r="H875" s="98">
        <v>45302</v>
      </c>
      <c r="I875" s="98">
        <v>45302</v>
      </c>
      <c r="J875" s="98" t="s">
        <v>62</v>
      </c>
      <c r="K875" s="90"/>
      <c r="L875" s="206"/>
      <c r="M875" s="206"/>
      <c r="N875" s="90"/>
      <c r="O875" s="90"/>
      <c r="P875" s="90"/>
      <c r="Q875" s="90"/>
      <c r="R875" s="90"/>
      <c r="S875" s="107" t="str">
        <f t="shared" si="50"/>
        <v>Open PDFIR FINALLY.IR 828 (S19.SU.11-01)(10-00)</v>
      </c>
    </row>
    <row r="876" spans="1:19" s="118" customFormat="1" ht="80.099999999999994" hidden="1" customHeight="1" x14ac:dyDescent="0.3">
      <c r="A876" s="450">
        <f t="shared" si="49"/>
        <v>871</v>
      </c>
      <c r="B876" s="451" t="s">
        <v>6829</v>
      </c>
      <c r="C876" s="110"/>
      <c r="D876" s="103" t="s">
        <v>1634</v>
      </c>
      <c r="E876" s="108" t="s">
        <v>1545</v>
      </c>
      <c r="F876" s="429" t="s">
        <v>6673</v>
      </c>
      <c r="G876" s="90" t="s">
        <v>195</v>
      </c>
      <c r="H876" s="98">
        <v>45302</v>
      </c>
      <c r="I876" s="98">
        <v>45302</v>
      </c>
      <c r="J876" s="98" t="s">
        <v>62</v>
      </c>
      <c r="K876" s="90"/>
      <c r="L876" s="206"/>
      <c r="M876" s="206"/>
      <c r="N876" s="90"/>
      <c r="O876" s="90"/>
      <c r="P876" s="90"/>
      <c r="Q876" s="90"/>
      <c r="R876" s="90"/>
      <c r="S876" s="107" t="str">
        <f t="shared" si="50"/>
        <v>Open PDFIR FINALLY.IR 1195 (S19.CI.11-01)(12-00)</v>
      </c>
    </row>
    <row r="877" spans="1:19" s="118" customFormat="1" ht="80.099999999999994" hidden="1" customHeight="1" x14ac:dyDescent="0.3">
      <c r="A877" s="450">
        <f t="shared" si="49"/>
        <v>872</v>
      </c>
      <c r="B877" s="451" t="s">
        <v>6982</v>
      </c>
      <c r="C877" s="110"/>
      <c r="D877" s="103" t="s">
        <v>1634</v>
      </c>
      <c r="E877" s="108" t="s">
        <v>1545</v>
      </c>
      <c r="F877" s="429" t="s">
        <v>6991</v>
      </c>
      <c r="G877" s="90" t="s">
        <v>195</v>
      </c>
      <c r="H877" s="98">
        <v>45303</v>
      </c>
      <c r="I877" s="98">
        <v>45303</v>
      </c>
      <c r="J877" s="98" t="s">
        <v>62</v>
      </c>
      <c r="K877" s="90"/>
      <c r="L877" s="206"/>
      <c r="M877" s="206"/>
      <c r="N877" s="90"/>
      <c r="O877" s="90"/>
      <c r="P877" s="90"/>
      <c r="Q877" s="90"/>
      <c r="R877" s="90"/>
      <c r="S877" s="107" t="str">
        <f t="shared" si="50"/>
        <v>Open PDFIR FINALLY.IR 1256 (S19.CI.12-01)(12-00)</v>
      </c>
    </row>
    <row r="878" spans="1:19" s="118" customFormat="1" ht="80.099999999999994" hidden="1" customHeight="1" x14ac:dyDescent="0.3">
      <c r="A878" s="450">
        <f t="shared" si="49"/>
        <v>873</v>
      </c>
      <c r="B878" s="451" t="s">
        <v>4917</v>
      </c>
      <c r="C878" s="108"/>
      <c r="D878" s="103" t="s">
        <v>76</v>
      </c>
      <c r="E878" s="108" t="s">
        <v>1545</v>
      </c>
      <c r="F878" s="429" t="s">
        <v>4907</v>
      </c>
      <c r="G878" s="90" t="s">
        <v>195</v>
      </c>
      <c r="H878" s="98">
        <v>45304</v>
      </c>
      <c r="I878" s="98">
        <v>45304</v>
      </c>
      <c r="J878" s="98" t="s">
        <v>62</v>
      </c>
      <c r="K878" s="90"/>
      <c r="L878" s="206"/>
      <c r="M878" s="206"/>
      <c r="N878" s="90"/>
      <c r="O878" s="90"/>
      <c r="P878" s="90"/>
      <c r="Q878" s="90"/>
      <c r="R878" s="90"/>
      <c r="S878" s="107" t="str">
        <f t="shared" si="50"/>
        <v>Open PDFIR FINALLY.IR 853 (S19.CI.13-01)(10-00)</v>
      </c>
    </row>
    <row r="879" spans="1:19" s="118" customFormat="1" ht="80.099999999999994" hidden="1" customHeight="1" x14ac:dyDescent="0.3">
      <c r="A879" s="450">
        <f t="shared" si="49"/>
        <v>874</v>
      </c>
      <c r="B879" s="451" t="s">
        <v>4916</v>
      </c>
      <c r="C879" s="108"/>
      <c r="D879" s="103" t="s">
        <v>76</v>
      </c>
      <c r="E879" s="108" t="s">
        <v>1545</v>
      </c>
      <c r="F879" s="429" t="s">
        <v>4906</v>
      </c>
      <c r="G879" s="90" t="s">
        <v>195</v>
      </c>
      <c r="H879" s="98">
        <v>45304</v>
      </c>
      <c r="I879" s="98">
        <v>45304</v>
      </c>
      <c r="J879" s="98" t="s">
        <v>62</v>
      </c>
      <c r="K879" s="90"/>
      <c r="L879" s="206"/>
      <c r="M879" s="206"/>
      <c r="N879" s="90"/>
      <c r="O879" s="90"/>
      <c r="P879" s="90"/>
      <c r="Q879" s="90"/>
      <c r="R879" s="90"/>
      <c r="S879" s="107" t="str">
        <f t="shared" si="50"/>
        <v>Open PDFIR FINALLY.IR 852 (S19.CI.13-01)(10-00)</v>
      </c>
    </row>
    <row r="880" spans="1:19" s="118" customFormat="1" ht="80.099999999999994" hidden="1" customHeight="1" x14ac:dyDescent="0.3">
      <c r="A880" s="450">
        <f t="shared" si="49"/>
        <v>875</v>
      </c>
      <c r="B880" s="451" t="s">
        <v>4913</v>
      </c>
      <c r="C880" s="108"/>
      <c r="D880" s="103" t="s">
        <v>76</v>
      </c>
      <c r="E880" s="108" t="s">
        <v>1545</v>
      </c>
      <c r="F880" s="429" t="s">
        <v>4903</v>
      </c>
      <c r="G880" s="90" t="s">
        <v>195</v>
      </c>
      <c r="H880" s="98">
        <v>45305</v>
      </c>
      <c r="I880" s="98">
        <v>45305</v>
      </c>
      <c r="J880" s="98" t="s">
        <v>62</v>
      </c>
      <c r="K880" s="90"/>
      <c r="L880" s="206"/>
      <c r="M880" s="206"/>
      <c r="N880" s="90"/>
      <c r="O880" s="90"/>
      <c r="P880" s="90"/>
      <c r="Q880" s="90"/>
      <c r="R880" s="90"/>
      <c r="S880" s="107" t="str">
        <f t="shared" si="50"/>
        <v>Open PDFIR FINALLY.IR 849 (S19.CI.14-01)(10-00)</v>
      </c>
    </row>
    <row r="881" spans="1:19" s="118" customFormat="1" ht="80.099999999999994" hidden="1" customHeight="1" x14ac:dyDescent="0.3">
      <c r="A881" s="450">
        <f t="shared" si="49"/>
        <v>876</v>
      </c>
      <c r="B881" s="451" t="s">
        <v>6831</v>
      </c>
      <c r="C881" s="110"/>
      <c r="D881" s="103" t="s">
        <v>1634</v>
      </c>
      <c r="E881" s="108" t="s">
        <v>1545</v>
      </c>
      <c r="F881" s="429" t="s">
        <v>6675</v>
      </c>
      <c r="G881" s="90" t="s">
        <v>195</v>
      </c>
      <c r="H881" s="98">
        <v>45305</v>
      </c>
      <c r="I881" s="98">
        <v>45305</v>
      </c>
      <c r="J881" s="98" t="s">
        <v>62</v>
      </c>
      <c r="K881" s="90"/>
      <c r="L881" s="206"/>
      <c r="M881" s="206"/>
      <c r="N881" s="90"/>
      <c r="O881" s="90"/>
      <c r="P881" s="90"/>
      <c r="Q881" s="90"/>
      <c r="R881" s="90"/>
      <c r="S881" s="107" t="str">
        <f t="shared" si="50"/>
        <v>Open PDFIR FINALLY.IR 1197 (S19.CI.14-01)(12-00)</v>
      </c>
    </row>
    <row r="882" spans="1:19" s="118" customFormat="1" ht="80.099999999999994" hidden="1" customHeight="1" x14ac:dyDescent="0.3">
      <c r="A882" s="450">
        <f t="shared" si="49"/>
        <v>877</v>
      </c>
      <c r="B882" s="451" t="s">
        <v>4876</v>
      </c>
      <c r="C882" s="108"/>
      <c r="D882" s="103" t="s">
        <v>76</v>
      </c>
      <c r="E882" s="108" t="s">
        <v>3482</v>
      </c>
      <c r="F882" s="429" t="s">
        <v>4875</v>
      </c>
      <c r="G882" s="90" t="s">
        <v>195</v>
      </c>
      <c r="H882" s="98">
        <v>45305</v>
      </c>
      <c r="I882" s="98">
        <v>45306</v>
      </c>
      <c r="J882" s="98" t="s">
        <v>62</v>
      </c>
      <c r="K882" s="90"/>
      <c r="L882" s="206"/>
      <c r="M882" s="206"/>
      <c r="N882" s="90"/>
      <c r="O882" s="90"/>
      <c r="P882" s="90"/>
      <c r="Q882" s="90"/>
      <c r="R882" s="90"/>
      <c r="S882" s="107" t="str">
        <f t="shared" si="50"/>
        <v>Open PDFIR FINALLY.IR 841 (S19.CI.14-01)(10-00)</v>
      </c>
    </row>
    <row r="883" spans="1:19" s="118" customFormat="1" ht="79.5" hidden="1" customHeight="1" x14ac:dyDescent="0.3">
      <c r="A883" s="450">
        <f t="shared" si="49"/>
        <v>878</v>
      </c>
      <c r="B883" s="451" t="s">
        <v>4879</v>
      </c>
      <c r="C883" s="108"/>
      <c r="D883" s="103" t="s">
        <v>76</v>
      </c>
      <c r="E883" s="108" t="s">
        <v>1545</v>
      </c>
      <c r="F883" s="429" t="s">
        <v>4882</v>
      </c>
      <c r="G883" s="90" t="s">
        <v>195</v>
      </c>
      <c r="H883" s="98">
        <v>45305</v>
      </c>
      <c r="I883" s="98">
        <v>45305</v>
      </c>
      <c r="J883" s="98" t="s">
        <v>62</v>
      </c>
      <c r="K883" s="90"/>
      <c r="L883" s="206"/>
      <c r="M883" s="206"/>
      <c r="N883" s="90"/>
      <c r="O883" s="90"/>
      <c r="P883" s="90"/>
      <c r="Q883" s="90"/>
      <c r="R883" s="90"/>
      <c r="S883" s="107" t="str">
        <f t="shared" si="50"/>
        <v>Open PDFIR FINALLY.IR 842 (S19.CI.14-01)(10-00)</v>
      </c>
    </row>
    <row r="884" spans="1:19" s="118" customFormat="1" ht="80.099999999999994" hidden="1" customHeight="1" x14ac:dyDescent="0.3">
      <c r="A884" s="450">
        <f t="shared" si="49"/>
        <v>879</v>
      </c>
      <c r="B884" s="451" t="s">
        <v>4845</v>
      </c>
      <c r="C884" s="108"/>
      <c r="D884" s="103" t="s">
        <v>76</v>
      </c>
      <c r="E884" s="108" t="s">
        <v>1545</v>
      </c>
      <c r="F884" s="429" t="s">
        <v>4852</v>
      </c>
      <c r="G884" s="90" t="s">
        <v>195</v>
      </c>
      <c r="H884" s="98">
        <v>45306</v>
      </c>
      <c r="I884" s="98">
        <v>45306</v>
      </c>
      <c r="J884" s="98" t="s">
        <v>62</v>
      </c>
      <c r="K884" s="90"/>
      <c r="L884" s="206"/>
      <c r="M884" s="206"/>
      <c r="N884" s="90"/>
      <c r="O884" s="90"/>
      <c r="P884" s="90"/>
      <c r="Q884" s="90"/>
      <c r="R884" s="90"/>
      <c r="S884" s="107" t="str">
        <f t="shared" si="50"/>
        <v>Open PDFIR FINALLY.IR 833 (S19.CI.15-01)(10-00)</v>
      </c>
    </row>
    <row r="885" spans="1:19" s="118" customFormat="1" ht="80.099999999999994" hidden="1" customHeight="1" x14ac:dyDescent="0.3">
      <c r="A885" s="450">
        <f t="shared" si="49"/>
        <v>880</v>
      </c>
      <c r="B885" s="451" t="s">
        <v>4944</v>
      </c>
      <c r="C885" s="108"/>
      <c r="D885" s="103" t="s">
        <v>76</v>
      </c>
      <c r="E885" s="108" t="s">
        <v>1545</v>
      </c>
      <c r="F885" s="429" t="s">
        <v>4959</v>
      </c>
      <c r="G885" s="90" t="s">
        <v>195</v>
      </c>
      <c r="H885" s="98">
        <v>45306</v>
      </c>
      <c r="I885" s="98">
        <v>45306</v>
      </c>
      <c r="J885" s="98" t="s">
        <v>62</v>
      </c>
      <c r="K885" s="90"/>
      <c r="L885" s="206"/>
      <c r="M885" s="206"/>
      <c r="N885" s="90"/>
      <c r="O885" s="90"/>
      <c r="P885" s="90"/>
      <c r="Q885" s="90"/>
      <c r="R885" s="90"/>
      <c r="S885" s="107" t="str">
        <f t="shared" si="50"/>
        <v>Open PDFIR FINALLY.IR 855 (S19.CI.15-01)(10-00)</v>
      </c>
    </row>
    <row r="886" spans="1:19" s="118" customFormat="1" ht="80.099999999999994" hidden="1" customHeight="1" x14ac:dyDescent="0.3">
      <c r="A886" s="450">
        <f t="shared" si="49"/>
        <v>881</v>
      </c>
      <c r="B886" s="451" t="s">
        <v>4912</v>
      </c>
      <c r="C886" s="108"/>
      <c r="D886" s="103" t="s">
        <v>76</v>
      </c>
      <c r="E886" s="108" t="s">
        <v>1545</v>
      </c>
      <c r="F886" s="432" t="s">
        <v>4902</v>
      </c>
      <c r="G886" s="90" t="s">
        <v>195</v>
      </c>
      <c r="H886" s="98">
        <v>45306</v>
      </c>
      <c r="I886" s="98">
        <v>45306</v>
      </c>
      <c r="J886" s="98" t="s">
        <v>62</v>
      </c>
      <c r="K886" s="90"/>
      <c r="L886" s="206"/>
      <c r="M886" s="206"/>
      <c r="N886" s="90"/>
      <c r="O886" s="90"/>
      <c r="P886" s="90"/>
      <c r="Q886" s="90"/>
      <c r="R886" s="90"/>
      <c r="S886" s="107" t="str">
        <f t="shared" si="50"/>
        <v>Open PDFIR FINALLY.IR 848 (S19.CI.15-01)(10-00)</v>
      </c>
    </row>
    <row r="887" spans="1:19" s="118" customFormat="1" ht="80.099999999999994" hidden="1" customHeight="1" x14ac:dyDescent="0.3">
      <c r="A887" s="450">
        <f t="shared" si="49"/>
        <v>882</v>
      </c>
      <c r="B887" s="451" t="s">
        <v>4846</v>
      </c>
      <c r="C887" s="108"/>
      <c r="D887" s="103" t="s">
        <v>76</v>
      </c>
      <c r="E887" s="108" t="s">
        <v>1545</v>
      </c>
      <c r="F887" s="429" t="s">
        <v>4853</v>
      </c>
      <c r="G887" s="90" t="s">
        <v>195</v>
      </c>
      <c r="H887" s="98">
        <v>45306</v>
      </c>
      <c r="I887" s="98">
        <v>45306</v>
      </c>
      <c r="J887" s="98" t="s">
        <v>62</v>
      </c>
      <c r="K887" s="90"/>
      <c r="L887" s="206"/>
      <c r="M887" s="206"/>
      <c r="N887" s="90"/>
      <c r="O887" s="90"/>
      <c r="P887" s="90"/>
      <c r="Q887" s="90"/>
      <c r="R887" s="90"/>
      <c r="S887" s="107" t="str">
        <f t="shared" si="50"/>
        <v>Open PDFIR FINALLY.IR 834 (S19.CI.15-01)(10-00)</v>
      </c>
    </row>
    <row r="888" spans="1:19" s="118" customFormat="1" ht="104.4" x14ac:dyDescent="0.3">
      <c r="A888" s="450">
        <f t="shared" si="49"/>
        <v>883</v>
      </c>
      <c r="B888" s="451" t="s">
        <v>4835</v>
      </c>
      <c r="C888" s="108"/>
      <c r="D888" s="103" t="s">
        <v>1140</v>
      </c>
      <c r="E888" s="108" t="s">
        <v>1545</v>
      </c>
      <c r="F888" s="429" t="s">
        <v>4838</v>
      </c>
      <c r="G888" s="90" t="s">
        <v>195</v>
      </c>
      <c r="H888" s="98">
        <v>45307</v>
      </c>
      <c r="I888" s="98">
        <v>45307</v>
      </c>
      <c r="J888" s="98" t="s">
        <v>1671</v>
      </c>
      <c r="K888" s="90"/>
      <c r="L888" s="206"/>
      <c r="M888" s="206"/>
      <c r="N888" s="90"/>
      <c r="O888" s="90"/>
      <c r="P888" s="90"/>
      <c r="Q888" s="90"/>
      <c r="R888" s="90"/>
      <c r="S888" s="107" t="str">
        <f t="shared" si="50"/>
        <v>Open PDFIR FINALLY.IR 70 (S19.ELE.16-01)(12-00)</v>
      </c>
    </row>
    <row r="889" spans="1:19" s="118" customFormat="1" ht="80.099999999999994" customHeight="1" x14ac:dyDescent="0.3">
      <c r="A889" s="450">
        <f t="shared" si="49"/>
        <v>884</v>
      </c>
      <c r="B889" s="451" t="s">
        <v>4833</v>
      </c>
      <c r="C889" s="108"/>
      <c r="D889" s="103" t="s">
        <v>1140</v>
      </c>
      <c r="E889" s="108" t="s">
        <v>3482</v>
      </c>
      <c r="F889" s="429" t="s">
        <v>4836</v>
      </c>
      <c r="G889" s="90" t="s">
        <v>195</v>
      </c>
      <c r="H889" s="98">
        <v>45307</v>
      </c>
      <c r="I889" s="98">
        <v>45307</v>
      </c>
      <c r="J889" s="98" t="s">
        <v>1671</v>
      </c>
      <c r="K889" s="90"/>
      <c r="L889" s="206"/>
      <c r="M889" s="206"/>
      <c r="N889" s="90"/>
      <c r="O889" s="90"/>
      <c r="P889" s="90"/>
      <c r="Q889" s="90"/>
      <c r="R889" s="90"/>
      <c r="S889" s="107" t="str">
        <f t="shared" si="50"/>
        <v>Open PDFIR FINALLY.IR 68 (S19.ELE.16-01)(12-00)</v>
      </c>
    </row>
    <row r="890" spans="1:19" s="118" customFormat="1" ht="80.099999999999994" customHeight="1" x14ac:dyDescent="0.3">
      <c r="A890" s="450">
        <f t="shared" si="49"/>
        <v>885</v>
      </c>
      <c r="B890" s="451" t="s">
        <v>4834</v>
      </c>
      <c r="C890" s="108"/>
      <c r="D890" s="103" t="s">
        <v>1140</v>
      </c>
      <c r="E890" s="108" t="s">
        <v>1545</v>
      </c>
      <c r="F890" s="429" t="s">
        <v>4837</v>
      </c>
      <c r="G890" s="90" t="s">
        <v>195</v>
      </c>
      <c r="H890" s="98">
        <v>45307</v>
      </c>
      <c r="I890" s="98">
        <v>45307</v>
      </c>
      <c r="J890" s="98" t="s">
        <v>1671</v>
      </c>
      <c r="K890" s="90"/>
      <c r="L890" s="206"/>
      <c r="M890" s="206"/>
      <c r="N890" s="90"/>
      <c r="O890" s="90"/>
      <c r="P890" s="90"/>
      <c r="Q890" s="90"/>
      <c r="R890" s="90"/>
      <c r="S890" s="107" t="str">
        <f t="shared" si="50"/>
        <v>Open PDFIR FINALLY.IR 69 (S19.ELE.16-01)(12-00)</v>
      </c>
    </row>
    <row r="891" spans="1:19" s="118" customFormat="1" ht="80.099999999999994" hidden="1" customHeight="1" x14ac:dyDescent="0.3">
      <c r="A891" s="450">
        <f t="shared" si="49"/>
        <v>886</v>
      </c>
      <c r="B891" s="451" t="s">
        <v>4841</v>
      </c>
      <c r="C891" s="108"/>
      <c r="D891" s="103" t="s">
        <v>4383</v>
      </c>
      <c r="E891" s="108" t="s">
        <v>1545</v>
      </c>
      <c r="F891" s="429" t="s">
        <v>4844</v>
      </c>
      <c r="G891" s="90" t="s">
        <v>195</v>
      </c>
      <c r="H891" s="98">
        <v>45307</v>
      </c>
      <c r="I891" s="98">
        <v>45307</v>
      </c>
      <c r="J891" s="98" t="s">
        <v>25</v>
      </c>
      <c r="K891" s="98" t="s">
        <v>195</v>
      </c>
      <c r="L891" s="206">
        <v>45555</v>
      </c>
      <c r="M891" s="206">
        <v>45524</v>
      </c>
      <c r="N891" s="98" t="s">
        <v>62</v>
      </c>
      <c r="O891" s="90"/>
      <c r="P891" s="90"/>
      <c r="Q891" s="90"/>
      <c r="R891" s="90"/>
      <c r="S891" s="107" t="str">
        <f t="shared" si="50"/>
        <v>Open PDFIR FINALLY.IR 832 (S19.SU.16-01)(10-00)</v>
      </c>
    </row>
    <row r="892" spans="1:19" s="118" customFormat="1" ht="80.099999999999994" hidden="1" customHeight="1" x14ac:dyDescent="0.3">
      <c r="A892" s="450">
        <f t="shared" si="49"/>
        <v>887</v>
      </c>
      <c r="B892" s="451" t="s">
        <v>4839</v>
      </c>
      <c r="C892" s="108"/>
      <c r="D892" s="103" t="s">
        <v>4383</v>
      </c>
      <c r="E892" s="108" t="s">
        <v>1545</v>
      </c>
      <c r="F892" s="429" t="s">
        <v>4842</v>
      </c>
      <c r="G892" s="90" t="s">
        <v>195</v>
      </c>
      <c r="H892" s="98">
        <v>45307</v>
      </c>
      <c r="I892" s="98">
        <v>45307</v>
      </c>
      <c r="J892" s="98" t="s">
        <v>25</v>
      </c>
      <c r="K892" s="98" t="s">
        <v>195</v>
      </c>
      <c r="L892" s="206">
        <v>45555</v>
      </c>
      <c r="M892" s="206">
        <v>45555</v>
      </c>
      <c r="N892" s="98" t="s">
        <v>62</v>
      </c>
      <c r="O892" s="90"/>
      <c r="P892" s="90"/>
      <c r="Q892" s="90"/>
      <c r="R892" s="90"/>
      <c r="S892" s="107" t="str">
        <f t="shared" si="50"/>
        <v>Open PDFIR FINALLY.IR 830 (S19.SU.16-01)(10-00)</v>
      </c>
    </row>
    <row r="893" spans="1:19" s="118" customFormat="1" ht="80.099999999999994" hidden="1" customHeight="1" x14ac:dyDescent="0.3">
      <c r="A893" s="450">
        <f t="shared" si="49"/>
        <v>888</v>
      </c>
      <c r="B893" s="451" t="s">
        <v>4840</v>
      </c>
      <c r="C893" s="108"/>
      <c r="D893" s="103" t="s">
        <v>4383</v>
      </c>
      <c r="E893" s="108" t="s">
        <v>1545</v>
      </c>
      <c r="F893" s="429" t="s">
        <v>4843</v>
      </c>
      <c r="G893" s="90" t="s">
        <v>195</v>
      </c>
      <c r="H893" s="98">
        <v>45307</v>
      </c>
      <c r="I893" s="98">
        <v>45307</v>
      </c>
      <c r="J893" s="98" t="s">
        <v>62</v>
      </c>
      <c r="K893" s="90"/>
      <c r="L893" s="206"/>
      <c r="M893" s="206"/>
      <c r="N893" s="90"/>
      <c r="O893" s="90"/>
      <c r="P893" s="90"/>
      <c r="Q893" s="90"/>
      <c r="R893" s="90"/>
      <c r="S893" s="107" t="str">
        <f t="shared" si="50"/>
        <v>Open PDFIR FINALLY.IR 831 (S19.SU.16-01)(10-00)</v>
      </c>
    </row>
    <row r="894" spans="1:19" s="118" customFormat="1" ht="80.099999999999994" hidden="1" customHeight="1" x14ac:dyDescent="0.3">
      <c r="A894" s="450">
        <f t="shared" si="49"/>
        <v>889</v>
      </c>
      <c r="B894" s="451" t="s">
        <v>4849</v>
      </c>
      <c r="C894" s="108"/>
      <c r="D894" s="103" t="s">
        <v>76</v>
      </c>
      <c r="E894" s="108" t="s">
        <v>1545</v>
      </c>
      <c r="F894" s="429" t="s">
        <v>4857</v>
      </c>
      <c r="G894" s="90" t="s">
        <v>195</v>
      </c>
      <c r="H894" s="98">
        <v>45307</v>
      </c>
      <c r="I894" s="98">
        <v>45308</v>
      </c>
      <c r="J894" s="98" t="s">
        <v>62</v>
      </c>
      <c r="K894" s="90"/>
      <c r="L894" s="206"/>
      <c r="M894" s="206"/>
      <c r="N894" s="90"/>
      <c r="O894" s="90"/>
      <c r="P894" s="90"/>
      <c r="Q894" s="90"/>
      <c r="R894" s="90"/>
      <c r="S894" s="107" t="str">
        <f t="shared" si="50"/>
        <v>Open PDFIR FINALLY.IR 838 (S19.CI.16-01)(10-00)</v>
      </c>
    </row>
    <row r="895" spans="1:19" s="118" customFormat="1" ht="80.099999999999994" hidden="1" customHeight="1" x14ac:dyDescent="0.3">
      <c r="A895" s="450">
        <f t="shared" si="49"/>
        <v>890</v>
      </c>
      <c r="B895" s="451" t="s">
        <v>4847</v>
      </c>
      <c r="C895" s="108"/>
      <c r="D895" s="103" t="s">
        <v>76</v>
      </c>
      <c r="E895" s="108" t="s">
        <v>1545</v>
      </c>
      <c r="F895" s="429" t="s">
        <v>4854</v>
      </c>
      <c r="G895" s="90" t="s">
        <v>195</v>
      </c>
      <c r="H895" s="98">
        <v>45307</v>
      </c>
      <c r="I895" s="98">
        <v>45306</v>
      </c>
      <c r="J895" s="98" t="s">
        <v>62</v>
      </c>
      <c r="K895" s="90"/>
      <c r="L895" s="206"/>
      <c r="M895" s="206"/>
      <c r="N895" s="90"/>
      <c r="O895" s="90"/>
      <c r="P895" s="90"/>
      <c r="Q895" s="90"/>
      <c r="R895" s="90"/>
      <c r="S895" s="107" t="str">
        <f t="shared" si="50"/>
        <v>Open PDFIR FINALLY.IR 835 (S19.CI.16-01)(10-00)</v>
      </c>
    </row>
    <row r="896" spans="1:19" s="118" customFormat="1" ht="80.099999999999994" hidden="1" customHeight="1" x14ac:dyDescent="0.3">
      <c r="A896" s="450">
        <f t="shared" si="49"/>
        <v>891</v>
      </c>
      <c r="B896" s="451" t="s">
        <v>4851</v>
      </c>
      <c r="C896" s="108"/>
      <c r="D896" s="103" t="s">
        <v>76</v>
      </c>
      <c r="E896" s="108" t="s">
        <v>1545</v>
      </c>
      <c r="F896" s="429" t="s">
        <v>4855</v>
      </c>
      <c r="G896" s="90" t="s">
        <v>195</v>
      </c>
      <c r="H896" s="98">
        <v>45307</v>
      </c>
      <c r="I896" s="98">
        <v>45307</v>
      </c>
      <c r="J896" s="98" t="s">
        <v>62</v>
      </c>
      <c r="K896" s="90"/>
      <c r="L896" s="206"/>
      <c r="M896" s="206"/>
      <c r="N896" s="90"/>
      <c r="O896" s="90"/>
      <c r="P896" s="90"/>
      <c r="Q896" s="90"/>
      <c r="R896" s="90"/>
      <c r="S896" s="107" t="str">
        <f t="shared" si="50"/>
        <v>Open PDFIR FINALLY.IR 836 (S19.CI.16-01)(10-00)</v>
      </c>
    </row>
    <row r="897" spans="1:19" s="118" customFormat="1" ht="80.099999999999994" hidden="1" customHeight="1" x14ac:dyDescent="0.3">
      <c r="A897" s="450">
        <f t="shared" si="49"/>
        <v>892</v>
      </c>
      <c r="B897" s="451" t="s">
        <v>4864</v>
      </c>
      <c r="C897" s="108"/>
      <c r="D897" s="103" t="s">
        <v>76</v>
      </c>
      <c r="E897" s="108" t="s">
        <v>3482</v>
      </c>
      <c r="F897" s="429" t="s">
        <v>4863</v>
      </c>
      <c r="G897" s="90" t="s">
        <v>195</v>
      </c>
      <c r="H897" s="98">
        <v>45307</v>
      </c>
      <c r="I897" s="98">
        <v>45308</v>
      </c>
      <c r="J897" s="98" t="s">
        <v>62</v>
      </c>
      <c r="K897" s="90"/>
      <c r="L897" s="206"/>
      <c r="M897" s="206"/>
      <c r="N897" s="90"/>
      <c r="O897" s="90"/>
      <c r="P897" s="90"/>
      <c r="Q897" s="90"/>
      <c r="R897" s="90"/>
      <c r="S897" s="107" t="str">
        <f t="shared" si="50"/>
        <v>Open PDFIR FINALLY.IR 840 (S19.CI.16-01)(10-00)</v>
      </c>
    </row>
    <row r="898" spans="1:19" s="118" customFormat="1" ht="80.099999999999994" hidden="1" customHeight="1" x14ac:dyDescent="0.3">
      <c r="A898" s="450">
        <f t="shared" si="49"/>
        <v>893</v>
      </c>
      <c r="B898" s="451" t="s">
        <v>4850</v>
      </c>
      <c r="C898" s="108"/>
      <c r="D898" s="103" t="s">
        <v>76</v>
      </c>
      <c r="E898" s="108" t="s">
        <v>1545</v>
      </c>
      <c r="F898" s="429" t="s">
        <v>4856</v>
      </c>
      <c r="G898" s="90" t="s">
        <v>195</v>
      </c>
      <c r="H898" s="98">
        <v>45307</v>
      </c>
      <c r="I898" s="98">
        <v>45307</v>
      </c>
      <c r="J898" s="98" t="s">
        <v>25</v>
      </c>
      <c r="K898" s="90" t="s">
        <v>195</v>
      </c>
      <c r="L898" s="98">
        <v>45525</v>
      </c>
      <c r="M898" s="98">
        <v>45526</v>
      </c>
      <c r="N898" s="98" t="s">
        <v>62</v>
      </c>
      <c r="O898" s="90"/>
      <c r="P898" s="90"/>
      <c r="Q898" s="90"/>
      <c r="R898" s="90"/>
      <c r="S898" s="107" t="str">
        <f t="shared" si="50"/>
        <v>Open PDFIR FINALLY.IR 837 (S19.CI.16-01)(10-00)</v>
      </c>
    </row>
    <row r="899" spans="1:19" s="118" customFormat="1" ht="80.099999999999994" hidden="1" customHeight="1" x14ac:dyDescent="0.3">
      <c r="A899" s="450">
        <f t="shared" si="49"/>
        <v>894</v>
      </c>
      <c r="B899" s="451" t="s">
        <v>4880</v>
      </c>
      <c r="C899" s="108"/>
      <c r="D899" s="103" t="s">
        <v>76</v>
      </c>
      <c r="E899" s="108" t="s">
        <v>1545</v>
      </c>
      <c r="F899" s="429" t="s">
        <v>4881</v>
      </c>
      <c r="G899" s="90" t="s">
        <v>195</v>
      </c>
      <c r="H899" s="98">
        <v>45308</v>
      </c>
      <c r="I899" s="98">
        <v>45308</v>
      </c>
      <c r="J899" s="98" t="s">
        <v>62</v>
      </c>
      <c r="K899" s="90"/>
      <c r="L899" s="206"/>
      <c r="M899" s="206"/>
      <c r="N899" s="90"/>
      <c r="O899" s="90"/>
      <c r="P899" s="90"/>
      <c r="Q899" s="90"/>
      <c r="R899" s="90"/>
      <c r="S899" s="107" t="str">
        <f t="shared" si="50"/>
        <v>Open PDFIR FINALLY.IR 843 (S19.CI.17-01)(10-00)</v>
      </c>
    </row>
    <row r="900" spans="1:19" s="118" customFormat="1" ht="80.099999999999994" hidden="1" customHeight="1" x14ac:dyDescent="0.3">
      <c r="A900" s="450">
        <f t="shared" si="49"/>
        <v>895</v>
      </c>
      <c r="B900" s="451" t="s">
        <v>4985</v>
      </c>
      <c r="C900" s="110"/>
      <c r="D900" s="103" t="s">
        <v>76</v>
      </c>
      <c r="E900" s="108" t="s">
        <v>1545</v>
      </c>
      <c r="F900" s="429" t="s">
        <v>5020</v>
      </c>
      <c r="G900" s="90" t="s">
        <v>195</v>
      </c>
      <c r="H900" s="98">
        <v>45308</v>
      </c>
      <c r="I900" s="98">
        <v>45308</v>
      </c>
      <c r="J900" s="98" t="s">
        <v>25</v>
      </c>
      <c r="K900" s="454" t="s">
        <v>195</v>
      </c>
      <c r="L900" s="491">
        <v>45542</v>
      </c>
      <c r="M900" s="491">
        <v>45542</v>
      </c>
      <c r="N900" s="491" t="s">
        <v>62</v>
      </c>
      <c r="O900" s="90"/>
      <c r="P900" s="90"/>
      <c r="Q900" s="90"/>
      <c r="R900" s="90"/>
      <c r="S900" s="107" t="str">
        <f t="shared" si="50"/>
        <v>Open PDFIR FINALLY.IR 873 (S19.CI.17-01)(10-00)</v>
      </c>
    </row>
    <row r="901" spans="1:19" s="118" customFormat="1" ht="80.099999999999994" hidden="1" customHeight="1" x14ac:dyDescent="0.3">
      <c r="A901" s="450">
        <f t="shared" si="49"/>
        <v>896</v>
      </c>
      <c r="B901" s="451" t="s">
        <v>4983</v>
      </c>
      <c r="C901" s="110"/>
      <c r="D901" s="103" t="s">
        <v>76</v>
      </c>
      <c r="E901" s="108" t="s">
        <v>1545</v>
      </c>
      <c r="F901" s="429" t="s">
        <v>4990</v>
      </c>
      <c r="G901" s="90" t="s">
        <v>195</v>
      </c>
      <c r="H901" s="98">
        <v>45308</v>
      </c>
      <c r="I901" s="98">
        <v>45308</v>
      </c>
      <c r="J901" s="98" t="s">
        <v>25</v>
      </c>
      <c r="K901" s="454" t="s">
        <v>195</v>
      </c>
      <c r="L901" s="491">
        <v>45542</v>
      </c>
      <c r="M901" s="491">
        <v>45542</v>
      </c>
      <c r="N901" s="491" t="s">
        <v>62</v>
      </c>
      <c r="O901" s="90"/>
      <c r="P901" s="90"/>
      <c r="Q901" s="90"/>
      <c r="R901" s="90"/>
      <c r="S901" s="107" t="str">
        <f t="shared" si="50"/>
        <v>Open PDFIR FINALLY.IR 871 (S19.CI.17-01)(10-00)</v>
      </c>
    </row>
    <row r="902" spans="1:19" s="118" customFormat="1" ht="80.099999999999994" hidden="1" customHeight="1" x14ac:dyDescent="0.3">
      <c r="A902" s="450">
        <f t="shared" ref="A902:A965" si="51">ROW()-ROW($A$5)</f>
        <v>897</v>
      </c>
      <c r="B902" s="451" t="s">
        <v>5005</v>
      </c>
      <c r="C902" s="110"/>
      <c r="D902" s="103" t="s">
        <v>76</v>
      </c>
      <c r="E902" s="108" t="s">
        <v>1545</v>
      </c>
      <c r="F902" s="429" t="s">
        <v>4991</v>
      </c>
      <c r="G902" s="90" t="s">
        <v>195</v>
      </c>
      <c r="H902" s="98">
        <v>45308</v>
      </c>
      <c r="I902" s="98">
        <v>45308</v>
      </c>
      <c r="J902" s="98" t="s">
        <v>1671</v>
      </c>
      <c r="K902" s="90"/>
      <c r="L902" s="206"/>
      <c r="M902" s="206"/>
      <c r="N902" s="90"/>
      <c r="O902" s="90"/>
      <c r="P902" s="90"/>
      <c r="Q902" s="90"/>
      <c r="R902" s="90"/>
      <c r="S902" s="107" t="str">
        <f t="shared" ref="S902:S965" si="52">IF(B902&gt;0,HYPERLINK(CONCATENATE("PDFIR FINALLY/",B902,".pdf"),CONCATENATE("Open PDFIR FINALLY.",B902)),"")</f>
        <v>Open PDFIR FINALLY.IR 874 (S19.CI.17-01)(10-00)</v>
      </c>
    </row>
    <row r="903" spans="1:19" s="118" customFormat="1" ht="80.099999999999994" hidden="1" customHeight="1" x14ac:dyDescent="0.3">
      <c r="A903" s="450">
        <f t="shared" si="51"/>
        <v>898</v>
      </c>
      <c r="B903" s="451" t="s">
        <v>4848</v>
      </c>
      <c r="C903" s="108"/>
      <c r="D903" s="103" t="s">
        <v>76</v>
      </c>
      <c r="E903" s="108" t="s">
        <v>1545</v>
      </c>
      <c r="F903" s="429" t="s">
        <v>4858</v>
      </c>
      <c r="G903" s="90" t="s">
        <v>195</v>
      </c>
      <c r="H903" s="98">
        <v>45308</v>
      </c>
      <c r="I903" s="98">
        <v>45308</v>
      </c>
      <c r="J903" s="98" t="s">
        <v>62</v>
      </c>
      <c r="K903" s="90"/>
      <c r="L903" s="206"/>
      <c r="M903" s="206"/>
      <c r="N903" s="90"/>
      <c r="O903" s="90"/>
      <c r="P903" s="90"/>
      <c r="Q903" s="90"/>
      <c r="R903" s="90"/>
      <c r="S903" s="107" t="str">
        <f t="shared" si="52"/>
        <v>Open PDFIR FINALLY.IR 839 (S19.CI.17-01)(10-00)</v>
      </c>
    </row>
    <row r="904" spans="1:19" s="118" customFormat="1" ht="80.099999999999994" hidden="1" customHeight="1" x14ac:dyDescent="0.3">
      <c r="A904" s="450">
        <f t="shared" si="51"/>
        <v>899</v>
      </c>
      <c r="B904" s="451" t="s">
        <v>4946</v>
      </c>
      <c r="C904" s="110"/>
      <c r="D904" s="103" t="s">
        <v>76</v>
      </c>
      <c r="E904" s="108" t="s">
        <v>1545</v>
      </c>
      <c r="F904" s="429" t="s">
        <v>4957</v>
      </c>
      <c r="G904" s="90" t="s">
        <v>195</v>
      </c>
      <c r="H904" s="98">
        <v>45309</v>
      </c>
      <c r="I904" s="98">
        <v>45309</v>
      </c>
      <c r="J904" s="98" t="s">
        <v>62</v>
      </c>
      <c r="K904" s="90"/>
      <c r="L904" s="206"/>
      <c r="M904" s="206"/>
      <c r="N904" s="90"/>
      <c r="O904" s="90"/>
      <c r="P904" s="90"/>
      <c r="Q904" s="90"/>
      <c r="R904" s="90"/>
      <c r="S904" s="107" t="str">
        <f t="shared" si="52"/>
        <v>Open PDFIR FINALLY.IR 857 (S19.CI.18-01)(10-00)</v>
      </c>
    </row>
    <row r="905" spans="1:19" s="118" customFormat="1" ht="80.099999999999994" hidden="1" customHeight="1" x14ac:dyDescent="0.3">
      <c r="A905" s="450">
        <f t="shared" si="51"/>
        <v>900</v>
      </c>
      <c r="B905" s="451" t="s">
        <v>4950</v>
      </c>
      <c r="C905" s="110"/>
      <c r="D905" s="103" t="s">
        <v>76</v>
      </c>
      <c r="E905" s="108" t="s">
        <v>3750</v>
      </c>
      <c r="F905" s="429" t="s">
        <v>4953</v>
      </c>
      <c r="G905" s="90" t="s">
        <v>195</v>
      </c>
      <c r="H905" s="98">
        <v>45309</v>
      </c>
      <c r="I905" s="98">
        <v>45309</v>
      </c>
      <c r="J905" s="98" t="s">
        <v>62</v>
      </c>
      <c r="K905" s="90"/>
      <c r="L905" s="206"/>
      <c r="M905" s="206"/>
      <c r="N905" s="90"/>
      <c r="O905" s="90"/>
      <c r="P905" s="90"/>
      <c r="Q905" s="90"/>
      <c r="R905" s="90"/>
      <c r="S905" s="107" t="str">
        <f t="shared" si="52"/>
        <v>Open PDFIR FINALLY.IR 861 (S19.CI.18-01)(10-00)</v>
      </c>
    </row>
    <row r="906" spans="1:19" s="118" customFormat="1" ht="80.099999999999994" hidden="1" customHeight="1" x14ac:dyDescent="0.3">
      <c r="A906" s="450">
        <f t="shared" si="51"/>
        <v>901</v>
      </c>
      <c r="B906" s="451" t="s">
        <v>4945</v>
      </c>
      <c r="C906" s="108"/>
      <c r="D906" s="103" t="s">
        <v>76</v>
      </c>
      <c r="E906" s="108" t="s">
        <v>1545</v>
      </c>
      <c r="F906" s="429" t="s">
        <v>4958</v>
      </c>
      <c r="G906" s="90" t="s">
        <v>195</v>
      </c>
      <c r="H906" s="98">
        <v>45309</v>
      </c>
      <c r="I906" s="98">
        <v>45309</v>
      </c>
      <c r="J906" s="98" t="s">
        <v>62</v>
      </c>
      <c r="K906" s="90"/>
      <c r="L906" s="206"/>
      <c r="M906" s="206"/>
      <c r="N906" s="90"/>
      <c r="O906" s="90"/>
      <c r="P906" s="90"/>
      <c r="Q906" s="90"/>
      <c r="R906" s="90"/>
      <c r="S906" s="107" t="str">
        <f t="shared" si="52"/>
        <v>Open PDFIR FINALLY.IR 856 (S19.CI.18-01)(10-00)</v>
      </c>
    </row>
    <row r="907" spans="1:19" s="118" customFormat="1" ht="80.099999999999994" hidden="1" customHeight="1" x14ac:dyDescent="0.3">
      <c r="A907" s="450">
        <f t="shared" si="51"/>
        <v>902</v>
      </c>
      <c r="B907" s="451" t="s">
        <v>4951</v>
      </c>
      <c r="C907" s="110"/>
      <c r="D907" s="103" t="s">
        <v>76</v>
      </c>
      <c r="E907" s="108" t="s">
        <v>3750</v>
      </c>
      <c r="F907" s="429" t="s">
        <v>4952</v>
      </c>
      <c r="G907" s="90" t="s">
        <v>195</v>
      </c>
      <c r="H907" s="98">
        <v>45309</v>
      </c>
      <c r="I907" s="98">
        <v>45309</v>
      </c>
      <c r="J907" s="98" t="s">
        <v>62</v>
      </c>
      <c r="K907" s="90"/>
      <c r="L907" s="206"/>
      <c r="M907" s="206"/>
      <c r="N907" s="90"/>
      <c r="O907" s="90"/>
      <c r="P907" s="90"/>
      <c r="Q907" s="90"/>
      <c r="R907" s="90"/>
      <c r="S907" s="107" t="str">
        <f t="shared" si="52"/>
        <v>Open PDFIR FINALLY.IR 862 (S19.CI.18-01)(10-00)</v>
      </c>
    </row>
    <row r="908" spans="1:19" s="118" customFormat="1" ht="80.099999999999994" hidden="1" customHeight="1" x14ac:dyDescent="0.3">
      <c r="A908" s="450">
        <f t="shared" si="51"/>
        <v>903</v>
      </c>
      <c r="B908" s="451" t="s">
        <v>4949</v>
      </c>
      <c r="C908" s="110"/>
      <c r="D908" s="103" t="s">
        <v>76</v>
      </c>
      <c r="E908" s="108" t="s">
        <v>1545</v>
      </c>
      <c r="F908" s="429" t="s">
        <v>4954</v>
      </c>
      <c r="G908" s="90" t="s">
        <v>195</v>
      </c>
      <c r="H908" s="98">
        <v>45309</v>
      </c>
      <c r="I908" s="98">
        <v>45309</v>
      </c>
      <c r="J908" s="98" t="s">
        <v>62</v>
      </c>
      <c r="K908" s="90"/>
      <c r="L908" s="206"/>
      <c r="M908" s="206"/>
      <c r="N908" s="90"/>
      <c r="O908" s="90"/>
      <c r="P908" s="90"/>
      <c r="Q908" s="90"/>
      <c r="R908" s="90"/>
      <c r="S908" s="107" t="str">
        <f t="shared" si="52"/>
        <v>Open PDFIR FINALLY.IR 860 (S19.CI.18-01)(10-00)</v>
      </c>
    </row>
    <row r="909" spans="1:19" s="118" customFormat="1" ht="80.099999999999994" hidden="1" customHeight="1" x14ac:dyDescent="0.3">
      <c r="A909" s="450">
        <f t="shared" si="51"/>
        <v>904</v>
      </c>
      <c r="B909" s="451" t="s">
        <v>4908</v>
      </c>
      <c r="C909" s="108"/>
      <c r="D909" s="103" t="s">
        <v>76</v>
      </c>
      <c r="E909" s="108" t="s">
        <v>1545</v>
      </c>
      <c r="F909" s="429" t="s">
        <v>4898</v>
      </c>
      <c r="G909" s="90" t="s">
        <v>195</v>
      </c>
      <c r="H909" s="98">
        <v>45310</v>
      </c>
      <c r="I909" s="98">
        <v>45310</v>
      </c>
      <c r="J909" s="98" t="s">
        <v>62</v>
      </c>
      <c r="K909" s="90"/>
      <c r="L909" s="206"/>
      <c r="M909" s="206"/>
      <c r="N909" s="90"/>
      <c r="O909" s="90"/>
      <c r="P909" s="90"/>
      <c r="Q909" s="90"/>
      <c r="R909" s="90"/>
      <c r="S909" s="107" t="str">
        <f t="shared" si="52"/>
        <v>Open PDFIR FINALLY.IR 844 (S19.CI.19-01)(10-00)</v>
      </c>
    </row>
    <row r="910" spans="1:19" s="118" customFormat="1" ht="80.099999999999994" hidden="1" customHeight="1" x14ac:dyDescent="0.3">
      <c r="A910" s="450">
        <f t="shared" si="51"/>
        <v>905</v>
      </c>
      <c r="B910" s="451" t="s">
        <v>4962</v>
      </c>
      <c r="C910" s="110"/>
      <c r="D910" s="103" t="s">
        <v>76</v>
      </c>
      <c r="E910" s="108" t="s">
        <v>1545</v>
      </c>
      <c r="F910" s="429" t="s">
        <v>4960</v>
      </c>
      <c r="G910" s="90" t="s">
        <v>195</v>
      </c>
      <c r="H910" s="98">
        <v>45310</v>
      </c>
      <c r="I910" s="98">
        <v>45310</v>
      </c>
      <c r="J910" s="98" t="s">
        <v>62</v>
      </c>
      <c r="K910" s="90"/>
      <c r="L910" s="206"/>
      <c r="M910" s="206"/>
      <c r="N910" s="90"/>
      <c r="O910" s="90"/>
      <c r="P910" s="90"/>
      <c r="Q910" s="90"/>
      <c r="R910" s="90"/>
      <c r="S910" s="107" t="str">
        <f t="shared" si="52"/>
        <v>Open PDFIR FINALLY.IR 863 (S19.CI.19-01)(10-00)</v>
      </c>
    </row>
    <row r="911" spans="1:19" s="118" customFormat="1" ht="80.099999999999994" customHeight="1" x14ac:dyDescent="0.3">
      <c r="A911" s="450">
        <f t="shared" si="51"/>
        <v>906</v>
      </c>
      <c r="B911" s="451" t="s">
        <v>4893</v>
      </c>
      <c r="C911" s="108"/>
      <c r="D911" s="103" t="s">
        <v>1140</v>
      </c>
      <c r="E911" s="108" t="s">
        <v>1545</v>
      </c>
      <c r="F911" s="429" t="s">
        <v>4894</v>
      </c>
      <c r="G911" s="90" t="s">
        <v>195</v>
      </c>
      <c r="H911" s="98">
        <v>45311</v>
      </c>
      <c r="I911" s="98">
        <v>45311</v>
      </c>
      <c r="J911" s="98" t="s">
        <v>1671</v>
      </c>
      <c r="K911" s="90"/>
      <c r="L911" s="206"/>
      <c r="M911" s="206"/>
      <c r="N911" s="90"/>
      <c r="O911" s="90"/>
      <c r="P911" s="90"/>
      <c r="Q911" s="90"/>
      <c r="R911" s="90"/>
      <c r="S911" s="107" t="str">
        <f t="shared" si="52"/>
        <v>Open PDFIR FINALLY.IR 71 (S19.ELE.20-01)(12-00)</v>
      </c>
    </row>
    <row r="912" spans="1:19" s="118" customFormat="1" ht="80.099999999999994" hidden="1" customHeight="1" x14ac:dyDescent="0.3">
      <c r="A912" s="450">
        <f t="shared" si="51"/>
        <v>907</v>
      </c>
      <c r="B912" s="451" t="s">
        <v>7035</v>
      </c>
      <c r="C912" s="110"/>
      <c r="D912" s="103" t="s">
        <v>1634</v>
      </c>
      <c r="E912" s="108" t="s">
        <v>1545</v>
      </c>
      <c r="F912" s="429" t="s">
        <v>7034</v>
      </c>
      <c r="G912" s="90" t="s">
        <v>195</v>
      </c>
      <c r="H912" s="98">
        <v>45311</v>
      </c>
      <c r="I912" s="98">
        <v>45311</v>
      </c>
      <c r="J912" s="98" t="s">
        <v>62</v>
      </c>
      <c r="K912" s="90"/>
      <c r="L912" s="206"/>
      <c r="M912" s="206"/>
      <c r="N912" s="90"/>
      <c r="O912" s="90"/>
      <c r="P912" s="90"/>
      <c r="Q912" s="90"/>
      <c r="R912" s="90"/>
      <c r="S912" s="107" t="str">
        <f t="shared" si="52"/>
        <v>Open PDFIR FINALLY.IR 1268 (S19.CI.20-01)(12-00)</v>
      </c>
    </row>
    <row r="913" spans="1:19" s="118" customFormat="1" ht="80.099999999999994" hidden="1" customHeight="1" x14ac:dyDescent="0.3">
      <c r="A913" s="450">
        <f t="shared" si="51"/>
        <v>908</v>
      </c>
      <c r="B913" s="451" t="s">
        <v>7040</v>
      </c>
      <c r="C913" s="110"/>
      <c r="D913" s="103" t="s">
        <v>1634</v>
      </c>
      <c r="E913" s="108" t="s">
        <v>1545</v>
      </c>
      <c r="F913" s="429" t="s">
        <v>7041</v>
      </c>
      <c r="G913" s="90" t="s">
        <v>195</v>
      </c>
      <c r="H913" s="98">
        <v>45311</v>
      </c>
      <c r="I913" s="98">
        <v>45311</v>
      </c>
      <c r="J913" s="98" t="s">
        <v>62</v>
      </c>
      <c r="K913" s="90"/>
      <c r="L913" s="206"/>
      <c r="M913" s="206"/>
      <c r="N913" s="90"/>
      <c r="O913" s="90"/>
      <c r="P913" s="90"/>
      <c r="Q913" s="90"/>
      <c r="R913" s="90"/>
      <c r="S913" s="107" t="str">
        <f t="shared" si="52"/>
        <v>Open PDFIR FINALLY.IR 1271 (S19.CI.20-01)(12-00)</v>
      </c>
    </row>
    <row r="914" spans="1:19" s="118" customFormat="1" ht="80.099999999999994" hidden="1" customHeight="1" x14ac:dyDescent="0.3">
      <c r="A914" s="450">
        <f t="shared" si="51"/>
        <v>909</v>
      </c>
      <c r="B914" s="451" t="s">
        <v>5013</v>
      </c>
      <c r="C914" s="110"/>
      <c r="D914" s="103" t="s">
        <v>76</v>
      </c>
      <c r="E914" s="108" t="s">
        <v>1545</v>
      </c>
      <c r="F914" s="429" t="s">
        <v>4998</v>
      </c>
      <c r="G914" s="90" t="s">
        <v>195</v>
      </c>
      <c r="H914" s="98">
        <v>45311</v>
      </c>
      <c r="I914" s="98">
        <v>45311</v>
      </c>
      <c r="J914" s="98" t="s">
        <v>62</v>
      </c>
      <c r="K914" s="90"/>
      <c r="L914" s="206"/>
      <c r="M914" s="206"/>
      <c r="N914" s="90"/>
      <c r="O914" s="90"/>
      <c r="P914" s="90"/>
      <c r="Q914" s="90"/>
      <c r="R914" s="90"/>
      <c r="S914" s="107" t="str">
        <f t="shared" si="52"/>
        <v>Open PDFIR FINALLY.IR 882 (S19.CI.20-01)(10-00)</v>
      </c>
    </row>
    <row r="915" spans="1:19" s="118" customFormat="1" ht="80.099999999999994" hidden="1" customHeight="1" x14ac:dyDescent="0.3">
      <c r="A915" s="450">
        <f t="shared" si="51"/>
        <v>910</v>
      </c>
      <c r="B915" s="451" t="s">
        <v>5024</v>
      </c>
      <c r="C915" s="110"/>
      <c r="D915" s="103" t="s">
        <v>4383</v>
      </c>
      <c r="E915" s="108" t="s">
        <v>3436</v>
      </c>
      <c r="F915" s="429" t="s">
        <v>5026</v>
      </c>
      <c r="G915" s="90" t="s">
        <v>195</v>
      </c>
      <c r="H915" s="98">
        <v>45311</v>
      </c>
      <c r="I915" s="98">
        <v>45312</v>
      </c>
      <c r="J915" s="98" t="s">
        <v>1671</v>
      </c>
      <c r="K915" s="90"/>
      <c r="L915" s="206"/>
      <c r="M915" s="206"/>
      <c r="N915" s="90"/>
      <c r="O915" s="90"/>
      <c r="P915" s="90"/>
      <c r="Q915" s="90"/>
      <c r="R915" s="90"/>
      <c r="S915" s="107" t="str">
        <f t="shared" si="52"/>
        <v>Open PDFIR FINALLY.IR 889 (S19.SU.20-01)(10-00)</v>
      </c>
    </row>
    <row r="916" spans="1:19" s="118" customFormat="1" ht="80.099999999999994" hidden="1" customHeight="1" x14ac:dyDescent="0.3">
      <c r="A916" s="450">
        <f t="shared" si="51"/>
        <v>911</v>
      </c>
      <c r="B916" s="451" t="s">
        <v>6819</v>
      </c>
      <c r="C916" s="110"/>
      <c r="D916" s="103" t="s">
        <v>1634</v>
      </c>
      <c r="E916" s="108" t="s">
        <v>1545</v>
      </c>
      <c r="F916" s="429" t="s">
        <v>6662</v>
      </c>
      <c r="G916" s="90" t="s">
        <v>195</v>
      </c>
      <c r="H916" s="98">
        <v>45311</v>
      </c>
      <c r="I916" s="98">
        <v>45311</v>
      </c>
      <c r="J916" s="98" t="s">
        <v>62</v>
      </c>
      <c r="K916" s="90"/>
      <c r="L916" s="206"/>
      <c r="M916" s="206"/>
      <c r="N916" s="90"/>
      <c r="O916" s="90"/>
      <c r="P916" s="90"/>
      <c r="Q916" s="90"/>
      <c r="R916" s="90"/>
      <c r="S916" s="107" t="str">
        <f t="shared" si="52"/>
        <v>Open PDFIR FINALLY.IR 1184 (S19.CI.20-01)(12-00)</v>
      </c>
    </row>
    <row r="917" spans="1:19" s="118" customFormat="1" ht="80.099999999999994" hidden="1" customHeight="1" x14ac:dyDescent="0.3">
      <c r="A917" s="450">
        <f t="shared" si="51"/>
        <v>912</v>
      </c>
      <c r="B917" s="451" t="s">
        <v>4911</v>
      </c>
      <c r="C917" s="108"/>
      <c r="D917" s="103" t="s">
        <v>76</v>
      </c>
      <c r="E917" s="108" t="s">
        <v>1545</v>
      </c>
      <c r="F917" s="429" t="s">
        <v>4901</v>
      </c>
      <c r="G917" s="90" t="s">
        <v>195</v>
      </c>
      <c r="H917" s="98">
        <v>45311</v>
      </c>
      <c r="I917" s="98">
        <v>45311</v>
      </c>
      <c r="J917" s="98" t="s">
        <v>62</v>
      </c>
      <c r="K917" s="90"/>
      <c r="L917" s="206"/>
      <c r="M917" s="206"/>
      <c r="N917" s="90"/>
      <c r="O917" s="90"/>
      <c r="P917" s="90"/>
      <c r="Q917" s="90"/>
      <c r="R917" s="90"/>
      <c r="S917" s="107" t="str">
        <f t="shared" si="52"/>
        <v>Open PDFIR FINALLY.IR 847 (S19.CI.20-01)(10-00)</v>
      </c>
    </row>
    <row r="918" spans="1:19" s="118" customFormat="1" ht="80.099999999999994" hidden="1" customHeight="1" x14ac:dyDescent="0.3">
      <c r="A918" s="450">
        <f t="shared" si="51"/>
        <v>913</v>
      </c>
      <c r="B918" s="451" t="s">
        <v>4910</v>
      </c>
      <c r="C918" s="108"/>
      <c r="D918" s="103" t="s">
        <v>76</v>
      </c>
      <c r="E918" s="108" t="s">
        <v>1545</v>
      </c>
      <c r="F918" s="429" t="s">
        <v>4900</v>
      </c>
      <c r="G918" s="90" t="s">
        <v>195</v>
      </c>
      <c r="H918" s="98">
        <v>45311</v>
      </c>
      <c r="I918" s="98">
        <v>45311</v>
      </c>
      <c r="J918" s="98" t="s">
        <v>62</v>
      </c>
      <c r="K918" s="90"/>
      <c r="L918" s="206"/>
      <c r="M918" s="206"/>
      <c r="N918" s="90"/>
      <c r="O918" s="90"/>
      <c r="P918" s="90"/>
      <c r="Q918" s="90"/>
      <c r="R918" s="90"/>
      <c r="S918" s="107" t="str">
        <f t="shared" si="52"/>
        <v>Open PDFIR FINALLY.IR 846 (S19.CI.20-01)(10-00)</v>
      </c>
    </row>
    <row r="919" spans="1:19" s="118" customFormat="1" ht="80.099999999999994" hidden="1" customHeight="1" x14ac:dyDescent="0.3">
      <c r="A919" s="450">
        <f t="shared" si="51"/>
        <v>914</v>
      </c>
      <c r="B919" s="451" t="s">
        <v>5007</v>
      </c>
      <c r="C919" s="110"/>
      <c r="D919" s="103" t="s">
        <v>76</v>
      </c>
      <c r="E919" s="108" t="s">
        <v>1545</v>
      </c>
      <c r="F919" s="429" t="s">
        <v>4993</v>
      </c>
      <c r="G919" s="90" t="s">
        <v>195</v>
      </c>
      <c r="H919" s="98">
        <v>45311</v>
      </c>
      <c r="I919" s="98">
        <v>45311</v>
      </c>
      <c r="J919" s="98" t="s">
        <v>1671</v>
      </c>
      <c r="K919" s="90"/>
      <c r="L919" s="206"/>
      <c r="M919" s="206"/>
      <c r="N919" s="90"/>
      <c r="O919" s="90"/>
      <c r="P919" s="90"/>
      <c r="Q919" s="90"/>
      <c r="R919" s="90"/>
      <c r="S919" s="107" t="str">
        <f t="shared" si="52"/>
        <v>Open PDFIR FINALLY.IR 876 (S19.CI.20-01)(10-00)</v>
      </c>
    </row>
    <row r="920" spans="1:19" ht="80.099999999999994" hidden="1" customHeight="1" x14ac:dyDescent="0.3">
      <c r="A920" s="450">
        <f t="shared" si="51"/>
        <v>915</v>
      </c>
      <c r="B920" s="451" t="s">
        <v>6818</v>
      </c>
      <c r="D920" s="103" t="s">
        <v>1634</v>
      </c>
      <c r="E920" s="108" t="s">
        <v>1545</v>
      </c>
      <c r="F920" s="429" t="s">
        <v>6661</v>
      </c>
      <c r="G920" s="90" t="s">
        <v>195</v>
      </c>
      <c r="H920" s="98">
        <v>45311</v>
      </c>
      <c r="I920" s="98">
        <v>45311</v>
      </c>
      <c r="J920" s="98" t="s">
        <v>62</v>
      </c>
      <c r="K920" s="90"/>
      <c r="L920" s="206"/>
      <c r="M920" s="206"/>
      <c r="N920" s="90"/>
      <c r="O920" s="90"/>
      <c r="P920" s="90"/>
      <c r="Q920" s="90"/>
      <c r="R920" s="90"/>
      <c r="S920" s="107" t="str">
        <f t="shared" si="52"/>
        <v>Open PDFIR FINALLY.IR 1183 (S19.CI.20-01)(12-00)</v>
      </c>
    </row>
    <row r="921" spans="1:19" ht="80.099999999999994" hidden="1" customHeight="1" x14ac:dyDescent="0.3">
      <c r="A921" s="450">
        <f t="shared" si="51"/>
        <v>916</v>
      </c>
      <c r="B921" s="451" t="s">
        <v>4909</v>
      </c>
      <c r="C921" s="108"/>
      <c r="D921" s="103" t="s">
        <v>76</v>
      </c>
      <c r="E921" s="108" t="s">
        <v>1545</v>
      </c>
      <c r="F921" s="429" t="s">
        <v>4899</v>
      </c>
      <c r="G921" s="90" t="s">
        <v>195</v>
      </c>
      <c r="H921" s="98">
        <v>45311</v>
      </c>
      <c r="I921" s="98">
        <v>45311</v>
      </c>
      <c r="J921" s="98" t="s">
        <v>62</v>
      </c>
      <c r="K921" s="90"/>
      <c r="L921" s="206"/>
      <c r="M921" s="206"/>
      <c r="N921" s="90"/>
      <c r="O921" s="90"/>
      <c r="P921" s="90"/>
      <c r="Q921" s="90"/>
      <c r="R921" s="90"/>
      <c r="S921" s="107" t="str">
        <f t="shared" si="52"/>
        <v>Open PDFIR FINALLY.IR 845 (S19.CI.20-01)(10-00)</v>
      </c>
    </row>
    <row r="922" spans="1:19" ht="80.099999999999994" hidden="1" customHeight="1" x14ac:dyDescent="0.3">
      <c r="A922" s="450">
        <f t="shared" si="51"/>
        <v>917</v>
      </c>
      <c r="B922" s="451" t="s">
        <v>4927</v>
      </c>
      <c r="C922" s="108"/>
      <c r="D922" s="103" t="s">
        <v>76</v>
      </c>
      <c r="E922" s="108" t="s">
        <v>3482</v>
      </c>
      <c r="F922" s="429" t="s">
        <v>4928</v>
      </c>
      <c r="G922" s="90" t="s">
        <v>195</v>
      </c>
      <c r="H922" s="98">
        <v>45311</v>
      </c>
      <c r="I922" s="98">
        <v>45311</v>
      </c>
      <c r="J922" s="98" t="s">
        <v>62</v>
      </c>
      <c r="K922" s="90"/>
      <c r="L922" s="206"/>
      <c r="M922" s="206"/>
      <c r="N922" s="90"/>
      <c r="O922" s="90"/>
      <c r="P922" s="90"/>
      <c r="Q922" s="90"/>
      <c r="R922" s="90"/>
      <c r="S922" s="107" t="str">
        <f t="shared" si="52"/>
        <v>Open PDFIR FINALLY.IR 854 (S19.CI.20-01)(10-00)</v>
      </c>
    </row>
    <row r="923" spans="1:19" ht="80.099999999999994" hidden="1" customHeight="1" x14ac:dyDescent="0.3">
      <c r="A923" s="450">
        <f t="shared" si="51"/>
        <v>918</v>
      </c>
      <c r="B923" s="451" t="s">
        <v>5012</v>
      </c>
      <c r="D923" s="103" t="s">
        <v>76</v>
      </c>
      <c r="E923" s="108" t="s">
        <v>1545</v>
      </c>
      <c r="F923" s="429" t="s">
        <v>4997</v>
      </c>
      <c r="G923" s="90" t="s">
        <v>195</v>
      </c>
      <c r="H923" s="98">
        <v>45311</v>
      </c>
      <c r="I923" s="98">
        <v>45311</v>
      </c>
      <c r="J923" s="98" t="s">
        <v>62</v>
      </c>
      <c r="K923" s="90"/>
      <c r="L923" s="206"/>
      <c r="M923" s="206"/>
      <c r="N923" s="90"/>
      <c r="O923" s="90"/>
      <c r="P923" s="90"/>
      <c r="Q923" s="90"/>
      <c r="R923" s="90"/>
      <c r="S923" s="107" t="str">
        <f t="shared" si="52"/>
        <v>Open PDFIR FINALLY.IR 881 (S19.CI.20-01)(10-00)</v>
      </c>
    </row>
    <row r="924" spans="1:19" ht="80.099999999999994" hidden="1" customHeight="1" x14ac:dyDescent="0.3">
      <c r="A924" s="450">
        <f t="shared" si="51"/>
        <v>919</v>
      </c>
      <c r="B924" s="451" t="s">
        <v>7036</v>
      </c>
      <c r="D924" s="103" t="s">
        <v>1634</v>
      </c>
      <c r="E924" s="108" t="s">
        <v>1545</v>
      </c>
      <c r="F924" s="429" t="s">
        <v>7037</v>
      </c>
      <c r="G924" s="90" t="s">
        <v>195</v>
      </c>
      <c r="H924" s="98">
        <v>45312</v>
      </c>
      <c r="I924" s="98">
        <v>45312</v>
      </c>
      <c r="J924" s="98" t="s">
        <v>62</v>
      </c>
      <c r="K924" s="90"/>
      <c r="L924" s="206"/>
      <c r="M924" s="206"/>
      <c r="N924" s="90"/>
      <c r="O924" s="90"/>
      <c r="P924" s="90"/>
      <c r="Q924" s="90"/>
      <c r="R924" s="90"/>
      <c r="S924" s="107" t="str">
        <f t="shared" si="52"/>
        <v>Open PDFIR FINALLY.IR 1269 (S19.CI.21-01)(12-00)</v>
      </c>
    </row>
    <row r="925" spans="1:19" ht="80.099999999999994" hidden="1" customHeight="1" x14ac:dyDescent="0.3">
      <c r="A925" s="450">
        <f t="shared" si="51"/>
        <v>920</v>
      </c>
      <c r="B925" s="451" t="s">
        <v>7043</v>
      </c>
      <c r="D925" s="103" t="s">
        <v>1634</v>
      </c>
      <c r="E925" s="108" t="s">
        <v>1545</v>
      </c>
      <c r="F925" s="429" t="s">
        <v>7042</v>
      </c>
      <c r="G925" s="90" t="s">
        <v>195</v>
      </c>
      <c r="H925" s="98">
        <v>45312</v>
      </c>
      <c r="I925" s="98">
        <v>45312</v>
      </c>
      <c r="J925" s="98" t="s">
        <v>62</v>
      </c>
      <c r="K925" s="90"/>
      <c r="L925" s="206"/>
      <c r="M925" s="206"/>
      <c r="N925" s="90"/>
      <c r="O925" s="90"/>
      <c r="P925" s="90"/>
      <c r="Q925" s="90"/>
      <c r="R925" s="90"/>
      <c r="S925" s="107" t="str">
        <f t="shared" si="52"/>
        <v>Open PDFIR FINALLY.IR 1272 (S19.CI.21-01)(12-00)</v>
      </c>
    </row>
    <row r="926" spans="1:19" ht="80.099999999999994" hidden="1" customHeight="1" x14ac:dyDescent="0.3">
      <c r="A926" s="450">
        <f t="shared" si="51"/>
        <v>921</v>
      </c>
      <c r="B926" s="451" t="s">
        <v>5014</v>
      </c>
      <c r="D926" s="103" t="s">
        <v>76</v>
      </c>
      <c r="E926" s="108" t="s">
        <v>1545</v>
      </c>
      <c r="F926" s="429" t="s">
        <v>4999</v>
      </c>
      <c r="G926" s="90" t="s">
        <v>195</v>
      </c>
      <c r="H926" s="98">
        <v>45312</v>
      </c>
      <c r="I926" s="98">
        <v>45312</v>
      </c>
      <c r="J926" s="98" t="s">
        <v>62</v>
      </c>
      <c r="K926" s="90"/>
      <c r="L926" s="206"/>
      <c r="M926" s="206"/>
      <c r="N926" s="90"/>
      <c r="O926" s="90"/>
      <c r="P926" s="90"/>
      <c r="Q926" s="90"/>
      <c r="R926" s="90"/>
      <c r="S926" s="107" t="str">
        <f t="shared" si="52"/>
        <v>Open PDFIR FINALLY.IR 883 (S19.CI.21-01)(10-00)</v>
      </c>
    </row>
    <row r="927" spans="1:19" ht="80.099999999999994" hidden="1" customHeight="1" x14ac:dyDescent="0.3">
      <c r="A927" s="450">
        <f t="shared" si="51"/>
        <v>922</v>
      </c>
      <c r="B927" s="451" t="s">
        <v>5025</v>
      </c>
      <c r="D927" s="103" t="s">
        <v>4383</v>
      </c>
      <c r="E927" s="108" t="s">
        <v>3436</v>
      </c>
      <c r="F927" s="429" t="s">
        <v>5027</v>
      </c>
      <c r="G927" s="90" t="s">
        <v>195</v>
      </c>
      <c r="H927" s="98">
        <v>45312</v>
      </c>
      <c r="I927" s="98">
        <v>45313</v>
      </c>
      <c r="J927" s="98" t="s">
        <v>1671</v>
      </c>
      <c r="K927" s="90"/>
      <c r="L927" s="206"/>
      <c r="M927" s="206"/>
      <c r="N927" s="90"/>
      <c r="O927" s="90"/>
      <c r="P927" s="90"/>
      <c r="Q927" s="90"/>
      <c r="R927" s="90"/>
      <c r="S927" s="107" t="str">
        <f t="shared" si="52"/>
        <v>Open PDFIR FINALLY.IR 890 (S19.SU.21-01)(10-00)</v>
      </c>
    </row>
    <row r="928" spans="1:19" ht="80.099999999999994" hidden="1" customHeight="1" x14ac:dyDescent="0.3">
      <c r="A928" s="450">
        <f t="shared" si="51"/>
        <v>923</v>
      </c>
      <c r="B928" s="451" t="s">
        <v>4948</v>
      </c>
      <c r="D928" s="103" t="s">
        <v>76</v>
      </c>
      <c r="E928" s="108" t="s">
        <v>1545</v>
      </c>
      <c r="F928" s="429" t="s">
        <v>4955</v>
      </c>
      <c r="G928" s="90" t="s">
        <v>195</v>
      </c>
      <c r="H928" s="98">
        <v>45312</v>
      </c>
      <c r="I928" s="98">
        <v>45312</v>
      </c>
      <c r="J928" s="98" t="s">
        <v>62</v>
      </c>
      <c r="K928" s="90"/>
      <c r="L928" s="206"/>
      <c r="M928" s="206"/>
      <c r="N928" s="90"/>
      <c r="O928" s="90"/>
      <c r="P928" s="90"/>
      <c r="Q928" s="90"/>
      <c r="R928" s="90"/>
      <c r="S928" s="107" t="str">
        <f t="shared" si="52"/>
        <v>Open PDFIR FINALLY.IR 859 (S19.CI.21-01)(10-00)</v>
      </c>
    </row>
    <row r="929" spans="1:19" ht="80.099999999999994" hidden="1" customHeight="1" x14ac:dyDescent="0.3">
      <c r="A929" s="450">
        <f t="shared" si="51"/>
        <v>924</v>
      </c>
      <c r="B929" s="451" t="s">
        <v>4963</v>
      </c>
      <c r="D929" s="103" t="s">
        <v>76</v>
      </c>
      <c r="E929" s="108" t="s">
        <v>1545</v>
      </c>
      <c r="F929" s="429" t="s">
        <v>4961</v>
      </c>
      <c r="G929" s="90" t="s">
        <v>195</v>
      </c>
      <c r="H929" s="98">
        <v>45312</v>
      </c>
      <c r="I929" s="98">
        <v>45312</v>
      </c>
      <c r="J929" s="98" t="s">
        <v>62</v>
      </c>
      <c r="K929" s="90"/>
      <c r="L929" s="206"/>
      <c r="M929" s="206"/>
      <c r="N929" s="90"/>
      <c r="O929" s="90"/>
      <c r="P929" s="90"/>
      <c r="Q929" s="90"/>
      <c r="R929" s="90"/>
      <c r="S929" s="107" t="str">
        <f t="shared" si="52"/>
        <v>Open PDFIR FINALLY.IR 864 (S19.CI.21-01)(10-00)</v>
      </c>
    </row>
    <row r="930" spans="1:19" ht="80.099999999999994" hidden="1" customHeight="1" x14ac:dyDescent="0.3">
      <c r="A930" s="450">
        <f t="shared" si="51"/>
        <v>925</v>
      </c>
      <c r="B930" s="451" t="s">
        <v>4947</v>
      </c>
      <c r="D930" s="103" t="s">
        <v>76</v>
      </c>
      <c r="E930" s="108" t="s">
        <v>1545</v>
      </c>
      <c r="F930" s="429" t="s">
        <v>4956</v>
      </c>
      <c r="G930" s="90" t="s">
        <v>195</v>
      </c>
      <c r="H930" s="98">
        <v>45312</v>
      </c>
      <c r="I930" s="98">
        <v>45312</v>
      </c>
      <c r="J930" s="98" t="s">
        <v>62</v>
      </c>
      <c r="K930" s="90"/>
      <c r="L930" s="206"/>
      <c r="M930" s="206"/>
      <c r="N930" s="90"/>
      <c r="O930" s="90"/>
      <c r="P930" s="90"/>
      <c r="Q930" s="90"/>
      <c r="R930" s="90"/>
      <c r="S930" s="107" t="str">
        <f t="shared" si="52"/>
        <v>Open PDFIR FINALLY.IR 858 (S19.CI.21-01)(10-00)</v>
      </c>
    </row>
    <row r="931" spans="1:19" ht="79.5" hidden="1" customHeight="1" x14ac:dyDescent="0.3">
      <c r="A931" s="450">
        <f t="shared" si="51"/>
        <v>926</v>
      </c>
      <c r="B931" s="451" t="s">
        <v>5016</v>
      </c>
      <c r="D931" s="103" t="s">
        <v>76</v>
      </c>
      <c r="E931" s="108" t="s">
        <v>1545</v>
      </c>
      <c r="F931" s="429" t="s">
        <v>5001</v>
      </c>
      <c r="G931" s="90" t="s">
        <v>195</v>
      </c>
      <c r="H931" s="98">
        <v>45312</v>
      </c>
      <c r="I931" s="98">
        <v>45312</v>
      </c>
      <c r="J931" s="98" t="s">
        <v>62</v>
      </c>
      <c r="K931" s="90"/>
      <c r="L931" s="206"/>
      <c r="M931" s="206"/>
      <c r="N931" s="90"/>
      <c r="O931" s="90"/>
      <c r="P931" s="90"/>
      <c r="Q931" s="90"/>
      <c r="R931" s="90"/>
      <c r="S931" s="107" t="str">
        <f t="shared" si="52"/>
        <v>Open PDFIR FINALLY.IR 885 (S19.CI.22-01)(10-00)</v>
      </c>
    </row>
    <row r="932" spans="1:19" ht="79.5" hidden="1" customHeight="1" x14ac:dyDescent="0.3">
      <c r="A932" s="450">
        <f t="shared" si="51"/>
        <v>927</v>
      </c>
      <c r="B932" s="451" t="s">
        <v>7058</v>
      </c>
      <c r="D932" s="103" t="s">
        <v>1634</v>
      </c>
      <c r="E932" s="108" t="s">
        <v>1545</v>
      </c>
      <c r="F932" s="429" t="s">
        <v>7059</v>
      </c>
      <c r="G932" s="90" t="s">
        <v>195</v>
      </c>
      <c r="H932" s="98">
        <v>45313</v>
      </c>
      <c r="I932" s="98">
        <v>45313</v>
      </c>
      <c r="J932" s="98" t="s">
        <v>62</v>
      </c>
      <c r="K932" s="90"/>
      <c r="L932" s="206"/>
      <c r="M932" s="206"/>
      <c r="N932" s="90"/>
      <c r="O932" s="90"/>
      <c r="P932" s="90"/>
      <c r="Q932" s="90"/>
      <c r="R932" s="90"/>
      <c r="S932" s="107" t="str">
        <f t="shared" si="52"/>
        <v>Open PDFIR FINALLY.IR 1280 (S19.CI.22-01)(12-00)</v>
      </c>
    </row>
    <row r="933" spans="1:19" ht="79.5" hidden="1" customHeight="1" x14ac:dyDescent="0.3">
      <c r="A933" s="450">
        <f t="shared" si="51"/>
        <v>928</v>
      </c>
      <c r="B933" s="451" t="s">
        <v>5017</v>
      </c>
      <c r="D933" s="103" t="s">
        <v>76</v>
      </c>
      <c r="E933" s="108" t="s">
        <v>1545</v>
      </c>
      <c r="F933" s="429" t="s">
        <v>5002</v>
      </c>
      <c r="G933" s="90" t="s">
        <v>195</v>
      </c>
      <c r="H933" s="98">
        <v>45313</v>
      </c>
      <c r="I933" s="98">
        <v>45313</v>
      </c>
      <c r="J933" s="98" t="s">
        <v>62</v>
      </c>
      <c r="K933" s="90"/>
      <c r="L933" s="206"/>
      <c r="M933" s="206"/>
      <c r="N933" s="90"/>
      <c r="O933" s="90"/>
      <c r="P933" s="90"/>
      <c r="Q933" s="90"/>
      <c r="R933" s="90"/>
      <c r="S933" s="107" t="str">
        <f t="shared" si="52"/>
        <v>Open PDFIR FINALLY.IR 886 (S19.CI.22-01)(10-00)</v>
      </c>
    </row>
    <row r="934" spans="1:19" ht="79.5" hidden="1" customHeight="1" x14ac:dyDescent="0.3">
      <c r="A934" s="450">
        <f t="shared" si="51"/>
        <v>929</v>
      </c>
      <c r="B934" s="451" t="s">
        <v>7039</v>
      </c>
      <c r="D934" s="103" t="s">
        <v>1634</v>
      </c>
      <c r="E934" s="108" t="s">
        <v>1545</v>
      </c>
      <c r="F934" s="429" t="s">
        <v>7038</v>
      </c>
      <c r="G934" s="90" t="s">
        <v>195</v>
      </c>
      <c r="H934" s="98">
        <v>45313</v>
      </c>
      <c r="I934" s="98">
        <v>45313</v>
      </c>
      <c r="J934" s="98" t="s">
        <v>62</v>
      </c>
      <c r="K934" s="90"/>
      <c r="L934" s="206"/>
      <c r="M934" s="206"/>
      <c r="N934" s="90"/>
      <c r="O934" s="90"/>
      <c r="P934" s="90"/>
      <c r="Q934" s="90"/>
      <c r="R934" s="90"/>
      <c r="S934" s="107" t="str">
        <f t="shared" si="52"/>
        <v>Open PDFIR FINALLY.IR 1270 (S19.CI.22-01)(12-00)</v>
      </c>
    </row>
    <row r="935" spans="1:19" ht="79.5" hidden="1" customHeight="1" x14ac:dyDescent="0.3">
      <c r="A935" s="450">
        <f t="shared" si="51"/>
        <v>930</v>
      </c>
      <c r="B935" s="451" t="s">
        <v>7044</v>
      </c>
      <c r="D935" s="103" t="s">
        <v>1634</v>
      </c>
      <c r="E935" s="108" t="s">
        <v>1545</v>
      </c>
      <c r="F935" s="429" t="s">
        <v>7045</v>
      </c>
      <c r="G935" s="90" t="s">
        <v>195</v>
      </c>
      <c r="H935" s="98">
        <v>45313</v>
      </c>
      <c r="I935" s="98">
        <v>45313</v>
      </c>
      <c r="J935" s="98" t="s">
        <v>62</v>
      </c>
      <c r="K935" s="90"/>
      <c r="L935" s="206"/>
      <c r="M935" s="206"/>
      <c r="N935" s="90"/>
      <c r="O935" s="90"/>
      <c r="P935" s="90"/>
      <c r="Q935" s="90"/>
      <c r="R935" s="90"/>
      <c r="S935" s="107" t="str">
        <f t="shared" si="52"/>
        <v>Open PDFIR FINALLY.IR 1273 (S19.CI.22-01)(12-00)</v>
      </c>
    </row>
    <row r="936" spans="1:19" ht="79.5" hidden="1" customHeight="1" x14ac:dyDescent="0.3">
      <c r="A936" s="450">
        <f t="shared" si="51"/>
        <v>931</v>
      </c>
      <c r="B936" s="451" t="s">
        <v>5015</v>
      </c>
      <c r="D936" s="103" t="s">
        <v>76</v>
      </c>
      <c r="E936" s="108" t="s">
        <v>1545</v>
      </c>
      <c r="F936" s="429" t="s">
        <v>5000</v>
      </c>
      <c r="G936" s="90" t="s">
        <v>195</v>
      </c>
      <c r="H936" s="98">
        <v>45313</v>
      </c>
      <c r="I936" s="98">
        <v>45313</v>
      </c>
      <c r="J936" s="98" t="s">
        <v>62</v>
      </c>
      <c r="K936" s="90"/>
      <c r="L936" s="206"/>
      <c r="M936" s="206"/>
      <c r="N936" s="90"/>
      <c r="O936" s="90"/>
      <c r="P936" s="90"/>
      <c r="Q936" s="90"/>
      <c r="R936" s="90"/>
      <c r="S936" s="107" t="str">
        <f t="shared" si="52"/>
        <v>Open PDFIR FINALLY.IR 884 (S19.CI.22-01)(10-00)</v>
      </c>
    </row>
    <row r="937" spans="1:19" ht="79.5" hidden="1" customHeight="1" x14ac:dyDescent="0.3">
      <c r="A937" s="450">
        <f t="shared" si="51"/>
        <v>932</v>
      </c>
      <c r="B937" s="451" t="s">
        <v>4964</v>
      </c>
      <c r="D937" s="103" t="s">
        <v>4383</v>
      </c>
      <c r="E937" s="108" t="s">
        <v>1545</v>
      </c>
      <c r="F937" s="429" t="s">
        <v>4978</v>
      </c>
      <c r="G937" s="90" t="s">
        <v>195</v>
      </c>
      <c r="H937" s="98">
        <v>45313</v>
      </c>
      <c r="I937" s="98">
        <v>45313</v>
      </c>
      <c r="J937" s="98" t="s">
        <v>25</v>
      </c>
      <c r="K937" s="98" t="s">
        <v>195</v>
      </c>
      <c r="L937" s="206">
        <v>45555</v>
      </c>
      <c r="M937" s="206">
        <v>45555</v>
      </c>
      <c r="N937" s="98" t="s">
        <v>62</v>
      </c>
      <c r="O937" s="90"/>
      <c r="P937" s="90"/>
      <c r="Q937" s="90"/>
      <c r="R937" s="90"/>
      <c r="S937" s="107" t="str">
        <f t="shared" si="52"/>
        <v>Open PDFIR FINALLY.IR 865 (S19.SU.22-01)(10-00)</v>
      </c>
    </row>
    <row r="938" spans="1:19" ht="79.5" hidden="1" customHeight="1" x14ac:dyDescent="0.3">
      <c r="A938" s="450">
        <f t="shared" si="51"/>
        <v>933</v>
      </c>
      <c r="B938" s="451" t="s">
        <v>4965</v>
      </c>
      <c r="D938" s="103" t="s">
        <v>4383</v>
      </c>
      <c r="E938" s="108"/>
      <c r="F938" s="429" t="s">
        <v>4966</v>
      </c>
      <c r="G938" s="90" t="s">
        <v>195</v>
      </c>
      <c r="H938" s="98">
        <v>45313</v>
      </c>
      <c r="I938" s="98">
        <v>45313</v>
      </c>
      <c r="J938" s="98" t="s">
        <v>25</v>
      </c>
      <c r="K938" s="90"/>
      <c r="L938" s="494"/>
      <c r="M938" s="494"/>
      <c r="N938" s="488"/>
      <c r="O938" s="90"/>
      <c r="P938" s="90"/>
      <c r="Q938" s="90"/>
      <c r="R938" s="90"/>
      <c r="S938" s="107" t="str">
        <f t="shared" si="52"/>
        <v>Open PDFIR FINALLY.IR 866 (S19.SU.22-01)(10-00)</v>
      </c>
    </row>
    <row r="939" spans="1:19" ht="79.5" hidden="1" customHeight="1" x14ac:dyDescent="0.3">
      <c r="A939" s="450">
        <f t="shared" si="51"/>
        <v>934</v>
      </c>
      <c r="B939" s="451" t="s">
        <v>4981</v>
      </c>
      <c r="D939" s="103" t="s">
        <v>76</v>
      </c>
      <c r="E939" s="108" t="s">
        <v>1545</v>
      </c>
      <c r="F939" s="429" t="s">
        <v>4988</v>
      </c>
      <c r="G939" s="90" t="s">
        <v>195</v>
      </c>
      <c r="H939" s="98">
        <v>45313</v>
      </c>
      <c r="I939" s="98">
        <v>45313</v>
      </c>
      <c r="J939" s="98" t="s">
        <v>62</v>
      </c>
      <c r="K939" s="90"/>
      <c r="L939" s="206"/>
      <c r="M939" s="206"/>
      <c r="N939" s="90"/>
      <c r="O939" s="90"/>
      <c r="P939" s="90"/>
      <c r="Q939" s="90"/>
      <c r="R939" s="90"/>
      <c r="S939" s="107" t="str">
        <f t="shared" si="52"/>
        <v>Open PDFIR FINALLY.IR 869 (S19.CI.22-01)(10-00)</v>
      </c>
    </row>
    <row r="940" spans="1:19" ht="79.5" hidden="1" customHeight="1" x14ac:dyDescent="0.3">
      <c r="A940" s="450">
        <f t="shared" si="51"/>
        <v>935</v>
      </c>
      <c r="B940" s="451" t="s">
        <v>4979</v>
      </c>
      <c r="D940" s="103" t="s">
        <v>76</v>
      </c>
      <c r="E940" s="108" t="s">
        <v>1545</v>
      </c>
      <c r="F940" s="429" t="s">
        <v>4986</v>
      </c>
      <c r="G940" s="90" t="s">
        <v>195</v>
      </c>
      <c r="H940" s="98">
        <v>45313</v>
      </c>
      <c r="I940" s="98">
        <v>45312</v>
      </c>
      <c r="J940" s="98" t="s">
        <v>62</v>
      </c>
      <c r="K940" s="90"/>
      <c r="L940" s="494"/>
      <c r="M940" s="494"/>
      <c r="N940" s="488"/>
      <c r="O940" s="90"/>
      <c r="P940" s="90"/>
      <c r="Q940" s="90"/>
      <c r="R940" s="90"/>
      <c r="S940" s="107" t="str">
        <f t="shared" si="52"/>
        <v>Open PDFIR FINALLY.IR 867 (S19.CI.21-01)(10-00)</v>
      </c>
    </row>
    <row r="941" spans="1:19" ht="79.5" hidden="1" customHeight="1" x14ac:dyDescent="0.3">
      <c r="A941" s="450">
        <f t="shared" si="51"/>
        <v>936</v>
      </c>
      <c r="B941" s="451" t="s">
        <v>5009</v>
      </c>
      <c r="D941" s="103" t="s">
        <v>76</v>
      </c>
      <c r="E941" s="108" t="s">
        <v>1545</v>
      </c>
      <c r="F941" s="429" t="s">
        <v>4994</v>
      </c>
      <c r="G941" s="90" t="s">
        <v>195</v>
      </c>
      <c r="H941" s="98">
        <v>45313</v>
      </c>
      <c r="I941" s="98">
        <v>45313</v>
      </c>
      <c r="J941" s="98" t="s">
        <v>25</v>
      </c>
      <c r="K941" s="98" t="s">
        <v>195</v>
      </c>
      <c r="L941" s="98">
        <v>45494</v>
      </c>
      <c r="M941" s="98">
        <v>45494</v>
      </c>
      <c r="N941" s="98" t="s">
        <v>62</v>
      </c>
      <c r="O941" s="90"/>
      <c r="P941" s="90"/>
      <c r="Q941" s="90"/>
      <c r="R941" s="90"/>
      <c r="S941" s="107" t="str">
        <f t="shared" si="52"/>
        <v>Open PDFIR FINALLY.IR 878 (S19.CI.22-01)(10-00)</v>
      </c>
    </row>
    <row r="942" spans="1:19" ht="79.5" hidden="1" customHeight="1" x14ac:dyDescent="0.3">
      <c r="A942" s="450">
        <f t="shared" si="51"/>
        <v>937</v>
      </c>
      <c r="B942" s="451" t="s">
        <v>4980</v>
      </c>
      <c r="D942" s="103" t="s">
        <v>76</v>
      </c>
      <c r="E942" s="108" t="s">
        <v>1545</v>
      </c>
      <c r="F942" s="429" t="s">
        <v>4987</v>
      </c>
      <c r="G942" s="90" t="s">
        <v>195</v>
      </c>
      <c r="H942" s="98">
        <v>45313</v>
      </c>
      <c r="I942" s="98">
        <v>45313</v>
      </c>
      <c r="J942" s="98" t="s">
        <v>62</v>
      </c>
      <c r="K942" s="90"/>
      <c r="L942" s="206"/>
      <c r="M942" s="206"/>
      <c r="N942" s="90"/>
      <c r="O942" s="90"/>
      <c r="P942" s="90"/>
      <c r="Q942" s="90"/>
      <c r="R942" s="90"/>
      <c r="S942" s="107" t="str">
        <f t="shared" si="52"/>
        <v>Open PDFIR FINALLY.IR 868 (S19.CI.22-01)(10-00)</v>
      </c>
    </row>
    <row r="943" spans="1:19" ht="79.5" customHeight="1" x14ac:dyDescent="0.3">
      <c r="A943" s="450">
        <f t="shared" si="51"/>
        <v>938</v>
      </c>
      <c r="B943" s="451" t="s">
        <v>4971</v>
      </c>
      <c r="D943" s="103" t="s">
        <v>1140</v>
      </c>
      <c r="E943" s="108" t="s">
        <v>1545</v>
      </c>
      <c r="F943" s="429" t="s">
        <v>4973</v>
      </c>
      <c r="G943" s="90" t="s">
        <v>195</v>
      </c>
      <c r="H943" s="98">
        <v>45314</v>
      </c>
      <c r="I943" s="98">
        <v>45314</v>
      </c>
      <c r="J943" s="98" t="s">
        <v>1671</v>
      </c>
      <c r="K943" s="90"/>
      <c r="L943" s="206"/>
      <c r="M943" s="206"/>
      <c r="N943" s="90"/>
      <c r="O943" s="90"/>
      <c r="P943" s="90"/>
      <c r="Q943" s="90"/>
      <c r="R943" s="90"/>
      <c r="S943" s="107" t="str">
        <f t="shared" si="52"/>
        <v>Open PDFIR FINALLY.IR 73 (S19.ELE.23-01)(10-00)</v>
      </c>
    </row>
    <row r="944" spans="1:19" ht="79.5" customHeight="1" x14ac:dyDescent="0.3">
      <c r="A944" s="450">
        <f t="shared" si="51"/>
        <v>939</v>
      </c>
      <c r="B944" s="451" t="s">
        <v>4974</v>
      </c>
      <c r="D944" s="103" t="s">
        <v>1140</v>
      </c>
      <c r="E944" s="108" t="s">
        <v>1545</v>
      </c>
      <c r="F944" s="429" t="s">
        <v>4977</v>
      </c>
      <c r="G944" s="90" t="s">
        <v>195</v>
      </c>
      <c r="H944" s="98">
        <v>45314</v>
      </c>
      <c r="I944" s="98">
        <v>45314</v>
      </c>
      <c r="J944" s="98" t="s">
        <v>1671</v>
      </c>
      <c r="K944" s="90"/>
      <c r="L944" s="206"/>
      <c r="M944" s="206"/>
      <c r="N944" s="90"/>
      <c r="O944" s="90"/>
      <c r="P944" s="90"/>
      <c r="Q944" s="90"/>
      <c r="R944" s="90"/>
      <c r="S944" s="107" t="str">
        <f t="shared" si="52"/>
        <v>Open PDFIR FINALLY.IR 75 (S19.ELE.23-01)(12-00)</v>
      </c>
    </row>
    <row r="945" spans="1:19" ht="79.5" customHeight="1" x14ac:dyDescent="0.3">
      <c r="A945" s="450">
        <f t="shared" si="51"/>
        <v>940</v>
      </c>
      <c r="B945" s="451" t="s">
        <v>4970</v>
      </c>
      <c r="D945" s="103" t="s">
        <v>1140</v>
      </c>
      <c r="E945" s="108" t="s">
        <v>4728</v>
      </c>
      <c r="F945" s="429" t="s">
        <v>4972</v>
      </c>
      <c r="G945" s="90" t="s">
        <v>195</v>
      </c>
      <c r="H945" s="98">
        <v>45314</v>
      </c>
      <c r="I945" s="98">
        <v>45314</v>
      </c>
      <c r="J945" s="98" t="s">
        <v>1671</v>
      </c>
      <c r="K945" s="90"/>
      <c r="L945" s="206"/>
      <c r="M945" s="206"/>
      <c r="N945" s="90"/>
      <c r="O945" s="90"/>
      <c r="P945" s="90"/>
      <c r="Q945" s="90"/>
      <c r="R945" s="90"/>
      <c r="S945" s="107" t="str">
        <f t="shared" si="52"/>
        <v>Open PDFIR FINALLY.IR 72 (S19.ELE.23-01)(10-00)</v>
      </c>
    </row>
    <row r="946" spans="1:19" ht="79.5" customHeight="1" x14ac:dyDescent="0.3">
      <c r="A946" s="450">
        <f t="shared" si="51"/>
        <v>941</v>
      </c>
      <c r="B946" s="451" t="s">
        <v>4975</v>
      </c>
      <c r="D946" s="103" t="s">
        <v>1140</v>
      </c>
      <c r="E946" s="108" t="s">
        <v>1545</v>
      </c>
      <c r="F946" s="429" t="s">
        <v>4976</v>
      </c>
      <c r="G946" s="90" t="s">
        <v>195</v>
      </c>
      <c r="H946" s="98">
        <v>45314</v>
      </c>
      <c r="I946" s="98">
        <v>45314</v>
      </c>
      <c r="J946" s="98" t="s">
        <v>1671</v>
      </c>
      <c r="K946" s="90"/>
      <c r="L946" s="494"/>
      <c r="M946" s="494"/>
      <c r="N946" s="488"/>
      <c r="O946" s="90"/>
      <c r="P946" s="90"/>
      <c r="Q946" s="90"/>
      <c r="R946" s="90"/>
      <c r="S946" s="107" t="str">
        <f t="shared" si="52"/>
        <v>Open PDFIR FINALLY.IR 74 (S19.ELE.23-01)(12-00)</v>
      </c>
    </row>
    <row r="947" spans="1:19" ht="79.5" hidden="1" customHeight="1" x14ac:dyDescent="0.3">
      <c r="A947" s="450">
        <f t="shared" si="51"/>
        <v>942</v>
      </c>
      <c r="B947" s="451" t="s">
        <v>6966</v>
      </c>
      <c r="D947" s="103" t="s">
        <v>1634</v>
      </c>
      <c r="E947" s="108" t="s">
        <v>1545</v>
      </c>
      <c r="F947" s="429" t="s">
        <v>6967</v>
      </c>
      <c r="G947" s="90" t="s">
        <v>195</v>
      </c>
      <c r="H947" s="98">
        <v>45314</v>
      </c>
      <c r="I947" s="98">
        <v>45314</v>
      </c>
      <c r="J947" s="98" t="s">
        <v>62</v>
      </c>
      <c r="K947" s="90"/>
      <c r="L947" s="494"/>
      <c r="M947" s="494"/>
      <c r="N947" s="488"/>
      <c r="O947" s="90"/>
      <c r="P947" s="90"/>
      <c r="Q947" s="90"/>
      <c r="R947" s="90"/>
      <c r="S947" s="107" t="str">
        <f t="shared" si="52"/>
        <v>Open PDFIR FINALLY.IR 1247 (S19.CI.23-01)(12-00)</v>
      </c>
    </row>
    <row r="948" spans="1:19" ht="79.5" hidden="1" customHeight="1" x14ac:dyDescent="0.3">
      <c r="A948" s="450">
        <f t="shared" si="51"/>
        <v>943</v>
      </c>
      <c r="B948" s="451" t="s">
        <v>7061</v>
      </c>
      <c r="D948" s="103" t="s">
        <v>1634</v>
      </c>
      <c r="E948" s="108" t="s">
        <v>1545</v>
      </c>
      <c r="F948" s="429" t="s">
        <v>7060</v>
      </c>
      <c r="G948" s="90" t="s">
        <v>195</v>
      </c>
      <c r="H948" s="98">
        <v>45314</v>
      </c>
      <c r="I948" s="98">
        <v>45314</v>
      </c>
      <c r="J948" s="98" t="s">
        <v>62</v>
      </c>
      <c r="K948" s="90"/>
      <c r="L948" s="206"/>
      <c r="M948" s="206"/>
      <c r="N948" s="90"/>
      <c r="O948" s="90"/>
      <c r="P948" s="90"/>
      <c r="Q948" s="90"/>
      <c r="R948" s="90"/>
      <c r="S948" s="107" t="str">
        <f t="shared" si="52"/>
        <v>Open PDFIR FINALLY.IR 1281 (S19.CI.23-01)(12-00)</v>
      </c>
    </row>
    <row r="949" spans="1:19" ht="79.5" hidden="1" customHeight="1" x14ac:dyDescent="0.3">
      <c r="A949" s="450">
        <f t="shared" si="51"/>
        <v>944</v>
      </c>
      <c r="B949" s="451" t="s">
        <v>5018</v>
      </c>
      <c r="D949" s="103" t="s">
        <v>76</v>
      </c>
      <c r="E949" s="108" t="s">
        <v>1545</v>
      </c>
      <c r="F949" s="429" t="s">
        <v>5003</v>
      </c>
      <c r="G949" s="90" t="s">
        <v>195</v>
      </c>
      <c r="H949" s="98">
        <v>45314</v>
      </c>
      <c r="I949" s="98">
        <v>45314</v>
      </c>
      <c r="J949" s="98" t="s">
        <v>62</v>
      </c>
      <c r="K949" s="90"/>
      <c r="L949" s="206"/>
      <c r="M949" s="206"/>
      <c r="N949" s="90"/>
      <c r="O949" s="90"/>
      <c r="P949" s="90"/>
      <c r="Q949" s="90"/>
      <c r="R949" s="90"/>
      <c r="S949" s="107" t="str">
        <f t="shared" si="52"/>
        <v>Open PDFIR FINALLY.IR 887 (S19.CI.23-01)(10-00)</v>
      </c>
    </row>
    <row r="950" spans="1:19" ht="80.099999999999994" hidden="1" customHeight="1" x14ac:dyDescent="0.3">
      <c r="A950" s="450">
        <f t="shared" si="51"/>
        <v>945</v>
      </c>
      <c r="B950" s="451" t="s">
        <v>6840</v>
      </c>
      <c r="D950" s="103" t="s">
        <v>1634</v>
      </c>
      <c r="E950" s="108" t="s">
        <v>1545</v>
      </c>
      <c r="F950" s="429" t="s">
        <v>6653</v>
      </c>
      <c r="G950" s="90" t="s">
        <v>195</v>
      </c>
      <c r="H950" s="98">
        <v>45314</v>
      </c>
      <c r="I950" s="98">
        <v>45314</v>
      </c>
      <c r="J950" s="98" t="s">
        <v>62</v>
      </c>
      <c r="K950" s="90"/>
      <c r="L950" s="206"/>
      <c r="M950" s="206"/>
      <c r="N950" s="90"/>
      <c r="O950" s="90"/>
      <c r="P950" s="90"/>
      <c r="Q950" s="90"/>
      <c r="R950" s="90"/>
      <c r="S950" s="107" t="str">
        <f t="shared" si="52"/>
        <v>Open PDFIR FINALLY.IR 1207 (S19.CI.23-01)(12-00)</v>
      </c>
    </row>
    <row r="951" spans="1:19" ht="80.099999999999994" hidden="1" customHeight="1" x14ac:dyDescent="0.3">
      <c r="A951" s="450">
        <f t="shared" si="51"/>
        <v>946</v>
      </c>
      <c r="B951" s="451" t="s">
        <v>5006</v>
      </c>
      <c r="D951" s="103" t="s">
        <v>76</v>
      </c>
      <c r="E951" s="108" t="s">
        <v>1545</v>
      </c>
      <c r="F951" s="429" t="s">
        <v>4992</v>
      </c>
      <c r="G951" s="90" t="s">
        <v>195</v>
      </c>
      <c r="H951" s="98">
        <v>45314</v>
      </c>
      <c r="I951" s="98">
        <v>45314</v>
      </c>
      <c r="J951" s="98" t="s">
        <v>1671</v>
      </c>
      <c r="K951" s="98"/>
      <c r="L951" s="98"/>
      <c r="M951" s="206"/>
      <c r="N951" s="90"/>
      <c r="O951" s="90"/>
      <c r="P951" s="90"/>
      <c r="Q951" s="90"/>
      <c r="R951" s="90"/>
      <c r="S951" s="107" t="str">
        <f t="shared" si="52"/>
        <v>Open PDFIR FINALLY.IR 875 (S19.CI.23-01)(10-00)</v>
      </c>
    </row>
    <row r="952" spans="1:19" ht="80.099999999999994" hidden="1" customHeight="1" x14ac:dyDescent="0.3">
      <c r="A952" s="450">
        <f t="shared" si="51"/>
        <v>947</v>
      </c>
      <c r="B952" s="451" t="s">
        <v>8552</v>
      </c>
      <c r="D952" s="108" t="s">
        <v>1634</v>
      </c>
      <c r="E952" s="108" t="s">
        <v>1545</v>
      </c>
      <c r="F952" s="429" t="s">
        <v>8553</v>
      </c>
      <c r="G952" s="90" t="s">
        <v>195</v>
      </c>
      <c r="H952" s="98">
        <v>45314</v>
      </c>
      <c r="I952" s="98">
        <v>45314</v>
      </c>
      <c r="J952" s="98" t="s">
        <v>62</v>
      </c>
      <c r="K952" s="206"/>
      <c r="L952" s="206"/>
      <c r="M952" s="206"/>
      <c r="N952" s="90"/>
      <c r="O952" s="90"/>
      <c r="P952" s="90"/>
      <c r="Q952" s="90"/>
      <c r="R952" s="90"/>
      <c r="S952" s="107" t="str">
        <f t="shared" si="52"/>
        <v>Open PDFIR FINALLY.IR 1568 (S19.CI.23-01)(12-00)</v>
      </c>
    </row>
    <row r="953" spans="1:19" ht="80.099999999999994" hidden="1" customHeight="1" x14ac:dyDescent="0.3">
      <c r="A953" s="450">
        <f t="shared" si="51"/>
        <v>948</v>
      </c>
      <c r="B953" s="451" t="s">
        <v>4982</v>
      </c>
      <c r="D953" s="103" t="s">
        <v>76</v>
      </c>
      <c r="E953" s="108" t="s">
        <v>1545</v>
      </c>
      <c r="F953" s="429" t="s">
        <v>4989</v>
      </c>
      <c r="G953" s="90" t="s">
        <v>195</v>
      </c>
      <c r="H953" s="98">
        <v>45314</v>
      </c>
      <c r="I953" s="98">
        <v>45314</v>
      </c>
      <c r="J953" s="98" t="s">
        <v>62</v>
      </c>
      <c r="K953" s="90"/>
      <c r="L953" s="206"/>
      <c r="M953" s="206"/>
      <c r="N953" s="90"/>
      <c r="O953" s="90"/>
      <c r="P953" s="90"/>
      <c r="Q953" s="90"/>
      <c r="R953" s="90"/>
      <c r="S953" s="107" t="str">
        <f t="shared" si="52"/>
        <v>Open PDFIR FINALLY.IR 870 (S19.CI.23-01)(10-00)</v>
      </c>
    </row>
    <row r="954" spans="1:19" ht="80.099999999999994" hidden="1" customHeight="1" x14ac:dyDescent="0.3">
      <c r="A954" s="450">
        <f t="shared" si="51"/>
        <v>949</v>
      </c>
      <c r="B954" s="451" t="s">
        <v>4984</v>
      </c>
      <c r="D954" s="103" t="s">
        <v>76</v>
      </c>
      <c r="E954" s="108" t="s">
        <v>1545</v>
      </c>
      <c r="F954" s="429" t="s">
        <v>5021</v>
      </c>
      <c r="G954" s="90" t="s">
        <v>195</v>
      </c>
      <c r="H954" s="98">
        <v>45314</v>
      </c>
      <c r="I954" s="98">
        <v>45314</v>
      </c>
      <c r="J954" s="98" t="s">
        <v>62</v>
      </c>
      <c r="K954" s="90"/>
      <c r="L954" s="206"/>
      <c r="M954" s="206"/>
      <c r="N954" s="90"/>
      <c r="O954" s="90"/>
      <c r="P954" s="90"/>
      <c r="Q954" s="90"/>
      <c r="R954" s="90"/>
      <c r="S954" s="107" t="str">
        <f t="shared" si="52"/>
        <v>Open PDFIR FINALLY.IR 872 (S19.CI.23-01)(10-00)</v>
      </c>
    </row>
    <row r="955" spans="1:19" ht="80.099999999999994" hidden="1" customHeight="1" x14ac:dyDescent="0.3">
      <c r="A955" s="450">
        <f t="shared" si="51"/>
        <v>950</v>
      </c>
      <c r="B955" s="451" t="s">
        <v>6969</v>
      </c>
      <c r="D955" s="103" t="s">
        <v>1634</v>
      </c>
      <c r="E955" s="108" t="s">
        <v>1545</v>
      </c>
      <c r="F955" s="429" t="s">
        <v>6970</v>
      </c>
      <c r="G955" s="90" t="s">
        <v>195</v>
      </c>
      <c r="H955" s="98">
        <v>45315</v>
      </c>
      <c r="I955" s="98">
        <v>45315</v>
      </c>
      <c r="J955" s="98" t="s">
        <v>62</v>
      </c>
      <c r="K955" s="90"/>
      <c r="L955" s="206"/>
      <c r="M955" s="206"/>
      <c r="N955" s="90"/>
      <c r="O955" s="90"/>
      <c r="P955" s="90"/>
      <c r="Q955" s="90"/>
      <c r="R955" s="90"/>
      <c r="S955" s="107" t="str">
        <f t="shared" si="52"/>
        <v>Open PDFIR FINALLY.IR 1248 (S19.CI.24-01)(12-00)</v>
      </c>
    </row>
    <row r="956" spans="1:19" ht="80.099999999999994" hidden="1" customHeight="1" x14ac:dyDescent="0.3">
      <c r="A956" s="450">
        <f t="shared" si="51"/>
        <v>951</v>
      </c>
      <c r="B956" s="451" t="s">
        <v>7062</v>
      </c>
      <c r="D956" s="103" t="s">
        <v>1634</v>
      </c>
      <c r="E956" s="108" t="s">
        <v>1545</v>
      </c>
      <c r="F956" s="429" t="s">
        <v>7063</v>
      </c>
      <c r="G956" s="90" t="s">
        <v>195</v>
      </c>
      <c r="H956" s="98">
        <v>45315</v>
      </c>
      <c r="I956" s="98">
        <v>45315</v>
      </c>
      <c r="J956" s="98" t="s">
        <v>62</v>
      </c>
      <c r="K956" s="90"/>
      <c r="L956" s="206"/>
      <c r="M956" s="206"/>
      <c r="N956" s="90"/>
      <c r="O956" s="90"/>
      <c r="P956" s="90"/>
      <c r="Q956" s="90"/>
      <c r="R956" s="90"/>
      <c r="S956" s="107" t="str">
        <f t="shared" si="52"/>
        <v>Open PDFIR FINALLY.IR 1282 (S19.CI.24-01)(12-00)</v>
      </c>
    </row>
    <row r="957" spans="1:19" ht="80.099999999999994" hidden="1" customHeight="1" x14ac:dyDescent="0.3">
      <c r="A957" s="450">
        <f t="shared" si="51"/>
        <v>952</v>
      </c>
      <c r="B957" s="451" t="s">
        <v>5019</v>
      </c>
      <c r="D957" s="103" t="s">
        <v>76</v>
      </c>
      <c r="E957" s="108" t="s">
        <v>1545</v>
      </c>
      <c r="F957" s="429" t="s">
        <v>5004</v>
      </c>
      <c r="G957" s="90" t="s">
        <v>195</v>
      </c>
      <c r="H957" s="98">
        <v>45315</v>
      </c>
      <c r="I957" s="98">
        <v>45315</v>
      </c>
      <c r="J957" s="98" t="s">
        <v>62</v>
      </c>
      <c r="K957" s="90"/>
      <c r="L957" s="206"/>
      <c r="M957" s="206"/>
      <c r="N957" s="90"/>
      <c r="O957" s="90"/>
      <c r="P957" s="90"/>
      <c r="Q957" s="90"/>
      <c r="R957" s="90"/>
      <c r="S957" s="107" t="str">
        <f t="shared" si="52"/>
        <v>Open PDFIR FINALLY.IR 888 (S19.CI.24-01)(10-00)</v>
      </c>
    </row>
    <row r="958" spans="1:19" ht="80.099999999999994" hidden="1" customHeight="1" x14ac:dyDescent="0.3">
      <c r="A958" s="450">
        <f t="shared" si="51"/>
        <v>953</v>
      </c>
      <c r="B958" s="451" t="s">
        <v>6835</v>
      </c>
      <c r="D958" s="103" t="s">
        <v>1634</v>
      </c>
      <c r="E958" s="108" t="s">
        <v>1545</v>
      </c>
      <c r="F958" s="429" t="s">
        <v>5052</v>
      </c>
      <c r="G958" s="90" t="s">
        <v>195</v>
      </c>
      <c r="H958" s="98">
        <v>45315</v>
      </c>
      <c r="I958" s="98">
        <v>45315</v>
      </c>
      <c r="J958" s="98" t="s">
        <v>62</v>
      </c>
      <c r="K958" s="90"/>
      <c r="L958" s="206"/>
      <c r="M958" s="206"/>
      <c r="N958" s="90"/>
      <c r="O958" s="90"/>
      <c r="P958" s="90"/>
      <c r="Q958" s="90"/>
      <c r="R958" s="90"/>
      <c r="S958" s="107" t="str">
        <f t="shared" si="52"/>
        <v>Open PDFIR FINALLY.IR 1201 (S19.CI.24-01)(12-00)</v>
      </c>
    </row>
    <row r="959" spans="1:19" ht="80.099999999999994" hidden="1" customHeight="1" x14ac:dyDescent="0.3">
      <c r="A959" s="450">
        <f t="shared" si="51"/>
        <v>954</v>
      </c>
      <c r="B959" s="451" t="s">
        <v>5010</v>
      </c>
      <c r="D959" s="103" t="s">
        <v>76</v>
      </c>
      <c r="E959" s="108" t="s">
        <v>1545</v>
      </c>
      <c r="F959" s="429" t="s">
        <v>4995</v>
      </c>
      <c r="G959" s="90" t="s">
        <v>195</v>
      </c>
      <c r="H959" s="98">
        <v>45315</v>
      </c>
      <c r="I959" s="98">
        <v>45315</v>
      </c>
      <c r="J959" s="98" t="s">
        <v>25</v>
      </c>
      <c r="K959" s="454" t="s">
        <v>195</v>
      </c>
      <c r="L959" s="491">
        <v>45542</v>
      </c>
      <c r="M959" s="491">
        <v>45542</v>
      </c>
      <c r="N959" s="491" t="s">
        <v>62</v>
      </c>
      <c r="O959" s="90"/>
      <c r="P959" s="90"/>
      <c r="Q959" s="90"/>
      <c r="R959" s="90"/>
      <c r="S959" s="107" t="str">
        <f t="shared" si="52"/>
        <v>Open PDFIR FINALLY.IR 879 (S19.CI.24-01)(10-00)</v>
      </c>
    </row>
    <row r="960" spans="1:19" ht="80.099999999999994" hidden="1" customHeight="1" x14ac:dyDescent="0.3">
      <c r="A960" s="450">
        <f t="shared" si="51"/>
        <v>955</v>
      </c>
      <c r="B960" s="451" t="s">
        <v>5011</v>
      </c>
      <c r="D960" s="103" t="s">
        <v>76</v>
      </c>
      <c r="E960" s="108" t="s">
        <v>1545</v>
      </c>
      <c r="F960" s="429" t="s">
        <v>4996</v>
      </c>
      <c r="G960" s="90" t="s">
        <v>195</v>
      </c>
      <c r="H960" s="98">
        <v>45315</v>
      </c>
      <c r="I960" s="98">
        <v>45315</v>
      </c>
      <c r="J960" s="98" t="s">
        <v>25</v>
      </c>
      <c r="K960" s="454" t="s">
        <v>195</v>
      </c>
      <c r="L960" s="491">
        <v>45542</v>
      </c>
      <c r="M960" s="491">
        <v>45542</v>
      </c>
      <c r="N960" s="491" t="s">
        <v>62</v>
      </c>
      <c r="O960" s="90"/>
      <c r="P960" s="90"/>
      <c r="Q960" s="90"/>
      <c r="R960" s="90"/>
      <c r="S960" s="107" t="str">
        <f t="shared" si="52"/>
        <v>Open PDFIR FINALLY.IR 880 (S19.CI.24-01)(10-00)</v>
      </c>
    </row>
    <row r="961" spans="1:19" ht="80.099999999999994" hidden="1" customHeight="1" x14ac:dyDescent="0.3">
      <c r="A961" s="450">
        <f t="shared" si="51"/>
        <v>956</v>
      </c>
      <c r="B961" s="451" t="s">
        <v>6972</v>
      </c>
      <c r="D961" s="103" t="s">
        <v>1634</v>
      </c>
      <c r="E961" s="108" t="s">
        <v>1545</v>
      </c>
      <c r="F961" s="429" t="s">
        <v>6971</v>
      </c>
      <c r="G961" s="90" t="s">
        <v>195</v>
      </c>
      <c r="H961" s="98">
        <v>45316</v>
      </c>
      <c r="I961" s="98">
        <v>45316</v>
      </c>
      <c r="J961" s="98" t="s">
        <v>62</v>
      </c>
      <c r="K961" s="90"/>
      <c r="L961" s="206"/>
      <c r="M961" s="206"/>
      <c r="N961" s="90"/>
      <c r="O961" s="90"/>
      <c r="P961" s="90"/>
      <c r="Q961" s="90"/>
      <c r="R961" s="90"/>
      <c r="S961" s="107" t="str">
        <f t="shared" si="52"/>
        <v>Open PDFIR FINALLY.IR 1249 (S19.CI.25-01)(12-00)</v>
      </c>
    </row>
    <row r="962" spans="1:19" ht="80.099999999999994" hidden="1" customHeight="1" x14ac:dyDescent="0.3">
      <c r="A962" s="450">
        <f t="shared" si="51"/>
        <v>957</v>
      </c>
      <c r="B962" s="451" t="s">
        <v>5042</v>
      </c>
      <c r="D962" s="103" t="s">
        <v>76</v>
      </c>
      <c r="E962" s="108" t="s">
        <v>1545</v>
      </c>
      <c r="F962" s="429" t="s">
        <v>5055</v>
      </c>
      <c r="G962" s="90" t="s">
        <v>195</v>
      </c>
      <c r="H962" s="98">
        <v>45316</v>
      </c>
      <c r="I962" s="98">
        <v>45316</v>
      </c>
      <c r="J962" s="98" t="s">
        <v>25</v>
      </c>
      <c r="K962" s="90" t="s">
        <v>195</v>
      </c>
      <c r="L962" s="98">
        <v>45409</v>
      </c>
      <c r="M962" s="98">
        <v>45409</v>
      </c>
      <c r="N962" s="98" t="s">
        <v>62</v>
      </c>
      <c r="O962" s="90"/>
      <c r="P962" s="90"/>
      <c r="Q962" s="90"/>
      <c r="R962" s="90"/>
      <c r="S962" s="107" t="str">
        <f t="shared" si="52"/>
        <v>Open PDFIR FINALLY.IR 903 (S19.CI.25-01)(10-00)</v>
      </c>
    </row>
    <row r="963" spans="1:19" ht="80.099999999999994" hidden="1" customHeight="1" x14ac:dyDescent="0.3">
      <c r="A963" s="450">
        <f t="shared" si="51"/>
        <v>958</v>
      </c>
      <c r="B963" s="451" t="s">
        <v>7386</v>
      </c>
      <c r="D963" s="103" t="s">
        <v>1634</v>
      </c>
      <c r="E963" s="108" t="s">
        <v>5106</v>
      </c>
      <c r="F963" s="429" t="s">
        <v>7395</v>
      </c>
      <c r="G963" s="90" t="s">
        <v>195</v>
      </c>
      <c r="H963" s="98">
        <v>45316</v>
      </c>
      <c r="I963" s="98">
        <v>45316</v>
      </c>
      <c r="J963" s="98" t="s">
        <v>62</v>
      </c>
      <c r="K963" s="90"/>
      <c r="L963" s="206"/>
      <c r="M963" s="206"/>
      <c r="N963" s="90"/>
      <c r="O963" s="90"/>
      <c r="P963" s="90"/>
      <c r="Q963" s="90"/>
      <c r="R963" s="90"/>
      <c r="S963" s="107" t="str">
        <f t="shared" si="52"/>
        <v>Open PDFIR FINALLY.IR 1396 (S19.CI.25-01)(12-00)</v>
      </c>
    </row>
    <row r="964" spans="1:19" ht="80.099999999999994" hidden="1" customHeight="1" x14ac:dyDescent="0.3">
      <c r="A964" s="450">
        <f t="shared" si="51"/>
        <v>959</v>
      </c>
      <c r="B964" s="451" t="s">
        <v>5043</v>
      </c>
      <c r="D964" s="103" t="s">
        <v>76</v>
      </c>
      <c r="E964" s="108" t="s">
        <v>1545</v>
      </c>
      <c r="F964" s="429" t="s">
        <v>5054</v>
      </c>
      <c r="G964" s="90" t="s">
        <v>195</v>
      </c>
      <c r="H964" s="98">
        <v>45316</v>
      </c>
      <c r="I964" s="98">
        <v>45316</v>
      </c>
      <c r="J964" s="98" t="s">
        <v>25</v>
      </c>
      <c r="K964" s="90" t="s">
        <v>195</v>
      </c>
      <c r="L964" s="98">
        <v>45494</v>
      </c>
      <c r="M964" s="98">
        <v>45494</v>
      </c>
      <c r="N964" s="98" t="s">
        <v>62</v>
      </c>
      <c r="O964" s="90"/>
      <c r="P964" s="90"/>
      <c r="Q964" s="90"/>
      <c r="R964" s="90"/>
      <c r="S964" s="107" t="str">
        <f t="shared" si="52"/>
        <v>Open PDFIR FINALLY.IR 904 (S19.CI.25-01)(10-00)</v>
      </c>
    </row>
    <row r="965" spans="1:19" ht="80.099999999999994" hidden="1" customHeight="1" x14ac:dyDescent="0.3">
      <c r="A965" s="450">
        <f t="shared" si="51"/>
        <v>960</v>
      </c>
      <c r="B965" s="451" t="s">
        <v>5044</v>
      </c>
      <c r="D965" s="103" t="s">
        <v>76</v>
      </c>
      <c r="E965" s="108" t="s">
        <v>1545</v>
      </c>
      <c r="F965" s="429" t="s">
        <v>5053</v>
      </c>
      <c r="G965" s="90" t="s">
        <v>195</v>
      </c>
      <c r="H965" s="98">
        <v>45316</v>
      </c>
      <c r="I965" s="98">
        <v>45316</v>
      </c>
      <c r="J965" s="98" t="s">
        <v>25</v>
      </c>
      <c r="K965" s="90" t="s">
        <v>195</v>
      </c>
      <c r="L965" s="206">
        <v>45511</v>
      </c>
      <c r="M965" s="206">
        <v>45511</v>
      </c>
      <c r="N965" s="90" t="s">
        <v>62</v>
      </c>
      <c r="O965" s="90"/>
      <c r="P965" s="90"/>
      <c r="Q965" s="90"/>
      <c r="R965" s="90"/>
      <c r="S965" s="107" t="str">
        <f t="shared" si="52"/>
        <v>Open PDFIR FINALLY.IR 905 (S19.CI.25-01)(10-00)</v>
      </c>
    </row>
    <row r="966" spans="1:19" ht="80.099999999999994" hidden="1" customHeight="1" x14ac:dyDescent="0.3">
      <c r="A966" s="450">
        <f t="shared" ref="A966:A1029" si="53">ROW()-ROW($A$5)</f>
        <v>961</v>
      </c>
      <c r="B966" s="451" t="s">
        <v>5045</v>
      </c>
      <c r="D966" s="103" t="s">
        <v>76</v>
      </c>
      <c r="E966" s="108" t="s">
        <v>1545</v>
      </c>
      <c r="F966" s="429" t="s">
        <v>5052</v>
      </c>
      <c r="G966" s="90" t="s">
        <v>195</v>
      </c>
      <c r="H966" s="98">
        <v>45316</v>
      </c>
      <c r="I966" s="98">
        <v>45316</v>
      </c>
      <c r="J966" s="98" t="s">
        <v>62</v>
      </c>
      <c r="K966" s="90"/>
      <c r="L966" s="206"/>
      <c r="M966" s="206"/>
      <c r="N966" s="90"/>
      <c r="O966" s="90"/>
      <c r="P966" s="90"/>
      <c r="Q966" s="90"/>
      <c r="R966" s="90"/>
      <c r="S966" s="107" t="str">
        <f t="shared" ref="S966:S1029" si="54">IF(B966&gt;0,HYPERLINK(CONCATENATE("PDFIR FINALLY/",B966,".pdf"),CONCATENATE("Open PDFIR FINALLY.",B966)),"")</f>
        <v>Open PDFIR FINALLY.IR 906 (S19.CI.25-01)(10-00)</v>
      </c>
    </row>
    <row r="967" spans="1:19" ht="80.099999999999994" hidden="1" customHeight="1" x14ac:dyDescent="0.3">
      <c r="A967" s="450">
        <f t="shared" si="53"/>
        <v>962</v>
      </c>
      <c r="B967" s="451" t="s">
        <v>5031</v>
      </c>
      <c r="D967" s="103" t="s">
        <v>4383</v>
      </c>
      <c r="E967" s="108" t="s">
        <v>1545</v>
      </c>
      <c r="F967" s="429" t="s">
        <v>5065</v>
      </c>
      <c r="G967" s="90" t="s">
        <v>195</v>
      </c>
      <c r="H967" s="98">
        <v>45318</v>
      </c>
      <c r="I967" s="98">
        <v>45318</v>
      </c>
      <c r="J967" s="98" t="s">
        <v>25</v>
      </c>
      <c r="K967" s="98" t="s">
        <v>195</v>
      </c>
      <c r="L967" s="206">
        <v>45555</v>
      </c>
      <c r="M967" s="206">
        <v>45555</v>
      </c>
      <c r="N967" s="98" t="s">
        <v>62</v>
      </c>
      <c r="O967" s="90"/>
      <c r="P967" s="90"/>
      <c r="Q967" s="90"/>
      <c r="R967" s="90"/>
      <c r="S967" s="107" t="str">
        <f t="shared" si="54"/>
        <v>Open PDFIR FINALLY.IR 892 (S19.SU.27-01)(10-00)</v>
      </c>
    </row>
    <row r="968" spans="1:19" ht="80.099999999999994" hidden="1" customHeight="1" x14ac:dyDescent="0.3">
      <c r="A968" s="450">
        <f t="shared" si="53"/>
        <v>963</v>
      </c>
      <c r="B968" s="451" t="s">
        <v>5030</v>
      </c>
      <c r="D968" s="103" t="s">
        <v>4383</v>
      </c>
      <c r="E968" s="108" t="s">
        <v>1545</v>
      </c>
      <c r="F968" s="429" t="s">
        <v>5341</v>
      </c>
      <c r="G968" s="90" t="s">
        <v>195</v>
      </c>
      <c r="H968" s="98">
        <v>45318</v>
      </c>
      <c r="I968" s="98">
        <v>45318</v>
      </c>
      <c r="J968" s="98" t="s">
        <v>62</v>
      </c>
      <c r="K968" s="90"/>
      <c r="L968" s="206"/>
      <c r="M968" s="206"/>
      <c r="N968" s="90"/>
      <c r="O968" s="90"/>
      <c r="P968" s="90"/>
      <c r="Q968" s="90"/>
      <c r="R968" s="90"/>
      <c r="S968" s="107" t="str">
        <f t="shared" si="54"/>
        <v>Open PDFIR FINALLY.IR 891 (S19.SU.27-01)(10-00)</v>
      </c>
    </row>
    <row r="969" spans="1:19" ht="80.099999999999994" hidden="1" customHeight="1" x14ac:dyDescent="0.3">
      <c r="A969" s="450">
        <f t="shared" si="53"/>
        <v>964</v>
      </c>
      <c r="B969" s="451" t="s">
        <v>5046</v>
      </c>
      <c r="D969" s="103" t="s">
        <v>76</v>
      </c>
      <c r="E969" s="108" t="s">
        <v>1545</v>
      </c>
      <c r="F969" s="429" t="s">
        <v>5051</v>
      </c>
      <c r="G969" s="90" t="s">
        <v>195</v>
      </c>
      <c r="H969" s="98">
        <v>45318</v>
      </c>
      <c r="I969" s="98">
        <v>45318</v>
      </c>
      <c r="J969" s="98" t="s">
        <v>62</v>
      </c>
      <c r="K969" s="90"/>
      <c r="L969" s="206"/>
      <c r="M969" s="206"/>
      <c r="N969" s="90"/>
      <c r="O969" s="90"/>
      <c r="P969" s="90"/>
      <c r="Q969" s="90"/>
      <c r="R969" s="90"/>
      <c r="S969" s="107" t="str">
        <f t="shared" si="54"/>
        <v>Open PDFIR FINALLY.IR 907 (S19.CI.27-01)(10-00)</v>
      </c>
    </row>
    <row r="970" spans="1:19" ht="80.099999999999994" hidden="1" customHeight="1" x14ac:dyDescent="0.3">
      <c r="A970" s="450">
        <f t="shared" si="53"/>
        <v>965</v>
      </c>
      <c r="B970" s="451" t="s">
        <v>5040</v>
      </c>
      <c r="D970" s="103" t="s">
        <v>76</v>
      </c>
      <c r="E970" s="108" t="s">
        <v>1545</v>
      </c>
      <c r="F970" s="429" t="s">
        <v>5056</v>
      </c>
      <c r="G970" s="90" t="s">
        <v>195</v>
      </c>
      <c r="H970" s="98">
        <v>45318</v>
      </c>
      <c r="I970" s="98">
        <v>45318</v>
      </c>
      <c r="J970" s="98" t="s">
        <v>62</v>
      </c>
      <c r="K970" s="90"/>
      <c r="L970" s="206"/>
      <c r="M970" s="206"/>
      <c r="N970" s="90"/>
      <c r="O970" s="90"/>
      <c r="P970" s="90"/>
      <c r="Q970" s="90"/>
      <c r="R970" s="90"/>
      <c r="S970" s="107" t="str">
        <f t="shared" si="54"/>
        <v>Open PDFIR FINALLY.IR 901 (S19.CI.27-01)(10-00)</v>
      </c>
    </row>
    <row r="971" spans="1:19" ht="80.099999999999994" hidden="1" customHeight="1" x14ac:dyDescent="0.3">
      <c r="A971" s="450">
        <f t="shared" si="53"/>
        <v>966</v>
      </c>
      <c r="B971" s="451" t="s">
        <v>5048</v>
      </c>
      <c r="D971" s="103" t="s">
        <v>76</v>
      </c>
      <c r="E971" s="108" t="s">
        <v>1545</v>
      </c>
      <c r="F971" s="429" t="s">
        <v>5049</v>
      </c>
      <c r="G971" s="90" t="s">
        <v>195</v>
      </c>
      <c r="H971" s="98">
        <v>45318</v>
      </c>
      <c r="I971" s="98">
        <v>45318</v>
      </c>
      <c r="J971" s="98" t="s">
        <v>1671</v>
      </c>
      <c r="K971" s="90"/>
      <c r="L971" s="206"/>
      <c r="M971" s="206"/>
      <c r="N971" s="90"/>
      <c r="O971" s="90"/>
      <c r="P971" s="90"/>
      <c r="Q971" s="90"/>
      <c r="R971" s="90"/>
      <c r="S971" s="107" t="str">
        <f t="shared" si="54"/>
        <v>Open PDFIR FINALLY.IR 909 (S19.CI.27-01)(10-00)</v>
      </c>
    </row>
    <row r="972" spans="1:19" ht="80.099999999999994" hidden="1" customHeight="1" x14ac:dyDescent="0.3">
      <c r="A972" s="450">
        <f t="shared" si="53"/>
        <v>967</v>
      </c>
      <c r="B972" s="451" t="s">
        <v>5047</v>
      </c>
      <c r="D972" s="103" t="s">
        <v>76</v>
      </c>
      <c r="E972" s="108" t="s">
        <v>1545</v>
      </c>
      <c r="F972" s="429" t="s">
        <v>5050</v>
      </c>
      <c r="G972" s="90" t="s">
        <v>195</v>
      </c>
      <c r="H972" s="98">
        <v>45318</v>
      </c>
      <c r="I972" s="98">
        <v>45318</v>
      </c>
      <c r="J972" s="98" t="s">
        <v>62</v>
      </c>
      <c r="K972" s="90"/>
      <c r="L972" s="206"/>
      <c r="M972" s="206"/>
      <c r="N972" s="90"/>
      <c r="O972" s="90"/>
      <c r="P972" s="90"/>
      <c r="Q972" s="90"/>
      <c r="R972" s="90"/>
      <c r="S972" s="107" t="str">
        <f t="shared" si="54"/>
        <v>Open PDFIR FINALLY.IR 908 (S19.CI.27-01)(10-00)</v>
      </c>
    </row>
    <row r="973" spans="1:19" ht="80.099999999999994" hidden="1" customHeight="1" x14ac:dyDescent="0.3">
      <c r="A973" s="450">
        <f t="shared" si="53"/>
        <v>968</v>
      </c>
      <c r="B973" s="451" t="s">
        <v>5235</v>
      </c>
      <c r="D973" s="103" t="s">
        <v>76</v>
      </c>
      <c r="E973" s="108" t="s">
        <v>5106</v>
      </c>
      <c r="F973" s="429" t="s">
        <v>5250</v>
      </c>
      <c r="G973" s="90" t="s">
        <v>195</v>
      </c>
      <c r="H973" s="98">
        <v>45319</v>
      </c>
      <c r="I973" s="98">
        <v>45319</v>
      </c>
      <c r="J973" s="98" t="s">
        <v>25</v>
      </c>
      <c r="K973" s="454" t="s">
        <v>195</v>
      </c>
      <c r="L973" s="495">
        <v>45535</v>
      </c>
      <c r="M973" s="495">
        <v>45535</v>
      </c>
      <c r="N973" s="454" t="s">
        <v>62</v>
      </c>
      <c r="O973" s="90"/>
      <c r="P973" s="90"/>
      <c r="Q973" s="90"/>
      <c r="R973" s="90"/>
      <c r="S973" s="107" t="str">
        <f t="shared" si="54"/>
        <v>Open PDFIR FINALLY.IR 937 (S19.CI.28-01)(10-00)</v>
      </c>
    </row>
    <row r="974" spans="1:19" ht="80.099999999999994" hidden="1" customHeight="1" x14ac:dyDescent="0.3">
      <c r="A974" s="450">
        <f t="shared" si="53"/>
        <v>969</v>
      </c>
      <c r="B974" s="451" t="s">
        <v>5100</v>
      </c>
      <c r="D974" s="103" t="s">
        <v>3746</v>
      </c>
      <c r="E974" s="108" t="s">
        <v>5106</v>
      </c>
      <c r="F974" s="429" t="s">
        <v>5103</v>
      </c>
      <c r="G974" s="90" t="s">
        <v>195</v>
      </c>
      <c r="H974" s="98">
        <v>45319</v>
      </c>
      <c r="I974" s="98">
        <v>45319</v>
      </c>
      <c r="J974" s="98" t="s">
        <v>25</v>
      </c>
      <c r="K974" s="90"/>
      <c r="L974" s="206"/>
      <c r="M974" s="206"/>
      <c r="N974" s="90"/>
      <c r="O974" s="90"/>
      <c r="P974" s="90"/>
      <c r="Q974" s="90"/>
      <c r="R974" s="90"/>
      <c r="S974" s="107" t="str">
        <f t="shared" si="54"/>
        <v>Open PDFIR FINALLY.IR 02 (S19.MECH.28-01)(12-00)</v>
      </c>
    </row>
    <row r="975" spans="1:19" ht="80.099999999999994" hidden="1" customHeight="1" x14ac:dyDescent="0.3">
      <c r="A975" s="450">
        <f t="shared" si="53"/>
        <v>970</v>
      </c>
      <c r="B975" s="451" t="s">
        <v>5231</v>
      </c>
      <c r="D975" s="103" t="s">
        <v>76</v>
      </c>
      <c r="E975" s="108" t="s">
        <v>5106</v>
      </c>
      <c r="F975" s="429" t="s">
        <v>5254</v>
      </c>
      <c r="G975" s="90" t="s">
        <v>195</v>
      </c>
      <c r="H975" s="98">
        <v>45319</v>
      </c>
      <c r="I975" s="98">
        <v>45319</v>
      </c>
      <c r="J975" s="98" t="s">
        <v>25</v>
      </c>
      <c r="K975" s="90" t="s">
        <v>195</v>
      </c>
      <c r="L975" s="98">
        <v>45574</v>
      </c>
      <c r="M975" s="98">
        <v>45574</v>
      </c>
      <c r="N975" s="98" t="s">
        <v>62</v>
      </c>
      <c r="O975" s="90"/>
      <c r="P975" s="90"/>
      <c r="Q975" s="90"/>
      <c r="R975" s="90"/>
      <c r="S975" s="107" t="str">
        <f t="shared" si="54"/>
        <v>Open PDFIR FINALLY.IR 933 (S19.CI.28-01)(10-00)</v>
      </c>
    </row>
    <row r="976" spans="1:19" ht="80.099999999999994" hidden="1" customHeight="1" x14ac:dyDescent="0.3">
      <c r="A976" s="450">
        <f t="shared" si="53"/>
        <v>971</v>
      </c>
      <c r="B976" s="451" t="s">
        <v>5120</v>
      </c>
      <c r="D976" s="103" t="s">
        <v>4383</v>
      </c>
      <c r="E976" s="108" t="s">
        <v>4728</v>
      </c>
      <c r="F976" s="429" t="s">
        <v>5119</v>
      </c>
      <c r="G976" s="90" t="s">
        <v>195</v>
      </c>
      <c r="H976" s="98">
        <v>45320</v>
      </c>
      <c r="I976" s="98">
        <v>45320</v>
      </c>
      <c r="J976" s="98" t="s">
        <v>1671</v>
      </c>
      <c r="K976" s="90"/>
      <c r="L976" s="206"/>
      <c r="M976" s="206"/>
      <c r="N976" s="90"/>
      <c r="O976" s="90"/>
      <c r="P976" s="90"/>
      <c r="Q976" s="90"/>
      <c r="R976" s="90"/>
      <c r="S976" s="107" t="str">
        <f t="shared" si="54"/>
        <v>Open PDFIR FINALLY.IR 910 (S19.SU.29-01)(10-00)</v>
      </c>
    </row>
    <row r="977" spans="1:19" ht="80.099999999999994" hidden="1" customHeight="1" x14ac:dyDescent="0.3">
      <c r="A977" s="450">
        <f t="shared" si="53"/>
        <v>972</v>
      </c>
      <c r="B977" s="451" t="s">
        <v>5141</v>
      </c>
      <c r="D977" s="103" t="s">
        <v>76</v>
      </c>
      <c r="E977" s="108" t="s">
        <v>1545</v>
      </c>
      <c r="F977" s="429" t="s">
        <v>5147</v>
      </c>
      <c r="G977" s="90" t="s">
        <v>195</v>
      </c>
      <c r="H977" s="98">
        <v>45320</v>
      </c>
      <c r="I977" s="98">
        <v>45320</v>
      </c>
      <c r="J977" s="98" t="s">
        <v>62</v>
      </c>
      <c r="K977" s="90"/>
      <c r="L977" s="206"/>
      <c r="M977" s="206"/>
      <c r="N977" s="90"/>
      <c r="O977" s="90"/>
      <c r="P977" s="90"/>
      <c r="Q977" s="90"/>
      <c r="R977" s="90"/>
      <c r="S977" s="107" t="str">
        <f t="shared" si="54"/>
        <v>Open PDFIR FINALLY.IR 913 (S19.CI.29-01)(10-00)</v>
      </c>
    </row>
    <row r="978" spans="1:19" ht="80.099999999999994" hidden="1" customHeight="1" x14ac:dyDescent="0.3">
      <c r="A978" s="450">
        <f t="shared" si="53"/>
        <v>973</v>
      </c>
      <c r="B978" s="451" t="s">
        <v>5237</v>
      </c>
      <c r="D978" s="103" t="s">
        <v>76</v>
      </c>
      <c r="E978" s="108" t="s">
        <v>5106</v>
      </c>
      <c r="F978" s="429" t="s">
        <v>5248</v>
      </c>
      <c r="G978" s="90" t="s">
        <v>195</v>
      </c>
      <c r="H978" s="98">
        <v>45320</v>
      </c>
      <c r="I978" s="98">
        <v>45320</v>
      </c>
      <c r="J978" s="98" t="s">
        <v>25</v>
      </c>
      <c r="K978" s="454" t="s">
        <v>195</v>
      </c>
      <c r="L978" s="495">
        <v>45535</v>
      </c>
      <c r="M978" s="495">
        <v>45535</v>
      </c>
      <c r="N978" s="454" t="s">
        <v>62</v>
      </c>
      <c r="O978" s="90"/>
      <c r="P978" s="90"/>
      <c r="Q978" s="90"/>
      <c r="R978" s="90"/>
      <c r="S978" s="107" t="str">
        <f t="shared" si="54"/>
        <v>Open PDFIR FINALLY.IR 939 (S19.CI.29-01)(10-00)</v>
      </c>
    </row>
    <row r="979" spans="1:19" ht="80.099999999999994" hidden="1" customHeight="1" x14ac:dyDescent="0.3">
      <c r="A979" s="450">
        <f t="shared" si="53"/>
        <v>974</v>
      </c>
      <c r="B979" s="451" t="s">
        <v>5140</v>
      </c>
      <c r="D979" s="103" t="s">
        <v>76</v>
      </c>
      <c r="E979" s="108" t="s">
        <v>1545</v>
      </c>
      <c r="F979" s="429" t="s">
        <v>5146</v>
      </c>
      <c r="G979" s="90" t="s">
        <v>195</v>
      </c>
      <c r="H979" s="98">
        <v>45320</v>
      </c>
      <c r="I979" s="98">
        <v>45320</v>
      </c>
      <c r="J979" s="98" t="s">
        <v>62</v>
      </c>
      <c r="K979" s="90"/>
      <c r="L979" s="206"/>
      <c r="M979" s="206"/>
      <c r="N979" s="90"/>
      <c r="O979" s="90"/>
      <c r="P979" s="90"/>
      <c r="Q979" s="90"/>
      <c r="R979" s="90"/>
      <c r="S979" s="107" t="str">
        <f t="shared" si="54"/>
        <v>Open PDFIR FINALLY.IR 912 (S19.CI.29-01)(10-00)</v>
      </c>
    </row>
    <row r="980" spans="1:19" ht="80.099999999999994" hidden="1" customHeight="1" x14ac:dyDescent="0.3">
      <c r="A980" s="450">
        <f t="shared" si="53"/>
        <v>975</v>
      </c>
      <c r="B980" s="451" t="s">
        <v>5238</v>
      </c>
      <c r="D980" s="103" t="s">
        <v>76</v>
      </c>
      <c r="E980" s="108" t="s">
        <v>5106</v>
      </c>
      <c r="F980" s="429" t="s">
        <v>5247</v>
      </c>
      <c r="G980" s="90" t="s">
        <v>195</v>
      </c>
      <c r="H980" s="98">
        <v>45320</v>
      </c>
      <c r="I980" s="98">
        <v>45320</v>
      </c>
      <c r="J980" s="98" t="s">
        <v>25</v>
      </c>
      <c r="K980" s="90" t="s">
        <v>195</v>
      </c>
      <c r="L980" s="98">
        <v>45574</v>
      </c>
      <c r="M980" s="98">
        <v>45574</v>
      </c>
      <c r="N980" s="98" t="s">
        <v>62</v>
      </c>
      <c r="O980" s="90"/>
      <c r="P980" s="90"/>
      <c r="Q980" s="90"/>
      <c r="R980" s="90"/>
      <c r="S980" s="107" t="str">
        <f t="shared" si="54"/>
        <v>Open PDFIR FINALLY.IR 940 (S19.CI.29-01)(10-00)</v>
      </c>
    </row>
    <row r="981" spans="1:19" ht="80.099999999999994" hidden="1" customHeight="1" x14ac:dyDescent="0.3">
      <c r="A981" s="450">
        <f t="shared" si="53"/>
        <v>976</v>
      </c>
      <c r="B981" s="451" t="s">
        <v>5008</v>
      </c>
      <c r="D981" s="103" t="s">
        <v>76</v>
      </c>
      <c r="E981" s="108" t="s">
        <v>1545</v>
      </c>
      <c r="F981" s="429" t="s">
        <v>5220</v>
      </c>
      <c r="G981" s="90" t="s">
        <v>195</v>
      </c>
      <c r="H981" s="98">
        <v>45321</v>
      </c>
      <c r="I981" s="98">
        <v>45321</v>
      </c>
      <c r="J981" s="98" t="s">
        <v>62</v>
      </c>
      <c r="K981" s="90"/>
      <c r="L981" s="206"/>
      <c r="M981" s="206"/>
      <c r="N981" s="90"/>
      <c r="O981" s="90"/>
      <c r="P981" s="90"/>
      <c r="Q981" s="90"/>
      <c r="R981" s="90"/>
      <c r="S981" s="107" t="str">
        <f t="shared" si="54"/>
        <v>Open PDFIR FINALLY.IR 877 (S19.CI.24-01)(10-00)</v>
      </c>
    </row>
    <row r="982" spans="1:19" ht="80.099999999999994" hidden="1" customHeight="1" x14ac:dyDescent="0.3">
      <c r="A982" s="450">
        <f t="shared" si="53"/>
        <v>977</v>
      </c>
      <c r="B982" s="451" t="s">
        <v>6833</v>
      </c>
      <c r="D982" s="103" t="s">
        <v>1634</v>
      </c>
      <c r="E982" s="108" t="s">
        <v>1545</v>
      </c>
      <c r="F982" s="429" t="s">
        <v>6677</v>
      </c>
      <c r="G982" s="90" t="s">
        <v>195</v>
      </c>
      <c r="H982" s="98">
        <v>45321</v>
      </c>
      <c r="I982" s="98">
        <v>45321</v>
      </c>
      <c r="J982" s="98" t="s">
        <v>62</v>
      </c>
      <c r="K982" s="90"/>
      <c r="L982" s="206"/>
      <c r="M982" s="206"/>
      <c r="N982" s="90"/>
      <c r="O982" s="90"/>
      <c r="P982" s="90"/>
      <c r="Q982" s="90"/>
      <c r="R982" s="90"/>
      <c r="S982" s="107" t="str">
        <f t="shared" si="54"/>
        <v>Open PDFIR FINALLY.IR 1199 (S19.CI.30-01)(12-00)</v>
      </c>
    </row>
    <row r="983" spans="1:19" ht="80.099999999999994" hidden="1" customHeight="1" x14ac:dyDescent="0.3">
      <c r="A983" s="450">
        <f t="shared" si="53"/>
        <v>978</v>
      </c>
      <c r="B983" s="451" t="s">
        <v>5142</v>
      </c>
      <c r="D983" s="103" t="s">
        <v>76</v>
      </c>
      <c r="E983" s="108" t="s">
        <v>1545</v>
      </c>
      <c r="F983" s="429" t="s">
        <v>5148</v>
      </c>
      <c r="G983" s="90" t="s">
        <v>195</v>
      </c>
      <c r="H983" s="98">
        <v>45321</v>
      </c>
      <c r="I983" s="98">
        <v>45321</v>
      </c>
      <c r="J983" s="98" t="s">
        <v>62</v>
      </c>
      <c r="K983" s="90"/>
      <c r="L983" s="206"/>
      <c r="M983" s="206"/>
      <c r="N983" s="90"/>
      <c r="O983" s="90"/>
      <c r="P983" s="90"/>
      <c r="Q983" s="90"/>
      <c r="R983" s="90"/>
      <c r="S983" s="107" t="str">
        <f t="shared" si="54"/>
        <v>Open PDFIR FINALLY.IR 914 (S19.CI.30-01)(10-00)</v>
      </c>
    </row>
    <row r="984" spans="1:19" ht="80.099999999999994" hidden="1" customHeight="1" x14ac:dyDescent="0.3">
      <c r="A984" s="450">
        <f t="shared" si="53"/>
        <v>979</v>
      </c>
      <c r="B984" s="451" t="s">
        <v>5101</v>
      </c>
      <c r="D984" s="103" t="s">
        <v>3746</v>
      </c>
      <c r="E984" s="108" t="s">
        <v>5106</v>
      </c>
      <c r="F984" s="429" t="s">
        <v>5104</v>
      </c>
      <c r="G984" s="90" t="s">
        <v>195</v>
      </c>
      <c r="H984" s="98">
        <v>45321</v>
      </c>
      <c r="I984" s="98">
        <v>45321</v>
      </c>
      <c r="J984" s="98" t="s">
        <v>25</v>
      </c>
      <c r="K984" s="90"/>
      <c r="L984" s="206"/>
      <c r="M984" s="206"/>
      <c r="N984" s="90"/>
      <c r="O984" s="90"/>
      <c r="P984" s="90"/>
      <c r="Q984" s="90"/>
      <c r="R984" s="90"/>
      <c r="S984" s="107" t="str">
        <f t="shared" si="54"/>
        <v>Open PDFIR FINALLY.IR 03 (S19.MECH.30-01)(12-00)</v>
      </c>
    </row>
    <row r="985" spans="1:19" ht="80.099999999999994" hidden="1" customHeight="1" x14ac:dyDescent="0.3">
      <c r="A985" s="450">
        <f t="shared" si="53"/>
        <v>980</v>
      </c>
      <c r="B985" s="451" t="s">
        <v>5151</v>
      </c>
      <c r="D985" s="103" t="s">
        <v>76</v>
      </c>
      <c r="E985" s="108" t="s">
        <v>1545</v>
      </c>
      <c r="F985" s="429" t="s">
        <v>5150</v>
      </c>
      <c r="G985" s="90" t="s">
        <v>195</v>
      </c>
      <c r="H985" s="98">
        <v>45321</v>
      </c>
      <c r="I985" s="98">
        <v>45321</v>
      </c>
      <c r="J985" s="98" t="s">
        <v>25</v>
      </c>
      <c r="K985" s="454" t="s">
        <v>195</v>
      </c>
      <c r="L985" s="491">
        <v>45542</v>
      </c>
      <c r="M985" s="491">
        <v>45542</v>
      </c>
      <c r="N985" s="491" t="s">
        <v>62</v>
      </c>
      <c r="O985" s="90"/>
      <c r="P985" s="90"/>
      <c r="Q985" s="90"/>
      <c r="R985" s="90"/>
      <c r="S985" s="107" t="str">
        <f t="shared" si="54"/>
        <v>Open PDFIR FINALLY.IR 918 (S19.CI.30-01)(10-00)</v>
      </c>
    </row>
    <row r="986" spans="1:19" ht="80.099999999999994" hidden="1" customHeight="1" x14ac:dyDescent="0.3">
      <c r="A986" s="450">
        <f t="shared" si="53"/>
        <v>981</v>
      </c>
      <c r="B986" s="451" t="s">
        <v>5145</v>
      </c>
      <c r="D986" s="103" t="s">
        <v>76</v>
      </c>
      <c r="E986" s="108" t="s">
        <v>1545</v>
      </c>
      <c r="F986" s="429" t="s">
        <v>5149</v>
      </c>
      <c r="G986" s="90" t="s">
        <v>195</v>
      </c>
      <c r="H986" s="98">
        <v>45321</v>
      </c>
      <c r="I986" s="98">
        <v>45321</v>
      </c>
      <c r="J986" s="98" t="s">
        <v>62</v>
      </c>
      <c r="K986" s="90"/>
      <c r="L986" s="206"/>
      <c r="M986" s="206"/>
      <c r="N986" s="90"/>
      <c r="O986" s="90"/>
      <c r="P986" s="90"/>
      <c r="Q986" s="90"/>
      <c r="R986" s="90"/>
      <c r="S986" s="107" t="str">
        <f t="shared" si="54"/>
        <v>Open PDFIR FINALLY.IR 917 (S19.CI.30-01)(10-00)</v>
      </c>
    </row>
    <row r="987" spans="1:19" ht="80.099999999999994" hidden="1" customHeight="1" x14ac:dyDescent="0.3">
      <c r="A987" s="450">
        <f t="shared" si="53"/>
        <v>982</v>
      </c>
      <c r="B987" s="451" t="s">
        <v>5144</v>
      </c>
      <c r="D987" s="103" t="s">
        <v>76</v>
      </c>
      <c r="E987" s="108" t="s">
        <v>1545</v>
      </c>
      <c r="F987" s="429" t="s">
        <v>6955</v>
      </c>
      <c r="G987" s="90" t="s">
        <v>195</v>
      </c>
      <c r="H987" s="98">
        <v>45322</v>
      </c>
      <c r="I987" s="98">
        <v>45322</v>
      </c>
      <c r="J987" s="98" t="s">
        <v>1671</v>
      </c>
      <c r="K987" s="90"/>
      <c r="L987" s="206"/>
      <c r="M987" s="206"/>
      <c r="N987" s="90"/>
      <c r="O987" s="90"/>
      <c r="P987" s="90"/>
      <c r="Q987" s="90"/>
      <c r="R987" s="90"/>
      <c r="S987" s="107" t="str">
        <f t="shared" si="54"/>
        <v>Open PDFIR FINALLY.IR 916 (S19.CI.31-01)(10-00)</v>
      </c>
    </row>
    <row r="988" spans="1:19" ht="80.099999999999994" hidden="1" customHeight="1" x14ac:dyDescent="0.3">
      <c r="A988" s="450">
        <f t="shared" si="53"/>
        <v>983</v>
      </c>
      <c r="B988" s="451" t="s">
        <v>8559</v>
      </c>
      <c r="D988" s="108" t="s">
        <v>1634</v>
      </c>
      <c r="E988" s="108" t="s">
        <v>1545</v>
      </c>
      <c r="F988" s="429" t="s">
        <v>8558</v>
      </c>
      <c r="G988" s="90" t="s">
        <v>195</v>
      </c>
      <c r="H988" s="98">
        <v>45322</v>
      </c>
      <c r="I988" s="98">
        <v>45322</v>
      </c>
      <c r="J988" s="98" t="s">
        <v>62</v>
      </c>
      <c r="K988" s="206"/>
      <c r="L988" s="494"/>
      <c r="M988" s="494"/>
      <c r="N988" s="488"/>
      <c r="O988" s="90"/>
      <c r="P988" s="90"/>
      <c r="Q988" s="90"/>
      <c r="R988" s="90"/>
      <c r="S988" s="107" t="str">
        <f t="shared" si="54"/>
        <v>Open PDFIR FINALLY.IR 1571 (S19.CI.31-01)(12-00)</v>
      </c>
    </row>
    <row r="989" spans="1:19" ht="80.099999999999994" hidden="1" customHeight="1" x14ac:dyDescent="0.3">
      <c r="A989" s="450">
        <f t="shared" si="53"/>
        <v>984</v>
      </c>
      <c r="B989" s="451" t="s">
        <v>5234</v>
      </c>
      <c r="D989" s="103" t="s">
        <v>76</v>
      </c>
      <c r="E989" s="108" t="s">
        <v>5106</v>
      </c>
      <c r="F989" s="429" t="s">
        <v>5251</v>
      </c>
      <c r="G989" s="90" t="s">
        <v>195</v>
      </c>
      <c r="H989" s="98">
        <v>45322</v>
      </c>
      <c r="I989" s="98">
        <v>45322</v>
      </c>
      <c r="J989" s="98" t="s">
        <v>25</v>
      </c>
      <c r="K989" s="90" t="s">
        <v>195</v>
      </c>
      <c r="L989" s="98">
        <v>45407</v>
      </c>
      <c r="M989" s="98">
        <v>45407</v>
      </c>
      <c r="N989" s="98" t="s">
        <v>62</v>
      </c>
      <c r="O989" s="90"/>
      <c r="P989" s="90"/>
      <c r="Q989" s="90"/>
      <c r="R989" s="90"/>
      <c r="S989" s="107" t="str">
        <f t="shared" si="54"/>
        <v>Open PDFIR FINALLY.IR 936 (S19.CI.31-01)(10-00)</v>
      </c>
    </row>
    <row r="990" spans="1:19" ht="80.099999999999994" hidden="1" customHeight="1" x14ac:dyDescent="0.3">
      <c r="A990" s="450">
        <f t="shared" si="53"/>
        <v>985</v>
      </c>
      <c r="B990" s="451" t="s">
        <v>5102</v>
      </c>
      <c r="D990" s="103" t="s">
        <v>3746</v>
      </c>
      <c r="E990" s="108" t="s">
        <v>5106</v>
      </c>
      <c r="F990" s="429" t="s">
        <v>5105</v>
      </c>
      <c r="G990" s="90" t="s">
        <v>195</v>
      </c>
      <c r="H990" s="98">
        <v>45322</v>
      </c>
      <c r="I990" s="98">
        <v>45322</v>
      </c>
      <c r="J990" s="98" t="s">
        <v>25</v>
      </c>
      <c r="K990" s="90"/>
      <c r="L990" s="206"/>
      <c r="M990" s="206"/>
      <c r="N990" s="90"/>
      <c r="O990" s="90"/>
      <c r="P990" s="90"/>
      <c r="Q990" s="90"/>
      <c r="R990" s="90"/>
      <c r="S990" s="107" t="str">
        <f t="shared" si="54"/>
        <v>Open PDFIR FINALLY.IR 04 (S19.MECH.31-01)(12-00)</v>
      </c>
    </row>
    <row r="991" spans="1:19" ht="80.099999999999994" hidden="1" customHeight="1" x14ac:dyDescent="0.3">
      <c r="A991" s="450">
        <f t="shared" si="53"/>
        <v>986</v>
      </c>
      <c r="B991" s="451" t="s">
        <v>5230</v>
      </c>
      <c r="D991" s="103" t="s">
        <v>76</v>
      </c>
      <c r="E991" s="108" t="s">
        <v>5106</v>
      </c>
      <c r="F991" s="429" t="s">
        <v>5255</v>
      </c>
      <c r="G991" s="90" t="s">
        <v>195</v>
      </c>
      <c r="H991" s="98">
        <v>45322</v>
      </c>
      <c r="I991" s="98">
        <v>45322</v>
      </c>
      <c r="J991" s="98" t="s">
        <v>25</v>
      </c>
      <c r="K991" s="90" t="s">
        <v>195</v>
      </c>
      <c r="L991" s="98">
        <v>45574</v>
      </c>
      <c r="M991" s="98">
        <v>45574</v>
      </c>
      <c r="N991" s="98" t="s">
        <v>62</v>
      </c>
      <c r="O991" s="90"/>
      <c r="P991" s="90"/>
      <c r="Q991" s="90"/>
      <c r="R991" s="90"/>
      <c r="S991" s="107" t="str">
        <f t="shared" si="54"/>
        <v>Open PDFIR FINALLY.IR 932 (S19.CI.31-01)(10-00)</v>
      </c>
    </row>
    <row r="992" spans="1:19" ht="80.099999999999994" hidden="1" customHeight="1" x14ac:dyDescent="0.3">
      <c r="A992" s="450">
        <f t="shared" si="53"/>
        <v>987</v>
      </c>
      <c r="B992" s="451" t="s">
        <v>5295</v>
      </c>
      <c r="D992" s="103" t="s">
        <v>2735</v>
      </c>
      <c r="E992" s="108" t="s">
        <v>5106</v>
      </c>
      <c r="F992" s="429" t="s">
        <v>5303</v>
      </c>
      <c r="G992" s="90" t="s">
        <v>195</v>
      </c>
      <c r="H992" s="98">
        <v>45323</v>
      </c>
      <c r="I992" s="98">
        <v>45335</v>
      </c>
      <c r="J992" s="98" t="s">
        <v>25</v>
      </c>
      <c r="K992" s="90" t="s">
        <v>17</v>
      </c>
      <c r="L992" s="98">
        <v>45493</v>
      </c>
      <c r="M992" s="98"/>
      <c r="N992" s="98" t="s">
        <v>83</v>
      </c>
      <c r="O992" s="90"/>
      <c r="P992" s="90"/>
      <c r="Q992" s="90"/>
      <c r="R992" s="90"/>
      <c r="S992" s="107" t="str">
        <f t="shared" si="54"/>
        <v>Open PDFIR FINALLY.IR 947 (S19.ARCH.01-02)(10-00)</v>
      </c>
    </row>
    <row r="993" spans="1:19" ht="164.25" hidden="1" customHeight="1" x14ac:dyDescent="0.3">
      <c r="A993" s="450">
        <f t="shared" si="53"/>
        <v>988</v>
      </c>
      <c r="B993" s="451" t="s">
        <v>7425</v>
      </c>
      <c r="D993" s="103" t="s">
        <v>2735</v>
      </c>
      <c r="E993" s="108" t="s">
        <v>5106</v>
      </c>
      <c r="F993" s="429" t="s">
        <v>7430</v>
      </c>
      <c r="G993" s="90" t="s">
        <v>195</v>
      </c>
      <c r="H993" s="98">
        <v>45323</v>
      </c>
      <c r="I993" s="98">
        <v>45323</v>
      </c>
      <c r="J993" s="98" t="s">
        <v>25</v>
      </c>
      <c r="K993" s="90"/>
      <c r="L993" s="206"/>
      <c r="M993" s="206"/>
      <c r="N993" s="90"/>
      <c r="O993" s="90"/>
      <c r="P993" s="90"/>
      <c r="Q993" s="90"/>
      <c r="R993" s="90"/>
      <c r="S993" s="107" t="str">
        <f t="shared" si="54"/>
        <v>Open PDFIR FINALLY.IR 1417 (S19.ARCH.01-02)(12-00)</v>
      </c>
    </row>
    <row r="994" spans="1:19" ht="147" hidden="1" customHeight="1" x14ac:dyDescent="0.3">
      <c r="A994" s="450">
        <f t="shared" si="53"/>
        <v>989</v>
      </c>
      <c r="B994" s="451" t="s">
        <v>5196</v>
      </c>
      <c r="D994" s="103" t="s">
        <v>76</v>
      </c>
      <c r="E994" s="108" t="s">
        <v>3482</v>
      </c>
      <c r="F994" s="429" t="s">
        <v>5200</v>
      </c>
      <c r="G994" s="90" t="s">
        <v>195</v>
      </c>
      <c r="H994" s="98">
        <v>45323</v>
      </c>
      <c r="I994" s="98">
        <v>45323</v>
      </c>
      <c r="J994" s="98" t="s">
        <v>62</v>
      </c>
      <c r="K994" s="90"/>
      <c r="L994" s="206"/>
      <c r="M994" s="206"/>
      <c r="N994" s="90"/>
      <c r="O994" s="90"/>
      <c r="P994" s="90"/>
      <c r="Q994" s="90"/>
      <c r="R994" s="90"/>
      <c r="S994" s="107" t="str">
        <f t="shared" si="54"/>
        <v>Open PDFIR FINALLY.IR 920 (S19.CI.01-02)(11-00)</v>
      </c>
    </row>
    <row r="995" spans="1:19" ht="184.5" hidden="1" customHeight="1" x14ac:dyDescent="0.3">
      <c r="A995" s="450">
        <f t="shared" si="53"/>
        <v>990</v>
      </c>
      <c r="B995" s="451" t="s">
        <v>5195</v>
      </c>
      <c r="D995" s="103" t="s">
        <v>76</v>
      </c>
      <c r="E995" s="108" t="s">
        <v>1545</v>
      </c>
      <c r="F995" s="429" t="s">
        <v>5199</v>
      </c>
      <c r="G995" s="90" t="s">
        <v>195</v>
      </c>
      <c r="H995" s="98">
        <v>45323</v>
      </c>
      <c r="I995" s="98">
        <v>45323</v>
      </c>
      <c r="J995" s="98" t="s">
        <v>62</v>
      </c>
      <c r="K995" s="90"/>
      <c r="L995" s="206"/>
      <c r="M995" s="206"/>
      <c r="N995" s="90"/>
      <c r="O995" s="90"/>
      <c r="P995" s="90"/>
      <c r="Q995" s="90"/>
      <c r="R995" s="90"/>
      <c r="S995" s="107" t="str">
        <f t="shared" si="54"/>
        <v>Open PDFIR FINALLY.IR 919 (S19.CI.01-02)(10-00)</v>
      </c>
    </row>
    <row r="996" spans="1:19" ht="80.099999999999994" hidden="1" customHeight="1" x14ac:dyDescent="0.3">
      <c r="A996" s="450">
        <f t="shared" si="53"/>
        <v>991</v>
      </c>
      <c r="B996" s="451" t="s">
        <v>5197</v>
      </c>
      <c r="D996" s="103" t="s">
        <v>76</v>
      </c>
      <c r="E996" s="108" t="s">
        <v>3482</v>
      </c>
      <c r="F996" s="429" t="s">
        <v>5201</v>
      </c>
      <c r="G996" s="90" t="s">
        <v>195</v>
      </c>
      <c r="H996" s="98">
        <v>45323</v>
      </c>
      <c r="I996" s="98">
        <v>45323</v>
      </c>
      <c r="J996" s="98" t="s">
        <v>62</v>
      </c>
      <c r="K996" s="90"/>
      <c r="L996" s="206"/>
      <c r="M996" s="206"/>
      <c r="N996" s="90"/>
      <c r="O996" s="90"/>
      <c r="P996" s="90"/>
      <c r="Q996" s="90"/>
      <c r="R996" s="90"/>
      <c r="S996" s="107" t="str">
        <f t="shared" si="54"/>
        <v>Open PDFIR FINALLY.IR 921 (S19.CI.01-02)(12-00)</v>
      </c>
    </row>
    <row r="997" spans="1:19" ht="80.099999999999994" hidden="1" customHeight="1" x14ac:dyDescent="0.3">
      <c r="A997" s="450">
        <f t="shared" si="53"/>
        <v>992</v>
      </c>
      <c r="B997" s="451" t="s">
        <v>5239</v>
      </c>
      <c r="D997" s="103" t="s">
        <v>76</v>
      </c>
      <c r="E997" s="108" t="s">
        <v>1545</v>
      </c>
      <c r="F997" s="429" t="s">
        <v>5246</v>
      </c>
      <c r="G997" s="90" t="s">
        <v>195</v>
      </c>
      <c r="H997" s="98">
        <v>45323</v>
      </c>
      <c r="I997" s="98">
        <v>45323</v>
      </c>
      <c r="J997" s="98" t="s">
        <v>62</v>
      </c>
      <c r="K997" s="90"/>
      <c r="L997" s="206"/>
      <c r="M997" s="206"/>
      <c r="N997" s="90"/>
      <c r="O997" s="90"/>
      <c r="P997" s="90"/>
      <c r="Q997" s="90"/>
      <c r="R997" s="90"/>
      <c r="S997" s="107" t="str">
        <f t="shared" si="54"/>
        <v>Open PDFIR FINALLY.IR 941 (S19.CI.01-02)(10-00)</v>
      </c>
    </row>
    <row r="998" spans="1:19" ht="80.099999999999994" hidden="1" customHeight="1" x14ac:dyDescent="0.3">
      <c r="A998" s="450">
        <f t="shared" si="53"/>
        <v>993</v>
      </c>
      <c r="B998" s="451" t="s">
        <v>5240</v>
      </c>
      <c r="D998" s="103" t="s">
        <v>76</v>
      </c>
      <c r="E998" s="108" t="s">
        <v>1545</v>
      </c>
      <c r="F998" s="429" t="s">
        <v>5245</v>
      </c>
      <c r="G998" s="90" t="s">
        <v>195</v>
      </c>
      <c r="H998" s="98">
        <v>45323</v>
      </c>
      <c r="I998" s="98">
        <v>45323</v>
      </c>
      <c r="J998" s="98" t="s">
        <v>62</v>
      </c>
      <c r="K998" s="90"/>
      <c r="L998" s="206"/>
      <c r="M998" s="206"/>
      <c r="N998" s="90"/>
      <c r="O998" s="90"/>
      <c r="P998" s="90"/>
      <c r="Q998" s="90"/>
      <c r="R998" s="90"/>
      <c r="S998" s="107" t="str">
        <f t="shared" si="54"/>
        <v>Open PDFIR FINALLY.IR 942 (S19.CI.01-02)(10-00)</v>
      </c>
    </row>
    <row r="999" spans="1:19" ht="80.099999999999994" hidden="1" customHeight="1" x14ac:dyDescent="0.3">
      <c r="A999" s="450">
        <f t="shared" si="53"/>
        <v>994</v>
      </c>
      <c r="B999" s="451" t="s">
        <v>5241</v>
      </c>
      <c r="D999" s="103" t="s">
        <v>76</v>
      </c>
      <c r="E999" s="108" t="s">
        <v>1545</v>
      </c>
      <c r="F999" s="429" t="s">
        <v>5244</v>
      </c>
      <c r="G999" s="90" t="s">
        <v>195</v>
      </c>
      <c r="H999" s="98">
        <v>45323</v>
      </c>
      <c r="I999" s="98">
        <v>45323</v>
      </c>
      <c r="J999" s="98" t="s">
        <v>62</v>
      </c>
      <c r="K999" s="90"/>
      <c r="L999" s="206"/>
      <c r="M999" s="206"/>
      <c r="N999" s="90"/>
      <c r="O999" s="90"/>
      <c r="P999" s="90"/>
      <c r="Q999" s="90"/>
      <c r="R999" s="90"/>
      <c r="S999" s="107" t="str">
        <f t="shared" si="54"/>
        <v>Open PDFIR FINALLY.IR 943 (S19.CI.01-02)(10-00)</v>
      </c>
    </row>
    <row r="1000" spans="1:19" ht="80.099999999999994" hidden="1" customHeight="1" x14ac:dyDescent="0.3">
      <c r="A1000" s="450">
        <f t="shared" si="53"/>
        <v>995</v>
      </c>
      <c r="B1000" s="451" t="s">
        <v>5207</v>
      </c>
      <c r="D1000" s="103" t="s">
        <v>76</v>
      </c>
      <c r="E1000" s="108" t="s">
        <v>1545</v>
      </c>
      <c r="F1000" s="429" t="s">
        <v>5208</v>
      </c>
      <c r="G1000" s="90" t="s">
        <v>195</v>
      </c>
      <c r="H1000" s="98">
        <v>45323</v>
      </c>
      <c r="I1000" s="98">
        <v>45323</v>
      </c>
      <c r="J1000" s="98" t="s">
        <v>1671</v>
      </c>
      <c r="K1000" s="90"/>
      <c r="L1000" s="206"/>
      <c r="M1000" s="206"/>
      <c r="N1000" s="90"/>
      <c r="O1000" s="90"/>
      <c r="P1000" s="90"/>
      <c r="Q1000" s="90"/>
      <c r="R1000" s="90"/>
      <c r="S1000" s="107" t="str">
        <f t="shared" si="54"/>
        <v>Open PDFIR FINALLY.IR 925 (S19.CI.01-02)(10-00)</v>
      </c>
    </row>
    <row r="1001" spans="1:19" s="127" customFormat="1" ht="80.099999999999994" hidden="1" customHeight="1" x14ac:dyDescent="0.3">
      <c r="A1001" s="450">
        <f t="shared" si="53"/>
        <v>996</v>
      </c>
      <c r="B1001" s="451" t="s">
        <v>5204</v>
      </c>
      <c r="C1001" s="110"/>
      <c r="D1001" s="103" t="s">
        <v>76</v>
      </c>
      <c r="E1001" s="108" t="s">
        <v>1545</v>
      </c>
      <c r="F1001" s="429" t="s">
        <v>5205</v>
      </c>
      <c r="G1001" s="90" t="s">
        <v>195</v>
      </c>
      <c r="H1001" s="98">
        <v>45323</v>
      </c>
      <c r="I1001" s="98">
        <v>45323</v>
      </c>
      <c r="J1001" s="98" t="s">
        <v>1671</v>
      </c>
      <c r="K1001" s="90"/>
      <c r="L1001" s="206"/>
      <c r="M1001" s="206"/>
      <c r="N1001" s="90"/>
      <c r="O1001" s="90"/>
      <c r="P1001" s="90"/>
      <c r="Q1001" s="90"/>
      <c r="R1001" s="90"/>
      <c r="S1001" s="107" t="str">
        <f t="shared" si="54"/>
        <v>Open PDFIR FINALLY.IR 924 (S19.CI.01-02)(10-00)</v>
      </c>
    </row>
    <row r="1002" spans="1:19" s="127" customFormat="1" ht="80.099999999999994" hidden="1" customHeight="1" x14ac:dyDescent="0.3">
      <c r="A1002" s="450">
        <f t="shared" si="53"/>
        <v>997</v>
      </c>
      <c r="B1002" s="451" t="s">
        <v>5203</v>
      </c>
      <c r="C1002" s="110"/>
      <c r="D1002" s="103" t="s">
        <v>76</v>
      </c>
      <c r="E1002" s="108" t="s">
        <v>1545</v>
      </c>
      <c r="F1002" s="429" t="s">
        <v>5206</v>
      </c>
      <c r="G1002" s="90" t="s">
        <v>195</v>
      </c>
      <c r="H1002" s="98">
        <v>45323</v>
      </c>
      <c r="I1002" s="98">
        <v>45323</v>
      </c>
      <c r="J1002" s="98" t="s">
        <v>1671</v>
      </c>
      <c r="K1002" s="90"/>
      <c r="L1002" s="206"/>
      <c r="M1002" s="206"/>
      <c r="N1002" s="90"/>
      <c r="O1002" s="90"/>
      <c r="P1002" s="90"/>
      <c r="Q1002" s="90"/>
      <c r="R1002" s="90"/>
      <c r="S1002" s="107" t="str">
        <f t="shared" si="54"/>
        <v>Open PDFIR FINALLY.IR 923 (S19.CI.01-02)(10-00)</v>
      </c>
    </row>
    <row r="1003" spans="1:19" s="127" customFormat="1" ht="80.099999999999994" hidden="1" customHeight="1" x14ac:dyDescent="0.3">
      <c r="A1003" s="450">
        <f t="shared" si="53"/>
        <v>998</v>
      </c>
      <c r="B1003" s="451" t="s">
        <v>5709</v>
      </c>
      <c r="C1003" s="110"/>
      <c r="D1003" s="103" t="s">
        <v>76</v>
      </c>
      <c r="E1003" s="108" t="s">
        <v>1545</v>
      </c>
      <c r="F1003" s="429" t="s">
        <v>5713</v>
      </c>
      <c r="G1003" s="90" t="s">
        <v>195</v>
      </c>
      <c r="H1003" s="98">
        <v>45323</v>
      </c>
      <c r="I1003" s="98">
        <v>45323</v>
      </c>
      <c r="J1003" s="98" t="s">
        <v>62</v>
      </c>
      <c r="K1003" s="90"/>
      <c r="L1003" s="206"/>
      <c r="M1003" s="98"/>
      <c r="N1003" s="98"/>
      <c r="O1003" s="98"/>
      <c r="P1003" s="90"/>
      <c r="Q1003" s="90"/>
      <c r="R1003" s="90"/>
      <c r="S1003" s="107" t="str">
        <f t="shared" si="54"/>
        <v>Open PDFIR FINALLY.IR 1010 (S19.CI.01-02)(10-00)</v>
      </c>
    </row>
    <row r="1004" spans="1:19" s="127" customFormat="1" ht="80.099999999999994" hidden="1" customHeight="1" x14ac:dyDescent="0.3">
      <c r="A1004" s="450">
        <f t="shared" si="53"/>
        <v>999</v>
      </c>
      <c r="B1004" s="451" t="s">
        <v>5711</v>
      </c>
      <c r="C1004" s="110"/>
      <c r="D1004" s="103" t="s">
        <v>76</v>
      </c>
      <c r="E1004" s="108" t="s">
        <v>1545</v>
      </c>
      <c r="F1004" s="429" t="s">
        <v>5718</v>
      </c>
      <c r="G1004" s="90" t="s">
        <v>195</v>
      </c>
      <c r="H1004" s="98">
        <v>45323</v>
      </c>
      <c r="I1004" s="98">
        <v>45323</v>
      </c>
      <c r="J1004" s="98" t="s">
        <v>62</v>
      </c>
      <c r="K1004" s="90"/>
      <c r="L1004" s="206"/>
      <c r="M1004" s="98"/>
      <c r="N1004" s="98"/>
      <c r="O1004" s="98"/>
      <c r="P1004" s="90"/>
      <c r="Q1004" s="90"/>
      <c r="R1004" s="90"/>
      <c r="S1004" s="107" t="str">
        <f t="shared" si="54"/>
        <v>Open PDFIR FINALLY.IR 1015 (S19.CI.01-02)(10-00)</v>
      </c>
    </row>
    <row r="1005" spans="1:19" s="127" customFormat="1" ht="80.099999999999994" hidden="1" customHeight="1" x14ac:dyDescent="0.3">
      <c r="A1005" s="450">
        <f t="shared" si="53"/>
        <v>1000</v>
      </c>
      <c r="B1005" s="451" t="s">
        <v>5710</v>
      </c>
      <c r="C1005" s="110"/>
      <c r="D1005" s="103" t="s">
        <v>76</v>
      </c>
      <c r="E1005" s="108" t="s">
        <v>1545</v>
      </c>
      <c r="F1005" s="429" t="s">
        <v>5716</v>
      </c>
      <c r="G1005" s="90" t="s">
        <v>195</v>
      </c>
      <c r="H1005" s="98">
        <v>45323</v>
      </c>
      <c r="I1005" s="98">
        <v>45323</v>
      </c>
      <c r="J1005" s="98" t="s">
        <v>62</v>
      </c>
      <c r="K1005" s="90"/>
      <c r="L1005" s="206"/>
      <c r="M1005" s="98"/>
      <c r="N1005" s="98"/>
      <c r="O1005" s="98"/>
      <c r="P1005" s="90"/>
      <c r="Q1005" s="90"/>
      <c r="R1005" s="90"/>
      <c r="S1005" s="107" t="str">
        <f t="shared" si="54"/>
        <v>Open PDFIR FINALLY.IR 1013 (S19.CI.01-02)(10-00)</v>
      </c>
    </row>
    <row r="1006" spans="1:19" s="127" customFormat="1" ht="80.099999999999994" hidden="1" customHeight="1" x14ac:dyDescent="0.3">
      <c r="A1006" s="450">
        <f t="shared" si="53"/>
        <v>1001</v>
      </c>
      <c r="B1006" s="451" t="s">
        <v>5549</v>
      </c>
      <c r="C1006" s="110"/>
      <c r="D1006" s="103" t="s">
        <v>4383</v>
      </c>
      <c r="E1006" s="108" t="s">
        <v>3436</v>
      </c>
      <c r="F1006" s="429" t="s">
        <v>6284</v>
      </c>
      <c r="G1006" s="90" t="s">
        <v>195</v>
      </c>
      <c r="H1006" s="98">
        <v>45323</v>
      </c>
      <c r="I1006" s="98">
        <v>45323</v>
      </c>
      <c r="J1006" s="98" t="s">
        <v>62</v>
      </c>
      <c r="K1006" s="90"/>
      <c r="L1006" s="206"/>
      <c r="M1006" s="98"/>
      <c r="N1006" s="98"/>
      <c r="O1006" s="98"/>
      <c r="P1006" s="90"/>
      <c r="Q1006" s="90"/>
      <c r="R1006" s="90"/>
      <c r="S1006" s="107" t="str">
        <f t="shared" si="54"/>
        <v>Open PDFIR FINALLY.IR 985 (S19.SU.01-02)(10-00)</v>
      </c>
    </row>
    <row r="1007" spans="1:19" s="127" customFormat="1" ht="80.099999999999994" hidden="1" customHeight="1" x14ac:dyDescent="0.3">
      <c r="A1007" s="450">
        <f t="shared" si="53"/>
        <v>1002</v>
      </c>
      <c r="B1007" s="451" t="s">
        <v>6825</v>
      </c>
      <c r="C1007" s="110"/>
      <c r="D1007" s="103" t="s">
        <v>1634</v>
      </c>
      <c r="E1007" s="108" t="s">
        <v>1545</v>
      </c>
      <c r="F1007" s="429" t="s">
        <v>6669</v>
      </c>
      <c r="G1007" s="90" t="s">
        <v>195</v>
      </c>
      <c r="H1007" s="98">
        <v>45324</v>
      </c>
      <c r="I1007" s="98">
        <v>45324</v>
      </c>
      <c r="J1007" s="98" t="s">
        <v>62</v>
      </c>
      <c r="K1007" s="90"/>
      <c r="L1007" s="494"/>
      <c r="M1007" s="494"/>
      <c r="N1007" s="488"/>
      <c r="O1007" s="90"/>
      <c r="P1007" s="90"/>
      <c r="Q1007" s="90"/>
      <c r="R1007" s="90"/>
      <c r="S1007" s="107" t="str">
        <f t="shared" si="54"/>
        <v>Open PDFIR FINALLY.IR 1191 (S19.CI.02-02)(12-00)</v>
      </c>
    </row>
    <row r="1008" spans="1:19" s="127" customFormat="1" ht="80.099999999999994" hidden="1" customHeight="1" x14ac:dyDescent="0.3">
      <c r="A1008" s="450">
        <f t="shared" si="53"/>
        <v>1003</v>
      </c>
      <c r="B1008" s="451" t="s">
        <v>5296</v>
      </c>
      <c r="C1008" s="110"/>
      <c r="D1008" s="103" t="s">
        <v>2735</v>
      </c>
      <c r="E1008" s="108" t="s">
        <v>5106</v>
      </c>
      <c r="F1008" s="429" t="s">
        <v>5304</v>
      </c>
      <c r="G1008" s="90" t="s">
        <v>195</v>
      </c>
      <c r="H1008" s="98">
        <v>45325</v>
      </c>
      <c r="I1008" s="98">
        <v>45335</v>
      </c>
      <c r="J1008" s="98" t="s">
        <v>25</v>
      </c>
      <c r="K1008" s="90" t="s">
        <v>17</v>
      </c>
      <c r="L1008" s="490">
        <v>45493</v>
      </c>
      <c r="M1008" s="490"/>
      <c r="N1008" s="490" t="s">
        <v>83</v>
      </c>
      <c r="O1008" s="90"/>
      <c r="P1008" s="90"/>
      <c r="Q1008" s="90"/>
      <c r="R1008" s="90"/>
      <c r="S1008" s="107" t="str">
        <f t="shared" si="54"/>
        <v>Open PDFIR FINALLY.IR 948 (S19.ARCH.03-02)(10-00)</v>
      </c>
    </row>
    <row r="1009" spans="1:19" s="127" customFormat="1" ht="80.099999999999994" hidden="1" customHeight="1" x14ac:dyDescent="0.3">
      <c r="A1009" s="450">
        <f t="shared" si="53"/>
        <v>1004</v>
      </c>
      <c r="B1009" s="451" t="s">
        <v>5219</v>
      </c>
      <c r="C1009" s="110"/>
      <c r="D1009" s="103" t="s">
        <v>76</v>
      </c>
      <c r="E1009" s="108" t="s">
        <v>1545</v>
      </c>
      <c r="F1009" s="429" t="s">
        <v>5218</v>
      </c>
      <c r="G1009" s="90" t="s">
        <v>195</v>
      </c>
      <c r="H1009" s="98">
        <v>45325</v>
      </c>
      <c r="I1009" s="98">
        <v>45325</v>
      </c>
      <c r="J1009" s="98" t="s">
        <v>62</v>
      </c>
      <c r="K1009" s="90"/>
      <c r="L1009" s="494"/>
      <c r="M1009" s="494"/>
      <c r="N1009" s="488"/>
      <c r="O1009" s="90"/>
      <c r="P1009" s="90"/>
      <c r="Q1009" s="90"/>
      <c r="R1009" s="90"/>
      <c r="S1009" s="107" t="str">
        <f t="shared" si="54"/>
        <v>Open PDFIR FINALLY.IR 928 (S19.CI.03-02)(10-00)</v>
      </c>
    </row>
    <row r="1010" spans="1:19" s="127" customFormat="1" ht="80.099999999999994" hidden="1" customHeight="1" x14ac:dyDescent="0.3">
      <c r="A1010" s="450">
        <f t="shared" si="53"/>
        <v>1005</v>
      </c>
      <c r="B1010" s="451" t="s">
        <v>5215</v>
      </c>
      <c r="C1010" s="110"/>
      <c r="D1010" s="103" t="s">
        <v>76</v>
      </c>
      <c r="E1010" s="108" t="s">
        <v>1545</v>
      </c>
      <c r="F1010" s="429" t="s">
        <v>5216</v>
      </c>
      <c r="G1010" s="90" t="s">
        <v>195</v>
      </c>
      <c r="H1010" s="98">
        <v>45325</v>
      </c>
      <c r="I1010" s="98">
        <v>45325</v>
      </c>
      <c r="J1010" s="98" t="s">
        <v>62</v>
      </c>
      <c r="K1010" s="90"/>
      <c r="L1010" s="206"/>
      <c r="M1010" s="206"/>
      <c r="N1010" s="90"/>
      <c r="O1010" s="90"/>
      <c r="P1010" s="90"/>
      <c r="Q1010" s="90"/>
      <c r="R1010" s="90"/>
      <c r="S1010" s="107" t="str">
        <f t="shared" si="54"/>
        <v>Open PDFIR FINALLY.IR 927 (S19.CI.03-02)(10-00)</v>
      </c>
    </row>
    <row r="1011" spans="1:19" ht="80.099999999999994" hidden="1" customHeight="1" x14ac:dyDescent="0.3">
      <c r="A1011" s="450">
        <f t="shared" si="53"/>
        <v>1006</v>
      </c>
      <c r="B1011" s="451" t="s">
        <v>5198</v>
      </c>
      <c r="D1011" s="103" t="s">
        <v>76</v>
      </c>
      <c r="E1011" s="108" t="s">
        <v>3482</v>
      </c>
      <c r="F1011" s="429" t="s">
        <v>5202</v>
      </c>
      <c r="G1011" s="90" t="s">
        <v>195</v>
      </c>
      <c r="H1011" s="98">
        <v>45325</v>
      </c>
      <c r="I1011" s="98">
        <v>45325</v>
      </c>
      <c r="J1011" s="98" t="s">
        <v>62</v>
      </c>
      <c r="K1011" s="90"/>
      <c r="L1011" s="206"/>
      <c r="M1011" s="206"/>
      <c r="N1011" s="90"/>
      <c r="O1011" s="90"/>
      <c r="P1011" s="90"/>
      <c r="Q1011" s="90"/>
      <c r="R1011" s="90"/>
      <c r="S1011" s="107" t="str">
        <f t="shared" si="54"/>
        <v>Open PDFIR FINALLY.IR 922 (S19.CI.03-02)(10-00)</v>
      </c>
    </row>
    <row r="1012" spans="1:19" ht="80.099999999999994" hidden="1" customHeight="1" x14ac:dyDescent="0.3">
      <c r="A1012" s="450">
        <f t="shared" si="53"/>
        <v>1007</v>
      </c>
      <c r="B1012" s="451" t="s">
        <v>5312</v>
      </c>
      <c r="D1012" s="103" t="s">
        <v>76</v>
      </c>
      <c r="E1012" s="108" t="s">
        <v>1545</v>
      </c>
      <c r="F1012" s="429" t="s">
        <v>5313</v>
      </c>
      <c r="G1012" s="90" t="s">
        <v>195</v>
      </c>
      <c r="H1012" s="98">
        <v>45325</v>
      </c>
      <c r="I1012" s="98">
        <v>45326</v>
      </c>
      <c r="J1012" s="98" t="s">
        <v>25</v>
      </c>
      <c r="K1012" s="454" t="s">
        <v>195</v>
      </c>
      <c r="L1012" s="491">
        <v>45542</v>
      </c>
      <c r="M1012" s="491">
        <v>45542</v>
      </c>
      <c r="N1012" s="491" t="s">
        <v>62</v>
      </c>
      <c r="O1012" s="98"/>
      <c r="P1012" s="90"/>
      <c r="Q1012" s="90"/>
      <c r="R1012" s="90"/>
      <c r="S1012" s="107" t="str">
        <f t="shared" si="54"/>
        <v>Open PDFIR FINALLY.IR 956 (S19.CI.03-02)(10-00)</v>
      </c>
    </row>
    <row r="1013" spans="1:19" ht="80.099999999999994" hidden="1" customHeight="1" x14ac:dyDescent="0.3">
      <c r="A1013" s="450">
        <f t="shared" si="53"/>
        <v>1008</v>
      </c>
      <c r="B1013" s="451" t="s">
        <v>5143</v>
      </c>
      <c r="D1013" s="103" t="s">
        <v>76</v>
      </c>
      <c r="E1013" s="108" t="s">
        <v>1545</v>
      </c>
      <c r="F1013" s="429" t="s">
        <v>5213</v>
      </c>
      <c r="G1013" s="90" t="s">
        <v>195</v>
      </c>
      <c r="H1013" s="98">
        <v>45325</v>
      </c>
      <c r="I1013" s="98">
        <v>45325</v>
      </c>
      <c r="J1013" s="98" t="s">
        <v>1671</v>
      </c>
      <c r="K1013" s="90"/>
      <c r="L1013" s="206"/>
      <c r="M1013" s="206"/>
      <c r="N1013" s="90"/>
      <c r="O1013" s="90"/>
      <c r="P1013" s="90"/>
      <c r="Q1013" s="90"/>
      <c r="R1013" s="90"/>
      <c r="S1013" s="107" t="str">
        <f t="shared" si="54"/>
        <v>Open PDFIR FINALLY.IR 915 (S19.CI.30-01)(10-00)</v>
      </c>
    </row>
    <row r="1014" spans="1:19" ht="80.099999999999994" hidden="1" customHeight="1" x14ac:dyDescent="0.3">
      <c r="A1014" s="450">
        <f t="shared" si="53"/>
        <v>1009</v>
      </c>
      <c r="B1014" s="451" t="s">
        <v>5224</v>
      </c>
      <c r="D1014" s="103" t="s">
        <v>76</v>
      </c>
      <c r="E1014" s="108" t="s">
        <v>1545</v>
      </c>
      <c r="F1014" s="429" t="s">
        <v>5221</v>
      </c>
      <c r="G1014" s="90" t="s">
        <v>195</v>
      </c>
      <c r="H1014" s="98">
        <v>45325</v>
      </c>
      <c r="I1014" s="98">
        <v>45325</v>
      </c>
      <c r="J1014" s="98" t="s">
        <v>1671</v>
      </c>
      <c r="K1014" s="90"/>
      <c r="L1014" s="206"/>
      <c r="M1014" s="206"/>
      <c r="N1014" s="90"/>
      <c r="O1014" s="90"/>
      <c r="P1014" s="90"/>
      <c r="Q1014" s="90"/>
      <c r="R1014" s="90"/>
      <c r="S1014" s="107" t="str">
        <f t="shared" si="54"/>
        <v>Open PDFIR FINALLY.IR 930 (S19.CI.03-02)(10-00)</v>
      </c>
    </row>
    <row r="1015" spans="1:19" ht="80.099999999999994" hidden="1" customHeight="1" x14ac:dyDescent="0.3">
      <c r="A1015" s="450">
        <f t="shared" si="53"/>
        <v>1010</v>
      </c>
      <c r="B1015" s="451" t="s">
        <v>5214</v>
      </c>
      <c r="D1015" s="103" t="s">
        <v>76</v>
      </c>
      <c r="E1015" s="108" t="s">
        <v>1545</v>
      </c>
      <c r="F1015" s="429" t="s">
        <v>5217</v>
      </c>
      <c r="G1015" s="90" t="s">
        <v>195</v>
      </c>
      <c r="H1015" s="98">
        <v>45325</v>
      </c>
      <c r="I1015" s="98">
        <v>45325</v>
      </c>
      <c r="J1015" s="98" t="s">
        <v>1671</v>
      </c>
      <c r="K1015" s="90"/>
      <c r="L1015" s="206"/>
      <c r="M1015" s="206"/>
      <c r="N1015" s="90"/>
      <c r="O1015" s="90"/>
      <c r="P1015" s="90"/>
      <c r="Q1015" s="90"/>
      <c r="R1015" s="90"/>
      <c r="S1015" s="107" t="str">
        <f t="shared" si="54"/>
        <v>Open PDFIR FINALLY.IR 926 (S19.CI.03-02)(10-00)</v>
      </c>
    </row>
    <row r="1016" spans="1:19" ht="80.099999999999994" hidden="1" customHeight="1" x14ac:dyDescent="0.3">
      <c r="A1016" s="450">
        <f t="shared" si="53"/>
        <v>1011</v>
      </c>
      <c r="B1016" s="451" t="s">
        <v>5223</v>
      </c>
      <c r="D1016" s="103" t="s">
        <v>76</v>
      </c>
      <c r="E1016" s="108" t="s">
        <v>1545</v>
      </c>
      <c r="F1016" s="429" t="s">
        <v>5222</v>
      </c>
      <c r="G1016" s="90" t="s">
        <v>195</v>
      </c>
      <c r="H1016" s="98">
        <v>45325</v>
      </c>
      <c r="I1016" s="98">
        <v>45325</v>
      </c>
      <c r="J1016" s="98" t="s">
        <v>62</v>
      </c>
      <c r="K1016" s="90"/>
      <c r="L1016" s="206"/>
      <c r="M1016" s="206"/>
      <c r="N1016" s="90"/>
      <c r="O1016" s="90"/>
      <c r="P1016" s="90"/>
      <c r="Q1016" s="90"/>
      <c r="R1016" s="90"/>
      <c r="S1016" s="107" t="str">
        <f t="shared" si="54"/>
        <v>Open PDFIR FINALLY.IR 929 (S19.CI.03-02)(10-00)</v>
      </c>
    </row>
    <row r="1017" spans="1:19" ht="80.099999999999994" customHeight="1" x14ac:dyDescent="0.3">
      <c r="A1017" s="450">
        <f t="shared" si="53"/>
        <v>1012</v>
      </c>
      <c r="B1017" s="451" t="s">
        <v>5271</v>
      </c>
      <c r="D1017" s="103" t="s">
        <v>1140</v>
      </c>
      <c r="E1017" s="108" t="s">
        <v>1545</v>
      </c>
      <c r="F1017" s="429" t="s">
        <v>5276</v>
      </c>
      <c r="G1017" s="90" t="s">
        <v>195</v>
      </c>
      <c r="H1017" s="98">
        <v>45326</v>
      </c>
      <c r="I1017" s="98">
        <v>45326</v>
      </c>
      <c r="J1017" s="98" t="s">
        <v>1671</v>
      </c>
      <c r="K1017" s="90"/>
      <c r="L1017" s="206"/>
      <c r="M1017" s="206"/>
      <c r="N1017" s="90"/>
      <c r="O1017" s="90"/>
      <c r="P1017" s="90"/>
      <c r="Q1017" s="90"/>
      <c r="R1017" s="90"/>
      <c r="S1017" s="107" t="str">
        <f t="shared" si="54"/>
        <v>Open PDFIR FINALLY.IR 76 (S19.ELE.04-02)(12-00)</v>
      </c>
    </row>
    <row r="1018" spans="1:19" ht="139.19999999999999" x14ac:dyDescent="0.3">
      <c r="A1018" s="450">
        <f t="shared" si="53"/>
        <v>1013</v>
      </c>
      <c r="B1018" s="451" t="s">
        <v>5282</v>
      </c>
      <c r="D1018" s="103" t="s">
        <v>1140</v>
      </c>
      <c r="E1018" s="108" t="s">
        <v>5106</v>
      </c>
      <c r="F1018" s="429" t="s">
        <v>5281</v>
      </c>
      <c r="G1018" s="90" t="s">
        <v>195</v>
      </c>
      <c r="H1018" s="98">
        <v>45326</v>
      </c>
      <c r="I1018" s="98">
        <v>45326</v>
      </c>
      <c r="J1018" s="98" t="s">
        <v>1671</v>
      </c>
      <c r="K1018" s="90"/>
      <c r="L1018" s="206"/>
      <c r="M1018" s="206"/>
      <c r="N1018" s="90"/>
      <c r="O1018" s="90"/>
      <c r="P1018" s="90"/>
      <c r="Q1018" s="90"/>
      <c r="R1018" s="90"/>
      <c r="S1018" s="107" t="str">
        <f t="shared" si="54"/>
        <v>Open PDFIR FINALLY.IR 81 (S19.ELE.04-02)(12-00)</v>
      </c>
    </row>
    <row r="1019" spans="1:19" ht="139.19999999999999" x14ac:dyDescent="0.3">
      <c r="A1019" s="450">
        <f t="shared" si="53"/>
        <v>1014</v>
      </c>
      <c r="B1019" s="451" t="s">
        <v>5275</v>
      </c>
      <c r="D1019" s="103" t="s">
        <v>1140</v>
      </c>
      <c r="E1019" s="108" t="s">
        <v>5106</v>
      </c>
      <c r="F1019" s="429" t="s">
        <v>5280</v>
      </c>
      <c r="G1019" s="90" t="s">
        <v>195</v>
      </c>
      <c r="H1019" s="98">
        <v>45326</v>
      </c>
      <c r="I1019" s="98">
        <v>45326</v>
      </c>
      <c r="J1019" s="98" t="s">
        <v>1671</v>
      </c>
      <c r="K1019" s="90"/>
      <c r="L1019" s="206"/>
      <c r="M1019" s="206"/>
      <c r="N1019" s="90"/>
      <c r="O1019" s="90"/>
      <c r="P1019" s="90"/>
      <c r="Q1019" s="90"/>
      <c r="R1019" s="90"/>
      <c r="S1019" s="107" t="str">
        <f t="shared" si="54"/>
        <v>Open PDFIR FINALLY.IR 80 (S19.ELE.04-02)(12-00)</v>
      </c>
    </row>
    <row r="1020" spans="1:19" ht="69.599999999999994" x14ac:dyDescent="0.3">
      <c r="A1020" s="450">
        <f t="shared" si="53"/>
        <v>1015</v>
      </c>
      <c r="B1020" s="451" t="s">
        <v>5274</v>
      </c>
      <c r="D1020" s="103" t="s">
        <v>1140</v>
      </c>
      <c r="E1020" s="108" t="s">
        <v>1545</v>
      </c>
      <c r="F1020" s="429" t="s">
        <v>5279</v>
      </c>
      <c r="G1020" s="90" t="s">
        <v>195</v>
      </c>
      <c r="H1020" s="98">
        <v>45326</v>
      </c>
      <c r="I1020" s="98">
        <v>45326</v>
      </c>
      <c r="J1020" s="98" t="s">
        <v>1671</v>
      </c>
      <c r="K1020" s="90"/>
      <c r="L1020" s="206"/>
      <c r="M1020" s="206"/>
      <c r="N1020" s="90"/>
      <c r="O1020" s="90"/>
      <c r="P1020" s="90"/>
      <c r="Q1020" s="90"/>
      <c r="R1020" s="90"/>
      <c r="S1020" s="107" t="str">
        <f t="shared" si="54"/>
        <v>Open PDFIR FINALLY.IR 79 (S19.ELE.04-02)(12-00)</v>
      </c>
    </row>
    <row r="1021" spans="1:19" ht="80.099999999999994" customHeight="1" x14ac:dyDescent="0.3">
      <c r="A1021" s="450">
        <f t="shared" si="53"/>
        <v>1016</v>
      </c>
      <c r="B1021" s="451" t="s">
        <v>5273</v>
      </c>
      <c r="D1021" s="103" t="s">
        <v>1140</v>
      </c>
      <c r="E1021" s="108" t="s">
        <v>1545</v>
      </c>
      <c r="F1021" s="429" t="s">
        <v>5278</v>
      </c>
      <c r="G1021" s="90" t="s">
        <v>195</v>
      </c>
      <c r="H1021" s="98">
        <v>45326</v>
      </c>
      <c r="I1021" s="98">
        <v>45326</v>
      </c>
      <c r="J1021" s="98" t="s">
        <v>1671</v>
      </c>
      <c r="K1021" s="90"/>
      <c r="L1021" s="206"/>
      <c r="M1021" s="206"/>
      <c r="N1021" s="90"/>
      <c r="O1021" s="90"/>
      <c r="P1021" s="90"/>
      <c r="Q1021" s="90"/>
      <c r="R1021" s="90"/>
      <c r="S1021" s="107" t="str">
        <f t="shared" si="54"/>
        <v>Open PDFIR FINALLY.IR 78 (S19.ELE.04-02)(12-00)</v>
      </c>
    </row>
    <row r="1022" spans="1:19" ht="80.099999999999994" customHeight="1" x14ac:dyDescent="0.3">
      <c r="A1022" s="450">
        <f t="shared" si="53"/>
        <v>1017</v>
      </c>
      <c r="B1022" s="451" t="s">
        <v>5272</v>
      </c>
      <c r="D1022" s="103" t="s">
        <v>1140</v>
      </c>
      <c r="E1022" s="108" t="s">
        <v>1545</v>
      </c>
      <c r="F1022" s="429" t="s">
        <v>5277</v>
      </c>
      <c r="G1022" s="90" t="s">
        <v>195</v>
      </c>
      <c r="H1022" s="98">
        <v>45326</v>
      </c>
      <c r="I1022" s="98">
        <v>45326</v>
      </c>
      <c r="J1022" s="98" t="s">
        <v>1671</v>
      </c>
      <c r="K1022" s="90"/>
      <c r="L1022" s="206"/>
      <c r="M1022" s="206"/>
      <c r="N1022" s="90"/>
      <c r="O1022" s="90"/>
      <c r="P1022" s="90"/>
      <c r="Q1022" s="90"/>
      <c r="R1022" s="90"/>
      <c r="S1022" s="107" t="str">
        <f t="shared" si="54"/>
        <v>Open PDFIR FINALLY.IR 77 (S19.ELE.04-02)(12-00)</v>
      </c>
    </row>
    <row r="1023" spans="1:19" ht="80.099999999999994" hidden="1" customHeight="1" x14ac:dyDescent="0.3">
      <c r="A1023" s="450">
        <f t="shared" si="53"/>
        <v>1018</v>
      </c>
      <c r="B1023" s="451" t="s">
        <v>7426</v>
      </c>
      <c r="D1023" s="103" t="s">
        <v>2735</v>
      </c>
      <c r="E1023" s="108" t="s">
        <v>5106</v>
      </c>
      <c r="F1023" s="429" t="s">
        <v>7429</v>
      </c>
      <c r="G1023" s="90" t="s">
        <v>195</v>
      </c>
      <c r="H1023" s="98">
        <v>45326</v>
      </c>
      <c r="I1023" s="98">
        <v>45501</v>
      </c>
      <c r="J1023" s="98" t="s">
        <v>25</v>
      </c>
      <c r="K1023" s="90"/>
      <c r="L1023" s="206"/>
      <c r="M1023" s="206"/>
      <c r="N1023" s="90"/>
      <c r="O1023" s="90"/>
      <c r="P1023" s="90"/>
      <c r="Q1023" s="90"/>
      <c r="R1023" s="90"/>
      <c r="S1023" s="107" t="str">
        <f t="shared" si="54"/>
        <v>Open PDFIR FINALLY.IR 1418 (S19.ARCH.04-02)(12-00)</v>
      </c>
    </row>
    <row r="1024" spans="1:19" ht="80.099999999999994" hidden="1" customHeight="1" x14ac:dyDescent="0.3">
      <c r="A1024" s="450">
        <f t="shared" si="53"/>
        <v>1019</v>
      </c>
      <c r="B1024" s="451" t="s">
        <v>5298</v>
      </c>
      <c r="D1024" s="103" t="s">
        <v>2735</v>
      </c>
      <c r="E1024" s="108" t="s">
        <v>5106</v>
      </c>
      <c r="F1024" s="429" t="s">
        <v>5306</v>
      </c>
      <c r="G1024" s="90" t="s">
        <v>195</v>
      </c>
      <c r="H1024" s="98">
        <v>45326</v>
      </c>
      <c r="I1024" s="98">
        <v>45335</v>
      </c>
      <c r="J1024" s="98" t="s">
        <v>25</v>
      </c>
      <c r="K1024" s="90" t="s">
        <v>17</v>
      </c>
      <c r="L1024" s="98">
        <v>45454</v>
      </c>
      <c r="M1024" s="98">
        <v>45454</v>
      </c>
      <c r="N1024" s="98" t="s">
        <v>2631</v>
      </c>
      <c r="O1024" s="90"/>
      <c r="P1024" s="90"/>
      <c r="Q1024" s="90"/>
      <c r="R1024" s="90"/>
      <c r="S1024" s="107" t="str">
        <f t="shared" si="54"/>
        <v>Open PDFIR FINALLY.IR 950 (S19.ARCH.04-02)(10-00)</v>
      </c>
    </row>
    <row r="1025" spans="1:19" ht="80.099999999999994" hidden="1" customHeight="1" x14ac:dyDescent="0.3">
      <c r="A1025" s="450">
        <f t="shared" si="53"/>
        <v>1020</v>
      </c>
      <c r="B1025" s="451" t="s">
        <v>5297</v>
      </c>
      <c r="D1025" s="103" t="s">
        <v>2735</v>
      </c>
      <c r="E1025" s="108" t="s">
        <v>5106</v>
      </c>
      <c r="F1025" s="429" t="s">
        <v>5305</v>
      </c>
      <c r="G1025" s="90" t="s">
        <v>195</v>
      </c>
      <c r="H1025" s="98">
        <v>45326</v>
      </c>
      <c r="I1025" s="98">
        <v>45335</v>
      </c>
      <c r="J1025" s="98" t="s">
        <v>25</v>
      </c>
      <c r="K1025" s="90" t="s">
        <v>17</v>
      </c>
      <c r="L1025" s="98">
        <v>45493</v>
      </c>
      <c r="M1025" s="98"/>
      <c r="N1025" s="98" t="s">
        <v>83</v>
      </c>
      <c r="O1025" s="90"/>
      <c r="P1025" s="90"/>
      <c r="Q1025" s="90"/>
      <c r="R1025" s="90"/>
      <c r="S1025" s="107" t="str">
        <f t="shared" si="54"/>
        <v>Open PDFIR FINALLY.IR 949 (S19.ARCH.04-02)(10-00)</v>
      </c>
    </row>
    <row r="1026" spans="1:19" ht="80.099999999999994" hidden="1" customHeight="1" x14ac:dyDescent="0.3">
      <c r="A1026" s="450">
        <f t="shared" si="53"/>
        <v>1021</v>
      </c>
      <c r="B1026" s="451" t="s">
        <v>5294</v>
      </c>
      <c r="D1026" s="103" t="s">
        <v>2735</v>
      </c>
      <c r="E1026" s="108" t="s">
        <v>5106</v>
      </c>
      <c r="F1026" s="429" t="s">
        <v>5302</v>
      </c>
      <c r="G1026" s="90" t="s">
        <v>195</v>
      </c>
      <c r="H1026" s="98">
        <v>45326</v>
      </c>
      <c r="I1026" s="98">
        <v>45335</v>
      </c>
      <c r="J1026" s="98" t="s">
        <v>25</v>
      </c>
      <c r="K1026" s="90" t="s">
        <v>17</v>
      </c>
      <c r="L1026" s="98">
        <v>45454</v>
      </c>
      <c r="M1026" s="98">
        <v>45454</v>
      </c>
      <c r="N1026" s="98" t="s">
        <v>1671</v>
      </c>
      <c r="O1026" s="90"/>
      <c r="P1026" s="90"/>
      <c r="Q1026" s="90"/>
      <c r="R1026" s="90"/>
      <c r="S1026" s="107" t="str">
        <f t="shared" si="54"/>
        <v>Open PDFIR FINALLY.IR 946 (S19.ARCH.04-02)(10-00)</v>
      </c>
    </row>
    <row r="1027" spans="1:19" ht="80.099999999999994" hidden="1" customHeight="1" x14ac:dyDescent="0.3">
      <c r="A1027" s="450">
        <f t="shared" si="53"/>
        <v>1022</v>
      </c>
      <c r="B1027" s="451" t="s">
        <v>5242</v>
      </c>
      <c r="D1027" s="103" t="s">
        <v>4383</v>
      </c>
      <c r="E1027" s="108" t="s">
        <v>3436</v>
      </c>
      <c r="F1027" s="429" t="s">
        <v>5243</v>
      </c>
      <c r="G1027" s="90" t="s">
        <v>195</v>
      </c>
      <c r="H1027" s="98">
        <v>45326</v>
      </c>
      <c r="I1027" s="98">
        <v>45326</v>
      </c>
      <c r="J1027" s="98" t="s">
        <v>25</v>
      </c>
      <c r="K1027" s="98" t="s">
        <v>195</v>
      </c>
      <c r="L1027" s="206">
        <v>45556</v>
      </c>
      <c r="M1027" s="206">
        <v>45556</v>
      </c>
      <c r="N1027" s="98" t="s">
        <v>62</v>
      </c>
      <c r="O1027" s="90"/>
      <c r="P1027" s="90"/>
      <c r="Q1027" s="90"/>
      <c r="R1027" s="90"/>
      <c r="S1027" s="107" t="str">
        <f t="shared" si="54"/>
        <v>Open PDFIR FINALLY.IR 944 (S19.SU.04-02)(10-00)</v>
      </c>
    </row>
    <row r="1028" spans="1:19" ht="80.099999999999994" hidden="1" customHeight="1" x14ac:dyDescent="0.3">
      <c r="A1028" s="450">
        <f t="shared" si="53"/>
        <v>1023</v>
      </c>
      <c r="B1028" s="451" t="s">
        <v>5311</v>
      </c>
      <c r="D1028" s="103" t="s">
        <v>76</v>
      </c>
      <c r="E1028" s="108" t="s">
        <v>1545</v>
      </c>
      <c r="F1028" s="429" t="s">
        <v>5314</v>
      </c>
      <c r="G1028" s="90" t="s">
        <v>195</v>
      </c>
      <c r="H1028" s="98">
        <v>45326</v>
      </c>
      <c r="I1028" s="98">
        <v>45326</v>
      </c>
      <c r="J1028" s="98" t="s">
        <v>62</v>
      </c>
      <c r="K1028" s="90"/>
      <c r="L1028" s="206"/>
      <c r="M1028" s="98"/>
      <c r="N1028" s="98"/>
      <c r="O1028" s="98"/>
      <c r="P1028" s="90"/>
      <c r="Q1028" s="90"/>
      <c r="R1028" s="90"/>
      <c r="S1028" s="107" t="str">
        <f t="shared" si="54"/>
        <v>Open PDFIR FINALLY.IR 955 (S19.CI.04-02)(10-00)</v>
      </c>
    </row>
    <row r="1029" spans="1:19" ht="80.099999999999994" hidden="1" customHeight="1" x14ac:dyDescent="0.3">
      <c r="A1029" s="450">
        <f t="shared" si="53"/>
        <v>1024</v>
      </c>
      <c r="B1029" s="451" t="s">
        <v>5236</v>
      </c>
      <c r="D1029" s="103" t="s">
        <v>76</v>
      </c>
      <c r="E1029" s="108" t="s">
        <v>5106</v>
      </c>
      <c r="F1029" s="429" t="s">
        <v>5249</v>
      </c>
      <c r="G1029" s="90" t="s">
        <v>195</v>
      </c>
      <c r="H1029" s="98">
        <v>45326</v>
      </c>
      <c r="I1029" s="98">
        <v>45326</v>
      </c>
      <c r="J1029" s="98" t="s">
        <v>25</v>
      </c>
      <c r="K1029" s="454" t="s">
        <v>195</v>
      </c>
      <c r="L1029" s="495">
        <v>45535</v>
      </c>
      <c r="M1029" s="495">
        <v>45535</v>
      </c>
      <c r="N1029" s="454" t="s">
        <v>62</v>
      </c>
      <c r="O1029" s="90"/>
      <c r="P1029" s="90"/>
      <c r="Q1029" s="90"/>
      <c r="R1029" s="90"/>
      <c r="S1029" s="107" t="str">
        <f t="shared" si="54"/>
        <v>Open PDFIR FINALLY.IR 938 (S19.CI.04-02)(10-00)</v>
      </c>
    </row>
    <row r="1030" spans="1:19" ht="80.099999999999994" hidden="1" customHeight="1" x14ac:dyDescent="0.3">
      <c r="A1030" s="450">
        <f t="shared" ref="A1030:A1093" si="55">ROW()-ROW($A$5)</f>
        <v>1025</v>
      </c>
      <c r="B1030" s="451" t="s">
        <v>5233</v>
      </c>
      <c r="D1030" s="103" t="s">
        <v>76</v>
      </c>
      <c r="E1030" s="108" t="s">
        <v>5106</v>
      </c>
      <c r="F1030" s="429" t="s">
        <v>5252</v>
      </c>
      <c r="G1030" s="90" t="s">
        <v>195</v>
      </c>
      <c r="H1030" s="98">
        <v>45326</v>
      </c>
      <c r="I1030" s="98">
        <v>45326</v>
      </c>
      <c r="J1030" s="98" t="s">
        <v>25</v>
      </c>
      <c r="K1030" s="90" t="s">
        <v>195</v>
      </c>
      <c r="L1030" s="98">
        <v>45535</v>
      </c>
      <c r="M1030" s="98">
        <v>45535</v>
      </c>
      <c r="N1030" s="98" t="s">
        <v>62</v>
      </c>
      <c r="O1030" s="90"/>
      <c r="P1030" s="90"/>
      <c r="Q1030" s="90"/>
      <c r="R1030" s="90"/>
      <c r="S1030" s="107" t="str">
        <f t="shared" ref="S1030:S1093" si="56">IF(B1030&gt;0,HYPERLINK(CONCATENATE("PDFIR FINALLY/",B1030,".pdf"),CONCATENATE("Open PDFIR FINALLY.",B1030)),"")</f>
        <v>Open PDFIR FINALLY.IR 935 (S19.CI.04-02)(10-00)</v>
      </c>
    </row>
    <row r="1031" spans="1:19" ht="80.099999999999994" hidden="1" customHeight="1" x14ac:dyDescent="0.3">
      <c r="A1031" s="450">
        <f t="shared" si="55"/>
        <v>1026</v>
      </c>
      <c r="B1031" s="451" t="s">
        <v>5232</v>
      </c>
      <c r="D1031" s="103" t="s">
        <v>76</v>
      </c>
      <c r="E1031" s="108" t="s">
        <v>5106</v>
      </c>
      <c r="F1031" s="429" t="s">
        <v>5253</v>
      </c>
      <c r="G1031" s="90" t="s">
        <v>195</v>
      </c>
      <c r="H1031" s="98">
        <v>45326</v>
      </c>
      <c r="I1031" s="98">
        <v>45326</v>
      </c>
      <c r="J1031" s="98" t="s">
        <v>25</v>
      </c>
      <c r="K1031" s="90" t="s">
        <v>195</v>
      </c>
      <c r="L1031" s="98">
        <v>45574</v>
      </c>
      <c r="M1031" s="98">
        <v>45574</v>
      </c>
      <c r="N1031" s="98" t="s">
        <v>62</v>
      </c>
      <c r="O1031" s="90"/>
      <c r="P1031" s="90"/>
      <c r="Q1031" s="90"/>
      <c r="R1031" s="90"/>
      <c r="S1031" s="107" t="str">
        <f t="shared" si="56"/>
        <v>Open PDFIR FINALLY.IR 934 (S19.CI.04-02)(10-00)</v>
      </c>
    </row>
    <row r="1032" spans="1:19" ht="80.099999999999994" hidden="1" customHeight="1" x14ac:dyDescent="0.3">
      <c r="A1032" s="450">
        <f t="shared" si="55"/>
        <v>1027</v>
      </c>
      <c r="B1032" s="451" t="s">
        <v>5229</v>
      </c>
      <c r="D1032" s="103" t="s">
        <v>76</v>
      </c>
      <c r="E1032" s="108" t="s">
        <v>5106</v>
      </c>
      <c r="F1032" s="429" t="s">
        <v>5256</v>
      </c>
      <c r="G1032" s="90" t="s">
        <v>195</v>
      </c>
      <c r="H1032" s="98">
        <v>45326</v>
      </c>
      <c r="I1032" s="98">
        <v>45326</v>
      </c>
      <c r="J1032" s="98" t="s">
        <v>25</v>
      </c>
      <c r="K1032" s="90" t="s">
        <v>195</v>
      </c>
      <c r="L1032" s="490">
        <v>45574</v>
      </c>
      <c r="M1032" s="490">
        <v>45574</v>
      </c>
      <c r="N1032" s="490" t="s">
        <v>62</v>
      </c>
      <c r="O1032" s="90"/>
      <c r="P1032" s="90"/>
      <c r="Q1032" s="90"/>
      <c r="R1032" s="90"/>
      <c r="S1032" s="107" t="str">
        <f t="shared" si="56"/>
        <v>Open PDFIR FINALLY.IR 931 (S19.CI.04-02)(10-00)</v>
      </c>
    </row>
    <row r="1033" spans="1:19" ht="80.099999999999994" hidden="1" customHeight="1" x14ac:dyDescent="0.3">
      <c r="A1033" s="450">
        <f t="shared" si="55"/>
        <v>1028</v>
      </c>
      <c r="B1033" s="451" t="s">
        <v>5310</v>
      </c>
      <c r="D1033" s="103" t="s">
        <v>76</v>
      </c>
      <c r="E1033" s="108" t="s">
        <v>1545</v>
      </c>
      <c r="F1033" s="429" t="s">
        <v>5315</v>
      </c>
      <c r="G1033" s="90" t="s">
        <v>195</v>
      </c>
      <c r="H1033" s="98">
        <v>45326</v>
      </c>
      <c r="I1033" s="98">
        <v>45326</v>
      </c>
      <c r="J1033" s="98" t="s">
        <v>62</v>
      </c>
      <c r="K1033" s="90"/>
      <c r="L1033" s="206"/>
      <c r="M1033" s="98"/>
      <c r="N1033" s="98"/>
      <c r="O1033" s="98"/>
      <c r="P1033" s="90"/>
      <c r="Q1033" s="90"/>
      <c r="R1033" s="90"/>
      <c r="S1033" s="107" t="str">
        <f t="shared" si="56"/>
        <v>Open PDFIR FINALLY.IR 954 (S19.CI.04-02)(10-00)</v>
      </c>
    </row>
    <row r="1034" spans="1:19" ht="80.099999999999994" hidden="1" customHeight="1" x14ac:dyDescent="0.3">
      <c r="A1034" s="450">
        <f t="shared" si="55"/>
        <v>1029</v>
      </c>
      <c r="B1034" s="451" t="s">
        <v>5328</v>
      </c>
      <c r="D1034" s="103" t="s">
        <v>76</v>
      </c>
      <c r="E1034" s="108" t="s">
        <v>1545</v>
      </c>
      <c r="F1034" s="429" t="s">
        <v>5331</v>
      </c>
      <c r="G1034" s="90" t="s">
        <v>195</v>
      </c>
      <c r="H1034" s="98">
        <v>45326</v>
      </c>
      <c r="I1034" s="98">
        <v>45326</v>
      </c>
      <c r="J1034" s="98" t="s">
        <v>62</v>
      </c>
      <c r="K1034" s="90"/>
      <c r="L1034" s="206"/>
      <c r="M1034" s="98"/>
      <c r="N1034" s="98"/>
      <c r="O1034" s="98"/>
      <c r="P1034" s="90"/>
      <c r="Q1034" s="90"/>
      <c r="R1034" s="90"/>
      <c r="S1034" s="107" t="str">
        <f t="shared" si="56"/>
        <v>Open PDFIR FINALLY.IR 965 (S19.CI.04-02)(10-00)</v>
      </c>
    </row>
    <row r="1035" spans="1:19" ht="80.099999999999994" hidden="1" customHeight="1" x14ac:dyDescent="0.3">
      <c r="A1035" s="450">
        <f t="shared" si="55"/>
        <v>1030</v>
      </c>
      <c r="B1035" s="451" t="s">
        <v>7398</v>
      </c>
      <c r="D1035" s="103" t="s">
        <v>2735</v>
      </c>
      <c r="E1035" s="108" t="s">
        <v>5106</v>
      </c>
      <c r="F1035" s="429" t="s">
        <v>7421</v>
      </c>
      <c r="G1035" s="90" t="s">
        <v>195</v>
      </c>
      <c r="H1035" s="98">
        <v>45327</v>
      </c>
      <c r="I1035" s="98">
        <v>45327</v>
      </c>
      <c r="J1035" s="98" t="s">
        <v>25</v>
      </c>
      <c r="K1035" s="90"/>
      <c r="L1035" s="206"/>
      <c r="M1035" s="206"/>
      <c r="N1035" s="90"/>
      <c r="O1035" s="90"/>
      <c r="P1035" s="90"/>
      <c r="Q1035" s="90"/>
      <c r="R1035" s="90"/>
      <c r="S1035" s="107" t="str">
        <f t="shared" si="56"/>
        <v>Open PDFIR FINALLY.IR 1402 (S19.ARCH.05-02)(12-00)</v>
      </c>
    </row>
    <row r="1036" spans="1:19" ht="80.099999999999994" hidden="1" customHeight="1" x14ac:dyDescent="0.3">
      <c r="A1036" s="450">
        <f t="shared" si="55"/>
        <v>1031</v>
      </c>
      <c r="B1036" s="451" t="s">
        <v>5293</v>
      </c>
      <c r="D1036" s="103" t="s">
        <v>2735</v>
      </c>
      <c r="E1036" s="108" t="s">
        <v>5106</v>
      </c>
      <c r="F1036" s="429" t="s">
        <v>5301</v>
      </c>
      <c r="G1036" s="90" t="s">
        <v>195</v>
      </c>
      <c r="H1036" s="98">
        <v>45327</v>
      </c>
      <c r="I1036" s="98">
        <v>45335</v>
      </c>
      <c r="J1036" s="98" t="s">
        <v>25</v>
      </c>
      <c r="K1036" s="90" t="s">
        <v>17</v>
      </c>
      <c r="L1036" s="98">
        <v>45454</v>
      </c>
      <c r="M1036" s="98">
        <v>45454</v>
      </c>
      <c r="N1036" s="98" t="s">
        <v>2631</v>
      </c>
      <c r="O1036" s="90"/>
      <c r="P1036" s="90"/>
      <c r="Q1036" s="90"/>
      <c r="R1036" s="90"/>
      <c r="S1036" s="107" t="str">
        <f t="shared" si="56"/>
        <v>Open PDFIR FINALLY.IR 945 (S19.ARCH.05-02)(10-00)</v>
      </c>
    </row>
    <row r="1037" spans="1:19" ht="80.099999999999994" hidden="1" customHeight="1" x14ac:dyDescent="0.3">
      <c r="A1037" s="450">
        <f t="shared" si="55"/>
        <v>1032</v>
      </c>
      <c r="B1037" s="451" t="s">
        <v>6843</v>
      </c>
      <c r="D1037" s="103" t="s">
        <v>1634</v>
      </c>
      <c r="E1037" s="108" t="s">
        <v>1545</v>
      </c>
      <c r="F1037" s="429" t="s">
        <v>6679</v>
      </c>
      <c r="G1037" s="90" t="s">
        <v>195</v>
      </c>
      <c r="H1037" s="98">
        <v>45327</v>
      </c>
      <c r="I1037" s="98">
        <v>45327</v>
      </c>
      <c r="J1037" s="98" t="s">
        <v>25</v>
      </c>
      <c r="K1037" s="90" t="s">
        <v>17</v>
      </c>
      <c r="L1037" s="98">
        <v>45454</v>
      </c>
      <c r="M1037" s="98">
        <v>45454</v>
      </c>
      <c r="N1037" s="98" t="s">
        <v>2631</v>
      </c>
      <c r="O1037" s="90"/>
      <c r="P1037" s="90"/>
      <c r="Q1037" s="90"/>
      <c r="R1037" s="90"/>
      <c r="S1037" s="107" t="str">
        <f t="shared" si="56"/>
        <v>Open PDFIR FINALLY.IR 1202 (S19.ARCH.05-02)(12-00)</v>
      </c>
    </row>
    <row r="1038" spans="1:19" ht="80.099999999999994" hidden="1" customHeight="1" x14ac:dyDescent="0.3">
      <c r="A1038" s="450">
        <f t="shared" si="55"/>
        <v>1033</v>
      </c>
      <c r="B1038" s="451" t="s">
        <v>5309</v>
      </c>
      <c r="D1038" s="103" t="s">
        <v>76</v>
      </c>
      <c r="E1038" s="108" t="s">
        <v>1545</v>
      </c>
      <c r="F1038" s="429" t="s">
        <v>5316</v>
      </c>
      <c r="G1038" s="90" t="s">
        <v>195</v>
      </c>
      <c r="H1038" s="98">
        <v>45327</v>
      </c>
      <c r="I1038" s="98">
        <v>45327</v>
      </c>
      <c r="J1038" s="90" t="s">
        <v>62</v>
      </c>
      <c r="K1038" s="90"/>
      <c r="L1038" s="90"/>
      <c r="M1038" s="98"/>
      <c r="N1038" s="98"/>
      <c r="O1038" s="98"/>
      <c r="P1038" s="90"/>
      <c r="Q1038" s="90"/>
      <c r="R1038" s="90"/>
      <c r="S1038" s="107" t="str">
        <f t="shared" si="56"/>
        <v>Open PDFIR FINALLY.IR 953 (S19.CI.05-02)(10-00)</v>
      </c>
    </row>
    <row r="1039" spans="1:19" ht="80.099999999999994" hidden="1" customHeight="1" x14ac:dyDescent="0.3">
      <c r="A1039" s="450">
        <f t="shared" si="55"/>
        <v>1034</v>
      </c>
      <c r="B1039" s="451" t="s">
        <v>5329</v>
      </c>
      <c r="D1039" s="103" t="s">
        <v>76</v>
      </c>
      <c r="E1039" s="108" t="s">
        <v>1545</v>
      </c>
      <c r="F1039" s="429" t="s">
        <v>5330</v>
      </c>
      <c r="G1039" s="90" t="s">
        <v>195</v>
      </c>
      <c r="H1039" s="98">
        <v>45327</v>
      </c>
      <c r="I1039" s="98">
        <v>45327</v>
      </c>
      <c r="J1039" s="98" t="s">
        <v>62</v>
      </c>
      <c r="K1039" s="90"/>
      <c r="L1039" s="206"/>
      <c r="M1039" s="98"/>
      <c r="N1039" s="98"/>
      <c r="O1039" s="98"/>
      <c r="P1039" s="90"/>
      <c r="Q1039" s="90"/>
      <c r="R1039" s="90"/>
      <c r="S1039" s="107" t="str">
        <f t="shared" si="56"/>
        <v>Open PDFIR FINALLY.IR 966 (S19.CI.05-02)(10-00)</v>
      </c>
    </row>
    <row r="1040" spans="1:19" ht="80.099999999999994" hidden="1" customHeight="1" x14ac:dyDescent="0.3">
      <c r="A1040" s="450">
        <f t="shared" si="55"/>
        <v>1035</v>
      </c>
      <c r="B1040" s="451" t="s">
        <v>5318</v>
      </c>
      <c r="D1040" s="103" t="s">
        <v>4383</v>
      </c>
      <c r="E1040" s="108" t="s">
        <v>1545</v>
      </c>
      <c r="F1040" s="429" t="s">
        <v>5317</v>
      </c>
      <c r="G1040" s="90" t="s">
        <v>195</v>
      </c>
      <c r="H1040" s="98">
        <v>45328</v>
      </c>
      <c r="I1040" s="98">
        <v>45328</v>
      </c>
      <c r="J1040" s="98" t="s">
        <v>25</v>
      </c>
      <c r="K1040" s="98" t="s">
        <v>195</v>
      </c>
      <c r="L1040" s="206">
        <v>45556</v>
      </c>
      <c r="M1040" s="206">
        <v>45556</v>
      </c>
      <c r="N1040" s="98" t="s">
        <v>62</v>
      </c>
      <c r="O1040" s="98"/>
      <c r="P1040" s="90"/>
      <c r="Q1040" s="90"/>
      <c r="R1040" s="90"/>
      <c r="S1040" s="107" t="str">
        <f t="shared" si="56"/>
        <v>Open PDFIR FINALLY.IR 957 (S19.CI.06-02)(10-00)</v>
      </c>
    </row>
    <row r="1041" spans="1:19" ht="80.099999999999994" hidden="1" customHeight="1" x14ac:dyDescent="0.3">
      <c r="A1041" s="450">
        <f t="shared" si="55"/>
        <v>1036</v>
      </c>
      <c r="B1041" s="451" t="s">
        <v>6834</v>
      </c>
      <c r="D1041" s="103" t="s">
        <v>1634</v>
      </c>
      <c r="E1041" s="108" t="s">
        <v>1545</v>
      </c>
      <c r="F1041" s="429" t="s">
        <v>6678</v>
      </c>
      <c r="G1041" s="90" t="s">
        <v>195</v>
      </c>
      <c r="H1041" s="98">
        <v>45328</v>
      </c>
      <c r="I1041" s="98">
        <v>45328</v>
      </c>
      <c r="J1041" s="98" t="s">
        <v>62</v>
      </c>
      <c r="K1041" s="90"/>
      <c r="L1041" s="206"/>
      <c r="M1041" s="206"/>
      <c r="N1041" s="90"/>
      <c r="O1041" s="90"/>
      <c r="P1041" s="90"/>
      <c r="Q1041" s="90"/>
      <c r="R1041" s="90"/>
      <c r="S1041" s="107" t="str">
        <f t="shared" si="56"/>
        <v>Open PDFIR FINALLY.IR 1200 (S19.CI.06-02)(12-00)</v>
      </c>
    </row>
    <row r="1042" spans="1:19" ht="80.099999999999994" hidden="1" customHeight="1" x14ac:dyDescent="0.3">
      <c r="A1042" s="450">
        <f t="shared" si="55"/>
        <v>1037</v>
      </c>
      <c r="B1042" s="451" t="s">
        <v>5325</v>
      </c>
      <c r="D1042" s="103" t="s">
        <v>76</v>
      </c>
      <c r="E1042" s="108" t="s">
        <v>1545</v>
      </c>
      <c r="F1042" s="429" t="s">
        <v>5334</v>
      </c>
      <c r="G1042" s="90" t="s">
        <v>195</v>
      </c>
      <c r="H1042" s="98">
        <v>45328</v>
      </c>
      <c r="I1042" s="98">
        <v>45328</v>
      </c>
      <c r="J1042" s="98" t="s">
        <v>62</v>
      </c>
      <c r="K1042" s="90"/>
      <c r="L1042" s="206"/>
      <c r="M1042" s="98"/>
      <c r="N1042" s="98"/>
      <c r="O1042" s="98"/>
      <c r="P1042" s="90"/>
      <c r="Q1042" s="90"/>
      <c r="R1042" s="90"/>
      <c r="S1042" s="107" t="str">
        <f t="shared" si="56"/>
        <v>Open PDFIR FINALLY.IR 962 (S19.CI.05-02)(10-00)</v>
      </c>
    </row>
    <row r="1043" spans="1:19" ht="80.099999999999994" hidden="1" customHeight="1" x14ac:dyDescent="0.3">
      <c r="A1043" s="450">
        <f t="shared" si="55"/>
        <v>1038</v>
      </c>
      <c r="B1043" s="451" t="s">
        <v>5322</v>
      </c>
      <c r="D1043" s="103" t="s">
        <v>76</v>
      </c>
      <c r="E1043" s="108" t="s">
        <v>1545</v>
      </c>
      <c r="F1043" s="429" t="s">
        <v>5337</v>
      </c>
      <c r="G1043" s="90" t="s">
        <v>195</v>
      </c>
      <c r="H1043" s="98">
        <v>45328</v>
      </c>
      <c r="I1043" s="98">
        <v>45328</v>
      </c>
      <c r="J1043" s="98" t="s">
        <v>62</v>
      </c>
      <c r="K1043" s="90"/>
      <c r="L1043" s="206"/>
      <c r="M1043" s="98"/>
      <c r="N1043" s="98"/>
      <c r="O1043" s="98"/>
      <c r="P1043" s="90"/>
      <c r="Q1043" s="90"/>
      <c r="R1043" s="90"/>
      <c r="S1043" s="107" t="str">
        <f t="shared" si="56"/>
        <v>Open PDFIR FINALLY.IR 959 (S19.CI.06-02)(10-00)</v>
      </c>
    </row>
    <row r="1044" spans="1:19" ht="80.099999999999994" hidden="1" customHeight="1" x14ac:dyDescent="0.3">
      <c r="A1044" s="450">
        <f t="shared" si="55"/>
        <v>1039</v>
      </c>
      <c r="B1044" s="451" t="s">
        <v>5323</v>
      </c>
      <c r="D1044" s="103" t="s">
        <v>76</v>
      </c>
      <c r="E1044" s="108" t="s">
        <v>1545</v>
      </c>
      <c r="F1044" s="429" t="s">
        <v>5336</v>
      </c>
      <c r="G1044" s="90" t="s">
        <v>195</v>
      </c>
      <c r="H1044" s="98">
        <v>45328</v>
      </c>
      <c r="I1044" s="98">
        <v>45328</v>
      </c>
      <c r="J1044" s="98" t="s">
        <v>62</v>
      </c>
      <c r="K1044" s="90"/>
      <c r="L1044" s="206"/>
      <c r="M1044" s="98"/>
      <c r="N1044" s="98"/>
      <c r="O1044" s="98"/>
      <c r="P1044" s="90"/>
      <c r="Q1044" s="90"/>
      <c r="R1044" s="90"/>
      <c r="S1044" s="107" t="str">
        <f t="shared" si="56"/>
        <v>Open PDFIR FINALLY.IR 960 (S19.CI.06-02)(10-00)</v>
      </c>
    </row>
    <row r="1045" spans="1:19" ht="80.099999999999994" hidden="1" customHeight="1" x14ac:dyDescent="0.3">
      <c r="A1045" s="450">
        <f t="shared" si="55"/>
        <v>1040</v>
      </c>
      <c r="B1045" s="451" t="s">
        <v>5324</v>
      </c>
      <c r="D1045" s="103" t="s">
        <v>76</v>
      </c>
      <c r="E1045" s="108" t="s">
        <v>1545</v>
      </c>
      <c r="F1045" s="429" t="s">
        <v>5335</v>
      </c>
      <c r="G1045" s="90" t="s">
        <v>195</v>
      </c>
      <c r="H1045" s="98">
        <v>45328</v>
      </c>
      <c r="I1045" s="98">
        <v>45328</v>
      </c>
      <c r="J1045" s="98" t="s">
        <v>62</v>
      </c>
      <c r="K1045" s="90"/>
      <c r="L1045" s="206"/>
      <c r="M1045" s="98"/>
      <c r="N1045" s="98"/>
      <c r="O1045" s="98"/>
      <c r="P1045" s="90"/>
      <c r="Q1045" s="90"/>
      <c r="R1045" s="90"/>
      <c r="S1045" s="107" t="str">
        <f t="shared" si="56"/>
        <v>Open PDFIR FINALLY.IR 961 (S19.CI.06-02)(10-00)</v>
      </c>
    </row>
    <row r="1046" spans="1:19" ht="80.099999999999994" hidden="1" customHeight="1" x14ac:dyDescent="0.3">
      <c r="A1046" s="450">
        <f t="shared" si="55"/>
        <v>1041</v>
      </c>
      <c r="B1046" s="451" t="s">
        <v>5326</v>
      </c>
      <c r="D1046" s="103" t="s">
        <v>76</v>
      </c>
      <c r="E1046" s="108" t="s">
        <v>1545</v>
      </c>
      <c r="F1046" s="429" t="s">
        <v>5333</v>
      </c>
      <c r="G1046" s="90" t="s">
        <v>195</v>
      </c>
      <c r="H1046" s="98">
        <v>45328</v>
      </c>
      <c r="I1046" s="98">
        <v>45328</v>
      </c>
      <c r="J1046" s="98" t="s">
        <v>62</v>
      </c>
      <c r="K1046" s="90"/>
      <c r="L1046" s="206"/>
      <c r="M1046" s="98"/>
      <c r="N1046" s="98"/>
      <c r="O1046" s="98"/>
      <c r="P1046" s="90"/>
      <c r="Q1046" s="90"/>
      <c r="R1046" s="90"/>
      <c r="S1046" s="107" t="str">
        <f t="shared" si="56"/>
        <v>Open PDFIR FINALLY.IR 963 (S19.CI.05-02)(10-00)</v>
      </c>
    </row>
    <row r="1047" spans="1:19" ht="80.099999999999994" hidden="1" customHeight="1" x14ac:dyDescent="0.3">
      <c r="A1047" s="450">
        <f t="shared" si="55"/>
        <v>1042</v>
      </c>
      <c r="B1047" s="451" t="s">
        <v>5321</v>
      </c>
      <c r="D1047" s="103" t="s">
        <v>76</v>
      </c>
      <c r="E1047" s="108" t="s">
        <v>1545</v>
      </c>
      <c r="F1047" s="429" t="s">
        <v>5338</v>
      </c>
      <c r="G1047" s="90" t="s">
        <v>195</v>
      </c>
      <c r="H1047" s="98">
        <v>45328</v>
      </c>
      <c r="I1047" s="98">
        <v>45328</v>
      </c>
      <c r="J1047" s="98" t="s">
        <v>62</v>
      </c>
      <c r="K1047" s="90"/>
      <c r="L1047" s="206"/>
      <c r="M1047" s="98"/>
      <c r="N1047" s="98"/>
      <c r="O1047" s="98"/>
      <c r="P1047" s="90"/>
      <c r="Q1047" s="90"/>
      <c r="R1047" s="90"/>
      <c r="S1047" s="107" t="str">
        <f t="shared" si="56"/>
        <v>Open PDFIR FINALLY.IR 958 (S19.CI.06-02)(10-00)</v>
      </c>
    </row>
    <row r="1048" spans="1:19" ht="80.099999999999994" hidden="1" customHeight="1" x14ac:dyDescent="0.3">
      <c r="A1048" s="450">
        <f t="shared" si="55"/>
        <v>1043</v>
      </c>
      <c r="B1048" s="451" t="s">
        <v>5327</v>
      </c>
      <c r="D1048" s="103" t="s">
        <v>76</v>
      </c>
      <c r="E1048" s="108" t="s">
        <v>1545</v>
      </c>
      <c r="F1048" s="429" t="s">
        <v>5332</v>
      </c>
      <c r="G1048" s="90" t="s">
        <v>195</v>
      </c>
      <c r="H1048" s="98">
        <v>45328</v>
      </c>
      <c r="I1048" s="98">
        <v>45328</v>
      </c>
      <c r="J1048" s="98" t="s">
        <v>62</v>
      </c>
      <c r="K1048" s="90"/>
      <c r="L1048" s="206"/>
      <c r="M1048" s="98"/>
      <c r="N1048" s="98"/>
      <c r="O1048" s="98"/>
      <c r="P1048" s="90"/>
      <c r="Q1048" s="90"/>
      <c r="R1048" s="90"/>
      <c r="S1048" s="107" t="str">
        <f t="shared" si="56"/>
        <v>Open PDFIR FINALLY.IR 964 (S19.CI.06-02)(10-00)</v>
      </c>
    </row>
    <row r="1049" spans="1:19" ht="80.099999999999994" hidden="1" customHeight="1" x14ac:dyDescent="0.3">
      <c r="A1049" s="450">
        <f t="shared" si="55"/>
        <v>1044</v>
      </c>
      <c r="B1049" s="451" t="s">
        <v>6783</v>
      </c>
      <c r="D1049" s="103" t="s">
        <v>1634</v>
      </c>
      <c r="E1049" s="108" t="s">
        <v>1545</v>
      </c>
      <c r="F1049" s="429" t="s">
        <v>6784</v>
      </c>
      <c r="G1049" s="90" t="s">
        <v>195</v>
      </c>
      <c r="H1049" s="98">
        <v>45329</v>
      </c>
      <c r="I1049" s="98">
        <v>45329</v>
      </c>
      <c r="J1049" s="98" t="s">
        <v>62</v>
      </c>
      <c r="K1049" s="90"/>
      <c r="L1049" s="206"/>
      <c r="M1049" s="206"/>
      <c r="N1049" s="90"/>
      <c r="O1049" s="90"/>
      <c r="P1049" s="90"/>
      <c r="Q1049" s="90"/>
      <c r="R1049" s="90"/>
      <c r="S1049" s="107" t="str">
        <f t="shared" si="56"/>
        <v>Open PDFIR FINALLY.IR 1233 (S19.CI.07-03)(12-00)</v>
      </c>
    </row>
    <row r="1050" spans="1:19" ht="80.099999999999994" hidden="1" customHeight="1" x14ac:dyDescent="0.3">
      <c r="A1050" s="450">
        <f t="shared" si="55"/>
        <v>1045</v>
      </c>
      <c r="B1050" s="451" t="s">
        <v>7328</v>
      </c>
      <c r="D1050" s="103" t="s">
        <v>1634</v>
      </c>
      <c r="E1050" s="108" t="s">
        <v>5106</v>
      </c>
      <c r="F1050" s="429" t="s">
        <v>7381</v>
      </c>
      <c r="G1050" s="90" t="s">
        <v>195</v>
      </c>
      <c r="H1050" s="98">
        <v>45329</v>
      </c>
      <c r="I1050" s="98">
        <v>45501</v>
      </c>
      <c r="J1050" s="98" t="s">
        <v>25</v>
      </c>
      <c r="K1050" s="90"/>
      <c r="L1050" s="206"/>
      <c r="M1050" s="206"/>
      <c r="N1050" s="90"/>
      <c r="O1050" s="90"/>
      <c r="P1050" s="90"/>
      <c r="Q1050" s="90"/>
      <c r="R1050" s="90"/>
      <c r="S1050" s="107" t="str">
        <f t="shared" si="56"/>
        <v>Open PDFIR FINALLY.IR 1368 (S19.CI.07-02)(12-00)</v>
      </c>
    </row>
    <row r="1051" spans="1:19" ht="80.099999999999994" hidden="1" customHeight="1" x14ac:dyDescent="0.3">
      <c r="A1051" s="450">
        <f t="shared" si="55"/>
        <v>1046</v>
      </c>
      <c r="B1051" s="451" t="s">
        <v>7705</v>
      </c>
      <c r="D1051" s="103" t="s">
        <v>1634</v>
      </c>
      <c r="E1051" s="108" t="s">
        <v>5106</v>
      </c>
      <c r="F1051" s="429" t="s">
        <v>7300</v>
      </c>
      <c r="G1051" s="90" t="s">
        <v>195</v>
      </c>
      <c r="H1051" s="98">
        <v>45329</v>
      </c>
      <c r="I1051" s="98">
        <v>45329</v>
      </c>
      <c r="J1051" s="98" t="s">
        <v>25</v>
      </c>
      <c r="K1051" s="90"/>
      <c r="L1051" s="206"/>
      <c r="M1051" s="206"/>
      <c r="N1051" s="90"/>
      <c r="O1051" s="90"/>
      <c r="P1051" s="90"/>
      <c r="Q1051" s="90"/>
      <c r="R1051" s="90"/>
      <c r="S1051" s="107" t="str">
        <f t="shared" si="56"/>
        <v>Open PDFIR FINALLY.IR 1362 (S19.CI.07-02)(12-00)</v>
      </c>
    </row>
    <row r="1052" spans="1:19" ht="80.099999999999994" hidden="1" customHeight="1" x14ac:dyDescent="0.3">
      <c r="A1052" s="450">
        <f t="shared" si="55"/>
        <v>1047</v>
      </c>
      <c r="B1052" s="451" t="s">
        <v>6959</v>
      </c>
      <c r="D1052" s="103" t="s">
        <v>1634</v>
      </c>
      <c r="E1052" s="108" t="s">
        <v>1545</v>
      </c>
      <c r="F1052" s="429" t="s">
        <v>6960</v>
      </c>
      <c r="G1052" s="90" t="s">
        <v>195</v>
      </c>
      <c r="H1052" s="98">
        <v>45330</v>
      </c>
      <c r="I1052" s="98">
        <v>45330</v>
      </c>
      <c r="J1052" s="98" t="s">
        <v>62</v>
      </c>
      <c r="K1052" s="90"/>
      <c r="L1052" s="206"/>
      <c r="M1052" s="206"/>
      <c r="N1052" s="90"/>
      <c r="O1052" s="90"/>
      <c r="P1052" s="90"/>
      <c r="Q1052" s="90"/>
      <c r="R1052" s="90"/>
      <c r="S1052" s="107" t="str">
        <f t="shared" si="56"/>
        <v>Open PDFIR FINALLY.IR 1243 (S19.CI.08-02)(12-00)</v>
      </c>
    </row>
    <row r="1053" spans="1:19" ht="80.099999999999994" hidden="1" customHeight="1" x14ac:dyDescent="0.3">
      <c r="A1053" s="450">
        <f t="shared" si="55"/>
        <v>1048</v>
      </c>
      <c r="B1053" s="451" t="s">
        <v>5365</v>
      </c>
      <c r="D1053" s="103" t="s">
        <v>76</v>
      </c>
      <c r="E1053" s="108" t="s">
        <v>1545</v>
      </c>
      <c r="F1053" s="429" t="s">
        <v>5379</v>
      </c>
      <c r="G1053" s="90" t="s">
        <v>195</v>
      </c>
      <c r="H1053" s="98">
        <v>45330</v>
      </c>
      <c r="I1053" s="98">
        <v>45330</v>
      </c>
      <c r="J1053" s="98" t="s">
        <v>62</v>
      </c>
      <c r="K1053" s="90"/>
      <c r="L1053" s="206"/>
      <c r="M1053" s="98"/>
      <c r="N1053" s="98"/>
      <c r="O1053" s="98"/>
      <c r="P1053" s="90"/>
      <c r="Q1053" s="90"/>
      <c r="R1053" s="90"/>
      <c r="S1053" s="107" t="str">
        <f t="shared" si="56"/>
        <v>Open PDFIR FINALLY.IR 968 (S19.CI.08-02)(10-00)</v>
      </c>
    </row>
    <row r="1054" spans="1:19" ht="69.599999999999994" hidden="1" x14ac:dyDescent="0.3">
      <c r="A1054" s="450">
        <f t="shared" si="55"/>
        <v>1049</v>
      </c>
      <c r="B1054" s="451" t="s">
        <v>5551</v>
      </c>
      <c r="D1054" s="103" t="s">
        <v>4383</v>
      </c>
      <c r="E1054" s="108" t="s">
        <v>3436</v>
      </c>
      <c r="F1054" s="429" t="s">
        <v>6316</v>
      </c>
      <c r="G1054" s="90" t="s">
        <v>195</v>
      </c>
      <c r="H1054" s="98">
        <v>45330</v>
      </c>
      <c r="I1054" s="98">
        <v>45330</v>
      </c>
      <c r="J1054" s="98" t="s">
        <v>62</v>
      </c>
      <c r="K1054" s="90"/>
      <c r="L1054" s="206"/>
      <c r="M1054" s="98"/>
      <c r="N1054" s="98"/>
      <c r="O1054" s="98"/>
      <c r="P1054" s="90"/>
      <c r="Q1054" s="90"/>
      <c r="R1054" s="90"/>
      <c r="S1054" s="107" t="str">
        <f t="shared" si="56"/>
        <v>Open PDFIR FINALLY.IR 987 (S19.SU.08-02)(10-00)</v>
      </c>
    </row>
    <row r="1055" spans="1:19" ht="69.599999999999994" hidden="1" x14ac:dyDescent="0.3">
      <c r="A1055" s="450">
        <f t="shared" si="55"/>
        <v>1050</v>
      </c>
      <c r="B1055" s="451" t="s">
        <v>5550</v>
      </c>
      <c r="D1055" s="103" t="s">
        <v>4383</v>
      </c>
      <c r="E1055" s="108" t="s">
        <v>3436</v>
      </c>
      <c r="F1055" s="429" t="s">
        <v>6283</v>
      </c>
      <c r="G1055" s="90" t="s">
        <v>195</v>
      </c>
      <c r="H1055" s="98">
        <v>45330</v>
      </c>
      <c r="I1055" s="98">
        <v>45330</v>
      </c>
      <c r="J1055" s="98" t="s">
        <v>62</v>
      </c>
      <c r="K1055" s="90"/>
      <c r="L1055" s="206"/>
      <c r="M1055" s="98"/>
      <c r="N1055" s="98"/>
      <c r="O1055" s="98"/>
      <c r="P1055" s="90"/>
      <c r="Q1055" s="90"/>
      <c r="R1055" s="90"/>
      <c r="S1055" s="107" t="str">
        <f t="shared" si="56"/>
        <v>Open PDFIR FINALLY.IR 986 (S19.SU.08-02)(10-00)</v>
      </c>
    </row>
    <row r="1056" spans="1:19" ht="69.599999999999994" hidden="1" x14ac:dyDescent="0.3">
      <c r="A1056" s="450">
        <f t="shared" si="55"/>
        <v>1051</v>
      </c>
      <c r="B1056" s="451" t="s">
        <v>9403</v>
      </c>
      <c r="D1056" s="108" t="s">
        <v>4383</v>
      </c>
      <c r="E1056" s="108" t="s">
        <v>1545</v>
      </c>
      <c r="F1056" s="429" t="s">
        <v>9398</v>
      </c>
      <c r="G1056" s="90" t="s">
        <v>195</v>
      </c>
      <c r="H1056" s="106">
        <v>45330</v>
      </c>
      <c r="I1056" s="106">
        <v>45330</v>
      </c>
      <c r="J1056" s="98" t="s">
        <v>62</v>
      </c>
      <c r="K1056" s="288"/>
      <c r="L1056" s="288"/>
      <c r="M1056" s="208"/>
      <c r="N1056" s="194"/>
      <c r="O1056" s="194"/>
      <c r="P1056" s="194"/>
      <c r="Q1056" s="194"/>
      <c r="R1056" s="194"/>
      <c r="S1056" s="107" t="str">
        <f t="shared" si="56"/>
        <v>Open PDFIR FINALLY.IR 1784 (S19.SU.08-02)(12-00)</v>
      </c>
    </row>
    <row r="1057" spans="1:19" ht="80.099999999999994" hidden="1" customHeight="1" x14ac:dyDescent="0.3">
      <c r="A1057" s="450">
        <f t="shared" si="55"/>
        <v>1052</v>
      </c>
      <c r="B1057" s="451" t="s">
        <v>7427</v>
      </c>
      <c r="D1057" s="103" t="s">
        <v>2735</v>
      </c>
      <c r="E1057" s="108" t="s">
        <v>5106</v>
      </c>
      <c r="F1057" s="429" t="s">
        <v>7428</v>
      </c>
      <c r="G1057" s="90" t="s">
        <v>195</v>
      </c>
      <c r="H1057" s="98">
        <v>45331</v>
      </c>
      <c r="I1057" s="98">
        <v>45501</v>
      </c>
      <c r="J1057" s="98" t="s">
        <v>25</v>
      </c>
      <c r="K1057" s="90"/>
      <c r="L1057" s="206"/>
      <c r="M1057" s="206"/>
      <c r="N1057" s="90"/>
      <c r="O1057" s="90"/>
      <c r="P1057" s="90"/>
      <c r="Q1057" s="90"/>
      <c r="R1057" s="90"/>
      <c r="S1057" s="107" t="str">
        <f t="shared" si="56"/>
        <v>Open PDFIR FINALLY.IR 1419 (S19.ARCH.09-02)(12-00)</v>
      </c>
    </row>
    <row r="1058" spans="1:19" ht="80.099999999999994" hidden="1" customHeight="1" x14ac:dyDescent="0.3">
      <c r="A1058" s="450">
        <f t="shared" si="55"/>
        <v>1053</v>
      </c>
      <c r="B1058" s="451" t="s">
        <v>6961</v>
      </c>
      <c r="D1058" s="103" t="s">
        <v>1634</v>
      </c>
      <c r="E1058" s="108" t="s">
        <v>1545</v>
      </c>
      <c r="F1058" s="429" t="s">
        <v>6962</v>
      </c>
      <c r="G1058" s="90" t="s">
        <v>195</v>
      </c>
      <c r="H1058" s="98">
        <v>45331</v>
      </c>
      <c r="I1058" s="98">
        <v>45331</v>
      </c>
      <c r="J1058" s="98" t="s">
        <v>62</v>
      </c>
      <c r="K1058" s="90"/>
      <c r="L1058" s="206"/>
      <c r="M1058" s="206"/>
      <c r="N1058" s="90"/>
      <c r="O1058" s="90"/>
      <c r="P1058" s="90"/>
      <c r="Q1058" s="90"/>
      <c r="R1058" s="90"/>
      <c r="S1058" s="107" t="str">
        <f t="shared" si="56"/>
        <v>Open PDFIR FINALLY.IR 1244 (S19.CI.09-02)(12-00)</v>
      </c>
    </row>
    <row r="1059" spans="1:19" ht="44.4" hidden="1" x14ac:dyDescent="0.3">
      <c r="A1059" s="450">
        <f t="shared" si="55"/>
        <v>1054</v>
      </c>
      <c r="B1059" s="451" t="s">
        <v>7399</v>
      </c>
      <c r="D1059" s="103" t="s">
        <v>2735</v>
      </c>
      <c r="E1059" s="108" t="s">
        <v>5106</v>
      </c>
      <c r="F1059" s="429" t="s">
        <v>7420</v>
      </c>
      <c r="G1059" s="90" t="s">
        <v>195</v>
      </c>
      <c r="H1059" s="98">
        <v>45332</v>
      </c>
      <c r="I1059" s="98">
        <v>45332</v>
      </c>
      <c r="J1059" s="98" t="s">
        <v>25</v>
      </c>
      <c r="K1059" s="90"/>
      <c r="L1059" s="206"/>
      <c r="M1059" s="206"/>
      <c r="N1059" s="90"/>
      <c r="O1059" s="90"/>
      <c r="P1059" s="90"/>
      <c r="Q1059" s="90"/>
      <c r="R1059" s="90"/>
      <c r="S1059" s="107" t="str">
        <f t="shared" si="56"/>
        <v>Open PDFIR FINALLY.IR 1403 (S19.ARCH.10-02)(12-00)</v>
      </c>
    </row>
    <row r="1060" spans="1:19" ht="44.4" hidden="1" x14ac:dyDescent="0.3">
      <c r="A1060" s="450">
        <f t="shared" si="55"/>
        <v>1055</v>
      </c>
      <c r="B1060" s="451" t="s">
        <v>5340</v>
      </c>
      <c r="D1060" s="103" t="s">
        <v>4383</v>
      </c>
      <c r="E1060" s="108" t="s">
        <v>1545</v>
      </c>
      <c r="F1060" s="429" t="s">
        <v>5339</v>
      </c>
      <c r="G1060" s="90" t="s">
        <v>195</v>
      </c>
      <c r="H1060" s="98">
        <v>45332</v>
      </c>
      <c r="I1060" s="98">
        <v>45332</v>
      </c>
      <c r="J1060" s="98" t="s">
        <v>62</v>
      </c>
      <c r="K1060" s="90"/>
      <c r="L1060" s="206"/>
      <c r="M1060" s="98"/>
      <c r="N1060" s="98"/>
      <c r="O1060" s="98"/>
      <c r="P1060" s="90"/>
      <c r="Q1060" s="90"/>
      <c r="R1060" s="90"/>
      <c r="S1060" s="107" t="str">
        <f t="shared" si="56"/>
        <v>Open PDFIR FINALLY.IR 967 (S19.CI.10-02)(10-00)</v>
      </c>
    </row>
    <row r="1061" spans="1:19" ht="44.4" hidden="1" x14ac:dyDescent="0.3">
      <c r="A1061" s="450">
        <f t="shared" si="55"/>
        <v>1056</v>
      </c>
      <c r="B1061" s="451" t="s">
        <v>5368</v>
      </c>
      <c r="D1061" s="103" t="s">
        <v>76</v>
      </c>
      <c r="E1061" s="108" t="s">
        <v>1545</v>
      </c>
      <c r="F1061" s="429" t="s">
        <v>5376</v>
      </c>
      <c r="G1061" s="90" t="s">
        <v>195</v>
      </c>
      <c r="H1061" s="98">
        <v>45332</v>
      </c>
      <c r="I1061" s="98">
        <v>45332</v>
      </c>
      <c r="J1061" s="98" t="s">
        <v>62</v>
      </c>
      <c r="K1061" s="90"/>
      <c r="L1061" s="206"/>
      <c r="M1061" s="98"/>
      <c r="N1061" s="98"/>
      <c r="O1061" s="98"/>
      <c r="P1061" s="90"/>
      <c r="Q1061" s="90"/>
      <c r="R1061" s="90"/>
      <c r="S1061" s="107" t="str">
        <f t="shared" si="56"/>
        <v>Open PDFIR FINALLY.IR 971 (S19.CI.10-02)(10-00)</v>
      </c>
    </row>
    <row r="1062" spans="1:19" ht="80.099999999999994" hidden="1" customHeight="1" x14ac:dyDescent="0.3">
      <c r="A1062" s="450">
        <f t="shared" si="55"/>
        <v>1057</v>
      </c>
      <c r="B1062" s="451" t="s">
        <v>5369</v>
      </c>
      <c r="D1062" s="103" t="s">
        <v>76</v>
      </c>
      <c r="E1062" s="108" t="s">
        <v>1545</v>
      </c>
      <c r="F1062" s="429" t="s">
        <v>5375</v>
      </c>
      <c r="G1062" s="90" t="s">
        <v>195</v>
      </c>
      <c r="H1062" s="98">
        <v>45332</v>
      </c>
      <c r="I1062" s="98">
        <v>45332</v>
      </c>
      <c r="J1062" s="98" t="s">
        <v>62</v>
      </c>
      <c r="K1062" s="90"/>
      <c r="L1062" s="206"/>
      <c r="M1062" s="98"/>
      <c r="N1062" s="98"/>
      <c r="O1062" s="98"/>
      <c r="P1062" s="90"/>
      <c r="Q1062" s="90"/>
      <c r="R1062" s="90"/>
      <c r="S1062" s="107" t="str">
        <f t="shared" si="56"/>
        <v>Open PDFIR FINALLY.IR 972 (S19.CI.10-02)(10-00)</v>
      </c>
    </row>
    <row r="1063" spans="1:19" ht="80.099999999999994" hidden="1" customHeight="1" x14ac:dyDescent="0.3">
      <c r="A1063" s="450">
        <f t="shared" si="55"/>
        <v>1058</v>
      </c>
      <c r="B1063" s="451" t="s">
        <v>6811</v>
      </c>
      <c r="D1063" s="103" t="s">
        <v>1634</v>
      </c>
      <c r="E1063" s="108" t="s">
        <v>1545</v>
      </c>
      <c r="F1063" s="429" t="s">
        <v>6653</v>
      </c>
      <c r="G1063" s="90" t="s">
        <v>195</v>
      </c>
      <c r="H1063" s="98">
        <v>45332</v>
      </c>
      <c r="I1063" s="98">
        <v>45332</v>
      </c>
      <c r="J1063" s="98" t="s">
        <v>62</v>
      </c>
      <c r="K1063" s="90"/>
      <c r="L1063" s="206"/>
      <c r="M1063" s="206"/>
      <c r="N1063" s="90"/>
      <c r="O1063" s="90"/>
      <c r="P1063" s="90"/>
      <c r="Q1063" s="90"/>
      <c r="R1063" s="90"/>
      <c r="S1063" s="107" t="str">
        <f t="shared" si="56"/>
        <v>Open PDFIR FINALLY.IR 1175 (S19.CI.10-02)(12-00)</v>
      </c>
    </row>
    <row r="1064" spans="1:19" ht="80.099999999999994" hidden="1" customHeight="1" x14ac:dyDescent="0.3">
      <c r="A1064" s="450">
        <f t="shared" si="55"/>
        <v>1059</v>
      </c>
      <c r="B1064" s="451" t="s">
        <v>9406</v>
      </c>
      <c r="D1064" s="108" t="s">
        <v>4383</v>
      </c>
      <c r="E1064" s="108" t="s">
        <v>1545</v>
      </c>
      <c r="F1064" s="429" t="s">
        <v>9409</v>
      </c>
      <c r="G1064" s="90" t="s">
        <v>195</v>
      </c>
      <c r="H1064" s="106">
        <v>45332</v>
      </c>
      <c r="I1064" s="106">
        <v>45332</v>
      </c>
      <c r="J1064" s="98" t="s">
        <v>62</v>
      </c>
      <c r="K1064" s="288"/>
      <c r="L1064" s="288"/>
      <c r="M1064" s="208"/>
      <c r="N1064" s="194"/>
      <c r="O1064" s="194"/>
      <c r="P1064" s="194"/>
      <c r="Q1064" s="194"/>
      <c r="R1064" s="194"/>
      <c r="S1064" s="107" t="str">
        <f t="shared" si="56"/>
        <v>Open PDFIR FINALLY.IR 1787 (S19.SU.10-02)(12-00)</v>
      </c>
    </row>
    <row r="1065" spans="1:19" ht="80.099999999999994" customHeight="1" x14ac:dyDescent="0.3">
      <c r="A1065" s="450">
        <f t="shared" si="55"/>
        <v>1060</v>
      </c>
      <c r="B1065" s="451" t="s">
        <v>5388</v>
      </c>
      <c r="D1065" s="103" t="s">
        <v>1140</v>
      </c>
      <c r="E1065" s="108" t="s">
        <v>1545</v>
      </c>
      <c r="F1065" s="429" t="s">
        <v>5391</v>
      </c>
      <c r="G1065" s="90" t="s">
        <v>195</v>
      </c>
      <c r="H1065" s="98">
        <v>45333</v>
      </c>
      <c r="I1065" s="98">
        <v>45333</v>
      </c>
      <c r="J1065" s="98" t="s">
        <v>1671</v>
      </c>
      <c r="K1065" s="90"/>
      <c r="L1065" s="206"/>
      <c r="M1065" s="98"/>
      <c r="N1065" s="98"/>
      <c r="O1065" s="98"/>
      <c r="P1065" s="90"/>
      <c r="Q1065" s="90"/>
      <c r="R1065" s="90"/>
      <c r="S1065" s="107" t="str">
        <f t="shared" si="56"/>
        <v>Open PDFIR FINALLY.IR 82 (S19.ELE.11-02)(12-00)</v>
      </c>
    </row>
    <row r="1066" spans="1:19" ht="80.099999999999994" customHeight="1" x14ac:dyDescent="0.3">
      <c r="A1066" s="450">
        <f t="shared" si="55"/>
        <v>1061</v>
      </c>
      <c r="B1066" s="451" t="s">
        <v>5390</v>
      </c>
      <c r="D1066" s="103" t="s">
        <v>1140</v>
      </c>
      <c r="E1066" s="108" t="s">
        <v>1545</v>
      </c>
      <c r="F1066" s="429" t="s">
        <v>5393</v>
      </c>
      <c r="G1066" s="90" t="s">
        <v>195</v>
      </c>
      <c r="H1066" s="98">
        <v>45333</v>
      </c>
      <c r="I1066" s="98">
        <v>45333</v>
      </c>
      <c r="J1066" s="98" t="s">
        <v>1671</v>
      </c>
      <c r="K1066" s="90"/>
      <c r="L1066" s="206"/>
      <c r="M1066" s="98"/>
      <c r="N1066" s="98"/>
      <c r="O1066" s="98"/>
      <c r="P1066" s="90"/>
      <c r="Q1066" s="90"/>
      <c r="R1066" s="90"/>
      <c r="S1066" s="107" t="str">
        <f t="shared" si="56"/>
        <v>Open PDFIR FINALLY.IR 84 (S19.ELE.11-02)(12-00)</v>
      </c>
    </row>
    <row r="1067" spans="1:19" ht="80.099999999999994" customHeight="1" x14ac:dyDescent="0.3">
      <c r="A1067" s="450">
        <f t="shared" si="55"/>
        <v>1062</v>
      </c>
      <c r="B1067" s="451" t="s">
        <v>5389</v>
      </c>
      <c r="D1067" s="103" t="s">
        <v>1140</v>
      </c>
      <c r="E1067" s="108" t="s">
        <v>1545</v>
      </c>
      <c r="F1067" s="429" t="s">
        <v>5392</v>
      </c>
      <c r="G1067" s="90" t="s">
        <v>195</v>
      </c>
      <c r="H1067" s="98">
        <v>45333</v>
      </c>
      <c r="I1067" s="98">
        <v>45333</v>
      </c>
      <c r="J1067" s="98" t="s">
        <v>1671</v>
      </c>
      <c r="K1067" s="90"/>
      <c r="L1067" s="206"/>
      <c r="M1067" s="98"/>
      <c r="N1067" s="98"/>
      <c r="O1067" s="98"/>
      <c r="P1067" s="90"/>
      <c r="Q1067" s="90"/>
      <c r="R1067" s="90"/>
      <c r="S1067" s="107" t="str">
        <f t="shared" si="56"/>
        <v>Open PDFIR FINALLY.IR 83 (S19.ELE.11-02)(12-00)</v>
      </c>
    </row>
    <row r="1068" spans="1:19" ht="80.099999999999994" hidden="1" customHeight="1" x14ac:dyDescent="0.3">
      <c r="A1068" s="450">
        <f t="shared" si="55"/>
        <v>1063</v>
      </c>
      <c r="B1068" s="451" t="s">
        <v>5372</v>
      </c>
      <c r="D1068" s="103" t="s">
        <v>4383</v>
      </c>
      <c r="E1068" s="108" t="s">
        <v>1545</v>
      </c>
      <c r="F1068" s="429" t="s">
        <v>8658</v>
      </c>
      <c r="G1068" s="90" t="s">
        <v>195</v>
      </c>
      <c r="H1068" s="98">
        <v>45333</v>
      </c>
      <c r="I1068" s="98">
        <v>45333</v>
      </c>
      <c r="J1068" s="98" t="s">
        <v>62</v>
      </c>
      <c r="K1068" s="90"/>
      <c r="L1068" s="206"/>
      <c r="M1068" s="98"/>
      <c r="N1068" s="98"/>
      <c r="O1068" s="98"/>
      <c r="P1068" s="90"/>
      <c r="Q1068" s="90"/>
      <c r="R1068" s="90"/>
      <c r="S1068" s="107" t="str">
        <f t="shared" si="56"/>
        <v>Open PDFIR FINALLY.IR 975 (S19.SU.11-02)(10-00)</v>
      </c>
    </row>
    <row r="1069" spans="1:19" ht="80.099999999999994" hidden="1" customHeight="1" x14ac:dyDescent="0.3">
      <c r="A1069" s="450">
        <f t="shared" si="55"/>
        <v>1064</v>
      </c>
      <c r="B1069" s="451" t="s">
        <v>5371</v>
      </c>
      <c r="D1069" s="103" t="s">
        <v>76</v>
      </c>
      <c r="E1069" s="108" t="s">
        <v>1545</v>
      </c>
      <c r="F1069" s="429" t="s">
        <v>5373</v>
      </c>
      <c r="G1069" s="90" t="s">
        <v>195</v>
      </c>
      <c r="H1069" s="98">
        <v>45333</v>
      </c>
      <c r="I1069" s="98">
        <v>45333</v>
      </c>
      <c r="J1069" s="98" t="s">
        <v>62</v>
      </c>
      <c r="K1069" s="90"/>
      <c r="L1069" s="206"/>
      <c r="M1069" s="98"/>
      <c r="N1069" s="98"/>
      <c r="O1069" s="98"/>
      <c r="P1069" s="90"/>
      <c r="Q1069" s="90"/>
      <c r="R1069" s="90"/>
      <c r="S1069" s="107" t="str">
        <f t="shared" si="56"/>
        <v>Open PDFIR FINALLY.IR 974 (S19.CI.11-02)(10-00)</v>
      </c>
    </row>
    <row r="1070" spans="1:19" ht="80.099999999999994" hidden="1" customHeight="1" x14ac:dyDescent="0.3">
      <c r="A1070" s="450">
        <f t="shared" si="55"/>
        <v>1065</v>
      </c>
      <c r="B1070" s="451" t="s">
        <v>5366</v>
      </c>
      <c r="D1070" s="103" t="s">
        <v>76</v>
      </c>
      <c r="E1070" s="108" t="s">
        <v>1545</v>
      </c>
      <c r="F1070" s="429" t="s">
        <v>5378</v>
      </c>
      <c r="G1070" s="90" t="s">
        <v>195</v>
      </c>
      <c r="H1070" s="98">
        <v>45333</v>
      </c>
      <c r="I1070" s="98">
        <v>45333</v>
      </c>
      <c r="J1070" s="98" t="s">
        <v>62</v>
      </c>
      <c r="K1070" s="90"/>
      <c r="L1070" s="206"/>
      <c r="M1070" s="98"/>
      <c r="N1070" s="98"/>
      <c r="O1070" s="98"/>
      <c r="P1070" s="90"/>
      <c r="Q1070" s="90"/>
      <c r="R1070" s="90"/>
      <c r="S1070" s="107" t="str">
        <f t="shared" si="56"/>
        <v>Open PDFIR FINALLY.IR 969 (S19.CI.11-02)(10-00)</v>
      </c>
    </row>
    <row r="1071" spans="1:19" ht="80.099999999999994" hidden="1" customHeight="1" x14ac:dyDescent="0.3">
      <c r="A1071" s="450">
        <f t="shared" si="55"/>
        <v>1066</v>
      </c>
      <c r="B1071" s="451" t="s">
        <v>5385</v>
      </c>
      <c r="D1071" s="103" t="s">
        <v>76</v>
      </c>
      <c r="E1071" s="108" t="s">
        <v>1545</v>
      </c>
      <c r="F1071" s="429" t="s">
        <v>5387</v>
      </c>
      <c r="G1071" s="90" t="s">
        <v>195</v>
      </c>
      <c r="H1071" s="98">
        <v>45333</v>
      </c>
      <c r="I1071" s="98">
        <v>45333</v>
      </c>
      <c r="J1071" s="98" t="s">
        <v>62</v>
      </c>
      <c r="K1071" s="90"/>
      <c r="L1071" s="206"/>
      <c r="M1071" s="98"/>
      <c r="N1071" s="98"/>
      <c r="O1071" s="98"/>
      <c r="P1071" s="90"/>
      <c r="Q1071" s="90"/>
      <c r="R1071" s="90"/>
      <c r="S1071" s="107" t="str">
        <f t="shared" si="56"/>
        <v>Open PDFIR FINALLY.IR 977 (S19.CI.11-02)(10-00)</v>
      </c>
    </row>
    <row r="1072" spans="1:19" ht="80.099999999999994" hidden="1" customHeight="1" x14ac:dyDescent="0.3">
      <c r="A1072" s="450">
        <f t="shared" si="55"/>
        <v>1067</v>
      </c>
      <c r="B1072" s="451" t="s">
        <v>5367</v>
      </c>
      <c r="D1072" s="103" t="s">
        <v>76</v>
      </c>
      <c r="E1072" s="108" t="s">
        <v>1545</v>
      </c>
      <c r="F1072" s="429" t="s">
        <v>5377</v>
      </c>
      <c r="G1072" s="90" t="s">
        <v>195</v>
      </c>
      <c r="H1072" s="98">
        <v>45333</v>
      </c>
      <c r="I1072" s="98">
        <v>45333</v>
      </c>
      <c r="J1072" s="98" t="s">
        <v>62</v>
      </c>
      <c r="K1072" s="90"/>
      <c r="L1072" s="206"/>
      <c r="M1072" s="98"/>
      <c r="N1072" s="98"/>
      <c r="O1072" s="98"/>
      <c r="P1072" s="90"/>
      <c r="Q1072" s="90"/>
      <c r="R1072" s="90"/>
      <c r="S1072" s="107" t="str">
        <f t="shared" si="56"/>
        <v>Open PDFIR FINALLY.IR 970 (S19.CI.11-02)(10-00)</v>
      </c>
    </row>
    <row r="1073" spans="1:19" ht="80.099999999999994" hidden="1" customHeight="1" x14ac:dyDescent="0.3">
      <c r="A1073" s="450">
        <f t="shared" si="55"/>
        <v>1068</v>
      </c>
      <c r="B1073" s="451" t="s">
        <v>5370</v>
      </c>
      <c r="D1073" s="103" t="s">
        <v>76</v>
      </c>
      <c r="E1073" s="108" t="s">
        <v>1545</v>
      </c>
      <c r="F1073" s="429" t="s">
        <v>5374</v>
      </c>
      <c r="G1073" s="90" t="s">
        <v>195</v>
      </c>
      <c r="H1073" s="98">
        <v>45333</v>
      </c>
      <c r="I1073" s="98">
        <v>45333</v>
      </c>
      <c r="J1073" s="98" t="s">
        <v>1671</v>
      </c>
      <c r="K1073" s="90"/>
      <c r="L1073" s="206"/>
      <c r="M1073" s="98"/>
      <c r="N1073" s="98"/>
      <c r="O1073" s="98"/>
      <c r="P1073" s="90"/>
      <c r="Q1073" s="90"/>
      <c r="R1073" s="90"/>
      <c r="S1073" s="107" t="str">
        <f t="shared" si="56"/>
        <v>Open PDFIR FINALLY.IR 973 (S19.CI.11-02)(10-00)</v>
      </c>
    </row>
    <row r="1074" spans="1:19" ht="80.099999999999994" hidden="1" customHeight="1" x14ac:dyDescent="0.3">
      <c r="A1074" s="450">
        <f t="shared" si="55"/>
        <v>1069</v>
      </c>
      <c r="B1074" s="451" t="s">
        <v>5384</v>
      </c>
      <c r="D1074" s="103" t="s">
        <v>4383</v>
      </c>
      <c r="E1074" s="108" t="s">
        <v>1545</v>
      </c>
      <c r="F1074" s="429" t="s">
        <v>5386</v>
      </c>
      <c r="G1074" s="90" t="s">
        <v>195</v>
      </c>
      <c r="H1074" s="98">
        <v>45333</v>
      </c>
      <c r="I1074" s="98">
        <v>45333</v>
      </c>
      <c r="J1074" s="98" t="s">
        <v>62</v>
      </c>
      <c r="K1074" s="90"/>
      <c r="L1074" s="206"/>
      <c r="M1074" s="98"/>
      <c r="N1074" s="98"/>
      <c r="O1074" s="98"/>
      <c r="P1074" s="90"/>
      <c r="Q1074" s="90"/>
      <c r="R1074" s="90"/>
      <c r="S1074" s="107" t="str">
        <f t="shared" si="56"/>
        <v>Open PDFIR FINALLY.IR 976 (S19.SU.11-02)(10-00)</v>
      </c>
    </row>
    <row r="1075" spans="1:19" ht="80.099999999999994" hidden="1" customHeight="1" x14ac:dyDescent="0.3">
      <c r="A1075" s="450">
        <f t="shared" si="55"/>
        <v>1070</v>
      </c>
      <c r="B1075" s="451" t="s">
        <v>7064</v>
      </c>
      <c r="D1075" s="103" t="s">
        <v>1634</v>
      </c>
      <c r="E1075" s="108" t="s">
        <v>1545</v>
      </c>
      <c r="F1075" s="429" t="s">
        <v>7065</v>
      </c>
      <c r="G1075" s="90" t="s">
        <v>195</v>
      </c>
      <c r="H1075" s="98">
        <v>45334</v>
      </c>
      <c r="I1075" s="98">
        <v>45334</v>
      </c>
      <c r="J1075" s="98" t="s">
        <v>62</v>
      </c>
      <c r="K1075" s="90"/>
      <c r="L1075" s="206"/>
      <c r="M1075" s="206"/>
      <c r="N1075" s="90"/>
      <c r="O1075" s="90"/>
      <c r="P1075" s="90"/>
      <c r="Q1075" s="90"/>
      <c r="R1075" s="90"/>
      <c r="S1075" s="107" t="str">
        <f t="shared" si="56"/>
        <v>Open PDFIR FINALLY.IR 1283 (S19.CI.17-02)(12-00)</v>
      </c>
    </row>
    <row r="1076" spans="1:19" ht="80.099999999999994" hidden="1" customHeight="1" x14ac:dyDescent="0.3">
      <c r="A1076" s="450">
        <f t="shared" si="55"/>
        <v>1071</v>
      </c>
      <c r="B1076" s="451" t="s">
        <v>6419</v>
      </c>
      <c r="D1076" s="103" t="s">
        <v>76</v>
      </c>
      <c r="E1076" s="108" t="s">
        <v>1545</v>
      </c>
      <c r="F1076" s="429" t="s">
        <v>6413</v>
      </c>
      <c r="G1076" s="90" t="s">
        <v>195</v>
      </c>
      <c r="H1076" s="98">
        <v>45334</v>
      </c>
      <c r="I1076" s="98">
        <v>45334</v>
      </c>
      <c r="J1076" s="98" t="s">
        <v>62</v>
      </c>
      <c r="K1076" s="90"/>
      <c r="L1076" s="206"/>
      <c r="M1076" s="206"/>
      <c r="N1076" s="90"/>
      <c r="O1076" s="90"/>
      <c r="P1076" s="90"/>
      <c r="Q1076" s="90"/>
      <c r="R1076" s="90"/>
      <c r="S1076" s="107" t="str">
        <f t="shared" si="56"/>
        <v>Open PDFIR FINALLY.IR 1151 (S19.CI.12-02)(12-00)</v>
      </c>
    </row>
    <row r="1077" spans="1:19" ht="80.099999999999994" hidden="1" customHeight="1" x14ac:dyDescent="0.3">
      <c r="A1077" s="450">
        <f t="shared" si="55"/>
        <v>1072</v>
      </c>
      <c r="B1077" s="451" t="s">
        <v>6423</v>
      </c>
      <c r="D1077" s="103" t="s">
        <v>76</v>
      </c>
      <c r="E1077" s="108" t="s">
        <v>1545</v>
      </c>
      <c r="F1077" s="429" t="s">
        <v>6409</v>
      </c>
      <c r="G1077" s="90" t="s">
        <v>195</v>
      </c>
      <c r="H1077" s="98">
        <v>45334</v>
      </c>
      <c r="I1077" s="98">
        <v>45334</v>
      </c>
      <c r="J1077" s="98" t="s">
        <v>62</v>
      </c>
      <c r="K1077" s="90"/>
      <c r="L1077" s="206"/>
      <c r="M1077" s="206"/>
      <c r="N1077" s="90"/>
      <c r="O1077" s="90"/>
      <c r="P1077" s="90"/>
      <c r="Q1077" s="90"/>
      <c r="R1077" s="90"/>
      <c r="S1077" s="107" t="str">
        <f t="shared" si="56"/>
        <v>Open PDFIR FINALLY.IR 1147 (S19.CI.12-02)(12-00)</v>
      </c>
    </row>
    <row r="1078" spans="1:19" ht="80.099999999999994" hidden="1" customHeight="1" x14ac:dyDescent="0.3">
      <c r="A1078" s="450">
        <f t="shared" si="55"/>
        <v>1073</v>
      </c>
      <c r="B1078" s="451" t="s">
        <v>6424</v>
      </c>
      <c r="D1078" s="103" t="s">
        <v>76</v>
      </c>
      <c r="E1078" s="108" t="s">
        <v>1545</v>
      </c>
      <c r="F1078" s="429" t="s">
        <v>6408</v>
      </c>
      <c r="G1078" s="90" t="s">
        <v>195</v>
      </c>
      <c r="H1078" s="98">
        <v>45334</v>
      </c>
      <c r="I1078" s="98">
        <v>45334</v>
      </c>
      <c r="J1078" s="98" t="s">
        <v>62</v>
      </c>
      <c r="K1078" s="90"/>
      <c r="L1078" s="206"/>
      <c r="M1078" s="206"/>
      <c r="N1078" s="90"/>
      <c r="O1078" s="90"/>
      <c r="P1078" s="90"/>
      <c r="Q1078" s="90"/>
      <c r="R1078" s="90"/>
      <c r="S1078" s="107" t="str">
        <f t="shared" si="56"/>
        <v>Open PDFIR FINALLY.IR 1146 (S19.CI.12-02)(12-00)</v>
      </c>
    </row>
    <row r="1079" spans="1:19" ht="80.099999999999994" hidden="1" customHeight="1" x14ac:dyDescent="0.3">
      <c r="A1079" s="450">
        <f t="shared" si="55"/>
        <v>1074</v>
      </c>
      <c r="B1079" s="451" t="s">
        <v>6420</v>
      </c>
      <c r="D1079" s="103" t="s">
        <v>76</v>
      </c>
      <c r="E1079" s="108" t="s">
        <v>1545</v>
      </c>
      <c r="F1079" s="429" t="s">
        <v>6412</v>
      </c>
      <c r="G1079" s="90" t="s">
        <v>195</v>
      </c>
      <c r="H1079" s="98">
        <v>45334</v>
      </c>
      <c r="I1079" s="98">
        <v>45334</v>
      </c>
      <c r="J1079" s="98" t="s">
        <v>62</v>
      </c>
      <c r="K1079" s="90"/>
      <c r="L1079" s="206"/>
      <c r="M1079" s="206"/>
      <c r="N1079" s="90"/>
      <c r="O1079" s="90"/>
      <c r="P1079" s="90"/>
      <c r="Q1079" s="90"/>
      <c r="R1079" s="90"/>
      <c r="S1079" s="107" t="str">
        <f t="shared" si="56"/>
        <v>Open PDFIR FINALLY.IR 1150 (S19.CI.12-02)(12-00)</v>
      </c>
    </row>
    <row r="1080" spans="1:19" ht="80.099999999999994" hidden="1" customHeight="1" x14ac:dyDescent="0.3">
      <c r="A1080" s="450">
        <f t="shared" si="55"/>
        <v>1075</v>
      </c>
      <c r="B1080" s="451" t="s">
        <v>6425</v>
      </c>
      <c r="D1080" s="103" t="s">
        <v>76</v>
      </c>
      <c r="E1080" s="108" t="s">
        <v>1545</v>
      </c>
      <c r="F1080" s="429" t="s">
        <v>6407</v>
      </c>
      <c r="G1080" s="90" t="s">
        <v>195</v>
      </c>
      <c r="H1080" s="98">
        <v>45334</v>
      </c>
      <c r="I1080" s="98">
        <v>45334</v>
      </c>
      <c r="J1080" s="98" t="s">
        <v>62</v>
      </c>
      <c r="K1080" s="90"/>
      <c r="L1080" s="206"/>
      <c r="M1080" s="206"/>
      <c r="N1080" s="90"/>
      <c r="O1080" s="90"/>
      <c r="P1080" s="90"/>
      <c r="Q1080" s="90"/>
      <c r="R1080" s="90"/>
      <c r="S1080" s="107" t="str">
        <f t="shared" si="56"/>
        <v>Open PDFIR FINALLY.IR 1145 (S19.CI.12-02)(12-00)</v>
      </c>
    </row>
    <row r="1081" spans="1:19" ht="80.099999999999994" hidden="1" customHeight="1" x14ac:dyDescent="0.3">
      <c r="A1081" s="450">
        <f t="shared" si="55"/>
        <v>1076</v>
      </c>
      <c r="B1081" s="451" t="s">
        <v>6418</v>
      </c>
      <c r="D1081" s="103" t="s">
        <v>76</v>
      </c>
      <c r="E1081" s="108" t="s">
        <v>1545</v>
      </c>
      <c r="F1081" s="429" t="s">
        <v>6414</v>
      </c>
      <c r="G1081" s="90" t="s">
        <v>195</v>
      </c>
      <c r="H1081" s="98">
        <v>45334</v>
      </c>
      <c r="I1081" s="98">
        <v>45334</v>
      </c>
      <c r="J1081" s="98" t="s">
        <v>62</v>
      </c>
      <c r="K1081" s="90"/>
      <c r="L1081" s="206"/>
      <c r="M1081" s="206"/>
      <c r="N1081" s="90"/>
      <c r="O1081" s="90"/>
      <c r="P1081" s="90"/>
      <c r="Q1081" s="90"/>
      <c r="R1081" s="90"/>
      <c r="S1081" s="107" t="str">
        <f t="shared" si="56"/>
        <v>Open PDFIR FINALLY.IR 1152 (S19.CI.12-02)(12-00)</v>
      </c>
    </row>
    <row r="1082" spans="1:19" ht="80.099999999999994" hidden="1" customHeight="1" x14ac:dyDescent="0.3">
      <c r="A1082" s="450">
        <f t="shared" si="55"/>
        <v>1077</v>
      </c>
      <c r="B1082" s="451" t="s">
        <v>6426</v>
      </c>
      <c r="D1082" s="103" t="s">
        <v>76</v>
      </c>
      <c r="E1082" s="108" t="s">
        <v>1545</v>
      </c>
      <c r="F1082" s="429" t="s">
        <v>6406</v>
      </c>
      <c r="G1082" s="90" t="s">
        <v>195</v>
      </c>
      <c r="H1082" s="98">
        <v>45334</v>
      </c>
      <c r="I1082" s="98">
        <v>45334</v>
      </c>
      <c r="J1082" s="98" t="s">
        <v>62</v>
      </c>
      <c r="K1082" s="90"/>
      <c r="L1082" s="206"/>
      <c r="M1082" s="206"/>
      <c r="N1082" s="90"/>
      <c r="O1082" s="90"/>
      <c r="P1082" s="90"/>
      <c r="Q1082" s="90"/>
      <c r="R1082" s="90"/>
      <c r="S1082" s="107" t="str">
        <f t="shared" si="56"/>
        <v>Open PDFIR FINALLY.IR 1144 (S19.CI.12-02)(12-00)</v>
      </c>
    </row>
    <row r="1083" spans="1:19" ht="80.099999999999994" hidden="1" customHeight="1" x14ac:dyDescent="0.3">
      <c r="A1083" s="450">
        <f t="shared" si="55"/>
        <v>1078</v>
      </c>
      <c r="B1083" s="451" t="s">
        <v>6421</v>
      </c>
      <c r="D1083" s="103" t="s">
        <v>76</v>
      </c>
      <c r="E1083" s="108" t="s">
        <v>1545</v>
      </c>
      <c r="F1083" s="429" t="s">
        <v>6411</v>
      </c>
      <c r="G1083" s="90" t="s">
        <v>195</v>
      </c>
      <c r="H1083" s="98">
        <v>45334</v>
      </c>
      <c r="I1083" s="98">
        <v>45334</v>
      </c>
      <c r="J1083" s="98" t="s">
        <v>62</v>
      </c>
      <c r="K1083" s="90"/>
      <c r="L1083" s="206"/>
      <c r="M1083" s="206"/>
      <c r="N1083" s="90"/>
      <c r="O1083" s="90"/>
      <c r="P1083" s="90"/>
      <c r="Q1083" s="90"/>
      <c r="R1083" s="90"/>
      <c r="S1083" s="107" t="str">
        <f t="shared" si="56"/>
        <v>Open PDFIR FINALLY.IR 1149 (S19.CI.12-02)(12-00)</v>
      </c>
    </row>
    <row r="1084" spans="1:19" ht="80.099999999999994" hidden="1" customHeight="1" x14ac:dyDescent="0.3">
      <c r="A1084" s="450">
        <f t="shared" si="55"/>
        <v>1079</v>
      </c>
      <c r="B1084" s="451" t="s">
        <v>6422</v>
      </c>
      <c r="D1084" s="103" t="s">
        <v>76</v>
      </c>
      <c r="E1084" s="108" t="s">
        <v>1545</v>
      </c>
      <c r="F1084" s="429" t="s">
        <v>6410</v>
      </c>
      <c r="G1084" s="90" t="s">
        <v>195</v>
      </c>
      <c r="H1084" s="98">
        <v>45334</v>
      </c>
      <c r="I1084" s="98">
        <v>45334</v>
      </c>
      <c r="J1084" s="98" t="s">
        <v>62</v>
      </c>
      <c r="K1084" s="90"/>
      <c r="L1084" s="206"/>
      <c r="M1084" s="206"/>
      <c r="N1084" s="90"/>
      <c r="O1084" s="90"/>
      <c r="P1084" s="90"/>
      <c r="Q1084" s="90"/>
      <c r="R1084" s="90"/>
      <c r="S1084" s="107" t="str">
        <f t="shared" si="56"/>
        <v>Open PDFIR FINALLY.IR 1148 (S19.CI.12-02)(12-00)</v>
      </c>
    </row>
    <row r="1085" spans="1:19" ht="80.099999999999994" hidden="1" customHeight="1" x14ac:dyDescent="0.3">
      <c r="A1085" s="450">
        <f t="shared" si="55"/>
        <v>1080</v>
      </c>
      <c r="B1085" s="451" t="s">
        <v>5706</v>
      </c>
      <c r="D1085" s="103" t="s">
        <v>76</v>
      </c>
      <c r="E1085" s="108" t="s">
        <v>1545</v>
      </c>
      <c r="F1085" s="429" t="s">
        <v>5715</v>
      </c>
      <c r="G1085" s="90" t="s">
        <v>195</v>
      </c>
      <c r="H1085" s="98">
        <v>45334</v>
      </c>
      <c r="I1085" s="98">
        <v>45334</v>
      </c>
      <c r="J1085" s="98" t="s">
        <v>62</v>
      </c>
      <c r="K1085" s="90"/>
      <c r="L1085" s="206"/>
      <c r="M1085" s="98"/>
      <c r="N1085" s="98"/>
      <c r="O1085" s="98"/>
      <c r="P1085" s="90"/>
      <c r="Q1085" s="90"/>
      <c r="R1085" s="90"/>
      <c r="S1085" s="107" t="str">
        <f t="shared" si="56"/>
        <v>Open PDFIR FINALLY.IR 1012 (S19.CI.12-02)(10-00)</v>
      </c>
    </row>
    <row r="1086" spans="1:19" ht="80.099999999999994" hidden="1" customHeight="1" x14ac:dyDescent="0.3">
      <c r="A1086" s="450">
        <f t="shared" si="55"/>
        <v>1081</v>
      </c>
      <c r="B1086" s="451" t="s">
        <v>5704</v>
      </c>
      <c r="D1086" s="103" t="s">
        <v>76</v>
      </c>
      <c r="E1086" s="108" t="s">
        <v>1545</v>
      </c>
      <c r="F1086" s="429" t="s">
        <v>5712</v>
      </c>
      <c r="G1086" s="90" t="s">
        <v>195</v>
      </c>
      <c r="H1086" s="98">
        <v>45334</v>
      </c>
      <c r="I1086" s="98">
        <v>45334</v>
      </c>
      <c r="J1086" s="98" t="s">
        <v>62</v>
      </c>
      <c r="K1086" s="90"/>
      <c r="L1086" s="206"/>
      <c r="M1086" s="98"/>
      <c r="N1086" s="98"/>
      <c r="O1086" s="98"/>
      <c r="P1086" s="90"/>
      <c r="Q1086" s="90"/>
      <c r="R1086" s="90"/>
      <c r="S1086" s="107" t="str">
        <f t="shared" si="56"/>
        <v>Open PDFIR FINALLY.IR 1009 (S19.CI.12-02)(10-00)</v>
      </c>
    </row>
    <row r="1087" spans="1:19" ht="162" hidden="1" customHeight="1" x14ac:dyDescent="0.3">
      <c r="A1087" s="450">
        <f t="shared" si="55"/>
        <v>1082</v>
      </c>
      <c r="B1087" s="451" t="s">
        <v>5708</v>
      </c>
      <c r="D1087" s="103" t="s">
        <v>76</v>
      </c>
      <c r="E1087" s="108" t="s">
        <v>1545</v>
      </c>
      <c r="F1087" s="429" t="s">
        <v>5719</v>
      </c>
      <c r="G1087" s="90" t="s">
        <v>195</v>
      </c>
      <c r="H1087" s="98">
        <v>45334</v>
      </c>
      <c r="I1087" s="98">
        <v>45334</v>
      </c>
      <c r="J1087" s="98" t="s">
        <v>62</v>
      </c>
      <c r="K1087" s="90"/>
      <c r="L1087" s="206"/>
      <c r="M1087" s="98"/>
      <c r="N1087" s="98"/>
      <c r="O1087" s="98"/>
      <c r="P1087" s="90"/>
      <c r="Q1087" s="90"/>
      <c r="R1087" s="90"/>
      <c r="S1087" s="107" t="str">
        <f t="shared" si="56"/>
        <v>Open PDFIR FINALLY.IR 1016 (S19.CI.12-02)(10-00)</v>
      </c>
    </row>
    <row r="1088" spans="1:19" ht="80.099999999999994" hidden="1" customHeight="1" x14ac:dyDescent="0.3">
      <c r="A1088" s="450">
        <f t="shared" si="55"/>
        <v>1083</v>
      </c>
      <c r="B1088" s="451" t="s">
        <v>5705</v>
      </c>
      <c r="D1088" s="103" t="s">
        <v>76</v>
      </c>
      <c r="E1088" s="108" t="s">
        <v>1545</v>
      </c>
      <c r="F1088" s="429" t="s">
        <v>5714</v>
      </c>
      <c r="G1088" s="90" t="s">
        <v>195</v>
      </c>
      <c r="H1088" s="98">
        <v>45334</v>
      </c>
      <c r="I1088" s="98">
        <v>45334</v>
      </c>
      <c r="J1088" s="98" t="s">
        <v>62</v>
      </c>
      <c r="K1088" s="90"/>
      <c r="L1088" s="206"/>
      <c r="M1088" s="98"/>
      <c r="N1088" s="98"/>
      <c r="O1088" s="98"/>
      <c r="P1088" s="90"/>
      <c r="Q1088" s="90"/>
      <c r="R1088" s="90"/>
      <c r="S1088" s="107" t="str">
        <f t="shared" si="56"/>
        <v>Open PDFIR FINALLY.IR 1011 (S19.CI.12-02)(10-00)</v>
      </c>
    </row>
    <row r="1089" spans="1:19" ht="80.099999999999994" hidden="1" customHeight="1" x14ac:dyDescent="0.3">
      <c r="A1089" s="450">
        <f t="shared" si="55"/>
        <v>1084</v>
      </c>
      <c r="B1089" s="451" t="s">
        <v>5707</v>
      </c>
      <c r="D1089" s="103" t="s">
        <v>76</v>
      </c>
      <c r="E1089" s="108" t="s">
        <v>1545</v>
      </c>
      <c r="F1089" s="429" t="s">
        <v>5717</v>
      </c>
      <c r="G1089" s="90" t="s">
        <v>195</v>
      </c>
      <c r="H1089" s="98">
        <v>45334</v>
      </c>
      <c r="I1089" s="98">
        <v>45334</v>
      </c>
      <c r="J1089" s="98" t="s">
        <v>62</v>
      </c>
      <c r="K1089" s="90"/>
      <c r="L1089" s="206"/>
      <c r="M1089" s="98"/>
      <c r="N1089" s="98"/>
      <c r="O1089" s="98"/>
      <c r="P1089" s="90"/>
      <c r="Q1089" s="90"/>
      <c r="R1089" s="90"/>
      <c r="S1089" s="107" t="str">
        <f t="shared" si="56"/>
        <v>Open PDFIR FINALLY.IR 1014 (S19.CI.12-02)(10-00)</v>
      </c>
    </row>
    <row r="1090" spans="1:19" ht="80.099999999999994" hidden="1" customHeight="1" x14ac:dyDescent="0.3">
      <c r="A1090" s="450">
        <f t="shared" si="55"/>
        <v>1085</v>
      </c>
      <c r="B1090" s="451" t="s">
        <v>5468</v>
      </c>
      <c r="D1090" s="103" t="s">
        <v>4383</v>
      </c>
      <c r="E1090" s="108" t="s">
        <v>1545</v>
      </c>
      <c r="F1090" s="429" t="s">
        <v>5471</v>
      </c>
      <c r="G1090" s="90" t="s">
        <v>195</v>
      </c>
      <c r="H1090" s="98">
        <v>45335</v>
      </c>
      <c r="I1090" s="98">
        <v>45335</v>
      </c>
      <c r="J1090" s="98" t="s">
        <v>25</v>
      </c>
      <c r="K1090" s="98" t="s">
        <v>195</v>
      </c>
      <c r="L1090" s="206">
        <v>45556</v>
      </c>
      <c r="M1090" s="98">
        <v>45556</v>
      </c>
      <c r="N1090" s="98" t="s">
        <v>62</v>
      </c>
      <c r="O1090" s="98"/>
      <c r="P1090" s="90"/>
      <c r="Q1090" s="90"/>
      <c r="R1090" s="90"/>
      <c r="S1090" s="107" t="str">
        <f t="shared" si="56"/>
        <v>Open PDFIR FINALLY.IR 978 (S19.SU.13-02)(10-00)</v>
      </c>
    </row>
    <row r="1091" spans="1:19" ht="80.099999999999994" hidden="1" customHeight="1" x14ac:dyDescent="0.3">
      <c r="A1091" s="450">
        <f t="shared" si="55"/>
        <v>1086</v>
      </c>
      <c r="B1091" s="451" t="s">
        <v>5469</v>
      </c>
      <c r="D1091" s="103" t="s">
        <v>4383</v>
      </c>
      <c r="E1091" s="108" t="s">
        <v>5106</v>
      </c>
      <c r="F1091" s="429" t="s">
        <v>5470</v>
      </c>
      <c r="G1091" s="90" t="s">
        <v>195</v>
      </c>
      <c r="H1091" s="98">
        <v>45335</v>
      </c>
      <c r="I1091" s="98">
        <v>45335</v>
      </c>
      <c r="J1091" s="98" t="s">
        <v>25</v>
      </c>
      <c r="K1091" s="90"/>
      <c r="L1091" s="206"/>
      <c r="M1091" s="98"/>
      <c r="N1091" s="98"/>
      <c r="O1091" s="98"/>
      <c r="P1091" s="90"/>
      <c r="Q1091" s="90"/>
      <c r="R1091" s="90"/>
      <c r="S1091" s="107" t="str">
        <f t="shared" si="56"/>
        <v>Open PDFIR FINALLY.IR 979 (S19.SU.13-02)(10-00)</v>
      </c>
    </row>
    <row r="1092" spans="1:19" ht="79.5" hidden="1" customHeight="1" x14ac:dyDescent="0.3">
      <c r="A1092" s="450">
        <f t="shared" si="55"/>
        <v>1087</v>
      </c>
      <c r="B1092" s="451" t="s">
        <v>7407</v>
      </c>
      <c r="D1092" s="103" t="s">
        <v>2735</v>
      </c>
      <c r="E1092" s="108" t="s">
        <v>5106</v>
      </c>
      <c r="F1092" s="429" t="s">
        <v>7412</v>
      </c>
      <c r="G1092" s="90" t="s">
        <v>195</v>
      </c>
      <c r="H1092" s="98">
        <v>45336</v>
      </c>
      <c r="I1092" s="98">
        <v>45336</v>
      </c>
      <c r="J1092" s="98" t="s">
        <v>25</v>
      </c>
      <c r="K1092" s="90"/>
      <c r="L1092" s="206"/>
      <c r="M1092" s="206"/>
      <c r="N1092" s="90"/>
      <c r="O1092" s="90"/>
      <c r="P1092" s="90"/>
      <c r="Q1092" s="90"/>
      <c r="R1092" s="90"/>
      <c r="S1092" s="107" t="str">
        <f t="shared" si="56"/>
        <v>Open PDFIR FINALLY.IR 1411 (S19.ARCH.14-02)(12-00)</v>
      </c>
    </row>
    <row r="1093" spans="1:19" ht="80.099999999999994" hidden="1" customHeight="1" x14ac:dyDescent="0.3">
      <c r="A1093" s="450">
        <f t="shared" si="55"/>
        <v>1088</v>
      </c>
      <c r="B1093" s="451" t="s">
        <v>5519</v>
      </c>
      <c r="D1093" s="103" t="s">
        <v>4383</v>
      </c>
      <c r="E1093" s="108" t="s">
        <v>5106</v>
      </c>
      <c r="F1093" s="429" t="s">
        <v>5524</v>
      </c>
      <c r="G1093" s="90" t="s">
        <v>195</v>
      </c>
      <c r="H1093" s="98">
        <v>45336</v>
      </c>
      <c r="I1093" s="98">
        <v>45336</v>
      </c>
      <c r="J1093" s="98" t="s">
        <v>25</v>
      </c>
      <c r="K1093" s="90"/>
      <c r="L1093" s="206"/>
      <c r="M1093" s="98"/>
      <c r="N1093" s="98"/>
      <c r="O1093" s="98"/>
      <c r="P1093" s="90"/>
      <c r="Q1093" s="90"/>
      <c r="R1093" s="90"/>
      <c r="S1093" s="107" t="str">
        <f t="shared" si="56"/>
        <v>Open PDFIR FINALLY.IR 980 (S19.SU.14-02)(10-00)</v>
      </c>
    </row>
    <row r="1094" spans="1:19" ht="69.599999999999994" hidden="1" x14ac:dyDescent="0.3">
      <c r="A1094" s="450">
        <f t="shared" ref="A1094:A1157" si="57">ROW()-ROW($A$5)</f>
        <v>1089</v>
      </c>
      <c r="B1094" s="451" t="s">
        <v>8847</v>
      </c>
      <c r="D1094" s="108" t="s">
        <v>4383</v>
      </c>
      <c r="E1094" s="108" t="s">
        <v>1545</v>
      </c>
      <c r="F1094" s="429" t="s">
        <v>8846</v>
      </c>
      <c r="G1094" s="90" t="s">
        <v>195</v>
      </c>
      <c r="H1094" s="98">
        <v>45336</v>
      </c>
      <c r="I1094" s="98">
        <v>45336</v>
      </c>
      <c r="J1094" s="98" t="s">
        <v>62</v>
      </c>
      <c r="K1094" s="206"/>
      <c r="L1094" s="206"/>
      <c r="M1094" s="206"/>
      <c r="N1094" s="90"/>
      <c r="O1094" s="90"/>
      <c r="P1094" s="90"/>
      <c r="Q1094" s="90"/>
      <c r="R1094" s="90"/>
      <c r="S1094" s="107" t="str">
        <f t="shared" ref="S1094:S1157" si="58">IF(B1094&gt;0,HYPERLINK(CONCATENATE("PDFIR FINALLY/",B1094,".pdf"),CONCATENATE("Open PDFIR FINALLY.",B1094)),"")</f>
        <v>Open PDFIR FINALLY.IR 1608 (S19.SU.14-02)(12-00)</v>
      </c>
    </row>
    <row r="1095" spans="1:19" ht="80.099999999999994" hidden="1" customHeight="1" x14ac:dyDescent="0.3">
      <c r="A1095" s="450">
        <f t="shared" si="57"/>
        <v>1090</v>
      </c>
      <c r="B1095" s="451" t="s">
        <v>6417</v>
      </c>
      <c r="D1095" s="103" t="s">
        <v>76</v>
      </c>
      <c r="E1095" s="108" t="s">
        <v>1545</v>
      </c>
      <c r="F1095" s="429" t="s">
        <v>6415</v>
      </c>
      <c r="G1095" s="90" t="s">
        <v>195</v>
      </c>
      <c r="H1095" s="98">
        <v>45336</v>
      </c>
      <c r="I1095" s="98">
        <v>45336</v>
      </c>
      <c r="J1095" s="98" t="s">
        <v>62</v>
      </c>
      <c r="K1095" s="90"/>
      <c r="L1095" s="206"/>
      <c r="M1095" s="206"/>
      <c r="N1095" s="90"/>
      <c r="O1095" s="90"/>
      <c r="P1095" s="90"/>
      <c r="Q1095" s="90"/>
      <c r="R1095" s="90"/>
      <c r="S1095" s="107" t="str">
        <f t="shared" si="58"/>
        <v>Open PDFIR FINALLY.IR 1153 (S19.CI.14-02)(12-00)</v>
      </c>
    </row>
    <row r="1096" spans="1:19" ht="80.099999999999994" hidden="1" customHeight="1" x14ac:dyDescent="0.3">
      <c r="A1096" s="450">
        <f t="shared" si="57"/>
        <v>1091</v>
      </c>
      <c r="B1096" s="451" t="s">
        <v>6427</v>
      </c>
      <c r="D1096" s="103" t="s">
        <v>76</v>
      </c>
      <c r="E1096" s="108" t="s">
        <v>1545</v>
      </c>
      <c r="F1096" s="429" t="s">
        <v>6416</v>
      </c>
      <c r="G1096" s="90" t="s">
        <v>195</v>
      </c>
      <c r="H1096" s="98">
        <v>45336</v>
      </c>
      <c r="I1096" s="98">
        <v>45336</v>
      </c>
      <c r="J1096" s="98" t="s">
        <v>62</v>
      </c>
      <c r="K1096" s="90"/>
      <c r="L1096" s="206"/>
      <c r="M1096" s="206"/>
      <c r="N1096" s="90"/>
      <c r="O1096" s="90"/>
      <c r="P1096" s="90"/>
      <c r="Q1096" s="90"/>
      <c r="R1096" s="90"/>
      <c r="S1096" s="107" t="str">
        <f t="shared" si="58"/>
        <v>Open PDFIR FINALLY.IR 1154 (S19.CI.14-02)(12-00)</v>
      </c>
    </row>
    <row r="1097" spans="1:19" ht="80.099999999999994" hidden="1" customHeight="1" x14ac:dyDescent="0.3">
      <c r="A1097" s="450">
        <f t="shared" si="57"/>
        <v>1092</v>
      </c>
      <c r="B1097" s="451" t="s">
        <v>7387</v>
      </c>
      <c r="D1097" s="103" t="s">
        <v>1634</v>
      </c>
      <c r="E1097" s="108" t="s">
        <v>5106</v>
      </c>
      <c r="F1097" s="429" t="s">
        <v>7394</v>
      </c>
      <c r="G1097" s="90" t="s">
        <v>195</v>
      </c>
      <c r="H1097" s="98">
        <v>45336</v>
      </c>
      <c r="I1097" s="98">
        <v>45336</v>
      </c>
      <c r="J1097" s="98" t="s">
        <v>62</v>
      </c>
      <c r="K1097" s="90"/>
      <c r="L1097" s="206"/>
      <c r="M1097" s="206"/>
      <c r="N1097" s="90"/>
      <c r="O1097" s="90"/>
      <c r="P1097" s="90"/>
      <c r="Q1097" s="90"/>
      <c r="R1097" s="90"/>
      <c r="S1097" s="107" t="str">
        <f t="shared" si="58"/>
        <v>Open PDFIR FINALLY.IR 1397 (S19.CI.04-02)(12-00)</v>
      </c>
    </row>
    <row r="1098" spans="1:19" ht="80.099999999999994" hidden="1" customHeight="1" x14ac:dyDescent="0.3">
      <c r="A1098" s="450">
        <f t="shared" si="57"/>
        <v>1093</v>
      </c>
      <c r="B1098" s="451" t="s">
        <v>9402</v>
      </c>
      <c r="D1098" s="108" t="s">
        <v>4383</v>
      </c>
      <c r="E1098" s="108" t="s">
        <v>1545</v>
      </c>
      <c r="F1098" s="429" t="s">
        <v>9397</v>
      </c>
      <c r="G1098" s="90" t="s">
        <v>195</v>
      </c>
      <c r="H1098" s="106">
        <v>45336</v>
      </c>
      <c r="I1098" s="106">
        <v>45336</v>
      </c>
      <c r="J1098" s="98" t="s">
        <v>62</v>
      </c>
      <c r="K1098" s="288"/>
      <c r="L1098" s="288"/>
      <c r="M1098" s="208"/>
      <c r="N1098" s="194"/>
      <c r="O1098" s="194"/>
      <c r="P1098" s="194"/>
      <c r="Q1098" s="194"/>
      <c r="R1098" s="194"/>
      <c r="S1098" s="107" t="str">
        <f t="shared" si="58"/>
        <v>Open PDFIR FINALLY.IR 1783 (S19.SU.14-02)(12-00)</v>
      </c>
    </row>
    <row r="1099" spans="1:19" ht="80.099999999999994" hidden="1" customHeight="1" x14ac:dyDescent="0.3">
      <c r="A1099" s="450">
        <f t="shared" si="57"/>
        <v>1094</v>
      </c>
      <c r="B1099" s="451" t="s">
        <v>9429</v>
      </c>
      <c r="D1099" s="108" t="s">
        <v>4383</v>
      </c>
      <c r="E1099" s="108" t="s">
        <v>1545</v>
      </c>
      <c r="F1099" s="429" t="s">
        <v>9434</v>
      </c>
      <c r="G1099" s="90" t="s">
        <v>195</v>
      </c>
      <c r="H1099" s="106">
        <v>45336</v>
      </c>
      <c r="I1099" s="106">
        <v>45336</v>
      </c>
      <c r="J1099" s="98" t="s">
        <v>62</v>
      </c>
      <c r="K1099" s="288"/>
      <c r="L1099" s="288"/>
      <c r="M1099" s="208"/>
      <c r="N1099" s="194"/>
      <c r="O1099" s="194"/>
      <c r="P1099" s="194"/>
      <c r="Q1099" s="194"/>
      <c r="R1099" s="194"/>
      <c r="S1099" s="107" t="str">
        <f t="shared" si="58"/>
        <v>Open PDFIR FINALLY.IR 1808 (S19.SU.14-02)(12-00)</v>
      </c>
    </row>
    <row r="1100" spans="1:19" ht="80.099999999999994" customHeight="1" x14ac:dyDescent="0.3">
      <c r="A1100" s="450">
        <f t="shared" si="57"/>
        <v>1095</v>
      </c>
      <c r="B1100" s="451" t="s">
        <v>5518</v>
      </c>
      <c r="D1100" s="103" t="s">
        <v>1140</v>
      </c>
      <c r="E1100" s="108" t="s">
        <v>1545</v>
      </c>
      <c r="F1100" s="429" t="s">
        <v>5515</v>
      </c>
      <c r="G1100" s="90" t="s">
        <v>195</v>
      </c>
      <c r="H1100" s="98">
        <v>45337</v>
      </c>
      <c r="I1100" s="98">
        <v>45337</v>
      </c>
      <c r="J1100" s="98" t="s">
        <v>1671</v>
      </c>
      <c r="K1100" s="90"/>
      <c r="L1100" s="206"/>
      <c r="M1100" s="98"/>
      <c r="N1100" s="98"/>
      <c r="O1100" s="98"/>
      <c r="P1100" s="90"/>
      <c r="Q1100" s="90"/>
      <c r="R1100" s="90"/>
      <c r="S1100" s="107" t="str">
        <f t="shared" si="58"/>
        <v>Open PDFIR FINALLY.IR 87 (S19.ELE.15-02)(12-00)</v>
      </c>
    </row>
    <row r="1101" spans="1:19" ht="80.099999999999994" customHeight="1" x14ac:dyDescent="0.3">
      <c r="A1101" s="450">
        <f t="shared" si="57"/>
        <v>1096</v>
      </c>
      <c r="B1101" s="451" t="s">
        <v>5517</v>
      </c>
      <c r="D1101" s="103" t="s">
        <v>1140</v>
      </c>
      <c r="E1101" s="108" t="s">
        <v>5106</v>
      </c>
      <c r="F1101" s="429" t="s">
        <v>5514</v>
      </c>
      <c r="G1101" s="90" t="s">
        <v>195</v>
      </c>
      <c r="H1101" s="98">
        <v>45337</v>
      </c>
      <c r="I1101" s="98">
        <v>45337</v>
      </c>
      <c r="J1101" s="98" t="s">
        <v>1671</v>
      </c>
      <c r="K1101" s="90"/>
      <c r="L1101" s="206"/>
      <c r="M1101" s="98"/>
      <c r="N1101" s="98"/>
      <c r="O1101" s="98"/>
      <c r="P1101" s="90"/>
      <c r="Q1101" s="90"/>
      <c r="R1101" s="90"/>
      <c r="S1101" s="107" t="str">
        <f t="shared" si="58"/>
        <v>Open PDFIR FINALLY.IR 86 (S19.ELE.15-02)(12-00)</v>
      </c>
    </row>
    <row r="1102" spans="1:19" ht="80.099999999999994" customHeight="1" x14ac:dyDescent="0.3">
      <c r="A1102" s="450">
        <f t="shared" si="57"/>
        <v>1097</v>
      </c>
      <c r="B1102" s="451" t="s">
        <v>5516</v>
      </c>
      <c r="D1102" s="103" t="s">
        <v>1140</v>
      </c>
      <c r="E1102" s="108" t="s">
        <v>1545</v>
      </c>
      <c r="F1102" s="429" t="s">
        <v>5513</v>
      </c>
      <c r="G1102" s="90" t="s">
        <v>195</v>
      </c>
      <c r="H1102" s="98">
        <v>45337</v>
      </c>
      <c r="I1102" s="98">
        <v>45337</v>
      </c>
      <c r="J1102" s="98" t="s">
        <v>1671</v>
      </c>
      <c r="K1102" s="90"/>
      <c r="L1102" s="206"/>
      <c r="M1102" s="98"/>
      <c r="N1102" s="98"/>
      <c r="O1102" s="98"/>
      <c r="P1102" s="90"/>
      <c r="Q1102" s="90"/>
      <c r="R1102" s="90"/>
      <c r="S1102" s="107" t="str">
        <f t="shared" si="58"/>
        <v>Open PDFIR FINALLY.IR 85 (S19.ELE.15-02)(12-00)</v>
      </c>
    </row>
    <row r="1103" spans="1:19" ht="80.099999999999994" hidden="1" customHeight="1" x14ac:dyDescent="0.3">
      <c r="A1103" s="450">
        <f t="shared" si="57"/>
        <v>1098</v>
      </c>
      <c r="B1103" s="451" t="s">
        <v>7400</v>
      </c>
      <c r="D1103" s="103" t="s">
        <v>2735</v>
      </c>
      <c r="E1103" s="108" t="s">
        <v>5106</v>
      </c>
      <c r="F1103" s="429" t="s">
        <v>7419</v>
      </c>
      <c r="G1103" s="90" t="s">
        <v>195</v>
      </c>
      <c r="H1103" s="98">
        <v>45337</v>
      </c>
      <c r="I1103" s="98">
        <v>45337</v>
      </c>
      <c r="J1103" s="98" t="s">
        <v>25</v>
      </c>
      <c r="K1103" s="90"/>
      <c r="L1103" s="206"/>
      <c r="M1103" s="206"/>
      <c r="N1103" s="90"/>
      <c r="O1103" s="90"/>
      <c r="P1103" s="90"/>
      <c r="Q1103" s="90"/>
      <c r="R1103" s="90"/>
      <c r="S1103" s="107" t="str">
        <f t="shared" si="58"/>
        <v>Open PDFIR FINALLY.IR 1404 (S19.ARCH.15-02)(12-00)</v>
      </c>
    </row>
    <row r="1104" spans="1:19" ht="80.099999999999994" hidden="1" customHeight="1" x14ac:dyDescent="0.3">
      <c r="A1104" s="450">
        <f t="shared" si="57"/>
        <v>1099</v>
      </c>
      <c r="B1104" s="451" t="s">
        <v>5520</v>
      </c>
      <c r="D1104" s="103" t="s">
        <v>4383</v>
      </c>
      <c r="E1104" s="108" t="s">
        <v>3436</v>
      </c>
      <c r="F1104" s="429" t="s">
        <v>5523</v>
      </c>
      <c r="G1104" s="90" t="s">
        <v>195</v>
      </c>
      <c r="H1104" s="98">
        <v>45337</v>
      </c>
      <c r="I1104" s="98">
        <v>45337</v>
      </c>
      <c r="J1104" s="98" t="s">
        <v>62</v>
      </c>
      <c r="K1104" s="90"/>
      <c r="L1104" s="206"/>
      <c r="M1104" s="98"/>
      <c r="N1104" s="98"/>
      <c r="O1104" s="98"/>
      <c r="P1104" s="90"/>
      <c r="Q1104" s="90"/>
      <c r="R1104" s="90"/>
      <c r="S1104" s="107" t="str">
        <f t="shared" si="58"/>
        <v>Open PDFIR FINALLY.IR 981 (S19.SU.15-02)(10-00)</v>
      </c>
    </row>
    <row r="1105" spans="1:19" ht="80.099999999999994" hidden="1" customHeight="1" x14ac:dyDescent="0.3">
      <c r="A1105" s="450">
        <f t="shared" si="57"/>
        <v>1100</v>
      </c>
      <c r="B1105" s="451" t="s">
        <v>6839</v>
      </c>
      <c r="D1105" s="103" t="s">
        <v>1634</v>
      </c>
      <c r="E1105" s="108" t="s">
        <v>1545</v>
      </c>
      <c r="F1105" s="429" t="s">
        <v>6683</v>
      </c>
      <c r="G1105" s="90" t="s">
        <v>195</v>
      </c>
      <c r="H1105" s="98">
        <v>45337</v>
      </c>
      <c r="I1105" s="98">
        <v>45337</v>
      </c>
      <c r="J1105" s="98" t="s">
        <v>25</v>
      </c>
      <c r="K1105" s="454" t="s">
        <v>195</v>
      </c>
      <c r="L1105" s="491">
        <v>45542</v>
      </c>
      <c r="M1105" s="491">
        <v>45542</v>
      </c>
      <c r="N1105" s="491" t="s">
        <v>62</v>
      </c>
      <c r="O1105" s="90"/>
      <c r="P1105" s="90"/>
      <c r="Q1105" s="90"/>
      <c r="R1105" s="90"/>
      <c r="S1105" s="107" t="str">
        <f t="shared" si="58"/>
        <v>Open PDFIR FINALLY.IR 1208 (S19.CI.15-02)(12-00)</v>
      </c>
    </row>
    <row r="1106" spans="1:19" ht="80.099999999999994" hidden="1" customHeight="1" x14ac:dyDescent="0.3">
      <c r="A1106" s="450">
        <f t="shared" si="57"/>
        <v>1101</v>
      </c>
      <c r="B1106" s="451" t="s">
        <v>5521</v>
      </c>
      <c r="D1106" s="103" t="s">
        <v>4383</v>
      </c>
      <c r="E1106" s="108" t="s">
        <v>1545</v>
      </c>
      <c r="F1106" s="429" t="s">
        <v>5522</v>
      </c>
      <c r="G1106" s="90" t="s">
        <v>195</v>
      </c>
      <c r="H1106" s="98">
        <v>45337</v>
      </c>
      <c r="I1106" s="98">
        <v>45337</v>
      </c>
      <c r="J1106" s="98" t="s">
        <v>62</v>
      </c>
      <c r="K1106" s="90"/>
      <c r="L1106" s="206"/>
      <c r="M1106" s="98"/>
      <c r="N1106" s="98"/>
      <c r="O1106" s="98"/>
      <c r="P1106" s="90"/>
      <c r="Q1106" s="90"/>
      <c r="R1106" s="90"/>
      <c r="S1106" s="107" t="str">
        <f t="shared" si="58"/>
        <v>Open PDFIR FINALLY.IR 982 (S19.SU.15-02)(10-00)</v>
      </c>
    </row>
    <row r="1107" spans="1:19" ht="80.099999999999994" hidden="1" customHeight="1" x14ac:dyDescent="0.3">
      <c r="A1107" s="450">
        <f t="shared" si="57"/>
        <v>1102</v>
      </c>
      <c r="B1107" s="451" t="s">
        <v>6821</v>
      </c>
      <c r="D1107" s="103" t="s">
        <v>1634</v>
      </c>
      <c r="E1107" s="108" t="s">
        <v>1545</v>
      </c>
      <c r="F1107" s="429" t="s">
        <v>6664</v>
      </c>
      <c r="G1107" s="90" t="s">
        <v>195</v>
      </c>
      <c r="H1107" s="98">
        <v>45337</v>
      </c>
      <c r="I1107" s="98">
        <v>45337</v>
      </c>
      <c r="J1107" s="98" t="s">
        <v>62</v>
      </c>
      <c r="K1107" s="90"/>
      <c r="L1107" s="206"/>
      <c r="M1107" s="206"/>
      <c r="N1107" s="90"/>
      <c r="O1107" s="90"/>
      <c r="P1107" s="90"/>
      <c r="Q1107" s="90"/>
      <c r="R1107" s="90"/>
      <c r="S1107" s="107" t="str">
        <f t="shared" si="58"/>
        <v>Open PDFIR FINALLY.IR 1186 (S19.CI.15-02)(12-00)</v>
      </c>
    </row>
    <row r="1108" spans="1:19" ht="80.099999999999994" hidden="1" customHeight="1" x14ac:dyDescent="0.3">
      <c r="A1108" s="450">
        <f t="shared" si="57"/>
        <v>1103</v>
      </c>
      <c r="B1108" s="451" t="s">
        <v>6820</v>
      </c>
      <c r="D1108" s="103" t="s">
        <v>1634</v>
      </c>
      <c r="E1108" s="108" t="s">
        <v>1545</v>
      </c>
      <c r="F1108" s="429" t="s">
        <v>6663</v>
      </c>
      <c r="G1108" s="90" t="s">
        <v>195</v>
      </c>
      <c r="H1108" s="98">
        <v>45337</v>
      </c>
      <c r="I1108" s="98">
        <v>45337</v>
      </c>
      <c r="J1108" s="98" t="s">
        <v>62</v>
      </c>
      <c r="K1108" s="90"/>
      <c r="L1108" s="206"/>
      <c r="M1108" s="206"/>
      <c r="N1108" s="90"/>
      <c r="O1108" s="90"/>
      <c r="P1108" s="90"/>
      <c r="Q1108" s="90"/>
      <c r="R1108" s="90"/>
      <c r="S1108" s="107" t="str">
        <f t="shared" si="58"/>
        <v>Open PDFIR FINALLY.IR 1185 (S19.CI.15-02)(12-00)</v>
      </c>
    </row>
    <row r="1109" spans="1:19" ht="80.099999999999994" hidden="1" customHeight="1" x14ac:dyDescent="0.3">
      <c r="A1109" s="450">
        <f t="shared" si="57"/>
        <v>1104</v>
      </c>
      <c r="B1109" s="451" t="s">
        <v>8609</v>
      </c>
      <c r="D1109" s="108" t="s">
        <v>4383</v>
      </c>
      <c r="E1109" s="108" t="s">
        <v>1545</v>
      </c>
      <c r="F1109" s="429" t="s">
        <v>8608</v>
      </c>
      <c r="G1109" s="90" t="s">
        <v>195</v>
      </c>
      <c r="H1109" s="98">
        <v>45337</v>
      </c>
      <c r="I1109" s="98">
        <v>45337</v>
      </c>
      <c r="J1109" s="98" t="s">
        <v>62</v>
      </c>
      <c r="K1109" s="206"/>
      <c r="L1109" s="206"/>
      <c r="M1109" s="206"/>
      <c r="N1109" s="90"/>
      <c r="O1109" s="90"/>
      <c r="P1109" s="90"/>
      <c r="Q1109" s="90"/>
      <c r="R1109" s="90"/>
      <c r="S1109" s="107" t="str">
        <f t="shared" si="58"/>
        <v>Open PDFIR FINALLY.IR 1591 (S19.SU.15-02)(12-00)</v>
      </c>
    </row>
    <row r="1110" spans="1:19" ht="80.099999999999994" hidden="1" customHeight="1" x14ac:dyDescent="0.3">
      <c r="A1110" s="450">
        <f t="shared" si="57"/>
        <v>1105</v>
      </c>
      <c r="B1110" s="451" t="s">
        <v>7408</v>
      </c>
      <c r="D1110" s="103" t="s">
        <v>2735</v>
      </c>
      <c r="E1110" s="108" t="s">
        <v>5106</v>
      </c>
      <c r="F1110" s="429" t="s">
        <v>7411</v>
      </c>
      <c r="G1110" s="90" t="s">
        <v>195</v>
      </c>
      <c r="H1110" s="98">
        <v>45338</v>
      </c>
      <c r="I1110" s="98">
        <v>45338</v>
      </c>
      <c r="J1110" s="98" t="s">
        <v>25</v>
      </c>
      <c r="K1110" s="90"/>
      <c r="L1110" s="206"/>
      <c r="M1110" s="206"/>
      <c r="N1110" s="90"/>
      <c r="O1110" s="90"/>
      <c r="P1110" s="90"/>
      <c r="Q1110" s="90"/>
      <c r="R1110" s="90"/>
      <c r="S1110" s="107" t="str">
        <f t="shared" si="58"/>
        <v>Open PDFIR FINALLY.IR 1412 (S19.ARCH.16-02)(12-00)</v>
      </c>
    </row>
    <row r="1111" spans="1:19" ht="80.099999999999994" hidden="1" customHeight="1" x14ac:dyDescent="0.3">
      <c r="A1111" s="450">
        <f t="shared" si="57"/>
        <v>1106</v>
      </c>
      <c r="B1111" s="451" t="s">
        <v>5555</v>
      </c>
      <c r="D1111" s="103" t="s">
        <v>76</v>
      </c>
      <c r="E1111" s="108" t="s">
        <v>1545</v>
      </c>
      <c r="F1111" s="429" t="s">
        <v>5568</v>
      </c>
      <c r="G1111" s="90" t="s">
        <v>195</v>
      </c>
      <c r="H1111" s="98">
        <v>45339</v>
      </c>
      <c r="I1111" s="98">
        <v>45339</v>
      </c>
      <c r="J1111" s="98" t="s">
        <v>62</v>
      </c>
      <c r="K1111" s="90"/>
      <c r="L1111" s="206"/>
      <c r="M1111" s="98"/>
      <c r="N1111" s="98"/>
      <c r="O1111" s="98"/>
      <c r="P1111" s="90"/>
      <c r="Q1111" s="90"/>
      <c r="R1111" s="90"/>
      <c r="S1111" s="107" t="str">
        <f t="shared" si="58"/>
        <v>Open PDFIR FINALLY.IR 989 (S19.CI.17-02)(10-00)</v>
      </c>
    </row>
    <row r="1112" spans="1:19" ht="80.099999999999994" hidden="1" customHeight="1" x14ac:dyDescent="0.3">
      <c r="A1112" s="450">
        <f t="shared" si="57"/>
        <v>1107</v>
      </c>
      <c r="B1112" s="451" t="s">
        <v>5556</v>
      </c>
      <c r="D1112" s="103" t="s">
        <v>76</v>
      </c>
      <c r="E1112" s="108" t="s">
        <v>1545</v>
      </c>
      <c r="F1112" s="429" t="s">
        <v>5567</v>
      </c>
      <c r="G1112" s="90" t="s">
        <v>195</v>
      </c>
      <c r="H1112" s="98">
        <v>45339</v>
      </c>
      <c r="I1112" s="98">
        <v>45339</v>
      </c>
      <c r="J1112" s="98" t="s">
        <v>62</v>
      </c>
      <c r="K1112" s="90"/>
      <c r="L1112" s="206"/>
      <c r="M1112" s="98"/>
      <c r="N1112" s="98"/>
      <c r="O1112" s="98"/>
      <c r="P1112" s="90"/>
      <c r="Q1112" s="90"/>
      <c r="R1112" s="90"/>
      <c r="S1112" s="107" t="str">
        <f t="shared" si="58"/>
        <v>Open PDFIR FINALLY.IR 990 (S19.CI.17-02)(10-00)</v>
      </c>
    </row>
    <row r="1113" spans="1:19" ht="79.5" hidden="1" customHeight="1" x14ac:dyDescent="0.3">
      <c r="A1113" s="450">
        <f t="shared" si="57"/>
        <v>1108</v>
      </c>
      <c r="B1113" s="451" t="s">
        <v>5554</v>
      </c>
      <c r="D1113" s="103" t="s">
        <v>76</v>
      </c>
      <c r="E1113" s="108" t="s">
        <v>1545</v>
      </c>
      <c r="F1113" s="429" t="s">
        <v>5553</v>
      </c>
      <c r="G1113" s="90" t="s">
        <v>195</v>
      </c>
      <c r="H1113" s="98">
        <v>45339</v>
      </c>
      <c r="I1113" s="98">
        <v>45339</v>
      </c>
      <c r="J1113" s="98" t="s">
        <v>62</v>
      </c>
      <c r="K1113" s="90"/>
      <c r="L1113" s="206"/>
      <c r="M1113" s="98"/>
      <c r="N1113" s="98"/>
      <c r="O1113" s="98"/>
      <c r="P1113" s="90"/>
      <c r="Q1113" s="90"/>
      <c r="R1113" s="90"/>
      <c r="S1113" s="107" t="str">
        <f t="shared" si="58"/>
        <v>Open PDFIR FINALLY.IR 988 (S19.CI.17-02)(10-00)</v>
      </c>
    </row>
    <row r="1114" spans="1:19" ht="80.099999999999994" hidden="1" customHeight="1" x14ac:dyDescent="0.3">
      <c r="A1114" s="450">
        <f t="shared" si="57"/>
        <v>1109</v>
      </c>
      <c r="B1114" s="451" t="s">
        <v>5557</v>
      </c>
      <c r="D1114" s="103" t="s">
        <v>76</v>
      </c>
      <c r="E1114" s="108" t="s">
        <v>1545</v>
      </c>
      <c r="F1114" s="429" t="s">
        <v>5566</v>
      </c>
      <c r="G1114" s="90" t="s">
        <v>195</v>
      </c>
      <c r="H1114" s="98">
        <v>45339</v>
      </c>
      <c r="I1114" s="98">
        <v>45339</v>
      </c>
      <c r="J1114" s="98" t="s">
        <v>62</v>
      </c>
      <c r="K1114" s="90"/>
      <c r="L1114" s="206"/>
      <c r="M1114" s="98"/>
      <c r="N1114" s="98"/>
      <c r="O1114" s="98"/>
      <c r="P1114" s="90"/>
      <c r="Q1114" s="90"/>
      <c r="R1114" s="90"/>
      <c r="S1114" s="107" t="str">
        <f t="shared" si="58"/>
        <v>Open PDFIR FINALLY.IR 991 (S19.CI.17-02)(10-00)</v>
      </c>
    </row>
    <row r="1115" spans="1:19" ht="80.099999999999994" hidden="1" customHeight="1" x14ac:dyDescent="0.3">
      <c r="A1115" s="450">
        <f t="shared" si="57"/>
        <v>1110</v>
      </c>
      <c r="B1115" s="451" t="s">
        <v>9411</v>
      </c>
      <c r="D1115" s="108" t="s">
        <v>4383</v>
      </c>
      <c r="E1115" s="108" t="s">
        <v>1545</v>
      </c>
      <c r="F1115" s="429" t="s">
        <v>9452</v>
      </c>
      <c r="G1115" s="90" t="s">
        <v>195</v>
      </c>
      <c r="H1115" s="106">
        <v>45339</v>
      </c>
      <c r="I1115" s="106">
        <v>45339</v>
      </c>
      <c r="J1115" s="98" t="s">
        <v>62</v>
      </c>
      <c r="K1115" s="288"/>
      <c r="L1115" s="288"/>
      <c r="M1115" s="208"/>
      <c r="N1115" s="194"/>
      <c r="O1115" s="194"/>
      <c r="P1115" s="194"/>
      <c r="Q1115" s="194"/>
      <c r="R1115" s="194"/>
      <c r="S1115" s="107" t="str">
        <f t="shared" si="58"/>
        <v>Open PDFIR FINALLY.IR 1790 (S19.SU.17-02)(12-00)</v>
      </c>
    </row>
    <row r="1116" spans="1:19" ht="80.099999999999994" hidden="1" customHeight="1" x14ac:dyDescent="0.3">
      <c r="A1116" s="450">
        <f t="shared" si="57"/>
        <v>1111</v>
      </c>
      <c r="B1116" s="451" t="s">
        <v>9405</v>
      </c>
      <c r="D1116" s="108" t="s">
        <v>4383</v>
      </c>
      <c r="E1116" s="108" t="s">
        <v>1545</v>
      </c>
      <c r="F1116" s="429" t="s">
        <v>9400</v>
      </c>
      <c r="G1116" s="90" t="s">
        <v>195</v>
      </c>
      <c r="H1116" s="106">
        <v>45339</v>
      </c>
      <c r="I1116" s="106">
        <v>45339</v>
      </c>
      <c r="J1116" s="98" t="s">
        <v>62</v>
      </c>
      <c r="K1116" s="288"/>
      <c r="L1116" s="288"/>
      <c r="M1116" s="208"/>
      <c r="N1116" s="194"/>
      <c r="O1116" s="194"/>
      <c r="P1116" s="194"/>
      <c r="Q1116" s="194"/>
      <c r="R1116" s="194"/>
      <c r="S1116" s="107" t="str">
        <f t="shared" si="58"/>
        <v>Open PDFIR FINALLY.IR 1786 (S19.SU.17-02)(12-00)</v>
      </c>
    </row>
    <row r="1117" spans="1:19" ht="80.099999999999994" hidden="1" customHeight="1" x14ac:dyDescent="0.3">
      <c r="A1117" s="450">
        <f t="shared" si="57"/>
        <v>1112</v>
      </c>
      <c r="B1117" s="451" t="s">
        <v>9430</v>
      </c>
      <c r="D1117" s="108" t="s">
        <v>4383</v>
      </c>
      <c r="E1117" s="108" t="s">
        <v>1545</v>
      </c>
      <c r="F1117" s="429" t="s">
        <v>9433</v>
      </c>
      <c r="G1117" s="90" t="s">
        <v>195</v>
      </c>
      <c r="H1117" s="106">
        <v>45339</v>
      </c>
      <c r="I1117" s="106">
        <v>45339</v>
      </c>
      <c r="J1117" s="98" t="s">
        <v>62</v>
      </c>
      <c r="K1117" s="288"/>
      <c r="L1117" s="288"/>
      <c r="M1117" s="208"/>
      <c r="N1117" s="194"/>
      <c r="O1117" s="194"/>
      <c r="P1117" s="194"/>
      <c r="Q1117" s="194"/>
      <c r="R1117" s="194"/>
      <c r="S1117" s="107" t="str">
        <f t="shared" si="58"/>
        <v>Open PDFIR FINALLY.IR 1809 (S19.SU.17-02)(12-00)</v>
      </c>
    </row>
    <row r="1118" spans="1:19" ht="80.099999999999994" customHeight="1" x14ac:dyDescent="0.3">
      <c r="A1118" s="450">
        <f t="shared" si="57"/>
        <v>1113</v>
      </c>
      <c r="B1118" s="451" t="s">
        <v>5546</v>
      </c>
      <c r="D1118" s="103" t="s">
        <v>1140</v>
      </c>
      <c r="E1118" s="108" t="s">
        <v>5106</v>
      </c>
      <c r="F1118" s="429" t="s">
        <v>5544</v>
      </c>
      <c r="G1118" s="90" t="s">
        <v>195</v>
      </c>
      <c r="H1118" s="98">
        <v>45340</v>
      </c>
      <c r="I1118" s="98">
        <v>45340</v>
      </c>
      <c r="J1118" s="98" t="s">
        <v>1671</v>
      </c>
      <c r="K1118" s="90"/>
      <c r="L1118" s="206"/>
      <c r="M1118" s="98"/>
      <c r="N1118" s="98"/>
      <c r="O1118" s="98"/>
      <c r="P1118" s="90"/>
      <c r="Q1118" s="90"/>
      <c r="R1118" s="90"/>
      <c r="S1118" s="107" t="str">
        <f t="shared" si="58"/>
        <v>Open PDFIR FINALLY.IR 89 (S19.ELE.18-02)(10-00)</v>
      </c>
    </row>
    <row r="1119" spans="1:19" ht="80.099999999999994" customHeight="1" x14ac:dyDescent="0.3">
      <c r="A1119" s="450">
        <f t="shared" si="57"/>
        <v>1114</v>
      </c>
      <c r="B1119" s="451" t="s">
        <v>5543</v>
      </c>
      <c r="D1119" s="103" t="s">
        <v>1140</v>
      </c>
      <c r="E1119" s="108" t="s">
        <v>1545</v>
      </c>
      <c r="F1119" s="429" t="s">
        <v>5542</v>
      </c>
      <c r="G1119" s="90" t="s">
        <v>195</v>
      </c>
      <c r="H1119" s="98">
        <v>45340</v>
      </c>
      <c r="I1119" s="98">
        <v>45340</v>
      </c>
      <c r="J1119" s="98" t="s">
        <v>1671</v>
      </c>
      <c r="K1119" s="90"/>
      <c r="L1119" s="206"/>
      <c r="M1119" s="98"/>
      <c r="N1119" s="98"/>
      <c r="O1119" s="98"/>
      <c r="P1119" s="90"/>
      <c r="Q1119" s="90"/>
      <c r="R1119" s="90"/>
      <c r="S1119" s="107" t="str">
        <f t="shared" si="58"/>
        <v>Open PDFIR FINALLY.IR 88 (S19.ELE.18-02)(10-00)</v>
      </c>
    </row>
    <row r="1120" spans="1:19" ht="80.099999999999994" hidden="1" customHeight="1" x14ac:dyDescent="0.3">
      <c r="A1120" s="450">
        <f t="shared" si="57"/>
        <v>1115</v>
      </c>
      <c r="B1120" s="451" t="s">
        <v>7067</v>
      </c>
      <c r="D1120" s="103" t="s">
        <v>1634</v>
      </c>
      <c r="E1120" s="108" t="s">
        <v>1545</v>
      </c>
      <c r="F1120" s="429" t="s">
        <v>7066</v>
      </c>
      <c r="G1120" s="90" t="s">
        <v>195</v>
      </c>
      <c r="H1120" s="98">
        <v>45340</v>
      </c>
      <c r="I1120" s="98">
        <v>45340</v>
      </c>
      <c r="J1120" s="98" t="s">
        <v>62</v>
      </c>
      <c r="K1120" s="90"/>
      <c r="L1120" s="206"/>
      <c r="M1120" s="206"/>
      <c r="N1120" s="90"/>
      <c r="O1120" s="90"/>
      <c r="P1120" s="90"/>
      <c r="Q1120" s="90"/>
      <c r="R1120" s="90"/>
      <c r="S1120" s="107" t="str">
        <f t="shared" si="58"/>
        <v>Open PDFIR FINALLY.IR 1284 (S19.CI.18-02)(12-00)</v>
      </c>
    </row>
    <row r="1121" spans="1:19" ht="80.099999999999994" hidden="1" customHeight="1" x14ac:dyDescent="0.3">
      <c r="A1121" s="450">
        <f t="shared" si="57"/>
        <v>1116</v>
      </c>
      <c r="B1121" s="451" t="s">
        <v>7409</v>
      </c>
      <c r="D1121" s="103" t="s">
        <v>2735</v>
      </c>
      <c r="E1121" s="108" t="s">
        <v>5106</v>
      </c>
      <c r="F1121" s="429" t="s">
        <v>7410</v>
      </c>
      <c r="G1121" s="90" t="s">
        <v>195</v>
      </c>
      <c r="H1121" s="98">
        <v>45340</v>
      </c>
      <c r="I1121" s="98">
        <v>45340</v>
      </c>
      <c r="J1121" s="98" t="s">
        <v>25</v>
      </c>
      <c r="K1121" s="90"/>
      <c r="L1121" s="206"/>
      <c r="M1121" s="206"/>
      <c r="N1121" s="90"/>
      <c r="O1121" s="90"/>
      <c r="P1121" s="90"/>
      <c r="Q1121" s="90"/>
      <c r="R1121" s="90"/>
      <c r="S1121" s="107" t="str">
        <f t="shared" si="58"/>
        <v>Open PDFIR FINALLY.IR 1413 (S19.ARCH.18-02)(12-00)</v>
      </c>
    </row>
    <row r="1122" spans="1:19" ht="80.099999999999994" hidden="1" customHeight="1" x14ac:dyDescent="0.3">
      <c r="A1122" s="450">
        <f t="shared" si="57"/>
        <v>1117</v>
      </c>
      <c r="B1122" s="451" t="s">
        <v>5540</v>
      </c>
      <c r="D1122" s="103" t="s">
        <v>4383</v>
      </c>
      <c r="E1122" s="108" t="s">
        <v>1545</v>
      </c>
      <c r="F1122" s="429" t="s">
        <v>5541</v>
      </c>
      <c r="G1122" s="90" t="s">
        <v>195</v>
      </c>
      <c r="H1122" s="98">
        <v>45340</v>
      </c>
      <c r="I1122" s="98">
        <v>45340</v>
      </c>
      <c r="J1122" s="98" t="s">
        <v>25</v>
      </c>
      <c r="K1122" s="98" t="s">
        <v>195</v>
      </c>
      <c r="L1122" s="206">
        <v>45556</v>
      </c>
      <c r="M1122" s="98">
        <v>45556</v>
      </c>
      <c r="N1122" s="98" t="s">
        <v>62</v>
      </c>
      <c r="O1122" s="98"/>
      <c r="P1122" s="90"/>
      <c r="Q1122" s="90"/>
      <c r="R1122" s="90"/>
      <c r="S1122" s="107" t="str">
        <f t="shared" si="58"/>
        <v>Open PDFIR FINALLY.IR 983 (S19.SU.18-02)(10-00)</v>
      </c>
    </row>
    <row r="1123" spans="1:19" ht="80.099999999999994" hidden="1" customHeight="1" x14ac:dyDescent="0.3">
      <c r="A1123" s="450">
        <f t="shared" si="57"/>
        <v>1118</v>
      </c>
      <c r="B1123" s="451" t="s">
        <v>5560</v>
      </c>
      <c r="D1123" s="103" t="s">
        <v>76</v>
      </c>
      <c r="E1123" s="108" t="s">
        <v>1545</v>
      </c>
      <c r="F1123" s="429" t="s">
        <v>5563</v>
      </c>
      <c r="G1123" s="90" t="s">
        <v>195</v>
      </c>
      <c r="H1123" s="98">
        <v>45340</v>
      </c>
      <c r="I1123" s="98">
        <v>45340</v>
      </c>
      <c r="J1123" s="98" t="s">
        <v>62</v>
      </c>
      <c r="K1123" s="90"/>
      <c r="L1123" s="206"/>
      <c r="M1123" s="98"/>
      <c r="N1123" s="98"/>
      <c r="O1123" s="98"/>
      <c r="P1123" s="90"/>
      <c r="Q1123" s="90"/>
      <c r="R1123" s="90"/>
      <c r="S1123" s="107" t="str">
        <f t="shared" si="58"/>
        <v>Open PDFIR FINALLY.IR 994 (S19.CI.19-02)(10-00)</v>
      </c>
    </row>
    <row r="1124" spans="1:19" ht="79.5" customHeight="1" x14ac:dyDescent="0.3">
      <c r="A1124" s="450">
        <f t="shared" si="57"/>
        <v>1119</v>
      </c>
      <c r="B1124" s="451" t="s">
        <v>5547</v>
      </c>
      <c r="D1124" s="103" t="s">
        <v>1140</v>
      </c>
      <c r="E1124" s="108" t="s">
        <v>5106</v>
      </c>
      <c r="F1124" s="429" t="s">
        <v>5545</v>
      </c>
      <c r="G1124" s="90" t="s">
        <v>195</v>
      </c>
      <c r="H1124" s="98">
        <v>45340</v>
      </c>
      <c r="I1124" s="98">
        <v>45340</v>
      </c>
      <c r="J1124" s="98" t="s">
        <v>1671</v>
      </c>
      <c r="K1124" s="90"/>
      <c r="L1124" s="206"/>
      <c r="M1124" s="98"/>
      <c r="N1124" s="98"/>
      <c r="O1124" s="98"/>
      <c r="P1124" s="90"/>
      <c r="Q1124" s="90"/>
      <c r="R1124" s="90"/>
      <c r="S1124" s="107" t="str">
        <f t="shared" si="58"/>
        <v>Open PDFIR FINALLY.IR 90 (S19.ELE.18-02)(10-00)</v>
      </c>
    </row>
    <row r="1125" spans="1:19" ht="80.099999999999994" hidden="1" customHeight="1" x14ac:dyDescent="0.3">
      <c r="A1125" s="450">
        <f t="shared" si="57"/>
        <v>1120</v>
      </c>
      <c r="B1125" s="451" t="s">
        <v>7068</v>
      </c>
      <c r="D1125" s="103" t="s">
        <v>1634</v>
      </c>
      <c r="E1125" s="108" t="s">
        <v>1545</v>
      </c>
      <c r="F1125" s="429" t="s">
        <v>7069</v>
      </c>
      <c r="G1125" s="90" t="s">
        <v>195</v>
      </c>
      <c r="H1125" s="98">
        <v>45341</v>
      </c>
      <c r="I1125" s="98">
        <v>45341</v>
      </c>
      <c r="J1125" s="98" t="s">
        <v>62</v>
      </c>
      <c r="K1125" s="90"/>
      <c r="L1125" s="206"/>
      <c r="M1125" s="206"/>
      <c r="N1125" s="90"/>
      <c r="O1125" s="90"/>
      <c r="P1125" s="90"/>
      <c r="Q1125" s="90"/>
      <c r="R1125" s="90"/>
      <c r="S1125" s="107" t="str">
        <f t="shared" si="58"/>
        <v>Open PDFIR FINALLY.IR 1285 (S19.CI.19-02)(12-00)</v>
      </c>
    </row>
    <row r="1126" spans="1:19" ht="80.099999999999994" hidden="1" customHeight="1" x14ac:dyDescent="0.3">
      <c r="A1126" s="450">
        <f t="shared" si="57"/>
        <v>1121</v>
      </c>
      <c r="B1126" s="451" t="s">
        <v>5585</v>
      </c>
      <c r="D1126" s="103" t="s">
        <v>4383</v>
      </c>
      <c r="E1126" s="108" t="s">
        <v>3436</v>
      </c>
      <c r="F1126" s="429" t="s">
        <v>5584</v>
      </c>
      <c r="G1126" s="90" t="s">
        <v>195</v>
      </c>
      <c r="H1126" s="98">
        <v>45341</v>
      </c>
      <c r="I1126" s="98">
        <v>45341</v>
      </c>
      <c r="J1126" s="98" t="s">
        <v>62</v>
      </c>
      <c r="K1126" s="90"/>
      <c r="L1126" s="206"/>
      <c r="M1126" s="98"/>
      <c r="N1126" s="98"/>
      <c r="O1126" s="98"/>
      <c r="P1126" s="90"/>
      <c r="Q1126" s="90"/>
      <c r="R1126" s="90"/>
      <c r="S1126" s="107" t="str">
        <f t="shared" si="58"/>
        <v>Open PDFIR FINALLY.IR 996 (S19.SU.19-02)(10-00)</v>
      </c>
    </row>
    <row r="1127" spans="1:19" ht="80.099999999999994" hidden="1" customHeight="1" x14ac:dyDescent="0.3">
      <c r="A1127" s="450">
        <f t="shared" si="57"/>
        <v>1122</v>
      </c>
      <c r="B1127" s="451" t="s">
        <v>5586</v>
      </c>
      <c r="D1127" s="103" t="s">
        <v>4383</v>
      </c>
      <c r="E1127" s="108" t="s">
        <v>1545</v>
      </c>
      <c r="F1127" s="429" t="s">
        <v>5587</v>
      </c>
      <c r="G1127" s="90" t="s">
        <v>195</v>
      </c>
      <c r="H1127" s="98">
        <v>45341</v>
      </c>
      <c r="I1127" s="98">
        <v>45341</v>
      </c>
      <c r="J1127" s="98" t="s">
        <v>25</v>
      </c>
      <c r="K1127" s="98" t="s">
        <v>195</v>
      </c>
      <c r="L1127" s="206">
        <v>45556</v>
      </c>
      <c r="M1127" s="98">
        <v>45556</v>
      </c>
      <c r="N1127" s="98" t="s">
        <v>62</v>
      </c>
      <c r="O1127" s="98"/>
      <c r="P1127" s="90"/>
      <c r="Q1127" s="90"/>
      <c r="R1127" s="90"/>
      <c r="S1127" s="107" t="str">
        <f t="shared" si="58"/>
        <v>Open PDFIR FINALLY.IR 997 (S19.SU.19-02)(10-00)</v>
      </c>
    </row>
    <row r="1128" spans="1:19" ht="80.099999999999994" hidden="1" customHeight="1" x14ac:dyDescent="0.3">
      <c r="A1128" s="450">
        <f t="shared" si="57"/>
        <v>1123</v>
      </c>
      <c r="B1128" s="451" t="s">
        <v>5559</v>
      </c>
      <c r="D1128" s="103" t="s">
        <v>76</v>
      </c>
      <c r="E1128" s="108" t="s">
        <v>1545</v>
      </c>
      <c r="F1128" s="429" t="s">
        <v>5564</v>
      </c>
      <c r="G1128" s="90" t="s">
        <v>195</v>
      </c>
      <c r="H1128" s="98">
        <v>45341</v>
      </c>
      <c r="I1128" s="98">
        <v>45341</v>
      </c>
      <c r="J1128" s="98" t="s">
        <v>62</v>
      </c>
      <c r="K1128" s="90"/>
      <c r="L1128" s="206"/>
      <c r="M1128" s="98"/>
      <c r="N1128" s="98"/>
      <c r="O1128" s="98"/>
      <c r="P1128" s="90"/>
      <c r="Q1128" s="90"/>
      <c r="R1128" s="90"/>
      <c r="S1128" s="107" t="str">
        <f t="shared" si="58"/>
        <v>Open PDFIR FINALLY.IR 993 (S19.CI.19-02)(10-00)</v>
      </c>
    </row>
    <row r="1129" spans="1:19" ht="80.099999999999994" hidden="1" customHeight="1" x14ac:dyDescent="0.3">
      <c r="A1129" s="450">
        <f t="shared" si="57"/>
        <v>1124</v>
      </c>
      <c r="B1129" s="451" t="s">
        <v>5558</v>
      </c>
      <c r="D1129" s="103" t="s">
        <v>76</v>
      </c>
      <c r="E1129" s="108" t="s">
        <v>1545</v>
      </c>
      <c r="F1129" s="429" t="s">
        <v>5565</v>
      </c>
      <c r="G1129" s="90" t="s">
        <v>195</v>
      </c>
      <c r="H1129" s="98">
        <v>45341</v>
      </c>
      <c r="I1129" s="98">
        <v>45341</v>
      </c>
      <c r="J1129" s="98" t="s">
        <v>62</v>
      </c>
      <c r="K1129" s="90"/>
      <c r="L1129" s="206"/>
      <c r="M1129" s="98"/>
      <c r="N1129" s="98"/>
      <c r="O1129" s="98"/>
      <c r="P1129" s="90"/>
      <c r="Q1129" s="90"/>
      <c r="R1129" s="90"/>
      <c r="S1129" s="107" t="str">
        <f t="shared" si="58"/>
        <v>Open PDFIR FINALLY.IR 992 (S19.CI.19-02)(10-00)</v>
      </c>
    </row>
    <row r="1130" spans="1:19" ht="80.099999999999994" hidden="1" customHeight="1" x14ac:dyDescent="0.3">
      <c r="A1130" s="450">
        <f t="shared" si="57"/>
        <v>1125</v>
      </c>
      <c r="B1130" s="451" t="s">
        <v>5610</v>
      </c>
      <c r="D1130" s="103" t="s">
        <v>76</v>
      </c>
      <c r="E1130" s="108" t="s">
        <v>1545</v>
      </c>
      <c r="F1130" s="429" t="s">
        <v>5613</v>
      </c>
      <c r="G1130" s="90" t="s">
        <v>195</v>
      </c>
      <c r="H1130" s="98">
        <v>45341</v>
      </c>
      <c r="I1130" s="98">
        <v>45341</v>
      </c>
      <c r="J1130" s="98" t="s">
        <v>62</v>
      </c>
      <c r="K1130" s="90"/>
      <c r="L1130" s="206"/>
      <c r="M1130" s="98"/>
      <c r="N1130" s="98"/>
      <c r="O1130" s="98"/>
      <c r="P1130" s="90"/>
      <c r="Q1130" s="90"/>
      <c r="R1130" s="90"/>
      <c r="S1130" s="107" t="str">
        <f t="shared" si="58"/>
        <v>Open PDFIR FINALLY.IR 1004 (S19.CI.19-02)(10-00)</v>
      </c>
    </row>
    <row r="1131" spans="1:19" ht="80.099999999999994" hidden="1" customHeight="1" x14ac:dyDescent="0.3">
      <c r="A1131" s="450">
        <f t="shared" si="57"/>
        <v>1126</v>
      </c>
      <c r="B1131" s="451" t="s">
        <v>5561</v>
      </c>
      <c r="D1131" s="103" t="s">
        <v>76</v>
      </c>
      <c r="E1131" s="108" t="s">
        <v>1545</v>
      </c>
      <c r="F1131" s="429" t="s">
        <v>5562</v>
      </c>
      <c r="G1131" s="90" t="s">
        <v>195</v>
      </c>
      <c r="H1131" s="98">
        <v>45341</v>
      </c>
      <c r="I1131" s="98">
        <v>45341</v>
      </c>
      <c r="J1131" s="98" t="s">
        <v>62</v>
      </c>
      <c r="K1131" s="90"/>
      <c r="L1131" s="206"/>
      <c r="M1131" s="98"/>
      <c r="N1131" s="98"/>
      <c r="O1131" s="98"/>
      <c r="P1131" s="90"/>
      <c r="Q1131" s="90"/>
      <c r="R1131" s="90"/>
      <c r="S1131" s="107" t="str">
        <f t="shared" si="58"/>
        <v>Open PDFIR FINALLY.IR 995 (S19.CI.19-02)(10-00)</v>
      </c>
    </row>
    <row r="1132" spans="1:19" ht="80.099999999999994" hidden="1" customHeight="1" x14ac:dyDescent="0.3">
      <c r="A1132" s="450">
        <f t="shared" si="57"/>
        <v>1127</v>
      </c>
      <c r="B1132" s="451" t="s">
        <v>5609</v>
      </c>
      <c r="D1132" s="103" t="s">
        <v>76</v>
      </c>
      <c r="E1132" s="108" t="s">
        <v>1545</v>
      </c>
      <c r="F1132" s="429" t="s">
        <v>5615</v>
      </c>
      <c r="G1132" s="90" t="s">
        <v>195</v>
      </c>
      <c r="H1132" s="98">
        <v>45342</v>
      </c>
      <c r="I1132" s="98">
        <v>45342</v>
      </c>
      <c r="J1132" s="98" t="s">
        <v>62</v>
      </c>
      <c r="K1132" s="90"/>
      <c r="L1132" s="206"/>
      <c r="M1132" s="98"/>
      <c r="N1132" s="98"/>
      <c r="O1132" s="98"/>
      <c r="P1132" s="90"/>
      <c r="Q1132" s="90"/>
      <c r="R1132" s="90"/>
      <c r="S1132" s="107" t="str">
        <f t="shared" si="58"/>
        <v>Open PDFIR FINALLY.IR 1007 (S19.CI.20-02)(10-00)</v>
      </c>
    </row>
    <row r="1133" spans="1:19" ht="80.099999999999994" customHeight="1" x14ac:dyDescent="0.3">
      <c r="A1133" s="450">
        <f t="shared" si="57"/>
        <v>1128</v>
      </c>
      <c r="B1133" s="451" t="s">
        <v>5594</v>
      </c>
      <c r="D1133" s="103" t="s">
        <v>1140</v>
      </c>
      <c r="E1133" s="108" t="s">
        <v>5106</v>
      </c>
      <c r="F1133" s="429" t="s">
        <v>5593</v>
      </c>
      <c r="G1133" s="90" t="s">
        <v>195</v>
      </c>
      <c r="H1133" s="98">
        <v>45342</v>
      </c>
      <c r="I1133" s="98">
        <v>45342</v>
      </c>
      <c r="J1133" s="98" t="s">
        <v>1671</v>
      </c>
      <c r="K1133" s="90"/>
      <c r="L1133" s="206"/>
      <c r="M1133" s="98"/>
      <c r="N1133" s="98"/>
      <c r="O1133" s="98"/>
      <c r="P1133" s="90"/>
      <c r="Q1133" s="90"/>
      <c r="R1133" s="90"/>
      <c r="S1133" s="107" t="str">
        <f t="shared" si="58"/>
        <v>Open PDFIR FINALLY.IR 91 (S19.ELE.20-02)(10-00)</v>
      </c>
    </row>
    <row r="1134" spans="1:19" ht="80.099999999999994" hidden="1" customHeight="1" x14ac:dyDescent="0.3">
      <c r="A1134" s="450">
        <f t="shared" si="57"/>
        <v>1129</v>
      </c>
      <c r="B1134" s="451" t="s">
        <v>5588</v>
      </c>
      <c r="D1134" s="103" t="s">
        <v>4383</v>
      </c>
      <c r="E1134" s="108" t="s">
        <v>1545</v>
      </c>
      <c r="F1134" s="429" t="s">
        <v>5591</v>
      </c>
      <c r="G1134" s="90" t="s">
        <v>195</v>
      </c>
      <c r="H1134" s="98">
        <v>45342</v>
      </c>
      <c r="I1134" s="98">
        <v>45342</v>
      </c>
      <c r="J1134" s="98" t="s">
        <v>25</v>
      </c>
      <c r="K1134" s="98" t="s">
        <v>195</v>
      </c>
      <c r="L1134" s="206">
        <v>45556</v>
      </c>
      <c r="M1134" s="98" t="s">
        <v>9712</v>
      </c>
      <c r="N1134" s="98" t="s">
        <v>62</v>
      </c>
      <c r="O1134" s="98"/>
      <c r="P1134" s="90"/>
      <c r="Q1134" s="90"/>
      <c r="R1134" s="90"/>
      <c r="S1134" s="107" t="str">
        <f t="shared" si="58"/>
        <v>Open PDFIR FINALLY.IR 998 (S19.SU.20-02)(10-00)</v>
      </c>
    </row>
    <row r="1135" spans="1:19" ht="80.099999999999994" hidden="1" customHeight="1" x14ac:dyDescent="0.3">
      <c r="A1135" s="450">
        <f t="shared" si="57"/>
        <v>1130</v>
      </c>
      <c r="B1135" s="451" t="s">
        <v>5590</v>
      </c>
      <c r="D1135" s="103" t="s">
        <v>4383</v>
      </c>
      <c r="E1135" s="108" t="s">
        <v>1545</v>
      </c>
      <c r="F1135" s="429" t="s">
        <v>6496</v>
      </c>
      <c r="G1135" s="90" t="s">
        <v>195</v>
      </c>
      <c r="H1135" s="98">
        <v>45342</v>
      </c>
      <c r="I1135" s="98">
        <v>45342</v>
      </c>
      <c r="J1135" s="98" t="s">
        <v>25</v>
      </c>
      <c r="K1135" s="98" t="s">
        <v>195</v>
      </c>
      <c r="L1135" s="206">
        <v>45556</v>
      </c>
      <c r="M1135" s="98">
        <v>45556</v>
      </c>
      <c r="N1135" s="98" t="s">
        <v>62</v>
      </c>
      <c r="O1135" s="98"/>
      <c r="P1135" s="90"/>
      <c r="Q1135" s="90"/>
      <c r="R1135" s="90"/>
      <c r="S1135" s="107" t="str">
        <f t="shared" si="58"/>
        <v>Open PDFIR FINALLY.IR 1000 (S19.SU.20-02)(10-00)</v>
      </c>
    </row>
    <row r="1136" spans="1:19" ht="80.099999999999994" hidden="1" customHeight="1" x14ac:dyDescent="0.3">
      <c r="A1136" s="450">
        <f t="shared" si="57"/>
        <v>1131</v>
      </c>
      <c r="B1136" s="451" t="s">
        <v>5589</v>
      </c>
      <c r="D1136" s="103" t="s">
        <v>4383</v>
      </c>
      <c r="E1136" s="108" t="s">
        <v>1545</v>
      </c>
      <c r="F1136" s="429" t="s">
        <v>5592</v>
      </c>
      <c r="G1136" s="90" t="s">
        <v>195</v>
      </c>
      <c r="H1136" s="98">
        <v>45342</v>
      </c>
      <c r="I1136" s="98">
        <v>45342</v>
      </c>
      <c r="J1136" s="98" t="s">
        <v>62</v>
      </c>
      <c r="K1136" s="90"/>
      <c r="L1136" s="206"/>
      <c r="M1136" s="98"/>
      <c r="N1136" s="98"/>
      <c r="O1136" s="98"/>
      <c r="P1136" s="90"/>
      <c r="Q1136" s="90"/>
      <c r="R1136" s="90"/>
      <c r="S1136" s="107" t="str">
        <f t="shared" si="58"/>
        <v>Open PDFIR FINALLY.IR 999 (S19.SU.20-02)(10-00)</v>
      </c>
    </row>
    <row r="1137" spans="1:19" ht="80.099999999999994" hidden="1" customHeight="1" x14ac:dyDescent="0.3">
      <c r="A1137" s="450">
        <f t="shared" si="57"/>
        <v>1132</v>
      </c>
      <c r="B1137" s="451" t="s">
        <v>5606</v>
      </c>
      <c r="D1137" s="103" t="s">
        <v>76</v>
      </c>
      <c r="E1137" s="108" t="s">
        <v>1545</v>
      </c>
      <c r="F1137" s="429" t="s">
        <v>5612</v>
      </c>
      <c r="G1137" s="90" t="s">
        <v>195</v>
      </c>
      <c r="H1137" s="98">
        <v>45342</v>
      </c>
      <c r="I1137" s="98">
        <v>45342</v>
      </c>
      <c r="J1137" s="98" t="s">
        <v>62</v>
      </c>
      <c r="K1137" s="90"/>
      <c r="L1137" s="206"/>
      <c r="M1137" s="98"/>
      <c r="N1137" s="98"/>
      <c r="O1137" s="98"/>
      <c r="P1137" s="90"/>
      <c r="Q1137" s="90"/>
      <c r="R1137" s="90"/>
      <c r="S1137" s="107" t="str">
        <f t="shared" si="58"/>
        <v>Open PDFIR FINALLY.IR 1003 (S19.CI.20-02)(10-00)</v>
      </c>
    </row>
    <row r="1138" spans="1:19" ht="80.099999999999994" hidden="1" customHeight="1" x14ac:dyDescent="0.3">
      <c r="A1138" s="450">
        <f t="shared" si="57"/>
        <v>1133</v>
      </c>
      <c r="B1138" s="451" t="s">
        <v>5608</v>
      </c>
      <c r="D1138" s="103" t="s">
        <v>76</v>
      </c>
      <c r="E1138" s="108" t="s">
        <v>1545</v>
      </c>
      <c r="F1138" s="429" t="s">
        <v>5614</v>
      </c>
      <c r="G1138" s="90" t="s">
        <v>195</v>
      </c>
      <c r="H1138" s="98">
        <v>45342</v>
      </c>
      <c r="I1138" s="98">
        <v>45342</v>
      </c>
      <c r="J1138" s="98" t="s">
        <v>62</v>
      </c>
      <c r="K1138" s="90"/>
      <c r="L1138" s="206"/>
      <c r="M1138" s="98"/>
      <c r="N1138" s="98"/>
      <c r="O1138" s="98"/>
      <c r="P1138" s="90"/>
      <c r="Q1138" s="90"/>
      <c r="R1138" s="90"/>
      <c r="S1138" s="107" t="str">
        <f t="shared" si="58"/>
        <v>Open PDFIR FINALLY.IR 1006 (S19.CI.20-02)(10-00)</v>
      </c>
    </row>
    <row r="1139" spans="1:19" ht="80.099999999999994" hidden="1" customHeight="1" x14ac:dyDescent="0.3">
      <c r="A1139" s="450">
        <f t="shared" si="57"/>
        <v>1134</v>
      </c>
      <c r="B1139" s="451" t="s">
        <v>5607</v>
      </c>
      <c r="D1139" s="103" t="s">
        <v>76</v>
      </c>
      <c r="E1139" s="108" t="s">
        <v>1545</v>
      </c>
      <c r="F1139" s="429" t="s">
        <v>5634</v>
      </c>
      <c r="G1139" s="90" t="s">
        <v>195</v>
      </c>
      <c r="H1139" s="98">
        <v>45342</v>
      </c>
      <c r="I1139" s="98">
        <v>45342</v>
      </c>
      <c r="J1139" s="98" t="s">
        <v>62</v>
      </c>
      <c r="K1139" s="90"/>
      <c r="L1139" s="206"/>
      <c r="M1139" s="98"/>
      <c r="N1139" s="98"/>
      <c r="O1139" s="98"/>
      <c r="P1139" s="90"/>
      <c r="Q1139" s="90"/>
      <c r="R1139" s="90"/>
      <c r="S1139" s="107" t="str">
        <f t="shared" si="58"/>
        <v>Open PDFIR FINALLY.IR 1005 (S19.CI.20-02)(10-00)</v>
      </c>
    </row>
    <row r="1140" spans="1:19" ht="80.099999999999994" hidden="1" customHeight="1" x14ac:dyDescent="0.3">
      <c r="A1140" s="450">
        <f t="shared" si="57"/>
        <v>1135</v>
      </c>
      <c r="B1140" s="451" t="s">
        <v>5605</v>
      </c>
      <c r="D1140" s="103" t="s">
        <v>76</v>
      </c>
      <c r="E1140" s="108" t="s">
        <v>1545</v>
      </c>
      <c r="F1140" s="429" t="s">
        <v>5611</v>
      </c>
      <c r="G1140" s="90" t="s">
        <v>195</v>
      </c>
      <c r="H1140" s="98">
        <v>45342</v>
      </c>
      <c r="I1140" s="98">
        <v>45342</v>
      </c>
      <c r="J1140" s="98" t="s">
        <v>62</v>
      </c>
      <c r="K1140" s="90"/>
      <c r="L1140" s="206"/>
      <c r="M1140" s="98"/>
      <c r="N1140" s="98"/>
      <c r="O1140" s="98"/>
      <c r="P1140" s="90"/>
      <c r="Q1140" s="90"/>
      <c r="R1140" s="90"/>
      <c r="S1140" s="107" t="str">
        <f t="shared" si="58"/>
        <v>Open PDFIR FINALLY.IR 1002 (S19.CI.20-02)(10-00)</v>
      </c>
    </row>
    <row r="1141" spans="1:19" ht="80.099999999999994" hidden="1" customHeight="1" x14ac:dyDescent="0.3">
      <c r="A1141" s="450">
        <f t="shared" si="57"/>
        <v>1136</v>
      </c>
      <c r="B1141" s="451" t="s">
        <v>5604</v>
      </c>
      <c r="D1141" s="103" t="s">
        <v>76</v>
      </c>
      <c r="E1141" s="108" t="s">
        <v>1545</v>
      </c>
      <c r="F1141" s="429" t="s">
        <v>5603</v>
      </c>
      <c r="G1141" s="90" t="s">
        <v>195</v>
      </c>
      <c r="H1141" s="98">
        <v>45342</v>
      </c>
      <c r="I1141" s="98">
        <v>45342</v>
      </c>
      <c r="J1141" s="98" t="s">
        <v>62</v>
      </c>
      <c r="K1141" s="90"/>
      <c r="L1141" s="206"/>
      <c r="M1141" s="98"/>
      <c r="N1141" s="98"/>
      <c r="O1141" s="98"/>
      <c r="P1141" s="90"/>
      <c r="Q1141" s="90"/>
      <c r="R1141" s="90"/>
      <c r="S1141" s="107" t="str">
        <f t="shared" si="58"/>
        <v>Open PDFIR FINALLY.IR 1001 (S19.CI.20-02)(10-00)</v>
      </c>
    </row>
    <row r="1142" spans="1:19" ht="80.099999999999994" hidden="1" customHeight="1" x14ac:dyDescent="0.3">
      <c r="A1142" s="450">
        <f t="shared" si="57"/>
        <v>1137</v>
      </c>
      <c r="B1142" s="451" t="s">
        <v>9410</v>
      </c>
      <c r="D1142" s="108" t="s">
        <v>4383</v>
      </c>
      <c r="E1142" s="108" t="s">
        <v>1545</v>
      </c>
      <c r="F1142" s="429" t="s">
        <v>9453</v>
      </c>
      <c r="G1142" s="90" t="s">
        <v>195</v>
      </c>
      <c r="H1142" s="106">
        <v>45342</v>
      </c>
      <c r="I1142" s="106">
        <v>45342</v>
      </c>
      <c r="J1142" s="98" t="s">
        <v>62</v>
      </c>
      <c r="K1142" s="288"/>
      <c r="L1142" s="288"/>
      <c r="M1142" s="208"/>
      <c r="N1142" s="194"/>
      <c r="O1142" s="194"/>
      <c r="P1142" s="194"/>
      <c r="Q1142" s="194"/>
      <c r="R1142" s="194"/>
      <c r="S1142" s="107" t="str">
        <f t="shared" si="58"/>
        <v>Open PDFIR FINALLY.IR 1789 (S19.SU.20-02)(12-00)</v>
      </c>
    </row>
    <row r="1143" spans="1:19" ht="80.099999999999994" hidden="1" customHeight="1" x14ac:dyDescent="0.3">
      <c r="A1143" s="450">
        <f t="shared" si="57"/>
        <v>1138</v>
      </c>
      <c r="B1143" s="451" t="s">
        <v>6715</v>
      </c>
      <c r="D1143" s="108" t="s">
        <v>76</v>
      </c>
      <c r="E1143" s="108" t="s">
        <v>1545</v>
      </c>
      <c r="F1143" s="429" t="s">
        <v>8998</v>
      </c>
      <c r="G1143" s="90" t="s">
        <v>195</v>
      </c>
      <c r="H1143" s="98">
        <v>45342</v>
      </c>
      <c r="I1143" s="98">
        <v>45342</v>
      </c>
      <c r="J1143" s="98" t="s">
        <v>62</v>
      </c>
      <c r="K1143" s="90"/>
      <c r="L1143" s="206"/>
      <c r="M1143" s="206"/>
      <c r="N1143" s="90"/>
      <c r="O1143" s="90"/>
      <c r="P1143" s="90"/>
      <c r="Q1143" s="90"/>
      <c r="R1143" s="90"/>
      <c r="S1143" s="107" t="str">
        <f t="shared" si="58"/>
        <v>Open PDFIR FINALLY.IR 1218 (S19.CI.02-03)(12-00)</v>
      </c>
    </row>
    <row r="1144" spans="1:19" ht="80.099999999999994" hidden="1" customHeight="1" x14ac:dyDescent="0.3">
      <c r="A1144" s="450">
        <f t="shared" si="57"/>
        <v>1139</v>
      </c>
      <c r="B1144" s="451" t="s">
        <v>5816</v>
      </c>
      <c r="D1144" s="103" t="s">
        <v>76</v>
      </c>
      <c r="E1144" s="108" t="s">
        <v>1545</v>
      </c>
      <c r="F1144" s="429" t="s">
        <v>5851</v>
      </c>
      <c r="G1144" s="90" t="s">
        <v>195</v>
      </c>
      <c r="H1144" s="98">
        <v>45343</v>
      </c>
      <c r="I1144" s="98">
        <v>45343</v>
      </c>
      <c r="J1144" s="98" t="s">
        <v>62</v>
      </c>
      <c r="K1144" s="90"/>
      <c r="L1144" s="206"/>
      <c r="M1144" s="98"/>
      <c r="N1144" s="98"/>
      <c r="O1144" s="98"/>
      <c r="P1144" s="90"/>
      <c r="Q1144" s="90"/>
      <c r="R1144" s="90"/>
      <c r="S1144" s="107" t="str">
        <f t="shared" si="58"/>
        <v>Open PDFIR FINALLY.IR 1017 (S19.CI.21-02)(10-00)</v>
      </c>
    </row>
    <row r="1145" spans="1:19" ht="80.099999999999994" hidden="1" customHeight="1" x14ac:dyDescent="0.3">
      <c r="A1145" s="450">
        <f t="shared" si="57"/>
        <v>1140</v>
      </c>
      <c r="B1145" s="451" t="s">
        <v>5658</v>
      </c>
      <c r="D1145" s="103" t="s">
        <v>4383</v>
      </c>
      <c r="E1145" s="108" t="s">
        <v>1545</v>
      </c>
      <c r="F1145" s="429" t="s">
        <v>5659</v>
      </c>
      <c r="G1145" s="90" t="s">
        <v>195</v>
      </c>
      <c r="H1145" s="98">
        <v>45344</v>
      </c>
      <c r="I1145" s="98">
        <v>45345</v>
      </c>
      <c r="J1145" s="98" t="s">
        <v>25</v>
      </c>
      <c r="K1145" s="98" t="s">
        <v>195</v>
      </c>
      <c r="L1145" s="206">
        <v>45556</v>
      </c>
      <c r="M1145" s="98">
        <v>45556</v>
      </c>
      <c r="N1145" s="98" t="s">
        <v>62</v>
      </c>
      <c r="O1145" s="98"/>
      <c r="P1145" s="90"/>
      <c r="Q1145" s="90"/>
      <c r="R1145" s="90"/>
      <c r="S1145" s="107" t="str">
        <f t="shared" si="58"/>
        <v>Open PDFIR FINALLY.IR 1008 (S19.SU.22-02)(10-00)</v>
      </c>
    </row>
    <row r="1146" spans="1:19" ht="80.099999999999994" hidden="1" customHeight="1" x14ac:dyDescent="0.3">
      <c r="A1146" s="450">
        <f t="shared" si="57"/>
        <v>1141</v>
      </c>
      <c r="B1146" s="451" t="s">
        <v>5823</v>
      </c>
      <c r="D1146" s="103" t="s">
        <v>76</v>
      </c>
      <c r="E1146" s="108" t="s">
        <v>1545</v>
      </c>
      <c r="F1146" s="429" t="s">
        <v>5848</v>
      </c>
      <c r="G1146" s="90" t="s">
        <v>195</v>
      </c>
      <c r="H1146" s="98">
        <v>45344</v>
      </c>
      <c r="I1146" s="98">
        <v>45344</v>
      </c>
      <c r="J1146" s="98" t="s">
        <v>62</v>
      </c>
      <c r="K1146" s="90"/>
      <c r="L1146" s="206"/>
      <c r="M1146" s="98"/>
      <c r="N1146" s="98"/>
      <c r="O1146" s="98"/>
      <c r="P1146" s="90"/>
      <c r="Q1146" s="90"/>
      <c r="R1146" s="90"/>
      <c r="S1146" s="107" t="str">
        <f t="shared" si="58"/>
        <v>Open PDFIR FINALLY.IR 1020 (S19.CI.24-02)(10-00)</v>
      </c>
    </row>
    <row r="1147" spans="1:19" ht="80.099999999999994" hidden="1" customHeight="1" x14ac:dyDescent="0.3">
      <c r="A1147" s="450">
        <f t="shared" si="57"/>
        <v>1142</v>
      </c>
      <c r="B1147" s="451" t="s">
        <v>5819</v>
      </c>
      <c r="D1147" s="103" t="s">
        <v>76</v>
      </c>
      <c r="E1147" s="108" t="s">
        <v>1545</v>
      </c>
      <c r="F1147" s="429" t="s">
        <v>5847</v>
      </c>
      <c r="G1147" s="90" t="s">
        <v>195</v>
      </c>
      <c r="H1147" s="98">
        <v>45344</v>
      </c>
      <c r="I1147" s="98">
        <v>45344</v>
      </c>
      <c r="J1147" s="98" t="s">
        <v>62</v>
      </c>
      <c r="K1147" s="90"/>
      <c r="L1147" s="206"/>
      <c r="M1147" s="98"/>
      <c r="N1147" s="98"/>
      <c r="O1147" s="98"/>
      <c r="P1147" s="90"/>
      <c r="Q1147" s="90"/>
      <c r="R1147" s="90"/>
      <c r="S1147" s="107" t="str">
        <f t="shared" si="58"/>
        <v>Open PDFIR FINALLY.IR 1021 (S19.CI.22-02)(10-00)</v>
      </c>
    </row>
    <row r="1148" spans="1:19" ht="80.099999999999994" hidden="1" customHeight="1" x14ac:dyDescent="0.3">
      <c r="A1148" s="450">
        <f t="shared" si="57"/>
        <v>1143</v>
      </c>
      <c r="B1148" s="451" t="s">
        <v>5820</v>
      </c>
      <c r="D1148" s="103" t="s">
        <v>76</v>
      </c>
      <c r="E1148" s="108" t="s">
        <v>1545</v>
      </c>
      <c r="F1148" s="429" t="s">
        <v>5846</v>
      </c>
      <c r="G1148" s="90" t="s">
        <v>195</v>
      </c>
      <c r="H1148" s="98">
        <v>45344</v>
      </c>
      <c r="I1148" s="98">
        <v>45344</v>
      </c>
      <c r="J1148" s="98" t="s">
        <v>62</v>
      </c>
      <c r="K1148" s="90"/>
      <c r="L1148" s="206"/>
      <c r="M1148" s="98"/>
      <c r="N1148" s="98"/>
      <c r="O1148" s="98"/>
      <c r="P1148" s="90"/>
      <c r="Q1148" s="90"/>
      <c r="R1148" s="90"/>
      <c r="S1148" s="107" t="str">
        <f t="shared" si="58"/>
        <v>Open PDFIR FINALLY.IR 1022 (S19.CI.22-02)(10-00)</v>
      </c>
    </row>
    <row r="1149" spans="1:19" ht="80.099999999999994" hidden="1" customHeight="1" x14ac:dyDescent="0.3">
      <c r="A1149" s="450">
        <f t="shared" si="57"/>
        <v>1144</v>
      </c>
      <c r="B1149" s="451" t="s">
        <v>5821</v>
      </c>
      <c r="D1149" s="103" t="s">
        <v>76</v>
      </c>
      <c r="E1149" s="108" t="s">
        <v>1545</v>
      </c>
      <c r="F1149" s="429" t="s">
        <v>5845</v>
      </c>
      <c r="G1149" s="90" t="s">
        <v>195</v>
      </c>
      <c r="H1149" s="98">
        <v>45344</v>
      </c>
      <c r="I1149" s="98">
        <v>45344</v>
      </c>
      <c r="J1149" s="98" t="s">
        <v>62</v>
      </c>
      <c r="K1149" s="90"/>
      <c r="L1149" s="206"/>
      <c r="M1149" s="98"/>
      <c r="N1149" s="98"/>
      <c r="O1149" s="98"/>
      <c r="P1149" s="90"/>
      <c r="Q1149" s="90"/>
      <c r="R1149" s="90"/>
      <c r="S1149" s="107" t="str">
        <f t="shared" si="58"/>
        <v>Open PDFIR FINALLY.IR 1023 (S19.CI.22-02)(10-00)</v>
      </c>
    </row>
    <row r="1150" spans="1:19" ht="80.099999999999994" hidden="1" customHeight="1" x14ac:dyDescent="0.3">
      <c r="A1150" s="450">
        <f t="shared" si="57"/>
        <v>1145</v>
      </c>
      <c r="B1150" s="451" t="s">
        <v>5822</v>
      </c>
      <c r="D1150" s="103" t="s">
        <v>76</v>
      </c>
      <c r="E1150" s="108" t="s">
        <v>1545</v>
      </c>
      <c r="F1150" s="429" t="s">
        <v>5844</v>
      </c>
      <c r="G1150" s="90" t="s">
        <v>195</v>
      </c>
      <c r="H1150" s="98">
        <v>45344</v>
      </c>
      <c r="I1150" s="98">
        <v>45344</v>
      </c>
      <c r="J1150" s="98" t="s">
        <v>62</v>
      </c>
      <c r="K1150" s="90"/>
      <c r="L1150" s="206"/>
      <c r="M1150" s="98"/>
      <c r="N1150" s="98"/>
      <c r="O1150" s="98"/>
      <c r="P1150" s="90"/>
      <c r="Q1150" s="90"/>
      <c r="R1150" s="90"/>
      <c r="S1150" s="107" t="str">
        <f t="shared" si="58"/>
        <v>Open PDFIR FINALLY.IR 1024 (S19.CI.22-02)(10-00)</v>
      </c>
    </row>
    <row r="1151" spans="1:19" ht="80.099999999999994" hidden="1" customHeight="1" x14ac:dyDescent="0.3">
      <c r="A1151" s="450">
        <f t="shared" si="57"/>
        <v>1146</v>
      </c>
      <c r="B1151" s="451" t="s">
        <v>5817</v>
      </c>
      <c r="D1151" s="103" t="s">
        <v>76</v>
      </c>
      <c r="E1151" s="108" t="s">
        <v>1545</v>
      </c>
      <c r="F1151" s="429" t="s">
        <v>5850</v>
      </c>
      <c r="G1151" s="90" t="s">
        <v>195</v>
      </c>
      <c r="H1151" s="98">
        <v>45344</v>
      </c>
      <c r="I1151" s="98">
        <v>45344</v>
      </c>
      <c r="J1151" s="98" t="s">
        <v>1671</v>
      </c>
      <c r="K1151" s="90"/>
      <c r="L1151" s="206"/>
      <c r="M1151" s="98"/>
      <c r="N1151" s="98"/>
      <c r="O1151" s="98"/>
      <c r="P1151" s="90"/>
      <c r="Q1151" s="90"/>
      <c r="R1151" s="90"/>
      <c r="S1151" s="107" t="str">
        <f t="shared" si="58"/>
        <v>Open PDFIR FINALLY.IR 1018 (S19.CI.21-02)(10-00)</v>
      </c>
    </row>
    <row r="1152" spans="1:19" ht="80.099999999999994" hidden="1" customHeight="1" x14ac:dyDescent="0.3">
      <c r="A1152" s="450">
        <f t="shared" si="57"/>
        <v>1147</v>
      </c>
      <c r="B1152" s="451" t="s">
        <v>5934</v>
      </c>
      <c r="D1152" s="103" t="s">
        <v>76</v>
      </c>
      <c r="E1152" s="108" t="s">
        <v>1545</v>
      </c>
      <c r="F1152" s="429" t="s">
        <v>5939</v>
      </c>
      <c r="G1152" s="90" t="s">
        <v>195</v>
      </c>
      <c r="H1152" s="98">
        <v>45345</v>
      </c>
      <c r="I1152" s="98">
        <v>45345</v>
      </c>
      <c r="J1152" s="98" t="s">
        <v>62</v>
      </c>
      <c r="K1152" s="90"/>
      <c r="L1152" s="206"/>
      <c r="M1152" s="98"/>
      <c r="N1152" s="98"/>
      <c r="O1152" s="98"/>
      <c r="P1152" s="90"/>
      <c r="Q1152" s="90"/>
      <c r="R1152" s="90"/>
      <c r="S1152" s="107" t="str">
        <f t="shared" si="58"/>
        <v>Open PDFIR FINALLY.IR 1042 (S19.CI.23-02)(10-00)</v>
      </c>
    </row>
    <row r="1153" spans="1:19" ht="80.099999999999994" hidden="1" customHeight="1" x14ac:dyDescent="0.3">
      <c r="A1153" s="450">
        <f t="shared" si="57"/>
        <v>1148</v>
      </c>
      <c r="B1153" s="451" t="s">
        <v>8614</v>
      </c>
      <c r="D1153" s="108" t="s">
        <v>4383</v>
      </c>
      <c r="E1153" s="108" t="s">
        <v>1545</v>
      </c>
      <c r="F1153" s="429" t="s">
        <v>8615</v>
      </c>
      <c r="G1153" s="90" t="s">
        <v>195</v>
      </c>
      <c r="H1153" s="98">
        <v>45345</v>
      </c>
      <c r="I1153" s="98" t="s">
        <v>8659</v>
      </c>
      <c r="J1153" s="98" t="s">
        <v>62</v>
      </c>
      <c r="K1153" s="206"/>
      <c r="L1153" s="206"/>
      <c r="M1153" s="206"/>
      <c r="N1153" s="90"/>
      <c r="O1153" s="90"/>
      <c r="P1153" s="90"/>
      <c r="Q1153" s="90"/>
      <c r="R1153" s="90"/>
      <c r="S1153" s="107" t="str">
        <f t="shared" si="58"/>
        <v>Open PDFIR FINALLY.IR 1594 (S19.SU.23-02)(12-00)</v>
      </c>
    </row>
    <row r="1154" spans="1:19" ht="80.099999999999994" hidden="1" customHeight="1" x14ac:dyDescent="0.3">
      <c r="A1154" s="450">
        <f t="shared" si="57"/>
        <v>1149</v>
      </c>
      <c r="B1154" s="451" t="s">
        <v>9414</v>
      </c>
      <c r="D1154" s="108" t="s">
        <v>4383</v>
      </c>
      <c r="E1154" s="108" t="s">
        <v>1545</v>
      </c>
      <c r="F1154" s="429" t="s">
        <v>9449</v>
      </c>
      <c r="G1154" s="90" t="s">
        <v>195</v>
      </c>
      <c r="H1154" s="106">
        <v>45345</v>
      </c>
      <c r="I1154" s="106">
        <v>45345</v>
      </c>
      <c r="J1154" s="98" t="s">
        <v>62</v>
      </c>
      <c r="K1154" s="288"/>
      <c r="L1154" s="288"/>
      <c r="M1154" s="208"/>
      <c r="N1154" s="194"/>
      <c r="O1154" s="194"/>
      <c r="P1154" s="194"/>
      <c r="Q1154" s="194"/>
      <c r="R1154" s="194"/>
      <c r="S1154" s="107" t="str">
        <f t="shared" si="58"/>
        <v>Open PDFIR FINALLY.IR 1793 (S19.SU.23-02)(12-00)</v>
      </c>
    </row>
    <row r="1155" spans="1:19" ht="80.099999999999994" customHeight="1" x14ac:dyDescent="0.3">
      <c r="A1155" s="450">
        <f t="shared" si="57"/>
        <v>1150</v>
      </c>
      <c r="B1155" s="451" t="s">
        <v>5722</v>
      </c>
      <c r="D1155" s="103" t="s">
        <v>1140</v>
      </c>
      <c r="E1155" s="108" t="s">
        <v>1545</v>
      </c>
      <c r="F1155" s="429" t="s">
        <v>5723</v>
      </c>
      <c r="G1155" s="90" t="s">
        <v>195</v>
      </c>
      <c r="H1155" s="98">
        <v>45346</v>
      </c>
      <c r="I1155" s="98">
        <v>45346</v>
      </c>
      <c r="J1155" s="98" t="s">
        <v>1671</v>
      </c>
      <c r="K1155" s="90"/>
      <c r="L1155" s="206"/>
      <c r="M1155" s="98"/>
      <c r="N1155" s="98"/>
      <c r="O1155" s="98"/>
      <c r="P1155" s="90"/>
      <c r="Q1155" s="90"/>
      <c r="R1155" s="90"/>
      <c r="S1155" s="107" t="str">
        <f t="shared" si="58"/>
        <v>Open PDFIR FINALLY.IR 93 (S19.ELE.24-02)(10-00)</v>
      </c>
    </row>
    <row r="1156" spans="1:19" ht="80.099999999999994" customHeight="1" x14ac:dyDescent="0.3">
      <c r="A1156" s="450">
        <f t="shared" si="57"/>
        <v>1151</v>
      </c>
      <c r="B1156" s="451" t="s">
        <v>5721</v>
      </c>
      <c r="D1156" s="103" t="s">
        <v>1140</v>
      </c>
      <c r="E1156" s="108" t="s">
        <v>1545</v>
      </c>
      <c r="F1156" s="429" t="s">
        <v>5720</v>
      </c>
      <c r="G1156" s="90" t="s">
        <v>195</v>
      </c>
      <c r="H1156" s="98">
        <v>45346</v>
      </c>
      <c r="I1156" s="98">
        <v>45346</v>
      </c>
      <c r="J1156" s="98" t="s">
        <v>1671</v>
      </c>
      <c r="K1156" s="90"/>
      <c r="L1156" s="206"/>
      <c r="M1156" s="98"/>
      <c r="N1156" s="98"/>
      <c r="O1156" s="98"/>
      <c r="P1156" s="90"/>
      <c r="Q1156" s="90"/>
      <c r="R1156" s="90"/>
      <c r="S1156" s="107" t="str">
        <f t="shared" si="58"/>
        <v>Open PDFIR FINALLY.IR 92 (S19.ELE.24-02)(10-00)</v>
      </c>
    </row>
    <row r="1157" spans="1:19" ht="80.099999999999994" hidden="1" customHeight="1" x14ac:dyDescent="0.3">
      <c r="A1157" s="450">
        <f t="shared" si="57"/>
        <v>1152</v>
      </c>
      <c r="B1157" s="451" t="s">
        <v>5818</v>
      </c>
      <c r="D1157" s="103" t="s">
        <v>76</v>
      </c>
      <c r="E1157" s="108" t="s">
        <v>1545</v>
      </c>
      <c r="F1157" s="429" t="s">
        <v>5849</v>
      </c>
      <c r="G1157" s="90" t="s">
        <v>195</v>
      </c>
      <c r="H1157" s="98">
        <v>45346</v>
      </c>
      <c r="I1157" s="98">
        <v>45346</v>
      </c>
      <c r="J1157" s="98" t="s">
        <v>62</v>
      </c>
      <c r="K1157" s="90"/>
      <c r="L1157" s="206"/>
      <c r="M1157" s="98"/>
      <c r="N1157" s="98"/>
      <c r="O1157" s="98"/>
      <c r="P1157" s="90"/>
      <c r="Q1157" s="90"/>
      <c r="R1157" s="90"/>
      <c r="S1157" s="107" t="str">
        <f t="shared" si="58"/>
        <v>Open PDFIR FINALLY.IR 1019 (S19.CI.22-02)(10-00)</v>
      </c>
    </row>
    <row r="1158" spans="1:19" ht="80.099999999999994" hidden="1" customHeight="1" x14ac:dyDescent="0.3">
      <c r="A1158" s="450">
        <f t="shared" ref="A1158:A1221" si="59">ROW()-ROW($A$5)</f>
        <v>1153</v>
      </c>
      <c r="B1158" s="451" t="s">
        <v>5824</v>
      </c>
      <c r="D1158" s="103" t="s">
        <v>76</v>
      </c>
      <c r="E1158" s="108" t="s">
        <v>1545</v>
      </c>
      <c r="F1158" s="429" t="s">
        <v>5843</v>
      </c>
      <c r="G1158" s="90" t="s">
        <v>195</v>
      </c>
      <c r="H1158" s="98">
        <v>45346</v>
      </c>
      <c r="I1158" s="98">
        <v>45346</v>
      </c>
      <c r="J1158" s="98" t="s">
        <v>62</v>
      </c>
      <c r="K1158" s="90"/>
      <c r="L1158" s="206"/>
      <c r="M1158" s="98"/>
      <c r="N1158" s="98"/>
      <c r="O1158" s="98"/>
      <c r="P1158" s="90"/>
      <c r="Q1158" s="90"/>
      <c r="R1158" s="90"/>
      <c r="S1158" s="107" t="str">
        <f t="shared" ref="S1158:S1221" si="60">IF(B1158&gt;0,HYPERLINK(CONCATENATE("PDFIR FINALLY/",B1158,".pdf"),CONCATENATE("Open PDFIR FINALLY.",B1158)),"")</f>
        <v>Open PDFIR FINALLY.IR 1025 (S19.CI.24-02)(10-00)</v>
      </c>
    </row>
    <row r="1159" spans="1:19" ht="80.099999999999994" hidden="1" customHeight="1" x14ac:dyDescent="0.3">
      <c r="A1159" s="450">
        <f t="shared" si="59"/>
        <v>1154</v>
      </c>
      <c r="B1159" s="451" t="s">
        <v>5825</v>
      </c>
      <c r="D1159" s="103" t="s">
        <v>76</v>
      </c>
      <c r="E1159" s="108" t="s">
        <v>1545</v>
      </c>
      <c r="F1159" s="429" t="s">
        <v>5842</v>
      </c>
      <c r="G1159" s="90" t="s">
        <v>195</v>
      </c>
      <c r="H1159" s="98">
        <v>45346</v>
      </c>
      <c r="I1159" s="98">
        <v>45346</v>
      </c>
      <c r="J1159" s="98" t="s">
        <v>62</v>
      </c>
      <c r="K1159" s="90"/>
      <c r="L1159" s="206"/>
      <c r="M1159" s="98"/>
      <c r="N1159" s="98"/>
      <c r="O1159" s="98"/>
      <c r="P1159" s="90"/>
      <c r="Q1159" s="90"/>
      <c r="R1159" s="90"/>
      <c r="S1159" s="107" t="str">
        <f t="shared" si="60"/>
        <v>Open PDFIR FINALLY.IR 1026 (S19.CI.24-02)(10-00)</v>
      </c>
    </row>
    <row r="1160" spans="1:19" ht="80.099999999999994" customHeight="1" x14ac:dyDescent="0.3">
      <c r="A1160" s="450">
        <f t="shared" si="59"/>
        <v>1155</v>
      </c>
      <c r="B1160" s="451" t="s">
        <v>5784</v>
      </c>
      <c r="D1160" s="103" t="s">
        <v>1140</v>
      </c>
      <c r="E1160" s="108" t="s">
        <v>1545</v>
      </c>
      <c r="F1160" s="429" t="s">
        <v>5783</v>
      </c>
      <c r="G1160" s="90" t="s">
        <v>195</v>
      </c>
      <c r="H1160" s="98">
        <v>45347</v>
      </c>
      <c r="I1160" s="98">
        <v>45347</v>
      </c>
      <c r="J1160" s="98" t="s">
        <v>25</v>
      </c>
      <c r="K1160" s="90" t="s">
        <v>195</v>
      </c>
      <c r="L1160" s="98">
        <v>45349</v>
      </c>
      <c r="M1160" s="98">
        <v>45378</v>
      </c>
      <c r="N1160" s="98" t="s">
        <v>2631</v>
      </c>
      <c r="O1160" s="98"/>
      <c r="P1160" s="90"/>
      <c r="Q1160" s="90"/>
      <c r="R1160" s="90"/>
      <c r="S1160" s="107" t="str">
        <f t="shared" si="60"/>
        <v>Open PDFIR FINALLY.IR 94 (S19.ELE.25-02)(10-00)</v>
      </c>
    </row>
    <row r="1161" spans="1:19" ht="80.099999999999994" hidden="1" customHeight="1" x14ac:dyDescent="0.3">
      <c r="A1161" s="450">
        <f t="shared" si="59"/>
        <v>1156</v>
      </c>
      <c r="B1161" s="451" t="s">
        <v>5826</v>
      </c>
      <c r="D1161" s="103" t="s">
        <v>4383</v>
      </c>
      <c r="E1161" s="108" t="s">
        <v>1545</v>
      </c>
      <c r="F1161" s="429" t="s">
        <v>5841</v>
      </c>
      <c r="G1161" s="90" t="s">
        <v>195</v>
      </c>
      <c r="H1161" s="98">
        <v>45347</v>
      </c>
      <c r="I1161" s="98">
        <v>45347</v>
      </c>
      <c r="J1161" s="98" t="s">
        <v>25</v>
      </c>
      <c r="K1161" s="98" t="s">
        <v>195</v>
      </c>
      <c r="L1161" s="206">
        <v>45556</v>
      </c>
      <c r="M1161" s="98">
        <v>45556</v>
      </c>
      <c r="N1161" s="98" t="s">
        <v>62</v>
      </c>
      <c r="O1161" s="98"/>
      <c r="P1161" s="90"/>
      <c r="Q1161" s="90"/>
      <c r="R1161" s="90"/>
      <c r="S1161" s="107" t="str">
        <f t="shared" si="60"/>
        <v>Open PDFIR FINALLY.IR 1027 (S19.SU.25-02)(10-00)</v>
      </c>
    </row>
    <row r="1162" spans="1:19" ht="80.099999999999994" hidden="1" customHeight="1" x14ac:dyDescent="0.3">
      <c r="A1162" s="450">
        <f t="shared" si="59"/>
        <v>1157</v>
      </c>
      <c r="B1162" s="451" t="s">
        <v>5827</v>
      </c>
      <c r="D1162" s="103" t="s">
        <v>76</v>
      </c>
      <c r="E1162" s="108" t="s">
        <v>1545</v>
      </c>
      <c r="F1162" s="429" t="s">
        <v>5840</v>
      </c>
      <c r="G1162" s="90" t="s">
        <v>195</v>
      </c>
      <c r="H1162" s="98">
        <v>45347</v>
      </c>
      <c r="I1162" s="98">
        <v>45347</v>
      </c>
      <c r="J1162" s="98" t="s">
        <v>62</v>
      </c>
      <c r="K1162" s="90"/>
      <c r="L1162" s="206"/>
      <c r="M1162" s="98"/>
      <c r="N1162" s="98"/>
      <c r="O1162" s="98"/>
      <c r="P1162" s="90"/>
      <c r="Q1162" s="90"/>
      <c r="R1162" s="90"/>
      <c r="S1162" s="107" t="str">
        <f t="shared" si="60"/>
        <v>Open PDFIR FINALLY.IR 1029 (S19.CI.25-02)(10-00)</v>
      </c>
    </row>
    <row r="1163" spans="1:19" ht="80.099999999999994" hidden="1" customHeight="1" x14ac:dyDescent="0.3">
      <c r="A1163" s="450">
        <f t="shared" si="59"/>
        <v>1158</v>
      </c>
      <c r="B1163" s="451" t="s">
        <v>5828</v>
      </c>
      <c r="D1163" s="103" t="s">
        <v>76</v>
      </c>
      <c r="E1163" s="108" t="s">
        <v>1545</v>
      </c>
      <c r="F1163" s="429" t="s">
        <v>5839</v>
      </c>
      <c r="G1163" s="90" t="s">
        <v>195</v>
      </c>
      <c r="H1163" s="98">
        <v>45347</v>
      </c>
      <c r="I1163" s="98">
        <v>45347</v>
      </c>
      <c r="J1163" s="98" t="s">
        <v>62</v>
      </c>
      <c r="K1163" s="90"/>
      <c r="L1163" s="206"/>
      <c r="M1163" s="98"/>
      <c r="N1163" s="98"/>
      <c r="O1163" s="98"/>
      <c r="P1163" s="90"/>
      <c r="Q1163" s="90"/>
      <c r="R1163" s="90"/>
      <c r="S1163" s="107" t="str">
        <f t="shared" si="60"/>
        <v>Open PDFIR FINALLY.IR 1030 (S19.CI.25-02)(10-00)</v>
      </c>
    </row>
    <row r="1164" spans="1:19" ht="80.099999999999994" hidden="1" customHeight="1" x14ac:dyDescent="0.3">
      <c r="A1164" s="450">
        <f t="shared" si="59"/>
        <v>1159</v>
      </c>
      <c r="B1164" s="451" t="s">
        <v>5829</v>
      </c>
      <c r="D1164" s="103" t="s">
        <v>76</v>
      </c>
      <c r="E1164" s="108" t="s">
        <v>1545</v>
      </c>
      <c r="F1164" s="429" t="s">
        <v>5838</v>
      </c>
      <c r="G1164" s="90" t="s">
        <v>195</v>
      </c>
      <c r="H1164" s="98">
        <v>45347</v>
      </c>
      <c r="I1164" s="98">
        <v>45347</v>
      </c>
      <c r="J1164" s="98" t="s">
        <v>62</v>
      </c>
      <c r="K1164" s="90"/>
      <c r="L1164" s="206"/>
      <c r="M1164" s="98"/>
      <c r="N1164" s="98"/>
      <c r="O1164" s="98"/>
      <c r="P1164" s="90"/>
      <c r="Q1164" s="90"/>
      <c r="R1164" s="90"/>
      <c r="S1164" s="107" t="str">
        <f t="shared" si="60"/>
        <v>Open PDFIR FINALLY.IR 1031 (S19.CI.25-02)(10-00)</v>
      </c>
    </row>
    <row r="1165" spans="1:19" ht="80.099999999999994" hidden="1" customHeight="1" x14ac:dyDescent="0.3">
      <c r="A1165" s="450">
        <f t="shared" si="59"/>
        <v>1160</v>
      </c>
      <c r="B1165" s="451" t="s">
        <v>9431</v>
      </c>
      <c r="D1165" s="108" t="s">
        <v>4383</v>
      </c>
      <c r="E1165" s="108" t="s">
        <v>1545</v>
      </c>
      <c r="F1165" s="429" t="s">
        <v>9432</v>
      </c>
      <c r="G1165" s="90" t="s">
        <v>195</v>
      </c>
      <c r="H1165" s="106">
        <v>45347</v>
      </c>
      <c r="I1165" s="106">
        <v>45347</v>
      </c>
      <c r="J1165" s="98" t="s">
        <v>62</v>
      </c>
      <c r="K1165" s="288"/>
      <c r="L1165" s="288"/>
      <c r="M1165" s="208"/>
      <c r="N1165" s="194"/>
      <c r="O1165" s="194"/>
      <c r="P1165" s="194"/>
      <c r="Q1165" s="194"/>
      <c r="R1165" s="194"/>
      <c r="S1165" s="107" t="str">
        <f t="shared" si="60"/>
        <v>Open PDFIR FINALLY.IR 1810 (S19.SU.25-02)(12-00)</v>
      </c>
    </row>
    <row r="1166" spans="1:19" ht="80.099999999999994" hidden="1" customHeight="1" x14ac:dyDescent="0.3">
      <c r="A1166" s="450">
        <f t="shared" si="59"/>
        <v>1161</v>
      </c>
      <c r="B1166" s="451" t="s">
        <v>5815</v>
      </c>
      <c r="D1166" s="103" t="s">
        <v>4383</v>
      </c>
      <c r="E1166" s="108" t="s">
        <v>1545</v>
      </c>
      <c r="F1166" s="429" t="s">
        <v>5814</v>
      </c>
      <c r="G1166" s="90" t="s">
        <v>195</v>
      </c>
      <c r="H1166" s="98">
        <v>45348</v>
      </c>
      <c r="I1166" s="98">
        <v>45348</v>
      </c>
      <c r="J1166" s="98" t="s">
        <v>25</v>
      </c>
      <c r="K1166" s="98" t="s">
        <v>195</v>
      </c>
      <c r="L1166" s="206">
        <v>45556</v>
      </c>
      <c r="M1166" s="98">
        <v>45556</v>
      </c>
      <c r="N1166" s="98" t="s">
        <v>62</v>
      </c>
      <c r="O1166" s="98"/>
      <c r="P1166" s="90"/>
      <c r="Q1166" s="90"/>
      <c r="R1166" s="90"/>
      <c r="S1166" s="107" t="str">
        <f t="shared" si="60"/>
        <v>Open PDFIR FINALLY.IR 1028 (S19.SU.26-02)(10-00)</v>
      </c>
    </row>
    <row r="1167" spans="1:19" ht="80.099999999999994" hidden="1" customHeight="1" x14ac:dyDescent="0.3">
      <c r="A1167" s="450">
        <f t="shared" si="59"/>
        <v>1162</v>
      </c>
      <c r="B1167" s="451" t="s">
        <v>5833</v>
      </c>
      <c r="D1167" s="103" t="s">
        <v>76</v>
      </c>
      <c r="E1167" s="108" t="s">
        <v>1545</v>
      </c>
      <c r="F1167" s="429" t="s">
        <v>5834</v>
      </c>
      <c r="G1167" s="90" t="s">
        <v>195</v>
      </c>
      <c r="H1167" s="98">
        <v>45348</v>
      </c>
      <c r="I1167" s="98">
        <v>45348</v>
      </c>
      <c r="J1167" s="98" t="s">
        <v>62</v>
      </c>
      <c r="K1167" s="90"/>
      <c r="L1167" s="206"/>
      <c r="M1167" s="98"/>
      <c r="N1167" s="98"/>
      <c r="O1167" s="98"/>
      <c r="P1167" s="90"/>
      <c r="Q1167" s="90"/>
      <c r="R1167" s="90"/>
      <c r="S1167" s="107" t="str">
        <f t="shared" si="60"/>
        <v>Open PDFIR FINALLY.IR 1035 (S19.CI.26-02)(10-00)</v>
      </c>
    </row>
    <row r="1168" spans="1:19" ht="80.099999999999994" hidden="1" customHeight="1" x14ac:dyDescent="0.3">
      <c r="A1168" s="450">
        <f t="shared" si="59"/>
        <v>1163</v>
      </c>
      <c r="B1168" s="451" t="s">
        <v>6822</v>
      </c>
      <c r="D1168" s="103" t="s">
        <v>1634</v>
      </c>
      <c r="E1168" s="108" t="s">
        <v>1545</v>
      </c>
      <c r="F1168" s="429" t="s">
        <v>6665</v>
      </c>
      <c r="G1168" s="90" t="s">
        <v>195</v>
      </c>
      <c r="H1168" s="98">
        <v>45348</v>
      </c>
      <c r="I1168" s="98">
        <v>45348</v>
      </c>
      <c r="J1168" s="98" t="s">
        <v>62</v>
      </c>
      <c r="K1168" s="90"/>
      <c r="L1168" s="494"/>
      <c r="M1168" s="494"/>
      <c r="N1168" s="488"/>
      <c r="O1168" s="90"/>
      <c r="P1168" s="90"/>
      <c r="Q1168" s="90"/>
      <c r="R1168" s="90"/>
      <c r="S1168" s="107" t="str">
        <f t="shared" si="60"/>
        <v>Open PDFIR FINALLY.IR 1187 (S19.CI.26-02)(12-00)</v>
      </c>
    </row>
    <row r="1169" spans="1:19" ht="80.099999999999994" hidden="1" customHeight="1" x14ac:dyDescent="0.3">
      <c r="A1169" s="450">
        <f t="shared" si="59"/>
        <v>1164</v>
      </c>
      <c r="B1169" s="451" t="s">
        <v>5830</v>
      </c>
      <c r="D1169" s="103" t="s">
        <v>76</v>
      </c>
      <c r="E1169" s="108" t="s">
        <v>1545</v>
      </c>
      <c r="F1169" s="429" t="s">
        <v>5837</v>
      </c>
      <c r="G1169" s="90" t="s">
        <v>195</v>
      </c>
      <c r="H1169" s="98">
        <v>45348</v>
      </c>
      <c r="I1169" s="98">
        <v>45348</v>
      </c>
      <c r="J1169" s="98" t="s">
        <v>62</v>
      </c>
      <c r="K1169" s="90"/>
      <c r="L1169" s="206"/>
      <c r="M1169" s="98"/>
      <c r="N1169" s="98"/>
      <c r="O1169" s="98"/>
      <c r="P1169" s="90"/>
      <c r="Q1169" s="90"/>
      <c r="R1169" s="90"/>
      <c r="S1169" s="107" t="str">
        <f t="shared" si="60"/>
        <v>Open PDFIR FINALLY.IR 1032 (S19.CI.26-02)(10-00)</v>
      </c>
    </row>
    <row r="1170" spans="1:19" ht="80.099999999999994" hidden="1" customHeight="1" x14ac:dyDescent="0.3">
      <c r="A1170" s="450">
        <f t="shared" si="59"/>
        <v>1165</v>
      </c>
      <c r="B1170" s="451" t="s">
        <v>5831</v>
      </c>
      <c r="D1170" s="103" t="s">
        <v>76</v>
      </c>
      <c r="E1170" s="108" t="s">
        <v>1545</v>
      </c>
      <c r="F1170" s="429" t="s">
        <v>5836</v>
      </c>
      <c r="G1170" s="90" t="s">
        <v>195</v>
      </c>
      <c r="H1170" s="98">
        <v>45348</v>
      </c>
      <c r="I1170" s="98">
        <v>45348</v>
      </c>
      <c r="J1170" s="98" t="s">
        <v>62</v>
      </c>
      <c r="K1170" s="90"/>
      <c r="L1170" s="206"/>
      <c r="M1170" s="98"/>
      <c r="N1170" s="98"/>
      <c r="O1170" s="98"/>
      <c r="P1170" s="90"/>
      <c r="Q1170" s="90"/>
      <c r="R1170" s="90"/>
      <c r="S1170" s="107" t="str">
        <f t="shared" si="60"/>
        <v>Open PDFIR FINALLY.IR 1033 (S19.CI.26-02)(10-00)</v>
      </c>
    </row>
    <row r="1171" spans="1:19" ht="80.099999999999994" hidden="1" customHeight="1" x14ac:dyDescent="0.3">
      <c r="A1171" s="450">
        <f t="shared" si="59"/>
        <v>1166</v>
      </c>
      <c r="B1171" s="451" t="s">
        <v>5832</v>
      </c>
      <c r="D1171" s="103" t="s">
        <v>76</v>
      </c>
      <c r="E1171" s="108" t="s">
        <v>1545</v>
      </c>
      <c r="F1171" s="429" t="s">
        <v>5835</v>
      </c>
      <c r="G1171" s="90" t="s">
        <v>195</v>
      </c>
      <c r="H1171" s="98">
        <v>45348</v>
      </c>
      <c r="I1171" s="98">
        <v>45348</v>
      </c>
      <c r="J1171" s="98" t="s">
        <v>62</v>
      </c>
      <c r="K1171" s="90"/>
      <c r="L1171" s="206"/>
      <c r="M1171" s="98"/>
      <c r="N1171" s="98"/>
      <c r="O1171" s="98"/>
      <c r="P1171" s="90"/>
      <c r="Q1171" s="90"/>
      <c r="R1171" s="90"/>
      <c r="S1171" s="107" t="str">
        <f t="shared" si="60"/>
        <v>Open PDFIR FINALLY.IR 1034 (S19.CI.26-02)(10-00)</v>
      </c>
    </row>
    <row r="1172" spans="1:19" ht="80.099999999999994" customHeight="1" x14ac:dyDescent="0.3">
      <c r="A1172" s="450">
        <f t="shared" si="59"/>
        <v>1167</v>
      </c>
      <c r="B1172" s="451" t="s">
        <v>5853</v>
      </c>
      <c r="D1172" s="103" t="s">
        <v>1140</v>
      </c>
      <c r="E1172" s="108" t="s">
        <v>1545</v>
      </c>
      <c r="F1172" s="429" t="s">
        <v>5852</v>
      </c>
      <c r="G1172" s="90" t="s">
        <v>195</v>
      </c>
      <c r="H1172" s="98">
        <v>45349</v>
      </c>
      <c r="I1172" s="98">
        <v>45349</v>
      </c>
      <c r="J1172" s="98" t="s">
        <v>1671</v>
      </c>
      <c r="K1172" s="90"/>
      <c r="L1172" s="206"/>
      <c r="M1172" s="98"/>
      <c r="N1172" s="98"/>
      <c r="O1172" s="98"/>
      <c r="P1172" s="90"/>
      <c r="Q1172" s="90"/>
      <c r="R1172" s="90"/>
      <c r="S1172" s="107" t="str">
        <f t="shared" si="60"/>
        <v>Open PDFIR FINALLY.IR 95 (S19.ELE.27-02)(10-00)</v>
      </c>
    </row>
    <row r="1173" spans="1:19" ht="80.099999999999994" hidden="1" customHeight="1" x14ac:dyDescent="0.3">
      <c r="A1173" s="450">
        <f t="shared" si="59"/>
        <v>1168</v>
      </c>
      <c r="B1173" s="451" t="s">
        <v>5961</v>
      </c>
      <c r="D1173" s="103" t="s">
        <v>2735</v>
      </c>
      <c r="E1173" s="108" t="s">
        <v>5106</v>
      </c>
      <c r="F1173" s="429" t="s">
        <v>5965</v>
      </c>
      <c r="G1173" s="90" t="s">
        <v>195</v>
      </c>
      <c r="H1173" s="98">
        <v>45349</v>
      </c>
      <c r="I1173" s="98">
        <v>45454</v>
      </c>
      <c r="J1173" s="98" t="s">
        <v>1671</v>
      </c>
      <c r="K1173" s="90"/>
      <c r="L1173" s="206"/>
      <c r="M1173" s="206"/>
      <c r="N1173" s="98"/>
      <c r="O1173" s="98"/>
      <c r="P1173" s="90"/>
      <c r="Q1173" s="90"/>
      <c r="R1173" s="90"/>
      <c r="S1173" s="107" t="str">
        <f t="shared" si="60"/>
        <v>Open PDFIR FINALLY.IR 1052 (S19.ARCH.27-02)(10-00)</v>
      </c>
    </row>
    <row r="1174" spans="1:19" ht="80.099999999999994" hidden="1" customHeight="1" x14ac:dyDescent="0.3">
      <c r="A1174" s="450">
        <f t="shared" si="59"/>
        <v>1169</v>
      </c>
      <c r="B1174" s="451" t="s">
        <v>6832</v>
      </c>
      <c r="D1174" s="103" t="s">
        <v>1634</v>
      </c>
      <c r="E1174" s="108" t="s">
        <v>1545</v>
      </c>
      <c r="F1174" s="429" t="s">
        <v>6676</v>
      </c>
      <c r="G1174" s="90" t="s">
        <v>195</v>
      </c>
      <c r="H1174" s="98">
        <v>45349</v>
      </c>
      <c r="I1174" s="98">
        <v>45349</v>
      </c>
      <c r="J1174" s="98" t="s">
        <v>62</v>
      </c>
      <c r="K1174" s="90"/>
      <c r="L1174" s="206"/>
      <c r="M1174" s="206"/>
      <c r="N1174" s="90"/>
      <c r="O1174" s="90"/>
      <c r="P1174" s="90"/>
      <c r="Q1174" s="90"/>
      <c r="R1174" s="90"/>
      <c r="S1174" s="107" t="str">
        <f t="shared" si="60"/>
        <v>Open PDFIR FINALLY.IR 1198 (S19.CI.27-02)(12-00)</v>
      </c>
    </row>
    <row r="1175" spans="1:19" ht="80.099999999999994" hidden="1" customHeight="1" x14ac:dyDescent="0.3">
      <c r="A1175" s="450">
        <f t="shared" si="59"/>
        <v>1170</v>
      </c>
      <c r="B1175" s="451" t="s">
        <v>6814</v>
      </c>
      <c r="D1175" s="103" t="s">
        <v>1634</v>
      </c>
      <c r="E1175" s="108" t="s">
        <v>1545</v>
      </c>
      <c r="F1175" s="429" t="s">
        <v>6657</v>
      </c>
      <c r="G1175" s="90" t="s">
        <v>195</v>
      </c>
      <c r="H1175" s="98">
        <v>45349</v>
      </c>
      <c r="I1175" s="98">
        <v>45349</v>
      </c>
      <c r="J1175" s="98" t="s">
        <v>62</v>
      </c>
      <c r="K1175" s="90"/>
      <c r="L1175" s="494"/>
      <c r="M1175" s="494"/>
      <c r="N1175" s="488"/>
      <c r="O1175" s="90"/>
      <c r="P1175" s="90"/>
      <c r="Q1175" s="90"/>
      <c r="R1175" s="90"/>
      <c r="S1175" s="107" t="str">
        <f t="shared" si="60"/>
        <v>Open PDFIR FINALLY.IR 1179 (S19.CI.27-02)(12-00)</v>
      </c>
    </row>
    <row r="1176" spans="1:19" ht="80.099999999999994" customHeight="1" x14ac:dyDescent="0.3">
      <c r="A1176" s="450">
        <f t="shared" si="59"/>
        <v>1171</v>
      </c>
      <c r="B1176" s="451" t="s">
        <v>5864</v>
      </c>
      <c r="D1176" s="103" t="s">
        <v>1140</v>
      </c>
      <c r="E1176" s="108" t="s">
        <v>1545</v>
      </c>
      <c r="F1176" s="429" t="s">
        <v>5865</v>
      </c>
      <c r="G1176" s="90" t="s">
        <v>195</v>
      </c>
      <c r="H1176" s="98">
        <v>45350</v>
      </c>
      <c r="I1176" s="98">
        <v>45350</v>
      </c>
      <c r="J1176" s="98" t="s">
        <v>1671</v>
      </c>
      <c r="K1176" s="90"/>
      <c r="L1176" s="206"/>
      <c r="M1176" s="98"/>
      <c r="N1176" s="98"/>
      <c r="O1176" s="98"/>
      <c r="P1176" s="90"/>
      <c r="Q1176" s="90"/>
      <c r="R1176" s="90"/>
      <c r="S1176" s="107" t="str">
        <f t="shared" si="60"/>
        <v>Open PDFIR FINALLY.IR 96 (S19.ELE.28-02)(10-00)</v>
      </c>
    </row>
    <row r="1177" spans="1:19" ht="80.099999999999994" hidden="1" customHeight="1" x14ac:dyDescent="0.3">
      <c r="A1177" s="450">
        <f t="shared" si="59"/>
        <v>1172</v>
      </c>
      <c r="B1177" s="451" t="s">
        <v>5962</v>
      </c>
      <c r="D1177" s="103" t="s">
        <v>2735</v>
      </c>
      <c r="E1177" s="108" t="s">
        <v>5106</v>
      </c>
      <c r="F1177" s="429" t="s">
        <v>5966</v>
      </c>
      <c r="G1177" s="90" t="s">
        <v>195</v>
      </c>
      <c r="H1177" s="98">
        <v>45350</v>
      </c>
      <c r="I1177" s="98">
        <v>45454</v>
      </c>
      <c r="J1177" s="98" t="s">
        <v>1671</v>
      </c>
      <c r="K1177" s="90"/>
      <c r="L1177" s="206"/>
      <c r="M1177" s="206"/>
      <c r="N1177" s="98"/>
      <c r="O1177" s="98"/>
      <c r="P1177" s="90"/>
      <c r="Q1177" s="90"/>
      <c r="R1177" s="90"/>
      <c r="S1177" s="107" t="str">
        <f t="shared" si="60"/>
        <v>Open PDFIR FINALLY.IR 1053 (S19.ARCH.28-02)(10-00)</v>
      </c>
    </row>
    <row r="1178" spans="1:19" ht="80.099999999999994" hidden="1" customHeight="1" x14ac:dyDescent="0.3">
      <c r="A1178" s="450">
        <f t="shared" si="59"/>
        <v>1173</v>
      </c>
      <c r="B1178" s="451" t="s">
        <v>5862</v>
      </c>
      <c r="D1178" s="103" t="s">
        <v>4383</v>
      </c>
      <c r="E1178" s="108" t="s">
        <v>1545</v>
      </c>
      <c r="F1178" s="429" t="s">
        <v>5866</v>
      </c>
      <c r="G1178" s="90" t="s">
        <v>195</v>
      </c>
      <c r="H1178" s="98">
        <v>45350</v>
      </c>
      <c r="I1178" s="98">
        <v>45350</v>
      </c>
      <c r="J1178" s="98" t="s">
        <v>62</v>
      </c>
      <c r="K1178" s="90"/>
      <c r="L1178" s="206"/>
      <c r="M1178" s="98"/>
      <c r="N1178" s="98"/>
      <c r="O1178" s="98"/>
      <c r="P1178" s="90"/>
      <c r="Q1178" s="90"/>
      <c r="R1178" s="90"/>
      <c r="S1178" s="107" t="str">
        <f t="shared" si="60"/>
        <v>Open PDFIR FINALLY.IR 1039 (S19.SU.28-02)(10-00)</v>
      </c>
    </row>
    <row r="1179" spans="1:19" ht="80.099999999999994" hidden="1" customHeight="1" x14ac:dyDescent="0.3">
      <c r="A1179" s="450">
        <f t="shared" si="59"/>
        <v>1174</v>
      </c>
      <c r="B1179" s="451" t="s">
        <v>5860</v>
      </c>
      <c r="D1179" s="103" t="s">
        <v>4383</v>
      </c>
      <c r="E1179" s="108" t="s">
        <v>1545</v>
      </c>
      <c r="F1179" s="429" t="s">
        <v>5869</v>
      </c>
      <c r="G1179" s="90" t="s">
        <v>195</v>
      </c>
      <c r="H1179" s="98">
        <v>45350</v>
      </c>
      <c r="I1179" s="98">
        <v>45350</v>
      </c>
      <c r="J1179" s="98" t="s">
        <v>62</v>
      </c>
      <c r="K1179" s="90"/>
      <c r="L1179" s="206"/>
      <c r="M1179" s="98"/>
      <c r="N1179" s="98"/>
      <c r="O1179" s="98"/>
      <c r="P1179" s="90"/>
      <c r="Q1179" s="90"/>
      <c r="R1179" s="90"/>
      <c r="S1179" s="107" t="str">
        <f t="shared" si="60"/>
        <v>Open PDFIR FINALLY.IR 1036 (S19.SU.28-02)(10-00)</v>
      </c>
    </row>
    <row r="1180" spans="1:19" ht="80.099999999999994" hidden="1" customHeight="1" x14ac:dyDescent="0.3">
      <c r="A1180" s="450">
        <f t="shared" si="59"/>
        <v>1175</v>
      </c>
      <c r="B1180" s="451" t="s">
        <v>5861</v>
      </c>
      <c r="D1180" s="103" t="s">
        <v>4383</v>
      </c>
      <c r="E1180" s="108" t="s">
        <v>1545</v>
      </c>
      <c r="F1180" s="429" t="s">
        <v>5867</v>
      </c>
      <c r="G1180" s="90" t="s">
        <v>195</v>
      </c>
      <c r="H1180" s="98">
        <v>45350</v>
      </c>
      <c r="I1180" s="98">
        <v>45350</v>
      </c>
      <c r="J1180" s="98" t="s">
        <v>25</v>
      </c>
      <c r="K1180" s="98" t="s">
        <v>195</v>
      </c>
      <c r="L1180" s="206">
        <v>45556</v>
      </c>
      <c r="M1180" s="98">
        <v>45556</v>
      </c>
      <c r="N1180" s="98" t="s">
        <v>62</v>
      </c>
      <c r="O1180" s="98"/>
      <c r="P1180" s="90"/>
      <c r="Q1180" s="90"/>
      <c r="R1180" s="90"/>
      <c r="S1180" s="107" t="str">
        <f t="shared" si="60"/>
        <v>Open PDFIR FINALLY.IR 1038 (S19.SU.28-02)(10-00)</v>
      </c>
    </row>
    <row r="1181" spans="1:19" ht="80.099999999999994" hidden="1" customHeight="1" x14ac:dyDescent="0.3">
      <c r="A1181" s="450">
        <f t="shared" si="59"/>
        <v>1176</v>
      </c>
      <c r="B1181" s="451" t="s">
        <v>5976</v>
      </c>
      <c r="D1181" s="103" t="s">
        <v>2735</v>
      </c>
      <c r="E1181" s="108" t="s">
        <v>5106</v>
      </c>
      <c r="F1181" s="429" t="s">
        <v>5977</v>
      </c>
      <c r="G1181" s="90" t="s">
        <v>195</v>
      </c>
      <c r="H1181" s="98">
        <v>45350</v>
      </c>
      <c r="I1181" s="98">
        <v>45350</v>
      </c>
      <c r="J1181" s="98" t="s">
        <v>62</v>
      </c>
      <c r="K1181" s="90"/>
      <c r="L1181" s="206"/>
      <c r="M1181" s="206"/>
      <c r="N1181" s="90"/>
      <c r="O1181" s="90"/>
      <c r="P1181" s="90"/>
      <c r="Q1181" s="90"/>
      <c r="R1181" s="90"/>
      <c r="S1181" s="107" t="str">
        <f t="shared" si="60"/>
        <v>Open PDFIR FINALLY.IR 1059 (S19.ARCH.28-02)(10-00)</v>
      </c>
    </row>
    <row r="1182" spans="1:19" ht="80.099999999999994" hidden="1" customHeight="1" x14ac:dyDescent="0.3">
      <c r="A1182" s="450">
        <f t="shared" si="59"/>
        <v>1177</v>
      </c>
      <c r="B1182" s="451" t="s">
        <v>9427</v>
      </c>
      <c r="D1182" s="108" t="s">
        <v>4383</v>
      </c>
      <c r="E1182" s="108" t="s">
        <v>1545</v>
      </c>
      <c r="F1182" s="429" t="s">
        <v>9436</v>
      </c>
      <c r="G1182" s="90" t="s">
        <v>195</v>
      </c>
      <c r="H1182" s="106">
        <v>45350</v>
      </c>
      <c r="I1182" s="106">
        <v>45350</v>
      </c>
      <c r="J1182" s="98" t="s">
        <v>62</v>
      </c>
      <c r="K1182" s="288"/>
      <c r="L1182" s="493"/>
      <c r="M1182" s="497"/>
      <c r="N1182" s="499"/>
      <c r="O1182" s="194"/>
      <c r="P1182" s="194"/>
      <c r="Q1182" s="194"/>
      <c r="R1182" s="194"/>
      <c r="S1182" s="107" t="str">
        <f t="shared" si="60"/>
        <v>Open PDFIR FINALLY.IR 1806 (S19.SU.28-02)(12-00)</v>
      </c>
    </row>
    <row r="1183" spans="1:19" ht="80.099999999999994" hidden="1" customHeight="1" x14ac:dyDescent="0.3">
      <c r="A1183" s="450">
        <f t="shared" si="59"/>
        <v>1178</v>
      </c>
      <c r="B1183" s="451" t="s">
        <v>5863</v>
      </c>
      <c r="D1183" s="103" t="s">
        <v>76</v>
      </c>
      <c r="E1183" s="108" t="s">
        <v>1545</v>
      </c>
      <c r="F1183" s="429" t="s">
        <v>5868</v>
      </c>
      <c r="G1183" s="90" t="s">
        <v>195</v>
      </c>
      <c r="H1183" s="98">
        <v>45350</v>
      </c>
      <c r="I1183" s="98">
        <v>45350</v>
      </c>
      <c r="J1183" s="98" t="s">
        <v>62</v>
      </c>
      <c r="K1183" s="90"/>
      <c r="L1183" s="206"/>
      <c r="M1183" s="98"/>
      <c r="N1183" s="98"/>
      <c r="O1183" s="98"/>
      <c r="P1183" s="90"/>
      <c r="Q1183" s="90"/>
      <c r="R1183" s="90"/>
      <c r="S1183" s="107" t="str">
        <f t="shared" si="60"/>
        <v>Open PDFIR FINALLY.IR 1037 (S19.CI.28-02)(10-00)</v>
      </c>
    </row>
    <row r="1184" spans="1:19" ht="80.099999999999994" customHeight="1" x14ac:dyDescent="0.3">
      <c r="A1184" s="450">
        <f t="shared" si="59"/>
        <v>1179</v>
      </c>
      <c r="B1184" s="451" t="s">
        <v>5890</v>
      </c>
      <c r="D1184" s="103" t="s">
        <v>1140</v>
      </c>
      <c r="E1184" s="108" t="s">
        <v>1545</v>
      </c>
      <c r="F1184" s="429" t="s">
        <v>5899</v>
      </c>
      <c r="G1184" s="90" t="s">
        <v>195</v>
      </c>
      <c r="H1184" s="98">
        <v>45351</v>
      </c>
      <c r="I1184" s="98">
        <v>45378</v>
      </c>
      <c r="J1184" s="98" t="s">
        <v>1671</v>
      </c>
      <c r="K1184" s="90"/>
      <c r="L1184" s="206"/>
      <c r="M1184" s="98"/>
      <c r="N1184" s="98"/>
      <c r="O1184" s="98"/>
      <c r="P1184" s="90"/>
      <c r="Q1184" s="90"/>
      <c r="R1184" s="90"/>
      <c r="S1184" s="107" t="str">
        <f t="shared" si="60"/>
        <v>Open PDFIR FINALLY.IR 97 (S19.ELE.29-02)(10-00)</v>
      </c>
    </row>
    <row r="1185" spans="1:19" ht="80.099999999999994" customHeight="1" x14ac:dyDescent="0.3">
      <c r="A1185" s="450">
        <f t="shared" si="59"/>
        <v>1180</v>
      </c>
      <c r="B1185" s="451" t="s">
        <v>5892</v>
      </c>
      <c r="D1185" s="103" t="s">
        <v>1140</v>
      </c>
      <c r="E1185" s="108" t="s">
        <v>1545</v>
      </c>
      <c r="F1185" s="429" t="s">
        <v>5897</v>
      </c>
      <c r="G1185" s="90" t="s">
        <v>195</v>
      </c>
      <c r="H1185" s="98">
        <v>45351</v>
      </c>
      <c r="I1185" s="98">
        <v>45351</v>
      </c>
      <c r="J1185" s="98" t="s">
        <v>1671</v>
      </c>
      <c r="K1185" s="90"/>
      <c r="L1185" s="206"/>
      <c r="M1185" s="98"/>
      <c r="N1185" s="98"/>
      <c r="O1185" s="98"/>
      <c r="P1185" s="90"/>
      <c r="Q1185" s="90"/>
      <c r="R1185" s="90"/>
      <c r="S1185" s="107" t="str">
        <f t="shared" si="60"/>
        <v>Open PDFIR FINALLY.IR 99 (S19.ELE.29-02)(10-00)</v>
      </c>
    </row>
    <row r="1186" spans="1:19" ht="80.099999999999994" customHeight="1" x14ac:dyDescent="0.3">
      <c r="A1186" s="450">
        <f t="shared" si="59"/>
        <v>1181</v>
      </c>
      <c r="B1186" s="451" t="s">
        <v>5891</v>
      </c>
      <c r="D1186" s="103" t="s">
        <v>1140</v>
      </c>
      <c r="E1186" s="108" t="s">
        <v>5106</v>
      </c>
      <c r="F1186" s="429" t="s">
        <v>5898</v>
      </c>
      <c r="G1186" s="90" t="s">
        <v>195</v>
      </c>
      <c r="H1186" s="98">
        <v>45351</v>
      </c>
      <c r="I1186" s="98">
        <v>45351</v>
      </c>
      <c r="J1186" s="98" t="s">
        <v>1671</v>
      </c>
      <c r="K1186" s="90"/>
      <c r="L1186" s="206"/>
      <c r="M1186" s="98"/>
      <c r="N1186" s="98"/>
      <c r="O1186" s="98"/>
      <c r="P1186" s="90"/>
      <c r="Q1186" s="90"/>
      <c r="R1186" s="90"/>
      <c r="S1186" s="107" t="str">
        <f t="shared" si="60"/>
        <v>Open PDFIR FINALLY.IR 98 (S19.ELE.29-02)(10-00)</v>
      </c>
    </row>
    <row r="1187" spans="1:19" ht="80.099999999999994" hidden="1" customHeight="1" x14ac:dyDescent="0.3">
      <c r="A1187" s="450">
        <f t="shared" si="59"/>
        <v>1182</v>
      </c>
      <c r="B1187" s="451" t="s">
        <v>5963</v>
      </c>
      <c r="D1187" s="103" t="s">
        <v>2735</v>
      </c>
      <c r="E1187" s="108" t="s">
        <v>5106</v>
      </c>
      <c r="F1187" s="429" t="s">
        <v>5967</v>
      </c>
      <c r="G1187" s="90" t="s">
        <v>195</v>
      </c>
      <c r="H1187" s="98">
        <v>45351</v>
      </c>
      <c r="I1187" s="98">
        <v>45454</v>
      </c>
      <c r="J1187" s="98" t="s">
        <v>1671</v>
      </c>
      <c r="K1187" s="90"/>
      <c r="L1187" s="206"/>
      <c r="M1187" s="206"/>
      <c r="N1187" s="90"/>
      <c r="O1187" s="90"/>
      <c r="P1187" s="90"/>
      <c r="Q1187" s="90"/>
      <c r="R1187" s="90"/>
      <c r="S1187" s="107" t="str">
        <f t="shared" si="60"/>
        <v>Open PDFIR FINALLY.IR 1054 (S19.ARCH.29-02)(10-00)</v>
      </c>
    </row>
    <row r="1188" spans="1:19" ht="80.099999999999994" hidden="1" customHeight="1" x14ac:dyDescent="0.3">
      <c r="A1188" s="450">
        <f t="shared" si="59"/>
        <v>1183</v>
      </c>
      <c r="B1188" s="451" t="s">
        <v>5960</v>
      </c>
      <c r="D1188" s="103" t="s">
        <v>2735</v>
      </c>
      <c r="E1188" s="108" t="s">
        <v>5106</v>
      </c>
      <c r="F1188" s="429" t="s">
        <v>5964</v>
      </c>
      <c r="G1188" s="90" t="s">
        <v>195</v>
      </c>
      <c r="H1188" s="98">
        <v>45351</v>
      </c>
      <c r="I1188" s="98">
        <v>45351</v>
      </c>
      <c r="J1188" s="461" t="s">
        <v>1671</v>
      </c>
      <c r="K1188" s="90"/>
      <c r="L1188" s="206"/>
      <c r="M1188" s="98"/>
      <c r="N1188" s="98"/>
      <c r="O1188" s="98"/>
      <c r="P1188" s="90"/>
      <c r="Q1188" s="90"/>
      <c r="R1188" s="90"/>
      <c r="S1188" s="107" t="str">
        <f t="shared" si="60"/>
        <v>Open PDFIR FINALLY.IR 1050 (S19.ARCH.29-02)(10-00)</v>
      </c>
    </row>
    <row r="1189" spans="1:19" ht="80.099999999999994" hidden="1" customHeight="1" x14ac:dyDescent="0.3">
      <c r="A1189" s="450">
        <f t="shared" si="59"/>
        <v>1184</v>
      </c>
      <c r="B1189" s="451" t="s">
        <v>9161</v>
      </c>
      <c r="D1189" s="108" t="s">
        <v>76</v>
      </c>
      <c r="E1189" s="108" t="s">
        <v>1545</v>
      </c>
      <c r="F1189" s="429" t="s">
        <v>9217</v>
      </c>
      <c r="G1189" s="90" t="s">
        <v>195</v>
      </c>
      <c r="H1189" s="106">
        <v>45351</v>
      </c>
      <c r="I1189" s="106">
        <v>45351</v>
      </c>
      <c r="J1189" s="98" t="s">
        <v>62</v>
      </c>
      <c r="K1189" s="288"/>
      <c r="L1189" s="288"/>
      <c r="M1189" s="208"/>
      <c r="N1189" s="194"/>
      <c r="O1189" s="194"/>
      <c r="P1189" s="194"/>
      <c r="Q1189" s="194"/>
      <c r="R1189" s="194"/>
      <c r="S1189" s="107" t="str">
        <f t="shared" si="60"/>
        <v>Open PDFIR FINALLY.IR 1720 (S19.CI.29-02)(12-00)</v>
      </c>
    </row>
    <row r="1190" spans="1:19" ht="80.099999999999994" hidden="1" customHeight="1" x14ac:dyDescent="0.3">
      <c r="A1190" s="450">
        <f t="shared" si="59"/>
        <v>1185</v>
      </c>
      <c r="B1190" s="451" t="s">
        <v>8853</v>
      </c>
      <c r="C1190" s="110" t="s">
        <v>5041</v>
      </c>
      <c r="D1190" s="103" t="s">
        <v>76</v>
      </c>
      <c r="E1190" s="108" t="s">
        <v>1545</v>
      </c>
      <c r="F1190" s="429" t="s">
        <v>8852</v>
      </c>
      <c r="G1190" s="90" t="s">
        <v>195</v>
      </c>
      <c r="H1190" s="98">
        <v>45351</v>
      </c>
      <c r="I1190" s="98">
        <v>45351</v>
      </c>
      <c r="J1190" s="98" t="s">
        <v>62</v>
      </c>
      <c r="K1190" s="90"/>
      <c r="L1190" s="206"/>
      <c r="M1190" s="206"/>
      <c r="N1190" s="90"/>
      <c r="O1190" s="90"/>
      <c r="P1190" s="90"/>
      <c r="Q1190" s="90"/>
      <c r="R1190" s="90"/>
      <c r="S1190" s="107" t="str">
        <f t="shared" si="60"/>
        <v>Open PDFIR FINALLY.IR 902 (S19.CI.29-02)(10-00)</v>
      </c>
    </row>
    <row r="1191" spans="1:19" ht="80.099999999999994" hidden="1" customHeight="1" x14ac:dyDescent="0.3">
      <c r="A1191" s="450">
        <f t="shared" si="59"/>
        <v>1186</v>
      </c>
      <c r="B1191" s="451" t="s">
        <v>6785</v>
      </c>
      <c r="D1191" s="103" t="s">
        <v>1634</v>
      </c>
      <c r="E1191" s="108" t="s">
        <v>1545</v>
      </c>
      <c r="F1191" s="429" t="s">
        <v>6796</v>
      </c>
      <c r="G1191" s="90" t="s">
        <v>195</v>
      </c>
      <c r="H1191" s="98">
        <v>45351</v>
      </c>
      <c r="I1191" s="98">
        <v>45351</v>
      </c>
      <c r="J1191" s="98" t="s">
        <v>62</v>
      </c>
      <c r="K1191" s="90"/>
      <c r="L1191" s="206"/>
      <c r="M1191" s="206"/>
      <c r="N1191" s="90"/>
      <c r="O1191" s="90"/>
      <c r="P1191" s="90"/>
      <c r="Q1191" s="90"/>
      <c r="R1191" s="90"/>
      <c r="S1191" s="107" t="str">
        <f t="shared" si="60"/>
        <v>Open PDFIR FINALLY.IR 1234 (S19.CI.29-02)(12-00)</v>
      </c>
    </row>
    <row r="1192" spans="1:19" ht="80.099999999999994" hidden="1" customHeight="1" x14ac:dyDescent="0.3">
      <c r="A1192" s="450">
        <f t="shared" si="59"/>
        <v>1187</v>
      </c>
      <c r="B1192" s="451" t="s">
        <v>8849</v>
      </c>
      <c r="D1192" s="108" t="s">
        <v>1634</v>
      </c>
      <c r="E1192" s="108" t="s">
        <v>1545</v>
      </c>
      <c r="F1192" s="429" t="s">
        <v>8848</v>
      </c>
      <c r="G1192" s="90" t="s">
        <v>195</v>
      </c>
      <c r="H1192" s="98">
        <v>45351</v>
      </c>
      <c r="I1192" s="98">
        <v>45351</v>
      </c>
      <c r="J1192" s="98" t="s">
        <v>62</v>
      </c>
      <c r="K1192" s="206"/>
      <c r="L1192" s="206"/>
      <c r="M1192" s="206"/>
      <c r="N1192" s="90"/>
      <c r="O1192" s="90"/>
      <c r="P1192" s="90"/>
      <c r="Q1192" s="90"/>
      <c r="R1192" s="90"/>
      <c r="S1192" s="107" t="str">
        <f t="shared" si="60"/>
        <v>Open PDFIR FINALLY.IR 1613 (S19.CI.29-02)(12-00)</v>
      </c>
    </row>
    <row r="1193" spans="1:19" ht="80.099999999999994" hidden="1" customHeight="1" x14ac:dyDescent="0.3">
      <c r="A1193" s="450">
        <f t="shared" si="59"/>
        <v>1188</v>
      </c>
      <c r="B1193" s="451" t="s">
        <v>5959</v>
      </c>
      <c r="D1193" s="103" t="s">
        <v>76</v>
      </c>
      <c r="E1193" s="108" t="s">
        <v>1545</v>
      </c>
      <c r="F1193" s="429" t="s">
        <v>5958</v>
      </c>
      <c r="G1193" s="90" t="s">
        <v>195</v>
      </c>
      <c r="H1193" s="98">
        <v>45351</v>
      </c>
      <c r="I1193" s="98">
        <v>45351</v>
      </c>
      <c r="J1193" s="98" t="s">
        <v>62</v>
      </c>
      <c r="K1193" s="90"/>
      <c r="L1193" s="206"/>
      <c r="M1193" s="98"/>
      <c r="N1193" s="98"/>
      <c r="O1193" s="98"/>
      <c r="P1193" s="90"/>
      <c r="Q1193" s="90"/>
      <c r="R1193" s="90"/>
      <c r="S1193" s="107" t="str">
        <f t="shared" si="60"/>
        <v>Open PDFIR FINALLY.IR 1049 (S19.CI.29-02)(10-00)</v>
      </c>
    </row>
    <row r="1194" spans="1:19" ht="80.099999999999994" hidden="1" customHeight="1" x14ac:dyDescent="0.3">
      <c r="A1194" s="450">
        <f t="shared" si="59"/>
        <v>1189</v>
      </c>
      <c r="B1194" s="451" t="s">
        <v>6090</v>
      </c>
      <c r="D1194" s="103" t="s">
        <v>76</v>
      </c>
      <c r="E1194" s="108" t="s">
        <v>1545</v>
      </c>
      <c r="F1194" s="429" t="s">
        <v>6131</v>
      </c>
      <c r="G1194" s="90" t="s">
        <v>195</v>
      </c>
      <c r="H1194" s="98">
        <v>45351</v>
      </c>
      <c r="I1194" s="98">
        <v>45351</v>
      </c>
      <c r="J1194" s="98" t="s">
        <v>62</v>
      </c>
      <c r="K1194" s="90"/>
      <c r="L1194" s="206"/>
      <c r="M1194" s="206"/>
      <c r="N1194" s="90"/>
      <c r="O1194" s="90"/>
      <c r="P1194" s="90"/>
      <c r="Q1194" s="90"/>
      <c r="R1194" s="90"/>
      <c r="S1194" s="107" t="str">
        <f t="shared" si="60"/>
        <v>Open PDFIR FINALLY.IR 1092 (S19.CI.29-02)(10-00)</v>
      </c>
    </row>
    <row r="1195" spans="1:19" ht="80.099999999999994" hidden="1" customHeight="1" x14ac:dyDescent="0.3">
      <c r="A1195" s="450">
        <f t="shared" si="59"/>
        <v>1190</v>
      </c>
      <c r="B1195" s="451" t="s">
        <v>7401</v>
      </c>
      <c r="D1195" s="103" t="s">
        <v>2735</v>
      </c>
      <c r="E1195" s="108" t="s">
        <v>5106</v>
      </c>
      <c r="F1195" s="429" t="s">
        <v>7418</v>
      </c>
      <c r="G1195" s="90" t="s">
        <v>195</v>
      </c>
      <c r="H1195" s="98">
        <v>45352</v>
      </c>
      <c r="I1195" s="98">
        <v>45352</v>
      </c>
      <c r="J1195" s="98" t="s">
        <v>25</v>
      </c>
      <c r="K1195" s="90"/>
      <c r="L1195" s="206"/>
      <c r="M1195" s="206"/>
      <c r="N1195" s="90"/>
      <c r="O1195" s="90"/>
      <c r="P1195" s="90"/>
      <c r="Q1195" s="90"/>
      <c r="R1195" s="90"/>
      <c r="S1195" s="107" t="str">
        <f t="shared" si="60"/>
        <v>Open PDFIR FINALLY.IR 1405 (S19.ARCH.01-03)(12-00)</v>
      </c>
    </row>
    <row r="1196" spans="1:19" ht="80.099999999999994" hidden="1" customHeight="1" x14ac:dyDescent="0.3">
      <c r="A1196" s="450">
        <f t="shared" si="59"/>
        <v>1191</v>
      </c>
      <c r="B1196" s="451" t="s">
        <v>9415</v>
      </c>
      <c r="D1196" s="108" t="s">
        <v>4383</v>
      </c>
      <c r="E1196" s="108" t="s">
        <v>1545</v>
      </c>
      <c r="F1196" s="429" t="s">
        <v>9448</v>
      </c>
      <c r="G1196" s="90" t="s">
        <v>195</v>
      </c>
      <c r="H1196" s="106">
        <v>45352</v>
      </c>
      <c r="I1196" s="106">
        <v>45352</v>
      </c>
      <c r="J1196" s="98" t="s">
        <v>62</v>
      </c>
      <c r="K1196" s="288"/>
      <c r="L1196" s="288"/>
      <c r="M1196" s="208"/>
      <c r="N1196" s="194"/>
      <c r="O1196" s="194"/>
      <c r="P1196" s="194"/>
      <c r="Q1196" s="194"/>
      <c r="R1196" s="194"/>
      <c r="S1196" s="107" t="str">
        <f t="shared" si="60"/>
        <v>Open PDFIR FINALLY.IR 1794 (S19.SU.01-03)(12-00)</v>
      </c>
    </row>
    <row r="1197" spans="1:19" ht="80.099999999999994" customHeight="1" x14ac:dyDescent="0.3">
      <c r="A1197" s="450">
        <f t="shared" si="59"/>
        <v>1192</v>
      </c>
      <c r="B1197" s="451" t="s">
        <v>5893</v>
      </c>
      <c r="D1197" s="103" t="s">
        <v>1140</v>
      </c>
      <c r="E1197" s="108" t="s">
        <v>5106</v>
      </c>
      <c r="F1197" s="429" t="s">
        <v>5894</v>
      </c>
      <c r="G1197" s="90" t="s">
        <v>195</v>
      </c>
      <c r="H1197" s="98">
        <v>45353</v>
      </c>
      <c r="I1197" s="98">
        <v>45353</v>
      </c>
      <c r="J1197" s="98" t="s">
        <v>1671</v>
      </c>
      <c r="K1197" s="90"/>
      <c r="L1197" s="206"/>
      <c r="M1197" s="98"/>
      <c r="N1197" s="98"/>
      <c r="O1197" s="98"/>
      <c r="P1197" s="90"/>
      <c r="Q1197" s="90"/>
      <c r="R1197" s="90"/>
      <c r="S1197" s="107" t="str">
        <f t="shared" si="60"/>
        <v>Open PDFIR FINALLY.IR 100 (S19.ELE.02-03)(10-00)</v>
      </c>
    </row>
    <row r="1198" spans="1:19" ht="80.099999999999994" hidden="1" customHeight="1" x14ac:dyDescent="0.3">
      <c r="A1198" s="450">
        <f t="shared" si="59"/>
        <v>1193</v>
      </c>
      <c r="B1198" s="451" t="s">
        <v>9129</v>
      </c>
      <c r="D1198" s="429" t="s">
        <v>4383</v>
      </c>
      <c r="E1198" s="429" t="s">
        <v>1545</v>
      </c>
      <c r="F1198" s="429" t="s">
        <v>9111</v>
      </c>
      <c r="G1198" s="98" t="s">
        <v>195</v>
      </c>
      <c r="H1198" s="98">
        <v>45353</v>
      </c>
      <c r="I1198" s="98">
        <v>45353</v>
      </c>
      <c r="J1198" s="98" t="s">
        <v>62</v>
      </c>
      <c r="K1198" s="90"/>
      <c r="L1198" s="206"/>
      <c r="M1198" s="206"/>
      <c r="N1198" s="90"/>
      <c r="O1198" s="90"/>
      <c r="P1198" s="90"/>
      <c r="Q1198" s="90"/>
      <c r="R1198" s="90"/>
      <c r="S1198" s="107" t="str">
        <f t="shared" si="60"/>
        <v>Open PDFIR FINALLY.IR 1124 (S19.SU.02-03)(12-00)</v>
      </c>
    </row>
    <row r="1199" spans="1:19" ht="80.099999999999994" hidden="1" customHeight="1" x14ac:dyDescent="0.3">
      <c r="A1199" s="450">
        <f t="shared" si="59"/>
        <v>1194</v>
      </c>
      <c r="B1199" s="451" t="s">
        <v>7422</v>
      </c>
      <c r="D1199" s="103" t="s">
        <v>2735</v>
      </c>
      <c r="E1199" s="108" t="s">
        <v>5106</v>
      </c>
      <c r="F1199" s="429" t="s">
        <v>7433</v>
      </c>
      <c r="G1199" s="90" t="s">
        <v>195</v>
      </c>
      <c r="H1199" s="98">
        <v>45353</v>
      </c>
      <c r="I1199" s="98">
        <v>45353</v>
      </c>
      <c r="J1199" s="98" t="s">
        <v>25</v>
      </c>
      <c r="K1199" s="90"/>
      <c r="L1199" s="206"/>
      <c r="M1199" s="206"/>
      <c r="N1199" s="90"/>
      <c r="O1199" s="90"/>
      <c r="P1199" s="90"/>
      <c r="Q1199" s="90"/>
      <c r="R1199" s="90"/>
      <c r="S1199" s="107" t="str">
        <f t="shared" si="60"/>
        <v>Open PDFIR FINALLY.IR 1414 (S19.ARCH.02-03)(12-00)</v>
      </c>
    </row>
    <row r="1200" spans="1:19" ht="80.099999999999994" hidden="1" customHeight="1" x14ac:dyDescent="0.3">
      <c r="A1200" s="450">
        <f t="shared" si="59"/>
        <v>1195</v>
      </c>
      <c r="B1200" s="451" t="s">
        <v>6719</v>
      </c>
      <c r="D1200" s="103" t="s">
        <v>1634</v>
      </c>
      <c r="E1200" s="108" t="s">
        <v>1545</v>
      </c>
      <c r="F1200" s="429" t="s">
        <v>6717</v>
      </c>
      <c r="G1200" s="90" t="s">
        <v>195</v>
      </c>
      <c r="H1200" s="98">
        <v>45353</v>
      </c>
      <c r="I1200" s="98">
        <v>45353</v>
      </c>
      <c r="J1200" s="98" t="s">
        <v>62</v>
      </c>
      <c r="K1200" s="90"/>
      <c r="L1200" s="206"/>
      <c r="M1200" s="206"/>
      <c r="N1200" s="90"/>
      <c r="O1200" s="90"/>
      <c r="P1200" s="90"/>
      <c r="Q1200" s="90"/>
      <c r="R1200" s="90"/>
      <c r="S1200" s="107" t="str">
        <f t="shared" si="60"/>
        <v>Open PDFIR FINALLY.IR 1220 (S19.CI.02-03)(12-00)</v>
      </c>
    </row>
    <row r="1201" spans="1:19" ht="80.099999999999994" hidden="1" customHeight="1" x14ac:dyDescent="0.3">
      <c r="A1201" s="450">
        <f t="shared" si="59"/>
        <v>1196</v>
      </c>
      <c r="B1201" s="451" t="s">
        <v>6063</v>
      </c>
      <c r="D1201" s="103" t="s">
        <v>76</v>
      </c>
      <c r="E1201" s="108" t="s">
        <v>1545</v>
      </c>
      <c r="F1201" s="429" t="s">
        <v>6104</v>
      </c>
      <c r="G1201" s="90" t="s">
        <v>195</v>
      </c>
      <c r="H1201" s="98">
        <v>45353</v>
      </c>
      <c r="I1201" s="98">
        <v>45353</v>
      </c>
      <c r="J1201" s="98" t="s">
        <v>62</v>
      </c>
      <c r="K1201" s="90"/>
      <c r="L1201" s="206"/>
      <c r="M1201" s="206"/>
      <c r="N1201" s="90"/>
      <c r="O1201" s="90"/>
      <c r="P1201" s="90"/>
      <c r="Q1201" s="90"/>
      <c r="R1201" s="90"/>
      <c r="S1201" s="107" t="str">
        <f t="shared" si="60"/>
        <v>Open PDFIR FINALLY.IR 1065 (S19.CI.02-03)(10-00)</v>
      </c>
    </row>
    <row r="1202" spans="1:19" ht="80.099999999999994" hidden="1" customHeight="1" x14ac:dyDescent="0.3">
      <c r="A1202" s="450">
        <f t="shared" si="59"/>
        <v>1197</v>
      </c>
      <c r="B1202" s="451" t="s">
        <v>6065</v>
      </c>
      <c r="D1202" s="103" t="s">
        <v>76</v>
      </c>
      <c r="E1202" s="108" t="s">
        <v>5106</v>
      </c>
      <c r="F1202" s="429" t="s">
        <v>6106</v>
      </c>
      <c r="G1202" s="90" t="s">
        <v>195</v>
      </c>
      <c r="H1202" s="98">
        <v>45353</v>
      </c>
      <c r="I1202" s="98">
        <v>45353</v>
      </c>
      <c r="J1202" s="98" t="s">
        <v>62</v>
      </c>
      <c r="K1202" s="90"/>
      <c r="L1202" s="206"/>
      <c r="M1202" s="206"/>
      <c r="N1202" s="90"/>
      <c r="O1202" s="90"/>
      <c r="P1202" s="90"/>
      <c r="Q1202" s="90"/>
      <c r="R1202" s="90"/>
      <c r="S1202" s="107" t="str">
        <f t="shared" si="60"/>
        <v>Open PDFIR FINALLY.IR 1067 (S19.CI.02-03)(10-00)</v>
      </c>
    </row>
    <row r="1203" spans="1:19" ht="80.099999999999994" hidden="1" customHeight="1" x14ac:dyDescent="0.3">
      <c r="A1203" s="450">
        <f t="shared" si="59"/>
        <v>1198</v>
      </c>
      <c r="B1203" s="451" t="s">
        <v>6067</v>
      </c>
      <c r="D1203" s="103" t="s">
        <v>76</v>
      </c>
      <c r="E1203" s="108" t="s">
        <v>1545</v>
      </c>
      <c r="F1203" s="429" t="s">
        <v>6108</v>
      </c>
      <c r="G1203" s="90" t="s">
        <v>195</v>
      </c>
      <c r="H1203" s="98">
        <v>45353</v>
      </c>
      <c r="I1203" s="98">
        <v>45353</v>
      </c>
      <c r="J1203" s="98" t="s">
        <v>62</v>
      </c>
      <c r="K1203" s="90"/>
      <c r="L1203" s="206"/>
      <c r="M1203" s="206"/>
      <c r="N1203" s="90"/>
      <c r="O1203" s="90"/>
      <c r="P1203" s="90"/>
      <c r="Q1203" s="90"/>
      <c r="R1203" s="90"/>
      <c r="S1203" s="107" t="str">
        <f t="shared" si="60"/>
        <v>Open PDFIR FINALLY.IR 1069 (S19.CI.02-03)(10-00)</v>
      </c>
    </row>
    <row r="1204" spans="1:19" ht="80.099999999999994" hidden="1" customHeight="1" x14ac:dyDescent="0.3">
      <c r="A1204" s="450">
        <f t="shared" si="59"/>
        <v>1199</v>
      </c>
      <c r="B1204" s="451" t="s">
        <v>6066</v>
      </c>
      <c r="D1204" s="103" t="s">
        <v>76</v>
      </c>
      <c r="E1204" s="108" t="s">
        <v>1545</v>
      </c>
      <c r="F1204" s="429" t="s">
        <v>6107</v>
      </c>
      <c r="G1204" s="90" t="s">
        <v>195</v>
      </c>
      <c r="H1204" s="98">
        <v>45353</v>
      </c>
      <c r="I1204" s="98">
        <v>45353</v>
      </c>
      <c r="J1204" s="98" t="s">
        <v>62</v>
      </c>
      <c r="K1204" s="90"/>
      <c r="L1204" s="206"/>
      <c r="M1204" s="206"/>
      <c r="N1204" s="90"/>
      <c r="O1204" s="90"/>
      <c r="P1204" s="90"/>
      <c r="Q1204" s="90"/>
      <c r="R1204" s="90"/>
      <c r="S1204" s="107" t="str">
        <f t="shared" si="60"/>
        <v>Open PDFIR FINALLY.IR 1068 (S19.CI.02-03)(10-00)</v>
      </c>
    </row>
    <row r="1205" spans="1:19" ht="80.099999999999994" hidden="1" customHeight="1" x14ac:dyDescent="0.3">
      <c r="A1205" s="450">
        <f t="shared" si="59"/>
        <v>1200</v>
      </c>
      <c r="B1205" s="451" t="s">
        <v>9162</v>
      </c>
      <c r="D1205" s="108" t="s">
        <v>76</v>
      </c>
      <c r="E1205" s="108" t="s">
        <v>1545</v>
      </c>
      <c r="F1205" s="429" t="s">
        <v>9216</v>
      </c>
      <c r="G1205" s="90" t="s">
        <v>195</v>
      </c>
      <c r="H1205" s="106">
        <v>45353</v>
      </c>
      <c r="I1205" s="106">
        <v>45353</v>
      </c>
      <c r="J1205" s="98" t="s">
        <v>62</v>
      </c>
      <c r="K1205" s="288"/>
      <c r="L1205" s="288"/>
      <c r="M1205" s="208"/>
      <c r="N1205" s="194"/>
      <c r="O1205" s="194"/>
      <c r="P1205" s="194"/>
      <c r="Q1205" s="194"/>
      <c r="R1205" s="194"/>
      <c r="S1205" s="107" t="str">
        <f t="shared" si="60"/>
        <v>Open PDFIR FINALLY.IR 1721 (S19.CI.02-03)(12-00)</v>
      </c>
    </row>
    <row r="1206" spans="1:19" ht="80.099999999999994" hidden="1" customHeight="1" x14ac:dyDescent="0.3">
      <c r="A1206" s="450">
        <f t="shared" si="59"/>
        <v>1201</v>
      </c>
      <c r="B1206" s="451" t="s">
        <v>6064</v>
      </c>
      <c r="D1206" s="103" t="s">
        <v>76</v>
      </c>
      <c r="E1206" s="108" t="s">
        <v>5106</v>
      </c>
      <c r="F1206" s="429" t="s">
        <v>6105</v>
      </c>
      <c r="G1206" s="90" t="s">
        <v>195</v>
      </c>
      <c r="H1206" s="98">
        <v>45353</v>
      </c>
      <c r="I1206" s="98">
        <v>45353</v>
      </c>
      <c r="J1206" s="98" t="s">
        <v>1671</v>
      </c>
      <c r="K1206" s="475" t="s">
        <v>195</v>
      </c>
      <c r="L1206" s="489">
        <v>45602</v>
      </c>
      <c r="M1206" s="489">
        <v>45602</v>
      </c>
      <c r="N1206" s="491" t="s">
        <v>62</v>
      </c>
      <c r="O1206" s="90"/>
      <c r="P1206" s="90"/>
      <c r="Q1206" s="90"/>
      <c r="R1206" s="90"/>
      <c r="S1206" s="107" t="str">
        <f t="shared" si="60"/>
        <v>Open PDFIR FINALLY.IR 1066 (S19.CI.02-03)(10-00)</v>
      </c>
    </row>
    <row r="1207" spans="1:19" ht="80.099999999999994" hidden="1" customHeight="1" x14ac:dyDescent="0.3">
      <c r="A1207" s="450">
        <f t="shared" si="59"/>
        <v>1202</v>
      </c>
      <c r="B1207" s="451" t="s">
        <v>6030</v>
      </c>
      <c r="D1207" s="103" t="s">
        <v>76</v>
      </c>
      <c r="E1207" s="108" t="s">
        <v>1545</v>
      </c>
      <c r="F1207" s="429" t="s">
        <v>6031</v>
      </c>
      <c r="G1207" s="90" t="s">
        <v>195</v>
      </c>
      <c r="H1207" s="98">
        <v>45353</v>
      </c>
      <c r="I1207" s="98">
        <v>45353</v>
      </c>
      <c r="J1207" s="98" t="s">
        <v>62</v>
      </c>
      <c r="K1207" s="90"/>
      <c r="L1207" s="206"/>
      <c r="M1207" s="206"/>
      <c r="N1207" s="90"/>
      <c r="O1207" s="90"/>
      <c r="P1207" s="90"/>
      <c r="Q1207" s="90"/>
      <c r="R1207" s="90"/>
      <c r="S1207" s="107" t="str">
        <f t="shared" si="60"/>
        <v>Open PDFIR FINALLY.IR 1063 (S19.CI.03-03)(10-00)</v>
      </c>
    </row>
    <row r="1208" spans="1:19" ht="80.099999999999994" hidden="1" customHeight="1" x14ac:dyDescent="0.3">
      <c r="A1208" s="450">
        <f t="shared" si="59"/>
        <v>1203</v>
      </c>
      <c r="B1208" s="451" t="s">
        <v>6089</v>
      </c>
      <c r="D1208" s="103" t="s">
        <v>76</v>
      </c>
      <c r="E1208" s="108" t="s">
        <v>1545</v>
      </c>
      <c r="F1208" s="429" t="s">
        <v>6130</v>
      </c>
      <c r="G1208" s="90" t="s">
        <v>195</v>
      </c>
      <c r="H1208" s="98">
        <v>45353</v>
      </c>
      <c r="I1208" s="98">
        <v>45353</v>
      </c>
      <c r="J1208" s="98" t="s">
        <v>62</v>
      </c>
      <c r="K1208" s="90"/>
      <c r="L1208" s="206"/>
      <c r="M1208" s="206"/>
      <c r="N1208" s="90"/>
      <c r="O1208" s="90"/>
      <c r="P1208" s="90"/>
      <c r="Q1208" s="90"/>
      <c r="R1208" s="90"/>
      <c r="S1208" s="107" t="str">
        <f t="shared" si="60"/>
        <v>Open PDFIR FINALLY.IR 1091 (S19.CI.02-03)(10-00)</v>
      </c>
    </row>
    <row r="1209" spans="1:19" ht="80.099999999999994" hidden="1" customHeight="1" x14ac:dyDescent="0.3">
      <c r="A1209" s="450">
        <f t="shared" si="59"/>
        <v>1204</v>
      </c>
      <c r="B1209" s="451" t="s">
        <v>5909</v>
      </c>
      <c r="D1209" s="103" t="s">
        <v>76</v>
      </c>
      <c r="E1209" s="108" t="s">
        <v>1545</v>
      </c>
      <c r="F1209" s="429" t="s">
        <v>5908</v>
      </c>
      <c r="G1209" s="90" t="s">
        <v>195</v>
      </c>
      <c r="H1209" s="98">
        <v>45353</v>
      </c>
      <c r="I1209" s="98">
        <v>45353</v>
      </c>
      <c r="J1209" s="98" t="s">
        <v>62</v>
      </c>
      <c r="K1209" s="90"/>
      <c r="L1209" s="206"/>
      <c r="M1209" s="98"/>
      <c r="N1209" s="98"/>
      <c r="O1209" s="98"/>
      <c r="P1209" s="90"/>
      <c r="Q1209" s="90"/>
      <c r="R1209" s="90"/>
      <c r="S1209" s="107" t="str">
        <f t="shared" si="60"/>
        <v>Open PDFIR FINALLY.IR 1041 (S19.CI.02-03)(10-00)</v>
      </c>
    </row>
    <row r="1210" spans="1:19" ht="80.099999999999994" hidden="1" customHeight="1" x14ac:dyDescent="0.3">
      <c r="A1210" s="450">
        <f t="shared" si="59"/>
        <v>1205</v>
      </c>
      <c r="B1210" s="451" t="s">
        <v>6095</v>
      </c>
      <c r="D1210" s="103" t="s">
        <v>76</v>
      </c>
      <c r="E1210" s="108" t="s">
        <v>1545</v>
      </c>
      <c r="F1210" s="429" t="s">
        <v>6136</v>
      </c>
      <c r="G1210" s="90" t="s">
        <v>195</v>
      </c>
      <c r="H1210" s="98">
        <v>45353</v>
      </c>
      <c r="I1210" s="98">
        <v>45353</v>
      </c>
      <c r="J1210" s="98" t="s">
        <v>62</v>
      </c>
      <c r="K1210" s="90"/>
      <c r="L1210" s="206"/>
      <c r="M1210" s="206"/>
      <c r="N1210" s="90"/>
      <c r="O1210" s="90"/>
      <c r="P1210" s="90"/>
      <c r="Q1210" s="90"/>
      <c r="R1210" s="90"/>
      <c r="S1210" s="107" t="str">
        <f t="shared" si="60"/>
        <v>Open PDFIR FINALLY.IR 1097 (S19.CI.02-03)(10-00)</v>
      </c>
    </row>
    <row r="1211" spans="1:19" ht="80.099999999999994" hidden="1" customHeight="1" x14ac:dyDescent="0.3">
      <c r="A1211" s="450">
        <f t="shared" si="59"/>
        <v>1206</v>
      </c>
      <c r="B1211" s="451" t="s">
        <v>6093</v>
      </c>
      <c r="D1211" s="103" t="s">
        <v>76</v>
      </c>
      <c r="E1211" s="108" t="s">
        <v>1545</v>
      </c>
      <c r="F1211" s="429" t="s">
        <v>6134</v>
      </c>
      <c r="G1211" s="90" t="s">
        <v>195</v>
      </c>
      <c r="H1211" s="98">
        <v>45353</v>
      </c>
      <c r="I1211" s="98">
        <v>45353</v>
      </c>
      <c r="J1211" s="98" t="s">
        <v>62</v>
      </c>
      <c r="K1211" s="90"/>
      <c r="L1211" s="206"/>
      <c r="M1211" s="206"/>
      <c r="N1211" s="90"/>
      <c r="O1211" s="90"/>
      <c r="P1211" s="90"/>
      <c r="Q1211" s="90"/>
      <c r="R1211" s="90"/>
      <c r="S1211" s="107" t="str">
        <f t="shared" si="60"/>
        <v>Open PDFIR FINALLY.IR 1095 (S19.CI.02-03)(10-00)</v>
      </c>
    </row>
    <row r="1212" spans="1:19" ht="80.099999999999994" hidden="1" customHeight="1" x14ac:dyDescent="0.3">
      <c r="A1212" s="450">
        <f t="shared" si="59"/>
        <v>1207</v>
      </c>
      <c r="B1212" s="451" t="s">
        <v>6094</v>
      </c>
      <c r="D1212" s="103" t="s">
        <v>76</v>
      </c>
      <c r="E1212" s="108" t="s">
        <v>1545</v>
      </c>
      <c r="F1212" s="429" t="s">
        <v>6135</v>
      </c>
      <c r="G1212" s="90" t="s">
        <v>195</v>
      </c>
      <c r="H1212" s="98">
        <v>45353</v>
      </c>
      <c r="I1212" s="98">
        <v>45353</v>
      </c>
      <c r="J1212" s="98" t="s">
        <v>62</v>
      </c>
      <c r="K1212" s="90"/>
      <c r="L1212" s="206"/>
      <c r="M1212" s="206"/>
      <c r="N1212" s="90"/>
      <c r="O1212" s="90"/>
      <c r="P1212" s="90"/>
      <c r="Q1212" s="90"/>
      <c r="R1212" s="90"/>
      <c r="S1212" s="107" t="str">
        <f t="shared" si="60"/>
        <v>Open PDFIR FINALLY.IR 1096 (S19.CI.02-03)(10-00)</v>
      </c>
    </row>
    <row r="1213" spans="1:19" ht="80.099999999999994" hidden="1" customHeight="1" x14ac:dyDescent="0.3">
      <c r="A1213" s="450">
        <f t="shared" si="59"/>
        <v>1208</v>
      </c>
      <c r="B1213" s="451" t="s">
        <v>6092</v>
      </c>
      <c r="D1213" s="103" t="s">
        <v>76</v>
      </c>
      <c r="E1213" s="108" t="s">
        <v>1545</v>
      </c>
      <c r="F1213" s="429" t="s">
        <v>6133</v>
      </c>
      <c r="G1213" s="90" t="s">
        <v>195</v>
      </c>
      <c r="H1213" s="98">
        <v>45353</v>
      </c>
      <c r="I1213" s="98">
        <v>45353</v>
      </c>
      <c r="J1213" s="98" t="s">
        <v>62</v>
      </c>
      <c r="K1213" s="90"/>
      <c r="L1213" s="206"/>
      <c r="M1213" s="206"/>
      <c r="N1213" s="90"/>
      <c r="O1213" s="90"/>
      <c r="P1213" s="90"/>
      <c r="Q1213" s="90"/>
      <c r="R1213" s="90"/>
      <c r="S1213" s="107" t="str">
        <f t="shared" si="60"/>
        <v>Open PDFIR FINALLY.IR 1094 (S19.CI.02-03)(10-00)</v>
      </c>
    </row>
    <row r="1214" spans="1:19" ht="80.099999999999994" hidden="1" customHeight="1" x14ac:dyDescent="0.3">
      <c r="A1214" s="450">
        <f t="shared" si="59"/>
        <v>1209</v>
      </c>
      <c r="B1214" s="451" t="s">
        <v>6091</v>
      </c>
      <c r="D1214" s="103" t="s">
        <v>76</v>
      </c>
      <c r="E1214" s="108" t="s">
        <v>1545</v>
      </c>
      <c r="F1214" s="429" t="s">
        <v>6132</v>
      </c>
      <c r="G1214" s="90" t="s">
        <v>195</v>
      </c>
      <c r="H1214" s="98">
        <v>45353</v>
      </c>
      <c r="I1214" s="98">
        <v>45353</v>
      </c>
      <c r="J1214" s="98" t="s">
        <v>62</v>
      </c>
      <c r="K1214" s="90"/>
      <c r="L1214" s="206"/>
      <c r="M1214" s="206"/>
      <c r="N1214" s="90"/>
      <c r="O1214" s="90"/>
      <c r="P1214" s="90"/>
      <c r="Q1214" s="90"/>
      <c r="R1214" s="90"/>
      <c r="S1214" s="107" t="str">
        <f t="shared" si="60"/>
        <v>Open PDFIR FINALLY.IR 1093 (S19.CI.02-03)(10-00)</v>
      </c>
    </row>
    <row r="1215" spans="1:19" ht="80.099999999999994" hidden="1" customHeight="1" x14ac:dyDescent="0.3">
      <c r="A1215" s="450">
        <f t="shared" si="59"/>
        <v>1210</v>
      </c>
      <c r="B1215" s="451" t="s">
        <v>6718</v>
      </c>
      <c r="D1215" s="103" t="s">
        <v>1634</v>
      </c>
      <c r="E1215" s="108" t="s">
        <v>1545</v>
      </c>
      <c r="F1215" s="429" t="s">
        <v>6716</v>
      </c>
      <c r="G1215" s="90" t="s">
        <v>195</v>
      </c>
      <c r="H1215" s="98">
        <v>45353</v>
      </c>
      <c r="I1215" s="98">
        <v>45353</v>
      </c>
      <c r="J1215" s="98" t="s">
        <v>62</v>
      </c>
      <c r="K1215" s="90"/>
      <c r="L1215" s="206"/>
      <c r="M1215" s="206"/>
      <c r="N1215" s="90"/>
      <c r="O1215" s="90"/>
      <c r="P1215" s="90"/>
      <c r="Q1215" s="90"/>
      <c r="R1215" s="90"/>
      <c r="S1215" s="107" t="str">
        <f t="shared" si="60"/>
        <v>Open PDFIR FINALLY.IR 1219 (S19.CI.02-03)(12-00)</v>
      </c>
    </row>
    <row r="1216" spans="1:19" ht="80.099999999999994" hidden="1" customHeight="1" x14ac:dyDescent="0.3">
      <c r="A1216" s="450">
        <f t="shared" si="59"/>
        <v>1211</v>
      </c>
      <c r="B1216" s="451" t="s">
        <v>6713</v>
      </c>
      <c r="D1216" s="103" t="s">
        <v>1634</v>
      </c>
      <c r="E1216" s="108" t="s">
        <v>1545</v>
      </c>
      <c r="F1216" s="429" t="s">
        <v>6714</v>
      </c>
      <c r="G1216" s="90" t="s">
        <v>195</v>
      </c>
      <c r="H1216" s="98">
        <v>45353</v>
      </c>
      <c r="I1216" s="98">
        <v>45353</v>
      </c>
      <c r="J1216" s="98" t="s">
        <v>62</v>
      </c>
      <c r="K1216" s="90"/>
      <c r="L1216" s="206"/>
      <c r="M1216" s="206"/>
      <c r="N1216" s="90"/>
      <c r="O1216" s="90"/>
      <c r="P1216" s="90"/>
      <c r="Q1216" s="90"/>
      <c r="R1216" s="90"/>
      <c r="S1216" s="107" t="str">
        <f t="shared" si="60"/>
        <v>Open PDFIR FINALLY.IR 1217 (S19.CI.02-03)(12-00)</v>
      </c>
    </row>
    <row r="1217" spans="1:19" ht="80.099999999999994" hidden="1" customHeight="1" x14ac:dyDescent="0.3">
      <c r="A1217" s="450">
        <f t="shared" si="59"/>
        <v>1212</v>
      </c>
      <c r="B1217" s="451" t="s">
        <v>6711</v>
      </c>
      <c r="D1217" s="103" t="s">
        <v>1634</v>
      </c>
      <c r="E1217" s="108" t="s">
        <v>1545</v>
      </c>
      <c r="F1217" s="429" t="s">
        <v>6712</v>
      </c>
      <c r="G1217" s="90" t="s">
        <v>195</v>
      </c>
      <c r="H1217" s="98">
        <v>45353</v>
      </c>
      <c r="I1217" s="98">
        <v>45353</v>
      </c>
      <c r="J1217" s="98" t="s">
        <v>62</v>
      </c>
      <c r="K1217" s="90"/>
      <c r="L1217" s="206"/>
      <c r="M1217" s="206"/>
      <c r="N1217" s="90"/>
      <c r="O1217" s="90"/>
      <c r="P1217" s="90"/>
      <c r="Q1217" s="90"/>
      <c r="R1217" s="90"/>
      <c r="S1217" s="107" t="str">
        <f t="shared" si="60"/>
        <v>Open PDFIR FINALLY.IR 1216 (S19.CI.02-03)(12-00)</v>
      </c>
    </row>
    <row r="1218" spans="1:19" ht="80.099999999999994" hidden="1" customHeight="1" x14ac:dyDescent="0.3">
      <c r="A1218" s="450">
        <f t="shared" si="59"/>
        <v>1213</v>
      </c>
      <c r="B1218" s="451" t="s">
        <v>9428</v>
      </c>
      <c r="D1218" s="108" t="s">
        <v>4383</v>
      </c>
      <c r="E1218" s="108" t="s">
        <v>1545</v>
      </c>
      <c r="F1218" s="429" t="s">
        <v>9435</v>
      </c>
      <c r="G1218" s="90" t="s">
        <v>195</v>
      </c>
      <c r="H1218" s="106">
        <v>45353</v>
      </c>
      <c r="I1218" s="106">
        <v>45353</v>
      </c>
      <c r="J1218" s="98" t="s">
        <v>62</v>
      </c>
      <c r="K1218" s="288"/>
      <c r="L1218" s="288"/>
      <c r="M1218" s="208"/>
      <c r="N1218" s="194"/>
      <c r="O1218" s="194"/>
      <c r="P1218" s="194"/>
      <c r="Q1218" s="194"/>
      <c r="R1218" s="194"/>
      <c r="S1218" s="107" t="str">
        <f t="shared" si="60"/>
        <v>Open PDFIR FINALLY.IR 1807 (S19.SU.02-03)(12-00)</v>
      </c>
    </row>
    <row r="1219" spans="1:19" ht="80.099999999999994" hidden="1" customHeight="1" x14ac:dyDescent="0.3">
      <c r="A1219" s="450">
        <f t="shared" si="59"/>
        <v>1214</v>
      </c>
      <c r="B1219" s="451" t="s">
        <v>9404</v>
      </c>
      <c r="D1219" s="108" t="s">
        <v>4383</v>
      </c>
      <c r="E1219" s="108" t="s">
        <v>1545</v>
      </c>
      <c r="F1219" s="429" t="s">
        <v>9399</v>
      </c>
      <c r="G1219" s="90" t="s">
        <v>195</v>
      </c>
      <c r="H1219" s="106">
        <v>45353</v>
      </c>
      <c r="I1219" s="106">
        <v>45353</v>
      </c>
      <c r="J1219" s="98" t="s">
        <v>62</v>
      </c>
      <c r="K1219" s="288"/>
      <c r="L1219" s="288"/>
      <c r="M1219" s="208"/>
      <c r="N1219" s="194"/>
      <c r="O1219" s="194"/>
      <c r="P1219" s="194"/>
      <c r="Q1219" s="194"/>
      <c r="R1219" s="194"/>
      <c r="S1219" s="107" t="str">
        <f t="shared" si="60"/>
        <v>Open PDFIR FINALLY.IR 1785 (S19.SU.02-03)(12-00)</v>
      </c>
    </row>
    <row r="1220" spans="1:19" ht="80.099999999999994" customHeight="1" x14ac:dyDescent="0.3">
      <c r="A1220" s="450">
        <f t="shared" si="59"/>
        <v>1215</v>
      </c>
      <c r="B1220" s="451" t="s">
        <v>5932</v>
      </c>
      <c r="D1220" s="103" t="s">
        <v>1140</v>
      </c>
      <c r="E1220" s="108" t="s">
        <v>5106</v>
      </c>
      <c r="F1220" s="429" t="s">
        <v>5933</v>
      </c>
      <c r="G1220" s="90" t="s">
        <v>195</v>
      </c>
      <c r="H1220" s="98">
        <v>45354</v>
      </c>
      <c r="I1220" s="98">
        <v>45354</v>
      </c>
      <c r="J1220" s="98" t="s">
        <v>1671</v>
      </c>
      <c r="K1220" s="90"/>
      <c r="L1220" s="206"/>
      <c r="M1220" s="98"/>
      <c r="N1220" s="98"/>
      <c r="O1220" s="98"/>
      <c r="P1220" s="90"/>
      <c r="Q1220" s="90"/>
      <c r="R1220" s="90"/>
      <c r="S1220" s="107" t="str">
        <f t="shared" si="60"/>
        <v>Open PDFIR FINALLY.IR 101 (S19.ELE.03-03)(10-00)</v>
      </c>
    </row>
    <row r="1221" spans="1:19" ht="80.099999999999994" hidden="1" customHeight="1" x14ac:dyDescent="0.3">
      <c r="A1221" s="450">
        <f t="shared" si="59"/>
        <v>1216</v>
      </c>
      <c r="B1221" s="451" t="s">
        <v>5896</v>
      </c>
      <c r="D1221" s="103" t="s">
        <v>4383</v>
      </c>
      <c r="E1221" s="108" t="s">
        <v>5106</v>
      </c>
      <c r="F1221" s="429" t="s">
        <v>5895</v>
      </c>
      <c r="G1221" s="90" t="s">
        <v>195</v>
      </c>
      <c r="H1221" s="98">
        <v>45354</v>
      </c>
      <c r="I1221" s="98">
        <v>45354</v>
      </c>
      <c r="J1221" s="98" t="s">
        <v>25</v>
      </c>
      <c r="K1221" s="90"/>
      <c r="L1221" s="206"/>
      <c r="M1221" s="98"/>
      <c r="N1221" s="98"/>
      <c r="O1221" s="98"/>
      <c r="P1221" s="90"/>
      <c r="Q1221" s="90"/>
      <c r="R1221" s="90"/>
      <c r="S1221" s="107" t="str">
        <f t="shared" si="60"/>
        <v>Open PDFIR FINALLY.IR 1040 (S19.SU.03-03)(10-00)</v>
      </c>
    </row>
    <row r="1222" spans="1:19" ht="80.099999999999994" hidden="1" customHeight="1" x14ac:dyDescent="0.3">
      <c r="A1222" s="450">
        <f t="shared" ref="A1222:A1285" si="61">ROW()-ROW($A$5)</f>
        <v>1217</v>
      </c>
      <c r="B1222" s="451" t="s">
        <v>6068</v>
      </c>
      <c r="D1222" s="103" t="s">
        <v>76</v>
      </c>
      <c r="E1222" s="108" t="s">
        <v>1545</v>
      </c>
      <c r="F1222" s="429" t="s">
        <v>6109</v>
      </c>
      <c r="G1222" s="90" t="s">
        <v>195</v>
      </c>
      <c r="H1222" s="98">
        <v>45354</v>
      </c>
      <c r="I1222" s="98">
        <v>45354</v>
      </c>
      <c r="J1222" s="98" t="s">
        <v>62</v>
      </c>
      <c r="K1222" s="90"/>
      <c r="L1222" s="206"/>
      <c r="M1222" s="206"/>
      <c r="N1222" s="90"/>
      <c r="O1222" s="90"/>
      <c r="P1222" s="90"/>
      <c r="Q1222" s="90"/>
      <c r="R1222" s="90"/>
      <c r="S1222" s="107" t="str">
        <f t="shared" ref="S1222:S1285" si="62">IF(B1222&gt;0,HYPERLINK(CONCATENATE("PDFIR FINALLY/",B1222,".pdf"),CONCATENATE("Open PDFIR FINALLY.",B1222)),"")</f>
        <v>Open PDFIR FINALLY.IR 1070 (S19.CI.03-03)(10-00)</v>
      </c>
    </row>
    <row r="1223" spans="1:19" ht="80.099999999999994" hidden="1" customHeight="1" x14ac:dyDescent="0.3">
      <c r="A1223" s="450">
        <f t="shared" si="61"/>
        <v>1218</v>
      </c>
      <c r="B1223" s="451" t="s">
        <v>6069</v>
      </c>
      <c r="D1223" s="103" t="s">
        <v>76</v>
      </c>
      <c r="E1223" s="108" t="s">
        <v>1545</v>
      </c>
      <c r="F1223" s="429" t="s">
        <v>6110</v>
      </c>
      <c r="G1223" s="90" t="s">
        <v>195</v>
      </c>
      <c r="H1223" s="98">
        <v>45354</v>
      </c>
      <c r="I1223" s="98">
        <v>45354</v>
      </c>
      <c r="J1223" s="98" t="s">
        <v>62</v>
      </c>
      <c r="K1223" s="90"/>
      <c r="L1223" s="206"/>
      <c r="M1223" s="206"/>
      <c r="N1223" s="90"/>
      <c r="O1223" s="90"/>
      <c r="P1223" s="90"/>
      <c r="Q1223" s="90"/>
      <c r="R1223" s="90"/>
      <c r="S1223" s="107" t="str">
        <f t="shared" si="62"/>
        <v>Open PDFIR FINALLY.IR 1071 (S19.CI.03-03)(10-00)</v>
      </c>
    </row>
    <row r="1224" spans="1:19" ht="80.099999999999994" hidden="1" customHeight="1" x14ac:dyDescent="0.3">
      <c r="A1224" s="450">
        <f t="shared" si="61"/>
        <v>1219</v>
      </c>
      <c r="B1224" s="451" t="s">
        <v>5936</v>
      </c>
      <c r="D1224" s="103" t="s">
        <v>76</v>
      </c>
      <c r="E1224" s="108" t="s">
        <v>1545</v>
      </c>
      <c r="F1224" s="429" t="s">
        <v>5937</v>
      </c>
      <c r="G1224" s="90" t="s">
        <v>195</v>
      </c>
      <c r="H1224" s="98">
        <v>45354</v>
      </c>
      <c r="I1224" s="98">
        <v>45354</v>
      </c>
      <c r="J1224" s="98" t="s">
        <v>62</v>
      </c>
      <c r="K1224" s="90"/>
      <c r="L1224" s="206"/>
      <c r="M1224" s="98"/>
      <c r="N1224" s="98"/>
      <c r="O1224" s="98"/>
      <c r="P1224" s="90"/>
      <c r="Q1224" s="90"/>
      <c r="R1224" s="90"/>
      <c r="S1224" s="107" t="str">
        <f t="shared" si="62"/>
        <v>Open PDFIR FINALLY.IR 1044 (S19.CI.03-03)(10-00)</v>
      </c>
    </row>
    <row r="1225" spans="1:19" ht="80.099999999999994" hidden="1" customHeight="1" x14ac:dyDescent="0.3">
      <c r="A1225" s="450">
        <f t="shared" si="61"/>
        <v>1220</v>
      </c>
      <c r="B1225" s="451" t="s">
        <v>5935</v>
      </c>
      <c r="D1225" s="103" t="s">
        <v>76</v>
      </c>
      <c r="E1225" s="108" t="s">
        <v>1545</v>
      </c>
      <c r="F1225" s="429" t="s">
        <v>5938</v>
      </c>
      <c r="G1225" s="90" t="s">
        <v>195</v>
      </c>
      <c r="H1225" s="98">
        <v>45354</v>
      </c>
      <c r="I1225" s="98">
        <v>45354</v>
      </c>
      <c r="J1225" s="98" t="s">
        <v>62</v>
      </c>
      <c r="K1225" s="90"/>
      <c r="L1225" s="206"/>
      <c r="M1225" s="98"/>
      <c r="N1225" s="98"/>
      <c r="O1225" s="98"/>
      <c r="P1225" s="90"/>
      <c r="Q1225" s="90"/>
      <c r="R1225" s="90"/>
      <c r="S1225" s="107" t="str">
        <f t="shared" si="62"/>
        <v>Open PDFIR FINALLY.IR 1043 (S19.CI.03-03)(10-00)</v>
      </c>
    </row>
    <row r="1226" spans="1:19" ht="80.099999999999994" hidden="1" customHeight="1" x14ac:dyDescent="0.3">
      <c r="A1226" s="450">
        <f t="shared" si="61"/>
        <v>1221</v>
      </c>
      <c r="B1226" s="451" t="s">
        <v>9416</v>
      </c>
      <c r="D1226" s="108" t="s">
        <v>4383</v>
      </c>
      <c r="E1226" s="108" t="s">
        <v>1545</v>
      </c>
      <c r="F1226" s="429" t="s">
        <v>9447</v>
      </c>
      <c r="G1226" s="90" t="s">
        <v>195</v>
      </c>
      <c r="H1226" s="106">
        <v>45354</v>
      </c>
      <c r="I1226" s="106">
        <v>45354</v>
      </c>
      <c r="J1226" s="98" t="s">
        <v>62</v>
      </c>
      <c r="K1226" s="288"/>
      <c r="L1226" s="288"/>
      <c r="M1226" s="208"/>
      <c r="N1226" s="194"/>
      <c r="O1226" s="194"/>
      <c r="P1226" s="194"/>
      <c r="Q1226" s="194"/>
      <c r="R1226" s="194"/>
      <c r="S1226" s="107" t="str">
        <f t="shared" si="62"/>
        <v>Open PDFIR FINALLY.IR 1795 (S19.SU.03-03)(12-00)</v>
      </c>
    </row>
    <row r="1227" spans="1:19" ht="80.099999999999994" hidden="1" customHeight="1" x14ac:dyDescent="0.3">
      <c r="A1227" s="450">
        <f t="shared" si="61"/>
        <v>1222</v>
      </c>
      <c r="B1227" s="451" t="s">
        <v>9114</v>
      </c>
      <c r="D1227" s="108" t="s">
        <v>4383</v>
      </c>
      <c r="E1227" s="429" t="s">
        <v>1545</v>
      </c>
      <c r="F1227" s="429" t="s">
        <v>9115</v>
      </c>
      <c r="G1227" s="98" t="s">
        <v>195</v>
      </c>
      <c r="H1227" s="98">
        <v>45355</v>
      </c>
      <c r="I1227" s="98">
        <v>45355</v>
      </c>
      <c r="J1227" s="98" t="s">
        <v>62</v>
      </c>
      <c r="K1227" s="90"/>
      <c r="L1227" s="206"/>
      <c r="M1227" s="206"/>
      <c r="N1227" s="90"/>
      <c r="O1227" s="90"/>
      <c r="P1227" s="90"/>
      <c r="Q1227" s="90"/>
      <c r="R1227" s="90"/>
      <c r="S1227" s="107" t="str">
        <f t="shared" si="62"/>
        <v>Open PDFIR FINALLY.IR 1116 (S19.SU.04-03)(12-00)</v>
      </c>
    </row>
    <row r="1228" spans="1:19" ht="80.099999999999994" hidden="1" customHeight="1" x14ac:dyDescent="0.3">
      <c r="A1228" s="450">
        <f t="shared" si="61"/>
        <v>1223</v>
      </c>
      <c r="B1228" s="451" t="s">
        <v>8607</v>
      </c>
      <c r="D1228" s="108" t="s">
        <v>4383</v>
      </c>
      <c r="E1228" s="108" t="s">
        <v>1545</v>
      </c>
      <c r="F1228" s="429" t="s">
        <v>8606</v>
      </c>
      <c r="G1228" s="90" t="s">
        <v>195</v>
      </c>
      <c r="H1228" s="98">
        <v>45355</v>
      </c>
      <c r="I1228" s="98">
        <v>45355</v>
      </c>
      <c r="J1228" s="98" t="s">
        <v>62</v>
      </c>
      <c r="K1228" s="206"/>
      <c r="L1228" s="206"/>
      <c r="M1228" s="206"/>
      <c r="N1228" s="90"/>
      <c r="O1228" s="90"/>
      <c r="P1228" s="90"/>
      <c r="Q1228" s="90"/>
      <c r="R1228" s="90"/>
      <c r="S1228" s="107" t="str">
        <f t="shared" si="62"/>
        <v>Open PDFIR FINALLY.IR 1590 (S19.SU.04-03)(12-00)</v>
      </c>
    </row>
    <row r="1229" spans="1:19" ht="80.099999999999994" hidden="1" customHeight="1" x14ac:dyDescent="0.3">
      <c r="A1229" s="450">
        <f t="shared" si="61"/>
        <v>1224</v>
      </c>
      <c r="B1229" s="451" t="s">
        <v>6984</v>
      </c>
      <c r="D1229" s="103" t="s">
        <v>1634</v>
      </c>
      <c r="E1229" s="108" t="s">
        <v>1545</v>
      </c>
      <c r="F1229" s="429" t="s">
        <v>6989</v>
      </c>
      <c r="G1229" s="90" t="s">
        <v>195</v>
      </c>
      <c r="H1229" s="98">
        <v>45356</v>
      </c>
      <c r="I1229" s="98">
        <v>45356</v>
      </c>
      <c r="J1229" s="98" t="s">
        <v>62</v>
      </c>
      <c r="K1229" s="90"/>
      <c r="L1229" s="206"/>
      <c r="M1229" s="206"/>
      <c r="N1229" s="90"/>
      <c r="O1229" s="90"/>
      <c r="P1229" s="90"/>
      <c r="Q1229" s="90"/>
      <c r="R1229" s="90"/>
      <c r="S1229" s="107" t="str">
        <f t="shared" si="62"/>
        <v>Open PDFIR FINALLY.IR 1258 (S19.CI.05-03)(12-00)</v>
      </c>
    </row>
    <row r="1230" spans="1:19" ht="80.099999999999994" hidden="1" customHeight="1" x14ac:dyDescent="0.3">
      <c r="A1230" s="450">
        <f t="shared" si="61"/>
        <v>1225</v>
      </c>
      <c r="B1230" s="451" t="s">
        <v>6823</v>
      </c>
      <c r="D1230" s="103" t="s">
        <v>1634</v>
      </c>
      <c r="E1230" s="108" t="s">
        <v>1545</v>
      </c>
      <c r="F1230" s="429" t="s">
        <v>6667</v>
      </c>
      <c r="G1230" s="90" t="s">
        <v>195</v>
      </c>
      <c r="H1230" s="98">
        <v>45356</v>
      </c>
      <c r="I1230" s="98">
        <v>45356</v>
      </c>
      <c r="J1230" s="98" t="s">
        <v>62</v>
      </c>
      <c r="K1230" s="90"/>
      <c r="L1230" s="206"/>
      <c r="M1230" s="206"/>
      <c r="N1230" s="90"/>
      <c r="O1230" s="90"/>
      <c r="P1230" s="90"/>
      <c r="Q1230" s="90"/>
      <c r="R1230" s="90"/>
      <c r="S1230" s="107" t="str">
        <f t="shared" si="62"/>
        <v>Open PDFIR FINALLY.IR 1189 (S19.CI.05-03)(12-00)</v>
      </c>
    </row>
    <row r="1231" spans="1:19" ht="80.099999999999994" hidden="1" customHeight="1" x14ac:dyDescent="0.3">
      <c r="A1231" s="450">
        <f t="shared" si="61"/>
        <v>1226</v>
      </c>
      <c r="B1231" s="451" t="s">
        <v>6072</v>
      </c>
      <c r="D1231" s="103" t="s">
        <v>76</v>
      </c>
      <c r="E1231" s="108" t="s">
        <v>5106</v>
      </c>
      <c r="F1231" s="429" t="s">
        <v>6113</v>
      </c>
      <c r="G1231" s="90" t="s">
        <v>195</v>
      </c>
      <c r="H1231" s="98">
        <v>45356</v>
      </c>
      <c r="I1231" s="98">
        <v>45356</v>
      </c>
      <c r="J1231" s="98" t="s">
        <v>62</v>
      </c>
      <c r="K1231" s="90"/>
      <c r="L1231" s="206"/>
      <c r="M1231" s="206"/>
      <c r="N1231" s="90"/>
      <c r="O1231" s="90"/>
      <c r="P1231" s="90"/>
      <c r="Q1231" s="90"/>
      <c r="R1231" s="90"/>
      <c r="S1231" s="107" t="str">
        <f t="shared" si="62"/>
        <v>Open PDFIR FINALLY.IR 1074 (S19.CI.05-03)(10-00)</v>
      </c>
    </row>
    <row r="1232" spans="1:19" ht="80.099999999999994" hidden="1" customHeight="1" x14ac:dyDescent="0.3">
      <c r="A1232" s="450">
        <f t="shared" si="61"/>
        <v>1227</v>
      </c>
      <c r="B1232" s="451" t="s">
        <v>6075</v>
      </c>
      <c r="D1232" s="103" t="s">
        <v>76</v>
      </c>
      <c r="E1232" s="108" t="s">
        <v>1545</v>
      </c>
      <c r="F1232" s="429" t="s">
        <v>6116</v>
      </c>
      <c r="G1232" s="90" t="s">
        <v>195</v>
      </c>
      <c r="H1232" s="98">
        <v>45356</v>
      </c>
      <c r="I1232" s="98">
        <v>45356</v>
      </c>
      <c r="J1232" s="98" t="s">
        <v>62</v>
      </c>
      <c r="K1232" s="90"/>
      <c r="L1232" s="206"/>
      <c r="M1232" s="206"/>
      <c r="N1232" s="90"/>
      <c r="O1232" s="90"/>
      <c r="P1232" s="90"/>
      <c r="Q1232" s="90"/>
      <c r="R1232" s="90"/>
      <c r="S1232" s="107" t="str">
        <f t="shared" si="62"/>
        <v>Open PDFIR FINALLY.IR 1077 (S19.CI.05-03)(10-00)</v>
      </c>
    </row>
    <row r="1233" spans="1:19" ht="80.099999999999994" hidden="1" customHeight="1" x14ac:dyDescent="0.3">
      <c r="A1233" s="450">
        <f t="shared" si="61"/>
        <v>1228</v>
      </c>
      <c r="B1233" s="451" t="s">
        <v>6070</v>
      </c>
      <c r="D1233" s="103" t="s">
        <v>76</v>
      </c>
      <c r="E1233" s="108" t="s">
        <v>1545</v>
      </c>
      <c r="F1233" s="429" t="s">
        <v>6111</v>
      </c>
      <c r="G1233" s="90" t="s">
        <v>195</v>
      </c>
      <c r="H1233" s="98">
        <v>45356</v>
      </c>
      <c r="I1233" s="98">
        <v>45356</v>
      </c>
      <c r="J1233" s="98" t="s">
        <v>62</v>
      </c>
      <c r="K1233" s="90"/>
      <c r="L1233" s="206"/>
      <c r="M1233" s="206"/>
      <c r="N1233" s="90"/>
      <c r="O1233" s="90"/>
      <c r="P1233" s="90"/>
      <c r="Q1233" s="90"/>
      <c r="R1233" s="90"/>
      <c r="S1233" s="107" t="str">
        <f t="shared" si="62"/>
        <v>Open PDFIR FINALLY.IR 1072 (S19.CI.05-03)(10-00)</v>
      </c>
    </row>
    <row r="1234" spans="1:19" ht="80.099999999999994" hidden="1" customHeight="1" x14ac:dyDescent="0.3">
      <c r="A1234" s="450">
        <f t="shared" si="61"/>
        <v>1229</v>
      </c>
      <c r="B1234" s="451" t="s">
        <v>6824</v>
      </c>
      <c r="D1234" s="103" t="s">
        <v>1634</v>
      </c>
      <c r="E1234" s="108" t="s">
        <v>1545</v>
      </c>
      <c r="F1234" s="429" t="s">
        <v>6668</v>
      </c>
      <c r="G1234" s="90" t="s">
        <v>195</v>
      </c>
      <c r="H1234" s="98">
        <v>45356</v>
      </c>
      <c r="I1234" s="98">
        <v>45356</v>
      </c>
      <c r="J1234" s="98" t="s">
        <v>62</v>
      </c>
      <c r="K1234" s="90"/>
      <c r="L1234" s="206"/>
      <c r="M1234" s="206"/>
      <c r="N1234" s="90"/>
      <c r="O1234" s="90"/>
      <c r="P1234" s="90"/>
      <c r="Q1234" s="90"/>
      <c r="R1234" s="90"/>
      <c r="S1234" s="107" t="str">
        <f t="shared" si="62"/>
        <v>Open PDFIR FINALLY.IR 1190 (S19.CI.05-03)(12-00)</v>
      </c>
    </row>
    <row r="1235" spans="1:19" ht="80.099999999999994" hidden="1" customHeight="1" x14ac:dyDescent="0.3">
      <c r="A1235" s="450">
        <f t="shared" si="61"/>
        <v>1230</v>
      </c>
      <c r="B1235" s="451" t="s">
        <v>6830</v>
      </c>
      <c r="D1235" s="103" t="s">
        <v>1634</v>
      </c>
      <c r="E1235" s="108" t="s">
        <v>1545</v>
      </c>
      <c r="F1235" s="429" t="s">
        <v>6674</v>
      </c>
      <c r="G1235" s="90" t="s">
        <v>195</v>
      </c>
      <c r="H1235" s="98">
        <v>45356</v>
      </c>
      <c r="I1235" s="98">
        <v>45356</v>
      </c>
      <c r="J1235" s="98" t="s">
        <v>62</v>
      </c>
      <c r="K1235" s="90"/>
      <c r="L1235" s="206"/>
      <c r="M1235" s="206"/>
      <c r="N1235" s="90"/>
      <c r="O1235" s="90"/>
      <c r="P1235" s="90"/>
      <c r="Q1235" s="90"/>
      <c r="R1235" s="90"/>
      <c r="S1235" s="107" t="str">
        <f t="shared" si="62"/>
        <v>Open PDFIR FINALLY.IR 1196 (S19.CI.05-03)(12-00)</v>
      </c>
    </row>
    <row r="1236" spans="1:19" ht="80.099999999999994" hidden="1" customHeight="1" x14ac:dyDescent="0.3">
      <c r="A1236" s="450">
        <f t="shared" si="61"/>
        <v>1231</v>
      </c>
      <c r="B1236" s="451" t="s">
        <v>6076</v>
      </c>
      <c r="D1236" s="103" t="s">
        <v>76</v>
      </c>
      <c r="E1236" s="108" t="s">
        <v>1545</v>
      </c>
      <c r="F1236" s="429" t="s">
        <v>6117</v>
      </c>
      <c r="G1236" s="90" t="s">
        <v>195</v>
      </c>
      <c r="H1236" s="98">
        <v>45356</v>
      </c>
      <c r="I1236" s="98">
        <v>45356</v>
      </c>
      <c r="J1236" s="98" t="s">
        <v>62</v>
      </c>
      <c r="K1236" s="90"/>
      <c r="L1236" s="206"/>
      <c r="M1236" s="206"/>
      <c r="N1236" s="90"/>
      <c r="O1236" s="90"/>
      <c r="P1236" s="90"/>
      <c r="Q1236" s="90"/>
      <c r="R1236" s="90"/>
      <c r="S1236" s="107" t="str">
        <f t="shared" si="62"/>
        <v>Open PDFIR FINALLY.IR 1078 (S19.CI.05-03)(10-00)</v>
      </c>
    </row>
    <row r="1237" spans="1:19" ht="80.099999999999994" hidden="1" customHeight="1" x14ac:dyDescent="0.3">
      <c r="A1237" s="450">
        <f t="shared" si="61"/>
        <v>1232</v>
      </c>
      <c r="B1237" s="451" t="s">
        <v>6071</v>
      </c>
      <c r="D1237" s="103" t="s">
        <v>76</v>
      </c>
      <c r="E1237" s="108" t="s">
        <v>5106</v>
      </c>
      <c r="F1237" s="429" t="s">
        <v>6112</v>
      </c>
      <c r="G1237" s="90" t="s">
        <v>195</v>
      </c>
      <c r="H1237" s="98">
        <v>45356</v>
      </c>
      <c r="I1237" s="98">
        <v>45356</v>
      </c>
      <c r="J1237" s="98" t="s">
        <v>1671</v>
      </c>
      <c r="K1237" s="475" t="s">
        <v>195</v>
      </c>
      <c r="L1237" s="489">
        <v>45602</v>
      </c>
      <c r="M1237" s="489">
        <v>45602</v>
      </c>
      <c r="N1237" s="491" t="s">
        <v>62</v>
      </c>
      <c r="O1237" s="90"/>
      <c r="P1237" s="90"/>
      <c r="Q1237" s="90"/>
      <c r="R1237" s="90"/>
      <c r="S1237" s="107" t="str">
        <f t="shared" si="62"/>
        <v>Open PDFIR FINALLY.IR 1073 (S19.CI.05-03)(10-00)</v>
      </c>
    </row>
    <row r="1238" spans="1:19" ht="80.099999999999994" hidden="1" customHeight="1" x14ac:dyDescent="0.3">
      <c r="A1238" s="450">
        <f t="shared" si="61"/>
        <v>1233</v>
      </c>
      <c r="B1238" s="451" t="s">
        <v>6073</v>
      </c>
      <c r="D1238" s="103" t="s">
        <v>76</v>
      </c>
      <c r="E1238" s="108" t="s">
        <v>1545</v>
      </c>
      <c r="F1238" s="429" t="s">
        <v>6114</v>
      </c>
      <c r="G1238" s="90" t="s">
        <v>195</v>
      </c>
      <c r="H1238" s="98">
        <v>45356</v>
      </c>
      <c r="I1238" s="98">
        <v>45356</v>
      </c>
      <c r="J1238" s="98" t="s">
        <v>62</v>
      </c>
      <c r="K1238" s="90"/>
      <c r="L1238" s="206"/>
      <c r="M1238" s="206"/>
      <c r="N1238" s="90"/>
      <c r="O1238" s="90"/>
      <c r="P1238" s="90"/>
      <c r="Q1238" s="90"/>
      <c r="R1238" s="90"/>
      <c r="S1238" s="107" t="str">
        <f t="shared" si="62"/>
        <v>Open PDFIR FINALLY.IR 1075 (S19.CI.05-03)(10-00)</v>
      </c>
    </row>
    <row r="1239" spans="1:19" ht="80.099999999999994" hidden="1" customHeight="1" x14ac:dyDescent="0.3">
      <c r="A1239" s="450">
        <f t="shared" si="61"/>
        <v>1234</v>
      </c>
      <c r="B1239" s="451" t="s">
        <v>6074</v>
      </c>
      <c r="D1239" s="103" t="s">
        <v>76</v>
      </c>
      <c r="E1239" s="108" t="s">
        <v>1545</v>
      </c>
      <c r="F1239" s="429" t="s">
        <v>6115</v>
      </c>
      <c r="G1239" s="90" t="s">
        <v>195</v>
      </c>
      <c r="H1239" s="98">
        <v>45356</v>
      </c>
      <c r="I1239" s="98">
        <v>45356</v>
      </c>
      <c r="J1239" s="98" t="s">
        <v>62</v>
      </c>
      <c r="K1239" s="90"/>
      <c r="L1239" s="206"/>
      <c r="M1239" s="206"/>
      <c r="N1239" s="90"/>
      <c r="O1239" s="90"/>
      <c r="P1239" s="90"/>
      <c r="Q1239" s="90"/>
      <c r="R1239" s="90"/>
      <c r="S1239" s="107" t="str">
        <f t="shared" si="62"/>
        <v>Open PDFIR FINALLY.IR 1076 (S19.CI.05-03)(10-00)</v>
      </c>
    </row>
    <row r="1240" spans="1:19" ht="80.099999999999994" hidden="1" customHeight="1" x14ac:dyDescent="0.3">
      <c r="A1240" s="450">
        <f t="shared" si="61"/>
        <v>1235</v>
      </c>
      <c r="B1240" s="451" t="s">
        <v>9417</v>
      </c>
      <c r="D1240" s="108" t="s">
        <v>4383</v>
      </c>
      <c r="E1240" s="108" t="s">
        <v>1545</v>
      </c>
      <c r="F1240" s="429" t="s">
        <v>9446</v>
      </c>
      <c r="G1240" s="90" t="s">
        <v>195</v>
      </c>
      <c r="H1240" s="106">
        <v>45356</v>
      </c>
      <c r="I1240" s="106">
        <v>23132</v>
      </c>
      <c r="J1240" s="98" t="s">
        <v>62</v>
      </c>
      <c r="K1240" s="288"/>
      <c r="L1240" s="288"/>
      <c r="M1240" s="208"/>
      <c r="N1240" s="194"/>
      <c r="O1240" s="194"/>
      <c r="P1240" s="194"/>
      <c r="Q1240" s="194"/>
      <c r="R1240" s="194"/>
      <c r="S1240" s="107" t="str">
        <f t="shared" si="62"/>
        <v>Open PDFIR FINALLY.IR 1796 (S19.SU.05-03)(12-00)</v>
      </c>
    </row>
    <row r="1241" spans="1:19" ht="79.5" hidden="1" customHeight="1" x14ac:dyDescent="0.3">
      <c r="A1241" s="450">
        <f t="shared" si="61"/>
        <v>1236</v>
      </c>
      <c r="B1241" s="451" t="s">
        <v>9407</v>
      </c>
      <c r="D1241" s="108" t="s">
        <v>4383</v>
      </c>
      <c r="E1241" s="108" t="s">
        <v>1545</v>
      </c>
      <c r="F1241" s="429" t="s">
        <v>9408</v>
      </c>
      <c r="G1241" s="90" t="s">
        <v>195</v>
      </c>
      <c r="H1241" s="106">
        <v>45356</v>
      </c>
      <c r="I1241" s="106">
        <v>45356</v>
      </c>
      <c r="J1241" s="98" t="s">
        <v>62</v>
      </c>
      <c r="K1241" s="288"/>
      <c r="L1241" s="288"/>
      <c r="M1241" s="208"/>
      <c r="N1241" s="194"/>
      <c r="O1241" s="194"/>
      <c r="P1241" s="194"/>
      <c r="Q1241" s="194"/>
      <c r="R1241" s="194"/>
      <c r="S1241" s="107" t="str">
        <f t="shared" si="62"/>
        <v>Open PDFIR FINALLY.IR 1788 (S19.SU.05-03)(12-00)</v>
      </c>
    </row>
    <row r="1242" spans="1:19" ht="80.099999999999994" hidden="1" customHeight="1" x14ac:dyDescent="0.3">
      <c r="A1242" s="450">
        <f t="shared" si="61"/>
        <v>1237</v>
      </c>
      <c r="B1242" s="451" t="s">
        <v>9421</v>
      </c>
      <c r="D1242" s="108" t="s">
        <v>4383</v>
      </c>
      <c r="E1242" s="108" t="s">
        <v>1545</v>
      </c>
      <c r="F1242" s="429" t="s">
        <v>9442</v>
      </c>
      <c r="G1242" s="90" t="s">
        <v>195</v>
      </c>
      <c r="H1242" s="106">
        <v>45356</v>
      </c>
      <c r="I1242" s="106">
        <v>45417</v>
      </c>
      <c r="J1242" s="98" t="s">
        <v>62</v>
      </c>
      <c r="K1242" s="288"/>
      <c r="L1242" s="288"/>
      <c r="M1242" s="208"/>
      <c r="N1242" s="194"/>
      <c r="O1242" s="194"/>
      <c r="P1242" s="194"/>
      <c r="Q1242" s="194"/>
      <c r="R1242" s="194"/>
      <c r="S1242" s="107" t="str">
        <f t="shared" si="62"/>
        <v>Open PDFIR FINALLY.IR 1800 (S19.SU.05-03)(12-00)</v>
      </c>
    </row>
    <row r="1243" spans="1:19" ht="80.099999999999994" customHeight="1" x14ac:dyDescent="0.3">
      <c r="A1243" s="450">
        <f t="shared" si="61"/>
        <v>1238</v>
      </c>
      <c r="B1243" s="451" t="s">
        <v>5968</v>
      </c>
      <c r="D1243" s="103" t="s">
        <v>1140</v>
      </c>
      <c r="E1243" s="108" t="s">
        <v>1545</v>
      </c>
      <c r="F1243" s="429" t="s">
        <v>5971</v>
      </c>
      <c r="G1243" s="90" t="s">
        <v>195</v>
      </c>
      <c r="H1243" s="98">
        <v>45357</v>
      </c>
      <c r="I1243" s="98">
        <v>45360</v>
      </c>
      <c r="J1243" s="98" t="s">
        <v>1671</v>
      </c>
      <c r="K1243" s="90"/>
      <c r="L1243" s="206"/>
      <c r="M1243" s="206"/>
      <c r="N1243" s="90"/>
      <c r="O1243" s="90"/>
      <c r="P1243" s="90"/>
      <c r="Q1243" s="90"/>
      <c r="R1243" s="90"/>
      <c r="S1243" s="107" t="str">
        <f t="shared" si="62"/>
        <v>Open PDFIR FINALLY.IR 102 (S19.ELE.06-03)(10-00)</v>
      </c>
    </row>
    <row r="1244" spans="1:19" ht="80.099999999999994" hidden="1" customHeight="1" x14ac:dyDescent="0.3">
      <c r="A1244" s="450">
        <f t="shared" si="61"/>
        <v>1239</v>
      </c>
      <c r="B1244" s="451" t="s">
        <v>7076</v>
      </c>
      <c r="D1244" s="103" t="s">
        <v>1634</v>
      </c>
      <c r="E1244" s="108" t="s">
        <v>1545</v>
      </c>
      <c r="F1244" s="429" t="s">
        <v>7077</v>
      </c>
      <c r="G1244" s="90" t="s">
        <v>195</v>
      </c>
      <c r="H1244" s="98">
        <v>45357</v>
      </c>
      <c r="I1244" s="98">
        <v>45357</v>
      </c>
      <c r="J1244" s="98" t="s">
        <v>62</v>
      </c>
      <c r="K1244" s="90"/>
      <c r="L1244" s="206"/>
      <c r="M1244" s="206"/>
      <c r="N1244" s="90"/>
      <c r="O1244" s="90"/>
      <c r="P1244" s="90"/>
      <c r="Q1244" s="90"/>
      <c r="R1244" s="90"/>
      <c r="S1244" s="107" t="str">
        <f t="shared" si="62"/>
        <v>Open PDFIR FINALLY.IR 1289 (S19.CI.06-03)(12-00)</v>
      </c>
    </row>
    <row r="1245" spans="1:19" ht="80.099999999999994" hidden="1" customHeight="1" x14ac:dyDescent="0.3">
      <c r="A1245" s="450">
        <f t="shared" si="61"/>
        <v>1240</v>
      </c>
      <c r="B1245" s="451" t="s">
        <v>6985</v>
      </c>
      <c r="D1245" s="103" t="s">
        <v>1634</v>
      </c>
      <c r="E1245" s="108" t="s">
        <v>1545</v>
      </c>
      <c r="F1245" s="429" t="s">
        <v>6988</v>
      </c>
      <c r="G1245" s="90" t="s">
        <v>195</v>
      </c>
      <c r="H1245" s="98">
        <v>45357</v>
      </c>
      <c r="I1245" s="98">
        <v>45357</v>
      </c>
      <c r="J1245" s="98" t="s">
        <v>62</v>
      </c>
      <c r="K1245" s="90"/>
      <c r="L1245" s="206"/>
      <c r="M1245" s="206"/>
      <c r="N1245" s="90"/>
      <c r="O1245" s="90"/>
      <c r="P1245" s="90"/>
      <c r="Q1245" s="90"/>
      <c r="R1245" s="90"/>
      <c r="S1245" s="107" t="str">
        <f t="shared" si="62"/>
        <v>Open PDFIR FINALLY.IR 1259 (S19.CI.06-03)(12-00)</v>
      </c>
    </row>
    <row r="1246" spans="1:19" s="127" customFormat="1" ht="80.099999999999994" hidden="1" customHeight="1" x14ac:dyDescent="0.3">
      <c r="A1246" s="450">
        <f t="shared" si="61"/>
        <v>1241</v>
      </c>
      <c r="B1246" s="451" t="s">
        <v>5950</v>
      </c>
      <c r="C1246" s="110"/>
      <c r="D1246" s="103" t="s">
        <v>4383</v>
      </c>
      <c r="E1246" s="108" t="s">
        <v>1545</v>
      </c>
      <c r="F1246" s="429" t="s">
        <v>5954</v>
      </c>
      <c r="G1246" s="90" t="s">
        <v>195</v>
      </c>
      <c r="H1246" s="98">
        <v>45357</v>
      </c>
      <c r="I1246" s="98">
        <v>45357</v>
      </c>
      <c r="J1246" s="98" t="s">
        <v>25</v>
      </c>
      <c r="K1246" s="98" t="s">
        <v>195</v>
      </c>
      <c r="L1246" s="206">
        <v>45556</v>
      </c>
      <c r="M1246" s="98">
        <v>45556</v>
      </c>
      <c r="N1246" s="98" t="s">
        <v>62</v>
      </c>
      <c r="O1246" s="98"/>
      <c r="P1246" s="90"/>
      <c r="Q1246" s="90"/>
      <c r="R1246" s="90"/>
      <c r="S1246" s="107" t="str">
        <f t="shared" si="62"/>
        <v>Open PDFIR FINALLY.IR 1047 (S19.SU.06-03)(10-00)</v>
      </c>
    </row>
    <row r="1247" spans="1:19" ht="80.099999999999994" hidden="1" customHeight="1" x14ac:dyDescent="0.3">
      <c r="A1247" s="450">
        <f t="shared" si="61"/>
        <v>1242</v>
      </c>
      <c r="B1247" s="451" t="s">
        <v>5951</v>
      </c>
      <c r="D1247" s="103" t="s">
        <v>4383</v>
      </c>
      <c r="E1247" s="108" t="s">
        <v>1545</v>
      </c>
      <c r="F1247" s="429" t="s">
        <v>5955</v>
      </c>
      <c r="G1247" s="90" t="s">
        <v>195</v>
      </c>
      <c r="H1247" s="98">
        <v>45357</v>
      </c>
      <c r="I1247" s="98">
        <v>45357</v>
      </c>
      <c r="J1247" s="98" t="s">
        <v>25</v>
      </c>
      <c r="K1247" s="98" t="s">
        <v>195</v>
      </c>
      <c r="L1247" s="206">
        <v>45556</v>
      </c>
      <c r="M1247" s="98">
        <v>45556</v>
      </c>
      <c r="N1247" s="98" t="s">
        <v>62</v>
      </c>
      <c r="O1247" s="98"/>
      <c r="P1247" s="90"/>
      <c r="Q1247" s="90"/>
      <c r="R1247" s="90"/>
      <c r="S1247" s="107" t="str">
        <f t="shared" si="62"/>
        <v>Open PDFIR FINALLY.IR 1048 (S19.SU.06-03)(10-00)</v>
      </c>
    </row>
    <row r="1248" spans="1:19" ht="80.099999999999994" hidden="1" customHeight="1" x14ac:dyDescent="0.3">
      <c r="A1248" s="450">
        <f t="shared" si="61"/>
        <v>1243</v>
      </c>
      <c r="B1248" s="451" t="s">
        <v>5948</v>
      </c>
      <c r="D1248" s="103" t="s">
        <v>4383</v>
      </c>
      <c r="E1248" s="108" t="s">
        <v>1545</v>
      </c>
      <c r="F1248" s="429" t="s">
        <v>5952</v>
      </c>
      <c r="G1248" s="90" t="s">
        <v>195</v>
      </c>
      <c r="H1248" s="98">
        <v>45357</v>
      </c>
      <c r="I1248" s="98">
        <v>45357</v>
      </c>
      <c r="J1248" s="98" t="s">
        <v>25</v>
      </c>
      <c r="K1248" s="98" t="s">
        <v>195</v>
      </c>
      <c r="L1248" s="206">
        <v>45556</v>
      </c>
      <c r="M1248" s="98">
        <v>45556</v>
      </c>
      <c r="N1248" s="98" t="s">
        <v>62</v>
      </c>
      <c r="O1248" s="98"/>
      <c r="P1248" s="90"/>
      <c r="Q1248" s="90"/>
      <c r="R1248" s="90"/>
      <c r="S1248" s="107" t="str">
        <f t="shared" si="62"/>
        <v>Open PDFIR FINALLY.IR 1045 (S19.SU.06-03)(10-00)</v>
      </c>
    </row>
    <row r="1249" spans="1:19" ht="80.099999999999994" hidden="1" customHeight="1" x14ac:dyDescent="0.3">
      <c r="A1249" s="450">
        <f t="shared" si="61"/>
        <v>1244</v>
      </c>
      <c r="B1249" s="451" t="s">
        <v>5949</v>
      </c>
      <c r="D1249" s="103" t="s">
        <v>4383</v>
      </c>
      <c r="E1249" s="108" t="s">
        <v>1545</v>
      </c>
      <c r="F1249" s="429" t="s">
        <v>5953</v>
      </c>
      <c r="G1249" s="90" t="s">
        <v>195</v>
      </c>
      <c r="H1249" s="98">
        <v>45357</v>
      </c>
      <c r="I1249" s="98">
        <v>45357</v>
      </c>
      <c r="J1249" s="98" t="s">
        <v>62</v>
      </c>
      <c r="K1249" s="90"/>
      <c r="L1249" s="206"/>
      <c r="M1249" s="98"/>
      <c r="N1249" s="98"/>
      <c r="O1249" s="98"/>
      <c r="P1249" s="90"/>
      <c r="Q1249" s="90"/>
      <c r="R1249" s="90"/>
      <c r="S1249" s="107" t="str">
        <f t="shared" si="62"/>
        <v>Open PDFIR FINALLY.IR 1046 (S19.SU.06-03)(10-00)</v>
      </c>
    </row>
    <row r="1250" spans="1:19" ht="80.099999999999994" customHeight="1" x14ac:dyDescent="0.3">
      <c r="A1250" s="450">
        <f t="shared" si="61"/>
        <v>1245</v>
      </c>
      <c r="B1250" s="451" t="s">
        <v>5970</v>
      </c>
      <c r="D1250" s="103" t="s">
        <v>1140</v>
      </c>
      <c r="E1250" s="108" t="s">
        <v>1545</v>
      </c>
      <c r="F1250" s="429" t="s">
        <v>5972</v>
      </c>
      <c r="G1250" s="90" t="s">
        <v>195</v>
      </c>
      <c r="H1250" s="98">
        <v>45357</v>
      </c>
      <c r="I1250" s="98">
        <v>45360</v>
      </c>
      <c r="J1250" s="98" t="s">
        <v>1671</v>
      </c>
      <c r="K1250" s="90"/>
      <c r="L1250" s="206"/>
      <c r="M1250" s="206"/>
      <c r="N1250" s="90"/>
      <c r="O1250" s="90"/>
      <c r="P1250" s="90"/>
      <c r="Q1250" s="90"/>
      <c r="R1250" s="90"/>
      <c r="S1250" s="107" t="str">
        <f t="shared" si="62"/>
        <v>Open PDFIR FINALLY.IR 104 (S19.ELE.06-03)(10-00)</v>
      </c>
    </row>
    <row r="1251" spans="1:19" ht="79.5" hidden="1" customHeight="1" x14ac:dyDescent="0.3">
      <c r="A1251" s="450">
        <f t="shared" si="61"/>
        <v>1246</v>
      </c>
      <c r="B1251" s="451" t="s">
        <v>6080</v>
      </c>
      <c r="D1251" s="103" t="s">
        <v>76</v>
      </c>
      <c r="E1251" s="108" t="s">
        <v>3750</v>
      </c>
      <c r="F1251" s="429" t="s">
        <v>6121</v>
      </c>
      <c r="G1251" s="90" t="s">
        <v>195</v>
      </c>
      <c r="H1251" s="98">
        <v>45357</v>
      </c>
      <c r="I1251" s="98">
        <v>45357</v>
      </c>
      <c r="J1251" s="98" t="s">
        <v>62</v>
      </c>
      <c r="K1251" s="90"/>
      <c r="L1251" s="206"/>
      <c r="M1251" s="206"/>
      <c r="N1251" s="90"/>
      <c r="O1251" s="90"/>
      <c r="P1251" s="90"/>
      <c r="Q1251" s="90"/>
      <c r="R1251" s="90"/>
      <c r="S1251" s="107" t="str">
        <f t="shared" si="62"/>
        <v>Open PDFIR FINALLY.IR 1082 (S19.CI.06-03)(10-00)</v>
      </c>
    </row>
    <row r="1252" spans="1:19" ht="80.099999999999994" hidden="1" customHeight="1" x14ac:dyDescent="0.3">
      <c r="A1252" s="450">
        <f t="shared" si="61"/>
        <v>1247</v>
      </c>
      <c r="B1252" s="451" t="s">
        <v>6077</v>
      </c>
      <c r="D1252" s="103" t="s">
        <v>76</v>
      </c>
      <c r="E1252" s="108" t="s">
        <v>5106</v>
      </c>
      <c r="F1252" s="429" t="s">
        <v>6118</v>
      </c>
      <c r="G1252" s="90" t="s">
        <v>195</v>
      </c>
      <c r="H1252" s="98">
        <v>45357</v>
      </c>
      <c r="I1252" s="98">
        <v>45357</v>
      </c>
      <c r="J1252" s="98" t="s">
        <v>62</v>
      </c>
      <c r="K1252" s="90"/>
      <c r="L1252" s="206"/>
      <c r="M1252" s="206"/>
      <c r="N1252" s="90"/>
      <c r="O1252" s="90"/>
      <c r="P1252" s="90"/>
      <c r="Q1252" s="90"/>
      <c r="R1252" s="90"/>
      <c r="S1252" s="107" t="str">
        <f t="shared" si="62"/>
        <v>Open PDFIR FINALLY.IR 1079 (S19.CI.06-03)(10-00)</v>
      </c>
    </row>
    <row r="1253" spans="1:19" ht="80.099999999999994" hidden="1" customHeight="1" x14ac:dyDescent="0.3">
      <c r="A1253" s="450">
        <f t="shared" si="61"/>
        <v>1248</v>
      </c>
      <c r="B1253" s="451" t="s">
        <v>6079</v>
      </c>
      <c r="D1253" s="103" t="s">
        <v>76</v>
      </c>
      <c r="E1253" s="108" t="s">
        <v>3750</v>
      </c>
      <c r="F1253" s="429" t="s">
        <v>6120</v>
      </c>
      <c r="G1253" s="90" t="s">
        <v>195</v>
      </c>
      <c r="H1253" s="98">
        <v>45357</v>
      </c>
      <c r="I1253" s="98">
        <v>45357</v>
      </c>
      <c r="J1253" s="98" t="s">
        <v>62</v>
      </c>
      <c r="K1253" s="90"/>
      <c r="L1253" s="206"/>
      <c r="M1253" s="206"/>
      <c r="N1253" s="90"/>
      <c r="O1253" s="90"/>
      <c r="P1253" s="90"/>
      <c r="Q1253" s="90"/>
      <c r="R1253" s="90"/>
      <c r="S1253" s="107" t="str">
        <f t="shared" si="62"/>
        <v>Open PDFIR FINALLY.IR 1081 (S19.CI.06-03)(10-00)</v>
      </c>
    </row>
    <row r="1254" spans="1:19" ht="80.099999999999994" hidden="1" customHeight="1" x14ac:dyDescent="0.3">
      <c r="A1254" s="450">
        <f t="shared" si="61"/>
        <v>1249</v>
      </c>
      <c r="B1254" s="451" t="s">
        <v>6078</v>
      </c>
      <c r="D1254" s="103" t="s">
        <v>76</v>
      </c>
      <c r="E1254" s="108" t="s">
        <v>5106</v>
      </c>
      <c r="F1254" s="429" t="s">
        <v>6119</v>
      </c>
      <c r="G1254" s="90" t="s">
        <v>195</v>
      </c>
      <c r="H1254" s="98">
        <v>45357</v>
      </c>
      <c r="I1254" s="98">
        <v>45357</v>
      </c>
      <c r="J1254" s="98" t="s">
        <v>1671</v>
      </c>
      <c r="K1254" s="475" t="s">
        <v>195</v>
      </c>
      <c r="L1254" s="489">
        <v>45602</v>
      </c>
      <c r="M1254" s="489">
        <v>45602</v>
      </c>
      <c r="N1254" s="491" t="s">
        <v>62</v>
      </c>
      <c r="O1254" s="90"/>
      <c r="P1254" s="90"/>
      <c r="Q1254" s="90"/>
      <c r="R1254" s="90"/>
      <c r="S1254" s="107" t="str">
        <f t="shared" si="62"/>
        <v>Open PDFIR FINALLY.IR 1080 (S19.CI.06-03)(10-00)</v>
      </c>
    </row>
    <row r="1255" spans="1:19" ht="80.099999999999994" hidden="1" customHeight="1" x14ac:dyDescent="0.3">
      <c r="A1255" s="450">
        <f t="shared" si="61"/>
        <v>1250</v>
      </c>
      <c r="B1255" s="451" t="s">
        <v>6033</v>
      </c>
      <c r="D1255" s="103" t="s">
        <v>76</v>
      </c>
      <c r="E1255" s="108" t="s">
        <v>1545</v>
      </c>
      <c r="F1255" s="429" t="s">
        <v>6032</v>
      </c>
      <c r="G1255" s="90" t="s">
        <v>195</v>
      </c>
      <c r="H1255" s="98">
        <v>45357</v>
      </c>
      <c r="I1255" s="98">
        <v>45357</v>
      </c>
      <c r="J1255" s="98" t="s">
        <v>62</v>
      </c>
      <c r="K1255" s="90"/>
      <c r="L1255" s="206"/>
      <c r="M1255" s="206"/>
      <c r="N1255" s="90"/>
      <c r="O1255" s="90"/>
      <c r="P1255" s="90"/>
      <c r="Q1255" s="90"/>
      <c r="R1255" s="90"/>
      <c r="S1255" s="107" t="str">
        <f t="shared" si="62"/>
        <v>Open PDFIR FINALLY.IR 1064 (S19.CI.06-03)(10-00)</v>
      </c>
    </row>
    <row r="1256" spans="1:19" ht="80.099999999999994" hidden="1" customHeight="1" x14ac:dyDescent="0.3">
      <c r="A1256" s="450">
        <f t="shared" si="61"/>
        <v>1251</v>
      </c>
      <c r="B1256" s="451" t="s">
        <v>9418</v>
      </c>
      <c r="D1256" s="108" t="s">
        <v>4383</v>
      </c>
      <c r="E1256" s="108" t="s">
        <v>1545</v>
      </c>
      <c r="F1256" s="429" t="s">
        <v>9445</v>
      </c>
      <c r="G1256" s="90" t="s">
        <v>195</v>
      </c>
      <c r="H1256" s="106">
        <v>45357</v>
      </c>
      <c r="I1256" s="106">
        <v>45357</v>
      </c>
      <c r="J1256" s="98" t="s">
        <v>62</v>
      </c>
      <c r="K1256" s="288"/>
      <c r="L1256" s="288"/>
      <c r="M1256" s="208"/>
      <c r="N1256" s="194"/>
      <c r="O1256" s="194"/>
      <c r="P1256" s="194"/>
      <c r="Q1256" s="194"/>
      <c r="R1256" s="194"/>
      <c r="S1256" s="107" t="str">
        <f t="shared" si="62"/>
        <v>Open PDFIR FINALLY.IR 1797 (S19.SU.06-03)(12-00)</v>
      </c>
    </row>
    <row r="1257" spans="1:19" ht="80.099999999999994" customHeight="1" x14ac:dyDescent="0.3">
      <c r="A1257" s="450">
        <f t="shared" si="61"/>
        <v>1252</v>
      </c>
      <c r="B1257" s="451" t="s">
        <v>5969</v>
      </c>
      <c r="D1257" s="103" t="s">
        <v>1140</v>
      </c>
      <c r="E1257" s="108" t="s">
        <v>1545</v>
      </c>
      <c r="F1257" s="429" t="s">
        <v>5973</v>
      </c>
      <c r="G1257" s="90" t="s">
        <v>195</v>
      </c>
      <c r="H1257" s="98">
        <v>45357</v>
      </c>
      <c r="I1257" s="98">
        <v>45360</v>
      </c>
      <c r="J1257" s="98" t="s">
        <v>1671</v>
      </c>
      <c r="K1257" s="90"/>
      <c r="L1257" s="206"/>
      <c r="M1257" s="206"/>
      <c r="N1257" s="90"/>
      <c r="O1257" s="90"/>
      <c r="P1257" s="90"/>
      <c r="Q1257" s="90"/>
      <c r="R1257" s="90"/>
      <c r="S1257" s="107" t="str">
        <f t="shared" si="62"/>
        <v>Open PDFIR FINALLY.IR 103 (S19.ELE.06-03)(10-00)</v>
      </c>
    </row>
    <row r="1258" spans="1:19" ht="80.099999999999994" hidden="1" customHeight="1" x14ac:dyDescent="0.3">
      <c r="A1258" s="450">
        <f t="shared" si="61"/>
        <v>1253</v>
      </c>
      <c r="B1258" s="451" t="s">
        <v>9123</v>
      </c>
      <c r="D1258" s="108" t="s">
        <v>4383</v>
      </c>
      <c r="E1258" s="429" t="s">
        <v>1545</v>
      </c>
      <c r="F1258" s="429" t="s">
        <v>9124</v>
      </c>
      <c r="G1258" s="98" t="s">
        <v>195</v>
      </c>
      <c r="H1258" s="98">
        <v>45358</v>
      </c>
      <c r="I1258" s="98">
        <v>45358</v>
      </c>
      <c r="J1258" s="98" t="s">
        <v>62</v>
      </c>
      <c r="K1258" s="90"/>
      <c r="L1258" s="206"/>
      <c r="M1258" s="206"/>
      <c r="N1258" s="90"/>
      <c r="O1258" s="90"/>
      <c r="P1258" s="90"/>
      <c r="Q1258" s="90"/>
      <c r="R1258" s="90"/>
      <c r="S1258" s="107" t="str">
        <f t="shared" si="62"/>
        <v>Open PDFIR FINALLY.IR 1117 (S19.SU.07-03)(12-00)</v>
      </c>
    </row>
    <row r="1259" spans="1:19" ht="80.099999999999994" hidden="1" customHeight="1" x14ac:dyDescent="0.3">
      <c r="A1259" s="450">
        <f t="shared" si="61"/>
        <v>1254</v>
      </c>
      <c r="B1259" s="451" t="s">
        <v>7079</v>
      </c>
      <c r="D1259" s="103" t="s">
        <v>1634</v>
      </c>
      <c r="E1259" s="108" t="s">
        <v>1545</v>
      </c>
      <c r="F1259" s="429" t="s">
        <v>7078</v>
      </c>
      <c r="G1259" s="90" t="s">
        <v>195</v>
      </c>
      <c r="H1259" s="98">
        <v>45358</v>
      </c>
      <c r="I1259" s="98">
        <v>45358</v>
      </c>
      <c r="J1259" s="98" t="s">
        <v>62</v>
      </c>
      <c r="K1259" s="90"/>
      <c r="L1259" s="206"/>
      <c r="M1259" s="206"/>
      <c r="N1259" s="90"/>
      <c r="O1259" s="90"/>
      <c r="P1259" s="90"/>
      <c r="Q1259" s="90"/>
      <c r="R1259" s="90"/>
      <c r="S1259" s="107" t="str">
        <f t="shared" si="62"/>
        <v>Open PDFIR FINALLY.IR 1290 (S19.CI.07-03)(12-00)</v>
      </c>
    </row>
    <row r="1260" spans="1:19" ht="80.099999999999994" hidden="1" customHeight="1" x14ac:dyDescent="0.3">
      <c r="A1260" s="450">
        <f t="shared" si="61"/>
        <v>1255</v>
      </c>
      <c r="B1260" s="451" t="s">
        <v>6986</v>
      </c>
      <c r="D1260" s="103" t="s">
        <v>1634</v>
      </c>
      <c r="E1260" s="108" t="s">
        <v>1545</v>
      </c>
      <c r="F1260" s="429" t="s">
        <v>6987</v>
      </c>
      <c r="G1260" s="90" t="s">
        <v>195</v>
      </c>
      <c r="H1260" s="98">
        <v>45358</v>
      </c>
      <c r="I1260" s="98">
        <v>45358</v>
      </c>
      <c r="J1260" s="98" t="s">
        <v>62</v>
      </c>
      <c r="K1260" s="90"/>
      <c r="L1260" s="206"/>
      <c r="M1260" s="206"/>
      <c r="N1260" s="90"/>
      <c r="O1260" s="90"/>
      <c r="P1260" s="90"/>
      <c r="Q1260" s="90"/>
      <c r="R1260" s="90"/>
      <c r="S1260" s="107" t="str">
        <f t="shared" si="62"/>
        <v>Open PDFIR FINALLY.IR 1260 (S19.CI.07-03)(12-00)</v>
      </c>
    </row>
    <row r="1261" spans="1:19" ht="80.099999999999994" hidden="1" customHeight="1" x14ac:dyDescent="0.3">
      <c r="A1261" s="450">
        <f t="shared" si="61"/>
        <v>1256</v>
      </c>
      <c r="B1261" s="451" t="s">
        <v>7423</v>
      </c>
      <c r="D1261" s="103" t="s">
        <v>2735</v>
      </c>
      <c r="E1261" s="108" t="s">
        <v>5106</v>
      </c>
      <c r="F1261" s="429" t="s">
        <v>7432</v>
      </c>
      <c r="G1261" s="90" t="s">
        <v>195</v>
      </c>
      <c r="H1261" s="98">
        <v>45358</v>
      </c>
      <c r="I1261" s="98">
        <v>45501</v>
      </c>
      <c r="J1261" s="98" t="s">
        <v>25</v>
      </c>
      <c r="K1261" s="90"/>
      <c r="L1261" s="206"/>
      <c r="M1261" s="206"/>
      <c r="N1261" s="90"/>
      <c r="O1261" s="90"/>
      <c r="P1261" s="90"/>
      <c r="Q1261" s="90"/>
      <c r="R1261" s="90"/>
      <c r="S1261" s="107" t="str">
        <f t="shared" si="62"/>
        <v>Open PDFIR FINALLY.IR 1415 (S19.ARCH.07-03)(12-00)</v>
      </c>
    </row>
    <row r="1262" spans="1:19" ht="80.099999999999994" hidden="1" customHeight="1" x14ac:dyDescent="0.3">
      <c r="A1262" s="450">
        <f t="shared" si="61"/>
        <v>1257</v>
      </c>
      <c r="B1262" s="451" t="s">
        <v>5975</v>
      </c>
      <c r="D1262" s="103" t="s">
        <v>4383</v>
      </c>
      <c r="E1262" s="108" t="s">
        <v>1545</v>
      </c>
      <c r="F1262" s="429" t="s">
        <v>5974</v>
      </c>
      <c r="G1262" s="90" t="s">
        <v>195</v>
      </c>
      <c r="H1262" s="98">
        <v>45358</v>
      </c>
      <c r="I1262" s="98">
        <v>45358</v>
      </c>
      <c r="J1262" s="98"/>
      <c r="K1262" s="90"/>
      <c r="L1262" s="206"/>
      <c r="M1262" s="206"/>
      <c r="N1262" s="90"/>
      <c r="O1262" s="90"/>
      <c r="P1262" s="90"/>
      <c r="Q1262" s="90"/>
      <c r="R1262" s="90"/>
      <c r="S1262" s="107" t="str">
        <f t="shared" si="62"/>
        <v>Open PDFIR FINALLY.IR 1058 (S19.SU.07-03)(10-00)</v>
      </c>
    </row>
    <row r="1263" spans="1:19" ht="80.099999999999994" hidden="1" customHeight="1" x14ac:dyDescent="0.3">
      <c r="A1263" s="450">
        <f t="shared" si="61"/>
        <v>1258</v>
      </c>
      <c r="B1263" s="451" t="s">
        <v>9163</v>
      </c>
      <c r="D1263" s="108" t="s">
        <v>76</v>
      </c>
      <c r="E1263" s="108" t="s">
        <v>1545</v>
      </c>
      <c r="F1263" s="429" t="s">
        <v>9215</v>
      </c>
      <c r="G1263" s="90" t="s">
        <v>195</v>
      </c>
      <c r="H1263" s="106">
        <v>45358</v>
      </c>
      <c r="I1263" s="106">
        <v>45358</v>
      </c>
      <c r="J1263" s="98" t="s">
        <v>62</v>
      </c>
      <c r="K1263" s="288"/>
      <c r="L1263" s="288"/>
      <c r="M1263" s="208"/>
      <c r="N1263" s="194"/>
      <c r="O1263" s="194"/>
      <c r="P1263" s="194"/>
      <c r="Q1263" s="194"/>
      <c r="R1263" s="194"/>
      <c r="S1263" s="107" t="str">
        <f t="shared" si="62"/>
        <v>Open PDFIR FINALLY.IR 1722 (S19.CI.07-03)(12-00)</v>
      </c>
    </row>
    <row r="1264" spans="1:19" ht="80.099999999999994" hidden="1" customHeight="1" x14ac:dyDescent="0.3">
      <c r="A1264" s="450">
        <f t="shared" si="61"/>
        <v>1259</v>
      </c>
      <c r="B1264" s="451" t="s">
        <v>6083</v>
      </c>
      <c r="D1264" s="103" t="s">
        <v>76</v>
      </c>
      <c r="E1264" s="108" t="s">
        <v>1545</v>
      </c>
      <c r="F1264" s="429" t="s">
        <v>6124</v>
      </c>
      <c r="G1264" s="90" t="s">
        <v>195</v>
      </c>
      <c r="H1264" s="98">
        <v>45358</v>
      </c>
      <c r="I1264" s="98">
        <v>45358</v>
      </c>
      <c r="J1264" s="98" t="s">
        <v>62</v>
      </c>
      <c r="K1264" s="90"/>
      <c r="L1264" s="206"/>
      <c r="M1264" s="206"/>
      <c r="N1264" s="90"/>
      <c r="O1264" s="90"/>
      <c r="P1264" s="90"/>
      <c r="Q1264" s="90"/>
      <c r="R1264" s="90"/>
      <c r="S1264" s="107" t="str">
        <f t="shared" si="62"/>
        <v>Open PDFIR FINALLY.IR 1085 (S19.CI.07-03)(10-00)</v>
      </c>
    </row>
    <row r="1265" spans="1:19" ht="80.099999999999994" hidden="1" customHeight="1" x14ac:dyDescent="0.3">
      <c r="A1265" s="450">
        <f t="shared" si="61"/>
        <v>1260</v>
      </c>
      <c r="B1265" s="451" t="s">
        <v>6087</v>
      </c>
      <c r="D1265" s="103" t="s">
        <v>76</v>
      </c>
      <c r="E1265" s="108" t="s">
        <v>1545</v>
      </c>
      <c r="F1265" s="429" t="s">
        <v>6128</v>
      </c>
      <c r="G1265" s="90" t="s">
        <v>195</v>
      </c>
      <c r="H1265" s="98">
        <v>45358</v>
      </c>
      <c r="I1265" s="98">
        <v>45358</v>
      </c>
      <c r="J1265" s="98" t="s">
        <v>62</v>
      </c>
      <c r="K1265" s="90"/>
      <c r="L1265" s="206"/>
      <c r="M1265" s="206"/>
      <c r="N1265" s="90"/>
      <c r="O1265" s="90"/>
      <c r="P1265" s="90"/>
      <c r="Q1265" s="90"/>
      <c r="R1265" s="90"/>
      <c r="S1265" s="107" t="str">
        <f t="shared" si="62"/>
        <v>Open PDFIR FINALLY.IR 1089 (S19.CI.07-03)(10-00)</v>
      </c>
    </row>
    <row r="1266" spans="1:19" ht="80.099999999999994" hidden="1" customHeight="1" x14ac:dyDescent="0.3">
      <c r="A1266" s="450">
        <f t="shared" si="61"/>
        <v>1261</v>
      </c>
      <c r="B1266" s="451" t="s">
        <v>6082</v>
      </c>
      <c r="D1266" s="103" t="s">
        <v>76</v>
      </c>
      <c r="E1266" s="108" t="s">
        <v>1545</v>
      </c>
      <c r="F1266" s="429" t="s">
        <v>6123</v>
      </c>
      <c r="G1266" s="90" t="s">
        <v>195</v>
      </c>
      <c r="H1266" s="98">
        <v>45358</v>
      </c>
      <c r="I1266" s="98">
        <v>45358</v>
      </c>
      <c r="J1266" s="98" t="s">
        <v>62</v>
      </c>
      <c r="K1266" s="90"/>
      <c r="L1266" s="206"/>
      <c r="M1266" s="206"/>
      <c r="N1266" s="90"/>
      <c r="O1266" s="90"/>
      <c r="P1266" s="90"/>
      <c r="Q1266" s="90"/>
      <c r="R1266" s="90"/>
      <c r="S1266" s="107" t="str">
        <f t="shared" si="62"/>
        <v>Open PDFIR FINALLY.IR 1084 (S19.CI.07-03)(10-00)</v>
      </c>
    </row>
    <row r="1267" spans="1:19" ht="80.099999999999994" hidden="1" customHeight="1" x14ac:dyDescent="0.3">
      <c r="A1267" s="450">
        <f t="shared" si="61"/>
        <v>1262</v>
      </c>
      <c r="B1267" s="451" t="s">
        <v>6086</v>
      </c>
      <c r="D1267" s="103" t="s">
        <v>76</v>
      </c>
      <c r="E1267" s="108" t="s">
        <v>1545</v>
      </c>
      <c r="F1267" s="429" t="s">
        <v>6127</v>
      </c>
      <c r="G1267" s="90" t="s">
        <v>195</v>
      </c>
      <c r="H1267" s="98">
        <v>45358</v>
      </c>
      <c r="I1267" s="98">
        <v>45358</v>
      </c>
      <c r="J1267" s="98" t="s">
        <v>62</v>
      </c>
      <c r="K1267" s="90"/>
      <c r="L1267" s="206"/>
      <c r="M1267" s="206"/>
      <c r="N1267" s="90"/>
      <c r="O1267" s="90"/>
      <c r="P1267" s="90"/>
      <c r="Q1267" s="90"/>
      <c r="R1267" s="90"/>
      <c r="S1267" s="107" t="str">
        <f t="shared" si="62"/>
        <v>Open PDFIR FINALLY.IR 1088 (S19.CI.07-03)(10-00)</v>
      </c>
    </row>
    <row r="1268" spans="1:19" ht="80.099999999999994" hidden="1" customHeight="1" x14ac:dyDescent="0.3">
      <c r="A1268" s="450">
        <f t="shared" si="61"/>
        <v>1263</v>
      </c>
      <c r="B1268" s="451" t="s">
        <v>6085</v>
      </c>
      <c r="D1268" s="103" t="s">
        <v>76</v>
      </c>
      <c r="E1268" s="108" t="s">
        <v>1545</v>
      </c>
      <c r="F1268" s="429" t="s">
        <v>6126</v>
      </c>
      <c r="G1268" s="90" t="s">
        <v>195</v>
      </c>
      <c r="H1268" s="98">
        <v>45358</v>
      </c>
      <c r="I1268" s="98">
        <v>45358</v>
      </c>
      <c r="J1268" s="98" t="s">
        <v>62</v>
      </c>
      <c r="K1268" s="90"/>
      <c r="L1268" s="206"/>
      <c r="M1268" s="206"/>
      <c r="N1268" s="90"/>
      <c r="O1268" s="90"/>
      <c r="P1268" s="90"/>
      <c r="Q1268" s="90"/>
      <c r="R1268" s="90"/>
      <c r="S1268" s="107" t="str">
        <f t="shared" si="62"/>
        <v>Open PDFIR FINALLY.IR 1087 (S19.CI.07-03)(10-00)</v>
      </c>
    </row>
    <row r="1269" spans="1:19" ht="80.099999999999994" hidden="1" customHeight="1" x14ac:dyDescent="0.3">
      <c r="A1269" s="450">
        <f t="shared" si="61"/>
        <v>1264</v>
      </c>
      <c r="B1269" s="451" t="s">
        <v>6841</v>
      </c>
      <c r="D1269" s="103" t="s">
        <v>1634</v>
      </c>
      <c r="E1269" s="108" t="s">
        <v>1545</v>
      </c>
      <c r="F1269" s="429" t="s">
        <v>6655</v>
      </c>
      <c r="G1269" s="90" t="s">
        <v>195</v>
      </c>
      <c r="H1269" s="98">
        <v>45358</v>
      </c>
      <c r="I1269" s="98">
        <v>45358</v>
      </c>
      <c r="J1269" s="98" t="s">
        <v>62</v>
      </c>
      <c r="K1269" s="90"/>
      <c r="L1269" s="206"/>
      <c r="M1269" s="206"/>
      <c r="N1269" s="90"/>
      <c r="O1269" s="90"/>
      <c r="P1269" s="90"/>
      <c r="Q1269" s="90"/>
      <c r="R1269" s="90"/>
      <c r="S1269" s="107" t="str">
        <f t="shared" si="62"/>
        <v>Open PDFIR FINALLY.IR 1177 (S19.CI.07-03)(12-00)</v>
      </c>
    </row>
    <row r="1270" spans="1:19" ht="80.099999999999994" hidden="1" customHeight="1" x14ac:dyDescent="0.3">
      <c r="A1270" s="450">
        <f t="shared" si="61"/>
        <v>1265</v>
      </c>
      <c r="B1270" s="451" t="s">
        <v>6084</v>
      </c>
      <c r="D1270" s="103" t="s">
        <v>76</v>
      </c>
      <c r="E1270" s="108" t="s">
        <v>1545</v>
      </c>
      <c r="F1270" s="429" t="s">
        <v>6125</v>
      </c>
      <c r="G1270" s="90" t="s">
        <v>195</v>
      </c>
      <c r="H1270" s="98">
        <v>45358</v>
      </c>
      <c r="I1270" s="98">
        <v>45358</v>
      </c>
      <c r="J1270" s="98" t="s">
        <v>62</v>
      </c>
      <c r="K1270" s="90"/>
      <c r="L1270" s="206"/>
      <c r="M1270" s="206"/>
      <c r="N1270" s="90"/>
      <c r="O1270" s="90"/>
      <c r="P1270" s="90"/>
      <c r="Q1270" s="90"/>
      <c r="R1270" s="90"/>
      <c r="S1270" s="107" t="str">
        <f t="shared" si="62"/>
        <v>Open PDFIR FINALLY.IR 1086 (S19.CI.07-03)(10-00)</v>
      </c>
    </row>
    <row r="1271" spans="1:19" ht="80.099999999999994" hidden="1" customHeight="1" x14ac:dyDescent="0.3">
      <c r="A1271" s="450">
        <f t="shared" si="61"/>
        <v>1266</v>
      </c>
      <c r="B1271" s="451" t="s">
        <v>6081</v>
      </c>
      <c r="D1271" s="103" t="s">
        <v>76</v>
      </c>
      <c r="E1271" s="108" t="s">
        <v>1545</v>
      </c>
      <c r="F1271" s="429" t="s">
        <v>6122</v>
      </c>
      <c r="G1271" s="90" t="s">
        <v>195</v>
      </c>
      <c r="H1271" s="98">
        <v>45358</v>
      </c>
      <c r="I1271" s="98">
        <v>45358</v>
      </c>
      <c r="J1271" s="98" t="s">
        <v>62</v>
      </c>
      <c r="K1271" s="90"/>
      <c r="L1271" s="206"/>
      <c r="M1271" s="206"/>
      <c r="N1271" s="90"/>
      <c r="O1271" s="90"/>
      <c r="P1271" s="90"/>
      <c r="Q1271" s="90"/>
      <c r="R1271" s="90"/>
      <c r="S1271" s="107" t="str">
        <f t="shared" si="62"/>
        <v>Open PDFIR FINALLY.IR 1083 (S19.CI.07-03)(10-00)</v>
      </c>
    </row>
    <row r="1272" spans="1:19" ht="80.099999999999994" hidden="1" customHeight="1" x14ac:dyDescent="0.3">
      <c r="A1272" s="450">
        <f t="shared" si="61"/>
        <v>1267</v>
      </c>
      <c r="B1272" s="451" t="s">
        <v>8612</v>
      </c>
      <c r="D1272" s="108" t="s">
        <v>4383</v>
      </c>
      <c r="E1272" s="108" t="s">
        <v>1545</v>
      </c>
      <c r="F1272" s="429" t="s">
        <v>8613</v>
      </c>
      <c r="G1272" s="90" t="s">
        <v>195</v>
      </c>
      <c r="H1272" s="98">
        <v>45358</v>
      </c>
      <c r="I1272" s="98">
        <v>45358</v>
      </c>
      <c r="J1272" s="98" t="s">
        <v>62</v>
      </c>
      <c r="K1272" s="206"/>
      <c r="L1272" s="206"/>
      <c r="M1272" s="206"/>
      <c r="N1272" s="90"/>
      <c r="O1272" s="90"/>
      <c r="P1272" s="90"/>
      <c r="Q1272" s="90"/>
      <c r="R1272" s="90"/>
      <c r="S1272" s="107" t="str">
        <f t="shared" si="62"/>
        <v>Open PDFIR FINALLY.IR 1593 (S19.SU.07-03)(12-00)</v>
      </c>
    </row>
    <row r="1273" spans="1:19" ht="80.099999999999994" hidden="1" customHeight="1" x14ac:dyDescent="0.3">
      <c r="A1273" s="450">
        <f t="shared" si="61"/>
        <v>1268</v>
      </c>
      <c r="B1273" s="451" t="s">
        <v>9419</v>
      </c>
      <c r="D1273" s="108" t="s">
        <v>4383</v>
      </c>
      <c r="E1273" s="108" t="s">
        <v>1545</v>
      </c>
      <c r="F1273" s="429" t="s">
        <v>9444</v>
      </c>
      <c r="G1273" s="90" t="s">
        <v>195</v>
      </c>
      <c r="H1273" s="106">
        <v>45358</v>
      </c>
      <c r="I1273" s="106">
        <v>45358</v>
      </c>
      <c r="J1273" s="98" t="s">
        <v>62</v>
      </c>
      <c r="K1273" s="288"/>
      <c r="L1273" s="288"/>
      <c r="M1273" s="208"/>
      <c r="N1273" s="194"/>
      <c r="O1273" s="194"/>
      <c r="P1273" s="194"/>
      <c r="Q1273" s="194"/>
      <c r="R1273" s="194"/>
      <c r="S1273" s="107" t="str">
        <f t="shared" si="62"/>
        <v>Open PDFIR FINALLY.IR 1798 (S19.SU.07-03)(12-00)</v>
      </c>
    </row>
    <row r="1274" spans="1:19" ht="80.099999999999994" hidden="1" customHeight="1" x14ac:dyDescent="0.3">
      <c r="A1274" s="450">
        <f t="shared" si="61"/>
        <v>1269</v>
      </c>
      <c r="B1274" s="451" t="s">
        <v>9422</v>
      </c>
      <c r="D1274" s="108" t="s">
        <v>4383</v>
      </c>
      <c r="E1274" s="108" t="s">
        <v>1545</v>
      </c>
      <c r="F1274" s="429" t="s">
        <v>9441</v>
      </c>
      <c r="G1274" s="90" t="s">
        <v>195</v>
      </c>
      <c r="H1274" s="106">
        <v>45358</v>
      </c>
      <c r="I1274" s="106">
        <v>45358</v>
      </c>
      <c r="J1274" s="98" t="s">
        <v>62</v>
      </c>
      <c r="K1274" s="288"/>
      <c r="L1274" s="288"/>
      <c r="M1274" s="208"/>
      <c r="N1274" s="194"/>
      <c r="O1274" s="194"/>
      <c r="P1274" s="194"/>
      <c r="Q1274" s="194"/>
      <c r="R1274" s="194"/>
      <c r="S1274" s="107" t="str">
        <f t="shared" si="62"/>
        <v>Open PDFIR FINALLY.IR 1801 (S19.SU.07-03)(12-00)</v>
      </c>
    </row>
    <row r="1275" spans="1:19" ht="80.099999999999994" customHeight="1" x14ac:dyDescent="0.3">
      <c r="A1275" s="450">
        <f t="shared" si="61"/>
        <v>1270</v>
      </c>
      <c r="B1275" s="451" t="s">
        <v>6024</v>
      </c>
      <c r="D1275" s="103" t="s">
        <v>1140</v>
      </c>
      <c r="E1275" s="108" t="s">
        <v>1545</v>
      </c>
      <c r="F1275" s="429" t="s">
        <v>9232</v>
      </c>
      <c r="G1275" s="90" t="s">
        <v>195</v>
      </c>
      <c r="H1275" s="98">
        <v>45359</v>
      </c>
      <c r="I1275" s="98">
        <v>45360</v>
      </c>
      <c r="J1275" s="98" t="s">
        <v>1671</v>
      </c>
      <c r="K1275" s="90"/>
      <c r="L1275" s="206"/>
      <c r="M1275" s="206"/>
      <c r="N1275" s="90"/>
      <c r="O1275" s="90"/>
      <c r="P1275" s="90"/>
      <c r="Q1275" s="90"/>
      <c r="R1275" s="90"/>
      <c r="S1275" s="107" t="str">
        <f t="shared" si="62"/>
        <v>Open PDFIR FINALLY.IR 106 (S19.ELE.08-03)(10-00)</v>
      </c>
    </row>
    <row r="1276" spans="1:19" ht="80.099999999999994" hidden="1" customHeight="1" x14ac:dyDescent="0.3">
      <c r="A1276" s="450">
        <f t="shared" si="61"/>
        <v>1271</v>
      </c>
      <c r="B1276" s="451" t="s">
        <v>7080</v>
      </c>
      <c r="D1276" s="103" t="s">
        <v>1634</v>
      </c>
      <c r="E1276" s="108" t="s">
        <v>1545</v>
      </c>
      <c r="F1276" s="429" t="s">
        <v>7081</v>
      </c>
      <c r="G1276" s="90" t="s">
        <v>195</v>
      </c>
      <c r="H1276" s="98">
        <v>45359</v>
      </c>
      <c r="I1276" s="98">
        <v>45359</v>
      </c>
      <c r="J1276" s="98" t="s">
        <v>62</v>
      </c>
      <c r="K1276" s="90"/>
      <c r="L1276" s="206"/>
      <c r="M1276" s="206"/>
      <c r="N1276" s="90"/>
      <c r="O1276" s="90"/>
      <c r="P1276" s="90"/>
      <c r="Q1276" s="90"/>
      <c r="R1276" s="90"/>
      <c r="S1276" s="107" t="str">
        <f t="shared" si="62"/>
        <v>Open PDFIR FINALLY.IR 1291 (S19.CI.08-03)(12-00)</v>
      </c>
    </row>
    <row r="1277" spans="1:19" ht="80.099999999999994" hidden="1" customHeight="1" x14ac:dyDescent="0.3">
      <c r="A1277" s="450">
        <f t="shared" si="61"/>
        <v>1272</v>
      </c>
      <c r="B1277" s="451" t="s">
        <v>6026</v>
      </c>
      <c r="D1277" s="103" t="s">
        <v>4383</v>
      </c>
      <c r="E1277" s="108" t="s">
        <v>1545</v>
      </c>
      <c r="F1277" s="429" t="s">
        <v>6027</v>
      </c>
      <c r="G1277" s="90" t="s">
        <v>195</v>
      </c>
      <c r="H1277" s="98">
        <v>45359</v>
      </c>
      <c r="I1277" s="98">
        <v>45359</v>
      </c>
      <c r="J1277" s="98" t="s">
        <v>62</v>
      </c>
      <c r="K1277" s="90"/>
      <c r="L1277" s="206"/>
      <c r="M1277" s="206"/>
      <c r="N1277" s="90"/>
      <c r="O1277" s="90"/>
      <c r="P1277" s="90"/>
      <c r="Q1277" s="90"/>
      <c r="R1277" s="90"/>
      <c r="S1277" s="107" t="str">
        <f t="shared" si="62"/>
        <v>Open PDFIR FINALLY.IR 1061 (S19.SU.08-03)(10-00)</v>
      </c>
    </row>
    <row r="1278" spans="1:19" ht="80.099999999999994" hidden="1" customHeight="1" x14ac:dyDescent="0.3">
      <c r="A1278" s="450">
        <f t="shared" si="61"/>
        <v>1273</v>
      </c>
      <c r="B1278" s="451" t="s">
        <v>6029</v>
      </c>
      <c r="D1278" s="103" t="s">
        <v>4383</v>
      </c>
      <c r="E1278" s="108" t="s">
        <v>1545</v>
      </c>
      <c r="F1278" s="429" t="s">
        <v>6028</v>
      </c>
      <c r="G1278" s="90" t="s">
        <v>195</v>
      </c>
      <c r="H1278" s="98">
        <v>45359</v>
      </c>
      <c r="I1278" s="98">
        <v>45359</v>
      </c>
      <c r="J1278" s="98" t="s">
        <v>62</v>
      </c>
      <c r="K1278" s="90"/>
      <c r="L1278" s="206"/>
      <c r="M1278" s="206"/>
      <c r="N1278" s="90"/>
      <c r="O1278" s="90"/>
      <c r="P1278" s="90"/>
      <c r="Q1278" s="90"/>
      <c r="R1278" s="90"/>
      <c r="S1278" s="107" t="str">
        <f t="shared" si="62"/>
        <v>Open PDFIR FINALLY.IR 1062 (S19.SU.08-03)(10-00)</v>
      </c>
    </row>
    <row r="1279" spans="1:19" ht="80.099999999999994" hidden="1" customHeight="1" x14ac:dyDescent="0.3">
      <c r="A1279" s="450">
        <f t="shared" si="61"/>
        <v>1274</v>
      </c>
      <c r="B1279" s="451" t="s">
        <v>9412</v>
      </c>
      <c r="D1279" s="108" t="s">
        <v>4383</v>
      </c>
      <c r="E1279" s="108" t="s">
        <v>1545</v>
      </c>
      <c r="F1279" s="429" t="s">
        <v>9451</v>
      </c>
      <c r="G1279" s="90" t="s">
        <v>195</v>
      </c>
      <c r="H1279" s="106">
        <v>45359</v>
      </c>
      <c r="I1279" s="106">
        <v>45359</v>
      </c>
      <c r="J1279" s="98" t="s">
        <v>62</v>
      </c>
      <c r="K1279" s="288"/>
      <c r="L1279" s="288"/>
      <c r="M1279" s="208"/>
      <c r="N1279" s="194"/>
      <c r="O1279" s="194"/>
      <c r="P1279" s="194"/>
      <c r="Q1279" s="194"/>
      <c r="R1279" s="194"/>
      <c r="S1279" s="107" t="str">
        <f t="shared" si="62"/>
        <v>Open PDFIR FINALLY.IR 1791 (S19.SU.08-03)(12-00)</v>
      </c>
    </row>
    <row r="1280" spans="1:19" ht="80.099999999999994" customHeight="1" x14ac:dyDescent="0.3">
      <c r="A1280" s="450">
        <f t="shared" si="61"/>
        <v>1275</v>
      </c>
      <c r="B1280" s="451" t="s">
        <v>6022</v>
      </c>
      <c r="D1280" s="103" t="s">
        <v>1140</v>
      </c>
      <c r="E1280" s="108" t="s">
        <v>1545</v>
      </c>
      <c r="F1280" s="429" t="s">
        <v>6021</v>
      </c>
      <c r="G1280" s="90" t="s">
        <v>195</v>
      </c>
      <c r="H1280" s="98">
        <v>45360</v>
      </c>
      <c r="I1280" s="98">
        <v>45360</v>
      </c>
      <c r="J1280" s="98" t="s">
        <v>1671</v>
      </c>
      <c r="K1280" s="90"/>
      <c r="L1280" s="206"/>
      <c r="M1280" s="206"/>
      <c r="N1280" s="90"/>
      <c r="O1280" s="90"/>
      <c r="P1280" s="90"/>
      <c r="Q1280" s="90"/>
      <c r="R1280" s="90"/>
      <c r="S1280" s="107" t="str">
        <f t="shared" si="62"/>
        <v>Open PDFIR FINALLY.IR 105 (S19.ELE.09-03)(10-00)</v>
      </c>
    </row>
    <row r="1281" spans="1:19" ht="80.099999999999994" customHeight="1" x14ac:dyDescent="0.3">
      <c r="A1281" s="450">
        <f t="shared" si="61"/>
        <v>1276</v>
      </c>
      <c r="B1281" s="451" t="s">
        <v>6025</v>
      </c>
      <c r="D1281" s="103" t="s">
        <v>1140</v>
      </c>
      <c r="E1281" s="108" t="s">
        <v>1545</v>
      </c>
      <c r="F1281" s="429" t="s">
        <v>6023</v>
      </c>
      <c r="G1281" s="90" t="s">
        <v>195</v>
      </c>
      <c r="H1281" s="98">
        <v>45360</v>
      </c>
      <c r="I1281" s="98">
        <v>45360</v>
      </c>
      <c r="J1281" s="98" t="s">
        <v>1671</v>
      </c>
      <c r="K1281" s="90"/>
      <c r="L1281" s="494"/>
      <c r="M1281" s="494"/>
      <c r="N1281" s="488"/>
      <c r="O1281" s="90"/>
      <c r="P1281" s="90"/>
      <c r="Q1281" s="90"/>
      <c r="R1281" s="90"/>
      <c r="S1281" s="107" t="str">
        <f t="shared" si="62"/>
        <v>Open PDFIR FINALLY.IR 107 (S19.ELE.09-03)(10-00)</v>
      </c>
    </row>
    <row r="1282" spans="1:19" ht="80.099999999999994" hidden="1" customHeight="1" x14ac:dyDescent="0.3">
      <c r="A1282" s="450">
        <f t="shared" si="61"/>
        <v>1277</v>
      </c>
      <c r="B1282" s="451" t="s">
        <v>9121</v>
      </c>
      <c r="D1282" s="108" t="s">
        <v>4383</v>
      </c>
      <c r="E1282" s="429" t="s">
        <v>1545</v>
      </c>
      <c r="F1282" s="429" t="s">
        <v>9126</v>
      </c>
      <c r="G1282" s="98" t="s">
        <v>195</v>
      </c>
      <c r="H1282" s="98">
        <v>45360</v>
      </c>
      <c r="I1282" s="98">
        <v>45360</v>
      </c>
      <c r="J1282" s="98" t="s">
        <v>62</v>
      </c>
      <c r="K1282" s="90"/>
      <c r="L1282" s="206"/>
      <c r="M1282" s="206"/>
      <c r="N1282" s="90"/>
      <c r="O1282" s="90"/>
      <c r="P1282" s="90"/>
      <c r="Q1282" s="90"/>
      <c r="R1282" s="90"/>
      <c r="S1282" s="107" t="str">
        <f t="shared" si="62"/>
        <v>Open PDFIR FINALLY.IR 1119 (S19.SU.09-03)(12-00)</v>
      </c>
    </row>
    <row r="1283" spans="1:19" ht="80.099999999999994" hidden="1" customHeight="1" x14ac:dyDescent="0.3">
      <c r="A1283" s="450">
        <f t="shared" si="61"/>
        <v>1278</v>
      </c>
      <c r="B1283" s="451" t="s">
        <v>9122</v>
      </c>
      <c r="D1283" s="108" t="s">
        <v>4383</v>
      </c>
      <c r="E1283" s="429" t="s">
        <v>1545</v>
      </c>
      <c r="F1283" s="429" t="s">
        <v>9125</v>
      </c>
      <c r="G1283" s="98" t="s">
        <v>195</v>
      </c>
      <c r="H1283" s="98">
        <v>45360</v>
      </c>
      <c r="I1283" s="98">
        <v>45360</v>
      </c>
      <c r="J1283" s="98" t="s">
        <v>62</v>
      </c>
      <c r="K1283" s="90"/>
      <c r="L1283" s="206"/>
      <c r="M1283" s="206"/>
      <c r="N1283" s="90"/>
      <c r="O1283" s="90"/>
      <c r="P1283" s="90"/>
      <c r="Q1283" s="90"/>
      <c r="R1283" s="90"/>
      <c r="S1283" s="107" t="str">
        <f t="shared" si="62"/>
        <v>Open PDFIR FINALLY.IR 1118 (S19.SU.09-03)(12-00)</v>
      </c>
    </row>
    <row r="1284" spans="1:19" ht="80.099999999999994" hidden="1" customHeight="1" x14ac:dyDescent="0.3">
      <c r="A1284" s="450">
        <f t="shared" si="61"/>
        <v>1279</v>
      </c>
      <c r="B1284" s="451" t="s">
        <v>9119</v>
      </c>
      <c r="D1284" s="108" t="s">
        <v>4383</v>
      </c>
      <c r="E1284" s="429" t="s">
        <v>1545</v>
      </c>
      <c r="F1284" s="429" t="s">
        <v>9128</v>
      </c>
      <c r="G1284" s="98" t="s">
        <v>195</v>
      </c>
      <c r="H1284" s="98">
        <v>45360</v>
      </c>
      <c r="I1284" s="98">
        <v>45360</v>
      </c>
      <c r="J1284" s="98" t="s">
        <v>62</v>
      </c>
      <c r="K1284" s="90"/>
      <c r="L1284" s="206"/>
      <c r="M1284" s="206"/>
      <c r="N1284" s="90"/>
      <c r="O1284" s="90"/>
      <c r="P1284" s="90"/>
      <c r="Q1284" s="90"/>
      <c r="R1284" s="90"/>
      <c r="S1284" s="107" t="str">
        <f t="shared" si="62"/>
        <v>Open PDFIR FINALLY.IR 1121 (S19.SU.09-03)(12-00)</v>
      </c>
    </row>
    <row r="1285" spans="1:19" ht="80.099999999999994" hidden="1" customHeight="1" x14ac:dyDescent="0.3">
      <c r="A1285" s="450">
        <f t="shared" si="61"/>
        <v>1280</v>
      </c>
      <c r="B1285" s="451" t="s">
        <v>6101</v>
      </c>
      <c r="D1285" s="103" t="s">
        <v>76</v>
      </c>
      <c r="E1285" s="108" t="s">
        <v>1545</v>
      </c>
      <c r="F1285" s="429" t="s">
        <v>6141</v>
      </c>
      <c r="G1285" s="90" t="s">
        <v>195</v>
      </c>
      <c r="H1285" s="98">
        <v>45360</v>
      </c>
      <c r="I1285" s="98">
        <v>45360</v>
      </c>
      <c r="J1285" s="98" t="s">
        <v>62</v>
      </c>
      <c r="K1285" s="90"/>
      <c r="L1285" s="206"/>
      <c r="M1285" s="206"/>
      <c r="N1285" s="90"/>
      <c r="O1285" s="90"/>
      <c r="P1285" s="90"/>
      <c r="Q1285" s="90"/>
      <c r="R1285" s="90"/>
      <c r="S1285" s="107" t="str">
        <f t="shared" si="62"/>
        <v>Open PDFIR FINALLY.IR 1103 (S19.CI.09-03)(10-00)</v>
      </c>
    </row>
    <row r="1286" spans="1:19" ht="80.099999999999994" hidden="1" customHeight="1" x14ac:dyDescent="0.3">
      <c r="A1286" s="450">
        <f t="shared" ref="A1286:A1349" si="63">ROW()-ROW($A$5)</f>
        <v>1281</v>
      </c>
      <c r="B1286" s="451" t="s">
        <v>6096</v>
      </c>
      <c r="D1286" s="103" t="s">
        <v>76</v>
      </c>
      <c r="E1286" s="108" t="s">
        <v>3750</v>
      </c>
      <c r="F1286" s="429" t="s">
        <v>6137</v>
      </c>
      <c r="G1286" s="90" t="s">
        <v>195</v>
      </c>
      <c r="H1286" s="98">
        <v>45360</v>
      </c>
      <c r="I1286" s="98">
        <v>45360</v>
      </c>
      <c r="J1286" s="98" t="s">
        <v>62</v>
      </c>
      <c r="K1286" s="90"/>
      <c r="L1286" s="206"/>
      <c r="M1286" s="206"/>
      <c r="N1286" s="90"/>
      <c r="O1286" s="90"/>
      <c r="P1286" s="90"/>
      <c r="Q1286" s="90"/>
      <c r="R1286" s="90"/>
      <c r="S1286" s="107" t="str">
        <f t="shared" ref="S1286:S1349" si="64">IF(B1286&gt;0,HYPERLINK(CONCATENATE("PDFIR FINALLY/",B1286,".pdf"),CONCATENATE("Open PDFIR FINALLY.",B1286)),"")</f>
        <v>Open PDFIR FINALLY.IR 1098 (S19.CI.09-03)(10-00)</v>
      </c>
    </row>
    <row r="1287" spans="1:19" ht="80.099999999999994" hidden="1" customHeight="1" x14ac:dyDescent="0.3">
      <c r="A1287" s="450">
        <f t="shared" si="63"/>
        <v>1282</v>
      </c>
      <c r="B1287" s="451" t="s">
        <v>6100</v>
      </c>
      <c r="D1287" s="103" t="s">
        <v>76</v>
      </c>
      <c r="E1287" s="108" t="s">
        <v>1545</v>
      </c>
      <c r="F1287" s="429" t="s">
        <v>6140</v>
      </c>
      <c r="G1287" s="90" t="s">
        <v>195</v>
      </c>
      <c r="H1287" s="98">
        <v>45360</v>
      </c>
      <c r="I1287" s="98">
        <v>45360</v>
      </c>
      <c r="J1287" s="98" t="s">
        <v>62</v>
      </c>
      <c r="K1287" s="90"/>
      <c r="L1287" s="206"/>
      <c r="M1287" s="206"/>
      <c r="N1287" s="90"/>
      <c r="O1287" s="90"/>
      <c r="P1287" s="90"/>
      <c r="Q1287" s="90"/>
      <c r="R1287" s="90"/>
      <c r="S1287" s="107" t="str">
        <f t="shared" si="64"/>
        <v>Open PDFIR FINALLY.IR 1102 (S19.CI.09-03)(10-00)</v>
      </c>
    </row>
    <row r="1288" spans="1:19" ht="80.099999999999994" hidden="1" customHeight="1" x14ac:dyDescent="0.3">
      <c r="A1288" s="450">
        <f t="shared" si="63"/>
        <v>1283</v>
      </c>
      <c r="B1288" s="451" t="s">
        <v>6098</v>
      </c>
      <c r="D1288" s="103" t="s">
        <v>76</v>
      </c>
      <c r="E1288" s="108" t="s">
        <v>1545</v>
      </c>
      <c r="F1288" s="429" t="s">
        <v>9075</v>
      </c>
      <c r="G1288" s="90" t="s">
        <v>195</v>
      </c>
      <c r="H1288" s="98">
        <v>45360</v>
      </c>
      <c r="I1288" s="98">
        <v>45360</v>
      </c>
      <c r="J1288" s="98" t="s">
        <v>62</v>
      </c>
      <c r="K1288" s="90"/>
      <c r="L1288" s="206"/>
      <c r="M1288" s="206"/>
      <c r="N1288" s="90"/>
      <c r="O1288" s="90"/>
      <c r="P1288" s="90"/>
      <c r="Q1288" s="90"/>
      <c r="R1288" s="90"/>
      <c r="S1288" s="107" t="str">
        <f t="shared" si="64"/>
        <v>Open PDFIR FINALLY.IR 1100 (S19.CI.09-03)(10-00)</v>
      </c>
    </row>
    <row r="1289" spans="1:19" ht="80.099999999999994" hidden="1" customHeight="1" x14ac:dyDescent="0.3">
      <c r="A1289" s="450">
        <f t="shared" si="63"/>
        <v>1284</v>
      </c>
      <c r="B1289" s="451" t="s">
        <v>6097</v>
      </c>
      <c r="D1289" s="103" t="s">
        <v>76</v>
      </c>
      <c r="E1289" s="108" t="s">
        <v>3750</v>
      </c>
      <c r="F1289" s="429" t="s">
        <v>6138</v>
      </c>
      <c r="G1289" s="90" t="s">
        <v>195</v>
      </c>
      <c r="H1289" s="98">
        <v>45360</v>
      </c>
      <c r="I1289" s="98">
        <v>45360</v>
      </c>
      <c r="J1289" s="98" t="s">
        <v>62</v>
      </c>
      <c r="K1289" s="90"/>
      <c r="L1289" s="206"/>
      <c r="M1289" s="206"/>
      <c r="N1289" s="90"/>
      <c r="O1289" s="90"/>
      <c r="P1289" s="90"/>
      <c r="Q1289" s="90"/>
      <c r="R1289" s="90"/>
      <c r="S1289" s="107" t="str">
        <f t="shared" si="64"/>
        <v>Open PDFIR FINALLY.IR 1099 (S19.CI.09-03)(10-00)</v>
      </c>
    </row>
    <row r="1290" spans="1:19" ht="80.099999999999994" hidden="1" customHeight="1" x14ac:dyDescent="0.3">
      <c r="A1290" s="450">
        <f t="shared" si="63"/>
        <v>1285</v>
      </c>
      <c r="B1290" s="451" t="s">
        <v>6099</v>
      </c>
      <c r="D1290" s="103" t="s">
        <v>76</v>
      </c>
      <c r="E1290" s="108" t="s">
        <v>1545</v>
      </c>
      <c r="F1290" s="429" t="s">
        <v>6139</v>
      </c>
      <c r="G1290" s="90" t="s">
        <v>195</v>
      </c>
      <c r="H1290" s="98">
        <v>45360</v>
      </c>
      <c r="I1290" s="98">
        <v>45360</v>
      </c>
      <c r="J1290" s="98" t="s">
        <v>62</v>
      </c>
      <c r="K1290" s="90"/>
      <c r="L1290" s="206"/>
      <c r="M1290" s="206"/>
      <c r="N1290" s="90"/>
      <c r="O1290" s="90"/>
      <c r="P1290" s="90"/>
      <c r="Q1290" s="90"/>
      <c r="R1290" s="90"/>
      <c r="S1290" s="107" t="str">
        <f t="shared" si="64"/>
        <v>Open PDFIR FINALLY.IR 1101 (S19.CI.09-03)(10-00)</v>
      </c>
    </row>
    <row r="1291" spans="1:19" ht="80.099999999999994" hidden="1" customHeight="1" x14ac:dyDescent="0.3">
      <c r="A1291" s="450">
        <f t="shared" si="63"/>
        <v>1286</v>
      </c>
      <c r="B1291" s="451" t="s">
        <v>7046</v>
      </c>
      <c r="D1291" s="103" t="s">
        <v>1634</v>
      </c>
      <c r="E1291" s="108" t="s">
        <v>1545</v>
      </c>
      <c r="F1291" s="429" t="s">
        <v>7047</v>
      </c>
      <c r="G1291" s="90" t="s">
        <v>195</v>
      </c>
      <c r="H1291" s="98">
        <v>45361</v>
      </c>
      <c r="I1291" s="98">
        <v>45361</v>
      </c>
      <c r="J1291" s="98" t="s">
        <v>62</v>
      </c>
      <c r="K1291" s="90"/>
      <c r="L1291" s="206"/>
      <c r="M1291" s="206"/>
      <c r="N1291" s="90"/>
      <c r="O1291" s="90"/>
      <c r="P1291" s="90"/>
      <c r="Q1291" s="90"/>
      <c r="R1291" s="90"/>
      <c r="S1291" s="107" t="str">
        <f t="shared" si="64"/>
        <v>Open PDFIR FINALLY.IR 1274 (S19.CI.10-03)(12-00)</v>
      </c>
    </row>
    <row r="1292" spans="1:19" ht="80.099999999999994" hidden="1" customHeight="1" x14ac:dyDescent="0.3">
      <c r="A1292" s="450">
        <f t="shared" si="63"/>
        <v>1287</v>
      </c>
      <c r="B1292" s="451" t="s">
        <v>7402</v>
      </c>
      <c r="D1292" s="103" t="s">
        <v>2735</v>
      </c>
      <c r="E1292" s="108" t="s">
        <v>5106</v>
      </c>
      <c r="F1292" s="429" t="s">
        <v>7417</v>
      </c>
      <c r="G1292" s="90" t="s">
        <v>195</v>
      </c>
      <c r="H1292" s="98">
        <v>45361</v>
      </c>
      <c r="I1292" s="98">
        <v>45361</v>
      </c>
      <c r="J1292" s="98" t="s">
        <v>25</v>
      </c>
      <c r="K1292" s="90"/>
      <c r="L1292" s="206"/>
      <c r="M1292" s="206"/>
      <c r="N1292" s="90"/>
      <c r="O1292" s="90"/>
      <c r="P1292" s="90"/>
      <c r="Q1292" s="90"/>
      <c r="R1292" s="90"/>
      <c r="S1292" s="107" t="str">
        <f t="shared" si="64"/>
        <v>Open PDFIR FINALLY.IR 1406 (S19.ARCH.10-03)(12-00)</v>
      </c>
    </row>
    <row r="1293" spans="1:19" ht="80.099999999999994" hidden="1" customHeight="1" x14ac:dyDescent="0.3">
      <c r="A1293" s="450">
        <f t="shared" si="63"/>
        <v>1288</v>
      </c>
      <c r="B1293" s="451" t="s">
        <v>6651</v>
      </c>
      <c r="D1293" s="103" t="s">
        <v>1634</v>
      </c>
      <c r="E1293" s="108" t="s">
        <v>1545</v>
      </c>
      <c r="F1293" s="429" t="s">
        <v>6680</v>
      </c>
      <c r="G1293" s="90" t="s">
        <v>195</v>
      </c>
      <c r="H1293" s="98">
        <v>45361</v>
      </c>
      <c r="I1293" s="98">
        <v>45243</v>
      </c>
      <c r="J1293" s="98" t="s">
        <v>62</v>
      </c>
      <c r="K1293" s="90"/>
      <c r="L1293" s="206"/>
      <c r="M1293" s="206"/>
      <c r="N1293" s="90"/>
      <c r="O1293" s="90"/>
      <c r="P1293" s="90"/>
      <c r="Q1293" s="90"/>
      <c r="R1293" s="90"/>
      <c r="S1293" s="107" t="str">
        <f t="shared" si="64"/>
        <v>Open PDFIR FINALLY.IR 1203 (S19.CI.10-03)(12-00)</v>
      </c>
    </row>
    <row r="1294" spans="1:19" ht="80.099999999999994" hidden="1" customHeight="1" x14ac:dyDescent="0.3">
      <c r="A1294" s="450">
        <f t="shared" si="63"/>
        <v>1289</v>
      </c>
      <c r="B1294" s="451" t="s">
        <v>6102</v>
      </c>
      <c r="D1294" s="103" t="s">
        <v>76</v>
      </c>
      <c r="E1294" s="108" t="s">
        <v>1545</v>
      </c>
      <c r="F1294" s="429" t="s">
        <v>6142</v>
      </c>
      <c r="G1294" s="90" t="s">
        <v>195</v>
      </c>
      <c r="H1294" s="98">
        <v>45361</v>
      </c>
      <c r="I1294" s="98">
        <v>45361</v>
      </c>
      <c r="J1294" s="98" t="s">
        <v>62</v>
      </c>
      <c r="K1294" s="90"/>
      <c r="L1294" s="206"/>
      <c r="M1294" s="206"/>
      <c r="N1294" s="90"/>
      <c r="O1294" s="90"/>
      <c r="P1294" s="90"/>
      <c r="Q1294" s="90"/>
      <c r="R1294" s="90"/>
      <c r="S1294" s="107" t="str">
        <f t="shared" si="64"/>
        <v>Open PDFIR FINALLY.IR 1104 (S19.CI.10-03)(10-00)</v>
      </c>
    </row>
    <row r="1295" spans="1:19" ht="80.099999999999994" hidden="1" customHeight="1" x14ac:dyDescent="0.3">
      <c r="A1295" s="450">
        <f t="shared" si="63"/>
        <v>1290</v>
      </c>
      <c r="B1295" s="451" t="s">
        <v>6650</v>
      </c>
      <c r="D1295" s="103" t="s">
        <v>1634</v>
      </c>
      <c r="E1295" s="108" t="s">
        <v>1545</v>
      </c>
      <c r="F1295" s="429" t="s">
        <v>6666</v>
      </c>
      <c r="G1295" s="90" t="s">
        <v>195</v>
      </c>
      <c r="H1295" s="98">
        <v>45361</v>
      </c>
      <c r="I1295" s="98">
        <v>45361</v>
      </c>
      <c r="J1295" s="98" t="s">
        <v>62</v>
      </c>
      <c r="K1295" s="90"/>
      <c r="L1295" s="206"/>
      <c r="M1295" s="206"/>
      <c r="N1295" s="90"/>
      <c r="O1295" s="90"/>
      <c r="P1295" s="90"/>
      <c r="Q1295" s="90"/>
      <c r="R1295" s="90"/>
      <c r="S1295" s="107" t="str">
        <f t="shared" si="64"/>
        <v>Open PDFIR FINALLY.IR 1188 (S19.CI.10-03)(12-00)</v>
      </c>
    </row>
    <row r="1296" spans="1:19" ht="80.099999999999994" hidden="1" customHeight="1" x14ac:dyDescent="0.3">
      <c r="A1296" s="450">
        <f t="shared" si="63"/>
        <v>1291</v>
      </c>
      <c r="B1296" s="451" t="s">
        <v>6088</v>
      </c>
      <c r="D1296" s="103" t="s">
        <v>76</v>
      </c>
      <c r="E1296" s="108" t="s">
        <v>1545</v>
      </c>
      <c r="F1296" s="429" t="s">
        <v>6129</v>
      </c>
      <c r="G1296" s="90" t="s">
        <v>195</v>
      </c>
      <c r="H1296" s="98">
        <v>45361</v>
      </c>
      <c r="I1296" s="98">
        <v>45361</v>
      </c>
      <c r="J1296" s="98" t="s">
        <v>62</v>
      </c>
      <c r="K1296" s="90"/>
      <c r="L1296" s="206"/>
      <c r="M1296" s="206"/>
      <c r="N1296" s="90"/>
      <c r="O1296" s="90"/>
      <c r="P1296" s="90"/>
      <c r="Q1296" s="90"/>
      <c r="R1296" s="90"/>
      <c r="S1296" s="107" t="str">
        <f t="shared" si="64"/>
        <v>Open PDFIR FINALLY.IR 1090 (S19.CI.10-03)(10-00)</v>
      </c>
    </row>
    <row r="1297" spans="1:19" ht="80.099999999999994" hidden="1" customHeight="1" x14ac:dyDescent="0.3">
      <c r="A1297" s="450">
        <f t="shared" si="63"/>
        <v>1292</v>
      </c>
      <c r="B1297" s="451" t="s">
        <v>6813</v>
      </c>
      <c r="D1297" s="103" t="s">
        <v>1634</v>
      </c>
      <c r="E1297" s="108" t="s">
        <v>1545</v>
      </c>
      <c r="F1297" s="429" t="s">
        <v>6656</v>
      </c>
      <c r="G1297" s="90" t="s">
        <v>195</v>
      </c>
      <c r="H1297" s="98">
        <v>45361</v>
      </c>
      <c r="I1297" s="98">
        <v>45380</v>
      </c>
      <c r="J1297" s="98" t="s">
        <v>62</v>
      </c>
      <c r="K1297" s="90"/>
      <c r="L1297" s="206"/>
      <c r="M1297" s="206"/>
      <c r="N1297" s="90"/>
      <c r="O1297" s="90"/>
      <c r="P1297" s="90"/>
      <c r="Q1297" s="90"/>
      <c r="R1297" s="90"/>
      <c r="S1297" s="107" t="str">
        <f t="shared" si="64"/>
        <v>Open PDFIR FINALLY.IR 1178 (S19.CI.29-03)(12-00)</v>
      </c>
    </row>
    <row r="1298" spans="1:19" ht="80.099999999999994" hidden="1" customHeight="1" x14ac:dyDescent="0.3">
      <c r="A1298" s="450">
        <f t="shared" si="63"/>
        <v>1293</v>
      </c>
      <c r="B1298" s="451" t="s">
        <v>7649</v>
      </c>
      <c r="D1298" s="103" t="s">
        <v>1634</v>
      </c>
      <c r="E1298" s="108" t="s">
        <v>1545</v>
      </c>
      <c r="F1298" s="429" t="s">
        <v>7654</v>
      </c>
      <c r="G1298" s="90" t="s">
        <v>195</v>
      </c>
      <c r="H1298" s="98">
        <v>45361</v>
      </c>
      <c r="I1298" s="98">
        <v>45361</v>
      </c>
      <c r="J1298" s="98" t="s">
        <v>62</v>
      </c>
      <c r="K1298" s="90"/>
      <c r="L1298" s="206"/>
      <c r="M1298" s="206"/>
      <c r="N1298" s="90"/>
      <c r="O1298" s="90"/>
      <c r="P1298" s="90"/>
      <c r="Q1298" s="90"/>
      <c r="R1298" s="90"/>
      <c r="S1298" s="107" t="str">
        <f t="shared" si="64"/>
        <v>Open PDFIR FINALLY.IR 1476 (S19.CI.10-03)(12-00)</v>
      </c>
    </row>
    <row r="1299" spans="1:19" ht="80.099999999999994" hidden="1" customHeight="1" x14ac:dyDescent="0.3">
      <c r="A1299" s="450">
        <f t="shared" si="63"/>
        <v>1294</v>
      </c>
      <c r="B1299" s="451" t="s">
        <v>6103</v>
      </c>
      <c r="D1299" s="103" t="s">
        <v>76</v>
      </c>
      <c r="E1299" s="108" t="s">
        <v>1545</v>
      </c>
      <c r="F1299" s="429" t="s">
        <v>9160</v>
      </c>
      <c r="G1299" s="90" t="s">
        <v>195</v>
      </c>
      <c r="H1299" s="98">
        <v>45361</v>
      </c>
      <c r="I1299" s="98">
        <v>45361</v>
      </c>
      <c r="J1299" s="98" t="s">
        <v>62</v>
      </c>
      <c r="K1299" s="90"/>
      <c r="L1299" s="206"/>
      <c r="M1299" s="206"/>
      <c r="N1299" s="90"/>
      <c r="O1299" s="90"/>
      <c r="P1299" s="90"/>
      <c r="Q1299" s="90"/>
      <c r="R1299" s="90"/>
      <c r="S1299" s="107" t="str">
        <f t="shared" si="64"/>
        <v>Open PDFIR FINALLY.IR 1105 (S19.CI.10-03)(10-00)</v>
      </c>
    </row>
    <row r="1300" spans="1:19" ht="80.099999999999994" hidden="1" customHeight="1" x14ac:dyDescent="0.3">
      <c r="A1300" s="450">
        <f t="shared" si="63"/>
        <v>1295</v>
      </c>
      <c r="B1300" s="451" t="s">
        <v>6636</v>
      </c>
      <c r="D1300" s="103" t="s">
        <v>1634</v>
      </c>
      <c r="E1300" s="108" t="s">
        <v>1545</v>
      </c>
      <c r="F1300" s="429" t="s">
        <v>6639</v>
      </c>
      <c r="G1300" s="90" t="s">
        <v>195</v>
      </c>
      <c r="H1300" s="98">
        <v>45361</v>
      </c>
      <c r="I1300" s="98">
        <v>45361</v>
      </c>
      <c r="J1300" s="98" t="s">
        <v>62</v>
      </c>
      <c r="K1300" s="90"/>
      <c r="L1300" s="206"/>
      <c r="M1300" s="206"/>
      <c r="N1300" s="90"/>
      <c r="O1300" s="90"/>
      <c r="P1300" s="90"/>
      <c r="Q1300" s="90"/>
      <c r="R1300" s="90"/>
      <c r="S1300" s="107" t="str">
        <f t="shared" si="64"/>
        <v>Open PDFIR FINALLY.IR 1173 (S19.CI.10-03)(12-00)</v>
      </c>
    </row>
    <row r="1301" spans="1:19" ht="80.099999999999994" hidden="1" customHeight="1" x14ac:dyDescent="0.3">
      <c r="A1301" s="450">
        <f t="shared" si="63"/>
        <v>1296</v>
      </c>
      <c r="B1301" s="451" t="s">
        <v>6634</v>
      </c>
      <c r="D1301" s="103" t="s">
        <v>1634</v>
      </c>
      <c r="E1301" s="108" t="s">
        <v>1545</v>
      </c>
      <c r="F1301" s="429" t="s">
        <v>6637</v>
      </c>
      <c r="G1301" s="90" t="s">
        <v>195</v>
      </c>
      <c r="H1301" s="98">
        <v>45361</v>
      </c>
      <c r="I1301" s="98">
        <v>45361</v>
      </c>
      <c r="J1301" s="98" t="s">
        <v>62</v>
      </c>
      <c r="K1301" s="90"/>
      <c r="L1301" s="206"/>
      <c r="M1301" s="206"/>
      <c r="N1301" s="90"/>
      <c r="O1301" s="90"/>
      <c r="P1301" s="90"/>
      <c r="Q1301" s="90"/>
      <c r="R1301" s="90"/>
      <c r="S1301" s="107" t="str">
        <f t="shared" si="64"/>
        <v>Open PDFIR FINALLY.IR 1171 (S19.CI.10-03)(12-00)</v>
      </c>
    </row>
    <row r="1302" spans="1:19" ht="80.099999999999994" hidden="1" customHeight="1" x14ac:dyDescent="0.3">
      <c r="A1302" s="450">
        <f t="shared" si="63"/>
        <v>1297</v>
      </c>
      <c r="B1302" s="451" t="s">
        <v>6635</v>
      </c>
      <c r="D1302" s="103" t="s">
        <v>1634</v>
      </c>
      <c r="E1302" s="108" t="s">
        <v>1545</v>
      </c>
      <c r="F1302" s="429" t="s">
        <v>6638</v>
      </c>
      <c r="G1302" s="90" t="s">
        <v>195</v>
      </c>
      <c r="H1302" s="98">
        <v>45361</v>
      </c>
      <c r="I1302" s="98">
        <v>45361</v>
      </c>
      <c r="J1302" s="98" t="s">
        <v>62</v>
      </c>
      <c r="K1302" s="90"/>
      <c r="L1302" s="206"/>
      <c r="M1302" s="206"/>
      <c r="N1302" s="90"/>
      <c r="O1302" s="90"/>
      <c r="P1302" s="90"/>
      <c r="Q1302" s="90"/>
      <c r="R1302" s="90"/>
      <c r="S1302" s="107" t="str">
        <f t="shared" si="64"/>
        <v>Open PDFIR FINALLY.IR 1172 (S19.CI.10-03)(12-00)</v>
      </c>
    </row>
    <row r="1303" spans="1:19" ht="80.099999999999994" hidden="1" customHeight="1" x14ac:dyDescent="0.3">
      <c r="A1303" s="450">
        <f t="shared" si="63"/>
        <v>1298</v>
      </c>
      <c r="B1303" s="451" t="s">
        <v>9420</v>
      </c>
      <c r="D1303" s="108" t="s">
        <v>4383</v>
      </c>
      <c r="E1303" s="108" t="s">
        <v>1545</v>
      </c>
      <c r="F1303" s="429" t="s">
        <v>9443</v>
      </c>
      <c r="G1303" s="90" t="s">
        <v>195</v>
      </c>
      <c r="H1303" s="106">
        <v>45361</v>
      </c>
      <c r="I1303" s="106">
        <v>45361</v>
      </c>
      <c r="J1303" s="98" t="s">
        <v>62</v>
      </c>
      <c r="K1303" s="288"/>
      <c r="L1303" s="288"/>
      <c r="M1303" s="208"/>
      <c r="N1303" s="194"/>
      <c r="O1303" s="194"/>
      <c r="P1303" s="194"/>
      <c r="Q1303" s="194"/>
      <c r="R1303" s="194"/>
      <c r="S1303" s="107" t="str">
        <f t="shared" si="64"/>
        <v>Open PDFIR FINALLY.IR 1799 (S19.SU.10-03)(12-00)</v>
      </c>
    </row>
    <row r="1304" spans="1:19" ht="80.099999999999994" hidden="1" customHeight="1" x14ac:dyDescent="0.3">
      <c r="A1304" s="450">
        <f t="shared" si="63"/>
        <v>1299</v>
      </c>
      <c r="B1304" s="451" t="s">
        <v>9413</v>
      </c>
      <c r="D1304" s="108" t="s">
        <v>4383</v>
      </c>
      <c r="E1304" s="108" t="s">
        <v>1545</v>
      </c>
      <c r="F1304" s="429" t="s">
        <v>9450</v>
      </c>
      <c r="G1304" s="90" t="s">
        <v>195</v>
      </c>
      <c r="H1304" s="106">
        <v>45361</v>
      </c>
      <c r="I1304" s="106">
        <v>45361</v>
      </c>
      <c r="J1304" s="98" t="s">
        <v>62</v>
      </c>
      <c r="K1304" s="288"/>
      <c r="L1304" s="288"/>
      <c r="M1304" s="208"/>
      <c r="N1304" s="194"/>
      <c r="O1304" s="194"/>
      <c r="P1304" s="194"/>
      <c r="Q1304" s="194"/>
      <c r="R1304" s="194"/>
      <c r="S1304" s="107" t="str">
        <f t="shared" si="64"/>
        <v>Open PDFIR FINALLY.IR 1792 (S19.SU.10-03)(12-00)</v>
      </c>
    </row>
    <row r="1305" spans="1:19" ht="80.099999999999994" hidden="1" customHeight="1" x14ac:dyDescent="0.3">
      <c r="A1305" s="450">
        <f t="shared" si="63"/>
        <v>1300</v>
      </c>
      <c r="B1305" s="451" t="s">
        <v>9118</v>
      </c>
      <c r="D1305" s="108" t="s">
        <v>4383</v>
      </c>
      <c r="E1305" s="429" t="s">
        <v>1545</v>
      </c>
      <c r="F1305" s="429" t="s">
        <v>9117</v>
      </c>
      <c r="G1305" s="98" t="s">
        <v>195</v>
      </c>
      <c r="H1305" s="98">
        <v>45362</v>
      </c>
      <c r="I1305" s="98">
        <v>45362</v>
      </c>
      <c r="J1305" s="98" t="s">
        <v>62</v>
      </c>
      <c r="K1305" s="90"/>
      <c r="L1305" s="206"/>
      <c r="M1305" s="206"/>
      <c r="N1305" s="90"/>
      <c r="O1305" s="90"/>
      <c r="P1305" s="90"/>
      <c r="Q1305" s="90"/>
      <c r="R1305" s="90"/>
      <c r="S1305" s="107" t="str">
        <f t="shared" si="64"/>
        <v>Open PDFIR FINALLY.IR 1122 (S19.SU.11-03)(12-00)</v>
      </c>
    </row>
    <row r="1306" spans="1:19" ht="80.099999999999994" hidden="1" customHeight="1" x14ac:dyDescent="0.3">
      <c r="A1306" s="450">
        <f t="shared" si="63"/>
        <v>1301</v>
      </c>
      <c r="B1306" s="451" t="s">
        <v>7052</v>
      </c>
      <c r="D1306" s="103" t="s">
        <v>1634</v>
      </c>
      <c r="E1306" s="108" t="s">
        <v>1545</v>
      </c>
      <c r="F1306" s="429" t="s">
        <v>7053</v>
      </c>
      <c r="G1306" s="90" t="s">
        <v>195</v>
      </c>
      <c r="H1306" s="98">
        <v>45362</v>
      </c>
      <c r="I1306" s="98">
        <v>45362</v>
      </c>
      <c r="J1306" s="98" t="s">
        <v>62</v>
      </c>
      <c r="K1306" s="90"/>
      <c r="L1306" s="206"/>
      <c r="M1306" s="206"/>
      <c r="N1306" s="90"/>
      <c r="O1306" s="90"/>
      <c r="P1306" s="90"/>
      <c r="Q1306" s="90"/>
      <c r="R1306" s="90"/>
      <c r="S1306" s="107" t="str">
        <f t="shared" si="64"/>
        <v>Open PDFIR FINALLY.IR 1277 (S19.CI.11-03)(12-00)</v>
      </c>
    </row>
    <row r="1307" spans="1:19" ht="80.099999999999994" hidden="1" customHeight="1" x14ac:dyDescent="0.3">
      <c r="A1307" s="450">
        <f t="shared" si="63"/>
        <v>1302</v>
      </c>
      <c r="B1307" s="451" t="s">
        <v>7073</v>
      </c>
      <c r="D1307" s="103" t="s">
        <v>1634</v>
      </c>
      <c r="E1307" s="108" t="s">
        <v>1545</v>
      </c>
      <c r="F1307" s="429" t="s">
        <v>7070</v>
      </c>
      <c r="G1307" s="90" t="s">
        <v>195</v>
      </c>
      <c r="H1307" s="98">
        <v>45362</v>
      </c>
      <c r="I1307" s="98">
        <v>45362</v>
      </c>
      <c r="J1307" s="98" t="s">
        <v>62</v>
      </c>
      <c r="K1307" s="90"/>
      <c r="L1307" s="206"/>
      <c r="M1307" s="206"/>
      <c r="N1307" s="90"/>
      <c r="O1307" s="90"/>
      <c r="P1307" s="90"/>
      <c r="Q1307" s="90"/>
      <c r="R1307" s="90"/>
      <c r="S1307" s="107" t="str">
        <f t="shared" si="64"/>
        <v>Open PDFIR FINALLY.IR 1286 (S19.CI.11-03)(12-00)</v>
      </c>
    </row>
    <row r="1308" spans="1:19" ht="80.099999999999994" hidden="1" customHeight="1" x14ac:dyDescent="0.3">
      <c r="A1308" s="450">
        <f t="shared" si="63"/>
        <v>1303</v>
      </c>
      <c r="B1308" s="451" t="s">
        <v>7048</v>
      </c>
      <c r="D1308" s="103" t="s">
        <v>1634</v>
      </c>
      <c r="E1308" s="108" t="s">
        <v>1545</v>
      </c>
      <c r="F1308" s="429" t="s">
        <v>7049</v>
      </c>
      <c r="G1308" s="90" t="s">
        <v>195</v>
      </c>
      <c r="H1308" s="98">
        <v>45362</v>
      </c>
      <c r="I1308" s="98">
        <v>45362</v>
      </c>
      <c r="J1308" s="98" t="s">
        <v>62</v>
      </c>
      <c r="K1308" s="90"/>
      <c r="L1308" s="206"/>
      <c r="M1308" s="206"/>
      <c r="N1308" s="90"/>
      <c r="O1308" s="90"/>
      <c r="P1308" s="90"/>
      <c r="Q1308" s="90"/>
      <c r="R1308" s="90"/>
      <c r="S1308" s="107" t="str">
        <f t="shared" si="64"/>
        <v>Open PDFIR FINALLY.IR 1275 (S19.CI.11-03)(12-00)</v>
      </c>
    </row>
    <row r="1309" spans="1:19" ht="80.099999999999994" hidden="1" customHeight="1" x14ac:dyDescent="0.3">
      <c r="A1309" s="450">
        <f t="shared" si="63"/>
        <v>1304</v>
      </c>
      <c r="B1309" s="451" t="s">
        <v>9120</v>
      </c>
      <c r="D1309" s="108" t="s">
        <v>4383</v>
      </c>
      <c r="E1309" s="429" t="s">
        <v>1545</v>
      </c>
      <c r="F1309" s="429" t="s">
        <v>9127</v>
      </c>
      <c r="G1309" s="98" t="s">
        <v>195</v>
      </c>
      <c r="H1309" s="98">
        <v>45362</v>
      </c>
      <c r="I1309" s="98">
        <v>45362</v>
      </c>
      <c r="J1309" s="98" t="s">
        <v>62</v>
      </c>
      <c r="K1309" s="90"/>
      <c r="L1309" s="206"/>
      <c r="M1309" s="206"/>
      <c r="N1309" s="90"/>
      <c r="O1309" s="90"/>
      <c r="P1309" s="90"/>
      <c r="Q1309" s="90"/>
      <c r="R1309" s="90"/>
      <c r="S1309" s="107" t="str">
        <f t="shared" si="64"/>
        <v>Open PDFIR FINALLY.IR 1120 (S19.SU.11-03)(12-00)</v>
      </c>
    </row>
    <row r="1310" spans="1:19" ht="80.099999999999994" hidden="1" customHeight="1" x14ac:dyDescent="0.3">
      <c r="A1310" s="450">
        <f t="shared" si="63"/>
        <v>1305</v>
      </c>
      <c r="B1310" s="451" t="s">
        <v>8604</v>
      </c>
      <c r="D1310" s="108" t="s">
        <v>4383</v>
      </c>
      <c r="E1310" s="108" t="s">
        <v>1545</v>
      </c>
      <c r="F1310" s="429" t="s">
        <v>8605</v>
      </c>
      <c r="G1310" s="90" t="s">
        <v>195</v>
      </c>
      <c r="H1310" s="98">
        <v>45362</v>
      </c>
      <c r="I1310" s="98">
        <v>45362</v>
      </c>
      <c r="J1310" s="98" t="s">
        <v>62</v>
      </c>
      <c r="K1310" s="206"/>
      <c r="L1310" s="206"/>
      <c r="M1310" s="206"/>
      <c r="N1310" s="90"/>
      <c r="O1310" s="90"/>
      <c r="P1310" s="90"/>
      <c r="Q1310" s="90"/>
      <c r="R1310" s="90"/>
      <c r="S1310" s="107" t="str">
        <f t="shared" si="64"/>
        <v>Open PDFIR FINALLY.IR 1589 (S19.SU.11-03)(12-00)</v>
      </c>
    </row>
    <row r="1311" spans="1:19" ht="80.099999999999994" hidden="1" customHeight="1" x14ac:dyDescent="0.3">
      <c r="A1311" s="450">
        <f t="shared" si="63"/>
        <v>1306</v>
      </c>
      <c r="B1311" s="451" t="s">
        <v>8600</v>
      </c>
      <c r="D1311" s="108" t="s">
        <v>4383</v>
      </c>
      <c r="E1311" s="108" t="s">
        <v>1545</v>
      </c>
      <c r="F1311" s="429" t="s">
        <v>8601</v>
      </c>
      <c r="G1311" s="90" t="s">
        <v>195</v>
      </c>
      <c r="H1311" s="98">
        <v>45362</v>
      </c>
      <c r="I1311" s="98">
        <v>45362</v>
      </c>
      <c r="J1311" s="98" t="s">
        <v>62</v>
      </c>
      <c r="K1311" s="206"/>
      <c r="L1311" s="206"/>
      <c r="M1311" s="206"/>
      <c r="N1311" s="90"/>
      <c r="O1311" s="90"/>
      <c r="P1311" s="90"/>
      <c r="Q1311" s="90"/>
      <c r="R1311" s="90"/>
      <c r="S1311" s="107" t="str">
        <f t="shared" si="64"/>
        <v>Open PDFIR FINALLY.IR 1587 (S19.SU.11-03)(12-00)</v>
      </c>
    </row>
    <row r="1312" spans="1:19" ht="80.099999999999994" hidden="1" customHeight="1" x14ac:dyDescent="0.3">
      <c r="A1312" s="450">
        <f t="shared" si="63"/>
        <v>1307</v>
      </c>
      <c r="B1312" s="451" t="s">
        <v>7054</v>
      </c>
      <c r="D1312" s="103" t="s">
        <v>1634</v>
      </c>
      <c r="E1312" s="108" t="s">
        <v>1545</v>
      </c>
      <c r="F1312" s="429" t="s">
        <v>7055</v>
      </c>
      <c r="G1312" s="90" t="s">
        <v>195</v>
      </c>
      <c r="H1312" s="98">
        <v>45363</v>
      </c>
      <c r="I1312" s="98">
        <v>45363</v>
      </c>
      <c r="J1312" s="98" t="s">
        <v>62</v>
      </c>
      <c r="K1312" s="90"/>
      <c r="L1312" s="206"/>
      <c r="M1312" s="206"/>
      <c r="N1312" s="90"/>
      <c r="O1312" s="90"/>
      <c r="P1312" s="90"/>
      <c r="Q1312" s="90"/>
      <c r="R1312" s="90"/>
      <c r="S1312" s="107" t="str">
        <f t="shared" si="64"/>
        <v>Open PDFIR FINALLY.IR 1278 (S19.CI.12-03)(12-00)</v>
      </c>
    </row>
    <row r="1313" spans="1:19" ht="80.099999999999994" hidden="1" customHeight="1" x14ac:dyDescent="0.3">
      <c r="A1313" s="450">
        <f t="shared" si="63"/>
        <v>1308</v>
      </c>
      <c r="B1313" s="451" t="s">
        <v>7074</v>
      </c>
      <c r="D1313" s="103" t="s">
        <v>1634</v>
      </c>
      <c r="E1313" s="108" t="s">
        <v>1545</v>
      </c>
      <c r="F1313" s="429" t="s">
        <v>7071</v>
      </c>
      <c r="G1313" s="90" t="s">
        <v>195</v>
      </c>
      <c r="H1313" s="98">
        <v>45363</v>
      </c>
      <c r="I1313" s="98">
        <v>45363</v>
      </c>
      <c r="J1313" s="98" t="s">
        <v>62</v>
      </c>
      <c r="K1313" s="90"/>
      <c r="L1313" s="206"/>
      <c r="M1313" s="206"/>
      <c r="N1313" s="90"/>
      <c r="O1313" s="90"/>
      <c r="P1313" s="90"/>
      <c r="Q1313" s="90"/>
      <c r="R1313" s="90"/>
      <c r="S1313" s="107" t="str">
        <f t="shared" si="64"/>
        <v>Open PDFIR FINALLY.IR 1287 (S19.CI.12-03)(12-00)</v>
      </c>
    </row>
    <row r="1314" spans="1:19" ht="80.099999999999994" hidden="1" customHeight="1" x14ac:dyDescent="0.3">
      <c r="A1314" s="450">
        <f t="shared" si="63"/>
        <v>1309</v>
      </c>
      <c r="B1314" s="451" t="s">
        <v>7051</v>
      </c>
      <c r="D1314" s="103" t="s">
        <v>1634</v>
      </c>
      <c r="E1314" s="108" t="s">
        <v>1545</v>
      </c>
      <c r="F1314" s="429" t="s">
        <v>7050</v>
      </c>
      <c r="G1314" s="90" t="s">
        <v>195</v>
      </c>
      <c r="H1314" s="98">
        <v>45363</v>
      </c>
      <c r="I1314" s="98">
        <v>45363</v>
      </c>
      <c r="J1314" s="98" t="s">
        <v>62</v>
      </c>
      <c r="K1314" s="90"/>
      <c r="L1314" s="206"/>
      <c r="M1314" s="206"/>
      <c r="N1314" s="90"/>
      <c r="O1314" s="90"/>
      <c r="P1314" s="90"/>
      <c r="Q1314" s="90"/>
      <c r="R1314" s="90"/>
      <c r="S1314" s="107" t="str">
        <f t="shared" si="64"/>
        <v>Open PDFIR FINALLY.IR 1276 (S19.CI.12-03)(12-00)</v>
      </c>
    </row>
    <row r="1315" spans="1:19" ht="80.099999999999994" hidden="1" customHeight="1" x14ac:dyDescent="0.3">
      <c r="A1315" s="450">
        <f t="shared" si="63"/>
        <v>1310</v>
      </c>
      <c r="B1315" s="451" t="s">
        <v>7424</v>
      </c>
      <c r="D1315" s="103" t="s">
        <v>2735</v>
      </c>
      <c r="E1315" s="108" t="s">
        <v>5106</v>
      </c>
      <c r="F1315" s="429" t="s">
        <v>7431</v>
      </c>
      <c r="G1315" s="90" t="s">
        <v>195</v>
      </c>
      <c r="H1315" s="98">
        <v>45363</v>
      </c>
      <c r="I1315" s="98">
        <v>45501</v>
      </c>
      <c r="J1315" s="98" t="s">
        <v>25</v>
      </c>
      <c r="K1315" s="90"/>
      <c r="L1315" s="206"/>
      <c r="M1315" s="206"/>
      <c r="N1315" s="90"/>
      <c r="O1315" s="90"/>
      <c r="P1315" s="90"/>
      <c r="Q1315" s="90"/>
      <c r="R1315" s="90"/>
      <c r="S1315" s="107" t="str">
        <f t="shared" si="64"/>
        <v>Open PDFIR FINALLY.IR 1416 (S19.ARCH.12-03)(12-00)</v>
      </c>
    </row>
    <row r="1316" spans="1:19" ht="80.099999999999994" hidden="1" customHeight="1" x14ac:dyDescent="0.3">
      <c r="A1316" s="450">
        <f t="shared" si="63"/>
        <v>1311</v>
      </c>
      <c r="B1316" s="451" t="s">
        <v>9076</v>
      </c>
      <c r="D1316" s="108" t="s">
        <v>76</v>
      </c>
      <c r="E1316" s="429" t="s">
        <v>1545</v>
      </c>
      <c r="F1316" s="434" t="s">
        <v>9077</v>
      </c>
      <c r="G1316" s="98" t="s">
        <v>195</v>
      </c>
      <c r="H1316" s="98">
        <v>45363</v>
      </c>
      <c r="I1316" s="98">
        <v>45363</v>
      </c>
      <c r="J1316" s="98" t="s">
        <v>62</v>
      </c>
      <c r="K1316" s="90"/>
      <c r="L1316" s="206"/>
      <c r="M1316" s="206"/>
      <c r="N1316" s="90"/>
      <c r="O1316" s="90"/>
      <c r="P1316" s="90"/>
      <c r="Q1316" s="90"/>
      <c r="R1316" s="90"/>
      <c r="S1316" s="107" t="str">
        <f t="shared" si="64"/>
        <v>Open PDFIR FINALLY.IR 1115 (S19.CI.12-03)(12-00)</v>
      </c>
    </row>
    <row r="1317" spans="1:19" ht="80.099999999999994" hidden="1" customHeight="1" x14ac:dyDescent="0.3">
      <c r="A1317" s="450">
        <f t="shared" si="63"/>
        <v>1312</v>
      </c>
      <c r="B1317" s="451" t="s">
        <v>7057</v>
      </c>
      <c r="D1317" s="103" t="s">
        <v>1634</v>
      </c>
      <c r="E1317" s="108" t="s">
        <v>1545</v>
      </c>
      <c r="F1317" s="429" t="s">
        <v>7056</v>
      </c>
      <c r="G1317" s="90" t="s">
        <v>195</v>
      </c>
      <c r="H1317" s="98">
        <v>45364</v>
      </c>
      <c r="I1317" s="98">
        <v>45364</v>
      </c>
      <c r="J1317" s="98" t="s">
        <v>62</v>
      </c>
      <c r="K1317" s="90"/>
      <c r="L1317" s="206"/>
      <c r="M1317" s="206"/>
      <c r="N1317" s="90"/>
      <c r="O1317" s="90"/>
      <c r="P1317" s="90"/>
      <c r="Q1317" s="90"/>
      <c r="R1317" s="90"/>
      <c r="S1317" s="107" t="str">
        <f t="shared" si="64"/>
        <v>Open PDFIR FINALLY.IR 1279 (S19.CI.13-03)(12-00)</v>
      </c>
    </row>
    <row r="1318" spans="1:19" ht="80.099999999999994" hidden="1" customHeight="1" x14ac:dyDescent="0.3">
      <c r="A1318" s="450">
        <f t="shared" si="63"/>
        <v>1313</v>
      </c>
      <c r="B1318" s="451" t="s">
        <v>7075</v>
      </c>
      <c r="D1318" s="103" t="s">
        <v>1634</v>
      </c>
      <c r="E1318" s="108" t="s">
        <v>1545</v>
      </c>
      <c r="F1318" s="429" t="s">
        <v>7072</v>
      </c>
      <c r="G1318" s="90" t="s">
        <v>195</v>
      </c>
      <c r="H1318" s="98">
        <v>45364</v>
      </c>
      <c r="I1318" s="98">
        <v>45364</v>
      </c>
      <c r="J1318" s="98" t="s">
        <v>62</v>
      </c>
      <c r="K1318" s="90"/>
      <c r="L1318" s="206"/>
      <c r="M1318" s="206"/>
      <c r="N1318" s="90"/>
      <c r="O1318" s="90"/>
      <c r="P1318" s="90"/>
      <c r="Q1318" s="90"/>
      <c r="R1318" s="90"/>
      <c r="S1318" s="107" t="str">
        <f t="shared" si="64"/>
        <v>Open PDFIR FINALLY.IR 1288 (S19.CI.13-03)(12-00)</v>
      </c>
    </row>
    <row r="1319" spans="1:19" ht="80.099999999999994" hidden="1" customHeight="1" x14ac:dyDescent="0.3">
      <c r="A1319" s="450">
        <f t="shared" si="63"/>
        <v>1314</v>
      </c>
      <c r="B1319" s="451" t="s">
        <v>6143</v>
      </c>
      <c r="D1319" s="103" t="s">
        <v>4383</v>
      </c>
      <c r="E1319" s="108" t="s">
        <v>1545</v>
      </c>
      <c r="F1319" s="429" t="s">
        <v>6178</v>
      </c>
      <c r="G1319" s="90" t="s">
        <v>195</v>
      </c>
      <c r="H1319" s="98">
        <v>45364</v>
      </c>
      <c r="I1319" s="98">
        <v>45364</v>
      </c>
      <c r="J1319" s="98" t="s">
        <v>25</v>
      </c>
      <c r="K1319" s="98" t="s">
        <v>195</v>
      </c>
      <c r="L1319" s="206">
        <v>45556</v>
      </c>
      <c r="M1319" s="206">
        <v>45556</v>
      </c>
      <c r="N1319" s="98" t="s">
        <v>62</v>
      </c>
      <c r="O1319" s="90"/>
      <c r="P1319" s="90"/>
      <c r="Q1319" s="90"/>
      <c r="R1319" s="90"/>
      <c r="S1319" s="107" t="str">
        <f t="shared" si="64"/>
        <v>Open PDFIR FINALLY.IR 1106 (S19.SU.13-03)(10-00)</v>
      </c>
    </row>
    <row r="1320" spans="1:19" ht="80.099999999999994" hidden="1" customHeight="1" x14ac:dyDescent="0.3">
      <c r="A1320" s="450">
        <f t="shared" si="63"/>
        <v>1315</v>
      </c>
      <c r="B1320" s="451" t="s">
        <v>7388</v>
      </c>
      <c r="D1320" s="103" t="s">
        <v>1634</v>
      </c>
      <c r="E1320" s="108" t="s">
        <v>5106</v>
      </c>
      <c r="F1320" s="429" t="s">
        <v>7393</v>
      </c>
      <c r="G1320" s="90" t="s">
        <v>195</v>
      </c>
      <c r="H1320" s="98">
        <v>45364</v>
      </c>
      <c r="I1320" s="98">
        <v>45364</v>
      </c>
      <c r="J1320" s="98" t="s">
        <v>62</v>
      </c>
      <c r="K1320" s="90"/>
      <c r="L1320" s="206"/>
      <c r="M1320" s="206"/>
      <c r="N1320" s="90"/>
      <c r="O1320" s="90"/>
      <c r="P1320" s="90"/>
      <c r="Q1320" s="90"/>
      <c r="R1320" s="90"/>
      <c r="S1320" s="107" t="str">
        <f t="shared" si="64"/>
        <v>Open PDFIR FINALLY.IR 1398 (S19.CI.13-03)(12-00)</v>
      </c>
    </row>
    <row r="1321" spans="1:19" ht="80.099999999999994" hidden="1" customHeight="1" x14ac:dyDescent="0.3">
      <c r="A1321" s="450">
        <f t="shared" si="63"/>
        <v>1316</v>
      </c>
      <c r="B1321" s="451" t="s">
        <v>9423</v>
      </c>
      <c r="D1321" s="108" t="s">
        <v>4383</v>
      </c>
      <c r="E1321" s="108" t="s">
        <v>1545</v>
      </c>
      <c r="F1321" s="429" t="s">
        <v>9440</v>
      </c>
      <c r="G1321" s="90" t="s">
        <v>195</v>
      </c>
      <c r="H1321" s="106">
        <v>45364</v>
      </c>
      <c r="I1321" s="106">
        <v>45364</v>
      </c>
      <c r="J1321" s="98" t="s">
        <v>62</v>
      </c>
      <c r="K1321" s="288"/>
      <c r="L1321" s="288"/>
      <c r="M1321" s="208"/>
      <c r="N1321" s="194"/>
      <c r="O1321" s="194"/>
      <c r="P1321" s="194"/>
      <c r="Q1321" s="194"/>
      <c r="R1321" s="194"/>
      <c r="S1321" s="107" t="str">
        <f t="shared" si="64"/>
        <v>Open PDFIR FINALLY.IR 1802 (S19.SU.13-03)(12-00)</v>
      </c>
    </row>
    <row r="1322" spans="1:19" ht="80.099999999999994" hidden="1" customHeight="1" x14ac:dyDescent="0.3">
      <c r="A1322" s="450">
        <f t="shared" si="63"/>
        <v>1317</v>
      </c>
      <c r="B1322" s="451" t="s">
        <v>7403</v>
      </c>
      <c r="D1322" s="103" t="s">
        <v>2735</v>
      </c>
      <c r="E1322" s="108" t="s">
        <v>5106</v>
      </c>
      <c r="F1322" s="429" t="s">
        <v>7416</v>
      </c>
      <c r="G1322" s="90" t="s">
        <v>195</v>
      </c>
      <c r="H1322" s="98">
        <v>45366</v>
      </c>
      <c r="I1322" s="98">
        <v>45366</v>
      </c>
      <c r="J1322" s="98" t="s">
        <v>25</v>
      </c>
      <c r="K1322" s="90"/>
      <c r="L1322" s="206"/>
      <c r="M1322" s="206"/>
      <c r="N1322" s="90"/>
      <c r="O1322" s="90"/>
      <c r="P1322" s="90"/>
      <c r="Q1322" s="90"/>
      <c r="R1322" s="90"/>
      <c r="S1322" s="107" t="str">
        <f t="shared" si="64"/>
        <v>Open PDFIR FINALLY.IR 1407 (S19.ARCH.15-03)(12-00)</v>
      </c>
    </row>
    <row r="1323" spans="1:19" ht="80.099999999999994" hidden="1" customHeight="1" x14ac:dyDescent="0.3">
      <c r="A1323" s="450">
        <f t="shared" si="63"/>
        <v>1318</v>
      </c>
      <c r="B1323" s="451" t="s">
        <v>7651</v>
      </c>
      <c r="D1323" s="103" t="s">
        <v>1634</v>
      </c>
      <c r="E1323" s="108" t="s">
        <v>1545</v>
      </c>
      <c r="F1323" s="429" t="s">
        <v>7652</v>
      </c>
      <c r="G1323" s="90" t="s">
        <v>195</v>
      </c>
      <c r="H1323" s="98">
        <v>45366</v>
      </c>
      <c r="I1323" s="98">
        <v>45366</v>
      </c>
      <c r="J1323" s="98" t="s">
        <v>62</v>
      </c>
      <c r="K1323" s="90"/>
      <c r="L1323" s="206"/>
      <c r="M1323" s="206"/>
      <c r="N1323" s="90"/>
      <c r="O1323" s="90"/>
      <c r="P1323" s="90"/>
      <c r="Q1323" s="90"/>
      <c r="R1323" s="90"/>
      <c r="S1323" s="107" t="str">
        <f t="shared" si="64"/>
        <v>Open PDFIR FINALLY.IR 1474 (S19.CI.15-03)(12-00)</v>
      </c>
    </row>
    <row r="1324" spans="1:19" ht="80.099999999999994" hidden="1" customHeight="1" x14ac:dyDescent="0.3">
      <c r="A1324" s="450">
        <f t="shared" si="63"/>
        <v>1319</v>
      </c>
      <c r="B1324" s="451" t="s">
        <v>9424</v>
      </c>
      <c r="D1324" s="108" t="s">
        <v>4383</v>
      </c>
      <c r="E1324" s="108" t="s">
        <v>1545</v>
      </c>
      <c r="F1324" s="429" t="s">
        <v>9439</v>
      </c>
      <c r="G1324" s="90" t="s">
        <v>195</v>
      </c>
      <c r="H1324" s="106">
        <v>45366</v>
      </c>
      <c r="I1324" s="106">
        <v>45366</v>
      </c>
      <c r="J1324" s="98" t="s">
        <v>62</v>
      </c>
      <c r="K1324" s="288"/>
      <c r="L1324" s="493"/>
      <c r="M1324" s="497"/>
      <c r="N1324" s="499"/>
      <c r="O1324" s="194"/>
      <c r="P1324" s="194"/>
      <c r="Q1324" s="194"/>
      <c r="R1324" s="194"/>
      <c r="S1324" s="107" t="str">
        <f t="shared" si="64"/>
        <v>Open PDFIR FINALLY.IR 1803 (S19.SU.15-03)(12-00)</v>
      </c>
    </row>
    <row r="1325" spans="1:19" ht="80.099999999999994" hidden="1" customHeight="1" x14ac:dyDescent="0.3">
      <c r="A1325" s="450">
        <f t="shared" si="63"/>
        <v>1320</v>
      </c>
      <c r="B1325" s="451" t="s">
        <v>7344</v>
      </c>
      <c r="D1325" s="103" t="s">
        <v>1634</v>
      </c>
      <c r="E1325" s="108" t="s">
        <v>5106</v>
      </c>
      <c r="F1325" s="429" t="s">
        <v>7367</v>
      </c>
      <c r="G1325" s="90" t="s">
        <v>195</v>
      </c>
      <c r="H1325" s="98">
        <v>45367</v>
      </c>
      <c r="I1325" s="98">
        <v>45367</v>
      </c>
      <c r="J1325" s="98" t="s">
        <v>25</v>
      </c>
      <c r="K1325" s="90"/>
      <c r="L1325" s="206"/>
      <c r="M1325" s="206"/>
      <c r="N1325" s="90"/>
      <c r="O1325" s="90"/>
      <c r="P1325" s="90"/>
      <c r="Q1325" s="90"/>
      <c r="R1325" s="90"/>
      <c r="S1325" s="107" t="str">
        <f t="shared" si="64"/>
        <v>Open PDFIR FINALLY.IR 1384 (S19.CI.16-03)(12-00)</v>
      </c>
    </row>
    <row r="1326" spans="1:19" ht="80.099999999999994" hidden="1" customHeight="1" x14ac:dyDescent="0.3">
      <c r="A1326" s="450">
        <f t="shared" si="63"/>
        <v>1321</v>
      </c>
      <c r="B1326" s="451" t="s">
        <v>6842</v>
      </c>
      <c r="D1326" s="103" t="s">
        <v>1634</v>
      </c>
      <c r="E1326" s="108" t="s">
        <v>1545</v>
      </c>
      <c r="F1326" s="429" t="s">
        <v>6710</v>
      </c>
      <c r="G1326" s="90" t="s">
        <v>195</v>
      </c>
      <c r="H1326" s="98">
        <v>45367</v>
      </c>
      <c r="I1326" s="98">
        <v>45367</v>
      </c>
      <c r="J1326" s="98" t="s">
        <v>62</v>
      </c>
      <c r="K1326" s="90"/>
      <c r="L1326" s="206"/>
      <c r="M1326" s="206"/>
      <c r="N1326" s="90"/>
      <c r="O1326" s="90"/>
      <c r="P1326" s="90"/>
      <c r="Q1326" s="90"/>
      <c r="R1326" s="90"/>
      <c r="S1326" s="107" t="str">
        <f t="shared" si="64"/>
        <v>Open PDFIR FINALLY.IR 1215 (S19.CI.16-03)(12-00)</v>
      </c>
    </row>
    <row r="1327" spans="1:19" ht="80.099999999999994" hidden="1" customHeight="1" x14ac:dyDescent="0.3">
      <c r="A1327" s="450">
        <f t="shared" si="63"/>
        <v>1322</v>
      </c>
      <c r="B1327" s="451" t="s">
        <v>6308</v>
      </c>
      <c r="D1327" s="103" t="s">
        <v>4383</v>
      </c>
      <c r="E1327" s="108" t="s">
        <v>1545</v>
      </c>
      <c r="F1327" s="429" t="s">
        <v>6309</v>
      </c>
      <c r="G1327" s="90" t="s">
        <v>195</v>
      </c>
      <c r="H1327" s="98">
        <v>45368</v>
      </c>
      <c r="I1327" s="98">
        <v>45368</v>
      </c>
      <c r="J1327" s="98" t="s">
        <v>1671</v>
      </c>
      <c r="K1327" s="90"/>
      <c r="L1327" s="206"/>
      <c r="M1327" s="206"/>
      <c r="N1327" s="90"/>
      <c r="O1327" s="90"/>
      <c r="P1327" s="90"/>
      <c r="Q1327" s="90"/>
      <c r="R1327" s="90"/>
      <c r="S1327" s="107" t="str">
        <f t="shared" si="64"/>
        <v>Open PDFIR FINALLY.IR 1135 (S19.SU.17-03)(12-00)</v>
      </c>
    </row>
    <row r="1328" spans="1:19" ht="80.099999999999994" hidden="1" customHeight="1" x14ac:dyDescent="0.3">
      <c r="A1328" s="450">
        <f t="shared" si="63"/>
        <v>1323</v>
      </c>
      <c r="B1328" s="451" t="s">
        <v>7650</v>
      </c>
      <c r="D1328" s="103" t="s">
        <v>1634</v>
      </c>
      <c r="E1328" s="108" t="s">
        <v>1545</v>
      </c>
      <c r="F1328" s="429" t="s">
        <v>7653</v>
      </c>
      <c r="G1328" s="90" t="s">
        <v>195</v>
      </c>
      <c r="H1328" s="98">
        <v>45368</v>
      </c>
      <c r="I1328" s="98">
        <v>45368</v>
      </c>
      <c r="J1328" s="98" t="s">
        <v>62</v>
      </c>
      <c r="K1328" s="90"/>
      <c r="L1328" s="206"/>
      <c r="M1328" s="206"/>
      <c r="N1328" s="90"/>
      <c r="O1328" s="90"/>
      <c r="P1328" s="90"/>
      <c r="Q1328" s="90"/>
      <c r="R1328" s="90"/>
      <c r="S1328" s="107" t="str">
        <f t="shared" si="64"/>
        <v>Open PDFIR FINALLY.IR 1475 (S19.CI.17-03)(12-00)</v>
      </c>
    </row>
    <row r="1329" spans="1:19" ht="80.099999999999994" hidden="1" customHeight="1" x14ac:dyDescent="0.3">
      <c r="A1329" s="450">
        <f t="shared" si="63"/>
        <v>1324</v>
      </c>
      <c r="B1329" s="451" t="s">
        <v>6301</v>
      </c>
      <c r="D1329" s="103" t="s">
        <v>1634</v>
      </c>
      <c r="E1329" s="108" t="s">
        <v>1545</v>
      </c>
      <c r="F1329" s="429" t="s">
        <v>6315</v>
      </c>
      <c r="G1329" s="90" t="s">
        <v>195</v>
      </c>
      <c r="H1329" s="98">
        <v>45368</v>
      </c>
      <c r="I1329" s="98">
        <v>45368</v>
      </c>
      <c r="J1329" s="98" t="s">
        <v>62</v>
      </c>
      <c r="K1329" s="90"/>
      <c r="L1329" s="206"/>
      <c r="M1329" s="206"/>
      <c r="N1329" s="90"/>
      <c r="O1329" s="90"/>
      <c r="P1329" s="90"/>
      <c r="Q1329" s="90"/>
      <c r="R1329" s="90"/>
      <c r="S1329" s="107" t="str">
        <f t="shared" si="64"/>
        <v>Open PDFIR FINALLY.IR 1128 (S19.CI.17-03)(12-00)</v>
      </c>
    </row>
    <row r="1330" spans="1:19" ht="80.099999999999994" hidden="1" customHeight="1" x14ac:dyDescent="0.3">
      <c r="A1330" s="450">
        <f t="shared" si="63"/>
        <v>1325</v>
      </c>
      <c r="B1330" s="451" t="s">
        <v>6302</v>
      </c>
      <c r="D1330" s="103" t="s">
        <v>1634</v>
      </c>
      <c r="E1330" s="108" t="s">
        <v>1545</v>
      </c>
      <c r="F1330" s="429" t="s">
        <v>6314</v>
      </c>
      <c r="G1330" s="90" t="s">
        <v>195</v>
      </c>
      <c r="H1330" s="98">
        <v>45368</v>
      </c>
      <c r="I1330" s="98">
        <v>45368</v>
      </c>
      <c r="J1330" s="98" t="s">
        <v>62</v>
      </c>
      <c r="K1330" s="90"/>
      <c r="L1330" s="206"/>
      <c r="M1330" s="206"/>
      <c r="N1330" s="90"/>
      <c r="O1330" s="90"/>
      <c r="P1330" s="90"/>
      <c r="Q1330" s="90"/>
      <c r="R1330" s="90"/>
      <c r="S1330" s="107" t="str">
        <f t="shared" si="64"/>
        <v>Open PDFIR FINALLY.IR 1129 (S19.CI.17-03)(12-00)</v>
      </c>
    </row>
    <row r="1331" spans="1:19" ht="80.099999999999994" hidden="1" customHeight="1" x14ac:dyDescent="0.3">
      <c r="A1331" s="450">
        <f t="shared" si="63"/>
        <v>1326</v>
      </c>
      <c r="B1331" s="451" t="s">
        <v>7404</v>
      </c>
      <c r="D1331" s="103" t="s">
        <v>2735</v>
      </c>
      <c r="E1331" s="108" t="s">
        <v>5106</v>
      </c>
      <c r="F1331" s="429" t="s">
        <v>7415</v>
      </c>
      <c r="G1331" s="90" t="s">
        <v>195</v>
      </c>
      <c r="H1331" s="98">
        <v>45369</v>
      </c>
      <c r="I1331" s="98">
        <v>45369</v>
      </c>
      <c r="J1331" s="98" t="s">
        <v>25</v>
      </c>
      <c r="K1331" s="90" t="s">
        <v>195</v>
      </c>
      <c r="L1331" s="206">
        <v>45502</v>
      </c>
      <c r="M1331" s="206">
        <v>45502</v>
      </c>
      <c r="N1331" s="90" t="s">
        <v>1671</v>
      </c>
      <c r="O1331" s="90"/>
      <c r="P1331" s="90"/>
      <c r="Q1331" s="90"/>
      <c r="R1331" s="90"/>
      <c r="S1331" s="107" t="str">
        <f t="shared" si="64"/>
        <v>Open PDFIR FINALLY.IR 1408 (S19.ARCH.18-03)(12-00)</v>
      </c>
    </row>
    <row r="1332" spans="1:19" ht="80.099999999999994" hidden="1" customHeight="1" x14ac:dyDescent="0.3">
      <c r="A1332" s="450">
        <f t="shared" si="63"/>
        <v>1327</v>
      </c>
      <c r="B1332" s="451" t="s">
        <v>6303</v>
      </c>
      <c r="D1332" s="103" t="s">
        <v>1634</v>
      </c>
      <c r="E1332" s="108" t="s">
        <v>1545</v>
      </c>
      <c r="F1332" s="429" t="s">
        <v>6313</v>
      </c>
      <c r="G1332" s="90" t="s">
        <v>195</v>
      </c>
      <c r="H1332" s="98">
        <v>45369</v>
      </c>
      <c r="I1332" s="98">
        <v>45369</v>
      </c>
      <c r="J1332" s="98" t="s">
        <v>62</v>
      </c>
      <c r="K1332" s="90"/>
      <c r="L1332" s="206"/>
      <c r="M1332" s="206"/>
      <c r="N1332" s="90"/>
      <c r="O1332" s="90"/>
      <c r="P1332" s="90"/>
      <c r="Q1332" s="90"/>
      <c r="R1332" s="90"/>
      <c r="S1332" s="107" t="str">
        <f t="shared" si="64"/>
        <v>Open PDFIR FINALLY.IR 1130 (S19.CI.18-03)(12-00)</v>
      </c>
    </row>
    <row r="1333" spans="1:19" ht="80.099999999999994" hidden="1" customHeight="1" x14ac:dyDescent="0.3">
      <c r="A1333" s="450">
        <f t="shared" si="63"/>
        <v>1328</v>
      </c>
      <c r="B1333" s="451" t="s">
        <v>9425</v>
      </c>
      <c r="D1333" s="108" t="s">
        <v>4383</v>
      </c>
      <c r="E1333" s="108" t="s">
        <v>1545</v>
      </c>
      <c r="F1333" s="429" t="s">
        <v>9438</v>
      </c>
      <c r="G1333" s="90" t="s">
        <v>195</v>
      </c>
      <c r="H1333" s="106">
        <v>45369</v>
      </c>
      <c r="I1333" s="106">
        <v>45369</v>
      </c>
      <c r="J1333" s="98" t="s">
        <v>62</v>
      </c>
      <c r="K1333" s="288"/>
      <c r="L1333" s="288"/>
      <c r="M1333" s="208"/>
      <c r="N1333" s="194"/>
      <c r="O1333" s="194"/>
      <c r="P1333" s="194"/>
      <c r="Q1333" s="194"/>
      <c r="R1333" s="194"/>
      <c r="S1333" s="107" t="str">
        <f t="shared" si="64"/>
        <v>Open PDFIR FINALLY.IR 1804 (S19.SU.18-03)(12-00)</v>
      </c>
    </row>
    <row r="1334" spans="1:19" ht="80.099999999999994" customHeight="1" x14ac:dyDescent="0.3">
      <c r="A1334" s="450">
        <f t="shared" si="63"/>
        <v>1329</v>
      </c>
      <c r="B1334" s="451" t="s">
        <v>6221</v>
      </c>
      <c r="D1334" s="103" t="s">
        <v>1140</v>
      </c>
      <c r="E1334" s="108" t="s">
        <v>1545</v>
      </c>
      <c r="F1334" s="429" t="s">
        <v>6222</v>
      </c>
      <c r="G1334" s="90" t="s">
        <v>195</v>
      </c>
      <c r="H1334" s="98">
        <v>45370</v>
      </c>
      <c r="I1334" s="98">
        <v>45370</v>
      </c>
      <c r="J1334" s="98" t="s">
        <v>1671</v>
      </c>
      <c r="K1334" s="90"/>
      <c r="L1334" s="206"/>
      <c r="M1334" s="206"/>
      <c r="N1334" s="90"/>
      <c r="O1334" s="90"/>
      <c r="P1334" s="90"/>
      <c r="Q1334" s="90"/>
      <c r="R1334" s="90"/>
      <c r="S1334" s="107" t="str">
        <f t="shared" si="64"/>
        <v>Open PDFIR FINALLY.IR 108 (S19.ELE.19-03)(10-00)</v>
      </c>
    </row>
    <row r="1335" spans="1:19" ht="80.099999999999994" hidden="1" customHeight="1" x14ac:dyDescent="0.3">
      <c r="A1335" s="450">
        <f t="shared" si="63"/>
        <v>1330</v>
      </c>
      <c r="B1335" s="451" t="s">
        <v>6210</v>
      </c>
      <c r="D1335" s="103" t="s">
        <v>4383</v>
      </c>
      <c r="E1335" s="108" t="s">
        <v>1545</v>
      </c>
      <c r="F1335" s="429" t="s">
        <v>6209</v>
      </c>
      <c r="G1335" s="90" t="s">
        <v>195</v>
      </c>
      <c r="H1335" s="98">
        <v>45370</v>
      </c>
      <c r="I1335" s="98">
        <v>45370</v>
      </c>
      <c r="J1335" s="98" t="s">
        <v>1671</v>
      </c>
      <c r="K1335" s="90"/>
      <c r="L1335" s="206"/>
      <c r="M1335" s="206"/>
      <c r="N1335" s="90"/>
      <c r="O1335" s="90"/>
      <c r="P1335" s="90"/>
      <c r="Q1335" s="90"/>
      <c r="R1335" s="90"/>
      <c r="S1335" s="107" t="str">
        <f t="shared" si="64"/>
        <v>Open PDFIR FINALLY.IR 1107 (S19.SU.19-03)(10-00)</v>
      </c>
    </row>
    <row r="1336" spans="1:19" ht="80.099999999999994" hidden="1" customHeight="1" x14ac:dyDescent="0.3">
      <c r="A1336" s="450">
        <f t="shared" si="63"/>
        <v>1331</v>
      </c>
      <c r="B1336" s="451" t="s">
        <v>6281</v>
      </c>
      <c r="D1336" s="103" t="s">
        <v>4383</v>
      </c>
      <c r="E1336" s="108" t="s">
        <v>1545</v>
      </c>
      <c r="F1336" s="429" t="s">
        <v>6288</v>
      </c>
      <c r="G1336" s="90" t="s">
        <v>195</v>
      </c>
      <c r="H1336" s="98">
        <v>45370</v>
      </c>
      <c r="I1336" s="98">
        <v>45372</v>
      </c>
      <c r="J1336" s="98" t="s">
        <v>1671</v>
      </c>
      <c r="K1336" s="90"/>
      <c r="L1336" s="206"/>
      <c r="M1336" s="206"/>
      <c r="N1336" s="90"/>
      <c r="O1336" s="90"/>
      <c r="P1336" s="90"/>
      <c r="Q1336" s="90"/>
      <c r="R1336" s="90"/>
      <c r="S1336" s="107" t="str">
        <f t="shared" si="64"/>
        <v>Open PDFIR FINALLY.IR 1110 (S19.SU.21-03)(10-00)</v>
      </c>
    </row>
    <row r="1337" spans="1:19" ht="80.099999999999994" hidden="1" customHeight="1" x14ac:dyDescent="0.3">
      <c r="A1337" s="450">
        <f t="shared" si="63"/>
        <v>1332</v>
      </c>
      <c r="B1337" s="451" t="s">
        <v>6220</v>
      </c>
      <c r="D1337" s="103" t="s">
        <v>4383</v>
      </c>
      <c r="E1337" s="108" t="s">
        <v>1545</v>
      </c>
      <c r="F1337" s="429" t="s">
        <v>6223</v>
      </c>
      <c r="G1337" s="90" t="s">
        <v>195</v>
      </c>
      <c r="H1337" s="98">
        <v>45370</v>
      </c>
      <c r="I1337" s="98">
        <v>45370</v>
      </c>
      <c r="J1337" s="98" t="s">
        <v>25</v>
      </c>
      <c r="K1337" s="98" t="s">
        <v>195</v>
      </c>
      <c r="L1337" s="206">
        <v>45556</v>
      </c>
      <c r="M1337" s="206">
        <v>45556</v>
      </c>
      <c r="N1337" s="98" t="s">
        <v>62</v>
      </c>
      <c r="O1337" s="90"/>
      <c r="P1337" s="90"/>
      <c r="Q1337" s="90"/>
      <c r="R1337" s="90"/>
      <c r="S1337" s="107" t="str">
        <f t="shared" si="64"/>
        <v>Open PDFIR FINALLY.IR 1109 (S19.SU.19-03)(10-00)</v>
      </c>
    </row>
    <row r="1338" spans="1:19" ht="80.099999999999994" hidden="1" customHeight="1" x14ac:dyDescent="0.3">
      <c r="A1338" s="450">
        <f t="shared" si="63"/>
        <v>1333</v>
      </c>
      <c r="B1338" s="451" t="s">
        <v>6219</v>
      </c>
      <c r="D1338" s="103" t="s">
        <v>4383</v>
      </c>
      <c r="E1338" s="108" t="s">
        <v>1545</v>
      </c>
      <c r="F1338" s="429" t="s">
        <v>6224</v>
      </c>
      <c r="G1338" s="90" t="s">
        <v>195</v>
      </c>
      <c r="H1338" s="98">
        <v>45370</v>
      </c>
      <c r="I1338" s="98">
        <v>45370</v>
      </c>
      <c r="J1338" s="98" t="s">
        <v>62</v>
      </c>
      <c r="K1338" s="90"/>
      <c r="L1338" s="206"/>
      <c r="M1338" s="206"/>
      <c r="N1338" s="90"/>
      <c r="O1338" s="90"/>
      <c r="P1338" s="90"/>
      <c r="Q1338" s="90"/>
      <c r="R1338" s="90"/>
      <c r="S1338" s="107" t="str">
        <f t="shared" si="64"/>
        <v>Open PDFIR FINALLY.IR 1108 (S19.SU.19-03)(10-00)</v>
      </c>
    </row>
    <row r="1339" spans="1:19" ht="80.099999999999994" hidden="1" customHeight="1" x14ac:dyDescent="0.3">
      <c r="A1339" s="450">
        <f t="shared" si="63"/>
        <v>1334</v>
      </c>
      <c r="B1339" s="451" t="s">
        <v>6304</v>
      </c>
      <c r="D1339" s="103" t="s">
        <v>1634</v>
      </c>
      <c r="E1339" s="108" t="s">
        <v>1545</v>
      </c>
      <c r="F1339" s="429" t="s">
        <v>6312</v>
      </c>
      <c r="G1339" s="90" t="s">
        <v>195</v>
      </c>
      <c r="H1339" s="98">
        <v>45370</v>
      </c>
      <c r="I1339" s="98">
        <v>45370</v>
      </c>
      <c r="J1339" s="98" t="s">
        <v>25</v>
      </c>
      <c r="K1339" s="90" t="s">
        <v>195</v>
      </c>
      <c r="L1339" s="206">
        <v>45535</v>
      </c>
      <c r="M1339" s="206">
        <v>45535</v>
      </c>
      <c r="N1339" s="90" t="s">
        <v>62</v>
      </c>
      <c r="O1339" s="90"/>
      <c r="P1339" s="90"/>
      <c r="Q1339" s="90"/>
      <c r="R1339" s="90"/>
      <c r="S1339" s="107" t="str">
        <f t="shared" si="64"/>
        <v>Open PDFIR FINALLY.IR 1131 (S19.CI.19-03)(12-00)</v>
      </c>
    </row>
    <row r="1340" spans="1:19" ht="80.099999999999994" hidden="1" customHeight="1" x14ac:dyDescent="0.3">
      <c r="A1340" s="450">
        <f t="shared" si="63"/>
        <v>1335</v>
      </c>
      <c r="B1340" s="451" t="s">
        <v>7234</v>
      </c>
      <c r="D1340" s="103" t="s">
        <v>2735</v>
      </c>
      <c r="E1340" s="108" t="s">
        <v>5106</v>
      </c>
      <c r="F1340" s="429" t="s">
        <v>7241</v>
      </c>
      <c r="G1340" s="90" t="s">
        <v>195</v>
      </c>
      <c r="H1340" s="98">
        <v>45371</v>
      </c>
      <c r="I1340" s="98">
        <v>45371</v>
      </c>
      <c r="J1340" s="98" t="s">
        <v>25</v>
      </c>
      <c r="K1340" s="90" t="s">
        <v>17</v>
      </c>
      <c r="L1340" s="98">
        <v>45501</v>
      </c>
      <c r="M1340" s="98">
        <v>45501</v>
      </c>
      <c r="N1340" s="98" t="s">
        <v>1671</v>
      </c>
      <c r="O1340" s="90"/>
      <c r="P1340" s="90"/>
      <c r="Q1340" s="90"/>
      <c r="R1340" s="90"/>
      <c r="S1340" s="107" t="str">
        <f t="shared" si="64"/>
        <v>Open PDFIR FINALLY.IR 1336 (S19.ARCH.20-03)(12-00)</v>
      </c>
    </row>
    <row r="1341" spans="1:19" ht="80.099999999999994" hidden="1" customHeight="1" x14ac:dyDescent="0.3">
      <c r="A1341" s="450">
        <f t="shared" si="63"/>
        <v>1336</v>
      </c>
      <c r="B1341" s="451" t="s">
        <v>7405</v>
      </c>
      <c r="D1341" s="103" t="s">
        <v>2735</v>
      </c>
      <c r="E1341" s="108" t="s">
        <v>5106</v>
      </c>
      <c r="F1341" s="429" t="s">
        <v>7414</v>
      </c>
      <c r="G1341" s="90" t="s">
        <v>195</v>
      </c>
      <c r="H1341" s="98">
        <v>45371</v>
      </c>
      <c r="I1341" s="98">
        <v>45371</v>
      </c>
      <c r="J1341" s="98" t="s">
        <v>25</v>
      </c>
      <c r="K1341" s="90" t="s">
        <v>195</v>
      </c>
      <c r="L1341" s="206">
        <v>45502</v>
      </c>
      <c r="M1341" s="206">
        <v>45502</v>
      </c>
      <c r="N1341" s="90" t="s">
        <v>1671</v>
      </c>
      <c r="O1341" s="90"/>
      <c r="P1341" s="90"/>
      <c r="Q1341" s="90"/>
      <c r="R1341" s="90"/>
      <c r="S1341" s="107" t="str">
        <f t="shared" si="64"/>
        <v>Open PDFIR FINALLY.IR 1409 (S19.ARCH.20-03)(12-00)</v>
      </c>
    </row>
    <row r="1342" spans="1:19" ht="80.099999999999994" hidden="1" customHeight="1" x14ac:dyDescent="0.3">
      <c r="A1342" s="450">
        <f t="shared" si="63"/>
        <v>1337</v>
      </c>
      <c r="B1342" s="451" t="s">
        <v>7349</v>
      </c>
      <c r="D1342" s="103" t="s">
        <v>2735</v>
      </c>
      <c r="E1342" s="108" t="s">
        <v>5106</v>
      </c>
      <c r="F1342" s="429" t="s">
        <v>7362</v>
      </c>
      <c r="G1342" s="90" t="s">
        <v>195</v>
      </c>
      <c r="H1342" s="98">
        <v>45371</v>
      </c>
      <c r="I1342" s="98">
        <v>45432</v>
      </c>
      <c r="J1342" s="98" t="s">
        <v>25</v>
      </c>
      <c r="K1342" s="90"/>
      <c r="L1342" s="206"/>
      <c r="M1342" s="206"/>
      <c r="N1342" s="90"/>
      <c r="O1342" s="90"/>
      <c r="P1342" s="90"/>
      <c r="Q1342" s="90"/>
      <c r="R1342" s="90"/>
      <c r="S1342" s="107" t="str">
        <f t="shared" si="64"/>
        <v>Open PDFIR FINALLY.IR 1389 (S19.ARCH.20-03)(12-00)</v>
      </c>
    </row>
    <row r="1343" spans="1:19" ht="80.099999999999994" hidden="1" customHeight="1" x14ac:dyDescent="0.3">
      <c r="A1343" s="450">
        <f t="shared" si="63"/>
        <v>1338</v>
      </c>
      <c r="B1343" s="451" t="s">
        <v>6306</v>
      </c>
      <c r="D1343" s="103" t="s">
        <v>1634</v>
      </c>
      <c r="E1343" s="108" t="s">
        <v>1545</v>
      </c>
      <c r="F1343" s="429" t="s">
        <v>6310</v>
      </c>
      <c r="G1343" s="90" t="s">
        <v>195</v>
      </c>
      <c r="H1343" s="98">
        <v>45371</v>
      </c>
      <c r="I1343" s="98">
        <v>45371</v>
      </c>
      <c r="J1343" s="98" t="s">
        <v>62</v>
      </c>
      <c r="K1343" s="90"/>
      <c r="L1343" s="206"/>
      <c r="M1343" s="206"/>
      <c r="N1343" s="90"/>
      <c r="O1343" s="90"/>
      <c r="P1343" s="90"/>
      <c r="Q1343" s="90"/>
      <c r="R1343" s="90"/>
      <c r="S1343" s="107" t="str">
        <f t="shared" si="64"/>
        <v>Open PDFIR FINALLY.IR 1133 (S19.CI.20-03)(12-00)</v>
      </c>
    </row>
    <row r="1344" spans="1:19" ht="80.099999999999994" hidden="1" customHeight="1" x14ac:dyDescent="0.3">
      <c r="A1344" s="450">
        <f t="shared" si="63"/>
        <v>1339</v>
      </c>
      <c r="B1344" s="451" t="s">
        <v>6305</v>
      </c>
      <c r="D1344" s="103" t="s">
        <v>1634</v>
      </c>
      <c r="E1344" s="108" t="s">
        <v>1545</v>
      </c>
      <c r="F1344" s="429" t="s">
        <v>6311</v>
      </c>
      <c r="G1344" s="90" t="s">
        <v>195</v>
      </c>
      <c r="H1344" s="98">
        <v>45371</v>
      </c>
      <c r="I1344" s="98">
        <v>45371</v>
      </c>
      <c r="J1344" s="98" t="s">
        <v>62</v>
      </c>
      <c r="K1344" s="90"/>
      <c r="L1344" s="206"/>
      <c r="M1344" s="206"/>
      <c r="N1344" s="90"/>
      <c r="O1344" s="90"/>
      <c r="P1344" s="90"/>
      <c r="Q1344" s="90"/>
      <c r="R1344" s="90"/>
      <c r="S1344" s="107" t="str">
        <f t="shared" si="64"/>
        <v>Open PDFIR FINALLY.IR 1132 (S19.CI.20-03)(12-00)</v>
      </c>
    </row>
    <row r="1345" spans="1:19" ht="80.099999999999994" hidden="1" customHeight="1" x14ac:dyDescent="0.3">
      <c r="A1345" s="450">
        <f t="shared" si="63"/>
        <v>1340</v>
      </c>
      <c r="B1345" s="451" t="s">
        <v>7235</v>
      </c>
      <c r="D1345" s="103" t="s">
        <v>2735</v>
      </c>
      <c r="E1345" s="108" t="s">
        <v>5106</v>
      </c>
      <c r="F1345" s="429" t="s">
        <v>7240</v>
      </c>
      <c r="G1345" s="90" t="s">
        <v>195</v>
      </c>
      <c r="H1345" s="98">
        <v>45372</v>
      </c>
      <c r="I1345" s="98">
        <v>45372</v>
      </c>
      <c r="J1345" s="98" t="s">
        <v>25</v>
      </c>
      <c r="K1345" s="90" t="s">
        <v>17</v>
      </c>
      <c r="L1345" s="98">
        <v>45501</v>
      </c>
      <c r="M1345" s="98">
        <v>45501</v>
      </c>
      <c r="N1345" s="98" t="s">
        <v>1671</v>
      </c>
      <c r="O1345" s="90"/>
      <c r="P1345" s="90"/>
      <c r="Q1345" s="90"/>
      <c r="R1345" s="90"/>
      <c r="S1345" s="107" t="str">
        <f t="shared" si="64"/>
        <v>Open PDFIR FINALLY.IR 1337 (S19.ARCH.21-03)(12-00)</v>
      </c>
    </row>
    <row r="1346" spans="1:19" ht="80.099999999999994" customHeight="1" x14ac:dyDescent="0.3">
      <c r="A1346" s="450">
        <f t="shared" si="63"/>
        <v>1341</v>
      </c>
      <c r="B1346" s="451" t="s">
        <v>6282</v>
      </c>
      <c r="D1346" s="103" t="s">
        <v>1140</v>
      </c>
      <c r="E1346" s="108" t="s">
        <v>1545</v>
      </c>
      <c r="F1346" s="429" t="s">
        <v>6289</v>
      </c>
      <c r="G1346" s="90" t="s">
        <v>195</v>
      </c>
      <c r="H1346" s="98">
        <v>45372</v>
      </c>
      <c r="I1346" s="98">
        <v>45372</v>
      </c>
      <c r="J1346" s="98" t="s">
        <v>1671</v>
      </c>
      <c r="K1346" s="90"/>
      <c r="L1346" s="206"/>
      <c r="M1346" s="206"/>
      <c r="N1346" s="90"/>
      <c r="O1346" s="90"/>
      <c r="P1346" s="90"/>
      <c r="Q1346" s="90"/>
      <c r="R1346" s="90"/>
      <c r="S1346" s="107" t="str">
        <f t="shared" si="64"/>
        <v>Open PDFIR FINALLY.IR 109 (S19.ELE.21-03)(10-00)</v>
      </c>
    </row>
    <row r="1347" spans="1:19" ht="80.099999999999994" hidden="1" customHeight="1" x14ac:dyDescent="0.3">
      <c r="A1347" s="450">
        <f t="shared" si="63"/>
        <v>1342</v>
      </c>
      <c r="B1347" s="451" t="s">
        <v>9426</v>
      </c>
      <c r="D1347" s="108" t="s">
        <v>4383</v>
      </c>
      <c r="E1347" s="108" t="s">
        <v>1545</v>
      </c>
      <c r="F1347" s="429" t="s">
        <v>9437</v>
      </c>
      <c r="G1347" s="90" t="s">
        <v>195</v>
      </c>
      <c r="H1347" s="106">
        <v>45372</v>
      </c>
      <c r="I1347" s="106">
        <v>45372</v>
      </c>
      <c r="J1347" s="98" t="s">
        <v>62</v>
      </c>
      <c r="K1347" s="288"/>
      <c r="L1347" s="288"/>
      <c r="M1347" s="208"/>
      <c r="N1347" s="194"/>
      <c r="O1347" s="194"/>
      <c r="P1347" s="194"/>
      <c r="Q1347" s="194"/>
      <c r="R1347" s="194"/>
      <c r="S1347" s="107" t="str">
        <f t="shared" si="64"/>
        <v>Open PDFIR FINALLY.IR 1805 (S19.SU.21-03)(12-00)</v>
      </c>
    </row>
    <row r="1348" spans="1:19" ht="80.099999999999994" hidden="1" customHeight="1" x14ac:dyDescent="0.3">
      <c r="A1348" s="450">
        <f t="shared" si="63"/>
        <v>1343</v>
      </c>
      <c r="B1348" s="451" t="s">
        <v>7236</v>
      </c>
      <c r="D1348" s="103" t="s">
        <v>2735</v>
      </c>
      <c r="E1348" s="108" t="s">
        <v>5106</v>
      </c>
      <c r="F1348" s="429" t="s">
        <v>7239</v>
      </c>
      <c r="G1348" s="90" t="s">
        <v>195</v>
      </c>
      <c r="H1348" s="98">
        <v>45373</v>
      </c>
      <c r="I1348" s="98">
        <v>45373</v>
      </c>
      <c r="J1348" s="98" t="s">
        <v>25</v>
      </c>
      <c r="K1348" s="90" t="s">
        <v>17</v>
      </c>
      <c r="L1348" s="98">
        <v>45501</v>
      </c>
      <c r="M1348" s="98">
        <v>45501</v>
      </c>
      <c r="N1348" s="98" t="s">
        <v>1671</v>
      </c>
      <c r="O1348" s="90"/>
      <c r="P1348" s="90"/>
      <c r="Q1348" s="90"/>
      <c r="R1348" s="90"/>
      <c r="S1348" s="107" t="str">
        <f t="shared" si="64"/>
        <v>Open PDFIR FINALLY.IR 1338 (S19.ARCH.22-03)(12-00)</v>
      </c>
    </row>
    <row r="1349" spans="1:19" ht="79.5" hidden="1" customHeight="1" x14ac:dyDescent="0.3">
      <c r="A1349" s="450">
        <f t="shared" si="63"/>
        <v>1344</v>
      </c>
      <c r="B1349" s="451" t="s">
        <v>6307</v>
      </c>
      <c r="D1349" s="103" t="s">
        <v>4383</v>
      </c>
      <c r="E1349" s="108" t="s">
        <v>1545</v>
      </c>
      <c r="F1349" s="429" t="s">
        <v>9070</v>
      </c>
      <c r="G1349" s="90" t="s">
        <v>195</v>
      </c>
      <c r="H1349" s="98">
        <v>45374</v>
      </c>
      <c r="I1349" s="98">
        <v>45374</v>
      </c>
      <c r="J1349" s="98" t="s">
        <v>25</v>
      </c>
      <c r="K1349" s="98" t="s">
        <v>195</v>
      </c>
      <c r="L1349" s="206">
        <v>45556</v>
      </c>
      <c r="M1349" s="206">
        <v>45556</v>
      </c>
      <c r="N1349" s="98" t="s">
        <v>62</v>
      </c>
      <c r="O1349" s="90"/>
      <c r="P1349" s="90"/>
      <c r="Q1349" s="90"/>
      <c r="R1349" s="90"/>
      <c r="S1349" s="107" t="str">
        <f t="shared" si="64"/>
        <v>Open PDFIR FINALLY.IR 1134 (S19.SU.23-03)(12-00)</v>
      </c>
    </row>
    <row r="1350" spans="1:19" ht="80.099999999999994" customHeight="1" x14ac:dyDescent="0.3">
      <c r="A1350" s="450">
        <f t="shared" ref="A1350:A1413" si="65">ROW()-ROW($A$5)</f>
        <v>1345</v>
      </c>
      <c r="B1350" s="451" t="s">
        <v>6322</v>
      </c>
      <c r="D1350" s="103" t="s">
        <v>1140</v>
      </c>
      <c r="E1350" s="108" t="s">
        <v>5106</v>
      </c>
      <c r="F1350" s="429" t="s">
        <v>6331</v>
      </c>
      <c r="G1350" s="90" t="s">
        <v>195</v>
      </c>
      <c r="H1350" s="98">
        <v>45375</v>
      </c>
      <c r="I1350" s="98">
        <v>45375</v>
      </c>
      <c r="J1350" s="98" t="s">
        <v>1671</v>
      </c>
      <c r="K1350" s="90"/>
      <c r="L1350" s="206"/>
      <c r="M1350" s="206"/>
      <c r="N1350" s="90"/>
      <c r="O1350" s="90"/>
      <c r="P1350" s="90"/>
      <c r="Q1350" s="90"/>
      <c r="R1350" s="90"/>
      <c r="S1350" s="107" t="str">
        <f t="shared" ref="S1350:S1413" si="66">IF(B1350&gt;0,HYPERLINK(CONCATENATE("PDFIR FINALLY/",B1350,".pdf"),CONCATENATE("Open PDFIR FINALLY.",B1350)),"")</f>
        <v>Open PDFIR FINALLY.IR 110 (S19.ELE.24-03)(10-00)</v>
      </c>
    </row>
    <row r="1351" spans="1:19" ht="80.099999999999994" hidden="1" customHeight="1" x14ac:dyDescent="0.3">
      <c r="A1351" s="450">
        <f t="shared" si="65"/>
        <v>1346</v>
      </c>
      <c r="B1351" s="451" t="s">
        <v>7237</v>
      </c>
      <c r="D1351" s="103" t="s">
        <v>1634</v>
      </c>
      <c r="E1351" s="108" t="s">
        <v>5106</v>
      </c>
      <c r="F1351" s="429" t="s">
        <v>7238</v>
      </c>
      <c r="G1351" s="90" t="s">
        <v>195</v>
      </c>
      <c r="H1351" s="98">
        <v>45375</v>
      </c>
      <c r="I1351" s="98">
        <v>45501</v>
      </c>
      <c r="J1351" s="98" t="s">
        <v>25</v>
      </c>
      <c r="K1351" s="90"/>
      <c r="L1351" s="206"/>
      <c r="M1351" s="206"/>
      <c r="N1351" s="90"/>
      <c r="O1351" s="90"/>
      <c r="P1351" s="90"/>
      <c r="Q1351" s="90"/>
      <c r="R1351" s="90"/>
      <c r="S1351" s="107" t="str">
        <f t="shared" si="66"/>
        <v>Open PDFIR FINALLY.IR 1339 (S19.CI.24-03)(12-00)</v>
      </c>
    </row>
    <row r="1352" spans="1:19" ht="80.099999999999994" customHeight="1" x14ac:dyDescent="0.3">
      <c r="A1352" s="450">
        <f t="shared" si="65"/>
        <v>1347</v>
      </c>
      <c r="B1352" s="451" t="s">
        <v>6324</v>
      </c>
      <c r="D1352" s="103" t="s">
        <v>1140</v>
      </c>
      <c r="E1352" s="108" t="s">
        <v>5106</v>
      </c>
      <c r="F1352" s="429" t="s">
        <v>6329</v>
      </c>
      <c r="G1352" s="90" t="s">
        <v>195</v>
      </c>
      <c r="H1352" s="98">
        <v>45376</v>
      </c>
      <c r="I1352" s="98">
        <v>45378</v>
      </c>
      <c r="J1352" s="98" t="s">
        <v>25</v>
      </c>
      <c r="K1352" s="90" t="s">
        <v>195</v>
      </c>
      <c r="L1352" s="98">
        <v>45406</v>
      </c>
      <c r="M1352" s="98">
        <v>45406</v>
      </c>
      <c r="N1352" s="90" t="s">
        <v>1671</v>
      </c>
      <c r="O1352" s="90"/>
      <c r="P1352" s="90"/>
      <c r="Q1352" s="90"/>
      <c r="R1352" s="90"/>
      <c r="S1352" s="107" t="str">
        <f t="shared" si="66"/>
        <v>Open PDFIR FINALLY.IR 112 (S19.ELE.25-03)(10-00)</v>
      </c>
    </row>
    <row r="1353" spans="1:19" ht="80.099999999999994" customHeight="1" x14ac:dyDescent="0.3">
      <c r="A1353" s="450">
        <f t="shared" si="65"/>
        <v>1348</v>
      </c>
      <c r="B1353" s="451" t="s">
        <v>6323</v>
      </c>
      <c r="D1353" s="103" t="s">
        <v>1140</v>
      </c>
      <c r="E1353" s="108" t="s">
        <v>1545</v>
      </c>
      <c r="F1353" s="429" t="s">
        <v>6330</v>
      </c>
      <c r="G1353" s="90" t="s">
        <v>195</v>
      </c>
      <c r="H1353" s="98">
        <v>45376</v>
      </c>
      <c r="I1353" s="98">
        <v>45409</v>
      </c>
      <c r="J1353" s="98" t="s">
        <v>1671</v>
      </c>
      <c r="K1353" s="90"/>
      <c r="L1353" s="206"/>
      <c r="M1353" s="206"/>
      <c r="N1353" s="90"/>
      <c r="O1353" s="90"/>
      <c r="P1353" s="90"/>
      <c r="Q1353" s="90"/>
      <c r="R1353" s="90"/>
      <c r="S1353" s="107" t="str">
        <f t="shared" si="66"/>
        <v>Open PDFIR FINALLY.IR 111 (S19.ELE.25-03)(10-00)</v>
      </c>
    </row>
    <row r="1354" spans="1:19" ht="80.099999999999994" hidden="1" customHeight="1" x14ac:dyDescent="0.3">
      <c r="A1354" s="450">
        <f t="shared" si="65"/>
        <v>1349</v>
      </c>
      <c r="B1354" s="451" t="s">
        <v>6332</v>
      </c>
      <c r="D1354" s="103" t="s">
        <v>4383</v>
      </c>
      <c r="E1354" s="108" t="s">
        <v>5106</v>
      </c>
      <c r="F1354" s="429" t="s">
        <v>6333</v>
      </c>
      <c r="G1354" s="90" t="s">
        <v>195</v>
      </c>
      <c r="H1354" s="98">
        <v>45376</v>
      </c>
      <c r="I1354" s="98">
        <v>45376</v>
      </c>
      <c r="J1354" s="98" t="s">
        <v>1671</v>
      </c>
      <c r="K1354" s="90"/>
      <c r="L1354" s="206"/>
      <c r="M1354" s="206"/>
      <c r="N1354" s="90"/>
      <c r="O1354" s="90"/>
      <c r="P1354" s="90"/>
      <c r="Q1354" s="90"/>
      <c r="R1354" s="90"/>
      <c r="S1354" s="107" t="str">
        <f t="shared" si="66"/>
        <v>Open PDFIR FINALLY.IR 1136 (S19.SU.25-03)(12-00)</v>
      </c>
    </row>
    <row r="1355" spans="1:19" ht="80.099999999999994" hidden="1" customHeight="1" x14ac:dyDescent="0.3">
      <c r="A1355" s="450">
        <f t="shared" si="65"/>
        <v>1350</v>
      </c>
      <c r="B1355" s="451" t="s">
        <v>7500</v>
      </c>
      <c r="D1355" s="103" t="s">
        <v>1634</v>
      </c>
      <c r="E1355" s="108" t="s">
        <v>1545</v>
      </c>
      <c r="F1355" s="429" t="s">
        <v>7529</v>
      </c>
      <c r="G1355" s="90" t="s">
        <v>195</v>
      </c>
      <c r="H1355" s="98">
        <v>45376</v>
      </c>
      <c r="I1355" s="98">
        <v>45376</v>
      </c>
      <c r="J1355" s="98" t="s">
        <v>25</v>
      </c>
      <c r="K1355" s="90" t="s">
        <v>195</v>
      </c>
      <c r="L1355" s="206">
        <v>45535</v>
      </c>
      <c r="M1355" s="206">
        <v>45535</v>
      </c>
      <c r="N1355" s="90" t="s">
        <v>62</v>
      </c>
      <c r="O1355" s="90"/>
      <c r="P1355" s="90"/>
      <c r="Q1355" s="90"/>
      <c r="R1355" s="90"/>
      <c r="S1355" s="107" t="str">
        <f t="shared" si="66"/>
        <v>Open PDFIR FINALLY.IR 1428 (S19.CI.15-04)(12-00)</v>
      </c>
    </row>
    <row r="1356" spans="1:19" ht="80.099999999999994" hidden="1" customHeight="1" x14ac:dyDescent="0.3">
      <c r="A1356" s="450">
        <f t="shared" si="65"/>
        <v>1351</v>
      </c>
      <c r="B1356" s="451" t="s">
        <v>6812</v>
      </c>
      <c r="D1356" s="103" t="s">
        <v>1634</v>
      </c>
      <c r="E1356" s="108" t="s">
        <v>1545</v>
      </c>
      <c r="F1356" s="429" t="s">
        <v>6654</v>
      </c>
      <c r="G1356" s="90" t="s">
        <v>195</v>
      </c>
      <c r="H1356" s="98">
        <v>45376</v>
      </c>
      <c r="I1356" s="98">
        <v>45376</v>
      </c>
      <c r="J1356" s="98" t="s">
        <v>62</v>
      </c>
      <c r="K1356" s="90"/>
      <c r="L1356" s="206"/>
      <c r="M1356" s="206"/>
      <c r="N1356" s="90"/>
      <c r="O1356" s="90"/>
      <c r="P1356" s="90"/>
      <c r="Q1356" s="90"/>
      <c r="R1356" s="90"/>
      <c r="S1356" s="107" t="str">
        <f t="shared" si="66"/>
        <v>Open PDFIR FINALLY.IR 1176 (S19.CI.25-03)(12-00)</v>
      </c>
    </row>
    <row r="1357" spans="1:19" ht="80.099999999999994" customHeight="1" x14ac:dyDescent="0.3">
      <c r="A1357" s="450">
        <f t="shared" si="65"/>
        <v>1352</v>
      </c>
      <c r="B1357" s="451" t="s">
        <v>6325</v>
      </c>
      <c r="D1357" s="103" t="s">
        <v>1140</v>
      </c>
      <c r="E1357" s="108" t="s">
        <v>5106</v>
      </c>
      <c r="F1357" s="429" t="s">
        <v>6328</v>
      </c>
      <c r="G1357" s="90" t="s">
        <v>195</v>
      </c>
      <c r="H1357" s="98">
        <v>45377</v>
      </c>
      <c r="I1357" s="98">
        <v>45377</v>
      </c>
      <c r="J1357" s="98" t="s">
        <v>1671</v>
      </c>
      <c r="K1357" s="90"/>
      <c r="L1357" s="206"/>
      <c r="M1357" s="206"/>
      <c r="N1357" s="90"/>
      <c r="O1357" s="90"/>
      <c r="P1357" s="90"/>
      <c r="Q1357" s="90"/>
      <c r="R1357" s="90"/>
      <c r="S1357" s="107" t="str">
        <f t="shared" si="66"/>
        <v>Open PDFIR FINALLY.IR 113 (S19.ELE.26-03)(10-00)</v>
      </c>
    </row>
    <row r="1358" spans="1:19" ht="80.099999999999994" hidden="1" customHeight="1" x14ac:dyDescent="0.3">
      <c r="A1358" s="450">
        <f t="shared" si="65"/>
        <v>1353</v>
      </c>
      <c r="B1358" s="451" t="s">
        <v>7289</v>
      </c>
      <c r="D1358" s="103" t="s">
        <v>2735</v>
      </c>
      <c r="E1358" s="108" t="s">
        <v>5106</v>
      </c>
      <c r="F1358" s="429" t="s">
        <v>7318</v>
      </c>
      <c r="G1358" s="90" t="s">
        <v>195</v>
      </c>
      <c r="H1358" s="98">
        <v>45377</v>
      </c>
      <c r="I1358" s="98">
        <v>45501</v>
      </c>
      <c r="J1358" s="98" t="s">
        <v>25</v>
      </c>
      <c r="K1358" s="90"/>
      <c r="L1358" s="206"/>
      <c r="M1358" s="206"/>
      <c r="N1358" s="90"/>
      <c r="O1358" s="90"/>
      <c r="P1358" s="90"/>
      <c r="Q1358" s="90"/>
      <c r="R1358" s="90"/>
      <c r="S1358" s="107" t="str">
        <f t="shared" si="66"/>
        <v>Open PDFIR FINALLY.IR 1343 (S19.ARCH.26-03)(12-00)</v>
      </c>
    </row>
    <row r="1359" spans="1:19" ht="80.099999999999994" hidden="1" customHeight="1" x14ac:dyDescent="0.3">
      <c r="A1359" s="450">
        <f t="shared" si="65"/>
        <v>1354</v>
      </c>
      <c r="B1359" s="451" t="s">
        <v>6721</v>
      </c>
      <c r="D1359" s="103" t="s">
        <v>2735</v>
      </c>
      <c r="E1359" s="108" t="s">
        <v>5106</v>
      </c>
      <c r="F1359" s="429" t="s">
        <v>7086</v>
      </c>
      <c r="G1359" s="90" t="s">
        <v>195</v>
      </c>
      <c r="H1359" s="98">
        <v>45377</v>
      </c>
      <c r="I1359" s="98">
        <v>45377</v>
      </c>
      <c r="J1359" s="98" t="s">
        <v>62</v>
      </c>
      <c r="K1359" s="90"/>
      <c r="L1359" s="206"/>
      <c r="M1359" s="206"/>
      <c r="N1359" s="90"/>
      <c r="O1359" s="90"/>
      <c r="P1359" s="90"/>
      <c r="Q1359" s="90"/>
      <c r="R1359" s="90"/>
      <c r="S1359" s="107" t="str">
        <f t="shared" si="66"/>
        <v>Open PDFIR FINALLY.IR 1223 (S19.ARCH.26-03)(12-00)</v>
      </c>
    </row>
    <row r="1360" spans="1:19" ht="80.099999999999994" hidden="1" customHeight="1" x14ac:dyDescent="0.3">
      <c r="A1360" s="450">
        <f t="shared" si="65"/>
        <v>1355</v>
      </c>
      <c r="B1360" s="451" t="s">
        <v>9065</v>
      </c>
      <c r="D1360" s="103" t="s">
        <v>76</v>
      </c>
      <c r="E1360" s="108" t="s">
        <v>1545</v>
      </c>
      <c r="F1360" s="429" t="s">
        <v>9064</v>
      </c>
      <c r="G1360" s="90" t="s">
        <v>195</v>
      </c>
      <c r="H1360" s="98">
        <v>45378</v>
      </c>
      <c r="I1360" s="98">
        <v>45378</v>
      </c>
      <c r="J1360" s="98" t="s">
        <v>62</v>
      </c>
      <c r="K1360" s="90"/>
      <c r="L1360" s="206"/>
      <c r="M1360" s="206"/>
      <c r="N1360" s="90"/>
      <c r="O1360" s="90"/>
      <c r="P1360" s="90"/>
      <c r="Q1360" s="90"/>
      <c r="R1360" s="90"/>
      <c r="S1360" s="107" t="str">
        <f t="shared" si="66"/>
        <v>Open PDFIR FINALLY.IR 1137 (S19.CI.27-03)(12-00)</v>
      </c>
    </row>
    <row r="1361" spans="1:19" ht="80.099999999999994" customHeight="1" x14ac:dyDescent="0.3">
      <c r="A1361" s="450">
        <f t="shared" si="65"/>
        <v>1356</v>
      </c>
      <c r="B1361" s="451" t="s">
        <v>6326</v>
      </c>
      <c r="D1361" s="103" t="s">
        <v>1140</v>
      </c>
      <c r="E1361" s="108" t="s">
        <v>5106</v>
      </c>
      <c r="F1361" s="429" t="s">
        <v>6327</v>
      </c>
      <c r="G1361" s="90" t="s">
        <v>195</v>
      </c>
      <c r="H1361" s="98">
        <v>45378</v>
      </c>
      <c r="I1361" s="98">
        <v>45378</v>
      </c>
      <c r="J1361" s="98" t="s">
        <v>25</v>
      </c>
      <c r="K1361" s="90" t="s">
        <v>195</v>
      </c>
      <c r="L1361" s="98">
        <v>45409</v>
      </c>
      <c r="M1361" s="98">
        <v>45409</v>
      </c>
      <c r="N1361" s="90" t="s">
        <v>1671</v>
      </c>
      <c r="O1361" s="90"/>
      <c r="P1361" s="90"/>
      <c r="Q1361" s="90"/>
      <c r="R1361" s="90"/>
      <c r="S1361" s="107" t="str">
        <f t="shared" si="66"/>
        <v>Open PDFIR FINALLY.IR 114 (S19.ELE.27-03)(10-00)</v>
      </c>
    </row>
    <row r="1362" spans="1:19" ht="80.099999999999994" hidden="1" customHeight="1" x14ac:dyDescent="0.3">
      <c r="A1362" s="450">
        <f t="shared" si="65"/>
        <v>1357</v>
      </c>
      <c r="B1362" s="451" t="s">
        <v>7406</v>
      </c>
      <c r="D1362" s="103" t="s">
        <v>2735</v>
      </c>
      <c r="E1362" s="108" t="s">
        <v>5106</v>
      </c>
      <c r="F1362" s="429" t="s">
        <v>7413</v>
      </c>
      <c r="G1362" s="90" t="s">
        <v>195</v>
      </c>
      <c r="H1362" s="98">
        <v>45378</v>
      </c>
      <c r="I1362" s="98">
        <v>45378</v>
      </c>
      <c r="J1362" s="98" t="s">
        <v>25</v>
      </c>
      <c r="K1362" s="90" t="s">
        <v>195</v>
      </c>
      <c r="L1362" s="98">
        <v>45502</v>
      </c>
      <c r="M1362" s="98">
        <v>45502</v>
      </c>
      <c r="N1362" s="90" t="s">
        <v>1671</v>
      </c>
      <c r="O1362" s="90"/>
      <c r="P1362" s="90"/>
      <c r="Q1362" s="90"/>
      <c r="R1362" s="90"/>
      <c r="S1362" s="107" t="str">
        <f t="shared" si="66"/>
        <v>Open PDFIR FINALLY.IR 1410 (S19.ARCH.27-03)(12-00)</v>
      </c>
    </row>
    <row r="1363" spans="1:19" ht="80.099999999999994" hidden="1" customHeight="1" x14ac:dyDescent="0.3">
      <c r="A1363" s="450">
        <f t="shared" si="65"/>
        <v>1358</v>
      </c>
      <c r="B1363" s="451" t="s">
        <v>6442</v>
      </c>
      <c r="D1363" s="103" t="s">
        <v>76</v>
      </c>
      <c r="E1363" s="108" t="s">
        <v>1545</v>
      </c>
      <c r="F1363" s="429" t="s">
        <v>6441</v>
      </c>
      <c r="G1363" s="90" t="s">
        <v>195</v>
      </c>
      <c r="H1363" s="98">
        <v>45378</v>
      </c>
      <c r="I1363" s="98">
        <v>45378</v>
      </c>
      <c r="J1363" s="98" t="s">
        <v>62</v>
      </c>
      <c r="K1363" s="90"/>
      <c r="L1363" s="206"/>
      <c r="M1363" s="206"/>
      <c r="N1363" s="90"/>
      <c r="O1363" s="90"/>
      <c r="P1363" s="90"/>
      <c r="Q1363" s="90"/>
      <c r="R1363" s="90"/>
      <c r="S1363" s="107" t="str">
        <f t="shared" si="66"/>
        <v>Open PDFIR FINALLY.IR 1157 (S19.CI.27-03)(12-00)</v>
      </c>
    </row>
    <row r="1364" spans="1:19" ht="80.099999999999994" hidden="1" customHeight="1" x14ac:dyDescent="0.3">
      <c r="A1364" s="450">
        <f t="shared" si="65"/>
        <v>1359</v>
      </c>
      <c r="B1364" s="451" t="s">
        <v>10634</v>
      </c>
      <c r="D1364" s="108" t="s">
        <v>76</v>
      </c>
      <c r="E1364" s="108" t="s">
        <v>5106</v>
      </c>
      <c r="F1364" s="429" t="s">
        <v>10633</v>
      </c>
      <c r="G1364" s="98" t="s">
        <v>195</v>
      </c>
      <c r="H1364" s="106">
        <v>45378</v>
      </c>
      <c r="I1364" s="106">
        <v>45378</v>
      </c>
      <c r="J1364" s="98" t="s">
        <v>62</v>
      </c>
      <c r="K1364" s="288"/>
      <c r="L1364" s="288"/>
      <c r="M1364" s="208"/>
      <c r="N1364" s="194"/>
      <c r="O1364" s="194"/>
      <c r="P1364" s="194"/>
      <c r="Q1364" s="194"/>
      <c r="R1364" s="194"/>
      <c r="S1364" s="107" t="str">
        <f t="shared" si="66"/>
        <v>Open PDFIR FINALLY.IR 2043 (S19.CI.27-03)(10-00)</v>
      </c>
    </row>
    <row r="1365" spans="1:19" ht="80.099999999999994" hidden="1" customHeight="1" x14ac:dyDescent="0.3">
      <c r="A1365" s="450">
        <f t="shared" si="65"/>
        <v>1360</v>
      </c>
      <c r="B1365" s="451" t="s">
        <v>6340</v>
      </c>
      <c r="D1365" s="103" t="s">
        <v>76</v>
      </c>
      <c r="E1365" s="108" t="s">
        <v>1545</v>
      </c>
      <c r="F1365" s="429" t="s">
        <v>6343</v>
      </c>
      <c r="G1365" s="90" t="s">
        <v>195</v>
      </c>
      <c r="H1365" s="98">
        <v>45378</v>
      </c>
      <c r="I1365" s="98">
        <v>45378</v>
      </c>
      <c r="J1365" s="98" t="s">
        <v>62</v>
      </c>
      <c r="K1365" s="90"/>
      <c r="L1365" s="206"/>
      <c r="M1365" s="206"/>
      <c r="N1365" s="90"/>
      <c r="O1365" s="90"/>
      <c r="P1365" s="90"/>
      <c r="Q1365" s="90"/>
      <c r="R1365" s="90"/>
      <c r="S1365" s="107" t="str">
        <f t="shared" si="66"/>
        <v>Open PDFIR FINALLY.IR 1142 (S19.CI.27-03)(12-00)</v>
      </c>
    </row>
    <row r="1366" spans="1:19" ht="80.099999999999994" hidden="1" customHeight="1" x14ac:dyDescent="0.3">
      <c r="A1366" s="450">
        <f t="shared" si="65"/>
        <v>1361</v>
      </c>
      <c r="B1366" s="451" t="s">
        <v>6341</v>
      </c>
      <c r="D1366" s="103" t="s">
        <v>76</v>
      </c>
      <c r="E1366" s="108" t="s">
        <v>1545</v>
      </c>
      <c r="F1366" s="429" t="s">
        <v>6342</v>
      </c>
      <c r="G1366" s="90" t="s">
        <v>195</v>
      </c>
      <c r="H1366" s="98">
        <v>45378</v>
      </c>
      <c r="I1366" s="98">
        <v>45378</v>
      </c>
      <c r="J1366" s="98" t="s">
        <v>62</v>
      </c>
      <c r="K1366" s="90"/>
      <c r="L1366" s="206"/>
      <c r="M1366" s="206"/>
      <c r="N1366" s="90"/>
      <c r="O1366" s="90"/>
      <c r="P1366" s="90"/>
      <c r="Q1366" s="90"/>
      <c r="R1366" s="90"/>
      <c r="S1366" s="107" t="str">
        <f t="shared" si="66"/>
        <v>Open PDFIR FINALLY.IR 1143 (S19.CI.27-03)(12-00)</v>
      </c>
    </row>
    <row r="1367" spans="1:19" ht="80.099999999999994" hidden="1" customHeight="1" x14ac:dyDescent="0.3">
      <c r="A1367" s="450">
        <f t="shared" si="65"/>
        <v>1362</v>
      </c>
      <c r="B1367" s="451" t="s">
        <v>6431</v>
      </c>
      <c r="D1367" s="103" t="s">
        <v>76</v>
      </c>
      <c r="E1367" s="108" t="s">
        <v>1545</v>
      </c>
      <c r="F1367" s="429" t="s">
        <v>6429</v>
      </c>
      <c r="G1367" s="90" t="s">
        <v>195</v>
      </c>
      <c r="H1367" s="98">
        <v>45378</v>
      </c>
      <c r="I1367" s="98">
        <v>45378</v>
      </c>
      <c r="J1367" s="98" t="s">
        <v>62</v>
      </c>
      <c r="K1367" s="90"/>
      <c r="L1367" s="206"/>
      <c r="M1367" s="206"/>
      <c r="N1367" s="90"/>
      <c r="O1367" s="90"/>
      <c r="P1367" s="90"/>
      <c r="Q1367" s="90"/>
      <c r="R1367" s="90"/>
      <c r="S1367" s="107" t="str">
        <f t="shared" si="66"/>
        <v>Open PDFIR FINALLY.IR 1156 (S19.CI.27-03)(12-00)</v>
      </c>
    </row>
    <row r="1368" spans="1:19" ht="80.099999999999994" hidden="1" customHeight="1" x14ac:dyDescent="0.3">
      <c r="A1368" s="450">
        <f t="shared" si="65"/>
        <v>1363</v>
      </c>
      <c r="B1368" s="451" t="s">
        <v>7509</v>
      </c>
      <c r="D1368" s="103" t="s">
        <v>1634</v>
      </c>
      <c r="E1368" s="108" t="s">
        <v>1545</v>
      </c>
      <c r="F1368" s="429" t="s">
        <v>7538</v>
      </c>
      <c r="G1368" s="90" t="s">
        <v>195</v>
      </c>
      <c r="H1368" s="98">
        <v>45378</v>
      </c>
      <c r="I1368" s="98">
        <v>45378</v>
      </c>
      <c r="J1368" s="98" t="s">
        <v>25</v>
      </c>
      <c r="K1368" s="90" t="s">
        <v>195</v>
      </c>
      <c r="L1368" s="206">
        <v>45535</v>
      </c>
      <c r="M1368" s="206">
        <v>45535</v>
      </c>
      <c r="N1368" s="90" t="s">
        <v>62</v>
      </c>
      <c r="O1368" s="90"/>
      <c r="P1368" s="90"/>
      <c r="Q1368" s="90"/>
      <c r="R1368" s="90"/>
      <c r="S1368" s="107" t="str">
        <f t="shared" si="66"/>
        <v>Open PDFIR FINALLY.IR 1437 (S19.CI.27-03)(12-00)</v>
      </c>
    </row>
    <row r="1369" spans="1:19" ht="80.099999999999994" hidden="1" customHeight="1" x14ac:dyDescent="0.3">
      <c r="A1369" s="450">
        <f t="shared" si="65"/>
        <v>1364</v>
      </c>
      <c r="B1369" s="451" t="s">
        <v>9002</v>
      </c>
      <c r="D1369" s="103" t="s">
        <v>76</v>
      </c>
      <c r="E1369" s="108" t="s">
        <v>1545</v>
      </c>
      <c r="F1369" s="429" t="s">
        <v>9001</v>
      </c>
      <c r="G1369" s="90" t="s">
        <v>195</v>
      </c>
      <c r="H1369" s="98">
        <v>45378</v>
      </c>
      <c r="I1369" s="98">
        <v>45378</v>
      </c>
      <c r="J1369" s="98" t="s">
        <v>62</v>
      </c>
      <c r="K1369" s="90"/>
      <c r="L1369" s="206"/>
      <c r="M1369" s="206"/>
      <c r="N1369" s="90"/>
      <c r="O1369" s="90"/>
      <c r="P1369" s="90"/>
      <c r="Q1369" s="90"/>
      <c r="R1369" s="90"/>
      <c r="S1369" s="107" t="str">
        <f t="shared" si="66"/>
        <v>Open PDFIR FINALLY.IR 1057 (S19.CI.27-03)(10-00)</v>
      </c>
    </row>
    <row r="1370" spans="1:19" ht="80.099999999999994" hidden="1" customHeight="1" x14ac:dyDescent="0.3">
      <c r="A1370" s="450">
        <f t="shared" si="65"/>
        <v>1365</v>
      </c>
      <c r="B1370" s="451" t="s">
        <v>9066</v>
      </c>
      <c r="D1370" s="103" t="s">
        <v>76</v>
      </c>
      <c r="E1370" s="108" t="s">
        <v>1545</v>
      </c>
      <c r="F1370" s="429" t="s">
        <v>9067</v>
      </c>
      <c r="G1370" s="90" t="s">
        <v>195</v>
      </c>
      <c r="H1370" s="98">
        <v>45379</v>
      </c>
      <c r="I1370" s="98">
        <v>45379</v>
      </c>
      <c r="J1370" s="98" t="s">
        <v>62</v>
      </c>
      <c r="K1370" s="90"/>
      <c r="L1370" s="206"/>
      <c r="M1370" s="206"/>
      <c r="N1370" s="90"/>
      <c r="O1370" s="90"/>
      <c r="P1370" s="90"/>
      <c r="Q1370" s="90"/>
      <c r="R1370" s="90"/>
      <c r="S1370" s="107" t="str">
        <f t="shared" si="66"/>
        <v>Open PDFIR FINALLY.IR 1138 (S19.CI.28-03)(12-00)</v>
      </c>
    </row>
    <row r="1371" spans="1:19" ht="80.099999999999994" hidden="1" customHeight="1" x14ac:dyDescent="0.3">
      <c r="A1371" s="450">
        <f t="shared" si="65"/>
        <v>1366</v>
      </c>
      <c r="B1371" s="451" t="s">
        <v>6499</v>
      </c>
      <c r="D1371" s="103" t="s">
        <v>1634</v>
      </c>
      <c r="E1371" s="108" t="s">
        <v>1545</v>
      </c>
      <c r="F1371" s="429" t="s">
        <v>6515</v>
      </c>
      <c r="G1371" s="90" t="s">
        <v>195</v>
      </c>
      <c r="H1371" s="98">
        <v>45379</v>
      </c>
      <c r="I1371" s="98">
        <v>45379</v>
      </c>
      <c r="J1371" s="98" t="s">
        <v>62</v>
      </c>
      <c r="K1371" s="90"/>
      <c r="L1371" s="206"/>
      <c r="M1371" s="206"/>
      <c r="N1371" s="90"/>
      <c r="O1371" s="90"/>
      <c r="P1371" s="90"/>
      <c r="Q1371" s="90"/>
      <c r="R1371" s="90"/>
      <c r="S1371" s="107" t="str">
        <f t="shared" si="66"/>
        <v>Open PDFIR FINALLY.IR 1161 (S19.CI.28-03)(12-00)</v>
      </c>
    </row>
    <row r="1372" spans="1:19" ht="80.099999999999994" hidden="1" customHeight="1" x14ac:dyDescent="0.3">
      <c r="A1372" s="450">
        <f t="shared" si="65"/>
        <v>1367</v>
      </c>
      <c r="B1372" s="451" t="s">
        <v>6430</v>
      </c>
      <c r="D1372" s="103" t="s">
        <v>76</v>
      </c>
      <c r="E1372" s="108" t="s">
        <v>1545</v>
      </c>
      <c r="F1372" s="429" t="s">
        <v>6428</v>
      </c>
      <c r="G1372" s="90" t="s">
        <v>195</v>
      </c>
      <c r="H1372" s="98">
        <v>45379</v>
      </c>
      <c r="I1372" s="98">
        <v>45379</v>
      </c>
      <c r="J1372" s="98" t="s">
        <v>62</v>
      </c>
      <c r="K1372" s="90"/>
      <c r="L1372" s="206"/>
      <c r="M1372" s="206"/>
      <c r="N1372" s="90"/>
      <c r="O1372" s="90"/>
      <c r="P1372" s="90"/>
      <c r="Q1372" s="90"/>
      <c r="R1372" s="90"/>
      <c r="S1372" s="107" t="str">
        <f t="shared" si="66"/>
        <v>Open PDFIR FINALLY.IR 1155 (S19.CI.28-03)(12-00)</v>
      </c>
    </row>
    <row r="1373" spans="1:19" ht="80.099999999999994" hidden="1" customHeight="1" x14ac:dyDescent="0.3">
      <c r="A1373" s="450">
        <f t="shared" si="65"/>
        <v>1368</v>
      </c>
      <c r="B1373" s="451" t="s">
        <v>7345</v>
      </c>
      <c r="D1373" s="103" t="s">
        <v>1634</v>
      </c>
      <c r="E1373" s="108" t="s">
        <v>5106</v>
      </c>
      <c r="F1373" s="429" t="s">
        <v>7366</v>
      </c>
      <c r="G1373" s="90" t="s">
        <v>195</v>
      </c>
      <c r="H1373" s="98">
        <v>45379</v>
      </c>
      <c r="I1373" s="98">
        <v>45501</v>
      </c>
      <c r="J1373" s="98" t="s">
        <v>25</v>
      </c>
      <c r="K1373" s="90"/>
      <c r="L1373" s="206"/>
      <c r="M1373" s="206"/>
      <c r="N1373" s="90"/>
      <c r="O1373" s="90"/>
      <c r="P1373" s="90"/>
      <c r="Q1373" s="90"/>
      <c r="R1373" s="90"/>
      <c r="S1373" s="107" t="str">
        <f t="shared" si="66"/>
        <v>Open PDFIR FINALLY.IR 1385 (S19.CI.28-03)(12-00)</v>
      </c>
    </row>
    <row r="1374" spans="1:19" ht="80.099999999999994" hidden="1" customHeight="1" x14ac:dyDescent="0.3">
      <c r="A1374" s="450">
        <f t="shared" si="65"/>
        <v>1369</v>
      </c>
      <c r="B1374" s="451" t="s">
        <v>6500</v>
      </c>
      <c r="D1374" s="103" t="s">
        <v>1634</v>
      </c>
      <c r="E1374" s="108" t="s">
        <v>1545</v>
      </c>
      <c r="F1374" s="429" t="s">
        <v>6514</v>
      </c>
      <c r="G1374" s="90" t="s">
        <v>195</v>
      </c>
      <c r="H1374" s="98">
        <v>45379</v>
      </c>
      <c r="I1374" s="98">
        <v>45379</v>
      </c>
      <c r="J1374" s="98" t="s">
        <v>62</v>
      </c>
      <c r="K1374" s="90"/>
      <c r="L1374" s="206"/>
      <c r="M1374" s="206"/>
      <c r="N1374" s="90"/>
      <c r="O1374" s="90"/>
      <c r="P1374" s="90"/>
      <c r="Q1374" s="90"/>
      <c r="R1374" s="90"/>
      <c r="S1374" s="107" t="str">
        <f t="shared" si="66"/>
        <v>Open PDFIR FINALLY.IR 1162 (S19.CI.28-03)(12-00)</v>
      </c>
    </row>
    <row r="1375" spans="1:19" ht="80.099999999999994" customHeight="1" x14ac:dyDescent="0.3">
      <c r="A1375" s="450">
        <f t="shared" si="65"/>
        <v>1370</v>
      </c>
      <c r="B1375" s="451" t="s">
        <v>6451</v>
      </c>
      <c r="D1375" s="103" t="s">
        <v>1140</v>
      </c>
      <c r="E1375" s="108" t="s">
        <v>1545</v>
      </c>
      <c r="F1375" s="429" t="s">
        <v>6448</v>
      </c>
      <c r="G1375" s="90" t="s">
        <v>195</v>
      </c>
      <c r="H1375" s="98">
        <v>45381</v>
      </c>
      <c r="I1375" s="98">
        <v>45382</v>
      </c>
      <c r="J1375" s="98" t="s">
        <v>25</v>
      </c>
      <c r="K1375" s="90" t="s">
        <v>195</v>
      </c>
      <c r="L1375" s="98">
        <v>45406</v>
      </c>
      <c r="M1375" s="98">
        <v>45406</v>
      </c>
      <c r="N1375" s="90" t="s">
        <v>1671</v>
      </c>
      <c r="O1375" s="90"/>
      <c r="P1375" s="90"/>
      <c r="Q1375" s="90"/>
      <c r="R1375" s="90"/>
      <c r="S1375" s="107" t="str">
        <f t="shared" si="66"/>
        <v>Open PDFIR FINALLY.IR 115 (S19.ELE.30-03)(10-00)</v>
      </c>
    </row>
    <row r="1376" spans="1:19" ht="80.099999999999994" customHeight="1" x14ac:dyDescent="0.3">
      <c r="A1376" s="450">
        <f t="shared" si="65"/>
        <v>1371</v>
      </c>
      <c r="B1376" s="451" t="s">
        <v>6452</v>
      </c>
      <c r="D1376" s="103" t="s">
        <v>1140</v>
      </c>
      <c r="E1376" s="108" t="s">
        <v>1545</v>
      </c>
      <c r="F1376" s="429" t="s">
        <v>6449</v>
      </c>
      <c r="G1376" s="90" t="s">
        <v>195</v>
      </c>
      <c r="H1376" s="98">
        <v>45381</v>
      </c>
      <c r="I1376" s="98">
        <v>45382</v>
      </c>
      <c r="J1376" s="98" t="s">
        <v>25</v>
      </c>
      <c r="K1376" s="90" t="s">
        <v>195</v>
      </c>
      <c r="L1376" s="98">
        <v>45406</v>
      </c>
      <c r="M1376" s="98">
        <v>45406</v>
      </c>
      <c r="N1376" s="90" t="s">
        <v>1671</v>
      </c>
      <c r="O1376" s="90"/>
      <c r="P1376" s="90"/>
      <c r="Q1376" s="90"/>
      <c r="R1376" s="90"/>
      <c r="S1376" s="107" t="str">
        <f t="shared" si="66"/>
        <v>Open PDFIR FINALLY.IR 116 (S19.ELE.30-03)(10-00)</v>
      </c>
    </row>
    <row r="1377" spans="1:19" ht="80.099999999999994" hidden="1" customHeight="1" x14ac:dyDescent="0.3">
      <c r="A1377" s="450">
        <f t="shared" si="65"/>
        <v>1372</v>
      </c>
      <c r="B1377" s="451" t="s">
        <v>6630</v>
      </c>
      <c r="D1377" s="103" t="s">
        <v>4383</v>
      </c>
      <c r="E1377" s="108" t="s">
        <v>1545</v>
      </c>
      <c r="F1377" s="429" t="s">
        <v>6518</v>
      </c>
      <c r="G1377" s="90" t="s">
        <v>195</v>
      </c>
      <c r="H1377" s="98">
        <v>45381</v>
      </c>
      <c r="I1377" s="98">
        <v>45381</v>
      </c>
      <c r="J1377" s="98" t="s">
        <v>25</v>
      </c>
      <c r="K1377" s="98" t="s">
        <v>195</v>
      </c>
      <c r="L1377" s="206">
        <v>45556</v>
      </c>
      <c r="M1377" s="206">
        <v>45556</v>
      </c>
      <c r="N1377" s="98" t="s">
        <v>62</v>
      </c>
      <c r="O1377" s="90"/>
      <c r="P1377" s="90"/>
      <c r="Q1377" s="90"/>
      <c r="R1377" s="90"/>
      <c r="S1377" s="107" t="str">
        <f t="shared" si="66"/>
        <v>Open PDFIR FINALLY.IR 1158 (S19.SU.30-03)(12-00)</v>
      </c>
    </row>
    <row r="1378" spans="1:19" ht="80.099999999999994" hidden="1" customHeight="1" x14ac:dyDescent="0.3">
      <c r="A1378" s="450">
        <f t="shared" si="65"/>
        <v>1373</v>
      </c>
      <c r="B1378" s="451" t="s">
        <v>6631</v>
      </c>
      <c r="D1378" s="103" t="s">
        <v>4383</v>
      </c>
      <c r="E1378" s="108" t="s">
        <v>1545</v>
      </c>
      <c r="F1378" s="429" t="s">
        <v>6517</v>
      </c>
      <c r="G1378" s="90" t="s">
        <v>195</v>
      </c>
      <c r="H1378" s="98">
        <v>45381</v>
      </c>
      <c r="I1378" s="98">
        <v>45381</v>
      </c>
      <c r="J1378" s="98" t="s">
        <v>25</v>
      </c>
      <c r="K1378" s="98" t="s">
        <v>195</v>
      </c>
      <c r="L1378" s="206">
        <v>45556</v>
      </c>
      <c r="M1378" s="206">
        <v>45556</v>
      </c>
      <c r="N1378" s="98" t="s">
        <v>62</v>
      </c>
      <c r="O1378" s="90"/>
      <c r="P1378" s="90"/>
      <c r="Q1378" s="90"/>
      <c r="R1378" s="90"/>
      <c r="S1378" s="107" t="str">
        <f t="shared" si="66"/>
        <v>Open PDFIR FINALLY.IR 1159 (S19.SU.30-03)(12-00)</v>
      </c>
    </row>
    <row r="1379" spans="1:19" ht="80.099999999999994" hidden="1" customHeight="1" x14ac:dyDescent="0.3">
      <c r="A1379" s="450">
        <f t="shared" si="65"/>
        <v>1374</v>
      </c>
      <c r="B1379" s="451" t="s">
        <v>6632</v>
      </c>
      <c r="D1379" s="103" t="s">
        <v>4383</v>
      </c>
      <c r="E1379" s="108" t="s">
        <v>1545</v>
      </c>
      <c r="F1379" s="429" t="s">
        <v>6516</v>
      </c>
      <c r="G1379" s="90" t="s">
        <v>195</v>
      </c>
      <c r="H1379" s="98">
        <v>45381</v>
      </c>
      <c r="I1379" s="98">
        <v>45381</v>
      </c>
      <c r="J1379" s="98" t="s">
        <v>62</v>
      </c>
      <c r="K1379" s="90"/>
      <c r="L1379" s="206"/>
      <c r="M1379" s="206"/>
      <c r="N1379" s="90"/>
      <c r="O1379" s="90"/>
      <c r="P1379" s="90"/>
      <c r="Q1379" s="90"/>
      <c r="R1379" s="90"/>
      <c r="S1379" s="107" t="str">
        <f t="shared" si="66"/>
        <v>Open PDFIR FINALLY.IR 1160 (S19.SU.30-03)(12-00)</v>
      </c>
    </row>
    <row r="1380" spans="1:19" ht="80.099999999999994" hidden="1" customHeight="1" x14ac:dyDescent="0.3">
      <c r="A1380" s="450">
        <f t="shared" si="65"/>
        <v>1375</v>
      </c>
      <c r="B1380" s="451" t="s">
        <v>8845</v>
      </c>
      <c r="D1380" s="108" t="s">
        <v>4383</v>
      </c>
      <c r="E1380" s="108" t="s">
        <v>1545</v>
      </c>
      <c r="F1380" s="429" t="s">
        <v>8844</v>
      </c>
      <c r="G1380" s="90" t="s">
        <v>195</v>
      </c>
      <c r="H1380" s="98">
        <v>45381</v>
      </c>
      <c r="I1380" s="98">
        <v>45381</v>
      </c>
      <c r="J1380" s="98" t="s">
        <v>62</v>
      </c>
      <c r="K1380" s="206"/>
      <c r="L1380" s="206"/>
      <c r="M1380" s="206"/>
      <c r="N1380" s="90"/>
      <c r="O1380" s="90"/>
      <c r="P1380" s="90"/>
      <c r="Q1380" s="90"/>
      <c r="R1380" s="90"/>
      <c r="S1380" s="107" t="str">
        <f t="shared" si="66"/>
        <v>Open PDFIR FINALLY.IR 1607 (S19.SU.30-03)(12-00)</v>
      </c>
    </row>
    <row r="1381" spans="1:19" ht="80.099999999999994" customHeight="1" x14ac:dyDescent="0.3">
      <c r="A1381" s="450">
        <f t="shared" si="65"/>
        <v>1376</v>
      </c>
      <c r="B1381" s="451" t="s">
        <v>6453</v>
      </c>
      <c r="D1381" s="103" t="s">
        <v>1140</v>
      </c>
      <c r="E1381" s="108" t="s">
        <v>1545</v>
      </c>
      <c r="F1381" s="429" t="s">
        <v>6450</v>
      </c>
      <c r="G1381" s="90" t="s">
        <v>195</v>
      </c>
      <c r="H1381" s="98">
        <v>45381</v>
      </c>
      <c r="I1381" s="98">
        <v>45406</v>
      </c>
      <c r="J1381" s="90" t="s">
        <v>1671</v>
      </c>
      <c r="K1381" s="90"/>
      <c r="L1381" s="206"/>
      <c r="M1381" s="206"/>
      <c r="N1381" s="90"/>
      <c r="O1381" s="90"/>
      <c r="P1381" s="90"/>
      <c r="Q1381" s="90"/>
      <c r="R1381" s="90"/>
      <c r="S1381" s="107" t="str">
        <f t="shared" si="66"/>
        <v>Open PDFIR FINALLY.IR 117 (S19.ELE.30-03)(10-00)</v>
      </c>
    </row>
    <row r="1382" spans="1:19" ht="80.099999999999994" hidden="1" customHeight="1" x14ac:dyDescent="0.3">
      <c r="A1382" s="450">
        <f t="shared" si="65"/>
        <v>1377</v>
      </c>
      <c r="B1382" s="451" t="s">
        <v>6502</v>
      </c>
      <c r="D1382" s="103" t="s">
        <v>1634</v>
      </c>
      <c r="E1382" s="108" t="s">
        <v>1545</v>
      </c>
      <c r="F1382" s="429" t="s">
        <v>6512</v>
      </c>
      <c r="G1382" s="90" t="s">
        <v>195</v>
      </c>
      <c r="H1382" s="98">
        <v>45381</v>
      </c>
      <c r="I1382" s="98">
        <v>45381</v>
      </c>
      <c r="J1382" s="98" t="s">
        <v>62</v>
      </c>
      <c r="K1382" s="90"/>
      <c r="L1382" s="206"/>
      <c r="M1382" s="206"/>
      <c r="N1382" s="90"/>
      <c r="O1382" s="90"/>
      <c r="P1382" s="90"/>
      <c r="Q1382" s="90"/>
      <c r="R1382" s="90"/>
      <c r="S1382" s="107" t="str">
        <f t="shared" si="66"/>
        <v>Open PDFIR FINALLY.IR 1164 (S19.CI.30-03)(12-00)</v>
      </c>
    </row>
    <row r="1383" spans="1:19" ht="80.099999999999994" hidden="1" customHeight="1" x14ac:dyDescent="0.3">
      <c r="A1383" s="450">
        <f t="shared" si="65"/>
        <v>1378</v>
      </c>
      <c r="B1383" s="451" t="s">
        <v>6501</v>
      </c>
      <c r="D1383" s="103" t="s">
        <v>1634</v>
      </c>
      <c r="E1383" s="108" t="s">
        <v>1545</v>
      </c>
      <c r="F1383" s="429" t="s">
        <v>6513</v>
      </c>
      <c r="G1383" s="90" t="s">
        <v>195</v>
      </c>
      <c r="H1383" s="98">
        <v>45381</v>
      </c>
      <c r="I1383" s="98">
        <v>45381</v>
      </c>
      <c r="J1383" s="98" t="s">
        <v>62</v>
      </c>
      <c r="K1383" s="90"/>
      <c r="L1383" s="206"/>
      <c r="M1383" s="206"/>
      <c r="N1383" s="90"/>
      <c r="O1383" s="90"/>
      <c r="P1383" s="90"/>
      <c r="Q1383" s="90"/>
      <c r="R1383" s="90"/>
      <c r="S1383" s="107" t="str">
        <f t="shared" si="66"/>
        <v>Open PDFIR FINALLY.IR 1163 (S19.CI.30-03)(12-00)</v>
      </c>
    </row>
    <row r="1384" spans="1:19" ht="80.099999999999994" hidden="1" customHeight="1" x14ac:dyDescent="0.3">
      <c r="A1384" s="450">
        <f t="shared" si="65"/>
        <v>1379</v>
      </c>
      <c r="B1384" s="451" t="s">
        <v>8999</v>
      </c>
      <c r="D1384" s="103" t="s">
        <v>76</v>
      </c>
      <c r="E1384" s="108" t="s">
        <v>1545</v>
      </c>
      <c r="F1384" s="429" t="s">
        <v>9000</v>
      </c>
      <c r="G1384" s="90" t="s">
        <v>195</v>
      </c>
      <c r="H1384" s="98">
        <v>45381</v>
      </c>
      <c r="I1384" s="98">
        <v>45381</v>
      </c>
      <c r="J1384" s="98" t="s">
        <v>62</v>
      </c>
      <c r="K1384" s="90"/>
      <c r="L1384" s="206"/>
      <c r="M1384" s="206"/>
      <c r="N1384" s="90"/>
      <c r="O1384" s="90"/>
      <c r="P1384" s="90"/>
      <c r="Q1384" s="90"/>
      <c r="R1384" s="90"/>
      <c r="S1384" s="107" t="str">
        <f t="shared" si="66"/>
        <v>Open PDFIR FINALLY.IR 1056 (S19.CI.30-03)(10-00)</v>
      </c>
    </row>
    <row r="1385" spans="1:19" ht="80.099999999999994" hidden="1" customHeight="1" x14ac:dyDescent="0.3">
      <c r="A1385" s="450">
        <f t="shared" si="65"/>
        <v>1380</v>
      </c>
      <c r="B1385" s="451" t="s">
        <v>6720</v>
      </c>
      <c r="D1385" s="103" t="s">
        <v>2735</v>
      </c>
      <c r="E1385" s="108" t="s">
        <v>5106</v>
      </c>
      <c r="F1385" s="429" t="s">
        <v>7087</v>
      </c>
      <c r="G1385" s="90" t="s">
        <v>195</v>
      </c>
      <c r="H1385" s="98">
        <v>45381</v>
      </c>
      <c r="I1385" s="98">
        <v>45381</v>
      </c>
      <c r="J1385" s="98" t="s">
        <v>62</v>
      </c>
      <c r="K1385" s="90"/>
      <c r="L1385" s="206"/>
      <c r="M1385" s="206"/>
      <c r="N1385" s="90"/>
      <c r="O1385" s="90"/>
      <c r="P1385" s="90"/>
      <c r="Q1385" s="90"/>
      <c r="R1385" s="90"/>
      <c r="S1385" s="107" t="str">
        <f t="shared" si="66"/>
        <v>Open PDFIR FINALLY.IR 1222 (S19.ARCH.30-03)(12-00)</v>
      </c>
    </row>
    <row r="1386" spans="1:19" ht="80.099999999999994" hidden="1" customHeight="1" x14ac:dyDescent="0.3">
      <c r="A1386" s="450">
        <f t="shared" si="65"/>
        <v>1381</v>
      </c>
      <c r="B1386" s="451" t="s">
        <v>9073</v>
      </c>
      <c r="D1386" s="103" t="s">
        <v>76</v>
      </c>
      <c r="E1386" s="108" t="s">
        <v>1545</v>
      </c>
      <c r="F1386" s="429" t="s">
        <v>9072</v>
      </c>
      <c r="G1386" s="90" t="s">
        <v>195</v>
      </c>
      <c r="H1386" s="98">
        <v>45381</v>
      </c>
      <c r="I1386" s="98">
        <v>45381</v>
      </c>
      <c r="J1386" s="98" t="s">
        <v>62</v>
      </c>
      <c r="K1386" s="90"/>
      <c r="L1386" s="206"/>
      <c r="M1386" s="206"/>
      <c r="N1386" s="90"/>
      <c r="O1386" s="90"/>
      <c r="P1386" s="90"/>
      <c r="Q1386" s="90"/>
      <c r="R1386" s="90"/>
      <c r="S1386" s="107" t="str">
        <f t="shared" si="66"/>
        <v>Open PDFIR FINALLY.IR 1140 (S19.CI.30-03)(12-00)</v>
      </c>
    </row>
    <row r="1387" spans="1:19" ht="80.099999999999994" hidden="1" customHeight="1" x14ac:dyDescent="0.3">
      <c r="A1387" s="450">
        <f t="shared" si="65"/>
        <v>1382</v>
      </c>
      <c r="B1387" s="451" t="s">
        <v>9004</v>
      </c>
      <c r="D1387" s="103" t="s">
        <v>76</v>
      </c>
      <c r="E1387" s="108" t="s">
        <v>1545</v>
      </c>
      <c r="F1387" s="429" t="s">
        <v>9003</v>
      </c>
      <c r="G1387" s="90" t="s">
        <v>195</v>
      </c>
      <c r="H1387" s="98">
        <v>45382</v>
      </c>
      <c r="I1387" s="98">
        <v>45382</v>
      </c>
      <c r="J1387" s="98" t="s">
        <v>62</v>
      </c>
      <c r="K1387" s="90"/>
      <c r="L1387" s="206"/>
      <c r="M1387" s="206"/>
      <c r="N1387" s="90"/>
      <c r="O1387" s="90"/>
      <c r="P1387" s="90"/>
      <c r="Q1387" s="90"/>
      <c r="R1387" s="90"/>
      <c r="S1387" s="107" t="str">
        <f t="shared" si="66"/>
        <v>Open PDFIR FINALLY.IR 1055 (S19.CI.31-03)(10-00)</v>
      </c>
    </row>
    <row r="1388" spans="1:19" ht="80.099999999999994" hidden="1" customHeight="1" x14ac:dyDescent="0.3">
      <c r="A1388" s="450">
        <f t="shared" si="65"/>
        <v>1383</v>
      </c>
      <c r="B1388" s="451" t="s">
        <v>6771</v>
      </c>
      <c r="D1388" s="103" t="s">
        <v>4383</v>
      </c>
      <c r="E1388" s="108" t="s">
        <v>1545</v>
      </c>
      <c r="F1388" s="429" t="s">
        <v>6780</v>
      </c>
      <c r="G1388" s="90" t="s">
        <v>195</v>
      </c>
      <c r="H1388" s="98">
        <v>45383</v>
      </c>
      <c r="I1388" s="98">
        <v>45383</v>
      </c>
      <c r="J1388" s="98" t="s">
        <v>25</v>
      </c>
      <c r="K1388" s="90" t="s">
        <v>17</v>
      </c>
      <c r="L1388" s="206">
        <v>45563</v>
      </c>
      <c r="M1388" s="206">
        <v>45563</v>
      </c>
      <c r="N1388" s="90" t="s">
        <v>1671</v>
      </c>
      <c r="O1388" s="90"/>
      <c r="P1388" s="90"/>
      <c r="Q1388" s="90"/>
      <c r="R1388" s="90"/>
      <c r="S1388" s="107" t="str">
        <f t="shared" si="66"/>
        <v>Open PDFIR FINALLY.IR 1227 (S19.SU.01-04)(12-00)</v>
      </c>
    </row>
    <row r="1389" spans="1:19" ht="80.099999999999994" hidden="1" customHeight="1" x14ac:dyDescent="0.3">
      <c r="A1389" s="450">
        <f t="shared" si="65"/>
        <v>1384</v>
      </c>
      <c r="B1389" s="451" t="s">
        <v>7627</v>
      </c>
      <c r="D1389" s="103" t="s">
        <v>1634</v>
      </c>
      <c r="E1389" s="108" t="s">
        <v>1545</v>
      </c>
      <c r="F1389" s="429" t="s">
        <v>7616</v>
      </c>
      <c r="G1389" s="90" t="s">
        <v>195</v>
      </c>
      <c r="H1389" s="98">
        <v>45383</v>
      </c>
      <c r="I1389" s="98">
        <v>45383</v>
      </c>
      <c r="J1389" s="98" t="s">
        <v>25</v>
      </c>
      <c r="K1389" s="90" t="s">
        <v>195</v>
      </c>
      <c r="L1389" s="206">
        <v>45535</v>
      </c>
      <c r="M1389" s="206">
        <v>45535</v>
      </c>
      <c r="N1389" s="90" t="s">
        <v>62</v>
      </c>
      <c r="O1389" s="90"/>
      <c r="P1389" s="90"/>
      <c r="Q1389" s="90"/>
      <c r="R1389" s="90"/>
      <c r="S1389" s="107" t="str">
        <f t="shared" si="66"/>
        <v>Open PDFIR FINALLY.IR 1462 (S19.CI.01-04)(12-00)</v>
      </c>
    </row>
    <row r="1390" spans="1:19" ht="80.099999999999994" hidden="1" customHeight="1" x14ac:dyDescent="0.3">
      <c r="A1390" s="450">
        <f t="shared" si="65"/>
        <v>1385</v>
      </c>
      <c r="B1390" s="451" t="s">
        <v>7501</v>
      </c>
      <c r="D1390" s="103" t="s">
        <v>1634</v>
      </c>
      <c r="E1390" s="108" t="s">
        <v>1545</v>
      </c>
      <c r="F1390" s="429" t="s">
        <v>7530</v>
      </c>
      <c r="G1390" s="90" t="s">
        <v>195</v>
      </c>
      <c r="H1390" s="98">
        <v>45383</v>
      </c>
      <c r="I1390" s="98">
        <v>45383</v>
      </c>
      <c r="J1390" s="98" t="s">
        <v>25</v>
      </c>
      <c r="K1390" s="90" t="s">
        <v>195</v>
      </c>
      <c r="L1390" s="206">
        <v>45535</v>
      </c>
      <c r="M1390" s="206">
        <v>45535</v>
      </c>
      <c r="N1390" s="90" t="s">
        <v>62</v>
      </c>
      <c r="O1390" s="90"/>
      <c r="P1390" s="90"/>
      <c r="Q1390" s="90"/>
      <c r="R1390" s="90"/>
      <c r="S1390" s="107" t="str">
        <f t="shared" si="66"/>
        <v>Open PDFIR FINALLY.IR 1429 (S19.CI.18-04)(12-00)</v>
      </c>
    </row>
    <row r="1391" spans="1:19" ht="80.099999999999994" hidden="1" customHeight="1" x14ac:dyDescent="0.3">
      <c r="A1391" s="450">
        <f t="shared" si="65"/>
        <v>1386</v>
      </c>
      <c r="B1391" s="451" t="s">
        <v>8602</v>
      </c>
      <c r="D1391" s="108" t="s">
        <v>4383</v>
      </c>
      <c r="E1391" s="108" t="s">
        <v>1545</v>
      </c>
      <c r="F1391" s="429" t="s">
        <v>8603</v>
      </c>
      <c r="G1391" s="90" t="s">
        <v>195</v>
      </c>
      <c r="H1391" s="98">
        <v>45383</v>
      </c>
      <c r="I1391" s="98">
        <v>45383</v>
      </c>
      <c r="J1391" s="98" t="s">
        <v>62</v>
      </c>
      <c r="K1391" s="206"/>
      <c r="L1391" s="206"/>
      <c r="M1391" s="206"/>
      <c r="N1391" s="90"/>
      <c r="O1391" s="90"/>
      <c r="P1391" s="90"/>
      <c r="Q1391" s="90"/>
      <c r="R1391" s="90"/>
      <c r="S1391" s="107" t="str">
        <f t="shared" si="66"/>
        <v>Open PDFIR FINALLY.IR 1588 (S19.SU.01-04)(12-00)</v>
      </c>
    </row>
    <row r="1392" spans="1:19" ht="80.099999999999994" hidden="1" customHeight="1" x14ac:dyDescent="0.3">
      <c r="A1392" s="450">
        <f t="shared" si="65"/>
        <v>1387</v>
      </c>
      <c r="B1392" s="451" t="s">
        <v>9068</v>
      </c>
      <c r="D1392" s="103" t="s">
        <v>76</v>
      </c>
      <c r="E1392" s="108" t="s">
        <v>1545</v>
      </c>
      <c r="F1392" s="429" t="s">
        <v>9069</v>
      </c>
      <c r="G1392" s="90" t="s">
        <v>195</v>
      </c>
      <c r="H1392" s="98">
        <v>45384</v>
      </c>
      <c r="I1392" s="98">
        <v>45384</v>
      </c>
      <c r="J1392" s="98" t="s">
        <v>62</v>
      </c>
      <c r="K1392" s="90"/>
      <c r="L1392" s="206"/>
      <c r="M1392" s="206"/>
      <c r="N1392" s="90"/>
      <c r="O1392" s="90"/>
      <c r="P1392" s="90"/>
      <c r="Q1392" s="90"/>
      <c r="R1392" s="90"/>
      <c r="S1392" s="107" t="str">
        <f t="shared" si="66"/>
        <v>Open PDFIR FINALLY.IR 1139 (S19.CI.02-04)(12-00)</v>
      </c>
    </row>
    <row r="1393" spans="1:19" ht="80.099999999999994" hidden="1" customHeight="1" x14ac:dyDescent="0.3">
      <c r="A1393" s="450">
        <f t="shared" si="65"/>
        <v>1388</v>
      </c>
      <c r="B1393" s="451" t="s">
        <v>6507</v>
      </c>
      <c r="D1393" s="103" t="s">
        <v>1634</v>
      </c>
      <c r="E1393" s="108" t="s">
        <v>1545</v>
      </c>
      <c r="F1393" s="429" t="s">
        <v>6508</v>
      </c>
      <c r="G1393" s="90" t="s">
        <v>195</v>
      </c>
      <c r="H1393" s="98">
        <v>45384</v>
      </c>
      <c r="I1393" s="98">
        <v>45384</v>
      </c>
      <c r="J1393" s="98" t="s">
        <v>62</v>
      </c>
      <c r="K1393" s="90"/>
      <c r="L1393" s="206"/>
      <c r="M1393" s="206"/>
      <c r="N1393" s="90"/>
      <c r="O1393" s="90"/>
      <c r="P1393" s="90"/>
      <c r="Q1393" s="90"/>
      <c r="R1393" s="90"/>
      <c r="S1393" s="107" t="str">
        <f t="shared" si="66"/>
        <v>Open PDFIR FINALLY.IR 1169 (S19.CI.02-04)(12-00)</v>
      </c>
    </row>
    <row r="1394" spans="1:19" ht="80.099999999999994" hidden="1" customHeight="1" x14ac:dyDescent="0.3">
      <c r="A1394" s="450">
        <f t="shared" si="65"/>
        <v>1389</v>
      </c>
      <c r="B1394" s="451" t="s">
        <v>9220</v>
      </c>
      <c r="D1394" s="108" t="s">
        <v>76</v>
      </c>
      <c r="E1394" s="108" t="s">
        <v>1545</v>
      </c>
      <c r="F1394" s="429" t="s">
        <v>9221</v>
      </c>
      <c r="G1394" s="90" t="s">
        <v>195</v>
      </c>
      <c r="H1394" s="106">
        <v>45384</v>
      </c>
      <c r="I1394" s="106">
        <v>45384</v>
      </c>
      <c r="J1394" s="98" t="s">
        <v>62</v>
      </c>
      <c r="K1394" s="288"/>
      <c r="L1394" s="288"/>
      <c r="M1394" s="208"/>
      <c r="N1394" s="194"/>
      <c r="O1394" s="194"/>
      <c r="P1394" s="194"/>
      <c r="Q1394" s="194"/>
      <c r="R1394" s="194"/>
      <c r="S1394" s="107" t="str">
        <f t="shared" si="66"/>
        <v>Open PDFIR FINALLY.IR 1750 (S19.CI.02-04)(12-00)</v>
      </c>
    </row>
    <row r="1395" spans="1:19" ht="80.099999999999994" hidden="1" customHeight="1" x14ac:dyDescent="0.3">
      <c r="A1395" s="450">
        <f t="shared" si="65"/>
        <v>1390</v>
      </c>
      <c r="B1395" s="451" t="s">
        <v>9071</v>
      </c>
      <c r="D1395" s="103" t="s">
        <v>76</v>
      </c>
      <c r="E1395" s="108" t="s">
        <v>1545</v>
      </c>
      <c r="F1395" s="429" t="s">
        <v>9074</v>
      </c>
      <c r="G1395" s="90" t="s">
        <v>195</v>
      </c>
      <c r="H1395" s="98">
        <v>45384</v>
      </c>
      <c r="I1395" s="98">
        <v>45384</v>
      </c>
      <c r="J1395" s="98" t="s">
        <v>1671</v>
      </c>
      <c r="K1395" s="90"/>
      <c r="L1395" s="206"/>
      <c r="M1395" s="206"/>
      <c r="N1395" s="90"/>
      <c r="O1395" s="90"/>
      <c r="P1395" s="90"/>
      <c r="Q1395" s="90"/>
      <c r="R1395" s="90"/>
      <c r="S1395" s="107" t="str">
        <f t="shared" si="66"/>
        <v>Open PDFIR FINALLY.IR 1141 (S19.CI.02-04)(12-00)</v>
      </c>
    </row>
    <row r="1396" spans="1:19" ht="80.099999999999994" hidden="1" customHeight="1" x14ac:dyDescent="0.3">
      <c r="A1396" s="450">
        <f t="shared" si="65"/>
        <v>1391</v>
      </c>
      <c r="B1396" s="451" t="s">
        <v>6505</v>
      </c>
      <c r="D1396" s="103" t="s">
        <v>1634</v>
      </c>
      <c r="E1396" s="108" t="s">
        <v>1545</v>
      </c>
      <c r="F1396" s="429" t="s">
        <v>6510</v>
      </c>
      <c r="G1396" s="90" t="s">
        <v>195</v>
      </c>
      <c r="H1396" s="98">
        <v>45384</v>
      </c>
      <c r="I1396" s="98">
        <v>45384</v>
      </c>
      <c r="J1396" s="98" t="s">
        <v>25</v>
      </c>
      <c r="K1396" s="454" t="s">
        <v>195</v>
      </c>
      <c r="L1396" s="491">
        <v>45542</v>
      </c>
      <c r="M1396" s="491">
        <v>45542</v>
      </c>
      <c r="N1396" s="491" t="s">
        <v>62</v>
      </c>
      <c r="O1396" s="90"/>
      <c r="P1396" s="90"/>
      <c r="Q1396" s="90"/>
      <c r="R1396" s="90"/>
      <c r="S1396" s="107" t="str">
        <f t="shared" si="66"/>
        <v>Open PDFIR FINALLY.IR 1167 (S19.CI.02-04)(12-00)</v>
      </c>
    </row>
    <row r="1397" spans="1:19" ht="80.099999999999994" hidden="1" customHeight="1" x14ac:dyDescent="0.3">
      <c r="A1397" s="450">
        <f t="shared" si="65"/>
        <v>1392</v>
      </c>
      <c r="B1397" s="451" t="s">
        <v>6504</v>
      </c>
      <c r="D1397" s="103" t="s">
        <v>1634</v>
      </c>
      <c r="E1397" s="108" t="s">
        <v>1545</v>
      </c>
      <c r="F1397" s="429" t="s">
        <v>6511</v>
      </c>
      <c r="G1397" s="90" t="s">
        <v>195</v>
      </c>
      <c r="H1397" s="98">
        <v>45384</v>
      </c>
      <c r="I1397" s="98">
        <v>45384</v>
      </c>
      <c r="J1397" s="98" t="s">
        <v>62</v>
      </c>
      <c r="K1397" s="90"/>
      <c r="L1397" s="206"/>
      <c r="M1397" s="206"/>
      <c r="N1397" s="90"/>
      <c r="O1397" s="90"/>
      <c r="P1397" s="90"/>
      <c r="Q1397" s="90"/>
      <c r="R1397" s="90"/>
      <c r="S1397" s="107" t="str">
        <f t="shared" si="66"/>
        <v>Open PDFIR FINALLY.IR 1166 (S19.CI.02-04)(12-00)</v>
      </c>
    </row>
    <row r="1398" spans="1:19" ht="80.099999999999994" hidden="1" customHeight="1" x14ac:dyDescent="0.3">
      <c r="A1398" s="450">
        <f t="shared" si="65"/>
        <v>1393</v>
      </c>
      <c r="B1398" s="451" t="s">
        <v>6503</v>
      </c>
      <c r="D1398" s="103" t="s">
        <v>1634</v>
      </c>
      <c r="E1398" s="108" t="s">
        <v>1545</v>
      </c>
      <c r="F1398" s="429" t="s">
        <v>9590</v>
      </c>
      <c r="G1398" s="90" t="s">
        <v>195</v>
      </c>
      <c r="H1398" s="98">
        <v>45384</v>
      </c>
      <c r="I1398" s="98">
        <v>45384</v>
      </c>
      <c r="J1398" s="98" t="s">
        <v>62</v>
      </c>
      <c r="K1398" s="90"/>
      <c r="L1398" s="206"/>
      <c r="M1398" s="206"/>
      <c r="N1398" s="90"/>
      <c r="O1398" s="90"/>
      <c r="P1398" s="90"/>
      <c r="Q1398" s="90"/>
      <c r="R1398" s="90"/>
      <c r="S1398" s="107" t="str">
        <f t="shared" si="66"/>
        <v>Open PDFIR FINALLY.IR 1165 (S19.CI.02-04)(12-00)</v>
      </c>
    </row>
    <row r="1399" spans="1:19" ht="80.099999999999994" hidden="1" customHeight="1" x14ac:dyDescent="0.3">
      <c r="A1399" s="450">
        <f t="shared" si="65"/>
        <v>1394</v>
      </c>
      <c r="B1399" s="451" t="s">
        <v>9006</v>
      </c>
      <c r="D1399" s="103" t="s">
        <v>76</v>
      </c>
      <c r="E1399" s="108" t="s">
        <v>1545</v>
      </c>
      <c r="F1399" s="429" t="s">
        <v>9005</v>
      </c>
      <c r="G1399" s="90" t="s">
        <v>195</v>
      </c>
      <c r="H1399" s="98">
        <v>45384</v>
      </c>
      <c r="I1399" s="98">
        <v>45384</v>
      </c>
      <c r="J1399" s="98" t="s">
        <v>62</v>
      </c>
      <c r="K1399" s="90"/>
      <c r="L1399" s="206"/>
      <c r="M1399" s="206"/>
      <c r="N1399" s="98"/>
      <c r="O1399" s="98"/>
      <c r="P1399" s="90"/>
      <c r="Q1399" s="90"/>
      <c r="R1399" s="90"/>
      <c r="S1399" s="107" t="str">
        <f t="shared" si="66"/>
        <v>Open PDFIR FINALLY.IR 1051 (S19.CI.02-04)(10-00)</v>
      </c>
    </row>
    <row r="1400" spans="1:19" ht="80.099999999999994" hidden="1" customHeight="1" x14ac:dyDescent="0.3">
      <c r="A1400" s="450">
        <f t="shared" si="65"/>
        <v>1395</v>
      </c>
      <c r="B1400" s="451" t="s">
        <v>7499</v>
      </c>
      <c r="D1400" s="103" t="s">
        <v>1634</v>
      </c>
      <c r="E1400" s="108" t="s">
        <v>1545</v>
      </c>
      <c r="F1400" s="429" t="s">
        <v>7528</v>
      </c>
      <c r="G1400" s="90" t="s">
        <v>195</v>
      </c>
      <c r="H1400" s="98">
        <v>45384</v>
      </c>
      <c r="I1400" s="98">
        <v>45384</v>
      </c>
      <c r="J1400" s="98" t="s">
        <v>25</v>
      </c>
      <c r="K1400" s="90" t="s">
        <v>195</v>
      </c>
      <c r="L1400" s="206">
        <v>45535</v>
      </c>
      <c r="M1400" s="206">
        <v>45535</v>
      </c>
      <c r="N1400" s="90" t="s">
        <v>62</v>
      </c>
      <c r="O1400" s="90"/>
      <c r="P1400" s="90"/>
      <c r="Q1400" s="90"/>
      <c r="R1400" s="90"/>
      <c r="S1400" s="107" t="str">
        <f t="shared" si="66"/>
        <v>Open PDFIR FINALLY.IR 1427 (S19.CI.22-04)(12-00)</v>
      </c>
    </row>
    <row r="1401" spans="1:19" ht="80.099999999999994" customHeight="1" x14ac:dyDescent="0.3">
      <c r="A1401" s="450">
        <f t="shared" si="65"/>
        <v>1396</v>
      </c>
      <c r="B1401" s="451" t="s">
        <v>6486</v>
      </c>
      <c r="D1401" s="103" t="s">
        <v>1140</v>
      </c>
      <c r="E1401" s="108" t="s">
        <v>5106</v>
      </c>
      <c r="F1401" s="429" t="s">
        <v>6487</v>
      </c>
      <c r="G1401" s="90" t="s">
        <v>195</v>
      </c>
      <c r="H1401" s="98">
        <v>45384</v>
      </c>
      <c r="I1401" s="98">
        <v>45384</v>
      </c>
      <c r="J1401" s="98" t="s">
        <v>1671</v>
      </c>
      <c r="K1401" s="90"/>
      <c r="L1401" s="98"/>
      <c r="M1401" s="98"/>
      <c r="N1401" s="90"/>
      <c r="O1401" s="90"/>
      <c r="P1401" s="90"/>
      <c r="Q1401" s="90"/>
      <c r="R1401" s="90"/>
      <c r="S1401" s="107" t="str">
        <f t="shared" si="66"/>
        <v>Open PDFIR FINALLY.IR 118 (S19.ELE.02-04)(10-00)</v>
      </c>
    </row>
    <row r="1402" spans="1:19" ht="80.099999999999994" hidden="1" customHeight="1" x14ac:dyDescent="0.3">
      <c r="A1402" s="450">
        <f t="shared" si="65"/>
        <v>1397</v>
      </c>
      <c r="B1402" s="451" t="s">
        <v>6506</v>
      </c>
      <c r="D1402" s="103" t="s">
        <v>1634</v>
      </c>
      <c r="E1402" s="108" t="s">
        <v>1545</v>
      </c>
      <c r="F1402" s="429" t="s">
        <v>6509</v>
      </c>
      <c r="G1402" s="90" t="s">
        <v>195</v>
      </c>
      <c r="H1402" s="98">
        <v>45384</v>
      </c>
      <c r="I1402" s="98">
        <v>45384</v>
      </c>
      <c r="J1402" s="98" t="s">
        <v>62</v>
      </c>
      <c r="K1402" s="90"/>
      <c r="L1402" s="206"/>
      <c r="M1402" s="206"/>
      <c r="N1402" s="90"/>
      <c r="O1402" s="90"/>
      <c r="P1402" s="90"/>
      <c r="Q1402" s="90"/>
      <c r="R1402" s="90"/>
      <c r="S1402" s="107" t="str">
        <f t="shared" si="66"/>
        <v>Open PDFIR FINALLY.IR 1168 (S19.CI.02-04)(12-00)</v>
      </c>
    </row>
    <row r="1403" spans="1:19" ht="80.099999999999994" customHeight="1" x14ac:dyDescent="0.3">
      <c r="A1403" s="450">
        <f t="shared" si="65"/>
        <v>1398</v>
      </c>
      <c r="B1403" s="451" t="s">
        <v>6489</v>
      </c>
      <c r="D1403" s="103" t="s">
        <v>1140</v>
      </c>
      <c r="E1403" s="108" t="s">
        <v>5106</v>
      </c>
      <c r="F1403" s="429" t="s">
        <v>6490</v>
      </c>
      <c r="G1403" s="90" t="s">
        <v>195</v>
      </c>
      <c r="H1403" s="98">
        <v>45385</v>
      </c>
      <c r="I1403" s="98">
        <v>45385</v>
      </c>
      <c r="J1403" s="98" t="s">
        <v>25</v>
      </c>
      <c r="K1403" s="90" t="s">
        <v>195</v>
      </c>
      <c r="L1403" s="98">
        <v>45406</v>
      </c>
      <c r="M1403" s="98">
        <v>45406</v>
      </c>
      <c r="N1403" s="90" t="s">
        <v>1671</v>
      </c>
      <c r="O1403" s="90"/>
      <c r="P1403" s="98"/>
      <c r="Q1403" s="98"/>
      <c r="R1403" s="90"/>
      <c r="S1403" s="107" t="str">
        <f t="shared" si="66"/>
        <v>Open PDFIR FINALLY.IR 119 (S19.ELE.03-04)(10-00)</v>
      </c>
    </row>
    <row r="1404" spans="1:19" ht="80.099999999999994" hidden="1" customHeight="1" x14ac:dyDescent="0.3">
      <c r="A1404" s="450">
        <f t="shared" si="65"/>
        <v>1399</v>
      </c>
      <c r="B1404" s="451" t="s">
        <v>6708</v>
      </c>
      <c r="D1404" s="103" t="s">
        <v>1634</v>
      </c>
      <c r="E1404" s="108" t="s">
        <v>1545</v>
      </c>
      <c r="F1404" s="429" t="s">
        <v>6709</v>
      </c>
      <c r="G1404" s="90" t="s">
        <v>195</v>
      </c>
      <c r="H1404" s="98">
        <v>45396</v>
      </c>
      <c r="I1404" s="98">
        <v>45396</v>
      </c>
      <c r="J1404" s="98" t="s">
        <v>62</v>
      </c>
      <c r="K1404" s="90"/>
      <c r="L1404" s="206"/>
      <c r="M1404" s="206"/>
      <c r="N1404" s="90"/>
      <c r="O1404" s="90"/>
      <c r="P1404" s="90"/>
      <c r="Q1404" s="90"/>
      <c r="R1404" s="90"/>
      <c r="S1404" s="107" t="str">
        <f t="shared" si="66"/>
        <v>Open PDFIR FINALLY.IR 1214 (S19.CI.14-04)(12-00)</v>
      </c>
    </row>
    <row r="1405" spans="1:19" ht="80.099999999999994" hidden="1" customHeight="1" x14ac:dyDescent="0.3">
      <c r="A1405" s="450">
        <f t="shared" si="65"/>
        <v>1400</v>
      </c>
      <c r="B1405" s="451" t="s">
        <v>7350</v>
      </c>
      <c r="D1405" s="103" t="s">
        <v>2735</v>
      </c>
      <c r="E1405" s="108" t="s">
        <v>5106</v>
      </c>
      <c r="F1405" s="429" t="s">
        <v>7361</v>
      </c>
      <c r="G1405" s="90" t="s">
        <v>195</v>
      </c>
      <c r="H1405" s="98">
        <v>45397</v>
      </c>
      <c r="I1405" s="98">
        <v>45397</v>
      </c>
      <c r="J1405" s="98" t="s">
        <v>25</v>
      </c>
      <c r="K1405" s="90"/>
      <c r="L1405" s="206"/>
      <c r="M1405" s="206"/>
      <c r="N1405" s="90"/>
      <c r="O1405" s="90"/>
      <c r="P1405" s="90"/>
      <c r="Q1405" s="90"/>
      <c r="R1405" s="90"/>
      <c r="S1405" s="107" t="str">
        <f t="shared" si="66"/>
        <v>Open PDFIR FINALLY.IR 1390 (S19.ARCH.15-04)(12-00)</v>
      </c>
    </row>
    <row r="1406" spans="1:19" ht="80.099999999999994" hidden="1" customHeight="1" x14ac:dyDescent="0.3">
      <c r="A1406" s="450">
        <f t="shared" si="65"/>
        <v>1401</v>
      </c>
      <c r="B1406" s="451" t="s">
        <v>7329</v>
      </c>
      <c r="D1406" s="103" t="s">
        <v>1634</v>
      </c>
      <c r="E1406" s="108" t="s">
        <v>5106</v>
      </c>
      <c r="F1406" s="429" t="s">
        <v>7380</v>
      </c>
      <c r="G1406" s="90" t="s">
        <v>195</v>
      </c>
      <c r="H1406" s="98">
        <v>45397</v>
      </c>
      <c r="I1406" s="98">
        <v>45501</v>
      </c>
      <c r="J1406" s="98" t="s">
        <v>25</v>
      </c>
      <c r="K1406" s="90"/>
      <c r="L1406" s="206"/>
      <c r="M1406" s="206"/>
      <c r="N1406" s="90"/>
      <c r="O1406" s="90"/>
      <c r="P1406" s="90"/>
      <c r="Q1406" s="90"/>
      <c r="R1406" s="90"/>
      <c r="S1406" s="107" t="str">
        <f t="shared" si="66"/>
        <v>Open PDFIR FINALLY.IR 1369 (S19.CI.15-04)(12-00)</v>
      </c>
    </row>
    <row r="1407" spans="1:19" ht="80.099999999999994" hidden="1" customHeight="1" x14ac:dyDescent="0.3">
      <c r="A1407" s="450">
        <f t="shared" si="65"/>
        <v>1402</v>
      </c>
      <c r="B1407" s="451" t="s">
        <v>7510</v>
      </c>
      <c r="D1407" s="103" t="s">
        <v>1634</v>
      </c>
      <c r="E1407" s="108" t="s">
        <v>1545</v>
      </c>
      <c r="F1407" s="429" t="s">
        <v>7539</v>
      </c>
      <c r="G1407" s="90" t="s">
        <v>195</v>
      </c>
      <c r="H1407" s="98">
        <v>45397</v>
      </c>
      <c r="I1407" s="98">
        <v>45397</v>
      </c>
      <c r="J1407" s="98" t="s">
        <v>25</v>
      </c>
      <c r="K1407" s="90" t="s">
        <v>195</v>
      </c>
      <c r="L1407" s="206">
        <v>45535</v>
      </c>
      <c r="M1407" s="206">
        <v>45535</v>
      </c>
      <c r="N1407" s="90" t="s">
        <v>62</v>
      </c>
      <c r="O1407" s="90"/>
      <c r="P1407" s="90"/>
      <c r="Q1407" s="90"/>
      <c r="R1407" s="90"/>
      <c r="S1407" s="107" t="str">
        <f t="shared" si="66"/>
        <v>Open PDFIR FINALLY.IR 1438 (S19.CI.15-04)(12-00)</v>
      </c>
    </row>
    <row r="1408" spans="1:19" ht="80.099999999999994" hidden="1" customHeight="1" x14ac:dyDescent="0.3">
      <c r="A1408" s="450">
        <f t="shared" si="65"/>
        <v>1403</v>
      </c>
      <c r="B1408" s="451" t="s">
        <v>7512</v>
      </c>
      <c r="D1408" s="103" t="s">
        <v>2735</v>
      </c>
      <c r="E1408" s="108" t="s">
        <v>5106</v>
      </c>
      <c r="F1408" s="429" t="s">
        <v>7541</v>
      </c>
      <c r="G1408" s="90" t="s">
        <v>195</v>
      </c>
      <c r="H1408" s="98">
        <v>45398</v>
      </c>
      <c r="I1408" s="98">
        <v>45398</v>
      </c>
      <c r="J1408" s="98" t="s">
        <v>25</v>
      </c>
      <c r="K1408" s="90" t="s">
        <v>195</v>
      </c>
      <c r="L1408" s="98">
        <v>45445</v>
      </c>
      <c r="M1408" s="98">
        <v>45445</v>
      </c>
      <c r="N1408" s="98" t="s">
        <v>62</v>
      </c>
      <c r="O1408" s="90"/>
      <c r="P1408" s="90"/>
      <c r="Q1408" s="90"/>
      <c r="R1408" s="90"/>
      <c r="S1408" s="107" t="str">
        <f t="shared" si="66"/>
        <v>Open PDFIR FINALLY.IR 1440 (S19.ARCH.16-04)(12-00)</v>
      </c>
    </row>
    <row r="1409" spans="1:19" ht="80.099999999999994" hidden="1" customHeight="1" x14ac:dyDescent="0.3">
      <c r="A1409" s="450">
        <f t="shared" si="65"/>
        <v>1404</v>
      </c>
      <c r="B1409" s="451" t="s">
        <v>7346</v>
      </c>
      <c r="D1409" s="103" t="s">
        <v>1634</v>
      </c>
      <c r="E1409" s="108" t="s">
        <v>5106</v>
      </c>
      <c r="F1409" s="429" t="s">
        <v>7365</v>
      </c>
      <c r="G1409" s="90" t="s">
        <v>195</v>
      </c>
      <c r="H1409" s="98">
        <v>45398</v>
      </c>
      <c r="I1409" s="98">
        <v>45501</v>
      </c>
      <c r="J1409" s="98" t="s">
        <v>25</v>
      </c>
      <c r="K1409" s="90"/>
      <c r="L1409" s="206"/>
      <c r="M1409" s="206"/>
      <c r="N1409" s="90"/>
      <c r="O1409" s="90"/>
      <c r="P1409" s="90"/>
      <c r="Q1409" s="90"/>
      <c r="R1409" s="90"/>
      <c r="S1409" s="107" t="str">
        <f t="shared" si="66"/>
        <v>Open PDFIR FINALLY.IR 1386 (S19.CI.16-04)(12-00)</v>
      </c>
    </row>
    <row r="1410" spans="1:19" ht="80.099999999999994" hidden="1" customHeight="1" x14ac:dyDescent="0.3">
      <c r="A1410" s="450">
        <f t="shared" si="65"/>
        <v>1405</v>
      </c>
      <c r="B1410" s="451" t="s">
        <v>7513</v>
      </c>
      <c r="D1410" s="103" t="s">
        <v>2735</v>
      </c>
      <c r="E1410" s="108" t="s">
        <v>5106</v>
      </c>
      <c r="F1410" s="429" t="s">
        <v>7542</v>
      </c>
      <c r="G1410" s="90" t="s">
        <v>195</v>
      </c>
      <c r="H1410" s="98">
        <v>45399</v>
      </c>
      <c r="I1410" s="98">
        <v>45399</v>
      </c>
      <c r="J1410" s="98" t="s">
        <v>1671</v>
      </c>
      <c r="K1410" s="90" t="s">
        <v>195</v>
      </c>
      <c r="L1410" s="98">
        <v>45445</v>
      </c>
      <c r="M1410" s="98">
        <v>45445</v>
      </c>
      <c r="N1410" s="98" t="s">
        <v>62</v>
      </c>
      <c r="O1410" s="90"/>
      <c r="P1410" s="90"/>
      <c r="Q1410" s="90"/>
      <c r="R1410" s="90"/>
      <c r="S1410" s="107" t="str">
        <f t="shared" si="66"/>
        <v>Open PDFIR FINALLY.IR 1441 (S19.ARCH.17-04)(12-00)</v>
      </c>
    </row>
    <row r="1411" spans="1:19" ht="80.099999999999994" hidden="1" customHeight="1" x14ac:dyDescent="0.3">
      <c r="A1411" s="450">
        <f t="shared" si="65"/>
        <v>1406</v>
      </c>
      <c r="B1411" s="451" t="s">
        <v>7504</v>
      </c>
      <c r="D1411" s="103" t="s">
        <v>1634</v>
      </c>
      <c r="E1411" s="108" t="s">
        <v>1545</v>
      </c>
      <c r="F1411" s="429" t="s">
        <v>7533</v>
      </c>
      <c r="G1411" s="90" t="s">
        <v>195</v>
      </c>
      <c r="H1411" s="98">
        <v>45399</v>
      </c>
      <c r="I1411" s="98">
        <v>45399</v>
      </c>
      <c r="J1411" s="98" t="s">
        <v>25</v>
      </c>
      <c r="K1411" s="90" t="s">
        <v>195</v>
      </c>
      <c r="L1411" s="206">
        <v>45535</v>
      </c>
      <c r="M1411" s="206">
        <v>45535</v>
      </c>
      <c r="N1411" s="90" t="s">
        <v>62</v>
      </c>
      <c r="O1411" s="90"/>
      <c r="P1411" s="90"/>
      <c r="Q1411" s="90"/>
      <c r="R1411" s="90"/>
      <c r="S1411" s="107" t="str">
        <f t="shared" si="66"/>
        <v>Open PDFIR FINALLY.IR 1432 (S19.CI.17-04)(12-00)</v>
      </c>
    </row>
    <row r="1412" spans="1:19" ht="80.099999999999994" hidden="1" customHeight="1" x14ac:dyDescent="0.3">
      <c r="A1412" s="450">
        <f t="shared" si="65"/>
        <v>1407</v>
      </c>
      <c r="B1412" s="451" t="s">
        <v>7505</v>
      </c>
      <c r="D1412" s="103" t="s">
        <v>1634</v>
      </c>
      <c r="E1412" s="108" t="s">
        <v>1545</v>
      </c>
      <c r="F1412" s="429" t="s">
        <v>7534</v>
      </c>
      <c r="G1412" s="90" t="s">
        <v>195</v>
      </c>
      <c r="H1412" s="98">
        <v>45400</v>
      </c>
      <c r="I1412" s="98">
        <v>45400</v>
      </c>
      <c r="J1412" s="98" t="s">
        <v>25</v>
      </c>
      <c r="K1412" s="90" t="s">
        <v>195</v>
      </c>
      <c r="L1412" s="206">
        <v>45535</v>
      </c>
      <c r="M1412" s="206">
        <v>45535</v>
      </c>
      <c r="N1412" s="90" t="s">
        <v>62</v>
      </c>
      <c r="O1412" s="90"/>
      <c r="P1412" s="90"/>
      <c r="Q1412" s="90"/>
      <c r="R1412" s="90"/>
      <c r="S1412" s="107" t="str">
        <f t="shared" si="66"/>
        <v>Open PDFIR FINALLY.IR 1433 (S19.CI.18-04)(12-00)</v>
      </c>
    </row>
    <row r="1413" spans="1:19" ht="80.099999999999994" hidden="1" customHeight="1" x14ac:dyDescent="0.3">
      <c r="A1413" s="450">
        <f t="shared" si="65"/>
        <v>1408</v>
      </c>
      <c r="B1413" s="451" t="s">
        <v>7330</v>
      </c>
      <c r="D1413" s="103" t="s">
        <v>1634</v>
      </c>
      <c r="E1413" s="108" t="s">
        <v>5106</v>
      </c>
      <c r="F1413" s="429" t="s">
        <v>7379</v>
      </c>
      <c r="G1413" s="90" t="s">
        <v>195</v>
      </c>
      <c r="H1413" s="98">
        <v>45400</v>
      </c>
      <c r="I1413" s="98">
        <v>45501</v>
      </c>
      <c r="J1413" s="98" t="s">
        <v>25</v>
      </c>
      <c r="K1413" s="90"/>
      <c r="L1413" s="206"/>
      <c r="M1413" s="206"/>
      <c r="N1413" s="90"/>
      <c r="O1413" s="90"/>
      <c r="P1413" s="90"/>
      <c r="Q1413" s="90"/>
      <c r="R1413" s="90"/>
      <c r="S1413" s="107" t="str">
        <f t="shared" si="66"/>
        <v>Open PDFIR FINALLY.IR 1370 (S19.CI.18-04)(12-00)</v>
      </c>
    </row>
    <row r="1414" spans="1:19" ht="80.099999999999994" hidden="1" customHeight="1" x14ac:dyDescent="0.3">
      <c r="A1414" s="450">
        <f t="shared" ref="A1414:A1477" si="67">ROW()-ROW($A$5)</f>
        <v>1409</v>
      </c>
      <c r="B1414" s="451" t="s">
        <v>7351</v>
      </c>
      <c r="D1414" s="103" t="s">
        <v>2735</v>
      </c>
      <c r="E1414" s="108" t="s">
        <v>5106</v>
      </c>
      <c r="F1414" s="429" t="s">
        <v>7360</v>
      </c>
      <c r="G1414" s="90" t="s">
        <v>195</v>
      </c>
      <c r="H1414" s="98">
        <v>45402</v>
      </c>
      <c r="I1414" s="98">
        <v>45402</v>
      </c>
      <c r="J1414" s="98" t="s">
        <v>25</v>
      </c>
      <c r="K1414" s="90"/>
      <c r="L1414" s="206"/>
      <c r="M1414" s="206"/>
      <c r="N1414" s="90"/>
      <c r="O1414" s="90"/>
      <c r="P1414" s="90"/>
      <c r="Q1414" s="90"/>
      <c r="R1414" s="90"/>
      <c r="S1414" s="107" t="str">
        <f t="shared" ref="S1414:S1477" si="68">IF(B1414&gt;0,HYPERLINK(CONCATENATE("PDFIR FINALLY/",B1414,".pdf"),CONCATENATE("Open PDFIR FINALLY.",B1414)),"")</f>
        <v>Open PDFIR FINALLY.IR 1391 (S19.ARCH.20-04)(12-00)</v>
      </c>
    </row>
    <row r="1415" spans="1:19" ht="80.099999999999994" hidden="1" customHeight="1" x14ac:dyDescent="0.3">
      <c r="A1415" s="450">
        <f t="shared" si="67"/>
        <v>1410</v>
      </c>
      <c r="B1415" s="451" t="s">
        <v>7332</v>
      </c>
      <c r="D1415" s="103" t="s">
        <v>2735</v>
      </c>
      <c r="E1415" s="108" t="s">
        <v>5106</v>
      </c>
      <c r="F1415" s="429" t="s">
        <v>7377</v>
      </c>
      <c r="G1415" s="90" t="s">
        <v>195</v>
      </c>
      <c r="H1415" s="98">
        <v>45402</v>
      </c>
      <c r="I1415" s="98">
        <v>45402</v>
      </c>
      <c r="J1415" s="98" t="s">
        <v>25</v>
      </c>
      <c r="K1415" s="90" t="s">
        <v>17</v>
      </c>
      <c r="L1415" s="98">
        <v>45502</v>
      </c>
      <c r="M1415" s="98">
        <v>45502</v>
      </c>
      <c r="N1415" s="98" t="s">
        <v>25</v>
      </c>
      <c r="O1415" s="90"/>
      <c r="P1415" s="90"/>
      <c r="Q1415" s="90"/>
      <c r="R1415" s="90"/>
      <c r="S1415" s="107" t="str">
        <f t="shared" si="68"/>
        <v>Open PDFIR FINALLY.IR 1372 (S19.ARCH.20-04)(12-00)</v>
      </c>
    </row>
    <row r="1416" spans="1:19" ht="80.099999999999994" hidden="1" customHeight="1" x14ac:dyDescent="0.3">
      <c r="A1416" s="450">
        <f t="shared" si="67"/>
        <v>1411</v>
      </c>
      <c r="B1416" s="451" t="s">
        <v>7495</v>
      </c>
      <c r="D1416" s="103" t="s">
        <v>2735</v>
      </c>
      <c r="E1416" s="108" t="s">
        <v>5106</v>
      </c>
      <c r="F1416" s="429" t="s">
        <v>7524</v>
      </c>
      <c r="G1416" s="90" t="s">
        <v>195</v>
      </c>
      <c r="H1416" s="98">
        <v>45402</v>
      </c>
      <c r="I1416" s="98">
        <v>45501</v>
      </c>
      <c r="J1416" s="98" t="s">
        <v>25</v>
      </c>
      <c r="K1416" s="90"/>
      <c r="L1416" s="206"/>
      <c r="M1416" s="206"/>
      <c r="N1416" s="90"/>
      <c r="O1416" s="90"/>
      <c r="P1416" s="90"/>
      <c r="Q1416" s="90"/>
      <c r="R1416" s="90"/>
      <c r="S1416" s="107" t="str">
        <f t="shared" si="68"/>
        <v>Open PDFIR FINALLY.IR 1423 (S19.ARCH.20-04)(12-00)</v>
      </c>
    </row>
    <row r="1417" spans="1:19" ht="80.099999999999994" hidden="1" customHeight="1" x14ac:dyDescent="0.3">
      <c r="A1417" s="450">
        <f t="shared" si="67"/>
        <v>1412</v>
      </c>
      <c r="B1417" s="451" t="s">
        <v>7514</v>
      </c>
      <c r="D1417" s="103" t="s">
        <v>2735</v>
      </c>
      <c r="E1417" s="108" t="s">
        <v>1545</v>
      </c>
      <c r="F1417" s="429" t="s">
        <v>7543</v>
      </c>
      <c r="G1417" s="90" t="s">
        <v>195</v>
      </c>
      <c r="H1417" s="98">
        <v>45402</v>
      </c>
      <c r="I1417" s="98">
        <v>45402</v>
      </c>
      <c r="J1417" s="98" t="s">
        <v>25</v>
      </c>
      <c r="K1417" s="90" t="s">
        <v>195</v>
      </c>
      <c r="L1417" s="98">
        <v>45445</v>
      </c>
      <c r="M1417" s="98">
        <v>45445</v>
      </c>
      <c r="N1417" s="98" t="s">
        <v>62</v>
      </c>
      <c r="O1417" s="90"/>
      <c r="P1417" s="90"/>
      <c r="Q1417" s="90"/>
      <c r="R1417" s="90"/>
      <c r="S1417" s="107" t="str">
        <f t="shared" si="68"/>
        <v>Open PDFIR FINALLY.IR 1442 (S19.ARCH.20-04)(12-00)</v>
      </c>
    </row>
    <row r="1418" spans="1:19" ht="80.099999999999994" hidden="1" customHeight="1" x14ac:dyDescent="0.3">
      <c r="A1418" s="450">
        <f t="shared" si="67"/>
        <v>1413</v>
      </c>
      <c r="B1418" s="451" t="s">
        <v>6698</v>
      </c>
      <c r="D1418" s="103" t="s">
        <v>4383</v>
      </c>
      <c r="E1418" s="108" t="s">
        <v>1545</v>
      </c>
      <c r="F1418" s="429" t="s">
        <v>6707</v>
      </c>
      <c r="G1418" s="90" t="s">
        <v>195</v>
      </c>
      <c r="H1418" s="98">
        <v>45402</v>
      </c>
      <c r="I1418" s="98">
        <v>45402</v>
      </c>
      <c r="J1418" s="98" t="s">
        <v>25</v>
      </c>
      <c r="K1418" s="98" t="s">
        <v>195</v>
      </c>
      <c r="L1418" s="206">
        <v>45556</v>
      </c>
      <c r="M1418" s="206">
        <v>45556</v>
      </c>
      <c r="N1418" s="98" t="s">
        <v>62</v>
      </c>
      <c r="O1418" s="90"/>
      <c r="P1418" s="90"/>
      <c r="Q1418" s="90"/>
      <c r="R1418" s="90"/>
      <c r="S1418" s="107" t="str">
        <f t="shared" si="68"/>
        <v>Open PDFIR FINALLY.IR 1209 (S19.SU.20-04)(12-00)</v>
      </c>
    </row>
    <row r="1419" spans="1:19" ht="80.099999999999994" hidden="1" customHeight="1" x14ac:dyDescent="0.3">
      <c r="A1419" s="450">
        <f t="shared" si="67"/>
        <v>1414</v>
      </c>
      <c r="B1419" s="451" t="s">
        <v>6701</v>
      </c>
      <c r="D1419" s="103" t="s">
        <v>4383</v>
      </c>
      <c r="E1419" s="108" t="s">
        <v>1545</v>
      </c>
      <c r="F1419" s="429" t="s">
        <v>6704</v>
      </c>
      <c r="G1419" s="90" t="s">
        <v>195</v>
      </c>
      <c r="H1419" s="98">
        <v>45402</v>
      </c>
      <c r="I1419" s="98">
        <v>45402</v>
      </c>
      <c r="J1419" s="98" t="s">
        <v>62</v>
      </c>
      <c r="K1419" s="90"/>
      <c r="L1419" s="206"/>
      <c r="M1419" s="206"/>
      <c r="N1419" s="90"/>
      <c r="O1419" s="90"/>
      <c r="P1419" s="90"/>
      <c r="Q1419" s="90"/>
      <c r="R1419" s="90"/>
      <c r="S1419" s="107" t="str">
        <f t="shared" si="68"/>
        <v>Open PDFIR FINALLY.IR 1212 (S19.SU.20-04)(12-00)</v>
      </c>
    </row>
    <row r="1420" spans="1:19" ht="80.099999999999994" hidden="1" customHeight="1" x14ac:dyDescent="0.3">
      <c r="A1420" s="450">
        <f t="shared" si="67"/>
        <v>1415</v>
      </c>
      <c r="B1420" s="451" t="s">
        <v>6700</v>
      </c>
      <c r="D1420" s="103" t="s">
        <v>4383</v>
      </c>
      <c r="E1420" s="108" t="s">
        <v>1545</v>
      </c>
      <c r="F1420" s="429" t="s">
        <v>6705</v>
      </c>
      <c r="G1420" s="90" t="s">
        <v>195</v>
      </c>
      <c r="H1420" s="98">
        <v>45402</v>
      </c>
      <c r="I1420" s="98">
        <v>45402</v>
      </c>
      <c r="J1420" s="98" t="s">
        <v>62</v>
      </c>
      <c r="K1420" s="90"/>
      <c r="L1420" s="206"/>
      <c r="M1420" s="206"/>
      <c r="N1420" s="90"/>
      <c r="O1420" s="90"/>
      <c r="P1420" s="90"/>
      <c r="Q1420" s="90"/>
      <c r="R1420" s="90"/>
      <c r="S1420" s="107" t="str">
        <f t="shared" si="68"/>
        <v>Open PDFIR FINALLY.IR 1211 (S19.SU.20-04)(12-00)</v>
      </c>
    </row>
    <row r="1421" spans="1:19" ht="80.099999999999994" hidden="1" customHeight="1" x14ac:dyDescent="0.3">
      <c r="A1421" s="450">
        <f t="shared" si="67"/>
        <v>1416</v>
      </c>
      <c r="B1421" s="451" t="s">
        <v>6699</v>
      </c>
      <c r="D1421" s="103" t="s">
        <v>4383</v>
      </c>
      <c r="E1421" s="108" t="s">
        <v>1545</v>
      </c>
      <c r="F1421" s="429" t="s">
        <v>6706</v>
      </c>
      <c r="G1421" s="90" t="s">
        <v>195</v>
      </c>
      <c r="H1421" s="98">
        <v>45402</v>
      </c>
      <c r="I1421" s="98">
        <v>45402</v>
      </c>
      <c r="J1421" s="98" t="s">
        <v>62</v>
      </c>
      <c r="K1421" s="90"/>
      <c r="L1421" s="206"/>
      <c r="M1421" s="206"/>
      <c r="N1421" s="90"/>
      <c r="O1421" s="90"/>
      <c r="P1421" s="90"/>
      <c r="Q1421" s="90"/>
      <c r="R1421" s="90"/>
      <c r="S1421" s="107" t="str">
        <f t="shared" si="68"/>
        <v>Open PDFIR FINALLY.IR 1210 (S19.SU.20-04)(12-00)</v>
      </c>
    </row>
    <row r="1422" spans="1:19" ht="80.099999999999994" hidden="1" customHeight="1" x14ac:dyDescent="0.3">
      <c r="A1422" s="450">
        <f t="shared" si="67"/>
        <v>1417</v>
      </c>
      <c r="B1422" s="451" t="s">
        <v>7230</v>
      </c>
      <c r="D1422" s="103" t="s">
        <v>2735</v>
      </c>
      <c r="E1422" s="108" t="s">
        <v>5106</v>
      </c>
      <c r="F1422" s="429" t="s">
        <v>7245</v>
      </c>
      <c r="G1422" s="90" t="s">
        <v>195</v>
      </c>
      <c r="H1422" s="98">
        <v>45402</v>
      </c>
      <c r="I1422" s="98">
        <v>45501</v>
      </c>
      <c r="J1422" s="98" t="s">
        <v>1671</v>
      </c>
      <c r="K1422" s="90"/>
      <c r="L1422" s="206"/>
      <c r="M1422" s="206"/>
      <c r="N1422" s="90"/>
      <c r="O1422" s="90"/>
      <c r="P1422" s="90"/>
      <c r="Q1422" s="90"/>
      <c r="R1422" s="90"/>
      <c r="S1422" s="107" t="str">
        <f t="shared" si="68"/>
        <v>Open PDFIR FINALLY.IR 1332 (S19.ARCH.20-05)(12-00)</v>
      </c>
    </row>
    <row r="1423" spans="1:19" ht="80.099999999999994" hidden="1" customHeight="1" x14ac:dyDescent="0.3">
      <c r="A1423" s="450">
        <f t="shared" si="67"/>
        <v>1418</v>
      </c>
      <c r="B1423" s="451" t="s">
        <v>7347</v>
      </c>
      <c r="D1423" s="103" t="s">
        <v>1634</v>
      </c>
      <c r="E1423" s="108" t="s">
        <v>5106</v>
      </c>
      <c r="F1423" s="429" t="s">
        <v>7364</v>
      </c>
      <c r="G1423" s="90" t="s">
        <v>195</v>
      </c>
      <c r="H1423" s="98">
        <v>45402</v>
      </c>
      <c r="I1423" s="98">
        <v>45501</v>
      </c>
      <c r="J1423" s="98" t="s">
        <v>25</v>
      </c>
      <c r="K1423" s="90"/>
      <c r="L1423" s="206"/>
      <c r="M1423" s="206"/>
      <c r="N1423" s="90"/>
      <c r="O1423" s="90"/>
      <c r="P1423" s="90"/>
      <c r="Q1423" s="90"/>
      <c r="R1423" s="90"/>
      <c r="S1423" s="107" t="str">
        <f t="shared" si="68"/>
        <v>Open PDFIR FINALLY.IR 1387 (S19.CI.20-04)(12-00)</v>
      </c>
    </row>
    <row r="1424" spans="1:19" ht="80.099999999999994" hidden="1" customHeight="1" x14ac:dyDescent="0.3">
      <c r="A1424" s="450">
        <f t="shared" si="67"/>
        <v>1419</v>
      </c>
      <c r="B1424" s="451" t="s">
        <v>7508</v>
      </c>
      <c r="D1424" s="103" t="s">
        <v>1634</v>
      </c>
      <c r="E1424" s="108" t="s">
        <v>1545</v>
      </c>
      <c r="F1424" s="429" t="s">
        <v>7537</v>
      </c>
      <c r="G1424" s="90" t="s">
        <v>195</v>
      </c>
      <c r="H1424" s="98">
        <v>45402</v>
      </c>
      <c r="I1424" s="98">
        <v>45402</v>
      </c>
      <c r="J1424" s="98" t="s">
        <v>25</v>
      </c>
      <c r="K1424" s="90" t="s">
        <v>195</v>
      </c>
      <c r="L1424" s="206">
        <v>45535</v>
      </c>
      <c r="M1424" s="206">
        <v>45535</v>
      </c>
      <c r="N1424" s="90" t="s">
        <v>62</v>
      </c>
      <c r="O1424" s="90"/>
      <c r="P1424" s="90"/>
      <c r="Q1424" s="90"/>
      <c r="R1424" s="90"/>
      <c r="S1424" s="107" t="str">
        <f t="shared" si="68"/>
        <v>Open PDFIR FINALLY.IR 1436 (S19.CI.20-04)(12-00)</v>
      </c>
    </row>
    <row r="1425" spans="1:19" ht="80.099999999999994" hidden="1" customHeight="1" x14ac:dyDescent="0.3">
      <c r="A1425" s="450">
        <f t="shared" si="67"/>
        <v>1420</v>
      </c>
      <c r="B1425" s="451" t="s">
        <v>7507</v>
      </c>
      <c r="D1425" s="103" t="s">
        <v>1634</v>
      </c>
      <c r="E1425" s="108" t="s">
        <v>1545</v>
      </c>
      <c r="F1425" s="429" t="s">
        <v>7536</v>
      </c>
      <c r="G1425" s="90" t="s">
        <v>195</v>
      </c>
      <c r="H1425" s="98">
        <v>45402</v>
      </c>
      <c r="I1425" s="98">
        <v>45402</v>
      </c>
      <c r="J1425" s="98" t="s">
        <v>25</v>
      </c>
      <c r="K1425" s="90" t="s">
        <v>195</v>
      </c>
      <c r="L1425" s="206">
        <v>45535</v>
      </c>
      <c r="M1425" s="206">
        <v>45535</v>
      </c>
      <c r="N1425" s="90" t="s">
        <v>62</v>
      </c>
      <c r="O1425" s="90"/>
      <c r="P1425" s="90"/>
      <c r="Q1425" s="90"/>
      <c r="R1425" s="90"/>
      <c r="S1425" s="107" t="str">
        <f t="shared" si="68"/>
        <v>Open PDFIR FINALLY.IR 1435 (S19.CI.20-04)(12-00)</v>
      </c>
    </row>
    <row r="1426" spans="1:19" ht="80.099999999999994" hidden="1" customHeight="1" x14ac:dyDescent="0.3">
      <c r="A1426" s="450">
        <f t="shared" si="67"/>
        <v>1421</v>
      </c>
      <c r="B1426" s="451" t="s">
        <v>7496</v>
      </c>
      <c r="D1426" s="103" t="s">
        <v>2735</v>
      </c>
      <c r="E1426" s="108" t="s">
        <v>5106</v>
      </c>
      <c r="F1426" s="429" t="s">
        <v>7525</v>
      </c>
      <c r="G1426" s="90" t="s">
        <v>195</v>
      </c>
      <c r="H1426" s="98">
        <v>45403</v>
      </c>
      <c r="I1426" s="98">
        <v>45501</v>
      </c>
      <c r="J1426" s="98" t="s">
        <v>25</v>
      </c>
      <c r="K1426" s="90"/>
      <c r="L1426" s="206"/>
      <c r="M1426" s="206"/>
      <c r="N1426" s="90"/>
      <c r="O1426" s="90"/>
      <c r="P1426" s="90"/>
      <c r="Q1426" s="90"/>
      <c r="R1426" s="90"/>
      <c r="S1426" s="107" t="str">
        <f t="shared" si="68"/>
        <v>Open PDFIR FINALLY.IR 1424 (S19.ARCH.21-04)(12-00)</v>
      </c>
    </row>
    <row r="1427" spans="1:19" ht="80.099999999999994" hidden="1" customHeight="1" x14ac:dyDescent="0.3">
      <c r="A1427" s="450">
        <f t="shared" si="67"/>
        <v>1422</v>
      </c>
      <c r="B1427" s="451" t="s">
        <v>6702</v>
      </c>
      <c r="D1427" s="103" t="s">
        <v>4383</v>
      </c>
      <c r="E1427" s="108" t="s">
        <v>1545</v>
      </c>
      <c r="F1427" s="429" t="s">
        <v>6703</v>
      </c>
      <c r="G1427" s="90" t="s">
        <v>195</v>
      </c>
      <c r="H1427" s="98">
        <v>45403</v>
      </c>
      <c r="I1427" s="98">
        <v>45403</v>
      </c>
      <c r="J1427" s="98" t="s">
        <v>25</v>
      </c>
      <c r="K1427" s="98" t="s">
        <v>195</v>
      </c>
      <c r="L1427" s="206">
        <v>45556</v>
      </c>
      <c r="M1427" s="206">
        <v>45556</v>
      </c>
      <c r="N1427" s="98" t="s">
        <v>62</v>
      </c>
      <c r="O1427" s="90"/>
      <c r="P1427" s="90"/>
      <c r="Q1427" s="90"/>
      <c r="R1427" s="90"/>
      <c r="S1427" s="107" t="str">
        <f t="shared" si="68"/>
        <v>Open PDFIR FINALLY.IR 1213 (S19.SU.21-04)(12-00)</v>
      </c>
    </row>
    <row r="1428" spans="1:19" ht="80.099999999999994" hidden="1" customHeight="1" x14ac:dyDescent="0.3">
      <c r="A1428" s="450">
        <f t="shared" si="67"/>
        <v>1423</v>
      </c>
      <c r="B1428" s="451" t="s">
        <v>7506</v>
      </c>
      <c r="D1428" s="103" t="s">
        <v>1634</v>
      </c>
      <c r="E1428" s="108" t="s">
        <v>1545</v>
      </c>
      <c r="F1428" s="429" t="s">
        <v>7535</v>
      </c>
      <c r="G1428" s="90" t="s">
        <v>195</v>
      </c>
      <c r="H1428" s="98">
        <v>45403</v>
      </c>
      <c r="I1428" s="98">
        <v>45403</v>
      </c>
      <c r="J1428" s="98" t="s">
        <v>25</v>
      </c>
      <c r="K1428" s="90" t="s">
        <v>195</v>
      </c>
      <c r="L1428" s="206">
        <v>45535</v>
      </c>
      <c r="M1428" s="206">
        <v>45535</v>
      </c>
      <c r="N1428" s="90" t="s">
        <v>62</v>
      </c>
      <c r="O1428" s="90"/>
      <c r="P1428" s="90"/>
      <c r="Q1428" s="90"/>
      <c r="R1428" s="90"/>
      <c r="S1428" s="107" t="str">
        <f t="shared" si="68"/>
        <v>Open PDFIR FINALLY.IR 1434 (S19.CI.21-04)(12-00)</v>
      </c>
    </row>
    <row r="1429" spans="1:19" ht="80.099999999999994" hidden="1" customHeight="1" x14ac:dyDescent="0.3">
      <c r="A1429" s="450">
        <f t="shared" si="67"/>
        <v>1424</v>
      </c>
      <c r="B1429" s="451" t="s">
        <v>10635</v>
      </c>
      <c r="D1429" s="108" t="s">
        <v>76</v>
      </c>
      <c r="E1429" s="108" t="s">
        <v>5106</v>
      </c>
      <c r="F1429" s="429" t="s">
        <v>10632</v>
      </c>
      <c r="G1429" s="98" t="s">
        <v>195</v>
      </c>
      <c r="H1429" s="106">
        <v>45403</v>
      </c>
      <c r="I1429" s="106">
        <v>45403</v>
      </c>
      <c r="J1429" s="98" t="s">
        <v>62</v>
      </c>
      <c r="K1429" s="288"/>
      <c r="L1429" s="288"/>
      <c r="M1429" s="208"/>
      <c r="N1429" s="194"/>
      <c r="O1429" s="194"/>
      <c r="P1429" s="194"/>
      <c r="Q1429" s="194"/>
      <c r="R1429" s="194"/>
      <c r="S1429" s="107" t="str">
        <f t="shared" si="68"/>
        <v>Open PDFIR FINALLY.IR 2044 (S19.CI.21-04)(10-00)</v>
      </c>
    </row>
    <row r="1430" spans="1:19" ht="80.099999999999994" hidden="1" customHeight="1" x14ac:dyDescent="0.3">
      <c r="A1430" s="450">
        <f t="shared" si="67"/>
        <v>1425</v>
      </c>
      <c r="B1430" s="451" t="s">
        <v>7518</v>
      </c>
      <c r="D1430" s="103" t="s">
        <v>1634</v>
      </c>
      <c r="E1430" s="108" t="s">
        <v>1545</v>
      </c>
      <c r="F1430" s="429" t="s">
        <v>7547</v>
      </c>
      <c r="G1430" s="90" t="s">
        <v>195</v>
      </c>
      <c r="H1430" s="98">
        <v>45404</v>
      </c>
      <c r="I1430" s="98">
        <v>45404</v>
      </c>
      <c r="J1430" s="98" t="s">
        <v>62</v>
      </c>
      <c r="K1430" s="90"/>
      <c r="L1430" s="206"/>
      <c r="M1430" s="206"/>
      <c r="N1430" s="90"/>
      <c r="O1430" s="90"/>
      <c r="P1430" s="90"/>
      <c r="Q1430" s="460"/>
      <c r="R1430" s="90"/>
      <c r="S1430" s="107" t="str">
        <f t="shared" si="68"/>
        <v>Open PDFIR FINALLY.IR 1446 (S19.CI.22-04)(12-00)</v>
      </c>
    </row>
    <row r="1431" spans="1:19" ht="80.099999999999994" hidden="1" customHeight="1" x14ac:dyDescent="0.3">
      <c r="A1431" s="450">
        <f t="shared" si="67"/>
        <v>1426</v>
      </c>
      <c r="B1431" s="451" t="s">
        <v>7352</v>
      </c>
      <c r="D1431" s="103" t="s">
        <v>2735</v>
      </c>
      <c r="E1431" s="108" t="s">
        <v>5106</v>
      </c>
      <c r="F1431" s="429" t="s">
        <v>7359</v>
      </c>
      <c r="G1431" s="90" t="s">
        <v>195</v>
      </c>
      <c r="H1431" s="98">
        <v>45404</v>
      </c>
      <c r="I1431" s="98">
        <v>45404</v>
      </c>
      <c r="J1431" s="98" t="s">
        <v>25</v>
      </c>
      <c r="K1431" s="90"/>
      <c r="L1431" s="206"/>
      <c r="M1431" s="206"/>
      <c r="N1431" s="90"/>
      <c r="O1431" s="90"/>
      <c r="P1431" s="90"/>
      <c r="Q1431" s="90"/>
      <c r="R1431" s="90"/>
      <c r="S1431" s="107" t="str">
        <f t="shared" si="68"/>
        <v>Open PDFIR FINALLY.IR 1392 (S19.ARCH.22-04)(12-00)</v>
      </c>
    </row>
    <row r="1432" spans="1:19" ht="80.099999999999994" hidden="1" customHeight="1" x14ac:dyDescent="0.3">
      <c r="A1432" s="450">
        <f t="shared" si="67"/>
        <v>1427</v>
      </c>
      <c r="B1432" s="451" t="s">
        <v>7327</v>
      </c>
      <c r="D1432" s="103" t="s">
        <v>1634</v>
      </c>
      <c r="E1432" s="108" t="s">
        <v>5106</v>
      </c>
      <c r="F1432" s="429" t="s">
        <v>7382</v>
      </c>
      <c r="G1432" s="90" t="s">
        <v>195</v>
      </c>
      <c r="H1432" s="98">
        <v>45404</v>
      </c>
      <c r="I1432" s="98">
        <v>45501</v>
      </c>
      <c r="J1432" s="98" t="s">
        <v>25</v>
      </c>
      <c r="K1432" s="90"/>
      <c r="L1432" s="206"/>
      <c r="M1432" s="206"/>
      <c r="N1432" s="90"/>
      <c r="O1432" s="90"/>
      <c r="P1432" s="90"/>
      <c r="Q1432" s="90"/>
      <c r="R1432" s="90"/>
      <c r="S1432" s="107" t="str">
        <f t="shared" si="68"/>
        <v>Open PDFIR FINALLY.IR 1367 (S19.CI.22-04)(12-00)</v>
      </c>
    </row>
    <row r="1433" spans="1:19" ht="80.099999999999994" hidden="1" customHeight="1" x14ac:dyDescent="0.3">
      <c r="A1433" s="450">
        <f t="shared" si="67"/>
        <v>1428</v>
      </c>
      <c r="B1433" s="451" t="s">
        <v>6633</v>
      </c>
      <c r="D1433" s="103" t="s">
        <v>1634</v>
      </c>
      <c r="E1433" s="108" t="s">
        <v>1545</v>
      </c>
      <c r="F1433" s="429" t="s">
        <v>8851</v>
      </c>
      <c r="G1433" s="90" t="s">
        <v>195</v>
      </c>
      <c r="H1433" s="98">
        <v>45404</v>
      </c>
      <c r="I1433" s="98">
        <v>45404</v>
      </c>
      <c r="J1433" s="98" t="s">
        <v>62</v>
      </c>
      <c r="K1433" s="90"/>
      <c r="L1433" s="206"/>
      <c r="M1433" s="206"/>
      <c r="N1433" s="90"/>
      <c r="O1433" s="90"/>
      <c r="P1433" s="90"/>
      <c r="Q1433" s="90"/>
      <c r="R1433" s="90"/>
      <c r="S1433" s="107" t="str">
        <f t="shared" si="68"/>
        <v>Open PDFIR FINALLY.IR 1170 (S19.CI.22-04)(12-00)</v>
      </c>
    </row>
    <row r="1434" spans="1:19" ht="80.099999999999994" hidden="1" customHeight="1" x14ac:dyDescent="0.3">
      <c r="A1434" s="450">
        <f t="shared" si="67"/>
        <v>1429</v>
      </c>
      <c r="B1434" s="451" t="s">
        <v>10312</v>
      </c>
      <c r="D1434" s="108" t="s">
        <v>4383</v>
      </c>
      <c r="E1434" s="108" t="s">
        <v>1545</v>
      </c>
      <c r="F1434" s="429" t="s">
        <v>8670</v>
      </c>
      <c r="G1434" s="90" t="s">
        <v>195</v>
      </c>
      <c r="H1434" s="98">
        <v>45405</v>
      </c>
      <c r="I1434" s="98">
        <v>45405</v>
      </c>
      <c r="J1434" s="98" t="s">
        <v>62</v>
      </c>
      <c r="K1434" s="206"/>
      <c r="L1434" s="206"/>
      <c r="M1434" s="206"/>
      <c r="N1434" s="90"/>
      <c r="O1434" s="90"/>
      <c r="P1434" s="90"/>
      <c r="Q1434" s="90"/>
      <c r="R1434" s="90"/>
      <c r="S1434" s="107" t="str">
        <f t="shared" si="68"/>
        <v>Open PDFIR FINALLY.IR 1625 (S19.SU.23-04)(12-00)</v>
      </c>
    </row>
    <row r="1435" spans="1:19" ht="80.099999999999994" hidden="1" customHeight="1" x14ac:dyDescent="0.3">
      <c r="A1435" s="450">
        <f t="shared" si="67"/>
        <v>1430</v>
      </c>
      <c r="B1435" s="451" t="s">
        <v>6563</v>
      </c>
      <c r="D1435" s="103" t="s">
        <v>3746</v>
      </c>
      <c r="E1435" s="108" t="s">
        <v>1545</v>
      </c>
      <c r="F1435" s="429" t="s">
        <v>6564</v>
      </c>
      <c r="G1435" s="90" t="s">
        <v>195</v>
      </c>
      <c r="H1435" s="98">
        <v>45405</v>
      </c>
      <c r="I1435" s="98">
        <v>45405</v>
      </c>
      <c r="J1435" s="98" t="s">
        <v>1671</v>
      </c>
      <c r="K1435" s="90"/>
      <c r="L1435" s="206"/>
      <c r="M1435" s="206"/>
      <c r="N1435" s="90"/>
      <c r="O1435" s="90"/>
      <c r="P1435" s="90"/>
      <c r="Q1435" s="90"/>
      <c r="R1435" s="90"/>
      <c r="S1435" s="107" t="str">
        <f t="shared" si="68"/>
        <v>Open PDFIR FINALLY.IR 05 (S19.MECH.23-04)(12-00)</v>
      </c>
    </row>
    <row r="1436" spans="1:19" ht="80.099999999999994" hidden="1" customHeight="1" x14ac:dyDescent="0.3">
      <c r="A1436" s="450">
        <f t="shared" si="67"/>
        <v>1431</v>
      </c>
      <c r="B1436" s="451" t="s">
        <v>6772</v>
      </c>
      <c r="D1436" s="103" t="s">
        <v>4383</v>
      </c>
      <c r="E1436" s="108" t="s">
        <v>1545</v>
      </c>
      <c r="F1436" s="429" t="s">
        <v>6779</v>
      </c>
      <c r="G1436" s="90" t="s">
        <v>195</v>
      </c>
      <c r="H1436" s="98">
        <v>45406</v>
      </c>
      <c r="I1436" s="98">
        <v>45406</v>
      </c>
      <c r="J1436" s="98" t="s">
        <v>25</v>
      </c>
      <c r="K1436" s="90" t="s">
        <v>17</v>
      </c>
      <c r="L1436" s="206">
        <v>45563</v>
      </c>
      <c r="M1436" s="206">
        <v>45563</v>
      </c>
      <c r="N1436" s="90" t="s">
        <v>1671</v>
      </c>
      <c r="O1436" s="90"/>
      <c r="P1436" s="90"/>
      <c r="Q1436" s="90"/>
      <c r="R1436" s="90"/>
      <c r="S1436" s="107" t="str">
        <f t="shared" si="68"/>
        <v>Open PDFIR FINALLY.IR 1228 (S19.SU.24-04)(12-00)</v>
      </c>
    </row>
    <row r="1437" spans="1:19" ht="80.099999999999994" customHeight="1" x14ac:dyDescent="0.3">
      <c r="A1437" s="450">
        <f t="shared" si="67"/>
        <v>1432</v>
      </c>
      <c r="B1437" s="451" t="s">
        <v>6585</v>
      </c>
      <c r="D1437" s="103" t="s">
        <v>1140</v>
      </c>
      <c r="E1437" s="108" t="s">
        <v>1545</v>
      </c>
      <c r="F1437" s="429" t="s">
        <v>6586</v>
      </c>
      <c r="G1437" s="90" t="s">
        <v>195</v>
      </c>
      <c r="H1437" s="98">
        <v>45406</v>
      </c>
      <c r="I1437" s="98">
        <v>45406</v>
      </c>
      <c r="J1437" s="90" t="s">
        <v>1671</v>
      </c>
      <c r="K1437" s="90"/>
      <c r="L1437" s="490"/>
      <c r="M1437" s="494"/>
      <c r="N1437" s="490"/>
      <c r="O1437" s="90"/>
      <c r="P1437" s="90"/>
      <c r="Q1437" s="90"/>
      <c r="R1437" s="90"/>
      <c r="S1437" s="107" t="str">
        <f t="shared" si="68"/>
        <v>Open PDFIR FINALLY.IR 120 (S19.ELE.24-04)(10-00)</v>
      </c>
    </row>
    <row r="1438" spans="1:19" ht="80.099999999999994" hidden="1" customHeight="1" x14ac:dyDescent="0.3">
      <c r="A1438" s="450">
        <f t="shared" si="67"/>
        <v>1433</v>
      </c>
      <c r="B1438" s="451" t="s">
        <v>7503</v>
      </c>
      <c r="D1438" s="103" t="s">
        <v>1634</v>
      </c>
      <c r="E1438" s="108" t="s">
        <v>1545</v>
      </c>
      <c r="F1438" s="429" t="s">
        <v>7532</v>
      </c>
      <c r="G1438" s="90" t="s">
        <v>195</v>
      </c>
      <c r="H1438" s="98">
        <v>45406</v>
      </c>
      <c r="I1438" s="98">
        <v>45406</v>
      </c>
      <c r="J1438" s="98" t="s">
        <v>25</v>
      </c>
      <c r="K1438" s="90" t="s">
        <v>195</v>
      </c>
      <c r="L1438" s="494">
        <v>45535</v>
      </c>
      <c r="M1438" s="494">
        <v>45535</v>
      </c>
      <c r="N1438" s="488" t="s">
        <v>62</v>
      </c>
      <c r="O1438" s="90"/>
      <c r="P1438" s="90"/>
      <c r="Q1438" s="90"/>
      <c r="R1438" s="90"/>
      <c r="S1438" s="107" t="str">
        <f t="shared" si="68"/>
        <v>Open PDFIR FINALLY.IR 1431 (S19.CI.24-04)(12-00)</v>
      </c>
    </row>
    <row r="1439" spans="1:19" ht="80.099999999999994" hidden="1" customHeight="1" x14ac:dyDescent="0.3">
      <c r="A1439" s="450">
        <f t="shared" si="67"/>
        <v>1434</v>
      </c>
      <c r="B1439" s="451" t="s">
        <v>8610</v>
      </c>
      <c r="D1439" s="108" t="s">
        <v>4383</v>
      </c>
      <c r="E1439" s="108" t="s">
        <v>1545</v>
      </c>
      <c r="F1439" s="429" t="s">
        <v>8611</v>
      </c>
      <c r="G1439" s="90" t="s">
        <v>195</v>
      </c>
      <c r="H1439" s="98">
        <v>45406</v>
      </c>
      <c r="I1439" s="98">
        <v>45406</v>
      </c>
      <c r="J1439" s="98" t="s">
        <v>62</v>
      </c>
      <c r="K1439" s="206"/>
      <c r="L1439" s="494"/>
      <c r="M1439" s="494"/>
      <c r="N1439" s="488"/>
      <c r="O1439" s="90"/>
      <c r="P1439" s="90"/>
      <c r="Q1439" s="90"/>
      <c r="R1439" s="90"/>
      <c r="S1439" s="107" t="str">
        <f t="shared" si="68"/>
        <v>Open PDFIR FINALLY.IR 1592 (S19.SU.24-04)(12-00)</v>
      </c>
    </row>
    <row r="1440" spans="1:19" ht="80.099999999999994" hidden="1" customHeight="1" x14ac:dyDescent="0.3">
      <c r="A1440" s="450">
        <f t="shared" si="67"/>
        <v>1435</v>
      </c>
      <c r="B1440" s="451" t="s">
        <v>9139</v>
      </c>
      <c r="D1440" s="429" t="s">
        <v>4383</v>
      </c>
      <c r="E1440" s="429" t="s">
        <v>1545</v>
      </c>
      <c r="F1440" s="429" t="s">
        <v>9140</v>
      </c>
      <c r="G1440" s="98" t="s">
        <v>195</v>
      </c>
      <c r="H1440" s="98">
        <v>45407</v>
      </c>
      <c r="I1440" s="98">
        <v>45407</v>
      </c>
      <c r="J1440" s="98" t="s">
        <v>62</v>
      </c>
      <c r="K1440" s="90"/>
      <c r="L1440" s="206"/>
      <c r="M1440" s="206"/>
      <c r="N1440" s="90"/>
      <c r="O1440" s="90"/>
      <c r="P1440" s="90"/>
      <c r="Q1440" s="90"/>
      <c r="R1440" s="90"/>
      <c r="S1440" s="107" t="str">
        <f t="shared" si="68"/>
        <v>Open PDFIR FINALLY.IR 1127 (S19.CI.25-04)(12-00)</v>
      </c>
    </row>
    <row r="1441" spans="1:19" ht="80.099999999999994" hidden="1" customHeight="1" x14ac:dyDescent="0.3">
      <c r="A1441" s="450">
        <f t="shared" si="67"/>
        <v>1436</v>
      </c>
      <c r="B1441" s="451" t="s">
        <v>7333</v>
      </c>
      <c r="D1441" s="103" t="s">
        <v>2735</v>
      </c>
      <c r="E1441" s="108" t="s">
        <v>5106</v>
      </c>
      <c r="F1441" s="429" t="s">
        <v>7376</v>
      </c>
      <c r="G1441" s="90" t="s">
        <v>195</v>
      </c>
      <c r="H1441" s="98">
        <v>45407</v>
      </c>
      <c r="I1441" s="98">
        <v>45407</v>
      </c>
      <c r="J1441" s="98" t="s">
        <v>25</v>
      </c>
      <c r="K1441" s="90"/>
      <c r="L1441" s="206"/>
      <c r="M1441" s="206"/>
      <c r="N1441" s="90"/>
      <c r="O1441" s="90"/>
      <c r="P1441" s="90"/>
      <c r="Q1441" s="90"/>
      <c r="R1441" s="90"/>
      <c r="S1441" s="107" t="str">
        <f t="shared" si="68"/>
        <v>Open PDFIR FINALLY.IR 1373 (S19.ARCH.25-04)(12-00)</v>
      </c>
    </row>
    <row r="1442" spans="1:19" ht="80.099999999999994" hidden="1" customHeight="1" x14ac:dyDescent="0.3">
      <c r="A1442" s="450">
        <f t="shared" si="67"/>
        <v>1437</v>
      </c>
      <c r="B1442" s="451" t="s">
        <v>7497</v>
      </c>
      <c r="D1442" s="103" t="s">
        <v>2735</v>
      </c>
      <c r="E1442" s="108" t="s">
        <v>5106</v>
      </c>
      <c r="F1442" s="429" t="s">
        <v>7526</v>
      </c>
      <c r="G1442" s="90" t="s">
        <v>195</v>
      </c>
      <c r="H1442" s="98">
        <v>45407</v>
      </c>
      <c r="I1442" s="98">
        <v>45501</v>
      </c>
      <c r="J1442" s="98" t="s">
        <v>25</v>
      </c>
      <c r="K1442" s="90"/>
      <c r="L1442" s="206"/>
      <c r="M1442" s="206"/>
      <c r="N1442" s="90"/>
      <c r="O1442" s="90"/>
      <c r="P1442" s="90"/>
      <c r="Q1442" s="90"/>
      <c r="R1442" s="90"/>
      <c r="S1442" s="107" t="str">
        <f t="shared" si="68"/>
        <v>Open PDFIR FINALLY.IR 1425 (S19.ARCH.25-04)(12-00)</v>
      </c>
    </row>
    <row r="1443" spans="1:19" ht="80.099999999999994" hidden="1" customHeight="1" x14ac:dyDescent="0.3">
      <c r="A1443" s="450">
        <f t="shared" si="67"/>
        <v>1438</v>
      </c>
      <c r="B1443" s="451" t="s">
        <v>6773</v>
      </c>
      <c r="D1443" s="103" t="s">
        <v>4383</v>
      </c>
      <c r="E1443" s="108" t="s">
        <v>1545</v>
      </c>
      <c r="F1443" s="429" t="s">
        <v>6778</v>
      </c>
      <c r="G1443" s="90" t="s">
        <v>195</v>
      </c>
      <c r="H1443" s="98">
        <v>45407</v>
      </c>
      <c r="I1443" s="98">
        <v>45407</v>
      </c>
      <c r="J1443" s="98" t="s">
        <v>25</v>
      </c>
      <c r="K1443" s="90" t="s">
        <v>17</v>
      </c>
      <c r="L1443" s="206">
        <v>45563</v>
      </c>
      <c r="M1443" s="206">
        <v>45563</v>
      </c>
      <c r="N1443" s="90" t="s">
        <v>1671</v>
      </c>
      <c r="O1443" s="90"/>
      <c r="P1443" s="90"/>
      <c r="Q1443" s="90"/>
      <c r="R1443" s="90"/>
      <c r="S1443" s="107" t="str">
        <f t="shared" si="68"/>
        <v>Open PDFIR FINALLY.IR 1229 (S19.SU.25-04)(12-00)</v>
      </c>
    </row>
    <row r="1444" spans="1:19" ht="80.099999999999994" hidden="1" customHeight="1" x14ac:dyDescent="0.3">
      <c r="A1444" s="450">
        <f t="shared" si="67"/>
        <v>1439</v>
      </c>
      <c r="B1444" s="451" t="s">
        <v>9164</v>
      </c>
      <c r="D1444" s="108" t="s">
        <v>76</v>
      </c>
      <c r="E1444" s="108" t="s">
        <v>1545</v>
      </c>
      <c r="F1444" s="429" t="s">
        <v>9214</v>
      </c>
      <c r="G1444" s="90" t="s">
        <v>195</v>
      </c>
      <c r="H1444" s="106">
        <v>45407</v>
      </c>
      <c r="I1444" s="106">
        <v>45407</v>
      </c>
      <c r="J1444" s="98" t="s">
        <v>62</v>
      </c>
      <c r="K1444" s="288"/>
      <c r="L1444" s="288"/>
      <c r="M1444" s="208"/>
      <c r="N1444" s="194"/>
      <c r="O1444" s="194"/>
      <c r="P1444" s="194"/>
      <c r="Q1444" s="194"/>
      <c r="R1444" s="194"/>
      <c r="S1444" s="107" t="str">
        <f t="shared" si="68"/>
        <v>Open PDFIR FINALLY.IR 1723 (S19.CI.25-04)(12-00)</v>
      </c>
    </row>
    <row r="1445" spans="1:19" ht="80.099999999999994" hidden="1" customHeight="1" x14ac:dyDescent="0.3">
      <c r="A1445" s="450">
        <f t="shared" si="67"/>
        <v>1440</v>
      </c>
      <c r="B1445" s="451" t="s">
        <v>9013</v>
      </c>
      <c r="D1445" s="108" t="s">
        <v>76</v>
      </c>
      <c r="E1445" s="429" t="s">
        <v>1545</v>
      </c>
      <c r="F1445" s="429" t="s">
        <v>9011</v>
      </c>
      <c r="G1445" s="98" t="s">
        <v>195</v>
      </c>
      <c r="H1445" s="98">
        <v>45407</v>
      </c>
      <c r="I1445" s="98">
        <v>45407</v>
      </c>
      <c r="J1445" s="98" t="s">
        <v>62</v>
      </c>
      <c r="K1445" s="90"/>
      <c r="L1445" s="206"/>
      <c r="M1445" s="206"/>
      <c r="N1445" s="90"/>
      <c r="O1445" s="90"/>
      <c r="P1445" s="90"/>
      <c r="Q1445" s="90"/>
      <c r="R1445" s="90"/>
      <c r="S1445" s="107" t="str">
        <f t="shared" si="68"/>
        <v>Open PDFIR FINALLY.IR 1113 (S19.CI.25-03)(12-00)</v>
      </c>
    </row>
    <row r="1446" spans="1:19" ht="80.099999999999994" hidden="1" customHeight="1" x14ac:dyDescent="0.3">
      <c r="A1446" s="450">
        <f t="shared" si="67"/>
        <v>1441</v>
      </c>
      <c r="B1446" s="451" t="s">
        <v>9010</v>
      </c>
      <c r="C1446" s="103"/>
      <c r="D1446" s="108" t="s">
        <v>76</v>
      </c>
      <c r="E1446" s="429" t="s">
        <v>1545</v>
      </c>
      <c r="F1446" s="429" t="s">
        <v>9007</v>
      </c>
      <c r="G1446" s="98" t="s">
        <v>195</v>
      </c>
      <c r="H1446" s="98">
        <v>45407</v>
      </c>
      <c r="I1446" s="98">
        <v>45407</v>
      </c>
      <c r="J1446" s="98" t="s">
        <v>62</v>
      </c>
      <c r="K1446" s="90"/>
      <c r="L1446" s="206"/>
      <c r="M1446" s="206"/>
      <c r="N1446" s="90"/>
      <c r="O1446" s="98"/>
      <c r="P1446" s="98"/>
      <c r="Q1446" s="98"/>
      <c r="R1446" s="90"/>
      <c r="S1446" s="107" t="str">
        <f t="shared" si="68"/>
        <v>Open PDFIR FINALLY.IR 1111 (S19.CI.25-03)(12-00)</v>
      </c>
    </row>
    <row r="1447" spans="1:19" ht="80.099999999999994" hidden="1" customHeight="1" x14ac:dyDescent="0.3">
      <c r="A1447" s="450">
        <f t="shared" si="67"/>
        <v>1442</v>
      </c>
      <c r="B1447" s="451" t="s">
        <v>7291</v>
      </c>
      <c r="D1447" s="103" t="s">
        <v>2735</v>
      </c>
      <c r="E1447" s="108" t="s">
        <v>5106</v>
      </c>
      <c r="F1447" s="429" t="s">
        <v>7316</v>
      </c>
      <c r="G1447" s="90" t="s">
        <v>195</v>
      </c>
      <c r="H1447" s="98">
        <v>45407</v>
      </c>
      <c r="I1447" s="98">
        <v>45407</v>
      </c>
      <c r="J1447" s="98" t="s">
        <v>62</v>
      </c>
      <c r="K1447" s="90"/>
      <c r="L1447" s="206"/>
      <c r="M1447" s="206"/>
      <c r="N1447" s="90"/>
      <c r="O1447" s="90"/>
      <c r="P1447" s="90"/>
      <c r="Q1447" s="90"/>
      <c r="R1447" s="90"/>
      <c r="S1447" s="107" t="str">
        <f t="shared" si="68"/>
        <v>Open PDFIR FINALLY.IR 1345 (S19.ARCH.25-04)(12-00)</v>
      </c>
    </row>
    <row r="1448" spans="1:19" ht="80.099999999999994" hidden="1" customHeight="1" x14ac:dyDescent="0.3">
      <c r="A1448" s="450">
        <f t="shared" si="67"/>
        <v>1443</v>
      </c>
      <c r="B1448" s="451" t="s">
        <v>7519</v>
      </c>
      <c r="D1448" s="103" t="s">
        <v>1634</v>
      </c>
      <c r="E1448" s="108" t="s">
        <v>1545</v>
      </c>
      <c r="F1448" s="429" t="s">
        <v>7548</v>
      </c>
      <c r="G1448" s="90" t="s">
        <v>195</v>
      </c>
      <c r="H1448" s="98">
        <v>45408</v>
      </c>
      <c r="I1448" s="98">
        <v>45408</v>
      </c>
      <c r="J1448" s="98" t="s">
        <v>62</v>
      </c>
      <c r="K1448" s="90"/>
      <c r="L1448" s="206"/>
      <c r="M1448" s="206"/>
      <c r="N1448" s="90"/>
      <c r="O1448" s="90"/>
      <c r="P1448" s="90"/>
      <c r="Q1448" s="90"/>
      <c r="R1448" s="90"/>
      <c r="S1448" s="107" t="str">
        <f t="shared" si="68"/>
        <v>Open PDFIR FINALLY.IR 1447 (S19.CI.26-04)(12-00)</v>
      </c>
    </row>
    <row r="1449" spans="1:19" ht="80.099999999999994" hidden="1" customHeight="1" x14ac:dyDescent="0.3">
      <c r="A1449" s="450">
        <f t="shared" si="67"/>
        <v>1444</v>
      </c>
      <c r="B1449" s="451" t="s">
        <v>7353</v>
      </c>
      <c r="D1449" s="103" t="s">
        <v>2735</v>
      </c>
      <c r="E1449" s="108" t="s">
        <v>5106</v>
      </c>
      <c r="F1449" s="429" t="s">
        <v>7358</v>
      </c>
      <c r="G1449" s="90" t="s">
        <v>195</v>
      </c>
      <c r="H1449" s="98">
        <v>45408</v>
      </c>
      <c r="I1449" s="98">
        <v>45408</v>
      </c>
      <c r="J1449" s="98" t="s">
        <v>25</v>
      </c>
      <c r="K1449" s="90"/>
      <c r="L1449" s="206"/>
      <c r="M1449" s="206"/>
      <c r="N1449" s="90"/>
      <c r="O1449" s="90"/>
      <c r="P1449" s="90"/>
      <c r="Q1449" s="90"/>
      <c r="R1449" s="90"/>
      <c r="S1449" s="107" t="str">
        <f t="shared" si="68"/>
        <v>Open PDFIR FINALLY.IR 1393 (S19.ARCH.26-04)(12-00)</v>
      </c>
    </row>
    <row r="1450" spans="1:19" ht="80.099999999999994" hidden="1" customHeight="1" x14ac:dyDescent="0.3">
      <c r="A1450" s="450">
        <f t="shared" si="67"/>
        <v>1445</v>
      </c>
      <c r="B1450" s="451" t="s">
        <v>7502</v>
      </c>
      <c r="D1450" s="103" t="s">
        <v>1634</v>
      </c>
      <c r="E1450" s="108" t="s">
        <v>1545</v>
      </c>
      <c r="F1450" s="429" t="s">
        <v>7531</v>
      </c>
      <c r="G1450" s="90" t="s">
        <v>195</v>
      </c>
      <c r="H1450" s="98">
        <v>45408</v>
      </c>
      <c r="I1450" s="98">
        <v>45408</v>
      </c>
      <c r="J1450" s="98" t="s">
        <v>25</v>
      </c>
      <c r="K1450" s="90" t="s">
        <v>195</v>
      </c>
      <c r="L1450" s="206">
        <v>45535</v>
      </c>
      <c r="M1450" s="206">
        <v>45535</v>
      </c>
      <c r="N1450" s="90" t="s">
        <v>62</v>
      </c>
      <c r="O1450" s="90"/>
      <c r="P1450" s="90"/>
      <c r="Q1450" s="90"/>
      <c r="R1450" s="90"/>
      <c r="S1450" s="107" t="str">
        <f t="shared" si="68"/>
        <v>Open PDFIR FINALLY.IR 1430 (S19.CI.26-04)(12-00)</v>
      </c>
    </row>
    <row r="1451" spans="1:19" ht="80.099999999999994" customHeight="1" x14ac:dyDescent="0.3">
      <c r="A1451" s="450">
        <f t="shared" si="67"/>
        <v>1446</v>
      </c>
      <c r="B1451" s="451" t="s">
        <v>6688</v>
      </c>
      <c r="D1451" s="103" t="s">
        <v>1140</v>
      </c>
      <c r="E1451" s="108" t="s">
        <v>1545</v>
      </c>
      <c r="F1451" s="429" t="s">
        <v>6691</v>
      </c>
      <c r="G1451" s="90" t="s">
        <v>195</v>
      </c>
      <c r="H1451" s="98">
        <v>45409</v>
      </c>
      <c r="I1451" s="98">
        <v>45409</v>
      </c>
      <c r="J1451" s="90" t="s">
        <v>1671</v>
      </c>
      <c r="K1451" s="90"/>
      <c r="L1451" s="206"/>
      <c r="M1451" s="206"/>
      <c r="N1451" s="90"/>
      <c r="O1451" s="90"/>
      <c r="P1451" s="90"/>
      <c r="Q1451" s="90"/>
      <c r="R1451" s="90"/>
      <c r="S1451" s="107" t="str">
        <f t="shared" si="68"/>
        <v>Open PDFIR FINALLY.IR 124 (S19.ELE.27-04)(10-00)</v>
      </c>
    </row>
    <row r="1452" spans="1:19" ht="80.099999999999994" customHeight="1" x14ac:dyDescent="0.3">
      <c r="A1452" s="450">
        <f t="shared" si="67"/>
        <v>1447</v>
      </c>
      <c r="B1452" s="451" t="s">
        <v>6687</v>
      </c>
      <c r="D1452" s="103" t="s">
        <v>1140</v>
      </c>
      <c r="E1452" s="108" t="s">
        <v>1545</v>
      </c>
      <c r="F1452" s="429" t="s">
        <v>6690</v>
      </c>
      <c r="G1452" s="90" t="s">
        <v>195</v>
      </c>
      <c r="H1452" s="98">
        <v>45409</v>
      </c>
      <c r="I1452" s="98">
        <v>45409</v>
      </c>
      <c r="J1452" s="90" t="s">
        <v>1671</v>
      </c>
      <c r="K1452" s="90"/>
      <c r="L1452" s="206"/>
      <c r="M1452" s="206"/>
      <c r="N1452" s="90"/>
      <c r="O1452" s="90"/>
      <c r="P1452" s="90"/>
      <c r="Q1452" s="90"/>
      <c r="R1452" s="90"/>
      <c r="S1452" s="107" t="str">
        <f t="shared" si="68"/>
        <v>Open PDFIR FINALLY.IR 123 (S19.ELE.27-04)(10-00)</v>
      </c>
    </row>
    <row r="1453" spans="1:19" ht="80.099999999999994" customHeight="1" x14ac:dyDescent="0.3">
      <c r="A1453" s="450">
        <f t="shared" si="67"/>
        <v>1448</v>
      </c>
      <c r="B1453" s="451" t="s">
        <v>6686</v>
      </c>
      <c r="D1453" s="103" t="s">
        <v>1140</v>
      </c>
      <c r="E1453" s="108" t="s">
        <v>1545</v>
      </c>
      <c r="F1453" s="429" t="s">
        <v>6689</v>
      </c>
      <c r="G1453" s="90" t="s">
        <v>195</v>
      </c>
      <c r="H1453" s="98">
        <v>45409</v>
      </c>
      <c r="I1453" s="98">
        <v>45409</v>
      </c>
      <c r="J1453" s="90" t="s">
        <v>1671</v>
      </c>
      <c r="K1453" s="90"/>
      <c r="L1453" s="206"/>
      <c r="M1453" s="206"/>
      <c r="N1453" s="90"/>
      <c r="O1453" s="90"/>
      <c r="P1453" s="90"/>
      <c r="Q1453" s="90"/>
      <c r="R1453" s="90"/>
      <c r="S1453" s="107" t="str">
        <f t="shared" si="68"/>
        <v>Open PDFIR FINALLY.IR 122 (S19.ELE.27-04)(10-00)</v>
      </c>
    </row>
    <row r="1454" spans="1:19" ht="80.099999999999994" customHeight="1" x14ac:dyDescent="0.3">
      <c r="A1454" s="450">
        <f t="shared" si="67"/>
        <v>1449</v>
      </c>
      <c r="B1454" s="451" t="s">
        <v>6684</v>
      </c>
      <c r="D1454" s="103" t="s">
        <v>1140</v>
      </c>
      <c r="E1454" s="108" t="s">
        <v>5106</v>
      </c>
      <c r="F1454" s="429" t="s">
        <v>6685</v>
      </c>
      <c r="G1454" s="90" t="s">
        <v>195</v>
      </c>
      <c r="H1454" s="98">
        <v>45409</v>
      </c>
      <c r="I1454" s="98">
        <v>45409</v>
      </c>
      <c r="J1454" s="90" t="s">
        <v>1671</v>
      </c>
      <c r="K1454" s="90"/>
      <c r="L1454" s="206"/>
      <c r="M1454" s="206"/>
      <c r="N1454" s="90"/>
      <c r="O1454" s="90"/>
      <c r="P1454" s="90"/>
      <c r="Q1454" s="90"/>
      <c r="R1454" s="90"/>
      <c r="S1454" s="107" t="str">
        <f t="shared" si="68"/>
        <v>Open PDFIR FINALLY.IR 121 (S19.ELE.27-04)(10-00)</v>
      </c>
    </row>
    <row r="1455" spans="1:19" ht="80.099999999999994" hidden="1" customHeight="1" x14ac:dyDescent="0.3">
      <c r="A1455" s="450">
        <f t="shared" si="67"/>
        <v>1450</v>
      </c>
      <c r="B1455" s="451" t="s">
        <v>9135</v>
      </c>
      <c r="D1455" s="108" t="s">
        <v>4383</v>
      </c>
      <c r="E1455" s="429" t="s">
        <v>1545</v>
      </c>
      <c r="F1455" s="429" t="s">
        <v>9116</v>
      </c>
      <c r="G1455" s="98" t="s">
        <v>195</v>
      </c>
      <c r="H1455" s="98">
        <v>45409</v>
      </c>
      <c r="I1455" s="98">
        <v>45409</v>
      </c>
      <c r="J1455" s="98" t="s">
        <v>62</v>
      </c>
      <c r="K1455" s="90"/>
      <c r="L1455" s="206"/>
      <c r="M1455" s="206"/>
      <c r="N1455" s="90"/>
      <c r="O1455" s="90"/>
      <c r="P1455" s="90"/>
      <c r="Q1455" s="90"/>
      <c r="R1455" s="90"/>
      <c r="S1455" s="107" t="str">
        <f t="shared" si="68"/>
        <v>Open PDFIR FINALLY.IR 1123 (S19.SU.27-04)(12-00)</v>
      </c>
    </row>
    <row r="1456" spans="1:19" ht="80.099999999999994" hidden="1" customHeight="1" x14ac:dyDescent="0.3">
      <c r="A1456" s="450">
        <f t="shared" si="67"/>
        <v>1451</v>
      </c>
      <c r="B1456" s="451" t="s">
        <v>7680</v>
      </c>
      <c r="D1456" s="103" t="s">
        <v>1634</v>
      </c>
      <c r="E1456" s="108" t="s">
        <v>1545</v>
      </c>
      <c r="F1456" s="429" t="s">
        <v>7685</v>
      </c>
      <c r="G1456" s="90" t="s">
        <v>195</v>
      </c>
      <c r="H1456" s="98">
        <v>45409</v>
      </c>
      <c r="I1456" s="98">
        <v>45409</v>
      </c>
      <c r="J1456" s="98" t="s">
        <v>62</v>
      </c>
      <c r="K1456" s="90"/>
      <c r="L1456" s="206"/>
      <c r="M1456" s="206"/>
      <c r="N1456" s="90"/>
      <c r="O1456" s="90"/>
      <c r="P1456" s="90"/>
      <c r="Q1456" s="90"/>
      <c r="R1456" s="90"/>
      <c r="S1456" s="107" t="str">
        <f t="shared" si="68"/>
        <v>Open PDFIR FINALLY.IR 1485 (S19.CI.27-04)(12-00)</v>
      </c>
    </row>
    <row r="1457" spans="1:19" ht="80.099999999999994" hidden="1" customHeight="1" x14ac:dyDescent="0.3">
      <c r="A1457" s="450">
        <f t="shared" si="67"/>
        <v>1452</v>
      </c>
      <c r="B1457" s="451" t="s">
        <v>6774</v>
      </c>
      <c r="D1457" s="103" t="s">
        <v>4383</v>
      </c>
      <c r="E1457" s="108" t="s">
        <v>1545</v>
      </c>
      <c r="F1457" s="429" t="s">
        <v>6777</v>
      </c>
      <c r="G1457" s="90" t="s">
        <v>195</v>
      </c>
      <c r="H1457" s="98">
        <v>45409</v>
      </c>
      <c r="I1457" s="98">
        <v>45409</v>
      </c>
      <c r="J1457" s="98" t="s">
        <v>25</v>
      </c>
      <c r="K1457" s="90" t="s">
        <v>17</v>
      </c>
      <c r="L1457" s="206">
        <v>45563</v>
      </c>
      <c r="M1457" s="206">
        <v>45563</v>
      </c>
      <c r="N1457" s="90" t="s">
        <v>1671</v>
      </c>
      <c r="O1457" s="90"/>
      <c r="P1457" s="90"/>
      <c r="Q1457" s="90"/>
      <c r="R1457" s="90"/>
      <c r="S1457" s="107" t="str">
        <f t="shared" si="68"/>
        <v>Open PDFIR FINALLY.IR 1230 (S19.SU.27-04)(12-00)</v>
      </c>
    </row>
    <row r="1458" spans="1:19" ht="80.099999999999994" hidden="1" customHeight="1" x14ac:dyDescent="0.3">
      <c r="A1458" s="450">
        <f t="shared" si="67"/>
        <v>1453</v>
      </c>
      <c r="B1458" s="451" t="s">
        <v>7632</v>
      </c>
      <c r="D1458" s="103" t="s">
        <v>1634</v>
      </c>
      <c r="E1458" s="108" t="s">
        <v>1545</v>
      </c>
      <c r="F1458" s="429" t="s">
        <v>7642</v>
      </c>
      <c r="G1458" s="90" t="s">
        <v>195</v>
      </c>
      <c r="H1458" s="98">
        <v>45409</v>
      </c>
      <c r="I1458" s="98">
        <v>45409</v>
      </c>
      <c r="J1458" s="98" t="s">
        <v>62</v>
      </c>
      <c r="K1458" s="90"/>
      <c r="L1458" s="206"/>
      <c r="M1458" s="206"/>
      <c r="N1458" s="90"/>
      <c r="O1458" s="90"/>
      <c r="P1458" s="90"/>
      <c r="Q1458" s="90"/>
      <c r="R1458" s="90"/>
      <c r="S1458" s="107" t="str">
        <f t="shared" si="68"/>
        <v>Open PDFIR FINALLY.IR 1473 (S19.CI.27-04)(12-00)</v>
      </c>
    </row>
    <row r="1459" spans="1:19" ht="80.099999999999994" hidden="1" customHeight="1" x14ac:dyDescent="0.3">
      <c r="A1459" s="450">
        <f t="shared" si="67"/>
        <v>1454</v>
      </c>
      <c r="B1459" s="451" t="s">
        <v>6723</v>
      </c>
      <c r="D1459" s="103" t="s">
        <v>2735</v>
      </c>
      <c r="E1459" s="108" t="s">
        <v>5106</v>
      </c>
      <c r="F1459" s="429" t="s">
        <v>6722</v>
      </c>
      <c r="G1459" s="90" t="s">
        <v>195</v>
      </c>
      <c r="H1459" s="98">
        <v>45409</v>
      </c>
      <c r="I1459" s="98">
        <v>45409</v>
      </c>
      <c r="J1459" s="98" t="s">
        <v>25</v>
      </c>
      <c r="K1459" s="90"/>
      <c r="L1459" s="206"/>
      <c r="M1459" s="206"/>
      <c r="N1459" s="90"/>
      <c r="O1459" s="90"/>
      <c r="P1459" s="90"/>
      <c r="Q1459" s="90"/>
      <c r="R1459" s="90"/>
      <c r="S1459" s="107" t="str">
        <f t="shared" si="68"/>
        <v>Open PDFIR FINALLY.IR 1221 (S19.ARCH.27-04)(12-00)</v>
      </c>
    </row>
    <row r="1460" spans="1:19" ht="80.099999999999994" customHeight="1" x14ac:dyDescent="0.3">
      <c r="A1460" s="450">
        <f t="shared" si="67"/>
        <v>1455</v>
      </c>
      <c r="B1460" s="451" t="s">
        <v>6697</v>
      </c>
      <c r="D1460" s="103" t="s">
        <v>1140</v>
      </c>
      <c r="E1460" s="108" t="s">
        <v>1545</v>
      </c>
      <c r="F1460" s="429" t="s">
        <v>6696</v>
      </c>
      <c r="G1460" s="90" t="s">
        <v>195</v>
      </c>
      <c r="H1460" s="98">
        <v>45410</v>
      </c>
      <c r="I1460" s="98">
        <v>45410</v>
      </c>
      <c r="J1460" s="90" t="s">
        <v>1671</v>
      </c>
      <c r="K1460" s="90"/>
      <c r="L1460" s="206"/>
      <c r="M1460" s="206"/>
      <c r="N1460" s="90"/>
      <c r="O1460" s="90"/>
      <c r="P1460" s="90"/>
      <c r="Q1460" s="90"/>
      <c r="R1460" s="90"/>
      <c r="S1460" s="107" t="str">
        <f t="shared" si="68"/>
        <v>Open PDFIR FINALLY.IR 127 (S19.ELE.28-04)(10-00)</v>
      </c>
    </row>
    <row r="1461" spans="1:19" ht="80.099999999999994" customHeight="1" x14ac:dyDescent="0.3">
      <c r="A1461" s="450">
        <f t="shared" si="67"/>
        <v>1456</v>
      </c>
      <c r="B1461" s="451" t="s">
        <v>6692</v>
      </c>
      <c r="D1461" s="103" t="s">
        <v>1140</v>
      </c>
      <c r="E1461" s="108" t="s">
        <v>1545</v>
      </c>
      <c r="F1461" s="429" t="s">
        <v>6694</v>
      </c>
      <c r="G1461" s="90" t="s">
        <v>195</v>
      </c>
      <c r="H1461" s="98">
        <v>45410</v>
      </c>
      <c r="I1461" s="98">
        <v>45410</v>
      </c>
      <c r="J1461" s="90" t="s">
        <v>1671</v>
      </c>
      <c r="K1461" s="90"/>
      <c r="L1461" s="206"/>
      <c r="M1461" s="206"/>
      <c r="N1461" s="90"/>
      <c r="O1461" s="90"/>
      <c r="P1461" s="90"/>
      <c r="Q1461" s="90"/>
      <c r="R1461" s="90"/>
      <c r="S1461" s="107" t="str">
        <f t="shared" si="68"/>
        <v>Open PDFIR FINALLY.IR 125 (S19.ELE.28-04)(10-00)</v>
      </c>
    </row>
    <row r="1462" spans="1:19" ht="80.099999999999994" customHeight="1" x14ac:dyDescent="0.3">
      <c r="A1462" s="450">
        <f t="shared" si="67"/>
        <v>1457</v>
      </c>
      <c r="B1462" s="451" t="s">
        <v>6693</v>
      </c>
      <c r="D1462" s="103" t="s">
        <v>1140</v>
      </c>
      <c r="E1462" s="108" t="s">
        <v>1545</v>
      </c>
      <c r="F1462" s="429" t="s">
        <v>6695</v>
      </c>
      <c r="G1462" s="90" t="s">
        <v>195</v>
      </c>
      <c r="H1462" s="98">
        <v>45410</v>
      </c>
      <c r="I1462" s="98">
        <v>45410</v>
      </c>
      <c r="J1462" s="90" t="s">
        <v>1671</v>
      </c>
      <c r="K1462" s="90"/>
      <c r="L1462" s="206"/>
      <c r="M1462" s="206"/>
      <c r="N1462" s="90"/>
      <c r="O1462" s="90"/>
      <c r="P1462" s="90"/>
      <c r="Q1462" s="90"/>
      <c r="R1462" s="90"/>
      <c r="S1462" s="107" t="str">
        <f t="shared" si="68"/>
        <v>Open PDFIR FINALLY.IR 126 (S19.ELE.28-04)(10-00)</v>
      </c>
    </row>
    <row r="1463" spans="1:19" ht="80.099999999999994" hidden="1" customHeight="1" x14ac:dyDescent="0.3">
      <c r="A1463" s="450">
        <f t="shared" si="67"/>
        <v>1458</v>
      </c>
      <c r="B1463" s="451" t="s">
        <v>6782</v>
      </c>
      <c r="D1463" s="103" t="s">
        <v>4383</v>
      </c>
      <c r="E1463" s="108" t="s">
        <v>1545</v>
      </c>
      <c r="F1463" s="429" t="s">
        <v>6781</v>
      </c>
      <c r="G1463" s="90" t="s">
        <v>195</v>
      </c>
      <c r="H1463" s="98">
        <v>45410</v>
      </c>
      <c r="I1463" s="98">
        <v>45410</v>
      </c>
      <c r="J1463" s="98" t="s">
        <v>25</v>
      </c>
      <c r="K1463" s="90"/>
      <c r="L1463" s="206"/>
      <c r="M1463" s="206"/>
      <c r="N1463" s="90"/>
      <c r="O1463" s="90"/>
      <c r="P1463" s="90"/>
      <c r="Q1463" s="90"/>
      <c r="R1463" s="90"/>
      <c r="S1463" s="107" t="str">
        <f t="shared" si="68"/>
        <v>Open PDFIR FINALLY.IR 1232 (S19.SU.28-04)(12-00)</v>
      </c>
    </row>
    <row r="1464" spans="1:19" ht="80.099999999999994" hidden="1" customHeight="1" x14ac:dyDescent="0.3">
      <c r="A1464" s="450">
        <f t="shared" si="67"/>
        <v>1459</v>
      </c>
      <c r="B1464" s="451" t="s">
        <v>9165</v>
      </c>
      <c r="D1464" s="108" t="s">
        <v>76</v>
      </c>
      <c r="E1464" s="108" t="s">
        <v>1545</v>
      </c>
      <c r="F1464" s="429" t="s">
        <v>9213</v>
      </c>
      <c r="G1464" s="90" t="s">
        <v>195</v>
      </c>
      <c r="H1464" s="106">
        <v>45410</v>
      </c>
      <c r="I1464" s="106">
        <v>45410</v>
      </c>
      <c r="J1464" s="98" t="s">
        <v>62</v>
      </c>
      <c r="K1464" s="288"/>
      <c r="L1464" s="288"/>
      <c r="M1464" s="208"/>
      <c r="N1464" s="194"/>
      <c r="O1464" s="194"/>
      <c r="P1464" s="194"/>
      <c r="Q1464" s="194"/>
      <c r="R1464" s="194"/>
      <c r="S1464" s="107" t="str">
        <f t="shared" si="68"/>
        <v>Open PDFIR FINALLY.IR 1724 (S19.CI.28-04)(12-00)</v>
      </c>
    </row>
    <row r="1465" spans="1:19" ht="80.099999999999994" hidden="1" customHeight="1" x14ac:dyDescent="0.3">
      <c r="A1465" s="450">
        <f t="shared" si="67"/>
        <v>1460</v>
      </c>
      <c r="B1465" s="451" t="s">
        <v>9014</v>
      </c>
      <c r="D1465" s="108" t="s">
        <v>76</v>
      </c>
      <c r="E1465" s="429" t="s">
        <v>1545</v>
      </c>
      <c r="F1465" s="429" t="s">
        <v>9012</v>
      </c>
      <c r="G1465" s="98" t="s">
        <v>195</v>
      </c>
      <c r="H1465" s="98">
        <v>45410</v>
      </c>
      <c r="I1465" s="98">
        <v>45410</v>
      </c>
      <c r="J1465" s="98" t="s">
        <v>62</v>
      </c>
      <c r="K1465" s="90"/>
      <c r="L1465" s="206"/>
      <c r="M1465" s="206"/>
      <c r="N1465" s="90"/>
      <c r="O1465" s="90"/>
      <c r="P1465" s="90"/>
      <c r="Q1465" s="90"/>
      <c r="R1465" s="90"/>
      <c r="S1465" s="107" t="str">
        <f t="shared" si="68"/>
        <v>Open PDFIR FINALLY.IR 1114 (S19.CI.28-03)(12-00)</v>
      </c>
    </row>
    <row r="1466" spans="1:19" ht="80.099999999999994" hidden="1" customHeight="1" x14ac:dyDescent="0.3">
      <c r="A1466" s="450">
        <f t="shared" si="67"/>
        <v>1461</v>
      </c>
      <c r="B1466" s="451" t="s">
        <v>9009</v>
      </c>
      <c r="D1466" s="108" t="s">
        <v>76</v>
      </c>
      <c r="E1466" s="429" t="s">
        <v>1545</v>
      </c>
      <c r="F1466" s="429" t="s">
        <v>9008</v>
      </c>
      <c r="G1466" s="98" t="s">
        <v>195</v>
      </c>
      <c r="H1466" s="98">
        <v>45410</v>
      </c>
      <c r="I1466" s="98">
        <v>45410</v>
      </c>
      <c r="J1466" s="98" t="s">
        <v>62</v>
      </c>
      <c r="K1466" s="90"/>
      <c r="L1466" s="206"/>
      <c r="M1466" s="206"/>
      <c r="N1466" s="90"/>
      <c r="O1466" s="90"/>
      <c r="P1466" s="90"/>
      <c r="Q1466" s="90"/>
      <c r="R1466" s="90"/>
      <c r="S1466" s="107" t="str">
        <f t="shared" si="68"/>
        <v>Open PDFIR FINALLY.IR 1112 (S19.CI.28-03)(12-00)</v>
      </c>
    </row>
    <row r="1467" spans="1:19" ht="80.099999999999994" hidden="1" customHeight="1" x14ac:dyDescent="0.3">
      <c r="A1467" s="450">
        <f t="shared" si="67"/>
        <v>1462</v>
      </c>
      <c r="B1467" s="451" t="s">
        <v>7214</v>
      </c>
      <c r="D1467" s="103" t="s">
        <v>1634</v>
      </c>
      <c r="E1467" s="108" t="s">
        <v>5106</v>
      </c>
      <c r="F1467" s="429" t="s">
        <v>6722</v>
      </c>
      <c r="G1467" s="90" t="s">
        <v>195</v>
      </c>
      <c r="H1467" s="98">
        <v>45410</v>
      </c>
      <c r="I1467" s="98">
        <v>45410</v>
      </c>
      <c r="J1467" s="98" t="s">
        <v>62</v>
      </c>
      <c r="K1467" s="90"/>
      <c r="L1467" s="206"/>
      <c r="M1467" s="206"/>
      <c r="N1467" s="90"/>
      <c r="O1467" s="90"/>
      <c r="P1467" s="90"/>
      <c r="Q1467" s="90"/>
      <c r="R1467" s="90"/>
      <c r="S1467" s="107" t="str">
        <f t="shared" si="68"/>
        <v>Open PDFIR FINALLY.IR 1316 (S19.ARCH.28-04)(12-00)</v>
      </c>
    </row>
    <row r="1468" spans="1:19" ht="80.099999999999994" hidden="1" customHeight="1" x14ac:dyDescent="0.3">
      <c r="A1468" s="450">
        <f t="shared" si="67"/>
        <v>1463</v>
      </c>
      <c r="B1468" s="451" t="s">
        <v>7498</v>
      </c>
      <c r="D1468" s="103" t="s">
        <v>1634</v>
      </c>
      <c r="E1468" s="108" t="s">
        <v>5106</v>
      </c>
      <c r="F1468" s="429" t="s">
        <v>7527</v>
      </c>
      <c r="G1468" s="90" t="s">
        <v>195</v>
      </c>
      <c r="H1468" s="98">
        <v>45410</v>
      </c>
      <c r="I1468" s="98">
        <v>45501</v>
      </c>
      <c r="J1468" s="98" t="s">
        <v>25</v>
      </c>
      <c r="K1468" s="90"/>
      <c r="L1468" s="206"/>
      <c r="M1468" s="206"/>
      <c r="N1468" s="90"/>
      <c r="O1468" s="90"/>
      <c r="P1468" s="90"/>
      <c r="Q1468" s="90"/>
      <c r="R1468" s="90"/>
      <c r="S1468" s="107" t="str">
        <f t="shared" si="68"/>
        <v>Open PDFIR FINALLY.IR 1426 (S19.CI.28-04)(12-00)</v>
      </c>
    </row>
    <row r="1469" spans="1:19" ht="80.099999999999994" hidden="1" customHeight="1" x14ac:dyDescent="0.3">
      <c r="A1469" s="450">
        <f t="shared" si="67"/>
        <v>1464</v>
      </c>
      <c r="B1469" s="451" t="s">
        <v>7290</v>
      </c>
      <c r="D1469" s="103" t="s">
        <v>2735</v>
      </c>
      <c r="E1469" s="108" t="s">
        <v>5106</v>
      </c>
      <c r="F1469" s="429" t="s">
        <v>7317</v>
      </c>
      <c r="G1469" s="90" t="s">
        <v>195</v>
      </c>
      <c r="H1469" s="98">
        <v>45410</v>
      </c>
      <c r="I1469" s="98">
        <v>45454</v>
      </c>
      <c r="J1469" s="98" t="s">
        <v>62</v>
      </c>
      <c r="K1469" s="90"/>
      <c r="L1469" s="206"/>
      <c r="M1469" s="206"/>
      <c r="N1469" s="90"/>
      <c r="O1469" s="90"/>
      <c r="P1469" s="90"/>
      <c r="Q1469" s="90"/>
      <c r="R1469" s="90"/>
      <c r="S1469" s="107" t="str">
        <f t="shared" si="68"/>
        <v>Open PDFIR FINALLY.IR 1344 (S19.ARCH.28-04)(12-00)</v>
      </c>
    </row>
    <row r="1470" spans="1:19" ht="80.099999999999994" hidden="1" customHeight="1" x14ac:dyDescent="0.3">
      <c r="A1470" s="450">
        <f t="shared" si="67"/>
        <v>1465</v>
      </c>
      <c r="B1470" s="451" t="s">
        <v>9166</v>
      </c>
      <c r="D1470" s="108" t="s">
        <v>4383</v>
      </c>
      <c r="E1470" s="108" t="s">
        <v>1545</v>
      </c>
      <c r="F1470" s="429" t="s">
        <v>9212</v>
      </c>
      <c r="G1470" s="90" t="s">
        <v>195</v>
      </c>
      <c r="H1470" s="106">
        <v>45411</v>
      </c>
      <c r="I1470" s="106">
        <v>45411</v>
      </c>
      <c r="J1470" s="98" t="s">
        <v>62</v>
      </c>
      <c r="K1470" s="288"/>
      <c r="L1470" s="288"/>
      <c r="M1470" s="208"/>
      <c r="N1470" s="194"/>
      <c r="O1470" s="194"/>
      <c r="P1470" s="194"/>
      <c r="Q1470" s="194"/>
      <c r="R1470" s="194"/>
      <c r="S1470" s="107" t="str">
        <f t="shared" si="68"/>
        <v>Open PDFIR FINALLY.IR 1725 (S19.SU.29-06)(12-00)</v>
      </c>
    </row>
    <row r="1471" spans="1:19" ht="80.099999999999994" hidden="1" customHeight="1" x14ac:dyDescent="0.3">
      <c r="A1471" s="450">
        <f t="shared" si="67"/>
        <v>1466</v>
      </c>
      <c r="B1471" s="451" t="s">
        <v>7679</v>
      </c>
      <c r="D1471" s="103" t="s">
        <v>1634</v>
      </c>
      <c r="E1471" s="108" t="s">
        <v>1545</v>
      </c>
      <c r="F1471" s="429" t="s">
        <v>7686</v>
      </c>
      <c r="G1471" s="90" t="s">
        <v>195</v>
      </c>
      <c r="H1471" s="98">
        <v>45411</v>
      </c>
      <c r="I1471" s="98">
        <v>45411</v>
      </c>
      <c r="J1471" s="98" t="s">
        <v>62</v>
      </c>
      <c r="K1471" s="90"/>
      <c r="L1471" s="206"/>
      <c r="M1471" s="206"/>
      <c r="N1471" s="90"/>
      <c r="O1471" s="90"/>
      <c r="P1471" s="90"/>
      <c r="Q1471" s="90"/>
      <c r="R1471" s="90"/>
      <c r="S1471" s="107" t="str">
        <f t="shared" si="68"/>
        <v>Open PDFIR FINALLY.IR 1486 (S19.CI.29-04)(12-00)</v>
      </c>
    </row>
    <row r="1472" spans="1:19" ht="80.099999999999994" hidden="1" customHeight="1" x14ac:dyDescent="0.3">
      <c r="A1472" s="450">
        <f t="shared" si="67"/>
        <v>1467</v>
      </c>
      <c r="B1472" s="451" t="s">
        <v>6751</v>
      </c>
      <c r="D1472" s="103" t="s">
        <v>4383</v>
      </c>
      <c r="E1472" s="108" t="s">
        <v>1545</v>
      </c>
      <c r="F1472" s="429" t="s">
        <v>6754</v>
      </c>
      <c r="G1472" s="90" t="s">
        <v>195</v>
      </c>
      <c r="H1472" s="98">
        <v>45411</v>
      </c>
      <c r="I1472" s="98">
        <v>45411</v>
      </c>
      <c r="J1472" s="98" t="s">
        <v>25</v>
      </c>
      <c r="K1472" s="98" t="s">
        <v>195</v>
      </c>
      <c r="L1472" s="206">
        <v>45556</v>
      </c>
      <c r="M1472" s="206">
        <v>45556</v>
      </c>
      <c r="N1472" s="98" t="s">
        <v>62</v>
      </c>
      <c r="O1472" s="90"/>
      <c r="P1472" s="90"/>
      <c r="Q1472" s="90"/>
      <c r="R1472" s="90"/>
      <c r="S1472" s="107" t="str">
        <f t="shared" si="68"/>
        <v>Open PDFIR FINALLY.IR 1224 (S19.SU.29-04)(12-00)</v>
      </c>
    </row>
    <row r="1473" spans="1:19" ht="80.099999999999994" hidden="1" customHeight="1" x14ac:dyDescent="0.3">
      <c r="A1473" s="450">
        <f t="shared" si="67"/>
        <v>1468</v>
      </c>
      <c r="B1473" s="451" t="s">
        <v>6775</v>
      </c>
      <c r="D1473" s="103" t="s">
        <v>4383</v>
      </c>
      <c r="E1473" s="108" t="s">
        <v>1545</v>
      </c>
      <c r="F1473" s="429" t="s">
        <v>6776</v>
      </c>
      <c r="G1473" s="90" t="s">
        <v>195</v>
      </c>
      <c r="H1473" s="98">
        <v>45411</v>
      </c>
      <c r="I1473" s="98">
        <v>45411</v>
      </c>
      <c r="J1473" s="98" t="s">
        <v>25</v>
      </c>
      <c r="K1473" s="90" t="s">
        <v>17</v>
      </c>
      <c r="L1473" s="206">
        <v>45563</v>
      </c>
      <c r="M1473" s="206">
        <v>45563</v>
      </c>
      <c r="N1473" s="90" t="s">
        <v>1671</v>
      </c>
      <c r="O1473" s="90"/>
      <c r="P1473" s="90"/>
      <c r="Q1473" s="90"/>
      <c r="R1473" s="90"/>
      <c r="S1473" s="107" t="str">
        <f t="shared" si="68"/>
        <v>Open PDFIR FINALLY.IR 1231 (S19.SU.29-04)(12-00)</v>
      </c>
    </row>
    <row r="1474" spans="1:19" ht="80.099999999999994" hidden="1" customHeight="1" x14ac:dyDescent="0.3">
      <c r="A1474" s="450">
        <f t="shared" si="67"/>
        <v>1469</v>
      </c>
      <c r="B1474" s="451" t="s">
        <v>6752</v>
      </c>
      <c r="D1474" s="103" t="s">
        <v>4383</v>
      </c>
      <c r="E1474" s="108" t="s">
        <v>1545</v>
      </c>
      <c r="F1474" s="429" t="s">
        <v>6755</v>
      </c>
      <c r="G1474" s="90" t="s">
        <v>195</v>
      </c>
      <c r="H1474" s="98">
        <v>45411</v>
      </c>
      <c r="I1474" s="98">
        <v>45411</v>
      </c>
      <c r="J1474" s="98" t="s">
        <v>62</v>
      </c>
      <c r="K1474" s="90"/>
      <c r="L1474" s="206"/>
      <c r="M1474" s="206"/>
      <c r="N1474" s="90"/>
      <c r="O1474" s="90"/>
      <c r="P1474" s="90"/>
      <c r="Q1474" s="90"/>
      <c r="R1474" s="90"/>
      <c r="S1474" s="107" t="str">
        <f t="shared" si="68"/>
        <v>Open PDFIR FINALLY.IR 1225 (S19.SU.29-04)(12-00)</v>
      </c>
    </row>
    <row r="1475" spans="1:19" ht="80.099999999999994" hidden="1" customHeight="1" x14ac:dyDescent="0.3">
      <c r="A1475" s="450">
        <f t="shared" si="67"/>
        <v>1470</v>
      </c>
      <c r="B1475" s="451" t="s">
        <v>7099</v>
      </c>
      <c r="D1475" s="103" t="s">
        <v>2735</v>
      </c>
      <c r="E1475" s="108" t="s">
        <v>5106</v>
      </c>
      <c r="F1475" s="429" t="s">
        <v>7107</v>
      </c>
      <c r="G1475" s="90" t="s">
        <v>195</v>
      </c>
      <c r="H1475" s="98">
        <v>45411</v>
      </c>
      <c r="I1475" s="98">
        <v>45411</v>
      </c>
      <c r="J1475" s="98" t="s">
        <v>25</v>
      </c>
      <c r="K1475" s="90" t="s">
        <v>17</v>
      </c>
      <c r="L1475" s="98">
        <v>45454</v>
      </c>
      <c r="M1475" s="98"/>
      <c r="N1475" s="98" t="s">
        <v>83</v>
      </c>
      <c r="O1475" s="90"/>
      <c r="P1475" s="90"/>
      <c r="Q1475" s="90"/>
      <c r="R1475" s="90"/>
      <c r="S1475" s="107" t="str">
        <f t="shared" si="68"/>
        <v>Open PDFIR FINALLY.IR 1298 (S19.ARCH.29-04)(12-00)</v>
      </c>
    </row>
    <row r="1476" spans="1:19" ht="80.099999999999994" hidden="1" customHeight="1" x14ac:dyDescent="0.3">
      <c r="A1476" s="450">
        <f t="shared" si="67"/>
        <v>1471</v>
      </c>
      <c r="B1476" s="451" t="s">
        <v>7098</v>
      </c>
      <c r="D1476" s="103" t="s">
        <v>2735</v>
      </c>
      <c r="E1476" s="108" t="s">
        <v>5106</v>
      </c>
      <c r="F1476" s="429" t="s">
        <v>7103</v>
      </c>
      <c r="G1476" s="90" t="s">
        <v>195</v>
      </c>
      <c r="H1476" s="98">
        <v>45411</v>
      </c>
      <c r="I1476" s="98">
        <v>45411</v>
      </c>
      <c r="J1476" s="98" t="s">
        <v>62</v>
      </c>
      <c r="K1476" s="90"/>
      <c r="L1476" s="206"/>
      <c r="M1476" s="206"/>
      <c r="N1476" s="90"/>
      <c r="O1476" s="90"/>
      <c r="P1476" s="90"/>
      <c r="Q1476" s="90"/>
      <c r="R1476" s="90"/>
      <c r="S1476" s="107" t="str">
        <f t="shared" si="68"/>
        <v>Open PDFIR FINALLY.IR 1294 (S19.ARCH.06-05)(12-00)</v>
      </c>
    </row>
    <row r="1477" spans="1:19" ht="80.099999999999994" hidden="1" customHeight="1" x14ac:dyDescent="0.3">
      <c r="A1477" s="450">
        <f t="shared" si="67"/>
        <v>1472</v>
      </c>
      <c r="B1477" s="451" t="s">
        <v>9844</v>
      </c>
      <c r="D1477" s="108" t="s">
        <v>76</v>
      </c>
      <c r="E1477" s="108" t="s">
        <v>1545</v>
      </c>
      <c r="F1477" s="429" t="s">
        <v>9868</v>
      </c>
      <c r="G1477" s="105" t="s">
        <v>195</v>
      </c>
      <c r="H1477" s="106">
        <v>45411</v>
      </c>
      <c r="I1477" s="106">
        <v>45411</v>
      </c>
      <c r="J1477" s="98" t="s">
        <v>62</v>
      </c>
      <c r="K1477" s="288"/>
      <c r="L1477" s="493"/>
      <c r="M1477" s="497"/>
      <c r="N1477" s="194"/>
      <c r="O1477" s="194"/>
      <c r="P1477" s="194"/>
      <c r="Q1477" s="194"/>
      <c r="R1477" s="194"/>
      <c r="S1477" s="107" t="str">
        <f t="shared" si="68"/>
        <v>Open PDFIR FINALLY.IR 1884 (S19.CI.29-04)(10-00)</v>
      </c>
    </row>
    <row r="1478" spans="1:19" ht="80.099999999999994" hidden="1" customHeight="1" x14ac:dyDescent="0.3">
      <c r="A1478" s="450">
        <f t="shared" ref="A1478:A1541" si="69">ROW()-ROW($A$5)</f>
        <v>1473</v>
      </c>
      <c r="B1478" s="451" t="s">
        <v>7633</v>
      </c>
      <c r="D1478" s="103" t="s">
        <v>1634</v>
      </c>
      <c r="E1478" s="108" t="s">
        <v>1545</v>
      </c>
      <c r="F1478" s="429" t="s">
        <v>7641</v>
      </c>
      <c r="G1478" s="90" t="s">
        <v>195</v>
      </c>
      <c r="H1478" s="98">
        <v>45411</v>
      </c>
      <c r="I1478" s="98">
        <v>45411</v>
      </c>
      <c r="J1478" s="98" t="s">
        <v>62</v>
      </c>
      <c r="K1478" s="90"/>
      <c r="L1478" s="206"/>
      <c r="M1478" s="206"/>
      <c r="N1478" s="90"/>
      <c r="O1478" s="90"/>
      <c r="P1478" s="90"/>
      <c r="Q1478" s="90"/>
      <c r="R1478" s="90"/>
      <c r="S1478" s="107" t="str">
        <f t="shared" ref="S1478:S1541" si="70">IF(B1478&gt;0,HYPERLINK(CONCATENATE("PDFIR FINALLY/",B1478,".pdf"),CONCATENATE("Open PDFIR FINALLY.",B1478)),"")</f>
        <v>Open PDFIR FINALLY.IR 1472 (S19.CI.29-04)(12-00)</v>
      </c>
    </row>
    <row r="1479" spans="1:19" ht="80.099999999999994" hidden="1" customHeight="1" x14ac:dyDescent="0.3">
      <c r="A1479" s="450">
        <f t="shared" si="69"/>
        <v>1474</v>
      </c>
      <c r="B1479" s="451" t="s">
        <v>7678</v>
      </c>
      <c r="D1479" s="103" t="s">
        <v>1634</v>
      </c>
      <c r="E1479" s="108" t="s">
        <v>1545</v>
      </c>
      <c r="F1479" s="429" t="s">
        <v>7687</v>
      </c>
      <c r="G1479" s="90" t="s">
        <v>195</v>
      </c>
      <c r="H1479" s="98">
        <v>45412</v>
      </c>
      <c r="I1479" s="98">
        <v>45412</v>
      </c>
      <c r="J1479" s="98" t="s">
        <v>62</v>
      </c>
      <c r="K1479" s="90"/>
      <c r="L1479" s="206"/>
      <c r="M1479" s="206"/>
      <c r="N1479" s="90"/>
      <c r="O1479" s="90"/>
      <c r="P1479" s="90"/>
      <c r="Q1479" s="90"/>
      <c r="R1479" s="90"/>
      <c r="S1479" s="107" t="str">
        <f t="shared" si="70"/>
        <v>Open PDFIR FINALLY.IR 1487 (S19.CI.30-04)(12-00)</v>
      </c>
    </row>
    <row r="1480" spans="1:19" ht="79.5" hidden="1" customHeight="1" x14ac:dyDescent="0.3">
      <c r="A1480" s="450">
        <f t="shared" si="69"/>
        <v>1475</v>
      </c>
      <c r="B1480" s="451" t="s">
        <v>7520</v>
      </c>
      <c r="D1480" s="103" t="s">
        <v>1634</v>
      </c>
      <c r="E1480" s="108" t="s">
        <v>1545</v>
      </c>
      <c r="F1480" s="429" t="s">
        <v>7549</v>
      </c>
      <c r="G1480" s="90" t="s">
        <v>195</v>
      </c>
      <c r="H1480" s="98">
        <v>45412</v>
      </c>
      <c r="I1480" s="98">
        <v>45412</v>
      </c>
      <c r="J1480" s="98" t="s">
        <v>62</v>
      </c>
      <c r="K1480" s="90"/>
      <c r="L1480" s="206"/>
      <c r="M1480" s="206"/>
      <c r="N1480" s="90"/>
      <c r="O1480" s="90"/>
      <c r="P1480" s="90"/>
      <c r="Q1480" s="90"/>
      <c r="R1480" s="90"/>
      <c r="S1480" s="107" t="str">
        <f t="shared" si="70"/>
        <v>Open PDFIR FINALLY.IR 1448 (S19.CI.30-04)(12-00)</v>
      </c>
    </row>
    <row r="1481" spans="1:19" ht="79.5" hidden="1" customHeight="1" x14ac:dyDescent="0.3">
      <c r="A1481" s="450">
        <f t="shared" si="69"/>
        <v>1476</v>
      </c>
      <c r="B1481" s="451" t="s">
        <v>7331</v>
      </c>
      <c r="D1481" s="103" t="s">
        <v>2735</v>
      </c>
      <c r="E1481" s="108" t="s">
        <v>5106</v>
      </c>
      <c r="F1481" s="429" t="s">
        <v>7378</v>
      </c>
      <c r="G1481" s="90" t="s">
        <v>195</v>
      </c>
      <c r="H1481" s="98">
        <v>45412</v>
      </c>
      <c r="I1481" s="98">
        <v>45412</v>
      </c>
      <c r="J1481" s="98" t="s">
        <v>25</v>
      </c>
      <c r="K1481" s="90"/>
      <c r="L1481" s="206"/>
      <c r="M1481" s="206"/>
      <c r="N1481" s="90"/>
      <c r="O1481" s="90"/>
      <c r="P1481" s="90"/>
      <c r="Q1481" s="90"/>
      <c r="R1481" s="90"/>
      <c r="S1481" s="107" t="str">
        <f t="shared" si="70"/>
        <v>Open PDFIR FINALLY.IR 1371 (S19.ARCH.30-04)(12-00)</v>
      </c>
    </row>
    <row r="1482" spans="1:19" ht="80.099999999999994" hidden="1" customHeight="1" x14ac:dyDescent="0.3">
      <c r="A1482" s="450">
        <f t="shared" si="69"/>
        <v>1477</v>
      </c>
      <c r="B1482" s="451" t="s">
        <v>6753</v>
      </c>
      <c r="D1482" s="103" t="s">
        <v>4383</v>
      </c>
      <c r="E1482" s="108" t="s">
        <v>1545</v>
      </c>
      <c r="F1482" s="429" t="s">
        <v>6756</v>
      </c>
      <c r="G1482" s="90" t="s">
        <v>195</v>
      </c>
      <c r="H1482" s="98">
        <v>45412</v>
      </c>
      <c r="I1482" s="98">
        <v>45412</v>
      </c>
      <c r="J1482" s="98" t="s">
        <v>25</v>
      </c>
      <c r="K1482" s="90" t="s">
        <v>17</v>
      </c>
      <c r="L1482" s="206">
        <v>45563</v>
      </c>
      <c r="M1482" s="206">
        <v>45563</v>
      </c>
      <c r="N1482" s="90" t="s">
        <v>1671</v>
      </c>
      <c r="O1482" s="90"/>
      <c r="P1482" s="90"/>
      <c r="Q1482" s="90"/>
      <c r="R1482" s="90"/>
      <c r="S1482" s="107" t="str">
        <f t="shared" si="70"/>
        <v>Open PDFIR FINALLY.IR 1226 (S19.SU.30-04)(12-00)</v>
      </c>
    </row>
    <row r="1483" spans="1:19" ht="80.099999999999994" hidden="1" customHeight="1" x14ac:dyDescent="0.3">
      <c r="A1483" s="450">
        <f t="shared" si="69"/>
        <v>1478</v>
      </c>
      <c r="B1483" s="451" t="s">
        <v>7216</v>
      </c>
      <c r="D1483" s="103" t="s">
        <v>2735</v>
      </c>
      <c r="E1483" s="108" t="s">
        <v>5106</v>
      </c>
      <c r="F1483" s="429" t="s">
        <v>7258</v>
      </c>
      <c r="G1483" s="90" t="s">
        <v>195</v>
      </c>
      <c r="H1483" s="98">
        <v>45412</v>
      </c>
      <c r="I1483" s="98">
        <v>45412</v>
      </c>
      <c r="J1483" s="98" t="s">
        <v>1671</v>
      </c>
      <c r="K1483" s="90"/>
      <c r="L1483" s="206"/>
      <c r="M1483" s="206"/>
      <c r="N1483" s="90"/>
      <c r="O1483" s="90"/>
      <c r="P1483" s="90"/>
      <c r="Q1483" s="90"/>
      <c r="R1483" s="90"/>
      <c r="S1483" s="107" t="str">
        <f t="shared" si="70"/>
        <v>Open PDFIR FINALLY.IR 1318 (S19.ARCH.30-04)(12-00)</v>
      </c>
    </row>
    <row r="1484" spans="1:19" ht="80.099999999999994" hidden="1" customHeight="1" x14ac:dyDescent="0.3">
      <c r="A1484" s="450">
        <f t="shared" si="69"/>
        <v>1479</v>
      </c>
      <c r="B1484" s="451" t="s">
        <v>7334</v>
      </c>
      <c r="D1484" s="103" t="s">
        <v>2735</v>
      </c>
      <c r="E1484" s="108" t="s">
        <v>5106</v>
      </c>
      <c r="F1484" s="429" t="s">
        <v>7375</v>
      </c>
      <c r="G1484" s="90" t="s">
        <v>195</v>
      </c>
      <c r="H1484" s="98">
        <v>45413</v>
      </c>
      <c r="I1484" s="98">
        <v>45413</v>
      </c>
      <c r="J1484" s="98" t="s">
        <v>25</v>
      </c>
      <c r="K1484" s="90"/>
      <c r="L1484" s="206"/>
      <c r="M1484" s="206"/>
      <c r="N1484" s="90"/>
      <c r="O1484" s="90"/>
      <c r="P1484" s="90"/>
      <c r="Q1484" s="90"/>
      <c r="R1484" s="90"/>
      <c r="S1484" s="107" t="str">
        <f t="shared" si="70"/>
        <v>Open PDFIR FINALLY.IR 1374 (S19.ARCH.01-05)(12-00)</v>
      </c>
    </row>
    <row r="1485" spans="1:19" ht="80.099999999999994" hidden="1" customHeight="1" x14ac:dyDescent="0.3">
      <c r="A1485" s="450">
        <f t="shared" si="69"/>
        <v>1480</v>
      </c>
      <c r="B1485" s="451" t="s">
        <v>7515</v>
      </c>
      <c r="D1485" s="103" t="s">
        <v>2735</v>
      </c>
      <c r="E1485" s="108" t="s">
        <v>1545</v>
      </c>
      <c r="F1485" s="429" t="s">
        <v>7544</v>
      </c>
      <c r="G1485" s="90" t="s">
        <v>195</v>
      </c>
      <c r="H1485" s="98">
        <v>45413</v>
      </c>
      <c r="I1485" s="98">
        <v>45413</v>
      </c>
      <c r="J1485" s="98" t="s">
        <v>25</v>
      </c>
      <c r="K1485" s="90" t="s">
        <v>195</v>
      </c>
      <c r="L1485" s="206">
        <v>45528</v>
      </c>
      <c r="M1485" s="206">
        <v>45528</v>
      </c>
      <c r="N1485" s="90" t="s">
        <v>25</v>
      </c>
      <c r="O1485" s="90"/>
      <c r="P1485" s="90"/>
      <c r="Q1485" s="90"/>
      <c r="R1485" s="90"/>
      <c r="S1485" s="107" t="str">
        <f t="shared" si="70"/>
        <v>Open PDFIR FINALLY.IR 1443 (S19.ARCH.01-05)(12-00)</v>
      </c>
    </row>
    <row r="1486" spans="1:19" ht="80.099999999999994" hidden="1" customHeight="1" x14ac:dyDescent="0.3">
      <c r="A1486" s="450">
        <f t="shared" si="69"/>
        <v>1481</v>
      </c>
      <c r="B1486" s="451" t="s">
        <v>7622</v>
      </c>
      <c r="D1486" s="103" t="s">
        <v>1634</v>
      </c>
      <c r="E1486" s="108" t="s">
        <v>1545</v>
      </c>
      <c r="F1486" s="429" t="s">
        <v>7621</v>
      </c>
      <c r="G1486" s="90" t="s">
        <v>195</v>
      </c>
      <c r="H1486" s="98">
        <v>45413</v>
      </c>
      <c r="I1486" s="98">
        <v>45413</v>
      </c>
      <c r="J1486" s="98" t="s">
        <v>25</v>
      </c>
      <c r="K1486" s="90" t="s">
        <v>195</v>
      </c>
      <c r="L1486" s="206">
        <v>45535</v>
      </c>
      <c r="M1486" s="206">
        <v>45535</v>
      </c>
      <c r="N1486" s="90" t="s">
        <v>62</v>
      </c>
      <c r="O1486" s="90"/>
      <c r="P1486" s="90"/>
      <c r="Q1486" s="90"/>
      <c r="R1486" s="90"/>
      <c r="S1486" s="107" t="str">
        <f t="shared" si="70"/>
        <v>Open PDFIR FINALLY.IR 1467 (S19.CI.01-05)(12-00)</v>
      </c>
    </row>
    <row r="1487" spans="1:19" ht="80.099999999999994" hidden="1" customHeight="1" x14ac:dyDescent="0.3">
      <c r="A1487" s="450">
        <f t="shared" si="69"/>
        <v>1482</v>
      </c>
      <c r="B1487" s="451" t="s">
        <v>7094</v>
      </c>
      <c r="D1487" s="103" t="s">
        <v>3746</v>
      </c>
      <c r="E1487" s="108" t="s">
        <v>1545</v>
      </c>
      <c r="F1487" s="429" t="s">
        <v>7095</v>
      </c>
      <c r="G1487" s="90" t="s">
        <v>195</v>
      </c>
      <c r="H1487" s="98">
        <v>45413</v>
      </c>
      <c r="I1487" s="98">
        <v>45413</v>
      </c>
      <c r="J1487" s="98" t="s">
        <v>1671</v>
      </c>
      <c r="K1487" s="90"/>
      <c r="L1487" s="206"/>
      <c r="M1487" s="206"/>
      <c r="N1487" s="90"/>
      <c r="O1487" s="90"/>
      <c r="P1487" s="90"/>
      <c r="Q1487" s="90"/>
      <c r="R1487" s="90"/>
      <c r="S1487" s="107" t="str">
        <f t="shared" si="70"/>
        <v>Open PDFIR FINALLY.IR 06 (S19.MECH.01-05)(12-00)</v>
      </c>
    </row>
    <row r="1488" spans="1:19" ht="80.099999999999994" customHeight="1" x14ac:dyDescent="0.3">
      <c r="A1488" s="450">
        <f t="shared" si="69"/>
        <v>1483</v>
      </c>
      <c r="B1488" s="451" t="s">
        <v>6947</v>
      </c>
      <c r="D1488" s="103" t="s">
        <v>1140</v>
      </c>
      <c r="E1488" s="108" t="s">
        <v>1545</v>
      </c>
      <c r="F1488" s="429" t="s">
        <v>6950</v>
      </c>
      <c r="G1488" s="90" t="s">
        <v>195</v>
      </c>
      <c r="H1488" s="98">
        <v>45414</v>
      </c>
      <c r="I1488" s="98">
        <v>45414</v>
      </c>
      <c r="J1488" s="98" t="s">
        <v>1671</v>
      </c>
      <c r="K1488" s="90"/>
      <c r="L1488" s="206"/>
      <c r="M1488" s="206"/>
      <c r="N1488" s="90"/>
      <c r="O1488" s="90"/>
      <c r="P1488" s="90"/>
      <c r="Q1488" s="90"/>
      <c r="R1488" s="90"/>
      <c r="S1488" s="107" t="str">
        <f t="shared" si="70"/>
        <v>Open PDFIR FINALLY.IR 128 (S19.ELE.02-05)(10-00)</v>
      </c>
    </row>
    <row r="1489" spans="1:19" ht="80.099999999999994" customHeight="1" x14ac:dyDescent="0.3">
      <c r="A1489" s="450">
        <f t="shared" si="69"/>
        <v>1484</v>
      </c>
      <c r="B1489" s="451" t="s">
        <v>6948</v>
      </c>
      <c r="D1489" s="103" t="s">
        <v>1140</v>
      </c>
      <c r="E1489" s="108" t="s">
        <v>5106</v>
      </c>
      <c r="F1489" s="429" t="s">
        <v>6951</v>
      </c>
      <c r="G1489" s="90" t="s">
        <v>195</v>
      </c>
      <c r="H1489" s="98">
        <v>45414</v>
      </c>
      <c r="I1489" s="98">
        <v>45414</v>
      </c>
      <c r="J1489" s="98" t="s">
        <v>1671</v>
      </c>
      <c r="K1489" s="90"/>
      <c r="L1489" s="206"/>
      <c r="M1489" s="206"/>
      <c r="N1489" s="90"/>
      <c r="O1489" s="90"/>
      <c r="P1489" s="90"/>
      <c r="Q1489" s="90"/>
      <c r="R1489" s="90"/>
      <c r="S1489" s="107" t="str">
        <f t="shared" si="70"/>
        <v>Open PDFIR FINALLY.IR 129 (S19.ELE.02-05)(10-00)</v>
      </c>
    </row>
    <row r="1490" spans="1:19" ht="80.099999999999994" customHeight="1" x14ac:dyDescent="0.3">
      <c r="A1490" s="450">
        <f t="shared" si="69"/>
        <v>1485</v>
      </c>
      <c r="B1490" s="451" t="s">
        <v>6949</v>
      </c>
      <c r="D1490" s="103" t="s">
        <v>1140</v>
      </c>
      <c r="E1490" s="108" t="s">
        <v>5106</v>
      </c>
      <c r="F1490" s="429" t="s">
        <v>6952</v>
      </c>
      <c r="G1490" s="90" t="s">
        <v>195</v>
      </c>
      <c r="H1490" s="98">
        <v>45414</v>
      </c>
      <c r="I1490" s="98">
        <v>45414</v>
      </c>
      <c r="J1490" s="98" t="s">
        <v>1671</v>
      </c>
      <c r="K1490" s="90"/>
      <c r="L1490" s="206"/>
      <c r="M1490" s="206"/>
      <c r="N1490" s="90"/>
      <c r="O1490" s="90"/>
      <c r="P1490" s="90"/>
      <c r="Q1490" s="90"/>
      <c r="R1490" s="90"/>
      <c r="S1490" s="107" t="str">
        <f t="shared" si="70"/>
        <v>Open PDFIR FINALLY.IR 130 (S19.ELE.02-05)(10-00)</v>
      </c>
    </row>
    <row r="1491" spans="1:19" ht="80.099999999999994" hidden="1" customHeight="1" x14ac:dyDescent="0.3">
      <c r="A1491" s="450">
        <f t="shared" si="69"/>
        <v>1486</v>
      </c>
      <c r="B1491" s="451" t="s">
        <v>9141</v>
      </c>
      <c r="D1491" s="108" t="s">
        <v>4383</v>
      </c>
      <c r="E1491" s="108" t="s">
        <v>1545</v>
      </c>
      <c r="F1491" s="429" t="s">
        <v>9142</v>
      </c>
      <c r="G1491" s="90" t="s">
        <v>195</v>
      </c>
      <c r="H1491" s="106">
        <v>45414</v>
      </c>
      <c r="I1491" s="106">
        <v>45414</v>
      </c>
      <c r="J1491" s="98" t="s">
        <v>62</v>
      </c>
      <c r="K1491" s="288"/>
      <c r="L1491" s="288"/>
      <c r="M1491" s="208"/>
      <c r="N1491" s="194"/>
      <c r="O1491" s="194"/>
      <c r="P1491" s="194"/>
      <c r="Q1491" s="194"/>
      <c r="R1491" s="194"/>
      <c r="S1491" s="107" t="str">
        <f t="shared" si="70"/>
        <v>Open PDFIR FINALLY.IR 1710 (S19.SU.02-05)(12-00)</v>
      </c>
    </row>
    <row r="1492" spans="1:19" ht="80.099999999999994" hidden="1" customHeight="1" x14ac:dyDescent="0.3">
      <c r="A1492" s="450">
        <f t="shared" si="69"/>
        <v>1487</v>
      </c>
      <c r="B1492" s="451" t="s">
        <v>6996</v>
      </c>
      <c r="D1492" s="103" t="s">
        <v>1634</v>
      </c>
      <c r="E1492" s="108" t="s">
        <v>1545</v>
      </c>
      <c r="F1492" s="429" t="s">
        <v>6999</v>
      </c>
      <c r="G1492" s="90" t="s">
        <v>195</v>
      </c>
      <c r="H1492" s="98">
        <v>45414</v>
      </c>
      <c r="I1492" s="98">
        <v>45414</v>
      </c>
      <c r="J1492" s="98" t="s">
        <v>62</v>
      </c>
      <c r="K1492" s="90"/>
      <c r="L1492" s="206"/>
      <c r="M1492" s="206"/>
      <c r="N1492" s="90"/>
      <c r="O1492" s="90"/>
      <c r="P1492" s="90"/>
      <c r="Q1492" s="90"/>
      <c r="R1492" s="90"/>
      <c r="S1492" s="107" t="str">
        <f t="shared" si="70"/>
        <v>Open PDFIR FINALLY.IR 1262 (S19.CI.02-05)(12-00)</v>
      </c>
    </row>
    <row r="1493" spans="1:19" ht="80.099999999999994" hidden="1" customHeight="1" x14ac:dyDescent="0.3">
      <c r="A1493" s="450">
        <f t="shared" si="69"/>
        <v>1488</v>
      </c>
      <c r="B1493" s="451" t="s">
        <v>6944</v>
      </c>
      <c r="D1493" s="103" t="s">
        <v>1634</v>
      </c>
      <c r="E1493" s="108" t="s">
        <v>1545</v>
      </c>
      <c r="F1493" s="429" t="s">
        <v>6945</v>
      </c>
      <c r="G1493" s="90" t="s">
        <v>195</v>
      </c>
      <c r="H1493" s="98">
        <v>45414</v>
      </c>
      <c r="I1493" s="98">
        <v>45414</v>
      </c>
      <c r="J1493" s="98" t="s">
        <v>62</v>
      </c>
      <c r="K1493" s="90"/>
      <c r="L1493" s="206"/>
      <c r="M1493" s="206"/>
      <c r="N1493" s="90"/>
      <c r="O1493" s="90"/>
      <c r="P1493" s="90"/>
      <c r="Q1493" s="90"/>
      <c r="R1493" s="90"/>
      <c r="S1493" s="107" t="str">
        <f t="shared" si="70"/>
        <v>Open PDFIR FINALLY.IR 1240 (S19.CI.02-05)(12-00)</v>
      </c>
    </row>
    <row r="1494" spans="1:19" ht="80.099999999999994" hidden="1" customHeight="1" x14ac:dyDescent="0.3">
      <c r="A1494" s="450">
        <f t="shared" si="69"/>
        <v>1489</v>
      </c>
      <c r="B1494" s="451" t="s">
        <v>6956</v>
      </c>
      <c r="D1494" s="103" t="s">
        <v>1634</v>
      </c>
      <c r="E1494" s="108" t="s">
        <v>1545</v>
      </c>
      <c r="F1494" s="429" t="s">
        <v>6946</v>
      </c>
      <c r="G1494" s="90" t="s">
        <v>195</v>
      </c>
      <c r="H1494" s="98">
        <v>45414</v>
      </c>
      <c r="I1494" s="98">
        <v>45414</v>
      </c>
      <c r="J1494" s="98" t="s">
        <v>62</v>
      </c>
      <c r="K1494" s="90"/>
      <c r="L1494" s="206"/>
      <c r="M1494" s="206"/>
      <c r="N1494" s="90"/>
      <c r="O1494" s="90"/>
      <c r="P1494" s="90"/>
      <c r="Q1494" s="90"/>
      <c r="R1494" s="90"/>
      <c r="S1494" s="107" t="str">
        <f t="shared" si="70"/>
        <v>Open PDFIR FINALLY.IR 1241 (S19.CI.02-05)(12-00)</v>
      </c>
    </row>
    <row r="1495" spans="1:19" ht="80.099999999999994" hidden="1" customHeight="1" x14ac:dyDescent="0.3">
      <c r="A1495" s="450">
        <f t="shared" si="69"/>
        <v>1490</v>
      </c>
      <c r="B1495" s="451" t="s">
        <v>6995</v>
      </c>
      <c r="D1495" s="103" t="s">
        <v>1634</v>
      </c>
      <c r="E1495" s="108" t="s">
        <v>1545</v>
      </c>
      <c r="F1495" s="429" t="s">
        <v>7000</v>
      </c>
      <c r="G1495" s="90" t="s">
        <v>195</v>
      </c>
      <c r="H1495" s="98">
        <v>45414</v>
      </c>
      <c r="I1495" s="98">
        <v>45414</v>
      </c>
      <c r="J1495" s="98" t="s">
        <v>62</v>
      </c>
      <c r="K1495" s="90"/>
      <c r="L1495" s="206"/>
      <c r="M1495" s="206"/>
      <c r="N1495" s="90"/>
      <c r="O1495" s="90"/>
      <c r="P1495" s="90"/>
      <c r="Q1495" s="90"/>
      <c r="R1495" s="90"/>
      <c r="S1495" s="107" t="str">
        <f t="shared" si="70"/>
        <v>Open PDFIR FINALLY.IR 1261 (S19.CI.02-05)(12-00)</v>
      </c>
    </row>
    <row r="1496" spans="1:19" ht="80.099999999999994" hidden="1" customHeight="1" x14ac:dyDescent="0.3">
      <c r="A1496" s="450">
        <f t="shared" si="69"/>
        <v>1491</v>
      </c>
      <c r="B1496" s="451" t="s">
        <v>7623</v>
      </c>
      <c r="D1496" s="103" t="s">
        <v>1634</v>
      </c>
      <c r="E1496" s="108" t="s">
        <v>1545</v>
      </c>
      <c r="F1496" s="429" t="s">
        <v>7620</v>
      </c>
      <c r="G1496" s="90" t="s">
        <v>195</v>
      </c>
      <c r="H1496" s="98">
        <v>45414</v>
      </c>
      <c r="I1496" s="98">
        <v>45414</v>
      </c>
      <c r="J1496" s="98" t="s">
        <v>25</v>
      </c>
      <c r="K1496" s="90" t="s">
        <v>195</v>
      </c>
      <c r="L1496" s="206">
        <v>45535</v>
      </c>
      <c r="M1496" s="206">
        <v>45535</v>
      </c>
      <c r="N1496" s="90" t="s">
        <v>62</v>
      </c>
      <c r="O1496" s="90"/>
      <c r="P1496" s="90"/>
      <c r="Q1496" s="90"/>
      <c r="R1496" s="90"/>
      <c r="S1496" s="107" t="str">
        <f t="shared" si="70"/>
        <v>Open PDFIR FINALLY.IR 1466 (S19.CI.02-05)(12-00)</v>
      </c>
    </row>
    <row r="1497" spans="1:19" ht="80.099999999999994" hidden="1" customHeight="1" x14ac:dyDescent="0.3">
      <c r="A1497" s="450">
        <f t="shared" si="69"/>
        <v>1492</v>
      </c>
      <c r="B1497" s="451" t="s">
        <v>7217</v>
      </c>
      <c r="D1497" s="103" t="s">
        <v>2735</v>
      </c>
      <c r="E1497" s="108" t="s">
        <v>5106</v>
      </c>
      <c r="F1497" s="429" t="s">
        <v>7257</v>
      </c>
      <c r="G1497" s="90" t="s">
        <v>195</v>
      </c>
      <c r="H1497" s="98">
        <v>45414</v>
      </c>
      <c r="I1497" s="98">
        <v>45454</v>
      </c>
      <c r="J1497" s="98" t="s">
        <v>1671</v>
      </c>
      <c r="K1497" s="90"/>
      <c r="L1497" s="206"/>
      <c r="M1497" s="206"/>
      <c r="N1497" s="90"/>
      <c r="O1497" s="90"/>
      <c r="P1497" s="90"/>
      <c r="Q1497" s="90"/>
      <c r="R1497" s="90"/>
      <c r="S1497" s="107" t="str">
        <f t="shared" si="70"/>
        <v>Open PDFIR FINALLY.IR 1319 (S19.ARCH.02-05)(12-00)</v>
      </c>
    </row>
    <row r="1498" spans="1:19" ht="80.099999999999994" hidden="1" customHeight="1" x14ac:dyDescent="0.3">
      <c r="A1498" s="450">
        <f t="shared" si="69"/>
        <v>1493</v>
      </c>
      <c r="B1498" s="451" t="s">
        <v>7516</v>
      </c>
      <c r="D1498" s="103" t="s">
        <v>2735</v>
      </c>
      <c r="E1498" s="108" t="s">
        <v>1545</v>
      </c>
      <c r="F1498" s="429" t="s">
        <v>7545</v>
      </c>
      <c r="G1498" s="90" t="s">
        <v>195</v>
      </c>
      <c r="H1498" s="98">
        <v>45415</v>
      </c>
      <c r="I1498" s="98">
        <v>45415</v>
      </c>
      <c r="J1498" s="98" t="s">
        <v>25</v>
      </c>
      <c r="K1498" s="90" t="s">
        <v>195</v>
      </c>
      <c r="L1498" s="206">
        <v>45528</v>
      </c>
      <c r="M1498" s="206">
        <v>45528</v>
      </c>
      <c r="N1498" s="460" t="s">
        <v>1671</v>
      </c>
      <c r="O1498" s="90"/>
      <c r="P1498" s="90"/>
      <c r="Q1498" s="90"/>
      <c r="R1498" s="90"/>
      <c r="S1498" s="107" t="str">
        <f t="shared" si="70"/>
        <v>Open PDFIR FINALLY.IR 1444 (S19.ARCH.03-05)(12-00)</v>
      </c>
    </row>
    <row r="1499" spans="1:19" ht="80.099999999999994" hidden="1" customHeight="1" x14ac:dyDescent="0.3">
      <c r="A1499" s="450">
        <f t="shared" si="69"/>
        <v>1494</v>
      </c>
      <c r="B1499" s="451" t="s">
        <v>9845</v>
      </c>
      <c r="D1499" s="108" t="s">
        <v>76</v>
      </c>
      <c r="E1499" s="108" t="s">
        <v>1545</v>
      </c>
      <c r="F1499" s="429" t="s">
        <v>9867</v>
      </c>
      <c r="G1499" s="105" t="s">
        <v>195</v>
      </c>
      <c r="H1499" s="106">
        <v>45415</v>
      </c>
      <c r="I1499" s="106">
        <v>45415</v>
      </c>
      <c r="J1499" s="98" t="s">
        <v>62</v>
      </c>
      <c r="K1499" s="288"/>
      <c r="L1499" s="288"/>
      <c r="M1499" s="208"/>
      <c r="N1499" s="194"/>
      <c r="O1499" s="194"/>
      <c r="P1499" s="194"/>
      <c r="Q1499" s="194"/>
      <c r="R1499" s="194"/>
      <c r="S1499" s="107" t="str">
        <f t="shared" si="70"/>
        <v>Open PDFIR FINALLY.IR 1885 (S19.CI.03-05)(10-00)</v>
      </c>
    </row>
    <row r="1500" spans="1:19" ht="80.099999999999994" hidden="1" customHeight="1" x14ac:dyDescent="0.3">
      <c r="A1500" s="450">
        <f t="shared" si="69"/>
        <v>1495</v>
      </c>
      <c r="B1500" s="451" t="s">
        <v>9847</v>
      </c>
      <c r="D1500" s="108" t="s">
        <v>76</v>
      </c>
      <c r="E1500" s="108" t="s">
        <v>1545</v>
      </c>
      <c r="F1500" s="429" t="s">
        <v>9865</v>
      </c>
      <c r="G1500" s="105" t="s">
        <v>195</v>
      </c>
      <c r="H1500" s="106">
        <v>45415</v>
      </c>
      <c r="I1500" s="106">
        <v>45415</v>
      </c>
      <c r="J1500" s="98" t="s">
        <v>62</v>
      </c>
      <c r="K1500" s="288"/>
      <c r="L1500" s="288"/>
      <c r="M1500" s="208"/>
      <c r="N1500" s="194"/>
      <c r="O1500" s="194"/>
      <c r="P1500" s="194"/>
      <c r="Q1500" s="194"/>
      <c r="R1500" s="194"/>
      <c r="S1500" s="107" t="str">
        <f t="shared" si="70"/>
        <v>Open PDFIR FINALLY.IR 1887 (S19.CI.03-05)(10-00)</v>
      </c>
    </row>
    <row r="1501" spans="1:19" ht="80.099999999999994" hidden="1" customHeight="1" x14ac:dyDescent="0.3">
      <c r="A1501" s="450">
        <f t="shared" si="69"/>
        <v>1496</v>
      </c>
      <c r="B1501" s="451" t="s">
        <v>7082</v>
      </c>
      <c r="D1501" s="103" t="s">
        <v>4383</v>
      </c>
      <c r="E1501" s="108" t="s">
        <v>1545</v>
      </c>
      <c r="F1501" s="429" t="s">
        <v>7083</v>
      </c>
      <c r="G1501" s="90" t="s">
        <v>195</v>
      </c>
      <c r="H1501" s="98">
        <v>45416</v>
      </c>
      <c r="I1501" s="98">
        <v>45416</v>
      </c>
      <c r="J1501" s="98" t="s">
        <v>1671</v>
      </c>
      <c r="K1501" s="90"/>
      <c r="L1501" s="206"/>
      <c r="M1501" s="206"/>
      <c r="N1501" s="90"/>
      <c r="O1501" s="90"/>
      <c r="P1501" s="90"/>
      <c r="Q1501" s="90"/>
      <c r="R1501" s="90"/>
      <c r="S1501" s="107" t="str">
        <f t="shared" si="70"/>
        <v>Open PDFIR FINALLY.IR 1292 (S19.SU.04-05)(12-00)</v>
      </c>
    </row>
    <row r="1502" spans="1:19" ht="80.099999999999994" hidden="1" customHeight="1" x14ac:dyDescent="0.3">
      <c r="A1502" s="450">
        <f t="shared" si="69"/>
        <v>1497</v>
      </c>
      <c r="B1502" s="451" t="s">
        <v>7101</v>
      </c>
      <c r="D1502" s="103" t="s">
        <v>2735</v>
      </c>
      <c r="E1502" s="108" t="s">
        <v>5106</v>
      </c>
      <c r="F1502" s="429" t="s">
        <v>7105</v>
      </c>
      <c r="G1502" s="90" t="s">
        <v>195</v>
      </c>
      <c r="H1502" s="98">
        <v>45416</v>
      </c>
      <c r="I1502" s="98">
        <v>45416</v>
      </c>
      <c r="J1502" s="98" t="s">
        <v>25</v>
      </c>
      <c r="K1502" s="90" t="s">
        <v>17</v>
      </c>
      <c r="L1502" s="98">
        <v>45454</v>
      </c>
      <c r="M1502" s="98">
        <v>45454</v>
      </c>
      <c r="N1502" s="98" t="s">
        <v>62</v>
      </c>
      <c r="O1502" s="90"/>
      <c r="P1502" s="90"/>
      <c r="Q1502" s="90"/>
      <c r="R1502" s="90"/>
      <c r="S1502" s="107" t="str">
        <f t="shared" si="70"/>
        <v>Open PDFIR FINALLY.IR 1296 (S19.ARCH.04-05)(12-00)</v>
      </c>
    </row>
    <row r="1503" spans="1:19" ht="80.099999999999994" hidden="1" customHeight="1" x14ac:dyDescent="0.3">
      <c r="A1503" s="450">
        <f t="shared" si="69"/>
        <v>1498</v>
      </c>
      <c r="B1503" s="451" t="s">
        <v>6997</v>
      </c>
      <c r="D1503" s="103" t="s">
        <v>1634</v>
      </c>
      <c r="E1503" s="108" t="s">
        <v>1545</v>
      </c>
      <c r="F1503" s="429" t="s">
        <v>6998</v>
      </c>
      <c r="G1503" s="90" t="s">
        <v>195</v>
      </c>
      <c r="H1503" s="98">
        <v>45416</v>
      </c>
      <c r="I1503" s="98">
        <v>45416</v>
      </c>
      <c r="J1503" s="98" t="s">
        <v>62</v>
      </c>
      <c r="K1503" s="90"/>
      <c r="L1503" s="206"/>
      <c r="M1503" s="206"/>
      <c r="N1503" s="90"/>
      <c r="O1503" s="90"/>
      <c r="P1503" s="90"/>
      <c r="Q1503" s="90"/>
      <c r="R1503" s="90"/>
      <c r="S1503" s="107" t="str">
        <f t="shared" si="70"/>
        <v>Open PDFIR FINALLY.IR 1263 (S19.CI.04-05)(12-00)</v>
      </c>
    </row>
    <row r="1504" spans="1:19" ht="80.099999999999994" hidden="1" customHeight="1" x14ac:dyDescent="0.3">
      <c r="A1504" s="450">
        <f t="shared" si="69"/>
        <v>1499</v>
      </c>
      <c r="B1504" s="451" t="s">
        <v>7630</v>
      </c>
      <c r="D1504" s="103" t="s">
        <v>1634</v>
      </c>
      <c r="E1504" s="108" t="s">
        <v>1545</v>
      </c>
      <c r="F1504" s="429" t="s">
        <v>7619</v>
      </c>
      <c r="G1504" s="90" t="s">
        <v>195</v>
      </c>
      <c r="H1504" s="98">
        <v>45416</v>
      </c>
      <c r="I1504" s="98">
        <v>45416</v>
      </c>
      <c r="J1504" s="98" t="s">
        <v>25</v>
      </c>
      <c r="K1504" s="90" t="s">
        <v>195</v>
      </c>
      <c r="L1504" s="206">
        <v>45535</v>
      </c>
      <c r="M1504" s="206">
        <v>45535</v>
      </c>
      <c r="N1504" s="90" t="s">
        <v>62</v>
      </c>
      <c r="O1504" s="90"/>
      <c r="P1504" s="90"/>
      <c r="Q1504" s="90"/>
      <c r="R1504" s="90"/>
      <c r="S1504" s="107" t="str">
        <f t="shared" si="70"/>
        <v>Open PDFIR FINALLY.IR 1465 (S19.CI.04-05)(12-00)</v>
      </c>
    </row>
    <row r="1505" spans="1:19" ht="80.099999999999994" hidden="1" customHeight="1" x14ac:dyDescent="0.3">
      <c r="A1505" s="450">
        <f t="shared" si="69"/>
        <v>1500</v>
      </c>
      <c r="B1505" s="451" t="s">
        <v>7085</v>
      </c>
      <c r="D1505" s="103" t="s">
        <v>4383</v>
      </c>
      <c r="E1505" s="108" t="s">
        <v>1545</v>
      </c>
      <c r="F1505" s="429" t="s">
        <v>7084</v>
      </c>
      <c r="G1505" s="90" t="s">
        <v>195</v>
      </c>
      <c r="H1505" s="98">
        <v>45417</v>
      </c>
      <c r="I1505" s="98">
        <v>45417</v>
      </c>
      <c r="J1505" s="98" t="s">
        <v>62</v>
      </c>
      <c r="K1505" s="90"/>
      <c r="L1505" s="206"/>
      <c r="M1505" s="206"/>
      <c r="N1505" s="90"/>
      <c r="O1505" s="90"/>
      <c r="P1505" s="90"/>
      <c r="Q1505" s="90"/>
      <c r="R1505" s="90"/>
      <c r="S1505" s="107" t="str">
        <f t="shared" si="70"/>
        <v>Open PDFIR FINALLY.IR 1293 (S19.SU.05-05)(12-00)</v>
      </c>
    </row>
    <row r="1506" spans="1:19" ht="80.099999999999994" hidden="1" customHeight="1" x14ac:dyDescent="0.3">
      <c r="A1506" s="450">
        <f t="shared" si="69"/>
        <v>1501</v>
      </c>
      <c r="B1506" s="451" t="s">
        <v>7026</v>
      </c>
      <c r="D1506" s="103" t="s">
        <v>1634</v>
      </c>
      <c r="E1506" s="108" t="s">
        <v>1545</v>
      </c>
      <c r="F1506" s="429" t="s">
        <v>7027</v>
      </c>
      <c r="G1506" s="90" t="s">
        <v>195</v>
      </c>
      <c r="H1506" s="98">
        <v>45417</v>
      </c>
      <c r="I1506" s="98">
        <v>45417</v>
      </c>
      <c r="J1506" s="98" t="s">
        <v>62</v>
      </c>
      <c r="K1506" s="90"/>
      <c r="L1506" s="206"/>
      <c r="M1506" s="206"/>
      <c r="N1506" s="90"/>
      <c r="O1506" s="90"/>
      <c r="P1506" s="90"/>
      <c r="Q1506" s="90"/>
      <c r="R1506" s="90"/>
      <c r="S1506" s="107" t="str">
        <f t="shared" si="70"/>
        <v>Open PDFIR FINALLY.IR 1264 (S19.ARCH.05-05)(12-00)</v>
      </c>
    </row>
    <row r="1507" spans="1:19" ht="80.099999999999994" hidden="1" customHeight="1" x14ac:dyDescent="0.3">
      <c r="A1507" s="450">
        <f t="shared" si="69"/>
        <v>1502</v>
      </c>
      <c r="B1507" s="451" t="s">
        <v>7628</v>
      </c>
      <c r="D1507" s="103" t="s">
        <v>1634</v>
      </c>
      <c r="E1507" s="108" t="s">
        <v>1545</v>
      </c>
      <c r="F1507" s="429" t="s">
        <v>7617</v>
      </c>
      <c r="G1507" s="90" t="s">
        <v>195</v>
      </c>
      <c r="H1507" s="98">
        <v>45418</v>
      </c>
      <c r="I1507" s="98">
        <v>45418</v>
      </c>
      <c r="J1507" s="98" t="s">
        <v>25</v>
      </c>
      <c r="K1507" s="90" t="s">
        <v>195</v>
      </c>
      <c r="L1507" s="206">
        <v>45535</v>
      </c>
      <c r="M1507" s="206">
        <v>45535</v>
      </c>
      <c r="N1507" s="90" t="s">
        <v>62</v>
      </c>
      <c r="O1507" s="90"/>
      <c r="P1507" s="90"/>
      <c r="Q1507" s="90"/>
      <c r="R1507" s="90"/>
      <c r="S1507" s="107" t="str">
        <f t="shared" si="70"/>
        <v>Open PDFIR FINALLY.IR 1463 (S19.CI.06-05)(12-00)</v>
      </c>
    </row>
    <row r="1508" spans="1:19" ht="80.099999999999994" hidden="1" customHeight="1" x14ac:dyDescent="0.3">
      <c r="A1508" s="450">
        <f t="shared" si="69"/>
        <v>1503</v>
      </c>
      <c r="B1508" s="451" t="s">
        <v>9846</v>
      </c>
      <c r="D1508" s="108" t="s">
        <v>76</v>
      </c>
      <c r="E1508" s="108" t="s">
        <v>1545</v>
      </c>
      <c r="F1508" s="429" t="s">
        <v>9866</v>
      </c>
      <c r="G1508" s="105" t="s">
        <v>195</v>
      </c>
      <c r="H1508" s="106">
        <v>45418</v>
      </c>
      <c r="I1508" s="106">
        <v>45418</v>
      </c>
      <c r="J1508" s="98" t="s">
        <v>62</v>
      </c>
      <c r="K1508" s="288"/>
      <c r="L1508" s="288"/>
      <c r="M1508" s="208"/>
      <c r="N1508" s="194"/>
      <c r="O1508" s="194"/>
      <c r="P1508" s="194"/>
      <c r="Q1508" s="194"/>
      <c r="R1508" s="194"/>
      <c r="S1508" s="107" t="str">
        <f t="shared" si="70"/>
        <v>Open PDFIR FINALLY.IR 1886 (S19.CI.06-05)(10-00)</v>
      </c>
    </row>
    <row r="1509" spans="1:19" ht="80.099999999999994" hidden="1" customHeight="1" x14ac:dyDescent="0.3">
      <c r="A1509" s="450">
        <f t="shared" si="69"/>
        <v>1504</v>
      </c>
      <c r="B1509" s="451" t="s">
        <v>7100</v>
      </c>
      <c r="D1509" s="103" t="s">
        <v>2735</v>
      </c>
      <c r="E1509" s="108" t="s">
        <v>5106</v>
      </c>
      <c r="F1509" s="429" t="s">
        <v>7106</v>
      </c>
      <c r="G1509" s="90" t="s">
        <v>195</v>
      </c>
      <c r="H1509" s="98">
        <v>45418</v>
      </c>
      <c r="I1509" s="98">
        <v>45418</v>
      </c>
      <c r="J1509" s="98" t="s">
        <v>62</v>
      </c>
      <c r="K1509" s="90"/>
      <c r="L1509" s="206"/>
      <c r="M1509" s="206"/>
      <c r="N1509" s="90"/>
      <c r="O1509" s="90"/>
      <c r="P1509" s="90"/>
      <c r="Q1509" s="90"/>
      <c r="R1509" s="90"/>
      <c r="S1509" s="107" t="str">
        <f t="shared" si="70"/>
        <v>Open PDFIR FINALLY.IR 1297 (S19.ARCH.06-05)(12-00)</v>
      </c>
    </row>
    <row r="1510" spans="1:19" ht="80.099999999999994" hidden="1" customHeight="1" x14ac:dyDescent="0.3">
      <c r="A1510" s="450">
        <f t="shared" si="69"/>
        <v>1505</v>
      </c>
      <c r="B1510" s="451" t="s">
        <v>7102</v>
      </c>
      <c r="D1510" s="103" t="s">
        <v>2735</v>
      </c>
      <c r="E1510" s="108" t="s">
        <v>5106</v>
      </c>
      <c r="F1510" s="429" t="s">
        <v>7104</v>
      </c>
      <c r="G1510" s="90" t="s">
        <v>195</v>
      </c>
      <c r="H1510" s="98">
        <v>45418</v>
      </c>
      <c r="I1510" s="98">
        <v>45418</v>
      </c>
      <c r="J1510" s="98" t="s">
        <v>62</v>
      </c>
      <c r="K1510" s="90"/>
      <c r="L1510" s="494"/>
      <c r="M1510" s="494"/>
      <c r="N1510" s="488"/>
      <c r="O1510" s="90"/>
      <c r="P1510" s="90"/>
      <c r="Q1510" s="90"/>
      <c r="R1510" s="90"/>
      <c r="S1510" s="107" t="str">
        <f t="shared" si="70"/>
        <v>Open PDFIR FINALLY.IR 1295 (S19.ARCH.06-05)(12-00)</v>
      </c>
    </row>
    <row r="1511" spans="1:19" ht="80.099999999999994" hidden="1" customHeight="1" x14ac:dyDescent="0.3">
      <c r="A1511" s="450">
        <f t="shared" si="69"/>
        <v>1506</v>
      </c>
      <c r="B1511" s="451" t="s">
        <v>9842</v>
      </c>
      <c r="D1511" s="103" t="s">
        <v>76</v>
      </c>
      <c r="E1511" s="108" t="s">
        <v>1545</v>
      </c>
      <c r="F1511" s="429" t="s">
        <v>9841</v>
      </c>
      <c r="G1511" s="90" t="s">
        <v>195</v>
      </c>
      <c r="H1511" s="98">
        <v>45418</v>
      </c>
      <c r="I1511" s="98">
        <v>45418</v>
      </c>
      <c r="J1511" s="98" t="s">
        <v>62</v>
      </c>
      <c r="K1511" s="90"/>
      <c r="L1511" s="206"/>
      <c r="M1511" s="206"/>
      <c r="N1511" s="90"/>
      <c r="O1511" s="90"/>
      <c r="P1511" s="90"/>
      <c r="Q1511" s="90"/>
      <c r="R1511" s="90"/>
      <c r="S1511" s="107" t="str">
        <f t="shared" si="70"/>
        <v>Open PDFIR FINALLY.IR 1060 (S19.CI.06-05)(10-00)</v>
      </c>
    </row>
    <row r="1512" spans="1:19" ht="80.099999999999994" hidden="1" customHeight="1" x14ac:dyDescent="0.3">
      <c r="A1512" s="450">
        <f t="shared" si="69"/>
        <v>1507</v>
      </c>
      <c r="B1512" s="451" t="s">
        <v>9591</v>
      </c>
      <c r="D1512" s="108" t="s">
        <v>76</v>
      </c>
      <c r="E1512" s="108" t="s">
        <v>1545</v>
      </c>
      <c r="F1512" s="429" t="s">
        <v>9594</v>
      </c>
      <c r="G1512" s="90" t="s">
        <v>195</v>
      </c>
      <c r="H1512" s="106">
        <v>45418</v>
      </c>
      <c r="I1512" s="106">
        <v>45418</v>
      </c>
      <c r="J1512" s="98" t="s">
        <v>62</v>
      </c>
      <c r="K1512" s="288"/>
      <c r="L1512" s="288"/>
      <c r="M1512" s="208"/>
      <c r="N1512" s="194"/>
      <c r="O1512" s="194"/>
      <c r="P1512" s="194"/>
      <c r="Q1512" s="194"/>
      <c r="R1512" s="194"/>
      <c r="S1512" s="107" t="str">
        <f t="shared" si="70"/>
        <v>Open PDFIR FINALLY.IR 1834 (S19.CI.06-05)(12-00)</v>
      </c>
    </row>
    <row r="1513" spans="1:19" ht="80.099999999999994" hidden="1" customHeight="1" x14ac:dyDescent="0.3">
      <c r="A1513" s="450">
        <f t="shared" si="69"/>
        <v>1508</v>
      </c>
      <c r="B1513" s="451" t="s">
        <v>9593</v>
      </c>
      <c r="D1513" s="108" t="s">
        <v>76</v>
      </c>
      <c r="E1513" s="108" t="s">
        <v>1545</v>
      </c>
      <c r="F1513" s="429" t="s">
        <v>9596</v>
      </c>
      <c r="G1513" s="90" t="s">
        <v>195</v>
      </c>
      <c r="H1513" s="106">
        <v>45418</v>
      </c>
      <c r="I1513" s="106">
        <v>45418</v>
      </c>
      <c r="J1513" s="98" t="s">
        <v>62</v>
      </c>
      <c r="K1513" s="288"/>
      <c r="L1513" s="288"/>
      <c r="M1513" s="208"/>
      <c r="N1513" s="194"/>
      <c r="O1513" s="194"/>
      <c r="P1513" s="194"/>
      <c r="Q1513" s="194"/>
      <c r="R1513" s="194"/>
      <c r="S1513" s="107" t="str">
        <f t="shared" si="70"/>
        <v>Open PDFIR FINALLY.IR 1836 (S19.CI.06-05)(12-00)</v>
      </c>
    </row>
    <row r="1514" spans="1:19" ht="80.099999999999994" hidden="1" customHeight="1" x14ac:dyDescent="0.3">
      <c r="A1514" s="450">
        <f t="shared" si="69"/>
        <v>1509</v>
      </c>
      <c r="B1514" s="451" t="s">
        <v>7703</v>
      </c>
      <c r="D1514" s="103" t="s">
        <v>1634</v>
      </c>
      <c r="E1514" s="108" t="s">
        <v>5106</v>
      </c>
      <c r="F1514" s="429" t="s">
        <v>7297</v>
      </c>
      <c r="G1514" s="90" t="s">
        <v>195</v>
      </c>
      <c r="H1514" s="98">
        <v>45418</v>
      </c>
      <c r="I1514" s="98">
        <v>45418</v>
      </c>
      <c r="J1514" s="98" t="s">
        <v>1671</v>
      </c>
      <c r="K1514" s="90"/>
      <c r="L1514" s="206"/>
      <c r="M1514" s="206"/>
      <c r="N1514" s="90"/>
      <c r="O1514" s="90"/>
      <c r="P1514" s="90"/>
      <c r="Q1514" s="90"/>
      <c r="R1514" s="90"/>
      <c r="S1514" s="107" t="str">
        <f t="shared" si="70"/>
        <v>Open PDFIR FINALLY.IR 1365 (S19.CI.06-05)(12-00)</v>
      </c>
    </row>
    <row r="1515" spans="1:19" ht="80.099999999999994" hidden="1" customHeight="1" x14ac:dyDescent="0.3">
      <c r="A1515" s="450">
        <f t="shared" si="69"/>
        <v>1510</v>
      </c>
      <c r="B1515" s="451" t="s">
        <v>7517</v>
      </c>
      <c r="D1515" s="103" t="s">
        <v>2735</v>
      </c>
      <c r="E1515" s="108" t="s">
        <v>1545</v>
      </c>
      <c r="F1515" s="429" t="s">
        <v>7546</v>
      </c>
      <c r="G1515" s="90" t="s">
        <v>195</v>
      </c>
      <c r="H1515" s="98">
        <v>45419</v>
      </c>
      <c r="I1515" s="98">
        <v>45419</v>
      </c>
      <c r="J1515" s="98" t="s">
        <v>25</v>
      </c>
      <c r="K1515" s="90" t="s">
        <v>195</v>
      </c>
      <c r="L1515" s="206">
        <v>45528</v>
      </c>
      <c r="M1515" s="206">
        <v>45528</v>
      </c>
      <c r="N1515" s="460" t="s">
        <v>1671</v>
      </c>
      <c r="O1515" s="90"/>
      <c r="P1515" s="90"/>
      <c r="Q1515" s="90"/>
      <c r="R1515" s="90"/>
      <c r="S1515" s="107" t="str">
        <f t="shared" si="70"/>
        <v>Open PDFIR FINALLY.IR 1445 (S19.ARCH.07-05)(12-00)</v>
      </c>
    </row>
    <row r="1516" spans="1:19" ht="80.099999999999994" hidden="1" customHeight="1" x14ac:dyDescent="0.3">
      <c r="A1516" s="450">
        <f t="shared" si="69"/>
        <v>1511</v>
      </c>
      <c r="B1516" s="451" t="s">
        <v>7215</v>
      </c>
      <c r="D1516" s="103" t="s">
        <v>2735</v>
      </c>
      <c r="E1516" s="108" t="s">
        <v>5106</v>
      </c>
      <c r="F1516" s="429" t="s">
        <v>7259</v>
      </c>
      <c r="G1516" s="90" t="s">
        <v>195</v>
      </c>
      <c r="H1516" s="98">
        <v>45419</v>
      </c>
      <c r="I1516" s="98">
        <v>45419</v>
      </c>
      <c r="J1516" s="98" t="s">
        <v>1671</v>
      </c>
      <c r="K1516" s="90"/>
      <c r="L1516" s="206"/>
      <c r="M1516" s="206"/>
      <c r="N1516" s="90"/>
      <c r="O1516" s="90"/>
      <c r="P1516" s="90"/>
      <c r="Q1516" s="90"/>
      <c r="R1516" s="90"/>
      <c r="S1516" s="107" t="str">
        <f t="shared" si="70"/>
        <v>Open PDFIR FINALLY.IR 1317 (S19.ARCH.07-05)(12-00)</v>
      </c>
    </row>
    <row r="1517" spans="1:19" ht="80.099999999999994" customHeight="1" x14ac:dyDescent="0.3">
      <c r="A1517" s="450">
        <f t="shared" si="69"/>
        <v>1512</v>
      </c>
      <c r="B1517" s="451" t="s">
        <v>7096</v>
      </c>
      <c r="D1517" s="103" t="s">
        <v>1140</v>
      </c>
      <c r="E1517" s="108" t="s">
        <v>5106</v>
      </c>
      <c r="F1517" s="429" t="s">
        <v>7097</v>
      </c>
      <c r="G1517" s="90" t="s">
        <v>195</v>
      </c>
      <c r="H1517" s="98">
        <v>45420</v>
      </c>
      <c r="I1517" s="98">
        <v>45420</v>
      </c>
      <c r="J1517" s="98" t="s">
        <v>1671</v>
      </c>
      <c r="K1517" s="90"/>
      <c r="L1517" s="206"/>
      <c r="M1517" s="206"/>
      <c r="N1517" s="90"/>
      <c r="O1517" s="90"/>
      <c r="P1517" s="90"/>
      <c r="Q1517" s="90"/>
      <c r="R1517" s="90"/>
      <c r="S1517" s="107" t="str">
        <f t="shared" si="70"/>
        <v>Open PDFIR FINALLY.IR 131 (S19.ELE.08-05)(10-00)</v>
      </c>
    </row>
    <row r="1518" spans="1:19" ht="80.099999999999994" hidden="1" customHeight="1" x14ac:dyDescent="0.3">
      <c r="A1518" s="450">
        <f t="shared" si="69"/>
        <v>1513</v>
      </c>
      <c r="B1518" s="451" t="s">
        <v>9143</v>
      </c>
      <c r="D1518" s="108" t="s">
        <v>4383</v>
      </c>
      <c r="E1518" s="108" t="s">
        <v>1545</v>
      </c>
      <c r="F1518" s="429" t="s">
        <v>9144</v>
      </c>
      <c r="G1518" s="90" t="s">
        <v>195</v>
      </c>
      <c r="H1518" s="106">
        <v>45420</v>
      </c>
      <c r="I1518" s="106">
        <v>45420</v>
      </c>
      <c r="J1518" s="98" t="s">
        <v>62</v>
      </c>
      <c r="K1518" s="288"/>
      <c r="L1518" s="493"/>
      <c r="M1518" s="497"/>
      <c r="N1518" s="499"/>
      <c r="O1518" s="194"/>
      <c r="P1518" s="194"/>
      <c r="Q1518" s="194"/>
      <c r="R1518" s="194"/>
      <c r="S1518" s="107" t="str">
        <f t="shared" si="70"/>
        <v>Open PDFIR FINALLY.IR 1711 (S19.SU.08-05)(12-00)</v>
      </c>
    </row>
    <row r="1519" spans="1:19" ht="80.099999999999994" hidden="1" customHeight="1" x14ac:dyDescent="0.3">
      <c r="A1519" s="450">
        <f t="shared" si="69"/>
        <v>1514</v>
      </c>
      <c r="B1519" s="451" t="s">
        <v>7218</v>
      </c>
      <c r="D1519" s="103" t="s">
        <v>2735</v>
      </c>
      <c r="E1519" s="108" t="s">
        <v>5106</v>
      </c>
      <c r="F1519" s="429" t="s">
        <v>8018</v>
      </c>
      <c r="G1519" s="90" t="s">
        <v>195</v>
      </c>
      <c r="H1519" s="98">
        <v>45420</v>
      </c>
      <c r="I1519" s="98">
        <v>45454</v>
      </c>
      <c r="J1519" s="98" t="s">
        <v>1671</v>
      </c>
      <c r="K1519" s="90"/>
      <c r="L1519" s="206"/>
      <c r="M1519" s="206"/>
      <c r="N1519" s="90"/>
      <c r="O1519" s="90"/>
      <c r="P1519" s="90"/>
      <c r="Q1519" s="90"/>
      <c r="R1519" s="90"/>
      <c r="S1519" s="107" t="str">
        <f t="shared" si="70"/>
        <v>Open PDFIR FINALLY.IR 1320 (S19.ARCH.08-05)(12-00)</v>
      </c>
    </row>
    <row r="1520" spans="1:19" ht="80.099999999999994" hidden="1" customHeight="1" x14ac:dyDescent="0.3">
      <c r="A1520" s="450">
        <f t="shared" si="69"/>
        <v>1515</v>
      </c>
      <c r="B1520" s="451" t="s">
        <v>9965</v>
      </c>
      <c r="D1520" s="108" t="s">
        <v>76</v>
      </c>
      <c r="E1520" s="108" t="s">
        <v>1545</v>
      </c>
      <c r="F1520" s="429" t="s">
        <v>9974</v>
      </c>
      <c r="G1520" s="105" t="s">
        <v>195</v>
      </c>
      <c r="H1520" s="106">
        <v>45420</v>
      </c>
      <c r="I1520" s="106">
        <v>45420</v>
      </c>
      <c r="J1520" s="98" t="s">
        <v>62</v>
      </c>
      <c r="K1520" s="288"/>
      <c r="L1520" s="288"/>
      <c r="M1520" s="208"/>
      <c r="N1520" s="194"/>
      <c r="O1520" s="194"/>
      <c r="P1520" s="194"/>
      <c r="Q1520" s="194"/>
      <c r="R1520" s="194"/>
      <c r="S1520" s="107" t="str">
        <f t="shared" si="70"/>
        <v>Open PDFIR FINALLY.IR 1901 (S19.CI.08-05)(12-00)</v>
      </c>
    </row>
    <row r="1521" spans="1:19" ht="80.099999999999994" hidden="1" customHeight="1" x14ac:dyDescent="0.3">
      <c r="A1521" s="450">
        <f t="shared" si="69"/>
        <v>1516</v>
      </c>
      <c r="B1521" s="451" t="s">
        <v>7702</v>
      </c>
      <c r="D1521" s="103" t="s">
        <v>1634</v>
      </c>
      <c r="E1521" s="108" t="s">
        <v>5106</v>
      </c>
      <c r="F1521" s="429" t="s">
        <v>7296</v>
      </c>
      <c r="G1521" s="90" t="s">
        <v>195</v>
      </c>
      <c r="H1521" s="98">
        <v>45420</v>
      </c>
      <c r="I1521" s="98">
        <v>45420</v>
      </c>
      <c r="J1521" s="98" t="s">
        <v>1671</v>
      </c>
      <c r="K1521" s="90"/>
      <c r="L1521" s="206"/>
      <c r="M1521" s="206"/>
      <c r="N1521" s="90"/>
      <c r="O1521" s="90"/>
      <c r="P1521" s="90"/>
      <c r="Q1521" s="90"/>
      <c r="R1521" s="90"/>
      <c r="S1521" s="107" t="str">
        <f t="shared" si="70"/>
        <v>Open PDFIR FINALLY.IR 1366 (S19.CI.08-05)(12-00)</v>
      </c>
    </row>
    <row r="1522" spans="1:19" ht="80.099999999999994" hidden="1" customHeight="1" x14ac:dyDescent="0.3">
      <c r="A1522" s="450">
        <f t="shared" si="69"/>
        <v>1517</v>
      </c>
      <c r="B1522" s="451" t="s">
        <v>7113</v>
      </c>
      <c r="D1522" s="103" t="s">
        <v>2735</v>
      </c>
      <c r="E1522" s="108" t="s">
        <v>5106</v>
      </c>
      <c r="F1522" s="429" t="s">
        <v>7114</v>
      </c>
      <c r="G1522" s="90" t="s">
        <v>195</v>
      </c>
      <c r="H1522" s="98">
        <v>45420</v>
      </c>
      <c r="I1522" s="98">
        <v>45420</v>
      </c>
      <c r="J1522" s="98" t="s">
        <v>25</v>
      </c>
      <c r="K1522" s="90" t="s">
        <v>17</v>
      </c>
      <c r="L1522" s="98">
        <v>45454</v>
      </c>
      <c r="M1522" s="98">
        <v>45454</v>
      </c>
      <c r="N1522" s="98" t="s">
        <v>1671</v>
      </c>
      <c r="O1522" s="90"/>
      <c r="P1522" s="90"/>
      <c r="Q1522" s="90"/>
      <c r="R1522" s="90"/>
      <c r="S1522" s="107" t="str">
        <f t="shared" si="70"/>
        <v>Open PDFIR FINALLY.IR 1300 (S19.ARCH.08-05)(12-00)</v>
      </c>
    </row>
    <row r="1523" spans="1:19" ht="80.099999999999994" hidden="1" customHeight="1" x14ac:dyDescent="0.3">
      <c r="A1523" s="450">
        <f t="shared" si="69"/>
        <v>1518</v>
      </c>
      <c r="B1523" s="451" t="s">
        <v>7112</v>
      </c>
      <c r="D1523" s="103" t="s">
        <v>2735</v>
      </c>
      <c r="E1523" s="108" t="s">
        <v>5106</v>
      </c>
      <c r="F1523" s="429" t="s">
        <v>7115</v>
      </c>
      <c r="G1523" s="90" t="s">
        <v>195</v>
      </c>
      <c r="H1523" s="98">
        <v>45420</v>
      </c>
      <c r="I1523" s="98">
        <v>45420</v>
      </c>
      <c r="J1523" s="98" t="s">
        <v>25</v>
      </c>
      <c r="K1523" s="90" t="s">
        <v>17</v>
      </c>
      <c r="L1523" s="98">
        <v>45454</v>
      </c>
      <c r="M1523" s="98">
        <v>45454</v>
      </c>
      <c r="N1523" s="98" t="s">
        <v>1671</v>
      </c>
      <c r="O1523" s="90"/>
      <c r="P1523" s="90"/>
      <c r="Q1523" s="90"/>
      <c r="R1523" s="90"/>
      <c r="S1523" s="107" t="str">
        <f t="shared" si="70"/>
        <v>Open PDFIR FINALLY.IR 1299 (S19.ARCH.08-05)(12-00)</v>
      </c>
    </row>
    <row r="1524" spans="1:19" ht="80.099999999999994" hidden="1" customHeight="1" x14ac:dyDescent="0.3">
      <c r="A1524" s="450">
        <f t="shared" si="69"/>
        <v>1519</v>
      </c>
      <c r="B1524" s="451" t="s">
        <v>10313</v>
      </c>
      <c r="D1524" s="108" t="s">
        <v>4383</v>
      </c>
      <c r="E1524" s="108" t="s">
        <v>1545</v>
      </c>
      <c r="F1524" s="429" t="s">
        <v>8669</v>
      </c>
      <c r="G1524" s="90" t="s">
        <v>195</v>
      </c>
      <c r="H1524" s="98">
        <v>45420</v>
      </c>
      <c r="I1524" s="98">
        <v>45420</v>
      </c>
      <c r="J1524" s="98" t="s">
        <v>62</v>
      </c>
      <c r="K1524" s="206"/>
      <c r="L1524" s="494"/>
      <c r="M1524" s="494"/>
      <c r="N1524" s="488"/>
      <c r="O1524" s="90"/>
      <c r="P1524" s="90"/>
      <c r="Q1524" s="90"/>
      <c r="R1524" s="90"/>
      <c r="S1524" s="107" t="str">
        <f t="shared" si="70"/>
        <v>Open PDFIR FINALLY.IR 1626 (S19.SU.05-08)(12-00)</v>
      </c>
    </row>
    <row r="1525" spans="1:19" ht="80.099999999999994" hidden="1" customHeight="1" x14ac:dyDescent="0.3">
      <c r="A1525" s="450">
        <f t="shared" si="69"/>
        <v>1520</v>
      </c>
      <c r="B1525" s="451" t="s">
        <v>7219</v>
      </c>
      <c r="D1525" s="103" t="s">
        <v>2735</v>
      </c>
      <c r="E1525" s="108" t="s">
        <v>5106</v>
      </c>
      <c r="F1525" s="429" t="s">
        <v>7255</v>
      </c>
      <c r="G1525" s="90" t="s">
        <v>195</v>
      </c>
      <c r="H1525" s="98">
        <v>45421</v>
      </c>
      <c r="I1525" s="98">
        <v>45454</v>
      </c>
      <c r="J1525" s="98" t="s">
        <v>1671</v>
      </c>
      <c r="K1525" s="90"/>
      <c r="L1525" s="494"/>
      <c r="M1525" s="494"/>
      <c r="N1525" s="488"/>
      <c r="O1525" s="90"/>
      <c r="P1525" s="90"/>
      <c r="Q1525" s="90"/>
      <c r="R1525" s="90"/>
      <c r="S1525" s="107" t="str">
        <f t="shared" si="70"/>
        <v>Open PDFIR FINALLY.IR 1321 (S19.ARCH.09-05)(12-00)</v>
      </c>
    </row>
    <row r="1526" spans="1:19" ht="80.099999999999994" hidden="1" customHeight="1" x14ac:dyDescent="0.3">
      <c r="A1526" s="450">
        <f t="shared" si="69"/>
        <v>1521</v>
      </c>
      <c r="B1526" s="451" t="s">
        <v>7223</v>
      </c>
      <c r="D1526" s="103" t="s">
        <v>2735</v>
      </c>
      <c r="E1526" s="108" t="s">
        <v>5106</v>
      </c>
      <c r="F1526" s="429" t="s">
        <v>7256</v>
      </c>
      <c r="G1526" s="90" t="s">
        <v>195</v>
      </c>
      <c r="H1526" s="98">
        <v>45421</v>
      </c>
      <c r="I1526" s="98">
        <v>45421</v>
      </c>
      <c r="J1526" s="98" t="s">
        <v>25</v>
      </c>
      <c r="K1526" s="90" t="s">
        <v>17</v>
      </c>
      <c r="L1526" s="98">
        <v>45454</v>
      </c>
      <c r="M1526" s="98">
        <v>45454</v>
      </c>
      <c r="N1526" s="98" t="s">
        <v>1671</v>
      </c>
      <c r="O1526" s="90"/>
      <c r="P1526" s="90"/>
      <c r="Q1526" s="90"/>
      <c r="R1526" s="90"/>
      <c r="S1526" s="107" t="str">
        <f t="shared" si="70"/>
        <v>Open PDFIR FINALLY.IR 1325 (S19.ARCH.09-05)(12-00)</v>
      </c>
    </row>
    <row r="1527" spans="1:19" ht="80.099999999999994" hidden="1" customHeight="1" x14ac:dyDescent="0.3">
      <c r="A1527" s="450">
        <f t="shared" si="69"/>
        <v>1522</v>
      </c>
      <c r="B1527" s="451" t="s">
        <v>7129</v>
      </c>
      <c r="D1527" s="103" t="s">
        <v>1634</v>
      </c>
      <c r="E1527" s="108" t="s">
        <v>1545</v>
      </c>
      <c r="F1527" s="429" t="s">
        <v>7130</v>
      </c>
      <c r="G1527" s="90" t="s">
        <v>195</v>
      </c>
      <c r="H1527" s="98">
        <v>45421</v>
      </c>
      <c r="I1527" s="98">
        <v>45421</v>
      </c>
      <c r="J1527" s="98" t="s">
        <v>62</v>
      </c>
      <c r="K1527" s="90"/>
      <c r="L1527" s="206"/>
      <c r="M1527" s="206"/>
      <c r="N1527" s="90"/>
      <c r="O1527" s="90"/>
      <c r="P1527" s="90"/>
      <c r="Q1527" s="90"/>
      <c r="R1527" s="90"/>
      <c r="S1527" s="107" t="str">
        <f t="shared" si="70"/>
        <v>Open PDFIR FINALLY.IR 1301 (S19.CI.09-05)(12-00)</v>
      </c>
    </row>
    <row r="1528" spans="1:19" ht="80.099999999999994" hidden="1" customHeight="1" x14ac:dyDescent="0.3">
      <c r="A1528" s="450">
        <f t="shared" si="69"/>
        <v>1523</v>
      </c>
      <c r="B1528" s="451" t="s">
        <v>7128</v>
      </c>
      <c r="D1528" s="103" t="s">
        <v>1634</v>
      </c>
      <c r="E1528" s="108" t="s">
        <v>1545</v>
      </c>
      <c r="F1528" s="429" t="s">
        <v>7131</v>
      </c>
      <c r="G1528" s="90" t="s">
        <v>195</v>
      </c>
      <c r="H1528" s="98">
        <v>45421</v>
      </c>
      <c r="I1528" s="98">
        <v>45422</v>
      </c>
      <c r="J1528" s="98" t="s">
        <v>62</v>
      </c>
      <c r="K1528" s="90"/>
      <c r="L1528" s="206"/>
      <c r="M1528" s="206"/>
      <c r="N1528" s="90"/>
      <c r="O1528" s="90"/>
      <c r="P1528" s="90"/>
      <c r="Q1528" s="90"/>
      <c r="R1528" s="90"/>
      <c r="S1528" s="107" t="str">
        <f t="shared" si="70"/>
        <v>Open PDFIR FINALLY.IR 1302 (S19.CI.09-05)(12-00)</v>
      </c>
    </row>
    <row r="1529" spans="1:19" ht="80.099999999999994" hidden="1" customHeight="1" x14ac:dyDescent="0.3">
      <c r="A1529" s="450">
        <f t="shared" si="69"/>
        <v>1524</v>
      </c>
      <c r="B1529" s="451" t="s">
        <v>9592</v>
      </c>
      <c r="D1529" s="108" t="s">
        <v>76</v>
      </c>
      <c r="E1529" s="108" t="s">
        <v>1545</v>
      </c>
      <c r="F1529" s="429" t="s">
        <v>9595</v>
      </c>
      <c r="G1529" s="90" t="s">
        <v>195</v>
      </c>
      <c r="H1529" s="106">
        <v>45421</v>
      </c>
      <c r="I1529" s="106">
        <v>45421</v>
      </c>
      <c r="J1529" s="98" t="s">
        <v>62</v>
      </c>
      <c r="K1529" s="288"/>
      <c r="L1529" s="493"/>
      <c r="M1529" s="497"/>
      <c r="N1529" s="499"/>
      <c r="O1529" s="194"/>
      <c r="P1529" s="194"/>
      <c r="Q1529" s="194"/>
      <c r="R1529" s="194"/>
      <c r="S1529" s="107" t="str">
        <f t="shared" si="70"/>
        <v>Open PDFIR FINALLY.IR 1835 (S19.CI.09-05)(12-00)</v>
      </c>
    </row>
    <row r="1530" spans="1:19" ht="80.099999999999994" hidden="1" customHeight="1" x14ac:dyDescent="0.3">
      <c r="A1530" s="450">
        <f t="shared" si="69"/>
        <v>1525</v>
      </c>
      <c r="B1530" s="451" t="s">
        <v>9964</v>
      </c>
      <c r="D1530" s="108" t="s">
        <v>76</v>
      </c>
      <c r="E1530" s="108" t="s">
        <v>1545</v>
      </c>
      <c r="F1530" s="429" t="s">
        <v>9975</v>
      </c>
      <c r="G1530" s="105" t="s">
        <v>195</v>
      </c>
      <c r="H1530" s="106">
        <v>45421</v>
      </c>
      <c r="I1530" s="106">
        <v>45421</v>
      </c>
      <c r="J1530" s="98" t="s">
        <v>62</v>
      </c>
      <c r="K1530" s="288"/>
      <c r="L1530" s="493"/>
      <c r="M1530" s="497"/>
      <c r="N1530" s="499"/>
      <c r="O1530" s="194"/>
      <c r="P1530" s="194"/>
      <c r="Q1530" s="194"/>
      <c r="R1530" s="194"/>
      <c r="S1530" s="107" t="str">
        <f t="shared" si="70"/>
        <v>Open PDFIR FINALLY.IR 1900 (S19.CI.09-05)(12-00)</v>
      </c>
    </row>
    <row r="1531" spans="1:19" ht="80.099999999999994" hidden="1" customHeight="1" x14ac:dyDescent="0.3">
      <c r="A1531" s="450">
        <f t="shared" si="69"/>
        <v>1526</v>
      </c>
      <c r="B1531" s="451" t="s">
        <v>7220</v>
      </c>
      <c r="D1531" s="103" t="s">
        <v>2735</v>
      </c>
      <c r="E1531" s="108" t="s">
        <v>5106</v>
      </c>
      <c r="F1531" s="429" t="s">
        <v>7254</v>
      </c>
      <c r="G1531" s="90" t="s">
        <v>195</v>
      </c>
      <c r="H1531" s="98">
        <v>45422</v>
      </c>
      <c r="I1531" s="98">
        <v>45454</v>
      </c>
      <c r="J1531" s="98" t="s">
        <v>1671</v>
      </c>
      <c r="K1531" s="90"/>
      <c r="L1531" s="206"/>
      <c r="M1531" s="206"/>
      <c r="N1531" s="90"/>
      <c r="O1531" s="90"/>
      <c r="P1531" s="90"/>
      <c r="Q1531" s="90"/>
      <c r="R1531" s="90"/>
      <c r="S1531" s="107" t="str">
        <f t="shared" si="70"/>
        <v>Open PDFIR FINALLY.IR 1322 (S19.ARCH.10-05)(12-00)</v>
      </c>
    </row>
    <row r="1532" spans="1:19" ht="80.099999999999994" hidden="1" customHeight="1" x14ac:dyDescent="0.3">
      <c r="A1532" s="450">
        <f t="shared" si="69"/>
        <v>1527</v>
      </c>
      <c r="B1532" s="451" t="s">
        <v>7224</v>
      </c>
      <c r="D1532" s="103" t="s">
        <v>2735</v>
      </c>
      <c r="E1532" s="108" t="s">
        <v>5106</v>
      </c>
      <c r="F1532" s="429" t="s">
        <v>7251</v>
      </c>
      <c r="G1532" s="90" t="s">
        <v>195</v>
      </c>
      <c r="H1532" s="98">
        <v>45422</v>
      </c>
      <c r="I1532" s="98">
        <v>45422</v>
      </c>
      <c r="J1532" s="98" t="s">
        <v>25</v>
      </c>
      <c r="K1532" s="90" t="s">
        <v>17</v>
      </c>
      <c r="L1532" s="98">
        <v>45454</v>
      </c>
      <c r="M1532" s="98">
        <v>45454</v>
      </c>
      <c r="N1532" s="98" t="s">
        <v>1671</v>
      </c>
      <c r="O1532" s="90"/>
      <c r="P1532" s="90"/>
      <c r="Q1532" s="90"/>
      <c r="R1532" s="90"/>
      <c r="S1532" s="107" t="str">
        <f t="shared" si="70"/>
        <v>Open PDFIR FINALLY.IR 1326 (S19.ARCH.10-05)(12-00)</v>
      </c>
    </row>
    <row r="1533" spans="1:19" ht="80.099999999999994" hidden="1" customHeight="1" x14ac:dyDescent="0.3">
      <c r="A1533" s="450">
        <f t="shared" si="69"/>
        <v>1528</v>
      </c>
      <c r="B1533" s="451" t="s">
        <v>7341</v>
      </c>
      <c r="D1533" s="103" t="s">
        <v>1634</v>
      </c>
      <c r="E1533" s="108" t="s">
        <v>1545</v>
      </c>
      <c r="F1533" s="429" t="s">
        <v>7370</v>
      </c>
      <c r="G1533" s="90" t="s">
        <v>195</v>
      </c>
      <c r="H1533" s="98">
        <v>45422</v>
      </c>
      <c r="I1533" s="98">
        <v>45422</v>
      </c>
      <c r="J1533" s="98" t="s">
        <v>25</v>
      </c>
      <c r="K1533" s="90" t="s">
        <v>17</v>
      </c>
      <c r="L1533" s="206">
        <v>45529</v>
      </c>
      <c r="M1533" s="206">
        <v>45531</v>
      </c>
      <c r="N1533" s="90" t="s">
        <v>62</v>
      </c>
      <c r="O1533" s="90"/>
      <c r="P1533" s="90"/>
      <c r="Q1533" s="90"/>
      <c r="R1533" s="90"/>
      <c r="S1533" s="107" t="str">
        <f t="shared" si="70"/>
        <v>Open PDFIR FINALLY.IR 1381 (S19.CI.10-05)(12-00)</v>
      </c>
    </row>
    <row r="1534" spans="1:19" ht="80.099999999999994" hidden="1" customHeight="1" x14ac:dyDescent="0.3">
      <c r="A1534" s="450">
        <f t="shared" si="69"/>
        <v>1529</v>
      </c>
      <c r="B1534" s="451" t="s">
        <v>7221</v>
      </c>
      <c r="D1534" s="103" t="s">
        <v>2735</v>
      </c>
      <c r="E1534" s="108" t="s">
        <v>5106</v>
      </c>
      <c r="F1534" s="429" t="s">
        <v>7253</v>
      </c>
      <c r="G1534" s="90" t="s">
        <v>195</v>
      </c>
      <c r="H1534" s="98">
        <v>45423</v>
      </c>
      <c r="I1534" s="98">
        <v>45454</v>
      </c>
      <c r="J1534" s="98" t="s">
        <v>1671</v>
      </c>
      <c r="K1534" s="90"/>
      <c r="L1534" s="206"/>
      <c r="M1534" s="206"/>
      <c r="N1534" s="90"/>
      <c r="O1534" s="90"/>
      <c r="P1534" s="90"/>
      <c r="Q1534" s="90"/>
      <c r="R1534" s="90"/>
      <c r="S1534" s="107" t="str">
        <f t="shared" si="70"/>
        <v>Open PDFIR FINALLY.IR 1323 (S19.ARCH.11-05)(12-00)</v>
      </c>
    </row>
    <row r="1535" spans="1:19" ht="80.099999999999994" hidden="1" customHeight="1" x14ac:dyDescent="0.3">
      <c r="A1535" s="450">
        <f t="shared" si="69"/>
        <v>1530</v>
      </c>
      <c r="B1535" s="451" t="s">
        <v>7225</v>
      </c>
      <c r="D1535" s="103" t="s">
        <v>2735</v>
      </c>
      <c r="E1535" s="108" t="s">
        <v>5106</v>
      </c>
      <c r="F1535" s="429" t="s">
        <v>7250</v>
      </c>
      <c r="G1535" s="90" t="s">
        <v>195</v>
      </c>
      <c r="H1535" s="98">
        <v>45423</v>
      </c>
      <c r="I1535" s="98">
        <v>45423</v>
      </c>
      <c r="J1535" s="98" t="s">
        <v>25</v>
      </c>
      <c r="K1535" s="90" t="s">
        <v>17</v>
      </c>
      <c r="L1535" s="98">
        <v>45454</v>
      </c>
      <c r="M1535" s="98">
        <v>45454</v>
      </c>
      <c r="N1535" s="98" t="s">
        <v>1671</v>
      </c>
      <c r="O1535" s="90"/>
      <c r="P1535" s="90"/>
      <c r="Q1535" s="90"/>
      <c r="R1535" s="90"/>
      <c r="S1535" s="107" t="str">
        <f t="shared" si="70"/>
        <v>Open PDFIR FINALLY.IR 1327 (S19.ARCH.11-05)(12-00)</v>
      </c>
    </row>
    <row r="1536" spans="1:19" ht="80.099999999999994" hidden="1" customHeight="1" x14ac:dyDescent="0.3">
      <c r="A1536" s="450">
        <f t="shared" si="69"/>
        <v>1531</v>
      </c>
      <c r="B1536" s="451" t="s">
        <v>9966</v>
      </c>
      <c r="D1536" s="108" t="s">
        <v>76</v>
      </c>
      <c r="E1536" s="108" t="s">
        <v>1545</v>
      </c>
      <c r="F1536" s="429" t="s">
        <v>9973</v>
      </c>
      <c r="G1536" s="105" t="s">
        <v>195</v>
      </c>
      <c r="H1536" s="106">
        <v>45424</v>
      </c>
      <c r="I1536" s="106">
        <v>45424</v>
      </c>
      <c r="J1536" s="98" t="s">
        <v>62</v>
      </c>
      <c r="K1536" s="288"/>
      <c r="L1536" s="288"/>
      <c r="M1536" s="208"/>
      <c r="N1536" s="194"/>
      <c r="O1536" s="194"/>
      <c r="P1536" s="194"/>
      <c r="Q1536" s="194"/>
      <c r="R1536" s="194"/>
      <c r="S1536" s="107" t="str">
        <f t="shared" si="70"/>
        <v>Open PDFIR FINALLY.IR 1902 (S19.CI.12-05)(12-00)</v>
      </c>
    </row>
    <row r="1537" spans="1:19" ht="80.099999999999994" hidden="1" customHeight="1" x14ac:dyDescent="0.3">
      <c r="A1537" s="450">
        <f t="shared" si="69"/>
        <v>1532</v>
      </c>
      <c r="B1537" s="451" t="s">
        <v>7222</v>
      </c>
      <c r="D1537" s="103" t="s">
        <v>2735</v>
      </c>
      <c r="E1537" s="108" t="s">
        <v>5106</v>
      </c>
      <c r="F1537" s="429" t="s">
        <v>7252</v>
      </c>
      <c r="G1537" s="90" t="s">
        <v>195</v>
      </c>
      <c r="H1537" s="98">
        <v>45424</v>
      </c>
      <c r="I1537" s="98">
        <v>45454</v>
      </c>
      <c r="J1537" s="98" t="s">
        <v>1671</v>
      </c>
      <c r="K1537" s="90"/>
      <c r="L1537" s="206"/>
      <c r="M1537" s="206"/>
      <c r="N1537" s="90"/>
      <c r="O1537" s="90"/>
      <c r="P1537" s="90"/>
      <c r="Q1537" s="90"/>
      <c r="R1537" s="90"/>
      <c r="S1537" s="107" t="str">
        <f t="shared" si="70"/>
        <v>Open PDFIR FINALLY.IR 1324 (S19.ARCH.12-05)(12-00)</v>
      </c>
    </row>
    <row r="1538" spans="1:19" ht="80.099999999999994" hidden="1" customHeight="1" x14ac:dyDescent="0.3">
      <c r="A1538" s="450">
        <f t="shared" si="69"/>
        <v>1533</v>
      </c>
      <c r="B1538" s="451" t="s">
        <v>7226</v>
      </c>
      <c r="D1538" s="103" t="s">
        <v>2735</v>
      </c>
      <c r="E1538" s="108" t="s">
        <v>5106</v>
      </c>
      <c r="F1538" s="429" t="s">
        <v>7249</v>
      </c>
      <c r="G1538" s="90" t="s">
        <v>195</v>
      </c>
      <c r="H1538" s="98">
        <v>45424</v>
      </c>
      <c r="I1538" s="98">
        <v>45424</v>
      </c>
      <c r="J1538" s="98" t="s">
        <v>25</v>
      </c>
      <c r="K1538" s="90" t="s">
        <v>17</v>
      </c>
      <c r="L1538" s="98">
        <v>45454</v>
      </c>
      <c r="M1538" s="98">
        <v>45454</v>
      </c>
      <c r="N1538" s="98" t="s">
        <v>1671</v>
      </c>
      <c r="O1538" s="90"/>
      <c r="P1538" s="90"/>
      <c r="Q1538" s="90"/>
      <c r="R1538" s="90"/>
      <c r="S1538" s="107" t="str">
        <f t="shared" si="70"/>
        <v>Open PDFIR FINALLY.IR 1328 (S19.ARCH.12-05)(12-00)</v>
      </c>
    </row>
    <row r="1539" spans="1:19" ht="80.099999999999994" hidden="1" customHeight="1" x14ac:dyDescent="0.3">
      <c r="A1539" s="450">
        <f t="shared" si="69"/>
        <v>1534</v>
      </c>
      <c r="B1539" s="451" t="s">
        <v>7189</v>
      </c>
      <c r="D1539" s="103" t="s">
        <v>1634</v>
      </c>
      <c r="E1539" s="108" t="s">
        <v>1545</v>
      </c>
      <c r="F1539" s="429" t="s">
        <v>7190</v>
      </c>
      <c r="G1539" s="90" t="s">
        <v>195</v>
      </c>
      <c r="H1539" s="98">
        <v>45425</v>
      </c>
      <c r="I1539" s="98">
        <v>45425</v>
      </c>
      <c r="J1539" s="98" t="s">
        <v>62</v>
      </c>
      <c r="K1539" s="90"/>
      <c r="L1539" s="206"/>
      <c r="M1539" s="206"/>
      <c r="N1539" s="90"/>
      <c r="O1539" s="90"/>
      <c r="P1539" s="90"/>
      <c r="Q1539" s="90"/>
      <c r="R1539" s="90"/>
      <c r="S1539" s="107" t="str">
        <f t="shared" si="70"/>
        <v>Open PDFIR FINALLY.IR 1307 (S19.CI.13-05)(12-00)</v>
      </c>
    </row>
    <row r="1540" spans="1:19" ht="80.099999999999994" hidden="1" customHeight="1" x14ac:dyDescent="0.3">
      <c r="A1540" s="450">
        <f t="shared" si="69"/>
        <v>1535</v>
      </c>
      <c r="B1540" s="451" t="s">
        <v>7187</v>
      </c>
      <c r="D1540" s="103" t="s">
        <v>1634</v>
      </c>
      <c r="E1540" s="108" t="s">
        <v>1545</v>
      </c>
      <c r="F1540" s="429" t="s">
        <v>7185</v>
      </c>
      <c r="G1540" s="90" t="s">
        <v>195</v>
      </c>
      <c r="H1540" s="98">
        <v>45425</v>
      </c>
      <c r="I1540" s="98">
        <v>45425</v>
      </c>
      <c r="J1540" s="98" t="s">
        <v>62</v>
      </c>
      <c r="K1540" s="90"/>
      <c r="L1540" s="206"/>
      <c r="M1540" s="206"/>
      <c r="N1540" s="90"/>
      <c r="O1540" s="90"/>
      <c r="P1540" s="90"/>
      <c r="Q1540" s="90"/>
      <c r="R1540" s="90"/>
      <c r="S1540" s="107" t="str">
        <f t="shared" si="70"/>
        <v>Open PDFIR FINALLY.IR 1305 (S19.CI.13-05)(12-00)</v>
      </c>
    </row>
    <row r="1541" spans="1:19" ht="80.099999999999994" hidden="1" customHeight="1" x14ac:dyDescent="0.3">
      <c r="A1541" s="450">
        <f t="shared" si="69"/>
        <v>1536</v>
      </c>
      <c r="B1541" s="451" t="s">
        <v>7355</v>
      </c>
      <c r="D1541" s="103" t="s">
        <v>1634</v>
      </c>
      <c r="E1541" s="108" t="s">
        <v>1545</v>
      </c>
      <c r="F1541" s="429" t="s">
        <v>7356</v>
      </c>
      <c r="G1541" s="90" t="s">
        <v>195</v>
      </c>
      <c r="H1541" s="98">
        <v>45425</v>
      </c>
      <c r="I1541" s="98">
        <v>45426</v>
      </c>
      <c r="J1541" s="98" t="s">
        <v>25</v>
      </c>
      <c r="K1541" s="454" t="s">
        <v>195</v>
      </c>
      <c r="L1541" s="491">
        <v>45542</v>
      </c>
      <c r="M1541" s="491">
        <v>45542</v>
      </c>
      <c r="N1541" s="491" t="s">
        <v>62</v>
      </c>
      <c r="O1541" s="90"/>
      <c r="P1541" s="90"/>
      <c r="Q1541" s="90"/>
      <c r="R1541" s="90"/>
      <c r="S1541" s="107" t="str">
        <f t="shared" si="70"/>
        <v>Open PDFIR FINALLY.IR 1395 (S19.CI.23-05)(12-00)</v>
      </c>
    </row>
    <row r="1542" spans="1:19" ht="80.099999999999994" hidden="1" customHeight="1" x14ac:dyDescent="0.3">
      <c r="A1542" s="450">
        <f t="shared" ref="A1542:A1605" si="71">ROW()-ROW($A$5)</f>
        <v>1537</v>
      </c>
      <c r="B1542" s="451" t="s">
        <v>7188</v>
      </c>
      <c r="D1542" s="103" t="s">
        <v>1634</v>
      </c>
      <c r="E1542" s="108" t="s">
        <v>1545</v>
      </c>
      <c r="F1542" s="429" t="s">
        <v>7191</v>
      </c>
      <c r="G1542" s="90" t="s">
        <v>195</v>
      </c>
      <c r="H1542" s="98">
        <v>45426</v>
      </c>
      <c r="I1542" s="98">
        <v>45426</v>
      </c>
      <c r="J1542" s="98" t="s">
        <v>62</v>
      </c>
      <c r="K1542" s="90"/>
      <c r="L1542" s="206"/>
      <c r="M1542" s="206"/>
      <c r="N1542" s="90"/>
      <c r="O1542" s="90"/>
      <c r="P1542" s="90"/>
      <c r="Q1542" s="90"/>
      <c r="R1542" s="90"/>
      <c r="S1542" s="107" t="str">
        <f t="shared" ref="S1542:S1605" si="72">IF(B1542&gt;0,HYPERLINK(CONCATENATE("PDFIR FINALLY/",B1542,".pdf"),CONCATENATE("Open PDFIR FINALLY.",B1542)),"")</f>
        <v>Open PDFIR FINALLY.IR 1306 (S19.CI.14-05)(12-00)</v>
      </c>
    </row>
    <row r="1543" spans="1:19" ht="80.099999999999994" hidden="1" customHeight="1" x14ac:dyDescent="0.3">
      <c r="A1543" s="450">
        <f t="shared" si="71"/>
        <v>1538</v>
      </c>
      <c r="B1543" s="451" t="s">
        <v>7184</v>
      </c>
      <c r="D1543" s="103" t="s">
        <v>1634</v>
      </c>
      <c r="E1543" s="108" t="s">
        <v>1545</v>
      </c>
      <c r="F1543" s="429" t="s">
        <v>7186</v>
      </c>
      <c r="G1543" s="90" t="s">
        <v>195</v>
      </c>
      <c r="H1543" s="98">
        <v>45426</v>
      </c>
      <c r="I1543" s="98">
        <v>45426</v>
      </c>
      <c r="J1543" s="98" t="s">
        <v>62</v>
      </c>
      <c r="K1543" s="90"/>
      <c r="L1543" s="206"/>
      <c r="M1543" s="206"/>
      <c r="N1543" s="90"/>
      <c r="O1543" s="90"/>
      <c r="P1543" s="90"/>
      <c r="Q1543" s="90"/>
      <c r="R1543" s="90"/>
      <c r="S1543" s="107" t="str">
        <f t="shared" si="72"/>
        <v>Open PDFIR FINALLY.IR 1304 (S19.CI.14-05)(12-00)</v>
      </c>
    </row>
    <row r="1544" spans="1:19" ht="80.099999999999994" hidden="1" customHeight="1" x14ac:dyDescent="0.3">
      <c r="A1544" s="450">
        <f t="shared" si="71"/>
        <v>1539</v>
      </c>
      <c r="B1544" s="451" t="s">
        <v>7292</v>
      </c>
      <c r="D1544" s="103" t="s">
        <v>2735</v>
      </c>
      <c r="E1544" s="108" t="s">
        <v>5106</v>
      </c>
      <c r="F1544" s="429" t="s">
        <v>7315</v>
      </c>
      <c r="G1544" s="90" t="s">
        <v>195</v>
      </c>
      <c r="H1544" s="98">
        <v>45426</v>
      </c>
      <c r="I1544" s="98">
        <v>45501</v>
      </c>
      <c r="J1544" s="98" t="s">
        <v>25</v>
      </c>
      <c r="K1544" s="90"/>
      <c r="L1544" s="206"/>
      <c r="M1544" s="206"/>
      <c r="N1544" s="90"/>
      <c r="O1544" s="90"/>
      <c r="P1544" s="90"/>
      <c r="Q1544" s="90"/>
      <c r="R1544" s="90"/>
      <c r="S1544" s="107" t="str">
        <f t="shared" si="72"/>
        <v>Open PDFIR FINALLY.IR 1346 (S19.ARCH.14-05)(12-00)</v>
      </c>
    </row>
    <row r="1545" spans="1:19" ht="80.099999999999994" hidden="1" customHeight="1" x14ac:dyDescent="0.3">
      <c r="A1545" s="450">
        <f t="shared" si="71"/>
        <v>1540</v>
      </c>
      <c r="B1545" s="451" t="s">
        <v>9145</v>
      </c>
      <c r="D1545" s="108" t="s">
        <v>4383</v>
      </c>
      <c r="E1545" s="108" t="s">
        <v>1545</v>
      </c>
      <c r="F1545" s="429" t="s">
        <v>9146</v>
      </c>
      <c r="G1545" s="90" t="s">
        <v>195</v>
      </c>
      <c r="H1545" s="106">
        <v>45427</v>
      </c>
      <c r="I1545" s="106">
        <v>45427</v>
      </c>
      <c r="J1545" s="98" t="s">
        <v>62</v>
      </c>
      <c r="K1545" s="288"/>
      <c r="L1545" s="288"/>
      <c r="M1545" s="208"/>
      <c r="N1545" s="194"/>
      <c r="O1545" s="194"/>
      <c r="P1545" s="194"/>
      <c r="Q1545" s="194"/>
      <c r="R1545" s="194"/>
      <c r="S1545" s="107" t="str">
        <f t="shared" si="72"/>
        <v>Open PDFIR FINALLY.IR 1712 (S19.SU.15-05)(12-00)</v>
      </c>
    </row>
    <row r="1546" spans="1:19" ht="80.099999999999994" hidden="1" customHeight="1" x14ac:dyDescent="0.3">
      <c r="A1546" s="450">
        <f t="shared" si="71"/>
        <v>1541</v>
      </c>
      <c r="B1546" s="451" t="s">
        <v>7178</v>
      </c>
      <c r="D1546" s="103" t="s">
        <v>4383</v>
      </c>
      <c r="E1546" s="108" t="s">
        <v>1545</v>
      </c>
      <c r="F1546" s="429" t="s">
        <v>7177</v>
      </c>
      <c r="G1546" s="90" t="s">
        <v>195</v>
      </c>
      <c r="H1546" s="98">
        <v>45427</v>
      </c>
      <c r="I1546" s="98">
        <v>45427</v>
      </c>
      <c r="J1546" s="98" t="s">
        <v>62</v>
      </c>
      <c r="K1546" s="90"/>
      <c r="L1546" s="206"/>
      <c r="M1546" s="206"/>
      <c r="N1546" s="90"/>
      <c r="O1546" s="90"/>
      <c r="P1546" s="90"/>
      <c r="Q1546" s="90"/>
      <c r="R1546" s="90"/>
      <c r="S1546" s="107" t="str">
        <f t="shared" si="72"/>
        <v>Open PDFIR FINALLY.IR 1303 (S19.SU.15-05)(12-00)</v>
      </c>
    </row>
    <row r="1547" spans="1:19" ht="80.099999999999994" hidden="1" customHeight="1" x14ac:dyDescent="0.3">
      <c r="A1547" s="450">
        <f t="shared" si="71"/>
        <v>1542</v>
      </c>
      <c r="B1547" s="451" t="s">
        <v>7583</v>
      </c>
      <c r="D1547" s="103" t="s">
        <v>1634</v>
      </c>
      <c r="E1547" s="108" t="s">
        <v>1545</v>
      </c>
      <c r="F1547" s="429" t="s">
        <v>7596</v>
      </c>
      <c r="G1547" s="90" t="s">
        <v>195</v>
      </c>
      <c r="H1547" s="98">
        <v>45427</v>
      </c>
      <c r="I1547" s="98">
        <v>45439</v>
      </c>
      <c r="J1547" s="98" t="s">
        <v>62</v>
      </c>
      <c r="K1547" s="90"/>
      <c r="L1547" s="206"/>
      <c r="M1547" s="206"/>
      <c r="N1547" s="90"/>
      <c r="O1547" s="90"/>
      <c r="P1547" s="90"/>
      <c r="Q1547" s="90"/>
      <c r="R1547" s="90"/>
      <c r="S1547" s="107" t="str">
        <f t="shared" si="72"/>
        <v>Open PDFIR FINALLY.IR 1451 (S19.CI.15-05)(12-00)</v>
      </c>
    </row>
    <row r="1548" spans="1:19" ht="80.099999999999994" hidden="1" customHeight="1" x14ac:dyDescent="0.3">
      <c r="A1548" s="450">
        <f t="shared" si="71"/>
        <v>1543</v>
      </c>
      <c r="B1548" s="451" t="s">
        <v>7585</v>
      </c>
      <c r="D1548" s="103" t="s">
        <v>1634</v>
      </c>
      <c r="E1548" s="108" t="s">
        <v>1545</v>
      </c>
      <c r="F1548" s="429" t="s">
        <v>7594</v>
      </c>
      <c r="G1548" s="90" t="s">
        <v>195</v>
      </c>
      <c r="H1548" s="98">
        <v>45427</v>
      </c>
      <c r="I1548" s="98">
        <v>45427</v>
      </c>
      <c r="J1548" s="98" t="s">
        <v>25</v>
      </c>
      <c r="K1548" s="90" t="s">
        <v>195</v>
      </c>
      <c r="L1548" s="206">
        <v>45535</v>
      </c>
      <c r="M1548" s="206">
        <v>45536</v>
      </c>
      <c r="N1548" s="90" t="s">
        <v>62</v>
      </c>
      <c r="O1548" s="90"/>
      <c r="P1548" s="90"/>
      <c r="Q1548" s="90"/>
      <c r="R1548" s="90"/>
      <c r="S1548" s="107" t="str">
        <f t="shared" si="72"/>
        <v>Open PDFIR FINALLY.IR 1453 (S19.CI.15-05)(12-00)</v>
      </c>
    </row>
    <row r="1549" spans="1:19" ht="80.099999999999994" hidden="1" customHeight="1" x14ac:dyDescent="0.3">
      <c r="A1549" s="450">
        <f t="shared" si="71"/>
        <v>1544</v>
      </c>
      <c r="B1549" s="451" t="s">
        <v>9967</v>
      </c>
      <c r="D1549" s="108" t="s">
        <v>76</v>
      </c>
      <c r="E1549" s="108" t="s">
        <v>1545</v>
      </c>
      <c r="F1549" s="429" t="s">
        <v>9972</v>
      </c>
      <c r="G1549" s="105" t="s">
        <v>195</v>
      </c>
      <c r="H1549" s="106">
        <v>45427</v>
      </c>
      <c r="I1549" s="106">
        <v>45427</v>
      </c>
      <c r="J1549" s="98" t="s">
        <v>62</v>
      </c>
      <c r="K1549" s="288"/>
      <c r="L1549" s="288"/>
      <c r="M1549" s="208"/>
      <c r="N1549" s="194"/>
      <c r="O1549" s="194"/>
      <c r="P1549" s="194"/>
      <c r="Q1549" s="194"/>
      <c r="R1549" s="194"/>
      <c r="S1549" s="107" t="str">
        <f t="shared" si="72"/>
        <v>Open PDFIR FINALLY.IR 1903 (S19.CI.15-05)(12-00)</v>
      </c>
    </row>
    <row r="1550" spans="1:19" ht="80.099999999999994" hidden="1" customHeight="1" x14ac:dyDescent="0.3">
      <c r="A1550" s="450">
        <f t="shared" si="71"/>
        <v>1545</v>
      </c>
      <c r="B1550" s="451" t="s">
        <v>7227</v>
      </c>
      <c r="D1550" s="103" t="s">
        <v>2735</v>
      </c>
      <c r="E1550" s="108" t="s">
        <v>5106</v>
      </c>
      <c r="F1550" s="429" t="s">
        <v>7248</v>
      </c>
      <c r="G1550" s="90" t="s">
        <v>195</v>
      </c>
      <c r="H1550" s="98">
        <v>45427</v>
      </c>
      <c r="I1550" s="98">
        <v>45427</v>
      </c>
      <c r="J1550" s="98" t="s">
        <v>1671</v>
      </c>
      <c r="K1550" s="90"/>
      <c r="L1550" s="206"/>
      <c r="M1550" s="206"/>
      <c r="N1550" s="90"/>
      <c r="O1550" s="90"/>
      <c r="P1550" s="90"/>
      <c r="Q1550" s="90"/>
      <c r="R1550" s="90"/>
      <c r="S1550" s="107" t="str">
        <f t="shared" si="72"/>
        <v>Open PDFIR FINALLY.IR 1329 (S19.ARCH.15-05)(12-00)</v>
      </c>
    </row>
    <row r="1551" spans="1:19" ht="80.099999999999994" hidden="1" customHeight="1" x14ac:dyDescent="0.3">
      <c r="A1551" s="450">
        <f t="shared" si="71"/>
        <v>1546</v>
      </c>
      <c r="B1551" s="451" t="s">
        <v>7693</v>
      </c>
      <c r="D1551" s="103" t="s">
        <v>1634</v>
      </c>
      <c r="E1551" s="108" t="s">
        <v>5106</v>
      </c>
      <c r="F1551" s="429" t="s">
        <v>7312</v>
      </c>
      <c r="G1551" s="90" t="s">
        <v>195</v>
      </c>
      <c r="H1551" s="98">
        <v>45427</v>
      </c>
      <c r="I1551" s="98">
        <v>45501</v>
      </c>
      <c r="J1551" s="98" t="s">
        <v>25</v>
      </c>
      <c r="K1551" s="90"/>
      <c r="L1551" s="206"/>
      <c r="M1551" s="206"/>
      <c r="N1551" s="90"/>
      <c r="O1551" s="90"/>
      <c r="P1551" s="90"/>
      <c r="Q1551" s="90"/>
      <c r="R1551" s="90"/>
      <c r="S1551" s="107" t="str">
        <f t="shared" si="72"/>
        <v>Open PDFIR FINALLY.IR 1349 (S19.CI.15-05)(12-00)</v>
      </c>
    </row>
    <row r="1552" spans="1:19" ht="80.099999999999994" hidden="1" customHeight="1" x14ac:dyDescent="0.3">
      <c r="A1552" s="450">
        <f t="shared" si="71"/>
        <v>1547</v>
      </c>
      <c r="B1552" s="451" t="s">
        <v>7706</v>
      </c>
      <c r="D1552" s="103" t="s">
        <v>1634</v>
      </c>
      <c r="E1552" s="108" t="s">
        <v>5106</v>
      </c>
      <c r="F1552" s="429" t="s">
        <v>7301</v>
      </c>
      <c r="G1552" s="90" t="s">
        <v>195</v>
      </c>
      <c r="H1552" s="98">
        <v>45427</v>
      </c>
      <c r="I1552" s="98">
        <v>45501</v>
      </c>
      <c r="J1552" s="98" t="s">
        <v>25</v>
      </c>
      <c r="K1552" s="90"/>
      <c r="L1552" s="206"/>
      <c r="M1552" s="206"/>
      <c r="N1552" s="90"/>
      <c r="O1552" s="90"/>
      <c r="P1552" s="90"/>
      <c r="Q1552" s="90"/>
      <c r="R1552" s="90"/>
      <c r="S1552" s="107" t="str">
        <f t="shared" si="72"/>
        <v>Open PDFIR FINALLY.IR 1361 (S19.CI.15-05)(12-00)</v>
      </c>
    </row>
    <row r="1553" spans="1:19" ht="80.099999999999994" hidden="1" customHeight="1" x14ac:dyDescent="0.3">
      <c r="A1553" s="450">
        <f t="shared" si="71"/>
        <v>1548</v>
      </c>
      <c r="B1553" s="451" t="s">
        <v>7339</v>
      </c>
      <c r="D1553" s="103" t="s">
        <v>1634</v>
      </c>
      <c r="E1553" s="108" t="s">
        <v>5106</v>
      </c>
      <c r="F1553" s="429" t="s">
        <v>7372</v>
      </c>
      <c r="G1553" s="90" t="s">
        <v>195</v>
      </c>
      <c r="H1553" s="98">
        <v>45427</v>
      </c>
      <c r="I1553" s="98">
        <v>45501</v>
      </c>
      <c r="J1553" s="98" t="s">
        <v>25</v>
      </c>
      <c r="K1553" s="90"/>
      <c r="L1553" s="206"/>
      <c r="M1553" s="206"/>
      <c r="N1553" s="90"/>
      <c r="O1553" s="90"/>
      <c r="P1553" s="90"/>
      <c r="Q1553" s="90"/>
      <c r="R1553" s="90"/>
      <c r="S1553" s="107" t="str">
        <f t="shared" si="72"/>
        <v>Open PDFIR FINALLY.IR 1379 (S19.CI.15-05)(12-00)</v>
      </c>
    </row>
    <row r="1554" spans="1:19" ht="80.099999999999994" hidden="1" customHeight="1" x14ac:dyDescent="0.3">
      <c r="A1554" s="450">
        <f t="shared" si="71"/>
        <v>1549</v>
      </c>
      <c r="B1554" s="451" t="s">
        <v>7696</v>
      </c>
      <c r="D1554" s="103" t="s">
        <v>2735</v>
      </c>
      <c r="E1554" s="108" t="s">
        <v>5106</v>
      </c>
      <c r="F1554" s="429" t="s">
        <v>7310</v>
      </c>
      <c r="G1554" s="90" t="s">
        <v>195</v>
      </c>
      <c r="H1554" s="98">
        <v>45427</v>
      </c>
      <c r="I1554" s="98">
        <v>45501</v>
      </c>
      <c r="J1554" s="98" t="s">
        <v>25</v>
      </c>
      <c r="K1554" s="90"/>
      <c r="L1554" s="206"/>
      <c r="M1554" s="206"/>
      <c r="N1554" s="90"/>
      <c r="O1554" s="90"/>
      <c r="P1554" s="90"/>
      <c r="Q1554" s="90"/>
      <c r="R1554" s="90"/>
      <c r="S1554" s="107" t="str">
        <f t="shared" si="72"/>
        <v>Open PDFIR FINALLY.IR 1351 (S19.CI.15-05)(12-00)</v>
      </c>
    </row>
    <row r="1555" spans="1:19" ht="80.099999999999994" hidden="1" customHeight="1" x14ac:dyDescent="0.3">
      <c r="A1555" s="450">
        <f t="shared" si="71"/>
        <v>1550</v>
      </c>
      <c r="B1555" s="451" t="s">
        <v>7228</v>
      </c>
      <c r="D1555" s="103" t="s">
        <v>2735</v>
      </c>
      <c r="E1555" s="108" t="s">
        <v>5106</v>
      </c>
      <c r="F1555" s="429" t="s">
        <v>7247</v>
      </c>
      <c r="G1555" s="90" t="s">
        <v>195</v>
      </c>
      <c r="H1555" s="98">
        <v>45429</v>
      </c>
      <c r="I1555" s="98">
        <v>45429</v>
      </c>
      <c r="J1555" s="98" t="s">
        <v>1671</v>
      </c>
      <c r="K1555" s="90"/>
      <c r="L1555" s="206"/>
      <c r="M1555" s="206"/>
      <c r="N1555" s="90"/>
      <c r="O1555" s="90"/>
      <c r="P1555" s="90"/>
      <c r="Q1555" s="90"/>
      <c r="R1555" s="90"/>
      <c r="S1555" s="107" t="str">
        <f t="shared" si="72"/>
        <v>Open PDFIR FINALLY.IR 1330 (S19.ARCH.17-05)(12-00)</v>
      </c>
    </row>
    <row r="1556" spans="1:19" ht="80.099999999999994" hidden="1" customHeight="1" x14ac:dyDescent="0.3">
      <c r="A1556" s="450">
        <f t="shared" si="71"/>
        <v>1551</v>
      </c>
      <c r="B1556" s="451" t="s">
        <v>7338</v>
      </c>
      <c r="D1556" s="103" t="s">
        <v>2735</v>
      </c>
      <c r="E1556" s="108" t="s">
        <v>5106</v>
      </c>
      <c r="F1556" s="429" t="s">
        <v>7373</v>
      </c>
      <c r="G1556" s="90" t="s">
        <v>195</v>
      </c>
      <c r="H1556" s="98">
        <v>45429</v>
      </c>
      <c r="I1556" s="98">
        <v>45501</v>
      </c>
      <c r="J1556" s="98" t="s">
        <v>25</v>
      </c>
      <c r="K1556" s="90"/>
      <c r="L1556" s="206"/>
      <c r="M1556" s="206"/>
      <c r="N1556" s="90"/>
      <c r="O1556" s="90"/>
      <c r="P1556" s="90"/>
      <c r="Q1556" s="90"/>
      <c r="R1556" s="90"/>
      <c r="S1556" s="107" t="str">
        <f t="shared" si="72"/>
        <v>Open PDFIR FINALLY.IR 1378 (S19.ARCH.17-05)(12-00)</v>
      </c>
    </row>
    <row r="1557" spans="1:19" ht="80.099999999999994" customHeight="1" x14ac:dyDescent="0.3">
      <c r="A1557" s="450">
        <f t="shared" si="71"/>
        <v>1552</v>
      </c>
      <c r="B1557" s="451" t="s">
        <v>7200</v>
      </c>
      <c r="D1557" s="103" t="s">
        <v>1140</v>
      </c>
      <c r="E1557" s="108" t="s">
        <v>1545</v>
      </c>
      <c r="F1557" s="429" t="s">
        <v>7201</v>
      </c>
      <c r="G1557" s="90" t="s">
        <v>195</v>
      </c>
      <c r="H1557" s="98">
        <v>45430</v>
      </c>
      <c r="I1557" s="98">
        <v>45431</v>
      </c>
      <c r="J1557" s="98" t="s">
        <v>1671</v>
      </c>
      <c r="K1557" s="90"/>
      <c r="L1557" s="206"/>
      <c r="M1557" s="206"/>
      <c r="N1557" s="90"/>
      <c r="O1557" s="90"/>
      <c r="P1557" s="90"/>
      <c r="Q1557" s="90"/>
      <c r="R1557" s="90"/>
      <c r="S1557" s="107" t="str">
        <f t="shared" si="72"/>
        <v>Open PDFIR FINALLY.IR 132 (S19.ELE.18-05)(10-00)</v>
      </c>
    </row>
    <row r="1558" spans="1:19" ht="80.099999999999994" hidden="1" customHeight="1" x14ac:dyDescent="0.3">
      <c r="A1558" s="450">
        <f t="shared" si="71"/>
        <v>1553</v>
      </c>
      <c r="B1558" s="451" t="s">
        <v>9969</v>
      </c>
      <c r="D1558" s="108" t="s">
        <v>76</v>
      </c>
      <c r="E1558" s="108" t="s">
        <v>1545</v>
      </c>
      <c r="F1558" s="429" t="s">
        <v>9970</v>
      </c>
      <c r="G1558" s="105" t="s">
        <v>195</v>
      </c>
      <c r="H1558" s="106">
        <v>45430</v>
      </c>
      <c r="I1558" s="106">
        <v>45430</v>
      </c>
      <c r="J1558" s="98" t="s">
        <v>62</v>
      </c>
      <c r="K1558" s="288"/>
      <c r="L1558" s="288"/>
      <c r="M1558" s="208"/>
      <c r="N1558" s="194"/>
      <c r="O1558" s="194"/>
      <c r="P1558" s="194"/>
      <c r="Q1558" s="194"/>
      <c r="R1558" s="194"/>
      <c r="S1558" s="107" t="str">
        <f t="shared" si="72"/>
        <v>Open PDFIR FINALLY.IR 1905 (S19.CI.18-05)(12-00)</v>
      </c>
    </row>
    <row r="1559" spans="1:19" ht="80.099999999999994" hidden="1" customHeight="1" x14ac:dyDescent="0.3">
      <c r="A1559" s="450">
        <f t="shared" si="71"/>
        <v>1554</v>
      </c>
      <c r="B1559" s="451" t="s">
        <v>7207</v>
      </c>
      <c r="D1559" s="103" t="s">
        <v>1634</v>
      </c>
      <c r="E1559" s="108" t="s">
        <v>1545</v>
      </c>
      <c r="F1559" s="429" t="s">
        <v>7266</v>
      </c>
      <c r="G1559" s="90" t="s">
        <v>195</v>
      </c>
      <c r="H1559" s="98">
        <v>45430</v>
      </c>
      <c r="I1559" s="98">
        <v>45430</v>
      </c>
      <c r="J1559" s="98" t="s">
        <v>25</v>
      </c>
      <c r="K1559" s="454" t="s">
        <v>195</v>
      </c>
      <c r="L1559" s="491">
        <v>45542</v>
      </c>
      <c r="M1559" s="491">
        <v>45542</v>
      </c>
      <c r="N1559" s="491" t="s">
        <v>62</v>
      </c>
      <c r="O1559" s="90"/>
      <c r="P1559" s="90"/>
      <c r="Q1559" s="90"/>
      <c r="R1559" s="90"/>
      <c r="S1559" s="107" t="str">
        <f t="shared" si="72"/>
        <v>Open PDFIR FINALLY.IR 1309 (S19.CI.18-05)(12-00)</v>
      </c>
    </row>
    <row r="1560" spans="1:19" ht="80.099999999999994" hidden="1" customHeight="1" x14ac:dyDescent="0.3">
      <c r="A1560" s="450">
        <f t="shared" si="71"/>
        <v>1555</v>
      </c>
      <c r="B1560" s="451" t="s">
        <v>7336</v>
      </c>
      <c r="D1560" s="103" t="s">
        <v>2735</v>
      </c>
      <c r="E1560" s="108" t="s">
        <v>5106</v>
      </c>
      <c r="F1560" s="426" t="s">
        <v>7579</v>
      </c>
      <c r="G1560" s="90" t="s">
        <v>195</v>
      </c>
      <c r="H1560" s="98">
        <v>45430</v>
      </c>
      <c r="I1560" s="98">
        <v>45501</v>
      </c>
      <c r="J1560" s="98" t="s">
        <v>1671</v>
      </c>
      <c r="K1560" s="90"/>
      <c r="L1560" s="206"/>
      <c r="M1560" s="206"/>
      <c r="N1560" s="90"/>
      <c r="O1560" s="90"/>
      <c r="P1560" s="90"/>
      <c r="Q1560" s="90"/>
      <c r="R1560" s="90"/>
      <c r="S1560" s="107" t="str">
        <f t="shared" si="72"/>
        <v>Open PDFIR FINALLY.IR 1376 (S19.ARCH.18-05)(12-00)</v>
      </c>
    </row>
    <row r="1561" spans="1:19" ht="80.099999999999994" hidden="1" customHeight="1" x14ac:dyDescent="0.3">
      <c r="A1561" s="450">
        <f t="shared" si="71"/>
        <v>1556</v>
      </c>
      <c r="B1561" s="451" t="s">
        <v>7342</v>
      </c>
      <c r="D1561" s="103" t="s">
        <v>1634</v>
      </c>
      <c r="E1561" s="108" t="s">
        <v>1545</v>
      </c>
      <c r="F1561" s="429" t="s">
        <v>7369</v>
      </c>
      <c r="G1561" s="90" t="s">
        <v>195</v>
      </c>
      <c r="H1561" s="98">
        <v>45430</v>
      </c>
      <c r="I1561" s="98">
        <v>45430</v>
      </c>
      <c r="J1561" s="98" t="s">
        <v>62</v>
      </c>
      <c r="K1561" s="90"/>
      <c r="L1561" s="206"/>
      <c r="M1561" s="206"/>
      <c r="N1561" s="90"/>
      <c r="O1561" s="90"/>
      <c r="P1561" s="90"/>
      <c r="Q1561" s="90"/>
      <c r="R1561" s="90"/>
      <c r="S1561" s="107" t="str">
        <f t="shared" si="72"/>
        <v>Open PDFIR FINALLY.IR 1382 (S19.CI.18-05)(12-00)</v>
      </c>
    </row>
    <row r="1562" spans="1:19" ht="80.099999999999994" hidden="1" customHeight="1" x14ac:dyDescent="0.3">
      <c r="A1562" s="450">
        <f t="shared" si="71"/>
        <v>1557</v>
      </c>
      <c r="B1562" s="451" t="s">
        <v>7208</v>
      </c>
      <c r="D1562" s="103" t="s">
        <v>1634</v>
      </c>
      <c r="E1562" s="108" t="s">
        <v>1545</v>
      </c>
      <c r="F1562" s="429" t="s">
        <v>7265</v>
      </c>
      <c r="G1562" s="90" t="s">
        <v>195</v>
      </c>
      <c r="H1562" s="98">
        <v>45430</v>
      </c>
      <c r="I1562" s="98">
        <v>45430</v>
      </c>
      <c r="J1562" s="98" t="s">
        <v>25</v>
      </c>
      <c r="K1562" s="454" t="s">
        <v>195</v>
      </c>
      <c r="L1562" s="491">
        <v>45542</v>
      </c>
      <c r="M1562" s="491">
        <v>45542</v>
      </c>
      <c r="N1562" s="491" t="s">
        <v>62</v>
      </c>
      <c r="O1562" s="90"/>
      <c r="P1562" s="90"/>
      <c r="Q1562" s="90"/>
      <c r="R1562" s="90"/>
      <c r="S1562" s="107" t="str">
        <f t="shared" si="72"/>
        <v>Open PDFIR FINALLY.IR 1310 (S19.CI.18-05)(12-00)</v>
      </c>
    </row>
    <row r="1563" spans="1:19" ht="80.099999999999994" hidden="1" customHeight="1" x14ac:dyDescent="0.3">
      <c r="A1563" s="450">
        <f t="shared" si="71"/>
        <v>1558</v>
      </c>
      <c r="B1563" s="451" t="s">
        <v>7212</v>
      </c>
      <c r="D1563" s="103" t="s">
        <v>1634</v>
      </c>
      <c r="E1563" s="108" t="s">
        <v>5106</v>
      </c>
      <c r="F1563" s="429" t="s">
        <v>7261</v>
      </c>
      <c r="G1563" s="90" t="s">
        <v>195</v>
      </c>
      <c r="H1563" s="98">
        <v>45430</v>
      </c>
      <c r="I1563" s="98">
        <v>45430</v>
      </c>
      <c r="J1563" s="98" t="s">
        <v>62</v>
      </c>
      <c r="K1563" s="90"/>
      <c r="L1563" s="206"/>
      <c r="M1563" s="206"/>
      <c r="N1563" s="90"/>
      <c r="O1563" s="90"/>
      <c r="P1563" s="90"/>
      <c r="Q1563" s="90"/>
      <c r="R1563" s="90"/>
      <c r="S1563" s="107" t="str">
        <f t="shared" si="72"/>
        <v>Open PDFIR FINALLY.IR 1314 (S19.CI.18-05)(12-00)</v>
      </c>
    </row>
    <row r="1564" spans="1:19" ht="80.099999999999994" hidden="1" customHeight="1" x14ac:dyDescent="0.3">
      <c r="A1564" s="450">
        <f t="shared" si="71"/>
        <v>1559</v>
      </c>
      <c r="B1564" s="451" t="s">
        <v>9968</v>
      </c>
      <c r="D1564" s="108" t="s">
        <v>76</v>
      </c>
      <c r="E1564" s="108" t="s">
        <v>1545</v>
      </c>
      <c r="F1564" s="429" t="s">
        <v>9971</v>
      </c>
      <c r="G1564" s="105" t="s">
        <v>195</v>
      </c>
      <c r="H1564" s="106">
        <v>45430</v>
      </c>
      <c r="I1564" s="106">
        <v>45430</v>
      </c>
      <c r="J1564" s="98" t="s">
        <v>62</v>
      </c>
      <c r="K1564" s="288"/>
      <c r="L1564" s="288"/>
      <c r="M1564" s="208"/>
      <c r="N1564" s="194"/>
      <c r="O1564" s="194"/>
      <c r="P1564" s="194"/>
      <c r="Q1564" s="194"/>
      <c r="R1564" s="194"/>
      <c r="S1564" s="107" t="str">
        <f t="shared" si="72"/>
        <v>Open PDFIR FINALLY.IR 1904 (S19.CI.18-05)(12-00)</v>
      </c>
    </row>
    <row r="1565" spans="1:19" ht="80.099999999999994" hidden="1" customHeight="1" x14ac:dyDescent="0.3">
      <c r="A1565" s="450">
        <f t="shared" si="71"/>
        <v>1560</v>
      </c>
      <c r="B1565" s="451" t="s">
        <v>7205</v>
      </c>
      <c r="D1565" s="103" t="s">
        <v>1634</v>
      </c>
      <c r="E1565" s="108" t="s">
        <v>1545</v>
      </c>
      <c r="F1565" s="429" t="s">
        <v>7206</v>
      </c>
      <c r="G1565" s="90" t="s">
        <v>195</v>
      </c>
      <c r="H1565" s="98">
        <v>45430</v>
      </c>
      <c r="I1565" s="98">
        <v>45430</v>
      </c>
      <c r="J1565" s="98" t="s">
        <v>25</v>
      </c>
      <c r="K1565" s="454" t="s">
        <v>195</v>
      </c>
      <c r="L1565" s="491">
        <v>45542</v>
      </c>
      <c r="M1565" s="491">
        <v>45542</v>
      </c>
      <c r="N1565" s="491" t="s">
        <v>62</v>
      </c>
      <c r="O1565" s="90"/>
      <c r="P1565" s="90"/>
      <c r="Q1565" s="90"/>
      <c r="R1565" s="90"/>
      <c r="S1565" s="107" t="str">
        <f t="shared" si="72"/>
        <v>Open PDFIR FINALLY.IR 1308 (S19.CI.18-05)(12-00)</v>
      </c>
    </row>
    <row r="1566" spans="1:19" ht="80.099999999999994" hidden="1" customHeight="1" x14ac:dyDescent="0.3">
      <c r="A1566" s="450">
        <f t="shared" si="71"/>
        <v>1561</v>
      </c>
      <c r="B1566" s="451" t="s">
        <v>7340</v>
      </c>
      <c r="D1566" s="103" t="s">
        <v>1634</v>
      </c>
      <c r="E1566" s="108" t="s">
        <v>1545</v>
      </c>
      <c r="F1566" s="429" t="s">
        <v>7371</v>
      </c>
      <c r="G1566" s="90" t="s">
        <v>195</v>
      </c>
      <c r="H1566" s="98">
        <v>45430</v>
      </c>
      <c r="I1566" s="98">
        <v>45430</v>
      </c>
      <c r="J1566" s="98" t="s">
        <v>25</v>
      </c>
      <c r="K1566" s="454" t="s">
        <v>195</v>
      </c>
      <c r="L1566" s="491">
        <v>45542</v>
      </c>
      <c r="M1566" s="491">
        <v>45542</v>
      </c>
      <c r="N1566" s="491" t="s">
        <v>62</v>
      </c>
      <c r="O1566" s="90"/>
      <c r="P1566" s="90"/>
      <c r="Q1566" s="90"/>
      <c r="R1566" s="90"/>
      <c r="S1566" s="107" t="str">
        <f t="shared" si="72"/>
        <v>Open PDFIR FINALLY.IR 1380 (S19.CI.18-05)(12-00)</v>
      </c>
    </row>
    <row r="1567" spans="1:19" ht="80.099999999999994" hidden="1" customHeight="1" x14ac:dyDescent="0.3">
      <c r="A1567" s="450">
        <f t="shared" si="71"/>
        <v>1562</v>
      </c>
      <c r="B1567" s="451" t="s">
        <v>7229</v>
      </c>
      <c r="D1567" s="103" t="s">
        <v>2735</v>
      </c>
      <c r="E1567" s="108" t="s">
        <v>5106</v>
      </c>
      <c r="F1567" s="429" t="s">
        <v>7246</v>
      </c>
      <c r="G1567" s="90" t="s">
        <v>195</v>
      </c>
      <c r="H1567" s="98">
        <v>45430</v>
      </c>
      <c r="I1567" s="98">
        <v>45501</v>
      </c>
      <c r="J1567" s="98" t="s">
        <v>1671</v>
      </c>
      <c r="K1567" s="90"/>
      <c r="L1567" s="206"/>
      <c r="M1567" s="206"/>
      <c r="N1567" s="90"/>
      <c r="O1567" s="90"/>
      <c r="P1567" s="90"/>
      <c r="Q1567" s="90"/>
      <c r="R1567" s="90"/>
      <c r="S1567" s="107" t="str">
        <f t="shared" si="72"/>
        <v>Open PDFIR FINALLY.IR 1331 (S19.ARCH.18-05)(12-00)</v>
      </c>
    </row>
    <row r="1568" spans="1:19" ht="80.099999999999994" hidden="1" customHeight="1" x14ac:dyDescent="0.3">
      <c r="A1568" s="450">
        <f t="shared" si="71"/>
        <v>1563</v>
      </c>
      <c r="B1568" s="451" t="s">
        <v>7209</v>
      </c>
      <c r="D1568" s="103" t="s">
        <v>4383</v>
      </c>
      <c r="E1568" s="108" t="s">
        <v>1545</v>
      </c>
      <c r="F1568" s="429" t="s">
        <v>7264</v>
      </c>
      <c r="G1568" s="90" t="s">
        <v>195</v>
      </c>
      <c r="H1568" s="98">
        <v>45431</v>
      </c>
      <c r="I1568" s="98">
        <v>45431</v>
      </c>
      <c r="J1568" s="98" t="s">
        <v>62</v>
      </c>
      <c r="K1568" s="90"/>
      <c r="L1568" s="206"/>
      <c r="M1568" s="206"/>
      <c r="N1568" s="90"/>
      <c r="O1568" s="90"/>
      <c r="P1568" s="90"/>
      <c r="Q1568" s="90"/>
      <c r="R1568" s="90"/>
      <c r="S1568" s="107" t="str">
        <f t="shared" si="72"/>
        <v>Open PDFIR FINALLY.IR 1311 (S19.SU.19-05)(12-00)</v>
      </c>
    </row>
    <row r="1569" spans="1:19" ht="80.099999999999994" hidden="1" customHeight="1" x14ac:dyDescent="0.3">
      <c r="A1569" s="450">
        <f t="shared" si="71"/>
        <v>1564</v>
      </c>
      <c r="B1569" s="451" t="s">
        <v>7213</v>
      </c>
      <c r="D1569" s="103" t="s">
        <v>1634</v>
      </c>
      <c r="E1569" s="108" t="s">
        <v>5106</v>
      </c>
      <c r="F1569" s="429" t="s">
        <v>7260</v>
      </c>
      <c r="G1569" s="90" t="s">
        <v>195</v>
      </c>
      <c r="H1569" s="98">
        <v>45431</v>
      </c>
      <c r="I1569" s="98">
        <v>45431</v>
      </c>
      <c r="J1569" s="98" t="s">
        <v>62</v>
      </c>
      <c r="K1569" s="90"/>
      <c r="L1569" s="206"/>
      <c r="M1569" s="206"/>
      <c r="N1569" s="90"/>
      <c r="O1569" s="90"/>
      <c r="P1569" s="90"/>
      <c r="Q1569" s="90"/>
      <c r="R1569" s="90"/>
      <c r="S1569" s="107" t="str">
        <f t="shared" si="72"/>
        <v>Open PDFIR FINALLY.IR 1315 (S19.CI.19-05)(12-00)</v>
      </c>
    </row>
    <row r="1570" spans="1:19" ht="80.099999999999994" hidden="1" customHeight="1" x14ac:dyDescent="0.3">
      <c r="A1570" s="450">
        <f t="shared" si="71"/>
        <v>1565</v>
      </c>
      <c r="B1570" s="451" t="s">
        <v>7343</v>
      </c>
      <c r="D1570" s="103" t="s">
        <v>1634</v>
      </c>
      <c r="E1570" s="108" t="s">
        <v>1545</v>
      </c>
      <c r="F1570" s="429" t="s">
        <v>7368</v>
      </c>
      <c r="G1570" s="90" t="s">
        <v>195</v>
      </c>
      <c r="H1570" s="98">
        <v>45431</v>
      </c>
      <c r="I1570" s="98">
        <v>45431</v>
      </c>
      <c r="J1570" s="98" t="s">
        <v>62</v>
      </c>
      <c r="K1570" s="90"/>
      <c r="L1570" s="206"/>
      <c r="M1570" s="206"/>
      <c r="N1570" s="90"/>
      <c r="O1570" s="90"/>
      <c r="P1570" s="90"/>
      <c r="Q1570" s="90"/>
      <c r="R1570" s="90"/>
      <c r="S1570" s="107" t="str">
        <f t="shared" si="72"/>
        <v>Open PDFIR FINALLY.IR 1383 (S19.CI.19-05)(12-00)</v>
      </c>
    </row>
    <row r="1571" spans="1:19" ht="80.099999999999994" hidden="1" customHeight="1" x14ac:dyDescent="0.3">
      <c r="A1571" s="450">
        <f t="shared" si="71"/>
        <v>1566</v>
      </c>
      <c r="B1571" s="451" t="s">
        <v>7211</v>
      </c>
      <c r="D1571" s="103" t="s">
        <v>1634</v>
      </c>
      <c r="E1571" s="108" t="s">
        <v>1545</v>
      </c>
      <c r="F1571" s="429" t="s">
        <v>7262</v>
      </c>
      <c r="G1571" s="90" t="s">
        <v>195</v>
      </c>
      <c r="H1571" s="98">
        <v>45431</v>
      </c>
      <c r="I1571" s="98">
        <v>45431</v>
      </c>
      <c r="J1571" s="98" t="s">
        <v>25</v>
      </c>
      <c r="K1571" s="90" t="s">
        <v>195</v>
      </c>
      <c r="L1571" s="98">
        <v>45525</v>
      </c>
      <c r="M1571" s="98">
        <v>45526</v>
      </c>
      <c r="N1571" s="98" t="s">
        <v>62</v>
      </c>
      <c r="O1571" s="90"/>
      <c r="P1571" s="90"/>
      <c r="Q1571" s="90"/>
      <c r="R1571" s="90"/>
      <c r="S1571" s="107" t="str">
        <f t="shared" si="72"/>
        <v>Open PDFIR FINALLY.IR 1313 (S19.CI.19-05)(12-00)</v>
      </c>
    </row>
    <row r="1572" spans="1:19" ht="80.099999999999994" hidden="1" customHeight="1" x14ac:dyDescent="0.3">
      <c r="A1572" s="450">
        <f t="shared" si="71"/>
        <v>1567</v>
      </c>
      <c r="B1572" s="451" t="s">
        <v>7210</v>
      </c>
      <c r="D1572" s="103" t="s">
        <v>1634</v>
      </c>
      <c r="E1572" s="108" t="s">
        <v>1545</v>
      </c>
      <c r="F1572" s="429" t="s">
        <v>7263</v>
      </c>
      <c r="G1572" s="90" t="s">
        <v>195</v>
      </c>
      <c r="H1572" s="98">
        <v>45431</v>
      </c>
      <c r="I1572" s="98">
        <v>45431</v>
      </c>
      <c r="J1572" s="98" t="s">
        <v>25</v>
      </c>
      <c r="K1572" s="90" t="s">
        <v>195</v>
      </c>
      <c r="L1572" s="98">
        <v>45525</v>
      </c>
      <c r="M1572" s="98">
        <v>45526</v>
      </c>
      <c r="N1572" s="98" t="s">
        <v>62</v>
      </c>
      <c r="O1572" s="90"/>
      <c r="P1572" s="90"/>
      <c r="Q1572" s="90"/>
      <c r="R1572" s="90"/>
      <c r="S1572" s="107" t="str">
        <f t="shared" si="72"/>
        <v>Open PDFIR FINALLY.IR 1312 (S19.CI.19-05)(12-00)</v>
      </c>
    </row>
    <row r="1573" spans="1:19" ht="80.099999999999994" hidden="1" customHeight="1" x14ac:dyDescent="0.3">
      <c r="A1573" s="450">
        <f t="shared" si="71"/>
        <v>1568</v>
      </c>
      <c r="B1573" s="451" t="s">
        <v>9147</v>
      </c>
      <c r="D1573" s="108" t="s">
        <v>4383</v>
      </c>
      <c r="E1573" s="108" t="s">
        <v>1545</v>
      </c>
      <c r="F1573" s="429" t="s">
        <v>9148</v>
      </c>
      <c r="G1573" s="90" t="s">
        <v>195</v>
      </c>
      <c r="H1573" s="106">
        <v>45432</v>
      </c>
      <c r="I1573" s="106">
        <v>45432</v>
      </c>
      <c r="J1573" s="98" t="s">
        <v>62</v>
      </c>
      <c r="K1573" s="288"/>
      <c r="L1573" s="288"/>
      <c r="M1573" s="208"/>
      <c r="N1573" s="194"/>
      <c r="O1573" s="194"/>
      <c r="P1573" s="194"/>
      <c r="Q1573" s="194"/>
      <c r="R1573" s="194"/>
      <c r="S1573" s="107" t="str">
        <f t="shared" si="72"/>
        <v>Open PDFIR FINALLY.IR 1713 (S19.SU.20-05)(12-00)</v>
      </c>
    </row>
    <row r="1574" spans="1:19" ht="80.099999999999994" hidden="1" customHeight="1" x14ac:dyDescent="0.3">
      <c r="A1574" s="450">
        <f t="shared" si="71"/>
        <v>1569</v>
      </c>
      <c r="B1574" s="451" t="s">
        <v>7335</v>
      </c>
      <c r="D1574" s="103" t="s">
        <v>2735</v>
      </c>
      <c r="E1574" s="108" t="s">
        <v>5106</v>
      </c>
      <c r="F1574" s="429" t="s">
        <v>7374</v>
      </c>
      <c r="G1574" s="90" t="s">
        <v>195</v>
      </c>
      <c r="H1574" s="98">
        <v>45432</v>
      </c>
      <c r="I1574" s="98">
        <v>45501</v>
      </c>
      <c r="J1574" s="98" t="s">
        <v>25</v>
      </c>
      <c r="K1574" s="90"/>
      <c r="L1574" s="206"/>
      <c r="M1574" s="206"/>
      <c r="N1574" s="90"/>
      <c r="O1574" s="90"/>
      <c r="P1574" s="90"/>
      <c r="Q1574" s="90"/>
      <c r="R1574" s="90"/>
      <c r="S1574" s="107" t="str">
        <f t="shared" si="72"/>
        <v>Open PDFIR FINALLY.IR 1375 (S19.ARCH.20-05)(12-00)</v>
      </c>
    </row>
    <row r="1575" spans="1:19" ht="80.099999999999994" hidden="1" customHeight="1" x14ac:dyDescent="0.3">
      <c r="A1575" s="450">
        <f t="shared" si="71"/>
        <v>1570</v>
      </c>
      <c r="B1575" s="451" t="s">
        <v>7708</v>
      </c>
      <c r="D1575" s="103" t="s">
        <v>2735</v>
      </c>
      <c r="E1575" s="108" t="s">
        <v>5106</v>
      </c>
      <c r="F1575" s="429" t="s">
        <v>7303</v>
      </c>
      <c r="G1575" s="90" t="s">
        <v>195</v>
      </c>
      <c r="H1575" s="98">
        <v>45432</v>
      </c>
      <c r="I1575" s="98">
        <v>45432</v>
      </c>
      <c r="J1575" s="98" t="s">
        <v>1671</v>
      </c>
      <c r="K1575" s="90"/>
      <c r="L1575" s="206"/>
      <c r="M1575" s="206"/>
      <c r="N1575" s="90"/>
      <c r="O1575" s="90"/>
      <c r="P1575" s="90"/>
      <c r="Q1575" s="90"/>
      <c r="R1575" s="90"/>
      <c r="S1575" s="107" t="str">
        <f t="shared" si="72"/>
        <v>Open PDFIR FINALLY.IR 1359 (S19.CI.20-05)(12-00)</v>
      </c>
    </row>
    <row r="1576" spans="1:19" ht="80.099999999999994" hidden="1" customHeight="1" x14ac:dyDescent="0.3">
      <c r="A1576" s="450">
        <f t="shared" si="71"/>
        <v>1571</v>
      </c>
      <c r="B1576" s="451" t="s">
        <v>7694</v>
      </c>
      <c r="D1576" s="103" t="s">
        <v>2735</v>
      </c>
      <c r="E1576" s="108" t="s">
        <v>5106</v>
      </c>
      <c r="F1576" s="429" t="s">
        <v>7311</v>
      </c>
      <c r="G1576" s="90" t="s">
        <v>195</v>
      </c>
      <c r="H1576" s="98">
        <v>45432</v>
      </c>
      <c r="I1576" s="98">
        <v>45501</v>
      </c>
      <c r="J1576" s="98" t="s">
        <v>25</v>
      </c>
      <c r="K1576" s="90" t="s">
        <v>195</v>
      </c>
      <c r="L1576" s="206">
        <v>45556</v>
      </c>
      <c r="M1576" s="206">
        <v>45556</v>
      </c>
      <c r="N1576" s="90" t="s">
        <v>1671</v>
      </c>
      <c r="O1576" s="90"/>
      <c r="P1576" s="90"/>
      <c r="Q1576" s="90"/>
      <c r="R1576" s="90"/>
      <c r="S1576" s="107" t="str">
        <f t="shared" si="72"/>
        <v>Open PDFIR FINALLY.IR 1350 (S19.CI.20-05)(12-00)</v>
      </c>
    </row>
    <row r="1577" spans="1:19" ht="80.099999999999994" hidden="1" customHeight="1" x14ac:dyDescent="0.3">
      <c r="A1577" s="450">
        <f t="shared" si="71"/>
        <v>1572</v>
      </c>
      <c r="B1577" s="451" t="s">
        <v>7288</v>
      </c>
      <c r="D1577" s="103" t="s">
        <v>1634</v>
      </c>
      <c r="E1577" s="108" t="s">
        <v>1545</v>
      </c>
      <c r="F1577" s="429" t="s">
        <v>7319</v>
      </c>
      <c r="G1577" s="90" t="s">
        <v>195</v>
      </c>
      <c r="H1577" s="98">
        <v>45432</v>
      </c>
      <c r="I1577" s="98">
        <v>45432</v>
      </c>
      <c r="J1577" s="98" t="s">
        <v>62</v>
      </c>
      <c r="K1577" s="90"/>
      <c r="L1577" s="206"/>
      <c r="M1577" s="206"/>
      <c r="N1577" s="90"/>
      <c r="O1577" s="90"/>
      <c r="P1577" s="90"/>
      <c r="Q1577" s="90"/>
      <c r="R1577" s="90"/>
      <c r="S1577" s="107" t="str">
        <f t="shared" si="72"/>
        <v>Open PDFIR FINALLY.IR 1342 (S19.CI.20-05)(12-00)</v>
      </c>
    </row>
    <row r="1578" spans="1:19" ht="80.099999999999994" hidden="1" customHeight="1" x14ac:dyDescent="0.3">
      <c r="A1578" s="450">
        <f t="shared" si="71"/>
        <v>1573</v>
      </c>
      <c r="B1578" s="451" t="s">
        <v>7286</v>
      </c>
      <c r="D1578" s="103" t="s">
        <v>1634</v>
      </c>
      <c r="E1578" s="108" t="s">
        <v>1545</v>
      </c>
      <c r="F1578" s="429" t="s">
        <v>7287</v>
      </c>
      <c r="G1578" s="90" t="s">
        <v>195</v>
      </c>
      <c r="H1578" s="98">
        <v>45432</v>
      </c>
      <c r="I1578" s="98">
        <v>45432</v>
      </c>
      <c r="J1578" s="98" t="s">
        <v>62</v>
      </c>
      <c r="K1578" s="90"/>
      <c r="L1578" s="206"/>
      <c r="M1578" s="206"/>
      <c r="N1578" s="90"/>
      <c r="O1578" s="90"/>
      <c r="P1578" s="90"/>
      <c r="Q1578" s="90"/>
      <c r="R1578" s="90"/>
      <c r="S1578" s="107" t="str">
        <f t="shared" si="72"/>
        <v>Open PDFIR FINALLY.IR 1341 (S19.CI.20-05)(12-00)</v>
      </c>
    </row>
    <row r="1579" spans="1:19" ht="80.099999999999994" hidden="1" customHeight="1" x14ac:dyDescent="0.3">
      <c r="A1579" s="450">
        <f t="shared" si="71"/>
        <v>1574</v>
      </c>
      <c r="B1579" s="451" t="s">
        <v>7695</v>
      </c>
      <c r="D1579" s="103" t="s">
        <v>2735</v>
      </c>
      <c r="E1579" s="108" t="s">
        <v>5106</v>
      </c>
      <c r="F1579" s="429" t="s">
        <v>7309</v>
      </c>
      <c r="G1579" s="90" t="s">
        <v>195</v>
      </c>
      <c r="H1579" s="98">
        <v>45432</v>
      </c>
      <c r="I1579" s="98">
        <v>45501</v>
      </c>
      <c r="J1579" s="98" t="s">
        <v>1671</v>
      </c>
      <c r="K1579" s="90"/>
      <c r="L1579" s="206"/>
      <c r="M1579" s="206"/>
      <c r="N1579" s="90"/>
      <c r="O1579" s="90"/>
      <c r="P1579" s="90"/>
      <c r="Q1579" s="90"/>
      <c r="R1579" s="90"/>
      <c r="S1579" s="107" t="str">
        <f t="shared" si="72"/>
        <v>Open PDFIR FINALLY.IR 1352 (S19.CI.20-05)(12-00)</v>
      </c>
    </row>
    <row r="1580" spans="1:19" ht="80.099999999999994" hidden="1" customHeight="1" x14ac:dyDescent="0.3">
      <c r="A1580" s="450">
        <f t="shared" si="71"/>
        <v>1575</v>
      </c>
      <c r="B1580" s="451" t="s">
        <v>7284</v>
      </c>
      <c r="D1580" s="103" t="s">
        <v>1634</v>
      </c>
      <c r="E1580" s="108" t="s">
        <v>1545</v>
      </c>
      <c r="F1580" s="429" t="s">
        <v>7285</v>
      </c>
      <c r="G1580" s="90" t="s">
        <v>195</v>
      </c>
      <c r="H1580" s="98">
        <v>45432</v>
      </c>
      <c r="I1580" s="98">
        <v>45432</v>
      </c>
      <c r="J1580" s="98" t="s">
        <v>62</v>
      </c>
      <c r="K1580" s="90"/>
      <c r="L1580" s="206"/>
      <c r="M1580" s="206"/>
      <c r="N1580" s="90"/>
      <c r="O1580" s="90"/>
      <c r="P1580" s="90"/>
      <c r="Q1580" s="90"/>
      <c r="R1580" s="90"/>
      <c r="S1580" s="107" t="str">
        <f t="shared" si="72"/>
        <v>Open PDFIR FINALLY.IR 1340 (S19.CI.20-05)(12-00)</v>
      </c>
    </row>
    <row r="1581" spans="1:19" ht="80.099999999999994" hidden="1" customHeight="1" x14ac:dyDescent="0.3">
      <c r="A1581" s="450">
        <f t="shared" si="71"/>
        <v>1576</v>
      </c>
      <c r="B1581" s="451" t="s">
        <v>7231</v>
      </c>
      <c r="D1581" s="103" t="s">
        <v>2735</v>
      </c>
      <c r="E1581" s="108" t="s">
        <v>5106</v>
      </c>
      <c r="F1581" s="429" t="s">
        <v>7244</v>
      </c>
      <c r="G1581" s="90" t="s">
        <v>195</v>
      </c>
      <c r="H1581" s="98">
        <v>45433</v>
      </c>
      <c r="I1581" s="98">
        <v>45501</v>
      </c>
      <c r="J1581" s="98" t="s">
        <v>1671</v>
      </c>
      <c r="K1581" s="90"/>
      <c r="L1581" s="206"/>
      <c r="M1581" s="206"/>
      <c r="N1581" s="90"/>
      <c r="O1581" s="90"/>
      <c r="P1581" s="90"/>
      <c r="Q1581" s="90"/>
      <c r="R1581" s="90"/>
      <c r="S1581" s="107" t="str">
        <f t="shared" si="72"/>
        <v>Open PDFIR FINALLY.IR 1333 (S19.ARCH.21-05)(12-00)</v>
      </c>
    </row>
    <row r="1582" spans="1:19" ht="80.099999999999994" hidden="1" customHeight="1" x14ac:dyDescent="0.3">
      <c r="A1582" s="450">
        <f t="shared" si="71"/>
        <v>1577</v>
      </c>
      <c r="B1582" s="451" t="s">
        <v>9978</v>
      </c>
      <c r="D1582" s="108" t="s">
        <v>76</v>
      </c>
      <c r="E1582" s="108" t="s">
        <v>1545</v>
      </c>
      <c r="F1582" s="429" t="s">
        <v>9979</v>
      </c>
      <c r="G1582" s="98" t="s">
        <v>195</v>
      </c>
      <c r="H1582" s="98">
        <v>45433</v>
      </c>
      <c r="I1582" s="98">
        <v>45433</v>
      </c>
      <c r="J1582" s="98" t="s">
        <v>62</v>
      </c>
      <c r="K1582" s="288"/>
      <c r="L1582" s="288"/>
      <c r="M1582" s="208"/>
      <c r="N1582" s="194"/>
      <c r="O1582" s="194"/>
      <c r="P1582" s="194"/>
      <c r="Q1582" s="194"/>
      <c r="R1582" s="194"/>
      <c r="S1582" s="107" t="str">
        <f t="shared" si="72"/>
        <v>Open PDFIR FINALLY.IR 1906 (S19.CI.14-10)(12-00)</v>
      </c>
    </row>
    <row r="1583" spans="1:19" ht="80.099999999999994" hidden="1" customHeight="1" x14ac:dyDescent="0.3">
      <c r="A1583" s="450">
        <f t="shared" si="71"/>
        <v>1578</v>
      </c>
      <c r="B1583" s="451" t="s">
        <v>7295</v>
      </c>
      <c r="D1583" s="103" t="s">
        <v>1634</v>
      </c>
      <c r="E1583" s="108" t="s">
        <v>1545</v>
      </c>
      <c r="F1583" s="429" t="s">
        <v>7298</v>
      </c>
      <c r="G1583" s="90" t="s">
        <v>195</v>
      </c>
      <c r="H1583" s="98">
        <v>45433</v>
      </c>
      <c r="I1583" s="98">
        <v>45433</v>
      </c>
      <c r="J1583" s="98" t="s">
        <v>62</v>
      </c>
      <c r="K1583" s="90"/>
      <c r="L1583" s="206"/>
      <c r="M1583" s="206"/>
      <c r="N1583" s="90"/>
      <c r="O1583" s="90"/>
      <c r="P1583" s="90"/>
      <c r="Q1583" s="90"/>
      <c r="R1583" s="90"/>
      <c r="S1583" s="107" t="str">
        <f t="shared" si="72"/>
        <v>Open PDFIR FINALLY.IR 1364 (S19.CI.21-05)(12-00)</v>
      </c>
    </row>
    <row r="1584" spans="1:19" ht="80.099999999999994" hidden="1" customHeight="1" x14ac:dyDescent="0.3">
      <c r="A1584" s="450">
        <f t="shared" si="71"/>
        <v>1579</v>
      </c>
      <c r="B1584" s="451" t="s">
        <v>7293</v>
      </c>
      <c r="D1584" s="103" t="s">
        <v>1634</v>
      </c>
      <c r="E1584" s="108" t="s">
        <v>1545</v>
      </c>
      <c r="F1584" s="429" t="s">
        <v>7314</v>
      </c>
      <c r="G1584" s="90" t="s">
        <v>195</v>
      </c>
      <c r="H1584" s="98">
        <v>45433</v>
      </c>
      <c r="I1584" s="98">
        <v>45433</v>
      </c>
      <c r="J1584" s="98" t="s">
        <v>25</v>
      </c>
      <c r="K1584" s="454" t="s">
        <v>195</v>
      </c>
      <c r="L1584" s="491">
        <v>45542</v>
      </c>
      <c r="M1584" s="491">
        <v>45542</v>
      </c>
      <c r="N1584" s="90" t="s">
        <v>62</v>
      </c>
      <c r="O1584" s="90"/>
      <c r="P1584" s="90"/>
      <c r="Q1584" s="90"/>
      <c r="R1584" s="90"/>
      <c r="S1584" s="107" t="str">
        <f t="shared" si="72"/>
        <v>Open PDFIR FINALLY.IR 1347 (S19.CI.21-05)(12-00)</v>
      </c>
    </row>
    <row r="1585" spans="1:19" ht="80.099999999999994" hidden="1" customHeight="1" x14ac:dyDescent="0.3">
      <c r="A1585" s="450">
        <f t="shared" si="71"/>
        <v>1580</v>
      </c>
      <c r="B1585" s="451" t="s">
        <v>7294</v>
      </c>
      <c r="D1585" s="103" t="s">
        <v>1634</v>
      </c>
      <c r="E1585" s="108" t="s">
        <v>1545</v>
      </c>
      <c r="F1585" s="429" t="s">
        <v>7313</v>
      </c>
      <c r="G1585" s="90" t="s">
        <v>195</v>
      </c>
      <c r="H1585" s="98">
        <v>45433</v>
      </c>
      <c r="I1585" s="98">
        <v>45433</v>
      </c>
      <c r="J1585" s="98" t="s">
        <v>25</v>
      </c>
      <c r="K1585" s="90" t="s">
        <v>17</v>
      </c>
      <c r="L1585" s="206">
        <v>45535</v>
      </c>
      <c r="M1585" s="206">
        <v>45535</v>
      </c>
      <c r="N1585" s="90" t="s">
        <v>62</v>
      </c>
      <c r="O1585" s="90"/>
      <c r="P1585" s="90"/>
      <c r="Q1585" s="90"/>
      <c r="R1585" s="90"/>
      <c r="S1585" s="107" t="str">
        <f t="shared" si="72"/>
        <v>Open PDFIR FINALLY.IR 1348 (S19.CI.21-05)(12-00)</v>
      </c>
    </row>
    <row r="1586" spans="1:19" ht="80.099999999999994" hidden="1" customHeight="1" x14ac:dyDescent="0.3">
      <c r="A1586" s="450">
        <f t="shared" si="71"/>
        <v>1581</v>
      </c>
      <c r="B1586" s="451" t="s">
        <v>7232</v>
      </c>
      <c r="D1586" s="103" t="s">
        <v>2735</v>
      </c>
      <c r="E1586" s="108" t="s">
        <v>5106</v>
      </c>
      <c r="F1586" s="429" t="s">
        <v>7243</v>
      </c>
      <c r="G1586" s="90" t="s">
        <v>195</v>
      </c>
      <c r="H1586" s="98">
        <v>45434</v>
      </c>
      <c r="I1586" s="98">
        <v>45501</v>
      </c>
      <c r="J1586" s="98" t="s">
        <v>1671</v>
      </c>
      <c r="K1586" s="90"/>
      <c r="L1586" s="206"/>
      <c r="M1586" s="206"/>
      <c r="N1586" s="90"/>
      <c r="O1586" s="90"/>
      <c r="P1586" s="90"/>
      <c r="Q1586" s="90"/>
      <c r="R1586" s="90"/>
      <c r="S1586" s="107" t="str">
        <f t="shared" si="72"/>
        <v>Open PDFIR FINALLY.IR 1334 (S19.ARCH.22-05)(12-00)</v>
      </c>
    </row>
    <row r="1587" spans="1:19" ht="80.099999999999994" customHeight="1" x14ac:dyDescent="0.3">
      <c r="A1587" s="450">
        <f t="shared" si="71"/>
        <v>1582</v>
      </c>
      <c r="B1587" s="451" t="s">
        <v>7282</v>
      </c>
      <c r="D1587" s="103" t="s">
        <v>1140</v>
      </c>
      <c r="E1587" s="108" t="s">
        <v>5106</v>
      </c>
      <c r="F1587" s="429" t="s">
        <v>7283</v>
      </c>
      <c r="G1587" s="90" t="s">
        <v>195</v>
      </c>
      <c r="H1587" s="98">
        <v>45434</v>
      </c>
      <c r="I1587" s="98">
        <v>45434</v>
      </c>
      <c r="J1587" s="98" t="s">
        <v>1671</v>
      </c>
      <c r="K1587" s="90"/>
      <c r="L1587" s="206"/>
      <c r="M1587" s="206"/>
      <c r="N1587" s="90"/>
      <c r="O1587" s="90"/>
      <c r="P1587" s="90"/>
      <c r="Q1587" s="90"/>
      <c r="R1587" s="90"/>
      <c r="S1587" s="107" t="str">
        <f t="shared" si="72"/>
        <v>Open PDFIR FINALLY.IR 133 (S19.ELE.22-05)(10-00)</v>
      </c>
    </row>
    <row r="1588" spans="1:19" ht="80.099999999999994" hidden="1" customHeight="1" x14ac:dyDescent="0.3">
      <c r="A1588" s="450">
        <f t="shared" si="71"/>
        <v>1583</v>
      </c>
      <c r="B1588" s="451" t="s">
        <v>7354</v>
      </c>
      <c r="D1588" s="103" t="s">
        <v>1634</v>
      </c>
      <c r="E1588" s="108" t="s">
        <v>1545</v>
      </c>
      <c r="F1588" s="429" t="s">
        <v>7357</v>
      </c>
      <c r="G1588" s="90" t="s">
        <v>195</v>
      </c>
      <c r="H1588" s="98">
        <v>45434</v>
      </c>
      <c r="I1588" s="98">
        <v>45434</v>
      </c>
      <c r="J1588" s="98" t="s">
        <v>25</v>
      </c>
      <c r="K1588" s="454" t="s">
        <v>195</v>
      </c>
      <c r="L1588" s="491">
        <v>45542</v>
      </c>
      <c r="M1588" s="491">
        <v>45542</v>
      </c>
      <c r="N1588" s="491" t="s">
        <v>62</v>
      </c>
      <c r="O1588" s="90"/>
      <c r="P1588" s="90"/>
      <c r="Q1588" s="90"/>
      <c r="R1588" s="90"/>
      <c r="S1588" s="107" t="str">
        <f t="shared" si="72"/>
        <v>Open PDFIR FINALLY.IR 1394 (S19.CI.22-05)(12-00)</v>
      </c>
    </row>
    <row r="1589" spans="1:19" ht="80.099999999999994" hidden="1" customHeight="1" x14ac:dyDescent="0.3">
      <c r="A1589" s="450">
        <f t="shared" si="71"/>
        <v>1584</v>
      </c>
      <c r="B1589" s="451" t="s">
        <v>7586</v>
      </c>
      <c r="D1589" s="103" t="s">
        <v>1634</v>
      </c>
      <c r="E1589" s="108" t="s">
        <v>1545</v>
      </c>
      <c r="F1589" s="429" t="s">
        <v>7593</v>
      </c>
      <c r="G1589" s="90" t="s">
        <v>195</v>
      </c>
      <c r="H1589" s="98">
        <v>45434</v>
      </c>
      <c r="I1589" s="98">
        <v>45434</v>
      </c>
      <c r="J1589" s="98" t="s">
        <v>25</v>
      </c>
      <c r="K1589" s="90" t="s">
        <v>195</v>
      </c>
      <c r="L1589" s="206">
        <v>45535</v>
      </c>
      <c r="M1589" s="206">
        <v>45535</v>
      </c>
      <c r="N1589" s="90" t="s">
        <v>62</v>
      </c>
      <c r="O1589" s="90"/>
      <c r="P1589" s="90"/>
      <c r="Q1589" s="90"/>
      <c r="R1589" s="90"/>
      <c r="S1589" s="107" t="str">
        <f t="shared" si="72"/>
        <v>Open PDFIR FINALLY.IR 1454 (S19.CI.22-05)(12-00)</v>
      </c>
    </row>
    <row r="1590" spans="1:19" ht="80.099999999999994" hidden="1" customHeight="1" x14ac:dyDescent="0.3">
      <c r="A1590" s="450">
        <f t="shared" si="71"/>
        <v>1585</v>
      </c>
      <c r="B1590" s="451" t="s">
        <v>7635</v>
      </c>
      <c r="D1590" s="103" t="s">
        <v>1634</v>
      </c>
      <c r="E1590" s="108" t="s">
        <v>1545</v>
      </c>
      <c r="F1590" s="429" t="s">
        <v>7639</v>
      </c>
      <c r="G1590" s="90" t="s">
        <v>195</v>
      </c>
      <c r="H1590" s="98">
        <v>45434</v>
      </c>
      <c r="I1590" s="98">
        <v>45434</v>
      </c>
      <c r="J1590" s="98" t="s">
        <v>62</v>
      </c>
      <c r="K1590" s="90"/>
      <c r="L1590" s="206"/>
      <c r="M1590" s="206"/>
      <c r="N1590" s="90"/>
      <c r="O1590" s="90"/>
      <c r="P1590" s="90"/>
      <c r="Q1590" s="90"/>
      <c r="R1590" s="90"/>
      <c r="S1590" s="107" t="str">
        <f t="shared" si="72"/>
        <v>Open PDFIR FINALLY.IR 1470 (S19.CI.22-04)(12-00)</v>
      </c>
    </row>
    <row r="1591" spans="1:19" ht="80.099999999999994" hidden="1" customHeight="1" x14ac:dyDescent="0.3">
      <c r="A1591" s="450">
        <f t="shared" si="71"/>
        <v>1586</v>
      </c>
      <c r="B1591" s="451" t="s">
        <v>7337</v>
      </c>
      <c r="D1591" s="103" t="s">
        <v>2735</v>
      </c>
      <c r="E1591" s="108" t="s">
        <v>5106</v>
      </c>
      <c r="F1591" s="429" t="s">
        <v>7580</v>
      </c>
      <c r="G1591" s="90" t="s">
        <v>195</v>
      </c>
      <c r="H1591" s="98">
        <v>45434</v>
      </c>
      <c r="I1591" s="98">
        <v>45434</v>
      </c>
      <c r="J1591" s="98" t="s">
        <v>1671</v>
      </c>
      <c r="K1591" s="90"/>
      <c r="L1591" s="206"/>
      <c r="M1591" s="206"/>
      <c r="N1591" s="90"/>
      <c r="O1591" s="90"/>
      <c r="P1591" s="90"/>
      <c r="Q1591" s="90"/>
      <c r="R1591" s="90"/>
      <c r="S1591" s="107" t="str">
        <f t="shared" si="72"/>
        <v>Open PDFIR FINALLY.IR 1377 (S19.ARCH.22-05)(12-00)</v>
      </c>
    </row>
    <row r="1592" spans="1:19" ht="80.099999999999994" hidden="1" customHeight="1" x14ac:dyDescent="0.3">
      <c r="A1592" s="450">
        <f t="shared" si="71"/>
        <v>1587</v>
      </c>
      <c r="B1592" s="451" t="s">
        <v>7389</v>
      </c>
      <c r="D1592" s="103" t="s">
        <v>1634</v>
      </c>
      <c r="E1592" s="108" t="s">
        <v>5106</v>
      </c>
      <c r="F1592" s="429" t="s">
        <v>7392</v>
      </c>
      <c r="G1592" s="90" t="s">
        <v>195</v>
      </c>
      <c r="H1592" s="98">
        <v>45434</v>
      </c>
      <c r="I1592" s="98">
        <v>45434</v>
      </c>
      <c r="J1592" s="98" t="s">
        <v>25</v>
      </c>
      <c r="K1592" s="454" t="s">
        <v>195</v>
      </c>
      <c r="L1592" s="491">
        <v>45535</v>
      </c>
      <c r="M1592" s="491">
        <v>45535</v>
      </c>
      <c r="N1592" s="491" t="s">
        <v>62</v>
      </c>
      <c r="O1592" s="90"/>
      <c r="P1592" s="90"/>
      <c r="Q1592" s="90"/>
      <c r="R1592" s="90"/>
      <c r="S1592" s="107" t="str">
        <f t="shared" si="72"/>
        <v>Open PDFIR FINALLY.IR 1399 (S19.CI.22-05)(12-00)</v>
      </c>
    </row>
    <row r="1593" spans="1:19" ht="80.099999999999994" hidden="1" customHeight="1" x14ac:dyDescent="0.3">
      <c r="A1593" s="450">
        <f t="shared" si="71"/>
        <v>1588</v>
      </c>
      <c r="B1593" s="451" t="s">
        <v>7704</v>
      </c>
      <c r="D1593" s="103" t="s">
        <v>1634</v>
      </c>
      <c r="E1593" s="108" t="s">
        <v>5106</v>
      </c>
      <c r="F1593" s="426" t="s">
        <v>7299</v>
      </c>
      <c r="G1593" s="90" t="s">
        <v>195</v>
      </c>
      <c r="H1593" s="98">
        <v>45435</v>
      </c>
      <c r="I1593" s="98">
        <v>45405</v>
      </c>
      <c r="J1593" s="98" t="s">
        <v>25</v>
      </c>
      <c r="K1593" s="90"/>
      <c r="L1593" s="206"/>
      <c r="M1593" s="206"/>
      <c r="N1593" s="90"/>
      <c r="O1593" s="90"/>
      <c r="P1593" s="90"/>
      <c r="Q1593" s="90"/>
      <c r="R1593" s="90"/>
      <c r="S1593" s="107" t="str">
        <f t="shared" si="72"/>
        <v>Open PDFIR FINALLY.IR 1363 (S19.CI.23-05)(12-00)</v>
      </c>
    </row>
    <row r="1594" spans="1:19" ht="80.099999999999994" hidden="1" customHeight="1" x14ac:dyDescent="0.3">
      <c r="A1594" s="450">
        <f t="shared" si="71"/>
        <v>1589</v>
      </c>
      <c r="B1594" s="451" t="s">
        <v>7348</v>
      </c>
      <c r="D1594" s="103" t="s">
        <v>1634</v>
      </c>
      <c r="E1594" s="108" t="s">
        <v>1545</v>
      </c>
      <c r="F1594" s="429" t="s">
        <v>7363</v>
      </c>
      <c r="G1594" s="90" t="s">
        <v>195</v>
      </c>
      <c r="H1594" s="98">
        <v>45435</v>
      </c>
      <c r="I1594" s="98">
        <v>45435</v>
      </c>
      <c r="J1594" s="98" t="s">
        <v>25</v>
      </c>
      <c r="K1594" s="454" t="s">
        <v>195</v>
      </c>
      <c r="L1594" s="491">
        <v>45542</v>
      </c>
      <c r="M1594" s="491">
        <v>45542</v>
      </c>
      <c r="N1594" s="491" t="s">
        <v>62</v>
      </c>
      <c r="O1594" s="90"/>
      <c r="P1594" s="90"/>
      <c r="Q1594" s="90"/>
      <c r="R1594" s="90"/>
      <c r="S1594" s="107" t="str">
        <f t="shared" si="72"/>
        <v>Open PDFIR FINALLY.IR 1388 (S19.CI.23-05)(12-00)</v>
      </c>
    </row>
    <row r="1595" spans="1:19" ht="80.099999999999994" hidden="1" customHeight="1" x14ac:dyDescent="0.3">
      <c r="A1595" s="450">
        <f t="shared" si="71"/>
        <v>1590</v>
      </c>
      <c r="B1595" s="451" t="s">
        <v>7634</v>
      </c>
      <c r="D1595" s="103" t="s">
        <v>1634</v>
      </c>
      <c r="E1595" s="108" t="s">
        <v>1545</v>
      </c>
      <c r="F1595" s="429" t="s">
        <v>7640</v>
      </c>
      <c r="G1595" s="90" t="s">
        <v>195</v>
      </c>
      <c r="H1595" s="98">
        <v>45435</v>
      </c>
      <c r="I1595" s="98">
        <v>45435</v>
      </c>
      <c r="J1595" s="98" t="s">
        <v>62</v>
      </c>
      <c r="K1595" s="90"/>
      <c r="L1595" s="206"/>
      <c r="M1595" s="206"/>
      <c r="N1595" s="90"/>
      <c r="O1595" s="90"/>
      <c r="P1595" s="90"/>
      <c r="Q1595" s="90"/>
      <c r="R1595" s="90"/>
      <c r="S1595" s="107" t="str">
        <f t="shared" si="72"/>
        <v>Open PDFIR FINALLY.IR 1471 (S19.CI.23-04)(12-00)</v>
      </c>
    </row>
    <row r="1596" spans="1:19" ht="80.099999999999994" hidden="1" customHeight="1" x14ac:dyDescent="0.3">
      <c r="A1596" s="450">
        <f t="shared" si="71"/>
        <v>1591</v>
      </c>
      <c r="B1596" s="451" t="s">
        <v>7233</v>
      </c>
      <c r="D1596" s="103" t="s">
        <v>2735</v>
      </c>
      <c r="E1596" s="108" t="s">
        <v>5106</v>
      </c>
      <c r="F1596" s="429" t="s">
        <v>7242</v>
      </c>
      <c r="G1596" s="90" t="s">
        <v>195</v>
      </c>
      <c r="H1596" s="98">
        <v>45435</v>
      </c>
      <c r="I1596" s="98">
        <v>45501</v>
      </c>
      <c r="J1596" s="98" t="s">
        <v>1671</v>
      </c>
      <c r="K1596" s="90"/>
      <c r="L1596" s="206"/>
      <c r="M1596" s="206"/>
      <c r="N1596" s="90"/>
      <c r="O1596" s="90"/>
      <c r="P1596" s="90"/>
      <c r="Q1596" s="90"/>
      <c r="R1596" s="90"/>
      <c r="S1596" s="107" t="str">
        <f t="shared" si="72"/>
        <v>Open PDFIR FINALLY.IR 1335 (S19.ARCH.23-05)(12-00)</v>
      </c>
    </row>
    <row r="1597" spans="1:19" ht="80.099999999999994" hidden="1" customHeight="1" x14ac:dyDescent="0.3">
      <c r="A1597" s="450">
        <f t="shared" si="71"/>
        <v>1592</v>
      </c>
      <c r="B1597" s="451" t="s">
        <v>7492</v>
      </c>
      <c r="D1597" s="103" t="s">
        <v>2735</v>
      </c>
      <c r="E1597" s="108" t="s">
        <v>5106</v>
      </c>
      <c r="F1597" s="429" t="s">
        <v>7521</v>
      </c>
      <c r="G1597" s="90" t="s">
        <v>195</v>
      </c>
      <c r="H1597" s="98">
        <v>45436</v>
      </c>
      <c r="I1597" s="98">
        <v>45501</v>
      </c>
      <c r="J1597" s="98" t="s">
        <v>25</v>
      </c>
      <c r="K1597" s="90"/>
      <c r="L1597" s="206"/>
      <c r="M1597" s="206"/>
      <c r="N1597" s="90"/>
      <c r="O1597" s="90"/>
      <c r="P1597" s="90"/>
      <c r="Q1597" s="90"/>
      <c r="R1597" s="90"/>
      <c r="S1597" s="107" t="str">
        <f t="shared" si="72"/>
        <v>Open PDFIR FINALLY.IR 1420 (S19.ARCH.24-05)(12-00)</v>
      </c>
    </row>
    <row r="1598" spans="1:19" ht="80.099999999999994" hidden="1" customHeight="1" x14ac:dyDescent="0.3">
      <c r="A1598" s="450">
        <f t="shared" si="71"/>
        <v>1593</v>
      </c>
      <c r="B1598" s="451" t="s">
        <v>7707</v>
      </c>
      <c r="D1598" s="103" t="s">
        <v>2735</v>
      </c>
      <c r="E1598" s="108" t="s">
        <v>5106</v>
      </c>
      <c r="F1598" s="429" t="s">
        <v>7302</v>
      </c>
      <c r="G1598" s="90" t="s">
        <v>195</v>
      </c>
      <c r="H1598" s="98">
        <v>45437</v>
      </c>
      <c r="I1598" s="98">
        <v>45407</v>
      </c>
      <c r="J1598" s="98" t="s">
        <v>1671</v>
      </c>
      <c r="K1598" s="90"/>
      <c r="L1598" s="206"/>
      <c r="M1598" s="206"/>
      <c r="N1598" s="90"/>
      <c r="O1598" s="90"/>
      <c r="P1598" s="90"/>
      <c r="Q1598" s="90"/>
      <c r="R1598" s="90"/>
      <c r="S1598" s="107" t="str">
        <f t="shared" si="72"/>
        <v>Open PDFIR FINALLY.IR 1360 (S19.CI.25-05)(12-00)</v>
      </c>
    </row>
    <row r="1599" spans="1:19" ht="80.099999999999994" hidden="1" customHeight="1" x14ac:dyDescent="0.3">
      <c r="A1599" s="450">
        <f t="shared" si="71"/>
        <v>1594</v>
      </c>
      <c r="B1599" s="451" t="s">
        <v>7397</v>
      </c>
      <c r="D1599" s="103" t="s">
        <v>1634</v>
      </c>
      <c r="E1599" s="108" t="s">
        <v>1545</v>
      </c>
      <c r="F1599" s="429" t="s">
        <v>7396</v>
      </c>
      <c r="G1599" s="90" t="s">
        <v>195</v>
      </c>
      <c r="H1599" s="98">
        <v>45437</v>
      </c>
      <c r="I1599" s="98">
        <v>45437</v>
      </c>
      <c r="J1599" s="98" t="s">
        <v>62</v>
      </c>
      <c r="K1599" s="90"/>
      <c r="L1599" s="206"/>
      <c r="M1599" s="206"/>
      <c r="N1599" s="90"/>
      <c r="O1599" s="90"/>
      <c r="P1599" s="90"/>
      <c r="Q1599" s="90"/>
      <c r="R1599" s="90"/>
      <c r="S1599" s="107" t="str">
        <f t="shared" si="72"/>
        <v>Open PDFIR FINALLY.IR 1401 (S19.CI.25-05)(12-00)</v>
      </c>
    </row>
    <row r="1600" spans="1:19" ht="80.099999999999994" hidden="1" customHeight="1" x14ac:dyDescent="0.3">
      <c r="A1600" s="450">
        <f t="shared" si="71"/>
        <v>1595</v>
      </c>
      <c r="B1600" s="451" t="s">
        <v>7624</v>
      </c>
      <c r="D1600" s="103" t="s">
        <v>1634</v>
      </c>
      <c r="E1600" s="108" t="s">
        <v>1545</v>
      </c>
      <c r="F1600" s="429" t="s">
        <v>7613</v>
      </c>
      <c r="G1600" s="90" t="s">
        <v>195</v>
      </c>
      <c r="H1600" s="98">
        <v>45437</v>
      </c>
      <c r="I1600" s="98">
        <v>45376</v>
      </c>
      <c r="J1600" s="98" t="s">
        <v>25</v>
      </c>
      <c r="K1600" s="90" t="s">
        <v>195</v>
      </c>
      <c r="L1600" s="206">
        <v>45535</v>
      </c>
      <c r="M1600" s="206">
        <v>45535</v>
      </c>
      <c r="N1600" s="90" t="s">
        <v>62</v>
      </c>
      <c r="O1600" s="90"/>
      <c r="P1600" s="90"/>
      <c r="Q1600" s="90"/>
      <c r="R1600" s="90"/>
      <c r="S1600" s="107" t="str">
        <f t="shared" si="72"/>
        <v>Open PDFIR FINALLY.IR 1459 (S19.CI.25-03)(12-00)</v>
      </c>
    </row>
    <row r="1601" spans="1:19" ht="80.099999999999994" hidden="1" customHeight="1" x14ac:dyDescent="0.3">
      <c r="A1601" s="450">
        <f t="shared" si="71"/>
        <v>1596</v>
      </c>
      <c r="B1601" s="451" t="s">
        <v>7692</v>
      </c>
      <c r="D1601" s="103" t="s">
        <v>2735</v>
      </c>
      <c r="E1601" s="108" t="s">
        <v>5106</v>
      </c>
      <c r="F1601" s="429" t="s">
        <v>7308</v>
      </c>
      <c r="G1601" s="90" t="s">
        <v>195</v>
      </c>
      <c r="H1601" s="98">
        <v>45437</v>
      </c>
      <c r="I1601" s="98">
        <v>45437</v>
      </c>
      <c r="J1601" s="98" t="s">
        <v>1671</v>
      </c>
      <c r="K1601" s="90"/>
      <c r="L1601" s="206"/>
      <c r="M1601" s="206"/>
      <c r="N1601" s="90"/>
      <c r="O1601" s="90"/>
      <c r="P1601" s="90"/>
      <c r="Q1601" s="90"/>
      <c r="R1601" s="90"/>
      <c r="S1601" s="107" t="str">
        <f t="shared" si="72"/>
        <v>Open PDFIR FINALLY.IR 1353 (S19.CI.25-05)(12-00)</v>
      </c>
    </row>
    <row r="1602" spans="1:19" ht="80.099999999999994" hidden="1" customHeight="1" x14ac:dyDescent="0.3">
      <c r="A1602" s="450">
        <f t="shared" si="71"/>
        <v>1597</v>
      </c>
      <c r="B1602" s="451" t="s">
        <v>7589</v>
      </c>
      <c r="D1602" s="103" t="s">
        <v>2735</v>
      </c>
      <c r="E1602" s="108" t="s">
        <v>5106</v>
      </c>
      <c r="F1602" s="429" t="s">
        <v>7591</v>
      </c>
      <c r="G1602" s="90" t="s">
        <v>195</v>
      </c>
      <c r="H1602" s="98">
        <v>45437</v>
      </c>
      <c r="I1602" s="98">
        <v>45501</v>
      </c>
      <c r="J1602" s="98" t="s">
        <v>25</v>
      </c>
      <c r="K1602" s="90"/>
      <c r="L1602" s="206"/>
      <c r="M1602" s="206"/>
      <c r="N1602" s="90"/>
      <c r="O1602" s="90"/>
      <c r="P1602" s="90"/>
      <c r="Q1602" s="90"/>
      <c r="R1602" s="90"/>
      <c r="S1602" s="107" t="str">
        <f t="shared" si="72"/>
        <v>Open PDFIR FINALLY.IR 1456 (S19.ARCH.25-05)(12-00)</v>
      </c>
    </row>
    <row r="1603" spans="1:19" ht="80.099999999999994" hidden="1" customHeight="1" x14ac:dyDescent="0.3">
      <c r="A1603" s="450">
        <f t="shared" si="71"/>
        <v>1598</v>
      </c>
      <c r="B1603" s="451" t="s">
        <v>7493</v>
      </c>
      <c r="D1603" s="103" t="s">
        <v>2735</v>
      </c>
      <c r="E1603" s="108" t="s">
        <v>5106</v>
      </c>
      <c r="F1603" s="429" t="s">
        <v>7522</v>
      </c>
      <c r="G1603" s="90" t="s">
        <v>195</v>
      </c>
      <c r="H1603" s="98">
        <v>45437</v>
      </c>
      <c r="I1603" s="98">
        <v>45501</v>
      </c>
      <c r="J1603" s="98" t="s">
        <v>1671</v>
      </c>
      <c r="K1603" s="90"/>
      <c r="L1603" s="206"/>
      <c r="M1603" s="206"/>
      <c r="N1603" s="90"/>
      <c r="O1603" s="90"/>
      <c r="P1603" s="90"/>
      <c r="Q1603" s="90"/>
      <c r="R1603" s="90"/>
      <c r="S1603" s="107" t="str">
        <f t="shared" si="72"/>
        <v>Open PDFIR FINALLY.IR 1421 (S19.ARCH.25-05)(12-00)</v>
      </c>
    </row>
    <row r="1604" spans="1:19" ht="80.099999999999994" customHeight="1" x14ac:dyDescent="0.3">
      <c r="A1604" s="450">
        <f t="shared" si="71"/>
        <v>1599</v>
      </c>
      <c r="B1604" s="451" t="s">
        <v>7490</v>
      </c>
      <c r="D1604" s="103" t="s">
        <v>1140</v>
      </c>
      <c r="E1604" s="108" t="s">
        <v>1545</v>
      </c>
      <c r="F1604" s="429" t="s">
        <v>7491</v>
      </c>
      <c r="G1604" s="90" t="s">
        <v>195</v>
      </c>
      <c r="H1604" s="98">
        <v>45438</v>
      </c>
      <c r="I1604" s="98">
        <v>45438</v>
      </c>
      <c r="J1604" s="98" t="s">
        <v>1671</v>
      </c>
      <c r="K1604" s="90"/>
      <c r="L1604" s="206"/>
      <c r="M1604" s="206"/>
      <c r="N1604" s="90"/>
      <c r="O1604" s="90"/>
      <c r="P1604" s="90"/>
      <c r="Q1604" s="90"/>
      <c r="R1604" s="90"/>
      <c r="S1604" s="107" t="str">
        <f t="shared" si="72"/>
        <v>Open PDFIR FINALLY.IR 135 (S19.ELE.26-05)(10-00)</v>
      </c>
    </row>
    <row r="1605" spans="1:19" ht="80.099999999999994" customHeight="1" x14ac:dyDescent="0.3">
      <c r="A1605" s="450">
        <f t="shared" si="71"/>
        <v>1600</v>
      </c>
      <c r="B1605" s="451" t="s">
        <v>7488</v>
      </c>
      <c r="D1605" s="103" t="s">
        <v>1140</v>
      </c>
      <c r="E1605" s="108" t="s">
        <v>5106</v>
      </c>
      <c r="F1605" s="429" t="s">
        <v>7489</v>
      </c>
      <c r="G1605" s="90" t="s">
        <v>195</v>
      </c>
      <c r="H1605" s="98">
        <v>45438</v>
      </c>
      <c r="I1605" s="98">
        <v>45438</v>
      </c>
      <c r="J1605" s="98" t="s">
        <v>1671</v>
      </c>
      <c r="K1605" s="90"/>
      <c r="L1605" s="206"/>
      <c r="M1605" s="206"/>
      <c r="N1605" s="90"/>
      <c r="O1605" s="90"/>
      <c r="P1605" s="90"/>
      <c r="Q1605" s="90"/>
      <c r="R1605" s="90"/>
      <c r="S1605" s="107" t="str">
        <f t="shared" si="72"/>
        <v>Open PDFIR FINALLY.IR 134 (S19.ELE.26-05)(10-00)</v>
      </c>
    </row>
    <row r="1606" spans="1:19" ht="80.099999999999994" hidden="1" customHeight="1" x14ac:dyDescent="0.3">
      <c r="A1606" s="450">
        <f t="shared" ref="A1606:A1669" si="73">ROW()-ROW($A$5)</f>
        <v>1601</v>
      </c>
      <c r="B1606" s="451" t="s">
        <v>7390</v>
      </c>
      <c r="D1606" s="103" t="s">
        <v>1634</v>
      </c>
      <c r="E1606" s="108" t="s">
        <v>5106</v>
      </c>
      <c r="F1606" s="429" t="s">
        <v>7391</v>
      </c>
      <c r="G1606" s="90" t="s">
        <v>195</v>
      </c>
      <c r="H1606" s="98">
        <v>45438</v>
      </c>
      <c r="I1606" s="98">
        <v>45438</v>
      </c>
      <c r="J1606" s="98" t="s">
        <v>25</v>
      </c>
      <c r="K1606" s="454" t="s">
        <v>195</v>
      </c>
      <c r="L1606" s="491">
        <v>45535</v>
      </c>
      <c r="M1606" s="491">
        <v>45535</v>
      </c>
      <c r="N1606" s="491" t="s">
        <v>62</v>
      </c>
      <c r="O1606" s="90"/>
      <c r="P1606" s="90"/>
      <c r="Q1606" s="90"/>
      <c r="R1606" s="90"/>
      <c r="S1606" s="107" t="str">
        <f t="shared" ref="S1606:S1669" si="74">IF(B1606&gt;0,HYPERLINK(CONCATENATE("PDFIR FINALLY/",B1606,".pdf"),CONCATENATE("Open PDFIR FINALLY.",B1606)),"")</f>
        <v>Open PDFIR FINALLY.IR 1400 (S19.CI.26-05)(12-00)</v>
      </c>
    </row>
    <row r="1607" spans="1:19" ht="80.099999999999994" hidden="1" customHeight="1" x14ac:dyDescent="0.3">
      <c r="A1607" s="450">
        <f t="shared" si="73"/>
        <v>1602</v>
      </c>
      <c r="B1607" s="451" t="s">
        <v>7582</v>
      </c>
      <c r="D1607" s="103" t="s">
        <v>1634</v>
      </c>
      <c r="E1607" s="108" t="s">
        <v>1545</v>
      </c>
      <c r="F1607" s="429" t="s">
        <v>7597</v>
      </c>
      <c r="G1607" s="90" t="s">
        <v>195</v>
      </c>
      <c r="H1607" s="98">
        <v>45438</v>
      </c>
      <c r="I1607" s="98">
        <v>45438</v>
      </c>
      <c r="J1607" s="98" t="s">
        <v>62</v>
      </c>
      <c r="K1607" s="90"/>
      <c r="L1607" s="206"/>
      <c r="M1607" s="206"/>
      <c r="N1607" s="90"/>
      <c r="O1607" s="90"/>
      <c r="P1607" s="90"/>
      <c r="Q1607" s="90"/>
      <c r="R1607" s="90"/>
      <c r="S1607" s="107" t="str">
        <f t="shared" si="74"/>
        <v>Open PDFIR FINALLY.IR 1450 (S19.CI.26-05)(12-00)</v>
      </c>
    </row>
    <row r="1608" spans="1:19" ht="80.099999999999994" hidden="1" customHeight="1" x14ac:dyDescent="0.3">
      <c r="A1608" s="450">
        <f t="shared" si="73"/>
        <v>1603</v>
      </c>
      <c r="B1608" s="451" t="s">
        <v>7581</v>
      </c>
      <c r="D1608" s="103" t="s">
        <v>1634</v>
      </c>
      <c r="E1608" s="108" t="s">
        <v>1545</v>
      </c>
      <c r="F1608" s="429" t="s">
        <v>7598</v>
      </c>
      <c r="G1608" s="90" t="s">
        <v>195</v>
      </c>
      <c r="H1608" s="98">
        <v>45438</v>
      </c>
      <c r="I1608" s="98">
        <v>45438</v>
      </c>
      <c r="J1608" s="98" t="s">
        <v>62</v>
      </c>
      <c r="K1608" s="90"/>
      <c r="L1608" s="206"/>
      <c r="M1608" s="206"/>
      <c r="N1608" s="90"/>
      <c r="O1608" s="90"/>
      <c r="P1608" s="90"/>
      <c r="Q1608" s="90"/>
      <c r="R1608" s="90"/>
      <c r="S1608" s="107" t="str">
        <f t="shared" si="74"/>
        <v>Open PDFIR FINALLY.IR 1449 (S19.CI.26-05)(12-00)</v>
      </c>
    </row>
    <row r="1609" spans="1:19" ht="80.099999999999994" hidden="1" customHeight="1" x14ac:dyDescent="0.3">
      <c r="A1609" s="450">
        <f t="shared" si="73"/>
        <v>1604</v>
      </c>
      <c r="B1609" s="451" t="s">
        <v>7511</v>
      </c>
      <c r="D1609" s="103" t="s">
        <v>4383</v>
      </c>
      <c r="E1609" s="108" t="s">
        <v>5106</v>
      </c>
      <c r="F1609" s="429" t="s">
        <v>7540</v>
      </c>
      <c r="G1609" s="90" t="s">
        <v>195</v>
      </c>
      <c r="H1609" s="98">
        <v>45438</v>
      </c>
      <c r="I1609" s="98">
        <v>45438</v>
      </c>
      <c r="J1609" s="98" t="s">
        <v>62</v>
      </c>
      <c r="K1609" s="90"/>
      <c r="L1609" s="206"/>
      <c r="M1609" s="206"/>
      <c r="N1609" s="90"/>
      <c r="O1609" s="90"/>
      <c r="P1609" s="90"/>
      <c r="Q1609" s="90"/>
      <c r="R1609" s="90"/>
      <c r="S1609" s="107" t="str">
        <f t="shared" si="74"/>
        <v>Open PDFIR FINALLY.IR 1439 (S19.SU.26-05)(12-00)</v>
      </c>
    </row>
    <row r="1610" spans="1:19" ht="80.099999999999994" hidden="1" customHeight="1" x14ac:dyDescent="0.3">
      <c r="A1610" s="450">
        <f t="shared" si="73"/>
        <v>1605</v>
      </c>
      <c r="B1610" s="451" t="s">
        <v>7697</v>
      </c>
      <c r="D1610" s="103" t="s">
        <v>2735</v>
      </c>
      <c r="E1610" s="108" t="s">
        <v>5106</v>
      </c>
      <c r="F1610" s="429" t="s">
        <v>7307</v>
      </c>
      <c r="G1610" s="90" t="s">
        <v>195</v>
      </c>
      <c r="H1610" s="98">
        <v>45438</v>
      </c>
      <c r="I1610" s="98">
        <v>45501</v>
      </c>
      <c r="J1610" s="98" t="s">
        <v>1671</v>
      </c>
      <c r="K1610" s="90"/>
      <c r="L1610" s="494"/>
      <c r="M1610" s="494"/>
      <c r="N1610" s="488"/>
      <c r="O1610" s="90"/>
      <c r="P1610" s="90"/>
      <c r="Q1610" s="90"/>
      <c r="R1610" s="90"/>
      <c r="S1610" s="107" t="str">
        <f t="shared" si="74"/>
        <v>Open PDFIR FINALLY.IR 1354 (S19.CI.26-05)(12-00)</v>
      </c>
    </row>
    <row r="1611" spans="1:19" ht="80.099999999999994" hidden="1" customHeight="1" x14ac:dyDescent="0.3">
      <c r="A1611" s="450">
        <f t="shared" si="73"/>
        <v>1606</v>
      </c>
      <c r="B1611" s="451" t="s">
        <v>7698</v>
      </c>
      <c r="D1611" s="103" t="s">
        <v>2735</v>
      </c>
      <c r="E1611" s="108" t="s">
        <v>5106</v>
      </c>
      <c r="F1611" s="429" t="s">
        <v>8730</v>
      </c>
      <c r="G1611" s="90" t="s">
        <v>195</v>
      </c>
      <c r="H1611" s="98">
        <v>45439</v>
      </c>
      <c r="I1611" s="98">
        <v>45501</v>
      </c>
      <c r="J1611" s="98" t="s">
        <v>1671</v>
      </c>
      <c r="K1611" s="90"/>
      <c r="L1611" s="206"/>
      <c r="M1611" s="206"/>
      <c r="N1611" s="90"/>
      <c r="O1611" s="90"/>
      <c r="P1611" s="90"/>
      <c r="Q1611" s="90"/>
      <c r="R1611" s="90"/>
      <c r="S1611" s="107" t="str">
        <f t="shared" si="74"/>
        <v>Open PDFIR FINALLY.IR 1355 (S19.CI.27-05)(12-00)</v>
      </c>
    </row>
    <row r="1612" spans="1:19" ht="80.099999999999994" hidden="1" customHeight="1" x14ac:dyDescent="0.3">
      <c r="A1612" s="450">
        <f t="shared" si="73"/>
        <v>1607</v>
      </c>
      <c r="B1612" s="451" t="s">
        <v>9149</v>
      </c>
      <c r="D1612" s="108" t="s">
        <v>4383</v>
      </c>
      <c r="E1612" s="108" t="s">
        <v>1545</v>
      </c>
      <c r="F1612" s="429" t="s">
        <v>9150</v>
      </c>
      <c r="G1612" s="90" t="s">
        <v>195</v>
      </c>
      <c r="H1612" s="106">
        <v>45439</v>
      </c>
      <c r="I1612" s="106">
        <v>45439</v>
      </c>
      <c r="J1612" s="98" t="s">
        <v>62</v>
      </c>
      <c r="K1612" s="288"/>
      <c r="L1612" s="288"/>
      <c r="M1612" s="208"/>
      <c r="N1612" s="194"/>
      <c r="O1612" s="194"/>
      <c r="P1612" s="194"/>
      <c r="Q1612" s="194"/>
      <c r="R1612" s="194"/>
      <c r="S1612" s="107" t="str">
        <f t="shared" si="74"/>
        <v>Open PDFIR FINALLY.IR 1714 (S19.SU.27-05)(12-00)</v>
      </c>
    </row>
    <row r="1613" spans="1:19" ht="80.099999999999994" hidden="1" customHeight="1" x14ac:dyDescent="0.3">
      <c r="A1613" s="450">
        <f t="shared" si="73"/>
        <v>1608</v>
      </c>
      <c r="B1613" s="451" t="s">
        <v>10381</v>
      </c>
      <c r="D1613" s="108" t="s">
        <v>4383</v>
      </c>
      <c r="E1613" s="108" t="s">
        <v>1545</v>
      </c>
      <c r="F1613" s="429" t="s">
        <v>10382</v>
      </c>
      <c r="G1613" s="98" t="s">
        <v>195</v>
      </c>
      <c r="H1613" s="106">
        <v>45439</v>
      </c>
      <c r="I1613" s="98">
        <f>H1613</f>
        <v>45439</v>
      </c>
      <c r="J1613" s="98" t="s">
        <v>62</v>
      </c>
      <c r="K1613" s="288"/>
      <c r="L1613" s="288"/>
      <c r="M1613" s="208"/>
      <c r="N1613" s="194"/>
      <c r="O1613" s="194"/>
      <c r="P1613" s="194"/>
      <c r="Q1613" s="194"/>
      <c r="R1613" s="194"/>
      <c r="S1613" s="107" t="str">
        <f t="shared" si="74"/>
        <v>Open PDFIR FINALLY.IR 1998 (S19.SU.27-05)(12-00)</v>
      </c>
    </row>
    <row r="1614" spans="1:19" ht="80.099999999999994" hidden="1" customHeight="1" x14ac:dyDescent="0.3">
      <c r="A1614" s="450">
        <f t="shared" si="73"/>
        <v>1609</v>
      </c>
      <c r="B1614" s="451" t="s">
        <v>7599</v>
      </c>
      <c r="D1614" s="103" t="s">
        <v>1634</v>
      </c>
      <c r="E1614" s="108" t="s">
        <v>1545</v>
      </c>
      <c r="F1614" s="429" t="s">
        <v>7600</v>
      </c>
      <c r="G1614" s="90" t="s">
        <v>195</v>
      </c>
      <c r="H1614" s="98">
        <v>45439</v>
      </c>
      <c r="I1614" s="98">
        <v>45439</v>
      </c>
      <c r="J1614" s="98" t="s">
        <v>62</v>
      </c>
      <c r="K1614" s="90"/>
      <c r="L1614" s="206"/>
      <c r="M1614" s="206"/>
      <c r="N1614" s="90"/>
      <c r="O1614" s="90"/>
      <c r="P1614" s="90"/>
      <c r="Q1614" s="90"/>
      <c r="R1614" s="90"/>
      <c r="S1614" s="107" t="str">
        <f t="shared" si="74"/>
        <v>Open PDFIR FINALLY.IR 1458 (S19.CI.27-05)(12-00)</v>
      </c>
    </row>
    <row r="1615" spans="1:19" ht="80.099999999999994" hidden="1" customHeight="1" x14ac:dyDescent="0.3">
      <c r="A1615" s="450">
        <f t="shared" si="73"/>
        <v>1610</v>
      </c>
      <c r="B1615" s="451" t="s">
        <v>7487</v>
      </c>
      <c r="D1615" s="103" t="s">
        <v>3746</v>
      </c>
      <c r="E1615" s="108" t="s">
        <v>5106</v>
      </c>
      <c r="F1615" s="429" t="s">
        <v>7486</v>
      </c>
      <c r="G1615" s="90" t="s">
        <v>195</v>
      </c>
      <c r="H1615" s="98">
        <v>45439</v>
      </c>
      <c r="I1615" s="98">
        <v>45439</v>
      </c>
      <c r="J1615" s="98" t="s">
        <v>25</v>
      </c>
      <c r="K1615" s="90" t="s">
        <v>195</v>
      </c>
      <c r="L1615" s="98">
        <v>45474</v>
      </c>
      <c r="M1615" s="98">
        <v>45474</v>
      </c>
      <c r="N1615" s="98" t="s">
        <v>1671</v>
      </c>
      <c r="O1615" s="90"/>
      <c r="P1615" s="90"/>
      <c r="Q1615" s="90"/>
      <c r="R1615" s="90"/>
      <c r="S1615" s="107" t="str">
        <f t="shared" si="74"/>
        <v>Open PDFIR FINALLY.IR 07 (S19.MECH.27-05)(12-00)</v>
      </c>
    </row>
    <row r="1616" spans="1:19" ht="80.099999999999994" hidden="1" customHeight="1" x14ac:dyDescent="0.3">
      <c r="A1616" s="450">
        <f t="shared" si="73"/>
        <v>1611</v>
      </c>
      <c r="B1616" s="451" t="s">
        <v>7588</v>
      </c>
      <c r="D1616" s="103" t="s">
        <v>2735</v>
      </c>
      <c r="E1616" s="108" t="s">
        <v>5106</v>
      </c>
      <c r="F1616" s="429" t="s">
        <v>7590</v>
      </c>
      <c r="G1616" s="90" t="s">
        <v>195</v>
      </c>
      <c r="H1616" s="98">
        <v>45439</v>
      </c>
      <c r="I1616" s="98">
        <v>45439</v>
      </c>
      <c r="J1616" s="98" t="s">
        <v>1671</v>
      </c>
      <c r="K1616" s="90"/>
      <c r="L1616" s="206"/>
      <c r="M1616" s="206"/>
      <c r="N1616" s="90"/>
      <c r="O1616" s="90"/>
      <c r="P1616" s="90"/>
      <c r="Q1616" s="90"/>
      <c r="R1616" s="90"/>
      <c r="S1616" s="107" t="str">
        <f t="shared" si="74"/>
        <v>Open PDFIR FINALLY.IR 1457 (S19.ARCH.27-05)(12-00)</v>
      </c>
    </row>
    <row r="1617" spans="1:19" ht="80.099999999999994" hidden="1" customHeight="1" x14ac:dyDescent="0.3">
      <c r="A1617" s="450">
        <f t="shared" si="73"/>
        <v>1612</v>
      </c>
      <c r="B1617" s="451" t="s">
        <v>7584</v>
      </c>
      <c r="D1617" s="103" t="s">
        <v>1634</v>
      </c>
      <c r="E1617" s="108" t="s">
        <v>1545</v>
      </c>
      <c r="F1617" s="429" t="s">
        <v>7595</v>
      </c>
      <c r="G1617" s="90" t="s">
        <v>195</v>
      </c>
      <c r="H1617" s="98">
        <v>45439</v>
      </c>
      <c r="I1617" s="98">
        <v>45439</v>
      </c>
      <c r="J1617" s="98" t="s">
        <v>25</v>
      </c>
      <c r="K1617" s="90" t="s">
        <v>195</v>
      </c>
      <c r="L1617" s="206">
        <v>45535</v>
      </c>
      <c r="M1617" s="206">
        <v>45535</v>
      </c>
      <c r="N1617" s="90" t="s">
        <v>62</v>
      </c>
      <c r="O1617" s="90"/>
      <c r="P1617" s="90"/>
      <c r="Q1617" s="90"/>
      <c r="R1617" s="90"/>
      <c r="S1617" s="107" t="str">
        <f t="shared" si="74"/>
        <v>Open PDFIR FINALLY.IR 1452 (S19.CI.27-05)(12-00)</v>
      </c>
    </row>
    <row r="1618" spans="1:19" ht="80.099999999999994" hidden="1" customHeight="1" x14ac:dyDescent="0.3">
      <c r="A1618" s="450">
        <f t="shared" si="73"/>
        <v>1613</v>
      </c>
      <c r="B1618" s="451" t="s">
        <v>7587</v>
      </c>
      <c r="D1618" s="103" t="s">
        <v>1634</v>
      </c>
      <c r="E1618" s="108" t="s">
        <v>1545</v>
      </c>
      <c r="F1618" s="429" t="s">
        <v>7592</v>
      </c>
      <c r="G1618" s="90" t="s">
        <v>195</v>
      </c>
      <c r="H1618" s="98">
        <v>45439</v>
      </c>
      <c r="I1618" s="98">
        <v>45439</v>
      </c>
      <c r="J1618" s="98" t="s">
        <v>25</v>
      </c>
      <c r="K1618" s="90" t="s">
        <v>195</v>
      </c>
      <c r="L1618" s="206">
        <v>45535</v>
      </c>
      <c r="M1618" s="206">
        <v>45535</v>
      </c>
      <c r="N1618" s="90" t="s">
        <v>62</v>
      </c>
      <c r="O1618" s="90"/>
      <c r="P1618" s="90"/>
      <c r="Q1618" s="90"/>
      <c r="R1618" s="90"/>
      <c r="S1618" s="107" t="str">
        <f t="shared" si="74"/>
        <v>Open PDFIR FINALLY.IR 1455 (S19.CI.27-05)(12-00)</v>
      </c>
    </row>
    <row r="1619" spans="1:19" ht="80.099999999999994" hidden="1" customHeight="1" x14ac:dyDescent="0.3">
      <c r="A1619" s="450">
        <f t="shared" si="73"/>
        <v>1614</v>
      </c>
      <c r="B1619" s="451" t="s">
        <v>7625</v>
      </c>
      <c r="D1619" s="103" t="s">
        <v>1634</v>
      </c>
      <c r="E1619" s="108" t="s">
        <v>1545</v>
      </c>
      <c r="F1619" s="429" t="s">
        <v>7614</v>
      </c>
      <c r="G1619" s="90" t="s">
        <v>195</v>
      </c>
      <c r="H1619" s="98">
        <v>45439</v>
      </c>
      <c r="I1619" s="98">
        <v>45378</v>
      </c>
      <c r="J1619" s="98" t="s">
        <v>25</v>
      </c>
      <c r="K1619" s="90" t="s">
        <v>195</v>
      </c>
      <c r="L1619" s="206">
        <v>45535</v>
      </c>
      <c r="M1619" s="206">
        <v>45535</v>
      </c>
      <c r="N1619" s="90" t="s">
        <v>62</v>
      </c>
      <c r="O1619" s="90"/>
      <c r="P1619" s="90"/>
      <c r="Q1619" s="90"/>
      <c r="R1619" s="90"/>
      <c r="S1619" s="107" t="str">
        <f t="shared" si="74"/>
        <v>Open PDFIR FINALLY.IR 1460 (S19.CI.27-05)(12-00)</v>
      </c>
    </row>
    <row r="1620" spans="1:19" ht="80.099999999999994" hidden="1" customHeight="1" x14ac:dyDescent="0.3">
      <c r="A1620" s="450">
        <f t="shared" si="73"/>
        <v>1615</v>
      </c>
      <c r="B1620" s="451" t="s">
        <v>7699</v>
      </c>
      <c r="D1620" s="103" t="s">
        <v>2735</v>
      </c>
      <c r="E1620" s="108" t="s">
        <v>5106</v>
      </c>
      <c r="F1620" s="429" t="s">
        <v>7306</v>
      </c>
      <c r="G1620" s="90" t="s">
        <v>195</v>
      </c>
      <c r="H1620" s="98">
        <v>45440</v>
      </c>
      <c r="I1620" s="98">
        <v>45440</v>
      </c>
      <c r="J1620" s="98" t="s">
        <v>1671</v>
      </c>
      <c r="K1620" s="90"/>
      <c r="L1620" s="206"/>
      <c r="M1620" s="206"/>
      <c r="N1620" s="90"/>
      <c r="O1620" s="90"/>
      <c r="P1620" s="90"/>
      <c r="Q1620" s="90"/>
      <c r="R1620" s="90"/>
      <c r="S1620" s="107" t="str">
        <f t="shared" si="74"/>
        <v>Open PDFIR FINALLY.IR 1356 (S19.CI.28-05)(12-00)</v>
      </c>
    </row>
    <row r="1621" spans="1:19" ht="80.099999999999994" hidden="1" customHeight="1" x14ac:dyDescent="0.3">
      <c r="A1621" s="450">
        <f t="shared" si="73"/>
        <v>1616</v>
      </c>
      <c r="B1621" s="451" t="s">
        <v>7494</v>
      </c>
      <c r="D1621" s="103" t="s">
        <v>2735</v>
      </c>
      <c r="E1621" s="108" t="s">
        <v>5106</v>
      </c>
      <c r="F1621" s="429" t="s">
        <v>7523</v>
      </c>
      <c r="G1621" s="90" t="s">
        <v>195</v>
      </c>
      <c r="H1621" s="98">
        <v>45440</v>
      </c>
      <c r="I1621" s="98">
        <v>45437</v>
      </c>
      <c r="J1621" s="98" t="s">
        <v>1671</v>
      </c>
      <c r="K1621" s="90"/>
      <c r="L1621" s="206"/>
      <c r="M1621" s="206"/>
      <c r="N1621" s="90"/>
      <c r="O1621" s="90"/>
      <c r="P1621" s="90"/>
      <c r="Q1621" s="90"/>
      <c r="R1621" s="90"/>
      <c r="S1621" s="107" t="str">
        <f t="shared" si="74"/>
        <v>Open PDFIR FINALLY.IR 1422 (S19.ARCH.28-05)(12-00)</v>
      </c>
    </row>
    <row r="1622" spans="1:19" ht="80.099999999999994" hidden="1" customHeight="1" x14ac:dyDescent="0.3">
      <c r="A1622" s="450">
        <f t="shared" si="73"/>
        <v>1617</v>
      </c>
      <c r="B1622" s="451" t="s">
        <v>7629</v>
      </c>
      <c r="D1622" s="103" t="s">
        <v>1634</v>
      </c>
      <c r="E1622" s="108" t="s">
        <v>1545</v>
      </c>
      <c r="F1622" s="429" t="s">
        <v>7618</v>
      </c>
      <c r="G1622" s="90" t="s">
        <v>195</v>
      </c>
      <c r="H1622" s="98">
        <v>45440</v>
      </c>
      <c r="I1622" s="98">
        <v>45440</v>
      </c>
      <c r="J1622" s="98" t="s">
        <v>25</v>
      </c>
      <c r="K1622" s="90" t="s">
        <v>195</v>
      </c>
      <c r="L1622" s="98">
        <v>45535</v>
      </c>
      <c r="M1622" s="98">
        <v>45535</v>
      </c>
      <c r="N1622" s="90" t="s">
        <v>62</v>
      </c>
      <c r="O1622" s="90"/>
      <c r="P1622" s="90"/>
      <c r="Q1622" s="90"/>
      <c r="R1622" s="90"/>
      <c r="S1622" s="107" t="str">
        <f t="shared" si="74"/>
        <v>Open PDFIR FINALLY.IR 1464 (S19.CI.28-05)(12-00)</v>
      </c>
    </row>
    <row r="1623" spans="1:19" ht="80.099999999999994" hidden="1" customHeight="1" x14ac:dyDescent="0.3">
      <c r="A1623" s="450">
        <f t="shared" si="73"/>
        <v>1618</v>
      </c>
      <c r="B1623" s="451" t="s">
        <v>7700</v>
      </c>
      <c r="D1623" s="103" t="s">
        <v>2735</v>
      </c>
      <c r="E1623" s="108" t="s">
        <v>5106</v>
      </c>
      <c r="F1623" s="429" t="s">
        <v>7305</v>
      </c>
      <c r="G1623" s="90" t="s">
        <v>195</v>
      </c>
      <c r="H1623" s="98">
        <v>45441</v>
      </c>
      <c r="I1623" s="98">
        <v>45501</v>
      </c>
      <c r="J1623" s="98" t="s">
        <v>1671</v>
      </c>
      <c r="K1623" s="90"/>
      <c r="L1623" s="494"/>
      <c r="M1623" s="494"/>
      <c r="N1623" s="488"/>
      <c r="O1623" s="90"/>
      <c r="P1623" s="90"/>
      <c r="Q1623" s="90"/>
      <c r="R1623" s="90"/>
      <c r="S1623" s="107" t="str">
        <f t="shared" si="74"/>
        <v>Open PDFIR FINALLY.IR 1357 (S19.CI.29-05)(12-00)</v>
      </c>
    </row>
    <row r="1624" spans="1:19" ht="80.099999999999994" hidden="1" customHeight="1" x14ac:dyDescent="0.3">
      <c r="A1624" s="450">
        <f t="shared" si="73"/>
        <v>1619</v>
      </c>
      <c r="B1624" s="451" t="s">
        <v>7636</v>
      </c>
      <c r="D1624" s="103" t="s">
        <v>1634</v>
      </c>
      <c r="E1624" s="108" t="s">
        <v>1545</v>
      </c>
      <c r="F1624" s="429" t="s">
        <v>7638</v>
      </c>
      <c r="G1624" s="90" t="s">
        <v>195</v>
      </c>
      <c r="H1624" s="98">
        <v>45441</v>
      </c>
      <c r="I1624" s="98">
        <v>45441</v>
      </c>
      <c r="J1624" s="98" t="s">
        <v>62</v>
      </c>
      <c r="K1624" s="90"/>
      <c r="L1624" s="206"/>
      <c r="M1624" s="206"/>
      <c r="N1624" s="90"/>
      <c r="O1624" s="90"/>
      <c r="P1624" s="90"/>
      <c r="Q1624" s="90"/>
      <c r="R1624" s="90"/>
      <c r="S1624" s="107" t="str">
        <f t="shared" si="74"/>
        <v>Open PDFIR FINALLY.IR 1469 (S19.CI.29-05)(12-00)</v>
      </c>
    </row>
    <row r="1625" spans="1:19" ht="80.099999999999994" hidden="1" customHeight="1" x14ac:dyDescent="0.3">
      <c r="A1625" s="450">
        <f t="shared" si="73"/>
        <v>1620</v>
      </c>
      <c r="B1625" s="451" t="s">
        <v>10556</v>
      </c>
      <c r="D1625" s="108" t="s">
        <v>76</v>
      </c>
      <c r="E1625" s="108" t="s">
        <v>5106</v>
      </c>
      <c r="F1625" s="429" t="s">
        <v>10557</v>
      </c>
      <c r="G1625" s="98" t="s">
        <v>195</v>
      </c>
      <c r="H1625" s="106">
        <v>45441</v>
      </c>
      <c r="I1625" s="106">
        <v>45441</v>
      </c>
      <c r="J1625" s="98" t="s">
        <v>62</v>
      </c>
      <c r="K1625" s="288"/>
      <c r="L1625" s="288"/>
      <c r="M1625" s="208"/>
      <c r="N1625" s="194"/>
      <c r="O1625" s="194"/>
      <c r="P1625" s="194"/>
      <c r="Q1625" s="194"/>
      <c r="R1625" s="194"/>
      <c r="S1625" s="107" t="str">
        <f t="shared" si="74"/>
        <v>Open PDFIR FINALLY.IR 2018 (S19.CI.29-05)(12-00)</v>
      </c>
    </row>
    <row r="1626" spans="1:19" ht="80.099999999999994" hidden="1" customHeight="1" x14ac:dyDescent="0.3">
      <c r="A1626" s="450">
        <f t="shared" si="73"/>
        <v>1621</v>
      </c>
      <c r="B1626" s="451" t="s">
        <v>7631</v>
      </c>
      <c r="D1626" s="103" t="s">
        <v>1634</v>
      </c>
      <c r="E1626" s="108" t="s">
        <v>1545</v>
      </c>
      <c r="F1626" s="429" t="s">
        <v>7637</v>
      </c>
      <c r="G1626" s="90" t="s">
        <v>195</v>
      </c>
      <c r="H1626" s="98">
        <v>45441</v>
      </c>
      <c r="I1626" s="98">
        <v>45441</v>
      </c>
      <c r="J1626" s="98" t="s">
        <v>62</v>
      </c>
      <c r="K1626" s="90"/>
      <c r="L1626" s="206"/>
      <c r="M1626" s="206"/>
      <c r="N1626" s="90"/>
      <c r="O1626" s="90"/>
      <c r="P1626" s="90"/>
      <c r="Q1626" s="90"/>
      <c r="R1626" s="90"/>
      <c r="S1626" s="107" t="str">
        <f t="shared" si="74"/>
        <v>Open PDFIR FINALLY.IR 1468 (S19.CI.29-05)(12-00)</v>
      </c>
    </row>
    <row r="1627" spans="1:19" ht="80.099999999999994" hidden="1" customHeight="1" x14ac:dyDescent="0.3">
      <c r="A1627" s="450">
        <f t="shared" si="73"/>
        <v>1622</v>
      </c>
      <c r="B1627" s="451" t="s">
        <v>7626</v>
      </c>
      <c r="D1627" s="103" t="s">
        <v>1634</v>
      </c>
      <c r="E1627" s="108" t="s">
        <v>1545</v>
      </c>
      <c r="F1627" s="429" t="s">
        <v>7615</v>
      </c>
      <c r="G1627" s="90" t="s">
        <v>195</v>
      </c>
      <c r="H1627" s="98">
        <v>45441</v>
      </c>
      <c r="I1627" s="98">
        <v>45441</v>
      </c>
      <c r="J1627" s="98" t="s">
        <v>25</v>
      </c>
      <c r="K1627" s="90" t="s">
        <v>195</v>
      </c>
      <c r="L1627" s="206">
        <v>45535</v>
      </c>
      <c r="M1627" s="206">
        <v>45535</v>
      </c>
      <c r="N1627" s="90" t="s">
        <v>62</v>
      </c>
      <c r="O1627" s="90"/>
      <c r="P1627" s="90"/>
      <c r="Q1627" s="90"/>
      <c r="R1627" s="90"/>
      <c r="S1627" s="107" t="str">
        <f t="shared" si="74"/>
        <v>Open PDFIR FINALLY.IR 1461 (S19.CI.29-05)(12-00)</v>
      </c>
    </row>
    <row r="1628" spans="1:19" ht="80.099999999999994" hidden="1" customHeight="1" x14ac:dyDescent="0.3">
      <c r="A1628" s="450">
        <f t="shared" si="73"/>
        <v>1623</v>
      </c>
      <c r="B1628" s="451" t="s">
        <v>6300</v>
      </c>
      <c r="D1628" s="429" t="s">
        <v>4383</v>
      </c>
      <c r="E1628" s="429" t="s">
        <v>1545</v>
      </c>
      <c r="F1628" s="429" t="s">
        <v>9136</v>
      </c>
      <c r="G1628" s="98" t="s">
        <v>195</v>
      </c>
      <c r="H1628" s="98">
        <v>45442</v>
      </c>
      <c r="I1628" s="98">
        <v>45442</v>
      </c>
      <c r="J1628" s="98" t="s">
        <v>62</v>
      </c>
      <c r="K1628" s="90"/>
      <c r="L1628" s="206"/>
      <c r="M1628" s="206"/>
      <c r="N1628" s="90"/>
      <c r="O1628" s="90"/>
      <c r="P1628" s="90"/>
      <c r="Q1628" s="90"/>
      <c r="R1628" s="90"/>
      <c r="S1628" s="107" t="str">
        <f t="shared" si="74"/>
        <v>Open PDFIR FINALLY.IR 1125 (S19.SU.25-02)(12-00)</v>
      </c>
    </row>
    <row r="1629" spans="1:19" ht="80.099999999999994" hidden="1" customHeight="1" x14ac:dyDescent="0.3">
      <c r="A1629" s="450">
        <f t="shared" si="73"/>
        <v>1624</v>
      </c>
      <c r="B1629" s="451" t="s">
        <v>10558</v>
      </c>
      <c r="D1629" s="108" t="s">
        <v>76</v>
      </c>
      <c r="E1629" s="108" t="s">
        <v>5106</v>
      </c>
      <c r="F1629" s="429" t="s">
        <v>10559</v>
      </c>
      <c r="G1629" s="98" t="s">
        <v>195</v>
      </c>
      <c r="H1629" s="106">
        <v>45442</v>
      </c>
      <c r="I1629" s="106">
        <v>45442</v>
      </c>
      <c r="J1629" s="98" t="s">
        <v>62</v>
      </c>
      <c r="K1629" s="288"/>
      <c r="L1629" s="288"/>
      <c r="M1629" s="208"/>
      <c r="N1629" s="194"/>
      <c r="O1629" s="194"/>
      <c r="P1629" s="194"/>
      <c r="Q1629" s="194"/>
      <c r="R1629" s="194"/>
      <c r="S1629" s="107" t="str">
        <f t="shared" si="74"/>
        <v>Open PDFIR FINALLY.IR 2019 (S19.CI.30-05(12-00)</v>
      </c>
    </row>
    <row r="1630" spans="1:19" ht="80.099999999999994" hidden="1" customHeight="1" x14ac:dyDescent="0.3">
      <c r="A1630" s="450">
        <f t="shared" si="73"/>
        <v>1625</v>
      </c>
      <c r="B1630" s="451" t="s">
        <v>7648</v>
      </c>
      <c r="D1630" s="103" t="s">
        <v>1634</v>
      </c>
      <c r="E1630" s="108" t="s">
        <v>5106</v>
      </c>
      <c r="F1630" s="429" t="s">
        <v>7655</v>
      </c>
      <c r="G1630" s="90" t="s">
        <v>195</v>
      </c>
      <c r="H1630" s="98">
        <v>45442</v>
      </c>
      <c r="I1630" s="98">
        <v>45445</v>
      </c>
      <c r="J1630" s="98" t="s">
        <v>1671</v>
      </c>
      <c r="K1630" s="475" t="s">
        <v>195</v>
      </c>
      <c r="L1630" s="489">
        <v>45585</v>
      </c>
      <c r="M1630" s="489">
        <v>45585</v>
      </c>
      <c r="N1630" s="491" t="s">
        <v>62</v>
      </c>
      <c r="O1630" s="90"/>
      <c r="P1630" s="90"/>
      <c r="Q1630" s="90"/>
      <c r="R1630" s="90"/>
      <c r="S1630" s="107" t="str">
        <f t="shared" si="74"/>
        <v>Open PDFIR FINALLY.IR 1477 (S19.CI.30-05)(12-00)</v>
      </c>
    </row>
    <row r="1631" spans="1:19" ht="80.099999999999994" hidden="1" customHeight="1" x14ac:dyDescent="0.3">
      <c r="A1631" s="450">
        <f t="shared" si="73"/>
        <v>1626</v>
      </c>
      <c r="B1631" s="451" t="s">
        <v>7647</v>
      </c>
      <c r="D1631" s="103" t="s">
        <v>1634</v>
      </c>
      <c r="E1631" s="108" t="s">
        <v>1545</v>
      </c>
      <c r="F1631" s="429" t="s">
        <v>7656</v>
      </c>
      <c r="G1631" s="90" t="s">
        <v>195</v>
      </c>
      <c r="H1631" s="98">
        <v>45442</v>
      </c>
      <c r="I1631" s="98">
        <v>45442</v>
      </c>
      <c r="J1631" s="98" t="s">
        <v>25</v>
      </c>
      <c r="K1631" s="90" t="s">
        <v>195</v>
      </c>
      <c r="L1631" s="98">
        <v>45535</v>
      </c>
      <c r="M1631" s="98">
        <v>45535</v>
      </c>
      <c r="N1631" s="98" t="s">
        <v>62</v>
      </c>
      <c r="O1631" s="90"/>
      <c r="P1631" s="90"/>
      <c r="Q1631" s="90"/>
      <c r="R1631" s="90"/>
      <c r="S1631" s="107" t="str">
        <f t="shared" si="74"/>
        <v>Open PDFIR FINALLY.IR 1478 (S19.CI.30-05)(12-00)</v>
      </c>
    </row>
    <row r="1632" spans="1:19" ht="80.099999999999994" hidden="1" customHeight="1" x14ac:dyDescent="0.3">
      <c r="A1632" s="450">
        <f t="shared" si="73"/>
        <v>1627</v>
      </c>
      <c r="B1632" s="451" t="s">
        <v>7701</v>
      </c>
      <c r="D1632" s="103" t="s">
        <v>2735</v>
      </c>
      <c r="E1632" s="108" t="s">
        <v>5106</v>
      </c>
      <c r="F1632" s="429" t="s">
        <v>7304</v>
      </c>
      <c r="G1632" s="90" t="s">
        <v>195</v>
      </c>
      <c r="H1632" s="98">
        <v>45442</v>
      </c>
      <c r="I1632" s="98">
        <v>45501</v>
      </c>
      <c r="J1632" s="98" t="s">
        <v>1671</v>
      </c>
      <c r="K1632" s="90"/>
      <c r="L1632" s="206"/>
      <c r="M1632" s="206"/>
      <c r="N1632" s="90"/>
      <c r="O1632" s="90"/>
      <c r="P1632" s="90"/>
      <c r="Q1632" s="90"/>
      <c r="R1632" s="90"/>
      <c r="S1632" s="107" t="str">
        <f t="shared" si="74"/>
        <v>Open PDFIR FINALLY.IR 1358 (S19.CI.30-05)(12-00)</v>
      </c>
    </row>
    <row r="1633" spans="1:19" ht="80.099999999999994" customHeight="1" x14ac:dyDescent="0.3">
      <c r="A1633" s="450">
        <f t="shared" si="73"/>
        <v>1628</v>
      </c>
      <c r="B1633" s="451" t="s">
        <v>7665</v>
      </c>
      <c r="D1633" s="103" t="s">
        <v>1140</v>
      </c>
      <c r="E1633" s="108" t="s">
        <v>5106</v>
      </c>
      <c r="F1633" s="429" t="s">
        <v>7664</v>
      </c>
      <c r="G1633" s="90" t="s">
        <v>195</v>
      </c>
      <c r="H1633" s="98">
        <v>45444</v>
      </c>
      <c r="I1633" s="98">
        <v>45444</v>
      </c>
      <c r="J1633" s="98" t="s">
        <v>25</v>
      </c>
      <c r="K1633" s="90" t="s">
        <v>195</v>
      </c>
      <c r="L1633" s="206">
        <v>45595</v>
      </c>
      <c r="M1633" s="206"/>
      <c r="N1633" s="90" t="s">
        <v>83</v>
      </c>
      <c r="O1633" s="90"/>
      <c r="P1633" s="90"/>
      <c r="Q1633" s="90"/>
      <c r="R1633" s="90"/>
      <c r="S1633" s="107" t="str">
        <f t="shared" si="74"/>
        <v>Open PDFIR FINALLY.IR 136 (S19.ELE.01-06)(10-00)</v>
      </c>
    </row>
    <row r="1634" spans="1:19" ht="80.099999999999994" hidden="1" customHeight="1" x14ac:dyDescent="0.3">
      <c r="A1634" s="450">
        <f t="shared" si="73"/>
        <v>1629</v>
      </c>
      <c r="B1634" s="451" t="s">
        <v>7668</v>
      </c>
      <c r="D1634" s="103" t="s">
        <v>1634</v>
      </c>
      <c r="E1634" s="108" t="s">
        <v>1545</v>
      </c>
      <c r="F1634" s="429" t="s">
        <v>7671</v>
      </c>
      <c r="G1634" s="90" t="s">
        <v>195</v>
      </c>
      <c r="H1634" s="98">
        <v>45444</v>
      </c>
      <c r="I1634" s="98">
        <v>45444</v>
      </c>
      <c r="J1634" s="98" t="s">
        <v>62</v>
      </c>
      <c r="K1634" s="90"/>
      <c r="L1634" s="206"/>
      <c r="M1634" s="206"/>
      <c r="N1634" s="90"/>
      <c r="O1634" s="90"/>
      <c r="P1634" s="90"/>
      <c r="Q1634" s="90"/>
      <c r="R1634" s="90"/>
      <c r="S1634" s="107" t="str">
        <f t="shared" si="74"/>
        <v>Open PDFIR FINALLY.IR 1481 (S19.CI.01-06)(12-00)</v>
      </c>
    </row>
    <row r="1635" spans="1:19" ht="80.099999999999994" hidden="1" customHeight="1" x14ac:dyDescent="0.3">
      <c r="A1635" s="450">
        <f t="shared" si="73"/>
        <v>1630</v>
      </c>
      <c r="B1635" s="451" t="s">
        <v>7669</v>
      </c>
      <c r="D1635" s="103" t="s">
        <v>1634</v>
      </c>
      <c r="E1635" s="108" t="s">
        <v>1545</v>
      </c>
      <c r="F1635" s="429" t="s">
        <v>7670</v>
      </c>
      <c r="G1635" s="90" t="s">
        <v>195</v>
      </c>
      <c r="H1635" s="98">
        <v>45444</v>
      </c>
      <c r="I1635" s="98">
        <v>45444</v>
      </c>
      <c r="J1635" s="98" t="s">
        <v>62</v>
      </c>
      <c r="K1635" s="90"/>
      <c r="L1635" s="206"/>
      <c r="M1635" s="206"/>
      <c r="N1635" s="90"/>
      <c r="O1635" s="90"/>
      <c r="P1635" s="90"/>
      <c r="Q1635" s="90"/>
      <c r="R1635" s="90"/>
      <c r="S1635" s="107" t="str">
        <f t="shared" si="74"/>
        <v>Open PDFIR FINALLY.IR 1482 (S19.CI.01-06)(12-00)</v>
      </c>
    </row>
    <row r="1636" spans="1:19" ht="80.099999999999994" hidden="1" customHeight="1" x14ac:dyDescent="0.3">
      <c r="A1636" s="450">
        <f t="shared" si="73"/>
        <v>1631</v>
      </c>
      <c r="B1636" s="451" t="s">
        <v>7667</v>
      </c>
      <c r="D1636" s="103" t="s">
        <v>1634</v>
      </c>
      <c r="E1636" s="108" t="s">
        <v>1545</v>
      </c>
      <c r="F1636" s="429" t="s">
        <v>7672</v>
      </c>
      <c r="G1636" s="90" t="s">
        <v>195</v>
      </c>
      <c r="H1636" s="98">
        <v>45444</v>
      </c>
      <c r="I1636" s="98">
        <v>45444</v>
      </c>
      <c r="J1636" s="98" t="s">
        <v>62</v>
      </c>
      <c r="K1636" s="90"/>
      <c r="L1636" s="206"/>
      <c r="M1636" s="206"/>
      <c r="N1636" s="90"/>
      <c r="O1636" s="90"/>
      <c r="P1636" s="90"/>
      <c r="Q1636" s="90"/>
      <c r="R1636" s="90"/>
      <c r="S1636" s="107" t="str">
        <f t="shared" si="74"/>
        <v>Open PDFIR FINALLY.IR 1480 (S19.CI.01-06)(12-00)</v>
      </c>
    </row>
    <row r="1637" spans="1:19" ht="80.099999999999994" hidden="1" customHeight="1" x14ac:dyDescent="0.3">
      <c r="A1637" s="450">
        <f t="shared" si="73"/>
        <v>1632</v>
      </c>
      <c r="B1637" s="451" t="s">
        <v>7662</v>
      </c>
      <c r="D1637" s="103" t="s">
        <v>3746</v>
      </c>
      <c r="E1637" s="108" t="s">
        <v>5106</v>
      </c>
      <c r="F1637" s="429" t="s">
        <v>7661</v>
      </c>
      <c r="G1637" s="90" t="s">
        <v>195</v>
      </c>
      <c r="H1637" s="98">
        <v>45444</v>
      </c>
      <c r="I1637" s="98">
        <v>45444</v>
      </c>
      <c r="J1637" s="98" t="s">
        <v>25</v>
      </c>
      <c r="K1637" s="90" t="s">
        <v>195</v>
      </c>
      <c r="L1637" s="98">
        <v>45474</v>
      </c>
      <c r="M1637" s="98">
        <v>45474</v>
      </c>
      <c r="N1637" s="98" t="s">
        <v>1671</v>
      </c>
      <c r="O1637" s="90"/>
      <c r="P1637" s="90"/>
      <c r="Q1637" s="90"/>
      <c r="R1637" s="90"/>
      <c r="S1637" s="107" t="str">
        <f t="shared" si="74"/>
        <v>Open PDFIR FINALLY.IR 08 (S19.MECH.01-06)(12-00)</v>
      </c>
    </row>
    <row r="1638" spans="1:19" ht="80.099999999999994" hidden="1" customHeight="1" x14ac:dyDescent="0.3">
      <c r="A1638" s="450">
        <f t="shared" si="73"/>
        <v>1633</v>
      </c>
      <c r="B1638" s="451" t="s">
        <v>7666</v>
      </c>
      <c r="D1638" s="103" t="s">
        <v>1634</v>
      </c>
      <c r="E1638" s="108" t="s">
        <v>1545</v>
      </c>
      <c r="F1638" s="429" t="s">
        <v>7673</v>
      </c>
      <c r="G1638" s="90" t="s">
        <v>195</v>
      </c>
      <c r="H1638" s="98">
        <v>45444</v>
      </c>
      <c r="I1638" s="98">
        <v>45444</v>
      </c>
      <c r="J1638" s="98" t="s">
        <v>25</v>
      </c>
      <c r="K1638" s="90" t="s">
        <v>195</v>
      </c>
      <c r="L1638" s="98">
        <v>45445</v>
      </c>
      <c r="M1638" s="98">
        <v>45445</v>
      </c>
      <c r="N1638" s="98" t="s">
        <v>62</v>
      </c>
      <c r="O1638" s="90"/>
      <c r="P1638" s="90"/>
      <c r="Q1638" s="90"/>
      <c r="R1638" s="90"/>
      <c r="S1638" s="107" t="str">
        <f t="shared" si="74"/>
        <v>Open PDFIR FINALLY.IR 1479 (S19.CI.01-06)(12-00)</v>
      </c>
    </row>
    <row r="1639" spans="1:19" ht="80.099999999999994" hidden="1" customHeight="1" x14ac:dyDescent="0.3">
      <c r="A1639" s="450">
        <f t="shared" si="73"/>
        <v>1634</v>
      </c>
      <c r="B1639" s="451" t="s">
        <v>7713</v>
      </c>
      <c r="D1639" s="103" t="s">
        <v>4383</v>
      </c>
      <c r="E1639" s="108" t="s">
        <v>5106</v>
      </c>
      <c r="F1639" s="429" t="s">
        <v>7716</v>
      </c>
      <c r="G1639" s="90" t="s">
        <v>195</v>
      </c>
      <c r="H1639" s="98">
        <v>45445</v>
      </c>
      <c r="I1639" s="98">
        <v>45445</v>
      </c>
      <c r="J1639" s="98" t="s">
        <v>25</v>
      </c>
      <c r="K1639" s="90"/>
      <c r="L1639" s="206"/>
      <c r="M1639" s="206"/>
      <c r="N1639" s="90"/>
      <c r="O1639" s="90"/>
      <c r="P1639" s="90"/>
      <c r="Q1639" s="90"/>
      <c r="R1639" s="90"/>
      <c r="S1639" s="107" t="str">
        <f t="shared" si="74"/>
        <v>Open PDFIR FINALLY.IR 1489 (S19.SU.02-06)(12-00)</v>
      </c>
    </row>
    <row r="1640" spans="1:19" ht="80.099999999999994" hidden="1" customHeight="1" x14ac:dyDescent="0.3">
      <c r="A1640" s="450">
        <f t="shared" si="73"/>
        <v>1635</v>
      </c>
      <c r="B1640" s="451" t="s">
        <v>7714</v>
      </c>
      <c r="D1640" s="103" t="s">
        <v>4383</v>
      </c>
      <c r="E1640" s="108" t="s">
        <v>1545</v>
      </c>
      <c r="F1640" s="429" t="s">
        <v>7717</v>
      </c>
      <c r="G1640" s="90" t="s">
        <v>195</v>
      </c>
      <c r="H1640" s="98">
        <v>45445</v>
      </c>
      <c r="I1640" s="98">
        <v>45445</v>
      </c>
      <c r="J1640" s="98" t="s">
        <v>25</v>
      </c>
      <c r="K1640" s="98" t="s">
        <v>195</v>
      </c>
      <c r="L1640" s="206">
        <v>45556</v>
      </c>
      <c r="M1640" s="206">
        <v>45556</v>
      </c>
      <c r="N1640" s="98" t="s">
        <v>62</v>
      </c>
      <c r="O1640" s="90"/>
      <c r="P1640" s="90"/>
      <c r="Q1640" s="90"/>
      <c r="R1640" s="90"/>
      <c r="S1640" s="107" t="str">
        <f t="shared" si="74"/>
        <v>Open PDFIR FINALLY.IR 1490 (S19.SU.02-06)(12-00)</v>
      </c>
    </row>
    <row r="1641" spans="1:19" ht="80.099999999999994" hidden="1" customHeight="1" x14ac:dyDescent="0.3">
      <c r="A1641" s="450">
        <f t="shared" si="73"/>
        <v>1636</v>
      </c>
      <c r="B1641" s="451" t="s">
        <v>7715</v>
      </c>
      <c r="D1641" s="103" t="s">
        <v>4383</v>
      </c>
      <c r="E1641" s="108" t="s">
        <v>5106</v>
      </c>
      <c r="F1641" s="429" t="s">
        <v>7718</v>
      </c>
      <c r="G1641" s="90" t="s">
        <v>195</v>
      </c>
      <c r="H1641" s="98">
        <v>45445</v>
      </c>
      <c r="I1641" s="98">
        <v>45445</v>
      </c>
      <c r="J1641" s="98" t="s">
        <v>62</v>
      </c>
      <c r="K1641" s="90"/>
      <c r="L1641" s="206"/>
      <c r="M1641" s="206"/>
      <c r="N1641" s="90"/>
      <c r="O1641" s="90"/>
      <c r="P1641" s="90"/>
      <c r="Q1641" s="90"/>
      <c r="R1641" s="90"/>
      <c r="S1641" s="107" t="str">
        <f t="shared" si="74"/>
        <v>Open PDFIR FINALLY.IR 1491 (S19.SU.02-06)(12-00)</v>
      </c>
    </row>
    <row r="1642" spans="1:19" ht="80.099999999999994" hidden="1" customHeight="1" x14ac:dyDescent="0.3">
      <c r="A1642" s="450">
        <f t="shared" si="73"/>
        <v>1637</v>
      </c>
      <c r="B1642" s="451" t="s">
        <v>7682</v>
      </c>
      <c r="D1642" s="103" t="s">
        <v>1634</v>
      </c>
      <c r="E1642" s="108" t="s">
        <v>1545</v>
      </c>
      <c r="F1642" s="429" t="s">
        <v>7683</v>
      </c>
      <c r="G1642" s="90" t="s">
        <v>195</v>
      </c>
      <c r="H1642" s="98">
        <v>45445</v>
      </c>
      <c r="I1642" s="98">
        <v>45445</v>
      </c>
      <c r="J1642" s="98" t="s">
        <v>25</v>
      </c>
      <c r="K1642" s="90" t="s">
        <v>195</v>
      </c>
      <c r="L1642" s="98">
        <v>45491</v>
      </c>
      <c r="M1642" s="98">
        <v>45493</v>
      </c>
      <c r="N1642" s="98" t="s">
        <v>62</v>
      </c>
      <c r="O1642" s="90"/>
      <c r="P1642" s="90"/>
      <c r="Q1642" s="90"/>
      <c r="R1642" s="90"/>
      <c r="S1642" s="107" t="str">
        <f t="shared" si="74"/>
        <v>Open PDFIR FINALLY.IR 1483 (S19.CI.02-06)(12-00)</v>
      </c>
    </row>
    <row r="1643" spans="1:19" ht="80.099999999999994" hidden="1" customHeight="1" x14ac:dyDescent="0.3">
      <c r="A1643" s="450">
        <f t="shared" si="73"/>
        <v>1638</v>
      </c>
      <c r="B1643" s="451" t="s">
        <v>7709</v>
      </c>
      <c r="D1643" s="103" t="s">
        <v>1634</v>
      </c>
      <c r="E1643" s="108" t="s">
        <v>5106</v>
      </c>
      <c r="F1643" s="429" t="s">
        <v>7710</v>
      </c>
      <c r="G1643" s="90" t="s">
        <v>195</v>
      </c>
      <c r="H1643" s="98">
        <v>45445</v>
      </c>
      <c r="I1643" s="98">
        <v>45445</v>
      </c>
      <c r="J1643" s="98" t="s">
        <v>1671</v>
      </c>
      <c r="K1643" s="475" t="s">
        <v>195</v>
      </c>
      <c r="L1643" s="489">
        <v>45585</v>
      </c>
      <c r="M1643" s="489">
        <v>45585</v>
      </c>
      <c r="N1643" s="491" t="s">
        <v>62</v>
      </c>
      <c r="O1643" s="90"/>
      <c r="P1643" s="90"/>
      <c r="Q1643" s="90"/>
      <c r="R1643" s="90"/>
      <c r="S1643" s="107" t="str">
        <f t="shared" si="74"/>
        <v>Open PDFIR FINALLY.IR 1488 (S19.CI.02-06)(12-00)</v>
      </c>
    </row>
    <row r="1644" spans="1:19" ht="80.099999999999994" hidden="1" customHeight="1" x14ac:dyDescent="0.3">
      <c r="A1644" s="450">
        <f t="shared" si="73"/>
        <v>1639</v>
      </c>
      <c r="B1644" s="451" t="s">
        <v>7681</v>
      </c>
      <c r="D1644" s="103" t="s">
        <v>1634</v>
      </c>
      <c r="E1644" s="108" t="s">
        <v>5106</v>
      </c>
      <c r="F1644" s="429" t="s">
        <v>7684</v>
      </c>
      <c r="G1644" s="90" t="s">
        <v>195</v>
      </c>
      <c r="H1644" s="98">
        <v>45445</v>
      </c>
      <c r="I1644" s="98">
        <v>45445</v>
      </c>
      <c r="J1644" s="98" t="s">
        <v>1671</v>
      </c>
      <c r="K1644" s="90"/>
      <c r="L1644" s="206"/>
      <c r="M1644" s="206"/>
      <c r="N1644" s="90"/>
      <c r="O1644" s="90"/>
      <c r="P1644" s="90"/>
      <c r="Q1644" s="90"/>
      <c r="R1644" s="90"/>
      <c r="S1644" s="107" t="str">
        <f t="shared" si="74"/>
        <v>Open PDFIR FINALLY.IR 1484 (S19.CI.02-06)(12-00)</v>
      </c>
    </row>
    <row r="1645" spans="1:19" ht="80.099999999999994" hidden="1" customHeight="1" x14ac:dyDescent="0.3">
      <c r="A1645" s="450">
        <f t="shared" si="73"/>
        <v>1640</v>
      </c>
      <c r="B1645" s="451" t="s">
        <v>9151</v>
      </c>
      <c r="D1645" s="108" t="s">
        <v>4383</v>
      </c>
      <c r="E1645" s="108" t="s">
        <v>1545</v>
      </c>
      <c r="F1645" s="429" t="s">
        <v>9152</v>
      </c>
      <c r="G1645" s="90" t="s">
        <v>195</v>
      </c>
      <c r="H1645" s="106">
        <v>45446</v>
      </c>
      <c r="I1645" s="106">
        <v>45446</v>
      </c>
      <c r="J1645" s="98" t="s">
        <v>62</v>
      </c>
      <c r="K1645" s="288"/>
      <c r="L1645" s="288"/>
      <c r="M1645" s="208"/>
      <c r="N1645" s="194"/>
      <c r="O1645" s="194"/>
      <c r="P1645" s="194"/>
      <c r="Q1645" s="194"/>
      <c r="R1645" s="194"/>
      <c r="S1645" s="107" t="str">
        <f t="shared" si="74"/>
        <v>Open PDFIR FINALLY.IR 1715 (S19.SU.3-06)(12-00)</v>
      </c>
    </row>
    <row r="1646" spans="1:19" ht="80.099999999999994" hidden="1" customHeight="1" x14ac:dyDescent="0.3">
      <c r="A1646" s="450">
        <f t="shared" si="73"/>
        <v>1641</v>
      </c>
      <c r="B1646" s="451" t="s">
        <v>10237</v>
      </c>
      <c r="D1646" s="108" t="s">
        <v>76</v>
      </c>
      <c r="E1646" s="108" t="s">
        <v>5106</v>
      </c>
      <c r="F1646" s="429" t="s">
        <v>10244</v>
      </c>
      <c r="G1646" s="98" t="s">
        <v>195</v>
      </c>
      <c r="H1646" s="106">
        <v>45447</v>
      </c>
      <c r="I1646" s="98">
        <v>45447</v>
      </c>
      <c r="J1646" s="98" t="s">
        <v>62</v>
      </c>
      <c r="K1646" s="288"/>
      <c r="L1646" s="288"/>
      <c r="M1646" s="208"/>
      <c r="N1646" s="194"/>
      <c r="O1646" s="194"/>
      <c r="P1646" s="194"/>
      <c r="Q1646" s="194"/>
      <c r="R1646" s="194"/>
      <c r="S1646" s="107" t="str">
        <f t="shared" si="74"/>
        <v>Open PDFIR FINALLY.IR 1941 (S19.CI.04-06)(12-00)</v>
      </c>
    </row>
    <row r="1647" spans="1:19" ht="80.099999999999994" hidden="1" customHeight="1" x14ac:dyDescent="0.3">
      <c r="A1647" s="450">
        <f t="shared" si="73"/>
        <v>1642</v>
      </c>
      <c r="B1647" s="451" t="s">
        <v>9138</v>
      </c>
      <c r="D1647" s="429" t="s">
        <v>4383</v>
      </c>
      <c r="E1647" s="429" t="s">
        <v>1545</v>
      </c>
      <c r="F1647" s="429" t="s">
        <v>9137</v>
      </c>
      <c r="G1647" s="98" t="s">
        <v>195</v>
      </c>
      <c r="H1647" s="98">
        <v>45447</v>
      </c>
      <c r="I1647" s="98">
        <v>45447</v>
      </c>
      <c r="J1647" s="98" t="s">
        <v>62</v>
      </c>
      <c r="K1647" s="90"/>
      <c r="L1647" s="206"/>
      <c r="M1647" s="206"/>
      <c r="N1647" s="90"/>
      <c r="O1647" s="90"/>
      <c r="P1647" s="90"/>
      <c r="Q1647" s="90"/>
      <c r="R1647" s="90"/>
      <c r="S1647" s="107" t="str">
        <f t="shared" si="74"/>
        <v>Open PDFIR FINALLY.IR 1126 (S19.CI.04-06)(12-00)</v>
      </c>
    </row>
    <row r="1648" spans="1:19" ht="80.099999999999994" hidden="1" customHeight="1" x14ac:dyDescent="0.3">
      <c r="A1648" s="450">
        <f t="shared" si="73"/>
        <v>1643</v>
      </c>
      <c r="B1648" s="451" t="s">
        <v>7833</v>
      </c>
      <c r="D1648" s="103" t="s">
        <v>1634</v>
      </c>
      <c r="E1648" s="108" t="s">
        <v>1545</v>
      </c>
      <c r="F1648" s="429" t="s">
        <v>7834</v>
      </c>
      <c r="G1648" s="90" t="s">
        <v>195</v>
      </c>
      <c r="H1648" s="98">
        <v>45448</v>
      </c>
      <c r="I1648" s="98">
        <v>45448</v>
      </c>
      <c r="J1648" s="98" t="s">
        <v>1671</v>
      </c>
      <c r="K1648" s="90" t="s">
        <v>195</v>
      </c>
      <c r="L1648" s="490">
        <v>45600</v>
      </c>
      <c r="M1648" s="490">
        <v>45600</v>
      </c>
      <c r="N1648" s="490" t="s">
        <v>62</v>
      </c>
      <c r="O1648" s="90"/>
      <c r="P1648" s="90"/>
      <c r="Q1648" s="90"/>
      <c r="R1648" s="90"/>
      <c r="S1648" s="107" t="str">
        <f t="shared" si="74"/>
        <v>Open PDFIR FINALLY.IR 1495 (S19.CI.05-06)(12-00)</v>
      </c>
    </row>
    <row r="1649" spans="1:19" ht="80.099999999999994" hidden="1" customHeight="1" x14ac:dyDescent="0.3">
      <c r="A1649" s="450">
        <f t="shared" si="73"/>
        <v>1644</v>
      </c>
      <c r="B1649" s="451" t="s">
        <v>7832</v>
      </c>
      <c r="D1649" s="103" t="s">
        <v>1634</v>
      </c>
      <c r="E1649" s="108" t="s">
        <v>1545</v>
      </c>
      <c r="F1649" s="429" t="s">
        <v>7835</v>
      </c>
      <c r="G1649" s="90" t="s">
        <v>195</v>
      </c>
      <c r="H1649" s="98">
        <v>45448</v>
      </c>
      <c r="I1649" s="98">
        <v>45448</v>
      </c>
      <c r="J1649" s="98" t="s">
        <v>1671</v>
      </c>
      <c r="K1649" s="90"/>
      <c r="L1649" s="206"/>
      <c r="M1649" s="206"/>
      <c r="N1649" s="90"/>
      <c r="O1649" s="90"/>
      <c r="P1649" s="90"/>
      <c r="Q1649" s="90"/>
      <c r="R1649" s="90"/>
      <c r="S1649" s="107" t="str">
        <f t="shared" si="74"/>
        <v>Open PDFIR FINALLY.IR 1494 (S19.CI.05-06)(12-00)</v>
      </c>
    </row>
    <row r="1650" spans="1:19" ht="80.099999999999994" hidden="1" customHeight="1" x14ac:dyDescent="0.3">
      <c r="A1650" s="450">
        <f t="shared" si="73"/>
        <v>1645</v>
      </c>
      <c r="B1650" s="451" t="s">
        <v>7830</v>
      </c>
      <c r="D1650" s="103" t="s">
        <v>1634</v>
      </c>
      <c r="E1650" s="108" t="s">
        <v>1545</v>
      </c>
      <c r="F1650" s="429" t="s">
        <v>7837</v>
      </c>
      <c r="G1650" s="90" t="s">
        <v>195</v>
      </c>
      <c r="H1650" s="98">
        <v>45448</v>
      </c>
      <c r="I1650" s="98">
        <v>45448</v>
      </c>
      <c r="J1650" s="98" t="s">
        <v>62</v>
      </c>
      <c r="K1650" s="90"/>
      <c r="L1650" s="206"/>
      <c r="M1650" s="206"/>
      <c r="N1650" s="90"/>
      <c r="O1650" s="90"/>
      <c r="P1650" s="90"/>
      <c r="Q1650" s="90"/>
      <c r="R1650" s="90"/>
      <c r="S1650" s="107" t="str">
        <f t="shared" si="74"/>
        <v>Open PDFIR FINALLY.IR 1492 (S19.CI.05-06)(12-00)</v>
      </c>
    </row>
    <row r="1651" spans="1:19" ht="80.099999999999994" hidden="1" customHeight="1" x14ac:dyDescent="0.3">
      <c r="A1651" s="450">
        <f t="shared" si="73"/>
        <v>1646</v>
      </c>
      <c r="B1651" s="451" t="s">
        <v>7831</v>
      </c>
      <c r="D1651" s="103" t="s">
        <v>1634</v>
      </c>
      <c r="E1651" s="108" t="s">
        <v>1545</v>
      </c>
      <c r="F1651" s="429" t="s">
        <v>7836</v>
      </c>
      <c r="G1651" s="90" t="s">
        <v>195</v>
      </c>
      <c r="H1651" s="98">
        <v>45448</v>
      </c>
      <c r="I1651" s="98">
        <v>45448</v>
      </c>
      <c r="J1651" s="98" t="s">
        <v>62</v>
      </c>
      <c r="K1651" s="90"/>
      <c r="L1651" s="206"/>
      <c r="M1651" s="206"/>
      <c r="N1651" s="90"/>
      <c r="O1651" s="90"/>
      <c r="P1651" s="90"/>
      <c r="Q1651" s="90"/>
      <c r="R1651" s="90"/>
      <c r="S1651" s="107" t="str">
        <f t="shared" si="74"/>
        <v>Open PDFIR FINALLY.IR 1493 (S19.CI.05-06)(12-00)</v>
      </c>
    </row>
    <row r="1652" spans="1:19" ht="80.099999999999994" hidden="1" customHeight="1" x14ac:dyDescent="0.3">
      <c r="A1652" s="450">
        <f t="shared" si="73"/>
        <v>1647</v>
      </c>
      <c r="B1652" s="451" t="s">
        <v>10367</v>
      </c>
      <c r="D1652" s="108" t="s">
        <v>4383</v>
      </c>
      <c r="E1652" s="108" t="s">
        <v>5106</v>
      </c>
      <c r="F1652" s="429" t="s">
        <v>10368</v>
      </c>
      <c r="G1652" s="98" t="s">
        <v>195</v>
      </c>
      <c r="H1652" s="106">
        <v>45449</v>
      </c>
      <c r="I1652" s="98">
        <f>H1652</f>
        <v>45449</v>
      </c>
      <c r="J1652" s="98" t="s">
        <v>62</v>
      </c>
      <c r="K1652" s="288"/>
      <c r="L1652" s="288"/>
      <c r="M1652" s="208"/>
      <c r="N1652" s="194"/>
      <c r="O1652" s="194"/>
      <c r="P1652" s="194"/>
      <c r="Q1652" s="194"/>
      <c r="R1652" s="194"/>
      <c r="S1652" s="107" t="str">
        <f t="shared" si="74"/>
        <v>Open PDFIR FINALLY.IR 1991 (S19.SU.09-06)(12-00)</v>
      </c>
    </row>
    <row r="1653" spans="1:19" ht="80.099999999999994" hidden="1" customHeight="1" x14ac:dyDescent="0.3">
      <c r="A1653" s="450">
        <f t="shared" si="73"/>
        <v>1648</v>
      </c>
      <c r="B1653" s="451" t="s">
        <v>10375</v>
      </c>
      <c r="D1653" s="108" t="s">
        <v>4383</v>
      </c>
      <c r="E1653" s="108" t="s">
        <v>1545</v>
      </c>
      <c r="F1653" s="429" t="s">
        <v>10376</v>
      </c>
      <c r="G1653" s="98" t="s">
        <v>195</v>
      </c>
      <c r="H1653" s="106">
        <v>45449</v>
      </c>
      <c r="I1653" s="98">
        <f>H1653</f>
        <v>45449</v>
      </c>
      <c r="J1653" s="98" t="s">
        <v>62</v>
      </c>
      <c r="K1653" s="288"/>
      <c r="L1653" s="288"/>
      <c r="M1653" s="208"/>
      <c r="N1653" s="194"/>
      <c r="O1653" s="194"/>
      <c r="P1653" s="194"/>
      <c r="Q1653" s="194"/>
      <c r="R1653" s="194"/>
      <c r="S1653" s="107" t="str">
        <f t="shared" si="74"/>
        <v>Open PDFIR FINALLY.IR 1995 (S19.SU.06-06)(12-00)</v>
      </c>
    </row>
    <row r="1654" spans="1:19" ht="80.099999999999994" hidden="1" customHeight="1" x14ac:dyDescent="0.3">
      <c r="A1654" s="450">
        <f t="shared" si="73"/>
        <v>1649</v>
      </c>
      <c r="B1654" s="451" t="s">
        <v>7886</v>
      </c>
      <c r="D1654" s="103" t="s">
        <v>2735</v>
      </c>
      <c r="E1654" s="108" t="s">
        <v>5106</v>
      </c>
      <c r="F1654" s="429" t="s">
        <v>7897</v>
      </c>
      <c r="G1654" s="90" t="s">
        <v>195</v>
      </c>
      <c r="H1654" s="98">
        <v>45450</v>
      </c>
      <c r="I1654" s="98">
        <v>45450</v>
      </c>
      <c r="J1654" s="98" t="s">
        <v>25</v>
      </c>
      <c r="K1654" s="90" t="s">
        <v>195</v>
      </c>
      <c r="L1654" s="98">
        <v>45451</v>
      </c>
      <c r="M1654" s="98">
        <v>45454</v>
      </c>
      <c r="N1654" s="98" t="s">
        <v>62</v>
      </c>
      <c r="O1654" s="90"/>
      <c r="P1654" s="90"/>
      <c r="Q1654" s="90"/>
      <c r="R1654" s="90"/>
      <c r="S1654" s="107" t="str">
        <f t="shared" si="74"/>
        <v>Open PDFIR FINALLY.IR 1496 (S19.ARCH.07-06)(12-00)</v>
      </c>
    </row>
    <row r="1655" spans="1:19" ht="80.099999999999994" hidden="1" customHeight="1" x14ac:dyDescent="0.3">
      <c r="A1655" s="450">
        <f t="shared" si="73"/>
        <v>1650</v>
      </c>
      <c r="B1655" s="451" t="s">
        <v>7887</v>
      </c>
      <c r="D1655" s="103" t="s">
        <v>2735</v>
      </c>
      <c r="E1655" s="108" t="s">
        <v>5106</v>
      </c>
      <c r="F1655" s="429" t="s">
        <v>7896</v>
      </c>
      <c r="G1655" s="90" t="s">
        <v>195</v>
      </c>
      <c r="H1655" s="98">
        <v>45450</v>
      </c>
      <c r="I1655" s="98">
        <v>45450</v>
      </c>
      <c r="J1655" s="98" t="s">
        <v>25</v>
      </c>
      <c r="K1655" s="90" t="s">
        <v>195</v>
      </c>
      <c r="L1655" s="98">
        <v>45451</v>
      </c>
      <c r="M1655" s="98">
        <v>45454</v>
      </c>
      <c r="N1655" s="98" t="s">
        <v>62</v>
      </c>
      <c r="O1655" s="90"/>
      <c r="P1655" s="90"/>
      <c r="Q1655" s="90"/>
      <c r="R1655" s="90"/>
      <c r="S1655" s="107" t="str">
        <f t="shared" si="74"/>
        <v>Open PDFIR FINALLY.IR 1497 (S19.ARCH.07-06)(12-00)</v>
      </c>
    </row>
    <row r="1656" spans="1:19" ht="80.099999999999994" hidden="1" customHeight="1" x14ac:dyDescent="0.3">
      <c r="A1656" s="450">
        <f t="shared" si="73"/>
        <v>1651</v>
      </c>
      <c r="B1656" s="451" t="s">
        <v>7888</v>
      </c>
      <c r="D1656" s="103" t="s">
        <v>2735</v>
      </c>
      <c r="E1656" s="108" t="s">
        <v>5106</v>
      </c>
      <c r="F1656" s="429" t="s">
        <v>7895</v>
      </c>
      <c r="G1656" s="90" t="s">
        <v>195</v>
      </c>
      <c r="H1656" s="98">
        <v>45450</v>
      </c>
      <c r="I1656" s="98"/>
      <c r="J1656" s="98" t="s">
        <v>83</v>
      </c>
      <c r="K1656" s="90"/>
      <c r="L1656" s="98"/>
      <c r="M1656" s="98"/>
      <c r="N1656" s="98"/>
      <c r="O1656" s="90"/>
      <c r="P1656" s="90"/>
      <c r="Q1656" s="90"/>
      <c r="R1656" s="90"/>
      <c r="S1656" s="107" t="str">
        <f t="shared" si="74"/>
        <v>Open PDFIR FINALLY.IR 1498 (S19.ARCH.07-06)(12-00)</v>
      </c>
    </row>
    <row r="1657" spans="1:19" ht="80.099999999999994" hidden="1" customHeight="1" x14ac:dyDescent="0.3">
      <c r="A1657" s="450">
        <f t="shared" si="73"/>
        <v>1652</v>
      </c>
      <c r="B1657" s="451" t="s">
        <v>7889</v>
      </c>
      <c r="D1657" s="103" t="s">
        <v>2735</v>
      </c>
      <c r="E1657" s="108" t="s">
        <v>5106</v>
      </c>
      <c r="F1657" s="429" t="s">
        <v>7894</v>
      </c>
      <c r="G1657" s="90" t="s">
        <v>195</v>
      </c>
      <c r="H1657" s="98">
        <v>45450</v>
      </c>
      <c r="I1657" s="98">
        <v>45450</v>
      </c>
      <c r="J1657" s="98" t="s">
        <v>25</v>
      </c>
      <c r="K1657" s="90" t="s">
        <v>195</v>
      </c>
      <c r="L1657" s="98">
        <v>45454</v>
      </c>
      <c r="M1657" s="98">
        <v>45454</v>
      </c>
      <c r="N1657" s="98" t="s">
        <v>62</v>
      </c>
      <c r="O1657" s="90"/>
      <c r="P1657" s="90"/>
      <c r="Q1657" s="90"/>
      <c r="R1657" s="90"/>
      <c r="S1657" s="107" t="str">
        <f t="shared" si="74"/>
        <v>Open PDFIR FINALLY.IR 1499 (S19.ARCH.07-06)(12-00)</v>
      </c>
    </row>
    <row r="1658" spans="1:19" ht="80.099999999999994" hidden="1" customHeight="1" x14ac:dyDescent="0.3">
      <c r="A1658" s="450">
        <f t="shared" si="73"/>
        <v>1653</v>
      </c>
      <c r="B1658" s="451" t="s">
        <v>7890</v>
      </c>
      <c r="D1658" s="103" t="s">
        <v>2735</v>
      </c>
      <c r="E1658" s="108" t="s">
        <v>5106</v>
      </c>
      <c r="F1658" s="429" t="s">
        <v>7893</v>
      </c>
      <c r="G1658" s="90" t="s">
        <v>195</v>
      </c>
      <c r="H1658" s="98">
        <v>45450</v>
      </c>
      <c r="I1658" s="98">
        <v>45450</v>
      </c>
      <c r="J1658" s="98" t="s">
        <v>25</v>
      </c>
      <c r="K1658" s="90" t="s">
        <v>195</v>
      </c>
      <c r="L1658" s="98">
        <v>45454</v>
      </c>
      <c r="M1658" s="98">
        <v>45454</v>
      </c>
      <c r="N1658" s="98" t="s">
        <v>62</v>
      </c>
      <c r="O1658" s="90"/>
      <c r="P1658" s="90"/>
      <c r="Q1658" s="90"/>
      <c r="R1658" s="90"/>
      <c r="S1658" s="107" t="str">
        <f t="shared" si="74"/>
        <v>Open PDFIR FINALLY.IR 1500 (S19.ARCH.07-06)(12-00)</v>
      </c>
    </row>
    <row r="1659" spans="1:19" ht="80.099999999999994" hidden="1" customHeight="1" x14ac:dyDescent="0.3">
      <c r="A1659" s="450">
        <f t="shared" si="73"/>
        <v>1654</v>
      </c>
      <c r="B1659" s="451" t="s">
        <v>7891</v>
      </c>
      <c r="D1659" s="103" t="s">
        <v>2735</v>
      </c>
      <c r="E1659" s="108" t="s">
        <v>5106</v>
      </c>
      <c r="F1659" s="429" t="s">
        <v>7892</v>
      </c>
      <c r="G1659" s="90" t="s">
        <v>195</v>
      </c>
      <c r="H1659" s="98">
        <v>45450</v>
      </c>
      <c r="I1659" s="98">
        <v>45450</v>
      </c>
      <c r="J1659" s="98" t="s">
        <v>25</v>
      </c>
      <c r="K1659" s="90" t="s">
        <v>195</v>
      </c>
      <c r="L1659" s="98">
        <v>45454</v>
      </c>
      <c r="M1659" s="98">
        <v>45454</v>
      </c>
      <c r="N1659" s="98" t="s">
        <v>62</v>
      </c>
      <c r="O1659" s="90"/>
      <c r="P1659" s="90"/>
      <c r="Q1659" s="90"/>
      <c r="R1659" s="90"/>
      <c r="S1659" s="107" t="str">
        <f t="shared" si="74"/>
        <v>Open PDFIR FINALLY.IR 1501 (S19.ARCH.07-06)(12-00)</v>
      </c>
    </row>
    <row r="1660" spans="1:19" ht="80.099999999999994" hidden="1" customHeight="1" x14ac:dyDescent="0.3">
      <c r="A1660" s="450">
        <f t="shared" si="73"/>
        <v>1655</v>
      </c>
      <c r="B1660" s="451" t="s">
        <v>7900</v>
      </c>
      <c r="D1660" s="103" t="s">
        <v>1634</v>
      </c>
      <c r="E1660" s="108" t="s">
        <v>1545</v>
      </c>
      <c r="F1660" s="429" t="s">
        <v>7906</v>
      </c>
      <c r="G1660" s="90" t="s">
        <v>195</v>
      </c>
      <c r="H1660" s="98">
        <v>45451</v>
      </c>
      <c r="I1660" s="98">
        <v>45451</v>
      </c>
      <c r="J1660" s="98" t="s">
        <v>25</v>
      </c>
      <c r="K1660" s="90" t="s">
        <v>195</v>
      </c>
      <c r="L1660" s="98">
        <v>45491</v>
      </c>
      <c r="M1660" s="98">
        <v>45493</v>
      </c>
      <c r="N1660" s="98" t="s">
        <v>62</v>
      </c>
      <c r="O1660" s="90"/>
      <c r="P1660" s="90"/>
      <c r="Q1660" s="90"/>
      <c r="R1660" s="90"/>
      <c r="S1660" s="107" t="str">
        <f t="shared" si="74"/>
        <v>Open PDFIR FINALLY.IR 1502 (S19.CI.08-06)(12-00)</v>
      </c>
    </row>
    <row r="1661" spans="1:19" ht="80.099999999999994" customHeight="1" x14ac:dyDescent="0.3">
      <c r="A1661" s="450">
        <f t="shared" si="73"/>
        <v>1656</v>
      </c>
      <c r="B1661" s="451" t="s">
        <v>7902</v>
      </c>
      <c r="D1661" s="103" t="s">
        <v>1140</v>
      </c>
      <c r="E1661" s="108" t="s">
        <v>5106</v>
      </c>
      <c r="F1661" s="429" t="s">
        <v>8351</v>
      </c>
      <c r="G1661" s="90" t="s">
        <v>195</v>
      </c>
      <c r="H1661" s="98">
        <v>45452</v>
      </c>
      <c r="I1661" s="98">
        <v>45516</v>
      </c>
      <c r="J1661" s="98" t="s">
        <v>1671</v>
      </c>
      <c r="K1661" s="90"/>
      <c r="L1661" s="206"/>
      <c r="M1661" s="206"/>
      <c r="N1661" s="90"/>
      <c r="O1661" s="90"/>
      <c r="P1661" s="90"/>
      <c r="Q1661" s="90"/>
      <c r="R1661" s="90"/>
      <c r="S1661" s="107" t="str">
        <f t="shared" si="74"/>
        <v>Open PDFIR FINALLY.IR 138 (S19.ELE.09-06)(10-00)</v>
      </c>
    </row>
    <row r="1662" spans="1:19" ht="80.099999999999994" customHeight="1" x14ac:dyDescent="0.3">
      <c r="A1662" s="450">
        <f t="shared" si="73"/>
        <v>1657</v>
      </c>
      <c r="B1662" s="451" t="s">
        <v>7904</v>
      </c>
      <c r="C1662" s="484"/>
      <c r="D1662" s="103" t="s">
        <v>1140</v>
      </c>
      <c r="E1662" s="486" t="s">
        <v>5106</v>
      </c>
      <c r="F1662" s="487" t="s">
        <v>8353</v>
      </c>
      <c r="G1662" s="488" t="s">
        <v>195</v>
      </c>
      <c r="H1662" s="490">
        <v>45452</v>
      </c>
      <c r="I1662" s="490">
        <v>45516</v>
      </c>
      <c r="J1662" s="490" t="s">
        <v>1671</v>
      </c>
      <c r="K1662" s="488"/>
      <c r="L1662" s="494"/>
      <c r="M1662" s="494"/>
      <c r="N1662" s="488"/>
      <c r="O1662" s="488"/>
      <c r="P1662" s="488"/>
      <c r="Q1662" s="488"/>
      <c r="R1662" s="90"/>
      <c r="S1662" s="107" t="str">
        <f t="shared" si="74"/>
        <v>Open PDFIR FINALLY.IR 140 (S19.ELE.09-06)(10-00)</v>
      </c>
    </row>
    <row r="1663" spans="1:19" ht="80.099999999999994" customHeight="1" x14ac:dyDescent="0.3">
      <c r="A1663" s="450">
        <f t="shared" si="73"/>
        <v>1658</v>
      </c>
      <c r="B1663" s="451" t="s">
        <v>7905</v>
      </c>
      <c r="D1663" s="103" t="s">
        <v>1140</v>
      </c>
      <c r="E1663" s="108" t="s">
        <v>5106</v>
      </c>
      <c r="F1663" s="429" t="s">
        <v>8354</v>
      </c>
      <c r="G1663" s="90" t="s">
        <v>195</v>
      </c>
      <c r="H1663" s="98">
        <v>45452</v>
      </c>
      <c r="I1663" s="98">
        <v>45516</v>
      </c>
      <c r="J1663" s="98" t="s">
        <v>1671</v>
      </c>
      <c r="K1663" s="90"/>
      <c r="L1663" s="494"/>
      <c r="M1663" s="494"/>
      <c r="N1663" s="488"/>
      <c r="O1663" s="90"/>
      <c r="P1663" s="90"/>
      <c r="Q1663" s="90"/>
      <c r="R1663" s="90"/>
      <c r="S1663" s="107" t="str">
        <f t="shared" si="74"/>
        <v>Open PDFIR FINALLY.IR 141 (S19.ELE.09-06)(10-00)</v>
      </c>
    </row>
    <row r="1664" spans="1:19" ht="80.099999999999994" customHeight="1" x14ac:dyDescent="0.3">
      <c r="A1664" s="450">
        <f t="shared" si="73"/>
        <v>1659</v>
      </c>
      <c r="B1664" s="451" t="s">
        <v>7901</v>
      </c>
      <c r="D1664" s="103" t="s">
        <v>1140</v>
      </c>
      <c r="E1664" s="108" t="s">
        <v>5106</v>
      </c>
      <c r="F1664" s="429" t="s">
        <v>8350</v>
      </c>
      <c r="G1664" s="90" t="s">
        <v>195</v>
      </c>
      <c r="H1664" s="98">
        <v>45452</v>
      </c>
      <c r="I1664" s="98">
        <v>45516</v>
      </c>
      <c r="J1664" s="98" t="s">
        <v>1671</v>
      </c>
      <c r="K1664" s="90"/>
      <c r="L1664" s="206"/>
      <c r="M1664" s="206"/>
      <c r="N1664" s="90"/>
      <c r="O1664" s="90"/>
      <c r="P1664" s="90"/>
      <c r="Q1664" s="90"/>
      <c r="R1664" s="90"/>
      <c r="S1664" s="107" t="str">
        <f t="shared" si="74"/>
        <v>Open PDFIR FINALLY.IR 137 (S19.ELE.09-06)(10-00)</v>
      </c>
    </row>
    <row r="1665" spans="1:19" ht="80.099999999999994" customHeight="1" x14ac:dyDescent="0.3">
      <c r="A1665" s="450">
        <f t="shared" si="73"/>
        <v>1660</v>
      </c>
      <c r="B1665" s="451" t="s">
        <v>7903</v>
      </c>
      <c r="D1665" s="103" t="s">
        <v>1140</v>
      </c>
      <c r="E1665" s="108" t="s">
        <v>5106</v>
      </c>
      <c r="F1665" s="429" t="s">
        <v>8352</v>
      </c>
      <c r="G1665" s="90" t="s">
        <v>195</v>
      </c>
      <c r="H1665" s="98">
        <v>45452</v>
      </c>
      <c r="I1665" s="98">
        <v>45516</v>
      </c>
      <c r="J1665" s="98" t="s">
        <v>1671</v>
      </c>
      <c r="K1665" s="90"/>
      <c r="L1665" s="206"/>
      <c r="M1665" s="206"/>
      <c r="N1665" s="90"/>
      <c r="O1665" s="90"/>
      <c r="P1665" s="90"/>
      <c r="Q1665" s="90"/>
      <c r="R1665" s="90"/>
      <c r="S1665" s="107" t="str">
        <f t="shared" si="74"/>
        <v>Open PDFIR FINALLY.IR 139 (S19.ELE.09-06)(10-00)</v>
      </c>
    </row>
    <row r="1666" spans="1:19" ht="80.099999999999994" hidden="1" customHeight="1" x14ac:dyDescent="0.3">
      <c r="A1666" s="450">
        <f t="shared" si="73"/>
        <v>1661</v>
      </c>
      <c r="B1666" s="451" t="s">
        <v>8019</v>
      </c>
      <c r="D1666" s="103" t="s">
        <v>1634</v>
      </c>
      <c r="E1666" s="108" t="s">
        <v>1545</v>
      </c>
      <c r="F1666" s="429" t="s">
        <v>8024</v>
      </c>
      <c r="G1666" s="90" t="s">
        <v>195</v>
      </c>
      <c r="H1666" s="98">
        <v>45452</v>
      </c>
      <c r="I1666" s="98">
        <v>45452</v>
      </c>
      <c r="J1666" s="98" t="s">
        <v>25</v>
      </c>
      <c r="K1666" s="90" t="s">
        <v>195</v>
      </c>
      <c r="L1666" s="98">
        <v>45491</v>
      </c>
      <c r="M1666" s="98">
        <v>45493</v>
      </c>
      <c r="N1666" s="98" t="s">
        <v>62</v>
      </c>
      <c r="O1666" s="90"/>
      <c r="P1666" s="90"/>
      <c r="Q1666" s="90"/>
      <c r="R1666" s="90"/>
      <c r="S1666" s="107" t="str">
        <f t="shared" si="74"/>
        <v>Open PDFIR FINALLY.IR 1503 (S19.CI.12-06)(12-00)</v>
      </c>
    </row>
    <row r="1667" spans="1:19" ht="80.099999999999994" hidden="1" customHeight="1" x14ac:dyDescent="0.3">
      <c r="A1667" s="450">
        <f t="shared" si="73"/>
        <v>1662</v>
      </c>
      <c r="B1667" s="451" t="s">
        <v>10238</v>
      </c>
      <c r="D1667" s="108" t="s">
        <v>76</v>
      </c>
      <c r="E1667" s="108" t="s">
        <v>5106</v>
      </c>
      <c r="F1667" s="429" t="s">
        <v>10243</v>
      </c>
      <c r="G1667" s="98" t="s">
        <v>195</v>
      </c>
      <c r="H1667" s="106">
        <v>45452</v>
      </c>
      <c r="I1667" s="98">
        <v>45452</v>
      </c>
      <c r="J1667" s="98" t="s">
        <v>62</v>
      </c>
      <c r="K1667" s="288"/>
      <c r="L1667" s="288"/>
      <c r="M1667" s="208"/>
      <c r="N1667" s="194"/>
      <c r="O1667" s="194"/>
      <c r="P1667" s="194"/>
      <c r="Q1667" s="194"/>
      <c r="R1667" s="194"/>
      <c r="S1667" s="107" t="str">
        <f t="shared" si="74"/>
        <v>Open PDFIR FINALLY.IR 1942 (S19.CI.09-06)(12-00)</v>
      </c>
    </row>
    <row r="1668" spans="1:19" ht="80.099999999999994" hidden="1" customHeight="1" x14ac:dyDescent="0.3">
      <c r="A1668" s="450">
        <f t="shared" si="73"/>
        <v>1663</v>
      </c>
      <c r="B1668" s="451" t="s">
        <v>8008</v>
      </c>
      <c r="D1668" s="103" t="s">
        <v>3746</v>
      </c>
      <c r="E1668" s="108" t="s">
        <v>1545</v>
      </c>
      <c r="F1668" s="429" t="s">
        <v>8011</v>
      </c>
      <c r="G1668" s="90" t="s">
        <v>195</v>
      </c>
      <c r="H1668" s="98">
        <v>45452</v>
      </c>
      <c r="I1668" s="98">
        <v>45452</v>
      </c>
      <c r="J1668" s="98" t="s">
        <v>1671</v>
      </c>
      <c r="K1668" s="90"/>
      <c r="L1668" s="206"/>
      <c r="M1668" s="206"/>
      <c r="N1668" s="90"/>
      <c r="O1668" s="90"/>
      <c r="P1668" s="90"/>
      <c r="Q1668" s="90"/>
      <c r="R1668" s="90"/>
      <c r="S1668" s="107" t="str">
        <f t="shared" si="74"/>
        <v>Open PDFIR FINALLY.IR 09 (S19.MECH.09-06)(12-00)</v>
      </c>
    </row>
    <row r="1669" spans="1:19" ht="80.099999999999994" hidden="1" customHeight="1" x14ac:dyDescent="0.3">
      <c r="A1669" s="450">
        <f t="shared" si="73"/>
        <v>1664</v>
      </c>
      <c r="B1669" s="451" t="s">
        <v>8028</v>
      </c>
      <c r="D1669" s="103" t="s">
        <v>1634</v>
      </c>
      <c r="E1669" s="108" t="s">
        <v>1545</v>
      </c>
      <c r="F1669" s="429" t="s">
        <v>8026</v>
      </c>
      <c r="G1669" s="90" t="s">
        <v>195</v>
      </c>
      <c r="H1669" s="98">
        <v>45453</v>
      </c>
      <c r="I1669" s="98">
        <v>45453</v>
      </c>
      <c r="J1669" s="98" t="s">
        <v>25</v>
      </c>
      <c r="K1669" s="90" t="s">
        <v>195</v>
      </c>
      <c r="L1669" s="98">
        <v>45491</v>
      </c>
      <c r="M1669" s="98">
        <v>45493</v>
      </c>
      <c r="N1669" s="98" t="s">
        <v>62</v>
      </c>
      <c r="O1669" s="90"/>
      <c r="P1669" s="90"/>
      <c r="Q1669" s="90"/>
      <c r="R1669" s="90"/>
      <c r="S1669" s="107" t="str">
        <f t="shared" si="74"/>
        <v>Open PDFIR FINALLY.IR 1504 (S19.CI.10-06)(12-00)</v>
      </c>
    </row>
    <row r="1670" spans="1:19" ht="80.099999999999994" hidden="1" customHeight="1" x14ac:dyDescent="0.3">
      <c r="A1670" s="450">
        <f t="shared" ref="A1670:A1685" si="75">ROW()-ROW($A$5)</f>
        <v>1665</v>
      </c>
      <c r="B1670" s="451" t="s">
        <v>8021</v>
      </c>
      <c r="D1670" s="103" t="s">
        <v>1634</v>
      </c>
      <c r="E1670" s="108" t="s">
        <v>1545</v>
      </c>
      <c r="F1670" s="429" t="s">
        <v>8022</v>
      </c>
      <c r="G1670" s="90" t="s">
        <v>195</v>
      </c>
      <c r="H1670" s="98">
        <v>45455</v>
      </c>
      <c r="I1670" s="98">
        <v>45455</v>
      </c>
      <c r="J1670" s="98" t="s">
        <v>62</v>
      </c>
      <c r="K1670" s="454"/>
      <c r="L1670" s="491"/>
      <c r="M1670" s="491"/>
      <c r="N1670" s="491"/>
      <c r="O1670" s="90"/>
      <c r="P1670" s="90"/>
      <c r="Q1670" s="90"/>
      <c r="R1670" s="90"/>
      <c r="S1670" s="107" t="str">
        <f t="shared" ref="S1670:S1733" si="76">IF(B1670&gt;0,HYPERLINK(CONCATENATE("PDFIR FINALLY/",B1670,".pdf"),CONCATENATE("Open PDFIR FINALLY.",B1670)),"")</f>
        <v>Open PDFIR FINALLY.IR 1506 (S19.CI.12-06)(12-00)</v>
      </c>
    </row>
    <row r="1671" spans="1:19" ht="80.099999999999994" hidden="1" customHeight="1" x14ac:dyDescent="0.3">
      <c r="A1671" s="450">
        <f t="shared" si="75"/>
        <v>1666</v>
      </c>
      <c r="B1671" s="451" t="s">
        <v>8020</v>
      </c>
      <c r="D1671" s="103" t="s">
        <v>1634</v>
      </c>
      <c r="E1671" s="108" t="s">
        <v>1545</v>
      </c>
      <c r="F1671" s="429" t="s">
        <v>8023</v>
      </c>
      <c r="G1671" s="90" t="s">
        <v>195</v>
      </c>
      <c r="H1671" s="98">
        <v>45455</v>
      </c>
      <c r="I1671" s="98">
        <v>45455</v>
      </c>
      <c r="J1671" s="98" t="s">
        <v>25</v>
      </c>
      <c r="K1671" s="90" t="s">
        <v>195</v>
      </c>
      <c r="L1671" s="206">
        <v>45535</v>
      </c>
      <c r="M1671" s="206">
        <v>45535</v>
      </c>
      <c r="N1671" s="90" t="s">
        <v>62</v>
      </c>
      <c r="O1671" s="90"/>
      <c r="P1671" s="90"/>
      <c r="Q1671" s="90"/>
      <c r="R1671" s="90"/>
      <c r="S1671" s="107" t="str">
        <f t="shared" si="76"/>
        <v>Open PDFIR FINALLY.IR 1505 (S19.CI.12-06)(12-00)</v>
      </c>
    </row>
    <row r="1672" spans="1:19" ht="80.099999999999994" hidden="1" customHeight="1" x14ac:dyDescent="0.3">
      <c r="A1672" s="450">
        <f t="shared" si="75"/>
        <v>1667</v>
      </c>
      <c r="B1672" s="451" t="s">
        <v>8027</v>
      </c>
      <c r="D1672" s="103" t="s">
        <v>1634</v>
      </c>
      <c r="E1672" s="108" t="s">
        <v>1545</v>
      </c>
      <c r="F1672" s="429" t="s">
        <v>8025</v>
      </c>
      <c r="G1672" s="90" t="s">
        <v>195</v>
      </c>
      <c r="H1672" s="98">
        <v>45455</v>
      </c>
      <c r="I1672" s="98">
        <v>45455</v>
      </c>
      <c r="J1672" s="98" t="s">
        <v>25</v>
      </c>
      <c r="K1672" s="90" t="s">
        <v>195</v>
      </c>
      <c r="L1672" s="98">
        <v>45491</v>
      </c>
      <c r="M1672" s="98">
        <v>45493</v>
      </c>
      <c r="N1672" s="98" t="s">
        <v>62</v>
      </c>
      <c r="O1672" s="90"/>
      <c r="P1672" s="90"/>
      <c r="Q1672" s="90"/>
      <c r="R1672" s="90"/>
      <c r="S1672" s="107" t="str">
        <f t="shared" si="76"/>
        <v>Open PDFIR FINALLY.IR 1507 (S19.CI.12-06)(12-00)</v>
      </c>
    </row>
    <row r="1673" spans="1:19" ht="80.099999999999994" hidden="1" customHeight="1" x14ac:dyDescent="0.3">
      <c r="A1673" s="450">
        <f t="shared" si="75"/>
        <v>1668</v>
      </c>
      <c r="B1673" s="451" t="s">
        <v>8036</v>
      </c>
      <c r="D1673" s="103" t="s">
        <v>1634</v>
      </c>
      <c r="E1673" s="108" t="s">
        <v>1545</v>
      </c>
      <c r="F1673" s="429" t="s">
        <v>8041</v>
      </c>
      <c r="G1673" s="90" t="s">
        <v>195</v>
      </c>
      <c r="H1673" s="98">
        <v>45468</v>
      </c>
      <c r="I1673" s="98">
        <v>45468</v>
      </c>
      <c r="J1673" s="98" t="s">
        <v>25</v>
      </c>
      <c r="K1673" s="90" t="s">
        <v>195</v>
      </c>
      <c r="L1673" s="98">
        <v>45535</v>
      </c>
      <c r="M1673" s="98">
        <v>45535</v>
      </c>
      <c r="N1673" s="98" t="s">
        <v>62</v>
      </c>
      <c r="O1673" s="90"/>
      <c r="P1673" s="90"/>
      <c r="Q1673" s="90"/>
      <c r="R1673" s="90"/>
      <c r="S1673" s="107" t="str">
        <f t="shared" si="76"/>
        <v>Open PDFIR FINALLY.IR 1509 (S19.CI.25-06)(12-00)</v>
      </c>
    </row>
    <row r="1674" spans="1:19" ht="80.099999999999994" hidden="1" customHeight="1" x14ac:dyDescent="0.3">
      <c r="A1674" s="450">
        <f t="shared" si="75"/>
        <v>1669</v>
      </c>
      <c r="B1674" s="451" t="s">
        <v>8035</v>
      </c>
      <c r="D1674" s="103" t="s">
        <v>1634</v>
      </c>
      <c r="E1674" s="108" t="s">
        <v>5106</v>
      </c>
      <c r="F1674" s="429" t="s">
        <v>8042</v>
      </c>
      <c r="G1674" s="90" t="s">
        <v>195</v>
      </c>
      <c r="H1674" s="98">
        <v>45469</v>
      </c>
      <c r="I1674" s="98">
        <v>45469</v>
      </c>
      <c r="J1674" s="98" t="s">
        <v>25</v>
      </c>
      <c r="K1674" s="90" t="s">
        <v>195</v>
      </c>
      <c r="L1674" s="98">
        <v>45535</v>
      </c>
      <c r="M1674" s="98">
        <v>45535</v>
      </c>
      <c r="N1674" s="98" t="s">
        <v>62</v>
      </c>
      <c r="O1674" s="90"/>
      <c r="P1674" s="90"/>
      <c r="Q1674" s="90"/>
      <c r="R1674" s="90"/>
      <c r="S1674" s="107" t="str">
        <f t="shared" si="76"/>
        <v>Open PDFIR FINALLY.IR 1508 (S19.CI.26-06)(12-00)</v>
      </c>
    </row>
    <row r="1675" spans="1:19" ht="80.099999999999994" hidden="1" customHeight="1" x14ac:dyDescent="0.3">
      <c r="A1675" s="450">
        <f t="shared" si="75"/>
        <v>1670</v>
      </c>
      <c r="B1675" s="451" t="s">
        <v>9153</v>
      </c>
      <c r="D1675" s="108" t="s">
        <v>4383</v>
      </c>
      <c r="E1675" s="108" t="s">
        <v>1545</v>
      </c>
      <c r="F1675" s="429" t="s">
        <v>9154</v>
      </c>
      <c r="G1675" s="90" t="s">
        <v>195</v>
      </c>
      <c r="H1675" s="106">
        <v>45472</v>
      </c>
      <c r="I1675" s="106">
        <v>45472</v>
      </c>
      <c r="J1675" s="98" t="s">
        <v>62</v>
      </c>
      <c r="K1675" s="288"/>
      <c r="L1675" s="288"/>
      <c r="M1675" s="208"/>
      <c r="N1675" s="194"/>
      <c r="O1675" s="194"/>
      <c r="P1675" s="194"/>
      <c r="Q1675" s="194"/>
      <c r="R1675" s="194"/>
      <c r="S1675" s="107" t="str">
        <f t="shared" si="76"/>
        <v>Open PDFIR FINALLY.IR 1716 (S19.SU.29-06)(12-00)</v>
      </c>
    </row>
    <row r="1676" spans="1:19" ht="80.099999999999994" hidden="1" customHeight="1" x14ac:dyDescent="0.3">
      <c r="A1676" s="450">
        <f t="shared" si="75"/>
        <v>1671</v>
      </c>
      <c r="B1676" s="451" t="s">
        <v>8039</v>
      </c>
      <c r="D1676" s="103" t="s">
        <v>1634</v>
      </c>
      <c r="E1676" s="108" t="s">
        <v>5106</v>
      </c>
      <c r="F1676" s="429" t="s">
        <v>8043</v>
      </c>
      <c r="G1676" s="90" t="s">
        <v>195</v>
      </c>
      <c r="H1676" s="98">
        <v>45472</v>
      </c>
      <c r="I1676" s="98">
        <v>45472</v>
      </c>
      <c r="J1676" s="98" t="s">
        <v>25</v>
      </c>
      <c r="K1676" s="90" t="s">
        <v>195</v>
      </c>
      <c r="L1676" s="98">
        <v>45535</v>
      </c>
      <c r="M1676" s="98">
        <v>45535</v>
      </c>
      <c r="N1676" s="98" t="s">
        <v>62</v>
      </c>
      <c r="O1676" s="90"/>
      <c r="P1676" s="90"/>
      <c r="Q1676" s="90"/>
      <c r="R1676" s="90"/>
      <c r="S1676" s="107" t="str">
        <f t="shared" si="76"/>
        <v>Open PDFIR FINALLY.IR 1512 (S19.CI.29-06)(12-00)</v>
      </c>
    </row>
    <row r="1677" spans="1:19" ht="80.099999999999994" hidden="1" customHeight="1" x14ac:dyDescent="0.3">
      <c r="A1677" s="450">
        <f t="shared" si="75"/>
        <v>1672</v>
      </c>
      <c r="B1677" s="451" t="s">
        <v>8038</v>
      </c>
      <c r="D1677" s="103" t="s">
        <v>1634</v>
      </c>
      <c r="E1677" s="108" t="s">
        <v>1545</v>
      </c>
      <c r="F1677" s="429" t="s">
        <v>8040</v>
      </c>
      <c r="G1677" s="90" t="s">
        <v>195</v>
      </c>
      <c r="H1677" s="98">
        <v>45472</v>
      </c>
      <c r="I1677" s="98">
        <v>45472</v>
      </c>
      <c r="J1677" s="98" t="s">
        <v>25</v>
      </c>
      <c r="K1677" s="90" t="s">
        <v>195</v>
      </c>
      <c r="L1677" s="490">
        <v>45535</v>
      </c>
      <c r="M1677" s="490">
        <v>45535</v>
      </c>
      <c r="N1677" s="490" t="s">
        <v>62</v>
      </c>
      <c r="O1677" s="90"/>
      <c r="P1677" s="90"/>
      <c r="Q1677" s="90"/>
      <c r="R1677" s="90"/>
      <c r="S1677" s="107" t="str">
        <f t="shared" si="76"/>
        <v>Open PDFIR FINALLY.IR 1511(S19.CI.29-06)(12-00)</v>
      </c>
    </row>
    <row r="1678" spans="1:19" ht="80.099999999999994" hidden="1" customHeight="1" x14ac:dyDescent="0.3">
      <c r="A1678" s="450">
        <f t="shared" si="75"/>
        <v>1673</v>
      </c>
      <c r="B1678" s="451" t="s">
        <v>8046</v>
      </c>
      <c r="D1678" s="103" t="s">
        <v>1634</v>
      </c>
      <c r="E1678" s="108" t="s">
        <v>1545</v>
      </c>
      <c r="F1678" s="429" t="s">
        <v>8037</v>
      </c>
      <c r="G1678" s="90" t="s">
        <v>195</v>
      </c>
      <c r="H1678" s="98">
        <v>45472</v>
      </c>
      <c r="I1678" s="98">
        <v>45472</v>
      </c>
      <c r="J1678" s="98" t="s">
        <v>25</v>
      </c>
      <c r="K1678" s="90" t="s">
        <v>195</v>
      </c>
      <c r="L1678" s="490">
        <v>45535</v>
      </c>
      <c r="M1678" s="490">
        <v>45535</v>
      </c>
      <c r="N1678" s="490" t="s">
        <v>62</v>
      </c>
      <c r="O1678" s="90"/>
      <c r="P1678" s="90"/>
      <c r="Q1678" s="90"/>
      <c r="R1678" s="90"/>
      <c r="S1678" s="107" t="str">
        <f t="shared" si="76"/>
        <v>Open PDFIR FINALLY.IR 1510 (S19.CI.29-06)(12-00)</v>
      </c>
    </row>
    <row r="1679" spans="1:19" ht="80.099999999999994" hidden="1" customHeight="1" x14ac:dyDescent="0.3">
      <c r="A1679" s="450">
        <f t="shared" si="75"/>
        <v>1674</v>
      </c>
      <c r="B1679" s="451" t="s">
        <v>8009</v>
      </c>
      <c r="D1679" s="103" t="s">
        <v>3746</v>
      </c>
      <c r="E1679" s="108" t="s">
        <v>1545</v>
      </c>
      <c r="F1679" s="429" t="s">
        <v>8010</v>
      </c>
      <c r="G1679" s="90" t="s">
        <v>195</v>
      </c>
      <c r="H1679" s="98">
        <v>45474</v>
      </c>
      <c r="I1679" s="98">
        <v>45474</v>
      </c>
      <c r="J1679" s="98" t="s">
        <v>1671</v>
      </c>
      <c r="K1679" s="90"/>
      <c r="L1679" s="494"/>
      <c r="M1679" s="494"/>
      <c r="N1679" s="488"/>
      <c r="O1679" s="90"/>
      <c r="P1679" s="90"/>
      <c r="Q1679" s="90"/>
      <c r="R1679" s="90"/>
      <c r="S1679" s="107" t="str">
        <f t="shared" si="76"/>
        <v>Open PDFIR FINALLY.IR 10 (S19.MECH.11-06)(12-00)</v>
      </c>
    </row>
    <row r="1680" spans="1:19" ht="80.099999999999994" hidden="1" customHeight="1" x14ac:dyDescent="0.3">
      <c r="A1680" s="450">
        <f t="shared" si="75"/>
        <v>1675</v>
      </c>
      <c r="B1680" s="451" t="s">
        <v>8045</v>
      </c>
      <c r="D1680" s="103" t="s">
        <v>1634</v>
      </c>
      <c r="E1680" s="108" t="s">
        <v>1545</v>
      </c>
      <c r="F1680" s="429" t="s">
        <v>8044</v>
      </c>
      <c r="G1680" s="90" t="s">
        <v>195</v>
      </c>
      <c r="H1680" s="98">
        <v>45474</v>
      </c>
      <c r="I1680" s="98">
        <v>45474</v>
      </c>
      <c r="J1680" s="98" t="s">
        <v>25</v>
      </c>
      <c r="K1680" s="90" t="s">
        <v>195</v>
      </c>
      <c r="L1680" s="494">
        <v>45535</v>
      </c>
      <c r="M1680" s="490">
        <v>45535</v>
      </c>
      <c r="N1680" s="490" t="s">
        <v>62</v>
      </c>
      <c r="O1680" s="90"/>
      <c r="P1680" s="90"/>
      <c r="Q1680" s="90"/>
      <c r="R1680" s="90"/>
      <c r="S1680" s="107" t="str">
        <f t="shared" si="76"/>
        <v>Open PDFIR FINALLY.IR 1513 (S19.CI.30-06)(12-00)</v>
      </c>
    </row>
    <row r="1681" spans="1:19" ht="80.099999999999994" hidden="1" customHeight="1" x14ac:dyDescent="0.3">
      <c r="A1681" s="450">
        <f t="shared" si="75"/>
        <v>1676</v>
      </c>
      <c r="B1681" s="451" t="s">
        <v>8186</v>
      </c>
      <c r="D1681" s="103" t="s">
        <v>3746</v>
      </c>
      <c r="E1681" s="108" t="s">
        <v>5106</v>
      </c>
      <c r="F1681" s="429" t="s">
        <v>8188</v>
      </c>
      <c r="G1681" s="90" t="s">
        <v>195</v>
      </c>
      <c r="H1681" s="98">
        <v>45475</v>
      </c>
      <c r="I1681" s="98">
        <v>45475</v>
      </c>
      <c r="J1681" s="98" t="s">
        <v>1671</v>
      </c>
      <c r="K1681" s="90"/>
      <c r="L1681" s="206"/>
      <c r="M1681" s="206"/>
      <c r="N1681" s="90"/>
      <c r="O1681" s="90"/>
      <c r="P1681" s="90"/>
      <c r="Q1681" s="90"/>
      <c r="R1681" s="90"/>
      <c r="S1681" s="107" t="str">
        <f t="shared" si="76"/>
        <v>Open PDFIR FINALLY.IR 12 (S19.MECH.02-07)(12-00)</v>
      </c>
    </row>
    <row r="1682" spans="1:19" ht="80.099999999999994" hidden="1" customHeight="1" x14ac:dyDescent="0.3">
      <c r="A1682" s="450">
        <f t="shared" si="75"/>
        <v>1677</v>
      </c>
      <c r="B1682" s="451" t="s">
        <v>8185</v>
      </c>
      <c r="D1682" s="103" t="s">
        <v>3746</v>
      </c>
      <c r="E1682" s="108" t="s">
        <v>5106</v>
      </c>
      <c r="F1682" s="429" t="s">
        <v>8187</v>
      </c>
      <c r="G1682" s="90" t="s">
        <v>195</v>
      </c>
      <c r="H1682" s="98">
        <v>45475</v>
      </c>
      <c r="I1682" s="98">
        <v>45475</v>
      </c>
      <c r="J1682" s="98" t="s">
        <v>1671</v>
      </c>
      <c r="K1682" s="90"/>
      <c r="L1682" s="206"/>
      <c r="M1682" s="206"/>
      <c r="N1682" s="90"/>
      <c r="O1682" s="90"/>
      <c r="P1682" s="90"/>
      <c r="Q1682" s="90"/>
      <c r="R1682" s="90"/>
      <c r="S1682" s="107" t="str">
        <f t="shared" si="76"/>
        <v>Open PDFIR FINALLY.IR 11 (S19.MECH.02-07)(12-00)</v>
      </c>
    </row>
    <row r="1683" spans="1:19" ht="80.099999999999994" hidden="1" customHeight="1" x14ac:dyDescent="0.3">
      <c r="A1683" s="450">
        <f t="shared" si="75"/>
        <v>1678</v>
      </c>
      <c r="B1683" s="451" t="s">
        <v>9155</v>
      </c>
      <c r="D1683" s="108" t="s">
        <v>4383</v>
      </c>
      <c r="E1683" s="108" t="s">
        <v>1545</v>
      </c>
      <c r="F1683" s="429" t="s">
        <v>9156</v>
      </c>
      <c r="G1683" s="90" t="s">
        <v>195</v>
      </c>
      <c r="H1683" s="106">
        <v>45476</v>
      </c>
      <c r="I1683" s="106">
        <v>45476</v>
      </c>
      <c r="J1683" s="98" t="s">
        <v>62</v>
      </c>
      <c r="K1683" s="288"/>
      <c r="L1683" s="288"/>
      <c r="M1683" s="208"/>
      <c r="N1683" s="194"/>
      <c r="O1683" s="194"/>
      <c r="P1683" s="194"/>
      <c r="Q1683" s="194"/>
      <c r="R1683" s="194"/>
      <c r="S1683" s="107" t="str">
        <f t="shared" si="76"/>
        <v>Open PDFIR FINALLY.IR 1717 (S19.SU.03-07)(12-00)</v>
      </c>
    </row>
    <row r="1684" spans="1:19" ht="80.099999999999994" hidden="1" customHeight="1" x14ac:dyDescent="0.3">
      <c r="A1684" s="450">
        <f t="shared" si="75"/>
        <v>1679</v>
      </c>
      <c r="B1684" s="451" t="s">
        <v>9167</v>
      </c>
      <c r="D1684" s="108" t="s">
        <v>4383</v>
      </c>
      <c r="E1684" s="108" t="s">
        <v>1545</v>
      </c>
      <c r="F1684" s="429" t="s">
        <v>9211</v>
      </c>
      <c r="G1684" s="90" t="s">
        <v>195</v>
      </c>
      <c r="H1684" s="106">
        <v>45476</v>
      </c>
      <c r="I1684" s="106">
        <v>45476</v>
      </c>
      <c r="J1684" s="98" t="s">
        <v>62</v>
      </c>
      <c r="K1684" s="288"/>
      <c r="L1684" s="288"/>
      <c r="M1684" s="208"/>
      <c r="N1684" s="194"/>
      <c r="O1684" s="194"/>
      <c r="P1684" s="194"/>
      <c r="Q1684" s="194"/>
      <c r="R1684" s="194"/>
      <c r="S1684" s="107" t="str">
        <f t="shared" si="76"/>
        <v>Open PDFIR FINALLY.IR 1726 (S19.SU.03-07)(12-00)</v>
      </c>
    </row>
    <row r="1685" spans="1:19" ht="80.099999999999994" hidden="1" customHeight="1" x14ac:dyDescent="0.3">
      <c r="A1685" s="450">
        <f t="shared" si="75"/>
        <v>1680</v>
      </c>
      <c r="B1685" s="451" t="s">
        <v>8260</v>
      </c>
      <c r="D1685" s="103" t="s">
        <v>3746</v>
      </c>
      <c r="E1685" s="108" t="s">
        <v>5106</v>
      </c>
      <c r="F1685" s="429" t="s">
        <v>8261</v>
      </c>
      <c r="G1685" s="90" t="s">
        <v>195</v>
      </c>
      <c r="H1685" s="98">
        <v>45476</v>
      </c>
      <c r="I1685" s="98">
        <v>45476</v>
      </c>
      <c r="J1685" s="98" t="s">
        <v>1671</v>
      </c>
      <c r="K1685" s="90"/>
      <c r="L1685" s="206"/>
      <c r="M1685" s="206"/>
      <c r="N1685" s="90"/>
      <c r="O1685" s="90"/>
      <c r="P1685" s="90"/>
      <c r="Q1685" s="90"/>
      <c r="R1685" s="90"/>
      <c r="S1685" s="107" t="str">
        <f t="shared" si="76"/>
        <v>Open PDFIR FINALLY.IR 15 (S19.MECH.03-07)(12-00)</v>
      </c>
    </row>
    <row r="1686" spans="1:19" ht="80.099999999999994" hidden="1" customHeight="1" x14ac:dyDescent="0.3">
      <c r="A1686" s="476">
        <v>2007</v>
      </c>
      <c r="B1686" s="465" t="s">
        <v>9527</v>
      </c>
      <c r="C1686" s="483" t="s">
        <v>76</v>
      </c>
      <c r="D1686" s="103" t="s">
        <v>1634</v>
      </c>
      <c r="E1686" s="483" t="s">
        <v>5106</v>
      </c>
      <c r="F1686" s="434" t="s">
        <v>9528</v>
      </c>
      <c r="G1686" s="454" t="s">
        <v>195</v>
      </c>
      <c r="H1686" s="489">
        <v>45476</v>
      </c>
      <c r="I1686" s="489">
        <v>45476</v>
      </c>
      <c r="J1686" s="491" t="s">
        <v>62</v>
      </c>
      <c r="K1686" s="492"/>
      <c r="L1686" s="496"/>
      <c r="M1686" s="498"/>
      <c r="N1686" s="498"/>
      <c r="O1686" s="498"/>
      <c r="P1686" s="498"/>
      <c r="Q1686" s="498"/>
      <c r="R1686" s="90"/>
      <c r="S1686" s="107" t="str">
        <f t="shared" si="76"/>
        <v>Open PDFIR FINALLY.IR 1514 (S19.CI.03-07)(12-00)</v>
      </c>
    </row>
    <row r="1687" spans="1:19" ht="80.099999999999994" hidden="1" customHeight="1" x14ac:dyDescent="0.3">
      <c r="A1687" s="450">
        <f t="shared" ref="A1687:A1750" si="77">ROW()-ROW($A$5)</f>
        <v>1682</v>
      </c>
      <c r="B1687" s="451" t="s">
        <v>9527</v>
      </c>
      <c r="D1687" s="108" t="s">
        <v>76</v>
      </c>
      <c r="E1687" s="108" t="s">
        <v>5106</v>
      </c>
      <c r="F1687" s="429" t="s">
        <v>9528</v>
      </c>
      <c r="G1687" s="90" t="s">
        <v>195</v>
      </c>
      <c r="H1687" s="106">
        <v>45476</v>
      </c>
      <c r="I1687" s="106">
        <v>45476</v>
      </c>
      <c r="J1687" s="98" t="s">
        <v>62</v>
      </c>
      <c r="K1687" s="288"/>
      <c r="L1687" s="288"/>
      <c r="M1687" s="208"/>
      <c r="N1687" s="194"/>
      <c r="O1687" s="194"/>
      <c r="P1687" s="194"/>
      <c r="Q1687" s="194"/>
      <c r="R1687" s="194"/>
      <c r="S1687" s="107" t="str">
        <f t="shared" si="76"/>
        <v>Open PDFIR FINALLY.IR 1514 (S19.CI.03-07)(12-00)</v>
      </c>
    </row>
    <row r="1688" spans="1:19" ht="80.099999999999994" hidden="1" customHeight="1" x14ac:dyDescent="0.3">
      <c r="A1688" s="450">
        <f t="shared" si="77"/>
        <v>1683</v>
      </c>
      <c r="B1688" s="451" t="s">
        <v>8257</v>
      </c>
      <c r="D1688" s="103" t="s">
        <v>3746</v>
      </c>
      <c r="E1688" s="108" t="s">
        <v>5106</v>
      </c>
      <c r="F1688" s="433" t="s">
        <v>8188</v>
      </c>
      <c r="G1688" s="90" t="s">
        <v>195</v>
      </c>
      <c r="H1688" s="98">
        <v>45476</v>
      </c>
      <c r="I1688" s="98">
        <v>45476</v>
      </c>
      <c r="J1688" s="98" t="s">
        <v>1671</v>
      </c>
      <c r="K1688" s="90"/>
      <c r="L1688" s="206"/>
      <c r="M1688" s="206"/>
      <c r="N1688" s="90"/>
      <c r="O1688" s="90"/>
      <c r="P1688" s="90"/>
      <c r="Q1688" s="90"/>
      <c r="R1688" s="90"/>
      <c r="S1688" s="107" t="str">
        <f t="shared" si="76"/>
        <v>Open PDFIR FINALLY.IR 13 (S19.MECH.03-07)(12-00)</v>
      </c>
    </row>
    <row r="1689" spans="1:19" ht="80.099999999999994" hidden="1" customHeight="1" x14ac:dyDescent="0.3">
      <c r="A1689" s="450">
        <f t="shared" si="77"/>
        <v>1684</v>
      </c>
      <c r="B1689" s="451" t="s">
        <v>8258</v>
      </c>
      <c r="D1689" s="103" t="s">
        <v>3746</v>
      </c>
      <c r="E1689" s="108" t="s">
        <v>5106</v>
      </c>
      <c r="F1689" s="429" t="s">
        <v>8259</v>
      </c>
      <c r="G1689" s="90" t="s">
        <v>195</v>
      </c>
      <c r="H1689" s="98">
        <v>45476</v>
      </c>
      <c r="I1689" s="98">
        <v>45476</v>
      </c>
      <c r="J1689" s="98" t="s">
        <v>1671</v>
      </c>
      <c r="K1689" s="90"/>
      <c r="L1689" s="206"/>
      <c r="M1689" s="206"/>
      <c r="N1689" s="90"/>
      <c r="O1689" s="90"/>
      <c r="P1689" s="90"/>
      <c r="Q1689" s="90"/>
      <c r="R1689" s="90"/>
      <c r="S1689" s="107" t="str">
        <f t="shared" si="76"/>
        <v>Open PDFIR FINALLY.IR 14 (S19.MECH.03-07)(12-00)</v>
      </c>
    </row>
    <row r="1690" spans="1:19" ht="80.099999999999994" hidden="1" customHeight="1" x14ac:dyDescent="0.3">
      <c r="A1690" s="450">
        <f t="shared" si="77"/>
        <v>1685</v>
      </c>
      <c r="B1690" s="451" t="s">
        <v>8262</v>
      </c>
      <c r="D1690" s="103" t="s">
        <v>3746</v>
      </c>
      <c r="E1690" s="108" t="s">
        <v>5106</v>
      </c>
      <c r="F1690" s="429" t="s">
        <v>8263</v>
      </c>
      <c r="G1690" s="90" t="s">
        <v>195</v>
      </c>
      <c r="H1690" s="98">
        <v>45476</v>
      </c>
      <c r="I1690" s="98">
        <v>45476</v>
      </c>
      <c r="J1690" s="98" t="s">
        <v>1671</v>
      </c>
      <c r="K1690" s="90"/>
      <c r="L1690" s="206"/>
      <c r="M1690" s="206"/>
      <c r="N1690" s="90"/>
      <c r="O1690" s="90"/>
      <c r="P1690" s="90"/>
      <c r="Q1690" s="90"/>
      <c r="R1690" s="90"/>
      <c r="S1690" s="107" t="str">
        <f t="shared" si="76"/>
        <v>Open PDFIR FINALLY.IR 16 (S19.MECH.03-07)(12-00)</v>
      </c>
    </row>
    <row r="1691" spans="1:19" ht="80.099999999999994" hidden="1" customHeight="1" x14ac:dyDescent="0.3">
      <c r="A1691" s="450">
        <f t="shared" si="77"/>
        <v>1686</v>
      </c>
      <c r="B1691" s="451" t="s">
        <v>8355</v>
      </c>
      <c r="D1691" s="103" t="s">
        <v>1634</v>
      </c>
      <c r="E1691" s="108" t="s">
        <v>5106</v>
      </c>
      <c r="F1691" s="429" t="s">
        <v>8356</v>
      </c>
      <c r="G1691" s="90" t="s">
        <v>195</v>
      </c>
      <c r="H1691" s="98">
        <v>45477</v>
      </c>
      <c r="I1691" s="98">
        <v>45477</v>
      </c>
      <c r="J1691" s="98" t="s">
        <v>25</v>
      </c>
      <c r="K1691" s="98" t="s">
        <v>195</v>
      </c>
      <c r="L1691" s="490">
        <v>45535</v>
      </c>
      <c r="M1691" s="490">
        <v>45535</v>
      </c>
      <c r="N1691" s="490" t="s">
        <v>62</v>
      </c>
      <c r="O1691" s="90"/>
      <c r="P1691" s="90"/>
      <c r="Q1691" s="90"/>
      <c r="R1691" s="90"/>
      <c r="S1691" s="107" t="str">
        <f t="shared" si="76"/>
        <v>Open PDFIR FINALLY.IR 1522 (S19.CI.04-07)(12-00)</v>
      </c>
    </row>
    <row r="1692" spans="1:19" ht="80.099999999999994" hidden="1" customHeight="1" x14ac:dyDescent="0.3">
      <c r="A1692" s="450">
        <f t="shared" si="77"/>
        <v>1687</v>
      </c>
      <c r="B1692" s="451" t="s">
        <v>8286</v>
      </c>
      <c r="D1692" s="103" t="s">
        <v>4383</v>
      </c>
      <c r="E1692" s="108" t="s">
        <v>5106</v>
      </c>
      <c r="F1692" s="429" t="s">
        <v>8272</v>
      </c>
      <c r="G1692" s="90" t="s">
        <v>195</v>
      </c>
      <c r="H1692" s="98">
        <v>45479</v>
      </c>
      <c r="I1692" s="98">
        <v>45479</v>
      </c>
      <c r="J1692" s="98" t="s">
        <v>1671</v>
      </c>
      <c r="K1692" s="90"/>
      <c r="L1692" s="206"/>
      <c r="M1692" s="206"/>
      <c r="N1692" s="90"/>
      <c r="O1692" s="90"/>
      <c r="P1692" s="90"/>
      <c r="Q1692" s="90"/>
      <c r="R1692" s="90"/>
      <c r="S1692" s="107" t="str">
        <f t="shared" si="76"/>
        <v>Open PDFIR FINALLY.IR 1516 (S19.SU.06-07)(12-00)</v>
      </c>
    </row>
    <row r="1693" spans="1:19" ht="80.099999999999994" customHeight="1" x14ac:dyDescent="0.3">
      <c r="A1693" s="450">
        <f t="shared" si="77"/>
        <v>1688</v>
      </c>
      <c r="B1693" s="451" t="s">
        <v>8278</v>
      </c>
      <c r="D1693" s="103" t="s">
        <v>1140</v>
      </c>
      <c r="E1693" s="108" t="s">
        <v>5106</v>
      </c>
      <c r="F1693" s="429" t="s">
        <v>8277</v>
      </c>
      <c r="G1693" s="90" t="s">
        <v>195</v>
      </c>
      <c r="H1693" s="98">
        <v>45479</v>
      </c>
      <c r="I1693" s="98">
        <v>45480</v>
      </c>
      <c r="J1693" s="98" t="s">
        <v>1671</v>
      </c>
      <c r="K1693" s="90"/>
      <c r="L1693" s="206"/>
      <c r="M1693" s="206"/>
      <c r="N1693" s="90"/>
      <c r="O1693" s="90"/>
      <c r="P1693" s="90"/>
      <c r="Q1693" s="90"/>
      <c r="R1693" s="90"/>
      <c r="S1693" s="107" t="str">
        <f t="shared" si="76"/>
        <v>Open PDFIR FINALLY.IR 142 (S19.ELE.06-07)(10-00)</v>
      </c>
    </row>
    <row r="1694" spans="1:19" ht="80.099999999999994" hidden="1" customHeight="1" x14ac:dyDescent="0.3">
      <c r="A1694" s="450">
        <f t="shared" si="77"/>
        <v>1689</v>
      </c>
      <c r="B1694" s="451" t="s">
        <v>9158</v>
      </c>
      <c r="D1694" s="108" t="s">
        <v>4383</v>
      </c>
      <c r="E1694" s="108" t="s">
        <v>1545</v>
      </c>
      <c r="F1694" s="429" t="s">
        <v>9157</v>
      </c>
      <c r="G1694" s="90" t="s">
        <v>195</v>
      </c>
      <c r="H1694" s="106">
        <v>45479</v>
      </c>
      <c r="I1694" s="106">
        <v>45479</v>
      </c>
      <c r="J1694" s="98" t="s">
        <v>62</v>
      </c>
      <c r="K1694" s="288"/>
      <c r="L1694" s="288"/>
      <c r="M1694" s="208"/>
      <c r="N1694" s="194"/>
      <c r="O1694" s="194"/>
      <c r="P1694" s="194"/>
      <c r="Q1694" s="194"/>
      <c r="R1694" s="194"/>
      <c r="S1694" s="107" t="str">
        <f t="shared" si="76"/>
        <v>Open PDFIR FINALLY.IR 1718 (S19.SU.06-07)(12-00)</v>
      </c>
    </row>
    <row r="1695" spans="1:19" ht="80.099999999999994" hidden="1" customHeight="1" x14ac:dyDescent="0.3">
      <c r="A1695" s="450">
        <f t="shared" si="77"/>
        <v>1690</v>
      </c>
      <c r="B1695" s="451" t="s">
        <v>9168</v>
      </c>
      <c r="D1695" s="108" t="s">
        <v>4383</v>
      </c>
      <c r="E1695" s="108" t="s">
        <v>1545</v>
      </c>
      <c r="F1695" s="429" t="s">
        <v>9210</v>
      </c>
      <c r="G1695" s="90" t="s">
        <v>195</v>
      </c>
      <c r="H1695" s="106">
        <v>45479</v>
      </c>
      <c r="I1695" s="106">
        <v>45479</v>
      </c>
      <c r="J1695" s="98" t="s">
        <v>62</v>
      </c>
      <c r="K1695" s="288"/>
      <c r="L1695" s="493"/>
      <c r="M1695" s="497"/>
      <c r="N1695" s="499"/>
      <c r="O1695" s="194"/>
      <c r="P1695" s="194"/>
      <c r="Q1695" s="194"/>
      <c r="R1695" s="194"/>
      <c r="S1695" s="107" t="str">
        <f t="shared" si="76"/>
        <v>Open PDFIR FINALLY.IR 1727 (S19.SU.06-07)(12-00)</v>
      </c>
    </row>
    <row r="1696" spans="1:19" ht="80.099999999999994" hidden="1" customHeight="1" x14ac:dyDescent="0.3">
      <c r="A1696" s="450">
        <f t="shared" si="77"/>
        <v>1691</v>
      </c>
      <c r="B1696" s="451" t="s">
        <v>8287</v>
      </c>
      <c r="D1696" s="103" t="s">
        <v>2735</v>
      </c>
      <c r="E1696" s="108" t="s">
        <v>5106</v>
      </c>
      <c r="F1696" s="429" t="s">
        <v>8294</v>
      </c>
      <c r="G1696" s="90" t="s">
        <v>195</v>
      </c>
      <c r="H1696" s="98">
        <v>45479</v>
      </c>
      <c r="I1696" s="98">
        <v>45479</v>
      </c>
      <c r="J1696" s="98" t="s">
        <v>1671</v>
      </c>
      <c r="K1696" s="90"/>
      <c r="L1696" s="206"/>
      <c r="M1696" s="206"/>
      <c r="N1696" s="90"/>
      <c r="O1696" s="90"/>
      <c r="P1696" s="90"/>
      <c r="Q1696" s="90"/>
      <c r="R1696" s="90"/>
      <c r="S1696" s="107" t="str">
        <f t="shared" si="76"/>
        <v>Open PDFIR FINALLY.IR 1517 (S19.ARCH.06-07)(12-00)</v>
      </c>
    </row>
    <row r="1697" spans="1:19" ht="80.099999999999994" hidden="1" customHeight="1" x14ac:dyDescent="0.3">
      <c r="A1697" s="450">
        <f t="shared" si="77"/>
        <v>1692</v>
      </c>
      <c r="B1697" s="451" t="s">
        <v>8288</v>
      </c>
      <c r="D1697" s="103" t="s">
        <v>2735</v>
      </c>
      <c r="E1697" s="108" t="s">
        <v>5106</v>
      </c>
      <c r="F1697" s="429" t="s">
        <v>8293</v>
      </c>
      <c r="G1697" s="90" t="s">
        <v>195</v>
      </c>
      <c r="H1697" s="98">
        <v>45479</v>
      </c>
      <c r="I1697" s="98">
        <v>45479</v>
      </c>
      <c r="J1697" s="98" t="s">
        <v>1671</v>
      </c>
      <c r="K1697" s="98"/>
      <c r="L1697" s="98"/>
      <c r="M1697" s="98"/>
      <c r="N1697" s="98"/>
      <c r="O1697" s="90"/>
      <c r="P1697" s="90"/>
      <c r="Q1697" s="90"/>
      <c r="R1697" s="90"/>
      <c r="S1697" s="107" t="str">
        <f t="shared" si="76"/>
        <v>Open PDFIR FINALLY.IR 1518 (S19.ARCH.07-07)(12-00)</v>
      </c>
    </row>
    <row r="1698" spans="1:19" ht="80.099999999999994" hidden="1" customHeight="1" x14ac:dyDescent="0.3">
      <c r="A1698" s="450">
        <f t="shared" si="77"/>
        <v>1693</v>
      </c>
      <c r="B1698" s="451" t="s">
        <v>8289</v>
      </c>
      <c r="D1698" s="103" t="s">
        <v>2735</v>
      </c>
      <c r="E1698" s="108" t="s">
        <v>5106</v>
      </c>
      <c r="F1698" s="429" t="s">
        <v>8292</v>
      </c>
      <c r="G1698" s="90" t="s">
        <v>195</v>
      </c>
      <c r="H1698" s="98">
        <v>45479</v>
      </c>
      <c r="I1698" s="98">
        <v>45479</v>
      </c>
      <c r="J1698" s="98" t="s">
        <v>1671</v>
      </c>
      <c r="K1698" s="90"/>
      <c r="L1698" s="206"/>
      <c r="M1698" s="206"/>
      <c r="N1698" s="90"/>
      <c r="O1698" s="90"/>
      <c r="P1698" s="90"/>
      <c r="Q1698" s="90"/>
      <c r="R1698" s="90"/>
      <c r="S1698" s="107" t="str">
        <f t="shared" si="76"/>
        <v>Open PDFIR FINALLY.IR 1519 (S19.ARCH.08-07)(12-00)</v>
      </c>
    </row>
    <row r="1699" spans="1:19" ht="80.099999999999994" hidden="1" customHeight="1" x14ac:dyDescent="0.3">
      <c r="A1699" s="450">
        <f t="shared" si="77"/>
        <v>1694</v>
      </c>
      <c r="B1699" s="451" t="s">
        <v>8285</v>
      </c>
      <c r="D1699" s="103" t="s">
        <v>4383</v>
      </c>
      <c r="E1699" s="108" t="s">
        <v>5106</v>
      </c>
      <c r="F1699" s="429" t="s">
        <v>8273</v>
      </c>
      <c r="G1699" s="90" t="s">
        <v>195</v>
      </c>
      <c r="H1699" s="98">
        <v>45479</v>
      </c>
      <c r="I1699" s="98">
        <v>45479</v>
      </c>
      <c r="J1699" s="98" t="s">
        <v>1671</v>
      </c>
      <c r="K1699" s="475" t="s">
        <v>195</v>
      </c>
      <c r="L1699" s="489">
        <v>45585</v>
      </c>
      <c r="M1699" s="489">
        <v>45585</v>
      </c>
      <c r="N1699" s="491" t="s">
        <v>1671</v>
      </c>
      <c r="O1699" s="90"/>
      <c r="P1699" s="90"/>
      <c r="Q1699" s="90"/>
      <c r="R1699" s="90"/>
      <c r="S1699" s="107" t="str">
        <f t="shared" si="76"/>
        <v>Open PDFIR FINALLY.IR 1515 (S19.SU.06-07)(12-00)</v>
      </c>
    </row>
    <row r="1700" spans="1:19" ht="80.099999999999994" customHeight="1" x14ac:dyDescent="0.3">
      <c r="A1700" s="450">
        <f t="shared" si="77"/>
        <v>1695</v>
      </c>
      <c r="B1700" s="451" t="s">
        <v>8283</v>
      </c>
      <c r="D1700" s="103" t="s">
        <v>1140</v>
      </c>
      <c r="E1700" s="108" t="s">
        <v>1545</v>
      </c>
      <c r="F1700" s="429" t="s">
        <v>8284</v>
      </c>
      <c r="G1700" s="90" t="s">
        <v>195</v>
      </c>
      <c r="H1700" s="98">
        <v>45479</v>
      </c>
      <c r="I1700" s="98">
        <v>45480</v>
      </c>
      <c r="J1700" s="98" t="s">
        <v>1671</v>
      </c>
      <c r="K1700" s="90"/>
      <c r="L1700" s="206"/>
      <c r="M1700" s="206"/>
      <c r="N1700" s="90"/>
      <c r="O1700" s="90"/>
      <c r="P1700" s="90"/>
      <c r="Q1700" s="90"/>
      <c r="R1700" s="90"/>
      <c r="S1700" s="107" t="str">
        <f t="shared" si="76"/>
        <v>Open PDFIR FINALLY.IR 143 (S19.ELE.06-07)(10-00)</v>
      </c>
    </row>
    <row r="1701" spans="1:19" ht="80.099999999999994" hidden="1" customHeight="1" x14ac:dyDescent="0.3">
      <c r="A1701" s="450">
        <f t="shared" si="77"/>
        <v>1696</v>
      </c>
      <c r="B1701" s="451" t="s">
        <v>8290</v>
      </c>
      <c r="D1701" s="103" t="s">
        <v>2735</v>
      </c>
      <c r="E1701" s="108" t="s">
        <v>5106</v>
      </c>
      <c r="F1701" s="429" t="s">
        <v>8291</v>
      </c>
      <c r="G1701" s="90" t="s">
        <v>195</v>
      </c>
      <c r="H1701" s="98">
        <v>45479</v>
      </c>
      <c r="I1701" s="98">
        <v>45479</v>
      </c>
      <c r="J1701" s="98" t="s">
        <v>25</v>
      </c>
      <c r="K1701" s="90"/>
      <c r="L1701" s="206"/>
      <c r="M1701" s="206"/>
      <c r="N1701" s="90"/>
      <c r="O1701" s="90"/>
      <c r="P1701" s="90"/>
      <c r="Q1701" s="90"/>
      <c r="R1701" s="90"/>
      <c r="S1701" s="107" t="str">
        <f t="shared" si="76"/>
        <v>Open PDFIR FINALLY.IR 1520 (S19.ARCH.09-07)(12-00)</v>
      </c>
    </row>
    <row r="1702" spans="1:19" ht="80.099999999999994" hidden="1" customHeight="1" x14ac:dyDescent="0.3">
      <c r="A1702" s="450">
        <f t="shared" si="77"/>
        <v>1697</v>
      </c>
      <c r="B1702" s="451" t="s">
        <v>8274</v>
      </c>
      <c r="D1702" s="103" t="s">
        <v>3746</v>
      </c>
      <c r="E1702" s="108" t="s">
        <v>5106</v>
      </c>
      <c r="F1702" s="429" t="s">
        <v>8275</v>
      </c>
      <c r="G1702" s="90" t="s">
        <v>195</v>
      </c>
      <c r="H1702" s="98">
        <v>45479</v>
      </c>
      <c r="I1702" s="98">
        <v>45479</v>
      </c>
      <c r="J1702" s="98" t="s">
        <v>1671</v>
      </c>
      <c r="K1702" s="90"/>
      <c r="L1702" s="206"/>
      <c r="M1702" s="206"/>
      <c r="N1702" s="90"/>
      <c r="O1702" s="90"/>
      <c r="P1702" s="90"/>
      <c r="Q1702" s="90"/>
      <c r="R1702" s="90"/>
      <c r="S1702" s="107" t="str">
        <f t="shared" si="76"/>
        <v>Open PDFIR FINALLY.IR 17 (S19.MECH.06-07)(12-00)</v>
      </c>
    </row>
    <row r="1703" spans="1:19" ht="80.099999999999994" hidden="1" customHeight="1" x14ac:dyDescent="0.3">
      <c r="A1703" s="450">
        <f t="shared" si="77"/>
        <v>1698</v>
      </c>
      <c r="B1703" s="451" t="s">
        <v>8381</v>
      </c>
      <c r="D1703" s="103" t="s">
        <v>1634</v>
      </c>
      <c r="E1703" s="108" t="s">
        <v>1545</v>
      </c>
      <c r="F1703" s="429" t="s">
        <v>8370</v>
      </c>
      <c r="G1703" s="90" t="s">
        <v>195</v>
      </c>
      <c r="H1703" s="98">
        <v>45479</v>
      </c>
      <c r="I1703" s="98">
        <v>45479</v>
      </c>
      <c r="J1703" s="98" t="s">
        <v>62</v>
      </c>
      <c r="K1703" s="90"/>
      <c r="L1703" s="206"/>
      <c r="M1703" s="206"/>
      <c r="N1703" s="90"/>
      <c r="O1703" s="90"/>
      <c r="P1703" s="90"/>
      <c r="Q1703" s="90"/>
      <c r="R1703" s="90"/>
      <c r="S1703" s="107" t="str">
        <f t="shared" si="76"/>
        <v>Open PDFIR FINALLY.IR 1530 (S19.CI.06-07)(12-00)</v>
      </c>
    </row>
    <row r="1704" spans="1:19" ht="80.099999999999994" hidden="1" customHeight="1" x14ac:dyDescent="0.3">
      <c r="A1704" s="450">
        <f t="shared" si="77"/>
        <v>1699</v>
      </c>
      <c r="B1704" s="451" t="s">
        <v>8357</v>
      </c>
      <c r="D1704" s="103" t="s">
        <v>1634</v>
      </c>
      <c r="E1704" s="108" t="s">
        <v>5106</v>
      </c>
      <c r="F1704" s="429" t="s">
        <v>8363</v>
      </c>
      <c r="G1704" s="90" t="s">
        <v>195</v>
      </c>
      <c r="H1704" s="98">
        <v>45479</v>
      </c>
      <c r="I1704" s="98">
        <v>45479</v>
      </c>
      <c r="J1704" s="98" t="s">
        <v>25</v>
      </c>
      <c r="K1704" s="98" t="s">
        <v>195</v>
      </c>
      <c r="L1704" s="98">
        <v>45535</v>
      </c>
      <c r="M1704" s="98">
        <v>45535</v>
      </c>
      <c r="N1704" s="98" t="s">
        <v>62</v>
      </c>
      <c r="O1704" s="90"/>
      <c r="P1704" s="90"/>
      <c r="Q1704" s="90"/>
      <c r="R1704" s="90"/>
      <c r="S1704" s="107" t="str">
        <f t="shared" si="76"/>
        <v>Open PDFIR FINALLY.IR 1523 (S19.CI.06-07)(12-00)</v>
      </c>
    </row>
    <row r="1705" spans="1:19" ht="80.099999999999994" hidden="1" customHeight="1" x14ac:dyDescent="0.3">
      <c r="A1705" s="450">
        <f t="shared" si="77"/>
        <v>1700</v>
      </c>
      <c r="B1705" s="451" t="s">
        <v>8380</v>
      </c>
      <c r="D1705" s="103" t="s">
        <v>1634</v>
      </c>
      <c r="E1705" s="108" t="s">
        <v>1545</v>
      </c>
      <c r="F1705" s="429" t="s">
        <v>8371</v>
      </c>
      <c r="G1705" s="90" t="s">
        <v>195</v>
      </c>
      <c r="H1705" s="98">
        <v>45480</v>
      </c>
      <c r="I1705" s="98">
        <v>45480</v>
      </c>
      <c r="J1705" s="98" t="s">
        <v>62</v>
      </c>
      <c r="K1705" s="90"/>
      <c r="L1705" s="494"/>
      <c r="M1705" s="494"/>
      <c r="N1705" s="488"/>
      <c r="O1705" s="90"/>
      <c r="P1705" s="90"/>
      <c r="Q1705" s="90"/>
      <c r="R1705" s="90"/>
      <c r="S1705" s="107" t="str">
        <f t="shared" si="76"/>
        <v>Open PDFIR FINALLY.IR 1531 (S19.CI.07-07)(12-00)</v>
      </c>
    </row>
    <row r="1706" spans="1:19" ht="80.099999999999994" hidden="1" customHeight="1" x14ac:dyDescent="0.3">
      <c r="A1706" s="450">
        <f t="shared" si="77"/>
        <v>1701</v>
      </c>
      <c r="B1706" s="451" t="s">
        <v>8362</v>
      </c>
      <c r="D1706" s="103" t="s">
        <v>1634</v>
      </c>
      <c r="E1706" s="108" t="s">
        <v>1545</v>
      </c>
      <c r="F1706" s="429" t="s">
        <v>8368</v>
      </c>
      <c r="G1706" s="90" t="s">
        <v>195</v>
      </c>
      <c r="H1706" s="98">
        <v>45480</v>
      </c>
      <c r="I1706" s="98">
        <v>45480</v>
      </c>
      <c r="J1706" s="98" t="s">
        <v>25</v>
      </c>
      <c r="K1706" s="90" t="s">
        <v>195</v>
      </c>
      <c r="L1706" s="206">
        <v>45535</v>
      </c>
      <c r="M1706" s="206">
        <v>45535</v>
      </c>
      <c r="N1706" s="90" t="s">
        <v>62</v>
      </c>
      <c r="O1706" s="90"/>
      <c r="P1706" s="90"/>
      <c r="Q1706" s="90"/>
      <c r="R1706" s="90"/>
      <c r="S1706" s="107" t="str">
        <f t="shared" si="76"/>
        <v>Open PDFIR FINALLY.IR 1528 (S19.CI.07-07)(12-00)</v>
      </c>
    </row>
    <row r="1707" spans="1:19" ht="80.099999999999994" hidden="1" customHeight="1" x14ac:dyDescent="0.3">
      <c r="A1707" s="450">
        <f t="shared" si="77"/>
        <v>1702</v>
      </c>
      <c r="B1707" s="451" t="s">
        <v>8382</v>
      </c>
      <c r="D1707" s="103" t="s">
        <v>1634</v>
      </c>
      <c r="E1707" s="108" t="s">
        <v>1545</v>
      </c>
      <c r="F1707" s="429" t="s">
        <v>8369</v>
      </c>
      <c r="G1707" s="90" t="s">
        <v>195</v>
      </c>
      <c r="H1707" s="98">
        <v>45480</v>
      </c>
      <c r="I1707" s="98">
        <v>45480</v>
      </c>
      <c r="J1707" s="98" t="s">
        <v>25</v>
      </c>
      <c r="K1707" s="90" t="s">
        <v>195</v>
      </c>
      <c r="L1707" s="206">
        <v>45535</v>
      </c>
      <c r="M1707" s="206">
        <v>45535</v>
      </c>
      <c r="N1707" s="90" t="s">
        <v>62</v>
      </c>
      <c r="O1707" s="90"/>
      <c r="P1707" s="90"/>
      <c r="Q1707" s="90"/>
      <c r="R1707" s="90"/>
      <c r="S1707" s="107" t="str">
        <f t="shared" si="76"/>
        <v>Open PDFIR FINALLY.IR 1529 (S19.CI.07-07)(12-00)</v>
      </c>
    </row>
    <row r="1708" spans="1:19" ht="80.099999999999994" hidden="1" customHeight="1" x14ac:dyDescent="0.3">
      <c r="A1708" s="450">
        <f t="shared" si="77"/>
        <v>1703</v>
      </c>
      <c r="B1708" s="451" t="s">
        <v>8276</v>
      </c>
      <c r="D1708" s="103" t="s">
        <v>3746</v>
      </c>
      <c r="E1708" s="108" t="s">
        <v>5106</v>
      </c>
      <c r="F1708" s="429" t="s">
        <v>10311</v>
      </c>
      <c r="G1708" s="90" t="s">
        <v>195</v>
      </c>
      <c r="H1708" s="98">
        <v>45480</v>
      </c>
      <c r="I1708" s="98">
        <v>45480</v>
      </c>
      <c r="J1708" s="98" t="s">
        <v>1671</v>
      </c>
      <c r="K1708" s="90"/>
      <c r="L1708" s="206"/>
      <c r="M1708" s="206"/>
      <c r="N1708" s="90"/>
      <c r="O1708" s="90"/>
      <c r="P1708" s="90"/>
      <c r="Q1708" s="90"/>
      <c r="R1708" s="90"/>
      <c r="S1708" s="107" t="str">
        <f t="shared" si="76"/>
        <v>Open PDFIR FINALLY.IR 18 (S19.MECH.07-07)(12-00)</v>
      </c>
    </row>
    <row r="1709" spans="1:19" ht="80.099999999999994" hidden="1" customHeight="1" x14ac:dyDescent="0.3">
      <c r="A1709" s="450">
        <f t="shared" si="77"/>
        <v>1704</v>
      </c>
      <c r="B1709" s="451" t="s">
        <v>8295</v>
      </c>
      <c r="D1709" s="103" t="s">
        <v>4383</v>
      </c>
      <c r="E1709" s="108" t="s">
        <v>5106</v>
      </c>
      <c r="F1709" s="429" t="s">
        <v>8296</v>
      </c>
      <c r="G1709" s="90" t="s">
        <v>195</v>
      </c>
      <c r="H1709" s="98">
        <v>45481</v>
      </c>
      <c r="I1709" s="98">
        <v>45481</v>
      </c>
      <c r="J1709" s="98" t="s">
        <v>1671</v>
      </c>
      <c r="K1709" s="90"/>
      <c r="L1709" s="206"/>
      <c r="M1709" s="206"/>
      <c r="N1709" s="90"/>
      <c r="O1709" s="90"/>
      <c r="P1709" s="90"/>
      <c r="Q1709" s="90"/>
      <c r="R1709" s="90"/>
      <c r="S1709" s="107" t="str">
        <f t="shared" si="76"/>
        <v>Open PDFIR FINALLY.IR 1521 (S19.SU.08-07)(12-00)</v>
      </c>
    </row>
    <row r="1710" spans="1:19" ht="80.099999999999994" hidden="1" customHeight="1" x14ac:dyDescent="0.3">
      <c r="A1710" s="450">
        <f t="shared" si="77"/>
        <v>1705</v>
      </c>
      <c r="B1710" s="451" t="s">
        <v>8358</v>
      </c>
      <c r="D1710" s="103" t="s">
        <v>1634</v>
      </c>
      <c r="E1710" s="108" t="s">
        <v>5106</v>
      </c>
      <c r="F1710" s="429" t="s">
        <v>8364</v>
      </c>
      <c r="G1710" s="90" t="s">
        <v>195</v>
      </c>
      <c r="H1710" s="98">
        <v>45481</v>
      </c>
      <c r="I1710" s="98">
        <v>45481</v>
      </c>
      <c r="J1710" s="98" t="s">
        <v>1671</v>
      </c>
      <c r="K1710" s="475" t="s">
        <v>195</v>
      </c>
      <c r="L1710" s="489">
        <v>45602</v>
      </c>
      <c r="M1710" s="489">
        <v>45602</v>
      </c>
      <c r="N1710" s="491" t="s">
        <v>62</v>
      </c>
      <c r="O1710" s="90"/>
      <c r="P1710" s="90"/>
      <c r="Q1710" s="90"/>
      <c r="R1710" s="90"/>
      <c r="S1710" s="107" t="str">
        <f t="shared" si="76"/>
        <v>Open PDFIR FINALLY.IR 1524 (S19.CI.08-07)(12-00)</v>
      </c>
    </row>
    <row r="1711" spans="1:19" ht="80.099999999999994" hidden="1" customHeight="1" x14ac:dyDescent="0.3">
      <c r="A1711" s="450">
        <f t="shared" si="77"/>
        <v>1706</v>
      </c>
      <c r="B1711" s="451" t="s">
        <v>8359</v>
      </c>
      <c r="D1711" s="103" t="s">
        <v>1634</v>
      </c>
      <c r="E1711" s="108" t="s">
        <v>5106</v>
      </c>
      <c r="F1711" s="429" t="s">
        <v>8365</v>
      </c>
      <c r="G1711" s="90" t="s">
        <v>195</v>
      </c>
      <c r="H1711" s="98">
        <v>45481</v>
      </c>
      <c r="I1711" s="98">
        <v>45481</v>
      </c>
      <c r="J1711" s="98" t="s">
        <v>1671</v>
      </c>
      <c r="K1711" s="475" t="s">
        <v>195</v>
      </c>
      <c r="L1711" s="489">
        <v>45602</v>
      </c>
      <c r="M1711" s="489">
        <v>45602</v>
      </c>
      <c r="N1711" s="491" t="s">
        <v>62</v>
      </c>
      <c r="O1711" s="90"/>
      <c r="P1711" s="90"/>
      <c r="Q1711" s="90"/>
      <c r="R1711" s="90"/>
      <c r="S1711" s="107" t="str">
        <f t="shared" si="76"/>
        <v>Open PDFIR FINALLY.IR 1525 (S19.CI.08-07)(12-00)</v>
      </c>
    </row>
    <row r="1712" spans="1:19" ht="80.099999999999994" hidden="1" customHeight="1" x14ac:dyDescent="0.3">
      <c r="A1712" s="450">
        <f t="shared" si="77"/>
        <v>1707</v>
      </c>
      <c r="B1712" s="451" t="s">
        <v>10236</v>
      </c>
      <c r="D1712" s="108" t="s">
        <v>76</v>
      </c>
      <c r="E1712" s="108" t="s">
        <v>5106</v>
      </c>
      <c r="F1712" s="429" t="s">
        <v>10245</v>
      </c>
      <c r="G1712" s="98" t="s">
        <v>195</v>
      </c>
      <c r="H1712" s="106">
        <v>45482</v>
      </c>
      <c r="I1712" s="98">
        <v>45482</v>
      </c>
      <c r="J1712" s="98" t="s">
        <v>62</v>
      </c>
      <c r="K1712" s="288"/>
      <c r="L1712" s="288"/>
      <c r="M1712" s="208"/>
      <c r="N1712" s="194"/>
      <c r="O1712" s="194"/>
      <c r="P1712" s="194"/>
      <c r="Q1712" s="194"/>
      <c r="R1712" s="194"/>
      <c r="S1712" s="107" t="str">
        <f t="shared" si="76"/>
        <v>Open PDFIR FINALLY.IR 1940 (S19.CI.09-07)(12-00)</v>
      </c>
    </row>
    <row r="1713" spans="1:19" ht="80.099999999999994" customHeight="1" x14ac:dyDescent="0.3">
      <c r="A1713" s="450">
        <f t="shared" si="77"/>
        <v>1708</v>
      </c>
      <c r="B1713" s="451" t="s">
        <v>8328</v>
      </c>
      <c r="D1713" s="103" t="s">
        <v>1140</v>
      </c>
      <c r="E1713" s="108" t="s">
        <v>5106</v>
      </c>
      <c r="F1713" s="429" t="s">
        <v>8329</v>
      </c>
      <c r="G1713" s="90" t="s">
        <v>195</v>
      </c>
      <c r="H1713" s="98">
        <v>45482</v>
      </c>
      <c r="I1713" s="98">
        <v>45482</v>
      </c>
      <c r="J1713" s="98" t="s">
        <v>25</v>
      </c>
      <c r="K1713" s="98" t="s">
        <v>195</v>
      </c>
      <c r="L1713" s="98">
        <v>45502</v>
      </c>
      <c r="M1713" s="98">
        <v>45502</v>
      </c>
      <c r="N1713" s="98" t="s">
        <v>1671</v>
      </c>
      <c r="O1713" s="90"/>
      <c r="P1713" s="90"/>
      <c r="Q1713" s="90"/>
      <c r="R1713" s="90"/>
      <c r="S1713" s="107" t="str">
        <f t="shared" si="76"/>
        <v>Open PDFIR FINALLY.IR 144 (S19.ELE.09-07)(10-00)</v>
      </c>
    </row>
    <row r="1714" spans="1:19" ht="80.099999999999994" hidden="1" customHeight="1" x14ac:dyDescent="0.3">
      <c r="A1714" s="450">
        <f t="shared" si="77"/>
        <v>1709</v>
      </c>
      <c r="B1714" s="451" t="s">
        <v>8360</v>
      </c>
      <c r="D1714" s="103" t="s">
        <v>1634</v>
      </c>
      <c r="E1714" s="108" t="s">
        <v>5106</v>
      </c>
      <c r="F1714" s="429" t="s">
        <v>8366</v>
      </c>
      <c r="G1714" s="90" t="s">
        <v>195</v>
      </c>
      <c r="H1714" s="98">
        <v>45483</v>
      </c>
      <c r="I1714" s="98">
        <v>45483</v>
      </c>
      <c r="J1714" s="98" t="s">
        <v>1671</v>
      </c>
      <c r="K1714" s="475" t="s">
        <v>195</v>
      </c>
      <c r="L1714" s="489">
        <v>45602</v>
      </c>
      <c r="M1714" s="489">
        <v>45602</v>
      </c>
      <c r="N1714" s="491" t="s">
        <v>62</v>
      </c>
      <c r="O1714" s="90"/>
      <c r="P1714" s="90"/>
      <c r="Q1714" s="90"/>
      <c r="R1714" s="90"/>
      <c r="S1714" s="107" t="str">
        <f t="shared" si="76"/>
        <v>Open PDFIR FINALLY.IR 1526 (S19.CI.10-07)(12-00)</v>
      </c>
    </row>
    <row r="1715" spans="1:19" ht="80.099999999999994" hidden="1" customHeight="1" x14ac:dyDescent="0.3">
      <c r="A1715" s="450">
        <f t="shared" si="77"/>
        <v>1710</v>
      </c>
      <c r="B1715" s="451" t="s">
        <v>8379</v>
      </c>
      <c r="D1715" s="103" t="s">
        <v>1634</v>
      </c>
      <c r="E1715" s="108" t="s">
        <v>1545</v>
      </c>
      <c r="F1715" s="429" t="s">
        <v>8372</v>
      </c>
      <c r="G1715" s="90" t="s">
        <v>195</v>
      </c>
      <c r="H1715" s="98">
        <v>45483</v>
      </c>
      <c r="I1715" s="98">
        <v>45483</v>
      </c>
      <c r="J1715" s="98" t="s">
        <v>62</v>
      </c>
      <c r="K1715" s="90"/>
      <c r="L1715" s="206"/>
      <c r="M1715" s="206"/>
      <c r="N1715" s="90"/>
      <c r="O1715" s="90"/>
      <c r="P1715" s="90"/>
      <c r="Q1715" s="90"/>
      <c r="R1715" s="90"/>
      <c r="S1715" s="107" t="str">
        <f t="shared" si="76"/>
        <v>Open PDFIR FINALLY.IR 1532 (S19.CI.10-07)(12-00)</v>
      </c>
    </row>
    <row r="1716" spans="1:19" ht="80.099999999999994" hidden="1" customHeight="1" x14ac:dyDescent="0.3">
      <c r="A1716" s="450">
        <f t="shared" si="77"/>
        <v>1711</v>
      </c>
      <c r="B1716" s="451" t="s">
        <v>8377</v>
      </c>
      <c r="D1716" s="103" t="s">
        <v>1634</v>
      </c>
      <c r="E1716" s="108" t="s">
        <v>1545</v>
      </c>
      <c r="F1716" s="429" t="s">
        <v>8374</v>
      </c>
      <c r="G1716" s="90" t="s">
        <v>195</v>
      </c>
      <c r="H1716" s="98">
        <v>45483</v>
      </c>
      <c r="I1716" s="98">
        <v>45483</v>
      </c>
      <c r="J1716" s="98" t="s">
        <v>62</v>
      </c>
      <c r="K1716" s="90"/>
      <c r="L1716" s="206"/>
      <c r="M1716" s="206"/>
      <c r="N1716" s="90"/>
      <c r="O1716" s="90"/>
      <c r="P1716" s="90"/>
      <c r="Q1716" s="90"/>
      <c r="R1716" s="90"/>
      <c r="S1716" s="107" t="str">
        <f t="shared" si="76"/>
        <v>Open PDFIR FINALLY.IR 1534 (S19.CI.10-07)(12-00)</v>
      </c>
    </row>
    <row r="1717" spans="1:19" ht="80.099999999999994" hidden="1" customHeight="1" x14ac:dyDescent="0.3">
      <c r="A1717" s="450">
        <f t="shared" si="77"/>
        <v>1712</v>
      </c>
      <c r="B1717" s="451" t="s">
        <v>8361</v>
      </c>
      <c r="D1717" s="103" t="s">
        <v>1634</v>
      </c>
      <c r="E1717" s="108" t="s">
        <v>5106</v>
      </c>
      <c r="F1717" s="429" t="s">
        <v>8367</v>
      </c>
      <c r="G1717" s="90" t="s">
        <v>195</v>
      </c>
      <c r="H1717" s="98">
        <v>45483</v>
      </c>
      <c r="I1717" s="98">
        <v>45483</v>
      </c>
      <c r="J1717" s="98" t="s">
        <v>1671</v>
      </c>
      <c r="K1717" s="475" t="s">
        <v>195</v>
      </c>
      <c r="L1717" s="489">
        <v>45602</v>
      </c>
      <c r="M1717" s="489">
        <v>45602</v>
      </c>
      <c r="N1717" s="491" t="s">
        <v>62</v>
      </c>
      <c r="O1717" s="90"/>
      <c r="P1717" s="90"/>
      <c r="Q1717" s="90"/>
      <c r="R1717" s="90"/>
      <c r="S1717" s="107" t="str">
        <f t="shared" si="76"/>
        <v>Open PDFIR FINALLY.IR 1527 (S19.CI.10-07)(12-00)</v>
      </c>
    </row>
    <row r="1718" spans="1:19" ht="80.099999999999994" hidden="1" customHeight="1" x14ac:dyDescent="0.3">
      <c r="A1718" s="450">
        <f t="shared" si="77"/>
        <v>1713</v>
      </c>
      <c r="B1718" s="451" t="s">
        <v>8383</v>
      </c>
      <c r="D1718" s="103" t="s">
        <v>4383</v>
      </c>
      <c r="E1718" s="108" t="s">
        <v>5106</v>
      </c>
      <c r="F1718" s="429" t="s">
        <v>8388</v>
      </c>
      <c r="G1718" s="90" t="s">
        <v>195</v>
      </c>
      <c r="H1718" s="98">
        <v>45484</v>
      </c>
      <c r="I1718" s="98">
        <v>45484</v>
      </c>
      <c r="J1718" s="98" t="s">
        <v>1671</v>
      </c>
      <c r="K1718" s="90"/>
      <c r="L1718" s="206"/>
      <c r="M1718" s="206"/>
      <c r="N1718" s="90"/>
      <c r="O1718" s="90"/>
      <c r="P1718" s="90"/>
      <c r="Q1718" s="90"/>
      <c r="R1718" s="90"/>
      <c r="S1718" s="107" t="str">
        <f t="shared" si="76"/>
        <v>Open PDFIR FINALLY.IR 1535 (S19.SU.11-07)(12-00)</v>
      </c>
    </row>
    <row r="1719" spans="1:19" ht="80.099999999999994" hidden="1" customHeight="1" x14ac:dyDescent="0.3">
      <c r="A1719" s="450">
        <f t="shared" si="77"/>
        <v>1714</v>
      </c>
      <c r="B1719" s="451" t="s">
        <v>10371</v>
      </c>
      <c r="D1719" s="108" t="s">
        <v>4383</v>
      </c>
      <c r="E1719" s="108" t="s">
        <v>1545</v>
      </c>
      <c r="F1719" s="429" t="s">
        <v>10372</v>
      </c>
      <c r="G1719" s="98" t="s">
        <v>195</v>
      </c>
      <c r="H1719" s="106">
        <v>45484</v>
      </c>
      <c r="I1719" s="98">
        <f>H1719</f>
        <v>45484</v>
      </c>
      <c r="J1719" s="98" t="s">
        <v>62</v>
      </c>
      <c r="K1719" s="288"/>
      <c r="L1719" s="288"/>
      <c r="M1719" s="208"/>
      <c r="N1719" s="194"/>
      <c r="O1719" s="194"/>
      <c r="P1719" s="194"/>
      <c r="Q1719" s="194"/>
      <c r="R1719" s="194"/>
      <c r="S1719" s="107" t="str">
        <f t="shared" si="76"/>
        <v>Open PDFIR FINALLY.IR 1993 (S19.SU.11-07)(12-00)</v>
      </c>
    </row>
    <row r="1720" spans="1:19" ht="80.099999999999994" hidden="1" customHeight="1" x14ac:dyDescent="0.3">
      <c r="A1720" s="450">
        <f t="shared" si="77"/>
        <v>1715</v>
      </c>
      <c r="B1720" s="451" t="s">
        <v>8378</v>
      </c>
      <c r="D1720" s="103" t="s">
        <v>1634</v>
      </c>
      <c r="E1720" s="108" t="s">
        <v>1545</v>
      </c>
      <c r="F1720" s="429" t="s">
        <v>8373</v>
      </c>
      <c r="G1720" s="90" t="s">
        <v>195</v>
      </c>
      <c r="H1720" s="98">
        <v>45484</v>
      </c>
      <c r="I1720" s="98">
        <v>45484</v>
      </c>
      <c r="J1720" s="98" t="s">
        <v>62</v>
      </c>
      <c r="K1720" s="90"/>
      <c r="L1720" s="206"/>
      <c r="M1720" s="206"/>
      <c r="N1720" s="90"/>
      <c r="O1720" s="90"/>
      <c r="P1720" s="90"/>
      <c r="Q1720" s="90"/>
      <c r="R1720" s="90"/>
      <c r="S1720" s="107" t="str">
        <f t="shared" si="76"/>
        <v>Open PDFIR FINALLY.IR 1533 (S19.CI.11-07)(12-00)</v>
      </c>
    </row>
    <row r="1721" spans="1:19" ht="80.099999999999994" customHeight="1" x14ac:dyDescent="0.3">
      <c r="A1721" s="450">
        <f t="shared" si="77"/>
        <v>1716</v>
      </c>
      <c r="B1721" s="451" t="s">
        <v>8376</v>
      </c>
      <c r="D1721" s="103" t="s">
        <v>1140</v>
      </c>
      <c r="E1721" s="108" t="s">
        <v>5106</v>
      </c>
      <c r="F1721" s="429" t="s">
        <v>8375</v>
      </c>
      <c r="G1721" s="90" t="s">
        <v>195</v>
      </c>
      <c r="H1721" s="98">
        <v>45486</v>
      </c>
      <c r="I1721" s="98">
        <v>45486</v>
      </c>
      <c r="J1721" s="98" t="s">
        <v>1671</v>
      </c>
      <c r="K1721" s="90"/>
      <c r="L1721" s="206"/>
      <c r="M1721" s="206"/>
      <c r="N1721" s="90"/>
      <c r="O1721" s="90"/>
      <c r="P1721" s="90"/>
      <c r="Q1721" s="90"/>
      <c r="R1721" s="90"/>
      <c r="S1721" s="107" t="str">
        <f t="shared" si="76"/>
        <v>Open PDFIR FINALLY.IR 145 (S19.ELE.13-07)(10-00)</v>
      </c>
    </row>
    <row r="1722" spans="1:19" ht="80.099999999999994" hidden="1" customHeight="1" x14ac:dyDescent="0.3">
      <c r="A1722" s="450">
        <f t="shared" si="77"/>
        <v>1717</v>
      </c>
      <c r="B1722" s="451" t="s">
        <v>8385</v>
      </c>
      <c r="D1722" s="103" t="s">
        <v>4383</v>
      </c>
      <c r="E1722" s="108" t="s">
        <v>5106</v>
      </c>
      <c r="F1722" s="429" t="s">
        <v>8386</v>
      </c>
      <c r="G1722" s="90" t="s">
        <v>195</v>
      </c>
      <c r="H1722" s="98">
        <v>45486</v>
      </c>
      <c r="I1722" s="98">
        <v>45486</v>
      </c>
      <c r="J1722" s="98" t="s">
        <v>1671</v>
      </c>
      <c r="K1722" s="475" t="s">
        <v>195</v>
      </c>
      <c r="L1722" s="489">
        <v>45585</v>
      </c>
      <c r="M1722" s="489">
        <v>45585</v>
      </c>
      <c r="N1722" s="491" t="s">
        <v>1671</v>
      </c>
      <c r="O1722" s="90"/>
      <c r="P1722" s="90"/>
      <c r="Q1722" s="90"/>
      <c r="R1722" s="90"/>
      <c r="S1722" s="107" t="str">
        <f t="shared" si="76"/>
        <v>Open PDFIR FINALLY.IR 1537 (S19.SU.13-07)(12-00)</v>
      </c>
    </row>
    <row r="1723" spans="1:19" ht="80.099999999999994" hidden="1" customHeight="1" x14ac:dyDescent="0.3">
      <c r="A1723" s="450">
        <f t="shared" si="77"/>
        <v>1718</v>
      </c>
      <c r="B1723" s="451" t="s">
        <v>8384</v>
      </c>
      <c r="D1723" s="103" t="s">
        <v>4383</v>
      </c>
      <c r="E1723" s="108" t="s">
        <v>5106</v>
      </c>
      <c r="F1723" s="429" t="s">
        <v>8387</v>
      </c>
      <c r="G1723" s="90" t="s">
        <v>195</v>
      </c>
      <c r="H1723" s="98">
        <v>45486</v>
      </c>
      <c r="I1723" s="98">
        <v>45486</v>
      </c>
      <c r="J1723" s="98" t="s">
        <v>1671</v>
      </c>
      <c r="K1723" s="90"/>
      <c r="L1723" s="206"/>
      <c r="M1723" s="206"/>
      <c r="N1723" s="90"/>
      <c r="O1723" s="90"/>
      <c r="P1723" s="90"/>
      <c r="Q1723" s="90"/>
      <c r="R1723" s="90"/>
      <c r="S1723" s="107" t="str">
        <f t="shared" si="76"/>
        <v>Open PDFIR FINALLY.IR 1536 (S19.SU.13-07)(12-00)</v>
      </c>
    </row>
    <row r="1724" spans="1:19" ht="80.099999999999994" hidden="1" customHeight="1" x14ac:dyDescent="0.3">
      <c r="A1724" s="450">
        <f t="shared" si="77"/>
        <v>1719</v>
      </c>
      <c r="B1724" s="451" t="s">
        <v>8505</v>
      </c>
      <c r="C1724" s="103"/>
      <c r="D1724" s="108" t="s">
        <v>1634</v>
      </c>
      <c r="E1724" s="108" t="s">
        <v>5106</v>
      </c>
      <c r="F1724" s="429" t="s">
        <v>8512</v>
      </c>
      <c r="G1724" s="90" t="s">
        <v>195</v>
      </c>
      <c r="H1724" s="98">
        <v>45486</v>
      </c>
      <c r="I1724" s="98">
        <v>45486</v>
      </c>
      <c r="J1724" s="98" t="s">
        <v>62</v>
      </c>
      <c r="K1724" s="206"/>
      <c r="L1724" s="206"/>
      <c r="M1724" s="206"/>
      <c r="N1724" s="90"/>
      <c r="O1724" s="90"/>
      <c r="P1724" s="90"/>
      <c r="Q1724" s="90"/>
      <c r="R1724" s="90"/>
      <c r="S1724" s="107" t="str">
        <f t="shared" si="76"/>
        <v>Open PDFIR FINALLY.IR 1553 (S19.CI.13-07)(12-00)</v>
      </c>
    </row>
    <row r="1725" spans="1:19" ht="80.099999999999994" hidden="1" customHeight="1" x14ac:dyDescent="0.3">
      <c r="A1725" s="450">
        <f t="shared" si="77"/>
        <v>1720</v>
      </c>
      <c r="B1725" s="451" t="s">
        <v>8506</v>
      </c>
      <c r="C1725" s="103"/>
      <c r="D1725" s="108" t="s">
        <v>1634</v>
      </c>
      <c r="E1725" s="108" t="s">
        <v>5106</v>
      </c>
      <c r="F1725" s="429" t="s">
        <v>8511</v>
      </c>
      <c r="G1725" s="90" t="s">
        <v>195</v>
      </c>
      <c r="H1725" s="98">
        <v>45487</v>
      </c>
      <c r="I1725" s="98">
        <v>45487</v>
      </c>
      <c r="J1725" s="98" t="s">
        <v>62</v>
      </c>
      <c r="K1725" s="206"/>
      <c r="L1725" s="206"/>
      <c r="M1725" s="206"/>
      <c r="N1725" s="90"/>
      <c r="O1725" s="90"/>
      <c r="P1725" s="90"/>
      <c r="Q1725" s="90"/>
      <c r="R1725" s="90"/>
      <c r="S1725" s="107" t="str">
        <f t="shared" si="76"/>
        <v>Open PDFIR FINALLY.IR 1554 (S19.CI.13-07)(12-00)</v>
      </c>
    </row>
    <row r="1726" spans="1:19" ht="80.099999999999994" customHeight="1" x14ac:dyDescent="0.3">
      <c r="A1726" s="450">
        <f t="shared" si="77"/>
        <v>1721</v>
      </c>
      <c r="B1726" s="451" t="s">
        <v>8391</v>
      </c>
      <c r="D1726" s="103" t="s">
        <v>1140</v>
      </c>
      <c r="E1726" s="108" t="s">
        <v>5106</v>
      </c>
      <c r="F1726" s="429" t="s">
        <v>8394</v>
      </c>
      <c r="G1726" s="90" t="s">
        <v>195</v>
      </c>
      <c r="H1726" s="98">
        <v>45487</v>
      </c>
      <c r="I1726" s="98">
        <v>45489</v>
      </c>
      <c r="J1726" s="98" t="s">
        <v>1671</v>
      </c>
      <c r="K1726" s="90"/>
      <c r="L1726" s="206"/>
      <c r="M1726" s="206"/>
      <c r="N1726" s="90"/>
      <c r="O1726" s="90"/>
      <c r="P1726" s="90"/>
      <c r="Q1726" s="90"/>
      <c r="R1726" s="90"/>
      <c r="S1726" s="107" t="str">
        <f t="shared" si="76"/>
        <v>Open PDFIR FINALLY.IR 147 (S19.ELE.14-07)(10-00)</v>
      </c>
    </row>
    <row r="1727" spans="1:19" ht="80.099999999999994" customHeight="1" x14ac:dyDescent="0.3">
      <c r="A1727" s="450">
        <f t="shared" si="77"/>
        <v>1722</v>
      </c>
      <c r="B1727" s="451" t="s">
        <v>8392</v>
      </c>
      <c r="D1727" s="103" t="s">
        <v>1140</v>
      </c>
      <c r="E1727" s="108" t="s">
        <v>5106</v>
      </c>
      <c r="F1727" s="429" t="s">
        <v>8393</v>
      </c>
      <c r="G1727" s="90" t="s">
        <v>195</v>
      </c>
      <c r="H1727" s="98">
        <v>45487</v>
      </c>
      <c r="I1727" s="98">
        <v>45489</v>
      </c>
      <c r="J1727" s="98" t="s">
        <v>1671</v>
      </c>
      <c r="K1727" s="90"/>
      <c r="L1727" s="206"/>
      <c r="M1727" s="206"/>
      <c r="N1727" s="90"/>
      <c r="O1727" s="90"/>
      <c r="P1727" s="90"/>
      <c r="Q1727" s="90"/>
      <c r="R1727" s="90"/>
      <c r="S1727" s="107" t="str">
        <f t="shared" si="76"/>
        <v>Open PDFIR FINALLY.IR 146 (S19.ELE.14-07)(10-00)</v>
      </c>
    </row>
    <row r="1728" spans="1:19" ht="80.099999999999994" hidden="1" customHeight="1" x14ac:dyDescent="0.3">
      <c r="A1728" s="450">
        <f t="shared" si="77"/>
        <v>1723</v>
      </c>
      <c r="B1728" s="451" t="s">
        <v>10373</v>
      </c>
      <c r="D1728" s="108" t="s">
        <v>4383</v>
      </c>
      <c r="E1728" s="108" t="s">
        <v>1545</v>
      </c>
      <c r="F1728" s="429" t="s">
        <v>10374</v>
      </c>
      <c r="G1728" s="98" t="s">
        <v>195</v>
      </c>
      <c r="H1728" s="106">
        <v>45487</v>
      </c>
      <c r="I1728" s="98">
        <f>H1728</f>
        <v>45487</v>
      </c>
      <c r="J1728" s="98" t="s">
        <v>62</v>
      </c>
      <c r="K1728" s="288"/>
      <c r="L1728" s="288"/>
      <c r="M1728" s="208"/>
      <c r="N1728" s="194"/>
      <c r="O1728" s="194"/>
      <c r="P1728" s="194"/>
      <c r="Q1728" s="194"/>
      <c r="R1728" s="194"/>
      <c r="S1728" s="107" t="str">
        <f t="shared" si="76"/>
        <v>Open PDFIR FINALLY.IR 1994 (S19.SU.14-07)(12-00)</v>
      </c>
    </row>
    <row r="1729" spans="1:19" ht="80.099999999999994" hidden="1" customHeight="1" x14ac:dyDescent="0.3">
      <c r="A1729" s="450">
        <f t="shared" si="77"/>
        <v>1724</v>
      </c>
      <c r="B1729" s="451" t="s">
        <v>8402</v>
      </c>
      <c r="D1729" s="103" t="s">
        <v>1634</v>
      </c>
      <c r="E1729" s="108" t="s">
        <v>1545</v>
      </c>
      <c r="F1729" s="429" t="s">
        <v>8404</v>
      </c>
      <c r="G1729" s="90" t="s">
        <v>195</v>
      </c>
      <c r="H1729" s="98">
        <v>45487</v>
      </c>
      <c r="I1729" s="98">
        <v>45487</v>
      </c>
      <c r="J1729" s="98" t="s">
        <v>62</v>
      </c>
      <c r="K1729" s="90"/>
      <c r="L1729" s="206"/>
      <c r="M1729" s="206"/>
      <c r="N1729" s="90"/>
      <c r="O1729" s="90"/>
      <c r="P1729" s="90"/>
      <c r="Q1729" s="90"/>
      <c r="R1729" s="90"/>
      <c r="S1729" s="107" t="str">
        <f t="shared" si="76"/>
        <v>Open PDFIR FINALLY.IR 1538 (S19.CI.14-07)(12-00)</v>
      </c>
    </row>
    <row r="1730" spans="1:19" ht="80.099999999999994" hidden="1" customHeight="1" x14ac:dyDescent="0.3">
      <c r="A1730" s="450">
        <f t="shared" si="77"/>
        <v>1725</v>
      </c>
      <c r="B1730" s="451" t="s">
        <v>8403</v>
      </c>
      <c r="D1730" s="103" t="s">
        <v>1634</v>
      </c>
      <c r="E1730" s="108" t="s">
        <v>1545</v>
      </c>
      <c r="F1730" s="429" t="s">
        <v>8405</v>
      </c>
      <c r="G1730" s="90" t="s">
        <v>195</v>
      </c>
      <c r="H1730" s="98">
        <v>45487</v>
      </c>
      <c r="I1730" s="98">
        <v>45487</v>
      </c>
      <c r="J1730" s="98" t="s">
        <v>1671</v>
      </c>
      <c r="K1730" s="475" t="s">
        <v>195</v>
      </c>
      <c r="L1730" s="489">
        <v>45588</v>
      </c>
      <c r="M1730" s="489">
        <v>45588</v>
      </c>
      <c r="N1730" s="491" t="s">
        <v>62</v>
      </c>
      <c r="O1730" s="90"/>
      <c r="P1730" s="90"/>
      <c r="Q1730" s="90"/>
      <c r="R1730" s="90"/>
      <c r="S1730" s="107" t="str">
        <f t="shared" si="76"/>
        <v>Open PDFIR FINALLY.IR 1539 (S19.CI.14-07)(12-00)</v>
      </c>
    </row>
    <row r="1731" spans="1:19" ht="80.099999999999994" hidden="1" customHeight="1" x14ac:dyDescent="0.3">
      <c r="A1731" s="450">
        <f t="shared" si="77"/>
        <v>1726</v>
      </c>
      <c r="B1731" s="451" t="s">
        <v>8418</v>
      </c>
      <c r="D1731" s="103" t="s">
        <v>2735</v>
      </c>
      <c r="E1731" s="108" t="s">
        <v>5106</v>
      </c>
      <c r="F1731" s="429" t="s">
        <v>8433</v>
      </c>
      <c r="G1731" s="90" t="s">
        <v>195</v>
      </c>
      <c r="H1731" s="98">
        <v>45488</v>
      </c>
      <c r="I1731" s="98">
        <v>45489</v>
      </c>
      <c r="J1731" s="98" t="s">
        <v>25</v>
      </c>
      <c r="K1731" s="90" t="s">
        <v>195</v>
      </c>
      <c r="L1731" s="98">
        <v>45489</v>
      </c>
      <c r="M1731" s="98">
        <v>45489</v>
      </c>
      <c r="N1731" s="421" t="s">
        <v>25</v>
      </c>
      <c r="O1731" s="90"/>
      <c r="P1731" s="90"/>
      <c r="Q1731" s="90"/>
      <c r="R1731" s="90"/>
      <c r="S1731" s="107" t="str">
        <f t="shared" si="76"/>
        <v>Open PDFIR FINALLY.IR 1544 (S19.ARCHI.15-07)(12-00)</v>
      </c>
    </row>
    <row r="1732" spans="1:19" ht="80.099999999999994" hidden="1" customHeight="1" x14ac:dyDescent="0.3">
      <c r="A1732" s="450">
        <f t="shared" si="77"/>
        <v>1727</v>
      </c>
      <c r="B1732" s="451" t="s">
        <v>8416</v>
      </c>
      <c r="D1732" s="103" t="s">
        <v>2735</v>
      </c>
      <c r="E1732" s="108" t="s">
        <v>5106</v>
      </c>
      <c r="F1732" s="429" t="s">
        <v>8431</v>
      </c>
      <c r="G1732" s="90" t="s">
        <v>195</v>
      </c>
      <c r="H1732" s="98">
        <v>45488</v>
      </c>
      <c r="I1732" s="98">
        <v>45489</v>
      </c>
      <c r="J1732" s="98" t="s">
        <v>25</v>
      </c>
      <c r="K1732" s="90" t="s">
        <v>195</v>
      </c>
      <c r="L1732" s="98">
        <v>45489</v>
      </c>
      <c r="M1732" s="98">
        <v>45489</v>
      </c>
      <c r="N1732" s="421" t="s">
        <v>1671</v>
      </c>
      <c r="O1732" s="90"/>
      <c r="P1732" s="90"/>
      <c r="Q1732" s="90"/>
      <c r="R1732" s="90"/>
      <c r="S1732" s="107" t="str">
        <f t="shared" si="76"/>
        <v>Open PDFIR FINALLY.IR 1542 (S19.ARCHI.15-07)(12-00)</v>
      </c>
    </row>
    <row r="1733" spans="1:19" ht="80.099999999999994" hidden="1" customHeight="1" x14ac:dyDescent="0.3">
      <c r="A1733" s="450">
        <f t="shared" si="77"/>
        <v>1728</v>
      </c>
      <c r="B1733" s="451" t="s">
        <v>8417</v>
      </c>
      <c r="D1733" s="103" t="s">
        <v>2735</v>
      </c>
      <c r="E1733" s="108" t="s">
        <v>5106</v>
      </c>
      <c r="F1733" s="429" t="s">
        <v>8432</v>
      </c>
      <c r="G1733" s="90" t="s">
        <v>195</v>
      </c>
      <c r="H1733" s="98">
        <v>45488</v>
      </c>
      <c r="I1733" s="98">
        <v>45489</v>
      </c>
      <c r="J1733" s="98" t="s">
        <v>25</v>
      </c>
      <c r="K1733" s="90" t="s">
        <v>195</v>
      </c>
      <c r="L1733" s="98">
        <v>45489</v>
      </c>
      <c r="M1733" s="98">
        <v>45489</v>
      </c>
      <c r="N1733" s="421" t="s">
        <v>1671</v>
      </c>
      <c r="O1733" s="90"/>
      <c r="P1733" s="90"/>
      <c r="Q1733" s="90"/>
      <c r="R1733" s="90"/>
      <c r="S1733" s="107" t="str">
        <f t="shared" si="76"/>
        <v>Open PDFIR FINALLY.IR 1543 (S19.ARCHI.15-07)(12-00)</v>
      </c>
    </row>
    <row r="1734" spans="1:19" ht="80.099999999999994" hidden="1" customHeight="1" x14ac:dyDescent="0.3">
      <c r="A1734" s="450">
        <f t="shared" si="77"/>
        <v>1729</v>
      </c>
      <c r="B1734" s="451" t="s">
        <v>8422</v>
      </c>
      <c r="D1734" s="103" t="s">
        <v>2735</v>
      </c>
      <c r="E1734" s="108" t="s">
        <v>5106</v>
      </c>
      <c r="F1734" s="429" t="s">
        <v>8490</v>
      </c>
      <c r="G1734" s="90" t="s">
        <v>195</v>
      </c>
      <c r="H1734" s="98">
        <v>45488</v>
      </c>
      <c r="I1734" s="98">
        <v>45488</v>
      </c>
      <c r="J1734" s="98" t="s">
        <v>25</v>
      </c>
      <c r="K1734" s="90" t="s">
        <v>195</v>
      </c>
      <c r="L1734" s="98">
        <v>45491</v>
      </c>
      <c r="M1734" s="98">
        <v>45491</v>
      </c>
      <c r="N1734" s="421" t="s">
        <v>25</v>
      </c>
      <c r="O1734" s="90"/>
      <c r="P1734" s="90"/>
      <c r="Q1734" s="90"/>
      <c r="R1734" s="90"/>
      <c r="S1734" s="107" t="str">
        <f t="shared" ref="S1734:S1797" si="78">IF(B1734&gt;0,HYPERLINK(CONCATENATE("PDFIR FINALLY/",B1734,".pdf"),CONCATENATE("Open PDFIR FINALLY.",B1734)),"")</f>
        <v>Open PDFIR FINALLY.IR 1548 (S19.ARCHI.15-07)(12-00)</v>
      </c>
    </row>
    <row r="1735" spans="1:19" ht="80.099999999999994" hidden="1" customHeight="1" x14ac:dyDescent="0.3">
      <c r="A1735" s="450">
        <f t="shared" si="77"/>
        <v>1730</v>
      </c>
      <c r="B1735" s="451" t="s">
        <v>8420</v>
      </c>
      <c r="D1735" s="103" t="s">
        <v>2735</v>
      </c>
      <c r="E1735" s="108" t="s">
        <v>5106</v>
      </c>
      <c r="F1735" s="429" t="s">
        <v>8492</v>
      </c>
      <c r="G1735" s="90" t="s">
        <v>195</v>
      </c>
      <c r="H1735" s="98">
        <v>45488</v>
      </c>
      <c r="I1735" s="98">
        <v>45488</v>
      </c>
      <c r="J1735" s="98" t="s">
        <v>25</v>
      </c>
      <c r="K1735" s="90" t="s">
        <v>195</v>
      </c>
      <c r="L1735" s="98">
        <v>45491</v>
      </c>
      <c r="M1735" s="98">
        <v>45491</v>
      </c>
      <c r="N1735" s="421" t="s">
        <v>1671</v>
      </c>
      <c r="O1735" s="90"/>
      <c r="P1735" s="90"/>
      <c r="Q1735" s="90"/>
      <c r="R1735" s="90"/>
      <c r="S1735" s="107" t="str">
        <f t="shared" si="78"/>
        <v>Open PDFIR FINALLY.IR 1546 (S19.ARCHI.15-07)(12-00)</v>
      </c>
    </row>
    <row r="1736" spans="1:19" ht="80.099999999999994" hidden="1" customHeight="1" x14ac:dyDescent="0.3">
      <c r="A1736" s="450">
        <f t="shared" si="77"/>
        <v>1731</v>
      </c>
      <c r="B1736" s="451" t="s">
        <v>8421</v>
      </c>
      <c r="D1736" s="103" t="s">
        <v>2735</v>
      </c>
      <c r="E1736" s="108" t="s">
        <v>5106</v>
      </c>
      <c r="F1736" s="429" t="s">
        <v>8493</v>
      </c>
      <c r="G1736" s="90" t="s">
        <v>195</v>
      </c>
      <c r="H1736" s="98">
        <v>45488</v>
      </c>
      <c r="I1736" s="98">
        <v>45488</v>
      </c>
      <c r="J1736" s="98" t="s">
        <v>25</v>
      </c>
      <c r="K1736" s="90" t="s">
        <v>195</v>
      </c>
      <c r="L1736" s="98">
        <v>45491</v>
      </c>
      <c r="M1736" s="98">
        <v>45491</v>
      </c>
      <c r="N1736" s="421" t="s">
        <v>1671</v>
      </c>
      <c r="O1736" s="90"/>
      <c r="P1736" s="90"/>
      <c r="Q1736" s="90"/>
      <c r="R1736" s="90"/>
      <c r="S1736" s="107" t="str">
        <f t="shared" si="78"/>
        <v>Open PDFIR FINALLY.IR 1547 (S19.ARCHI.15-07)(12-00)</v>
      </c>
    </row>
    <row r="1737" spans="1:19" ht="80.099999999999994" hidden="1" customHeight="1" x14ac:dyDescent="0.3">
      <c r="A1737" s="450">
        <f t="shared" si="77"/>
        <v>1732</v>
      </c>
      <c r="B1737" s="451" t="s">
        <v>8415</v>
      </c>
      <c r="D1737" s="103" t="s">
        <v>2735</v>
      </c>
      <c r="E1737" s="108" t="s">
        <v>5106</v>
      </c>
      <c r="F1737" s="429" t="s">
        <v>8430</v>
      </c>
      <c r="G1737" s="90" t="s">
        <v>195</v>
      </c>
      <c r="H1737" s="98">
        <v>45488</v>
      </c>
      <c r="I1737" s="98">
        <v>45489</v>
      </c>
      <c r="J1737" s="421" t="s">
        <v>25</v>
      </c>
      <c r="K1737" s="90" t="s">
        <v>195</v>
      </c>
      <c r="L1737" s="98">
        <v>45489</v>
      </c>
      <c r="M1737" s="98">
        <v>45489</v>
      </c>
      <c r="N1737" s="421" t="s">
        <v>1671</v>
      </c>
      <c r="O1737" s="90"/>
      <c r="P1737" s="90"/>
      <c r="Q1737" s="90"/>
      <c r="R1737" s="90"/>
      <c r="S1737" s="107" t="str">
        <f t="shared" si="78"/>
        <v>Open PDFIR FINALLY.IR 1541 (S19.ARCHI.15-07)(12-00)</v>
      </c>
    </row>
    <row r="1738" spans="1:19" ht="80.099999999999994" hidden="1" customHeight="1" x14ac:dyDescent="0.3">
      <c r="A1738" s="450">
        <f t="shared" si="77"/>
        <v>1733</v>
      </c>
      <c r="B1738" s="451" t="s">
        <v>8419</v>
      </c>
      <c r="D1738" s="103" t="s">
        <v>2735</v>
      </c>
      <c r="E1738" s="108" t="s">
        <v>5106</v>
      </c>
      <c r="F1738" s="429" t="s">
        <v>8491</v>
      </c>
      <c r="G1738" s="90" t="s">
        <v>195</v>
      </c>
      <c r="H1738" s="98">
        <v>45488</v>
      </c>
      <c r="I1738" s="98">
        <v>45488</v>
      </c>
      <c r="J1738" s="98" t="s">
        <v>25</v>
      </c>
      <c r="K1738" s="90" t="s">
        <v>195</v>
      </c>
      <c r="L1738" s="98">
        <v>45491</v>
      </c>
      <c r="M1738" s="98">
        <v>45491</v>
      </c>
      <c r="N1738" s="421" t="s">
        <v>1671</v>
      </c>
      <c r="O1738" s="90"/>
      <c r="P1738" s="90"/>
      <c r="Q1738" s="90"/>
      <c r="R1738" s="90"/>
      <c r="S1738" s="107" t="str">
        <f t="shared" si="78"/>
        <v>Open PDFIR FINALLY.IR 1545 (S19.ARCHI.15-07)(12-00)</v>
      </c>
    </row>
    <row r="1739" spans="1:19" ht="80.099999999999994" hidden="1" customHeight="1" x14ac:dyDescent="0.3">
      <c r="A1739" s="450">
        <f t="shared" si="77"/>
        <v>1734</v>
      </c>
      <c r="B1739" s="451" t="s">
        <v>8507</v>
      </c>
      <c r="C1739" s="103"/>
      <c r="D1739" s="108" t="s">
        <v>1634</v>
      </c>
      <c r="E1739" s="108" t="s">
        <v>5106</v>
      </c>
      <c r="F1739" s="429" t="s">
        <v>8510</v>
      </c>
      <c r="G1739" s="90" t="s">
        <v>195</v>
      </c>
      <c r="H1739" s="98">
        <v>45488</v>
      </c>
      <c r="I1739" s="98">
        <v>45488</v>
      </c>
      <c r="J1739" s="98" t="s">
        <v>62</v>
      </c>
      <c r="K1739" s="206"/>
      <c r="L1739" s="206"/>
      <c r="M1739" s="206"/>
      <c r="N1739" s="90"/>
      <c r="O1739" s="90"/>
      <c r="P1739" s="90"/>
      <c r="Q1739" s="90"/>
      <c r="R1739" s="90"/>
      <c r="S1739" s="107" t="str">
        <f t="shared" si="78"/>
        <v>Open PDFIR FINALLY.IR 1555 (S19.CI.13-07)(12-00)</v>
      </c>
    </row>
    <row r="1740" spans="1:19" ht="80.099999999999994" hidden="1" customHeight="1" x14ac:dyDescent="0.3">
      <c r="A1740" s="450">
        <f t="shared" si="77"/>
        <v>1735</v>
      </c>
      <c r="B1740" s="451" t="s">
        <v>8413</v>
      </c>
      <c r="D1740" s="103" t="s">
        <v>1634</v>
      </c>
      <c r="E1740" s="108" t="s">
        <v>5106</v>
      </c>
      <c r="F1740" s="429" t="s">
        <v>8414</v>
      </c>
      <c r="G1740" s="90" t="s">
        <v>195</v>
      </c>
      <c r="H1740" s="98">
        <v>45488</v>
      </c>
      <c r="I1740" s="98">
        <v>45488</v>
      </c>
      <c r="J1740" s="98" t="s">
        <v>62</v>
      </c>
      <c r="K1740" s="90"/>
      <c r="L1740" s="206"/>
      <c r="M1740" s="206"/>
      <c r="N1740" s="90"/>
      <c r="O1740" s="90"/>
      <c r="P1740" s="90"/>
      <c r="Q1740" s="90"/>
      <c r="R1740" s="90"/>
      <c r="S1740" s="107" t="str">
        <f t="shared" si="78"/>
        <v>Open PDFIR FINALLY.IR 1540 (S19.CI.15-07)(12-00)</v>
      </c>
    </row>
    <row r="1741" spans="1:19" ht="80.099999999999994" hidden="1" customHeight="1" x14ac:dyDescent="0.3">
      <c r="A1741" s="450">
        <f t="shared" si="77"/>
        <v>1736</v>
      </c>
      <c r="B1741" s="451" t="s">
        <v>8425</v>
      </c>
      <c r="D1741" s="103" t="s">
        <v>1634</v>
      </c>
      <c r="E1741" s="108" t="s">
        <v>5106</v>
      </c>
      <c r="F1741" s="429" t="s">
        <v>8424</v>
      </c>
      <c r="G1741" s="90" t="s">
        <v>195</v>
      </c>
      <c r="H1741" s="98">
        <v>45488</v>
      </c>
      <c r="I1741" s="98">
        <v>45488</v>
      </c>
      <c r="J1741" s="98" t="s">
        <v>1671</v>
      </c>
      <c r="K1741" s="475" t="s">
        <v>195</v>
      </c>
      <c r="L1741" s="466">
        <v>45602</v>
      </c>
      <c r="M1741" s="466">
        <v>45602</v>
      </c>
      <c r="N1741" s="463" t="s">
        <v>62</v>
      </c>
      <c r="O1741" s="90"/>
      <c r="P1741" s="90"/>
      <c r="Q1741" s="90"/>
      <c r="R1741" s="90"/>
      <c r="S1741" s="107" t="str">
        <f t="shared" si="78"/>
        <v>Open PDFIR FINALLY.IR 1549 (S19.CI.15-07)(12-00)</v>
      </c>
    </row>
    <row r="1742" spans="1:19" ht="80.099999999999994" hidden="1" customHeight="1" x14ac:dyDescent="0.3">
      <c r="A1742" s="450">
        <f t="shared" si="77"/>
        <v>1737</v>
      </c>
      <c r="B1742" s="451" t="s">
        <v>8426</v>
      </c>
      <c r="D1742" s="103" t="s">
        <v>1634</v>
      </c>
      <c r="E1742" s="108" t="s">
        <v>1545</v>
      </c>
      <c r="F1742" s="429" t="s">
        <v>8427</v>
      </c>
      <c r="G1742" s="90" t="s">
        <v>195</v>
      </c>
      <c r="H1742" s="98">
        <v>45489</v>
      </c>
      <c r="I1742" s="98">
        <v>45489</v>
      </c>
      <c r="J1742" s="98" t="s">
        <v>62</v>
      </c>
      <c r="K1742" s="206"/>
      <c r="L1742" s="494"/>
      <c r="M1742" s="494"/>
      <c r="N1742" s="488"/>
      <c r="O1742" s="90"/>
      <c r="P1742" s="90"/>
      <c r="Q1742" s="90"/>
      <c r="R1742" s="90"/>
      <c r="S1742" s="107" t="str">
        <f t="shared" si="78"/>
        <v>Open PDFIR FINALLY.IR 1550 (S19.CI.16-07)(12-00)</v>
      </c>
    </row>
    <row r="1743" spans="1:19" ht="80.099999999999994" hidden="1" customHeight="1" x14ac:dyDescent="0.3">
      <c r="A1743" s="450">
        <f t="shared" si="77"/>
        <v>1738</v>
      </c>
      <c r="B1743" s="451" t="s">
        <v>8428</v>
      </c>
      <c r="D1743" s="103" t="s">
        <v>1634</v>
      </c>
      <c r="E1743" s="108" t="s">
        <v>1545</v>
      </c>
      <c r="F1743" s="429" t="s">
        <v>8429</v>
      </c>
      <c r="G1743" s="90" t="s">
        <v>195</v>
      </c>
      <c r="H1743" s="98">
        <v>45489</v>
      </c>
      <c r="I1743" s="98">
        <v>45489</v>
      </c>
      <c r="J1743" s="98" t="s">
        <v>62</v>
      </c>
      <c r="K1743" s="206"/>
      <c r="L1743" s="494"/>
      <c r="M1743" s="494"/>
      <c r="N1743" s="488"/>
      <c r="O1743" s="90"/>
      <c r="P1743" s="90"/>
      <c r="Q1743" s="90"/>
      <c r="R1743" s="90"/>
      <c r="S1743" s="107" t="str">
        <f t="shared" si="78"/>
        <v>Open PDFIR FINALLY.IR 1551 (S19.CI.16-07)(12-00)</v>
      </c>
    </row>
    <row r="1744" spans="1:19" ht="80.099999999999994" hidden="1" customHeight="1" x14ac:dyDescent="0.3">
      <c r="A1744" s="450">
        <f t="shared" si="77"/>
        <v>1739</v>
      </c>
      <c r="B1744" s="451" t="s">
        <v>8448</v>
      </c>
      <c r="D1744" s="103" t="s">
        <v>1634</v>
      </c>
      <c r="E1744" s="108" t="s">
        <v>1545</v>
      </c>
      <c r="F1744" s="429" t="s">
        <v>8504</v>
      </c>
      <c r="G1744" s="90" t="s">
        <v>195</v>
      </c>
      <c r="H1744" s="98">
        <v>45490</v>
      </c>
      <c r="I1744" s="98">
        <v>45490</v>
      </c>
      <c r="J1744" s="98" t="s">
        <v>1671</v>
      </c>
      <c r="K1744" s="90" t="s">
        <v>195</v>
      </c>
      <c r="L1744" s="98">
        <v>45588</v>
      </c>
      <c r="M1744" s="98">
        <v>45588</v>
      </c>
      <c r="N1744" s="98" t="s">
        <v>62</v>
      </c>
      <c r="O1744" s="90"/>
      <c r="P1744" s="90"/>
      <c r="Q1744" s="90"/>
      <c r="R1744" s="90"/>
      <c r="S1744" s="107" t="str">
        <f t="shared" si="78"/>
        <v>Open PDFIR FINALLY.IR 1552 (S19.CI.17-07)(12-00)</v>
      </c>
    </row>
    <row r="1745" spans="1:19" ht="80.099999999999994" customHeight="1" x14ac:dyDescent="0.3">
      <c r="A1745" s="450">
        <f t="shared" si="77"/>
        <v>1740</v>
      </c>
      <c r="B1745" s="451" t="s">
        <v>8706</v>
      </c>
      <c r="D1745" s="108" t="s">
        <v>1140</v>
      </c>
      <c r="E1745" s="108" t="s">
        <v>5106</v>
      </c>
      <c r="F1745" s="429" t="s">
        <v>8707</v>
      </c>
      <c r="G1745" s="90" t="s">
        <v>195</v>
      </c>
      <c r="H1745" s="98">
        <v>45490</v>
      </c>
      <c r="I1745" s="98">
        <v>45502</v>
      </c>
      <c r="J1745" s="98" t="s">
        <v>1671</v>
      </c>
      <c r="K1745" s="206"/>
      <c r="L1745" s="206"/>
      <c r="M1745" s="206"/>
      <c r="N1745" s="90"/>
      <c r="O1745" s="90"/>
      <c r="P1745" s="90"/>
      <c r="Q1745" s="90"/>
      <c r="R1745" s="90"/>
      <c r="S1745" s="107" t="str">
        <f t="shared" si="78"/>
        <v>Open PDFIR FINALLY.IR 148 (S19.ELE.17-07)(10-00)</v>
      </c>
    </row>
    <row r="1746" spans="1:19" ht="80.099999999999994" customHeight="1" x14ac:dyDescent="0.3">
      <c r="A1746" s="450">
        <f t="shared" si="77"/>
        <v>1741</v>
      </c>
      <c r="B1746" s="451" t="s">
        <v>8708</v>
      </c>
      <c r="D1746" s="108" t="s">
        <v>1140</v>
      </c>
      <c r="E1746" s="108" t="s">
        <v>1545</v>
      </c>
      <c r="F1746" s="429" t="s">
        <v>8709</v>
      </c>
      <c r="G1746" s="90" t="s">
        <v>195</v>
      </c>
      <c r="H1746" s="98">
        <v>45491</v>
      </c>
      <c r="I1746" s="98">
        <v>45502</v>
      </c>
      <c r="J1746" s="98" t="s">
        <v>1671</v>
      </c>
      <c r="K1746" s="206"/>
      <c r="L1746" s="206"/>
      <c r="M1746" s="206"/>
      <c r="N1746" s="90"/>
      <c r="O1746" s="90"/>
      <c r="P1746" s="90"/>
      <c r="Q1746" s="90"/>
      <c r="R1746" s="90"/>
      <c r="S1746" s="107" t="str">
        <f t="shared" si="78"/>
        <v>Open PDFIR FINALLY.IR 149 (S19.ELE.18-07)(10-00)</v>
      </c>
    </row>
    <row r="1747" spans="1:19" ht="80.099999999999994" hidden="1" customHeight="1" x14ac:dyDescent="0.3">
      <c r="A1747" s="450">
        <f t="shared" si="77"/>
        <v>1742</v>
      </c>
      <c r="B1747" s="451" t="s">
        <v>9173</v>
      </c>
      <c r="D1747" s="108" t="s">
        <v>4383</v>
      </c>
      <c r="E1747" s="108" t="s">
        <v>1545</v>
      </c>
      <c r="F1747" s="429" t="s">
        <v>9205</v>
      </c>
      <c r="G1747" s="90" t="s">
        <v>195</v>
      </c>
      <c r="H1747" s="106">
        <v>45491</v>
      </c>
      <c r="I1747" s="106">
        <v>45491</v>
      </c>
      <c r="J1747" s="98" t="s">
        <v>62</v>
      </c>
      <c r="K1747" s="288"/>
      <c r="L1747" s="288"/>
      <c r="M1747" s="208"/>
      <c r="N1747" s="194"/>
      <c r="O1747" s="194"/>
      <c r="P1747" s="194"/>
      <c r="Q1747" s="194"/>
      <c r="R1747" s="194"/>
      <c r="S1747" s="107" t="str">
        <f t="shared" si="78"/>
        <v>Open PDFIR FINALLY.IR 1732 (S19.SU.18-07)(12-00)</v>
      </c>
    </row>
    <row r="1748" spans="1:19" ht="80.099999999999994" hidden="1" customHeight="1" x14ac:dyDescent="0.3">
      <c r="A1748" s="450">
        <f t="shared" si="77"/>
        <v>1743</v>
      </c>
      <c r="B1748" s="451" t="s">
        <v>9169</v>
      </c>
      <c r="D1748" s="108" t="s">
        <v>4383</v>
      </c>
      <c r="E1748" s="108" t="s">
        <v>1545</v>
      </c>
      <c r="F1748" s="429" t="s">
        <v>9209</v>
      </c>
      <c r="G1748" s="90" t="s">
        <v>195</v>
      </c>
      <c r="H1748" s="106">
        <v>45491</v>
      </c>
      <c r="I1748" s="106">
        <v>45491</v>
      </c>
      <c r="J1748" s="98" t="s">
        <v>62</v>
      </c>
      <c r="K1748" s="288"/>
      <c r="L1748" s="288"/>
      <c r="M1748" s="208"/>
      <c r="N1748" s="194"/>
      <c r="O1748" s="194"/>
      <c r="P1748" s="194"/>
      <c r="Q1748" s="194"/>
      <c r="R1748" s="194"/>
      <c r="S1748" s="107" t="str">
        <f t="shared" si="78"/>
        <v>Open PDFIR FINALLY.IR 1728 (S19.SU.18-07)(12-00)</v>
      </c>
    </row>
    <row r="1749" spans="1:19" ht="80.099999999999994" hidden="1" customHeight="1" x14ac:dyDescent="0.3">
      <c r="A1749" s="450">
        <f t="shared" si="77"/>
        <v>1744</v>
      </c>
      <c r="B1749" s="451" t="s">
        <v>9171</v>
      </c>
      <c r="D1749" s="108" t="s">
        <v>4383</v>
      </c>
      <c r="E1749" s="108" t="s">
        <v>1545</v>
      </c>
      <c r="F1749" s="429" t="s">
        <v>9207</v>
      </c>
      <c r="G1749" s="90" t="s">
        <v>195</v>
      </c>
      <c r="H1749" s="106">
        <v>45491</v>
      </c>
      <c r="I1749" s="106">
        <v>45491</v>
      </c>
      <c r="J1749" s="98" t="s">
        <v>62</v>
      </c>
      <c r="K1749" s="288"/>
      <c r="L1749" s="288"/>
      <c r="M1749" s="208"/>
      <c r="N1749" s="194"/>
      <c r="O1749" s="194"/>
      <c r="P1749" s="194"/>
      <c r="Q1749" s="194"/>
      <c r="R1749" s="194"/>
      <c r="S1749" s="107" t="str">
        <f t="shared" si="78"/>
        <v>Open PDFIR FINALLY.IR 1730 (S19.SU.18-07)(12-00)</v>
      </c>
    </row>
    <row r="1750" spans="1:19" ht="80.099999999999994" hidden="1" customHeight="1" x14ac:dyDescent="0.3">
      <c r="A1750" s="450">
        <f t="shared" si="77"/>
        <v>1745</v>
      </c>
      <c r="B1750" s="451" t="s">
        <v>8698</v>
      </c>
      <c r="D1750" s="108" t="s">
        <v>4383</v>
      </c>
      <c r="E1750" s="108" t="s">
        <v>1545</v>
      </c>
      <c r="F1750" s="429" t="s">
        <v>8696</v>
      </c>
      <c r="G1750" s="90" t="s">
        <v>195</v>
      </c>
      <c r="H1750" s="98">
        <v>45491</v>
      </c>
      <c r="I1750" s="98">
        <v>45491</v>
      </c>
      <c r="J1750" s="98" t="s">
        <v>1671</v>
      </c>
      <c r="K1750" s="206"/>
      <c r="L1750" s="206"/>
      <c r="M1750" s="206"/>
      <c r="N1750" s="90"/>
      <c r="O1750" s="90"/>
      <c r="P1750" s="90"/>
      <c r="Q1750" s="90"/>
      <c r="R1750" s="90"/>
      <c r="S1750" s="107" t="str">
        <f t="shared" si="78"/>
        <v>Open PDFIR FINALLY.IR 1636 (S19.SU.18-07)(12-00)</v>
      </c>
    </row>
    <row r="1751" spans="1:19" ht="80.099999999999994" hidden="1" customHeight="1" x14ac:dyDescent="0.3">
      <c r="A1751" s="450">
        <f t="shared" ref="A1751:A1814" si="79">ROW()-ROW($A$5)</f>
        <v>1746</v>
      </c>
      <c r="B1751" s="451" t="s">
        <v>8575</v>
      </c>
      <c r="D1751" s="108" t="s">
        <v>2735</v>
      </c>
      <c r="E1751" s="108" t="s">
        <v>5106</v>
      </c>
      <c r="F1751" s="429" t="s">
        <v>8579</v>
      </c>
      <c r="G1751" s="90" t="s">
        <v>195</v>
      </c>
      <c r="H1751" s="98">
        <v>45491</v>
      </c>
      <c r="I1751" s="98">
        <v>45497</v>
      </c>
      <c r="J1751" s="98" t="s">
        <v>1671</v>
      </c>
      <c r="K1751" s="206"/>
      <c r="L1751" s="206"/>
      <c r="M1751" s="206"/>
      <c r="N1751" s="90"/>
      <c r="O1751" s="90"/>
      <c r="P1751" s="90"/>
      <c r="Q1751" s="90"/>
      <c r="R1751" s="90"/>
      <c r="S1751" s="107" t="str">
        <f t="shared" si="78"/>
        <v>Open PDFIR FINALLY.IR 1576 (S19.ARCH.18-07)(12-00)</v>
      </c>
    </row>
    <row r="1752" spans="1:19" ht="80.099999999999994" hidden="1" customHeight="1" x14ac:dyDescent="0.3">
      <c r="A1752" s="450">
        <f t="shared" si="79"/>
        <v>1747</v>
      </c>
      <c r="B1752" s="451" t="s">
        <v>8509</v>
      </c>
      <c r="C1752" s="103"/>
      <c r="D1752" s="108" t="s">
        <v>1634</v>
      </c>
      <c r="E1752" s="108" t="s">
        <v>5106</v>
      </c>
      <c r="F1752" s="429" t="s">
        <v>8514</v>
      </c>
      <c r="G1752" s="90" t="s">
        <v>195</v>
      </c>
      <c r="H1752" s="98">
        <v>45491</v>
      </c>
      <c r="I1752" s="98">
        <v>45491</v>
      </c>
      <c r="J1752" s="98" t="s">
        <v>62</v>
      </c>
      <c r="K1752" s="206"/>
      <c r="L1752" s="206"/>
      <c r="M1752" s="206"/>
      <c r="N1752" s="90"/>
      <c r="O1752" s="90"/>
      <c r="P1752" s="90"/>
      <c r="Q1752" s="90"/>
      <c r="R1752" s="90"/>
      <c r="S1752" s="107" t="str">
        <f t="shared" si="78"/>
        <v>Open PDFIR FINALLY.IR 1557 (S19.CI.18-07)(12-00)</v>
      </c>
    </row>
    <row r="1753" spans="1:19" ht="80.099999999999994" hidden="1" customHeight="1" x14ac:dyDescent="0.3">
      <c r="A1753" s="450">
        <f t="shared" si="79"/>
        <v>1748</v>
      </c>
      <c r="B1753" s="451" t="s">
        <v>8525</v>
      </c>
      <c r="D1753" s="108" t="s">
        <v>2735</v>
      </c>
      <c r="E1753" s="108" t="s">
        <v>5106</v>
      </c>
      <c r="F1753" s="429" t="s">
        <v>8529</v>
      </c>
      <c r="G1753" s="90" t="s">
        <v>195</v>
      </c>
      <c r="H1753" s="98">
        <v>45491</v>
      </c>
      <c r="I1753" s="98">
        <v>45491</v>
      </c>
      <c r="J1753" s="98" t="s">
        <v>1671</v>
      </c>
      <c r="K1753" s="206"/>
      <c r="L1753" s="206"/>
      <c r="M1753" s="206"/>
      <c r="N1753" s="90"/>
      <c r="O1753" s="90"/>
      <c r="P1753" s="90"/>
      <c r="Q1753" s="90"/>
      <c r="R1753" s="90"/>
      <c r="S1753" s="107" t="str">
        <f t="shared" si="78"/>
        <v>Open PDFIR FINALLY.IR 1559 (S19.ARCH.20-07)(12-00)</v>
      </c>
    </row>
    <row r="1754" spans="1:19" ht="80.099999999999994" hidden="1" customHeight="1" x14ac:dyDescent="0.3">
      <c r="A1754" s="450">
        <f t="shared" si="79"/>
        <v>1749</v>
      </c>
      <c r="B1754" s="451" t="s">
        <v>8497</v>
      </c>
      <c r="C1754" s="103"/>
      <c r="D1754" s="108" t="s">
        <v>3746</v>
      </c>
      <c r="E1754" s="108" t="s">
        <v>5106</v>
      </c>
      <c r="F1754" s="429" t="s">
        <v>8502</v>
      </c>
      <c r="G1754" s="90" t="s">
        <v>195</v>
      </c>
      <c r="H1754" s="98">
        <v>45491</v>
      </c>
      <c r="I1754" s="98">
        <v>45491</v>
      </c>
      <c r="J1754" s="98" t="s">
        <v>1671</v>
      </c>
      <c r="K1754" s="206"/>
      <c r="L1754" s="206"/>
      <c r="M1754" s="206"/>
      <c r="N1754" s="90"/>
      <c r="O1754" s="90"/>
      <c r="P1754" s="90"/>
      <c r="Q1754" s="90"/>
      <c r="R1754" s="90"/>
      <c r="S1754" s="107" t="str">
        <f t="shared" si="78"/>
        <v>Open PDFIR FINALLY.IR 20 (S19.MECH.18-07)(12-00)</v>
      </c>
    </row>
    <row r="1755" spans="1:19" ht="80.099999999999994" hidden="1" customHeight="1" x14ac:dyDescent="0.3">
      <c r="A1755" s="450">
        <f t="shared" si="79"/>
        <v>1750</v>
      </c>
      <c r="B1755" s="451" t="s">
        <v>8496</v>
      </c>
      <c r="C1755" s="103"/>
      <c r="D1755" s="108" t="s">
        <v>3746</v>
      </c>
      <c r="E1755" s="108" t="s">
        <v>5106</v>
      </c>
      <c r="F1755" s="429" t="s">
        <v>8503</v>
      </c>
      <c r="G1755" s="90" t="s">
        <v>195</v>
      </c>
      <c r="H1755" s="98">
        <v>45491</v>
      </c>
      <c r="I1755" s="98">
        <v>45491</v>
      </c>
      <c r="J1755" s="98" t="s">
        <v>1671</v>
      </c>
      <c r="K1755" s="206"/>
      <c r="L1755" s="494"/>
      <c r="M1755" s="494"/>
      <c r="N1755" s="488"/>
      <c r="O1755" s="90"/>
      <c r="P1755" s="90"/>
      <c r="Q1755" s="90"/>
      <c r="R1755" s="90"/>
      <c r="S1755" s="107" t="str">
        <f t="shared" si="78"/>
        <v>Open PDFIR FINALLY.IR 19 (S19.MECH.18-07)(12-00)</v>
      </c>
    </row>
    <row r="1756" spans="1:19" ht="80.099999999999994" hidden="1" customHeight="1" x14ac:dyDescent="0.3">
      <c r="A1756" s="450">
        <f t="shared" si="79"/>
        <v>1751</v>
      </c>
      <c r="B1756" s="451" t="s">
        <v>8508</v>
      </c>
      <c r="C1756" s="103"/>
      <c r="D1756" s="108" t="s">
        <v>1634</v>
      </c>
      <c r="E1756" s="108" t="s">
        <v>5106</v>
      </c>
      <c r="F1756" s="429" t="s">
        <v>8513</v>
      </c>
      <c r="G1756" s="90" t="s">
        <v>195</v>
      </c>
      <c r="H1756" s="98">
        <v>45491</v>
      </c>
      <c r="I1756" s="98">
        <v>45491</v>
      </c>
      <c r="J1756" s="98" t="s">
        <v>62</v>
      </c>
      <c r="K1756" s="206"/>
      <c r="L1756" s="206"/>
      <c r="M1756" s="206"/>
      <c r="N1756" s="90"/>
      <c r="O1756" s="90"/>
      <c r="P1756" s="90"/>
      <c r="Q1756" s="90"/>
      <c r="R1756" s="90"/>
      <c r="S1756" s="107" t="str">
        <f t="shared" si="78"/>
        <v>Open PDFIR FINALLY.IR 1556 (S19.CI.18-07)(12-00)</v>
      </c>
    </row>
    <row r="1757" spans="1:19" ht="80.099999999999994" hidden="1" customHeight="1" x14ac:dyDescent="0.3">
      <c r="A1757" s="450">
        <f t="shared" si="79"/>
        <v>1752</v>
      </c>
      <c r="B1757" s="451" t="s">
        <v>8499</v>
      </c>
      <c r="C1757" s="103"/>
      <c r="D1757" s="108" t="s">
        <v>3746</v>
      </c>
      <c r="E1757" s="108" t="s">
        <v>5106</v>
      </c>
      <c r="F1757" s="429" t="s">
        <v>8500</v>
      </c>
      <c r="G1757" s="90" t="s">
        <v>195</v>
      </c>
      <c r="H1757" s="98">
        <v>45492</v>
      </c>
      <c r="I1757" s="98">
        <v>45492</v>
      </c>
      <c r="J1757" s="98" t="s">
        <v>1671</v>
      </c>
      <c r="K1757" s="206"/>
      <c r="L1757" s="206"/>
      <c r="M1757" s="206"/>
      <c r="N1757" s="90"/>
      <c r="O1757" s="90"/>
      <c r="P1757" s="90"/>
      <c r="Q1757" s="90"/>
      <c r="R1757" s="90"/>
      <c r="S1757" s="107" t="str">
        <f t="shared" si="78"/>
        <v>Open PDFIR FINALLY.IR 22 (S19.MECH.19-07)(12-00)</v>
      </c>
    </row>
    <row r="1758" spans="1:19" ht="80.099999999999994" hidden="1" customHeight="1" x14ac:dyDescent="0.3">
      <c r="A1758" s="450">
        <f t="shared" si="79"/>
        <v>1753</v>
      </c>
      <c r="B1758" s="451" t="s">
        <v>8498</v>
      </c>
      <c r="C1758" s="103"/>
      <c r="D1758" s="108" t="s">
        <v>3746</v>
      </c>
      <c r="E1758" s="108" t="s">
        <v>5106</v>
      </c>
      <c r="F1758" s="429" t="s">
        <v>8501</v>
      </c>
      <c r="G1758" s="90" t="s">
        <v>195</v>
      </c>
      <c r="H1758" s="98">
        <v>45492</v>
      </c>
      <c r="I1758" s="98">
        <v>45492</v>
      </c>
      <c r="J1758" s="98" t="s">
        <v>1671</v>
      </c>
      <c r="K1758" s="206"/>
      <c r="L1758" s="206"/>
      <c r="M1758" s="206"/>
      <c r="N1758" s="90"/>
      <c r="O1758" s="90"/>
      <c r="P1758" s="90"/>
      <c r="Q1758" s="90"/>
      <c r="R1758" s="90"/>
      <c r="S1758" s="107" t="str">
        <f t="shared" si="78"/>
        <v>Open PDFIR FINALLY.IR 21 (S19.MECH.19-07)(12-00)</v>
      </c>
    </row>
    <row r="1759" spans="1:19" ht="80.099999999999994" hidden="1" customHeight="1" x14ac:dyDescent="0.3">
      <c r="A1759" s="450">
        <f t="shared" si="79"/>
        <v>1754</v>
      </c>
      <c r="B1759" s="451" t="s">
        <v>8526</v>
      </c>
      <c r="D1759" s="108" t="s">
        <v>2735</v>
      </c>
      <c r="E1759" s="108" t="s">
        <v>5106</v>
      </c>
      <c r="F1759" s="429" t="s">
        <v>8530</v>
      </c>
      <c r="G1759" s="90" t="s">
        <v>195</v>
      </c>
      <c r="H1759" s="98">
        <v>45493</v>
      </c>
      <c r="I1759" s="98">
        <v>45493</v>
      </c>
      <c r="J1759" s="98" t="s">
        <v>1671</v>
      </c>
      <c r="K1759" s="206"/>
      <c r="L1759" s="206"/>
      <c r="M1759" s="206"/>
      <c r="N1759" s="90"/>
      <c r="O1759" s="90"/>
      <c r="P1759" s="90"/>
      <c r="Q1759" s="90"/>
      <c r="R1759" s="90"/>
      <c r="S1759" s="107" t="str">
        <f t="shared" si="78"/>
        <v>Open PDFIR FINALLY.IR 1560 (S19.ARCH.20-07)(12-00)</v>
      </c>
    </row>
    <row r="1760" spans="1:19" ht="80.099999999999994" hidden="1" customHeight="1" x14ac:dyDescent="0.3">
      <c r="A1760" s="450">
        <f t="shared" si="79"/>
        <v>1755</v>
      </c>
      <c r="B1760" s="451" t="s">
        <v>8524</v>
      </c>
      <c r="D1760" s="108" t="s">
        <v>2735</v>
      </c>
      <c r="E1760" s="108" t="s">
        <v>5106</v>
      </c>
      <c r="F1760" s="429" t="s">
        <v>8528</v>
      </c>
      <c r="G1760" s="90" t="s">
        <v>195</v>
      </c>
      <c r="H1760" s="98">
        <v>45493</v>
      </c>
      <c r="I1760" s="98">
        <v>45493</v>
      </c>
      <c r="J1760" s="98" t="s">
        <v>1671</v>
      </c>
      <c r="K1760" s="206"/>
      <c r="L1760" s="206"/>
      <c r="M1760" s="206"/>
      <c r="N1760" s="90"/>
      <c r="O1760" s="90"/>
      <c r="P1760" s="90"/>
      <c r="Q1760" s="90"/>
      <c r="R1760" s="90"/>
      <c r="S1760" s="107" t="str">
        <f t="shared" si="78"/>
        <v>Open PDFIR FINALLY.IR 1558 (S19.ARCH.20-07)(12-00)</v>
      </c>
    </row>
    <row r="1761" spans="1:19" ht="80.099999999999994" hidden="1" customHeight="1" x14ac:dyDescent="0.3">
      <c r="A1761" s="450">
        <f t="shared" si="79"/>
        <v>1756</v>
      </c>
      <c r="B1761" s="451" t="s">
        <v>9174</v>
      </c>
      <c r="D1761" s="108" t="s">
        <v>4383</v>
      </c>
      <c r="E1761" s="108" t="s">
        <v>1545</v>
      </c>
      <c r="F1761" s="429" t="s">
        <v>9204</v>
      </c>
      <c r="G1761" s="90" t="s">
        <v>195</v>
      </c>
      <c r="H1761" s="106">
        <v>45493</v>
      </c>
      <c r="I1761" s="106">
        <v>45493</v>
      </c>
      <c r="J1761" s="98" t="s">
        <v>62</v>
      </c>
      <c r="K1761" s="288"/>
      <c r="L1761" s="288"/>
      <c r="M1761" s="208"/>
      <c r="N1761" s="194"/>
      <c r="O1761" s="194"/>
      <c r="P1761" s="194"/>
      <c r="Q1761" s="194"/>
      <c r="R1761" s="194"/>
      <c r="S1761" s="107" t="str">
        <f t="shared" si="78"/>
        <v>Open PDFIR FINALLY.IR 1733 (S19.SU.20-07)(12-00)</v>
      </c>
    </row>
    <row r="1762" spans="1:19" ht="80.099999999999994" hidden="1" customHeight="1" x14ac:dyDescent="0.3">
      <c r="A1762" s="450">
        <f t="shared" si="79"/>
        <v>1757</v>
      </c>
      <c r="B1762" s="451" t="s">
        <v>8574</v>
      </c>
      <c r="D1762" s="108" t="s">
        <v>2735</v>
      </c>
      <c r="E1762" s="108" t="s">
        <v>5106</v>
      </c>
      <c r="F1762" s="429" t="s">
        <v>8578</v>
      </c>
      <c r="G1762" s="90" t="s">
        <v>195</v>
      </c>
      <c r="H1762" s="98">
        <v>45493</v>
      </c>
      <c r="I1762" s="98">
        <v>45497</v>
      </c>
      <c r="J1762" s="98" t="s">
        <v>1671</v>
      </c>
      <c r="K1762" s="206"/>
      <c r="L1762" s="206"/>
      <c r="M1762" s="206"/>
      <c r="N1762" s="90"/>
      <c r="O1762" s="90"/>
      <c r="P1762" s="90"/>
      <c r="Q1762" s="90"/>
      <c r="R1762" s="90"/>
      <c r="S1762" s="107" t="str">
        <f t="shared" si="78"/>
        <v>Open PDFIR FINALLY.IR 1577 (S19.ARCH.20-07)(12-00)</v>
      </c>
    </row>
    <row r="1763" spans="1:19" ht="80.099999999999994" hidden="1" customHeight="1" x14ac:dyDescent="0.3">
      <c r="A1763" s="450">
        <f t="shared" si="79"/>
        <v>1758</v>
      </c>
      <c r="B1763" s="451" t="s">
        <v>10365</v>
      </c>
      <c r="D1763" s="108" t="s">
        <v>4383</v>
      </c>
      <c r="E1763" s="108" t="s">
        <v>5106</v>
      </c>
      <c r="F1763" s="429" t="s">
        <v>10366</v>
      </c>
      <c r="G1763" s="98" t="s">
        <v>195</v>
      </c>
      <c r="H1763" s="106">
        <v>45493</v>
      </c>
      <c r="I1763" s="98">
        <f>H1763</f>
        <v>45493</v>
      </c>
      <c r="J1763" s="98" t="s">
        <v>62</v>
      </c>
      <c r="K1763" s="288"/>
      <c r="L1763" s="288"/>
      <c r="M1763" s="208"/>
      <c r="N1763" s="194"/>
      <c r="O1763" s="194"/>
      <c r="P1763" s="194"/>
      <c r="Q1763" s="194"/>
      <c r="R1763" s="194"/>
      <c r="S1763" s="107" t="str">
        <f t="shared" si="78"/>
        <v>Open PDFIR FINALLY.IR 1990 (S19.SU.20-07)(12-00)</v>
      </c>
    </row>
    <row r="1764" spans="1:19" ht="80.099999999999994" hidden="1" customHeight="1" x14ac:dyDescent="0.3">
      <c r="A1764" s="450">
        <f t="shared" si="79"/>
        <v>1759</v>
      </c>
      <c r="B1764" s="451" t="s">
        <v>8533</v>
      </c>
      <c r="D1764" s="108" t="s">
        <v>1634</v>
      </c>
      <c r="E1764" s="108" t="s">
        <v>1545</v>
      </c>
      <c r="F1764" s="429" t="s">
        <v>8535</v>
      </c>
      <c r="G1764" s="90" t="s">
        <v>195</v>
      </c>
      <c r="H1764" s="98">
        <v>45493</v>
      </c>
      <c r="I1764" s="98">
        <v>45493</v>
      </c>
      <c r="J1764" s="98" t="s">
        <v>62</v>
      </c>
      <c r="K1764" s="206"/>
      <c r="L1764" s="206"/>
      <c r="M1764" s="206"/>
      <c r="N1764" s="90"/>
      <c r="O1764" s="90"/>
      <c r="P1764" s="90"/>
      <c r="Q1764" s="90"/>
      <c r="R1764" s="90"/>
      <c r="S1764" s="107" t="str">
        <f t="shared" si="78"/>
        <v>Open PDFIR FINALLY.IR 1563 (S19.CI.20-07)(12-00)</v>
      </c>
    </row>
    <row r="1765" spans="1:19" ht="80.099999999999994" hidden="1" customHeight="1" x14ac:dyDescent="0.3">
      <c r="A1765" s="450">
        <f t="shared" si="79"/>
        <v>1760</v>
      </c>
      <c r="B1765" s="451" t="s">
        <v>8527</v>
      </c>
      <c r="D1765" s="108" t="s">
        <v>1634</v>
      </c>
      <c r="E1765" s="108" t="s">
        <v>1545</v>
      </c>
      <c r="F1765" s="429" t="s">
        <v>8531</v>
      </c>
      <c r="G1765" s="90" t="s">
        <v>195</v>
      </c>
      <c r="H1765" s="98">
        <v>45493</v>
      </c>
      <c r="I1765" s="98">
        <v>45493</v>
      </c>
      <c r="J1765" s="98" t="s">
        <v>62</v>
      </c>
      <c r="K1765" s="206"/>
      <c r="L1765" s="206"/>
      <c r="M1765" s="206"/>
      <c r="N1765" s="90"/>
      <c r="O1765" s="90"/>
      <c r="P1765" s="90"/>
      <c r="Q1765" s="90"/>
      <c r="R1765" s="90"/>
      <c r="S1765" s="107" t="str">
        <f t="shared" si="78"/>
        <v>Open PDFIR FINALLY.IR 1561 (S19.CI.20-07)(12-00)</v>
      </c>
    </row>
    <row r="1766" spans="1:19" ht="80.099999999999994" hidden="1" customHeight="1" x14ac:dyDescent="0.3">
      <c r="A1766" s="450">
        <f t="shared" si="79"/>
        <v>1761</v>
      </c>
      <c r="B1766" s="451" t="s">
        <v>10235</v>
      </c>
      <c r="D1766" s="108" t="s">
        <v>76</v>
      </c>
      <c r="E1766" s="108" t="s">
        <v>5106</v>
      </c>
      <c r="F1766" s="429" t="s">
        <v>10246</v>
      </c>
      <c r="G1766" s="98" t="s">
        <v>195</v>
      </c>
      <c r="H1766" s="106">
        <v>45493</v>
      </c>
      <c r="I1766" s="98">
        <v>45493</v>
      </c>
      <c r="J1766" s="98" t="s">
        <v>62</v>
      </c>
      <c r="K1766" s="288"/>
      <c r="L1766" s="288"/>
      <c r="M1766" s="208"/>
      <c r="N1766" s="194"/>
      <c r="O1766" s="194"/>
      <c r="P1766" s="194"/>
      <c r="Q1766" s="194"/>
      <c r="R1766" s="194"/>
      <c r="S1766" s="107" t="str">
        <f t="shared" si="78"/>
        <v>Open PDFIR FINALLY.IR 1939 (S19.CI.20-07)(12-00)</v>
      </c>
    </row>
    <row r="1767" spans="1:19" ht="80.099999999999994" hidden="1" customHeight="1" x14ac:dyDescent="0.3">
      <c r="A1767" s="450">
        <f t="shared" si="79"/>
        <v>1762</v>
      </c>
      <c r="B1767" s="451" t="s">
        <v>10663</v>
      </c>
      <c r="D1767" s="108" t="s">
        <v>76</v>
      </c>
      <c r="E1767" s="483" t="s">
        <v>5106</v>
      </c>
      <c r="F1767" s="429" t="s">
        <v>10662</v>
      </c>
      <c r="G1767" s="475" t="s">
        <v>195</v>
      </c>
      <c r="H1767" s="106">
        <v>45493</v>
      </c>
      <c r="I1767" s="106">
        <v>45493</v>
      </c>
      <c r="J1767" s="98" t="s">
        <v>62</v>
      </c>
      <c r="K1767" s="288"/>
      <c r="L1767" s="288"/>
      <c r="M1767" s="208"/>
      <c r="N1767" s="194"/>
      <c r="O1767" s="194"/>
      <c r="P1767" s="194"/>
      <c r="Q1767" s="194"/>
      <c r="R1767" s="194"/>
      <c r="S1767" s="107" t="str">
        <f t="shared" si="78"/>
        <v>Open PDFIR FINALLY.IR 2054 (S19.CI.20-07)(10-00)</v>
      </c>
    </row>
    <row r="1768" spans="1:19" ht="80.099999999999994" hidden="1" customHeight="1" x14ac:dyDescent="0.3">
      <c r="A1768" s="450">
        <f t="shared" si="79"/>
        <v>1763</v>
      </c>
      <c r="B1768" s="451" t="s">
        <v>8532</v>
      </c>
      <c r="D1768" s="108" t="s">
        <v>1634</v>
      </c>
      <c r="E1768" s="108" t="s">
        <v>1545</v>
      </c>
      <c r="F1768" s="429" t="s">
        <v>8534</v>
      </c>
      <c r="G1768" s="90" t="s">
        <v>195</v>
      </c>
      <c r="H1768" s="98">
        <v>45493</v>
      </c>
      <c r="I1768" s="98">
        <v>45493</v>
      </c>
      <c r="J1768" s="98" t="s">
        <v>62</v>
      </c>
      <c r="K1768" s="206"/>
      <c r="L1768" s="206"/>
      <c r="M1768" s="206"/>
      <c r="N1768" s="90"/>
      <c r="O1768" s="90"/>
      <c r="P1768" s="90"/>
      <c r="Q1768" s="90"/>
      <c r="R1768" s="90"/>
      <c r="S1768" s="107" t="str">
        <f t="shared" si="78"/>
        <v>Open PDFIR FINALLY.IR 1562 (S19.CI.20-07)(12-00)</v>
      </c>
    </row>
    <row r="1769" spans="1:19" ht="80.099999999999994" hidden="1" customHeight="1" x14ac:dyDescent="0.3">
      <c r="A1769" s="450">
        <f t="shared" si="79"/>
        <v>1764</v>
      </c>
      <c r="B1769" s="451" t="s">
        <v>8573</v>
      </c>
      <c r="D1769" s="108" t="s">
        <v>2735</v>
      </c>
      <c r="E1769" s="108" t="s">
        <v>5106</v>
      </c>
      <c r="F1769" s="429" t="s">
        <v>8577</v>
      </c>
      <c r="G1769" s="90" t="s">
        <v>195</v>
      </c>
      <c r="H1769" s="98">
        <v>45494</v>
      </c>
      <c r="I1769" s="98">
        <v>45497</v>
      </c>
      <c r="J1769" s="98" t="s">
        <v>1671</v>
      </c>
      <c r="K1769" s="206"/>
      <c r="L1769" s="206"/>
      <c r="M1769" s="206"/>
      <c r="N1769" s="90"/>
      <c r="O1769" s="90"/>
      <c r="P1769" s="90"/>
      <c r="Q1769" s="90"/>
      <c r="R1769" s="90"/>
      <c r="S1769" s="107" t="str">
        <f t="shared" si="78"/>
        <v>Open PDFIR FINALLY.IR 1578 (S19.ARCH.21-07)(12-00)</v>
      </c>
    </row>
    <row r="1770" spans="1:19" ht="80.099999999999994" hidden="1" customHeight="1" x14ac:dyDescent="0.3">
      <c r="A1770" s="450">
        <f t="shared" si="79"/>
        <v>1765</v>
      </c>
      <c r="B1770" s="451" t="s">
        <v>9218</v>
      </c>
      <c r="D1770" s="108" t="s">
        <v>4383</v>
      </c>
      <c r="E1770" s="108" t="s">
        <v>1545</v>
      </c>
      <c r="F1770" s="429" t="s">
        <v>9203</v>
      </c>
      <c r="G1770" s="90" t="s">
        <v>195</v>
      </c>
      <c r="H1770" s="106">
        <v>45495</v>
      </c>
      <c r="I1770" s="106">
        <v>45495</v>
      </c>
      <c r="J1770" s="98" t="s">
        <v>62</v>
      </c>
      <c r="K1770" s="288"/>
      <c r="L1770" s="288"/>
      <c r="M1770" s="208"/>
      <c r="N1770" s="194"/>
      <c r="O1770" s="194"/>
      <c r="P1770" s="194"/>
      <c r="Q1770" s="194"/>
      <c r="R1770" s="194"/>
      <c r="S1770" s="107" t="str">
        <f t="shared" si="78"/>
        <v>Open PDFIR FINALLY.IR 1734 (S19.SU.22-07)(12-00)</v>
      </c>
    </row>
    <row r="1771" spans="1:19" ht="80.099999999999994" hidden="1" customHeight="1" x14ac:dyDescent="0.3">
      <c r="A1771" s="450">
        <f t="shared" si="79"/>
        <v>1766</v>
      </c>
      <c r="B1771" s="451" t="s">
        <v>8551</v>
      </c>
      <c r="D1771" s="108" t="s">
        <v>2735</v>
      </c>
      <c r="E1771" s="108" t="s">
        <v>5106</v>
      </c>
      <c r="F1771" s="429" t="s">
        <v>8550</v>
      </c>
      <c r="G1771" s="90" t="s">
        <v>195</v>
      </c>
      <c r="H1771" s="98">
        <v>45495</v>
      </c>
      <c r="I1771" s="98">
        <v>45495</v>
      </c>
      <c r="J1771" s="98" t="s">
        <v>1671</v>
      </c>
      <c r="K1771" s="206"/>
      <c r="L1771" s="206"/>
      <c r="M1771" s="206"/>
      <c r="N1771" s="90"/>
      <c r="O1771" s="90"/>
      <c r="P1771" s="90"/>
      <c r="Q1771" s="90"/>
      <c r="R1771" s="90"/>
      <c r="S1771" s="107" t="str">
        <f t="shared" si="78"/>
        <v>Open PDFIR FINALLY.IR 1567 (S19.ARCH.22-07)(12-00)</v>
      </c>
    </row>
    <row r="1772" spans="1:19" ht="80.099999999999994" hidden="1" customHeight="1" x14ac:dyDescent="0.3">
      <c r="A1772" s="450">
        <f t="shared" si="79"/>
        <v>1767</v>
      </c>
      <c r="B1772" s="451" t="s">
        <v>8657</v>
      </c>
      <c r="D1772" s="108" t="s">
        <v>3746</v>
      </c>
      <c r="E1772" s="108" t="s">
        <v>5106</v>
      </c>
      <c r="F1772" s="429" t="s">
        <v>8628</v>
      </c>
      <c r="G1772" s="90" t="s">
        <v>195</v>
      </c>
      <c r="H1772" s="98">
        <v>45495</v>
      </c>
      <c r="I1772" s="98">
        <v>45495</v>
      </c>
      <c r="J1772" s="98" t="s">
        <v>1671</v>
      </c>
      <c r="K1772" s="206"/>
      <c r="L1772" s="206"/>
      <c r="M1772" s="206"/>
      <c r="N1772" s="90"/>
      <c r="O1772" s="90"/>
      <c r="P1772" s="90"/>
      <c r="Q1772" s="90"/>
      <c r="R1772" s="90"/>
      <c r="S1772" s="107" t="str">
        <f t="shared" si="78"/>
        <v>Open PDFIR FINALLY.IR 23 (S19.MECH.22-07)(12-00)</v>
      </c>
    </row>
    <row r="1773" spans="1:19" ht="80.099999999999994" hidden="1" customHeight="1" x14ac:dyDescent="0.3">
      <c r="A1773" s="450">
        <f t="shared" si="79"/>
        <v>1768</v>
      </c>
      <c r="B1773" s="451" t="s">
        <v>8656</v>
      </c>
      <c r="D1773" s="108" t="s">
        <v>3746</v>
      </c>
      <c r="E1773" s="108" t="s">
        <v>5106</v>
      </c>
      <c r="F1773" s="429" t="s">
        <v>8627</v>
      </c>
      <c r="G1773" s="90" t="s">
        <v>195</v>
      </c>
      <c r="H1773" s="98">
        <v>45495</v>
      </c>
      <c r="I1773" s="98">
        <v>45495</v>
      </c>
      <c r="J1773" s="98" t="s">
        <v>1671</v>
      </c>
      <c r="K1773" s="206"/>
      <c r="L1773" s="206"/>
      <c r="M1773" s="206"/>
      <c r="N1773" s="90"/>
      <c r="O1773" s="90"/>
      <c r="P1773" s="90"/>
      <c r="Q1773" s="90"/>
      <c r="R1773" s="90"/>
      <c r="S1773" s="107" t="str">
        <f t="shared" si="78"/>
        <v>Open PDFIR FINALLY.IR 24 (S19.MECH.22-07)(12-00)</v>
      </c>
    </row>
    <row r="1774" spans="1:19" ht="80.099999999999994" hidden="1" customHeight="1" x14ac:dyDescent="0.3">
      <c r="A1774" s="450">
        <f t="shared" si="79"/>
        <v>1769</v>
      </c>
      <c r="B1774" s="451" t="s">
        <v>8555</v>
      </c>
      <c r="D1774" s="108" t="s">
        <v>1634</v>
      </c>
      <c r="E1774" s="108" t="s">
        <v>1545</v>
      </c>
      <c r="F1774" s="429" t="s">
        <v>8554</v>
      </c>
      <c r="G1774" s="90" t="s">
        <v>195</v>
      </c>
      <c r="H1774" s="98">
        <v>45495</v>
      </c>
      <c r="I1774" s="98">
        <v>45495</v>
      </c>
      <c r="J1774" s="98" t="s">
        <v>62</v>
      </c>
      <c r="K1774" s="206"/>
      <c r="L1774" s="206"/>
      <c r="M1774" s="206"/>
      <c r="N1774" s="90"/>
      <c r="O1774" s="90"/>
      <c r="P1774" s="90"/>
      <c r="Q1774" s="90"/>
      <c r="R1774" s="90"/>
      <c r="S1774" s="107" t="str">
        <f t="shared" si="78"/>
        <v>Open PDFIR FINALLY.IR 1569 (S19.CI.22-07)(12-00)</v>
      </c>
    </row>
    <row r="1775" spans="1:19" ht="80.099999999999994" hidden="1" customHeight="1" x14ac:dyDescent="0.3">
      <c r="A1775" s="450">
        <f t="shared" si="79"/>
        <v>1770</v>
      </c>
      <c r="B1775" s="451" t="s">
        <v>9170</v>
      </c>
      <c r="D1775" s="108" t="s">
        <v>4383</v>
      </c>
      <c r="E1775" s="108" t="s">
        <v>1545</v>
      </c>
      <c r="F1775" s="429" t="s">
        <v>9208</v>
      </c>
      <c r="G1775" s="90" t="s">
        <v>195</v>
      </c>
      <c r="H1775" s="106">
        <v>45496</v>
      </c>
      <c r="I1775" s="106">
        <v>45496</v>
      </c>
      <c r="J1775" s="98" t="s">
        <v>62</v>
      </c>
      <c r="K1775" s="288"/>
      <c r="L1775" s="288"/>
      <c r="M1775" s="208"/>
      <c r="N1775" s="194"/>
      <c r="O1775" s="194"/>
      <c r="P1775" s="194"/>
      <c r="Q1775" s="194"/>
      <c r="R1775" s="194"/>
      <c r="S1775" s="107" t="str">
        <f t="shared" si="78"/>
        <v>Open PDFIR FINALLY.IR 1729 (S19.SU.23-07)(12-00)</v>
      </c>
    </row>
    <row r="1776" spans="1:19" ht="80.099999999999994" hidden="1" customHeight="1" x14ac:dyDescent="0.3">
      <c r="A1776" s="450">
        <f t="shared" si="79"/>
        <v>1771</v>
      </c>
      <c r="B1776" s="451" t="s">
        <v>9172</v>
      </c>
      <c r="D1776" s="108" t="s">
        <v>4383</v>
      </c>
      <c r="E1776" s="108" t="s">
        <v>1545</v>
      </c>
      <c r="F1776" s="429" t="s">
        <v>9206</v>
      </c>
      <c r="G1776" s="90" t="s">
        <v>195</v>
      </c>
      <c r="H1776" s="106">
        <v>45496</v>
      </c>
      <c r="I1776" s="106">
        <v>45496</v>
      </c>
      <c r="J1776" s="98" t="s">
        <v>62</v>
      </c>
      <c r="K1776" s="288"/>
      <c r="L1776" s="288"/>
      <c r="M1776" s="208"/>
      <c r="N1776" s="194"/>
      <c r="O1776" s="194"/>
      <c r="P1776" s="194"/>
      <c r="Q1776" s="194"/>
      <c r="R1776" s="194"/>
      <c r="S1776" s="107" t="str">
        <f t="shared" si="78"/>
        <v>Open PDFIR FINALLY.IR 1731 (S19.SU.23-07)(12-00)</v>
      </c>
    </row>
    <row r="1777" spans="1:19" ht="80.099999999999994" hidden="1" customHeight="1" x14ac:dyDescent="0.3">
      <c r="A1777" s="450">
        <f t="shared" si="79"/>
        <v>1772</v>
      </c>
      <c r="B1777" s="451" t="s">
        <v>8564</v>
      </c>
      <c r="D1777" s="108" t="s">
        <v>2735</v>
      </c>
      <c r="E1777" s="108" t="s">
        <v>5106</v>
      </c>
      <c r="F1777" s="429" t="s">
        <v>8567</v>
      </c>
      <c r="G1777" s="90" t="s">
        <v>195</v>
      </c>
      <c r="H1777" s="98">
        <v>45496</v>
      </c>
      <c r="I1777" s="98">
        <v>45496</v>
      </c>
      <c r="J1777" s="98" t="s">
        <v>1671</v>
      </c>
      <c r="K1777" s="206"/>
      <c r="L1777" s="206"/>
      <c r="M1777" s="206"/>
      <c r="N1777" s="90"/>
      <c r="O1777" s="90"/>
      <c r="P1777" s="90"/>
      <c r="Q1777" s="90"/>
      <c r="R1777" s="90"/>
      <c r="S1777" s="107" t="str">
        <f t="shared" si="78"/>
        <v>Open PDFIR FINALLY.IR 1573 (S19.ARCH.23-07)(12-00)</v>
      </c>
    </row>
    <row r="1778" spans="1:19" ht="80.099999999999994" hidden="1" customHeight="1" x14ac:dyDescent="0.3">
      <c r="A1778" s="450">
        <f t="shared" si="79"/>
        <v>1773</v>
      </c>
      <c r="B1778" s="451" t="s">
        <v>8572</v>
      </c>
      <c r="D1778" s="108" t="s">
        <v>2735</v>
      </c>
      <c r="E1778" s="108" t="s">
        <v>5106</v>
      </c>
      <c r="F1778" s="429" t="s">
        <v>8576</v>
      </c>
      <c r="G1778" s="90" t="s">
        <v>195</v>
      </c>
      <c r="H1778" s="98">
        <v>45496</v>
      </c>
      <c r="I1778" s="98">
        <v>45497</v>
      </c>
      <c r="J1778" s="98" t="s">
        <v>25</v>
      </c>
      <c r="K1778" s="206"/>
      <c r="L1778" s="206"/>
      <c r="M1778" s="206"/>
      <c r="N1778" s="90"/>
      <c r="O1778" s="90"/>
      <c r="P1778" s="90"/>
      <c r="Q1778" s="90"/>
      <c r="R1778" s="90"/>
      <c r="S1778" s="107" t="str">
        <f t="shared" si="78"/>
        <v>Open PDFIR FINALLY.IR 1579 (S19.ARCH.23-07)(12-00)</v>
      </c>
    </row>
    <row r="1779" spans="1:19" ht="80.099999999999994" hidden="1" customHeight="1" x14ac:dyDescent="0.3">
      <c r="A1779" s="450">
        <f t="shared" si="79"/>
        <v>1774</v>
      </c>
      <c r="B1779" s="451" t="s">
        <v>8565</v>
      </c>
      <c r="D1779" s="108" t="s">
        <v>2735</v>
      </c>
      <c r="E1779" s="108" t="s">
        <v>5106</v>
      </c>
      <c r="F1779" s="429" t="s">
        <v>8568</v>
      </c>
      <c r="G1779" s="90" t="s">
        <v>195</v>
      </c>
      <c r="H1779" s="98">
        <v>45496</v>
      </c>
      <c r="I1779" s="98">
        <v>45496</v>
      </c>
      <c r="J1779" s="98" t="s">
        <v>1671</v>
      </c>
      <c r="K1779" s="206"/>
      <c r="L1779" s="206"/>
      <c r="M1779" s="206"/>
      <c r="N1779" s="90"/>
      <c r="O1779" s="90"/>
      <c r="P1779" s="90"/>
      <c r="Q1779" s="90"/>
      <c r="R1779" s="90"/>
      <c r="S1779" s="107" t="str">
        <f t="shared" si="78"/>
        <v>Open PDFIR FINALLY.IR 1574 (S19.ARCH.23-07)(12-00)</v>
      </c>
    </row>
    <row r="1780" spans="1:19" ht="80.099999999999994" hidden="1" customHeight="1" x14ac:dyDescent="0.3">
      <c r="A1780" s="450">
        <f t="shared" si="79"/>
        <v>1775</v>
      </c>
      <c r="B1780" s="451" t="s">
        <v>8697</v>
      </c>
      <c r="D1780" s="108" t="s">
        <v>4383</v>
      </c>
      <c r="E1780" s="108" t="s">
        <v>1545</v>
      </c>
      <c r="F1780" s="429" t="s">
        <v>8699</v>
      </c>
      <c r="G1780" s="90" t="s">
        <v>195</v>
      </c>
      <c r="H1780" s="98">
        <v>45496</v>
      </c>
      <c r="I1780" s="98">
        <v>45500</v>
      </c>
      <c r="J1780" s="98" t="s">
        <v>1671</v>
      </c>
      <c r="K1780" s="206"/>
      <c r="L1780" s="206"/>
      <c r="M1780" s="206"/>
      <c r="N1780" s="90"/>
      <c r="O1780" s="90"/>
      <c r="P1780" s="90"/>
      <c r="Q1780" s="90"/>
      <c r="R1780" s="90"/>
      <c r="S1780" s="107" t="str">
        <f t="shared" si="78"/>
        <v>Open PDFIR FINALLY.IR 1635 (S19.SU.23-07)(12-00)</v>
      </c>
    </row>
    <row r="1781" spans="1:19" ht="80.099999999999994" hidden="1" customHeight="1" x14ac:dyDescent="0.3">
      <c r="A1781" s="450">
        <f t="shared" si="79"/>
        <v>1776</v>
      </c>
      <c r="B1781" s="451" t="s">
        <v>8566</v>
      </c>
      <c r="D1781" s="108" t="s">
        <v>2735</v>
      </c>
      <c r="E1781" s="108" t="s">
        <v>5106</v>
      </c>
      <c r="F1781" s="429" t="s">
        <v>8569</v>
      </c>
      <c r="G1781" s="90" t="s">
        <v>195</v>
      </c>
      <c r="H1781" s="98">
        <v>45496</v>
      </c>
      <c r="I1781" s="98">
        <v>45497</v>
      </c>
      <c r="J1781" s="98" t="s">
        <v>25</v>
      </c>
      <c r="K1781" s="206"/>
      <c r="L1781" s="206"/>
      <c r="M1781" s="206"/>
      <c r="N1781" s="90"/>
      <c r="O1781" s="90"/>
      <c r="P1781" s="90"/>
      <c r="Q1781" s="90"/>
      <c r="R1781" s="90"/>
      <c r="S1781" s="107" t="str">
        <f t="shared" si="78"/>
        <v>Open PDFIR FINALLY.IR 1575 (S19.ARCH.23-07)(12-00)</v>
      </c>
    </row>
    <row r="1782" spans="1:19" ht="80.099999999999994" hidden="1" customHeight="1" x14ac:dyDescent="0.3">
      <c r="A1782" s="450">
        <f t="shared" si="79"/>
        <v>1777</v>
      </c>
      <c r="B1782" s="451" t="s">
        <v>8563</v>
      </c>
      <c r="D1782" s="108" t="s">
        <v>1634</v>
      </c>
      <c r="E1782" s="108" t="s">
        <v>1545</v>
      </c>
      <c r="F1782" s="429" t="s">
        <v>8584</v>
      </c>
      <c r="G1782" s="90" t="s">
        <v>195</v>
      </c>
      <c r="H1782" s="98">
        <v>45496</v>
      </c>
      <c r="I1782" s="98">
        <v>45497</v>
      </c>
      <c r="J1782" s="98" t="s">
        <v>62</v>
      </c>
      <c r="K1782" s="206"/>
      <c r="L1782" s="206"/>
      <c r="M1782" s="206"/>
      <c r="N1782" s="90"/>
      <c r="O1782" s="90"/>
      <c r="P1782" s="90"/>
      <c r="Q1782" s="90"/>
      <c r="R1782" s="90"/>
      <c r="S1782" s="107" t="str">
        <f t="shared" si="78"/>
        <v>Open PDFIR FINALLY.IR 1572 (S19.CI.23-07)(12-00)</v>
      </c>
    </row>
    <row r="1783" spans="1:19" ht="80.099999999999994" hidden="1" customHeight="1" x14ac:dyDescent="0.3">
      <c r="A1783" s="450">
        <f t="shared" si="79"/>
        <v>1778</v>
      </c>
      <c r="B1783" s="451" t="s">
        <v>8556</v>
      </c>
      <c r="D1783" s="108" t="s">
        <v>1634</v>
      </c>
      <c r="E1783" s="108" t="s">
        <v>1545</v>
      </c>
      <c r="F1783" s="429" t="s">
        <v>8557</v>
      </c>
      <c r="G1783" s="90" t="s">
        <v>195</v>
      </c>
      <c r="H1783" s="98">
        <v>45496</v>
      </c>
      <c r="I1783" s="98">
        <v>45496</v>
      </c>
      <c r="J1783" s="98" t="s">
        <v>62</v>
      </c>
      <c r="K1783" s="206"/>
      <c r="L1783" s="206"/>
      <c r="M1783" s="206"/>
      <c r="N1783" s="90"/>
      <c r="O1783" s="90"/>
      <c r="P1783" s="90"/>
      <c r="Q1783" s="90"/>
      <c r="R1783" s="90"/>
      <c r="S1783" s="107" t="str">
        <f t="shared" si="78"/>
        <v>Open PDFIR FINALLY.IR 1570 (S19.CI.23-07)(12-00)</v>
      </c>
    </row>
    <row r="1784" spans="1:19" ht="80.099999999999994" hidden="1" customHeight="1" x14ac:dyDescent="0.3">
      <c r="A1784" s="450">
        <f t="shared" si="79"/>
        <v>1779</v>
      </c>
      <c r="B1784" s="451" t="s">
        <v>8655</v>
      </c>
      <c r="D1784" s="108" t="s">
        <v>3746</v>
      </c>
      <c r="E1784" s="108" t="s">
        <v>5106</v>
      </c>
      <c r="F1784" s="429" t="s">
        <v>8625</v>
      </c>
      <c r="G1784" s="90" t="s">
        <v>195</v>
      </c>
      <c r="H1784" s="98">
        <v>45496</v>
      </c>
      <c r="I1784" s="98">
        <v>45496</v>
      </c>
      <c r="J1784" s="98" t="s">
        <v>1671</v>
      </c>
      <c r="K1784" s="206"/>
      <c r="L1784" s="206"/>
      <c r="M1784" s="206"/>
      <c r="N1784" s="90"/>
      <c r="O1784" s="90"/>
      <c r="P1784" s="90"/>
      <c r="Q1784" s="90"/>
      <c r="R1784" s="90"/>
      <c r="S1784" s="107" t="str">
        <f t="shared" si="78"/>
        <v>Open PDFIR FINALLY.IR 26 (S19.MECH.23-07)(12-00)</v>
      </c>
    </row>
    <row r="1785" spans="1:19" ht="80.099999999999994" hidden="1" customHeight="1" x14ac:dyDescent="0.3">
      <c r="A1785" s="450">
        <f t="shared" si="79"/>
        <v>1780</v>
      </c>
      <c r="B1785" s="451" t="s">
        <v>8654</v>
      </c>
      <c r="D1785" s="108" t="s">
        <v>3746</v>
      </c>
      <c r="E1785" s="108" t="s">
        <v>5106</v>
      </c>
      <c r="F1785" s="429" t="s">
        <v>8626</v>
      </c>
      <c r="G1785" s="90" t="s">
        <v>195</v>
      </c>
      <c r="H1785" s="98">
        <v>45496</v>
      </c>
      <c r="I1785" s="98">
        <v>45496</v>
      </c>
      <c r="J1785" s="98" t="s">
        <v>1671</v>
      </c>
      <c r="K1785" s="206"/>
      <c r="L1785" s="206"/>
      <c r="M1785" s="206"/>
      <c r="N1785" s="90"/>
      <c r="O1785" s="90"/>
      <c r="P1785" s="90"/>
      <c r="Q1785" s="90"/>
      <c r="R1785" s="90"/>
      <c r="S1785" s="107" t="str">
        <f t="shared" si="78"/>
        <v>Open PDFIR FINALLY.IR 25 (S19.MECH.23-07)(12-00)</v>
      </c>
    </row>
    <row r="1786" spans="1:19" ht="80.099999999999994" hidden="1" customHeight="1" x14ac:dyDescent="0.3">
      <c r="A1786" s="450">
        <f t="shared" si="79"/>
        <v>1781</v>
      </c>
      <c r="B1786" s="451" t="s">
        <v>9175</v>
      </c>
      <c r="D1786" s="108" t="s">
        <v>4383</v>
      </c>
      <c r="E1786" s="108" t="s">
        <v>1545</v>
      </c>
      <c r="F1786" s="429" t="s">
        <v>9202</v>
      </c>
      <c r="G1786" s="90" t="s">
        <v>195</v>
      </c>
      <c r="H1786" s="106">
        <v>45498</v>
      </c>
      <c r="I1786" s="106">
        <v>45498</v>
      </c>
      <c r="J1786" s="98" t="s">
        <v>62</v>
      </c>
      <c r="K1786" s="288"/>
      <c r="L1786" s="288"/>
      <c r="M1786" s="208"/>
      <c r="N1786" s="194"/>
      <c r="O1786" s="194"/>
      <c r="P1786" s="194"/>
      <c r="Q1786" s="194"/>
      <c r="R1786" s="194"/>
      <c r="S1786" s="107" t="str">
        <f t="shared" si="78"/>
        <v>Open PDFIR FINALLY.IR 1735 (S19.SU.25-07)(12-00)</v>
      </c>
    </row>
    <row r="1787" spans="1:19" ht="80.099999999999994" hidden="1" customHeight="1" x14ac:dyDescent="0.3">
      <c r="A1787" s="450">
        <f t="shared" si="79"/>
        <v>1782</v>
      </c>
      <c r="B1787" s="451" t="s">
        <v>8583</v>
      </c>
      <c r="D1787" s="108" t="s">
        <v>2735</v>
      </c>
      <c r="E1787" s="108" t="s">
        <v>5106</v>
      </c>
      <c r="F1787" s="429" t="s">
        <v>8582</v>
      </c>
      <c r="G1787" s="90" t="s">
        <v>195</v>
      </c>
      <c r="H1787" s="98">
        <v>45498</v>
      </c>
      <c r="I1787" s="98">
        <v>45498</v>
      </c>
      <c r="J1787" s="98" t="s">
        <v>1671</v>
      </c>
      <c r="K1787" s="206"/>
      <c r="L1787" s="206"/>
      <c r="M1787" s="206"/>
      <c r="N1787" s="90"/>
      <c r="O1787" s="90"/>
      <c r="P1787" s="90"/>
      <c r="Q1787" s="90"/>
      <c r="R1787" s="90"/>
      <c r="S1787" s="107" t="str">
        <f t="shared" si="78"/>
        <v>Open PDFIR FINALLY.IR 1580 (S19.ARCH.25-07)(12-00)</v>
      </c>
    </row>
    <row r="1788" spans="1:19" ht="80.099999999999994" hidden="1" customHeight="1" x14ac:dyDescent="0.3">
      <c r="A1788" s="450">
        <f t="shared" si="79"/>
        <v>1783</v>
      </c>
      <c r="B1788" s="451" t="s">
        <v>8588</v>
      </c>
      <c r="D1788" s="108" t="s">
        <v>4383</v>
      </c>
      <c r="E1788" s="108" t="s">
        <v>5106</v>
      </c>
      <c r="F1788" s="429" t="s">
        <v>8587</v>
      </c>
      <c r="G1788" s="90" t="s">
        <v>195</v>
      </c>
      <c r="H1788" s="98">
        <v>45498</v>
      </c>
      <c r="I1788" s="98">
        <v>45498</v>
      </c>
      <c r="J1788" s="98" t="s">
        <v>1671</v>
      </c>
      <c r="K1788" s="475" t="s">
        <v>195</v>
      </c>
      <c r="L1788" s="489">
        <v>45585</v>
      </c>
      <c r="M1788" s="489">
        <v>45585</v>
      </c>
      <c r="N1788" s="491" t="s">
        <v>1671</v>
      </c>
      <c r="O1788" s="90"/>
      <c r="P1788" s="90"/>
      <c r="Q1788" s="90"/>
      <c r="R1788" s="90"/>
      <c r="S1788" s="107" t="str">
        <f t="shared" si="78"/>
        <v>Open PDFIR FINALLY.IR 1583 (S19.SU.25-07)(12-00)</v>
      </c>
    </row>
    <row r="1789" spans="1:19" ht="80.099999999999994" hidden="1" customHeight="1" x14ac:dyDescent="0.3">
      <c r="A1789" s="450">
        <f t="shared" si="79"/>
        <v>1784</v>
      </c>
      <c r="B1789" s="451" t="s">
        <v>8595</v>
      </c>
      <c r="D1789" s="108" t="s">
        <v>4383</v>
      </c>
      <c r="E1789" s="108" t="s">
        <v>5106</v>
      </c>
      <c r="F1789" s="429" t="s">
        <v>8594</v>
      </c>
      <c r="G1789" s="90" t="s">
        <v>195</v>
      </c>
      <c r="H1789" s="98">
        <v>45498</v>
      </c>
      <c r="I1789" s="98">
        <v>45498</v>
      </c>
      <c r="J1789" s="98" t="s">
        <v>25</v>
      </c>
      <c r="K1789" s="206"/>
      <c r="L1789" s="206"/>
      <c r="M1789" s="206"/>
      <c r="N1789" s="90"/>
      <c r="O1789" s="90"/>
      <c r="P1789" s="90"/>
      <c r="Q1789" s="90"/>
      <c r="R1789" s="90"/>
      <c r="S1789" s="107" t="str">
        <f t="shared" si="78"/>
        <v>Open PDFIR FINALLY.IR 1584 (S19.SU.25-07)(12-00)</v>
      </c>
    </row>
    <row r="1790" spans="1:19" ht="80.099999999999994" hidden="1" customHeight="1" x14ac:dyDescent="0.3">
      <c r="A1790" s="450">
        <f t="shared" si="79"/>
        <v>1785</v>
      </c>
      <c r="B1790" s="451" t="s">
        <v>9104</v>
      </c>
      <c r="D1790" s="108" t="s">
        <v>1634</v>
      </c>
      <c r="E1790" s="108" t="s">
        <v>5106</v>
      </c>
      <c r="F1790" s="429" t="s">
        <v>8586</v>
      </c>
      <c r="G1790" s="90" t="s">
        <v>195</v>
      </c>
      <c r="H1790" s="98">
        <v>45498</v>
      </c>
      <c r="I1790" s="98">
        <v>45498</v>
      </c>
      <c r="J1790" s="98" t="s">
        <v>1671</v>
      </c>
      <c r="K1790" s="475" t="s">
        <v>195</v>
      </c>
      <c r="L1790" s="489">
        <v>45585</v>
      </c>
      <c r="M1790" s="489">
        <v>45585</v>
      </c>
      <c r="N1790" s="491" t="s">
        <v>1671</v>
      </c>
      <c r="O1790" s="90"/>
      <c r="P1790" s="90"/>
      <c r="Q1790" s="90"/>
      <c r="R1790" s="90"/>
      <c r="S1790" s="107" t="str">
        <f t="shared" si="78"/>
        <v>Open PDFIR FINALLY.IR 1581 (S19.CI.25-07)(12-00)</v>
      </c>
    </row>
    <row r="1791" spans="1:19" ht="80.099999999999994" customHeight="1" x14ac:dyDescent="0.3">
      <c r="A1791" s="450">
        <f t="shared" si="79"/>
        <v>1786</v>
      </c>
      <c r="B1791" s="451" t="s">
        <v>8710</v>
      </c>
      <c r="D1791" s="108" t="s">
        <v>1140</v>
      </c>
      <c r="E1791" s="108" t="s">
        <v>5106</v>
      </c>
      <c r="F1791" s="429" t="s">
        <v>8711</v>
      </c>
      <c r="G1791" s="90" t="s">
        <v>195</v>
      </c>
      <c r="H1791" s="98">
        <v>45498</v>
      </c>
      <c r="I1791" s="98">
        <v>45502</v>
      </c>
      <c r="J1791" s="98" t="s">
        <v>1671</v>
      </c>
      <c r="K1791" s="206"/>
      <c r="L1791" s="206"/>
      <c r="M1791" s="206"/>
      <c r="N1791" s="90"/>
      <c r="O1791" s="90"/>
      <c r="P1791" s="90"/>
      <c r="Q1791" s="90"/>
      <c r="R1791" s="90"/>
      <c r="S1791" s="107" t="str">
        <f t="shared" si="78"/>
        <v>Open PDFIR FINALLY.IR 150 (S19.ELE.25-07)(10-00)</v>
      </c>
    </row>
    <row r="1792" spans="1:19" ht="80.099999999999994" hidden="1" customHeight="1" x14ac:dyDescent="0.3">
      <c r="A1792" s="450">
        <f t="shared" si="79"/>
        <v>1787</v>
      </c>
      <c r="B1792" s="451" t="s">
        <v>9105</v>
      </c>
      <c r="D1792" s="108" t="s">
        <v>1634</v>
      </c>
      <c r="E1792" s="108" t="s">
        <v>5106</v>
      </c>
      <c r="F1792" s="429" t="s">
        <v>8585</v>
      </c>
      <c r="G1792" s="90" t="s">
        <v>195</v>
      </c>
      <c r="H1792" s="98">
        <v>45498</v>
      </c>
      <c r="I1792" s="98">
        <v>45498</v>
      </c>
      <c r="J1792" s="98" t="s">
        <v>1671</v>
      </c>
      <c r="K1792" s="475" t="s">
        <v>195</v>
      </c>
      <c r="L1792" s="489">
        <v>45585</v>
      </c>
      <c r="M1792" s="489">
        <v>45585</v>
      </c>
      <c r="N1792" s="491" t="s">
        <v>1671</v>
      </c>
      <c r="O1792" s="90"/>
      <c r="P1792" s="90"/>
      <c r="Q1792" s="90"/>
      <c r="R1792" s="90"/>
      <c r="S1792" s="107" t="str">
        <f t="shared" si="78"/>
        <v>Open PDFIR FINALLY.IR 1582 (S19.CI.24-07)(12-00)</v>
      </c>
    </row>
    <row r="1793" spans="1:19" ht="80.099999999999994" hidden="1" customHeight="1" x14ac:dyDescent="0.3">
      <c r="A1793" s="450">
        <f t="shared" si="79"/>
        <v>1788</v>
      </c>
      <c r="B1793" s="451" t="s">
        <v>8644</v>
      </c>
      <c r="D1793" s="108" t="s">
        <v>2735</v>
      </c>
      <c r="E1793" s="108" t="s">
        <v>1545</v>
      </c>
      <c r="F1793" s="429" t="s">
        <v>8701</v>
      </c>
      <c r="G1793" s="90" t="s">
        <v>195</v>
      </c>
      <c r="H1793" s="98">
        <v>45500</v>
      </c>
      <c r="I1793" s="98">
        <v>45500</v>
      </c>
      <c r="J1793" s="98" t="s">
        <v>62</v>
      </c>
      <c r="K1793" s="206"/>
      <c r="L1793" s="206"/>
      <c r="M1793" s="206"/>
      <c r="N1793" s="90"/>
      <c r="O1793" s="90"/>
      <c r="P1793" s="90"/>
      <c r="Q1793" s="90"/>
      <c r="R1793" s="90"/>
      <c r="S1793" s="107" t="str">
        <f t="shared" si="78"/>
        <v>Open PDFIR FINALLY.IR 1606 (S19.ARCH.27-07)(12-00)</v>
      </c>
    </row>
    <row r="1794" spans="1:19" ht="80.099999999999994" hidden="1" customHeight="1" x14ac:dyDescent="0.3">
      <c r="A1794" s="450">
        <f t="shared" si="79"/>
        <v>1789</v>
      </c>
      <c r="B1794" s="451" t="s">
        <v>8643</v>
      </c>
      <c r="D1794" s="108" t="s">
        <v>2735</v>
      </c>
      <c r="E1794" s="108" t="s">
        <v>1545</v>
      </c>
      <c r="F1794" s="429" t="s">
        <v>8700</v>
      </c>
      <c r="G1794" s="90" t="s">
        <v>195</v>
      </c>
      <c r="H1794" s="98">
        <v>45500</v>
      </c>
      <c r="I1794" s="98">
        <v>45500</v>
      </c>
      <c r="J1794" s="98" t="s">
        <v>62</v>
      </c>
      <c r="K1794" s="206"/>
      <c r="L1794" s="206"/>
      <c r="M1794" s="206"/>
      <c r="N1794" s="90"/>
      <c r="O1794" s="90"/>
      <c r="P1794" s="90"/>
      <c r="Q1794" s="90"/>
      <c r="R1794" s="90"/>
      <c r="S1794" s="107" t="str">
        <f t="shared" si="78"/>
        <v>Open PDFIR FINALLY.IR 1605 (S19.ARCH.27-07)(12-00)</v>
      </c>
    </row>
    <row r="1795" spans="1:19" ht="80.099999999999994" hidden="1" customHeight="1" x14ac:dyDescent="0.3">
      <c r="A1795" s="450">
        <f t="shared" si="79"/>
        <v>1790</v>
      </c>
      <c r="B1795" s="451" t="s">
        <v>8645</v>
      </c>
      <c r="D1795" s="108" t="s">
        <v>2735</v>
      </c>
      <c r="E1795" s="108" t="s">
        <v>1545</v>
      </c>
      <c r="F1795" s="429" t="s">
        <v>8702</v>
      </c>
      <c r="G1795" s="90" t="s">
        <v>195</v>
      </c>
      <c r="H1795" s="98">
        <v>45500</v>
      </c>
      <c r="I1795" s="98">
        <v>45500</v>
      </c>
      <c r="J1795" s="98" t="s">
        <v>62</v>
      </c>
      <c r="K1795" s="206"/>
      <c r="L1795" s="206"/>
      <c r="M1795" s="206"/>
      <c r="N1795" s="90"/>
      <c r="O1795" s="90"/>
      <c r="P1795" s="90"/>
      <c r="Q1795" s="90"/>
      <c r="R1795" s="90"/>
      <c r="S1795" s="107" t="str">
        <f t="shared" si="78"/>
        <v>Open PDFIR FINALLY.IR 1609 (S19.ARCH.27-07)(12-00)</v>
      </c>
    </row>
    <row r="1796" spans="1:19" ht="80.099999999999994" hidden="1" customHeight="1" x14ac:dyDescent="0.3">
      <c r="A1796" s="450">
        <f t="shared" si="79"/>
        <v>1791</v>
      </c>
      <c r="B1796" s="451" t="s">
        <v>8646</v>
      </c>
      <c r="D1796" s="108" t="s">
        <v>2735</v>
      </c>
      <c r="E1796" s="108" t="s">
        <v>1545</v>
      </c>
      <c r="F1796" s="429" t="s">
        <v>8703</v>
      </c>
      <c r="G1796" s="90" t="s">
        <v>195</v>
      </c>
      <c r="H1796" s="98">
        <v>45500</v>
      </c>
      <c r="I1796" s="98">
        <v>45500</v>
      </c>
      <c r="J1796" s="98" t="s">
        <v>62</v>
      </c>
      <c r="K1796" s="206"/>
      <c r="L1796" s="206"/>
      <c r="M1796" s="206"/>
      <c r="N1796" s="90"/>
      <c r="O1796" s="90"/>
      <c r="P1796" s="90"/>
      <c r="Q1796" s="90"/>
      <c r="R1796" s="90"/>
      <c r="S1796" s="107" t="str">
        <f t="shared" si="78"/>
        <v>Open PDFIR FINALLY.IR 1610 (S19.ARCH.27-07)(12-00)</v>
      </c>
    </row>
    <row r="1797" spans="1:19" ht="80.099999999999994" hidden="1" customHeight="1" x14ac:dyDescent="0.3">
      <c r="A1797" s="450">
        <f t="shared" si="79"/>
        <v>1792</v>
      </c>
      <c r="B1797" s="451" t="s">
        <v>8633</v>
      </c>
      <c r="D1797" s="108" t="s">
        <v>2735</v>
      </c>
      <c r="E1797" s="108" t="s">
        <v>1545</v>
      </c>
      <c r="F1797" s="429" t="s">
        <v>8634</v>
      </c>
      <c r="G1797" s="90" t="s">
        <v>195</v>
      </c>
      <c r="H1797" s="98">
        <v>45500</v>
      </c>
      <c r="I1797" s="98">
        <v>45501</v>
      </c>
      <c r="J1797" s="98" t="s">
        <v>1671</v>
      </c>
      <c r="K1797" s="206"/>
      <c r="L1797" s="206"/>
      <c r="M1797" s="206"/>
      <c r="N1797" s="90"/>
      <c r="O1797" s="90"/>
      <c r="P1797" s="90"/>
      <c r="Q1797" s="90"/>
      <c r="R1797" s="90"/>
      <c r="S1797" s="107" t="str">
        <f t="shared" si="78"/>
        <v>Open PDFIR FINALLY.IR 1600 (S19.ARCH.27-07)(12-00)</v>
      </c>
    </row>
    <row r="1798" spans="1:19" ht="80.099999999999994" hidden="1" customHeight="1" x14ac:dyDescent="0.3">
      <c r="A1798" s="450">
        <f t="shared" si="79"/>
        <v>1793</v>
      </c>
      <c r="B1798" s="451" t="s">
        <v>8639</v>
      </c>
      <c r="D1798" s="108" t="s">
        <v>2735</v>
      </c>
      <c r="E1798" s="108" t="s">
        <v>1545</v>
      </c>
      <c r="F1798" s="429" t="s">
        <v>8640</v>
      </c>
      <c r="G1798" s="90" t="s">
        <v>195</v>
      </c>
      <c r="H1798" s="98">
        <v>45500</v>
      </c>
      <c r="I1798" s="98">
        <v>45501</v>
      </c>
      <c r="J1798" s="98" t="s">
        <v>1671</v>
      </c>
      <c r="K1798" s="206"/>
      <c r="L1798" s="206"/>
      <c r="M1798" s="206"/>
      <c r="N1798" s="90"/>
      <c r="O1798" s="90"/>
      <c r="P1798" s="90"/>
      <c r="Q1798" s="90"/>
      <c r="R1798" s="90"/>
      <c r="S1798" s="107" t="str">
        <f t="shared" ref="S1798:S1861" si="80">IF(B1798&gt;0,HYPERLINK(CONCATENATE("PDFIR FINALLY/",B1798,".pdf"),CONCATENATE("Open PDFIR FINALLY.",B1798)),"")</f>
        <v>Open PDFIR FINALLY.IR 1603 (S19.ARCH.27-07)(12-00)</v>
      </c>
    </row>
    <row r="1799" spans="1:19" ht="80.099999999999994" hidden="1" customHeight="1" x14ac:dyDescent="0.3">
      <c r="A1799" s="450">
        <f t="shared" si="79"/>
        <v>1794</v>
      </c>
      <c r="B1799" s="451" t="s">
        <v>8635</v>
      </c>
      <c r="D1799" s="108" t="s">
        <v>2735</v>
      </c>
      <c r="E1799" s="108" t="s">
        <v>1545</v>
      </c>
      <c r="F1799" s="429" t="s">
        <v>8636</v>
      </c>
      <c r="G1799" s="90" t="s">
        <v>195</v>
      </c>
      <c r="H1799" s="98">
        <v>45500</v>
      </c>
      <c r="I1799" s="98">
        <v>45500</v>
      </c>
      <c r="J1799" s="98" t="s">
        <v>1671</v>
      </c>
      <c r="K1799" s="206"/>
      <c r="L1799" s="206"/>
      <c r="M1799" s="206"/>
      <c r="N1799" s="90"/>
      <c r="O1799" s="90"/>
      <c r="P1799" s="90"/>
      <c r="Q1799" s="90"/>
      <c r="R1799" s="90"/>
      <c r="S1799" s="107" t="str">
        <f t="shared" si="80"/>
        <v>Open PDFIR FINALLY.IR 1601 (S19.ARCH.27-07)(12-00)</v>
      </c>
    </row>
    <row r="1800" spans="1:19" ht="80.099999999999994" hidden="1" customHeight="1" x14ac:dyDescent="0.3">
      <c r="A1800" s="450">
        <f t="shared" si="79"/>
        <v>1795</v>
      </c>
      <c r="B1800" s="451" t="s">
        <v>8637</v>
      </c>
      <c r="D1800" s="108" t="s">
        <v>2735</v>
      </c>
      <c r="E1800" s="108" t="s">
        <v>1545</v>
      </c>
      <c r="F1800" s="429" t="s">
        <v>8638</v>
      </c>
      <c r="G1800" s="90" t="s">
        <v>195</v>
      </c>
      <c r="H1800" s="98">
        <v>45500</v>
      </c>
      <c r="I1800" s="98">
        <v>45500</v>
      </c>
      <c r="J1800" s="98" t="s">
        <v>1671</v>
      </c>
      <c r="K1800" s="206"/>
      <c r="L1800" s="206"/>
      <c r="M1800" s="206"/>
      <c r="N1800" s="90"/>
      <c r="O1800" s="90"/>
      <c r="P1800" s="90"/>
      <c r="Q1800" s="90"/>
      <c r="R1800" s="90"/>
      <c r="S1800" s="107" t="str">
        <f t="shared" si="80"/>
        <v>Open PDFIR FINALLY.IR 1602 (S19.ARCH.27-07)(12-00)</v>
      </c>
    </row>
    <row r="1801" spans="1:19" ht="80.099999999999994" hidden="1" customHeight="1" x14ac:dyDescent="0.3">
      <c r="A1801" s="450">
        <f t="shared" si="79"/>
        <v>1796</v>
      </c>
      <c r="B1801" s="451" t="s">
        <v>8623</v>
      </c>
      <c r="D1801" s="108" t="s">
        <v>2735</v>
      </c>
      <c r="E1801" s="108" t="s">
        <v>1545</v>
      </c>
      <c r="F1801" s="429" t="s">
        <v>8624</v>
      </c>
      <c r="G1801" s="90" t="s">
        <v>195</v>
      </c>
      <c r="H1801" s="98">
        <v>45500</v>
      </c>
      <c r="I1801" s="98">
        <v>45500</v>
      </c>
      <c r="J1801" s="98" t="s">
        <v>1671</v>
      </c>
      <c r="K1801" s="206"/>
      <c r="L1801" s="206"/>
      <c r="M1801" s="206"/>
      <c r="N1801" s="90"/>
      <c r="O1801" s="90"/>
      <c r="P1801" s="90"/>
      <c r="Q1801" s="90"/>
      <c r="R1801" s="90"/>
      <c r="S1801" s="107" t="str">
        <f t="shared" si="80"/>
        <v>Open PDFIR FINALLY.IR 1597 (S19.ARCH.27-07)(12-00)</v>
      </c>
    </row>
    <row r="1802" spans="1:19" ht="80.099999999999994" hidden="1" customHeight="1" x14ac:dyDescent="0.3">
      <c r="A1802" s="450">
        <f t="shared" si="79"/>
        <v>1797</v>
      </c>
      <c r="B1802" s="451" t="s">
        <v>8621</v>
      </c>
      <c r="D1802" s="108" t="s">
        <v>2735</v>
      </c>
      <c r="E1802" s="108" t="s">
        <v>1545</v>
      </c>
      <c r="F1802" s="429" t="s">
        <v>8622</v>
      </c>
      <c r="G1802" s="90" t="s">
        <v>195</v>
      </c>
      <c r="H1802" s="98">
        <v>45500</v>
      </c>
      <c r="I1802" s="98">
        <v>45500</v>
      </c>
      <c r="J1802" s="98" t="s">
        <v>1671</v>
      </c>
      <c r="K1802" s="206"/>
      <c r="L1802" s="206"/>
      <c r="M1802" s="206"/>
      <c r="N1802" s="90"/>
      <c r="O1802" s="90"/>
      <c r="P1802" s="90"/>
      <c r="Q1802" s="90"/>
      <c r="R1802" s="90"/>
      <c r="S1802" s="107" t="str">
        <f t="shared" si="80"/>
        <v>Open PDFIR FINALLY.IR 1596 (S19.ARCH.27-07)(12-00)</v>
      </c>
    </row>
    <row r="1803" spans="1:19" ht="80.099999999999994" hidden="1" customHeight="1" x14ac:dyDescent="0.3">
      <c r="A1803" s="450">
        <f t="shared" si="79"/>
        <v>1798</v>
      </c>
      <c r="B1803" s="451" t="s">
        <v>8629</v>
      </c>
      <c r="D1803" s="108" t="s">
        <v>2735</v>
      </c>
      <c r="E1803" s="108" t="s">
        <v>1545</v>
      </c>
      <c r="F1803" s="429" t="s">
        <v>8630</v>
      </c>
      <c r="G1803" s="90" t="s">
        <v>195</v>
      </c>
      <c r="H1803" s="98">
        <v>45500</v>
      </c>
      <c r="I1803" s="98">
        <v>45501</v>
      </c>
      <c r="J1803" s="98" t="s">
        <v>1671</v>
      </c>
      <c r="K1803" s="206"/>
      <c r="L1803" s="206"/>
      <c r="M1803" s="206"/>
      <c r="N1803" s="90"/>
      <c r="O1803" s="90"/>
      <c r="P1803" s="90"/>
      <c r="Q1803" s="90"/>
      <c r="R1803" s="90"/>
      <c r="S1803" s="107" t="str">
        <f t="shared" si="80"/>
        <v>Open PDFIR FINALLY.IR 1598 (S19.ARCH.27-07)(12-00)</v>
      </c>
    </row>
    <row r="1804" spans="1:19" ht="80.099999999999994" hidden="1" customHeight="1" x14ac:dyDescent="0.3">
      <c r="A1804" s="450">
        <f t="shared" si="79"/>
        <v>1799</v>
      </c>
      <c r="B1804" s="451" t="s">
        <v>8647</v>
      </c>
      <c r="D1804" s="108" t="s">
        <v>2735</v>
      </c>
      <c r="E1804" s="108" t="s">
        <v>1545</v>
      </c>
      <c r="F1804" s="429" t="s">
        <v>8704</v>
      </c>
      <c r="G1804" s="90" t="s">
        <v>195</v>
      </c>
      <c r="H1804" s="98">
        <v>45500</v>
      </c>
      <c r="I1804" s="98">
        <v>45500</v>
      </c>
      <c r="J1804" s="98" t="s">
        <v>62</v>
      </c>
      <c r="K1804" s="206"/>
      <c r="L1804" s="206"/>
      <c r="M1804" s="206"/>
      <c r="N1804" s="90"/>
      <c r="O1804" s="90"/>
      <c r="P1804" s="90"/>
      <c r="Q1804" s="90"/>
      <c r="R1804" s="90"/>
      <c r="S1804" s="107" t="str">
        <f t="shared" si="80"/>
        <v>Open PDFIR FINALLY.IR 1611 (S19.ARCH.27-07)(12-00)</v>
      </c>
    </row>
    <row r="1805" spans="1:19" ht="80.099999999999994" hidden="1" customHeight="1" x14ac:dyDescent="0.3">
      <c r="A1805" s="450">
        <f t="shared" si="79"/>
        <v>1800</v>
      </c>
      <c r="B1805" s="451" t="s">
        <v>8648</v>
      </c>
      <c r="D1805" s="108" t="s">
        <v>2735</v>
      </c>
      <c r="E1805" s="108" t="s">
        <v>1545</v>
      </c>
      <c r="F1805" s="429" t="s">
        <v>8705</v>
      </c>
      <c r="G1805" s="90" t="s">
        <v>195</v>
      </c>
      <c r="H1805" s="98">
        <v>45500</v>
      </c>
      <c r="I1805" s="98">
        <v>45500</v>
      </c>
      <c r="J1805" s="98" t="s">
        <v>62</v>
      </c>
      <c r="K1805" s="206"/>
      <c r="L1805" s="206"/>
      <c r="M1805" s="206"/>
      <c r="N1805" s="90"/>
      <c r="O1805" s="90"/>
      <c r="P1805" s="90"/>
      <c r="Q1805" s="90"/>
      <c r="R1805" s="90"/>
      <c r="S1805" s="107" t="str">
        <f t="shared" si="80"/>
        <v>Open PDFIR FINALLY.IR 1612 (S19.ARCH.27-07)(12-00)</v>
      </c>
    </row>
    <row r="1806" spans="1:19" ht="80.099999999999994" hidden="1" customHeight="1" x14ac:dyDescent="0.3">
      <c r="A1806" s="450">
        <f t="shared" si="79"/>
        <v>1801</v>
      </c>
      <c r="B1806" s="451" t="s">
        <v>8596</v>
      </c>
      <c r="D1806" s="108" t="s">
        <v>2735</v>
      </c>
      <c r="E1806" s="108" t="s">
        <v>5106</v>
      </c>
      <c r="F1806" s="429" t="s">
        <v>8597</v>
      </c>
      <c r="G1806" s="90" t="s">
        <v>195</v>
      </c>
      <c r="H1806" s="98">
        <v>45500</v>
      </c>
      <c r="I1806" s="98">
        <v>45500</v>
      </c>
      <c r="J1806" s="98" t="s">
        <v>1671</v>
      </c>
      <c r="K1806" s="206"/>
      <c r="L1806" s="206"/>
      <c r="M1806" s="206"/>
      <c r="N1806" s="90"/>
      <c r="O1806" s="90"/>
      <c r="P1806" s="90"/>
      <c r="Q1806" s="90"/>
      <c r="R1806" s="90"/>
      <c r="S1806" s="107" t="str">
        <f t="shared" si="80"/>
        <v>Open PDFIR FINALLY.IR 1585 (S19.ARCH.27-07)(12-00)</v>
      </c>
    </row>
    <row r="1807" spans="1:19" ht="80.099999999999994" hidden="1" customHeight="1" x14ac:dyDescent="0.3">
      <c r="A1807" s="450">
        <f t="shared" si="79"/>
        <v>1802</v>
      </c>
      <c r="B1807" s="451" t="s">
        <v>8631</v>
      </c>
      <c r="D1807" s="108" t="s">
        <v>2735</v>
      </c>
      <c r="E1807" s="108" t="s">
        <v>1545</v>
      </c>
      <c r="F1807" s="429" t="s">
        <v>8632</v>
      </c>
      <c r="G1807" s="90" t="s">
        <v>195</v>
      </c>
      <c r="H1807" s="98">
        <v>45500</v>
      </c>
      <c r="I1807" s="98">
        <v>45501</v>
      </c>
      <c r="J1807" s="98" t="s">
        <v>1671</v>
      </c>
      <c r="K1807" s="206"/>
      <c r="L1807" s="206"/>
      <c r="M1807" s="206"/>
      <c r="N1807" s="90"/>
      <c r="O1807" s="90"/>
      <c r="P1807" s="90"/>
      <c r="Q1807" s="90"/>
      <c r="R1807" s="90"/>
      <c r="S1807" s="107" t="str">
        <f t="shared" si="80"/>
        <v>Open PDFIR FINALLY.IR 1599 (S19.ARCH.27-07)(12-00)</v>
      </c>
    </row>
    <row r="1808" spans="1:19" ht="80.099999999999994" hidden="1" customHeight="1" x14ac:dyDescent="0.3">
      <c r="A1808" s="450">
        <f t="shared" si="79"/>
        <v>1803</v>
      </c>
      <c r="B1808" s="451" t="s">
        <v>8641</v>
      </c>
      <c r="D1808" s="108" t="s">
        <v>2735</v>
      </c>
      <c r="E1808" s="108" t="s">
        <v>1545</v>
      </c>
      <c r="F1808" s="429" t="s">
        <v>8642</v>
      </c>
      <c r="G1808" s="90" t="s">
        <v>195</v>
      </c>
      <c r="H1808" s="98">
        <v>45500</v>
      </c>
      <c r="I1808" s="98">
        <v>45501</v>
      </c>
      <c r="J1808" s="98" t="s">
        <v>1671</v>
      </c>
      <c r="K1808" s="206"/>
      <c r="L1808" s="206"/>
      <c r="M1808" s="206"/>
      <c r="N1808" s="90"/>
      <c r="O1808" s="90"/>
      <c r="P1808" s="90"/>
      <c r="Q1808" s="90"/>
      <c r="R1808" s="90"/>
      <c r="S1808" s="107" t="str">
        <f t="shared" si="80"/>
        <v>Open PDFIR FINALLY.IR 1604 (S19.ARCH.27-07)(12-00)</v>
      </c>
    </row>
    <row r="1809" spans="1:19" ht="80.099999999999994" hidden="1" customHeight="1" x14ac:dyDescent="0.3">
      <c r="A1809" s="450">
        <f t="shared" si="79"/>
        <v>1804</v>
      </c>
      <c r="B1809" s="451" t="s">
        <v>10369</v>
      </c>
      <c r="D1809" s="108" t="s">
        <v>4383</v>
      </c>
      <c r="E1809" s="108" t="s">
        <v>1545</v>
      </c>
      <c r="F1809" s="429" t="s">
        <v>10370</v>
      </c>
      <c r="G1809" s="98" t="s">
        <v>195</v>
      </c>
      <c r="H1809" s="106">
        <v>45500</v>
      </c>
      <c r="I1809" s="98">
        <f>H1809</f>
        <v>45500</v>
      </c>
      <c r="J1809" s="98" t="s">
        <v>62</v>
      </c>
      <c r="K1809" s="288"/>
      <c r="L1809" s="288"/>
      <c r="M1809" s="208"/>
      <c r="N1809" s="194"/>
      <c r="O1809" s="194"/>
      <c r="P1809" s="194"/>
      <c r="Q1809" s="194"/>
      <c r="R1809" s="194"/>
      <c r="S1809" s="107" t="str">
        <f t="shared" si="80"/>
        <v>Open PDFIR FINALLY.IR 1992 (S19.SU.27-07)(12-00)</v>
      </c>
    </row>
    <row r="1810" spans="1:19" ht="80.099999999999994" customHeight="1" x14ac:dyDescent="0.3">
      <c r="A1810" s="450">
        <f t="shared" si="79"/>
        <v>1805</v>
      </c>
      <c r="B1810" s="451" t="s">
        <v>8714</v>
      </c>
      <c r="D1810" s="108" t="s">
        <v>1140</v>
      </c>
      <c r="E1810" s="108" t="s">
        <v>1545</v>
      </c>
      <c r="F1810" s="429" t="s">
        <v>8715</v>
      </c>
      <c r="G1810" s="90" t="s">
        <v>195</v>
      </c>
      <c r="H1810" s="98">
        <v>45500</v>
      </c>
      <c r="I1810" s="98">
        <v>45502</v>
      </c>
      <c r="J1810" s="98" t="s">
        <v>1671</v>
      </c>
      <c r="K1810" s="206"/>
      <c r="L1810" s="206"/>
      <c r="M1810" s="206"/>
      <c r="N1810" s="90"/>
      <c r="O1810" s="90"/>
      <c r="P1810" s="90"/>
      <c r="Q1810" s="90"/>
      <c r="R1810" s="90"/>
      <c r="S1810" s="107" t="str">
        <f t="shared" si="80"/>
        <v>Open PDFIR FINALLY.IR 151 (S19.ELE.27-07)(10-00)</v>
      </c>
    </row>
    <row r="1811" spans="1:19" ht="80.099999999999994" hidden="1" customHeight="1" x14ac:dyDescent="0.3">
      <c r="A1811" s="450">
        <f t="shared" si="79"/>
        <v>1806</v>
      </c>
      <c r="B1811" s="451" t="s">
        <v>8598</v>
      </c>
      <c r="D1811" s="108" t="s">
        <v>2735</v>
      </c>
      <c r="E1811" s="108" t="s">
        <v>5106</v>
      </c>
      <c r="F1811" s="429" t="s">
        <v>8599</v>
      </c>
      <c r="G1811" s="90" t="s">
        <v>195</v>
      </c>
      <c r="H1811" s="98">
        <v>45500</v>
      </c>
      <c r="I1811" s="98">
        <v>45500</v>
      </c>
      <c r="J1811" s="98" t="s">
        <v>1671</v>
      </c>
      <c r="K1811" s="206"/>
      <c r="L1811" s="206"/>
      <c r="M1811" s="206"/>
      <c r="N1811" s="90"/>
      <c r="O1811" s="90"/>
      <c r="P1811" s="90"/>
      <c r="Q1811" s="90"/>
      <c r="R1811" s="90"/>
      <c r="S1811" s="107" t="str">
        <f t="shared" si="80"/>
        <v>Open PDFIR FINALLY.IR 1586 (S19.ARCH.27-07)(12-00)</v>
      </c>
    </row>
    <row r="1812" spans="1:19" ht="80.099999999999994" hidden="1" customHeight="1" x14ac:dyDescent="0.3">
      <c r="A1812" s="450">
        <f t="shared" si="79"/>
        <v>1807</v>
      </c>
      <c r="B1812" s="451" t="s">
        <v>8651</v>
      </c>
      <c r="D1812" s="108" t="s">
        <v>76</v>
      </c>
      <c r="E1812" s="108" t="s">
        <v>1545</v>
      </c>
      <c r="F1812" s="429" t="s">
        <v>8652</v>
      </c>
      <c r="G1812" s="90" t="s">
        <v>195</v>
      </c>
      <c r="H1812" s="98">
        <v>45500</v>
      </c>
      <c r="I1812" s="98">
        <v>45500</v>
      </c>
      <c r="J1812" s="98" t="s">
        <v>62</v>
      </c>
      <c r="K1812" s="206"/>
      <c r="L1812" s="206"/>
      <c r="M1812" s="206"/>
      <c r="N1812" s="90"/>
      <c r="O1812" s="90"/>
      <c r="P1812" s="90"/>
      <c r="Q1812" s="90"/>
      <c r="R1812" s="90"/>
      <c r="S1812" s="107" t="str">
        <f t="shared" si="80"/>
        <v>Open PDFIR FINALLY.IR 1615 (S19.CI.27-07)(12-00)</v>
      </c>
    </row>
    <row r="1813" spans="1:19" ht="80.099999999999994" hidden="1" customHeight="1" x14ac:dyDescent="0.3">
      <c r="A1813" s="450">
        <f t="shared" si="79"/>
        <v>1808</v>
      </c>
      <c r="B1813" s="451" t="s">
        <v>8649</v>
      </c>
      <c r="D1813" s="108" t="s">
        <v>76</v>
      </c>
      <c r="E1813" s="108" t="s">
        <v>1545</v>
      </c>
      <c r="F1813" s="429" t="s">
        <v>8650</v>
      </c>
      <c r="G1813" s="90" t="s">
        <v>195</v>
      </c>
      <c r="H1813" s="98">
        <v>45500</v>
      </c>
      <c r="I1813" s="98">
        <v>45500</v>
      </c>
      <c r="J1813" s="98" t="s">
        <v>62</v>
      </c>
      <c r="K1813" s="206"/>
      <c r="L1813" s="206"/>
      <c r="M1813" s="206"/>
      <c r="N1813" s="90"/>
      <c r="O1813" s="90"/>
      <c r="P1813" s="90"/>
      <c r="Q1813" s="90"/>
      <c r="R1813" s="90"/>
      <c r="S1813" s="107" t="str">
        <f t="shared" si="80"/>
        <v>Open PDFIR FINALLY.IR 1614 (S19.CI.27-07)(12-00)</v>
      </c>
    </row>
    <row r="1814" spans="1:19" ht="80.099999999999994" hidden="1" customHeight="1" x14ac:dyDescent="0.3">
      <c r="A1814" s="450">
        <f t="shared" si="79"/>
        <v>1809</v>
      </c>
      <c r="B1814" s="451" t="s">
        <v>8619</v>
      </c>
      <c r="D1814" s="108" t="s">
        <v>1634</v>
      </c>
      <c r="E1814" s="108" t="s">
        <v>5106</v>
      </c>
      <c r="F1814" s="429" t="s">
        <v>8620</v>
      </c>
      <c r="G1814" s="90" t="s">
        <v>195</v>
      </c>
      <c r="H1814" s="98">
        <v>45500</v>
      </c>
      <c r="I1814" s="98">
        <v>45500</v>
      </c>
      <c r="J1814" s="98" t="s">
        <v>1671</v>
      </c>
      <c r="K1814" s="475" t="s">
        <v>195</v>
      </c>
      <c r="L1814" s="466">
        <v>45602</v>
      </c>
      <c r="M1814" s="466">
        <v>45602</v>
      </c>
      <c r="N1814" s="463" t="s">
        <v>62</v>
      </c>
      <c r="O1814" s="90"/>
      <c r="P1814" s="90"/>
      <c r="Q1814" s="90"/>
      <c r="R1814" s="90"/>
      <c r="S1814" s="107" t="str">
        <f t="shared" si="80"/>
        <v>Open PDFIR FINALLY.IR 1595 (S19.CI.27-07)(12-00)</v>
      </c>
    </row>
    <row r="1815" spans="1:19" ht="80.099999999999994" hidden="1" customHeight="1" x14ac:dyDescent="0.3">
      <c r="A1815" s="450">
        <f t="shared" ref="A1815:A1878" si="81">ROW()-ROW($A$5)</f>
        <v>1810</v>
      </c>
      <c r="B1815" s="451" t="s">
        <v>8663</v>
      </c>
      <c r="D1815" s="108" t="s">
        <v>2735</v>
      </c>
      <c r="E1815" s="108" t="s">
        <v>1545</v>
      </c>
      <c r="F1815" s="429" t="s">
        <v>8676</v>
      </c>
      <c r="G1815" s="90" t="s">
        <v>195</v>
      </c>
      <c r="H1815" s="98">
        <v>45501</v>
      </c>
      <c r="I1815" s="98">
        <v>45501</v>
      </c>
      <c r="J1815" s="98" t="s">
        <v>62</v>
      </c>
      <c r="K1815" s="206"/>
      <c r="L1815" s="206"/>
      <c r="M1815" s="206"/>
      <c r="N1815" s="90"/>
      <c r="O1815" s="90"/>
      <c r="P1815" s="90"/>
      <c r="Q1815" s="90"/>
      <c r="R1815" s="90"/>
      <c r="S1815" s="107" t="str">
        <f t="shared" si="80"/>
        <v>Open PDFIR FINALLY.IR 1619 (S19.ARCH.28-07)(12-00)</v>
      </c>
    </row>
    <row r="1816" spans="1:19" ht="80.099999999999994" hidden="1" customHeight="1" x14ac:dyDescent="0.3">
      <c r="A1816" s="450">
        <f t="shared" si="81"/>
        <v>1811</v>
      </c>
      <c r="B1816" s="451" t="s">
        <v>8660</v>
      </c>
      <c r="D1816" s="108" t="s">
        <v>2735</v>
      </c>
      <c r="E1816" s="108" t="s">
        <v>1545</v>
      </c>
      <c r="F1816" s="429" t="s">
        <v>8679</v>
      </c>
      <c r="G1816" s="90" t="s">
        <v>195</v>
      </c>
      <c r="H1816" s="98">
        <v>45501</v>
      </c>
      <c r="I1816" s="98">
        <v>45501</v>
      </c>
      <c r="J1816" s="98" t="s">
        <v>62</v>
      </c>
      <c r="K1816" s="206"/>
      <c r="L1816" s="206"/>
      <c r="M1816" s="206"/>
      <c r="N1816" s="90"/>
      <c r="O1816" s="90"/>
      <c r="P1816" s="90"/>
      <c r="Q1816" s="90"/>
      <c r="R1816" s="90"/>
      <c r="S1816" s="107" t="str">
        <f t="shared" si="80"/>
        <v>Open PDFIR FINALLY.IR 1616 (S19.ARCH.28-07)(12-00)</v>
      </c>
    </row>
    <row r="1817" spans="1:19" ht="80.099999999999994" hidden="1" customHeight="1" x14ac:dyDescent="0.3">
      <c r="A1817" s="450">
        <f t="shared" si="81"/>
        <v>1812</v>
      </c>
      <c r="B1817" s="451" t="s">
        <v>8666</v>
      </c>
      <c r="D1817" s="108" t="s">
        <v>2735</v>
      </c>
      <c r="E1817" s="108" t="s">
        <v>1545</v>
      </c>
      <c r="F1817" s="429" t="s">
        <v>8673</v>
      </c>
      <c r="G1817" s="90" t="s">
        <v>195</v>
      </c>
      <c r="H1817" s="98">
        <v>45501</v>
      </c>
      <c r="I1817" s="98">
        <v>45501</v>
      </c>
      <c r="J1817" s="98" t="s">
        <v>62</v>
      </c>
      <c r="K1817" s="206"/>
      <c r="L1817" s="206"/>
      <c r="M1817" s="206"/>
      <c r="N1817" s="90"/>
      <c r="O1817" s="90"/>
      <c r="P1817" s="90"/>
      <c r="Q1817" s="90"/>
      <c r="R1817" s="90"/>
      <c r="S1817" s="107" t="str">
        <f t="shared" si="80"/>
        <v>Open PDFIR FINALLY.IR 1622 (S19.ARCH.28-07)(12-00)</v>
      </c>
    </row>
    <row r="1818" spans="1:19" ht="80.099999999999994" hidden="1" customHeight="1" x14ac:dyDescent="0.3">
      <c r="A1818" s="450">
        <f t="shared" si="81"/>
        <v>1813</v>
      </c>
      <c r="B1818" s="451" t="s">
        <v>8661</v>
      </c>
      <c r="D1818" s="108" t="s">
        <v>2735</v>
      </c>
      <c r="E1818" s="108" t="s">
        <v>1545</v>
      </c>
      <c r="F1818" s="429" t="s">
        <v>8678</v>
      </c>
      <c r="G1818" s="90" t="s">
        <v>195</v>
      </c>
      <c r="H1818" s="98">
        <v>45501</v>
      </c>
      <c r="I1818" s="98">
        <v>45501</v>
      </c>
      <c r="J1818" s="98" t="s">
        <v>62</v>
      </c>
      <c r="K1818" s="206"/>
      <c r="L1818" s="206"/>
      <c r="M1818" s="206"/>
      <c r="N1818" s="90"/>
      <c r="O1818" s="90"/>
      <c r="P1818" s="90"/>
      <c r="Q1818" s="90"/>
      <c r="R1818" s="90"/>
      <c r="S1818" s="107" t="str">
        <f t="shared" si="80"/>
        <v>Open PDFIR FINALLY.IR 1617 (S19.ARCH.28-07)(12-00)</v>
      </c>
    </row>
    <row r="1819" spans="1:19" ht="80.099999999999994" hidden="1" customHeight="1" x14ac:dyDescent="0.3">
      <c r="A1819" s="450">
        <f t="shared" si="81"/>
        <v>1814</v>
      </c>
      <c r="B1819" s="451" t="s">
        <v>8667</v>
      </c>
      <c r="D1819" s="108" t="s">
        <v>2735</v>
      </c>
      <c r="E1819" s="108" t="s">
        <v>1545</v>
      </c>
      <c r="F1819" s="429" t="s">
        <v>8672</v>
      </c>
      <c r="G1819" s="90" t="s">
        <v>195</v>
      </c>
      <c r="H1819" s="98">
        <v>45501</v>
      </c>
      <c r="I1819" s="98">
        <v>45501</v>
      </c>
      <c r="J1819" s="98" t="s">
        <v>62</v>
      </c>
      <c r="K1819" s="206"/>
      <c r="L1819" s="206"/>
      <c r="M1819" s="206"/>
      <c r="N1819" s="90"/>
      <c r="O1819" s="90"/>
      <c r="P1819" s="90"/>
      <c r="Q1819" s="90"/>
      <c r="R1819" s="90"/>
      <c r="S1819" s="107" t="str">
        <f t="shared" si="80"/>
        <v>Open PDFIR FINALLY.IR 1623 (S19.ARCH.28-07)(12-00)</v>
      </c>
    </row>
    <row r="1820" spans="1:19" ht="80.099999999999994" hidden="1" customHeight="1" x14ac:dyDescent="0.3">
      <c r="A1820" s="450">
        <f t="shared" si="81"/>
        <v>1815</v>
      </c>
      <c r="B1820" s="451" t="s">
        <v>8662</v>
      </c>
      <c r="D1820" s="108" t="s">
        <v>2735</v>
      </c>
      <c r="E1820" s="108" t="s">
        <v>1545</v>
      </c>
      <c r="F1820" s="429" t="s">
        <v>8677</v>
      </c>
      <c r="G1820" s="90" t="s">
        <v>195</v>
      </c>
      <c r="H1820" s="98">
        <v>45501</v>
      </c>
      <c r="I1820" s="98">
        <v>45501</v>
      </c>
      <c r="J1820" s="98" t="s">
        <v>62</v>
      </c>
      <c r="K1820" s="206"/>
      <c r="L1820" s="206"/>
      <c r="M1820" s="206"/>
      <c r="N1820" s="90"/>
      <c r="O1820" s="90"/>
      <c r="P1820" s="90"/>
      <c r="Q1820" s="90"/>
      <c r="R1820" s="90"/>
      <c r="S1820" s="107" t="str">
        <f t="shared" si="80"/>
        <v>Open PDFIR FINALLY.IR 1618 (S19.ARCH.28-07)(12-00)</v>
      </c>
    </row>
    <row r="1821" spans="1:19" ht="80.099999999999994" hidden="1" customHeight="1" x14ac:dyDescent="0.3">
      <c r="A1821" s="450">
        <f t="shared" si="81"/>
        <v>1816</v>
      </c>
      <c r="B1821" s="451" t="s">
        <v>8668</v>
      </c>
      <c r="D1821" s="108" t="s">
        <v>2735</v>
      </c>
      <c r="E1821" s="108" t="s">
        <v>1545</v>
      </c>
      <c r="F1821" s="429" t="s">
        <v>8671</v>
      </c>
      <c r="G1821" s="90" t="s">
        <v>195</v>
      </c>
      <c r="H1821" s="98">
        <v>45501</v>
      </c>
      <c r="I1821" s="98">
        <v>45501</v>
      </c>
      <c r="J1821" s="98" t="s">
        <v>62</v>
      </c>
      <c r="K1821" s="206"/>
      <c r="L1821" s="206"/>
      <c r="M1821" s="206"/>
      <c r="N1821" s="90"/>
      <c r="O1821" s="90"/>
      <c r="P1821" s="90"/>
      <c r="Q1821" s="90"/>
      <c r="R1821" s="90"/>
      <c r="S1821" s="107" t="str">
        <f t="shared" si="80"/>
        <v>Open PDFIR FINALLY.IR 1624 (S19.ARCH.28-07)(12-00)</v>
      </c>
    </row>
    <row r="1822" spans="1:19" ht="80.099999999999994" hidden="1" customHeight="1" x14ac:dyDescent="0.3">
      <c r="A1822" s="450">
        <f t="shared" si="81"/>
        <v>1817</v>
      </c>
      <c r="B1822" s="451" t="s">
        <v>8665</v>
      </c>
      <c r="D1822" s="108" t="s">
        <v>2735</v>
      </c>
      <c r="E1822" s="108" t="s">
        <v>1545</v>
      </c>
      <c r="F1822" s="429" t="s">
        <v>8674</v>
      </c>
      <c r="G1822" s="90" t="s">
        <v>195</v>
      </c>
      <c r="H1822" s="98">
        <v>45501</v>
      </c>
      <c r="I1822" s="98">
        <v>45501</v>
      </c>
      <c r="J1822" s="98" t="s">
        <v>62</v>
      </c>
      <c r="K1822" s="206"/>
      <c r="L1822" s="206"/>
      <c r="M1822" s="206"/>
      <c r="N1822" s="90"/>
      <c r="O1822" s="90"/>
      <c r="P1822" s="90"/>
      <c r="Q1822" s="90"/>
      <c r="R1822" s="90"/>
      <c r="S1822" s="107" t="str">
        <f t="shared" si="80"/>
        <v>Open PDFIR FINALLY.IR 1621 (S19.ARCH.28-07)(12-00)</v>
      </c>
    </row>
    <row r="1823" spans="1:19" ht="80.099999999999994" hidden="1" customHeight="1" x14ac:dyDescent="0.3">
      <c r="A1823" s="450">
        <f t="shared" si="81"/>
        <v>1818</v>
      </c>
      <c r="B1823" s="451" t="s">
        <v>8682</v>
      </c>
      <c r="D1823" s="108" t="s">
        <v>4383</v>
      </c>
      <c r="E1823" s="108" t="s">
        <v>5106</v>
      </c>
      <c r="F1823" s="429" t="s">
        <v>8683</v>
      </c>
      <c r="G1823" s="90" t="s">
        <v>195</v>
      </c>
      <c r="H1823" s="98">
        <v>45501</v>
      </c>
      <c r="I1823" s="98">
        <v>45501</v>
      </c>
      <c r="J1823" s="98" t="s">
        <v>25</v>
      </c>
      <c r="K1823" s="206"/>
      <c r="L1823" s="206"/>
      <c r="M1823" s="206"/>
      <c r="N1823" s="90"/>
      <c r="O1823" s="90"/>
      <c r="P1823" s="90"/>
      <c r="Q1823" s="90"/>
      <c r="R1823" s="90"/>
      <c r="S1823" s="107" t="str">
        <f t="shared" si="80"/>
        <v>Open PDFIR FINALLY.IR 1628 (S19.SU.28-07)(12-00)</v>
      </c>
    </row>
    <row r="1824" spans="1:19" ht="80.099999999999994" hidden="1" customHeight="1" x14ac:dyDescent="0.3">
      <c r="A1824" s="450">
        <f t="shared" si="81"/>
        <v>1819</v>
      </c>
      <c r="B1824" s="451" t="s">
        <v>8693</v>
      </c>
      <c r="D1824" s="108" t="s">
        <v>4383</v>
      </c>
      <c r="E1824" s="108" t="s">
        <v>1545</v>
      </c>
      <c r="F1824" s="429" t="s">
        <v>10403</v>
      </c>
      <c r="G1824" s="90" t="s">
        <v>195</v>
      </c>
      <c r="H1824" s="98">
        <v>45501</v>
      </c>
      <c r="I1824" s="98">
        <v>45501</v>
      </c>
      <c r="J1824" s="98" t="s">
        <v>62</v>
      </c>
      <c r="K1824" s="206"/>
      <c r="L1824" s="206"/>
      <c r="M1824" s="206"/>
      <c r="N1824" s="90"/>
      <c r="O1824" s="90"/>
      <c r="P1824" s="90"/>
      <c r="Q1824" s="90"/>
      <c r="R1824" s="90"/>
      <c r="S1824" s="107" t="str">
        <f t="shared" si="80"/>
        <v>Open PDFIR FINALLY.IR 1633 (S19.SU.29-07)(12-00)</v>
      </c>
    </row>
    <row r="1825" spans="1:19" ht="80.099999999999994" hidden="1" customHeight="1" x14ac:dyDescent="0.3">
      <c r="A1825" s="450">
        <f t="shared" si="81"/>
        <v>1820</v>
      </c>
      <c r="B1825" s="451" t="s">
        <v>8694</v>
      </c>
      <c r="D1825" s="108" t="s">
        <v>4383</v>
      </c>
      <c r="E1825" s="108" t="s">
        <v>1545</v>
      </c>
      <c r="F1825" s="429" t="s">
        <v>8695</v>
      </c>
      <c r="G1825" s="90" t="s">
        <v>195</v>
      </c>
      <c r="H1825" s="98">
        <v>45501</v>
      </c>
      <c r="I1825" s="98">
        <v>45501</v>
      </c>
      <c r="J1825" s="98" t="s">
        <v>62</v>
      </c>
      <c r="K1825" s="206"/>
      <c r="L1825" s="206"/>
      <c r="M1825" s="206"/>
      <c r="N1825" s="90"/>
      <c r="O1825" s="90"/>
      <c r="P1825" s="90"/>
      <c r="Q1825" s="90"/>
      <c r="R1825" s="90"/>
      <c r="S1825" s="107" t="str">
        <f t="shared" si="80"/>
        <v>Open PDFIR FINALLY.IR 1634 (S19.SU.29-07)(12-00)</v>
      </c>
    </row>
    <row r="1826" spans="1:19" ht="80.099999999999994" hidden="1" customHeight="1" x14ac:dyDescent="0.3">
      <c r="A1826" s="450">
        <f t="shared" si="81"/>
        <v>1821</v>
      </c>
      <c r="B1826" s="451" t="s">
        <v>8687</v>
      </c>
      <c r="D1826" s="108" t="s">
        <v>1634</v>
      </c>
      <c r="E1826" s="108" t="s">
        <v>1545</v>
      </c>
      <c r="F1826" s="429" t="s">
        <v>8688</v>
      </c>
      <c r="G1826" s="90" t="s">
        <v>195</v>
      </c>
      <c r="H1826" s="98">
        <v>45501</v>
      </c>
      <c r="I1826" s="98">
        <v>45501</v>
      </c>
      <c r="J1826" s="98" t="s">
        <v>62</v>
      </c>
      <c r="K1826" s="206"/>
      <c r="L1826" s="206"/>
      <c r="M1826" s="206"/>
      <c r="N1826" s="90"/>
      <c r="O1826" s="90"/>
      <c r="P1826" s="90"/>
      <c r="Q1826" s="90"/>
      <c r="R1826" s="90"/>
      <c r="S1826" s="107" t="str">
        <f t="shared" si="80"/>
        <v>Open PDFIR FINALLY.IR 1630 (S19.CI.28-07)(12-00)</v>
      </c>
    </row>
    <row r="1827" spans="1:19" ht="80.099999999999994" hidden="1" customHeight="1" x14ac:dyDescent="0.3">
      <c r="A1827" s="450">
        <f t="shared" si="81"/>
        <v>1822</v>
      </c>
      <c r="B1827" s="451" t="s">
        <v>8756</v>
      </c>
      <c r="D1827" s="108" t="s">
        <v>2735</v>
      </c>
      <c r="E1827" s="108" t="s">
        <v>5106</v>
      </c>
      <c r="F1827" s="429" t="s">
        <v>8757</v>
      </c>
      <c r="G1827" s="90" t="s">
        <v>195</v>
      </c>
      <c r="H1827" s="98">
        <v>45501</v>
      </c>
      <c r="I1827" s="98">
        <v>45501</v>
      </c>
      <c r="J1827" s="98" t="s">
        <v>1671</v>
      </c>
      <c r="K1827" s="206"/>
      <c r="L1827" s="206"/>
      <c r="M1827" s="206"/>
      <c r="N1827" s="90"/>
      <c r="O1827" s="90"/>
      <c r="P1827" s="90"/>
      <c r="Q1827" s="90"/>
      <c r="R1827" s="90"/>
      <c r="S1827" s="107" t="str">
        <f t="shared" si="80"/>
        <v>Open PDFIR FINALLY.IR 1650 (S19.ARCH.1-08)(12-00)</v>
      </c>
    </row>
    <row r="1828" spans="1:19" ht="80.099999999999994" hidden="1" customHeight="1" x14ac:dyDescent="0.3">
      <c r="A1828" s="450">
        <f t="shared" si="81"/>
        <v>1823</v>
      </c>
      <c r="B1828" s="451" t="s">
        <v>8684</v>
      </c>
      <c r="D1828" s="108" t="s">
        <v>4383</v>
      </c>
      <c r="E1828" s="108" t="s">
        <v>8685</v>
      </c>
      <c r="F1828" s="429" t="s">
        <v>8686</v>
      </c>
      <c r="G1828" s="90" t="s">
        <v>195</v>
      </c>
      <c r="H1828" s="98">
        <v>45501</v>
      </c>
      <c r="I1828" s="98">
        <v>45501</v>
      </c>
      <c r="J1828" s="98" t="s">
        <v>62</v>
      </c>
      <c r="K1828" s="206"/>
      <c r="L1828" s="206"/>
      <c r="M1828" s="206"/>
      <c r="N1828" s="90"/>
      <c r="O1828" s="90"/>
      <c r="P1828" s="90"/>
      <c r="Q1828" s="90"/>
      <c r="R1828" s="90"/>
      <c r="S1828" s="107" t="str">
        <f t="shared" si="80"/>
        <v>Open PDFIR FINALLY.IR 1629 (S19.SU.28-07)(12-00)</v>
      </c>
    </row>
    <row r="1829" spans="1:19" ht="80.099999999999994" hidden="1" customHeight="1" x14ac:dyDescent="0.3">
      <c r="A1829" s="450">
        <f t="shared" si="81"/>
        <v>1824</v>
      </c>
      <c r="B1829" s="451" t="s">
        <v>8664</v>
      </c>
      <c r="D1829" s="108" t="s">
        <v>2735</v>
      </c>
      <c r="E1829" s="108" t="s">
        <v>1545</v>
      </c>
      <c r="F1829" s="429" t="s">
        <v>8675</v>
      </c>
      <c r="G1829" s="90" t="s">
        <v>195</v>
      </c>
      <c r="H1829" s="98">
        <v>45501</v>
      </c>
      <c r="I1829" s="98">
        <v>45501</v>
      </c>
      <c r="J1829" s="98" t="s">
        <v>62</v>
      </c>
      <c r="K1829" s="206"/>
      <c r="L1829" s="494"/>
      <c r="M1829" s="494"/>
      <c r="N1829" s="488"/>
      <c r="O1829" s="90"/>
      <c r="P1829" s="90"/>
      <c r="Q1829" s="90"/>
      <c r="R1829" s="90"/>
      <c r="S1829" s="107" t="str">
        <f t="shared" si="80"/>
        <v>Open PDFIR FINALLY.IR 1620 (S19.ARCH.28-07)(12-00)</v>
      </c>
    </row>
    <row r="1830" spans="1:19" ht="80.099999999999994" hidden="1" customHeight="1" x14ac:dyDescent="0.3">
      <c r="A1830" s="450">
        <f t="shared" si="81"/>
        <v>1825</v>
      </c>
      <c r="B1830" s="451" t="s">
        <v>8680</v>
      </c>
      <c r="D1830" s="108" t="s">
        <v>1634</v>
      </c>
      <c r="E1830" s="108" t="s">
        <v>1545</v>
      </c>
      <c r="F1830" s="429" t="s">
        <v>8681</v>
      </c>
      <c r="G1830" s="90" t="s">
        <v>195</v>
      </c>
      <c r="H1830" s="98">
        <v>45501</v>
      </c>
      <c r="I1830" s="98">
        <v>45501</v>
      </c>
      <c r="J1830" s="98" t="s">
        <v>62</v>
      </c>
      <c r="K1830" s="206"/>
      <c r="L1830" s="206"/>
      <c r="M1830" s="206"/>
      <c r="N1830" s="90"/>
      <c r="O1830" s="90"/>
      <c r="P1830" s="90"/>
      <c r="Q1830" s="90"/>
      <c r="R1830" s="90"/>
      <c r="S1830" s="107" t="str">
        <f t="shared" si="80"/>
        <v>Open PDFIR FINALLY.IR 1627 (S19.CI.28-07)(12-00)</v>
      </c>
    </row>
    <row r="1831" spans="1:19" ht="80.099999999999994" hidden="1" customHeight="1" x14ac:dyDescent="0.3">
      <c r="A1831" s="450">
        <f t="shared" si="81"/>
        <v>1826</v>
      </c>
      <c r="B1831" s="451" t="s">
        <v>8689</v>
      </c>
      <c r="D1831" s="108" t="s">
        <v>1634</v>
      </c>
      <c r="E1831" s="108" t="s">
        <v>1545</v>
      </c>
      <c r="F1831" s="429" t="s">
        <v>8690</v>
      </c>
      <c r="G1831" s="90" t="s">
        <v>195</v>
      </c>
      <c r="H1831" s="98">
        <v>45501</v>
      </c>
      <c r="I1831" s="98">
        <v>45501</v>
      </c>
      <c r="J1831" s="98" t="s">
        <v>62</v>
      </c>
      <c r="K1831" s="206"/>
      <c r="L1831" s="206"/>
      <c r="M1831" s="206"/>
      <c r="N1831" s="90"/>
      <c r="O1831" s="90"/>
      <c r="P1831" s="90"/>
      <c r="Q1831" s="90"/>
      <c r="R1831" s="90"/>
      <c r="S1831" s="107" t="str">
        <f t="shared" si="80"/>
        <v>Open PDFIR FINALLY.IR 1631 (S19.CI.28-07)(12-00)</v>
      </c>
    </row>
    <row r="1832" spans="1:19" ht="80.099999999999994" hidden="1" customHeight="1" x14ac:dyDescent="0.3">
      <c r="A1832" s="450">
        <f t="shared" si="81"/>
        <v>1827</v>
      </c>
      <c r="B1832" s="451" t="s">
        <v>8719</v>
      </c>
      <c r="D1832" s="108" t="s">
        <v>2735</v>
      </c>
      <c r="E1832" s="108" t="s">
        <v>1545</v>
      </c>
      <c r="F1832" s="429" t="s">
        <v>8722</v>
      </c>
      <c r="G1832" s="90" t="s">
        <v>195</v>
      </c>
      <c r="H1832" s="98">
        <v>45502</v>
      </c>
      <c r="I1832" s="98">
        <v>45502</v>
      </c>
      <c r="J1832" s="98" t="s">
        <v>62</v>
      </c>
      <c r="K1832" s="206"/>
      <c r="L1832" s="206"/>
      <c r="M1832" s="206"/>
      <c r="N1832" s="90"/>
      <c r="O1832" s="90"/>
      <c r="P1832" s="90"/>
      <c r="Q1832" s="90"/>
      <c r="R1832" s="90"/>
      <c r="S1832" s="107" t="str">
        <f t="shared" si="80"/>
        <v>Open PDFIR FINALLY.IR 1638 (S19.ARCH.29-07)(12-00)</v>
      </c>
    </row>
    <row r="1833" spans="1:19" ht="80.099999999999994" customHeight="1" x14ac:dyDescent="0.3">
      <c r="A1833" s="450">
        <f t="shared" si="81"/>
        <v>1828</v>
      </c>
      <c r="B1833" s="451" t="s">
        <v>8716</v>
      </c>
      <c r="D1833" s="108" t="s">
        <v>1140</v>
      </c>
      <c r="E1833" s="108" t="s">
        <v>1545</v>
      </c>
      <c r="F1833" s="429" t="s">
        <v>8717</v>
      </c>
      <c r="G1833" s="90" t="s">
        <v>195</v>
      </c>
      <c r="H1833" s="98">
        <v>45502</v>
      </c>
      <c r="I1833" s="98">
        <v>45502</v>
      </c>
      <c r="J1833" s="98" t="s">
        <v>1671</v>
      </c>
      <c r="K1833" s="206"/>
      <c r="L1833" s="206"/>
      <c r="M1833" s="206"/>
      <c r="N1833" s="90"/>
      <c r="O1833" s="90"/>
      <c r="P1833" s="90"/>
      <c r="Q1833" s="90"/>
      <c r="R1833" s="90"/>
      <c r="S1833" s="107" t="str">
        <f t="shared" si="80"/>
        <v>Open PDFIR FINALLY.IR 152 (S19.ELE.29-07)(10-00)</v>
      </c>
    </row>
    <row r="1834" spans="1:19" ht="80.099999999999994" hidden="1" customHeight="1" x14ac:dyDescent="0.3">
      <c r="A1834" s="450">
        <f t="shared" si="81"/>
        <v>1829</v>
      </c>
      <c r="B1834" s="451" t="s">
        <v>8718</v>
      </c>
      <c r="D1834" s="108" t="s">
        <v>2735</v>
      </c>
      <c r="E1834" s="108" t="s">
        <v>1545</v>
      </c>
      <c r="F1834" s="429" t="s">
        <v>8723</v>
      </c>
      <c r="G1834" s="90" t="s">
        <v>195</v>
      </c>
      <c r="H1834" s="98">
        <v>45502</v>
      </c>
      <c r="I1834" s="98">
        <v>45502</v>
      </c>
      <c r="J1834" s="98" t="s">
        <v>62</v>
      </c>
      <c r="K1834" s="206"/>
      <c r="L1834" s="206"/>
      <c r="M1834" s="206"/>
      <c r="N1834" s="90"/>
      <c r="O1834" s="90"/>
      <c r="P1834" s="90"/>
      <c r="Q1834" s="90"/>
      <c r="R1834" s="90"/>
      <c r="S1834" s="107" t="str">
        <f t="shared" si="80"/>
        <v>Open PDFIR FINALLY.IR 1637 (S19.ARCH.29-07)(12-00)</v>
      </c>
    </row>
    <row r="1835" spans="1:19" ht="80.099999999999994" hidden="1" customHeight="1" x14ac:dyDescent="0.3">
      <c r="A1835" s="450">
        <f t="shared" si="81"/>
        <v>1830</v>
      </c>
      <c r="B1835" s="451" t="s">
        <v>8720</v>
      </c>
      <c r="D1835" s="108" t="s">
        <v>2735</v>
      </c>
      <c r="E1835" s="108" t="s">
        <v>1545</v>
      </c>
      <c r="F1835" s="429" t="s">
        <v>8721</v>
      </c>
      <c r="G1835" s="90" t="s">
        <v>195</v>
      </c>
      <c r="H1835" s="98">
        <v>45502</v>
      </c>
      <c r="I1835" s="98">
        <v>45502</v>
      </c>
      <c r="J1835" s="98" t="s">
        <v>62</v>
      </c>
      <c r="K1835" s="206"/>
      <c r="L1835" s="206"/>
      <c r="M1835" s="206"/>
      <c r="N1835" s="90"/>
      <c r="O1835" s="90"/>
      <c r="P1835" s="90"/>
      <c r="Q1835" s="90"/>
      <c r="R1835" s="90"/>
      <c r="S1835" s="107" t="str">
        <f t="shared" si="80"/>
        <v>Open PDFIR FINALLY.IR 1639 (S19.ARCH.29-07)(12-00)</v>
      </c>
    </row>
    <row r="1836" spans="1:19" ht="80.099999999999994" hidden="1" customHeight="1" x14ac:dyDescent="0.3">
      <c r="A1836" s="450">
        <f t="shared" si="81"/>
        <v>1831</v>
      </c>
      <c r="B1836" s="451" t="s">
        <v>8758</v>
      </c>
      <c r="D1836" s="108" t="s">
        <v>2735</v>
      </c>
      <c r="E1836" s="108" t="s">
        <v>5106</v>
      </c>
      <c r="F1836" s="429" t="s">
        <v>8759</v>
      </c>
      <c r="G1836" s="90" t="s">
        <v>195</v>
      </c>
      <c r="H1836" s="98">
        <v>45502</v>
      </c>
      <c r="I1836" s="98">
        <v>45502</v>
      </c>
      <c r="J1836" s="98" t="s">
        <v>1671</v>
      </c>
      <c r="K1836" s="206"/>
      <c r="L1836" s="494"/>
      <c r="M1836" s="494"/>
      <c r="N1836" s="488"/>
      <c r="O1836" s="90"/>
      <c r="P1836" s="90"/>
      <c r="Q1836" s="90"/>
      <c r="R1836" s="90"/>
      <c r="S1836" s="107" t="str">
        <f t="shared" si="80"/>
        <v>Open PDFIR FINALLY.IR 1651 (S19.ARCH.1-08)(12-00)</v>
      </c>
    </row>
    <row r="1837" spans="1:19" ht="80.099999999999994" hidden="1" customHeight="1" x14ac:dyDescent="0.3">
      <c r="A1837" s="450">
        <f t="shared" si="81"/>
        <v>1832</v>
      </c>
      <c r="B1837" s="451" t="s">
        <v>8692</v>
      </c>
      <c r="D1837" s="108" t="s">
        <v>1634</v>
      </c>
      <c r="E1837" s="108" t="s">
        <v>1545</v>
      </c>
      <c r="F1837" s="429" t="s">
        <v>8691</v>
      </c>
      <c r="G1837" s="90" t="s">
        <v>195</v>
      </c>
      <c r="H1837" s="98">
        <v>45502</v>
      </c>
      <c r="I1837" s="98">
        <v>45501</v>
      </c>
      <c r="J1837" s="98" t="s">
        <v>62</v>
      </c>
      <c r="K1837" s="206"/>
      <c r="L1837" s="206"/>
      <c r="M1837" s="206"/>
      <c r="N1837" s="90"/>
      <c r="O1837" s="90"/>
      <c r="P1837" s="90"/>
      <c r="Q1837" s="90"/>
      <c r="R1837" s="90"/>
      <c r="S1837" s="107" t="str">
        <f t="shared" si="80"/>
        <v>Open PDFIR FINALLY.IR 1632 (S19.CI.29-07)(12-00)</v>
      </c>
    </row>
    <row r="1838" spans="1:19" ht="80.099999999999994" customHeight="1" x14ac:dyDescent="0.3">
      <c r="A1838" s="450">
        <f t="shared" si="81"/>
        <v>1833</v>
      </c>
      <c r="B1838" s="451" t="s">
        <v>8724</v>
      </c>
      <c r="D1838" s="108" t="s">
        <v>1140</v>
      </c>
      <c r="E1838" s="108" t="s">
        <v>5106</v>
      </c>
      <c r="F1838" s="429" t="s">
        <v>8725</v>
      </c>
      <c r="G1838" s="90" t="s">
        <v>195</v>
      </c>
      <c r="H1838" s="98">
        <v>45502</v>
      </c>
      <c r="I1838" s="98">
        <v>45503</v>
      </c>
      <c r="J1838" s="98" t="s">
        <v>1671</v>
      </c>
      <c r="K1838" s="206"/>
      <c r="L1838" s="206"/>
      <c r="M1838" s="206"/>
      <c r="N1838" s="90"/>
      <c r="O1838" s="90"/>
      <c r="P1838" s="90"/>
      <c r="Q1838" s="90"/>
      <c r="R1838" s="90"/>
      <c r="S1838" s="107" t="str">
        <f t="shared" si="80"/>
        <v>Open PDFIR FINALLY.IR 153 (S19.ELE.29-07)(10-00)</v>
      </c>
    </row>
    <row r="1839" spans="1:19" ht="80.099999999999994" hidden="1" customHeight="1" x14ac:dyDescent="0.3">
      <c r="A1839" s="450">
        <f t="shared" si="81"/>
        <v>1834</v>
      </c>
      <c r="B1839" s="451" t="s">
        <v>8760</v>
      </c>
      <c r="D1839" s="108" t="s">
        <v>2735</v>
      </c>
      <c r="E1839" s="108" t="s">
        <v>5106</v>
      </c>
      <c r="F1839" s="429" t="s">
        <v>8761</v>
      </c>
      <c r="G1839" s="90" t="s">
        <v>195</v>
      </c>
      <c r="H1839" s="98">
        <v>45503</v>
      </c>
      <c r="I1839" s="98">
        <v>45503</v>
      </c>
      <c r="J1839" s="98" t="s">
        <v>1671</v>
      </c>
      <c r="K1839" s="206"/>
      <c r="L1839" s="206"/>
      <c r="M1839" s="206"/>
      <c r="N1839" s="90"/>
      <c r="O1839" s="90"/>
      <c r="P1839" s="90"/>
      <c r="Q1839" s="90"/>
      <c r="R1839" s="90"/>
      <c r="S1839" s="107" t="str">
        <f t="shared" si="80"/>
        <v>Open PDFIR FINALLY.IR 1652 (S19.ARCH.1-08)(12-00)</v>
      </c>
    </row>
    <row r="1840" spans="1:19" ht="80.099999999999994" customHeight="1" x14ac:dyDescent="0.3">
      <c r="A1840" s="450">
        <f t="shared" si="81"/>
        <v>1835</v>
      </c>
      <c r="B1840" s="451" t="s">
        <v>8736</v>
      </c>
      <c r="D1840" s="108" t="s">
        <v>1140</v>
      </c>
      <c r="E1840" s="108" t="s">
        <v>1545</v>
      </c>
      <c r="F1840" s="429" t="s">
        <v>8735</v>
      </c>
      <c r="G1840" s="90" t="s">
        <v>195</v>
      </c>
      <c r="H1840" s="98">
        <v>45503</v>
      </c>
      <c r="I1840" s="98">
        <v>45503</v>
      </c>
      <c r="J1840" s="98" t="s">
        <v>1671</v>
      </c>
      <c r="K1840" s="206"/>
      <c r="L1840" s="206"/>
      <c r="M1840" s="206"/>
      <c r="N1840" s="90"/>
      <c r="O1840" s="90"/>
      <c r="P1840" s="90"/>
      <c r="Q1840" s="90"/>
      <c r="R1840" s="90"/>
      <c r="S1840" s="107" t="str">
        <f t="shared" si="80"/>
        <v>Open PDFIR FINALLY.IR 154 (S19.ELE.30-07)(10-00)</v>
      </c>
    </row>
    <row r="1841" spans="1:19" ht="80.099999999999994" customHeight="1" x14ac:dyDescent="0.3">
      <c r="A1841" s="450">
        <f t="shared" si="81"/>
        <v>1836</v>
      </c>
      <c r="B1841" s="451" t="s">
        <v>8738</v>
      </c>
      <c r="D1841" s="108" t="s">
        <v>1140</v>
      </c>
      <c r="E1841" s="108" t="s">
        <v>5106</v>
      </c>
      <c r="F1841" s="429" t="s">
        <v>8737</v>
      </c>
      <c r="G1841" s="90" t="s">
        <v>195</v>
      </c>
      <c r="H1841" s="98">
        <v>45503</v>
      </c>
      <c r="I1841" s="98">
        <v>45503</v>
      </c>
      <c r="J1841" s="98" t="s">
        <v>1671</v>
      </c>
      <c r="K1841" s="206"/>
      <c r="L1841" s="206"/>
      <c r="M1841" s="206"/>
      <c r="N1841" s="90"/>
      <c r="O1841" s="90"/>
      <c r="P1841" s="90"/>
      <c r="Q1841" s="90"/>
      <c r="R1841" s="90"/>
      <c r="S1841" s="107" t="str">
        <f t="shared" si="80"/>
        <v>Open PDFIR FINALLY.IR 155 (S19.ELE.30-07)(10-00)</v>
      </c>
    </row>
    <row r="1842" spans="1:19" ht="80.099999999999994" hidden="1" customHeight="1" x14ac:dyDescent="0.3">
      <c r="A1842" s="450">
        <f t="shared" si="81"/>
        <v>1837</v>
      </c>
      <c r="B1842" s="451" t="s">
        <v>8739</v>
      </c>
      <c r="D1842" s="108" t="s">
        <v>76</v>
      </c>
      <c r="E1842" s="108" t="s">
        <v>5106</v>
      </c>
      <c r="F1842" s="429" t="s">
        <v>8740</v>
      </c>
      <c r="G1842" s="90" t="s">
        <v>195</v>
      </c>
      <c r="H1842" s="98">
        <v>45503</v>
      </c>
      <c r="I1842" s="98">
        <v>45504</v>
      </c>
      <c r="J1842" s="98" t="s">
        <v>62</v>
      </c>
      <c r="K1842" s="206"/>
      <c r="L1842" s="206"/>
      <c r="M1842" s="206"/>
      <c r="N1842" s="90"/>
      <c r="O1842" s="90"/>
      <c r="P1842" s="90"/>
      <c r="Q1842" s="90"/>
      <c r="R1842" s="90"/>
      <c r="S1842" s="107" t="str">
        <f t="shared" si="80"/>
        <v>Open PDFIR FINALLY.IR 1641 (S19.CI.30-07)(12-00)</v>
      </c>
    </row>
    <row r="1843" spans="1:19" ht="80.099999999999994" hidden="1" customHeight="1" x14ac:dyDescent="0.3">
      <c r="A1843" s="450">
        <f t="shared" si="81"/>
        <v>1838</v>
      </c>
      <c r="B1843" s="451" t="s">
        <v>8727</v>
      </c>
      <c r="D1843" s="108" t="s">
        <v>76</v>
      </c>
      <c r="E1843" s="108" t="s">
        <v>5106</v>
      </c>
      <c r="F1843" s="429" t="s">
        <v>8726</v>
      </c>
      <c r="G1843" s="90" t="s">
        <v>195</v>
      </c>
      <c r="H1843" s="98">
        <v>45503</v>
      </c>
      <c r="I1843" s="98">
        <v>45503</v>
      </c>
      <c r="J1843" s="98" t="s">
        <v>62</v>
      </c>
      <c r="K1843" s="206"/>
      <c r="L1843" s="206"/>
      <c r="M1843" s="206"/>
      <c r="N1843" s="90"/>
      <c r="O1843" s="90"/>
      <c r="P1843" s="90"/>
      <c r="Q1843" s="90"/>
      <c r="R1843" s="90"/>
      <c r="S1843" s="107" t="str">
        <f t="shared" si="80"/>
        <v>Open PDFIR FINALLY.IR 1640 (S19.CI.30-07)(12-00)</v>
      </c>
    </row>
    <row r="1844" spans="1:19" ht="80.099999999999994" hidden="1" customHeight="1" x14ac:dyDescent="0.3">
      <c r="A1844" s="450">
        <f t="shared" si="81"/>
        <v>1839</v>
      </c>
      <c r="B1844" s="451" t="s">
        <v>8741</v>
      </c>
      <c r="D1844" s="108" t="s">
        <v>76</v>
      </c>
      <c r="E1844" s="108" t="s">
        <v>5106</v>
      </c>
      <c r="F1844" s="429" t="s">
        <v>8742</v>
      </c>
      <c r="G1844" s="90" t="s">
        <v>195</v>
      </c>
      <c r="H1844" s="98">
        <v>45503</v>
      </c>
      <c r="I1844" s="98">
        <v>45504</v>
      </c>
      <c r="J1844" s="98" t="s">
        <v>1671</v>
      </c>
      <c r="K1844" s="475" t="s">
        <v>195</v>
      </c>
      <c r="L1844" s="466">
        <v>45602</v>
      </c>
      <c r="M1844" s="466">
        <v>45602</v>
      </c>
      <c r="N1844" s="463" t="s">
        <v>62</v>
      </c>
      <c r="O1844" s="90"/>
      <c r="P1844" s="90"/>
      <c r="Q1844" s="90"/>
      <c r="R1844" s="90"/>
      <c r="S1844" s="107" t="str">
        <f t="shared" si="80"/>
        <v>Open PDFIR FINALLY.IR 1642 (S19.CI.30-07)(12-00)</v>
      </c>
    </row>
    <row r="1845" spans="1:19" ht="80.099999999999994" hidden="1" customHeight="1" x14ac:dyDescent="0.3">
      <c r="A1845" s="450">
        <f t="shared" si="81"/>
        <v>1840</v>
      </c>
      <c r="B1845" s="451" t="s">
        <v>8748</v>
      </c>
      <c r="D1845" s="108" t="s">
        <v>2735</v>
      </c>
      <c r="E1845" s="108" t="s">
        <v>5106</v>
      </c>
      <c r="F1845" s="429" t="s">
        <v>9063</v>
      </c>
      <c r="G1845" s="90" t="s">
        <v>195</v>
      </c>
      <c r="H1845" s="98">
        <v>45504</v>
      </c>
      <c r="I1845" s="98">
        <v>45504</v>
      </c>
      <c r="J1845" s="98" t="s">
        <v>1671</v>
      </c>
      <c r="K1845" s="206"/>
      <c r="L1845" s="206"/>
      <c r="M1845" s="206"/>
      <c r="N1845" s="90"/>
      <c r="O1845" s="90"/>
      <c r="P1845" s="90"/>
      <c r="Q1845" s="90"/>
      <c r="R1845" s="90"/>
      <c r="S1845" s="107" t="str">
        <f t="shared" si="80"/>
        <v>Open PDFIR FINALLY.IR 1647 (S19.ARCH.31-07)(12-00)</v>
      </c>
    </row>
    <row r="1846" spans="1:19" ht="80.099999999999994" hidden="1" customHeight="1" x14ac:dyDescent="0.3">
      <c r="A1846" s="450">
        <f t="shared" si="81"/>
        <v>1841</v>
      </c>
      <c r="B1846" s="451" t="s">
        <v>8766</v>
      </c>
      <c r="D1846" s="108" t="s">
        <v>2735</v>
      </c>
      <c r="E1846" s="108" t="s">
        <v>5106</v>
      </c>
      <c r="F1846" s="429" t="s">
        <v>8747</v>
      </c>
      <c r="G1846" s="90" t="s">
        <v>195</v>
      </c>
      <c r="H1846" s="98">
        <v>45504</v>
      </c>
      <c r="I1846" s="98">
        <v>45504</v>
      </c>
      <c r="J1846" s="98" t="s">
        <v>1671</v>
      </c>
      <c r="K1846" s="206"/>
      <c r="L1846" s="206"/>
      <c r="M1846" s="206"/>
      <c r="N1846" s="90"/>
      <c r="O1846" s="90"/>
      <c r="P1846" s="90"/>
      <c r="Q1846" s="90"/>
      <c r="R1846" s="90"/>
      <c r="S1846" s="107" t="str">
        <f t="shared" si="80"/>
        <v>Open PDFIR FINALLY.IR 1646 (S19.ARCH.31-07)(12-00)</v>
      </c>
    </row>
    <row r="1847" spans="1:19" ht="80.099999999999994" hidden="1" customHeight="1" x14ac:dyDescent="0.3">
      <c r="A1847" s="450">
        <f t="shared" si="81"/>
        <v>1842</v>
      </c>
      <c r="B1847" s="451" t="s">
        <v>8762</v>
      </c>
      <c r="D1847" s="108" t="s">
        <v>2735</v>
      </c>
      <c r="E1847" s="108" t="s">
        <v>5106</v>
      </c>
      <c r="F1847" s="429" t="s">
        <v>8763</v>
      </c>
      <c r="G1847" s="90" t="s">
        <v>195</v>
      </c>
      <c r="H1847" s="98">
        <v>45504</v>
      </c>
      <c r="I1847" s="98">
        <v>45504</v>
      </c>
      <c r="J1847" s="98" t="s">
        <v>25</v>
      </c>
      <c r="K1847" s="90" t="s">
        <v>195</v>
      </c>
      <c r="L1847" s="98">
        <v>45545</v>
      </c>
      <c r="M1847" s="98"/>
      <c r="N1847" s="98" t="s">
        <v>83</v>
      </c>
      <c r="O1847" s="90"/>
      <c r="P1847" s="90"/>
      <c r="Q1847" s="90"/>
      <c r="R1847" s="90"/>
      <c r="S1847" s="107" t="str">
        <f t="shared" si="80"/>
        <v>Open PDFIR FINALLY.IR 1653 (S19.ARCH.1-08)(12-00)</v>
      </c>
    </row>
    <row r="1848" spans="1:19" ht="80.099999999999994" hidden="1" customHeight="1" x14ac:dyDescent="0.3">
      <c r="A1848" s="450">
        <f t="shared" si="81"/>
        <v>1843</v>
      </c>
      <c r="B1848" s="451" t="s">
        <v>8746</v>
      </c>
      <c r="D1848" s="108" t="s">
        <v>76</v>
      </c>
      <c r="E1848" s="108" t="s">
        <v>1545</v>
      </c>
      <c r="F1848" s="429" t="s">
        <v>8745</v>
      </c>
      <c r="G1848" s="90" t="s">
        <v>195</v>
      </c>
      <c r="H1848" s="98">
        <v>45504</v>
      </c>
      <c r="I1848" s="98">
        <v>45504</v>
      </c>
      <c r="J1848" s="98" t="s">
        <v>62</v>
      </c>
      <c r="K1848" s="206"/>
      <c r="L1848" s="206"/>
      <c r="M1848" s="206"/>
      <c r="N1848" s="90"/>
      <c r="O1848" s="90"/>
      <c r="P1848" s="90"/>
      <c r="Q1848" s="90"/>
      <c r="R1848" s="90"/>
      <c r="S1848" s="107" t="str">
        <f t="shared" si="80"/>
        <v>Open PDFIR FINALLY.IR 1644 (S19.CI.31-07)(12-00)</v>
      </c>
    </row>
    <row r="1849" spans="1:19" ht="80.099999999999994" hidden="1" customHeight="1" x14ac:dyDescent="0.3">
      <c r="A1849" s="450">
        <f t="shared" si="81"/>
        <v>1844</v>
      </c>
      <c r="B1849" s="451" t="s">
        <v>8743</v>
      </c>
      <c r="D1849" s="108" t="s">
        <v>76</v>
      </c>
      <c r="E1849" s="108" t="s">
        <v>1545</v>
      </c>
      <c r="F1849" s="429" t="s">
        <v>8744</v>
      </c>
      <c r="G1849" s="90" t="s">
        <v>195</v>
      </c>
      <c r="H1849" s="98">
        <v>45504</v>
      </c>
      <c r="I1849" s="98">
        <v>45504</v>
      </c>
      <c r="J1849" s="98" t="s">
        <v>62</v>
      </c>
      <c r="K1849" s="206"/>
      <c r="L1849" s="206"/>
      <c r="M1849" s="206"/>
      <c r="N1849" s="90"/>
      <c r="O1849" s="90"/>
      <c r="P1849" s="90"/>
      <c r="Q1849" s="90"/>
      <c r="R1849" s="90"/>
      <c r="S1849" s="107" t="str">
        <f t="shared" si="80"/>
        <v>Open PDFIR FINALLY.IR 1643 (S19.CI.31-07)(12-00)</v>
      </c>
    </row>
    <row r="1850" spans="1:19" ht="80.099999999999994" hidden="1" customHeight="1" x14ac:dyDescent="0.3">
      <c r="A1850" s="450">
        <f t="shared" si="81"/>
        <v>1845</v>
      </c>
      <c r="B1850" s="451" t="s">
        <v>9176</v>
      </c>
      <c r="D1850" s="108" t="s">
        <v>4383</v>
      </c>
      <c r="E1850" s="108" t="s">
        <v>1545</v>
      </c>
      <c r="F1850" s="429" t="s">
        <v>9201</v>
      </c>
      <c r="G1850" s="90" t="s">
        <v>195</v>
      </c>
      <c r="H1850" s="106">
        <v>45505</v>
      </c>
      <c r="I1850" s="106">
        <v>45505</v>
      </c>
      <c r="J1850" s="98" t="s">
        <v>62</v>
      </c>
      <c r="K1850" s="288"/>
      <c r="L1850" s="288"/>
      <c r="M1850" s="208"/>
      <c r="N1850" s="194"/>
      <c r="O1850" s="194"/>
      <c r="P1850" s="194"/>
      <c r="Q1850" s="194"/>
      <c r="R1850" s="194"/>
      <c r="S1850" s="107" t="str">
        <f t="shared" si="80"/>
        <v>Open PDFIR FINALLY.IR 1736 (S19.SU.01-08)(12-00)</v>
      </c>
    </row>
    <row r="1851" spans="1:19" ht="80.099999999999994" hidden="1" customHeight="1" x14ac:dyDescent="0.3">
      <c r="A1851" s="450">
        <f t="shared" si="81"/>
        <v>1846</v>
      </c>
      <c r="B1851" s="451" t="s">
        <v>9184</v>
      </c>
      <c r="D1851" s="108" t="s">
        <v>4383</v>
      </c>
      <c r="E1851" s="108" t="s">
        <v>1545</v>
      </c>
      <c r="F1851" s="429" t="s">
        <v>9194</v>
      </c>
      <c r="G1851" s="90" t="s">
        <v>195</v>
      </c>
      <c r="H1851" s="106">
        <v>45505</v>
      </c>
      <c r="I1851" s="106">
        <v>45505</v>
      </c>
      <c r="J1851" s="98" t="s">
        <v>62</v>
      </c>
      <c r="K1851" s="288"/>
      <c r="L1851" s="288"/>
      <c r="M1851" s="208"/>
      <c r="N1851" s="194"/>
      <c r="O1851" s="194"/>
      <c r="P1851" s="194"/>
      <c r="Q1851" s="194"/>
      <c r="R1851" s="194"/>
      <c r="S1851" s="107" t="str">
        <f t="shared" si="80"/>
        <v>Open PDFIR FINALLY.IR 1744 (S19.SU.01-08)(12-00)</v>
      </c>
    </row>
    <row r="1852" spans="1:19" ht="80.099999999999994" hidden="1" customHeight="1" x14ac:dyDescent="0.3">
      <c r="A1852" s="450">
        <f t="shared" si="81"/>
        <v>1847</v>
      </c>
      <c r="B1852" s="451" t="s">
        <v>8754</v>
      </c>
      <c r="D1852" s="108" t="s">
        <v>76</v>
      </c>
      <c r="E1852" s="108" t="s">
        <v>1545</v>
      </c>
      <c r="F1852" s="429" t="s">
        <v>8755</v>
      </c>
      <c r="G1852" s="90" t="s">
        <v>195</v>
      </c>
      <c r="H1852" s="98">
        <v>45505</v>
      </c>
      <c r="I1852" s="98">
        <v>45505</v>
      </c>
      <c r="J1852" s="98" t="s">
        <v>62</v>
      </c>
      <c r="K1852" s="206"/>
      <c r="L1852" s="206"/>
      <c r="M1852" s="206"/>
      <c r="N1852" s="90"/>
      <c r="O1852" s="90"/>
      <c r="P1852" s="90"/>
      <c r="Q1852" s="90"/>
      <c r="R1852" s="90"/>
      <c r="S1852" s="107" t="str">
        <f t="shared" si="80"/>
        <v>Open PDFIR FINALLY.IR 1649 (S19.CI.1-08)(12-00)</v>
      </c>
    </row>
    <row r="1853" spans="1:19" ht="80.099999999999994" hidden="1" customHeight="1" x14ac:dyDescent="0.3">
      <c r="A1853" s="450">
        <f t="shared" si="81"/>
        <v>1848</v>
      </c>
      <c r="B1853" s="451" t="s">
        <v>8767</v>
      </c>
      <c r="D1853" s="108" t="s">
        <v>76</v>
      </c>
      <c r="E1853" s="108" t="s">
        <v>5106</v>
      </c>
      <c r="F1853" s="434" t="s">
        <v>8768</v>
      </c>
      <c r="G1853" s="90" t="s">
        <v>195</v>
      </c>
      <c r="H1853" s="98">
        <v>45505</v>
      </c>
      <c r="I1853" s="98">
        <v>45505</v>
      </c>
      <c r="J1853" s="98" t="s">
        <v>62</v>
      </c>
      <c r="K1853" s="206"/>
      <c r="L1853" s="494"/>
      <c r="M1853" s="494"/>
      <c r="N1853" s="488"/>
      <c r="O1853" s="90"/>
      <c r="P1853" s="90"/>
      <c r="Q1853" s="90"/>
      <c r="R1853" s="90"/>
      <c r="S1853" s="107" t="str">
        <f t="shared" si="80"/>
        <v>Open PDFIR FINALLY.IR 1645 (S19.CI.01-08)(12-00)</v>
      </c>
    </row>
    <row r="1854" spans="1:19" ht="80.099999999999994" hidden="1" customHeight="1" x14ac:dyDescent="0.3">
      <c r="A1854" s="450">
        <f t="shared" si="81"/>
        <v>1849</v>
      </c>
      <c r="B1854" s="451" t="s">
        <v>8765</v>
      </c>
      <c r="D1854" s="108" t="s">
        <v>2735</v>
      </c>
      <c r="E1854" s="108" t="s">
        <v>5106</v>
      </c>
      <c r="F1854" s="429" t="s">
        <v>8764</v>
      </c>
      <c r="G1854" s="90" t="s">
        <v>195</v>
      </c>
      <c r="H1854" s="98">
        <v>45505</v>
      </c>
      <c r="I1854" s="98">
        <v>45505</v>
      </c>
      <c r="J1854" s="98" t="s">
        <v>25</v>
      </c>
      <c r="K1854" s="90"/>
      <c r="L1854" s="98"/>
      <c r="M1854" s="98"/>
      <c r="N1854" s="98"/>
      <c r="O1854" s="90"/>
      <c r="P1854" s="90"/>
      <c r="Q1854" s="90"/>
      <c r="R1854" s="90"/>
      <c r="S1854" s="107" t="str">
        <f t="shared" si="80"/>
        <v>Open PDFIR FINALLY.IR 1654 (S19.ARCH.1-08)(12-00)</v>
      </c>
    </row>
    <row r="1855" spans="1:19" ht="80.099999999999994" hidden="1" customHeight="1" x14ac:dyDescent="0.3">
      <c r="A1855" s="450">
        <f t="shared" si="81"/>
        <v>1850</v>
      </c>
      <c r="B1855" s="451" t="s">
        <v>8769</v>
      </c>
      <c r="D1855" s="108" t="s">
        <v>2735</v>
      </c>
      <c r="E1855" s="108" t="s">
        <v>5106</v>
      </c>
      <c r="F1855" s="429" t="s">
        <v>8770</v>
      </c>
      <c r="G1855" s="90" t="s">
        <v>195</v>
      </c>
      <c r="H1855" s="98">
        <v>45505</v>
      </c>
      <c r="I1855" s="98">
        <v>45505</v>
      </c>
      <c r="J1855" s="98" t="s">
        <v>25</v>
      </c>
      <c r="K1855" s="206"/>
      <c r="L1855" s="206"/>
      <c r="M1855" s="206"/>
      <c r="N1855" s="90"/>
      <c r="O1855" s="90"/>
      <c r="P1855" s="90"/>
      <c r="Q1855" s="90"/>
      <c r="R1855" s="90"/>
      <c r="S1855" s="107" t="str">
        <f t="shared" si="80"/>
        <v>Open PDFIR FINALLY.IR 1655 (S19.ARCH.01-08)(12-00)</v>
      </c>
    </row>
    <row r="1856" spans="1:19" ht="80.099999999999994" hidden="1" customHeight="1" x14ac:dyDescent="0.3">
      <c r="A1856" s="450">
        <f t="shared" si="81"/>
        <v>1851</v>
      </c>
      <c r="B1856" s="451" t="s">
        <v>8752</v>
      </c>
      <c r="D1856" s="108" t="s">
        <v>76</v>
      </c>
      <c r="E1856" s="108" t="s">
        <v>1545</v>
      </c>
      <c r="F1856" s="429" t="s">
        <v>8753</v>
      </c>
      <c r="G1856" s="90" t="s">
        <v>195</v>
      </c>
      <c r="H1856" s="98">
        <v>45505</v>
      </c>
      <c r="I1856" s="98">
        <v>45505</v>
      </c>
      <c r="J1856" s="98" t="s">
        <v>62</v>
      </c>
      <c r="K1856" s="206"/>
      <c r="L1856" s="206"/>
      <c r="M1856" s="206"/>
      <c r="N1856" s="90"/>
      <c r="O1856" s="90"/>
      <c r="P1856" s="90"/>
      <c r="Q1856" s="90"/>
      <c r="R1856" s="90"/>
      <c r="S1856" s="107" t="str">
        <f t="shared" si="80"/>
        <v>Open PDFIR FINALLY.IR 1648 (S19.CI.1-08)(12-00)</v>
      </c>
    </row>
    <row r="1857" spans="1:19" ht="80.099999999999994" hidden="1" customHeight="1" x14ac:dyDescent="0.3">
      <c r="A1857" s="450">
        <f t="shared" si="81"/>
        <v>1852</v>
      </c>
      <c r="B1857" s="451" t="s">
        <v>9185</v>
      </c>
      <c r="D1857" s="108" t="s">
        <v>4383</v>
      </c>
      <c r="E1857" s="108" t="s">
        <v>1545</v>
      </c>
      <c r="F1857" s="429" t="s">
        <v>9193</v>
      </c>
      <c r="G1857" s="90" t="s">
        <v>195</v>
      </c>
      <c r="H1857" s="106">
        <v>45507</v>
      </c>
      <c r="I1857" s="106">
        <v>45507</v>
      </c>
      <c r="J1857" s="98" t="s">
        <v>62</v>
      </c>
      <c r="K1857" s="288"/>
      <c r="L1857" s="493"/>
      <c r="M1857" s="497"/>
      <c r="N1857" s="499"/>
      <c r="O1857" s="194"/>
      <c r="P1857" s="194"/>
      <c r="Q1857" s="194"/>
      <c r="R1857" s="194"/>
      <c r="S1857" s="107" t="str">
        <f t="shared" si="80"/>
        <v>Open PDFIR FINALLY.IR 1745 (S19.SU.03-08)(12-00)</v>
      </c>
    </row>
    <row r="1858" spans="1:19" ht="80.099999999999994" hidden="1" customHeight="1" x14ac:dyDescent="0.3">
      <c r="A1858" s="450">
        <f t="shared" si="81"/>
        <v>1853</v>
      </c>
      <c r="B1858" s="451" t="s">
        <v>8784</v>
      </c>
      <c r="D1858" s="108" t="s">
        <v>2735</v>
      </c>
      <c r="E1858" s="108" t="s">
        <v>5106</v>
      </c>
      <c r="F1858" s="429" t="s">
        <v>8783</v>
      </c>
      <c r="G1858" s="90" t="s">
        <v>195</v>
      </c>
      <c r="H1858" s="98">
        <v>45507</v>
      </c>
      <c r="I1858" s="98">
        <v>45507</v>
      </c>
      <c r="J1858" s="98" t="s">
        <v>1671</v>
      </c>
      <c r="K1858" s="206"/>
      <c r="L1858" s="494"/>
      <c r="M1858" s="494"/>
      <c r="N1858" s="488"/>
      <c r="O1858" s="90"/>
      <c r="P1858" s="90"/>
      <c r="Q1858" s="90"/>
      <c r="R1858" s="90"/>
      <c r="S1858" s="107" t="str">
        <f t="shared" si="80"/>
        <v>Open PDFIR FINALLY.IR 1659 (S19.ARCH.03-08)(12-00)</v>
      </c>
    </row>
    <row r="1859" spans="1:19" ht="80.099999999999994" hidden="1" customHeight="1" x14ac:dyDescent="0.3">
      <c r="A1859" s="450">
        <f t="shared" si="81"/>
        <v>1854</v>
      </c>
      <c r="B1859" s="451" t="s">
        <v>8781</v>
      </c>
      <c r="D1859" s="108" t="s">
        <v>2735</v>
      </c>
      <c r="E1859" s="108" t="s">
        <v>5106</v>
      </c>
      <c r="F1859" s="429" t="s">
        <v>8780</v>
      </c>
      <c r="G1859" s="90" t="s">
        <v>195</v>
      </c>
      <c r="H1859" s="98">
        <v>45507</v>
      </c>
      <c r="I1859" s="98">
        <v>45507</v>
      </c>
      <c r="J1859" s="98" t="s">
        <v>1671</v>
      </c>
      <c r="K1859" s="206"/>
      <c r="L1859" s="494"/>
      <c r="M1859" s="494"/>
      <c r="N1859" s="488"/>
      <c r="O1859" s="90"/>
      <c r="P1859" s="90"/>
      <c r="Q1859" s="90"/>
      <c r="R1859" s="90"/>
      <c r="S1859" s="107" t="str">
        <f t="shared" si="80"/>
        <v>Open PDFIR FINALLY.IR 1658 (S19.ARCH.03-08)(12-00)</v>
      </c>
    </row>
    <row r="1860" spans="1:19" ht="80.099999999999994" hidden="1" customHeight="1" x14ac:dyDescent="0.3">
      <c r="A1860" s="450">
        <f t="shared" si="81"/>
        <v>1855</v>
      </c>
      <c r="B1860" s="451" t="s">
        <v>8773</v>
      </c>
      <c r="D1860" s="108" t="s">
        <v>4383</v>
      </c>
      <c r="E1860" s="108" t="s">
        <v>5106</v>
      </c>
      <c r="F1860" s="429" t="s">
        <v>8772</v>
      </c>
      <c r="G1860" s="90" t="s">
        <v>195</v>
      </c>
      <c r="H1860" s="98">
        <v>45507</v>
      </c>
      <c r="I1860" s="98">
        <v>45509</v>
      </c>
      <c r="J1860" s="98" t="s">
        <v>1671</v>
      </c>
      <c r="K1860" s="475" t="s">
        <v>195</v>
      </c>
      <c r="L1860" s="489">
        <v>45585</v>
      </c>
      <c r="M1860" s="489">
        <v>45585</v>
      </c>
      <c r="N1860" s="491" t="s">
        <v>1671</v>
      </c>
      <c r="O1860" s="90"/>
      <c r="P1860" s="90"/>
      <c r="Q1860" s="90"/>
      <c r="R1860" s="90"/>
      <c r="S1860" s="107" t="str">
        <f t="shared" si="80"/>
        <v>Open PDFIR FINALLY.IR 1657 (S19.SU.03-08)(12-00)</v>
      </c>
    </row>
    <row r="1861" spans="1:19" ht="80.099999999999994" customHeight="1" x14ac:dyDescent="0.3">
      <c r="A1861" s="450">
        <f t="shared" si="81"/>
        <v>1856</v>
      </c>
      <c r="B1861" s="451" t="s">
        <v>8776</v>
      </c>
      <c r="D1861" s="108" t="s">
        <v>1140</v>
      </c>
      <c r="E1861" s="108" t="s">
        <v>1545</v>
      </c>
      <c r="F1861" s="429" t="s">
        <v>8778</v>
      </c>
      <c r="G1861" s="90" t="s">
        <v>195</v>
      </c>
      <c r="H1861" s="98">
        <v>45507</v>
      </c>
      <c r="I1861" s="98">
        <v>45507</v>
      </c>
      <c r="J1861" s="98" t="s">
        <v>1671</v>
      </c>
      <c r="K1861" s="206"/>
      <c r="L1861" s="206"/>
      <c r="M1861" s="206"/>
      <c r="N1861" s="90"/>
      <c r="O1861" s="90"/>
      <c r="P1861" s="90"/>
      <c r="Q1861" s="90"/>
      <c r="R1861" s="90"/>
      <c r="S1861" s="107" t="str">
        <f t="shared" si="80"/>
        <v>Open PDFIR FINALLY.IR 156 (S19.ELE.03-08)(10-00)</v>
      </c>
    </row>
    <row r="1862" spans="1:19" ht="80.099999999999994" hidden="1" customHeight="1" x14ac:dyDescent="0.3">
      <c r="A1862" s="450">
        <f t="shared" si="81"/>
        <v>1857</v>
      </c>
      <c r="B1862" s="451" t="s">
        <v>8771</v>
      </c>
      <c r="D1862" s="108" t="s">
        <v>76</v>
      </c>
      <c r="E1862" s="108" t="s">
        <v>1545</v>
      </c>
      <c r="F1862" s="429" t="s">
        <v>8838</v>
      </c>
      <c r="G1862" s="90" t="s">
        <v>195</v>
      </c>
      <c r="H1862" s="98">
        <v>45507</v>
      </c>
      <c r="I1862" s="98">
        <v>45505</v>
      </c>
      <c r="J1862" s="98" t="s">
        <v>25</v>
      </c>
      <c r="K1862" s="206" t="s">
        <v>195</v>
      </c>
      <c r="L1862" s="206">
        <v>45507</v>
      </c>
      <c r="M1862" s="206">
        <v>45507</v>
      </c>
      <c r="N1862" s="90" t="s">
        <v>62</v>
      </c>
      <c r="O1862" s="90"/>
      <c r="P1862" s="90"/>
      <c r="Q1862" s="90"/>
      <c r="R1862" s="90"/>
      <c r="S1862" s="107" t="str">
        <f t="shared" ref="S1862:S1925" si="82">IF(B1862&gt;0,HYPERLINK(CONCATENATE("PDFIR FINALLY/",B1862,".pdf"),CONCATENATE("Open PDFIR FINALLY.",B1862)),"")</f>
        <v>Open PDFIR FINALLY.IR 1656 (S19.CI.01-08)(12-00)</v>
      </c>
    </row>
    <row r="1863" spans="1:19" ht="80.099999999999994" hidden="1" customHeight="1" x14ac:dyDescent="0.3">
      <c r="A1863" s="450">
        <f t="shared" si="81"/>
        <v>1858</v>
      </c>
      <c r="B1863" s="451" t="s">
        <v>8797</v>
      </c>
      <c r="D1863" s="108" t="s">
        <v>3746</v>
      </c>
      <c r="E1863" s="108" t="s">
        <v>5106</v>
      </c>
      <c r="F1863" s="429" t="s">
        <v>8795</v>
      </c>
      <c r="G1863" s="90" t="s">
        <v>195</v>
      </c>
      <c r="H1863" s="98">
        <v>45507</v>
      </c>
      <c r="I1863" s="98">
        <v>45507</v>
      </c>
      <c r="J1863" s="98" t="s">
        <v>1671</v>
      </c>
      <c r="K1863" s="206"/>
      <c r="L1863" s="206"/>
      <c r="M1863" s="206"/>
      <c r="N1863" s="90"/>
      <c r="O1863" s="90"/>
      <c r="P1863" s="90"/>
      <c r="Q1863" s="90"/>
      <c r="R1863" s="90"/>
      <c r="S1863" s="107" t="str">
        <f t="shared" si="82"/>
        <v>Open PDFIR FINALLY.IR 27 (S19.MECH.03-08)(12-00)</v>
      </c>
    </row>
    <row r="1864" spans="1:19" ht="80.099999999999994" customHeight="1" x14ac:dyDescent="0.3">
      <c r="A1864" s="450">
        <f t="shared" si="81"/>
        <v>1859</v>
      </c>
      <c r="B1864" s="451" t="s">
        <v>8777</v>
      </c>
      <c r="D1864" s="108" t="s">
        <v>1140</v>
      </c>
      <c r="E1864" s="108" t="s">
        <v>5106</v>
      </c>
      <c r="F1864" s="429" t="s">
        <v>8779</v>
      </c>
      <c r="G1864" s="90" t="s">
        <v>195</v>
      </c>
      <c r="H1864" s="98">
        <v>45507</v>
      </c>
      <c r="I1864" s="98">
        <v>45507</v>
      </c>
      <c r="J1864" s="98" t="s">
        <v>1671</v>
      </c>
      <c r="K1864" s="206"/>
      <c r="L1864" s="206"/>
      <c r="M1864" s="206"/>
      <c r="N1864" s="90"/>
      <c r="O1864" s="90"/>
      <c r="P1864" s="90"/>
      <c r="Q1864" s="90"/>
      <c r="R1864" s="90"/>
      <c r="S1864" s="107" t="str">
        <f t="shared" si="82"/>
        <v>Open PDFIR FINALLY.IR 157 (S19.ELE.03-08)(10-00)</v>
      </c>
    </row>
    <row r="1865" spans="1:19" ht="80.099999999999994" hidden="1" customHeight="1" x14ac:dyDescent="0.3">
      <c r="A1865" s="450">
        <f t="shared" si="81"/>
        <v>1860</v>
      </c>
      <c r="B1865" s="451" t="s">
        <v>8802</v>
      </c>
      <c r="D1865" s="108" t="s">
        <v>4383</v>
      </c>
      <c r="E1865" s="108" t="s">
        <v>5106</v>
      </c>
      <c r="F1865" s="429" t="s">
        <v>8801</v>
      </c>
      <c r="G1865" s="90" t="s">
        <v>195</v>
      </c>
      <c r="H1865" s="98">
        <v>45508</v>
      </c>
      <c r="I1865" s="98">
        <v>45509</v>
      </c>
      <c r="J1865" s="98" t="s">
        <v>1671</v>
      </c>
      <c r="K1865" s="206"/>
      <c r="L1865" s="206"/>
      <c r="M1865" s="206"/>
      <c r="N1865" s="90"/>
      <c r="O1865" s="90"/>
      <c r="P1865" s="90"/>
      <c r="Q1865" s="90"/>
      <c r="R1865" s="90"/>
      <c r="S1865" s="107" t="str">
        <f t="shared" si="82"/>
        <v>Open PDFIR FINALLY.IR 1665 (S19.SU.04-08)(12-00)</v>
      </c>
    </row>
    <row r="1866" spans="1:19" ht="80.099999999999994" hidden="1" customHeight="1" x14ac:dyDescent="0.3">
      <c r="A1866" s="450">
        <f t="shared" si="81"/>
        <v>1861</v>
      </c>
      <c r="B1866" s="451" t="s">
        <v>8786</v>
      </c>
      <c r="D1866" s="108" t="s">
        <v>4383</v>
      </c>
      <c r="E1866" s="108" t="s">
        <v>5106</v>
      </c>
      <c r="F1866" s="429" t="s">
        <v>8785</v>
      </c>
      <c r="G1866" s="90" t="s">
        <v>195</v>
      </c>
      <c r="H1866" s="98">
        <v>45508</v>
      </c>
      <c r="I1866" s="98">
        <v>45509</v>
      </c>
      <c r="J1866" s="98" t="s">
        <v>62</v>
      </c>
      <c r="K1866" s="206"/>
      <c r="L1866" s="206"/>
      <c r="M1866" s="206"/>
      <c r="N1866" s="90"/>
      <c r="O1866" s="90"/>
      <c r="P1866" s="90"/>
      <c r="Q1866" s="90"/>
      <c r="R1866" s="90"/>
      <c r="S1866" s="107" t="str">
        <f t="shared" si="82"/>
        <v>Open PDFIR FINALLY.IR 1660 (S19.SU.04-08)(12-00)</v>
      </c>
    </row>
    <row r="1867" spans="1:19" ht="80.099999999999994" hidden="1" customHeight="1" x14ac:dyDescent="0.3">
      <c r="A1867" s="450">
        <f t="shared" si="81"/>
        <v>1862</v>
      </c>
      <c r="B1867" s="451" t="s">
        <v>8787</v>
      </c>
      <c r="D1867" s="108" t="s">
        <v>76</v>
      </c>
      <c r="E1867" s="108" t="s">
        <v>5106</v>
      </c>
      <c r="F1867" s="429" t="s">
        <v>8788</v>
      </c>
      <c r="G1867" s="90" t="s">
        <v>195</v>
      </c>
      <c r="H1867" s="98">
        <v>45508</v>
      </c>
      <c r="I1867" s="98">
        <v>45508</v>
      </c>
      <c r="J1867" s="98" t="s">
        <v>62</v>
      </c>
      <c r="K1867" s="206"/>
      <c r="L1867" s="206"/>
      <c r="M1867" s="206"/>
      <c r="N1867" s="90"/>
      <c r="O1867" s="90"/>
      <c r="P1867" s="90"/>
      <c r="Q1867" s="90"/>
      <c r="R1867" s="90"/>
      <c r="S1867" s="107" t="str">
        <f t="shared" si="82"/>
        <v>Open PDFIR FINALLY.IR 1661 (S19.CI.04-08)(12-00)</v>
      </c>
    </row>
    <row r="1868" spans="1:19" ht="80.099999999999994" hidden="1" customHeight="1" x14ac:dyDescent="0.3">
      <c r="A1868" s="450">
        <f t="shared" si="81"/>
        <v>1863</v>
      </c>
      <c r="B1868" s="451" t="s">
        <v>8793</v>
      </c>
      <c r="D1868" s="108" t="s">
        <v>76</v>
      </c>
      <c r="E1868" s="108" t="s">
        <v>1545</v>
      </c>
      <c r="F1868" s="429" t="s">
        <v>8792</v>
      </c>
      <c r="G1868" s="90" t="s">
        <v>195</v>
      </c>
      <c r="H1868" s="98">
        <v>45508</v>
      </c>
      <c r="I1868" s="98">
        <v>45508</v>
      </c>
      <c r="J1868" s="98" t="s">
        <v>62</v>
      </c>
      <c r="K1868" s="206"/>
      <c r="L1868" s="206"/>
      <c r="M1868" s="206"/>
      <c r="N1868" s="90"/>
      <c r="O1868" s="90"/>
      <c r="P1868" s="90"/>
      <c r="Q1868" s="90"/>
      <c r="R1868" s="90"/>
      <c r="S1868" s="107" t="str">
        <f t="shared" si="82"/>
        <v>Open PDFIR FINALLY.IR 1663 (S19.CI.04-08)(12-00)</v>
      </c>
    </row>
    <row r="1869" spans="1:19" ht="80.099999999999994" hidden="1" customHeight="1" x14ac:dyDescent="0.3">
      <c r="A1869" s="450">
        <f t="shared" si="81"/>
        <v>1864</v>
      </c>
      <c r="B1869" s="451" t="s">
        <v>8794</v>
      </c>
      <c r="D1869" s="108" t="s">
        <v>76</v>
      </c>
      <c r="E1869" s="108" t="s">
        <v>1545</v>
      </c>
      <c r="F1869" s="429" t="s">
        <v>8791</v>
      </c>
      <c r="G1869" s="90" t="s">
        <v>195</v>
      </c>
      <c r="H1869" s="98">
        <v>45508</v>
      </c>
      <c r="I1869" s="98">
        <v>45508</v>
      </c>
      <c r="J1869" s="98" t="s">
        <v>1671</v>
      </c>
      <c r="K1869" s="206" t="s">
        <v>195</v>
      </c>
      <c r="L1869" s="494">
        <v>45541</v>
      </c>
      <c r="M1869" s="494">
        <v>45541</v>
      </c>
      <c r="N1869" s="488" t="s">
        <v>62</v>
      </c>
      <c r="O1869" s="90"/>
      <c r="P1869" s="90"/>
      <c r="Q1869" s="90"/>
      <c r="R1869" s="90"/>
      <c r="S1869" s="107" t="str">
        <f t="shared" si="82"/>
        <v>Open PDFIR FINALLY.IR 1664 (S19.CI.04-08)(12-00)</v>
      </c>
    </row>
    <row r="1870" spans="1:19" ht="80.099999999999994" hidden="1" customHeight="1" x14ac:dyDescent="0.3">
      <c r="A1870" s="450">
        <f t="shared" si="81"/>
        <v>1865</v>
      </c>
      <c r="B1870" s="451" t="s">
        <v>8789</v>
      </c>
      <c r="D1870" s="108" t="s">
        <v>76</v>
      </c>
      <c r="E1870" s="108" t="s">
        <v>5106</v>
      </c>
      <c r="F1870" s="429" t="s">
        <v>8790</v>
      </c>
      <c r="G1870" s="90" t="s">
        <v>195</v>
      </c>
      <c r="H1870" s="98">
        <v>45508</v>
      </c>
      <c r="I1870" s="98">
        <v>45508</v>
      </c>
      <c r="J1870" s="98" t="s">
        <v>1671</v>
      </c>
      <c r="K1870" s="475" t="s">
        <v>195</v>
      </c>
      <c r="L1870" s="489">
        <v>45602</v>
      </c>
      <c r="M1870" s="489">
        <v>45602</v>
      </c>
      <c r="N1870" s="491" t="s">
        <v>62</v>
      </c>
      <c r="O1870" s="90"/>
      <c r="P1870" s="90"/>
      <c r="Q1870" s="90"/>
      <c r="R1870" s="90"/>
      <c r="S1870" s="107" t="str">
        <f t="shared" si="82"/>
        <v>Open PDFIR FINALLY.IR 1662 (S19.CI.04-08)(12-00)</v>
      </c>
    </row>
    <row r="1871" spans="1:19" ht="80.099999999999994" hidden="1" customHeight="1" x14ac:dyDescent="0.3">
      <c r="A1871" s="450">
        <f t="shared" si="81"/>
        <v>1866</v>
      </c>
      <c r="B1871" s="451" t="s">
        <v>8798</v>
      </c>
      <c r="D1871" s="108" t="s">
        <v>3746</v>
      </c>
      <c r="E1871" s="108" t="s">
        <v>5106</v>
      </c>
      <c r="F1871" s="429" t="s">
        <v>8796</v>
      </c>
      <c r="G1871" s="90" t="s">
        <v>195</v>
      </c>
      <c r="H1871" s="98">
        <v>45508</v>
      </c>
      <c r="I1871" s="98">
        <v>45508</v>
      </c>
      <c r="J1871" s="98" t="s">
        <v>1671</v>
      </c>
      <c r="K1871" s="206"/>
      <c r="L1871" s="206"/>
      <c r="M1871" s="206"/>
      <c r="N1871" s="90"/>
      <c r="O1871" s="90"/>
      <c r="P1871" s="90"/>
      <c r="Q1871" s="90"/>
      <c r="R1871" s="90"/>
      <c r="S1871" s="107" t="str">
        <f t="shared" si="82"/>
        <v>Open PDFIR FINALLY.IR 28 (S19.MECH.04-08)(12-00)</v>
      </c>
    </row>
    <row r="1872" spans="1:19" ht="80.099999999999994" hidden="1" customHeight="1" x14ac:dyDescent="0.3">
      <c r="A1872" s="450">
        <f t="shared" si="81"/>
        <v>1867</v>
      </c>
      <c r="B1872" s="451" t="s">
        <v>9177</v>
      </c>
      <c r="D1872" s="108" t="s">
        <v>4383</v>
      </c>
      <c r="E1872" s="108" t="s">
        <v>1545</v>
      </c>
      <c r="F1872" s="429" t="s">
        <v>9200</v>
      </c>
      <c r="G1872" s="90" t="s">
        <v>195</v>
      </c>
      <c r="H1872" s="106">
        <v>45509</v>
      </c>
      <c r="I1872" s="106">
        <v>45509</v>
      </c>
      <c r="J1872" s="98" t="s">
        <v>62</v>
      </c>
      <c r="K1872" s="288"/>
      <c r="L1872" s="288"/>
      <c r="M1872" s="208"/>
      <c r="N1872" s="194"/>
      <c r="O1872" s="194"/>
      <c r="P1872" s="194"/>
      <c r="Q1872" s="194"/>
      <c r="R1872" s="194"/>
      <c r="S1872" s="107" t="str">
        <f t="shared" si="82"/>
        <v>Open PDFIR FINALLY.IR 1737 (S19.SU.05-08)(12-00)</v>
      </c>
    </row>
    <row r="1873" spans="1:19" ht="80.099999999999994" hidden="1" customHeight="1" x14ac:dyDescent="0.3">
      <c r="A1873" s="450">
        <f t="shared" si="81"/>
        <v>1868</v>
      </c>
      <c r="B1873" s="451" t="s">
        <v>8815</v>
      </c>
      <c r="D1873" s="108" t="s">
        <v>2735</v>
      </c>
      <c r="E1873" s="108" t="s">
        <v>5106</v>
      </c>
      <c r="F1873" s="429" t="s">
        <v>8814</v>
      </c>
      <c r="G1873" s="90" t="s">
        <v>195</v>
      </c>
      <c r="H1873" s="98">
        <v>45509</v>
      </c>
      <c r="I1873" s="98">
        <v>45509</v>
      </c>
      <c r="J1873" s="98" t="s">
        <v>1671</v>
      </c>
      <c r="K1873" s="206"/>
      <c r="L1873" s="206"/>
      <c r="M1873" s="206"/>
      <c r="N1873" s="90"/>
      <c r="O1873" s="90"/>
      <c r="P1873" s="90"/>
      <c r="Q1873" s="90"/>
      <c r="R1873" s="90"/>
      <c r="S1873" s="107" t="str">
        <f t="shared" si="82"/>
        <v>Open PDFIR FINALLY.IR 1669 (S19.ARCH.05-08)(12-00)</v>
      </c>
    </row>
    <row r="1874" spans="1:19" ht="80.099999999999994" hidden="1" customHeight="1" x14ac:dyDescent="0.3">
      <c r="A1874" s="450">
        <f t="shared" si="81"/>
        <v>1869</v>
      </c>
      <c r="B1874" s="451" t="s">
        <v>8807</v>
      </c>
      <c r="D1874" s="108" t="s">
        <v>76</v>
      </c>
      <c r="E1874" s="108" t="s">
        <v>1545</v>
      </c>
      <c r="F1874" s="429" t="s">
        <v>8810</v>
      </c>
      <c r="G1874" s="90" t="s">
        <v>195</v>
      </c>
      <c r="H1874" s="98">
        <v>45509</v>
      </c>
      <c r="I1874" s="98"/>
      <c r="J1874" s="98" t="s">
        <v>62</v>
      </c>
      <c r="K1874" s="206"/>
      <c r="L1874" s="206"/>
      <c r="M1874" s="206"/>
      <c r="N1874" s="90"/>
      <c r="O1874" s="90"/>
      <c r="P1874" s="90"/>
      <c r="Q1874" s="90"/>
      <c r="R1874" s="90"/>
      <c r="S1874" s="107" t="str">
        <f t="shared" si="82"/>
        <v>Open PDFIR FINALLY.IR 1666 (S19.CI.04-08)(12-00)</v>
      </c>
    </row>
    <row r="1875" spans="1:19" ht="80.099999999999994" hidden="1" customHeight="1" x14ac:dyDescent="0.3">
      <c r="A1875" s="450">
        <f t="shared" si="81"/>
        <v>1870</v>
      </c>
      <c r="B1875" s="451" t="s">
        <v>8808</v>
      </c>
      <c r="D1875" s="108" t="s">
        <v>76</v>
      </c>
      <c r="E1875" s="108" t="s">
        <v>5106</v>
      </c>
      <c r="F1875" s="429" t="s">
        <v>8811</v>
      </c>
      <c r="G1875" s="90" t="s">
        <v>195</v>
      </c>
      <c r="H1875" s="98">
        <v>45509</v>
      </c>
      <c r="I1875" s="98">
        <v>45509</v>
      </c>
      <c r="J1875" s="98" t="s">
        <v>25</v>
      </c>
      <c r="K1875" s="90" t="s">
        <v>195</v>
      </c>
      <c r="L1875" s="206">
        <v>45537</v>
      </c>
      <c r="M1875" s="206">
        <v>45537</v>
      </c>
      <c r="N1875" s="90" t="s">
        <v>62</v>
      </c>
      <c r="O1875" s="90"/>
      <c r="P1875" s="90"/>
      <c r="Q1875" s="90"/>
      <c r="R1875" s="90"/>
      <c r="S1875" s="107" t="str">
        <f t="shared" si="82"/>
        <v>Open PDFIR FINALLY.IR 1667 (S19.CI.05-08)(12-00)</v>
      </c>
    </row>
    <row r="1876" spans="1:19" ht="80.099999999999994" hidden="1" customHeight="1" x14ac:dyDescent="0.3">
      <c r="A1876" s="450">
        <f t="shared" si="81"/>
        <v>1871</v>
      </c>
      <c r="B1876" s="451" t="s">
        <v>8809</v>
      </c>
      <c r="D1876" s="108" t="s">
        <v>76</v>
      </c>
      <c r="E1876" s="108" t="s">
        <v>5106</v>
      </c>
      <c r="F1876" s="429" t="s">
        <v>8812</v>
      </c>
      <c r="G1876" s="90" t="s">
        <v>195</v>
      </c>
      <c r="H1876" s="98">
        <v>45509</v>
      </c>
      <c r="I1876" s="98">
        <v>45509</v>
      </c>
      <c r="J1876" s="98" t="s">
        <v>25</v>
      </c>
      <c r="K1876" s="475" t="s">
        <v>195</v>
      </c>
      <c r="L1876" s="489">
        <v>45602</v>
      </c>
      <c r="M1876" s="489">
        <v>45602</v>
      </c>
      <c r="N1876" s="491" t="s">
        <v>62</v>
      </c>
      <c r="O1876" s="90"/>
      <c r="P1876" s="90"/>
      <c r="Q1876" s="90"/>
      <c r="R1876" s="90"/>
      <c r="S1876" s="107" t="str">
        <f t="shared" si="82"/>
        <v>Open PDFIR FINALLY.IR 1668 (S19.CI.05-08)(12-00)</v>
      </c>
    </row>
    <row r="1877" spans="1:19" ht="80.099999999999994" hidden="1" customHeight="1" x14ac:dyDescent="0.3">
      <c r="A1877" s="450">
        <f t="shared" si="81"/>
        <v>1872</v>
      </c>
      <c r="B1877" s="451" t="s">
        <v>10276</v>
      </c>
      <c r="D1877" s="108" t="s">
        <v>2735</v>
      </c>
      <c r="E1877" s="108" t="s">
        <v>5106</v>
      </c>
      <c r="F1877" s="429" t="s">
        <v>10285</v>
      </c>
      <c r="G1877" s="98" t="s">
        <v>195</v>
      </c>
      <c r="H1877" s="106">
        <v>45509</v>
      </c>
      <c r="I1877" s="98">
        <v>45509</v>
      </c>
      <c r="J1877" s="98" t="s">
        <v>1671</v>
      </c>
      <c r="K1877" s="288"/>
      <c r="L1877" s="288"/>
      <c r="M1877" s="208"/>
      <c r="N1877" s="194"/>
      <c r="O1877" s="194"/>
      <c r="P1877" s="194"/>
      <c r="Q1877" s="194"/>
      <c r="R1877" s="194"/>
      <c r="S1877" s="107" t="str">
        <f t="shared" si="82"/>
        <v>Open PDFIR FINALLY.IR 1966 (S19.ARCH.05-08)(12-00)</v>
      </c>
    </row>
    <row r="1878" spans="1:19" ht="80.099999999999994" customHeight="1" x14ac:dyDescent="0.3">
      <c r="A1878" s="450">
        <f t="shared" si="81"/>
        <v>1873</v>
      </c>
      <c r="B1878" s="451" t="s">
        <v>8841</v>
      </c>
      <c r="D1878" s="108" t="s">
        <v>1140</v>
      </c>
      <c r="E1878" s="108" t="s">
        <v>1545</v>
      </c>
      <c r="F1878" s="429" t="s">
        <v>8843</v>
      </c>
      <c r="G1878" s="90" t="s">
        <v>195</v>
      </c>
      <c r="H1878" s="98">
        <v>45510</v>
      </c>
      <c r="I1878" s="98">
        <v>45510</v>
      </c>
      <c r="J1878" s="98" t="s">
        <v>1671</v>
      </c>
      <c r="K1878" s="206"/>
      <c r="L1878" s="206"/>
      <c r="M1878" s="206"/>
      <c r="N1878" s="90"/>
      <c r="O1878" s="90"/>
      <c r="P1878" s="90"/>
      <c r="Q1878" s="90"/>
      <c r="R1878" s="90"/>
      <c r="S1878" s="107" t="str">
        <f t="shared" si="82"/>
        <v>Open PDFIR FINALLY.IR 160 (S19.ELE.06-08)(10-00)</v>
      </c>
    </row>
    <row r="1879" spans="1:19" ht="80.099999999999994" hidden="1" customHeight="1" x14ac:dyDescent="0.3">
      <c r="A1879" s="450">
        <f t="shared" ref="A1879:A1942" si="83">ROW()-ROW($A$5)</f>
        <v>1874</v>
      </c>
      <c r="B1879" s="451" t="s">
        <v>10277</v>
      </c>
      <c r="D1879" s="108" t="s">
        <v>2735</v>
      </c>
      <c r="E1879" s="108" t="s">
        <v>5106</v>
      </c>
      <c r="F1879" s="429" t="s">
        <v>10284</v>
      </c>
      <c r="G1879" s="98" t="s">
        <v>195</v>
      </c>
      <c r="H1879" s="106">
        <v>45510</v>
      </c>
      <c r="I1879" s="98">
        <v>45510</v>
      </c>
      <c r="J1879" s="98" t="s">
        <v>1671</v>
      </c>
      <c r="K1879" s="288"/>
      <c r="L1879" s="288"/>
      <c r="M1879" s="208"/>
      <c r="N1879" s="194"/>
      <c r="O1879" s="194"/>
      <c r="P1879" s="194"/>
      <c r="Q1879" s="194"/>
      <c r="R1879" s="194"/>
      <c r="S1879" s="107" t="str">
        <f t="shared" si="82"/>
        <v>Open PDFIR FINALLY.IR 1967 (S19.ARCH.06-08)(12-00)</v>
      </c>
    </row>
    <row r="1880" spans="1:19" ht="80.099999999999994" customHeight="1" x14ac:dyDescent="0.3">
      <c r="A1880" s="450">
        <f t="shared" si="83"/>
        <v>1875</v>
      </c>
      <c r="B1880" s="451" t="s">
        <v>8840</v>
      </c>
      <c r="D1880" s="108" t="s">
        <v>1140</v>
      </c>
      <c r="E1880" s="108" t="s">
        <v>1545</v>
      </c>
      <c r="F1880" s="429" t="s">
        <v>8842</v>
      </c>
      <c r="G1880" s="90" t="s">
        <v>195</v>
      </c>
      <c r="H1880" s="98">
        <v>45510</v>
      </c>
      <c r="I1880" s="98">
        <v>45510</v>
      </c>
      <c r="J1880" s="98" t="s">
        <v>1671</v>
      </c>
      <c r="K1880" s="206"/>
      <c r="L1880" s="206"/>
      <c r="M1880" s="206"/>
      <c r="N1880" s="90"/>
      <c r="O1880" s="90"/>
      <c r="P1880" s="90"/>
      <c r="Q1880" s="90"/>
      <c r="R1880" s="90"/>
      <c r="S1880" s="107" t="str">
        <f t="shared" si="82"/>
        <v>Open PDFIR FINALLY.IR 159 (S19.ELE.06-08)(10-00)</v>
      </c>
    </row>
    <row r="1881" spans="1:19" ht="80.099999999999994" customHeight="1" x14ac:dyDescent="0.3">
      <c r="A1881" s="450">
        <f t="shared" si="83"/>
        <v>1876</v>
      </c>
      <c r="B1881" s="451" t="s">
        <v>8839</v>
      </c>
      <c r="D1881" s="108" t="s">
        <v>1140</v>
      </c>
      <c r="E1881" s="108" t="s">
        <v>5106</v>
      </c>
      <c r="F1881" s="429" t="s">
        <v>8859</v>
      </c>
      <c r="G1881" s="90" t="s">
        <v>195</v>
      </c>
      <c r="H1881" s="98">
        <v>45510</v>
      </c>
      <c r="I1881" s="98">
        <v>45510</v>
      </c>
      <c r="J1881" s="98" t="s">
        <v>1671</v>
      </c>
      <c r="K1881" s="206"/>
      <c r="L1881" s="206"/>
      <c r="M1881" s="206"/>
      <c r="N1881" s="90"/>
      <c r="O1881" s="90"/>
      <c r="P1881" s="90"/>
      <c r="Q1881" s="90"/>
      <c r="R1881" s="90"/>
      <c r="S1881" s="107" t="str">
        <f t="shared" si="82"/>
        <v>Open PDFIR FINALLY.IR 158 (S19.ELE.06-08)(10-00)</v>
      </c>
    </row>
    <row r="1882" spans="1:19" ht="80.099999999999994" hidden="1" customHeight="1" x14ac:dyDescent="0.3">
      <c r="A1882" s="450">
        <f t="shared" si="83"/>
        <v>1877</v>
      </c>
      <c r="B1882" s="451" t="s">
        <v>10278</v>
      </c>
      <c r="D1882" s="108" t="s">
        <v>2735</v>
      </c>
      <c r="E1882" s="108" t="s">
        <v>5106</v>
      </c>
      <c r="F1882" s="429" t="s">
        <v>10283</v>
      </c>
      <c r="G1882" s="98" t="s">
        <v>195</v>
      </c>
      <c r="H1882" s="106">
        <v>45511</v>
      </c>
      <c r="I1882" s="98">
        <v>45511</v>
      </c>
      <c r="J1882" s="98" t="s">
        <v>1671</v>
      </c>
      <c r="K1882" s="288"/>
      <c r="L1882" s="288"/>
      <c r="M1882" s="208"/>
      <c r="N1882" s="194"/>
      <c r="O1882" s="194"/>
      <c r="P1882" s="194"/>
      <c r="Q1882" s="194"/>
      <c r="R1882" s="194"/>
      <c r="S1882" s="107" t="str">
        <f t="shared" si="82"/>
        <v>Open PDFIR FINALLY.IR 1968 (S19.ARCH.07-08)(12-00)</v>
      </c>
    </row>
    <row r="1883" spans="1:19" ht="80.099999999999994" hidden="1" customHeight="1" x14ac:dyDescent="0.3">
      <c r="A1883" s="450">
        <f t="shared" si="83"/>
        <v>1878</v>
      </c>
      <c r="B1883" s="451" t="s">
        <v>9178</v>
      </c>
      <c r="D1883" s="108" t="s">
        <v>4383</v>
      </c>
      <c r="E1883" s="108" t="s">
        <v>1545</v>
      </c>
      <c r="F1883" s="429" t="s">
        <v>9199</v>
      </c>
      <c r="G1883" s="90" t="s">
        <v>195</v>
      </c>
      <c r="H1883" s="106">
        <v>45512</v>
      </c>
      <c r="I1883" s="106">
        <v>45512</v>
      </c>
      <c r="J1883" s="98" t="s">
        <v>62</v>
      </c>
      <c r="K1883" s="288"/>
      <c r="L1883" s="288"/>
      <c r="M1883" s="208"/>
      <c r="N1883" s="194"/>
      <c r="O1883" s="194"/>
      <c r="P1883" s="194"/>
      <c r="Q1883" s="194"/>
      <c r="R1883" s="194"/>
      <c r="S1883" s="107" t="str">
        <f t="shared" si="82"/>
        <v>Open PDFIR FINALLY.IR 1738 (S19.SU.08-08)(12-00)</v>
      </c>
    </row>
    <row r="1884" spans="1:19" ht="80.099999999999994" hidden="1" customHeight="1" x14ac:dyDescent="0.3">
      <c r="A1884" s="450">
        <f t="shared" si="83"/>
        <v>1879</v>
      </c>
      <c r="B1884" s="451" t="s">
        <v>10279</v>
      </c>
      <c r="D1884" s="108" t="s">
        <v>2735</v>
      </c>
      <c r="E1884" s="108" t="s">
        <v>5106</v>
      </c>
      <c r="F1884" s="429" t="s">
        <v>10282</v>
      </c>
      <c r="G1884" s="98" t="s">
        <v>195</v>
      </c>
      <c r="H1884" s="106">
        <v>45512</v>
      </c>
      <c r="I1884" s="98">
        <v>45512</v>
      </c>
      <c r="J1884" s="98" t="s">
        <v>1671</v>
      </c>
      <c r="K1884" s="288"/>
      <c r="L1884" s="288"/>
      <c r="M1884" s="208"/>
      <c r="N1884" s="194"/>
      <c r="O1884" s="194"/>
      <c r="P1884" s="194"/>
      <c r="Q1884" s="194"/>
      <c r="R1884" s="194"/>
      <c r="S1884" s="107" t="str">
        <f t="shared" si="82"/>
        <v>Open PDFIR FINALLY.IR 1969 (S19.ARCH.08-08)(12-00)</v>
      </c>
    </row>
    <row r="1885" spans="1:19" ht="80.099999999999994" hidden="1" customHeight="1" x14ac:dyDescent="0.3">
      <c r="A1885" s="450">
        <f t="shared" si="83"/>
        <v>1880</v>
      </c>
      <c r="B1885" s="451" t="s">
        <v>8855</v>
      </c>
      <c r="D1885" s="108" t="s">
        <v>2735</v>
      </c>
      <c r="E1885" s="108" t="s">
        <v>5106</v>
      </c>
      <c r="F1885" s="429" t="s">
        <v>8857</v>
      </c>
      <c r="G1885" s="90" t="s">
        <v>195</v>
      </c>
      <c r="H1885" s="98">
        <v>45512</v>
      </c>
      <c r="I1885" s="98">
        <v>45512</v>
      </c>
      <c r="J1885" s="98" t="s">
        <v>25</v>
      </c>
      <c r="K1885" s="206" t="s">
        <v>195</v>
      </c>
      <c r="L1885" s="206">
        <v>45523</v>
      </c>
      <c r="M1885" s="206">
        <v>45556</v>
      </c>
      <c r="N1885" s="90" t="s">
        <v>1671</v>
      </c>
      <c r="O1885" s="90"/>
      <c r="P1885" s="90"/>
      <c r="Q1885" s="90"/>
      <c r="R1885" s="90"/>
      <c r="S1885" s="107" t="str">
        <f t="shared" si="82"/>
        <v>Open PDFIR FINALLY.IR 1672 (S19.ARCH.08-08)(12-00)</v>
      </c>
    </row>
    <row r="1886" spans="1:19" ht="80.099999999999994" hidden="1" customHeight="1" x14ac:dyDescent="0.3">
      <c r="A1886" s="450">
        <f t="shared" si="83"/>
        <v>1881</v>
      </c>
      <c r="B1886" s="451" t="s">
        <v>8854</v>
      </c>
      <c r="D1886" s="108" t="s">
        <v>2735</v>
      </c>
      <c r="E1886" s="108" t="s">
        <v>5106</v>
      </c>
      <c r="F1886" s="429" t="s">
        <v>8856</v>
      </c>
      <c r="G1886" s="90" t="s">
        <v>195</v>
      </c>
      <c r="H1886" s="98">
        <v>45512</v>
      </c>
      <c r="I1886" s="98">
        <v>45512</v>
      </c>
      <c r="J1886" s="98" t="s">
        <v>1671</v>
      </c>
      <c r="K1886" s="206"/>
      <c r="L1886" s="206"/>
      <c r="M1886" s="206"/>
      <c r="N1886" s="90"/>
      <c r="O1886" s="90"/>
      <c r="P1886" s="90"/>
      <c r="Q1886" s="90"/>
      <c r="R1886" s="90"/>
      <c r="S1886" s="107" t="str">
        <f t="shared" si="82"/>
        <v>Open PDFIR FINALLY.IR 1671 (S19.ARCH.08-08)(12-00)</v>
      </c>
    </row>
    <row r="1887" spans="1:19" ht="80.099999999999994" hidden="1" customHeight="1" x14ac:dyDescent="0.3">
      <c r="A1887" s="450">
        <f t="shared" si="83"/>
        <v>1882</v>
      </c>
      <c r="B1887" s="451" t="s">
        <v>8928</v>
      </c>
      <c r="D1887" s="108" t="s">
        <v>1634</v>
      </c>
      <c r="E1887" s="108" t="s">
        <v>5106</v>
      </c>
      <c r="F1887" s="429" t="s">
        <v>8920</v>
      </c>
      <c r="G1887" s="90" t="s">
        <v>195</v>
      </c>
      <c r="H1887" s="98">
        <v>45512</v>
      </c>
      <c r="I1887" s="98">
        <v>45514</v>
      </c>
      <c r="J1887" s="98" t="s">
        <v>1671</v>
      </c>
      <c r="K1887" s="475" t="s">
        <v>195</v>
      </c>
      <c r="L1887" s="489">
        <v>45585</v>
      </c>
      <c r="M1887" s="489">
        <v>45585</v>
      </c>
      <c r="N1887" s="491" t="s">
        <v>62</v>
      </c>
      <c r="O1887" s="90"/>
      <c r="P1887" s="90"/>
      <c r="Q1887" s="90"/>
      <c r="R1887" s="90"/>
      <c r="S1887" s="107" t="str">
        <f t="shared" si="82"/>
        <v>Open PDFIR FINALLY.IR 1679 (S19.CI.08-08)(12-00)</v>
      </c>
    </row>
    <row r="1888" spans="1:19" ht="80.099999999999994" hidden="1" customHeight="1" x14ac:dyDescent="0.3">
      <c r="A1888" s="450">
        <f t="shared" si="83"/>
        <v>1883</v>
      </c>
      <c r="B1888" s="451" t="s">
        <v>8816</v>
      </c>
      <c r="D1888" s="108" t="s">
        <v>2735</v>
      </c>
      <c r="E1888" s="108" t="s">
        <v>5106</v>
      </c>
      <c r="F1888" s="429" t="s">
        <v>8813</v>
      </c>
      <c r="G1888" s="90" t="s">
        <v>195</v>
      </c>
      <c r="H1888" s="98">
        <v>45513</v>
      </c>
      <c r="I1888" s="98">
        <v>45514</v>
      </c>
      <c r="J1888" s="98" t="s">
        <v>25</v>
      </c>
      <c r="K1888" s="90" t="s">
        <v>195</v>
      </c>
      <c r="L1888" s="206">
        <v>45511</v>
      </c>
      <c r="M1888" s="206">
        <v>45512</v>
      </c>
      <c r="N1888" s="90" t="s">
        <v>1671</v>
      </c>
      <c r="O1888" s="90"/>
      <c r="P1888" s="90"/>
      <c r="Q1888" s="90"/>
      <c r="R1888" s="90"/>
      <c r="S1888" s="107" t="str">
        <f t="shared" si="82"/>
        <v>Open PDFIR FINALLY.IR 1670 (S19.ARCH.05-08)(12-00)</v>
      </c>
    </row>
    <row r="1889" spans="1:19" ht="80.099999999999994" customHeight="1" x14ac:dyDescent="0.3">
      <c r="A1889" s="450">
        <f t="shared" si="83"/>
        <v>1884</v>
      </c>
      <c r="B1889" s="451" t="s">
        <v>8979</v>
      </c>
      <c r="D1889" s="108" t="s">
        <v>1140</v>
      </c>
      <c r="E1889" s="108" t="s">
        <v>1545</v>
      </c>
      <c r="F1889" s="429" t="s">
        <v>8977</v>
      </c>
      <c r="G1889" s="90" t="s">
        <v>195</v>
      </c>
      <c r="H1889" s="98">
        <v>45514</v>
      </c>
      <c r="I1889" s="98">
        <v>45514</v>
      </c>
      <c r="J1889" s="98" t="s">
        <v>1671</v>
      </c>
      <c r="K1889" s="288"/>
      <c r="L1889" s="288"/>
      <c r="M1889" s="208"/>
      <c r="N1889" s="194"/>
      <c r="O1889" s="194"/>
      <c r="P1889" s="194"/>
      <c r="Q1889" s="194"/>
      <c r="R1889" s="194"/>
      <c r="S1889" s="107" t="str">
        <f t="shared" si="82"/>
        <v>Open PDFIR FINALLY.IR 161 (S19.ELE.10-08)(10-00)</v>
      </c>
    </row>
    <row r="1890" spans="1:19" ht="80.099999999999994" hidden="1" customHeight="1" x14ac:dyDescent="0.3">
      <c r="A1890" s="450">
        <f t="shared" si="83"/>
        <v>1885</v>
      </c>
      <c r="B1890" s="451" t="s">
        <v>8976</v>
      </c>
      <c r="D1890" s="108" t="s">
        <v>4383</v>
      </c>
      <c r="E1890" s="108" t="s">
        <v>5106</v>
      </c>
      <c r="F1890" s="429" t="s">
        <v>8975</v>
      </c>
      <c r="G1890" s="90" t="s">
        <v>195</v>
      </c>
      <c r="H1890" s="98">
        <v>45514</v>
      </c>
      <c r="I1890" s="98">
        <v>45514</v>
      </c>
      <c r="J1890" s="98" t="s">
        <v>62</v>
      </c>
      <c r="K1890" s="206"/>
      <c r="L1890" s="206"/>
      <c r="M1890" s="206"/>
      <c r="N1890" s="90"/>
      <c r="O1890" s="90"/>
      <c r="P1890" s="90"/>
      <c r="Q1890" s="90"/>
      <c r="R1890" s="90"/>
      <c r="S1890" s="107" t="str">
        <f t="shared" si="82"/>
        <v>Open PDFIR FINALLY.IR 1681 (S19.SU.10-08)(12-00)</v>
      </c>
    </row>
    <row r="1891" spans="1:19" ht="80.099999999999994" hidden="1" customHeight="1" x14ac:dyDescent="0.3">
      <c r="A1891" s="450">
        <f t="shared" si="83"/>
        <v>1886</v>
      </c>
      <c r="B1891" s="451" t="s">
        <v>10379</v>
      </c>
      <c r="D1891" s="108" t="s">
        <v>4383</v>
      </c>
      <c r="E1891" s="108" t="s">
        <v>1545</v>
      </c>
      <c r="F1891" s="429" t="s">
        <v>10380</v>
      </c>
      <c r="G1891" s="98" t="s">
        <v>195</v>
      </c>
      <c r="H1891" s="106">
        <v>45514</v>
      </c>
      <c r="I1891" s="98">
        <f>H1891</f>
        <v>45514</v>
      </c>
      <c r="J1891" s="98" t="s">
        <v>62</v>
      </c>
      <c r="K1891" s="288"/>
      <c r="L1891" s="288"/>
      <c r="M1891" s="208"/>
      <c r="N1891" s="194"/>
      <c r="O1891" s="194"/>
      <c r="P1891" s="194"/>
      <c r="Q1891" s="194"/>
      <c r="R1891" s="194"/>
      <c r="S1891" s="107" t="str">
        <f t="shared" si="82"/>
        <v>Open PDFIR FINALLY.IR 1997 (S19.SU.10-08)(12-00)</v>
      </c>
    </row>
    <row r="1892" spans="1:19" ht="80.099999999999994" hidden="1" customHeight="1" x14ac:dyDescent="0.3">
      <c r="A1892" s="450">
        <f t="shared" si="83"/>
        <v>1887</v>
      </c>
      <c r="B1892" s="451" t="s">
        <v>8922</v>
      </c>
      <c r="D1892" s="108" t="s">
        <v>1634</v>
      </c>
      <c r="E1892" s="108" t="s">
        <v>1545</v>
      </c>
      <c r="F1892" s="429" t="s">
        <v>8914</v>
      </c>
      <c r="G1892" s="90" t="s">
        <v>195</v>
      </c>
      <c r="H1892" s="98">
        <v>45514</v>
      </c>
      <c r="I1892" s="98">
        <v>45514</v>
      </c>
      <c r="J1892" s="98" t="s">
        <v>62</v>
      </c>
      <c r="K1892" s="206"/>
      <c r="L1892" s="206"/>
      <c r="M1892" s="206"/>
      <c r="N1892" s="90"/>
      <c r="O1892" s="90"/>
      <c r="P1892" s="90"/>
      <c r="Q1892" s="90"/>
      <c r="R1892" s="90"/>
      <c r="S1892" s="107" t="str">
        <f t="shared" si="82"/>
        <v>Open PDFIR FINALLY.IR 1673 (S19.CI.10-08)(12-00)</v>
      </c>
    </row>
    <row r="1893" spans="1:19" ht="80.099999999999994" hidden="1" customHeight="1" x14ac:dyDescent="0.3">
      <c r="A1893" s="450">
        <f t="shared" si="83"/>
        <v>1888</v>
      </c>
      <c r="B1893" s="451" t="s">
        <v>8923</v>
      </c>
      <c r="D1893" s="108" t="s">
        <v>1634</v>
      </c>
      <c r="E1893" s="108" t="s">
        <v>1545</v>
      </c>
      <c r="F1893" s="429" t="s">
        <v>8915</v>
      </c>
      <c r="G1893" s="90" t="s">
        <v>195</v>
      </c>
      <c r="H1893" s="98">
        <v>45514</v>
      </c>
      <c r="I1893" s="98">
        <v>45514</v>
      </c>
      <c r="J1893" s="98" t="s">
        <v>25</v>
      </c>
      <c r="K1893" s="454" t="s">
        <v>195</v>
      </c>
      <c r="L1893" s="491">
        <v>45542</v>
      </c>
      <c r="M1893" s="491">
        <v>45542</v>
      </c>
      <c r="N1893" s="491" t="s">
        <v>62</v>
      </c>
      <c r="O1893" s="90"/>
      <c r="P1893" s="90"/>
      <c r="Q1893" s="90"/>
      <c r="R1893" s="90"/>
      <c r="S1893" s="107" t="str">
        <f t="shared" si="82"/>
        <v>Open PDFIR FINALLY.IR 1674 (S19.CI.10-08)(12-00)</v>
      </c>
    </row>
    <row r="1894" spans="1:19" ht="80.099999999999994" hidden="1" customHeight="1" x14ac:dyDescent="0.3">
      <c r="A1894" s="450">
        <f t="shared" si="83"/>
        <v>1889</v>
      </c>
      <c r="B1894" s="451" t="s">
        <v>8929</v>
      </c>
      <c r="D1894" s="108" t="s">
        <v>1634</v>
      </c>
      <c r="E1894" s="108" t="s">
        <v>5106</v>
      </c>
      <c r="F1894" s="429" t="s">
        <v>8921</v>
      </c>
      <c r="G1894" s="90" t="s">
        <v>195</v>
      </c>
      <c r="H1894" s="98">
        <v>45514</v>
      </c>
      <c r="I1894" s="98">
        <v>45514</v>
      </c>
      <c r="J1894" s="98" t="s">
        <v>1671</v>
      </c>
      <c r="K1894" s="475" t="s">
        <v>195</v>
      </c>
      <c r="L1894" s="489">
        <v>45585</v>
      </c>
      <c r="M1894" s="489">
        <v>45585</v>
      </c>
      <c r="N1894" s="491" t="s">
        <v>62</v>
      </c>
      <c r="O1894" s="90"/>
      <c r="P1894" s="90"/>
      <c r="Q1894" s="90"/>
      <c r="R1894" s="90"/>
      <c r="S1894" s="107" t="str">
        <f t="shared" si="82"/>
        <v>Open PDFIR FINALLY.IR 1680 (S19.CI.10-08)(12-00)</v>
      </c>
    </row>
    <row r="1895" spans="1:19" ht="80.099999999999994" hidden="1" customHeight="1" x14ac:dyDescent="0.3">
      <c r="A1895" s="450">
        <f t="shared" si="83"/>
        <v>1890</v>
      </c>
      <c r="B1895" s="451" t="s">
        <v>8926</v>
      </c>
      <c r="D1895" s="108" t="s">
        <v>1634</v>
      </c>
      <c r="E1895" s="108" t="s">
        <v>1545</v>
      </c>
      <c r="F1895" s="429" t="s">
        <v>8918</v>
      </c>
      <c r="G1895" s="90" t="s">
        <v>195</v>
      </c>
      <c r="H1895" s="98">
        <v>45514</v>
      </c>
      <c r="I1895" s="98">
        <v>45514</v>
      </c>
      <c r="J1895" s="98" t="s">
        <v>62</v>
      </c>
      <c r="K1895" s="206"/>
      <c r="L1895" s="206"/>
      <c r="M1895" s="206"/>
      <c r="N1895" s="90"/>
      <c r="O1895" s="90"/>
      <c r="P1895" s="90"/>
      <c r="Q1895" s="90"/>
      <c r="R1895" s="90"/>
      <c r="S1895" s="107" t="str">
        <f t="shared" si="82"/>
        <v>Open PDFIR FINALLY.IR 1677 (S19.CI.10-08)(12-00)</v>
      </c>
    </row>
    <row r="1896" spans="1:19" ht="80.099999999999994" hidden="1" customHeight="1" x14ac:dyDescent="0.3">
      <c r="A1896" s="450">
        <f t="shared" si="83"/>
        <v>1891</v>
      </c>
      <c r="B1896" s="451" t="s">
        <v>8925</v>
      </c>
      <c r="D1896" s="108" t="s">
        <v>1634</v>
      </c>
      <c r="E1896" s="108" t="s">
        <v>1545</v>
      </c>
      <c r="F1896" s="429" t="s">
        <v>8917</v>
      </c>
      <c r="G1896" s="90" t="s">
        <v>195</v>
      </c>
      <c r="H1896" s="98">
        <v>45514</v>
      </c>
      <c r="I1896" s="98">
        <v>45514</v>
      </c>
      <c r="J1896" s="98" t="s">
        <v>62</v>
      </c>
      <c r="K1896" s="206"/>
      <c r="L1896" s="206"/>
      <c r="M1896" s="206"/>
      <c r="N1896" s="90"/>
      <c r="O1896" s="90"/>
      <c r="P1896" s="90"/>
      <c r="Q1896" s="90"/>
      <c r="R1896" s="90"/>
      <c r="S1896" s="107" t="str">
        <f t="shared" si="82"/>
        <v>Open PDFIR FINALLY.IR 1676 (S19.CI.10-08)(12-00)</v>
      </c>
    </row>
    <row r="1897" spans="1:19" ht="80.099999999999994" hidden="1" customHeight="1" x14ac:dyDescent="0.3">
      <c r="A1897" s="450">
        <f t="shared" si="83"/>
        <v>1892</v>
      </c>
      <c r="B1897" s="451" t="s">
        <v>8924</v>
      </c>
      <c r="D1897" s="108" t="s">
        <v>1634</v>
      </c>
      <c r="E1897" s="108" t="s">
        <v>1545</v>
      </c>
      <c r="F1897" s="429" t="s">
        <v>8916</v>
      </c>
      <c r="G1897" s="90" t="s">
        <v>195</v>
      </c>
      <c r="H1897" s="98">
        <v>45514</v>
      </c>
      <c r="I1897" s="98">
        <v>45514</v>
      </c>
      <c r="J1897" s="98" t="s">
        <v>62</v>
      </c>
      <c r="K1897" s="206"/>
      <c r="L1897" s="206"/>
      <c r="M1897" s="206"/>
      <c r="N1897" s="90"/>
      <c r="O1897" s="90"/>
      <c r="P1897" s="90"/>
      <c r="Q1897" s="90"/>
      <c r="R1897" s="90"/>
      <c r="S1897" s="107" t="str">
        <f t="shared" si="82"/>
        <v>Open PDFIR FINALLY.IR 1675 (S19.CI.10-08)(12-00)</v>
      </c>
    </row>
    <row r="1898" spans="1:19" ht="80.099999999999994" hidden="1" customHeight="1" x14ac:dyDescent="0.3">
      <c r="A1898" s="450">
        <f t="shared" si="83"/>
        <v>1893</v>
      </c>
      <c r="B1898" s="451" t="s">
        <v>8927</v>
      </c>
      <c r="D1898" s="108" t="s">
        <v>1634</v>
      </c>
      <c r="E1898" s="108" t="s">
        <v>1545</v>
      </c>
      <c r="F1898" s="429" t="s">
        <v>8919</v>
      </c>
      <c r="G1898" s="90" t="s">
        <v>195</v>
      </c>
      <c r="H1898" s="98">
        <v>45514</v>
      </c>
      <c r="I1898" s="98">
        <v>45514</v>
      </c>
      <c r="J1898" s="98" t="s">
        <v>25</v>
      </c>
      <c r="K1898" s="454" t="s">
        <v>195</v>
      </c>
      <c r="L1898" s="491">
        <v>45542</v>
      </c>
      <c r="M1898" s="491">
        <v>45542</v>
      </c>
      <c r="N1898" s="491" t="s">
        <v>62</v>
      </c>
      <c r="O1898" s="90"/>
      <c r="P1898" s="90"/>
      <c r="Q1898" s="90"/>
      <c r="R1898" s="90"/>
      <c r="S1898" s="107" t="str">
        <f t="shared" si="82"/>
        <v>Open PDFIR FINALLY.IR 1678 (S19.CI.10-08)(12-00)</v>
      </c>
    </row>
    <row r="1899" spans="1:19" ht="80.099999999999994" hidden="1" customHeight="1" x14ac:dyDescent="0.3">
      <c r="A1899" s="450">
        <f t="shared" si="83"/>
        <v>1894</v>
      </c>
      <c r="B1899" s="451" t="s">
        <v>8992</v>
      </c>
      <c r="D1899" s="108" t="s">
        <v>2735</v>
      </c>
      <c r="E1899" s="108" t="s">
        <v>5106</v>
      </c>
      <c r="F1899" s="429" t="s">
        <v>8994</v>
      </c>
      <c r="G1899" s="90" t="s">
        <v>195</v>
      </c>
      <c r="H1899" s="98">
        <v>45515</v>
      </c>
      <c r="I1899" s="106">
        <v>45515</v>
      </c>
      <c r="J1899" s="98" t="s">
        <v>1671</v>
      </c>
      <c r="K1899" s="288"/>
      <c r="L1899" s="288"/>
      <c r="M1899" s="208"/>
      <c r="N1899" s="194"/>
      <c r="O1899" s="194"/>
      <c r="P1899" s="194"/>
      <c r="Q1899" s="194"/>
      <c r="R1899" s="194"/>
      <c r="S1899" s="107" t="str">
        <f t="shared" si="82"/>
        <v>Open PDFIR FINALLY.IR 1684 (S19.CI.11-08)(12-00)</v>
      </c>
    </row>
    <row r="1900" spans="1:19" ht="80.099999999999994" hidden="1" customHeight="1" x14ac:dyDescent="0.3">
      <c r="A1900" s="450">
        <f t="shared" si="83"/>
        <v>1895</v>
      </c>
      <c r="B1900" s="451" t="s">
        <v>8993</v>
      </c>
      <c r="D1900" s="108" t="s">
        <v>2735</v>
      </c>
      <c r="E1900" s="108" t="s">
        <v>5106</v>
      </c>
      <c r="F1900" s="429" t="s">
        <v>8995</v>
      </c>
      <c r="G1900" s="90" t="s">
        <v>195</v>
      </c>
      <c r="H1900" s="98">
        <v>45515</v>
      </c>
      <c r="I1900" s="106">
        <v>45515</v>
      </c>
      <c r="J1900" s="98" t="s">
        <v>1671</v>
      </c>
      <c r="K1900" s="288"/>
      <c r="L1900" s="288"/>
      <c r="M1900" s="208"/>
      <c r="N1900" s="194"/>
      <c r="O1900" s="194"/>
      <c r="P1900" s="194"/>
      <c r="Q1900" s="194"/>
      <c r="R1900" s="194"/>
      <c r="S1900" s="107" t="str">
        <f t="shared" si="82"/>
        <v>Open PDFIR FINALLY.IR 1685 (S19.CI.11-08)(12-00)</v>
      </c>
    </row>
    <row r="1901" spans="1:19" ht="80.099999999999994" hidden="1" customHeight="1" x14ac:dyDescent="0.3">
      <c r="A1901" s="450">
        <f t="shared" si="83"/>
        <v>1896</v>
      </c>
      <c r="B1901" s="451" t="s">
        <v>8982</v>
      </c>
      <c r="D1901" s="108" t="s">
        <v>4383</v>
      </c>
      <c r="E1901" s="108" t="s">
        <v>1545</v>
      </c>
      <c r="F1901" s="429" t="s">
        <v>8981</v>
      </c>
      <c r="G1901" s="90" t="s">
        <v>195</v>
      </c>
      <c r="H1901" s="98">
        <v>45515</v>
      </c>
      <c r="I1901" s="98">
        <v>45515</v>
      </c>
      <c r="J1901" s="98" t="s">
        <v>62</v>
      </c>
      <c r="K1901" s="288"/>
      <c r="L1901" s="288"/>
      <c r="M1901" s="208"/>
      <c r="N1901" s="194"/>
      <c r="O1901" s="194"/>
      <c r="P1901" s="194"/>
      <c r="Q1901" s="194"/>
      <c r="R1901" s="194"/>
      <c r="S1901" s="107" t="str">
        <f t="shared" si="82"/>
        <v>Open PDFIR FINALLY.IR 1682 (S19.SU.11-08)(12-00)</v>
      </c>
    </row>
    <row r="1902" spans="1:19" ht="80.099999999999994" customHeight="1" x14ac:dyDescent="0.3">
      <c r="A1902" s="450">
        <f t="shared" si="83"/>
        <v>1897</v>
      </c>
      <c r="B1902" s="451" t="s">
        <v>8980</v>
      </c>
      <c r="D1902" s="108" t="s">
        <v>1140</v>
      </c>
      <c r="E1902" s="108" t="s">
        <v>1545</v>
      </c>
      <c r="F1902" s="429" t="s">
        <v>8978</v>
      </c>
      <c r="G1902" s="90" t="s">
        <v>195</v>
      </c>
      <c r="H1902" s="98">
        <v>45515</v>
      </c>
      <c r="I1902" s="98">
        <v>45516</v>
      </c>
      <c r="J1902" s="98" t="s">
        <v>1671</v>
      </c>
      <c r="K1902" s="288"/>
      <c r="L1902" s="288"/>
      <c r="M1902" s="208"/>
      <c r="N1902" s="194"/>
      <c r="O1902" s="194"/>
      <c r="P1902" s="194"/>
      <c r="Q1902" s="194"/>
      <c r="R1902" s="194"/>
      <c r="S1902" s="107" t="str">
        <f t="shared" si="82"/>
        <v>Open PDFIR FINALLY.IR 162 (S19.ELE.11-08)(10-00)</v>
      </c>
    </row>
    <row r="1903" spans="1:19" ht="80.099999999999994" hidden="1" customHeight="1" x14ac:dyDescent="0.3">
      <c r="A1903" s="450">
        <f t="shared" si="83"/>
        <v>1898</v>
      </c>
      <c r="B1903" s="451" t="s">
        <v>8990</v>
      </c>
      <c r="D1903" s="108" t="s">
        <v>1634</v>
      </c>
      <c r="E1903" s="108" t="s">
        <v>1545</v>
      </c>
      <c r="F1903" s="429" t="s">
        <v>8991</v>
      </c>
      <c r="G1903" s="90" t="s">
        <v>195</v>
      </c>
      <c r="H1903" s="98">
        <v>45515</v>
      </c>
      <c r="I1903" s="98">
        <v>45515</v>
      </c>
      <c r="J1903" s="98" t="s">
        <v>62</v>
      </c>
      <c r="K1903" s="288"/>
      <c r="L1903" s="288"/>
      <c r="M1903" s="208"/>
      <c r="N1903" s="194"/>
      <c r="O1903" s="194"/>
      <c r="P1903" s="194"/>
      <c r="Q1903" s="194"/>
      <c r="R1903" s="194"/>
      <c r="S1903" s="107" t="str">
        <f t="shared" si="82"/>
        <v>Open PDFIR FINALLY.IR 1683 (S19.CI.11-08)(12-00)</v>
      </c>
    </row>
    <row r="1904" spans="1:19" ht="80.099999999999994" hidden="1" customHeight="1" x14ac:dyDescent="0.3">
      <c r="A1904" s="450">
        <f t="shared" si="83"/>
        <v>1899</v>
      </c>
      <c r="B1904" s="451" t="s">
        <v>8996</v>
      </c>
      <c r="D1904" s="108" t="s">
        <v>4383</v>
      </c>
      <c r="E1904" s="108" t="s">
        <v>1545</v>
      </c>
      <c r="F1904" s="429" t="s">
        <v>8997</v>
      </c>
      <c r="G1904" s="90" t="s">
        <v>195</v>
      </c>
      <c r="H1904" s="106">
        <v>45516</v>
      </c>
      <c r="I1904" s="106">
        <v>45516</v>
      </c>
      <c r="J1904" s="98" t="s">
        <v>62</v>
      </c>
      <c r="K1904" s="288"/>
      <c r="L1904" s="288"/>
      <c r="M1904" s="208"/>
      <c r="N1904" s="194"/>
      <c r="O1904" s="194"/>
      <c r="P1904" s="194"/>
      <c r="Q1904" s="194"/>
      <c r="R1904" s="194"/>
      <c r="S1904" s="107" t="str">
        <f t="shared" si="82"/>
        <v>Open PDFIR FINALLY.IR 1686 (S19.SU.12-08)(12-00)</v>
      </c>
    </row>
    <row r="1905" spans="1:19" ht="80.099999999999994" hidden="1" customHeight="1" x14ac:dyDescent="0.3">
      <c r="A1905" s="450">
        <f t="shared" si="83"/>
        <v>1900</v>
      </c>
      <c r="B1905" s="451" t="s">
        <v>9016</v>
      </c>
      <c r="D1905" s="108" t="s">
        <v>4383</v>
      </c>
      <c r="E1905" s="108" t="s">
        <v>1545</v>
      </c>
      <c r="F1905" s="429" t="s">
        <v>9017</v>
      </c>
      <c r="G1905" s="90" t="s">
        <v>195</v>
      </c>
      <c r="H1905" s="106">
        <v>45517</v>
      </c>
      <c r="I1905" s="106">
        <v>45517</v>
      </c>
      <c r="J1905" s="98" t="s">
        <v>62</v>
      </c>
      <c r="K1905" s="288"/>
      <c r="L1905" s="288"/>
      <c r="M1905" s="208"/>
      <c r="N1905" s="194"/>
      <c r="O1905" s="194"/>
      <c r="P1905" s="194"/>
      <c r="Q1905" s="194"/>
      <c r="R1905" s="194"/>
      <c r="S1905" s="107" t="str">
        <f t="shared" si="82"/>
        <v>Open PDFIR FINALLY.IR 1687 (S19.SU.13-08)(12-00)</v>
      </c>
    </row>
    <row r="1906" spans="1:19" ht="80.099999999999994" hidden="1" customHeight="1" x14ac:dyDescent="0.3">
      <c r="A1906" s="450">
        <f t="shared" si="83"/>
        <v>1901</v>
      </c>
      <c r="B1906" s="451" t="s">
        <v>9019</v>
      </c>
      <c r="D1906" s="108" t="s">
        <v>1634</v>
      </c>
      <c r="E1906" s="108" t="s">
        <v>5106</v>
      </c>
      <c r="F1906" s="429" t="s">
        <v>9018</v>
      </c>
      <c r="G1906" s="90" t="s">
        <v>195</v>
      </c>
      <c r="H1906" s="106">
        <v>45517</v>
      </c>
      <c r="I1906" s="106">
        <v>45517</v>
      </c>
      <c r="J1906" s="98" t="s">
        <v>62</v>
      </c>
      <c r="K1906" s="475"/>
      <c r="L1906" s="489"/>
      <c r="M1906" s="489"/>
      <c r="N1906" s="491"/>
      <c r="O1906" s="194"/>
      <c r="P1906" s="194"/>
      <c r="Q1906" s="194"/>
      <c r="R1906" s="194"/>
      <c r="S1906" s="107" t="str">
        <f t="shared" si="82"/>
        <v>Open PDFIR FINALLY.IR 1688 (S19.CI.14-08)(12-00)</v>
      </c>
    </row>
    <row r="1907" spans="1:19" ht="80.099999999999994" hidden="1" customHeight="1" x14ac:dyDescent="0.3">
      <c r="A1907" s="450">
        <f t="shared" si="83"/>
        <v>1902</v>
      </c>
      <c r="B1907" s="451" t="s">
        <v>9031</v>
      </c>
      <c r="D1907" s="108" t="s">
        <v>2735</v>
      </c>
      <c r="E1907" s="108" t="s">
        <v>5106</v>
      </c>
      <c r="F1907" s="429" t="s">
        <v>9034</v>
      </c>
      <c r="G1907" s="90" t="s">
        <v>195</v>
      </c>
      <c r="H1907" s="106">
        <v>45519</v>
      </c>
      <c r="I1907" s="106">
        <v>45521</v>
      </c>
      <c r="J1907" s="98" t="s">
        <v>25</v>
      </c>
      <c r="K1907" s="90" t="s">
        <v>195</v>
      </c>
      <c r="L1907" s="106">
        <v>45523</v>
      </c>
      <c r="M1907" s="106">
        <v>45523</v>
      </c>
      <c r="N1907" s="98" t="s">
        <v>1671</v>
      </c>
      <c r="O1907" s="194"/>
      <c r="P1907" s="194"/>
      <c r="Q1907" s="194"/>
      <c r="R1907" s="194"/>
      <c r="S1907" s="107" t="str">
        <f t="shared" si="82"/>
        <v>Open PDFIR FINALLY.IR 1690 (S19.ARCH.15-08)(12-00)</v>
      </c>
    </row>
    <row r="1908" spans="1:19" ht="80.099999999999994" hidden="1" customHeight="1" x14ac:dyDescent="0.3">
      <c r="A1908" s="450">
        <f t="shared" si="83"/>
        <v>1903</v>
      </c>
      <c r="B1908" s="451" t="s">
        <v>9576</v>
      </c>
      <c r="D1908" s="108" t="s">
        <v>4383</v>
      </c>
      <c r="E1908" s="108" t="s">
        <v>1545</v>
      </c>
      <c r="F1908" s="429" t="s">
        <v>9583</v>
      </c>
      <c r="G1908" s="90" t="s">
        <v>195</v>
      </c>
      <c r="H1908" s="106">
        <v>45520</v>
      </c>
      <c r="I1908" s="106">
        <v>45520</v>
      </c>
      <c r="J1908" s="98" t="s">
        <v>62</v>
      </c>
      <c r="K1908" s="288"/>
      <c r="L1908" s="288"/>
      <c r="M1908" s="208"/>
      <c r="N1908" s="194"/>
      <c r="O1908" s="194"/>
      <c r="P1908" s="194"/>
      <c r="Q1908" s="194"/>
      <c r="R1908" s="194"/>
      <c r="S1908" s="107" t="str">
        <f t="shared" si="82"/>
        <v>Open PDFIR FINALLY.IR 1830 (S19.SU.16-08)(12-00)</v>
      </c>
    </row>
    <row r="1909" spans="1:19" ht="80.099999999999994" hidden="1" customHeight="1" x14ac:dyDescent="0.3">
      <c r="A1909" s="450">
        <f t="shared" si="83"/>
        <v>1904</v>
      </c>
      <c r="B1909" s="451" t="s">
        <v>9577</v>
      </c>
      <c r="D1909" s="108" t="s">
        <v>4383</v>
      </c>
      <c r="E1909" s="108" t="s">
        <v>1545</v>
      </c>
      <c r="F1909" s="429" t="s">
        <v>9582</v>
      </c>
      <c r="G1909" s="90" t="s">
        <v>195</v>
      </c>
      <c r="H1909" s="106">
        <v>45520</v>
      </c>
      <c r="I1909" s="106">
        <v>45520</v>
      </c>
      <c r="J1909" s="98" t="s">
        <v>62</v>
      </c>
      <c r="K1909" s="288"/>
      <c r="L1909" s="288"/>
      <c r="M1909" s="208"/>
      <c r="N1909" s="194"/>
      <c r="O1909" s="194"/>
      <c r="P1909" s="194"/>
      <c r="Q1909" s="194"/>
      <c r="R1909" s="194"/>
      <c r="S1909" s="107" t="str">
        <f t="shared" si="82"/>
        <v>Open PDFIR FINALLY.IR 1831 (S19.SU.16-08)(12-00)</v>
      </c>
    </row>
    <row r="1910" spans="1:19" ht="80.099999999999994" hidden="1" customHeight="1" x14ac:dyDescent="0.3">
      <c r="A1910" s="450">
        <f t="shared" si="83"/>
        <v>1905</v>
      </c>
      <c r="B1910" s="451" t="s">
        <v>9035</v>
      </c>
      <c r="D1910" s="108" t="s">
        <v>2735</v>
      </c>
      <c r="E1910" s="108" t="s">
        <v>5106</v>
      </c>
      <c r="F1910" s="429" t="s">
        <v>9028</v>
      </c>
      <c r="G1910" s="90" t="s">
        <v>195</v>
      </c>
      <c r="H1910" s="106">
        <v>45521</v>
      </c>
      <c r="I1910" s="106">
        <v>45521</v>
      </c>
      <c r="J1910" s="98" t="s">
        <v>1671</v>
      </c>
      <c r="K1910" s="288"/>
      <c r="L1910" s="288"/>
      <c r="M1910" s="208"/>
      <c r="N1910" s="194"/>
      <c r="O1910" s="194"/>
      <c r="P1910" s="194"/>
      <c r="Q1910" s="194"/>
      <c r="R1910" s="194"/>
      <c r="S1910" s="107" t="str">
        <f t="shared" si="82"/>
        <v>Open PDFIR FINALLY.IR 1689 (S19.ARCH.17-08)(12-00)</v>
      </c>
    </row>
    <row r="1911" spans="1:19" ht="80.099999999999994" hidden="1" customHeight="1" x14ac:dyDescent="0.3">
      <c r="A1911" s="450">
        <f t="shared" si="83"/>
        <v>1906</v>
      </c>
      <c r="B1911" s="451" t="s">
        <v>9085</v>
      </c>
      <c r="D1911" s="108" t="s">
        <v>2735</v>
      </c>
      <c r="E1911" s="108" t="s">
        <v>5106</v>
      </c>
      <c r="F1911" s="429" t="s">
        <v>9093</v>
      </c>
      <c r="G1911" s="90" t="s">
        <v>195</v>
      </c>
      <c r="H1911" s="106">
        <v>45521</v>
      </c>
      <c r="I1911" s="106">
        <v>45521</v>
      </c>
      <c r="J1911" s="98" t="s">
        <v>1671</v>
      </c>
      <c r="K1911" s="288"/>
      <c r="L1911" s="288"/>
      <c r="M1911" s="208"/>
      <c r="N1911" s="194"/>
      <c r="O1911" s="194"/>
      <c r="P1911" s="194"/>
      <c r="Q1911" s="194"/>
      <c r="R1911" s="194"/>
      <c r="S1911" s="107" t="str">
        <f t="shared" si="82"/>
        <v>Open PDFIR FINALLY.IR 1700 (S19.ARCH.17-08)(12-00)</v>
      </c>
    </row>
    <row r="1912" spans="1:19" ht="80.099999999999994" hidden="1" customHeight="1" x14ac:dyDescent="0.3">
      <c r="A1912" s="450">
        <f t="shared" si="83"/>
        <v>1907</v>
      </c>
      <c r="B1912" s="451" t="s">
        <v>9032</v>
      </c>
      <c r="D1912" s="108" t="s">
        <v>2735</v>
      </c>
      <c r="E1912" s="108" t="s">
        <v>5106</v>
      </c>
      <c r="F1912" s="429" t="s">
        <v>9033</v>
      </c>
      <c r="G1912" s="90" t="s">
        <v>195</v>
      </c>
      <c r="H1912" s="106">
        <v>45521</v>
      </c>
      <c r="I1912" s="106">
        <v>45521</v>
      </c>
      <c r="J1912" s="98" t="s">
        <v>25</v>
      </c>
      <c r="K1912" s="90" t="s">
        <v>195</v>
      </c>
      <c r="L1912" s="106">
        <v>45523</v>
      </c>
      <c r="M1912" s="106">
        <v>45523</v>
      </c>
      <c r="N1912" s="98" t="s">
        <v>1671</v>
      </c>
      <c r="O1912" s="194"/>
      <c r="P1912" s="194"/>
      <c r="Q1912" s="194"/>
      <c r="R1912" s="194"/>
      <c r="S1912" s="107" t="str">
        <f t="shared" si="82"/>
        <v>Open PDFIR FINALLY.IR 1691 (S19.ARCH.17-08)(12-00)</v>
      </c>
    </row>
    <row r="1913" spans="1:19" ht="80.099999999999994" hidden="1" customHeight="1" x14ac:dyDescent="0.3">
      <c r="A1913" s="450">
        <f t="shared" si="83"/>
        <v>1908</v>
      </c>
      <c r="B1913" s="451" t="s">
        <v>9087</v>
      </c>
      <c r="D1913" s="108" t="s">
        <v>2735</v>
      </c>
      <c r="E1913" s="108" t="s">
        <v>5106</v>
      </c>
      <c r="F1913" s="429" t="s">
        <v>9095</v>
      </c>
      <c r="G1913" s="90" t="s">
        <v>195</v>
      </c>
      <c r="H1913" s="106">
        <v>45521</v>
      </c>
      <c r="I1913" s="106">
        <v>45521</v>
      </c>
      <c r="J1913" s="98" t="s">
        <v>25</v>
      </c>
      <c r="K1913" s="90" t="s">
        <v>195</v>
      </c>
      <c r="L1913" s="106">
        <v>45558</v>
      </c>
      <c r="M1913" s="106">
        <v>45559</v>
      </c>
      <c r="N1913" s="98" t="s">
        <v>25</v>
      </c>
      <c r="O1913" s="194"/>
      <c r="P1913" s="194"/>
      <c r="Q1913" s="194"/>
      <c r="R1913" s="194"/>
      <c r="S1913" s="107" t="str">
        <f t="shared" si="82"/>
        <v>Open PDFIR FINALLY.IR 1702 (S19.ARCH.17-08)(12-00)</v>
      </c>
    </row>
    <row r="1914" spans="1:19" ht="80.099999999999994" hidden="1" customHeight="1" x14ac:dyDescent="0.3">
      <c r="A1914" s="450">
        <f t="shared" si="83"/>
        <v>1909</v>
      </c>
      <c r="B1914" s="451" t="s">
        <v>9089</v>
      </c>
      <c r="D1914" s="108" t="s">
        <v>2735</v>
      </c>
      <c r="E1914" s="108" t="s">
        <v>5106</v>
      </c>
      <c r="F1914" s="429" t="s">
        <v>9097</v>
      </c>
      <c r="G1914" s="90" t="s">
        <v>195</v>
      </c>
      <c r="H1914" s="106">
        <v>45521</v>
      </c>
      <c r="I1914" s="106">
        <v>45521</v>
      </c>
      <c r="J1914" s="98" t="s">
        <v>1671</v>
      </c>
      <c r="K1914" s="288"/>
      <c r="L1914" s="288" t="s">
        <v>9713</v>
      </c>
      <c r="M1914" s="208"/>
      <c r="N1914" s="194"/>
      <c r="O1914" s="194"/>
      <c r="P1914" s="194"/>
      <c r="Q1914" s="194"/>
      <c r="R1914" s="194"/>
      <c r="S1914" s="107" t="str">
        <f t="shared" si="82"/>
        <v>Open PDFIR FINALLY.IR 1704 (S19.ARCH.17-08)(12-00)</v>
      </c>
    </row>
    <row r="1915" spans="1:19" ht="80.099999999999994" hidden="1" customHeight="1" x14ac:dyDescent="0.3">
      <c r="A1915" s="450">
        <f t="shared" si="83"/>
        <v>1910</v>
      </c>
      <c r="B1915" s="451" t="s">
        <v>9083</v>
      </c>
      <c r="D1915" s="108" t="s">
        <v>2735</v>
      </c>
      <c r="E1915" s="108" t="s">
        <v>5106</v>
      </c>
      <c r="F1915" s="429" t="s">
        <v>9091</v>
      </c>
      <c r="G1915" s="90" t="s">
        <v>195</v>
      </c>
      <c r="H1915" s="106">
        <v>45521</v>
      </c>
      <c r="I1915" s="106">
        <v>45521</v>
      </c>
      <c r="J1915" s="98" t="s">
        <v>1671</v>
      </c>
      <c r="K1915" s="288"/>
      <c r="L1915" s="288"/>
      <c r="M1915" s="208"/>
      <c r="N1915" s="194"/>
      <c r="O1915" s="194"/>
      <c r="P1915" s="194"/>
      <c r="Q1915" s="194"/>
      <c r="R1915" s="194"/>
      <c r="S1915" s="107" t="str">
        <f t="shared" si="82"/>
        <v>Open PDFIR FINALLY.IR 1698 (S19.ARCH.17-08)(12-00)</v>
      </c>
    </row>
    <row r="1916" spans="1:19" ht="80.099999999999994" hidden="1" customHeight="1" x14ac:dyDescent="0.3">
      <c r="A1916" s="450">
        <f t="shared" si="83"/>
        <v>1911</v>
      </c>
      <c r="B1916" s="451" t="s">
        <v>9036</v>
      </c>
      <c r="D1916" s="108" t="s">
        <v>4383</v>
      </c>
      <c r="E1916" s="108" t="s">
        <v>5106</v>
      </c>
      <c r="F1916" s="429" t="s">
        <v>9050</v>
      </c>
      <c r="G1916" s="90" t="s">
        <v>195</v>
      </c>
      <c r="H1916" s="106">
        <v>45522</v>
      </c>
      <c r="I1916" s="106">
        <v>45522</v>
      </c>
      <c r="J1916" s="98" t="s">
        <v>62</v>
      </c>
      <c r="K1916" s="288"/>
      <c r="L1916" s="288"/>
      <c r="M1916" s="208"/>
      <c r="N1916" s="194"/>
      <c r="O1916" s="194"/>
      <c r="P1916" s="194"/>
      <c r="Q1916" s="194"/>
      <c r="R1916" s="194"/>
      <c r="S1916" s="107" t="str">
        <f t="shared" si="82"/>
        <v>Open PDFIR FINALLY.IR 1692 (S19.SU.18-08)(12-00)</v>
      </c>
    </row>
    <row r="1917" spans="1:19" ht="80.099999999999994" hidden="1" customHeight="1" x14ac:dyDescent="0.3">
      <c r="A1917" s="450">
        <f t="shared" si="83"/>
        <v>1912</v>
      </c>
      <c r="B1917" s="451" t="s">
        <v>9040</v>
      </c>
      <c r="D1917" s="108" t="s">
        <v>1634</v>
      </c>
      <c r="E1917" s="108" t="s">
        <v>1545</v>
      </c>
      <c r="F1917" s="429" t="s">
        <v>9037</v>
      </c>
      <c r="G1917" s="90" t="s">
        <v>195</v>
      </c>
      <c r="H1917" s="106">
        <v>45522</v>
      </c>
      <c r="I1917" s="106">
        <v>45522</v>
      </c>
      <c r="J1917" s="98" t="s">
        <v>62</v>
      </c>
      <c r="K1917" s="288"/>
      <c r="L1917" s="288"/>
      <c r="M1917" s="208"/>
      <c r="N1917" s="194"/>
      <c r="O1917" s="194"/>
      <c r="P1917" s="194"/>
      <c r="Q1917" s="194"/>
      <c r="R1917" s="194"/>
      <c r="S1917" s="107" t="str">
        <f t="shared" si="82"/>
        <v>Open PDFIR FINALLY.IR 1693 (S19.CI.18-08)(12-00)</v>
      </c>
    </row>
    <row r="1918" spans="1:19" ht="80.099999999999994" hidden="1" customHeight="1" x14ac:dyDescent="0.3">
      <c r="A1918" s="450">
        <f t="shared" si="83"/>
        <v>1913</v>
      </c>
      <c r="B1918" s="451" t="s">
        <v>9039</v>
      </c>
      <c r="D1918" s="108" t="s">
        <v>1634</v>
      </c>
      <c r="E1918" s="108" t="s">
        <v>1545</v>
      </c>
      <c r="F1918" s="429" t="s">
        <v>9038</v>
      </c>
      <c r="G1918" s="90" t="s">
        <v>195</v>
      </c>
      <c r="H1918" s="106">
        <v>45522</v>
      </c>
      <c r="I1918" s="106">
        <v>45522</v>
      </c>
      <c r="J1918" s="98" t="s">
        <v>62</v>
      </c>
      <c r="K1918" s="288"/>
      <c r="L1918" s="288"/>
      <c r="M1918" s="208"/>
      <c r="N1918" s="194"/>
      <c r="O1918" s="194"/>
      <c r="P1918" s="194"/>
      <c r="Q1918" s="194"/>
      <c r="R1918" s="194"/>
      <c r="S1918" s="107" t="str">
        <f t="shared" si="82"/>
        <v>Open PDFIR FINALLY.IR 1694 (S19.CI.18-08)(12-00)</v>
      </c>
    </row>
    <row r="1919" spans="1:19" ht="80.099999999999994" hidden="1" customHeight="1" x14ac:dyDescent="0.3">
      <c r="A1919" s="450">
        <f t="shared" si="83"/>
        <v>1914</v>
      </c>
      <c r="B1919" s="451" t="s">
        <v>9059</v>
      </c>
      <c r="D1919" s="108" t="s">
        <v>1634</v>
      </c>
      <c r="E1919" s="108" t="s">
        <v>5106</v>
      </c>
      <c r="F1919" s="429" t="s">
        <v>9060</v>
      </c>
      <c r="G1919" s="90" t="s">
        <v>195</v>
      </c>
      <c r="H1919" s="106">
        <v>45522</v>
      </c>
      <c r="I1919" s="106">
        <v>45522</v>
      </c>
      <c r="J1919" s="98" t="s">
        <v>62</v>
      </c>
      <c r="K1919" s="288"/>
      <c r="L1919" s="288"/>
      <c r="M1919" s="208"/>
      <c r="N1919" s="194"/>
      <c r="O1919" s="194"/>
      <c r="P1919" s="194"/>
      <c r="Q1919" s="194"/>
      <c r="R1919" s="194"/>
      <c r="S1919" s="107" t="str">
        <f t="shared" si="82"/>
        <v>Open PDFIR FINALLY.IR 1697 (S19.CI.18-08)(12-00)</v>
      </c>
    </row>
    <row r="1920" spans="1:19" ht="80.099999999999994" hidden="1" customHeight="1" x14ac:dyDescent="0.3">
      <c r="A1920" s="450">
        <f t="shared" si="83"/>
        <v>1915</v>
      </c>
      <c r="B1920" s="451" t="s">
        <v>9057</v>
      </c>
      <c r="D1920" s="108" t="s">
        <v>1634</v>
      </c>
      <c r="E1920" s="108" t="s">
        <v>1545</v>
      </c>
      <c r="F1920" s="429" t="s">
        <v>9058</v>
      </c>
      <c r="G1920" s="90" t="s">
        <v>195</v>
      </c>
      <c r="H1920" s="106">
        <v>45522</v>
      </c>
      <c r="I1920" s="106">
        <v>45522</v>
      </c>
      <c r="J1920" s="98" t="s">
        <v>62</v>
      </c>
      <c r="K1920" s="288"/>
      <c r="L1920" s="288"/>
      <c r="M1920" s="208"/>
      <c r="N1920" s="194"/>
      <c r="O1920" s="194"/>
      <c r="P1920" s="194"/>
      <c r="Q1920" s="194"/>
      <c r="R1920" s="194"/>
      <c r="S1920" s="107" t="str">
        <f t="shared" si="82"/>
        <v>Open PDFIR FINALLY.IR 1696 (S19.CI.18-08)(12-00)</v>
      </c>
    </row>
    <row r="1921" spans="1:19" ht="80.099999999999994" hidden="1" customHeight="1" x14ac:dyDescent="0.3">
      <c r="A1921" s="450">
        <f t="shared" si="83"/>
        <v>1916</v>
      </c>
      <c r="B1921" s="451" t="s">
        <v>9055</v>
      </c>
      <c r="D1921" s="108" t="s">
        <v>1634</v>
      </c>
      <c r="E1921" s="108" t="s">
        <v>1545</v>
      </c>
      <c r="F1921" s="429" t="s">
        <v>9056</v>
      </c>
      <c r="G1921" s="90" t="s">
        <v>195</v>
      </c>
      <c r="H1921" s="106">
        <v>45522</v>
      </c>
      <c r="I1921" s="106">
        <v>45522</v>
      </c>
      <c r="J1921" s="98" t="s">
        <v>62</v>
      </c>
      <c r="K1921" s="288"/>
      <c r="L1921" s="288"/>
      <c r="M1921" s="208"/>
      <c r="N1921" s="194"/>
      <c r="O1921" s="194"/>
      <c r="P1921" s="194"/>
      <c r="Q1921" s="194"/>
      <c r="R1921" s="194"/>
      <c r="S1921" s="107" t="str">
        <f t="shared" si="82"/>
        <v>Open PDFIR FINALLY.IR 1695 (S19.CI.18-08)(12-00)</v>
      </c>
    </row>
    <row r="1922" spans="1:19" ht="80.099999999999994" hidden="1" customHeight="1" x14ac:dyDescent="0.3">
      <c r="A1922" s="450">
        <f t="shared" si="83"/>
        <v>1917</v>
      </c>
      <c r="B1922" s="451" t="s">
        <v>9179</v>
      </c>
      <c r="D1922" s="108" t="s">
        <v>4383</v>
      </c>
      <c r="E1922" s="108" t="s">
        <v>1545</v>
      </c>
      <c r="F1922" s="429" t="s">
        <v>9198</v>
      </c>
      <c r="G1922" s="90" t="s">
        <v>195</v>
      </c>
      <c r="H1922" s="106">
        <v>45523</v>
      </c>
      <c r="I1922" s="106">
        <v>45523</v>
      </c>
      <c r="J1922" s="98" t="s">
        <v>62</v>
      </c>
      <c r="K1922" s="288"/>
      <c r="L1922" s="288"/>
      <c r="M1922" s="208"/>
      <c r="N1922" s="194"/>
      <c r="O1922" s="194"/>
      <c r="P1922" s="194"/>
      <c r="Q1922" s="194"/>
      <c r="R1922" s="194"/>
      <c r="S1922" s="107" t="str">
        <f t="shared" si="82"/>
        <v>Open PDFIR FINALLY.IR 1739 (S19.SU.19-08)(12-00)</v>
      </c>
    </row>
    <row r="1923" spans="1:19" ht="80.099999999999994" hidden="1" customHeight="1" x14ac:dyDescent="0.3">
      <c r="A1923" s="450">
        <f t="shared" si="83"/>
        <v>1918</v>
      </c>
      <c r="B1923" s="451" t="s">
        <v>9181</v>
      </c>
      <c r="D1923" s="108" t="s">
        <v>4383</v>
      </c>
      <c r="E1923" s="108" t="s">
        <v>1545</v>
      </c>
      <c r="F1923" s="429" t="s">
        <v>9197</v>
      </c>
      <c r="G1923" s="90" t="s">
        <v>195</v>
      </c>
      <c r="H1923" s="106">
        <v>45523</v>
      </c>
      <c r="I1923" s="106">
        <v>45523</v>
      </c>
      <c r="J1923" s="98" t="s">
        <v>62</v>
      </c>
      <c r="K1923" s="288"/>
      <c r="L1923" s="288"/>
      <c r="M1923" s="208"/>
      <c r="N1923" s="194"/>
      <c r="O1923" s="194"/>
      <c r="P1923" s="194"/>
      <c r="Q1923" s="194"/>
      <c r="R1923" s="194"/>
      <c r="S1923" s="107" t="str">
        <f t="shared" si="82"/>
        <v>Open PDFIR FINALLY.IR 1741 (S19.SU.19-08)(12-00)</v>
      </c>
    </row>
    <row r="1924" spans="1:19" ht="80.099999999999994" hidden="1" customHeight="1" x14ac:dyDescent="0.3">
      <c r="A1924" s="450">
        <f t="shared" si="83"/>
        <v>1919</v>
      </c>
      <c r="B1924" s="451" t="s">
        <v>9086</v>
      </c>
      <c r="D1924" s="108" t="s">
        <v>2735</v>
      </c>
      <c r="E1924" s="108" t="s">
        <v>5106</v>
      </c>
      <c r="F1924" s="429" t="s">
        <v>9094</v>
      </c>
      <c r="G1924" s="90" t="s">
        <v>195</v>
      </c>
      <c r="H1924" s="106">
        <v>45523</v>
      </c>
      <c r="I1924" s="106">
        <v>45523</v>
      </c>
      <c r="J1924" s="98" t="s">
        <v>25</v>
      </c>
      <c r="K1924" s="90" t="s">
        <v>195</v>
      </c>
      <c r="L1924" s="106">
        <v>45558</v>
      </c>
      <c r="M1924" s="106">
        <v>45559</v>
      </c>
      <c r="N1924" s="98" t="s">
        <v>25</v>
      </c>
      <c r="O1924" s="194"/>
      <c r="P1924" s="194"/>
      <c r="Q1924" s="194"/>
      <c r="R1924" s="194"/>
      <c r="S1924" s="107" t="str">
        <f t="shared" si="82"/>
        <v>Open PDFIR FINALLY.IR 1701 (S19.ARCH.19-08)(12-00)</v>
      </c>
    </row>
    <row r="1925" spans="1:19" ht="80.099999999999994" hidden="1" customHeight="1" x14ac:dyDescent="0.3">
      <c r="A1925" s="450">
        <f t="shared" si="83"/>
        <v>1920</v>
      </c>
      <c r="B1925" s="451" t="s">
        <v>9088</v>
      </c>
      <c r="D1925" s="108" t="s">
        <v>2735</v>
      </c>
      <c r="E1925" s="108" t="s">
        <v>5106</v>
      </c>
      <c r="F1925" s="429" t="s">
        <v>9096</v>
      </c>
      <c r="G1925" s="90" t="s">
        <v>195</v>
      </c>
      <c r="H1925" s="106">
        <v>45523</v>
      </c>
      <c r="I1925" s="106">
        <v>45523</v>
      </c>
      <c r="J1925" s="98" t="s">
        <v>25</v>
      </c>
      <c r="K1925" s="90" t="s">
        <v>195</v>
      </c>
      <c r="L1925" s="106">
        <v>45558</v>
      </c>
      <c r="M1925" s="106">
        <v>45559</v>
      </c>
      <c r="N1925" s="98" t="s">
        <v>25</v>
      </c>
      <c r="O1925" s="194"/>
      <c r="P1925" s="194"/>
      <c r="Q1925" s="194"/>
      <c r="R1925" s="194"/>
      <c r="S1925" s="107" t="str">
        <f t="shared" si="82"/>
        <v>Open PDFIR FINALLY.IR 1703 (S19.ARCH.19-08)(12-00)</v>
      </c>
    </row>
    <row r="1926" spans="1:19" ht="80.099999999999994" hidden="1" customHeight="1" x14ac:dyDescent="0.3">
      <c r="A1926" s="450">
        <f t="shared" si="83"/>
        <v>1921</v>
      </c>
      <c r="B1926" s="451" t="s">
        <v>9090</v>
      </c>
      <c r="D1926" s="108" t="s">
        <v>2735</v>
      </c>
      <c r="E1926" s="108" t="s">
        <v>5106</v>
      </c>
      <c r="F1926" s="429" t="s">
        <v>9098</v>
      </c>
      <c r="G1926" s="90" t="s">
        <v>195</v>
      </c>
      <c r="H1926" s="106">
        <v>45523</v>
      </c>
      <c r="I1926" s="106">
        <v>45523</v>
      </c>
      <c r="J1926" s="98" t="s">
        <v>1671</v>
      </c>
      <c r="K1926" s="288"/>
      <c r="L1926" s="288"/>
      <c r="M1926" s="208"/>
      <c r="N1926" s="194"/>
      <c r="O1926" s="194"/>
      <c r="P1926" s="194"/>
      <c r="Q1926" s="194"/>
      <c r="R1926" s="194"/>
      <c r="S1926" s="107" t="str">
        <f t="shared" ref="S1926:S1989" si="84">IF(B1926&gt;0,HYPERLINK(CONCATENATE("PDFIR FINALLY/",B1926,".pdf"),CONCATENATE("Open PDFIR FINALLY.",B1926)),"")</f>
        <v>Open PDFIR FINALLY.IR 1705 (S19.ARCH.19-08)(12-00)</v>
      </c>
    </row>
    <row r="1927" spans="1:19" ht="80.099999999999994" hidden="1" customHeight="1" x14ac:dyDescent="0.3">
      <c r="A1927" s="450">
        <f t="shared" si="83"/>
        <v>1922</v>
      </c>
      <c r="B1927" s="451" t="s">
        <v>9084</v>
      </c>
      <c r="D1927" s="108" t="s">
        <v>2735</v>
      </c>
      <c r="E1927" s="108" t="s">
        <v>5106</v>
      </c>
      <c r="F1927" s="429" t="s">
        <v>9092</v>
      </c>
      <c r="G1927" s="90" t="s">
        <v>195</v>
      </c>
      <c r="H1927" s="106">
        <v>45523</v>
      </c>
      <c r="I1927" s="106">
        <v>45523</v>
      </c>
      <c r="J1927" s="98" t="s">
        <v>1671</v>
      </c>
      <c r="K1927" s="288"/>
      <c r="L1927" s="288"/>
      <c r="M1927" s="208"/>
      <c r="N1927" s="194"/>
      <c r="O1927" s="194"/>
      <c r="P1927" s="194"/>
      <c r="Q1927" s="194"/>
      <c r="R1927" s="194"/>
      <c r="S1927" s="107" t="str">
        <f t="shared" si="84"/>
        <v>Open PDFIR FINALLY.IR 1699 (S19.ARCH.19-08)(12-00)</v>
      </c>
    </row>
    <row r="1928" spans="1:19" ht="80.099999999999994" hidden="1" customHeight="1" x14ac:dyDescent="0.3">
      <c r="A1928" s="450">
        <f t="shared" si="83"/>
        <v>1923</v>
      </c>
      <c r="B1928" s="451" t="s">
        <v>9107</v>
      </c>
      <c r="D1928" s="108" t="s">
        <v>2735</v>
      </c>
      <c r="E1928" s="108" t="s">
        <v>5106</v>
      </c>
      <c r="F1928" s="429" t="s">
        <v>9109</v>
      </c>
      <c r="G1928" s="90" t="s">
        <v>195</v>
      </c>
      <c r="H1928" s="106">
        <v>45524</v>
      </c>
      <c r="I1928" s="106">
        <v>45524</v>
      </c>
      <c r="J1928" s="98" t="s">
        <v>1671</v>
      </c>
      <c r="K1928" s="288"/>
      <c r="L1928" s="288"/>
      <c r="M1928" s="208"/>
      <c r="N1928" s="194"/>
      <c r="O1928" s="194"/>
      <c r="P1928" s="194"/>
      <c r="Q1928" s="194"/>
      <c r="R1928" s="194"/>
      <c r="S1928" s="107" t="str">
        <f t="shared" si="84"/>
        <v>Open PDFIR FINALLY.IR 1707 (S19.ARCH.20-08)(12-00)</v>
      </c>
    </row>
    <row r="1929" spans="1:19" ht="80.099999999999994" hidden="1" customHeight="1" x14ac:dyDescent="0.3">
      <c r="A1929" s="450">
        <f t="shared" si="83"/>
        <v>1924</v>
      </c>
      <c r="B1929" s="451" t="s">
        <v>9106</v>
      </c>
      <c r="D1929" s="108" t="s">
        <v>2735</v>
      </c>
      <c r="E1929" s="108" t="s">
        <v>5106</v>
      </c>
      <c r="F1929" s="429" t="s">
        <v>9108</v>
      </c>
      <c r="G1929" s="90" t="s">
        <v>195</v>
      </c>
      <c r="H1929" s="106">
        <v>45524</v>
      </c>
      <c r="I1929" s="106">
        <v>45524</v>
      </c>
      <c r="J1929" s="98" t="s">
        <v>1671</v>
      </c>
      <c r="K1929" s="288"/>
      <c r="L1929" s="288"/>
      <c r="M1929" s="208"/>
      <c r="N1929" s="194"/>
      <c r="O1929" s="194"/>
      <c r="P1929" s="194"/>
      <c r="Q1929" s="194"/>
      <c r="R1929" s="194"/>
      <c r="S1929" s="107" t="str">
        <f t="shared" si="84"/>
        <v>Open PDFIR FINALLY.IR 1706 (S19.ARCH.20-08)(12-00)</v>
      </c>
    </row>
    <row r="1930" spans="1:19" ht="80.099999999999994" hidden="1" customHeight="1" x14ac:dyDescent="0.3">
      <c r="A1930" s="450">
        <f t="shared" si="83"/>
        <v>1925</v>
      </c>
      <c r="B1930" s="451" t="s">
        <v>9133</v>
      </c>
      <c r="D1930" s="108" t="s">
        <v>2735</v>
      </c>
      <c r="E1930" s="108" t="s">
        <v>5106</v>
      </c>
      <c r="F1930" s="429" t="s">
        <v>9134</v>
      </c>
      <c r="G1930" s="90" t="s">
        <v>195</v>
      </c>
      <c r="H1930" s="106">
        <v>45526</v>
      </c>
      <c r="I1930" s="106">
        <v>45526</v>
      </c>
      <c r="J1930" s="98" t="s">
        <v>1671</v>
      </c>
      <c r="K1930" s="288"/>
      <c r="L1930" s="288"/>
      <c r="M1930" s="208"/>
      <c r="N1930" s="194"/>
      <c r="O1930" s="194"/>
      <c r="P1930" s="194"/>
      <c r="Q1930" s="194"/>
      <c r="R1930" s="194"/>
      <c r="S1930" s="107" t="str">
        <f t="shared" si="84"/>
        <v>Open PDFIR FINALLY.IR 1709 (S19.ARCH.22-08)(12-00)</v>
      </c>
    </row>
    <row r="1931" spans="1:19" ht="80.099999999999994" hidden="1" customHeight="1" x14ac:dyDescent="0.3">
      <c r="A1931" s="450">
        <f t="shared" si="83"/>
        <v>1926</v>
      </c>
      <c r="B1931" s="451" t="s">
        <v>9130</v>
      </c>
      <c r="D1931" s="108" t="s">
        <v>1634</v>
      </c>
      <c r="E1931" s="108" t="s">
        <v>1545</v>
      </c>
      <c r="F1931" s="429" t="s">
        <v>9131</v>
      </c>
      <c r="G1931" s="90" t="s">
        <v>195</v>
      </c>
      <c r="H1931" s="106">
        <v>45526</v>
      </c>
      <c r="I1931" s="106">
        <v>45526</v>
      </c>
      <c r="J1931" s="98" t="s">
        <v>62</v>
      </c>
      <c r="K1931" s="288"/>
      <c r="L1931" s="288"/>
      <c r="M1931" s="208"/>
      <c r="N1931" s="194"/>
      <c r="O1931" s="194"/>
      <c r="P1931" s="194"/>
      <c r="Q1931" s="194"/>
      <c r="R1931" s="194"/>
      <c r="S1931" s="107" t="str">
        <f t="shared" si="84"/>
        <v>Open PDFIR FINALLY.IR 1708 (S19.CI.22-08)(12-00)</v>
      </c>
    </row>
    <row r="1932" spans="1:19" ht="80.099999999999994" hidden="1" customHeight="1" x14ac:dyDescent="0.3">
      <c r="A1932" s="450">
        <f t="shared" si="83"/>
        <v>1927</v>
      </c>
      <c r="B1932" s="451" t="s">
        <v>9159</v>
      </c>
      <c r="D1932" s="108" t="s">
        <v>2735</v>
      </c>
      <c r="E1932" s="108" t="s">
        <v>5106</v>
      </c>
      <c r="F1932" s="429" t="s">
        <v>9843</v>
      </c>
      <c r="G1932" s="90" t="s">
        <v>195</v>
      </c>
      <c r="H1932" s="106">
        <v>45526</v>
      </c>
      <c r="I1932" s="106">
        <v>45526</v>
      </c>
      <c r="J1932" s="98" t="s">
        <v>25</v>
      </c>
      <c r="K1932" s="288"/>
      <c r="L1932" s="288"/>
      <c r="M1932" s="208"/>
      <c r="N1932" s="194"/>
      <c r="O1932" s="194"/>
      <c r="P1932" s="194"/>
      <c r="Q1932" s="194"/>
      <c r="R1932" s="194"/>
      <c r="S1932" s="107" t="str">
        <f t="shared" si="84"/>
        <v>Open PDFIR FINALLY.IR 1719 (S19.ARCH.22-08)(12-00)</v>
      </c>
    </row>
    <row r="1933" spans="1:19" ht="80.099999999999994" hidden="1" customHeight="1" x14ac:dyDescent="0.3">
      <c r="A1933" s="450">
        <f t="shared" si="83"/>
        <v>1928</v>
      </c>
      <c r="B1933" s="451" t="s">
        <v>9180</v>
      </c>
      <c r="D1933" s="108" t="s">
        <v>4383</v>
      </c>
      <c r="E1933" s="108" t="s">
        <v>1545</v>
      </c>
      <c r="F1933" s="429" t="s">
        <v>9198</v>
      </c>
      <c r="G1933" s="90" t="s">
        <v>195</v>
      </c>
      <c r="H1933" s="106">
        <v>45528</v>
      </c>
      <c r="I1933" s="106">
        <v>45528</v>
      </c>
      <c r="J1933" s="98" t="s">
        <v>62</v>
      </c>
      <c r="K1933" s="288"/>
      <c r="L1933" s="288"/>
      <c r="M1933" s="208"/>
      <c r="N1933" s="194"/>
      <c r="O1933" s="194"/>
      <c r="P1933" s="194"/>
      <c r="Q1933" s="194"/>
      <c r="R1933" s="194"/>
      <c r="S1933" s="107" t="str">
        <f t="shared" si="84"/>
        <v>Open PDFIR FINALLY.IR 1740 (S19.SU.24-08)(12-00)</v>
      </c>
    </row>
    <row r="1934" spans="1:19" ht="80.099999999999994" hidden="1" customHeight="1" x14ac:dyDescent="0.3">
      <c r="A1934" s="450">
        <f t="shared" si="83"/>
        <v>1929</v>
      </c>
      <c r="B1934" s="451" t="s">
        <v>9182</v>
      </c>
      <c r="D1934" s="108" t="s">
        <v>4383</v>
      </c>
      <c r="E1934" s="108" t="s">
        <v>1545</v>
      </c>
      <c r="F1934" s="429" t="s">
        <v>9196</v>
      </c>
      <c r="G1934" s="90" t="s">
        <v>195</v>
      </c>
      <c r="H1934" s="106">
        <v>45528</v>
      </c>
      <c r="I1934" s="106">
        <v>45528</v>
      </c>
      <c r="J1934" s="98" t="s">
        <v>62</v>
      </c>
      <c r="K1934" s="288"/>
      <c r="L1934" s="288"/>
      <c r="M1934" s="208"/>
      <c r="N1934" s="194"/>
      <c r="O1934" s="194"/>
      <c r="P1934" s="194"/>
      <c r="Q1934" s="194"/>
      <c r="R1934" s="194"/>
      <c r="S1934" s="107" t="str">
        <f t="shared" si="84"/>
        <v>Open PDFIR FINALLY.IR 1742 (S19.SU.24-08)(12-00)</v>
      </c>
    </row>
    <row r="1935" spans="1:19" ht="80.099999999999994" hidden="1" customHeight="1" x14ac:dyDescent="0.3">
      <c r="A1935" s="450">
        <f t="shared" si="83"/>
        <v>1930</v>
      </c>
      <c r="B1935" s="451" t="s">
        <v>9319</v>
      </c>
      <c r="D1935" s="108" t="s">
        <v>4383</v>
      </c>
      <c r="E1935" s="108" t="s">
        <v>1545</v>
      </c>
      <c r="F1935" s="429" t="s">
        <v>9328</v>
      </c>
      <c r="G1935" s="90" t="s">
        <v>195</v>
      </c>
      <c r="H1935" s="106">
        <v>45528</v>
      </c>
      <c r="I1935" s="106">
        <v>45528</v>
      </c>
      <c r="J1935" s="98" t="s">
        <v>62</v>
      </c>
      <c r="K1935" s="288"/>
      <c r="L1935" s="288"/>
      <c r="M1935" s="208"/>
      <c r="N1935" s="194"/>
      <c r="O1935" s="194"/>
      <c r="P1935" s="194"/>
      <c r="Q1935" s="194"/>
      <c r="R1935" s="194"/>
      <c r="S1935" s="107" t="str">
        <f t="shared" si="84"/>
        <v>Open PDFIR FINALLY.IR 1772 (S19.SU.24-08)(12-00)</v>
      </c>
    </row>
    <row r="1936" spans="1:19" ht="80.099999999999994" hidden="1" customHeight="1" x14ac:dyDescent="0.3">
      <c r="A1936" s="450">
        <f t="shared" si="83"/>
        <v>1931</v>
      </c>
      <c r="B1936" s="451" t="s">
        <v>9222</v>
      </c>
      <c r="D1936" s="108" t="s">
        <v>2735</v>
      </c>
      <c r="E1936" s="108" t="s">
        <v>5106</v>
      </c>
      <c r="F1936" s="429" t="s">
        <v>9227</v>
      </c>
      <c r="G1936" s="90" t="s">
        <v>195</v>
      </c>
      <c r="H1936" s="106">
        <v>45528</v>
      </c>
      <c r="I1936" s="106">
        <v>45528</v>
      </c>
      <c r="J1936" s="98" t="s">
        <v>1671</v>
      </c>
      <c r="K1936" s="288"/>
      <c r="L1936" s="288"/>
      <c r="M1936" s="208"/>
      <c r="N1936" s="194"/>
      <c r="O1936" s="194"/>
      <c r="P1936" s="194"/>
      <c r="Q1936" s="194"/>
      <c r="R1936" s="194"/>
      <c r="S1936" s="107" t="str">
        <f t="shared" si="84"/>
        <v>Open PDFIR FINALLY.IR 1751 (S19.ARCH.24-08)(12-00)</v>
      </c>
    </row>
    <row r="1937" spans="1:19" ht="80.099999999999994" hidden="1" customHeight="1" x14ac:dyDescent="0.3">
      <c r="A1937" s="450">
        <f t="shared" si="83"/>
        <v>1932</v>
      </c>
      <c r="B1937" s="451" t="s">
        <v>9224</v>
      </c>
      <c r="D1937" s="108" t="s">
        <v>2735</v>
      </c>
      <c r="E1937" s="108" t="s">
        <v>5106</v>
      </c>
      <c r="F1937" s="429" t="s">
        <v>9226</v>
      </c>
      <c r="G1937" s="90" t="s">
        <v>195</v>
      </c>
      <c r="H1937" s="106">
        <v>45528</v>
      </c>
      <c r="I1937" s="106">
        <v>45528</v>
      </c>
      <c r="J1937" s="98" t="s">
        <v>1671</v>
      </c>
      <c r="K1937" s="288"/>
      <c r="L1937" s="288"/>
      <c r="M1937" s="208"/>
      <c r="N1937" s="194"/>
      <c r="O1937" s="194"/>
      <c r="P1937" s="194"/>
      <c r="Q1937" s="194"/>
      <c r="R1937" s="194"/>
      <c r="S1937" s="107" t="str">
        <f t="shared" si="84"/>
        <v>Open PDFIR FINALLY.IR 1752 (S19.ARCH.24-08)(12-00)</v>
      </c>
    </row>
    <row r="1938" spans="1:19" ht="133.5" hidden="1" customHeight="1" x14ac:dyDescent="0.3">
      <c r="A1938" s="450">
        <f t="shared" si="83"/>
        <v>1933</v>
      </c>
      <c r="B1938" s="451" t="s">
        <v>9233</v>
      </c>
      <c r="D1938" s="108" t="s">
        <v>4383</v>
      </c>
      <c r="E1938" s="108" t="s">
        <v>1545</v>
      </c>
      <c r="F1938" s="429" t="s">
        <v>9234</v>
      </c>
      <c r="G1938" s="90" t="s">
        <v>195</v>
      </c>
      <c r="H1938" s="106">
        <v>45528</v>
      </c>
      <c r="I1938" s="106">
        <v>45528</v>
      </c>
      <c r="J1938" s="98" t="s">
        <v>1671</v>
      </c>
      <c r="K1938" s="288"/>
      <c r="L1938" s="288"/>
      <c r="M1938" s="208"/>
      <c r="N1938" s="194"/>
      <c r="O1938" s="194"/>
      <c r="P1938" s="194"/>
      <c r="Q1938" s="194"/>
      <c r="R1938" s="194"/>
      <c r="S1938" s="107" t="str">
        <f t="shared" si="84"/>
        <v>Open PDFIR FINALLY.IR 1754 (S19.SU.24-08)(12-00)</v>
      </c>
    </row>
    <row r="1939" spans="1:19" ht="80.099999999999994" hidden="1" customHeight="1" x14ac:dyDescent="0.3">
      <c r="A1939" s="450">
        <f t="shared" si="83"/>
        <v>1934</v>
      </c>
      <c r="B1939" s="451" t="s">
        <v>9189</v>
      </c>
      <c r="D1939" s="108" t="s">
        <v>76</v>
      </c>
      <c r="E1939" s="108" t="s">
        <v>1545</v>
      </c>
      <c r="F1939" s="429" t="s">
        <v>9190</v>
      </c>
      <c r="G1939" s="90" t="s">
        <v>195</v>
      </c>
      <c r="H1939" s="106">
        <v>45528</v>
      </c>
      <c r="I1939" s="106">
        <v>45528</v>
      </c>
      <c r="J1939" s="98" t="s">
        <v>62</v>
      </c>
      <c r="K1939" s="288"/>
      <c r="L1939" s="288"/>
      <c r="M1939" s="208"/>
      <c r="N1939" s="194"/>
      <c r="O1939" s="194"/>
      <c r="P1939" s="194"/>
      <c r="Q1939" s="194"/>
      <c r="R1939" s="194"/>
      <c r="S1939" s="107" t="str">
        <f t="shared" si="84"/>
        <v>Open PDFIR FINALLY.IR 1749 (S19.CI.24-08)(12-00)</v>
      </c>
    </row>
    <row r="1940" spans="1:19" ht="80.099999999999994" hidden="1" customHeight="1" x14ac:dyDescent="0.3">
      <c r="A1940" s="450">
        <f t="shared" si="83"/>
        <v>1935</v>
      </c>
      <c r="B1940" s="451" t="s">
        <v>9188</v>
      </c>
      <c r="D1940" s="108" t="s">
        <v>76</v>
      </c>
      <c r="E1940" s="108" t="s">
        <v>1545</v>
      </c>
      <c r="F1940" s="429" t="s">
        <v>9191</v>
      </c>
      <c r="G1940" s="90" t="s">
        <v>195</v>
      </c>
      <c r="H1940" s="106">
        <v>45528</v>
      </c>
      <c r="I1940" s="106">
        <v>45528</v>
      </c>
      <c r="J1940" s="98" t="s">
        <v>62</v>
      </c>
      <c r="K1940" s="288"/>
      <c r="L1940" s="288"/>
      <c r="M1940" s="208"/>
      <c r="N1940" s="194"/>
      <c r="O1940" s="194"/>
      <c r="P1940" s="194"/>
      <c r="Q1940" s="194"/>
      <c r="R1940" s="194"/>
      <c r="S1940" s="107" t="str">
        <f t="shared" si="84"/>
        <v>Open PDFIR FINALLY.IR 1748 (S19.CI.24-08)(12-00)</v>
      </c>
    </row>
    <row r="1941" spans="1:19" ht="80.099999999999994" hidden="1" customHeight="1" x14ac:dyDescent="0.3">
      <c r="A1941" s="450">
        <f t="shared" si="83"/>
        <v>1936</v>
      </c>
      <c r="B1941" s="451" t="s">
        <v>9187</v>
      </c>
      <c r="D1941" s="108" t="s">
        <v>76</v>
      </c>
      <c r="E1941" s="108" t="s">
        <v>1545</v>
      </c>
      <c r="F1941" s="429" t="s">
        <v>9192</v>
      </c>
      <c r="G1941" s="90" t="s">
        <v>195</v>
      </c>
      <c r="H1941" s="106">
        <v>45528</v>
      </c>
      <c r="I1941" s="106">
        <v>45529</v>
      </c>
      <c r="J1941" s="98" t="s">
        <v>62</v>
      </c>
      <c r="K1941" s="288"/>
      <c r="L1941" s="493"/>
      <c r="M1941" s="497"/>
      <c r="N1941" s="499"/>
      <c r="O1941" s="194"/>
      <c r="P1941" s="194"/>
      <c r="Q1941" s="194"/>
      <c r="R1941" s="194"/>
      <c r="S1941" s="107" t="str">
        <f t="shared" si="84"/>
        <v>Open PDFIR FINALLY.IR 1747 (S19.CI.24-08)(12-00)</v>
      </c>
    </row>
    <row r="1942" spans="1:19" ht="80.099999999999994" hidden="1" customHeight="1" x14ac:dyDescent="0.3">
      <c r="A1942" s="450">
        <f t="shared" si="83"/>
        <v>1937</v>
      </c>
      <c r="B1942" s="451" t="s">
        <v>9223</v>
      </c>
      <c r="D1942" s="108" t="s">
        <v>76</v>
      </c>
      <c r="E1942" s="108" t="s">
        <v>1545</v>
      </c>
      <c r="F1942" s="429" t="s">
        <v>9225</v>
      </c>
      <c r="G1942" s="90" t="s">
        <v>195</v>
      </c>
      <c r="H1942" s="106">
        <v>45528</v>
      </c>
      <c r="I1942" s="106">
        <v>45528</v>
      </c>
      <c r="J1942" s="98" t="s">
        <v>62</v>
      </c>
      <c r="K1942" s="288"/>
      <c r="L1942" s="288"/>
      <c r="M1942" s="208"/>
      <c r="N1942" s="194"/>
      <c r="O1942" s="194"/>
      <c r="P1942" s="194"/>
      <c r="Q1942" s="194"/>
      <c r="R1942" s="194"/>
      <c r="S1942" s="107" t="str">
        <f t="shared" si="84"/>
        <v>Open PDFIR FINALLY.IR 1753 (S19.CI.24-08)(12-00)</v>
      </c>
    </row>
    <row r="1943" spans="1:19" ht="80.099999999999994" hidden="1" customHeight="1" x14ac:dyDescent="0.3">
      <c r="A1943" s="450">
        <f t="shared" ref="A1943:A2006" si="85">ROW()-ROW($A$5)</f>
        <v>1938</v>
      </c>
      <c r="B1943" s="451" t="s">
        <v>9186</v>
      </c>
      <c r="D1943" s="108" t="s">
        <v>76</v>
      </c>
      <c r="E1943" s="108" t="s">
        <v>1545</v>
      </c>
      <c r="F1943" s="429" t="s">
        <v>9219</v>
      </c>
      <c r="G1943" s="90" t="s">
        <v>195</v>
      </c>
      <c r="H1943" s="106">
        <v>45528</v>
      </c>
      <c r="I1943" s="106">
        <v>45528</v>
      </c>
      <c r="J1943" s="98" t="s">
        <v>62</v>
      </c>
      <c r="K1943" s="288"/>
      <c r="L1943" s="288"/>
      <c r="M1943" s="208"/>
      <c r="N1943" s="194"/>
      <c r="O1943" s="194"/>
      <c r="P1943" s="194"/>
      <c r="Q1943" s="194"/>
      <c r="R1943" s="194"/>
      <c r="S1943" s="107" t="str">
        <f t="shared" si="84"/>
        <v>Open PDFIR FINALLY.IR 1746 (S19.CI.24-08)(12-00)</v>
      </c>
    </row>
    <row r="1944" spans="1:19" ht="80.099999999999994" hidden="1" customHeight="1" x14ac:dyDescent="0.3">
      <c r="A1944" s="450">
        <f t="shared" si="85"/>
        <v>1939</v>
      </c>
      <c r="B1944" s="451" t="s">
        <v>10268</v>
      </c>
      <c r="D1944" s="108" t="s">
        <v>2735</v>
      </c>
      <c r="E1944" s="108" t="s">
        <v>5106</v>
      </c>
      <c r="F1944" s="429" t="s">
        <v>10293</v>
      </c>
      <c r="G1944" s="98" t="s">
        <v>195</v>
      </c>
      <c r="H1944" s="106">
        <v>45528</v>
      </c>
      <c r="I1944" s="98">
        <f>H1944</f>
        <v>45528</v>
      </c>
      <c r="J1944" s="98" t="s">
        <v>1671</v>
      </c>
      <c r="K1944" s="288"/>
      <c r="L1944" s="288"/>
      <c r="M1944" s="208"/>
      <c r="N1944" s="194"/>
      <c r="O1944" s="194"/>
      <c r="P1944" s="194"/>
      <c r="Q1944" s="194"/>
      <c r="R1944" s="194"/>
      <c r="S1944" s="107" t="str">
        <f t="shared" si="84"/>
        <v>Open PDFIR FINALLY.IR 1958 (S19.ARCH.24-08)(12-00)</v>
      </c>
    </row>
    <row r="1945" spans="1:19" ht="80.099999999999994" customHeight="1" x14ac:dyDescent="0.3">
      <c r="A1945" s="450">
        <f t="shared" si="85"/>
        <v>1940</v>
      </c>
      <c r="B1945" s="451" t="s">
        <v>9239</v>
      </c>
      <c r="D1945" s="108" t="s">
        <v>1140</v>
      </c>
      <c r="E1945" s="108" t="s">
        <v>1545</v>
      </c>
      <c r="F1945" s="429" t="s">
        <v>9240</v>
      </c>
      <c r="G1945" s="90" t="s">
        <v>195</v>
      </c>
      <c r="H1945" s="106">
        <v>45529</v>
      </c>
      <c r="I1945" s="106">
        <v>45529</v>
      </c>
      <c r="J1945" s="98" t="s">
        <v>1671</v>
      </c>
      <c r="K1945" s="288"/>
      <c r="L1945" s="288"/>
      <c r="M1945" s="208"/>
      <c r="N1945" s="194"/>
      <c r="O1945" s="194"/>
      <c r="P1945" s="194"/>
      <c r="Q1945" s="194"/>
      <c r="R1945" s="194"/>
      <c r="S1945" s="107" t="str">
        <f t="shared" si="84"/>
        <v>Open PDFIR FINALLY.IR 164 (S19.ELE.25-08)(10-00)</v>
      </c>
    </row>
    <row r="1946" spans="1:19" ht="80.099999999999994" customHeight="1" x14ac:dyDescent="0.3">
      <c r="A1946" s="450">
        <f t="shared" si="85"/>
        <v>1941</v>
      </c>
      <c r="B1946" s="451" t="s">
        <v>9237</v>
      </c>
      <c r="D1946" s="108" t="s">
        <v>1140</v>
      </c>
      <c r="E1946" s="108" t="s">
        <v>5106</v>
      </c>
      <c r="F1946" s="429" t="s">
        <v>9238</v>
      </c>
      <c r="G1946" s="90" t="s">
        <v>195</v>
      </c>
      <c r="H1946" s="106">
        <v>45529</v>
      </c>
      <c r="I1946" s="106">
        <v>45529</v>
      </c>
      <c r="J1946" s="98" t="s">
        <v>1671</v>
      </c>
      <c r="K1946" s="288"/>
      <c r="L1946" s="288"/>
      <c r="M1946" s="208"/>
      <c r="N1946" s="194"/>
      <c r="O1946" s="194"/>
      <c r="P1946" s="194"/>
      <c r="Q1946" s="194"/>
      <c r="R1946" s="194"/>
      <c r="S1946" s="107" t="str">
        <f t="shared" si="84"/>
        <v>Open PDFIR FINALLY.IR 163 (S19.ELE.25-08)(10-00)</v>
      </c>
    </row>
    <row r="1947" spans="1:19" ht="80.099999999999994" customHeight="1" x14ac:dyDescent="0.3">
      <c r="A1947" s="450">
        <f t="shared" si="85"/>
        <v>1942</v>
      </c>
      <c r="B1947" s="451" t="s">
        <v>9241</v>
      </c>
      <c r="D1947" s="108" t="s">
        <v>1140</v>
      </c>
      <c r="E1947" s="108" t="s">
        <v>5106</v>
      </c>
      <c r="F1947" s="429" t="s">
        <v>9242</v>
      </c>
      <c r="G1947" s="90" t="s">
        <v>195</v>
      </c>
      <c r="H1947" s="106">
        <v>45529</v>
      </c>
      <c r="I1947" s="106">
        <v>45529</v>
      </c>
      <c r="J1947" s="98" t="s">
        <v>25</v>
      </c>
      <c r="K1947" s="106" t="s">
        <v>195</v>
      </c>
      <c r="L1947" s="106">
        <v>45592</v>
      </c>
      <c r="M1947" s="98">
        <v>45593</v>
      </c>
      <c r="N1947" s="98" t="s">
        <v>1671</v>
      </c>
      <c r="O1947" s="194"/>
      <c r="P1947" s="194"/>
      <c r="Q1947" s="194"/>
      <c r="R1947" s="194"/>
      <c r="S1947" s="107" t="str">
        <f t="shared" si="84"/>
        <v>Open PDFIR FINALLY.IR 165 (S19.ELE.25-08)(10-00)</v>
      </c>
    </row>
    <row r="1948" spans="1:19" ht="80.099999999999994" hidden="1" customHeight="1" x14ac:dyDescent="0.3">
      <c r="A1948" s="450">
        <f t="shared" si="85"/>
        <v>1943</v>
      </c>
      <c r="B1948" s="451" t="s">
        <v>9183</v>
      </c>
      <c r="D1948" s="108" t="s">
        <v>4383</v>
      </c>
      <c r="E1948" s="108" t="s">
        <v>1545</v>
      </c>
      <c r="F1948" s="429" t="s">
        <v>9195</v>
      </c>
      <c r="G1948" s="90" t="s">
        <v>195</v>
      </c>
      <c r="H1948" s="106">
        <v>45529</v>
      </c>
      <c r="I1948" s="106">
        <v>45529</v>
      </c>
      <c r="J1948" s="98" t="s">
        <v>62</v>
      </c>
      <c r="K1948" s="288"/>
      <c r="L1948" s="288"/>
      <c r="M1948" s="208"/>
      <c r="N1948" s="194"/>
      <c r="O1948" s="194"/>
      <c r="P1948" s="194"/>
      <c r="Q1948" s="194"/>
      <c r="R1948" s="194"/>
      <c r="S1948" s="107" t="str">
        <f t="shared" si="84"/>
        <v>Open PDFIR FINALLY.IR 1743 (S19.SU.25-08)(12-00)</v>
      </c>
    </row>
    <row r="1949" spans="1:19" ht="80.099999999999994" hidden="1" customHeight="1" x14ac:dyDescent="0.3">
      <c r="A1949" s="450">
        <f t="shared" si="85"/>
        <v>1944</v>
      </c>
      <c r="B1949" s="451" t="s">
        <v>10269</v>
      </c>
      <c r="D1949" s="108" t="s">
        <v>2735</v>
      </c>
      <c r="E1949" s="108" t="s">
        <v>5106</v>
      </c>
      <c r="F1949" s="429" t="s">
        <v>10292</v>
      </c>
      <c r="G1949" s="98" t="s">
        <v>195</v>
      </c>
      <c r="H1949" s="106">
        <v>45529</v>
      </c>
      <c r="I1949" s="98">
        <v>45529</v>
      </c>
      <c r="J1949" s="98" t="s">
        <v>1671</v>
      </c>
      <c r="K1949" s="288"/>
      <c r="L1949" s="288"/>
      <c r="M1949" s="208"/>
      <c r="N1949" s="194"/>
      <c r="O1949" s="194"/>
      <c r="P1949" s="194"/>
      <c r="Q1949" s="194"/>
      <c r="R1949" s="194"/>
      <c r="S1949" s="107" t="str">
        <f t="shared" si="84"/>
        <v>Open PDFIR FINALLY.IR 1959 (S19.ARCH.25-08)(12-00)</v>
      </c>
    </row>
    <row r="1950" spans="1:19" ht="80.099999999999994" hidden="1" customHeight="1" x14ac:dyDescent="0.3">
      <c r="A1950" s="450">
        <f t="shared" si="85"/>
        <v>1945</v>
      </c>
      <c r="B1950" s="451" t="s">
        <v>9235</v>
      </c>
      <c r="D1950" s="108" t="s">
        <v>4383</v>
      </c>
      <c r="E1950" s="108" t="s">
        <v>1545</v>
      </c>
      <c r="F1950" s="429" t="s">
        <v>9236</v>
      </c>
      <c r="G1950" s="90" t="s">
        <v>195</v>
      </c>
      <c r="H1950" s="106">
        <v>45529</v>
      </c>
      <c r="I1950" s="106">
        <v>45529</v>
      </c>
      <c r="J1950" s="98" t="s">
        <v>1671</v>
      </c>
      <c r="K1950" s="288"/>
      <c r="L1950" s="288"/>
      <c r="M1950" s="208"/>
      <c r="N1950" s="194"/>
      <c r="O1950" s="194"/>
      <c r="P1950" s="194"/>
      <c r="Q1950" s="194"/>
      <c r="R1950" s="194"/>
      <c r="S1950" s="107" t="str">
        <f t="shared" si="84"/>
        <v>Open PDFIR FINALLY.IR 1755 (S19.SU.25-08)(12-00)</v>
      </c>
    </row>
    <row r="1951" spans="1:19" ht="80.099999999999994" hidden="1" customHeight="1" x14ac:dyDescent="0.3">
      <c r="A1951" s="450">
        <f t="shared" si="85"/>
        <v>1946</v>
      </c>
      <c r="B1951" s="451" t="s">
        <v>10270</v>
      </c>
      <c r="D1951" s="108" t="s">
        <v>2735</v>
      </c>
      <c r="E1951" s="108" t="s">
        <v>5106</v>
      </c>
      <c r="F1951" s="429" t="s">
        <v>10291</v>
      </c>
      <c r="G1951" s="98" t="s">
        <v>195</v>
      </c>
      <c r="H1951" s="106">
        <v>45530</v>
      </c>
      <c r="I1951" s="98">
        <v>45530</v>
      </c>
      <c r="J1951" s="98" t="s">
        <v>1671</v>
      </c>
      <c r="K1951" s="288"/>
      <c r="L1951" s="288"/>
      <c r="M1951" s="208"/>
      <c r="N1951" s="194"/>
      <c r="O1951" s="194"/>
      <c r="P1951" s="194"/>
      <c r="Q1951" s="194"/>
      <c r="R1951" s="194"/>
      <c r="S1951" s="107" t="str">
        <f t="shared" si="84"/>
        <v>Open PDFIR FINALLY.IR 1960 (S19.ARCH.26-08)(12-00)</v>
      </c>
    </row>
    <row r="1952" spans="1:19" ht="80.099999999999994" hidden="1" customHeight="1" x14ac:dyDescent="0.3">
      <c r="A1952" s="450">
        <f t="shared" si="85"/>
        <v>1947</v>
      </c>
      <c r="B1952" s="451" t="s">
        <v>9245</v>
      </c>
      <c r="D1952" s="108" t="s">
        <v>76</v>
      </c>
      <c r="E1952" s="108" t="s">
        <v>1545</v>
      </c>
      <c r="F1952" s="429" t="s">
        <v>9244</v>
      </c>
      <c r="G1952" s="90" t="s">
        <v>195</v>
      </c>
      <c r="H1952" s="106">
        <v>45530</v>
      </c>
      <c r="I1952" s="106">
        <v>45530</v>
      </c>
      <c r="J1952" s="98" t="s">
        <v>62</v>
      </c>
      <c r="K1952" s="288"/>
      <c r="L1952" s="288"/>
      <c r="M1952" s="208"/>
      <c r="N1952" s="194"/>
      <c r="O1952" s="194"/>
      <c r="P1952" s="194"/>
      <c r="Q1952" s="194"/>
      <c r="R1952" s="194"/>
      <c r="S1952" s="107" t="str">
        <f t="shared" si="84"/>
        <v>Open PDFIR FINALLY.IR 1756 (S19.CI.26-08)(12-00)</v>
      </c>
    </row>
    <row r="1953" spans="1:19" ht="80.099999999999994" hidden="1" customHeight="1" x14ac:dyDescent="0.3">
      <c r="A1953" s="450">
        <f t="shared" si="85"/>
        <v>1948</v>
      </c>
      <c r="B1953" s="451" t="s">
        <v>9246</v>
      </c>
      <c r="D1953" s="108" t="s">
        <v>76</v>
      </c>
      <c r="E1953" s="108" t="s">
        <v>1545</v>
      </c>
      <c r="F1953" s="429" t="s">
        <v>9249</v>
      </c>
      <c r="G1953" s="90" t="s">
        <v>195</v>
      </c>
      <c r="H1953" s="106">
        <v>45530</v>
      </c>
      <c r="I1953" s="106">
        <v>45530</v>
      </c>
      <c r="J1953" s="98" t="s">
        <v>25</v>
      </c>
      <c r="K1953" s="454" t="s">
        <v>195</v>
      </c>
      <c r="L1953" s="491">
        <v>45542</v>
      </c>
      <c r="M1953" s="491">
        <v>45542</v>
      </c>
      <c r="N1953" s="491" t="s">
        <v>62</v>
      </c>
      <c r="O1953" s="194"/>
      <c r="P1953" s="194"/>
      <c r="Q1953" s="194"/>
      <c r="R1953" s="194"/>
      <c r="S1953" s="107" t="str">
        <f t="shared" si="84"/>
        <v>Open PDFIR FINALLY.IR 1757 (S19.CI.26-08)(12-00)</v>
      </c>
    </row>
    <row r="1954" spans="1:19" ht="80.099999999999994" customHeight="1" x14ac:dyDescent="0.3">
      <c r="A1954" s="450">
        <f t="shared" si="85"/>
        <v>1949</v>
      </c>
      <c r="B1954" s="451" t="s">
        <v>9250</v>
      </c>
      <c r="D1954" s="108" t="s">
        <v>1140</v>
      </c>
      <c r="E1954" s="108" t="s">
        <v>1545</v>
      </c>
      <c r="F1954" s="429" t="s">
        <v>9251</v>
      </c>
      <c r="G1954" s="90" t="s">
        <v>195</v>
      </c>
      <c r="H1954" s="106">
        <v>45530</v>
      </c>
      <c r="I1954" s="106">
        <v>45530</v>
      </c>
      <c r="J1954" s="98" t="s">
        <v>1671</v>
      </c>
      <c r="K1954" s="288"/>
      <c r="L1954" s="288"/>
      <c r="M1954" s="208"/>
      <c r="N1954" s="194"/>
      <c r="O1954" s="194"/>
      <c r="P1954" s="194"/>
      <c r="Q1954" s="194"/>
      <c r="R1954" s="194"/>
      <c r="S1954" s="107" t="str">
        <f t="shared" si="84"/>
        <v>Open PDFIR FINALLY.IR 166 (S19.ELE.26-08)(10-00)</v>
      </c>
    </row>
    <row r="1955" spans="1:19" ht="80.099999999999994" hidden="1" customHeight="1" x14ac:dyDescent="0.3">
      <c r="A1955" s="450">
        <f t="shared" si="85"/>
        <v>1950</v>
      </c>
      <c r="B1955" s="451" t="s">
        <v>10271</v>
      </c>
      <c r="D1955" s="108" t="s">
        <v>2735</v>
      </c>
      <c r="E1955" s="108" t="s">
        <v>5106</v>
      </c>
      <c r="F1955" s="429" t="s">
        <v>10290</v>
      </c>
      <c r="G1955" s="98" t="s">
        <v>195</v>
      </c>
      <c r="H1955" s="106">
        <v>45531</v>
      </c>
      <c r="I1955" s="98">
        <v>45531</v>
      </c>
      <c r="J1955" s="98" t="s">
        <v>1671</v>
      </c>
      <c r="K1955" s="288"/>
      <c r="L1955" s="288"/>
      <c r="M1955" s="208"/>
      <c r="N1955" s="194"/>
      <c r="O1955" s="194"/>
      <c r="P1955" s="194"/>
      <c r="Q1955" s="194"/>
      <c r="R1955" s="194"/>
      <c r="S1955" s="107" t="str">
        <f t="shared" si="84"/>
        <v>Open PDFIR FINALLY.IR 1961 (S19.ARCH.27-08)(12-00)</v>
      </c>
    </row>
    <row r="1956" spans="1:19" ht="80.099999999999994" hidden="1" customHeight="1" x14ac:dyDescent="0.3">
      <c r="A1956" s="450">
        <f t="shared" si="85"/>
        <v>1951</v>
      </c>
      <c r="B1956" s="451" t="s">
        <v>9257</v>
      </c>
      <c r="D1956" s="108" t="s">
        <v>2735</v>
      </c>
      <c r="E1956" s="108" t="s">
        <v>5106</v>
      </c>
      <c r="F1956" s="429" t="s">
        <v>9259</v>
      </c>
      <c r="G1956" s="90" t="s">
        <v>195</v>
      </c>
      <c r="H1956" s="106">
        <v>45531</v>
      </c>
      <c r="I1956" s="106">
        <v>45531</v>
      </c>
      <c r="J1956" s="98" t="s">
        <v>25</v>
      </c>
      <c r="K1956" s="90" t="s">
        <v>195</v>
      </c>
      <c r="L1956" s="106">
        <v>45536</v>
      </c>
      <c r="M1956" s="106">
        <v>45536</v>
      </c>
      <c r="N1956" s="98" t="s">
        <v>1671</v>
      </c>
      <c r="O1956" s="194"/>
      <c r="P1956" s="194"/>
      <c r="Q1956" s="194"/>
      <c r="R1956" s="194"/>
      <c r="S1956" s="107" t="str">
        <f t="shared" si="84"/>
        <v>Open PDFIR FINALLY.IR 1759 (S19.ARCH.27-08)(12-00)</v>
      </c>
    </row>
    <row r="1957" spans="1:19" ht="80.099999999999994" hidden="1" customHeight="1" x14ac:dyDescent="0.3">
      <c r="A1957" s="450">
        <f t="shared" si="85"/>
        <v>1952</v>
      </c>
      <c r="B1957" s="451" t="s">
        <v>9258</v>
      </c>
      <c r="D1957" s="108" t="s">
        <v>2735</v>
      </c>
      <c r="E1957" s="108" t="s">
        <v>5106</v>
      </c>
      <c r="F1957" s="429" t="s">
        <v>9256</v>
      </c>
      <c r="G1957" s="90" t="s">
        <v>195</v>
      </c>
      <c r="H1957" s="106">
        <v>45531</v>
      </c>
      <c r="I1957" s="106">
        <v>45531</v>
      </c>
      <c r="J1957" s="98" t="s">
        <v>25</v>
      </c>
      <c r="K1957" s="288"/>
      <c r="L1957" s="288"/>
      <c r="M1957" s="208"/>
      <c r="N1957" s="194"/>
      <c r="O1957" s="194"/>
      <c r="P1957" s="194"/>
      <c r="Q1957" s="194"/>
      <c r="R1957" s="194"/>
      <c r="S1957" s="107" t="str">
        <f t="shared" si="84"/>
        <v>Open PDFIR FINALLY.IR 1760 (S19.CI.27-08)(12-00)</v>
      </c>
    </row>
    <row r="1958" spans="1:19" ht="80.099999999999994" hidden="1" customHeight="1" x14ac:dyDescent="0.3">
      <c r="A1958" s="450">
        <f t="shared" si="85"/>
        <v>1953</v>
      </c>
      <c r="B1958" s="451" t="s">
        <v>9318</v>
      </c>
      <c r="D1958" s="108" t="s">
        <v>4383</v>
      </c>
      <c r="E1958" s="108" t="s">
        <v>1545</v>
      </c>
      <c r="F1958" s="429" t="s">
        <v>9329</v>
      </c>
      <c r="G1958" s="90" t="s">
        <v>195</v>
      </c>
      <c r="H1958" s="106">
        <v>45531</v>
      </c>
      <c r="I1958" s="106">
        <v>45531</v>
      </c>
      <c r="J1958" s="98" t="s">
        <v>62</v>
      </c>
      <c r="K1958" s="288"/>
      <c r="L1958" s="288"/>
      <c r="M1958" s="208"/>
      <c r="N1958" s="194"/>
      <c r="O1958" s="194"/>
      <c r="P1958" s="194"/>
      <c r="Q1958" s="194"/>
      <c r="R1958" s="194"/>
      <c r="S1958" s="107" t="str">
        <f t="shared" si="84"/>
        <v>Open PDFIR FINALLY.IR 1771 (S19.SU.27-08)(12-00)</v>
      </c>
    </row>
    <row r="1959" spans="1:19" ht="80.099999999999994" hidden="1" customHeight="1" x14ac:dyDescent="0.3">
      <c r="A1959" s="450">
        <f t="shared" si="85"/>
        <v>1954</v>
      </c>
      <c r="B1959" s="451" t="s">
        <v>9254</v>
      </c>
      <c r="D1959" s="108" t="s">
        <v>76</v>
      </c>
      <c r="E1959" s="108" t="s">
        <v>1545</v>
      </c>
      <c r="F1959" s="429" t="s">
        <v>9255</v>
      </c>
      <c r="G1959" s="90" t="s">
        <v>195</v>
      </c>
      <c r="H1959" s="106">
        <v>45531</v>
      </c>
      <c r="I1959" s="106">
        <v>45531</v>
      </c>
      <c r="J1959" s="98" t="s">
        <v>62</v>
      </c>
      <c r="K1959" s="288"/>
      <c r="L1959" s="288"/>
      <c r="M1959" s="208"/>
      <c r="N1959" s="194"/>
      <c r="O1959" s="194"/>
      <c r="P1959" s="194"/>
      <c r="Q1959" s="194"/>
      <c r="R1959" s="194"/>
      <c r="S1959" s="107" t="str">
        <f t="shared" si="84"/>
        <v>Open PDFIR FINALLY.IR 1758 (S19.CI.27-08)(12-00)</v>
      </c>
    </row>
    <row r="1960" spans="1:19" ht="80.099999999999994" hidden="1" customHeight="1" x14ac:dyDescent="0.3">
      <c r="A1960" s="450">
        <f t="shared" si="85"/>
        <v>1955</v>
      </c>
      <c r="B1960" s="451" t="s">
        <v>9320</v>
      </c>
      <c r="D1960" s="108" t="s">
        <v>4383</v>
      </c>
      <c r="E1960" s="108" t="s">
        <v>1545</v>
      </c>
      <c r="F1960" s="429" t="s">
        <v>9327</v>
      </c>
      <c r="G1960" s="90" t="s">
        <v>195</v>
      </c>
      <c r="H1960" s="106">
        <v>45532</v>
      </c>
      <c r="I1960" s="106">
        <v>45532</v>
      </c>
      <c r="J1960" s="98" t="s">
        <v>62</v>
      </c>
      <c r="K1960" s="288"/>
      <c r="L1960" s="288"/>
      <c r="M1960" s="208"/>
      <c r="N1960" s="194"/>
      <c r="O1960" s="194"/>
      <c r="P1960" s="194"/>
      <c r="Q1960" s="194"/>
      <c r="R1960" s="194"/>
      <c r="S1960" s="107" t="str">
        <f t="shared" si="84"/>
        <v>Open PDFIR FINALLY.IR 1773 (S19.SU.28-08)(12-00)</v>
      </c>
    </row>
    <row r="1961" spans="1:19" ht="80.099999999999994" hidden="1" customHeight="1" x14ac:dyDescent="0.3">
      <c r="A1961" s="450">
        <f t="shared" si="85"/>
        <v>1956</v>
      </c>
      <c r="B1961" s="451" t="s">
        <v>9278</v>
      </c>
      <c r="D1961" s="108" t="s">
        <v>2735</v>
      </c>
      <c r="E1961" s="108" t="s">
        <v>5106</v>
      </c>
      <c r="F1961" s="429" t="s">
        <v>9280</v>
      </c>
      <c r="G1961" s="90" t="s">
        <v>195</v>
      </c>
      <c r="H1961" s="106">
        <v>45532</v>
      </c>
      <c r="I1961" s="106">
        <v>45536</v>
      </c>
      <c r="J1961" s="98" t="s">
        <v>25</v>
      </c>
      <c r="K1961" s="288"/>
      <c r="L1961" s="288"/>
      <c r="M1961" s="208"/>
      <c r="N1961" s="194"/>
      <c r="O1961" s="194"/>
      <c r="P1961" s="194"/>
      <c r="Q1961" s="194"/>
      <c r="R1961" s="194"/>
      <c r="S1961" s="107" t="str">
        <f t="shared" si="84"/>
        <v>Open PDFIR FINALLY.IR 1761 (S19.ARCH.28-08)(12-00)</v>
      </c>
    </row>
    <row r="1962" spans="1:19" ht="80.099999999999994" hidden="1" customHeight="1" x14ac:dyDescent="0.3">
      <c r="A1962" s="450">
        <f t="shared" si="85"/>
        <v>1957</v>
      </c>
      <c r="B1962" s="451" t="s">
        <v>9279</v>
      </c>
      <c r="D1962" s="108" t="s">
        <v>2735</v>
      </c>
      <c r="E1962" s="108" t="s">
        <v>5106</v>
      </c>
      <c r="F1962" s="429" t="s">
        <v>9281</v>
      </c>
      <c r="G1962" s="90" t="s">
        <v>195</v>
      </c>
      <c r="H1962" s="106">
        <v>45532</v>
      </c>
      <c r="I1962" s="106">
        <v>45536</v>
      </c>
      <c r="J1962" s="98" t="s">
        <v>25</v>
      </c>
      <c r="K1962" s="288"/>
      <c r="L1962" s="288"/>
      <c r="M1962" s="208"/>
      <c r="N1962" s="194"/>
      <c r="O1962" s="194"/>
      <c r="P1962" s="194"/>
      <c r="Q1962" s="194"/>
      <c r="R1962" s="194"/>
      <c r="S1962" s="107" t="str">
        <f t="shared" si="84"/>
        <v>Open PDFIR FINALLY.IR 1762 (S19.ARCH.28-08)(12-00)</v>
      </c>
    </row>
    <row r="1963" spans="1:19" ht="80.099999999999994" hidden="1" customHeight="1" x14ac:dyDescent="0.3">
      <c r="A1963" s="450">
        <f t="shared" si="85"/>
        <v>1958</v>
      </c>
      <c r="B1963" s="451" t="s">
        <v>9288</v>
      </c>
      <c r="D1963" s="108" t="s">
        <v>76</v>
      </c>
      <c r="E1963" s="108" t="s">
        <v>1545</v>
      </c>
      <c r="F1963" s="429" t="s">
        <v>9289</v>
      </c>
      <c r="G1963" s="90" t="s">
        <v>195</v>
      </c>
      <c r="H1963" s="106">
        <v>45533</v>
      </c>
      <c r="I1963" s="106">
        <v>45533</v>
      </c>
      <c r="J1963" s="98" t="s">
        <v>62</v>
      </c>
      <c r="K1963" s="288"/>
      <c r="L1963" s="288"/>
      <c r="M1963" s="208"/>
      <c r="N1963" s="194"/>
      <c r="O1963" s="194"/>
      <c r="P1963" s="194"/>
      <c r="Q1963" s="194"/>
      <c r="R1963" s="194"/>
      <c r="S1963" s="107" t="str">
        <f t="shared" si="84"/>
        <v>Open PDFIR FINALLY.IR 1765 (S19.CI.29-08)(12-00)</v>
      </c>
    </row>
    <row r="1964" spans="1:19" ht="80.099999999999994" hidden="1" customHeight="1" x14ac:dyDescent="0.3">
      <c r="A1964" s="450">
        <f t="shared" si="85"/>
        <v>1959</v>
      </c>
      <c r="B1964" s="451" t="s">
        <v>9286</v>
      </c>
      <c r="D1964" s="108" t="s">
        <v>76</v>
      </c>
      <c r="E1964" s="108" t="s">
        <v>1545</v>
      </c>
      <c r="F1964" s="429" t="s">
        <v>9287</v>
      </c>
      <c r="G1964" s="90" t="s">
        <v>195</v>
      </c>
      <c r="H1964" s="106">
        <v>45533</v>
      </c>
      <c r="I1964" s="106">
        <v>45535</v>
      </c>
      <c r="J1964" s="98" t="s">
        <v>62</v>
      </c>
      <c r="K1964" s="288"/>
      <c r="L1964" s="288"/>
      <c r="M1964" s="208"/>
      <c r="N1964" s="194"/>
      <c r="O1964" s="194"/>
      <c r="P1964" s="194"/>
      <c r="Q1964" s="194"/>
      <c r="R1964" s="194"/>
      <c r="S1964" s="107" t="str">
        <f t="shared" si="84"/>
        <v>Open PDFIR FINALLY.IR 1764 (S19.CI.29-08)(12-00)</v>
      </c>
    </row>
    <row r="1965" spans="1:19" ht="80.099999999999994" hidden="1" customHeight="1" x14ac:dyDescent="0.3">
      <c r="A1965" s="450">
        <f t="shared" si="85"/>
        <v>1960</v>
      </c>
      <c r="B1965" s="451" t="s">
        <v>9284</v>
      </c>
      <c r="D1965" s="108" t="s">
        <v>76</v>
      </c>
      <c r="E1965" s="108" t="s">
        <v>1545</v>
      </c>
      <c r="F1965" s="429" t="s">
        <v>9285</v>
      </c>
      <c r="G1965" s="90" t="s">
        <v>195</v>
      </c>
      <c r="H1965" s="106">
        <v>45533</v>
      </c>
      <c r="I1965" s="106">
        <v>45535</v>
      </c>
      <c r="J1965" s="98" t="s">
        <v>62</v>
      </c>
      <c r="K1965" s="288"/>
      <c r="L1965" s="288"/>
      <c r="M1965" s="208"/>
      <c r="N1965" s="194"/>
      <c r="O1965" s="194"/>
      <c r="P1965" s="194"/>
      <c r="Q1965" s="194"/>
      <c r="R1965" s="194"/>
      <c r="S1965" s="107" t="str">
        <f t="shared" si="84"/>
        <v>Open PDFIR FINALLY.IR 1763 (S19.CI.29-08)(12-00)</v>
      </c>
    </row>
    <row r="1966" spans="1:19" ht="80.099999999999994" hidden="1" customHeight="1" x14ac:dyDescent="0.3">
      <c r="A1966" s="450">
        <f t="shared" si="85"/>
        <v>1961</v>
      </c>
      <c r="B1966" s="451" t="s">
        <v>9290</v>
      </c>
      <c r="D1966" s="108" t="s">
        <v>76</v>
      </c>
      <c r="E1966" s="108" t="s">
        <v>1545</v>
      </c>
      <c r="F1966" s="429" t="s">
        <v>9297</v>
      </c>
      <c r="G1966" s="90" t="s">
        <v>195</v>
      </c>
      <c r="H1966" s="106">
        <v>45533</v>
      </c>
      <c r="I1966" s="106">
        <v>45533</v>
      </c>
      <c r="J1966" s="98" t="s">
        <v>62</v>
      </c>
      <c r="K1966" s="288"/>
      <c r="L1966" s="288"/>
      <c r="M1966" s="208"/>
      <c r="N1966" s="194"/>
      <c r="O1966" s="194"/>
      <c r="P1966" s="194"/>
      <c r="Q1966" s="194"/>
      <c r="R1966" s="194"/>
      <c r="S1966" s="107" t="str">
        <f t="shared" si="84"/>
        <v>Open PDFIR FINALLY.IR 1766 (S19.CI.29-08)(12-00)</v>
      </c>
    </row>
    <row r="1967" spans="1:19" ht="80.099999999999994" hidden="1" customHeight="1" x14ac:dyDescent="0.3">
      <c r="A1967" s="450">
        <f t="shared" si="85"/>
        <v>1962</v>
      </c>
      <c r="B1967" s="451" t="s">
        <v>9298</v>
      </c>
      <c r="D1967" s="108" t="s">
        <v>2735</v>
      </c>
      <c r="E1967" s="108" t="s">
        <v>5106</v>
      </c>
      <c r="F1967" s="429" t="s">
        <v>9301</v>
      </c>
      <c r="G1967" s="90" t="s">
        <v>195</v>
      </c>
      <c r="H1967" s="106">
        <v>45536</v>
      </c>
      <c r="I1967" s="106">
        <v>45538</v>
      </c>
      <c r="J1967" s="98" t="s">
        <v>25</v>
      </c>
      <c r="K1967" s="288"/>
      <c r="L1967" s="288"/>
      <c r="M1967" s="208"/>
      <c r="N1967" s="194"/>
      <c r="O1967" s="194"/>
      <c r="P1967" s="194"/>
      <c r="Q1967" s="194"/>
      <c r="R1967" s="194"/>
      <c r="S1967" s="107" t="str">
        <f t="shared" si="84"/>
        <v>Open PDFIR FINALLY.IR 1767 (S19.ARCH.01-09)(12-00)</v>
      </c>
    </row>
    <row r="1968" spans="1:19" ht="80.099999999999994" hidden="1" customHeight="1" x14ac:dyDescent="0.3">
      <c r="A1968" s="450">
        <f t="shared" si="85"/>
        <v>1963</v>
      </c>
      <c r="B1968" s="451" t="s">
        <v>9299</v>
      </c>
      <c r="D1968" s="108" t="s">
        <v>1634</v>
      </c>
      <c r="E1968" s="108" t="s">
        <v>1545</v>
      </c>
      <c r="F1968" s="429" t="s">
        <v>9300</v>
      </c>
      <c r="G1968" s="90" t="s">
        <v>195</v>
      </c>
      <c r="H1968" s="106">
        <v>45536</v>
      </c>
      <c r="I1968" s="106">
        <v>45536</v>
      </c>
      <c r="J1968" s="98" t="s">
        <v>62</v>
      </c>
      <c r="K1968" s="288"/>
      <c r="L1968" s="288"/>
      <c r="M1968" s="208"/>
      <c r="N1968" s="194"/>
      <c r="O1968" s="194"/>
      <c r="P1968" s="194"/>
      <c r="Q1968" s="194"/>
      <c r="R1968" s="194"/>
      <c r="S1968" s="107" t="str">
        <f t="shared" si="84"/>
        <v>Open PDFIR FINALLY.IR 1768 (S19.CI.01-09)(12-00)</v>
      </c>
    </row>
    <row r="1969" spans="1:19" ht="80.099999999999994" hidden="1" customHeight="1" x14ac:dyDescent="0.3">
      <c r="A1969" s="450">
        <f t="shared" si="85"/>
        <v>1964</v>
      </c>
      <c r="B1969" s="451" t="s">
        <v>9321</v>
      </c>
      <c r="D1969" s="108" t="s">
        <v>4383</v>
      </c>
      <c r="E1969" s="108" t="s">
        <v>1545</v>
      </c>
      <c r="F1969" s="429" t="s">
        <v>9326</v>
      </c>
      <c r="G1969" s="90" t="s">
        <v>195</v>
      </c>
      <c r="H1969" s="106">
        <v>45537</v>
      </c>
      <c r="I1969" s="106">
        <v>45537</v>
      </c>
      <c r="J1969" s="98" t="s">
        <v>62</v>
      </c>
      <c r="K1969" s="288"/>
      <c r="L1969" s="288"/>
      <c r="M1969" s="208"/>
      <c r="N1969" s="194"/>
      <c r="O1969" s="194"/>
      <c r="P1969" s="194"/>
      <c r="Q1969" s="194"/>
      <c r="R1969" s="194"/>
      <c r="S1969" s="107" t="str">
        <f t="shared" si="84"/>
        <v>Open PDFIR FINALLY.IR 1774 (S19.SU.02-09)(12-00)</v>
      </c>
    </row>
    <row r="1970" spans="1:19" ht="80.099999999999994" customHeight="1" x14ac:dyDescent="0.3">
      <c r="A1970" s="450">
        <f t="shared" si="85"/>
        <v>1965</v>
      </c>
      <c r="B1970" s="451" t="s">
        <v>9312</v>
      </c>
      <c r="D1970" s="108" t="s">
        <v>1140</v>
      </c>
      <c r="E1970" s="108" t="s">
        <v>1545</v>
      </c>
      <c r="F1970" s="429" t="s">
        <v>9317</v>
      </c>
      <c r="G1970" s="90" t="s">
        <v>195</v>
      </c>
      <c r="H1970" s="106">
        <v>45537</v>
      </c>
      <c r="I1970" s="106">
        <v>45538</v>
      </c>
      <c r="J1970" s="98" t="s">
        <v>1671</v>
      </c>
      <c r="K1970" s="288"/>
      <c r="L1970" s="288"/>
      <c r="M1970" s="208"/>
      <c r="N1970" s="194"/>
      <c r="O1970" s="194"/>
      <c r="P1970" s="194"/>
      <c r="Q1970" s="194"/>
      <c r="R1970" s="194"/>
      <c r="S1970" s="107" t="str">
        <f t="shared" si="84"/>
        <v>Open PDFIR FINALLY.IR 168 (S19.ELE.2-09)(10-00)</v>
      </c>
    </row>
    <row r="1971" spans="1:19" ht="80.099999999999994" customHeight="1" x14ac:dyDescent="0.3">
      <c r="A1971" s="450">
        <f t="shared" si="85"/>
        <v>1966</v>
      </c>
      <c r="B1971" s="451" t="s">
        <v>9311</v>
      </c>
      <c r="D1971" s="108" t="s">
        <v>1140</v>
      </c>
      <c r="E1971" s="108" t="s">
        <v>1545</v>
      </c>
      <c r="F1971" s="429" t="s">
        <v>9313</v>
      </c>
      <c r="G1971" s="90" t="s">
        <v>195</v>
      </c>
      <c r="H1971" s="106">
        <v>45537</v>
      </c>
      <c r="I1971" s="106">
        <v>45537</v>
      </c>
      <c r="J1971" s="98" t="s">
        <v>1671</v>
      </c>
      <c r="K1971" s="288"/>
      <c r="L1971" s="288"/>
      <c r="M1971" s="208"/>
      <c r="N1971" s="194"/>
      <c r="O1971" s="194"/>
      <c r="P1971" s="194"/>
      <c r="Q1971" s="194"/>
      <c r="R1971" s="194"/>
      <c r="S1971" s="107" t="str">
        <f t="shared" si="84"/>
        <v>Open PDFIR FINALLY.IR 167 (S19.ELE.2-09)(10-00)</v>
      </c>
    </row>
    <row r="1972" spans="1:19" ht="80.099999999999994" hidden="1" customHeight="1" x14ac:dyDescent="0.3">
      <c r="A1972" s="450">
        <f t="shared" si="85"/>
        <v>1967</v>
      </c>
      <c r="B1972" s="451" t="s">
        <v>9307</v>
      </c>
      <c r="D1972" s="108" t="s">
        <v>1634</v>
      </c>
      <c r="E1972" s="108" t="s">
        <v>1545</v>
      </c>
      <c r="F1972" s="429" t="s">
        <v>9309</v>
      </c>
      <c r="G1972" s="90" t="s">
        <v>195</v>
      </c>
      <c r="H1972" s="106">
        <v>45537</v>
      </c>
      <c r="I1972" s="106">
        <v>45537</v>
      </c>
      <c r="J1972" s="98" t="s">
        <v>62</v>
      </c>
      <c r="K1972" s="288"/>
      <c r="L1972" s="288"/>
      <c r="M1972" s="208"/>
      <c r="N1972" s="194"/>
      <c r="O1972" s="194"/>
      <c r="P1972" s="194"/>
      <c r="Q1972" s="194"/>
      <c r="R1972" s="194"/>
      <c r="S1972" s="107" t="str">
        <f t="shared" si="84"/>
        <v>Open PDFIR FINALLY.IR 1770 (S19.CI.02-09)(12-00)</v>
      </c>
    </row>
    <row r="1973" spans="1:19" ht="80.099999999999994" hidden="1" customHeight="1" x14ac:dyDescent="0.3">
      <c r="A1973" s="450">
        <f t="shared" si="85"/>
        <v>1968</v>
      </c>
      <c r="B1973" s="451" t="s">
        <v>9306</v>
      </c>
      <c r="D1973" s="108" t="s">
        <v>1634</v>
      </c>
      <c r="E1973" s="108" t="s">
        <v>1545</v>
      </c>
      <c r="F1973" s="429" t="s">
        <v>9308</v>
      </c>
      <c r="G1973" s="90" t="s">
        <v>195</v>
      </c>
      <c r="H1973" s="106">
        <v>45537</v>
      </c>
      <c r="I1973" s="106">
        <v>45537</v>
      </c>
      <c r="J1973" s="98" t="s">
        <v>62</v>
      </c>
      <c r="K1973" s="288"/>
      <c r="L1973" s="288"/>
      <c r="M1973" s="208"/>
      <c r="N1973" s="194"/>
      <c r="O1973" s="194"/>
      <c r="P1973" s="194"/>
      <c r="Q1973" s="194"/>
      <c r="R1973" s="194"/>
      <c r="S1973" s="107" t="str">
        <f t="shared" si="84"/>
        <v>Open PDFIR FINALLY.IR 1769 (S19.CI.02-09)(12-00)</v>
      </c>
    </row>
    <row r="1974" spans="1:19" ht="80.099999999999994" hidden="1" customHeight="1" x14ac:dyDescent="0.3">
      <c r="A1974" s="450">
        <f t="shared" si="85"/>
        <v>1969</v>
      </c>
      <c r="B1974" s="451" t="s">
        <v>10295</v>
      </c>
      <c r="D1974" s="108" t="s">
        <v>2735</v>
      </c>
      <c r="E1974" s="108" t="s">
        <v>5106</v>
      </c>
      <c r="F1974" s="429" t="s">
        <v>10302</v>
      </c>
      <c r="G1974" s="98" t="s">
        <v>195</v>
      </c>
      <c r="H1974" s="106">
        <v>45538</v>
      </c>
      <c r="I1974" s="98">
        <v>45539</v>
      </c>
      <c r="J1974" s="98" t="s">
        <v>1671</v>
      </c>
      <c r="K1974" s="288"/>
      <c r="L1974" s="288"/>
      <c r="M1974" s="208"/>
      <c r="N1974" s="194"/>
      <c r="O1974" s="194"/>
      <c r="P1974" s="194"/>
      <c r="Q1974" s="194"/>
      <c r="R1974" s="194"/>
      <c r="S1974" s="107" t="str">
        <f t="shared" si="84"/>
        <v>Open PDFIR FINALLY.IR 1971 (S19.ARCH.03-09)(12-00)</v>
      </c>
    </row>
    <row r="1975" spans="1:19" ht="80.099999999999994" customHeight="1" x14ac:dyDescent="0.3">
      <c r="A1975" s="450">
        <f t="shared" si="85"/>
        <v>1970</v>
      </c>
      <c r="B1975" s="451" t="s">
        <v>9343</v>
      </c>
      <c r="D1975" s="108" t="s">
        <v>1140</v>
      </c>
      <c r="E1975" s="108" t="s">
        <v>5106</v>
      </c>
      <c r="F1975" s="429" t="s">
        <v>9342</v>
      </c>
      <c r="G1975" s="90" t="s">
        <v>195</v>
      </c>
      <c r="H1975" s="106">
        <v>45539</v>
      </c>
      <c r="I1975" s="106">
        <v>45539</v>
      </c>
      <c r="J1975" s="98" t="s">
        <v>1671</v>
      </c>
      <c r="K1975" s="288"/>
      <c r="L1975" s="288"/>
      <c r="M1975" s="208"/>
      <c r="N1975" s="194"/>
      <c r="O1975" s="194"/>
      <c r="P1975" s="194"/>
      <c r="Q1975" s="194"/>
      <c r="R1975" s="194"/>
      <c r="S1975" s="107" t="str">
        <f t="shared" si="84"/>
        <v>Open PDFIR FINALLY.IR 169 (S19.ELE.04-09)(10-00)</v>
      </c>
    </row>
    <row r="1976" spans="1:19" ht="80.099999999999994" hidden="1" customHeight="1" x14ac:dyDescent="0.3">
      <c r="A1976" s="450">
        <f t="shared" si="85"/>
        <v>1971</v>
      </c>
      <c r="B1976" s="451" t="s">
        <v>10265</v>
      </c>
      <c r="D1976" s="108" t="s">
        <v>2735</v>
      </c>
      <c r="E1976" s="108" t="s">
        <v>5106</v>
      </c>
      <c r="F1976" s="429" t="s">
        <v>10304</v>
      </c>
      <c r="G1976" s="98" t="s">
        <v>195</v>
      </c>
      <c r="H1976" s="106">
        <v>45539</v>
      </c>
      <c r="I1976" s="98">
        <v>45539</v>
      </c>
      <c r="J1976" s="98" t="s">
        <v>62</v>
      </c>
      <c r="K1976" s="288"/>
      <c r="L1976" s="288"/>
      <c r="M1976" s="208"/>
      <c r="N1976" s="194"/>
      <c r="O1976" s="194"/>
      <c r="P1976" s="194"/>
      <c r="Q1976" s="194"/>
      <c r="R1976" s="194"/>
      <c r="S1976" s="107" t="str">
        <f t="shared" si="84"/>
        <v>Open PDFIR FINALLY.IR 1955 (S19.ARCH.04-09)(12-00)</v>
      </c>
    </row>
    <row r="1977" spans="1:19" ht="80.099999999999994" hidden="1" customHeight="1" x14ac:dyDescent="0.3">
      <c r="A1977" s="450">
        <f t="shared" si="85"/>
        <v>1972</v>
      </c>
      <c r="B1977" s="451" t="s">
        <v>10296</v>
      </c>
      <c r="D1977" s="108" t="s">
        <v>2735</v>
      </c>
      <c r="E1977" s="108" t="s">
        <v>5106</v>
      </c>
      <c r="F1977" s="429" t="s">
        <v>10301</v>
      </c>
      <c r="G1977" s="98" t="s">
        <v>195</v>
      </c>
      <c r="H1977" s="106">
        <v>45539</v>
      </c>
      <c r="I1977" s="98">
        <v>45539</v>
      </c>
      <c r="J1977" s="98" t="s">
        <v>1671</v>
      </c>
      <c r="K1977" s="288"/>
      <c r="L1977" s="288"/>
      <c r="M1977" s="208"/>
      <c r="N1977" s="194"/>
      <c r="O1977" s="194"/>
      <c r="P1977" s="194"/>
      <c r="Q1977" s="194"/>
      <c r="R1977" s="194"/>
      <c r="S1977" s="107" t="str">
        <f t="shared" si="84"/>
        <v>Open PDFIR FINALLY.IR 1972 (S19.ARCH.04-09)(12-00)</v>
      </c>
    </row>
    <row r="1978" spans="1:19" ht="80.099999999999994" hidden="1" customHeight="1" x14ac:dyDescent="0.3">
      <c r="A1978" s="450">
        <f t="shared" si="85"/>
        <v>1973</v>
      </c>
      <c r="B1978" s="451" t="s">
        <v>9322</v>
      </c>
      <c r="D1978" s="108" t="s">
        <v>1634</v>
      </c>
      <c r="E1978" s="108" t="s">
        <v>1545</v>
      </c>
      <c r="F1978" s="429" t="s">
        <v>9325</v>
      </c>
      <c r="G1978" s="90" t="s">
        <v>195</v>
      </c>
      <c r="H1978" s="106">
        <v>45539</v>
      </c>
      <c r="I1978" s="106">
        <v>45539</v>
      </c>
      <c r="J1978" s="98" t="s">
        <v>62</v>
      </c>
      <c r="K1978" s="288"/>
      <c r="L1978" s="288"/>
      <c r="M1978" s="208"/>
      <c r="N1978" s="194"/>
      <c r="O1978" s="194"/>
      <c r="P1978" s="194"/>
      <c r="Q1978" s="194"/>
      <c r="R1978" s="194"/>
      <c r="S1978" s="107" t="str">
        <f t="shared" si="84"/>
        <v>Open PDFIR FINALLY.IR 1775 (S19.CI.04-09)(12-00)</v>
      </c>
    </row>
    <row r="1979" spans="1:19" ht="80.099999999999994" hidden="1" customHeight="1" x14ac:dyDescent="0.3">
      <c r="A1979" s="450">
        <f t="shared" si="85"/>
        <v>1974</v>
      </c>
      <c r="B1979" s="451" t="s">
        <v>9323</v>
      </c>
      <c r="D1979" s="108" t="s">
        <v>1634</v>
      </c>
      <c r="E1979" s="108" t="s">
        <v>1545</v>
      </c>
      <c r="F1979" s="429" t="s">
        <v>9324</v>
      </c>
      <c r="G1979" s="90" t="s">
        <v>195</v>
      </c>
      <c r="H1979" s="106">
        <v>45539</v>
      </c>
      <c r="I1979" s="106">
        <v>45539</v>
      </c>
      <c r="J1979" s="98" t="s">
        <v>62</v>
      </c>
      <c r="K1979" s="288"/>
      <c r="L1979" s="288"/>
      <c r="M1979" s="208"/>
      <c r="N1979" s="194"/>
      <c r="O1979" s="194"/>
      <c r="P1979" s="194"/>
      <c r="Q1979" s="194"/>
      <c r="R1979" s="194"/>
      <c r="S1979" s="107" t="str">
        <f t="shared" si="84"/>
        <v>Open PDFIR FINALLY.IR 1776 (S19.CI.04-09)(12-00)</v>
      </c>
    </row>
    <row r="1980" spans="1:19" ht="80.099999999999994" hidden="1" customHeight="1" x14ac:dyDescent="0.3">
      <c r="A1980" s="450">
        <f t="shared" si="85"/>
        <v>1975</v>
      </c>
      <c r="B1980" s="451" t="s">
        <v>10266</v>
      </c>
      <c r="D1980" s="108" t="s">
        <v>2735</v>
      </c>
      <c r="E1980" s="108" t="s">
        <v>5106</v>
      </c>
      <c r="F1980" s="429" t="s">
        <v>10305</v>
      </c>
      <c r="G1980" s="98" t="s">
        <v>195</v>
      </c>
      <c r="H1980" s="106">
        <v>45540</v>
      </c>
      <c r="I1980" s="98">
        <v>45540</v>
      </c>
      <c r="J1980" s="98" t="s">
        <v>62</v>
      </c>
      <c r="K1980" s="288"/>
      <c r="L1980" s="288"/>
      <c r="M1980" s="208"/>
      <c r="N1980" s="194"/>
      <c r="O1980" s="194"/>
      <c r="P1980" s="194"/>
      <c r="Q1980" s="194"/>
      <c r="R1980" s="194"/>
      <c r="S1980" s="107" t="str">
        <f t="shared" si="84"/>
        <v>Open PDFIR FINALLY.IR 1956 (S19.ARCH.05-09)(12-00)</v>
      </c>
    </row>
    <row r="1981" spans="1:19" ht="80.099999999999994" hidden="1" customHeight="1" x14ac:dyDescent="0.3">
      <c r="A1981" s="450">
        <f t="shared" si="85"/>
        <v>1976</v>
      </c>
      <c r="B1981" s="451" t="s">
        <v>10297</v>
      </c>
      <c r="D1981" s="108" t="s">
        <v>2735</v>
      </c>
      <c r="E1981" s="108" t="s">
        <v>5106</v>
      </c>
      <c r="F1981" s="429" t="s">
        <v>10300</v>
      </c>
      <c r="G1981" s="98" t="s">
        <v>195</v>
      </c>
      <c r="H1981" s="106">
        <v>45540</v>
      </c>
      <c r="I1981" s="98">
        <v>45540</v>
      </c>
      <c r="J1981" s="98" t="s">
        <v>1671</v>
      </c>
      <c r="K1981" s="288"/>
      <c r="L1981" s="288"/>
      <c r="M1981" s="208"/>
      <c r="N1981" s="194"/>
      <c r="O1981" s="194"/>
      <c r="P1981" s="194"/>
      <c r="Q1981" s="194"/>
      <c r="R1981" s="194"/>
      <c r="S1981" s="107" t="str">
        <f t="shared" si="84"/>
        <v>Open PDFIR FINALLY.IR 1973 (S19.ARCH.05-09)(12-00)</v>
      </c>
    </row>
    <row r="1982" spans="1:19" ht="80.099999999999994" hidden="1" customHeight="1" x14ac:dyDescent="0.3">
      <c r="A1982" s="450">
        <f t="shared" si="85"/>
        <v>1977</v>
      </c>
      <c r="B1982" s="451" t="s">
        <v>10267</v>
      </c>
      <c r="D1982" s="108" t="s">
        <v>2735</v>
      </c>
      <c r="E1982" s="108" t="s">
        <v>5106</v>
      </c>
      <c r="F1982" s="429" t="s">
        <v>10306</v>
      </c>
      <c r="G1982" s="98" t="s">
        <v>195</v>
      </c>
      <c r="H1982" s="106">
        <v>45542</v>
      </c>
      <c r="I1982" s="98">
        <v>45542</v>
      </c>
      <c r="J1982" s="98" t="s">
        <v>62</v>
      </c>
      <c r="K1982" s="288"/>
      <c r="L1982" s="288"/>
      <c r="M1982" s="208"/>
      <c r="N1982" s="194"/>
      <c r="O1982" s="194"/>
      <c r="P1982" s="194"/>
      <c r="Q1982" s="194"/>
      <c r="R1982" s="194"/>
      <c r="S1982" s="107" t="str">
        <f t="shared" si="84"/>
        <v>Open PDFIR FINALLY.IR 1957 (S19.ARCH.07-09)(12-00)</v>
      </c>
    </row>
    <row r="1983" spans="1:19" ht="80.099999999999994" hidden="1" customHeight="1" x14ac:dyDescent="0.3">
      <c r="A1983" s="450">
        <f t="shared" si="85"/>
        <v>1978</v>
      </c>
      <c r="B1983" s="451" t="s">
        <v>10298</v>
      </c>
      <c r="D1983" s="108" t="s">
        <v>2735</v>
      </c>
      <c r="E1983" s="108" t="s">
        <v>5106</v>
      </c>
      <c r="F1983" s="429" t="s">
        <v>10299</v>
      </c>
      <c r="G1983" s="98" t="s">
        <v>195</v>
      </c>
      <c r="H1983" s="106">
        <v>45542</v>
      </c>
      <c r="I1983" s="98">
        <v>45542</v>
      </c>
      <c r="J1983" s="98" t="s">
        <v>1671</v>
      </c>
      <c r="K1983" s="288"/>
      <c r="L1983" s="288"/>
      <c r="M1983" s="208"/>
      <c r="N1983" s="194"/>
      <c r="O1983" s="194"/>
      <c r="P1983" s="194"/>
      <c r="Q1983" s="194"/>
      <c r="R1983" s="194"/>
      <c r="S1983" s="107" t="str">
        <f t="shared" si="84"/>
        <v>Open PDFIR FINALLY.IR 1974 (S19.ARCH.07-09)(12-00)</v>
      </c>
    </row>
    <row r="1984" spans="1:19" ht="80.099999999999994" hidden="1" customHeight="1" x14ac:dyDescent="0.3">
      <c r="A1984" s="450">
        <f t="shared" si="85"/>
        <v>1979</v>
      </c>
      <c r="B1984" s="451" t="s">
        <v>9388</v>
      </c>
      <c r="D1984" s="108" t="s">
        <v>2735</v>
      </c>
      <c r="E1984" s="108" t="s">
        <v>5106</v>
      </c>
      <c r="F1984" s="429" t="s">
        <v>9389</v>
      </c>
      <c r="G1984" s="90" t="s">
        <v>195</v>
      </c>
      <c r="H1984" s="106">
        <v>45542</v>
      </c>
      <c r="I1984" s="106">
        <v>45544</v>
      </c>
      <c r="J1984" s="98" t="s">
        <v>25</v>
      </c>
      <c r="K1984" s="90" t="s">
        <v>195</v>
      </c>
      <c r="L1984" s="106">
        <v>45546</v>
      </c>
      <c r="M1984" s="106">
        <v>45546</v>
      </c>
      <c r="N1984" s="98" t="s">
        <v>25</v>
      </c>
      <c r="O1984" s="194"/>
      <c r="P1984" s="194"/>
      <c r="Q1984" s="194"/>
      <c r="R1984" s="194"/>
      <c r="S1984" s="107" t="str">
        <f t="shared" si="84"/>
        <v>Open PDFIR FINALLY.IR 1781 (S19.ARCH.07-09)(12-00)</v>
      </c>
    </row>
    <row r="1985" spans="1:19" ht="80.099999999999994" hidden="1" customHeight="1" x14ac:dyDescent="0.3">
      <c r="A1985" s="450">
        <f t="shared" si="85"/>
        <v>1980</v>
      </c>
      <c r="B1985" s="451" t="s">
        <v>9392</v>
      </c>
      <c r="D1985" s="108" t="s">
        <v>4383</v>
      </c>
      <c r="E1985" s="429" t="s">
        <v>1545</v>
      </c>
      <c r="F1985" s="429" t="s">
        <v>9395</v>
      </c>
      <c r="G1985" s="90" t="s">
        <v>195</v>
      </c>
      <c r="H1985" s="106">
        <v>45542</v>
      </c>
      <c r="I1985" s="106">
        <v>45542</v>
      </c>
      <c r="J1985" s="98" t="s">
        <v>1671</v>
      </c>
      <c r="K1985" s="288"/>
      <c r="L1985" s="288"/>
      <c r="M1985" s="208"/>
      <c r="N1985" s="194"/>
      <c r="O1985" s="194"/>
      <c r="P1985" s="194"/>
      <c r="Q1985" s="194"/>
      <c r="R1985" s="194"/>
      <c r="S1985" s="107" t="str">
        <f t="shared" si="84"/>
        <v>Open PDFIR FINALLY.IR 1779 (S19.SU.07-09)(12-00)</v>
      </c>
    </row>
    <row r="1986" spans="1:19" ht="80.099999999999994" hidden="1" customHeight="1" x14ac:dyDescent="0.3">
      <c r="A1986" s="450">
        <f t="shared" si="85"/>
        <v>1981</v>
      </c>
      <c r="B1986" s="451" t="s">
        <v>9391</v>
      </c>
      <c r="D1986" s="108" t="s">
        <v>4383</v>
      </c>
      <c r="E1986" s="429" t="s">
        <v>1545</v>
      </c>
      <c r="F1986" s="429" t="s">
        <v>9390</v>
      </c>
      <c r="G1986" s="90" t="s">
        <v>195</v>
      </c>
      <c r="H1986" s="106">
        <v>45542</v>
      </c>
      <c r="I1986" s="106">
        <v>45542</v>
      </c>
      <c r="J1986" s="98" t="s">
        <v>1671</v>
      </c>
      <c r="K1986" s="288"/>
      <c r="L1986" s="288"/>
      <c r="M1986" s="208"/>
      <c r="N1986" s="194"/>
      <c r="O1986" s="194"/>
      <c r="P1986" s="194"/>
      <c r="Q1986" s="194"/>
      <c r="R1986" s="194"/>
      <c r="S1986" s="107" t="str">
        <f t="shared" si="84"/>
        <v>Open PDFIR FINALLY.IR 1780 (S19.SU.07-09)(12-00)</v>
      </c>
    </row>
    <row r="1987" spans="1:19" ht="80.099999999999994" hidden="1" customHeight="1" x14ac:dyDescent="0.3">
      <c r="A1987" s="450">
        <f t="shared" si="85"/>
        <v>1982</v>
      </c>
      <c r="B1987" s="451" t="s">
        <v>9401</v>
      </c>
      <c r="D1987" s="108" t="s">
        <v>76</v>
      </c>
      <c r="E1987" s="108" t="s">
        <v>1545</v>
      </c>
      <c r="F1987" s="429" t="s">
        <v>9396</v>
      </c>
      <c r="G1987" s="90" t="s">
        <v>195</v>
      </c>
      <c r="H1987" s="106">
        <v>45542</v>
      </c>
      <c r="I1987" s="106">
        <v>45542</v>
      </c>
      <c r="J1987" s="98" t="s">
        <v>62</v>
      </c>
      <c r="K1987" s="288"/>
      <c r="L1987" s="288"/>
      <c r="M1987" s="208"/>
      <c r="N1987" s="194"/>
      <c r="O1987" s="194"/>
      <c r="P1987" s="194"/>
      <c r="Q1987" s="194"/>
      <c r="R1987" s="194"/>
      <c r="S1987" s="107" t="str">
        <f t="shared" si="84"/>
        <v>Open PDFIR FINALLY.IR 1782 (S19.SU.07-09)(12-00)</v>
      </c>
    </row>
    <row r="1988" spans="1:19" ht="80.099999999999994" hidden="1" customHeight="1" x14ac:dyDescent="0.3">
      <c r="A1988" s="450">
        <f t="shared" si="85"/>
        <v>1983</v>
      </c>
      <c r="B1988" s="451" t="s">
        <v>9393</v>
      </c>
      <c r="D1988" s="108" t="s">
        <v>1634</v>
      </c>
      <c r="E1988" s="429" t="s">
        <v>1545</v>
      </c>
      <c r="F1988" s="429" t="s">
        <v>9394</v>
      </c>
      <c r="G1988" s="90" t="s">
        <v>195</v>
      </c>
      <c r="H1988" s="106">
        <v>45542</v>
      </c>
      <c r="I1988" s="106">
        <v>45542</v>
      </c>
      <c r="J1988" s="98" t="s">
        <v>62</v>
      </c>
      <c r="K1988" s="288"/>
      <c r="L1988" s="288"/>
      <c r="M1988" s="208"/>
      <c r="N1988" s="194"/>
      <c r="O1988" s="194"/>
      <c r="P1988" s="194"/>
      <c r="Q1988" s="194"/>
      <c r="R1988" s="194"/>
      <c r="S1988" s="107" t="str">
        <f t="shared" si="84"/>
        <v>Open PDFIR FINALLY.IR 1778 (S19.CI.07-09)(12-00)</v>
      </c>
    </row>
    <row r="1989" spans="1:19" ht="80.099999999999994" hidden="1" customHeight="1" x14ac:dyDescent="0.3">
      <c r="A1989" s="450">
        <f t="shared" si="85"/>
        <v>1984</v>
      </c>
      <c r="B1989" s="451" t="s">
        <v>9345</v>
      </c>
      <c r="C1989" s="108"/>
      <c r="D1989" s="108" t="s">
        <v>1634</v>
      </c>
      <c r="E1989" s="429" t="s">
        <v>1545</v>
      </c>
      <c r="F1989" s="429" t="s">
        <v>9344</v>
      </c>
      <c r="G1989" s="90" t="s">
        <v>195</v>
      </c>
      <c r="H1989" s="106">
        <v>45542</v>
      </c>
      <c r="I1989" s="106">
        <v>45542</v>
      </c>
      <c r="J1989" s="98" t="s">
        <v>62</v>
      </c>
      <c r="K1989" s="288"/>
      <c r="L1989" s="288"/>
      <c r="M1989" s="208"/>
      <c r="N1989" s="194"/>
      <c r="O1989" s="194"/>
      <c r="P1989" s="194"/>
      <c r="Q1989" s="194"/>
      <c r="R1989" s="194"/>
      <c r="S1989" s="107" t="str">
        <f t="shared" si="84"/>
        <v>Open PDFIR FINALLY.IR 1777 (S19.CI.05-09)(12-00)</v>
      </c>
    </row>
    <row r="1990" spans="1:19" ht="80.099999999999994" customHeight="1" x14ac:dyDescent="0.3">
      <c r="A1990" s="450">
        <f t="shared" si="85"/>
        <v>1985</v>
      </c>
      <c r="B1990" s="451" t="s">
        <v>9455</v>
      </c>
      <c r="D1990" s="108" t="s">
        <v>1140</v>
      </c>
      <c r="E1990" s="108" t="s">
        <v>1545</v>
      </c>
      <c r="F1990" s="429" t="s">
        <v>9454</v>
      </c>
      <c r="G1990" s="90" t="s">
        <v>195</v>
      </c>
      <c r="H1990" s="106">
        <v>45543</v>
      </c>
      <c r="I1990" s="106">
        <v>45543</v>
      </c>
      <c r="J1990" s="98" t="s">
        <v>1671</v>
      </c>
      <c r="K1990" s="288"/>
      <c r="L1990" s="288"/>
      <c r="M1990" s="208"/>
      <c r="N1990" s="194"/>
      <c r="O1990" s="194"/>
      <c r="P1990" s="194"/>
      <c r="Q1990" s="194"/>
      <c r="R1990" s="194"/>
      <c r="S1990" s="107" t="str">
        <f t="shared" ref="S1990:S2053" si="86">IF(B1990&gt;0,HYPERLINK(CONCATENATE("PDFIR FINALLY/",B1990,".pdf"),CONCATENATE("Open PDFIR FINALLY.",B1990)),"")</f>
        <v>Open PDFIR FINALLY.IR 170 (S19.ELE.08-09)(10-00)</v>
      </c>
    </row>
    <row r="1991" spans="1:19" ht="80.099999999999994" hidden="1" customHeight="1" x14ac:dyDescent="0.3">
      <c r="A1991" s="450">
        <f t="shared" si="85"/>
        <v>1986</v>
      </c>
      <c r="B1991" s="451" t="s">
        <v>9461</v>
      </c>
      <c r="D1991" s="108" t="s">
        <v>4383</v>
      </c>
      <c r="E1991" s="108" t="s">
        <v>1545</v>
      </c>
      <c r="F1991" s="429" t="s">
        <v>9460</v>
      </c>
      <c r="G1991" s="90" t="s">
        <v>195</v>
      </c>
      <c r="H1991" s="106">
        <v>45544</v>
      </c>
      <c r="I1991" s="106">
        <v>45544</v>
      </c>
      <c r="J1991" s="98" t="s">
        <v>1671</v>
      </c>
      <c r="K1991" s="288"/>
      <c r="L1991" s="288"/>
      <c r="M1991" s="208"/>
      <c r="N1991" s="194"/>
      <c r="O1991" s="194"/>
      <c r="P1991" s="194"/>
      <c r="Q1991" s="194"/>
      <c r="R1991" s="194"/>
      <c r="S1991" s="107" t="str">
        <f t="shared" si="86"/>
        <v>Open PDFIR FINALLY.IR 1811 (S19.SU.09-09)(12-00)</v>
      </c>
    </row>
    <row r="1992" spans="1:19" ht="80.099999999999994" hidden="1" customHeight="1" x14ac:dyDescent="0.3">
      <c r="A1992" s="450">
        <f t="shared" si="85"/>
        <v>1987</v>
      </c>
      <c r="B1992" s="451" t="s">
        <v>9504</v>
      </c>
      <c r="D1992" s="108" t="s">
        <v>76</v>
      </c>
      <c r="E1992" s="108" t="s">
        <v>1545</v>
      </c>
      <c r="F1992" s="429" t="s">
        <v>9505</v>
      </c>
      <c r="G1992" s="90" t="s">
        <v>195</v>
      </c>
      <c r="H1992" s="106">
        <v>45545</v>
      </c>
      <c r="I1992" s="106">
        <v>45545</v>
      </c>
      <c r="J1992" s="98" t="s">
        <v>62</v>
      </c>
      <c r="K1992" s="288"/>
      <c r="L1992" s="288"/>
      <c r="M1992" s="208"/>
      <c r="N1992" s="194"/>
      <c r="O1992" s="194"/>
      <c r="P1992" s="194"/>
      <c r="Q1992" s="194"/>
      <c r="R1992" s="194"/>
      <c r="S1992" s="107" t="str">
        <f t="shared" si="86"/>
        <v>Open PDFIR FINALLY.IR 1812 (S19.CI.10-09)(12-00)</v>
      </c>
    </row>
    <row r="1993" spans="1:19" ht="80.099999999999994" hidden="1" customHeight="1" x14ac:dyDescent="0.3">
      <c r="A1993" s="450">
        <f t="shared" si="85"/>
        <v>1988</v>
      </c>
      <c r="B1993" s="451" t="s">
        <v>9507</v>
      </c>
      <c r="D1993" s="108" t="s">
        <v>76</v>
      </c>
      <c r="E1993" s="108" t="s">
        <v>1545</v>
      </c>
      <c r="F1993" s="429" t="s">
        <v>9512</v>
      </c>
      <c r="G1993" s="90" t="s">
        <v>195</v>
      </c>
      <c r="H1993" s="106">
        <v>45545</v>
      </c>
      <c r="I1993" s="106">
        <v>45545</v>
      </c>
      <c r="J1993" s="98" t="s">
        <v>62</v>
      </c>
      <c r="K1993" s="288"/>
      <c r="L1993" s="288"/>
      <c r="M1993" s="208"/>
      <c r="N1993" s="194"/>
      <c r="O1993" s="194"/>
      <c r="P1993" s="194"/>
      <c r="Q1993" s="194"/>
      <c r="R1993" s="194"/>
      <c r="S1993" s="107" t="str">
        <f t="shared" si="86"/>
        <v>Open PDFIR FINALLY.IR 1813 (S19.CI.10-09)(12-00)</v>
      </c>
    </row>
    <row r="1994" spans="1:19" ht="80.099999999999994" hidden="1" customHeight="1" x14ac:dyDescent="0.3">
      <c r="A1994" s="450">
        <f t="shared" si="85"/>
        <v>1989</v>
      </c>
      <c r="B1994" s="451" t="s">
        <v>9509</v>
      </c>
      <c r="D1994" s="108" t="s">
        <v>2735</v>
      </c>
      <c r="E1994" s="108" t="s">
        <v>5106</v>
      </c>
      <c r="F1994" s="429" t="s">
        <v>9510</v>
      </c>
      <c r="G1994" s="90" t="s">
        <v>195</v>
      </c>
      <c r="H1994" s="106">
        <v>45545</v>
      </c>
      <c r="I1994" s="106">
        <v>45547</v>
      </c>
      <c r="J1994" s="98" t="s">
        <v>25</v>
      </c>
      <c r="K1994" s="288"/>
      <c r="L1994" s="288"/>
      <c r="M1994" s="208"/>
      <c r="N1994" s="194"/>
      <c r="O1994" s="194"/>
      <c r="P1994" s="194"/>
      <c r="Q1994" s="194"/>
      <c r="R1994" s="194"/>
      <c r="S1994" s="107" t="str">
        <f t="shared" si="86"/>
        <v>Open PDFIR FINALLY.IR 1815 (S19.ARCH.10-09)(12-00)</v>
      </c>
    </row>
    <row r="1995" spans="1:19" ht="80.099999999999994" hidden="1" customHeight="1" x14ac:dyDescent="0.3">
      <c r="A1995" s="450">
        <f t="shared" si="85"/>
        <v>1990</v>
      </c>
      <c r="B1995" s="451" t="s">
        <v>9508</v>
      </c>
      <c r="D1995" s="108" t="s">
        <v>76</v>
      </c>
      <c r="E1995" s="108" t="s">
        <v>1545</v>
      </c>
      <c r="F1995" s="429" t="s">
        <v>9511</v>
      </c>
      <c r="G1995" s="90" t="s">
        <v>195</v>
      </c>
      <c r="H1995" s="106">
        <v>45545</v>
      </c>
      <c r="I1995" s="106">
        <v>45545</v>
      </c>
      <c r="J1995" s="98" t="s">
        <v>62</v>
      </c>
      <c r="K1995" s="288"/>
      <c r="L1995" s="288"/>
      <c r="M1995" s="208"/>
      <c r="N1995" s="194"/>
      <c r="O1995" s="194"/>
      <c r="P1995" s="194"/>
      <c r="Q1995" s="194"/>
      <c r="R1995" s="194"/>
      <c r="S1995" s="107" t="str">
        <f t="shared" si="86"/>
        <v>Open PDFIR FINALLY.IR 1814 (S19.CI.10-09)(12-00)</v>
      </c>
    </row>
    <row r="1996" spans="1:19" ht="80.099999999999994" hidden="1" customHeight="1" x14ac:dyDescent="0.3">
      <c r="A1996" s="450">
        <f t="shared" si="85"/>
        <v>1991</v>
      </c>
      <c r="B1996" s="451" t="s">
        <v>9525</v>
      </c>
      <c r="D1996" s="108" t="s">
        <v>2735</v>
      </c>
      <c r="E1996" s="108" t="s">
        <v>5106</v>
      </c>
      <c r="F1996" s="429" t="s">
        <v>9526</v>
      </c>
      <c r="G1996" s="90" t="s">
        <v>195</v>
      </c>
      <c r="H1996" s="106">
        <v>45546</v>
      </c>
      <c r="I1996" s="106">
        <v>45546</v>
      </c>
      <c r="J1996" s="98" t="s">
        <v>1671</v>
      </c>
      <c r="K1996" s="288"/>
      <c r="L1996" s="288"/>
      <c r="M1996" s="208"/>
      <c r="N1996" s="194"/>
      <c r="O1996" s="194"/>
      <c r="P1996" s="194"/>
      <c r="Q1996" s="194"/>
      <c r="R1996" s="194"/>
      <c r="S1996" s="107" t="str">
        <f t="shared" si="86"/>
        <v>Open PDFIR FINALLY.IR 1817 (S19.ARCH.11-09)(12-00)</v>
      </c>
    </row>
    <row r="1997" spans="1:19" ht="80.099999999999994" customHeight="1" x14ac:dyDescent="0.3">
      <c r="A1997" s="450">
        <f t="shared" si="85"/>
        <v>1992</v>
      </c>
      <c r="B1997" s="451" t="s">
        <v>9535</v>
      </c>
      <c r="D1997" s="108" t="s">
        <v>1140</v>
      </c>
      <c r="E1997" s="108" t="s">
        <v>5106</v>
      </c>
      <c r="F1997" s="429" t="s">
        <v>9536</v>
      </c>
      <c r="G1997" s="90" t="s">
        <v>195</v>
      </c>
      <c r="H1997" s="106">
        <v>45546</v>
      </c>
      <c r="I1997" s="106">
        <v>45547</v>
      </c>
      <c r="J1997" s="98" t="s">
        <v>1671</v>
      </c>
      <c r="K1997" s="288"/>
      <c r="L1997" s="288"/>
      <c r="M1997" s="208"/>
      <c r="N1997" s="194"/>
      <c r="O1997" s="194"/>
      <c r="P1997" s="194"/>
      <c r="Q1997" s="194"/>
      <c r="R1997" s="194"/>
      <c r="S1997" s="107" t="str">
        <f t="shared" si="86"/>
        <v>Open PDFIR FINALLY.IR 177 (S19.ELE.11-09)(10-00)</v>
      </c>
    </row>
    <row r="1998" spans="1:19" ht="80.099999999999994" customHeight="1" x14ac:dyDescent="0.3">
      <c r="A1998" s="450">
        <f t="shared" si="85"/>
        <v>1993</v>
      </c>
      <c r="B1998" s="451" t="s">
        <v>9533</v>
      </c>
      <c r="D1998" s="108" t="s">
        <v>1140</v>
      </c>
      <c r="E1998" s="108" t="s">
        <v>5106</v>
      </c>
      <c r="F1998" s="429" t="s">
        <v>9534</v>
      </c>
      <c r="G1998" s="90" t="s">
        <v>195</v>
      </c>
      <c r="H1998" s="106">
        <v>45546</v>
      </c>
      <c r="I1998" s="106">
        <v>45547</v>
      </c>
      <c r="J1998" s="98" t="s">
        <v>1671</v>
      </c>
      <c r="K1998" s="288"/>
      <c r="L1998" s="288"/>
      <c r="M1998" s="208"/>
      <c r="N1998" s="194"/>
      <c r="O1998" s="194"/>
      <c r="P1998" s="194"/>
      <c r="Q1998" s="194"/>
      <c r="R1998" s="194"/>
      <c r="S1998" s="107" t="str">
        <f t="shared" si="86"/>
        <v>Open PDFIR FINALLY.IR 178 (S19.ELE.11-09)(10-00)</v>
      </c>
    </row>
    <row r="1999" spans="1:19" ht="80.099999999999994" customHeight="1" x14ac:dyDescent="0.3">
      <c r="A1999" s="450">
        <f t="shared" si="85"/>
        <v>1994</v>
      </c>
      <c r="B1999" s="451" t="s">
        <v>9515</v>
      </c>
      <c r="D1999" s="108" t="s">
        <v>1140</v>
      </c>
      <c r="E1999" s="108" t="s">
        <v>5106</v>
      </c>
      <c r="F1999" s="429" t="s">
        <v>9521</v>
      </c>
      <c r="G1999" s="90" t="s">
        <v>195</v>
      </c>
      <c r="H1999" s="106">
        <v>45546</v>
      </c>
      <c r="I1999" s="106">
        <v>45562</v>
      </c>
      <c r="J1999" s="98" t="s">
        <v>25</v>
      </c>
      <c r="K1999" s="106" t="s">
        <v>195</v>
      </c>
      <c r="L1999" s="106">
        <v>45567</v>
      </c>
      <c r="M1999" s="106">
        <v>45567</v>
      </c>
      <c r="N1999" s="106" t="s">
        <v>1671</v>
      </c>
      <c r="O1999" s="194"/>
      <c r="P1999" s="194"/>
      <c r="Q1999" s="194"/>
      <c r="R1999" s="194"/>
      <c r="S1999" s="107" t="str">
        <f t="shared" si="86"/>
        <v>Open PDFIR FINALLY.IR 173 (S19.ELE.11-09)(10-00)</v>
      </c>
    </row>
    <row r="2000" spans="1:19" ht="80.099999999999994" customHeight="1" x14ac:dyDescent="0.3">
      <c r="A2000" s="450">
        <f t="shared" si="85"/>
        <v>1995</v>
      </c>
      <c r="B2000" s="451" t="s">
        <v>9514</v>
      </c>
      <c r="D2000" s="108" t="s">
        <v>1140</v>
      </c>
      <c r="E2000" s="108" t="s">
        <v>5106</v>
      </c>
      <c r="F2000" s="429" t="s">
        <v>9520</v>
      </c>
      <c r="G2000" s="90" t="s">
        <v>195</v>
      </c>
      <c r="H2000" s="106">
        <v>45546</v>
      </c>
      <c r="I2000" s="106">
        <v>45562</v>
      </c>
      <c r="J2000" s="98" t="s">
        <v>25</v>
      </c>
      <c r="K2000" s="106" t="s">
        <v>195</v>
      </c>
      <c r="L2000" s="106">
        <v>45566</v>
      </c>
      <c r="M2000" s="106">
        <v>45566</v>
      </c>
      <c r="N2000" s="106" t="s">
        <v>1671</v>
      </c>
      <c r="O2000" s="194"/>
      <c r="P2000" s="194"/>
      <c r="Q2000" s="194"/>
      <c r="R2000" s="194"/>
      <c r="S2000" s="107" t="str">
        <f t="shared" si="86"/>
        <v>Open PDFIR FINALLY.IR 172 (S19.ELE.11-09)(10-00)</v>
      </c>
    </row>
    <row r="2001" spans="1:19" ht="80.099999999999994" customHeight="1" x14ac:dyDescent="0.3">
      <c r="A2001" s="450">
        <f t="shared" si="85"/>
        <v>1996</v>
      </c>
      <c r="B2001" s="451" t="s">
        <v>9517</v>
      </c>
      <c r="D2001" s="108" t="s">
        <v>1140</v>
      </c>
      <c r="E2001" s="108" t="s">
        <v>5106</v>
      </c>
      <c r="F2001" s="429" t="s">
        <v>9523</v>
      </c>
      <c r="G2001" s="90" t="s">
        <v>195</v>
      </c>
      <c r="H2001" s="106">
        <v>45546</v>
      </c>
      <c r="I2001" s="106">
        <v>45562</v>
      </c>
      <c r="J2001" s="98" t="s">
        <v>25</v>
      </c>
      <c r="K2001" s="106" t="s">
        <v>195</v>
      </c>
      <c r="L2001" s="106">
        <v>45566</v>
      </c>
      <c r="M2001" s="98"/>
      <c r="N2001" s="106" t="s">
        <v>83</v>
      </c>
      <c r="O2001" s="194"/>
      <c r="P2001" s="194"/>
      <c r="Q2001" s="194"/>
      <c r="R2001" s="194"/>
      <c r="S2001" s="107" t="str">
        <f t="shared" si="86"/>
        <v>Open PDFIR FINALLY.IR 175 (S19.ELE.11-09)(10-00)</v>
      </c>
    </row>
    <row r="2002" spans="1:19" ht="80.099999999999994" customHeight="1" x14ac:dyDescent="0.3">
      <c r="A2002" s="450">
        <f t="shared" si="85"/>
        <v>1997</v>
      </c>
      <c r="B2002" s="451" t="s">
        <v>9516</v>
      </c>
      <c r="D2002" s="108" t="s">
        <v>1140</v>
      </c>
      <c r="E2002" s="108" t="s">
        <v>5106</v>
      </c>
      <c r="F2002" s="434" t="s">
        <v>9522</v>
      </c>
      <c r="G2002" s="90" t="s">
        <v>195</v>
      </c>
      <c r="H2002" s="106">
        <v>45546</v>
      </c>
      <c r="I2002" s="106">
        <v>45562</v>
      </c>
      <c r="J2002" s="98" t="s">
        <v>1671</v>
      </c>
      <c r="K2002" s="288"/>
      <c r="L2002" s="288"/>
      <c r="M2002" s="208"/>
      <c r="N2002" s="194"/>
      <c r="O2002" s="194"/>
      <c r="P2002" s="194"/>
      <c r="Q2002" s="194"/>
      <c r="R2002" s="194"/>
      <c r="S2002" s="107" t="str">
        <f t="shared" si="86"/>
        <v>Open PDFIR FINALLY.IR 174 (S19.ELE.11-09)(10-00)</v>
      </c>
    </row>
    <row r="2003" spans="1:19" ht="80.099999999999994" customHeight="1" x14ac:dyDescent="0.3">
      <c r="A2003" s="450">
        <f t="shared" si="85"/>
        <v>1998</v>
      </c>
      <c r="B2003" s="451" t="s">
        <v>9513</v>
      </c>
      <c r="D2003" s="108" t="s">
        <v>1140</v>
      </c>
      <c r="E2003" s="108" t="s">
        <v>5106</v>
      </c>
      <c r="F2003" s="429" t="s">
        <v>9519</v>
      </c>
      <c r="G2003" s="90" t="s">
        <v>195</v>
      </c>
      <c r="H2003" s="106">
        <v>45546</v>
      </c>
      <c r="I2003" s="106">
        <v>45562</v>
      </c>
      <c r="J2003" s="98" t="s">
        <v>25</v>
      </c>
      <c r="K2003" s="288"/>
      <c r="L2003" s="288"/>
      <c r="M2003" s="208"/>
      <c r="N2003" s="194"/>
      <c r="O2003" s="194"/>
      <c r="P2003" s="194"/>
      <c r="Q2003" s="194"/>
      <c r="R2003" s="194"/>
      <c r="S2003" s="107" t="str">
        <f t="shared" si="86"/>
        <v>Open PDFIR FINALLY.IR 171 (S19.ELE.11-09)(10-00)</v>
      </c>
    </row>
    <row r="2004" spans="1:19" ht="80.099999999999994" customHeight="1" x14ac:dyDescent="0.3">
      <c r="A2004" s="450">
        <f t="shared" si="85"/>
        <v>1999</v>
      </c>
      <c r="B2004" s="451" t="s">
        <v>9518</v>
      </c>
      <c r="D2004" s="108" t="s">
        <v>1140</v>
      </c>
      <c r="E2004" s="108" t="s">
        <v>5106</v>
      </c>
      <c r="F2004" s="429" t="s">
        <v>9524</v>
      </c>
      <c r="G2004" s="90" t="s">
        <v>195</v>
      </c>
      <c r="H2004" s="106">
        <v>45546</v>
      </c>
      <c r="I2004" s="106">
        <v>45560</v>
      </c>
      <c r="J2004" s="98" t="s">
        <v>1671</v>
      </c>
      <c r="K2004" s="288"/>
      <c r="L2004" s="288"/>
      <c r="M2004" s="208"/>
      <c r="N2004" s="194"/>
      <c r="O2004" s="194"/>
      <c r="P2004" s="194"/>
      <c r="Q2004" s="194"/>
      <c r="R2004" s="194"/>
      <c r="S2004" s="107" t="str">
        <f t="shared" si="86"/>
        <v>Open PDFIR FINALLY.IR 176 (S19.ELE.11-09)(10-00)</v>
      </c>
    </row>
    <row r="2005" spans="1:19" ht="80.099999999999994" hidden="1" customHeight="1" x14ac:dyDescent="0.3">
      <c r="A2005" s="450">
        <f t="shared" si="85"/>
        <v>2000</v>
      </c>
      <c r="B2005" s="451" t="s">
        <v>9529</v>
      </c>
      <c r="D2005" s="108" t="s">
        <v>76</v>
      </c>
      <c r="E2005" s="108" t="s">
        <v>1545</v>
      </c>
      <c r="F2005" s="429" t="s">
        <v>9530</v>
      </c>
      <c r="G2005" s="90" t="s">
        <v>195</v>
      </c>
      <c r="H2005" s="106">
        <v>45546</v>
      </c>
      <c r="I2005" s="106">
        <v>45546</v>
      </c>
      <c r="J2005" s="98" t="s">
        <v>62</v>
      </c>
      <c r="K2005" s="288"/>
      <c r="L2005" s="288"/>
      <c r="M2005" s="208"/>
      <c r="N2005" s="194"/>
      <c r="O2005" s="194"/>
      <c r="P2005" s="194"/>
      <c r="Q2005" s="194"/>
      <c r="R2005" s="194"/>
      <c r="S2005" s="107" t="str">
        <f t="shared" si="86"/>
        <v>Open PDFIR FINALLY.IR 1816 (S19.CI.11-09)(12-00)</v>
      </c>
    </row>
    <row r="2006" spans="1:19" ht="80.099999999999994" customHeight="1" x14ac:dyDescent="0.3">
      <c r="A2006" s="450">
        <f t="shared" si="85"/>
        <v>2001</v>
      </c>
      <c r="B2006" s="465" t="s">
        <v>9531</v>
      </c>
      <c r="C2006" s="483" t="s">
        <v>1140</v>
      </c>
      <c r="D2006" s="108" t="s">
        <v>1140</v>
      </c>
      <c r="E2006" s="108" t="s">
        <v>1545</v>
      </c>
      <c r="F2006" s="434" t="s">
        <v>9532</v>
      </c>
      <c r="G2006" s="90" t="s">
        <v>195</v>
      </c>
      <c r="H2006" s="489">
        <v>45547</v>
      </c>
      <c r="I2006" s="489">
        <v>45547</v>
      </c>
      <c r="J2006" s="491" t="s">
        <v>1671</v>
      </c>
      <c r="K2006" s="288"/>
      <c r="L2006" s="288"/>
      <c r="M2006" s="208"/>
      <c r="N2006" s="194"/>
      <c r="O2006" s="194"/>
      <c r="P2006" s="194"/>
      <c r="Q2006" s="194"/>
      <c r="R2006" s="194"/>
      <c r="S2006" s="107" t="str">
        <f t="shared" si="86"/>
        <v>Open PDFIR FINALLY.IR 179 (S19.ELE.12-09)(10-00)</v>
      </c>
    </row>
    <row r="2007" spans="1:19" ht="79.5" hidden="1" customHeight="1" x14ac:dyDescent="0.3">
      <c r="A2007" s="450">
        <f t="shared" ref="A2007:A2070" si="87">ROW()-ROW($A$5)</f>
        <v>2002</v>
      </c>
      <c r="B2007" s="451" t="s">
        <v>9805</v>
      </c>
      <c r="D2007" s="108" t="s">
        <v>4383</v>
      </c>
      <c r="E2007" s="108" t="s">
        <v>1545</v>
      </c>
      <c r="F2007" s="429" t="s">
        <v>9806</v>
      </c>
      <c r="G2007" s="105" t="s">
        <v>195</v>
      </c>
      <c r="H2007" s="106">
        <v>45547</v>
      </c>
      <c r="I2007" s="106">
        <v>45547</v>
      </c>
      <c r="J2007" s="98" t="s">
        <v>62</v>
      </c>
      <c r="K2007" s="288"/>
      <c r="L2007" s="288"/>
      <c r="M2007" s="288"/>
      <c r="N2007" s="288"/>
      <c r="O2007" s="288"/>
      <c r="P2007" s="288"/>
      <c r="Q2007" s="194"/>
      <c r="R2007" s="194"/>
      <c r="S2007" s="107" t="str">
        <f t="shared" si="86"/>
        <v>Open PDFIR FINALLY.IR 1870 (S19.SU.12-09)(12-00)</v>
      </c>
    </row>
    <row r="2008" spans="1:19" ht="80.099999999999994" hidden="1" customHeight="1" x14ac:dyDescent="0.3">
      <c r="A2008" s="450">
        <f t="shared" si="87"/>
        <v>2003</v>
      </c>
      <c r="B2008" s="451" t="s">
        <v>9797</v>
      </c>
      <c r="D2008" s="108" t="s">
        <v>4383</v>
      </c>
      <c r="E2008" s="108" t="s">
        <v>1545</v>
      </c>
      <c r="F2008" s="429" t="s">
        <v>9798</v>
      </c>
      <c r="G2008" s="105" t="s">
        <v>195</v>
      </c>
      <c r="H2008" s="106">
        <v>45547</v>
      </c>
      <c r="I2008" s="106">
        <v>45547</v>
      </c>
      <c r="J2008" s="98" t="s">
        <v>62</v>
      </c>
      <c r="K2008" s="288"/>
      <c r="L2008" s="288"/>
      <c r="M2008" s="288"/>
      <c r="N2008" s="288"/>
      <c r="O2008" s="288"/>
      <c r="P2008" s="288"/>
      <c r="Q2008" s="194"/>
      <c r="R2008" s="194"/>
      <c r="S2008" s="107" t="str">
        <f t="shared" si="86"/>
        <v>Open PDFIR FINALLY.IR 1866 (S19.SU.12-09)(12-00)</v>
      </c>
    </row>
    <row r="2009" spans="1:19" ht="80.099999999999994" hidden="1" customHeight="1" x14ac:dyDescent="0.3">
      <c r="A2009" s="450">
        <f t="shared" si="87"/>
        <v>2004</v>
      </c>
      <c r="B2009" s="451" t="s">
        <v>9823</v>
      </c>
      <c r="D2009" s="108" t="s">
        <v>4383</v>
      </c>
      <c r="E2009" s="108" t="s">
        <v>1545</v>
      </c>
      <c r="F2009" s="429" t="s">
        <v>9824</v>
      </c>
      <c r="G2009" s="105" t="s">
        <v>195</v>
      </c>
      <c r="H2009" s="106">
        <v>45547</v>
      </c>
      <c r="I2009" s="106">
        <v>45547</v>
      </c>
      <c r="J2009" s="98" t="s">
        <v>62</v>
      </c>
      <c r="K2009" s="288"/>
      <c r="L2009" s="288"/>
      <c r="M2009" s="288"/>
      <c r="N2009" s="288"/>
      <c r="O2009" s="288"/>
      <c r="P2009" s="288"/>
      <c r="Q2009" s="194"/>
      <c r="R2009" s="194"/>
      <c r="S2009" s="107" t="str">
        <f t="shared" si="86"/>
        <v>Open PDFIR FINALLY.IR 1879 (S19.SU.12-09)(12-00)</v>
      </c>
    </row>
    <row r="2010" spans="1:19" ht="80.099999999999994" hidden="1" customHeight="1" x14ac:dyDescent="0.3">
      <c r="A2010" s="450">
        <f t="shared" si="87"/>
        <v>2005</v>
      </c>
      <c r="B2010" s="451" t="s">
        <v>9813</v>
      </c>
      <c r="D2010" s="108" t="s">
        <v>4383</v>
      </c>
      <c r="E2010" s="108" t="s">
        <v>1545</v>
      </c>
      <c r="F2010" s="429" t="s">
        <v>9814</v>
      </c>
      <c r="G2010" s="105" t="s">
        <v>195</v>
      </c>
      <c r="H2010" s="106">
        <v>45547</v>
      </c>
      <c r="I2010" s="106">
        <v>45547</v>
      </c>
      <c r="J2010" s="98" t="s">
        <v>62</v>
      </c>
      <c r="K2010" s="288"/>
      <c r="L2010" s="288"/>
      <c r="M2010" s="288"/>
      <c r="N2010" s="288"/>
      <c r="O2010" s="288"/>
      <c r="P2010" s="288"/>
      <c r="Q2010" s="194"/>
      <c r="R2010" s="194"/>
      <c r="S2010" s="107" t="str">
        <f t="shared" si="86"/>
        <v>Open PDFIR FINALLY.IR 1874 (S19.SU.12-09)(12-00)</v>
      </c>
    </row>
    <row r="2011" spans="1:19" ht="80.099999999999994" hidden="1" customHeight="1" x14ac:dyDescent="0.3">
      <c r="A2011" s="450">
        <f t="shared" si="87"/>
        <v>2006</v>
      </c>
      <c r="B2011" s="451" t="s">
        <v>9538</v>
      </c>
      <c r="D2011" s="108" t="s">
        <v>2735</v>
      </c>
      <c r="E2011" s="108" t="s">
        <v>5106</v>
      </c>
      <c r="F2011" s="429" t="s">
        <v>9537</v>
      </c>
      <c r="G2011" s="90" t="s">
        <v>195</v>
      </c>
      <c r="H2011" s="106">
        <v>45547</v>
      </c>
      <c r="I2011" s="106">
        <v>45547</v>
      </c>
      <c r="J2011" s="98" t="s">
        <v>62</v>
      </c>
      <c r="K2011" s="288"/>
      <c r="L2011" s="288"/>
      <c r="M2011" s="208"/>
      <c r="N2011" s="194"/>
      <c r="O2011" s="194"/>
      <c r="P2011" s="194"/>
      <c r="Q2011" s="194"/>
      <c r="R2011" s="194"/>
      <c r="S2011" s="107" t="str">
        <f t="shared" si="86"/>
        <v>Open PDFIR FINALLY.IR 1818 (S19.ARCH.12-09)(12-00)</v>
      </c>
    </row>
    <row r="2012" spans="1:19" ht="79.5" hidden="1" customHeight="1" x14ac:dyDescent="0.3">
      <c r="A2012" s="450">
        <f t="shared" si="87"/>
        <v>2007</v>
      </c>
      <c r="B2012" s="451" t="s">
        <v>10272</v>
      </c>
      <c r="D2012" s="108" t="s">
        <v>2735</v>
      </c>
      <c r="E2012" s="108" t="s">
        <v>5106</v>
      </c>
      <c r="F2012" s="429" t="s">
        <v>10289</v>
      </c>
      <c r="G2012" s="98" t="s">
        <v>195</v>
      </c>
      <c r="H2012" s="106">
        <v>45549</v>
      </c>
      <c r="I2012" s="98">
        <v>45549</v>
      </c>
      <c r="J2012" s="98" t="s">
        <v>1671</v>
      </c>
      <c r="K2012" s="288"/>
      <c r="L2012" s="288"/>
      <c r="M2012" s="208"/>
      <c r="N2012" s="194"/>
      <c r="O2012" s="194"/>
      <c r="P2012" s="194"/>
      <c r="Q2012" s="194"/>
      <c r="R2012" s="194"/>
      <c r="S2012" s="107" t="str">
        <f t="shared" si="86"/>
        <v>Open PDFIR FINALLY.IR 1962 (S19.ARCH.14-09)(12-00)</v>
      </c>
    </row>
    <row r="2013" spans="1:19" ht="79.5" hidden="1" customHeight="1" x14ac:dyDescent="0.3">
      <c r="A2013" s="450">
        <f t="shared" si="87"/>
        <v>2008</v>
      </c>
      <c r="B2013" s="451" t="s">
        <v>9553</v>
      </c>
      <c r="D2013" s="108" t="s">
        <v>2735</v>
      </c>
      <c r="E2013" s="108" t="s">
        <v>5106</v>
      </c>
      <c r="F2013" s="429" t="s">
        <v>9732</v>
      </c>
      <c r="G2013" s="90" t="s">
        <v>195</v>
      </c>
      <c r="H2013" s="106">
        <v>45550</v>
      </c>
      <c r="I2013" s="106">
        <v>45551</v>
      </c>
      <c r="J2013" s="98" t="s">
        <v>1671</v>
      </c>
      <c r="K2013" s="288"/>
      <c r="L2013" s="288"/>
      <c r="M2013" s="208"/>
      <c r="N2013" s="194"/>
      <c r="O2013" s="194"/>
      <c r="P2013" s="194"/>
      <c r="Q2013" s="194"/>
      <c r="R2013" s="194"/>
      <c r="S2013" s="107" t="str">
        <f t="shared" si="86"/>
        <v>Open PDFIR FINALLY.IR 1821 (S19.ARCH.15-09)(12-00)</v>
      </c>
    </row>
    <row r="2014" spans="1:19" ht="79.5" hidden="1" customHeight="1" x14ac:dyDescent="0.3">
      <c r="A2014" s="450">
        <f t="shared" si="87"/>
        <v>2009</v>
      </c>
      <c r="B2014" s="451" t="s">
        <v>9551</v>
      </c>
      <c r="D2014" s="108" t="s">
        <v>2735</v>
      </c>
      <c r="E2014" s="108" t="s">
        <v>5106</v>
      </c>
      <c r="F2014" s="429" t="s">
        <v>9731</v>
      </c>
      <c r="G2014" s="90" t="s">
        <v>195</v>
      </c>
      <c r="H2014" s="106">
        <v>45550</v>
      </c>
      <c r="I2014" s="106">
        <v>45551</v>
      </c>
      <c r="J2014" s="98" t="s">
        <v>1671</v>
      </c>
      <c r="K2014" s="288"/>
      <c r="L2014" s="288"/>
      <c r="M2014" s="208"/>
      <c r="N2014" s="194"/>
      <c r="O2014" s="194"/>
      <c r="P2014" s="194"/>
      <c r="Q2014" s="194"/>
      <c r="R2014" s="194"/>
      <c r="S2014" s="107" t="str">
        <f t="shared" si="86"/>
        <v>Open PDFIR FINALLY.IR 1819 (S19.ARCH.15-09)(12-00)</v>
      </c>
    </row>
    <row r="2015" spans="1:19" ht="77.25" hidden="1" customHeight="1" x14ac:dyDescent="0.3">
      <c r="A2015" s="450">
        <f t="shared" si="87"/>
        <v>2010</v>
      </c>
      <c r="B2015" s="451" t="s">
        <v>9555</v>
      </c>
      <c r="D2015" s="108" t="s">
        <v>2735</v>
      </c>
      <c r="E2015" s="108" t="s">
        <v>5106</v>
      </c>
      <c r="F2015" s="429" t="s">
        <v>9773</v>
      </c>
      <c r="G2015" s="90" t="s">
        <v>195</v>
      </c>
      <c r="H2015" s="106">
        <v>45550</v>
      </c>
      <c r="I2015" s="106">
        <v>45551</v>
      </c>
      <c r="J2015" s="98" t="s">
        <v>25</v>
      </c>
      <c r="K2015" s="288"/>
      <c r="L2015" s="288"/>
      <c r="M2015" s="208"/>
      <c r="N2015" s="194"/>
      <c r="O2015" s="194"/>
      <c r="P2015" s="194"/>
      <c r="Q2015" s="194"/>
      <c r="R2015" s="194"/>
      <c r="S2015" s="107" t="str">
        <f t="shared" si="86"/>
        <v>Open PDFIR FINALLY.IR 1823 (S19.ARCH.15-09)(12-00)</v>
      </c>
    </row>
    <row r="2016" spans="1:19" ht="80.099999999999994" hidden="1" customHeight="1" x14ac:dyDescent="0.3">
      <c r="A2016" s="450">
        <f t="shared" si="87"/>
        <v>2011</v>
      </c>
      <c r="B2016" s="451" t="s">
        <v>10273</v>
      </c>
      <c r="C2016" s="484"/>
      <c r="D2016" s="108" t="s">
        <v>2735</v>
      </c>
      <c r="E2016" s="108" t="s">
        <v>5106</v>
      </c>
      <c r="F2016" s="487" t="s">
        <v>10288</v>
      </c>
      <c r="G2016" s="98" t="s">
        <v>195</v>
      </c>
      <c r="H2016" s="519">
        <v>45550</v>
      </c>
      <c r="I2016" s="490">
        <v>45550</v>
      </c>
      <c r="J2016" s="490" t="s">
        <v>1671</v>
      </c>
      <c r="K2016" s="288"/>
      <c r="L2016" s="288"/>
      <c r="M2016" s="208"/>
      <c r="N2016" s="194"/>
      <c r="O2016" s="194"/>
      <c r="P2016" s="194"/>
      <c r="Q2016" s="194"/>
      <c r="R2016" s="194"/>
      <c r="S2016" s="107" t="str">
        <f t="shared" si="86"/>
        <v>Open PDFIR FINALLY.IR 1963 (S19.ARCH.15-09)(12-00)</v>
      </c>
    </row>
    <row r="2017" spans="1:19" ht="87" hidden="1" customHeight="1" x14ac:dyDescent="0.3">
      <c r="A2017" s="450">
        <f t="shared" si="87"/>
        <v>2012</v>
      </c>
      <c r="B2017" s="451" t="s">
        <v>9554</v>
      </c>
      <c r="D2017" s="108" t="s">
        <v>2735</v>
      </c>
      <c r="E2017" s="108" t="s">
        <v>5106</v>
      </c>
      <c r="F2017" s="429" t="s">
        <v>9733</v>
      </c>
      <c r="G2017" s="90" t="s">
        <v>195</v>
      </c>
      <c r="H2017" s="106">
        <v>45550</v>
      </c>
      <c r="I2017" s="106">
        <v>45551</v>
      </c>
      <c r="J2017" s="98" t="s">
        <v>25</v>
      </c>
      <c r="K2017" s="288"/>
      <c r="L2017" s="288"/>
      <c r="M2017" s="208"/>
      <c r="N2017" s="194"/>
      <c r="O2017" s="194"/>
      <c r="P2017" s="194"/>
      <c r="Q2017" s="194"/>
      <c r="R2017" s="194"/>
      <c r="S2017" s="107" t="str">
        <f t="shared" si="86"/>
        <v>Open PDFIR FINALLY.IR 1822 (S19.ARCH.15-09)(12-00)</v>
      </c>
    </row>
    <row r="2018" spans="1:19" ht="87" hidden="1" customHeight="1" x14ac:dyDescent="0.3">
      <c r="A2018" s="450">
        <f t="shared" si="87"/>
        <v>2013</v>
      </c>
      <c r="B2018" s="451" t="s">
        <v>9552</v>
      </c>
      <c r="D2018" s="108" t="s">
        <v>2735</v>
      </c>
      <c r="E2018" s="108" t="s">
        <v>5106</v>
      </c>
      <c r="F2018" s="429" t="s">
        <v>9829</v>
      </c>
      <c r="G2018" s="90" t="s">
        <v>195</v>
      </c>
      <c r="H2018" s="106">
        <v>45550</v>
      </c>
      <c r="I2018" s="106">
        <v>45551</v>
      </c>
      <c r="J2018" s="98" t="s">
        <v>1671</v>
      </c>
      <c r="K2018" s="288"/>
      <c r="L2018" s="288"/>
      <c r="M2018" s="208"/>
      <c r="N2018" s="194"/>
      <c r="O2018" s="194"/>
      <c r="P2018" s="194"/>
      <c r="Q2018" s="194"/>
      <c r="R2018" s="194"/>
      <c r="S2018" s="107" t="str">
        <f t="shared" si="86"/>
        <v>Open PDFIR FINALLY.IR 1820 (S19.ARCH.15-09)(12-00)</v>
      </c>
    </row>
    <row r="2019" spans="1:19" ht="87" hidden="1" customHeight="1" x14ac:dyDescent="0.3">
      <c r="A2019" s="450">
        <f t="shared" si="87"/>
        <v>2014</v>
      </c>
      <c r="B2019" s="451" t="s">
        <v>9557</v>
      </c>
      <c r="D2019" s="108" t="s">
        <v>76</v>
      </c>
      <c r="E2019" s="108" t="s">
        <v>1545</v>
      </c>
      <c r="F2019" s="429" t="s">
        <v>9559</v>
      </c>
      <c r="G2019" s="90" t="s">
        <v>195</v>
      </c>
      <c r="H2019" s="106">
        <v>45551</v>
      </c>
      <c r="I2019" s="106">
        <v>45551</v>
      </c>
      <c r="J2019" s="98" t="s">
        <v>62</v>
      </c>
      <c r="K2019" s="288"/>
      <c r="L2019" s="288"/>
      <c r="M2019" s="208"/>
      <c r="N2019" s="194"/>
      <c r="O2019" s="194"/>
      <c r="P2019" s="194"/>
      <c r="Q2019" s="194"/>
      <c r="R2019" s="194"/>
      <c r="S2019" s="107" t="str">
        <f t="shared" si="86"/>
        <v>Open PDFIR FINALLY.IR 1825 (S19.ARCH.16-09)(12-00)</v>
      </c>
    </row>
    <row r="2020" spans="1:19" ht="87" hidden="1" customHeight="1" x14ac:dyDescent="0.3">
      <c r="A2020" s="450">
        <f t="shared" si="87"/>
        <v>2015</v>
      </c>
      <c r="B2020" s="451" t="s">
        <v>9556</v>
      </c>
      <c r="D2020" s="108" t="s">
        <v>76</v>
      </c>
      <c r="E2020" s="108" t="s">
        <v>1545</v>
      </c>
      <c r="F2020" s="429" t="s">
        <v>9558</v>
      </c>
      <c r="G2020" s="90" t="s">
        <v>195</v>
      </c>
      <c r="H2020" s="106">
        <v>45551</v>
      </c>
      <c r="I2020" s="106">
        <v>45551</v>
      </c>
      <c r="J2020" s="98" t="s">
        <v>62</v>
      </c>
      <c r="K2020" s="288"/>
      <c r="L2020" s="288"/>
      <c r="M2020" s="208"/>
      <c r="N2020" s="194"/>
      <c r="O2020" s="194"/>
      <c r="P2020" s="194"/>
      <c r="Q2020" s="194"/>
      <c r="R2020" s="194"/>
      <c r="S2020" s="107" t="str">
        <f t="shared" si="86"/>
        <v>Open PDFIR FINALLY.IR 1824 (S19.ARCH.16-09)(12-00)</v>
      </c>
    </row>
    <row r="2021" spans="1:19" ht="87" customHeight="1" x14ac:dyDescent="0.3">
      <c r="A2021" s="450">
        <f t="shared" si="87"/>
        <v>2016</v>
      </c>
      <c r="B2021" s="451" t="s">
        <v>9568</v>
      </c>
      <c r="D2021" s="108" t="s">
        <v>1140</v>
      </c>
      <c r="E2021" s="108" t="s">
        <v>5106</v>
      </c>
      <c r="F2021" s="429" t="s">
        <v>9569</v>
      </c>
      <c r="G2021" s="90" t="s">
        <v>195</v>
      </c>
      <c r="H2021" s="106">
        <v>45551</v>
      </c>
      <c r="I2021" s="106">
        <v>45551</v>
      </c>
      <c r="J2021" s="98" t="s">
        <v>1671</v>
      </c>
      <c r="K2021" s="288"/>
      <c r="L2021" s="288"/>
      <c r="M2021" s="208"/>
      <c r="N2021" s="194"/>
      <c r="O2021" s="194"/>
      <c r="P2021" s="194"/>
      <c r="Q2021" s="194"/>
      <c r="R2021" s="194"/>
      <c r="S2021" s="107" t="str">
        <f t="shared" si="86"/>
        <v>Open PDFIR FINALLY.IR 180 (S19.ELE.16-09)(10-00)</v>
      </c>
    </row>
    <row r="2022" spans="1:19" ht="87" hidden="1" customHeight="1" x14ac:dyDescent="0.3">
      <c r="A2022" s="450">
        <f t="shared" si="87"/>
        <v>2017</v>
      </c>
      <c r="B2022" s="451" t="s">
        <v>10274</v>
      </c>
      <c r="D2022" s="108" t="s">
        <v>2735</v>
      </c>
      <c r="E2022" s="108" t="s">
        <v>5106</v>
      </c>
      <c r="F2022" s="429" t="s">
        <v>10287</v>
      </c>
      <c r="G2022" s="98" t="s">
        <v>195</v>
      </c>
      <c r="H2022" s="106">
        <v>45551</v>
      </c>
      <c r="I2022" s="98">
        <v>45551</v>
      </c>
      <c r="J2022" s="98" t="s">
        <v>1671</v>
      </c>
      <c r="K2022" s="288"/>
      <c r="L2022" s="288"/>
      <c r="M2022" s="208"/>
      <c r="N2022" s="194"/>
      <c r="O2022" s="194"/>
      <c r="P2022" s="194"/>
      <c r="Q2022" s="194"/>
      <c r="R2022" s="194"/>
      <c r="S2022" s="107" t="str">
        <f t="shared" si="86"/>
        <v>Open PDFIR FINALLY.IR 1964 (S19.ARCH.16-09)(12-00)</v>
      </c>
    </row>
    <row r="2023" spans="1:19" ht="80.099999999999994" hidden="1" customHeight="1" x14ac:dyDescent="0.3">
      <c r="A2023" s="450">
        <f t="shared" si="87"/>
        <v>2018</v>
      </c>
      <c r="B2023" s="451" t="s">
        <v>9562</v>
      </c>
      <c r="D2023" s="108" t="s">
        <v>2735</v>
      </c>
      <c r="E2023" s="108" t="s">
        <v>5106</v>
      </c>
      <c r="F2023" s="429" t="s">
        <v>9565</v>
      </c>
      <c r="G2023" s="90" t="s">
        <v>195</v>
      </c>
      <c r="H2023" s="106">
        <v>45551</v>
      </c>
      <c r="I2023" s="106"/>
      <c r="J2023" s="98" t="s">
        <v>5788</v>
      </c>
      <c r="K2023" s="288"/>
      <c r="L2023" s="288"/>
      <c r="M2023" s="208"/>
      <c r="N2023" s="194"/>
      <c r="O2023" s="194"/>
      <c r="P2023" s="194"/>
      <c r="Q2023" s="194"/>
      <c r="R2023" s="194"/>
      <c r="S2023" s="107" t="str">
        <f t="shared" si="86"/>
        <v>Open PDFIR FINALLY.IR 1828 (S19.ARCH.16-09)(12-00)</v>
      </c>
    </row>
    <row r="2024" spans="1:19" ht="80.099999999999994" hidden="1" customHeight="1" x14ac:dyDescent="0.3">
      <c r="A2024" s="450">
        <f t="shared" si="87"/>
        <v>2019</v>
      </c>
      <c r="B2024" s="451" t="s">
        <v>9563</v>
      </c>
      <c r="D2024" s="108" t="s">
        <v>2735</v>
      </c>
      <c r="E2024" s="108" t="s">
        <v>5106</v>
      </c>
      <c r="F2024" s="429" t="s">
        <v>9564</v>
      </c>
      <c r="G2024" s="90" t="s">
        <v>195</v>
      </c>
      <c r="H2024" s="106">
        <v>45551</v>
      </c>
      <c r="I2024" s="106">
        <v>45551</v>
      </c>
      <c r="J2024" s="98" t="s">
        <v>25</v>
      </c>
      <c r="K2024" s="288"/>
      <c r="L2024" s="288"/>
      <c r="M2024" s="208"/>
      <c r="N2024" s="194"/>
      <c r="O2024" s="194"/>
      <c r="P2024" s="194"/>
      <c r="Q2024" s="194"/>
      <c r="R2024" s="194"/>
      <c r="S2024" s="107" t="str">
        <f t="shared" si="86"/>
        <v>Open PDFIR FINALLY.IR 1829 (S19.ARCH.16-09)(12-00)</v>
      </c>
    </row>
    <row r="2025" spans="1:19" ht="80.099999999999994" hidden="1" customHeight="1" x14ac:dyDescent="0.3">
      <c r="A2025" s="450">
        <f t="shared" si="87"/>
        <v>2020</v>
      </c>
      <c r="B2025" s="451" t="s">
        <v>9561</v>
      </c>
      <c r="D2025" s="108" t="s">
        <v>2735</v>
      </c>
      <c r="E2025" s="108" t="s">
        <v>5106</v>
      </c>
      <c r="F2025" s="429" t="s">
        <v>9566</v>
      </c>
      <c r="G2025" s="90" t="s">
        <v>195</v>
      </c>
      <c r="H2025" s="106">
        <v>45551</v>
      </c>
      <c r="I2025" s="106"/>
      <c r="J2025" s="98" t="s">
        <v>5788</v>
      </c>
      <c r="K2025" s="288"/>
      <c r="L2025" s="288"/>
      <c r="M2025" s="208"/>
      <c r="N2025" s="194"/>
      <c r="O2025" s="194"/>
      <c r="P2025" s="194"/>
      <c r="Q2025" s="194"/>
      <c r="R2025" s="194"/>
      <c r="S2025" s="107" t="str">
        <f t="shared" si="86"/>
        <v>Open PDFIR FINALLY.IR 1827 (S19.ARCH.16-09)(12-00)</v>
      </c>
    </row>
    <row r="2026" spans="1:19" ht="80.099999999999994" customHeight="1" x14ac:dyDescent="0.3">
      <c r="A2026" s="450">
        <f t="shared" si="87"/>
        <v>2021</v>
      </c>
      <c r="B2026" s="451" t="s">
        <v>9570</v>
      </c>
      <c r="D2026" s="108" t="s">
        <v>1140</v>
      </c>
      <c r="E2026" s="108" t="s">
        <v>5106</v>
      </c>
      <c r="F2026" s="429" t="s">
        <v>9571</v>
      </c>
      <c r="G2026" s="90" t="s">
        <v>195</v>
      </c>
      <c r="H2026" s="106">
        <v>45551</v>
      </c>
      <c r="I2026" s="106">
        <v>45551</v>
      </c>
      <c r="J2026" s="98" t="s">
        <v>1671</v>
      </c>
      <c r="K2026" s="288"/>
      <c r="L2026" s="288"/>
      <c r="M2026" s="208"/>
      <c r="N2026" s="194"/>
      <c r="O2026" s="194"/>
      <c r="P2026" s="194"/>
      <c r="Q2026" s="194"/>
      <c r="R2026" s="194"/>
      <c r="S2026" s="107" t="str">
        <f t="shared" si="86"/>
        <v>Open PDFIR FINALLY.IR 181 (S19.ELE.16-09)(10-00)</v>
      </c>
    </row>
    <row r="2027" spans="1:19" ht="80.099999999999994" hidden="1" customHeight="1" x14ac:dyDescent="0.3">
      <c r="A2027" s="450">
        <f t="shared" si="87"/>
        <v>2022</v>
      </c>
      <c r="B2027" s="451" t="s">
        <v>9560</v>
      </c>
      <c r="D2027" s="108" t="s">
        <v>76</v>
      </c>
      <c r="E2027" s="108" t="s">
        <v>1545</v>
      </c>
      <c r="F2027" s="429" t="s">
        <v>9567</v>
      </c>
      <c r="G2027" s="90" t="s">
        <v>195</v>
      </c>
      <c r="H2027" s="106">
        <v>45551</v>
      </c>
      <c r="I2027" s="106">
        <v>45551</v>
      </c>
      <c r="J2027" s="98" t="s">
        <v>62</v>
      </c>
      <c r="K2027" s="288"/>
      <c r="L2027" s="288"/>
      <c r="M2027" s="208"/>
      <c r="N2027" s="194"/>
      <c r="O2027" s="194"/>
      <c r="P2027" s="194"/>
      <c r="Q2027" s="194"/>
      <c r="R2027" s="194"/>
      <c r="S2027" s="107" t="str">
        <f t="shared" si="86"/>
        <v>Open PDFIR FINALLY.IR 1826 (S19.ARCH.16-09)(12-00)</v>
      </c>
    </row>
    <row r="2028" spans="1:19" ht="80.099999999999994" hidden="1" customHeight="1" x14ac:dyDescent="0.3">
      <c r="A2028" s="450">
        <f t="shared" si="87"/>
        <v>2023</v>
      </c>
      <c r="B2028" s="451" t="s">
        <v>9821</v>
      </c>
      <c r="D2028" s="108" t="s">
        <v>4383</v>
      </c>
      <c r="E2028" s="108" t="s">
        <v>1545</v>
      </c>
      <c r="F2028" s="429" t="s">
        <v>9822</v>
      </c>
      <c r="G2028" s="105" t="s">
        <v>195</v>
      </c>
      <c r="H2028" s="106">
        <v>45552</v>
      </c>
      <c r="I2028" s="106">
        <v>45552</v>
      </c>
      <c r="J2028" s="98" t="s">
        <v>62</v>
      </c>
      <c r="K2028" s="288"/>
      <c r="L2028" s="288"/>
      <c r="M2028" s="288"/>
      <c r="N2028" s="288"/>
      <c r="O2028" s="288"/>
      <c r="P2028" s="288"/>
      <c r="Q2028" s="194"/>
      <c r="R2028" s="194"/>
      <c r="S2028" s="107" t="str">
        <f t="shared" si="86"/>
        <v>Open PDFIR FINALLY.IR 1878 (S19.SU.17-09)(12-00)</v>
      </c>
    </row>
    <row r="2029" spans="1:19" ht="69.599999999999994" hidden="1" x14ac:dyDescent="0.3">
      <c r="A2029" s="450">
        <f t="shared" si="87"/>
        <v>2024</v>
      </c>
      <c r="B2029" s="451" t="s">
        <v>9807</v>
      </c>
      <c r="D2029" s="108" t="s">
        <v>4383</v>
      </c>
      <c r="E2029" s="108" t="s">
        <v>1545</v>
      </c>
      <c r="F2029" s="429" t="s">
        <v>9808</v>
      </c>
      <c r="G2029" s="105" t="s">
        <v>195</v>
      </c>
      <c r="H2029" s="106">
        <v>45552</v>
      </c>
      <c r="I2029" s="106">
        <v>45552</v>
      </c>
      <c r="J2029" s="98" t="s">
        <v>62</v>
      </c>
      <c r="K2029" s="288"/>
      <c r="L2029" s="288"/>
      <c r="M2029" s="288"/>
      <c r="N2029" s="288"/>
      <c r="O2029" s="288"/>
      <c r="P2029" s="288"/>
      <c r="Q2029" s="194"/>
      <c r="R2029" s="194"/>
      <c r="S2029" s="107" t="str">
        <f t="shared" si="86"/>
        <v>Open PDFIR FINALLY.IR 1871 (S19.SU.17-09)(12-00)</v>
      </c>
    </row>
    <row r="2030" spans="1:19" ht="80.099999999999994" hidden="1" customHeight="1" x14ac:dyDescent="0.3">
      <c r="A2030" s="450">
        <f t="shared" si="87"/>
        <v>2025</v>
      </c>
      <c r="B2030" s="451" t="s">
        <v>9799</v>
      </c>
      <c r="D2030" s="108" t="s">
        <v>4383</v>
      </c>
      <c r="E2030" s="108" t="s">
        <v>1545</v>
      </c>
      <c r="F2030" s="429" t="s">
        <v>9800</v>
      </c>
      <c r="G2030" s="105" t="s">
        <v>195</v>
      </c>
      <c r="H2030" s="106">
        <v>45552</v>
      </c>
      <c r="I2030" s="106">
        <v>45552</v>
      </c>
      <c r="J2030" s="98" t="s">
        <v>62</v>
      </c>
      <c r="K2030" s="288"/>
      <c r="L2030" s="288"/>
      <c r="M2030" s="288"/>
      <c r="N2030" s="288"/>
      <c r="O2030" s="288"/>
      <c r="P2030" s="288"/>
      <c r="Q2030" s="194"/>
      <c r="R2030" s="194"/>
      <c r="S2030" s="107" t="str">
        <f t="shared" si="86"/>
        <v>Open PDFIR FINALLY.IR 1867 (S19.SU.17-09)(12-00)</v>
      </c>
    </row>
    <row r="2031" spans="1:19" ht="80.099999999999994" hidden="1" customHeight="1" x14ac:dyDescent="0.3">
      <c r="A2031" s="450">
        <f t="shared" si="87"/>
        <v>2026</v>
      </c>
      <c r="B2031" s="451" t="s">
        <v>9819</v>
      </c>
      <c r="D2031" s="108" t="s">
        <v>4383</v>
      </c>
      <c r="E2031" s="108" t="s">
        <v>1545</v>
      </c>
      <c r="F2031" s="429" t="s">
        <v>9820</v>
      </c>
      <c r="G2031" s="105" t="s">
        <v>195</v>
      </c>
      <c r="H2031" s="106">
        <v>45552</v>
      </c>
      <c r="I2031" s="106">
        <v>45552</v>
      </c>
      <c r="J2031" s="98" t="s">
        <v>62</v>
      </c>
      <c r="K2031" s="288"/>
      <c r="L2031" s="288"/>
      <c r="M2031" s="288"/>
      <c r="N2031" s="288"/>
      <c r="O2031" s="288"/>
      <c r="P2031" s="288"/>
      <c r="Q2031" s="194"/>
      <c r="R2031" s="194"/>
      <c r="S2031" s="107" t="str">
        <f t="shared" si="86"/>
        <v>Open PDFIR FINALLY.IR 1877 (S19.SU.17-09)(12-00)</v>
      </c>
    </row>
    <row r="2032" spans="1:19" ht="80.099999999999994" hidden="1" customHeight="1" x14ac:dyDescent="0.3">
      <c r="A2032" s="450">
        <f t="shared" si="87"/>
        <v>2027</v>
      </c>
      <c r="B2032" s="451" t="s">
        <v>10275</v>
      </c>
      <c r="D2032" s="108" t="s">
        <v>2735</v>
      </c>
      <c r="E2032" s="108" t="s">
        <v>5106</v>
      </c>
      <c r="F2032" s="429" t="s">
        <v>10286</v>
      </c>
      <c r="G2032" s="98" t="s">
        <v>195</v>
      </c>
      <c r="H2032" s="106">
        <v>45552</v>
      </c>
      <c r="I2032" s="98">
        <v>45552</v>
      </c>
      <c r="J2032" s="98" t="s">
        <v>1671</v>
      </c>
      <c r="K2032" s="288"/>
      <c r="L2032" s="288"/>
      <c r="M2032" s="208"/>
      <c r="N2032" s="194"/>
      <c r="O2032" s="194"/>
      <c r="P2032" s="194"/>
      <c r="Q2032" s="194"/>
      <c r="R2032" s="194"/>
      <c r="S2032" s="107" t="str">
        <f t="shared" si="86"/>
        <v>Open PDFIR FINALLY.IR 1965 (S19.ARCH.17-09)(12-00)</v>
      </c>
    </row>
    <row r="2033" spans="1:19" ht="80.099999999999994" hidden="1" customHeight="1" x14ac:dyDescent="0.3">
      <c r="A2033" s="450">
        <f t="shared" si="87"/>
        <v>2028</v>
      </c>
      <c r="B2033" s="451" t="s">
        <v>9588</v>
      </c>
      <c r="D2033" s="108" t="s">
        <v>3746</v>
      </c>
      <c r="E2033" s="108" t="s">
        <v>5106</v>
      </c>
      <c r="F2033" s="429" t="s">
        <v>9589</v>
      </c>
      <c r="G2033" s="90" t="s">
        <v>195</v>
      </c>
      <c r="H2033" s="106">
        <v>45553</v>
      </c>
      <c r="I2033" s="106"/>
      <c r="J2033" s="98" t="s">
        <v>5788</v>
      </c>
      <c r="K2033" s="288"/>
      <c r="L2033" s="288"/>
      <c r="M2033" s="208"/>
      <c r="N2033" s="194"/>
      <c r="O2033" s="194"/>
      <c r="P2033" s="194"/>
      <c r="Q2033" s="194"/>
      <c r="R2033" s="194"/>
      <c r="S2033" s="107" t="str">
        <f t="shared" si="86"/>
        <v>Open PDFIR FINALLY.IR 29 (S19.MECH.18-09)(12-00)</v>
      </c>
    </row>
    <row r="2034" spans="1:19" ht="80.099999999999994" hidden="1" customHeight="1" x14ac:dyDescent="0.3">
      <c r="A2034" s="450">
        <f t="shared" si="87"/>
        <v>2029</v>
      </c>
      <c r="B2034" s="451" t="s">
        <v>9579</v>
      </c>
      <c r="D2034" s="108" t="s">
        <v>76</v>
      </c>
      <c r="E2034" s="108" t="s">
        <v>1545</v>
      </c>
      <c r="F2034" s="429" t="s">
        <v>9580</v>
      </c>
      <c r="G2034" s="90" t="s">
        <v>195</v>
      </c>
      <c r="H2034" s="106">
        <v>45553</v>
      </c>
      <c r="I2034" s="106">
        <v>45553</v>
      </c>
      <c r="J2034" s="98" t="s">
        <v>62</v>
      </c>
      <c r="K2034" s="288"/>
      <c r="L2034" s="288"/>
      <c r="M2034" s="208"/>
      <c r="N2034" s="194"/>
      <c r="O2034" s="194"/>
      <c r="P2034" s="194"/>
      <c r="Q2034" s="194"/>
      <c r="R2034" s="194"/>
      <c r="S2034" s="107" t="str">
        <f t="shared" si="86"/>
        <v>Open PDFIR FINALLY.IR 1833 (S19.CI.18-09)(12-00)</v>
      </c>
    </row>
    <row r="2035" spans="1:19" ht="80.099999999999994" customHeight="1" x14ac:dyDescent="0.3">
      <c r="A2035" s="450">
        <f t="shared" si="87"/>
        <v>2030</v>
      </c>
      <c r="B2035" s="451" t="s">
        <v>9572</v>
      </c>
      <c r="D2035" s="108" t="s">
        <v>1140</v>
      </c>
      <c r="E2035" s="108" t="s">
        <v>5106</v>
      </c>
      <c r="F2035" s="429" t="s">
        <v>9573</v>
      </c>
      <c r="G2035" s="90" t="s">
        <v>195</v>
      </c>
      <c r="H2035" s="106">
        <v>45553</v>
      </c>
      <c r="I2035" s="106">
        <v>45553</v>
      </c>
      <c r="J2035" s="98" t="s">
        <v>1671</v>
      </c>
      <c r="K2035" s="288"/>
      <c r="L2035" s="288"/>
      <c r="M2035" s="208"/>
      <c r="N2035" s="194"/>
      <c r="O2035" s="194"/>
      <c r="P2035" s="194"/>
      <c r="Q2035" s="194"/>
      <c r="R2035" s="194"/>
      <c r="S2035" s="107" t="str">
        <f t="shared" si="86"/>
        <v>Open PDFIR FINALLY.IR 182 (S19.ELE.18-09)(10-00)</v>
      </c>
    </row>
    <row r="2036" spans="1:19" ht="79.5" hidden="1" customHeight="1" x14ac:dyDescent="0.3">
      <c r="A2036" s="450">
        <f t="shared" si="87"/>
        <v>2031</v>
      </c>
      <c r="B2036" s="451" t="s">
        <v>9578</v>
      </c>
      <c r="D2036" s="108" t="s">
        <v>2735</v>
      </c>
      <c r="E2036" s="108" t="s">
        <v>5106</v>
      </c>
      <c r="F2036" s="429" t="s">
        <v>9581</v>
      </c>
      <c r="G2036" s="90" t="s">
        <v>195</v>
      </c>
      <c r="H2036" s="106">
        <v>45553</v>
      </c>
      <c r="I2036" s="106">
        <v>45553</v>
      </c>
      <c r="J2036" s="98" t="s">
        <v>25</v>
      </c>
      <c r="K2036" s="288"/>
      <c r="L2036" s="288"/>
      <c r="M2036" s="208"/>
      <c r="N2036" s="194"/>
      <c r="O2036" s="194"/>
      <c r="P2036" s="194"/>
      <c r="Q2036" s="194"/>
      <c r="R2036" s="194"/>
      <c r="S2036" s="107" t="str">
        <f t="shared" si="86"/>
        <v>Open PDFIR FINALLY.IR 1832 (S19.ARCH.18-09)(12-00)</v>
      </c>
    </row>
    <row r="2037" spans="1:19" ht="80.099999999999994" customHeight="1" x14ac:dyDescent="0.3">
      <c r="A2037" s="450">
        <f t="shared" si="87"/>
        <v>2032</v>
      </c>
      <c r="B2037" s="451" t="s">
        <v>9597</v>
      </c>
      <c r="D2037" s="108" t="s">
        <v>1140</v>
      </c>
      <c r="E2037" s="108" t="s">
        <v>1545</v>
      </c>
      <c r="F2037" s="429" t="s">
        <v>9598</v>
      </c>
      <c r="G2037" s="90" t="s">
        <v>195</v>
      </c>
      <c r="H2037" s="106">
        <v>45554</v>
      </c>
      <c r="I2037" s="106">
        <v>45554</v>
      </c>
      <c r="J2037" s="98" t="s">
        <v>1671</v>
      </c>
      <c r="K2037" s="288"/>
      <c r="L2037" s="288"/>
      <c r="M2037" s="208"/>
      <c r="N2037" s="194"/>
      <c r="O2037" s="194"/>
      <c r="P2037" s="194"/>
      <c r="Q2037" s="194"/>
      <c r="R2037" s="194"/>
      <c r="S2037" s="107" t="str">
        <f t="shared" si="86"/>
        <v>Open PDFIR FINALLY.IR 183 (S19.ELE.19-09)(10-00)</v>
      </c>
    </row>
    <row r="2038" spans="1:19" ht="80.099999999999994" hidden="1" customHeight="1" x14ac:dyDescent="0.3">
      <c r="A2038" s="450">
        <f t="shared" si="87"/>
        <v>2033</v>
      </c>
      <c r="B2038" s="451" t="s">
        <v>9599</v>
      </c>
      <c r="D2038" s="108" t="s">
        <v>76</v>
      </c>
      <c r="E2038" s="108" t="s">
        <v>1545</v>
      </c>
      <c r="F2038" s="429" t="s">
        <v>9600</v>
      </c>
      <c r="G2038" s="90" t="s">
        <v>195</v>
      </c>
      <c r="H2038" s="106">
        <v>45554</v>
      </c>
      <c r="I2038" s="106">
        <v>45554</v>
      </c>
      <c r="J2038" s="98" t="s">
        <v>62</v>
      </c>
      <c r="K2038" s="288"/>
      <c r="L2038" s="288"/>
      <c r="M2038" s="208"/>
      <c r="N2038" s="194"/>
      <c r="O2038" s="194"/>
      <c r="P2038" s="194"/>
      <c r="Q2038" s="194"/>
      <c r="R2038" s="194"/>
      <c r="S2038" s="107" t="str">
        <f t="shared" si="86"/>
        <v>Open PDFIR FINALLY.IR 1837 (S19.CI.19-09)(12-00)</v>
      </c>
    </row>
    <row r="2039" spans="1:19" ht="80.099999999999994" hidden="1" customHeight="1" x14ac:dyDescent="0.3">
      <c r="A2039" s="450">
        <f t="shared" si="87"/>
        <v>2034</v>
      </c>
      <c r="B2039" s="451" t="s">
        <v>9611</v>
      </c>
      <c r="D2039" s="108" t="s">
        <v>76</v>
      </c>
      <c r="E2039" s="108" t="s">
        <v>1545</v>
      </c>
      <c r="F2039" s="429" t="s">
        <v>9610</v>
      </c>
      <c r="G2039" s="90" t="s">
        <v>195</v>
      </c>
      <c r="H2039" s="106">
        <v>45556</v>
      </c>
      <c r="I2039" s="106">
        <v>45556</v>
      </c>
      <c r="J2039" s="98" t="s">
        <v>62</v>
      </c>
      <c r="K2039" s="288"/>
      <c r="L2039" s="288"/>
      <c r="M2039" s="208"/>
      <c r="N2039" s="194"/>
      <c r="O2039" s="194"/>
      <c r="P2039" s="194"/>
      <c r="Q2039" s="194"/>
      <c r="R2039" s="194"/>
      <c r="S2039" s="107" t="str">
        <f t="shared" si="86"/>
        <v>Open PDFIR FINALLY.IR 1838 (S19.CI.21-09)(12-00)</v>
      </c>
    </row>
    <row r="2040" spans="1:19" ht="80.099999999999994" hidden="1" customHeight="1" x14ac:dyDescent="0.3">
      <c r="A2040" s="450">
        <f t="shared" si="87"/>
        <v>2035</v>
      </c>
      <c r="B2040" s="451" t="s">
        <v>9801</v>
      </c>
      <c r="D2040" s="108" t="s">
        <v>4383</v>
      </c>
      <c r="E2040" s="108" t="s">
        <v>1545</v>
      </c>
      <c r="F2040" s="429" t="s">
        <v>9802</v>
      </c>
      <c r="G2040" s="105" t="s">
        <v>195</v>
      </c>
      <c r="H2040" s="106">
        <v>45557</v>
      </c>
      <c r="I2040" s="106">
        <v>45557</v>
      </c>
      <c r="J2040" s="98" t="s">
        <v>62</v>
      </c>
      <c r="K2040" s="288"/>
      <c r="L2040" s="288"/>
      <c r="M2040" s="288"/>
      <c r="N2040" s="288"/>
      <c r="O2040" s="288"/>
      <c r="P2040" s="288"/>
      <c r="Q2040" s="194"/>
      <c r="R2040" s="194"/>
      <c r="S2040" s="107" t="str">
        <f t="shared" si="86"/>
        <v>Open PDFIR FINALLY.IR 1868 (S19.SU.22-09)(12-00)</v>
      </c>
    </row>
    <row r="2041" spans="1:19" ht="80.099999999999994" hidden="1" customHeight="1" x14ac:dyDescent="0.3">
      <c r="A2041" s="450">
        <f t="shared" si="87"/>
        <v>2036</v>
      </c>
      <c r="B2041" s="451" t="s">
        <v>9809</v>
      </c>
      <c r="D2041" s="108" t="s">
        <v>4383</v>
      </c>
      <c r="E2041" s="108" t="s">
        <v>1545</v>
      </c>
      <c r="F2041" s="429" t="s">
        <v>9810</v>
      </c>
      <c r="G2041" s="105" t="s">
        <v>195</v>
      </c>
      <c r="H2041" s="106">
        <v>45557</v>
      </c>
      <c r="I2041" s="106">
        <v>45557</v>
      </c>
      <c r="J2041" s="98" t="s">
        <v>62</v>
      </c>
      <c r="K2041" s="288"/>
      <c r="L2041" s="288"/>
      <c r="M2041" s="288"/>
      <c r="N2041" s="288"/>
      <c r="O2041" s="288"/>
      <c r="P2041" s="288"/>
      <c r="Q2041" s="194"/>
      <c r="R2041" s="194"/>
      <c r="S2041" s="107" t="str">
        <f t="shared" si="86"/>
        <v>Open PDFIR FINALLY.IR 1872 (S19.SU.22-09)(12-00)</v>
      </c>
    </row>
    <row r="2042" spans="1:19" ht="80.099999999999994" hidden="1" customHeight="1" x14ac:dyDescent="0.3">
      <c r="A2042" s="450">
        <f t="shared" si="87"/>
        <v>2037</v>
      </c>
      <c r="B2042" s="451" t="s">
        <v>9825</v>
      </c>
      <c r="D2042" s="108" t="s">
        <v>4383</v>
      </c>
      <c r="E2042" s="108" t="s">
        <v>1545</v>
      </c>
      <c r="F2042" s="429" t="s">
        <v>9826</v>
      </c>
      <c r="G2042" s="105" t="s">
        <v>195</v>
      </c>
      <c r="H2042" s="106">
        <v>45557</v>
      </c>
      <c r="I2042" s="106">
        <v>45557</v>
      </c>
      <c r="J2042" s="98" t="s">
        <v>62</v>
      </c>
      <c r="K2042" s="288"/>
      <c r="L2042" s="288"/>
      <c r="M2042" s="288"/>
      <c r="N2042" s="288"/>
      <c r="O2042" s="288"/>
      <c r="P2042" s="288"/>
      <c r="Q2042" s="194"/>
      <c r="R2042" s="194"/>
      <c r="S2042" s="107" t="str">
        <f t="shared" si="86"/>
        <v>Open PDFIR FINALLY.IR 1880 (S19.SU.22-09)(12-00)</v>
      </c>
    </row>
    <row r="2043" spans="1:19" ht="80.099999999999994" hidden="1" customHeight="1" x14ac:dyDescent="0.3">
      <c r="A2043" s="450">
        <f t="shared" si="87"/>
        <v>2038</v>
      </c>
      <c r="B2043" s="451" t="s">
        <v>9817</v>
      </c>
      <c r="D2043" s="108" t="s">
        <v>4383</v>
      </c>
      <c r="E2043" s="108" t="s">
        <v>1545</v>
      </c>
      <c r="F2043" s="429" t="s">
        <v>9818</v>
      </c>
      <c r="G2043" s="105" t="s">
        <v>195</v>
      </c>
      <c r="H2043" s="106">
        <v>45557</v>
      </c>
      <c r="I2043" s="106">
        <v>45557</v>
      </c>
      <c r="J2043" s="98" t="s">
        <v>62</v>
      </c>
      <c r="K2043" s="288"/>
      <c r="L2043" s="288"/>
      <c r="M2043" s="288"/>
      <c r="N2043" s="288"/>
      <c r="O2043" s="288"/>
      <c r="P2043" s="288"/>
      <c r="Q2043" s="194"/>
      <c r="R2043" s="194"/>
      <c r="S2043" s="107" t="str">
        <f t="shared" si="86"/>
        <v>Open PDFIR FINALLY.IR 1876 (S19.SU.22-09)(12-00)</v>
      </c>
    </row>
    <row r="2044" spans="1:19" ht="80.099999999999994" hidden="1" customHeight="1" x14ac:dyDescent="0.3">
      <c r="A2044" s="450">
        <f t="shared" si="87"/>
        <v>2039</v>
      </c>
      <c r="B2044" s="451" t="s">
        <v>9815</v>
      </c>
      <c r="D2044" s="108" t="s">
        <v>4383</v>
      </c>
      <c r="E2044" s="108" t="s">
        <v>1545</v>
      </c>
      <c r="F2044" s="429" t="s">
        <v>9816</v>
      </c>
      <c r="G2044" s="105" t="s">
        <v>195</v>
      </c>
      <c r="H2044" s="106">
        <v>45557</v>
      </c>
      <c r="I2044" s="106">
        <v>45557</v>
      </c>
      <c r="J2044" s="98" t="s">
        <v>62</v>
      </c>
      <c r="K2044" s="288"/>
      <c r="L2044" s="288"/>
      <c r="M2044" s="288"/>
      <c r="N2044" s="288"/>
      <c r="O2044" s="288"/>
      <c r="P2044" s="288"/>
      <c r="Q2044" s="194"/>
      <c r="R2044" s="194"/>
      <c r="S2044" s="107" t="str">
        <f t="shared" si="86"/>
        <v>Open PDFIR FINALLY.IR 1875 (S19.SU.22-09)(12-00)</v>
      </c>
    </row>
    <row r="2045" spans="1:19" ht="80.099999999999994" hidden="1" customHeight="1" x14ac:dyDescent="0.3">
      <c r="A2045" s="450">
        <f t="shared" si="87"/>
        <v>2040</v>
      </c>
      <c r="B2045" s="451" t="s">
        <v>9660</v>
      </c>
      <c r="D2045" s="108" t="s">
        <v>2735</v>
      </c>
      <c r="E2045" s="108" t="s">
        <v>5106</v>
      </c>
      <c r="F2045" s="429" t="s">
        <v>9661</v>
      </c>
      <c r="G2045" s="105" t="s">
        <v>195</v>
      </c>
      <c r="H2045" s="106">
        <v>45557</v>
      </c>
      <c r="I2045" s="106">
        <v>45558</v>
      </c>
      <c r="J2045" s="98" t="s">
        <v>25</v>
      </c>
      <c r="K2045" s="288"/>
      <c r="L2045" s="288"/>
      <c r="M2045" s="208"/>
      <c r="N2045" s="194"/>
      <c r="O2045" s="194"/>
      <c r="P2045" s="194"/>
      <c r="Q2045" s="194"/>
      <c r="R2045" s="194"/>
      <c r="S2045" s="107" t="str">
        <f t="shared" si="86"/>
        <v>Open PDFIR FINALLY.IR 1839 (S19.ARCH.22-09)(12-00)</v>
      </c>
    </row>
    <row r="2046" spans="1:19" ht="80.099999999999994" hidden="1" customHeight="1" x14ac:dyDescent="0.3">
      <c r="A2046" s="450">
        <f t="shared" si="87"/>
        <v>2041</v>
      </c>
      <c r="B2046" s="451" t="s">
        <v>9675</v>
      </c>
      <c r="D2046" s="108" t="s">
        <v>76</v>
      </c>
      <c r="E2046" s="108" t="s">
        <v>1545</v>
      </c>
      <c r="F2046" s="429" t="s">
        <v>9676</v>
      </c>
      <c r="G2046" s="105" t="s">
        <v>195</v>
      </c>
      <c r="H2046" s="106">
        <v>45557</v>
      </c>
      <c r="I2046" s="106">
        <v>45557</v>
      </c>
      <c r="J2046" s="98" t="s">
        <v>62</v>
      </c>
      <c r="K2046" s="288"/>
      <c r="L2046" s="288"/>
      <c r="M2046" s="208"/>
      <c r="N2046" s="194"/>
      <c r="O2046" s="194"/>
      <c r="P2046" s="194"/>
      <c r="Q2046" s="194"/>
      <c r="R2046" s="194"/>
      <c r="S2046" s="107" t="str">
        <f t="shared" si="86"/>
        <v>Open PDFIR FINALLY.IR 1840 (S19.CI.22-09)(12-00)</v>
      </c>
    </row>
    <row r="2047" spans="1:19" ht="80.099999999999994" hidden="1" customHeight="1" x14ac:dyDescent="0.3">
      <c r="A2047" s="450">
        <f t="shared" si="87"/>
        <v>2042</v>
      </c>
      <c r="B2047" s="451" t="s">
        <v>9682</v>
      </c>
      <c r="D2047" s="108" t="s">
        <v>76</v>
      </c>
      <c r="E2047" s="108" t="s">
        <v>1545</v>
      </c>
      <c r="F2047" s="429" t="s">
        <v>9681</v>
      </c>
      <c r="G2047" s="105" t="s">
        <v>195</v>
      </c>
      <c r="H2047" s="106">
        <v>45558</v>
      </c>
      <c r="I2047" s="106">
        <v>45558</v>
      </c>
      <c r="J2047" s="98" t="s">
        <v>25</v>
      </c>
      <c r="K2047" s="288"/>
      <c r="L2047" s="288"/>
      <c r="M2047" s="208"/>
      <c r="N2047" s="194"/>
      <c r="O2047" s="194"/>
      <c r="P2047" s="194"/>
      <c r="Q2047" s="194"/>
      <c r="R2047" s="194"/>
      <c r="S2047" s="107" t="str">
        <f t="shared" si="86"/>
        <v>Open PDFIR FINALLY.IR 1842 (S19.CI.23-09)(12-00)</v>
      </c>
    </row>
    <row r="2048" spans="1:19" ht="80.099999999999994" hidden="1" customHeight="1" x14ac:dyDescent="0.3">
      <c r="A2048" s="450">
        <f t="shared" si="87"/>
        <v>2043</v>
      </c>
      <c r="B2048" s="451" t="s">
        <v>9678</v>
      </c>
      <c r="D2048" s="108" t="s">
        <v>2735</v>
      </c>
      <c r="E2048" s="108" t="s">
        <v>5106</v>
      </c>
      <c r="F2048" s="429" t="s">
        <v>9677</v>
      </c>
      <c r="G2048" s="105" t="s">
        <v>195</v>
      </c>
      <c r="H2048" s="106">
        <v>45558</v>
      </c>
      <c r="I2048" s="106">
        <v>45558</v>
      </c>
      <c r="J2048" s="98" t="s">
        <v>25</v>
      </c>
      <c r="K2048" s="288"/>
      <c r="L2048" s="288"/>
      <c r="M2048" s="208"/>
      <c r="N2048" s="194"/>
      <c r="O2048" s="194"/>
      <c r="P2048" s="194"/>
      <c r="Q2048" s="194"/>
      <c r="R2048" s="194"/>
      <c r="S2048" s="107" t="str">
        <f t="shared" si="86"/>
        <v>Open PDFIR FINALLY.IR 1841 (S19.ARCH.22-09)(12-00)</v>
      </c>
    </row>
    <row r="2049" spans="1:19" ht="80.099999999999994" hidden="1" customHeight="1" x14ac:dyDescent="0.3">
      <c r="A2049" s="450">
        <f t="shared" si="87"/>
        <v>2044</v>
      </c>
      <c r="B2049" s="451" t="s">
        <v>9696</v>
      </c>
      <c r="D2049" s="108" t="s">
        <v>4383</v>
      </c>
      <c r="E2049" s="108" t="s">
        <v>1545</v>
      </c>
      <c r="F2049" s="429" t="s">
        <v>9695</v>
      </c>
      <c r="G2049" s="105" t="s">
        <v>195</v>
      </c>
      <c r="H2049" s="106">
        <v>45559</v>
      </c>
      <c r="I2049" s="106">
        <v>45528</v>
      </c>
      <c r="J2049" s="98" t="s">
        <v>62</v>
      </c>
      <c r="K2049" s="288"/>
      <c r="L2049" s="288"/>
      <c r="M2049" s="208"/>
      <c r="N2049" s="194"/>
      <c r="O2049" s="194"/>
      <c r="P2049" s="194"/>
      <c r="Q2049" s="194"/>
      <c r="R2049" s="194"/>
      <c r="S2049" s="107" t="str">
        <f t="shared" si="86"/>
        <v>Open PDFIR FINALLY.IR 1843 (S19.SU.24-09)(12-00)</v>
      </c>
    </row>
    <row r="2050" spans="1:19" ht="80.099999999999994" hidden="1" customHeight="1" x14ac:dyDescent="0.3">
      <c r="A2050" s="450">
        <f t="shared" si="87"/>
        <v>2045</v>
      </c>
      <c r="B2050" s="451" t="s">
        <v>9697</v>
      </c>
      <c r="D2050" s="108" t="s">
        <v>4383</v>
      </c>
      <c r="E2050" s="108" t="s">
        <v>1545</v>
      </c>
      <c r="F2050" s="429" t="s">
        <v>9694</v>
      </c>
      <c r="G2050" s="105" t="s">
        <v>195</v>
      </c>
      <c r="H2050" s="106">
        <v>45559</v>
      </c>
      <c r="I2050" s="106">
        <v>45528</v>
      </c>
      <c r="J2050" s="98" t="s">
        <v>1671</v>
      </c>
      <c r="K2050" s="288"/>
      <c r="L2050" s="288"/>
      <c r="M2050" s="208"/>
      <c r="N2050" s="194"/>
      <c r="O2050" s="194"/>
      <c r="P2050" s="194"/>
      <c r="Q2050" s="194"/>
      <c r="R2050" s="194"/>
      <c r="S2050" s="107" t="str">
        <f t="shared" si="86"/>
        <v>Open PDFIR FINALLY.IR 1844 (S19.SU.24-09)(12-00)</v>
      </c>
    </row>
    <row r="2051" spans="1:19" ht="80.099999999999994" hidden="1" customHeight="1" x14ac:dyDescent="0.3">
      <c r="A2051" s="450">
        <f t="shared" si="87"/>
        <v>2046</v>
      </c>
      <c r="B2051" s="451" t="s">
        <v>9700</v>
      </c>
      <c r="D2051" s="108" t="s">
        <v>76</v>
      </c>
      <c r="E2051" s="108" t="s">
        <v>1545</v>
      </c>
      <c r="F2051" s="429" t="s">
        <v>9701</v>
      </c>
      <c r="G2051" s="105" t="s">
        <v>195</v>
      </c>
      <c r="H2051" s="106">
        <v>45559</v>
      </c>
      <c r="I2051" s="106">
        <v>45528</v>
      </c>
      <c r="J2051" s="98" t="s">
        <v>62</v>
      </c>
      <c r="K2051" s="288"/>
      <c r="L2051" s="288"/>
      <c r="M2051" s="208"/>
      <c r="N2051" s="194"/>
      <c r="O2051" s="194"/>
      <c r="P2051" s="194"/>
      <c r="Q2051" s="194"/>
      <c r="R2051" s="194"/>
      <c r="S2051" s="107" t="str">
        <f t="shared" si="86"/>
        <v>Open PDFIR FINALLY.IR 1845 (S19.CI.24-09)(12-00)</v>
      </c>
    </row>
    <row r="2052" spans="1:19" ht="80.099999999999994" customHeight="1" x14ac:dyDescent="0.3">
      <c r="A2052" s="450">
        <f t="shared" si="87"/>
        <v>2047</v>
      </c>
      <c r="B2052" s="451" t="s">
        <v>9707</v>
      </c>
      <c r="D2052" s="108" t="s">
        <v>1140</v>
      </c>
      <c r="E2052" s="108" t="s">
        <v>5106</v>
      </c>
      <c r="F2052" s="429" t="s">
        <v>9708</v>
      </c>
      <c r="G2052" s="105" t="s">
        <v>195</v>
      </c>
      <c r="H2052" s="106">
        <v>45560</v>
      </c>
      <c r="I2052" s="106">
        <v>45530</v>
      </c>
      <c r="J2052" s="98" t="s">
        <v>1671</v>
      </c>
      <c r="K2052" s="288"/>
      <c r="L2052" s="288"/>
      <c r="M2052" s="208"/>
      <c r="N2052" s="194"/>
      <c r="O2052" s="194"/>
      <c r="P2052" s="194"/>
      <c r="Q2052" s="194"/>
      <c r="R2052" s="194"/>
      <c r="S2052" s="107" t="str">
        <f t="shared" si="86"/>
        <v>Open PDFIR FINALLY.IR 186 (S19.ELE.25-09)(10-00)</v>
      </c>
    </row>
    <row r="2053" spans="1:19" ht="80.099999999999994" hidden="1" customHeight="1" x14ac:dyDescent="0.3">
      <c r="A2053" s="450">
        <f t="shared" si="87"/>
        <v>2048</v>
      </c>
      <c r="B2053" s="451" t="s">
        <v>9703</v>
      </c>
      <c r="D2053" s="108" t="s">
        <v>76</v>
      </c>
      <c r="E2053" s="108" t="s">
        <v>1545</v>
      </c>
      <c r="F2053" s="429" t="s">
        <v>9702</v>
      </c>
      <c r="G2053" s="105" t="s">
        <v>195</v>
      </c>
      <c r="H2053" s="106">
        <v>45560</v>
      </c>
      <c r="I2053" s="106">
        <v>45529</v>
      </c>
      <c r="J2053" s="98" t="s">
        <v>62</v>
      </c>
      <c r="K2053" s="288"/>
      <c r="L2053" s="288"/>
      <c r="M2053" s="208"/>
      <c r="N2053" s="194"/>
      <c r="O2053" s="194"/>
      <c r="P2053" s="194"/>
      <c r="Q2053" s="194"/>
      <c r="R2053" s="194"/>
      <c r="S2053" s="107" t="str">
        <f t="shared" si="86"/>
        <v>Open PDFIR FINALLY.IR 1846 (S19.CI.25-09)(12-00)</v>
      </c>
    </row>
    <row r="2054" spans="1:19" ht="80.099999999999994" customHeight="1" x14ac:dyDescent="0.3">
      <c r="A2054" s="450">
        <f t="shared" si="87"/>
        <v>2049</v>
      </c>
      <c r="B2054" s="451" t="s">
        <v>9706</v>
      </c>
      <c r="D2054" s="108" t="s">
        <v>1140</v>
      </c>
      <c r="E2054" s="108" t="s">
        <v>5106</v>
      </c>
      <c r="F2054" s="429" t="s">
        <v>8711</v>
      </c>
      <c r="G2054" s="105" t="s">
        <v>195</v>
      </c>
      <c r="H2054" s="106">
        <v>45560</v>
      </c>
      <c r="I2054" s="106">
        <v>45530</v>
      </c>
      <c r="J2054" s="98" t="s">
        <v>1671</v>
      </c>
      <c r="K2054" s="288"/>
      <c r="L2054" s="288"/>
      <c r="M2054" s="208"/>
      <c r="N2054" s="194"/>
      <c r="O2054" s="194"/>
      <c r="P2054" s="194"/>
      <c r="Q2054" s="194"/>
      <c r="R2054" s="194"/>
      <c r="S2054" s="107" t="str">
        <f t="shared" ref="S2054:S2117" si="88">IF(B2054&gt;0,HYPERLINK(CONCATENATE("PDFIR FINALLY/",B2054,".pdf"),CONCATENATE("Open PDFIR FINALLY.",B2054)),"")</f>
        <v>Open PDFIR FINALLY.IR 185(S19.ELE.25-09)(10-00)</v>
      </c>
    </row>
    <row r="2055" spans="1:19" ht="80.099999999999994" customHeight="1" x14ac:dyDescent="0.3">
      <c r="A2055" s="450">
        <f t="shared" si="87"/>
        <v>2050</v>
      </c>
      <c r="B2055" s="451" t="s">
        <v>9704</v>
      </c>
      <c r="D2055" s="108" t="s">
        <v>1140</v>
      </c>
      <c r="E2055" s="108" t="s">
        <v>5106</v>
      </c>
      <c r="F2055" s="429" t="s">
        <v>9705</v>
      </c>
      <c r="G2055" s="105" t="s">
        <v>195</v>
      </c>
      <c r="H2055" s="106">
        <v>45560</v>
      </c>
      <c r="I2055" s="106">
        <v>45529</v>
      </c>
      <c r="J2055" s="98" t="s">
        <v>1671</v>
      </c>
      <c r="K2055" s="288"/>
      <c r="L2055" s="288"/>
      <c r="M2055" s="208"/>
      <c r="N2055" s="194"/>
      <c r="O2055" s="194"/>
      <c r="P2055" s="194"/>
      <c r="Q2055" s="194"/>
      <c r="R2055" s="194"/>
      <c r="S2055" s="107" t="str">
        <f t="shared" si="88"/>
        <v>Open PDFIR FINALLY.IR 184 (S19.ELE.25-09)(10-00)</v>
      </c>
    </row>
    <row r="2056" spans="1:19" ht="80.099999999999994" hidden="1" customHeight="1" x14ac:dyDescent="0.3">
      <c r="A2056" s="450">
        <f t="shared" si="87"/>
        <v>2051</v>
      </c>
      <c r="B2056" s="451" t="s">
        <v>9850</v>
      </c>
      <c r="D2056" s="108" t="s">
        <v>2735</v>
      </c>
      <c r="E2056" s="108" t="s">
        <v>5106</v>
      </c>
      <c r="F2056" s="429" t="s">
        <v>9863</v>
      </c>
      <c r="G2056" s="105" t="s">
        <v>195</v>
      </c>
      <c r="H2056" s="106">
        <v>45561</v>
      </c>
      <c r="I2056" s="106"/>
      <c r="J2056" s="98" t="s">
        <v>83</v>
      </c>
      <c r="K2056" s="288"/>
      <c r="L2056" s="288"/>
      <c r="M2056" s="208"/>
      <c r="N2056" s="194"/>
      <c r="O2056" s="194"/>
      <c r="P2056" s="194"/>
      <c r="Q2056" s="194"/>
      <c r="R2056" s="194"/>
      <c r="S2056" s="107" t="str">
        <f t="shared" si="88"/>
        <v>Open PDFIR FINALLY.IR 1890 (S19.ARCH.26-09)(12-00)</v>
      </c>
    </row>
    <row r="2057" spans="1:19" ht="80.099999999999994" hidden="1" customHeight="1" x14ac:dyDescent="0.3">
      <c r="A2057" s="450">
        <f t="shared" si="87"/>
        <v>2052</v>
      </c>
      <c r="B2057" s="451" t="s">
        <v>9721</v>
      </c>
      <c r="D2057" s="108" t="s">
        <v>2735</v>
      </c>
      <c r="E2057" s="108" t="s">
        <v>5106</v>
      </c>
      <c r="F2057" s="429" t="s">
        <v>9722</v>
      </c>
      <c r="G2057" s="105" t="s">
        <v>195</v>
      </c>
      <c r="H2057" s="106">
        <v>45563</v>
      </c>
      <c r="I2057" s="106">
        <v>45563</v>
      </c>
      <c r="J2057" s="98" t="s">
        <v>25</v>
      </c>
      <c r="K2057" s="288"/>
      <c r="L2057" s="288"/>
      <c r="M2057" s="208"/>
      <c r="N2057" s="194"/>
      <c r="O2057" s="194"/>
      <c r="P2057" s="194"/>
      <c r="Q2057" s="194"/>
      <c r="R2057" s="194"/>
      <c r="S2057" s="107" t="str">
        <f t="shared" si="88"/>
        <v>Open PDFIR FINALLY.IR 1850 (S19.ARCH.28-09)(12-00)</v>
      </c>
    </row>
    <row r="2058" spans="1:19" ht="80.099999999999994" hidden="1" customHeight="1" x14ac:dyDescent="0.3">
      <c r="A2058" s="450">
        <f t="shared" si="87"/>
        <v>2053</v>
      </c>
      <c r="B2058" s="451" t="s">
        <v>9716</v>
      </c>
      <c r="D2058" s="108" t="s">
        <v>76</v>
      </c>
      <c r="E2058" s="108" t="s">
        <v>5106</v>
      </c>
      <c r="F2058" s="429" t="s">
        <v>9715</v>
      </c>
      <c r="G2058" s="105" t="s">
        <v>195</v>
      </c>
      <c r="H2058" s="106">
        <v>45563</v>
      </c>
      <c r="I2058" s="106">
        <v>45563</v>
      </c>
      <c r="J2058" s="98" t="s">
        <v>62</v>
      </c>
      <c r="K2058" s="288"/>
      <c r="L2058" s="288"/>
      <c r="M2058" s="208"/>
      <c r="N2058" s="194"/>
      <c r="O2058" s="194"/>
      <c r="P2058" s="194"/>
      <c r="Q2058" s="194"/>
      <c r="R2058" s="194"/>
      <c r="S2058" s="107" t="str">
        <f t="shared" si="88"/>
        <v>Open PDFIR FINALLY.IR 1847 (S19.CI.28-09)(12-00)</v>
      </c>
    </row>
    <row r="2059" spans="1:19" ht="80.099999999999994" hidden="1" customHeight="1" x14ac:dyDescent="0.3">
      <c r="A2059" s="450">
        <f t="shared" si="87"/>
        <v>2054</v>
      </c>
      <c r="B2059" s="451" t="s">
        <v>9723</v>
      </c>
      <c r="D2059" s="108" t="s">
        <v>2735</v>
      </c>
      <c r="E2059" s="108" t="s">
        <v>5106</v>
      </c>
      <c r="F2059" s="429" t="s">
        <v>9724</v>
      </c>
      <c r="G2059" s="105" t="s">
        <v>195</v>
      </c>
      <c r="H2059" s="106">
        <v>45565</v>
      </c>
      <c r="I2059" s="106">
        <v>45565</v>
      </c>
      <c r="J2059" s="98" t="s">
        <v>25</v>
      </c>
      <c r="K2059" s="288"/>
      <c r="L2059" s="288"/>
      <c r="M2059" s="208"/>
      <c r="N2059" s="194"/>
      <c r="O2059" s="194"/>
      <c r="P2059" s="194"/>
      <c r="Q2059" s="194"/>
      <c r="R2059" s="194"/>
      <c r="S2059" s="107" t="str">
        <f t="shared" si="88"/>
        <v>Open PDFIR FINALLY.IR 1851 (S19.ARCH.30-09)(12-00)</v>
      </c>
    </row>
    <row r="2060" spans="1:19" ht="80.099999999999994" hidden="1" customHeight="1" x14ac:dyDescent="0.3">
      <c r="A2060" s="450">
        <f t="shared" si="87"/>
        <v>2055</v>
      </c>
      <c r="B2060" s="451" t="s">
        <v>9719</v>
      </c>
      <c r="D2060" s="108" t="s">
        <v>76</v>
      </c>
      <c r="E2060" s="108" t="s">
        <v>1545</v>
      </c>
      <c r="F2060" s="429" t="s">
        <v>9735</v>
      </c>
      <c r="G2060" s="105" t="s">
        <v>195</v>
      </c>
      <c r="H2060" s="106">
        <v>45565</v>
      </c>
      <c r="I2060" s="106">
        <v>45565</v>
      </c>
      <c r="J2060" s="98" t="s">
        <v>62</v>
      </c>
      <c r="K2060" s="288"/>
      <c r="L2060" s="288"/>
      <c r="M2060" s="208"/>
      <c r="N2060" s="194"/>
      <c r="O2060" s="194"/>
      <c r="P2060" s="194"/>
      <c r="Q2060" s="194"/>
      <c r="R2060" s="194"/>
      <c r="S2060" s="107" t="str">
        <f t="shared" si="88"/>
        <v>Open PDFIR FINALLY.IR 1848 (S19.CI.30-09)(12-00)</v>
      </c>
    </row>
    <row r="2061" spans="1:19" ht="80.099999999999994" hidden="1" customHeight="1" x14ac:dyDescent="0.3">
      <c r="A2061" s="450">
        <f t="shared" si="87"/>
        <v>2056</v>
      </c>
      <c r="B2061" s="451" t="s">
        <v>9720</v>
      </c>
      <c r="D2061" s="108" t="s">
        <v>76</v>
      </c>
      <c r="E2061" s="108" t="s">
        <v>1545</v>
      </c>
      <c r="F2061" s="429" t="s">
        <v>9766</v>
      </c>
      <c r="G2061" s="105" t="s">
        <v>195</v>
      </c>
      <c r="H2061" s="106">
        <v>45565</v>
      </c>
      <c r="I2061" s="106">
        <v>45565</v>
      </c>
      <c r="J2061" s="98" t="s">
        <v>62</v>
      </c>
      <c r="K2061" s="288"/>
      <c r="L2061" s="288"/>
      <c r="M2061" s="208"/>
      <c r="N2061" s="194"/>
      <c r="O2061" s="194"/>
      <c r="P2061" s="194"/>
      <c r="Q2061" s="194"/>
      <c r="R2061" s="194"/>
      <c r="S2061" s="107" t="str">
        <f t="shared" si="88"/>
        <v>Open PDFIR FINALLY.IR 1849 (S19.CI.30-09)(12-00)</v>
      </c>
    </row>
    <row r="2062" spans="1:19" ht="80.099999999999994" hidden="1" customHeight="1" x14ac:dyDescent="0.3">
      <c r="A2062" s="450">
        <f t="shared" si="87"/>
        <v>2057</v>
      </c>
      <c r="B2062" s="451" t="s">
        <v>9811</v>
      </c>
      <c r="D2062" s="108" t="s">
        <v>4383</v>
      </c>
      <c r="E2062" s="108" t="s">
        <v>1545</v>
      </c>
      <c r="F2062" s="429" t="s">
        <v>9812</v>
      </c>
      <c r="G2062" s="105" t="s">
        <v>195</v>
      </c>
      <c r="H2062" s="106">
        <v>45566</v>
      </c>
      <c r="I2062" s="106">
        <v>45566</v>
      </c>
      <c r="J2062" s="98" t="s">
        <v>62</v>
      </c>
      <c r="K2062" s="288"/>
      <c r="L2062" s="288"/>
      <c r="M2062" s="288"/>
      <c r="N2062" s="288"/>
      <c r="O2062" s="288"/>
      <c r="P2062" s="288"/>
      <c r="Q2062" s="194"/>
      <c r="R2062" s="194"/>
      <c r="S2062" s="107" t="str">
        <f t="shared" si="88"/>
        <v>Open PDFIR FINALLY.IR 1873 (S19.SU.01-10)(12-00)</v>
      </c>
    </row>
    <row r="2063" spans="1:19" ht="80.099999999999994" hidden="1" customHeight="1" x14ac:dyDescent="0.3">
      <c r="A2063" s="450">
        <f t="shared" si="87"/>
        <v>2058</v>
      </c>
      <c r="B2063" s="451" t="s">
        <v>9803</v>
      </c>
      <c r="D2063" s="108" t="s">
        <v>4383</v>
      </c>
      <c r="E2063" s="108" t="s">
        <v>1545</v>
      </c>
      <c r="F2063" s="429" t="s">
        <v>9804</v>
      </c>
      <c r="G2063" s="105" t="s">
        <v>195</v>
      </c>
      <c r="H2063" s="106">
        <v>45566</v>
      </c>
      <c r="I2063" s="106">
        <v>45575</v>
      </c>
      <c r="J2063" s="98" t="s">
        <v>62</v>
      </c>
      <c r="K2063" s="288"/>
      <c r="L2063" s="288"/>
      <c r="M2063" s="288"/>
      <c r="N2063" s="288"/>
      <c r="O2063" s="288"/>
      <c r="P2063" s="288"/>
      <c r="Q2063" s="194"/>
      <c r="R2063" s="194"/>
      <c r="S2063" s="107" t="str">
        <f t="shared" si="88"/>
        <v>Open PDFIR FINALLY.IR 1869 (S19.SU.01-10)(12-00)</v>
      </c>
    </row>
    <row r="2064" spans="1:19" ht="80.099999999999994" hidden="1" customHeight="1" x14ac:dyDescent="0.3">
      <c r="A2064" s="450">
        <f t="shared" si="87"/>
        <v>2059</v>
      </c>
      <c r="B2064" s="451" t="s">
        <v>9827</v>
      </c>
      <c r="D2064" s="108" t="s">
        <v>4383</v>
      </c>
      <c r="E2064" s="108" t="s">
        <v>1545</v>
      </c>
      <c r="F2064" s="429" t="s">
        <v>9828</v>
      </c>
      <c r="G2064" s="105" t="s">
        <v>195</v>
      </c>
      <c r="H2064" s="106">
        <v>45566</v>
      </c>
      <c r="I2064" s="106">
        <v>45566</v>
      </c>
      <c r="J2064" s="98" t="s">
        <v>62</v>
      </c>
      <c r="K2064" s="288"/>
      <c r="L2064" s="288"/>
      <c r="M2064" s="288"/>
      <c r="N2064" s="288"/>
      <c r="O2064" s="288"/>
      <c r="P2064" s="288"/>
      <c r="Q2064" s="194"/>
      <c r="R2064" s="194"/>
      <c r="S2064" s="107" t="str">
        <f t="shared" si="88"/>
        <v>Open PDFIR FINALLY.IR 1881 (S19.SU.01-10)(12-00)</v>
      </c>
    </row>
    <row r="2065" spans="1:19" ht="80.099999999999994" hidden="1" customHeight="1" x14ac:dyDescent="0.3">
      <c r="A2065" s="450">
        <f t="shared" si="87"/>
        <v>2060</v>
      </c>
      <c r="B2065" s="451" t="s">
        <v>9725</v>
      </c>
      <c r="D2065" s="108" t="s">
        <v>2735</v>
      </c>
      <c r="E2065" s="108" t="s">
        <v>5106</v>
      </c>
      <c r="F2065" s="429" t="s">
        <v>9734</v>
      </c>
      <c r="G2065" s="105" t="s">
        <v>195</v>
      </c>
      <c r="H2065" s="106">
        <v>45566</v>
      </c>
      <c r="I2065" s="106">
        <v>45565</v>
      </c>
      <c r="J2065" s="98" t="s">
        <v>25</v>
      </c>
      <c r="K2065" s="288"/>
      <c r="L2065" s="288"/>
      <c r="M2065" s="208"/>
      <c r="N2065" s="194"/>
      <c r="O2065" s="194"/>
      <c r="P2065" s="194"/>
      <c r="Q2065" s="194"/>
      <c r="R2065" s="194"/>
      <c r="S2065" s="107" t="str">
        <f t="shared" si="88"/>
        <v>Open PDFIR FINALLY.IR 1852 (S19.ARCH.30-09)(12-00)</v>
      </c>
    </row>
    <row r="2066" spans="1:19" ht="80.099999999999994" hidden="1" customHeight="1" x14ac:dyDescent="0.3">
      <c r="A2066" s="450">
        <f t="shared" si="87"/>
        <v>2061</v>
      </c>
      <c r="B2066" s="451" t="s">
        <v>9752</v>
      </c>
      <c r="D2066" s="108" t="s">
        <v>76</v>
      </c>
      <c r="E2066" s="108" t="s">
        <v>1545</v>
      </c>
      <c r="F2066" s="429" t="s">
        <v>9767</v>
      </c>
      <c r="G2066" s="105" t="s">
        <v>195</v>
      </c>
      <c r="H2066" s="106">
        <v>45566</v>
      </c>
      <c r="I2066" s="106">
        <v>45566</v>
      </c>
      <c r="J2066" s="98" t="s">
        <v>62</v>
      </c>
      <c r="K2066" s="288"/>
      <c r="L2066" s="288"/>
      <c r="M2066" s="208"/>
      <c r="N2066" s="194"/>
      <c r="O2066" s="194"/>
      <c r="P2066" s="194"/>
      <c r="Q2066" s="194"/>
      <c r="R2066" s="194"/>
      <c r="S2066" s="107" t="str">
        <f t="shared" si="88"/>
        <v>Open PDFIR FINALLY.IR 1853 (S19.CI.01-10)(12-00)</v>
      </c>
    </row>
    <row r="2067" spans="1:19" ht="80.099999999999994" hidden="1" customHeight="1" x14ac:dyDescent="0.3">
      <c r="A2067" s="450">
        <f t="shared" si="87"/>
        <v>2062</v>
      </c>
      <c r="B2067" s="451" t="s">
        <v>9791</v>
      </c>
      <c r="D2067" s="108" t="s">
        <v>76</v>
      </c>
      <c r="E2067" s="108" t="s">
        <v>5106</v>
      </c>
      <c r="F2067" s="429" t="s">
        <v>9790</v>
      </c>
      <c r="G2067" s="105" t="s">
        <v>195</v>
      </c>
      <c r="H2067" s="106">
        <v>45566</v>
      </c>
      <c r="I2067" s="106">
        <v>45566</v>
      </c>
      <c r="J2067" s="98" t="s">
        <v>62</v>
      </c>
      <c r="K2067" s="288"/>
      <c r="L2067" s="288"/>
      <c r="M2067" s="288"/>
      <c r="N2067" s="288"/>
      <c r="O2067" s="288"/>
      <c r="P2067" s="288"/>
      <c r="Q2067" s="194"/>
      <c r="R2067" s="194"/>
      <c r="S2067" s="107" t="str">
        <f t="shared" si="88"/>
        <v>Open PDFIR FINALLY.IR 1865 (S19.CI.01-10)(12-00)</v>
      </c>
    </row>
    <row r="2068" spans="1:19" ht="80.099999999999994" hidden="1" customHeight="1" x14ac:dyDescent="0.3">
      <c r="A2068" s="450">
        <f t="shared" si="87"/>
        <v>2063</v>
      </c>
      <c r="B2068" s="451" t="s">
        <v>10340</v>
      </c>
      <c r="D2068" s="108" t="s">
        <v>2735</v>
      </c>
      <c r="E2068" s="108" t="s">
        <v>5106</v>
      </c>
      <c r="F2068" s="429" t="s">
        <v>10355</v>
      </c>
      <c r="G2068" s="98" t="s">
        <v>195</v>
      </c>
      <c r="H2068" s="106">
        <v>45566</v>
      </c>
      <c r="I2068" s="98">
        <v>45566</v>
      </c>
      <c r="J2068" s="98" t="s">
        <v>25</v>
      </c>
      <c r="K2068" s="106" t="s">
        <v>195</v>
      </c>
      <c r="L2068" s="106">
        <v>45591</v>
      </c>
      <c r="M2068" s="106">
        <v>45591</v>
      </c>
      <c r="N2068" s="106" t="s">
        <v>62</v>
      </c>
      <c r="O2068" s="194"/>
      <c r="P2068" s="194"/>
      <c r="Q2068" s="194"/>
      <c r="R2068" s="194"/>
      <c r="S2068" s="107" t="str">
        <f t="shared" si="88"/>
        <v>Open PDFIR FINALLY.IR 1982 (S19.ARCH.01-10)(12-00)</v>
      </c>
    </row>
    <row r="2069" spans="1:19" ht="80.099999999999994" hidden="1" customHeight="1" x14ac:dyDescent="0.3">
      <c r="A2069" s="450">
        <f t="shared" si="87"/>
        <v>2064</v>
      </c>
      <c r="B2069" s="451" t="s">
        <v>10341</v>
      </c>
      <c r="D2069" s="108" t="s">
        <v>2735</v>
      </c>
      <c r="E2069" s="108" t="s">
        <v>5106</v>
      </c>
      <c r="F2069" s="429" t="s">
        <v>10354</v>
      </c>
      <c r="G2069" s="98" t="s">
        <v>195</v>
      </c>
      <c r="H2069" s="106">
        <v>45567</v>
      </c>
      <c r="I2069" s="98">
        <v>45591</v>
      </c>
      <c r="J2069" s="98" t="s">
        <v>62</v>
      </c>
      <c r="K2069" s="288"/>
      <c r="L2069" s="288"/>
      <c r="M2069" s="208"/>
      <c r="N2069" s="194"/>
      <c r="O2069" s="194"/>
      <c r="P2069" s="194"/>
      <c r="Q2069" s="194"/>
      <c r="R2069" s="194"/>
      <c r="S2069" s="107" t="str">
        <f t="shared" si="88"/>
        <v>Open PDFIR FINALLY.IR 1983 (S19.ARCH.02-10)(12-00)</v>
      </c>
    </row>
    <row r="2070" spans="1:19" ht="80.099999999999994" hidden="1" customHeight="1" x14ac:dyDescent="0.3">
      <c r="A2070" s="450">
        <f t="shared" si="87"/>
        <v>2065</v>
      </c>
      <c r="B2070" s="451" t="s">
        <v>9851</v>
      </c>
      <c r="D2070" s="108" t="s">
        <v>2735</v>
      </c>
      <c r="E2070" s="108" t="s">
        <v>5106</v>
      </c>
      <c r="F2070" s="429" t="s">
        <v>9862</v>
      </c>
      <c r="G2070" s="105" t="s">
        <v>195</v>
      </c>
      <c r="H2070" s="106">
        <v>45567</v>
      </c>
      <c r="I2070" s="106"/>
      <c r="J2070" s="98" t="s">
        <v>83</v>
      </c>
      <c r="K2070" s="288"/>
      <c r="L2070" s="288"/>
      <c r="M2070" s="208"/>
      <c r="N2070" s="194"/>
      <c r="O2070" s="194"/>
      <c r="P2070" s="194"/>
      <c r="Q2070" s="194"/>
      <c r="R2070" s="194"/>
      <c r="S2070" s="107" t="str">
        <f t="shared" si="88"/>
        <v>Open PDFIR FINALLY.IR 1891 (S19.ARCH.02-10)(12-00)</v>
      </c>
    </row>
    <row r="2071" spans="1:19" ht="80.099999999999994" customHeight="1" x14ac:dyDescent="0.3">
      <c r="A2071" s="450">
        <f t="shared" ref="A2071:A2134" si="89">ROW()-ROW($A$5)</f>
        <v>2066</v>
      </c>
      <c r="B2071" s="451" t="s">
        <v>9754</v>
      </c>
      <c r="D2071" s="108" t="s">
        <v>1140</v>
      </c>
      <c r="E2071" s="108" t="s">
        <v>5106</v>
      </c>
      <c r="F2071" s="429" t="s">
        <v>9755</v>
      </c>
      <c r="G2071" s="105" t="s">
        <v>195</v>
      </c>
      <c r="H2071" s="106">
        <v>45567</v>
      </c>
      <c r="I2071" s="106">
        <v>45567</v>
      </c>
      <c r="J2071" s="98" t="s">
        <v>1671</v>
      </c>
      <c r="K2071" s="288"/>
      <c r="L2071" s="288"/>
      <c r="M2071" s="208"/>
      <c r="N2071" s="194"/>
      <c r="O2071" s="194"/>
      <c r="P2071" s="194"/>
      <c r="Q2071" s="194"/>
      <c r="R2071" s="194"/>
      <c r="S2071" s="107" t="str">
        <f t="shared" si="88"/>
        <v>Open PDFIR FINALLY.IR 187 (S19.ELE.02-10)(10-00)</v>
      </c>
    </row>
    <row r="2072" spans="1:19" ht="80.099999999999994" hidden="1" customHeight="1" x14ac:dyDescent="0.3">
      <c r="A2072" s="450">
        <f t="shared" si="89"/>
        <v>2067</v>
      </c>
      <c r="B2072" s="451" t="s">
        <v>9756</v>
      </c>
      <c r="D2072" s="108" t="s">
        <v>2735</v>
      </c>
      <c r="E2072" s="108" t="s">
        <v>5106</v>
      </c>
      <c r="F2072" s="429" t="s">
        <v>9757</v>
      </c>
      <c r="G2072" s="105" t="s">
        <v>195</v>
      </c>
      <c r="H2072" s="106">
        <v>45567</v>
      </c>
      <c r="I2072" s="106"/>
      <c r="J2072" s="98" t="s">
        <v>5788</v>
      </c>
      <c r="K2072" s="288"/>
      <c r="L2072" s="288"/>
      <c r="M2072" s="208"/>
      <c r="N2072" s="194"/>
      <c r="O2072" s="194"/>
      <c r="P2072" s="194"/>
      <c r="Q2072" s="194"/>
      <c r="R2072" s="194"/>
      <c r="S2072" s="107" t="str">
        <f t="shared" si="88"/>
        <v>Open PDFIR FINALLY.IR 1854 (S19.ARCH.02-10)(12-00)</v>
      </c>
    </row>
    <row r="2073" spans="1:19" ht="80.099999999999994" hidden="1" customHeight="1" x14ac:dyDescent="0.3">
      <c r="A2073" s="450">
        <f t="shared" si="89"/>
        <v>2068</v>
      </c>
      <c r="B2073" s="451" t="s">
        <v>9758</v>
      </c>
      <c r="D2073" s="108" t="s">
        <v>2735</v>
      </c>
      <c r="E2073" s="108" t="s">
        <v>5106</v>
      </c>
      <c r="F2073" s="429" t="s">
        <v>9759</v>
      </c>
      <c r="G2073" s="105" t="s">
        <v>195</v>
      </c>
      <c r="H2073" s="106">
        <v>45567</v>
      </c>
      <c r="I2073" s="106">
        <v>45567</v>
      </c>
      <c r="J2073" s="98" t="s">
        <v>1671</v>
      </c>
      <c r="K2073" s="288"/>
      <c r="L2073" s="288"/>
      <c r="M2073" s="208"/>
      <c r="N2073" s="194"/>
      <c r="O2073" s="194"/>
      <c r="P2073" s="194"/>
      <c r="Q2073" s="194"/>
      <c r="R2073" s="194"/>
      <c r="S2073" s="107" t="str">
        <f t="shared" si="88"/>
        <v>Open PDFIR FINALLY.IR 1855 (S19.ARCH.02-10)(12-00)</v>
      </c>
    </row>
    <row r="2074" spans="1:19" ht="80.099999999999994" hidden="1" customHeight="1" x14ac:dyDescent="0.85">
      <c r="A2074" s="450">
        <f t="shared" si="89"/>
        <v>2069</v>
      </c>
      <c r="B2074" s="451" t="s">
        <v>10650</v>
      </c>
      <c r="D2074" s="108" t="s">
        <v>2735</v>
      </c>
      <c r="E2074" s="108" t="s">
        <v>5106</v>
      </c>
      <c r="F2074" s="401" t="s">
        <v>10652</v>
      </c>
      <c r="G2074" s="98" t="s">
        <v>195</v>
      </c>
      <c r="H2074" s="106">
        <v>45567</v>
      </c>
      <c r="I2074" s="106"/>
      <c r="J2074" s="98" t="s">
        <v>83</v>
      </c>
      <c r="K2074" s="288"/>
      <c r="L2074" s="288"/>
      <c r="M2074" s="208"/>
      <c r="N2074" s="194"/>
      <c r="O2074" s="194"/>
      <c r="P2074" s="194"/>
      <c r="Q2074" s="194"/>
      <c r="R2074" s="194"/>
      <c r="S2074" s="107" t="str">
        <f t="shared" si="88"/>
        <v>Open PDFIR FINALLY.IR 2047 (S19.ARCH.02-10)(12-00)</v>
      </c>
    </row>
    <row r="2075" spans="1:19" ht="80.099999999999994" hidden="1" customHeight="1" x14ac:dyDescent="0.3">
      <c r="A2075" s="450">
        <f t="shared" si="89"/>
        <v>2070</v>
      </c>
      <c r="B2075" s="451" t="s">
        <v>10342</v>
      </c>
      <c r="D2075" s="108" t="s">
        <v>2735</v>
      </c>
      <c r="E2075" s="108" t="s">
        <v>5106</v>
      </c>
      <c r="F2075" s="429" t="s">
        <v>10353</v>
      </c>
      <c r="G2075" s="98" t="s">
        <v>195</v>
      </c>
      <c r="H2075" s="106">
        <v>45568</v>
      </c>
      <c r="I2075" s="98">
        <v>45591</v>
      </c>
      <c r="J2075" s="98" t="s">
        <v>62</v>
      </c>
      <c r="K2075" s="288"/>
      <c r="L2075" s="288"/>
      <c r="M2075" s="208"/>
      <c r="N2075" s="194"/>
      <c r="O2075" s="194"/>
      <c r="P2075" s="194"/>
      <c r="Q2075" s="194"/>
      <c r="R2075" s="194"/>
      <c r="S2075" s="107" t="str">
        <f t="shared" si="88"/>
        <v>Open PDFIR FINALLY.IR 1984 (S19.ARCH.03-10)(12-00)</v>
      </c>
    </row>
    <row r="2076" spans="1:19" ht="80.099999999999994" hidden="1" customHeight="1" x14ac:dyDescent="0.3">
      <c r="A2076" s="450">
        <f t="shared" si="89"/>
        <v>2071</v>
      </c>
      <c r="B2076" s="451" t="s">
        <v>9769</v>
      </c>
      <c r="D2076" s="108" t="s">
        <v>76</v>
      </c>
      <c r="E2076" s="108" t="s">
        <v>1545</v>
      </c>
      <c r="F2076" s="429" t="s">
        <v>9770</v>
      </c>
      <c r="G2076" s="105" t="s">
        <v>195</v>
      </c>
      <c r="H2076" s="106">
        <v>45568</v>
      </c>
      <c r="I2076" s="106">
        <v>45568</v>
      </c>
      <c r="J2076" s="98" t="s">
        <v>62</v>
      </c>
      <c r="K2076" s="288"/>
      <c r="L2076" s="288"/>
      <c r="M2076" s="208"/>
      <c r="N2076" s="194"/>
      <c r="O2076" s="194"/>
      <c r="P2076" s="194"/>
      <c r="Q2076" s="194"/>
      <c r="R2076" s="194"/>
      <c r="S2076" s="107" t="str">
        <f t="shared" si="88"/>
        <v>Open PDFIR FINALLY.IR 1857 (S19.CI.03-10)(12-00)</v>
      </c>
    </row>
    <row r="2077" spans="1:19" ht="80.099999999999994" hidden="1" customHeight="1" x14ac:dyDescent="0.3">
      <c r="A2077" s="450">
        <f t="shared" si="89"/>
        <v>2072</v>
      </c>
      <c r="B2077" s="451" t="s">
        <v>9768</v>
      </c>
      <c r="D2077" s="108" t="s">
        <v>76</v>
      </c>
      <c r="E2077" s="108" t="s">
        <v>1545</v>
      </c>
      <c r="F2077" s="429" t="s">
        <v>9786</v>
      </c>
      <c r="G2077" s="105" t="s">
        <v>195</v>
      </c>
      <c r="H2077" s="106">
        <v>45568</v>
      </c>
      <c r="I2077" s="106">
        <v>45568</v>
      </c>
      <c r="J2077" s="98" t="s">
        <v>62</v>
      </c>
      <c r="K2077" s="288"/>
      <c r="L2077" s="288"/>
      <c r="M2077" s="208"/>
      <c r="N2077" s="194"/>
      <c r="O2077" s="194"/>
      <c r="P2077" s="194"/>
      <c r="Q2077" s="194"/>
      <c r="R2077" s="194"/>
      <c r="S2077" s="107" t="str">
        <f t="shared" si="88"/>
        <v>Open PDFIR FINALLY.IR 1856 (S19.CI.03-10)(12-00)</v>
      </c>
    </row>
    <row r="2078" spans="1:19" ht="80.099999999999994" hidden="1" customHeight="1" x14ac:dyDescent="0.3">
      <c r="A2078" s="450">
        <f t="shared" si="89"/>
        <v>2073</v>
      </c>
      <c r="B2078" s="451" t="s">
        <v>9771</v>
      </c>
      <c r="D2078" s="108" t="s">
        <v>76</v>
      </c>
      <c r="E2078" s="108" t="s">
        <v>5106</v>
      </c>
      <c r="F2078" s="429" t="s">
        <v>9772</v>
      </c>
      <c r="G2078" s="105" t="s">
        <v>195</v>
      </c>
      <c r="H2078" s="106">
        <v>45568</v>
      </c>
      <c r="I2078" s="106">
        <v>45568</v>
      </c>
      <c r="J2078" s="98" t="s">
        <v>62</v>
      </c>
      <c r="K2078" s="288"/>
      <c r="L2078" s="288"/>
      <c r="M2078" s="208"/>
      <c r="N2078" s="194"/>
      <c r="O2078" s="194"/>
      <c r="P2078" s="194"/>
      <c r="Q2078" s="194"/>
      <c r="R2078" s="194"/>
      <c r="S2078" s="107" t="str">
        <f t="shared" si="88"/>
        <v>Open PDFIR FINALLY.IR 1858 (S19.CI.03-10)(12-00)</v>
      </c>
    </row>
    <row r="2079" spans="1:19" ht="80.099999999999994" hidden="1" customHeight="1" x14ac:dyDescent="0.3">
      <c r="A2079" s="450">
        <f t="shared" si="89"/>
        <v>2074</v>
      </c>
      <c r="B2079" s="451" t="s">
        <v>10343</v>
      </c>
      <c r="D2079" s="108" t="s">
        <v>2735</v>
      </c>
      <c r="E2079" s="108" t="s">
        <v>5106</v>
      </c>
      <c r="F2079" s="429" t="s">
        <v>10352</v>
      </c>
      <c r="G2079" s="98" t="s">
        <v>195</v>
      </c>
      <c r="H2079" s="106">
        <v>45570</v>
      </c>
      <c r="I2079" s="98">
        <v>45591</v>
      </c>
      <c r="J2079" s="98" t="s">
        <v>62</v>
      </c>
      <c r="K2079" s="288"/>
      <c r="L2079" s="288"/>
      <c r="M2079" s="208"/>
      <c r="N2079" s="194"/>
      <c r="O2079" s="194"/>
      <c r="P2079" s="194"/>
      <c r="Q2079" s="194"/>
      <c r="R2079" s="194"/>
      <c r="S2079" s="107" t="str">
        <f t="shared" si="88"/>
        <v>Open PDFIR FINALLY.IR 1985 (S19.ARCH.05-10)(12-00)</v>
      </c>
    </row>
    <row r="2080" spans="1:19" ht="80.099999999999994" hidden="1" customHeight="1" x14ac:dyDescent="0.3">
      <c r="A2080" s="450">
        <f t="shared" si="89"/>
        <v>2075</v>
      </c>
      <c r="B2080" s="451" t="s">
        <v>9781</v>
      </c>
      <c r="D2080" s="108" t="s">
        <v>2735</v>
      </c>
      <c r="E2080" s="108" t="s">
        <v>5106</v>
      </c>
      <c r="F2080" s="429" t="s">
        <v>9780</v>
      </c>
      <c r="G2080" s="105" t="s">
        <v>195</v>
      </c>
      <c r="H2080" s="106">
        <v>45570</v>
      </c>
      <c r="I2080" s="106">
        <v>45570</v>
      </c>
      <c r="J2080" s="98" t="s">
        <v>1671</v>
      </c>
      <c r="K2080" s="288"/>
      <c r="L2080" s="288"/>
      <c r="M2080" s="208"/>
      <c r="N2080" s="194"/>
      <c r="O2080" s="194"/>
      <c r="P2080" s="194"/>
      <c r="Q2080" s="194"/>
      <c r="R2080" s="194"/>
      <c r="S2080" s="107" t="str">
        <f t="shared" si="88"/>
        <v>Open PDFIR FINALLY.IR 1862 (S19.ARCH.05-10)(12-00)</v>
      </c>
    </row>
    <row r="2081" spans="1:19" ht="80.099999999999994" hidden="1" customHeight="1" x14ac:dyDescent="0.3">
      <c r="A2081" s="450">
        <f t="shared" si="89"/>
        <v>2076</v>
      </c>
      <c r="B2081" s="451" t="s">
        <v>9782</v>
      </c>
      <c r="D2081" s="108" t="s">
        <v>2735</v>
      </c>
      <c r="E2081" s="108" t="s">
        <v>5106</v>
      </c>
      <c r="F2081" s="429" t="s">
        <v>9783</v>
      </c>
      <c r="G2081" s="105" t="s">
        <v>195</v>
      </c>
      <c r="H2081" s="106">
        <v>45570</v>
      </c>
      <c r="I2081" s="106">
        <v>45570</v>
      </c>
      <c r="J2081" s="98" t="s">
        <v>25</v>
      </c>
      <c r="K2081" s="288"/>
      <c r="L2081" s="288"/>
      <c r="M2081" s="208"/>
      <c r="N2081" s="194"/>
      <c r="O2081" s="194"/>
      <c r="P2081" s="194"/>
      <c r="Q2081" s="194"/>
      <c r="R2081" s="194"/>
      <c r="S2081" s="107" t="str">
        <f t="shared" si="88"/>
        <v>Open PDFIR FINALLY.IR 1863 (S19.ARCH.05-10)(12-00)</v>
      </c>
    </row>
    <row r="2082" spans="1:19" ht="80.099999999999994" hidden="1" customHeight="1" x14ac:dyDescent="0.3">
      <c r="A2082" s="450">
        <f t="shared" si="89"/>
        <v>2077</v>
      </c>
      <c r="B2082" s="451" t="s">
        <v>9778</v>
      </c>
      <c r="D2082" s="108" t="s">
        <v>2735</v>
      </c>
      <c r="E2082" s="108" t="s">
        <v>5106</v>
      </c>
      <c r="F2082" s="429" t="s">
        <v>9779</v>
      </c>
      <c r="G2082" s="105" t="s">
        <v>195</v>
      </c>
      <c r="H2082" s="106">
        <v>45570</v>
      </c>
      <c r="I2082" s="106">
        <v>45570</v>
      </c>
      <c r="J2082" s="98" t="s">
        <v>1671</v>
      </c>
      <c r="K2082" s="288"/>
      <c r="L2082" s="288"/>
      <c r="M2082" s="208"/>
      <c r="N2082" s="194"/>
      <c r="O2082" s="194"/>
      <c r="P2082" s="194"/>
      <c r="Q2082" s="194"/>
      <c r="R2082" s="194"/>
      <c r="S2082" s="107" t="str">
        <f t="shared" si="88"/>
        <v>Open PDFIR FINALLY.IR 1861 (S19.ARCH.05-10)(12-00)</v>
      </c>
    </row>
    <row r="2083" spans="1:19" ht="80.099999999999994" hidden="1" customHeight="1" x14ac:dyDescent="0.3">
      <c r="A2083" s="450">
        <f t="shared" si="89"/>
        <v>2078</v>
      </c>
      <c r="B2083" s="451" t="s">
        <v>9852</v>
      </c>
      <c r="D2083" s="108" t="s">
        <v>2735</v>
      </c>
      <c r="E2083" s="108" t="s">
        <v>5106</v>
      </c>
      <c r="F2083" s="429" t="s">
        <v>9861</v>
      </c>
      <c r="G2083" s="105" t="s">
        <v>195</v>
      </c>
      <c r="H2083" s="106">
        <v>45570</v>
      </c>
      <c r="I2083" s="106"/>
      <c r="J2083" s="98" t="s">
        <v>83</v>
      </c>
      <c r="K2083" s="288"/>
      <c r="L2083" s="288"/>
      <c r="M2083" s="208"/>
      <c r="N2083" s="194"/>
      <c r="O2083" s="194"/>
      <c r="P2083" s="194"/>
      <c r="Q2083" s="194"/>
      <c r="R2083" s="194"/>
      <c r="S2083" s="107" t="str">
        <f t="shared" si="88"/>
        <v>Open PDFIR FINALLY.IR 1892 (S19.ARCH.05-10)(12-00)</v>
      </c>
    </row>
    <row r="2084" spans="1:19" ht="80.099999999999994" hidden="1" customHeight="1" x14ac:dyDescent="0.3">
      <c r="A2084" s="450">
        <f t="shared" si="89"/>
        <v>2079</v>
      </c>
      <c r="B2084" s="451" t="s">
        <v>9774</v>
      </c>
      <c r="D2084" s="108" t="s">
        <v>4383</v>
      </c>
      <c r="E2084" s="108" t="s">
        <v>5106</v>
      </c>
      <c r="F2084" s="429" t="s">
        <v>9775</v>
      </c>
      <c r="G2084" s="105" t="s">
        <v>195</v>
      </c>
      <c r="H2084" s="106">
        <v>45570</v>
      </c>
      <c r="I2084" s="106">
        <v>45570</v>
      </c>
      <c r="J2084" s="98" t="s">
        <v>1671</v>
      </c>
      <c r="K2084" s="105" t="s">
        <v>195</v>
      </c>
      <c r="L2084" s="106">
        <v>45585</v>
      </c>
      <c r="M2084" s="106">
        <v>45585</v>
      </c>
      <c r="N2084" s="98" t="s">
        <v>1671</v>
      </c>
      <c r="O2084" s="194"/>
      <c r="P2084" s="194"/>
      <c r="Q2084" s="194"/>
      <c r="R2084" s="194"/>
      <c r="S2084" s="107" t="str">
        <f t="shared" si="88"/>
        <v>Open PDFIR FINALLY.IR 1859 (S19.SU.03-10)(12-00)</v>
      </c>
    </row>
    <row r="2085" spans="1:19" ht="80.099999999999994" hidden="1" customHeight="1" x14ac:dyDescent="0.3">
      <c r="A2085" s="450">
        <f t="shared" si="89"/>
        <v>2080</v>
      </c>
      <c r="B2085" s="451" t="s">
        <v>10377</v>
      </c>
      <c r="D2085" s="108" t="s">
        <v>4383</v>
      </c>
      <c r="E2085" s="108" t="s">
        <v>1545</v>
      </c>
      <c r="F2085" s="429" t="s">
        <v>10378</v>
      </c>
      <c r="G2085" s="98" t="s">
        <v>195</v>
      </c>
      <c r="H2085" s="106">
        <v>45570</v>
      </c>
      <c r="I2085" s="98">
        <f>H2085</f>
        <v>45570</v>
      </c>
      <c r="J2085" s="98" t="s">
        <v>62</v>
      </c>
      <c r="K2085" s="288"/>
      <c r="L2085" s="288"/>
      <c r="M2085" s="208"/>
      <c r="N2085" s="194"/>
      <c r="O2085" s="194"/>
      <c r="P2085" s="194"/>
      <c r="Q2085" s="194"/>
      <c r="R2085" s="194"/>
      <c r="S2085" s="107" t="str">
        <f t="shared" si="88"/>
        <v>Open PDFIR FINALLY.IR 1996 (S19.SU.05-10)(12-00)</v>
      </c>
    </row>
    <row r="2086" spans="1:19" ht="80.099999999999994" hidden="1" customHeight="1" x14ac:dyDescent="0.3">
      <c r="A2086" s="450">
        <f t="shared" si="89"/>
        <v>2081</v>
      </c>
      <c r="B2086" s="451" t="s">
        <v>9784</v>
      </c>
      <c r="D2086" s="108" t="s">
        <v>76</v>
      </c>
      <c r="E2086" s="108" t="s">
        <v>5106</v>
      </c>
      <c r="F2086" s="429" t="s">
        <v>9789</v>
      </c>
      <c r="G2086" s="105" t="s">
        <v>195</v>
      </c>
      <c r="H2086" s="106">
        <v>45570</v>
      </c>
      <c r="I2086" s="106">
        <v>45570</v>
      </c>
      <c r="J2086" s="98" t="s">
        <v>62</v>
      </c>
      <c r="K2086" s="288"/>
      <c r="L2086" s="288"/>
      <c r="M2086" s="288"/>
      <c r="N2086" s="288"/>
      <c r="O2086" s="288"/>
      <c r="P2086" s="288"/>
      <c r="Q2086" s="194"/>
      <c r="R2086" s="194"/>
      <c r="S2086" s="107" t="str">
        <f t="shared" si="88"/>
        <v>Open PDFIR FINALLY.IR 1864 (S19.CI.05-10)(12-00)</v>
      </c>
    </row>
    <row r="2087" spans="1:19" ht="80.099999999999994" hidden="1" customHeight="1" x14ac:dyDescent="0.3">
      <c r="A2087" s="450">
        <f t="shared" si="89"/>
        <v>2082</v>
      </c>
      <c r="B2087" s="451" t="s">
        <v>9777</v>
      </c>
      <c r="D2087" s="108" t="s">
        <v>2735</v>
      </c>
      <c r="E2087" s="108" t="s">
        <v>5106</v>
      </c>
      <c r="F2087" s="429" t="s">
        <v>9776</v>
      </c>
      <c r="G2087" s="105" t="s">
        <v>195</v>
      </c>
      <c r="H2087" s="106">
        <v>45570</v>
      </c>
      <c r="I2087" s="106">
        <v>45570</v>
      </c>
      <c r="J2087" s="98" t="s">
        <v>25</v>
      </c>
      <c r="K2087" s="288"/>
      <c r="L2087" s="288"/>
      <c r="M2087" s="208"/>
      <c r="N2087" s="194"/>
      <c r="O2087" s="194"/>
      <c r="P2087" s="194"/>
      <c r="Q2087" s="194"/>
      <c r="R2087" s="194"/>
      <c r="S2087" s="107" t="str">
        <f t="shared" si="88"/>
        <v>Open PDFIR FINALLY.IR 1860 (S19.ARCH.05-10)(12-00)</v>
      </c>
    </row>
    <row r="2088" spans="1:19" ht="80.099999999999994" hidden="1" customHeight="1" x14ac:dyDescent="0.3">
      <c r="A2088" s="450">
        <f t="shared" si="89"/>
        <v>2083</v>
      </c>
      <c r="B2088" s="451" t="s">
        <v>10323</v>
      </c>
      <c r="D2088" s="108" t="s">
        <v>76</v>
      </c>
      <c r="E2088" s="108" t="s">
        <v>1545</v>
      </c>
      <c r="F2088" s="429" t="s">
        <v>10324</v>
      </c>
      <c r="G2088" s="98" t="s">
        <v>195</v>
      </c>
      <c r="H2088" s="106">
        <v>45571</v>
      </c>
      <c r="I2088" s="98">
        <v>45449</v>
      </c>
      <c r="J2088" s="98" t="s">
        <v>62</v>
      </c>
      <c r="K2088" s="288"/>
      <c r="L2088" s="288"/>
      <c r="M2088" s="208"/>
      <c r="N2088" s="194"/>
      <c r="O2088" s="194"/>
      <c r="P2088" s="194"/>
      <c r="Q2088" s="194"/>
      <c r="R2088" s="194"/>
      <c r="S2088" s="107" t="str">
        <f t="shared" si="88"/>
        <v>Open PDFIR FINALLY.IR 1976 (S19.CI.06-06)(12-00)</v>
      </c>
    </row>
    <row r="2089" spans="1:19" ht="80.099999999999994" customHeight="1" x14ac:dyDescent="0.3">
      <c r="A2089" s="450">
        <f t="shared" si="89"/>
        <v>2084</v>
      </c>
      <c r="B2089" s="451" t="s">
        <v>9787</v>
      </c>
      <c r="D2089" s="108" t="s">
        <v>1140</v>
      </c>
      <c r="E2089" s="108" t="s">
        <v>5106</v>
      </c>
      <c r="F2089" s="429" t="s">
        <v>9788</v>
      </c>
      <c r="G2089" s="105" t="s">
        <v>195</v>
      </c>
      <c r="H2089" s="106">
        <v>45571</v>
      </c>
      <c r="I2089" s="106">
        <v>45571</v>
      </c>
      <c r="J2089" s="98" t="s">
        <v>1671</v>
      </c>
      <c r="K2089" s="288"/>
      <c r="L2089" s="288"/>
      <c r="M2089" s="288"/>
      <c r="N2089" s="288"/>
      <c r="O2089" s="288"/>
      <c r="P2089" s="288"/>
      <c r="Q2089" s="194"/>
      <c r="R2089" s="194"/>
      <c r="S2089" s="107" t="str">
        <f t="shared" si="88"/>
        <v>Open PDFIR FINALLY.IR 188 (S19.ELE.06-10)(10-00)</v>
      </c>
    </row>
    <row r="2090" spans="1:19" ht="80.099999999999994" hidden="1" customHeight="1" x14ac:dyDescent="0.3">
      <c r="A2090" s="450">
        <f t="shared" si="89"/>
        <v>2085</v>
      </c>
      <c r="B2090" s="451" t="s">
        <v>10344</v>
      </c>
      <c r="D2090" s="108" t="s">
        <v>2735</v>
      </c>
      <c r="E2090" s="108" t="s">
        <v>5106</v>
      </c>
      <c r="F2090" s="429" t="s">
        <v>10351</v>
      </c>
      <c r="G2090" s="98" t="s">
        <v>195</v>
      </c>
      <c r="H2090" s="106">
        <v>45571</v>
      </c>
      <c r="I2090" s="98">
        <v>45571</v>
      </c>
      <c r="J2090" s="98" t="s">
        <v>25</v>
      </c>
      <c r="K2090" s="106" t="s">
        <v>195</v>
      </c>
      <c r="L2090" s="106">
        <v>45599</v>
      </c>
      <c r="M2090" s="106">
        <v>45599</v>
      </c>
      <c r="N2090" s="106" t="s">
        <v>62</v>
      </c>
      <c r="O2090" s="194"/>
      <c r="P2090" s="194"/>
      <c r="Q2090" s="194"/>
      <c r="R2090" s="194"/>
      <c r="S2090" s="107" t="str">
        <f t="shared" si="88"/>
        <v>Open PDFIR FINALLY.IR 1986 (S19.ARCH.06-10)(12-00)</v>
      </c>
    </row>
    <row r="2091" spans="1:19" ht="80.099999999999994" hidden="1" customHeight="1" x14ac:dyDescent="0.3">
      <c r="A2091" s="450">
        <f t="shared" si="89"/>
        <v>2086</v>
      </c>
      <c r="B2091" s="451" t="s">
        <v>10345</v>
      </c>
      <c r="D2091" s="108" t="s">
        <v>2735</v>
      </c>
      <c r="E2091" s="108" t="s">
        <v>5106</v>
      </c>
      <c r="F2091" s="429" t="s">
        <v>10350</v>
      </c>
      <c r="G2091" s="98" t="s">
        <v>195</v>
      </c>
      <c r="H2091" s="106">
        <v>45572</v>
      </c>
      <c r="I2091" s="106">
        <v>45572</v>
      </c>
      <c r="J2091" s="98" t="s">
        <v>62</v>
      </c>
      <c r="K2091" s="288"/>
      <c r="L2091" s="288"/>
      <c r="M2091" s="208"/>
      <c r="N2091" s="194"/>
      <c r="O2091" s="194"/>
      <c r="P2091" s="194"/>
      <c r="Q2091" s="194"/>
      <c r="R2091" s="194"/>
      <c r="S2091" s="107" t="str">
        <f t="shared" si="88"/>
        <v>Open PDFIR FINALLY.IR 1987 (S19.ARCH.07-10)(12-00)</v>
      </c>
    </row>
    <row r="2092" spans="1:19" ht="80.099999999999994" hidden="1" customHeight="1" x14ac:dyDescent="0.3">
      <c r="A2092" s="450">
        <f t="shared" si="89"/>
        <v>2087</v>
      </c>
      <c r="B2092" s="451" t="s">
        <v>9831</v>
      </c>
      <c r="D2092" s="108" t="s">
        <v>2735</v>
      </c>
      <c r="E2092" s="108" t="s">
        <v>5106</v>
      </c>
      <c r="F2092" s="429" t="s">
        <v>9830</v>
      </c>
      <c r="G2092" s="105" t="s">
        <v>195</v>
      </c>
      <c r="H2092" s="106">
        <v>45572</v>
      </c>
      <c r="I2092" s="288"/>
      <c r="J2092" s="98" t="s">
        <v>5788</v>
      </c>
      <c r="K2092" s="288"/>
      <c r="L2092" s="288"/>
      <c r="M2092" s="208"/>
      <c r="N2092" s="194"/>
      <c r="O2092" s="194"/>
      <c r="P2092" s="194"/>
      <c r="Q2092" s="194"/>
      <c r="R2092" s="194"/>
      <c r="S2092" s="107" t="str">
        <f t="shared" si="88"/>
        <v>Open PDFIR FINALLY.IR 1882 (S19.ARCH.07-10)(12-00)</v>
      </c>
    </row>
    <row r="2093" spans="1:19" ht="80.099999999999994" hidden="1" customHeight="1" x14ac:dyDescent="0.3">
      <c r="A2093" s="450">
        <f t="shared" si="89"/>
        <v>2088</v>
      </c>
      <c r="B2093" s="451" t="s">
        <v>9833</v>
      </c>
      <c r="D2093" s="108" t="s">
        <v>2735</v>
      </c>
      <c r="E2093" s="108" t="s">
        <v>5106</v>
      </c>
      <c r="F2093" s="429" t="s">
        <v>9832</v>
      </c>
      <c r="G2093" s="105" t="s">
        <v>195</v>
      </c>
      <c r="H2093" s="106">
        <v>45572</v>
      </c>
      <c r="I2093" s="106">
        <v>45572</v>
      </c>
      <c r="J2093" s="98" t="s">
        <v>1671</v>
      </c>
      <c r="K2093" s="288"/>
      <c r="L2093" s="288"/>
      <c r="M2093" s="208"/>
      <c r="N2093" s="194"/>
      <c r="O2093" s="194"/>
      <c r="P2093" s="194"/>
      <c r="Q2093" s="194"/>
      <c r="R2093" s="194"/>
      <c r="S2093" s="107" t="str">
        <f t="shared" si="88"/>
        <v>Open PDFIR FINALLY.IR 1883 (S19.ARCH.07-10)(12-00)</v>
      </c>
    </row>
    <row r="2094" spans="1:19" ht="80.099999999999994" hidden="1" customHeight="1" x14ac:dyDescent="0.3">
      <c r="A2094" s="450">
        <f t="shared" si="89"/>
        <v>2089</v>
      </c>
      <c r="B2094" s="451" t="s">
        <v>9849</v>
      </c>
      <c r="D2094" s="108" t="s">
        <v>2735</v>
      </c>
      <c r="E2094" s="108" t="s">
        <v>5106</v>
      </c>
      <c r="F2094" s="429" t="s">
        <v>9864</v>
      </c>
      <c r="G2094" s="105" t="s">
        <v>195</v>
      </c>
      <c r="H2094" s="106">
        <v>45572</v>
      </c>
      <c r="I2094" s="106">
        <v>45572</v>
      </c>
      <c r="J2094" s="98" t="s">
        <v>25</v>
      </c>
      <c r="K2094" s="288"/>
      <c r="L2094" s="288"/>
      <c r="M2094" s="208"/>
      <c r="N2094" s="194"/>
      <c r="O2094" s="194"/>
      <c r="P2094" s="194"/>
      <c r="Q2094" s="194"/>
      <c r="R2094" s="194"/>
      <c r="S2094" s="107" t="str">
        <f t="shared" si="88"/>
        <v>Open PDFIR FINALLY.IR 1889 (S19.ARCH.07-10)(12-00)</v>
      </c>
    </row>
    <row r="2095" spans="1:19" ht="80.099999999999994" hidden="1" customHeight="1" x14ac:dyDescent="0.3">
      <c r="A2095" s="450">
        <f t="shared" si="89"/>
        <v>2090</v>
      </c>
      <c r="B2095" s="451" t="s">
        <v>10646</v>
      </c>
      <c r="D2095" s="108" t="s">
        <v>2735</v>
      </c>
      <c r="E2095" s="108" t="s">
        <v>5106</v>
      </c>
      <c r="F2095" s="429" t="s">
        <v>10647</v>
      </c>
      <c r="G2095" s="98" t="s">
        <v>195</v>
      </c>
      <c r="H2095" s="106">
        <v>45572</v>
      </c>
      <c r="I2095" s="106"/>
      <c r="J2095" s="98" t="s">
        <v>83</v>
      </c>
      <c r="K2095" s="288"/>
      <c r="L2095" s="288"/>
      <c r="M2095" s="208"/>
      <c r="N2095" s="194"/>
      <c r="O2095" s="194"/>
      <c r="P2095" s="194"/>
      <c r="Q2095" s="194"/>
      <c r="R2095" s="194"/>
      <c r="S2095" s="107" t="str">
        <f t="shared" si="88"/>
        <v>Open PDFIR FINALLY.IR 2045 (S19.ARCH.07-10)(12-00)</v>
      </c>
    </row>
    <row r="2096" spans="1:19" ht="80.099999999999994" hidden="1" customHeight="1" x14ac:dyDescent="0.3">
      <c r="A2096" s="450">
        <f t="shared" si="89"/>
        <v>2091</v>
      </c>
      <c r="B2096" s="451" t="s">
        <v>9848</v>
      </c>
      <c r="D2096" s="108" t="s">
        <v>76</v>
      </c>
      <c r="E2096" s="108" t="s">
        <v>5106</v>
      </c>
      <c r="F2096" s="429" t="s">
        <v>9893</v>
      </c>
      <c r="G2096" s="105" t="s">
        <v>195</v>
      </c>
      <c r="H2096" s="106">
        <v>45572</v>
      </c>
      <c r="I2096" s="106">
        <v>45572</v>
      </c>
      <c r="J2096" s="98" t="s">
        <v>62</v>
      </c>
      <c r="K2096" s="288"/>
      <c r="L2096" s="288"/>
      <c r="M2096" s="208"/>
      <c r="N2096" s="194"/>
      <c r="O2096" s="194"/>
      <c r="P2096" s="194"/>
      <c r="Q2096" s="194"/>
      <c r="R2096" s="194"/>
      <c r="S2096" s="107" t="str">
        <f t="shared" si="88"/>
        <v>Open PDFIR FINALLY.IR 1888 (S19.SU.07-10)(12-00)</v>
      </c>
    </row>
    <row r="2097" spans="1:19" ht="80.099999999999994" hidden="1" customHeight="1" x14ac:dyDescent="0.3">
      <c r="A2097" s="450">
        <f t="shared" si="89"/>
        <v>2092</v>
      </c>
      <c r="B2097" s="451" t="s">
        <v>9854</v>
      </c>
      <c r="D2097" s="108" t="s">
        <v>2735</v>
      </c>
      <c r="E2097" s="108" t="s">
        <v>5106</v>
      </c>
      <c r="F2097" s="429" t="s">
        <v>9859</v>
      </c>
      <c r="G2097" s="105" t="s">
        <v>195</v>
      </c>
      <c r="H2097" s="106">
        <v>45573</v>
      </c>
      <c r="I2097" s="106">
        <v>45573</v>
      </c>
      <c r="J2097" s="98" t="s">
        <v>62</v>
      </c>
      <c r="K2097" s="288"/>
      <c r="L2097" s="288"/>
      <c r="M2097" s="208"/>
      <c r="N2097" s="194"/>
      <c r="O2097" s="194"/>
      <c r="P2097" s="194"/>
      <c r="Q2097" s="194"/>
      <c r="R2097" s="194"/>
      <c r="S2097" s="107" t="str">
        <f t="shared" si="88"/>
        <v>Open PDFIR FINALLY.IR 1894 (S19.ARCH.08-10)(12-00)</v>
      </c>
    </row>
    <row r="2098" spans="1:19" ht="80.099999999999994" hidden="1" customHeight="1" x14ac:dyDescent="0.3">
      <c r="A2098" s="450">
        <f t="shared" si="89"/>
        <v>2093</v>
      </c>
      <c r="B2098" s="451" t="s">
        <v>10346</v>
      </c>
      <c r="D2098" s="108" t="s">
        <v>2735</v>
      </c>
      <c r="E2098" s="108" t="s">
        <v>5106</v>
      </c>
      <c r="F2098" s="429" t="s">
        <v>10349</v>
      </c>
      <c r="G2098" s="98" t="s">
        <v>195</v>
      </c>
      <c r="H2098" s="106">
        <v>45573</v>
      </c>
      <c r="I2098" s="106">
        <v>45573</v>
      </c>
      <c r="J2098" s="98" t="s">
        <v>62</v>
      </c>
      <c r="K2098" s="288"/>
      <c r="L2098" s="288"/>
      <c r="M2098" s="208"/>
      <c r="N2098" s="194"/>
      <c r="O2098" s="194"/>
      <c r="P2098" s="194"/>
      <c r="Q2098" s="194"/>
      <c r="R2098" s="194"/>
      <c r="S2098" s="107" t="str">
        <f t="shared" si="88"/>
        <v>Open PDFIR FINALLY.IR 1988 (S19.ARCH.08-10)(12-00)</v>
      </c>
    </row>
    <row r="2099" spans="1:19" ht="80.099999999999994" hidden="1" customHeight="1" x14ac:dyDescent="0.3">
      <c r="A2099" s="450">
        <f t="shared" si="89"/>
        <v>2094</v>
      </c>
      <c r="B2099" s="451" t="s">
        <v>9855</v>
      </c>
      <c r="D2099" s="108" t="s">
        <v>2735</v>
      </c>
      <c r="E2099" s="108" t="s">
        <v>5106</v>
      </c>
      <c r="F2099" s="429" t="s">
        <v>9858</v>
      </c>
      <c r="G2099" s="105" t="s">
        <v>195</v>
      </c>
      <c r="H2099" s="106">
        <v>45573</v>
      </c>
      <c r="I2099" s="106">
        <v>45573</v>
      </c>
      <c r="J2099" s="98" t="s">
        <v>62</v>
      </c>
      <c r="K2099" s="288"/>
      <c r="L2099" s="288"/>
      <c r="M2099" s="208"/>
      <c r="N2099" s="194"/>
      <c r="O2099" s="194"/>
      <c r="P2099" s="194"/>
      <c r="Q2099" s="194"/>
      <c r="R2099" s="194"/>
      <c r="S2099" s="107" t="str">
        <f t="shared" si="88"/>
        <v>Open PDFIR FINALLY.IR 1895 (S19.ARCH.08-10)(12-00)</v>
      </c>
    </row>
    <row r="2100" spans="1:19" ht="80.099999999999994" hidden="1" customHeight="1" x14ac:dyDescent="0.3">
      <c r="A2100" s="450">
        <f t="shared" si="89"/>
        <v>2095</v>
      </c>
      <c r="B2100" s="451" t="s">
        <v>9856</v>
      </c>
      <c r="D2100" s="108" t="s">
        <v>2735</v>
      </c>
      <c r="E2100" s="108" t="s">
        <v>5106</v>
      </c>
      <c r="F2100" s="429" t="s">
        <v>9857</v>
      </c>
      <c r="G2100" s="105" t="s">
        <v>195</v>
      </c>
      <c r="H2100" s="106">
        <v>45573</v>
      </c>
      <c r="I2100" s="106">
        <v>45573</v>
      </c>
      <c r="J2100" s="98" t="s">
        <v>62</v>
      </c>
      <c r="K2100" s="288"/>
      <c r="L2100" s="288"/>
      <c r="M2100" s="208"/>
      <c r="N2100" s="194"/>
      <c r="O2100" s="194"/>
      <c r="P2100" s="194"/>
      <c r="Q2100" s="194"/>
      <c r="R2100" s="194"/>
      <c r="S2100" s="107" t="str">
        <f t="shared" si="88"/>
        <v>Open PDFIR FINALLY.IR 1896 (S19.ARCH.08-10)(12-00)</v>
      </c>
    </row>
    <row r="2101" spans="1:19" ht="80.099999999999994" hidden="1" customHeight="1" x14ac:dyDescent="0.3">
      <c r="A2101" s="450">
        <f t="shared" si="89"/>
        <v>2096</v>
      </c>
      <c r="B2101" s="451" t="s">
        <v>9853</v>
      </c>
      <c r="D2101" s="108" t="s">
        <v>2735</v>
      </c>
      <c r="E2101" s="108" t="s">
        <v>5106</v>
      </c>
      <c r="F2101" s="429" t="s">
        <v>9860</v>
      </c>
      <c r="G2101" s="105" t="s">
        <v>195</v>
      </c>
      <c r="H2101" s="106">
        <v>45573</v>
      </c>
      <c r="I2101" s="106">
        <v>45573</v>
      </c>
      <c r="J2101" s="98" t="s">
        <v>62</v>
      </c>
      <c r="K2101" s="288"/>
      <c r="L2101" s="288"/>
      <c r="M2101" s="208"/>
      <c r="N2101" s="194"/>
      <c r="O2101" s="194"/>
      <c r="P2101" s="194"/>
      <c r="Q2101" s="194"/>
      <c r="R2101" s="194"/>
      <c r="S2101" s="107" t="str">
        <f t="shared" si="88"/>
        <v>Open PDFIR FINALLY.IR 1893 (S19.ARCH.08-10)(12-00)</v>
      </c>
    </row>
    <row r="2102" spans="1:19" ht="80.099999999999994" hidden="1" customHeight="1" x14ac:dyDescent="0.3">
      <c r="A2102" s="450">
        <f t="shared" si="89"/>
        <v>2097</v>
      </c>
      <c r="B2102" s="451" t="s">
        <v>10347</v>
      </c>
      <c r="D2102" s="108" t="s">
        <v>2735</v>
      </c>
      <c r="E2102" s="108" t="s">
        <v>5106</v>
      </c>
      <c r="F2102" s="429" t="s">
        <v>10348</v>
      </c>
      <c r="G2102" s="98" t="s">
        <v>195</v>
      </c>
      <c r="H2102" s="106">
        <v>45574</v>
      </c>
      <c r="I2102" s="106">
        <v>45574</v>
      </c>
      <c r="J2102" s="98" t="s">
        <v>62</v>
      </c>
      <c r="K2102" s="288"/>
      <c r="L2102" s="288"/>
      <c r="M2102" s="208"/>
      <c r="N2102" s="194"/>
      <c r="O2102" s="194"/>
      <c r="P2102" s="194"/>
      <c r="Q2102" s="194"/>
      <c r="R2102" s="194"/>
      <c r="S2102" s="107" t="str">
        <f t="shared" si="88"/>
        <v>Open PDFIR FINALLY.IR 1989 (S19.ARCH.09-10)(12-00)</v>
      </c>
    </row>
    <row r="2103" spans="1:19" ht="80.099999999999994" hidden="1" customHeight="1" x14ac:dyDescent="0.3">
      <c r="A2103" s="450">
        <f t="shared" si="89"/>
        <v>2098</v>
      </c>
      <c r="B2103" s="451" t="s">
        <v>9895</v>
      </c>
      <c r="D2103" s="108" t="s">
        <v>4383</v>
      </c>
      <c r="E2103" s="108" t="s">
        <v>5106</v>
      </c>
      <c r="F2103" s="429" t="s">
        <v>9894</v>
      </c>
      <c r="G2103" s="105" t="s">
        <v>195</v>
      </c>
      <c r="H2103" s="106">
        <v>45575</v>
      </c>
      <c r="I2103" s="106">
        <v>45575</v>
      </c>
      <c r="J2103" s="98" t="s">
        <v>1671</v>
      </c>
      <c r="K2103" s="288"/>
      <c r="L2103" s="288"/>
      <c r="M2103" s="208"/>
      <c r="N2103" s="194"/>
      <c r="O2103" s="194"/>
      <c r="P2103" s="194"/>
      <c r="Q2103" s="194"/>
      <c r="R2103" s="194"/>
      <c r="S2103" s="107" t="str">
        <f t="shared" si="88"/>
        <v>Open PDFIR FINALLY.IR 1897 (S19.SU.10-10)(12-00)</v>
      </c>
    </row>
    <row r="2104" spans="1:19" ht="80.099999999999994" hidden="1" customHeight="1" x14ac:dyDescent="0.3">
      <c r="A2104" s="450">
        <f t="shared" si="89"/>
        <v>2099</v>
      </c>
      <c r="B2104" s="451" t="s">
        <v>9898</v>
      </c>
      <c r="D2104" s="108" t="s">
        <v>76</v>
      </c>
      <c r="E2104" s="108" t="s">
        <v>1545</v>
      </c>
      <c r="F2104" s="429" t="s">
        <v>9901</v>
      </c>
      <c r="G2104" s="105" t="s">
        <v>195</v>
      </c>
      <c r="H2104" s="106">
        <v>45575</v>
      </c>
      <c r="I2104" s="106">
        <v>45575</v>
      </c>
      <c r="J2104" s="98" t="s">
        <v>62</v>
      </c>
      <c r="K2104" s="288"/>
      <c r="L2104" s="288"/>
      <c r="M2104" s="208"/>
      <c r="N2104" s="194"/>
      <c r="O2104" s="194"/>
      <c r="P2104" s="194"/>
      <c r="Q2104" s="194"/>
      <c r="R2104" s="194"/>
      <c r="S2104" s="107" t="str">
        <f t="shared" si="88"/>
        <v>Open PDFIR FINALLY.IR 1898 (S19.SU.10-10)(12-00)</v>
      </c>
    </row>
    <row r="2105" spans="1:19" ht="80.099999999999994" hidden="1" customHeight="1" x14ac:dyDescent="0.3">
      <c r="A2105" s="450">
        <f t="shared" si="89"/>
        <v>2100</v>
      </c>
      <c r="B2105" s="451" t="s">
        <v>9899</v>
      </c>
      <c r="D2105" s="108" t="s">
        <v>76</v>
      </c>
      <c r="E2105" s="108" t="s">
        <v>1545</v>
      </c>
      <c r="F2105" s="429" t="s">
        <v>9900</v>
      </c>
      <c r="G2105" s="105" t="s">
        <v>195</v>
      </c>
      <c r="H2105" s="106">
        <v>45575</v>
      </c>
      <c r="I2105" s="106">
        <v>45575</v>
      </c>
      <c r="J2105" s="98" t="s">
        <v>62</v>
      </c>
      <c r="K2105" s="288"/>
      <c r="L2105" s="288"/>
      <c r="M2105" s="208"/>
      <c r="N2105" s="194"/>
      <c r="O2105" s="194"/>
      <c r="P2105" s="194"/>
      <c r="Q2105" s="194"/>
      <c r="R2105" s="194"/>
      <c r="S2105" s="107" t="str">
        <f t="shared" si="88"/>
        <v>Open PDFIR FINALLY.IR 1899 (S19.SU.10-10)(12-00)</v>
      </c>
    </row>
    <row r="2106" spans="1:19" ht="80.099999999999994" customHeight="1" x14ac:dyDescent="0.3">
      <c r="A2106" s="450">
        <f t="shared" si="89"/>
        <v>2101</v>
      </c>
      <c r="B2106" s="451" t="s">
        <v>9976</v>
      </c>
      <c r="D2106" s="108" t="s">
        <v>1140</v>
      </c>
      <c r="E2106" s="108" t="s">
        <v>1545</v>
      </c>
      <c r="F2106" s="429" t="s">
        <v>8842</v>
      </c>
      <c r="G2106" s="105" t="s">
        <v>195</v>
      </c>
      <c r="H2106" s="106">
        <v>45578</v>
      </c>
      <c r="I2106" s="106">
        <v>45580</v>
      </c>
      <c r="J2106" s="98" t="s">
        <v>1671</v>
      </c>
      <c r="K2106" s="288"/>
      <c r="L2106" s="288"/>
      <c r="M2106" s="208"/>
      <c r="N2106" s="194"/>
      <c r="O2106" s="194"/>
      <c r="P2106" s="194"/>
      <c r="Q2106" s="194"/>
      <c r="R2106" s="194"/>
      <c r="S2106" s="107" t="str">
        <f t="shared" si="88"/>
        <v>Open PDFIR FINALLY.IR 189 (S19.ELE.13-10)(10-00)</v>
      </c>
    </row>
    <row r="2107" spans="1:19" ht="80.099999999999994" hidden="1" customHeight="1" x14ac:dyDescent="0.3">
      <c r="A2107" s="450">
        <f t="shared" si="89"/>
        <v>2102</v>
      </c>
      <c r="B2107" s="451" t="s">
        <v>9981</v>
      </c>
      <c r="D2107" s="108" t="s">
        <v>2735</v>
      </c>
      <c r="E2107" s="108" t="s">
        <v>5106</v>
      </c>
      <c r="F2107" s="429" t="s">
        <v>9980</v>
      </c>
      <c r="G2107" s="98" t="s">
        <v>195</v>
      </c>
      <c r="H2107" s="98">
        <v>45580</v>
      </c>
      <c r="I2107" s="98">
        <v>45581</v>
      </c>
      <c r="J2107" s="98" t="s">
        <v>62</v>
      </c>
      <c r="K2107" s="288"/>
      <c r="L2107" s="288"/>
      <c r="M2107" s="208"/>
      <c r="N2107" s="194"/>
      <c r="O2107" s="194"/>
      <c r="P2107" s="194"/>
      <c r="Q2107" s="194"/>
      <c r="R2107" s="194"/>
      <c r="S2107" s="107" t="str">
        <f t="shared" si="88"/>
        <v>Open PDFIR FINALLY.IR 1907 (S19.CI.15-10)(12-00)</v>
      </c>
    </row>
    <row r="2108" spans="1:19" ht="80.099999999999994" hidden="1" customHeight="1" x14ac:dyDescent="0.3">
      <c r="A2108" s="450">
        <f t="shared" si="89"/>
        <v>2103</v>
      </c>
      <c r="B2108" s="451" t="s">
        <v>10000</v>
      </c>
      <c r="D2108" s="108" t="s">
        <v>76</v>
      </c>
      <c r="E2108" s="108" t="s">
        <v>1545</v>
      </c>
      <c r="F2108" s="429" t="s">
        <v>10029</v>
      </c>
      <c r="G2108" s="98" t="s">
        <v>195</v>
      </c>
      <c r="H2108" s="98">
        <v>45580</v>
      </c>
      <c r="I2108" s="98">
        <v>45580</v>
      </c>
      <c r="J2108" s="98" t="s">
        <v>62</v>
      </c>
      <c r="K2108" s="288"/>
      <c r="L2108" s="288"/>
      <c r="M2108" s="208"/>
      <c r="N2108" s="194"/>
      <c r="O2108" s="194"/>
      <c r="P2108" s="194"/>
      <c r="Q2108" s="194"/>
      <c r="R2108" s="194"/>
      <c r="S2108" s="107" t="str">
        <f t="shared" si="88"/>
        <v>Open PDFIR FINALLY.IR 1918 (S19.CI.15-10)(12-00)</v>
      </c>
    </row>
    <row r="2109" spans="1:19" ht="80.099999999999994" hidden="1" customHeight="1" x14ac:dyDescent="0.3">
      <c r="A2109" s="450">
        <f t="shared" si="89"/>
        <v>2104</v>
      </c>
      <c r="B2109" s="451" t="s">
        <v>9994</v>
      </c>
      <c r="D2109" s="108" t="s">
        <v>76</v>
      </c>
      <c r="E2109" s="108" t="s">
        <v>1545</v>
      </c>
      <c r="F2109" s="429" t="s">
        <v>10035</v>
      </c>
      <c r="G2109" s="98" t="s">
        <v>195</v>
      </c>
      <c r="H2109" s="98">
        <v>45580</v>
      </c>
      <c r="I2109" s="98">
        <v>45580</v>
      </c>
      <c r="J2109" s="98" t="s">
        <v>62</v>
      </c>
      <c r="K2109" s="288"/>
      <c r="L2109" s="288"/>
      <c r="M2109" s="194"/>
      <c r="N2109" s="194"/>
      <c r="O2109" s="194"/>
      <c r="P2109" s="194"/>
      <c r="Q2109" s="194"/>
      <c r="R2109" s="194"/>
      <c r="S2109" s="107" t="str">
        <f t="shared" si="88"/>
        <v>Open PDFIR FINALLY.IR 1912 (S19.CI.15-10)(12-00)</v>
      </c>
    </row>
    <row r="2110" spans="1:19" ht="80.099999999999994" hidden="1" customHeight="1" x14ac:dyDescent="0.3">
      <c r="A2110" s="450">
        <f t="shared" si="89"/>
        <v>2105</v>
      </c>
      <c r="B2110" s="451" t="s">
        <v>9993</v>
      </c>
      <c r="D2110" s="108" t="s">
        <v>76</v>
      </c>
      <c r="E2110" s="108" t="s">
        <v>1545</v>
      </c>
      <c r="F2110" s="429" t="s">
        <v>10036</v>
      </c>
      <c r="G2110" s="98" t="s">
        <v>195</v>
      </c>
      <c r="H2110" s="98">
        <v>45580</v>
      </c>
      <c r="I2110" s="98">
        <v>45580</v>
      </c>
      <c r="J2110" s="98" t="s">
        <v>62</v>
      </c>
      <c r="K2110" s="288"/>
      <c r="L2110" s="288"/>
      <c r="M2110" s="208"/>
      <c r="N2110" s="194"/>
      <c r="O2110" s="194"/>
      <c r="P2110" s="194"/>
      <c r="Q2110" s="194"/>
      <c r="R2110" s="194"/>
      <c r="S2110" s="107" t="str">
        <f t="shared" si="88"/>
        <v>Open PDFIR FINALLY.IR 1911 (S19.CI.15-10)(12-00)</v>
      </c>
    </row>
    <row r="2111" spans="1:19" ht="80.099999999999994" hidden="1" customHeight="1" x14ac:dyDescent="0.3">
      <c r="A2111" s="450">
        <f t="shared" si="89"/>
        <v>2106</v>
      </c>
      <c r="B2111" s="451" t="s">
        <v>9997</v>
      </c>
      <c r="D2111" s="108" t="s">
        <v>76</v>
      </c>
      <c r="E2111" s="108" t="s">
        <v>1545</v>
      </c>
      <c r="F2111" s="429" t="s">
        <v>10032</v>
      </c>
      <c r="G2111" s="98" t="s">
        <v>195</v>
      </c>
      <c r="H2111" s="98">
        <v>45580</v>
      </c>
      <c r="I2111" s="98">
        <v>45580</v>
      </c>
      <c r="J2111" s="98" t="s">
        <v>62</v>
      </c>
      <c r="K2111" s="288"/>
      <c r="L2111" s="288"/>
      <c r="M2111" s="208"/>
      <c r="N2111" s="194"/>
      <c r="O2111" s="194"/>
      <c r="P2111" s="194"/>
      <c r="Q2111" s="194"/>
      <c r="R2111" s="194"/>
      <c r="S2111" s="107" t="str">
        <f t="shared" si="88"/>
        <v>Open PDFIR FINALLY.IR 1915 (S19.CI.15-10)(12-00)</v>
      </c>
    </row>
    <row r="2112" spans="1:19" ht="80.099999999999994" hidden="1" customHeight="1" x14ac:dyDescent="0.3">
      <c r="A2112" s="450">
        <f t="shared" si="89"/>
        <v>2107</v>
      </c>
      <c r="B2112" s="451" t="s">
        <v>9996</v>
      </c>
      <c r="D2112" s="108" t="s">
        <v>76</v>
      </c>
      <c r="E2112" s="108" t="s">
        <v>1545</v>
      </c>
      <c r="F2112" s="429" t="s">
        <v>10033</v>
      </c>
      <c r="G2112" s="98" t="s">
        <v>195</v>
      </c>
      <c r="H2112" s="98">
        <v>45580</v>
      </c>
      <c r="I2112" s="98">
        <v>45580</v>
      </c>
      <c r="J2112" s="98" t="s">
        <v>62</v>
      </c>
      <c r="K2112" s="288"/>
      <c r="L2112" s="288"/>
      <c r="M2112" s="208"/>
      <c r="N2112" s="194"/>
      <c r="O2112" s="194"/>
      <c r="P2112" s="194"/>
      <c r="Q2112" s="194"/>
      <c r="R2112" s="194"/>
      <c r="S2112" s="107" t="str">
        <f t="shared" si="88"/>
        <v>Open PDFIR FINALLY.IR 1914 (S19.CI.15-10)(12-00)</v>
      </c>
    </row>
    <row r="2113" spans="1:19" ht="80.099999999999994" hidden="1" customHeight="1" x14ac:dyDescent="0.3">
      <c r="A2113" s="450">
        <f t="shared" si="89"/>
        <v>2108</v>
      </c>
      <c r="B2113" s="451" t="s">
        <v>9995</v>
      </c>
      <c r="D2113" s="108" t="s">
        <v>76</v>
      </c>
      <c r="E2113" s="108" t="s">
        <v>1545</v>
      </c>
      <c r="F2113" s="429" t="s">
        <v>10034</v>
      </c>
      <c r="G2113" s="98" t="s">
        <v>195</v>
      </c>
      <c r="H2113" s="98">
        <v>45580</v>
      </c>
      <c r="I2113" s="98">
        <v>45580</v>
      </c>
      <c r="J2113" s="98" t="s">
        <v>62</v>
      </c>
      <c r="K2113" s="288"/>
      <c r="L2113" s="288"/>
      <c r="M2113" s="208"/>
      <c r="N2113" s="194"/>
      <c r="O2113" s="194"/>
      <c r="P2113" s="194"/>
      <c r="Q2113" s="194"/>
      <c r="R2113" s="194"/>
      <c r="S2113" s="107" t="str">
        <f t="shared" si="88"/>
        <v>Open PDFIR FINALLY.IR 1913 (S19.CI.15-10)(12-00)</v>
      </c>
    </row>
    <row r="2114" spans="1:19" ht="80.099999999999994" hidden="1" customHeight="1" x14ac:dyDescent="0.3">
      <c r="A2114" s="450">
        <f t="shared" si="89"/>
        <v>2109</v>
      </c>
      <c r="B2114" s="451" t="s">
        <v>9992</v>
      </c>
      <c r="D2114" s="108" t="s">
        <v>76</v>
      </c>
      <c r="E2114" s="108" t="s">
        <v>1545</v>
      </c>
      <c r="F2114" s="429" t="s">
        <v>10037</v>
      </c>
      <c r="G2114" s="98" t="s">
        <v>195</v>
      </c>
      <c r="H2114" s="98">
        <v>45580</v>
      </c>
      <c r="I2114" s="98">
        <v>45580</v>
      </c>
      <c r="J2114" s="98" t="s">
        <v>62</v>
      </c>
      <c r="K2114" s="288"/>
      <c r="L2114" s="288"/>
      <c r="M2114" s="208"/>
      <c r="N2114" s="194"/>
      <c r="O2114" s="194"/>
      <c r="P2114" s="194"/>
      <c r="Q2114" s="194"/>
      <c r="R2114" s="194"/>
      <c r="S2114" s="107" t="str">
        <f t="shared" si="88"/>
        <v>Open PDFIR FINALLY.IR 1910 (S19.CI.15-10)(12-00)</v>
      </c>
    </row>
    <row r="2115" spans="1:19" ht="80.099999999999994" hidden="1" customHeight="1" x14ac:dyDescent="0.3">
      <c r="A2115" s="450">
        <f t="shared" si="89"/>
        <v>2110</v>
      </c>
      <c r="B2115" s="451" t="s">
        <v>9991</v>
      </c>
      <c r="D2115" s="108" t="s">
        <v>76</v>
      </c>
      <c r="E2115" s="108" t="s">
        <v>1545</v>
      </c>
      <c r="F2115" s="429" t="s">
        <v>10039</v>
      </c>
      <c r="G2115" s="98" t="s">
        <v>195</v>
      </c>
      <c r="H2115" s="98">
        <v>45580</v>
      </c>
      <c r="I2115" s="98">
        <v>45580</v>
      </c>
      <c r="J2115" s="98" t="s">
        <v>62</v>
      </c>
      <c r="K2115" s="288"/>
      <c r="L2115" s="288"/>
      <c r="M2115" s="208"/>
      <c r="N2115" s="194"/>
      <c r="O2115" s="194"/>
      <c r="P2115" s="194"/>
      <c r="Q2115" s="194"/>
      <c r="R2115" s="194"/>
      <c r="S2115" s="107" t="str">
        <f t="shared" si="88"/>
        <v>Open PDFIR FINALLY.IR 1909 (S19.CI.15-10)(12-00)</v>
      </c>
    </row>
    <row r="2116" spans="1:19" ht="80.099999999999994" hidden="1" customHeight="1" x14ac:dyDescent="0.3">
      <c r="A2116" s="450">
        <f t="shared" si="89"/>
        <v>2111</v>
      </c>
      <c r="B2116" s="451" t="s">
        <v>9990</v>
      </c>
      <c r="D2116" s="108" t="s">
        <v>76</v>
      </c>
      <c r="E2116" s="108" t="s">
        <v>1545</v>
      </c>
      <c r="F2116" s="429" t="s">
        <v>10038</v>
      </c>
      <c r="G2116" s="98" t="s">
        <v>195</v>
      </c>
      <c r="H2116" s="98">
        <v>45580</v>
      </c>
      <c r="I2116" s="98">
        <v>45580</v>
      </c>
      <c r="J2116" s="98" t="s">
        <v>62</v>
      </c>
      <c r="K2116" s="288"/>
      <c r="L2116" s="288"/>
      <c r="M2116" s="208"/>
      <c r="N2116" s="194"/>
      <c r="O2116" s="194"/>
      <c r="P2116" s="194"/>
      <c r="Q2116" s="194"/>
      <c r="R2116" s="194"/>
      <c r="S2116" s="107" t="str">
        <f t="shared" si="88"/>
        <v>Open PDFIR FINALLY.IR 1908 (S19.CI.15-10)(12-00)</v>
      </c>
    </row>
    <row r="2117" spans="1:19" ht="80.099999999999994" hidden="1" customHeight="1" x14ac:dyDescent="0.3">
      <c r="A2117" s="450">
        <f t="shared" si="89"/>
        <v>2112</v>
      </c>
      <c r="B2117" s="451" t="s">
        <v>9999</v>
      </c>
      <c r="D2117" s="108" t="s">
        <v>76</v>
      </c>
      <c r="E2117" s="108" t="s">
        <v>1545</v>
      </c>
      <c r="F2117" s="429" t="s">
        <v>10030</v>
      </c>
      <c r="G2117" s="98" t="s">
        <v>195</v>
      </c>
      <c r="H2117" s="98">
        <v>45580</v>
      </c>
      <c r="I2117" s="98">
        <v>45580</v>
      </c>
      <c r="J2117" s="98" t="s">
        <v>62</v>
      </c>
      <c r="K2117" s="288"/>
      <c r="L2117" s="288"/>
      <c r="M2117" s="208"/>
      <c r="N2117" s="194"/>
      <c r="O2117" s="194"/>
      <c r="P2117" s="194"/>
      <c r="Q2117" s="194"/>
      <c r="R2117" s="194"/>
      <c r="S2117" s="107" t="str">
        <f t="shared" si="88"/>
        <v>Open PDFIR FINALLY.IR 1917 (S19.CI.15-10)(12-00)</v>
      </c>
    </row>
    <row r="2118" spans="1:19" ht="80.099999999999994" hidden="1" customHeight="1" x14ac:dyDescent="0.3">
      <c r="A2118" s="450">
        <f t="shared" si="89"/>
        <v>2113</v>
      </c>
      <c r="B2118" s="451" t="s">
        <v>9998</v>
      </c>
      <c r="D2118" s="108" t="s">
        <v>76</v>
      </c>
      <c r="E2118" s="108" t="s">
        <v>1545</v>
      </c>
      <c r="F2118" s="429" t="s">
        <v>10031</v>
      </c>
      <c r="G2118" s="98" t="s">
        <v>195</v>
      </c>
      <c r="H2118" s="98">
        <v>45580</v>
      </c>
      <c r="I2118" s="98">
        <v>45580</v>
      </c>
      <c r="J2118" s="98" t="s">
        <v>62</v>
      </c>
      <c r="K2118" s="288"/>
      <c r="L2118" s="288"/>
      <c r="M2118" s="208"/>
      <c r="N2118" s="194"/>
      <c r="O2118" s="194"/>
      <c r="P2118" s="194"/>
      <c r="Q2118" s="194"/>
      <c r="R2118" s="194"/>
      <c r="S2118" s="107" t="str">
        <f t="shared" ref="S2118:S2181" si="90">IF(B2118&gt;0,HYPERLINK(CONCATENATE("PDFIR FINALLY/",B2118,".pdf"),CONCATENATE("Open PDFIR FINALLY.",B2118)),"")</f>
        <v>Open PDFIR FINALLY.IR 1916 (S19.CI.15-10)(12-00)</v>
      </c>
    </row>
    <row r="2119" spans="1:19" ht="80.099999999999994" customHeight="1" x14ac:dyDescent="0.3">
      <c r="A2119" s="450">
        <f t="shared" si="89"/>
        <v>2114</v>
      </c>
      <c r="B2119" s="451" t="s">
        <v>10137</v>
      </c>
      <c r="D2119" s="108" t="s">
        <v>1140</v>
      </c>
      <c r="E2119" s="108" t="s">
        <v>5106</v>
      </c>
      <c r="F2119" s="429" t="s">
        <v>10136</v>
      </c>
      <c r="G2119" s="98" t="s">
        <v>195</v>
      </c>
      <c r="H2119" s="106">
        <v>45581</v>
      </c>
      <c r="I2119" s="98">
        <v>45581</v>
      </c>
      <c r="J2119" s="98" t="s">
        <v>1671</v>
      </c>
      <c r="K2119" s="288"/>
      <c r="L2119" s="288"/>
      <c r="M2119" s="208"/>
      <c r="N2119" s="194"/>
      <c r="O2119" s="194"/>
      <c r="P2119" s="194"/>
      <c r="Q2119" s="194"/>
      <c r="R2119" s="194"/>
      <c r="S2119" s="107" t="str">
        <f t="shared" si="90"/>
        <v>Open PDFIR FINALLY.IR 191 (S19.ELE.16-10)(10-00)</v>
      </c>
    </row>
    <row r="2120" spans="1:19" ht="80.099999999999994" customHeight="1" x14ac:dyDescent="0.3">
      <c r="A2120" s="450">
        <f t="shared" si="89"/>
        <v>2115</v>
      </c>
      <c r="B2120" s="451" t="s">
        <v>10135</v>
      </c>
      <c r="D2120" s="108" t="s">
        <v>1140</v>
      </c>
      <c r="E2120" s="108" t="s">
        <v>5106</v>
      </c>
      <c r="F2120" s="429" t="s">
        <v>10134</v>
      </c>
      <c r="G2120" s="98" t="s">
        <v>195</v>
      </c>
      <c r="H2120" s="106">
        <v>45581</v>
      </c>
      <c r="I2120" s="98">
        <v>45581</v>
      </c>
      <c r="J2120" s="98" t="s">
        <v>1671</v>
      </c>
      <c r="K2120" s="288"/>
      <c r="L2120" s="288"/>
      <c r="M2120" s="208"/>
      <c r="N2120" s="194"/>
      <c r="O2120" s="194"/>
      <c r="P2120" s="194"/>
      <c r="Q2120" s="194"/>
      <c r="R2120" s="194"/>
      <c r="S2120" s="107" t="str">
        <f t="shared" si="90"/>
        <v>Open PDFIR FINALLY.IR 190 (S19.ELE.16-10)(10-00)</v>
      </c>
    </row>
    <row r="2121" spans="1:19" ht="80.099999999999994" customHeight="1" x14ac:dyDescent="0.3">
      <c r="A2121" s="450">
        <f t="shared" si="89"/>
        <v>2116</v>
      </c>
      <c r="B2121" s="451" t="s">
        <v>10138</v>
      </c>
      <c r="D2121" s="108" t="s">
        <v>1140</v>
      </c>
      <c r="E2121" s="108" t="s">
        <v>5106</v>
      </c>
      <c r="F2121" s="429" t="s">
        <v>10139</v>
      </c>
      <c r="G2121" s="98" t="s">
        <v>195</v>
      </c>
      <c r="H2121" s="106">
        <v>45581</v>
      </c>
      <c r="I2121" s="98">
        <v>45581</v>
      </c>
      <c r="J2121" s="98" t="s">
        <v>1671</v>
      </c>
      <c r="K2121" s="288"/>
      <c r="L2121" s="288"/>
      <c r="M2121" s="208"/>
      <c r="N2121" s="194"/>
      <c r="O2121" s="194"/>
      <c r="P2121" s="194"/>
      <c r="Q2121" s="194"/>
      <c r="R2121" s="194"/>
      <c r="S2121" s="107" t="str">
        <f t="shared" si="90"/>
        <v>Open PDFIR FINALLY.IR 192 (S19.ELE.16-10)(10-00)</v>
      </c>
    </row>
    <row r="2122" spans="1:19" ht="80.099999999999994" hidden="1" customHeight="1" x14ac:dyDescent="0.85">
      <c r="A2122" s="450">
        <f t="shared" si="89"/>
        <v>2117</v>
      </c>
      <c r="B2122" s="451" t="s">
        <v>10648</v>
      </c>
      <c r="D2122" s="108" t="s">
        <v>2735</v>
      </c>
      <c r="E2122" s="108" t="s">
        <v>5106</v>
      </c>
      <c r="F2122" s="401" t="s">
        <v>10649</v>
      </c>
      <c r="G2122" s="98" t="s">
        <v>195</v>
      </c>
      <c r="H2122" s="106">
        <v>45581</v>
      </c>
      <c r="I2122" s="106"/>
      <c r="J2122" s="98" t="s">
        <v>83</v>
      </c>
      <c r="K2122" s="288"/>
      <c r="L2122" s="288"/>
      <c r="M2122" s="208"/>
      <c r="N2122" s="194"/>
      <c r="O2122" s="194"/>
      <c r="P2122" s="194"/>
      <c r="Q2122" s="194"/>
      <c r="R2122" s="194"/>
      <c r="S2122" s="107" t="str">
        <f t="shared" si="90"/>
        <v>Open PDFIR FINALLY.IR 2046 (S19.ARCH.16-10)(12-00)</v>
      </c>
    </row>
    <row r="2123" spans="1:19" ht="80.099999999999994" hidden="1" customHeight="1" x14ac:dyDescent="0.3">
      <c r="A2123" s="450">
        <f t="shared" si="89"/>
        <v>2118</v>
      </c>
      <c r="B2123" s="451" t="s">
        <v>10002</v>
      </c>
      <c r="D2123" s="108" t="s">
        <v>4383</v>
      </c>
      <c r="E2123" s="108" t="s">
        <v>1545</v>
      </c>
      <c r="F2123" s="429" t="s">
        <v>10027</v>
      </c>
      <c r="G2123" s="98" t="s">
        <v>195</v>
      </c>
      <c r="H2123" s="106">
        <v>45581</v>
      </c>
      <c r="I2123" s="98"/>
      <c r="J2123" s="98" t="s">
        <v>83</v>
      </c>
      <c r="K2123" s="288"/>
      <c r="L2123" s="288"/>
      <c r="M2123" s="208"/>
      <c r="N2123" s="194"/>
      <c r="O2123" s="194"/>
      <c r="P2123" s="194"/>
      <c r="Q2123" s="194"/>
      <c r="R2123" s="194"/>
      <c r="S2123" s="107" t="str">
        <f t="shared" si="90"/>
        <v>Open PDFIR FINALLY.IR 1920 (S19.SU.16-10)(12-00)</v>
      </c>
    </row>
    <row r="2124" spans="1:19" ht="80.099999999999994" hidden="1" customHeight="1" x14ac:dyDescent="0.3">
      <c r="A2124" s="450">
        <f t="shared" si="89"/>
        <v>2119</v>
      </c>
      <c r="B2124" s="451" t="s">
        <v>10005</v>
      </c>
      <c r="D2124" s="108" t="s">
        <v>4383</v>
      </c>
      <c r="E2124" s="108" t="s">
        <v>1545</v>
      </c>
      <c r="F2124" s="429" t="s">
        <v>10024</v>
      </c>
      <c r="G2124" s="98" t="s">
        <v>195</v>
      </c>
      <c r="H2124" s="106">
        <v>45581</v>
      </c>
      <c r="I2124" s="98"/>
      <c r="J2124" s="98" t="s">
        <v>83</v>
      </c>
      <c r="K2124" s="288"/>
      <c r="L2124" s="288"/>
      <c r="M2124" s="208"/>
      <c r="N2124" s="194"/>
      <c r="O2124" s="194"/>
      <c r="P2124" s="194"/>
      <c r="Q2124" s="194"/>
      <c r="R2124" s="194"/>
      <c r="S2124" s="107" t="str">
        <f t="shared" si="90"/>
        <v>Open PDFIR FINALLY.IR 1923 (S19.SU.16-10)(12-00)</v>
      </c>
    </row>
    <row r="2125" spans="1:19" ht="80.099999999999994" hidden="1" customHeight="1" x14ac:dyDescent="0.3">
      <c r="A2125" s="450">
        <f t="shared" si="89"/>
        <v>2120</v>
      </c>
      <c r="B2125" s="451" t="s">
        <v>10008</v>
      </c>
      <c r="D2125" s="108" t="s">
        <v>4383</v>
      </c>
      <c r="E2125" s="108" t="s">
        <v>1545</v>
      </c>
      <c r="F2125" s="429" t="s">
        <v>10021</v>
      </c>
      <c r="G2125" s="98" t="s">
        <v>195</v>
      </c>
      <c r="H2125" s="106">
        <v>45581</v>
      </c>
      <c r="I2125" s="98"/>
      <c r="J2125" s="98" t="s">
        <v>83</v>
      </c>
      <c r="K2125" s="288"/>
      <c r="L2125" s="288"/>
      <c r="M2125" s="208"/>
      <c r="N2125" s="194"/>
      <c r="O2125" s="194"/>
      <c r="P2125" s="194"/>
      <c r="Q2125" s="194"/>
      <c r="R2125" s="194"/>
      <c r="S2125" s="107" t="str">
        <f t="shared" si="90"/>
        <v>Open PDFIR FINALLY.IR 1926 (S19.SU.16-10)(12-00)</v>
      </c>
    </row>
    <row r="2126" spans="1:19" ht="80.099999999999994" hidden="1" customHeight="1" x14ac:dyDescent="0.3">
      <c r="A2126" s="450">
        <f t="shared" si="89"/>
        <v>2121</v>
      </c>
      <c r="B2126" s="451" t="s">
        <v>10007</v>
      </c>
      <c r="D2126" s="108" t="s">
        <v>4383</v>
      </c>
      <c r="E2126" s="108" t="s">
        <v>1545</v>
      </c>
      <c r="F2126" s="429" t="s">
        <v>10022</v>
      </c>
      <c r="G2126" s="98" t="s">
        <v>195</v>
      </c>
      <c r="H2126" s="106">
        <v>45581</v>
      </c>
      <c r="I2126" s="98"/>
      <c r="J2126" s="98" t="s">
        <v>83</v>
      </c>
      <c r="K2126" s="288"/>
      <c r="L2126" s="288"/>
      <c r="M2126" s="208"/>
      <c r="N2126" s="194"/>
      <c r="O2126" s="194"/>
      <c r="P2126" s="194"/>
      <c r="Q2126" s="194"/>
      <c r="R2126" s="194"/>
      <c r="S2126" s="107" t="str">
        <f t="shared" si="90"/>
        <v>Open PDFIR FINALLY.IR 1925 (S19.SU.16-10)(12-00)</v>
      </c>
    </row>
    <row r="2127" spans="1:19" ht="80.099999999999994" hidden="1" customHeight="1" x14ac:dyDescent="0.3">
      <c r="A2127" s="450">
        <f t="shared" si="89"/>
        <v>2122</v>
      </c>
      <c r="B2127" s="451" t="s">
        <v>10006</v>
      </c>
      <c r="D2127" s="108" t="s">
        <v>4383</v>
      </c>
      <c r="E2127" s="108" t="s">
        <v>1545</v>
      </c>
      <c r="F2127" s="429" t="s">
        <v>10023</v>
      </c>
      <c r="G2127" s="98" t="s">
        <v>195</v>
      </c>
      <c r="H2127" s="106">
        <v>45581</v>
      </c>
      <c r="I2127" s="98"/>
      <c r="J2127" s="98" t="s">
        <v>83</v>
      </c>
      <c r="K2127" s="288"/>
      <c r="L2127" s="288"/>
      <c r="M2127" s="208"/>
      <c r="N2127" s="194"/>
      <c r="O2127" s="194"/>
      <c r="P2127" s="194"/>
      <c r="Q2127" s="194"/>
      <c r="R2127" s="194"/>
      <c r="S2127" s="107" t="str">
        <f t="shared" si="90"/>
        <v>Open PDFIR FINALLY.IR 1924 (S19.SU.16-10)(12-00)</v>
      </c>
    </row>
    <row r="2128" spans="1:19" ht="80.099999999999994" hidden="1" customHeight="1" x14ac:dyDescent="0.3">
      <c r="A2128" s="450">
        <f t="shared" si="89"/>
        <v>2123</v>
      </c>
      <c r="B2128" s="451" t="s">
        <v>10003</v>
      </c>
      <c r="D2128" s="108" t="s">
        <v>4383</v>
      </c>
      <c r="E2128" s="108" t="s">
        <v>1545</v>
      </c>
      <c r="F2128" s="429" t="s">
        <v>10026</v>
      </c>
      <c r="G2128" s="98" t="s">
        <v>195</v>
      </c>
      <c r="H2128" s="106">
        <v>45581</v>
      </c>
      <c r="I2128" s="98"/>
      <c r="J2128" s="98" t="s">
        <v>83</v>
      </c>
      <c r="K2128" s="288"/>
      <c r="L2128" s="288"/>
      <c r="M2128" s="208"/>
      <c r="N2128" s="194"/>
      <c r="O2128" s="194"/>
      <c r="P2128" s="194"/>
      <c r="Q2128" s="194"/>
      <c r="R2128" s="194"/>
      <c r="S2128" s="107" t="str">
        <f t="shared" si="90"/>
        <v>Open PDFIR FINALLY.IR 1921 (S19.SU.16-10)(12-00)</v>
      </c>
    </row>
    <row r="2129" spans="1:19" ht="80.099999999999994" hidden="1" customHeight="1" x14ac:dyDescent="0.3">
      <c r="A2129" s="450">
        <f t="shared" si="89"/>
        <v>2124</v>
      </c>
      <c r="B2129" s="451" t="s">
        <v>10001</v>
      </c>
      <c r="D2129" s="108" t="s">
        <v>4383</v>
      </c>
      <c r="E2129" s="108" t="s">
        <v>1545</v>
      </c>
      <c r="F2129" s="429" t="s">
        <v>10028</v>
      </c>
      <c r="G2129" s="98" t="s">
        <v>195</v>
      </c>
      <c r="H2129" s="106">
        <v>45581</v>
      </c>
      <c r="I2129" s="98"/>
      <c r="J2129" s="98" t="s">
        <v>83</v>
      </c>
      <c r="K2129" s="288"/>
      <c r="L2129" s="288"/>
      <c r="M2129" s="208"/>
      <c r="N2129" s="194"/>
      <c r="O2129" s="194"/>
      <c r="P2129" s="194"/>
      <c r="Q2129" s="194"/>
      <c r="R2129" s="194"/>
      <c r="S2129" s="107" t="str">
        <f t="shared" si="90"/>
        <v>Open PDFIR FINALLY.IR 1919 (S19.SU.16-10)(12-00)</v>
      </c>
    </row>
    <row r="2130" spans="1:19" ht="80.099999999999994" hidden="1" customHeight="1" x14ac:dyDescent="0.3">
      <c r="A2130" s="450">
        <f t="shared" si="89"/>
        <v>2125</v>
      </c>
      <c r="B2130" s="451" t="s">
        <v>10010</v>
      </c>
      <c r="D2130" s="108" t="s">
        <v>4383</v>
      </c>
      <c r="E2130" s="108" t="s">
        <v>1545</v>
      </c>
      <c r="F2130" s="429" t="s">
        <v>10018</v>
      </c>
      <c r="G2130" s="98" t="s">
        <v>195</v>
      </c>
      <c r="H2130" s="106">
        <v>45581</v>
      </c>
      <c r="I2130" s="98"/>
      <c r="J2130" s="98" t="s">
        <v>83</v>
      </c>
      <c r="K2130" s="288"/>
      <c r="L2130" s="288"/>
      <c r="M2130" s="208"/>
      <c r="N2130" s="194"/>
      <c r="O2130" s="194"/>
      <c r="P2130" s="194"/>
      <c r="Q2130" s="194"/>
      <c r="R2130" s="194"/>
      <c r="S2130" s="107" t="str">
        <f t="shared" si="90"/>
        <v>Open PDFIR FINALLY.IR 1928 (S19.SU.16-10)(12-00)</v>
      </c>
    </row>
    <row r="2131" spans="1:19" ht="80.099999999999994" hidden="1" customHeight="1" x14ac:dyDescent="0.3">
      <c r="A2131" s="450">
        <f t="shared" si="89"/>
        <v>2126</v>
      </c>
      <c r="B2131" s="451" t="s">
        <v>10009</v>
      </c>
      <c r="D2131" s="108" t="s">
        <v>4383</v>
      </c>
      <c r="E2131" s="108" t="s">
        <v>1545</v>
      </c>
      <c r="F2131" s="429" t="s">
        <v>10020</v>
      </c>
      <c r="G2131" s="98" t="s">
        <v>195</v>
      </c>
      <c r="H2131" s="106">
        <v>45581</v>
      </c>
      <c r="I2131" s="98"/>
      <c r="J2131" s="98" t="s">
        <v>83</v>
      </c>
      <c r="K2131" s="288"/>
      <c r="L2131" s="288"/>
      <c r="M2131" s="208"/>
      <c r="N2131" s="194"/>
      <c r="O2131" s="194"/>
      <c r="P2131" s="194"/>
      <c r="Q2131" s="194"/>
      <c r="R2131" s="194"/>
      <c r="S2131" s="107" t="str">
        <f t="shared" si="90"/>
        <v>Open PDFIR FINALLY.IR 1927 (S19.SU.16-10)(12-00)</v>
      </c>
    </row>
    <row r="2132" spans="1:19" ht="80.099999999999994" hidden="1" customHeight="1" x14ac:dyDescent="0.3">
      <c r="A2132" s="450">
        <f t="shared" si="89"/>
        <v>2127</v>
      </c>
      <c r="B2132" s="451" t="s">
        <v>10011</v>
      </c>
      <c r="D2132" s="108" t="s">
        <v>4383</v>
      </c>
      <c r="E2132" s="108" t="s">
        <v>1545</v>
      </c>
      <c r="F2132" s="429" t="s">
        <v>10019</v>
      </c>
      <c r="G2132" s="98" t="s">
        <v>195</v>
      </c>
      <c r="H2132" s="106">
        <v>45581</v>
      </c>
      <c r="I2132" s="98"/>
      <c r="J2132" s="98" t="s">
        <v>83</v>
      </c>
      <c r="K2132" s="288"/>
      <c r="L2132" s="288"/>
      <c r="M2132" s="208"/>
      <c r="N2132" s="194"/>
      <c r="O2132" s="194"/>
      <c r="P2132" s="194"/>
      <c r="Q2132" s="194"/>
      <c r="R2132" s="194"/>
      <c r="S2132" s="107" t="str">
        <f t="shared" si="90"/>
        <v>Open PDFIR FINALLY.IR 1929 (S19.SU.16-10)(12-00)</v>
      </c>
    </row>
    <row r="2133" spans="1:19" ht="80.099999999999994" hidden="1" customHeight="1" x14ac:dyDescent="0.3">
      <c r="A2133" s="450">
        <f t="shared" si="89"/>
        <v>2128</v>
      </c>
      <c r="B2133" s="451" t="s">
        <v>10004</v>
      </c>
      <c r="D2133" s="108" t="s">
        <v>4383</v>
      </c>
      <c r="E2133" s="108" t="s">
        <v>1545</v>
      </c>
      <c r="F2133" s="429" t="s">
        <v>10025</v>
      </c>
      <c r="G2133" s="98" t="s">
        <v>195</v>
      </c>
      <c r="H2133" s="106">
        <v>45581</v>
      </c>
      <c r="I2133" s="98"/>
      <c r="J2133" s="98" t="s">
        <v>83</v>
      </c>
      <c r="K2133" s="288"/>
      <c r="L2133" s="288"/>
      <c r="M2133" s="208"/>
      <c r="N2133" s="194"/>
      <c r="O2133" s="194"/>
      <c r="P2133" s="194"/>
      <c r="Q2133" s="194"/>
      <c r="R2133" s="194"/>
      <c r="S2133" s="107" t="str">
        <f t="shared" si="90"/>
        <v>Open PDFIR FINALLY.IR 1922 (S19.SU.16-10)(12-00)</v>
      </c>
    </row>
    <row r="2134" spans="1:19" ht="80.099999999999994" hidden="1" customHeight="1" x14ac:dyDescent="0.3">
      <c r="A2134" s="450">
        <f t="shared" si="89"/>
        <v>2129</v>
      </c>
      <c r="B2134" s="451" t="s">
        <v>10045</v>
      </c>
      <c r="D2134" s="108" t="s">
        <v>4383</v>
      </c>
      <c r="E2134" s="108" t="s">
        <v>5106</v>
      </c>
      <c r="F2134" s="429" t="s">
        <v>10046</v>
      </c>
      <c r="G2134" s="98" t="s">
        <v>195</v>
      </c>
      <c r="H2134" s="106">
        <v>45582</v>
      </c>
      <c r="I2134" s="98"/>
      <c r="J2134" s="98" t="s">
        <v>83</v>
      </c>
      <c r="K2134" s="288"/>
      <c r="L2134" s="288"/>
      <c r="M2134" s="208"/>
      <c r="N2134" s="194"/>
      <c r="O2134" s="194"/>
      <c r="P2134" s="194"/>
      <c r="Q2134" s="194"/>
      <c r="R2134" s="194"/>
      <c r="S2134" s="107" t="str">
        <f t="shared" si="90"/>
        <v>Open PDFIR FINALLY.IR 1934 (S19.SU.17-10)(12-00)</v>
      </c>
    </row>
    <row r="2135" spans="1:19" ht="80.099999999999994" hidden="1" customHeight="1" x14ac:dyDescent="0.3">
      <c r="A2135" s="450">
        <f t="shared" ref="A2135:A2181" si="91">ROW()-ROW($A$5)</f>
        <v>2130</v>
      </c>
      <c r="B2135" s="451" t="s">
        <v>10043</v>
      </c>
      <c r="D2135" s="108" t="s">
        <v>4383</v>
      </c>
      <c r="E2135" s="108" t="s">
        <v>5106</v>
      </c>
      <c r="F2135" s="429" t="s">
        <v>10048</v>
      </c>
      <c r="G2135" s="98" t="s">
        <v>195</v>
      </c>
      <c r="H2135" s="106">
        <v>45582</v>
      </c>
      <c r="I2135" s="98"/>
      <c r="J2135" s="98" t="s">
        <v>83</v>
      </c>
      <c r="K2135" s="288"/>
      <c r="L2135" s="288"/>
      <c r="M2135" s="208"/>
      <c r="N2135" s="194"/>
      <c r="O2135" s="194"/>
      <c r="P2135" s="194"/>
      <c r="Q2135" s="194"/>
      <c r="R2135" s="194"/>
      <c r="S2135" s="107" t="str">
        <f t="shared" si="90"/>
        <v>Open PDFIR FINALLY.IR 1932 (S19.SU.17-10)(12-00)</v>
      </c>
    </row>
    <row r="2136" spans="1:19" ht="80.099999999999994" hidden="1" customHeight="1" x14ac:dyDescent="0.3">
      <c r="A2136" s="450">
        <f t="shared" si="91"/>
        <v>2131</v>
      </c>
      <c r="B2136" s="451" t="s">
        <v>10041</v>
      </c>
      <c r="D2136" s="108" t="s">
        <v>2735</v>
      </c>
      <c r="E2136" s="108" t="s">
        <v>5106</v>
      </c>
      <c r="F2136" s="429" t="s">
        <v>10040</v>
      </c>
      <c r="G2136" s="98" t="s">
        <v>195</v>
      </c>
      <c r="H2136" s="106">
        <v>45582</v>
      </c>
      <c r="I2136" s="98">
        <v>45582</v>
      </c>
      <c r="J2136" s="98" t="s">
        <v>25</v>
      </c>
      <c r="K2136" s="98" t="s">
        <v>195</v>
      </c>
      <c r="L2136" s="106">
        <v>45492</v>
      </c>
      <c r="M2136" s="106">
        <v>45492</v>
      </c>
      <c r="N2136" s="98" t="s">
        <v>1671</v>
      </c>
      <c r="O2136" s="194"/>
      <c r="P2136" s="194"/>
      <c r="Q2136" s="194"/>
      <c r="R2136" s="194"/>
      <c r="S2136" s="107" t="str">
        <f t="shared" si="90"/>
        <v>Open PDFIR FINALLY.IR 1930 (S19.ARCH.17-10)(12-00)</v>
      </c>
    </row>
    <row r="2137" spans="1:19" ht="80.099999999999994" hidden="1" customHeight="1" x14ac:dyDescent="0.3">
      <c r="A2137" s="450">
        <f t="shared" si="91"/>
        <v>2132</v>
      </c>
      <c r="B2137" s="451" t="s">
        <v>10044</v>
      </c>
      <c r="D2137" s="108" t="s">
        <v>76</v>
      </c>
      <c r="E2137" s="108" t="s">
        <v>5106</v>
      </c>
      <c r="F2137" s="429" t="s">
        <v>10047</v>
      </c>
      <c r="G2137" s="98" t="s">
        <v>195</v>
      </c>
      <c r="H2137" s="106">
        <v>45582</v>
      </c>
      <c r="I2137" s="98">
        <v>45582</v>
      </c>
      <c r="J2137" s="98" t="s">
        <v>62</v>
      </c>
      <c r="K2137" s="288"/>
      <c r="L2137" s="288"/>
      <c r="M2137" s="208"/>
      <c r="N2137" s="194"/>
      <c r="O2137" s="194"/>
      <c r="P2137" s="194"/>
      <c r="Q2137" s="194"/>
      <c r="R2137" s="194"/>
      <c r="S2137" s="107" t="str">
        <f t="shared" si="90"/>
        <v>Open PDFIR FINALLY.IR 1933 (S19.CI.17-10)(12-00)</v>
      </c>
    </row>
    <row r="2138" spans="1:19" ht="80.099999999999994" hidden="1" customHeight="1" x14ac:dyDescent="0.3">
      <c r="A2138" s="450">
        <f t="shared" si="91"/>
        <v>2133</v>
      </c>
      <c r="B2138" s="451" t="s">
        <v>10042</v>
      </c>
      <c r="D2138" s="108" t="s">
        <v>76</v>
      </c>
      <c r="E2138" s="108" t="s">
        <v>5106</v>
      </c>
      <c r="F2138" s="429" t="s">
        <v>10049</v>
      </c>
      <c r="G2138" s="98" t="s">
        <v>195</v>
      </c>
      <c r="H2138" s="106">
        <v>45582</v>
      </c>
      <c r="I2138" s="98">
        <v>45582</v>
      </c>
      <c r="J2138" s="98" t="s">
        <v>62</v>
      </c>
      <c r="K2138" s="288"/>
      <c r="L2138" s="288"/>
      <c r="M2138" s="208"/>
      <c r="N2138" s="194"/>
      <c r="O2138" s="194"/>
      <c r="P2138" s="194"/>
      <c r="Q2138" s="194"/>
      <c r="R2138" s="194"/>
      <c r="S2138" s="107" t="str">
        <f t="shared" si="90"/>
        <v>Open PDFIR FINALLY.IR 1931 (S19.CI.17-10)(12-00)</v>
      </c>
    </row>
    <row r="2139" spans="1:19" ht="80.099999999999994" hidden="1" customHeight="1" x14ac:dyDescent="0.3">
      <c r="A2139" s="450">
        <f t="shared" si="91"/>
        <v>2134</v>
      </c>
      <c r="B2139" s="451" t="s">
        <v>10329</v>
      </c>
      <c r="D2139" s="108" t="s">
        <v>76</v>
      </c>
      <c r="E2139" s="108" t="s">
        <v>5106</v>
      </c>
      <c r="F2139" s="429" t="s">
        <v>10330</v>
      </c>
      <c r="G2139" s="98" t="s">
        <v>195</v>
      </c>
      <c r="H2139" s="106">
        <v>45584</v>
      </c>
      <c r="I2139" s="98">
        <v>45584</v>
      </c>
      <c r="J2139" s="98" t="s">
        <v>25</v>
      </c>
      <c r="K2139" s="288"/>
      <c r="L2139" s="288"/>
      <c r="M2139" s="208"/>
      <c r="N2139" s="194"/>
      <c r="O2139" s="194"/>
      <c r="P2139" s="194"/>
      <c r="Q2139" s="194"/>
      <c r="R2139" s="194"/>
      <c r="S2139" s="107" t="str">
        <f t="shared" si="90"/>
        <v>Open PDFIR FINALLY.IR 1979 (S19.CI.19-10)(12-00)</v>
      </c>
    </row>
    <row r="2140" spans="1:19" ht="80.099999999999994" hidden="1" customHeight="1" x14ac:dyDescent="0.3">
      <c r="A2140" s="450">
        <f t="shared" si="91"/>
        <v>2135</v>
      </c>
      <c r="B2140" s="451" t="s">
        <v>10132</v>
      </c>
      <c r="D2140" s="108" t="s">
        <v>76</v>
      </c>
      <c r="E2140" s="108" t="s">
        <v>5106</v>
      </c>
      <c r="F2140" s="429" t="s">
        <v>10133</v>
      </c>
      <c r="G2140" s="98" t="s">
        <v>195</v>
      </c>
      <c r="H2140" s="106">
        <v>45584</v>
      </c>
      <c r="I2140" s="98">
        <v>45584</v>
      </c>
      <c r="J2140" s="98" t="s">
        <v>25</v>
      </c>
      <c r="K2140" s="288"/>
      <c r="L2140" s="288"/>
      <c r="M2140" s="208"/>
      <c r="N2140" s="194"/>
      <c r="O2140" s="194"/>
      <c r="P2140" s="194"/>
      <c r="Q2140" s="194"/>
      <c r="R2140" s="194"/>
      <c r="S2140" s="107" t="str">
        <f t="shared" si="90"/>
        <v>Open PDFIR FINALLY.IR 1938 (S19.CI.19-10)(12-00)</v>
      </c>
    </row>
    <row r="2141" spans="1:19" ht="80.099999999999994" hidden="1" customHeight="1" x14ac:dyDescent="0.3">
      <c r="A2141" s="450">
        <f t="shared" si="91"/>
        <v>2136</v>
      </c>
      <c r="B2141" s="451" t="s">
        <v>10126</v>
      </c>
      <c r="D2141" s="108" t="s">
        <v>76</v>
      </c>
      <c r="E2141" s="108" t="s">
        <v>1545</v>
      </c>
      <c r="F2141" s="429" t="s">
        <v>10128</v>
      </c>
      <c r="G2141" s="98" t="s">
        <v>195</v>
      </c>
      <c r="H2141" s="106">
        <v>45584</v>
      </c>
      <c r="I2141" s="98">
        <v>45584</v>
      </c>
      <c r="J2141" s="98" t="s">
        <v>62</v>
      </c>
      <c r="K2141" s="288"/>
      <c r="L2141" s="288"/>
      <c r="M2141" s="208"/>
      <c r="N2141" s="194"/>
      <c r="O2141" s="194"/>
      <c r="P2141" s="194"/>
      <c r="Q2141" s="194"/>
      <c r="R2141" s="194"/>
      <c r="S2141" s="107" t="str">
        <f t="shared" si="90"/>
        <v>Open PDFIR FINALLY.IR 1935 (S19.CI.19-10)(12-00)</v>
      </c>
    </row>
    <row r="2142" spans="1:19" ht="80.099999999999994" hidden="1" customHeight="1" x14ac:dyDescent="0.3">
      <c r="A2142" s="450">
        <f t="shared" si="91"/>
        <v>2137</v>
      </c>
      <c r="B2142" s="451" t="s">
        <v>10127</v>
      </c>
      <c r="D2142" s="108" t="s">
        <v>76</v>
      </c>
      <c r="E2142" s="108" t="s">
        <v>1545</v>
      </c>
      <c r="F2142" s="429" t="s">
        <v>10129</v>
      </c>
      <c r="G2142" s="98" t="s">
        <v>195</v>
      </c>
      <c r="H2142" s="106">
        <v>45584</v>
      </c>
      <c r="I2142" s="98">
        <v>45584</v>
      </c>
      <c r="J2142" s="98" t="s">
        <v>62</v>
      </c>
      <c r="K2142" s="288"/>
      <c r="L2142" s="288"/>
      <c r="M2142" s="208"/>
      <c r="N2142" s="194"/>
      <c r="O2142" s="194"/>
      <c r="P2142" s="194"/>
      <c r="Q2142" s="194"/>
      <c r="R2142" s="194"/>
      <c r="S2142" s="107" t="str">
        <f t="shared" si="90"/>
        <v>Open PDFIR FINALLY.IR 1936 (S19.CI.19-10)(12-00)</v>
      </c>
    </row>
    <row r="2143" spans="1:19" ht="80.099999999999994" hidden="1" customHeight="1" x14ac:dyDescent="0.3">
      <c r="A2143" s="450">
        <f t="shared" si="91"/>
        <v>2138</v>
      </c>
      <c r="B2143" s="451" t="s">
        <v>10130</v>
      </c>
      <c r="D2143" s="108" t="s">
        <v>76</v>
      </c>
      <c r="E2143" s="108" t="s">
        <v>5106</v>
      </c>
      <c r="F2143" s="429" t="s">
        <v>10131</v>
      </c>
      <c r="G2143" s="98" t="s">
        <v>195</v>
      </c>
      <c r="H2143" s="106">
        <v>45584</v>
      </c>
      <c r="I2143" s="98">
        <v>45584</v>
      </c>
      <c r="J2143" s="98" t="s">
        <v>25</v>
      </c>
      <c r="K2143" s="288"/>
      <c r="L2143" s="288"/>
      <c r="M2143" s="208"/>
      <c r="N2143" s="194"/>
      <c r="O2143" s="194"/>
      <c r="P2143" s="194"/>
      <c r="Q2143" s="194"/>
      <c r="R2143" s="194"/>
      <c r="S2143" s="107" t="str">
        <f t="shared" si="90"/>
        <v>Open PDFIR FINALLY.IR 1937 (S19.CI.19-10)(12-00)</v>
      </c>
    </row>
    <row r="2144" spans="1:19" ht="80.099999999999994" customHeight="1" x14ac:dyDescent="0.3">
      <c r="A2144" s="450">
        <f t="shared" si="91"/>
        <v>2139</v>
      </c>
      <c r="B2144" s="451" t="s">
        <v>10140</v>
      </c>
      <c r="D2144" s="108" t="s">
        <v>1140</v>
      </c>
      <c r="E2144" s="108" t="s">
        <v>5106</v>
      </c>
      <c r="F2144" s="429" t="s">
        <v>10141</v>
      </c>
      <c r="G2144" s="98" t="s">
        <v>195</v>
      </c>
      <c r="H2144" s="106">
        <v>45585</v>
      </c>
      <c r="I2144" s="98">
        <v>45585</v>
      </c>
      <c r="J2144" s="98" t="s">
        <v>1671</v>
      </c>
      <c r="K2144" s="288"/>
      <c r="L2144" s="288"/>
      <c r="M2144" s="208"/>
      <c r="N2144" s="194"/>
      <c r="O2144" s="194"/>
      <c r="P2144" s="194"/>
      <c r="Q2144" s="194"/>
      <c r="R2144" s="194"/>
      <c r="S2144" s="107" t="str">
        <f t="shared" si="90"/>
        <v>Open PDFIR FINALLY.IR 193 (S19.ELE.20-10)(10-00)</v>
      </c>
    </row>
    <row r="2145" spans="1:19" ht="80.099999999999994" hidden="1" customHeight="1" x14ac:dyDescent="0.3">
      <c r="A2145" s="450">
        <f t="shared" si="91"/>
        <v>2140</v>
      </c>
      <c r="B2145" s="451" t="s">
        <v>10240</v>
      </c>
      <c r="D2145" s="108" t="s">
        <v>2735</v>
      </c>
      <c r="E2145" s="108" t="s">
        <v>5106</v>
      </c>
      <c r="F2145" s="429" t="s">
        <v>10241</v>
      </c>
      <c r="G2145" s="98" t="s">
        <v>195</v>
      </c>
      <c r="H2145" s="106">
        <v>45585</v>
      </c>
      <c r="I2145" s="98">
        <v>45585</v>
      </c>
      <c r="J2145" s="98" t="s">
        <v>25</v>
      </c>
      <c r="K2145" s="288"/>
      <c r="L2145" s="288"/>
      <c r="M2145" s="208"/>
      <c r="N2145" s="194"/>
      <c r="O2145" s="194"/>
      <c r="P2145" s="194"/>
      <c r="Q2145" s="194"/>
      <c r="R2145" s="194"/>
      <c r="S2145" s="107" t="str">
        <f t="shared" si="90"/>
        <v>Open PDFIR FINALLY.IR 1944 (S19.ARCH.20-10)(12-00)</v>
      </c>
    </row>
    <row r="2146" spans="1:19" ht="80.099999999999994" hidden="1" customHeight="1" x14ac:dyDescent="0.3">
      <c r="A2146" s="450">
        <f t="shared" si="91"/>
        <v>2141</v>
      </c>
      <c r="B2146" s="451" t="s">
        <v>10239</v>
      </c>
      <c r="D2146" s="108" t="s">
        <v>2735</v>
      </c>
      <c r="E2146" s="108" t="s">
        <v>5106</v>
      </c>
      <c r="F2146" s="429" t="s">
        <v>10242</v>
      </c>
      <c r="G2146" s="98" t="s">
        <v>195</v>
      </c>
      <c r="H2146" s="106">
        <v>45585</v>
      </c>
      <c r="I2146" s="106">
        <v>45585</v>
      </c>
      <c r="J2146" s="98" t="s">
        <v>25</v>
      </c>
      <c r="K2146" s="288"/>
      <c r="L2146" s="288"/>
      <c r="M2146" s="208"/>
      <c r="N2146" s="194"/>
      <c r="O2146" s="194"/>
      <c r="P2146" s="194"/>
      <c r="Q2146" s="194"/>
      <c r="R2146" s="194"/>
      <c r="S2146" s="107" t="str">
        <f t="shared" si="90"/>
        <v>Open PDFIR FINALLY.IR 1943 (S19.ARCH.20-10)(12-00)</v>
      </c>
    </row>
    <row r="2147" spans="1:19" ht="80.099999999999994" hidden="1" customHeight="1" x14ac:dyDescent="0.3">
      <c r="A2147" s="450">
        <f t="shared" si="91"/>
        <v>2142</v>
      </c>
      <c r="B2147" s="451" t="s">
        <v>10259</v>
      </c>
      <c r="D2147" s="108" t="s">
        <v>4383</v>
      </c>
      <c r="E2147" s="108" t="s">
        <v>1545</v>
      </c>
      <c r="F2147" s="429" t="s">
        <v>10294</v>
      </c>
      <c r="G2147" s="98" t="s">
        <v>195</v>
      </c>
      <c r="H2147" s="106">
        <v>45586</v>
      </c>
      <c r="I2147" s="98">
        <v>45587</v>
      </c>
      <c r="J2147" s="98" t="s">
        <v>1671</v>
      </c>
      <c r="K2147" s="288"/>
      <c r="L2147" s="288"/>
      <c r="M2147" s="208"/>
      <c r="N2147" s="194"/>
      <c r="O2147" s="194"/>
      <c r="P2147" s="194"/>
      <c r="Q2147" s="194"/>
      <c r="R2147" s="194"/>
      <c r="S2147" s="107" t="str">
        <f t="shared" si="90"/>
        <v>Open PDFIR FINALLY.IR 1949 (S19.SU.21-10)(12-00)</v>
      </c>
    </row>
    <row r="2148" spans="1:19" ht="80.099999999999994" hidden="1" customHeight="1" x14ac:dyDescent="0.3">
      <c r="A2148" s="450">
        <f t="shared" si="91"/>
        <v>2143</v>
      </c>
      <c r="B2148" s="451" t="s">
        <v>10248</v>
      </c>
      <c r="D2148" s="108" t="s">
        <v>2735</v>
      </c>
      <c r="E2148" s="108" t="s">
        <v>5106</v>
      </c>
      <c r="F2148" s="429" t="s">
        <v>10253</v>
      </c>
      <c r="G2148" s="98" t="s">
        <v>195</v>
      </c>
      <c r="H2148" s="106">
        <v>45586</v>
      </c>
      <c r="I2148" s="98">
        <v>45586</v>
      </c>
      <c r="J2148" s="98" t="s">
        <v>62</v>
      </c>
      <c r="K2148" s="288"/>
      <c r="L2148" s="288"/>
      <c r="M2148" s="208"/>
      <c r="N2148" s="194"/>
      <c r="O2148" s="194"/>
      <c r="P2148" s="194"/>
      <c r="Q2148" s="194"/>
      <c r="R2148" s="194"/>
      <c r="S2148" s="107" t="str">
        <f t="shared" si="90"/>
        <v>Open PDFIR FINALLY.IR 1946 (S19.ARCH.21-10)(12-00)</v>
      </c>
    </row>
    <row r="2149" spans="1:19" ht="80.099999999999994" hidden="1" customHeight="1" x14ac:dyDescent="0.3">
      <c r="A2149" s="450">
        <f t="shared" si="91"/>
        <v>2144</v>
      </c>
      <c r="B2149" s="451" t="s">
        <v>10250</v>
      </c>
      <c r="D2149" s="108" t="s">
        <v>76</v>
      </c>
      <c r="E2149" s="108" t="s">
        <v>1545</v>
      </c>
      <c r="F2149" s="429" t="s">
        <v>10252</v>
      </c>
      <c r="G2149" s="98" t="s">
        <v>195</v>
      </c>
      <c r="H2149" s="106">
        <v>45586</v>
      </c>
      <c r="I2149" s="98">
        <v>45586</v>
      </c>
      <c r="J2149" s="98" t="s">
        <v>62</v>
      </c>
      <c r="K2149" s="288"/>
      <c r="L2149" s="288"/>
      <c r="M2149" s="208"/>
      <c r="N2149" s="194"/>
      <c r="O2149" s="194"/>
      <c r="P2149" s="194"/>
      <c r="Q2149" s="194"/>
      <c r="R2149" s="194"/>
      <c r="S2149" s="107" t="str">
        <f t="shared" si="90"/>
        <v>Open PDFIR FINALLY.IR 1948 (S19.CI.21-10)(12-00)</v>
      </c>
    </row>
    <row r="2150" spans="1:19" ht="80.099999999999994" hidden="1" customHeight="1" x14ac:dyDescent="0.3">
      <c r="A2150" s="450">
        <f t="shared" si="91"/>
        <v>2145</v>
      </c>
      <c r="B2150" s="451" t="s">
        <v>10247</v>
      </c>
      <c r="D2150" s="108" t="s">
        <v>2735</v>
      </c>
      <c r="E2150" s="108" t="s">
        <v>5106</v>
      </c>
      <c r="F2150" s="429" t="s">
        <v>10254</v>
      </c>
      <c r="G2150" s="98" t="s">
        <v>195</v>
      </c>
      <c r="H2150" s="106">
        <v>45586</v>
      </c>
      <c r="I2150" s="98">
        <v>45586</v>
      </c>
      <c r="J2150" s="98" t="s">
        <v>62</v>
      </c>
      <c r="K2150" s="288"/>
      <c r="L2150" s="288"/>
      <c r="M2150" s="208"/>
      <c r="N2150" s="194"/>
      <c r="O2150" s="194"/>
      <c r="P2150" s="194"/>
      <c r="Q2150" s="194"/>
      <c r="R2150" s="194"/>
      <c r="S2150" s="107" t="str">
        <f t="shared" si="90"/>
        <v>Open PDFIR FINALLY.IR 1945 (S19.ARCH.21-10)(12-00)</v>
      </c>
    </row>
    <row r="2151" spans="1:19" ht="80.099999999999994" hidden="1" customHeight="1" x14ac:dyDescent="0.85">
      <c r="A2151" s="450">
        <f t="shared" si="91"/>
        <v>2146</v>
      </c>
      <c r="B2151" s="451" t="s">
        <v>10651</v>
      </c>
      <c r="D2151" s="108" t="s">
        <v>2735</v>
      </c>
      <c r="E2151" s="108" t="s">
        <v>5106</v>
      </c>
      <c r="F2151" s="401" t="s">
        <v>10653</v>
      </c>
      <c r="G2151" s="98" t="s">
        <v>195</v>
      </c>
      <c r="H2151" s="106">
        <v>45586</v>
      </c>
      <c r="I2151" s="106"/>
      <c r="J2151" s="98" t="s">
        <v>83</v>
      </c>
      <c r="K2151" s="288"/>
      <c r="L2151" s="288"/>
      <c r="M2151" s="208"/>
      <c r="N2151" s="194"/>
      <c r="O2151" s="194"/>
      <c r="P2151" s="194"/>
      <c r="Q2151" s="194"/>
      <c r="R2151" s="194"/>
      <c r="S2151" s="107" t="str">
        <f t="shared" si="90"/>
        <v>Open PDFIR FINALLY.IR 2048 (S19.ARCH.21-10)(12-00)</v>
      </c>
    </row>
    <row r="2152" spans="1:19" ht="80.099999999999994" hidden="1" customHeight="1" x14ac:dyDescent="0.3">
      <c r="A2152" s="450">
        <f t="shared" si="91"/>
        <v>2147</v>
      </c>
      <c r="B2152" s="451" t="s">
        <v>10249</v>
      </c>
      <c r="D2152" s="108" t="s">
        <v>76</v>
      </c>
      <c r="E2152" s="108" t="s">
        <v>1545</v>
      </c>
      <c r="F2152" s="429" t="s">
        <v>10251</v>
      </c>
      <c r="G2152" s="98" t="s">
        <v>195</v>
      </c>
      <c r="H2152" s="106">
        <v>45586</v>
      </c>
      <c r="I2152" s="98">
        <v>45586</v>
      </c>
      <c r="J2152" s="98" t="s">
        <v>62</v>
      </c>
      <c r="K2152" s="288"/>
      <c r="L2152" s="288"/>
      <c r="M2152" s="208"/>
      <c r="N2152" s="194"/>
      <c r="O2152" s="194"/>
      <c r="P2152" s="194"/>
      <c r="Q2152" s="194"/>
      <c r="R2152" s="194"/>
      <c r="S2152" s="107" t="str">
        <f t="shared" si="90"/>
        <v>Open PDFIR FINALLY.IR 1947 (S19.CI.21-10)(12-00)</v>
      </c>
    </row>
    <row r="2153" spans="1:19" ht="80.099999999999994" hidden="1" customHeight="1" x14ac:dyDescent="0.3">
      <c r="A2153" s="450">
        <f t="shared" si="91"/>
        <v>2148</v>
      </c>
      <c r="B2153" s="451" t="s">
        <v>10280</v>
      </c>
      <c r="D2153" s="108" t="s">
        <v>4383</v>
      </c>
      <c r="E2153" s="108" t="s">
        <v>1545</v>
      </c>
      <c r="F2153" s="429" t="s">
        <v>10281</v>
      </c>
      <c r="G2153" s="98" t="s">
        <v>195</v>
      </c>
      <c r="H2153" s="106">
        <v>45587</v>
      </c>
      <c r="I2153" s="98"/>
      <c r="J2153" s="98" t="s">
        <v>83</v>
      </c>
      <c r="K2153" s="288"/>
      <c r="L2153" s="288"/>
      <c r="M2153" s="208"/>
      <c r="N2153" s="194"/>
      <c r="O2153" s="194"/>
      <c r="P2153" s="194"/>
      <c r="Q2153" s="194"/>
      <c r="R2153" s="194"/>
      <c r="S2153" s="107" t="str">
        <f t="shared" si="90"/>
        <v>Open PDFIR FINALLY.IR 1970 (S19.SU.22-10)(12-00)</v>
      </c>
    </row>
    <row r="2154" spans="1:19" ht="80.099999999999994" hidden="1" customHeight="1" x14ac:dyDescent="0.3">
      <c r="A2154" s="450">
        <f t="shared" si="91"/>
        <v>2149</v>
      </c>
      <c r="B2154" s="451" t="s">
        <v>10262</v>
      </c>
      <c r="D2154" s="108" t="s">
        <v>76</v>
      </c>
      <c r="E2154" s="108" t="s">
        <v>1545</v>
      </c>
      <c r="F2154" s="429" t="s">
        <v>10308</v>
      </c>
      <c r="G2154" s="98" t="s">
        <v>195</v>
      </c>
      <c r="H2154" s="106">
        <v>45587</v>
      </c>
      <c r="I2154" s="98">
        <v>45587</v>
      </c>
      <c r="J2154" s="98" t="s">
        <v>1671</v>
      </c>
      <c r="K2154" s="288"/>
      <c r="L2154" s="288"/>
      <c r="M2154" s="208"/>
      <c r="N2154" s="194"/>
      <c r="O2154" s="194"/>
      <c r="P2154" s="194"/>
      <c r="Q2154" s="194"/>
      <c r="R2154" s="194"/>
      <c r="S2154" s="107" t="str">
        <f t="shared" si="90"/>
        <v>Open PDFIR FINALLY.IR 1952 (S19.CI.22-10)(12-00)</v>
      </c>
    </row>
    <row r="2155" spans="1:19" ht="80.099999999999994" hidden="1" customHeight="1" x14ac:dyDescent="0.3">
      <c r="A2155" s="450">
        <f t="shared" si="91"/>
        <v>2150</v>
      </c>
      <c r="B2155" s="451" t="s">
        <v>10260</v>
      </c>
      <c r="D2155" s="108" t="s">
        <v>76</v>
      </c>
      <c r="E2155" s="108" t="s">
        <v>1545</v>
      </c>
      <c r="F2155" s="429" t="s">
        <v>10310</v>
      </c>
      <c r="G2155" s="98" t="s">
        <v>195</v>
      </c>
      <c r="H2155" s="106">
        <v>45587</v>
      </c>
      <c r="I2155" s="98">
        <v>45587</v>
      </c>
      <c r="J2155" s="98" t="s">
        <v>1671</v>
      </c>
      <c r="K2155" s="288"/>
      <c r="L2155" s="288"/>
      <c r="M2155" s="208"/>
      <c r="N2155" s="194"/>
      <c r="O2155" s="194"/>
      <c r="P2155" s="194"/>
      <c r="Q2155" s="194"/>
      <c r="R2155" s="194"/>
      <c r="S2155" s="107" t="str">
        <f t="shared" si="90"/>
        <v>Open PDFIR FINALLY.IR 1950 (S19.CI.22-10)(12-00)</v>
      </c>
    </row>
    <row r="2156" spans="1:19" ht="80.099999999999994" hidden="1" customHeight="1" x14ac:dyDescent="0.3">
      <c r="A2156" s="450">
        <f t="shared" si="91"/>
        <v>2151</v>
      </c>
      <c r="B2156" s="451" t="s">
        <v>10263</v>
      </c>
      <c r="D2156" s="108" t="s">
        <v>76</v>
      </c>
      <c r="E2156" s="108" t="s">
        <v>1545</v>
      </c>
      <c r="F2156" s="429" t="s">
        <v>10307</v>
      </c>
      <c r="G2156" s="98" t="s">
        <v>195</v>
      </c>
      <c r="H2156" s="106">
        <v>45587</v>
      </c>
      <c r="I2156" s="98">
        <v>45587</v>
      </c>
      <c r="J2156" s="98" t="s">
        <v>62</v>
      </c>
      <c r="K2156" s="288"/>
      <c r="L2156" s="288"/>
      <c r="M2156" s="208"/>
      <c r="N2156" s="194"/>
      <c r="O2156" s="194"/>
      <c r="P2156" s="194"/>
      <c r="Q2156" s="194"/>
      <c r="R2156" s="194"/>
      <c r="S2156" s="107" t="str">
        <f t="shared" si="90"/>
        <v>Open PDFIR FINALLY.IR 1953 (S19.CI.22-10)(12-00)</v>
      </c>
    </row>
    <row r="2157" spans="1:19" ht="80.099999999999994" hidden="1" customHeight="1" x14ac:dyDescent="0.3">
      <c r="A2157" s="450">
        <f t="shared" si="91"/>
        <v>2152</v>
      </c>
      <c r="B2157" s="451" t="s">
        <v>10261</v>
      </c>
      <c r="D2157" s="108" t="s">
        <v>76</v>
      </c>
      <c r="E2157" s="108" t="s">
        <v>1545</v>
      </c>
      <c r="F2157" s="429" t="s">
        <v>10309</v>
      </c>
      <c r="G2157" s="98" t="s">
        <v>195</v>
      </c>
      <c r="H2157" s="106">
        <v>45587</v>
      </c>
      <c r="I2157" s="98">
        <v>45587</v>
      </c>
      <c r="J2157" s="98" t="s">
        <v>62</v>
      </c>
      <c r="K2157" s="288"/>
      <c r="L2157" s="288"/>
      <c r="M2157" s="208"/>
      <c r="N2157" s="194"/>
      <c r="O2157" s="194"/>
      <c r="P2157" s="194"/>
      <c r="Q2157" s="194"/>
      <c r="R2157" s="194"/>
      <c r="S2157" s="107" t="str">
        <f t="shared" si="90"/>
        <v>Open PDFIR FINALLY.IR 1951 (S19.CI.22-10)(12-00)</v>
      </c>
    </row>
    <row r="2158" spans="1:19" ht="80.099999999999994" hidden="1" customHeight="1" x14ac:dyDescent="0.3">
      <c r="A2158" s="450">
        <f t="shared" si="91"/>
        <v>2153</v>
      </c>
      <c r="B2158" s="451" t="s">
        <v>10264</v>
      </c>
      <c r="D2158" s="108" t="s">
        <v>2735</v>
      </c>
      <c r="E2158" s="108" t="s">
        <v>5106</v>
      </c>
      <c r="F2158" s="429" t="s">
        <v>10303</v>
      </c>
      <c r="G2158" s="98" t="s">
        <v>195</v>
      </c>
      <c r="H2158" s="106">
        <v>45587</v>
      </c>
      <c r="I2158" s="98">
        <v>45587</v>
      </c>
      <c r="J2158" s="98" t="s">
        <v>62</v>
      </c>
      <c r="K2158" s="288"/>
      <c r="L2158" s="288"/>
      <c r="M2158" s="208"/>
      <c r="N2158" s="194"/>
      <c r="O2158" s="194"/>
      <c r="P2158" s="194"/>
      <c r="Q2158" s="194"/>
      <c r="R2158" s="194"/>
      <c r="S2158" s="107" t="str">
        <f t="shared" si="90"/>
        <v>Open PDFIR FINALLY.IR 1954 (S19.ARCH.22-10)(12-00)</v>
      </c>
    </row>
    <row r="2159" spans="1:19" ht="80.099999999999994" hidden="1" customHeight="1" x14ac:dyDescent="0.3">
      <c r="A2159" s="450">
        <f t="shared" si="91"/>
        <v>2154</v>
      </c>
      <c r="B2159" s="451" t="s">
        <v>10325</v>
      </c>
      <c r="D2159" s="108" t="s">
        <v>4383</v>
      </c>
      <c r="E2159" s="108" t="s">
        <v>5106</v>
      </c>
      <c r="F2159" s="429" t="s">
        <v>10326</v>
      </c>
      <c r="G2159" s="98" t="s">
        <v>195</v>
      </c>
      <c r="H2159" s="106">
        <v>45588</v>
      </c>
      <c r="I2159" s="98">
        <v>45588</v>
      </c>
      <c r="J2159" s="98" t="s">
        <v>1671</v>
      </c>
      <c r="K2159" s="98" t="s">
        <v>195</v>
      </c>
      <c r="L2159" s="106">
        <v>45589</v>
      </c>
      <c r="M2159" s="106">
        <v>45589</v>
      </c>
      <c r="N2159" s="98" t="s">
        <v>62</v>
      </c>
      <c r="O2159" s="194"/>
      <c r="P2159" s="194"/>
      <c r="Q2159" s="194"/>
      <c r="R2159" s="194"/>
      <c r="S2159" s="107" t="str">
        <f t="shared" si="90"/>
        <v>Open PDFIR FINALLY.IR 1977 (S19.SU.23-10)(12-00)</v>
      </c>
    </row>
    <row r="2160" spans="1:19" ht="80.099999999999994" hidden="1" customHeight="1" x14ac:dyDescent="0.3">
      <c r="A2160" s="450">
        <f t="shared" si="91"/>
        <v>2155</v>
      </c>
      <c r="B2160" s="451" t="s">
        <v>10328</v>
      </c>
      <c r="D2160" s="108" t="s">
        <v>76</v>
      </c>
      <c r="E2160" s="108" t="s">
        <v>5106</v>
      </c>
      <c r="F2160" s="429" t="s">
        <v>10327</v>
      </c>
      <c r="G2160" s="98" t="s">
        <v>195</v>
      </c>
      <c r="H2160" s="106">
        <v>45588</v>
      </c>
      <c r="I2160" s="98">
        <v>45588</v>
      </c>
      <c r="J2160" s="98" t="s">
        <v>62</v>
      </c>
      <c r="K2160" s="288"/>
      <c r="L2160" s="288"/>
      <c r="M2160" s="208"/>
      <c r="N2160" s="194"/>
      <c r="O2160" s="194"/>
      <c r="P2160" s="194"/>
      <c r="Q2160" s="194"/>
      <c r="R2160" s="194"/>
      <c r="S2160" s="107" t="str">
        <f t="shared" si="90"/>
        <v>Open PDFIR FINALLY.IR 1978 (S19.CI.23-10)(12-00)</v>
      </c>
    </row>
    <row r="2161" spans="1:19" ht="80.099999999999994" hidden="1" customHeight="1" x14ac:dyDescent="0.3">
      <c r="A2161" s="450">
        <f t="shared" si="91"/>
        <v>2156</v>
      </c>
      <c r="B2161" s="451" t="s">
        <v>10335</v>
      </c>
      <c r="D2161" s="108" t="s">
        <v>76</v>
      </c>
      <c r="E2161" s="108" t="s">
        <v>5106</v>
      </c>
      <c r="F2161" s="429" t="s">
        <v>10336</v>
      </c>
      <c r="G2161" s="98" t="s">
        <v>195</v>
      </c>
      <c r="H2161" s="106">
        <v>45588</v>
      </c>
      <c r="I2161" s="98">
        <v>45588</v>
      </c>
      <c r="J2161" s="98" t="s">
        <v>25</v>
      </c>
      <c r="K2161" s="106" t="s">
        <v>195</v>
      </c>
      <c r="L2161" s="106">
        <v>45591</v>
      </c>
      <c r="M2161" s="106">
        <v>45591</v>
      </c>
      <c r="N2161" s="106" t="s">
        <v>62</v>
      </c>
      <c r="O2161" s="194"/>
      <c r="P2161" s="194"/>
      <c r="Q2161" s="194"/>
      <c r="R2161" s="194"/>
      <c r="S2161" s="107" t="str">
        <f t="shared" si="90"/>
        <v>Open PDFIR FINALLY.IR 1980 (S19.CI.23-10)(12-00)</v>
      </c>
    </row>
    <row r="2162" spans="1:19" ht="80.099999999999994" hidden="1" customHeight="1" x14ac:dyDescent="0.3">
      <c r="A2162" s="450">
        <f t="shared" si="91"/>
        <v>2157</v>
      </c>
      <c r="B2162" s="451" t="s">
        <v>10320</v>
      </c>
      <c r="D2162" s="108" t="s">
        <v>76</v>
      </c>
      <c r="E2162" s="108" t="s">
        <v>1545</v>
      </c>
      <c r="F2162" s="429" t="s">
        <v>10321</v>
      </c>
      <c r="G2162" s="98" t="s">
        <v>195</v>
      </c>
      <c r="H2162" s="106">
        <v>45588</v>
      </c>
      <c r="I2162" s="98">
        <v>45588</v>
      </c>
      <c r="J2162" s="98" t="s">
        <v>62</v>
      </c>
      <c r="K2162" s="288"/>
      <c r="L2162" s="288"/>
      <c r="M2162" s="208"/>
      <c r="N2162" s="194"/>
      <c r="O2162" s="194"/>
      <c r="P2162" s="194"/>
      <c r="Q2162" s="194"/>
      <c r="R2162" s="194"/>
      <c r="S2162" s="107" t="str">
        <f t="shared" si="90"/>
        <v>Open PDFIR FINALLY.IR 1975 (S19.CI.23-10)(12-00)</v>
      </c>
    </row>
    <row r="2163" spans="1:19" ht="80.099999999999994" hidden="1" customHeight="1" x14ac:dyDescent="0.3">
      <c r="A2163" s="450">
        <f t="shared" si="91"/>
        <v>2158</v>
      </c>
      <c r="B2163" s="451" t="s">
        <v>10338</v>
      </c>
      <c r="D2163" s="108" t="s">
        <v>76</v>
      </c>
      <c r="E2163" s="108" t="s">
        <v>1545</v>
      </c>
      <c r="F2163" s="429" t="s">
        <v>10339</v>
      </c>
      <c r="G2163" s="98" t="s">
        <v>195</v>
      </c>
      <c r="H2163" s="106">
        <v>45589</v>
      </c>
      <c r="I2163" s="98">
        <v>45589</v>
      </c>
      <c r="J2163" s="98" t="s">
        <v>62</v>
      </c>
      <c r="K2163" s="288"/>
      <c r="L2163" s="288"/>
      <c r="M2163" s="208"/>
      <c r="N2163" s="106"/>
      <c r="O2163" s="194"/>
      <c r="P2163" s="194"/>
      <c r="Q2163" s="194"/>
      <c r="R2163" s="194"/>
      <c r="S2163" s="107" t="str">
        <f t="shared" si="90"/>
        <v>Open PDFIR FINALLY.IR 1981 (S19.CI.24-10)(12-00)</v>
      </c>
    </row>
    <row r="2164" spans="1:19" ht="80.099999999999994" hidden="1" customHeight="1" x14ac:dyDescent="0.3">
      <c r="A2164" s="450">
        <f t="shared" si="91"/>
        <v>2159</v>
      </c>
      <c r="B2164" s="451" t="s">
        <v>10384</v>
      </c>
      <c r="D2164" s="108" t="s">
        <v>76</v>
      </c>
      <c r="E2164" s="108" t="s">
        <v>5106</v>
      </c>
      <c r="F2164" s="429" t="s">
        <v>10383</v>
      </c>
      <c r="G2164" s="98" t="s">
        <v>195</v>
      </c>
      <c r="H2164" s="106">
        <v>45591</v>
      </c>
      <c r="I2164" s="98">
        <v>45591</v>
      </c>
      <c r="J2164" s="98" t="s">
        <v>62</v>
      </c>
      <c r="K2164" s="288"/>
      <c r="L2164" s="288"/>
      <c r="M2164" s="208"/>
      <c r="N2164" s="194"/>
      <c r="O2164" s="194"/>
      <c r="P2164" s="194"/>
      <c r="Q2164" s="194"/>
      <c r="R2164" s="194"/>
      <c r="S2164" s="107" t="str">
        <f t="shared" si="90"/>
        <v>Open PDFIR FINALLY.IR 1999 (S19.CI.26-10)(12-00)</v>
      </c>
    </row>
    <row r="2165" spans="1:19" ht="80.099999999999994" customHeight="1" x14ac:dyDescent="0.3">
      <c r="A2165" s="450">
        <f t="shared" si="91"/>
        <v>2160</v>
      </c>
      <c r="B2165" s="465" t="s">
        <v>10387</v>
      </c>
      <c r="C2165" s="483" t="s">
        <v>1140</v>
      </c>
      <c r="D2165" s="483" t="s">
        <v>1140</v>
      </c>
      <c r="E2165" s="108" t="s">
        <v>1545</v>
      </c>
      <c r="F2165" s="429" t="s">
        <v>10388</v>
      </c>
      <c r="G2165" s="98" t="s">
        <v>195</v>
      </c>
      <c r="H2165" s="106">
        <v>45592</v>
      </c>
      <c r="I2165" s="98">
        <v>45592</v>
      </c>
      <c r="J2165" s="98" t="s">
        <v>1671</v>
      </c>
      <c r="K2165" s="288"/>
      <c r="L2165" s="288"/>
      <c r="M2165" s="208"/>
      <c r="N2165" s="194"/>
      <c r="O2165" s="194"/>
      <c r="P2165" s="194"/>
      <c r="Q2165" s="194"/>
      <c r="R2165" s="194"/>
      <c r="S2165" s="107" t="str">
        <f t="shared" si="90"/>
        <v>Open PDFIR FINALLY.IR 195 (S19.ELE.27-10)(10-00)</v>
      </c>
    </row>
    <row r="2166" spans="1:19" ht="80.099999999999994" customHeight="1" x14ac:dyDescent="0.3">
      <c r="A2166" s="450">
        <f t="shared" si="91"/>
        <v>2161</v>
      </c>
      <c r="B2166" s="465" t="s">
        <v>10389</v>
      </c>
      <c r="C2166" s="483" t="s">
        <v>1140</v>
      </c>
      <c r="D2166" s="483" t="s">
        <v>1140</v>
      </c>
      <c r="E2166" s="108" t="s">
        <v>1545</v>
      </c>
      <c r="F2166" s="429" t="s">
        <v>10390</v>
      </c>
      <c r="G2166" s="98" t="s">
        <v>195</v>
      </c>
      <c r="H2166" s="106">
        <v>45592</v>
      </c>
      <c r="I2166" s="98">
        <v>45592</v>
      </c>
      <c r="J2166" s="98" t="s">
        <v>1671</v>
      </c>
      <c r="K2166" s="288"/>
      <c r="L2166" s="288"/>
      <c r="M2166" s="208"/>
      <c r="N2166" s="194"/>
      <c r="O2166" s="194"/>
      <c r="P2166" s="194"/>
      <c r="Q2166" s="194"/>
      <c r="R2166" s="194"/>
      <c r="S2166" s="107" t="str">
        <f t="shared" si="90"/>
        <v>Open PDFIR FINALLY.IR 196 (S19.ELE.27-10)(10-00)</v>
      </c>
    </row>
    <row r="2167" spans="1:19" ht="80.099999999999994" customHeight="1" x14ac:dyDescent="0.3">
      <c r="A2167" s="450">
        <f t="shared" si="91"/>
        <v>2162</v>
      </c>
      <c r="B2167" s="465" t="s">
        <v>10385</v>
      </c>
      <c r="C2167" s="483" t="s">
        <v>1140</v>
      </c>
      <c r="D2167" s="483" t="s">
        <v>1140</v>
      </c>
      <c r="E2167" s="108" t="s">
        <v>1545</v>
      </c>
      <c r="F2167" s="429" t="s">
        <v>10386</v>
      </c>
      <c r="G2167" s="98" t="s">
        <v>195</v>
      </c>
      <c r="H2167" s="106">
        <v>45592</v>
      </c>
      <c r="I2167" s="98">
        <v>45592</v>
      </c>
      <c r="J2167" s="98" t="s">
        <v>1671</v>
      </c>
      <c r="K2167" s="288"/>
      <c r="L2167" s="288"/>
      <c r="M2167" s="208"/>
      <c r="N2167" s="194"/>
      <c r="O2167" s="194"/>
      <c r="P2167" s="194"/>
      <c r="Q2167" s="194"/>
      <c r="R2167" s="194"/>
      <c r="S2167" s="107" t="str">
        <f t="shared" si="90"/>
        <v>Open PDFIR FINALLY.IR 194 (S19.ELE.27-10)(10-00)</v>
      </c>
    </row>
    <row r="2168" spans="1:19" ht="80.099999999999994" hidden="1" customHeight="1" x14ac:dyDescent="0.3">
      <c r="A2168" s="450">
        <f t="shared" si="91"/>
        <v>2163</v>
      </c>
      <c r="B2168" s="451" t="s">
        <v>10396</v>
      </c>
      <c r="D2168" s="108" t="s">
        <v>228</v>
      </c>
      <c r="E2168" s="108" t="s">
        <v>1545</v>
      </c>
      <c r="F2168" s="429" t="s">
        <v>10395</v>
      </c>
      <c r="G2168" s="98" t="s">
        <v>195</v>
      </c>
      <c r="H2168" s="106">
        <v>45592</v>
      </c>
      <c r="I2168" s="98">
        <v>45592</v>
      </c>
      <c r="J2168" s="98" t="s">
        <v>62</v>
      </c>
      <c r="K2168" s="288"/>
      <c r="L2168" s="288"/>
      <c r="M2168" s="208"/>
      <c r="N2168" s="194"/>
      <c r="O2168" s="194"/>
      <c r="P2168" s="194"/>
      <c r="Q2168" s="194"/>
      <c r="R2168" s="194"/>
      <c r="S2168" s="107" t="str">
        <f t="shared" si="90"/>
        <v>Open PDFIR FINALLY.IR 2002 (S19.SU.27-10)(12-00)</v>
      </c>
    </row>
    <row r="2169" spans="1:19" ht="80.099999999999994" hidden="1" customHeight="1" x14ac:dyDescent="0.3">
      <c r="A2169" s="450">
        <f t="shared" si="91"/>
        <v>2164</v>
      </c>
      <c r="B2169" s="451" t="s">
        <v>10398</v>
      </c>
      <c r="D2169" s="108" t="s">
        <v>76</v>
      </c>
      <c r="E2169" s="108" t="s">
        <v>1545</v>
      </c>
      <c r="F2169" s="429" t="s">
        <v>10397</v>
      </c>
      <c r="G2169" s="98" t="s">
        <v>195</v>
      </c>
      <c r="H2169" s="106">
        <v>45592</v>
      </c>
      <c r="I2169" s="98">
        <v>45592</v>
      </c>
      <c r="J2169" s="98" t="s">
        <v>62</v>
      </c>
      <c r="K2169" s="288"/>
      <c r="L2169" s="288"/>
      <c r="M2169" s="208"/>
      <c r="N2169" s="194"/>
      <c r="O2169" s="194"/>
      <c r="P2169" s="194"/>
      <c r="Q2169" s="194"/>
      <c r="R2169" s="194"/>
      <c r="S2169" s="107" t="str">
        <f t="shared" si="90"/>
        <v>Open PDFIR FINALLY.IR 2003 (S19.CI.27-10)(12-00)</v>
      </c>
    </row>
    <row r="2170" spans="1:19" ht="80.099999999999994" hidden="1" customHeight="1" x14ac:dyDescent="0.3">
      <c r="A2170" s="450">
        <f t="shared" si="91"/>
        <v>2165</v>
      </c>
      <c r="B2170" s="451" t="s">
        <v>10391</v>
      </c>
      <c r="D2170" s="108" t="s">
        <v>76</v>
      </c>
      <c r="E2170" s="108" t="s">
        <v>1545</v>
      </c>
      <c r="F2170" s="429" t="s">
        <v>10392</v>
      </c>
      <c r="G2170" s="98" t="s">
        <v>195</v>
      </c>
      <c r="H2170" s="106">
        <v>45592</v>
      </c>
      <c r="I2170" s="98">
        <v>45592</v>
      </c>
      <c r="J2170" s="98" t="s">
        <v>62</v>
      </c>
      <c r="K2170" s="288"/>
      <c r="L2170" s="288"/>
      <c r="M2170" s="208"/>
      <c r="N2170" s="194"/>
      <c r="O2170" s="194"/>
      <c r="P2170" s="194"/>
      <c r="Q2170" s="194"/>
      <c r="R2170" s="194"/>
      <c r="S2170" s="107" t="str">
        <f t="shared" si="90"/>
        <v>Open PDFIR FINALLY.IR 2000 (S19.CI.27-10)(12-00)</v>
      </c>
    </row>
    <row r="2171" spans="1:19" ht="80.099999999999994" hidden="1" customHeight="1" x14ac:dyDescent="0.3">
      <c r="A2171" s="450">
        <f t="shared" si="91"/>
        <v>2166</v>
      </c>
      <c r="B2171" s="451" t="s">
        <v>10393</v>
      </c>
      <c r="D2171" s="108" t="s">
        <v>76</v>
      </c>
      <c r="E2171" s="108" t="s">
        <v>1545</v>
      </c>
      <c r="F2171" s="429" t="s">
        <v>10394</v>
      </c>
      <c r="G2171" s="98" t="s">
        <v>195</v>
      </c>
      <c r="H2171" s="106">
        <v>45592</v>
      </c>
      <c r="I2171" s="98">
        <v>45592</v>
      </c>
      <c r="J2171" s="98" t="s">
        <v>62</v>
      </c>
      <c r="K2171" s="288"/>
      <c r="L2171" s="288"/>
      <c r="M2171" s="208"/>
      <c r="N2171" s="194"/>
      <c r="O2171" s="194"/>
      <c r="P2171" s="194"/>
      <c r="Q2171" s="194"/>
      <c r="R2171" s="194"/>
      <c r="S2171" s="107" t="str">
        <f t="shared" si="90"/>
        <v>Open PDFIR FINALLY.IR 2001 (S19.CI.27-10)(12-00)</v>
      </c>
    </row>
    <row r="2172" spans="1:19" ht="80.099999999999994" hidden="1" customHeight="1" x14ac:dyDescent="0.3">
      <c r="A2172" s="450">
        <f t="shared" si="91"/>
        <v>2167</v>
      </c>
      <c r="B2172" s="451" t="s">
        <v>10405</v>
      </c>
      <c r="D2172" s="108" t="s">
        <v>76</v>
      </c>
      <c r="E2172" s="108" t="s">
        <v>1545</v>
      </c>
      <c r="F2172" s="429" t="s">
        <v>10406</v>
      </c>
      <c r="G2172" s="98" t="s">
        <v>195</v>
      </c>
      <c r="H2172" s="106">
        <v>45592</v>
      </c>
      <c r="I2172" s="98">
        <v>45592</v>
      </c>
      <c r="J2172" s="98" t="s">
        <v>62</v>
      </c>
      <c r="K2172" s="288"/>
      <c r="L2172" s="288"/>
      <c r="M2172" s="208"/>
      <c r="N2172" s="194"/>
      <c r="O2172" s="194"/>
      <c r="P2172" s="194"/>
      <c r="Q2172" s="194"/>
      <c r="R2172" s="194"/>
      <c r="S2172" s="107" t="str">
        <f t="shared" si="90"/>
        <v>Open PDFIR FINALLY.IR 2004 (S19.CI.27-10)(12-00)</v>
      </c>
    </row>
    <row r="2173" spans="1:19" ht="80.099999999999994" hidden="1" customHeight="1" x14ac:dyDescent="0.3">
      <c r="A2173" s="450">
        <f t="shared" si="91"/>
        <v>2168</v>
      </c>
      <c r="B2173" s="451" t="s">
        <v>10407</v>
      </c>
      <c r="D2173" s="108" t="s">
        <v>76</v>
      </c>
      <c r="E2173" s="483" t="s">
        <v>5106</v>
      </c>
      <c r="F2173" s="429" t="s">
        <v>10408</v>
      </c>
      <c r="G2173" s="98" t="s">
        <v>195</v>
      </c>
      <c r="H2173" s="106">
        <v>45592</v>
      </c>
      <c r="I2173" s="98">
        <v>45592</v>
      </c>
      <c r="J2173" s="98" t="s">
        <v>62</v>
      </c>
      <c r="K2173" s="288"/>
      <c r="L2173" s="288"/>
      <c r="M2173" s="208"/>
      <c r="N2173" s="194"/>
      <c r="O2173" s="194"/>
      <c r="P2173" s="194"/>
      <c r="Q2173" s="194"/>
      <c r="R2173" s="194"/>
      <c r="S2173" s="107" t="str">
        <f t="shared" si="90"/>
        <v>Open PDFIR FINALLY.IR 2005 (S19.CI.27-10)(12-00)</v>
      </c>
    </row>
    <row r="2174" spans="1:19" ht="80.099999999999994" hidden="1" customHeight="1" x14ac:dyDescent="0.3">
      <c r="A2174" s="450">
        <f t="shared" si="91"/>
        <v>2169</v>
      </c>
      <c r="B2174" s="451" t="s">
        <v>10413</v>
      </c>
      <c r="D2174" s="108" t="s">
        <v>3746</v>
      </c>
      <c r="E2174" s="108" t="s">
        <v>1545</v>
      </c>
      <c r="F2174" s="429" t="s">
        <v>10412</v>
      </c>
      <c r="G2174" s="98" t="s">
        <v>195</v>
      </c>
      <c r="H2174" s="106">
        <v>45593</v>
      </c>
      <c r="I2174" s="98">
        <v>45594</v>
      </c>
      <c r="J2174" s="98" t="s">
        <v>1671</v>
      </c>
      <c r="K2174" s="288"/>
      <c r="L2174" s="288"/>
      <c r="M2174" s="208"/>
      <c r="N2174" s="194"/>
      <c r="O2174" s="194"/>
      <c r="P2174" s="194"/>
      <c r="Q2174" s="194"/>
      <c r="R2174" s="194"/>
      <c r="S2174" s="107" t="str">
        <f t="shared" si="90"/>
        <v>Open PDFIR FINALLY.IR 30 (S19.MECH.28-10)(12-00)</v>
      </c>
    </row>
    <row r="2175" spans="1:19" ht="80.099999999999994" hidden="1" customHeight="1" x14ac:dyDescent="0.3">
      <c r="A2175" s="450">
        <f t="shared" si="91"/>
        <v>2170</v>
      </c>
      <c r="B2175" s="451" t="s">
        <v>10418</v>
      </c>
      <c r="D2175" s="108" t="s">
        <v>2735</v>
      </c>
      <c r="E2175" s="483" t="s">
        <v>5106</v>
      </c>
      <c r="F2175" s="429" t="s">
        <v>10419</v>
      </c>
      <c r="G2175" s="98" t="s">
        <v>195</v>
      </c>
      <c r="H2175" s="106">
        <v>45593</v>
      </c>
      <c r="I2175" s="98">
        <v>45593</v>
      </c>
      <c r="J2175" s="98" t="s">
        <v>25</v>
      </c>
      <c r="K2175" s="288"/>
      <c r="L2175" s="288"/>
      <c r="M2175" s="208"/>
      <c r="N2175" s="194"/>
      <c r="O2175" s="194"/>
      <c r="P2175" s="194"/>
      <c r="Q2175" s="194"/>
      <c r="R2175" s="194"/>
      <c r="S2175" s="107" t="str">
        <f t="shared" si="90"/>
        <v>Open PDFIR FINALLY.IR 2007 (S19.ARCH.28-10)(12-00)</v>
      </c>
    </row>
    <row r="2176" spans="1:19" ht="80.099999999999994" hidden="1" customHeight="1" x14ac:dyDescent="0.3">
      <c r="A2176" s="450">
        <f t="shared" si="91"/>
        <v>2171</v>
      </c>
      <c r="B2176" s="451" t="s">
        <v>10420</v>
      </c>
      <c r="D2176" s="108" t="s">
        <v>2735</v>
      </c>
      <c r="E2176" s="483" t="s">
        <v>5106</v>
      </c>
      <c r="F2176" s="429" t="s">
        <v>10417</v>
      </c>
      <c r="G2176" s="98" t="s">
        <v>195</v>
      </c>
      <c r="H2176" s="106">
        <v>45593</v>
      </c>
      <c r="I2176" s="98">
        <v>45593</v>
      </c>
      <c r="J2176" s="98" t="s">
        <v>25</v>
      </c>
      <c r="K2176" s="288"/>
      <c r="L2176" s="288"/>
      <c r="M2176" s="208"/>
      <c r="N2176" s="208"/>
      <c r="O2176" s="194"/>
      <c r="P2176" s="194"/>
      <c r="Q2176" s="194"/>
      <c r="R2176" s="194"/>
      <c r="S2176" s="107" t="str">
        <f t="shared" si="90"/>
        <v>Open PDFIR FINALLY.IR 2008 (S19.ARCH.28-10)(12-00)</v>
      </c>
    </row>
    <row r="2177" spans="1:19" ht="80.099999999999994" hidden="1" customHeight="1" x14ac:dyDescent="0.3">
      <c r="A2177" s="450">
        <f t="shared" si="91"/>
        <v>2172</v>
      </c>
      <c r="B2177" s="451" t="s">
        <v>10409</v>
      </c>
      <c r="D2177" s="108" t="s">
        <v>228</v>
      </c>
      <c r="E2177" s="108" t="s">
        <v>1545</v>
      </c>
      <c r="F2177" s="429" t="s">
        <v>10410</v>
      </c>
      <c r="G2177" s="98" t="s">
        <v>195</v>
      </c>
      <c r="H2177" s="106">
        <v>45593</v>
      </c>
      <c r="I2177" s="98">
        <v>45593</v>
      </c>
      <c r="J2177" s="98" t="s">
        <v>62</v>
      </c>
      <c r="K2177" s="288"/>
      <c r="L2177" s="288"/>
      <c r="M2177" s="208"/>
      <c r="N2177" s="194"/>
      <c r="O2177" s="194"/>
      <c r="P2177" s="194"/>
      <c r="Q2177" s="194"/>
      <c r="R2177" s="194"/>
      <c r="S2177" s="107" t="str">
        <f t="shared" si="90"/>
        <v>Open PDFIR FINALLY.IR 2006 (S19.SU.28-10)(12-00)</v>
      </c>
    </row>
    <row r="2178" spans="1:19" ht="80.099999999999994" hidden="1" customHeight="1" x14ac:dyDescent="0.3">
      <c r="A2178" s="450">
        <f t="shared" si="91"/>
        <v>2173</v>
      </c>
      <c r="B2178" s="451" t="s">
        <v>10578</v>
      </c>
      <c r="D2178" s="108" t="s">
        <v>4383</v>
      </c>
      <c r="E2178" s="108" t="s">
        <v>1545</v>
      </c>
      <c r="F2178" s="429" t="s">
        <v>10579</v>
      </c>
      <c r="G2178" s="98" t="s">
        <v>195</v>
      </c>
      <c r="H2178" s="106">
        <v>45594</v>
      </c>
      <c r="I2178" s="106">
        <v>45594</v>
      </c>
      <c r="J2178" s="98" t="s">
        <v>62</v>
      </c>
      <c r="K2178" s="288"/>
      <c r="L2178" s="288"/>
      <c r="M2178" s="208"/>
      <c r="N2178" s="194"/>
      <c r="O2178" s="194"/>
      <c r="P2178" s="194"/>
      <c r="Q2178" s="194"/>
      <c r="R2178" s="194"/>
      <c r="S2178" s="107" t="str">
        <f t="shared" si="90"/>
        <v>Open PDFIR FINALLY.IR 2027 (S19.SU.29-10)(12-00)</v>
      </c>
    </row>
    <row r="2179" spans="1:19" ht="80.099999999999994" hidden="1" customHeight="1" x14ac:dyDescent="0.3">
      <c r="A2179" s="450">
        <f t="shared" si="91"/>
        <v>2174</v>
      </c>
      <c r="B2179" s="451" t="s">
        <v>10572</v>
      </c>
      <c r="D2179" s="108" t="s">
        <v>4383</v>
      </c>
      <c r="E2179" s="108" t="s">
        <v>1545</v>
      </c>
      <c r="F2179" s="429" t="s">
        <v>10573</v>
      </c>
      <c r="G2179" s="98" t="s">
        <v>195</v>
      </c>
      <c r="H2179" s="106">
        <v>45594</v>
      </c>
      <c r="I2179" s="106">
        <v>45594</v>
      </c>
      <c r="J2179" s="98" t="s">
        <v>62</v>
      </c>
      <c r="K2179" s="288"/>
      <c r="L2179" s="288"/>
      <c r="M2179" s="208"/>
      <c r="N2179" s="194"/>
      <c r="O2179" s="194"/>
      <c r="P2179" s="194"/>
      <c r="Q2179" s="194"/>
      <c r="R2179" s="194"/>
      <c r="S2179" s="107" t="str">
        <f t="shared" si="90"/>
        <v>Open PDFIR FINALLY.IR 2024 (S19.SU.29-10)(12-00)</v>
      </c>
    </row>
    <row r="2180" spans="1:19" ht="80.099999999999994" hidden="1" customHeight="1" x14ac:dyDescent="0.3">
      <c r="A2180" s="450">
        <f t="shared" si="91"/>
        <v>2175</v>
      </c>
      <c r="B2180" s="451" t="s">
        <v>10594</v>
      </c>
      <c r="D2180" s="108" t="s">
        <v>4383</v>
      </c>
      <c r="E2180" s="108" t="s">
        <v>1545</v>
      </c>
      <c r="F2180" s="429" t="s">
        <v>10595</v>
      </c>
      <c r="G2180" s="98" t="s">
        <v>195</v>
      </c>
      <c r="H2180" s="106">
        <v>45594</v>
      </c>
      <c r="I2180" s="106">
        <v>45594</v>
      </c>
      <c r="J2180" s="98" t="s">
        <v>62</v>
      </c>
      <c r="K2180" s="288"/>
      <c r="L2180" s="288"/>
      <c r="M2180" s="208"/>
      <c r="N2180" s="194"/>
      <c r="O2180" s="194"/>
      <c r="P2180" s="194"/>
      <c r="Q2180" s="194"/>
      <c r="R2180" s="194"/>
      <c r="S2180" s="107" t="str">
        <f t="shared" si="90"/>
        <v>Open PDFIR FINALLY.IR 2035 (S19.SU.29-10)(12-00)</v>
      </c>
    </row>
    <row r="2181" spans="1:19" ht="80.099999999999994" hidden="1" customHeight="1" x14ac:dyDescent="0.3">
      <c r="A2181" s="450">
        <f t="shared" si="91"/>
        <v>2176</v>
      </c>
      <c r="B2181" s="451" t="s">
        <v>10584</v>
      </c>
      <c r="D2181" s="108" t="s">
        <v>4383</v>
      </c>
      <c r="E2181" s="108" t="s">
        <v>1545</v>
      </c>
      <c r="F2181" s="429" t="s">
        <v>10585</v>
      </c>
      <c r="G2181" s="98" t="s">
        <v>195</v>
      </c>
      <c r="H2181" s="106">
        <v>45594</v>
      </c>
      <c r="I2181" s="106">
        <v>45594</v>
      </c>
      <c r="J2181" s="98" t="s">
        <v>62</v>
      </c>
      <c r="K2181" s="288"/>
      <c r="L2181" s="288"/>
      <c r="M2181" s="208"/>
      <c r="N2181" s="194"/>
      <c r="O2181" s="194"/>
      <c r="P2181" s="194"/>
      <c r="Q2181" s="194"/>
      <c r="R2181" s="194"/>
      <c r="S2181" s="107" t="str">
        <f t="shared" si="90"/>
        <v>Open PDFIR FINALLY.IR 2030 (S19.SU.29-10)(12-00)</v>
      </c>
    </row>
    <row r="2182" spans="1:19" ht="80.099999999999994" hidden="1" customHeight="1" x14ac:dyDescent="0.3">
      <c r="A2182" s="450">
        <v>2225</v>
      </c>
      <c r="B2182" s="451" t="s">
        <v>10505</v>
      </c>
      <c r="D2182" s="108" t="s">
        <v>228</v>
      </c>
      <c r="E2182" s="108" t="s">
        <v>1545</v>
      </c>
      <c r="F2182" s="429" t="s">
        <v>10506</v>
      </c>
      <c r="G2182" s="98" t="s">
        <v>195</v>
      </c>
      <c r="H2182" s="106">
        <v>45594</v>
      </c>
      <c r="I2182" s="98">
        <v>45594</v>
      </c>
      <c r="J2182" s="98" t="s">
        <v>62</v>
      </c>
      <c r="K2182" s="288"/>
      <c r="L2182" s="288"/>
      <c r="M2182" s="208"/>
      <c r="N2182" s="194"/>
      <c r="O2182" s="194"/>
      <c r="P2182" s="194"/>
      <c r="Q2182" s="194"/>
      <c r="R2182" s="194"/>
      <c r="S2182" s="107" t="str">
        <f t="shared" ref="S2182:S2222" si="92">IF(B2182&gt;0,HYPERLINK(CONCATENATE("PDFIR FINALLY/",B2182,".pdf"),CONCATENATE("Open PDFIR FINALLY.",B2182)),"")</f>
        <v>Open PDFIR FINALLY.IR 2012 (S19.SU.29-10)(12-00)</v>
      </c>
    </row>
    <row r="2183" spans="1:19" ht="80.099999999999994" hidden="1" customHeight="1" x14ac:dyDescent="0.3">
      <c r="A2183" s="450">
        <f t="shared" ref="A2183:A2214" si="93">ROW()-ROW($A$5)</f>
        <v>2178</v>
      </c>
      <c r="B2183" s="451" t="s">
        <v>10429</v>
      </c>
      <c r="D2183" s="108" t="s">
        <v>4383</v>
      </c>
      <c r="E2183" s="108" t="s">
        <v>5106</v>
      </c>
      <c r="F2183" s="429" t="s">
        <v>10430</v>
      </c>
      <c r="G2183" s="98" t="s">
        <v>195</v>
      </c>
      <c r="H2183" s="106">
        <v>45594</v>
      </c>
      <c r="I2183" s="98">
        <v>45594</v>
      </c>
      <c r="J2183" s="98" t="s">
        <v>62</v>
      </c>
      <c r="K2183" s="288"/>
      <c r="L2183" s="288"/>
      <c r="M2183" s="208"/>
      <c r="N2183" s="194"/>
      <c r="O2183" s="194"/>
      <c r="P2183" s="194"/>
      <c r="Q2183" s="194"/>
      <c r="R2183" s="194"/>
      <c r="S2183" s="107" t="str">
        <f t="shared" si="92"/>
        <v>Open PDFIR FINALLY.IR 2009 (S19.SU.29-10)(12-00)</v>
      </c>
    </row>
    <row r="2184" spans="1:19" ht="80.099999999999994" hidden="1" customHeight="1" x14ac:dyDescent="0.3">
      <c r="A2184" s="450">
        <f t="shared" si="93"/>
        <v>2179</v>
      </c>
      <c r="B2184" s="451" t="s">
        <v>10434</v>
      </c>
      <c r="D2184" s="108" t="s">
        <v>76</v>
      </c>
      <c r="E2184" s="108" t="s">
        <v>5106</v>
      </c>
      <c r="F2184" s="429" t="s">
        <v>10433</v>
      </c>
      <c r="G2184" s="98" t="s">
        <v>195</v>
      </c>
      <c r="H2184" s="106">
        <v>45594</v>
      </c>
      <c r="I2184" s="98">
        <v>45594</v>
      </c>
      <c r="J2184" s="98" t="s">
        <v>62</v>
      </c>
      <c r="K2184" s="288"/>
      <c r="L2184" s="288"/>
      <c r="M2184" s="208"/>
      <c r="N2184" s="194"/>
      <c r="O2184" s="194"/>
      <c r="P2184" s="194"/>
      <c r="Q2184" s="194"/>
      <c r="R2184" s="194"/>
      <c r="S2184" s="107" t="str">
        <f t="shared" si="92"/>
        <v>Open PDFIR FINALLY.IR 2010 (S19.SU.29-10)(12-00)</v>
      </c>
    </row>
    <row r="2185" spans="1:19" ht="80.099999999999994" hidden="1" customHeight="1" x14ac:dyDescent="0.3">
      <c r="A2185" s="450">
        <f t="shared" si="93"/>
        <v>2180</v>
      </c>
      <c r="B2185" s="451" t="s">
        <v>10435</v>
      </c>
      <c r="D2185" s="108" t="s">
        <v>76</v>
      </c>
      <c r="E2185" s="108" t="s">
        <v>1545</v>
      </c>
      <c r="F2185" s="429" t="s">
        <v>10436</v>
      </c>
      <c r="G2185" s="98" t="s">
        <v>195</v>
      </c>
      <c r="H2185" s="106">
        <v>45594</v>
      </c>
      <c r="I2185" s="98">
        <v>45594</v>
      </c>
      <c r="J2185" s="98" t="s">
        <v>25</v>
      </c>
      <c r="K2185" s="288"/>
      <c r="L2185" s="288"/>
      <c r="M2185" s="208"/>
      <c r="N2185" s="194"/>
      <c r="O2185" s="194"/>
      <c r="P2185" s="194"/>
      <c r="Q2185" s="194"/>
      <c r="R2185" s="194"/>
      <c r="S2185" s="107" t="str">
        <f t="shared" si="92"/>
        <v>Open PDFIR FINALLY.IR 2011 (S19.SU.29-10)(12-00)</v>
      </c>
    </row>
    <row r="2186" spans="1:19" ht="80.099999999999994" customHeight="1" x14ac:dyDescent="0.3">
      <c r="A2186" s="450">
        <f t="shared" si="93"/>
        <v>2181</v>
      </c>
      <c r="B2186" s="451" t="s">
        <v>10518</v>
      </c>
      <c r="D2186" s="108" t="s">
        <v>1140</v>
      </c>
      <c r="E2186" s="108" t="s">
        <v>5106</v>
      </c>
      <c r="F2186" s="429" t="s">
        <v>10511</v>
      </c>
      <c r="G2186" s="98" t="s">
        <v>195</v>
      </c>
      <c r="H2186" s="106">
        <v>45595</v>
      </c>
      <c r="I2186" s="98">
        <v>45595</v>
      </c>
      <c r="J2186" s="98" t="s">
        <v>1671</v>
      </c>
      <c r="K2186" s="288"/>
      <c r="L2186" s="288"/>
      <c r="M2186" s="208"/>
      <c r="N2186" s="194"/>
      <c r="O2186" s="194"/>
      <c r="P2186" s="194"/>
      <c r="Q2186" s="194"/>
      <c r="R2186" s="194"/>
      <c r="S2186" s="107" t="str">
        <f t="shared" si="92"/>
        <v>Open PDFIR FINALLY.IR 198 (S19.ELE.30-10)(10-00)</v>
      </c>
    </row>
    <row r="2187" spans="1:19" ht="80.099999999999994" customHeight="1" x14ac:dyDescent="0.3">
      <c r="A2187" s="450">
        <f t="shared" si="93"/>
        <v>2182</v>
      </c>
      <c r="B2187" s="451" t="s">
        <v>10517</v>
      </c>
      <c r="D2187" s="108" t="s">
        <v>1140</v>
      </c>
      <c r="E2187" s="108" t="s">
        <v>1545</v>
      </c>
      <c r="F2187" s="429" t="s">
        <v>10510</v>
      </c>
      <c r="G2187" s="98" t="s">
        <v>195</v>
      </c>
      <c r="H2187" s="106">
        <v>45595</v>
      </c>
      <c r="I2187" s="98">
        <v>45595</v>
      </c>
      <c r="J2187" s="98" t="s">
        <v>1671</v>
      </c>
      <c r="K2187" s="288"/>
      <c r="L2187" s="288"/>
      <c r="M2187" s="208"/>
      <c r="N2187" s="194"/>
      <c r="O2187" s="194"/>
      <c r="P2187" s="194"/>
      <c r="Q2187" s="194"/>
      <c r="R2187" s="194"/>
      <c r="S2187" s="107" t="str">
        <f t="shared" si="92"/>
        <v>Open PDFIR FINALLY.IR 197 (S19.ELE.30-10)(10-00)</v>
      </c>
    </row>
    <row r="2188" spans="1:19" ht="80.099999999999994" customHeight="1" x14ac:dyDescent="0.3">
      <c r="A2188" s="450">
        <f t="shared" si="93"/>
        <v>2183</v>
      </c>
      <c r="B2188" s="465" t="s">
        <v>10516</v>
      </c>
      <c r="D2188" s="108" t="s">
        <v>1140</v>
      </c>
      <c r="E2188" s="108" t="s">
        <v>1545</v>
      </c>
      <c r="F2188" s="429" t="s">
        <v>10515</v>
      </c>
      <c r="G2188" s="98" t="s">
        <v>195</v>
      </c>
      <c r="H2188" s="106">
        <v>45595</v>
      </c>
      <c r="I2188" s="98">
        <v>45595</v>
      </c>
      <c r="J2188" s="98" t="s">
        <v>1671</v>
      </c>
      <c r="K2188" s="288"/>
      <c r="L2188" s="288"/>
      <c r="M2188" s="208"/>
      <c r="N2188" s="194"/>
      <c r="O2188" s="194"/>
      <c r="P2188" s="194"/>
      <c r="Q2188" s="194"/>
      <c r="R2188" s="194"/>
      <c r="S2188" s="107" t="str">
        <f t="shared" si="92"/>
        <v>Open PDFIR FINALLY.IR 199 (S19.ELE.30-10)(10-00)</v>
      </c>
    </row>
    <row r="2189" spans="1:19" ht="80.099999999999994" hidden="1" customHeight="1" x14ac:dyDescent="0.3">
      <c r="A2189" s="450">
        <f t="shared" si="93"/>
        <v>2184</v>
      </c>
      <c r="B2189" s="451" t="s">
        <v>10508</v>
      </c>
      <c r="D2189" s="108" t="s">
        <v>3746</v>
      </c>
      <c r="E2189" s="108" t="s">
        <v>1545</v>
      </c>
      <c r="F2189" s="429" t="s">
        <v>10509</v>
      </c>
      <c r="G2189" s="98" t="s">
        <v>195</v>
      </c>
      <c r="H2189" s="106">
        <v>45595</v>
      </c>
      <c r="I2189" s="98">
        <v>45595</v>
      </c>
      <c r="J2189" s="98" t="s">
        <v>1671</v>
      </c>
      <c r="K2189" s="288"/>
      <c r="L2189" s="288"/>
      <c r="M2189" s="208"/>
      <c r="N2189" s="194"/>
      <c r="O2189" s="194"/>
      <c r="P2189" s="194"/>
      <c r="Q2189" s="194"/>
      <c r="R2189" s="194"/>
      <c r="S2189" s="107" t="str">
        <f t="shared" si="92"/>
        <v>Open PDFIR FINALLY.IR 31 (S19.MECH.30-10)(12-00)</v>
      </c>
    </row>
    <row r="2190" spans="1:19" ht="80.099999999999994" hidden="1" customHeight="1" x14ac:dyDescent="0.3">
      <c r="A2190" s="450">
        <f t="shared" si="93"/>
        <v>2185</v>
      </c>
      <c r="B2190" s="451" t="s">
        <v>10514</v>
      </c>
      <c r="D2190" s="108" t="s">
        <v>76</v>
      </c>
      <c r="E2190" s="108" t="s">
        <v>1545</v>
      </c>
      <c r="F2190" s="429" t="s">
        <v>10507</v>
      </c>
      <c r="G2190" s="98" t="s">
        <v>195</v>
      </c>
      <c r="H2190" s="106">
        <v>45595</v>
      </c>
      <c r="I2190" s="98">
        <v>45595</v>
      </c>
      <c r="J2190" s="98" t="s">
        <v>62</v>
      </c>
      <c r="K2190" s="288"/>
      <c r="L2190" s="288"/>
      <c r="M2190" s="208"/>
      <c r="N2190" s="194"/>
      <c r="O2190" s="194"/>
      <c r="P2190" s="194"/>
      <c r="Q2190" s="194"/>
      <c r="R2190" s="194"/>
      <c r="S2190" s="107" t="str">
        <f t="shared" si="92"/>
        <v>Open PDFIR FINALLY.IR 2013 (S19.CI.30-10)(12-00)</v>
      </c>
    </row>
    <row r="2191" spans="1:19" ht="80.099999999999994" hidden="1" customHeight="1" x14ac:dyDescent="0.3">
      <c r="A2191" s="450">
        <f t="shared" si="93"/>
        <v>2186</v>
      </c>
      <c r="B2191" s="451" t="s">
        <v>10580</v>
      </c>
      <c r="D2191" s="108" t="s">
        <v>4383</v>
      </c>
      <c r="E2191" s="108" t="s">
        <v>1545</v>
      </c>
      <c r="F2191" s="429" t="s">
        <v>10581</v>
      </c>
      <c r="G2191" s="98" t="s">
        <v>195</v>
      </c>
      <c r="H2191" s="106">
        <v>45596</v>
      </c>
      <c r="I2191" s="106">
        <v>45596</v>
      </c>
      <c r="J2191" s="98" t="s">
        <v>62</v>
      </c>
      <c r="K2191" s="288"/>
      <c r="L2191" s="288"/>
      <c r="M2191" s="208"/>
      <c r="N2191" s="194"/>
      <c r="O2191" s="194"/>
      <c r="P2191" s="194"/>
      <c r="Q2191" s="194"/>
      <c r="R2191" s="194"/>
      <c r="S2191" s="107" t="str">
        <f t="shared" si="92"/>
        <v>Open PDFIR FINALLY.IR 2028 (S19.SU.31-10)(12-00)</v>
      </c>
    </row>
    <row r="2192" spans="1:19" ht="79.5" hidden="1" customHeight="1" x14ac:dyDescent="0.3">
      <c r="A2192" s="450">
        <f t="shared" si="93"/>
        <v>2187</v>
      </c>
      <c r="B2192" s="451" t="s">
        <v>10574</v>
      </c>
      <c r="D2192" s="108" t="s">
        <v>4383</v>
      </c>
      <c r="E2192" s="108" t="s">
        <v>1545</v>
      </c>
      <c r="F2192" s="429" t="s">
        <v>10575</v>
      </c>
      <c r="G2192" s="98" t="s">
        <v>195</v>
      </c>
      <c r="H2192" s="106">
        <v>45596</v>
      </c>
      <c r="I2192" s="106">
        <v>45596</v>
      </c>
      <c r="J2192" s="98" t="s">
        <v>62</v>
      </c>
      <c r="K2192" s="288"/>
      <c r="L2192" s="288"/>
      <c r="M2192" s="208"/>
      <c r="N2192" s="194"/>
      <c r="O2192" s="194"/>
      <c r="P2192" s="194"/>
      <c r="Q2192" s="194"/>
      <c r="R2192" s="194"/>
      <c r="S2192" s="107" t="str">
        <f t="shared" si="92"/>
        <v>Open PDFIR FINALLY.IR 2025 (S19.SU.31-10)(12-00)</v>
      </c>
    </row>
    <row r="2193" spans="1:19" ht="80.099999999999994" hidden="1" customHeight="1" x14ac:dyDescent="0.3">
      <c r="A2193" s="450">
        <f t="shared" si="93"/>
        <v>2188</v>
      </c>
      <c r="B2193" s="451" t="s">
        <v>10588</v>
      </c>
      <c r="D2193" s="108" t="s">
        <v>4383</v>
      </c>
      <c r="E2193" s="108" t="s">
        <v>1545</v>
      </c>
      <c r="F2193" s="429" t="s">
        <v>10589</v>
      </c>
      <c r="G2193" s="98" t="s">
        <v>195</v>
      </c>
      <c r="H2193" s="106">
        <v>45596</v>
      </c>
      <c r="I2193" s="106">
        <v>45596</v>
      </c>
      <c r="J2193" s="98" t="s">
        <v>62</v>
      </c>
      <c r="K2193" s="288"/>
      <c r="L2193" s="288"/>
      <c r="M2193" s="208"/>
      <c r="N2193" s="194"/>
      <c r="O2193" s="194"/>
      <c r="P2193" s="194"/>
      <c r="Q2193" s="194"/>
      <c r="R2193" s="194"/>
      <c r="S2193" s="107" t="str">
        <f t="shared" si="92"/>
        <v>Open PDFIR FINALLY.IR 2032 (S19.SU.31-10)(12-00)</v>
      </c>
    </row>
    <row r="2194" spans="1:19" ht="80.099999999999994" hidden="1" customHeight="1" x14ac:dyDescent="0.3">
      <c r="A2194" s="450">
        <f t="shared" si="93"/>
        <v>2189</v>
      </c>
      <c r="B2194" s="451" t="s">
        <v>10596</v>
      </c>
      <c r="D2194" s="108" t="s">
        <v>4383</v>
      </c>
      <c r="E2194" s="108" t="s">
        <v>1545</v>
      </c>
      <c r="F2194" s="429" t="s">
        <v>10597</v>
      </c>
      <c r="G2194" s="98" t="s">
        <v>195</v>
      </c>
      <c r="H2194" s="106">
        <v>45596</v>
      </c>
      <c r="I2194" s="106">
        <v>45596</v>
      </c>
      <c r="J2194" s="98" t="s">
        <v>62</v>
      </c>
      <c r="K2194" s="288"/>
      <c r="L2194" s="288"/>
      <c r="M2194" s="208"/>
      <c r="N2194" s="194"/>
      <c r="O2194" s="194"/>
      <c r="P2194" s="194"/>
      <c r="Q2194" s="194"/>
      <c r="R2194" s="194"/>
      <c r="S2194" s="107" t="str">
        <f t="shared" si="92"/>
        <v>Open PDFIR FINALLY.IR 2036 (S19.SU.31-10)(12-00)</v>
      </c>
    </row>
    <row r="2195" spans="1:19" ht="79.5" hidden="1" customHeight="1" x14ac:dyDescent="0.3">
      <c r="A2195" s="450">
        <f t="shared" si="93"/>
        <v>2190</v>
      </c>
      <c r="B2195" s="451" t="s">
        <v>10586</v>
      </c>
      <c r="D2195" s="108" t="s">
        <v>4383</v>
      </c>
      <c r="E2195" s="108" t="s">
        <v>1545</v>
      </c>
      <c r="F2195" s="429" t="s">
        <v>10587</v>
      </c>
      <c r="G2195" s="98" t="s">
        <v>195</v>
      </c>
      <c r="H2195" s="106">
        <v>45596</v>
      </c>
      <c r="I2195" s="106">
        <v>45596</v>
      </c>
      <c r="J2195" s="98" t="s">
        <v>62</v>
      </c>
      <c r="K2195" s="288"/>
      <c r="L2195" s="288"/>
      <c r="M2195" s="208"/>
      <c r="N2195" s="194"/>
      <c r="O2195" s="194"/>
      <c r="P2195" s="194"/>
      <c r="Q2195" s="194"/>
      <c r="R2195" s="194"/>
      <c r="S2195" s="107" t="str">
        <f t="shared" si="92"/>
        <v>Open PDFIR FINALLY.IR 2031 (S19.SU.31-10)(12-00)</v>
      </c>
    </row>
    <row r="2196" spans="1:19" ht="80.099999999999994" hidden="1" customHeight="1" x14ac:dyDescent="0.3">
      <c r="A2196" s="450">
        <f t="shared" si="93"/>
        <v>2191</v>
      </c>
      <c r="B2196" s="451" t="s">
        <v>10590</v>
      </c>
      <c r="D2196" s="108" t="s">
        <v>4383</v>
      </c>
      <c r="E2196" s="108" t="s">
        <v>1545</v>
      </c>
      <c r="F2196" s="429" t="s">
        <v>10591</v>
      </c>
      <c r="G2196" s="98" t="s">
        <v>195</v>
      </c>
      <c r="H2196" s="106">
        <v>45596</v>
      </c>
      <c r="I2196" s="106">
        <v>45596</v>
      </c>
      <c r="J2196" s="98" t="s">
        <v>62</v>
      </c>
      <c r="K2196" s="288"/>
      <c r="L2196" s="288"/>
      <c r="M2196" s="208"/>
      <c r="N2196" s="194"/>
      <c r="O2196" s="194"/>
      <c r="P2196" s="194"/>
      <c r="Q2196" s="194"/>
      <c r="R2196" s="194"/>
      <c r="S2196" s="107" t="str">
        <f t="shared" si="92"/>
        <v>Open PDFIR FINALLY.IR 2033 (S19.SU.31-10)(12-00)</v>
      </c>
    </row>
    <row r="2197" spans="1:19" ht="80.099999999999994" hidden="1" customHeight="1" x14ac:dyDescent="0.3">
      <c r="A2197" s="450">
        <f t="shared" si="93"/>
        <v>2192</v>
      </c>
      <c r="B2197" s="451" t="s">
        <v>10524</v>
      </c>
      <c r="D2197" s="108" t="s">
        <v>76</v>
      </c>
      <c r="E2197" s="108" t="s">
        <v>1545</v>
      </c>
      <c r="F2197" s="429" t="s">
        <v>10523</v>
      </c>
      <c r="G2197" s="98" t="s">
        <v>195</v>
      </c>
      <c r="H2197" s="106">
        <v>45596</v>
      </c>
      <c r="I2197" s="98">
        <v>45596</v>
      </c>
      <c r="J2197" s="98" t="s">
        <v>62</v>
      </c>
      <c r="K2197" s="288"/>
      <c r="L2197" s="288"/>
      <c r="M2197" s="208"/>
      <c r="N2197" s="194"/>
      <c r="O2197" s="194"/>
      <c r="P2197" s="194"/>
      <c r="Q2197" s="194"/>
      <c r="R2197" s="194"/>
      <c r="S2197" s="107" t="str">
        <f t="shared" si="92"/>
        <v>Open PDFIR FINALLY.IR 2014(S19.CI.31-10)(12-00)</v>
      </c>
    </row>
    <row r="2198" spans="1:19" ht="80.099999999999994" hidden="1" customHeight="1" x14ac:dyDescent="0.3">
      <c r="A2198" s="450">
        <f t="shared" si="93"/>
        <v>2193</v>
      </c>
      <c r="B2198" s="451" t="s">
        <v>10525</v>
      </c>
      <c r="D2198" s="108" t="s">
        <v>76</v>
      </c>
      <c r="E2198" s="108" t="s">
        <v>1545</v>
      </c>
      <c r="F2198" s="429" t="s">
        <v>10526</v>
      </c>
      <c r="G2198" s="98" t="s">
        <v>195</v>
      </c>
      <c r="H2198" s="106">
        <v>45596</v>
      </c>
      <c r="I2198" s="98">
        <v>45596</v>
      </c>
      <c r="J2198" s="98" t="s">
        <v>25</v>
      </c>
      <c r="K2198" s="288"/>
      <c r="L2198" s="288"/>
      <c r="M2198" s="208"/>
      <c r="N2198" s="194"/>
      <c r="O2198" s="194"/>
      <c r="P2198" s="194"/>
      <c r="Q2198" s="194"/>
      <c r="R2198" s="194"/>
      <c r="S2198" s="107" t="str">
        <f t="shared" si="92"/>
        <v>Open PDFIR FINALLY.IR 2015(S19.CI.31-10)(12-00)</v>
      </c>
    </row>
    <row r="2199" spans="1:19" ht="80.099999999999994" hidden="1" customHeight="1" x14ac:dyDescent="0.3">
      <c r="A2199" s="450">
        <f t="shared" si="93"/>
        <v>2194</v>
      </c>
      <c r="B2199" s="451" t="s">
        <v>10545</v>
      </c>
      <c r="D2199" s="108" t="s">
        <v>3746</v>
      </c>
      <c r="E2199" s="108" t="s">
        <v>1545</v>
      </c>
      <c r="F2199" s="429" t="s">
        <v>10546</v>
      </c>
      <c r="G2199" s="98" t="s">
        <v>195</v>
      </c>
      <c r="H2199" s="106">
        <v>45598</v>
      </c>
      <c r="I2199" s="106">
        <v>45598</v>
      </c>
      <c r="J2199" s="98" t="s">
        <v>1671</v>
      </c>
      <c r="K2199" s="288"/>
      <c r="L2199" s="288"/>
      <c r="M2199" s="208"/>
      <c r="N2199" s="194"/>
      <c r="O2199" s="194"/>
      <c r="P2199" s="194"/>
      <c r="Q2199" s="194"/>
      <c r="R2199" s="194"/>
      <c r="S2199" s="107" t="str">
        <f t="shared" si="92"/>
        <v>Open PDFIR FINALLY.IR 32 (S19.MECH.02-11)(12-00)</v>
      </c>
    </row>
    <row r="2200" spans="1:19" ht="80.099999999999994" hidden="1" customHeight="1" x14ac:dyDescent="0.3">
      <c r="A2200" s="450">
        <f t="shared" si="93"/>
        <v>2195</v>
      </c>
      <c r="B2200" s="451" t="s">
        <v>10582</v>
      </c>
      <c r="D2200" s="108" t="s">
        <v>4383</v>
      </c>
      <c r="E2200" s="108" t="s">
        <v>1545</v>
      </c>
      <c r="F2200" s="429" t="s">
        <v>10583</v>
      </c>
      <c r="G2200" s="98" t="s">
        <v>195</v>
      </c>
      <c r="H2200" s="106">
        <v>45598</v>
      </c>
      <c r="I2200" s="106">
        <v>45598</v>
      </c>
      <c r="J2200" s="98" t="s">
        <v>62</v>
      </c>
      <c r="K2200" s="288"/>
      <c r="L2200" s="288"/>
      <c r="M2200" s="208"/>
      <c r="N2200" s="194"/>
      <c r="O2200" s="194"/>
      <c r="P2200" s="194"/>
      <c r="Q2200" s="194"/>
      <c r="R2200" s="194"/>
      <c r="S2200" s="107" t="str">
        <f t="shared" si="92"/>
        <v>Open PDFIR FINALLY.IR 2029 (S19.SU.02-11)(12-00)</v>
      </c>
    </row>
    <row r="2201" spans="1:19" ht="80.099999999999994" hidden="1" customHeight="1" x14ac:dyDescent="0.3">
      <c r="A2201" s="450">
        <f t="shared" si="93"/>
        <v>2196</v>
      </c>
      <c r="B2201" s="451" t="s">
        <v>10576</v>
      </c>
      <c r="D2201" s="108" t="s">
        <v>4383</v>
      </c>
      <c r="E2201" s="108" t="s">
        <v>1545</v>
      </c>
      <c r="F2201" s="429" t="s">
        <v>10577</v>
      </c>
      <c r="G2201" s="98" t="s">
        <v>195</v>
      </c>
      <c r="H2201" s="106">
        <v>45598</v>
      </c>
      <c r="I2201" s="106">
        <v>45598</v>
      </c>
      <c r="J2201" s="98" t="s">
        <v>62</v>
      </c>
      <c r="K2201" s="288"/>
      <c r="L2201" s="288"/>
      <c r="M2201" s="208"/>
      <c r="N2201" s="194"/>
      <c r="O2201" s="194"/>
      <c r="P2201" s="194"/>
      <c r="Q2201" s="194"/>
      <c r="R2201" s="194"/>
      <c r="S2201" s="107" t="str">
        <f t="shared" si="92"/>
        <v>Open PDFIR FINALLY.IR 2026 (S19.SU.02-11)(12-00)</v>
      </c>
    </row>
    <row r="2202" spans="1:19" ht="80.099999999999994" hidden="1" customHeight="1" x14ac:dyDescent="0.3">
      <c r="A2202" s="450">
        <f t="shared" si="93"/>
        <v>2197</v>
      </c>
      <c r="B2202" s="451" t="s">
        <v>10592</v>
      </c>
      <c r="D2202" s="108" t="s">
        <v>4383</v>
      </c>
      <c r="E2202" s="108" t="s">
        <v>1545</v>
      </c>
      <c r="F2202" s="429" t="s">
        <v>10593</v>
      </c>
      <c r="G2202" s="98" t="s">
        <v>195</v>
      </c>
      <c r="H2202" s="106">
        <v>45598</v>
      </c>
      <c r="I2202" s="106">
        <v>45598</v>
      </c>
      <c r="J2202" s="98" t="s">
        <v>62</v>
      </c>
      <c r="K2202" s="288"/>
      <c r="L2202" s="288"/>
      <c r="M2202" s="208"/>
      <c r="N2202" s="194"/>
      <c r="O2202" s="194"/>
      <c r="P2202" s="194"/>
      <c r="Q2202" s="194"/>
      <c r="R2202" s="194"/>
      <c r="S2202" s="107" t="str">
        <f t="shared" si="92"/>
        <v>Open PDFIR FINALLY.IR 2034 (S19.SU.02-11)(12-00)</v>
      </c>
    </row>
    <row r="2203" spans="1:19" ht="80.099999999999994" hidden="1" customHeight="1" x14ac:dyDescent="0.3">
      <c r="A2203" s="450">
        <f t="shared" si="93"/>
        <v>2198</v>
      </c>
      <c r="B2203" s="451" t="s">
        <v>10547</v>
      </c>
      <c r="D2203" s="108" t="s">
        <v>76</v>
      </c>
      <c r="E2203" s="108" t="s">
        <v>1545</v>
      </c>
      <c r="F2203" s="429" t="s">
        <v>10544</v>
      </c>
      <c r="G2203" s="98" t="s">
        <v>195</v>
      </c>
      <c r="H2203" s="106">
        <v>45598</v>
      </c>
      <c r="I2203" s="98">
        <v>45598</v>
      </c>
      <c r="J2203" s="98" t="s">
        <v>62</v>
      </c>
      <c r="K2203" s="288"/>
      <c r="L2203" s="288"/>
      <c r="M2203" s="208"/>
      <c r="N2203" s="194"/>
      <c r="O2203" s="194"/>
      <c r="P2203" s="194"/>
      <c r="Q2203" s="194"/>
      <c r="R2203" s="194"/>
      <c r="S2203" s="107" t="str">
        <f t="shared" si="92"/>
        <v>Open PDFIR FINALLY.IR 2016 (S19.CI.02-11)(12-00)</v>
      </c>
    </row>
    <row r="2204" spans="1:19" ht="80.099999999999994" hidden="1" customHeight="1" x14ac:dyDescent="0.3">
      <c r="A2204" s="450">
        <f t="shared" si="93"/>
        <v>2199</v>
      </c>
      <c r="B2204" s="451" t="s">
        <v>10553</v>
      </c>
      <c r="D2204" s="108" t="s">
        <v>4383</v>
      </c>
      <c r="E2204" s="108" t="s">
        <v>5106</v>
      </c>
      <c r="F2204" s="429" t="s">
        <v>10552</v>
      </c>
      <c r="G2204" s="98" t="s">
        <v>195</v>
      </c>
      <c r="H2204" s="106">
        <v>45599</v>
      </c>
      <c r="I2204" s="106">
        <v>45599</v>
      </c>
      <c r="J2204" s="98" t="s">
        <v>62</v>
      </c>
      <c r="K2204" s="288"/>
      <c r="L2204" s="288"/>
      <c r="M2204" s="208"/>
      <c r="N2204" s="194"/>
      <c r="O2204" s="194"/>
      <c r="P2204" s="194"/>
      <c r="Q2204" s="194"/>
      <c r="R2204" s="194"/>
      <c r="S2204" s="107" t="str">
        <f t="shared" si="92"/>
        <v>Open PDFIR FINALLY.IR 2017 (S19.SU.03-11)(12-00)</v>
      </c>
    </row>
    <row r="2205" spans="1:19" ht="80.099999999999994" hidden="1" customHeight="1" x14ac:dyDescent="0.3">
      <c r="A2205" s="450">
        <f t="shared" si="93"/>
        <v>2200</v>
      </c>
      <c r="B2205" s="451" t="s">
        <v>10562</v>
      </c>
      <c r="D2205" s="108" t="s">
        <v>76</v>
      </c>
      <c r="E2205" s="108" t="s">
        <v>1545</v>
      </c>
      <c r="F2205" s="429" t="s">
        <v>10563</v>
      </c>
      <c r="G2205" s="98" t="s">
        <v>195</v>
      </c>
      <c r="H2205" s="106">
        <v>45600</v>
      </c>
      <c r="I2205" s="106">
        <v>45600</v>
      </c>
      <c r="J2205" s="98" t="s">
        <v>62</v>
      </c>
      <c r="K2205" s="288"/>
      <c r="L2205" s="288"/>
      <c r="M2205" s="208"/>
      <c r="N2205" s="194"/>
      <c r="O2205" s="194"/>
      <c r="P2205" s="194"/>
      <c r="Q2205" s="194"/>
      <c r="R2205" s="194"/>
      <c r="S2205" s="107" t="str">
        <f t="shared" si="92"/>
        <v>Open PDFIR FINALLY.IR 2021 (S19.CI.04-11)(12-00)</v>
      </c>
    </row>
    <row r="2206" spans="1:19" ht="80.099999999999994" hidden="1" customHeight="1" x14ac:dyDescent="0.3">
      <c r="A2206" s="450">
        <f t="shared" si="93"/>
        <v>2201</v>
      </c>
      <c r="B2206" s="451" t="s">
        <v>10564</v>
      </c>
      <c r="D2206" s="108" t="s">
        <v>76</v>
      </c>
      <c r="E2206" s="108" t="s">
        <v>1545</v>
      </c>
      <c r="F2206" s="429" t="s">
        <v>10565</v>
      </c>
      <c r="G2206" s="98" t="s">
        <v>195</v>
      </c>
      <c r="H2206" s="106">
        <v>45600</v>
      </c>
      <c r="I2206" s="106">
        <v>45600</v>
      </c>
      <c r="J2206" s="98" t="s">
        <v>62</v>
      </c>
      <c r="K2206" s="288"/>
      <c r="L2206" s="288"/>
      <c r="M2206" s="208"/>
      <c r="N2206" s="194"/>
      <c r="O2206" s="194"/>
      <c r="P2206" s="194"/>
      <c r="Q2206" s="194"/>
      <c r="R2206" s="194"/>
      <c r="S2206" s="107" t="str">
        <f t="shared" si="92"/>
        <v>Open PDFIR FINALLY.IR 2022 (S19.CI.04-11)(12-00)</v>
      </c>
    </row>
    <row r="2207" spans="1:19" ht="80.099999999999994" hidden="1" customHeight="1" x14ac:dyDescent="0.3">
      <c r="A2207" s="450">
        <f t="shared" si="93"/>
        <v>2202</v>
      </c>
      <c r="B2207" s="451" t="s">
        <v>10560</v>
      </c>
      <c r="D2207" s="108" t="s">
        <v>76</v>
      </c>
      <c r="E2207" s="108" t="s">
        <v>5106</v>
      </c>
      <c r="F2207" s="429" t="s">
        <v>10561</v>
      </c>
      <c r="G2207" s="98" t="s">
        <v>195</v>
      </c>
      <c r="H2207" s="106">
        <v>45600</v>
      </c>
      <c r="I2207" s="106">
        <v>45600</v>
      </c>
      <c r="J2207" s="98" t="s">
        <v>62</v>
      </c>
      <c r="K2207" s="288"/>
      <c r="L2207" s="288"/>
      <c r="M2207" s="208"/>
      <c r="N2207" s="194"/>
      <c r="O2207" s="194"/>
      <c r="P2207" s="194"/>
      <c r="Q2207" s="194"/>
      <c r="R2207" s="194"/>
      <c r="S2207" s="107" t="str">
        <f t="shared" si="92"/>
        <v>Open PDFIR FINALLY.IR 2020 (S19.CI.04-11)(12-00)</v>
      </c>
    </row>
    <row r="2208" spans="1:19" ht="80.099999999999994" hidden="1" customHeight="1" x14ac:dyDescent="0.3">
      <c r="A2208" s="450">
        <f t="shared" si="93"/>
        <v>2203</v>
      </c>
      <c r="B2208" s="451" t="s">
        <v>10566</v>
      </c>
      <c r="D2208" s="108" t="s">
        <v>76</v>
      </c>
      <c r="E2208" s="108" t="s">
        <v>1545</v>
      </c>
      <c r="F2208" s="429" t="s">
        <v>10567</v>
      </c>
      <c r="G2208" s="98" t="s">
        <v>195</v>
      </c>
      <c r="H2208" s="106">
        <v>45600</v>
      </c>
      <c r="I2208" s="106">
        <v>45600</v>
      </c>
      <c r="J2208" s="98" t="s">
        <v>25</v>
      </c>
      <c r="K2208" s="288"/>
      <c r="L2208" s="288"/>
      <c r="M2208" s="208"/>
      <c r="N2208" s="194"/>
      <c r="O2208" s="194"/>
      <c r="P2208" s="194"/>
      <c r="Q2208" s="194"/>
      <c r="R2208" s="194"/>
      <c r="S2208" s="107" t="str">
        <f t="shared" si="92"/>
        <v>Open PDFIR FINALLY.IR 2023 (S19.CI.04-11)(12-00)</v>
      </c>
    </row>
    <row r="2209" spans="1:19" ht="80.099999999999994" hidden="1" customHeight="1" x14ac:dyDescent="0.3">
      <c r="A2209" s="450">
        <f t="shared" si="93"/>
        <v>2204</v>
      </c>
      <c r="B2209" s="451" t="s">
        <v>10616</v>
      </c>
      <c r="D2209" s="108" t="s">
        <v>76</v>
      </c>
      <c r="E2209" s="108" t="s">
        <v>1545</v>
      </c>
      <c r="F2209" s="429" t="s">
        <v>10598</v>
      </c>
      <c r="G2209" s="98" t="s">
        <v>195</v>
      </c>
      <c r="H2209" s="106">
        <v>45602</v>
      </c>
      <c r="I2209" s="106">
        <v>45602</v>
      </c>
      <c r="J2209" s="98" t="s">
        <v>25</v>
      </c>
      <c r="K2209" s="288"/>
      <c r="L2209" s="288"/>
      <c r="M2209" s="208"/>
      <c r="N2209" s="194"/>
      <c r="O2209" s="194"/>
      <c r="P2209" s="194"/>
      <c r="Q2209" s="194"/>
      <c r="R2209" s="194"/>
      <c r="S2209" s="107" t="str">
        <f t="shared" si="92"/>
        <v>Open PDFIR FINALLY.IR 2037 (S19.CI.06-11)(12-00)</v>
      </c>
    </row>
    <row r="2210" spans="1:19" ht="80.099999999999994" hidden="1" customHeight="1" x14ac:dyDescent="0.3">
      <c r="A2210" s="450">
        <f t="shared" si="93"/>
        <v>2205</v>
      </c>
      <c r="B2210" s="451" t="s">
        <v>10617</v>
      </c>
      <c r="D2210" s="108" t="s">
        <v>2735</v>
      </c>
      <c r="E2210" s="108" t="s">
        <v>5106</v>
      </c>
      <c r="F2210" s="429" t="s">
        <v>10599</v>
      </c>
      <c r="G2210" s="98" t="s">
        <v>195</v>
      </c>
      <c r="H2210" s="106">
        <v>45602</v>
      </c>
      <c r="I2210" s="106"/>
      <c r="J2210" s="98" t="s">
        <v>83</v>
      </c>
      <c r="K2210" s="288"/>
      <c r="L2210" s="288"/>
      <c r="M2210" s="208"/>
      <c r="N2210" s="194"/>
      <c r="O2210" s="194"/>
      <c r="P2210" s="194"/>
      <c r="Q2210" s="194"/>
      <c r="R2210" s="194"/>
      <c r="S2210" s="107" t="str">
        <f t="shared" si="92"/>
        <v>Open PDFIR FINALLY.IR 2038 (S19.ARCH.06-11)(12-00)</v>
      </c>
    </row>
    <row r="2211" spans="1:19" ht="80.099999999999994" hidden="1" customHeight="1" x14ac:dyDescent="0.3">
      <c r="A2211" s="450">
        <f t="shared" si="93"/>
        <v>2206</v>
      </c>
      <c r="B2211" s="451" t="s">
        <v>10618</v>
      </c>
      <c r="D2211" s="108" t="s">
        <v>76</v>
      </c>
      <c r="E2211" s="108" t="s">
        <v>5106</v>
      </c>
      <c r="F2211" s="429" t="s">
        <v>10600</v>
      </c>
      <c r="G2211" s="98" t="s">
        <v>195</v>
      </c>
      <c r="H2211" s="106">
        <v>45602</v>
      </c>
      <c r="I2211" s="106">
        <v>45602</v>
      </c>
      <c r="J2211" s="98" t="s">
        <v>62</v>
      </c>
      <c r="K2211" s="288"/>
      <c r="L2211" s="288"/>
      <c r="M2211" s="208"/>
      <c r="N2211" s="194"/>
      <c r="O2211" s="194"/>
      <c r="P2211" s="194"/>
      <c r="Q2211" s="194"/>
      <c r="R2211" s="194"/>
      <c r="S2211" s="107" t="str">
        <f t="shared" si="92"/>
        <v>Open PDFIR FINALLY.IR 2039 (S19.CI.06-11)(12-00)</v>
      </c>
    </row>
    <row r="2212" spans="1:19" ht="80.099999999999994" hidden="1" customHeight="1" x14ac:dyDescent="0.3">
      <c r="A2212" s="450">
        <f t="shared" si="93"/>
        <v>2207</v>
      </c>
      <c r="B2212" s="451" t="s">
        <v>10629</v>
      </c>
      <c r="D2212" s="108" t="s">
        <v>4383</v>
      </c>
      <c r="E2212" s="108" t="s">
        <v>1545</v>
      </c>
      <c r="F2212" s="429" t="s">
        <v>10628</v>
      </c>
      <c r="G2212" s="98" t="s">
        <v>195</v>
      </c>
      <c r="H2212" s="106">
        <v>45603</v>
      </c>
      <c r="I2212" s="106">
        <v>45603</v>
      </c>
      <c r="J2212" s="98" t="s">
        <v>62</v>
      </c>
      <c r="K2212" s="288"/>
      <c r="L2212" s="288"/>
      <c r="M2212" s="208"/>
      <c r="N2212" s="194"/>
      <c r="O2212" s="194"/>
      <c r="P2212" s="194"/>
      <c r="Q2212" s="194"/>
      <c r="R2212" s="194"/>
      <c r="S2212" s="107" t="str">
        <f t="shared" si="92"/>
        <v>Open PDFIR FINALLY.IR 2041 (S19.SU.07-11)(02-00)</v>
      </c>
    </row>
    <row r="2213" spans="1:19" ht="80.099999999999994" hidden="1" customHeight="1" x14ac:dyDescent="0.3">
      <c r="A2213" s="450">
        <f t="shared" si="93"/>
        <v>2208</v>
      </c>
      <c r="B2213" s="451" t="s">
        <v>10623</v>
      </c>
      <c r="D2213" s="108" t="s">
        <v>76</v>
      </c>
      <c r="E2213" s="108" t="s">
        <v>1545</v>
      </c>
      <c r="F2213" s="429" t="s">
        <v>10624</v>
      </c>
      <c r="G2213" s="98" t="s">
        <v>195</v>
      </c>
      <c r="H2213" s="106">
        <v>45603</v>
      </c>
      <c r="I2213" s="106">
        <v>45603</v>
      </c>
      <c r="J2213" s="98" t="s">
        <v>25</v>
      </c>
      <c r="K2213" s="98" t="s">
        <v>195</v>
      </c>
      <c r="L2213" s="106">
        <v>45605</v>
      </c>
      <c r="M2213" s="106">
        <v>45605</v>
      </c>
      <c r="N2213" s="98" t="s">
        <v>62</v>
      </c>
      <c r="O2213" s="194"/>
      <c r="P2213" s="194"/>
      <c r="Q2213" s="194"/>
      <c r="R2213" s="194"/>
      <c r="S2213" s="107" t="str">
        <f t="shared" si="92"/>
        <v>Open PDFIR FINALLY.IR 2040 (S19.CI.07-11)(02-00)</v>
      </c>
    </row>
    <row r="2214" spans="1:19" ht="80.099999999999994" hidden="1" customHeight="1" x14ac:dyDescent="0.3">
      <c r="A2214" s="450">
        <f t="shared" si="93"/>
        <v>2209</v>
      </c>
      <c r="B2214" s="451" t="s">
        <v>10631</v>
      </c>
      <c r="C2214" s="484"/>
      <c r="D2214" s="486" t="s">
        <v>76</v>
      </c>
      <c r="E2214" s="108" t="s">
        <v>5106</v>
      </c>
      <c r="F2214" s="429" t="s">
        <v>10630</v>
      </c>
      <c r="G2214" s="98" t="s">
        <v>195</v>
      </c>
      <c r="H2214" s="106">
        <v>45603</v>
      </c>
      <c r="I2214" s="106">
        <v>45603</v>
      </c>
      <c r="J2214" s="98" t="s">
        <v>62</v>
      </c>
      <c r="K2214" s="288"/>
      <c r="L2214" s="288"/>
      <c r="M2214" s="208"/>
      <c r="N2214" s="194"/>
      <c r="O2214" s="194"/>
      <c r="P2214" s="194"/>
      <c r="Q2214" s="194"/>
      <c r="R2214" s="194"/>
      <c r="S2214" s="107" t="str">
        <f t="shared" si="92"/>
        <v>Open PDFIR FINALLY.IR 2042 (S19.CI.07-11)(02-00)</v>
      </c>
    </row>
    <row r="2215" spans="1:19" ht="80.099999999999994" customHeight="1" x14ac:dyDescent="0.3">
      <c r="A2215" s="450">
        <f t="shared" ref="A2215:A2246" si="94">ROW()-ROW($A$5)</f>
        <v>2210</v>
      </c>
      <c r="B2215" s="511" t="s">
        <v>10656</v>
      </c>
      <c r="C2215" s="512" t="s">
        <v>1140</v>
      </c>
      <c r="D2215" s="486" t="s">
        <v>1140</v>
      </c>
      <c r="E2215" s="483" t="s">
        <v>5106</v>
      </c>
      <c r="F2215" s="434" t="s">
        <v>10657</v>
      </c>
      <c r="G2215" s="475" t="s">
        <v>195</v>
      </c>
      <c r="H2215" s="106">
        <v>45605</v>
      </c>
      <c r="I2215" s="106">
        <v>45605</v>
      </c>
      <c r="J2215" s="98" t="s">
        <v>1671</v>
      </c>
      <c r="K2215" s="288"/>
      <c r="L2215" s="288"/>
      <c r="M2215" s="208"/>
      <c r="N2215" s="194"/>
      <c r="O2215" s="194"/>
      <c r="P2215" s="194"/>
      <c r="Q2215" s="194"/>
      <c r="R2215" s="194"/>
      <c r="S2215" s="107" t="str">
        <f t="shared" si="92"/>
        <v>Open PDFIR FINALLY.IR 201 (S19.ELE.09-11)(10-00)</v>
      </c>
    </row>
    <row r="2216" spans="1:19" ht="80.099999999999994" hidden="1" customHeight="1" x14ac:dyDescent="0.3">
      <c r="A2216" s="450">
        <f t="shared" si="94"/>
        <v>2211</v>
      </c>
      <c r="B2216" s="501" t="s">
        <v>10643</v>
      </c>
      <c r="C2216" s="502"/>
      <c r="D2216" s="486" t="s">
        <v>4383</v>
      </c>
      <c r="E2216" s="483" t="s">
        <v>5106</v>
      </c>
      <c r="F2216" s="429" t="s">
        <v>10644</v>
      </c>
      <c r="G2216" s="475" t="s">
        <v>195</v>
      </c>
      <c r="H2216" s="106">
        <v>45605</v>
      </c>
      <c r="I2216" s="106">
        <v>45605</v>
      </c>
      <c r="J2216" s="98" t="s">
        <v>62</v>
      </c>
      <c r="K2216" s="288"/>
      <c r="L2216" s="288"/>
      <c r="M2216" s="208"/>
      <c r="N2216" s="194"/>
      <c r="O2216" s="194"/>
      <c r="P2216" s="194"/>
      <c r="Q2216" s="194"/>
      <c r="R2216" s="194"/>
      <c r="S2216" s="107" t="str">
        <f t="shared" si="92"/>
        <v>Open PDFIR FINALLY.IR 2052 (S19.SU.09-11)(10-00)</v>
      </c>
    </row>
    <row r="2217" spans="1:19" ht="80.099999999999994" hidden="1" customHeight="1" x14ac:dyDescent="0.3">
      <c r="A2217" s="450">
        <f t="shared" si="94"/>
        <v>2212</v>
      </c>
      <c r="B2217" s="451" t="s">
        <v>10642</v>
      </c>
      <c r="D2217" s="108" t="s">
        <v>4383</v>
      </c>
      <c r="E2217" s="483" t="s">
        <v>5106</v>
      </c>
      <c r="F2217" s="429" t="s">
        <v>10641</v>
      </c>
      <c r="G2217" s="475" t="s">
        <v>195</v>
      </c>
      <c r="H2217" s="106">
        <v>45605</v>
      </c>
      <c r="I2217" s="106">
        <v>45605</v>
      </c>
      <c r="J2217" s="98" t="s">
        <v>62</v>
      </c>
      <c r="K2217" s="288"/>
      <c r="L2217" s="288"/>
      <c r="M2217" s="208"/>
      <c r="N2217" s="194"/>
      <c r="O2217" s="194"/>
      <c r="P2217" s="194"/>
      <c r="Q2217" s="194"/>
      <c r="R2217" s="194"/>
      <c r="S2217" s="107" t="str">
        <f t="shared" si="92"/>
        <v>Open PDFIR FINALLY.IR 2051 (S19.SU.09-11)(10-00)</v>
      </c>
    </row>
    <row r="2218" spans="1:19" ht="80.099999999999994" hidden="1" customHeight="1" x14ac:dyDescent="0.3">
      <c r="A2218" s="450">
        <f t="shared" si="94"/>
        <v>2213</v>
      </c>
      <c r="B2218" s="451" t="s">
        <v>10639</v>
      </c>
      <c r="D2218" s="108" t="s">
        <v>76</v>
      </c>
      <c r="E2218" s="108" t="s">
        <v>1545</v>
      </c>
      <c r="F2218" s="429" t="s">
        <v>10640</v>
      </c>
      <c r="G2218" s="98" t="s">
        <v>195</v>
      </c>
      <c r="H2218" s="106">
        <v>45605</v>
      </c>
      <c r="I2218" s="106">
        <v>45605</v>
      </c>
      <c r="J2218" s="98" t="s">
        <v>62</v>
      </c>
      <c r="K2218" s="288"/>
      <c r="L2218" s="288"/>
      <c r="M2218" s="208"/>
      <c r="N2218" s="194"/>
      <c r="O2218" s="194"/>
      <c r="P2218" s="194"/>
      <c r="Q2218" s="194"/>
      <c r="R2218" s="194"/>
      <c r="S2218" s="107" t="str">
        <f t="shared" si="92"/>
        <v>Open PDFIR FINALLY.IR 2050 (S19.CI.09-11)(10-00)</v>
      </c>
    </row>
    <row r="2219" spans="1:19" ht="80.099999999999994" hidden="1" customHeight="1" x14ac:dyDescent="0.3">
      <c r="A2219" s="450">
        <f t="shared" si="94"/>
        <v>2214</v>
      </c>
      <c r="B2219" s="451" t="s">
        <v>10637</v>
      </c>
      <c r="D2219" s="108" t="s">
        <v>76</v>
      </c>
      <c r="E2219" s="108" t="s">
        <v>5106</v>
      </c>
      <c r="F2219" s="429" t="s">
        <v>10638</v>
      </c>
      <c r="G2219" s="98" t="s">
        <v>195</v>
      </c>
      <c r="H2219" s="106">
        <v>45605</v>
      </c>
      <c r="I2219" s="106">
        <v>45605</v>
      </c>
      <c r="J2219" s="98" t="s">
        <v>62</v>
      </c>
      <c r="K2219" s="288"/>
      <c r="L2219" s="288"/>
      <c r="M2219" s="208"/>
      <c r="N2219" s="194"/>
      <c r="O2219" s="194"/>
      <c r="P2219" s="194"/>
      <c r="Q2219" s="194"/>
      <c r="R2219" s="194"/>
      <c r="S2219" s="107" t="str">
        <f t="shared" si="92"/>
        <v>Open PDFIR FINALLY.IR 2049 (S19.CI.09-11)(10-00)</v>
      </c>
    </row>
    <row r="2220" spans="1:19" ht="80.099999999999994" customHeight="1" x14ac:dyDescent="0.3">
      <c r="A2220" s="450">
        <f t="shared" si="94"/>
        <v>2215</v>
      </c>
      <c r="B2220" s="451" t="s">
        <v>10654</v>
      </c>
      <c r="D2220" s="108" t="s">
        <v>1140</v>
      </c>
      <c r="E2220" s="108" t="s">
        <v>5106</v>
      </c>
      <c r="F2220" s="429" t="s">
        <v>10655</v>
      </c>
      <c r="G2220" s="98" t="s">
        <v>195</v>
      </c>
      <c r="H2220" s="106">
        <v>45605</v>
      </c>
      <c r="I2220" s="106">
        <v>45605</v>
      </c>
      <c r="J2220" s="98" t="s">
        <v>1671</v>
      </c>
      <c r="K2220" s="288"/>
      <c r="L2220" s="288"/>
      <c r="M2220" s="208"/>
      <c r="N2220" s="194"/>
      <c r="O2220" s="194"/>
      <c r="P2220" s="194"/>
      <c r="Q2220" s="194"/>
      <c r="R2220" s="194"/>
      <c r="S2220" s="107" t="str">
        <f t="shared" si="92"/>
        <v>Open PDFIR FINALLY.IR 200 (S19.ELE.09-11)(10-00)</v>
      </c>
    </row>
    <row r="2221" spans="1:19" ht="80.099999999999994" hidden="1" customHeight="1" x14ac:dyDescent="0.3">
      <c r="A2221" s="450">
        <f t="shared" si="94"/>
        <v>2216</v>
      </c>
      <c r="B2221" s="451" t="s">
        <v>10659</v>
      </c>
      <c r="D2221" s="108" t="s">
        <v>4383</v>
      </c>
      <c r="E2221" s="108" t="s">
        <v>10661</v>
      </c>
      <c r="F2221" s="429" t="s">
        <v>10660</v>
      </c>
      <c r="G2221" s="475" t="s">
        <v>195</v>
      </c>
      <c r="H2221" s="106">
        <v>45606</v>
      </c>
      <c r="I2221" s="106">
        <v>45606</v>
      </c>
      <c r="J2221" s="98" t="s">
        <v>62</v>
      </c>
      <c r="K2221" s="288"/>
      <c r="L2221" s="288"/>
      <c r="M2221" s="208"/>
      <c r="N2221" s="194"/>
      <c r="O2221" s="194"/>
      <c r="P2221" s="194"/>
      <c r="Q2221" s="194"/>
      <c r="R2221" s="194"/>
      <c r="S2221" s="107" t="str">
        <f t="shared" si="92"/>
        <v>Open PDFIR FINALLY.IR 2053 (S19.SU.10-11)(10-00)</v>
      </c>
    </row>
    <row r="2222" spans="1:19" ht="80.099999999999994" customHeight="1" x14ac:dyDescent="0.3">
      <c r="A2222" s="450">
        <f t="shared" si="94"/>
        <v>2217</v>
      </c>
      <c r="B2222" s="451" t="s">
        <v>10658</v>
      </c>
      <c r="D2222" s="108" t="s">
        <v>1140</v>
      </c>
      <c r="E2222" s="512" t="s">
        <v>5106</v>
      </c>
      <c r="F2222" s="429" t="s">
        <v>10668</v>
      </c>
      <c r="G2222" s="475" t="s">
        <v>195</v>
      </c>
      <c r="H2222" s="106">
        <v>45606</v>
      </c>
      <c r="I2222" s="106">
        <v>45606</v>
      </c>
      <c r="J2222" s="98" t="s">
        <v>1671</v>
      </c>
      <c r="K2222" s="288"/>
      <c r="L2222" s="288"/>
      <c r="M2222" s="208"/>
      <c r="N2222" s="194"/>
      <c r="O2222" s="194"/>
      <c r="P2222" s="194"/>
      <c r="Q2222" s="194"/>
      <c r="R2222" s="194"/>
      <c r="S2222" s="107" t="str">
        <f t="shared" si="92"/>
        <v>Open PDFIR FINALLY.IR 202 (S19.ELE.09-11)(10-00)</v>
      </c>
    </row>
    <row r="2223" spans="1:19" ht="80.099999999999994" hidden="1" customHeight="1" x14ac:dyDescent="0.3">
      <c r="A2223" s="450">
        <f t="shared" si="94"/>
        <v>2218</v>
      </c>
      <c r="B2223" s="451" t="s">
        <v>10672</v>
      </c>
      <c r="D2223" s="108" t="s">
        <v>76</v>
      </c>
      <c r="E2223" s="108" t="s">
        <v>10661</v>
      </c>
      <c r="F2223" s="429" t="s">
        <v>10671</v>
      </c>
      <c r="G2223" s="475" t="s">
        <v>195</v>
      </c>
      <c r="H2223" s="106">
        <v>45607</v>
      </c>
      <c r="I2223" s="106">
        <v>45607</v>
      </c>
      <c r="J2223" s="98" t="s">
        <v>62</v>
      </c>
      <c r="K2223" s="288"/>
      <c r="L2223" s="288"/>
      <c r="M2223" s="208"/>
      <c r="N2223" s="194"/>
      <c r="O2223" s="194"/>
      <c r="P2223" s="194"/>
      <c r="Q2223" s="194"/>
      <c r="R2223" s="194"/>
    </row>
    <row r="2224" spans="1:19" ht="80.099999999999994" hidden="1" customHeight="1" x14ac:dyDescent="0.3">
      <c r="A2224" s="450">
        <f t="shared" si="94"/>
        <v>2219</v>
      </c>
      <c r="B2224" s="451" t="s">
        <v>10669</v>
      </c>
      <c r="D2224" s="108" t="s">
        <v>76</v>
      </c>
      <c r="E2224" s="108" t="s">
        <v>10661</v>
      </c>
      <c r="F2224" s="429" t="s">
        <v>10670</v>
      </c>
      <c r="G2224" s="475" t="s">
        <v>195</v>
      </c>
      <c r="H2224" s="106">
        <v>45607</v>
      </c>
      <c r="I2224" s="106">
        <v>45607</v>
      </c>
      <c r="J2224" s="98" t="s">
        <v>62</v>
      </c>
      <c r="K2224" s="288"/>
      <c r="L2224" s="288"/>
      <c r="M2224" s="208"/>
      <c r="N2224" s="194"/>
      <c r="O2224" s="194"/>
      <c r="P2224" s="194"/>
      <c r="Q2224" s="194"/>
      <c r="R2224" s="194"/>
      <c r="S2224" s="107" t="str">
        <f t="shared" ref="S2224:S2255" si="95">IF(B2224&gt;0,HYPERLINK(CONCATENATE("PDFIR FINALLY/",B2224,".pdf"),CONCATENATE("Open PDFIR FINALLY.",B2224)),"")</f>
        <v>Open PDFIR FINALLY.IR 2055 (S19.CI.11-11)(10-00)</v>
      </c>
    </row>
    <row r="2225" spans="1:19" ht="80.099999999999994" hidden="1" customHeight="1" x14ac:dyDescent="0.3">
      <c r="A2225" s="441">
        <f t="shared" si="94"/>
        <v>2220</v>
      </c>
      <c r="B2225" s="442" t="s">
        <v>1843</v>
      </c>
      <c r="C2225" s="272" t="str">
        <f t="shared" ref="C2225:C2256" si="96">IF(B2225&gt;0,HYPERLINK(CONCATENATE("PDF IR/",B2225,".pdf"),CONCATENATE("Open PDF IR.",B2225)),"")</f>
        <v>Open PDF IR.IR 038 (S19.CI.09-10)(10-01)</v>
      </c>
      <c r="D2225" s="294" t="s">
        <v>76</v>
      </c>
      <c r="E2225" s="485" t="s">
        <v>232</v>
      </c>
      <c r="F2225" s="426" t="s">
        <v>488</v>
      </c>
      <c r="G2225" s="90" t="s">
        <v>195</v>
      </c>
      <c r="H2225" s="98" t="s">
        <v>484</v>
      </c>
      <c r="I2225" s="98">
        <v>5753</v>
      </c>
      <c r="J2225" s="90" t="s">
        <v>62</v>
      </c>
      <c r="K2225" s="90"/>
      <c r="L2225" s="206"/>
      <c r="M2225" s="206"/>
      <c r="N2225" s="90"/>
      <c r="O2225" s="90"/>
      <c r="P2225" s="90"/>
      <c r="Q2225" s="90"/>
      <c r="R2225" s="90"/>
      <c r="S2225" s="142" t="str">
        <f t="shared" si="95"/>
        <v>Open PDFIR FINALLY.IR 038 (S19.CI.09-10)(10-01)</v>
      </c>
    </row>
    <row r="2226" spans="1:19" ht="80.099999999999994" hidden="1" customHeight="1" x14ac:dyDescent="0.3">
      <c r="A2226" s="441">
        <f t="shared" si="94"/>
        <v>2221</v>
      </c>
      <c r="B2226" s="442" t="s">
        <v>329</v>
      </c>
      <c r="C2226" s="272" t="str">
        <f t="shared" si="96"/>
        <v>Open PDF IR.IR 016 (S19.SU.10-9)(10-30)</v>
      </c>
      <c r="D2226" s="294" t="s">
        <v>228</v>
      </c>
      <c r="E2226" s="485" t="s">
        <v>232</v>
      </c>
      <c r="F2226" s="426" t="s">
        <v>2455</v>
      </c>
      <c r="G2226" s="90" t="s">
        <v>195</v>
      </c>
      <c r="H2226" s="98" t="s">
        <v>330</v>
      </c>
      <c r="I2226" s="98">
        <v>44814</v>
      </c>
      <c r="J2226" s="90" t="s">
        <v>62</v>
      </c>
      <c r="K2226" s="90"/>
      <c r="L2226" s="206"/>
      <c r="M2226" s="206"/>
      <c r="N2226" s="90"/>
      <c r="O2226" s="90"/>
      <c r="P2226" s="90"/>
      <c r="Q2226" s="90"/>
      <c r="R2226" s="90"/>
      <c r="S2226" s="142" t="str">
        <f t="shared" si="95"/>
        <v>Open PDFIR FINALLY.IR 016 (S19.SU.10-9)(10-30)</v>
      </c>
    </row>
    <row r="2227" spans="1:19" ht="80.099999999999994" customHeight="1" x14ac:dyDescent="0.3">
      <c r="A2227" s="441">
        <f t="shared" si="94"/>
        <v>2222</v>
      </c>
      <c r="B2227" s="442" t="s">
        <v>365</v>
      </c>
      <c r="C2227" s="272" t="str">
        <f t="shared" si="96"/>
        <v>Open PDF IR.IR 001 (S19.SU.10-9)(10-32)</v>
      </c>
      <c r="D2227" s="294" t="s">
        <v>1140</v>
      </c>
      <c r="E2227" s="272" t="s">
        <v>1356</v>
      </c>
      <c r="F2227" s="426" t="s">
        <v>332</v>
      </c>
      <c r="G2227" s="90" t="s">
        <v>195</v>
      </c>
      <c r="H2227" s="98" t="s">
        <v>330</v>
      </c>
      <c r="I2227" s="98">
        <v>45179</v>
      </c>
      <c r="J2227" s="90" t="s">
        <v>1671</v>
      </c>
      <c r="K2227" s="90"/>
      <c r="L2227" s="206"/>
      <c r="M2227" s="206"/>
      <c r="N2227" s="90"/>
      <c r="O2227" s="90"/>
      <c r="P2227" s="90"/>
      <c r="Q2227" s="90"/>
      <c r="R2227" s="90"/>
      <c r="S2227" s="142" t="str">
        <f t="shared" si="95"/>
        <v>Open PDFIR FINALLY.IR 001 (S19.SU.10-9)(10-32)</v>
      </c>
    </row>
    <row r="2228" spans="1:19" ht="80.099999999999994" hidden="1" customHeight="1" x14ac:dyDescent="0.3">
      <c r="A2228" s="441">
        <f t="shared" si="94"/>
        <v>2223</v>
      </c>
      <c r="B2228" s="442" t="s">
        <v>1851</v>
      </c>
      <c r="C2228" s="272" t="str">
        <f t="shared" si="96"/>
        <v>Open PDF IR.IR 019 (S19.CI.10-9)(10-33)</v>
      </c>
      <c r="D2228" s="294" t="s">
        <v>76</v>
      </c>
      <c r="E2228" s="272" t="s">
        <v>232</v>
      </c>
      <c r="F2228" s="426" t="s">
        <v>333</v>
      </c>
      <c r="G2228" s="90" t="s">
        <v>195</v>
      </c>
      <c r="H2228" s="98" t="s">
        <v>330</v>
      </c>
      <c r="I2228" s="98">
        <v>44815</v>
      </c>
      <c r="J2228" s="90" t="s">
        <v>25</v>
      </c>
      <c r="K2228" s="90" t="s">
        <v>195</v>
      </c>
      <c r="L2228" s="206">
        <v>44833</v>
      </c>
      <c r="M2228" s="206"/>
      <c r="N2228" s="90" t="s">
        <v>83</v>
      </c>
      <c r="O2228" s="90"/>
      <c r="P2228" s="90"/>
      <c r="Q2228" s="90"/>
      <c r="R2228" s="90"/>
      <c r="S2228" s="142" t="str">
        <f t="shared" si="95"/>
        <v>Open PDFIR FINALLY.IR 019 (S19.CI.10-9)(10-33)</v>
      </c>
    </row>
    <row r="2229" spans="1:19" ht="80.099999999999994" hidden="1" customHeight="1" x14ac:dyDescent="0.3">
      <c r="A2229" s="441">
        <f t="shared" si="94"/>
        <v>2224</v>
      </c>
      <c r="B2229" s="442" t="s">
        <v>1844</v>
      </c>
      <c r="C2229" s="272" t="str">
        <f t="shared" si="96"/>
        <v>Open PDF IR.IR 039 (S19.CI.11-10)(02-45)</v>
      </c>
      <c r="D2229" s="294" t="s">
        <v>76</v>
      </c>
      <c r="E2229" s="272" t="s">
        <v>232</v>
      </c>
      <c r="F2229" s="426" t="s">
        <v>491</v>
      </c>
      <c r="G2229" s="90" t="s">
        <v>195</v>
      </c>
      <c r="H2229" s="98" t="s">
        <v>492</v>
      </c>
      <c r="I2229" s="98" t="s">
        <v>493</v>
      </c>
      <c r="J2229" s="90" t="s">
        <v>1671</v>
      </c>
      <c r="K2229" s="90"/>
      <c r="L2229" s="206"/>
      <c r="M2229" s="206"/>
      <c r="N2229" s="90"/>
      <c r="O2229" s="90"/>
      <c r="P2229" s="90"/>
      <c r="Q2229" s="90"/>
      <c r="R2229" s="90"/>
      <c r="S2229" s="142" t="str">
        <f t="shared" si="95"/>
        <v>Open PDFIR FINALLY.IR 039 (S19.CI.11-10)(02-45)</v>
      </c>
    </row>
    <row r="2230" spans="1:19" ht="80.099999999999994" hidden="1" customHeight="1" x14ac:dyDescent="0.3">
      <c r="A2230" s="441">
        <f t="shared" si="94"/>
        <v>2225</v>
      </c>
      <c r="B2230" s="442" t="s">
        <v>341</v>
      </c>
      <c r="C2230" s="272" t="str">
        <f t="shared" si="96"/>
        <v>Open PDF IR.IR 020 (S19.SU.11-9)(02-30)</v>
      </c>
      <c r="D2230" s="294" t="s">
        <v>228</v>
      </c>
      <c r="E2230" s="272" t="s">
        <v>232</v>
      </c>
      <c r="F2230" s="426" t="s">
        <v>347</v>
      </c>
      <c r="G2230" s="90" t="s">
        <v>195</v>
      </c>
      <c r="H2230" s="98" t="s">
        <v>342</v>
      </c>
      <c r="I2230" s="98" t="s">
        <v>342</v>
      </c>
      <c r="J2230" s="90" t="s">
        <v>62</v>
      </c>
      <c r="K2230" s="90"/>
      <c r="L2230" s="206"/>
      <c r="M2230" s="206"/>
      <c r="N2230" s="90"/>
      <c r="O2230" s="90"/>
      <c r="P2230" s="90"/>
      <c r="Q2230" s="90"/>
      <c r="R2230" s="90"/>
      <c r="S2230" s="142" t="str">
        <f t="shared" si="95"/>
        <v>Open PDFIR FINALLY.IR 020 (S19.SU.11-9)(02-30)</v>
      </c>
    </row>
    <row r="2231" spans="1:19" ht="80.099999999999994" hidden="1" customHeight="1" x14ac:dyDescent="0.3">
      <c r="A2231" s="441">
        <f t="shared" si="94"/>
        <v>2226</v>
      </c>
      <c r="B2231" s="442" t="s">
        <v>814</v>
      </c>
      <c r="C2231" s="272" t="str">
        <f t="shared" si="96"/>
        <v>Open PDF IR.IR 067 (S19.CS.12-11)(9-03)</v>
      </c>
      <c r="D2231" s="294" t="s">
        <v>76</v>
      </c>
      <c r="E2231" s="272" t="s">
        <v>232</v>
      </c>
      <c r="F2231" s="426" t="s">
        <v>815</v>
      </c>
      <c r="G2231" s="90" t="s">
        <v>195</v>
      </c>
      <c r="H2231" s="98" t="s">
        <v>816</v>
      </c>
      <c r="I2231" s="98">
        <v>44878</v>
      </c>
      <c r="J2231" s="90" t="s">
        <v>1671</v>
      </c>
      <c r="K2231" s="90"/>
      <c r="L2231" s="206"/>
      <c r="M2231" s="206"/>
      <c r="N2231" s="90"/>
      <c r="O2231" s="90"/>
      <c r="P2231" s="90"/>
      <c r="Q2231" s="90"/>
      <c r="R2231" s="90"/>
      <c r="S2231" s="142" t="str">
        <f t="shared" si="95"/>
        <v>Open PDFIR FINALLY.IR 067 (S19.CS.12-11)(9-03)</v>
      </c>
    </row>
    <row r="2232" spans="1:19" ht="80.099999999999994" hidden="1" customHeight="1" x14ac:dyDescent="0.3">
      <c r="A2232" s="441">
        <f t="shared" si="94"/>
        <v>2227</v>
      </c>
      <c r="B2232" s="442" t="s">
        <v>819</v>
      </c>
      <c r="C2232" s="272" t="str">
        <f t="shared" si="96"/>
        <v>Open PDF IR.IR 068 (S19.CS.13-11)(10-00)</v>
      </c>
      <c r="D2232" s="294" t="s">
        <v>76</v>
      </c>
      <c r="E2232" s="272" t="s">
        <v>232</v>
      </c>
      <c r="F2232" s="426" t="s">
        <v>820</v>
      </c>
      <c r="G2232" s="90" t="s">
        <v>195</v>
      </c>
      <c r="H2232" s="98" t="s">
        <v>821</v>
      </c>
      <c r="I2232" s="98">
        <v>44879</v>
      </c>
      <c r="J2232" s="90" t="s">
        <v>1671</v>
      </c>
      <c r="K2232" s="90"/>
      <c r="L2232" s="206"/>
      <c r="M2232" s="206"/>
      <c r="N2232" s="90"/>
      <c r="O2232" s="90"/>
      <c r="P2232" s="90"/>
      <c r="Q2232" s="90"/>
      <c r="R2232" s="90"/>
      <c r="S2232" s="142" t="str">
        <f t="shared" si="95"/>
        <v>Open PDFIR FINALLY.IR 068 (S19.CS.13-11)(10-00)</v>
      </c>
    </row>
    <row r="2233" spans="1:19" ht="80.099999999999994" hidden="1" customHeight="1" x14ac:dyDescent="0.3">
      <c r="A2233" s="441">
        <f t="shared" si="94"/>
        <v>2228</v>
      </c>
      <c r="B2233" s="442" t="s">
        <v>839</v>
      </c>
      <c r="C2233" s="272" t="str">
        <f t="shared" si="96"/>
        <v>Open PDF IR.IR 069 (S19.CS.14-11)(04-00)</v>
      </c>
      <c r="D2233" s="294" t="s">
        <v>76</v>
      </c>
      <c r="E2233" s="272" t="s">
        <v>232</v>
      </c>
      <c r="F2233" s="426" t="s">
        <v>837</v>
      </c>
      <c r="G2233" s="90" t="s">
        <v>195</v>
      </c>
      <c r="H2233" s="98" t="s">
        <v>841</v>
      </c>
      <c r="I2233" s="98">
        <v>44880</v>
      </c>
      <c r="J2233" s="90" t="s">
        <v>62</v>
      </c>
      <c r="K2233" s="90"/>
      <c r="L2233" s="206"/>
      <c r="M2233" s="206"/>
      <c r="N2233" s="90"/>
      <c r="O2233" s="90"/>
      <c r="P2233" s="90"/>
      <c r="Q2233" s="90"/>
      <c r="R2233" s="90"/>
      <c r="S2233" s="142" t="str">
        <f t="shared" si="95"/>
        <v>Open PDFIR FINALLY.IR 069 (S19.CS.14-11)(04-00)</v>
      </c>
    </row>
    <row r="2234" spans="1:19" ht="80.099999999999994" hidden="1" customHeight="1" x14ac:dyDescent="0.3">
      <c r="A2234" s="441">
        <f t="shared" si="94"/>
        <v>2229</v>
      </c>
      <c r="B2234" s="442" t="s">
        <v>510</v>
      </c>
      <c r="C2234" s="272" t="str">
        <f t="shared" si="96"/>
        <v>Open PDF IR.IR 044 (S19.CS.15-10)(02-45)</v>
      </c>
      <c r="D2234" s="294" t="s">
        <v>76</v>
      </c>
      <c r="E2234" s="272" t="s">
        <v>232</v>
      </c>
      <c r="F2234" s="426" t="s">
        <v>511</v>
      </c>
      <c r="G2234" s="90" t="s">
        <v>195</v>
      </c>
      <c r="H2234" s="98" t="s">
        <v>493</v>
      </c>
      <c r="I2234" s="98">
        <v>44849</v>
      </c>
      <c r="J2234" s="90" t="s">
        <v>25</v>
      </c>
      <c r="K2234" s="90"/>
      <c r="L2234" s="206"/>
      <c r="M2234" s="206"/>
      <c r="N2234" s="90"/>
      <c r="O2234" s="90" t="s">
        <v>195</v>
      </c>
      <c r="P2234" s="206">
        <v>44861</v>
      </c>
      <c r="Q2234" s="206"/>
      <c r="R2234" s="90" t="s">
        <v>83</v>
      </c>
      <c r="S2234" s="142" t="str">
        <f t="shared" si="95"/>
        <v>Open PDFIR FINALLY.IR 044 (S19.CS.15-10)(02-45)</v>
      </c>
    </row>
    <row r="2235" spans="1:19" hidden="1" x14ac:dyDescent="0.3">
      <c r="A2235" s="441">
        <f t="shared" si="94"/>
        <v>2230</v>
      </c>
      <c r="B2235" s="442" t="s">
        <v>512</v>
      </c>
      <c r="C2235" s="272" t="str">
        <f t="shared" si="96"/>
        <v>Open PDF IR.IR 045 (S19.CS.15-10)(02-45)</v>
      </c>
      <c r="D2235" s="294" t="s">
        <v>76</v>
      </c>
      <c r="E2235" s="272" t="s">
        <v>232</v>
      </c>
      <c r="F2235" s="426" t="s">
        <v>513</v>
      </c>
      <c r="G2235" s="90" t="s">
        <v>195</v>
      </c>
      <c r="H2235" s="98" t="s">
        <v>493</v>
      </c>
      <c r="I2235" s="98">
        <v>44849</v>
      </c>
      <c r="J2235" s="90" t="s">
        <v>25</v>
      </c>
      <c r="K2235" s="90" t="s">
        <v>17</v>
      </c>
      <c r="L2235" s="206">
        <v>44849</v>
      </c>
      <c r="M2235" s="206">
        <v>44849</v>
      </c>
      <c r="N2235" s="424" t="s">
        <v>25</v>
      </c>
      <c r="O2235" s="90" t="s">
        <v>17</v>
      </c>
      <c r="P2235" s="206">
        <v>45592</v>
      </c>
      <c r="Q2235" s="206"/>
      <c r="R2235" s="424" t="s">
        <v>5788</v>
      </c>
      <c r="S2235" s="142" t="str">
        <f t="shared" si="95"/>
        <v>Open PDFIR FINALLY.IR 045 (S19.CS.15-10)(02-45)</v>
      </c>
    </row>
    <row r="2236" spans="1:19" ht="80.099999999999994" hidden="1" customHeight="1" x14ac:dyDescent="0.3">
      <c r="A2236" s="441">
        <f t="shared" si="94"/>
        <v>2231</v>
      </c>
      <c r="B2236" s="442" t="s">
        <v>1835</v>
      </c>
      <c r="C2236" s="272" t="str">
        <f t="shared" si="96"/>
        <v>Open PDF IR.IR 040 (S19.SU.16-10)(10-00)</v>
      </c>
      <c r="D2236" s="294" t="s">
        <v>228</v>
      </c>
      <c r="E2236" s="272" t="s">
        <v>232</v>
      </c>
      <c r="F2236" s="426" t="s">
        <v>502</v>
      </c>
      <c r="G2236" s="90" t="s">
        <v>195</v>
      </c>
      <c r="H2236" s="98" t="s">
        <v>499</v>
      </c>
      <c r="I2236" s="98" t="s">
        <v>503</v>
      </c>
      <c r="J2236" s="90" t="s">
        <v>62</v>
      </c>
      <c r="K2236" s="90"/>
      <c r="L2236" s="206"/>
      <c r="M2236" s="206"/>
      <c r="N2236" s="90"/>
      <c r="O2236" s="90"/>
      <c r="P2236" s="90"/>
      <c r="Q2236" s="90"/>
      <c r="R2236" s="90"/>
      <c r="S2236" s="142" t="str">
        <f t="shared" si="95"/>
        <v>Open PDFIR FINALLY.IR 040 (S19.SU.16-10)(10-00)</v>
      </c>
    </row>
    <row r="2237" spans="1:19" ht="109.5" hidden="1" customHeight="1" x14ac:dyDescent="0.3">
      <c r="A2237" s="441">
        <f t="shared" si="94"/>
        <v>2232</v>
      </c>
      <c r="B2237" s="442" t="s">
        <v>1834</v>
      </c>
      <c r="C2237" s="272" t="str">
        <f t="shared" si="96"/>
        <v>Open PDF IR.IR 043 (S19.SU.16-10)(10-05)</v>
      </c>
      <c r="D2237" s="294" t="s">
        <v>228</v>
      </c>
      <c r="E2237" s="272" t="s">
        <v>232</v>
      </c>
      <c r="F2237" s="426" t="s">
        <v>509</v>
      </c>
      <c r="G2237" s="90" t="s">
        <v>195</v>
      </c>
      <c r="H2237" s="98" t="s">
        <v>499</v>
      </c>
      <c r="I2237" s="98" t="s">
        <v>503</v>
      </c>
      <c r="J2237" s="90" t="s">
        <v>25</v>
      </c>
      <c r="K2237" s="90"/>
      <c r="L2237" s="206"/>
      <c r="M2237" s="206"/>
      <c r="N2237" s="424"/>
      <c r="O2237" s="90" t="s">
        <v>195</v>
      </c>
      <c r="P2237" s="206">
        <v>44864</v>
      </c>
      <c r="Q2237" s="206"/>
      <c r="R2237" s="90" t="s">
        <v>83</v>
      </c>
      <c r="S2237" s="142" t="str">
        <f t="shared" si="95"/>
        <v>Open PDFIR FINALLY.IR 043 (S19.SU.16-10)(10-05)</v>
      </c>
    </row>
    <row r="2238" spans="1:19" ht="80.099999999999994" customHeight="1" x14ac:dyDescent="0.3">
      <c r="A2238" s="441">
        <f t="shared" si="94"/>
        <v>2233</v>
      </c>
      <c r="B2238" s="442" t="s">
        <v>497</v>
      </c>
      <c r="C2238" s="272" t="str">
        <f t="shared" si="96"/>
        <v>Open PDF IR.IR 06 (S19.ELC.16-10)(10-30)</v>
      </c>
      <c r="D2238" s="294" t="s">
        <v>1140</v>
      </c>
      <c r="E2238" s="272" t="s">
        <v>232</v>
      </c>
      <c r="F2238" s="426" t="s">
        <v>498</v>
      </c>
      <c r="G2238" s="90" t="s">
        <v>195</v>
      </c>
      <c r="H2238" s="98" t="s">
        <v>499</v>
      </c>
      <c r="I2238" s="98" t="s">
        <v>499</v>
      </c>
      <c r="J2238" s="90" t="s">
        <v>1671</v>
      </c>
      <c r="K2238" s="90"/>
      <c r="L2238" s="206"/>
      <c r="M2238" s="206"/>
      <c r="N2238" s="90"/>
      <c r="O2238" s="90"/>
      <c r="P2238" s="90"/>
      <c r="Q2238" s="90"/>
      <c r="R2238" s="90"/>
      <c r="S2238" s="142" t="str">
        <f t="shared" si="95"/>
        <v>Open PDFIR FINALLY.IR 06 (S19.ELC.16-10)(10-30)</v>
      </c>
    </row>
    <row r="2239" spans="1:19" ht="80.099999999999994" customHeight="1" x14ac:dyDescent="0.3">
      <c r="A2239" s="441">
        <f t="shared" si="94"/>
        <v>2234</v>
      </c>
      <c r="B2239" s="442" t="s">
        <v>500</v>
      </c>
      <c r="C2239" s="272" t="str">
        <f t="shared" si="96"/>
        <v>Open PDF IR.IR 07 (S19.ELC.16-10)(10-40)</v>
      </c>
      <c r="D2239" s="294" t="s">
        <v>1140</v>
      </c>
      <c r="E2239" s="272" t="s">
        <v>232</v>
      </c>
      <c r="F2239" s="426" t="s">
        <v>501</v>
      </c>
      <c r="G2239" s="90" t="s">
        <v>195</v>
      </c>
      <c r="H2239" s="98" t="s">
        <v>499</v>
      </c>
      <c r="I2239" s="98" t="s">
        <v>499</v>
      </c>
      <c r="J2239" s="90" t="s">
        <v>1671</v>
      </c>
      <c r="K2239" s="90"/>
      <c r="L2239" s="206"/>
      <c r="M2239" s="206"/>
      <c r="N2239" s="90"/>
      <c r="O2239" s="90"/>
      <c r="P2239" s="90"/>
      <c r="Q2239" s="90"/>
      <c r="R2239" s="90"/>
      <c r="S2239" s="142" t="str">
        <f t="shared" si="95"/>
        <v>Open PDFIR FINALLY.IR 07 (S19.ELC.16-10)(10-40)</v>
      </c>
    </row>
    <row r="2240" spans="1:19" ht="80.099999999999994" hidden="1" customHeight="1" x14ac:dyDescent="0.3">
      <c r="A2240" s="441">
        <f t="shared" si="94"/>
        <v>2235</v>
      </c>
      <c r="B2240" s="442" t="s">
        <v>504</v>
      </c>
      <c r="C2240" s="272" t="str">
        <f t="shared" si="96"/>
        <v>Open PDF IR.IR 041 (S19.CS.17-10)(02-00)</v>
      </c>
      <c r="D2240" s="294" t="s">
        <v>76</v>
      </c>
      <c r="E2240" s="272" t="s">
        <v>232</v>
      </c>
      <c r="F2240" s="426" t="s">
        <v>505</v>
      </c>
      <c r="G2240" s="90" t="s">
        <v>195</v>
      </c>
      <c r="H2240" s="98" t="s">
        <v>503</v>
      </c>
      <c r="I2240" s="98" t="s">
        <v>503</v>
      </c>
      <c r="J2240" s="90" t="s">
        <v>25</v>
      </c>
      <c r="K2240" s="90" t="s">
        <v>17</v>
      </c>
      <c r="L2240" s="206">
        <v>44852</v>
      </c>
      <c r="M2240" s="206">
        <v>44853</v>
      </c>
      <c r="N2240" s="90" t="s">
        <v>1671</v>
      </c>
      <c r="O2240" s="90"/>
      <c r="P2240" s="90"/>
      <c r="Q2240" s="90"/>
      <c r="R2240" s="90"/>
      <c r="S2240" s="142" t="str">
        <f t="shared" si="95"/>
        <v>Open PDFIR FINALLY.IR 041 (S19.CS.17-10)(02-00)</v>
      </c>
    </row>
    <row r="2241" spans="1:19" ht="80.099999999999994" hidden="1" customHeight="1" x14ac:dyDescent="0.3">
      <c r="A2241" s="441">
        <f t="shared" si="94"/>
        <v>2236</v>
      </c>
      <c r="B2241" s="442" t="s">
        <v>506</v>
      </c>
      <c r="C2241" s="272" t="str">
        <f t="shared" si="96"/>
        <v>Open PDF IR.IR 042 (S19.CS.18-10)(02-00)</v>
      </c>
      <c r="D2241" s="294" t="s">
        <v>76</v>
      </c>
      <c r="E2241" s="272" t="s">
        <v>232</v>
      </c>
      <c r="F2241" s="426" t="s">
        <v>507</v>
      </c>
      <c r="G2241" s="90" t="s">
        <v>195</v>
      </c>
      <c r="H2241" s="98" t="s">
        <v>503</v>
      </c>
      <c r="I2241" s="98">
        <v>44851</v>
      </c>
      <c r="J2241" s="90" t="s">
        <v>25</v>
      </c>
      <c r="K2241" s="90" t="s">
        <v>17</v>
      </c>
      <c r="L2241" s="206">
        <v>44852</v>
      </c>
      <c r="M2241" s="206">
        <v>44853</v>
      </c>
      <c r="N2241" s="424" t="s">
        <v>25</v>
      </c>
      <c r="O2241" s="90" t="s">
        <v>195</v>
      </c>
      <c r="P2241" s="206">
        <v>44864</v>
      </c>
      <c r="Q2241" s="206"/>
      <c r="R2241" s="90" t="s">
        <v>83</v>
      </c>
      <c r="S2241" s="142" t="str">
        <f t="shared" si="95"/>
        <v>Open PDFIR FINALLY.IR 042 (S19.CS.18-10)(02-00)</v>
      </c>
    </row>
    <row r="2242" spans="1:19" ht="80.099999999999994" customHeight="1" x14ac:dyDescent="0.3">
      <c r="A2242" s="441">
        <f t="shared" si="94"/>
        <v>2237</v>
      </c>
      <c r="B2242" s="442" t="s">
        <v>375</v>
      </c>
      <c r="C2242" s="272" t="str">
        <f t="shared" si="96"/>
        <v>Open PDF IR.IR 02 (S19.ELC.19-9)(10-15)</v>
      </c>
      <c r="D2242" s="294" t="s">
        <v>1140</v>
      </c>
      <c r="E2242" s="272" t="s">
        <v>232</v>
      </c>
      <c r="F2242" s="426" t="s">
        <v>368</v>
      </c>
      <c r="G2242" s="90" t="s">
        <v>195</v>
      </c>
      <c r="H2242" s="98" t="s">
        <v>366</v>
      </c>
      <c r="I2242" s="98" t="s">
        <v>366</v>
      </c>
      <c r="J2242" s="90" t="s">
        <v>1671</v>
      </c>
      <c r="K2242" s="90"/>
      <c r="L2242" s="206"/>
      <c r="M2242" s="206"/>
      <c r="N2242" s="90"/>
      <c r="O2242" s="90"/>
      <c r="P2242" s="90"/>
      <c r="Q2242" s="90"/>
      <c r="R2242" s="90"/>
      <c r="S2242" s="142" t="str">
        <f t="shared" si="95"/>
        <v>Open PDFIR FINALLY.IR 02 (S19.ELC.19-9)(10-15)</v>
      </c>
    </row>
    <row r="2243" spans="1:19" ht="80.099999999999994" customHeight="1" x14ac:dyDescent="0.3">
      <c r="A2243" s="441">
        <f t="shared" si="94"/>
        <v>2238</v>
      </c>
      <c r="B2243" s="442" t="s">
        <v>627</v>
      </c>
      <c r="C2243" s="272" t="str">
        <f t="shared" si="96"/>
        <v>Open PDF IR.IR 08 (S19.ELC.19-10)(09-00)</v>
      </c>
      <c r="D2243" s="294" t="s">
        <v>1140</v>
      </c>
      <c r="E2243" s="272" t="s">
        <v>232</v>
      </c>
      <c r="F2243" s="426" t="s">
        <v>628</v>
      </c>
      <c r="G2243" s="90" t="s">
        <v>195</v>
      </c>
      <c r="H2243" s="98" t="s">
        <v>508</v>
      </c>
      <c r="I2243" s="98" t="s">
        <v>508</v>
      </c>
      <c r="J2243" s="90" t="s">
        <v>1671</v>
      </c>
      <c r="K2243" s="90"/>
      <c r="L2243" s="206"/>
      <c r="M2243" s="206"/>
      <c r="N2243" s="98"/>
      <c r="O2243" s="98"/>
      <c r="P2243" s="98"/>
      <c r="Q2243" s="98"/>
      <c r="R2243" s="98"/>
      <c r="S2243" s="142" t="str">
        <f t="shared" si="95"/>
        <v>Open PDFIR FINALLY.IR 08 (S19.ELC.19-10)(09-00)</v>
      </c>
    </row>
    <row r="2244" spans="1:19" ht="80.099999999999994" hidden="1" customHeight="1" x14ac:dyDescent="0.3">
      <c r="A2244" s="441">
        <f t="shared" si="94"/>
        <v>2239</v>
      </c>
      <c r="B2244" s="442" t="s">
        <v>378</v>
      </c>
      <c r="C2244" s="272" t="str">
        <f t="shared" si="96"/>
        <v>Open PDF IR.IR 024 (S19.SU.19-9)(12-10)</v>
      </c>
      <c r="D2244" s="294" t="s">
        <v>228</v>
      </c>
      <c r="E2244" s="272" t="s">
        <v>232</v>
      </c>
      <c r="F2244" s="426" t="s">
        <v>381</v>
      </c>
      <c r="G2244" s="90" t="s">
        <v>195</v>
      </c>
      <c r="H2244" s="98" t="s">
        <v>384</v>
      </c>
      <c r="I2244" s="98" t="s">
        <v>384</v>
      </c>
      <c r="J2244" s="90" t="s">
        <v>62</v>
      </c>
      <c r="K2244" s="90"/>
      <c r="L2244" s="206"/>
      <c r="M2244" s="206"/>
      <c r="N2244" s="90"/>
      <c r="O2244" s="90"/>
      <c r="P2244" s="90"/>
      <c r="Q2244" s="90"/>
      <c r="R2244" s="90"/>
      <c r="S2244" s="142" t="str">
        <f t="shared" si="95"/>
        <v>Open PDFIR FINALLY.IR 024 (S19.SU.19-9)(12-10)</v>
      </c>
    </row>
    <row r="2245" spans="1:19" ht="80.099999999999994" hidden="1" customHeight="1" x14ac:dyDescent="0.3">
      <c r="A2245" s="441">
        <f t="shared" si="94"/>
        <v>2240</v>
      </c>
      <c r="B2245" s="442" t="s">
        <v>379</v>
      </c>
      <c r="C2245" s="272" t="str">
        <f t="shared" si="96"/>
        <v>Open PDF IR.IR 025 (S19.SU.20-9)(12-10)</v>
      </c>
      <c r="D2245" s="294" t="s">
        <v>228</v>
      </c>
      <c r="E2245" s="272" t="s">
        <v>232</v>
      </c>
      <c r="F2245" s="426" t="s">
        <v>382</v>
      </c>
      <c r="G2245" s="90" t="s">
        <v>195</v>
      </c>
      <c r="H2245" s="98" t="s">
        <v>384</v>
      </c>
      <c r="I2245" s="98" t="s">
        <v>385</v>
      </c>
      <c r="J2245" s="90" t="s">
        <v>62</v>
      </c>
      <c r="K2245" s="90"/>
      <c r="L2245" s="206"/>
      <c r="M2245" s="206"/>
      <c r="N2245" s="90"/>
      <c r="O2245" s="90"/>
      <c r="P2245" s="90"/>
      <c r="Q2245" s="90"/>
      <c r="R2245" s="90"/>
      <c r="S2245" s="142" t="str">
        <f t="shared" si="95"/>
        <v>Open PDFIR FINALLY.IR 025 (S19.SU.20-9)(12-10)</v>
      </c>
    </row>
    <row r="2246" spans="1:19" ht="80.099999999999994" hidden="1" customHeight="1" x14ac:dyDescent="0.3">
      <c r="A2246" s="441">
        <f t="shared" si="94"/>
        <v>2241</v>
      </c>
      <c r="B2246" s="442" t="s">
        <v>1836</v>
      </c>
      <c r="C2246" s="272" t="str">
        <f t="shared" si="96"/>
        <v>Open PDF IR.IR 013 (S19.SU.02-8)(02-55)</v>
      </c>
      <c r="D2246" s="294" t="s">
        <v>228</v>
      </c>
      <c r="E2246" s="272" t="s">
        <v>232</v>
      </c>
      <c r="F2246" s="426" t="s">
        <v>259</v>
      </c>
      <c r="G2246" s="90" t="s">
        <v>195</v>
      </c>
      <c r="H2246" s="98" t="s">
        <v>236</v>
      </c>
      <c r="I2246" s="98">
        <v>44775</v>
      </c>
      <c r="J2246" s="90" t="s">
        <v>1671</v>
      </c>
      <c r="K2246" s="90"/>
      <c r="L2246" s="206"/>
      <c r="M2246" s="206"/>
      <c r="N2246" s="90"/>
      <c r="O2246" s="90"/>
      <c r="P2246" s="90"/>
      <c r="Q2246" s="90"/>
      <c r="R2246" s="90"/>
      <c r="S2246" s="142" t="str">
        <f t="shared" si="95"/>
        <v>Open PDFIR FINALLY.IR 013 (S19.SU.02-8)(02-55)</v>
      </c>
    </row>
    <row r="2247" spans="1:19" ht="80.099999999999994" hidden="1" customHeight="1" x14ac:dyDescent="0.3">
      <c r="A2247" s="441">
        <f t="shared" ref="A2247:A2282" si="97">ROW()-ROW($A$5)</f>
        <v>2242</v>
      </c>
      <c r="B2247" s="442" t="s">
        <v>380</v>
      </c>
      <c r="C2247" s="272" t="str">
        <f t="shared" si="96"/>
        <v>Open PDF IR.IR 027 (S19.SU.21-9)(11-15)</v>
      </c>
      <c r="D2247" s="294" t="s">
        <v>228</v>
      </c>
      <c r="E2247" s="272" t="s">
        <v>232</v>
      </c>
      <c r="F2247" s="426" t="s">
        <v>383</v>
      </c>
      <c r="G2247" s="90" t="s">
        <v>195</v>
      </c>
      <c r="H2247" s="98" t="s">
        <v>369</v>
      </c>
      <c r="I2247" s="98" t="s">
        <v>369</v>
      </c>
      <c r="J2247" s="90" t="s">
        <v>62</v>
      </c>
      <c r="K2247" s="90"/>
      <c r="L2247" s="206"/>
      <c r="M2247" s="206"/>
      <c r="N2247" s="90"/>
      <c r="O2247" s="90"/>
      <c r="P2247" s="90"/>
      <c r="Q2247" s="90"/>
      <c r="R2247" s="90"/>
      <c r="S2247" s="142" t="str">
        <f t="shared" si="95"/>
        <v>Open PDFIR FINALLY.IR 027 (S19.SU.21-9)(11-15)</v>
      </c>
    </row>
    <row r="2248" spans="1:19" ht="80.099999999999994" hidden="1" customHeight="1" x14ac:dyDescent="0.3">
      <c r="A2248" s="441">
        <f t="shared" si="97"/>
        <v>2243</v>
      </c>
      <c r="B2248" s="442" t="s">
        <v>386</v>
      </c>
      <c r="C2248" s="272" t="str">
        <f t="shared" si="96"/>
        <v>Open PDF IR.IR 028 (S19.SU.21-9)(03-00)</v>
      </c>
      <c r="D2248" s="294" t="s">
        <v>228</v>
      </c>
      <c r="E2248" s="272" t="s">
        <v>232</v>
      </c>
      <c r="F2248" s="426" t="s">
        <v>388</v>
      </c>
      <c r="G2248" s="90" t="s">
        <v>195</v>
      </c>
      <c r="H2248" s="98" t="s">
        <v>369</v>
      </c>
      <c r="I2248" s="98" t="s">
        <v>389</v>
      </c>
      <c r="J2248" s="90" t="s">
        <v>62</v>
      </c>
      <c r="K2248" s="90"/>
      <c r="L2248" s="206"/>
      <c r="M2248" s="206"/>
      <c r="N2248" s="90"/>
      <c r="O2248" s="90"/>
      <c r="P2248" s="90"/>
      <c r="Q2248" s="90"/>
      <c r="R2248" s="90"/>
      <c r="S2248" s="142" t="str">
        <f t="shared" si="95"/>
        <v>Open PDFIR FINALLY.IR 028 (S19.SU.21-9)(03-00)</v>
      </c>
    </row>
    <row r="2249" spans="1:19" ht="80.099999999999994" customHeight="1" x14ac:dyDescent="0.3">
      <c r="A2249" s="441">
        <f t="shared" si="97"/>
        <v>2244</v>
      </c>
      <c r="B2249" s="442" t="s">
        <v>376</v>
      </c>
      <c r="C2249" s="272" t="str">
        <f t="shared" si="96"/>
        <v>Open PDF IR.IR 03 (S19.ELC.21-9)(10-30)</v>
      </c>
      <c r="D2249" s="294" t="s">
        <v>1140</v>
      </c>
      <c r="E2249" s="272" t="s">
        <v>232</v>
      </c>
      <c r="F2249" s="426" t="s">
        <v>367</v>
      </c>
      <c r="G2249" s="90" t="s">
        <v>195</v>
      </c>
      <c r="H2249" s="98" t="s">
        <v>369</v>
      </c>
      <c r="I2249" s="98" t="s">
        <v>369</v>
      </c>
      <c r="J2249" s="90" t="s">
        <v>1671</v>
      </c>
      <c r="K2249" s="90"/>
      <c r="L2249" s="206"/>
      <c r="M2249" s="206"/>
      <c r="N2249" s="90"/>
      <c r="O2249" s="90"/>
      <c r="P2249" s="90"/>
      <c r="Q2249" s="90"/>
      <c r="R2249" s="90"/>
      <c r="S2249" s="142" t="str">
        <f t="shared" si="95"/>
        <v>Open PDFIR FINALLY.IR 03 (S19.ELC.21-9)(10-30)</v>
      </c>
    </row>
    <row r="2250" spans="1:19" ht="80.099999999999994" hidden="1" customHeight="1" x14ac:dyDescent="0.3">
      <c r="A2250" s="441">
        <f t="shared" si="97"/>
        <v>2245</v>
      </c>
      <c r="B2250" s="442" t="s">
        <v>387</v>
      </c>
      <c r="C2250" s="272" t="str">
        <f t="shared" si="96"/>
        <v>Open PDF IR.IR 029 (S19.SU.21-9)(03-10)</v>
      </c>
      <c r="D2250" s="294" t="s">
        <v>228</v>
      </c>
      <c r="E2250" s="272" t="s">
        <v>232</v>
      </c>
      <c r="F2250" s="426" t="s">
        <v>390</v>
      </c>
      <c r="G2250" s="90" t="s">
        <v>195</v>
      </c>
      <c r="H2250" s="98" t="s">
        <v>369</v>
      </c>
      <c r="I2250" s="98" t="s">
        <v>389</v>
      </c>
      <c r="J2250" s="90" t="s">
        <v>62</v>
      </c>
      <c r="K2250" s="90"/>
      <c r="L2250" s="206"/>
      <c r="M2250" s="206"/>
      <c r="N2250" s="90"/>
      <c r="O2250" s="90"/>
      <c r="P2250" s="90"/>
      <c r="Q2250" s="90"/>
      <c r="R2250" s="90"/>
      <c r="S2250" s="142" t="str">
        <f t="shared" si="95"/>
        <v>Open PDFIR FINALLY.IR 029 (S19.SU.21-9)(03-10)</v>
      </c>
    </row>
    <row r="2251" spans="1:19" ht="80.099999999999994" hidden="1" customHeight="1" x14ac:dyDescent="0.3">
      <c r="A2251" s="441">
        <f t="shared" si="97"/>
        <v>2246</v>
      </c>
      <c r="B2251" s="442" t="s">
        <v>601</v>
      </c>
      <c r="C2251" s="272" t="str">
        <f t="shared" si="96"/>
        <v>Open PDF IR.IR 048 (S19.CS.22-10)(04-00)</v>
      </c>
      <c r="D2251" s="294" t="s">
        <v>76</v>
      </c>
      <c r="E2251" s="272" t="s">
        <v>232</v>
      </c>
      <c r="F2251" s="426" t="s">
        <v>602</v>
      </c>
      <c r="G2251" s="90" t="s">
        <v>195</v>
      </c>
      <c r="H2251" s="98" t="s">
        <v>598</v>
      </c>
      <c r="I2251" s="98" t="s">
        <v>589</v>
      </c>
      <c r="J2251" s="90" t="s">
        <v>1671</v>
      </c>
      <c r="K2251" s="90"/>
      <c r="L2251" s="206"/>
      <c r="M2251" s="206"/>
      <c r="N2251" s="90"/>
      <c r="O2251" s="90"/>
      <c r="P2251" s="90"/>
      <c r="Q2251" s="90"/>
      <c r="R2251" s="90"/>
      <c r="S2251" s="142" t="str">
        <f t="shared" si="95"/>
        <v>Open PDFIR FINALLY.IR 048 (S19.CS.22-10)(04-00)</v>
      </c>
    </row>
    <row r="2252" spans="1:19" ht="80.099999999999994" hidden="1" customHeight="1" x14ac:dyDescent="0.3">
      <c r="A2252" s="441">
        <f t="shared" si="97"/>
        <v>2247</v>
      </c>
      <c r="B2252" s="442" t="s">
        <v>596</v>
      </c>
      <c r="C2252" s="272" t="str">
        <f t="shared" si="96"/>
        <v>Open PDF IR.IR 046 (S19.CS.22-10)(11-40)</v>
      </c>
      <c r="D2252" s="294" t="s">
        <v>76</v>
      </c>
      <c r="E2252" s="272" t="s">
        <v>232</v>
      </c>
      <c r="F2252" s="426" t="s">
        <v>597</v>
      </c>
      <c r="G2252" s="90" t="s">
        <v>195</v>
      </c>
      <c r="H2252" s="98" t="s">
        <v>598</v>
      </c>
      <c r="I2252" s="98" t="s">
        <v>589</v>
      </c>
      <c r="J2252" s="90" t="s">
        <v>62</v>
      </c>
      <c r="K2252" s="90"/>
      <c r="L2252" s="206"/>
      <c r="M2252" s="206"/>
      <c r="N2252" s="90"/>
      <c r="O2252" s="90"/>
      <c r="P2252" s="90"/>
      <c r="Q2252" s="90"/>
      <c r="R2252" s="90"/>
      <c r="S2252" s="142" t="str">
        <f t="shared" si="95"/>
        <v>Open PDFIR FINALLY.IR 046 (S19.CS.22-10)(11-40)</v>
      </c>
    </row>
    <row r="2253" spans="1:19" ht="80.099999999999994" hidden="1" customHeight="1" x14ac:dyDescent="0.3">
      <c r="A2253" s="441">
        <f t="shared" si="97"/>
        <v>2248</v>
      </c>
      <c r="B2253" s="442" t="s">
        <v>599</v>
      </c>
      <c r="C2253" s="272" t="str">
        <f t="shared" si="96"/>
        <v>Open PDF IR.IR 047 (S19.CS.22-10)(11-35)</v>
      </c>
      <c r="D2253" s="294" t="s">
        <v>76</v>
      </c>
      <c r="E2253" s="272" t="s">
        <v>232</v>
      </c>
      <c r="F2253" s="426" t="s">
        <v>600</v>
      </c>
      <c r="G2253" s="90" t="s">
        <v>195</v>
      </c>
      <c r="H2253" s="98" t="s">
        <v>598</v>
      </c>
      <c r="I2253" s="98" t="s">
        <v>598</v>
      </c>
      <c r="J2253" s="90" t="s">
        <v>62</v>
      </c>
      <c r="K2253" s="90"/>
      <c r="L2253" s="206"/>
      <c r="M2253" s="206"/>
      <c r="N2253" s="90"/>
      <c r="O2253" s="90"/>
      <c r="P2253" s="90"/>
      <c r="Q2253" s="90"/>
      <c r="R2253" s="90"/>
      <c r="S2253" s="142" t="str">
        <f t="shared" si="95"/>
        <v>Open PDFIR FINALLY.IR 047 (S19.CS.22-10)(11-35)</v>
      </c>
    </row>
    <row r="2254" spans="1:19" ht="80.099999999999994" hidden="1" customHeight="1" x14ac:dyDescent="0.3">
      <c r="A2254" s="441">
        <f t="shared" si="97"/>
        <v>2249</v>
      </c>
      <c r="B2254" s="442" t="s">
        <v>605</v>
      </c>
      <c r="C2254" s="272" t="str">
        <f t="shared" si="96"/>
        <v>Open PDF IR.IR 050 (S19.CS.22-10)(04-02)</v>
      </c>
      <c r="D2254" s="294" t="s">
        <v>76</v>
      </c>
      <c r="E2254" s="272" t="s">
        <v>232</v>
      </c>
      <c r="F2254" s="426" t="s">
        <v>606</v>
      </c>
      <c r="G2254" s="90" t="s">
        <v>195</v>
      </c>
      <c r="H2254" s="98" t="s">
        <v>598</v>
      </c>
      <c r="I2254" s="98" t="s">
        <v>589</v>
      </c>
      <c r="J2254" s="90" t="s">
        <v>1671</v>
      </c>
      <c r="K2254" s="90"/>
      <c r="L2254" s="206"/>
      <c r="M2254" s="206"/>
      <c r="N2254" s="90"/>
      <c r="O2254" s="90"/>
      <c r="P2254" s="90"/>
      <c r="Q2254" s="90"/>
      <c r="R2254" s="90"/>
      <c r="S2254" s="142" t="str">
        <f t="shared" si="95"/>
        <v>Open PDFIR FINALLY.IR 050 (S19.CS.22-10)(04-02)</v>
      </c>
    </row>
    <row r="2255" spans="1:19" ht="80.099999999999994" hidden="1" customHeight="1" x14ac:dyDescent="0.3">
      <c r="A2255" s="441">
        <f t="shared" si="97"/>
        <v>2250</v>
      </c>
      <c r="B2255" s="442" t="s">
        <v>603</v>
      </c>
      <c r="C2255" s="272" t="str">
        <f t="shared" si="96"/>
        <v>Open PDF IR.IR 049 (S19.CS.22-10)(04-01)</v>
      </c>
      <c r="D2255" s="294" t="s">
        <v>76</v>
      </c>
      <c r="E2255" s="272" t="s">
        <v>232</v>
      </c>
      <c r="F2255" s="426" t="s">
        <v>604</v>
      </c>
      <c r="G2255" s="90" t="s">
        <v>195</v>
      </c>
      <c r="H2255" s="98" t="s">
        <v>598</v>
      </c>
      <c r="I2255" s="98" t="s">
        <v>589</v>
      </c>
      <c r="J2255" s="90" t="s">
        <v>1671</v>
      </c>
      <c r="K2255" s="90"/>
      <c r="L2255" s="206"/>
      <c r="M2255" s="206"/>
      <c r="N2255" s="90"/>
      <c r="O2255" s="90"/>
      <c r="P2255" s="90"/>
      <c r="Q2255" s="90"/>
      <c r="R2255" s="90"/>
      <c r="S2255" s="142" t="str">
        <f t="shared" si="95"/>
        <v>Open PDFIR FINALLY.IR 049 (S19.CS.22-10)(04-01)</v>
      </c>
    </row>
    <row r="2256" spans="1:19" ht="80.099999999999994" hidden="1" customHeight="1" x14ac:dyDescent="0.3">
      <c r="A2256" s="441">
        <f t="shared" si="97"/>
        <v>2251</v>
      </c>
      <c r="B2256" s="442" t="s">
        <v>607</v>
      </c>
      <c r="C2256" s="272" t="str">
        <f t="shared" si="96"/>
        <v>Open PDF IR.IR 051 (S19.CS.25-10)(03-00)</v>
      </c>
      <c r="D2256" s="294" t="s">
        <v>76</v>
      </c>
      <c r="E2256" s="272" t="s">
        <v>232</v>
      </c>
      <c r="F2256" s="426" t="s">
        <v>630</v>
      </c>
      <c r="G2256" s="90" t="s">
        <v>195</v>
      </c>
      <c r="H2256" s="98" t="s">
        <v>610</v>
      </c>
      <c r="I2256" s="98" t="s">
        <v>629</v>
      </c>
      <c r="J2256" s="90" t="s">
        <v>62</v>
      </c>
      <c r="K2256" s="90"/>
      <c r="L2256" s="206"/>
      <c r="M2256" s="206"/>
      <c r="N2256" s="90"/>
      <c r="O2256" s="90"/>
      <c r="P2256" s="90"/>
      <c r="Q2256" s="90"/>
      <c r="R2256" s="90"/>
      <c r="S2256" s="142" t="str">
        <f t="shared" ref="S2256:S2282" si="98">IF(B2256&gt;0,HYPERLINK(CONCATENATE("PDFIR FINALLY/",B2256,".pdf"),CONCATENATE("Open PDFIR FINALLY.",B2256)),"")</f>
        <v>Open PDFIR FINALLY.IR 051 (S19.CS.25-10)(03-00)</v>
      </c>
    </row>
    <row r="2257" spans="1:19" ht="80.099999999999994" hidden="1" customHeight="1" x14ac:dyDescent="0.3">
      <c r="A2257" s="441">
        <f t="shared" si="97"/>
        <v>2252</v>
      </c>
      <c r="B2257" s="442" t="s">
        <v>608</v>
      </c>
      <c r="C2257" s="272" t="str">
        <f t="shared" ref="C2257:C2282" si="99">IF(B2257&gt;0,HYPERLINK(CONCATENATE("PDF IR/",B2257,".pdf"),CONCATENATE("Open PDF IR.",B2257)),"")</f>
        <v>Open PDF IR.IR 052 (S19.CS.25-10)(03-01)</v>
      </c>
      <c r="D2257" s="294" t="s">
        <v>76</v>
      </c>
      <c r="E2257" s="272" t="s">
        <v>232</v>
      </c>
      <c r="F2257" s="426" t="s">
        <v>611</v>
      </c>
      <c r="G2257" s="90" t="s">
        <v>195</v>
      </c>
      <c r="H2257" s="98" t="s">
        <v>610</v>
      </c>
      <c r="I2257" s="98">
        <v>9771</v>
      </c>
      <c r="J2257" s="90" t="s">
        <v>1671</v>
      </c>
      <c r="K2257" s="90"/>
      <c r="L2257" s="206"/>
      <c r="M2257" s="206"/>
      <c r="N2257" s="90"/>
      <c r="O2257" s="90"/>
      <c r="P2257" s="90"/>
      <c r="Q2257" s="90"/>
      <c r="R2257" s="90"/>
      <c r="S2257" s="142" t="str">
        <f t="shared" si="98"/>
        <v>Open PDFIR FINALLY.IR 052 (S19.CS.25-10)(03-01)</v>
      </c>
    </row>
    <row r="2258" spans="1:19" ht="80.099999999999994" hidden="1" customHeight="1" x14ac:dyDescent="0.3">
      <c r="A2258" s="441">
        <f t="shared" si="97"/>
        <v>2253</v>
      </c>
      <c r="B2258" s="442" t="s">
        <v>609</v>
      </c>
      <c r="C2258" s="272" t="str">
        <f t="shared" si="99"/>
        <v>Open PDF IR.IR 053 (S19.CS.25-10)(03-02)</v>
      </c>
      <c r="D2258" s="294" t="s">
        <v>76</v>
      </c>
      <c r="E2258" s="272" t="s">
        <v>232</v>
      </c>
      <c r="F2258" s="426" t="s">
        <v>612</v>
      </c>
      <c r="G2258" s="90" t="s">
        <v>195</v>
      </c>
      <c r="H2258" s="98" t="s">
        <v>610</v>
      </c>
      <c r="I2258" s="98">
        <v>9771</v>
      </c>
      <c r="J2258" s="90" t="s">
        <v>25</v>
      </c>
      <c r="K2258" s="90" t="s">
        <v>17</v>
      </c>
      <c r="L2258" s="206">
        <v>8336</v>
      </c>
      <c r="M2258" s="206">
        <v>44861</v>
      </c>
      <c r="N2258" s="98" t="s">
        <v>62</v>
      </c>
      <c r="O2258" s="98"/>
      <c r="P2258" s="98"/>
      <c r="Q2258" s="98"/>
      <c r="R2258" s="98"/>
      <c r="S2258" s="142" t="str">
        <f t="shared" si="98"/>
        <v>Open PDFIR FINALLY.IR 053 (S19.CS.25-10)(03-02)</v>
      </c>
    </row>
    <row r="2259" spans="1:19" ht="80.099999999999994" hidden="1" customHeight="1" x14ac:dyDescent="0.3">
      <c r="A2259" s="441">
        <f t="shared" si="97"/>
        <v>2254</v>
      </c>
      <c r="B2259" s="442" t="s">
        <v>632</v>
      </c>
      <c r="C2259" s="272" t="str">
        <f t="shared" si="99"/>
        <v>Open PDF IR.IR 056 (S19.CS.27-10)(11-00)</v>
      </c>
      <c r="D2259" s="294" t="s">
        <v>76</v>
      </c>
      <c r="E2259" s="272" t="s">
        <v>232</v>
      </c>
      <c r="F2259" s="426" t="s">
        <v>631</v>
      </c>
      <c r="G2259" s="90" t="s">
        <v>195</v>
      </c>
      <c r="H2259" s="98" t="s">
        <v>633</v>
      </c>
      <c r="I2259" s="98" t="s">
        <v>633</v>
      </c>
      <c r="J2259" s="90" t="s">
        <v>1671</v>
      </c>
      <c r="K2259" s="90"/>
      <c r="L2259" s="206"/>
      <c r="M2259" s="206"/>
      <c r="N2259" s="98"/>
      <c r="O2259" s="98"/>
      <c r="P2259" s="98"/>
      <c r="Q2259" s="98"/>
      <c r="R2259" s="98"/>
      <c r="S2259" s="142" t="str">
        <f t="shared" si="98"/>
        <v>Open PDFIR FINALLY.IR 056 (S19.CS.27-10)(11-00)</v>
      </c>
    </row>
    <row r="2260" spans="1:19" ht="80.099999999999994" customHeight="1" x14ac:dyDescent="0.3">
      <c r="A2260" s="441">
        <f t="shared" si="97"/>
        <v>2255</v>
      </c>
      <c r="B2260" s="442" t="s">
        <v>417</v>
      </c>
      <c r="C2260" s="272" t="str">
        <f t="shared" si="99"/>
        <v>Open PDF IR.IR 04 (S19.ELC.28-9)(10-00)</v>
      </c>
      <c r="D2260" s="294" t="s">
        <v>1140</v>
      </c>
      <c r="E2260" s="272" t="s">
        <v>232</v>
      </c>
      <c r="F2260" s="426" t="s">
        <v>418</v>
      </c>
      <c r="G2260" s="90" t="s">
        <v>195</v>
      </c>
      <c r="H2260" s="98" t="s">
        <v>419</v>
      </c>
      <c r="I2260" s="98" t="s">
        <v>419</v>
      </c>
      <c r="J2260" s="90" t="s">
        <v>1671</v>
      </c>
      <c r="K2260" s="90"/>
      <c r="L2260" s="206"/>
      <c r="M2260" s="206"/>
      <c r="N2260" s="90"/>
      <c r="O2260" s="90"/>
      <c r="P2260" s="90"/>
      <c r="Q2260" s="90"/>
      <c r="R2260" s="90"/>
      <c r="S2260" s="142" t="str">
        <f t="shared" si="98"/>
        <v>Open PDFIR FINALLY.IR 04 (S19.ELC.28-9)(10-00)</v>
      </c>
    </row>
    <row r="2261" spans="1:19" ht="80.099999999999994" customHeight="1" x14ac:dyDescent="0.3">
      <c r="A2261" s="441">
        <f t="shared" si="97"/>
        <v>2256</v>
      </c>
      <c r="B2261" s="442" t="s">
        <v>494</v>
      </c>
      <c r="C2261" s="272" t="str">
        <f t="shared" si="99"/>
        <v>Open PDF IR.IR 05 (S19.ELC.28-9)(12-00)</v>
      </c>
      <c r="D2261" s="294" t="s">
        <v>1140</v>
      </c>
      <c r="E2261" s="272" t="s">
        <v>232</v>
      </c>
      <c r="F2261" s="426" t="s">
        <v>496</v>
      </c>
      <c r="G2261" s="90" t="s">
        <v>195</v>
      </c>
      <c r="H2261" s="98" t="s">
        <v>419</v>
      </c>
      <c r="I2261" s="98" t="s">
        <v>419</v>
      </c>
      <c r="J2261" s="90" t="s">
        <v>1671</v>
      </c>
      <c r="K2261" s="90"/>
      <c r="L2261" s="206"/>
      <c r="M2261" s="206"/>
      <c r="N2261" s="90"/>
      <c r="O2261" s="90"/>
      <c r="P2261" s="90"/>
      <c r="Q2261" s="90"/>
      <c r="R2261" s="90"/>
      <c r="S2261" s="142" t="str">
        <f t="shared" si="98"/>
        <v>Open PDFIR FINALLY.IR 05 (S19.ELC.28-9)(12-00)</v>
      </c>
    </row>
    <row r="2262" spans="1:19" ht="80.099999999999994" hidden="1" customHeight="1" x14ac:dyDescent="0.3">
      <c r="A2262" s="441">
        <f t="shared" si="97"/>
        <v>2257</v>
      </c>
      <c r="B2262" s="442" t="s">
        <v>638</v>
      </c>
      <c r="C2262" s="272" t="str">
        <f t="shared" si="99"/>
        <v>Open PDF IR.IR 057 (S19.CS.29-10)(09-00)</v>
      </c>
      <c r="D2262" s="294" t="s">
        <v>76</v>
      </c>
      <c r="E2262" s="272" t="s">
        <v>232</v>
      </c>
      <c r="F2262" s="426" t="s">
        <v>639</v>
      </c>
      <c r="G2262" s="90" t="s">
        <v>195</v>
      </c>
      <c r="H2262" s="98" t="s">
        <v>640</v>
      </c>
      <c r="I2262" s="98">
        <v>44865</v>
      </c>
      <c r="J2262" s="90" t="s">
        <v>25</v>
      </c>
      <c r="K2262" s="90"/>
      <c r="L2262" s="206"/>
      <c r="M2262" s="206"/>
      <c r="N2262" s="90"/>
      <c r="O2262" s="90"/>
      <c r="P2262" s="90"/>
      <c r="Q2262" s="90"/>
      <c r="R2262" s="90"/>
      <c r="S2262" s="142" t="str">
        <f t="shared" si="98"/>
        <v>Open PDFIR FINALLY.IR 057 (S19.CS.29-10)(09-00)</v>
      </c>
    </row>
    <row r="2263" spans="1:19" ht="80.099999999999994" hidden="1" customHeight="1" x14ac:dyDescent="0.3">
      <c r="A2263" s="441">
        <f t="shared" si="97"/>
        <v>2258</v>
      </c>
      <c r="B2263" s="442" t="s">
        <v>1855</v>
      </c>
      <c r="C2263" s="272" t="str">
        <f t="shared" si="99"/>
        <v>Open PDF IR.IR 010 (S19.CI.30-7)(04-00)</v>
      </c>
      <c r="D2263" s="294" t="s">
        <v>76</v>
      </c>
      <c r="E2263" s="272" t="s">
        <v>232</v>
      </c>
      <c r="F2263" s="426" t="s">
        <v>235</v>
      </c>
      <c r="G2263" s="90" t="s">
        <v>195</v>
      </c>
      <c r="H2263" s="98" t="s">
        <v>97</v>
      </c>
      <c r="I2263" s="98">
        <v>45140</v>
      </c>
      <c r="J2263" s="90" t="s">
        <v>1671</v>
      </c>
      <c r="K2263" s="90"/>
      <c r="L2263" s="206"/>
      <c r="M2263" s="206"/>
      <c r="N2263" s="90"/>
      <c r="O2263" s="90"/>
      <c r="P2263" s="90"/>
      <c r="Q2263" s="90"/>
      <c r="R2263" s="90"/>
      <c r="S2263" s="142" t="str">
        <f t="shared" si="98"/>
        <v>Open PDFIR FINALLY.IR 010 (S19.CI.30-7)(04-00)</v>
      </c>
    </row>
    <row r="2264" spans="1:19" ht="80.099999999999994" hidden="1" customHeight="1" x14ac:dyDescent="0.3">
      <c r="A2264" s="441">
        <f t="shared" si="97"/>
        <v>2259</v>
      </c>
      <c r="B2264" s="442" t="s">
        <v>92</v>
      </c>
      <c r="C2264" s="272" t="str">
        <f t="shared" si="99"/>
        <v>Open PDF IR.IR 012 (S19.SU.30-7)(04-02)</v>
      </c>
      <c r="D2264" s="294" t="s">
        <v>228</v>
      </c>
      <c r="E2264" s="272" t="s">
        <v>232</v>
      </c>
      <c r="F2264" s="426" t="s">
        <v>237</v>
      </c>
      <c r="G2264" s="90" t="s">
        <v>195</v>
      </c>
      <c r="H2264" s="98" t="s">
        <v>97</v>
      </c>
      <c r="I2264" s="98">
        <v>45138</v>
      </c>
      <c r="J2264" s="90" t="s">
        <v>25</v>
      </c>
      <c r="K2264" s="90" t="s">
        <v>195</v>
      </c>
      <c r="L2264" s="206">
        <v>44774</v>
      </c>
      <c r="M2264" s="206">
        <v>44774</v>
      </c>
      <c r="N2264" s="90" t="s">
        <v>1671</v>
      </c>
      <c r="O2264" s="90"/>
      <c r="P2264" s="90"/>
      <c r="Q2264" s="90"/>
      <c r="R2264" s="90"/>
      <c r="S2264" s="142" t="str">
        <f t="shared" si="98"/>
        <v>Open PDFIR FINALLY.IR 012 (S19.SU.30-7)(04-02)</v>
      </c>
    </row>
    <row r="2265" spans="1:19" ht="80.099999999999994" hidden="1" customHeight="1" x14ac:dyDescent="0.3">
      <c r="A2265" s="441">
        <f t="shared" si="97"/>
        <v>2260</v>
      </c>
      <c r="B2265" s="442" t="s">
        <v>1853</v>
      </c>
      <c r="C2265" s="272" t="str">
        <f t="shared" si="99"/>
        <v>Open PDF IR.IR 015 (S19.CI.31-8)(12-10)</v>
      </c>
      <c r="D2265" s="294" t="s">
        <v>76</v>
      </c>
      <c r="E2265" s="272" t="s">
        <v>232</v>
      </c>
      <c r="F2265" s="426" t="s">
        <v>315</v>
      </c>
      <c r="G2265" s="90" t="s">
        <v>195</v>
      </c>
      <c r="H2265" s="98" t="s">
        <v>316</v>
      </c>
      <c r="I2265" s="98">
        <v>45169</v>
      </c>
      <c r="J2265" s="90" t="s">
        <v>62</v>
      </c>
      <c r="K2265" s="90"/>
      <c r="L2265" s="206"/>
      <c r="M2265" s="206"/>
      <c r="N2265" s="90"/>
      <c r="O2265" s="90"/>
      <c r="P2265" s="90"/>
      <c r="Q2265" s="90"/>
      <c r="R2265" s="90"/>
      <c r="S2265" s="142" t="str">
        <f t="shared" si="98"/>
        <v>Open PDFIR FINALLY.IR 015 (S19.CI.31-8)(12-10)</v>
      </c>
    </row>
    <row r="2266" spans="1:19" ht="80.099999999999994" hidden="1" customHeight="1" x14ac:dyDescent="0.3">
      <c r="A2266" s="441">
        <f t="shared" si="97"/>
        <v>2261</v>
      </c>
      <c r="B2266" s="442" t="s">
        <v>1846</v>
      </c>
      <c r="C2266" s="272" t="str">
        <f t="shared" si="99"/>
        <v>Open PDF IR.IR 034 (S19.CI.05-10)(09-05)</v>
      </c>
      <c r="D2266" s="294" t="s">
        <v>76</v>
      </c>
      <c r="E2266" s="272" t="s">
        <v>232</v>
      </c>
      <c r="F2266" s="426" t="s">
        <v>456</v>
      </c>
      <c r="G2266" s="90" t="s">
        <v>195</v>
      </c>
      <c r="H2266" s="98" t="s">
        <v>452</v>
      </c>
      <c r="I2266" s="98" t="s">
        <v>470</v>
      </c>
      <c r="J2266" s="90" t="s">
        <v>62</v>
      </c>
      <c r="K2266" s="90"/>
      <c r="L2266" s="206"/>
      <c r="M2266" s="206"/>
      <c r="N2266" s="90"/>
      <c r="O2266" s="90"/>
      <c r="P2266" s="90"/>
      <c r="Q2266" s="90"/>
      <c r="R2266" s="90"/>
      <c r="S2266" s="142" t="str">
        <f t="shared" si="98"/>
        <v>Open PDFIR FINALLY.IR 034 (S19.CI.05-10)(09-05)</v>
      </c>
    </row>
    <row r="2267" spans="1:19" ht="80.099999999999994" hidden="1" customHeight="1" x14ac:dyDescent="0.3">
      <c r="A2267" s="441">
        <f t="shared" si="97"/>
        <v>2262</v>
      </c>
      <c r="B2267" s="442" t="s">
        <v>1848</v>
      </c>
      <c r="C2267" s="272" t="str">
        <f t="shared" si="99"/>
        <v>Open PDF IR.IR 032 (S19.CI.05-10)(09-03)</v>
      </c>
      <c r="D2267" s="294" t="s">
        <v>76</v>
      </c>
      <c r="E2267" s="272" t="s">
        <v>232</v>
      </c>
      <c r="F2267" s="426" t="s">
        <v>454</v>
      </c>
      <c r="G2267" s="90" t="s">
        <v>195</v>
      </c>
      <c r="H2267" s="98" t="s">
        <v>452</v>
      </c>
      <c r="I2267" s="98" t="s">
        <v>470</v>
      </c>
      <c r="J2267" s="90" t="s">
        <v>62</v>
      </c>
      <c r="K2267" s="90"/>
      <c r="L2267" s="206"/>
      <c r="M2267" s="206"/>
      <c r="N2267" s="90"/>
      <c r="O2267" s="90"/>
      <c r="P2267" s="90"/>
      <c r="Q2267" s="90"/>
      <c r="R2267" s="90"/>
      <c r="S2267" s="142" t="str">
        <f t="shared" si="98"/>
        <v>Open PDFIR FINALLY.IR 032 (S19.CI.05-10)(09-03)</v>
      </c>
    </row>
    <row r="2268" spans="1:19" ht="80.099999999999994" hidden="1" customHeight="1" x14ac:dyDescent="0.3">
      <c r="A2268" s="441">
        <f t="shared" si="97"/>
        <v>2263</v>
      </c>
      <c r="B2268" s="442" t="s">
        <v>1850</v>
      </c>
      <c r="C2268" s="272" t="str">
        <f t="shared" si="99"/>
        <v>Open PDF IR.IR 030  (S19.CI.05-10)(09-00)</v>
      </c>
      <c r="D2268" s="294" t="s">
        <v>76</v>
      </c>
      <c r="E2268" s="272" t="s">
        <v>232</v>
      </c>
      <c r="F2268" s="426" t="s">
        <v>451</v>
      </c>
      <c r="G2268" s="90" t="s">
        <v>195</v>
      </c>
      <c r="H2268" s="98" t="s">
        <v>452</v>
      </c>
      <c r="I2268" s="98" t="s">
        <v>452</v>
      </c>
      <c r="J2268" s="90" t="s">
        <v>62</v>
      </c>
      <c r="K2268" s="90"/>
      <c r="L2268" s="206"/>
      <c r="M2268" s="206"/>
      <c r="N2268" s="90"/>
      <c r="O2268" s="90"/>
      <c r="P2268" s="90"/>
      <c r="Q2268" s="90"/>
      <c r="R2268" s="90"/>
      <c r="S2268" s="142" t="str">
        <f t="shared" si="98"/>
        <v>Open PDFIR FINALLY.IR 030  (S19.CI.05-10)(09-00)</v>
      </c>
    </row>
    <row r="2269" spans="1:19" ht="80.099999999999994" hidden="1" customHeight="1" x14ac:dyDescent="0.3">
      <c r="A2269" s="441">
        <f t="shared" si="97"/>
        <v>2264</v>
      </c>
      <c r="B2269" s="442" t="s">
        <v>1849</v>
      </c>
      <c r="C2269" s="272" t="str">
        <f t="shared" si="99"/>
        <v>Open PDF IR.IR 031  (S19.CI.05-10)(09-01)</v>
      </c>
      <c r="D2269" s="294" t="s">
        <v>76</v>
      </c>
      <c r="E2269" s="272" t="s">
        <v>232</v>
      </c>
      <c r="F2269" s="426" t="s">
        <v>453</v>
      </c>
      <c r="G2269" s="90" t="s">
        <v>195</v>
      </c>
      <c r="H2269" s="98" t="s">
        <v>452</v>
      </c>
      <c r="I2269" s="98" t="s">
        <v>452</v>
      </c>
      <c r="J2269" s="90" t="s">
        <v>62</v>
      </c>
      <c r="K2269" s="90"/>
      <c r="L2269" s="206"/>
      <c r="M2269" s="206"/>
      <c r="N2269" s="90"/>
      <c r="O2269" s="90"/>
      <c r="P2269" s="90"/>
      <c r="Q2269" s="90"/>
      <c r="R2269" s="90"/>
      <c r="S2269" s="142" t="str">
        <f t="shared" si="98"/>
        <v>Open PDFIR FINALLY.IR 031  (S19.CI.05-10)(09-01)</v>
      </c>
    </row>
    <row r="2270" spans="1:19" ht="80.099999999999994" hidden="1" customHeight="1" x14ac:dyDescent="0.3">
      <c r="A2270" s="441">
        <f t="shared" si="97"/>
        <v>2265</v>
      </c>
      <c r="B2270" s="442" t="s">
        <v>1847</v>
      </c>
      <c r="C2270" s="272" t="str">
        <f t="shared" si="99"/>
        <v>Open PDF IR.IR 033 (S19.CI.05-10)(09-05)</v>
      </c>
      <c r="D2270" s="294" t="s">
        <v>76</v>
      </c>
      <c r="E2270" s="272" t="s">
        <v>232</v>
      </c>
      <c r="F2270" s="426" t="s">
        <v>455</v>
      </c>
      <c r="G2270" s="90" t="s">
        <v>195</v>
      </c>
      <c r="H2270" s="98" t="s">
        <v>452</v>
      </c>
      <c r="I2270" s="98" t="s">
        <v>470</v>
      </c>
      <c r="J2270" s="90" t="s">
        <v>62</v>
      </c>
      <c r="K2270" s="90"/>
      <c r="L2270" s="206"/>
      <c r="M2270" s="206"/>
      <c r="N2270" s="90"/>
      <c r="O2270" s="90"/>
      <c r="P2270" s="90"/>
      <c r="Q2270" s="90"/>
      <c r="R2270" s="90"/>
      <c r="S2270" s="142" t="str">
        <f t="shared" si="98"/>
        <v>Open PDFIR FINALLY.IR 033 (S19.CI.05-10)(09-05)</v>
      </c>
    </row>
    <row r="2271" spans="1:19" ht="80.099999999999994" hidden="1" customHeight="1" x14ac:dyDescent="0.3">
      <c r="A2271" s="441">
        <f t="shared" si="97"/>
        <v>2266</v>
      </c>
      <c r="B2271" s="442" t="s">
        <v>717</v>
      </c>
      <c r="C2271" s="272" t="str">
        <f t="shared" si="99"/>
        <v>Open PDF IR.IR 059 (S19.CS.05-11)(11-01)</v>
      </c>
      <c r="D2271" s="294" t="s">
        <v>76</v>
      </c>
      <c r="E2271" s="272" t="s">
        <v>232</v>
      </c>
      <c r="F2271" s="426" t="s">
        <v>718</v>
      </c>
      <c r="G2271" s="90" t="s">
        <v>195</v>
      </c>
      <c r="H2271" s="98" t="s">
        <v>720</v>
      </c>
      <c r="I2271" s="98" t="s">
        <v>771</v>
      </c>
      <c r="J2271" s="90" t="s">
        <v>62</v>
      </c>
      <c r="K2271" s="90"/>
      <c r="L2271" s="206"/>
      <c r="M2271" s="206"/>
      <c r="N2271" s="90"/>
      <c r="O2271" s="90"/>
      <c r="P2271" s="90"/>
      <c r="Q2271" s="90"/>
      <c r="R2271" s="90"/>
      <c r="S2271" s="142" t="str">
        <f t="shared" si="98"/>
        <v>Open PDFIR FINALLY.IR 059 (S19.CS.05-11)(11-01)</v>
      </c>
    </row>
    <row r="2272" spans="1:19" ht="80.099999999999994" hidden="1" customHeight="1" x14ac:dyDescent="0.3">
      <c r="A2272" s="441">
        <f t="shared" si="97"/>
        <v>2267</v>
      </c>
      <c r="B2272" s="442" t="s">
        <v>1831</v>
      </c>
      <c r="C2272" s="272" t="str">
        <f t="shared" si="99"/>
        <v>Open PDF IR.IR 060 (S19.SU.05-11)(11-15)</v>
      </c>
      <c r="D2272" s="294" t="s">
        <v>228</v>
      </c>
      <c r="E2272" s="272" t="s">
        <v>232</v>
      </c>
      <c r="F2272" s="426" t="s">
        <v>719</v>
      </c>
      <c r="G2272" s="90" t="s">
        <v>195</v>
      </c>
      <c r="H2272" s="98" t="s">
        <v>720</v>
      </c>
      <c r="I2272" s="98" t="s">
        <v>771</v>
      </c>
      <c r="J2272" s="90" t="s">
        <v>62</v>
      </c>
      <c r="K2272" s="90"/>
      <c r="L2272" s="206"/>
      <c r="M2272" s="206"/>
      <c r="N2272" s="90"/>
      <c r="O2272" s="90"/>
      <c r="P2272" s="90"/>
      <c r="Q2272" s="90"/>
      <c r="R2272" s="90"/>
      <c r="S2272" s="142" t="str">
        <f t="shared" si="98"/>
        <v>Open PDFIR FINALLY.IR 060 (S19.SU.05-11)(11-15)</v>
      </c>
    </row>
    <row r="2273" spans="1:19" ht="80.099999999999994" hidden="1" customHeight="1" x14ac:dyDescent="0.3">
      <c r="A2273" s="441">
        <f t="shared" si="97"/>
        <v>2268</v>
      </c>
      <c r="B2273" s="442" t="s">
        <v>716</v>
      </c>
      <c r="C2273" s="272" t="str">
        <f t="shared" si="99"/>
        <v>Open PDF IR.IR 058 (S19.CS.05-11)(11-00)</v>
      </c>
      <c r="D2273" s="294" t="s">
        <v>76</v>
      </c>
      <c r="E2273" s="272" t="s">
        <v>232</v>
      </c>
      <c r="F2273" s="426" t="s">
        <v>686</v>
      </c>
      <c r="G2273" s="90" t="s">
        <v>195</v>
      </c>
      <c r="H2273" s="98" t="s">
        <v>720</v>
      </c>
      <c r="I2273" s="98" t="s">
        <v>772</v>
      </c>
      <c r="J2273" s="90" t="s">
        <v>62</v>
      </c>
      <c r="K2273" s="90"/>
      <c r="L2273" s="206"/>
      <c r="M2273" s="206"/>
      <c r="N2273" s="90"/>
      <c r="O2273" s="90"/>
      <c r="P2273" s="90"/>
      <c r="Q2273" s="90"/>
      <c r="R2273" s="90"/>
      <c r="S2273" s="142" t="str">
        <f t="shared" si="98"/>
        <v>Open PDFIR FINALLY.IR 058 (S19.CS.05-11)(11-00)</v>
      </c>
    </row>
    <row r="2274" spans="1:19" ht="80.099999999999994" hidden="1" customHeight="1" x14ac:dyDescent="0.3">
      <c r="A2274" s="441">
        <f t="shared" si="97"/>
        <v>2269</v>
      </c>
      <c r="B2274" s="442" t="s">
        <v>1845</v>
      </c>
      <c r="C2274" s="272" t="str">
        <f t="shared" si="99"/>
        <v>Open PDF IR.IR 035 (S19.CI.08-10)(10-00)</v>
      </c>
      <c r="D2274" s="294" t="s">
        <v>76</v>
      </c>
      <c r="E2274" s="272" t="s">
        <v>232</v>
      </c>
      <c r="F2274" s="426" t="s">
        <v>471</v>
      </c>
      <c r="G2274" s="90" t="s">
        <v>195</v>
      </c>
      <c r="H2274" s="98" t="s">
        <v>472</v>
      </c>
      <c r="I2274" s="98" t="s">
        <v>472</v>
      </c>
      <c r="J2274" s="90" t="s">
        <v>25</v>
      </c>
      <c r="K2274" s="90" t="s">
        <v>195</v>
      </c>
      <c r="L2274" s="206">
        <v>44844</v>
      </c>
      <c r="M2274" s="206">
        <v>44844</v>
      </c>
      <c r="N2274" s="90" t="s">
        <v>62</v>
      </c>
      <c r="O2274" s="90"/>
      <c r="P2274" s="90"/>
      <c r="Q2274" s="90"/>
      <c r="R2274" s="90"/>
      <c r="S2274" s="142" t="str">
        <f t="shared" si="98"/>
        <v>Open PDFIR FINALLY.IR 035 (S19.CI.08-10)(10-00)</v>
      </c>
    </row>
    <row r="2275" spans="1:19" ht="80.099999999999994" hidden="1" customHeight="1" x14ac:dyDescent="0.3">
      <c r="A2275" s="441">
        <f t="shared" si="97"/>
        <v>2270</v>
      </c>
      <c r="B2275" s="442" t="s">
        <v>476</v>
      </c>
      <c r="C2275" s="515" t="str">
        <f t="shared" si="99"/>
        <v>Open PDF IR.IR 036 (S19.SU.09-10)(10-00)</v>
      </c>
      <c r="D2275" s="294" t="s">
        <v>228</v>
      </c>
      <c r="E2275" s="515" t="s">
        <v>232</v>
      </c>
      <c r="F2275" s="517" t="s">
        <v>475</v>
      </c>
      <c r="G2275" s="488" t="s">
        <v>195</v>
      </c>
      <c r="H2275" s="98" t="s">
        <v>477</v>
      </c>
      <c r="I2275" s="98" t="s">
        <v>477</v>
      </c>
      <c r="J2275" s="90" t="s">
        <v>62</v>
      </c>
      <c r="K2275" s="90"/>
      <c r="L2275" s="206"/>
      <c r="M2275" s="206"/>
      <c r="N2275" s="90"/>
      <c r="O2275" s="90"/>
      <c r="P2275" s="90"/>
      <c r="Q2275" s="90"/>
      <c r="R2275" s="90"/>
      <c r="S2275" s="142" t="str">
        <f t="shared" si="98"/>
        <v>Open PDFIR FINALLY.IR 036 (S19.SU.09-10)(10-00)</v>
      </c>
    </row>
    <row r="2276" spans="1:19" ht="80.099999999999994" hidden="1" customHeight="1" x14ac:dyDescent="0.3">
      <c r="A2276" s="441">
        <f t="shared" si="97"/>
        <v>2271</v>
      </c>
      <c r="B2276" s="442" t="s">
        <v>479</v>
      </c>
      <c r="C2276" s="272" t="str">
        <f t="shared" si="99"/>
        <v>Open PDF IR.IR 037 (S19.SU.09-10)(10-01)</v>
      </c>
      <c r="D2276" s="294" t="s">
        <v>228</v>
      </c>
      <c r="E2276" s="515" t="s">
        <v>232</v>
      </c>
      <c r="F2276" s="426" t="s">
        <v>478</v>
      </c>
      <c r="G2276" s="488" t="s">
        <v>195</v>
      </c>
      <c r="H2276" s="98" t="s">
        <v>477</v>
      </c>
      <c r="I2276" s="98" t="s">
        <v>477</v>
      </c>
      <c r="J2276" s="90" t="s">
        <v>62</v>
      </c>
      <c r="K2276" s="90"/>
      <c r="L2276" s="206"/>
      <c r="M2276" s="206"/>
      <c r="N2276" s="90"/>
      <c r="O2276" s="90"/>
      <c r="P2276" s="90"/>
      <c r="Q2276" s="90"/>
      <c r="R2276" s="90"/>
      <c r="S2276" s="142" t="str">
        <f t="shared" si="98"/>
        <v>Open PDFIR FINALLY.IR 037 (S19.SU.09-10)(10-01)</v>
      </c>
    </row>
    <row r="2277" spans="1:19" ht="80.099999999999994" hidden="1" customHeight="1" x14ac:dyDescent="0.3">
      <c r="A2277" s="441">
        <f t="shared" si="97"/>
        <v>2272</v>
      </c>
      <c r="B2277" s="442" t="s">
        <v>1830</v>
      </c>
      <c r="C2277" s="272" t="str">
        <f t="shared" si="99"/>
        <v>Open PDF IR.IR 061 (S19.SU.08-11)(09-15)</v>
      </c>
      <c r="D2277" s="294" t="s">
        <v>228</v>
      </c>
      <c r="E2277" s="515" t="s">
        <v>232</v>
      </c>
      <c r="F2277" s="426" t="s">
        <v>818</v>
      </c>
      <c r="G2277" s="488" t="s">
        <v>195</v>
      </c>
      <c r="H2277" s="98" t="s">
        <v>792</v>
      </c>
      <c r="I2277" s="98">
        <v>44874</v>
      </c>
      <c r="J2277" s="90" t="s">
        <v>25</v>
      </c>
      <c r="K2277" s="454" t="s">
        <v>195</v>
      </c>
      <c r="L2277" s="495">
        <v>44884</v>
      </c>
      <c r="M2277" s="495"/>
      <c r="N2277" s="454" t="s">
        <v>83</v>
      </c>
      <c r="O2277" s="90"/>
      <c r="P2277" s="90"/>
      <c r="Q2277" s="90"/>
      <c r="R2277" s="90"/>
      <c r="S2277" s="142" t="str">
        <f t="shared" si="98"/>
        <v>Open PDFIR FINALLY.IR 061 (S19.SU.08-11)(09-15)</v>
      </c>
    </row>
    <row r="2278" spans="1:19" ht="80.099999999999994" hidden="1" customHeight="1" x14ac:dyDescent="0.3">
      <c r="A2278" s="441">
        <f t="shared" si="97"/>
        <v>2273</v>
      </c>
      <c r="B2278" s="442" t="s">
        <v>789</v>
      </c>
      <c r="C2278" s="272" t="str">
        <f t="shared" si="99"/>
        <v>Open PDF IR.IR 064 (S19.CS.09-11)(11-01)</v>
      </c>
      <c r="D2278" s="294" t="s">
        <v>76</v>
      </c>
      <c r="E2278" s="515" t="s">
        <v>232</v>
      </c>
      <c r="F2278" s="426" t="s">
        <v>785</v>
      </c>
      <c r="G2278" s="488" t="s">
        <v>195</v>
      </c>
      <c r="H2278" s="98" t="s">
        <v>792</v>
      </c>
      <c r="I2278" s="98" t="s">
        <v>792</v>
      </c>
      <c r="J2278" s="90" t="s">
        <v>62</v>
      </c>
      <c r="K2278" s="90"/>
      <c r="L2278" s="206"/>
      <c r="M2278" s="206"/>
      <c r="N2278" s="90"/>
      <c r="O2278" s="90"/>
      <c r="P2278" s="90"/>
      <c r="Q2278" s="90"/>
      <c r="R2278" s="90"/>
      <c r="S2278" s="142" t="str">
        <f t="shared" si="98"/>
        <v>Open PDFIR FINALLY.IR 064 (S19.CS.09-11)(11-01)</v>
      </c>
    </row>
    <row r="2279" spans="1:19" ht="80.099999999999994" hidden="1" customHeight="1" x14ac:dyDescent="0.3">
      <c r="A2279" s="441">
        <f t="shared" si="97"/>
        <v>2274</v>
      </c>
      <c r="B2279" s="442" t="s">
        <v>788</v>
      </c>
      <c r="C2279" s="272" t="str">
        <f t="shared" si="99"/>
        <v>Open PDF IR.IR 063 (S19.CS.09-11)(11-00)</v>
      </c>
      <c r="D2279" s="294" t="s">
        <v>76</v>
      </c>
      <c r="E2279" s="272" t="s">
        <v>232</v>
      </c>
      <c r="F2279" s="426" t="s">
        <v>784</v>
      </c>
      <c r="G2279" s="488" t="s">
        <v>195</v>
      </c>
      <c r="H2279" s="98" t="s">
        <v>792</v>
      </c>
      <c r="I2279" s="98" t="s">
        <v>792</v>
      </c>
      <c r="J2279" s="90" t="s">
        <v>62</v>
      </c>
      <c r="K2279" s="90"/>
      <c r="L2279" s="206"/>
      <c r="M2279" s="206"/>
      <c r="N2279" s="90"/>
      <c r="O2279" s="90"/>
      <c r="P2279" s="90"/>
      <c r="Q2279" s="90"/>
      <c r="R2279" s="90"/>
      <c r="S2279" s="142" t="str">
        <f t="shared" si="98"/>
        <v>Open PDFIR FINALLY.IR 063 (S19.CS.09-11)(11-00)</v>
      </c>
    </row>
    <row r="2280" spans="1:19" ht="80.099999999999994" hidden="1" customHeight="1" x14ac:dyDescent="0.3">
      <c r="A2280" s="441">
        <f t="shared" si="97"/>
        <v>2275</v>
      </c>
      <c r="B2280" s="442" t="s">
        <v>791</v>
      </c>
      <c r="C2280" s="272" t="str">
        <f t="shared" si="99"/>
        <v>Open PDF IR.IR 066 (S19.CS.09-11)(11-03)</v>
      </c>
      <c r="D2280" s="294" t="s">
        <v>76</v>
      </c>
      <c r="E2280" s="515" t="s">
        <v>232</v>
      </c>
      <c r="F2280" s="426" t="s">
        <v>787</v>
      </c>
      <c r="G2280" s="488" t="s">
        <v>195</v>
      </c>
      <c r="H2280" s="98" t="s">
        <v>792</v>
      </c>
      <c r="I2280" s="98">
        <v>44877</v>
      </c>
      <c r="J2280" s="90" t="s">
        <v>62</v>
      </c>
      <c r="K2280" s="90"/>
      <c r="L2280" s="206"/>
      <c r="M2280" s="206"/>
      <c r="N2280" s="90"/>
      <c r="O2280" s="90"/>
      <c r="P2280" s="90"/>
      <c r="Q2280" s="90"/>
      <c r="R2280" s="90"/>
      <c r="S2280" s="142" t="str">
        <f t="shared" si="98"/>
        <v>Open PDFIR FINALLY.IR 066 (S19.CS.09-11)(11-03)</v>
      </c>
    </row>
    <row r="2281" spans="1:19" ht="80.099999999999994" hidden="1" customHeight="1" x14ac:dyDescent="0.3">
      <c r="A2281" s="441">
        <f t="shared" si="97"/>
        <v>2276</v>
      </c>
      <c r="B2281" s="442" t="s">
        <v>790</v>
      </c>
      <c r="C2281" s="272" t="str">
        <f t="shared" si="99"/>
        <v>Open PDF IR.IR 065 (S19.CS.09-11)(11-02)</v>
      </c>
      <c r="D2281" s="294" t="s">
        <v>76</v>
      </c>
      <c r="E2281" s="272" t="s">
        <v>232</v>
      </c>
      <c r="F2281" s="426" t="s">
        <v>786</v>
      </c>
      <c r="G2281" s="488" t="s">
        <v>195</v>
      </c>
      <c r="H2281" s="98" t="s">
        <v>792</v>
      </c>
      <c r="I2281" s="98">
        <v>44877</v>
      </c>
      <c r="J2281" s="90" t="s">
        <v>62</v>
      </c>
      <c r="K2281" s="90"/>
      <c r="L2281" s="206"/>
      <c r="M2281" s="206"/>
      <c r="N2281" s="90"/>
      <c r="O2281" s="90"/>
      <c r="P2281" s="90"/>
      <c r="Q2281" s="90"/>
      <c r="R2281" s="90"/>
      <c r="S2281" s="142" t="str">
        <f t="shared" si="98"/>
        <v>Open PDFIR FINALLY.IR 065 (S19.CS.09-11)(11-02)</v>
      </c>
    </row>
    <row r="2282" spans="1:19" ht="80.099999999999994" hidden="1" customHeight="1" x14ac:dyDescent="0.3">
      <c r="A2282" s="452">
        <f t="shared" si="97"/>
        <v>2277</v>
      </c>
      <c r="B2282" s="453" t="s">
        <v>3300</v>
      </c>
      <c r="C2282" s="108" t="str">
        <f t="shared" si="99"/>
        <v>Open PDF IR.IR 495 (S19.SU.2-11)(10-00)</v>
      </c>
      <c r="D2282" s="347" t="s">
        <v>228</v>
      </c>
      <c r="E2282" s="108" t="s">
        <v>3750</v>
      </c>
      <c r="F2282" s="430" t="s">
        <v>3301</v>
      </c>
      <c r="G2282" s="518"/>
      <c r="H2282" s="150"/>
      <c r="I2282" s="150"/>
      <c r="J2282" s="150"/>
      <c r="K2282" s="149"/>
      <c r="L2282" s="207"/>
      <c r="M2282" s="207"/>
      <c r="N2282" s="149"/>
      <c r="O2282" s="149"/>
      <c r="P2282" s="149"/>
      <c r="Q2282" s="149"/>
      <c r="R2282" s="149"/>
      <c r="S2282" s="349" t="str">
        <f t="shared" si="98"/>
        <v>Open PDFIR FINALLY.IR 495 (S19.SU.2-11)(10-00)</v>
      </c>
    </row>
    <row r="2283" spans="1:19" ht="80.099999999999994" customHeight="1" x14ac:dyDescent="0.85">
      <c r="G2283" s="98"/>
      <c r="H2283" s="106"/>
      <c r="I2283" s="106"/>
      <c r="J2283" s="98"/>
      <c r="K2283" s="288"/>
      <c r="L2283" s="288"/>
      <c r="M2283" s="208"/>
      <c r="N2283" s="194"/>
      <c r="O2283" s="194"/>
      <c r="P2283" s="194"/>
      <c r="Q2283" s="194"/>
      <c r="R2283" s="194"/>
    </row>
    <row r="2284" spans="1:19" ht="80.099999999999994" customHeight="1" x14ac:dyDescent="0.85">
      <c r="G2284" s="98"/>
      <c r="H2284" s="106"/>
      <c r="I2284" s="106"/>
      <c r="J2284" s="98"/>
      <c r="K2284" s="288"/>
      <c r="L2284" s="288"/>
      <c r="M2284" s="208"/>
      <c r="N2284" s="194"/>
      <c r="O2284" s="194"/>
      <c r="P2284" s="194"/>
      <c r="Q2284" s="194"/>
      <c r="R2284" s="194"/>
    </row>
    <row r="2285" spans="1:19" ht="80.099999999999994" customHeight="1" x14ac:dyDescent="0.85">
      <c r="G2285" s="98"/>
      <c r="H2285" s="106"/>
      <c r="I2285" s="106"/>
      <c r="J2285" s="98"/>
      <c r="K2285" s="288"/>
      <c r="L2285" s="288"/>
      <c r="M2285" s="208"/>
      <c r="N2285" s="194"/>
      <c r="O2285" s="194"/>
      <c r="P2285" s="194"/>
      <c r="Q2285" s="194"/>
      <c r="R2285" s="194"/>
    </row>
    <row r="2286" spans="1:19" ht="80.099999999999994" customHeight="1" x14ac:dyDescent="0.85">
      <c r="G2286" s="98"/>
      <c r="H2286" s="106"/>
      <c r="I2286" s="106"/>
      <c r="J2286" s="98"/>
      <c r="K2286" s="288"/>
      <c r="L2286" s="288"/>
      <c r="M2286" s="208"/>
      <c r="N2286" s="194"/>
      <c r="O2286" s="194"/>
      <c r="P2286" s="194"/>
      <c r="Q2286" s="194"/>
      <c r="R2286" s="194"/>
    </row>
    <row r="2287" spans="1:19" ht="80.099999999999994" customHeight="1" x14ac:dyDescent="0.85">
      <c r="G2287" s="98"/>
      <c r="H2287" s="106"/>
      <c r="I2287" s="106"/>
      <c r="J2287" s="98"/>
      <c r="K2287" s="288"/>
      <c r="L2287" s="288"/>
      <c r="M2287" s="208"/>
      <c r="N2287" s="194"/>
      <c r="O2287" s="194"/>
      <c r="P2287" s="194"/>
      <c r="Q2287" s="194"/>
      <c r="R2287" s="194"/>
    </row>
    <row r="2288" spans="1:19" ht="80.099999999999994" customHeight="1" x14ac:dyDescent="0.85">
      <c r="G2288" s="98"/>
      <c r="H2288" s="106"/>
      <c r="I2288" s="106"/>
      <c r="J2288" s="98"/>
      <c r="K2288" s="288"/>
      <c r="L2288" s="288"/>
      <c r="M2288" s="208"/>
      <c r="N2288" s="194"/>
      <c r="O2288" s="194"/>
      <c r="P2288" s="194"/>
      <c r="Q2288" s="194"/>
      <c r="R2288" s="194"/>
    </row>
    <row r="2289" spans="7:18" ht="80.099999999999994" customHeight="1" x14ac:dyDescent="0.85">
      <c r="G2289" s="98"/>
      <c r="H2289" s="106"/>
      <c r="I2289" s="106"/>
      <c r="J2289" s="98"/>
      <c r="K2289" s="288"/>
      <c r="L2289" s="288"/>
      <c r="M2289" s="208"/>
      <c r="N2289" s="194"/>
      <c r="O2289" s="194"/>
      <c r="P2289" s="194"/>
      <c r="Q2289" s="194"/>
      <c r="R2289" s="194"/>
    </row>
    <row r="2290" spans="7:18" ht="80.099999999999994" customHeight="1" x14ac:dyDescent="0.85">
      <c r="G2290" s="98"/>
      <c r="H2290" s="106"/>
      <c r="I2290" s="106"/>
      <c r="J2290" s="98"/>
      <c r="K2290" s="288"/>
      <c r="L2290" s="288"/>
      <c r="M2290" s="208"/>
      <c r="N2290" s="194"/>
      <c r="O2290" s="194"/>
      <c r="P2290" s="194"/>
      <c r="Q2290" s="194"/>
      <c r="R2290" s="194"/>
    </row>
    <row r="2291" spans="7:18" ht="80.099999999999994" customHeight="1" x14ac:dyDescent="0.85">
      <c r="G2291" s="98"/>
      <c r="H2291" s="106"/>
      <c r="I2291" s="106"/>
      <c r="J2291" s="98"/>
      <c r="K2291" s="288"/>
      <c r="L2291" s="288"/>
      <c r="M2291" s="208"/>
      <c r="N2291" s="194"/>
      <c r="O2291" s="194"/>
      <c r="P2291" s="194"/>
      <c r="Q2291" s="194"/>
      <c r="R2291" s="194"/>
    </row>
    <row r="2292" spans="7:18" ht="80.099999999999994" customHeight="1" x14ac:dyDescent="0.85">
      <c r="G2292" s="98"/>
      <c r="H2292" s="106"/>
      <c r="I2292" s="106"/>
      <c r="J2292" s="98"/>
      <c r="K2292" s="288"/>
      <c r="L2292" s="288"/>
      <c r="M2292" s="208"/>
      <c r="N2292" s="194"/>
      <c r="O2292" s="194"/>
      <c r="P2292" s="194"/>
      <c r="Q2292" s="194"/>
      <c r="R2292" s="194"/>
    </row>
    <row r="2293" spans="7:18" ht="80.099999999999994" customHeight="1" x14ac:dyDescent="0.85">
      <c r="G2293" s="98"/>
      <c r="H2293" s="106"/>
      <c r="I2293" s="106"/>
      <c r="J2293" s="98"/>
      <c r="K2293" s="288"/>
      <c r="L2293" s="288"/>
      <c r="M2293" s="208"/>
      <c r="N2293" s="194"/>
      <c r="O2293" s="194"/>
      <c r="P2293" s="194"/>
      <c r="Q2293" s="194"/>
      <c r="R2293" s="194"/>
    </row>
    <row r="2294" spans="7:18" ht="80.099999999999994" customHeight="1" x14ac:dyDescent="0.85"/>
    <row r="2295" spans="7:18" ht="80.099999999999994" customHeight="1" x14ac:dyDescent="0.85"/>
    <row r="2296" spans="7:18" ht="80.099999999999994" customHeight="1" x14ac:dyDescent="0.85"/>
    <row r="2297" spans="7:18" ht="80.099999999999994" customHeight="1" x14ac:dyDescent="0.85"/>
    <row r="2298" spans="7:18" ht="80.099999999999994" customHeight="1" x14ac:dyDescent="0.85"/>
    <row r="2299" spans="7:18" ht="80.099999999999994" customHeight="1" x14ac:dyDescent="0.85"/>
    <row r="2300" spans="7:18" ht="80.099999999999994" customHeight="1" x14ac:dyDescent="0.85"/>
    <row r="2301" spans="7:18" ht="80.099999999999994" customHeight="1" x14ac:dyDescent="0.85"/>
    <row r="2302" spans="7:18" ht="80.099999999999994" customHeight="1" x14ac:dyDescent="0.85"/>
    <row r="2303" spans="7:18" ht="80.099999999999994" customHeight="1" x14ac:dyDescent="0.85"/>
    <row r="2304" spans="7:18" ht="80.099999999999994" customHeight="1" x14ac:dyDescent="0.85"/>
    <row r="2305" ht="80.099999999999994" customHeight="1" x14ac:dyDescent="0.85"/>
    <row r="2306" ht="80.099999999999994" customHeight="1" x14ac:dyDescent="0.85"/>
    <row r="2307" ht="80.099999999999994" customHeight="1" x14ac:dyDescent="0.85"/>
    <row r="2308" ht="80.099999999999994" customHeight="1" x14ac:dyDescent="0.85"/>
    <row r="2309" ht="80.099999999999994" customHeight="1" x14ac:dyDescent="0.85"/>
    <row r="2310" ht="80.099999999999994" customHeight="1" x14ac:dyDescent="0.85"/>
    <row r="2311" ht="80.099999999999994" customHeight="1" x14ac:dyDescent="0.85"/>
    <row r="2312" ht="80.099999999999994" customHeight="1" x14ac:dyDescent="0.85"/>
    <row r="2313" ht="80.099999999999994" customHeight="1" x14ac:dyDescent="0.85"/>
    <row r="2314" ht="80.099999999999994" customHeight="1" x14ac:dyDescent="0.85"/>
    <row r="2315" ht="80.099999999999994" customHeight="1" x14ac:dyDescent="0.85"/>
    <row r="2316" ht="80.099999999999994" customHeight="1" x14ac:dyDescent="0.85"/>
    <row r="2317" ht="80.099999999999994" customHeight="1" x14ac:dyDescent="0.85"/>
    <row r="2318" ht="80.099999999999994" customHeight="1" x14ac:dyDescent="0.85"/>
    <row r="2319" ht="80.099999999999994" customHeight="1" x14ac:dyDescent="0.85"/>
    <row r="2320" ht="80.099999999999994" customHeight="1" x14ac:dyDescent="0.85"/>
    <row r="2321" ht="80.099999999999994" customHeight="1" x14ac:dyDescent="0.85"/>
    <row r="2322" ht="80.099999999999994" customHeight="1" x14ac:dyDescent="0.85"/>
    <row r="2323" ht="80.099999999999994" customHeight="1" x14ac:dyDescent="0.85"/>
    <row r="2324" ht="80.099999999999994" customHeight="1" x14ac:dyDescent="0.85"/>
    <row r="2325" ht="80.099999999999994" customHeight="1" x14ac:dyDescent="0.85"/>
    <row r="2326" ht="80.099999999999994" customHeight="1" x14ac:dyDescent="0.85"/>
    <row r="2327" ht="80.099999999999994" customHeight="1" x14ac:dyDescent="0.85"/>
    <row r="2328" ht="80.099999999999994" customHeight="1" x14ac:dyDescent="0.85"/>
    <row r="2329" ht="80.099999999999994" customHeight="1" x14ac:dyDescent="0.85"/>
    <row r="2330" ht="80.099999999999994" customHeight="1" x14ac:dyDescent="0.85"/>
    <row r="2331" ht="80.099999999999994" customHeight="1" x14ac:dyDescent="0.85"/>
    <row r="2332" ht="80.099999999999994" customHeight="1" x14ac:dyDescent="0.85"/>
    <row r="2333" ht="80.099999999999994" customHeight="1" x14ac:dyDescent="0.85"/>
    <row r="2334" ht="80.099999999999994" customHeight="1" x14ac:dyDescent="0.85"/>
    <row r="2335" ht="80.099999999999994" customHeight="1" x14ac:dyDescent="0.85"/>
    <row r="2336" ht="80.099999999999994" customHeight="1" x14ac:dyDescent="0.85"/>
    <row r="2337" ht="80.099999999999994" customHeight="1" x14ac:dyDescent="0.85"/>
    <row r="2338" ht="80.099999999999994" customHeight="1" x14ac:dyDescent="0.85"/>
    <row r="2339" ht="80.099999999999994" customHeight="1" x14ac:dyDescent="0.85"/>
    <row r="2340" ht="80.099999999999994" customHeight="1" x14ac:dyDescent="0.85"/>
    <row r="2341" ht="80.099999999999994" customHeight="1" x14ac:dyDescent="0.85"/>
    <row r="2342" ht="80.099999999999994" customHeight="1" x14ac:dyDescent="0.85"/>
    <row r="2343" ht="80.099999999999994" customHeight="1" x14ac:dyDescent="0.85"/>
    <row r="2344" ht="80.099999999999994" customHeight="1" x14ac:dyDescent="0.85"/>
    <row r="2345" ht="80.099999999999994" customHeight="1" x14ac:dyDescent="0.85"/>
    <row r="2346" ht="80.099999999999994" customHeight="1" x14ac:dyDescent="0.85"/>
    <row r="2347" ht="80.099999999999994" customHeight="1" x14ac:dyDescent="0.85"/>
    <row r="2348" ht="80.099999999999994" customHeight="1" x14ac:dyDescent="0.85"/>
    <row r="2349" ht="80.099999999999994" customHeight="1" x14ac:dyDescent="0.85"/>
    <row r="2350" ht="80.099999999999994" customHeight="1" x14ac:dyDescent="0.85"/>
    <row r="2351" ht="80.099999999999994" customHeight="1" x14ac:dyDescent="0.85"/>
    <row r="2352" ht="80.099999999999994" customHeight="1" x14ac:dyDescent="0.85"/>
    <row r="2353" ht="80.099999999999994" customHeight="1" x14ac:dyDescent="0.85"/>
    <row r="2354" ht="80.099999999999994" customHeight="1" x14ac:dyDescent="0.85"/>
    <row r="2355" ht="80.099999999999994" customHeight="1" x14ac:dyDescent="0.85"/>
    <row r="2356" ht="80.099999999999994" customHeight="1" x14ac:dyDescent="0.85"/>
    <row r="2357" ht="80.099999999999994" customHeight="1" x14ac:dyDescent="0.85"/>
    <row r="2358" ht="80.099999999999994" customHeight="1" x14ac:dyDescent="0.85"/>
    <row r="2359" ht="80.099999999999994" customHeight="1" x14ac:dyDescent="0.85"/>
    <row r="2360" ht="80.099999999999994" customHeight="1" x14ac:dyDescent="0.85"/>
    <row r="2361" ht="80.099999999999994" customHeight="1" x14ac:dyDescent="0.85"/>
    <row r="2362" ht="80.099999999999994" customHeight="1" x14ac:dyDescent="0.85"/>
    <row r="2363" ht="80.099999999999994" customHeight="1" x14ac:dyDescent="0.85"/>
    <row r="2364" ht="80.099999999999994" customHeight="1" x14ac:dyDescent="0.85"/>
    <row r="2365" ht="80.099999999999994" customHeight="1" x14ac:dyDescent="0.85"/>
    <row r="2366" ht="80.099999999999994" customHeight="1" x14ac:dyDescent="0.85"/>
    <row r="2367" ht="80.099999999999994" customHeight="1" x14ac:dyDescent="0.85"/>
    <row r="2368" ht="80.099999999999994" customHeight="1" x14ac:dyDescent="0.85"/>
    <row r="2369" ht="80.099999999999994" customHeight="1" x14ac:dyDescent="0.85"/>
    <row r="2370" ht="80.099999999999994" customHeight="1" x14ac:dyDescent="0.85"/>
    <row r="2371" ht="80.099999999999994" customHeight="1" x14ac:dyDescent="0.85"/>
    <row r="2372" ht="80.099999999999994" customHeight="1" x14ac:dyDescent="0.85"/>
    <row r="2373" ht="80.099999999999994" customHeight="1" x14ac:dyDescent="0.85"/>
    <row r="2374" ht="80.099999999999994" customHeight="1" x14ac:dyDescent="0.85"/>
    <row r="2375" ht="80.099999999999994" customHeight="1" x14ac:dyDescent="0.85"/>
    <row r="2376" ht="80.099999999999994" customHeight="1" x14ac:dyDescent="0.85"/>
    <row r="2377" ht="80.099999999999994" customHeight="1" x14ac:dyDescent="0.85"/>
    <row r="2378" ht="80.099999999999994" customHeight="1" x14ac:dyDescent="0.85"/>
    <row r="2379" ht="80.099999999999994" customHeight="1" x14ac:dyDescent="0.85"/>
    <row r="2380" ht="80.099999999999994" customHeight="1" x14ac:dyDescent="0.85"/>
    <row r="2381" ht="80.099999999999994" customHeight="1" x14ac:dyDescent="0.85"/>
    <row r="2382" ht="80.099999999999994" customHeight="1" x14ac:dyDescent="0.85"/>
    <row r="2383" ht="80.099999999999994" customHeight="1" x14ac:dyDescent="0.85"/>
    <row r="2384" ht="80.099999999999994" customHeight="1" x14ac:dyDescent="0.85"/>
    <row r="2385" ht="80.099999999999994" customHeight="1" x14ac:dyDescent="0.85"/>
    <row r="2386" ht="80.099999999999994" customHeight="1" x14ac:dyDescent="0.85"/>
    <row r="2387" ht="80.099999999999994" customHeight="1" x14ac:dyDescent="0.85"/>
    <row r="2388" ht="80.099999999999994" customHeight="1" x14ac:dyDescent="0.85"/>
    <row r="2389" ht="80.099999999999994" customHeight="1" x14ac:dyDescent="0.85"/>
    <row r="2390" ht="80.099999999999994" customHeight="1" x14ac:dyDescent="0.85"/>
    <row r="2391" ht="80.099999999999994" customHeight="1" x14ac:dyDescent="0.85"/>
    <row r="2392" ht="80.099999999999994" customHeight="1" x14ac:dyDescent="0.85"/>
    <row r="2393" ht="80.099999999999994" customHeight="1" x14ac:dyDescent="0.85"/>
    <row r="2394" ht="80.099999999999994" customHeight="1" x14ac:dyDescent="0.85"/>
    <row r="2395" ht="80.099999999999994" customHeight="1" x14ac:dyDescent="0.85"/>
    <row r="2396" ht="80.099999999999994" customHeight="1" x14ac:dyDescent="0.85"/>
    <row r="2397" ht="80.099999999999994" customHeight="1" x14ac:dyDescent="0.85"/>
    <row r="2398" ht="80.099999999999994" customHeight="1" x14ac:dyDescent="0.85"/>
    <row r="2399" ht="80.099999999999994" customHeight="1" x14ac:dyDescent="0.85"/>
    <row r="2400" ht="80.099999999999994" customHeight="1" x14ac:dyDescent="0.85"/>
    <row r="2401" ht="80.099999999999994" customHeight="1" x14ac:dyDescent="0.85"/>
    <row r="2402" ht="80.099999999999994" customHeight="1" x14ac:dyDescent="0.85"/>
    <row r="2403" ht="80.099999999999994" customHeight="1" x14ac:dyDescent="0.85"/>
    <row r="2404" ht="80.099999999999994" customHeight="1" x14ac:dyDescent="0.85"/>
    <row r="2405" ht="80.099999999999994" customHeight="1" x14ac:dyDescent="0.85"/>
    <row r="2406" ht="80.099999999999994" customHeight="1" x14ac:dyDescent="0.85"/>
    <row r="2407" ht="80.099999999999994" customHeight="1" x14ac:dyDescent="0.85"/>
    <row r="2408" ht="80.099999999999994" customHeight="1" x14ac:dyDescent="0.85"/>
    <row r="2409" ht="80.099999999999994" customHeight="1" x14ac:dyDescent="0.85"/>
    <row r="2410" ht="80.099999999999994" customHeight="1" x14ac:dyDescent="0.85"/>
    <row r="2411" ht="80.099999999999994" customHeight="1" x14ac:dyDescent="0.85"/>
    <row r="2412" ht="80.099999999999994" customHeight="1" x14ac:dyDescent="0.85"/>
    <row r="2413" ht="80.099999999999994" customHeight="1" x14ac:dyDescent="0.85"/>
    <row r="2414" ht="80.099999999999994" customHeight="1" x14ac:dyDescent="0.85"/>
    <row r="2415" ht="80.099999999999994" customHeight="1" x14ac:dyDescent="0.85"/>
    <row r="2416" ht="80.099999999999994" customHeight="1" x14ac:dyDescent="0.85"/>
    <row r="2417" ht="80.099999999999994" customHeight="1" x14ac:dyDescent="0.85"/>
    <row r="2418" ht="80.099999999999994" customHeight="1" x14ac:dyDescent="0.85"/>
    <row r="2419" ht="80.099999999999994" customHeight="1" x14ac:dyDescent="0.85"/>
    <row r="2420" ht="80.099999999999994" customHeight="1" x14ac:dyDescent="0.85"/>
    <row r="2421" ht="80.099999999999994" customHeight="1" x14ac:dyDescent="0.85"/>
    <row r="2422" ht="80.099999999999994" customHeight="1" x14ac:dyDescent="0.85"/>
    <row r="2423" ht="80.099999999999994" customHeight="1" x14ac:dyDescent="0.85"/>
    <row r="2424" ht="80.099999999999994" customHeight="1" x14ac:dyDescent="0.85"/>
    <row r="2425" ht="80.099999999999994" customHeight="1" x14ac:dyDescent="0.85"/>
    <row r="2426" ht="80.099999999999994" customHeight="1" x14ac:dyDescent="0.85"/>
    <row r="2427" ht="80.099999999999994" customHeight="1" x14ac:dyDescent="0.85"/>
    <row r="2428" ht="80.099999999999994" customHeight="1" x14ac:dyDescent="0.85"/>
    <row r="2429" ht="80.099999999999994" customHeight="1" x14ac:dyDescent="0.85"/>
    <row r="2430" ht="80.099999999999994" customHeight="1" x14ac:dyDescent="0.85"/>
    <row r="2431" ht="80.099999999999994" customHeight="1" x14ac:dyDescent="0.85"/>
    <row r="2432" ht="80.099999999999994" customHeight="1" x14ac:dyDescent="0.85"/>
    <row r="2433" ht="80.099999999999994" customHeight="1" x14ac:dyDescent="0.85"/>
    <row r="2434" ht="80.099999999999994" customHeight="1" x14ac:dyDescent="0.85"/>
    <row r="2435" ht="80.099999999999994" customHeight="1" x14ac:dyDescent="0.85"/>
    <row r="2436" ht="80.099999999999994" customHeight="1" x14ac:dyDescent="0.85"/>
    <row r="2437" ht="80.099999999999994" customHeight="1" x14ac:dyDescent="0.85"/>
    <row r="2438" ht="80.099999999999994" customHeight="1" x14ac:dyDescent="0.85"/>
    <row r="2439" ht="80.099999999999994" customHeight="1" x14ac:dyDescent="0.85"/>
    <row r="2440" ht="80.099999999999994" customHeight="1" x14ac:dyDescent="0.85"/>
    <row r="2441" ht="80.099999999999994" customHeight="1" x14ac:dyDescent="0.85"/>
  </sheetData>
  <autoFilter ref="A5:S2282" xr:uid="{00000000-0009-0000-0000-000005000000}">
    <filterColumn colId="3">
      <filters>
        <filter val="ELEC"/>
      </filters>
    </filterColumn>
  </autoFilter>
  <mergeCells count="13">
    <mergeCell ref="F4:F5"/>
    <mergeCell ref="G4:J4"/>
    <mergeCell ref="D4:D5"/>
    <mergeCell ref="A2:S2"/>
    <mergeCell ref="A1:S1"/>
    <mergeCell ref="A3:S3"/>
    <mergeCell ref="S4:S5"/>
    <mergeCell ref="O4:R4"/>
    <mergeCell ref="K4:N4"/>
    <mergeCell ref="A4:A5"/>
    <mergeCell ref="B4:B5"/>
    <mergeCell ref="C4:C5"/>
    <mergeCell ref="E4:E5"/>
  </mergeCells>
  <conditionalFormatting sqref="H172:H173 P172:P173">
    <cfRule type="containsText" dxfId="8808" priority="1" operator="containsText" text="WAITING">
      <formula>NOT(ISERROR(SEARCH("WAITING",H172)))</formula>
    </cfRule>
  </conditionalFormatting>
  <conditionalFormatting sqref="I5">
    <cfRule type="containsText" dxfId="8807" priority="21" operator="containsText" text="WAITING">
      <formula>NOT(ISERROR(SEARCH("WAITING",I5)))</formula>
    </cfRule>
  </conditionalFormatting>
  <conditionalFormatting sqref="I21">
    <cfRule type="containsText" dxfId="8806" priority="15" operator="containsText" text="WAITING">
      <formula>NOT(ISERROR(SEARCH("WAITING",I21)))</formula>
    </cfRule>
  </conditionalFormatting>
  <conditionalFormatting sqref="I23:I68">
    <cfRule type="containsText" dxfId="8805" priority="13" operator="containsText" text="WAITING">
      <formula>NOT(ISERROR(SEARCH("WAITING",I23)))</formula>
    </cfRule>
  </conditionalFormatting>
  <conditionalFormatting sqref="I71:I80">
    <cfRule type="containsText" dxfId="8804" priority="11" operator="containsText" text="WAITING">
      <formula>NOT(ISERROR(SEARCH("WAITING",I71)))</formula>
    </cfRule>
  </conditionalFormatting>
  <conditionalFormatting sqref="I112">
    <cfRule type="containsText" dxfId="8803" priority="12" operator="containsText" text="WAITING">
      <formula>NOT(ISERROR(SEARCH("WAITING",I112)))</formula>
    </cfRule>
  </conditionalFormatting>
  <conditionalFormatting sqref="J5:K5">
    <cfRule type="containsText" dxfId="8802" priority="7" stopIfTrue="1" operator="containsText" text="WAITING">
      <formula>NOT(ISERROR(SEARCH("WAITING",J5)))</formula>
    </cfRule>
    <cfRule type="containsText" dxfId="8801" priority="8" stopIfTrue="1" operator="containsText" text="B">
      <formula>NOT(ISERROR(SEARCH("B",J5)))</formula>
    </cfRule>
    <cfRule type="containsText" dxfId="8800" priority="9" stopIfTrue="1" operator="containsText" text="A">
      <formula>NOT(ISERROR(SEARCH("A",J5)))</formula>
    </cfRule>
    <cfRule type="containsText" dxfId="8799" priority="10" stopIfTrue="1" operator="containsText" text="N">
      <formula>NOT(ISERROR(SEARCH("N",J5)))</formula>
    </cfRule>
  </conditionalFormatting>
  <conditionalFormatting sqref="M5">
    <cfRule type="containsText" dxfId="8798" priority="14" operator="containsText" text="WAITING">
      <formula>NOT(ISERROR(SEARCH("WAITING",M5)))</formula>
    </cfRule>
  </conditionalFormatting>
  <conditionalFormatting sqref="N5:O5">
    <cfRule type="containsText" dxfId="8797" priority="3" stopIfTrue="1" operator="containsText" text="WAITING">
      <formula>NOT(ISERROR(SEARCH("WAITING",N5)))</formula>
    </cfRule>
    <cfRule type="containsText" dxfId="8796" priority="4" stopIfTrue="1" operator="containsText" text="B">
      <formula>NOT(ISERROR(SEARCH("B",N5)))</formula>
    </cfRule>
    <cfRule type="containsText" dxfId="8795" priority="5" stopIfTrue="1" operator="containsText" text="A">
      <formula>NOT(ISERROR(SEARCH("A",N5)))</formula>
    </cfRule>
    <cfRule type="containsText" dxfId="8794" priority="6" stopIfTrue="1" operator="containsText" text="N">
      <formula>NOT(ISERROR(SEARCH("N",N5)))</formula>
    </cfRule>
  </conditionalFormatting>
  <conditionalFormatting sqref="Q5">
    <cfRule type="containsText" dxfId="8793" priority="2" operator="containsText" text="WAITING">
      <formula>NOT(ISERROR(SEARCH("WAITING",Q5)))</formula>
    </cfRule>
  </conditionalFormatting>
  <conditionalFormatting sqref="S4 G5 R5">
    <cfRule type="containsText" dxfId="8792" priority="17" stopIfTrue="1" operator="containsText" text="WAITING">
      <formula>NOT(ISERROR(SEARCH("WAITING",G4)))</formula>
    </cfRule>
    <cfRule type="containsText" dxfId="8791" priority="18" stopIfTrue="1" operator="containsText" text="B">
      <formula>NOT(ISERROR(SEARCH("B",G4)))</formula>
    </cfRule>
    <cfRule type="containsText" dxfId="8790" priority="19" stopIfTrue="1" operator="containsText" text="A">
      <formula>NOT(ISERROR(SEARCH("A",G4)))</formula>
    </cfRule>
    <cfRule type="containsText" dxfId="8789" priority="20" stopIfTrue="1" operator="containsText" text="N">
      <formula>NOT(ISERROR(SEARCH("N",G4)))</formula>
    </cfRule>
  </conditionalFormatting>
  <conditionalFormatting sqref="S6:S8">
    <cfRule type="containsText" dxfId="8788" priority="16" operator="containsText" text="WAITING">
      <formula>NOT(ISERROR(SEARCH("WAITING",S6)))</formula>
    </cfRule>
  </conditionalFormatting>
  <printOptions horizontalCentered="1" verticalCentered="1"/>
  <pageMargins left="0" right="0" top="0" bottom="0" header="0" footer="0"/>
  <pageSetup paperSize="8" scale="20" fitToHeight="0" orientation="landscape" r:id="rId1"/>
  <rowBreaks count="2" manualBreakCount="2">
    <brk id="893" max="16383" man="1"/>
    <brk id="1178" max="16383" man="1"/>
  </rowBreak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18147-C967-4DFB-B92B-D937B9D798B9}">
  <sheetPr codeName="Sheet19">
    <tabColor rgb="FFCCFFCC"/>
    <pageSetUpPr fitToPage="1"/>
  </sheetPr>
  <dimension ref="A1:BL3952"/>
  <sheetViews>
    <sheetView view="pageBreakPreview" zoomScale="54" zoomScaleNormal="30" zoomScaleSheetLayoutView="40" workbookViewId="0">
      <pane ySplit="5" topLeftCell="A3826" activePane="bottomLeft" state="frozen"/>
      <selection activeCell="B36" sqref="B36"/>
      <selection pane="bottomLeft" activeCell="D3827" sqref="D3827"/>
    </sheetView>
  </sheetViews>
  <sheetFormatPr defaultRowHeight="46.2" x14ac:dyDescent="0.85"/>
  <cols>
    <col min="1" max="1" width="17" customWidth="1"/>
    <col min="2" max="2" width="99.6640625" style="412" bestFit="1" customWidth="1"/>
    <col min="3" max="3" width="22.6640625" style="109" bestFit="1" customWidth="1"/>
    <col min="4" max="4" width="39.109375" style="109" bestFit="1" customWidth="1"/>
    <col min="5" max="5" width="255.109375" style="401" customWidth="1"/>
    <col min="6" max="6" width="27.5546875" style="96" customWidth="1"/>
    <col min="7" max="7" width="36" style="99" customWidth="1"/>
    <col min="8" max="8" width="34.44140625" style="99" customWidth="1"/>
    <col min="9" max="9" width="26.88671875" style="96" customWidth="1"/>
    <col min="10" max="10" width="28.5546875" style="109" customWidth="1"/>
    <col min="11" max="11" width="40.5546875" style="346" bestFit="1" customWidth="1"/>
    <col min="12" max="12" width="52" style="209" bestFit="1" customWidth="1"/>
    <col min="13" max="13" width="27.44140625" style="96" customWidth="1"/>
    <col min="14" max="14" width="28.109375" style="96" customWidth="1"/>
    <col min="15" max="15" width="40.5546875" style="96" bestFit="1" customWidth="1"/>
    <col min="16" max="16" width="52" style="96" bestFit="1" customWidth="1"/>
    <col min="17" max="17" width="27.44140625" style="96" customWidth="1"/>
    <col min="18" max="18" width="27" style="96" customWidth="1"/>
    <col min="19" max="19" width="40.5546875" style="96" bestFit="1" customWidth="1"/>
    <col min="20" max="20" width="52" style="96" bestFit="1" customWidth="1"/>
    <col min="21" max="21" width="27.44140625" style="96" customWidth="1"/>
    <col min="22" max="22" width="136.33203125" style="144" bestFit="1" customWidth="1"/>
    <col min="23" max="23" width="34.88671875" style="971" customWidth="1"/>
    <col min="24" max="25" width="136.33203125" style="857" customWidth="1"/>
    <col min="27" max="27" width="21" style="584" customWidth="1"/>
    <col min="28" max="29" width="19.109375" style="595" customWidth="1"/>
  </cols>
  <sheetData>
    <row r="1" spans="1:35" ht="168.75" customHeight="1" x14ac:dyDescent="0.3">
      <c r="A1" s="992"/>
      <c r="B1" s="993"/>
      <c r="C1" s="993"/>
      <c r="D1" s="993"/>
      <c r="E1" s="993"/>
      <c r="F1" s="993"/>
      <c r="G1" s="993"/>
      <c r="H1" s="993"/>
      <c r="I1" s="993"/>
      <c r="J1" s="993"/>
      <c r="K1" s="993"/>
      <c r="L1" s="993"/>
      <c r="M1" s="993"/>
      <c r="N1" s="993"/>
      <c r="O1" s="993"/>
      <c r="P1" s="993"/>
      <c r="Q1" s="993"/>
      <c r="R1" s="993"/>
      <c r="S1" s="993"/>
      <c r="T1" s="993"/>
      <c r="U1" s="993"/>
      <c r="V1" s="994"/>
      <c r="X1" s="977"/>
      <c r="Y1" s="977"/>
      <c r="AD1" s="564"/>
      <c r="AE1" s="564"/>
      <c r="AF1" s="564"/>
      <c r="AG1" s="564"/>
      <c r="AH1" s="564"/>
      <c r="AI1" s="564"/>
    </row>
    <row r="2" spans="1:35" s="97" customFormat="1" ht="90" x14ac:dyDescent="0.65">
      <c r="A2" s="995" t="s">
        <v>48</v>
      </c>
      <c r="B2" s="995"/>
      <c r="C2" s="995"/>
      <c r="D2" s="995"/>
      <c r="E2" s="995"/>
      <c r="F2" s="995"/>
      <c r="G2" s="995"/>
      <c r="H2" s="995"/>
      <c r="I2" s="995"/>
      <c r="J2" s="995"/>
      <c r="K2" s="995"/>
      <c r="L2" s="995"/>
      <c r="M2" s="995"/>
      <c r="N2" s="995"/>
      <c r="O2" s="995"/>
      <c r="P2" s="995"/>
      <c r="Q2" s="995"/>
      <c r="R2" s="995"/>
      <c r="S2" s="995"/>
      <c r="T2" s="995"/>
      <c r="U2" s="995"/>
      <c r="V2" s="995"/>
      <c r="W2" s="971"/>
      <c r="X2" s="969"/>
      <c r="Y2" s="969"/>
      <c r="AA2" s="584"/>
      <c r="AB2" s="595"/>
      <c r="AC2" s="595"/>
      <c r="AD2" s="564"/>
      <c r="AE2" s="564"/>
      <c r="AF2" s="564"/>
      <c r="AG2" s="564"/>
      <c r="AH2" s="564"/>
      <c r="AI2" s="564"/>
    </row>
    <row r="3" spans="1:35" ht="90" x14ac:dyDescent="0.3">
      <c r="A3" s="996" t="s">
        <v>8850</v>
      </c>
      <c r="B3" s="997"/>
      <c r="C3" s="997"/>
      <c r="D3" s="997"/>
      <c r="E3" s="997"/>
      <c r="F3" s="997"/>
      <c r="G3" s="997"/>
      <c r="H3" s="997"/>
      <c r="I3" s="997"/>
      <c r="J3" s="997"/>
      <c r="K3" s="997"/>
      <c r="L3" s="997"/>
      <c r="M3" s="997"/>
      <c r="N3" s="997"/>
      <c r="O3" s="997"/>
      <c r="P3" s="997"/>
      <c r="Q3" s="997"/>
      <c r="R3" s="997"/>
      <c r="S3" s="997"/>
      <c r="T3" s="997"/>
      <c r="U3" s="997"/>
      <c r="V3" s="998"/>
      <c r="X3" s="970"/>
      <c r="Y3" s="970"/>
      <c r="AD3" s="564"/>
      <c r="AE3" s="564"/>
      <c r="AF3" s="564"/>
      <c r="AG3" s="564"/>
      <c r="AH3" s="564"/>
      <c r="AI3" s="564"/>
    </row>
    <row r="4" spans="1:35" s="300" customFormat="1" ht="90" x14ac:dyDescent="0.85">
      <c r="A4" s="999" t="s">
        <v>11</v>
      </c>
      <c r="B4" s="1001" t="s">
        <v>12</v>
      </c>
      <c r="C4" s="1003" t="s">
        <v>224</v>
      </c>
      <c r="D4" s="1001" t="s">
        <v>226</v>
      </c>
      <c r="E4" s="1001" t="s">
        <v>13</v>
      </c>
      <c r="F4" s="987" t="s">
        <v>17</v>
      </c>
      <c r="G4" s="988"/>
      <c r="H4" s="988"/>
      <c r="I4" s="989"/>
      <c r="J4" s="987" t="s">
        <v>1736</v>
      </c>
      <c r="K4" s="988"/>
      <c r="L4" s="988"/>
      <c r="M4" s="989"/>
      <c r="N4" s="987" t="s">
        <v>2923</v>
      </c>
      <c r="O4" s="988"/>
      <c r="P4" s="988"/>
      <c r="Q4" s="989"/>
      <c r="R4" s="987" t="s">
        <v>14288</v>
      </c>
      <c r="S4" s="988"/>
      <c r="T4" s="988"/>
      <c r="U4" s="989"/>
      <c r="V4" s="990" t="s">
        <v>15</v>
      </c>
      <c r="W4" s="986" t="s">
        <v>21117</v>
      </c>
      <c r="X4" s="978"/>
      <c r="Y4" s="978"/>
      <c r="AA4" s="584"/>
      <c r="AB4" s="595"/>
      <c r="AC4" s="595"/>
      <c r="AD4" s="564"/>
      <c r="AE4" s="564"/>
      <c r="AF4" s="564"/>
      <c r="AG4" s="564"/>
      <c r="AH4" s="564"/>
      <c r="AI4" s="564"/>
    </row>
    <row r="5" spans="1:35" s="300" customFormat="1" ht="90" x14ac:dyDescent="0.85">
      <c r="A5" s="1000"/>
      <c r="B5" s="1002"/>
      <c r="C5" s="1004"/>
      <c r="D5" s="1002"/>
      <c r="E5" s="1002"/>
      <c r="F5" s="590" t="s">
        <v>14</v>
      </c>
      <c r="G5" s="591" t="s">
        <v>180</v>
      </c>
      <c r="H5" s="591" t="s">
        <v>238</v>
      </c>
      <c r="I5" s="590" t="s">
        <v>182</v>
      </c>
      <c r="J5" s="592" t="s">
        <v>14</v>
      </c>
      <c r="K5" s="593" t="s">
        <v>180</v>
      </c>
      <c r="L5" s="594" t="s">
        <v>238</v>
      </c>
      <c r="M5" s="590" t="s">
        <v>182</v>
      </c>
      <c r="N5" s="590" t="s">
        <v>14</v>
      </c>
      <c r="O5" s="594" t="s">
        <v>180</v>
      </c>
      <c r="P5" s="594" t="s">
        <v>238</v>
      </c>
      <c r="Q5" s="590" t="s">
        <v>182</v>
      </c>
      <c r="R5" s="590" t="s">
        <v>14</v>
      </c>
      <c r="S5" s="594" t="s">
        <v>180</v>
      </c>
      <c r="T5" s="594" t="s">
        <v>238</v>
      </c>
      <c r="U5" s="590" t="s">
        <v>182</v>
      </c>
      <c r="V5" s="991"/>
      <c r="W5" s="986"/>
      <c r="X5" s="978"/>
      <c r="Y5" s="978"/>
      <c r="AA5" s="584"/>
      <c r="AB5" s="595"/>
      <c r="AC5" s="595"/>
      <c r="AD5" s="564"/>
      <c r="AE5" s="564"/>
      <c r="AF5" s="564"/>
      <c r="AG5" s="564"/>
      <c r="AH5" s="564"/>
      <c r="AI5" s="564"/>
    </row>
    <row r="6" spans="1:35" s="85" customFormat="1" ht="90" x14ac:dyDescent="0.55000000000000004">
      <c r="A6" s="441">
        <f t="shared" ref="A6:A69" si="0">ROW()-ROW($A$5)</f>
        <v>1</v>
      </c>
      <c r="B6" s="442" t="s">
        <v>16765</v>
      </c>
      <c r="C6" s="294" t="s">
        <v>228</v>
      </c>
      <c r="D6" s="272" t="s">
        <v>229</v>
      </c>
      <c r="E6" s="426" t="s">
        <v>227</v>
      </c>
      <c r="F6" s="90" t="s">
        <v>195</v>
      </c>
      <c r="G6" s="98">
        <v>44706</v>
      </c>
      <c r="H6" s="98">
        <v>44706</v>
      </c>
      <c r="I6" s="90" t="s">
        <v>62</v>
      </c>
      <c r="J6" s="90"/>
      <c r="K6" s="206"/>
      <c r="L6" s="206"/>
      <c r="M6" s="90"/>
      <c r="N6" s="90"/>
      <c r="O6" s="90"/>
      <c r="P6" s="90"/>
      <c r="Q6" s="90"/>
      <c r="R6" s="90"/>
      <c r="S6" s="90"/>
      <c r="T6" s="90"/>
      <c r="U6" s="90"/>
      <c r="V6" s="107" t="str">
        <f t="shared" ref="V6:V69" si="1">IF(B6&gt;0,HYPERLINK(CONCATENATE("PDFIR FINALLY/",B6,".pdf"),CONCATENATE("Open PDFIR FINALLY.",B6)),"")</f>
        <v>Open PDFIR FINALLY.RHS-KK-ECG-IR-SU-01-REV00</v>
      </c>
      <c r="W6" s="972" t="str">
        <f t="shared" ref="W6:W69" ca="1" si="2">IF(UPPER(TRIM(U6))="P", MAX(0, TODAY()-S6), IF(UPPER(TRIM(Q6))="P", MAX(0, TODAY()-O6), IF(UPPER(TRIM(M6))="P", MAX(0, TODAY()-K6), IF(UPPER(TRIM(I6))="P", MAX(0, TODAY()-G6), IF(OR(UPPER(TRIM(U6))="C", UPPER(TRIM(U6))="R", UPPER(TRIM(U6))="A", UPPER(TRIM(U6))="AWC", UPPER(TRIM(Q6))="C", UPPER(TRIM(Q6))="R", UPPER(TRIM(Q6))="A", UPPER(TRIM(Q6))="AWC", UPPER(TRIM(M6))="C", UPPER(TRIM(M6))="R", UPPER(TRIM(M6))="A", UPPER(TRIM(M6))="AWC", UPPER(TRIM(I6))="C", UPPER(TRIM(I6))="R", UPPER(TRIM(I6))="A", UPPER(TRIM(I6))="AWC"), "DONE", "")))))</f>
        <v>DONE</v>
      </c>
      <c r="X6" s="979" t="str">
        <f t="shared" ref="X6:X69" si="3">IF(B6="","",IF(U6&lt;&gt;"",U6,IF(Q6&lt;&gt;"",Q6,IF(M6&lt;&gt;"",M6,IF(I6&lt;&gt;"","P")))))</f>
        <v>P</v>
      </c>
      <c r="Y6" s="979"/>
      <c r="AA6" s="584"/>
      <c r="AB6" s="595"/>
      <c r="AC6" s="595"/>
      <c r="AD6" s="564"/>
      <c r="AE6" s="564"/>
      <c r="AF6" s="564"/>
      <c r="AG6" s="564"/>
      <c r="AH6" s="564"/>
      <c r="AI6" s="564"/>
    </row>
    <row r="7" spans="1:35" s="85" customFormat="1" ht="90" x14ac:dyDescent="0.55000000000000004">
      <c r="A7" s="441">
        <f t="shared" si="0"/>
        <v>2</v>
      </c>
      <c r="B7" s="442" t="s">
        <v>16766</v>
      </c>
      <c r="C7" s="294" t="s">
        <v>228</v>
      </c>
      <c r="D7" s="272" t="s">
        <v>229</v>
      </c>
      <c r="E7" s="426" t="s">
        <v>230</v>
      </c>
      <c r="F7" s="90" t="s">
        <v>195</v>
      </c>
      <c r="G7" s="98">
        <v>44706</v>
      </c>
      <c r="H7" s="98">
        <v>44706</v>
      </c>
      <c r="I7" s="90" t="s">
        <v>62</v>
      </c>
      <c r="J7" s="90"/>
      <c r="K7" s="206"/>
      <c r="L7" s="206"/>
      <c r="M7" s="90"/>
      <c r="N7" s="90"/>
      <c r="O7" s="90"/>
      <c r="P7" s="90"/>
      <c r="Q7" s="90"/>
      <c r="R7" s="90"/>
      <c r="S7" s="90"/>
      <c r="T7" s="90"/>
      <c r="U7" s="90"/>
      <c r="V7" s="107" t="str">
        <f t="shared" si="1"/>
        <v>Open PDFIR FINALLY.RHS-KK-ECG-IR-SU-02-REV00</v>
      </c>
      <c r="W7" s="972" t="str">
        <f t="shared" ca="1" si="2"/>
        <v>DONE</v>
      </c>
      <c r="X7" s="979" t="str">
        <f t="shared" si="3"/>
        <v>P</v>
      </c>
      <c r="Y7" s="979"/>
      <c r="AA7" s="584"/>
      <c r="AB7" s="595"/>
      <c r="AC7" s="595"/>
      <c r="AD7" s="564"/>
      <c r="AE7" s="564"/>
      <c r="AF7" s="564"/>
      <c r="AG7" s="564"/>
      <c r="AH7" s="564"/>
      <c r="AI7" s="564"/>
    </row>
    <row r="8" spans="1:35" s="85" customFormat="1" ht="90" x14ac:dyDescent="0.55000000000000004">
      <c r="A8" s="441">
        <f t="shared" si="0"/>
        <v>3</v>
      </c>
      <c r="B8" s="442" t="s">
        <v>19906</v>
      </c>
      <c r="C8" s="294" t="s">
        <v>228</v>
      </c>
      <c r="D8" s="272" t="s">
        <v>229</v>
      </c>
      <c r="E8" s="426" t="s">
        <v>231</v>
      </c>
      <c r="F8" s="90" t="s">
        <v>195</v>
      </c>
      <c r="G8" s="98">
        <v>44734</v>
      </c>
      <c r="H8" s="98">
        <v>44734</v>
      </c>
      <c r="I8" s="90" t="s">
        <v>1671</v>
      </c>
      <c r="J8" s="90"/>
      <c r="K8" s="206"/>
      <c r="L8" s="206"/>
      <c r="M8" s="90"/>
      <c r="N8" s="90"/>
      <c r="O8" s="90"/>
      <c r="P8" s="90"/>
      <c r="Q8" s="90"/>
      <c r="R8" s="90"/>
      <c r="S8" s="90"/>
      <c r="T8" s="90"/>
      <c r="U8" s="90"/>
      <c r="V8" s="107" t="str">
        <f t="shared" si="1"/>
        <v>Open PDFIR FINALLY.RHS-KK-ECG-IR-SU-03-REV00</v>
      </c>
      <c r="W8" s="972" t="str">
        <f t="shared" ca="1" si="2"/>
        <v>DONE</v>
      </c>
      <c r="X8" s="979" t="str">
        <f t="shared" si="3"/>
        <v>P</v>
      </c>
      <c r="Y8" s="979"/>
      <c r="AA8" s="584"/>
      <c r="AB8" s="595"/>
      <c r="AC8" s="595"/>
      <c r="AD8" s="564"/>
      <c r="AE8" s="564"/>
      <c r="AF8" s="564"/>
      <c r="AG8" s="564"/>
      <c r="AH8" s="564"/>
      <c r="AI8" s="564"/>
    </row>
    <row r="9" spans="1:35" s="85" customFormat="1" ht="90" x14ac:dyDescent="0.55000000000000004">
      <c r="A9" s="441">
        <f t="shared" si="0"/>
        <v>4</v>
      </c>
      <c r="B9" s="442" t="s">
        <v>19907</v>
      </c>
      <c r="C9" s="294" t="s">
        <v>228</v>
      </c>
      <c r="D9" s="272" t="s">
        <v>229</v>
      </c>
      <c r="E9" s="426" t="s">
        <v>233</v>
      </c>
      <c r="F9" s="90" t="s">
        <v>195</v>
      </c>
      <c r="G9" s="98">
        <v>44734</v>
      </c>
      <c r="H9" s="98">
        <v>44734</v>
      </c>
      <c r="I9" s="90" t="s">
        <v>62</v>
      </c>
      <c r="J9" s="90"/>
      <c r="K9" s="206"/>
      <c r="L9" s="206"/>
      <c r="M9" s="90"/>
      <c r="N9" s="90"/>
      <c r="O9" s="90"/>
      <c r="P9" s="90"/>
      <c r="Q9" s="90"/>
      <c r="R9" s="90"/>
      <c r="S9" s="90"/>
      <c r="T9" s="90"/>
      <c r="U9" s="90"/>
      <c r="V9" s="107" t="str">
        <f t="shared" si="1"/>
        <v>Open PDFIR FINALLY.RHS-KK-ECG-IR-SU-04-REV00</v>
      </c>
      <c r="W9" s="972" t="str">
        <f t="shared" ca="1" si="2"/>
        <v>DONE</v>
      </c>
      <c r="X9" s="979" t="str">
        <f t="shared" si="3"/>
        <v>P</v>
      </c>
      <c r="Y9" s="979"/>
      <c r="AA9" s="584"/>
      <c r="AB9" s="595"/>
      <c r="AC9" s="595"/>
      <c r="AD9" s="564"/>
      <c r="AE9" s="564"/>
      <c r="AF9" s="564"/>
      <c r="AG9" s="564"/>
      <c r="AH9" s="564"/>
      <c r="AI9" s="564"/>
    </row>
    <row r="10" spans="1:35" s="85" customFormat="1" ht="90" x14ac:dyDescent="0.55000000000000004">
      <c r="A10" s="441">
        <f t="shared" si="0"/>
        <v>5</v>
      </c>
      <c r="B10" s="442" t="s">
        <v>19908</v>
      </c>
      <c r="C10" s="294" t="s">
        <v>228</v>
      </c>
      <c r="D10" s="272" t="s">
        <v>232</v>
      </c>
      <c r="E10" s="426" t="s">
        <v>234</v>
      </c>
      <c r="F10" s="90" t="s">
        <v>195</v>
      </c>
      <c r="G10" s="98">
        <v>44734</v>
      </c>
      <c r="H10" s="98">
        <v>44734</v>
      </c>
      <c r="I10" s="90" t="s">
        <v>1671</v>
      </c>
      <c r="J10" s="90"/>
      <c r="K10" s="206"/>
      <c r="L10" s="206"/>
      <c r="M10" s="90"/>
      <c r="N10" s="90"/>
      <c r="O10" s="90"/>
      <c r="P10" s="90"/>
      <c r="Q10" s="90"/>
      <c r="R10" s="90"/>
      <c r="S10" s="90"/>
      <c r="T10" s="90"/>
      <c r="U10" s="90"/>
      <c r="V10" s="142" t="str">
        <f t="shared" si="1"/>
        <v>Open PDFIR FINALLY.RHS-KK-ECG-IR-SU-05-REV00</v>
      </c>
      <c r="W10" s="972" t="str">
        <f t="shared" ca="1" si="2"/>
        <v>DONE</v>
      </c>
      <c r="X10" s="980" t="str">
        <f t="shared" si="3"/>
        <v>P</v>
      </c>
      <c r="Y10" s="980"/>
      <c r="AA10" s="584"/>
      <c r="AB10" s="595"/>
      <c r="AC10" s="595"/>
      <c r="AD10" s="564"/>
      <c r="AE10" s="564"/>
      <c r="AF10" s="564"/>
      <c r="AG10" s="564"/>
      <c r="AH10" s="564"/>
      <c r="AI10" s="564"/>
    </row>
    <row r="11" spans="1:35" s="85" customFormat="1" ht="90" x14ac:dyDescent="0.55000000000000004">
      <c r="A11" s="441">
        <f t="shared" si="0"/>
        <v>6</v>
      </c>
      <c r="B11" s="442" t="s">
        <v>19909</v>
      </c>
      <c r="C11" s="294" t="s">
        <v>76</v>
      </c>
      <c r="D11" s="272" t="s">
        <v>232</v>
      </c>
      <c r="E11" s="426" t="s">
        <v>91</v>
      </c>
      <c r="F11" s="90" t="s">
        <v>195</v>
      </c>
      <c r="G11" s="98">
        <v>45110</v>
      </c>
      <c r="H11" s="98">
        <v>45111</v>
      </c>
      <c r="I11" s="90" t="s">
        <v>1671</v>
      </c>
      <c r="J11" s="90"/>
      <c r="K11" s="206"/>
      <c r="L11" s="206"/>
      <c r="M11" s="90"/>
      <c r="N11" s="90"/>
      <c r="O11" s="90"/>
      <c r="P11" s="90"/>
      <c r="Q11" s="90"/>
      <c r="R11" s="90"/>
      <c r="S11" s="90"/>
      <c r="T11" s="90"/>
      <c r="U11" s="90"/>
      <c r="V11" s="142" t="str">
        <f t="shared" si="1"/>
        <v>Open PDFIR FINALLY.RHS-KK-ECG-IR-CI-06-REV00</v>
      </c>
      <c r="W11" s="972" t="str">
        <f t="shared" ca="1" si="2"/>
        <v>DONE</v>
      </c>
      <c r="X11" s="980" t="str">
        <f t="shared" si="3"/>
        <v>P</v>
      </c>
      <c r="Y11" s="980"/>
      <c r="AA11" s="584"/>
      <c r="AB11" s="595"/>
      <c r="AC11" s="595"/>
      <c r="AD11" s="564"/>
      <c r="AE11" s="564"/>
      <c r="AF11" s="564"/>
      <c r="AG11" s="564"/>
      <c r="AH11" s="564"/>
      <c r="AI11" s="564"/>
    </row>
    <row r="12" spans="1:35" s="85" customFormat="1" ht="90" x14ac:dyDescent="0.55000000000000004">
      <c r="A12" s="441">
        <f t="shared" si="0"/>
        <v>7</v>
      </c>
      <c r="B12" s="442" t="s">
        <v>16767</v>
      </c>
      <c r="C12" s="294" t="s">
        <v>76</v>
      </c>
      <c r="D12" s="272" t="s">
        <v>232</v>
      </c>
      <c r="E12" s="426" t="s">
        <v>2453</v>
      </c>
      <c r="F12" s="90" t="s">
        <v>195</v>
      </c>
      <c r="G12" s="98">
        <v>45110</v>
      </c>
      <c r="H12" s="98">
        <v>45111</v>
      </c>
      <c r="I12" s="90" t="s">
        <v>1671</v>
      </c>
      <c r="J12" s="90"/>
      <c r="K12" s="206"/>
      <c r="L12" s="206"/>
      <c r="M12" s="90"/>
      <c r="N12" s="90"/>
      <c r="O12" s="90"/>
      <c r="P12" s="90"/>
      <c r="Q12" s="90"/>
      <c r="R12" s="90"/>
      <c r="S12" s="90"/>
      <c r="T12" s="90"/>
      <c r="U12" s="90"/>
      <c r="V12" s="142" t="str">
        <f t="shared" si="1"/>
        <v>Open PDFIR FINALLY.RHS-KK-ECG-IR-CI-07-REV00</v>
      </c>
      <c r="W12" s="972" t="str">
        <f t="shared" ca="1" si="2"/>
        <v>DONE</v>
      </c>
      <c r="X12" s="980" t="str">
        <f t="shared" si="3"/>
        <v>P</v>
      </c>
      <c r="Y12" s="980"/>
      <c r="AA12" s="584"/>
      <c r="AB12" s="595"/>
      <c r="AC12" s="595"/>
      <c r="AD12" s="564"/>
      <c r="AE12" s="564"/>
      <c r="AF12" s="564"/>
      <c r="AG12" s="564"/>
      <c r="AH12" s="564"/>
      <c r="AI12" s="564"/>
    </row>
    <row r="13" spans="1:35" s="85" customFormat="1" ht="90" x14ac:dyDescent="0.55000000000000004">
      <c r="A13" s="441">
        <f t="shared" si="0"/>
        <v>8</v>
      </c>
      <c r="B13" s="442" t="s">
        <v>19910</v>
      </c>
      <c r="C13" s="294" t="s">
        <v>228</v>
      </c>
      <c r="D13" s="272" t="s">
        <v>232</v>
      </c>
      <c r="E13" s="426" t="s">
        <v>90</v>
      </c>
      <c r="F13" s="90" t="s">
        <v>195</v>
      </c>
      <c r="G13" s="98">
        <v>44745</v>
      </c>
      <c r="H13" s="98">
        <v>44745</v>
      </c>
      <c r="I13" s="90" t="s">
        <v>62</v>
      </c>
      <c r="J13" s="90"/>
      <c r="K13" s="206"/>
      <c r="L13" s="206"/>
      <c r="M13" s="90"/>
      <c r="N13" s="90"/>
      <c r="O13" s="90"/>
      <c r="P13" s="90"/>
      <c r="Q13" s="90"/>
      <c r="R13" s="90"/>
      <c r="S13" s="90"/>
      <c r="T13" s="90"/>
      <c r="U13" s="90"/>
      <c r="V13" s="142" t="str">
        <f t="shared" si="1"/>
        <v>Open PDFIR FINALLY.RHS-KK-ECG-IR-SU-08-REV00</v>
      </c>
      <c r="W13" s="972" t="str">
        <f t="shared" ca="1" si="2"/>
        <v>DONE</v>
      </c>
      <c r="X13" s="980" t="str">
        <f t="shared" si="3"/>
        <v>P</v>
      </c>
      <c r="Y13" s="980"/>
      <c r="AA13" s="584"/>
      <c r="AB13" s="595"/>
      <c r="AC13" s="595"/>
      <c r="AD13" s="564"/>
      <c r="AE13" s="564"/>
      <c r="AF13" s="564"/>
      <c r="AG13" s="564"/>
      <c r="AH13" s="564"/>
      <c r="AI13" s="564"/>
    </row>
    <row r="14" spans="1:35" s="85" customFormat="1" ht="109.8" x14ac:dyDescent="0.55000000000000004">
      <c r="A14" s="441">
        <f t="shared" si="0"/>
        <v>9</v>
      </c>
      <c r="B14" s="442" t="s">
        <v>19911</v>
      </c>
      <c r="C14" s="294" t="s">
        <v>228</v>
      </c>
      <c r="D14" s="272" t="s">
        <v>232</v>
      </c>
      <c r="E14" s="426" t="s">
        <v>1048</v>
      </c>
      <c r="F14" s="90" t="s">
        <v>195</v>
      </c>
      <c r="G14" s="98">
        <v>44745</v>
      </c>
      <c r="H14" s="98">
        <v>45110</v>
      </c>
      <c r="I14" s="90" t="s">
        <v>62</v>
      </c>
      <c r="J14" s="90"/>
      <c r="K14" s="206"/>
      <c r="L14" s="206"/>
      <c r="M14" s="90"/>
      <c r="N14" s="90"/>
      <c r="O14" s="90"/>
      <c r="P14" s="90"/>
      <c r="Q14" s="90"/>
      <c r="R14" s="90"/>
      <c r="S14" s="90"/>
      <c r="T14" s="90"/>
      <c r="U14" s="90"/>
      <c r="V14" s="142" t="str">
        <f t="shared" si="1"/>
        <v>Open PDFIR FINALLY.RHS-KK-ECG-IR-SU-09-REV00</v>
      </c>
      <c r="W14" s="972" t="str">
        <f t="shared" ca="1" si="2"/>
        <v>DONE</v>
      </c>
      <c r="X14" s="980" t="str">
        <f t="shared" si="3"/>
        <v>P</v>
      </c>
      <c r="Y14" s="980"/>
      <c r="AA14" s="584"/>
      <c r="AB14" s="595"/>
      <c r="AC14" s="595"/>
      <c r="AD14" s="564"/>
      <c r="AE14" s="564"/>
      <c r="AF14" s="564"/>
      <c r="AG14" s="564"/>
      <c r="AH14" s="564"/>
      <c r="AI14" s="564"/>
    </row>
    <row r="15" spans="1:35" s="85" customFormat="1" ht="90" x14ac:dyDescent="0.55000000000000004">
      <c r="A15" s="441">
        <f t="shared" si="0"/>
        <v>10</v>
      </c>
      <c r="B15" s="442" t="s">
        <v>16768</v>
      </c>
      <c r="C15" s="294" t="s">
        <v>76</v>
      </c>
      <c r="D15" s="272" t="s">
        <v>232</v>
      </c>
      <c r="E15" s="426" t="s">
        <v>235</v>
      </c>
      <c r="F15" s="90" t="s">
        <v>195</v>
      </c>
      <c r="G15" s="98" t="s">
        <v>97</v>
      </c>
      <c r="H15" s="98">
        <v>45140</v>
      </c>
      <c r="I15" s="90" t="s">
        <v>1671</v>
      </c>
      <c r="J15" s="90"/>
      <c r="K15" s="206"/>
      <c r="L15" s="206"/>
      <c r="M15" s="90"/>
      <c r="N15" s="90"/>
      <c r="O15" s="90"/>
      <c r="P15" s="90"/>
      <c r="Q15" s="90"/>
      <c r="R15" s="90"/>
      <c r="S15" s="90"/>
      <c r="T15" s="90"/>
      <c r="U15" s="90"/>
      <c r="V15" s="142" t="str">
        <f t="shared" si="1"/>
        <v>Open PDFIR FINALLY.RHS-KK-ECG-IR-CI-010-REV00</v>
      </c>
      <c r="W15" s="972" t="str">
        <f t="shared" ca="1" si="2"/>
        <v>DONE</v>
      </c>
      <c r="X15" s="980" t="str">
        <f t="shared" si="3"/>
        <v>P</v>
      </c>
      <c r="Y15" s="980"/>
      <c r="AA15" s="584"/>
      <c r="AB15" s="595"/>
      <c r="AC15" s="595"/>
      <c r="AD15" s="564"/>
      <c r="AE15" s="564"/>
      <c r="AF15" s="564"/>
      <c r="AG15" s="564"/>
      <c r="AH15" s="564"/>
      <c r="AI15" s="564"/>
    </row>
    <row r="16" spans="1:35" s="85" customFormat="1" ht="90" x14ac:dyDescent="0.55000000000000004">
      <c r="A16" s="441">
        <f t="shared" si="0"/>
        <v>11</v>
      </c>
      <c r="B16" s="442" t="s">
        <v>16769</v>
      </c>
      <c r="C16" s="294" t="s">
        <v>76</v>
      </c>
      <c r="D16" s="272" t="s">
        <v>232</v>
      </c>
      <c r="E16" s="426" t="s">
        <v>2454</v>
      </c>
      <c r="F16" s="90" t="s">
        <v>195</v>
      </c>
      <c r="G16" s="98">
        <v>44774</v>
      </c>
      <c r="H16" s="98">
        <v>44775</v>
      </c>
      <c r="I16" s="90" t="s">
        <v>1671</v>
      </c>
      <c r="J16" s="90"/>
      <c r="K16" s="206"/>
      <c r="L16" s="206"/>
      <c r="M16" s="90"/>
      <c r="N16" s="90"/>
      <c r="O16" s="90"/>
      <c r="P16" s="90"/>
      <c r="Q16" s="90"/>
      <c r="R16" s="90"/>
      <c r="S16" s="90"/>
      <c r="T16" s="90"/>
      <c r="U16" s="90"/>
      <c r="V16" s="142" t="str">
        <f t="shared" si="1"/>
        <v>Open PDFIR FINALLY.RHS-KK-ECG-IR-CI-011-REV00</v>
      </c>
      <c r="W16" s="972" t="str">
        <f t="shared" ca="1" si="2"/>
        <v>DONE</v>
      </c>
      <c r="X16" s="980" t="str">
        <f t="shared" si="3"/>
        <v>P</v>
      </c>
      <c r="Y16" s="980"/>
      <c r="AA16" s="584"/>
      <c r="AB16" s="595"/>
      <c r="AC16" s="595"/>
      <c r="AD16" s="564"/>
      <c r="AE16" s="564"/>
      <c r="AF16" s="564"/>
      <c r="AG16" s="564"/>
      <c r="AH16" s="564"/>
      <c r="AI16" s="564"/>
    </row>
    <row r="17" spans="1:35" s="85" customFormat="1" ht="90" x14ac:dyDescent="0.55000000000000004">
      <c r="A17" s="441">
        <f t="shared" si="0"/>
        <v>12</v>
      </c>
      <c r="B17" s="442" t="s">
        <v>19912</v>
      </c>
      <c r="C17" s="294" t="s">
        <v>228</v>
      </c>
      <c r="D17" s="272" t="s">
        <v>232</v>
      </c>
      <c r="E17" s="426" t="s">
        <v>237</v>
      </c>
      <c r="F17" s="90" t="s">
        <v>195</v>
      </c>
      <c r="G17" s="98" t="s">
        <v>97</v>
      </c>
      <c r="H17" s="98">
        <v>45138</v>
      </c>
      <c r="I17" s="90" t="s">
        <v>25</v>
      </c>
      <c r="J17" s="90" t="s">
        <v>195</v>
      </c>
      <c r="K17" s="206">
        <v>44774</v>
      </c>
      <c r="L17" s="206">
        <v>44774</v>
      </c>
      <c r="M17" s="90" t="s">
        <v>1671</v>
      </c>
      <c r="N17" s="90"/>
      <c r="O17" s="90"/>
      <c r="P17" s="90"/>
      <c r="Q17" s="90"/>
      <c r="R17" s="90"/>
      <c r="S17" s="90"/>
      <c r="T17" s="90"/>
      <c r="U17" s="90"/>
      <c r="V17" s="142" t="str">
        <f t="shared" si="1"/>
        <v>Open PDFIR FINALLY.RHS-KK-ECG-IR-SU-012-REV01</v>
      </c>
      <c r="W17" s="972" t="str">
        <f t="shared" ca="1" si="2"/>
        <v>DONE</v>
      </c>
      <c r="X17" s="980" t="str">
        <f t="shared" si="3"/>
        <v>AWC</v>
      </c>
      <c r="Y17" s="980"/>
      <c r="AA17" s="584"/>
      <c r="AB17" s="595"/>
      <c r="AC17" s="595"/>
      <c r="AD17" s="564"/>
      <c r="AE17" s="564"/>
      <c r="AF17" s="564"/>
      <c r="AG17" s="564"/>
      <c r="AH17" s="564"/>
      <c r="AI17" s="564"/>
    </row>
    <row r="18" spans="1:35" s="85" customFormat="1" ht="90" x14ac:dyDescent="0.55000000000000004">
      <c r="A18" s="441">
        <f t="shared" si="0"/>
        <v>13</v>
      </c>
      <c r="B18" s="442" t="s">
        <v>19913</v>
      </c>
      <c r="C18" s="294" t="s">
        <v>228</v>
      </c>
      <c r="D18" s="272" t="s">
        <v>232</v>
      </c>
      <c r="E18" s="426" t="s">
        <v>259</v>
      </c>
      <c r="F18" s="90" t="s">
        <v>195</v>
      </c>
      <c r="G18" s="98" t="s">
        <v>236</v>
      </c>
      <c r="H18" s="98">
        <v>44775</v>
      </c>
      <c r="I18" s="90" t="s">
        <v>1671</v>
      </c>
      <c r="J18" s="90"/>
      <c r="K18" s="206"/>
      <c r="L18" s="206"/>
      <c r="M18" s="90"/>
      <c r="N18" s="90"/>
      <c r="O18" s="90"/>
      <c r="P18" s="90"/>
      <c r="Q18" s="90"/>
      <c r="R18" s="90"/>
      <c r="S18" s="90"/>
      <c r="T18" s="90"/>
      <c r="U18" s="90"/>
      <c r="V18" s="142" t="str">
        <f t="shared" si="1"/>
        <v>Open PDFIR FINALLY.RHS-KK-ECG-IR-SU-013-REV00</v>
      </c>
      <c r="W18" s="972" t="str">
        <f t="shared" ca="1" si="2"/>
        <v>DONE</v>
      </c>
      <c r="X18" s="980" t="str">
        <f t="shared" si="3"/>
        <v>P</v>
      </c>
      <c r="Y18" s="980"/>
      <c r="AA18" s="584"/>
      <c r="AB18" s="595"/>
      <c r="AC18" s="595"/>
      <c r="AD18" s="564"/>
      <c r="AE18" s="564"/>
      <c r="AF18" s="564"/>
      <c r="AG18" s="564"/>
      <c r="AH18" s="564"/>
      <c r="AI18" s="564"/>
    </row>
    <row r="19" spans="1:35" s="85" customFormat="1" ht="90" x14ac:dyDescent="0.55000000000000004">
      <c r="A19" s="441">
        <f t="shared" si="0"/>
        <v>14</v>
      </c>
      <c r="B19" s="442" t="s">
        <v>19914</v>
      </c>
      <c r="C19" s="294" t="s">
        <v>228</v>
      </c>
      <c r="D19" s="272" t="s">
        <v>232</v>
      </c>
      <c r="E19" s="426" t="s">
        <v>312</v>
      </c>
      <c r="F19" s="90" t="s">
        <v>195</v>
      </c>
      <c r="G19" s="98">
        <v>11536</v>
      </c>
      <c r="H19" s="98">
        <v>44774</v>
      </c>
      <c r="I19" s="90" t="s">
        <v>1671</v>
      </c>
      <c r="J19" s="90"/>
      <c r="K19" s="206"/>
      <c r="L19" s="206"/>
      <c r="M19" s="90"/>
      <c r="N19" s="90"/>
      <c r="O19" s="90"/>
      <c r="P19" s="90"/>
      <c r="Q19" s="90"/>
      <c r="R19" s="90"/>
      <c r="S19" s="90"/>
      <c r="T19" s="90"/>
      <c r="U19" s="90"/>
      <c r="V19" s="142" t="str">
        <f t="shared" si="1"/>
        <v>Open PDFIR FINALLY.RHS-KK-ECG-IR-SU-014-REV00</v>
      </c>
      <c r="W19" s="972" t="str">
        <f t="shared" ca="1" si="2"/>
        <v>DONE</v>
      </c>
      <c r="X19" s="980" t="str">
        <f t="shared" si="3"/>
        <v>P</v>
      </c>
      <c r="Y19" s="980"/>
      <c r="AA19" s="584"/>
      <c r="AB19" s="595"/>
      <c r="AC19" s="595"/>
      <c r="AD19" s="564"/>
      <c r="AE19" s="564"/>
      <c r="AF19" s="564"/>
      <c r="AG19" s="564"/>
      <c r="AH19" s="564"/>
      <c r="AI19" s="564"/>
    </row>
    <row r="20" spans="1:35" s="85" customFormat="1" ht="90" x14ac:dyDescent="0.55000000000000004">
      <c r="A20" s="441">
        <f t="shared" si="0"/>
        <v>15</v>
      </c>
      <c r="B20" s="442" t="s">
        <v>19915</v>
      </c>
      <c r="C20" s="294" t="s">
        <v>76</v>
      </c>
      <c r="D20" s="272" t="s">
        <v>232</v>
      </c>
      <c r="E20" s="426" t="s">
        <v>315</v>
      </c>
      <c r="F20" s="90" t="s">
        <v>195</v>
      </c>
      <c r="G20" s="98" t="s">
        <v>316</v>
      </c>
      <c r="H20" s="98">
        <v>45169</v>
      </c>
      <c r="I20" s="90" t="s">
        <v>62</v>
      </c>
      <c r="J20" s="90"/>
      <c r="K20" s="206"/>
      <c r="L20" s="206"/>
      <c r="M20" s="90"/>
      <c r="N20" s="90"/>
      <c r="O20" s="90"/>
      <c r="P20" s="90"/>
      <c r="Q20" s="90"/>
      <c r="R20" s="90"/>
      <c r="S20" s="90"/>
      <c r="T20" s="90"/>
      <c r="U20" s="90"/>
      <c r="V20" s="142" t="str">
        <f t="shared" si="1"/>
        <v>Open PDFIR FINALLY.RHS-KK-ECG-IR-CI-015-REV00</v>
      </c>
      <c r="W20" s="972" t="str">
        <f t="shared" ca="1" si="2"/>
        <v>DONE</v>
      </c>
      <c r="X20" s="980" t="str">
        <f t="shared" si="3"/>
        <v>P</v>
      </c>
      <c r="Y20" s="980"/>
      <c r="AA20" s="584"/>
      <c r="AB20" s="595"/>
      <c r="AC20" s="595"/>
      <c r="AD20" s="564"/>
      <c r="AE20" s="564"/>
      <c r="AF20" s="564"/>
      <c r="AG20" s="564"/>
      <c r="AH20" s="564"/>
      <c r="AI20" s="564"/>
    </row>
    <row r="21" spans="1:35" s="85" customFormat="1" ht="90" x14ac:dyDescent="0.55000000000000004">
      <c r="A21" s="441">
        <f t="shared" si="0"/>
        <v>16</v>
      </c>
      <c r="B21" s="442" t="s">
        <v>19916</v>
      </c>
      <c r="C21" s="294" t="s">
        <v>228</v>
      </c>
      <c r="D21" s="272" t="s">
        <v>232</v>
      </c>
      <c r="E21" s="426" t="s">
        <v>2455</v>
      </c>
      <c r="F21" s="90" t="s">
        <v>195</v>
      </c>
      <c r="G21" s="98" t="s">
        <v>330</v>
      </c>
      <c r="H21" s="98">
        <v>44814</v>
      </c>
      <c r="I21" s="90" t="s">
        <v>62</v>
      </c>
      <c r="J21" s="90"/>
      <c r="K21" s="206"/>
      <c r="L21" s="206"/>
      <c r="M21" s="90"/>
      <c r="N21" s="90"/>
      <c r="O21" s="90"/>
      <c r="P21" s="90"/>
      <c r="Q21" s="90"/>
      <c r="R21" s="90"/>
      <c r="S21" s="90"/>
      <c r="T21" s="90"/>
      <c r="U21" s="90"/>
      <c r="V21" s="142" t="str">
        <f t="shared" si="1"/>
        <v>Open PDFIR FINALLY.RHS-KK-ECG-IR-SU-016-REV00</v>
      </c>
      <c r="W21" s="972" t="str">
        <f t="shared" ca="1" si="2"/>
        <v>DONE</v>
      </c>
      <c r="X21" s="980" t="str">
        <f t="shared" si="3"/>
        <v>P</v>
      </c>
      <c r="Y21" s="980"/>
      <c r="AA21" s="584"/>
      <c r="AB21" s="595"/>
      <c r="AC21" s="595"/>
      <c r="AD21" s="564"/>
      <c r="AE21" s="564"/>
      <c r="AF21" s="564"/>
      <c r="AG21" s="564"/>
      <c r="AH21" s="564"/>
      <c r="AI21" s="564"/>
    </row>
    <row r="22" spans="1:35" s="85" customFormat="1" ht="90" x14ac:dyDescent="0.55000000000000004">
      <c r="A22" s="441">
        <f t="shared" si="0"/>
        <v>17</v>
      </c>
      <c r="B22" s="442" t="s">
        <v>19917</v>
      </c>
      <c r="C22" s="294" t="s">
        <v>76</v>
      </c>
      <c r="D22" s="272" t="s">
        <v>232</v>
      </c>
      <c r="E22" s="426" t="s">
        <v>331</v>
      </c>
      <c r="F22" s="90" t="s">
        <v>195</v>
      </c>
      <c r="G22" s="98">
        <v>45179</v>
      </c>
      <c r="H22" s="98">
        <v>45180</v>
      </c>
      <c r="I22" s="90" t="s">
        <v>62</v>
      </c>
      <c r="J22" s="90"/>
      <c r="K22" s="206"/>
      <c r="L22" s="206"/>
      <c r="M22" s="90"/>
      <c r="N22" s="90"/>
      <c r="O22" s="90"/>
      <c r="P22" s="90"/>
      <c r="Q22" s="90"/>
      <c r="R22" s="90"/>
      <c r="S22" s="90"/>
      <c r="T22" s="90"/>
      <c r="U22" s="90"/>
      <c r="V22" s="142" t="str">
        <f t="shared" si="1"/>
        <v>Open PDFIR FINALLY.RHS-KK-ECG-IR-CI-017-REV00</v>
      </c>
      <c r="W22" s="972" t="str">
        <f t="shared" ca="1" si="2"/>
        <v>DONE</v>
      </c>
      <c r="X22" s="980" t="str">
        <f t="shared" si="3"/>
        <v>P</v>
      </c>
      <c r="Y22" s="980"/>
      <c r="AA22" s="584"/>
      <c r="AB22" s="595"/>
      <c r="AC22" s="595"/>
      <c r="AD22" s="564"/>
      <c r="AE22" s="564"/>
      <c r="AF22" s="564"/>
      <c r="AG22" s="564"/>
      <c r="AH22" s="564"/>
      <c r="AI22" s="564"/>
    </row>
    <row r="23" spans="1:35" s="85" customFormat="1" ht="90" x14ac:dyDescent="0.55000000000000004">
      <c r="A23" s="441">
        <f t="shared" si="0"/>
        <v>18</v>
      </c>
      <c r="B23" s="442" t="s">
        <v>19918</v>
      </c>
      <c r="C23" s="294" t="s">
        <v>1140</v>
      </c>
      <c r="D23" s="272" t="s">
        <v>1356</v>
      </c>
      <c r="E23" s="426" t="s">
        <v>332</v>
      </c>
      <c r="F23" s="90" t="s">
        <v>195</v>
      </c>
      <c r="G23" s="98" t="s">
        <v>330</v>
      </c>
      <c r="H23" s="98">
        <v>45179</v>
      </c>
      <c r="I23" s="90" t="s">
        <v>1671</v>
      </c>
      <c r="J23" s="90"/>
      <c r="K23" s="206"/>
      <c r="L23" s="206"/>
      <c r="M23" s="90"/>
      <c r="N23" s="90"/>
      <c r="O23" s="90"/>
      <c r="P23" s="90"/>
      <c r="Q23" s="90"/>
      <c r="R23" s="90"/>
      <c r="S23" s="90"/>
      <c r="T23" s="90"/>
      <c r="U23" s="90"/>
      <c r="V23" s="142" t="str">
        <f t="shared" si="1"/>
        <v>Open PDFIR FINALLY.RHS-KK-ECG-IR-SU-001-REV00</v>
      </c>
      <c r="W23" s="972" t="str">
        <f t="shared" ca="1" si="2"/>
        <v>DONE</v>
      </c>
      <c r="X23" s="980" t="str">
        <f t="shared" si="3"/>
        <v>P</v>
      </c>
      <c r="Y23" s="980"/>
      <c r="AA23" s="584"/>
      <c r="AB23" s="595"/>
      <c r="AC23" s="595"/>
      <c r="AD23" s="564"/>
      <c r="AE23" s="564"/>
      <c r="AF23" s="564"/>
      <c r="AG23" s="564"/>
      <c r="AH23" s="564"/>
      <c r="AI23" s="564"/>
    </row>
    <row r="24" spans="1:35" s="85" customFormat="1" ht="90" x14ac:dyDescent="0.55000000000000004">
      <c r="A24" s="441">
        <f t="shared" si="0"/>
        <v>19</v>
      </c>
      <c r="B24" s="442" t="s">
        <v>19919</v>
      </c>
      <c r="C24" s="294" t="s">
        <v>76</v>
      </c>
      <c r="D24" s="272" t="s">
        <v>232</v>
      </c>
      <c r="E24" s="426" t="s">
        <v>333</v>
      </c>
      <c r="F24" s="90" t="s">
        <v>195</v>
      </c>
      <c r="G24" s="98" t="s">
        <v>330</v>
      </c>
      <c r="H24" s="98">
        <v>44815</v>
      </c>
      <c r="I24" s="90" t="s">
        <v>25</v>
      </c>
      <c r="J24" s="90"/>
      <c r="K24" s="206"/>
      <c r="L24" s="206"/>
      <c r="M24" s="90"/>
      <c r="N24" s="90"/>
      <c r="O24" s="90"/>
      <c r="P24" s="90"/>
      <c r="Q24" s="90"/>
      <c r="R24" s="90"/>
      <c r="S24" s="90"/>
      <c r="T24" s="90"/>
      <c r="U24" s="90"/>
      <c r="V24" s="142" t="str">
        <f t="shared" si="1"/>
        <v>Open PDFIR FINALLY.RHS-KK-ECG-IR-CI-019-REV00</v>
      </c>
      <c r="W24" s="972" t="str">
        <f t="shared" ca="1" si="2"/>
        <v>DONE</v>
      </c>
      <c r="X24" s="980" t="str">
        <f t="shared" si="3"/>
        <v>P</v>
      </c>
      <c r="Y24" s="980"/>
      <c r="AA24" s="584"/>
      <c r="AB24" s="595"/>
      <c r="AC24" s="595"/>
      <c r="AD24" s="564"/>
      <c r="AE24" s="564"/>
      <c r="AF24" s="564"/>
      <c r="AG24" s="564"/>
      <c r="AH24" s="564"/>
      <c r="AI24" s="564"/>
    </row>
    <row r="25" spans="1:35" s="85" customFormat="1" ht="90" x14ac:dyDescent="0.55000000000000004">
      <c r="A25" s="441">
        <f t="shared" si="0"/>
        <v>20</v>
      </c>
      <c r="B25" s="442" t="s">
        <v>19920</v>
      </c>
      <c r="C25" s="294" t="s">
        <v>228</v>
      </c>
      <c r="D25" s="272" t="s">
        <v>232</v>
      </c>
      <c r="E25" s="426" t="s">
        <v>347</v>
      </c>
      <c r="F25" s="90" t="s">
        <v>195</v>
      </c>
      <c r="G25" s="98" t="s">
        <v>342</v>
      </c>
      <c r="H25" s="98" t="s">
        <v>342</v>
      </c>
      <c r="I25" s="90" t="s">
        <v>62</v>
      </c>
      <c r="J25" s="90"/>
      <c r="K25" s="206"/>
      <c r="L25" s="206"/>
      <c r="M25" s="90"/>
      <c r="N25" s="90"/>
      <c r="O25" s="90"/>
      <c r="P25" s="90"/>
      <c r="Q25" s="90"/>
      <c r="R25" s="90"/>
      <c r="S25" s="90"/>
      <c r="T25" s="90"/>
      <c r="U25" s="90"/>
      <c r="V25" s="142" t="str">
        <f t="shared" si="1"/>
        <v>Open PDFIR FINALLY.RHS-KK-ECG-IR-SU-020-REV00</v>
      </c>
      <c r="W25" s="972" t="str">
        <f t="shared" ca="1" si="2"/>
        <v>DONE</v>
      </c>
      <c r="X25" s="980" t="str">
        <f t="shared" si="3"/>
        <v>P</v>
      </c>
      <c r="Y25" s="980"/>
      <c r="AA25" s="584"/>
      <c r="AB25" s="595"/>
      <c r="AC25" s="595"/>
      <c r="AD25" s="564"/>
      <c r="AE25" s="564"/>
      <c r="AF25" s="564"/>
      <c r="AG25" s="564"/>
      <c r="AH25" s="564"/>
      <c r="AI25" s="564"/>
    </row>
    <row r="26" spans="1:35" s="85" customFormat="1" ht="90" x14ac:dyDescent="0.55000000000000004">
      <c r="A26" s="441">
        <f t="shared" si="0"/>
        <v>21</v>
      </c>
      <c r="B26" s="442" t="s">
        <v>19921</v>
      </c>
      <c r="C26" s="294" t="s">
        <v>1140</v>
      </c>
      <c r="D26" s="272" t="s">
        <v>232</v>
      </c>
      <c r="E26" s="426" t="s">
        <v>368</v>
      </c>
      <c r="F26" s="90" t="s">
        <v>195</v>
      </c>
      <c r="G26" s="98" t="s">
        <v>366</v>
      </c>
      <c r="H26" s="98" t="s">
        <v>366</v>
      </c>
      <c r="I26" s="90" t="s">
        <v>1671</v>
      </c>
      <c r="J26" s="90"/>
      <c r="K26" s="206"/>
      <c r="L26" s="206"/>
      <c r="M26" s="90"/>
      <c r="N26" s="90"/>
      <c r="O26" s="90"/>
      <c r="P26" s="90"/>
      <c r="Q26" s="90"/>
      <c r="R26" s="90"/>
      <c r="S26" s="90"/>
      <c r="T26" s="90"/>
      <c r="U26" s="90"/>
      <c r="V26" s="142" t="str">
        <f t="shared" si="1"/>
        <v>Open PDFIR FINALLY.RHS-KK-ECG-IR-ELE-02-REV00</v>
      </c>
      <c r="W26" s="972" t="str">
        <f t="shared" ca="1" si="2"/>
        <v>DONE</v>
      </c>
      <c r="X26" s="980" t="str">
        <f t="shared" si="3"/>
        <v>P</v>
      </c>
      <c r="Y26" s="980"/>
      <c r="AA26" s="584"/>
      <c r="AB26" s="595"/>
      <c r="AC26" s="595"/>
      <c r="AD26" s="564"/>
      <c r="AE26" s="564"/>
      <c r="AF26" s="564"/>
      <c r="AG26" s="564"/>
      <c r="AH26" s="564"/>
      <c r="AI26" s="564"/>
    </row>
    <row r="27" spans="1:35" s="85" customFormat="1" ht="90" x14ac:dyDescent="0.55000000000000004">
      <c r="A27" s="441">
        <f t="shared" si="0"/>
        <v>22</v>
      </c>
      <c r="B27" s="442" t="s">
        <v>19922</v>
      </c>
      <c r="C27" s="294" t="s">
        <v>1140</v>
      </c>
      <c r="D27" s="272" t="s">
        <v>232</v>
      </c>
      <c r="E27" s="426" t="s">
        <v>367</v>
      </c>
      <c r="F27" s="90" t="s">
        <v>195</v>
      </c>
      <c r="G27" s="98" t="s">
        <v>369</v>
      </c>
      <c r="H27" s="98" t="s">
        <v>369</v>
      </c>
      <c r="I27" s="90" t="s">
        <v>1671</v>
      </c>
      <c r="J27" s="90"/>
      <c r="K27" s="206"/>
      <c r="L27" s="206"/>
      <c r="M27" s="90"/>
      <c r="N27" s="90"/>
      <c r="O27" s="90"/>
      <c r="P27" s="90"/>
      <c r="Q27" s="90"/>
      <c r="R27" s="90"/>
      <c r="S27" s="90"/>
      <c r="T27" s="90"/>
      <c r="U27" s="90"/>
      <c r="V27" s="142" t="str">
        <f t="shared" si="1"/>
        <v>Open PDFIR FINALLY.RHS-KK-ECG-IR-ELE-03-REV00</v>
      </c>
      <c r="W27" s="972" t="str">
        <f t="shared" ca="1" si="2"/>
        <v>DONE</v>
      </c>
      <c r="X27" s="980" t="str">
        <f t="shared" si="3"/>
        <v>P</v>
      </c>
      <c r="Y27" s="980"/>
      <c r="AA27" s="584"/>
      <c r="AB27" s="595"/>
      <c r="AC27" s="595"/>
      <c r="AD27" s="564"/>
      <c r="AE27" s="564"/>
      <c r="AF27" s="564"/>
      <c r="AG27" s="564"/>
      <c r="AH27" s="564"/>
      <c r="AI27" s="564"/>
    </row>
    <row r="28" spans="1:35" s="85" customFormat="1" ht="90" x14ac:dyDescent="0.55000000000000004">
      <c r="A28" s="441">
        <f t="shared" si="0"/>
        <v>23</v>
      </c>
      <c r="B28" s="442" t="s">
        <v>19923</v>
      </c>
      <c r="C28" s="294" t="s">
        <v>228</v>
      </c>
      <c r="D28" s="272" t="s">
        <v>232</v>
      </c>
      <c r="E28" s="426" t="s">
        <v>381</v>
      </c>
      <c r="F28" s="90" t="s">
        <v>195</v>
      </c>
      <c r="G28" s="98" t="s">
        <v>384</v>
      </c>
      <c r="H28" s="98" t="s">
        <v>384</v>
      </c>
      <c r="I28" s="90" t="s">
        <v>62</v>
      </c>
      <c r="J28" s="90"/>
      <c r="K28" s="206"/>
      <c r="L28" s="206"/>
      <c r="M28" s="90"/>
      <c r="N28" s="90"/>
      <c r="O28" s="90"/>
      <c r="P28" s="90"/>
      <c r="Q28" s="90"/>
      <c r="R28" s="90"/>
      <c r="S28" s="90"/>
      <c r="T28" s="90"/>
      <c r="U28" s="90"/>
      <c r="V28" s="142" t="str">
        <f t="shared" si="1"/>
        <v>Open PDFIR FINALLY.RHS-KK-ECG-IR-SU-024-REV00</v>
      </c>
      <c r="W28" s="972" t="str">
        <f t="shared" ca="1" si="2"/>
        <v>DONE</v>
      </c>
      <c r="X28" s="980" t="str">
        <f t="shared" si="3"/>
        <v>P</v>
      </c>
      <c r="Y28" s="980"/>
      <c r="AA28" s="584"/>
      <c r="AB28" s="595"/>
      <c r="AC28" s="595"/>
      <c r="AD28" s="564"/>
      <c r="AE28" s="564"/>
      <c r="AF28" s="564"/>
      <c r="AG28" s="564"/>
      <c r="AH28" s="564"/>
      <c r="AI28" s="564"/>
    </row>
    <row r="29" spans="1:35" s="85" customFormat="1" ht="90" x14ac:dyDescent="0.55000000000000004">
      <c r="A29" s="441">
        <f t="shared" si="0"/>
        <v>24</v>
      </c>
      <c r="B29" s="442" t="s">
        <v>19924</v>
      </c>
      <c r="C29" s="294" t="s">
        <v>228</v>
      </c>
      <c r="D29" s="272" t="s">
        <v>232</v>
      </c>
      <c r="E29" s="426" t="s">
        <v>382</v>
      </c>
      <c r="F29" s="90" t="s">
        <v>195</v>
      </c>
      <c r="G29" s="98" t="s">
        <v>384</v>
      </c>
      <c r="H29" s="98" t="s">
        <v>385</v>
      </c>
      <c r="I29" s="90" t="s">
        <v>62</v>
      </c>
      <c r="J29" s="90"/>
      <c r="K29" s="206"/>
      <c r="L29" s="206"/>
      <c r="M29" s="90"/>
      <c r="N29" s="90"/>
      <c r="O29" s="90"/>
      <c r="P29" s="90"/>
      <c r="Q29" s="90"/>
      <c r="R29" s="90"/>
      <c r="S29" s="90"/>
      <c r="T29" s="90"/>
      <c r="U29" s="90"/>
      <c r="V29" s="142" t="str">
        <f t="shared" si="1"/>
        <v>Open PDFIR FINALLY.RHS-KK-ECG-IR-SU-025-REV00</v>
      </c>
      <c r="W29" s="972" t="str">
        <f t="shared" ca="1" si="2"/>
        <v>DONE</v>
      </c>
      <c r="X29" s="980" t="str">
        <f t="shared" si="3"/>
        <v>P</v>
      </c>
      <c r="Y29" s="980"/>
      <c r="AA29" s="584"/>
      <c r="AB29" s="595"/>
      <c r="AC29" s="595"/>
      <c r="AD29" s="564"/>
      <c r="AE29" s="564"/>
      <c r="AF29" s="564"/>
      <c r="AG29" s="564"/>
      <c r="AH29" s="564"/>
      <c r="AI29" s="564"/>
    </row>
    <row r="30" spans="1:35" s="85" customFormat="1" ht="90" x14ac:dyDescent="0.55000000000000004">
      <c r="A30" s="441">
        <f t="shared" si="0"/>
        <v>25</v>
      </c>
      <c r="B30" s="442" t="s">
        <v>19925</v>
      </c>
      <c r="C30" s="294" t="s">
        <v>228</v>
      </c>
      <c r="D30" s="272" t="s">
        <v>232</v>
      </c>
      <c r="E30" s="426" t="s">
        <v>383</v>
      </c>
      <c r="F30" s="90" t="s">
        <v>195</v>
      </c>
      <c r="G30" s="98" t="s">
        <v>369</v>
      </c>
      <c r="H30" s="98" t="s">
        <v>369</v>
      </c>
      <c r="I30" s="90" t="s">
        <v>62</v>
      </c>
      <c r="J30" s="90"/>
      <c r="K30" s="206"/>
      <c r="L30" s="206"/>
      <c r="M30" s="90"/>
      <c r="N30" s="90"/>
      <c r="O30" s="90"/>
      <c r="P30" s="90"/>
      <c r="Q30" s="90"/>
      <c r="R30" s="90"/>
      <c r="S30" s="90"/>
      <c r="T30" s="90"/>
      <c r="U30" s="90"/>
      <c r="V30" s="142" t="str">
        <f t="shared" si="1"/>
        <v>Open PDFIR FINALLY.RHS-KK-ECG-IR-SU-027-REV00</v>
      </c>
      <c r="W30" s="972" t="str">
        <f t="shared" ca="1" si="2"/>
        <v>DONE</v>
      </c>
      <c r="X30" s="980" t="str">
        <f t="shared" si="3"/>
        <v>P</v>
      </c>
      <c r="Y30" s="980"/>
      <c r="AA30" s="584"/>
      <c r="AB30" s="595"/>
      <c r="AC30" s="595"/>
      <c r="AD30" s="564"/>
      <c r="AE30" s="564"/>
      <c r="AF30" s="564"/>
      <c r="AG30" s="564"/>
      <c r="AH30" s="564"/>
      <c r="AI30" s="564"/>
    </row>
    <row r="31" spans="1:35" s="85" customFormat="1" ht="90" x14ac:dyDescent="0.55000000000000004">
      <c r="A31" s="441">
        <f t="shared" si="0"/>
        <v>26</v>
      </c>
      <c r="B31" s="442" t="s">
        <v>16770</v>
      </c>
      <c r="C31" s="294" t="s">
        <v>228</v>
      </c>
      <c r="D31" s="272" t="s">
        <v>232</v>
      </c>
      <c r="E31" s="426" t="s">
        <v>388</v>
      </c>
      <c r="F31" s="90" t="s">
        <v>195</v>
      </c>
      <c r="G31" s="98" t="s">
        <v>369</v>
      </c>
      <c r="H31" s="98" t="s">
        <v>389</v>
      </c>
      <c r="I31" s="90" t="s">
        <v>62</v>
      </c>
      <c r="J31" s="90"/>
      <c r="K31" s="206"/>
      <c r="L31" s="206"/>
      <c r="M31" s="90"/>
      <c r="N31" s="90"/>
      <c r="O31" s="90"/>
      <c r="P31" s="90"/>
      <c r="Q31" s="90"/>
      <c r="R31" s="90"/>
      <c r="S31" s="90"/>
      <c r="T31" s="90"/>
      <c r="U31" s="90"/>
      <c r="V31" s="142" t="str">
        <f t="shared" si="1"/>
        <v>Open PDFIR FINALLY.RHS-KK-ECG-IR-SU-028-REV00</v>
      </c>
      <c r="W31" s="972" t="str">
        <f t="shared" ca="1" si="2"/>
        <v>DONE</v>
      </c>
      <c r="X31" s="980" t="str">
        <f t="shared" si="3"/>
        <v>P</v>
      </c>
      <c r="Y31" s="980"/>
      <c r="AA31" s="584"/>
      <c r="AB31" s="595"/>
      <c r="AC31" s="595"/>
      <c r="AD31" s="564"/>
      <c r="AE31" s="564"/>
      <c r="AF31" s="564"/>
      <c r="AG31" s="564"/>
      <c r="AH31" s="564"/>
      <c r="AI31" s="564"/>
    </row>
    <row r="32" spans="1:35" s="85" customFormat="1" ht="90" x14ac:dyDescent="0.55000000000000004">
      <c r="A32" s="441">
        <f t="shared" si="0"/>
        <v>27</v>
      </c>
      <c r="B32" s="442" t="s">
        <v>19926</v>
      </c>
      <c r="C32" s="294" t="s">
        <v>228</v>
      </c>
      <c r="D32" s="272" t="s">
        <v>232</v>
      </c>
      <c r="E32" s="426" t="s">
        <v>390</v>
      </c>
      <c r="F32" s="90" t="s">
        <v>195</v>
      </c>
      <c r="G32" s="98" t="s">
        <v>369</v>
      </c>
      <c r="H32" s="98" t="s">
        <v>389</v>
      </c>
      <c r="I32" s="90" t="s">
        <v>62</v>
      </c>
      <c r="J32" s="90"/>
      <c r="K32" s="206"/>
      <c r="L32" s="206"/>
      <c r="M32" s="90"/>
      <c r="N32" s="90"/>
      <c r="O32" s="90"/>
      <c r="P32" s="90"/>
      <c r="Q32" s="90"/>
      <c r="R32" s="90"/>
      <c r="S32" s="90"/>
      <c r="T32" s="90"/>
      <c r="U32" s="90"/>
      <c r="V32" s="142" t="str">
        <f t="shared" si="1"/>
        <v>Open PDFIR FINALLY.RHS-KK-ECG-IR-SU-029-REV00</v>
      </c>
      <c r="W32" s="972" t="str">
        <f t="shared" ca="1" si="2"/>
        <v>DONE</v>
      </c>
      <c r="X32" s="980" t="str">
        <f t="shared" si="3"/>
        <v>P</v>
      </c>
      <c r="Y32" s="980"/>
      <c r="AA32" s="584"/>
      <c r="AB32" s="595"/>
      <c r="AC32" s="595"/>
      <c r="AD32" s="564"/>
      <c r="AE32" s="564"/>
      <c r="AF32" s="564"/>
      <c r="AG32" s="564"/>
      <c r="AH32" s="564"/>
      <c r="AI32" s="564"/>
    </row>
    <row r="33" spans="1:35" s="85" customFormat="1" ht="90" x14ac:dyDescent="0.55000000000000004">
      <c r="A33" s="441">
        <f t="shared" si="0"/>
        <v>28</v>
      </c>
      <c r="B33" s="442" t="s">
        <v>16771</v>
      </c>
      <c r="C33" s="294" t="s">
        <v>1140</v>
      </c>
      <c r="D33" s="272" t="s">
        <v>232</v>
      </c>
      <c r="E33" s="426" t="s">
        <v>418</v>
      </c>
      <c r="F33" s="90" t="s">
        <v>195</v>
      </c>
      <c r="G33" s="98" t="s">
        <v>419</v>
      </c>
      <c r="H33" s="98" t="s">
        <v>419</v>
      </c>
      <c r="I33" s="90" t="s">
        <v>1671</v>
      </c>
      <c r="J33" s="90"/>
      <c r="K33" s="206"/>
      <c r="L33" s="206"/>
      <c r="M33" s="90"/>
      <c r="N33" s="90"/>
      <c r="O33" s="90"/>
      <c r="P33" s="90"/>
      <c r="Q33" s="90"/>
      <c r="R33" s="90"/>
      <c r="S33" s="90"/>
      <c r="T33" s="90"/>
      <c r="U33" s="90"/>
      <c r="V33" s="142" t="str">
        <f t="shared" si="1"/>
        <v>Open PDFIR FINALLY.RHS-KK-ECG-IR-ELE-04-REV00</v>
      </c>
      <c r="W33" s="972" t="str">
        <f t="shared" ca="1" si="2"/>
        <v>DONE</v>
      </c>
      <c r="X33" s="980" t="str">
        <f t="shared" si="3"/>
        <v>P</v>
      </c>
      <c r="Y33" s="980"/>
      <c r="AA33" s="584"/>
      <c r="AB33" s="595"/>
      <c r="AC33" s="595"/>
      <c r="AD33" s="564"/>
      <c r="AE33" s="564"/>
      <c r="AF33" s="564"/>
      <c r="AG33" s="564"/>
      <c r="AH33" s="564"/>
      <c r="AI33" s="564"/>
    </row>
    <row r="34" spans="1:35" s="85" customFormat="1" ht="90" x14ac:dyDescent="0.55000000000000004">
      <c r="A34" s="441">
        <f t="shared" si="0"/>
        <v>29</v>
      </c>
      <c r="B34" s="442" t="s">
        <v>16772</v>
      </c>
      <c r="C34" s="294" t="s">
        <v>76</v>
      </c>
      <c r="D34" s="272" t="s">
        <v>232</v>
      </c>
      <c r="E34" s="426" t="s">
        <v>451</v>
      </c>
      <c r="F34" s="90" t="s">
        <v>195</v>
      </c>
      <c r="G34" s="98" t="s">
        <v>452</v>
      </c>
      <c r="H34" s="98" t="s">
        <v>452</v>
      </c>
      <c r="I34" s="90" t="s">
        <v>62</v>
      </c>
      <c r="J34" s="90"/>
      <c r="K34" s="206"/>
      <c r="L34" s="206"/>
      <c r="M34" s="90"/>
      <c r="N34" s="90"/>
      <c r="O34" s="90"/>
      <c r="P34" s="90"/>
      <c r="Q34" s="90"/>
      <c r="R34" s="90"/>
      <c r="S34" s="90"/>
      <c r="T34" s="90"/>
      <c r="U34" s="90"/>
      <c r="V34" s="142" t="str">
        <f t="shared" si="1"/>
        <v>Open PDFIR FINALLY.RHS-KK-ECG-IR-CI-030-REV00</v>
      </c>
      <c r="W34" s="972" t="str">
        <f t="shared" ca="1" si="2"/>
        <v>DONE</v>
      </c>
      <c r="X34" s="980" t="str">
        <f t="shared" si="3"/>
        <v>P</v>
      </c>
      <c r="Y34" s="980"/>
      <c r="AA34" s="584"/>
      <c r="AB34" s="595"/>
      <c r="AC34" s="595"/>
      <c r="AD34" s="564"/>
      <c r="AE34" s="564"/>
      <c r="AF34" s="564"/>
      <c r="AG34" s="564"/>
      <c r="AH34" s="564"/>
      <c r="AI34" s="564"/>
    </row>
    <row r="35" spans="1:35" s="85" customFormat="1" ht="90" x14ac:dyDescent="0.55000000000000004">
      <c r="A35" s="441">
        <f t="shared" si="0"/>
        <v>30</v>
      </c>
      <c r="B35" s="442" t="s">
        <v>19927</v>
      </c>
      <c r="C35" s="294" t="s">
        <v>76</v>
      </c>
      <c r="D35" s="272" t="s">
        <v>232</v>
      </c>
      <c r="E35" s="426" t="s">
        <v>453</v>
      </c>
      <c r="F35" s="90" t="s">
        <v>195</v>
      </c>
      <c r="G35" s="98" t="s">
        <v>452</v>
      </c>
      <c r="H35" s="98" t="s">
        <v>452</v>
      </c>
      <c r="I35" s="90" t="s">
        <v>62</v>
      </c>
      <c r="J35" s="90"/>
      <c r="K35" s="206"/>
      <c r="L35" s="206"/>
      <c r="M35" s="90"/>
      <c r="N35" s="90"/>
      <c r="O35" s="90"/>
      <c r="P35" s="90"/>
      <c r="Q35" s="90"/>
      <c r="R35" s="90"/>
      <c r="S35" s="90"/>
      <c r="T35" s="90"/>
      <c r="U35" s="90"/>
      <c r="V35" s="142" t="str">
        <f t="shared" si="1"/>
        <v>Open PDFIR FINALLY.RHS-KK-ECG-IR-CI-031-REV00</v>
      </c>
      <c r="W35" s="972" t="str">
        <f t="shared" ca="1" si="2"/>
        <v>DONE</v>
      </c>
      <c r="X35" s="980" t="str">
        <f t="shared" si="3"/>
        <v>P</v>
      </c>
      <c r="Y35" s="980"/>
      <c r="AA35" s="584"/>
      <c r="AB35" s="595"/>
      <c r="AC35" s="595"/>
      <c r="AD35" s="564"/>
      <c r="AE35" s="564"/>
      <c r="AF35" s="564"/>
      <c r="AG35" s="564"/>
      <c r="AH35" s="564"/>
      <c r="AI35" s="564"/>
    </row>
    <row r="36" spans="1:35" s="85" customFormat="1" ht="90" x14ac:dyDescent="0.55000000000000004">
      <c r="A36" s="441">
        <f t="shared" si="0"/>
        <v>31</v>
      </c>
      <c r="B36" s="442" t="s">
        <v>19928</v>
      </c>
      <c r="C36" s="294" t="s">
        <v>76</v>
      </c>
      <c r="D36" s="272" t="s">
        <v>232</v>
      </c>
      <c r="E36" s="426" t="s">
        <v>454</v>
      </c>
      <c r="F36" s="90" t="s">
        <v>195</v>
      </c>
      <c r="G36" s="98" t="s">
        <v>452</v>
      </c>
      <c r="H36" s="98" t="s">
        <v>470</v>
      </c>
      <c r="I36" s="90" t="s">
        <v>62</v>
      </c>
      <c r="J36" s="90"/>
      <c r="K36" s="206"/>
      <c r="L36" s="206"/>
      <c r="M36" s="90"/>
      <c r="N36" s="90"/>
      <c r="O36" s="90"/>
      <c r="P36" s="90"/>
      <c r="Q36" s="90"/>
      <c r="R36" s="90"/>
      <c r="S36" s="90"/>
      <c r="T36" s="90"/>
      <c r="U36" s="90"/>
      <c r="V36" s="142" t="str">
        <f t="shared" si="1"/>
        <v>Open PDFIR FINALLY.RHS-KK-ECG-IR-CI-032-REV00</v>
      </c>
      <c r="W36" s="972" t="str">
        <f t="shared" ca="1" si="2"/>
        <v>DONE</v>
      </c>
      <c r="X36" s="980" t="str">
        <f t="shared" si="3"/>
        <v>P</v>
      </c>
      <c r="Y36" s="980"/>
      <c r="AA36" s="584"/>
      <c r="AB36" s="595"/>
      <c r="AC36" s="595"/>
      <c r="AD36" s="564"/>
      <c r="AE36" s="564"/>
      <c r="AF36" s="564"/>
      <c r="AG36" s="564"/>
      <c r="AH36" s="564"/>
      <c r="AI36" s="564"/>
    </row>
    <row r="37" spans="1:35" s="85" customFormat="1" ht="90" x14ac:dyDescent="0.55000000000000004">
      <c r="A37" s="441">
        <f t="shared" si="0"/>
        <v>32</v>
      </c>
      <c r="B37" s="442" t="s">
        <v>19929</v>
      </c>
      <c r="C37" s="294" t="s">
        <v>76</v>
      </c>
      <c r="D37" s="272" t="s">
        <v>232</v>
      </c>
      <c r="E37" s="426" t="s">
        <v>455</v>
      </c>
      <c r="F37" s="90" t="s">
        <v>195</v>
      </c>
      <c r="G37" s="98" t="s">
        <v>452</v>
      </c>
      <c r="H37" s="98" t="s">
        <v>470</v>
      </c>
      <c r="I37" s="90" t="s">
        <v>62</v>
      </c>
      <c r="J37" s="90"/>
      <c r="K37" s="206"/>
      <c r="L37" s="206"/>
      <c r="M37" s="90"/>
      <c r="N37" s="90"/>
      <c r="O37" s="90"/>
      <c r="P37" s="90"/>
      <c r="Q37" s="90"/>
      <c r="R37" s="90"/>
      <c r="S37" s="90"/>
      <c r="T37" s="90"/>
      <c r="U37" s="90"/>
      <c r="V37" s="142" t="str">
        <f t="shared" si="1"/>
        <v>Open PDFIR FINALLY.RHS-KK-ECG-IR-CI-033-REV00</v>
      </c>
      <c r="W37" s="972" t="str">
        <f t="shared" ca="1" si="2"/>
        <v>DONE</v>
      </c>
      <c r="X37" s="980" t="str">
        <f t="shared" si="3"/>
        <v>P</v>
      </c>
      <c r="Y37" s="980"/>
      <c r="AA37" s="584"/>
      <c r="AB37" s="595"/>
      <c r="AC37" s="595"/>
      <c r="AD37" s="564"/>
      <c r="AE37" s="564"/>
      <c r="AF37" s="564"/>
      <c r="AG37" s="564"/>
      <c r="AH37" s="564"/>
      <c r="AI37" s="564"/>
    </row>
    <row r="38" spans="1:35" s="85" customFormat="1" ht="90" x14ac:dyDescent="0.55000000000000004">
      <c r="A38" s="441">
        <f t="shared" si="0"/>
        <v>33</v>
      </c>
      <c r="B38" s="442" t="s">
        <v>19930</v>
      </c>
      <c r="C38" s="294" t="s">
        <v>76</v>
      </c>
      <c r="D38" s="272" t="s">
        <v>232</v>
      </c>
      <c r="E38" s="426" t="s">
        <v>456</v>
      </c>
      <c r="F38" s="90" t="s">
        <v>195</v>
      </c>
      <c r="G38" s="98" t="s">
        <v>452</v>
      </c>
      <c r="H38" s="98" t="s">
        <v>470</v>
      </c>
      <c r="I38" s="90" t="s">
        <v>62</v>
      </c>
      <c r="J38" s="90"/>
      <c r="K38" s="206"/>
      <c r="L38" s="206"/>
      <c r="M38" s="90"/>
      <c r="N38" s="90"/>
      <c r="O38" s="90"/>
      <c r="P38" s="90"/>
      <c r="Q38" s="90"/>
      <c r="R38" s="90"/>
      <c r="S38" s="90"/>
      <c r="T38" s="90"/>
      <c r="U38" s="90"/>
      <c r="V38" s="142" t="str">
        <f t="shared" si="1"/>
        <v>Open PDFIR FINALLY.RHS-KK-ECG-IR-CI-034-REV00</v>
      </c>
      <c r="W38" s="972" t="str">
        <f t="shared" ca="1" si="2"/>
        <v>DONE</v>
      </c>
      <c r="X38" s="980" t="str">
        <f t="shared" si="3"/>
        <v>P</v>
      </c>
      <c r="Y38" s="980"/>
      <c r="AA38" s="584"/>
      <c r="AB38" s="595"/>
      <c r="AC38" s="595"/>
      <c r="AD38" s="564"/>
      <c r="AE38" s="564"/>
      <c r="AF38" s="564"/>
      <c r="AG38" s="564"/>
      <c r="AH38" s="564"/>
      <c r="AI38" s="564"/>
    </row>
    <row r="39" spans="1:35" s="85" customFormat="1" ht="90" x14ac:dyDescent="0.55000000000000004">
      <c r="A39" s="441">
        <f t="shared" si="0"/>
        <v>34</v>
      </c>
      <c r="B39" s="442" t="s">
        <v>19931</v>
      </c>
      <c r="C39" s="294" t="s">
        <v>76</v>
      </c>
      <c r="D39" s="272" t="s">
        <v>232</v>
      </c>
      <c r="E39" s="426" t="s">
        <v>471</v>
      </c>
      <c r="F39" s="90" t="s">
        <v>195</v>
      </c>
      <c r="G39" s="98" t="s">
        <v>472</v>
      </c>
      <c r="H39" s="98" t="s">
        <v>472</v>
      </c>
      <c r="I39" s="90" t="s">
        <v>25</v>
      </c>
      <c r="J39" s="90" t="s">
        <v>195</v>
      </c>
      <c r="K39" s="206">
        <v>44844</v>
      </c>
      <c r="L39" s="206">
        <v>44844</v>
      </c>
      <c r="M39" s="90" t="s">
        <v>62</v>
      </c>
      <c r="N39" s="90"/>
      <c r="O39" s="90"/>
      <c r="P39" s="90"/>
      <c r="Q39" s="90"/>
      <c r="R39" s="90"/>
      <c r="S39" s="90"/>
      <c r="T39" s="90"/>
      <c r="U39" s="90"/>
      <c r="V39" s="142" t="str">
        <f t="shared" si="1"/>
        <v>Open PDFIR FINALLY.RHS-KK-ECG-IR-CI-035-REV01</v>
      </c>
      <c r="W39" s="972" t="str">
        <f t="shared" ca="1" si="2"/>
        <v>DONE</v>
      </c>
      <c r="X39" s="980" t="str">
        <f t="shared" si="3"/>
        <v>A</v>
      </c>
      <c r="Y39" s="980"/>
      <c r="AA39" s="584"/>
      <c r="AB39" s="595"/>
      <c r="AC39" s="595"/>
      <c r="AD39" s="564"/>
      <c r="AE39" s="564"/>
      <c r="AF39" s="564"/>
      <c r="AG39" s="564"/>
      <c r="AH39" s="564"/>
      <c r="AI39" s="564"/>
    </row>
    <row r="40" spans="1:35" s="85" customFormat="1" ht="90" x14ac:dyDescent="0.55000000000000004">
      <c r="A40" s="441">
        <f t="shared" si="0"/>
        <v>35</v>
      </c>
      <c r="B40" s="442" t="s">
        <v>16773</v>
      </c>
      <c r="C40" s="294" t="s">
        <v>228</v>
      </c>
      <c r="D40" s="272" t="s">
        <v>232</v>
      </c>
      <c r="E40" s="426" t="s">
        <v>475</v>
      </c>
      <c r="F40" s="90" t="s">
        <v>195</v>
      </c>
      <c r="G40" s="98" t="s">
        <v>477</v>
      </c>
      <c r="H40" s="98" t="s">
        <v>477</v>
      </c>
      <c r="I40" s="90" t="s">
        <v>62</v>
      </c>
      <c r="J40" s="90"/>
      <c r="K40" s="206"/>
      <c r="L40" s="206"/>
      <c r="M40" s="90"/>
      <c r="N40" s="90"/>
      <c r="O40" s="90"/>
      <c r="P40" s="90"/>
      <c r="Q40" s="90"/>
      <c r="R40" s="90"/>
      <c r="S40" s="90"/>
      <c r="T40" s="90"/>
      <c r="U40" s="90"/>
      <c r="V40" s="142" t="str">
        <f t="shared" si="1"/>
        <v>Open PDFIR FINALLY.RHS-KK-ECG-IR-SU-036-REV00</v>
      </c>
      <c r="W40" s="972" t="str">
        <f t="shared" ca="1" si="2"/>
        <v>DONE</v>
      </c>
      <c r="X40" s="980" t="str">
        <f t="shared" si="3"/>
        <v>P</v>
      </c>
      <c r="Y40" s="980"/>
      <c r="AA40" s="584"/>
      <c r="AB40" s="595"/>
      <c r="AC40" s="595"/>
      <c r="AD40" s="564"/>
      <c r="AE40" s="564"/>
      <c r="AF40" s="564"/>
      <c r="AG40" s="564"/>
      <c r="AH40" s="564"/>
      <c r="AI40" s="564"/>
    </row>
    <row r="41" spans="1:35" s="85" customFormat="1" ht="90" x14ac:dyDescent="0.55000000000000004">
      <c r="A41" s="441">
        <f t="shared" si="0"/>
        <v>36</v>
      </c>
      <c r="B41" s="442" t="s">
        <v>19932</v>
      </c>
      <c r="C41" s="294" t="s">
        <v>228</v>
      </c>
      <c r="D41" s="272" t="s">
        <v>232</v>
      </c>
      <c r="E41" s="426" t="s">
        <v>478</v>
      </c>
      <c r="F41" s="90" t="s">
        <v>195</v>
      </c>
      <c r="G41" s="98" t="s">
        <v>477</v>
      </c>
      <c r="H41" s="98" t="s">
        <v>477</v>
      </c>
      <c r="I41" s="90" t="s">
        <v>62</v>
      </c>
      <c r="J41" s="90"/>
      <c r="K41" s="206"/>
      <c r="L41" s="206"/>
      <c r="M41" s="90"/>
      <c r="N41" s="90"/>
      <c r="O41" s="90"/>
      <c r="P41" s="90"/>
      <c r="Q41" s="90"/>
      <c r="R41" s="90"/>
      <c r="S41" s="90"/>
      <c r="T41" s="90"/>
      <c r="U41" s="90"/>
      <c r="V41" s="142" t="str">
        <f t="shared" si="1"/>
        <v>Open PDFIR FINALLY.RHS-KK-ECG-IR-SU-037-REV00</v>
      </c>
      <c r="W41" s="972" t="str">
        <f t="shared" ca="1" si="2"/>
        <v>DONE</v>
      </c>
      <c r="X41" s="980" t="str">
        <f t="shared" si="3"/>
        <v>P</v>
      </c>
      <c r="Y41" s="980"/>
      <c r="AA41" s="584"/>
      <c r="AB41" s="595"/>
      <c r="AC41" s="595"/>
      <c r="AD41" s="564"/>
      <c r="AE41" s="564"/>
      <c r="AF41" s="564"/>
      <c r="AG41" s="564"/>
      <c r="AH41" s="564"/>
      <c r="AI41" s="564"/>
    </row>
    <row r="42" spans="1:35" s="85" customFormat="1" ht="90" x14ac:dyDescent="0.55000000000000004">
      <c r="A42" s="441">
        <f t="shared" si="0"/>
        <v>37</v>
      </c>
      <c r="B42" s="442" t="s">
        <v>19933</v>
      </c>
      <c r="C42" s="294" t="s">
        <v>76</v>
      </c>
      <c r="D42" s="272" t="s">
        <v>232</v>
      </c>
      <c r="E42" s="426" t="s">
        <v>488</v>
      </c>
      <c r="F42" s="90" t="s">
        <v>195</v>
      </c>
      <c r="G42" s="98" t="s">
        <v>484</v>
      </c>
      <c r="H42" s="98">
        <v>5753</v>
      </c>
      <c r="I42" s="90" t="s">
        <v>62</v>
      </c>
      <c r="J42" s="90"/>
      <c r="K42" s="206"/>
      <c r="L42" s="206"/>
      <c r="M42" s="90"/>
      <c r="N42" s="90"/>
      <c r="O42" s="90"/>
      <c r="P42" s="90"/>
      <c r="Q42" s="90"/>
      <c r="R42" s="90"/>
      <c r="S42" s="90"/>
      <c r="T42" s="90"/>
      <c r="U42" s="90"/>
      <c r="V42" s="142" t="str">
        <f t="shared" si="1"/>
        <v>Open PDFIR FINALLY.RHS-KK-ECG-IR-CI-038-REV00</v>
      </c>
      <c r="W42" s="972" t="str">
        <f t="shared" ca="1" si="2"/>
        <v>DONE</v>
      </c>
      <c r="X42" s="980" t="str">
        <f t="shared" si="3"/>
        <v>P</v>
      </c>
      <c r="Y42" s="980"/>
      <c r="AA42" s="584"/>
      <c r="AB42" s="595"/>
      <c r="AC42" s="595"/>
      <c r="AD42" s="564"/>
      <c r="AE42" s="564"/>
      <c r="AF42" s="564"/>
      <c r="AG42" s="564"/>
      <c r="AH42" s="564"/>
      <c r="AI42" s="564"/>
    </row>
    <row r="43" spans="1:35" s="85" customFormat="1" ht="90" x14ac:dyDescent="0.55000000000000004">
      <c r="A43" s="441">
        <f t="shared" si="0"/>
        <v>38</v>
      </c>
      <c r="B43" s="442" t="s">
        <v>19934</v>
      </c>
      <c r="C43" s="294" t="s">
        <v>76</v>
      </c>
      <c r="D43" s="272" t="s">
        <v>232</v>
      </c>
      <c r="E43" s="426" t="s">
        <v>491</v>
      </c>
      <c r="F43" s="90" t="s">
        <v>195</v>
      </c>
      <c r="G43" s="98" t="s">
        <v>492</v>
      </c>
      <c r="H43" s="98" t="s">
        <v>493</v>
      </c>
      <c r="I43" s="90" t="s">
        <v>1671</v>
      </c>
      <c r="J43" s="90"/>
      <c r="K43" s="206"/>
      <c r="L43" s="206"/>
      <c r="M43" s="90"/>
      <c r="N43" s="90"/>
      <c r="O43" s="90"/>
      <c r="P43" s="90"/>
      <c r="Q43" s="90"/>
      <c r="R43" s="90"/>
      <c r="S43" s="90"/>
      <c r="T43" s="90"/>
      <c r="U43" s="90"/>
      <c r="V43" s="142" t="str">
        <f t="shared" si="1"/>
        <v>Open PDFIR FINALLY.RHS-KK-ECG-IR-CI-039-REV00</v>
      </c>
      <c r="W43" s="972" t="str">
        <f t="shared" ca="1" si="2"/>
        <v>DONE</v>
      </c>
      <c r="X43" s="980" t="str">
        <f t="shared" si="3"/>
        <v>P</v>
      </c>
      <c r="Y43" s="980"/>
      <c r="AA43" s="584"/>
      <c r="AB43" s="595"/>
      <c r="AC43" s="595"/>
      <c r="AD43" s="564"/>
      <c r="AE43" s="564"/>
      <c r="AF43" s="564"/>
      <c r="AG43" s="564"/>
      <c r="AH43" s="564"/>
      <c r="AI43" s="564"/>
    </row>
    <row r="44" spans="1:35" s="85" customFormat="1" ht="90" x14ac:dyDescent="0.55000000000000004">
      <c r="A44" s="441">
        <f t="shared" si="0"/>
        <v>39</v>
      </c>
      <c r="B44" s="442" t="s">
        <v>16774</v>
      </c>
      <c r="C44" s="294" t="s">
        <v>1140</v>
      </c>
      <c r="D44" s="272" t="s">
        <v>232</v>
      </c>
      <c r="E44" s="426" t="s">
        <v>496</v>
      </c>
      <c r="F44" s="90" t="s">
        <v>195</v>
      </c>
      <c r="G44" s="98" t="s">
        <v>419</v>
      </c>
      <c r="H44" s="98" t="s">
        <v>419</v>
      </c>
      <c r="I44" s="90" t="s">
        <v>1671</v>
      </c>
      <c r="J44" s="90"/>
      <c r="K44" s="206"/>
      <c r="L44" s="206"/>
      <c r="M44" s="90"/>
      <c r="N44" s="90"/>
      <c r="O44" s="90"/>
      <c r="P44" s="90"/>
      <c r="Q44" s="90"/>
      <c r="R44" s="90"/>
      <c r="S44" s="90"/>
      <c r="T44" s="90"/>
      <c r="U44" s="90"/>
      <c r="V44" s="142" t="str">
        <f t="shared" si="1"/>
        <v>Open PDFIR FINALLY.RHS-KK-ECG-IR-ELE-05-REV00</v>
      </c>
      <c r="W44" s="972" t="str">
        <f t="shared" ca="1" si="2"/>
        <v>DONE</v>
      </c>
      <c r="X44" s="980" t="str">
        <f t="shared" si="3"/>
        <v>P</v>
      </c>
      <c r="Y44" s="980"/>
      <c r="AA44" s="584"/>
      <c r="AB44" s="595"/>
      <c r="AC44" s="595"/>
      <c r="AD44" s="564"/>
      <c r="AE44" s="564"/>
      <c r="AF44" s="564"/>
      <c r="AG44" s="564"/>
      <c r="AH44" s="564"/>
      <c r="AI44" s="564"/>
    </row>
    <row r="45" spans="1:35" s="85" customFormat="1" ht="90" x14ac:dyDescent="0.55000000000000004">
      <c r="A45" s="441">
        <f t="shared" si="0"/>
        <v>40</v>
      </c>
      <c r="B45" s="442" t="s">
        <v>19935</v>
      </c>
      <c r="C45" s="294" t="s">
        <v>1140</v>
      </c>
      <c r="D45" s="272" t="s">
        <v>232</v>
      </c>
      <c r="E45" s="426" t="s">
        <v>498</v>
      </c>
      <c r="F45" s="90" t="s">
        <v>195</v>
      </c>
      <c r="G45" s="98" t="s">
        <v>499</v>
      </c>
      <c r="H45" s="98" t="s">
        <v>499</v>
      </c>
      <c r="I45" s="90" t="s">
        <v>1671</v>
      </c>
      <c r="J45" s="90"/>
      <c r="K45" s="206"/>
      <c r="L45" s="206"/>
      <c r="M45" s="90"/>
      <c r="N45" s="90"/>
      <c r="O45" s="90"/>
      <c r="P45" s="90"/>
      <c r="Q45" s="90"/>
      <c r="R45" s="90"/>
      <c r="S45" s="90"/>
      <c r="T45" s="90"/>
      <c r="U45" s="90"/>
      <c r="V45" s="142" t="str">
        <f t="shared" si="1"/>
        <v>Open PDFIR FINALLY.RHS-KK-ECG-IR-ELE-06-REV00</v>
      </c>
      <c r="W45" s="972" t="str">
        <f t="shared" ca="1" si="2"/>
        <v>DONE</v>
      </c>
      <c r="X45" s="980" t="str">
        <f t="shared" si="3"/>
        <v>P</v>
      </c>
      <c r="Y45" s="980"/>
      <c r="AA45" s="584"/>
      <c r="AB45" s="595"/>
      <c r="AC45" s="595"/>
      <c r="AD45" s="564"/>
      <c r="AE45" s="564"/>
      <c r="AF45" s="564"/>
      <c r="AG45" s="564"/>
      <c r="AH45" s="564"/>
      <c r="AI45" s="564"/>
    </row>
    <row r="46" spans="1:35" s="85" customFormat="1" ht="90" x14ac:dyDescent="0.55000000000000004">
      <c r="A46" s="441">
        <f t="shared" si="0"/>
        <v>41</v>
      </c>
      <c r="B46" s="442" t="s">
        <v>19936</v>
      </c>
      <c r="C46" s="294" t="s">
        <v>1140</v>
      </c>
      <c r="D46" s="272" t="s">
        <v>232</v>
      </c>
      <c r="E46" s="426" t="s">
        <v>501</v>
      </c>
      <c r="F46" s="90" t="s">
        <v>195</v>
      </c>
      <c r="G46" s="98" t="s">
        <v>499</v>
      </c>
      <c r="H46" s="98" t="s">
        <v>499</v>
      </c>
      <c r="I46" s="90" t="s">
        <v>1671</v>
      </c>
      <c r="J46" s="90"/>
      <c r="K46" s="206"/>
      <c r="L46" s="206"/>
      <c r="M46" s="90"/>
      <c r="N46" s="90"/>
      <c r="O46" s="90"/>
      <c r="P46" s="90"/>
      <c r="Q46" s="90"/>
      <c r="R46" s="90"/>
      <c r="S46" s="90"/>
      <c r="T46" s="90"/>
      <c r="U46" s="90"/>
      <c r="V46" s="142" t="str">
        <f t="shared" si="1"/>
        <v>Open PDFIR FINALLY.RHS-KK-ECG-IR-ELE-07-REV00</v>
      </c>
      <c r="W46" s="972" t="str">
        <f t="shared" ca="1" si="2"/>
        <v>DONE</v>
      </c>
      <c r="X46" s="980" t="str">
        <f t="shared" si="3"/>
        <v>P</v>
      </c>
      <c r="Y46" s="980"/>
      <c r="AA46" s="584"/>
      <c r="AB46" s="595"/>
      <c r="AC46" s="595"/>
      <c r="AD46" s="564"/>
      <c r="AE46" s="564"/>
      <c r="AF46" s="564"/>
      <c r="AG46" s="564"/>
      <c r="AH46" s="564"/>
      <c r="AI46" s="564"/>
    </row>
    <row r="47" spans="1:35" s="85" customFormat="1" ht="90" x14ac:dyDescent="0.55000000000000004">
      <c r="A47" s="441">
        <f t="shared" si="0"/>
        <v>42</v>
      </c>
      <c r="B47" s="442" t="s">
        <v>16775</v>
      </c>
      <c r="C47" s="294" t="s">
        <v>228</v>
      </c>
      <c r="D47" s="272" t="s">
        <v>232</v>
      </c>
      <c r="E47" s="426" t="s">
        <v>502</v>
      </c>
      <c r="F47" s="90" t="s">
        <v>195</v>
      </c>
      <c r="G47" s="98" t="s">
        <v>499</v>
      </c>
      <c r="H47" s="98" t="s">
        <v>503</v>
      </c>
      <c r="I47" s="90" t="s">
        <v>62</v>
      </c>
      <c r="J47" s="90"/>
      <c r="K47" s="206"/>
      <c r="L47" s="206"/>
      <c r="M47" s="90"/>
      <c r="N47" s="90"/>
      <c r="O47" s="90"/>
      <c r="P47" s="90"/>
      <c r="Q47" s="90"/>
      <c r="R47" s="90"/>
      <c r="S47" s="90"/>
      <c r="T47" s="90"/>
      <c r="U47" s="90"/>
      <c r="V47" s="142" t="str">
        <f t="shared" si="1"/>
        <v>Open PDFIR FINALLY.RHS-KK-ECG-IR-SU-040-REV00</v>
      </c>
      <c r="W47" s="972" t="str">
        <f t="shared" ca="1" si="2"/>
        <v>DONE</v>
      </c>
      <c r="X47" s="980" t="str">
        <f t="shared" si="3"/>
        <v>P</v>
      </c>
      <c r="Y47" s="980"/>
      <c r="AA47" s="584"/>
      <c r="AB47" s="595"/>
      <c r="AC47" s="595"/>
      <c r="AD47" s="564"/>
      <c r="AE47" s="564"/>
      <c r="AF47" s="564"/>
      <c r="AG47" s="564"/>
      <c r="AH47" s="564"/>
      <c r="AI47" s="564"/>
    </row>
    <row r="48" spans="1:35" s="85" customFormat="1" ht="90" x14ac:dyDescent="0.55000000000000004">
      <c r="A48" s="441">
        <f t="shared" si="0"/>
        <v>43</v>
      </c>
      <c r="B48" s="442" t="s">
        <v>21046</v>
      </c>
      <c r="C48" s="294" t="s">
        <v>76</v>
      </c>
      <c r="D48" s="272" t="s">
        <v>232</v>
      </c>
      <c r="E48" s="426" t="s">
        <v>505</v>
      </c>
      <c r="F48" s="90" t="s">
        <v>195</v>
      </c>
      <c r="G48" s="98" t="s">
        <v>503</v>
      </c>
      <c r="H48" s="98" t="s">
        <v>503</v>
      </c>
      <c r="I48" s="90" t="s">
        <v>25</v>
      </c>
      <c r="J48" s="90" t="s">
        <v>17</v>
      </c>
      <c r="K48" s="206">
        <v>44852</v>
      </c>
      <c r="L48" s="206">
        <v>44853</v>
      </c>
      <c r="M48" s="90" t="s">
        <v>1671</v>
      </c>
      <c r="N48" s="90"/>
      <c r="O48" s="90"/>
      <c r="P48" s="90"/>
      <c r="Q48" s="90"/>
      <c r="R48" s="90"/>
      <c r="S48" s="90"/>
      <c r="T48" s="90"/>
      <c r="U48" s="90"/>
      <c r="V48" s="142" t="str">
        <f t="shared" si="1"/>
        <v>Open PDFIR FINALLY.RHS-KK-ECG-IR-CI-041-REV01</v>
      </c>
      <c r="W48" s="972" t="str">
        <f t="shared" ca="1" si="2"/>
        <v>DONE</v>
      </c>
      <c r="X48" s="980" t="str">
        <f t="shared" si="3"/>
        <v>AWC</v>
      </c>
      <c r="Y48" s="980"/>
      <c r="AA48" s="584"/>
      <c r="AB48" s="595"/>
      <c r="AC48" s="595"/>
      <c r="AD48" s="564"/>
      <c r="AE48" s="564"/>
      <c r="AF48" s="564"/>
      <c r="AG48" s="564"/>
      <c r="AH48" s="564"/>
      <c r="AI48" s="564"/>
    </row>
    <row r="49" spans="1:35" s="85" customFormat="1" ht="90" x14ac:dyDescent="0.55000000000000004">
      <c r="A49" s="441">
        <f t="shared" si="0"/>
        <v>44</v>
      </c>
      <c r="B49" s="442" t="s">
        <v>21047</v>
      </c>
      <c r="C49" s="294" t="s">
        <v>76</v>
      </c>
      <c r="D49" s="272" t="s">
        <v>232</v>
      </c>
      <c r="E49" s="426" t="s">
        <v>507</v>
      </c>
      <c r="F49" s="90" t="s">
        <v>195</v>
      </c>
      <c r="G49" s="98" t="s">
        <v>503</v>
      </c>
      <c r="H49" s="98">
        <v>44851</v>
      </c>
      <c r="I49" s="90" t="s">
        <v>25</v>
      </c>
      <c r="J49" s="90" t="s">
        <v>17</v>
      </c>
      <c r="K49" s="206">
        <v>44852</v>
      </c>
      <c r="L49" s="206">
        <v>44853</v>
      </c>
      <c r="M49" s="90" t="s">
        <v>25</v>
      </c>
      <c r="N49" s="90"/>
      <c r="O49" s="206"/>
      <c r="P49" s="206"/>
      <c r="Q49" s="90"/>
      <c r="R49" s="90"/>
      <c r="S49" s="206"/>
      <c r="T49" s="206"/>
      <c r="U49" s="90"/>
      <c r="V49" s="142" t="str">
        <f t="shared" si="1"/>
        <v>Open PDFIR FINALLY.RHS-KK-ECG-IR-CI-042-REV01</v>
      </c>
      <c r="W49" s="972" t="str">
        <f t="shared" ca="1" si="2"/>
        <v>DONE</v>
      </c>
      <c r="X49" s="980" t="str">
        <f t="shared" si="3"/>
        <v>R</v>
      </c>
      <c r="Y49" s="980"/>
      <c r="AA49" s="584"/>
      <c r="AB49" s="595"/>
      <c r="AC49" s="595"/>
      <c r="AD49" s="564"/>
      <c r="AE49" s="564"/>
      <c r="AF49" s="564"/>
      <c r="AG49" s="564"/>
      <c r="AH49" s="564"/>
      <c r="AI49" s="564"/>
    </row>
    <row r="50" spans="1:35" s="85" customFormat="1" ht="90" x14ac:dyDescent="0.55000000000000004">
      <c r="A50" s="441">
        <f t="shared" si="0"/>
        <v>45</v>
      </c>
      <c r="B50" s="442" t="s">
        <v>19937</v>
      </c>
      <c r="C50" s="294" t="s">
        <v>228</v>
      </c>
      <c r="D50" s="272" t="s">
        <v>232</v>
      </c>
      <c r="E50" s="426" t="s">
        <v>509</v>
      </c>
      <c r="F50" s="90" t="s">
        <v>195</v>
      </c>
      <c r="G50" s="98" t="s">
        <v>499</v>
      </c>
      <c r="H50" s="98" t="s">
        <v>503</v>
      </c>
      <c r="I50" s="90" t="s">
        <v>25</v>
      </c>
      <c r="J50" s="90"/>
      <c r="K50" s="206"/>
      <c r="L50" s="206"/>
      <c r="M50" s="90"/>
      <c r="N50" s="90" t="s">
        <v>195</v>
      </c>
      <c r="O50" s="206">
        <v>44864</v>
      </c>
      <c r="P50" s="206"/>
      <c r="Q50" s="90" t="s">
        <v>83</v>
      </c>
      <c r="R50" s="90"/>
      <c r="S50" s="206"/>
      <c r="T50" s="206"/>
      <c r="U50" s="90"/>
      <c r="V50" s="142" t="str">
        <f t="shared" si="1"/>
        <v>Open PDFIR FINALLY.RHS-KK-ECG-IR-SU-043-REV02</v>
      </c>
      <c r="W50" s="973">
        <f t="shared" ca="1" si="2"/>
        <v>1344</v>
      </c>
      <c r="X50" s="980" t="str">
        <f t="shared" si="3"/>
        <v>P</v>
      </c>
      <c r="Y50" s="980"/>
      <c r="AA50" s="584"/>
      <c r="AB50" s="595"/>
      <c r="AC50" s="595"/>
      <c r="AD50" s="564"/>
      <c r="AE50" s="564"/>
      <c r="AF50" s="564"/>
      <c r="AG50" s="564"/>
      <c r="AH50" s="564"/>
      <c r="AI50" s="564"/>
    </row>
    <row r="51" spans="1:35" s="85" customFormat="1" ht="90" x14ac:dyDescent="0.55000000000000004">
      <c r="A51" s="441">
        <f t="shared" si="0"/>
        <v>46</v>
      </c>
      <c r="B51" s="442" t="s">
        <v>21048</v>
      </c>
      <c r="C51" s="294" t="s">
        <v>76</v>
      </c>
      <c r="D51" s="272" t="s">
        <v>232</v>
      </c>
      <c r="E51" s="426" t="s">
        <v>511</v>
      </c>
      <c r="F51" s="90" t="s">
        <v>195</v>
      </c>
      <c r="G51" s="98" t="s">
        <v>493</v>
      </c>
      <c r="H51" s="98">
        <v>44849</v>
      </c>
      <c r="I51" s="90" t="s">
        <v>25</v>
      </c>
      <c r="J51" s="90"/>
      <c r="K51" s="206"/>
      <c r="L51" s="206"/>
      <c r="M51" s="90"/>
      <c r="N51" s="90"/>
      <c r="O51" s="206"/>
      <c r="P51" s="206"/>
      <c r="Q51" s="90"/>
      <c r="R51" s="90"/>
      <c r="S51" s="206"/>
      <c r="T51" s="206"/>
      <c r="U51" s="90"/>
      <c r="V51" s="142" t="str">
        <f t="shared" si="1"/>
        <v>Open PDFIR FINALLY.RHS-KK-ECG-IR-CI-044-REV00</v>
      </c>
      <c r="W51" s="972" t="str">
        <f t="shared" ca="1" si="2"/>
        <v>DONE</v>
      </c>
      <c r="X51" s="980" t="str">
        <f t="shared" si="3"/>
        <v>P</v>
      </c>
      <c r="Y51" s="980"/>
      <c r="AA51" s="584"/>
      <c r="AB51" s="595"/>
      <c r="AC51" s="595"/>
      <c r="AD51" s="564"/>
      <c r="AE51" s="564"/>
      <c r="AF51" s="564"/>
      <c r="AG51" s="564"/>
      <c r="AH51" s="564"/>
      <c r="AI51" s="564"/>
    </row>
    <row r="52" spans="1:35" s="85" customFormat="1" ht="90" x14ac:dyDescent="0.55000000000000004">
      <c r="A52" s="441">
        <f t="shared" si="0"/>
        <v>47</v>
      </c>
      <c r="B52" s="442" t="s">
        <v>21049</v>
      </c>
      <c r="C52" s="294" t="s">
        <v>76</v>
      </c>
      <c r="D52" s="272" t="s">
        <v>232</v>
      </c>
      <c r="E52" s="426" t="s">
        <v>513</v>
      </c>
      <c r="F52" s="90" t="s">
        <v>195</v>
      </c>
      <c r="G52" s="98" t="s">
        <v>493</v>
      </c>
      <c r="H52" s="98">
        <v>44849</v>
      </c>
      <c r="I52" s="90" t="s">
        <v>25</v>
      </c>
      <c r="J52" s="90" t="s">
        <v>17</v>
      </c>
      <c r="K52" s="206">
        <v>44849</v>
      </c>
      <c r="L52" s="206">
        <v>44849</v>
      </c>
      <c r="M52" s="90" t="s">
        <v>25</v>
      </c>
      <c r="N52" s="90"/>
      <c r="O52" s="206"/>
      <c r="P52" s="206"/>
      <c r="Q52" s="90"/>
      <c r="R52" s="90"/>
      <c r="S52" s="206"/>
      <c r="T52" s="206"/>
      <c r="U52" s="90"/>
      <c r="V52" s="142" t="str">
        <f t="shared" si="1"/>
        <v>Open PDFIR FINALLY.RHS-KK-ECG-IR-CI-045-REV01</v>
      </c>
      <c r="W52" s="972" t="str">
        <f t="shared" ca="1" si="2"/>
        <v>DONE</v>
      </c>
      <c r="X52" s="980" t="str">
        <f t="shared" si="3"/>
        <v>R</v>
      </c>
      <c r="Y52" s="980"/>
      <c r="AA52" s="584"/>
      <c r="AB52" s="595"/>
      <c r="AC52" s="595"/>
      <c r="AD52" s="564"/>
      <c r="AE52" s="564"/>
      <c r="AF52" s="564"/>
      <c r="AG52" s="564"/>
      <c r="AH52" s="564"/>
      <c r="AI52" s="564"/>
    </row>
    <row r="53" spans="1:35" s="85" customFormat="1" ht="90" x14ac:dyDescent="0.55000000000000004">
      <c r="A53" s="441">
        <f t="shared" si="0"/>
        <v>48</v>
      </c>
      <c r="B53" s="442" t="s">
        <v>21050</v>
      </c>
      <c r="C53" s="294" t="s">
        <v>76</v>
      </c>
      <c r="D53" s="272" t="s">
        <v>232</v>
      </c>
      <c r="E53" s="426" t="s">
        <v>597</v>
      </c>
      <c r="F53" s="90" t="s">
        <v>195</v>
      </c>
      <c r="G53" s="98" t="s">
        <v>598</v>
      </c>
      <c r="H53" s="98" t="s">
        <v>589</v>
      </c>
      <c r="I53" s="90" t="s">
        <v>62</v>
      </c>
      <c r="J53" s="90"/>
      <c r="K53" s="206"/>
      <c r="L53" s="206"/>
      <c r="M53" s="90"/>
      <c r="N53" s="90"/>
      <c r="O53" s="90"/>
      <c r="P53" s="90"/>
      <c r="Q53" s="90"/>
      <c r="R53" s="90"/>
      <c r="S53" s="90"/>
      <c r="T53" s="90"/>
      <c r="U53" s="90"/>
      <c r="V53" s="142" t="str">
        <f t="shared" si="1"/>
        <v>Open PDFIR FINALLY.RHS-KK-ECG-IR-CI-046-REV00</v>
      </c>
      <c r="W53" s="972" t="str">
        <f t="shared" ca="1" si="2"/>
        <v>DONE</v>
      </c>
      <c r="X53" s="980" t="str">
        <f t="shared" si="3"/>
        <v>P</v>
      </c>
      <c r="Y53" s="980"/>
      <c r="AA53" s="584"/>
      <c r="AB53" s="595"/>
      <c r="AC53" s="595"/>
      <c r="AD53" s="564"/>
      <c r="AE53" s="564"/>
      <c r="AF53" s="564"/>
      <c r="AG53" s="564"/>
      <c r="AH53" s="564"/>
      <c r="AI53" s="564"/>
    </row>
    <row r="54" spans="1:35" s="85" customFormat="1" ht="90" x14ac:dyDescent="0.55000000000000004">
      <c r="A54" s="441">
        <f t="shared" si="0"/>
        <v>49</v>
      </c>
      <c r="B54" s="442" t="s">
        <v>21051</v>
      </c>
      <c r="C54" s="294" t="s">
        <v>76</v>
      </c>
      <c r="D54" s="272" t="s">
        <v>232</v>
      </c>
      <c r="E54" s="426" t="s">
        <v>600</v>
      </c>
      <c r="F54" s="90" t="s">
        <v>195</v>
      </c>
      <c r="G54" s="98" t="s">
        <v>598</v>
      </c>
      <c r="H54" s="98" t="s">
        <v>598</v>
      </c>
      <c r="I54" s="90" t="s">
        <v>62</v>
      </c>
      <c r="J54" s="90"/>
      <c r="K54" s="206"/>
      <c r="L54" s="206"/>
      <c r="M54" s="90"/>
      <c r="N54" s="90"/>
      <c r="O54" s="90"/>
      <c r="P54" s="90"/>
      <c r="Q54" s="90"/>
      <c r="R54" s="90"/>
      <c r="S54" s="90"/>
      <c r="T54" s="90"/>
      <c r="U54" s="90"/>
      <c r="V54" s="142" t="str">
        <f t="shared" si="1"/>
        <v>Open PDFIR FINALLY.RHS-KK-ECG-IR-CI-047-REV00</v>
      </c>
      <c r="W54" s="972" t="str">
        <f t="shared" ca="1" si="2"/>
        <v>DONE</v>
      </c>
      <c r="X54" s="980" t="str">
        <f t="shared" si="3"/>
        <v>P</v>
      </c>
      <c r="Y54" s="980"/>
      <c r="AA54" s="584"/>
      <c r="AB54" s="595"/>
      <c r="AC54" s="595"/>
      <c r="AD54" s="564"/>
      <c r="AE54" s="564"/>
      <c r="AF54" s="564"/>
      <c r="AG54" s="564"/>
      <c r="AH54" s="564"/>
      <c r="AI54" s="564"/>
    </row>
    <row r="55" spans="1:35" s="85" customFormat="1" ht="90" x14ac:dyDescent="0.55000000000000004">
      <c r="A55" s="441">
        <f t="shared" si="0"/>
        <v>50</v>
      </c>
      <c r="B55" s="442" t="s">
        <v>21052</v>
      </c>
      <c r="C55" s="294" t="s">
        <v>76</v>
      </c>
      <c r="D55" s="272" t="s">
        <v>232</v>
      </c>
      <c r="E55" s="426" t="s">
        <v>602</v>
      </c>
      <c r="F55" s="90" t="s">
        <v>195</v>
      </c>
      <c r="G55" s="98" t="s">
        <v>598</v>
      </c>
      <c r="H55" s="98" t="s">
        <v>589</v>
      </c>
      <c r="I55" s="90" t="s">
        <v>1671</v>
      </c>
      <c r="J55" s="90"/>
      <c r="K55" s="206"/>
      <c r="L55" s="206"/>
      <c r="M55" s="90"/>
      <c r="N55" s="90"/>
      <c r="O55" s="90"/>
      <c r="P55" s="90"/>
      <c r="Q55" s="90"/>
      <c r="R55" s="90"/>
      <c r="S55" s="90"/>
      <c r="T55" s="90"/>
      <c r="U55" s="90"/>
      <c r="V55" s="142" t="str">
        <f t="shared" si="1"/>
        <v>Open PDFIR FINALLY.RHS-KK-ECG-IR-CI-048-REV00</v>
      </c>
      <c r="W55" s="972" t="str">
        <f t="shared" ca="1" si="2"/>
        <v>DONE</v>
      </c>
      <c r="X55" s="980" t="str">
        <f t="shared" si="3"/>
        <v>P</v>
      </c>
      <c r="Y55" s="980"/>
      <c r="AA55" s="584"/>
      <c r="AB55" s="595"/>
      <c r="AC55" s="595"/>
      <c r="AD55" s="564"/>
      <c r="AE55" s="564"/>
      <c r="AF55" s="564"/>
      <c r="AG55" s="564"/>
      <c r="AH55" s="564"/>
      <c r="AI55" s="564"/>
    </row>
    <row r="56" spans="1:35" s="85" customFormat="1" ht="90" x14ac:dyDescent="0.55000000000000004">
      <c r="A56" s="441">
        <f t="shared" si="0"/>
        <v>51</v>
      </c>
      <c r="B56" s="442" t="s">
        <v>21053</v>
      </c>
      <c r="C56" s="294" t="s">
        <v>76</v>
      </c>
      <c r="D56" s="272" t="s">
        <v>232</v>
      </c>
      <c r="E56" s="426" t="s">
        <v>604</v>
      </c>
      <c r="F56" s="90" t="s">
        <v>195</v>
      </c>
      <c r="G56" s="98" t="s">
        <v>598</v>
      </c>
      <c r="H56" s="98" t="s">
        <v>589</v>
      </c>
      <c r="I56" s="90" t="s">
        <v>1671</v>
      </c>
      <c r="J56" s="90"/>
      <c r="K56" s="206"/>
      <c r="L56" s="206"/>
      <c r="M56" s="90"/>
      <c r="N56" s="90"/>
      <c r="O56" s="90"/>
      <c r="P56" s="90"/>
      <c r="Q56" s="90"/>
      <c r="R56" s="90"/>
      <c r="S56" s="90"/>
      <c r="T56" s="90"/>
      <c r="U56" s="90"/>
      <c r="V56" s="142" t="str">
        <f t="shared" si="1"/>
        <v>Open PDFIR FINALLY.RHS-KK-ECG-IR-CI-049-REV00</v>
      </c>
      <c r="W56" s="972" t="str">
        <f t="shared" ca="1" si="2"/>
        <v>DONE</v>
      </c>
      <c r="X56" s="980" t="str">
        <f t="shared" si="3"/>
        <v>P</v>
      </c>
      <c r="Y56" s="980"/>
      <c r="AA56" s="584"/>
      <c r="AB56" s="595"/>
      <c r="AC56" s="595"/>
      <c r="AD56" s="564"/>
      <c r="AE56" s="564"/>
      <c r="AF56" s="564"/>
      <c r="AG56" s="564"/>
      <c r="AH56" s="564"/>
      <c r="AI56" s="564"/>
    </row>
    <row r="57" spans="1:35" s="85" customFormat="1" ht="90" x14ac:dyDescent="0.55000000000000004">
      <c r="A57" s="441">
        <f t="shared" si="0"/>
        <v>52</v>
      </c>
      <c r="B57" s="442" t="s">
        <v>21054</v>
      </c>
      <c r="C57" s="294" t="s">
        <v>76</v>
      </c>
      <c r="D57" s="272" t="s">
        <v>232</v>
      </c>
      <c r="E57" s="426" t="s">
        <v>606</v>
      </c>
      <c r="F57" s="90" t="s">
        <v>195</v>
      </c>
      <c r="G57" s="98" t="s">
        <v>598</v>
      </c>
      <c r="H57" s="98" t="s">
        <v>589</v>
      </c>
      <c r="I57" s="90" t="s">
        <v>1671</v>
      </c>
      <c r="J57" s="90"/>
      <c r="K57" s="206"/>
      <c r="L57" s="206"/>
      <c r="M57" s="90"/>
      <c r="N57" s="90"/>
      <c r="O57" s="90"/>
      <c r="P57" s="90"/>
      <c r="Q57" s="90"/>
      <c r="R57" s="90"/>
      <c r="S57" s="90"/>
      <c r="T57" s="90"/>
      <c r="U57" s="90"/>
      <c r="V57" s="142" t="str">
        <f t="shared" si="1"/>
        <v>Open PDFIR FINALLY.RHS-KK-ECG-IR-CI-050-REV00</v>
      </c>
      <c r="W57" s="972" t="str">
        <f t="shared" ca="1" si="2"/>
        <v>DONE</v>
      </c>
      <c r="X57" s="980" t="str">
        <f t="shared" si="3"/>
        <v>P</v>
      </c>
      <c r="Y57" s="980"/>
      <c r="AA57" s="584"/>
      <c r="AB57" s="595"/>
      <c r="AC57" s="595"/>
      <c r="AD57" s="564"/>
      <c r="AE57" s="564"/>
      <c r="AF57" s="564"/>
      <c r="AG57" s="564"/>
      <c r="AH57" s="564"/>
      <c r="AI57" s="564"/>
    </row>
    <row r="58" spans="1:35" s="85" customFormat="1" ht="90" x14ac:dyDescent="0.55000000000000004">
      <c r="A58" s="441">
        <f t="shared" si="0"/>
        <v>53</v>
      </c>
      <c r="B58" s="442" t="s">
        <v>21055</v>
      </c>
      <c r="C58" s="294" t="s">
        <v>76</v>
      </c>
      <c r="D58" s="272" t="s">
        <v>232</v>
      </c>
      <c r="E58" s="426" t="s">
        <v>630</v>
      </c>
      <c r="F58" s="90" t="s">
        <v>195</v>
      </c>
      <c r="G58" s="98" t="s">
        <v>610</v>
      </c>
      <c r="H58" s="98" t="s">
        <v>629</v>
      </c>
      <c r="I58" s="90" t="s">
        <v>62</v>
      </c>
      <c r="J58" s="90"/>
      <c r="K58" s="206"/>
      <c r="L58" s="206"/>
      <c r="M58" s="90"/>
      <c r="N58" s="90"/>
      <c r="O58" s="90"/>
      <c r="P58" s="90"/>
      <c r="Q58" s="90"/>
      <c r="R58" s="90"/>
      <c r="S58" s="90"/>
      <c r="T58" s="90"/>
      <c r="U58" s="90"/>
      <c r="V58" s="142" t="str">
        <f t="shared" si="1"/>
        <v>Open PDFIR FINALLY.RHS-KK-ECG-IR-CI-051-REV00</v>
      </c>
      <c r="W58" s="972" t="str">
        <f t="shared" ca="1" si="2"/>
        <v>DONE</v>
      </c>
      <c r="X58" s="980" t="str">
        <f t="shared" si="3"/>
        <v>P</v>
      </c>
      <c r="Y58" s="980"/>
      <c r="AA58" s="584"/>
      <c r="AB58" s="595"/>
      <c r="AC58" s="595"/>
      <c r="AD58" s="564"/>
      <c r="AE58" s="564"/>
      <c r="AF58" s="564"/>
      <c r="AG58" s="564"/>
      <c r="AH58" s="564"/>
      <c r="AI58" s="564"/>
    </row>
    <row r="59" spans="1:35" s="85" customFormat="1" ht="90" x14ac:dyDescent="0.55000000000000004">
      <c r="A59" s="441">
        <f t="shared" si="0"/>
        <v>54</v>
      </c>
      <c r="B59" s="442" t="s">
        <v>21056</v>
      </c>
      <c r="C59" s="294" t="s">
        <v>76</v>
      </c>
      <c r="D59" s="272" t="s">
        <v>232</v>
      </c>
      <c r="E59" s="426" t="s">
        <v>611</v>
      </c>
      <c r="F59" s="90" t="s">
        <v>195</v>
      </c>
      <c r="G59" s="98" t="s">
        <v>610</v>
      </c>
      <c r="H59" s="98">
        <v>9771</v>
      </c>
      <c r="I59" s="90" t="s">
        <v>1671</v>
      </c>
      <c r="J59" s="90"/>
      <c r="K59" s="206"/>
      <c r="L59" s="206"/>
      <c r="M59" s="90"/>
      <c r="N59" s="90"/>
      <c r="O59" s="90"/>
      <c r="P59" s="90"/>
      <c r="Q59" s="90"/>
      <c r="R59" s="90"/>
      <c r="S59" s="90"/>
      <c r="T59" s="90"/>
      <c r="U59" s="90"/>
      <c r="V59" s="142" t="str">
        <f t="shared" si="1"/>
        <v>Open PDFIR FINALLY.RHS-KK-ECG-IR-CI-052-REV00</v>
      </c>
      <c r="W59" s="972" t="str">
        <f t="shared" ca="1" si="2"/>
        <v>DONE</v>
      </c>
      <c r="X59" s="980" t="str">
        <f t="shared" si="3"/>
        <v>P</v>
      </c>
      <c r="Y59" s="980"/>
      <c r="AA59" s="584"/>
      <c r="AB59" s="595"/>
      <c r="AC59" s="595"/>
      <c r="AD59" s="564"/>
      <c r="AE59" s="564"/>
      <c r="AF59" s="564"/>
      <c r="AG59" s="564"/>
      <c r="AH59" s="564"/>
      <c r="AI59" s="564"/>
    </row>
    <row r="60" spans="1:35" s="85" customFormat="1" ht="90" x14ac:dyDescent="0.55000000000000004">
      <c r="A60" s="441">
        <f t="shared" si="0"/>
        <v>55</v>
      </c>
      <c r="B60" s="442" t="s">
        <v>21057</v>
      </c>
      <c r="C60" s="294" t="s">
        <v>76</v>
      </c>
      <c r="D60" s="272" t="s">
        <v>232</v>
      </c>
      <c r="E60" s="426" t="s">
        <v>612</v>
      </c>
      <c r="F60" s="90" t="s">
        <v>195</v>
      </c>
      <c r="G60" s="98" t="s">
        <v>610</v>
      </c>
      <c r="H60" s="98">
        <v>9771</v>
      </c>
      <c r="I60" s="90" t="s">
        <v>25</v>
      </c>
      <c r="J60" s="90" t="s">
        <v>17</v>
      </c>
      <c r="K60" s="206">
        <v>8336</v>
      </c>
      <c r="L60" s="206">
        <v>44861</v>
      </c>
      <c r="M60" s="90" t="s">
        <v>62</v>
      </c>
      <c r="N60" s="98"/>
      <c r="O60" s="98"/>
      <c r="P60" s="98"/>
      <c r="Q60" s="90"/>
      <c r="R60" s="98"/>
      <c r="S60" s="98"/>
      <c r="T60" s="98"/>
      <c r="U60" s="90"/>
      <c r="V60" s="142" t="str">
        <f t="shared" si="1"/>
        <v>Open PDFIR FINALLY.RHS-KK-ECG-IR-CI-053-REV01</v>
      </c>
      <c r="W60" s="972" t="str">
        <f t="shared" ca="1" si="2"/>
        <v>DONE</v>
      </c>
      <c r="X60" s="980" t="str">
        <f t="shared" si="3"/>
        <v>A</v>
      </c>
      <c r="Y60" s="980"/>
      <c r="AA60" s="584"/>
      <c r="AB60" s="595"/>
      <c r="AC60" s="595"/>
      <c r="AD60" s="564"/>
      <c r="AE60" s="564"/>
      <c r="AF60" s="564"/>
      <c r="AG60" s="564"/>
      <c r="AH60" s="564"/>
      <c r="AI60" s="564"/>
    </row>
    <row r="61" spans="1:35" s="85" customFormat="1" ht="90" x14ac:dyDescent="0.55000000000000004">
      <c r="A61" s="441">
        <f t="shared" si="0"/>
        <v>56</v>
      </c>
      <c r="B61" s="442" t="s">
        <v>19938</v>
      </c>
      <c r="C61" s="294" t="s">
        <v>228</v>
      </c>
      <c r="D61" s="272" t="s">
        <v>232</v>
      </c>
      <c r="E61" s="426" t="s">
        <v>613</v>
      </c>
      <c r="F61" s="90" t="s">
        <v>195</v>
      </c>
      <c r="G61" s="98">
        <v>44835</v>
      </c>
      <c r="H61" s="98">
        <v>44835</v>
      </c>
      <c r="I61" s="90" t="s">
        <v>25</v>
      </c>
      <c r="J61" s="90" t="s">
        <v>17</v>
      </c>
      <c r="K61" s="206">
        <v>8701</v>
      </c>
      <c r="L61" s="206">
        <v>44861</v>
      </c>
      <c r="M61" s="90" t="s">
        <v>25</v>
      </c>
      <c r="N61" s="454" t="s">
        <v>195</v>
      </c>
      <c r="O61" s="505">
        <v>44871</v>
      </c>
      <c r="P61" s="505"/>
      <c r="Q61" s="90" t="s">
        <v>83</v>
      </c>
      <c r="R61" s="454"/>
      <c r="S61" s="505"/>
      <c r="T61" s="505"/>
      <c r="U61" s="90"/>
      <c r="V61" s="142" t="str">
        <f t="shared" si="1"/>
        <v>Open PDFIR FINALLY.RHS-KK-ECG-IR-SU-054-REV02</v>
      </c>
      <c r="W61" s="973">
        <f t="shared" ca="1" si="2"/>
        <v>1337</v>
      </c>
      <c r="X61" s="980" t="str">
        <f t="shared" si="3"/>
        <v>P</v>
      </c>
      <c r="Y61" s="980"/>
      <c r="AA61" s="584"/>
      <c r="AB61" s="595"/>
      <c r="AC61" s="595"/>
      <c r="AD61" s="564"/>
      <c r="AE61" s="564"/>
      <c r="AF61" s="564"/>
      <c r="AG61" s="564"/>
      <c r="AH61" s="564"/>
      <c r="AI61" s="564"/>
    </row>
    <row r="62" spans="1:35" s="85" customFormat="1" ht="90" x14ac:dyDescent="0.55000000000000004">
      <c r="A62" s="441">
        <f t="shared" si="0"/>
        <v>57</v>
      </c>
      <c r="B62" s="442" t="s">
        <v>19939</v>
      </c>
      <c r="C62" s="294" t="s">
        <v>228</v>
      </c>
      <c r="D62" s="272" t="s">
        <v>232</v>
      </c>
      <c r="E62" s="426" t="s">
        <v>614</v>
      </c>
      <c r="F62" s="90" t="s">
        <v>195</v>
      </c>
      <c r="G62" s="98">
        <v>44835</v>
      </c>
      <c r="H62" s="98">
        <v>44835</v>
      </c>
      <c r="I62" s="90" t="s">
        <v>25</v>
      </c>
      <c r="J62" s="90" t="s">
        <v>17</v>
      </c>
      <c r="K62" s="206">
        <v>8701</v>
      </c>
      <c r="L62" s="206">
        <v>44861</v>
      </c>
      <c r="M62" s="90" t="s">
        <v>25</v>
      </c>
      <c r="N62" s="454" t="s">
        <v>195</v>
      </c>
      <c r="O62" s="505">
        <v>44871</v>
      </c>
      <c r="P62" s="505"/>
      <c r="Q62" s="90" t="s">
        <v>83</v>
      </c>
      <c r="R62" s="454"/>
      <c r="S62" s="505"/>
      <c r="T62" s="505"/>
      <c r="U62" s="90"/>
      <c r="V62" s="142" t="str">
        <f t="shared" si="1"/>
        <v>Open PDFIR FINALLY.RHS-KK-ECG-IR-SU-055-REV02</v>
      </c>
      <c r="W62" s="973">
        <f t="shared" ca="1" si="2"/>
        <v>1337</v>
      </c>
      <c r="X62" s="980" t="str">
        <f t="shared" si="3"/>
        <v>P</v>
      </c>
      <c r="Y62" s="980"/>
      <c r="AA62" s="584"/>
      <c r="AB62" s="595"/>
      <c r="AC62" s="595"/>
      <c r="AD62" s="564"/>
      <c r="AE62" s="564"/>
      <c r="AF62" s="564"/>
      <c r="AG62" s="564"/>
      <c r="AH62" s="564"/>
      <c r="AI62" s="564"/>
    </row>
    <row r="63" spans="1:35" s="85" customFormat="1" ht="90" x14ac:dyDescent="0.55000000000000004">
      <c r="A63" s="441">
        <f t="shared" si="0"/>
        <v>58</v>
      </c>
      <c r="B63" s="442" t="s">
        <v>16776</v>
      </c>
      <c r="C63" s="294" t="s">
        <v>1140</v>
      </c>
      <c r="D63" s="272" t="s">
        <v>232</v>
      </c>
      <c r="E63" s="426" t="s">
        <v>628</v>
      </c>
      <c r="F63" s="90" t="s">
        <v>195</v>
      </c>
      <c r="G63" s="98" t="s">
        <v>508</v>
      </c>
      <c r="H63" s="98" t="s">
        <v>508</v>
      </c>
      <c r="I63" s="90" t="s">
        <v>1671</v>
      </c>
      <c r="J63" s="90"/>
      <c r="K63" s="206"/>
      <c r="L63" s="206"/>
      <c r="M63" s="90"/>
      <c r="N63" s="98"/>
      <c r="O63" s="98"/>
      <c r="P63" s="98"/>
      <c r="Q63" s="90"/>
      <c r="R63" s="98"/>
      <c r="S63" s="98"/>
      <c r="T63" s="98"/>
      <c r="U63" s="90"/>
      <c r="V63" s="142" t="str">
        <f t="shared" si="1"/>
        <v>Open PDFIR FINALLY.RHS-KK-ECG-IR-ELE-08-REV00</v>
      </c>
      <c r="W63" s="972" t="str">
        <f t="shared" ca="1" si="2"/>
        <v>DONE</v>
      </c>
      <c r="X63" s="980" t="str">
        <f t="shared" si="3"/>
        <v>P</v>
      </c>
      <c r="Y63" s="980"/>
      <c r="AA63" s="584"/>
      <c r="AB63" s="595"/>
      <c r="AC63" s="595"/>
      <c r="AD63" s="564"/>
      <c r="AE63" s="564"/>
      <c r="AF63" s="564"/>
      <c r="AG63" s="564"/>
      <c r="AH63" s="564"/>
      <c r="AI63" s="564"/>
    </row>
    <row r="64" spans="1:35" s="85" customFormat="1" ht="90" x14ac:dyDescent="0.55000000000000004">
      <c r="A64" s="441">
        <f t="shared" si="0"/>
        <v>59</v>
      </c>
      <c r="B64" s="442" t="s">
        <v>21058</v>
      </c>
      <c r="C64" s="294" t="s">
        <v>76</v>
      </c>
      <c r="D64" s="272" t="s">
        <v>232</v>
      </c>
      <c r="E64" s="426" t="s">
        <v>631</v>
      </c>
      <c r="F64" s="90" t="s">
        <v>195</v>
      </c>
      <c r="G64" s="98" t="s">
        <v>633</v>
      </c>
      <c r="H64" s="98" t="s">
        <v>633</v>
      </c>
      <c r="I64" s="90" t="s">
        <v>1671</v>
      </c>
      <c r="J64" s="90"/>
      <c r="K64" s="206"/>
      <c r="L64" s="206"/>
      <c r="M64" s="90"/>
      <c r="N64" s="98"/>
      <c r="O64" s="98"/>
      <c r="P64" s="98"/>
      <c r="Q64" s="90"/>
      <c r="R64" s="98"/>
      <c r="S64" s="98"/>
      <c r="T64" s="98"/>
      <c r="U64" s="90"/>
      <c r="V64" s="142" t="str">
        <f t="shared" si="1"/>
        <v>Open PDFIR FINALLY.RHS-KK-ECG-IR-CI-056-REV00</v>
      </c>
      <c r="W64" s="972" t="str">
        <f t="shared" ca="1" si="2"/>
        <v>DONE</v>
      </c>
      <c r="X64" s="980" t="str">
        <f t="shared" si="3"/>
        <v>P</v>
      </c>
      <c r="Y64" s="980"/>
      <c r="AA64" s="584"/>
      <c r="AB64" s="595"/>
      <c r="AC64" s="595"/>
      <c r="AD64" s="564"/>
      <c r="AE64" s="564"/>
      <c r="AF64" s="564"/>
      <c r="AG64" s="564"/>
      <c r="AH64" s="564"/>
      <c r="AI64" s="564"/>
    </row>
    <row r="65" spans="1:35" s="85" customFormat="1" ht="90" x14ac:dyDescent="0.55000000000000004">
      <c r="A65" s="441">
        <f t="shared" si="0"/>
        <v>60</v>
      </c>
      <c r="B65" s="442" t="s">
        <v>21059</v>
      </c>
      <c r="C65" s="294" t="s">
        <v>76</v>
      </c>
      <c r="D65" s="272" t="s">
        <v>232</v>
      </c>
      <c r="E65" s="426" t="s">
        <v>639</v>
      </c>
      <c r="F65" s="90" t="s">
        <v>195</v>
      </c>
      <c r="G65" s="98" t="s">
        <v>640</v>
      </c>
      <c r="H65" s="98">
        <v>44865</v>
      </c>
      <c r="I65" s="90" t="s">
        <v>25</v>
      </c>
      <c r="J65" s="90"/>
      <c r="K65" s="206"/>
      <c r="L65" s="206"/>
      <c r="M65" s="90"/>
      <c r="N65" s="90"/>
      <c r="O65" s="90"/>
      <c r="P65" s="90"/>
      <c r="Q65" s="90"/>
      <c r="R65" s="90"/>
      <c r="S65" s="90"/>
      <c r="T65" s="90"/>
      <c r="U65" s="90"/>
      <c r="V65" s="142" t="str">
        <f t="shared" si="1"/>
        <v>Open PDFIR FINALLY.RHS-KK-ECG-IR-CI-057-REV00</v>
      </c>
      <c r="W65" s="972" t="str">
        <f t="shared" ca="1" si="2"/>
        <v>DONE</v>
      </c>
      <c r="X65" s="980" t="str">
        <f t="shared" si="3"/>
        <v>P</v>
      </c>
      <c r="Y65" s="980"/>
      <c r="AA65" s="584"/>
      <c r="AB65" s="595"/>
      <c r="AC65" s="595"/>
      <c r="AD65" s="564"/>
      <c r="AE65" s="564"/>
      <c r="AF65" s="564"/>
      <c r="AG65" s="564"/>
      <c r="AH65" s="564"/>
      <c r="AI65" s="564"/>
    </row>
    <row r="66" spans="1:35" s="85" customFormat="1" ht="90" x14ac:dyDescent="0.55000000000000004">
      <c r="A66" s="441">
        <f t="shared" si="0"/>
        <v>61</v>
      </c>
      <c r="B66" s="442" t="s">
        <v>21060</v>
      </c>
      <c r="C66" s="294" t="s">
        <v>76</v>
      </c>
      <c r="D66" s="272" t="s">
        <v>232</v>
      </c>
      <c r="E66" s="426" t="s">
        <v>686</v>
      </c>
      <c r="F66" s="90" t="s">
        <v>195</v>
      </c>
      <c r="G66" s="98" t="s">
        <v>720</v>
      </c>
      <c r="H66" s="98" t="s">
        <v>772</v>
      </c>
      <c r="I66" s="90" t="s">
        <v>62</v>
      </c>
      <c r="J66" s="90"/>
      <c r="K66" s="206"/>
      <c r="L66" s="206"/>
      <c r="M66" s="90"/>
      <c r="N66" s="90"/>
      <c r="O66" s="90"/>
      <c r="P66" s="90"/>
      <c r="Q66" s="90"/>
      <c r="R66" s="90"/>
      <c r="S66" s="90"/>
      <c r="T66" s="90"/>
      <c r="U66" s="90"/>
      <c r="V66" s="142" t="str">
        <f t="shared" si="1"/>
        <v>Open PDFIR FINALLY.RHS-KK-ECG-IR-CI-058-REV00</v>
      </c>
      <c r="W66" s="972" t="str">
        <f t="shared" ca="1" si="2"/>
        <v>DONE</v>
      </c>
      <c r="X66" s="980" t="str">
        <f t="shared" si="3"/>
        <v>P</v>
      </c>
      <c r="Y66" s="980"/>
      <c r="AA66" s="584"/>
      <c r="AB66" s="595"/>
      <c r="AC66" s="595"/>
      <c r="AD66" s="564"/>
      <c r="AE66" s="564"/>
      <c r="AF66" s="564"/>
      <c r="AG66" s="564"/>
      <c r="AH66" s="564"/>
      <c r="AI66" s="564"/>
    </row>
    <row r="67" spans="1:35" s="85" customFormat="1" ht="90" x14ac:dyDescent="0.55000000000000004">
      <c r="A67" s="441">
        <f t="shared" si="0"/>
        <v>62</v>
      </c>
      <c r="B67" s="442" t="s">
        <v>21061</v>
      </c>
      <c r="C67" s="294" t="s">
        <v>76</v>
      </c>
      <c r="D67" s="272" t="s">
        <v>232</v>
      </c>
      <c r="E67" s="426" t="s">
        <v>718</v>
      </c>
      <c r="F67" s="90" t="s">
        <v>195</v>
      </c>
      <c r="G67" s="98" t="s">
        <v>720</v>
      </c>
      <c r="H67" s="98" t="s">
        <v>771</v>
      </c>
      <c r="I67" s="90" t="s">
        <v>62</v>
      </c>
      <c r="J67" s="90"/>
      <c r="K67" s="206"/>
      <c r="L67" s="206"/>
      <c r="M67" s="90"/>
      <c r="N67" s="90"/>
      <c r="O67" s="90"/>
      <c r="P67" s="90"/>
      <c r="Q67" s="90"/>
      <c r="R67" s="90"/>
      <c r="S67" s="90"/>
      <c r="T67" s="90"/>
      <c r="U67" s="90"/>
      <c r="V67" s="142" t="str">
        <f t="shared" si="1"/>
        <v>Open PDFIR FINALLY.RHS-KK-ECG-IR-CI-059-REV00</v>
      </c>
      <c r="W67" s="972" t="str">
        <f t="shared" ca="1" si="2"/>
        <v>DONE</v>
      </c>
      <c r="X67" s="980" t="str">
        <f t="shared" si="3"/>
        <v>P</v>
      </c>
      <c r="Y67" s="980"/>
      <c r="AA67" s="584"/>
      <c r="AB67" s="595"/>
      <c r="AC67" s="595"/>
      <c r="AD67" s="564"/>
      <c r="AE67" s="564"/>
      <c r="AF67" s="564"/>
      <c r="AG67" s="564"/>
      <c r="AH67" s="564"/>
      <c r="AI67" s="564"/>
    </row>
    <row r="68" spans="1:35" s="85" customFormat="1" ht="90" x14ac:dyDescent="0.55000000000000004">
      <c r="A68" s="441">
        <f t="shared" si="0"/>
        <v>63</v>
      </c>
      <c r="B68" s="442" t="s">
        <v>19940</v>
      </c>
      <c r="C68" s="294" t="s">
        <v>228</v>
      </c>
      <c r="D68" s="272" t="s">
        <v>232</v>
      </c>
      <c r="E68" s="426" t="s">
        <v>719</v>
      </c>
      <c r="F68" s="90" t="s">
        <v>195</v>
      </c>
      <c r="G68" s="98" t="s">
        <v>720</v>
      </c>
      <c r="H68" s="98" t="s">
        <v>771</v>
      </c>
      <c r="I68" s="90" t="s">
        <v>62</v>
      </c>
      <c r="J68" s="90"/>
      <c r="K68" s="206"/>
      <c r="L68" s="206"/>
      <c r="M68" s="90"/>
      <c r="N68" s="90"/>
      <c r="O68" s="90"/>
      <c r="P68" s="90"/>
      <c r="Q68" s="90"/>
      <c r="R68" s="90"/>
      <c r="S68" s="90"/>
      <c r="T68" s="90"/>
      <c r="U68" s="90"/>
      <c r="V68" s="142" t="str">
        <f t="shared" si="1"/>
        <v>Open PDFIR FINALLY.RHS-KK-ECG-IR-SU-060-REV00</v>
      </c>
      <c r="W68" s="972" t="str">
        <f t="shared" ca="1" si="2"/>
        <v>DONE</v>
      </c>
      <c r="X68" s="980" t="str">
        <f t="shared" si="3"/>
        <v>P</v>
      </c>
      <c r="Y68" s="980"/>
      <c r="AA68" s="584"/>
      <c r="AB68" s="595"/>
      <c r="AC68" s="595"/>
      <c r="AD68" s="564"/>
      <c r="AE68" s="564"/>
      <c r="AF68" s="564"/>
      <c r="AG68" s="564"/>
      <c r="AH68" s="564"/>
      <c r="AI68" s="564"/>
    </row>
    <row r="69" spans="1:35" s="85" customFormat="1" ht="90" x14ac:dyDescent="0.55000000000000004">
      <c r="A69" s="441">
        <f t="shared" si="0"/>
        <v>64</v>
      </c>
      <c r="B69" s="442" t="s">
        <v>19941</v>
      </c>
      <c r="C69" s="294" t="s">
        <v>228</v>
      </c>
      <c r="D69" s="272" t="s">
        <v>232</v>
      </c>
      <c r="E69" s="426" t="s">
        <v>818</v>
      </c>
      <c r="F69" s="90" t="s">
        <v>195</v>
      </c>
      <c r="G69" s="98" t="s">
        <v>792</v>
      </c>
      <c r="H69" s="98">
        <v>44874</v>
      </c>
      <c r="I69" s="90" t="s">
        <v>25</v>
      </c>
      <c r="J69" s="454" t="s">
        <v>195</v>
      </c>
      <c r="K69" s="505">
        <v>44884</v>
      </c>
      <c r="L69" s="505"/>
      <c r="M69" s="90" t="s">
        <v>83</v>
      </c>
      <c r="N69" s="90"/>
      <c r="O69" s="90"/>
      <c r="P69" s="90"/>
      <c r="Q69" s="90"/>
      <c r="R69" s="90"/>
      <c r="S69" s="90"/>
      <c r="T69" s="90"/>
      <c r="U69" s="90"/>
      <c r="V69" s="142" t="str">
        <f t="shared" si="1"/>
        <v>Open PDFIR FINALLY.RHS-KK-ECG-IR-SU-061-REV01</v>
      </c>
      <c r="W69" s="973">
        <f t="shared" ca="1" si="2"/>
        <v>1324</v>
      </c>
      <c r="X69" s="980" t="str">
        <f t="shared" si="3"/>
        <v>P</v>
      </c>
      <c r="Y69" s="980"/>
      <c r="AA69" s="584"/>
      <c r="AB69" s="595"/>
      <c r="AC69" s="595"/>
      <c r="AD69" s="564"/>
      <c r="AE69" s="564"/>
      <c r="AF69" s="564"/>
      <c r="AG69" s="564"/>
      <c r="AH69" s="564"/>
      <c r="AI69" s="564"/>
    </row>
    <row r="70" spans="1:35" s="254" customFormat="1" ht="90" x14ac:dyDescent="0.55000000000000004">
      <c r="A70" s="450">
        <f t="shared" ref="A70:A133" si="4">ROW()-ROW($A$5)</f>
        <v>65</v>
      </c>
      <c r="B70" s="442" t="s">
        <v>19942</v>
      </c>
      <c r="C70" s="294" t="s">
        <v>228</v>
      </c>
      <c r="D70" s="272" t="s">
        <v>232</v>
      </c>
      <c r="E70" s="457" t="s">
        <v>817</v>
      </c>
      <c r="F70" s="105" t="s">
        <v>195</v>
      </c>
      <c r="G70" s="106">
        <v>44874</v>
      </c>
      <c r="H70" s="106"/>
      <c r="I70" s="90"/>
      <c r="J70" s="90"/>
      <c r="K70" s="206"/>
      <c r="L70" s="206"/>
      <c r="M70" s="90"/>
      <c r="N70" s="90"/>
      <c r="O70" s="90"/>
      <c r="P70" s="90"/>
      <c r="Q70" s="90"/>
      <c r="R70" s="90"/>
      <c r="S70" s="90"/>
      <c r="T70" s="90"/>
      <c r="U70" s="90"/>
      <c r="V70" s="145" t="str">
        <f t="shared" ref="V70:V133" si="5">IF(B70&gt;0,HYPERLINK(CONCATENATE("PDFIR FINALLY/",B70,".pdf"),CONCATENATE("Open PDFIR FINALLY.",B70)),"")</f>
        <v>Open PDFIR FINALLY.RHS-KK-ECG-IR-SU-062-REV00</v>
      </c>
      <c r="W70" s="974" t="str">
        <f t="shared" ref="W70:W133" ca="1" si="6">IF(UPPER(TRIM(U70))="P", MAX(0, TODAY()-S70), IF(UPPER(TRIM(Q70))="P", MAX(0, TODAY()-O70), IF(UPPER(TRIM(M70))="P", MAX(0, TODAY()-K70), IF(UPPER(TRIM(I70))="P", MAX(0, TODAY()-G70), IF(OR(UPPER(TRIM(U70))="C", UPPER(TRIM(U70))="R", UPPER(TRIM(U70))="A", UPPER(TRIM(U70))="AWC", UPPER(TRIM(Q70))="C", UPPER(TRIM(Q70))="R", UPPER(TRIM(Q70))="A", UPPER(TRIM(Q70))="AWC", UPPER(TRIM(M70))="C", UPPER(TRIM(M70))="R", UPPER(TRIM(M70))="A", UPPER(TRIM(M70))="AWC", UPPER(TRIM(I70))="C", UPPER(TRIM(I70))="R", UPPER(TRIM(I70))="A", UPPER(TRIM(I70))="AWC"), "DONE", "")))))</f>
        <v/>
      </c>
      <c r="X70" s="981" t="b">
        <f t="shared" ref="X70:X133" si="7">IF(B70="","",IF(U70&lt;&gt;"",U70,IF(Q70&lt;&gt;"",Q70,IF(M70&lt;&gt;"",M70,IF(I70&lt;&gt;"","P")))))</f>
        <v>0</v>
      </c>
      <c r="Y70" s="981"/>
      <c r="AA70" s="584"/>
      <c r="AB70" s="595"/>
      <c r="AC70" s="595"/>
      <c r="AD70" s="564"/>
      <c r="AE70" s="564"/>
      <c r="AF70" s="564"/>
      <c r="AG70" s="564"/>
      <c r="AH70" s="564"/>
      <c r="AI70" s="564"/>
    </row>
    <row r="71" spans="1:35" s="85" customFormat="1" ht="90" x14ac:dyDescent="0.55000000000000004">
      <c r="A71" s="441">
        <f t="shared" si="4"/>
        <v>66</v>
      </c>
      <c r="B71" s="442" t="s">
        <v>21062</v>
      </c>
      <c r="C71" s="294" t="s">
        <v>76</v>
      </c>
      <c r="D71" s="272" t="s">
        <v>232</v>
      </c>
      <c r="E71" s="426" t="s">
        <v>784</v>
      </c>
      <c r="F71" s="90" t="s">
        <v>195</v>
      </c>
      <c r="G71" s="98" t="s">
        <v>792</v>
      </c>
      <c r="H71" s="98" t="s">
        <v>792</v>
      </c>
      <c r="I71" s="90" t="s">
        <v>62</v>
      </c>
      <c r="J71" s="90"/>
      <c r="K71" s="206"/>
      <c r="L71" s="206"/>
      <c r="M71" s="90"/>
      <c r="N71" s="90"/>
      <c r="O71" s="90"/>
      <c r="P71" s="90"/>
      <c r="Q71" s="90"/>
      <c r="R71" s="90"/>
      <c r="S71" s="90"/>
      <c r="T71" s="90"/>
      <c r="U71" s="90"/>
      <c r="V71" s="142" t="str">
        <f t="shared" si="5"/>
        <v>Open PDFIR FINALLY.RHS-KK-ECG-IR-CI-063-REV00</v>
      </c>
      <c r="W71" s="972" t="str">
        <f t="shared" ca="1" si="6"/>
        <v>DONE</v>
      </c>
      <c r="X71" s="980" t="str">
        <f t="shared" si="7"/>
        <v>P</v>
      </c>
      <c r="Y71" s="980"/>
      <c r="AA71" s="584"/>
      <c r="AB71" s="595"/>
      <c r="AC71" s="595"/>
      <c r="AD71" s="564"/>
      <c r="AE71" s="564"/>
      <c r="AF71" s="564"/>
      <c r="AG71" s="564"/>
      <c r="AH71" s="564"/>
      <c r="AI71" s="564"/>
    </row>
    <row r="72" spans="1:35" s="85" customFormat="1" ht="90" x14ac:dyDescent="0.55000000000000004">
      <c r="A72" s="441">
        <f t="shared" si="4"/>
        <v>67</v>
      </c>
      <c r="B72" s="442" t="s">
        <v>21063</v>
      </c>
      <c r="C72" s="294" t="s">
        <v>76</v>
      </c>
      <c r="D72" s="272" t="s">
        <v>232</v>
      </c>
      <c r="E72" s="426" t="s">
        <v>785</v>
      </c>
      <c r="F72" s="90" t="s">
        <v>195</v>
      </c>
      <c r="G72" s="98" t="s">
        <v>792</v>
      </c>
      <c r="H72" s="98" t="s">
        <v>792</v>
      </c>
      <c r="I72" s="90" t="s">
        <v>62</v>
      </c>
      <c r="J72" s="90"/>
      <c r="K72" s="206"/>
      <c r="L72" s="206"/>
      <c r="M72" s="90"/>
      <c r="N72" s="90"/>
      <c r="O72" s="90"/>
      <c r="P72" s="90"/>
      <c r="Q72" s="90"/>
      <c r="R72" s="90"/>
      <c r="S72" s="90"/>
      <c r="T72" s="90"/>
      <c r="U72" s="90"/>
      <c r="V72" s="142" t="str">
        <f t="shared" si="5"/>
        <v>Open PDFIR FINALLY.RHS-KK-ECG-IR-CI-064-REV00</v>
      </c>
      <c r="W72" s="972" t="str">
        <f t="shared" ca="1" si="6"/>
        <v>DONE</v>
      </c>
      <c r="X72" s="980" t="str">
        <f t="shared" si="7"/>
        <v>P</v>
      </c>
      <c r="Y72" s="980"/>
      <c r="AA72" s="584"/>
      <c r="AB72" s="595"/>
      <c r="AC72" s="595"/>
      <c r="AD72" s="564"/>
      <c r="AE72" s="564"/>
      <c r="AF72" s="564"/>
      <c r="AG72" s="564"/>
      <c r="AH72" s="564"/>
      <c r="AI72" s="564"/>
    </row>
    <row r="73" spans="1:35" s="85" customFormat="1" ht="90" x14ac:dyDescent="0.55000000000000004">
      <c r="A73" s="441">
        <f t="shared" si="4"/>
        <v>68</v>
      </c>
      <c r="B73" s="442" t="s">
        <v>21064</v>
      </c>
      <c r="C73" s="294" t="s">
        <v>76</v>
      </c>
      <c r="D73" s="272" t="s">
        <v>232</v>
      </c>
      <c r="E73" s="426" t="s">
        <v>786</v>
      </c>
      <c r="F73" s="90" t="s">
        <v>195</v>
      </c>
      <c r="G73" s="98" t="s">
        <v>792</v>
      </c>
      <c r="H73" s="98">
        <v>44877</v>
      </c>
      <c r="I73" s="90" t="s">
        <v>62</v>
      </c>
      <c r="J73" s="90"/>
      <c r="K73" s="206"/>
      <c r="L73" s="206"/>
      <c r="M73" s="90"/>
      <c r="N73" s="90"/>
      <c r="O73" s="90"/>
      <c r="P73" s="90"/>
      <c r="Q73" s="90"/>
      <c r="R73" s="90"/>
      <c r="S73" s="90"/>
      <c r="T73" s="90"/>
      <c r="U73" s="90"/>
      <c r="V73" s="142" t="str">
        <f t="shared" si="5"/>
        <v>Open PDFIR FINALLY.RHS-KK-ECG-IR-CI-065-REV00</v>
      </c>
      <c r="W73" s="972" t="str">
        <f t="shared" ca="1" si="6"/>
        <v>DONE</v>
      </c>
      <c r="X73" s="980" t="str">
        <f t="shared" si="7"/>
        <v>P</v>
      </c>
      <c r="Y73" s="980"/>
      <c r="AA73" s="584"/>
      <c r="AB73" s="595"/>
      <c r="AC73" s="595"/>
      <c r="AD73" s="564"/>
      <c r="AE73" s="564"/>
      <c r="AF73" s="564"/>
      <c r="AG73" s="564"/>
      <c r="AH73" s="564"/>
      <c r="AI73" s="564"/>
    </row>
    <row r="74" spans="1:35" s="85" customFormat="1" ht="90" x14ac:dyDescent="0.55000000000000004">
      <c r="A74" s="441">
        <f t="shared" si="4"/>
        <v>69</v>
      </c>
      <c r="B74" s="442" t="s">
        <v>21065</v>
      </c>
      <c r="C74" s="294" t="s">
        <v>76</v>
      </c>
      <c r="D74" s="272" t="s">
        <v>232</v>
      </c>
      <c r="E74" s="426" t="s">
        <v>787</v>
      </c>
      <c r="F74" s="90" t="s">
        <v>195</v>
      </c>
      <c r="G74" s="98" t="s">
        <v>792</v>
      </c>
      <c r="H74" s="98">
        <v>44877</v>
      </c>
      <c r="I74" s="90" t="s">
        <v>62</v>
      </c>
      <c r="J74" s="90"/>
      <c r="K74" s="206"/>
      <c r="L74" s="206"/>
      <c r="M74" s="90"/>
      <c r="N74" s="90"/>
      <c r="O74" s="90"/>
      <c r="P74" s="90"/>
      <c r="Q74" s="90"/>
      <c r="R74" s="90"/>
      <c r="S74" s="90"/>
      <c r="T74" s="90"/>
      <c r="U74" s="90"/>
      <c r="V74" s="142" t="str">
        <f t="shared" si="5"/>
        <v>Open PDFIR FINALLY.RHS-KK-ECG-IR-CI-066-REV00</v>
      </c>
      <c r="W74" s="972" t="str">
        <f t="shared" ca="1" si="6"/>
        <v>DONE</v>
      </c>
      <c r="X74" s="980" t="str">
        <f t="shared" si="7"/>
        <v>P</v>
      </c>
      <c r="Y74" s="980"/>
      <c r="AA74" s="584"/>
      <c r="AB74" s="595"/>
      <c r="AC74" s="595"/>
      <c r="AD74" s="564"/>
      <c r="AE74" s="564"/>
      <c r="AF74" s="564"/>
      <c r="AG74" s="564"/>
      <c r="AH74" s="564"/>
      <c r="AI74" s="564"/>
    </row>
    <row r="75" spans="1:35" ht="90" x14ac:dyDescent="0.3">
      <c r="A75" s="441">
        <f t="shared" si="4"/>
        <v>70</v>
      </c>
      <c r="B75" s="442" t="s">
        <v>21066</v>
      </c>
      <c r="C75" s="294" t="s">
        <v>76</v>
      </c>
      <c r="D75" s="272" t="s">
        <v>232</v>
      </c>
      <c r="E75" s="426" t="s">
        <v>815</v>
      </c>
      <c r="F75" s="90" t="s">
        <v>195</v>
      </c>
      <c r="G75" s="98" t="s">
        <v>816</v>
      </c>
      <c r="H75" s="98">
        <v>44878</v>
      </c>
      <c r="I75" s="90" t="s">
        <v>1671</v>
      </c>
      <c r="J75" s="90"/>
      <c r="K75" s="206"/>
      <c r="L75" s="206"/>
      <c r="M75" s="90"/>
      <c r="N75" s="90"/>
      <c r="O75" s="90"/>
      <c r="P75" s="90"/>
      <c r="Q75" s="90"/>
      <c r="R75" s="90"/>
      <c r="S75" s="90"/>
      <c r="T75" s="90"/>
      <c r="U75" s="90"/>
      <c r="V75" s="142" t="str">
        <f t="shared" si="5"/>
        <v>Open PDFIR FINALLY.RHS-KK-ECG-IR-CI-067-REV00</v>
      </c>
      <c r="W75" s="972" t="str">
        <f t="shared" ca="1" si="6"/>
        <v>DONE</v>
      </c>
      <c r="X75" s="980" t="str">
        <f t="shared" si="7"/>
        <v>P</v>
      </c>
      <c r="Y75" s="980"/>
      <c r="AD75" s="564"/>
      <c r="AE75" s="564"/>
      <c r="AF75" s="564"/>
      <c r="AG75" s="564"/>
      <c r="AH75" s="564"/>
      <c r="AI75" s="564"/>
    </row>
    <row r="76" spans="1:35" ht="90" x14ac:dyDescent="0.3">
      <c r="A76" s="441">
        <f t="shared" si="4"/>
        <v>71</v>
      </c>
      <c r="B76" s="442" t="s">
        <v>21067</v>
      </c>
      <c r="C76" s="294" t="s">
        <v>76</v>
      </c>
      <c r="D76" s="272" t="s">
        <v>232</v>
      </c>
      <c r="E76" s="426" t="s">
        <v>820</v>
      </c>
      <c r="F76" s="90" t="s">
        <v>195</v>
      </c>
      <c r="G76" s="98" t="s">
        <v>821</v>
      </c>
      <c r="H76" s="98">
        <v>44879</v>
      </c>
      <c r="I76" s="90" t="s">
        <v>1671</v>
      </c>
      <c r="J76" s="90"/>
      <c r="K76" s="206"/>
      <c r="L76" s="206"/>
      <c r="M76" s="90"/>
      <c r="N76" s="90"/>
      <c r="O76" s="90"/>
      <c r="P76" s="90"/>
      <c r="Q76" s="90"/>
      <c r="R76" s="90"/>
      <c r="S76" s="90"/>
      <c r="T76" s="90"/>
      <c r="U76" s="90"/>
      <c r="V76" s="142" t="str">
        <f t="shared" si="5"/>
        <v>Open PDFIR FINALLY.RHS-KK-ECG-IR-CI-068-REV00</v>
      </c>
      <c r="W76" s="972" t="str">
        <f t="shared" ca="1" si="6"/>
        <v>DONE</v>
      </c>
      <c r="X76" s="980" t="str">
        <f t="shared" si="7"/>
        <v>P</v>
      </c>
      <c r="Y76" s="980"/>
      <c r="AD76" s="564"/>
      <c r="AE76" s="564"/>
      <c r="AF76" s="564"/>
      <c r="AG76" s="564"/>
      <c r="AH76" s="564"/>
      <c r="AI76" s="564"/>
    </row>
    <row r="77" spans="1:35" ht="90" x14ac:dyDescent="0.3">
      <c r="A77" s="441">
        <f t="shared" si="4"/>
        <v>72</v>
      </c>
      <c r="B77" s="442" t="s">
        <v>21068</v>
      </c>
      <c r="C77" s="294" t="s">
        <v>76</v>
      </c>
      <c r="D77" s="272" t="s">
        <v>232</v>
      </c>
      <c r="E77" s="426" t="s">
        <v>837</v>
      </c>
      <c r="F77" s="90" t="s">
        <v>195</v>
      </c>
      <c r="G77" s="98" t="s">
        <v>841</v>
      </c>
      <c r="H77" s="98">
        <v>44880</v>
      </c>
      <c r="I77" s="90" t="s">
        <v>62</v>
      </c>
      <c r="J77" s="90"/>
      <c r="K77" s="206"/>
      <c r="L77" s="206"/>
      <c r="M77" s="90"/>
      <c r="N77" s="90"/>
      <c r="O77" s="90"/>
      <c r="P77" s="90"/>
      <c r="Q77" s="90"/>
      <c r="R77" s="90"/>
      <c r="S77" s="90"/>
      <c r="T77" s="90"/>
      <c r="U77" s="90"/>
      <c r="V77" s="142" t="str">
        <f t="shared" si="5"/>
        <v>Open PDFIR FINALLY.RHS-KK-ECG-IR-CI-069-REV00</v>
      </c>
      <c r="W77" s="972" t="str">
        <f t="shared" ca="1" si="6"/>
        <v>DONE</v>
      </c>
      <c r="X77" s="980" t="str">
        <f t="shared" si="7"/>
        <v>P</v>
      </c>
      <c r="Y77" s="980"/>
      <c r="AD77" s="564"/>
      <c r="AE77" s="564"/>
      <c r="AF77" s="564"/>
      <c r="AG77" s="564"/>
      <c r="AH77" s="564"/>
      <c r="AI77" s="564"/>
    </row>
    <row r="78" spans="1:35" ht="90" x14ac:dyDescent="0.3">
      <c r="A78" s="441">
        <f t="shared" si="4"/>
        <v>73</v>
      </c>
      <c r="B78" s="442" t="s">
        <v>21069</v>
      </c>
      <c r="C78" s="503" t="s">
        <v>76</v>
      </c>
      <c r="D78" s="297" t="s">
        <v>232</v>
      </c>
      <c r="E78" s="504" t="s">
        <v>838</v>
      </c>
      <c r="F78" s="90" t="s">
        <v>195</v>
      </c>
      <c r="G78" s="98">
        <v>44879</v>
      </c>
      <c r="H78" s="98">
        <v>44880</v>
      </c>
      <c r="I78" s="90" t="s">
        <v>25</v>
      </c>
      <c r="J78" s="98" t="s">
        <v>195</v>
      </c>
      <c r="K78" s="206">
        <v>44884</v>
      </c>
      <c r="L78" s="206">
        <v>45249</v>
      </c>
      <c r="M78" s="90" t="s">
        <v>62</v>
      </c>
      <c r="N78" s="98"/>
      <c r="O78" s="98"/>
      <c r="P78" s="98"/>
      <c r="Q78" s="90"/>
      <c r="R78" s="98"/>
      <c r="S78" s="98"/>
      <c r="T78" s="98"/>
      <c r="U78" s="90"/>
      <c r="V78" s="142" t="str">
        <f t="shared" si="5"/>
        <v>Open PDFIR FINALLY.RHS-KK-ECG-IR-CI-070-REV01</v>
      </c>
      <c r="W78" s="972" t="str">
        <f t="shared" ca="1" si="6"/>
        <v>DONE</v>
      </c>
      <c r="X78" s="980" t="str">
        <f t="shared" si="7"/>
        <v>A</v>
      </c>
      <c r="Y78" s="980"/>
      <c r="AD78" s="564"/>
      <c r="AE78" s="564"/>
      <c r="AF78" s="564"/>
      <c r="AG78" s="564"/>
      <c r="AH78" s="564"/>
      <c r="AI78" s="564"/>
    </row>
    <row r="79" spans="1:35" ht="90" x14ac:dyDescent="0.3">
      <c r="A79" s="441">
        <f t="shared" si="4"/>
        <v>74</v>
      </c>
      <c r="B79" s="442" t="s">
        <v>21070</v>
      </c>
      <c r="C79" s="294" t="s">
        <v>76</v>
      </c>
      <c r="D79" s="272" t="s">
        <v>232</v>
      </c>
      <c r="E79" s="426" t="s">
        <v>872</v>
      </c>
      <c r="F79" s="90" t="s">
        <v>195</v>
      </c>
      <c r="G79" s="98">
        <v>44880</v>
      </c>
      <c r="H79" s="98">
        <v>44880</v>
      </c>
      <c r="I79" s="90" t="s">
        <v>62</v>
      </c>
      <c r="J79" s="90"/>
      <c r="K79" s="206"/>
      <c r="L79" s="206"/>
      <c r="M79" s="90"/>
      <c r="N79" s="90"/>
      <c r="O79" s="90"/>
      <c r="P79" s="90"/>
      <c r="Q79" s="90"/>
      <c r="R79" s="90"/>
      <c r="S79" s="90"/>
      <c r="T79" s="90"/>
      <c r="U79" s="90"/>
      <c r="V79" s="142" t="str">
        <f t="shared" si="5"/>
        <v>Open PDFIR FINALLY.RHS-KK-ECG-IR-CI-071-REV00</v>
      </c>
      <c r="W79" s="972" t="str">
        <f t="shared" ca="1" si="6"/>
        <v>DONE</v>
      </c>
      <c r="X79" s="980" t="str">
        <f t="shared" si="7"/>
        <v>P</v>
      </c>
      <c r="Y79" s="980"/>
      <c r="AD79" s="564"/>
      <c r="AE79" s="564"/>
      <c r="AF79" s="564"/>
      <c r="AG79" s="564"/>
      <c r="AH79" s="564"/>
      <c r="AI79" s="564"/>
    </row>
    <row r="80" spans="1:35" ht="90" x14ac:dyDescent="0.3">
      <c r="A80" s="441">
        <f t="shared" si="4"/>
        <v>75</v>
      </c>
      <c r="B80" s="442" t="s">
        <v>21071</v>
      </c>
      <c r="C80" s="294" t="s">
        <v>76</v>
      </c>
      <c r="D80" s="272" t="s">
        <v>232</v>
      </c>
      <c r="E80" s="426" t="s">
        <v>873</v>
      </c>
      <c r="F80" s="90" t="s">
        <v>195</v>
      </c>
      <c r="G80" s="98">
        <v>44880</v>
      </c>
      <c r="H80" s="98">
        <v>44880</v>
      </c>
      <c r="I80" s="90" t="s">
        <v>62</v>
      </c>
      <c r="J80" s="90"/>
      <c r="K80" s="206"/>
      <c r="L80" s="206"/>
      <c r="M80" s="90"/>
      <c r="N80" s="90"/>
      <c r="O80" s="90"/>
      <c r="P80" s="90"/>
      <c r="Q80" s="90"/>
      <c r="R80" s="90"/>
      <c r="S80" s="90"/>
      <c r="T80" s="90"/>
      <c r="U80" s="90"/>
      <c r="V80" s="142" t="str">
        <f t="shared" si="5"/>
        <v>Open PDFIR FINALLY.RHS-KK-ECG-IR-CI-072-REV00</v>
      </c>
      <c r="W80" s="972" t="str">
        <f t="shared" ca="1" si="6"/>
        <v>DONE</v>
      </c>
      <c r="X80" s="980" t="str">
        <f t="shared" si="7"/>
        <v>P</v>
      </c>
      <c r="Y80" s="980"/>
      <c r="AD80" s="564"/>
      <c r="AE80" s="564"/>
      <c r="AF80" s="564"/>
      <c r="AG80" s="564"/>
      <c r="AH80" s="564"/>
      <c r="AI80" s="564"/>
    </row>
    <row r="81" spans="1:35" ht="90" x14ac:dyDescent="0.3">
      <c r="A81" s="441">
        <f t="shared" si="4"/>
        <v>76</v>
      </c>
      <c r="B81" s="442" t="s">
        <v>21072</v>
      </c>
      <c r="C81" s="294" t="s">
        <v>76</v>
      </c>
      <c r="D81" s="272" t="s">
        <v>232</v>
      </c>
      <c r="E81" s="426" t="s">
        <v>977</v>
      </c>
      <c r="F81" s="90" t="s">
        <v>195</v>
      </c>
      <c r="G81" s="98">
        <v>44884</v>
      </c>
      <c r="H81" s="98">
        <v>44884</v>
      </c>
      <c r="I81" s="90" t="s">
        <v>62</v>
      </c>
      <c r="J81" s="90"/>
      <c r="K81" s="206"/>
      <c r="L81" s="206"/>
      <c r="M81" s="90"/>
      <c r="N81" s="90"/>
      <c r="O81" s="90"/>
      <c r="P81" s="90"/>
      <c r="Q81" s="90"/>
      <c r="R81" s="90"/>
      <c r="S81" s="90"/>
      <c r="T81" s="90"/>
      <c r="U81" s="90"/>
      <c r="V81" s="142" t="str">
        <f t="shared" si="5"/>
        <v>Open PDFIR FINALLY.RHS-KK-ECG-IR-CI-074-REV00</v>
      </c>
      <c r="W81" s="972" t="str">
        <f t="shared" ca="1" si="6"/>
        <v>DONE</v>
      </c>
      <c r="X81" s="980" t="str">
        <f t="shared" si="7"/>
        <v>P</v>
      </c>
      <c r="Y81" s="980"/>
      <c r="AD81" s="564"/>
      <c r="AE81" s="564"/>
      <c r="AF81" s="564"/>
      <c r="AG81" s="564"/>
      <c r="AH81" s="564"/>
      <c r="AI81" s="564"/>
    </row>
    <row r="82" spans="1:35" ht="90" x14ac:dyDescent="0.3">
      <c r="A82" s="441">
        <f t="shared" si="4"/>
        <v>77</v>
      </c>
      <c r="B82" s="442" t="s">
        <v>21073</v>
      </c>
      <c r="C82" s="294" t="s">
        <v>76</v>
      </c>
      <c r="D82" s="272" t="s">
        <v>232</v>
      </c>
      <c r="E82" s="426" t="s">
        <v>893</v>
      </c>
      <c r="F82" s="90" t="s">
        <v>195</v>
      </c>
      <c r="G82" s="98">
        <v>44884</v>
      </c>
      <c r="H82" s="98">
        <v>44884</v>
      </c>
      <c r="I82" s="90" t="s">
        <v>62</v>
      </c>
      <c r="J82" s="90"/>
      <c r="K82" s="206"/>
      <c r="L82" s="206"/>
      <c r="M82" s="90"/>
      <c r="N82" s="90"/>
      <c r="O82" s="90"/>
      <c r="P82" s="90"/>
      <c r="Q82" s="90"/>
      <c r="R82" s="90"/>
      <c r="S82" s="90"/>
      <c r="T82" s="90"/>
      <c r="U82" s="90"/>
      <c r="V82" s="142" t="str">
        <f t="shared" si="5"/>
        <v>Open PDFIR FINALLY.RHS-KK-ECG-IR-CI-075-REV00</v>
      </c>
      <c r="W82" s="972" t="str">
        <f t="shared" ca="1" si="6"/>
        <v>DONE</v>
      </c>
      <c r="X82" s="980" t="str">
        <f t="shared" si="7"/>
        <v>P</v>
      </c>
      <c r="Y82" s="980"/>
      <c r="AD82" s="564"/>
      <c r="AE82" s="564"/>
      <c r="AF82" s="564"/>
      <c r="AG82" s="564"/>
      <c r="AH82" s="564"/>
      <c r="AI82" s="564"/>
    </row>
    <row r="83" spans="1:35" ht="90" x14ac:dyDescent="0.3">
      <c r="A83" s="441">
        <f t="shared" si="4"/>
        <v>78</v>
      </c>
      <c r="B83" s="442" t="s">
        <v>19943</v>
      </c>
      <c r="C83" s="294" t="s">
        <v>228</v>
      </c>
      <c r="D83" s="272" t="s">
        <v>232</v>
      </c>
      <c r="E83" s="426" t="s">
        <v>1078</v>
      </c>
      <c r="F83" s="90" t="s">
        <v>195</v>
      </c>
      <c r="G83" s="98">
        <v>44856</v>
      </c>
      <c r="H83" s="98">
        <v>44856</v>
      </c>
      <c r="I83" s="90" t="s">
        <v>62</v>
      </c>
      <c r="J83" s="90"/>
      <c r="K83" s="206"/>
      <c r="L83" s="206"/>
      <c r="M83" s="90"/>
      <c r="N83" s="90"/>
      <c r="O83" s="90"/>
      <c r="P83" s="90"/>
      <c r="Q83" s="90"/>
      <c r="R83" s="90"/>
      <c r="S83" s="90"/>
      <c r="T83" s="90"/>
      <c r="U83" s="90"/>
      <c r="V83" s="142" t="str">
        <f t="shared" si="5"/>
        <v>Open PDFIR FINALLY.RHS-KK-ECG-IR-SU-076-REV00</v>
      </c>
      <c r="W83" s="972" t="str">
        <f t="shared" ca="1" si="6"/>
        <v>DONE</v>
      </c>
      <c r="X83" s="980" t="str">
        <f t="shared" si="7"/>
        <v>P</v>
      </c>
      <c r="Y83" s="980"/>
      <c r="AD83" s="564"/>
      <c r="AE83" s="564"/>
      <c r="AF83" s="564"/>
      <c r="AG83" s="564"/>
      <c r="AH83" s="564"/>
      <c r="AI83" s="564"/>
    </row>
    <row r="84" spans="1:35" s="328" customFormat="1" ht="90" x14ac:dyDescent="0.3">
      <c r="A84" s="446">
        <f t="shared" si="4"/>
        <v>79</v>
      </c>
      <c r="B84" s="447" t="s">
        <v>19944</v>
      </c>
      <c r="C84" s="322"/>
      <c r="D84" s="323"/>
      <c r="E84" s="427" t="s">
        <v>891</v>
      </c>
      <c r="F84" s="324" t="s">
        <v>195</v>
      </c>
      <c r="G84" s="325">
        <v>44884</v>
      </c>
      <c r="H84" s="325">
        <v>44884</v>
      </c>
      <c r="I84" s="90" t="s">
        <v>62</v>
      </c>
      <c r="J84" s="324"/>
      <c r="K84" s="326"/>
      <c r="L84" s="326"/>
      <c r="M84" s="90"/>
      <c r="N84" s="324"/>
      <c r="O84" s="324"/>
      <c r="P84" s="324"/>
      <c r="Q84" s="90"/>
      <c r="R84" s="324"/>
      <c r="S84" s="324"/>
      <c r="T84" s="324"/>
      <c r="U84" s="90"/>
      <c r="V84" s="327" t="str">
        <f t="shared" si="5"/>
        <v>Open PDFIR FINALLY.RHS-KK-ECG-IR-UNKNOWN-077-REV00</v>
      </c>
      <c r="W84" s="972" t="str">
        <f t="shared" ca="1" si="6"/>
        <v>DONE</v>
      </c>
      <c r="X84" s="982" t="str">
        <f t="shared" si="7"/>
        <v>P</v>
      </c>
      <c r="Y84" s="982"/>
      <c r="AA84" s="584"/>
      <c r="AB84" s="595"/>
      <c r="AC84" s="595"/>
      <c r="AD84" s="564"/>
      <c r="AE84" s="564"/>
      <c r="AF84" s="564"/>
      <c r="AG84" s="564"/>
      <c r="AH84" s="564"/>
      <c r="AI84" s="564"/>
    </row>
    <row r="85" spans="1:35" ht="90" x14ac:dyDescent="0.3">
      <c r="A85" s="441">
        <f t="shared" si="4"/>
        <v>80</v>
      </c>
      <c r="B85" s="442" t="s">
        <v>16777</v>
      </c>
      <c r="C85" s="294" t="s">
        <v>228</v>
      </c>
      <c r="D85" s="272" t="s">
        <v>920</v>
      </c>
      <c r="E85" s="426" t="s">
        <v>921</v>
      </c>
      <c r="F85" s="90" t="s">
        <v>195</v>
      </c>
      <c r="G85" s="98">
        <v>44936</v>
      </c>
      <c r="H85" s="98">
        <v>44936</v>
      </c>
      <c r="I85" s="90" t="s">
        <v>62</v>
      </c>
      <c r="J85" s="90"/>
      <c r="K85" s="206"/>
      <c r="L85" s="206"/>
      <c r="M85" s="90"/>
      <c r="N85" s="90"/>
      <c r="O85" s="90"/>
      <c r="P85" s="90"/>
      <c r="Q85" s="90"/>
      <c r="R85" s="90"/>
      <c r="S85" s="90"/>
      <c r="T85" s="90"/>
      <c r="U85" s="90"/>
      <c r="V85" s="142" t="str">
        <f t="shared" si="5"/>
        <v>Open PDFIR FINALLY.RHS-KK-ECG-IR-SU-078-REV00</v>
      </c>
      <c r="W85" s="972" t="str">
        <f t="shared" ca="1" si="6"/>
        <v>DONE</v>
      </c>
      <c r="X85" s="980" t="str">
        <f t="shared" si="7"/>
        <v>P</v>
      </c>
      <c r="Y85" s="980"/>
      <c r="AD85" s="564"/>
      <c r="AE85" s="564"/>
      <c r="AF85" s="564"/>
      <c r="AG85" s="564"/>
      <c r="AH85" s="564"/>
      <c r="AI85" s="564"/>
    </row>
    <row r="86" spans="1:35" ht="90" x14ac:dyDescent="0.3">
      <c r="A86" s="441">
        <f t="shared" si="4"/>
        <v>81</v>
      </c>
      <c r="B86" s="442" t="s">
        <v>16778</v>
      </c>
      <c r="C86" s="294" t="s">
        <v>228</v>
      </c>
      <c r="D86" s="272" t="s">
        <v>920</v>
      </c>
      <c r="E86" s="426" t="s">
        <v>922</v>
      </c>
      <c r="F86" s="90" t="s">
        <v>195</v>
      </c>
      <c r="G86" s="98">
        <v>44940</v>
      </c>
      <c r="H86" s="98">
        <v>44940</v>
      </c>
      <c r="I86" s="90" t="s">
        <v>62</v>
      </c>
      <c r="J86" s="90"/>
      <c r="K86" s="206"/>
      <c r="L86" s="206"/>
      <c r="M86" s="90"/>
      <c r="N86" s="90"/>
      <c r="O86" s="90"/>
      <c r="P86" s="90"/>
      <c r="Q86" s="90"/>
      <c r="R86" s="90"/>
      <c r="S86" s="90"/>
      <c r="T86" s="90"/>
      <c r="U86" s="90"/>
      <c r="V86" s="142" t="str">
        <f t="shared" si="5"/>
        <v>Open PDFIR FINALLY.RHS-KK-ECG-IR-SU-079-REV00</v>
      </c>
      <c r="W86" s="972" t="str">
        <f t="shared" ca="1" si="6"/>
        <v>DONE</v>
      </c>
      <c r="X86" s="980" t="str">
        <f t="shared" si="7"/>
        <v>P</v>
      </c>
      <c r="Y86" s="980"/>
      <c r="AD86" s="564"/>
      <c r="AE86" s="564"/>
      <c r="AF86" s="564"/>
      <c r="AG86" s="564"/>
      <c r="AH86" s="564"/>
      <c r="AI86" s="564"/>
    </row>
    <row r="87" spans="1:35" ht="90" x14ac:dyDescent="0.3">
      <c r="A87" s="441">
        <f t="shared" si="4"/>
        <v>82</v>
      </c>
      <c r="B87" s="442" t="s">
        <v>16779</v>
      </c>
      <c r="C87" s="294" t="s">
        <v>228</v>
      </c>
      <c r="D87" s="272" t="s">
        <v>920</v>
      </c>
      <c r="E87" s="426" t="s">
        <v>923</v>
      </c>
      <c r="F87" s="90" t="s">
        <v>195</v>
      </c>
      <c r="G87" s="98">
        <v>44942</v>
      </c>
      <c r="H87" s="98">
        <v>44942</v>
      </c>
      <c r="I87" s="90" t="s">
        <v>62</v>
      </c>
      <c r="J87" s="90"/>
      <c r="K87" s="206"/>
      <c r="L87" s="206"/>
      <c r="M87" s="90"/>
      <c r="N87" s="90"/>
      <c r="O87" s="90"/>
      <c r="P87" s="90"/>
      <c r="Q87" s="90"/>
      <c r="R87" s="90"/>
      <c r="S87" s="90"/>
      <c r="T87" s="90"/>
      <c r="U87" s="90"/>
      <c r="V87" s="142" t="str">
        <f t="shared" si="5"/>
        <v>Open PDFIR FINALLY.RHS-KK-ECG-IR-SU-080-REV00</v>
      </c>
      <c r="W87" s="972" t="str">
        <f t="shared" ca="1" si="6"/>
        <v>DONE</v>
      </c>
      <c r="X87" s="980" t="str">
        <f t="shared" si="7"/>
        <v>P</v>
      </c>
      <c r="Y87" s="980"/>
      <c r="AD87" s="564"/>
      <c r="AE87" s="564"/>
      <c r="AF87" s="564"/>
      <c r="AG87" s="564"/>
      <c r="AH87" s="564"/>
      <c r="AI87" s="564"/>
    </row>
    <row r="88" spans="1:35" ht="90" x14ac:dyDescent="0.3">
      <c r="A88" s="441">
        <f t="shared" si="4"/>
        <v>83</v>
      </c>
      <c r="B88" s="442" t="s">
        <v>16780</v>
      </c>
      <c r="C88" s="294" t="s">
        <v>228</v>
      </c>
      <c r="D88" s="272" t="s">
        <v>920</v>
      </c>
      <c r="E88" s="426" t="s">
        <v>924</v>
      </c>
      <c r="F88" s="90" t="s">
        <v>195</v>
      </c>
      <c r="G88" s="98">
        <v>44949</v>
      </c>
      <c r="H88" s="98">
        <v>44949</v>
      </c>
      <c r="I88" s="90" t="s">
        <v>62</v>
      </c>
      <c r="J88" s="90"/>
      <c r="K88" s="206"/>
      <c r="L88" s="206"/>
      <c r="M88" s="90"/>
      <c r="N88" s="90"/>
      <c r="O88" s="90"/>
      <c r="P88" s="90"/>
      <c r="Q88" s="90"/>
      <c r="R88" s="90"/>
      <c r="S88" s="90"/>
      <c r="T88" s="90"/>
      <c r="U88" s="90"/>
      <c r="V88" s="142" t="str">
        <f t="shared" si="5"/>
        <v>Open PDFIR FINALLY.RHS-KK-ECG-IR-SU-081-REV00</v>
      </c>
      <c r="W88" s="972" t="str">
        <f t="shared" ca="1" si="6"/>
        <v>DONE</v>
      </c>
      <c r="X88" s="980" t="str">
        <f t="shared" si="7"/>
        <v>P</v>
      </c>
      <c r="Y88" s="980"/>
      <c r="AD88" s="564"/>
      <c r="AE88" s="564"/>
      <c r="AF88" s="564"/>
      <c r="AG88" s="564"/>
      <c r="AH88" s="564"/>
      <c r="AI88" s="564"/>
    </row>
    <row r="89" spans="1:35" ht="90" x14ac:dyDescent="0.3">
      <c r="A89" s="441">
        <f t="shared" si="4"/>
        <v>84</v>
      </c>
      <c r="B89" s="507" t="s">
        <v>16781</v>
      </c>
      <c r="C89" s="503" t="s">
        <v>228</v>
      </c>
      <c r="D89" s="297" t="s">
        <v>232</v>
      </c>
      <c r="E89" s="504" t="s">
        <v>925</v>
      </c>
      <c r="F89" s="111" t="s">
        <v>195</v>
      </c>
      <c r="G89" s="112">
        <v>44951</v>
      </c>
      <c r="H89" s="112">
        <v>44951</v>
      </c>
      <c r="I89" s="90" t="s">
        <v>62</v>
      </c>
      <c r="J89" s="111"/>
      <c r="K89" s="425"/>
      <c r="L89" s="425"/>
      <c r="M89" s="90"/>
      <c r="N89" s="111"/>
      <c r="O89" s="111"/>
      <c r="P89" s="111"/>
      <c r="Q89" s="90"/>
      <c r="R89" s="111"/>
      <c r="S89" s="111"/>
      <c r="T89" s="111"/>
      <c r="U89" s="90"/>
      <c r="V89" s="142" t="str">
        <f t="shared" si="5"/>
        <v>Open PDFIR FINALLY.RHS-KK-ECG-IR-SU-082-REV00</v>
      </c>
      <c r="W89" s="972" t="str">
        <f t="shared" ca="1" si="6"/>
        <v>DONE</v>
      </c>
      <c r="X89" s="980" t="str">
        <f t="shared" si="7"/>
        <v>P</v>
      </c>
      <c r="Y89" s="980"/>
      <c r="AD89" s="564"/>
      <c r="AE89" s="564"/>
      <c r="AF89" s="564"/>
      <c r="AG89" s="564"/>
      <c r="AH89" s="564"/>
      <c r="AI89" s="564"/>
    </row>
    <row r="90" spans="1:35" ht="90" x14ac:dyDescent="0.3">
      <c r="A90" s="297">
        <f t="shared" si="4"/>
        <v>85</v>
      </c>
      <c r="B90" s="442" t="s">
        <v>16782</v>
      </c>
      <c r="C90" s="503" t="s">
        <v>228</v>
      </c>
      <c r="D90" s="297" t="s">
        <v>232</v>
      </c>
      <c r="E90" s="504" t="s">
        <v>1791</v>
      </c>
      <c r="F90" s="111" t="s">
        <v>195</v>
      </c>
      <c r="G90" s="112">
        <v>44951</v>
      </c>
      <c r="H90" s="112">
        <v>44951</v>
      </c>
      <c r="I90" s="90" t="s">
        <v>62</v>
      </c>
      <c r="J90" s="112"/>
      <c r="K90" s="425"/>
      <c r="L90" s="425"/>
      <c r="M90" s="90"/>
      <c r="N90" s="112"/>
      <c r="O90" s="112"/>
      <c r="P90" s="112"/>
      <c r="Q90" s="90"/>
      <c r="R90" s="112"/>
      <c r="S90" s="112"/>
      <c r="T90" s="112"/>
      <c r="U90" s="90"/>
      <c r="V90" s="142" t="str">
        <f t="shared" si="5"/>
        <v>Open PDFIR FINALLY.RHS-KK-ECG-IR-SU-084-REV00</v>
      </c>
      <c r="W90" s="972" t="str">
        <f t="shared" ca="1" si="6"/>
        <v>DONE</v>
      </c>
      <c r="X90" s="980" t="str">
        <f t="shared" si="7"/>
        <v>P</v>
      </c>
      <c r="Y90" s="980"/>
      <c r="AD90" s="564"/>
      <c r="AE90" s="564"/>
      <c r="AF90" s="564"/>
      <c r="AG90" s="564"/>
      <c r="AH90" s="564"/>
      <c r="AI90" s="564"/>
    </row>
    <row r="91" spans="1:35" s="114" customFormat="1" ht="90" x14ac:dyDescent="0.3">
      <c r="A91" s="297">
        <f t="shared" si="4"/>
        <v>86</v>
      </c>
      <c r="B91" s="442" t="s">
        <v>16783</v>
      </c>
      <c r="C91" s="503" t="s">
        <v>228</v>
      </c>
      <c r="D91" s="297" t="s">
        <v>232</v>
      </c>
      <c r="E91" s="504" t="s">
        <v>975</v>
      </c>
      <c r="F91" s="111" t="s">
        <v>195</v>
      </c>
      <c r="G91" s="112">
        <v>44976</v>
      </c>
      <c r="H91" s="112">
        <v>44965</v>
      </c>
      <c r="I91" s="90" t="s">
        <v>62</v>
      </c>
      <c r="J91" s="112"/>
      <c r="K91" s="425"/>
      <c r="L91" s="425"/>
      <c r="M91" s="90"/>
      <c r="N91" s="112"/>
      <c r="O91" s="112"/>
      <c r="P91" s="112"/>
      <c r="Q91" s="90"/>
      <c r="R91" s="112"/>
      <c r="S91" s="112"/>
      <c r="T91" s="112"/>
      <c r="U91" s="90"/>
      <c r="V91" s="142" t="str">
        <f t="shared" si="5"/>
        <v>Open PDFIR FINALLY.RHS-KK-ECG-IR-SU-085-REV00</v>
      </c>
      <c r="W91" s="972" t="str">
        <f t="shared" ca="1" si="6"/>
        <v>DONE</v>
      </c>
      <c r="X91" s="980" t="str">
        <f t="shared" si="7"/>
        <v>P</v>
      </c>
      <c r="Y91" s="980"/>
      <c r="AA91" s="584"/>
      <c r="AB91" s="595"/>
      <c r="AC91" s="595"/>
      <c r="AD91" s="564"/>
      <c r="AE91" s="564"/>
      <c r="AF91" s="564"/>
      <c r="AG91" s="564"/>
      <c r="AH91" s="564"/>
      <c r="AI91" s="564"/>
    </row>
    <row r="92" spans="1:35" s="113" customFormat="1" ht="90" x14ac:dyDescent="0.3">
      <c r="A92" s="272">
        <f t="shared" si="4"/>
        <v>87</v>
      </c>
      <c r="B92" s="442" t="s">
        <v>16784</v>
      </c>
      <c r="C92" s="503" t="s">
        <v>228</v>
      </c>
      <c r="D92" s="272" t="s">
        <v>232</v>
      </c>
      <c r="E92" s="426" t="s">
        <v>976</v>
      </c>
      <c r="F92" s="90" t="s">
        <v>195</v>
      </c>
      <c r="G92" s="98">
        <v>44972</v>
      </c>
      <c r="H92" s="98">
        <v>44972</v>
      </c>
      <c r="I92" s="90" t="s">
        <v>62</v>
      </c>
      <c r="J92" s="98"/>
      <c r="K92" s="206"/>
      <c r="L92" s="206"/>
      <c r="M92" s="90"/>
      <c r="N92" s="98"/>
      <c r="O92" s="98"/>
      <c r="P92" s="98"/>
      <c r="Q92" s="90"/>
      <c r="R92" s="98"/>
      <c r="S92" s="98"/>
      <c r="T92" s="98"/>
      <c r="U92" s="90"/>
      <c r="V92" s="142" t="str">
        <f t="shared" si="5"/>
        <v>Open PDFIR FINALLY.RHS-KK-ECG-IR-SU-086-REV00</v>
      </c>
      <c r="W92" s="972" t="str">
        <f t="shared" ca="1" si="6"/>
        <v>DONE</v>
      </c>
      <c r="X92" s="980" t="str">
        <f t="shared" si="7"/>
        <v>P</v>
      </c>
      <c r="Y92" s="980"/>
      <c r="AA92" s="584"/>
      <c r="AB92" s="595"/>
      <c r="AC92" s="595"/>
      <c r="AD92" s="564"/>
      <c r="AE92" s="564"/>
      <c r="AF92" s="564"/>
      <c r="AG92" s="564"/>
      <c r="AH92" s="564"/>
      <c r="AI92" s="564"/>
    </row>
    <row r="93" spans="1:35" s="113" customFormat="1" ht="90" x14ac:dyDescent="0.3">
      <c r="A93" s="272">
        <f t="shared" si="4"/>
        <v>88</v>
      </c>
      <c r="B93" s="442" t="s">
        <v>21074</v>
      </c>
      <c r="C93" s="294" t="s">
        <v>76</v>
      </c>
      <c r="D93" s="272" t="s">
        <v>232</v>
      </c>
      <c r="E93" s="426" t="s">
        <v>927</v>
      </c>
      <c r="F93" s="90" t="s">
        <v>195</v>
      </c>
      <c r="G93" s="98">
        <v>44977</v>
      </c>
      <c r="H93" s="98">
        <v>44978</v>
      </c>
      <c r="I93" s="90" t="s">
        <v>25</v>
      </c>
      <c r="J93" s="98" t="s">
        <v>195</v>
      </c>
      <c r="K93" s="206">
        <v>45071</v>
      </c>
      <c r="L93" s="206">
        <v>45071</v>
      </c>
      <c r="M93" s="90" t="s">
        <v>1671</v>
      </c>
      <c r="N93" s="98"/>
      <c r="O93" s="98"/>
      <c r="P93" s="98"/>
      <c r="Q93" s="90"/>
      <c r="R93" s="98"/>
      <c r="S93" s="98"/>
      <c r="T93" s="98"/>
      <c r="U93" s="90"/>
      <c r="V93" s="142" t="str">
        <f t="shared" si="5"/>
        <v>Open PDFIR FINALLY.RHS-KK-ECG-IR-CI-087-REV01</v>
      </c>
      <c r="W93" s="972" t="str">
        <f t="shared" ca="1" si="6"/>
        <v>DONE</v>
      </c>
      <c r="X93" s="980" t="str">
        <f t="shared" si="7"/>
        <v>AWC</v>
      </c>
      <c r="Y93" s="980"/>
      <c r="AA93" s="584"/>
      <c r="AB93" s="595"/>
      <c r="AC93" s="595"/>
      <c r="AD93" s="564"/>
      <c r="AE93" s="564"/>
      <c r="AF93" s="564"/>
      <c r="AG93" s="564"/>
      <c r="AH93" s="564"/>
      <c r="AI93" s="564"/>
    </row>
    <row r="94" spans="1:35" s="113" customFormat="1" ht="90" x14ac:dyDescent="0.3">
      <c r="A94" s="272">
        <f t="shared" si="4"/>
        <v>89</v>
      </c>
      <c r="B94" s="442" t="s">
        <v>21075</v>
      </c>
      <c r="C94" s="294" t="s">
        <v>76</v>
      </c>
      <c r="D94" s="272" t="s">
        <v>232</v>
      </c>
      <c r="E94" s="426" t="s">
        <v>1672</v>
      </c>
      <c r="F94" s="90" t="s">
        <v>195</v>
      </c>
      <c r="G94" s="98">
        <v>44977</v>
      </c>
      <c r="H94" s="98">
        <v>44978</v>
      </c>
      <c r="I94" s="90" t="s">
        <v>25</v>
      </c>
      <c r="J94" s="98" t="s">
        <v>195</v>
      </c>
      <c r="K94" s="206">
        <v>45071</v>
      </c>
      <c r="L94" s="206">
        <v>45071</v>
      </c>
      <c r="M94" s="90" t="s">
        <v>1671</v>
      </c>
      <c r="N94" s="98"/>
      <c r="O94" s="98"/>
      <c r="P94" s="98"/>
      <c r="Q94" s="90"/>
      <c r="R94" s="98"/>
      <c r="S94" s="98"/>
      <c r="T94" s="98"/>
      <c r="U94" s="90"/>
      <c r="V94" s="142" t="str">
        <f t="shared" si="5"/>
        <v>Open PDFIR FINALLY.RHS-KK-ECG-IR-CI-088-REV01</v>
      </c>
      <c r="W94" s="972" t="str">
        <f t="shared" ca="1" si="6"/>
        <v>DONE</v>
      </c>
      <c r="X94" s="980" t="str">
        <f t="shared" si="7"/>
        <v>AWC</v>
      </c>
      <c r="Y94" s="980"/>
      <c r="AA94" s="584"/>
      <c r="AB94" s="595"/>
      <c r="AC94" s="595"/>
      <c r="AD94" s="564"/>
      <c r="AE94" s="564"/>
      <c r="AF94" s="564"/>
      <c r="AG94" s="564"/>
      <c r="AH94" s="564"/>
      <c r="AI94" s="564"/>
    </row>
    <row r="95" spans="1:35" ht="90" x14ac:dyDescent="0.3">
      <c r="A95" s="272">
        <f t="shared" si="4"/>
        <v>90</v>
      </c>
      <c r="B95" s="442" t="s">
        <v>21076</v>
      </c>
      <c r="C95" s="294" t="s">
        <v>76</v>
      </c>
      <c r="D95" s="272" t="s">
        <v>232</v>
      </c>
      <c r="E95" s="426" t="s">
        <v>928</v>
      </c>
      <c r="F95" s="90" t="s">
        <v>195</v>
      </c>
      <c r="G95" s="98">
        <v>44977</v>
      </c>
      <c r="H95" s="98">
        <v>44979</v>
      </c>
      <c r="I95" s="90" t="s">
        <v>25</v>
      </c>
      <c r="J95" s="98" t="s">
        <v>195</v>
      </c>
      <c r="K95" s="206">
        <v>45071</v>
      </c>
      <c r="L95" s="206">
        <v>45071</v>
      </c>
      <c r="M95" s="90" t="s">
        <v>1671</v>
      </c>
      <c r="N95" s="98"/>
      <c r="O95" s="98"/>
      <c r="P95" s="98"/>
      <c r="Q95" s="90"/>
      <c r="R95" s="98"/>
      <c r="S95" s="98"/>
      <c r="T95" s="98"/>
      <c r="U95" s="90"/>
      <c r="V95" s="142" t="str">
        <f t="shared" si="5"/>
        <v>Open PDFIR FINALLY.RHS-KK-ECG-IR-CI-089-REV01</v>
      </c>
      <c r="W95" s="972" t="str">
        <f t="shared" ca="1" si="6"/>
        <v>DONE</v>
      </c>
      <c r="X95" s="980" t="str">
        <f t="shared" si="7"/>
        <v>AWC</v>
      </c>
      <c r="Y95" s="980"/>
      <c r="AD95" s="564"/>
      <c r="AE95" s="564"/>
      <c r="AF95" s="564"/>
      <c r="AG95" s="564"/>
      <c r="AH95" s="564"/>
      <c r="AI95" s="564"/>
    </row>
    <row r="96" spans="1:35" ht="90" x14ac:dyDescent="0.3">
      <c r="A96" s="441">
        <f t="shared" si="4"/>
        <v>91</v>
      </c>
      <c r="B96" s="442" t="s">
        <v>21077</v>
      </c>
      <c r="C96" s="294" t="s">
        <v>76</v>
      </c>
      <c r="D96" s="272" t="s">
        <v>232</v>
      </c>
      <c r="E96" s="426" t="s">
        <v>942</v>
      </c>
      <c r="F96" s="90" t="s">
        <v>195</v>
      </c>
      <c r="G96" s="98">
        <v>44977</v>
      </c>
      <c r="H96" s="98">
        <v>44979</v>
      </c>
      <c r="I96" s="90" t="s">
        <v>25</v>
      </c>
      <c r="J96" s="90"/>
      <c r="K96" s="206"/>
      <c r="L96" s="206"/>
      <c r="M96" s="90"/>
      <c r="N96" s="98"/>
      <c r="O96" s="98"/>
      <c r="P96" s="98"/>
      <c r="Q96" s="90"/>
      <c r="R96" s="98"/>
      <c r="S96" s="98"/>
      <c r="T96" s="98"/>
      <c r="U96" s="90"/>
      <c r="V96" s="142" t="str">
        <f t="shared" si="5"/>
        <v>Open PDFIR FINALLY.RHS-KK-ECG-IR-CI-090-REV00</v>
      </c>
      <c r="W96" s="972" t="str">
        <f t="shared" ca="1" si="6"/>
        <v>DONE</v>
      </c>
      <c r="X96" s="980" t="str">
        <f t="shared" si="7"/>
        <v>P</v>
      </c>
      <c r="Y96" s="980"/>
      <c r="AD96" s="564"/>
      <c r="AE96" s="564"/>
      <c r="AF96" s="564"/>
      <c r="AG96" s="564"/>
      <c r="AH96" s="564"/>
      <c r="AI96" s="564"/>
    </row>
    <row r="97" spans="1:35" ht="90" x14ac:dyDescent="0.3">
      <c r="A97" s="441">
        <f t="shared" si="4"/>
        <v>92</v>
      </c>
      <c r="B97" s="442" t="s">
        <v>21078</v>
      </c>
      <c r="C97" s="294" t="s">
        <v>76</v>
      </c>
      <c r="D97" s="272" t="s">
        <v>232</v>
      </c>
      <c r="E97" s="426" t="s">
        <v>943</v>
      </c>
      <c r="F97" s="90" t="s">
        <v>195</v>
      </c>
      <c r="G97" s="98">
        <v>44982</v>
      </c>
      <c r="H97" s="98">
        <v>44982</v>
      </c>
      <c r="I97" s="90" t="s">
        <v>62</v>
      </c>
      <c r="J97" s="98"/>
      <c r="K97" s="206"/>
      <c r="L97" s="206"/>
      <c r="M97" s="90"/>
      <c r="N97" s="98"/>
      <c r="O97" s="98"/>
      <c r="P97" s="98"/>
      <c r="Q97" s="90"/>
      <c r="R97" s="98"/>
      <c r="S97" s="98"/>
      <c r="T97" s="98"/>
      <c r="U97" s="90"/>
      <c r="V97" s="142" t="str">
        <f t="shared" si="5"/>
        <v>Open PDFIR FINALLY.RHS-KK-ECG-IR-CI-091-REV00</v>
      </c>
      <c r="W97" s="972" t="str">
        <f t="shared" ca="1" si="6"/>
        <v>DONE</v>
      </c>
      <c r="X97" s="980" t="str">
        <f t="shared" si="7"/>
        <v>P</v>
      </c>
      <c r="Y97" s="980"/>
      <c r="AD97" s="564"/>
      <c r="AE97" s="564"/>
      <c r="AF97" s="564"/>
      <c r="AG97" s="564"/>
      <c r="AH97" s="564"/>
      <c r="AI97" s="564"/>
    </row>
    <row r="98" spans="1:35" ht="90" x14ac:dyDescent="0.3">
      <c r="A98" s="441">
        <f t="shared" si="4"/>
        <v>93</v>
      </c>
      <c r="B98" s="442" t="s">
        <v>21079</v>
      </c>
      <c r="C98" s="294" t="s">
        <v>76</v>
      </c>
      <c r="D98" s="272" t="s">
        <v>232</v>
      </c>
      <c r="E98" s="426" t="s">
        <v>944</v>
      </c>
      <c r="F98" s="90" t="s">
        <v>195</v>
      </c>
      <c r="G98" s="98">
        <v>44982</v>
      </c>
      <c r="H98" s="98">
        <v>44982</v>
      </c>
      <c r="I98" s="90" t="s">
        <v>62</v>
      </c>
      <c r="J98" s="98"/>
      <c r="K98" s="206"/>
      <c r="L98" s="206"/>
      <c r="M98" s="90"/>
      <c r="N98" s="98"/>
      <c r="O98" s="98"/>
      <c r="P98" s="98"/>
      <c r="Q98" s="90"/>
      <c r="R98" s="98"/>
      <c r="S98" s="98"/>
      <c r="T98" s="98"/>
      <c r="U98" s="90"/>
      <c r="V98" s="142" t="str">
        <f t="shared" si="5"/>
        <v>Open PDFIR FINALLY.RHS-KK-ECG-IR-CI-092-REV00</v>
      </c>
      <c r="W98" s="972" t="str">
        <f t="shared" ca="1" si="6"/>
        <v>DONE</v>
      </c>
      <c r="X98" s="980" t="str">
        <f t="shared" si="7"/>
        <v>P</v>
      </c>
      <c r="Y98" s="980"/>
      <c r="AD98" s="564"/>
      <c r="AE98" s="564"/>
      <c r="AF98" s="564"/>
      <c r="AG98" s="564"/>
      <c r="AH98" s="564"/>
      <c r="AI98" s="564"/>
    </row>
    <row r="99" spans="1:35" ht="90" x14ac:dyDescent="0.3">
      <c r="A99" s="441">
        <f t="shared" si="4"/>
        <v>94</v>
      </c>
      <c r="B99" s="442" t="s">
        <v>21080</v>
      </c>
      <c r="C99" s="294" t="s">
        <v>76</v>
      </c>
      <c r="D99" s="272" t="s">
        <v>232</v>
      </c>
      <c r="E99" s="426" t="s">
        <v>945</v>
      </c>
      <c r="F99" s="90" t="s">
        <v>195</v>
      </c>
      <c r="G99" s="98">
        <v>44982</v>
      </c>
      <c r="H99" s="98">
        <v>44982</v>
      </c>
      <c r="I99" s="90" t="s">
        <v>62</v>
      </c>
      <c r="J99" s="98"/>
      <c r="K99" s="206"/>
      <c r="L99" s="206"/>
      <c r="M99" s="90"/>
      <c r="N99" s="98"/>
      <c r="O99" s="98"/>
      <c r="P99" s="98"/>
      <c r="Q99" s="90"/>
      <c r="R99" s="98"/>
      <c r="S99" s="98"/>
      <c r="T99" s="98"/>
      <c r="U99" s="90"/>
      <c r="V99" s="142" t="str">
        <f t="shared" si="5"/>
        <v>Open PDFIR FINALLY.RHS-KK-ECG-IR-CI-093-REV00</v>
      </c>
      <c r="W99" s="972" t="str">
        <f t="shared" ca="1" si="6"/>
        <v>DONE</v>
      </c>
      <c r="X99" s="980" t="str">
        <f t="shared" si="7"/>
        <v>P</v>
      </c>
      <c r="Y99" s="980"/>
      <c r="AD99" s="564"/>
      <c r="AE99" s="564"/>
      <c r="AF99" s="564"/>
      <c r="AG99" s="564"/>
      <c r="AH99" s="564"/>
      <c r="AI99" s="564"/>
    </row>
    <row r="100" spans="1:35" ht="90" x14ac:dyDescent="0.3">
      <c r="A100" s="441">
        <f t="shared" si="4"/>
        <v>95</v>
      </c>
      <c r="B100" s="442" t="s">
        <v>21081</v>
      </c>
      <c r="C100" s="294" t="s">
        <v>76</v>
      </c>
      <c r="D100" s="272" t="s">
        <v>232</v>
      </c>
      <c r="E100" s="426" t="s">
        <v>946</v>
      </c>
      <c r="F100" s="90" t="s">
        <v>195</v>
      </c>
      <c r="G100" s="98">
        <v>44982</v>
      </c>
      <c r="H100" s="98">
        <v>44982</v>
      </c>
      <c r="I100" s="90" t="s">
        <v>25</v>
      </c>
      <c r="J100" s="98" t="s">
        <v>195</v>
      </c>
      <c r="K100" s="206">
        <v>45071</v>
      </c>
      <c r="L100" s="206">
        <v>45071</v>
      </c>
      <c r="M100" s="90" t="s">
        <v>1671</v>
      </c>
      <c r="N100" s="98"/>
      <c r="O100" s="98"/>
      <c r="P100" s="98"/>
      <c r="Q100" s="90"/>
      <c r="R100" s="98"/>
      <c r="S100" s="98"/>
      <c r="T100" s="98"/>
      <c r="U100" s="90"/>
      <c r="V100" s="142" t="str">
        <f t="shared" si="5"/>
        <v>Open PDFIR FINALLY.RHS-KK-ECG-IR-CI-094-REV01</v>
      </c>
      <c r="W100" s="972" t="str">
        <f t="shared" ca="1" si="6"/>
        <v>DONE</v>
      </c>
      <c r="X100" s="980" t="str">
        <f t="shared" si="7"/>
        <v>AWC</v>
      </c>
      <c r="Y100" s="980"/>
      <c r="AD100" s="564"/>
      <c r="AE100" s="564"/>
      <c r="AF100" s="564"/>
      <c r="AG100" s="564"/>
      <c r="AH100" s="564"/>
      <c r="AI100" s="564"/>
    </row>
    <row r="101" spans="1:35" ht="90" x14ac:dyDescent="0.3">
      <c r="A101" s="441">
        <f t="shared" si="4"/>
        <v>96</v>
      </c>
      <c r="B101" s="442" t="s">
        <v>21082</v>
      </c>
      <c r="C101" s="294" t="s">
        <v>76</v>
      </c>
      <c r="D101" s="272" t="s">
        <v>232</v>
      </c>
      <c r="E101" s="426" t="s">
        <v>947</v>
      </c>
      <c r="F101" s="90" t="s">
        <v>195</v>
      </c>
      <c r="G101" s="98">
        <v>44982</v>
      </c>
      <c r="H101" s="98">
        <v>44982</v>
      </c>
      <c r="I101" s="90" t="s">
        <v>25</v>
      </c>
      <c r="J101" s="98" t="s">
        <v>195</v>
      </c>
      <c r="K101" s="206">
        <v>45071</v>
      </c>
      <c r="L101" s="206">
        <v>45071</v>
      </c>
      <c r="M101" s="90" t="s">
        <v>1671</v>
      </c>
      <c r="N101" s="98"/>
      <c r="O101" s="98"/>
      <c r="P101" s="98"/>
      <c r="Q101" s="90"/>
      <c r="R101" s="98"/>
      <c r="S101" s="98"/>
      <c r="T101" s="98"/>
      <c r="U101" s="90"/>
      <c r="V101" s="142" t="str">
        <f t="shared" si="5"/>
        <v>Open PDFIR FINALLY.RHS-KK-ECG-IR-CI-095-REV01</v>
      </c>
      <c r="W101" s="972" t="str">
        <f t="shared" ca="1" si="6"/>
        <v>DONE</v>
      </c>
      <c r="X101" s="980" t="str">
        <f t="shared" si="7"/>
        <v>AWC</v>
      </c>
      <c r="Y101" s="980"/>
      <c r="AD101" s="564"/>
      <c r="AE101" s="564"/>
      <c r="AF101" s="564"/>
      <c r="AG101" s="564"/>
      <c r="AH101" s="564"/>
      <c r="AI101" s="564"/>
    </row>
    <row r="102" spans="1:35" ht="90" x14ac:dyDescent="0.3">
      <c r="A102" s="441">
        <f t="shared" si="4"/>
        <v>97</v>
      </c>
      <c r="B102" s="442" t="s">
        <v>21083</v>
      </c>
      <c r="C102" s="294" t="s">
        <v>76</v>
      </c>
      <c r="D102" s="272" t="s">
        <v>232</v>
      </c>
      <c r="E102" s="426" t="s">
        <v>948</v>
      </c>
      <c r="F102" s="90" t="s">
        <v>195</v>
      </c>
      <c r="G102" s="98">
        <v>44985</v>
      </c>
      <c r="H102" s="98">
        <v>44985</v>
      </c>
      <c r="I102" s="90" t="s">
        <v>25</v>
      </c>
      <c r="J102" s="98" t="s">
        <v>195</v>
      </c>
      <c r="K102" s="206">
        <v>45071</v>
      </c>
      <c r="L102" s="206">
        <v>45071</v>
      </c>
      <c r="M102" s="90" t="s">
        <v>1671</v>
      </c>
      <c r="N102" s="98"/>
      <c r="O102" s="98"/>
      <c r="P102" s="98"/>
      <c r="Q102" s="90"/>
      <c r="R102" s="98"/>
      <c r="S102" s="98"/>
      <c r="T102" s="98"/>
      <c r="U102" s="90"/>
      <c r="V102" s="142" t="str">
        <f t="shared" si="5"/>
        <v>Open PDFIR FINALLY.RHS-KK-ECG-IR-CI-096-REV01</v>
      </c>
      <c r="W102" s="972" t="str">
        <f t="shared" ca="1" si="6"/>
        <v>DONE</v>
      </c>
      <c r="X102" s="980" t="str">
        <f t="shared" si="7"/>
        <v>AWC</v>
      </c>
      <c r="Y102" s="980"/>
      <c r="AD102" s="564"/>
      <c r="AE102" s="564"/>
      <c r="AF102" s="564"/>
      <c r="AG102" s="564"/>
      <c r="AH102" s="564"/>
      <c r="AI102" s="564"/>
    </row>
    <row r="103" spans="1:35" ht="90" x14ac:dyDescent="0.3">
      <c r="A103" s="441">
        <f t="shared" si="4"/>
        <v>98</v>
      </c>
      <c r="B103" s="442" t="s">
        <v>21084</v>
      </c>
      <c r="C103" s="294" t="s">
        <v>76</v>
      </c>
      <c r="D103" s="272" t="s">
        <v>232</v>
      </c>
      <c r="E103" s="426" t="s">
        <v>949</v>
      </c>
      <c r="F103" s="90" t="s">
        <v>195</v>
      </c>
      <c r="G103" s="98">
        <v>44982</v>
      </c>
      <c r="H103" s="98">
        <v>44982</v>
      </c>
      <c r="I103" s="90" t="s">
        <v>25</v>
      </c>
      <c r="J103" s="98" t="s">
        <v>195</v>
      </c>
      <c r="K103" s="206">
        <v>45071</v>
      </c>
      <c r="L103" s="206">
        <v>45071</v>
      </c>
      <c r="M103" s="90" t="s">
        <v>1671</v>
      </c>
      <c r="N103" s="98"/>
      <c r="O103" s="98"/>
      <c r="P103" s="98"/>
      <c r="Q103" s="90"/>
      <c r="R103" s="98"/>
      <c r="S103" s="98"/>
      <c r="T103" s="98"/>
      <c r="U103" s="90"/>
      <c r="V103" s="142" t="str">
        <f t="shared" si="5"/>
        <v>Open PDFIR FINALLY.RHS-KK-ECG-IR-CI-097-REV01</v>
      </c>
      <c r="W103" s="972" t="str">
        <f t="shared" ca="1" si="6"/>
        <v>DONE</v>
      </c>
      <c r="X103" s="980" t="str">
        <f t="shared" si="7"/>
        <v>AWC</v>
      </c>
      <c r="Y103" s="980"/>
      <c r="AD103" s="564"/>
      <c r="AE103" s="564"/>
      <c r="AF103" s="564"/>
      <c r="AG103" s="564"/>
      <c r="AH103" s="564"/>
      <c r="AI103" s="564"/>
    </row>
    <row r="104" spans="1:35" ht="90" x14ac:dyDescent="0.3">
      <c r="A104" s="441">
        <f t="shared" si="4"/>
        <v>99</v>
      </c>
      <c r="B104" s="442" t="s">
        <v>21085</v>
      </c>
      <c r="C104" s="294" t="s">
        <v>76</v>
      </c>
      <c r="D104" s="272" t="s">
        <v>232</v>
      </c>
      <c r="E104" s="426" t="s">
        <v>950</v>
      </c>
      <c r="F104" s="90" t="s">
        <v>195</v>
      </c>
      <c r="G104" s="98">
        <v>44982</v>
      </c>
      <c r="H104" s="98">
        <v>44982</v>
      </c>
      <c r="I104" s="90" t="s">
        <v>25</v>
      </c>
      <c r="J104" s="98" t="s">
        <v>195</v>
      </c>
      <c r="K104" s="206">
        <v>45071</v>
      </c>
      <c r="L104" s="206">
        <v>45071</v>
      </c>
      <c r="M104" s="90" t="s">
        <v>1671</v>
      </c>
      <c r="N104" s="98"/>
      <c r="O104" s="98"/>
      <c r="P104" s="98"/>
      <c r="Q104" s="90"/>
      <c r="R104" s="98"/>
      <c r="S104" s="98"/>
      <c r="T104" s="98"/>
      <c r="U104" s="90"/>
      <c r="V104" s="142" t="str">
        <f t="shared" si="5"/>
        <v>Open PDFIR FINALLY.RHS-KK-ECG-IR-CI-098-REV01</v>
      </c>
      <c r="W104" s="972" t="str">
        <f t="shared" ca="1" si="6"/>
        <v>DONE</v>
      </c>
      <c r="X104" s="980" t="str">
        <f t="shared" si="7"/>
        <v>AWC</v>
      </c>
      <c r="Y104" s="980"/>
      <c r="AD104" s="564"/>
      <c r="AE104" s="564"/>
      <c r="AF104" s="564"/>
      <c r="AG104" s="564"/>
      <c r="AH104" s="564"/>
      <c r="AI104" s="564"/>
    </row>
    <row r="105" spans="1:35" ht="90" x14ac:dyDescent="0.3">
      <c r="A105" s="441">
        <f t="shared" si="4"/>
        <v>100</v>
      </c>
      <c r="B105" s="442" t="s">
        <v>21086</v>
      </c>
      <c r="C105" s="294" t="s">
        <v>76</v>
      </c>
      <c r="D105" s="272" t="s">
        <v>232</v>
      </c>
      <c r="E105" s="426" t="s">
        <v>951</v>
      </c>
      <c r="F105" s="90" t="s">
        <v>195</v>
      </c>
      <c r="G105" s="98">
        <v>44984</v>
      </c>
      <c r="H105" s="98">
        <v>44984</v>
      </c>
      <c r="I105" s="90" t="s">
        <v>25</v>
      </c>
      <c r="J105" s="98" t="s">
        <v>195</v>
      </c>
      <c r="K105" s="206">
        <v>45071</v>
      </c>
      <c r="L105" s="206">
        <v>45071</v>
      </c>
      <c r="M105" s="90" t="s">
        <v>1671</v>
      </c>
      <c r="N105" s="98"/>
      <c r="O105" s="98"/>
      <c r="P105" s="98"/>
      <c r="Q105" s="90"/>
      <c r="R105" s="98"/>
      <c r="S105" s="98"/>
      <c r="T105" s="98"/>
      <c r="U105" s="90"/>
      <c r="V105" s="142" t="str">
        <f t="shared" si="5"/>
        <v>Open PDFIR FINALLY.RHS-KK-ECG-IR-CI-100-REV01</v>
      </c>
      <c r="W105" s="972" t="str">
        <f t="shared" ca="1" si="6"/>
        <v>DONE</v>
      </c>
      <c r="X105" s="980" t="str">
        <f t="shared" si="7"/>
        <v>AWC</v>
      </c>
      <c r="Y105" s="980"/>
      <c r="AD105" s="564"/>
      <c r="AE105" s="564"/>
      <c r="AF105" s="564"/>
      <c r="AG105" s="564"/>
      <c r="AH105" s="564"/>
      <c r="AI105" s="564"/>
    </row>
    <row r="106" spans="1:35" ht="90" x14ac:dyDescent="0.3">
      <c r="A106" s="441">
        <f t="shared" si="4"/>
        <v>101</v>
      </c>
      <c r="B106" s="442" t="s">
        <v>21087</v>
      </c>
      <c r="C106" s="294" t="s">
        <v>228</v>
      </c>
      <c r="D106" s="272" t="s">
        <v>232</v>
      </c>
      <c r="E106" s="426" t="s">
        <v>952</v>
      </c>
      <c r="F106" s="90" t="s">
        <v>195</v>
      </c>
      <c r="G106" s="98">
        <v>44984</v>
      </c>
      <c r="H106" s="98">
        <v>44984</v>
      </c>
      <c r="I106" s="90" t="s">
        <v>25</v>
      </c>
      <c r="J106" s="98" t="s">
        <v>195</v>
      </c>
      <c r="K106" s="206">
        <v>45071</v>
      </c>
      <c r="L106" s="206">
        <v>45071</v>
      </c>
      <c r="M106" s="90" t="s">
        <v>1671</v>
      </c>
      <c r="N106" s="98"/>
      <c r="O106" s="98"/>
      <c r="P106" s="98"/>
      <c r="Q106" s="90"/>
      <c r="R106" s="98"/>
      <c r="S106" s="98"/>
      <c r="T106" s="98"/>
      <c r="U106" s="90"/>
      <c r="V106" s="142" t="str">
        <f t="shared" si="5"/>
        <v>Open PDFIR FINALLY.RHS-KK-ECG-IR-SU-101-REV01</v>
      </c>
      <c r="W106" s="972" t="str">
        <f t="shared" ca="1" si="6"/>
        <v>DONE</v>
      </c>
      <c r="X106" s="980" t="str">
        <f t="shared" si="7"/>
        <v>AWC</v>
      </c>
      <c r="Y106" s="980"/>
      <c r="AD106" s="564"/>
      <c r="AE106" s="564"/>
      <c r="AF106" s="564"/>
      <c r="AG106" s="564"/>
      <c r="AH106" s="564"/>
      <c r="AI106" s="564"/>
    </row>
    <row r="107" spans="1:35" s="118" customFormat="1" ht="90" x14ac:dyDescent="0.3">
      <c r="A107" s="444">
        <f t="shared" si="4"/>
        <v>102</v>
      </c>
      <c r="B107" s="445" t="s">
        <v>21088</v>
      </c>
      <c r="C107" s="295" t="s">
        <v>76</v>
      </c>
      <c r="D107" s="296" t="s">
        <v>232</v>
      </c>
      <c r="E107" s="426" t="s">
        <v>1077</v>
      </c>
      <c r="F107" s="90" t="s">
        <v>195</v>
      </c>
      <c r="G107" s="98">
        <v>44984</v>
      </c>
      <c r="H107" s="98"/>
      <c r="I107" s="90"/>
      <c r="J107" s="98"/>
      <c r="K107" s="206"/>
      <c r="L107" s="206"/>
      <c r="M107" s="90"/>
      <c r="N107" s="98"/>
      <c r="O107" s="98"/>
      <c r="P107" s="98"/>
      <c r="Q107" s="90"/>
      <c r="R107" s="98"/>
      <c r="S107" s="98"/>
      <c r="T107" s="98"/>
      <c r="U107" s="90"/>
      <c r="V107" s="145" t="str">
        <f t="shared" si="5"/>
        <v>Open PDFIR FINALLY.RHS-KK-ECG-IR-CI-102-REV00</v>
      </c>
      <c r="W107" s="974" t="str">
        <f t="shared" ca="1" si="6"/>
        <v/>
      </c>
      <c r="X107" s="981" t="b">
        <f t="shared" si="7"/>
        <v>0</v>
      </c>
      <c r="Y107" s="981"/>
      <c r="AA107" s="584"/>
      <c r="AB107" s="595"/>
      <c r="AC107" s="595"/>
      <c r="AD107" s="564"/>
      <c r="AE107" s="564"/>
      <c r="AF107" s="564"/>
      <c r="AG107" s="564"/>
      <c r="AH107" s="564"/>
      <c r="AI107" s="564"/>
    </row>
    <row r="108" spans="1:35" ht="90" x14ac:dyDescent="0.3">
      <c r="A108" s="441">
        <f t="shared" si="4"/>
        <v>103</v>
      </c>
      <c r="B108" s="442" t="s">
        <v>16785</v>
      </c>
      <c r="C108" s="294" t="s">
        <v>228</v>
      </c>
      <c r="D108" s="272" t="s">
        <v>232</v>
      </c>
      <c r="E108" s="426" t="s">
        <v>953</v>
      </c>
      <c r="F108" s="90" t="s">
        <v>195</v>
      </c>
      <c r="G108" s="98">
        <v>44986</v>
      </c>
      <c r="H108" s="98">
        <v>44986</v>
      </c>
      <c r="I108" s="90" t="s">
        <v>25</v>
      </c>
      <c r="J108" s="98" t="s">
        <v>195</v>
      </c>
      <c r="K108" s="206">
        <v>45071</v>
      </c>
      <c r="L108" s="206">
        <v>45071</v>
      </c>
      <c r="M108" s="90" t="s">
        <v>1671</v>
      </c>
      <c r="N108" s="98"/>
      <c r="O108" s="98"/>
      <c r="P108" s="98"/>
      <c r="Q108" s="90"/>
      <c r="R108" s="98"/>
      <c r="S108" s="98"/>
      <c r="T108" s="98"/>
      <c r="U108" s="90"/>
      <c r="V108" s="142" t="str">
        <f t="shared" si="5"/>
        <v>Open PDFIR FINALLY.RHS-KK-ECG-IR-SU-103-REV01</v>
      </c>
      <c r="W108" s="972" t="str">
        <f t="shared" ca="1" si="6"/>
        <v>DONE</v>
      </c>
      <c r="X108" s="980" t="str">
        <f t="shared" si="7"/>
        <v>AWC</v>
      </c>
      <c r="Y108" s="980"/>
      <c r="AD108" s="564"/>
      <c r="AE108" s="564"/>
      <c r="AF108" s="564"/>
      <c r="AG108" s="564"/>
      <c r="AH108" s="564"/>
      <c r="AI108" s="564"/>
    </row>
    <row r="109" spans="1:35" ht="90" x14ac:dyDescent="0.3">
      <c r="A109" s="441">
        <f t="shared" si="4"/>
        <v>104</v>
      </c>
      <c r="B109" s="442" t="s">
        <v>21089</v>
      </c>
      <c r="C109" s="294" t="s">
        <v>76</v>
      </c>
      <c r="D109" s="272" t="s">
        <v>232</v>
      </c>
      <c r="E109" s="426" t="s">
        <v>1138</v>
      </c>
      <c r="F109" s="90" t="s">
        <v>195</v>
      </c>
      <c r="G109" s="98">
        <v>44984</v>
      </c>
      <c r="H109" s="98">
        <v>44984</v>
      </c>
      <c r="I109" s="90" t="s">
        <v>25</v>
      </c>
      <c r="J109" s="98" t="s">
        <v>17</v>
      </c>
      <c r="K109" s="206">
        <v>45211</v>
      </c>
      <c r="L109" s="206">
        <v>45211</v>
      </c>
      <c r="M109" s="90" t="s">
        <v>62</v>
      </c>
      <c r="N109" s="98"/>
      <c r="O109" s="98"/>
      <c r="P109" s="98"/>
      <c r="Q109" s="90"/>
      <c r="R109" s="98"/>
      <c r="S109" s="98"/>
      <c r="T109" s="98"/>
      <c r="U109" s="90"/>
      <c r="V109" s="142" t="str">
        <f t="shared" si="5"/>
        <v>Open PDFIR FINALLY.RHS-KK-ECG-IR-CI-103-REV01</v>
      </c>
      <c r="W109" s="972" t="str">
        <f t="shared" ca="1" si="6"/>
        <v>DONE</v>
      </c>
      <c r="X109" s="980" t="str">
        <f t="shared" si="7"/>
        <v>A</v>
      </c>
      <c r="Y109" s="980"/>
      <c r="AD109" s="564"/>
      <c r="AE109" s="564"/>
      <c r="AF109" s="564"/>
      <c r="AG109" s="564"/>
      <c r="AH109" s="564"/>
      <c r="AI109" s="564"/>
    </row>
    <row r="110" spans="1:35" ht="90" x14ac:dyDescent="0.3">
      <c r="A110" s="441">
        <f t="shared" si="4"/>
        <v>105</v>
      </c>
      <c r="B110" s="442" t="s">
        <v>19945</v>
      </c>
      <c r="C110" s="294" t="s">
        <v>228</v>
      </c>
      <c r="D110" s="272" t="s">
        <v>232</v>
      </c>
      <c r="E110" s="426" t="s">
        <v>954</v>
      </c>
      <c r="F110" s="90" t="s">
        <v>195</v>
      </c>
      <c r="G110" s="98">
        <v>44989</v>
      </c>
      <c r="H110" s="98">
        <v>44989</v>
      </c>
      <c r="I110" s="90" t="s">
        <v>25</v>
      </c>
      <c r="J110" s="98" t="s">
        <v>195</v>
      </c>
      <c r="K110" s="206">
        <v>45071</v>
      </c>
      <c r="L110" s="206">
        <v>45071</v>
      </c>
      <c r="M110" s="90" t="s">
        <v>1671</v>
      </c>
      <c r="N110" s="98"/>
      <c r="O110" s="98"/>
      <c r="P110" s="98"/>
      <c r="Q110" s="90"/>
      <c r="R110" s="98"/>
      <c r="S110" s="98"/>
      <c r="T110" s="98"/>
      <c r="U110" s="90"/>
      <c r="V110" s="142" t="str">
        <f t="shared" si="5"/>
        <v>Open PDFIR FINALLY.RHS-KK-ECG-IR-SU-106-REV01</v>
      </c>
      <c r="W110" s="972" t="str">
        <f t="shared" ca="1" si="6"/>
        <v>DONE</v>
      </c>
      <c r="X110" s="980" t="str">
        <f t="shared" si="7"/>
        <v>AWC</v>
      </c>
      <c r="Y110" s="980"/>
      <c r="AD110" s="564"/>
      <c r="AE110" s="564"/>
      <c r="AF110" s="564"/>
      <c r="AG110" s="564"/>
      <c r="AH110" s="564"/>
      <c r="AI110" s="564"/>
    </row>
    <row r="111" spans="1:35" ht="90" x14ac:dyDescent="0.3">
      <c r="A111" s="441">
        <f t="shared" si="4"/>
        <v>106</v>
      </c>
      <c r="B111" s="442" t="s">
        <v>19946</v>
      </c>
      <c r="C111" s="294" t="s">
        <v>228</v>
      </c>
      <c r="D111" s="272" t="s">
        <v>232</v>
      </c>
      <c r="E111" s="426" t="s">
        <v>972</v>
      </c>
      <c r="F111" s="90" t="s">
        <v>195</v>
      </c>
      <c r="G111" s="98">
        <v>44989</v>
      </c>
      <c r="H111" s="98">
        <v>44989</v>
      </c>
      <c r="I111" s="90" t="s">
        <v>25</v>
      </c>
      <c r="J111" s="98" t="s">
        <v>195</v>
      </c>
      <c r="K111" s="206">
        <v>45071</v>
      </c>
      <c r="L111" s="206">
        <v>45071</v>
      </c>
      <c r="M111" s="90" t="s">
        <v>1671</v>
      </c>
      <c r="N111" s="98"/>
      <c r="O111" s="98"/>
      <c r="P111" s="98"/>
      <c r="Q111" s="90"/>
      <c r="R111" s="98"/>
      <c r="S111" s="98"/>
      <c r="T111" s="98"/>
      <c r="U111" s="90"/>
      <c r="V111" s="142" t="str">
        <f t="shared" si="5"/>
        <v>Open PDFIR FINALLY.RHS-KK-ECG-IR-SU-107-REV01</v>
      </c>
      <c r="W111" s="972" t="str">
        <f t="shared" ca="1" si="6"/>
        <v>DONE</v>
      </c>
      <c r="X111" s="980" t="str">
        <f t="shared" si="7"/>
        <v>AWC</v>
      </c>
      <c r="Y111" s="980"/>
      <c r="AD111" s="564"/>
      <c r="AE111" s="564"/>
      <c r="AF111" s="564"/>
      <c r="AG111" s="564"/>
      <c r="AH111" s="564"/>
      <c r="AI111" s="564"/>
    </row>
    <row r="112" spans="1:35" s="210" customFormat="1" ht="90" x14ac:dyDescent="0.3">
      <c r="A112" s="448">
        <f t="shared" si="4"/>
        <v>107</v>
      </c>
      <c r="B112" s="449" t="s">
        <v>21090</v>
      </c>
      <c r="C112" s="298" t="s">
        <v>76</v>
      </c>
      <c r="D112" s="299" t="s">
        <v>232</v>
      </c>
      <c r="E112" s="428" t="s">
        <v>973</v>
      </c>
      <c r="F112" s="149" t="s">
        <v>195</v>
      </c>
      <c r="G112" s="150">
        <v>44989</v>
      </c>
      <c r="H112" s="150">
        <v>44989</v>
      </c>
      <c r="I112" s="90"/>
      <c r="J112" s="150"/>
      <c r="K112" s="207"/>
      <c r="L112" s="207"/>
      <c r="M112" s="90"/>
      <c r="N112" s="150"/>
      <c r="O112" s="150"/>
      <c r="P112" s="150"/>
      <c r="Q112" s="90"/>
      <c r="R112" s="150"/>
      <c r="S112" s="150"/>
      <c r="T112" s="150"/>
      <c r="U112" s="90"/>
      <c r="V112" s="151" t="str">
        <f t="shared" si="5"/>
        <v>Open PDFIR FINALLY.RHS-KK-ECG-IR-CI-108-REV00</v>
      </c>
      <c r="W112" s="974" t="str">
        <f t="shared" ca="1" si="6"/>
        <v/>
      </c>
      <c r="X112" s="983" t="b">
        <f t="shared" si="7"/>
        <v>0</v>
      </c>
      <c r="Y112" s="983"/>
      <c r="AA112" s="584"/>
      <c r="AB112" s="595"/>
      <c r="AC112" s="595"/>
      <c r="AD112" s="564"/>
      <c r="AE112" s="564"/>
      <c r="AF112" s="564"/>
      <c r="AG112" s="564"/>
      <c r="AH112" s="564"/>
      <c r="AI112" s="564"/>
    </row>
    <row r="113" spans="1:35" s="127" customFormat="1" ht="90" x14ac:dyDescent="0.3">
      <c r="A113" s="450">
        <f t="shared" si="4"/>
        <v>108</v>
      </c>
      <c r="B113" s="442" t="s">
        <v>16786</v>
      </c>
      <c r="C113" s="294" t="s">
        <v>228</v>
      </c>
      <c r="D113" s="272" t="s">
        <v>232</v>
      </c>
      <c r="E113" s="426" t="s">
        <v>974</v>
      </c>
      <c r="F113" s="90" t="s">
        <v>195</v>
      </c>
      <c r="G113" s="98">
        <v>44989</v>
      </c>
      <c r="H113" s="98">
        <v>45010</v>
      </c>
      <c r="I113" s="90" t="s">
        <v>1671</v>
      </c>
      <c r="J113" s="98"/>
      <c r="K113" s="206"/>
      <c r="L113" s="206"/>
      <c r="M113" s="90"/>
      <c r="N113" s="98"/>
      <c r="O113" s="98"/>
      <c r="P113" s="98"/>
      <c r="Q113" s="90"/>
      <c r="R113" s="98"/>
      <c r="S113" s="98"/>
      <c r="T113" s="98"/>
      <c r="U113" s="90"/>
      <c r="V113" s="107" t="str">
        <f t="shared" si="5"/>
        <v>Open PDFIR FINALLY.RHS-KK-ECG-IR-SU-109-REV00</v>
      </c>
      <c r="W113" s="972" t="str">
        <f t="shared" ca="1" si="6"/>
        <v>DONE</v>
      </c>
      <c r="X113" s="979" t="str">
        <f t="shared" si="7"/>
        <v>P</v>
      </c>
      <c r="Y113" s="979"/>
      <c r="AA113" s="584"/>
      <c r="AB113" s="595"/>
      <c r="AC113" s="595"/>
      <c r="AD113" s="564"/>
      <c r="AE113" s="564"/>
      <c r="AF113" s="564"/>
      <c r="AG113" s="564"/>
      <c r="AH113" s="564"/>
      <c r="AI113" s="564"/>
    </row>
    <row r="114" spans="1:35" ht="90" x14ac:dyDescent="0.3">
      <c r="A114" s="441">
        <f t="shared" si="4"/>
        <v>109</v>
      </c>
      <c r="B114" s="442" t="s">
        <v>21091</v>
      </c>
      <c r="C114" s="294" t="s">
        <v>76</v>
      </c>
      <c r="D114" s="272" t="s">
        <v>232</v>
      </c>
      <c r="E114" s="426" t="s">
        <v>1026</v>
      </c>
      <c r="F114" s="90" t="s">
        <v>195</v>
      </c>
      <c r="G114" s="98">
        <v>44991</v>
      </c>
      <c r="H114" s="98">
        <v>44992</v>
      </c>
      <c r="I114" s="90" t="s">
        <v>25</v>
      </c>
      <c r="J114" s="90"/>
      <c r="K114" s="206"/>
      <c r="L114" s="206"/>
      <c r="M114" s="90"/>
      <c r="N114" s="98"/>
      <c r="O114" s="98"/>
      <c r="P114" s="98"/>
      <c r="Q114" s="90"/>
      <c r="R114" s="98"/>
      <c r="S114" s="98"/>
      <c r="T114" s="98"/>
      <c r="U114" s="90"/>
      <c r="V114" s="142" t="str">
        <f t="shared" si="5"/>
        <v>Open PDFIR FINALLY.RHS-KK-ECG-IR-CI-110-REV00</v>
      </c>
      <c r="W114" s="972" t="str">
        <f t="shared" ca="1" si="6"/>
        <v>DONE</v>
      </c>
      <c r="X114" s="980" t="str">
        <f t="shared" si="7"/>
        <v>P</v>
      </c>
      <c r="Y114" s="980"/>
      <c r="AD114" s="564"/>
      <c r="AE114" s="564"/>
      <c r="AF114" s="564"/>
      <c r="AG114" s="564"/>
      <c r="AH114" s="564"/>
      <c r="AI114" s="564"/>
    </row>
    <row r="115" spans="1:35" s="210" customFormat="1" ht="90" x14ac:dyDescent="0.3">
      <c r="A115" s="448">
        <f t="shared" si="4"/>
        <v>110</v>
      </c>
      <c r="B115" s="449" t="s">
        <v>19947</v>
      </c>
      <c r="C115" s="298"/>
      <c r="D115" s="299"/>
      <c r="E115" s="428" t="s">
        <v>1027</v>
      </c>
      <c r="F115" s="149" t="s">
        <v>195</v>
      </c>
      <c r="G115" s="150">
        <v>44991</v>
      </c>
      <c r="H115" s="150">
        <v>44992</v>
      </c>
      <c r="I115" s="90" t="s">
        <v>25</v>
      </c>
      <c r="J115" s="150" t="s">
        <v>195</v>
      </c>
      <c r="K115" s="207">
        <v>45071</v>
      </c>
      <c r="L115" s="207"/>
      <c r="M115" s="90"/>
      <c r="N115" s="150"/>
      <c r="O115" s="150"/>
      <c r="P115" s="150"/>
      <c r="Q115" s="90"/>
      <c r="R115" s="150"/>
      <c r="S115" s="150"/>
      <c r="T115" s="150"/>
      <c r="U115" s="90"/>
      <c r="V115" s="151" t="str">
        <f t="shared" si="5"/>
        <v>Open PDFIR FINALLY.RHS-KK-ECG-IR-UNKNOWN-111-REV00</v>
      </c>
      <c r="W115" s="972" t="str">
        <f t="shared" ca="1" si="6"/>
        <v>DONE</v>
      </c>
      <c r="X115" s="983" t="str">
        <f t="shared" si="7"/>
        <v>P</v>
      </c>
      <c r="Y115" s="983"/>
      <c r="AA115" s="584"/>
      <c r="AB115" s="595"/>
      <c r="AC115" s="595"/>
      <c r="AD115" s="564"/>
      <c r="AE115" s="564"/>
      <c r="AF115" s="564"/>
      <c r="AG115" s="564"/>
      <c r="AH115" s="564"/>
      <c r="AI115" s="564"/>
    </row>
    <row r="116" spans="1:35" ht="90" x14ac:dyDescent="0.3">
      <c r="A116" s="441">
        <f t="shared" si="4"/>
        <v>111</v>
      </c>
      <c r="B116" s="442" t="s">
        <v>16787</v>
      </c>
      <c r="C116" s="294" t="s">
        <v>1140</v>
      </c>
      <c r="D116" s="272" t="s">
        <v>232</v>
      </c>
      <c r="E116" s="426" t="s">
        <v>1033</v>
      </c>
      <c r="F116" s="90" t="s">
        <v>195</v>
      </c>
      <c r="G116" s="98">
        <v>44993</v>
      </c>
      <c r="H116" s="98">
        <v>44993</v>
      </c>
      <c r="I116" s="90" t="s">
        <v>1671</v>
      </c>
      <c r="J116" s="98"/>
      <c r="K116" s="206"/>
      <c r="L116" s="206"/>
      <c r="M116" s="90"/>
      <c r="N116" s="98"/>
      <c r="O116" s="98"/>
      <c r="P116" s="98"/>
      <c r="Q116" s="90"/>
      <c r="R116" s="98"/>
      <c r="S116" s="98"/>
      <c r="T116" s="98"/>
      <c r="U116" s="90"/>
      <c r="V116" s="142" t="str">
        <f t="shared" si="5"/>
        <v>Open PDFIR FINALLY.RHS-KK-ECG-IR-ELE-09-REV00</v>
      </c>
      <c r="W116" s="972" t="str">
        <f t="shared" ca="1" si="6"/>
        <v>DONE</v>
      </c>
      <c r="X116" s="980" t="str">
        <f t="shared" si="7"/>
        <v>P</v>
      </c>
      <c r="Y116" s="980"/>
      <c r="AD116" s="564"/>
      <c r="AE116" s="564"/>
      <c r="AF116" s="564"/>
      <c r="AG116" s="564"/>
      <c r="AH116" s="564"/>
      <c r="AI116" s="564"/>
    </row>
    <row r="117" spans="1:35" ht="90" x14ac:dyDescent="0.3">
      <c r="A117" s="441">
        <f t="shared" si="4"/>
        <v>112</v>
      </c>
      <c r="B117" s="442" t="s">
        <v>19948</v>
      </c>
      <c r="C117" s="294" t="s">
        <v>228</v>
      </c>
      <c r="D117" s="272" t="s">
        <v>232</v>
      </c>
      <c r="E117" s="426" t="s">
        <v>1037</v>
      </c>
      <c r="F117" s="90" t="s">
        <v>195</v>
      </c>
      <c r="G117" s="98">
        <v>44994</v>
      </c>
      <c r="H117" s="98">
        <v>44994</v>
      </c>
      <c r="I117" s="90" t="s">
        <v>25</v>
      </c>
      <c r="J117" s="98" t="s">
        <v>195</v>
      </c>
      <c r="K117" s="206">
        <v>45071</v>
      </c>
      <c r="L117" s="206">
        <v>45071</v>
      </c>
      <c r="M117" s="90" t="s">
        <v>1671</v>
      </c>
      <c r="N117" s="98"/>
      <c r="O117" s="98"/>
      <c r="P117" s="98"/>
      <c r="Q117" s="90"/>
      <c r="R117" s="98"/>
      <c r="S117" s="98"/>
      <c r="T117" s="98"/>
      <c r="U117" s="90"/>
      <c r="V117" s="142" t="str">
        <f t="shared" si="5"/>
        <v>Open PDFIR FINALLY.RHS-KK-ECG-IR-SU-112-REV01</v>
      </c>
      <c r="W117" s="972" t="str">
        <f t="shared" ca="1" si="6"/>
        <v>DONE</v>
      </c>
      <c r="X117" s="980" t="str">
        <f t="shared" si="7"/>
        <v>AWC</v>
      </c>
      <c r="Y117" s="980"/>
      <c r="AD117" s="564"/>
      <c r="AE117" s="564"/>
      <c r="AF117" s="564"/>
      <c r="AG117" s="564"/>
      <c r="AH117" s="564"/>
      <c r="AI117" s="564"/>
    </row>
    <row r="118" spans="1:35" ht="90" x14ac:dyDescent="0.3">
      <c r="A118" s="441">
        <f t="shared" si="4"/>
        <v>113</v>
      </c>
      <c r="B118" s="442" t="s">
        <v>19949</v>
      </c>
      <c r="C118" s="294" t="s">
        <v>228</v>
      </c>
      <c r="D118" s="272" t="s">
        <v>232</v>
      </c>
      <c r="E118" s="426" t="s">
        <v>1036</v>
      </c>
      <c r="F118" s="90" t="s">
        <v>195</v>
      </c>
      <c r="G118" s="98">
        <v>44994</v>
      </c>
      <c r="H118" s="98">
        <v>44994</v>
      </c>
      <c r="I118" s="90" t="s">
        <v>25</v>
      </c>
      <c r="J118" s="98" t="s">
        <v>195</v>
      </c>
      <c r="K118" s="206">
        <v>45071</v>
      </c>
      <c r="L118" s="206">
        <v>45071</v>
      </c>
      <c r="M118" s="90" t="s">
        <v>1671</v>
      </c>
      <c r="N118" s="98"/>
      <c r="O118" s="98"/>
      <c r="P118" s="98"/>
      <c r="Q118" s="90"/>
      <c r="R118" s="98"/>
      <c r="S118" s="98"/>
      <c r="T118" s="98"/>
      <c r="U118" s="90"/>
      <c r="V118" s="142" t="str">
        <f t="shared" si="5"/>
        <v>Open PDFIR FINALLY.RHS-KK-ECG-IR-SU-113-REV01</v>
      </c>
      <c r="W118" s="972" t="str">
        <f t="shared" ca="1" si="6"/>
        <v>DONE</v>
      </c>
      <c r="X118" s="980" t="str">
        <f t="shared" si="7"/>
        <v>AWC</v>
      </c>
      <c r="Y118" s="980"/>
      <c r="AD118" s="564"/>
      <c r="AE118" s="564"/>
      <c r="AF118" s="564"/>
      <c r="AG118" s="564"/>
      <c r="AH118" s="564"/>
      <c r="AI118" s="564"/>
    </row>
    <row r="119" spans="1:35" ht="90" x14ac:dyDescent="0.3">
      <c r="A119" s="441">
        <f t="shared" si="4"/>
        <v>114</v>
      </c>
      <c r="B119" s="442" t="s">
        <v>19950</v>
      </c>
      <c r="C119" s="294" t="s">
        <v>228</v>
      </c>
      <c r="D119" s="272" t="s">
        <v>232</v>
      </c>
      <c r="E119" s="426" t="s">
        <v>1039</v>
      </c>
      <c r="F119" s="90" t="s">
        <v>195</v>
      </c>
      <c r="G119" s="98">
        <v>44996</v>
      </c>
      <c r="H119" s="98">
        <v>44996</v>
      </c>
      <c r="I119" s="90" t="s">
        <v>25</v>
      </c>
      <c r="J119" s="98" t="s">
        <v>195</v>
      </c>
      <c r="K119" s="206">
        <v>45071</v>
      </c>
      <c r="L119" s="206">
        <v>45071</v>
      </c>
      <c r="M119" s="90" t="s">
        <v>1671</v>
      </c>
      <c r="N119" s="98"/>
      <c r="O119" s="98"/>
      <c r="P119" s="98"/>
      <c r="Q119" s="90"/>
      <c r="R119" s="98"/>
      <c r="S119" s="98"/>
      <c r="T119" s="98"/>
      <c r="U119" s="90"/>
      <c r="V119" s="142" t="str">
        <f t="shared" si="5"/>
        <v>Open PDFIR FINALLY.RHS-KK-ECG-IR-SU-114-REV01</v>
      </c>
      <c r="W119" s="972" t="str">
        <f t="shared" ca="1" si="6"/>
        <v>DONE</v>
      </c>
      <c r="X119" s="980" t="str">
        <f t="shared" si="7"/>
        <v>AWC</v>
      </c>
      <c r="Y119" s="980"/>
      <c r="AD119" s="564"/>
      <c r="AE119" s="564"/>
      <c r="AF119" s="564"/>
      <c r="AG119" s="564"/>
      <c r="AH119" s="564"/>
      <c r="AI119" s="564"/>
    </row>
    <row r="120" spans="1:35" ht="90" x14ac:dyDescent="0.3">
      <c r="A120" s="441">
        <f t="shared" si="4"/>
        <v>115</v>
      </c>
      <c r="B120" s="442" t="s">
        <v>19951</v>
      </c>
      <c r="C120" s="294" t="s">
        <v>228</v>
      </c>
      <c r="D120" s="272" t="s">
        <v>232</v>
      </c>
      <c r="E120" s="426" t="s">
        <v>1076</v>
      </c>
      <c r="F120" s="90" t="s">
        <v>195</v>
      </c>
      <c r="G120" s="98">
        <v>44996</v>
      </c>
      <c r="H120" s="98">
        <v>44996</v>
      </c>
      <c r="I120" s="90" t="s">
        <v>25</v>
      </c>
      <c r="J120" s="98" t="s">
        <v>195</v>
      </c>
      <c r="K120" s="206">
        <v>45071</v>
      </c>
      <c r="L120" s="206">
        <v>45071</v>
      </c>
      <c r="M120" s="90" t="s">
        <v>1671</v>
      </c>
      <c r="N120" s="98"/>
      <c r="O120" s="98"/>
      <c r="P120" s="98"/>
      <c r="Q120" s="90"/>
      <c r="R120" s="98"/>
      <c r="S120" s="98"/>
      <c r="T120" s="98"/>
      <c r="U120" s="90"/>
      <c r="V120" s="142" t="str">
        <f t="shared" si="5"/>
        <v>Open PDFIR FINALLY.RHS-KK-ECG-IR-SU-115-REV01</v>
      </c>
      <c r="W120" s="972" t="str">
        <f t="shared" ca="1" si="6"/>
        <v>DONE</v>
      </c>
      <c r="X120" s="980" t="str">
        <f t="shared" si="7"/>
        <v>AWC</v>
      </c>
      <c r="Y120" s="980"/>
      <c r="AD120" s="564"/>
      <c r="AE120" s="564"/>
      <c r="AF120" s="564"/>
      <c r="AG120" s="564"/>
      <c r="AH120" s="564"/>
      <c r="AI120" s="564"/>
    </row>
    <row r="121" spans="1:35" ht="90" x14ac:dyDescent="0.3">
      <c r="A121" s="441">
        <f t="shared" si="4"/>
        <v>116</v>
      </c>
      <c r="B121" s="442" t="s">
        <v>19952</v>
      </c>
      <c r="C121" s="294" t="s">
        <v>228</v>
      </c>
      <c r="D121" s="272" t="s">
        <v>232</v>
      </c>
      <c r="E121" s="426" t="s">
        <v>1075</v>
      </c>
      <c r="F121" s="90" t="s">
        <v>195</v>
      </c>
      <c r="G121" s="98">
        <v>44996</v>
      </c>
      <c r="H121" s="98">
        <v>44996</v>
      </c>
      <c r="I121" s="90" t="s">
        <v>25</v>
      </c>
      <c r="J121" s="98" t="s">
        <v>195</v>
      </c>
      <c r="K121" s="206">
        <v>45071</v>
      </c>
      <c r="L121" s="206">
        <v>45071</v>
      </c>
      <c r="M121" s="90" t="s">
        <v>1671</v>
      </c>
      <c r="N121" s="98"/>
      <c r="O121" s="98"/>
      <c r="P121" s="98"/>
      <c r="Q121" s="90"/>
      <c r="R121" s="98"/>
      <c r="S121" s="98"/>
      <c r="T121" s="98"/>
      <c r="U121" s="90"/>
      <c r="V121" s="142" t="str">
        <f t="shared" si="5"/>
        <v>Open PDFIR FINALLY.RHS-KK-ECG-IR-SU-116-REV01</v>
      </c>
      <c r="W121" s="972" t="str">
        <f t="shared" ca="1" si="6"/>
        <v>DONE</v>
      </c>
      <c r="X121" s="980" t="str">
        <f t="shared" si="7"/>
        <v>AWC</v>
      </c>
      <c r="Y121" s="980"/>
      <c r="AD121" s="564"/>
      <c r="AE121" s="564"/>
      <c r="AF121" s="564"/>
      <c r="AG121" s="564"/>
      <c r="AH121" s="564"/>
      <c r="AI121" s="564"/>
    </row>
    <row r="122" spans="1:35" ht="90" x14ac:dyDescent="0.3">
      <c r="A122" s="441">
        <f t="shared" si="4"/>
        <v>117</v>
      </c>
      <c r="B122" s="442" t="s">
        <v>19953</v>
      </c>
      <c r="C122" s="294" t="s">
        <v>76</v>
      </c>
      <c r="D122" s="272" t="s">
        <v>232</v>
      </c>
      <c r="E122" s="426" t="s">
        <v>1135</v>
      </c>
      <c r="F122" s="90" t="s">
        <v>195</v>
      </c>
      <c r="G122" s="98">
        <v>44993</v>
      </c>
      <c r="H122" s="98">
        <v>44993</v>
      </c>
      <c r="I122" s="90" t="s">
        <v>25</v>
      </c>
      <c r="J122" s="98" t="s">
        <v>195</v>
      </c>
      <c r="K122" s="206">
        <v>45071</v>
      </c>
      <c r="L122" s="206">
        <v>45072</v>
      </c>
      <c r="M122" s="90" t="s">
        <v>1671</v>
      </c>
      <c r="N122" s="98"/>
      <c r="O122" s="98"/>
      <c r="P122" s="98"/>
      <c r="Q122" s="90"/>
      <c r="R122" s="98"/>
      <c r="S122" s="98"/>
      <c r="T122" s="98"/>
      <c r="U122" s="90"/>
      <c r="V122" s="142" t="str">
        <f t="shared" si="5"/>
        <v>Open PDFIR FINALLY.RHS-KK-ECG-IR-CI-117-REV01</v>
      </c>
      <c r="W122" s="972" t="str">
        <f t="shared" ca="1" si="6"/>
        <v>DONE</v>
      </c>
      <c r="X122" s="980" t="str">
        <f t="shared" si="7"/>
        <v>AWC</v>
      </c>
      <c r="Y122" s="980"/>
      <c r="AD122" s="564"/>
      <c r="AE122" s="564"/>
      <c r="AF122" s="564"/>
      <c r="AG122" s="564"/>
      <c r="AH122" s="564"/>
      <c r="AI122" s="564"/>
    </row>
    <row r="123" spans="1:35" ht="90" x14ac:dyDescent="0.3">
      <c r="A123" s="441">
        <f t="shared" si="4"/>
        <v>118</v>
      </c>
      <c r="B123" s="442" t="s">
        <v>19954</v>
      </c>
      <c r="C123" s="294" t="s">
        <v>76</v>
      </c>
      <c r="D123" s="272" t="s">
        <v>232</v>
      </c>
      <c r="E123" s="426" t="s">
        <v>1074</v>
      </c>
      <c r="F123" s="90" t="s">
        <v>195</v>
      </c>
      <c r="G123" s="98">
        <v>44997</v>
      </c>
      <c r="H123" s="98">
        <v>44997</v>
      </c>
      <c r="I123" s="90" t="s">
        <v>25</v>
      </c>
      <c r="J123" s="98" t="s">
        <v>195</v>
      </c>
      <c r="K123" s="206">
        <v>45071</v>
      </c>
      <c r="L123" s="206">
        <v>45072</v>
      </c>
      <c r="M123" s="90" t="s">
        <v>1671</v>
      </c>
      <c r="N123" s="98"/>
      <c r="O123" s="98"/>
      <c r="P123" s="98"/>
      <c r="Q123" s="90"/>
      <c r="R123" s="98"/>
      <c r="S123" s="98"/>
      <c r="T123" s="98"/>
      <c r="U123" s="90"/>
      <c r="V123" s="142" t="str">
        <f t="shared" si="5"/>
        <v>Open PDFIR FINALLY.RHS-KK-ECG-IR-CI-118-REV01</v>
      </c>
      <c r="W123" s="972" t="str">
        <f t="shared" ca="1" si="6"/>
        <v>DONE</v>
      </c>
      <c r="X123" s="980" t="str">
        <f t="shared" si="7"/>
        <v>AWC</v>
      </c>
      <c r="Y123" s="980"/>
      <c r="AD123" s="564"/>
      <c r="AE123" s="564"/>
      <c r="AF123" s="564"/>
      <c r="AG123" s="564"/>
      <c r="AH123" s="564"/>
      <c r="AI123" s="564"/>
    </row>
    <row r="124" spans="1:35" ht="90" x14ac:dyDescent="0.3">
      <c r="A124" s="441">
        <f t="shared" si="4"/>
        <v>119</v>
      </c>
      <c r="B124" s="442" t="s">
        <v>21092</v>
      </c>
      <c r="C124" s="294" t="s">
        <v>76</v>
      </c>
      <c r="D124" s="272" t="s">
        <v>232</v>
      </c>
      <c r="E124" s="426" t="s">
        <v>1123</v>
      </c>
      <c r="F124" s="90" t="s">
        <v>195</v>
      </c>
      <c r="G124" s="98">
        <v>44982</v>
      </c>
      <c r="H124" s="98">
        <v>44982</v>
      </c>
      <c r="I124" s="90" t="s">
        <v>25</v>
      </c>
      <c r="J124" s="98" t="s">
        <v>195</v>
      </c>
      <c r="K124" s="206">
        <v>45071</v>
      </c>
      <c r="L124" s="206">
        <v>45072</v>
      </c>
      <c r="M124" s="90" t="s">
        <v>1671</v>
      </c>
      <c r="N124" s="98"/>
      <c r="O124" s="98"/>
      <c r="P124" s="98"/>
      <c r="Q124" s="90"/>
      <c r="R124" s="98"/>
      <c r="S124" s="98"/>
      <c r="T124" s="98"/>
      <c r="U124" s="90"/>
      <c r="V124" s="142" t="str">
        <f t="shared" si="5"/>
        <v>Open PDFIR FINALLY.RHS-KK-ECG-IR-CI-119-REV01</v>
      </c>
      <c r="W124" s="972" t="str">
        <f t="shared" ca="1" si="6"/>
        <v>DONE</v>
      </c>
      <c r="X124" s="980" t="str">
        <f t="shared" si="7"/>
        <v>AWC</v>
      </c>
      <c r="Y124" s="980"/>
      <c r="AD124" s="564"/>
      <c r="AE124" s="564"/>
      <c r="AF124" s="564"/>
      <c r="AG124" s="564"/>
      <c r="AH124" s="564"/>
      <c r="AI124" s="564"/>
    </row>
    <row r="125" spans="1:35" ht="90" x14ac:dyDescent="0.3">
      <c r="A125" s="441">
        <f t="shared" si="4"/>
        <v>120</v>
      </c>
      <c r="B125" s="442" t="s">
        <v>21093</v>
      </c>
      <c r="C125" s="294" t="s">
        <v>76</v>
      </c>
      <c r="D125" s="272" t="s">
        <v>232</v>
      </c>
      <c r="E125" s="426" t="s">
        <v>1124</v>
      </c>
      <c r="F125" s="90" t="s">
        <v>195</v>
      </c>
      <c r="G125" s="98">
        <v>44983</v>
      </c>
      <c r="H125" s="98">
        <v>44983</v>
      </c>
      <c r="I125" s="90" t="s">
        <v>25</v>
      </c>
      <c r="J125" s="98" t="s">
        <v>195</v>
      </c>
      <c r="K125" s="206">
        <v>45071</v>
      </c>
      <c r="L125" s="206">
        <v>45072</v>
      </c>
      <c r="M125" s="90" t="s">
        <v>1671</v>
      </c>
      <c r="N125" s="98"/>
      <c r="O125" s="98"/>
      <c r="P125" s="98"/>
      <c r="Q125" s="90"/>
      <c r="R125" s="98"/>
      <c r="S125" s="98"/>
      <c r="T125" s="98"/>
      <c r="U125" s="90"/>
      <c r="V125" s="142" t="str">
        <f t="shared" si="5"/>
        <v>Open PDFIR FINALLY.RHS-KK-ECG-IR-CI-120-REV01</v>
      </c>
      <c r="W125" s="972" t="str">
        <f t="shared" ca="1" si="6"/>
        <v>DONE</v>
      </c>
      <c r="X125" s="980" t="str">
        <f t="shared" si="7"/>
        <v>AWC</v>
      </c>
      <c r="Y125" s="980"/>
      <c r="AD125" s="564"/>
      <c r="AE125" s="564"/>
      <c r="AF125" s="564"/>
      <c r="AG125" s="564"/>
      <c r="AH125" s="564"/>
      <c r="AI125" s="564"/>
    </row>
    <row r="126" spans="1:35" ht="90" x14ac:dyDescent="0.3">
      <c r="A126" s="441">
        <f t="shared" si="4"/>
        <v>121</v>
      </c>
      <c r="B126" s="442" t="s">
        <v>21094</v>
      </c>
      <c r="C126" s="294" t="s">
        <v>76</v>
      </c>
      <c r="D126" s="272" t="s">
        <v>232</v>
      </c>
      <c r="E126" s="426" t="s">
        <v>1125</v>
      </c>
      <c r="F126" s="90" t="s">
        <v>195</v>
      </c>
      <c r="G126" s="98">
        <v>44982</v>
      </c>
      <c r="H126" s="98">
        <v>44982</v>
      </c>
      <c r="I126" s="90" t="s">
        <v>25</v>
      </c>
      <c r="J126" s="98" t="s">
        <v>195</v>
      </c>
      <c r="K126" s="206">
        <v>45071</v>
      </c>
      <c r="L126" s="206">
        <v>45072</v>
      </c>
      <c r="M126" s="90" t="s">
        <v>1671</v>
      </c>
      <c r="N126" s="98"/>
      <c r="O126" s="98"/>
      <c r="P126" s="98"/>
      <c r="Q126" s="90"/>
      <c r="R126" s="98"/>
      <c r="S126" s="98"/>
      <c r="T126" s="98"/>
      <c r="U126" s="90"/>
      <c r="V126" s="142" t="str">
        <f t="shared" si="5"/>
        <v>Open PDFIR FINALLY.RHS-KK-ECG-IR-CI-121-REV01</v>
      </c>
      <c r="W126" s="972" t="str">
        <f t="shared" ca="1" si="6"/>
        <v>DONE</v>
      </c>
      <c r="X126" s="980" t="str">
        <f t="shared" si="7"/>
        <v>AWC</v>
      </c>
      <c r="Y126" s="980"/>
      <c r="AD126" s="564"/>
      <c r="AE126" s="564"/>
      <c r="AF126" s="564"/>
      <c r="AG126" s="564"/>
      <c r="AH126" s="564"/>
      <c r="AI126" s="564"/>
    </row>
    <row r="127" spans="1:35" ht="90" x14ac:dyDescent="0.3">
      <c r="A127" s="441">
        <f t="shared" si="4"/>
        <v>122</v>
      </c>
      <c r="B127" s="442" t="s">
        <v>21095</v>
      </c>
      <c r="C127" s="294" t="s">
        <v>76</v>
      </c>
      <c r="D127" s="272" t="s">
        <v>232</v>
      </c>
      <c r="E127" s="426" t="s">
        <v>1126</v>
      </c>
      <c r="F127" s="90" t="s">
        <v>195</v>
      </c>
      <c r="G127" s="98">
        <v>44989</v>
      </c>
      <c r="H127" s="98">
        <v>44989</v>
      </c>
      <c r="I127" s="90" t="s">
        <v>25</v>
      </c>
      <c r="J127" s="98" t="s">
        <v>195</v>
      </c>
      <c r="K127" s="206">
        <v>45071</v>
      </c>
      <c r="L127" s="206">
        <v>45072</v>
      </c>
      <c r="M127" s="90" t="s">
        <v>1671</v>
      </c>
      <c r="N127" s="98"/>
      <c r="O127" s="98"/>
      <c r="P127" s="98"/>
      <c r="Q127" s="90"/>
      <c r="R127" s="98"/>
      <c r="S127" s="98"/>
      <c r="T127" s="98"/>
      <c r="U127" s="90"/>
      <c r="V127" s="142" t="str">
        <f t="shared" si="5"/>
        <v>Open PDFIR FINALLY.RHS-KK-ECG-IR-CI-122-REV01</v>
      </c>
      <c r="W127" s="972" t="str">
        <f t="shared" ca="1" si="6"/>
        <v>DONE</v>
      </c>
      <c r="X127" s="980" t="str">
        <f t="shared" si="7"/>
        <v>AWC</v>
      </c>
      <c r="Y127" s="980"/>
      <c r="AD127" s="564"/>
      <c r="AE127" s="564"/>
      <c r="AF127" s="564"/>
      <c r="AG127" s="564"/>
      <c r="AH127" s="564"/>
      <c r="AI127" s="564"/>
    </row>
    <row r="128" spans="1:35" ht="90" x14ac:dyDescent="0.3">
      <c r="A128" s="441">
        <f t="shared" si="4"/>
        <v>123</v>
      </c>
      <c r="B128" s="442" t="s">
        <v>21096</v>
      </c>
      <c r="C128" s="294" t="s">
        <v>76</v>
      </c>
      <c r="D128" s="272" t="s">
        <v>232</v>
      </c>
      <c r="E128" s="426" t="s">
        <v>1127</v>
      </c>
      <c r="F128" s="90" t="s">
        <v>195</v>
      </c>
      <c r="G128" s="98">
        <v>44988</v>
      </c>
      <c r="H128" s="98">
        <v>44988</v>
      </c>
      <c r="I128" s="90" t="s">
        <v>25</v>
      </c>
      <c r="J128" s="98" t="s">
        <v>195</v>
      </c>
      <c r="K128" s="206">
        <v>45071</v>
      </c>
      <c r="L128" s="206">
        <v>45072</v>
      </c>
      <c r="M128" s="90" t="s">
        <v>1671</v>
      </c>
      <c r="N128" s="98"/>
      <c r="O128" s="98"/>
      <c r="P128" s="98"/>
      <c r="Q128" s="90"/>
      <c r="R128" s="98"/>
      <c r="S128" s="98"/>
      <c r="T128" s="98"/>
      <c r="U128" s="90"/>
      <c r="V128" s="142" t="str">
        <f t="shared" si="5"/>
        <v>Open PDFIR FINALLY.RHS-KK-ECG-IR-CI-123-REV01</v>
      </c>
      <c r="W128" s="972" t="str">
        <f t="shared" ca="1" si="6"/>
        <v>DONE</v>
      </c>
      <c r="X128" s="980" t="str">
        <f t="shared" si="7"/>
        <v>AWC</v>
      </c>
      <c r="Y128" s="980"/>
      <c r="AD128" s="564"/>
      <c r="AE128" s="564"/>
      <c r="AF128" s="564"/>
      <c r="AG128" s="564"/>
      <c r="AH128" s="564"/>
      <c r="AI128" s="564"/>
    </row>
    <row r="129" spans="1:35" ht="90" x14ac:dyDescent="0.3">
      <c r="A129" s="441">
        <f t="shared" si="4"/>
        <v>124</v>
      </c>
      <c r="B129" s="442" t="s">
        <v>21097</v>
      </c>
      <c r="C129" s="294" t="s">
        <v>76</v>
      </c>
      <c r="D129" s="272" t="s">
        <v>232</v>
      </c>
      <c r="E129" s="426" t="s">
        <v>1128</v>
      </c>
      <c r="F129" s="90" t="s">
        <v>195</v>
      </c>
      <c r="G129" s="98">
        <v>44989</v>
      </c>
      <c r="H129" s="98">
        <v>44989</v>
      </c>
      <c r="I129" s="90" t="s">
        <v>25</v>
      </c>
      <c r="J129" s="98" t="s">
        <v>195</v>
      </c>
      <c r="K129" s="206">
        <v>45071</v>
      </c>
      <c r="L129" s="206">
        <v>45072</v>
      </c>
      <c r="M129" s="90" t="s">
        <v>1671</v>
      </c>
      <c r="N129" s="98"/>
      <c r="O129" s="98"/>
      <c r="P129" s="98"/>
      <c r="Q129" s="90"/>
      <c r="R129" s="98"/>
      <c r="S129" s="98"/>
      <c r="T129" s="98"/>
      <c r="U129" s="90"/>
      <c r="V129" s="142" t="str">
        <f t="shared" si="5"/>
        <v>Open PDFIR FINALLY.RHS-KK-ECG-IR-CI-124-REV01</v>
      </c>
      <c r="W129" s="972" t="str">
        <f t="shared" ca="1" si="6"/>
        <v>DONE</v>
      </c>
      <c r="X129" s="980" t="str">
        <f t="shared" si="7"/>
        <v>AWC</v>
      </c>
      <c r="Y129" s="980"/>
      <c r="AD129" s="564"/>
      <c r="AE129" s="564"/>
      <c r="AF129" s="564"/>
      <c r="AG129" s="564"/>
      <c r="AH129" s="564"/>
      <c r="AI129" s="564"/>
    </row>
    <row r="130" spans="1:35" ht="90" x14ac:dyDescent="0.3">
      <c r="A130" s="441">
        <f t="shared" si="4"/>
        <v>125</v>
      </c>
      <c r="B130" s="442" t="s">
        <v>21098</v>
      </c>
      <c r="C130" s="294" t="s">
        <v>76</v>
      </c>
      <c r="D130" s="272" t="s">
        <v>232</v>
      </c>
      <c r="E130" s="426" t="s">
        <v>1129</v>
      </c>
      <c r="F130" s="90" t="s">
        <v>195</v>
      </c>
      <c r="G130" s="98">
        <v>44992</v>
      </c>
      <c r="H130" s="98">
        <v>44992</v>
      </c>
      <c r="I130" s="90" t="s">
        <v>25</v>
      </c>
      <c r="J130" s="98" t="s">
        <v>195</v>
      </c>
      <c r="K130" s="206">
        <v>45071</v>
      </c>
      <c r="L130" s="206">
        <v>45072</v>
      </c>
      <c r="M130" s="90" t="s">
        <v>1671</v>
      </c>
      <c r="N130" s="98"/>
      <c r="O130" s="98"/>
      <c r="P130" s="98"/>
      <c r="Q130" s="90"/>
      <c r="R130" s="98"/>
      <c r="S130" s="98"/>
      <c r="T130" s="98"/>
      <c r="U130" s="90"/>
      <c r="V130" s="142" t="str">
        <f t="shared" si="5"/>
        <v>Open PDFIR FINALLY.RHS-KK-ECG-IR-CI-125-REV01</v>
      </c>
      <c r="W130" s="972" t="str">
        <f t="shared" ca="1" si="6"/>
        <v>DONE</v>
      </c>
      <c r="X130" s="980" t="str">
        <f t="shared" si="7"/>
        <v>AWC</v>
      </c>
      <c r="Y130" s="980"/>
      <c r="AD130" s="564"/>
      <c r="AE130" s="564"/>
      <c r="AF130" s="564"/>
      <c r="AG130" s="564"/>
      <c r="AH130" s="564"/>
      <c r="AI130" s="564"/>
    </row>
    <row r="131" spans="1:35" ht="90" x14ac:dyDescent="0.3">
      <c r="A131" s="441">
        <f t="shared" si="4"/>
        <v>126</v>
      </c>
      <c r="B131" s="442" t="s">
        <v>21099</v>
      </c>
      <c r="C131" s="294" t="s">
        <v>76</v>
      </c>
      <c r="D131" s="272" t="s">
        <v>232</v>
      </c>
      <c r="E131" s="426" t="s">
        <v>1130</v>
      </c>
      <c r="F131" s="90" t="s">
        <v>195</v>
      </c>
      <c r="G131" s="98">
        <v>44993</v>
      </c>
      <c r="H131" s="98">
        <v>44993</v>
      </c>
      <c r="I131" s="90" t="s">
        <v>25</v>
      </c>
      <c r="J131" s="98" t="s">
        <v>195</v>
      </c>
      <c r="K131" s="206">
        <v>45071</v>
      </c>
      <c r="L131" s="206">
        <v>45072</v>
      </c>
      <c r="M131" s="90" t="s">
        <v>1671</v>
      </c>
      <c r="N131" s="98"/>
      <c r="O131" s="98"/>
      <c r="P131" s="98"/>
      <c r="Q131" s="90"/>
      <c r="R131" s="98"/>
      <c r="S131" s="98"/>
      <c r="T131" s="98"/>
      <c r="U131" s="90"/>
      <c r="V131" s="142" t="str">
        <f t="shared" si="5"/>
        <v>Open PDFIR FINALLY.RHS-KK-ECG-IR-CI-126-REV01</v>
      </c>
      <c r="W131" s="972" t="str">
        <f t="shared" ca="1" si="6"/>
        <v>DONE</v>
      </c>
      <c r="X131" s="980" t="str">
        <f t="shared" si="7"/>
        <v>AWC</v>
      </c>
      <c r="Y131" s="980"/>
      <c r="AD131" s="564"/>
      <c r="AE131" s="564"/>
      <c r="AF131" s="564"/>
      <c r="AG131" s="564"/>
      <c r="AH131" s="564"/>
      <c r="AI131" s="564"/>
    </row>
    <row r="132" spans="1:35" ht="90" x14ac:dyDescent="0.3">
      <c r="A132" s="441">
        <f t="shared" si="4"/>
        <v>127</v>
      </c>
      <c r="B132" s="442" t="s">
        <v>21100</v>
      </c>
      <c r="C132" s="294" t="s">
        <v>76</v>
      </c>
      <c r="D132" s="272" t="s">
        <v>232</v>
      </c>
      <c r="E132" s="426" t="s">
        <v>1131</v>
      </c>
      <c r="F132" s="90" t="s">
        <v>195</v>
      </c>
      <c r="G132" s="98">
        <v>44997</v>
      </c>
      <c r="H132" s="98">
        <v>44997</v>
      </c>
      <c r="I132" s="90" t="s">
        <v>25</v>
      </c>
      <c r="J132" s="98" t="s">
        <v>195</v>
      </c>
      <c r="K132" s="206">
        <v>45071</v>
      </c>
      <c r="L132" s="206">
        <v>45072</v>
      </c>
      <c r="M132" s="90" t="s">
        <v>1671</v>
      </c>
      <c r="N132" s="98"/>
      <c r="O132" s="98"/>
      <c r="P132" s="98"/>
      <c r="Q132" s="90"/>
      <c r="R132" s="98"/>
      <c r="S132" s="98"/>
      <c r="T132" s="98"/>
      <c r="U132" s="90"/>
      <c r="V132" s="142" t="str">
        <f t="shared" si="5"/>
        <v>Open PDFIR FINALLY.RHS-KK-ECG-IR-CI-127-REV01</v>
      </c>
      <c r="W132" s="972" t="str">
        <f t="shared" ca="1" si="6"/>
        <v>DONE</v>
      </c>
      <c r="X132" s="980" t="str">
        <f t="shared" si="7"/>
        <v>AWC</v>
      </c>
      <c r="Y132" s="980"/>
      <c r="AD132" s="564"/>
      <c r="AE132" s="564"/>
      <c r="AF132" s="564"/>
      <c r="AG132" s="564"/>
      <c r="AH132" s="564"/>
      <c r="AI132" s="564"/>
    </row>
    <row r="133" spans="1:35" ht="90" x14ac:dyDescent="0.3">
      <c r="A133" s="441">
        <f t="shared" si="4"/>
        <v>128</v>
      </c>
      <c r="B133" s="442" t="s">
        <v>19955</v>
      </c>
      <c r="C133" s="294" t="s">
        <v>228</v>
      </c>
      <c r="D133" s="272" t="s">
        <v>232</v>
      </c>
      <c r="E133" s="426" t="s">
        <v>1132</v>
      </c>
      <c r="F133" s="90" t="s">
        <v>195</v>
      </c>
      <c r="G133" s="98">
        <v>44999</v>
      </c>
      <c r="H133" s="98">
        <v>44999</v>
      </c>
      <c r="I133" s="90" t="s">
        <v>25</v>
      </c>
      <c r="J133" s="98" t="s">
        <v>195</v>
      </c>
      <c r="K133" s="206">
        <v>45071</v>
      </c>
      <c r="L133" s="206">
        <v>45071</v>
      </c>
      <c r="M133" s="90" t="s">
        <v>1671</v>
      </c>
      <c r="N133" s="98"/>
      <c r="O133" s="98"/>
      <c r="P133" s="98"/>
      <c r="Q133" s="90"/>
      <c r="R133" s="98"/>
      <c r="S133" s="98"/>
      <c r="T133" s="98"/>
      <c r="U133" s="90"/>
      <c r="V133" s="142" t="str">
        <f t="shared" si="5"/>
        <v>Open PDFIR FINALLY.RHS-KK-ECG-IR-SU-128-REV01</v>
      </c>
      <c r="W133" s="972" t="str">
        <f t="shared" ca="1" si="6"/>
        <v>DONE</v>
      </c>
      <c r="X133" s="980" t="str">
        <f t="shared" si="7"/>
        <v>AWC</v>
      </c>
      <c r="Y133" s="980"/>
      <c r="AD133" s="564"/>
      <c r="AE133" s="564"/>
      <c r="AF133" s="564"/>
      <c r="AG133" s="564"/>
      <c r="AH133" s="564"/>
      <c r="AI133" s="564"/>
    </row>
    <row r="134" spans="1:35" ht="90" x14ac:dyDescent="0.3">
      <c r="A134" s="441">
        <f t="shared" ref="A134:A197" si="8">ROW()-ROW($A$5)</f>
        <v>129</v>
      </c>
      <c r="B134" s="442" t="s">
        <v>19956</v>
      </c>
      <c r="C134" s="294" t="s">
        <v>228</v>
      </c>
      <c r="D134" s="272" t="s">
        <v>232</v>
      </c>
      <c r="E134" s="426" t="s">
        <v>1133</v>
      </c>
      <c r="F134" s="90" t="s">
        <v>195</v>
      </c>
      <c r="G134" s="98">
        <v>44999</v>
      </c>
      <c r="H134" s="98">
        <v>44999</v>
      </c>
      <c r="I134" s="90" t="s">
        <v>25</v>
      </c>
      <c r="J134" s="98" t="s">
        <v>195</v>
      </c>
      <c r="K134" s="206">
        <v>45071</v>
      </c>
      <c r="L134" s="206">
        <v>45071</v>
      </c>
      <c r="M134" s="90" t="s">
        <v>1671</v>
      </c>
      <c r="N134" s="98"/>
      <c r="O134" s="98"/>
      <c r="P134" s="98"/>
      <c r="Q134" s="90"/>
      <c r="R134" s="98"/>
      <c r="S134" s="98"/>
      <c r="T134" s="98"/>
      <c r="U134" s="90"/>
      <c r="V134" s="142" t="str">
        <f t="shared" ref="V134:V197" si="9">IF(B134&gt;0,HYPERLINK(CONCATENATE("PDFIR FINALLY/",B134,".pdf"),CONCATENATE("Open PDFIR FINALLY.",B134)),"")</f>
        <v>Open PDFIR FINALLY.RHS-KK-ECG-IR-SU-129-REV01</v>
      </c>
      <c r="W134" s="972" t="str">
        <f t="shared" ref="W134:W197" ca="1" si="10">IF(UPPER(TRIM(U134))="P", MAX(0, TODAY()-S134), IF(UPPER(TRIM(Q134))="P", MAX(0, TODAY()-O134), IF(UPPER(TRIM(M134))="P", MAX(0, TODAY()-K134), IF(UPPER(TRIM(I134))="P", MAX(0, TODAY()-G134), IF(OR(UPPER(TRIM(U134))="C", UPPER(TRIM(U134))="R", UPPER(TRIM(U134))="A", UPPER(TRIM(U134))="AWC", UPPER(TRIM(Q134))="C", UPPER(TRIM(Q134))="R", UPPER(TRIM(Q134))="A", UPPER(TRIM(Q134))="AWC", UPPER(TRIM(M134))="C", UPPER(TRIM(M134))="R", UPPER(TRIM(M134))="A", UPPER(TRIM(M134))="AWC", UPPER(TRIM(I134))="C", UPPER(TRIM(I134))="R", UPPER(TRIM(I134))="A", UPPER(TRIM(I134))="AWC"), "DONE", "")))))</f>
        <v>DONE</v>
      </c>
      <c r="X134" s="980" t="str">
        <f t="shared" ref="X134:X197" si="11">IF(B134="","",IF(U134&lt;&gt;"",U134,IF(Q134&lt;&gt;"",Q134,IF(M134&lt;&gt;"",M134,IF(I134&lt;&gt;"","P")))))</f>
        <v>AWC</v>
      </c>
      <c r="Y134" s="980"/>
      <c r="AD134" s="564"/>
      <c r="AE134" s="564"/>
      <c r="AF134" s="564"/>
      <c r="AG134" s="564"/>
      <c r="AH134" s="564"/>
      <c r="AI134" s="564"/>
    </row>
    <row r="135" spans="1:35" ht="90" x14ac:dyDescent="0.3">
      <c r="A135" s="441">
        <f t="shared" si="8"/>
        <v>130</v>
      </c>
      <c r="B135" s="442" t="s">
        <v>19957</v>
      </c>
      <c r="C135" s="294" t="s">
        <v>228</v>
      </c>
      <c r="D135" s="272" t="s">
        <v>232</v>
      </c>
      <c r="E135" s="426" t="s">
        <v>1134</v>
      </c>
      <c r="F135" s="90" t="s">
        <v>195</v>
      </c>
      <c r="G135" s="98">
        <v>44999</v>
      </c>
      <c r="H135" s="98">
        <v>44999</v>
      </c>
      <c r="I135" s="90" t="s">
        <v>25</v>
      </c>
      <c r="J135" s="98" t="s">
        <v>195</v>
      </c>
      <c r="K135" s="206">
        <v>45071</v>
      </c>
      <c r="L135" s="206">
        <v>45071</v>
      </c>
      <c r="M135" s="90" t="s">
        <v>1671</v>
      </c>
      <c r="N135" s="98"/>
      <c r="O135" s="98"/>
      <c r="P135" s="98"/>
      <c r="Q135" s="90"/>
      <c r="R135" s="98"/>
      <c r="S135" s="98"/>
      <c r="T135" s="98"/>
      <c r="U135" s="90"/>
      <c r="V135" s="142" t="str">
        <f t="shared" si="9"/>
        <v>Open PDFIR FINALLY.RHS-KK-ECG-IR-SU-130-REV01</v>
      </c>
      <c r="W135" s="972" t="str">
        <f t="shared" ca="1" si="10"/>
        <v>DONE</v>
      </c>
      <c r="X135" s="980" t="str">
        <f t="shared" si="11"/>
        <v>AWC</v>
      </c>
      <c r="Y135" s="980"/>
      <c r="AD135" s="564"/>
      <c r="AE135" s="564"/>
      <c r="AF135" s="564"/>
      <c r="AG135" s="564"/>
      <c r="AH135" s="564"/>
      <c r="AI135" s="564"/>
    </row>
    <row r="136" spans="1:35" s="127" customFormat="1" ht="90" x14ac:dyDescent="0.3">
      <c r="A136" s="450">
        <f t="shared" si="8"/>
        <v>131</v>
      </c>
      <c r="B136" s="442" t="s">
        <v>19958</v>
      </c>
      <c r="C136" s="294" t="s">
        <v>228</v>
      </c>
      <c r="D136" s="272" t="s">
        <v>232</v>
      </c>
      <c r="E136" s="426" t="s">
        <v>8732</v>
      </c>
      <c r="F136" s="90" t="s">
        <v>195</v>
      </c>
      <c r="G136" s="98">
        <v>44999</v>
      </c>
      <c r="H136" s="98">
        <v>45071</v>
      </c>
      <c r="I136" s="90" t="s">
        <v>1671</v>
      </c>
      <c r="J136" s="98"/>
      <c r="K136" s="206"/>
      <c r="L136" s="206"/>
      <c r="M136" s="90"/>
      <c r="N136" s="98"/>
      <c r="O136" s="98"/>
      <c r="P136" s="98"/>
      <c r="Q136" s="90"/>
      <c r="R136" s="98"/>
      <c r="S136" s="98"/>
      <c r="T136" s="98"/>
      <c r="U136" s="90"/>
      <c r="V136" s="107" t="str">
        <f t="shared" si="9"/>
        <v>Open PDFIR FINALLY.RHS-KK-ECG-IR-SU-131-REV00</v>
      </c>
      <c r="W136" s="972" t="str">
        <f t="shared" ca="1" si="10"/>
        <v>DONE</v>
      </c>
      <c r="X136" s="979" t="str">
        <f t="shared" si="11"/>
        <v>P</v>
      </c>
      <c r="Y136" s="979"/>
      <c r="AA136" s="584"/>
      <c r="AB136" s="595"/>
      <c r="AC136" s="595"/>
      <c r="AD136" s="564"/>
      <c r="AE136" s="564"/>
      <c r="AF136" s="564"/>
      <c r="AG136" s="564"/>
      <c r="AH136" s="564"/>
      <c r="AI136" s="564"/>
    </row>
    <row r="137" spans="1:35" s="127" customFormat="1" ht="90" x14ac:dyDescent="0.3">
      <c r="A137" s="450">
        <f t="shared" si="8"/>
        <v>132</v>
      </c>
      <c r="B137" s="442" t="s">
        <v>19959</v>
      </c>
      <c r="C137" s="294" t="s">
        <v>228</v>
      </c>
      <c r="D137" s="272" t="s">
        <v>232</v>
      </c>
      <c r="E137" s="426" t="s">
        <v>1148</v>
      </c>
      <c r="F137" s="90" t="s">
        <v>195</v>
      </c>
      <c r="G137" s="98">
        <v>44999</v>
      </c>
      <c r="H137" s="98">
        <v>45071</v>
      </c>
      <c r="I137" s="90" t="s">
        <v>1671</v>
      </c>
      <c r="J137" s="98"/>
      <c r="K137" s="206"/>
      <c r="L137" s="206"/>
      <c r="M137" s="90"/>
      <c r="N137" s="98"/>
      <c r="O137" s="98"/>
      <c r="P137" s="98"/>
      <c r="Q137" s="90"/>
      <c r="R137" s="98"/>
      <c r="S137" s="98"/>
      <c r="T137" s="98"/>
      <c r="U137" s="90"/>
      <c r="V137" s="107" t="str">
        <f t="shared" si="9"/>
        <v>Open PDFIR FINALLY.RHS-KK-ECG-IR-SU-132-REV00</v>
      </c>
      <c r="W137" s="972" t="str">
        <f t="shared" ca="1" si="10"/>
        <v>DONE</v>
      </c>
      <c r="X137" s="979" t="str">
        <f t="shared" si="11"/>
        <v>P</v>
      </c>
      <c r="Y137" s="979"/>
      <c r="AA137" s="584"/>
      <c r="AB137" s="595"/>
      <c r="AC137" s="595"/>
      <c r="AD137" s="564"/>
      <c r="AE137" s="564"/>
      <c r="AF137" s="564"/>
      <c r="AG137" s="564"/>
      <c r="AH137" s="564"/>
      <c r="AI137" s="564"/>
    </row>
    <row r="138" spans="1:35" ht="90" x14ac:dyDescent="0.3">
      <c r="A138" s="441">
        <f t="shared" si="8"/>
        <v>133</v>
      </c>
      <c r="B138" s="442" t="s">
        <v>19960</v>
      </c>
      <c r="C138" s="294" t="s">
        <v>76</v>
      </c>
      <c r="D138" s="272" t="s">
        <v>232</v>
      </c>
      <c r="E138" s="426" t="s">
        <v>1152</v>
      </c>
      <c r="F138" s="90" t="s">
        <v>195</v>
      </c>
      <c r="G138" s="98">
        <v>44999</v>
      </c>
      <c r="H138" s="98">
        <v>44999</v>
      </c>
      <c r="I138" s="90" t="s">
        <v>25</v>
      </c>
      <c r="J138" s="90" t="s">
        <v>195</v>
      </c>
      <c r="K138" s="206">
        <v>45216</v>
      </c>
      <c r="L138" s="206">
        <v>45217</v>
      </c>
      <c r="M138" s="90" t="s">
        <v>62</v>
      </c>
      <c r="N138" s="98"/>
      <c r="O138" s="98"/>
      <c r="P138" s="98"/>
      <c r="Q138" s="90"/>
      <c r="R138" s="98"/>
      <c r="S138" s="98"/>
      <c r="T138" s="98"/>
      <c r="U138" s="90"/>
      <c r="V138" s="142" t="str">
        <f t="shared" si="9"/>
        <v>Open PDFIR FINALLY.RHS-KK-ECG-IR-CI-133-REV01</v>
      </c>
      <c r="W138" s="972" t="str">
        <f t="shared" ca="1" si="10"/>
        <v>DONE</v>
      </c>
      <c r="X138" s="980" t="str">
        <f t="shared" si="11"/>
        <v>A</v>
      </c>
      <c r="Y138" s="980"/>
      <c r="AD138" s="564"/>
      <c r="AE138" s="564"/>
      <c r="AF138" s="564"/>
      <c r="AG138" s="564"/>
      <c r="AH138" s="564"/>
      <c r="AI138" s="564"/>
    </row>
    <row r="139" spans="1:35" ht="90" x14ac:dyDescent="0.3">
      <c r="A139" s="441">
        <f t="shared" si="8"/>
        <v>134</v>
      </c>
      <c r="B139" s="442" t="s">
        <v>19961</v>
      </c>
      <c r="C139" s="294" t="s">
        <v>76</v>
      </c>
      <c r="D139" s="272" t="s">
        <v>232</v>
      </c>
      <c r="E139" s="426" t="s">
        <v>1151</v>
      </c>
      <c r="F139" s="90" t="s">
        <v>195</v>
      </c>
      <c r="G139" s="98">
        <v>44999</v>
      </c>
      <c r="H139" s="98">
        <v>44999</v>
      </c>
      <c r="I139" s="90" t="s">
        <v>25</v>
      </c>
      <c r="J139" s="98" t="s">
        <v>195</v>
      </c>
      <c r="K139" s="206">
        <v>45071</v>
      </c>
      <c r="L139" s="206">
        <v>45072</v>
      </c>
      <c r="M139" s="90" t="s">
        <v>1671</v>
      </c>
      <c r="N139" s="98"/>
      <c r="O139" s="98"/>
      <c r="P139" s="98"/>
      <c r="Q139" s="90"/>
      <c r="R139" s="98"/>
      <c r="S139" s="98"/>
      <c r="T139" s="98"/>
      <c r="U139" s="90"/>
      <c r="V139" s="142" t="str">
        <f t="shared" si="9"/>
        <v>Open PDFIR FINALLY.RHS-KK-ECG-IR-CI-134-REV01</v>
      </c>
      <c r="W139" s="972" t="str">
        <f t="shared" ca="1" si="10"/>
        <v>DONE</v>
      </c>
      <c r="X139" s="980" t="str">
        <f t="shared" si="11"/>
        <v>AWC</v>
      </c>
      <c r="Y139" s="980"/>
      <c r="AD139" s="564"/>
      <c r="AE139" s="564"/>
      <c r="AF139" s="564"/>
      <c r="AG139" s="564"/>
      <c r="AH139" s="564"/>
      <c r="AI139" s="564"/>
    </row>
    <row r="140" spans="1:35" ht="90" x14ac:dyDescent="0.3">
      <c r="A140" s="441">
        <f t="shared" si="8"/>
        <v>135</v>
      </c>
      <c r="B140" s="442" t="s">
        <v>19962</v>
      </c>
      <c r="C140" s="294" t="s">
        <v>76</v>
      </c>
      <c r="D140" s="272" t="s">
        <v>232</v>
      </c>
      <c r="E140" s="426" t="s">
        <v>1150</v>
      </c>
      <c r="F140" s="90" t="s">
        <v>195</v>
      </c>
      <c r="G140" s="98">
        <v>44999</v>
      </c>
      <c r="H140" s="98">
        <v>44999</v>
      </c>
      <c r="I140" s="90" t="s">
        <v>25</v>
      </c>
      <c r="J140" s="98" t="s">
        <v>195</v>
      </c>
      <c r="K140" s="206">
        <v>45071</v>
      </c>
      <c r="L140" s="206">
        <v>45072</v>
      </c>
      <c r="M140" s="90" t="s">
        <v>1671</v>
      </c>
      <c r="N140" s="98"/>
      <c r="O140" s="98"/>
      <c r="P140" s="98"/>
      <c r="Q140" s="90"/>
      <c r="R140" s="98"/>
      <c r="S140" s="98"/>
      <c r="T140" s="98"/>
      <c r="U140" s="90"/>
      <c r="V140" s="142" t="str">
        <f t="shared" si="9"/>
        <v>Open PDFIR FINALLY.RHS-KK-ECG-IR-CI-135-REV01</v>
      </c>
      <c r="W140" s="972" t="str">
        <f t="shared" ca="1" si="10"/>
        <v>DONE</v>
      </c>
      <c r="X140" s="980" t="str">
        <f t="shared" si="11"/>
        <v>AWC</v>
      </c>
      <c r="Y140" s="980"/>
      <c r="AD140" s="564"/>
      <c r="AE140" s="564"/>
      <c r="AF140" s="564"/>
      <c r="AG140" s="564"/>
      <c r="AH140" s="564"/>
      <c r="AI140" s="564"/>
    </row>
    <row r="141" spans="1:35" ht="90" x14ac:dyDescent="0.3">
      <c r="A141" s="441">
        <f t="shared" si="8"/>
        <v>136</v>
      </c>
      <c r="B141" s="442" t="s">
        <v>19963</v>
      </c>
      <c r="C141" s="294" t="s">
        <v>76</v>
      </c>
      <c r="D141" s="272" t="s">
        <v>232</v>
      </c>
      <c r="E141" s="426" t="s">
        <v>1149</v>
      </c>
      <c r="F141" s="90" t="s">
        <v>195</v>
      </c>
      <c r="G141" s="98">
        <v>44999</v>
      </c>
      <c r="H141" s="98">
        <v>44999</v>
      </c>
      <c r="I141" s="90" t="s">
        <v>25</v>
      </c>
      <c r="J141" s="98" t="s">
        <v>195</v>
      </c>
      <c r="K141" s="206">
        <v>45071</v>
      </c>
      <c r="L141" s="206">
        <v>45072</v>
      </c>
      <c r="M141" s="90" t="s">
        <v>1671</v>
      </c>
      <c r="N141" s="98"/>
      <c r="O141" s="98"/>
      <c r="P141" s="98"/>
      <c r="Q141" s="90"/>
      <c r="R141" s="98"/>
      <c r="S141" s="98"/>
      <c r="T141" s="98"/>
      <c r="U141" s="90"/>
      <c r="V141" s="142" t="str">
        <f t="shared" si="9"/>
        <v>Open PDFIR FINALLY.RHS-KK-ECG-IR-CI-136-REV01</v>
      </c>
      <c r="W141" s="972" t="str">
        <f t="shared" ca="1" si="10"/>
        <v>DONE</v>
      </c>
      <c r="X141" s="980" t="str">
        <f t="shared" si="11"/>
        <v>AWC</v>
      </c>
      <c r="Y141" s="980"/>
      <c r="AD141" s="564"/>
      <c r="AE141" s="564"/>
      <c r="AF141" s="564"/>
      <c r="AG141" s="564"/>
      <c r="AH141" s="564"/>
      <c r="AI141" s="564"/>
    </row>
    <row r="142" spans="1:35" ht="90" x14ac:dyDescent="0.3">
      <c r="A142" s="441">
        <f t="shared" si="8"/>
        <v>137</v>
      </c>
      <c r="B142" s="442" t="s">
        <v>16788</v>
      </c>
      <c r="C142" s="294" t="s">
        <v>1140</v>
      </c>
      <c r="D142" s="272" t="s">
        <v>232</v>
      </c>
      <c r="E142" s="426" t="s">
        <v>1218</v>
      </c>
      <c r="F142" s="90" t="s">
        <v>195</v>
      </c>
      <c r="G142" s="98">
        <v>45006</v>
      </c>
      <c r="H142" s="98">
        <v>45006</v>
      </c>
      <c r="I142" s="90" t="s">
        <v>1671</v>
      </c>
      <c r="J142" s="98"/>
      <c r="K142" s="206"/>
      <c r="L142" s="206"/>
      <c r="M142" s="90"/>
      <c r="N142" s="98"/>
      <c r="O142" s="98"/>
      <c r="P142" s="98"/>
      <c r="Q142" s="90"/>
      <c r="R142" s="98"/>
      <c r="S142" s="98"/>
      <c r="T142" s="98"/>
      <c r="U142" s="90"/>
      <c r="V142" s="142" t="str">
        <f t="shared" si="9"/>
        <v>Open PDFIR FINALLY.RHS-KK-ECG-IR-ELE-10-REV00</v>
      </c>
      <c r="W142" s="972" t="str">
        <f t="shared" ca="1" si="10"/>
        <v>DONE</v>
      </c>
      <c r="X142" s="980" t="str">
        <f t="shared" si="11"/>
        <v>P</v>
      </c>
      <c r="Y142" s="980"/>
      <c r="AD142" s="564"/>
      <c r="AE142" s="564"/>
      <c r="AF142" s="564"/>
      <c r="AG142" s="564"/>
      <c r="AH142" s="564"/>
      <c r="AI142" s="564"/>
    </row>
    <row r="143" spans="1:35" ht="90" x14ac:dyDescent="0.3">
      <c r="A143" s="441">
        <f t="shared" si="8"/>
        <v>138</v>
      </c>
      <c r="B143" s="442" t="s">
        <v>19964</v>
      </c>
      <c r="C143" s="294" t="s">
        <v>76</v>
      </c>
      <c r="D143" s="272" t="s">
        <v>232</v>
      </c>
      <c r="E143" s="426" t="s">
        <v>1231</v>
      </c>
      <c r="F143" s="90" t="s">
        <v>195</v>
      </c>
      <c r="G143" s="98">
        <v>45004</v>
      </c>
      <c r="H143" s="98">
        <v>45004</v>
      </c>
      <c r="I143" s="90" t="s">
        <v>25</v>
      </c>
      <c r="J143" s="98" t="s">
        <v>195</v>
      </c>
      <c r="K143" s="206">
        <v>45071</v>
      </c>
      <c r="L143" s="206">
        <v>45072</v>
      </c>
      <c r="M143" s="90" t="s">
        <v>1671</v>
      </c>
      <c r="N143" s="98"/>
      <c r="O143" s="98"/>
      <c r="P143" s="98"/>
      <c r="Q143" s="90"/>
      <c r="R143" s="98"/>
      <c r="S143" s="98"/>
      <c r="T143" s="98"/>
      <c r="U143" s="90"/>
      <c r="V143" s="142" t="str">
        <f t="shared" si="9"/>
        <v>Open PDFIR FINALLY.RHS-KK-ECG-IR-CI-137-REV01</v>
      </c>
      <c r="W143" s="972" t="str">
        <f t="shared" ca="1" si="10"/>
        <v>DONE</v>
      </c>
      <c r="X143" s="980" t="str">
        <f t="shared" si="11"/>
        <v>AWC</v>
      </c>
      <c r="Y143" s="980"/>
      <c r="AD143" s="564"/>
      <c r="AE143" s="564"/>
      <c r="AF143" s="564"/>
      <c r="AG143" s="564"/>
      <c r="AH143" s="564"/>
      <c r="AI143" s="564"/>
    </row>
    <row r="144" spans="1:35" ht="90" x14ac:dyDescent="0.3">
      <c r="A144" s="441">
        <f t="shared" si="8"/>
        <v>139</v>
      </c>
      <c r="B144" s="442" t="s">
        <v>19965</v>
      </c>
      <c r="C144" s="294" t="s">
        <v>76</v>
      </c>
      <c r="D144" s="272" t="s">
        <v>232</v>
      </c>
      <c r="E144" s="426" t="s">
        <v>1230</v>
      </c>
      <c r="F144" s="90" t="s">
        <v>195</v>
      </c>
      <c r="G144" s="98">
        <v>45004</v>
      </c>
      <c r="H144" s="98">
        <v>45004</v>
      </c>
      <c r="I144" s="90" t="s">
        <v>25</v>
      </c>
      <c r="J144" s="98" t="s">
        <v>195</v>
      </c>
      <c r="K144" s="206">
        <v>45071</v>
      </c>
      <c r="L144" s="206">
        <v>45072</v>
      </c>
      <c r="M144" s="90" t="s">
        <v>1671</v>
      </c>
      <c r="N144" s="98"/>
      <c r="O144" s="98"/>
      <c r="P144" s="98"/>
      <c r="Q144" s="90"/>
      <c r="R144" s="98"/>
      <c r="S144" s="98"/>
      <c r="T144" s="98"/>
      <c r="U144" s="90"/>
      <c r="V144" s="142" t="str">
        <f t="shared" si="9"/>
        <v>Open PDFIR FINALLY.RHS-KK-ECG-IR-CI-138-REV01</v>
      </c>
      <c r="W144" s="972" t="str">
        <f t="shared" ca="1" si="10"/>
        <v>DONE</v>
      </c>
      <c r="X144" s="980" t="str">
        <f t="shared" si="11"/>
        <v>AWC</v>
      </c>
      <c r="Y144" s="980"/>
      <c r="AD144" s="564"/>
      <c r="AE144" s="564"/>
      <c r="AF144" s="564"/>
      <c r="AG144" s="564"/>
      <c r="AH144" s="564"/>
      <c r="AI144" s="564"/>
    </row>
    <row r="145" spans="1:35" ht="90" x14ac:dyDescent="0.3">
      <c r="A145" s="441">
        <f t="shared" si="8"/>
        <v>140</v>
      </c>
      <c r="B145" s="442" t="s">
        <v>19966</v>
      </c>
      <c r="C145" s="294" t="s">
        <v>76</v>
      </c>
      <c r="D145" s="272" t="s">
        <v>232</v>
      </c>
      <c r="E145" s="426" t="s">
        <v>1229</v>
      </c>
      <c r="F145" s="90" t="s">
        <v>195</v>
      </c>
      <c r="G145" s="98">
        <v>45004</v>
      </c>
      <c r="H145" s="98">
        <v>45004</v>
      </c>
      <c r="I145" s="90" t="s">
        <v>25</v>
      </c>
      <c r="J145" s="98" t="s">
        <v>195</v>
      </c>
      <c r="K145" s="206">
        <v>45071</v>
      </c>
      <c r="L145" s="206">
        <v>45072</v>
      </c>
      <c r="M145" s="90" t="s">
        <v>1671</v>
      </c>
      <c r="N145" s="98"/>
      <c r="O145" s="98"/>
      <c r="P145" s="98"/>
      <c r="Q145" s="90"/>
      <c r="R145" s="98"/>
      <c r="S145" s="98"/>
      <c r="T145" s="98"/>
      <c r="U145" s="90"/>
      <c r="V145" s="142" t="str">
        <f t="shared" si="9"/>
        <v>Open PDFIR FINALLY.RHS-KK-ECG-IR-CI-139-REV01</v>
      </c>
      <c r="W145" s="972" t="str">
        <f t="shared" ca="1" si="10"/>
        <v>DONE</v>
      </c>
      <c r="X145" s="980" t="str">
        <f t="shared" si="11"/>
        <v>AWC</v>
      </c>
      <c r="Y145" s="980"/>
      <c r="AD145" s="564"/>
      <c r="AE145" s="564"/>
      <c r="AF145" s="564"/>
      <c r="AG145" s="564"/>
      <c r="AH145" s="564"/>
      <c r="AI145" s="564"/>
    </row>
    <row r="146" spans="1:35" ht="90" x14ac:dyDescent="0.3">
      <c r="A146" s="441">
        <f t="shared" si="8"/>
        <v>141</v>
      </c>
      <c r="B146" s="442" t="s">
        <v>19967</v>
      </c>
      <c r="C146" s="294" t="s">
        <v>228</v>
      </c>
      <c r="D146" s="272" t="s">
        <v>232</v>
      </c>
      <c r="E146" s="426" t="s">
        <v>1228</v>
      </c>
      <c r="F146" s="90" t="s">
        <v>195</v>
      </c>
      <c r="G146" s="98">
        <v>45005</v>
      </c>
      <c r="H146" s="98">
        <v>45006</v>
      </c>
      <c r="I146" s="90" t="s">
        <v>25</v>
      </c>
      <c r="J146" s="98" t="s">
        <v>195</v>
      </c>
      <c r="K146" s="206">
        <v>45071</v>
      </c>
      <c r="L146" s="206">
        <v>45071</v>
      </c>
      <c r="M146" s="90" t="s">
        <v>1671</v>
      </c>
      <c r="N146" s="98"/>
      <c r="O146" s="98"/>
      <c r="P146" s="98"/>
      <c r="Q146" s="90"/>
      <c r="R146" s="98"/>
      <c r="S146" s="98"/>
      <c r="T146" s="98"/>
      <c r="U146" s="90"/>
      <c r="V146" s="142" t="str">
        <f t="shared" si="9"/>
        <v>Open PDFIR FINALLY.RHS-KK-ECG-IR-SU-140-REV01</v>
      </c>
      <c r="W146" s="972" t="str">
        <f t="shared" ca="1" si="10"/>
        <v>DONE</v>
      </c>
      <c r="X146" s="980" t="str">
        <f t="shared" si="11"/>
        <v>AWC</v>
      </c>
      <c r="Y146" s="980"/>
      <c r="AD146" s="564"/>
      <c r="AE146" s="564"/>
      <c r="AF146" s="564"/>
      <c r="AG146" s="564"/>
      <c r="AH146" s="564"/>
      <c r="AI146" s="564"/>
    </row>
    <row r="147" spans="1:35" ht="90" x14ac:dyDescent="0.3">
      <c r="A147" s="441">
        <f t="shared" si="8"/>
        <v>142</v>
      </c>
      <c r="B147" s="442" t="s">
        <v>19968</v>
      </c>
      <c r="C147" s="294" t="s">
        <v>228</v>
      </c>
      <c r="D147" s="272" t="s">
        <v>1566</v>
      </c>
      <c r="E147" s="426" t="s">
        <v>1233</v>
      </c>
      <c r="F147" s="90" t="s">
        <v>195</v>
      </c>
      <c r="G147" s="98">
        <v>45005</v>
      </c>
      <c r="H147" s="98">
        <v>45006</v>
      </c>
      <c r="I147" s="90" t="s">
        <v>25</v>
      </c>
      <c r="J147" s="98" t="s">
        <v>195</v>
      </c>
      <c r="K147" s="206">
        <v>45071</v>
      </c>
      <c r="L147" s="206">
        <v>45071</v>
      </c>
      <c r="M147" s="90" t="s">
        <v>1671</v>
      </c>
      <c r="N147" s="98"/>
      <c r="O147" s="98"/>
      <c r="P147" s="98"/>
      <c r="Q147" s="90"/>
      <c r="R147" s="98"/>
      <c r="S147" s="98"/>
      <c r="T147" s="98"/>
      <c r="U147" s="90"/>
      <c r="V147" s="142" t="str">
        <f t="shared" si="9"/>
        <v>Open PDFIR FINALLY.RHS-KK-ECG-IR-SU-141-REV01</v>
      </c>
      <c r="W147" s="972" t="str">
        <f t="shared" ca="1" si="10"/>
        <v>DONE</v>
      </c>
      <c r="X147" s="980" t="str">
        <f t="shared" si="11"/>
        <v>AWC</v>
      </c>
      <c r="Y147" s="980"/>
      <c r="AD147" s="564"/>
      <c r="AE147" s="564"/>
      <c r="AF147" s="564"/>
      <c r="AG147" s="564"/>
      <c r="AH147" s="564"/>
      <c r="AI147" s="564"/>
    </row>
    <row r="148" spans="1:35" ht="90" x14ac:dyDescent="0.3">
      <c r="A148" s="441">
        <f t="shared" si="8"/>
        <v>143</v>
      </c>
      <c r="B148" s="442" t="s">
        <v>19969</v>
      </c>
      <c r="C148" s="294" t="s">
        <v>228</v>
      </c>
      <c r="D148" s="272" t="s">
        <v>1545</v>
      </c>
      <c r="E148" s="426" t="s">
        <v>1243</v>
      </c>
      <c r="F148" s="90" t="s">
        <v>195</v>
      </c>
      <c r="G148" s="98">
        <v>45007</v>
      </c>
      <c r="H148" s="98">
        <v>45007</v>
      </c>
      <c r="I148" s="90" t="s">
        <v>25</v>
      </c>
      <c r="J148" s="98" t="s">
        <v>195</v>
      </c>
      <c r="K148" s="206">
        <v>45071</v>
      </c>
      <c r="L148" s="206">
        <v>45071</v>
      </c>
      <c r="M148" s="90" t="s">
        <v>25</v>
      </c>
      <c r="N148" s="98" t="s">
        <v>2924</v>
      </c>
      <c r="O148" s="98">
        <v>45207</v>
      </c>
      <c r="P148" s="98">
        <v>45207</v>
      </c>
      <c r="Q148" s="90" t="s">
        <v>1671</v>
      </c>
      <c r="R148" s="98"/>
      <c r="S148" s="98"/>
      <c r="T148" s="98"/>
      <c r="U148" s="90"/>
      <c r="V148" s="142" t="str">
        <f t="shared" si="9"/>
        <v>Open PDFIR FINALLY.RHS-KK-ECG-IR-SU-142-REV02</v>
      </c>
      <c r="W148" s="972" t="str">
        <f t="shared" ca="1" si="10"/>
        <v>DONE</v>
      </c>
      <c r="X148" s="980" t="str">
        <f t="shared" si="11"/>
        <v>AWC</v>
      </c>
      <c r="Y148" s="980"/>
      <c r="AD148" s="564"/>
      <c r="AE148" s="564"/>
      <c r="AF148" s="564"/>
      <c r="AG148" s="564"/>
      <c r="AH148" s="564"/>
      <c r="AI148" s="564"/>
    </row>
    <row r="149" spans="1:35" ht="90" x14ac:dyDescent="0.3">
      <c r="A149" s="441">
        <f t="shared" si="8"/>
        <v>144</v>
      </c>
      <c r="B149" s="442" t="s">
        <v>19970</v>
      </c>
      <c r="C149" s="294" t="s">
        <v>228</v>
      </c>
      <c r="D149" s="272" t="s">
        <v>1545</v>
      </c>
      <c r="E149" s="426" t="s">
        <v>1244</v>
      </c>
      <c r="F149" s="90" t="s">
        <v>195</v>
      </c>
      <c r="G149" s="98">
        <v>45007</v>
      </c>
      <c r="H149" s="98">
        <v>45007</v>
      </c>
      <c r="I149" s="90" t="s">
        <v>25</v>
      </c>
      <c r="J149" s="98" t="s">
        <v>195</v>
      </c>
      <c r="K149" s="206">
        <v>45071</v>
      </c>
      <c r="L149" s="206">
        <v>45071</v>
      </c>
      <c r="M149" s="90" t="s">
        <v>25</v>
      </c>
      <c r="N149" s="98" t="s">
        <v>2924</v>
      </c>
      <c r="O149" s="98">
        <v>45207</v>
      </c>
      <c r="P149" s="98">
        <v>45207</v>
      </c>
      <c r="Q149" s="90" t="s">
        <v>1671</v>
      </c>
      <c r="R149" s="98"/>
      <c r="S149" s="98"/>
      <c r="T149" s="98"/>
      <c r="U149" s="90"/>
      <c r="V149" s="142" t="str">
        <f t="shared" si="9"/>
        <v>Open PDFIR FINALLY.RHS-KK-ECG-IR-SU-143-REV02</v>
      </c>
      <c r="W149" s="972" t="str">
        <f t="shared" ca="1" si="10"/>
        <v>DONE</v>
      </c>
      <c r="X149" s="980" t="str">
        <f t="shared" si="11"/>
        <v>AWC</v>
      </c>
      <c r="Y149" s="980"/>
      <c r="AD149" s="564"/>
      <c r="AE149" s="564"/>
      <c r="AF149" s="564"/>
      <c r="AG149" s="564"/>
      <c r="AH149" s="564"/>
      <c r="AI149" s="564"/>
    </row>
    <row r="150" spans="1:35" ht="90" x14ac:dyDescent="0.3">
      <c r="A150" s="441">
        <f t="shared" si="8"/>
        <v>145</v>
      </c>
      <c r="B150" s="442" t="s">
        <v>19971</v>
      </c>
      <c r="C150" s="294" t="s">
        <v>228</v>
      </c>
      <c r="D150" s="272" t="s">
        <v>1549</v>
      </c>
      <c r="E150" s="426" t="s">
        <v>1245</v>
      </c>
      <c r="F150" s="90" t="s">
        <v>195</v>
      </c>
      <c r="G150" s="98">
        <v>45012</v>
      </c>
      <c r="H150" s="98">
        <v>45012</v>
      </c>
      <c r="I150" s="90" t="s">
        <v>25</v>
      </c>
      <c r="J150" s="98" t="s">
        <v>195</v>
      </c>
      <c r="K150" s="206">
        <v>45071</v>
      </c>
      <c r="L150" s="206">
        <v>45071</v>
      </c>
      <c r="M150" s="90" t="s">
        <v>1671</v>
      </c>
      <c r="N150" s="98"/>
      <c r="O150" s="98"/>
      <c r="P150" s="98"/>
      <c r="Q150" s="90"/>
      <c r="R150" s="98"/>
      <c r="S150" s="98"/>
      <c r="T150" s="98"/>
      <c r="U150" s="90"/>
      <c r="V150" s="142" t="str">
        <f t="shared" si="9"/>
        <v>Open PDFIR FINALLY.RHS-KK-ECG-IR-SU-144-REV01</v>
      </c>
      <c r="W150" s="972" t="str">
        <f t="shared" ca="1" si="10"/>
        <v>DONE</v>
      </c>
      <c r="X150" s="980" t="str">
        <f t="shared" si="11"/>
        <v>AWC</v>
      </c>
      <c r="Y150" s="980"/>
      <c r="AD150" s="564"/>
      <c r="AE150" s="564"/>
      <c r="AF150" s="564"/>
      <c r="AG150" s="564"/>
      <c r="AH150" s="564"/>
      <c r="AI150" s="564"/>
    </row>
    <row r="151" spans="1:35" ht="90" x14ac:dyDescent="0.3">
      <c r="A151" s="441">
        <f t="shared" si="8"/>
        <v>146</v>
      </c>
      <c r="B151" s="442" t="s">
        <v>19972</v>
      </c>
      <c r="C151" s="294" t="s">
        <v>228</v>
      </c>
      <c r="D151" s="272" t="s">
        <v>1549</v>
      </c>
      <c r="E151" s="426" t="s">
        <v>1246</v>
      </c>
      <c r="F151" s="90" t="s">
        <v>195</v>
      </c>
      <c r="G151" s="98">
        <v>45012</v>
      </c>
      <c r="H151" s="98">
        <v>45012</v>
      </c>
      <c r="I151" s="90" t="s">
        <v>25</v>
      </c>
      <c r="J151" s="98" t="s">
        <v>195</v>
      </c>
      <c r="K151" s="206">
        <v>45071</v>
      </c>
      <c r="L151" s="206">
        <v>45071</v>
      </c>
      <c r="M151" s="90" t="s">
        <v>1671</v>
      </c>
      <c r="N151" s="98"/>
      <c r="O151" s="98"/>
      <c r="P151" s="98"/>
      <c r="Q151" s="90"/>
      <c r="R151" s="98"/>
      <c r="S151" s="98"/>
      <c r="T151" s="98"/>
      <c r="U151" s="90"/>
      <c r="V151" s="142" t="str">
        <f t="shared" si="9"/>
        <v>Open PDFIR FINALLY.RHS-KK-ECG-IR-SU-145-REV01</v>
      </c>
      <c r="W151" s="972" t="str">
        <f t="shared" ca="1" si="10"/>
        <v>DONE</v>
      </c>
      <c r="X151" s="980" t="str">
        <f t="shared" si="11"/>
        <v>AWC</v>
      </c>
      <c r="Y151" s="980"/>
      <c r="AD151" s="564"/>
      <c r="AE151" s="564"/>
      <c r="AF151" s="564"/>
      <c r="AG151" s="564"/>
      <c r="AH151" s="564"/>
      <c r="AI151" s="564"/>
    </row>
    <row r="152" spans="1:35" ht="90" x14ac:dyDescent="0.3">
      <c r="A152" s="441">
        <f t="shared" si="8"/>
        <v>147</v>
      </c>
      <c r="B152" s="442" t="s">
        <v>19973</v>
      </c>
      <c r="C152" s="294" t="s">
        <v>76</v>
      </c>
      <c r="D152" s="272" t="s">
        <v>232</v>
      </c>
      <c r="E152" s="426" t="s">
        <v>1248</v>
      </c>
      <c r="F152" s="90" t="s">
        <v>195</v>
      </c>
      <c r="G152" s="98">
        <v>45012</v>
      </c>
      <c r="H152" s="98">
        <v>45012</v>
      </c>
      <c r="I152" s="90" t="s">
        <v>25</v>
      </c>
      <c r="J152" s="98" t="s">
        <v>195</v>
      </c>
      <c r="K152" s="206">
        <v>45071</v>
      </c>
      <c r="L152" s="206">
        <v>45071</v>
      </c>
      <c r="M152" s="90" t="s">
        <v>1671</v>
      </c>
      <c r="N152" s="98"/>
      <c r="O152" s="98"/>
      <c r="P152" s="98"/>
      <c r="Q152" s="90"/>
      <c r="R152" s="98"/>
      <c r="S152" s="98"/>
      <c r="T152" s="98"/>
      <c r="U152" s="90"/>
      <c r="V152" s="142" t="str">
        <f t="shared" si="9"/>
        <v>Open PDFIR FINALLY.RHS-KK-ECG-IR-CI-146-REV01</v>
      </c>
      <c r="W152" s="972" t="str">
        <f t="shared" ca="1" si="10"/>
        <v>DONE</v>
      </c>
      <c r="X152" s="980" t="str">
        <f t="shared" si="11"/>
        <v>AWC</v>
      </c>
      <c r="Y152" s="980"/>
      <c r="AD152" s="564"/>
      <c r="AE152" s="564"/>
      <c r="AF152" s="564"/>
      <c r="AG152" s="564"/>
      <c r="AH152" s="564"/>
      <c r="AI152" s="564"/>
    </row>
    <row r="153" spans="1:35" ht="90" x14ac:dyDescent="0.3">
      <c r="A153" s="441">
        <f t="shared" si="8"/>
        <v>148</v>
      </c>
      <c r="B153" s="442" t="s">
        <v>19974</v>
      </c>
      <c r="C153" s="294" t="s">
        <v>76</v>
      </c>
      <c r="D153" s="104"/>
      <c r="E153" s="426" t="s">
        <v>1250</v>
      </c>
      <c r="F153" s="90" t="s">
        <v>195</v>
      </c>
      <c r="G153" s="98">
        <v>45012</v>
      </c>
      <c r="H153" s="98">
        <v>45012</v>
      </c>
      <c r="I153" s="90" t="s">
        <v>25</v>
      </c>
      <c r="J153" s="98" t="s">
        <v>195</v>
      </c>
      <c r="K153" s="206">
        <v>45071</v>
      </c>
      <c r="L153" s="206">
        <v>45071</v>
      </c>
      <c r="M153" s="90" t="s">
        <v>1671</v>
      </c>
      <c r="N153" s="98"/>
      <c r="O153" s="98"/>
      <c r="P153" s="98"/>
      <c r="Q153" s="90"/>
      <c r="R153" s="98"/>
      <c r="S153" s="98"/>
      <c r="T153" s="98"/>
      <c r="U153" s="90"/>
      <c r="V153" s="142" t="str">
        <f t="shared" si="9"/>
        <v>Open PDFIR FINALLY.RHS-KK-ECG-IR-CI-147-REV01</v>
      </c>
      <c r="W153" s="972" t="str">
        <f t="shared" ca="1" si="10"/>
        <v>DONE</v>
      </c>
      <c r="X153" s="980" t="str">
        <f t="shared" si="11"/>
        <v>AWC</v>
      </c>
      <c r="Y153" s="980"/>
      <c r="AD153" s="564"/>
      <c r="AE153" s="564"/>
      <c r="AF153" s="564"/>
      <c r="AG153" s="564"/>
      <c r="AH153" s="564"/>
      <c r="AI153" s="564"/>
    </row>
    <row r="154" spans="1:35" ht="90" x14ac:dyDescent="0.3">
      <c r="A154" s="441">
        <f t="shared" si="8"/>
        <v>149</v>
      </c>
      <c r="B154" s="442" t="s">
        <v>19975</v>
      </c>
      <c r="C154" s="294" t="s">
        <v>1140</v>
      </c>
      <c r="D154" s="272" t="s">
        <v>232</v>
      </c>
      <c r="E154" s="426" t="s">
        <v>1252</v>
      </c>
      <c r="F154" s="90" t="s">
        <v>195</v>
      </c>
      <c r="G154" s="98">
        <v>45012</v>
      </c>
      <c r="H154" s="98">
        <v>45014</v>
      </c>
      <c r="I154" s="90" t="s">
        <v>1671</v>
      </c>
      <c r="J154" s="90"/>
      <c r="K154" s="206"/>
      <c r="L154" s="206"/>
      <c r="M154" s="90"/>
      <c r="N154" s="90"/>
      <c r="O154" s="90"/>
      <c r="P154" s="90"/>
      <c r="Q154" s="90"/>
      <c r="R154" s="90"/>
      <c r="S154" s="90"/>
      <c r="T154" s="90"/>
      <c r="U154" s="90"/>
      <c r="V154" s="142" t="str">
        <f t="shared" si="9"/>
        <v>Open PDFIR FINALLY.RHS-KK-ECG-IR-CI-11-REV00</v>
      </c>
      <c r="W154" s="972" t="str">
        <f t="shared" ca="1" si="10"/>
        <v>DONE</v>
      </c>
      <c r="X154" s="980" t="str">
        <f t="shared" si="11"/>
        <v>P</v>
      </c>
      <c r="Y154" s="980"/>
      <c r="AD154" s="564"/>
      <c r="AE154" s="564"/>
      <c r="AF154" s="564"/>
      <c r="AG154" s="564"/>
      <c r="AH154" s="564"/>
      <c r="AI154" s="564"/>
    </row>
    <row r="155" spans="1:35" ht="90" x14ac:dyDescent="0.3">
      <c r="A155" s="441">
        <f t="shared" si="8"/>
        <v>150</v>
      </c>
      <c r="B155" s="442" t="s">
        <v>19976</v>
      </c>
      <c r="C155" s="294" t="s">
        <v>228</v>
      </c>
      <c r="D155" s="272" t="s">
        <v>232</v>
      </c>
      <c r="E155" s="426" t="s">
        <v>1254</v>
      </c>
      <c r="F155" s="90" t="s">
        <v>195</v>
      </c>
      <c r="G155" s="98">
        <v>45014</v>
      </c>
      <c r="H155" s="98">
        <v>45017</v>
      </c>
      <c r="I155" s="90" t="s">
        <v>25</v>
      </c>
      <c r="J155" s="98" t="s">
        <v>195</v>
      </c>
      <c r="K155" s="206">
        <v>45071</v>
      </c>
      <c r="L155" s="206">
        <v>45071</v>
      </c>
      <c r="M155" s="90" t="s">
        <v>1671</v>
      </c>
      <c r="N155" s="98"/>
      <c r="O155" s="98"/>
      <c r="P155" s="98"/>
      <c r="Q155" s="90"/>
      <c r="R155" s="98"/>
      <c r="S155" s="98"/>
      <c r="T155" s="98"/>
      <c r="U155" s="90"/>
      <c r="V155" s="142" t="str">
        <f t="shared" si="9"/>
        <v>Open PDFIR FINALLY.RHS-KK-ECG-IR-SU-149-REV01</v>
      </c>
      <c r="W155" s="972" t="str">
        <f t="shared" ca="1" si="10"/>
        <v>DONE</v>
      </c>
      <c r="X155" s="980" t="str">
        <f t="shared" si="11"/>
        <v>AWC</v>
      </c>
      <c r="Y155" s="980"/>
      <c r="AD155" s="564"/>
      <c r="AE155" s="564"/>
      <c r="AF155" s="564"/>
      <c r="AG155" s="564"/>
      <c r="AH155" s="564"/>
      <c r="AI155" s="564"/>
    </row>
    <row r="156" spans="1:35" ht="90" x14ac:dyDescent="0.3">
      <c r="A156" s="441">
        <f t="shared" si="8"/>
        <v>151</v>
      </c>
      <c r="B156" s="442" t="s">
        <v>19977</v>
      </c>
      <c r="C156" s="294" t="s">
        <v>76</v>
      </c>
      <c r="D156" s="272" t="s">
        <v>232</v>
      </c>
      <c r="E156" s="426" t="s">
        <v>1256</v>
      </c>
      <c r="F156" s="90" t="s">
        <v>195</v>
      </c>
      <c r="G156" s="98">
        <v>45015</v>
      </c>
      <c r="H156" s="98">
        <v>45015</v>
      </c>
      <c r="I156" s="90" t="s">
        <v>25</v>
      </c>
      <c r="J156" s="98" t="s">
        <v>195</v>
      </c>
      <c r="K156" s="206">
        <v>45071</v>
      </c>
      <c r="L156" s="206">
        <v>45071</v>
      </c>
      <c r="M156" s="90" t="s">
        <v>1671</v>
      </c>
      <c r="N156" s="98"/>
      <c r="O156" s="98"/>
      <c r="P156" s="98"/>
      <c r="Q156" s="90"/>
      <c r="R156" s="98"/>
      <c r="S156" s="98"/>
      <c r="T156" s="98"/>
      <c r="U156" s="90"/>
      <c r="V156" s="142" t="str">
        <f t="shared" si="9"/>
        <v>Open PDFIR FINALLY.RHS-KK-ECG-IR-CI-150-REV01</v>
      </c>
      <c r="W156" s="972" t="str">
        <f t="shared" ca="1" si="10"/>
        <v>DONE</v>
      </c>
      <c r="X156" s="980" t="str">
        <f t="shared" si="11"/>
        <v>AWC</v>
      </c>
      <c r="Y156" s="980"/>
      <c r="AD156" s="564"/>
      <c r="AE156" s="564"/>
      <c r="AF156" s="564"/>
      <c r="AG156" s="564"/>
      <c r="AH156" s="564"/>
      <c r="AI156" s="564"/>
    </row>
    <row r="157" spans="1:35" ht="90" x14ac:dyDescent="0.3">
      <c r="A157" s="441">
        <f t="shared" si="8"/>
        <v>152</v>
      </c>
      <c r="B157" s="442" t="s">
        <v>19978</v>
      </c>
      <c r="C157" s="294" t="s">
        <v>76</v>
      </c>
      <c r="D157" s="272" t="s">
        <v>232</v>
      </c>
      <c r="E157" s="426" t="s">
        <v>1258</v>
      </c>
      <c r="F157" s="90" t="s">
        <v>195</v>
      </c>
      <c r="G157" s="98">
        <v>45015</v>
      </c>
      <c r="H157" s="98">
        <v>45015</v>
      </c>
      <c r="I157" s="90" t="s">
        <v>25</v>
      </c>
      <c r="J157" s="98" t="s">
        <v>195</v>
      </c>
      <c r="K157" s="206">
        <v>45071</v>
      </c>
      <c r="L157" s="206">
        <v>45071</v>
      </c>
      <c r="M157" s="90" t="s">
        <v>1671</v>
      </c>
      <c r="N157" s="98"/>
      <c r="O157" s="98"/>
      <c r="P157" s="98"/>
      <c r="Q157" s="90"/>
      <c r="R157" s="98"/>
      <c r="S157" s="98"/>
      <c r="T157" s="98"/>
      <c r="U157" s="90"/>
      <c r="V157" s="142" t="str">
        <f t="shared" si="9"/>
        <v>Open PDFIR FINALLY.RHS-KK-ECG-IR-CI-151-REV01</v>
      </c>
      <c r="W157" s="972" t="str">
        <f t="shared" ca="1" si="10"/>
        <v>DONE</v>
      </c>
      <c r="X157" s="980" t="str">
        <f t="shared" si="11"/>
        <v>AWC</v>
      </c>
      <c r="Y157" s="980"/>
      <c r="AD157" s="564"/>
      <c r="AE157" s="564"/>
      <c r="AF157" s="564"/>
      <c r="AG157" s="564"/>
      <c r="AH157" s="564"/>
      <c r="AI157" s="564"/>
    </row>
    <row r="158" spans="1:35" ht="90" x14ac:dyDescent="0.3">
      <c r="A158" s="441">
        <f t="shared" si="8"/>
        <v>153</v>
      </c>
      <c r="B158" s="442" t="s">
        <v>19979</v>
      </c>
      <c r="C158" s="294" t="s">
        <v>228</v>
      </c>
      <c r="D158" s="272" t="s">
        <v>1566</v>
      </c>
      <c r="E158" s="426" t="s">
        <v>1259</v>
      </c>
      <c r="F158" s="90" t="s">
        <v>195</v>
      </c>
      <c r="G158" s="98">
        <v>45015</v>
      </c>
      <c r="H158" s="98">
        <v>45015</v>
      </c>
      <c r="I158" s="90" t="s">
        <v>25</v>
      </c>
      <c r="J158" s="98" t="s">
        <v>195</v>
      </c>
      <c r="K158" s="206">
        <v>45071</v>
      </c>
      <c r="L158" s="206">
        <v>45071</v>
      </c>
      <c r="M158" s="90" t="s">
        <v>1671</v>
      </c>
      <c r="N158" s="98"/>
      <c r="O158" s="98"/>
      <c r="P158" s="98"/>
      <c r="Q158" s="90"/>
      <c r="R158" s="98"/>
      <c r="S158" s="98"/>
      <c r="T158" s="98"/>
      <c r="U158" s="90"/>
      <c r="V158" s="142" t="str">
        <f t="shared" si="9"/>
        <v>Open PDFIR FINALLY.RHS-KK-ECG-IR-SU-152-REV01</v>
      </c>
      <c r="W158" s="972" t="str">
        <f t="shared" ca="1" si="10"/>
        <v>DONE</v>
      </c>
      <c r="X158" s="980" t="str">
        <f t="shared" si="11"/>
        <v>AWC</v>
      </c>
      <c r="Y158" s="980"/>
      <c r="AD158" s="564"/>
      <c r="AE158" s="564"/>
      <c r="AF158" s="564"/>
      <c r="AG158" s="564"/>
      <c r="AH158" s="564"/>
      <c r="AI158" s="564"/>
    </row>
    <row r="159" spans="1:35" ht="90" x14ac:dyDescent="0.3">
      <c r="A159" s="441">
        <f t="shared" si="8"/>
        <v>154</v>
      </c>
      <c r="B159" s="442" t="s">
        <v>19980</v>
      </c>
      <c r="C159" s="294" t="s">
        <v>228</v>
      </c>
      <c r="D159" s="272" t="s">
        <v>1566</v>
      </c>
      <c r="E159" s="426" t="s">
        <v>1260</v>
      </c>
      <c r="F159" s="90" t="s">
        <v>195</v>
      </c>
      <c r="G159" s="98">
        <v>45015</v>
      </c>
      <c r="H159" s="98">
        <v>45015</v>
      </c>
      <c r="I159" s="90" t="s">
        <v>25</v>
      </c>
      <c r="J159" s="98" t="s">
        <v>195</v>
      </c>
      <c r="K159" s="206">
        <v>45071</v>
      </c>
      <c r="L159" s="206">
        <v>45071</v>
      </c>
      <c r="M159" s="90" t="s">
        <v>1671</v>
      </c>
      <c r="N159" s="98"/>
      <c r="O159" s="98"/>
      <c r="P159" s="98"/>
      <c r="Q159" s="90"/>
      <c r="R159" s="98"/>
      <c r="S159" s="98"/>
      <c r="T159" s="98"/>
      <c r="U159" s="90"/>
      <c r="V159" s="142" t="str">
        <f t="shared" si="9"/>
        <v>Open PDFIR FINALLY.RHS-KK-ECG-IR-SU-153-REV01</v>
      </c>
      <c r="W159" s="972" t="str">
        <f t="shared" ca="1" si="10"/>
        <v>DONE</v>
      </c>
      <c r="X159" s="980" t="str">
        <f t="shared" si="11"/>
        <v>AWC</v>
      </c>
      <c r="Y159" s="980"/>
      <c r="AD159" s="564"/>
      <c r="AE159" s="564"/>
      <c r="AF159" s="564"/>
      <c r="AG159" s="564"/>
      <c r="AH159" s="564"/>
      <c r="AI159" s="564"/>
    </row>
    <row r="160" spans="1:35" ht="90" x14ac:dyDescent="0.3">
      <c r="A160" s="441">
        <f t="shared" si="8"/>
        <v>155</v>
      </c>
      <c r="B160" s="442" t="s">
        <v>19981</v>
      </c>
      <c r="C160" s="294" t="s">
        <v>228</v>
      </c>
      <c r="D160" s="272" t="s">
        <v>232</v>
      </c>
      <c r="E160" s="426" t="s">
        <v>1275</v>
      </c>
      <c r="F160" s="90" t="s">
        <v>195</v>
      </c>
      <c r="G160" s="98">
        <v>45017</v>
      </c>
      <c r="H160" s="98">
        <v>45018</v>
      </c>
      <c r="I160" s="90" t="s">
        <v>25</v>
      </c>
      <c r="J160" s="98" t="s">
        <v>195</v>
      </c>
      <c r="K160" s="206">
        <v>45071</v>
      </c>
      <c r="L160" s="206">
        <v>45071</v>
      </c>
      <c r="M160" s="90" t="s">
        <v>1671</v>
      </c>
      <c r="N160" s="98"/>
      <c r="O160" s="98"/>
      <c r="P160" s="98"/>
      <c r="Q160" s="90"/>
      <c r="R160" s="98"/>
      <c r="S160" s="98"/>
      <c r="T160" s="98"/>
      <c r="U160" s="90"/>
      <c r="V160" s="142" t="str">
        <f t="shared" si="9"/>
        <v>Open PDFIR FINALLY.RHS-KK-ECG-IR-SU-154-REV01</v>
      </c>
      <c r="W160" s="972" t="str">
        <f t="shared" ca="1" si="10"/>
        <v>DONE</v>
      </c>
      <c r="X160" s="980" t="str">
        <f t="shared" si="11"/>
        <v>AWC</v>
      </c>
      <c r="Y160" s="980"/>
      <c r="AD160" s="564"/>
      <c r="AE160" s="564"/>
      <c r="AF160" s="564"/>
      <c r="AG160" s="564"/>
      <c r="AH160" s="564"/>
      <c r="AI160" s="564"/>
    </row>
    <row r="161" spans="1:35" ht="90" x14ac:dyDescent="0.3">
      <c r="A161" s="441">
        <f t="shared" si="8"/>
        <v>156</v>
      </c>
      <c r="B161" s="442" t="s">
        <v>19982</v>
      </c>
      <c r="C161" s="294" t="s">
        <v>228</v>
      </c>
      <c r="D161" s="272" t="s">
        <v>232</v>
      </c>
      <c r="E161" s="426" t="s">
        <v>1274</v>
      </c>
      <c r="F161" s="90" t="s">
        <v>195</v>
      </c>
      <c r="G161" s="98">
        <v>45017</v>
      </c>
      <c r="H161" s="98">
        <v>45018</v>
      </c>
      <c r="I161" s="90" t="s">
        <v>25</v>
      </c>
      <c r="J161" s="98" t="s">
        <v>195</v>
      </c>
      <c r="K161" s="206">
        <v>45071</v>
      </c>
      <c r="L161" s="206">
        <v>45071</v>
      </c>
      <c r="M161" s="90" t="s">
        <v>1671</v>
      </c>
      <c r="N161" s="98"/>
      <c r="O161" s="98"/>
      <c r="P161" s="98"/>
      <c r="Q161" s="90"/>
      <c r="R161" s="98"/>
      <c r="S161" s="98"/>
      <c r="T161" s="98"/>
      <c r="U161" s="90"/>
      <c r="V161" s="142" t="str">
        <f t="shared" si="9"/>
        <v>Open PDFIR FINALLY.RHS-KK-ECG-IR-SU-155-REV01</v>
      </c>
      <c r="W161" s="972" t="str">
        <f t="shared" ca="1" si="10"/>
        <v>DONE</v>
      </c>
      <c r="X161" s="980" t="str">
        <f t="shared" si="11"/>
        <v>AWC</v>
      </c>
      <c r="Y161" s="980"/>
      <c r="AD161" s="564"/>
      <c r="AE161" s="564"/>
      <c r="AF161" s="564"/>
      <c r="AG161" s="564"/>
      <c r="AH161" s="564"/>
      <c r="AI161" s="564"/>
    </row>
    <row r="162" spans="1:35" ht="90" x14ac:dyDescent="0.3">
      <c r="A162" s="441">
        <f t="shared" si="8"/>
        <v>157</v>
      </c>
      <c r="B162" s="442" t="s">
        <v>16789</v>
      </c>
      <c r="C162" s="294" t="s">
        <v>1140</v>
      </c>
      <c r="D162" s="272" t="s">
        <v>232</v>
      </c>
      <c r="E162" s="426" t="s">
        <v>1288</v>
      </c>
      <c r="F162" s="90" t="s">
        <v>195</v>
      </c>
      <c r="G162" s="98">
        <v>45021</v>
      </c>
      <c r="H162" s="98">
        <v>45021</v>
      </c>
      <c r="I162" s="90" t="s">
        <v>1671</v>
      </c>
      <c r="J162" s="90"/>
      <c r="K162" s="206"/>
      <c r="L162" s="206"/>
      <c r="M162" s="90"/>
      <c r="N162" s="90"/>
      <c r="O162" s="90"/>
      <c r="P162" s="90"/>
      <c r="Q162" s="90"/>
      <c r="R162" s="90"/>
      <c r="S162" s="90"/>
      <c r="T162" s="90"/>
      <c r="U162" s="90"/>
      <c r="V162" s="142" t="str">
        <f t="shared" si="9"/>
        <v>Open PDFIR FINALLY.RHS-KK-ECG-IR-CI-12-REV00</v>
      </c>
      <c r="W162" s="972" t="str">
        <f t="shared" ca="1" si="10"/>
        <v>DONE</v>
      </c>
      <c r="X162" s="980" t="str">
        <f t="shared" si="11"/>
        <v>P</v>
      </c>
      <c r="Y162" s="980"/>
      <c r="AD162" s="564"/>
      <c r="AE162" s="564"/>
      <c r="AF162" s="564"/>
      <c r="AG162" s="564"/>
      <c r="AH162" s="564"/>
      <c r="AI162" s="564"/>
    </row>
    <row r="163" spans="1:35" ht="90" x14ac:dyDescent="0.3">
      <c r="A163" s="441">
        <f t="shared" si="8"/>
        <v>158</v>
      </c>
      <c r="B163" s="442" t="s">
        <v>19983</v>
      </c>
      <c r="C163" s="294" t="s">
        <v>228</v>
      </c>
      <c r="D163" s="272" t="s">
        <v>232</v>
      </c>
      <c r="E163" s="426" t="s">
        <v>1287</v>
      </c>
      <c r="F163" s="90" t="s">
        <v>195</v>
      </c>
      <c r="G163" s="98">
        <v>45021</v>
      </c>
      <c r="H163" s="98">
        <v>45021</v>
      </c>
      <c r="I163" s="90" t="s">
        <v>25</v>
      </c>
      <c r="J163" s="98" t="s">
        <v>195</v>
      </c>
      <c r="K163" s="206">
        <v>45071</v>
      </c>
      <c r="L163" s="206">
        <v>45071</v>
      </c>
      <c r="M163" s="90" t="s">
        <v>1671</v>
      </c>
      <c r="N163" s="98"/>
      <c r="O163" s="98"/>
      <c r="P163" s="98"/>
      <c r="Q163" s="90"/>
      <c r="R163" s="98"/>
      <c r="S163" s="98"/>
      <c r="T163" s="98"/>
      <c r="U163" s="90"/>
      <c r="V163" s="142" t="str">
        <f t="shared" si="9"/>
        <v>Open PDFIR FINALLY.RHS-KK-ECG-IR-SU-156-REV01</v>
      </c>
      <c r="W163" s="972" t="str">
        <f t="shared" ca="1" si="10"/>
        <v>DONE</v>
      </c>
      <c r="X163" s="980" t="str">
        <f t="shared" si="11"/>
        <v>AWC</v>
      </c>
      <c r="Y163" s="980"/>
      <c r="AD163" s="564"/>
      <c r="AE163" s="564"/>
      <c r="AF163" s="564"/>
      <c r="AG163" s="564"/>
      <c r="AH163" s="564"/>
      <c r="AI163" s="564"/>
    </row>
    <row r="164" spans="1:35" ht="90" x14ac:dyDescent="0.3">
      <c r="A164" s="441">
        <f t="shared" si="8"/>
        <v>159</v>
      </c>
      <c r="B164" s="442" t="s">
        <v>19984</v>
      </c>
      <c r="C164" s="294" t="s">
        <v>228</v>
      </c>
      <c r="D164" s="272" t="s">
        <v>232</v>
      </c>
      <c r="E164" s="426" t="s">
        <v>1286</v>
      </c>
      <c r="F164" s="90" t="s">
        <v>195</v>
      </c>
      <c r="G164" s="98">
        <v>45021</v>
      </c>
      <c r="H164" s="98">
        <v>45021</v>
      </c>
      <c r="I164" s="90" t="s">
        <v>25</v>
      </c>
      <c r="J164" s="98" t="s">
        <v>195</v>
      </c>
      <c r="K164" s="206">
        <v>45071</v>
      </c>
      <c r="L164" s="206">
        <v>45071</v>
      </c>
      <c r="M164" s="90" t="s">
        <v>1671</v>
      </c>
      <c r="N164" s="98"/>
      <c r="O164" s="98"/>
      <c r="P164" s="98"/>
      <c r="Q164" s="90"/>
      <c r="R164" s="98"/>
      <c r="S164" s="98"/>
      <c r="T164" s="98"/>
      <c r="U164" s="90"/>
      <c r="V164" s="142" t="str">
        <f t="shared" si="9"/>
        <v>Open PDFIR FINALLY.RHS-KK-ECG-IR-SU-157-REV01</v>
      </c>
      <c r="W164" s="972" t="str">
        <f t="shared" ca="1" si="10"/>
        <v>DONE</v>
      </c>
      <c r="X164" s="980" t="str">
        <f t="shared" si="11"/>
        <v>AWC</v>
      </c>
      <c r="Y164" s="980"/>
      <c r="AD164" s="564"/>
      <c r="AE164" s="564"/>
      <c r="AF164" s="564"/>
      <c r="AG164" s="564"/>
      <c r="AH164" s="564"/>
      <c r="AI164" s="564"/>
    </row>
    <row r="165" spans="1:35" ht="90" x14ac:dyDescent="0.3">
      <c r="A165" s="441">
        <f t="shared" si="8"/>
        <v>160</v>
      </c>
      <c r="B165" s="442" t="s">
        <v>19985</v>
      </c>
      <c r="C165" s="294" t="s">
        <v>228</v>
      </c>
      <c r="D165" s="272" t="s">
        <v>232</v>
      </c>
      <c r="E165" s="426" t="s">
        <v>1285</v>
      </c>
      <c r="F165" s="90" t="s">
        <v>195</v>
      </c>
      <c r="G165" s="98">
        <v>45021</v>
      </c>
      <c r="H165" s="98">
        <v>45021</v>
      </c>
      <c r="I165" s="90" t="s">
        <v>25</v>
      </c>
      <c r="J165" s="98" t="s">
        <v>195</v>
      </c>
      <c r="K165" s="206">
        <v>45071</v>
      </c>
      <c r="L165" s="206">
        <v>45071</v>
      </c>
      <c r="M165" s="90" t="s">
        <v>1671</v>
      </c>
      <c r="N165" s="98"/>
      <c r="O165" s="98"/>
      <c r="P165" s="98"/>
      <c r="Q165" s="90"/>
      <c r="R165" s="98"/>
      <c r="S165" s="98"/>
      <c r="T165" s="98"/>
      <c r="U165" s="90"/>
      <c r="V165" s="142" t="str">
        <f t="shared" si="9"/>
        <v>Open PDFIR FINALLY.RHS-KK-ECG-IR-SU-158-REV01</v>
      </c>
      <c r="W165" s="972" t="str">
        <f t="shared" ca="1" si="10"/>
        <v>DONE</v>
      </c>
      <c r="X165" s="980" t="str">
        <f t="shared" si="11"/>
        <v>AWC</v>
      </c>
      <c r="Y165" s="980"/>
      <c r="AD165" s="564"/>
      <c r="AE165" s="564"/>
      <c r="AF165" s="564"/>
      <c r="AG165" s="564"/>
      <c r="AH165" s="564"/>
      <c r="AI165" s="564"/>
    </row>
    <row r="166" spans="1:35" s="273" customFormat="1" ht="90" x14ac:dyDescent="0.3">
      <c r="A166" s="450">
        <f t="shared" si="8"/>
        <v>161</v>
      </c>
      <c r="B166" s="442" t="s">
        <v>19986</v>
      </c>
      <c r="C166" s="294" t="s">
        <v>76</v>
      </c>
      <c r="D166" s="272" t="s">
        <v>232</v>
      </c>
      <c r="E166" s="426" t="s">
        <v>1293</v>
      </c>
      <c r="F166" s="90" t="s">
        <v>195</v>
      </c>
      <c r="G166" s="98">
        <v>45021</v>
      </c>
      <c r="H166" s="98">
        <v>45021</v>
      </c>
      <c r="I166" s="90" t="s">
        <v>25</v>
      </c>
      <c r="J166" s="98" t="s">
        <v>195</v>
      </c>
      <c r="K166" s="98">
        <v>45074</v>
      </c>
      <c r="L166" s="98">
        <v>45074</v>
      </c>
      <c r="M166" s="90" t="s">
        <v>1671</v>
      </c>
      <c r="N166" s="98"/>
      <c r="O166" s="98"/>
      <c r="P166" s="98"/>
      <c r="Q166" s="90"/>
      <c r="R166" s="98"/>
      <c r="S166" s="98"/>
      <c r="T166" s="98"/>
      <c r="U166" s="90"/>
      <c r="V166" s="107" t="str">
        <f t="shared" si="9"/>
        <v>Open PDFIR FINALLY.RHS-KK-ECG-IR-CI-159-REV01</v>
      </c>
      <c r="W166" s="972" t="str">
        <f t="shared" ca="1" si="10"/>
        <v>DONE</v>
      </c>
      <c r="X166" s="979" t="str">
        <f t="shared" si="11"/>
        <v>AWC</v>
      </c>
      <c r="Y166" s="979"/>
      <c r="AA166" s="584"/>
      <c r="AB166" s="595"/>
      <c r="AC166" s="595"/>
      <c r="AD166" s="564"/>
      <c r="AE166" s="564"/>
      <c r="AF166" s="564"/>
      <c r="AG166" s="564"/>
      <c r="AH166" s="564"/>
      <c r="AI166" s="564"/>
    </row>
    <row r="167" spans="1:35" s="273" customFormat="1" ht="90" x14ac:dyDescent="0.3">
      <c r="A167" s="450">
        <f t="shared" si="8"/>
        <v>162</v>
      </c>
      <c r="B167" s="442" t="s">
        <v>19987</v>
      </c>
      <c r="C167" s="294" t="s">
        <v>76</v>
      </c>
      <c r="D167" s="272" t="s">
        <v>232</v>
      </c>
      <c r="E167" s="426" t="s">
        <v>1294</v>
      </c>
      <c r="F167" s="90" t="s">
        <v>195</v>
      </c>
      <c r="G167" s="98">
        <v>45021</v>
      </c>
      <c r="H167" s="98">
        <v>45021</v>
      </c>
      <c r="I167" s="90" t="s">
        <v>25</v>
      </c>
      <c r="J167" s="98" t="s">
        <v>195</v>
      </c>
      <c r="K167" s="98">
        <v>45074</v>
      </c>
      <c r="L167" s="98">
        <v>45074</v>
      </c>
      <c r="M167" s="90" t="s">
        <v>1671</v>
      </c>
      <c r="N167" s="98"/>
      <c r="O167" s="98"/>
      <c r="P167" s="98"/>
      <c r="Q167" s="90"/>
      <c r="R167" s="98"/>
      <c r="S167" s="98"/>
      <c r="T167" s="98"/>
      <c r="U167" s="90"/>
      <c r="V167" s="107" t="str">
        <f t="shared" si="9"/>
        <v>Open PDFIR FINALLY.RHS-KK-ECG-IR-CI-160-REV01</v>
      </c>
      <c r="W167" s="972" t="str">
        <f t="shared" ca="1" si="10"/>
        <v>DONE</v>
      </c>
      <c r="X167" s="979" t="str">
        <f t="shared" si="11"/>
        <v>AWC</v>
      </c>
      <c r="Y167" s="979"/>
      <c r="AA167" s="584"/>
      <c r="AB167" s="595"/>
      <c r="AC167" s="595"/>
      <c r="AD167" s="564"/>
      <c r="AE167" s="564"/>
      <c r="AF167" s="564"/>
      <c r="AG167" s="564"/>
      <c r="AH167" s="564"/>
      <c r="AI167" s="564"/>
    </row>
    <row r="168" spans="1:35" s="273" customFormat="1" ht="90" x14ac:dyDescent="0.3">
      <c r="A168" s="450">
        <f t="shared" si="8"/>
        <v>163</v>
      </c>
      <c r="B168" s="442" t="s">
        <v>19988</v>
      </c>
      <c r="C168" s="294" t="s">
        <v>76</v>
      </c>
      <c r="D168" s="272" t="s">
        <v>232</v>
      </c>
      <c r="E168" s="426" t="s">
        <v>1295</v>
      </c>
      <c r="F168" s="90" t="s">
        <v>195</v>
      </c>
      <c r="G168" s="98">
        <v>45021</v>
      </c>
      <c r="H168" s="98">
        <v>45021</v>
      </c>
      <c r="I168" s="90" t="s">
        <v>25</v>
      </c>
      <c r="J168" s="98" t="s">
        <v>195</v>
      </c>
      <c r="K168" s="98">
        <v>45074</v>
      </c>
      <c r="L168" s="98">
        <v>45074</v>
      </c>
      <c r="M168" s="90" t="s">
        <v>1671</v>
      </c>
      <c r="N168" s="98"/>
      <c r="O168" s="98"/>
      <c r="P168" s="98"/>
      <c r="Q168" s="90"/>
      <c r="R168" s="98"/>
      <c r="S168" s="98"/>
      <c r="T168" s="98"/>
      <c r="U168" s="90"/>
      <c r="V168" s="107" t="str">
        <f t="shared" si="9"/>
        <v>Open PDFIR FINALLY.RHS-KK-ECG-IR-CI-161-REV01</v>
      </c>
      <c r="W168" s="972" t="str">
        <f t="shared" ca="1" si="10"/>
        <v>DONE</v>
      </c>
      <c r="X168" s="979" t="str">
        <f t="shared" si="11"/>
        <v>AWC</v>
      </c>
      <c r="Y168" s="979"/>
      <c r="AA168" s="584"/>
      <c r="AB168" s="595"/>
      <c r="AC168" s="595"/>
      <c r="AD168" s="564"/>
      <c r="AE168" s="564"/>
      <c r="AF168" s="564"/>
      <c r="AG168" s="564"/>
      <c r="AH168" s="564"/>
      <c r="AI168" s="564"/>
    </row>
    <row r="169" spans="1:35" ht="90" x14ac:dyDescent="0.3">
      <c r="A169" s="441">
        <f t="shared" si="8"/>
        <v>164</v>
      </c>
      <c r="B169" s="442" t="s">
        <v>21101</v>
      </c>
      <c r="C169" s="294" t="s">
        <v>1140</v>
      </c>
      <c r="D169" s="272" t="s">
        <v>232</v>
      </c>
      <c r="E169" s="426" t="s">
        <v>1321</v>
      </c>
      <c r="F169" s="90" t="s">
        <v>195</v>
      </c>
      <c r="G169" s="98">
        <v>45025</v>
      </c>
      <c r="H169" s="98">
        <v>45025</v>
      </c>
      <c r="I169" s="90" t="s">
        <v>1671</v>
      </c>
      <c r="J169" s="90"/>
      <c r="K169" s="206"/>
      <c r="L169" s="206"/>
      <c r="M169" s="90"/>
      <c r="N169" s="90"/>
      <c r="O169" s="90"/>
      <c r="P169" s="90"/>
      <c r="Q169" s="90"/>
      <c r="R169" s="90"/>
      <c r="S169" s="90"/>
      <c r="T169" s="90"/>
      <c r="U169" s="90"/>
      <c r="V169" s="142" t="str">
        <f t="shared" si="9"/>
        <v>Open PDFIR FINALLY.RHS-KK-ECG-IR-ELE-13-REV00</v>
      </c>
      <c r="W169" s="972" t="str">
        <f t="shared" ca="1" si="10"/>
        <v>DONE</v>
      </c>
      <c r="X169" s="980" t="str">
        <f t="shared" si="11"/>
        <v>P</v>
      </c>
      <c r="Y169" s="980"/>
      <c r="AD169" s="564"/>
      <c r="AE169" s="564"/>
      <c r="AF169" s="564"/>
      <c r="AG169" s="564"/>
      <c r="AH169" s="564"/>
      <c r="AI169" s="564"/>
    </row>
    <row r="170" spans="1:35" ht="90" x14ac:dyDescent="0.3">
      <c r="A170" s="441">
        <f t="shared" si="8"/>
        <v>165</v>
      </c>
      <c r="B170" s="442" t="s">
        <v>19989</v>
      </c>
      <c r="C170" s="294" t="s">
        <v>228</v>
      </c>
      <c r="D170" s="272" t="s">
        <v>232</v>
      </c>
      <c r="E170" s="426" t="s">
        <v>1324</v>
      </c>
      <c r="F170" s="90" t="s">
        <v>195</v>
      </c>
      <c r="G170" s="98">
        <v>45025</v>
      </c>
      <c r="H170" s="98">
        <v>45026</v>
      </c>
      <c r="I170" s="90" t="s">
        <v>1671</v>
      </c>
      <c r="J170" s="90"/>
      <c r="K170" s="206"/>
      <c r="L170" s="206"/>
      <c r="M170" s="90"/>
      <c r="N170" s="90"/>
      <c r="O170" s="90"/>
      <c r="P170" s="90"/>
      <c r="Q170" s="90"/>
      <c r="R170" s="90"/>
      <c r="S170" s="90"/>
      <c r="T170" s="90"/>
      <c r="U170" s="90"/>
      <c r="V170" s="142" t="str">
        <f t="shared" si="9"/>
        <v>Open PDFIR FINALLY.RHS-KK-ECG-IR-SU-162-REV00</v>
      </c>
      <c r="W170" s="972" t="str">
        <f t="shared" ca="1" si="10"/>
        <v>DONE</v>
      </c>
      <c r="X170" s="980" t="str">
        <f t="shared" si="11"/>
        <v>P</v>
      </c>
      <c r="Y170" s="980"/>
      <c r="AD170" s="564"/>
      <c r="AE170" s="564"/>
      <c r="AF170" s="564"/>
      <c r="AG170" s="564"/>
      <c r="AH170" s="564"/>
      <c r="AI170" s="564"/>
    </row>
    <row r="171" spans="1:35" ht="90" x14ac:dyDescent="0.3">
      <c r="A171" s="441">
        <f t="shared" si="8"/>
        <v>166</v>
      </c>
      <c r="B171" s="442" t="s">
        <v>19990</v>
      </c>
      <c r="C171" s="294" t="s">
        <v>228</v>
      </c>
      <c r="D171" s="272" t="s">
        <v>232</v>
      </c>
      <c r="E171" s="426" t="s">
        <v>1326</v>
      </c>
      <c r="F171" s="90" t="s">
        <v>195</v>
      </c>
      <c r="G171" s="98">
        <v>45025</v>
      </c>
      <c r="H171" s="98">
        <v>45026</v>
      </c>
      <c r="I171" s="90" t="s">
        <v>1671</v>
      </c>
      <c r="J171" s="90"/>
      <c r="K171" s="206"/>
      <c r="L171" s="206"/>
      <c r="M171" s="90"/>
      <c r="N171" s="90"/>
      <c r="O171" s="90"/>
      <c r="P171" s="90"/>
      <c r="Q171" s="90"/>
      <c r="R171" s="90"/>
      <c r="S171" s="90"/>
      <c r="T171" s="90"/>
      <c r="U171" s="90"/>
      <c r="V171" s="142" t="str">
        <f t="shared" si="9"/>
        <v>Open PDFIR FINALLY.RHS-KK-ECG-IR-SU-163-REV00</v>
      </c>
      <c r="W171" s="972" t="str">
        <f t="shared" ca="1" si="10"/>
        <v>DONE</v>
      </c>
      <c r="X171" s="980" t="str">
        <f t="shared" si="11"/>
        <v>P</v>
      </c>
      <c r="Y171" s="980"/>
      <c r="AD171" s="564"/>
      <c r="AE171" s="564"/>
      <c r="AF171" s="564"/>
      <c r="AG171" s="564"/>
      <c r="AH171" s="564"/>
      <c r="AI171" s="564"/>
    </row>
    <row r="172" spans="1:35" s="210" customFormat="1" ht="90" x14ac:dyDescent="0.3">
      <c r="A172" s="448">
        <f t="shared" si="8"/>
        <v>167</v>
      </c>
      <c r="B172" s="449" t="s">
        <v>19991</v>
      </c>
      <c r="C172" s="299" t="s">
        <v>228</v>
      </c>
      <c r="D172" s="428" t="s">
        <v>232</v>
      </c>
      <c r="E172" s="428" t="s">
        <v>1328</v>
      </c>
      <c r="F172" s="150" t="s">
        <v>195</v>
      </c>
      <c r="G172" s="150">
        <v>45025</v>
      </c>
      <c r="H172" s="149"/>
      <c r="I172" s="90"/>
      <c r="J172" s="150"/>
      <c r="K172" s="207"/>
      <c r="L172" s="207"/>
      <c r="M172" s="90"/>
      <c r="N172" s="150"/>
      <c r="O172" s="150"/>
      <c r="P172" s="149"/>
      <c r="Q172" s="90"/>
      <c r="R172" s="150"/>
      <c r="S172" s="150"/>
      <c r="T172" s="149"/>
      <c r="U172" s="90"/>
      <c r="V172" s="151" t="str">
        <f t="shared" si="9"/>
        <v>Open PDFIR FINALLY.RHS-KK-ECG-IR-SU-164-REV00</v>
      </c>
      <c r="W172" s="974" t="str">
        <f t="shared" ca="1" si="10"/>
        <v/>
      </c>
      <c r="X172" s="983" t="b">
        <f t="shared" si="11"/>
        <v>0</v>
      </c>
      <c r="Y172" s="983"/>
      <c r="AA172" s="584"/>
      <c r="AB172" s="595"/>
      <c r="AC172" s="595"/>
      <c r="AD172" s="564"/>
      <c r="AE172" s="564"/>
      <c r="AF172" s="564"/>
      <c r="AG172" s="564"/>
      <c r="AH172" s="564"/>
      <c r="AI172" s="564"/>
    </row>
    <row r="173" spans="1:35" s="210" customFormat="1" ht="90" x14ac:dyDescent="0.3">
      <c r="A173" s="448">
        <f t="shared" si="8"/>
        <v>168</v>
      </c>
      <c r="B173" s="449" t="s">
        <v>19992</v>
      </c>
      <c r="C173" s="299" t="s">
        <v>228</v>
      </c>
      <c r="D173" s="428" t="s">
        <v>232</v>
      </c>
      <c r="E173" s="428" t="s">
        <v>1330</v>
      </c>
      <c r="F173" s="150" t="s">
        <v>195</v>
      </c>
      <c r="G173" s="150">
        <v>45025</v>
      </c>
      <c r="H173" s="149"/>
      <c r="I173" s="90"/>
      <c r="J173" s="150"/>
      <c r="K173" s="207"/>
      <c r="L173" s="207"/>
      <c r="M173" s="90"/>
      <c r="N173" s="150"/>
      <c r="O173" s="150"/>
      <c r="P173" s="149"/>
      <c r="Q173" s="90"/>
      <c r="R173" s="150"/>
      <c r="S173" s="150"/>
      <c r="T173" s="149"/>
      <c r="U173" s="90"/>
      <c r="V173" s="151" t="str">
        <f t="shared" si="9"/>
        <v>Open PDFIR FINALLY.RHS-KK-ECG-IR-SU-165-REV00</v>
      </c>
      <c r="W173" s="974" t="str">
        <f t="shared" ca="1" si="10"/>
        <v/>
      </c>
      <c r="X173" s="983" t="b">
        <f t="shared" si="11"/>
        <v>0</v>
      </c>
      <c r="Y173" s="983"/>
      <c r="AA173" s="584"/>
      <c r="AB173" s="595"/>
      <c r="AC173" s="595"/>
      <c r="AD173" s="564"/>
      <c r="AE173" s="564"/>
      <c r="AF173" s="564"/>
      <c r="AG173" s="564"/>
      <c r="AH173" s="564"/>
      <c r="AI173" s="564"/>
    </row>
    <row r="174" spans="1:35" ht="90" x14ac:dyDescent="0.3">
      <c r="A174" s="441">
        <f t="shared" si="8"/>
        <v>169</v>
      </c>
      <c r="B174" s="442" t="s">
        <v>19993</v>
      </c>
      <c r="C174" s="294" t="s">
        <v>76</v>
      </c>
      <c r="D174" s="272" t="s">
        <v>232</v>
      </c>
      <c r="E174" s="426" t="s">
        <v>1332</v>
      </c>
      <c r="F174" s="90" t="s">
        <v>195</v>
      </c>
      <c r="G174" s="98">
        <v>45025</v>
      </c>
      <c r="H174" s="98">
        <v>45026</v>
      </c>
      <c r="I174" s="90" t="s">
        <v>25</v>
      </c>
      <c r="J174" s="98" t="s">
        <v>195</v>
      </c>
      <c r="K174" s="206">
        <v>45071</v>
      </c>
      <c r="L174" s="206">
        <v>45072</v>
      </c>
      <c r="M174" s="90" t="s">
        <v>1671</v>
      </c>
      <c r="N174" s="98"/>
      <c r="O174" s="98"/>
      <c r="P174" s="98"/>
      <c r="Q174" s="90"/>
      <c r="R174" s="98"/>
      <c r="S174" s="98"/>
      <c r="T174" s="98"/>
      <c r="U174" s="90"/>
      <c r="V174" s="142" t="str">
        <f t="shared" si="9"/>
        <v>Open PDFIR FINALLY.RHS-KK-ECG-IR-CI-166-REV01</v>
      </c>
      <c r="W174" s="972" t="str">
        <f t="shared" ca="1" si="10"/>
        <v>DONE</v>
      </c>
      <c r="X174" s="980" t="str">
        <f t="shared" si="11"/>
        <v>AWC</v>
      </c>
      <c r="Y174" s="980"/>
      <c r="AD174" s="564"/>
      <c r="AE174" s="564"/>
      <c r="AF174" s="564"/>
      <c r="AG174" s="564"/>
      <c r="AH174" s="564"/>
      <c r="AI174" s="564"/>
    </row>
    <row r="175" spans="1:35" ht="90" x14ac:dyDescent="0.3">
      <c r="A175" s="441">
        <f t="shared" si="8"/>
        <v>170</v>
      </c>
      <c r="B175" s="442" t="s">
        <v>19994</v>
      </c>
      <c r="C175" s="294" t="s">
        <v>76</v>
      </c>
      <c r="D175" s="272" t="s">
        <v>232</v>
      </c>
      <c r="E175" s="426" t="s">
        <v>1334</v>
      </c>
      <c r="F175" s="90" t="s">
        <v>195</v>
      </c>
      <c r="G175" s="98">
        <v>45025</v>
      </c>
      <c r="H175" s="98">
        <v>45026</v>
      </c>
      <c r="I175" s="90" t="s">
        <v>25</v>
      </c>
      <c r="J175" s="98" t="s">
        <v>195</v>
      </c>
      <c r="K175" s="206">
        <v>45071</v>
      </c>
      <c r="L175" s="206">
        <v>45072</v>
      </c>
      <c r="M175" s="90" t="s">
        <v>1671</v>
      </c>
      <c r="N175" s="98"/>
      <c r="O175" s="98"/>
      <c r="P175" s="98"/>
      <c r="Q175" s="90"/>
      <c r="R175" s="98"/>
      <c r="S175" s="98"/>
      <c r="T175" s="98"/>
      <c r="U175" s="90"/>
      <c r="V175" s="142" t="str">
        <f t="shared" si="9"/>
        <v>Open PDFIR FINALLY.RHS-KK-ECG-IR-CI-167-REV01</v>
      </c>
      <c r="W175" s="972" t="str">
        <f t="shared" ca="1" si="10"/>
        <v>DONE</v>
      </c>
      <c r="X175" s="980" t="str">
        <f t="shared" si="11"/>
        <v>AWC</v>
      </c>
      <c r="Y175" s="980"/>
      <c r="AD175" s="564"/>
      <c r="AE175" s="564"/>
      <c r="AF175" s="564"/>
      <c r="AG175" s="564"/>
      <c r="AH175" s="564"/>
      <c r="AI175" s="564"/>
    </row>
    <row r="176" spans="1:35" ht="90" x14ac:dyDescent="0.3">
      <c r="A176" s="441">
        <f t="shared" si="8"/>
        <v>171</v>
      </c>
      <c r="B176" s="442" t="s">
        <v>19995</v>
      </c>
      <c r="C176" s="294" t="s">
        <v>76</v>
      </c>
      <c r="D176" s="272" t="s">
        <v>232</v>
      </c>
      <c r="E176" s="426" t="s">
        <v>1336</v>
      </c>
      <c r="F176" s="90" t="s">
        <v>195</v>
      </c>
      <c r="G176" s="98">
        <v>45025</v>
      </c>
      <c r="H176" s="98">
        <v>45026</v>
      </c>
      <c r="I176" s="90" t="s">
        <v>25</v>
      </c>
      <c r="J176" s="98" t="s">
        <v>195</v>
      </c>
      <c r="K176" s="206">
        <v>45071</v>
      </c>
      <c r="L176" s="206">
        <v>45072</v>
      </c>
      <c r="M176" s="90" t="s">
        <v>1671</v>
      </c>
      <c r="N176" s="98"/>
      <c r="O176" s="98"/>
      <c r="P176" s="98"/>
      <c r="Q176" s="90"/>
      <c r="R176" s="98"/>
      <c r="S176" s="98"/>
      <c r="T176" s="98"/>
      <c r="U176" s="90"/>
      <c r="V176" s="142" t="str">
        <f t="shared" si="9"/>
        <v>Open PDFIR FINALLY.RHS-KK-ECG-IR-CI-168-REV01</v>
      </c>
      <c r="W176" s="972" t="str">
        <f t="shared" ca="1" si="10"/>
        <v>DONE</v>
      </c>
      <c r="X176" s="980" t="str">
        <f t="shared" si="11"/>
        <v>AWC</v>
      </c>
      <c r="Y176" s="980"/>
      <c r="AD176" s="564"/>
      <c r="AE176" s="564"/>
      <c r="AF176" s="564"/>
      <c r="AG176" s="564"/>
      <c r="AH176" s="564"/>
      <c r="AI176" s="564"/>
    </row>
    <row r="177" spans="1:35" ht="90" x14ac:dyDescent="0.3">
      <c r="A177" s="441">
        <f t="shared" si="8"/>
        <v>172</v>
      </c>
      <c r="B177" s="442" t="s">
        <v>19996</v>
      </c>
      <c r="C177" s="294" t="s">
        <v>76</v>
      </c>
      <c r="D177" s="272" t="s">
        <v>232</v>
      </c>
      <c r="E177" s="426" t="s">
        <v>1338</v>
      </c>
      <c r="F177" s="90" t="s">
        <v>195</v>
      </c>
      <c r="G177" s="98">
        <v>45025</v>
      </c>
      <c r="H177" s="98">
        <v>45026</v>
      </c>
      <c r="I177" s="90" t="s">
        <v>25</v>
      </c>
      <c r="J177" s="98" t="s">
        <v>195</v>
      </c>
      <c r="K177" s="206">
        <v>45071</v>
      </c>
      <c r="L177" s="206">
        <v>45072</v>
      </c>
      <c r="M177" s="90" t="s">
        <v>1671</v>
      </c>
      <c r="N177" s="98"/>
      <c r="O177" s="98"/>
      <c r="P177" s="98"/>
      <c r="Q177" s="90"/>
      <c r="R177" s="98"/>
      <c r="S177" s="98"/>
      <c r="T177" s="98"/>
      <c r="U177" s="90"/>
      <c r="V177" s="142" t="str">
        <f t="shared" si="9"/>
        <v>Open PDFIR FINALLY.RHS-KK-ECG-IR-CI-169-REV01</v>
      </c>
      <c r="W177" s="972" t="str">
        <f t="shared" ca="1" si="10"/>
        <v>DONE</v>
      </c>
      <c r="X177" s="980" t="str">
        <f t="shared" si="11"/>
        <v>AWC</v>
      </c>
      <c r="Y177" s="980"/>
      <c r="AD177" s="564"/>
      <c r="AE177" s="564"/>
      <c r="AF177" s="564"/>
      <c r="AG177" s="564"/>
      <c r="AH177" s="564"/>
      <c r="AI177" s="564"/>
    </row>
    <row r="178" spans="1:35" ht="90" x14ac:dyDescent="0.3">
      <c r="A178" s="441">
        <f t="shared" si="8"/>
        <v>173</v>
      </c>
      <c r="B178" s="442" t="s">
        <v>19997</v>
      </c>
      <c r="C178" s="294" t="s">
        <v>76</v>
      </c>
      <c r="D178" s="272" t="s">
        <v>232</v>
      </c>
      <c r="E178" s="426" t="s">
        <v>1340</v>
      </c>
      <c r="F178" s="90" t="s">
        <v>195</v>
      </c>
      <c r="G178" s="98">
        <v>45025</v>
      </c>
      <c r="H178" s="98">
        <v>45026</v>
      </c>
      <c r="I178" s="90" t="s">
        <v>25</v>
      </c>
      <c r="J178" s="90" t="s">
        <v>195</v>
      </c>
      <c r="K178" s="206">
        <v>45216</v>
      </c>
      <c r="L178" s="206">
        <v>45217</v>
      </c>
      <c r="M178" s="90" t="s">
        <v>62</v>
      </c>
      <c r="N178" s="98"/>
      <c r="O178" s="98"/>
      <c r="P178" s="98"/>
      <c r="Q178" s="90"/>
      <c r="R178" s="98"/>
      <c r="S178" s="98"/>
      <c r="T178" s="98"/>
      <c r="U178" s="90"/>
      <c r="V178" s="142" t="str">
        <f t="shared" si="9"/>
        <v>Open PDFIR FINALLY.RHS-KK-ECG-IR-CI-170-REV01</v>
      </c>
      <c r="W178" s="972" t="str">
        <f t="shared" ca="1" si="10"/>
        <v>DONE</v>
      </c>
      <c r="X178" s="980" t="str">
        <f t="shared" si="11"/>
        <v>A</v>
      </c>
      <c r="Y178" s="980"/>
      <c r="AD178" s="564"/>
      <c r="AE178" s="564"/>
      <c r="AF178" s="564"/>
      <c r="AG178" s="564"/>
      <c r="AH178" s="564"/>
      <c r="AI178" s="564"/>
    </row>
    <row r="179" spans="1:35" ht="90" x14ac:dyDescent="0.3">
      <c r="A179" s="441">
        <f t="shared" si="8"/>
        <v>174</v>
      </c>
      <c r="B179" s="442" t="s">
        <v>16790</v>
      </c>
      <c r="C179" s="294" t="s">
        <v>1140</v>
      </c>
      <c r="D179" s="272" t="s">
        <v>1356</v>
      </c>
      <c r="E179" s="426" t="s">
        <v>1357</v>
      </c>
      <c r="F179" s="90" t="s">
        <v>195</v>
      </c>
      <c r="G179" s="98">
        <v>45028</v>
      </c>
      <c r="H179" s="98">
        <v>45028</v>
      </c>
      <c r="I179" s="90" t="s">
        <v>1671</v>
      </c>
      <c r="J179" s="90"/>
      <c r="K179" s="206"/>
      <c r="L179" s="206"/>
      <c r="M179" s="90"/>
      <c r="N179" s="90"/>
      <c r="O179" s="90"/>
      <c r="P179" s="90"/>
      <c r="Q179" s="90"/>
      <c r="R179" s="90"/>
      <c r="S179" s="90"/>
      <c r="T179" s="90"/>
      <c r="U179" s="90"/>
      <c r="V179" s="142" t="str">
        <f t="shared" si="9"/>
        <v>Open PDFIR FINALLY.RHS-KK-ECG-IR-ELE-014-REV00</v>
      </c>
      <c r="W179" s="972" t="str">
        <f t="shared" ca="1" si="10"/>
        <v>DONE</v>
      </c>
      <c r="X179" s="980" t="str">
        <f t="shared" si="11"/>
        <v>P</v>
      </c>
      <c r="Y179" s="980"/>
      <c r="AD179" s="564"/>
      <c r="AE179" s="564"/>
      <c r="AF179" s="564"/>
      <c r="AG179" s="564"/>
      <c r="AH179" s="564"/>
      <c r="AI179" s="564"/>
    </row>
    <row r="180" spans="1:35" ht="90" x14ac:dyDescent="0.3">
      <c r="A180" s="441">
        <f t="shared" si="8"/>
        <v>175</v>
      </c>
      <c r="B180" s="442" t="s">
        <v>19998</v>
      </c>
      <c r="C180" s="294" t="s">
        <v>76</v>
      </c>
      <c r="D180" s="272" t="s">
        <v>1356</v>
      </c>
      <c r="E180" s="426" t="s">
        <v>1371</v>
      </c>
      <c r="F180" s="90" t="s">
        <v>195</v>
      </c>
      <c r="G180" s="98">
        <v>45029</v>
      </c>
      <c r="H180" s="98">
        <v>45029</v>
      </c>
      <c r="I180" s="90" t="s">
        <v>25</v>
      </c>
      <c r="J180" s="90" t="s">
        <v>195</v>
      </c>
      <c r="K180" s="206">
        <v>45216</v>
      </c>
      <c r="L180" s="206">
        <v>45220</v>
      </c>
      <c r="M180" s="90" t="s">
        <v>62</v>
      </c>
      <c r="N180" s="98"/>
      <c r="O180" s="98"/>
      <c r="P180" s="98"/>
      <c r="Q180" s="90"/>
      <c r="R180" s="98"/>
      <c r="S180" s="98"/>
      <c r="T180" s="98"/>
      <c r="U180" s="90"/>
      <c r="V180" s="142" t="str">
        <f t="shared" si="9"/>
        <v>Open PDFIR FINALLY.RHS-KK-ECG-IR-CI-171-REV01</v>
      </c>
      <c r="W180" s="972" t="str">
        <f t="shared" ca="1" si="10"/>
        <v>DONE</v>
      </c>
      <c r="X180" s="980" t="str">
        <f t="shared" si="11"/>
        <v>A</v>
      </c>
      <c r="Y180" s="980"/>
      <c r="AD180" s="564"/>
      <c r="AE180" s="564"/>
      <c r="AF180" s="564"/>
      <c r="AG180" s="564"/>
      <c r="AH180" s="564"/>
      <c r="AI180" s="564"/>
    </row>
    <row r="181" spans="1:35" ht="90" x14ac:dyDescent="0.3">
      <c r="A181" s="441">
        <f t="shared" si="8"/>
        <v>176</v>
      </c>
      <c r="B181" s="442" t="s">
        <v>19999</v>
      </c>
      <c r="C181" s="294" t="s">
        <v>76</v>
      </c>
      <c r="D181" s="272" t="s">
        <v>1356</v>
      </c>
      <c r="E181" s="426" t="s">
        <v>1372</v>
      </c>
      <c r="F181" s="90" t="s">
        <v>195</v>
      </c>
      <c r="G181" s="98">
        <v>45031</v>
      </c>
      <c r="H181" s="98">
        <v>45031</v>
      </c>
      <c r="I181" s="90" t="s">
        <v>25</v>
      </c>
      <c r="J181" s="98" t="s">
        <v>195</v>
      </c>
      <c r="K181" s="206">
        <v>45071</v>
      </c>
      <c r="L181" s="206">
        <v>45071</v>
      </c>
      <c r="M181" s="90" t="s">
        <v>1671</v>
      </c>
      <c r="N181" s="98"/>
      <c r="O181" s="98"/>
      <c r="P181" s="98"/>
      <c r="Q181" s="90"/>
      <c r="R181" s="98"/>
      <c r="S181" s="98"/>
      <c r="T181" s="98"/>
      <c r="U181" s="90"/>
      <c r="V181" s="142" t="str">
        <f t="shared" si="9"/>
        <v>Open PDFIR FINALLY.RHS-KK-ECG-IR-CI-172-REV01</v>
      </c>
      <c r="W181" s="972" t="str">
        <f t="shared" ca="1" si="10"/>
        <v>DONE</v>
      </c>
      <c r="X181" s="980" t="str">
        <f t="shared" si="11"/>
        <v>AWC</v>
      </c>
      <c r="Y181" s="980"/>
      <c r="AD181" s="564"/>
      <c r="AE181" s="564"/>
      <c r="AF181" s="564"/>
      <c r="AG181" s="564"/>
      <c r="AH181" s="564"/>
      <c r="AI181" s="564"/>
    </row>
    <row r="182" spans="1:35" ht="90" x14ac:dyDescent="0.3">
      <c r="A182" s="441">
        <f t="shared" si="8"/>
        <v>177</v>
      </c>
      <c r="B182" s="442" t="s">
        <v>16791</v>
      </c>
      <c r="C182" s="294" t="s">
        <v>228</v>
      </c>
      <c r="D182" s="272" t="s">
        <v>1356</v>
      </c>
      <c r="E182" s="426" t="s">
        <v>1373</v>
      </c>
      <c r="F182" s="90" t="s">
        <v>195</v>
      </c>
      <c r="G182" s="98">
        <v>45031</v>
      </c>
      <c r="H182" s="98">
        <v>45032</v>
      </c>
      <c r="I182" s="90" t="s">
        <v>1671</v>
      </c>
      <c r="J182" s="90"/>
      <c r="K182" s="206"/>
      <c r="L182" s="206"/>
      <c r="M182" s="90"/>
      <c r="N182" s="90"/>
      <c r="O182" s="90"/>
      <c r="P182" s="90"/>
      <c r="Q182" s="90"/>
      <c r="R182" s="90"/>
      <c r="S182" s="90"/>
      <c r="T182" s="90"/>
      <c r="U182" s="90"/>
      <c r="V182" s="142" t="str">
        <f t="shared" si="9"/>
        <v>Open PDFIR FINALLY.RHS-KK-ECG-IR-SU-173-REV00</v>
      </c>
      <c r="W182" s="972" t="str">
        <f t="shared" ca="1" si="10"/>
        <v>DONE</v>
      </c>
      <c r="X182" s="980" t="str">
        <f t="shared" si="11"/>
        <v>P</v>
      </c>
      <c r="Y182" s="980"/>
      <c r="AD182" s="564"/>
      <c r="AE182" s="564"/>
      <c r="AF182" s="564"/>
      <c r="AG182" s="564"/>
      <c r="AH182" s="564"/>
      <c r="AI182" s="564"/>
    </row>
    <row r="183" spans="1:35" ht="90" x14ac:dyDescent="0.3">
      <c r="A183" s="441">
        <f t="shared" si="8"/>
        <v>178</v>
      </c>
      <c r="B183" s="442" t="s">
        <v>20000</v>
      </c>
      <c r="C183" s="294" t="s">
        <v>228</v>
      </c>
      <c r="D183" s="272" t="s">
        <v>1356</v>
      </c>
      <c r="E183" s="426" t="s">
        <v>1330</v>
      </c>
      <c r="F183" s="90" t="s">
        <v>195</v>
      </c>
      <c r="G183" s="98">
        <v>45030</v>
      </c>
      <c r="H183" s="98">
        <v>45030</v>
      </c>
      <c r="I183" s="90" t="s">
        <v>1671</v>
      </c>
      <c r="J183" s="90"/>
      <c r="K183" s="206"/>
      <c r="L183" s="206"/>
      <c r="M183" s="90"/>
      <c r="N183" s="90"/>
      <c r="O183" s="90"/>
      <c r="P183" s="90"/>
      <c r="Q183" s="90"/>
      <c r="R183" s="90"/>
      <c r="S183" s="90"/>
      <c r="T183" s="90"/>
      <c r="U183" s="90"/>
      <c r="V183" s="142" t="str">
        <f t="shared" si="9"/>
        <v>Open PDFIR FINALLY.RHS-KK-ECG-IR-SU-174-REV00</v>
      </c>
      <c r="W183" s="972" t="str">
        <f t="shared" ca="1" si="10"/>
        <v>DONE</v>
      </c>
      <c r="X183" s="980" t="str">
        <f t="shared" si="11"/>
        <v>P</v>
      </c>
      <c r="Y183" s="980"/>
      <c r="AD183" s="564"/>
      <c r="AE183" s="564"/>
      <c r="AF183" s="564"/>
      <c r="AG183" s="564"/>
      <c r="AH183" s="564"/>
      <c r="AI183" s="564"/>
    </row>
    <row r="184" spans="1:35" ht="90" x14ac:dyDescent="0.3">
      <c r="A184" s="441">
        <f t="shared" si="8"/>
        <v>179</v>
      </c>
      <c r="B184" s="442" t="s">
        <v>16792</v>
      </c>
      <c r="C184" s="294" t="s">
        <v>228</v>
      </c>
      <c r="D184" s="272" t="s">
        <v>1356</v>
      </c>
      <c r="E184" s="426" t="s">
        <v>1328</v>
      </c>
      <c r="F184" s="90" t="s">
        <v>195</v>
      </c>
      <c r="G184" s="98">
        <v>45030</v>
      </c>
      <c r="H184" s="98">
        <v>45030</v>
      </c>
      <c r="I184" s="90" t="s">
        <v>1671</v>
      </c>
      <c r="J184" s="90"/>
      <c r="K184" s="206"/>
      <c r="L184" s="206"/>
      <c r="M184" s="90"/>
      <c r="N184" s="90"/>
      <c r="O184" s="90"/>
      <c r="P184" s="90"/>
      <c r="Q184" s="90"/>
      <c r="R184" s="90"/>
      <c r="S184" s="90"/>
      <c r="T184" s="90"/>
      <c r="U184" s="90"/>
      <c r="V184" s="142" t="str">
        <f t="shared" si="9"/>
        <v>Open PDFIR FINALLY.RHS-KK-ECG-IR-SU-175-REV00</v>
      </c>
      <c r="W184" s="972" t="str">
        <f t="shared" ca="1" si="10"/>
        <v>DONE</v>
      </c>
      <c r="X184" s="980" t="str">
        <f t="shared" si="11"/>
        <v>P</v>
      </c>
      <c r="Y184" s="980"/>
      <c r="AD184" s="564"/>
      <c r="AE184" s="564"/>
      <c r="AF184" s="564"/>
      <c r="AG184" s="564"/>
      <c r="AH184" s="564"/>
      <c r="AI184" s="564"/>
    </row>
    <row r="185" spans="1:35" ht="90" x14ac:dyDescent="0.3">
      <c r="A185" s="441">
        <f t="shared" si="8"/>
        <v>180</v>
      </c>
      <c r="B185" s="442" t="s">
        <v>20001</v>
      </c>
      <c r="C185" s="294" t="s">
        <v>76</v>
      </c>
      <c r="D185" s="272" t="s">
        <v>1356</v>
      </c>
      <c r="E185" s="426" t="s">
        <v>1380</v>
      </c>
      <c r="F185" s="90" t="s">
        <v>195</v>
      </c>
      <c r="G185" s="98">
        <v>45050</v>
      </c>
      <c r="H185" s="98">
        <v>45050</v>
      </c>
      <c r="I185" s="90" t="s">
        <v>25</v>
      </c>
      <c r="J185" s="90" t="s">
        <v>195</v>
      </c>
      <c r="K185" s="206">
        <v>45216</v>
      </c>
      <c r="L185" s="206">
        <v>45216</v>
      </c>
      <c r="M185" s="90" t="s">
        <v>62</v>
      </c>
      <c r="N185" s="98"/>
      <c r="O185" s="98"/>
      <c r="P185" s="98"/>
      <c r="Q185" s="90"/>
      <c r="R185" s="98"/>
      <c r="S185" s="98"/>
      <c r="T185" s="98"/>
      <c r="U185" s="90"/>
      <c r="V185" s="142" t="str">
        <f t="shared" si="9"/>
        <v>Open PDFIR FINALLY.RHS-KK-ECG-IR-CI-176-REV01</v>
      </c>
      <c r="W185" s="972" t="str">
        <f t="shared" ca="1" si="10"/>
        <v>DONE</v>
      </c>
      <c r="X185" s="980" t="str">
        <f t="shared" si="11"/>
        <v>A</v>
      </c>
      <c r="Y185" s="980"/>
      <c r="AD185" s="564"/>
      <c r="AE185" s="564"/>
      <c r="AF185" s="564"/>
      <c r="AG185" s="564"/>
      <c r="AH185" s="564"/>
      <c r="AI185" s="564"/>
    </row>
    <row r="186" spans="1:35" ht="90" x14ac:dyDescent="0.3">
      <c r="A186" s="441">
        <f t="shared" si="8"/>
        <v>181</v>
      </c>
      <c r="B186" s="442" t="s">
        <v>16793</v>
      </c>
      <c r="C186" s="294" t="s">
        <v>1140</v>
      </c>
      <c r="D186" s="272" t="s">
        <v>1356</v>
      </c>
      <c r="E186" s="426" t="s">
        <v>1379</v>
      </c>
      <c r="F186" s="90" t="s">
        <v>195</v>
      </c>
      <c r="G186" s="98">
        <v>45035</v>
      </c>
      <c r="H186" s="98">
        <v>45053</v>
      </c>
      <c r="I186" s="90" t="s">
        <v>1671</v>
      </c>
      <c r="J186" s="90"/>
      <c r="K186" s="206"/>
      <c r="L186" s="206"/>
      <c r="M186" s="90"/>
      <c r="N186" s="90"/>
      <c r="O186" s="90"/>
      <c r="P186" s="90"/>
      <c r="Q186" s="90"/>
      <c r="R186" s="90"/>
      <c r="S186" s="90"/>
      <c r="T186" s="90"/>
      <c r="U186" s="90"/>
      <c r="V186" s="142" t="str">
        <f t="shared" si="9"/>
        <v>Open PDFIR FINALLY.RHS-KK-ECG-IR-ELE-15-REV00</v>
      </c>
      <c r="W186" s="972" t="str">
        <f t="shared" ca="1" si="10"/>
        <v>DONE</v>
      </c>
      <c r="X186" s="980" t="str">
        <f t="shared" si="11"/>
        <v>P</v>
      </c>
      <c r="Y186" s="980"/>
      <c r="AD186" s="564"/>
      <c r="AE186" s="564"/>
      <c r="AF186" s="564"/>
      <c r="AG186" s="564"/>
      <c r="AH186" s="564"/>
      <c r="AI186" s="564"/>
    </row>
    <row r="187" spans="1:35" ht="90" x14ac:dyDescent="0.3">
      <c r="A187" s="441">
        <f t="shared" si="8"/>
        <v>182</v>
      </c>
      <c r="B187" s="442" t="s">
        <v>20002</v>
      </c>
      <c r="C187" s="294" t="s">
        <v>76</v>
      </c>
      <c r="D187" s="272" t="s">
        <v>1356</v>
      </c>
      <c r="E187" s="426" t="s">
        <v>1422</v>
      </c>
      <c r="F187" s="90" t="s">
        <v>195</v>
      </c>
      <c r="G187" s="98">
        <v>45052</v>
      </c>
      <c r="H187" s="98">
        <v>45052</v>
      </c>
      <c r="I187" s="90" t="s">
        <v>25</v>
      </c>
      <c r="J187" s="98" t="s">
        <v>195</v>
      </c>
      <c r="K187" s="206">
        <v>45071</v>
      </c>
      <c r="L187" s="206">
        <v>45071</v>
      </c>
      <c r="M187" s="90" t="s">
        <v>1671</v>
      </c>
      <c r="N187" s="98"/>
      <c r="O187" s="98"/>
      <c r="P187" s="98"/>
      <c r="Q187" s="90"/>
      <c r="R187" s="98"/>
      <c r="S187" s="98"/>
      <c r="T187" s="98"/>
      <c r="U187" s="90"/>
      <c r="V187" s="142" t="str">
        <f t="shared" si="9"/>
        <v>Open PDFIR FINALLY.RHS-KK-ECG-IR-CI-177-REV01</v>
      </c>
      <c r="W187" s="972" t="str">
        <f t="shared" ca="1" si="10"/>
        <v>DONE</v>
      </c>
      <c r="X187" s="980" t="str">
        <f t="shared" si="11"/>
        <v>AWC</v>
      </c>
      <c r="Y187" s="980"/>
      <c r="AD187" s="564"/>
      <c r="AE187" s="564"/>
      <c r="AF187" s="564"/>
      <c r="AG187" s="564"/>
      <c r="AH187" s="564"/>
      <c r="AI187" s="564"/>
    </row>
    <row r="188" spans="1:35" ht="90" x14ac:dyDescent="0.3">
      <c r="A188" s="441">
        <f t="shared" si="8"/>
        <v>183</v>
      </c>
      <c r="B188" s="442" t="s">
        <v>20003</v>
      </c>
      <c r="C188" s="294" t="s">
        <v>76</v>
      </c>
      <c r="D188" s="272" t="s">
        <v>1356</v>
      </c>
      <c r="E188" s="426" t="s">
        <v>1540</v>
      </c>
      <c r="F188" s="90" t="s">
        <v>195</v>
      </c>
      <c r="G188" s="98">
        <v>45052</v>
      </c>
      <c r="H188" s="98">
        <v>45052</v>
      </c>
      <c r="I188" s="90" t="s">
        <v>25</v>
      </c>
      <c r="J188" s="98" t="s">
        <v>195</v>
      </c>
      <c r="K188" s="206">
        <v>45211</v>
      </c>
      <c r="L188" s="206">
        <v>45211</v>
      </c>
      <c r="M188" s="90" t="s">
        <v>62</v>
      </c>
      <c r="N188" s="98"/>
      <c r="O188" s="98"/>
      <c r="P188" s="98"/>
      <c r="Q188" s="90"/>
      <c r="R188" s="98"/>
      <c r="S188" s="98"/>
      <c r="T188" s="98"/>
      <c r="U188" s="90"/>
      <c r="V188" s="142" t="str">
        <f t="shared" si="9"/>
        <v>Open PDFIR FINALLY.RHS-KK-ECG-IR-CI-178-REV01</v>
      </c>
      <c r="W188" s="972" t="str">
        <f t="shared" ca="1" si="10"/>
        <v>DONE</v>
      </c>
      <c r="X188" s="980" t="str">
        <f t="shared" si="11"/>
        <v>A</v>
      </c>
      <c r="Y188" s="980"/>
      <c r="AD188" s="564"/>
      <c r="AE188" s="564"/>
      <c r="AF188" s="564"/>
      <c r="AG188" s="564"/>
      <c r="AH188" s="564"/>
      <c r="AI188" s="564"/>
    </row>
    <row r="189" spans="1:35" ht="90" x14ac:dyDescent="0.3">
      <c r="A189" s="441">
        <f t="shared" si="8"/>
        <v>184</v>
      </c>
      <c r="B189" s="442" t="s">
        <v>16794</v>
      </c>
      <c r="C189" s="294" t="s">
        <v>1140</v>
      </c>
      <c r="D189" s="272" t="s">
        <v>1356</v>
      </c>
      <c r="E189" s="426" t="s">
        <v>1428</v>
      </c>
      <c r="F189" s="90" t="s">
        <v>195</v>
      </c>
      <c r="G189" s="98">
        <v>45053</v>
      </c>
      <c r="H189" s="98">
        <v>45053</v>
      </c>
      <c r="I189" s="90" t="s">
        <v>1671</v>
      </c>
      <c r="J189" s="90"/>
      <c r="K189" s="206"/>
      <c r="L189" s="206"/>
      <c r="M189" s="90"/>
      <c r="N189" s="90"/>
      <c r="O189" s="90"/>
      <c r="P189" s="90"/>
      <c r="Q189" s="90"/>
      <c r="R189" s="90"/>
      <c r="S189" s="90"/>
      <c r="T189" s="90"/>
      <c r="U189" s="90"/>
      <c r="V189" s="142" t="str">
        <f t="shared" si="9"/>
        <v>Open PDFIR FINALLY.RHS-KK-ECG-IR-ELE-016-REV00</v>
      </c>
      <c r="W189" s="972" t="str">
        <f t="shared" ca="1" si="10"/>
        <v>DONE</v>
      </c>
      <c r="X189" s="980" t="str">
        <f t="shared" si="11"/>
        <v>P</v>
      </c>
      <c r="Y189" s="980"/>
      <c r="AD189" s="564"/>
      <c r="AE189" s="564"/>
      <c r="AF189" s="564"/>
      <c r="AG189" s="564"/>
      <c r="AH189" s="564"/>
      <c r="AI189" s="564"/>
    </row>
    <row r="190" spans="1:35" ht="90" x14ac:dyDescent="0.3">
      <c r="A190" s="441">
        <f t="shared" si="8"/>
        <v>185</v>
      </c>
      <c r="B190" s="442" t="s">
        <v>20004</v>
      </c>
      <c r="C190" s="294" t="s">
        <v>76</v>
      </c>
      <c r="D190" s="272" t="s">
        <v>1356</v>
      </c>
      <c r="E190" s="426" t="s">
        <v>1536</v>
      </c>
      <c r="F190" s="90" t="s">
        <v>195</v>
      </c>
      <c r="G190" s="98">
        <v>45054</v>
      </c>
      <c r="H190" s="98">
        <v>45054</v>
      </c>
      <c r="I190" s="90" t="s">
        <v>25</v>
      </c>
      <c r="J190" s="98" t="s">
        <v>195</v>
      </c>
      <c r="K190" s="206">
        <v>45211</v>
      </c>
      <c r="L190" s="206">
        <v>45211</v>
      </c>
      <c r="M190" s="90" t="s">
        <v>62</v>
      </c>
      <c r="N190" s="98"/>
      <c r="O190" s="98"/>
      <c r="P190" s="98"/>
      <c r="Q190" s="90"/>
      <c r="R190" s="98"/>
      <c r="S190" s="98"/>
      <c r="T190" s="98"/>
      <c r="U190" s="90"/>
      <c r="V190" s="142" t="str">
        <f t="shared" si="9"/>
        <v>Open PDFIR FINALLY.RHS-KK-ECG-IR-CI-179-REV01</v>
      </c>
      <c r="W190" s="972" t="str">
        <f t="shared" ca="1" si="10"/>
        <v>DONE</v>
      </c>
      <c r="X190" s="980" t="str">
        <f t="shared" si="11"/>
        <v>A</v>
      </c>
      <c r="Y190" s="980"/>
      <c r="AD190" s="564"/>
      <c r="AE190" s="564"/>
      <c r="AF190" s="564"/>
      <c r="AG190" s="564"/>
      <c r="AH190" s="564"/>
      <c r="AI190" s="564"/>
    </row>
    <row r="191" spans="1:35" ht="90" x14ac:dyDescent="0.3">
      <c r="A191" s="441">
        <f t="shared" si="8"/>
        <v>186</v>
      </c>
      <c r="B191" s="442" t="s">
        <v>20005</v>
      </c>
      <c r="C191" s="294" t="s">
        <v>76</v>
      </c>
      <c r="D191" s="272" t="s">
        <v>1356</v>
      </c>
      <c r="E191" s="426" t="s">
        <v>1539</v>
      </c>
      <c r="F191" s="90" t="s">
        <v>195</v>
      </c>
      <c r="G191" s="98">
        <v>45054</v>
      </c>
      <c r="H191" s="98">
        <v>45054</v>
      </c>
      <c r="I191" s="90" t="s">
        <v>25</v>
      </c>
      <c r="J191" s="98" t="s">
        <v>195</v>
      </c>
      <c r="K191" s="206">
        <v>45071</v>
      </c>
      <c r="L191" s="206">
        <v>45071</v>
      </c>
      <c r="M191" s="90" t="s">
        <v>1671</v>
      </c>
      <c r="N191" s="98"/>
      <c r="O191" s="98"/>
      <c r="P191" s="98"/>
      <c r="Q191" s="90"/>
      <c r="R191" s="98"/>
      <c r="S191" s="98"/>
      <c r="T191" s="98"/>
      <c r="U191" s="90"/>
      <c r="V191" s="142" t="str">
        <f t="shared" si="9"/>
        <v>Open PDFIR FINALLY.RHS-KK-ECG-IR-CI-180-REV01</v>
      </c>
      <c r="W191" s="972" t="str">
        <f t="shared" ca="1" si="10"/>
        <v>DONE</v>
      </c>
      <c r="X191" s="980" t="str">
        <f t="shared" si="11"/>
        <v>AWC</v>
      </c>
      <c r="Y191" s="980"/>
      <c r="AD191" s="564"/>
      <c r="AE191" s="564"/>
      <c r="AF191" s="564"/>
      <c r="AG191" s="564"/>
      <c r="AH191" s="564"/>
      <c r="AI191" s="564"/>
    </row>
    <row r="192" spans="1:35" ht="90" x14ac:dyDescent="0.3">
      <c r="A192" s="441">
        <f t="shared" si="8"/>
        <v>187</v>
      </c>
      <c r="B192" s="442" t="s">
        <v>16795</v>
      </c>
      <c r="C192" s="294" t="s">
        <v>228</v>
      </c>
      <c r="D192" s="272" t="s">
        <v>1356</v>
      </c>
      <c r="E192" s="426" t="s">
        <v>1544</v>
      </c>
      <c r="F192" s="90" t="s">
        <v>195</v>
      </c>
      <c r="G192" s="98">
        <v>45054</v>
      </c>
      <c r="H192" s="98">
        <v>45056</v>
      </c>
      <c r="I192" s="90" t="s">
        <v>1671</v>
      </c>
      <c r="J192" s="90"/>
      <c r="K192" s="206"/>
      <c r="L192" s="206"/>
      <c r="M192" s="90"/>
      <c r="N192" s="90"/>
      <c r="O192" s="90"/>
      <c r="P192" s="90"/>
      <c r="Q192" s="90"/>
      <c r="R192" s="90"/>
      <c r="S192" s="90"/>
      <c r="T192" s="90"/>
      <c r="U192" s="90"/>
      <c r="V192" s="142" t="str">
        <f t="shared" si="9"/>
        <v>Open PDFIR FINALLY.RHS-KK-ECG-IR-SU-181-REV00</v>
      </c>
      <c r="W192" s="972" t="str">
        <f t="shared" ca="1" si="10"/>
        <v>DONE</v>
      </c>
      <c r="X192" s="980" t="str">
        <f t="shared" si="11"/>
        <v>P</v>
      </c>
      <c r="Y192" s="980"/>
      <c r="AD192" s="564"/>
      <c r="AE192" s="564"/>
      <c r="AF192" s="564"/>
      <c r="AG192" s="564"/>
      <c r="AH192" s="564"/>
      <c r="AI192" s="564"/>
    </row>
    <row r="193" spans="1:35" ht="90" x14ac:dyDescent="0.3">
      <c r="A193" s="441">
        <f t="shared" si="8"/>
        <v>188</v>
      </c>
      <c r="B193" s="442" t="s">
        <v>20006</v>
      </c>
      <c r="C193" s="294" t="s">
        <v>228</v>
      </c>
      <c r="D193" s="272" t="s">
        <v>1545</v>
      </c>
      <c r="E193" s="426" t="s">
        <v>1910</v>
      </c>
      <c r="F193" s="90" t="s">
        <v>195</v>
      </c>
      <c r="G193" s="98">
        <v>45054</v>
      </c>
      <c r="H193" s="98">
        <v>45054</v>
      </c>
      <c r="I193" s="90" t="s">
        <v>25</v>
      </c>
      <c r="J193" s="98" t="s">
        <v>195</v>
      </c>
      <c r="K193" s="206">
        <v>45207</v>
      </c>
      <c r="L193" s="206">
        <v>45207</v>
      </c>
      <c r="M193" s="90" t="s">
        <v>1671</v>
      </c>
      <c r="N193" s="90"/>
      <c r="O193" s="90"/>
      <c r="P193" s="90"/>
      <c r="Q193" s="90"/>
      <c r="R193" s="90"/>
      <c r="S193" s="90"/>
      <c r="T193" s="90"/>
      <c r="U193" s="90"/>
      <c r="V193" s="142" t="str">
        <f t="shared" si="9"/>
        <v>Open PDFIR FINALLY.RHS-KK-ECG-IR-SU-182-REV01</v>
      </c>
      <c r="W193" s="972" t="str">
        <f t="shared" ca="1" si="10"/>
        <v>DONE</v>
      </c>
      <c r="X193" s="980" t="str">
        <f t="shared" si="11"/>
        <v>AWC</v>
      </c>
      <c r="Y193" s="980"/>
      <c r="AD193" s="564"/>
      <c r="AE193" s="564"/>
      <c r="AF193" s="564"/>
      <c r="AG193" s="564"/>
      <c r="AH193" s="564"/>
      <c r="AI193" s="564"/>
    </row>
    <row r="194" spans="1:35" ht="90" x14ac:dyDescent="0.3">
      <c r="A194" s="441">
        <f t="shared" si="8"/>
        <v>189</v>
      </c>
      <c r="B194" s="442" t="s">
        <v>20007</v>
      </c>
      <c r="C194" s="294" t="s">
        <v>76</v>
      </c>
      <c r="D194" s="272" t="s">
        <v>1356</v>
      </c>
      <c r="E194" s="426" t="s">
        <v>1547</v>
      </c>
      <c r="F194" s="90" t="s">
        <v>195</v>
      </c>
      <c r="G194" s="98">
        <v>45056</v>
      </c>
      <c r="H194" s="98">
        <v>45056</v>
      </c>
      <c r="I194" s="90" t="s">
        <v>25</v>
      </c>
      <c r="J194" s="98" t="s">
        <v>195</v>
      </c>
      <c r="K194" s="206">
        <v>45071</v>
      </c>
      <c r="L194" s="206">
        <v>45071</v>
      </c>
      <c r="M194" s="90" t="s">
        <v>1671</v>
      </c>
      <c r="N194" s="98"/>
      <c r="O194" s="98"/>
      <c r="P194" s="98"/>
      <c r="Q194" s="90"/>
      <c r="R194" s="98"/>
      <c r="S194" s="98"/>
      <c r="T194" s="98"/>
      <c r="U194" s="90"/>
      <c r="V194" s="142" t="str">
        <f t="shared" si="9"/>
        <v>Open PDFIR FINALLY.RHS-KK-ECG-IR-CI-183-REV01</v>
      </c>
      <c r="W194" s="972" t="str">
        <f t="shared" ca="1" si="10"/>
        <v>DONE</v>
      </c>
      <c r="X194" s="980" t="str">
        <f t="shared" si="11"/>
        <v>AWC</v>
      </c>
      <c r="Y194" s="980"/>
      <c r="AD194" s="564"/>
      <c r="AE194" s="564"/>
      <c r="AF194" s="564"/>
      <c r="AG194" s="564"/>
      <c r="AH194" s="564"/>
      <c r="AI194" s="564"/>
    </row>
    <row r="195" spans="1:35" s="118" customFormat="1" ht="90" x14ac:dyDescent="0.3">
      <c r="A195" s="441">
        <f t="shared" si="8"/>
        <v>190</v>
      </c>
      <c r="B195" s="442" t="s">
        <v>20008</v>
      </c>
      <c r="C195" s="294" t="s">
        <v>76</v>
      </c>
      <c r="D195" s="272" t="s">
        <v>1549</v>
      </c>
      <c r="E195" s="426" t="s">
        <v>1548</v>
      </c>
      <c r="F195" s="90" t="s">
        <v>195</v>
      </c>
      <c r="G195" s="98">
        <v>45056</v>
      </c>
      <c r="H195" s="98">
        <v>45056</v>
      </c>
      <c r="I195" s="90" t="s">
        <v>25</v>
      </c>
      <c r="J195" s="90" t="s">
        <v>195</v>
      </c>
      <c r="K195" s="206">
        <v>45216</v>
      </c>
      <c r="L195" s="206">
        <v>45216</v>
      </c>
      <c r="M195" s="90" t="s">
        <v>62</v>
      </c>
      <c r="N195" s="98"/>
      <c r="O195" s="98"/>
      <c r="P195" s="98"/>
      <c r="Q195" s="90"/>
      <c r="R195" s="98"/>
      <c r="S195" s="98"/>
      <c r="T195" s="98"/>
      <c r="U195" s="90"/>
      <c r="V195" s="142" t="str">
        <f t="shared" si="9"/>
        <v>Open PDFIR FINALLY.RHS-KK-ECG-IR-SU-184-REV01</v>
      </c>
      <c r="W195" s="972" t="str">
        <f t="shared" ca="1" si="10"/>
        <v>DONE</v>
      </c>
      <c r="X195" s="980" t="str">
        <f t="shared" si="11"/>
        <v>A</v>
      </c>
      <c r="Y195" s="980"/>
      <c r="AA195" s="584"/>
      <c r="AB195" s="595"/>
      <c r="AC195" s="595"/>
      <c r="AD195" s="564"/>
      <c r="AE195" s="564"/>
      <c r="AF195" s="564"/>
      <c r="AG195" s="564"/>
      <c r="AH195" s="564"/>
      <c r="AI195" s="564"/>
    </row>
    <row r="196" spans="1:35" s="118" customFormat="1" ht="90" x14ac:dyDescent="0.3">
      <c r="A196" s="441">
        <f t="shared" si="8"/>
        <v>191</v>
      </c>
      <c r="B196" s="442" t="s">
        <v>20009</v>
      </c>
      <c r="C196" s="294" t="s">
        <v>228</v>
      </c>
      <c r="D196" s="272" t="s">
        <v>1549</v>
      </c>
      <c r="E196" s="426" t="s">
        <v>1555</v>
      </c>
      <c r="F196" s="90" t="s">
        <v>195</v>
      </c>
      <c r="G196" s="98">
        <v>45056</v>
      </c>
      <c r="H196" s="98">
        <v>45056</v>
      </c>
      <c r="I196" s="90" t="s">
        <v>25</v>
      </c>
      <c r="J196" s="98" t="s">
        <v>195</v>
      </c>
      <c r="K196" s="206">
        <v>45071</v>
      </c>
      <c r="L196" s="206">
        <v>45071</v>
      </c>
      <c r="M196" s="90" t="s">
        <v>1671</v>
      </c>
      <c r="N196" s="98"/>
      <c r="O196" s="98"/>
      <c r="P196" s="98"/>
      <c r="Q196" s="90"/>
      <c r="R196" s="98"/>
      <c r="S196" s="98"/>
      <c r="T196" s="98"/>
      <c r="U196" s="90"/>
      <c r="V196" s="142" t="str">
        <f t="shared" si="9"/>
        <v>Open PDFIR FINALLY.RHS-KK-ECG-IR-SU-185-REV01</v>
      </c>
      <c r="W196" s="972" t="str">
        <f t="shared" ca="1" si="10"/>
        <v>DONE</v>
      </c>
      <c r="X196" s="980" t="str">
        <f t="shared" si="11"/>
        <v>AWC</v>
      </c>
      <c r="Y196" s="980"/>
      <c r="AA196" s="584"/>
      <c r="AB196" s="595"/>
      <c r="AC196" s="595"/>
      <c r="AD196" s="564"/>
      <c r="AE196" s="564"/>
      <c r="AF196" s="564"/>
      <c r="AG196" s="564"/>
      <c r="AH196" s="564"/>
      <c r="AI196" s="564"/>
    </row>
    <row r="197" spans="1:35" s="118" customFormat="1" ht="90" x14ac:dyDescent="0.3">
      <c r="A197" s="441">
        <f t="shared" si="8"/>
        <v>192</v>
      </c>
      <c r="B197" s="442" t="s">
        <v>20010</v>
      </c>
      <c r="C197" s="294" t="s">
        <v>76</v>
      </c>
      <c r="D197" s="272" t="s">
        <v>1549</v>
      </c>
      <c r="E197" s="426" t="s">
        <v>1557</v>
      </c>
      <c r="F197" s="90" t="s">
        <v>195</v>
      </c>
      <c r="G197" s="98">
        <v>45056</v>
      </c>
      <c r="H197" s="98">
        <v>45056</v>
      </c>
      <c r="I197" s="90" t="s">
        <v>25</v>
      </c>
      <c r="J197" s="90" t="s">
        <v>195</v>
      </c>
      <c r="K197" s="206">
        <v>45216</v>
      </c>
      <c r="L197" s="206">
        <v>45216</v>
      </c>
      <c r="M197" s="90" t="s">
        <v>62</v>
      </c>
      <c r="N197" s="98"/>
      <c r="O197" s="98"/>
      <c r="P197" s="98"/>
      <c r="Q197" s="90"/>
      <c r="R197" s="98"/>
      <c r="S197" s="98"/>
      <c r="T197" s="98"/>
      <c r="U197" s="90"/>
      <c r="V197" s="142" t="str">
        <f t="shared" si="9"/>
        <v>Open PDFIR FINALLY.RHS-KK-ECG-IR-SU-186-REV01</v>
      </c>
      <c r="W197" s="972" t="str">
        <f t="shared" ca="1" si="10"/>
        <v>DONE</v>
      </c>
      <c r="X197" s="980" t="str">
        <f t="shared" si="11"/>
        <v>A</v>
      </c>
      <c r="Y197" s="980"/>
      <c r="AA197" s="584"/>
      <c r="AB197" s="595"/>
      <c r="AC197" s="595"/>
      <c r="AD197" s="564"/>
      <c r="AE197" s="564"/>
      <c r="AF197" s="564"/>
      <c r="AG197" s="564"/>
      <c r="AH197" s="564"/>
      <c r="AI197" s="564"/>
    </row>
    <row r="198" spans="1:35" s="118" customFormat="1" ht="90" x14ac:dyDescent="0.3">
      <c r="A198" s="441">
        <f t="shared" ref="A198:A261" si="12">ROW()-ROW($A$5)</f>
        <v>193</v>
      </c>
      <c r="B198" s="442" t="s">
        <v>20011</v>
      </c>
      <c r="C198" s="294" t="s">
        <v>76</v>
      </c>
      <c r="D198" s="272" t="s">
        <v>1545</v>
      </c>
      <c r="E198" s="426" t="s">
        <v>1559</v>
      </c>
      <c r="F198" s="90" t="s">
        <v>195</v>
      </c>
      <c r="G198" s="98">
        <v>45056</v>
      </c>
      <c r="H198" s="98">
        <v>45056</v>
      </c>
      <c r="I198" s="90" t="s">
        <v>25</v>
      </c>
      <c r="J198" s="90" t="s">
        <v>195</v>
      </c>
      <c r="K198" s="206">
        <v>45216</v>
      </c>
      <c r="L198" s="206">
        <v>45216</v>
      </c>
      <c r="M198" s="90" t="s">
        <v>62</v>
      </c>
      <c r="N198" s="98"/>
      <c r="O198" s="98"/>
      <c r="P198" s="98"/>
      <c r="Q198" s="90"/>
      <c r="R198" s="98"/>
      <c r="S198" s="98"/>
      <c r="T198" s="98"/>
      <c r="U198" s="90"/>
      <c r="V198" s="142" t="str">
        <f t="shared" ref="V198:V261" si="13">IF(B198&gt;0,HYPERLINK(CONCATENATE("PDFIR FINALLY/",B198,".pdf"),CONCATENATE("Open PDFIR FINALLY.",B198)),"")</f>
        <v>Open PDFIR FINALLY.RHS-KK-ECG-IR-CI-187-REV01</v>
      </c>
      <c r="W198" s="972" t="str">
        <f t="shared" ref="W198:W261" ca="1" si="14">IF(UPPER(TRIM(U198))="P", MAX(0, TODAY()-S198), IF(UPPER(TRIM(Q198))="P", MAX(0, TODAY()-O198), IF(UPPER(TRIM(M198))="P", MAX(0, TODAY()-K198), IF(UPPER(TRIM(I198))="P", MAX(0, TODAY()-G198), IF(OR(UPPER(TRIM(U198))="C", UPPER(TRIM(U198))="R", UPPER(TRIM(U198))="A", UPPER(TRIM(U198))="AWC", UPPER(TRIM(Q198))="C", UPPER(TRIM(Q198))="R", UPPER(TRIM(Q198))="A", UPPER(TRIM(Q198))="AWC", UPPER(TRIM(M198))="C", UPPER(TRIM(M198))="R", UPPER(TRIM(M198))="A", UPPER(TRIM(M198))="AWC", UPPER(TRIM(I198))="C", UPPER(TRIM(I198))="R", UPPER(TRIM(I198))="A", UPPER(TRIM(I198))="AWC"), "DONE", "")))))</f>
        <v>DONE</v>
      </c>
      <c r="X198" s="980" t="str">
        <f t="shared" ref="X198:X261" si="15">IF(B198="","",IF(U198&lt;&gt;"",U198,IF(Q198&lt;&gt;"",Q198,IF(M198&lt;&gt;"",M198,IF(I198&lt;&gt;"","P")))))</f>
        <v>A</v>
      </c>
      <c r="Y198" s="980"/>
      <c r="AA198" s="584"/>
      <c r="AB198" s="595"/>
      <c r="AC198" s="595"/>
      <c r="AD198" s="564"/>
      <c r="AE198" s="564"/>
      <c r="AF198" s="564"/>
      <c r="AG198" s="564"/>
      <c r="AH198" s="564"/>
      <c r="AI198" s="564"/>
    </row>
    <row r="199" spans="1:35" s="118" customFormat="1" ht="90" x14ac:dyDescent="0.3">
      <c r="A199" s="441">
        <f t="shared" si="12"/>
        <v>194</v>
      </c>
      <c r="B199" s="442" t="s">
        <v>20012</v>
      </c>
      <c r="C199" s="294" t="s">
        <v>76</v>
      </c>
      <c r="D199" s="272" t="s">
        <v>1356</v>
      </c>
      <c r="E199" s="426" t="s">
        <v>1561</v>
      </c>
      <c r="F199" s="90" t="s">
        <v>195</v>
      </c>
      <c r="G199" s="98">
        <v>45056</v>
      </c>
      <c r="H199" s="98">
        <v>45056</v>
      </c>
      <c r="I199" s="90" t="s">
        <v>25</v>
      </c>
      <c r="J199" s="98" t="s">
        <v>195</v>
      </c>
      <c r="K199" s="206">
        <v>45211</v>
      </c>
      <c r="L199" s="206">
        <v>45211</v>
      </c>
      <c r="M199" s="90" t="s">
        <v>62</v>
      </c>
      <c r="N199" s="98"/>
      <c r="O199" s="98"/>
      <c r="P199" s="98"/>
      <c r="Q199" s="90"/>
      <c r="R199" s="98"/>
      <c r="S199" s="98"/>
      <c r="T199" s="98"/>
      <c r="U199" s="90"/>
      <c r="V199" s="142" t="str">
        <f t="shared" si="13"/>
        <v>Open PDFIR FINALLY.RHS-KK-ECG-IR-CI-188-REV01</v>
      </c>
      <c r="W199" s="972" t="str">
        <f t="shared" ca="1" si="14"/>
        <v>DONE</v>
      </c>
      <c r="X199" s="980" t="str">
        <f t="shared" si="15"/>
        <v>A</v>
      </c>
      <c r="Y199" s="980"/>
      <c r="AA199" s="584"/>
      <c r="AB199" s="595"/>
      <c r="AC199" s="595"/>
      <c r="AD199" s="564"/>
      <c r="AE199" s="564"/>
      <c r="AF199" s="564"/>
      <c r="AG199" s="564"/>
      <c r="AH199" s="564"/>
      <c r="AI199" s="564"/>
    </row>
    <row r="200" spans="1:35" s="118" customFormat="1" ht="90" x14ac:dyDescent="0.3">
      <c r="A200" s="441">
        <f t="shared" si="12"/>
        <v>195</v>
      </c>
      <c r="B200" s="442" t="s">
        <v>16796</v>
      </c>
      <c r="C200" s="294" t="s">
        <v>228</v>
      </c>
      <c r="D200" s="272" t="s">
        <v>1356</v>
      </c>
      <c r="E200" s="426" t="s">
        <v>1563</v>
      </c>
      <c r="F200" s="90" t="s">
        <v>195</v>
      </c>
      <c r="G200" s="98">
        <v>45056</v>
      </c>
      <c r="H200" s="98">
        <v>45056</v>
      </c>
      <c r="I200" s="90" t="s">
        <v>1671</v>
      </c>
      <c r="J200" s="90"/>
      <c r="K200" s="206"/>
      <c r="L200" s="206"/>
      <c r="M200" s="90"/>
      <c r="N200" s="90"/>
      <c r="O200" s="90"/>
      <c r="P200" s="90"/>
      <c r="Q200" s="90"/>
      <c r="R200" s="90"/>
      <c r="S200" s="90"/>
      <c r="T200" s="90"/>
      <c r="U200" s="90"/>
      <c r="V200" s="142" t="str">
        <f t="shared" si="13"/>
        <v>Open PDFIR FINALLY.RHS-KK-ECG-IR-SU-189-REV00</v>
      </c>
      <c r="W200" s="972" t="str">
        <f t="shared" ca="1" si="14"/>
        <v>DONE</v>
      </c>
      <c r="X200" s="980" t="str">
        <f t="shared" si="15"/>
        <v>P</v>
      </c>
      <c r="Y200" s="980"/>
      <c r="AA200" s="584"/>
      <c r="AB200" s="595"/>
      <c r="AC200" s="595"/>
      <c r="AD200" s="564"/>
      <c r="AE200" s="564"/>
      <c r="AF200" s="564"/>
      <c r="AG200" s="564"/>
      <c r="AH200" s="564"/>
      <c r="AI200" s="564"/>
    </row>
    <row r="201" spans="1:35" s="118" customFormat="1" ht="90" x14ac:dyDescent="0.3">
      <c r="A201" s="441">
        <f t="shared" si="12"/>
        <v>196</v>
      </c>
      <c r="B201" s="442" t="s">
        <v>20013</v>
      </c>
      <c r="C201" s="294" t="s">
        <v>228</v>
      </c>
      <c r="D201" s="272" t="s">
        <v>1356</v>
      </c>
      <c r="E201" s="426" t="s">
        <v>1565</v>
      </c>
      <c r="F201" s="90" t="s">
        <v>195</v>
      </c>
      <c r="G201" s="98">
        <v>45056</v>
      </c>
      <c r="H201" s="98">
        <v>45056</v>
      </c>
      <c r="I201" s="90" t="s">
        <v>1671</v>
      </c>
      <c r="J201" s="90"/>
      <c r="K201" s="206"/>
      <c r="L201" s="206"/>
      <c r="M201" s="90"/>
      <c r="N201" s="90"/>
      <c r="O201" s="90"/>
      <c r="P201" s="90"/>
      <c r="Q201" s="90"/>
      <c r="R201" s="90"/>
      <c r="S201" s="90"/>
      <c r="T201" s="90"/>
      <c r="U201" s="90"/>
      <c r="V201" s="142" t="str">
        <f t="shared" si="13"/>
        <v>Open PDFIR FINALLY.RHS-KK-ECG-IR-SU-190-REV00</v>
      </c>
      <c r="W201" s="972" t="str">
        <f t="shared" ca="1" si="14"/>
        <v>DONE</v>
      </c>
      <c r="X201" s="980" t="str">
        <f t="shared" si="15"/>
        <v>P</v>
      </c>
      <c r="Y201" s="980"/>
      <c r="AA201" s="584"/>
      <c r="AB201" s="595"/>
      <c r="AC201" s="595"/>
      <c r="AD201" s="564"/>
      <c r="AE201" s="564"/>
      <c r="AF201" s="564"/>
      <c r="AG201" s="564"/>
      <c r="AH201" s="564"/>
      <c r="AI201" s="564"/>
    </row>
    <row r="202" spans="1:35" s="118" customFormat="1" ht="90" x14ac:dyDescent="0.3">
      <c r="A202" s="441">
        <f t="shared" si="12"/>
        <v>197</v>
      </c>
      <c r="B202" s="442" t="s">
        <v>20014</v>
      </c>
      <c r="C202" s="294" t="s">
        <v>76</v>
      </c>
      <c r="D202" s="272" t="s">
        <v>1356</v>
      </c>
      <c r="E202" s="426" t="s">
        <v>1567</v>
      </c>
      <c r="F202" s="90" t="s">
        <v>195</v>
      </c>
      <c r="G202" s="98">
        <v>45059</v>
      </c>
      <c r="H202" s="98">
        <v>45060</v>
      </c>
      <c r="I202" s="90" t="s">
        <v>25</v>
      </c>
      <c r="J202" s="98" t="s">
        <v>195</v>
      </c>
      <c r="K202" s="206">
        <v>45071</v>
      </c>
      <c r="L202" s="206">
        <v>45071</v>
      </c>
      <c r="M202" s="90" t="s">
        <v>1671</v>
      </c>
      <c r="N202" s="98"/>
      <c r="O202" s="98"/>
      <c r="P202" s="98"/>
      <c r="Q202" s="90"/>
      <c r="R202" s="98"/>
      <c r="S202" s="98"/>
      <c r="T202" s="98"/>
      <c r="U202" s="90"/>
      <c r="V202" s="142" t="str">
        <f t="shared" si="13"/>
        <v>Open PDFIR FINALLY.RHS-KK-ECG-IR-CI-191-REV01</v>
      </c>
      <c r="W202" s="972" t="str">
        <f t="shared" ca="1" si="14"/>
        <v>DONE</v>
      </c>
      <c r="X202" s="980" t="str">
        <f t="shared" si="15"/>
        <v>AWC</v>
      </c>
      <c r="Y202" s="980"/>
      <c r="AA202" s="584"/>
      <c r="AB202" s="595"/>
      <c r="AC202" s="595"/>
      <c r="AD202" s="564"/>
      <c r="AE202" s="564"/>
      <c r="AF202" s="564"/>
      <c r="AG202" s="564"/>
      <c r="AH202" s="564"/>
      <c r="AI202" s="564"/>
    </row>
    <row r="203" spans="1:35" s="118" customFormat="1" ht="90" x14ac:dyDescent="0.3">
      <c r="A203" s="441">
        <f t="shared" si="12"/>
        <v>198</v>
      </c>
      <c r="B203" s="442" t="s">
        <v>20015</v>
      </c>
      <c r="C203" s="294" t="s">
        <v>76</v>
      </c>
      <c r="D203" s="272" t="s">
        <v>1356</v>
      </c>
      <c r="E203" s="426" t="s">
        <v>1569</v>
      </c>
      <c r="F203" s="90" t="s">
        <v>195</v>
      </c>
      <c r="G203" s="98">
        <v>45059</v>
      </c>
      <c r="H203" s="98">
        <v>45059</v>
      </c>
      <c r="I203" s="90" t="s">
        <v>25</v>
      </c>
      <c r="J203" s="98" t="s">
        <v>195</v>
      </c>
      <c r="K203" s="206">
        <v>45211</v>
      </c>
      <c r="L203" s="206">
        <v>45211</v>
      </c>
      <c r="M203" s="90" t="s">
        <v>62</v>
      </c>
      <c r="N203" s="98"/>
      <c r="O203" s="98"/>
      <c r="P203" s="98"/>
      <c r="Q203" s="90"/>
      <c r="R203" s="98"/>
      <c r="S203" s="98"/>
      <c r="T203" s="98"/>
      <c r="U203" s="90"/>
      <c r="V203" s="142" t="str">
        <f t="shared" si="13"/>
        <v>Open PDFIR FINALLY.RHS-KK-ECG-IR-CI-192-REV01</v>
      </c>
      <c r="W203" s="972" t="str">
        <f t="shared" ca="1" si="14"/>
        <v>DONE</v>
      </c>
      <c r="X203" s="980" t="str">
        <f t="shared" si="15"/>
        <v>A</v>
      </c>
      <c r="Y203" s="980"/>
      <c r="AA203" s="584"/>
      <c r="AB203" s="595"/>
      <c r="AC203" s="595"/>
      <c r="AD203" s="564"/>
      <c r="AE203" s="564"/>
      <c r="AF203" s="564"/>
      <c r="AG203" s="564"/>
      <c r="AH203" s="564"/>
      <c r="AI203" s="564"/>
    </row>
    <row r="204" spans="1:35" s="118" customFormat="1" ht="90" x14ac:dyDescent="0.3">
      <c r="A204" s="441">
        <f t="shared" si="12"/>
        <v>199</v>
      </c>
      <c r="B204" s="442" t="s">
        <v>20016</v>
      </c>
      <c r="C204" s="294" t="s">
        <v>228</v>
      </c>
      <c r="D204" s="272" t="s">
        <v>1356</v>
      </c>
      <c r="E204" s="426" t="s">
        <v>1595</v>
      </c>
      <c r="F204" s="90" t="s">
        <v>195</v>
      </c>
      <c r="G204" s="98">
        <v>45060</v>
      </c>
      <c r="H204" s="98">
        <v>45060</v>
      </c>
      <c r="I204" s="90" t="s">
        <v>1671</v>
      </c>
      <c r="J204" s="90"/>
      <c r="K204" s="206"/>
      <c r="L204" s="206"/>
      <c r="M204" s="90"/>
      <c r="N204" s="90"/>
      <c r="O204" s="90"/>
      <c r="P204" s="90"/>
      <c r="Q204" s="90"/>
      <c r="R204" s="90"/>
      <c r="S204" s="90"/>
      <c r="T204" s="90"/>
      <c r="U204" s="90"/>
      <c r="V204" s="142" t="str">
        <f t="shared" si="13"/>
        <v>Open PDFIR FINALLY.RHS-KK-ECG-IR-SU-193-REV00</v>
      </c>
      <c r="W204" s="972" t="str">
        <f t="shared" ca="1" si="14"/>
        <v>DONE</v>
      </c>
      <c r="X204" s="980" t="str">
        <f t="shared" si="15"/>
        <v>P</v>
      </c>
      <c r="Y204" s="980"/>
      <c r="AA204" s="584"/>
      <c r="AB204" s="595"/>
      <c r="AC204" s="595"/>
      <c r="AD204" s="564"/>
      <c r="AE204" s="564"/>
      <c r="AF204" s="564"/>
      <c r="AG204" s="564"/>
      <c r="AH204" s="564"/>
      <c r="AI204" s="564"/>
    </row>
    <row r="205" spans="1:35" s="118" customFormat="1" ht="109.8" x14ac:dyDescent="0.3">
      <c r="A205" s="441">
        <f t="shared" si="12"/>
        <v>200</v>
      </c>
      <c r="B205" s="442" t="s">
        <v>20017</v>
      </c>
      <c r="C205" s="294" t="s">
        <v>1140</v>
      </c>
      <c r="D205" s="272" t="s">
        <v>1356</v>
      </c>
      <c r="E205" s="426" t="s">
        <v>1581</v>
      </c>
      <c r="F205" s="90" t="s">
        <v>195</v>
      </c>
      <c r="G205" s="98">
        <v>45060</v>
      </c>
      <c r="H205" s="98">
        <v>45060</v>
      </c>
      <c r="I205" s="90" t="s">
        <v>1671</v>
      </c>
      <c r="J205" s="90"/>
      <c r="K205" s="206"/>
      <c r="L205" s="206"/>
      <c r="M205" s="90"/>
      <c r="N205" s="90"/>
      <c r="O205" s="90"/>
      <c r="P205" s="90"/>
      <c r="Q205" s="90"/>
      <c r="R205" s="90"/>
      <c r="S205" s="90"/>
      <c r="T205" s="90"/>
      <c r="U205" s="90"/>
      <c r="V205" s="142" t="str">
        <f t="shared" si="13"/>
        <v>Open PDFIR FINALLY.RHS-KK-ECG-IR-ELE-17-REV00</v>
      </c>
      <c r="W205" s="972" t="str">
        <f t="shared" ca="1" si="14"/>
        <v>DONE</v>
      </c>
      <c r="X205" s="980" t="str">
        <f t="shared" si="15"/>
        <v>P</v>
      </c>
      <c r="Y205" s="980"/>
      <c r="AA205" s="584"/>
      <c r="AB205" s="595"/>
      <c r="AC205" s="595"/>
      <c r="AD205" s="564"/>
      <c r="AE205" s="564"/>
      <c r="AF205" s="564"/>
      <c r="AG205" s="564"/>
      <c r="AH205" s="564"/>
      <c r="AI205" s="564"/>
    </row>
    <row r="206" spans="1:35" s="118" customFormat="1" ht="90" x14ac:dyDescent="0.3">
      <c r="A206" s="441">
        <f t="shared" si="12"/>
        <v>201</v>
      </c>
      <c r="B206" s="442" t="s">
        <v>20018</v>
      </c>
      <c r="C206" s="294" t="s">
        <v>76</v>
      </c>
      <c r="D206" s="272" t="s">
        <v>1356</v>
      </c>
      <c r="E206" s="426" t="s">
        <v>1630</v>
      </c>
      <c r="F206" s="90" t="s">
        <v>195</v>
      </c>
      <c r="G206" s="98">
        <v>45061</v>
      </c>
      <c r="H206" s="98">
        <v>45061</v>
      </c>
      <c r="I206" s="90" t="s">
        <v>25</v>
      </c>
      <c r="J206" s="98" t="s">
        <v>195</v>
      </c>
      <c r="K206" s="206">
        <v>45211</v>
      </c>
      <c r="L206" s="206">
        <v>45211</v>
      </c>
      <c r="M206" s="90" t="s">
        <v>62</v>
      </c>
      <c r="N206" s="98"/>
      <c r="O206" s="98"/>
      <c r="P206" s="98"/>
      <c r="Q206" s="90"/>
      <c r="R206" s="98"/>
      <c r="S206" s="98"/>
      <c r="T206" s="98"/>
      <c r="U206" s="90"/>
      <c r="V206" s="142" t="str">
        <f t="shared" si="13"/>
        <v>Open PDFIR FINALLY.RHS-KK-ECG-IR-CI-194-REV01</v>
      </c>
      <c r="W206" s="972" t="str">
        <f t="shared" ca="1" si="14"/>
        <v>DONE</v>
      </c>
      <c r="X206" s="980" t="str">
        <f t="shared" si="15"/>
        <v>A</v>
      </c>
      <c r="Y206" s="980"/>
      <c r="AA206" s="584"/>
      <c r="AB206" s="595"/>
      <c r="AC206" s="595"/>
      <c r="AD206" s="564"/>
      <c r="AE206" s="564"/>
      <c r="AF206" s="564"/>
      <c r="AG206" s="564"/>
      <c r="AH206" s="564"/>
      <c r="AI206" s="564"/>
    </row>
    <row r="207" spans="1:35" s="118" customFormat="1" ht="90" x14ac:dyDescent="0.3">
      <c r="A207" s="441">
        <f t="shared" si="12"/>
        <v>202</v>
      </c>
      <c r="B207" s="442" t="s">
        <v>20019</v>
      </c>
      <c r="C207" s="294" t="s">
        <v>76</v>
      </c>
      <c r="D207" s="272" t="s">
        <v>1356</v>
      </c>
      <c r="E207" s="426" t="s">
        <v>1585</v>
      </c>
      <c r="F207" s="90" t="s">
        <v>195</v>
      </c>
      <c r="G207" s="98">
        <v>45061</v>
      </c>
      <c r="H207" s="98">
        <v>45061</v>
      </c>
      <c r="I207" s="90" t="s">
        <v>25</v>
      </c>
      <c r="J207" s="98" t="s">
        <v>195</v>
      </c>
      <c r="K207" s="206">
        <v>45071</v>
      </c>
      <c r="L207" s="206">
        <v>45071</v>
      </c>
      <c r="M207" s="90" t="s">
        <v>1671</v>
      </c>
      <c r="N207" s="98"/>
      <c r="O207" s="98"/>
      <c r="P207" s="98"/>
      <c r="Q207" s="90"/>
      <c r="R207" s="98"/>
      <c r="S207" s="98"/>
      <c r="T207" s="98"/>
      <c r="U207" s="90"/>
      <c r="V207" s="142" t="str">
        <f t="shared" si="13"/>
        <v>Open PDFIR FINALLY.RHS-KK-ECG-IR-CI-195-REV01</v>
      </c>
      <c r="W207" s="972" t="str">
        <f t="shared" ca="1" si="14"/>
        <v>DONE</v>
      </c>
      <c r="X207" s="980" t="str">
        <f t="shared" si="15"/>
        <v>AWC</v>
      </c>
      <c r="Y207" s="980"/>
      <c r="AA207" s="584"/>
      <c r="AB207" s="595"/>
      <c r="AC207" s="595"/>
      <c r="AD207" s="564"/>
      <c r="AE207" s="564"/>
      <c r="AF207" s="564"/>
      <c r="AG207" s="564"/>
      <c r="AH207" s="564"/>
      <c r="AI207" s="564"/>
    </row>
    <row r="208" spans="1:35" s="118" customFormat="1" ht="90" x14ac:dyDescent="0.3">
      <c r="A208" s="441">
        <f t="shared" si="12"/>
        <v>203</v>
      </c>
      <c r="B208" s="442" t="s">
        <v>20020</v>
      </c>
      <c r="C208" s="294" t="s">
        <v>228</v>
      </c>
      <c r="D208" s="272" t="s">
        <v>1545</v>
      </c>
      <c r="E208" s="426" t="s">
        <v>1911</v>
      </c>
      <c r="F208" s="90" t="s">
        <v>195</v>
      </c>
      <c r="G208" s="98">
        <v>45062</v>
      </c>
      <c r="H208" s="98">
        <v>45062</v>
      </c>
      <c r="I208" s="90" t="s">
        <v>25</v>
      </c>
      <c r="J208" s="98" t="s">
        <v>195</v>
      </c>
      <c r="K208" s="206">
        <v>45207</v>
      </c>
      <c r="L208" s="206">
        <v>45207</v>
      </c>
      <c r="M208" s="90" t="s">
        <v>1671</v>
      </c>
      <c r="N208" s="90"/>
      <c r="O208" s="90"/>
      <c r="P208" s="90"/>
      <c r="Q208" s="90"/>
      <c r="R208" s="90"/>
      <c r="S208" s="90"/>
      <c r="T208" s="90"/>
      <c r="U208" s="90"/>
      <c r="V208" s="142" t="str">
        <f t="shared" si="13"/>
        <v>Open PDFIR FINALLY.RHS-KK-ECG-IR-SU-196-REV01</v>
      </c>
      <c r="W208" s="972" t="str">
        <f t="shared" ca="1" si="14"/>
        <v>DONE</v>
      </c>
      <c r="X208" s="980" t="str">
        <f t="shared" si="15"/>
        <v>AWC</v>
      </c>
      <c r="Y208" s="980"/>
      <c r="AA208" s="584"/>
      <c r="AB208" s="595"/>
      <c r="AC208" s="595"/>
      <c r="AD208" s="564"/>
      <c r="AE208" s="564"/>
      <c r="AF208" s="564"/>
      <c r="AG208" s="564"/>
      <c r="AH208" s="564"/>
      <c r="AI208" s="564"/>
    </row>
    <row r="209" spans="1:35" s="118" customFormat="1" ht="90" x14ac:dyDescent="0.3">
      <c r="A209" s="441">
        <f t="shared" si="12"/>
        <v>204</v>
      </c>
      <c r="B209" s="442" t="s">
        <v>20021</v>
      </c>
      <c r="C209" s="294" t="s">
        <v>228</v>
      </c>
      <c r="D209" s="272" t="s">
        <v>1545</v>
      </c>
      <c r="E209" s="504" t="s">
        <v>1610</v>
      </c>
      <c r="F209" s="90" t="s">
        <v>195</v>
      </c>
      <c r="G209" s="98">
        <v>45062</v>
      </c>
      <c r="H209" s="98">
        <v>45062</v>
      </c>
      <c r="I209" s="90" t="s">
        <v>25</v>
      </c>
      <c r="J209" s="98" t="s">
        <v>195</v>
      </c>
      <c r="K209" s="206">
        <v>45071</v>
      </c>
      <c r="L209" s="206">
        <v>45071</v>
      </c>
      <c r="M209" s="90" t="s">
        <v>25</v>
      </c>
      <c r="N209" s="98" t="s">
        <v>195</v>
      </c>
      <c r="O209" s="206">
        <v>45207</v>
      </c>
      <c r="P209" s="206">
        <v>45207</v>
      </c>
      <c r="Q209" s="90" t="s">
        <v>1671</v>
      </c>
      <c r="R209" s="98"/>
      <c r="S209" s="206"/>
      <c r="T209" s="206"/>
      <c r="U209" s="90"/>
      <c r="V209" s="142" t="str">
        <f t="shared" si="13"/>
        <v>Open PDFIR FINALLY.RHS-KK-ECG-IR-SU-197-REV02</v>
      </c>
      <c r="W209" s="972" t="str">
        <f t="shared" ca="1" si="14"/>
        <v>DONE</v>
      </c>
      <c r="X209" s="980" t="str">
        <f t="shared" si="15"/>
        <v>AWC</v>
      </c>
      <c r="Y209" s="980"/>
      <c r="AA209" s="584"/>
      <c r="AB209" s="595"/>
      <c r="AC209" s="595"/>
      <c r="AD209" s="564"/>
      <c r="AE209" s="564"/>
      <c r="AF209" s="564"/>
      <c r="AG209" s="564"/>
      <c r="AH209" s="564"/>
      <c r="AI209" s="564"/>
    </row>
    <row r="210" spans="1:35" s="118" customFormat="1" ht="90" x14ac:dyDescent="0.3">
      <c r="A210" s="441">
        <f t="shared" si="12"/>
        <v>205</v>
      </c>
      <c r="B210" s="442" t="s">
        <v>20022</v>
      </c>
      <c r="C210" s="294" t="s">
        <v>228</v>
      </c>
      <c r="D210" s="272" t="s">
        <v>1545</v>
      </c>
      <c r="E210" s="426" t="s">
        <v>1602</v>
      </c>
      <c r="F210" s="90" t="s">
        <v>195</v>
      </c>
      <c r="G210" s="98">
        <v>45062</v>
      </c>
      <c r="H210" s="98">
        <v>45062</v>
      </c>
      <c r="I210" s="90" t="s">
        <v>25</v>
      </c>
      <c r="J210" s="98" t="s">
        <v>195</v>
      </c>
      <c r="K210" s="206">
        <v>45207</v>
      </c>
      <c r="L210" s="206">
        <v>45259</v>
      </c>
      <c r="M210" s="90" t="s">
        <v>62</v>
      </c>
      <c r="N210" s="90"/>
      <c r="O210" s="90"/>
      <c r="P210" s="90"/>
      <c r="Q210" s="90"/>
      <c r="R210" s="90"/>
      <c r="S210" s="90"/>
      <c r="T210" s="90"/>
      <c r="U210" s="90"/>
      <c r="V210" s="142" t="str">
        <f t="shared" si="13"/>
        <v>Open PDFIR FINALLY.RHS-KK-ECG-IR-SU-198-REV01</v>
      </c>
      <c r="W210" s="972" t="str">
        <f t="shared" ca="1" si="14"/>
        <v>DONE</v>
      </c>
      <c r="X210" s="980" t="str">
        <f t="shared" si="15"/>
        <v>A</v>
      </c>
      <c r="Y210" s="980"/>
      <c r="AA210" s="584"/>
      <c r="AB210" s="595"/>
      <c r="AC210" s="595"/>
      <c r="AD210" s="564"/>
      <c r="AE210" s="564"/>
      <c r="AF210" s="564"/>
      <c r="AG210" s="564"/>
      <c r="AH210" s="564"/>
      <c r="AI210" s="564"/>
    </row>
    <row r="211" spans="1:35" s="118" customFormat="1" ht="90" x14ac:dyDescent="0.3">
      <c r="A211" s="441">
        <f t="shared" si="12"/>
        <v>206</v>
      </c>
      <c r="B211" s="442" t="s">
        <v>20023</v>
      </c>
      <c r="C211" s="294" t="s">
        <v>228</v>
      </c>
      <c r="D211" s="272" t="s">
        <v>1545</v>
      </c>
      <c r="E211" s="426" t="s">
        <v>1601</v>
      </c>
      <c r="F211" s="90" t="s">
        <v>195</v>
      </c>
      <c r="G211" s="98">
        <v>45062</v>
      </c>
      <c r="H211" s="98">
        <v>45062</v>
      </c>
      <c r="I211" s="90" t="s">
        <v>25</v>
      </c>
      <c r="J211" s="98" t="s">
        <v>195</v>
      </c>
      <c r="K211" s="206">
        <v>45207</v>
      </c>
      <c r="L211" s="206">
        <v>45259</v>
      </c>
      <c r="M211" s="90" t="s">
        <v>62</v>
      </c>
      <c r="N211" s="90"/>
      <c r="O211" s="90"/>
      <c r="P211" s="90"/>
      <c r="Q211" s="90"/>
      <c r="R211" s="90"/>
      <c r="S211" s="90"/>
      <c r="T211" s="90"/>
      <c r="U211" s="90"/>
      <c r="V211" s="142" t="str">
        <f t="shared" si="13"/>
        <v>Open PDFIR FINALLY.RHS-KK-ECG-IR-SU-199-REV01</v>
      </c>
      <c r="W211" s="972" t="str">
        <f t="shared" ca="1" si="14"/>
        <v>DONE</v>
      </c>
      <c r="X211" s="980" t="str">
        <f t="shared" si="15"/>
        <v>A</v>
      </c>
      <c r="Y211" s="980"/>
      <c r="AA211" s="584"/>
      <c r="AB211" s="595"/>
      <c r="AC211" s="595"/>
      <c r="AD211" s="564"/>
      <c r="AE211" s="564"/>
      <c r="AF211" s="564"/>
      <c r="AG211" s="564"/>
      <c r="AH211" s="564"/>
      <c r="AI211" s="564"/>
    </row>
    <row r="212" spans="1:35" s="118" customFormat="1" ht="90" x14ac:dyDescent="0.3">
      <c r="A212" s="441">
        <f t="shared" si="12"/>
        <v>207</v>
      </c>
      <c r="B212" s="442" t="s">
        <v>20024</v>
      </c>
      <c r="C212" s="294" t="s">
        <v>76</v>
      </c>
      <c r="D212" s="272" t="s">
        <v>1596</v>
      </c>
      <c r="E212" s="426" t="s">
        <v>1658</v>
      </c>
      <c r="F212" s="90" t="s">
        <v>195</v>
      </c>
      <c r="G212" s="98">
        <v>45068</v>
      </c>
      <c r="H212" s="98">
        <v>45068</v>
      </c>
      <c r="I212" s="90" t="s">
        <v>25</v>
      </c>
      <c r="J212" s="90" t="s">
        <v>195</v>
      </c>
      <c r="K212" s="206">
        <v>45216</v>
      </c>
      <c r="L212" s="206">
        <v>45211</v>
      </c>
      <c r="M212" s="90" t="s">
        <v>62</v>
      </c>
      <c r="N212" s="90"/>
      <c r="O212" s="90"/>
      <c r="P212" s="90"/>
      <c r="Q212" s="90"/>
      <c r="R212" s="90"/>
      <c r="S212" s="90"/>
      <c r="T212" s="90"/>
      <c r="U212" s="90"/>
      <c r="V212" s="142" t="str">
        <f t="shared" si="13"/>
        <v>Open PDFIR FINALLY.RHS-KK-ECG-IR-CI-200-REV01</v>
      </c>
      <c r="W212" s="972" t="str">
        <f t="shared" ca="1" si="14"/>
        <v>DONE</v>
      </c>
      <c r="X212" s="980" t="str">
        <f t="shared" si="15"/>
        <v>A</v>
      </c>
      <c r="Y212" s="980"/>
      <c r="AA212" s="584"/>
      <c r="AB212" s="595"/>
      <c r="AC212" s="595"/>
      <c r="AD212" s="564"/>
      <c r="AE212" s="564"/>
      <c r="AF212" s="564"/>
      <c r="AG212" s="564"/>
      <c r="AH212" s="564"/>
      <c r="AI212" s="564"/>
    </row>
    <row r="213" spans="1:35" s="118" customFormat="1" ht="90" x14ac:dyDescent="0.3">
      <c r="A213" s="441">
        <f t="shared" si="12"/>
        <v>208</v>
      </c>
      <c r="B213" s="442" t="s">
        <v>20025</v>
      </c>
      <c r="C213" s="294" t="s">
        <v>76</v>
      </c>
      <c r="D213" s="272" t="s">
        <v>1545</v>
      </c>
      <c r="E213" s="426" t="s">
        <v>1600</v>
      </c>
      <c r="F213" s="90" t="s">
        <v>195</v>
      </c>
      <c r="G213" s="98">
        <v>45062</v>
      </c>
      <c r="H213" s="98">
        <v>45062</v>
      </c>
      <c r="I213" s="90" t="s">
        <v>25</v>
      </c>
      <c r="J213" s="90" t="s">
        <v>195</v>
      </c>
      <c r="K213" s="206">
        <v>45216</v>
      </c>
      <c r="L213" s="206">
        <v>45216</v>
      </c>
      <c r="M213" s="90" t="s">
        <v>62</v>
      </c>
      <c r="N213" s="98"/>
      <c r="O213" s="98"/>
      <c r="P213" s="98"/>
      <c r="Q213" s="90"/>
      <c r="R213" s="98"/>
      <c r="S213" s="98"/>
      <c r="T213" s="98"/>
      <c r="U213" s="90"/>
      <c r="V213" s="142" t="str">
        <f t="shared" si="13"/>
        <v>Open PDFIR FINALLY.RHS-KK-ECG-IR-CI-201-REV01</v>
      </c>
      <c r="W213" s="972" t="str">
        <f t="shared" ca="1" si="14"/>
        <v>DONE</v>
      </c>
      <c r="X213" s="980" t="str">
        <f t="shared" si="15"/>
        <v>A</v>
      </c>
      <c r="Y213" s="980"/>
      <c r="AA213" s="584"/>
      <c r="AB213" s="595"/>
      <c r="AC213" s="595"/>
      <c r="AD213" s="564"/>
      <c r="AE213" s="564"/>
      <c r="AF213" s="564"/>
      <c r="AG213" s="564"/>
      <c r="AH213" s="564"/>
      <c r="AI213" s="564"/>
    </row>
    <row r="214" spans="1:35" s="118" customFormat="1" ht="90" x14ac:dyDescent="0.3">
      <c r="A214" s="441">
        <f t="shared" si="12"/>
        <v>209</v>
      </c>
      <c r="B214" s="442" t="s">
        <v>20026</v>
      </c>
      <c r="C214" s="294" t="s">
        <v>228</v>
      </c>
      <c r="D214" s="272" t="s">
        <v>1356</v>
      </c>
      <c r="E214" s="426" t="s">
        <v>1607</v>
      </c>
      <c r="F214" s="90" t="s">
        <v>195</v>
      </c>
      <c r="G214" s="98">
        <v>45063</v>
      </c>
      <c r="H214" s="98">
        <v>45063</v>
      </c>
      <c r="I214" s="90" t="s">
        <v>1671</v>
      </c>
      <c r="J214" s="90"/>
      <c r="K214" s="206"/>
      <c r="L214" s="206"/>
      <c r="M214" s="90"/>
      <c r="N214" s="90"/>
      <c r="O214" s="90"/>
      <c r="P214" s="90"/>
      <c r="Q214" s="90"/>
      <c r="R214" s="90"/>
      <c r="S214" s="90"/>
      <c r="T214" s="90"/>
      <c r="U214" s="90"/>
      <c r="V214" s="142" t="str">
        <f t="shared" si="13"/>
        <v>Open PDFIR FINALLY.RHS-KK-ECG-IR-SU-202-REV00</v>
      </c>
      <c r="W214" s="972" t="str">
        <f t="shared" ca="1" si="14"/>
        <v>DONE</v>
      </c>
      <c r="X214" s="980" t="str">
        <f t="shared" si="15"/>
        <v>P</v>
      </c>
      <c r="Y214" s="980"/>
      <c r="AA214" s="584"/>
      <c r="AB214" s="595"/>
      <c r="AC214" s="595"/>
      <c r="AD214" s="564"/>
      <c r="AE214" s="564"/>
      <c r="AF214" s="564"/>
      <c r="AG214" s="564"/>
      <c r="AH214" s="564"/>
      <c r="AI214" s="564"/>
    </row>
    <row r="215" spans="1:35" s="118" customFormat="1" ht="90" x14ac:dyDescent="0.3">
      <c r="A215" s="441">
        <f t="shared" si="12"/>
        <v>210</v>
      </c>
      <c r="B215" s="442" t="s">
        <v>20027</v>
      </c>
      <c r="C215" s="294" t="s">
        <v>76</v>
      </c>
      <c r="D215" s="272" t="s">
        <v>1356</v>
      </c>
      <c r="E215" s="426" t="s">
        <v>1621</v>
      </c>
      <c r="F215" s="90" t="s">
        <v>195</v>
      </c>
      <c r="G215" s="98">
        <v>45064</v>
      </c>
      <c r="H215" s="98">
        <v>45064</v>
      </c>
      <c r="I215" s="90" t="s">
        <v>25</v>
      </c>
      <c r="J215" s="98" t="s">
        <v>195</v>
      </c>
      <c r="K215" s="206">
        <v>45211</v>
      </c>
      <c r="L215" s="206">
        <v>45211</v>
      </c>
      <c r="M215" s="90" t="s">
        <v>62</v>
      </c>
      <c r="N215" s="98"/>
      <c r="O215" s="98"/>
      <c r="P215" s="98"/>
      <c r="Q215" s="90"/>
      <c r="R215" s="98"/>
      <c r="S215" s="98"/>
      <c r="T215" s="98"/>
      <c r="U215" s="90"/>
      <c r="V215" s="142" t="str">
        <f t="shared" si="13"/>
        <v>Open PDFIR FINALLY.RHS-KK-ECG-IR-CI-203-REV01</v>
      </c>
      <c r="W215" s="972" t="str">
        <f t="shared" ca="1" si="14"/>
        <v>DONE</v>
      </c>
      <c r="X215" s="980" t="str">
        <f t="shared" si="15"/>
        <v>A</v>
      </c>
      <c r="Y215" s="980"/>
      <c r="AA215" s="584"/>
      <c r="AB215" s="595"/>
      <c r="AC215" s="595"/>
      <c r="AD215" s="564"/>
      <c r="AE215" s="564"/>
      <c r="AF215" s="564"/>
      <c r="AG215" s="564"/>
      <c r="AH215" s="564"/>
      <c r="AI215" s="564"/>
    </row>
    <row r="216" spans="1:35" s="118" customFormat="1" ht="90" x14ac:dyDescent="0.3">
      <c r="A216" s="441">
        <f t="shared" si="12"/>
        <v>211</v>
      </c>
      <c r="B216" s="442" t="s">
        <v>20028</v>
      </c>
      <c r="C216" s="294" t="s">
        <v>228</v>
      </c>
      <c r="D216" s="272" t="s">
        <v>1545</v>
      </c>
      <c r="E216" s="426" t="s">
        <v>1622</v>
      </c>
      <c r="F216" s="90" t="s">
        <v>195</v>
      </c>
      <c r="G216" s="98">
        <v>45064</v>
      </c>
      <c r="H216" s="98">
        <v>45064</v>
      </c>
      <c r="I216" s="90" t="s">
        <v>25</v>
      </c>
      <c r="J216" s="98" t="s">
        <v>195</v>
      </c>
      <c r="K216" s="206">
        <v>45207</v>
      </c>
      <c r="L216" s="206">
        <v>45259</v>
      </c>
      <c r="M216" s="90" t="s">
        <v>62</v>
      </c>
      <c r="N216" s="90"/>
      <c r="O216" s="90"/>
      <c r="P216" s="90"/>
      <c r="Q216" s="90"/>
      <c r="R216" s="90"/>
      <c r="S216" s="90"/>
      <c r="T216" s="90"/>
      <c r="U216" s="90"/>
      <c r="V216" s="142" t="str">
        <f t="shared" si="13"/>
        <v>Open PDFIR FINALLY.RHS-KK-ECG-IR-SU-204-REV01</v>
      </c>
      <c r="W216" s="972" t="str">
        <f t="shared" ca="1" si="14"/>
        <v>DONE</v>
      </c>
      <c r="X216" s="980" t="str">
        <f t="shared" si="15"/>
        <v>A</v>
      </c>
      <c r="Y216" s="980"/>
      <c r="AA216" s="584"/>
      <c r="AB216" s="595"/>
      <c r="AC216" s="595"/>
      <c r="AD216" s="564"/>
      <c r="AE216" s="564"/>
      <c r="AF216" s="564"/>
      <c r="AG216" s="564"/>
      <c r="AH216" s="564"/>
      <c r="AI216" s="564"/>
    </row>
    <row r="217" spans="1:35" s="118" customFormat="1" ht="90" x14ac:dyDescent="0.3">
      <c r="A217" s="441">
        <f t="shared" si="12"/>
        <v>212</v>
      </c>
      <c r="B217" s="442" t="s">
        <v>20029</v>
      </c>
      <c r="C217" s="294" t="s">
        <v>228</v>
      </c>
      <c r="D217" s="272" t="s">
        <v>1545</v>
      </c>
      <c r="E217" s="426" t="s">
        <v>1623</v>
      </c>
      <c r="F217" s="90" t="s">
        <v>195</v>
      </c>
      <c r="G217" s="98">
        <v>45064</v>
      </c>
      <c r="H217" s="98">
        <v>45064</v>
      </c>
      <c r="I217" s="90" t="s">
        <v>25</v>
      </c>
      <c r="J217" s="98" t="s">
        <v>195</v>
      </c>
      <c r="K217" s="206">
        <v>45207</v>
      </c>
      <c r="L217" s="206">
        <v>45259</v>
      </c>
      <c r="M217" s="90" t="s">
        <v>62</v>
      </c>
      <c r="N217" s="90"/>
      <c r="O217" s="90"/>
      <c r="P217" s="90"/>
      <c r="Q217" s="90"/>
      <c r="R217" s="90"/>
      <c r="S217" s="90"/>
      <c r="T217" s="90"/>
      <c r="U217" s="90"/>
      <c r="V217" s="142" t="str">
        <f t="shared" si="13"/>
        <v>Open PDFIR FINALLY.RHS-KK-ECG-IR-SU-205-REV01</v>
      </c>
      <c r="W217" s="972" t="str">
        <f t="shared" ca="1" si="14"/>
        <v>DONE</v>
      </c>
      <c r="X217" s="980" t="str">
        <f t="shared" si="15"/>
        <v>A</v>
      </c>
      <c r="Y217" s="980"/>
      <c r="AA217" s="584"/>
      <c r="AB217" s="595"/>
      <c r="AC217" s="595"/>
      <c r="AD217" s="564"/>
      <c r="AE217" s="564"/>
      <c r="AF217" s="564"/>
      <c r="AG217" s="564"/>
      <c r="AH217" s="564"/>
      <c r="AI217" s="564"/>
    </row>
    <row r="218" spans="1:35" s="118" customFormat="1" ht="90" x14ac:dyDescent="0.3">
      <c r="A218" s="441">
        <f t="shared" si="12"/>
        <v>213</v>
      </c>
      <c r="B218" s="442" t="s">
        <v>20030</v>
      </c>
      <c r="C218" s="294" t="s">
        <v>228</v>
      </c>
      <c r="D218" s="272" t="s">
        <v>1545</v>
      </c>
      <c r="E218" s="426" t="s">
        <v>1626</v>
      </c>
      <c r="F218" s="90" t="s">
        <v>195</v>
      </c>
      <c r="G218" s="98">
        <v>45066</v>
      </c>
      <c r="H218" s="98">
        <v>45067</v>
      </c>
      <c r="I218" s="90" t="s">
        <v>25</v>
      </c>
      <c r="J218" s="98" t="s">
        <v>195</v>
      </c>
      <c r="K218" s="206">
        <v>45207</v>
      </c>
      <c r="L218" s="206">
        <v>45260</v>
      </c>
      <c r="M218" s="90" t="s">
        <v>62</v>
      </c>
      <c r="N218" s="98"/>
      <c r="O218" s="98"/>
      <c r="P218" s="98"/>
      <c r="Q218" s="90"/>
      <c r="R218" s="98"/>
      <c r="S218" s="98"/>
      <c r="T218" s="98"/>
      <c r="U218" s="90"/>
      <c r="V218" s="142" t="str">
        <f t="shared" si="13"/>
        <v>Open PDFIR FINALLY.RHS-KK-ECG-IR-SU-206-REV01</v>
      </c>
      <c r="W218" s="972" t="str">
        <f t="shared" ca="1" si="14"/>
        <v>DONE</v>
      </c>
      <c r="X218" s="980" t="str">
        <f t="shared" si="15"/>
        <v>A</v>
      </c>
      <c r="Y218" s="980"/>
      <c r="AA218" s="584"/>
      <c r="AB218" s="595"/>
      <c r="AC218" s="595"/>
      <c r="AD218" s="564"/>
      <c r="AE218" s="564"/>
      <c r="AF218" s="564"/>
      <c r="AG218" s="564"/>
      <c r="AH218" s="564"/>
      <c r="AI218" s="564"/>
    </row>
    <row r="219" spans="1:35" s="118" customFormat="1" ht="90" x14ac:dyDescent="0.3">
      <c r="A219" s="441">
        <f t="shared" si="12"/>
        <v>214</v>
      </c>
      <c r="B219" s="442" t="s">
        <v>20031</v>
      </c>
      <c r="C219" s="294" t="s">
        <v>228</v>
      </c>
      <c r="D219" s="272" t="s">
        <v>1545</v>
      </c>
      <c r="E219" s="426" t="s">
        <v>1627</v>
      </c>
      <c r="F219" s="90" t="s">
        <v>195</v>
      </c>
      <c r="G219" s="98">
        <v>45066</v>
      </c>
      <c r="H219" s="98">
        <v>45066</v>
      </c>
      <c r="I219" s="90" t="s">
        <v>25</v>
      </c>
      <c r="J219" s="98" t="s">
        <v>195</v>
      </c>
      <c r="K219" s="206">
        <v>45071</v>
      </c>
      <c r="L219" s="206">
        <v>45071</v>
      </c>
      <c r="M219" s="90" t="s">
        <v>25</v>
      </c>
      <c r="N219" s="98" t="s">
        <v>195</v>
      </c>
      <c r="O219" s="206">
        <v>45207</v>
      </c>
      <c r="P219" s="206">
        <v>45260</v>
      </c>
      <c r="Q219" s="90" t="s">
        <v>62</v>
      </c>
      <c r="R219" s="98"/>
      <c r="S219" s="206"/>
      <c r="T219" s="206"/>
      <c r="U219" s="90"/>
      <c r="V219" s="142" t="str">
        <f t="shared" si="13"/>
        <v>Open PDFIR FINALLY.RHS-KK-ECG-IR-SU-207-REV02</v>
      </c>
      <c r="W219" s="972" t="str">
        <f t="shared" ca="1" si="14"/>
        <v>DONE</v>
      </c>
      <c r="X219" s="980" t="str">
        <f t="shared" si="15"/>
        <v>A</v>
      </c>
      <c r="Y219" s="980"/>
      <c r="AA219" s="584"/>
      <c r="AB219" s="595"/>
      <c r="AC219" s="595"/>
      <c r="AD219" s="564"/>
      <c r="AE219" s="564"/>
      <c r="AF219" s="564"/>
      <c r="AG219" s="564"/>
      <c r="AH219" s="564"/>
      <c r="AI219" s="564"/>
    </row>
    <row r="220" spans="1:35" s="118" customFormat="1" ht="90" x14ac:dyDescent="0.3">
      <c r="A220" s="441">
        <f t="shared" si="12"/>
        <v>215</v>
      </c>
      <c r="B220" s="442" t="s">
        <v>20032</v>
      </c>
      <c r="C220" s="294" t="s">
        <v>1634</v>
      </c>
      <c r="D220" s="272" t="s">
        <v>1545</v>
      </c>
      <c r="E220" s="426" t="s">
        <v>1631</v>
      </c>
      <c r="F220" s="90" t="s">
        <v>195</v>
      </c>
      <c r="G220" s="98">
        <v>45066</v>
      </c>
      <c r="H220" s="98">
        <v>45066</v>
      </c>
      <c r="I220" s="90" t="s">
        <v>25</v>
      </c>
      <c r="J220" s="90" t="s">
        <v>195</v>
      </c>
      <c r="K220" s="206">
        <v>45216</v>
      </c>
      <c r="L220" s="206">
        <v>45216</v>
      </c>
      <c r="M220" s="90" t="s">
        <v>62</v>
      </c>
      <c r="N220" s="98"/>
      <c r="O220" s="98"/>
      <c r="P220" s="98"/>
      <c r="Q220" s="90"/>
      <c r="R220" s="98"/>
      <c r="S220" s="98"/>
      <c r="T220" s="98"/>
      <c r="U220" s="90"/>
      <c r="V220" s="142" t="str">
        <f t="shared" si="13"/>
        <v>Open PDFIR FINALLY.RHS-KK-ECG-IR-CI-208-REV01</v>
      </c>
      <c r="W220" s="972" t="str">
        <f t="shared" ca="1" si="14"/>
        <v>DONE</v>
      </c>
      <c r="X220" s="980" t="str">
        <f t="shared" si="15"/>
        <v>A</v>
      </c>
      <c r="Y220" s="980"/>
      <c r="AA220" s="584"/>
      <c r="AB220" s="595"/>
      <c r="AC220" s="595"/>
      <c r="AD220" s="564"/>
      <c r="AE220" s="564"/>
      <c r="AF220" s="564"/>
      <c r="AG220" s="564"/>
      <c r="AH220" s="564"/>
      <c r="AI220" s="564"/>
    </row>
    <row r="221" spans="1:35" s="118" customFormat="1" ht="90" x14ac:dyDescent="0.3">
      <c r="A221" s="441">
        <f t="shared" si="12"/>
        <v>216</v>
      </c>
      <c r="B221" s="442" t="s">
        <v>20033</v>
      </c>
      <c r="C221" s="294" t="s">
        <v>1634</v>
      </c>
      <c r="D221" s="272" t="s">
        <v>1545</v>
      </c>
      <c r="E221" s="426" t="s">
        <v>1632</v>
      </c>
      <c r="F221" s="90" t="s">
        <v>195</v>
      </c>
      <c r="G221" s="98">
        <v>45066</v>
      </c>
      <c r="H221" s="98">
        <v>45066</v>
      </c>
      <c r="I221" s="90" t="s">
        <v>25</v>
      </c>
      <c r="J221" s="90" t="s">
        <v>195</v>
      </c>
      <c r="K221" s="206">
        <v>45216</v>
      </c>
      <c r="L221" s="206">
        <v>45217</v>
      </c>
      <c r="M221" s="90" t="s">
        <v>62</v>
      </c>
      <c r="N221" s="98"/>
      <c r="O221" s="98"/>
      <c r="P221" s="98"/>
      <c r="Q221" s="90"/>
      <c r="R221" s="98"/>
      <c r="S221" s="98"/>
      <c r="T221" s="98"/>
      <c r="U221" s="90"/>
      <c r="V221" s="142" t="str">
        <f t="shared" si="13"/>
        <v>Open PDFIR FINALLY.RHS-KK-ECG-IR-CI-209-REV01</v>
      </c>
      <c r="W221" s="972" t="str">
        <f t="shared" ca="1" si="14"/>
        <v>DONE</v>
      </c>
      <c r="X221" s="980" t="str">
        <f t="shared" si="15"/>
        <v>A</v>
      </c>
      <c r="Y221" s="980"/>
      <c r="AA221" s="584"/>
      <c r="AB221" s="595"/>
      <c r="AC221" s="595"/>
      <c r="AD221" s="564"/>
      <c r="AE221" s="564"/>
      <c r="AF221" s="564"/>
      <c r="AG221" s="564"/>
      <c r="AH221" s="564"/>
      <c r="AI221" s="564"/>
    </row>
    <row r="222" spans="1:35" s="118" customFormat="1" ht="90" x14ac:dyDescent="0.3">
      <c r="A222" s="441">
        <f t="shared" si="12"/>
        <v>217</v>
      </c>
      <c r="B222" s="442" t="s">
        <v>20034</v>
      </c>
      <c r="C222" s="294" t="s">
        <v>1634</v>
      </c>
      <c r="D222" s="272" t="s">
        <v>1545</v>
      </c>
      <c r="E222" s="426" t="s">
        <v>1633</v>
      </c>
      <c r="F222" s="90" t="s">
        <v>195</v>
      </c>
      <c r="G222" s="98">
        <v>45066</v>
      </c>
      <c r="H222" s="98">
        <v>45066</v>
      </c>
      <c r="I222" s="90" t="s">
        <v>25</v>
      </c>
      <c r="J222" s="90" t="s">
        <v>195</v>
      </c>
      <c r="K222" s="206">
        <v>45216</v>
      </c>
      <c r="L222" s="206">
        <v>45217</v>
      </c>
      <c r="M222" s="90" t="s">
        <v>62</v>
      </c>
      <c r="N222" s="98"/>
      <c r="O222" s="98"/>
      <c r="P222" s="98"/>
      <c r="Q222" s="90"/>
      <c r="R222" s="98"/>
      <c r="S222" s="98"/>
      <c r="T222" s="98"/>
      <c r="U222" s="90"/>
      <c r="V222" s="142" t="str">
        <f t="shared" si="13"/>
        <v>Open PDFIR FINALLY.RHS-KK-ECG-IR-CI-210-REV01</v>
      </c>
      <c r="W222" s="972" t="str">
        <f t="shared" ca="1" si="14"/>
        <v>DONE</v>
      </c>
      <c r="X222" s="980" t="str">
        <f t="shared" si="15"/>
        <v>A</v>
      </c>
      <c r="Y222" s="980"/>
      <c r="AA222" s="584"/>
      <c r="AB222" s="595"/>
      <c r="AC222" s="595"/>
      <c r="AD222" s="564"/>
      <c r="AE222" s="564"/>
      <c r="AF222" s="564"/>
      <c r="AG222" s="564"/>
      <c r="AH222" s="564"/>
      <c r="AI222" s="564"/>
    </row>
    <row r="223" spans="1:35" s="118" customFormat="1" ht="90" x14ac:dyDescent="0.3">
      <c r="A223" s="441">
        <f t="shared" si="12"/>
        <v>218</v>
      </c>
      <c r="B223" s="442" t="s">
        <v>20035</v>
      </c>
      <c r="C223" s="294" t="s">
        <v>1634</v>
      </c>
      <c r="D223" s="272" t="s">
        <v>1642</v>
      </c>
      <c r="E223" s="426" t="s">
        <v>1638</v>
      </c>
      <c r="F223" s="90" t="s">
        <v>195</v>
      </c>
      <c r="G223" s="98">
        <v>45066</v>
      </c>
      <c r="H223" s="98">
        <v>45066</v>
      </c>
      <c r="I223" s="90" t="s">
        <v>25</v>
      </c>
      <c r="J223" s="98" t="s">
        <v>195</v>
      </c>
      <c r="K223" s="206">
        <v>45211</v>
      </c>
      <c r="L223" s="206">
        <v>45211</v>
      </c>
      <c r="M223" s="90" t="s">
        <v>62</v>
      </c>
      <c r="N223" s="98"/>
      <c r="O223" s="98"/>
      <c r="P223" s="98"/>
      <c r="Q223" s="90"/>
      <c r="R223" s="98"/>
      <c r="S223" s="98"/>
      <c r="T223" s="98"/>
      <c r="U223" s="90"/>
      <c r="V223" s="142" t="str">
        <f t="shared" si="13"/>
        <v>Open PDFIR FINALLY.RHS-KK-ECG-IR-CI-211-REV01</v>
      </c>
      <c r="W223" s="972" t="str">
        <f t="shared" ca="1" si="14"/>
        <v>DONE</v>
      </c>
      <c r="X223" s="980" t="str">
        <f t="shared" si="15"/>
        <v>A</v>
      </c>
      <c r="Y223" s="980"/>
      <c r="AA223" s="584"/>
      <c r="AB223" s="595"/>
      <c r="AC223" s="595"/>
      <c r="AD223" s="564"/>
      <c r="AE223" s="564"/>
      <c r="AF223" s="564"/>
      <c r="AG223" s="564"/>
      <c r="AH223" s="564"/>
      <c r="AI223" s="564"/>
    </row>
    <row r="224" spans="1:35" s="118" customFormat="1" ht="90" x14ac:dyDescent="0.3">
      <c r="A224" s="441">
        <f t="shared" si="12"/>
        <v>219</v>
      </c>
      <c r="B224" s="442" t="s">
        <v>20036</v>
      </c>
      <c r="C224" s="294" t="s">
        <v>76</v>
      </c>
      <c r="D224" s="272" t="s">
        <v>1680</v>
      </c>
      <c r="E224" s="426" t="s">
        <v>1639</v>
      </c>
      <c r="F224" s="90" t="s">
        <v>195</v>
      </c>
      <c r="G224" s="98">
        <v>45066</v>
      </c>
      <c r="H224" s="98">
        <v>45066</v>
      </c>
      <c r="I224" s="90" t="s">
        <v>25</v>
      </c>
      <c r="J224" s="90" t="s">
        <v>195</v>
      </c>
      <c r="K224" s="206">
        <v>45216</v>
      </c>
      <c r="L224" s="206">
        <v>45242</v>
      </c>
      <c r="M224" s="90" t="s">
        <v>62</v>
      </c>
      <c r="N224" s="90"/>
      <c r="O224" s="90"/>
      <c r="P224" s="90"/>
      <c r="Q224" s="90"/>
      <c r="R224" s="90"/>
      <c r="S224" s="90"/>
      <c r="T224" s="90"/>
      <c r="U224" s="90"/>
      <c r="V224" s="142" t="str">
        <f t="shared" si="13"/>
        <v>Open PDFIR FINALLY.RHS-KK-ECG-IR-CI-212-REV01</v>
      </c>
      <c r="W224" s="972" t="str">
        <f t="shared" ca="1" si="14"/>
        <v>DONE</v>
      </c>
      <c r="X224" s="980" t="str">
        <f t="shared" si="15"/>
        <v>A</v>
      </c>
      <c r="Y224" s="980"/>
      <c r="AA224" s="584"/>
      <c r="AB224" s="595"/>
      <c r="AC224" s="595"/>
      <c r="AD224" s="564"/>
      <c r="AE224" s="564"/>
      <c r="AF224" s="564"/>
      <c r="AG224" s="564"/>
      <c r="AH224" s="564"/>
      <c r="AI224" s="564"/>
    </row>
    <row r="225" spans="1:35" s="118" customFormat="1" ht="90" x14ac:dyDescent="0.3">
      <c r="A225" s="441">
        <f t="shared" si="12"/>
        <v>220</v>
      </c>
      <c r="B225" s="442" t="s">
        <v>20037</v>
      </c>
      <c r="C225" s="294" t="s">
        <v>1634</v>
      </c>
      <c r="D225" s="272" t="s">
        <v>1356</v>
      </c>
      <c r="E225" s="426" t="s">
        <v>1652</v>
      </c>
      <c r="F225" s="90" t="s">
        <v>195</v>
      </c>
      <c r="G225" s="98">
        <v>45067</v>
      </c>
      <c r="H225" s="98">
        <v>45067</v>
      </c>
      <c r="I225" s="90" t="s">
        <v>25</v>
      </c>
      <c r="J225" s="98" t="s">
        <v>195</v>
      </c>
      <c r="K225" s="206">
        <v>45211</v>
      </c>
      <c r="L225" s="206">
        <v>45211</v>
      </c>
      <c r="M225" s="90" t="s">
        <v>62</v>
      </c>
      <c r="N225" s="98"/>
      <c r="O225" s="98"/>
      <c r="P225" s="98"/>
      <c r="Q225" s="90"/>
      <c r="R225" s="98"/>
      <c r="S225" s="98"/>
      <c r="T225" s="98"/>
      <c r="U225" s="90"/>
      <c r="V225" s="142" t="str">
        <f t="shared" si="13"/>
        <v>Open PDFIR FINALLY.RHS-KK-ECG-IR-CI-213-REV01</v>
      </c>
      <c r="W225" s="972" t="str">
        <f t="shared" ca="1" si="14"/>
        <v>DONE</v>
      </c>
      <c r="X225" s="980" t="str">
        <f t="shared" si="15"/>
        <v>A</v>
      </c>
      <c r="Y225" s="980"/>
      <c r="AA225" s="584"/>
      <c r="AB225" s="595"/>
      <c r="AC225" s="595"/>
      <c r="AD225" s="564"/>
      <c r="AE225" s="564"/>
      <c r="AF225" s="564"/>
      <c r="AG225" s="564"/>
      <c r="AH225" s="564"/>
      <c r="AI225" s="564"/>
    </row>
    <row r="226" spans="1:35" s="118" customFormat="1" ht="90" x14ac:dyDescent="0.3">
      <c r="A226" s="441">
        <f t="shared" si="12"/>
        <v>221</v>
      </c>
      <c r="B226" s="442" t="s">
        <v>20038</v>
      </c>
      <c r="C226" s="294" t="s">
        <v>1634</v>
      </c>
      <c r="D226" s="272" t="s">
        <v>1644</v>
      </c>
      <c r="E226" s="426" t="s">
        <v>8731</v>
      </c>
      <c r="F226" s="90" t="s">
        <v>195</v>
      </c>
      <c r="G226" s="98">
        <v>45067</v>
      </c>
      <c r="H226" s="98">
        <v>45067</v>
      </c>
      <c r="I226" s="90" t="s">
        <v>25</v>
      </c>
      <c r="J226" s="98" t="s">
        <v>195</v>
      </c>
      <c r="K226" s="206">
        <v>45092</v>
      </c>
      <c r="L226" s="206">
        <v>45093</v>
      </c>
      <c r="M226" s="90" t="s">
        <v>25</v>
      </c>
      <c r="N226" s="90" t="s">
        <v>195</v>
      </c>
      <c r="O226" s="206">
        <v>45216</v>
      </c>
      <c r="P226" s="206">
        <v>45220</v>
      </c>
      <c r="Q226" s="90" t="s">
        <v>62</v>
      </c>
      <c r="R226" s="90"/>
      <c r="S226" s="206"/>
      <c r="T226" s="206"/>
      <c r="U226" s="90"/>
      <c r="V226" s="142" t="str">
        <f t="shared" si="13"/>
        <v>Open PDFIR FINALLY.RHS-KK-ECG-IR-CI-214-REV02</v>
      </c>
      <c r="W226" s="972" t="str">
        <f t="shared" ca="1" si="14"/>
        <v>DONE</v>
      </c>
      <c r="X226" s="980" t="str">
        <f t="shared" si="15"/>
        <v>A</v>
      </c>
      <c r="Y226" s="980"/>
      <c r="AA226" s="584"/>
      <c r="AB226" s="595"/>
      <c r="AC226" s="595"/>
      <c r="AD226" s="564"/>
      <c r="AE226" s="564"/>
      <c r="AF226" s="564"/>
      <c r="AG226" s="564"/>
      <c r="AH226" s="564"/>
      <c r="AI226" s="564"/>
    </row>
    <row r="227" spans="1:35" s="118" customFormat="1" ht="90" x14ac:dyDescent="0.3">
      <c r="A227" s="441">
        <f t="shared" si="12"/>
        <v>222</v>
      </c>
      <c r="B227" s="442" t="s">
        <v>20039</v>
      </c>
      <c r="C227" s="294" t="s">
        <v>228</v>
      </c>
      <c r="D227" s="272" t="s">
        <v>1356</v>
      </c>
      <c r="E227" s="426" t="s">
        <v>1665</v>
      </c>
      <c r="F227" s="90" t="s">
        <v>195</v>
      </c>
      <c r="G227" s="98">
        <v>45069</v>
      </c>
      <c r="H227" s="98">
        <v>45069</v>
      </c>
      <c r="I227" s="90" t="s">
        <v>1671</v>
      </c>
      <c r="J227" s="90"/>
      <c r="K227" s="206"/>
      <c r="L227" s="206"/>
      <c r="M227" s="90"/>
      <c r="N227" s="90"/>
      <c r="O227" s="90"/>
      <c r="P227" s="90"/>
      <c r="Q227" s="90"/>
      <c r="R227" s="90"/>
      <c r="S227" s="90"/>
      <c r="T227" s="90"/>
      <c r="U227" s="90"/>
      <c r="V227" s="142" t="str">
        <f t="shared" si="13"/>
        <v>Open PDFIR FINALLY.RHS-KK-ECG-IR-SU-215-REV00</v>
      </c>
      <c r="W227" s="972" t="str">
        <f t="shared" ca="1" si="14"/>
        <v>DONE</v>
      </c>
      <c r="X227" s="980" t="str">
        <f t="shared" si="15"/>
        <v>P</v>
      </c>
      <c r="Y227" s="980"/>
      <c r="AA227" s="584"/>
      <c r="AB227" s="595"/>
      <c r="AC227" s="595"/>
      <c r="AD227" s="564"/>
      <c r="AE227" s="564"/>
      <c r="AF227" s="564"/>
      <c r="AG227" s="564"/>
      <c r="AH227" s="564"/>
      <c r="AI227" s="564"/>
    </row>
    <row r="228" spans="1:35" s="118" customFormat="1" ht="90" x14ac:dyDescent="0.3">
      <c r="A228" s="441">
        <f t="shared" si="12"/>
        <v>223</v>
      </c>
      <c r="B228" s="442" t="s">
        <v>20040</v>
      </c>
      <c r="C228" s="294" t="s">
        <v>228</v>
      </c>
      <c r="D228" s="294" t="s">
        <v>1545</v>
      </c>
      <c r="E228" s="426" t="s">
        <v>1912</v>
      </c>
      <c r="F228" s="90" t="s">
        <v>195</v>
      </c>
      <c r="G228" s="98">
        <v>45069</v>
      </c>
      <c r="H228" s="98">
        <v>45071</v>
      </c>
      <c r="I228" s="90" t="s">
        <v>25</v>
      </c>
      <c r="J228" s="98" t="s">
        <v>195</v>
      </c>
      <c r="K228" s="206">
        <v>45207</v>
      </c>
      <c r="L228" s="206">
        <v>45207</v>
      </c>
      <c r="M228" s="90" t="s">
        <v>1671</v>
      </c>
      <c r="N228" s="90"/>
      <c r="O228" s="90"/>
      <c r="P228" s="90"/>
      <c r="Q228" s="90"/>
      <c r="R228" s="90"/>
      <c r="S228" s="90"/>
      <c r="T228" s="90"/>
      <c r="U228" s="90"/>
      <c r="V228" s="142" t="str">
        <f t="shared" si="13"/>
        <v>Open PDFIR FINALLY.RHS-KK-ECG-IR-SU-216-REV01</v>
      </c>
      <c r="W228" s="972" t="str">
        <f t="shared" ca="1" si="14"/>
        <v>DONE</v>
      </c>
      <c r="X228" s="980" t="str">
        <f t="shared" si="15"/>
        <v>AWC</v>
      </c>
      <c r="Y228" s="980"/>
      <c r="AA228" s="584"/>
      <c r="AB228" s="595"/>
      <c r="AC228" s="595"/>
      <c r="AD228" s="564"/>
      <c r="AE228" s="564"/>
      <c r="AF228" s="564"/>
      <c r="AG228" s="564"/>
      <c r="AH228" s="564"/>
      <c r="AI228" s="564"/>
    </row>
    <row r="229" spans="1:35" s="118" customFormat="1" ht="90" x14ac:dyDescent="0.3">
      <c r="A229" s="441">
        <f t="shared" si="12"/>
        <v>224</v>
      </c>
      <c r="B229" s="442" t="s">
        <v>20041</v>
      </c>
      <c r="C229" s="294" t="s">
        <v>1634</v>
      </c>
      <c r="D229" s="272" t="s">
        <v>1356</v>
      </c>
      <c r="E229" s="426" t="s">
        <v>1666</v>
      </c>
      <c r="F229" s="90" t="s">
        <v>195</v>
      </c>
      <c r="G229" s="98">
        <v>45069</v>
      </c>
      <c r="H229" s="98">
        <v>45069</v>
      </c>
      <c r="I229" s="90" t="s">
        <v>1671</v>
      </c>
      <c r="J229" s="90"/>
      <c r="K229" s="206"/>
      <c r="L229" s="206"/>
      <c r="M229" s="90"/>
      <c r="N229" s="90"/>
      <c r="O229" s="90"/>
      <c r="P229" s="90"/>
      <c r="Q229" s="90"/>
      <c r="R229" s="90"/>
      <c r="S229" s="90"/>
      <c r="T229" s="90"/>
      <c r="U229" s="90"/>
      <c r="V229" s="107" t="str">
        <f t="shared" si="13"/>
        <v>Open PDFIR FINALLY.RHS-KK-ECG-IR-CI-217-REV00</v>
      </c>
      <c r="W229" s="972" t="str">
        <f t="shared" ca="1" si="14"/>
        <v>DONE</v>
      </c>
      <c r="X229" s="979" t="str">
        <f t="shared" si="15"/>
        <v>P</v>
      </c>
      <c r="Y229" s="979"/>
      <c r="AA229" s="584"/>
      <c r="AB229" s="595"/>
      <c r="AC229" s="595"/>
      <c r="AD229" s="564"/>
      <c r="AE229" s="564"/>
      <c r="AF229" s="564"/>
      <c r="AG229" s="564"/>
      <c r="AH229" s="564"/>
      <c r="AI229" s="564"/>
    </row>
    <row r="230" spans="1:35" s="118" customFormat="1" ht="90" x14ac:dyDescent="0.3">
      <c r="A230" s="441">
        <f t="shared" si="12"/>
        <v>225</v>
      </c>
      <c r="B230" s="442" t="s">
        <v>16797</v>
      </c>
      <c r="C230" s="294" t="s">
        <v>1634</v>
      </c>
      <c r="D230" s="272" t="s">
        <v>1642</v>
      </c>
      <c r="E230" s="426" t="s">
        <v>1679</v>
      </c>
      <c r="F230" s="90" t="s">
        <v>195</v>
      </c>
      <c r="G230" s="98">
        <v>45070</v>
      </c>
      <c r="H230" s="98">
        <v>45070</v>
      </c>
      <c r="I230" s="90" t="s">
        <v>1671</v>
      </c>
      <c r="J230" s="90"/>
      <c r="K230" s="206"/>
      <c r="L230" s="206"/>
      <c r="M230" s="90"/>
      <c r="N230" s="90"/>
      <c r="O230" s="90"/>
      <c r="P230" s="90"/>
      <c r="Q230" s="90"/>
      <c r="R230" s="90"/>
      <c r="S230" s="90"/>
      <c r="T230" s="90"/>
      <c r="U230" s="90"/>
      <c r="V230" s="107" t="str">
        <f t="shared" si="13"/>
        <v>Open PDFIR FINALLY.RHS-KK-ECG-IR-CI-218-REV00</v>
      </c>
      <c r="W230" s="972" t="str">
        <f t="shared" ca="1" si="14"/>
        <v>DONE</v>
      </c>
      <c r="X230" s="979" t="str">
        <f t="shared" si="15"/>
        <v>P</v>
      </c>
      <c r="Y230" s="979"/>
      <c r="AA230" s="584"/>
      <c r="AB230" s="595"/>
      <c r="AC230" s="595"/>
      <c r="AD230" s="564"/>
      <c r="AE230" s="564"/>
      <c r="AF230" s="564"/>
      <c r="AG230" s="564"/>
      <c r="AH230" s="564"/>
      <c r="AI230" s="564"/>
    </row>
    <row r="231" spans="1:35" s="118" customFormat="1" ht="90" x14ac:dyDescent="0.3">
      <c r="A231" s="441">
        <f t="shared" si="12"/>
        <v>226</v>
      </c>
      <c r="B231" s="442" t="s">
        <v>16798</v>
      </c>
      <c r="C231" s="294" t="s">
        <v>1634</v>
      </c>
      <c r="D231" s="272" t="s">
        <v>1680</v>
      </c>
      <c r="E231" s="426" t="s">
        <v>1878</v>
      </c>
      <c r="F231" s="90" t="s">
        <v>195</v>
      </c>
      <c r="G231" s="98">
        <v>45074</v>
      </c>
      <c r="H231" s="98">
        <v>45074</v>
      </c>
      <c r="I231" s="90" t="s">
        <v>1671</v>
      </c>
      <c r="J231" s="90"/>
      <c r="K231" s="206"/>
      <c r="L231" s="206"/>
      <c r="M231" s="90"/>
      <c r="N231" s="90"/>
      <c r="O231" s="90"/>
      <c r="P231" s="90"/>
      <c r="Q231" s="90"/>
      <c r="R231" s="90"/>
      <c r="S231" s="90"/>
      <c r="T231" s="90"/>
      <c r="U231" s="90"/>
      <c r="V231" s="107" t="str">
        <f t="shared" si="13"/>
        <v>Open PDFIR FINALLY.RHS-KK-ECG-IR-CI-219-REV00</v>
      </c>
      <c r="W231" s="972" t="str">
        <f t="shared" ca="1" si="14"/>
        <v>DONE</v>
      </c>
      <c r="X231" s="979" t="str">
        <f t="shared" si="15"/>
        <v>P</v>
      </c>
      <c r="Y231" s="979"/>
      <c r="AA231" s="584"/>
      <c r="AB231" s="595"/>
      <c r="AC231" s="595"/>
      <c r="AD231" s="564"/>
      <c r="AE231" s="564"/>
      <c r="AF231" s="564"/>
      <c r="AG231" s="564"/>
      <c r="AH231" s="564"/>
      <c r="AI231" s="564"/>
    </row>
    <row r="232" spans="1:35" s="118" customFormat="1" ht="90" x14ac:dyDescent="0.3">
      <c r="A232" s="441">
        <f t="shared" si="12"/>
        <v>227</v>
      </c>
      <c r="B232" s="442" t="s">
        <v>20042</v>
      </c>
      <c r="C232" s="294" t="s">
        <v>1634</v>
      </c>
      <c r="D232" s="272" t="s">
        <v>1680</v>
      </c>
      <c r="E232" s="426" t="s">
        <v>1681</v>
      </c>
      <c r="F232" s="90" t="s">
        <v>195</v>
      </c>
      <c r="G232" s="98">
        <v>45074</v>
      </c>
      <c r="H232" s="98">
        <v>45074</v>
      </c>
      <c r="I232" s="90" t="s">
        <v>25</v>
      </c>
      <c r="J232" s="90" t="s">
        <v>195</v>
      </c>
      <c r="K232" s="206">
        <v>45216</v>
      </c>
      <c r="L232" s="206">
        <v>45220</v>
      </c>
      <c r="M232" s="90" t="s">
        <v>62</v>
      </c>
      <c r="N232" s="90"/>
      <c r="O232" s="90"/>
      <c r="P232" s="90"/>
      <c r="Q232" s="90"/>
      <c r="R232" s="90"/>
      <c r="S232" s="90"/>
      <c r="T232" s="90"/>
      <c r="U232" s="90"/>
      <c r="V232" s="107" t="str">
        <f t="shared" si="13"/>
        <v>Open PDFIR FINALLY.RHS-KK-ECG-IR-CI-220-REV01</v>
      </c>
      <c r="W232" s="972" t="str">
        <f t="shared" ca="1" si="14"/>
        <v>DONE</v>
      </c>
      <c r="X232" s="979" t="str">
        <f t="shared" si="15"/>
        <v>A</v>
      </c>
      <c r="Y232" s="979"/>
      <c r="AA232" s="584"/>
      <c r="AB232" s="595"/>
      <c r="AC232" s="595"/>
      <c r="AD232" s="564"/>
      <c r="AE232" s="564"/>
      <c r="AF232" s="564"/>
      <c r="AG232" s="564"/>
      <c r="AH232" s="564"/>
      <c r="AI232" s="564"/>
    </row>
    <row r="233" spans="1:35" s="118" customFormat="1" ht="90" x14ac:dyDescent="0.3">
      <c r="A233" s="441">
        <f t="shared" si="12"/>
        <v>228</v>
      </c>
      <c r="B233" s="442" t="s">
        <v>20043</v>
      </c>
      <c r="C233" s="294" t="s">
        <v>1634</v>
      </c>
      <c r="D233" s="272" t="s">
        <v>1356</v>
      </c>
      <c r="E233" s="426" t="s">
        <v>1686</v>
      </c>
      <c r="F233" s="98" t="s">
        <v>195</v>
      </c>
      <c r="G233" s="206">
        <v>45074</v>
      </c>
      <c r="H233" s="206">
        <v>45074</v>
      </c>
      <c r="I233" s="90" t="s">
        <v>25</v>
      </c>
      <c r="J233" s="98" t="s">
        <v>195</v>
      </c>
      <c r="K233" s="206">
        <v>45211</v>
      </c>
      <c r="L233" s="206">
        <v>45211</v>
      </c>
      <c r="M233" s="90" t="s">
        <v>62</v>
      </c>
      <c r="N233" s="98"/>
      <c r="O233" s="98"/>
      <c r="P233" s="98"/>
      <c r="Q233" s="90"/>
      <c r="R233" s="98"/>
      <c r="S233" s="98"/>
      <c r="T233" s="98"/>
      <c r="U233" s="90"/>
      <c r="V233" s="107" t="str">
        <f t="shared" si="13"/>
        <v>Open PDFIR FINALLY.RHS-KK-ECG-IR-CI-221-REV01</v>
      </c>
      <c r="W233" s="972" t="str">
        <f t="shared" ca="1" si="14"/>
        <v>DONE</v>
      </c>
      <c r="X233" s="979" t="str">
        <f t="shared" si="15"/>
        <v>A</v>
      </c>
      <c r="Y233" s="979"/>
      <c r="AA233" s="584"/>
      <c r="AB233" s="595"/>
      <c r="AC233" s="595"/>
      <c r="AD233" s="564"/>
      <c r="AE233" s="564"/>
      <c r="AF233" s="564"/>
      <c r="AG233" s="564"/>
      <c r="AH233" s="564"/>
      <c r="AI233" s="564"/>
    </row>
    <row r="234" spans="1:35" s="118" customFormat="1" ht="90" x14ac:dyDescent="0.3">
      <c r="A234" s="441">
        <f t="shared" si="12"/>
        <v>229</v>
      </c>
      <c r="B234" s="442" t="s">
        <v>20044</v>
      </c>
      <c r="C234" s="294" t="s">
        <v>228</v>
      </c>
      <c r="D234" s="272" t="s">
        <v>1545</v>
      </c>
      <c r="E234" s="426" t="s">
        <v>1683</v>
      </c>
      <c r="F234" s="98" t="s">
        <v>195</v>
      </c>
      <c r="G234" s="206">
        <v>45074</v>
      </c>
      <c r="H234" s="206">
        <v>45074</v>
      </c>
      <c r="I234" s="90" t="s">
        <v>25</v>
      </c>
      <c r="J234" s="98" t="s">
        <v>195</v>
      </c>
      <c r="K234" s="206">
        <v>45207</v>
      </c>
      <c r="L234" s="206">
        <v>45207</v>
      </c>
      <c r="M234" s="90" t="s">
        <v>1671</v>
      </c>
      <c r="N234" s="90"/>
      <c r="O234" s="90"/>
      <c r="P234" s="90"/>
      <c r="Q234" s="90"/>
      <c r="R234" s="90"/>
      <c r="S234" s="90"/>
      <c r="T234" s="90"/>
      <c r="U234" s="90"/>
      <c r="V234" s="107" t="str">
        <f t="shared" si="13"/>
        <v>Open PDFIR FINALLY.RHS-KK-ECG-IR-SU-222-REV01</v>
      </c>
      <c r="W234" s="972" t="str">
        <f t="shared" ca="1" si="14"/>
        <v>DONE</v>
      </c>
      <c r="X234" s="979" t="str">
        <f t="shared" si="15"/>
        <v>AWC</v>
      </c>
      <c r="Y234" s="979"/>
      <c r="AA234" s="584"/>
      <c r="AB234" s="595"/>
      <c r="AC234" s="595"/>
      <c r="AD234" s="564"/>
      <c r="AE234" s="564"/>
      <c r="AF234" s="564"/>
      <c r="AG234" s="564"/>
      <c r="AH234" s="564"/>
      <c r="AI234" s="564"/>
    </row>
    <row r="235" spans="1:35" s="118" customFormat="1" ht="90" x14ac:dyDescent="0.3">
      <c r="A235" s="441">
        <f t="shared" si="12"/>
        <v>230</v>
      </c>
      <c r="B235" s="442" t="s">
        <v>16799</v>
      </c>
      <c r="C235" s="294" t="s">
        <v>76</v>
      </c>
      <c r="D235" s="272" t="s">
        <v>1642</v>
      </c>
      <c r="E235" s="426" t="s">
        <v>1687</v>
      </c>
      <c r="F235" s="98" t="s">
        <v>195</v>
      </c>
      <c r="G235" s="206">
        <v>45074</v>
      </c>
      <c r="H235" s="206">
        <v>45074</v>
      </c>
      <c r="I235" s="90" t="s">
        <v>1671</v>
      </c>
      <c r="J235" s="98"/>
      <c r="K235" s="206"/>
      <c r="L235" s="206"/>
      <c r="M235" s="90"/>
      <c r="N235" s="98"/>
      <c r="O235" s="98"/>
      <c r="P235" s="98"/>
      <c r="Q235" s="90"/>
      <c r="R235" s="98"/>
      <c r="S235" s="98"/>
      <c r="T235" s="98"/>
      <c r="U235" s="90"/>
      <c r="V235" s="107" t="str">
        <f t="shared" si="13"/>
        <v>Open PDFIR FINALLY.RHS-KK-ECG-IR-CI-223-REV00</v>
      </c>
      <c r="W235" s="972" t="str">
        <f t="shared" ca="1" si="14"/>
        <v>DONE</v>
      </c>
      <c r="X235" s="979" t="str">
        <f t="shared" si="15"/>
        <v>P</v>
      </c>
      <c r="Y235" s="979"/>
      <c r="AA235" s="584"/>
      <c r="AB235" s="595"/>
      <c r="AC235" s="595"/>
      <c r="AD235" s="564"/>
      <c r="AE235" s="564"/>
      <c r="AF235" s="564"/>
      <c r="AG235" s="564"/>
      <c r="AH235" s="564"/>
      <c r="AI235" s="564"/>
    </row>
    <row r="236" spans="1:35" s="118" customFormat="1" ht="90" x14ac:dyDescent="0.3">
      <c r="A236" s="441">
        <f t="shared" si="12"/>
        <v>231</v>
      </c>
      <c r="B236" s="442" t="s">
        <v>16800</v>
      </c>
      <c r="C236" s="294" t="s">
        <v>228</v>
      </c>
      <c r="D236" s="272" t="s">
        <v>1680</v>
      </c>
      <c r="E236" s="426" t="s">
        <v>1689</v>
      </c>
      <c r="F236" s="90" t="s">
        <v>195</v>
      </c>
      <c r="G236" s="206">
        <v>45074</v>
      </c>
      <c r="H236" s="206">
        <v>45074</v>
      </c>
      <c r="I236" s="90" t="s">
        <v>1671</v>
      </c>
      <c r="J236" s="90"/>
      <c r="K236" s="206"/>
      <c r="L236" s="206"/>
      <c r="M236" s="90"/>
      <c r="N236" s="90"/>
      <c r="O236" s="90"/>
      <c r="P236" s="90"/>
      <c r="Q236" s="90"/>
      <c r="R236" s="90"/>
      <c r="S236" s="90"/>
      <c r="T236" s="90"/>
      <c r="U236" s="90"/>
      <c r="V236" s="107" t="str">
        <f t="shared" si="13"/>
        <v>Open PDFIR FINALLY.RHS-KK-ECG-IR-SU-224-REV00</v>
      </c>
      <c r="W236" s="972" t="str">
        <f t="shared" ca="1" si="14"/>
        <v>DONE</v>
      </c>
      <c r="X236" s="979" t="str">
        <f t="shared" si="15"/>
        <v>P</v>
      </c>
      <c r="Y236" s="979"/>
      <c r="AA236" s="584"/>
      <c r="AB236" s="595"/>
      <c r="AC236" s="595"/>
      <c r="AD236" s="564"/>
      <c r="AE236" s="564"/>
      <c r="AF236" s="564"/>
      <c r="AG236" s="564"/>
      <c r="AH236" s="564"/>
      <c r="AI236" s="564"/>
    </row>
    <row r="237" spans="1:35" s="118" customFormat="1" ht="90" x14ac:dyDescent="0.3">
      <c r="A237" s="441">
        <f t="shared" si="12"/>
        <v>232</v>
      </c>
      <c r="B237" s="442" t="s">
        <v>20045</v>
      </c>
      <c r="C237" s="294" t="s">
        <v>76</v>
      </c>
      <c r="D237" s="272" t="s">
        <v>1356</v>
      </c>
      <c r="E237" s="426" t="s">
        <v>1714</v>
      </c>
      <c r="F237" s="90" t="s">
        <v>195</v>
      </c>
      <c r="G237" s="98">
        <v>45075</v>
      </c>
      <c r="H237" s="98">
        <v>45075</v>
      </c>
      <c r="I237" s="90" t="s">
        <v>25</v>
      </c>
      <c r="J237" s="98" t="s">
        <v>195</v>
      </c>
      <c r="K237" s="206">
        <v>45211</v>
      </c>
      <c r="L237" s="206">
        <v>45211</v>
      </c>
      <c r="M237" s="90" t="s">
        <v>62</v>
      </c>
      <c r="N237" s="90"/>
      <c r="O237" s="90"/>
      <c r="P237" s="90"/>
      <c r="Q237" s="90"/>
      <c r="R237" s="90"/>
      <c r="S237" s="90"/>
      <c r="T237" s="90"/>
      <c r="U237" s="90"/>
      <c r="V237" s="107" t="str">
        <f t="shared" si="13"/>
        <v>Open PDFIR FINALLY.RHS-KK-ECG-IR-CI-225-REV01</v>
      </c>
      <c r="W237" s="972" t="str">
        <f t="shared" ca="1" si="14"/>
        <v>DONE</v>
      </c>
      <c r="X237" s="979" t="str">
        <f t="shared" si="15"/>
        <v>A</v>
      </c>
      <c r="Y237" s="979"/>
      <c r="AA237" s="584"/>
      <c r="AB237" s="595"/>
      <c r="AC237" s="595"/>
      <c r="AD237" s="564"/>
      <c r="AE237" s="564"/>
      <c r="AF237" s="564"/>
      <c r="AG237" s="564"/>
      <c r="AH237" s="564"/>
      <c r="AI237" s="564"/>
    </row>
    <row r="238" spans="1:35" s="118" customFormat="1" ht="90" x14ac:dyDescent="0.3">
      <c r="A238" s="441">
        <f t="shared" si="12"/>
        <v>233</v>
      </c>
      <c r="B238" s="442" t="s">
        <v>20046</v>
      </c>
      <c r="C238" s="294" t="s">
        <v>76</v>
      </c>
      <c r="D238" s="272" t="s">
        <v>1356</v>
      </c>
      <c r="E238" s="426" t="s">
        <v>1715</v>
      </c>
      <c r="F238" s="90" t="s">
        <v>195</v>
      </c>
      <c r="G238" s="98">
        <v>45076</v>
      </c>
      <c r="H238" s="98">
        <v>45077</v>
      </c>
      <c r="I238" s="90" t="s">
        <v>25</v>
      </c>
      <c r="J238" s="90" t="s">
        <v>195</v>
      </c>
      <c r="K238" s="206">
        <v>45216</v>
      </c>
      <c r="L238" s="206">
        <v>45220</v>
      </c>
      <c r="M238" s="90" t="s">
        <v>62</v>
      </c>
      <c r="N238" s="90"/>
      <c r="O238" s="90"/>
      <c r="P238" s="90"/>
      <c r="Q238" s="90"/>
      <c r="R238" s="90"/>
      <c r="S238" s="90"/>
      <c r="T238" s="90"/>
      <c r="U238" s="90"/>
      <c r="V238" s="107" t="str">
        <f t="shared" si="13"/>
        <v>Open PDFIR FINALLY.RHS-KK-ECG-IR-CI-226-REV01</v>
      </c>
      <c r="W238" s="972" t="str">
        <f t="shared" ca="1" si="14"/>
        <v>DONE</v>
      </c>
      <c r="X238" s="979" t="str">
        <f t="shared" si="15"/>
        <v>A</v>
      </c>
      <c r="Y238" s="979"/>
      <c r="AA238" s="584"/>
      <c r="AB238" s="595"/>
      <c r="AC238" s="595"/>
      <c r="AD238" s="564"/>
      <c r="AE238" s="564"/>
      <c r="AF238" s="564"/>
      <c r="AG238" s="564"/>
      <c r="AH238" s="564"/>
      <c r="AI238" s="564"/>
    </row>
    <row r="239" spans="1:35" s="118" customFormat="1" ht="90" x14ac:dyDescent="0.3">
      <c r="A239" s="441">
        <f t="shared" si="12"/>
        <v>234</v>
      </c>
      <c r="B239" s="442" t="s">
        <v>16801</v>
      </c>
      <c r="C239" s="294" t="s">
        <v>228</v>
      </c>
      <c r="D239" s="272" t="s">
        <v>1356</v>
      </c>
      <c r="E239" s="426" t="s">
        <v>1716</v>
      </c>
      <c r="F239" s="90" t="s">
        <v>195</v>
      </c>
      <c r="G239" s="98">
        <v>45076</v>
      </c>
      <c r="H239" s="98">
        <v>45076</v>
      </c>
      <c r="I239" s="90" t="s">
        <v>1671</v>
      </c>
      <c r="J239" s="90"/>
      <c r="K239" s="206"/>
      <c r="L239" s="206"/>
      <c r="M239" s="90"/>
      <c r="N239" s="90"/>
      <c r="O239" s="90"/>
      <c r="P239" s="90"/>
      <c r="Q239" s="90"/>
      <c r="R239" s="90"/>
      <c r="S239" s="90"/>
      <c r="T239" s="90"/>
      <c r="U239" s="90"/>
      <c r="V239" s="107" t="str">
        <f t="shared" si="13"/>
        <v>Open PDFIR FINALLY.RHS-KK-ECG-IR-SU-227-REV00</v>
      </c>
      <c r="W239" s="972" t="str">
        <f t="shared" ca="1" si="14"/>
        <v>DONE</v>
      </c>
      <c r="X239" s="979" t="str">
        <f t="shared" si="15"/>
        <v>P</v>
      </c>
      <c r="Y239" s="979"/>
      <c r="AA239" s="584"/>
      <c r="AB239" s="595"/>
      <c r="AC239" s="595"/>
      <c r="AD239" s="564"/>
      <c r="AE239" s="564"/>
      <c r="AF239" s="564"/>
      <c r="AG239" s="564"/>
      <c r="AH239" s="564"/>
      <c r="AI239" s="564"/>
    </row>
    <row r="240" spans="1:35" s="118" customFormat="1" ht="90" x14ac:dyDescent="0.3">
      <c r="A240" s="441">
        <f t="shared" si="12"/>
        <v>235</v>
      </c>
      <c r="B240" s="442" t="s">
        <v>16802</v>
      </c>
      <c r="C240" s="294" t="s">
        <v>228</v>
      </c>
      <c r="D240" s="272" t="s">
        <v>1642</v>
      </c>
      <c r="E240" s="426" t="s">
        <v>1865</v>
      </c>
      <c r="F240" s="90" t="s">
        <v>195</v>
      </c>
      <c r="G240" s="98">
        <v>45081</v>
      </c>
      <c r="H240" s="98">
        <v>45081</v>
      </c>
      <c r="I240" s="90" t="s">
        <v>1671</v>
      </c>
      <c r="J240" s="90"/>
      <c r="K240" s="206"/>
      <c r="L240" s="206"/>
      <c r="M240" s="90"/>
      <c r="N240" s="90"/>
      <c r="O240" s="90"/>
      <c r="P240" s="90"/>
      <c r="Q240" s="90"/>
      <c r="R240" s="90"/>
      <c r="S240" s="90"/>
      <c r="T240" s="90"/>
      <c r="U240" s="90"/>
      <c r="V240" s="107" t="str">
        <f t="shared" si="13"/>
        <v>Open PDFIR FINALLY.RHS-KK-ECG-IR-SU-228-REV00</v>
      </c>
      <c r="W240" s="972" t="str">
        <f t="shared" ca="1" si="14"/>
        <v>DONE</v>
      </c>
      <c r="X240" s="979" t="str">
        <f t="shared" si="15"/>
        <v>P</v>
      </c>
      <c r="Y240" s="979"/>
      <c r="AA240" s="584"/>
      <c r="AB240" s="595"/>
      <c r="AC240" s="595"/>
      <c r="AD240" s="564"/>
      <c r="AE240" s="564"/>
      <c r="AF240" s="564"/>
      <c r="AG240" s="564"/>
      <c r="AH240" s="564"/>
      <c r="AI240" s="564"/>
    </row>
    <row r="241" spans="1:35" s="118" customFormat="1" ht="90" x14ac:dyDescent="0.3">
      <c r="A241" s="441">
        <f t="shared" si="12"/>
        <v>236</v>
      </c>
      <c r="B241" s="442" t="s">
        <v>16803</v>
      </c>
      <c r="C241" s="294" t="s">
        <v>228</v>
      </c>
      <c r="D241" s="272" t="s">
        <v>1596</v>
      </c>
      <c r="E241" s="426" t="s">
        <v>1723</v>
      </c>
      <c r="F241" s="90" t="s">
        <v>195</v>
      </c>
      <c r="G241" s="98">
        <v>45082</v>
      </c>
      <c r="H241" s="98">
        <v>45082</v>
      </c>
      <c r="I241" s="90" t="s">
        <v>1671</v>
      </c>
      <c r="J241" s="90"/>
      <c r="K241" s="206"/>
      <c r="L241" s="206"/>
      <c r="M241" s="90"/>
      <c r="N241" s="90"/>
      <c r="O241" s="90"/>
      <c r="P241" s="90"/>
      <c r="Q241" s="90"/>
      <c r="R241" s="90"/>
      <c r="S241" s="90"/>
      <c r="T241" s="90"/>
      <c r="U241" s="90"/>
      <c r="V241" s="107" t="str">
        <f t="shared" si="13"/>
        <v>Open PDFIR FINALLY.RHS-KK-ECG-IR-SU-229-REV00</v>
      </c>
      <c r="W241" s="972" t="str">
        <f t="shared" ca="1" si="14"/>
        <v>DONE</v>
      </c>
      <c r="X241" s="979" t="str">
        <f t="shared" si="15"/>
        <v>P</v>
      </c>
      <c r="Y241" s="979"/>
      <c r="AA241" s="584"/>
      <c r="AB241" s="595"/>
      <c r="AC241" s="595"/>
      <c r="AD241" s="564"/>
      <c r="AE241" s="564"/>
      <c r="AF241" s="564"/>
      <c r="AG241" s="564"/>
      <c r="AH241" s="564"/>
      <c r="AI241" s="564"/>
    </row>
    <row r="242" spans="1:35" s="118" customFormat="1" ht="90" x14ac:dyDescent="0.3">
      <c r="A242" s="441">
        <f t="shared" si="12"/>
        <v>237</v>
      </c>
      <c r="B242" s="442" t="s">
        <v>20047</v>
      </c>
      <c r="C242" s="294" t="s">
        <v>76</v>
      </c>
      <c r="D242" s="272" t="s">
        <v>1596</v>
      </c>
      <c r="E242" s="426" t="s">
        <v>1741</v>
      </c>
      <c r="F242" s="90" t="s">
        <v>195</v>
      </c>
      <c r="G242" s="98">
        <v>45081</v>
      </c>
      <c r="H242" s="98">
        <v>45081</v>
      </c>
      <c r="I242" s="90" t="s">
        <v>25</v>
      </c>
      <c r="J242" s="90" t="s">
        <v>195</v>
      </c>
      <c r="K242" s="206">
        <v>45216</v>
      </c>
      <c r="L242" s="206">
        <v>45220</v>
      </c>
      <c r="M242" s="90" t="s">
        <v>62</v>
      </c>
      <c r="N242" s="90"/>
      <c r="O242" s="90"/>
      <c r="P242" s="90"/>
      <c r="Q242" s="90"/>
      <c r="R242" s="90"/>
      <c r="S242" s="90"/>
      <c r="T242" s="90"/>
      <c r="U242" s="90"/>
      <c r="V242" s="107" t="str">
        <f t="shared" si="13"/>
        <v>Open PDFIR FINALLY.RHS-KK-ECG-IR-CI-230-REV01</v>
      </c>
      <c r="W242" s="972" t="str">
        <f t="shared" ca="1" si="14"/>
        <v>DONE</v>
      </c>
      <c r="X242" s="979" t="str">
        <f t="shared" si="15"/>
        <v>A</v>
      </c>
      <c r="Y242" s="979"/>
      <c r="AA242" s="584"/>
      <c r="AB242" s="595"/>
      <c r="AC242" s="595"/>
      <c r="AD242" s="564"/>
      <c r="AE242" s="564"/>
      <c r="AF242" s="564"/>
      <c r="AG242" s="564"/>
      <c r="AH242" s="564"/>
      <c r="AI242" s="564"/>
    </row>
    <row r="243" spans="1:35" s="118" customFormat="1" ht="90" x14ac:dyDescent="0.3">
      <c r="A243" s="441">
        <f t="shared" si="12"/>
        <v>238</v>
      </c>
      <c r="B243" s="442" t="s">
        <v>16804</v>
      </c>
      <c r="C243" s="294" t="s">
        <v>76</v>
      </c>
      <c r="D243" s="272" t="s">
        <v>1356</v>
      </c>
      <c r="E243" s="426" t="s">
        <v>1750</v>
      </c>
      <c r="F243" s="90" t="s">
        <v>195</v>
      </c>
      <c r="G243" s="98">
        <v>45082</v>
      </c>
      <c r="H243" s="98">
        <v>45083</v>
      </c>
      <c r="I243" s="90" t="s">
        <v>1671</v>
      </c>
      <c r="J243" s="90"/>
      <c r="K243" s="206"/>
      <c r="L243" s="206"/>
      <c r="M243" s="90"/>
      <c r="N243" s="90"/>
      <c r="O243" s="90"/>
      <c r="P243" s="90"/>
      <c r="Q243" s="90"/>
      <c r="R243" s="90"/>
      <c r="S243" s="90"/>
      <c r="T243" s="90"/>
      <c r="U243" s="90"/>
      <c r="V243" s="107" t="str">
        <f t="shared" si="13"/>
        <v>Open PDFIR FINALLY.RHS-KK-ECG-IR-CI-231-REV00</v>
      </c>
      <c r="W243" s="972" t="str">
        <f t="shared" ca="1" si="14"/>
        <v>DONE</v>
      </c>
      <c r="X243" s="979" t="str">
        <f t="shared" si="15"/>
        <v>P</v>
      </c>
      <c r="Y243" s="979"/>
      <c r="AA243" s="584"/>
      <c r="AB243" s="595"/>
      <c r="AC243" s="595"/>
      <c r="AD243" s="564"/>
      <c r="AE243" s="564"/>
      <c r="AF243" s="564"/>
      <c r="AG243" s="564"/>
      <c r="AH243" s="564"/>
      <c r="AI243" s="564"/>
    </row>
    <row r="244" spans="1:35" s="118" customFormat="1" ht="90" x14ac:dyDescent="0.3">
      <c r="A244" s="441">
        <f t="shared" si="12"/>
        <v>239</v>
      </c>
      <c r="B244" s="442" t="s">
        <v>20048</v>
      </c>
      <c r="C244" s="294" t="s">
        <v>228</v>
      </c>
      <c r="D244" s="272" t="s">
        <v>1545</v>
      </c>
      <c r="E244" s="426" t="s">
        <v>1744</v>
      </c>
      <c r="F244" s="90" t="s">
        <v>195</v>
      </c>
      <c r="G244" s="98">
        <v>45082</v>
      </c>
      <c r="H244" s="98">
        <v>45082</v>
      </c>
      <c r="I244" s="90" t="s">
        <v>25</v>
      </c>
      <c r="J244" s="98" t="s">
        <v>195</v>
      </c>
      <c r="K244" s="206">
        <v>45207</v>
      </c>
      <c r="L244" s="206">
        <v>45260</v>
      </c>
      <c r="M244" s="90" t="s">
        <v>62</v>
      </c>
      <c r="N244" s="90"/>
      <c r="O244" s="90"/>
      <c r="P244" s="90"/>
      <c r="Q244" s="90"/>
      <c r="R244" s="90"/>
      <c r="S244" s="90"/>
      <c r="T244" s="90"/>
      <c r="U244" s="90"/>
      <c r="V244" s="107" t="str">
        <f t="shared" si="13"/>
        <v>Open PDFIR FINALLY.RHS-KK-ECG-IR-SU-232-REV01</v>
      </c>
      <c r="W244" s="972" t="str">
        <f t="shared" ca="1" si="14"/>
        <v>DONE</v>
      </c>
      <c r="X244" s="979" t="str">
        <f t="shared" si="15"/>
        <v>A</v>
      </c>
      <c r="Y244" s="979"/>
      <c r="AA244" s="584"/>
      <c r="AB244" s="595"/>
      <c r="AC244" s="595"/>
      <c r="AD244" s="564"/>
      <c r="AE244" s="564"/>
      <c r="AF244" s="564"/>
      <c r="AG244" s="564"/>
      <c r="AH244" s="564"/>
      <c r="AI244" s="564"/>
    </row>
    <row r="245" spans="1:35" s="118" customFormat="1" ht="90" x14ac:dyDescent="0.3">
      <c r="A245" s="441">
        <f t="shared" si="12"/>
        <v>240</v>
      </c>
      <c r="B245" s="442" t="s">
        <v>20049</v>
      </c>
      <c r="C245" s="294" t="s">
        <v>228</v>
      </c>
      <c r="D245" s="272" t="s">
        <v>1545</v>
      </c>
      <c r="E245" s="426" t="s">
        <v>1745</v>
      </c>
      <c r="F245" s="90" t="s">
        <v>195</v>
      </c>
      <c r="G245" s="98">
        <v>45082</v>
      </c>
      <c r="H245" s="98">
        <v>45082</v>
      </c>
      <c r="I245" s="90" t="s">
        <v>25</v>
      </c>
      <c r="J245" s="98" t="s">
        <v>195</v>
      </c>
      <c r="K245" s="206">
        <v>45207</v>
      </c>
      <c r="L245" s="206">
        <v>45260</v>
      </c>
      <c r="M245" s="90" t="s">
        <v>62</v>
      </c>
      <c r="N245" s="90"/>
      <c r="O245" s="90"/>
      <c r="P245" s="90"/>
      <c r="Q245" s="90"/>
      <c r="R245" s="90"/>
      <c r="S245" s="90"/>
      <c r="T245" s="90"/>
      <c r="U245" s="90"/>
      <c r="V245" s="107" t="str">
        <f t="shared" si="13"/>
        <v>Open PDFIR FINALLY.RHS-KK-ECG-IR-SU-233-REV01</v>
      </c>
      <c r="W245" s="972" t="str">
        <f t="shared" ca="1" si="14"/>
        <v>DONE</v>
      </c>
      <c r="X245" s="979" t="str">
        <f t="shared" si="15"/>
        <v>A</v>
      </c>
      <c r="Y245" s="979"/>
      <c r="AA245" s="584"/>
      <c r="AB245" s="595"/>
      <c r="AC245" s="595"/>
      <c r="AD245" s="564"/>
      <c r="AE245" s="564"/>
      <c r="AF245" s="564"/>
      <c r="AG245" s="564"/>
      <c r="AH245" s="564"/>
      <c r="AI245" s="564"/>
    </row>
    <row r="246" spans="1:35" s="118" customFormat="1" ht="90" x14ac:dyDescent="0.3">
      <c r="A246" s="441">
        <f t="shared" si="12"/>
        <v>241</v>
      </c>
      <c r="B246" s="442" t="s">
        <v>16805</v>
      </c>
      <c r="C246" s="294" t="s">
        <v>76</v>
      </c>
      <c r="D246" s="272" t="s">
        <v>1356</v>
      </c>
      <c r="E246" s="426" t="s">
        <v>1746</v>
      </c>
      <c r="F246" s="90" t="s">
        <v>195</v>
      </c>
      <c r="G246" s="98">
        <v>45082</v>
      </c>
      <c r="H246" s="98">
        <v>45082</v>
      </c>
      <c r="I246" s="90" t="s">
        <v>62</v>
      </c>
      <c r="J246" s="90"/>
      <c r="K246" s="206"/>
      <c r="L246" s="206"/>
      <c r="M246" s="90"/>
      <c r="N246" s="90"/>
      <c r="O246" s="90"/>
      <c r="P246" s="90"/>
      <c r="Q246" s="90"/>
      <c r="R246" s="90"/>
      <c r="S246" s="90"/>
      <c r="T246" s="90"/>
      <c r="U246" s="90"/>
      <c r="V246" s="107" t="str">
        <f t="shared" si="13"/>
        <v>Open PDFIR FINALLY.RHS-KK-ECG-IR-CI-234-REV00</v>
      </c>
      <c r="W246" s="972" t="str">
        <f t="shared" ca="1" si="14"/>
        <v>DONE</v>
      </c>
      <c r="X246" s="979" t="str">
        <f t="shared" si="15"/>
        <v>P</v>
      </c>
      <c r="Y246" s="979"/>
      <c r="AA246" s="584"/>
      <c r="AB246" s="595"/>
      <c r="AC246" s="595"/>
      <c r="AD246" s="564"/>
      <c r="AE246" s="564"/>
      <c r="AF246" s="564"/>
      <c r="AG246" s="564"/>
      <c r="AH246" s="564"/>
      <c r="AI246" s="564"/>
    </row>
    <row r="247" spans="1:35" s="118" customFormat="1" ht="90" x14ac:dyDescent="0.3">
      <c r="A247" s="441">
        <f t="shared" si="12"/>
        <v>242</v>
      </c>
      <c r="B247" s="442" t="s">
        <v>20050</v>
      </c>
      <c r="C247" s="294" t="s">
        <v>76</v>
      </c>
      <c r="D247" s="272" t="s">
        <v>1644</v>
      </c>
      <c r="E247" s="426" t="s">
        <v>1754</v>
      </c>
      <c r="F247" s="90" t="s">
        <v>195</v>
      </c>
      <c r="G247" s="98">
        <v>45083</v>
      </c>
      <c r="H247" s="98">
        <v>45083</v>
      </c>
      <c r="I247" s="90" t="s">
        <v>25</v>
      </c>
      <c r="J247" s="90" t="s">
        <v>195</v>
      </c>
      <c r="K247" s="206">
        <v>45216</v>
      </c>
      <c r="L247" s="206">
        <v>45220</v>
      </c>
      <c r="M247" s="90" t="s">
        <v>62</v>
      </c>
      <c r="N247" s="90"/>
      <c r="O247" s="90"/>
      <c r="P247" s="90"/>
      <c r="Q247" s="90"/>
      <c r="R247" s="90"/>
      <c r="S247" s="90"/>
      <c r="T247" s="90"/>
      <c r="U247" s="90"/>
      <c r="V247" s="107" t="str">
        <f t="shared" si="13"/>
        <v>Open PDFIR FINALLY.RHS-KK-ECG-IR-CI-235-REV01</v>
      </c>
      <c r="W247" s="972" t="str">
        <f t="shared" ca="1" si="14"/>
        <v>DONE</v>
      </c>
      <c r="X247" s="979" t="str">
        <f t="shared" si="15"/>
        <v>A</v>
      </c>
      <c r="Y247" s="979"/>
      <c r="AA247" s="584"/>
      <c r="AB247" s="595"/>
      <c r="AC247" s="595"/>
      <c r="AD247" s="564"/>
      <c r="AE247" s="564"/>
      <c r="AF247" s="564"/>
      <c r="AG247" s="564"/>
      <c r="AH247" s="564"/>
      <c r="AI247" s="564"/>
    </row>
    <row r="248" spans="1:35" s="118" customFormat="1" ht="90" x14ac:dyDescent="0.3">
      <c r="A248" s="441">
        <f t="shared" si="12"/>
        <v>243</v>
      </c>
      <c r="B248" s="442" t="s">
        <v>20051</v>
      </c>
      <c r="C248" s="294" t="s">
        <v>76</v>
      </c>
      <c r="D248" s="272" t="s">
        <v>1596</v>
      </c>
      <c r="E248" s="426" t="s">
        <v>1756</v>
      </c>
      <c r="F248" s="90" t="s">
        <v>195</v>
      </c>
      <c r="G248" s="98">
        <v>45083</v>
      </c>
      <c r="H248" s="98">
        <v>45083</v>
      </c>
      <c r="I248" s="90" t="s">
        <v>25</v>
      </c>
      <c r="J248" s="90" t="s">
        <v>195</v>
      </c>
      <c r="K248" s="206">
        <v>45216</v>
      </c>
      <c r="L248" s="206">
        <v>45220</v>
      </c>
      <c r="M248" s="90" t="s">
        <v>62</v>
      </c>
      <c r="N248" s="90"/>
      <c r="O248" s="90"/>
      <c r="P248" s="90"/>
      <c r="Q248" s="90"/>
      <c r="R248" s="90"/>
      <c r="S248" s="90"/>
      <c r="T248" s="90"/>
      <c r="U248" s="90"/>
      <c r="V248" s="107" t="str">
        <f t="shared" si="13"/>
        <v>Open PDFIR FINALLY.RHS-KK-ECG-IR-CI-236-REV01</v>
      </c>
      <c r="W248" s="972" t="str">
        <f t="shared" ca="1" si="14"/>
        <v>DONE</v>
      </c>
      <c r="X248" s="979" t="str">
        <f t="shared" si="15"/>
        <v>A</v>
      </c>
      <c r="Y248" s="979"/>
      <c r="AA248" s="584"/>
      <c r="AB248" s="595"/>
      <c r="AC248" s="595"/>
      <c r="AD248" s="564"/>
      <c r="AE248" s="564"/>
      <c r="AF248" s="564"/>
      <c r="AG248" s="564"/>
      <c r="AH248" s="564"/>
      <c r="AI248" s="564"/>
    </row>
    <row r="249" spans="1:35" s="118" customFormat="1" ht="90" x14ac:dyDescent="0.3">
      <c r="A249" s="441">
        <f t="shared" si="12"/>
        <v>244</v>
      </c>
      <c r="B249" s="442" t="s">
        <v>16806</v>
      </c>
      <c r="C249" s="294" t="s">
        <v>76</v>
      </c>
      <c r="D249" s="272" t="s">
        <v>1596</v>
      </c>
      <c r="E249" s="426" t="s">
        <v>1757</v>
      </c>
      <c r="F249" s="90" t="s">
        <v>195</v>
      </c>
      <c r="G249" s="98">
        <v>45083</v>
      </c>
      <c r="H249" s="98">
        <v>45084</v>
      </c>
      <c r="I249" s="90" t="s">
        <v>1671</v>
      </c>
      <c r="J249" s="90"/>
      <c r="K249" s="206"/>
      <c r="L249" s="206"/>
      <c r="M249" s="90"/>
      <c r="N249" s="90"/>
      <c r="O249" s="90"/>
      <c r="P249" s="90"/>
      <c r="Q249" s="90"/>
      <c r="R249" s="90"/>
      <c r="S249" s="90"/>
      <c r="T249" s="90"/>
      <c r="U249" s="90"/>
      <c r="V249" s="107" t="str">
        <f t="shared" si="13"/>
        <v>Open PDFIR FINALLY.RHS-KK-ECG-IR-CI-237-REV00</v>
      </c>
      <c r="W249" s="972" t="str">
        <f t="shared" ca="1" si="14"/>
        <v>DONE</v>
      </c>
      <c r="X249" s="979" t="str">
        <f t="shared" si="15"/>
        <v>P</v>
      </c>
      <c r="Y249" s="979"/>
      <c r="AA249" s="584"/>
      <c r="AB249" s="595"/>
      <c r="AC249" s="595"/>
      <c r="AD249" s="564"/>
      <c r="AE249" s="564"/>
      <c r="AF249" s="564"/>
      <c r="AG249" s="564"/>
      <c r="AH249" s="564"/>
      <c r="AI249" s="564"/>
    </row>
    <row r="250" spans="1:35" s="118" customFormat="1" ht="90" x14ac:dyDescent="0.3">
      <c r="A250" s="441">
        <f t="shared" si="12"/>
        <v>245</v>
      </c>
      <c r="B250" s="442" t="s">
        <v>16807</v>
      </c>
      <c r="C250" s="294" t="s">
        <v>228</v>
      </c>
      <c r="D250" s="272" t="s">
        <v>1642</v>
      </c>
      <c r="E250" s="426" t="s">
        <v>1761</v>
      </c>
      <c r="F250" s="90" t="s">
        <v>195</v>
      </c>
      <c r="G250" s="98">
        <v>45084</v>
      </c>
      <c r="H250" s="98">
        <v>45084</v>
      </c>
      <c r="I250" s="90" t="s">
        <v>1671</v>
      </c>
      <c r="J250" s="90"/>
      <c r="K250" s="206"/>
      <c r="L250" s="206"/>
      <c r="M250" s="90"/>
      <c r="N250" s="90"/>
      <c r="O250" s="90"/>
      <c r="P250" s="90"/>
      <c r="Q250" s="90"/>
      <c r="R250" s="90"/>
      <c r="S250" s="90"/>
      <c r="T250" s="90"/>
      <c r="U250" s="90"/>
      <c r="V250" s="107" t="str">
        <f t="shared" si="13"/>
        <v>Open PDFIR FINALLY.RHS-KK-ECG-IR-SU-238-REV00</v>
      </c>
      <c r="W250" s="972" t="str">
        <f t="shared" ca="1" si="14"/>
        <v>DONE</v>
      </c>
      <c r="X250" s="979" t="str">
        <f t="shared" si="15"/>
        <v>P</v>
      </c>
      <c r="Y250" s="979"/>
      <c r="AA250" s="584"/>
      <c r="AB250" s="595"/>
      <c r="AC250" s="595"/>
      <c r="AD250" s="564"/>
      <c r="AE250" s="564"/>
      <c r="AF250" s="564"/>
      <c r="AG250" s="564"/>
      <c r="AH250" s="564"/>
      <c r="AI250" s="564"/>
    </row>
    <row r="251" spans="1:35" s="118" customFormat="1" ht="109.8" x14ac:dyDescent="0.3">
      <c r="A251" s="441">
        <f t="shared" si="12"/>
        <v>246</v>
      </c>
      <c r="B251" s="442" t="s">
        <v>16808</v>
      </c>
      <c r="C251" s="294" t="s">
        <v>228</v>
      </c>
      <c r="D251" s="272"/>
      <c r="E251" s="426" t="s">
        <v>1769</v>
      </c>
      <c r="F251" s="90" t="s">
        <v>195</v>
      </c>
      <c r="G251" s="98">
        <v>45084</v>
      </c>
      <c r="H251" s="98">
        <v>45084</v>
      </c>
      <c r="I251" s="90" t="s">
        <v>1671</v>
      </c>
      <c r="J251" s="90"/>
      <c r="K251" s="206"/>
      <c r="L251" s="206"/>
      <c r="M251" s="90"/>
      <c r="N251" s="90"/>
      <c r="O251" s="90"/>
      <c r="P251" s="90"/>
      <c r="Q251" s="90"/>
      <c r="R251" s="90"/>
      <c r="S251" s="90"/>
      <c r="T251" s="90"/>
      <c r="U251" s="90"/>
      <c r="V251" s="107" t="str">
        <f t="shared" si="13"/>
        <v>Open PDFIR FINALLY.RHS-KK-ECG-IR-SU-239-REV00</v>
      </c>
      <c r="W251" s="972" t="str">
        <f t="shared" ca="1" si="14"/>
        <v>DONE</v>
      </c>
      <c r="X251" s="979" t="str">
        <f t="shared" si="15"/>
        <v>P</v>
      </c>
      <c r="Y251" s="979"/>
      <c r="AA251" s="584"/>
      <c r="AB251" s="595"/>
      <c r="AC251" s="595"/>
      <c r="AD251" s="564"/>
      <c r="AE251" s="564"/>
      <c r="AF251" s="564"/>
      <c r="AG251" s="564"/>
      <c r="AH251" s="564"/>
      <c r="AI251" s="564"/>
    </row>
    <row r="252" spans="1:35" s="118" customFormat="1" ht="90" x14ac:dyDescent="0.3">
      <c r="A252" s="441">
        <f t="shared" si="12"/>
        <v>247</v>
      </c>
      <c r="B252" s="442" t="s">
        <v>20052</v>
      </c>
      <c r="C252" s="294" t="s">
        <v>76</v>
      </c>
      <c r="D252" s="272" t="s">
        <v>1356</v>
      </c>
      <c r="E252" s="426" t="s">
        <v>1765</v>
      </c>
      <c r="F252" s="90" t="s">
        <v>195</v>
      </c>
      <c r="G252" s="98">
        <v>45084</v>
      </c>
      <c r="H252" s="98">
        <v>45084</v>
      </c>
      <c r="I252" s="90" t="s">
        <v>25</v>
      </c>
      <c r="J252" s="98" t="s">
        <v>195</v>
      </c>
      <c r="K252" s="206">
        <v>45211</v>
      </c>
      <c r="L252" s="206">
        <v>45211</v>
      </c>
      <c r="M252" s="90" t="s">
        <v>62</v>
      </c>
      <c r="N252" s="90"/>
      <c r="O252" s="90"/>
      <c r="P252" s="90"/>
      <c r="Q252" s="90"/>
      <c r="R252" s="90"/>
      <c r="S252" s="90"/>
      <c r="T252" s="90"/>
      <c r="U252" s="90"/>
      <c r="V252" s="107" t="str">
        <f t="shared" si="13"/>
        <v>Open PDFIR FINALLY.RHS-KK-ECG-IR-CI-240-REV01</v>
      </c>
      <c r="W252" s="972" t="str">
        <f t="shared" ca="1" si="14"/>
        <v>DONE</v>
      </c>
      <c r="X252" s="979" t="str">
        <f t="shared" si="15"/>
        <v>A</v>
      </c>
      <c r="Y252" s="979"/>
      <c r="AA252" s="584"/>
      <c r="AB252" s="595"/>
      <c r="AC252" s="595"/>
      <c r="AD252" s="564"/>
      <c r="AE252" s="564"/>
      <c r="AF252" s="564"/>
      <c r="AG252" s="564"/>
      <c r="AH252" s="564"/>
      <c r="AI252" s="564"/>
    </row>
    <row r="253" spans="1:35" s="118" customFormat="1" ht="90" x14ac:dyDescent="0.3">
      <c r="A253" s="441">
        <f t="shared" si="12"/>
        <v>248</v>
      </c>
      <c r="B253" s="442" t="s">
        <v>20053</v>
      </c>
      <c r="C253" s="294" t="s">
        <v>76</v>
      </c>
      <c r="D253" s="272" t="s">
        <v>1642</v>
      </c>
      <c r="E253" s="426" t="s">
        <v>1779</v>
      </c>
      <c r="F253" s="90" t="s">
        <v>195</v>
      </c>
      <c r="G253" s="98">
        <v>45085</v>
      </c>
      <c r="H253" s="98">
        <v>45085</v>
      </c>
      <c r="I253" s="90" t="s">
        <v>25</v>
      </c>
      <c r="J253" s="98" t="s">
        <v>195</v>
      </c>
      <c r="K253" s="206">
        <v>45211</v>
      </c>
      <c r="L253" s="206">
        <v>45211</v>
      </c>
      <c r="M253" s="90" t="s">
        <v>62</v>
      </c>
      <c r="N253" s="90"/>
      <c r="O253" s="90"/>
      <c r="P253" s="90"/>
      <c r="Q253" s="90"/>
      <c r="R253" s="90"/>
      <c r="S253" s="90"/>
      <c r="T253" s="90"/>
      <c r="U253" s="90"/>
      <c r="V253" s="107" t="str">
        <f t="shared" si="13"/>
        <v>Open PDFIR FINALLY.RHS-KK-ECG-IR-CI-241-REV01</v>
      </c>
      <c r="W253" s="972" t="str">
        <f t="shared" ca="1" si="14"/>
        <v>DONE</v>
      </c>
      <c r="X253" s="979" t="str">
        <f t="shared" si="15"/>
        <v>A</v>
      </c>
      <c r="Y253" s="979"/>
      <c r="AA253" s="584"/>
      <c r="AB253" s="595"/>
      <c r="AC253" s="595"/>
      <c r="AD253" s="564"/>
      <c r="AE253" s="564"/>
      <c r="AF253" s="564"/>
      <c r="AG253" s="564"/>
      <c r="AH253" s="564"/>
      <c r="AI253" s="564"/>
    </row>
    <row r="254" spans="1:35" s="118" customFormat="1" ht="90" x14ac:dyDescent="0.3">
      <c r="A254" s="441">
        <f t="shared" si="12"/>
        <v>249</v>
      </c>
      <c r="B254" s="442" t="s">
        <v>20054</v>
      </c>
      <c r="C254" s="294" t="s">
        <v>76</v>
      </c>
      <c r="D254" s="272" t="s">
        <v>1545</v>
      </c>
      <c r="E254" s="426" t="s">
        <v>3349</v>
      </c>
      <c r="F254" s="90" t="s">
        <v>195</v>
      </c>
      <c r="G254" s="98">
        <v>45085</v>
      </c>
      <c r="H254" s="98">
        <v>45085</v>
      </c>
      <c r="I254" s="90" t="s">
        <v>25</v>
      </c>
      <c r="J254" s="90" t="s">
        <v>195</v>
      </c>
      <c r="K254" s="206">
        <v>45216</v>
      </c>
      <c r="L254" s="206">
        <v>45217</v>
      </c>
      <c r="M254" s="90" t="s">
        <v>62</v>
      </c>
      <c r="N254" s="90"/>
      <c r="O254" s="90"/>
      <c r="P254" s="90"/>
      <c r="Q254" s="90"/>
      <c r="R254" s="90"/>
      <c r="S254" s="90"/>
      <c r="T254" s="90"/>
      <c r="U254" s="90"/>
      <c r="V254" s="107" t="str">
        <f t="shared" si="13"/>
        <v>Open PDFIR FINALLY.RHS-KK-ECG-IR-CI-242-REV01</v>
      </c>
      <c r="W254" s="972" t="str">
        <f t="shared" ca="1" si="14"/>
        <v>DONE</v>
      </c>
      <c r="X254" s="979" t="str">
        <f t="shared" si="15"/>
        <v>A</v>
      </c>
      <c r="Y254" s="979"/>
      <c r="AA254" s="584"/>
      <c r="AB254" s="595"/>
      <c r="AC254" s="595"/>
      <c r="AD254" s="564"/>
      <c r="AE254" s="564"/>
      <c r="AF254" s="564"/>
      <c r="AG254" s="564"/>
      <c r="AH254" s="564"/>
      <c r="AI254" s="564"/>
    </row>
    <row r="255" spans="1:35" s="118" customFormat="1" ht="90" x14ac:dyDescent="0.3">
      <c r="A255" s="441">
        <f t="shared" si="12"/>
        <v>250</v>
      </c>
      <c r="B255" s="442" t="s">
        <v>20055</v>
      </c>
      <c r="C255" s="294" t="s">
        <v>76</v>
      </c>
      <c r="D255" s="272" t="s">
        <v>1596</v>
      </c>
      <c r="E255" s="426" t="s">
        <v>1782</v>
      </c>
      <c r="F255" s="90" t="s">
        <v>195</v>
      </c>
      <c r="G255" s="98">
        <v>45087</v>
      </c>
      <c r="H255" s="98">
        <v>45087</v>
      </c>
      <c r="I255" s="90" t="s">
        <v>25</v>
      </c>
      <c r="J255" s="90" t="s">
        <v>195</v>
      </c>
      <c r="K255" s="206">
        <v>45216</v>
      </c>
      <c r="L255" s="206">
        <v>45217</v>
      </c>
      <c r="M255" s="90" t="s">
        <v>62</v>
      </c>
      <c r="N255" s="90"/>
      <c r="O255" s="90"/>
      <c r="P255" s="90"/>
      <c r="Q255" s="90"/>
      <c r="R255" s="90"/>
      <c r="S255" s="90"/>
      <c r="T255" s="90"/>
      <c r="U255" s="90"/>
      <c r="V255" s="107" t="str">
        <f t="shared" si="13"/>
        <v>Open PDFIR FINALLY.RHS-KK-ECG-IR-CI-243-REV01</v>
      </c>
      <c r="W255" s="972" t="str">
        <f t="shared" ca="1" si="14"/>
        <v>DONE</v>
      </c>
      <c r="X255" s="979" t="str">
        <f t="shared" si="15"/>
        <v>A</v>
      </c>
      <c r="Y255" s="979"/>
      <c r="AA255" s="584"/>
      <c r="AB255" s="595"/>
      <c r="AC255" s="595"/>
      <c r="AD255" s="564"/>
      <c r="AE255" s="564"/>
      <c r="AF255" s="564"/>
      <c r="AG255" s="564"/>
      <c r="AH255" s="564"/>
      <c r="AI255" s="564"/>
    </row>
    <row r="256" spans="1:35" s="118" customFormat="1" ht="90" x14ac:dyDescent="0.3">
      <c r="A256" s="441">
        <f t="shared" si="12"/>
        <v>251</v>
      </c>
      <c r="B256" s="442" t="s">
        <v>20056</v>
      </c>
      <c r="C256" s="294" t="s">
        <v>76</v>
      </c>
      <c r="D256" s="272" t="s">
        <v>1356</v>
      </c>
      <c r="E256" s="426" t="s">
        <v>1784</v>
      </c>
      <c r="F256" s="90" t="s">
        <v>195</v>
      </c>
      <c r="G256" s="98">
        <v>45087</v>
      </c>
      <c r="H256" s="98">
        <v>45087</v>
      </c>
      <c r="I256" s="90" t="s">
        <v>25</v>
      </c>
      <c r="J256" s="90" t="s">
        <v>195</v>
      </c>
      <c r="K256" s="206">
        <v>45216</v>
      </c>
      <c r="L256" s="206">
        <v>45220</v>
      </c>
      <c r="M256" s="90" t="s">
        <v>62</v>
      </c>
      <c r="N256" s="90"/>
      <c r="O256" s="90"/>
      <c r="P256" s="90"/>
      <c r="Q256" s="90"/>
      <c r="R256" s="90"/>
      <c r="S256" s="90"/>
      <c r="T256" s="90"/>
      <c r="U256" s="90"/>
      <c r="V256" s="107" t="str">
        <f t="shared" si="13"/>
        <v>Open PDFIR FINALLY.RHS-KK-ECG-IR-CI-244-REV01</v>
      </c>
      <c r="W256" s="972" t="str">
        <f t="shared" ca="1" si="14"/>
        <v>DONE</v>
      </c>
      <c r="X256" s="979" t="str">
        <f t="shared" si="15"/>
        <v>A</v>
      </c>
      <c r="Y256" s="979"/>
      <c r="AA256" s="584"/>
      <c r="AB256" s="595"/>
      <c r="AC256" s="595"/>
      <c r="AD256" s="564"/>
      <c r="AE256" s="564"/>
      <c r="AF256" s="564"/>
      <c r="AG256" s="564"/>
      <c r="AH256" s="564"/>
      <c r="AI256" s="564"/>
    </row>
    <row r="257" spans="1:35" s="118" customFormat="1" ht="90" x14ac:dyDescent="0.3">
      <c r="A257" s="441">
        <f t="shared" si="12"/>
        <v>252</v>
      </c>
      <c r="B257" s="442" t="s">
        <v>16809</v>
      </c>
      <c r="C257" s="294" t="s">
        <v>228</v>
      </c>
      <c r="D257" s="272" t="s">
        <v>1642</v>
      </c>
      <c r="E257" s="426" t="s">
        <v>1792</v>
      </c>
      <c r="F257" s="90" t="s">
        <v>195</v>
      </c>
      <c r="G257" s="98">
        <v>45088</v>
      </c>
      <c r="H257" s="98">
        <v>45088</v>
      </c>
      <c r="I257" s="90" t="s">
        <v>1671</v>
      </c>
      <c r="J257" s="90"/>
      <c r="K257" s="206"/>
      <c r="L257" s="206"/>
      <c r="M257" s="90"/>
      <c r="N257" s="90"/>
      <c r="O257" s="90"/>
      <c r="P257" s="90"/>
      <c r="Q257" s="90"/>
      <c r="R257" s="90"/>
      <c r="S257" s="90"/>
      <c r="T257" s="90"/>
      <c r="U257" s="90"/>
      <c r="V257" s="107" t="str">
        <f t="shared" si="13"/>
        <v>Open PDFIR FINALLY.RHS-KK-ECG-IR-SU-245-REV00</v>
      </c>
      <c r="W257" s="972" t="str">
        <f t="shared" ca="1" si="14"/>
        <v>DONE</v>
      </c>
      <c r="X257" s="979" t="str">
        <f t="shared" si="15"/>
        <v>P</v>
      </c>
      <c r="Y257" s="979"/>
      <c r="AA257" s="584"/>
      <c r="AB257" s="595"/>
      <c r="AC257" s="595"/>
      <c r="AD257" s="564"/>
      <c r="AE257" s="564"/>
      <c r="AF257" s="564"/>
      <c r="AG257" s="564"/>
      <c r="AH257" s="564"/>
      <c r="AI257" s="564"/>
    </row>
    <row r="258" spans="1:35" s="118" customFormat="1" ht="90" x14ac:dyDescent="0.3">
      <c r="A258" s="441">
        <f t="shared" si="12"/>
        <v>253</v>
      </c>
      <c r="B258" s="442" t="s">
        <v>20057</v>
      </c>
      <c r="C258" s="294" t="s">
        <v>228</v>
      </c>
      <c r="D258" s="272" t="s">
        <v>1545</v>
      </c>
      <c r="E258" s="426" t="s">
        <v>1793</v>
      </c>
      <c r="F258" s="90" t="s">
        <v>195</v>
      </c>
      <c r="G258" s="98">
        <v>45088</v>
      </c>
      <c r="H258" s="98">
        <v>45088</v>
      </c>
      <c r="I258" s="90" t="s">
        <v>25</v>
      </c>
      <c r="J258" s="98" t="s">
        <v>195</v>
      </c>
      <c r="K258" s="206">
        <v>45207</v>
      </c>
      <c r="L258" s="206">
        <v>45207</v>
      </c>
      <c r="M258" s="90" t="s">
        <v>1671</v>
      </c>
      <c r="N258" s="90"/>
      <c r="O258" s="90"/>
      <c r="P258" s="90"/>
      <c r="Q258" s="90"/>
      <c r="R258" s="90"/>
      <c r="S258" s="90"/>
      <c r="T258" s="90"/>
      <c r="U258" s="90"/>
      <c r="V258" s="107" t="str">
        <f t="shared" si="13"/>
        <v>Open PDFIR FINALLY.RHS-KK-ECG-IR-SU-246-REV01</v>
      </c>
      <c r="W258" s="972" t="str">
        <f t="shared" ca="1" si="14"/>
        <v>DONE</v>
      </c>
      <c r="X258" s="979" t="str">
        <f t="shared" si="15"/>
        <v>AWC</v>
      </c>
      <c r="Y258" s="979"/>
      <c r="AA258" s="584"/>
      <c r="AB258" s="595"/>
      <c r="AC258" s="595"/>
      <c r="AD258" s="564"/>
      <c r="AE258" s="564"/>
      <c r="AF258" s="564"/>
      <c r="AG258" s="564"/>
      <c r="AH258" s="564"/>
      <c r="AI258" s="564"/>
    </row>
    <row r="259" spans="1:35" s="118" customFormat="1" ht="90" x14ac:dyDescent="0.3">
      <c r="A259" s="441">
        <f t="shared" si="12"/>
        <v>254</v>
      </c>
      <c r="B259" s="442" t="s">
        <v>20058</v>
      </c>
      <c r="C259" s="294" t="s">
        <v>228</v>
      </c>
      <c r="D259" s="272" t="s">
        <v>1545</v>
      </c>
      <c r="E259" s="426" t="s">
        <v>1794</v>
      </c>
      <c r="F259" s="90" t="s">
        <v>195</v>
      </c>
      <c r="G259" s="98">
        <v>45088</v>
      </c>
      <c r="H259" s="98">
        <v>45088</v>
      </c>
      <c r="I259" s="90" t="s">
        <v>25</v>
      </c>
      <c r="J259" s="98" t="s">
        <v>195</v>
      </c>
      <c r="K259" s="206">
        <v>45207</v>
      </c>
      <c r="L259" s="206">
        <v>45207</v>
      </c>
      <c r="M259" s="90" t="s">
        <v>1671</v>
      </c>
      <c r="N259" s="90"/>
      <c r="O259" s="90"/>
      <c r="P259" s="90"/>
      <c r="Q259" s="90"/>
      <c r="R259" s="90"/>
      <c r="S259" s="90"/>
      <c r="T259" s="90"/>
      <c r="U259" s="90"/>
      <c r="V259" s="107" t="str">
        <f t="shared" si="13"/>
        <v>Open PDFIR FINALLY.RHS-KK-ECG-IR-SU-247-REV01</v>
      </c>
      <c r="W259" s="972" t="str">
        <f t="shared" ca="1" si="14"/>
        <v>DONE</v>
      </c>
      <c r="X259" s="979" t="str">
        <f t="shared" si="15"/>
        <v>AWC</v>
      </c>
      <c r="Y259" s="979"/>
      <c r="AA259" s="584"/>
      <c r="AB259" s="595"/>
      <c r="AC259" s="595"/>
      <c r="AD259" s="564"/>
      <c r="AE259" s="564"/>
      <c r="AF259" s="564"/>
      <c r="AG259" s="564"/>
      <c r="AH259" s="564"/>
      <c r="AI259" s="564"/>
    </row>
    <row r="260" spans="1:35" s="118" customFormat="1" ht="90" x14ac:dyDescent="0.3">
      <c r="A260" s="441">
        <f t="shared" si="12"/>
        <v>255</v>
      </c>
      <c r="B260" s="442" t="s">
        <v>20059</v>
      </c>
      <c r="C260" s="294" t="s">
        <v>76</v>
      </c>
      <c r="D260" s="272" t="s">
        <v>1356</v>
      </c>
      <c r="E260" s="426" t="s">
        <v>1858</v>
      </c>
      <c r="F260" s="90" t="s">
        <v>195</v>
      </c>
      <c r="G260" s="98">
        <v>45089</v>
      </c>
      <c r="H260" s="98">
        <v>45089</v>
      </c>
      <c r="I260" s="90" t="s">
        <v>62</v>
      </c>
      <c r="J260" s="90"/>
      <c r="K260" s="206"/>
      <c r="L260" s="206"/>
      <c r="M260" s="90"/>
      <c r="N260" s="90"/>
      <c r="O260" s="90"/>
      <c r="P260" s="90"/>
      <c r="Q260" s="90"/>
      <c r="R260" s="90"/>
      <c r="S260" s="90"/>
      <c r="T260" s="90"/>
      <c r="U260" s="90"/>
      <c r="V260" s="107" t="str">
        <f t="shared" si="13"/>
        <v>Open PDFIR FINALLY.RHS-KK-ECG-IR-CI-248-REV00</v>
      </c>
      <c r="W260" s="972" t="str">
        <f t="shared" ca="1" si="14"/>
        <v>DONE</v>
      </c>
      <c r="X260" s="979" t="str">
        <f t="shared" si="15"/>
        <v>P</v>
      </c>
      <c r="Y260" s="979"/>
      <c r="AA260" s="584"/>
      <c r="AB260" s="595"/>
      <c r="AC260" s="595"/>
      <c r="AD260" s="564"/>
      <c r="AE260" s="564"/>
      <c r="AF260" s="564"/>
      <c r="AG260" s="564"/>
      <c r="AH260" s="564"/>
      <c r="AI260" s="564"/>
    </row>
    <row r="261" spans="1:35" s="118" customFormat="1" ht="90" x14ac:dyDescent="0.3">
      <c r="A261" s="441">
        <f t="shared" si="12"/>
        <v>256</v>
      </c>
      <c r="B261" s="442" t="s">
        <v>20060</v>
      </c>
      <c r="C261" s="294" t="s">
        <v>76</v>
      </c>
      <c r="D261" s="272" t="s">
        <v>1356</v>
      </c>
      <c r="E261" s="426" t="s">
        <v>1860</v>
      </c>
      <c r="F261" s="90" t="s">
        <v>195</v>
      </c>
      <c r="G261" s="98">
        <v>45089</v>
      </c>
      <c r="H261" s="98">
        <v>45089</v>
      </c>
      <c r="I261" s="90" t="s">
        <v>25</v>
      </c>
      <c r="J261" s="98" t="s">
        <v>195</v>
      </c>
      <c r="K261" s="206">
        <v>45211</v>
      </c>
      <c r="L261" s="206">
        <v>45211</v>
      </c>
      <c r="M261" s="90" t="s">
        <v>62</v>
      </c>
      <c r="N261" s="90"/>
      <c r="O261" s="90"/>
      <c r="P261" s="90"/>
      <c r="Q261" s="90"/>
      <c r="R261" s="90"/>
      <c r="S261" s="90"/>
      <c r="T261" s="90"/>
      <c r="U261" s="90"/>
      <c r="V261" s="107" t="str">
        <f t="shared" si="13"/>
        <v>Open PDFIR FINALLY.RHS-KK-ECG-IR-CI-249-REV01</v>
      </c>
      <c r="W261" s="972" t="str">
        <f t="shared" ca="1" si="14"/>
        <v>DONE</v>
      </c>
      <c r="X261" s="979" t="str">
        <f t="shared" si="15"/>
        <v>A</v>
      </c>
      <c r="Y261" s="979"/>
      <c r="AA261" s="584"/>
      <c r="AB261" s="595"/>
      <c r="AC261" s="595"/>
      <c r="AD261" s="564"/>
      <c r="AE261" s="564"/>
      <c r="AF261" s="564"/>
      <c r="AG261" s="564"/>
      <c r="AH261" s="564"/>
      <c r="AI261" s="564"/>
    </row>
    <row r="262" spans="1:35" s="118" customFormat="1" ht="90" x14ac:dyDescent="0.3">
      <c r="A262" s="441">
        <f t="shared" ref="A262:A325" si="16">ROW()-ROW($A$5)</f>
        <v>257</v>
      </c>
      <c r="B262" s="442" t="s">
        <v>20061</v>
      </c>
      <c r="C262" s="294" t="s">
        <v>76</v>
      </c>
      <c r="D262" s="272" t="s">
        <v>1644</v>
      </c>
      <c r="E262" s="426" t="s">
        <v>1866</v>
      </c>
      <c r="F262" s="90" t="s">
        <v>195</v>
      </c>
      <c r="G262" s="98">
        <v>45090</v>
      </c>
      <c r="H262" s="98">
        <v>45090</v>
      </c>
      <c r="I262" s="90" t="s">
        <v>25</v>
      </c>
      <c r="J262" s="90" t="s">
        <v>195</v>
      </c>
      <c r="K262" s="206">
        <v>45216</v>
      </c>
      <c r="L262" s="206">
        <v>45217</v>
      </c>
      <c r="M262" s="90" t="s">
        <v>62</v>
      </c>
      <c r="N262" s="90"/>
      <c r="O262" s="90"/>
      <c r="P262" s="90"/>
      <c r="Q262" s="90"/>
      <c r="R262" s="90"/>
      <c r="S262" s="90"/>
      <c r="T262" s="90"/>
      <c r="U262" s="90"/>
      <c r="V262" s="107" t="str">
        <f t="shared" ref="V262:V325" si="17">IF(B262&gt;0,HYPERLINK(CONCATENATE("PDFIR FINALLY/",B262,".pdf"),CONCATENATE("Open PDFIR FINALLY.",B262)),"")</f>
        <v>Open PDFIR FINALLY.RHS-KK-ECG-IR-CI-250-REV01</v>
      </c>
      <c r="W262" s="972" t="str">
        <f t="shared" ref="W262:W325" ca="1" si="18">IF(UPPER(TRIM(U262))="P", MAX(0, TODAY()-S262), IF(UPPER(TRIM(Q262))="P", MAX(0, TODAY()-O262), IF(UPPER(TRIM(M262))="P", MAX(0, TODAY()-K262), IF(UPPER(TRIM(I262))="P", MAX(0, TODAY()-G262), IF(OR(UPPER(TRIM(U262))="C", UPPER(TRIM(U262))="R", UPPER(TRIM(U262))="A", UPPER(TRIM(U262))="AWC", UPPER(TRIM(Q262))="C", UPPER(TRIM(Q262))="R", UPPER(TRIM(Q262))="A", UPPER(TRIM(Q262))="AWC", UPPER(TRIM(M262))="C", UPPER(TRIM(M262))="R", UPPER(TRIM(M262))="A", UPPER(TRIM(M262))="AWC", UPPER(TRIM(I262))="C", UPPER(TRIM(I262))="R", UPPER(TRIM(I262))="A", UPPER(TRIM(I262))="AWC"), "DONE", "")))))</f>
        <v>DONE</v>
      </c>
      <c r="X262" s="979" t="str">
        <f t="shared" ref="X262:X325" si="19">IF(B262="","",IF(U262&lt;&gt;"",U262,IF(Q262&lt;&gt;"",Q262,IF(M262&lt;&gt;"",M262,IF(I262&lt;&gt;"","P")))))</f>
        <v>A</v>
      </c>
      <c r="Y262" s="979"/>
      <c r="AA262" s="584"/>
      <c r="AB262" s="595"/>
      <c r="AC262" s="595"/>
      <c r="AD262" s="564"/>
      <c r="AE262" s="564"/>
      <c r="AF262" s="564"/>
      <c r="AG262" s="564"/>
      <c r="AH262" s="564"/>
      <c r="AI262" s="564"/>
    </row>
    <row r="263" spans="1:35" s="118" customFormat="1" ht="90" x14ac:dyDescent="0.3">
      <c r="A263" s="441">
        <f t="shared" si="16"/>
        <v>258</v>
      </c>
      <c r="B263" s="442" t="s">
        <v>20062</v>
      </c>
      <c r="C263" s="294" t="s">
        <v>76</v>
      </c>
      <c r="D263" s="272" t="s">
        <v>1680</v>
      </c>
      <c r="E263" s="426" t="s">
        <v>1879</v>
      </c>
      <c r="F263" s="90" t="s">
        <v>195</v>
      </c>
      <c r="G263" s="98">
        <v>45091</v>
      </c>
      <c r="H263" s="98">
        <v>45091</v>
      </c>
      <c r="I263" s="90" t="s">
        <v>25</v>
      </c>
      <c r="J263" s="90" t="s">
        <v>195</v>
      </c>
      <c r="K263" s="206">
        <v>45216</v>
      </c>
      <c r="L263" s="206">
        <v>45217</v>
      </c>
      <c r="M263" s="90" t="s">
        <v>62</v>
      </c>
      <c r="N263" s="90"/>
      <c r="O263" s="90"/>
      <c r="P263" s="90"/>
      <c r="Q263" s="90"/>
      <c r="R263" s="90"/>
      <c r="S263" s="90"/>
      <c r="T263" s="90"/>
      <c r="U263" s="90"/>
      <c r="V263" s="107" t="str">
        <f t="shared" si="17"/>
        <v>Open PDFIR FINALLY.RHS-KK-ECG-IR-CI-251-REV01</v>
      </c>
      <c r="W263" s="972" t="str">
        <f t="shared" ca="1" si="18"/>
        <v>DONE</v>
      </c>
      <c r="X263" s="979" t="str">
        <f t="shared" si="19"/>
        <v>A</v>
      </c>
      <c r="Y263" s="979"/>
      <c r="AA263" s="584"/>
      <c r="AB263" s="595"/>
      <c r="AC263" s="595"/>
      <c r="AD263" s="564"/>
      <c r="AE263" s="564"/>
      <c r="AF263" s="564"/>
      <c r="AG263" s="564"/>
      <c r="AH263" s="564"/>
      <c r="AI263" s="564"/>
    </row>
    <row r="264" spans="1:35" s="118" customFormat="1" ht="90" x14ac:dyDescent="0.3">
      <c r="A264" s="441">
        <f t="shared" si="16"/>
        <v>259</v>
      </c>
      <c r="B264" s="442" t="s">
        <v>20063</v>
      </c>
      <c r="C264" s="294" t="s">
        <v>76</v>
      </c>
      <c r="D264" s="272" t="s">
        <v>1644</v>
      </c>
      <c r="E264" s="426" t="s">
        <v>1882</v>
      </c>
      <c r="F264" s="90" t="s">
        <v>195</v>
      </c>
      <c r="G264" s="98">
        <v>45092</v>
      </c>
      <c r="H264" s="98">
        <v>45092</v>
      </c>
      <c r="I264" s="90" t="s">
        <v>25</v>
      </c>
      <c r="J264" s="90" t="s">
        <v>195</v>
      </c>
      <c r="K264" s="206">
        <v>45216</v>
      </c>
      <c r="L264" s="206">
        <v>45220</v>
      </c>
      <c r="M264" s="90" t="s">
        <v>62</v>
      </c>
      <c r="N264" s="90"/>
      <c r="O264" s="90"/>
      <c r="P264" s="90"/>
      <c r="Q264" s="90"/>
      <c r="R264" s="90"/>
      <c r="S264" s="90"/>
      <c r="T264" s="90"/>
      <c r="U264" s="90"/>
      <c r="V264" s="107" t="str">
        <f t="shared" si="17"/>
        <v>Open PDFIR FINALLY.RHS-KK-ECG-IR-CI-252-REV01</v>
      </c>
      <c r="W264" s="972" t="str">
        <f t="shared" ca="1" si="18"/>
        <v>DONE</v>
      </c>
      <c r="X264" s="979" t="str">
        <f t="shared" si="19"/>
        <v>A</v>
      </c>
      <c r="Y264" s="979"/>
      <c r="AA264" s="584"/>
      <c r="AB264" s="595"/>
      <c r="AC264" s="595"/>
      <c r="AD264" s="564"/>
      <c r="AE264" s="564"/>
      <c r="AF264" s="564"/>
      <c r="AG264" s="564"/>
      <c r="AH264" s="564"/>
      <c r="AI264" s="564"/>
    </row>
    <row r="265" spans="1:35" s="118" customFormat="1" ht="90" x14ac:dyDescent="0.3">
      <c r="A265" s="441">
        <f t="shared" si="16"/>
        <v>260</v>
      </c>
      <c r="B265" s="442" t="s">
        <v>20064</v>
      </c>
      <c r="C265" s="294" t="s">
        <v>228</v>
      </c>
      <c r="D265" s="272" t="s">
        <v>1549</v>
      </c>
      <c r="E265" s="426" t="s">
        <v>1892</v>
      </c>
      <c r="F265" s="90" t="s">
        <v>195</v>
      </c>
      <c r="G265" s="98">
        <v>45094</v>
      </c>
      <c r="H265" s="98">
        <v>45094</v>
      </c>
      <c r="I265" s="90" t="s">
        <v>25</v>
      </c>
      <c r="J265" s="98" t="s">
        <v>195</v>
      </c>
      <c r="K265" s="206">
        <v>45207</v>
      </c>
      <c r="L265" s="206">
        <v>45259</v>
      </c>
      <c r="M265" s="90" t="s">
        <v>62</v>
      </c>
      <c r="N265" s="90"/>
      <c r="O265" s="90"/>
      <c r="P265" s="90"/>
      <c r="Q265" s="90"/>
      <c r="R265" s="90"/>
      <c r="S265" s="90"/>
      <c r="T265" s="90"/>
      <c r="U265" s="90"/>
      <c r="V265" s="107" t="str">
        <f t="shared" si="17"/>
        <v>Open PDFIR FINALLY.RHS-KK-ECG-IR-SU-253-REV01</v>
      </c>
      <c r="W265" s="972" t="str">
        <f t="shared" ca="1" si="18"/>
        <v>DONE</v>
      </c>
      <c r="X265" s="979" t="str">
        <f t="shared" si="19"/>
        <v>A</v>
      </c>
      <c r="Y265" s="979"/>
      <c r="AA265" s="584"/>
      <c r="AB265" s="595"/>
      <c r="AC265" s="595"/>
      <c r="AD265" s="564"/>
      <c r="AE265" s="564"/>
      <c r="AF265" s="564"/>
      <c r="AG265" s="564"/>
      <c r="AH265" s="564"/>
      <c r="AI265" s="564"/>
    </row>
    <row r="266" spans="1:35" s="118" customFormat="1" ht="90" x14ac:dyDescent="0.3">
      <c r="A266" s="441">
        <f t="shared" si="16"/>
        <v>261</v>
      </c>
      <c r="B266" s="442" t="s">
        <v>20065</v>
      </c>
      <c r="C266" s="294" t="s">
        <v>228</v>
      </c>
      <c r="D266" s="272" t="s">
        <v>1549</v>
      </c>
      <c r="E266" s="426" t="s">
        <v>1899</v>
      </c>
      <c r="F266" s="90" t="s">
        <v>195</v>
      </c>
      <c r="G266" s="98">
        <v>45094</v>
      </c>
      <c r="H266" s="98">
        <v>45094</v>
      </c>
      <c r="I266" s="90" t="s">
        <v>25</v>
      </c>
      <c r="J266" s="98" t="s">
        <v>195</v>
      </c>
      <c r="K266" s="206">
        <v>45207</v>
      </c>
      <c r="L266" s="206">
        <v>45259</v>
      </c>
      <c r="M266" s="90" t="s">
        <v>62</v>
      </c>
      <c r="N266" s="90"/>
      <c r="O266" s="90"/>
      <c r="P266" s="90"/>
      <c r="Q266" s="90"/>
      <c r="R266" s="90"/>
      <c r="S266" s="90"/>
      <c r="T266" s="90"/>
      <c r="U266" s="90"/>
      <c r="V266" s="107" t="str">
        <f t="shared" si="17"/>
        <v>Open PDFIR FINALLY.RHS-KK-ECG-IR-SU-254-REV01</v>
      </c>
      <c r="W266" s="972" t="str">
        <f t="shared" ca="1" si="18"/>
        <v>DONE</v>
      </c>
      <c r="X266" s="979" t="str">
        <f t="shared" si="19"/>
        <v>A</v>
      </c>
      <c r="Y266" s="979"/>
      <c r="AA266" s="584"/>
      <c r="AB266" s="595"/>
      <c r="AC266" s="595"/>
      <c r="AD266" s="564"/>
      <c r="AE266" s="564"/>
      <c r="AF266" s="564"/>
      <c r="AG266" s="564"/>
      <c r="AH266" s="564"/>
      <c r="AI266" s="564"/>
    </row>
    <row r="267" spans="1:35" s="118" customFormat="1" ht="90" x14ac:dyDescent="0.3">
      <c r="A267" s="441">
        <f t="shared" si="16"/>
        <v>262</v>
      </c>
      <c r="B267" s="442" t="s">
        <v>20066</v>
      </c>
      <c r="C267" s="294" t="s">
        <v>228</v>
      </c>
      <c r="D267" s="272" t="s">
        <v>1549</v>
      </c>
      <c r="E267" s="426" t="s">
        <v>1893</v>
      </c>
      <c r="F267" s="90" t="s">
        <v>195</v>
      </c>
      <c r="G267" s="98">
        <v>45094</v>
      </c>
      <c r="H267" s="98">
        <v>45094</v>
      </c>
      <c r="I267" s="90" t="s">
        <v>25</v>
      </c>
      <c r="J267" s="98" t="s">
        <v>195</v>
      </c>
      <c r="K267" s="206">
        <v>45207</v>
      </c>
      <c r="L267" s="206">
        <v>45260</v>
      </c>
      <c r="M267" s="90" t="s">
        <v>62</v>
      </c>
      <c r="N267" s="90"/>
      <c r="O267" s="90"/>
      <c r="P267" s="90"/>
      <c r="Q267" s="90"/>
      <c r="R267" s="90"/>
      <c r="S267" s="90"/>
      <c r="T267" s="90"/>
      <c r="U267" s="90"/>
      <c r="V267" s="107" t="str">
        <f t="shared" si="17"/>
        <v>Open PDFIR FINALLY.RHS-KK-ECG-IR-SU-255-REV01</v>
      </c>
      <c r="W267" s="972" t="str">
        <f t="shared" ca="1" si="18"/>
        <v>DONE</v>
      </c>
      <c r="X267" s="979" t="str">
        <f t="shared" si="19"/>
        <v>A</v>
      </c>
      <c r="Y267" s="979"/>
      <c r="AA267" s="584"/>
      <c r="AB267" s="595"/>
      <c r="AC267" s="595"/>
      <c r="AD267" s="564"/>
      <c r="AE267" s="564"/>
      <c r="AF267" s="564"/>
      <c r="AG267" s="564"/>
      <c r="AH267" s="564"/>
      <c r="AI267" s="564"/>
    </row>
    <row r="268" spans="1:35" s="118" customFormat="1" ht="90" x14ac:dyDescent="0.3">
      <c r="A268" s="441">
        <f t="shared" si="16"/>
        <v>263</v>
      </c>
      <c r="B268" s="442" t="s">
        <v>20067</v>
      </c>
      <c r="C268" s="294" t="s">
        <v>228</v>
      </c>
      <c r="D268" s="272" t="s">
        <v>1549</v>
      </c>
      <c r="E268" s="426" t="s">
        <v>1894</v>
      </c>
      <c r="F268" s="90" t="s">
        <v>195</v>
      </c>
      <c r="G268" s="98">
        <v>45094</v>
      </c>
      <c r="H268" s="98">
        <v>45097</v>
      </c>
      <c r="I268" s="90" t="s">
        <v>25</v>
      </c>
      <c r="J268" s="98" t="s">
        <v>195</v>
      </c>
      <c r="K268" s="206">
        <v>45207</v>
      </c>
      <c r="L268" s="206">
        <v>45260</v>
      </c>
      <c r="M268" s="90" t="s">
        <v>62</v>
      </c>
      <c r="N268" s="90"/>
      <c r="O268" s="90"/>
      <c r="P268" s="90"/>
      <c r="Q268" s="90"/>
      <c r="R268" s="90"/>
      <c r="S268" s="90"/>
      <c r="T268" s="90"/>
      <c r="U268" s="90"/>
      <c r="V268" s="107" t="str">
        <f t="shared" si="17"/>
        <v>Open PDFIR FINALLY.RHS-KK-ECG-IR-SU-256-REV01</v>
      </c>
      <c r="W268" s="972" t="str">
        <f t="shared" ca="1" si="18"/>
        <v>DONE</v>
      </c>
      <c r="X268" s="979" t="str">
        <f t="shared" si="19"/>
        <v>A</v>
      </c>
      <c r="Y268" s="979"/>
      <c r="AA268" s="584"/>
      <c r="AB268" s="595"/>
      <c r="AC268" s="595"/>
      <c r="AD268" s="564"/>
      <c r="AE268" s="564"/>
      <c r="AF268" s="564"/>
      <c r="AG268" s="564"/>
      <c r="AH268" s="564"/>
      <c r="AI268" s="564"/>
    </row>
    <row r="269" spans="1:35" s="118" customFormat="1" ht="90" x14ac:dyDescent="0.3">
      <c r="A269" s="441">
        <f t="shared" si="16"/>
        <v>264</v>
      </c>
      <c r="B269" s="442" t="s">
        <v>20068</v>
      </c>
      <c r="C269" s="294" t="s">
        <v>76</v>
      </c>
      <c r="D269" s="272" t="s">
        <v>1545</v>
      </c>
      <c r="E269" s="426" t="s">
        <v>1900</v>
      </c>
      <c r="F269" s="90" t="s">
        <v>195</v>
      </c>
      <c r="G269" s="98">
        <v>45094</v>
      </c>
      <c r="H269" s="98">
        <v>45094</v>
      </c>
      <c r="I269" s="90" t="s">
        <v>25</v>
      </c>
      <c r="J269" s="90" t="s">
        <v>195</v>
      </c>
      <c r="K269" s="206">
        <v>45216</v>
      </c>
      <c r="L269" s="206">
        <v>45216</v>
      </c>
      <c r="M269" s="90" t="s">
        <v>62</v>
      </c>
      <c r="N269" s="90"/>
      <c r="O269" s="90"/>
      <c r="P269" s="90"/>
      <c r="Q269" s="90"/>
      <c r="R269" s="90"/>
      <c r="S269" s="90"/>
      <c r="T269" s="90"/>
      <c r="U269" s="90"/>
      <c r="V269" s="107" t="str">
        <f t="shared" si="17"/>
        <v>Open PDFIR FINALLY.RHS-KK-ECG-IR-CI-257-REV01</v>
      </c>
      <c r="W269" s="972" t="str">
        <f t="shared" ca="1" si="18"/>
        <v>DONE</v>
      </c>
      <c r="X269" s="979" t="str">
        <f t="shared" si="19"/>
        <v>A</v>
      </c>
      <c r="Y269" s="979"/>
      <c r="AA269" s="584"/>
      <c r="AB269" s="595"/>
      <c r="AC269" s="595"/>
      <c r="AD269" s="564"/>
      <c r="AE269" s="564"/>
      <c r="AF269" s="564"/>
      <c r="AG269" s="564"/>
      <c r="AH269" s="564"/>
      <c r="AI269" s="564"/>
    </row>
    <row r="270" spans="1:35" s="118" customFormat="1" ht="90" x14ac:dyDescent="0.3">
      <c r="A270" s="441">
        <f t="shared" si="16"/>
        <v>265</v>
      </c>
      <c r="B270" s="442" t="s">
        <v>20069</v>
      </c>
      <c r="C270" s="294" t="s">
        <v>76</v>
      </c>
      <c r="D270" s="272" t="s">
        <v>1545</v>
      </c>
      <c r="E270" s="426" t="s">
        <v>1909</v>
      </c>
      <c r="F270" s="90" t="s">
        <v>195</v>
      </c>
      <c r="G270" s="98">
        <v>45094</v>
      </c>
      <c r="H270" s="98">
        <v>45094</v>
      </c>
      <c r="I270" s="90" t="s">
        <v>25</v>
      </c>
      <c r="J270" s="90" t="s">
        <v>195</v>
      </c>
      <c r="K270" s="206">
        <v>45216</v>
      </c>
      <c r="L270" s="206">
        <v>45217</v>
      </c>
      <c r="M270" s="90" t="s">
        <v>62</v>
      </c>
      <c r="N270" s="90"/>
      <c r="O270" s="90"/>
      <c r="P270" s="90"/>
      <c r="Q270" s="90"/>
      <c r="R270" s="90"/>
      <c r="S270" s="90"/>
      <c r="T270" s="90"/>
      <c r="U270" s="90"/>
      <c r="V270" s="107" t="str">
        <f t="shared" si="17"/>
        <v>Open PDFIR FINALLY.RHS-KK-ECG-IR-CI-258-REV01</v>
      </c>
      <c r="W270" s="972" t="str">
        <f t="shared" ca="1" si="18"/>
        <v>DONE</v>
      </c>
      <c r="X270" s="979" t="str">
        <f t="shared" si="19"/>
        <v>A</v>
      </c>
      <c r="Y270" s="979"/>
      <c r="AA270" s="584"/>
      <c r="AB270" s="595"/>
      <c r="AC270" s="595"/>
      <c r="AD270" s="564"/>
      <c r="AE270" s="564"/>
      <c r="AF270" s="564"/>
      <c r="AG270" s="564"/>
      <c r="AH270" s="564"/>
      <c r="AI270" s="564"/>
    </row>
    <row r="271" spans="1:35" s="118" customFormat="1" ht="90" x14ac:dyDescent="0.3">
      <c r="A271" s="441">
        <f t="shared" si="16"/>
        <v>266</v>
      </c>
      <c r="B271" s="442" t="s">
        <v>20070</v>
      </c>
      <c r="C271" s="294" t="s">
        <v>228</v>
      </c>
      <c r="D271" s="272" t="s">
        <v>1545</v>
      </c>
      <c r="E271" s="426" t="s">
        <v>1907</v>
      </c>
      <c r="F271" s="90" t="s">
        <v>195</v>
      </c>
      <c r="G271" s="98">
        <v>45094</v>
      </c>
      <c r="H271" s="98">
        <v>45094</v>
      </c>
      <c r="I271" s="90" t="s">
        <v>25</v>
      </c>
      <c r="J271" s="98" t="s">
        <v>195</v>
      </c>
      <c r="K271" s="206">
        <v>45207</v>
      </c>
      <c r="L271" s="206">
        <v>45207</v>
      </c>
      <c r="M271" s="90" t="s">
        <v>1671</v>
      </c>
      <c r="N271" s="90"/>
      <c r="O271" s="90"/>
      <c r="P271" s="90"/>
      <c r="Q271" s="90"/>
      <c r="R271" s="90"/>
      <c r="S271" s="90"/>
      <c r="T271" s="90"/>
      <c r="U271" s="90"/>
      <c r="V271" s="107" t="str">
        <f t="shared" si="17"/>
        <v>Open PDFIR FINALLY.RHS-KK-ECG-IR-SU-259-REV01</v>
      </c>
      <c r="W271" s="972" t="str">
        <f t="shared" ca="1" si="18"/>
        <v>DONE</v>
      </c>
      <c r="X271" s="979" t="str">
        <f t="shared" si="19"/>
        <v>AWC</v>
      </c>
      <c r="Y271" s="979"/>
      <c r="AA271" s="584"/>
      <c r="AB271" s="595"/>
      <c r="AC271" s="595"/>
      <c r="AD271" s="564"/>
      <c r="AE271" s="564"/>
      <c r="AF271" s="564"/>
      <c r="AG271" s="564"/>
      <c r="AH271" s="564"/>
      <c r="AI271" s="564"/>
    </row>
    <row r="272" spans="1:35" s="118" customFormat="1" ht="90" x14ac:dyDescent="0.3">
      <c r="A272" s="441">
        <f t="shared" si="16"/>
        <v>267</v>
      </c>
      <c r="B272" s="442" t="s">
        <v>20071</v>
      </c>
      <c r="C272" s="294" t="s">
        <v>228</v>
      </c>
      <c r="D272" s="272" t="s">
        <v>1545</v>
      </c>
      <c r="E272" s="426" t="s">
        <v>1908</v>
      </c>
      <c r="F272" s="90" t="s">
        <v>195</v>
      </c>
      <c r="G272" s="98">
        <v>45094</v>
      </c>
      <c r="H272" s="98">
        <v>45094</v>
      </c>
      <c r="I272" s="90" t="s">
        <v>25</v>
      </c>
      <c r="J272" s="98" t="s">
        <v>195</v>
      </c>
      <c r="K272" s="206">
        <v>45207</v>
      </c>
      <c r="L272" s="206">
        <v>45207</v>
      </c>
      <c r="M272" s="90" t="s">
        <v>1671</v>
      </c>
      <c r="N272" s="90"/>
      <c r="O272" s="90"/>
      <c r="P272" s="90"/>
      <c r="Q272" s="90"/>
      <c r="R272" s="90"/>
      <c r="S272" s="90"/>
      <c r="T272" s="90"/>
      <c r="U272" s="90"/>
      <c r="V272" s="107" t="str">
        <f t="shared" si="17"/>
        <v>Open PDFIR FINALLY.RHS-KK-ECG-IR-SU-260-REV01</v>
      </c>
      <c r="W272" s="972" t="str">
        <f t="shared" ca="1" si="18"/>
        <v>DONE</v>
      </c>
      <c r="X272" s="979" t="str">
        <f t="shared" si="19"/>
        <v>AWC</v>
      </c>
      <c r="Y272" s="979"/>
      <c r="AA272" s="584"/>
      <c r="AB272" s="595"/>
      <c r="AC272" s="595"/>
      <c r="AD272" s="564"/>
      <c r="AE272" s="564"/>
      <c r="AF272" s="564"/>
      <c r="AG272" s="564"/>
      <c r="AH272" s="564"/>
      <c r="AI272" s="564"/>
    </row>
    <row r="273" spans="1:35" s="118" customFormat="1" ht="90" x14ac:dyDescent="0.3">
      <c r="A273" s="441">
        <f t="shared" si="16"/>
        <v>268</v>
      </c>
      <c r="B273" s="442" t="s">
        <v>20072</v>
      </c>
      <c r="C273" s="294" t="s">
        <v>76</v>
      </c>
      <c r="D273" s="272" t="s">
        <v>1545</v>
      </c>
      <c r="E273" s="426" t="s">
        <v>1923</v>
      </c>
      <c r="F273" s="90" t="s">
        <v>195</v>
      </c>
      <c r="G273" s="98">
        <v>45095</v>
      </c>
      <c r="H273" s="98">
        <v>45095</v>
      </c>
      <c r="I273" s="90" t="s">
        <v>25</v>
      </c>
      <c r="J273" s="90" t="s">
        <v>195</v>
      </c>
      <c r="K273" s="206">
        <v>45216</v>
      </c>
      <c r="L273" s="206">
        <v>45217</v>
      </c>
      <c r="M273" s="90" t="s">
        <v>62</v>
      </c>
      <c r="N273" s="90"/>
      <c r="O273" s="90"/>
      <c r="P273" s="90"/>
      <c r="Q273" s="90"/>
      <c r="R273" s="90"/>
      <c r="S273" s="90"/>
      <c r="T273" s="90"/>
      <c r="U273" s="90"/>
      <c r="V273" s="107" t="str">
        <f t="shared" si="17"/>
        <v>Open PDFIR FINALLY.RHS-KK-ECG-IR-CI-261-REV01</v>
      </c>
      <c r="W273" s="972" t="str">
        <f t="shared" ca="1" si="18"/>
        <v>DONE</v>
      </c>
      <c r="X273" s="979" t="str">
        <f t="shared" si="19"/>
        <v>A</v>
      </c>
      <c r="Y273" s="979"/>
      <c r="AA273" s="584"/>
      <c r="AB273" s="595"/>
      <c r="AC273" s="595"/>
      <c r="AD273" s="564"/>
      <c r="AE273" s="564"/>
      <c r="AF273" s="564"/>
      <c r="AG273" s="564"/>
      <c r="AH273" s="564"/>
      <c r="AI273" s="564"/>
    </row>
    <row r="274" spans="1:35" s="127" customFormat="1" ht="90" x14ac:dyDescent="0.3">
      <c r="A274" s="450">
        <f t="shared" si="16"/>
        <v>269</v>
      </c>
      <c r="B274" s="442" t="s">
        <v>20073</v>
      </c>
      <c r="C274" s="294" t="s">
        <v>76</v>
      </c>
      <c r="D274" s="272" t="s">
        <v>1545</v>
      </c>
      <c r="E274" s="426" t="s">
        <v>3285</v>
      </c>
      <c r="F274" s="90" t="s">
        <v>195</v>
      </c>
      <c r="G274" s="98">
        <v>45209</v>
      </c>
      <c r="H274" s="98">
        <v>45209</v>
      </c>
      <c r="I274" s="90" t="s">
        <v>62</v>
      </c>
      <c r="J274" s="90"/>
      <c r="K274" s="206"/>
      <c r="L274" s="206"/>
      <c r="M274" s="90"/>
      <c r="N274" s="90"/>
      <c r="O274" s="90"/>
      <c r="P274" s="90"/>
      <c r="Q274" s="90"/>
      <c r="R274" s="90"/>
      <c r="S274" s="90"/>
      <c r="T274" s="90"/>
      <c r="U274" s="90"/>
      <c r="V274" s="107" t="str">
        <f t="shared" si="17"/>
        <v>Open PDFIR FINALLY.RHS-KK-ECG-IR-CI-262-REV00</v>
      </c>
      <c r="W274" s="972" t="str">
        <f t="shared" ca="1" si="18"/>
        <v>DONE</v>
      </c>
      <c r="X274" s="979" t="str">
        <f t="shared" si="19"/>
        <v>P</v>
      </c>
      <c r="Y274" s="979"/>
      <c r="AA274" s="584"/>
      <c r="AB274" s="595"/>
      <c r="AC274" s="595"/>
      <c r="AD274" s="564"/>
      <c r="AE274" s="564"/>
      <c r="AF274" s="564"/>
      <c r="AG274" s="564"/>
      <c r="AH274" s="564"/>
      <c r="AI274" s="564"/>
    </row>
    <row r="275" spans="1:35" s="118" customFormat="1" ht="90" x14ac:dyDescent="0.3">
      <c r="A275" s="441">
        <f t="shared" si="16"/>
        <v>270</v>
      </c>
      <c r="B275" s="442" t="s">
        <v>20074</v>
      </c>
      <c r="C275" s="294" t="s">
        <v>228</v>
      </c>
      <c r="D275" s="272" t="s">
        <v>1946</v>
      </c>
      <c r="E275" s="426" t="s">
        <v>1945</v>
      </c>
      <c r="F275" s="90" t="s">
        <v>195</v>
      </c>
      <c r="G275" s="98">
        <v>45097</v>
      </c>
      <c r="H275" s="98">
        <v>45097</v>
      </c>
      <c r="I275" s="90" t="s">
        <v>1671</v>
      </c>
      <c r="J275" s="90"/>
      <c r="K275" s="206"/>
      <c r="L275" s="206"/>
      <c r="M275" s="90"/>
      <c r="N275" s="90"/>
      <c r="O275" s="90"/>
      <c r="P275" s="90"/>
      <c r="Q275" s="90"/>
      <c r="R275" s="90"/>
      <c r="S275" s="90"/>
      <c r="T275" s="90"/>
      <c r="U275" s="90"/>
      <c r="V275" s="107" t="str">
        <f t="shared" si="17"/>
        <v>Open PDFIR FINALLY.RHS-KK-ECG-IR-SU-263-REV00</v>
      </c>
      <c r="W275" s="972" t="str">
        <f t="shared" ca="1" si="18"/>
        <v>DONE</v>
      </c>
      <c r="X275" s="979" t="str">
        <f t="shared" si="19"/>
        <v>P</v>
      </c>
      <c r="Y275" s="979"/>
      <c r="AA275" s="584"/>
      <c r="AB275" s="595"/>
      <c r="AC275" s="595"/>
      <c r="AD275" s="564"/>
      <c r="AE275" s="564"/>
      <c r="AF275" s="564"/>
      <c r="AG275" s="564"/>
      <c r="AH275" s="564"/>
      <c r="AI275" s="564"/>
    </row>
    <row r="276" spans="1:35" s="118" customFormat="1" ht="90" x14ac:dyDescent="0.3">
      <c r="A276" s="441">
        <f t="shared" si="16"/>
        <v>271</v>
      </c>
      <c r="B276" s="442" t="s">
        <v>20075</v>
      </c>
      <c r="C276" s="294" t="s">
        <v>228</v>
      </c>
      <c r="D276" s="272" t="s">
        <v>1951</v>
      </c>
      <c r="E276" s="426" t="s">
        <v>1949</v>
      </c>
      <c r="F276" s="90" t="s">
        <v>195</v>
      </c>
      <c r="G276" s="98">
        <v>45097</v>
      </c>
      <c r="H276" s="98">
        <v>45097</v>
      </c>
      <c r="I276" s="90" t="s">
        <v>25</v>
      </c>
      <c r="J276" s="98" t="s">
        <v>195</v>
      </c>
      <c r="K276" s="206">
        <v>45208</v>
      </c>
      <c r="L276" s="206">
        <v>45259</v>
      </c>
      <c r="M276" s="90" t="s">
        <v>62</v>
      </c>
      <c r="N276" s="90"/>
      <c r="O276" s="90"/>
      <c r="P276" s="90"/>
      <c r="Q276" s="90"/>
      <c r="R276" s="90"/>
      <c r="S276" s="90"/>
      <c r="T276" s="90"/>
      <c r="U276" s="90"/>
      <c r="V276" s="107" t="str">
        <f t="shared" si="17"/>
        <v>Open PDFIR FINALLY.RHS-KK-ECG-IR-SU-264-REV01</v>
      </c>
      <c r="W276" s="972" t="str">
        <f t="shared" ca="1" si="18"/>
        <v>DONE</v>
      </c>
      <c r="X276" s="979" t="str">
        <f t="shared" si="19"/>
        <v>A</v>
      </c>
      <c r="Y276" s="979"/>
      <c r="AA276" s="584"/>
      <c r="AB276" s="595"/>
      <c r="AC276" s="595"/>
      <c r="AD276" s="564"/>
      <c r="AE276" s="564"/>
      <c r="AF276" s="564"/>
      <c r="AG276" s="564"/>
      <c r="AH276" s="564"/>
      <c r="AI276" s="564"/>
    </row>
    <row r="277" spans="1:35" s="118" customFormat="1" ht="90" x14ac:dyDescent="0.3">
      <c r="A277" s="441">
        <f t="shared" si="16"/>
        <v>272</v>
      </c>
      <c r="B277" s="442" t="s">
        <v>20076</v>
      </c>
      <c r="C277" s="294" t="s">
        <v>228</v>
      </c>
      <c r="D277" s="272" t="s">
        <v>1644</v>
      </c>
      <c r="E277" s="426" t="s">
        <v>1950</v>
      </c>
      <c r="F277" s="90" t="s">
        <v>195</v>
      </c>
      <c r="G277" s="98">
        <v>45097</v>
      </c>
      <c r="H277" s="98">
        <v>45097</v>
      </c>
      <c r="I277" s="90" t="s">
        <v>1671</v>
      </c>
      <c r="J277" s="90"/>
      <c r="K277" s="206"/>
      <c r="L277" s="206"/>
      <c r="M277" s="90"/>
      <c r="N277" s="90"/>
      <c r="O277" s="90"/>
      <c r="P277" s="90"/>
      <c r="Q277" s="90"/>
      <c r="R277" s="90"/>
      <c r="S277" s="90"/>
      <c r="T277" s="90"/>
      <c r="U277" s="90"/>
      <c r="V277" s="107" t="str">
        <f t="shared" si="17"/>
        <v>Open PDFIR FINALLY.RHS-KK-ECG-IR-SU-265-REV00</v>
      </c>
      <c r="W277" s="972" t="str">
        <f t="shared" ca="1" si="18"/>
        <v>DONE</v>
      </c>
      <c r="X277" s="979" t="str">
        <f t="shared" si="19"/>
        <v>P</v>
      </c>
      <c r="Y277" s="979"/>
      <c r="AA277" s="584"/>
      <c r="AB277" s="595"/>
      <c r="AC277" s="595"/>
      <c r="AD277" s="564"/>
      <c r="AE277" s="564"/>
      <c r="AF277" s="564"/>
      <c r="AG277" s="564"/>
      <c r="AH277" s="564"/>
      <c r="AI277" s="564"/>
    </row>
    <row r="278" spans="1:35" s="127" customFormat="1" ht="90" x14ac:dyDescent="0.3">
      <c r="A278" s="450">
        <f t="shared" si="16"/>
        <v>273</v>
      </c>
      <c r="B278" s="442" t="s">
        <v>20077</v>
      </c>
      <c r="C278" s="294" t="s">
        <v>76</v>
      </c>
      <c r="D278" s="272" t="s">
        <v>1545</v>
      </c>
      <c r="E278" s="426" t="s">
        <v>1960</v>
      </c>
      <c r="F278" s="90" t="s">
        <v>195</v>
      </c>
      <c r="G278" s="98">
        <v>45097</v>
      </c>
      <c r="H278" s="98">
        <v>45097</v>
      </c>
      <c r="I278" s="90" t="s">
        <v>25</v>
      </c>
      <c r="J278" s="90" t="s">
        <v>195</v>
      </c>
      <c r="K278" s="206">
        <v>45216</v>
      </c>
      <c r="L278" s="206">
        <v>45217</v>
      </c>
      <c r="M278" s="90" t="s">
        <v>62</v>
      </c>
      <c r="N278" s="90"/>
      <c r="O278" s="90"/>
      <c r="P278" s="90"/>
      <c r="Q278" s="90"/>
      <c r="R278" s="90"/>
      <c r="S278" s="90"/>
      <c r="T278" s="90"/>
      <c r="U278" s="90"/>
      <c r="V278" s="107" t="str">
        <f t="shared" si="17"/>
        <v>Open PDFIR FINALLY.RHS-KK-ECG-IR-CI-266-REV01</v>
      </c>
      <c r="W278" s="972" t="str">
        <f t="shared" ca="1" si="18"/>
        <v>DONE</v>
      </c>
      <c r="X278" s="979" t="str">
        <f t="shared" si="19"/>
        <v>A</v>
      </c>
      <c r="Y278" s="979"/>
      <c r="AA278" s="584"/>
      <c r="AB278" s="595"/>
      <c r="AC278" s="595"/>
      <c r="AD278" s="564"/>
      <c r="AE278" s="564"/>
      <c r="AF278" s="564"/>
      <c r="AG278" s="564"/>
      <c r="AH278" s="564"/>
      <c r="AI278" s="564"/>
    </row>
    <row r="279" spans="1:35" s="118" customFormat="1" ht="90" x14ac:dyDescent="0.3">
      <c r="A279" s="441">
        <f t="shared" si="16"/>
        <v>274</v>
      </c>
      <c r="B279" s="442" t="s">
        <v>20078</v>
      </c>
      <c r="C279" s="294" t="s">
        <v>228</v>
      </c>
      <c r="D279" s="272" t="s">
        <v>1545</v>
      </c>
      <c r="E279" s="426" t="s">
        <v>1964</v>
      </c>
      <c r="F279" s="90" t="s">
        <v>195</v>
      </c>
      <c r="G279" s="98">
        <v>45098</v>
      </c>
      <c r="H279" s="98">
        <v>45098</v>
      </c>
      <c r="I279" s="90" t="s">
        <v>25</v>
      </c>
      <c r="J279" s="98" t="s">
        <v>195</v>
      </c>
      <c r="K279" s="206">
        <v>45208</v>
      </c>
      <c r="L279" s="206">
        <v>45208</v>
      </c>
      <c r="M279" s="90" t="s">
        <v>1671</v>
      </c>
      <c r="N279" s="90"/>
      <c r="O279" s="90"/>
      <c r="P279" s="90"/>
      <c r="Q279" s="90"/>
      <c r="R279" s="90"/>
      <c r="S279" s="90"/>
      <c r="T279" s="90"/>
      <c r="U279" s="90"/>
      <c r="V279" s="107" t="str">
        <f t="shared" si="17"/>
        <v>Open PDFIR FINALLY.RHS-KK-ECG-IR-SU-267-REV01</v>
      </c>
      <c r="W279" s="972" t="str">
        <f t="shared" ca="1" si="18"/>
        <v>DONE</v>
      </c>
      <c r="X279" s="979" t="str">
        <f t="shared" si="19"/>
        <v>AWC</v>
      </c>
      <c r="Y279" s="979"/>
      <c r="AA279" s="584"/>
      <c r="AB279" s="595"/>
      <c r="AC279" s="595"/>
      <c r="AD279" s="564"/>
      <c r="AE279" s="564"/>
      <c r="AF279" s="564"/>
      <c r="AG279" s="564"/>
      <c r="AH279" s="564"/>
      <c r="AI279" s="564"/>
    </row>
    <row r="280" spans="1:35" s="118" customFormat="1" ht="90" x14ac:dyDescent="0.3">
      <c r="A280" s="441">
        <f t="shared" si="16"/>
        <v>275</v>
      </c>
      <c r="B280" s="442" t="s">
        <v>20079</v>
      </c>
      <c r="C280" s="294" t="s">
        <v>1140</v>
      </c>
      <c r="D280" s="272" t="s">
        <v>1644</v>
      </c>
      <c r="E280" s="426" t="s">
        <v>1996</v>
      </c>
      <c r="F280" s="90" t="s">
        <v>195</v>
      </c>
      <c r="G280" s="98">
        <v>45077</v>
      </c>
      <c r="H280" s="98">
        <v>45077</v>
      </c>
      <c r="I280" s="90" t="s">
        <v>1671</v>
      </c>
      <c r="J280" s="90"/>
      <c r="K280" s="206"/>
      <c r="L280" s="206"/>
      <c r="M280" s="90"/>
      <c r="N280" s="90"/>
      <c r="O280" s="90"/>
      <c r="P280" s="90"/>
      <c r="Q280" s="90"/>
      <c r="R280" s="90"/>
      <c r="S280" s="90"/>
      <c r="T280" s="90"/>
      <c r="U280" s="90"/>
      <c r="V280" s="107" t="str">
        <f t="shared" si="17"/>
        <v>Open PDFIR FINALLY.RHS-KK-ECG-IR-ELE-18-REV00</v>
      </c>
      <c r="W280" s="972" t="str">
        <f t="shared" ca="1" si="18"/>
        <v>DONE</v>
      </c>
      <c r="X280" s="979" t="str">
        <f t="shared" si="19"/>
        <v>P</v>
      </c>
      <c r="Y280" s="979"/>
      <c r="AA280" s="584"/>
      <c r="AB280" s="595"/>
      <c r="AC280" s="595"/>
      <c r="AD280" s="564"/>
      <c r="AE280" s="564"/>
      <c r="AF280" s="564"/>
      <c r="AG280" s="564"/>
      <c r="AH280" s="564"/>
      <c r="AI280" s="564"/>
    </row>
    <row r="281" spans="1:35" s="118" customFormat="1" ht="90" x14ac:dyDescent="0.3">
      <c r="A281" s="441">
        <f t="shared" si="16"/>
        <v>276</v>
      </c>
      <c r="B281" s="442" t="s">
        <v>20080</v>
      </c>
      <c r="C281" s="294" t="s">
        <v>1140</v>
      </c>
      <c r="D281" s="272" t="s">
        <v>1644</v>
      </c>
      <c r="E281" s="426" t="s">
        <v>1996</v>
      </c>
      <c r="F281" s="90" t="s">
        <v>195</v>
      </c>
      <c r="G281" s="98">
        <v>45091</v>
      </c>
      <c r="H281" s="98">
        <v>45091</v>
      </c>
      <c r="I281" s="90" t="s">
        <v>1671</v>
      </c>
      <c r="J281" s="90"/>
      <c r="K281" s="206"/>
      <c r="L281" s="206"/>
      <c r="M281" s="90"/>
      <c r="N281" s="90"/>
      <c r="O281" s="90"/>
      <c r="P281" s="90"/>
      <c r="Q281" s="90"/>
      <c r="R281" s="90"/>
      <c r="S281" s="90"/>
      <c r="T281" s="90"/>
      <c r="U281" s="90"/>
      <c r="V281" s="107" t="str">
        <f t="shared" si="17"/>
        <v>Open PDFIR FINALLY.RHS-KK-ECG-IR-ELE-19-REV00</v>
      </c>
      <c r="W281" s="972" t="str">
        <f t="shared" ca="1" si="18"/>
        <v>DONE</v>
      </c>
      <c r="X281" s="979" t="str">
        <f t="shared" si="19"/>
        <v>P</v>
      </c>
      <c r="Y281" s="979"/>
      <c r="AA281" s="584"/>
      <c r="AB281" s="595"/>
      <c r="AC281" s="595"/>
      <c r="AD281" s="564"/>
      <c r="AE281" s="564"/>
      <c r="AF281" s="564"/>
      <c r="AG281" s="564"/>
      <c r="AH281" s="564"/>
      <c r="AI281" s="564"/>
    </row>
    <row r="282" spans="1:35" s="118" customFormat="1" ht="90" x14ac:dyDescent="0.3">
      <c r="A282" s="441">
        <f t="shared" si="16"/>
        <v>277</v>
      </c>
      <c r="B282" s="442" t="s">
        <v>20081</v>
      </c>
      <c r="C282" s="294" t="s">
        <v>76</v>
      </c>
      <c r="D282" s="272" t="s">
        <v>1545</v>
      </c>
      <c r="E282" s="426" t="s">
        <v>2022</v>
      </c>
      <c r="F282" s="90" t="s">
        <v>195</v>
      </c>
      <c r="G282" s="98">
        <v>45098</v>
      </c>
      <c r="H282" s="98">
        <v>45098</v>
      </c>
      <c r="I282" s="90" t="s">
        <v>25</v>
      </c>
      <c r="J282" s="90" t="s">
        <v>195</v>
      </c>
      <c r="K282" s="206">
        <v>45216</v>
      </c>
      <c r="L282" s="206">
        <v>45216</v>
      </c>
      <c r="M282" s="90" t="s">
        <v>62</v>
      </c>
      <c r="N282" s="90"/>
      <c r="O282" s="90"/>
      <c r="P282" s="90"/>
      <c r="Q282" s="90"/>
      <c r="R282" s="90"/>
      <c r="S282" s="90"/>
      <c r="T282" s="90"/>
      <c r="U282" s="90"/>
      <c r="V282" s="107" t="str">
        <f t="shared" si="17"/>
        <v>Open PDFIR FINALLY.RHS-KK-ECG-IR-CI-268-REV01</v>
      </c>
      <c r="W282" s="972" t="str">
        <f t="shared" ca="1" si="18"/>
        <v>DONE</v>
      </c>
      <c r="X282" s="979" t="str">
        <f t="shared" si="19"/>
        <v>A</v>
      </c>
      <c r="Y282" s="979"/>
      <c r="AA282" s="584"/>
      <c r="AB282" s="595"/>
      <c r="AC282" s="595"/>
      <c r="AD282" s="564"/>
      <c r="AE282" s="564"/>
      <c r="AF282" s="564"/>
      <c r="AG282" s="564"/>
      <c r="AH282" s="564"/>
      <c r="AI282" s="564"/>
    </row>
    <row r="283" spans="1:35" s="118" customFormat="1" ht="90" x14ac:dyDescent="0.3">
      <c r="A283" s="441">
        <f t="shared" si="16"/>
        <v>278</v>
      </c>
      <c r="B283" s="442" t="s">
        <v>20082</v>
      </c>
      <c r="C283" s="294" t="s">
        <v>76</v>
      </c>
      <c r="D283" s="272" t="s">
        <v>1545</v>
      </c>
      <c r="E283" s="426" t="s">
        <v>2023</v>
      </c>
      <c r="F283" s="90" t="s">
        <v>195</v>
      </c>
      <c r="G283" s="98">
        <v>45100</v>
      </c>
      <c r="H283" s="98">
        <v>45100</v>
      </c>
      <c r="I283" s="90" t="s">
        <v>25</v>
      </c>
      <c r="J283" s="90" t="s">
        <v>195</v>
      </c>
      <c r="K283" s="206">
        <v>45216</v>
      </c>
      <c r="L283" s="206">
        <v>45216</v>
      </c>
      <c r="M283" s="90" t="s">
        <v>62</v>
      </c>
      <c r="N283" s="90"/>
      <c r="O283" s="90"/>
      <c r="P283" s="90"/>
      <c r="Q283" s="90"/>
      <c r="R283" s="90"/>
      <c r="S283" s="90"/>
      <c r="T283" s="90"/>
      <c r="U283" s="90"/>
      <c r="V283" s="107" t="str">
        <f t="shared" si="17"/>
        <v>Open PDFIR FINALLY.RHS-KK-ECG-IR-CI-269-REV01</v>
      </c>
      <c r="W283" s="972" t="str">
        <f t="shared" ca="1" si="18"/>
        <v>DONE</v>
      </c>
      <c r="X283" s="979" t="str">
        <f t="shared" si="19"/>
        <v>A</v>
      </c>
      <c r="Y283" s="979"/>
      <c r="AA283" s="584"/>
      <c r="AB283" s="595"/>
      <c r="AC283" s="595"/>
      <c r="AD283" s="564"/>
      <c r="AE283" s="564"/>
      <c r="AF283" s="564"/>
      <c r="AG283" s="564"/>
      <c r="AH283" s="564"/>
      <c r="AI283" s="564"/>
    </row>
    <row r="284" spans="1:35" s="118" customFormat="1" ht="90" x14ac:dyDescent="0.3">
      <c r="A284" s="441">
        <f t="shared" si="16"/>
        <v>279</v>
      </c>
      <c r="B284" s="442" t="s">
        <v>20083</v>
      </c>
      <c r="C284" s="294" t="s">
        <v>76</v>
      </c>
      <c r="D284" s="272" t="s">
        <v>1545</v>
      </c>
      <c r="E284" s="426" t="s">
        <v>2024</v>
      </c>
      <c r="F284" s="90" t="s">
        <v>195</v>
      </c>
      <c r="G284" s="98">
        <v>45101</v>
      </c>
      <c r="H284" s="98">
        <v>45101</v>
      </c>
      <c r="I284" s="90" t="s">
        <v>25</v>
      </c>
      <c r="J284" s="90" t="s">
        <v>195</v>
      </c>
      <c r="K284" s="206">
        <v>45216</v>
      </c>
      <c r="L284" s="206">
        <v>45217</v>
      </c>
      <c r="M284" s="90" t="s">
        <v>62</v>
      </c>
      <c r="N284" s="90"/>
      <c r="O284" s="90"/>
      <c r="P284" s="90"/>
      <c r="Q284" s="90"/>
      <c r="R284" s="90"/>
      <c r="S284" s="90"/>
      <c r="T284" s="90"/>
      <c r="U284" s="90"/>
      <c r="V284" s="107" t="str">
        <f t="shared" si="17"/>
        <v>Open PDFIR FINALLY.RHS-KK-ECG-IR-CI-270-REV01</v>
      </c>
      <c r="W284" s="972" t="str">
        <f t="shared" ca="1" si="18"/>
        <v>DONE</v>
      </c>
      <c r="X284" s="979" t="str">
        <f t="shared" si="19"/>
        <v>A</v>
      </c>
      <c r="Y284" s="979"/>
      <c r="AA284" s="584"/>
      <c r="AB284" s="595"/>
      <c r="AC284" s="595"/>
      <c r="AD284" s="564"/>
      <c r="AE284" s="564"/>
      <c r="AF284" s="564"/>
      <c r="AG284" s="564"/>
      <c r="AH284" s="564"/>
      <c r="AI284" s="564"/>
    </row>
    <row r="285" spans="1:35" s="118" customFormat="1" ht="90" x14ac:dyDescent="0.3">
      <c r="A285" s="441">
        <f t="shared" si="16"/>
        <v>280</v>
      </c>
      <c r="B285" s="442" t="s">
        <v>20084</v>
      </c>
      <c r="C285" s="294" t="s">
        <v>228</v>
      </c>
      <c r="D285" s="272" t="s">
        <v>1946</v>
      </c>
      <c r="E285" s="426" t="s">
        <v>2061</v>
      </c>
      <c r="F285" s="90" t="s">
        <v>195</v>
      </c>
      <c r="G285" s="98">
        <v>45120</v>
      </c>
      <c r="H285" s="98">
        <v>45120</v>
      </c>
      <c r="I285" s="90" t="s">
        <v>25</v>
      </c>
      <c r="J285" s="90" t="s">
        <v>195</v>
      </c>
      <c r="K285" s="98">
        <v>45125</v>
      </c>
      <c r="L285" s="98">
        <v>45125</v>
      </c>
      <c r="M285" s="90" t="s">
        <v>25</v>
      </c>
      <c r="N285" s="98" t="s">
        <v>195</v>
      </c>
      <c r="O285" s="206">
        <v>45208</v>
      </c>
      <c r="P285" s="206">
        <v>45259</v>
      </c>
      <c r="Q285" s="90" t="s">
        <v>62</v>
      </c>
      <c r="R285" s="98"/>
      <c r="S285" s="206"/>
      <c r="T285" s="206"/>
      <c r="U285" s="90"/>
      <c r="V285" s="107" t="str">
        <f t="shared" si="17"/>
        <v>Open PDFIR FINALLY.RHS-KK-ECG-IR-CI-271-REV02</v>
      </c>
      <c r="W285" s="972" t="str">
        <f t="shared" ca="1" si="18"/>
        <v>DONE</v>
      </c>
      <c r="X285" s="979" t="str">
        <f t="shared" si="19"/>
        <v>A</v>
      </c>
      <c r="Y285" s="979"/>
      <c r="AA285" s="584"/>
      <c r="AB285" s="595"/>
      <c r="AC285" s="595"/>
      <c r="AD285" s="564"/>
      <c r="AE285" s="564"/>
      <c r="AF285" s="564"/>
      <c r="AG285" s="564"/>
      <c r="AH285" s="564"/>
      <c r="AI285" s="564"/>
    </row>
    <row r="286" spans="1:35" s="127" customFormat="1" ht="90" x14ac:dyDescent="0.3">
      <c r="A286" s="450">
        <f t="shared" si="16"/>
        <v>281</v>
      </c>
      <c r="B286" s="442" t="s">
        <v>20085</v>
      </c>
      <c r="C286" s="294" t="s">
        <v>228</v>
      </c>
      <c r="D286" s="272" t="s">
        <v>2063</v>
      </c>
      <c r="E286" s="426" t="s">
        <v>2062</v>
      </c>
      <c r="F286" s="90" t="s">
        <v>195</v>
      </c>
      <c r="G286" s="98">
        <v>45120</v>
      </c>
      <c r="H286" s="98">
        <v>45121</v>
      </c>
      <c r="I286" s="90" t="s">
        <v>1671</v>
      </c>
      <c r="J286" s="90"/>
      <c r="K286" s="206"/>
      <c r="L286" s="206"/>
      <c r="M286" s="90"/>
      <c r="N286" s="90"/>
      <c r="O286" s="90"/>
      <c r="P286" s="90"/>
      <c r="Q286" s="90"/>
      <c r="R286" s="90"/>
      <c r="S286" s="90"/>
      <c r="T286" s="90"/>
      <c r="U286" s="90"/>
      <c r="V286" s="107" t="str">
        <f t="shared" si="17"/>
        <v>Open PDFIR FINALLY.RHS-KK-ECG-IR-SU-272-REV00</v>
      </c>
      <c r="W286" s="972" t="str">
        <f t="shared" ca="1" si="18"/>
        <v>DONE</v>
      </c>
      <c r="X286" s="979" t="str">
        <f t="shared" si="19"/>
        <v>P</v>
      </c>
      <c r="Y286" s="979"/>
      <c r="AA286" s="584"/>
      <c r="AB286" s="595"/>
      <c r="AC286" s="595"/>
      <c r="AD286" s="564"/>
      <c r="AE286" s="564"/>
      <c r="AF286" s="564"/>
      <c r="AG286" s="564"/>
      <c r="AH286" s="564"/>
      <c r="AI286" s="564"/>
    </row>
    <row r="287" spans="1:35" s="127" customFormat="1" ht="90" x14ac:dyDescent="0.3">
      <c r="A287" s="450">
        <f t="shared" si="16"/>
        <v>282</v>
      </c>
      <c r="B287" s="442" t="s">
        <v>20086</v>
      </c>
      <c r="C287" s="294"/>
      <c r="D287" s="272"/>
      <c r="E287" s="426" t="s">
        <v>3246</v>
      </c>
      <c r="F287" s="90" t="s">
        <v>195</v>
      </c>
      <c r="G287" s="98">
        <v>45120</v>
      </c>
      <c r="H287" s="98">
        <v>45120</v>
      </c>
      <c r="I287" s="90" t="s">
        <v>62</v>
      </c>
      <c r="J287" s="90"/>
      <c r="K287" s="206"/>
      <c r="L287" s="206"/>
      <c r="M287" s="90"/>
      <c r="N287" s="90"/>
      <c r="O287" s="90"/>
      <c r="P287" s="90"/>
      <c r="Q287" s="90"/>
      <c r="R287" s="90"/>
      <c r="S287" s="90"/>
      <c r="T287" s="90"/>
      <c r="U287" s="90"/>
      <c r="V287" s="107" t="str">
        <f t="shared" si="17"/>
        <v>Open PDFIR FINALLY.RHS-KK-ECG-IR-CI-273-REV00</v>
      </c>
      <c r="W287" s="972" t="str">
        <f t="shared" ca="1" si="18"/>
        <v>DONE</v>
      </c>
      <c r="X287" s="979" t="str">
        <f t="shared" si="19"/>
        <v>P</v>
      </c>
      <c r="Y287" s="979"/>
      <c r="AA287" s="584"/>
      <c r="AB287" s="595"/>
      <c r="AC287" s="595"/>
      <c r="AD287" s="564"/>
      <c r="AE287" s="564"/>
      <c r="AF287" s="564"/>
      <c r="AG287" s="564"/>
      <c r="AH287" s="564"/>
      <c r="AI287" s="564"/>
    </row>
    <row r="288" spans="1:35" s="118" customFormat="1" ht="90" x14ac:dyDescent="0.3">
      <c r="A288" s="441">
        <f t="shared" si="16"/>
        <v>283</v>
      </c>
      <c r="B288" s="442" t="s">
        <v>20087</v>
      </c>
      <c r="C288" s="294" t="s">
        <v>228</v>
      </c>
      <c r="D288" s="272" t="s">
        <v>1545</v>
      </c>
      <c r="E288" s="426" t="s">
        <v>2835</v>
      </c>
      <c r="F288" s="90" t="s">
        <v>195</v>
      </c>
      <c r="G288" s="98">
        <v>45120</v>
      </c>
      <c r="H288" s="98">
        <v>45120</v>
      </c>
      <c r="I288" s="90" t="s">
        <v>25</v>
      </c>
      <c r="J288" s="98" t="s">
        <v>195</v>
      </c>
      <c r="K288" s="206">
        <v>45208</v>
      </c>
      <c r="L288" s="206">
        <v>45208</v>
      </c>
      <c r="M288" s="90" t="s">
        <v>1671</v>
      </c>
      <c r="N288" s="90"/>
      <c r="O288" s="90"/>
      <c r="P288" s="90"/>
      <c r="Q288" s="90"/>
      <c r="R288" s="90"/>
      <c r="S288" s="90"/>
      <c r="T288" s="90"/>
      <c r="U288" s="90"/>
      <c r="V288" s="107" t="str">
        <f t="shared" si="17"/>
        <v>Open PDFIR FINALLY.RHS-KK-ECG-IR-SU-274-REV01</v>
      </c>
      <c r="W288" s="972" t="str">
        <f t="shared" ca="1" si="18"/>
        <v>DONE</v>
      </c>
      <c r="X288" s="979" t="str">
        <f t="shared" si="19"/>
        <v>AWC</v>
      </c>
      <c r="Y288" s="979"/>
      <c r="AA288" s="584"/>
      <c r="AB288" s="595"/>
      <c r="AC288" s="595"/>
      <c r="AD288" s="564"/>
      <c r="AE288" s="564"/>
      <c r="AF288" s="564"/>
      <c r="AG288" s="564"/>
      <c r="AH288" s="564"/>
      <c r="AI288" s="564"/>
    </row>
    <row r="289" spans="1:35" s="118" customFormat="1" ht="90" x14ac:dyDescent="0.3">
      <c r="A289" s="441">
        <f t="shared" si="16"/>
        <v>284</v>
      </c>
      <c r="B289" s="442" t="s">
        <v>20088</v>
      </c>
      <c r="C289" s="294" t="s">
        <v>76</v>
      </c>
      <c r="D289" s="272" t="s">
        <v>1644</v>
      </c>
      <c r="E289" s="426" t="s">
        <v>2071</v>
      </c>
      <c r="F289" s="90" t="s">
        <v>195</v>
      </c>
      <c r="G289" s="98">
        <v>45120</v>
      </c>
      <c r="H289" s="98">
        <v>45120</v>
      </c>
      <c r="I289" s="90" t="s">
        <v>1671</v>
      </c>
      <c r="J289" s="90"/>
      <c r="K289" s="206"/>
      <c r="L289" s="206"/>
      <c r="M289" s="90"/>
      <c r="N289" s="90"/>
      <c r="O289" s="90"/>
      <c r="P289" s="90"/>
      <c r="Q289" s="90"/>
      <c r="R289" s="90"/>
      <c r="S289" s="90"/>
      <c r="T289" s="90"/>
      <c r="U289" s="90"/>
      <c r="V289" s="107" t="str">
        <f t="shared" si="17"/>
        <v>Open PDFIR FINALLY.RHS-KK-ECG-IR-CI-275-REV00</v>
      </c>
      <c r="W289" s="972" t="str">
        <f t="shared" ca="1" si="18"/>
        <v>DONE</v>
      </c>
      <c r="X289" s="979" t="str">
        <f t="shared" si="19"/>
        <v>P</v>
      </c>
      <c r="Y289" s="979"/>
      <c r="AA289" s="584"/>
      <c r="AB289" s="595"/>
      <c r="AC289" s="595"/>
      <c r="AD289" s="564"/>
      <c r="AE289" s="564"/>
      <c r="AF289" s="564"/>
      <c r="AG289" s="564"/>
      <c r="AH289" s="564"/>
      <c r="AI289" s="564"/>
    </row>
    <row r="290" spans="1:35" s="118" customFormat="1" ht="90" x14ac:dyDescent="0.3">
      <c r="A290" s="441">
        <f t="shared" si="16"/>
        <v>285</v>
      </c>
      <c r="B290" s="442" t="s">
        <v>20089</v>
      </c>
      <c r="C290" s="294" t="s">
        <v>228</v>
      </c>
      <c r="D290" s="272" t="s">
        <v>1545</v>
      </c>
      <c r="E290" s="426" t="s">
        <v>3903</v>
      </c>
      <c r="F290" s="90" t="s">
        <v>195</v>
      </c>
      <c r="G290" s="98">
        <v>45125</v>
      </c>
      <c r="H290" s="98">
        <v>45125</v>
      </c>
      <c r="I290" s="90" t="s">
        <v>25</v>
      </c>
      <c r="J290" s="98" t="s">
        <v>195</v>
      </c>
      <c r="K290" s="206">
        <v>45208</v>
      </c>
      <c r="L290" s="206">
        <v>45259</v>
      </c>
      <c r="M290" s="90" t="s">
        <v>62</v>
      </c>
      <c r="N290" s="90"/>
      <c r="O290" s="90"/>
      <c r="P290" s="90"/>
      <c r="Q290" s="90"/>
      <c r="R290" s="90"/>
      <c r="S290" s="90"/>
      <c r="T290" s="90"/>
      <c r="U290" s="90"/>
      <c r="V290" s="107" t="str">
        <f t="shared" si="17"/>
        <v>Open PDFIR FINALLY.RHS-KK-ECG-IR-SU-276-REV01</v>
      </c>
      <c r="W290" s="972" t="str">
        <f t="shared" ca="1" si="18"/>
        <v>DONE</v>
      </c>
      <c r="X290" s="979" t="str">
        <f t="shared" si="19"/>
        <v>A</v>
      </c>
      <c r="Y290" s="979"/>
      <c r="AA290" s="584"/>
      <c r="AB290" s="595"/>
      <c r="AC290" s="595"/>
      <c r="AD290" s="564"/>
      <c r="AE290" s="564"/>
      <c r="AF290" s="564"/>
      <c r="AG290" s="564"/>
      <c r="AH290" s="564"/>
      <c r="AI290" s="564"/>
    </row>
    <row r="291" spans="1:35" s="118" customFormat="1" ht="90" x14ac:dyDescent="0.3">
      <c r="A291" s="441">
        <f t="shared" si="16"/>
        <v>286</v>
      </c>
      <c r="B291" s="442" t="s">
        <v>20090</v>
      </c>
      <c r="C291" s="294" t="s">
        <v>76</v>
      </c>
      <c r="D291" s="272" t="s">
        <v>1545</v>
      </c>
      <c r="E291" s="426" t="s">
        <v>2138</v>
      </c>
      <c r="F291" s="90" t="s">
        <v>195</v>
      </c>
      <c r="G291" s="98">
        <v>45125</v>
      </c>
      <c r="H291" s="98">
        <v>45125</v>
      </c>
      <c r="I291" s="90" t="s">
        <v>25</v>
      </c>
      <c r="J291" s="90" t="s">
        <v>195</v>
      </c>
      <c r="K291" s="206">
        <v>45216</v>
      </c>
      <c r="L291" s="206">
        <v>45216</v>
      </c>
      <c r="M291" s="90" t="s">
        <v>62</v>
      </c>
      <c r="N291" s="90"/>
      <c r="O291" s="90"/>
      <c r="P291" s="90"/>
      <c r="Q291" s="90"/>
      <c r="R291" s="90"/>
      <c r="S291" s="90"/>
      <c r="T291" s="90"/>
      <c r="U291" s="90"/>
      <c r="V291" s="107" t="str">
        <f t="shared" si="17"/>
        <v>Open PDFIR FINALLY.RHS-KK-ECG-IR-CI-277-REV01</v>
      </c>
      <c r="W291" s="972" t="str">
        <f t="shared" ca="1" si="18"/>
        <v>DONE</v>
      </c>
      <c r="X291" s="979" t="str">
        <f t="shared" si="19"/>
        <v>A</v>
      </c>
      <c r="Y291" s="979"/>
      <c r="AA291" s="584"/>
      <c r="AB291" s="595"/>
      <c r="AC291" s="595"/>
      <c r="AD291" s="564"/>
      <c r="AE291" s="564"/>
      <c r="AF291" s="564"/>
      <c r="AG291" s="564"/>
      <c r="AH291" s="564"/>
      <c r="AI291" s="564"/>
    </row>
    <row r="292" spans="1:35" s="118" customFormat="1" ht="90" x14ac:dyDescent="0.3">
      <c r="A292" s="441">
        <f t="shared" si="16"/>
        <v>287</v>
      </c>
      <c r="B292" s="442" t="s">
        <v>20091</v>
      </c>
      <c r="C292" s="294" t="s">
        <v>76</v>
      </c>
      <c r="D292" s="272" t="s">
        <v>1545</v>
      </c>
      <c r="E292" s="426" t="s">
        <v>2139</v>
      </c>
      <c r="F292" s="90" t="s">
        <v>195</v>
      </c>
      <c r="G292" s="98">
        <v>45125</v>
      </c>
      <c r="H292" s="98">
        <v>45125</v>
      </c>
      <c r="I292" s="90" t="s">
        <v>25</v>
      </c>
      <c r="J292" s="90" t="s">
        <v>195</v>
      </c>
      <c r="K292" s="206">
        <v>45216</v>
      </c>
      <c r="L292" s="206">
        <v>45217</v>
      </c>
      <c r="M292" s="90" t="s">
        <v>62</v>
      </c>
      <c r="N292" s="90"/>
      <c r="O292" s="90"/>
      <c r="P292" s="90"/>
      <c r="Q292" s="90"/>
      <c r="R292" s="90"/>
      <c r="S292" s="90"/>
      <c r="T292" s="90"/>
      <c r="U292" s="90"/>
      <c r="V292" s="107" t="str">
        <f t="shared" si="17"/>
        <v>Open PDFIR FINALLY.RHS-KK-ECG-IR-CI-278-REV01</v>
      </c>
      <c r="W292" s="972" t="str">
        <f t="shared" ca="1" si="18"/>
        <v>DONE</v>
      </c>
      <c r="X292" s="979" t="str">
        <f t="shared" si="19"/>
        <v>A</v>
      </c>
      <c r="Y292" s="979"/>
      <c r="AA292" s="584"/>
      <c r="AB292" s="595"/>
      <c r="AC292" s="595"/>
      <c r="AD292" s="564"/>
      <c r="AE292" s="564"/>
      <c r="AF292" s="564"/>
      <c r="AG292" s="564"/>
      <c r="AH292" s="564"/>
      <c r="AI292" s="564"/>
    </row>
    <row r="293" spans="1:35" s="118" customFormat="1" ht="90" x14ac:dyDescent="0.3">
      <c r="A293" s="441">
        <f t="shared" si="16"/>
        <v>288</v>
      </c>
      <c r="B293" s="442" t="s">
        <v>20092</v>
      </c>
      <c r="C293" s="294" t="s">
        <v>76</v>
      </c>
      <c r="D293" s="272" t="s">
        <v>1545</v>
      </c>
      <c r="E293" s="426" t="s">
        <v>2140</v>
      </c>
      <c r="F293" s="90" t="s">
        <v>195</v>
      </c>
      <c r="G293" s="98">
        <v>45125</v>
      </c>
      <c r="H293" s="98">
        <v>45125</v>
      </c>
      <c r="I293" s="90" t="s">
        <v>25</v>
      </c>
      <c r="J293" s="90" t="s">
        <v>195</v>
      </c>
      <c r="K293" s="206">
        <v>45216</v>
      </c>
      <c r="L293" s="206">
        <v>45242</v>
      </c>
      <c r="M293" s="90" t="s">
        <v>62</v>
      </c>
      <c r="N293" s="90"/>
      <c r="O293" s="90"/>
      <c r="P293" s="90"/>
      <c r="Q293" s="90"/>
      <c r="R293" s="90"/>
      <c r="S293" s="90"/>
      <c r="T293" s="90"/>
      <c r="U293" s="90"/>
      <c r="V293" s="107" t="str">
        <f t="shared" si="17"/>
        <v>Open PDFIR FINALLY.RHS-KK-ECG-IR-CI-279-REV01</v>
      </c>
      <c r="W293" s="972" t="str">
        <f t="shared" ca="1" si="18"/>
        <v>DONE</v>
      </c>
      <c r="X293" s="979" t="str">
        <f t="shared" si="19"/>
        <v>A</v>
      </c>
      <c r="Y293" s="979"/>
      <c r="AA293" s="584"/>
      <c r="AB293" s="595"/>
      <c r="AC293" s="595"/>
      <c r="AD293" s="564"/>
      <c r="AE293" s="564"/>
      <c r="AF293" s="564"/>
      <c r="AG293" s="564"/>
      <c r="AH293" s="564"/>
      <c r="AI293" s="564"/>
    </row>
    <row r="294" spans="1:35" s="118" customFormat="1" ht="90" x14ac:dyDescent="0.3">
      <c r="A294" s="441">
        <f t="shared" si="16"/>
        <v>289</v>
      </c>
      <c r="B294" s="442" t="s">
        <v>20093</v>
      </c>
      <c r="C294" s="294" t="s">
        <v>228</v>
      </c>
      <c r="D294" s="272" t="s">
        <v>1545</v>
      </c>
      <c r="E294" s="426" t="s">
        <v>2098</v>
      </c>
      <c r="F294" s="90" t="s">
        <v>195</v>
      </c>
      <c r="G294" s="98">
        <v>45129</v>
      </c>
      <c r="H294" s="98">
        <v>45129</v>
      </c>
      <c r="I294" s="90" t="s">
        <v>25</v>
      </c>
      <c r="J294" s="98" t="s">
        <v>195</v>
      </c>
      <c r="K294" s="206">
        <v>45207</v>
      </c>
      <c r="L294" s="206">
        <v>45260</v>
      </c>
      <c r="M294" s="90" t="s">
        <v>62</v>
      </c>
      <c r="N294" s="90"/>
      <c r="O294" s="90"/>
      <c r="P294" s="90"/>
      <c r="Q294" s="90"/>
      <c r="R294" s="90"/>
      <c r="S294" s="90"/>
      <c r="T294" s="90"/>
      <c r="U294" s="90"/>
      <c r="V294" s="107" t="str">
        <f t="shared" si="17"/>
        <v>Open PDFIR FINALLY.RHS-KK-ECG-IR-SU-280-REV01</v>
      </c>
      <c r="W294" s="972" t="str">
        <f t="shared" ca="1" si="18"/>
        <v>DONE</v>
      </c>
      <c r="X294" s="979" t="str">
        <f t="shared" si="19"/>
        <v>A</v>
      </c>
      <c r="Y294" s="979"/>
      <c r="AA294" s="584"/>
      <c r="AB294" s="595"/>
      <c r="AC294" s="595"/>
      <c r="AD294" s="564"/>
      <c r="AE294" s="564"/>
      <c r="AF294" s="564"/>
      <c r="AG294" s="564"/>
      <c r="AH294" s="564"/>
      <c r="AI294" s="564"/>
    </row>
    <row r="295" spans="1:35" s="118" customFormat="1" ht="90" x14ac:dyDescent="0.3">
      <c r="A295" s="441">
        <f t="shared" si="16"/>
        <v>290</v>
      </c>
      <c r="B295" s="442" t="s">
        <v>20094</v>
      </c>
      <c r="C295" s="294" t="s">
        <v>228</v>
      </c>
      <c r="D295" s="272" t="s">
        <v>1545</v>
      </c>
      <c r="E295" s="426" t="s">
        <v>2100</v>
      </c>
      <c r="F295" s="90" t="s">
        <v>195</v>
      </c>
      <c r="G295" s="98">
        <v>45129</v>
      </c>
      <c r="H295" s="98">
        <v>45129</v>
      </c>
      <c r="I295" s="90" t="s">
        <v>25</v>
      </c>
      <c r="J295" s="98" t="s">
        <v>195</v>
      </c>
      <c r="K295" s="206">
        <v>45207</v>
      </c>
      <c r="L295" s="206">
        <v>45260</v>
      </c>
      <c r="M295" s="90" t="s">
        <v>62</v>
      </c>
      <c r="N295" s="90"/>
      <c r="O295" s="90"/>
      <c r="P295" s="90"/>
      <c r="Q295" s="90"/>
      <c r="R295" s="90"/>
      <c r="S295" s="90"/>
      <c r="T295" s="90"/>
      <c r="U295" s="90"/>
      <c r="V295" s="107" t="str">
        <f t="shared" si="17"/>
        <v>Open PDFIR FINALLY.RHS-KK-ECG-IR-SU-281-REV01</v>
      </c>
      <c r="W295" s="972" t="str">
        <f t="shared" ca="1" si="18"/>
        <v>DONE</v>
      </c>
      <c r="X295" s="979" t="str">
        <f t="shared" si="19"/>
        <v>A</v>
      </c>
      <c r="Y295" s="979"/>
      <c r="AA295" s="584"/>
      <c r="AB295" s="595"/>
      <c r="AC295" s="595"/>
      <c r="AD295" s="564"/>
      <c r="AE295" s="564"/>
      <c r="AF295" s="564"/>
      <c r="AG295" s="564"/>
      <c r="AH295" s="564"/>
      <c r="AI295" s="564"/>
    </row>
    <row r="296" spans="1:35" s="118" customFormat="1" ht="90" x14ac:dyDescent="0.3">
      <c r="A296" s="441">
        <f t="shared" si="16"/>
        <v>291</v>
      </c>
      <c r="B296" s="442" t="s">
        <v>20095</v>
      </c>
      <c r="C296" s="294" t="s">
        <v>228</v>
      </c>
      <c r="D296" s="272" t="s">
        <v>1545</v>
      </c>
      <c r="E296" s="426" t="s">
        <v>2102</v>
      </c>
      <c r="F296" s="90" t="s">
        <v>195</v>
      </c>
      <c r="G296" s="98">
        <v>45129</v>
      </c>
      <c r="H296" s="98">
        <v>45130</v>
      </c>
      <c r="I296" s="90" t="s">
        <v>25</v>
      </c>
      <c r="J296" s="98" t="s">
        <v>195</v>
      </c>
      <c r="K296" s="206">
        <v>45208</v>
      </c>
      <c r="L296" s="206">
        <v>45259</v>
      </c>
      <c r="M296" s="90" t="s">
        <v>62</v>
      </c>
      <c r="N296" s="90"/>
      <c r="O296" s="90"/>
      <c r="P296" s="90"/>
      <c r="Q296" s="90"/>
      <c r="R296" s="90"/>
      <c r="S296" s="90"/>
      <c r="T296" s="90"/>
      <c r="U296" s="90"/>
      <c r="V296" s="107" t="str">
        <f t="shared" si="17"/>
        <v>Open PDFIR FINALLY.RHS-KK-ECG-IR-SU-282-REV01</v>
      </c>
      <c r="W296" s="972" t="str">
        <f t="shared" ca="1" si="18"/>
        <v>DONE</v>
      </c>
      <c r="X296" s="979" t="str">
        <f t="shared" si="19"/>
        <v>A</v>
      </c>
      <c r="Y296" s="979"/>
      <c r="AA296" s="584"/>
      <c r="AB296" s="595"/>
      <c r="AC296" s="595"/>
      <c r="AD296" s="564"/>
      <c r="AE296" s="564"/>
      <c r="AF296" s="564"/>
      <c r="AG296" s="564"/>
      <c r="AH296" s="564"/>
      <c r="AI296" s="564"/>
    </row>
    <row r="297" spans="1:35" s="118" customFormat="1" ht="90" x14ac:dyDescent="0.3">
      <c r="A297" s="441">
        <f t="shared" si="16"/>
        <v>292</v>
      </c>
      <c r="B297" s="442" t="s">
        <v>20096</v>
      </c>
      <c r="C297" s="294" t="s">
        <v>228</v>
      </c>
      <c r="D297" s="272" t="s">
        <v>1951</v>
      </c>
      <c r="E297" s="426" t="s">
        <v>2105</v>
      </c>
      <c r="F297" s="90" t="s">
        <v>195</v>
      </c>
      <c r="G297" s="98">
        <v>45099</v>
      </c>
      <c r="H297" s="98">
        <v>45099</v>
      </c>
      <c r="I297" s="90" t="s">
        <v>25</v>
      </c>
      <c r="J297" s="98" t="s">
        <v>195</v>
      </c>
      <c r="K297" s="206">
        <v>45208</v>
      </c>
      <c r="L297" s="206">
        <v>45259</v>
      </c>
      <c r="M297" s="90" t="s">
        <v>62</v>
      </c>
      <c r="N297" s="90"/>
      <c r="O297" s="90"/>
      <c r="P297" s="90"/>
      <c r="Q297" s="90"/>
      <c r="R297" s="90"/>
      <c r="S297" s="90"/>
      <c r="T297" s="90"/>
      <c r="U297" s="90"/>
      <c r="V297" s="107" t="str">
        <f t="shared" si="17"/>
        <v>Open PDFIR FINALLY.RHS-KK-ECG-IR-SU-283-REV01</v>
      </c>
      <c r="W297" s="972" t="str">
        <f t="shared" ca="1" si="18"/>
        <v>DONE</v>
      </c>
      <c r="X297" s="979" t="str">
        <f t="shared" si="19"/>
        <v>A</v>
      </c>
      <c r="Y297" s="979"/>
      <c r="AA297" s="584"/>
      <c r="AB297" s="595"/>
      <c r="AC297" s="595"/>
      <c r="AD297" s="564"/>
      <c r="AE297" s="564"/>
      <c r="AF297" s="564"/>
      <c r="AG297" s="564"/>
      <c r="AH297" s="564"/>
      <c r="AI297" s="564"/>
    </row>
    <row r="298" spans="1:35" s="118" customFormat="1" ht="90" x14ac:dyDescent="0.3">
      <c r="A298" s="441">
        <f t="shared" si="16"/>
        <v>293</v>
      </c>
      <c r="B298" s="442" t="s">
        <v>20097</v>
      </c>
      <c r="C298" s="294" t="s">
        <v>76</v>
      </c>
      <c r="D298" s="272" t="s">
        <v>1545</v>
      </c>
      <c r="E298" s="426" t="s">
        <v>2141</v>
      </c>
      <c r="F298" s="90" t="s">
        <v>195</v>
      </c>
      <c r="G298" s="98">
        <v>45129</v>
      </c>
      <c r="H298" s="98">
        <v>45129</v>
      </c>
      <c r="I298" s="90" t="s">
        <v>25</v>
      </c>
      <c r="J298" s="90" t="s">
        <v>195</v>
      </c>
      <c r="K298" s="206">
        <v>45216</v>
      </c>
      <c r="L298" s="206">
        <v>45217</v>
      </c>
      <c r="M298" s="90" t="s">
        <v>62</v>
      </c>
      <c r="N298" s="90"/>
      <c r="O298" s="90"/>
      <c r="P298" s="90"/>
      <c r="Q298" s="90"/>
      <c r="R298" s="90"/>
      <c r="S298" s="90"/>
      <c r="T298" s="90"/>
      <c r="U298" s="90"/>
      <c r="V298" s="107" t="str">
        <f t="shared" si="17"/>
        <v>Open PDFIR FINALLY.RHS-KK-ECG-IR-CI-284-REV01</v>
      </c>
      <c r="W298" s="972" t="str">
        <f t="shared" ca="1" si="18"/>
        <v>DONE</v>
      </c>
      <c r="X298" s="979" t="str">
        <f t="shared" si="19"/>
        <v>A</v>
      </c>
      <c r="Y298" s="979"/>
      <c r="AA298" s="584"/>
      <c r="AB298" s="595"/>
      <c r="AC298" s="595"/>
      <c r="AD298" s="564"/>
      <c r="AE298" s="564"/>
      <c r="AF298" s="564"/>
      <c r="AG298" s="564"/>
      <c r="AH298" s="564"/>
      <c r="AI298" s="564"/>
    </row>
    <row r="299" spans="1:35" s="118" customFormat="1" ht="90" x14ac:dyDescent="0.3">
      <c r="A299" s="441">
        <f t="shared" si="16"/>
        <v>294</v>
      </c>
      <c r="B299" s="442" t="s">
        <v>20098</v>
      </c>
      <c r="C299" s="294" t="s">
        <v>76</v>
      </c>
      <c r="D299" s="272" t="s">
        <v>1545</v>
      </c>
      <c r="E299" s="426" t="s">
        <v>2142</v>
      </c>
      <c r="F299" s="90" t="s">
        <v>195</v>
      </c>
      <c r="G299" s="98">
        <v>45129</v>
      </c>
      <c r="H299" s="98">
        <v>45129</v>
      </c>
      <c r="I299" s="90" t="s">
        <v>25</v>
      </c>
      <c r="J299" s="90" t="s">
        <v>195</v>
      </c>
      <c r="K299" s="206">
        <v>45216</v>
      </c>
      <c r="L299" s="206">
        <v>45217</v>
      </c>
      <c r="M299" s="90" t="s">
        <v>62</v>
      </c>
      <c r="N299" s="90"/>
      <c r="O299" s="90"/>
      <c r="P299" s="90"/>
      <c r="Q299" s="90"/>
      <c r="R299" s="90"/>
      <c r="S299" s="90"/>
      <c r="T299" s="90"/>
      <c r="U299" s="90"/>
      <c r="V299" s="107" t="str">
        <f t="shared" si="17"/>
        <v>Open PDFIR FINALLY.RHS-KK-ECG-IR-CI-285-REV01</v>
      </c>
      <c r="W299" s="972" t="str">
        <f t="shared" ca="1" si="18"/>
        <v>DONE</v>
      </c>
      <c r="X299" s="979" t="str">
        <f t="shared" si="19"/>
        <v>A</v>
      </c>
      <c r="Y299" s="979"/>
      <c r="AA299" s="584"/>
      <c r="AB299" s="595"/>
      <c r="AC299" s="595"/>
      <c r="AD299" s="564"/>
      <c r="AE299" s="564"/>
      <c r="AF299" s="564"/>
      <c r="AG299" s="564"/>
      <c r="AH299" s="564"/>
      <c r="AI299" s="564"/>
    </row>
    <row r="300" spans="1:35" s="118" customFormat="1" ht="90" x14ac:dyDescent="0.3">
      <c r="A300" s="441">
        <f t="shared" si="16"/>
        <v>295</v>
      </c>
      <c r="B300" s="442" t="s">
        <v>20099</v>
      </c>
      <c r="C300" s="294" t="s">
        <v>228</v>
      </c>
      <c r="D300" s="272" t="s">
        <v>1545</v>
      </c>
      <c r="E300" s="426" t="s">
        <v>2130</v>
      </c>
      <c r="F300" s="90" t="s">
        <v>195</v>
      </c>
      <c r="G300" s="98">
        <v>45132</v>
      </c>
      <c r="H300" s="98">
        <v>45132</v>
      </c>
      <c r="I300" s="90" t="s">
        <v>25</v>
      </c>
      <c r="J300" s="98" t="s">
        <v>195</v>
      </c>
      <c r="K300" s="206">
        <v>45208</v>
      </c>
      <c r="L300" s="206">
        <v>45259</v>
      </c>
      <c r="M300" s="90" t="s">
        <v>62</v>
      </c>
      <c r="N300" s="90"/>
      <c r="O300" s="90"/>
      <c r="P300" s="90"/>
      <c r="Q300" s="90"/>
      <c r="R300" s="90"/>
      <c r="S300" s="90"/>
      <c r="T300" s="90"/>
      <c r="U300" s="90"/>
      <c r="V300" s="107" t="str">
        <f t="shared" si="17"/>
        <v>Open PDFIR FINALLY.RHS-KK-ECG-IR-SU-286-REV01</v>
      </c>
      <c r="W300" s="972" t="str">
        <f t="shared" ca="1" si="18"/>
        <v>DONE</v>
      </c>
      <c r="X300" s="979" t="str">
        <f t="shared" si="19"/>
        <v>A</v>
      </c>
      <c r="Y300" s="979"/>
      <c r="AA300" s="584"/>
      <c r="AB300" s="595"/>
      <c r="AC300" s="595"/>
      <c r="AD300" s="564"/>
      <c r="AE300" s="564"/>
      <c r="AF300" s="564"/>
      <c r="AG300" s="564"/>
      <c r="AH300" s="564"/>
      <c r="AI300" s="564"/>
    </row>
    <row r="301" spans="1:35" s="118" customFormat="1" ht="90" x14ac:dyDescent="0.3">
      <c r="A301" s="441">
        <f t="shared" si="16"/>
        <v>296</v>
      </c>
      <c r="B301" s="442" t="s">
        <v>20100</v>
      </c>
      <c r="C301" s="294" t="s">
        <v>228</v>
      </c>
      <c r="D301" s="272" t="s">
        <v>1545</v>
      </c>
      <c r="E301" s="426" t="s">
        <v>2131</v>
      </c>
      <c r="F301" s="90" t="s">
        <v>195</v>
      </c>
      <c r="G301" s="98">
        <v>45132</v>
      </c>
      <c r="H301" s="98">
        <v>45132</v>
      </c>
      <c r="I301" s="90" t="s">
        <v>25</v>
      </c>
      <c r="J301" s="98" t="s">
        <v>195</v>
      </c>
      <c r="K301" s="206">
        <v>45208</v>
      </c>
      <c r="L301" s="206">
        <v>45208</v>
      </c>
      <c r="M301" s="90" t="s">
        <v>1671</v>
      </c>
      <c r="N301" s="90"/>
      <c r="O301" s="90"/>
      <c r="P301" s="90"/>
      <c r="Q301" s="90"/>
      <c r="R301" s="90"/>
      <c r="S301" s="90"/>
      <c r="T301" s="90"/>
      <c r="U301" s="90"/>
      <c r="V301" s="107" t="str">
        <f t="shared" si="17"/>
        <v>Open PDFIR FINALLY.RHS-KK-ECG-IR-SU-287-REV01</v>
      </c>
      <c r="W301" s="972" t="str">
        <f t="shared" ca="1" si="18"/>
        <v>DONE</v>
      </c>
      <c r="X301" s="979" t="str">
        <f t="shared" si="19"/>
        <v>AWC</v>
      </c>
      <c r="Y301" s="979"/>
      <c r="AA301" s="584"/>
      <c r="AB301" s="595"/>
      <c r="AC301" s="595"/>
      <c r="AD301" s="564"/>
      <c r="AE301" s="564"/>
      <c r="AF301" s="564"/>
      <c r="AG301" s="564"/>
      <c r="AH301" s="564"/>
      <c r="AI301" s="564"/>
    </row>
    <row r="302" spans="1:35" s="118" customFormat="1" ht="90" x14ac:dyDescent="0.3">
      <c r="A302" s="441">
        <f t="shared" si="16"/>
        <v>297</v>
      </c>
      <c r="B302" s="442" t="s">
        <v>20101</v>
      </c>
      <c r="C302" s="294" t="s">
        <v>228</v>
      </c>
      <c r="D302" s="272" t="s">
        <v>1951</v>
      </c>
      <c r="E302" s="426" t="s">
        <v>2132</v>
      </c>
      <c r="F302" s="90" t="s">
        <v>195</v>
      </c>
      <c r="G302" s="98">
        <v>45132</v>
      </c>
      <c r="H302" s="98">
        <v>45132</v>
      </c>
      <c r="I302" s="90" t="s">
        <v>25</v>
      </c>
      <c r="J302" s="98" t="s">
        <v>195</v>
      </c>
      <c r="K302" s="206">
        <v>45208</v>
      </c>
      <c r="L302" s="206">
        <v>45259</v>
      </c>
      <c r="M302" s="90" t="s">
        <v>62</v>
      </c>
      <c r="N302" s="90"/>
      <c r="O302" s="90"/>
      <c r="P302" s="90"/>
      <c r="Q302" s="90"/>
      <c r="R302" s="90"/>
      <c r="S302" s="90"/>
      <c r="T302" s="90"/>
      <c r="U302" s="90"/>
      <c r="V302" s="107" t="str">
        <f t="shared" si="17"/>
        <v>Open PDFIR FINALLY.RHS-KK-ECG-IR-SU-288-REV01</v>
      </c>
      <c r="W302" s="972" t="str">
        <f t="shared" ca="1" si="18"/>
        <v>DONE</v>
      </c>
      <c r="X302" s="979" t="str">
        <f t="shared" si="19"/>
        <v>A</v>
      </c>
      <c r="Y302" s="979"/>
      <c r="AA302" s="584"/>
      <c r="AB302" s="595"/>
      <c r="AC302" s="595"/>
      <c r="AD302" s="564"/>
      <c r="AE302" s="564"/>
      <c r="AF302" s="564"/>
      <c r="AG302" s="564"/>
      <c r="AH302" s="564"/>
      <c r="AI302" s="564"/>
    </row>
    <row r="303" spans="1:35" s="118" customFormat="1" ht="90" x14ac:dyDescent="0.3">
      <c r="A303" s="441">
        <f t="shared" si="16"/>
        <v>298</v>
      </c>
      <c r="B303" s="442" t="s">
        <v>20102</v>
      </c>
      <c r="C303" s="294" t="s">
        <v>228</v>
      </c>
      <c r="D303" s="272" t="s">
        <v>1951</v>
      </c>
      <c r="E303" s="426" t="s">
        <v>2137</v>
      </c>
      <c r="F303" s="90" t="s">
        <v>195</v>
      </c>
      <c r="G303" s="98">
        <v>45132</v>
      </c>
      <c r="H303" s="98">
        <v>45132</v>
      </c>
      <c r="I303" s="90" t="s">
        <v>25</v>
      </c>
      <c r="J303" s="98"/>
      <c r="K303" s="206"/>
      <c r="L303" s="206"/>
      <c r="M303" s="90"/>
      <c r="N303" s="90"/>
      <c r="O303" s="90"/>
      <c r="P303" s="90"/>
      <c r="Q303" s="90"/>
      <c r="R303" s="90"/>
      <c r="S303" s="90"/>
      <c r="T303" s="90"/>
      <c r="U303" s="90"/>
      <c r="V303" s="107" t="str">
        <f t="shared" si="17"/>
        <v>Open PDFIR FINALLY.RHS-KK-ECG-IR-SU-289-REV00</v>
      </c>
      <c r="W303" s="972" t="str">
        <f t="shared" ca="1" si="18"/>
        <v>DONE</v>
      </c>
      <c r="X303" s="979" t="str">
        <f t="shared" si="19"/>
        <v>P</v>
      </c>
      <c r="Y303" s="979"/>
      <c r="AA303" s="584"/>
      <c r="AB303" s="595"/>
      <c r="AC303" s="595"/>
      <c r="AD303" s="564"/>
      <c r="AE303" s="564"/>
      <c r="AF303" s="564"/>
      <c r="AG303" s="564"/>
      <c r="AH303" s="564"/>
      <c r="AI303" s="564"/>
    </row>
    <row r="304" spans="1:35" s="118" customFormat="1" ht="90" x14ac:dyDescent="0.3">
      <c r="A304" s="441">
        <f t="shared" si="16"/>
        <v>299</v>
      </c>
      <c r="B304" s="442" t="s">
        <v>20103</v>
      </c>
      <c r="C304" s="294" t="s">
        <v>76</v>
      </c>
      <c r="D304" s="272" t="s">
        <v>1545</v>
      </c>
      <c r="E304" s="426" t="s">
        <v>2149</v>
      </c>
      <c r="F304" s="90" t="s">
        <v>195</v>
      </c>
      <c r="G304" s="98">
        <v>45133</v>
      </c>
      <c r="H304" s="98">
        <v>45133</v>
      </c>
      <c r="I304" s="90" t="s">
        <v>25</v>
      </c>
      <c r="J304" s="90" t="s">
        <v>195</v>
      </c>
      <c r="K304" s="206">
        <v>45216</v>
      </c>
      <c r="L304" s="206">
        <v>45217</v>
      </c>
      <c r="M304" s="90" t="s">
        <v>62</v>
      </c>
      <c r="N304" s="90"/>
      <c r="O304" s="90"/>
      <c r="P304" s="90"/>
      <c r="Q304" s="90"/>
      <c r="R304" s="90"/>
      <c r="S304" s="90"/>
      <c r="T304" s="90"/>
      <c r="U304" s="90"/>
      <c r="V304" s="107" t="str">
        <f t="shared" si="17"/>
        <v>Open PDFIR FINALLY.RHS-KK-ECG-IR-CI-290-REV01</v>
      </c>
      <c r="W304" s="972" t="str">
        <f t="shared" ca="1" si="18"/>
        <v>DONE</v>
      </c>
      <c r="X304" s="979" t="str">
        <f t="shared" si="19"/>
        <v>A</v>
      </c>
      <c r="Y304" s="979"/>
      <c r="AA304" s="584"/>
      <c r="AB304" s="595"/>
      <c r="AC304" s="595"/>
      <c r="AD304" s="564"/>
      <c r="AE304" s="564"/>
      <c r="AF304" s="564"/>
      <c r="AG304" s="564"/>
      <c r="AH304" s="564"/>
      <c r="AI304" s="564"/>
    </row>
    <row r="305" spans="1:35" s="118" customFormat="1" ht="90" x14ac:dyDescent="0.3">
      <c r="A305" s="441">
        <f t="shared" si="16"/>
        <v>300</v>
      </c>
      <c r="B305" s="442" t="s">
        <v>20104</v>
      </c>
      <c r="C305" s="294" t="s">
        <v>76</v>
      </c>
      <c r="D305" s="272" t="s">
        <v>1545</v>
      </c>
      <c r="E305" s="426" t="s">
        <v>2150</v>
      </c>
      <c r="F305" s="90" t="s">
        <v>195</v>
      </c>
      <c r="G305" s="98">
        <v>45133</v>
      </c>
      <c r="H305" s="98">
        <v>45133</v>
      </c>
      <c r="I305" s="90" t="s">
        <v>25</v>
      </c>
      <c r="J305" s="90" t="s">
        <v>195</v>
      </c>
      <c r="K305" s="206">
        <v>45216</v>
      </c>
      <c r="L305" s="206">
        <v>45216</v>
      </c>
      <c r="M305" s="90" t="s">
        <v>62</v>
      </c>
      <c r="N305" s="90"/>
      <c r="O305" s="90"/>
      <c r="P305" s="90"/>
      <c r="Q305" s="90"/>
      <c r="R305" s="90"/>
      <c r="S305" s="90"/>
      <c r="T305" s="90"/>
      <c r="U305" s="90"/>
      <c r="V305" s="107" t="str">
        <f t="shared" si="17"/>
        <v>Open PDFIR FINALLY.RHS-KK-ECG-IR-CI-291-REV01</v>
      </c>
      <c r="W305" s="972" t="str">
        <f t="shared" ca="1" si="18"/>
        <v>DONE</v>
      </c>
      <c r="X305" s="979" t="str">
        <f t="shared" si="19"/>
        <v>A</v>
      </c>
      <c r="Y305" s="979"/>
      <c r="AA305" s="584"/>
      <c r="AB305" s="595"/>
      <c r="AC305" s="595"/>
      <c r="AD305" s="564"/>
      <c r="AE305" s="564"/>
      <c r="AF305" s="564"/>
      <c r="AG305" s="564"/>
      <c r="AH305" s="564"/>
      <c r="AI305" s="564"/>
    </row>
    <row r="306" spans="1:35" s="118" customFormat="1" ht="90" x14ac:dyDescent="0.3">
      <c r="A306" s="441">
        <f t="shared" si="16"/>
        <v>301</v>
      </c>
      <c r="B306" s="442" t="s">
        <v>20105</v>
      </c>
      <c r="C306" s="294" t="s">
        <v>76</v>
      </c>
      <c r="D306" s="272" t="s">
        <v>1946</v>
      </c>
      <c r="E306" s="426" t="s">
        <v>2161</v>
      </c>
      <c r="F306" s="90" t="s">
        <v>195</v>
      </c>
      <c r="G306" s="98">
        <v>45134</v>
      </c>
      <c r="H306" s="98">
        <v>45134</v>
      </c>
      <c r="I306" s="90" t="s">
        <v>25</v>
      </c>
      <c r="J306" s="90" t="s">
        <v>195</v>
      </c>
      <c r="K306" s="98">
        <v>45188</v>
      </c>
      <c r="L306" s="98">
        <v>45188</v>
      </c>
      <c r="M306" s="90" t="s">
        <v>62</v>
      </c>
      <c r="N306" s="98"/>
      <c r="O306" s="98"/>
      <c r="P306" s="98"/>
      <c r="Q306" s="90"/>
      <c r="R306" s="98"/>
      <c r="S306" s="98"/>
      <c r="T306" s="98"/>
      <c r="U306" s="90"/>
      <c r="V306" s="107" t="str">
        <f t="shared" si="17"/>
        <v>Open PDFIR FINALLY.RHS-KK-ECG-IR-CI-292-REV01</v>
      </c>
      <c r="W306" s="972" t="str">
        <f t="shared" ca="1" si="18"/>
        <v>DONE</v>
      </c>
      <c r="X306" s="979" t="str">
        <f t="shared" si="19"/>
        <v>A</v>
      </c>
      <c r="Y306" s="979"/>
      <c r="AA306" s="584"/>
      <c r="AB306" s="595"/>
      <c r="AC306" s="595"/>
      <c r="AD306" s="564"/>
      <c r="AE306" s="564"/>
      <c r="AF306" s="564"/>
      <c r="AG306" s="564"/>
      <c r="AH306" s="564"/>
      <c r="AI306" s="564"/>
    </row>
    <row r="307" spans="1:35" s="118" customFormat="1" ht="109.8" x14ac:dyDescent="0.3">
      <c r="A307" s="441">
        <f t="shared" si="16"/>
        <v>302</v>
      </c>
      <c r="B307" s="442" t="s">
        <v>20106</v>
      </c>
      <c r="C307" s="294" t="s">
        <v>1140</v>
      </c>
      <c r="D307" s="272" t="s">
        <v>1946</v>
      </c>
      <c r="E307" s="426" t="s">
        <v>2162</v>
      </c>
      <c r="F307" s="90" t="s">
        <v>195</v>
      </c>
      <c r="G307" s="98">
        <v>45136</v>
      </c>
      <c r="H307" s="98">
        <v>45136</v>
      </c>
      <c r="I307" s="90" t="s">
        <v>1671</v>
      </c>
      <c r="J307" s="90"/>
      <c r="K307" s="206"/>
      <c r="L307" s="206"/>
      <c r="M307" s="90"/>
      <c r="N307" s="90"/>
      <c r="O307" s="90"/>
      <c r="P307" s="90"/>
      <c r="Q307" s="90"/>
      <c r="R307" s="90"/>
      <c r="S307" s="90"/>
      <c r="T307" s="90"/>
      <c r="U307" s="90"/>
      <c r="V307" s="107" t="str">
        <f t="shared" si="17"/>
        <v>Open PDFIR FINALLY.RHS-KK-ECG-IR-ELE-20-REV00</v>
      </c>
      <c r="W307" s="972" t="str">
        <f t="shared" ca="1" si="18"/>
        <v>DONE</v>
      </c>
      <c r="X307" s="979" t="str">
        <f t="shared" si="19"/>
        <v>P</v>
      </c>
      <c r="Y307" s="979"/>
      <c r="AA307" s="584"/>
      <c r="AB307" s="595"/>
      <c r="AC307" s="595"/>
      <c r="AD307" s="564"/>
      <c r="AE307" s="564"/>
      <c r="AF307" s="564"/>
      <c r="AG307" s="564"/>
      <c r="AH307" s="564"/>
      <c r="AI307" s="564"/>
    </row>
    <row r="308" spans="1:35" s="118" customFormat="1" ht="90" x14ac:dyDescent="0.3">
      <c r="A308" s="441">
        <f t="shared" si="16"/>
        <v>303</v>
      </c>
      <c r="B308" s="442" t="s">
        <v>20107</v>
      </c>
      <c r="C308" s="294" t="s">
        <v>76</v>
      </c>
      <c r="D308" s="272" t="s">
        <v>1946</v>
      </c>
      <c r="E308" s="426" t="s">
        <v>2168</v>
      </c>
      <c r="F308" s="90" t="s">
        <v>195</v>
      </c>
      <c r="G308" s="98">
        <v>45136</v>
      </c>
      <c r="H308" s="98">
        <v>45136</v>
      </c>
      <c r="I308" s="90" t="s">
        <v>62</v>
      </c>
      <c r="J308" s="90"/>
      <c r="K308" s="206"/>
      <c r="L308" s="206"/>
      <c r="M308" s="90"/>
      <c r="N308" s="90"/>
      <c r="O308" s="90"/>
      <c r="P308" s="90"/>
      <c r="Q308" s="90"/>
      <c r="R308" s="90"/>
      <c r="S308" s="90"/>
      <c r="T308" s="90"/>
      <c r="U308" s="90"/>
      <c r="V308" s="107" t="str">
        <f t="shared" si="17"/>
        <v>Open PDFIR FINALLY.RHS-KK-ECG-IR-CI-293-REV00</v>
      </c>
      <c r="W308" s="972" t="str">
        <f t="shared" ca="1" si="18"/>
        <v>DONE</v>
      </c>
      <c r="X308" s="979" t="str">
        <f t="shared" si="19"/>
        <v>P</v>
      </c>
      <c r="Y308" s="979"/>
      <c r="AA308" s="584"/>
      <c r="AB308" s="595"/>
      <c r="AC308" s="595"/>
      <c r="AD308" s="564"/>
      <c r="AE308" s="564"/>
      <c r="AF308" s="564"/>
      <c r="AG308" s="564"/>
      <c r="AH308" s="564"/>
      <c r="AI308" s="564"/>
    </row>
    <row r="309" spans="1:35" s="118" customFormat="1" ht="90" x14ac:dyDescent="0.3">
      <c r="A309" s="441">
        <f t="shared" si="16"/>
        <v>304</v>
      </c>
      <c r="B309" s="442" t="s">
        <v>20108</v>
      </c>
      <c r="C309" s="294" t="s">
        <v>76</v>
      </c>
      <c r="D309" s="272" t="s">
        <v>1946</v>
      </c>
      <c r="E309" s="426" t="s">
        <v>2167</v>
      </c>
      <c r="F309" s="90" t="s">
        <v>195</v>
      </c>
      <c r="G309" s="98">
        <v>45136</v>
      </c>
      <c r="H309" s="98">
        <v>45136</v>
      </c>
      <c r="I309" s="90" t="s">
        <v>25</v>
      </c>
      <c r="J309" s="90" t="s">
        <v>195</v>
      </c>
      <c r="K309" s="98">
        <v>45188</v>
      </c>
      <c r="L309" s="98">
        <v>45188</v>
      </c>
      <c r="M309" s="90" t="s">
        <v>62</v>
      </c>
      <c r="N309" s="98"/>
      <c r="O309" s="98"/>
      <c r="P309" s="98"/>
      <c r="Q309" s="90"/>
      <c r="R309" s="98"/>
      <c r="S309" s="98"/>
      <c r="T309" s="98"/>
      <c r="U309" s="90"/>
      <c r="V309" s="107" t="str">
        <f t="shared" si="17"/>
        <v>Open PDFIR FINALLY.RHS-KK-ECG-IR-CI-294-REV01</v>
      </c>
      <c r="W309" s="972" t="str">
        <f t="shared" ca="1" si="18"/>
        <v>DONE</v>
      </c>
      <c r="X309" s="979" t="str">
        <f t="shared" si="19"/>
        <v>A</v>
      </c>
      <c r="Y309" s="979"/>
      <c r="AA309" s="584"/>
      <c r="AB309" s="595"/>
      <c r="AC309" s="595"/>
      <c r="AD309" s="564"/>
      <c r="AE309" s="564"/>
      <c r="AF309" s="564"/>
      <c r="AG309" s="564"/>
      <c r="AH309" s="564"/>
      <c r="AI309" s="564"/>
    </row>
    <row r="310" spans="1:35" s="118" customFormat="1" ht="90" x14ac:dyDescent="0.3">
      <c r="A310" s="441">
        <f t="shared" si="16"/>
        <v>305</v>
      </c>
      <c r="B310" s="442" t="s">
        <v>20109</v>
      </c>
      <c r="C310" s="294" t="s">
        <v>228</v>
      </c>
      <c r="D310" s="272" t="s">
        <v>1545</v>
      </c>
      <c r="E310" s="426" t="s">
        <v>2175</v>
      </c>
      <c r="F310" s="90" t="s">
        <v>195</v>
      </c>
      <c r="G310" s="98">
        <v>45138</v>
      </c>
      <c r="H310" s="98">
        <v>45138</v>
      </c>
      <c r="I310" s="90" t="s">
        <v>1671</v>
      </c>
      <c r="J310" s="90"/>
      <c r="K310" s="206"/>
      <c r="L310" s="206"/>
      <c r="M310" s="90"/>
      <c r="N310" s="90"/>
      <c r="O310" s="90"/>
      <c r="P310" s="90"/>
      <c r="Q310" s="90"/>
      <c r="R310" s="90"/>
      <c r="S310" s="90"/>
      <c r="T310" s="90"/>
      <c r="U310" s="90"/>
      <c r="V310" s="107" t="str">
        <f t="shared" si="17"/>
        <v>Open PDFIR FINALLY.RHS-KK-ECG-IR-SU-295-REV00</v>
      </c>
      <c r="W310" s="972" t="str">
        <f t="shared" ca="1" si="18"/>
        <v>DONE</v>
      </c>
      <c r="X310" s="979" t="str">
        <f t="shared" si="19"/>
        <v>P</v>
      </c>
      <c r="Y310" s="979"/>
      <c r="AA310" s="584"/>
      <c r="AB310" s="595"/>
      <c r="AC310" s="595"/>
      <c r="AD310" s="564"/>
      <c r="AE310" s="564"/>
      <c r="AF310" s="564"/>
      <c r="AG310" s="564"/>
      <c r="AH310" s="564"/>
      <c r="AI310" s="564"/>
    </row>
    <row r="311" spans="1:35" s="118" customFormat="1" ht="90" x14ac:dyDescent="0.3">
      <c r="A311" s="441">
        <f t="shared" si="16"/>
        <v>306</v>
      </c>
      <c r="B311" s="442" t="s">
        <v>20110</v>
      </c>
      <c r="C311" s="294" t="s">
        <v>228</v>
      </c>
      <c r="D311" s="272" t="s">
        <v>1946</v>
      </c>
      <c r="E311" s="426" t="s">
        <v>2176</v>
      </c>
      <c r="F311" s="90" t="s">
        <v>195</v>
      </c>
      <c r="G311" s="98">
        <v>45138</v>
      </c>
      <c r="H311" s="98">
        <v>45138</v>
      </c>
      <c r="I311" s="90" t="s">
        <v>25</v>
      </c>
      <c r="J311" s="90" t="s">
        <v>195</v>
      </c>
      <c r="K311" s="98">
        <v>45142</v>
      </c>
      <c r="L311" s="98">
        <v>45142</v>
      </c>
      <c r="M311" s="90" t="s">
        <v>25</v>
      </c>
      <c r="N311" s="98" t="s">
        <v>195</v>
      </c>
      <c r="O311" s="206">
        <v>45208</v>
      </c>
      <c r="P311" s="206">
        <v>45259</v>
      </c>
      <c r="Q311" s="90" t="s">
        <v>62</v>
      </c>
      <c r="R311" s="98"/>
      <c r="S311" s="206"/>
      <c r="T311" s="206"/>
      <c r="U311" s="90"/>
      <c r="V311" s="107" t="str">
        <f t="shared" si="17"/>
        <v>Open PDFIR FINALLY.RHS-KK-ECG-IR-SU-296-REV02</v>
      </c>
      <c r="W311" s="972" t="str">
        <f t="shared" ca="1" si="18"/>
        <v>DONE</v>
      </c>
      <c r="X311" s="979" t="str">
        <f t="shared" si="19"/>
        <v>A</v>
      </c>
      <c r="Y311" s="979"/>
      <c r="AA311" s="584"/>
      <c r="AB311" s="595"/>
      <c r="AC311" s="595"/>
      <c r="AD311" s="564"/>
      <c r="AE311" s="564"/>
      <c r="AF311" s="564"/>
      <c r="AG311" s="564"/>
      <c r="AH311" s="564"/>
      <c r="AI311" s="564"/>
    </row>
    <row r="312" spans="1:35" s="118" customFormat="1" ht="90" x14ac:dyDescent="0.3">
      <c r="A312" s="441">
        <f t="shared" si="16"/>
        <v>307</v>
      </c>
      <c r="B312" s="442" t="s">
        <v>20111</v>
      </c>
      <c r="C312" s="294" t="s">
        <v>76</v>
      </c>
      <c r="D312" s="272" t="s">
        <v>1946</v>
      </c>
      <c r="E312" s="426" t="s">
        <v>2185</v>
      </c>
      <c r="F312" s="90" t="s">
        <v>195</v>
      </c>
      <c r="G312" s="98">
        <v>45138</v>
      </c>
      <c r="H312" s="98">
        <v>45138</v>
      </c>
      <c r="I312" s="90" t="s">
        <v>25</v>
      </c>
      <c r="J312" s="90" t="s">
        <v>195</v>
      </c>
      <c r="K312" s="98">
        <v>45188</v>
      </c>
      <c r="L312" s="98">
        <v>45188</v>
      </c>
      <c r="M312" s="90" t="s">
        <v>62</v>
      </c>
      <c r="N312" s="98"/>
      <c r="O312" s="98"/>
      <c r="P312" s="98"/>
      <c r="Q312" s="90"/>
      <c r="R312" s="98"/>
      <c r="S312" s="98"/>
      <c r="T312" s="98"/>
      <c r="U312" s="90"/>
      <c r="V312" s="107" t="str">
        <f t="shared" si="17"/>
        <v>Open PDFIR FINALLY.RHS-KK-ECG-IR-CI-297-REV01</v>
      </c>
      <c r="W312" s="972" t="str">
        <f t="shared" ca="1" si="18"/>
        <v>DONE</v>
      </c>
      <c r="X312" s="979" t="str">
        <f t="shared" si="19"/>
        <v>A</v>
      </c>
      <c r="Y312" s="979"/>
      <c r="AA312" s="584"/>
      <c r="AB312" s="595"/>
      <c r="AC312" s="595"/>
      <c r="AD312" s="564"/>
      <c r="AE312" s="564"/>
      <c r="AF312" s="564"/>
      <c r="AG312" s="564"/>
      <c r="AH312" s="564"/>
      <c r="AI312" s="564"/>
    </row>
    <row r="313" spans="1:35" s="118" customFormat="1" ht="90" x14ac:dyDescent="0.3">
      <c r="A313" s="441">
        <f t="shared" si="16"/>
        <v>308</v>
      </c>
      <c r="B313" s="442" t="s">
        <v>20112</v>
      </c>
      <c r="C313" s="294" t="s">
        <v>76</v>
      </c>
      <c r="D313" s="272" t="s">
        <v>1946</v>
      </c>
      <c r="E313" s="426" t="s">
        <v>2186</v>
      </c>
      <c r="F313" s="90" t="s">
        <v>195</v>
      </c>
      <c r="G313" s="98">
        <v>45138</v>
      </c>
      <c r="H313" s="98">
        <v>45138</v>
      </c>
      <c r="I313" s="90" t="s">
        <v>25</v>
      </c>
      <c r="J313" s="90" t="s">
        <v>195</v>
      </c>
      <c r="K313" s="98">
        <v>45188</v>
      </c>
      <c r="L313" s="98">
        <v>45188</v>
      </c>
      <c r="M313" s="90" t="s">
        <v>62</v>
      </c>
      <c r="N313" s="98"/>
      <c r="O313" s="98"/>
      <c r="P313" s="98"/>
      <c r="Q313" s="90"/>
      <c r="R313" s="98"/>
      <c r="S313" s="98"/>
      <c r="T313" s="98"/>
      <c r="U313" s="90"/>
      <c r="V313" s="107" t="str">
        <f t="shared" si="17"/>
        <v>Open PDFIR FINALLY.RHS-KK-ECG-IR-CI-298-REV01</v>
      </c>
      <c r="W313" s="972" t="str">
        <f t="shared" ca="1" si="18"/>
        <v>DONE</v>
      </c>
      <c r="X313" s="979" t="str">
        <f t="shared" si="19"/>
        <v>A</v>
      </c>
      <c r="Y313" s="979"/>
      <c r="AA313" s="584"/>
      <c r="AB313" s="595"/>
      <c r="AC313" s="595"/>
      <c r="AD313" s="564"/>
      <c r="AE313" s="564"/>
      <c r="AF313" s="564"/>
      <c r="AG313" s="564"/>
      <c r="AH313" s="564"/>
      <c r="AI313" s="564"/>
    </row>
    <row r="314" spans="1:35" s="118" customFormat="1" ht="90" x14ac:dyDescent="0.3">
      <c r="A314" s="441">
        <f t="shared" si="16"/>
        <v>309</v>
      </c>
      <c r="B314" s="442" t="s">
        <v>20113</v>
      </c>
      <c r="C314" s="294" t="s">
        <v>76</v>
      </c>
      <c r="D314" s="272" t="s">
        <v>1644</v>
      </c>
      <c r="E314" s="426" t="s">
        <v>2200</v>
      </c>
      <c r="F314" s="90" t="s">
        <v>195</v>
      </c>
      <c r="G314" s="98">
        <v>45140</v>
      </c>
      <c r="H314" s="98">
        <v>45140</v>
      </c>
      <c r="I314" s="90" t="s">
        <v>25</v>
      </c>
      <c r="J314" s="90" t="s">
        <v>195</v>
      </c>
      <c r="K314" s="206">
        <v>45216</v>
      </c>
      <c r="L314" s="206">
        <v>45220</v>
      </c>
      <c r="M314" s="90" t="s">
        <v>62</v>
      </c>
      <c r="N314" s="90"/>
      <c r="O314" s="90"/>
      <c r="P314" s="90"/>
      <c r="Q314" s="90"/>
      <c r="R314" s="90"/>
      <c r="S314" s="90"/>
      <c r="T314" s="90"/>
      <c r="U314" s="90"/>
      <c r="V314" s="107" t="str">
        <f t="shared" si="17"/>
        <v>Open PDFIR FINALLY.RHS-KK-ECG-IR-CI-299-REV01</v>
      </c>
      <c r="W314" s="972" t="str">
        <f t="shared" ca="1" si="18"/>
        <v>DONE</v>
      </c>
      <c r="X314" s="979" t="str">
        <f t="shared" si="19"/>
        <v>A</v>
      </c>
      <c r="Y314" s="979"/>
      <c r="AA314" s="584"/>
      <c r="AB314" s="595"/>
      <c r="AC314" s="595"/>
      <c r="AD314" s="564"/>
      <c r="AE314" s="564"/>
      <c r="AF314" s="564"/>
      <c r="AG314" s="564"/>
      <c r="AH314" s="564"/>
      <c r="AI314" s="564"/>
    </row>
    <row r="315" spans="1:35" s="118" customFormat="1" ht="90" x14ac:dyDescent="0.3">
      <c r="A315" s="441">
        <f t="shared" si="16"/>
        <v>310</v>
      </c>
      <c r="B315" s="442" t="s">
        <v>20114</v>
      </c>
      <c r="C315" s="294" t="s">
        <v>76</v>
      </c>
      <c r="D315" s="272" t="s">
        <v>1545</v>
      </c>
      <c r="E315" s="426" t="s">
        <v>2202</v>
      </c>
      <c r="F315" s="90" t="s">
        <v>195</v>
      </c>
      <c r="G315" s="98">
        <v>45140</v>
      </c>
      <c r="H315" s="98">
        <v>45140</v>
      </c>
      <c r="I315" s="90" t="s">
        <v>25</v>
      </c>
      <c r="J315" s="90" t="s">
        <v>195</v>
      </c>
      <c r="K315" s="206">
        <v>45216</v>
      </c>
      <c r="L315" s="206">
        <v>45242</v>
      </c>
      <c r="M315" s="90" t="s">
        <v>62</v>
      </c>
      <c r="N315" s="90"/>
      <c r="O315" s="90"/>
      <c r="P315" s="90"/>
      <c r="Q315" s="90"/>
      <c r="R315" s="90"/>
      <c r="S315" s="90"/>
      <c r="T315" s="90"/>
      <c r="U315" s="90"/>
      <c r="V315" s="107" t="str">
        <f t="shared" si="17"/>
        <v>Open PDFIR FINALLY.RHS-KK-ECG-IR-CI-300-REV01</v>
      </c>
      <c r="W315" s="972" t="str">
        <f t="shared" ca="1" si="18"/>
        <v>DONE</v>
      </c>
      <c r="X315" s="979" t="str">
        <f t="shared" si="19"/>
        <v>A</v>
      </c>
      <c r="Y315" s="979"/>
      <c r="AA315" s="584"/>
      <c r="AB315" s="595"/>
      <c r="AC315" s="595"/>
      <c r="AD315" s="564"/>
      <c r="AE315" s="564"/>
      <c r="AF315" s="564"/>
      <c r="AG315" s="564"/>
      <c r="AH315" s="564"/>
      <c r="AI315" s="564"/>
    </row>
    <row r="316" spans="1:35" s="118" customFormat="1" ht="90" x14ac:dyDescent="0.3">
      <c r="A316" s="441">
        <f t="shared" si="16"/>
        <v>311</v>
      </c>
      <c r="B316" s="442" t="s">
        <v>20115</v>
      </c>
      <c r="C316" s="294" t="s">
        <v>228</v>
      </c>
      <c r="D316" s="272" t="s">
        <v>1545</v>
      </c>
      <c r="E316" s="426" t="s">
        <v>2204</v>
      </c>
      <c r="F316" s="90" t="s">
        <v>195</v>
      </c>
      <c r="G316" s="98">
        <v>45141</v>
      </c>
      <c r="H316" s="98">
        <v>45141</v>
      </c>
      <c r="I316" s="90" t="s">
        <v>25</v>
      </c>
      <c r="J316" s="98" t="s">
        <v>195</v>
      </c>
      <c r="K316" s="206">
        <v>45208</v>
      </c>
      <c r="L316" s="206">
        <v>45259</v>
      </c>
      <c r="M316" s="90" t="s">
        <v>62</v>
      </c>
      <c r="N316" s="90"/>
      <c r="O316" s="90"/>
      <c r="P316" s="90"/>
      <c r="Q316" s="90"/>
      <c r="R316" s="90"/>
      <c r="S316" s="90"/>
      <c r="T316" s="90"/>
      <c r="U316" s="90"/>
      <c r="V316" s="107" t="str">
        <f t="shared" si="17"/>
        <v>Open PDFIR FINALLY.RHS-KK-ECG-IR-SU-301-REV01</v>
      </c>
      <c r="W316" s="972" t="str">
        <f t="shared" ca="1" si="18"/>
        <v>DONE</v>
      </c>
      <c r="X316" s="979" t="str">
        <f t="shared" si="19"/>
        <v>A</v>
      </c>
      <c r="Y316" s="979"/>
      <c r="AA316" s="584"/>
      <c r="AB316" s="595"/>
      <c r="AC316" s="595"/>
      <c r="AD316" s="564"/>
      <c r="AE316" s="564"/>
      <c r="AF316" s="564"/>
      <c r="AG316" s="564"/>
      <c r="AH316" s="564"/>
      <c r="AI316" s="564"/>
    </row>
    <row r="317" spans="1:35" s="118" customFormat="1" ht="90" x14ac:dyDescent="0.3">
      <c r="A317" s="441">
        <f t="shared" si="16"/>
        <v>312</v>
      </c>
      <c r="B317" s="442" t="s">
        <v>20116</v>
      </c>
      <c r="C317" s="294" t="s">
        <v>76</v>
      </c>
      <c r="D317" s="272" t="s">
        <v>1545</v>
      </c>
      <c r="E317" s="426" t="s">
        <v>2206</v>
      </c>
      <c r="F317" s="90" t="s">
        <v>195</v>
      </c>
      <c r="G317" s="98">
        <v>45141</v>
      </c>
      <c r="H317" s="98">
        <v>45141</v>
      </c>
      <c r="I317" s="90" t="s">
        <v>25</v>
      </c>
      <c r="J317" s="90" t="s">
        <v>195</v>
      </c>
      <c r="K317" s="206">
        <v>45216</v>
      </c>
      <c r="L317" s="206">
        <v>45216</v>
      </c>
      <c r="M317" s="90" t="s">
        <v>62</v>
      </c>
      <c r="N317" s="90"/>
      <c r="O317" s="90"/>
      <c r="P317" s="90"/>
      <c r="Q317" s="90"/>
      <c r="R317" s="90"/>
      <c r="S317" s="90"/>
      <c r="T317" s="90"/>
      <c r="U317" s="90"/>
      <c r="V317" s="107" t="str">
        <f t="shared" si="17"/>
        <v>Open PDFIR FINALLY.RHS-KK-ECG-IR-CI-302-REV01</v>
      </c>
      <c r="W317" s="972" t="str">
        <f t="shared" ca="1" si="18"/>
        <v>DONE</v>
      </c>
      <c r="X317" s="979" t="str">
        <f t="shared" si="19"/>
        <v>A</v>
      </c>
      <c r="Y317" s="979"/>
      <c r="AA317" s="584"/>
      <c r="AB317" s="595"/>
      <c r="AC317" s="595"/>
      <c r="AD317" s="564"/>
      <c r="AE317" s="564"/>
      <c r="AF317" s="564"/>
      <c r="AG317" s="564"/>
      <c r="AH317" s="564"/>
      <c r="AI317" s="564"/>
    </row>
    <row r="318" spans="1:35" s="118" customFormat="1" ht="90" x14ac:dyDescent="0.3">
      <c r="A318" s="441">
        <f t="shared" si="16"/>
        <v>313</v>
      </c>
      <c r="B318" s="442" t="s">
        <v>20117</v>
      </c>
      <c r="C318" s="294" t="s">
        <v>76</v>
      </c>
      <c r="D318" s="272" t="s">
        <v>1545</v>
      </c>
      <c r="E318" s="426" t="s">
        <v>2208</v>
      </c>
      <c r="F318" s="90" t="s">
        <v>195</v>
      </c>
      <c r="G318" s="98">
        <v>45141</v>
      </c>
      <c r="H318" s="98">
        <v>45141</v>
      </c>
      <c r="I318" s="90" t="s">
        <v>25</v>
      </c>
      <c r="J318" s="90" t="s">
        <v>195</v>
      </c>
      <c r="K318" s="206">
        <v>45216</v>
      </c>
      <c r="L318" s="206">
        <v>45220</v>
      </c>
      <c r="M318" s="90" t="s">
        <v>62</v>
      </c>
      <c r="N318" s="90"/>
      <c r="O318" s="90"/>
      <c r="P318" s="90"/>
      <c r="Q318" s="90"/>
      <c r="R318" s="90"/>
      <c r="S318" s="90"/>
      <c r="T318" s="90"/>
      <c r="U318" s="90"/>
      <c r="V318" s="107" t="str">
        <f t="shared" si="17"/>
        <v>Open PDFIR FINALLY.RHS-KK-ECG-IR-CI-303-REV01</v>
      </c>
      <c r="W318" s="972" t="str">
        <f t="shared" ca="1" si="18"/>
        <v>DONE</v>
      </c>
      <c r="X318" s="979" t="str">
        <f t="shared" si="19"/>
        <v>A</v>
      </c>
      <c r="Y318" s="979"/>
      <c r="AA318" s="584"/>
      <c r="AB318" s="595"/>
      <c r="AC318" s="595"/>
      <c r="AD318" s="564"/>
      <c r="AE318" s="564"/>
      <c r="AF318" s="564"/>
      <c r="AG318" s="564"/>
      <c r="AH318" s="564"/>
      <c r="AI318" s="564"/>
    </row>
    <row r="319" spans="1:35" s="118" customFormat="1" ht="90" x14ac:dyDescent="0.3">
      <c r="A319" s="441">
        <f t="shared" si="16"/>
        <v>314</v>
      </c>
      <c r="B319" s="442" t="s">
        <v>20118</v>
      </c>
      <c r="C319" s="294" t="s">
        <v>228</v>
      </c>
      <c r="D319" s="272" t="s">
        <v>1545</v>
      </c>
      <c r="E319" s="426" t="s">
        <v>2210</v>
      </c>
      <c r="F319" s="90" t="s">
        <v>195</v>
      </c>
      <c r="G319" s="98">
        <v>45144</v>
      </c>
      <c r="H319" s="98">
        <v>45144</v>
      </c>
      <c r="I319" s="90" t="s">
        <v>25</v>
      </c>
      <c r="J319" s="98" t="s">
        <v>195</v>
      </c>
      <c r="K319" s="206">
        <v>45208</v>
      </c>
      <c r="L319" s="206">
        <v>45259</v>
      </c>
      <c r="M319" s="90" t="s">
        <v>62</v>
      </c>
      <c r="N319" s="90"/>
      <c r="O319" s="90"/>
      <c r="P319" s="90"/>
      <c r="Q319" s="90"/>
      <c r="R319" s="90"/>
      <c r="S319" s="90"/>
      <c r="T319" s="90"/>
      <c r="U319" s="90"/>
      <c r="V319" s="107" t="str">
        <f t="shared" si="17"/>
        <v>Open PDFIR FINALLY.RHS-KK-ECG-IR-SU-304-REV01</v>
      </c>
      <c r="W319" s="972" t="str">
        <f t="shared" ca="1" si="18"/>
        <v>DONE</v>
      </c>
      <c r="X319" s="979" t="str">
        <f t="shared" si="19"/>
        <v>A</v>
      </c>
      <c r="Y319" s="979"/>
      <c r="AA319" s="584"/>
      <c r="AB319" s="595"/>
      <c r="AC319" s="595"/>
      <c r="AD319" s="564"/>
      <c r="AE319" s="564"/>
      <c r="AF319" s="564"/>
      <c r="AG319" s="564"/>
      <c r="AH319" s="564"/>
      <c r="AI319" s="564"/>
    </row>
    <row r="320" spans="1:35" s="118" customFormat="1" ht="90" x14ac:dyDescent="0.3">
      <c r="A320" s="441">
        <f t="shared" si="16"/>
        <v>315</v>
      </c>
      <c r="B320" s="442" t="s">
        <v>20119</v>
      </c>
      <c r="C320" s="294" t="s">
        <v>228</v>
      </c>
      <c r="D320" s="272" t="s">
        <v>1545</v>
      </c>
      <c r="E320" s="426" t="s">
        <v>2212</v>
      </c>
      <c r="F320" s="90" t="s">
        <v>195</v>
      </c>
      <c r="G320" s="98">
        <v>45144</v>
      </c>
      <c r="H320" s="98">
        <v>45144</v>
      </c>
      <c r="I320" s="90" t="s">
        <v>25</v>
      </c>
      <c r="J320" s="98" t="s">
        <v>195</v>
      </c>
      <c r="K320" s="206">
        <v>45208</v>
      </c>
      <c r="L320" s="206">
        <v>45259</v>
      </c>
      <c r="M320" s="90" t="s">
        <v>62</v>
      </c>
      <c r="N320" s="90"/>
      <c r="O320" s="90"/>
      <c r="P320" s="90"/>
      <c r="Q320" s="90"/>
      <c r="R320" s="90"/>
      <c r="S320" s="90"/>
      <c r="T320" s="90"/>
      <c r="U320" s="90"/>
      <c r="V320" s="107" t="str">
        <f t="shared" si="17"/>
        <v>Open PDFIR FINALLY.RHS-KK-ECG-IR-SU-305-REV01</v>
      </c>
      <c r="W320" s="972" t="str">
        <f t="shared" ca="1" si="18"/>
        <v>DONE</v>
      </c>
      <c r="X320" s="979" t="str">
        <f t="shared" si="19"/>
        <v>A</v>
      </c>
      <c r="Y320" s="979"/>
      <c r="AA320" s="584"/>
      <c r="AB320" s="595"/>
      <c r="AC320" s="595"/>
      <c r="AD320" s="564"/>
      <c r="AE320" s="564"/>
      <c r="AF320" s="564"/>
      <c r="AG320" s="564"/>
      <c r="AH320" s="564"/>
      <c r="AI320" s="564"/>
    </row>
    <row r="321" spans="1:35" s="118" customFormat="1" ht="90" x14ac:dyDescent="0.3">
      <c r="A321" s="441">
        <f t="shared" si="16"/>
        <v>316</v>
      </c>
      <c r="B321" s="442" t="s">
        <v>20120</v>
      </c>
      <c r="C321" s="294" t="s">
        <v>228</v>
      </c>
      <c r="D321" s="272" t="s">
        <v>1356</v>
      </c>
      <c r="E321" s="426" t="s">
        <v>2214</v>
      </c>
      <c r="F321" s="90" t="s">
        <v>195</v>
      </c>
      <c r="G321" s="98">
        <v>45147</v>
      </c>
      <c r="H321" s="98">
        <v>45148</v>
      </c>
      <c r="I321" s="90" t="s">
        <v>25</v>
      </c>
      <c r="J321" s="98" t="s">
        <v>195</v>
      </c>
      <c r="K321" s="206">
        <v>45208</v>
      </c>
      <c r="L321" s="206">
        <v>45259</v>
      </c>
      <c r="M321" s="90" t="s">
        <v>62</v>
      </c>
      <c r="N321" s="90"/>
      <c r="O321" s="90"/>
      <c r="P321" s="90"/>
      <c r="Q321" s="90"/>
      <c r="R321" s="90"/>
      <c r="S321" s="90"/>
      <c r="T321" s="90"/>
      <c r="U321" s="90"/>
      <c r="V321" s="107" t="str">
        <f t="shared" si="17"/>
        <v>Open PDFIR FINALLY.RHS-KK-ECG-IR-SU-306-REV01</v>
      </c>
      <c r="W321" s="972" t="str">
        <f t="shared" ca="1" si="18"/>
        <v>DONE</v>
      </c>
      <c r="X321" s="979" t="str">
        <f t="shared" si="19"/>
        <v>A</v>
      </c>
      <c r="Y321" s="979"/>
      <c r="AA321" s="584"/>
      <c r="AB321" s="595"/>
      <c r="AC321" s="595"/>
      <c r="AD321" s="564"/>
      <c r="AE321" s="564"/>
      <c r="AF321" s="564"/>
      <c r="AG321" s="564"/>
      <c r="AH321" s="564"/>
      <c r="AI321" s="564"/>
    </row>
    <row r="322" spans="1:35" s="118" customFormat="1" ht="90" x14ac:dyDescent="0.3">
      <c r="A322" s="441">
        <f t="shared" si="16"/>
        <v>317</v>
      </c>
      <c r="B322" s="442" t="s">
        <v>20121</v>
      </c>
      <c r="C322" s="294" t="s">
        <v>76</v>
      </c>
      <c r="D322" s="272" t="s">
        <v>1951</v>
      </c>
      <c r="E322" s="426" t="s">
        <v>2216</v>
      </c>
      <c r="F322" s="90" t="s">
        <v>195</v>
      </c>
      <c r="G322" s="98">
        <v>45144</v>
      </c>
      <c r="H322" s="98">
        <v>45144</v>
      </c>
      <c r="I322" s="90" t="s">
        <v>25</v>
      </c>
      <c r="J322" s="90" t="s">
        <v>195</v>
      </c>
      <c r="K322" s="206">
        <v>45216</v>
      </c>
      <c r="L322" s="206">
        <v>45242</v>
      </c>
      <c r="M322" s="90" t="s">
        <v>62</v>
      </c>
      <c r="N322" s="90"/>
      <c r="O322" s="90"/>
      <c r="P322" s="90"/>
      <c r="Q322" s="90"/>
      <c r="R322" s="90"/>
      <c r="S322" s="90"/>
      <c r="T322" s="90"/>
      <c r="U322" s="90"/>
      <c r="V322" s="107" t="str">
        <f t="shared" si="17"/>
        <v>Open PDFIR FINALLY.RHS-KK-ECG-IR-CI-307-REV01</v>
      </c>
      <c r="W322" s="972" t="str">
        <f t="shared" ca="1" si="18"/>
        <v>DONE</v>
      </c>
      <c r="X322" s="979" t="str">
        <f t="shared" si="19"/>
        <v>A</v>
      </c>
      <c r="Y322" s="979"/>
      <c r="AA322" s="584"/>
      <c r="AB322" s="595"/>
      <c r="AC322" s="595"/>
      <c r="AD322" s="564"/>
      <c r="AE322" s="564"/>
      <c r="AF322" s="564"/>
      <c r="AG322" s="564"/>
      <c r="AH322" s="564"/>
      <c r="AI322" s="564"/>
    </row>
    <row r="323" spans="1:35" s="118" customFormat="1" ht="90" x14ac:dyDescent="0.3">
      <c r="A323" s="441">
        <f t="shared" si="16"/>
        <v>318</v>
      </c>
      <c r="B323" s="442" t="s">
        <v>20122</v>
      </c>
      <c r="C323" s="294" t="s">
        <v>76</v>
      </c>
      <c r="D323" s="272" t="s">
        <v>1946</v>
      </c>
      <c r="E323" s="426" t="s">
        <v>2217</v>
      </c>
      <c r="F323" s="90" t="s">
        <v>195</v>
      </c>
      <c r="G323" s="98">
        <v>45145</v>
      </c>
      <c r="H323" s="98">
        <v>45145</v>
      </c>
      <c r="I323" s="90" t="s">
        <v>25</v>
      </c>
      <c r="J323" s="90" t="s">
        <v>195</v>
      </c>
      <c r="K323" s="98">
        <v>45188</v>
      </c>
      <c r="L323" s="98">
        <v>45188</v>
      </c>
      <c r="M323" s="90" t="s">
        <v>62</v>
      </c>
      <c r="N323" s="98"/>
      <c r="O323" s="98"/>
      <c r="P323" s="98"/>
      <c r="Q323" s="90"/>
      <c r="R323" s="98"/>
      <c r="S323" s="98"/>
      <c r="T323" s="98"/>
      <c r="U323" s="90"/>
      <c r="V323" s="107" t="str">
        <f t="shared" si="17"/>
        <v>Open PDFIR FINALLY.RHS-KK-ECG-IR-CI-308-REV01</v>
      </c>
      <c r="W323" s="972" t="str">
        <f t="shared" ca="1" si="18"/>
        <v>DONE</v>
      </c>
      <c r="X323" s="979" t="str">
        <f t="shared" si="19"/>
        <v>A</v>
      </c>
      <c r="Y323" s="979"/>
      <c r="AA323" s="584"/>
      <c r="AB323" s="595"/>
      <c r="AC323" s="595"/>
      <c r="AD323" s="564"/>
      <c r="AE323" s="564"/>
      <c r="AF323" s="564"/>
      <c r="AG323" s="564"/>
      <c r="AH323" s="564"/>
      <c r="AI323" s="564"/>
    </row>
    <row r="324" spans="1:35" s="127" customFormat="1" ht="90" x14ac:dyDescent="0.3">
      <c r="A324" s="450">
        <f t="shared" si="16"/>
        <v>319</v>
      </c>
      <c r="B324" s="442" t="s">
        <v>20123</v>
      </c>
      <c r="C324" s="294" t="s">
        <v>76</v>
      </c>
      <c r="D324" s="272" t="s">
        <v>1644</v>
      </c>
      <c r="E324" s="426" t="s">
        <v>2220</v>
      </c>
      <c r="F324" s="90" t="s">
        <v>195</v>
      </c>
      <c r="G324" s="98">
        <v>45145</v>
      </c>
      <c r="H324" s="98">
        <v>45145</v>
      </c>
      <c r="I324" s="90" t="s">
        <v>25</v>
      </c>
      <c r="J324" s="90" t="s">
        <v>195</v>
      </c>
      <c r="K324" s="206">
        <v>45216</v>
      </c>
      <c r="L324" s="206">
        <v>45217</v>
      </c>
      <c r="M324" s="90" t="s">
        <v>62</v>
      </c>
      <c r="N324" s="90"/>
      <c r="O324" s="90"/>
      <c r="P324" s="90"/>
      <c r="Q324" s="90"/>
      <c r="R324" s="90"/>
      <c r="S324" s="90"/>
      <c r="T324" s="90"/>
      <c r="U324" s="90"/>
      <c r="V324" s="107" t="str">
        <f t="shared" si="17"/>
        <v>Open PDFIR FINALLY.RHS-KK-ECG-IR-CI-309-REV01</v>
      </c>
      <c r="W324" s="972" t="str">
        <f t="shared" ca="1" si="18"/>
        <v>DONE</v>
      </c>
      <c r="X324" s="979" t="str">
        <f t="shared" si="19"/>
        <v>A</v>
      </c>
      <c r="Y324" s="979"/>
      <c r="AA324" s="584"/>
      <c r="AB324" s="595"/>
      <c r="AC324" s="595"/>
      <c r="AD324" s="564"/>
      <c r="AE324" s="564"/>
      <c r="AF324" s="564"/>
      <c r="AG324" s="564"/>
      <c r="AH324" s="564"/>
      <c r="AI324" s="564"/>
    </row>
    <row r="325" spans="1:35" s="118" customFormat="1" ht="146.4" x14ac:dyDescent="0.3">
      <c r="A325" s="441">
        <f t="shared" si="16"/>
        <v>320</v>
      </c>
      <c r="B325" s="442" t="s">
        <v>20124</v>
      </c>
      <c r="C325" s="294" t="s">
        <v>1140</v>
      </c>
      <c r="D325" s="272" t="s">
        <v>1946</v>
      </c>
      <c r="E325" s="426" t="s">
        <v>2222</v>
      </c>
      <c r="F325" s="90" t="s">
        <v>195</v>
      </c>
      <c r="G325" s="98">
        <v>45146</v>
      </c>
      <c r="H325" s="98">
        <v>45146</v>
      </c>
      <c r="I325" s="90" t="s">
        <v>1671</v>
      </c>
      <c r="J325" s="90"/>
      <c r="K325" s="206"/>
      <c r="L325" s="206"/>
      <c r="M325" s="90"/>
      <c r="N325" s="90"/>
      <c r="O325" s="90"/>
      <c r="P325" s="90"/>
      <c r="Q325" s="90"/>
      <c r="R325" s="90"/>
      <c r="S325" s="90"/>
      <c r="T325" s="90"/>
      <c r="U325" s="90"/>
      <c r="V325" s="107" t="str">
        <f t="shared" si="17"/>
        <v>Open PDFIR FINALLY.RHS-KK-ECG-IR-ELE-21-REV00</v>
      </c>
      <c r="W325" s="972" t="str">
        <f t="shared" ca="1" si="18"/>
        <v>DONE</v>
      </c>
      <c r="X325" s="979" t="str">
        <f t="shared" si="19"/>
        <v>P</v>
      </c>
      <c r="Y325" s="979"/>
      <c r="AA325" s="584"/>
      <c r="AB325" s="595"/>
      <c r="AC325" s="595"/>
      <c r="AD325" s="564"/>
      <c r="AE325" s="564"/>
      <c r="AF325" s="564"/>
      <c r="AG325" s="564"/>
      <c r="AH325" s="564"/>
      <c r="AI325" s="564"/>
    </row>
    <row r="326" spans="1:35" s="118" customFormat="1" ht="90" x14ac:dyDescent="0.3">
      <c r="A326" s="441">
        <f t="shared" ref="A326:A389" si="20">ROW()-ROW($A$5)</f>
        <v>321</v>
      </c>
      <c r="B326" s="442" t="s">
        <v>20125</v>
      </c>
      <c r="C326" s="294" t="s">
        <v>76</v>
      </c>
      <c r="D326" s="272" t="s">
        <v>1644</v>
      </c>
      <c r="E326" s="426" t="s">
        <v>2224</v>
      </c>
      <c r="F326" s="90" t="s">
        <v>195</v>
      </c>
      <c r="G326" s="98">
        <v>45146</v>
      </c>
      <c r="H326" s="98">
        <v>45146</v>
      </c>
      <c r="I326" s="90" t="s">
        <v>25</v>
      </c>
      <c r="J326" s="90" t="s">
        <v>195</v>
      </c>
      <c r="K326" s="206">
        <v>45216</v>
      </c>
      <c r="L326" s="206">
        <v>45217</v>
      </c>
      <c r="M326" s="90" t="s">
        <v>62</v>
      </c>
      <c r="N326" s="90"/>
      <c r="O326" s="90"/>
      <c r="P326" s="90"/>
      <c r="Q326" s="90"/>
      <c r="R326" s="90"/>
      <c r="S326" s="90"/>
      <c r="T326" s="90"/>
      <c r="U326" s="90"/>
      <c r="V326" s="107" t="str">
        <f t="shared" ref="V326:V389" si="21">IF(B326&gt;0,HYPERLINK(CONCATENATE("PDFIR FINALLY/",B326,".pdf"),CONCATENATE("Open PDFIR FINALLY.",B326)),"")</f>
        <v>Open PDFIR FINALLY.RHS-KK-ECG-IR-CI-311-REV01</v>
      </c>
      <c r="W326" s="972" t="str">
        <f t="shared" ref="W326:W389" ca="1" si="22">IF(UPPER(TRIM(U326))="P", MAX(0, TODAY()-S326), IF(UPPER(TRIM(Q326))="P", MAX(0, TODAY()-O326), IF(UPPER(TRIM(M326))="P", MAX(0, TODAY()-K326), IF(UPPER(TRIM(I326))="P", MAX(0, TODAY()-G326), IF(OR(UPPER(TRIM(U326))="C", UPPER(TRIM(U326))="R", UPPER(TRIM(U326))="A", UPPER(TRIM(U326))="AWC", UPPER(TRIM(Q326))="C", UPPER(TRIM(Q326))="R", UPPER(TRIM(Q326))="A", UPPER(TRIM(Q326))="AWC", UPPER(TRIM(M326))="C", UPPER(TRIM(M326))="R", UPPER(TRIM(M326))="A", UPPER(TRIM(M326))="AWC", UPPER(TRIM(I326))="C", UPPER(TRIM(I326))="R", UPPER(TRIM(I326))="A", UPPER(TRIM(I326))="AWC"), "DONE", "")))))</f>
        <v>DONE</v>
      </c>
      <c r="X326" s="979" t="str">
        <f t="shared" ref="X326:X389" si="23">IF(B326="","",IF(U326&lt;&gt;"",U326,IF(Q326&lt;&gt;"",Q326,IF(M326&lt;&gt;"",M326,IF(I326&lt;&gt;"","P")))))</f>
        <v>A</v>
      </c>
      <c r="Y326" s="979"/>
      <c r="AA326" s="584"/>
      <c r="AB326" s="595"/>
      <c r="AC326" s="595"/>
      <c r="AD326" s="564"/>
      <c r="AE326" s="564"/>
      <c r="AF326" s="564"/>
      <c r="AG326" s="564"/>
      <c r="AH326" s="564"/>
      <c r="AI326" s="564"/>
    </row>
    <row r="327" spans="1:35" s="118" customFormat="1" ht="90" x14ac:dyDescent="0.3">
      <c r="A327" s="441">
        <f t="shared" si="20"/>
        <v>322</v>
      </c>
      <c r="B327" s="442" t="s">
        <v>20126</v>
      </c>
      <c r="C327" s="294" t="s">
        <v>76</v>
      </c>
      <c r="D327" s="272" t="s">
        <v>1946</v>
      </c>
      <c r="E327" s="426" t="s">
        <v>2228</v>
      </c>
      <c r="F327" s="90" t="s">
        <v>195</v>
      </c>
      <c r="G327" s="98">
        <v>45150</v>
      </c>
      <c r="H327" s="98">
        <v>45150</v>
      </c>
      <c r="I327" s="90" t="s">
        <v>25</v>
      </c>
      <c r="J327" s="90" t="s">
        <v>195</v>
      </c>
      <c r="K327" s="98">
        <v>45188</v>
      </c>
      <c r="L327" s="98">
        <v>45188</v>
      </c>
      <c r="M327" s="90" t="s">
        <v>62</v>
      </c>
      <c r="N327" s="98"/>
      <c r="O327" s="98"/>
      <c r="P327" s="98"/>
      <c r="Q327" s="90"/>
      <c r="R327" s="98"/>
      <c r="S327" s="98"/>
      <c r="T327" s="98"/>
      <c r="U327" s="90"/>
      <c r="V327" s="107" t="str">
        <f t="shared" si="21"/>
        <v>Open PDFIR FINALLY.RHS-KK-ECG-IR-CI-312-REV01</v>
      </c>
      <c r="W327" s="972" t="str">
        <f t="shared" ca="1" si="22"/>
        <v>DONE</v>
      </c>
      <c r="X327" s="979" t="str">
        <f t="shared" si="23"/>
        <v>A</v>
      </c>
      <c r="Y327" s="979"/>
      <c r="AA327" s="584"/>
      <c r="AB327" s="595"/>
      <c r="AC327" s="595"/>
      <c r="AD327" s="564"/>
      <c r="AE327" s="564"/>
      <c r="AF327" s="564"/>
      <c r="AG327" s="564"/>
      <c r="AH327" s="564"/>
      <c r="AI327" s="564"/>
    </row>
    <row r="328" spans="1:35" s="118" customFormat="1" ht="90" x14ac:dyDescent="0.3">
      <c r="A328" s="441">
        <f t="shared" si="20"/>
        <v>323</v>
      </c>
      <c r="B328" s="442" t="s">
        <v>20127</v>
      </c>
      <c r="C328" s="294" t="s">
        <v>76</v>
      </c>
      <c r="D328" s="272" t="s">
        <v>1946</v>
      </c>
      <c r="E328" s="426" t="s">
        <v>2229</v>
      </c>
      <c r="F328" s="90" t="s">
        <v>195</v>
      </c>
      <c r="G328" s="98">
        <v>45150</v>
      </c>
      <c r="H328" s="98">
        <v>45150</v>
      </c>
      <c r="I328" s="90" t="s">
        <v>25</v>
      </c>
      <c r="J328" s="90" t="s">
        <v>195</v>
      </c>
      <c r="K328" s="98">
        <v>45188</v>
      </c>
      <c r="L328" s="98">
        <v>45188</v>
      </c>
      <c r="M328" s="90" t="s">
        <v>62</v>
      </c>
      <c r="N328" s="98"/>
      <c r="O328" s="98"/>
      <c r="P328" s="98"/>
      <c r="Q328" s="90"/>
      <c r="R328" s="98"/>
      <c r="S328" s="98"/>
      <c r="T328" s="98"/>
      <c r="U328" s="90"/>
      <c r="V328" s="107" t="str">
        <f t="shared" si="21"/>
        <v>Open PDFIR FINALLY.RHS-KK-ECG-IR-CI-313-REV01</v>
      </c>
      <c r="W328" s="972" t="str">
        <f t="shared" ca="1" si="22"/>
        <v>DONE</v>
      </c>
      <c r="X328" s="979" t="str">
        <f t="shared" si="23"/>
        <v>A</v>
      </c>
      <c r="Y328" s="979"/>
      <c r="AA328" s="584"/>
      <c r="AB328" s="595"/>
      <c r="AC328" s="595"/>
      <c r="AD328" s="564"/>
      <c r="AE328" s="564"/>
      <c r="AF328" s="564"/>
      <c r="AG328" s="564"/>
      <c r="AH328" s="564"/>
      <c r="AI328" s="564"/>
    </row>
    <row r="329" spans="1:35" s="118" customFormat="1" ht="90" x14ac:dyDescent="0.3">
      <c r="A329" s="441">
        <f t="shared" si="20"/>
        <v>324</v>
      </c>
      <c r="B329" s="442" t="s">
        <v>20128</v>
      </c>
      <c r="C329" s="294" t="s">
        <v>228</v>
      </c>
      <c r="D329" s="272" t="s">
        <v>1946</v>
      </c>
      <c r="E329" s="426" t="s">
        <v>2244</v>
      </c>
      <c r="F329" s="90" t="s">
        <v>195</v>
      </c>
      <c r="G329" s="98">
        <v>45157</v>
      </c>
      <c r="H329" s="98">
        <v>45157</v>
      </c>
      <c r="I329" s="90" t="s">
        <v>2631</v>
      </c>
      <c r="J329" s="90"/>
      <c r="K329" s="98"/>
      <c r="L329" s="206"/>
      <c r="M329" s="90"/>
      <c r="N329" s="98"/>
      <c r="O329" s="98"/>
      <c r="P329" s="98"/>
      <c r="Q329" s="90"/>
      <c r="R329" s="98"/>
      <c r="S329" s="98"/>
      <c r="T329" s="98"/>
      <c r="U329" s="90"/>
      <c r="V329" s="107" t="str">
        <f t="shared" si="21"/>
        <v>Open PDFIR FINALLY.RHS-KK-ECG-IR-SU-314-REV00</v>
      </c>
      <c r="W329" s="972" t="str">
        <f t="shared" ca="1" si="22"/>
        <v>DONE</v>
      </c>
      <c r="X329" s="979" t="str">
        <f t="shared" si="23"/>
        <v>P</v>
      </c>
      <c r="Y329" s="979"/>
      <c r="AA329" s="584"/>
      <c r="AB329" s="595"/>
      <c r="AC329" s="595"/>
      <c r="AD329" s="564"/>
      <c r="AE329" s="564"/>
      <c r="AF329" s="564"/>
      <c r="AG329" s="564"/>
      <c r="AH329" s="564"/>
      <c r="AI329" s="564"/>
    </row>
    <row r="330" spans="1:35" s="118" customFormat="1" ht="90" x14ac:dyDescent="0.3">
      <c r="A330" s="441">
        <f t="shared" si="20"/>
        <v>325</v>
      </c>
      <c r="B330" s="442" t="s">
        <v>20129</v>
      </c>
      <c r="C330" s="294" t="s">
        <v>228</v>
      </c>
      <c r="D330" s="272" t="s">
        <v>1545</v>
      </c>
      <c r="E330" s="426" t="s">
        <v>2276</v>
      </c>
      <c r="F330" s="90" t="s">
        <v>195</v>
      </c>
      <c r="G330" s="98">
        <v>45157</v>
      </c>
      <c r="H330" s="98">
        <v>45157</v>
      </c>
      <c r="I330" s="90" t="s">
        <v>2631</v>
      </c>
      <c r="J330" s="90"/>
      <c r="K330" s="206"/>
      <c r="L330" s="206"/>
      <c r="M330" s="90"/>
      <c r="N330" s="90"/>
      <c r="O330" s="90"/>
      <c r="P330" s="90"/>
      <c r="Q330" s="90"/>
      <c r="R330" s="90"/>
      <c r="S330" s="90"/>
      <c r="T330" s="90"/>
      <c r="U330" s="90"/>
      <c r="V330" s="107" t="str">
        <f t="shared" si="21"/>
        <v>Open PDFIR FINALLY.RHS-KK-ECG-IR-SU-315-REV00</v>
      </c>
      <c r="W330" s="972" t="str">
        <f t="shared" ca="1" si="22"/>
        <v>DONE</v>
      </c>
      <c r="X330" s="979" t="str">
        <f t="shared" si="23"/>
        <v>P</v>
      </c>
      <c r="Y330" s="979"/>
      <c r="AA330" s="584"/>
      <c r="AB330" s="595"/>
      <c r="AC330" s="595"/>
      <c r="AD330" s="564"/>
      <c r="AE330" s="564"/>
      <c r="AF330" s="564"/>
      <c r="AG330" s="564"/>
      <c r="AH330" s="564"/>
      <c r="AI330" s="564"/>
    </row>
    <row r="331" spans="1:35" s="118" customFormat="1" ht="90" x14ac:dyDescent="0.3">
      <c r="A331" s="441">
        <f t="shared" si="20"/>
        <v>326</v>
      </c>
      <c r="B331" s="442" t="s">
        <v>20130</v>
      </c>
      <c r="C331" s="294" t="s">
        <v>1634</v>
      </c>
      <c r="D331" s="272" t="s">
        <v>1946</v>
      </c>
      <c r="E331" s="426" t="s">
        <v>2283</v>
      </c>
      <c r="F331" s="90" t="s">
        <v>195</v>
      </c>
      <c r="G331" s="98">
        <v>45157</v>
      </c>
      <c r="H331" s="98">
        <v>45157</v>
      </c>
      <c r="I331" s="90" t="s">
        <v>62</v>
      </c>
      <c r="J331" s="90"/>
      <c r="K331" s="206"/>
      <c r="L331" s="206"/>
      <c r="M331" s="90"/>
      <c r="N331" s="90"/>
      <c r="O331" s="90"/>
      <c r="P331" s="90"/>
      <c r="Q331" s="90"/>
      <c r="R331" s="90"/>
      <c r="S331" s="90"/>
      <c r="T331" s="90"/>
      <c r="U331" s="90"/>
      <c r="V331" s="107" t="str">
        <f t="shared" si="21"/>
        <v>Open PDFIR FINALLY.RHS-KK-ECG-IR-CI-316-REV00</v>
      </c>
      <c r="W331" s="972" t="str">
        <f t="shared" ca="1" si="22"/>
        <v>DONE</v>
      </c>
      <c r="X331" s="979" t="str">
        <f t="shared" si="23"/>
        <v>P</v>
      </c>
      <c r="Y331" s="979"/>
      <c r="AA331" s="584"/>
      <c r="AB331" s="595"/>
      <c r="AC331" s="595"/>
      <c r="AD331" s="564"/>
      <c r="AE331" s="564"/>
      <c r="AF331" s="564"/>
      <c r="AG331" s="564"/>
      <c r="AH331" s="564"/>
      <c r="AI331" s="564"/>
    </row>
    <row r="332" spans="1:35" s="118" customFormat="1" ht="90" x14ac:dyDescent="0.3">
      <c r="A332" s="441">
        <f t="shared" si="20"/>
        <v>327</v>
      </c>
      <c r="B332" s="442" t="s">
        <v>20131</v>
      </c>
      <c r="C332" s="294" t="s">
        <v>76</v>
      </c>
      <c r="D332" s="272" t="s">
        <v>1545</v>
      </c>
      <c r="E332" s="426" t="s">
        <v>2284</v>
      </c>
      <c r="F332" s="90" t="s">
        <v>195</v>
      </c>
      <c r="G332" s="98">
        <v>45157</v>
      </c>
      <c r="H332" s="98">
        <v>45157</v>
      </c>
      <c r="I332" s="90" t="s">
        <v>25</v>
      </c>
      <c r="J332" s="90" t="s">
        <v>195</v>
      </c>
      <c r="K332" s="206">
        <v>45216</v>
      </c>
      <c r="L332" s="206">
        <v>45216</v>
      </c>
      <c r="M332" s="90" t="s">
        <v>62</v>
      </c>
      <c r="N332" s="90"/>
      <c r="O332" s="90"/>
      <c r="P332" s="90"/>
      <c r="Q332" s="90"/>
      <c r="R332" s="90"/>
      <c r="S332" s="90"/>
      <c r="T332" s="90"/>
      <c r="U332" s="90"/>
      <c r="V332" s="107" t="str">
        <f t="shared" si="21"/>
        <v>Open PDFIR FINALLY.RHS-KK-ECG-IR-CI-317-REV01</v>
      </c>
      <c r="W332" s="972" t="str">
        <f t="shared" ca="1" si="22"/>
        <v>DONE</v>
      </c>
      <c r="X332" s="979" t="str">
        <f t="shared" si="23"/>
        <v>A</v>
      </c>
      <c r="Y332" s="979"/>
      <c r="AA332" s="584"/>
      <c r="AB332" s="595"/>
      <c r="AC332" s="595"/>
      <c r="AD332" s="564"/>
      <c r="AE332" s="564"/>
      <c r="AF332" s="564"/>
      <c r="AG332" s="564"/>
      <c r="AH332" s="564"/>
      <c r="AI332" s="564"/>
    </row>
    <row r="333" spans="1:35" s="118" customFormat="1" ht="90" x14ac:dyDescent="0.3">
      <c r="A333" s="441">
        <f t="shared" si="20"/>
        <v>328</v>
      </c>
      <c r="B333" s="442" t="s">
        <v>20132</v>
      </c>
      <c r="C333" s="294" t="s">
        <v>1634</v>
      </c>
      <c r="D333" s="272" t="s">
        <v>1545</v>
      </c>
      <c r="E333" s="426" t="s">
        <v>2285</v>
      </c>
      <c r="F333" s="90" t="s">
        <v>195</v>
      </c>
      <c r="G333" s="98">
        <v>45157</v>
      </c>
      <c r="H333" s="98">
        <v>45157</v>
      </c>
      <c r="I333" s="90" t="s">
        <v>25</v>
      </c>
      <c r="J333" s="90" t="s">
        <v>195</v>
      </c>
      <c r="K333" s="206">
        <v>45216</v>
      </c>
      <c r="L333" s="206">
        <v>45217</v>
      </c>
      <c r="M333" s="90" t="s">
        <v>62</v>
      </c>
      <c r="N333" s="90"/>
      <c r="O333" s="90"/>
      <c r="P333" s="90"/>
      <c r="Q333" s="90"/>
      <c r="R333" s="90"/>
      <c r="S333" s="90"/>
      <c r="T333" s="90"/>
      <c r="U333" s="90"/>
      <c r="V333" s="107" t="str">
        <f t="shared" si="21"/>
        <v>Open PDFIR FINALLY.RHS-KK-ECG-IR-CI-318-REV01</v>
      </c>
      <c r="W333" s="972" t="str">
        <f t="shared" ca="1" si="22"/>
        <v>DONE</v>
      </c>
      <c r="X333" s="979" t="str">
        <f t="shared" si="23"/>
        <v>A</v>
      </c>
      <c r="Y333" s="979"/>
      <c r="AA333" s="584"/>
      <c r="AB333" s="595"/>
      <c r="AC333" s="595"/>
      <c r="AD333" s="564"/>
      <c r="AE333" s="564"/>
      <c r="AF333" s="564"/>
      <c r="AG333" s="564"/>
      <c r="AH333" s="564"/>
      <c r="AI333" s="564"/>
    </row>
    <row r="334" spans="1:35" s="118" customFormat="1" ht="90" x14ac:dyDescent="0.3">
      <c r="A334" s="441">
        <f t="shared" si="20"/>
        <v>329</v>
      </c>
      <c r="B334" s="442" t="s">
        <v>20133</v>
      </c>
      <c r="C334" s="294" t="s">
        <v>76</v>
      </c>
      <c r="D334" s="272" t="s">
        <v>1545</v>
      </c>
      <c r="E334" s="426" t="s">
        <v>2289</v>
      </c>
      <c r="F334" s="90" t="s">
        <v>195</v>
      </c>
      <c r="G334" s="98">
        <v>45159</v>
      </c>
      <c r="H334" s="98">
        <v>45161</v>
      </c>
      <c r="I334" s="90" t="s">
        <v>25</v>
      </c>
      <c r="J334" s="90" t="s">
        <v>195</v>
      </c>
      <c r="K334" s="206">
        <v>45216</v>
      </c>
      <c r="L334" s="206">
        <v>45242</v>
      </c>
      <c r="M334" s="90" t="s">
        <v>62</v>
      </c>
      <c r="N334" s="90"/>
      <c r="O334" s="90"/>
      <c r="P334" s="90"/>
      <c r="Q334" s="90"/>
      <c r="R334" s="90"/>
      <c r="S334" s="90"/>
      <c r="T334" s="90"/>
      <c r="U334" s="90"/>
      <c r="V334" s="107" t="str">
        <f t="shared" si="21"/>
        <v>Open PDFIR FINALLY.RHS-KK-ECG-IR-CI-319-REV01</v>
      </c>
      <c r="W334" s="972" t="str">
        <f t="shared" ca="1" si="22"/>
        <v>DONE</v>
      </c>
      <c r="X334" s="979" t="str">
        <f t="shared" si="23"/>
        <v>A</v>
      </c>
      <c r="Y334" s="979"/>
      <c r="AA334" s="584"/>
      <c r="AB334" s="595"/>
      <c r="AC334" s="595"/>
      <c r="AD334" s="564"/>
      <c r="AE334" s="564"/>
      <c r="AF334" s="564"/>
      <c r="AG334" s="564"/>
      <c r="AH334" s="564"/>
      <c r="AI334" s="564"/>
    </row>
    <row r="335" spans="1:35" s="127" customFormat="1" ht="90" x14ac:dyDescent="0.3">
      <c r="A335" s="450">
        <f t="shared" si="20"/>
        <v>330</v>
      </c>
      <c r="B335" s="442" t="s">
        <v>20134</v>
      </c>
      <c r="C335" s="294" t="s">
        <v>1634</v>
      </c>
      <c r="D335" s="272" t="s">
        <v>1946</v>
      </c>
      <c r="E335" s="426" t="s">
        <v>2298</v>
      </c>
      <c r="F335" s="90" t="s">
        <v>195</v>
      </c>
      <c r="G335" s="98">
        <v>45160</v>
      </c>
      <c r="H335" s="98">
        <v>45160</v>
      </c>
      <c r="I335" s="90" t="s">
        <v>25</v>
      </c>
      <c r="J335" s="90" t="s">
        <v>195</v>
      </c>
      <c r="K335" s="98">
        <v>45188</v>
      </c>
      <c r="L335" s="98">
        <v>45188</v>
      </c>
      <c r="M335" s="90" t="s">
        <v>62</v>
      </c>
      <c r="N335" s="98"/>
      <c r="O335" s="98"/>
      <c r="P335" s="98"/>
      <c r="Q335" s="90"/>
      <c r="R335" s="98"/>
      <c r="S335" s="98"/>
      <c r="T335" s="98"/>
      <c r="U335" s="90"/>
      <c r="V335" s="107" t="str">
        <f t="shared" si="21"/>
        <v>Open PDFIR FINALLY.RHS-KK-ECG-IR-CI-320-REV01</v>
      </c>
      <c r="W335" s="972" t="str">
        <f t="shared" ca="1" si="22"/>
        <v>DONE</v>
      </c>
      <c r="X335" s="979" t="str">
        <f t="shared" si="23"/>
        <v>A</v>
      </c>
      <c r="Y335" s="979"/>
      <c r="AA335" s="584"/>
      <c r="AB335" s="595"/>
      <c r="AC335" s="595"/>
      <c r="AD335" s="564"/>
      <c r="AE335" s="564"/>
      <c r="AF335" s="564"/>
      <c r="AG335" s="564"/>
      <c r="AH335" s="564"/>
      <c r="AI335" s="564"/>
    </row>
    <row r="336" spans="1:35" s="127" customFormat="1" ht="90" x14ac:dyDescent="0.3">
      <c r="A336" s="450">
        <f t="shared" si="20"/>
        <v>331</v>
      </c>
      <c r="B336" s="442" t="s">
        <v>20135</v>
      </c>
      <c r="C336" s="294" t="s">
        <v>1634</v>
      </c>
      <c r="D336" s="272" t="s">
        <v>1946</v>
      </c>
      <c r="E336" s="426" t="s">
        <v>2301</v>
      </c>
      <c r="F336" s="90" t="s">
        <v>195</v>
      </c>
      <c r="G336" s="98">
        <v>45162</v>
      </c>
      <c r="H336" s="98">
        <v>45162</v>
      </c>
      <c r="I336" s="90" t="s">
        <v>25</v>
      </c>
      <c r="J336" s="90" t="s">
        <v>195</v>
      </c>
      <c r="K336" s="98">
        <v>45188</v>
      </c>
      <c r="L336" s="98">
        <v>45188</v>
      </c>
      <c r="M336" s="90" t="s">
        <v>62</v>
      </c>
      <c r="N336" s="98"/>
      <c r="O336" s="98"/>
      <c r="P336" s="98"/>
      <c r="Q336" s="90"/>
      <c r="R336" s="98"/>
      <c r="S336" s="98"/>
      <c r="T336" s="98"/>
      <c r="U336" s="90"/>
      <c r="V336" s="107" t="str">
        <f t="shared" si="21"/>
        <v>Open PDFIR FINALLY.RHS-KK-ECG-IR-CI-321-REV01</v>
      </c>
      <c r="W336" s="972" t="str">
        <f t="shared" ca="1" si="22"/>
        <v>DONE</v>
      </c>
      <c r="X336" s="979" t="str">
        <f t="shared" si="23"/>
        <v>A</v>
      </c>
      <c r="Y336" s="979"/>
      <c r="AA336" s="584"/>
      <c r="AB336" s="595"/>
      <c r="AC336" s="595"/>
      <c r="AD336" s="564"/>
      <c r="AE336" s="564"/>
      <c r="AF336" s="564"/>
      <c r="AG336" s="564"/>
      <c r="AH336" s="564"/>
      <c r="AI336" s="564"/>
    </row>
    <row r="337" spans="1:35" s="118" customFormat="1" ht="90" x14ac:dyDescent="0.3">
      <c r="A337" s="441">
        <f t="shared" si="20"/>
        <v>332</v>
      </c>
      <c r="B337" s="442" t="s">
        <v>20136</v>
      </c>
      <c r="C337" s="294" t="s">
        <v>1634</v>
      </c>
      <c r="D337" s="272" t="s">
        <v>1946</v>
      </c>
      <c r="E337" s="426" t="s">
        <v>2364</v>
      </c>
      <c r="F337" s="90" t="s">
        <v>195</v>
      </c>
      <c r="G337" s="98">
        <v>45162</v>
      </c>
      <c r="H337" s="98">
        <v>45162</v>
      </c>
      <c r="I337" s="90" t="s">
        <v>62</v>
      </c>
      <c r="J337" s="90"/>
      <c r="K337" s="206"/>
      <c r="L337" s="206"/>
      <c r="M337" s="90"/>
      <c r="N337" s="90"/>
      <c r="O337" s="90"/>
      <c r="P337" s="90"/>
      <c r="Q337" s="90"/>
      <c r="R337" s="90"/>
      <c r="S337" s="90"/>
      <c r="T337" s="90"/>
      <c r="U337" s="90"/>
      <c r="V337" s="107" t="str">
        <f t="shared" si="21"/>
        <v>Open PDFIR FINALLY.RHS-KK-ECG-IR-CI-322-REV00</v>
      </c>
      <c r="W337" s="972" t="str">
        <f t="shared" ca="1" si="22"/>
        <v>DONE</v>
      </c>
      <c r="X337" s="979" t="str">
        <f t="shared" si="23"/>
        <v>P</v>
      </c>
      <c r="Y337" s="979"/>
      <c r="AA337" s="584"/>
      <c r="AB337" s="595"/>
      <c r="AC337" s="595"/>
      <c r="AD337" s="564"/>
      <c r="AE337" s="564"/>
      <c r="AF337" s="564"/>
      <c r="AG337" s="564"/>
      <c r="AH337" s="564"/>
      <c r="AI337" s="564"/>
    </row>
    <row r="338" spans="1:35" s="118" customFormat="1" ht="90" x14ac:dyDescent="0.3">
      <c r="A338" s="441">
        <f t="shared" si="20"/>
        <v>333</v>
      </c>
      <c r="B338" s="442" t="s">
        <v>20137</v>
      </c>
      <c r="C338" s="294" t="s">
        <v>228</v>
      </c>
      <c r="D338" s="272" t="s">
        <v>1946</v>
      </c>
      <c r="E338" s="426" t="s">
        <v>2366</v>
      </c>
      <c r="F338" s="90" t="s">
        <v>195</v>
      </c>
      <c r="G338" s="98">
        <v>45161</v>
      </c>
      <c r="H338" s="98">
        <v>45161</v>
      </c>
      <c r="I338" s="90" t="s">
        <v>62</v>
      </c>
      <c r="J338" s="90"/>
      <c r="K338" s="206"/>
      <c r="L338" s="206"/>
      <c r="M338" s="90"/>
      <c r="N338" s="90"/>
      <c r="O338" s="90"/>
      <c r="P338" s="90"/>
      <c r="Q338" s="90"/>
      <c r="R338" s="90"/>
      <c r="S338" s="90"/>
      <c r="T338" s="90"/>
      <c r="U338" s="90"/>
      <c r="V338" s="107" t="str">
        <f t="shared" si="21"/>
        <v>Open PDFIR FINALLY.RHS-KK-ECG-IR-SU-323-REV00</v>
      </c>
      <c r="W338" s="972" t="str">
        <f t="shared" ca="1" si="22"/>
        <v>DONE</v>
      </c>
      <c r="X338" s="979" t="str">
        <f t="shared" si="23"/>
        <v>P</v>
      </c>
      <c r="Y338" s="979"/>
      <c r="AA338" s="584"/>
      <c r="AB338" s="595"/>
      <c r="AC338" s="595"/>
      <c r="AD338" s="564"/>
      <c r="AE338" s="564"/>
      <c r="AF338" s="564"/>
      <c r="AG338" s="564"/>
      <c r="AH338" s="564"/>
      <c r="AI338" s="564"/>
    </row>
    <row r="339" spans="1:35" s="118" customFormat="1" ht="90" x14ac:dyDescent="0.3">
      <c r="A339" s="441">
        <f t="shared" si="20"/>
        <v>334</v>
      </c>
      <c r="B339" s="442" t="s">
        <v>20138</v>
      </c>
      <c r="C339" s="294" t="s">
        <v>228</v>
      </c>
      <c r="D339" s="272" t="s">
        <v>1545</v>
      </c>
      <c r="E339" s="426" t="s">
        <v>2369</v>
      </c>
      <c r="F339" s="90" t="s">
        <v>195</v>
      </c>
      <c r="G339" s="98">
        <v>45164</v>
      </c>
      <c r="H339" s="98">
        <v>45164</v>
      </c>
      <c r="I339" s="90" t="s">
        <v>25</v>
      </c>
      <c r="J339" s="98" t="s">
        <v>195</v>
      </c>
      <c r="K339" s="206">
        <v>45208</v>
      </c>
      <c r="L339" s="206">
        <v>45208</v>
      </c>
      <c r="M339" s="90" t="s">
        <v>1671</v>
      </c>
      <c r="N339" s="90"/>
      <c r="O339" s="90"/>
      <c r="P339" s="90"/>
      <c r="Q339" s="90"/>
      <c r="R339" s="90"/>
      <c r="S339" s="90"/>
      <c r="T339" s="90"/>
      <c r="U339" s="90"/>
      <c r="V339" s="107" t="str">
        <f t="shared" si="21"/>
        <v>Open PDFIR FINALLY.RHS-KK-ECG-IR-SU-324-REV01</v>
      </c>
      <c r="W339" s="972" t="str">
        <f t="shared" ca="1" si="22"/>
        <v>DONE</v>
      </c>
      <c r="X339" s="979" t="str">
        <f t="shared" si="23"/>
        <v>AWC</v>
      </c>
      <c r="Y339" s="979"/>
      <c r="AA339" s="584"/>
      <c r="AB339" s="595"/>
      <c r="AC339" s="595"/>
      <c r="AD339" s="564"/>
      <c r="AE339" s="564"/>
      <c r="AF339" s="564"/>
      <c r="AG339" s="564"/>
      <c r="AH339" s="564"/>
      <c r="AI339" s="564"/>
    </row>
    <row r="340" spans="1:35" s="127" customFormat="1" ht="90" x14ac:dyDescent="0.3">
      <c r="A340" s="450">
        <f t="shared" si="20"/>
        <v>335</v>
      </c>
      <c r="B340" s="442" t="s">
        <v>20139</v>
      </c>
      <c r="C340" s="294" t="s">
        <v>228</v>
      </c>
      <c r="D340" s="272" t="s">
        <v>1356</v>
      </c>
      <c r="E340" s="426" t="s">
        <v>2371</v>
      </c>
      <c r="F340" s="90" t="s">
        <v>195</v>
      </c>
      <c r="G340" s="98">
        <v>45164</v>
      </c>
      <c r="H340" s="98">
        <v>45164</v>
      </c>
      <c r="I340" s="90" t="s">
        <v>1671</v>
      </c>
      <c r="J340" s="90"/>
      <c r="K340" s="206"/>
      <c r="L340" s="206"/>
      <c r="M340" s="90"/>
      <c r="N340" s="90"/>
      <c r="O340" s="90"/>
      <c r="P340" s="90"/>
      <c r="Q340" s="90"/>
      <c r="R340" s="90"/>
      <c r="S340" s="90"/>
      <c r="T340" s="90"/>
      <c r="U340" s="90"/>
      <c r="V340" s="107" t="str">
        <f t="shared" si="21"/>
        <v>Open PDFIR FINALLY.RHS-KK-ECG-IR-SU-325-REV00</v>
      </c>
      <c r="W340" s="972" t="str">
        <f t="shared" ca="1" si="22"/>
        <v>DONE</v>
      </c>
      <c r="X340" s="979" t="str">
        <f t="shared" si="23"/>
        <v>P</v>
      </c>
      <c r="Y340" s="979"/>
      <c r="AA340" s="584"/>
      <c r="AB340" s="595"/>
      <c r="AC340" s="595"/>
      <c r="AD340" s="564"/>
      <c r="AE340" s="564"/>
      <c r="AF340" s="564"/>
      <c r="AG340" s="564"/>
      <c r="AH340" s="564"/>
      <c r="AI340" s="564"/>
    </row>
    <row r="341" spans="1:35" s="118" customFormat="1" ht="146.4" x14ac:dyDescent="0.3">
      <c r="A341" s="441">
        <f t="shared" si="20"/>
        <v>336</v>
      </c>
      <c r="B341" s="442" t="s">
        <v>20140</v>
      </c>
      <c r="C341" s="294" t="s">
        <v>1140</v>
      </c>
      <c r="D341" s="272" t="s">
        <v>1946</v>
      </c>
      <c r="E341" s="426" t="s">
        <v>2373</v>
      </c>
      <c r="F341" s="90" t="s">
        <v>195</v>
      </c>
      <c r="G341" s="98">
        <v>45160</v>
      </c>
      <c r="H341" s="98">
        <v>45160</v>
      </c>
      <c r="I341" s="90" t="s">
        <v>1671</v>
      </c>
      <c r="J341" s="90"/>
      <c r="K341" s="206"/>
      <c r="L341" s="206"/>
      <c r="M341" s="90"/>
      <c r="N341" s="90"/>
      <c r="O341" s="90"/>
      <c r="P341" s="90"/>
      <c r="Q341" s="90"/>
      <c r="R341" s="90"/>
      <c r="S341" s="90"/>
      <c r="T341" s="90"/>
      <c r="U341" s="90"/>
      <c r="V341" s="107" t="str">
        <f t="shared" si="21"/>
        <v>Open PDFIR FINALLY.RHS-KK-ECG-IR-ELE-22-REV00</v>
      </c>
      <c r="W341" s="972" t="str">
        <f t="shared" ca="1" si="22"/>
        <v>DONE</v>
      </c>
      <c r="X341" s="979" t="str">
        <f t="shared" si="23"/>
        <v>P</v>
      </c>
      <c r="Y341" s="979"/>
      <c r="AA341" s="584"/>
      <c r="AB341" s="595"/>
      <c r="AC341" s="595"/>
      <c r="AD341" s="564"/>
      <c r="AE341" s="564"/>
      <c r="AF341" s="564"/>
      <c r="AG341" s="564"/>
      <c r="AH341" s="564"/>
      <c r="AI341" s="564"/>
    </row>
    <row r="342" spans="1:35" s="118" customFormat="1" ht="90" x14ac:dyDescent="0.3">
      <c r="A342" s="441">
        <f t="shared" si="20"/>
        <v>337</v>
      </c>
      <c r="B342" s="442" t="s">
        <v>20141</v>
      </c>
      <c r="C342" s="294" t="s">
        <v>228</v>
      </c>
      <c r="D342" s="272" t="s">
        <v>1946</v>
      </c>
      <c r="E342" s="426" t="s">
        <v>2389</v>
      </c>
      <c r="F342" s="90" t="s">
        <v>195</v>
      </c>
      <c r="G342" s="98">
        <v>45167</v>
      </c>
      <c r="H342" s="98">
        <v>45167</v>
      </c>
      <c r="I342" s="90" t="s">
        <v>62</v>
      </c>
      <c r="J342" s="90"/>
      <c r="K342" s="206"/>
      <c r="L342" s="206"/>
      <c r="M342" s="90"/>
      <c r="N342" s="90"/>
      <c r="O342" s="90"/>
      <c r="P342" s="90"/>
      <c r="Q342" s="90"/>
      <c r="R342" s="90"/>
      <c r="S342" s="90"/>
      <c r="T342" s="90"/>
      <c r="U342" s="90"/>
      <c r="V342" s="107" t="str">
        <f t="shared" si="21"/>
        <v>Open PDFIR FINALLY.RHS-KK-ECG-IR-SU-326-REV00</v>
      </c>
      <c r="W342" s="972" t="str">
        <f t="shared" ca="1" si="22"/>
        <v>DONE</v>
      </c>
      <c r="X342" s="979" t="str">
        <f t="shared" si="23"/>
        <v>P</v>
      </c>
      <c r="Y342" s="979"/>
      <c r="AA342" s="584"/>
      <c r="AB342" s="595"/>
      <c r="AC342" s="595"/>
      <c r="AD342" s="564"/>
      <c r="AE342" s="564"/>
      <c r="AF342" s="564"/>
      <c r="AG342" s="564"/>
      <c r="AH342" s="564"/>
      <c r="AI342" s="564"/>
    </row>
    <row r="343" spans="1:35" s="118" customFormat="1" ht="90" x14ac:dyDescent="0.3">
      <c r="A343" s="441">
        <f t="shared" si="20"/>
        <v>338</v>
      </c>
      <c r="B343" s="442" t="s">
        <v>20142</v>
      </c>
      <c r="C343" s="294" t="s">
        <v>228</v>
      </c>
      <c r="D343" s="272" t="s">
        <v>1545</v>
      </c>
      <c r="E343" s="426" t="s">
        <v>2393</v>
      </c>
      <c r="F343" s="90" t="s">
        <v>195</v>
      </c>
      <c r="G343" s="98">
        <v>45167</v>
      </c>
      <c r="H343" s="98">
        <v>45167</v>
      </c>
      <c r="I343" s="90" t="s">
        <v>25</v>
      </c>
      <c r="J343" s="98" t="s">
        <v>195</v>
      </c>
      <c r="K343" s="206">
        <v>45208</v>
      </c>
      <c r="L343" s="206">
        <v>45259</v>
      </c>
      <c r="M343" s="90" t="s">
        <v>62</v>
      </c>
      <c r="N343" s="90"/>
      <c r="O343" s="90"/>
      <c r="P343" s="90"/>
      <c r="Q343" s="90"/>
      <c r="R343" s="90"/>
      <c r="S343" s="90"/>
      <c r="T343" s="90"/>
      <c r="U343" s="90"/>
      <c r="V343" s="107" t="str">
        <f t="shared" si="21"/>
        <v>Open PDFIR FINALLY.RHS-KK-ECG-IR-SU-327-REV01</v>
      </c>
      <c r="W343" s="972" t="str">
        <f t="shared" ca="1" si="22"/>
        <v>DONE</v>
      </c>
      <c r="X343" s="979" t="str">
        <f t="shared" si="23"/>
        <v>A</v>
      </c>
      <c r="Y343" s="979"/>
      <c r="AA343" s="584"/>
      <c r="AB343" s="595"/>
      <c r="AC343" s="595"/>
      <c r="AD343" s="564"/>
      <c r="AE343" s="564"/>
      <c r="AF343" s="564"/>
      <c r="AG343" s="564"/>
      <c r="AH343" s="564"/>
      <c r="AI343" s="564"/>
    </row>
    <row r="344" spans="1:35" s="118" customFormat="1" ht="90" x14ac:dyDescent="0.3">
      <c r="A344" s="441">
        <f t="shared" si="20"/>
        <v>339</v>
      </c>
      <c r="B344" s="442" t="s">
        <v>20143</v>
      </c>
      <c r="C344" s="294" t="s">
        <v>228</v>
      </c>
      <c r="D344" s="272" t="s">
        <v>1545</v>
      </c>
      <c r="E344" s="426" t="s">
        <v>2394</v>
      </c>
      <c r="F344" s="90" t="s">
        <v>195</v>
      </c>
      <c r="G344" s="98">
        <v>45167</v>
      </c>
      <c r="H344" s="98">
        <v>45167</v>
      </c>
      <c r="I344" s="90" t="s">
        <v>25</v>
      </c>
      <c r="J344" s="98" t="s">
        <v>195</v>
      </c>
      <c r="K344" s="206">
        <v>45208</v>
      </c>
      <c r="L344" s="206">
        <v>45259</v>
      </c>
      <c r="M344" s="90" t="s">
        <v>62</v>
      </c>
      <c r="N344" s="90"/>
      <c r="O344" s="90"/>
      <c r="P344" s="90"/>
      <c r="Q344" s="90"/>
      <c r="R344" s="90"/>
      <c r="S344" s="90"/>
      <c r="T344" s="90"/>
      <c r="U344" s="90"/>
      <c r="V344" s="107" t="str">
        <f t="shared" si="21"/>
        <v>Open PDFIR FINALLY.RHS-KK-ECG-IR-SU-328-REV01</v>
      </c>
      <c r="W344" s="972" t="str">
        <f t="shared" ca="1" si="22"/>
        <v>DONE</v>
      </c>
      <c r="X344" s="979" t="str">
        <f t="shared" si="23"/>
        <v>A</v>
      </c>
      <c r="Y344" s="979"/>
      <c r="AA344" s="584"/>
      <c r="AB344" s="595"/>
      <c r="AC344" s="595"/>
      <c r="AD344" s="564"/>
      <c r="AE344" s="564"/>
      <c r="AF344" s="564"/>
      <c r="AG344" s="564"/>
      <c r="AH344" s="564"/>
      <c r="AI344" s="564"/>
    </row>
    <row r="345" spans="1:35" s="118" customFormat="1" ht="90" x14ac:dyDescent="0.3">
      <c r="A345" s="441">
        <f t="shared" si="20"/>
        <v>340</v>
      </c>
      <c r="B345" s="442" t="s">
        <v>20144</v>
      </c>
      <c r="C345" s="294" t="s">
        <v>1140</v>
      </c>
      <c r="D345" s="272" t="s">
        <v>1946</v>
      </c>
      <c r="E345" s="426" t="s">
        <v>2395</v>
      </c>
      <c r="F345" s="90" t="s">
        <v>195</v>
      </c>
      <c r="G345" s="98">
        <v>45167</v>
      </c>
      <c r="H345" s="98">
        <v>45167</v>
      </c>
      <c r="I345" s="90" t="s">
        <v>1671</v>
      </c>
      <c r="J345" s="90"/>
      <c r="K345" s="206"/>
      <c r="L345" s="206"/>
      <c r="M345" s="90"/>
      <c r="N345" s="90"/>
      <c r="O345" s="90"/>
      <c r="P345" s="90"/>
      <c r="Q345" s="90"/>
      <c r="R345" s="90"/>
      <c r="S345" s="90"/>
      <c r="T345" s="90"/>
      <c r="U345" s="90"/>
      <c r="V345" s="107" t="str">
        <f t="shared" si="21"/>
        <v>Open PDFIR FINALLY.RHS-KK-ECG-IR-ELE-23-REV00</v>
      </c>
      <c r="W345" s="972" t="str">
        <f t="shared" ca="1" si="22"/>
        <v>DONE</v>
      </c>
      <c r="X345" s="979" t="str">
        <f t="shared" si="23"/>
        <v>P</v>
      </c>
      <c r="Y345" s="979"/>
      <c r="AA345" s="584"/>
      <c r="AB345" s="595"/>
      <c r="AC345" s="595"/>
      <c r="AD345" s="564"/>
      <c r="AE345" s="564"/>
      <c r="AF345" s="564"/>
      <c r="AG345" s="564"/>
      <c r="AH345" s="564"/>
      <c r="AI345" s="564"/>
    </row>
    <row r="346" spans="1:35" s="118" customFormat="1" ht="90" x14ac:dyDescent="0.3">
      <c r="A346" s="441">
        <f t="shared" si="20"/>
        <v>341</v>
      </c>
      <c r="B346" s="442" t="s">
        <v>20145</v>
      </c>
      <c r="C346" s="294" t="s">
        <v>1140</v>
      </c>
      <c r="D346" s="272" t="s">
        <v>2415</v>
      </c>
      <c r="E346" s="426" t="s">
        <v>2414</v>
      </c>
      <c r="F346" s="90" t="s">
        <v>195</v>
      </c>
      <c r="G346" s="98">
        <v>45172</v>
      </c>
      <c r="H346" s="98">
        <v>45174</v>
      </c>
      <c r="I346" s="90" t="s">
        <v>1671</v>
      </c>
      <c r="J346" s="90"/>
      <c r="K346" s="206"/>
      <c r="L346" s="206"/>
      <c r="M346" s="90"/>
      <c r="N346" s="90"/>
      <c r="O346" s="90"/>
      <c r="P346" s="90"/>
      <c r="Q346" s="90"/>
      <c r="R346" s="90"/>
      <c r="S346" s="90"/>
      <c r="T346" s="90"/>
      <c r="U346" s="90"/>
      <c r="V346" s="107" t="str">
        <f t="shared" si="21"/>
        <v>Open PDFIR FINALLY.RHS-KK-ECG-IR-SU-24-REV00</v>
      </c>
      <c r="W346" s="972" t="str">
        <f t="shared" ca="1" si="22"/>
        <v>DONE</v>
      </c>
      <c r="X346" s="979" t="str">
        <f t="shared" si="23"/>
        <v>P</v>
      </c>
      <c r="Y346" s="979"/>
      <c r="AA346" s="584"/>
      <c r="AB346" s="595"/>
      <c r="AC346" s="595"/>
      <c r="AD346" s="564"/>
      <c r="AE346" s="564"/>
      <c r="AF346" s="564"/>
      <c r="AG346" s="564"/>
      <c r="AH346" s="564"/>
      <c r="AI346" s="564"/>
    </row>
    <row r="347" spans="1:35" s="127" customFormat="1" ht="90" x14ac:dyDescent="0.3">
      <c r="A347" s="450">
        <f t="shared" si="20"/>
        <v>342</v>
      </c>
      <c r="B347" s="442" t="s">
        <v>16810</v>
      </c>
      <c r="C347" s="294" t="s">
        <v>228</v>
      </c>
      <c r="D347" s="272" t="s">
        <v>1946</v>
      </c>
      <c r="E347" s="426" t="s">
        <v>2417</v>
      </c>
      <c r="F347" s="90" t="s">
        <v>195</v>
      </c>
      <c r="G347" s="98">
        <v>45171</v>
      </c>
      <c r="H347" s="98">
        <v>45171</v>
      </c>
      <c r="I347" s="90" t="s">
        <v>62</v>
      </c>
      <c r="J347" s="90"/>
      <c r="K347" s="206"/>
      <c r="L347" s="206"/>
      <c r="M347" s="90"/>
      <c r="N347" s="90"/>
      <c r="O347" s="90"/>
      <c r="P347" s="90"/>
      <c r="Q347" s="90"/>
      <c r="R347" s="90"/>
      <c r="S347" s="90"/>
      <c r="T347" s="90"/>
      <c r="U347" s="90"/>
      <c r="V347" s="107" t="str">
        <f t="shared" si="21"/>
        <v>Open PDFIR FINALLY.RHS-KK-ECG-IR-SU-329-REV00</v>
      </c>
      <c r="W347" s="972" t="str">
        <f t="shared" ca="1" si="22"/>
        <v>DONE</v>
      </c>
      <c r="X347" s="979" t="str">
        <f t="shared" si="23"/>
        <v>P</v>
      </c>
      <c r="Y347" s="979"/>
      <c r="AA347" s="584"/>
      <c r="AB347" s="595"/>
      <c r="AC347" s="595"/>
      <c r="AD347" s="564"/>
      <c r="AE347" s="564"/>
      <c r="AF347" s="564"/>
      <c r="AG347" s="564"/>
      <c r="AH347" s="564"/>
      <c r="AI347" s="564"/>
    </row>
    <row r="348" spans="1:35" s="127" customFormat="1" ht="90" x14ac:dyDescent="0.3">
      <c r="A348" s="450">
        <f t="shared" si="20"/>
        <v>343</v>
      </c>
      <c r="B348" s="442" t="s">
        <v>20146</v>
      </c>
      <c r="C348" s="294" t="s">
        <v>76</v>
      </c>
      <c r="D348" s="272" t="s">
        <v>1545</v>
      </c>
      <c r="E348" s="426" t="s">
        <v>2445</v>
      </c>
      <c r="F348" s="90" t="s">
        <v>195</v>
      </c>
      <c r="G348" s="98">
        <v>45172</v>
      </c>
      <c r="H348" s="98">
        <v>45172</v>
      </c>
      <c r="I348" s="90" t="s">
        <v>25</v>
      </c>
      <c r="J348" s="90" t="s">
        <v>195</v>
      </c>
      <c r="K348" s="206">
        <v>45216</v>
      </c>
      <c r="L348" s="206">
        <v>45216</v>
      </c>
      <c r="M348" s="90" t="s">
        <v>62</v>
      </c>
      <c r="N348" s="90"/>
      <c r="O348" s="90"/>
      <c r="P348" s="90"/>
      <c r="Q348" s="90"/>
      <c r="R348" s="90"/>
      <c r="S348" s="90"/>
      <c r="T348" s="90"/>
      <c r="U348" s="90"/>
      <c r="V348" s="107" t="str">
        <f t="shared" si="21"/>
        <v>Open PDFIR FINALLY.RHS-KK-ECG-IR-SU-331-REV01</v>
      </c>
      <c r="W348" s="972" t="str">
        <f t="shared" ca="1" si="22"/>
        <v>DONE</v>
      </c>
      <c r="X348" s="979" t="str">
        <f t="shared" si="23"/>
        <v>A</v>
      </c>
      <c r="Y348" s="979"/>
      <c r="AA348" s="584"/>
      <c r="AB348" s="595"/>
      <c r="AC348" s="595"/>
      <c r="AD348" s="564"/>
      <c r="AE348" s="564"/>
      <c r="AF348" s="564"/>
      <c r="AG348" s="564"/>
      <c r="AH348" s="564"/>
      <c r="AI348" s="564"/>
    </row>
    <row r="349" spans="1:35" s="127" customFormat="1" ht="90" x14ac:dyDescent="0.3">
      <c r="A349" s="450">
        <f t="shared" si="20"/>
        <v>344</v>
      </c>
      <c r="B349" s="442" t="s">
        <v>20147</v>
      </c>
      <c r="C349" s="294" t="s">
        <v>76</v>
      </c>
      <c r="D349" s="272" t="s">
        <v>1545</v>
      </c>
      <c r="E349" s="426" t="s">
        <v>2446</v>
      </c>
      <c r="F349" s="90" t="s">
        <v>195</v>
      </c>
      <c r="G349" s="98">
        <v>45172</v>
      </c>
      <c r="H349" s="98">
        <v>45172</v>
      </c>
      <c r="I349" s="90" t="s">
        <v>25</v>
      </c>
      <c r="J349" s="90" t="s">
        <v>195</v>
      </c>
      <c r="K349" s="206">
        <v>45216</v>
      </c>
      <c r="L349" s="206">
        <v>45217</v>
      </c>
      <c r="M349" s="90" t="s">
        <v>62</v>
      </c>
      <c r="N349" s="90"/>
      <c r="O349" s="90"/>
      <c r="P349" s="90"/>
      <c r="Q349" s="90"/>
      <c r="R349" s="90"/>
      <c r="S349" s="90"/>
      <c r="T349" s="90"/>
      <c r="U349" s="90"/>
      <c r="V349" s="107" t="str">
        <f t="shared" si="21"/>
        <v>Open PDFIR FINALLY.RHS-KK-ECG-IR-SU-332-REV01</v>
      </c>
      <c r="W349" s="972" t="str">
        <f t="shared" ca="1" si="22"/>
        <v>DONE</v>
      </c>
      <c r="X349" s="979" t="str">
        <f t="shared" si="23"/>
        <v>A</v>
      </c>
      <c r="Y349" s="979"/>
      <c r="AA349" s="584"/>
      <c r="AB349" s="595"/>
      <c r="AC349" s="595"/>
      <c r="AD349" s="564"/>
      <c r="AE349" s="564"/>
      <c r="AF349" s="564"/>
      <c r="AG349" s="564"/>
      <c r="AH349" s="564"/>
      <c r="AI349" s="564"/>
    </row>
    <row r="350" spans="1:35" s="127" customFormat="1" ht="90" x14ac:dyDescent="0.3">
      <c r="A350" s="450">
        <f t="shared" si="20"/>
        <v>345</v>
      </c>
      <c r="B350" s="442" t="s">
        <v>20148</v>
      </c>
      <c r="C350" s="294" t="s">
        <v>76</v>
      </c>
      <c r="D350" s="272" t="s">
        <v>1946</v>
      </c>
      <c r="E350" s="426" t="s">
        <v>2447</v>
      </c>
      <c r="F350" s="90" t="s">
        <v>195</v>
      </c>
      <c r="G350" s="98">
        <v>45172</v>
      </c>
      <c r="H350" s="98">
        <v>45172</v>
      </c>
      <c r="I350" s="90" t="s">
        <v>25</v>
      </c>
      <c r="J350" s="90" t="s">
        <v>195</v>
      </c>
      <c r="K350" s="98">
        <v>45210</v>
      </c>
      <c r="L350" s="98">
        <v>45210</v>
      </c>
      <c r="M350" s="90" t="s">
        <v>62</v>
      </c>
      <c r="N350" s="90"/>
      <c r="O350" s="90"/>
      <c r="P350" s="90"/>
      <c r="Q350" s="90"/>
      <c r="R350" s="90"/>
      <c r="S350" s="90"/>
      <c r="T350" s="90"/>
      <c r="U350" s="90"/>
      <c r="V350" s="107" t="str">
        <f t="shared" si="21"/>
        <v>Open PDFIR FINALLY.RHS-KK-ECG-IR-SU-333-REV01</v>
      </c>
      <c r="W350" s="972" t="str">
        <f t="shared" ca="1" si="22"/>
        <v>DONE</v>
      </c>
      <c r="X350" s="979" t="str">
        <f t="shared" si="23"/>
        <v>A</v>
      </c>
      <c r="Y350" s="979"/>
      <c r="AA350" s="584"/>
      <c r="AB350" s="595"/>
      <c r="AC350" s="595"/>
      <c r="AD350" s="564"/>
      <c r="AE350" s="564"/>
      <c r="AF350" s="564"/>
      <c r="AG350" s="564"/>
      <c r="AH350" s="564"/>
      <c r="AI350" s="564"/>
    </row>
    <row r="351" spans="1:35" s="127" customFormat="1" ht="183" x14ac:dyDescent="0.3">
      <c r="A351" s="450">
        <f t="shared" si="20"/>
        <v>346</v>
      </c>
      <c r="B351" s="442" t="s">
        <v>20149</v>
      </c>
      <c r="C351" s="294" t="s">
        <v>1140</v>
      </c>
      <c r="D351" s="272" t="s">
        <v>1946</v>
      </c>
      <c r="E351" s="426" t="s">
        <v>2443</v>
      </c>
      <c r="F351" s="90" t="s">
        <v>195</v>
      </c>
      <c r="G351" s="98">
        <v>45174</v>
      </c>
      <c r="H351" s="98">
        <v>45174</v>
      </c>
      <c r="I351" s="90" t="s">
        <v>1671</v>
      </c>
      <c r="J351" s="90"/>
      <c r="K351" s="206"/>
      <c r="L351" s="206"/>
      <c r="M351" s="90"/>
      <c r="N351" s="90"/>
      <c r="O351" s="90"/>
      <c r="P351" s="90"/>
      <c r="Q351" s="90"/>
      <c r="R351" s="90"/>
      <c r="S351" s="90"/>
      <c r="T351" s="90"/>
      <c r="U351" s="90"/>
      <c r="V351" s="107" t="str">
        <f t="shared" si="21"/>
        <v>Open PDFIR FINALLY.RHS-KK-ECG-IR-SU-25-REV00</v>
      </c>
      <c r="W351" s="972" t="str">
        <f t="shared" ca="1" si="22"/>
        <v>DONE</v>
      </c>
      <c r="X351" s="979" t="str">
        <f t="shared" si="23"/>
        <v>P</v>
      </c>
      <c r="Y351" s="979"/>
      <c r="AA351" s="584"/>
      <c r="AB351" s="595"/>
      <c r="AC351" s="595"/>
      <c r="AD351" s="564"/>
      <c r="AE351" s="564"/>
      <c r="AF351" s="564"/>
      <c r="AG351" s="564"/>
      <c r="AH351" s="564"/>
      <c r="AI351" s="564"/>
    </row>
    <row r="352" spans="1:35" s="127" customFormat="1" ht="90" x14ac:dyDescent="0.3">
      <c r="A352" s="450">
        <f t="shared" si="20"/>
        <v>347</v>
      </c>
      <c r="B352" s="442" t="s">
        <v>16811</v>
      </c>
      <c r="C352" s="294" t="s">
        <v>76</v>
      </c>
      <c r="D352" s="272" t="s">
        <v>1946</v>
      </c>
      <c r="E352" s="426" t="s">
        <v>3286</v>
      </c>
      <c r="F352" s="90" t="s">
        <v>195</v>
      </c>
      <c r="G352" s="98">
        <v>45173</v>
      </c>
      <c r="H352" s="98">
        <v>45173</v>
      </c>
      <c r="I352" s="90" t="s">
        <v>62</v>
      </c>
      <c r="J352" s="90"/>
      <c r="K352" s="206"/>
      <c r="L352" s="206"/>
      <c r="M352" s="90"/>
      <c r="N352" s="90"/>
      <c r="O352" s="90"/>
      <c r="P352" s="90"/>
      <c r="Q352" s="90"/>
      <c r="R352" s="90"/>
      <c r="S352" s="90"/>
      <c r="T352" s="90"/>
      <c r="U352" s="90"/>
      <c r="V352" s="107" t="str">
        <f t="shared" si="21"/>
        <v>Open PDFIR FINALLY.RHS-KK-ECG-IR-SU-334-REV00</v>
      </c>
      <c r="W352" s="972" t="str">
        <f t="shared" ca="1" si="22"/>
        <v>DONE</v>
      </c>
      <c r="X352" s="979" t="str">
        <f t="shared" si="23"/>
        <v>P</v>
      </c>
      <c r="Y352" s="979"/>
      <c r="AA352" s="584"/>
      <c r="AB352" s="595"/>
      <c r="AC352" s="595"/>
      <c r="AD352" s="564"/>
      <c r="AE352" s="564"/>
      <c r="AF352" s="564"/>
      <c r="AG352" s="564"/>
      <c r="AH352" s="564"/>
      <c r="AI352" s="564"/>
    </row>
    <row r="353" spans="1:35" s="118" customFormat="1" ht="90" x14ac:dyDescent="0.3">
      <c r="A353" s="441">
        <f t="shared" si="20"/>
        <v>348</v>
      </c>
      <c r="B353" s="442" t="s">
        <v>20150</v>
      </c>
      <c r="C353" s="294" t="s">
        <v>76</v>
      </c>
      <c r="D353" s="272" t="s">
        <v>1356</v>
      </c>
      <c r="E353" s="426" t="s">
        <v>2448</v>
      </c>
      <c r="F353" s="90" t="s">
        <v>195</v>
      </c>
      <c r="G353" s="98">
        <v>45173</v>
      </c>
      <c r="H353" s="98">
        <v>45173</v>
      </c>
      <c r="I353" s="90" t="s">
        <v>25</v>
      </c>
      <c r="J353" s="90" t="s">
        <v>195</v>
      </c>
      <c r="K353" s="98">
        <v>45216</v>
      </c>
      <c r="L353" s="98">
        <v>45220</v>
      </c>
      <c r="M353" s="90" t="s">
        <v>62</v>
      </c>
      <c r="N353" s="90"/>
      <c r="O353" s="90"/>
      <c r="P353" s="90"/>
      <c r="Q353" s="90"/>
      <c r="R353" s="90"/>
      <c r="S353" s="90"/>
      <c r="T353" s="90"/>
      <c r="U353" s="90"/>
      <c r="V353" s="107" t="str">
        <f t="shared" si="21"/>
        <v>Open PDFIR FINALLY.RHS-KK-ECG-IR-SU-335-REV01</v>
      </c>
      <c r="W353" s="972" t="str">
        <f t="shared" ca="1" si="22"/>
        <v>DONE</v>
      </c>
      <c r="X353" s="979" t="str">
        <f t="shared" si="23"/>
        <v>A</v>
      </c>
      <c r="Y353" s="979"/>
      <c r="AA353" s="584"/>
      <c r="AB353" s="595"/>
      <c r="AC353" s="595"/>
      <c r="AD353" s="564"/>
      <c r="AE353" s="564"/>
      <c r="AF353" s="564"/>
      <c r="AG353" s="564"/>
      <c r="AH353" s="564"/>
      <c r="AI353" s="564"/>
    </row>
    <row r="354" spans="1:35" s="127" customFormat="1" ht="90" x14ac:dyDescent="0.3">
      <c r="A354" s="450">
        <f t="shared" si="20"/>
        <v>349</v>
      </c>
      <c r="B354" s="442" t="s">
        <v>20151</v>
      </c>
      <c r="C354" s="294" t="s">
        <v>76</v>
      </c>
      <c r="D354" s="272" t="s">
        <v>1946</v>
      </c>
      <c r="E354" s="426" t="s">
        <v>2449</v>
      </c>
      <c r="F354" s="90" t="s">
        <v>195</v>
      </c>
      <c r="G354" s="98">
        <v>45173</v>
      </c>
      <c r="H354" s="98">
        <v>45173</v>
      </c>
      <c r="I354" s="90" t="s">
        <v>25</v>
      </c>
      <c r="J354" s="90" t="s">
        <v>195</v>
      </c>
      <c r="K354" s="98">
        <v>45188</v>
      </c>
      <c r="L354" s="98">
        <v>45188</v>
      </c>
      <c r="M354" s="90" t="s">
        <v>62</v>
      </c>
      <c r="N354" s="98"/>
      <c r="O354" s="98"/>
      <c r="P354" s="98"/>
      <c r="Q354" s="90"/>
      <c r="R354" s="98"/>
      <c r="S354" s="98"/>
      <c r="T354" s="98"/>
      <c r="U354" s="90"/>
      <c r="V354" s="107" t="str">
        <f t="shared" si="21"/>
        <v>Open PDFIR FINALLY.RHS-KK-ECG-IR-SU-336-REV01</v>
      </c>
      <c r="W354" s="972" t="str">
        <f t="shared" ca="1" si="22"/>
        <v>DONE</v>
      </c>
      <c r="X354" s="979" t="str">
        <f t="shared" si="23"/>
        <v>A</v>
      </c>
      <c r="Y354" s="979"/>
      <c r="AA354" s="584"/>
      <c r="AB354" s="595"/>
      <c r="AC354" s="595"/>
      <c r="AD354" s="564"/>
      <c r="AE354" s="564"/>
      <c r="AF354" s="564"/>
      <c r="AG354" s="564"/>
      <c r="AH354" s="564"/>
      <c r="AI354" s="564"/>
    </row>
    <row r="355" spans="1:35" s="127" customFormat="1" ht="90" x14ac:dyDescent="0.3">
      <c r="A355" s="450">
        <f t="shared" si="20"/>
        <v>350</v>
      </c>
      <c r="B355" s="442" t="s">
        <v>16812</v>
      </c>
      <c r="C355" s="294" t="s">
        <v>76</v>
      </c>
      <c r="D355" s="272" t="s">
        <v>1946</v>
      </c>
      <c r="E355" s="426" t="s">
        <v>2450</v>
      </c>
      <c r="F355" s="90" t="s">
        <v>195</v>
      </c>
      <c r="G355" s="98">
        <v>45173</v>
      </c>
      <c r="H355" s="98">
        <v>45173</v>
      </c>
      <c r="I355" s="90" t="s">
        <v>62</v>
      </c>
      <c r="J355" s="90"/>
      <c r="K355" s="206"/>
      <c r="L355" s="206"/>
      <c r="M355" s="90"/>
      <c r="N355" s="90"/>
      <c r="O355" s="90"/>
      <c r="P355" s="90"/>
      <c r="Q355" s="90"/>
      <c r="R355" s="90"/>
      <c r="S355" s="90"/>
      <c r="T355" s="90"/>
      <c r="U355" s="90"/>
      <c r="V355" s="107" t="str">
        <f t="shared" si="21"/>
        <v>Open PDFIR FINALLY.RHS-KK-ECG-IR-SU-337-REV00</v>
      </c>
      <c r="W355" s="972" t="str">
        <f t="shared" ca="1" si="22"/>
        <v>DONE</v>
      </c>
      <c r="X355" s="979" t="str">
        <f t="shared" si="23"/>
        <v>P</v>
      </c>
      <c r="Y355" s="979"/>
      <c r="AA355" s="584"/>
      <c r="AB355" s="595"/>
      <c r="AC355" s="595"/>
      <c r="AD355" s="564"/>
      <c r="AE355" s="564"/>
      <c r="AF355" s="564"/>
      <c r="AG355" s="564"/>
      <c r="AH355" s="564"/>
      <c r="AI355" s="564"/>
    </row>
    <row r="356" spans="1:35" s="127" customFormat="1" ht="90" x14ac:dyDescent="0.3">
      <c r="A356" s="450">
        <f t="shared" si="20"/>
        <v>351</v>
      </c>
      <c r="B356" s="442" t="s">
        <v>20152</v>
      </c>
      <c r="C356" s="294" t="s">
        <v>76</v>
      </c>
      <c r="D356" s="272" t="s">
        <v>1946</v>
      </c>
      <c r="E356" s="426" t="s">
        <v>2451</v>
      </c>
      <c r="F356" s="90" t="s">
        <v>195</v>
      </c>
      <c r="G356" s="98">
        <v>45173</v>
      </c>
      <c r="H356" s="98">
        <v>45174</v>
      </c>
      <c r="I356" s="90" t="s">
        <v>25</v>
      </c>
      <c r="J356" s="90" t="s">
        <v>195</v>
      </c>
      <c r="K356" s="98">
        <v>45214</v>
      </c>
      <c r="L356" s="98">
        <v>45215</v>
      </c>
      <c r="M356" s="90" t="s">
        <v>62</v>
      </c>
      <c r="N356" s="90"/>
      <c r="O356" s="90"/>
      <c r="P356" s="90"/>
      <c r="Q356" s="90"/>
      <c r="R356" s="90"/>
      <c r="S356" s="90"/>
      <c r="T356" s="90"/>
      <c r="U356" s="90"/>
      <c r="V356" s="107" t="str">
        <f t="shared" si="21"/>
        <v>Open PDFIR FINALLY.RHS-KK-ECG-IR-SU-338-REV01</v>
      </c>
      <c r="W356" s="972" t="str">
        <f t="shared" ca="1" si="22"/>
        <v>DONE</v>
      </c>
      <c r="X356" s="979" t="str">
        <f t="shared" si="23"/>
        <v>A</v>
      </c>
      <c r="Y356" s="979"/>
      <c r="AA356" s="584"/>
      <c r="AB356" s="595"/>
      <c r="AC356" s="595"/>
      <c r="AD356" s="564"/>
      <c r="AE356" s="564"/>
      <c r="AF356" s="564"/>
      <c r="AG356" s="564"/>
      <c r="AH356" s="564"/>
      <c r="AI356" s="564"/>
    </row>
    <row r="357" spans="1:35" s="127" customFormat="1" ht="90" x14ac:dyDescent="0.3">
      <c r="A357" s="450">
        <f t="shared" si="20"/>
        <v>352</v>
      </c>
      <c r="B357" s="442" t="s">
        <v>16813</v>
      </c>
      <c r="C357" s="294" t="s">
        <v>228</v>
      </c>
      <c r="D357" s="272" t="s">
        <v>1545</v>
      </c>
      <c r="E357" s="426" t="s">
        <v>2439</v>
      </c>
      <c r="F357" s="90" t="s">
        <v>195</v>
      </c>
      <c r="G357" s="98">
        <v>45173</v>
      </c>
      <c r="H357" s="98">
        <v>45173</v>
      </c>
      <c r="I357" s="90" t="s">
        <v>62</v>
      </c>
      <c r="J357" s="90"/>
      <c r="K357" s="206"/>
      <c r="L357" s="206"/>
      <c r="M357" s="90"/>
      <c r="N357" s="90"/>
      <c r="O357" s="90"/>
      <c r="P357" s="90"/>
      <c r="Q357" s="90"/>
      <c r="R357" s="90"/>
      <c r="S357" s="90"/>
      <c r="T357" s="90"/>
      <c r="U357" s="90"/>
      <c r="V357" s="107" t="str">
        <f t="shared" si="21"/>
        <v>Open PDFIR FINALLY.RHS-KK-ECG-IR-SU-339-REV00</v>
      </c>
      <c r="W357" s="972" t="str">
        <f t="shared" ca="1" si="22"/>
        <v>DONE</v>
      </c>
      <c r="X357" s="979" t="str">
        <f t="shared" si="23"/>
        <v>P</v>
      </c>
      <c r="Y357" s="979"/>
      <c r="AA357" s="584"/>
      <c r="AB357" s="595"/>
      <c r="AC357" s="595"/>
      <c r="AD357" s="564"/>
      <c r="AE357" s="564"/>
      <c r="AF357" s="564"/>
      <c r="AG357" s="564"/>
      <c r="AH357" s="564"/>
      <c r="AI357" s="564"/>
    </row>
    <row r="358" spans="1:35" s="127" customFormat="1" ht="90" x14ac:dyDescent="0.3">
      <c r="A358" s="450">
        <f t="shared" si="20"/>
        <v>353</v>
      </c>
      <c r="B358" s="442" t="s">
        <v>16814</v>
      </c>
      <c r="C358" s="294" t="s">
        <v>228</v>
      </c>
      <c r="D358" s="272" t="s">
        <v>1356</v>
      </c>
      <c r="E358" s="426" t="s">
        <v>2440</v>
      </c>
      <c r="F358" s="90" t="s">
        <v>195</v>
      </c>
      <c r="G358" s="98">
        <v>45174</v>
      </c>
      <c r="H358" s="98">
        <v>45174</v>
      </c>
      <c r="I358" s="90" t="s">
        <v>1671</v>
      </c>
      <c r="J358" s="90"/>
      <c r="K358" s="206"/>
      <c r="L358" s="206"/>
      <c r="M358" s="90"/>
      <c r="N358" s="90"/>
      <c r="O358" s="90"/>
      <c r="P358" s="90"/>
      <c r="Q358" s="90"/>
      <c r="R358" s="90"/>
      <c r="S358" s="90"/>
      <c r="T358" s="90"/>
      <c r="U358" s="90"/>
      <c r="V358" s="107" t="str">
        <f t="shared" si="21"/>
        <v>Open PDFIR FINALLY.RHS-KK-ECG-IR-SU-340-REV00</v>
      </c>
      <c r="W358" s="972" t="str">
        <f t="shared" ca="1" si="22"/>
        <v>DONE</v>
      </c>
      <c r="X358" s="979" t="str">
        <f t="shared" si="23"/>
        <v>P</v>
      </c>
      <c r="Y358" s="979"/>
      <c r="AA358" s="584"/>
      <c r="AB358" s="595"/>
      <c r="AC358" s="595"/>
      <c r="AD358" s="564"/>
      <c r="AE358" s="564"/>
      <c r="AF358" s="564"/>
      <c r="AG358" s="564"/>
      <c r="AH358" s="564"/>
      <c r="AI358" s="564"/>
    </row>
    <row r="359" spans="1:35" s="127" customFormat="1" ht="90" x14ac:dyDescent="0.3">
      <c r="A359" s="450">
        <f t="shared" si="20"/>
        <v>354</v>
      </c>
      <c r="B359" s="442" t="s">
        <v>16815</v>
      </c>
      <c r="C359" s="294" t="s">
        <v>228</v>
      </c>
      <c r="D359" s="272" t="s">
        <v>1356</v>
      </c>
      <c r="E359" s="426" t="s">
        <v>2497</v>
      </c>
      <c r="F359" s="90" t="s">
        <v>195</v>
      </c>
      <c r="G359" s="98">
        <v>45185</v>
      </c>
      <c r="H359" s="98">
        <v>45185</v>
      </c>
      <c r="I359" s="90" t="s">
        <v>1671</v>
      </c>
      <c r="J359" s="90"/>
      <c r="K359" s="206"/>
      <c r="L359" s="206"/>
      <c r="M359" s="90"/>
      <c r="N359" s="90"/>
      <c r="O359" s="90"/>
      <c r="P359" s="90"/>
      <c r="Q359" s="90"/>
      <c r="R359" s="90"/>
      <c r="S359" s="90"/>
      <c r="T359" s="90"/>
      <c r="U359" s="90"/>
      <c r="V359" s="107" t="str">
        <f t="shared" si="21"/>
        <v>Open PDFIR FINALLY.RHS-KK-ECG-IR-SU-341-REV00</v>
      </c>
      <c r="W359" s="972" t="str">
        <f t="shared" ca="1" si="22"/>
        <v>DONE</v>
      </c>
      <c r="X359" s="979" t="str">
        <f t="shared" si="23"/>
        <v>P</v>
      </c>
      <c r="Y359" s="979"/>
      <c r="AA359" s="584"/>
      <c r="AB359" s="595"/>
      <c r="AC359" s="595"/>
      <c r="AD359" s="564"/>
      <c r="AE359" s="564"/>
      <c r="AF359" s="564"/>
      <c r="AG359" s="564"/>
      <c r="AH359" s="564"/>
      <c r="AI359" s="564"/>
    </row>
    <row r="360" spans="1:35" s="127" customFormat="1" ht="146.4" x14ac:dyDescent="0.3">
      <c r="A360" s="450">
        <f t="shared" si="20"/>
        <v>355</v>
      </c>
      <c r="B360" s="442" t="s">
        <v>16816</v>
      </c>
      <c r="C360" s="294" t="s">
        <v>1140</v>
      </c>
      <c r="D360" s="272" t="s">
        <v>1946</v>
      </c>
      <c r="E360" s="426" t="s">
        <v>2442</v>
      </c>
      <c r="F360" s="90" t="s">
        <v>195</v>
      </c>
      <c r="G360" s="98">
        <v>45179</v>
      </c>
      <c r="H360" s="98">
        <v>45179</v>
      </c>
      <c r="I360" s="90" t="s">
        <v>1671</v>
      </c>
      <c r="J360" s="90"/>
      <c r="K360" s="206"/>
      <c r="L360" s="206"/>
      <c r="M360" s="90"/>
      <c r="N360" s="90"/>
      <c r="O360" s="90"/>
      <c r="P360" s="90"/>
      <c r="Q360" s="90"/>
      <c r="R360" s="90"/>
      <c r="S360" s="90"/>
      <c r="T360" s="90"/>
      <c r="U360" s="90"/>
      <c r="V360" s="107" t="str">
        <f t="shared" si="21"/>
        <v>Open PDFIR FINALLY.RHS-KK-ECG-IR-ELE-26-REV00</v>
      </c>
      <c r="W360" s="972" t="str">
        <f t="shared" ca="1" si="22"/>
        <v>DONE</v>
      </c>
      <c r="X360" s="979" t="str">
        <f t="shared" si="23"/>
        <v>P</v>
      </c>
      <c r="Y360" s="979"/>
      <c r="AA360" s="584"/>
      <c r="AB360" s="595"/>
      <c r="AC360" s="595"/>
      <c r="AD360" s="564"/>
      <c r="AE360" s="564"/>
      <c r="AF360" s="564"/>
      <c r="AG360" s="564"/>
      <c r="AH360" s="564"/>
      <c r="AI360" s="564"/>
    </row>
    <row r="361" spans="1:35" s="127" customFormat="1" ht="90" x14ac:dyDescent="0.3">
      <c r="A361" s="450">
        <f t="shared" si="20"/>
        <v>356</v>
      </c>
      <c r="B361" s="442" t="s">
        <v>16817</v>
      </c>
      <c r="C361" s="294" t="s">
        <v>1140</v>
      </c>
      <c r="D361" s="272" t="s">
        <v>1644</v>
      </c>
      <c r="E361" s="426" t="s">
        <v>2462</v>
      </c>
      <c r="F361" s="90" t="s">
        <v>195</v>
      </c>
      <c r="G361" s="98">
        <v>45180</v>
      </c>
      <c r="H361" s="98">
        <v>45180</v>
      </c>
      <c r="I361" s="90" t="s">
        <v>1671</v>
      </c>
      <c r="J361" s="90"/>
      <c r="K361" s="206"/>
      <c r="L361" s="206"/>
      <c r="M361" s="90"/>
      <c r="N361" s="90"/>
      <c r="O361" s="90"/>
      <c r="P361" s="90"/>
      <c r="Q361" s="90"/>
      <c r="R361" s="90"/>
      <c r="S361" s="90"/>
      <c r="T361" s="90"/>
      <c r="U361" s="90"/>
      <c r="V361" s="107" t="str">
        <f t="shared" si="21"/>
        <v>Open PDFIR FINALLY.RHS-KK-ECG-IR-ELE-27-REV00</v>
      </c>
      <c r="W361" s="972" t="str">
        <f t="shared" ca="1" si="22"/>
        <v>DONE</v>
      </c>
      <c r="X361" s="979" t="str">
        <f t="shared" si="23"/>
        <v>P</v>
      </c>
      <c r="Y361" s="979"/>
      <c r="AA361" s="584"/>
      <c r="AB361" s="595"/>
      <c r="AC361" s="595"/>
      <c r="AD361" s="564"/>
      <c r="AE361" s="564"/>
      <c r="AF361" s="564"/>
      <c r="AG361" s="564"/>
      <c r="AH361" s="564"/>
      <c r="AI361" s="564"/>
    </row>
    <row r="362" spans="1:35" s="127" customFormat="1" ht="90" x14ac:dyDescent="0.3">
      <c r="A362" s="450">
        <f t="shared" si="20"/>
        <v>357</v>
      </c>
      <c r="B362" s="442" t="s">
        <v>16818</v>
      </c>
      <c r="C362" s="294" t="s">
        <v>76</v>
      </c>
      <c r="D362" s="272" t="s">
        <v>1356</v>
      </c>
      <c r="E362" s="426" t="s">
        <v>2467</v>
      </c>
      <c r="F362" s="90" t="s">
        <v>195</v>
      </c>
      <c r="G362" s="98">
        <v>45179</v>
      </c>
      <c r="H362" s="98">
        <v>45179</v>
      </c>
      <c r="I362" s="90" t="s">
        <v>62</v>
      </c>
      <c r="J362" s="90"/>
      <c r="K362" s="206"/>
      <c r="L362" s="206"/>
      <c r="M362" s="90"/>
      <c r="N362" s="90"/>
      <c r="O362" s="90"/>
      <c r="P362" s="90"/>
      <c r="Q362" s="90"/>
      <c r="R362" s="90"/>
      <c r="S362" s="90"/>
      <c r="T362" s="90"/>
      <c r="U362" s="90"/>
      <c r="V362" s="107" t="str">
        <f t="shared" si="21"/>
        <v>Open PDFIR FINALLY.RHS-KK-ECG-IR-CI-342-REV00</v>
      </c>
      <c r="W362" s="972" t="str">
        <f t="shared" ca="1" si="22"/>
        <v>DONE</v>
      </c>
      <c r="X362" s="979" t="str">
        <f t="shared" si="23"/>
        <v>P</v>
      </c>
      <c r="Y362" s="979"/>
      <c r="AA362" s="584"/>
      <c r="AB362" s="595"/>
      <c r="AC362" s="595"/>
      <c r="AD362" s="564"/>
      <c r="AE362" s="564"/>
      <c r="AF362" s="564"/>
      <c r="AG362" s="564"/>
      <c r="AH362" s="564"/>
      <c r="AI362" s="564"/>
    </row>
    <row r="363" spans="1:35" s="127" customFormat="1" ht="90" x14ac:dyDescent="0.3">
      <c r="A363" s="450">
        <f t="shared" si="20"/>
        <v>358</v>
      </c>
      <c r="B363" s="442" t="s">
        <v>20153</v>
      </c>
      <c r="C363" s="294" t="s">
        <v>76</v>
      </c>
      <c r="D363" s="272" t="s">
        <v>1946</v>
      </c>
      <c r="E363" s="426" t="s">
        <v>2468</v>
      </c>
      <c r="F363" s="90" t="s">
        <v>195</v>
      </c>
      <c r="G363" s="98">
        <v>45179</v>
      </c>
      <c r="H363" s="98">
        <v>45179</v>
      </c>
      <c r="I363" s="90" t="s">
        <v>25</v>
      </c>
      <c r="J363" s="90" t="s">
        <v>195</v>
      </c>
      <c r="K363" s="98">
        <v>45214</v>
      </c>
      <c r="L363" s="98">
        <v>45215</v>
      </c>
      <c r="M363" s="90" t="s">
        <v>62</v>
      </c>
      <c r="N363" s="98"/>
      <c r="O363" s="98"/>
      <c r="P363" s="98"/>
      <c r="Q363" s="90"/>
      <c r="R363" s="98"/>
      <c r="S363" s="98"/>
      <c r="T363" s="98"/>
      <c r="U363" s="90"/>
      <c r="V363" s="107" t="str">
        <f t="shared" si="21"/>
        <v>Open PDFIR FINALLY.RHS-KK-ECG-IR-CI-343-REV01</v>
      </c>
      <c r="W363" s="972" t="str">
        <f t="shared" ca="1" si="22"/>
        <v>DONE</v>
      </c>
      <c r="X363" s="979" t="str">
        <f t="shared" si="23"/>
        <v>A</v>
      </c>
      <c r="Y363" s="979"/>
      <c r="AA363" s="584"/>
      <c r="AB363" s="595"/>
      <c r="AC363" s="595"/>
      <c r="AD363" s="564"/>
      <c r="AE363" s="564"/>
      <c r="AF363" s="564"/>
      <c r="AG363" s="564"/>
      <c r="AH363" s="564"/>
      <c r="AI363" s="564"/>
    </row>
    <row r="364" spans="1:35" s="127" customFormat="1" ht="90" x14ac:dyDescent="0.3">
      <c r="A364" s="450">
        <f t="shared" si="20"/>
        <v>359</v>
      </c>
      <c r="B364" s="442" t="s">
        <v>20154</v>
      </c>
      <c r="C364" s="294" t="s">
        <v>76</v>
      </c>
      <c r="D364" s="272" t="s">
        <v>1946</v>
      </c>
      <c r="E364" s="426" t="s">
        <v>2469</v>
      </c>
      <c r="F364" s="90" t="s">
        <v>195</v>
      </c>
      <c r="G364" s="98">
        <v>45180</v>
      </c>
      <c r="H364" s="98">
        <v>45180</v>
      </c>
      <c r="I364" s="90" t="s">
        <v>25</v>
      </c>
      <c r="J364" s="90" t="s">
        <v>195</v>
      </c>
      <c r="K364" s="98">
        <v>45188</v>
      </c>
      <c r="L364" s="98">
        <v>45188</v>
      </c>
      <c r="M364" s="90" t="s">
        <v>62</v>
      </c>
      <c r="N364" s="98"/>
      <c r="O364" s="98"/>
      <c r="P364" s="98"/>
      <c r="Q364" s="90"/>
      <c r="R364" s="98"/>
      <c r="S364" s="98"/>
      <c r="T364" s="98"/>
      <c r="U364" s="90"/>
      <c r="V364" s="107" t="str">
        <f t="shared" si="21"/>
        <v>Open PDFIR FINALLY.RHS-KK-ECG-IR-CI-344-REV01</v>
      </c>
      <c r="W364" s="972" t="str">
        <f t="shared" ca="1" si="22"/>
        <v>DONE</v>
      </c>
      <c r="X364" s="979" t="str">
        <f t="shared" si="23"/>
        <v>A</v>
      </c>
      <c r="Y364" s="979"/>
      <c r="AA364" s="584"/>
      <c r="AB364" s="595"/>
      <c r="AC364" s="595"/>
      <c r="AD364" s="564"/>
      <c r="AE364" s="564"/>
      <c r="AF364" s="564"/>
      <c r="AG364" s="564"/>
      <c r="AH364" s="564"/>
      <c r="AI364" s="564"/>
    </row>
    <row r="365" spans="1:35" s="127" customFormat="1" ht="90" x14ac:dyDescent="0.3">
      <c r="A365" s="450">
        <f t="shared" si="20"/>
        <v>360</v>
      </c>
      <c r="B365" s="442" t="s">
        <v>20155</v>
      </c>
      <c r="C365" s="294" t="s">
        <v>76</v>
      </c>
      <c r="D365" s="272" t="s">
        <v>1644</v>
      </c>
      <c r="E365" s="426" t="s">
        <v>2470</v>
      </c>
      <c r="F365" s="90" t="s">
        <v>195</v>
      </c>
      <c r="G365" s="98">
        <v>45180</v>
      </c>
      <c r="H365" s="98">
        <v>45180</v>
      </c>
      <c r="I365" s="90" t="s">
        <v>25</v>
      </c>
      <c r="J365" s="90" t="s">
        <v>195</v>
      </c>
      <c r="K365" s="206">
        <v>45216</v>
      </c>
      <c r="L365" s="206">
        <v>45220</v>
      </c>
      <c r="M365" s="90" t="s">
        <v>62</v>
      </c>
      <c r="N365" s="90"/>
      <c r="O365" s="90"/>
      <c r="P365" s="90"/>
      <c r="Q365" s="90"/>
      <c r="R365" s="90"/>
      <c r="S365" s="90"/>
      <c r="T365" s="90"/>
      <c r="U365" s="90"/>
      <c r="V365" s="107" t="str">
        <f t="shared" si="21"/>
        <v>Open PDFIR FINALLY.RHS-KK-ECG-IR-CI-345-REV01</v>
      </c>
      <c r="W365" s="972" t="str">
        <f t="shared" ca="1" si="22"/>
        <v>DONE</v>
      </c>
      <c r="X365" s="979" t="str">
        <f t="shared" si="23"/>
        <v>A</v>
      </c>
      <c r="Y365" s="979"/>
      <c r="AA365" s="584"/>
      <c r="AB365" s="595"/>
      <c r="AC365" s="595"/>
      <c r="AD365" s="564"/>
      <c r="AE365" s="564"/>
      <c r="AF365" s="564"/>
      <c r="AG365" s="564"/>
      <c r="AH365" s="564"/>
      <c r="AI365" s="564"/>
    </row>
    <row r="366" spans="1:35" s="127" customFormat="1" ht="90" x14ac:dyDescent="0.3">
      <c r="A366" s="450">
        <f t="shared" si="20"/>
        <v>361</v>
      </c>
      <c r="B366" s="442" t="s">
        <v>20156</v>
      </c>
      <c r="C366" s="294" t="s">
        <v>76</v>
      </c>
      <c r="D366" s="272" t="s">
        <v>1644</v>
      </c>
      <c r="E366" s="426" t="s">
        <v>2589</v>
      </c>
      <c r="F366" s="90" t="s">
        <v>195</v>
      </c>
      <c r="G366" s="98">
        <v>45182</v>
      </c>
      <c r="H366" s="98">
        <v>45182</v>
      </c>
      <c r="I366" s="90" t="s">
        <v>25</v>
      </c>
      <c r="J366" s="90" t="s">
        <v>195</v>
      </c>
      <c r="K366" s="98">
        <v>45186</v>
      </c>
      <c r="L366" s="98">
        <v>45186</v>
      </c>
      <c r="M366" s="90" t="s">
        <v>25</v>
      </c>
      <c r="N366" s="90" t="s">
        <v>195</v>
      </c>
      <c r="O366" s="206">
        <v>45216</v>
      </c>
      <c r="P366" s="206">
        <v>45220</v>
      </c>
      <c r="Q366" s="90" t="s">
        <v>62</v>
      </c>
      <c r="R366" s="90"/>
      <c r="S366" s="206"/>
      <c r="T366" s="206"/>
      <c r="U366" s="90"/>
      <c r="V366" s="107" t="str">
        <f t="shared" si="21"/>
        <v>Open PDFIR FINALLY.RHS-KK-ECG-IR-CI-346-REV02</v>
      </c>
      <c r="W366" s="972" t="str">
        <f t="shared" ca="1" si="22"/>
        <v>DONE</v>
      </c>
      <c r="X366" s="979" t="str">
        <f t="shared" si="23"/>
        <v>A</v>
      </c>
      <c r="Y366" s="979"/>
      <c r="AA366" s="584"/>
      <c r="AB366" s="595"/>
      <c r="AC366" s="595"/>
      <c r="AD366" s="564"/>
      <c r="AE366" s="564"/>
      <c r="AF366" s="564"/>
      <c r="AG366" s="564"/>
      <c r="AH366" s="564"/>
      <c r="AI366" s="564"/>
    </row>
    <row r="367" spans="1:35" s="127" customFormat="1" ht="90" x14ac:dyDescent="0.3">
      <c r="A367" s="450">
        <f t="shared" si="20"/>
        <v>362</v>
      </c>
      <c r="B367" s="442" t="s">
        <v>20157</v>
      </c>
      <c r="C367" s="294" t="s">
        <v>76</v>
      </c>
      <c r="D367" s="272" t="s">
        <v>1946</v>
      </c>
      <c r="E367" s="426" t="s">
        <v>2587</v>
      </c>
      <c r="F367" s="90" t="s">
        <v>195</v>
      </c>
      <c r="G367" s="98">
        <v>45185</v>
      </c>
      <c r="H367" s="98">
        <v>45185</v>
      </c>
      <c r="I367" s="90" t="s">
        <v>25</v>
      </c>
      <c r="J367" s="90" t="s">
        <v>195</v>
      </c>
      <c r="K367" s="98">
        <v>45186</v>
      </c>
      <c r="L367" s="98">
        <v>45185</v>
      </c>
      <c r="M367" s="90" t="s">
        <v>62</v>
      </c>
      <c r="N367" s="98"/>
      <c r="O367" s="98"/>
      <c r="P367" s="98"/>
      <c r="Q367" s="90"/>
      <c r="R367" s="98"/>
      <c r="S367" s="98"/>
      <c r="T367" s="98"/>
      <c r="U367" s="90"/>
      <c r="V367" s="107" t="str">
        <f t="shared" si="21"/>
        <v>Open PDFIR FINALLY.RHS-KK-ECG-IR-CI-347-REV01</v>
      </c>
      <c r="W367" s="972" t="str">
        <f t="shared" ca="1" si="22"/>
        <v>DONE</v>
      </c>
      <c r="X367" s="979" t="str">
        <f t="shared" si="23"/>
        <v>A</v>
      </c>
      <c r="Y367" s="979"/>
      <c r="AA367" s="584"/>
      <c r="AB367" s="595"/>
      <c r="AC367" s="595"/>
      <c r="AD367" s="564"/>
      <c r="AE367" s="564"/>
      <c r="AF367" s="564"/>
      <c r="AG367" s="564"/>
      <c r="AH367" s="564"/>
      <c r="AI367" s="564"/>
    </row>
    <row r="368" spans="1:35" s="127" customFormat="1" ht="90" x14ac:dyDescent="0.3">
      <c r="A368" s="450">
        <f t="shared" si="20"/>
        <v>363</v>
      </c>
      <c r="B368" s="442" t="s">
        <v>16819</v>
      </c>
      <c r="C368" s="294" t="s">
        <v>76</v>
      </c>
      <c r="D368" s="272" t="s">
        <v>1946</v>
      </c>
      <c r="E368" s="426" t="s">
        <v>2591</v>
      </c>
      <c r="F368" s="90" t="s">
        <v>195</v>
      </c>
      <c r="G368" s="98">
        <v>45185</v>
      </c>
      <c r="H368" s="98">
        <v>45185</v>
      </c>
      <c r="I368" s="90" t="s">
        <v>62</v>
      </c>
      <c r="J368" s="90"/>
      <c r="K368" s="206"/>
      <c r="L368" s="206"/>
      <c r="M368" s="90"/>
      <c r="N368" s="90"/>
      <c r="O368" s="90"/>
      <c r="P368" s="90"/>
      <c r="Q368" s="90"/>
      <c r="R368" s="90"/>
      <c r="S368" s="90"/>
      <c r="T368" s="90"/>
      <c r="U368" s="90"/>
      <c r="V368" s="107" t="str">
        <f t="shared" si="21"/>
        <v>Open PDFIR FINALLY.RHS-KK-ECG-IR-CI-348-REV00</v>
      </c>
      <c r="W368" s="972" t="str">
        <f t="shared" ca="1" si="22"/>
        <v>DONE</v>
      </c>
      <c r="X368" s="979" t="str">
        <f t="shared" si="23"/>
        <v>P</v>
      </c>
      <c r="Y368" s="979"/>
      <c r="AA368" s="584"/>
      <c r="AB368" s="595"/>
      <c r="AC368" s="595"/>
      <c r="AD368" s="564"/>
      <c r="AE368" s="564"/>
      <c r="AF368" s="564"/>
      <c r="AG368" s="564"/>
      <c r="AH368" s="564"/>
      <c r="AI368" s="564"/>
    </row>
    <row r="369" spans="1:35" s="127" customFormat="1" ht="90" x14ac:dyDescent="0.3">
      <c r="A369" s="450">
        <f t="shared" si="20"/>
        <v>364</v>
      </c>
      <c r="B369" s="442" t="s">
        <v>20158</v>
      </c>
      <c r="C369" s="294" t="s">
        <v>76</v>
      </c>
      <c r="D369" s="272" t="s">
        <v>1644</v>
      </c>
      <c r="E369" s="426" t="s">
        <v>2592</v>
      </c>
      <c r="F369" s="90" t="s">
        <v>195</v>
      </c>
      <c r="G369" s="98">
        <v>45185</v>
      </c>
      <c r="H369" s="98">
        <v>45185</v>
      </c>
      <c r="I369" s="90" t="s">
        <v>25</v>
      </c>
      <c r="J369" s="90" t="s">
        <v>195</v>
      </c>
      <c r="K369" s="206">
        <v>45216</v>
      </c>
      <c r="L369" s="206">
        <v>45220</v>
      </c>
      <c r="M369" s="90" t="s">
        <v>62</v>
      </c>
      <c r="N369" s="90"/>
      <c r="O369" s="90"/>
      <c r="P369" s="90"/>
      <c r="Q369" s="90"/>
      <c r="R369" s="90"/>
      <c r="S369" s="90"/>
      <c r="T369" s="90"/>
      <c r="U369" s="90"/>
      <c r="V369" s="107" t="str">
        <f t="shared" si="21"/>
        <v>Open PDFIR FINALLY.RHS-KK-ECG-IR-CI-349-REV01</v>
      </c>
      <c r="W369" s="972" t="str">
        <f t="shared" ca="1" si="22"/>
        <v>DONE</v>
      </c>
      <c r="X369" s="979" t="str">
        <f t="shared" si="23"/>
        <v>A</v>
      </c>
      <c r="Y369" s="979"/>
      <c r="AA369" s="584"/>
      <c r="AB369" s="595"/>
      <c r="AC369" s="595"/>
      <c r="AD369" s="564"/>
      <c r="AE369" s="564"/>
      <c r="AF369" s="564"/>
      <c r="AG369" s="564"/>
      <c r="AH369" s="564"/>
      <c r="AI369" s="564"/>
    </row>
    <row r="370" spans="1:35" s="127" customFormat="1" ht="90" x14ac:dyDescent="0.3">
      <c r="A370" s="450">
        <f t="shared" si="20"/>
        <v>365</v>
      </c>
      <c r="B370" s="442" t="s">
        <v>16820</v>
      </c>
      <c r="C370" s="294" t="s">
        <v>76</v>
      </c>
      <c r="D370" s="272" t="s">
        <v>1356</v>
      </c>
      <c r="E370" s="426" t="s">
        <v>2603</v>
      </c>
      <c r="F370" s="90" t="s">
        <v>195</v>
      </c>
      <c r="G370" s="98">
        <v>45186</v>
      </c>
      <c r="H370" s="98">
        <v>45186</v>
      </c>
      <c r="I370" s="90" t="s">
        <v>62</v>
      </c>
      <c r="J370" s="90"/>
      <c r="K370" s="206"/>
      <c r="L370" s="206"/>
      <c r="M370" s="90"/>
      <c r="N370" s="90"/>
      <c r="O370" s="90"/>
      <c r="P370" s="90"/>
      <c r="Q370" s="90"/>
      <c r="R370" s="90"/>
      <c r="S370" s="90"/>
      <c r="T370" s="90"/>
      <c r="U370" s="90"/>
      <c r="V370" s="107" t="str">
        <f t="shared" si="21"/>
        <v>Open PDFIR FINALLY.RHS-KK-ECG-IR-CI-350-REV00</v>
      </c>
      <c r="W370" s="972" t="str">
        <f t="shared" ca="1" si="22"/>
        <v>DONE</v>
      </c>
      <c r="X370" s="979" t="str">
        <f t="shared" si="23"/>
        <v>P</v>
      </c>
      <c r="Y370" s="979"/>
      <c r="AA370" s="584"/>
      <c r="AB370" s="595"/>
      <c r="AC370" s="595"/>
      <c r="AD370" s="564"/>
      <c r="AE370" s="564"/>
      <c r="AF370" s="564"/>
      <c r="AG370" s="564"/>
      <c r="AH370" s="564"/>
      <c r="AI370" s="564"/>
    </row>
    <row r="371" spans="1:35" s="127" customFormat="1" ht="90" x14ac:dyDescent="0.3">
      <c r="A371" s="450">
        <f t="shared" si="20"/>
        <v>366</v>
      </c>
      <c r="B371" s="442" t="s">
        <v>20159</v>
      </c>
      <c r="C371" s="294" t="s">
        <v>76</v>
      </c>
      <c r="D371" s="272" t="s">
        <v>1545</v>
      </c>
      <c r="E371" s="426" t="s">
        <v>2605</v>
      </c>
      <c r="F371" s="90" t="s">
        <v>195</v>
      </c>
      <c r="G371" s="98">
        <v>45186</v>
      </c>
      <c r="H371" s="98">
        <v>45186</v>
      </c>
      <c r="I371" s="90" t="s">
        <v>25</v>
      </c>
      <c r="J371" s="90" t="s">
        <v>195</v>
      </c>
      <c r="K371" s="206">
        <v>45216</v>
      </c>
      <c r="L371" s="206">
        <v>45245</v>
      </c>
      <c r="M371" s="90" t="s">
        <v>62</v>
      </c>
      <c r="N371" s="90"/>
      <c r="O371" s="90"/>
      <c r="P371" s="90"/>
      <c r="Q371" s="90"/>
      <c r="R371" s="90"/>
      <c r="S371" s="90"/>
      <c r="T371" s="90"/>
      <c r="U371" s="90"/>
      <c r="V371" s="107" t="str">
        <f t="shared" si="21"/>
        <v>Open PDFIR FINALLY.RHS-KK-ECG-IR-CI-351-REV01</v>
      </c>
      <c r="W371" s="972" t="str">
        <f t="shared" ca="1" si="22"/>
        <v>DONE</v>
      </c>
      <c r="X371" s="979" t="str">
        <f t="shared" si="23"/>
        <v>A</v>
      </c>
      <c r="Y371" s="979"/>
      <c r="AA371" s="584"/>
      <c r="AB371" s="595"/>
      <c r="AC371" s="595"/>
      <c r="AD371" s="564"/>
      <c r="AE371" s="564"/>
      <c r="AF371" s="564"/>
      <c r="AG371" s="564"/>
      <c r="AH371" s="564"/>
      <c r="AI371" s="564"/>
    </row>
    <row r="372" spans="1:35" s="127" customFormat="1" ht="90" x14ac:dyDescent="0.3">
      <c r="A372" s="450">
        <f t="shared" si="20"/>
        <v>367</v>
      </c>
      <c r="B372" s="442" t="s">
        <v>16821</v>
      </c>
      <c r="C372" s="294" t="s">
        <v>76</v>
      </c>
      <c r="D372" s="272" t="s">
        <v>1644</v>
      </c>
      <c r="E372" s="426" t="s">
        <v>2606</v>
      </c>
      <c r="F372" s="90" t="s">
        <v>195</v>
      </c>
      <c r="G372" s="98">
        <v>45186</v>
      </c>
      <c r="H372" s="98">
        <v>45186</v>
      </c>
      <c r="I372" s="90" t="s">
        <v>62</v>
      </c>
      <c r="J372" s="90"/>
      <c r="K372" s="206"/>
      <c r="L372" s="206"/>
      <c r="M372" s="90"/>
      <c r="N372" s="90"/>
      <c r="O372" s="90"/>
      <c r="P372" s="90"/>
      <c r="Q372" s="90"/>
      <c r="R372" s="90"/>
      <c r="S372" s="90"/>
      <c r="T372" s="90"/>
      <c r="U372" s="90"/>
      <c r="V372" s="107" t="str">
        <f t="shared" si="21"/>
        <v>Open PDFIR FINALLY.RHS-KK-ECG-IR-CI-352-REV00</v>
      </c>
      <c r="W372" s="972" t="str">
        <f t="shared" ca="1" si="22"/>
        <v>DONE</v>
      </c>
      <c r="X372" s="979" t="str">
        <f t="shared" si="23"/>
        <v>P</v>
      </c>
      <c r="Y372" s="979"/>
      <c r="AA372" s="584"/>
      <c r="AB372" s="595"/>
      <c r="AC372" s="595"/>
      <c r="AD372" s="564"/>
      <c r="AE372" s="564"/>
      <c r="AF372" s="564"/>
      <c r="AG372" s="564"/>
      <c r="AH372" s="564"/>
      <c r="AI372" s="564"/>
    </row>
    <row r="373" spans="1:35" s="127" customFormat="1" ht="90" x14ac:dyDescent="0.3">
      <c r="A373" s="450">
        <f t="shared" si="20"/>
        <v>368</v>
      </c>
      <c r="B373" s="442" t="s">
        <v>16822</v>
      </c>
      <c r="C373" s="294" t="s">
        <v>228</v>
      </c>
      <c r="D373" s="272" t="s">
        <v>1356</v>
      </c>
      <c r="E373" s="426" t="s">
        <v>2611</v>
      </c>
      <c r="F373" s="90" t="s">
        <v>195</v>
      </c>
      <c r="G373" s="98">
        <v>45187</v>
      </c>
      <c r="H373" s="98">
        <v>45187</v>
      </c>
      <c r="I373" s="90" t="s">
        <v>1671</v>
      </c>
      <c r="J373" s="90"/>
      <c r="K373" s="206"/>
      <c r="L373" s="206"/>
      <c r="M373" s="90"/>
      <c r="N373" s="90"/>
      <c r="O373" s="90"/>
      <c r="P373" s="90"/>
      <c r="Q373" s="90"/>
      <c r="R373" s="90"/>
      <c r="S373" s="90"/>
      <c r="T373" s="90"/>
      <c r="U373" s="90"/>
      <c r="V373" s="107" t="str">
        <f t="shared" si="21"/>
        <v>Open PDFIR FINALLY.RHS-KK-ECG-IR-CI-353-REV00</v>
      </c>
      <c r="W373" s="972" t="str">
        <f t="shared" ca="1" si="22"/>
        <v>DONE</v>
      </c>
      <c r="X373" s="979" t="str">
        <f t="shared" si="23"/>
        <v>P</v>
      </c>
      <c r="Y373" s="979"/>
      <c r="AA373" s="584"/>
      <c r="AB373" s="595"/>
      <c r="AC373" s="595"/>
      <c r="AD373" s="564"/>
      <c r="AE373" s="564"/>
      <c r="AF373" s="564"/>
      <c r="AG373" s="564"/>
      <c r="AH373" s="564"/>
      <c r="AI373" s="564"/>
    </row>
    <row r="374" spans="1:35" s="127" customFormat="1" ht="90" x14ac:dyDescent="0.3">
      <c r="A374" s="450">
        <f t="shared" si="20"/>
        <v>369</v>
      </c>
      <c r="B374" s="442" t="s">
        <v>16823</v>
      </c>
      <c r="C374" s="294" t="s">
        <v>228</v>
      </c>
      <c r="D374" s="272" t="s">
        <v>1356</v>
      </c>
      <c r="E374" s="426" t="s">
        <v>2612</v>
      </c>
      <c r="F374" s="90" t="s">
        <v>195</v>
      </c>
      <c r="G374" s="98">
        <v>45187</v>
      </c>
      <c r="H374" s="98">
        <v>45187</v>
      </c>
      <c r="I374" s="90" t="s">
        <v>1671</v>
      </c>
      <c r="J374" s="90"/>
      <c r="K374" s="206"/>
      <c r="L374" s="206"/>
      <c r="M374" s="90"/>
      <c r="N374" s="90"/>
      <c r="O374" s="90"/>
      <c r="P374" s="90"/>
      <c r="Q374" s="90"/>
      <c r="R374" s="90"/>
      <c r="S374" s="90"/>
      <c r="T374" s="90"/>
      <c r="U374" s="90"/>
      <c r="V374" s="107" t="str">
        <f t="shared" si="21"/>
        <v>Open PDFIR FINALLY.RHS-KK-ECG-IR-CI-354-REV00</v>
      </c>
      <c r="W374" s="972" t="str">
        <f t="shared" ca="1" si="22"/>
        <v>DONE</v>
      </c>
      <c r="X374" s="979" t="str">
        <f t="shared" si="23"/>
        <v>P</v>
      </c>
      <c r="Y374" s="979"/>
      <c r="AA374" s="584"/>
      <c r="AB374" s="595"/>
      <c r="AC374" s="595"/>
      <c r="AD374" s="564"/>
      <c r="AE374" s="564"/>
      <c r="AF374" s="564"/>
      <c r="AG374" s="564"/>
      <c r="AH374" s="564"/>
      <c r="AI374" s="564"/>
    </row>
    <row r="375" spans="1:35" s="127" customFormat="1" ht="183" x14ac:dyDescent="0.3">
      <c r="A375" s="450">
        <f t="shared" si="20"/>
        <v>370</v>
      </c>
      <c r="B375" s="442" t="s">
        <v>16824</v>
      </c>
      <c r="C375" s="294" t="s">
        <v>1140</v>
      </c>
      <c r="D375" s="272" t="s">
        <v>1356</v>
      </c>
      <c r="E375" s="426" t="s">
        <v>2623</v>
      </c>
      <c r="F375" s="90" t="s">
        <v>195</v>
      </c>
      <c r="G375" s="98">
        <v>45186</v>
      </c>
      <c r="H375" s="98">
        <v>45187</v>
      </c>
      <c r="I375" s="90" t="s">
        <v>1671</v>
      </c>
      <c r="J375" s="90"/>
      <c r="K375" s="206"/>
      <c r="L375" s="206"/>
      <c r="M375" s="90"/>
      <c r="N375" s="90"/>
      <c r="O375" s="90"/>
      <c r="P375" s="90"/>
      <c r="Q375" s="90"/>
      <c r="R375" s="90"/>
      <c r="S375" s="90"/>
      <c r="T375" s="90"/>
      <c r="U375" s="90"/>
      <c r="V375" s="107" t="str">
        <f t="shared" si="21"/>
        <v>Open PDFIR FINALLY.RHS-KK-ECG-IR-ELE-28-REV00</v>
      </c>
      <c r="W375" s="972" t="str">
        <f t="shared" ca="1" si="22"/>
        <v>DONE</v>
      </c>
      <c r="X375" s="979" t="str">
        <f t="shared" si="23"/>
        <v>P</v>
      </c>
      <c r="Y375" s="979"/>
      <c r="AA375" s="584"/>
      <c r="AB375" s="595"/>
      <c r="AC375" s="595"/>
      <c r="AD375" s="564"/>
      <c r="AE375" s="564"/>
      <c r="AF375" s="564"/>
      <c r="AG375" s="564"/>
      <c r="AH375" s="564"/>
      <c r="AI375" s="564"/>
    </row>
    <row r="376" spans="1:35" s="127" customFormat="1" ht="183" x14ac:dyDescent="0.3">
      <c r="A376" s="450">
        <f t="shared" si="20"/>
        <v>371</v>
      </c>
      <c r="B376" s="442" t="s">
        <v>16825</v>
      </c>
      <c r="C376" s="294" t="s">
        <v>1140</v>
      </c>
      <c r="D376" s="272" t="s">
        <v>1356</v>
      </c>
      <c r="E376" s="426" t="s">
        <v>2624</v>
      </c>
      <c r="F376" s="90" t="s">
        <v>195</v>
      </c>
      <c r="G376" s="98">
        <v>45187</v>
      </c>
      <c r="H376" s="98">
        <v>45187</v>
      </c>
      <c r="I376" s="90" t="s">
        <v>1671</v>
      </c>
      <c r="J376" s="90"/>
      <c r="K376" s="206"/>
      <c r="L376" s="206"/>
      <c r="M376" s="90"/>
      <c r="N376" s="90"/>
      <c r="O376" s="90"/>
      <c r="P376" s="90"/>
      <c r="Q376" s="90"/>
      <c r="R376" s="90"/>
      <c r="S376" s="90"/>
      <c r="T376" s="90"/>
      <c r="U376" s="90"/>
      <c r="V376" s="107" t="str">
        <f t="shared" si="21"/>
        <v>Open PDFIR FINALLY.RHS-KK-ECG-IR-ELE-29-REV00</v>
      </c>
      <c r="W376" s="972" t="str">
        <f t="shared" ca="1" si="22"/>
        <v>DONE</v>
      </c>
      <c r="X376" s="979" t="str">
        <f t="shared" si="23"/>
        <v>P</v>
      </c>
      <c r="Y376" s="979"/>
      <c r="AA376" s="584"/>
      <c r="AB376" s="595"/>
      <c r="AC376" s="595"/>
      <c r="AD376" s="564"/>
      <c r="AE376" s="564"/>
      <c r="AF376" s="564"/>
      <c r="AG376" s="564"/>
      <c r="AH376" s="564"/>
      <c r="AI376" s="564"/>
    </row>
    <row r="377" spans="1:35" s="127" customFormat="1" ht="90" x14ac:dyDescent="0.3">
      <c r="A377" s="450">
        <f t="shared" si="20"/>
        <v>372</v>
      </c>
      <c r="B377" s="442" t="s">
        <v>16826</v>
      </c>
      <c r="C377" s="294" t="s">
        <v>76</v>
      </c>
      <c r="D377" s="272" t="s">
        <v>1644</v>
      </c>
      <c r="E377" s="426" t="s">
        <v>2630</v>
      </c>
      <c r="F377" s="90" t="s">
        <v>195</v>
      </c>
      <c r="G377" s="98">
        <v>45188</v>
      </c>
      <c r="H377" s="98">
        <v>45188</v>
      </c>
      <c r="I377" s="90" t="s">
        <v>1671</v>
      </c>
      <c r="J377" s="90"/>
      <c r="K377" s="206"/>
      <c r="L377" s="206"/>
      <c r="M377" s="90"/>
      <c r="N377" s="90"/>
      <c r="O377" s="90"/>
      <c r="P377" s="90"/>
      <c r="Q377" s="90"/>
      <c r="R377" s="90"/>
      <c r="S377" s="90"/>
      <c r="T377" s="90"/>
      <c r="U377" s="90"/>
      <c r="V377" s="107" t="str">
        <f t="shared" si="21"/>
        <v>Open PDFIR FINALLY.RHS-KK-ECG-IR-CI-355-REV00</v>
      </c>
      <c r="W377" s="972" t="str">
        <f t="shared" ca="1" si="22"/>
        <v>DONE</v>
      </c>
      <c r="X377" s="979" t="str">
        <f t="shared" si="23"/>
        <v>P</v>
      </c>
      <c r="Y377" s="979"/>
      <c r="AA377" s="584"/>
      <c r="AB377" s="595"/>
      <c r="AC377" s="595"/>
      <c r="AD377" s="564"/>
      <c r="AE377" s="564"/>
      <c r="AF377" s="564"/>
      <c r="AG377" s="564"/>
      <c r="AH377" s="564"/>
      <c r="AI377" s="564"/>
    </row>
    <row r="378" spans="1:35" s="127" customFormat="1" ht="90" x14ac:dyDescent="0.3">
      <c r="A378" s="450">
        <f t="shared" si="20"/>
        <v>373</v>
      </c>
      <c r="B378" s="442" t="s">
        <v>16827</v>
      </c>
      <c r="C378" s="294" t="s">
        <v>76</v>
      </c>
      <c r="D378" s="272" t="s">
        <v>1356</v>
      </c>
      <c r="E378" s="426" t="s">
        <v>2632</v>
      </c>
      <c r="F378" s="90" t="s">
        <v>195</v>
      </c>
      <c r="G378" s="98">
        <v>45188</v>
      </c>
      <c r="H378" s="98">
        <v>45188</v>
      </c>
      <c r="I378" s="90" t="s">
        <v>62</v>
      </c>
      <c r="J378" s="90"/>
      <c r="K378" s="206"/>
      <c r="L378" s="206"/>
      <c r="M378" s="90"/>
      <c r="N378" s="90"/>
      <c r="O378" s="90"/>
      <c r="P378" s="90"/>
      <c r="Q378" s="90"/>
      <c r="R378" s="90"/>
      <c r="S378" s="90"/>
      <c r="T378" s="90"/>
      <c r="U378" s="90"/>
      <c r="V378" s="107" t="str">
        <f t="shared" si="21"/>
        <v>Open PDFIR FINALLY.RHS-KK-ECG-IR-CI-356-REV00</v>
      </c>
      <c r="W378" s="972" t="str">
        <f t="shared" ca="1" si="22"/>
        <v>DONE</v>
      </c>
      <c r="X378" s="979" t="str">
        <f t="shared" si="23"/>
        <v>P</v>
      </c>
      <c r="Y378" s="979"/>
      <c r="AA378" s="584"/>
      <c r="AB378" s="595"/>
      <c r="AC378" s="595"/>
      <c r="AD378" s="564"/>
      <c r="AE378" s="564"/>
      <c r="AF378" s="564"/>
      <c r="AG378" s="564"/>
      <c r="AH378" s="564"/>
      <c r="AI378" s="564"/>
    </row>
    <row r="379" spans="1:35" s="127" customFormat="1" ht="90" x14ac:dyDescent="0.3">
      <c r="A379" s="450">
        <f t="shared" si="20"/>
        <v>374</v>
      </c>
      <c r="B379" s="442" t="s">
        <v>20160</v>
      </c>
      <c r="C379" s="294" t="s">
        <v>76</v>
      </c>
      <c r="D379" s="272" t="s">
        <v>1644</v>
      </c>
      <c r="E379" s="426" t="s">
        <v>2633</v>
      </c>
      <c r="F379" s="90" t="s">
        <v>195</v>
      </c>
      <c r="G379" s="98">
        <v>45188</v>
      </c>
      <c r="H379" s="98">
        <v>45188</v>
      </c>
      <c r="I379" s="90" t="s">
        <v>25</v>
      </c>
      <c r="J379" s="90" t="s">
        <v>195</v>
      </c>
      <c r="K379" s="206">
        <v>45216</v>
      </c>
      <c r="L379" s="206">
        <v>45220</v>
      </c>
      <c r="M379" s="90" t="s">
        <v>62</v>
      </c>
      <c r="N379" s="90"/>
      <c r="O379" s="90"/>
      <c r="P379" s="90"/>
      <c r="Q379" s="90"/>
      <c r="R379" s="90"/>
      <c r="S379" s="90"/>
      <c r="T379" s="90"/>
      <c r="U379" s="90"/>
      <c r="V379" s="107" t="str">
        <f t="shared" si="21"/>
        <v>Open PDFIR FINALLY.RHS-KK-ECG-IR-CI-357-REV01</v>
      </c>
      <c r="W379" s="972" t="str">
        <f t="shared" ca="1" si="22"/>
        <v>DONE</v>
      </c>
      <c r="X379" s="979" t="str">
        <f t="shared" si="23"/>
        <v>A</v>
      </c>
      <c r="Y379" s="979"/>
      <c r="AA379" s="584"/>
      <c r="AB379" s="595"/>
      <c r="AC379" s="595"/>
      <c r="AD379" s="564"/>
      <c r="AE379" s="564"/>
      <c r="AF379" s="564"/>
      <c r="AG379" s="564"/>
      <c r="AH379" s="564"/>
      <c r="AI379" s="564"/>
    </row>
    <row r="380" spans="1:35" s="127" customFormat="1" ht="90" x14ac:dyDescent="0.3">
      <c r="A380" s="450">
        <f t="shared" si="20"/>
        <v>375</v>
      </c>
      <c r="B380" s="442" t="s">
        <v>16828</v>
      </c>
      <c r="C380" s="294" t="s">
        <v>228</v>
      </c>
      <c r="D380" s="272" t="s">
        <v>1356</v>
      </c>
      <c r="E380" s="426" t="s">
        <v>2705</v>
      </c>
      <c r="F380" s="90" t="s">
        <v>195</v>
      </c>
      <c r="G380" s="98">
        <v>45189</v>
      </c>
      <c r="H380" s="98">
        <v>45189</v>
      </c>
      <c r="I380" s="90" t="s">
        <v>2631</v>
      </c>
      <c r="J380" s="90"/>
      <c r="K380" s="206"/>
      <c r="L380" s="206"/>
      <c r="M380" s="90"/>
      <c r="N380" s="90"/>
      <c r="O380" s="90"/>
      <c r="P380" s="90"/>
      <c r="Q380" s="90"/>
      <c r="R380" s="90"/>
      <c r="S380" s="90"/>
      <c r="T380" s="90"/>
      <c r="U380" s="90"/>
      <c r="V380" s="107" t="str">
        <f t="shared" si="21"/>
        <v>Open PDFIR FINALLY.RHS-KK-ECG-IR-SU-358-REV00</v>
      </c>
      <c r="W380" s="972" t="str">
        <f t="shared" ca="1" si="22"/>
        <v>DONE</v>
      </c>
      <c r="X380" s="979" t="str">
        <f t="shared" si="23"/>
        <v>P</v>
      </c>
      <c r="Y380" s="979"/>
      <c r="AA380" s="584"/>
      <c r="AB380" s="595"/>
      <c r="AC380" s="595"/>
      <c r="AD380" s="564"/>
      <c r="AE380" s="564"/>
      <c r="AF380" s="564"/>
      <c r="AG380" s="564"/>
      <c r="AH380" s="564"/>
      <c r="AI380" s="564"/>
    </row>
    <row r="381" spans="1:35" s="127" customFormat="1" ht="90" x14ac:dyDescent="0.3">
      <c r="A381" s="450">
        <f t="shared" si="20"/>
        <v>376</v>
      </c>
      <c r="B381" s="442" t="s">
        <v>20161</v>
      </c>
      <c r="C381" s="294" t="s">
        <v>76</v>
      </c>
      <c r="D381" s="272" t="s">
        <v>1545</v>
      </c>
      <c r="E381" s="426" t="s">
        <v>2653</v>
      </c>
      <c r="F381" s="90" t="s">
        <v>195</v>
      </c>
      <c r="G381" s="98">
        <v>45189</v>
      </c>
      <c r="H381" s="98">
        <v>45189</v>
      </c>
      <c r="I381" s="90" t="s">
        <v>25</v>
      </c>
      <c r="J381" s="90" t="s">
        <v>195</v>
      </c>
      <c r="K381" s="206">
        <v>45216</v>
      </c>
      <c r="L381" s="206">
        <v>45245</v>
      </c>
      <c r="M381" s="90" t="s">
        <v>62</v>
      </c>
      <c r="N381" s="90"/>
      <c r="O381" s="90"/>
      <c r="P381" s="90"/>
      <c r="Q381" s="90"/>
      <c r="R381" s="90"/>
      <c r="S381" s="90"/>
      <c r="T381" s="90"/>
      <c r="U381" s="90"/>
      <c r="V381" s="107" t="str">
        <f t="shared" si="21"/>
        <v>Open PDFIR FINALLY.RHS-KK-ECG-IR-CI-359-REV01</v>
      </c>
      <c r="W381" s="972" t="str">
        <f t="shared" ca="1" si="22"/>
        <v>DONE</v>
      </c>
      <c r="X381" s="979" t="str">
        <f t="shared" si="23"/>
        <v>A</v>
      </c>
      <c r="Y381" s="979"/>
      <c r="AA381" s="584"/>
      <c r="AB381" s="595"/>
      <c r="AC381" s="595"/>
      <c r="AD381" s="564"/>
      <c r="AE381" s="564"/>
      <c r="AF381" s="564"/>
      <c r="AG381" s="564"/>
      <c r="AH381" s="564"/>
      <c r="AI381" s="564"/>
    </row>
    <row r="382" spans="1:35" s="127" customFormat="1" ht="90" x14ac:dyDescent="0.3">
      <c r="A382" s="450">
        <f t="shared" si="20"/>
        <v>377</v>
      </c>
      <c r="B382" s="442" t="s">
        <v>20162</v>
      </c>
      <c r="C382" s="294" t="s">
        <v>76</v>
      </c>
      <c r="D382" s="272" t="s">
        <v>1545</v>
      </c>
      <c r="E382" s="426" t="s">
        <v>2654</v>
      </c>
      <c r="F382" s="90" t="s">
        <v>195</v>
      </c>
      <c r="G382" s="98">
        <v>45189</v>
      </c>
      <c r="H382" s="98">
        <v>45189</v>
      </c>
      <c r="I382" s="90" t="s">
        <v>25</v>
      </c>
      <c r="J382" s="90" t="s">
        <v>195</v>
      </c>
      <c r="K382" s="206">
        <v>45216</v>
      </c>
      <c r="L382" s="206">
        <v>45216</v>
      </c>
      <c r="M382" s="90" t="s">
        <v>62</v>
      </c>
      <c r="N382" s="90"/>
      <c r="O382" s="90"/>
      <c r="P382" s="90"/>
      <c r="Q382" s="90"/>
      <c r="R382" s="90"/>
      <c r="S382" s="90"/>
      <c r="T382" s="90"/>
      <c r="U382" s="90"/>
      <c r="V382" s="107" t="str">
        <f t="shared" si="21"/>
        <v>Open PDFIR FINALLY.RHS-KK-ECG-IR-CI-360-REV01</v>
      </c>
      <c r="W382" s="972" t="str">
        <f t="shared" ca="1" si="22"/>
        <v>DONE</v>
      </c>
      <c r="X382" s="979" t="str">
        <f t="shared" si="23"/>
        <v>A</v>
      </c>
      <c r="Y382" s="979"/>
      <c r="AA382" s="584"/>
      <c r="AB382" s="595"/>
      <c r="AC382" s="595"/>
      <c r="AD382" s="564"/>
      <c r="AE382" s="564"/>
      <c r="AF382" s="564"/>
      <c r="AG382" s="564"/>
      <c r="AH382" s="564"/>
      <c r="AI382" s="564"/>
    </row>
    <row r="383" spans="1:35" s="127" customFormat="1" ht="90" x14ac:dyDescent="0.3">
      <c r="A383" s="450">
        <f t="shared" si="20"/>
        <v>378</v>
      </c>
      <c r="B383" s="442" t="s">
        <v>16829</v>
      </c>
      <c r="C383" s="294" t="s">
        <v>76</v>
      </c>
      <c r="D383" s="272" t="s">
        <v>2063</v>
      </c>
      <c r="E383" s="426" t="s">
        <v>2696</v>
      </c>
      <c r="F383" s="90" t="s">
        <v>195</v>
      </c>
      <c r="G383" s="98">
        <v>45190</v>
      </c>
      <c r="H383" s="98">
        <v>45189</v>
      </c>
      <c r="I383" s="90" t="s">
        <v>62</v>
      </c>
      <c r="J383" s="90"/>
      <c r="K383" s="206"/>
      <c r="L383" s="206"/>
      <c r="M383" s="90"/>
      <c r="N383" s="90"/>
      <c r="O383" s="90"/>
      <c r="P383" s="90"/>
      <c r="Q383" s="90"/>
      <c r="R383" s="90"/>
      <c r="S383" s="90"/>
      <c r="T383" s="90"/>
      <c r="U383" s="90"/>
      <c r="V383" s="107" t="str">
        <f t="shared" si="21"/>
        <v>Open PDFIR FINALLY.RHS-KK-ECG-IR-CI-361-REV00</v>
      </c>
      <c r="W383" s="972" t="str">
        <f t="shared" ca="1" si="22"/>
        <v>DONE</v>
      </c>
      <c r="X383" s="979" t="str">
        <f t="shared" si="23"/>
        <v>P</v>
      </c>
      <c r="Y383" s="979"/>
      <c r="AA383" s="584"/>
      <c r="AB383" s="595"/>
      <c r="AC383" s="595"/>
      <c r="AD383" s="564"/>
      <c r="AE383" s="564"/>
      <c r="AF383" s="564"/>
      <c r="AG383" s="564"/>
      <c r="AH383" s="564"/>
      <c r="AI383" s="564"/>
    </row>
    <row r="384" spans="1:35" s="127" customFormat="1" ht="90" x14ac:dyDescent="0.3">
      <c r="A384" s="450">
        <f t="shared" si="20"/>
        <v>379</v>
      </c>
      <c r="B384" s="442" t="s">
        <v>16830</v>
      </c>
      <c r="C384" s="294" t="s">
        <v>76</v>
      </c>
      <c r="D384" s="272" t="s">
        <v>1356</v>
      </c>
      <c r="E384" s="426" t="s">
        <v>2710</v>
      </c>
      <c r="F384" s="90" t="s">
        <v>195</v>
      </c>
      <c r="G384" s="98">
        <v>45190</v>
      </c>
      <c r="H384" s="98">
        <v>45190</v>
      </c>
      <c r="I384" s="90" t="s">
        <v>62</v>
      </c>
      <c r="J384" s="90"/>
      <c r="K384" s="206"/>
      <c r="L384" s="206"/>
      <c r="M384" s="90"/>
      <c r="N384" s="90"/>
      <c r="O384" s="90"/>
      <c r="P384" s="90"/>
      <c r="Q384" s="90"/>
      <c r="R384" s="90"/>
      <c r="S384" s="90"/>
      <c r="T384" s="90"/>
      <c r="U384" s="90"/>
      <c r="V384" s="107" t="str">
        <f t="shared" si="21"/>
        <v>Open PDFIR FINALLY.RHS-KK-ECG-IR-CI-362-REV00</v>
      </c>
      <c r="W384" s="972" t="str">
        <f t="shared" ca="1" si="22"/>
        <v>DONE</v>
      </c>
      <c r="X384" s="979" t="str">
        <f t="shared" si="23"/>
        <v>P</v>
      </c>
      <c r="Y384" s="979"/>
      <c r="AA384" s="584"/>
      <c r="AB384" s="595"/>
      <c r="AC384" s="595"/>
      <c r="AD384" s="564"/>
      <c r="AE384" s="564"/>
      <c r="AF384" s="564"/>
      <c r="AG384" s="564"/>
      <c r="AH384" s="564"/>
      <c r="AI384" s="564"/>
    </row>
    <row r="385" spans="1:35" s="127" customFormat="1" ht="90" x14ac:dyDescent="0.3">
      <c r="A385" s="450">
        <f t="shared" si="20"/>
        <v>380</v>
      </c>
      <c r="B385" s="442" t="s">
        <v>16831</v>
      </c>
      <c r="C385" s="294" t="s">
        <v>228</v>
      </c>
      <c r="D385" s="272" t="s">
        <v>1356</v>
      </c>
      <c r="E385" s="426" t="s">
        <v>2713</v>
      </c>
      <c r="F385" s="90" t="s">
        <v>195</v>
      </c>
      <c r="G385" s="98">
        <v>45192</v>
      </c>
      <c r="H385" s="98">
        <v>45192</v>
      </c>
      <c r="I385" s="90" t="s">
        <v>1671</v>
      </c>
      <c r="J385" s="90"/>
      <c r="K385" s="206"/>
      <c r="L385" s="206"/>
      <c r="M385" s="90"/>
      <c r="N385" s="90"/>
      <c r="O385" s="90"/>
      <c r="P385" s="90"/>
      <c r="Q385" s="90"/>
      <c r="R385" s="90"/>
      <c r="S385" s="90"/>
      <c r="T385" s="90"/>
      <c r="U385" s="90"/>
      <c r="V385" s="107" t="str">
        <f t="shared" si="21"/>
        <v>Open PDFIR FINALLY.RHS-KK-ECG-IR-CI-363-REV00</v>
      </c>
      <c r="W385" s="972" t="str">
        <f t="shared" ca="1" si="22"/>
        <v>DONE</v>
      </c>
      <c r="X385" s="979" t="str">
        <f t="shared" si="23"/>
        <v>P</v>
      </c>
      <c r="Y385" s="979"/>
      <c r="AA385" s="584"/>
      <c r="AB385" s="595"/>
      <c r="AC385" s="595"/>
      <c r="AD385" s="564"/>
      <c r="AE385" s="564"/>
      <c r="AF385" s="564"/>
      <c r="AG385" s="564"/>
      <c r="AH385" s="564"/>
      <c r="AI385" s="564"/>
    </row>
    <row r="386" spans="1:35" s="127" customFormat="1" ht="90" x14ac:dyDescent="0.3">
      <c r="A386" s="450">
        <f t="shared" si="20"/>
        <v>381</v>
      </c>
      <c r="B386" s="442" t="s">
        <v>16832</v>
      </c>
      <c r="C386" s="294" t="s">
        <v>228</v>
      </c>
      <c r="D386" s="272" t="s">
        <v>1545</v>
      </c>
      <c r="E386" s="426" t="s">
        <v>2714</v>
      </c>
      <c r="F386" s="90" t="s">
        <v>195</v>
      </c>
      <c r="G386" s="98">
        <v>45192</v>
      </c>
      <c r="H386" s="98">
        <v>45192</v>
      </c>
      <c r="I386" s="90" t="s">
        <v>1671</v>
      </c>
      <c r="J386" s="90"/>
      <c r="K386" s="206"/>
      <c r="L386" s="206"/>
      <c r="M386" s="90"/>
      <c r="N386" s="90"/>
      <c r="O386" s="90"/>
      <c r="P386" s="90"/>
      <c r="Q386" s="90"/>
      <c r="R386" s="90"/>
      <c r="S386" s="90"/>
      <c r="T386" s="90"/>
      <c r="U386" s="90"/>
      <c r="V386" s="107" t="str">
        <f t="shared" si="21"/>
        <v>Open PDFIR FINALLY.RHS-KK-ECG-IR-CI-364-REV00</v>
      </c>
      <c r="W386" s="972" t="str">
        <f t="shared" ca="1" si="22"/>
        <v>DONE</v>
      </c>
      <c r="X386" s="979" t="str">
        <f t="shared" si="23"/>
        <v>P</v>
      </c>
      <c r="Y386" s="979"/>
      <c r="AA386" s="584"/>
      <c r="AB386" s="595"/>
      <c r="AC386" s="595"/>
      <c r="AD386" s="564"/>
      <c r="AE386" s="564"/>
      <c r="AF386" s="564"/>
      <c r="AG386" s="564"/>
      <c r="AH386" s="564"/>
      <c r="AI386" s="564"/>
    </row>
    <row r="387" spans="1:35" s="127" customFormat="1" ht="109.8" x14ac:dyDescent="0.3">
      <c r="A387" s="450">
        <f t="shared" si="20"/>
        <v>382</v>
      </c>
      <c r="B387" s="442" t="s">
        <v>16833</v>
      </c>
      <c r="C387" s="294" t="s">
        <v>1140</v>
      </c>
      <c r="D387" s="272" t="s">
        <v>1356</v>
      </c>
      <c r="E387" s="426" t="s">
        <v>2716</v>
      </c>
      <c r="F387" s="90" t="s">
        <v>195</v>
      </c>
      <c r="G387" s="98">
        <v>45193</v>
      </c>
      <c r="H387" s="98">
        <v>45193</v>
      </c>
      <c r="I387" s="90" t="s">
        <v>1671</v>
      </c>
      <c r="J387" s="90"/>
      <c r="K387" s="206"/>
      <c r="L387" s="206"/>
      <c r="M387" s="90"/>
      <c r="N387" s="90"/>
      <c r="O387" s="90"/>
      <c r="P387" s="90"/>
      <c r="Q387" s="90"/>
      <c r="R387" s="90"/>
      <c r="S387" s="90"/>
      <c r="T387" s="90"/>
      <c r="U387" s="90"/>
      <c r="V387" s="107" t="str">
        <f t="shared" si="21"/>
        <v>Open PDFIR FINALLY.RHS-KK-ECG-IR-ELE-30-REV00</v>
      </c>
      <c r="W387" s="972" t="str">
        <f t="shared" ca="1" si="22"/>
        <v>DONE</v>
      </c>
      <c r="X387" s="979" t="str">
        <f t="shared" si="23"/>
        <v>P</v>
      </c>
      <c r="Y387" s="979"/>
      <c r="AA387" s="584"/>
      <c r="AB387" s="595"/>
      <c r="AC387" s="595"/>
      <c r="AD387" s="564"/>
      <c r="AE387" s="564"/>
      <c r="AF387" s="564"/>
      <c r="AG387" s="564"/>
      <c r="AH387" s="564"/>
      <c r="AI387" s="564"/>
    </row>
    <row r="388" spans="1:35" s="127" customFormat="1" ht="90" x14ac:dyDescent="0.3">
      <c r="A388" s="450">
        <f t="shared" si="20"/>
        <v>383</v>
      </c>
      <c r="B388" s="442" t="s">
        <v>16834</v>
      </c>
      <c r="C388" s="294" t="s">
        <v>76</v>
      </c>
      <c r="D388" s="272" t="s">
        <v>1680</v>
      </c>
      <c r="E388" s="426" t="s">
        <v>2717</v>
      </c>
      <c r="F388" s="90" t="s">
        <v>195</v>
      </c>
      <c r="G388" s="98">
        <v>45194</v>
      </c>
      <c r="H388" s="98">
        <v>45194</v>
      </c>
      <c r="I388" s="90" t="s">
        <v>62</v>
      </c>
      <c r="J388" s="90"/>
      <c r="K388" s="206"/>
      <c r="L388" s="206"/>
      <c r="M388" s="90"/>
      <c r="N388" s="90"/>
      <c r="O388" s="90"/>
      <c r="P388" s="90"/>
      <c r="Q388" s="90"/>
      <c r="R388" s="90"/>
      <c r="S388" s="90"/>
      <c r="T388" s="90"/>
      <c r="U388" s="90"/>
      <c r="V388" s="107" t="str">
        <f t="shared" si="21"/>
        <v>Open PDFIR FINALLY.RHS-KK-ECG-IR-CI-365-REV00</v>
      </c>
      <c r="W388" s="972" t="str">
        <f t="shared" ca="1" si="22"/>
        <v>DONE</v>
      </c>
      <c r="X388" s="979" t="str">
        <f t="shared" si="23"/>
        <v>P</v>
      </c>
      <c r="Y388" s="979"/>
      <c r="AA388" s="584"/>
      <c r="AB388" s="595"/>
      <c r="AC388" s="595"/>
      <c r="AD388" s="564"/>
      <c r="AE388" s="564"/>
      <c r="AF388" s="564"/>
      <c r="AG388" s="564"/>
      <c r="AH388" s="564"/>
      <c r="AI388" s="564"/>
    </row>
    <row r="389" spans="1:35" s="127" customFormat="1" ht="90" x14ac:dyDescent="0.3">
      <c r="A389" s="450">
        <f t="shared" si="20"/>
        <v>384</v>
      </c>
      <c r="B389" s="442" t="s">
        <v>16835</v>
      </c>
      <c r="C389" s="294" t="s">
        <v>76</v>
      </c>
      <c r="D389" s="272" t="s">
        <v>1356</v>
      </c>
      <c r="E389" s="426" t="s">
        <v>2720</v>
      </c>
      <c r="F389" s="90" t="s">
        <v>195</v>
      </c>
      <c r="G389" s="98">
        <v>45193</v>
      </c>
      <c r="H389" s="98">
        <v>45193</v>
      </c>
      <c r="I389" s="90" t="s">
        <v>62</v>
      </c>
      <c r="J389" s="90"/>
      <c r="K389" s="206"/>
      <c r="L389" s="206"/>
      <c r="M389" s="90"/>
      <c r="N389" s="90"/>
      <c r="O389" s="90"/>
      <c r="P389" s="90"/>
      <c r="Q389" s="90"/>
      <c r="R389" s="90"/>
      <c r="S389" s="90"/>
      <c r="T389" s="90"/>
      <c r="U389" s="90"/>
      <c r="V389" s="107" t="str">
        <f t="shared" si="21"/>
        <v>Open PDFIR FINALLY.RHS-KK-ECG-IR-CI-366-REV00</v>
      </c>
      <c r="W389" s="972" t="str">
        <f t="shared" ca="1" si="22"/>
        <v>DONE</v>
      </c>
      <c r="X389" s="979" t="str">
        <f t="shared" si="23"/>
        <v>P</v>
      </c>
      <c r="Y389" s="979"/>
      <c r="AA389" s="584"/>
      <c r="AB389" s="595"/>
      <c r="AC389" s="595"/>
      <c r="AD389" s="564"/>
      <c r="AE389" s="564"/>
      <c r="AF389" s="564"/>
      <c r="AG389" s="564"/>
      <c r="AH389" s="564"/>
      <c r="AI389" s="564"/>
    </row>
    <row r="390" spans="1:35" s="127" customFormat="1" ht="90" x14ac:dyDescent="0.3">
      <c r="A390" s="450">
        <f t="shared" ref="A390:A453" si="24">ROW()-ROW($A$5)</f>
        <v>385</v>
      </c>
      <c r="B390" s="442" t="s">
        <v>16836</v>
      </c>
      <c r="C390" s="294" t="s">
        <v>76</v>
      </c>
      <c r="D390" s="272" t="s">
        <v>1356</v>
      </c>
      <c r="E390" s="426" t="s">
        <v>2722</v>
      </c>
      <c r="F390" s="90" t="s">
        <v>195</v>
      </c>
      <c r="G390" s="98">
        <v>45195</v>
      </c>
      <c r="H390" s="98">
        <v>45195</v>
      </c>
      <c r="I390" s="90" t="s">
        <v>62</v>
      </c>
      <c r="J390" s="90"/>
      <c r="K390" s="206"/>
      <c r="L390" s="206"/>
      <c r="M390" s="90"/>
      <c r="N390" s="90"/>
      <c r="O390" s="90"/>
      <c r="P390" s="90"/>
      <c r="Q390" s="90"/>
      <c r="R390" s="90"/>
      <c r="S390" s="90"/>
      <c r="T390" s="90"/>
      <c r="U390" s="90"/>
      <c r="V390" s="107" t="str">
        <f t="shared" ref="V390:V453" si="25">IF(B390&gt;0,HYPERLINK(CONCATENATE("PDFIR FINALLY/",B390,".pdf"),CONCATENATE("Open PDFIR FINALLY.",B390)),"")</f>
        <v>Open PDFIR FINALLY.RHS-KK-ECG-IR-CI-367-REV00</v>
      </c>
      <c r="W390" s="972" t="str">
        <f t="shared" ref="W390:W453" ca="1" si="26">IF(UPPER(TRIM(U390))="P", MAX(0, TODAY()-S390), IF(UPPER(TRIM(Q390))="P", MAX(0, TODAY()-O390), IF(UPPER(TRIM(M390))="P", MAX(0, TODAY()-K390), IF(UPPER(TRIM(I390))="P", MAX(0, TODAY()-G390), IF(OR(UPPER(TRIM(U390))="C", UPPER(TRIM(U390))="R", UPPER(TRIM(U390))="A", UPPER(TRIM(U390))="AWC", UPPER(TRIM(Q390))="C", UPPER(TRIM(Q390))="R", UPPER(TRIM(Q390))="A", UPPER(TRIM(Q390))="AWC", UPPER(TRIM(M390))="C", UPPER(TRIM(M390))="R", UPPER(TRIM(M390))="A", UPPER(TRIM(M390))="AWC", UPPER(TRIM(I390))="C", UPPER(TRIM(I390))="R", UPPER(TRIM(I390))="A", UPPER(TRIM(I390))="AWC"), "DONE", "")))))</f>
        <v>DONE</v>
      </c>
      <c r="X390" s="979" t="str">
        <f t="shared" ref="X390:X453" si="27">IF(B390="","",IF(U390&lt;&gt;"",U390,IF(Q390&lt;&gt;"",Q390,IF(M390&lt;&gt;"",M390,IF(I390&lt;&gt;"","P")))))</f>
        <v>P</v>
      </c>
      <c r="Y390" s="979"/>
      <c r="AA390" s="584"/>
      <c r="AB390" s="595"/>
      <c r="AC390" s="595"/>
      <c r="AD390" s="564"/>
      <c r="AE390" s="564"/>
      <c r="AF390" s="564"/>
      <c r="AG390" s="564"/>
      <c r="AH390" s="564"/>
      <c r="AI390" s="564"/>
    </row>
    <row r="391" spans="1:35" s="127" customFormat="1" ht="90" x14ac:dyDescent="0.3">
      <c r="A391" s="450">
        <f t="shared" si="24"/>
        <v>386</v>
      </c>
      <c r="B391" s="442" t="s">
        <v>16837</v>
      </c>
      <c r="C391" s="294" t="s">
        <v>76</v>
      </c>
      <c r="D391" s="272" t="s">
        <v>1644</v>
      </c>
      <c r="E391" s="426" t="s">
        <v>2724</v>
      </c>
      <c r="F391" s="90" t="s">
        <v>195</v>
      </c>
      <c r="G391" s="98">
        <v>45195</v>
      </c>
      <c r="H391" s="98">
        <v>45195</v>
      </c>
      <c r="I391" s="90" t="s">
        <v>62</v>
      </c>
      <c r="J391" s="90"/>
      <c r="K391" s="206"/>
      <c r="L391" s="206"/>
      <c r="M391" s="90"/>
      <c r="N391" s="90"/>
      <c r="O391" s="90"/>
      <c r="P391" s="90"/>
      <c r="Q391" s="90"/>
      <c r="R391" s="90"/>
      <c r="S391" s="90"/>
      <c r="T391" s="90"/>
      <c r="U391" s="90"/>
      <c r="V391" s="107" t="str">
        <f t="shared" si="25"/>
        <v>Open PDFIR FINALLY.RHS-KK-ECG-IR-CI-368-REV00</v>
      </c>
      <c r="W391" s="972" t="str">
        <f t="shared" ca="1" si="26"/>
        <v>DONE</v>
      </c>
      <c r="X391" s="979" t="str">
        <f t="shared" si="27"/>
        <v>P</v>
      </c>
      <c r="Y391" s="979"/>
      <c r="AA391" s="584"/>
      <c r="AB391" s="595"/>
      <c r="AC391" s="595"/>
      <c r="AD391" s="564"/>
      <c r="AE391" s="564"/>
      <c r="AF391" s="564"/>
      <c r="AG391" s="564"/>
      <c r="AH391" s="564"/>
      <c r="AI391" s="564"/>
    </row>
    <row r="392" spans="1:35" s="127" customFormat="1" ht="90" x14ac:dyDescent="0.3">
      <c r="A392" s="450">
        <f t="shared" si="24"/>
        <v>387</v>
      </c>
      <c r="B392" s="442" t="s">
        <v>16838</v>
      </c>
      <c r="C392" s="294" t="s">
        <v>76</v>
      </c>
      <c r="D392" s="272" t="s">
        <v>1545</v>
      </c>
      <c r="E392" s="426" t="s">
        <v>2726</v>
      </c>
      <c r="F392" s="90" t="s">
        <v>195</v>
      </c>
      <c r="G392" s="98">
        <v>45193</v>
      </c>
      <c r="H392" s="98">
        <v>45193</v>
      </c>
      <c r="I392" s="90" t="s">
        <v>1671</v>
      </c>
      <c r="J392" s="90"/>
      <c r="K392" s="206"/>
      <c r="L392" s="206"/>
      <c r="M392" s="90"/>
      <c r="N392" s="90"/>
      <c r="O392" s="90"/>
      <c r="P392" s="90"/>
      <c r="Q392" s="90"/>
      <c r="R392" s="90"/>
      <c r="S392" s="90"/>
      <c r="T392" s="90"/>
      <c r="U392" s="90"/>
      <c r="V392" s="107" t="str">
        <f t="shared" si="25"/>
        <v>Open PDFIR FINALLY.RHS-KK-ECG-IR-CI-369-REV00</v>
      </c>
      <c r="W392" s="972" t="str">
        <f t="shared" ca="1" si="26"/>
        <v>DONE</v>
      </c>
      <c r="X392" s="979" t="str">
        <f t="shared" si="27"/>
        <v>P</v>
      </c>
      <c r="Y392" s="979"/>
      <c r="AA392" s="584"/>
      <c r="AB392" s="595"/>
      <c r="AC392" s="595"/>
      <c r="AD392" s="564"/>
      <c r="AE392" s="564"/>
      <c r="AF392" s="564"/>
      <c r="AG392" s="564"/>
      <c r="AH392" s="564"/>
      <c r="AI392" s="564"/>
    </row>
    <row r="393" spans="1:35" s="118" customFormat="1" ht="90" x14ac:dyDescent="0.3">
      <c r="A393" s="450">
        <f t="shared" si="24"/>
        <v>388</v>
      </c>
      <c r="B393" s="442" t="s">
        <v>16839</v>
      </c>
      <c r="C393" s="294" t="s">
        <v>76</v>
      </c>
      <c r="D393" s="272" t="s">
        <v>1545</v>
      </c>
      <c r="E393" s="426" t="s">
        <v>2728</v>
      </c>
      <c r="F393" s="90" t="s">
        <v>195</v>
      </c>
      <c r="G393" s="98">
        <v>45193</v>
      </c>
      <c r="H393" s="98">
        <v>45194</v>
      </c>
      <c r="I393" s="90" t="s">
        <v>1671</v>
      </c>
      <c r="J393" s="90"/>
      <c r="K393" s="206"/>
      <c r="L393" s="206"/>
      <c r="M393" s="90"/>
      <c r="N393" s="90"/>
      <c r="O393" s="90"/>
      <c r="P393" s="90"/>
      <c r="Q393" s="90"/>
      <c r="R393" s="90"/>
      <c r="S393" s="90"/>
      <c r="T393" s="90"/>
      <c r="U393" s="90"/>
      <c r="V393" s="107" t="str">
        <f t="shared" si="25"/>
        <v>Open PDFIR FINALLY.RHS-KK-ECG-IR-CI-370-REV00</v>
      </c>
      <c r="W393" s="972" t="str">
        <f t="shared" ca="1" si="26"/>
        <v>DONE</v>
      </c>
      <c r="X393" s="979" t="str">
        <f t="shared" si="27"/>
        <v>P</v>
      </c>
      <c r="Y393" s="979"/>
      <c r="AA393" s="584"/>
      <c r="AB393" s="595"/>
      <c r="AC393" s="595"/>
      <c r="AD393" s="564"/>
      <c r="AE393" s="564"/>
      <c r="AF393" s="564"/>
      <c r="AG393" s="564"/>
      <c r="AH393" s="564"/>
      <c r="AI393" s="564"/>
    </row>
    <row r="394" spans="1:35" s="118" customFormat="1" ht="109.8" x14ac:dyDescent="0.3">
      <c r="A394" s="450">
        <f t="shared" si="24"/>
        <v>389</v>
      </c>
      <c r="B394" s="442" t="s">
        <v>16840</v>
      </c>
      <c r="C394" s="294" t="s">
        <v>228</v>
      </c>
      <c r="D394" s="272" t="s">
        <v>1680</v>
      </c>
      <c r="E394" s="426" t="s">
        <v>2738</v>
      </c>
      <c r="F394" s="90" t="s">
        <v>195</v>
      </c>
      <c r="G394" s="98">
        <v>45194</v>
      </c>
      <c r="H394" s="98">
        <v>45194</v>
      </c>
      <c r="I394" s="90" t="s">
        <v>1671</v>
      </c>
      <c r="J394" s="90"/>
      <c r="K394" s="206"/>
      <c r="L394" s="206"/>
      <c r="M394" s="90"/>
      <c r="N394" s="90"/>
      <c r="O394" s="90"/>
      <c r="P394" s="90"/>
      <c r="Q394" s="90"/>
      <c r="R394" s="90"/>
      <c r="S394" s="90"/>
      <c r="T394" s="90"/>
      <c r="U394" s="90"/>
      <c r="V394" s="107" t="str">
        <f t="shared" si="25"/>
        <v>Open PDFIR FINALLY.RHS-KK-ECG-IR-SU-371-REV00</v>
      </c>
      <c r="W394" s="972" t="str">
        <f t="shared" ca="1" si="26"/>
        <v>DONE</v>
      </c>
      <c r="X394" s="979" t="str">
        <f t="shared" si="27"/>
        <v>P</v>
      </c>
      <c r="Y394" s="979"/>
      <c r="AA394" s="584"/>
      <c r="AB394" s="595"/>
      <c r="AC394" s="595"/>
      <c r="AD394" s="564"/>
      <c r="AE394" s="564"/>
      <c r="AF394" s="564"/>
      <c r="AG394" s="564"/>
      <c r="AH394" s="564"/>
      <c r="AI394" s="564"/>
    </row>
    <row r="395" spans="1:35" s="118" customFormat="1" ht="90" x14ac:dyDescent="0.3">
      <c r="A395" s="450">
        <f t="shared" si="24"/>
        <v>390</v>
      </c>
      <c r="B395" s="442" t="s">
        <v>16841</v>
      </c>
      <c r="C395" s="294" t="s">
        <v>228</v>
      </c>
      <c r="D395" s="272" t="s">
        <v>1545</v>
      </c>
      <c r="E395" s="426" t="s">
        <v>2756</v>
      </c>
      <c r="F395" s="90" t="s">
        <v>195</v>
      </c>
      <c r="G395" s="98">
        <v>45196</v>
      </c>
      <c r="H395" s="98">
        <v>45196</v>
      </c>
      <c r="I395" s="90" t="s">
        <v>1671</v>
      </c>
      <c r="J395" s="90"/>
      <c r="K395" s="206"/>
      <c r="L395" s="206"/>
      <c r="M395" s="90"/>
      <c r="N395" s="90"/>
      <c r="O395" s="90"/>
      <c r="P395" s="90"/>
      <c r="Q395" s="90"/>
      <c r="R395" s="90"/>
      <c r="S395" s="90"/>
      <c r="T395" s="90"/>
      <c r="U395" s="90"/>
      <c r="V395" s="107" t="str">
        <f t="shared" si="25"/>
        <v>Open PDFIR FINALLY.RHS-KK-ECG-IR-SU-372-REV00</v>
      </c>
      <c r="W395" s="972" t="str">
        <f t="shared" ca="1" si="26"/>
        <v>DONE</v>
      </c>
      <c r="X395" s="979" t="str">
        <f t="shared" si="27"/>
        <v>P</v>
      </c>
      <c r="Y395" s="979"/>
      <c r="AA395" s="584"/>
      <c r="AB395" s="595"/>
      <c r="AC395" s="595"/>
      <c r="AD395" s="564"/>
      <c r="AE395" s="564"/>
      <c r="AF395" s="564"/>
      <c r="AG395" s="564"/>
      <c r="AH395" s="564"/>
      <c r="AI395" s="564"/>
    </row>
    <row r="396" spans="1:35" s="118" customFormat="1" ht="90" x14ac:dyDescent="0.3">
      <c r="A396" s="450">
        <f t="shared" si="24"/>
        <v>391</v>
      </c>
      <c r="B396" s="442" t="s">
        <v>16842</v>
      </c>
      <c r="C396" s="294" t="s">
        <v>228</v>
      </c>
      <c r="D396" s="272" t="s">
        <v>1545</v>
      </c>
      <c r="E396" s="426" t="s">
        <v>2758</v>
      </c>
      <c r="F396" s="90" t="s">
        <v>195</v>
      </c>
      <c r="G396" s="98">
        <v>45196</v>
      </c>
      <c r="H396" s="98">
        <v>45196</v>
      </c>
      <c r="I396" s="90" t="s">
        <v>1671</v>
      </c>
      <c r="J396" s="90"/>
      <c r="K396" s="206"/>
      <c r="L396" s="206"/>
      <c r="M396" s="90"/>
      <c r="N396" s="90"/>
      <c r="O396" s="90"/>
      <c r="P396" s="90"/>
      <c r="Q396" s="90"/>
      <c r="R396" s="90"/>
      <c r="S396" s="90"/>
      <c r="T396" s="90"/>
      <c r="U396" s="90"/>
      <c r="V396" s="107" t="str">
        <f t="shared" si="25"/>
        <v>Open PDFIR FINALLY.RHS-KK-ECG-IR-SU-373-REV00</v>
      </c>
      <c r="W396" s="972" t="str">
        <f t="shared" ca="1" si="26"/>
        <v>DONE</v>
      </c>
      <c r="X396" s="979" t="str">
        <f t="shared" si="27"/>
        <v>P</v>
      </c>
      <c r="Y396" s="979"/>
      <c r="AA396" s="584"/>
      <c r="AB396" s="595"/>
      <c r="AC396" s="595"/>
      <c r="AD396" s="564"/>
      <c r="AE396" s="564"/>
      <c r="AF396" s="564"/>
      <c r="AG396" s="564"/>
      <c r="AH396" s="564"/>
      <c r="AI396" s="564"/>
    </row>
    <row r="397" spans="1:35" s="118" customFormat="1" ht="146.4" x14ac:dyDescent="0.3">
      <c r="A397" s="450">
        <f t="shared" si="24"/>
        <v>392</v>
      </c>
      <c r="B397" s="442" t="s">
        <v>20163</v>
      </c>
      <c r="C397" s="294" t="s">
        <v>1140</v>
      </c>
      <c r="D397" s="272" t="s">
        <v>1356</v>
      </c>
      <c r="E397" s="426" t="s">
        <v>2762</v>
      </c>
      <c r="F397" s="90" t="s">
        <v>195</v>
      </c>
      <c r="G397" s="98">
        <v>45197</v>
      </c>
      <c r="H397" s="98">
        <v>45197</v>
      </c>
      <c r="I397" s="90" t="s">
        <v>1671</v>
      </c>
      <c r="J397" s="90"/>
      <c r="K397" s="206"/>
      <c r="L397" s="206"/>
      <c r="M397" s="90"/>
      <c r="N397" s="90"/>
      <c r="O397" s="90"/>
      <c r="P397" s="90"/>
      <c r="Q397" s="90"/>
      <c r="R397" s="90"/>
      <c r="S397" s="90"/>
      <c r="T397" s="90"/>
      <c r="U397" s="90"/>
      <c r="V397" s="107" t="str">
        <f t="shared" si="25"/>
        <v>Open PDFIR FINALLY.RHS-KK-ECG-IR-ELE-31-REV00</v>
      </c>
      <c r="W397" s="972" t="str">
        <f t="shared" ca="1" si="26"/>
        <v>DONE</v>
      </c>
      <c r="X397" s="979" t="str">
        <f t="shared" si="27"/>
        <v>P</v>
      </c>
      <c r="Y397" s="979"/>
      <c r="AA397" s="584"/>
      <c r="AB397" s="595"/>
      <c r="AC397" s="595"/>
      <c r="AD397" s="564"/>
      <c r="AE397" s="564"/>
      <c r="AF397" s="564"/>
      <c r="AG397" s="564"/>
      <c r="AH397" s="564"/>
      <c r="AI397" s="564"/>
    </row>
    <row r="398" spans="1:35" s="118" customFormat="1" ht="90" x14ac:dyDescent="0.3">
      <c r="A398" s="450">
        <f t="shared" si="24"/>
        <v>393</v>
      </c>
      <c r="B398" s="442" t="s">
        <v>21102</v>
      </c>
      <c r="C398" s="294" t="s">
        <v>76</v>
      </c>
      <c r="D398" s="272" t="s">
        <v>1545</v>
      </c>
      <c r="E398" s="426" t="s">
        <v>2764</v>
      </c>
      <c r="F398" s="90" t="s">
        <v>195</v>
      </c>
      <c r="G398" s="98">
        <v>45197</v>
      </c>
      <c r="H398" s="98">
        <v>45197</v>
      </c>
      <c r="I398" s="90" t="s">
        <v>25</v>
      </c>
      <c r="J398" s="90" t="s">
        <v>195</v>
      </c>
      <c r="K398" s="206">
        <v>45216</v>
      </c>
      <c r="L398" s="206">
        <v>45216</v>
      </c>
      <c r="M398" s="90" t="s">
        <v>62</v>
      </c>
      <c r="N398" s="90"/>
      <c r="O398" s="90"/>
      <c r="P398" s="90"/>
      <c r="Q398" s="90"/>
      <c r="R398" s="90"/>
      <c r="S398" s="90"/>
      <c r="T398" s="90"/>
      <c r="U398" s="90"/>
      <c r="V398" s="107" t="str">
        <f t="shared" si="25"/>
        <v>Open PDFIR FINALLY.RHS-KK-ECG-IR-CI-374-REV01</v>
      </c>
      <c r="W398" s="972" t="str">
        <f t="shared" ca="1" si="26"/>
        <v>DONE</v>
      </c>
      <c r="X398" s="979" t="str">
        <f t="shared" si="27"/>
        <v>A</v>
      </c>
      <c r="Y398" s="979"/>
      <c r="AA398" s="584"/>
      <c r="AB398" s="595"/>
      <c r="AC398" s="595"/>
      <c r="AD398" s="564"/>
      <c r="AE398" s="564"/>
      <c r="AF398" s="564"/>
      <c r="AG398" s="564"/>
      <c r="AH398" s="564"/>
      <c r="AI398" s="564"/>
    </row>
    <row r="399" spans="1:35" s="118" customFormat="1" ht="90" x14ac:dyDescent="0.3">
      <c r="A399" s="450">
        <f t="shared" si="24"/>
        <v>394</v>
      </c>
      <c r="B399" s="442" t="s">
        <v>21103</v>
      </c>
      <c r="C399" s="294" t="s">
        <v>76</v>
      </c>
      <c r="D399" s="272" t="s">
        <v>1545</v>
      </c>
      <c r="E399" s="426" t="s">
        <v>2766</v>
      </c>
      <c r="F399" s="90" t="s">
        <v>195</v>
      </c>
      <c r="G399" s="98">
        <v>45197</v>
      </c>
      <c r="H399" s="98">
        <v>45197</v>
      </c>
      <c r="I399" s="90" t="s">
        <v>25</v>
      </c>
      <c r="J399" s="90" t="s">
        <v>195</v>
      </c>
      <c r="K399" s="206">
        <v>45216</v>
      </c>
      <c r="L399" s="206">
        <v>45216</v>
      </c>
      <c r="M399" s="90" t="s">
        <v>62</v>
      </c>
      <c r="N399" s="90"/>
      <c r="O399" s="90"/>
      <c r="P399" s="90"/>
      <c r="Q399" s="90"/>
      <c r="R399" s="90"/>
      <c r="S399" s="90"/>
      <c r="T399" s="90"/>
      <c r="U399" s="90"/>
      <c r="V399" s="107" t="str">
        <f t="shared" si="25"/>
        <v>Open PDFIR FINALLY.RHS-KK-ECG-IR-CI-375-REV01</v>
      </c>
      <c r="W399" s="972" t="str">
        <f t="shared" ca="1" si="26"/>
        <v>DONE</v>
      </c>
      <c r="X399" s="979" t="str">
        <f t="shared" si="27"/>
        <v>A</v>
      </c>
      <c r="Y399" s="979"/>
      <c r="AA399" s="584"/>
      <c r="AB399" s="595"/>
      <c r="AC399" s="595"/>
      <c r="AD399" s="564"/>
      <c r="AE399" s="564"/>
      <c r="AF399" s="564"/>
      <c r="AG399" s="564"/>
      <c r="AH399" s="564"/>
      <c r="AI399" s="564"/>
    </row>
    <row r="400" spans="1:35" s="118" customFormat="1" ht="90" x14ac:dyDescent="0.3">
      <c r="A400" s="450">
        <f t="shared" si="24"/>
        <v>395</v>
      </c>
      <c r="B400" s="442" t="s">
        <v>21104</v>
      </c>
      <c r="C400" s="294" t="s">
        <v>76</v>
      </c>
      <c r="D400" s="272" t="s">
        <v>1545</v>
      </c>
      <c r="E400" s="426" t="s">
        <v>2768</v>
      </c>
      <c r="F400" s="90" t="s">
        <v>195</v>
      </c>
      <c r="G400" s="98">
        <v>45197</v>
      </c>
      <c r="H400" s="98">
        <v>45197</v>
      </c>
      <c r="I400" s="90" t="s">
        <v>25</v>
      </c>
      <c r="J400" s="90" t="s">
        <v>195</v>
      </c>
      <c r="K400" s="206">
        <v>45216</v>
      </c>
      <c r="L400" s="206">
        <v>45220</v>
      </c>
      <c r="M400" s="90" t="s">
        <v>62</v>
      </c>
      <c r="N400" s="90"/>
      <c r="O400" s="90"/>
      <c r="P400" s="90"/>
      <c r="Q400" s="90"/>
      <c r="R400" s="90"/>
      <c r="S400" s="90"/>
      <c r="T400" s="90"/>
      <c r="U400" s="90"/>
      <c r="V400" s="107" t="str">
        <f t="shared" si="25"/>
        <v>Open PDFIR FINALLY.RHS-KK-ECG-IR-CI-376-REV01</v>
      </c>
      <c r="W400" s="972" t="str">
        <f t="shared" ca="1" si="26"/>
        <v>DONE</v>
      </c>
      <c r="X400" s="979" t="str">
        <f t="shared" si="27"/>
        <v>A</v>
      </c>
      <c r="Y400" s="979"/>
      <c r="AA400" s="584"/>
      <c r="AB400" s="595"/>
      <c r="AC400" s="595"/>
      <c r="AD400" s="564"/>
      <c r="AE400" s="564"/>
      <c r="AF400" s="564"/>
      <c r="AG400" s="564"/>
      <c r="AH400" s="564"/>
      <c r="AI400" s="564"/>
    </row>
    <row r="401" spans="1:35" s="118" customFormat="1" ht="90" x14ac:dyDescent="0.3">
      <c r="A401" s="450">
        <f t="shared" si="24"/>
        <v>396</v>
      </c>
      <c r="B401" s="442" t="s">
        <v>21105</v>
      </c>
      <c r="C401" s="294" t="s">
        <v>76</v>
      </c>
      <c r="D401" s="272" t="s">
        <v>1545</v>
      </c>
      <c r="E401" s="426" t="s">
        <v>2770</v>
      </c>
      <c r="F401" s="90" t="s">
        <v>195</v>
      </c>
      <c r="G401" s="98">
        <v>45197</v>
      </c>
      <c r="H401" s="98">
        <v>45197</v>
      </c>
      <c r="I401" s="90" t="s">
        <v>25</v>
      </c>
      <c r="J401" s="90" t="s">
        <v>195</v>
      </c>
      <c r="K401" s="206">
        <v>45216</v>
      </c>
      <c r="L401" s="206">
        <v>45216</v>
      </c>
      <c r="M401" s="90" t="s">
        <v>62</v>
      </c>
      <c r="N401" s="90"/>
      <c r="O401" s="90"/>
      <c r="P401" s="90"/>
      <c r="Q401" s="90"/>
      <c r="R401" s="90"/>
      <c r="S401" s="90"/>
      <c r="T401" s="90"/>
      <c r="U401" s="90"/>
      <c r="V401" s="107" t="str">
        <f t="shared" si="25"/>
        <v>Open PDFIR FINALLY.RHS-KK-ECG-IR-CI-377-REV01</v>
      </c>
      <c r="W401" s="972" t="str">
        <f t="shared" ca="1" si="26"/>
        <v>DONE</v>
      </c>
      <c r="X401" s="979" t="str">
        <f t="shared" si="27"/>
        <v>A</v>
      </c>
      <c r="Y401" s="979"/>
      <c r="AA401" s="584"/>
      <c r="AB401" s="595"/>
      <c r="AC401" s="595"/>
      <c r="AD401" s="564"/>
      <c r="AE401" s="564"/>
      <c r="AF401" s="564"/>
      <c r="AG401" s="564"/>
      <c r="AH401" s="564"/>
      <c r="AI401" s="564"/>
    </row>
    <row r="402" spans="1:35" s="118" customFormat="1" ht="90" x14ac:dyDescent="0.3">
      <c r="A402" s="450">
        <f t="shared" si="24"/>
        <v>397</v>
      </c>
      <c r="B402" s="442" t="s">
        <v>21106</v>
      </c>
      <c r="C402" s="294" t="s">
        <v>76</v>
      </c>
      <c r="D402" s="272" t="s">
        <v>1545</v>
      </c>
      <c r="E402" s="426" t="s">
        <v>2771</v>
      </c>
      <c r="F402" s="90" t="s">
        <v>195</v>
      </c>
      <c r="G402" s="98">
        <v>45198</v>
      </c>
      <c r="H402" s="98">
        <v>45198</v>
      </c>
      <c r="I402" s="90" t="s">
        <v>25</v>
      </c>
      <c r="J402" s="90" t="s">
        <v>195</v>
      </c>
      <c r="K402" s="206">
        <v>45216</v>
      </c>
      <c r="L402" s="206">
        <v>45216</v>
      </c>
      <c r="M402" s="90" t="s">
        <v>62</v>
      </c>
      <c r="N402" s="90"/>
      <c r="O402" s="90"/>
      <c r="P402" s="90"/>
      <c r="Q402" s="90"/>
      <c r="R402" s="90"/>
      <c r="S402" s="90"/>
      <c r="T402" s="90"/>
      <c r="U402" s="90"/>
      <c r="V402" s="107" t="str">
        <f t="shared" si="25"/>
        <v>Open PDFIR FINALLY.RHS-KK-ECG-IR-CI-378-REV01</v>
      </c>
      <c r="W402" s="972" t="str">
        <f t="shared" ca="1" si="26"/>
        <v>DONE</v>
      </c>
      <c r="X402" s="979" t="str">
        <f t="shared" si="27"/>
        <v>A</v>
      </c>
      <c r="Y402" s="979"/>
      <c r="AA402" s="584"/>
      <c r="AB402" s="595"/>
      <c r="AC402" s="595"/>
      <c r="AD402" s="564"/>
      <c r="AE402" s="564"/>
      <c r="AF402" s="564"/>
      <c r="AG402" s="564"/>
      <c r="AH402" s="564"/>
      <c r="AI402" s="564"/>
    </row>
    <row r="403" spans="1:35" s="118" customFormat="1" ht="90" x14ac:dyDescent="0.3">
      <c r="A403" s="450">
        <f t="shared" si="24"/>
        <v>398</v>
      </c>
      <c r="B403" s="442" t="s">
        <v>21107</v>
      </c>
      <c r="C403" s="294" t="s">
        <v>76</v>
      </c>
      <c r="D403" s="272" t="s">
        <v>1545</v>
      </c>
      <c r="E403" s="426" t="s">
        <v>2774</v>
      </c>
      <c r="F403" s="90" t="s">
        <v>195</v>
      </c>
      <c r="G403" s="98">
        <v>45198</v>
      </c>
      <c r="H403" s="98">
        <v>45198</v>
      </c>
      <c r="I403" s="90" t="s">
        <v>25</v>
      </c>
      <c r="J403" s="90" t="s">
        <v>195</v>
      </c>
      <c r="K403" s="206">
        <v>45216</v>
      </c>
      <c r="L403" s="206">
        <v>45217</v>
      </c>
      <c r="M403" s="90" t="s">
        <v>62</v>
      </c>
      <c r="N403" s="90"/>
      <c r="O403" s="90"/>
      <c r="P403" s="90"/>
      <c r="Q403" s="90"/>
      <c r="R403" s="90"/>
      <c r="S403" s="90"/>
      <c r="T403" s="90"/>
      <c r="U403" s="90"/>
      <c r="V403" s="107" t="str">
        <f t="shared" si="25"/>
        <v>Open PDFIR FINALLY.RHS-KK-ECG-IR-CI-379-REV01</v>
      </c>
      <c r="W403" s="972" t="str">
        <f t="shared" ca="1" si="26"/>
        <v>DONE</v>
      </c>
      <c r="X403" s="979" t="str">
        <f t="shared" si="27"/>
        <v>A</v>
      </c>
      <c r="Y403" s="979"/>
      <c r="AA403" s="584"/>
      <c r="AB403" s="595"/>
      <c r="AC403" s="595"/>
      <c r="AD403" s="564"/>
      <c r="AE403" s="564"/>
      <c r="AF403" s="564"/>
      <c r="AG403" s="564"/>
      <c r="AH403" s="564"/>
      <c r="AI403" s="564"/>
    </row>
    <row r="404" spans="1:35" s="118" customFormat="1" ht="90" x14ac:dyDescent="0.3">
      <c r="A404" s="450">
        <f t="shared" si="24"/>
        <v>399</v>
      </c>
      <c r="B404" s="442" t="s">
        <v>21108</v>
      </c>
      <c r="C404" s="294" t="s">
        <v>76</v>
      </c>
      <c r="D404" s="272" t="s">
        <v>1356</v>
      </c>
      <c r="E404" s="426" t="s">
        <v>2775</v>
      </c>
      <c r="F404" s="90" t="s">
        <v>195</v>
      </c>
      <c r="G404" s="98">
        <v>45198</v>
      </c>
      <c r="H404" s="98">
        <v>45198</v>
      </c>
      <c r="I404" s="90" t="s">
        <v>62</v>
      </c>
      <c r="J404" s="90"/>
      <c r="K404" s="206"/>
      <c r="L404" s="206"/>
      <c r="M404" s="90"/>
      <c r="N404" s="90"/>
      <c r="O404" s="90"/>
      <c r="P404" s="90"/>
      <c r="Q404" s="90"/>
      <c r="R404" s="90"/>
      <c r="S404" s="90"/>
      <c r="T404" s="90"/>
      <c r="U404" s="90"/>
      <c r="V404" s="107" t="str">
        <f t="shared" si="25"/>
        <v>Open PDFIR FINALLY.RHS-KK-ECG-IR-CI-380-REV00</v>
      </c>
      <c r="W404" s="972" t="str">
        <f t="shared" ca="1" si="26"/>
        <v>DONE</v>
      </c>
      <c r="X404" s="979" t="str">
        <f t="shared" si="27"/>
        <v>P</v>
      </c>
      <c r="Y404" s="979"/>
      <c r="AA404" s="584"/>
      <c r="AB404" s="595"/>
      <c r="AC404" s="595"/>
      <c r="AD404" s="564"/>
      <c r="AE404" s="564"/>
      <c r="AF404" s="564"/>
      <c r="AG404" s="564"/>
      <c r="AH404" s="564"/>
      <c r="AI404" s="564"/>
    </row>
    <row r="405" spans="1:35" s="118" customFormat="1" ht="90" x14ac:dyDescent="0.3">
      <c r="A405" s="450">
        <f t="shared" si="24"/>
        <v>400</v>
      </c>
      <c r="B405" s="442" t="s">
        <v>21109</v>
      </c>
      <c r="C405" s="294" t="s">
        <v>76</v>
      </c>
      <c r="D405" s="272" t="s">
        <v>1356</v>
      </c>
      <c r="E405" s="426" t="s">
        <v>2778</v>
      </c>
      <c r="F405" s="90" t="s">
        <v>195</v>
      </c>
      <c r="G405" s="98">
        <v>45198</v>
      </c>
      <c r="H405" s="98">
        <v>45198</v>
      </c>
      <c r="I405" s="90" t="s">
        <v>25</v>
      </c>
      <c r="J405" s="90" t="s">
        <v>195</v>
      </c>
      <c r="K405" s="206">
        <v>45216</v>
      </c>
      <c r="L405" s="206">
        <v>45220</v>
      </c>
      <c r="M405" s="90" t="s">
        <v>62</v>
      </c>
      <c r="N405" s="90"/>
      <c r="O405" s="90"/>
      <c r="P405" s="90"/>
      <c r="Q405" s="90"/>
      <c r="R405" s="90"/>
      <c r="S405" s="90"/>
      <c r="T405" s="90"/>
      <c r="U405" s="90"/>
      <c r="V405" s="107" t="str">
        <f t="shared" si="25"/>
        <v>Open PDFIR FINALLY.RHS-KK-ECG-IR-CI-381-REV01</v>
      </c>
      <c r="W405" s="972" t="str">
        <f t="shared" ca="1" si="26"/>
        <v>DONE</v>
      </c>
      <c r="X405" s="979" t="str">
        <f t="shared" si="27"/>
        <v>A</v>
      </c>
      <c r="Y405" s="979"/>
      <c r="AA405" s="584"/>
      <c r="AB405" s="595"/>
      <c r="AC405" s="595"/>
      <c r="AD405" s="564"/>
      <c r="AE405" s="564"/>
      <c r="AF405" s="564"/>
      <c r="AG405" s="564"/>
      <c r="AH405" s="564"/>
      <c r="AI405" s="564"/>
    </row>
    <row r="406" spans="1:35" s="118" customFormat="1" ht="109.8" x14ac:dyDescent="0.3">
      <c r="A406" s="450">
        <f t="shared" si="24"/>
        <v>401</v>
      </c>
      <c r="B406" s="442" t="s">
        <v>16843</v>
      </c>
      <c r="C406" s="294" t="s">
        <v>228</v>
      </c>
      <c r="D406" s="272" t="s">
        <v>1356</v>
      </c>
      <c r="E406" s="426" t="s">
        <v>2780</v>
      </c>
      <c r="F406" s="90" t="s">
        <v>195</v>
      </c>
      <c r="G406" s="98">
        <v>45200</v>
      </c>
      <c r="H406" s="98">
        <v>45201</v>
      </c>
      <c r="I406" s="90" t="s">
        <v>1671</v>
      </c>
      <c r="J406" s="90"/>
      <c r="K406" s="206"/>
      <c r="L406" s="206"/>
      <c r="M406" s="90"/>
      <c r="N406" s="90"/>
      <c r="O406" s="90"/>
      <c r="P406" s="90"/>
      <c r="Q406" s="90"/>
      <c r="R406" s="90"/>
      <c r="S406" s="90"/>
      <c r="T406" s="90"/>
      <c r="U406" s="90"/>
      <c r="V406" s="107" t="str">
        <f t="shared" si="25"/>
        <v>Open PDFIR FINALLY.RHS-KK-ECG-IR-SU-382-REV00</v>
      </c>
      <c r="W406" s="972" t="str">
        <f t="shared" ca="1" si="26"/>
        <v>DONE</v>
      </c>
      <c r="X406" s="979" t="str">
        <f t="shared" si="27"/>
        <v>P</v>
      </c>
      <c r="Y406" s="979"/>
      <c r="AA406" s="584"/>
      <c r="AB406" s="595"/>
      <c r="AC406" s="595"/>
      <c r="AD406" s="564"/>
      <c r="AE406" s="564"/>
      <c r="AF406" s="564"/>
      <c r="AG406" s="564"/>
      <c r="AH406" s="564"/>
      <c r="AI406" s="564"/>
    </row>
    <row r="407" spans="1:35" s="118" customFormat="1" ht="90" x14ac:dyDescent="0.3">
      <c r="A407" s="450">
        <f t="shared" si="24"/>
        <v>402</v>
      </c>
      <c r="B407" s="442" t="s">
        <v>16844</v>
      </c>
      <c r="C407" s="294" t="s">
        <v>228</v>
      </c>
      <c r="D407" s="272" t="s">
        <v>1545</v>
      </c>
      <c r="E407" s="426" t="s">
        <v>2782</v>
      </c>
      <c r="F407" s="90" t="s">
        <v>195</v>
      </c>
      <c r="G407" s="98">
        <v>45200</v>
      </c>
      <c r="H407" s="98">
        <v>45201</v>
      </c>
      <c r="I407" s="90" t="s">
        <v>1671</v>
      </c>
      <c r="J407" s="90"/>
      <c r="K407" s="206"/>
      <c r="L407" s="206"/>
      <c r="M407" s="90"/>
      <c r="N407" s="90"/>
      <c r="O407" s="90"/>
      <c r="P407" s="90"/>
      <c r="Q407" s="90"/>
      <c r="R407" s="90"/>
      <c r="S407" s="90"/>
      <c r="T407" s="90"/>
      <c r="U407" s="90"/>
      <c r="V407" s="107" t="str">
        <f t="shared" si="25"/>
        <v>Open PDFIR FINALLY.RHS-KK-ECG-IR-SU-383-REV00</v>
      </c>
      <c r="W407" s="972" t="str">
        <f t="shared" ca="1" si="26"/>
        <v>DONE</v>
      </c>
      <c r="X407" s="979" t="str">
        <f t="shared" si="27"/>
        <v>P</v>
      </c>
      <c r="Y407" s="979"/>
      <c r="AA407" s="584"/>
      <c r="AB407" s="595"/>
      <c r="AC407" s="595"/>
      <c r="AD407" s="564"/>
      <c r="AE407" s="564"/>
      <c r="AF407" s="564"/>
      <c r="AG407" s="564"/>
      <c r="AH407" s="564"/>
      <c r="AI407" s="564"/>
    </row>
    <row r="408" spans="1:35" s="118" customFormat="1" ht="90" x14ac:dyDescent="0.3">
      <c r="A408" s="450">
        <f t="shared" si="24"/>
        <v>403</v>
      </c>
      <c r="B408" s="442" t="s">
        <v>16845</v>
      </c>
      <c r="C408" s="294" t="s">
        <v>228</v>
      </c>
      <c r="D408" s="272" t="s">
        <v>1946</v>
      </c>
      <c r="E408" s="426" t="s">
        <v>2783</v>
      </c>
      <c r="F408" s="90" t="s">
        <v>195</v>
      </c>
      <c r="G408" s="98">
        <v>45200</v>
      </c>
      <c r="H408" s="98">
        <v>45201</v>
      </c>
      <c r="I408" s="90" t="s">
        <v>1671</v>
      </c>
      <c r="J408" s="90"/>
      <c r="K408" s="206"/>
      <c r="L408" s="206"/>
      <c r="M408" s="90"/>
      <c r="N408" s="90"/>
      <c r="O408" s="90"/>
      <c r="P408" s="90"/>
      <c r="Q408" s="90"/>
      <c r="R408" s="90"/>
      <c r="S408" s="90"/>
      <c r="T408" s="90"/>
      <c r="U408" s="90"/>
      <c r="V408" s="107" t="str">
        <f t="shared" si="25"/>
        <v>Open PDFIR FINALLY.RHS-KK-ECG-IR-SU-384-REV00</v>
      </c>
      <c r="W408" s="972" t="str">
        <f t="shared" ca="1" si="26"/>
        <v>DONE</v>
      </c>
      <c r="X408" s="979" t="str">
        <f t="shared" si="27"/>
        <v>P</v>
      </c>
      <c r="Y408" s="979"/>
      <c r="AA408" s="584"/>
      <c r="AB408" s="595"/>
      <c r="AC408" s="595"/>
      <c r="AD408" s="564"/>
      <c r="AE408" s="564"/>
      <c r="AF408" s="564"/>
      <c r="AG408" s="564"/>
      <c r="AH408" s="564"/>
      <c r="AI408" s="564"/>
    </row>
    <row r="409" spans="1:35" s="118" customFormat="1" ht="90" x14ac:dyDescent="0.3">
      <c r="A409" s="450">
        <f t="shared" si="24"/>
        <v>404</v>
      </c>
      <c r="B409" s="442" t="s">
        <v>16846</v>
      </c>
      <c r="C409" s="294" t="s">
        <v>76</v>
      </c>
      <c r="D409" s="272" t="s">
        <v>232</v>
      </c>
      <c r="E409" s="426" t="s">
        <v>2794</v>
      </c>
      <c r="F409" s="90" t="s">
        <v>195</v>
      </c>
      <c r="G409" s="98">
        <v>45199</v>
      </c>
      <c r="H409" s="98">
        <v>45199</v>
      </c>
      <c r="I409" s="90" t="s">
        <v>62</v>
      </c>
      <c r="J409" s="90"/>
      <c r="K409" s="206"/>
      <c r="L409" s="206"/>
      <c r="M409" s="90"/>
      <c r="N409" s="90"/>
      <c r="O409" s="90"/>
      <c r="P409" s="90"/>
      <c r="Q409" s="90"/>
      <c r="R409" s="90"/>
      <c r="S409" s="90"/>
      <c r="T409" s="90"/>
      <c r="U409" s="90"/>
      <c r="V409" s="107" t="str">
        <f t="shared" si="25"/>
        <v>Open PDFIR FINALLY.RHS-KK-ECG-IR-CI-385-REV00</v>
      </c>
      <c r="W409" s="972" t="str">
        <f t="shared" ca="1" si="26"/>
        <v>DONE</v>
      </c>
      <c r="X409" s="979" t="str">
        <f t="shared" si="27"/>
        <v>P</v>
      </c>
      <c r="Y409" s="979"/>
      <c r="AA409" s="584"/>
      <c r="AB409" s="595"/>
      <c r="AC409" s="595"/>
      <c r="AD409" s="564"/>
      <c r="AE409" s="564"/>
      <c r="AF409" s="564"/>
      <c r="AG409" s="564"/>
      <c r="AH409" s="564"/>
      <c r="AI409" s="564"/>
    </row>
    <row r="410" spans="1:35" s="118" customFormat="1" ht="90" x14ac:dyDescent="0.3">
      <c r="A410" s="450">
        <f t="shared" si="24"/>
        <v>405</v>
      </c>
      <c r="B410" s="442" t="s">
        <v>16847</v>
      </c>
      <c r="C410" s="294" t="s">
        <v>76</v>
      </c>
      <c r="D410" s="272" t="s">
        <v>232</v>
      </c>
      <c r="E410" s="426" t="s">
        <v>2795</v>
      </c>
      <c r="F410" s="90" t="s">
        <v>195</v>
      </c>
      <c r="G410" s="98">
        <v>45199</v>
      </c>
      <c r="H410" s="98">
        <v>45199</v>
      </c>
      <c r="I410" s="90" t="s">
        <v>62</v>
      </c>
      <c r="J410" s="90"/>
      <c r="K410" s="206"/>
      <c r="L410" s="206"/>
      <c r="M410" s="90"/>
      <c r="N410" s="90"/>
      <c r="O410" s="90"/>
      <c r="P410" s="90"/>
      <c r="Q410" s="90"/>
      <c r="R410" s="90"/>
      <c r="S410" s="90"/>
      <c r="T410" s="90"/>
      <c r="U410" s="90"/>
      <c r="V410" s="107" t="str">
        <f t="shared" si="25"/>
        <v>Open PDFIR FINALLY.RHS-KK-ECG-IR-CI-386-REV00</v>
      </c>
      <c r="W410" s="972" t="str">
        <f t="shared" ca="1" si="26"/>
        <v>DONE</v>
      </c>
      <c r="X410" s="979" t="str">
        <f t="shared" si="27"/>
        <v>P</v>
      </c>
      <c r="Y410" s="979"/>
      <c r="AA410" s="584"/>
      <c r="AB410" s="595"/>
      <c r="AC410" s="595"/>
      <c r="AD410" s="564"/>
      <c r="AE410" s="564"/>
      <c r="AF410" s="564"/>
      <c r="AG410" s="564"/>
      <c r="AH410" s="564"/>
      <c r="AI410" s="564"/>
    </row>
    <row r="411" spans="1:35" s="118" customFormat="1" ht="90" x14ac:dyDescent="0.3">
      <c r="A411" s="450">
        <f t="shared" si="24"/>
        <v>406</v>
      </c>
      <c r="B411" s="442" t="s">
        <v>16848</v>
      </c>
      <c r="C411" s="294" t="s">
        <v>76</v>
      </c>
      <c r="D411" s="272" t="s">
        <v>232</v>
      </c>
      <c r="E411" s="426" t="s">
        <v>2798</v>
      </c>
      <c r="F411" s="90" t="s">
        <v>195</v>
      </c>
      <c r="G411" s="98">
        <v>45200</v>
      </c>
      <c r="H411" s="98">
        <v>45200</v>
      </c>
      <c r="I411" s="90" t="s">
        <v>62</v>
      </c>
      <c r="J411" s="90"/>
      <c r="K411" s="206"/>
      <c r="L411" s="206"/>
      <c r="M411" s="90"/>
      <c r="N411" s="90"/>
      <c r="O411" s="90"/>
      <c r="P411" s="90"/>
      <c r="Q411" s="90"/>
      <c r="R411" s="90"/>
      <c r="S411" s="90"/>
      <c r="T411" s="90"/>
      <c r="U411" s="90"/>
      <c r="V411" s="107" t="str">
        <f t="shared" si="25"/>
        <v>Open PDFIR FINALLY.RHS-KK-ECG-IR-CI-387-REV00</v>
      </c>
      <c r="W411" s="972" t="str">
        <f t="shared" ca="1" si="26"/>
        <v>DONE</v>
      </c>
      <c r="X411" s="979" t="str">
        <f t="shared" si="27"/>
        <v>P</v>
      </c>
      <c r="Y411" s="979"/>
      <c r="AA411" s="584"/>
      <c r="AB411" s="595"/>
      <c r="AC411" s="595"/>
      <c r="AD411" s="564"/>
      <c r="AE411" s="564"/>
      <c r="AF411" s="564"/>
      <c r="AG411" s="564"/>
      <c r="AH411" s="564"/>
      <c r="AI411" s="564"/>
    </row>
    <row r="412" spans="1:35" s="118" customFormat="1" ht="90" x14ac:dyDescent="0.3">
      <c r="A412" s="450">
        <f t="shared" si="24"/>
        <v>407</v>
      </c>
      <c r="B412" s="442" t="s">
        <v>16849</v>
      </c>
      <c r="C412" s="294" t="s">
        <v>76</v>
      </c>
      <c r="D412" s="272" t="s">
        <v>232</v>
      </c>
      <c r="E412" s="426" t="s">
        <v>2800</v>
      </c>
      <c r="F412" s="90" t="s">
        <v>195</v>
      </c>
      <c r="G412" s="98">
        <v>45201</v>
      </c>
      <c r="H412" s="98">
        <v>45201</v>
      </c>
      <c r="I412" s="90" t="s">
        <v>62</v>
      </c>
      <c r="J412" s="90"/>
      <c r="K412" s="206"/>
      <c r="L412" s="206"/>
      <c r="M412" s="90"/>
      <c r="N412" s="90"/>
      <c r="O412" s="90"/>
      <c r="P412" s="90"/>
      <c r="Q412" s="90"/>
      <c r="R412" s="90"/>
      <c r="S412" s="90"/>
      <c r="T412" s="90"/>
      <c r="U412" s="90"/>
      <c r="V412" s="107" t="str">
        <f t="shared" si="25"/>
        <v>Open PDFIR FINALLY.RHS-KK-ECG-IR-CI-388-REV00</v>
      </c>
      <c r="W412" s="972" t="str">
        <f t="shared" ca="1" si="26"/>
        <v>DONE</v>
      </c>
      <c r="X412" s="979" t="str">
        <f t="shared" si="27"/>
        <v>P</v>
      </c>
      <c r="Y412" s="979"/>
      <c r="AA412" s="584"/>
      <c r="AB412" s="595"/>
      <c r="AC412" s="595"/>
      <c r="AD412" s="564"/>
      <c r="AE412" s="564"/>
      <c r="AF412" s="564"/>
      <c r="AG412" s="564"/>
      <c r="AH412" s="564"/>
      <c r="AI412" s="564"/>
    </row>
    <row r="413" spans="1:35" s="118" customFormat="1" ht="90" x14ac:dyDescent="0.3">
      <c r="A413" s="450">
        <f t="shared" si="24"/>
        <v>408</v>
      </c>
      <c r="B413" s="442" t="s">
        <v>20164</v>
      </c>
      <c r="C413" s="294" t="s">
        <v>76</v>
      </c>
      <c r="D413" s="272" t="s">
        <v>1545</v>
      </c>
      <c r="E413" s="426" t="s">
        <v>2801</v>
      </c>
      <c r="F413" s="90" t="s">
        <v>195</v>
      </c>
      <c r="G413" s="98">
        <v>45200</v>
      </c>
      <c r="H413" s="98">
        <v>45200</v>
      </c>
      <c r="I413" s="90" t="s">
        <v>25</v>
      </c>
      <c r="J413" s="90" t="s">
        <v>195</v>
      </c>
      <c r="K413" s="206">
        <v>45216</v>
      </c>
      <c r="L413" s="206">
        <v>45217</v>
      </c>
      <c r="M413" s="90" t="s">
        <v>62</v>
      </c>
      <c r="N413" s="90"/>
      <c r="O413" s="90"/>
      <c r="P413" s="90"/>
      <c r="Q413" s="90"/>
      <c r="R413" s="90"/>
      <c r="S413" s="90"/>
      <c r="T413" s="90"/>
      <c r="U413" s="90"/>
      <c r="V413" s="107" t="str">
        <f t="shared" si="25"/>
        <v>Open PDFIR FINALLY.RHS-KK-ECG-IR-CI-389-REV01</v>
      </c>
      <c r="W413" s="972" t="str">
        <f t="shared" ca="1" si="26"/>
        <v>DONE</v>
      </c>
      <c r="X413" s="979" t="str">
        <f t="shared" si="27"/>
        <v>A</v>
      </c>
      <c r="Y413" s="979"/>
      <c r="AA413" s="584"/>
      <c r="AB413" s="595"/>
      <c r="AC413" s="595"/>
      <c r="AD413" s="564"/>
      <c r="AE413" s="564"/>
      <c r="AF413" s="564"/>
      <c r="AG413" s="564"/>
      <c r="AH413" s="564"/>
      <c r="AI413" s="564"/>
    </row>
    <row r="414" spans="1:35" s="118" customFormat="1" ht="90" x14ac:dyDescent="0.3">
      <c r="A414" s="450">
        <f t="shared" si="24"/>
        <v>409</v>
      </c>
      <c r="B414" s="442" t="s">
        <v>20165</v>
      </c>
      <c r="C414" s="294" t="s">
        <v>76</v>
      </c>
      <c r="D414" s="272" t="s">
        <v>1946</v>
      </c>
      <c r="E414" s="426" t="s">
        <v>2804</v>
      </c>
      <c r="F414" s="90" t="s">
        <v>195</v>
      </c>
      <c r="G414" s="98">
        <v>45201</v>
      </c>
      <c r="H414" s="98">
        <v>45201</v>
      </c>
      <c r="I414" s="90" t="s">
        <v>25</v>
      </c>
      <c r="J414" s="90" t="s">
        <v>195</v>
      </c>
      <c r="K414" s="206">
        <v>45216</v>
      </c>
      <c r="L414" s="206">
        <v>45217</v>
      </c>
      <c r="M414" s="90" t="s">
        <v>62</v>
      </c>
      <c r="N414" s="90"/>
      <c r="O414" s="90"/>
      <c r="P414" s="90"/>
      <c r="Q414" s="90"/>
      <c r="R414" s="90"/>
      <c r="S414" s="90"/>
      <c r="T414" s="90"/>
      <c r="U414" s="90"/>
      <c r="V414" s="107" t="str">
        <f t="shared" si="25"/>
        <v>Open PDFIR FINALLY.RHS-KK-ECG-IR-CI-390-REV01</v>
      </c>
      <c r="W414" s="972" t="str">
        <f t="shared" ca="1" si="26"/>
        <v>DONE</v>
      </c>
      <c r="X414" s="979" t="str">
        <f t="shared" si="27"/>
        <v>A</v>
      </c>
      <c r="Y414" s="979"/>
      <c r="AA414" s="584"/>
      <c r="AB414" s="595"/>
      <c r="AC414" s="595"/>
      <c r="AD414" s="564"/>
      <c r="AE414" s="564"/>
      <c r="AF414" s="564"/>
      <c r="AG414" s="564"/>
      <c r="AH414" s="564"/>
      <c r="AI414" s="564"/>
    </row>
    <row r="415" spans="1:35" s="118" customFormat="1" ht="90" x14ac:dyDescent="0.3">
      <c r="A415" s="450">
        <f t="shared" si="24"/>
        <v>410</v>
      </c>
      <c r="B415" s="442" t="s">
        <v>20166</v>
      </c>
      <c r="C415" s="294" t="s">
        <v>228</v>
      </c>
      <c r="D415" s="272" t="s">
        <v>1545</v>
      </c>
      <c r="E415" s="426" t="s">
        <v>2805</v>
      </c>
      <c r="F415" s="90" t="s">
        <v>195</v>
      </c>
      <c r="G415" s="98">
        <v>45202</v>
      </c>
      <c r="H415" s="98">
        <v>45202</v>
      </c>
      <c r="I415" s="90" t="s">
        <v>25</v>
      </c>
      <c r="J415" s="98" t="s">
        <v>195</v>
      </c>
      <c r="K415" s="206">
        <v>45208</v>
      </c>
      <c r="L415" s="206">
        <v>45259</v>
      </c>
      <c r="M415" s="90" t="s">
        <v>62</v>
      </c>
      <c r="N415" s="90"/>
      <c r="O415" s="90"/>
      <c r="P415" s="90"/>
      <c r="Q415" s="90"/>
      <c r="R415" s="90"/>
      <c r="S415" s="90"/>
      <c r="T415" s="90"/>
      <c r="U415" s="90"/>
      <c r="V415" s="107" t="str">
        <f t="shared" si="25"/>
        <v>Open PDFIR FINALLY.RHS-KK-ECG-IR-SU-391-REV01</v>
      </c>
      <c r="W415" s="972" t="str">
        <f t="shared" ca="1" si="26"/>
        <v>DONE</v>
      </c>
      <c r="X415" s="979" t="str">
        <f t="shared" si="27"/>
        <v>A</v>
      </c>
      <c r="Y415" s="979"/>
      <c r="AA415" s="584"/>
      <c r="AB415" s="595"/>
      <c r="AC415" s="595"/>
      <c r="AD415" s="564"/>
      <c r="AE415" s="564"/>
      <c r="AF415" s="564"/>
      <c r="AG415" s="564"/>
      <c r="AH415" s="564"/>
      <c r="AI415" s="564"/>
    </row>
    <row r="416" spans="1:35" s="118" customFormat="1" ht="90" x14ac:dyDescent="0.3">
      <c r="A416" s="450">
        <f t="shared" si="24"/>
        <v>411</v>
      </c>
      <c r="B416" s="442" t="s">
        <v>20167</v>
      </c>
      <c r="C416" s="294" t="s">
        <v>76</v>
      </c>
      <c r="D416" s="272" t="s">
        <v>232</v>
      </c>
      <c r="E416" s="426" t="s">
        <v>2808</v>
      </c>
      <c r="F416" s="90" t="s">
        <v>195</v>
      </c>
      <c r="G416" s="98">
        <v>45202</v>
      </c>
      <c r="H416" s="98">
        <v>45202</v>
      </c>
      <c r="I416" s="90" t="s">
        <v>25</v>
      </c>
      <c r="J416" s="90" t="s">
        <v>195</v>
      </c>
      <c r="K416" s="206">
        <v>45216</v>
      </c>
      <c r="L416" s="206">
        <v>45217</v>
      </c>
      <c r="M416" s="90" t="s">
        <v>62</v>
      </c>
      <c r="N416" s="90"/>
      <c r="O416" s="90"/>
      <c r="P416" s="90"/>
      <c r="Q416" s="90"/>
      <c r="R416" s="90"/>
      <c r="S416" s="90"/>
      <c r="T416" s="90"/>
      <c r="U416" s="90"/>
      <c r="V416" s="107" t="str">
        <f t="shared" si="25"/>
        <v>Open PDFIR FINALLY.RHS-KK-ECG-IR-CI-392-REV01</v>
      </c>
      <c r="W416" s="972" t="str">
        <f t="shared" ca="1" si="26"/>
        <v>DONE</v>
      </c>
      <c r="X416" s="979" t="str">
        <f t="shared" si="27"/>
        <v>A</v>
      </c>
      <c r="Y416" s="979"/>
      <c r="AA416" s="584"/>
      <c r="AB416" s="595"/>
      <c r="AC416" s="595"/>
      <c r="AD416" s="564"/>
      <c r="AE416" s="564"/>
      <c r="AF416" s="564"/>
      <c r="AG416" s="564"/>
      <c r="AH416" s="564"/>
      <c r="AI416" s="564"/>
    </row>
    <row r="417" spans="1:35" s="118" customFormat="1" ht="90" x14ac:dyDescent="0.3">
      <c r="A417" s="450">
        <f t="shared" si="24"/>
        <v>412</v>
      </c>
      <c r="B417" s="442" t="s">
        <v>20168</v>
      </c>
      <c r="C417" s="294" t="s">
        <v>76</v>
      </c>
      <c r="D417" s="272" t="s">
        <v>1545</v>
      </c>
      <c r="E417" s="426" t="s">
        <v>2814</v>
      </c>
      <c r="F417" s="90" t="s">
        <v>195</v>
      </c>
      <c r="G417" s="98">
        <v>45202</v>
      </c>
      <c r="H417" s="98">
        <v>45202</v>
      </c>
      <c r="I417" s="90" t="s">
        <v>25</v>
      </c>
      <c r="J417" s="90" t="s">
        <v>195</v>
      </c>
      <c r="K417" s="206">
        <v>45216</v>
      </c>
      <c r="L417" s="206">
        <v>45216</v>
      </c>
      <c r="M417" s="90" t="s">
        <v>62</v>
      </c>
      <c r="N417" s="90"/>
      <c r="O417" s="90"/>
      <c r="P417" s="90"/>
      <c r="Q417" s="90"/>
      <c r="R417" s="90"/>
      <c r="S417" s="90"/>
      <c r="T417" s="90"/>
      <c r="U417" s="90"/>
      <c r="V417" s="107" t="str">
        <f t="shared" si="25"/>
        <v>Open PDFIR FINALLY.RHS-KK-ECG-IR-CI-393-REV01</v>
      </c>
      <c r="W417" s="972" t="str">
        <f t="shared" ca="1" si="26"/>
        <v>DONE</v>
      </c>
      <c r="X417" s="979" t="str">
        <f t="shared" si="27"/>
        <v>A</v>
      </c>
      <c r="Y417" s="979"/>
      <c r="AA417" s="584"/>
      <c r="AB417" s="595"/>
      <c r="AC417" s="595"/>
      <c r="AD417" s="564"/>
      <c r="AE417" s="564"/>
      <c r="AF417" s="564"/>
      <c r="AG417" s="564"/>
      <c r="AH417" s="564"/>
      <c r="AI417" s="564"/>
    </row>
    <row r="418" spans="1:35" s="118" customFormat="1" ht="90" x14ac:dyDescent="0.3">
      <c r="A418" s="450">
        <f t="shared" si="24"/>
        <v>413</v>
      </c>
      <c r="B418" s="442" t="s">
        <v>16850</v>
      </c>
      <c r="C418" s="294" t="s">
        <v>76</v>
      </c>
      <c r="D418" s="272" t="s">
        <v>1356</v>
      </c>
      <c r="E418" s="426" t="s">
        <v>2837</v>
      </c>
      <c r="F418" s="90" t="s">
        <v>195</v>
      </c>
      <c r="G418" s="98">
        <v>45203</v>
      </c>
      <c r="H418" s="98">
        <v>45203</v>
      </c>
      <c r="I418" s="90" t="s">
        <v>62</v>
      </c>
      <c r="J418" s="90"/>
      <c r="K418" s="206"/>
      <c r="L418" s="206"/>
      <c r="M418" s="90"/>
      <c r="N418" s="90"/>
      <c r="O418" s="90"/>
      <c r="P418" s="90"/>
      <c r="Q418" s="90"/>
      <c r="R418" s="90"/>
      <c r="S418" s="90"/>
      <c r="T418" s="90"/>
      <c r="U418" s="90"/>
      <c r="V418" s="107" t="str">
        <f t="shared" si="25"/>
        <v>Open PDFIR FINALLY.RHS-KK-ECG-IR-CI-394-REV00</v>
      </c>
      <c r="W418" s="972" t="str">
        <f t="shared" ca="1" si="26"/>
        <v>DONE</v>
      </c>
      <c r="X418" s="979" t="str">
        <f t="shared" si="27"/>
        <v>P</v>
      </c>
      <c r="Y418" s="979"/>
      <c r="AA418" s="584"/>
      <c r="AB418" s="595"/>
      <c r="AC418" s="595"/>
      <c r="AD418" s="564"/>
      <c r="AE418" s="564"/>
      <c r="AF418" s="564"/>
      <c r="AG418" s="564"/>
      <c r="AH418" s="564"/>
      <c r="AI418" s="564"/>
    </row>
    <row r="419" spans="1:35" s="118" customFormat="1" ht="90" x14ac:dyDescent="0.3">
      <c r="A419" s="450">
        <f t="shared" si="24"/>
        <v>414</v>
      </c>
      <c r="B419" s="442" t="s">
        <v>16851</v>
      </c>
      <c r="C419" s="294" t="s">
        <v>228</v>
      </c>
      <c r="D419" s="272" t="s">
        <v>1356</v>
      </c>
      <c r="E419" s="426" t="s">
        <v>2838</v>
      </c>
      <c r="F419" s="90" t="s">
        <v>195</v>
      </c>
      <c r="G419" s="98">
        <v>45204</v>
      </c>
      <c r="H419" s="98">
        <v>45204</v>
      </c>
      <c r="I419" s="90" t="s">
        <v>1671</v>
      </c>
      <c r="J419" s="90"/>
      <c r="K419" s="206"/>
      <c r="L419" s="206"/>
      <c r="M419" s="90"/>
      <c r="N419" s="90"/>
      <c r="O419" s="90"/>
      <c r="P419" s="90"/>
      <c r="Q419" s="90"/>
      <c r="R419" s="90"/>
      <c r="S419" s="90"/>
      <c r="T419" s="90"/>
      <c r="U419" s="90"/>
      <c r="V419" s="107" t="str">
        <f t="shared" si="25"/>
        <v>Open PDFIR FINALLY.RHS-KK-ECG-IR-SU-395-REV00</v>
      </c>
      <c r="W419" s="972" t="str">
        <f t="shared" ca="1" si="26"/>
        <v>DONE</v>
      </c>
      <c r="X419" s="979" t="str">
        <f t="shared" si="27"/>
        <v>P</v>
      </c>
      <c r="Y419" s="979"/>
      <c r="AA419" s="584"/>
      <c r="AB419" s="595"/>
      <c r="AC419" s="595"/>
      <c r="AD419" s="564"/>
      <c r="AE419" s="564"/>
      <c r="AF419" s="564"/>
      <c r="AG419" s="564"/>
      <c r="AH419" s="564"/>
      <c r="AI419" s="564"/>
    </row>
    <row r="420" spans="1:35" s="118" customFormat="1" ht="90" x14ac:dyDescent="0.3">
      <c r="A420" s="450">
        <f t="shared" si="24"/>
        <v>415</v>
      </c>
      <c r="B420" s="442" t="s">
        <v>16852</v>
      </c>
      <c r="C420" s="294" t="s">
        <v>228</v>
      </c>
      <c r="D420" s="272" t="s">
        <v>1545</v>
      </c>
      <c r="E420" s="426" t="s">
        <v>2833</v>
      </c>
      <c r="F420" s="90" t="s">
        <v>195</v>
      </c>
      <c r="G420" s="98">
        <v>45204</v>
      </c>
      <c r="H420" s="98">
        <v>45204</v>
      </c>
      <c r="I420" s="90" t="s">
        <v>1671</v>
      </c>
      <c r="J420" s="90"/>
      <c r="K420" s="206"/>
      <c r="L420" s="206"/>
      <c r="M420" s="90"/>
      <c r="N420" s="90"/>
      <c r="O420" s="90"/>
      <c r="P420" s="90"/>
      <c r="Q420" s="90"/>
      <c r="R420" s="90"/>
      <c r="S420" s="90"/>
      <c r="T420" s="90"/>
      <c r="U420" s="90"/>
      <c r="V420" s="107" t="str">
        <f t="shared" si="25"/>
        <v>Open PDFIR FINALLY.RHS-KK-ECG-IR-SU-396-REV00</v>
      </c>
      <c r="W420" s="972" t="str">
        <f t="shared" ca="1" si="26"/>
        <v>DONE</v>
      </c>
      <c r="X420" s="979" t="str">
        <f t="shared" si="27"/>
        <v>P</v>
      </c>
      <c r="Y420" s="979"/>
      <c r="AA420" s="584"/>
      <c r="AB420" s="595"/>
      <c r="AC420" s="595"/>
      <c r="AD420" s="564"/>
      <c r="AE420" s="564"/>
      <c r="AF420" s="564"/>
      <c r="AG420" s="564"/>
      <c r="AH420" s="564"/>
      <c r="AI420" s="564"/>
    </row>
    <row r="421" spans="1:35" s="118" customFormat="1" ht="90" x14ac:dyDescent="0.3">
      <c r="A421" s="450">
        <f t="shared" si="24"/>
        <v>416</v>
      </c>
      <c r="B421" s="442" t="s">
        <v>16853</v>
      </c>
      <c r="C421" s="294" t="s">
        <v>228</v>
      </c>
      <c r="D421" s="272" t="s">
        <v>1545</v>
      </c>
      <c r="E421" s="426" t="s">
        <v>2836</v>
      </c>
      <c r="F421" s="90" t="s">
        <v>195</v>
      </c>
      <c r="G421" s="98">
        <v>45204</v>
      </c>
      <c r="H421" s="98">
        <v>45204</v>
      </c>
      <c r="I421" s="90" t="s">
        <v>1671</v>
      </c>
      <c r="J421" s="90"/>
      <c r="K421" s="206"/>
      <c r="L421" s="206"/>
      <c r="M421" s="90"/>
      <c r="N421" s="90"/>
      <c r="O421" s="90"/>
      <c r="P421" s="90"/>
      <c r="Q421" s="90"/>
      <c r="R421" s="90"/>
      <c r="S421" s="90"/>
      <c r="T421" s="90"/>
      <c r="U421" s="90"/>
      <c r="V421" s="107" t="str">
        <f t="shared" si="25"/>
        <v>Open PDFIR FINALLY.RHS-KK-ECG-IR-SU-397-REV00</v>
      </c>
      <c r="W421" s="972" t="str">
        <f t="shared" ca="1" si="26"/>
        <v>DONE</v>
      </c>
      <c r="X421" s="979" t="str">
        <f t="shared" si="27"/>
        <v>P</v>
      </c>
      <c r="Y421" s="979"/>
      <c r="AA421" s="584"/>
      <c r="AB421" s="595"/>
      <c r="AC421" s="595"/>
      <c r="AD421" s="564"/>
      <c r="AE421" s="564"/>
      <c r="AF421" s="564"/>
      <c r="AG421" s="564"/>
      <c r="AH421" s="564"/>
      <c r="AI421" s="564"/>
    </row>
    <row r="422" spans="1:35" s="118" customFormat="1" ht="90" x14ac:dyDescent="0.3">
      <c r="A422" s="450">
        <f t="shared" si="24"/>
        <v>417</v>
      </c>
      <c r="B422" s="442" t="s">
        <v>16854</v>
      </c>
      <c r="C422" s="294" t="s">
        <v>76</v>
      </c>
      <c r="D422" s="272" t="s">
        <v>1356</v>
      </c>
      <c r="E422" s="426" t="s">
        <v>2884</v>
      </c>
      <c r="F422" s="90" t="s">
        <v>195</v>
      </c>
      <c r="G422" s="98">
        <v>45204</v>
      </c>
      <c r="H422" s="98">
        <v>45204</v>
      </c>
      <c r="I422" s="90" t="s">
        <v>62</v>
      </c>
      <c r="J422" s="90"/>
      <c r="K422" s="206"/>
      <c r="L422" s="206"/>
      <c r="M422" s="90"/>
      <c r="N422" s="90"/>
      <c r="O422" s="90"/>
      <c r="P422" s="90"/>
      <c r="Q422" s="90"/>
      <c r="R422" s="90"/>
      <c r="S422" s="90"/>
      <c r="T422" s="90"/>
      <c r="U422" s="90"/>
      <c r="V422" s="107" t="str">
        <f t="shared" si="25"/>
        <v>Open PDFIR FINALLY.RHS-KK-ECG-IR-CI-398-REV00</v>
      </c>
      <c r="W422" s="972" t="str">
        <f t="shared" ca="1" si="26"/>
        <v>DONE</v>
      </c>
      <c r="X422" s="979" t="str">
        <f t="shared" si="27"/>
        <v>P</v>
      </c>
      <c r="Y422" s="979"/>
      <c r="AA422" s="584"/>
      <c r="AB422" s="595"/>
      <c r="AC422" s="595"/>
      <c r="AD422" s="564"/>
      <c r="AE422" s="564"/>
      <c r="AF422" s="564"/>
      <c r="AG422" s="564"/>
      <c r="AH422" s="564"/>
      <c r="AI422" s="564"/>
    </row>
    <row r="423" spans="1:35" s="118" customFormat="1" ht="90" x14ac:dyDescent="0.3">
      <c r="A423" s="450">
        <f t="shared" si="24"/>
        <v>418</v>
      </c>
      <c r="B423" s="442" t="s">
        <v>20169</v>
      </c>
      <c r="C423" s="294" t="s">
        <v>76</v>
      </c>
      <c r="D423" s="272" t="s">
        <v>1545</v>
      </c>
      <c r="E423" s="426" t="s">
        <v>2891</v>
      </c>
      <c r="F423" s="90" t="s">
        <v>195</v>
      </c>
      <c r="G423" s="98">
        <v>45204</v>
      </c>
      <c r="H423" s="98">
        <v>45204</v>
      </c>
      <c r="I423" s="90" t="s">
        <v>25</v>
      </c>
      <c r="J423" s="90" t="s">
        <v>195</v>
      </c>
      <c r="K423" s="206">
        <v>45216</v>
      </c>
      <c r="L423" s="206">
        <v>45217</v>
      </c>
      <c r="M423" s="90" t="s">
        <v>62</v>
      </c>
      <c r="N423" s="90"/>
      <c r="O423" s="90"/>
      <c r="P423" s="90"/>
      <c r="Q423" s="90"/>
      <c r="R423" s="90"/>
      <c r="S423" s="90"/>
      <c r="T423" s="90"/>
      <c r="U423" s="90"/>
      <c r="V423" s="107" t="str">
        <f t="shared" si="25"/>
        <v>Open PDFIR FINALLY.RHS-KK-ECG-IR-CI-399-REV01</v>
      </c>
      <c r="W423" s="972" t="str">
        <f t="shared" ca="1" si="26"/>
        <v>DONE</v>
      </c>
      <c r="X423" s="979" t="str">
        <f t="shared" si="27"/>
        <v>A</v>
      </c>
      <c r="Y423" s="979"/>
      <c r="AA423" s="584"/>
      <c r="AB423" s="595"/>
      <c r="AC423" s="595"/>
      <c r="AD423" s="564"/>
      <c r="AE423" s="564"/>
      <c r="AF423" s="564"/>
      <c r="AG423" s="564"/>
      <c r="AH423" s="564"/>
      <c r="AI423" s="564"/>
    </row>
    <row r="424" spans="1:35" s="118" customFormat="1" ht="146.4" x14ac:dyDescent="0.3">
      <c r="A424" s="450">
        <f t="shared" si="24"/>
        <v>419</v>
      </c>
      <c r="B424" s="442" t="s">
        <v>20170</v>
      </c>
      <c r="C424" s="294" t="s">
        <v>1140</v>
      </c>
      <c r="D424" s="272" t="s">
        <v>1356</v>
      </c>
      <c r="E424" s="426" t="s">
        <v>2902</v>
      </c>
      <c r="F424" s="90" t="s">
        <v>195</v>
      </c>
      <c r="G424" s="98">
        <v>45206</v>
      </c>
      <c r="H424" s="98">
        <v>45206</v>
      </c>
      <c r="I424" s="90" t="s">
        <v>1671</v>
      </c>
      <c r="J424" s="90"/>
      <c r="K424" s="206"/>
      <c r="L424" s="206"/>
      <c r="M424" s="90"/>
      <c r="N424" s="90"/>
      <c r="O424" s="90"/>
      <c r="P424" s="90"/>
      <c r="Q424" s="90"/>
      <c r="R424" s="90"/>
      <c r="S424" s="90"/>
      <c r="T424" s="90"/>
      <c r="U424" s="90"/>
      <c r="V424" s="107" t="str">
        <f t="shared" si="25"/>
        <v>Open PDFIR FINALLY.RHS-KK-ECG-IR-ELE-32-REV00</v>
      </c>
      <c r="W424" s="972" t="str">
        <f t="shared" ca="1" si="26"/>
        <v>DONE</v>
      </c>
      <c r="X424" s="979" t="str">
        <f t="shared" si="27"/>
        <v>P</v>
      </c>
      <c r="Y424" s="979"/>
      <c r="AA424" s="584"/>
      <c r="AB424" s="595"/>
      <c r="AC424" s="595"/>
      <c r="AD424" s="564"/>
      <c r="AE424" s="564"/>
      <c r="AF424" s="564"/>
      <c r="AG424" s="564"/>
      <c r="AH424" s="564"/>
      <c r="AI424" s="564"/>
    </row>
    <row r="425" spans="1:35" s="127" customFormat="1" ht="90" x14ac:dyDescent="0.3">
      <c r="A425" s="450">
        <f t="shared" si="24"/>
        <v>420</v>
      </c>
      <c r="B425" s="442" t="s">
        <v>20171</v>
      </c>
      <c r="C425" s="294" t="s">
        <v>76</v>
      </c>
      <c r="D425" s="272" t="s">
        <v>1946</v>
      </c>
      <c r="E425" s="426" t="s">
        <v>3756</v>
      </c>
      <c r="F425" s="90" t="s">
        <v>195</v>
      </c>
      <c r="G425" s="98">
        <v>45207</v>
      </c>
      <c r="H425" s="98">
        <v>45207</v>
      </c>
      <c r="I425" s="90" t="s">
        <v>25</v>
      </c>
      <c r="J425" s="90" t="s">
        <v>195</v>
      </c>
      <c r="K425" s="206">
        <v>45216</v>
      </c>
      <c r="L425" s="206">
        <v>45242</v>
      </c>
      <c r="M425" s="90" t="s">
        <v>62</v>
      </c>
      <c r="N425" s="90"/>
      <c r="O425" s="90"/>
      <c r="P425" s="90"/>
      <c r="Q425" s="90"/>
      <c r="R425" s="90"/>
      <c r="S425" s="90"/>
      <c r="T425" s="90"/>
      <c r="U425" s="90"/>
      <c r="V425" s="107" t="str">
        <f t="shared" si="25"/>
        <v>Open PDFIR FINALLY.RHS-KK-ECG-IR-CI-400-REV01</v>
      </c>
      <c r="W425" s="972" t="str">
        <f t="shared" ca="1" si="26"/>
        <v>DONE</v>
      </c>
      <c r="X425" s="979" t="str">
        <f t="shared" si="27"/>
        <v>A</v>
      </c>
      <c r="Y425" s="979"/>
      <c r="AA425" s="584"/>
      <c r="AB425" s="595"/>
      <c r="AC425" s="595"/>
      <c r="AD425" s="564"/>
      <c r="AE425" s="564"/>
      <c r="AF425" s="564"/>
      <c r="AG425" s="564"/>
      <c r="AH425" s="564"/>
      <c r="AI425" s="564"/>
    </row>
    <row r="426" spans="1:35" s="127" customFormat="1" ht="90" x14ac:dyDescent="0.3">
      <c r="A426" s="450">
        <f t="shared" si="24"/>
        <v>421</v>
      </c>
      <c r="B426" s="442" t="s">
        <v>16855</v>
      </c>
      <c r="C426" s="294" t="s">
        <v>76</v>
      </c>
      <c r="D426" s="272" t="s">
        <v>1356</v>
      </c>
      <c r="E426" s="426" t="s">
        <v>3247</v>
      </c>
      <c r="F426" s="90" t="s">
        <v>195</v>
      </c>
      <c r="G426" s="98">
        <v>45207</v>
      </c>
      <c r="H426" s="98">
        <v>45207</v>
      </c>
      <c r="I426" s="90" t="s">
        <v>62</v>
      </c>
      <c r="J426" s="90"/>
      <c r="K426" s="206"/>
      <c r="L426" s="206"/>
      <c r="M426" s="90"/>
      <c r="N426" s="90"/>
      <c r="O426" s="90"/>
      <c r="P426" s="90"/>
      <c r="Q426" s="90"/>
      <c r="R426" s="90"/>
      <c r="S426" s="90"/>
      <c r="T426" s="90"/>
      <c r="U426" s="90"/>
      <c r="V426" s="107" t="str">
        <f t="shared" si="25"/>
        <v>Open PDFIR FINALLY.RHS-KK-ECG-IR-CI-401-REV00</v>
      </c>
      <c r="W426" s="972" t="str">
        <f t="shared" ca="1" si="26"/>
        <v>DONE</v>
      </c>
      <c r="X426" s="979" t="str">
        <f t="shared" si="27"/>
        <v>P</v>
      </c>
      <c r="Y426" s="979"/>
      <c r="AA426" s="584"/>
      <c r="AB426" s="595"/>
      <c r="AC426" s="595"/>
      <c r="AD426" s="564"/>
      <c r="AE426" s="564"/>
      <c r="AF426" s="564"/>
      <c r="AG426" s="564"/>
      <c r="AH426" s="564"/>
      <c r="AI426" s="564"/>
    </row>
    <row r="427" spans="1:35" s="127" customFormat="1" ht="90" x14ac:dyDescent="0.3">
      <c r="A427" s="450">
        <f t="shared" si="24"/>
        <v>422</v>
      </c>
      <c r="B427" s="442" t="s">
        <v>20172</v>
      </c>
      <c r="C427" s="294" t="s">
        <v>76</v>
      </c>
      <c r="D427" s="272" t="s">
        <v>1644</v>
      </c>
      <c r="E427" s="426" t="s">
        <v>2907</v>
      </c>
      <c r="F427" s="90" t="s">
        <v>195</v>
      </c>
      <c r="G427" s="98">
        <v>45207</v>
      </c>
      <c r="H427" s="98">
        <v>45207</v>
      </c>
      <c r="I427" s="90" t="s">
        <v>25</v>
      </c>
      <c r="J427" s="90" t="s">
        <v>195</v>
      </c>
      <c r="K427" s="206">
        <v>45216</v>
      </c>
      <c r="L427" s="206">
        <v>45220</v>
      </c>
      <c r="M427" s="90" t="s">
        <v>62</v>
      </c>
      <c r="N427" s="90"/>
      <c r="O427" s="90"/>
      <c r="P427" s="90"/>
      <c r="Q427" s="90"/>
      <c r="R427" s="90"/>
      <c r="S427" s="90"/>
      <c r="T427" s="90"/>
      <c r="U427" s="90"/>
      <c r="V427" s="107" t="str">
        <f t="shared" si="25"/>
        <v>Open PDFIR FINALLY.RHS-KK-ECG-IR-CI-402-REV01</v>
      </c>
      <c r="W427" s="972" t="str">
        <f t="shared" ca="1" si="26"/>
        <v>DONE</v>
      </c>
      <c r="X427" s="979" t="str">
        <f t="shared" si="27"/>
        <v>A</v>
      </c>
      <c r="Y427" s="979"/>
      <c r="AA427" s="584"/>
      <c r="AB427" s="595"/>
      <c r="AC427" s="595"/>
      <c r="AD427" s="564"/>
      <c r="AE427" s="564"/>
      <c r="AF427" s="564"/>
      <c r="AG427" s="564"/>
      <c r="AH427" s="564"/>
      <c r="AI427" s="564"/>
    </row>
    <row r="428" spans="1:35" s="127" customFormat="1" ht="90" x14ac:dyDescent="0.3">
      <c r="A428" s="450">
        <f t="shared" si="24"/>
        <v>423</v>
      </c>
      <c r="B428" s="442" t="s">
        <v>16856</v>
      </c>
      <c r="C428" s="294" t="s">
        <v>76</v>
      </c>
      <c r="D428" s="272" t="s">
        <v>1644</v>
      </c>
      <c r="E428" s="426" t="s">
        <v>2908</v>
      </c>
      <c r="F428" s="90" t="s">
        <v>195</v>
      </c>
      <c r="G428" s="98">
        <v>45207</v>
      </c>
      <c r="H428" s="98">
        <v>45207</v>
      </c>
      <c r="I428" s="90" t="s">
        <v>62</v>
      </c>
      <c r="J428" s="90"/>
      <c r="K428" s="206"/>
      <c r="L428" s="206"/>
      <c r="M428" s="90"/>
      <c r="N428" s="90"/>
      <c r="O428" s="90"/>
      <c r="P428" s="90"/>
      <c r="Q428" s="90"/>
      <c r="R428" s="90"/>
      <c r="S428" s="90"/>
      <c r="T428" s="90"/>
      <c r="U428" s="90"/>
      <c r="V428" s="107" t="str">
        <f t="shared" si="25"/>
        <v>Open PDFIR FINALLY.RHS-KK-ECG-IR-CI-403-REV00</v>
      </c>
      <c r="W428" s="972" t="str">
        <f t="shared" ca="1" si="26"/>
        <v>DONE</v>
      </c>
      <c r="X428" s="979" t="str">
        <f t="shared" si="27"/>
        <v>P</v>
      </c>
      <c r="Y428" s="979"/>
      <c r="AA428" s="584"/>
      <c r="AB428" s="595"/>
      <c r="AC428" s="595"/>
      <c r="AD428" s="564"/>
      <c r="AE428" s="564"/>
      <c r="AF428" s="564"/>
      <c r="AG428" s="564"/>
      <c r="AH428" s="564"/>
      <c r="AI428" s="564"/>
    </row>
    <row r="429" spans="1:35" s="127" customFormat="1" ht="90" x14ac:dyDescent="0.3">
      <c r="A429" s="450">
        <f t="shared" si="24"/>
        <v>424</v>
      </c>
      <c r="B429" s="442" t="s">
        <v>16857</v>
      </c>
      <c r="C429" s="294" t="s">
        <v>76</v>
      </c>
      <c r="D429" s="272" t="s">
        <v>1356</v>
      </c>
      <c r="E429" s="426" t="s">
        <v>2909</v>
      </c>
      <c r="F429" s="90" t="s">
        <v>195</v>
      </c>
      <c r="G429" s="98">
        <v>45207</v>
      </c>
      <c r="H429" s="98">
        <v>45207</v>
      </c>
      <c r="I429" s="90" t="s">
        <v>62</v>
      </c>
      <c r="J429" s="90"/>
      <c r="K429" s="206"/>
      <c r="L429" s="206"/>
      <c r="M429" s="90"/>
      <c r="N429" s="90"/>
      <c r="O429" s="90"/>
      <c r="P429" s="90"/>
      <c r="Q429" s="90"/>
      <c r="R429" s="90"/>
      <c r="S429" s="90"/>
      <c r="T429" s="90"/>
      <c r="U429" s="90"/>
      <c r="V429" s="107" t="str">
        <f t="shared" si="25"/>
        <v>Open PDFIR FINALLY.RHS-KK-ECG-IR-CI-404-REV00</v>
      </c>
      <c r="W429" s="972" t="str">
        <f t="shared" ca="1" si="26"/>
        <v>DONE</v>
      </c>
      <c r="X429" s="979" t="str">
        <f t="shared" si="27"/>
        <v>P</v>
      </c>
      <c r="Y429" s="979"/>
      <c r="AA429" s="584"/>
      <c r="AB429" s="595"/>
      <c r="AC429" s="595"/>
      <c r="AD429" s="564"/>
      <c r="AE429" s="564"/>
      <c r="AF429" s="564"/>
      <c r="AG429" s="564"/>
      <c r="AH429" s="564"/>
      <c r="AI429" s="564"/>
    </row>
    <row r="430" spans="1:35" s="127" customFormat="1" ht="90" x14ac:dyDescent="0.3">
      <c r="A430" s="450">
        <f t="shared" si="24"/>
        <v>425</v>
      </c>
      <c r="B430" s="442" t="s">
        <v>16858</v>
      </c>
      <c r="C430" s="294" t="s">
        <v>76</v>
      </c>
      <c r="D430" s="272" t="s">
        <v>1356</v>
      </c>
      <c r="E430" s="426" t="s">
        <v>2910</v>
      </c>
      <c r="F430" s="90" t="s">
        <v>195</v>
      </c>
      <c r="G430" s="98">
        <v>45207</v>
      </c>
      <c r="H430" s="98">
        <v>45207</v>
      </c>
      <c r="I430" s="90" t="s">
        <v>62</v>
      </c>
      <c r="J430" s="90"/>
      <c r="K430" s="206"/>
      <c r="L430" s="206"/>
      <c r="M430" s="90"/>
      <c r="N430" s="90"/>
      <c r="O430" s="90"/>
      <c r="P430" s="90"/>
      <c r="Q430" s="90"/>
      <c r="R430" s="90"/>
      <c r="S430" s="90"/>
      <c r="T430" s="90"/>
      <c r="U430" s="90"/>
      <c r="V430" s="107" t="str">
        <f t="shared" si="25"/>
        <v>Open PDFIR FINALLY.RHS-KK-ECG-IR-CI-405-REV00</v>
      </c>
      <c r="W430" s="972" t="str">
        <f t="shared" ca="1" si="26"/>
        <v>DONE</v>
      </c>
      <c r="X430" s="979" t="str">
        <f t="shared" si="27"/>
        <v>P</v>
      </c>
      <c r="Y430" s="979"/>
      <c r="AA430" s="584"/>
      <c r="AB430" s="595"/>
      <c r="AC430" s="595"/>
      <c r="AD430" s="564"/>
      <c r="AE430" s="564"/>
      <c r="AF430" s="564"/>
      <c r="AG430" s="564"/>
      <c r="AH430" s="564"/>
      <c r="AI430" s="564"/>
    </row>
    <row r="431" spans="1:35" s="118" customFormat="1" ht="90" x14ac:dyDescent="0.3">
      <c r="A431" s="450">
        <f t="shared" si="24"/>
        <v>426</v>
      </c>
      <c r="B431" s="442" t="s">
        <v>16859</v>
      </c>
      <c r="C431" s="294" t="s">
        <v>228</v>
      </c>
      <c r="D431" s="272" t="s">
        <v>1545</v>
      </c>
      <c r="E431" s="426" t="s">
        <v>2913</v>
      </c>
      <c r="F431" s="90" t="s">
        <v>195</v>
      </c>
      <c r="G431" s="98">
        <v>45207</v>
      </c>
      <c r="H431" s="98">
        <v>45207</v>
      </c>
      <c r="I431" s="90" t="s">
        <v>1671</v>
      </c>
      <c r="J431" s="90"/>
      <c r="K431" s="206"/>
      <c r="L431" s="206"/>
      <c r="M431" s="90"/>
      <c r="N431" s="90"/>
      <c r="O431" s="90"/>
      <c r="P431" s="90"/>
      <c r="Q431" s="90"/>
      <c r="R431" s="90"/>
      <c r="S431" s="90"/>
      <c r="T431" s="90"/>
      <c r="U431" s="90"/>
      <c r="V431" s="107" t="str">
        <f t="shared" si="25"/>
        <v>Open PDFIR FINALLY.RHS-KK-ECG-IR-SU-406-REV00</v>
      </c>
      <c r="W431" s="972" t="str">
        <f t="shared" ca="1" si="26"/>
        <v>DONE</v>
      </c>
      <c r="X431" s="979" t="str">
        <f t="shared" si="27"/>
        <v>P</v>
      </c>
      <c r="Y431" s="979"/>
      <c r="AA431" s="584"/>
      <c r="AB431" s="595"/>
      <c r="AC431" s="595"/>
      <c r="AD431" s="564"/>
      <c r="AE431" s="564"/>
      <c r="AF431" s="564"/>
      <c r="AG431" s="564"/>
      <c r="AH431" s="564"/>
      <c r="AI431" s="564"/>
    </row>
    <row r="432" spans="1:35" s="118" customFormat="1" ht="90" x14ac:dyDescent="0.3">
      <c r="A432" s="450">
        <f t="shared" si="24"/>
        <v>427</v>
      </c>
      <c r="B432" s="442" t="s">
        <v>16860</v>
      </c>
      <c r="C432" s="294" t="s">
        <v>228</v>
      </c>
      <c r="D432" s="272" t="s">
        <v>1545</v>
      </c>
      <c r="E432" s="426" t="s">
        <v>2914</v>
      </c>
      <c r="F432" s="90" t="s">
        <v>195</v>
      </c>
      <c r="G432" s="98">
        <v>45217</v>
      </c>
      <c r="H432" s="98"/>
      <c r="I432" s="90" t="s">
        <v>1671</v>
      </c>
      <c r="J432" s="90"/>
      <c r="K432" s="206"/>
      <c r="L432" s="206"/>
      <c r="M432" s="90"/>
      <c r="N432" s="90"/>
      <c r="O432" s="90"/>
      <c r="P432" s="90"/>
      <c r="Q432" s="90"/>
      <c r="R432" s="90"/>
      <c r="S432" s="90"/>
      <c r="T432" s="90"/>
      <c r="U432" s="90"/>
      <c r="V432" s="107" t="str">
        <f t="shared" si="25"/>
        <v>Open PDFIR FINALLY.RHS-KK-ECG-IR-SU-407-REV00</v>
      </c>
      <c r="W432" s="972" t="str">
        <f t="shared" ca="1" si="26"/>
        <v>DONE</v>
      </c>
      <c r="X432" s="979" t="str">
        <f t="shared" si="27"/>
        <v>P</v>
      </c>
      <c r="Y432" s="979"/>
      <c r="AA432" s="584"/>
      <c r="AB432" s="595"/>
      <c r="AC432" s="595"/>
      <c r="AD432" s="564"/>
      <c r="AE432" s="564"/>
      <c r="AF432" s="564"/>
      <c r="AG432" s="564"/>
      <c r="AH432" s="564"/>
      <c r="AI432" s="564"/>
    </row>
    <row r="433" spans="1:35" s="118" customFormat="1" ht="90" x14ac:dyDescent="0.3">
      <c r="A433" s="450">
        <f t="shared" si="24"/>
        <v>428</v>
      </c>
      <c r="B433" s="442" t="s">
        <v>20173</v>
      </c>
      <c r="C433" s="294" t="s">
        <v>1634</v>
      </c>
      <c r="D433" s="272" t="s">
        <v>1545</v>
      </c>
      <c r="E433" s="426" t="s">
        <v>2932</v>
      </c>
      <c r="F433" s="90" t="s">
        <v>195</v>
      </c>
      <c r="G433" s="98">
        <v>45207</v>
      </c>
      <c r="H433" s="98">
        <v>45207</v>
      </c>
      <c r="I433" s="90" t="s">
        <v>25</v>
      </c>
      <c r="J433" s="90" t="s">
        <v>195</v>
      </c>
      <c r="K433" s="206">
        <v>45216</v>
      </c>
      <c r="L433" s="206">
        <v>45217</v>
      </c>
      <c r="M433" s="90" t="s">
        <v>62</v>
      </c>
      <c r="N433" s="90"/>
      <c r="O433" s="90"/>
      <c r="P433" s="90"/>
      <c r="Q433" s="90"/>
      <c r="R433" s="90"/>
      <c r="S433" s="90"/>
      <c r="T433" s="90"/>
      <c r="U433" s="90"/>
      <c r="V433" s="107" t="str">
        <f t="shared" si="25"/>
        <v>Open PDFIR FINALLY.RHS-KK-ECG-IR-CI-408-REV01</v>
      </c>
      <c r="W433" s="972" t="str">
        <f t="shared" ca="1" si="26"/>
        <v>DONE</v>
      </c>
      <c r="X433" s="979" t="str">
        <f t="shared" si="27"/>
        <v>A</v>
      </c>
      <c r="Y433" s="979"/>
      <c r="AA433" s="584"/>
      <c r="AB433" s="595"/>
      <c r="AC433" s="595"/>
      <c r="AD433" s="564"/>
      <c r="AE433" s="564"/>
      <c r="AF433" s="564"/>
      <c r="AG433" s="564"/>
      <c r="AH433" s="564"/>
      <c r="AI433" s="564"/>
    </row>
    <row r="434" spans="1:35" s="118" customFormat="1" ht="90" x14ac:dyDescent="0.3">
      <c r="A434" s="450">
        <f t="shared" si="24"/>
        <v>429</v>
      </c>
      <c r="B434" s="442" t="s">
        <v>16861</v>
      </c>
      <c r="C434" s="294" t="s">
        <v>228</v>
      </c>
      <c r="D434" s="272" t="s">
        <v>1545</v>
      </c>
      <c r="E434" s="426" t="s">
        <v>2948</v>
      </c>
      <c r="F434" s="90" t="s">
        <v>195</v>
      </c>
      <c r="G434" s="98">
        <v>45208</v>
      </c>
      <c r="H434" s="98">
        <v>45208</v>
      </c>
      <c r="I434" s="90" t="s">
        <v>1671</v>
      </c>
      <c r="J434" s="90"/>
      <c r="K434" s="206"/>
      <c r="L434" s="206"/>
      <c r="M434" s="90"/>
      <c r="N434" s="90"/>
      <c r="O434" s="90"/>
      <c r="P434" s="90"/>
      <c r="Q434" s="90"/>
      <c r="R434" s="90"/>
      <c r="S434" s="90"/>
      <c r="T434" s="90"/>
      <c r="U434" s="90"/>
      <c r="V434" s="107" t="str">
        <f t="shared" si="25"/>
        <v>Open PDFIR FINALLY.RHS-KK-ECG-IR-SU-409-REV00</v>
      </c>
      <c r="W434" s="972" t="str">
        <f t="shared" ca="1" si="26"/>
        <v>DONE</v>
      </c>
      <c r="X434" s="979" t="str">
        <f t="shared" si="27"/>
        <v>P</v>
      </c>
      <c r="Y434" s="979"/>
      <c r="AA434" s="584"/>
      <c r="AB434" s="595"/>
      <c r="AC434" s="595"/>
      <c r="AD434" s="564"/>
      <c r="AE434" s="564"/>
      <c r="AF434" s="564"/>
      <c r="AG434" s="564"/>
      <c r="AH434" s="564"/>
      <c r="AI434" s="564"/>
    </row>
    <row r="435" spans="1:35" s="118" customFormat="1" ht="90" x14ac:dyDescent="0.3">
      <c r="A435" s="450">
        <f t="shared" si="24"/>
        <v>430</v>
      </c>
      <c r="B435" s="442" t="s">
        <v>21110</v>
      </c>
      <c r="C435" s="294" t="s">
        <v>1634</v>
      </c>
      <c r="D435" s="272" t="s">
        <v>1946</v>
      </c>
      <c r="E435" s="426" t="s">
        <v>2939</v>
      </c>
      <c r="F435" s="90" t="s">
        <v>195</v>
      </c>
      <c r="G435" s="98">
        <v>45208</v>
      </c>
      <c r="H435" s="98">
        <v>45208</v>
      </c>
      <c r="I435" s="90" t="s">
        <v>25</v>
      </c>
      <c r="J435" s="90" t="s">
        <v>195</v>
      </c>
      <c r="K435" s="206">
        <v>45216</v>
      </c>
      <c r="L435" s="206">
        <v>45242</v>
      </c>
      <c r="M435" s="90" t="s">
        <v>62</v>
      </c>
      <c r="N435" s="90"/>
      <c r="O435" s="90"/>
      <c r="P435" s="90"/>
      <c r="Q435" s="90"/>
      <c r="R435" s="90"/>
      <c r="S435" s="90"/>
      <c r="T435" s="90"/>
      <c r="U435" s="90"/>
      <c r="V435" s="107" t="str">
        <f t="shared" si="25"/>
        <v>Open PDFIR FINALLY.RHS-KK-ECG-IR-CI-410-REV01</v>
      </c>
      <c r="W435" s="972" t="str">
        <f t="shared" ca="1" si="26"/>
        <v>DONE</v>
      </c>
      <c r="X435" s="979" t="str">
        <f t="shared" si="27"/>
        <v>A</v>
      </c>
      <c r="Y435" s="979"/>
      <c r="AA435" s="584"/>
      <c r="AB435" s="595"/>
      <c r="AC435" s="595"/>
      <c r="AD435" s="564"/>
      <c r="AE435" s="564"/>
      <c r="AF435" s="564"/>
      <c r="AG435" s="564"/>
      <c r="AH435" s="564"/>
      <c r="AI435" s="564"/>
    </row>
    <row r="436" spans="1:35" s="118" customFormat="1" ht="90" x14ac:dyDescent="0.3">
      <c r="A436" s="450">
        <f t="shared" si="24"/>
        <v>431</v>
      </c>
      <c r="B436" s="442" t="s">
        <v>21111</v>
      </c>
      <c r="C436" s="294" t="s">
        <v>1634</v>
      </c>
      <c r="D436" s="272" t="s">
        <v>1545</v>
      </c>
      <c r="E436" s="426" t="s">
        <v>2940</v>
      </c>
      <c r="F436" s="90" t="s">
        <v>195</v>
      </c>
      <c r="G436" s="98">
        <v>45208</v>
      </c>
      <c r="H436" s="98">
        <v>45208</v>
      </c>
      <c r="I436" s="90" t="s">
        <v>25</v>
      </c>
      <c r="J436" s="90" t="s">
        <v>195</v>
      </c>
      <c r="K436" s="206">
        <v>45216</v>
      </c>
      <c r="L436" s="206">
        <v>45217</v>
      </c>
      <c r="M436" s="90" t="s">
        <v>62</v>
      </c>
      <c r="N436" s="90"/>
      <c r="O436" s="90"/>
      <c r="P436" s="90"/>
      <c r="Q436" s="90"/>
      <c r="R436" s="90"/>
      <c r="S436" s="90"/>
      <c r="T436" s="90"/>
      <c r="U436" s="90"/>
      <c r="V436" s="107" t="str">
        <f t="shared" si="25"/>
        <v>Open PDFIR FINALLY.RHS-KK-ECG-IR-CI-411-REV01</v>
      </c>
      <c r="W436" s="972" t="str">
        <f t="shared" ca="1" si="26"/>
        <v>DONE</v>
      </c>
      <c r="X436" s="979" t="str">
        <f t="shared" si="27"/>
        <v>A</v>
      </c>
      <c r="Y436" s="979"/>
      <c r="AA436" s="584"/>
      <c r="AB436" s="595"/>
      <c r="AC436" s="595"/>
      <c r="AD436" s="564"/>
      <c r="AE436" s="564"/>
      <c r="AF436" s="564"/>
      <c r="AG436" s="564"/>
      <c r="AH436" s="564"/>
      <c r="AI436" s="564"/>
    </row>
    <row r="437" spans="1:35" s="118" customFormat="1" ht="90" x14ac:dyDescent="0.3">
      <c r="A437" s="450">
        <f t="shared" si="24"/>
        <v>432</v>
      </c>
      <c r="B437" s="442" t="s">
        <v>16862</v>
      </c>
      <c r="C437" s="294" t="s">
        <v>228</v>
      </c>
      <c r="D437" s="272" t="s">
        <v>1545</v>
      </c>
      <c r="E437" s="426" t="s">
        <v>2959</v>
      </c>
      <c r="F437" s="90" t="s">
        <v>195</v>
      </c>
      <c r="G437" s="98">
        <v>45209</v>
      </c>
      <c r="H437" s="98">
        <v>45209</v>
      </c>
      <c r="I437" s="90" t="s">
        <v>1671</v>
      </c>
      <c r="J437" s="90"/>
      <c r="K437" s="206"/>
      <c r="L437" s="206"/>
      <c r="M437" s="90"/>
      <c r="N437" s="90"/>
      <c r="O437" s="90"/>
      <c r="P437" s="90"/>
      <c r="Q437" s="90"/>
      <c r="R437" s="90"/>
      <c r="S437" s="90"/>
      <c r="T437" s="90"/>
      <c r="U437" s="90"/>
      <c r="V437" s="107" t="str">
        <f t="shared" si="25"/>
        <v>Open PDFIR FINALLY.RHS-KK-ECG-IR-SU-412-REV00</v>
      </c>
      <c r="W437" s="972" t="str">
        <f t="shared" ca="1" si="26"/>
        <v>DONE</v>
      </c>
      <c r="X437" s="979" t="str">
        <f t="shared" si="27"/>
        <v>P</v>
      </c>
      <c r="Y437" s="979"/>
      <c r="AA437" s="584"/>
      <c r="AB437" s="595"/>
      <c r="AC437" s="595"/>
      <c r="AD437" s="564"/>
      <c r="AE437" s="564"/>
      <c r="AF437" s="564"/>
      <c r="AG437" s="564"/>
      <c r="AH437" s="564"/>
      <c r="AI437" s="564"/>
    </row>
    <row r="438" spans="1:35" s="118" customFormat="1" ht="90" x14ac:dyDescent="0.3">
      <c r="A438" s="450">
        <f t="shared" si="24"/>
        <v>433</v>
      </c>
      <c r="B438" s="442" t="s">
        <v>21112</v>
      </c>
      <c r="C438" s="294" t="s">
        <v>76</v>
      </c>
      <c r="D438" s="272" t="s">
        <v>2415</v>
      </c>
      <c r="E438" s="426" t="s">
        <v>2960</v>
      </c>
      <c r="F438" s="90" t="s">
        <v>195</v>
      </c>
      <c r="G438" s="98">
        <v>45209</v>
      </c>
      <c r="H438" s="98">
        <v>45209</v>
      </c>
      <c r="I438" s="90" t="s">
        <v>62</v>
      </c>
      <c r="J438" s="90"/>
      <c r="K438" s="206"/>
      <c r="L438" s="206"/>
      <c r="M438" s="90"/>
      <c r="N438" s="90"/>
      <c r="O438" s="90"/>
      <c r="P438" s="90"/>
      <c r="Q438" s="90"/>
      <c r="R438" s="90"/>
      <c r="S438" s="90"/>
      <c r="T438" s="90"/>
      <c r="U438" s="90"/>
      <c r="V438" s="107" t="str">
        <f t="shared" si="25"/>
        <v>Open PDFIR FINALLY.RHS-KK-ECG-IR-CI-413-REV00</v>
      </c>
      <c r="W438" s="972" t="str">
        <f t="shared" ca="1" si="26"/>
        <v>DONE</v>
      </c>
      <c r="X438" s="979" t="str">
        <f t="shared" si="27"/>
        <v>P</v>
      </c>
      <c r="Y438" s="979"/>
      <c r="AA438" s="584"/>
      <c r="AB438" s="595"/>
      <c r="AC438" s="595"/>
      <c r="AD438" s="564"/>
      <c r="AE438" s="564"/>
      <c r="AF438" s="564"/>
      <c r="AG438" s="564"/>
      <c r="AH438" s="564"/>
      <c r="AI438" s="564"/>
    </row>
    <row r="439" spans="1:35" s="118" customFormat="1" ht="90" x14ac:dyDescent="0.3">
      <c r="A439" s="450">
        <f t="shared" si="24"/>
        <v>434</v>
      </c>
      <c r="B439" s="442" t="s">
        <v>21113</v>
      </c>
      <c r="C439" s="294" t="s">
        <v>76</v>
      </c>
      <c r="D439" s="272" t="s">
        <v>1644</v>
      </c>
      <c r="E439" s="426" t="s">
        <v>2961</v>
      </c>
      <c r="F439" s="90" t="s">
        <v>195</v>
      </c>
      <c r="G439" s="98">
        <v>45209</v>
      </c>
      <c r="H439" s="98">
        <v>45209</v>
      </c>
      <c r="I439" s="90" t="s">
        <v>25</v>
      </c>
      <c r="J439" s="90" t="s">
        <v>195</v>
      </c>
      <c r="K439" s="206">
        <v>45216</v>
      </c>
      <c r="L439" s="206">
        <v>45220</v>
      </c>
      <c r="M439" s="90" t="s">
        <v>62</v>
      </c>
      <c r="N439" s="90"/>
      <c r="O439" s="90"/>
      <c r="P439" s="90"/>
      <c r="Q439" s="90"/>
      <c r="R439" s="90"/>
      <c r="S439" s="90"/>
      <c r="T439" s="90"/>
      <c r="U439" s="90"/>
      <c r="V439" s="107" t="str">
        <f t="shared" si="25"/>
        <v>Open PDFIR FINALLY.RHS-KK-ECG-IR-CI-414-REV01</v>
      </c>
      <c r="W439" s="972" t="str">
        <f t="shared" ca="1" si="26"/>
        <v>DONE</v>
      </c>
      <c r="X439" s="979" t="str">
        <f t="shared" si="27"/>
        <v>A</v>
      </c>
      <c r="Y439" s="979"/>
      <c r="AA439" s="584"/>
      <c r="AB439" s="595"/>
      <c r="AC439" s="595"/>
      <c r="AD439" s="564"/>
      <c r="AE439" s="564"/>
      <c r="AF439" s="564"/>
      <c r="AG439" s="564"/>
      <c r="AH439" s="564"/>
      <c r="AI439" s="564"/>
    </row>
    <row r="440" spans="1:35" s="118" customFormat="1" ht="90" x14ac:dyDescent="0.3">
      <c r="A440" s="450">
        <f t="shared" si="24"/>
        <v>435</v>
      </c>
      <c r="B440" s="442" t="s">
        <v>21114</v>
      </c>
      <c r="C440" s="294" t="s">
        <v>76</v>
      </c>
      <c r="D440" s="272" t="s">
        <v>1545</v>
      </c>
      <c r="E440" s="426" t="s">
        <v>2962</v>
      </c>
      <c r="F440" s="90" t="s">
        <v>195</v>
      </c>
      <c r="G440" s="98">
        <v>45209</v>
      </c>
      <c r="H440" s="98">
        <v>45209</v>
      </c>
      <c r="I440" s="90" t="s">
        <v>25</v>
      </c>
      <c r="J440" s="90" t="s">
        <v>195</v>
      </c>
      <c r="K440" s="206">
        <v>45216</v>
      </c>
      <c r="L440" s="206">
        <v>45245</v>
      </c>
      <c r="M440" s="90" t="s">
        <v>62</v>
      </c>
      <c r="N440" s="90"/>
      <c r="O440" s="90"/>
      <c r="P440" s="90"/>
      <c r="Q440" s="90"/>
      <c r="R440" s="90"/>
      <c r="S440" s="90"/>
      <c r="T440" s="90"/>
      <c r="U440" s="90"/>
      <c r="V440" s="107" t="str">
        <f t="shared" si="25"/>
        <v>Open PDFIR FINALLY.RHS-KK-ECG-IR-CI-415-REV01</v>
      </c>
      <c r="W440" s="972" t="str">
        <f t="shared" ca="1" si="26"/>
        <v>DONE</v>
      </c>
      <c r="X440" s="979" t="str">
        <f t="shared" si="27"/>
        <v>A</v>
      </c>
      <c r="Y440" s="979"/>
      <c r="AA440" s="584"/>
      <c r="AB440" s="595"/>
      <c r="AC440" s="595"/>
      <c r="AD440" s="564"/>
      <c r="AE440" s="564"/>
      <c r="AF440" s="564"/>
      <c r="AG440" s="564"/>
      <c r="AH440" s="564"/>
      <c r="AI440" s="564"/>
    </row>
    <row r="441" spans="1:35" s="118" customFormat="1" ht="90" x14ac:dyDescent="0.3">
      <c r="A441" s="450">
        <f t="shared" si="24"/>
        <v>436</v>
      </c>
      <c r="B441" s="442" t="s">
        <v>21115</v>
      </c>
      <c r="C441" s="294" t="s">
        <v>76</v>
      </c>
      <c r="D441" s="272" t="s">
        <v>1545</v>
      </c>
      <c r="E441" s="426" t="s">
        <v>2958</v>
      </c>
      <c r="F441" s="90" t="s">
        <v>195</v>
      </c>
      <c r="G441" s="98">
        <v>45209</v>
      </c>
      <c r="H441" s="98">
        <v>45209</v>
      </c>
      <c r="I441" s="90" t="s">
        <v>25</v>
      </c>
      <c r="J441" s="90" t="s">
        <v>195</v>
      </c>
      <c r="K441" s="206">
        <v>45216</v>
      </c>
      <c r="L441" s="206">
        <v>45216</v>
      </c>
      <c r="M441" s="90" t="s">
        <v>62</v>
      </c>
      <c r="N441" s="90"/>
      <c r="O441" s="90"/>
      <c r="P441" s="90"/>
      <c r="Q441" s="90"/>
      <c r="R441" s="90"/>
      <c r="S441" s="90"/>
      <c r="T441" s="90"/>
      <c r="U441" s="90"/>
      <c r="V441" s="107" t="str">
        <f t="shared" si="25"/>
        <v>Open PDFIR FINALLY.RHS-KK-ECG-IR-CI-416-REV01</v>
      </c>
      <c r="W441" s="972" t="str">
        <f t="shared" ca="1" si="26"/>
        <v>DONE</v>
      </c>
      <c r="X441" s="979" t="str">
        <f t="shared" si="27"/>
        <v>A</v>
      </c>
      <c r="Y441" s="979"/>
      <c r="AA441" s="584"/>
      <c r="AB441" s="595"/>
      <c r="AC441" s="595"/>
      <c r="AD441" s="564"/>
      <c r="AE441" s="564"/>
      <c r="AF441" s="564"/>
      <c r="AG441" s="564"/>
      <c r="AH441" s="564"/>
      <c r="AI441" s="564"/>
    </row>
    <row r="442" spans="1:35" s="118" customFormat="1" ht="146.4" x14ac:dyDescent="0.3">
      <c r="A442" s="450">
        <f t="shared" si="24"/>
        <v>437</v>
      </c>
      <c r="B442" s="442" t="s">
        <v>20174</v>
      </c>
      <c r="C442" s="294" t="s">
        <v>1140</v>
      </c>
      <c r="D442" s="272" t="s">
        <v>1356</v>
      </c>
      <c r="E442" s="426" t="s">
        <v>2964</v>
      </c>
      <c r="F442" s="90" t="s">
        <v>195</v>
      </c>
      <c r="G442" s="98">
        <v>45210</v>
      </c>
      <c r="H442" s="98">
        <v>45210</v>
      </c>
      <c r="I442" s="90" t="s">
        <v>1671</v>
      </c>
      <c r="J442" s="90"/>
      <c r="K442" s="206"/>
      <c r="L442" s="206"/>
      <c r="M442" s="90"/>
      <c r="N442" s="90"/>
      <c r="O442" s="90"/>
      <c r="P442" s="90"/>
      <c r="Q442" s="90"/>
      <c r="R442" s="90"/>
      <c r="S442" s="90"/>
      <c r="T442" s="90"/>
      <c r="U442" s="90"/>
      <c r="V442" s="107" t="str">
        <f t="shared" si="25"/>
        <v>Open PDFIR FINALLY.RHS-KK-ECG-IR-ELE-33-REV00</v>
      </c>
      <c r="W442" s="972" t="str">
        <f t="shared" ca="1" si="26"/>
        <v>DONE</v>
      </c>
      <c r="X442" s="979" t="str">
        <f t="shared" si="27"/>
        <v>P</v>
      </c>
      <c r="Y442" s="979"/>
      <c r="AA442" s="584"/>
      <c r="AB442" s="595"/>
      <c r="AC442" s="595"/>
      <c r="AD442" s="564"/>
      <c r="AE442" s="564"/>
      <c r="AF442" s="564"/>
      <c r="AG442" s="564"/>
      <c r="AH442" s="564"/>
      <c r="AI442" s="564"/>
    </row>
    <row r="443" spans="1:35" s="118" customFormat="1" ht="90" x14ac:dyDescent="0.3">
      <c r="A443" s="450">
        <f t="shared" si="24"/>
        <v>438</v>
      </c>
      <c r="B443" s="442" t="s">
        <v>21116</v>
      </c>
      <c r="C443" s="294" t="s">
        <v>76</v>
      </c>
      <c r="D443" s="272" t="s">
        <v>1545</v>
      </c>
      <c r="E443" s="426" t="s">
        <v>2971</v>
      </c>
      <c r="F443" s="90" t="s">
        <v>195</v>
      </c>
      <c r="G443" s="98">
        <v>45210</v>
      </c>
      <c r="H443" s="98">
        <v>45210</v>
      </c>
      <c r="I443" s="90" t="s">
        <v>25</v>
      </c>
      <c r="J443" s="90" t="s">
        <v>195</v>
      </c>
      <c r="K443" s="206">
        <v>45216</v>
      </c>
      <c r="L443" s="206">
        <v>45245</v>
      </c>
      <c r="M443" s="90" t="s">
        <v>62</v>
      </c>
      <c r="N443" s="90"/>
      <c r="O443" s="90"/>
      <c r="P443" s="90"/>
      <c r="Q443" s="90"/>
      <c r="R443" s="90"/>
      <c r="S443" s="90"/>
      <c r="T443" s="90"/>
      <c r="U443" s="90"/>
      <c r="V443" s="107" t="str">
        <f t="shared" si="25"/>
        <v>Open PDFIR FINALLY.RHS-KK-ECG-IR-CI-417-REV01</v>
      </c>
      <c r="W443" s="972" t="str">
        <f t="shared" ca="1" si="26"/>
        <v>DONE</v>
      </c>
      <c r="X443" s="979" t="str">
        <f t="shared" si="27"/>
        <v>A</v>
      </c>
      <c r="Y443" s="979"/>
      <c r="AA443" s="584"/>
      <c r="AB443" s="595"/>
      <c r="AC443" s="595"/>
      <c r="AD443" s="564"/>
      <c r="AE443" s="564"/>
      <c r="AF443" s="564"/>
      <c r="AG443" s="564"/>
      <c r="AH443" s="564"/>
      <c r="AI443" s="564"/>
    </row>
    <row r="444" spans="1:35" s="118" customFormat="1" ht="90" x14ac:dyDescent="0.3">
      <c r="A444" s="450">
        <f t="shared" si="24"/>
        <v>439</v>
      </c>
      <c r="B444" s="442" t="s">
        <v>16863</v>
      </c>
      <c r="C444" s="294" t="s">
        <v>228</v>
      </c>
      <c r="D444" s="272" t="s">
        <v>1946</v>
      </c>
      <c r="E444" s="426" t="s">
        <v>2981</v>
      </c>
      <c r="F444" s="90" t="s">
        <v>195</v>
      </c>
      <c r="G444" s="98">
        <v>45211</v>
      </c>
      <c r="H444" s="98" t="s">
        <v>3004</v>
      </c>
      <c r="I444" s="90" t="s">
        <v>1671</v>
      </c>
      <c r="J444" s="90"/>
      <c r="K444" s="206"/>
      <c r="L444" s="206"/>
      <c r="M444" s="90"/>
      <c r="N444" s="90"/>
      <c r="O444" s="90"/>
      <c r="P444" s="90"/>
      <c r="Q444" s="90"/>
      <c r="R444" s="90"/>
      <c r="S444" s="90"/>
      <c r="T444" s="90"/>
      <c r="U444" s="90"/>
      <c r="V444" s="107" t="str">
        <f t="shared" si="25"/>
        <v>Open PDFIR FINALLY.RHS-KK-ECG-IR-SU-418-REV00</v>
      </c>
      <c r="W444" s="972" t="str">
        <f t="shared" ca="1" si="26"/>
        <v>DONE</v>
      </c>
      <c r="X444" s="979" t="str">
        <f t="shared" si="27"/>
        <v>P</v>
      </c>
      <c r="Y444" s="979"/>
      <c r="AA444" s="584"/>
      <c r="AB444" s="595"/>
      <c r="AC444" s="595"/>
      <c r="AD444" s="564"/>
      <c r="AE444" s="564"/>
      <c r="AF444" s="564"/>
      <c r="AG444" s="564"/>
      <c r="AH444" s="564"/>
      <c r="AI444" s="564"/>
    </row>
    <row r="445" spans="1:35" s="118" customFormat="1" ht="90" x14ac:dyDescent="0.3">
      <c r="A445" s="450">
        <f t="shared" si="24"/>
        <v>440</v>
      </c>
      <c r="B445" s="442" t="s">
        <v>16864</v>
      </c>
      <c r="C445" s="294" t="s">
        <v>228</v>
      </c>
      <c r="D445" s="272" t="s">
        <v>1946</v>
      </c>
      <c r="E445" s="426" t="s">
        <v>2982</v>
      </c>
      <c r="F445" s="90" t="s">
        <v>195</v>
      </c>
      <c r="G445" s="98">
        <v>45213</v>
      </c>
      <c r="H445" s="98">
        <v>45213</v>
      </c>
      <c r="I445" s="90" t="s">
        <v>1671</v>
      </c>
      <c r="J445" s="90"/>
      <c r="K445" s="206"/>
      <c r="L445" s="206"/>
      <c r="M445" s="90"/>
      <c r="N445" s="90"/>
      <c r="O445" s="90"/>
      <c r="P445" s="90"/>
      <c r="Q445" s="90"/>
      <c r="R445" s="90"/>
      <c r="S445" s="90"/>
      <c r="T445" s="90"/>
      <c r="U445" s="90"/>
      <c r="V445" s="107" t="str">
        <f t="shared" si="25"/>
        <v>Open PDFIR FINALLY.RHS-KK-ECG-IR-SU-419-REV00</v>
      </c>
      <c r="W445" s="972" t="str">
        <f t="shared" ca="1" si="26"/>
        <v>DONE</v>
      </c>
      <c r="X445" s="979" t="str">
        <f t="shared" si="27"/>
        <v>P</v>
      </c>
      <c r="Y445" s="979"/>
      <c r="AA445" s="584"/>
      <c r="AB445" s="595"/>
      <c r="AC445" s="595"/>
      <c r="AD445" s="564"/>
      <c r="AE445" s="564"/>
      <c r="AF445" s="564"/>
      <c r="AG445" s="564"/>
      <c r="AH445" s="564"/>
      <c r="AI445" s="564"/>
    </row>
    <row r="446" spans="1:35" s="118" customFormat="1" ht="90" x14ac:dyDescent="0.3">
      <c r="A446" s="450">
        <f t="shared" si="24"/>
        <v>441</v>
      </c>
      <c r="B446" s="442" t="s">
        <v>16865</v>
      </c>
      <c r="C446" s="294" t="s">
        <v>228</v>
      </c>
      <c r="D446" s="272" t="s">
        <v>1545</v>
      </c>
      <c r="E446" s="426" t="s">
        <v>2983</v>
      </c>
      <c r="F446" s="90" t="s">
        <v>195</v>
      </c>
      <c r="G446" s="98">
        <v>45213</v>
      </c>
      <c r="H446" s="98">
        <v>45213</v>
      </c>
      <c r="I446" s="90" t="s">
        <v>1671</v>
      </c>
      <c r="J446" s="90"/>
      <c r="K446" s="206"/>
      <c r="L446" s="206"/>
      <c r="M446" s="90"/>
      <c r="N446" s="90"/>
      <c r="O446" s="90"/>
      <c r="P446" s="90"/>
      <c r="Q446" s="90"/>
      <c r="R446" s="90"/>
      <c r="S446" s="90"/>
      <c r="T446" s="90"/>
      <c r="U446" s="90"/>
      <c r="V446" s="107" t="str">
        <f t="shared" si="25"/>
        <v>Open PDFIR FINALLY.RHS-KK-ECG-IR-SU-420-REV00</v>
      </c>
      <c r="W446" s="972" t="str">
        <f t="shared" ca="1" si="26"/>
        <v>DONE</v>
      </c>
      <c r="X446" s="979" t="str">
        <f t="shared" si="27"/>
        <v>P</v>
      </c>
      <c r="Y446" s="979"/>
      <c r="AA446" s="584"/>
      <c r="AB446" s="595"/>
      <c r="AC446" s="595"/>
      <c r="AD446" s="564"/>
      <c r="AE446" s="564"/>
      <c r="AF446" s="564"/>
      <c r="AG446" s="564"/>
      <c r="AH446" s="564"/>
      <c r="AI446" s="564"/>
    </row>
    <row r="447" spans="1:35" s="118" customFormat="1" ht="90" x14ac:dyDescent="0.3">
      <c r="A447" s="450">
        <f t="shared" si="24"/>
        <v>442</v>
      </c>
      <c r="B447" s="442" t="s">
        <v>20175</v>
      </c>
      <c r="C447" s="294" t="s">
        <v>76</v>
      </c>
      <c r="D447" s="272" t="s">
        <v>1946</v>
      </c>
      <c r="E447" s="426" t="s">
        <v>2984</v>
      </c>
      <c r="F447" s="90" t="s">
        <v>195</v>
      </c>
      <c r="G447" s="98">
        <v>45213</v>
      </c>
      <c r="H447" s="98">
        <v>45213</v>
      </c>
      <c r="I447" s="90" t="s">
        <v>25</v>
      </c>
      <c r="J447" s="90" t="s">
        <v>195</v>
      </c>
      <c r="K447" s="206">
        <v>45216</v>
      </c>
      <c r="L447" s="206">
        <v>45217</v>
      </c>
      <c r="M447" s="90" t="s">
        <v>62</v>
      </c>
      <c r="N447" s="90"/>
      <c r="O447" s="90"/>
      <c r="P447" s="90"/>
      <c r="Q447" s="90"/>
      <c r="R447" s="90"/>
      <c r="S447" s="90"/>
      <c r="T447" s="90"/>
      <c r="U447" s="90"/>
      <c r="V447" s="107" t="str">
        <f t="shared" si="25"/>
        <v>Open PDFIR FINALLY.RHS-KK-ECG-IR-CI-421-REV01</v>
      </c>
      <c r="W447" s="972" t="str">
        <f t="shared" ca="1" si="26"/>
        <v>DONE</v>
      </c>
      <c r="X447" s="979" t="str">
        <f t="shared" si="27"/>
        <v>A</v>
      </c>
      <c r="Y447" s="979"/>
      <c r="AA447" s="584"/>
      <c r="AB447" s="595"/>
      <c r="AC447" s="595"/>
      <c r="AD447" s="564"/>
      <c r="AE447" s="564"/>
      <c r="AF447" s="564"/>
      <c r="AG447" s="564"/>
      <c r="AH447" s="564"/>
      <c r="AI447" s="564"/>
    </row>
    <row r="448" spans="1:35" s="118" customFormat="1" ht="90" x14ac:dyDescent="0.3">
      <c r="A448" s="450">
        <f t="shared" si="24"/>
        <v>443</v>
      </c>
      <c r="B448" s="442" t="s">
        <v>20176</v>
      </c>
      <c r="C448" s="294" t="s">
        <v>76</v>
      </c>
      <c r="D448" s="272" t="s">
        <v>1946</v>
      </c>
      <c r="E448" s="426" t="s">
        <v>2985</v>
      </c>
      <c r="F448" s="90" t="s">
        <v>195</v>
      </c>
      <c r="G448" s="98">
        <v>45213</v>
      </c>
      <c r="H448" s="98">
        <v>45213</v>
      </c>
      <c r="I448" s="90" t="s">
        <v>25</v>
      </c>
      <c r="J448" s="90" t="s">
        <v>195</v>
      </c>
      <c r="K448" s="206">
        <v>45216</v>
      </c>
      <c r="L448" s="206">
        <v>45217</v>
      </c>
      <c r="M448" s="90" t="s">
        <v>62</v>
      </c>
      <c r="N448" s="90"/>
      <c r="O448" s="90"/>
      <c r="P448" s="90"/>
      <c r="Q448" s="90"/>
      <c r="R448" s="90"/>
      <c r="S448" s="90"/>
      <c r="T448" s="90"/>
      <c r="U448" s="90"/>
      <c r="V448" s="107" t="str">
        <f t="shared" si="25"/>
        <v>Open PDFIR FINALLY.RHS-KK-ECG-IR-CI-422-REV01</v>
      </c>
      <c r="W448" s="972" t="str">
        <f t="shared" ca="1" si="26"/>
        <v>DONE</v>
      </c>
      <c r="X448" s="979" t="str">
        <f t="shared" si="27"/>
        <v>A</v>
      </c>
      <c r="Y448" s="979"/>
      <c r="AA448" s="584"/>
      <c r="AB448" s="595"/>
      <c r="AC448" s="595"/>
      <c r="AD448" s="564"/>
      <c r="AE448" s="564"/>
      <c r="AF448" s="564"/>
      <c r="AG448" s="564"/>
      <c r="AH448" s="564"/>
      <c r="AI448" s="564"/>
    </row>
    <row r="449" spans="1:35" s="118" customFormat="1" ht="90" x14ac:dyDescent="0.3">
      <c r="A449" s="450">
        <f t="shared" si="24"/>
        <v>444</v>
      </c>
      <c r="B449" s="442" t="s">
        <v>20177</v>
      </c>
      <c r="C449" s="294" t="s">
        <v>76</v>
      </c>
      <c r="D449" s="272" t="s">
        <v>1545</v>
      </c>
      <c r="E449" s="426" t="s">
        <v>2986</v>
      </c>
      <c r="F449" s="90" t="s">
        <v>195</v>
      </c>
      <c r="G449" s="98">
        <v>45213</v>
      </c>
      <c r="H449" s="98">
        <v>45213</v>
      </c>
      <c r="I449" s="90" t="s">
        <v>25</v>
      </c>
      <c r="J449" s="90" t="s">
        <v>195</v>
      </c>
      <c r="K449" s="206">
        <v>45216</v>
      </c>
      <c r="L449" s="206">
        <v>45245</v>
      </c>
      <c r="M449" s="90" t="s">
        <v>62</v>
      </c>
      <c r="N449" s="90"/>
      <c r="O449" s="90"/>
      <c r="P449" s="90"/>
      <c r="Q449" s="90"/>
      <c r="R449" s="90"/>
      <c r="S449" s="90"/>
      <c r="T449" s="90"/>
      <c r="U449" s="90"/>
      <c r="V449" s="107" t="str">
        <f t="shared" si="25"/>
        <v>Open PDFIR FINALLY.RHS-KK-ECG-IR-CI-423-REV01</v>
      </c>
      <c r="W449" s="972" t="str">
        <f t="shared" ca="1" si="26"/>
        <v>DONE</v>
      </c>
      <c r="X449" s="979" t="str">
        <f t="shared" si="27"/>
        <v>A</v>
      </c>
      <c r="Y449" s="979"/>
      <c r="AA449" s="584"/>
      <c r="AB449" s="595"/>
      <c r="AC449" s="595"/>
      <c r="AD449" s="564"/>
      <c r="AE449" s="564"/>
      <c r="AF449" s="564"/>
      <c r="AG449" s="564"/>
      <c r="AH449" s="564"/>
      <c r="AI449" s="564"/>
    </row>
    <row r="450" spans="1:35" s="118" customFormat="1" ht="90" x14ac:dyDescent="0.3">
      <c r="A450" s="450">
        <f t="shared" si="24"/>
        <v>445</v>
      </c>
      <c r="B450" s="442" t="s">
        <v>20178</v>
      </c>
      <c r="C450" s="294" t="s">
        <v>76</v>
      </c>
      <c r="D450" s="272" t="s">
        <v>1545</v>
      </c>
      <c r="E450" s="426" t="s">
        <v>2987</v>
      </c>
      <c r="F450" s="90" t="s">
        <v>195</v>
      </c>
      <c r="G450" s="98">
        <v>45213</v>
      </c>
      <c r="H450" s="98">
        <v>45213</v>
      </c>
      <c r="I450" s="90" t="s">
        <v>25</v>
      </c>
      <c r="J450" s="90" t="s">
        <v>195</v>
      </c>
      <c r="K450" s="206">
        <v>45216</v>
      </c>
      <c r="L450" s="206">
        <v>45217</v>
      </c>
      <c r="M450" s="90" t="s">
        <v>62</v>
      </c>
      <c r="N450" s="90"/>
      <c r="O450" s="90"/>
      <c r="P450" s="90"/>
      <c r="Q450" s="90"/>
      <c r="R450" s="90"/>
      <c r="S450" s="90"/>
      <c r="T450" s="90"/>
      <c r="U450" s="90"/>
      <c r="V450" s="107" t="str">
        <f t="shared" si="25"/>
        <v>Open PDFIR FINALLY.RHS-KK-ECG-IR-CI-424-REV01</v>
      </c>
      <c r="W450" s="972" t="str">
        <f t="shared" ca="1" si="26"/>
        <v>DONE</v>
      </c>
      <c r="X450" s="979" t="str">
        <f t="shared" si="27"/>
        <v>A</v>
      </c>
      <c r="Y450" s="979"/>
      <c r="AA450" s="584"/>
      <c r="AB450" s="595"/>
      <c r="AC450" s="595"/>
      <c r="AD450" s="564"/>
      <c r="AE450" s="564"/>
      <c r="AF450" s="564"/>
      <c r="AG450" s="564"/>
      <c r="AH450" s="564"/>
      <c r="AI450" s="564"/>
    </row>
    <row r="451" spans="1:35" s="118" customFormat="1" ht="90" x14ac:dyDescent="0.3">
      <c r="A451" s="450">
        <f t="shared" si="24"/>
        <v>446</v>
      </c>
      <c r="B451" s="442" t="s">
        <v>16866</v>
      </c>
      <c r="C451" s="294" t="s">
        <v>76</v>
      </c>
      <c r="D451" s="272" t="s">
        <v>3747</v>
      </c>
      <c r="E451" s="426" t="s">
        <v>3014</v>
      </c>
      <c r="F451" s="90" t="s">
        <v>195</v>
      </c>
      <c r="G451" s="98">
        <v>45214</v>
      </c>
      <c r="H451" s="98">
        <v>45214</v>
      </c>
      <c r="I451" s="90" t="s">
        <v>62</v>
      </c>
      <c r="J451" s="90"/>
      <c r="K451" s="206"/>
      <c r="L451" s="206"/>
      <c r="M451" s="90"/>
      <c r="N451" s="90"/>
      <c r="O451" s="90"/>
      <c r="P451" s="90"/>
      <c r="Q451" s="90"/>
      <c r="R451" s="90"/>
      <c r="S451" s="90"/>
      <c r="T451" s="90"/>
      <c r="U451" s="90"/>
      <c r="V451" s="107" t="str">
        <f t="shared" si="25"/>
        <v>Open PDFIR FINALLY.RHS-KK-ECG-IR-CI-425-REV00</v>
      </c>
      <c r="W451" s="972" t="str">
        <f t="shared" ca="1" si="26"/>
        <v>DONE</v>
      </c>
      <c r="X451" s="979" t="str">
        <f t="shared" si="27"/>
        <v>P</v>
      </c>
      <c r="Y451" s="979"/>
      <c r="AA451" s="584"/>
      <c r="AB451" s="595"/>
      <c r="AC451" s="595"/>
      <c r="AD451" s="564"/>
      <c r="AE451" s="564"/>
      <c r="AF451" s="564"/>
      <c r="AG451" s="564"/>
      <c r="AH451" s="564"/>
      <c r="AI451" s="564"/>
    </row>
    <row r="452" spans="1:35" s="118" customFormat="1" ht="90" x14ac:dyDescent="0.3">
      <c r="A452" s="450">
        <f t="shared" si="24"/>
        <v>447</v>
      </c>
      <c r="B452" s="442" t="s">
        <v>16867</v>
      </c>
      <c r="C452" s="294" t="s">
        <v>228</v>
      </c>
      <c r="D452" s="272" t="s">
        <v>1545</v>
      </c>
      <c r="E452" s="426" t="s">
        <v>3015</v>
      </c>
      <c r="F452" s="90" t="s">
        <v>195</v>
      </c>
      <c r="G452" s="98">
        <v>45214</v>
      </c>
      <c r="H452" s="98">
        <v>45214</v>
      </c>
      <c r="I452" s="90" t="s">
        <v>1671</v>
      </c>
      <c r="J452" s="90"/>
      <c r="K452" s="206"/>
      <c r="L452" s="206"/>
      <c r="M452" s="90"/>
      <c r="N452" s="90"/>
      <c r="O452" s="90"/>
      <c r="P452" s="90"/>
      <c r="Q452" s="90"/>
      <c r="R452" s="90"/>
      <c r="S452" s="90"/>
      <c r="T452" s="90"/>
      <c r="U452" s="90"/>
      <c r="V452" s="107" t="str">
        <f t="shared" si="25"/>
        <v>Open PDFIR FINALLY.RHS-KK-ECG-IR-SU-426-REV00</v>
      </c>
      <c r="W452" s="972" t="str">
        <f t="shared" ca="1" si="26"/>
        <v>DONE</v>
      </c>
      <c r="X452" s="979" t="str">
        <f t="shared" si="27"/>
        <v>P</v>
      </c>
      <c r="Y452" s="979"/>
      <c r="AA452" s="584"/>
      <c r="AB452" s="595"/>
      <c r="AC452" s="595"/>
      <c r="AD452" s="564"/>
      <c r="AE452" s="564"/>
      <c r="AF452" s="564"/>
      <c r="AG452" s="564"/>
      <c r="AH452" s="564"/>
      <c r="AI452" s="564"/>
    </row>
    <row r="453" spans="1:35" s="118" customFormat="1" ht="90" x14ac:dyDescent="0.3">
      <c r="A453" s="450">
        <f t="shared" si="24"/>
        <v>448</v>
      </c>
      <c r="B453" s="442" t="s">
        <v>20179</v>
      </c>
      <c r="C453" s="294" t="s">
        <v>76</v>
      </c>
      <c r="D453" s="272" t="s">
        <v>1545</v>
      </c>
      <c r="E453" s="426" t="s">
        <v>3016</v>
      </c>
      <c r="F453" s="90" t="s">
        <v>195</v>
      </c>
      <c r="G453" s="98">
        <v>45214</v>
      </c>
      <c r="H453" s="98">
        <v>45214</v>
      </c>
      <c r="I453" s="90" t="s">
        <v>25</v>
      </c>
      <c r="J453" s="90" t="s">
        <v>195</v>
      </c>
      <c r="K453" s="206">
        <v>45216</v>
      </c>
      <c r="L453" s="206">
        <v>45216</v>
      </c>
      <c r="M453" s="90" t="s">
        <v>62</v>
      </c>
      <c r="N453" s="90"/>
      <c r="O453" s="90"/>
      <c r="P453" s="90"/>
      <c r="Q453" s="90"/>
      <c r="R453" s="90"/>
      <c r="S453" s="90"/>
      <c r="T453" s="90"/>
      <c r="U453" s="90"/>
      <c r="V453" s="107" t="str">
        <f t="shared" si="25"/>
        <v>Open PDFIR FINALLY.RHS-KK-ECG-IR-CI-427-REV01</v>
      </c>
      <c r="W453" s="972" t="str">
        <f t="shared" ca="1" si="26"/>
        <v>DONE</v>
      </c>
      <c r="X453" s="979" t="str">
        <f t="shared" si="27"/>
        <v>A</v>
      </c>
      <c r="Y453" s="979"/>
      <c r="AA453" s="584"/>
      <c r="AB453" s="595"/>
      <c r="AC453" s="595"/>
      <c r="AD453" s="564"/>
      <c r="AE453" s="564"/>
      <c r="AF453" s="564"/>
      <c r="AG453" s="564"/>
      <c r="AH453" s="564"/>
      <c r="AI453" s="564"/>
    </row>
    <row r="454" spans="1:35" s="118" customFormat="1" ht="90" x14ac:dyDescent="0.3">
      <c r="A454" s="450">
        <f t="shared" ref="A454:A517" si="28">ROW()-ROW($A$5)</f>
        <v>449</v>
      </c>
      <c r="B454" s="442" t="s">
        <v>16868</v>
      </c>
      <c r="C454" s="294" t="s">
        <v>228</v>
      </c>
      <c r="D454" s="272" t="s">
        <v>1545</v>
      </c>
      <c r="E454" s="426" t="s">
        <v>3039</v>
      </c>
      <c r="F454" s="90" t="s">
        <v>195</v>
      </c>
      <c r="G454" s="98">
        <v>45214</v>
      </c>
      <c r="H454" s="98">
        <v>45215</v>
      </c>
      <c r="I454" s="90" t="s">
        <v>1671</v>
      </c>
      <c r="J454" s="90"/>
      <c r="K454" s="206"/>
      <c r="L454" s="206"/>
      <c r="M454" s="90"/>
      <c r="N454" s="90"/>
      <c r="O454" s="90"/>
      <c r="P454" s="90"/>
      <c r="Q454" s="90"/>
      <c r="R454" s="90"/>
      <c r="S454" s="90"/>
      <c r="T454" s="90"/>
      <c r="U454" s="90"/>
      <c r="V454" s="107" t="str">
        <f t="shared" ref="V454:V517" si="29">IF(B454&gt;0,HYPERLINK(CONCATENATE("PDFIR FINALLY/",B454,".pdf"),CONCATENATE("Open PDFIR FINALLY.",B454)),"")</f>
        <v>Open PDFIR FINALLY.RHS-KK-ECG-IR-CI-428-REV00</v>
      </c>
      <c r="W454" s="972" t="str">
        <f t="shared" ref="W454:W517" ca="1" si="30">IF(UPPER(TRIM(U454))="P", MAX(0, TODAY()-S454), IF(UPPER(TRIM(Q454))="P", MAX(0, TODAY()-O454), IF(UPPER(TRIM(M454))="P", MAX(0, TODAY()-K454), IF(UPPER(TRIM(I454))="P", MAX(0, TODAY()-G454), IF(OR(UPPER(TRIM(U454))="C", UPPER(TRIM(U454))="R", UPPER(TRIM(U454))="A", UPPER(TRIM(U454))="AWC", UPPER(TRIM(Q454))="C", UPPER(TRIM(Q454))="R", UPPER(TRIM(Q454))="A", UPPER(TRIM(Q454))="AWC", UPPER(TRIM(M454))="C", UPPER(TRIM(M454))="R", UPPER(TRIM(M454))="A", UPPER(TRIM(M454))="AWC", UPPER(TRIM(I454))="C", UPPER(TRIM(I454))="R", UPPER(TRIM(I454))="A", UPPER(TRIM(I454))="AWC"), "DONE", "")))))</f>
        <v>DONE</v>
      </c>
      <c r="X454" s="979" t="str">
        <f t="shared" ref="X454:X517" si="31">IF(B454="","",IF(U454&lt;&gt;"",U454,IF(Q454&lt;&gt;"",Q454,IF(M454&lt;&gt;"",M454,IF(I454&lt;&gt;"","P")))))</f>
        <v>P</v>
      </c>
      <c r="Y454" s="979"/>
      <c r="AA454" s="584"/>
      <c r="AB454" s="595"/>
      <c r="AC454" s="595"/>
      <c r="AD454" s="564"/>
      <c r="AE454" s="564"/>
      <c r="AF454" s="564"/>
      <c r="AG454" s="564"/>
      <c r="AH454" s="564"/>
      <c r="AI454" s="564"/>
    </row>
    <row r="455" spans="1:35" s="118" customFormat="1" ht="90" x14ac:dyDescent="0.3">
      <c r="A455" s="450">
        <f t="shared" si="28"/>
        <v>450</v>
      </c>
      <c r="B455" s="442" t="s">
        <v>16869</v>
      </c>
      <c r="C455" s="294" t="s">
        <v>228</v>
      </c>
      <c r="D455" s="272" t="s">
        <v>1545</v>
      </c>
      <c r="E455" s="426" t="s">
        <v>3040</v>
      </c>
      <c r="F455" s="90" t="s">
        <v>195</v>
      </c>
      <c r="G455" s="98">
        <v>45214</v>
      </c>
      <c r="H455" s="98">
        <v>45215</v>
      </c>
      <c r="I455" s="90" t="s">
        <v>1671</v>
      </c>
      <c r="J455" s="90"/>
      <c r="K455" s="206"/>
      <c r="L455" s="206"/>
      <c r="M455" s="90"/>
      <c r="N455" s="90"/>
      <c r="O455" s="90"/>
      <c r="P455" s="90"/>
      <c r="Q455" s="90"/>
      <c r="R455" s="90"/>
      <c r="S455" s="90"/>
      <c r="T455" s="90"/>
      <c r="U455" s="90"/>
      <c r="V455" s="107" t="str">
        <f t="shared" si="29"/>
        <v>Open PDFIR FINALLY.RHS-KK-ECG-IR-CI-429-REV00</v>
      </c>
      <c r="W455" s="972" t="str">
        <f t="shared" ca="1" si="30"/>
        <v>DONE</v>
      </c>
      <c r="X455" s="979" t="str">
        <f t="shared" si="31"/>
        <v>P</v>
      </c>
      <c r="Y455" s="979"/>
      <c r="AA455" s="584"/>
      <c r="AB455" s="595"/>
      <c r="AC455" s="595"/>
      <c r="AD455" s="564"/>
      <c r="AE455" s="564"/>
      <c r="AF455" s="564"/>
      <c r="AG455" s="564"/>
      <c r="AH455" s="564"/>
      <c r="AI455" s="564"/>
    </row>
    <row r="456" spans="1:35" s="118" customFormat="1" ht="90" x14ac:dyDescent="0.3">
      <c r="A456" s="450">
        <f t="shared" si="28"/>
        <v>451</v>
      </c>
      <c r="B456" s="442" t="s">
        <v>16870</v>
      </c>
      <c r="C456" s="294" t="s">
        <v>228</v>
      </c>
      <c r="D456" s="272" t="s">
        <v>1946</v>
      </c>
      <c r="E456" s="426" t="s">
        <v>3041</v>
      </c>
      <c r="F456" s="90" t="s">
        <v>195</v>
      </c>
      <c r="G456" s="98">
        <v>45214</v>
      </c>
      <c r="H456" s="98">
        <v>45217</v>
      </c>
      <c r="I456" s="90" t="s">
        <v>1671</v>
      </c>
      <c r="J456" s="90"/>
      <c r="K456" s="206"/>
      <c r="L456" s="206"/>
      <c r="M456" s="90"/>
      <c r="N456" s="90"/>
      <c r="O456" s="90"/>
      <c r="P456" s="90"/>
      <c r="Q456" s="90"/>
      <c r="R456" s="90"/>
      <c r="S456" s="90"/>
      <c r="T456" s="90"/>
      <c r="U456" s="90"/>
      <c r="V456" s="107" t="str">
        <f t="shared" si="29"/>
        <v>Open PDFIR FINALLY.RHS-KK-ECG-IR-CI-430-REV00</v>
      </c>
      <c r="W456" s="972" t="str">
        <f t="shared" ca="1" si="30"/>
        <v>DONE</v>
      </c>
      <c r="X456" s="979" t="str">
        <f t="shared" si="31"/>
        <v>P</v>
      </c>
      <c r="Y456" s="979"/>
      <c r="AA456" s="584"/>
      <c r="AB456" s="595"/>
      <c r="AC456" s="595"/>
      <c r="AD456" s="564"/>
      <c r="AE456" s="564"/>
      <c r="AF456" s="564"/>
      <c r="AG456" s="564"/>
      <c r="AH456" s="564"/>
      <c r="AI456" s="564"/>
    </row>
    <row r="457" spans="1:35" s="118" customFormat="1" ht="90" x14ac:dyDescent="0.3">
      <c r="A457" s="450">
        <f t="shared" si="28"/>
        <v>452</v>
      </c>
      <c r="B457" s="442" t="s">
        <v>16871</v>
      </c>
      <c r="C457" s="294" t="s">
        <v>228</v>
      </c>
      <c r="D457" s="272" t="s">
        <v>3750</v>
      </c>
      <c r="E457" s="426" t="s">
        <v>3035</v>
      </c>
      <c r="F457" s="90" t="s">
        <v>195</v>
      </c>
      <c r="G457" s="98">
        <v>45217</v>
      </c>
      <c r="H457" s="98">
        <v>45217</v>
      </c>
      <c r="I457" s="90" t="s">
        <v>1671</v>
      </c>
      <c r="J457" s="90"/>
      <c r="K457" s="206"/>
      <c r="L457" s="206"/>
      <c r="M457" s="90"/>
      <c r="N457" s="90"/>
      <c r="O457" s="90"/>
      <c r="P457" s="90"/>
      <c r="Q457" s="90"/>
      <c r="R457" s="90"/>
      <c r="S457" s="90"/>
      <c r="T457" s="90"/>
      <c r="U457" s="90"/>
      <c r="V457" s="107" t="str">
        <f t="shared" si="29"/>
        <v>Open PDFIR FINALLY.RHS-KK-ECG-IR-CI-431-REV00</v>
      </c>
      <c r="W457" s="972" t="str">
        <f t="shared" ca="1" si="30"/>
        <v>DONE</v>
      </c>
      <c r="X457" s="979" t="str">
        <f t="shared" si="31"/>
        <v>P</v>
      </c>
      <c r="Y457" s="979"/>
      <c r="AA457" s="584"/>
      <c r="AB457" s="595"/>
      <c r="AC457" s="595"/>
      <c r="AD457" s="564"/>
      <c r="AE457" s="564"/>
      <c r="AF457" s="564"/>
      <c r="AG457" s="564"/>
      <c r="AH457" s="564"/>
      <c r="AI457" s="564"/>
    </row>
    <row r="458" spans="1:35" s="118" customFormat="1" ht="90" x14ac:dyDescent="0.3">
      <c r="A458" s="450">
        <f t="shared" si="28"/>
        <v>453</v>
      </c>
      <c r="B458" s="442" t="s">
        <v>20180</v>
      </c>
      <c r="C458" s="294" t="s">
        <v>1140</v>
      </c>
      <c r="D458" s="272" t="s">
        <v>1356</v>
      </c>
      <c r="E458" s="426" t="s">
        <v>3045</v>
      </c>
      <c r="F458" s="90" t="s">
        <v>195</v>
      </c>
      <c r="G458" s="98">
        <v>45217</v>
      </c>
      <c r="H458" s="98">
        <v>45217</v>
      </c>
      <c r="I458" s="90" t="s">
        <v>1671</v>
      </c>
      <c r="J458" s="90"/>
      <c r="K458" s="206"/>
      <c r="L458" s="206"/>
      <c r="M458" s="90"/>
      <c r="N458" s="90"/>
      <c r="O458" s="90"/>
      <c r="P458" s="90"/>
      <c r="Q458" s="90"/>
      <c r="R458" s="90"/>
      <c r="S458" s="90"/>
      <c r="T458" s="90"/>
      <c r="U458" s="90"/>
      <c r="V458" s="107" t="str">
        <f t="shared" si="29"/>
        <v>Open PDFIR FINALLY.RHS-KK-ECG-IR-ELE-34-REV00</v>
      </c>
      <c r="W458" s="972" t="str">
        <f t="shared" ca="1" si="30"/>
        <v>DONE</v>
      </c>
      <c r="X458" s="979" t="str">
        <f t="shared" si="31"/>
        <v>P</v>
      </c>
      <c r="Y458" s="979"/>
      <c r="AA458" s="584"/>
      <c r="AB458" s="595"/>
      <c r="AC458" s="595"/>
      <c r="AD458" s="564"/>
      <c r="AE458" s="564"/>
      <c r="AF458" s="564"/>
      <c r="AG458" s="564"/>
      <c r="AH458" s="564"/>
      <c r="AI458" s="564"/>
    </row>
    <row r="459" spans="1:35" s="118" customFormat="1" ht="109.8" x14ac:dyDescent="0.3">
      <c r="A459" s="450">
        <f t="shared" si="28"/>
        <v>454</v>
      </c>
      <c r="B459" s="442" t="s">
        <v>20181</v>
      </c>
      <c r="C459" s="294" t="s">
        <v>1140</v>
      </c>
      <c r="D459" s="272" t="s">
        <v>1946</v>
      </c>
      <c r="E459" s="426" t="s">
        <v>3046</v>
      </c>
      <c r="F459" s="90" t="s">
        <v>195</v>
      </c>
      <c r="G459" s="98">
        <v>45218</v>
      </c>
      <c r="H459" s="98">
        <v>45218</v>
      </c>
      <c r="I459" s="90" t="s">
        <v>1671</v>
      </c>
      <c r="J459" s="90"/>
      <c r="K459" s="206"/>
      <c r="L459" s="206"/>
      <c r="M459" s="90"/>
      <c r="N459" s="90"/>
      <c r="O459" s="90"/>
      <c r="P459" s="90"/>
      <c r="Q459" s="90"/>
      <c r="R459" s="90"/>
      <c r="S459" s="90"/>
      <c r="T459" s="90"/>
      <c r="U459" s="90"/>
      <c r="V459" s="107" t="str">
        <f t="shared" si="29"/>
        <v>Open PDFIR FINALLY.RHS-KK-ECG-IR-ELE-35-REV00</v>
      </c>
      <c r="W459" s="972" t="str">
        <f t="shared" ca="1" si="30"/>
        <v>DONE</v>
      </c>
      <c r="X459" s="979" t="str">
        <f t="shared" si="31"/>
        <v>P</v>
      </c>
      <c r="Y459" s="979"/>
      <c r="AA459" s="584"/>
      <c r="AB459" s="595"/>
      <c r="AC459" s="595"/>
      <c r="AD459" s="564"/>
      <c r="AE459" s="564"/>
      <c r="AF459" s="564"/>
      <c r="AG459" s="564"/>
      <c r="AH459" s="564"/>
      <c r="AI459" s="564"/>
    </row>
    <row r="460" spans="1:35" s="118" customFormat="1" ht="90" x14ac:dyDescent="0.3">
      <c r="A460" s="450">
        <f t="shared" si="28"/>
        <v>455</v>
      </c>
      <c r="B460" s="442" t="s">
        <v>16872</v>
      </c>
      <c r="C460" s="294" t="s">
        <v>76</v>
      </c>
      <c r="D460" s="272" t="s">
        <v>1946</v>
      </c>
      <c r="E460" s="426" t="s">
        <v>3077</v>
      </c>
      <c r="F460" s="90" t="s">
        <v>195</v>
      </c>
      <c r="G460" s="98">
        <v>45217</v>
      </c>
      <c r="H460" s="98">
        <v>45220</v>
      </c>
      <c r="I460" s="90" t="s">
        <v>62</v>
      </c>
      <c r="J460" s="90"/>
      <c r="K460" s="206"/>
      <c r="L460" s="206"/>
      <c r="M460" s="90"/>
      <c r="N460" s="90"/>
      <c r="O460" s="90"/>
      <c r="P460" s="90"/>
      <c r="Q460" s="90"/>
      <c r="R460" s="90"/>
      <c r="S460" s="90"/>
      <c r="T460" s="90"/>
      <c r="U460" s="90"/>
      <c r="V460" s="107" t="str">
        <f t="shared" si="29"/>
        <v>Open PDFIR FINALLY.RHS-KK-ECG-IR-CI-432-REV00</v>
      </c>
      <c r="W460" s="972" t="str">
        <f t="shared" ca="1" si="30"/>
        <v>DONE</v>
      </c>
      <c r="X460" s="979" t="str">
        <f t="shared" si="31"/>
        <v>P</v>
      </c>
      <c r="Y460" s="979"/>
      <c r="AA460" s="584"/>
      <c r="AB460" s="595"/>
      <c r="AC460" s="595"/>
      <c r="AD460" s="564"/>
      <c r="AE460" s="564"/>
      <c r="AF460" s="564"/>
      <c r="AG460" s="564"/>
      <c r="AH460" s="564"/>
      <c r="AI460" s="564"/>
    </row>
    <row r="461" spans="1:35" s="118" customFormat="1" ht="90" x14ac:dyDescent="0.3">
      <c r="A461" s="450">
        <f t="shared" si="28"/>
        <v>456</v>
      </c>
      <c r="B461" s="442" t="s">
        <v>20182</v>
      </c>
      <c r="C461" s="294" t="s">
        <v>76</v>
      </c>
      <c r="D461" s="272" t="s">
        <v>1946</v>
      </c>
      <c r="E461" s="426" t="s">
        <v>3078</v>
      </c>
      <c r="F461" s="90" t="s">
        <v>195</v>
      </c>
      <c r="G461" s="98">
        <v>45217</v>
      </c>
      <c r="H461" s="98">
        <v>45220</v>
      </c>
      <c r="I461" s="90" t="s">
        <v>25</v>
      </c>
      <c r="J461" s="90" t="s">
        <v>195</v>
      </c>
      <c r="K461" s="98">
        <v>45319</v>
      </c>
      <c r="L461" s="206">
        <v>45319</v>
      </c>
      <c r="M461" s="90" t="s">
        <v>62</v>
      </c>
      <c r="N461" s="90"/>
      <c r="O461" s="90"/>
      <c r="P461" s="90"/>
      <c r="Q461" s="90"/>
      <c r="R461" s="90"/>
      <c r="S461" s="90"/>
      <c r="T461" s="90"/>
      <c r="U461" s="90"/>
      <c r="V461" s="107" t="str">
        <f t="shared" si="29"/>
        <v>Open PDFIR FINALLY.RHS-KK-ECG-IR-CI-433-REV01</v>
      </c>
      <c r="W461" s="972" t="str">
        <f t="shared" ca="1" si="30"/>
        <v>DONE</v>
      </c>
      <c r="X461" s="979" t="str">
        <f t="shared" si="31"/>
        <v>A</v>
      </c>
      <c r="Y461" s="979"/>
      <c r="AA461" s="584"/>
      <c r="AB461" s="595"/>
      <c r="AC461" s="595"/>
      <c r="AD461" s="564"/>
      <c r="AE461" s="564"/>
      <c r="AF461" s="564"/>
      <c r="AG461" s="564"/>
      <c r="AH461" s="564"/>
      <c r="AI461" s="564"/>
    </row>
    <row r="462" spans="1:35" s="118" customFormat="1" ht="90" x14ac:dyDescent="0.3">
      <c r="A462" s="450">
        <f t="shared" si="28"/>
        <v>457</v>
      </c>
      <c r="B462" s="442" t="s">
        <v>16873</v>
      </c>
      <c r="C462" s="294" t="s">
        <v>76</v>
      </c>
      <c r="D462" s="272" t="s">
        <v>1545</v>
      </c>
      <c r="E462" s="426" t="s">
        <v>3079</v>
      </c>
      <c r="F462" s="90" t="s">
        <v>195</v>
      </c>
      <c r="G462" s="98">
        <v>45217</v>
      </c>
      <c r="H462" s="98">
        <v>45242</v>
      </c>
      <c r="I462" s="90" t="s">
        <v>62</v>
      </c>
      <c r="J462" s="90"/>
      <c r="K462" s="206"/>
      <c r="L462" s="206"/>
      <c r="M462" s="90"/>
      <c r="N462" s="90"/>
      <c r="O462" s="90"/>
      <c r="P462" s="90"/>
      <c r="Q462" s="90"/>
      <c r="R462" s="90"/>
      <c r="S462" s="90"/>
      <c r="T462" s="90"/>
      <c r="U462" s="90"/>
      <c r="V462" s="107" t="str">
        <f t="shared" si="29"/>
        <v>Open PDFIR FINALLY.RHS-KK-ECG-IR-CI-434-REV00</v>
      </c>
      <c r="W462" s="972" t="str">
        <f t="shared" ca="1" si="30"/>
        <v>DONE</v>
      </c>
      <c r="X462" s="979" t="str">
        <f t="shared" si="31"/>
        <v>P</v>
      </c>
      <c r="Y462" s="979"/>
      <c r="AA462" s="584"/>
      <c r="AB462" s="595"/>
      <c r="AC462" s="595"/>
      <c r="AD462" s="564"/>
      <c r="AE462" s="564"/>
      <c r="AF462" s="564"/>
      <c r="AG462" s="564"/>
      <c r="AH462" s="564"/>
      <c r="AI462" s="564"/>
    </row>
    <row r="463" spans="1:35" s="118" customFormat="1" ht="90" x14ac:dyDescent="0.3">
      <c r="A463" s="450">
        <f t="shared" si="28"/>
        <v>458</v>
      </c>
      <c r="B463" s="442" t="s">
        <v>20183</v>
      </c>
      <c r="C463" s="294" t="s">
        <v>76</v>
      </c>
      <c r="D463" s="272" t="s">
        <v>1545</v>
      </c>
      <c r="E463" s="426" t="s">
        <v>8541</v>
      </c>
      <c r="F463" s="90" t="s">
        <v>195</v>
      </c>
      <c r="G463" s="98">
        <v>45216</v>
      </c>
      <c r="H463" s="98">
        <v>45220</v>
      </c>
      <c r="I463" s="90" t="s">
        <v>25</v>
      </c>
      <c r="J463" s="90" t="s">
        <v>195</v>
      </c>
      <c r="K463" s="206">
        <v>45321</v>
      </c>
      <c r="L463" s="206">
        <v>45321</v>
      </c>
      <c r="M463" s="90" t="s">
        <v>62</v>
      </c>
      <c r="N463" s="90"/>
      <c r="O463" s="90"/>
      <c r="P463" s="90"/>
      <c r="Q463" s="90"/>
      <c r="R463" s="90"/>
      <c r="S463" s="90"/>
      <c r="T463" s="90"/>
      <c r="U463" s="90"/>
      <c r="V463" s="107" t="str">
        <f t="shared" si="29"/>
        <v>Open PDFIR FINALLY.RHS-KK-ECG-IR-CI-435-REV01</v>
      </c>
      <c r="W463" s="972" t="str">
        <f t="shared" ca="1" si="30"/>
        <v>DONE</v>
      </c>
      <c r="X463" s="979" t="str">
        <f t="shared" si="31"/>
        <v>A</v>
      </c>
      <c r="Y463" s="979"/>
      <c r="AA463" s="584"/>
      <c r="AB463" s="595"/>
      <c r="AC463" s="595"/>
      <c r="AD463" s="564"/>
      <c r="AE463" s="564"/>
      <c r="AF463" s="564"/>
      <c r="AG463" s="564"/>
      <c r="AH463" s="564"/>
      <c r="AI463" s="564"/>
    </row>
    <row r="464" spans="1:35" s="118" customFormat="1" ht="90" x14ac:dyDescent="0.3">
      <c r="A464" s="450">
        <f t="shared" si="28"/>
        <v>459</v>
      </c>
      <c r="B464" s="442" t="s">
        <v>20184</v>
      </c>
      <c r="C464" s="294" t="s">
        <v>76</v>
      </c>
      <c r="D464" s="272" t="s">
        <v>1545</v>
      </c>
      <c r="E464" s="426" t="s">
        <v>3080</v>
      </c>
      <c r="F464" s="90" t="s">
        <v>195</v>
      </c>
      <c r="G464" s="98">
        <v>45216</v>
      </c>
      <c r="H464" s="98">
        <v>45220</v>
      </c>
      <c r="I464" s="90" t="s">
        <v>25</v>
      </c>
      <c r="J464" s="90" t="s">
        <v>195</v>
      </c>
      <c r="K464" s="206">
        <v>45238</v>
      </c>
      <c r="L464" s="206">
        <v>45238</v>
      </c>
      <c r="M464" s="90" t="s">
        <v>62</v>
      </c>
      <c r="N464" s="90"/>
      <c r="O464" s="90"/>
      <c r="P464" s="90"/>
      <c r="Q464" s="90"/>
      <c r="R464" s="90"/>
      <c r="S464" s="90"/>
      <c r="T464" s="90"/>
      <c r="U464" s="90"/>
      <c r="V464" s="107" t="str">
        <f t="shared" si="29"/>
        <v>Open PDFIR FINALLY.RHS-KK-ECG-IR-CI-436-REV01</v>
      </c>
      <c r="W464" s="972" t="str">
        <f t="shared" ca="1" si="30"/>
        <v>DONE</v>
      </c>
      <c r="X464" s="979" t="str">
        <f t="shared" si="31"/>
        <v>A</v>
      </c>
      <c r="Y464" s="979"/>
      <c r="AA464" s="584"/>
      <c r="AB464" s="595"/>
      <c r="AC464" s="595"/>
      <c r="AD464" s="564"/>
      <c r="AE464" s="564"/>
      <c r="AF464" s="564"/>
      <c r="AG464" s="564"/>
      <c r="AH464" s="564"/>
      <c r="AI464" s="564"/>
    </row>
    <row r="465" spans="1:35" s="118" customFormat="1" ht="90" x14ac:dyDescent="0.3">
      <c r="A465" s="450">
        <f t="shared" si="28"/>
        <v>460</v>
      </c>
      <c r="B465" s="442" t="s">
        <v>16874</v>
      </c>
      <c r="C465" s="294" t="s">
        <v>76</v>
      </c>
      <c r="D465" s="272" t="s">
        <v>1545</v>
      </c>
      <c r="E465" s="426" t="s">
        <v>3081</v>
      </c>
      <c r="F465" s="90" t="s">
        <v>195</v>
      </c>
      <c r="G465" s="98">
        <v>45216</v>
      </c>
      <c r="H465" s="98">
        <v>45220</v>
      </c>
      <c r="I465" s="90" t="s">
        <v>62</v>
      </c>
      <c r="J465" s="90"/>
      <c r="K465" s="206"/>
      <c r="L465" s="206"/>
      <c r="M465" s="90"/>
      <c r="N465" s="90"/>
      <c r="O465" s="90"/>
      <c r="P465" s="90"/>
      <c r="Q465" s="90"/>
      <c r="R465" s="90"/>
      <c r="S465" s="90"/>
      <c r="T465" s="90"/>
      <c r="U465" s="90"/>
      <c r="V465" s="107" t="str">
        <f t="shared" si="29"/>
        <v>Open PDFIR FINALLY.RHS-KK-ECG-IR-CI-437-REV00</v>
      </c>
      <c r="W465" s="972" t="str">
        <f t="shared" ca="1" si="30"/>
        <v>DONE</v>
      </c>
      <c r="X465" s="979" t="str">
        <f t="shared" si="31"/>
        <v>P</v>
      </c>
      <c r="Y465" s="979"/>
      <c r="AA465" s="584"/>
      <c r="AB465" s="595"/>
      <c r="AC465" s="595"/>
      <c r="AD465" s="564"/>
      <c r="AE465" s="564"/>
      <c r="AF465" s="564"/>
      <c r="AG465" s="564"/>
      <c r="AH465" s="564"/>
      <c r="AI465" s="564"/>
    </row>
    <row r="466" spans="1:35" s="118" customFormat="1" ht="90" x14ac:dyDescent="0.3">
      <c r="A466" s="450">
        <f t="shared" si="28"/>
        <v>461</v>
      </c>
      <c r="B466" s="442" t="s">
        <v>16875</v>
      </c>
      <c r="C466" s="294" t="s">
        <v>76</v>
      </c>
      <c r="D466" s="272" t="s">
        <v>1356</v>
      </c>
      <c r="E466" s="426" t="s">
        <v>3082</v>
      </c>
      <c r="F466" s="90" t="s">
        <v>195</v>
      </c>
      <c r="G466" s="98">
        <v>45216</v>
      </c>
      <c r="H466" s="98">
        <v>45220</v>
      </c>
      <c r="I466" s="90" t="s">
        <v>62</v>
      </c>
      <c r="J466" s="90"/>
      <c r="K466" s="206"/>
      <c r="L466" s="206"/>
      <c r="M466" s="90"/>
      <c r="N466" s="90"/>
      <c r="O466" s="90"/>
      <c r="P466" s="90"/>
      <c r="Q466" s="90"/>
      <c r="R466" s="90"/>
      <c r="S466" s="90"/>
      <c r="T466" s="90"/>
      <c r="U466" s="90"/>
      <c r="V466" s="107" t="str">
        <f t="shared" si="29"/>
        <v>Open PDFIR FINALLY.RHS-KK-ECG-IR-CI-438-REV00</v>
      </c>
      <c r="W466" s="972" t="str">
        <f t="shared" ca="1" si="30"/>
        <v>DONE</v>
      </c>
      <c r="X466" s="979" t="str">
        <f t="shared" si="31"/>
        <v>P</v>
      </c>
      <c r="Y466" s="979"/>
      <c r="AA466" s="584"/>
      <c r="AB466" s="595"/>
      <c r="AC466" s="595"/>
      <c r="AD466" s="564"/>
      <c r="AE466" s="564"/>
      <c r="AF466" s="564"/>
      <c r="AG466" s="564"/>
      <c r="AH466" s="564"/>
      <c r="AI466" s="564"/>
    </row>
    <row r="467" spans="1:35" s="118" customFormat="1" ht="90" x14ac:dyDescent="0.3">
      <c r="A467" s="450">
        <f t="shared" si="28"/>
        <v>462</v>
      </c>
      <c r="B467" s="442" t="s">
        <v>16876</v>
      </c>
      <c r="C467" s="294" t="s">
        <v>76</v>
      </c>
      <c r="D467" s="272" t="s">
        <v>232</v>
      </c>
      <c r="E467" s="426" t="s">
        <v>3048</v>
      </c>
      <c r="F467" s="90" t="s">
        <v>195</v>
      </c>
      <c r="G467" s="98">
        <v>45204</v>
      </c>
      <c r="H467" s="98">
        <v>45220</v>
      </c>
      <c r="I467" s="90" t="s">
        <v>62</v>
      </c>
      <c r="J467" s="90"/>
      <c r="K467" s="206"/>
      <c r="L467" s="206"/>
      <c r="M467" s="90"/>
      <c r="N467" s="90"/>
      <c r="O467" s="90"/>
      <c r="P467" s="90"/>
      <c r="Q467" s="90"/>
      <c r="R467" s="90"/>
      <c r="S467" s="90"/>
      <c r="T467" s="90"/>
      <c r="U467" s="90"/>
      <c r="V467" s="107" t="str">
        <f t="shared" si="29"/>
        <v>Open PDFIR FINALLY.RHS-KK-ECG-IR-CI-439-REV00</v>
      </c>
      <c r="W467" s="972" t="str">
        <f t="shared" ca="1" si="30"/>
        <v>DONE</v>
      </c>
      <c r="X467" s="979" t="str">
        <f t="shared" si="31"/>
        <v>P</v>
      </c>
      <c r="Y467" s="979"/>
      <c r="AA467" s="584"/>
      <c r="AB467" s="595"/>
      <c r="AC467" s="595"/>
      <c r="AD467" s="564"/>
      <c r="AE467" s="564"/>
      <c r="AF467" s="564"/>
      <c r="AG467" s="564"/>
      <c r="AH467" s="564"/>
      <c r="AI467" s="564"/>
    </row>
    <row r="468" spans="1:35" s="118" customFormat="1" ht="90" x14ac:dyDescent="0.3">
      <c r="A468" s="450">
        <f t="shared" si="28"/>
        <v>463</v>
      </c>
      <c r="B468" s="442" t="s">
        <v>16877</v>
      </c>
      <c r="C468" s="294" t="s">
        <v>76</v>
      </c>
      <c r="D468" s="272" t="s">
        <v>232</v>
      </c>
      <c r="E468" s="426" t="s">
        <v>3050</v>
      </c>
      <c r="F468" s="90" t="s">
        <v>195</v>
      </c>
      <c r="G468" s="98">
        <v>45206</v>
      </c>
      <c r="H468" s="98">
        <v>45220</v>
      </c>
      <c r="I468" s="90" t="s">
        <v>62</v>
      </c>
      <c r="J468" s="90"/>
      <c r="K468" s="206"/>
      <c r="L468" s="206"/>
      <c r="M468" s="90"/>
      <c r="N468" s="90"/>
      <c r="O468" s="90"/>
      <c r="P468" s="90"/>
      <c r="Q468" s="90"/>
      <c r="R468" s="90"/>
      <c r="S468" s="90"/>
      <c r="T468" s="90"/>
      <c r="U468" s="90"/>
      <c r="V468" s="107" t="str">
        <f t="shared" si="29"/>
        <v>Open PDFIR FINALLY.RHS-KK-ECG-IR-CI-440-REV00</v>
      </c>
      <c r="W468" s="972" t="str">
        <f t="shared" ca="1" si="30"/>
        <v>DONE</v>
      </c>
      <c r="X468" s="979" t="str">
        <f t="shared" si="31"/>
        <v>P</v>
      </c>
      <c r="Y468" s="979"/>
      <c r="AA468" s="584"/>
      <c r="AB468" s="595"/>
      <c r="AC468" s="595"/>
      <c r="AD468" s="564"/>
      <c r="AE468" s="564"/>
      <c r="AF468" s="564"/>
      <c r="AG468" s="564"/>
      <c r="AH468" s="564"/>
      <c r="AI468" s="564"/>
    </row>
    <row r="469" spans="1:35" s="118" customFormat="1" ht="90" x14ac:dyDescent="0.3">
      <c r="A469" s="450">
        <f t="shared" si="28"/>
        <v>464</v>
      </c>
      <c r="B469" s="442" t="s">
        <v>16878</v>
      </c>
      <c r="C469" s="294" t="s">
        <v>76</v>
      </c>
      <c r="D469" s="272" t="s">
        <v>232</v>
      </c>
      <c r="E469" s="426" t="s">
        <v>3052</v>
      </c>
      <c r="F469" s="90" t="s">
        <v>195</v>
      </c>
      <c r="G469" s="98">
        <v>45208</v>
      </c>
      <c r="H469" s="98">
        <v>45220</v>
      </c>
      <c r="I469" s="90" t="s">
        <v>62</v>
      </c>
      <c r="J469" s="90"/>
      <c r="K469" s="206"/>
      <c r="L469" s="206"/>
      <c r="M469" s="90"/>
      <c r="N469" s="90"/>
      <c r="O469" s="90"/>
      <c r="P469" s="90"/>
      <c r="Q469" s="90"/>
      <c r="R469" s="90"/>
      <c r="S469" s="90"/>
      <c r="T469" s="90"/>
      <c r="U469" s="90"/>
      <c r="V469" s="107" t="str">
        <f t="shared" si="29"/>
        <v>Open PDFIR FINALLY.RHS-KK-ECG-IR-CI-441-REV00</v>
      </c>
      <c r="W469" s="972" t="str">
        <f t="shared" ca="1" si="30"/>
        <v>DONE</v>
      </c>
      <c r="X469" s="979" t="str">
        <f t="shared" si="31"/>
        <v>P</v>
      </c>
      <c r="Y469" s="979"/>
      <c r="AA469" s="584"/>
      <c r="AB469" s="595"/>
      <c r="AC469" s="595"/>
      <c r="AD469" s="564"/>
      <c r="AE469" s="564"/>
      <c r="AF469" s="564"/>
      <c r="AG469" s="564"/>
      <c r="AH469" s="564"/>
      <c r="AI469" s="564"/>
    </row>
    <row r="470" spans="1:35" s="118" customFormat="1" ht="90" x14ac:dyDescent="0.3">
      <c r="A470" s="450">
        <f t="shared" si="28"/>
        <v>465</v>
      </c>
      <c r="B470" s="442" t="s">
        <v>16879</v>
      </c>
      <c r="C470" s="294" t="s">
        <v>76</v>
      </c>
      <c r="D470" s="272" t="s">
        <v>1545</v>
      </c>
      <c r="E470" s="426" t="s">
        <v>3056</v>
      </c>
      <c r="F470" s="90" t="s">
        <v>195</v>
      </c>
      <c r="G470" s="98">
        <v>45211</v>
      </c>
      <c r="H470" s="98">
        <v>45220</v>
      </c>
      <c r="I470" s="90" t="s">
        <v>62</v>
      </c>
      <c r="J470" s="90"/>
      <c r="K470" s="206"/>
      <c r="L470" s="206"/>
      <c r="M470" s="90"/>
      <c r="N470" s="90"/>
      <c r="O470" s="90"/>
      <c r="P470" s="90"/>
      <c r="Q470" s="90"/>
      <c r="R470" s="90"/>
      <c r="S470" s="90"/>
      <c r="T470" s="90"/>
      <c r="U470" s="90"/>
      <c r="V470" s="107" t="str">
        <f t="shared" si="29"/>
        <v>Open PDFIR FINALLY.RHS-KK-ECG-IR-CI-442-REV00</v>
      </c>
      <c r="W470" s="972" t="str">
        <f t="shared" ca="1" si="30"/>
        <v>DONE</v>
      </c>
      <c r="X470" s="979" t="str">
        <f t="shared" si="31"/>
        <v>P</v>
      </c>
      <c r="Y470" s="979"/>
      <c r="AA470" s="584"/>
      <c r="AB470" s="595"/>
      <c r="AC470" s="595"/>
      <c r="AD470" s="564"/>
      <c r="AE470" s="564"/>
      <c r="AF470" s="564"/>
      <c r="AG470" s="564"/>
      <c r="AH470" s="564"/>
      <c r="AI470" s="564"/>
    </row>
    <row r="471" spans="1:35" s="118" customFormat="1" ht="90" x14ac:dyDescent="0.3">
      <c r="A471" s="450">
        <f t="shared" si="28"/>
        <v>466</v>
      </c>
      <c r="B471" s="442" t="s">
        <v>16880</v>
      </c>
      <c r="C471" s="294" t="s">
        <v>76</v>
      </c>
      <c r="D471" s="272" t="s">
        <v>232</v>
      </c>
      <c r="E471" s="426" t="s">
        <v>3055</v>
      </c>
      <c r="F471" s="90" t="s">
        <v>195</v>
      </c>
      <c r="G471" s="98">
        <v>45212</v>
      </c>
      <c r="H471" s="98">
        <v>45220</v>
      </c>
      <c r="I471" s="90" t="s">
        <v>62</v>
      </c>
      <c r="J471" s="90"/>
      <c r="K471" s="206"/>
      <c r="L471" s="206"/>
      <c r="M471" s="90"/>
      <c r="N471" s="90"/>
      <c r="O471" s="90"/>
      <c r="P471" s="90"/>
      <c r="Q471" s="90"/>
      <c r="R471" s="90"/>
      <c r="S471" s="90"/>
      <c r="T471" s="90"/>
      <c r="U471" s="90"/>
      <c r="V471" s="107" t="str">
        <f t="shared" si="29"/>
        <v>Open PDFIR FINALLY.RHS-KK-ECG-IR-CI-443-REV00</v>
      </c>
      <c r="W471" s="972" t="str">
        <f t="shared" ca="1" si="30"/>
        <v>DONE</v>
      </c>
      <c r="X471" s="979" t="str">
        <f t="shared" si="31"/>
        <v>P</v>
      </c>
      <c r="Y471" s="979"/>
      <c r="AA471" s="584"/>
      <c r="AB471" s="595"/>
      <c r="AC471" s="595"/>
      <c r="AD471" s="564"/>
      <c r="AE471" s="564"/>
      <c r="AF471" s="564"/>
      <c r="AG471" s="564"/>
      <c r="AH471" s="564"/>
      <c r="AI471" s="564"/>
    </row>
    <row r="472" spans="1:35" s="118" customFormat="1" ht="90" x14ac:dyDescent="0.3">
      <c r="A472" s="450">
        <f t="shared" si="28"/>
        <v>467</v>
      </c>
      <c r="B472" s="442" t="s">
        <v>16881</v>
      </c>
      <c r="C472" s="294" t="s">
        <v>76</v>
      </c>
      <c r="D472" s="272" t="s">
        <v>1356</v>
      </c>
      <c r="E472" s="426" t="s">
        <v>3061</v>
      </c>
      <c r="F472" s="90" t="s">
        <v>195</v>
      </c>
      <c r="G472" s="98">
        <v>45218</v>
      </c>
      <c r="H472" s="98">
        <v>45220</v>
      </c>
      <c r="I472" s="90" t="s">
        <v>62</v>
      </c>
      <c r="J472" s="90"/>
      <c r="K472" s="206"/>
      <c r="L472" s="206"/>
      <c r="M472" s="90"/>
      <c r="N472" s="90"/>
      <c r="O472" s="90"/>
      <c r="P472" s="90"/>
      <c r="Q472" s="90"/>
      <c r="R472" s="90"/>
      <c r="S472" s="90"/>
      <c r="T472" s="90"/>
      <c r="U472" s="90"/>
      <c r="V472" s="107" t="str">
        <f t="shared" si="29"/>
        <v>Open PDFIR FINALLY.RHS-KK-ECG-IR-CI-444-REV00</v>
      </c>
      <c r="W472" s="972" t="str">
        <f t="shared" ca="1" si="30"/>
        <v>DONE</v>
      </c>
      <c r="X472" s="979" t="str">
        <f t="shared" si="31"/>
        <v>P</v>
      </c>
      <c r="Y472" s="979"/>
      <c r="AA472" s="584"/>
      <c r="AB472" s="595"/>
      <c r="AC472" s="595"/>
      <c r="AD472" s="564"/>
      <c r="AE472" s="564"/>
      <c r="AF472" s="564"/>
      <c r="AG472" s="564"/>
      <c r="AH472" s="564"/>
      <c r="AI472" s="564"/>
    </row>
    <row r="473" spans="1:35" s="118" customFormat="1" ht="90" x14ac:dyDescent="0.3">
      <c r="A473" s="450">
        <f t="shared" si="28"/>
        <v>468</v>
      </c>
      <c r="B473" s="442" t="s">
        <v>20185</v>
      </c>
      <c r="C473" s="294" t="s">
        <v>76</v>
      </c>
      <c r="D473" s="272" t="s">
        <v>1946</v>
      </c>
      <c r="E473" s="426" t="s">
        <v>3062</v>
      </c>
      <c r="F473" s="90" t="s">
        <v>195</v>
      </c>
      <c r="G473" s="98">
        <v>45218</v>
      </c>
      <c r="H473" s="98">
        <v>45220</v>
      </c>
      <c r="I473" s="90" t="s">
        <v>25</v>
      </c>
      <c r="J473" s="90" t="s">
        <v>195</v>
      </c>
      <c r="K473" s="206">
        <v>45238</v>
      </c>
      <c r="L473" s="206">
        <v>45245</v>
      </c>
      <c r="M473" s="90" t="s">
        <v>62</v>
      </c>
      <c r="N473" s="90"/>
      <c r="O473" s="90"/>
      <c r="P473" s="90"/>
      <c r="Q473" s="90"/>
      <c r="R473" s="90"/>
      <c r="S473" s="90"/>
      <c r="T473" s="90"/>
      <c r="U473" s="90"/>
      <c r="V473" s="107" t="str">
        <f t="shared" si="29"/>
        <v>Open PDFIR FINALLY.RHS-KK-ECG-IR-CI-445-REV01</v>
      </c>
      <c r="W473" s="972" t="str">
        <f t="shared" ca="1" si="30"/>
        <v>DONE</v>
      </c>
      <c r="X473" s="979" t="str">
        <f t="shared" si="31"/>
        <v>A</v>
      </c>
      <c r="Y473" s="979"/>
      <c r="AA473" s="584"/>
      <c r="AB473" s="595"/>
      <c r="AC473" s="595"/>
      <c r="AD473" s="564"/>
      <c r="AE473" s="564"/>
      <c r="AF473" s="564"/>
      <c r="AG473" s="564"/>
      <c r="AH473" s="564"/>
      <c r="AI473" s="564"/>
    </row>
    <row r="474" spans="1:35" s="118" customFormat="1" ht="90" x14ac:dyDescent="0.3">
      <c r="A474" s="450">
        <f t="shared" si="28"/>
        <v>469</v>
      </c>
      <c r="B474" s="442" t="s">
        <v>16882</v>
      </c>
      <c r="C474" s="294" t="s">
        <v>76</v>
      </c>
      <c r="D474" s="272" t="s">
        <v>1545</v>
      </c>
      <c r="E474" s="426" t="s">
        <v>3060</v>
      </c>
      <c r="F474" s="90" t="s">
        <v>195</v>
      </c>
      <c r="G474" s="98">
        <v>45218</v>
      </c>
      <c r="H474" s="98">
        <v>45220</v>
      </c>
      <c r="I474" s="90" t="s">
        <v>62</v>
      </c>
      <c r="J474" s="90"/>
      <c r="K474" s="206"/>
      <c r="L474" s="206"/>
      <c r="M474" s="90"/>
      <c r="N474" s="90"/>
      <c r="O474" s="90"/>
      <c r="P474" s="90"/>
      <c r="Q474" s="90"/>
      <c r="R474" s="90"/>
      <c r="S474" s="90"/>
      <c r="T474" s="90"/>
      <c r="U474" s="90"/>
      <c r="V474" s="107" t="str">
        <f t="shared" si="29"/>
        <v>Open PDFIR FINALLY.RHS-KK-ECG-IR-CI-446-REV00</v>
      </c>
      <c r="W474" s="972" t="str">
        <f t="shared" ca="1" si="30"/>
        <v>DONE</v>
      </c>
      <c r="X474" s="979" t="str">
        <f t="shared" si="31"/>
        <v>P</v>
      </c>
      <c r="Y474" s="979"/>
      <c r="AA474" s="584"/>
      <c r="AB474" s="595"/>
      <c r="AC474" s="595"/>
      <c r="AD474" s="564"/>
      <c r="AE474" s="564"/>
      <c r="AF474" s="564"/>
      <c r="AG474" s="564"/>
      <c r="AH474" s="564"/>
      <c r="AI474" s="564"/>
    </row>
    <row r="475" spans="1:35" s="118" customFormat="1" ht="90" x14ac:dyDescent="0.3">
      <c r="A475" s="450">
        <f t="shared" si="28"/>
        <v>470</v>
      </c>
      <c r="B475" s="442" t="s">
        <v>16883</v>
      </c>
      <c r="C475" s="294" t="s">
        <v>76</v>
      </c>
      <c r="D475" s="272" t="s">
        <v>1545</v>
      </c>
      <c r="E475" s="426" t="s">
        <v>3103</v>
      </c>
      <c r="F475" s="90" t="s">
        <v>195</v>
      </c>
      <c r="G475" s="98">
        <v>45220</v>
      </c>
      <c r="H475" s="98">
        <v>45230</v>
      </c>
      <c r="I475" s="90" t="s">
        <v>62</v>
      </c>
      <c r="J475" s="90"/>
      <c r="K475" s="206"/>
      <c r="L475" s="206"/>
      <c r="M475" s="90"/>
      <c r="N475" s="90"/>
      <c r="O475" s="90"/>
      <c r="P475" s="90"/>
      <c r="Q475" s="90"/>
      <c r="R475" s="90"/>
      <c r="S475" s="90"/>
      <c r="T475" s="90"/>
      <c r="U475" s="90"/>
      <c r="V475" s="107" t="str">
        <f t="shared" si="29"/>
        <v>Open PDFIR FINALLY.RHS-KK-ECG-IR-CI-447-REV00</v>
      </c>
      <c r="W475" s="972" t="str">
        <f t="shared" ca="1" si="30"/>
        <v>DONE</v>
      </c>
      <c r="X475" s="979" t="str">
        <f t="shared" si="31"/>
        <v>P</v>
      </c>
      <c r="Y475" s="979"/>
      <c r="AA475" s="584"/>
      <c r="AB475" s="595"/>
      <c r="AC475" s="595"/>
      <c r="AD475" s="564"/>
      <c r="AE475" s="564"/>
      <c r="AF475" s="564"/>
      <c r="AG475" s="564"/>
      <c r="AH475" s="564"/>
      <c r="AI475" s="564"/>
    </row>
    <row r="476" spans="1:35" s="118" customFormat="1" ht="90" x14ac:dyDescent="0.3">
      <c r="A476" s="450">
        <f t="shared" si="28"/>
        <v>471</v>
      </c>
      <c r="B476" s="442" t="s">
        <v>16884</v>
      </c>
      <c r="C476" s="294" t="s">
        <v>76</v>
      </c>
      <c r="D476" s="272" t="s">
        <v>1545</v>
      </c>
      <c r="E476" s="426" t="s">
        <v>3105</v>
      </c>
      <c r="F476" s="90" t="s">
        <v>195</v>
      </c>
      <c r="G476" s="98">
        <v>45221</v>
      </c>
      <c r="H476" s="98">
        <v>45242</v>
      </c>
      <c r="I476" s="90" t="s">
        <v>62</v>
      </c>
      <c r="J476" s="90"/>
      <c r="K476" s="206"/>
      <c r="L476" s="206"/>
      <c r="M476" s="90"/>
      <c r="N476" s="90"/>
      <c r="O476" s="90"/>
      <c r="P476" s="90"/>
      <c r="Q476" s="90"/>
      <c r="R476" s="90"/>
      <c r="S476" s="90"/>
      <c r="T476" s="90"/>
      <c r="U476" s="90"/>
      <c r="V476" s="107" t="str">
        <f t="shared" si="29"/>
        <v>Open PDFIR FINALLY.RHS-KK-ECG-IR-CI-448-REV00</v>
      </c>
      <c r="W476" s="972" t="str">
        <f t="shared" ca="1" si="30"/>
        <v>DONE</v>
      </c>
      <c r="X476" s="979" t="str">
        <f t="shared" si="31"/>
        <v>P</v>
      </c>
      <c r="Y476" s="979"/>
      <c r="AA476" s="584"/>
      <c r="AB476" s="595"/>
      <c r="AC476" s="595"/>
      <c r="AD476" s="564"/>
      <c r="AE476" s="564"/>
      <c r="AF476" s="564"/>
      <c r="AG476" s="564"/>
      <c r="AH476" s="564"/>
      <c r="AI476" s="564"/>
    </row>
    <row r="477" spans="1:35" s="118" customFormat="1" ht="109.8" x14ac:dyDescent="0.3">
      <c r="A477" s="450">
        <f t="shared" si="28"/>
        <v>472</v>
      </c>
      <c r="B477" s="442" t="s">
        <v>16885</v>
      </c>
      <c r="C477" s="294" t="s">
        <v>1140</v>
      </c>
      <c r="D477" s="272" t="s">
        <v>1946</v>
      </c>
      <c r="E477" s="426" t="s">
        <v>3113</v>
      </c>
      <c r="F477" s="90" t="s">
        <v>195</v>
      </c>
      <c r="G477" s="98">
        <v>45222</v>
      </c>
      <c r="H477" s="98">
        <v>45222</v>
      </c>
      <c r="I477" s="90" t="s">
        <v>1671</v>
      </c>
      <c r="J477" s="90"/>
      <c r="K477" s="206"/>
      <c r="L477" s="206"/>
      <c r="M477" s="90"/>
      <c r="N477" s="90"/>
      <c r="O477" s="90"/>
      <c r="P477" s="90"/>
      <c r="Q477" s="90"/>
      <c r="R477" s="90"/>
      <c r="S477" s="90"/>
      <c r="T477" s="90"/>
      <c r="U477" s="90"/>
      <c r="V477" s="107" t="str">
        <f t="shared" si="29"/>
        <v>Open PDFIR FINALLY.RHS-KK-ECG-IR-ELE-036-REV00</v>
      </c>
      <c r="W477" s="972" t="str">
        <f t="shared" ca="1" si="30"/>
        <v>DONE</v>
      </c>
      <c r="X477" s="979" t="str">
        <f t="shared" si="31"/>
        <v>P</v>
      </c>
      <c r="Y477" s="979"/>
      <c r="AA477" s="584"/>
      <c r="AB477" s="595"/>
      <c r="AC477" s="595"/>
      <c r="AD477" s="564"/>
      <c r="AE477" s="564"/>
      <c r="AF477" s="564"/>
      <c r="AG477" s="564"/>
      <c r="AH477" s="564"/>
      <c r="AI477" s="564"/>
    </row>
    <row r="478" spans="1:35" s="118" customFormat="1" ht="109.8" x14ac:dyDescent="0.3">
      <c r="A478" s="450">
        <f t="shared" si="28"/>
        <v>473</v>
      </c>
      <c r="B478" s="442" t="s">
        <v>16886</v>
      </c>
      <c r="C478" s="294" t="s">
        <v>1140</v>
      </c>
      <c r="D478" s="272" t="s">
        <v>1356</v>
      </c>
      <c r="E478" s="426" t="s">
        <v>3116</v>
      </c>
      <c r="F478" s="90" t="s">
        <v>195</v>
      </c>
      <c r="G478" s="98">
        <v>45222</v>
      </c>
      <c r="H478" s="98">
        <v>45222</v>
      </c>
      <c r="I478" s="90" t="s">
        <v>1671</v>
      </c>
      <c r="J478" s="90"/>
      <c r="K478" s="206"/>
      <c r="L478" s="206"/>
      <c r="M478" s="90"/>
      <c r="N478" s="90"/>
      <c r="O478" s="90"/>
      <c r="P478" s="90"/>
      <c r="Q478" s="90"/>
      <c r="R478" s="90"/>
      <c r="S478" s="90"/>
      <c r="T478" s="90"/>
      <c r="U478" s="90"/>
      <c r="V478" s="107" t="str">
        <f t="shared" si="29"/>
        <v>Open PDFIR FINALLY.RHS-KK-ECG-IR-ELE-037-REV00</v>
      </c>
      <c r="W478" s="972" t="str">
        <f t="shared" ca="1" si="30"/>
        <v>DONE</v>
      </c>
      <c r="X478" s="979" t="str">
        <f t="shared" si="31"/>
        <v>P</v>
      </c>
      <c r="Y478" s="979"/>
      <c r="AA478" s="584"/>
      <c r="AB478" s="595"/>
      <c r="AC478" s="595"/>
      <c r="AD478" s="564"/>
      <c r="AE478" s="564"/>
      <c r="AF478" s="564"/>
      <c r="AG478" s="564"/>
      <c r="AH478" s="564"/>
      <c r="AI478" s="564"/>
    </row>
    <row r="479" spans="1:35" s="118" customFormat="1" ht="90" x14ac:dyDescent="0.3">
      <c r="A479" s="450">
        <f t="shared" si="28"/>
        <v>474</v>
      </c>
      <c r="B479" s="442" t="s">
        <v>20186</v>
      </c>
      <c r="C479" s="294" t="s">
        <v>76</v>
      </c>
      <c r="D479" s="272" t="s">
        <v>1946</v>
      </c>
      <c r="E479" s="426" t="s">
        <v>3120</v>
      </c>
      <c r="F479" s="90" t="s">
        <v>195</v>
      </c>
      <c r="G479" s="98">
        <v>45223</v>
      </c>
      <c r="H479" s="98">
        <v>45223</v>
      </c>
      <c r="I479" s="90" t="s">
        <v>25</v>
      </c>
      <c r="J479" s="90" t="s">
        <v>195</v>
      </c>
      <c r="K479" s="206">
        <v>45238</v>
      </c>
      <c r="L479" s="206">
        <v>45245</v>
      </c>
      <c r="M479" s="90" t="s">
        <v>62</v>
      </c>
      <c r="N479" s="90"/>
      <c r="O479" s="90"/>
      <c r="P479" s="90"/>
      <c r="Q479" s="90"/>
      <c r="R479" s="90"/>
      <c r="S479" s="90"/>
      <c r="T479" s="90"/>
      <c r="U479" s="90"/>
      <c r="V479" s="107" t="str">
        <f t="shared" si="29"/>
        <v>Open PDFIR FINALLY.RHS-KK-ECG-IR-CI-449-REV01</v>
      </c>
      <c r="W479" s="972" t="str">
        <f t="shared" ca="1" si="30"/>
        <v>DONE</v>
      </c>
      <c r="X479" s="979" t="str">
        <f t="shared" si="31"/>
        <v>A</v>
      </c>
      <c r="Y479" s="979"/>
      <c r="AA479" s="584"/>
      <c r="AB479" s="595"/>
      <c r="AC479" s="595"/>
      <c r="AD479" s="564"/>
      <c r="AE479" s="564"/>
      <c r="AF479" s="564"/>
      <c r="AG479" s="564"/>
      <c r="AH479" s="564"/>
      <c r="AI479" s="564"/>
    </row>
    <row r="480" spans="1:35" s="118" customFormat="1" ht="90" x14ac:dyDescent="0.3">
      <c r="A480" s="450">
        <f t="shared" si="28"/>
        <v>475</v>
      </c>
      <c r="B480" s="442" t="s">
        <v>16887</v>
      </c>
      <c r="C480" s="294" t="s">
        <v>76</v>
      </c>
      <c r="D480" s="272" t="s">
        <v>1946</v>
      </c>
      <c r="E480" s="426" t="s">
        <v>3121</v>
      </c>
      <c r="F480" s="90" t="s">
        <v>195</v>
      </c>
      <c r="G480" s="98">
        <v>45223</v>
      </c>
      <c r="H480" s="98">
        <v>45223</v>
      </c>
      <c r="I480" s="90" t="s">
        <v>62</v>
      </c>
      <c r="J480" s="90"/>
      <c r="K480" s="206"/>
      <c r="L480" s="206"/>
      <c r="M480" s="90"/>
      <c r="N480" s="90"/>
      <c r="O480" s="90"/>
      <c r="P480" s="90"/>
      <c r="Q480" s="90"/>
      <c r="R480" s="90"/>
      <c r="S480" s="90"/>
      <c r="T480" s="90"/>
      <c r="U480" s="90"/>
      <c r="V480" s="107" t="str">
        <f t="shared" si="29"/>
        <v>Open PDFIR FINALLY.RHS-KK-ECG-IR-CI-450-REV00</v>
      </c>
      <c r="W480" s="972" t="str">
        <f t="shared" ca="1" si="30"/>
        <v>DONE</v>
      </c>
      <c r="X480" s="979" t="str">
        <f t="shared" si="31"/>
        <v>P</v>
      </c>
      <c r="Y480" s="979"/>
      <c r="AA480" s="584"/>
      <c r="AB480" s="595"/>
      <c r="AC480" s="595"/>
      <c r="AD480" s="564"/>
      <c r="AE480" s="564"/>
      <c r="AF480" s="564"/>
      <c r="AG480" s="564"/>
      <c r="AH480" s="564"/>
      <c r="AI480" s="564"/>
    </row>
    <row r="481" spans="1:35" s="118" customFormat="1" ht="90" x14ac:dyDescent="0.3">
      <c r="A481" s="450">
        <f t="shared" si="28"/>
        <v>476</v>
      </c>
      <c r="B481" s="442" t="s">
        <v>20187</v>
      </c>
      <c r="C481" s="294" t="s">
        <v>76</v>
      </c>
      <c r="D481" s="272" t="s">
        <v>1946</v>
      </c>
      <c r="E481" s="426" t="s">
        <v>3122</v>
      </c>
      <c r="F481" s="90" t="s">
        <v>195</v>
      </c>
      <c r="G481" s="98">
        <v>45223</v>
      </c>
      <c r="H481" s="98">
        <v>45223</v>
      </c>
      <c r="I481" s="90" t="s">
        <v>25</v>
      </c>
      <c r="J481" s="90" t="s">
        <v>195</v>
      </c>
      <c r="K481" s="206">
        <v>45238</v>
      </c>
      <c r="L481" s="206">
        <v>45245</v>
      </c>
      <c r="M481" s="90" t="s">
        <v>62</v>
      </c>
      <c r="N481" s="90"/>
      <c r="O481" s="90"/>
      <c r="P481" s="90"/>
      <c r="Q481" s="90"/>
      <c r="R481" s="90"/>
      <c r="S481" s="90"/>
      <c r="T481" s="90"/>
      <c r="U481" s="90"/>
      <c r="V481" s="107" t="str">
        <f t="shared" si="29"/>
        <v>Open PDFIR FINALLY.RHS-KK-ECG-IR-CI-451-REV01</v>
      </c>
      <c r="W481" s="972" t="str">
        <f t="shared" ca="1" si="30"/>
        <v>DONE</v>
      </c>
      <c r="X481" s="979" t="str">
        <f t="shared" si="31"/>
        <v>A</v>
      </c>
      <c r="Y481" s="979"/>
      <c r="AA481" s="584"/>
      <c r="AB481" s="595"/>
      <c r="AC481" s="595"/>
      <c r="AD481" s="564"/>
      <c r="AE481" s="564"/>
      <c r="AF481" s="564"/>
      <c r="AG481" s="564"/>
      <c r="AH481" s="564"/>
      <c r="AI481" s="564"/>
    </row>
    <row r="482" spans="1:35" s="118" customFormat="1" ht="90" x14ac:dyDescent="0.3">
      <c r="A482" s="450">
        <f t="shared" si="28"/>
        <v>477</v>
      </c>
      <c r="B482" s="442" t="s">
        <v>20188</v>
      </c>
      <c r="C482" s="294" t="s">
        <v>76</v>
      </c>
      <c r="D482" s="272" t="s">
        <v>1545</v>
      </c>
      <c r="E482" s="426" t="s">
        <v>5889</v>
      </c>
      <c r="F482" s="90" t="s">
        <v>195</v>
      </c>
      <c r="G482" s="98">
        <v>45223</v>
      </c>
      <c r="H482" s="98">
        <v>45223</v>
      </c>
      <c r="I482" s="90" t="s">
        <v>25</v>
      </c>
      <c r="J482" s="90" t="s">
        <v>195</v>
      </c>
      <c r="K482" s="206">
        <v>45238</v>
      </c>
      <c r="L482" s="206">
        <v>45245</v>
      </c>
      <c r="M482" s="90" t="s">
        <v>62</v>
      </c>
      <c r="N482" s="90"/>
      <c r="O482" s="90"/>
      <c r="P482" s="90"/>
      <c r="Q482" s="90"/>
      <c r="R482" s="90"/>
      <c r="S482" s="90"/>
      <c r="T482" s="90"/>
      <c r="U482" s="90"/>
      <c r="V482" s="107" t="str">
        <f t="shared" si="29"/>
        <v>Open PDFIR FINALLY.RHS-KK-ECG-IR-CI-452-REV01</v>
      </c>
      <c r="W482" s="972" t="str">
        <f t="shared" ca="1" si="30"/>
        <v>DONE</v>
      </c>
      <c r="X482" s="979" t="str">
        <f t="shared" si="31"/>
        <v>A</v>
      </c>
      <c r="Y482" s="979"/>
      <c r="AA482" s="584"/>
      <c r="AB482" s="595"/>
      <c r="AC482" s="595"/>
      <c r="AD482" s="564"/>
      <c r="AE482" s="564"/>
      <c r="AF482" s="564"/>
      <c r="AG482" s="564"/>
      <c r="AH482" s="564"/>
      <c r="AI482" s="564"/>
    </row>
    <row r="483" spans="1:35" s="118" customFormat="1" ht="90" x14ac:dyDescent="0.3">
      <c r="A483" s="450">
        <f t="shared" si="28"/>
        <v>478</v>
      </c>
      <c r="B483" s="442" t="s">
        <v>16888</v>
      </c>
      <c r="C483" s="294" t="s">
        <v>76</v>
      </c>
      <c r="D483" s="272" t="s">
        <v>1545</v>
      </c>
      <c r="E483" s="426" t="s">
        <v>8540</v>
      </c>
      <c r="F483" s="90" t="s">
        <v>195</v>
      </c>
      <c r="G483" s="98">
        <v>45223</v>
      </c>
      <c r="H483" s="98">
        <v>45223</v>
      </c>
      <c r="I483" s="90" t="s">
        <v>62</v>
      </c>
      <c r="J483" s="90"/>
      <c r="K483" s="206"/>
      <c r="L483" s="206"/>
      <c r="M483" s="90"/>
      <c r="N483" s="90"/>
      <c r="O483" s="90"/>
      <c r="P483" s="90"/>
      <c r="Q483" s="90"/>
      <c r="R483" s="90"/>
      <c r="S483" s="90"/>
      <c r="T483" s="90"/>
      <c r="U483" s="90"/>
      <c r="V483" s="107" t="str">
        <f t="shared" si="29"/>
        <v>Open PDFIR FINALLY.RHS-KK-ECG-IR-CI-453-REV00</v>
      </c>
      <c r="W483" s="972" t="str">
        <f t="shared" ca="1" si="30"/>
        <v>DONE</v>
      </c>
      <c r="X483" s="979" t="str">
        <f t="shared" si="31"/>
        <v>P</v>
      </c>
      <c r="Y483" s="979"/>
      <c r="AA483" s="584"/>
      <c r="AB483" s="595"/>
      <c r="AC483" s="595"/>
      <c r="AD483" s="564"/>
      <c r="AE483" s="564"/>
      <c r="AF483" s="564"/>
      <c r="AG483" s="564"/>
      <c r="AH483" s="564"/>
      <c r="AI483" s="564"/>
    </row>
    <row r="484" spans="1:35" s="118" customFormat="1" ht="90" x14ac:dyDescent="0.3">
      <c r="A484" s="450">
        <f t="shared" si="28"/>
        <v>479</v>
      </c>
      <c r="B484" s="442" t="s">
        <v>16889</v>
      </c>
      <c r="C484" s="294" t="s">
        <v>76</v>
      </c>
      <c r="D484" s="272" t="s">
        <v>1545</v>
      </c>
      <c r="E484" s="426" t="s">
        <v>3134</v>
      </c>
      <c r="F484" s="90" t="s">
        <v>195</v>
      </c>
      <c r="G484" s="98">
        <v>45223</v>
      </c>
      <c r="H484" s="98">
        <v>45223</v>
      </c>
      <c r="I484" s="90" t="s">
        <v>62</v>
      </c>
      <c r="J484" s="90"/>
      <c r="K484" s="206"/>
      <c r="L484" s="206"/>
      <c r="M484" s="90"/>
      <c r="N484" s="90"/>
      <c r="O484" s="90"/>
      <c r="P484" s="90"/>
      <c r="Q484" s="90"/>
      <c r="R484" s="90"/>
      <c r="S484" s="90"/>
      <c r="T484" s="90"/>
      <c r="U484" s="90"/>
      <c r="V484" s="107" t="str">
        <f t="shared" si="29"/>
        <v>Open PDFIR FINALLY.RHS-KK-ECG-IR-CI-454-REV00</v>
      </c>
      <c r="W484" s="972" t="str">
        <f t="shared" ca="1" si="30"/>
        <v>DONE</v>
      </c>
      <c r="X484" s="979" t="str">
        <f t="shared" si="31"/>
        <v>P</v>
      </c>
      <c r="Y484" s="979"/>
      <c r="AA484" s="584"/>
      <c r="AB484" s="595"/>
      <c r="AC484" s="595"/>
      <c r="AD484" s="564"/>
      <c r="AE484" s="564"/>
      <c r="AF484" s="564"/>
      <c r="AG484" s="564"/>
      <c r="AH484" s="564"/>
      <c r="AI484" s="564"/>
    </row>
    <row r="485" spans="1:35" s="118" customFormat="1" ht="90" x14ac:dyDescent="0.3">
      <c r="A485" s="450">
        <f t="shared" si="28"/>
        <v>480</v>
      </c>
      <c r="B485" s="442" t="s">
        <v>16890</v>
      </c>
      <c r="C485" s="294" t="s">
        <v>76</v>
      </c>
      <c r="D485" s="272" t="s">
        <v>1545</v>
      </c>
      <c r="E485" s="426" t="s">
        <v>3135</v>
      </c>
      <c r="F485" s="90" t="s">
        <v>195</v>
      </c>
      <c r="G485" s="98">
        <v>45223</v>
      </c>
      <c r="H485" s="98">
        <v>45223</v>
      </c>
      <c r="I485" s="90" t="s">
        <v>62</v>
      </c>
      <c r="J485" s="90"/>
      <c r="K485" s="206"/>
      <c r="L485" s="206"/>
      <c r="M485" s="90"/>
      <c r="N485" s="90"/>
      <c r="O485" s="90"/>
      <c r="P485" s="90"/>
      <c r="Q485" s="90"/>
      <c r="R485" s="90"/>
      <c r="S485" s="90"/>
      <c r="T485" s="90"/>
      <c r="U485" s="90"/>
      <c r="V485" s="107" t="str">
        <f t="shared" si="29"/>
        <v>Open PDFIR FINALLY.RHS-KK-ECG-IR-CI-455-REV00</v>
      </c>
      <c r="W485" s="972" t="str">
        <f t="shared" ca="1" si="30"/>
        <v>DONE</v>
      </c>
      <c r="X485" s="979" t="str">
        <f t="shared" si="31"/>
        <v>P</v>
      </c>
      <c r="Y485" s="979"/>
      <c r="AA485" s="584"/>
      <c r="AB485" s="595"/>
      <c r="AC485" s="595"/>
      <c r="AD485" s="564"/>
      <c r="AE485" s="564"/>
      <c r="AF485" s="564"/>
      <c r="AG485" s="564"/>
      <c r="AH485" s="564"/>
      <c r="AI485" s="564"/>
    </row>
    <row r="486" spans="1:35" s="118" customFormat="1" ht="90" x14ac:dyDescent="0.3">
      <c r="A486" s="450">
        <f t="shared" si="28"/>
        <v>481</v>
      </c>
      <c r="B486" s="442" t="s">
        <v>16891</v>
      </c>
      <c r="C486" s="294" t="s">
        <v>228</v>
      </c>
      <c r="D486" s="272" t="s">
        <v>1545</v>
      </c>
      <c r="E486" s="426" t="s">
        <v>3141</v>
      </c>
      <c r="F486" s="90" t="s">
        <v>195</v>
      </c>
      <c r="G486" s="98">
        <v>45223</v>
      </c>
      <c r="H486" s="98">
        <v>45223</v>
      </c>
      <c r="I486" s="90" t="s">
        <v>1671</v>
      </c>
      <c r="J486" s="90"/>
      <c r="K486" s="206"/>
      <c r="L486" s="206"/>
      <c r="M486" s="90"/>
      <c r="N486" s="90"/>
      <c r="O486" s="90"/>
      <c r="P486" s="90"/>
      <c r="Q486" s="90"/>
      <c r="R486" s="90"/>
      <c r="S486" s="90"/>
      <c r="T486" s="90"/>
      <c r="U486" s="90"/>
      <c r="V486" s="107" t="str">
        <f t="shared" si="29"/>
        <v>Open PDFIR FINALLY.RHS-KK-ECG-IR-SU-456-REV00</v>
      </c>
      <c r="W486" s="972" t="str">
        <f t="shared" ca="1" si="30"/>
        <v>DONE</v>
      </c>
      <c r="X486" s="979" t="str">
        <f t="shared" si="31"/>
        <v>P</v>
      </c>
      <c r="Y486" s="979"/>
      <c r="AA486" s="584"/>
      <c r="AB486" s="595"/>
      <c r="AC486" s="595"/>
      <c r="AD486" s="564"/>
      <c r="AE486" s="564"/>
      <c r="AF486" s="564"/>
      <c r="AG486" s="564"/>
      <c r="AH486" s="564"/>
      <c r="AI486" s="564"/>
    </row>
    <row r="487" spans="1:35" s="118" customFormat="1" ht="90" x14ac:dyDescent="0.3">
      <c r="A487" s="450">
        <f t="shared" si="28"/>
        <v>482</v>
      </c>
      <c r="B487" s="442" t="s">
        <v>20189</v>
      </c>
      <c r="C487" s="294" t="s">
        <v>76</v>
      </c>
      <c r="D487" s="272" t="s">
        <v>1545</v>
      </c>
      <c r="E487" s="426" t="s">
        <v>3143</v>
      </c>
      <c r="F487" s="90" t="s">
        <v>195</v>
      </c>
      <c r="G487" s="98">
        <v>45224</v>
      </c>
      <c r="H487" s="98">
        <v>45224</v>
      </c>
      <c r="I487" s="90" t="s">
        <v>25</v>
      </c>
      <c r="J487" s="90" t="s">
        <v>195</v>
      </c>
      <c r="K487" s="206">
        <v>45238</v>
      </c>
      <c r="L487" s="206">
        <v>45238</v>
      </c>
      <c r="M487" s="90" t="s">
        <v>62</v>
      </c>
      <c r="N487" s="90"/>
      <c r="O487" s="90"/>
      <c r="P487" s="90"/>
      <c r="Q487" s="90"/>
      <c r="R487" s="90"/>
      <c r="S487" s="90"/>
      <c r="T487" s="90"/>
      <c r="U487" s="90"/>
      <c r="V487" s="107" t="str">
        <f t="shared" si="29"/>
        <v>Open PDFIR FINALLY.RHS-KK-ECG-IR-CI-457-REV01</v>
      </c>
      <c r="W487" s="972" t="str">
        <f t="shared" ca="1" si="30"/>
        <v>DONE</v>
      </c>
      <c r="X487" s="979" t="str">
        <f t="shared" si="31"/>
        <v>A</v>
      </c>
      <c r="Y487" s="979"/>
      <c r="AA487" s="584"/>
      <c r="AB487" s="595"/>
      <c r="AC487" s="595"/>
      <c r="AD487" s="564"/>
      <c r="AE487" s="564"/>
      <c r="AF487" s="564"/>
      <c r="AG487" s="564"/>
      <c r="AH487" s="564"/>
      <c r="AI487" s="564"/>
    </row>
    <row r="488" spans="1:35" s="118" customFormat="1" ht="90" x14ac:dyDescent="0.3">
      <c r="A488" s="450">
        <f t="shared" si="28"/>
        <v>483</v>
      </c>
      <c r="B488" s="442" t="s">
        <v>16892</v>
      </c>
      <c r="C488" s="294" t="s">
        <v>76</v>
      </c>
      <c r="D488" s="272" t="s">
        <v>1545</v>
      </c>
      <c r="E488" s="426" t="s">
        <v>3147</v>
      </c>
      <c r="F488" s="90" t="s">
        <v>195</v>
      </c>
      <c r="G488" s="98">
        <v>45224</v>
      </c>
      <c r="H488" s="98">
        <v>45224</v>
      </c>
      <c r="I488" s="90" t="s">
        <v>62</v>
      </c>
      <c r="J488" s="90"/>
      <c r="K488" s="206"/>
      <c r="L488" s="206"/>
      <c r="M488" s="90"/>
      <c r="N488" s="90"/>
      <c r="O488" s="90"/>
      <c r="P488" s="90"/>
      <c r="Q488" s="90"/>
      <c r="R488" s="90"/>
      <c r="S488" s="90"/>
      <c r="T488" s="90"/>
      <c r="U488" s="90"/>
      <c r="V488" s="107" t="str">
        <f t="shared" si="29"/>
        <v>Open PDFIR FINALLY.RHS-KK-ECG-IR-CI-458-REV00</v>
      </c>
      <c r="W488" s="972" t="str">
        <f t="shared" ca="1" si="30"/>
        <v>DONE</v>
      </c>
      <c r="X488" s="979" t="str">
        <f t="shared" si="31"/>
        <v>P</v>
      </c>
      <c r="Y488" s="979"/>
      <c r="AA488" s="584"/>
      <c r="AB488" s="595"/>
      <c r="AC488" s="595"/>
      <c r="AD488" s="564"/>
      <c r="AE488" s="564"/>
      <c r="AF488" s="564"/>
      <c r="AG488" s="564"/>
      <c r="AH488" s="564"/>
      <c r="AI488" s="564"/>
    </row>
    <row r="489" spans="1:35" s="118" customFormat="1" ht="90" x14ac:dyDescent="0.3">
      <c r="A489" s="450">
        <f t="shared" si="28"/>
        <v>484</v>
      </c>
      <c r="B489" s="442" t="s">
        <v>16893</v>
      </c>
      <c r="C489" s="294" t="s">
        <v>76</v>
      </c>
      <c r="D489" s="272" t="s">
        <v>232</v>
      </c>
      <c r="E489" s="426" t="s">
        <v>3148</v>
      </c>
      <c r="F489" s="90" t="s">
        <v>195</v>
      </c>
      <c r="G489" s="98">
        <v>45224</v>
      </c>
      <c r="H489" s="98">
        <v>45224</v>
      </c>
      <c r="I489" s="90" t="s">
        <v>62</v>
      </c>
      <c r="J489" s="90"/>
      <c r="K489" s="206"/>
      <c r="L489" s="206"/>
      <c r="M489" s="90"/>
      <c r="N489" s="90"/>
      <c r="O489" s="90"/>
      <c r="P489" s="90"/>
      <c r="Q489" s="90"/>
      <c r="R489" s="90"/>
      <c r="S489" s="90"/>
      <c r="T489" s="90"/>
      <c r="U489" s="90"/>
      <c r="V489" s="107" t="str">
        <f t="shared" si="29"/>
        <v>Open PDFIR FINALLY.RHS-KK-ECG-IR-CI-459-REV00</v>
      </c>
      <c r="W489" s="972" t="str">
        <f t="shared" ca="1" si="30"/>
        <v>DONE</v>
      </c>
      <c r="X489" s="979" t="str">
        <f t="shared" si="31"/>
        <v>P</v>
      </c>
      <c r="Y489" s="979"/>
      <c r="AA489" s="584"/>
      <c r="AB489" s="595"/>
      <c r="AC489" s="595"/>
      <c r="AD489" s="564"/>
      <c r="AE489" s="564"/>
      <c r="AF489" s="564"/>
      <c r="AG489" s="564"/>
      <c r="AH489" s="564"/>
      <c r="AI489" s="564"/>
    </row>
    <row r="490" spans="1:35" s="118" customFormat="1" ht="90" x14ac:dyDescent="0.3">
      <c r="A490" s="450">
        <f t="shared" si="28"/>
        <v>485</v>
      </c>
      <c r="B490" s="442" t="s">
        <v>16894</v>
      </c>
      <c r="C490" s="294" t="s">
        <v>76</v>
      </c>
      <c r="D490" s="272" t="s">
        <v>232</v>
      </c>
      <c r="E490" s="426" t="s">
        <v>3149</v>
      </c>
      <c r="F490" s="90" t="s">
        <v>195</v>
      </c>
      <c r="G490" s="98">
        <v>45224</v>
      </c>
      <c r="H490" s="98">
        <v>45224</v>
      </c>
      <c r="I490" s="90" t="s">
        <v>62</v>
      </c>
      <c r="J490" s="90"/>
      <c r="K490" s="206"/>
      <c r="L490" s="206"/>
      <c r="M490" s="90"/>
      <c r="N490" s="90"/>
      <c r="O490" s="90"/>
      <c r="P490" s="90"/>
      <c r="Q490" s="90"/>
      <c r="R490" s="90"/>
      <c r="S490" s="90"/>
      <c r="T490" s="90"/>
      <c r="U490" s="90"/>
      <c r="V490" s="107" t="str">
        <f t="shared" si="29"/>
        <v>Open PDFIR FINALLY.RHS-KK-ECG-IR-CI-460-REV00</v>
      </c>
      <c r="W490" s="972" t="str">
        <f t="shared" ca="1" si="30"/>
        <v>DONE</v>
      </c>
      <c r="X490" s="979" t="str">
        <f t="shared" si="31"/>
        <v>P</v>
      </c>
      <c r="Y490" s="979"/>
      <c r="AA490" s="584"/>
      <c r="AB490" s="595"/>
      <c r="AC490" s="595"/>
      <c r="AD490" s="564"/>
      <c r="AE490" s="564"/>
      <c r="AF490" s="564"/>
      <c r="AG490" s="564"/>
      <c r="AH490" s="564"/>
      <c r="AI490" s="564"/>
    </row>
    <row r="491" spans="1:35" s="118" customFormat="1" ht="109.8" x14ac:dyDescent="0.3">
      <c r="A491" s="450">
        <f t="shared" si="28"/>
        <v>486</v>
      </c>
      <c r="B491" s="442" t="s">
        <v>16895</v>
      </c>
      <c r="C491" s="294" t="s">
        <v>228</v>
      </c>
      <c r="D491" s="272" t="s">
        <v>1545</v>
      </c>
      <c r="E491" s="426" t="s">
        <v>3167</v>
      </c>
      <c r="F491" s="90" t="s">
        <v>195</v>
      </c>
      <c r="G491" s="98">
        <v>45227</v>
      </c>
      <c r="H491" s="98">
        <v>45227</v>
      </c>
      <c r="I491" s="90" t="s">
        <v>62</v>
      </c>
      <c r="J491" s="90"/>
      <c r="K491" s="206"/>
      <c r="L491" s="206"/>
      <c r="M491" s="90"/>
      <c r="N491" s="90"/>
      <c r="O491" s="90"/>
      <c r="P491" s="90"/>
      <c r="Q491" s="90"/>
      <c r="R491" s="90"/>
      <c r="S491" s="90"/>
      <c r="T491" s="90"/>
      <c r="U491" s="90"/>
      <c r="V491" s="107" t="str">
        <f t="shared" si="29"/>
        <v>Open PDFIR FINALLY.RHS-KK-ECG-IR-SU-461-REV00</v>
      </c>
      <c r="W491" s="972" t="str">
        <f t="shared" ca="1" si="30"/>
        <v>DONE</v>
      </c>
      <c r="X491" s="979" t="str">
        <f t="shared" si="31"/>
        <v>P</v>
      </c>
      <c r="Y491" s="979"/>
      <c r="AA491" s="584"/>
      <c r="AB491" s="595"/>
      <c r="AC491" s="595"/>
      <c r="AD491" s="564"/>
      <c r="AE491" s="564"/>
      <c r="AF491" s="564"/>
      <c r="AG491" s="564"/>
      <c r="AH491" s="564"/>
      <c r="AI491" s="564"/>
    </row>
    <row r="492" spans="1:35" s="118" customFormat="1" ht="90" x14ac:dyDescent="0.3">
      <c r="A492" s="450">
        <f t="shared" si="28"/>
        <v>487</v>
      </c>
      <c r="B492" s="442" t="s">
        <v>16896</v>
      </c>
      <c r="C492" s="294" t="s">
        <v>228</v>
      </c>
      <c r="D492" s="272" t="s">
        <v>1946</v>
      </c>
      <c r="E492" s="426" t="s">
        <v>3218</v>
      </c>
      <c r="F492" s="90" t="s">
        <v>195</v>
      </c>
      <c r="G492" s="98">
        <v>45227</v>
      </c>
      <c r="H492" s="98">
        <v>45227</v>
      </c>
      <c r="I492" s="90" t="s">
        <v>1671</v>
      </c>
      <c r="J492" s="90"/>
      <c r="K492" s="206"/>
      <c r="L492" s="206"/>
      <c r="M492" s="90"/>
      <c r="N492" s="90"/>
      <c r="O492" s="90"/>
      <c r="P492" s="90"/>
      <c r="Q492" s="90"/>
      <c r="R492" s="90"/>
      <c r="S492" s="90"/>
      <c r="T492" s="90"/>
      <c r="U492" s="90"/>
      <c r="V492" s="107" t="str">
        <f t="shared" si="29"/>
        <v>Open PDFIR FINALLY.RHS-KK-ECG-IR-CI-462-REV00</v>
      </c>
      <c r="W492" s="972" t="str">
        <f t="shared" ca="1" si="30"/>
        <v>DONE</v>
      </c>
      <c r="X492" s="979" t="str">
        <f t="shared" si="31"/>
        <v>P</v>
      </c>
      <c r="Y492" s="979"/>
      <c r="AA492" s="584"/>
      <c r="AB492" s="595"/>
      <c r="AC492" s="595"/>
      <c r="AD492" s="564"/>
      <c r="AE492" s="564"/>
      <c r="AF492" s="564"/>
      <c r="AG492" s="564"/>
      <c r="AH492" s="564"/>
      <c r="AI492" s="564"/>
    </row>
    <row r="493" spans="1:35" s="118" customFormat="1" ht="146.4" x14ac:dyDescent="0.3">
      <c r="A493" s="450">
        <f t="shared" si="28"/>
        <v>488</v>
      </c>
      <c r="B493" s="442" t="s">
        <v>16897</v>
      </c>
      <c r="C493" s="294" t="s">
        <v>1140</v>
      </c>
      <c r="D493" s="272" t="s">
        <v>1356</v>
      </c>
      <c r="E493" s="426" t="s">
        <v>3219</v>
      </c>
      <c r="F493" s="90" t="s">
        <v>195</v>
      </c>
      <c r="G493" s="98">
        <v>45229</v>
      </c>
      <c r="H493" s="98">
        <v>45229</v>
      </c>
      <c r="I493" s="90" t="s">
        <v>1671</v>
      </c>
      <c r="J493" s="90"/>
      <c r="K493" s="206"/>
      <c r="L493" s="206"/>
      <c r="M493" s="90"/>
      <c r="N493" s="90"/>
      <c r="O493" s="90"/>
      <c r="P493" s="90"/>
      <c r="Q493" s="90"/>
      <c r="R493" s="90"/>
      <c r="S493" s="90"/>
      <c r="T493" s="90"/>
      <c r="U493" s="90"/>
      <c r="V493" s="107" t="str">
        <f t="shared" si="29"/>
        <v>Open PDFIR FINALLY.RHS-KK-ECG-IR-ELE-038-REV00</v>
      </c>
      <c r="W493" s="972" t="str">
        <f t="shared" ca="1" si="30"/>
        <v>DONE</v>
      </c>
      <c r="X493" s="979" t="str">
        <f t="shared" si="31"/>
        <v>P</v>
      </c>
      <c r="Y493" s="979"/>
      <c r="AA493" s="584"/>
      <c r="AB493" s="595"/>
      <c r="AC493" s="595"/>
      <c r="AD493" s="564"/>
      <c r="AE493" s="564"/>
      <c r="AF493" s="564"/>
      <c r="AG493" s="564"/>
      <c r="AH493" s="564"/>
      <c r="AI493" s="564"/>
    </row>
    <row r="494" spans="1:35" s="118" customFormat="1" ht="90" x14ac:dyDescent="0.3">
      <c r="A494" s="450">
        <f t="shared" si="28"/>
        <v>489</v>
      </c>
      <c r="B494" s="442" t="s">
        <v>20190</v>
      </c>
      <c r="C494" s="294" t="s">
        <v>76</v>
      </c>
      <c r="D494" s="272" t="s">
        <v>1545</v>
      </c>
      <c r="E494" s="426" t="s">
        <v>3237</v>
      </c>
      <c r="F494" s="90" t="s">
        <v>195</v>
      </c>
      <c r="G494" s="98">
        <v>45227</v>
      </c>
      <c r="H494" s="98">
        <v>45227</v>
      </c>
      <c r="I494" s="90" t="s">
        <v>25</v>
      </c>
      <c r="J494" s="90" t="s">
        <v>195</v>
      </c>
      <c r="K494" s="206">
        <v>45238</v>
      </c>
      <c r="L494" s="206">
        <v>45238</v>
      </c>
      <c r="M494" s="90" t="s">
        <v>62</v>
      </c>
      <c r="N494" s="90"/>
      <c r="O494" s="90"/>
      <c r="P494" s="90"/>
      <c r="Q494" s="90"/>
      <c r="R494" s="90"/>
      <c r="S494" s="90"/>
      <c r="T494" s="90"/>
      <c r="U494" s="90"/>
      <c r="V494" s="107" t="str">
        <f t="shared" si="29"/>
        <v>Open PDFIR FINALLY.RHS-KK-ECG-IR-CI-463-REV01</v>
      </c>
      <c r="W494" s="972" t="str">
        <f t="shared" ca="1" si="30"/>
        <v>DONE</v>
      </c>
      <c r="X494" s="979" t="str">
        <f t="shared" si="31"/>
        <v>A</v>
      </c>
      <c r="Y494" s="979"/>
      <c r="AA494" s="584"/>
      <c r="AB494" s="595"/>
      <c r="AC494" s="595"/>
      <c r="AD494" s="564"/>
      <c r="AE494" s="564"/>
      <c r="AF494" s="564"/>
      <c r="AG494" s="564"/>
      <c r="AH494" s="564"/>
      <c r="AI494" s="564"/>
    </row>
    <row r="495" spans="1:35" s="118" customFormat="1" ht="90" x14ac:dyDescent="0.3">
      <c r="A495" s="450">
        <f t="shared" si="28"/>
        <v>490</v>
      </c>
      <c r="B495" s="442" t="s">
        <v>20191</v>
      </c>
      <c r="C495" s="294" t="s">
        <v>76</v>
      </c>
      <c r="D495" s="272" t="s">
        <v>1545</v>
      </c>
      <c r="E495" s="426" t="s">
        <v>3236</v>
      </c>
      <c r="F495" s="90" t="s">
        <v>195</v>
      </c>
      <c r="G495" s="98">
        <v>45227</v>
      </c>
      <c r="H495" s="98">
        <v>45227</v>
      </c>
      <c r="I495" s="90" t="s">
        <v>25</v>
      </c>
      <c r="J495" s="90" t="s">
        <v>195</v>
      </c>
      <c r="K495" s="206">
        <v>45238</v>
      </c>
      <c r="L495" s="206">
        <v>45238</v>
      </c>
      <c r="M495" s="90" t="s">
        <v>62</v>
      </c>
      <c r="N495" s="90"/>
      <c r="O495" s="90"/>
      <c r="P495" s="90"/>
      <c r="Q495" s="90"/>
      <c r="R495" s="90"/>
      <c r="S495" s="90"/>
      <c r="T495" s="90"/>
      <c r="U495" s="90"/>
      <c r="V495" s="107" t="str">
        <f t="shared" si="29"/>
        <v>Open PDFIR FINALLY.RHS-KK-ECG-IR-CI-464-REV01</v>
      </c>
      <c r="W495" s="972" t="str">
        <f t="shared" ca="1" si="30"/>
        <v>DONE</v>
      </c>
      <c r="X495" s="979" t="str">
        <f t="shared" si="31"/>
        <v>A</v>
      </c>
      <c r="Y495" s="979"/>
      <c r="AA495" s="584"/>
      <c r="AB495" s="595"/>
      <c r="AC495" s="595"/>
      <c r="AD495" s="564"/>
      <c r="AE495" s="564"/>
      <c r="AF495" s="564"/>
      <c r="AG495" s="564"/>
      <c r="AH495" s="564"/>
      <c r="AI495" s="564"/>
    </row>
    <row r="496" spans="1:35" s="118" customFormat="1" ht="90" x14ac:dyDescent="0.3">
      <c r="A496" s="450">
        <f t="shared" si="28"/>
        <v>491</v>
      </c>
      <c r="B496" s="442" t="s">
        <v>16898</v>
      </c>
      <c r="C496" s="294" t="s">
        <v>76</v>
      </c>
      <c r="D496" s="272" t="s">
        <v>1946</v>
      </c>
      <c r="E496" s="426" t="s">
        <v>3748</v>
      </c>
      <c r="F496" s="90" t="s">
        <v>195</v>
      </c>
      <c r="G496" s="98">
        <v>45227</v>
      </c>
      <c r="H496" s="98">
        <v>45227</v>
      </c>
      <c r="I496" s="90" t="s">
        <v>62</v>
      </c>
      <c r="J496" s="90"/>
      <c r="K496" s="206"/>
      <c r="L496" s="206"/>
      <c r="M496" s="90"/>
      <c r="N496" s="90"/>
      <c r="O496" s="90"/>
      <c r="P496" s="90"/>
      <c r="Q496" s="90"/>
      <c r="R496" s="90"/>
      <c r="S496" s="90"/>
      <c r="T496" s="90"/>
      <c r="U496" s="90"/>
      <c r="V496" s="107" t="str">
        <f t="shared" si="29"/>
        <v>Open PDFIR FINALLY.RHS-KK-ECG-IR-CI-465-REV00</v>
      </c>
      <c r="W496" s="972" t="str">
        <f t="shared" ca="1" si="30"/>
        <v>DONE</v>
      </c>
      <c r="X496" s="979" t="str">
        <f t="shared" si="31"/>
        <v>P</v>
      </c>
      <c r="Y496" s="979"/>
      <c r="AA496" s="584"/>
      <c r="AB496" s="595"/>
      <c r="AC496" s="595"/>
      <c r="AD496" s="564"/>
      <c r="AE496" s="564"/>
      <c r="AF496" s="564"/>
      <c r="AG496" s="564"/>
      <c r="AH496" s="564"/>
      <c r="AI496" s="564"/>
    </row>
    <row r="497" spans="1:35" s="118" customFormat="1" ht="90" x14ac:dyDescent="0.3">
      <c r="A497" s="450">
        <f t="shared" si="28"/>
        <v>492</v>
      </c>
      <c r="B497" s="442" t="s">
        <v>16899</v>
      </c>
      <c r="C497" s="294" t="s">
        <v>76</v>
      </c>
      <c r="D497" s="272" t="s">
        <v>1545</v>
      </c>
      <c r="E497" s="426" t="s">
        <v>3235</v>
      </c>
      <c r="F497" s="90" t="s">
        <v>195</v>
      </c>
      <c r="G497" s="98">
        <v>45227</v>
      </c>
      <c r="H497" s="98">
        <v>45227</v>
      </c>
      <c r="I497" s="90" t="s">
        <v>62</v>
      </c>
      <c r="J497" s="90"/>
      <c r="K497" s="206"/>
      <c r="L497" s="206"/>
      <c r="M497" s="90"/>
      <c r="N497" s="90"/>
      <c r="O497" s="90"/>
      <c r="P497" s="90"/>
      <c r="Q497" s="90"/>
      <c r="R497" s="90"/>
      <c r="S497" s="90"/>
      <c r="T497" s="90"/>
      <c r="U497" s="90"/>
      <c r="V497" s="107" t="str">
        <f t="shared" si="29"/>
        <v>Open PDFIR FINALLY.RHS-KK-ECG-IR-CI-466-REV00</v>
      </c>
      <c r="W497" s="972" t="str">
        <f t="shared" ca="1" si="30"/>
        <v>DONE</v>
      </c>
      <c r="X497" s="979" t="str">
        <f t="shared" si="31"/>
        <v>P</v>
      </c>
      <c r="Y497" s="979"/>
      <c r="AA497" s="584"/>
      <c r="AB497" s="595"/>
      <c r="AC497" s="595"/>
      <c r="AD497" s="564"/>
      <c r="AE497" s="564"/>
      <c r="AF497" s="564"/>
      <c r="AG497" s="564"/>
      <c r="AH497" s="564"/>
      <c r="AI497" s="564"/>
    </row>
    <row r="498" spans="1:35" s="118" customFormat="1" ht="90" x14ac:dyDescent="0.3">
      <c r="A498" s="450">
        <f t="shared" si="28"/>
        <v>493</v>
      </c>
      <c r="B498" s="442" t="s">
        <v>16900</v>
      </c>
      <c r="C498" s="294" t="s">
        <v>76</v>
      </c>
      <c r="D498" s="272" t="s">
        <v>1545</v>
      </c>
      <c r="E498" s="426" t="s">
        <v>3234</v>
      </c>
      <c r="F498" s="90" t="s">
        <v>195</v>
      </c>
      <c r="G498" s="98">
        <v>45227</v>
      </c>
      <c r="H498" s="98">
        <v>45227</v>
      </c>
      <c r="I498" s="90" t="s">
        <v>62</v>
      </c>
      <c r="J498" s="90"/>
      <c r="K498" s="206"/>
      <c r="L498" s="206"/>
      <c r="M498" s="90"/>
      <c r="N498" s="90"/>
      <c r="O498" s="90"/>
      <c r="P498" s="90"/>
      <c r="Q498" s="90"/>
      <c r="R498" s="90"/>
      <c r="S498" s="90"/>
      <c r="T498" s="90"/>
      <c r="U498" s="90"/>
      <c r="V498" s="107" t="str">
        <f t="shared" si="29"/>
        <v>Open PDFIR FINALLY.RHS-KK-ECG-IR-CI-467-REV00</v>
      </c>
      <c r="W498" s="972" t="str">
        <f t="shared" ca="1" si="30"/>
        <v>DONE</v>
      </c>
      <c r="X498" s="979" t="str">
        <f t="shared" si="31"/>
        <v>P</v>
      </c>
      <c r="Y498" s="979"/>
      <c r="AA498" s="584"/>
      <c r="AB498" s="595"/>
      <c r="AC498" s="595"/>
      <c r="AD498" s="564"/>
      <c r="AE498" s="564"/>
      <c r="AF498" s="564"/>
      <c r="AG498" s="564"/>
      <c r="AH498" s="564"/>
      <c r="AI498" s="564"/>
    </row>
    <row r="499" spans="1:35" s="118" customFormat="1" ht="90" x14ac:dyDescent="0.3">
      <c r="A499" s="450">
        <f t="shared" si="28"/>
        <v>494</v>
      </c>
      <c r="B499" s="442" t="s">
        <v>16901</v>
      </c>
      <c r="C499" s="294" t="s">
        <v>76</v>
      </c>
      <c r="D499" s="272" t="s">
        <v>1549</v>
      </c>
      <c r="E499" s="426" t="s">
        <v>3233</v>
      </c>
      <c r="F499" s="90" t="s">
        <v>195</v>
      </c>
      <c r="G499" s="98">
        <v>45227</v>
      </c>
      <c r="H499" s="98">
        <v>45227</v>
      </c>
      <c r="I499" s="90" t="s">
        <v>62</v>
      </c>
      <c r="J499" s="90"/>
      <c r="K499" s="206"/>
      <c r="L499" s="206"/>
      <c r="M499" s="90"/>
      <c r="N499" s="90"/>
      <c r="O499" s="90"/>
      <c r="P499" s="90"/>
      <c r="Q499" s="90"/>
      <c r="R499" s="90"/>
      <c r="S499" s="90"/>
      <c r="T499" s="90"/>
      <c r="U499" s="90"/>
      <c r="V499" s="107" t="str">
        <f t="shared" si="29"/>
        <v>Open PDFIR FINALLY.RHS-KK-ECG-IR-CI-468-REV00</v>
      </c>
      <c r="W499" s="972" t="str">
        <f t="shared" ca="1" si="30"/>
        <v>DONE</v>
      </c>
      <c r="X499" s="979" t="str">
        <f t="shared" si="31"/>
        <v>P</v>
      </c>
      <c r="Y499" s="979"/>
      <c r="AA499" s="584"/>
      <c r="AB499" s="595"/>
      <c r="AC499" s="595"/>
      <c r="AD499" s="564"/>
      <c r="AE499" s="564"/>
      <c r="AF499" s="564"/>
      <c r="AG499" s="564"/>
      <c r="AH499" s="564"/>
      <c r="AI499" s="564"/>
    </row>
    <row r="500" spans="1:35" s="118" customFormat="1" ht="90" x14ac:dyDescent="0.3">
      <c r="A500" s="450">
        <f t="shared" si="28"/>
        <v>495</v>
      </c>
      <c r="B500" s="442" t="s">
        <v>16902</v>
      </c>
      <c r="C500" s="294" t="s">
        <v>76</v>
      </c>
      <c r="D500" s="272" t="s">
        <v>1549</v>
      </c>
      <c r="E500" s="426" t="s">
        <v>3232</v>
      </c>
      <c r="F500" s="90" t="s">
        <v>195</v>
      </c>
      <c r="G500" s="98">
        <v>45227</v>
      </c>
      <c r="H500" s="98">
        <v>45227</v>
      </c>
      <c r="I500" s="90" t="s">
        <v>62</v>
      </c>
      <c r="J500" s="90"/>
      <c r="K500" s="206"/>
      <c r="L500" s="206"/>
      <c r="M500" s="90"/>
      <c r="N500" s="90"/>
      <c r="O500" s="90"/>
      <c r="P500" s="90"/>
      <c r="Q500" s="90"/>
      <c r="R500" s="90"/>
      <c r="S500" s="90"/>
      <c r="T500" s="90"/>
      <c r="U500" s="90"/>
      <c r="V500" s="107" t="str">
        <f t="shared" si="29"/>
        <v>Open PDFIR FINALLY.RHS-KK-ECG-IR-CI-469-REV00</v>
      </c>
      <c r="W500" s="972" t="str">
        <f t="shared" ca="1" si="30"/>
        <v>DONE</v>
      </c>
      <c r="X500" s="979" t="str">
        <f t="shared" si="31"/>
        <v>P</v>
      </c>
      <c r="Y500" s="979"/>
      <c r="AA500" s="584"/>
      <c r="AB500" s="595"/>
      <c r="AC500" s="595"/>
      <c r="AD500" s="564"/>
      <c r="AE500" s="564"/>
      <c r="AF500" s="564"/>
      <c r="AG500" s="564"/>
      <c r="AH500" s="564"/>
      <c r="AI500" s="564"/>
    </row>
    <row r="501" spans="1:35" s="118" customFormat="1" ht="90" x14ac:dyDescent="0.3">
      <c r="A501" s="450">
        <f t="shared" si="28"/>
        <v>496</v>
      </c>
      <c r="B501" s="442" t="s">
        <v>16903</v>
      </c>
      <c r="C501" s="294" t="s">
        <v>76</v>
      </c>
      <c r="D501" s="272" t="s">
        <v>1549</v>
      </c>
      <c r="E501" s="426" t="s">
        <v>3231</v>
      </c>
      <c r="F501" s="90" t="s">
        <v>195</v>
      </c>
      <c r="G501" s="98">
        <v>45228</v>
      </c>
      <c r="H501" s="98">
        <v>45228</v>
      </c>
      <c r="I501" s="90" t="s">
        <v>62</v>
      </c>
      <c r="J501" s="90"/>
      <c r="K501" s="206"/>
      <c r="L501" s="206"/>
      <c r="M501" s="90"/>
      <c r="N501" s="90"/>
      <c r="O501" s="90"/>
      <c r="P501" s="90"/>
      <c r="Q501" s="90"/>
      <c r="R501" s="90"/>
      <c r="S501" s="90"/>
      <c r="T501" s="90"/>
      <c r="U501" s="90"/>
      <c r="V501" s="107" t="str">
        <f t="shared" si="29"/>
        <v>Open PDFIR FINALLY.RHS-KK-ECG-IR-CI-470-REV00</v>
      </c>
      <c r="W501" s="972" t="str">
        <f t="shared" ca="1" si="30"/>
        <v>DONE</v>
      </c>
      <c r="X501" s="979" t="str">
        <f t="shared" si="31"/>
        <v>P</v>
      </c>
      <c r="Y501" s="979"/>
      <c r="AA501" s="584"/>
      <c r="AB501" s="595"/>
      <c r="AC501" s="595"/>
      <c r="AD501" s="564"/>
      <c r="AE501" s="564"/>
      <c r="AF501" s="564"/>
      <c r="AG501" s="564"/>
      <c r="AH501" s="564"/>
      <c r="AI501" s="564"/>
    </row>
    <row r="502" spans="1:35" s="118" customFormat="1" ht="90" x14ac:dyDescent="0.3">
      <c r="A502" s="450">
        <f t="shared" si="28"/>
        <v>497</v>
      </c>
      <c r="B502" s="442" t="s">
        <v>16904</v>
      </c>
      <c r="C502" s="294" t="s">
        <v>228</v>
      </c>
      <c r="D502" s="272" t="s">
        <v>1545</v>
      </c>
      <c r="E502" s="426" t="s">
        <v>3230</v>
      </c>
      <c r="F502" s="90" t="s">
        <v>195</v>
      </c>
      <c r="G502" s="98">
        <v>45228</v>
      </c>
      <c r="H502" s="98">
        <v>45228</v>
      </c>
      <c r="I502" s="90" t="s">
        <v>62</v>
      </c>
      <c r="J502" s="90"/>
      <c r="K502" s="206"/>
      <c r="L502" s="206"/>
      <c r="M502" s="90"/>
      <c r="N502" s="90"/>
      <c r="O502" s="90"/>
      <c r="P502" s="90"/>
      <c r="Q502" s="90"/>
      <c r="R502" s="90"/>
      <c r="S502" s="90"/>
      <c r="T502" s="90"/>
      <c r="U502" s="90"/>
      <c r="V502" s="107" t="str">
        <f t="shared" si="29"/>
        <v>Open PDFIR FINALLY.RHS-KK-ECG-IR-SU-471-REV00</v>
      </c>
      <c r="W502" s="972" t="str">
        <f t="shared" ca="1" si="30"/>
        <v>DONE</v>
      </c>
      <c r="X502" s="979" t="str">
        <f t="shared" si="31"/>
        <v>P</v>
      </c>
      <c r="Y502" s="979"/>
      <c r="AA502" s="584"/>
      <c r="AB502" s="595"/>
      <c r="AC502" s="595"/>
      <c r="AD502" s="564"/>
      <c r="AE502" s="564"/>
      <c r="AF502" s="564"/>
      <c r="AG502" s="564"/>
      <c r="AH502" s="564"/>
      <c r="AI502" s="564"/>
    </row>
    <row r="503" spans="1:35" s="118" customFormat="1" ht="90" x14ac:dyDescent="0.3">
      <c r="A503" s="450">
        <f t="shared" si="28"/>
        <v>498</v>
      </c>
      <c r="B503" s="442" t="s">
        <v>16905</v>
      </c>
      <c r="C503" s="294" t="s">
        <v>76</v>
      </c>
      <c r="D503" s="272" t="s">
        <v>1545</v>
      </c>
      <c r="E503" s="426" t="s">
        <v>3267</v>
      </c>
      <c r="F503" s="90" t="s">
        <v>195</v>
      </c>
      <c r="G503" s="98">
        <v>45228</v>
      </c>
      <c r="H503" s="98">
        <v>45228</v>
      </c>
      <c r="I503" s="90" t="s">
        <v>62</v>
      </c>
      <c r="J503" s="90"/>
      <c r="K503" s="206"/>
      <c r="L503" s="206"/>
      <c r="M503" s="90"/>
      <c r="N503" s="90"/>
      <c r="O503" s="90"/>
      <c r="P503" s="90"/>
      <c r="Q503" s="90"/>
      <c r="R503" s="90"/>
      <c r="S503" s="90"/>
      <c r="T503" s="90"/>
      <c r="U503" s="90"/>
      <c r="V503" s="107" t="str">
        <f t="shared" si="29"/>
        <v>Open PDFIR FINALLY.RHS-KK-ECG-IR-CI-472-REV00</v>
      </c>
      <c r="W503" s="972" t="str">
        <f t="shared" ca="1" si="30"/>
        <v>DONE</v>
      </c>
      <c r="X503" s="979" t="str">
        <f t="shared" si="31"/>
        <v>P</v>
      </c>
      <c r="Y503" s="979"/>
      <c r="AA503" s="584"/>
      <c r="AB503" s="595"/>
      <c r="AC503" s="595"/>
      <c r="AD503" s="564"/>
      <c r="AE503" s="564"/>
      <c r="AF503" s="564"/>
      <c r="AG503" s="564"/>
      <c r="AH503" s="564"/>
      <c r="AI503" s="564"/>
    </row>
    <row r="504" spans="1:35" s="118" customFormat="1" ht="90" x14ac:dyDescent="0.3">
      <c r="A504" s="450">
        <f t="shared" si="28"/>
        <v>499</v>
      </c>
      <c r="B504" s="442" t="s">
        <v>16906</v>
      </c>
      <c r="C504" s="294" t="s">
        <v>76</v>
      </c>
      <c r="D504" s="272" t="s">
        <v>1545</v>
      </c>
      <c r="E504" s="426" t="s">
        <v>3268</v>
      </c>
      <c r="F504" s="90" t="s">
        <v>195</v>
      </c>
      <c r="G504" s="98">
        <v>45228</v>
      </c>
      <c r="H504" s="98">
        <v>45228</v>
      </c>
      <c r="I504" s="90" t="s">
        <v>62</v>
      </c>
      <c r="J504" s="90"/>
      <c r="K504" s="206"/>
      <c r="L504" s="206"/>
      <c r="M504" s="90"/>
      <c r="N504" s="90"/>
      <c r="O504" s="90"/>
      <c r="P504" s="90"/>
      <c r="Q504" s="90"/>
      <c r="R504" s="90"/>
      <c r="S504" s="90"/>
      <c r="T504" s="90"/>
      <c r="U504" s="90"/>
      <c r="V504" s="107" t="str">
        <f t="shared" si="29"/>
        <v>Open PDFIR FINALLY.RHS-KK-ECG-IR-CI-473-REV00</v>
      </c>
      <c r="W504" s="972" t="str">
        <f t="shared" ca="1" si="30"/>
        <v>DONE</v>
      </c>
      <c r="X504" s="979" t="str">
        <f t="shared" si="31"/>
        <v>P</v>
      </c>
      <c r="Y504" s="979"/>
      <c r="AA504" s="584"/>
      <c r="AB504" s="595"/>
      <c r="AC504" s="595"/>
      <c r="AD504" s="564"/>
      <c r="AE504" s="564"/>
      <c r="AF504" s="564"/>
      <c r="AG504" s="564"/>
      <c r="AH504" s="564"/>
      <c r="AI504" s="564"/>
    </row>
    <row r="505" spans="1:35" s="118" customFormat="1" ht="90" x14ac:dyDescent="0.3">
      <c r="A505" s="450">
        <f t="shared" si="28"/>
        <v>500</v>
      </c>
      <c r="B505" s="442" t="s">
        <v>16907</v>
      </c>
      <c r="C505" s="294" t="s">
        <v>76</v>
      </c>
      <c r="D505" s="272" t="s">
        <v>1545</v>
      </c>
      <c r="E505" s="426" t="s">
        <v>3269</v>
      </c>
      <c r="F505" s="90" t="s">
        <v>195</v>
      </c>
      <c r="G505" s="98">
        <v>45228</v>
      </c>
      <c r="H505" s="98">
        <v>45228</v>
      </c>
      <c r="I505" s="90" t="s">
        <v>62</v>
      </c>
      <c r="J505" s="90"/>
      <c r="K505" s="206"/>
      <c r="L505" s="206"/>
      <c r="M505" s="90"/>
      <c r="N505" s="90"/>
      <c r="O505" s="90"/>
      <c r="P505" s="90"/>
      <c r="Q505" s="90"/>
      <c r="R505" s="90"/>
      <c r="S505" s="90"/>
      <c r="T505" s="90"/>
      <c r="U505" s="90"/>
      <c r="V505" s="107" t="str">
        <f t="shared" si="29"/>
        <v>Open PDFIR FINALLY.RHS-KK-ECG-IR-CI-474-REV00</v>
      </c>
      <c r="W505" s="972" t="str">
        <f t="shared" ca="1" si="30"/>
        <v>DONE</v>
      </c>
      <c r="X505" s="979" t="str">
        <f t="shared" si="31"/>
        <v>P</v>
      </c>
      <c r="Y505" s="979"/>
      <c r="AA505" s="584"/>
      <c r="AB505" s="595"/>
      <c r="AC505" s="595"/>
      <c r="AD505" s="564"/>
      <c r="AE505" s="564"/>
      <c r="AF505" s="564"/>
      <c r="AG505" s="564"/>
      <c r="AH505" s="564"/>
      <c r="AI505" s="564"/>
    </row>
    <row r="506" spans="1:35" s="118" customFormat="1" ht="90" x14ac:dyDescent="0.3">
      <c r="A506" s="450">
        <f t="shared" si="28"/>
        <v>501</v>
      </c>
      <c r="B506" s="442" t="s">
        <v>16908</v>
      </c>
      <c r="C506" s="294" t="s">
        <v>76</v>
      </c>
      <c r="D506" s="272" t="s">
        <v>1545</v>
      </c>
      <c r="E506" s="426" t="s">
        <v>3270</v>
      </c>
      <c r="F506" s="90" t="s">
        <v>195</v>
      </c>
      <c r="G506" s="98">
        <v>45228</v>
      </c>
      <c r="H506" s="98">
        <v>45228</v>
      </c>
      <c r="I506" s="90" t="s">
        <v>62</v>
      </c>
      <c r="J506" s="90"/>
      <c r="K506" s="206"/>
      <c r="L506" s="206"/>
      <c r="M506" s="90"/>
      <c r="N506" s="90"/>
      <c r="O506" s="90"/>
      <c r="P506" s="90"/>
      <c r="Q506" s="90"/>
      <c r="R506" s="90"/>
      <c r="S506" s="90"/>
      <c r="T506" s="90"/>
      <c r="U506" s="90"/>
      <c r="V506" s="107" t="str">
        <f t="shared" si="29"/>
        <v>Open PDFIR FINALLY.RHS-KK-ECG-IR-CI-475-REV00</v>
      </c>
      <c r="W506" s="972" t="str">
        <f t="shared" ca="1" si="30"/>
        <v>DONE</v>
      </c>
      <c r="X506" s="979" t="str">
        <f t="shared" si="31"/>
        <v>P</v>
      </c>
      <c r="Y506" s="979"/>
      <c r="AA506" s="584"/>
      <c r="AB506" s="595"/>
      <c r="AC506" s="595"/>
      <c r="AD506" s="564"/>
      <c r="AE506" s="564"/>
      <c r="AF506" s="564"/>
      <c r="AG506" s="564"/>
      <c r="AH506" s="564"/>
      <c r="AI506" s="564"/>
    </row>
    <row r="507" spans="1:35" s="118" customFormat="1" ht="90" x14ac:dyDescent="0.3">
      <c r="A507" s="450">
        <f t="shared" si="28"/>
        <v>502</v>
      </c>
      <c r="B507" s="442" t="s">
        <v>16909</v>
      </c>
      <c r="C507" s="294" t="s">
        <v>76</v>
      </c>
      <c r="D507" s="272" t="s">
        <v>1644</v>
      </c>
      <c r="E507" s="426" t="s">
        <v>3271</v>
      </c>
      <c r="F507" s="90" t="s">
        <v>195</v>
      </c>
      <c r="G507" s="98">
        <v>45223</v>
      </c>
      <c r="H507" s="98">
        <v>45223</v>
      </c>
      <c r="I507" s="90" t="s">
        <v>62</v>
      </c>
      <c r="J507" s="90"/>
      <c r="K507" s="206"/>
      <c r="L507" s="206"/>
      <c r="M507" s="90"/>
      <c r="N507" s="90"/>
      <c r="O507" s="90"/>
      <c r="P507" s="90"/>
      <c r="Q507" s="90"/>
      <c r="R507" s="90"/>
      <c r="S507" s="90"/>
      <c r="T507" s="90"/>
      <c r="U507" s="90"/>
      <c r="V507" s="107" t="str">
        <f t="shared" si="29"/>
        <v>Open PDFIR FINALLY.RHS-KK-ECG-IR-CI-476-REV00</v>
      </c>
      <c r="W507" s="972" t="str">
        <f t="shared" ca="1" si="30"/>
        <v>DONE</v>
      </c>
      <c r="X507" s="979" t="str">
        <f t="shared" si="31"/>
        <v>P</v>
      </c>
      <c r="Y507" s="979"/>
      <c r="AA507" s="584"/>
      <c r="AB507" s="595"/>
      <c r="AC507" s="595"/>
      <c r="AD507" s="564"/>
      <c r="AE507" s="564"/>
      <c r="AF507" s="564"/>
      <c r="AG507" s="564"/>
      <c r="AH507" s="564"/>
      <c r="AI507" s="564"/>
    </row>
    <row r="508" spans="1:35" s="118" customFormat="1" ht="90" x14ac:dyDescent="0.3">
      <c r="A508" s="450">
        <f t="shared" si="28"/>
        <v>503</v>
      </c>
      <c r="B508" s="442" t="s">
        <v>16910</v>
      </c>
      <c r="C508" s="294" t="s">
        <v>76</v>
      </c>
      <c r="D508" s="272" t="s">
        <v>1644</v>
      </c>
      <c r="E508" s="426" t="s">
        <v>3272</v>
      </c>
      <c r="F508" s="90" t="s">
        <v>195</v>
      </c>
      <c r="G508" s="98">
        <v>45224</v>
      </c>
      <c r="H508" s="98">
        <v>45224</v>
      </c>
      <c r="I508" s="90" t="s">
        <v>62</v>
      </c>
      <c r="J508" s="90"/>
      <c r="K508" s="206"/>
      <c r="L508" s="206"/>
      <c r="M508" s="90"/>
      <c r="N508" s="90"/>
      <c r="O508" s="90"/>
      <c r="P508" s="90"/>
      <c r="Q508" s="90"/>
      <c r="R508" s="90"/>
      <c r="S508" s="90"/>
      <c r="T508" s="90"/>
      <c r="U508" s="90"/>
      <c r="V508" s="107" t="str">
        <f t="shared" si="29"/>
        <v>Open PDFIR FINALLY.RHS-KK-ECG-IR-CI-477-REV00</v>
      </c>
      <c r="W508" s="972" t="str">
        <f t="shared" ca="1" si="30"/>
        <v>DONE</v>
      </c>
      <c r="X508" s="979" t="str">
        <f t="shared" si="31"/>
        <v>P</v>
      </c>
      <c r="Y508" s="979"/>
      <c r="AA508" s="584"/>
      <c r="AB508" s="595"/>
      <c r="AC508" s="595"/>
      <c r="AD508" s="564"/>
      <c r="AE508" s="564"/>
      <c r="AF508" s="564"/>
      <c r="AG508" s="564"/>
      <c r="AH508" s="564"/>
      <c r="AI508" s="564"/>
    </row>
    <row r="509" spans="1:35" s="118" customFormat="1" ht="90" x14ac:dyDescent="0.3">
      <c r="A509" s="450">
        <f t="shared" si="28"/>
        <v>504</v>
      </c>
      <c r="B509" s="442" t="s">
        <v>16911</v>
      </c>
      <c r="C509" s="294" t="s">
        <v>228</v>
      </c>
      <c r="D509" s="272" t="s">
        <v>1545</v>
      </c>
      <c r="E509" s="426" t="s">
        <v>3273</v>
      </c>
      <c r="F509" s="90" t="s">
        <v>195</v>
      </c>
      <c r="G509" s="98">
        <v>45230</v>
      </c>
      <c r="H509" s="98">
        <v>45230</v>
      </c>
      <c r="I509" s="90" t="s">
        <v>62</v>
      </c>
      <c r="J509" s="90"/>
      <c r="K509" s="206"/>
      <c r="L509" s="206"/>
      <c r="M509" s="90"/>
      <c r="N509" s="90"/>
      <c r="O509" s="90"/>
      <c r="P509" s="90"/>
      <c r="Q509" s="90"/>
      <c r="R509" s="90"/>
      <c r="S509" s="90"/>
      <c r="T509" s="90"/>
      <c r="U509" s="90"/>
      <c r="V509" s="107" t="str">
        <f t="shared" si="29"/>
        <v>Open PDFIR FINALLY.RHS-KK-ECG-IR-SU-478-REV00</v>
      </c>
      <c r="W509" s="972" t="str">
        <f t="shared" ca="1" si="30"/>
        <v>DONE</v>
      </c>
      <c r="X509" s="979" t="str">
        <f t="shared" si="31"/>
        <v>P</v>
      </c>
      <c r="Y509" s="979"/>
      <c r="AA509" s="584"/>
      <c r="AB509" s="595"/>
      <c r="AC509" s="595"/>
      <c r="AD509" s="564"/>
      <c r="AE509" s="564"/>
      <c r="AF509" s="564"/>
      <c r="AG509" s="564"/>
      <c r="AH509" s="564"/>
      <c r="AI509" s="564"/>
    </row>
    <row r="510" spans="1:35" s="118" customFormat="1" ht="90" x14ac:dyDescent="0.3">
      <c r="A510" s="450">
        <f t="shared" si="28"/>
        <v>505</v>
      </c>
      <c r="B510" s="442" t="s">
        <v>16912</v>
      </c>
      <c r="C510" s="294" t="s">
        <v>76</v>
      </c>
      <c r="D510" s="272" t="s">
        <v>1545</v>
      </c>
      <c r="E510" s="426" t="s">
        <v>3274</v>
      </c>
      <c r="F510" s="90" t="s">
        <v>195</v>
      </c>
      <c r="G510" s="98">
        <v>45230</v>
      </c>
      <c r="H510" s="98">
        <v>45230</v>
      </c>
      <c r="I510" s="90" t="s">
        <v>62</v>
      </c>
      <c r="J510" s="90"/>
      <c r="K510" s="206"/>
      <c r="L510" s="206"/>
      <c r="M510" s="90"/>
      <c r="N510" s="90"/>
      <c r="O510" s="90"/>
      <c r="P510" s="90"/>
      <c r="Q510" s="90"/>
      <c r="R510" s="90"/>
      <c r="S510" s="90"/>
      <c r="T510" s="90"/>
      <c r="U510" s="90"/>
      <c r="V510" s="107" t="str">
        <f t="shared" si="29"/>
        <v>Open PDFIR FINALLY.RHS-KK-ECG-IR-CI-479-REV00</v>
      </c>
      <c r="W510" s="972" t="str">
        <f t="shared" ca="1" si="30"/>
        <v>DONE</v>
      </c>
      <c r="X510" s="979" t="str">
        <f t="shared" si="31"/>
        <v>P</v>
      </c>
      <c r="Y510" s="979"/>
      <c r="AA510" s="584"/>
      <c r="AB510" s="595"/>
      <c r="AC510" s="595"/>
      <c r="AD510" s="564"/>
      <c r="AE510" s="564"/>
      <c r="AF510" s="564"/>
      <c r="AG510" s="564"/>
      <c r="AH510" s="564"/>
      <c r="AI510" s="564"/>
    </row>
    <row r="511" spans="1:35" s="118" customFormat="1" ht="90" x14ac:dyDescent="0.3">
      <c r="A511" s="450">
        <f t="shared" si="28"/>
        <v>506</v>
      </c>
      <c r="B511" s="442" t="s">
        <v>16913</v>
      </c>
      <c r="C511" s="294" t="s">
        <v>76</v>
      </c>
      <c r="D511" s="272" t="s">
        <v>1545</v>
      </c>
      <c r="E511" s="426" t="s">
        <v>3275</v>
      </c>
      <c r="F511" s="90" t="s">
        <v>195</v>
      </c>
      <c r="G511" s="98">
        <v>45230</v>
      </c>
      <c r="H511" s="98">
        <v>45230</v>
      </c>
      <c r="I511" s="90" t="s">
        <v>62</v>
      </c>
      <c r="J511" s="90"/>
      <c r="K511" s="206"/>
      <c r="L511" s="206"/>
      <c r="M511" s="90"/>
      <c r="N511" s="90"/>
      <c r="O511" s="90"/>
      <c r="P511" s="90"/>
      <c r="Q511" s="90"/>
      <c r="R511" s="90"/>
      <c r="S511" s="90"/>
      <c r="T511" s="90"/>
      <c r="U511" s="90"/>
      <c r="V511" s="107" t="str">
        <f t="shared" si="29"/>
        <v>Open PDFIR FINALLY.RHS-KK-ECG-IR-CI-480-REV00</v>
      </c>
      <c r="W511" s="972" t="str">
        <f t="shared" ca="1" si="30"/>
        <v>DONE</v>
      </c>
      <c r="X511" s="979" t="str">
        <f t="shared" si="31"/>
        <v>P</v>
      </c>
      <c r="Y511" s="979"/>
      <c r="AA511" s="584"/>
      <c r="AB511" s="595"/>
      <c r="AC511" s="595"/>
      <c r="AD511" s="564"/>
      <c r="AE511" s="564"/>
      <c r="AF511" s="564"/>
      <c r="AG511" s="564"/>
      <c r="AH511" s="564"/>
      <c r="AI511" s="564"/>
    </row>
    <row r="512" spans="1:35" s="118" customFormat="1" ht="90" x14ac:dyDescent="0.3">
      <c r="A512" s="450">
        <f t="shared" si="28"/>
        <v>507</v>
      </c>
      <c r="B512" s="442" t="s">
        <v>16914</v>
      </c>
      <c r="C512" s="294" t="s">
        <v>76</v>
      </c>
      <c r="D512" s="272" t="s">
        <v>1545</v>
      </c>
      <c r="E512" s="426" t="s">
        <v>3276</v>
      </c>
      <c r="F512" s="90" t="s">
        <v>195</v>
      </c>
      <c r="G512" s="98">
        <v>45230</v>
      </c>
      <c r="H512" s="98">
        <v>45230</v>
      </c>
      <c r="I512" s="90" t="s">
        <v>62</v>
      </c>
      <c r="J512" s="90"/>
      <c r="K512" s="206"/>
      <c r="L512" s="206"/>
      <c r="M512" s="90"/>
      <c r="N512" s="90"/>
      <c r="O512" s="90"/>
      <c r="P512" s="90"/>
      <c r="Q512" s="90"/>
      <c r="R512" s="90"/>
      <c r="S512" s="90"/>
      <c r="T512" s="90"/>
      <c r="U512" s="90"/>
      <c r="V512" s="107" t="str">
        <f t="shared" si="29"/>
        <v>Open PDFIR FINALLY.RHS-KK-ECG-IR-CI-481-REV00</v>
      </c>
      <c r="W512" s="972" t="str">
        <f t="shared" ca="1" si="30"/>
        <v>DONE</v>
      </c>
      <c r="X512" s="979" t="str">
        <f t="shared" si="31"/>
        <v>P</v>
      </c>
      <c r="Y512" s="979"/>
      <c r="AA512" s="584"/>
      <c r="AB512" s="595"/>
      <c r="AC512" s="595"/>
      <c r="AD512" s="564"/>
      <c r="AE512" s="564"/>
      <c r="AF512" s="564"/>
      <c r="AG512" s="564"/>
      <c r="AH512" s="564"/>
      <c r="AI512" s="564"/>
    </row>
    <row r="513" spans="1:35" s="118" customFormat="1" ht="90" x14ac:dyDescent="0.3">
      <c r="A513" s="450">
        <f t="shared" si="28"/>
        <v>508</v>
      </c>
      <c r="B513" s="442" t="s">
        <v>16915</v>
      </c>
      <c r="C513" s="294" t="s">
        <v>76</v>
      </c>
      <c r="D513" s="272" t="s">
        <v>1545</v>
      </c>
      <c r="E513" s="426" t="s">
        <v>3277</v>
      </c>
      <c r="F513" s="90" t="s">
        <v>195</v>
      </c>
      <c r="G513" s="98">
        <v>45230</v>
      </c>
      <c r="H513" s="98">
        <v>45230</v>
      </c>
      <c r="I513" s="90" t="s">
        <v>62</v>
      </c>
      <c r="J513" s="90"/>
      <c r="K513" s="206"/>
      <c r="L513" s="206"/>
      <c r="M513" s="90"/>
      <c r="N513" s="90"/>
      <c r="O513" s="90"/>
      <c r="P513" s="90"/>
      <c r="Q513" s="90"/>
      <c r="R513" s="90"/>
      <c r="S513" s="90"/>
      <c r="T513" s="90"/>
      <c r="U513" s="90"/>
      <c r="V513" s="107" t="str">
        <f t="shared" si="29"/>
        <v>Open PDFIR FINALLY.RHS-KK-ECG-IR-CI-482-REV00</v>
      </c>
      <c r="W513" s="972" t="str">
        <f t="shared" ca="1" si="30"/>
        <v>DONE</v>
      </c>
      <c r="X513" s="979" t="str">
        <f t="shared" si="31"/>
        <v>P</v>
      </c>
      <c r="Y513" s="979"/>
      <c r="AA513" s="584"/>
      <c r="AB513" s="595"/>
      <c r="AC513" s="595"/>
      <c r="AD513" s="564"/>
      <c r="AE513" s="564"/>
      <c r="AF513" s="564"/>
      <c r="AG513" s="564"/>
      <c r="AH513" s="564"/>
      <c r="AI513" s="564"/>
    </row>
    <row r="514" spans="1:35" s="118" customFormat="1" ht="90" x14ac:dyDescent="0.3">
      <c r="A514" s="450">
        <f t="shared" si="28"/>
        <v>509</v>
      </c>
      <c r="B514" s="442" t="s">
        <v>16916</v>
      </c>
      <c r="C514" s="294" t="s">
        <v>76</v>
      </c>
      <c r="D514" s="272" t="s">
        <v>1549</v>
      </c>
      <c r="E514" s="426" t="s">
        <v>3278</v>
      </c>
      <c r="F514" s="90" t="s">
        <v>195</v>
      </c>
      <c r="G514" s="98">
        <v>45230</v>
      </c>
      <c r="H514" s="98">
        <v>45230</v>
      </c>
      <c r="I514" s="90" t="s">
        <v>62</v>
      </c>
      <c r="J514" s="90"/>
      <c r="K514" s="206"/>
      <c r="L514" s="206"/>
      <c r="M514" s="90"/>
      <c r="N514" s="90"/>
      <c r="O514" s="90"/>
      <c r="P514" s="90"/>
      <c r="Q514" s="90"/>
      <c r="R514" s="90"/>
      <c r="S514" s="90"/>
      <c r="T514" s="90"/>
      <c r="U514" s="90"/>
      <c r="V514" s="107" t="str">
        <f t="shared" si="29"/>
        <v>Open PDFIR FINALLY.RHS-KK-ECG-IR-CI-483-REV00</v>
      </c>
      <c r="W514" s="972" t="str">
        <f t="shared" ca="1" si="30"/>
        <v>DONE</v>
      </c>
      <c r="X514" s="979" t="str">
        <f t="shared" si="31"/>
        <v>P</v>
      </c>
      <c r="Y514" s="979"/>
      <c r="AA514" s="584"/>
      <c r="AB514" s="595"/>
      <c r="AC514" s="595"/>
      <c r="AD514" s="564"/>
      <c r="AE514" s="564"/>
      <c r="AF514" s="564"/>
      <c r="AG514" s="564"/>
      <c r="AH514" s="564"/>
      <c r="AI514" s="564"/>
    </row>
    <row r="515" spans="1:35" s="118" customFormat="1" ht="90" x14ac:dyDescent="0.3">
      <c r="A515" s="450">
        <f t="shared" si="28"/>
        <v>510</v>
      </c>
      <c r="B515" s="442" t="s">
        <v>16917</v>
      </c>
      <c r="C515" s="294" t="s">
        <v>76</v>
      </c>
      <c r="D515" s="272" t="s">
        <v>1549</v>
      </c>
      <c r="E515" s="426" t="s">
        <v>3279</v>
      </c>
      <c r="F515" s="90" t="s">
        <v>195</v>
      </c>
      <c r="G515" s="98">
        <v>45230</v>
      </c>
      <c r="H515" s="98">
        <v>45230</v>
      </c>
      <c r="I515" s="90" t="s">
        <v>62</v>
      </c>
      <c r="J515" s="90"/>
      <c r="K515" s="206"/>
      <c r="L515" s="206"/>
      <c r="M515" s="90"/>
      <c r="N515" s="90"/>
      <c r="O515" s="90"/>
      <c r="P515" s="90"/>
      <c r="Q515" s="90"/>
      <c r="R515" s="90"/>
      <c r="S515" s="90"/>
      <c r="T515" s="90"/>
      <c r="U515" s="90"/>
      <c r="V515" s="107" t="str">
        <f t="shared" si="29"/>
        <v>Open PDFIR FINALLY.RHS-KK-ECG-IR-CI-484-REV00</v>
      </c>
      <c r="W515" s="972" t="str">
        <f t="shared" ca="1" si="30"/>
        <v>DONE</v>
      </c>
      <c r="X515" s="979" t="str">
        <f t="shared" si="31"/>
        <v>P</v>
      </c>
      <c r="Y515" s="979"/>
      <c r="AA515" s="584"/>
      <c r="AB515" s="595"/>
      <c r="AC515" s="595"/>
      <c r="AD515" s="564"/>
      <c r="AE515" s="564"/>
      <c r="AF515" s="564"/>
      <c r="AG515" s="564"/>
      <c r="AH515" s="564"/>
      <c r="AI515" s="564"/>
    </row>
    <row r="516" spans="1:35" s="118" customFormat="1" ht="90" x14ac:dyDescent="0.3">
      <c r="A516" s="450">
        <f t="shared" si="28"/>
        <v>511</v>
      </c>
      <c r="B516" s="442" t="s">
        <v>16918</v>
      </c>
      <c r="C516" s="294" t="s">
        <v>76</v>
      </c>
      <c r="D516" s="272" t="s">
        <v>1549</v>
      </c>
      <c r="E516" s="426" t="s">
        <v>3280</v>
      </c>
      <c r="F516" s="90" t="s">
        <v>195</v>
      </c>
      <c r="G516" s="98">
        <v>45230</v>
      </c>
      <c r="H516" s="98">
        <v>45230</v>
      </c>
      <c r="I516" s="90" t="s">
        <v>62</v>
      </c>
      <c r="J516" s="90"/>
      <c r="K516" s="206"/>
      <c r="L516" s="206"/>
      <c r="M516" s="90"/>
      <c r="N516" s="90"/>
      <c r="O516" s="90"/>
      <c r="P516" s="90"/>
      <c r="Q516" s="90"/>
      <c r="R516" s="90"/>
      <c r="S516" s="90"/>
      <c r="T516" s="90"/>
      <c r="U516" s="90"/>
      <c r="V516" s="107" t="str">
        <f t="shared" si="29"/>
        <v>Open PDFIR FINALLY.RHS-KK-ECG-IR-CI-485-REV00</v>
      </c>
      <c r="W516" s="972" t="str">
        <f t="shared" ca="1" si="30"/>
        <v>DONE</v>
      </c>
      <c r="X516" s="979" t="str">
        <f t="shared" si="31"/>
        <v>P</v>
      </c>
      <c r="Y516" s="979"/>
      <c r="AA516" s="584"/>
      <c r="AB516" s="595"/>
      <c r="AC516" s="595"/>
      <c r="AD516" s="564"/>
      <c r="AE516" s="564"/>
      <c r="AF516" s="564"/>
      <c r="AG516" s="564"/>
      <c r="AH516" s="564"/>
      <c r="AI516" s="564"/>
    </row>
    <row r="517" spans="1:35" s="118" customFormat="1" ht="90" x14ac:dyDescent="0.3">
      <c r="A517" s="450">
        <f t="shared" si="28"/>
        <v>512</v>
      </c>
      <c r="B517" s="442" t="s">
        <v>16919</v>
      </c>
      <c r="C517" s="294" t="s">
        <v>76</v>
      </c>
      <c r="D517" s="272" t="s">
        <v>1549</v>
      </c>
      <c r="E517" s="426" t="s">
        <v>3281</v>
      </c>
      <c r="F517" s="90" t="s">
        <v>195</v>
      </c>
      <c r="G517" s="98">
        <v>45230</v>
      </c>
      <c r="H517" s="98">
        <v>45230</v>
      </c>
      <c r="I517" s="90" t="s">
        <v>62</v>
      </c>
      <c r="J517" s="90"/>
      <c r="K517" s="206"/>
      <c r="L517" s="206"/>
      <c r="M517" s="90"/>
      <c r="N517" s="90"/>
      <c r="O517" s="90"/>
      <c r="P517" s="90"/>
      <c r="Q517" s="90"/>
      <c r="R517" s="90"/>
      <c r="S517" s="90"/>
      <c r="T517" s="90"/>
      <c r="U517" s="90"/>
      <c r="V517" s="107" t="str">
        <f t="shared" si="29"/>
        <v>Open PDFIR FINALLY.RHS-KK-ECG-IR-CI-486-REV00</v>
      </c>
      <c r="W517" s="972" t="str">
        <f t="shared" ca="1" si="30"/>
        <v>DONE</v>
      </c>
      <c r="X517" s="979" t="str">
        <f t="shared" si="31"/>
        <v>P</v>
      </c>
      <c r="Y517" s="979"/>
      <c r="AA517" s="584"/>
      <c r="AB517" s="595"/>
      <c r="AC517" s="595"/>
      <c r="AD517" s="564"/>
      <c r="AE517" s="564"/>
      <c r="AF517" s="564"/>
      <c r="AG517" s="564"/>
      <c r="AH517" s="564"/>
      <c r="AI517" s="564"/>
    </row>
    <row r="518" spans="1:35" s="118" customFormat="1" ht="90" x14ac:dyDescent="0.3">
      <c r="A518" s="450">
        <f t="shared" ref="A518:A581" si="32">ROW()-ROW($A$5)</f>
        <v>513</v>
      </c>
      <c r="B518" s="442" t="s">
        <v>16920</v>
      </c>
      <c r="C518" s="294" t="s">
        <v>76</v>
      </c>
      <c r="D518" s="272" t="s">
        <v>1545</v>
      </c>
      <c r="E518" s="426" t="s">
        <v>3282</v>
      </c>
      <c r="F518" s="90" t="s">
        <v>195</v>
      </c>
      <c r="G518" s="98">
        <v>45230</v>
      </c>
      <c r="H518" s="98">
        <v>45230</v>
      </c>
      <c r="I518" s="90" t="s">
        <v>62</v>
      </c>
      <c r="J518" s="90"/>
      <c r="K518" s="206"/>
      <c r="L518" s="206"/>
      <c r="M518" s="90"/>
      <c r="N518" s="90"/>
      <c r="O518" s="90"/>
      <c r="P518" s="90"/>
      <c r="Q518" s="90"/>
      <c r="R518" s="90"/>
      <c r="S518" s="90"/>
      <c r="T518" s="90"/>
      <c r="U518" s="90"/>
      <c r="V518" s="107" t="str">
        <f t="shared" ref="V518:V581" si="33">IF(B518&gt;0,HYPERLINK(CONCATENATE("PDFIR FINALLY/",B518,".pdf"),CONCATENATE("Open PDFIR FINALLY.",B518)),"")</f>
        <v>Open PDFIR FINALLY.RHS-KK-ECG-IR-CI-487-REV00</v>
      </c>
      <c r="W518" s="972" t="str">
        <f t="shared" ref="W518:W581" ca="1" si="34">IF(UPPER(TRIM(U518))="P", MAX(0, TODAY()-S518), IF(UPPER(TRIM(Q518))="P", MAX(0, TODAY()-O518), IF(UPPER(TRIM(M518))="P", MAX(0, TODAY()-K518), IF(UPPER(TRIM(I518))="P", MAX(0, TODAY()-G518), IF(OR(UPPER(TRIM(U518))="C", UPPER(TRIM(U518))="R", UPPER(TRIM(U518))="A", UPPER(TRIM(U518))="AWC", UPPER(TRIM(Q518))="C", UPPER(TRIM(Q518))="R", UPPER(TRIM(Q518))="A", UPPER(TRIM(Q518))="AWC", UPPER(TRIM(M518))="C", UPPER(TRIM(M518))="R", UPPER(TRIM(M518))="A", UPPER(TRIM(M518))="AWC", UPPER(TRIM(I518))="C", UPPER(TRIM(I518))="R", UPPER(TRIM(I518))="A", UPPER(TRIM(I518))="AWC"), "DONE", "")))))</f>
        <v>DONE</v>
      </c>
      <c r="X518" s="979" t="str">
        <f t="shared" ref="X518:X581" si="35">IF(B518="","",IF(U518&lt;&gt;"",U518,IF(Q518&lt;&gt;"",Q518,IF(M518&lt;&gt;"",M518,IF(I518&lt;&gt;"","P")))))</f>
        <v>P</v>
      </c>
      <c r="Y518" s="979"/>
      <c r="AA518" s="584"/>
      <c r="AB518" s="595"/>
      <c r="AC518" s="595"/>
      <c r="AD518" s="564"/>
      <c r="AE518" s="564"/>
      <c r="AF518" s="564"/>
      <c r="AG518" s="564"/>
      <c r="AH518" s="564"/>
      <c r="AI518" s="564"/>
    </row>
    <row r="519" spans="1:35" s="118" customFormat="1" ht="90" x14ac:dyDescent="0.3">
      <c r="A519" s="450">
        <f t="shared" si="32"/>
        <v>514</v>
      </c>
      <c r="B519" s="442" t="s">
        <v>20192</v>
      </c>
      <c r="C519" s="294" t="s">
        <v>76</v>
      </c>
      <c r="D519" s="272" t="s">
        <v>1545</v>
      </c>
      <c r="E519" s="426" t="s">
        <v>3283</v>
      </c>
      <c r="F519" s="90" t="s">
        <v>195</v>
      </c>
      <c r="G519" s="98">
        <v>45230</v>
      </c>
      <c r="H519" s="98">
        <v>45230</v>
      </c>
      <c r="I519" s="90" t="s">
        <v>25</v>
      </c>
      <c r="J519" s="90" t="s">
        <v>195</v>
      </c>
      <c r="K519" s="206">
        <v>45262</v>
      </c>
      <c r="L519" s="206">
        <v>45262</v>
      </c>
      <c r="M519" s="90" t="s">
        <v>62</v>
      </c>
      <c r="N519" s="90"/>
      <c r="O519" s="90"/>
      <c r="P519" s="90"/>
      <c r="Q519" s="90"/>
      <c r="R519" s="90"/>
      <c r="S519" s="90"/>
      <c r="T519" s="90"/>
      <c r="U519" s="90"/>
      <c r="V519" s="107" t="str">
        <f t="shared" si="33"/>
        <v>Open PDFIR FINALLY.RHS-KK-ECG-IR-CI-488-REV01</v>
      </c>
      <c r="W519" s="972" t="str">
        <f t="shared" ca="1" si="34"/>
        <v>DONE</v>
      </c>
      <c r="X519" s="979" t="str">
        <f t="shared" si="35"/>
        <v>A</v>
      </c>
      <c r="Y519" s="979"/>
      <c r="AA519" s="584"/>
      <c r="AB519" s="595"/>
      <c r="AC519" s="595"/>
      <c r="AD519" s="564"/>
      <c r="AE519" s="564"/>
      <c r="AF519" s="564"/>
      <c r="AG519" s="564"/>
      <c r="AH519" s="564"/>
      <c r="AI519" s="564"/>
    </row>
    <row r="520" spans="1:35" s="118" customFormat="1" ht="90" x14ac:dyDescent="0.3">
      <c r="A520" s="450">
        <f t="shared" si="32"/>
        <v>515</v>
      </c>
      <c r="B520" s="442" t="s">
        <v>16921</v>
      </c>
      <c r="C520" s="294" t="s">
        <v>76</v>
      </c>
      <c r="D520" s="272" t="s">
        <v>1545</v>
      </c>
      <c r="E520" s="426" t="s">
        <v>4487</v>
      </c>
      <c r="F520" s="90" t="s">
        <v>195</v>
      </c>
      <c r="G520" s="98">
        <v>45230</v>
      </c>
      <c r="H520" s="98">
        <v>45230</v>
      </c>
      <c r="I520" s="90" t="s">
        <v>62</v>
      </c>
      <c r="J520" s="90"/>
      <c r="K520" s="206"/>
      <c r="L520" s="206"/>
      <c r="M520" s="90"/>
      <c r="N520" s="90"/>
      <c r="O520" s="90"/>
      <c r="P520" s="90"/>
      <c r="Q520" s="90"/>
      <c r="R520" s="90"/>
      <c r="S520" s="90"/>
      <c r="T520" s="90"/>
      <c r="U520" s="90"/>
      <c r="V520" s="107" t="str">
        <f t="shared" si="33"/>
        <v>Open PDFIR FINALLY.RHS-KK-ECG-IR-CI-489-REV00</v>
      </c>
      <c r="W520" s="972" t="str">
        <f t="shared" ca="1" si="34"/>
        <v>DONE</v>
      </c>
      <c r="X520" s="979" t="str">
        <f t="shared" si="35"/>
        <v>P</v>
      </c>
      <c r="Y520" s="979"/>
      <c r="AA520" s="584"/>
      <c r="AB520" s="595"/>
      <c r="AC520" s="595"/>
      <c r="AD520" s="564"/>
      <c r="AE520" s="564"/>
      <c r="AF520" s="564"/>
      <c r="AG520" s="564"/>
      <c r="AH520" s="564"/>
      <c r="AI520" s="564"/>
    </row>
    <row r="521" spans="1:35" s="118" customFormat="1" ht="90" x14ac:dyDescent="0.3">
      <c r="A521" s="450">
        <f t="shared" si="32"/>
        <v>516</v>
      </c>
      <c r="B521" s="442" t="s">
        <v>16922</v>
      </c>
      <c r="C521" s="294" t="s">
        <v>76</v>
      </c>
      <c r="D521" s="272" t="s">
        <v>1356</v>
      </c>
      <c r="E521" s="426" t="s">
        <v>3284</v>
      </c>
      <c r="F521" s="90" t="s">
        <v>195</v>
      </c>
      <c r="G521" s="98">
        <v>45230</v>
      </c>
      <c r="H521" s="98">
        <v>45230</v>
      </c>
      <c r="I521" s="90" t="s">
        <v>62</v>
      </c>
      <c r="J521" s="90"/>
      <c r="K521" s="206"/>
      <c r="L521" s="206"/>
      <c r="M521" s="90"/>
      <c r="N521" s="90"/>
      <c r="O521" s="90"/>
      <c r="P521" s="90"/>
      <c r="Q521" s="90"/>
      <c r="R521" s="90"/>
      <c r="S521" s="90"/>
      <c r="T521" s="90"/>
      <c r="U521" s="90"/>
      <c r="V521" s="107" t="str">
        <f t="shared" si="33"/>
        <v>Open PDFIR FINALLY.RHS-KK-ECG-IR-CI-490-REV00</v>
      </c>
      <c r="W521" s="972" t="str">
        <f t="shared" ca="1" si="34"/>
        <v>DONE</v>
      </c>
      <c r="X521" s="979" t="str">
        <f t="shared" si="35"/>
        <v>P</v>
      </c>
      <c r="Y521" s="979"/>
      <c r="AA521" s="584"/>
      <c r="AB521" s="595"/>
      <c r="AC521" s="595"/>
      <c r="AD521" s="564"/>
      <c r="AE521" s="564"/>
      <c r="AF521" s="564"/>
      <c r="AG521" s="564"/>
      <c r="AH521" s="564"/>
      <c r="AI521" s="564"/>
    </row>
    <row r="522" spans="1:35" s="118" customFormat="1" ht="146.4" x14ac:dyDescent="0.3">
      <c r="A522" s="450">
        <f t="shared" si="32"/>
        <v>517</v>
      </c>
      <c r="B522" s="442" t="s">
        <v>16923</v>
      </c>
      <c r="C522" s="294" t="s">
        <v>1140</v>
      </c>
      <c r="D522" s="272" t="s">
        <v>1946</v>
      </c>
      <c r="E522" s="426" t="s">
        <v>3309</v>
      </c>
      <c r="F522" s="90" t="s">
        <v>195</v>
      </c>
      <c r="G522" s="98">
        <v>45232</v>
      </c>
      <c r="H522" s="98">
        <v>45232</v>
      </c>
      <c r="I522" s="90" t="s">
        <v>1671</v>
      </c>
      <c r="J522" s="90"/>
      <c r="K522" s="206"/>
      <c r="L522" s="206"/>
      <c r="M522" s="90"/>
      <c r="N522" s="90"/>
      <c r="O522" s="90"/>
      <c r="P522" s="90"/>
      <c r="Q522" s="90"/>
      <c r="R522" s="90"/>
      <c r="S522" s="90"/>
      <c r="T522" s="90"/>
      <c r="U522" s="90"/>
      <c r="V522" s="107" t="str">
        <f t="shared" si="33"/>
        <v>Open PDFIR FINALLY.RHS-KK-ECG-IR-ELE-39-REV00</v>
      </c>
      <c r="W522" s="972" t="str">
        <f t="shared" ca="1" si="34"/>
        <v>DONE</v>
      </c>
      <c r="X522" s="979" t="str">
        <f t="shared" si="35"/>
        <v>P</v>
      </c>
      <c r="Y522" s="979"/>
      <c r="AA522" s="584"/>
      <c r="AB522" s="595"/>
      <c r="AC522" s="595"/>
      <c r="AD522" s="564"/>
      <c r="AE522" s="564"/>
      <c r="AF522" s="564"/>
      <c r="AG522" s="564"/>
      <c r="AH522" s="564"/>
      <c r="AI522" s="564"/>
    </row>
    <row r="523" spans="1:35" s="118" customFormat="1" ht="90" x14ac:dyDescent="0.3">
      <c r="A523" s="450">
        <f t="shared" si="32"/>
        <v>518</v>
      </c>
      <c r="B523" s="442" t="s">
        <v>16924</v>
      </c>
      <c r="C523" s="294" t="s">
        <v>228</v>
      </c>
      <c r="D523" s="272" t="s">
        <v>1545</v>
      </c>
      <c r="E523" s="426" t="s">
        <v>3311</v>
      </c>
      <c r="F523" s="90" t="s">
        <v>195</v>
      </c>
      <c r="G523" s="98">
        <v>45232</v>
      </c>
      <c r="H523" s="98">
        <v>45232</v>
      </c>
      <c r="I523" s="90" t="s">
        <v>62</v>
      </c>
      <c r="J523" s="90"/>
      <c r="K523" s="206"/>
      <c r="L523" s="206"/>
      <c r="M523" s="90"/>
      <c r="N523" s="90"/>
      <c r="O523" s="90"/>
      <c r="P523" s="90"/>
      <c r="Q523" s="90"/>
      <c r="R523" s="90"/>
      <c r="S523" s="90"/>
      <c r="T523" s="90"/>
      <c r="U523" s="90"/>
      <c r="V523" s="107" t="str">
        <f t="shared" si="33"/>
        <v>Open PDFIR FINALLY.RHS-KK-ECG-IR-SU-491-REV00</v>
      </c>
      <c r="W523" s="972" t="str">
        <f t="shared" ca="1" si="34"/>
        <v>DONE</v>
      </c>
      <c r="X523" s="979" t="str">
        <f t="shared" si="35"/>
        <v>P</v>
      </c>
      <c r="Y523" s="979"/>
      <c r="AA523" s="584"/>
      <c r="AB523" s="595"/>
      <c r="AC523" s="595"/>
      <c r="AD523" s="564"/>
      <c r="AE523" s="564"/>
      <c r="AF523" s="564"/>
      <c r="AG523" s="564"/>
      <c r="AH523" s="564"/>
      <c r="AI523" s="564"/>
    </row>
    <row r="524" spans="1:35" s="118" customFormat="1" ht="90" x14ac:dyDescent="0.3">
      <c r="A524" s="450">
        <f t="shared" si="32"/>
        <v>519</v>
      </c>
      <c r="B524" s="536" t="s">
        <v>16925</v>
      </c>
      <c r="C524" s="294" t="s">
        <v>76</v>
      </c>
      <c r="D524" s="272" t="s">
        <v>1545</v>
      </c>
      <c r="E524" s="426" t="s">
        <v>9132</v>
      </c>
      <c r="F524" s="90" t="s">
        <v>195</v>
      </c>
      <c r="G524" s="98">
        <v>45231</v>
      </c>
      <c r="H524" s="98">
        <v>45242</v>
      </c>
      <c r="I524" s="90" t="s">
        <v>62</v>
      </c>
      <c r="J524" s="90"/>
      <c r="K524" s="206"/>
      <c r="L524" s="206"/>
      <c r="M524" s="90"/>
      <c r="N524" s="90"/>
      <c r="O524" s="90"/>
      <c r="P524" s="90"/>
      <c r="Q524" s="90"/>
      <c r="R524" s="90"/>
      <c r="S524" s="90"/>
      <c r="T524" s="90"/>
      <c r="U524" s="90"/>
      <c r="V524" s="107" t="str">
        <f t="shared" si="33"/>
        <v>Open PDFIR FINALLY.RHS-KK-ECG-IR-CI-492-REV00</v>
      </c>
      <c r="W524" s="972" t="str">
        <f t="shared" ca="1" si="34"/>
        <v>DONE</v>
      </c>
      <c r="X524" s="979" t="str">
        <f t="shared" si="35"/>
        <v>P</v>
      </c>
      <c r="Y524" s="979"/>
      <c r="AA524" s="584"/>
      <c r="AB524" s="595"/>
      <c r="AC524" s="595"/>
      <c r="AD524" s="564"/>
      <c r="AE524" s="564"/>
      <c r="AF524" s="564"/>
      <c r="AG524" s="564"/>
      <c r="AH524" s="564"/>
      <c r="AI524" s="564"/>
    </row>
    <row r="525" spans="1:35" s="118" customFormat="1" ht="90" x14ac:dyDescent="0.3">
      <c r="A525" s="450">
        <f t="shared" si="32"/>
        <v>520</v>
      </c>
      <c r="B525" s="442" t="s">
        <v>16926</v>
      </c>
      <c r="C525" s="294" t="s">
        <v>228</v>
      </c>
      <c r="D525" s="272" t="s">
        <v>1946</v>
      </c>
      <c r="E525" s="426" t="s">
        <v>3297</v>
      </c>
      <c r="F525" s="90" t="s">
        <v>195</v>
      </c>
      <c r="G525" s="98">
        <v>45232</v>
      </c>
      <c r="H525" s="98">
        <v>45232</v>
      </c>
      <c r="I525" s="90" t="s">
        <v>62</v>
      </c>
      <c r="J525" s="90"/>
      <c r="K525" s="206"/>
      <c r="L525" s="206"/>
      <c r="M525" s="90"/>
      <c r="N525" s="90"/>
      <c r="O525" s="90"/>
      <c r="P525" s="90"/>
      <c r="Q525" s="90"/>
      <c r="R525" s="90"/>
      <c r="S525" s="90"/>
      <c r="T525" s="90"/>
      <c r="U525" s="90"/>
      <c r="V525" s="107" t="str">
        <f t="shared" si="33"/>
        <v>Open PDFIR FINALLY.RHS-KK-ECG-IR-SU-493-REV00</v>
      </c>
      <c r="W525" s="972" t="str">
        <f t="shared" ca="1" si="34"/>
        <v>DONE</v>
      </c>
      <c r="X525" s="979" t="str">
        <f t="shared" si="35"/>
        <v>P</v>
      </c>
      <c r="Y525" s="979"/>
      <c r="AA525" s="584"/>
      <c r="AB525" s="595"/>
      <c r="AC525" s="595"/>
      <c r="AD525" s="564"/>
      <c r="AE525" s="564"/>
      <c r="AF525" s="564"/>
      <c r="AG525" s="564"/>
      <c r="AH525" s="564"/>
      <c r="AI525" s="564"/>
    </row>
    <row r="526" spans="1:35" s="118" customFormat="1" ht="90" x14ac:dyDescent="0.3">
      <c r="A526" s="450">
        <f t="shared" si="32"/>
        <v>521</v>
      </c>
      <c r="B526" s="442" t="s">
        <v>16927</v>
      </c>
      <c r="C526" s="294" t="s">
        <v>228</v>
      </c>
      <c r="D526" s="272" t="s">
        <v>1946</v>
      </c>
      <c r="E526" s="426" t="s">
        <v>3299</v>
      </c>
      <c r="F526" s="90" t="s">
        <v>195</v>
      </c>
      <c r="G526" s="98">
        <v>45232</v>
      </c>
      <c r="H526" s="98">
        <v>45232</v>
      </c>
      <c r="I526" s="90" t="s">
        <v>1671</v>
      </c>
      <c r="J526" s="90"/>
      <c r="K526" s="206"/>
      <c r="L526" s="206"/>
      <c r="M526" s="90"/>
      <c r="N526" s="90"/>
      <c r="O526" s="90"/>
      <c r="P526" s="90"/>
      <c r="Q526" s="90"/>
      <c r="R526" s="90"/>
      <c r="S526" s="90"/>
      <c r="T526" s="90"/>
      <c r="U526" s="90"/>
      <c r="V526" s="107" t="str">
        <f t="shared" si="33"/>
        <v>Open PDFIR FINALLY.RHS-KK-ECG-IR-SU-494-REV00</v>
      </c>
      <c r="W526" s="972" t="str">
        <f t="shared" ca="1" si="34"/>
        <v>DONE</v>
      </c>
      <c r="X526" s="979" t="str">
        <f t="shared" si="35"/>
        <v>P</v>
      </c>
      <c r="Y526" s="979"/>
      <c r="AA526" s="584"/>
      <c r="AB526" s="595"/>
      <c r="AC526" s="595"/>
      <c r="AD526" s="564"/>
      <c r="AE526" s="564"/>
      <c r="AF526" s="564"/>
      <c r="AG526" s="564"/>
      <c r="AH526" s="564"/>
      <c r="AI526" s="564"/>
    </row>
    <row r="527" spans="1:35" s="350" customFormat="1" ht="90" x14ac:dyDescent="0.3">
      <c r="A527" s="452">
        <f t="shared" si="32"/>
        <v>522</v>
      </c>
      <c r="B527" s="449" t="s">
        <v>16928</v>
      </c>
      <c r="C527" s="298" t="s">
        <v>228</v>
      </c>
      <c r="D527" s="272" t="s">
        <v>3750</v>
      </c>
      <c r="E527" s="428" t="s">
        <v>3301</v>
      </c>
      <c r="F527" s="149"/>
      <c r="G527" s="150"/>
      <c r="H527" s="150"/>
      <c r="I527" s="90"/>
      <c r="J527" s="149"/>
      <c r="K527" s="207"/>
      <c r="L527" s="207"/>
      <c r="M527" s="90"/>
      <c r="N527" s="149"/>
      <c r="O527" s="149"/>
      <c r="P527" s="149"/>
      <c r="Q527" s="90"/>
      <c r="R527" s="149"/>
      <c r="S527" s="149"/>
      <c r="T527" s="149"/>
      <c r="U527" s="90"/>
      <c r="V527" s="349" t="str">
        <f t="shared" si="33"/>
        <v>Open PDFIR FINALLY.RHS-KK-ECG-IR-SU-495-REV00</v>
      </c>
      <c r="W527" s="974" t="str">
        <f t="shared" ca="1" si="34"/>
        <v/>
      </c>
      <c r="X527" s="984" t="b">
        <f t="shared" si="35"/>
        <v>0</v>
      </c>
      <c r="Y527" s="984"/>
      <c r="AA527" s="584"/>
      <c r="AB527" s="595"/>
      <c r="AC527" s="595"/>
      <c r="AD527" s="564"/>
      <c r="AE527" s="564"/>
      <c r="AF527" s="564"/>
      <c r="AG527" s="564"/>
      <c r="AH527" s="564"/>
      <c r="AI527" s="564"/>
    </row>
    <row r="528" spans="1:35" s="118" customFormat="1" ht="90" x14ac:dyDescent="0.3">
      <c r="A528" s="450">
        <f t="shared" si="32"/>
        <v>523</v>
      </c>
      <c r="B528" s="442" t="s">
        <v>20193</v>
      </c>
      <c r="C528" s="294" t="s">
        <v>76</v>
      </c>
      <c r="D528" s="272" t="s">
        <v>1946</v>
      </c>
      <c r="E528" s="426" t="s">
        <v>3749</v>
      </c>
      <c r="F528" s="90" t="s">
        <v>195</v>
      </c>
      <c r="G528" s="98">
        <v>45232</v>
      </c>
      <c r="H528" s="98">
        <v>45232</v>
      </c>
      <c r="I528" s="90" t="s">
        <v>25</v>
      </c>
      <c r="J528" s="90" t="s">
        <v>195</v>
      </c>
      <c r="K528" s="206">
        <v>45238</v>
      </c>
      <c r="L528" s="206">
        <v>45238</v>
      </c>
      <c r="M528" s="90" t="s">
        <v>62</v>
      </c>
      <c r="N528" s="90"/>
      <c r="O528" s="90"/>
      <c r="P528" s="90"/>
      <c r="Q528" s="90"/>
      <c r="R528" s="90"/>
      <c r="S528" s="90"/>
      <c r="T528" s="90"/>
      <c r="U528" s="90"/>
      <c r="V528" s="107" t="str">
        <f t="shared" si="33"/>
        <v>Open PDFIR FINALLY.RHS-KK-ECG-IR-CI-496-REV01</v>
      </c>
      <c r="W528" s="972" t="str">
        <f t="shared" ca="1" si="34"/>
        <v>DONE</v>
      </c>
      <c r="X528" s="979" t="str">
        <f t="shared" si="35"/>
        <v>A</v>
      </c>
      <c r="Y528" s="979"/>
      <c r="AA528" s="584"/>
      <c r="AB528" s="595"/>
      <c r="AC528" s="595"/>
      <c r="AD528" s="564"/>
      <c r="AE528" s="564"/>
      <c r="AF528" s="564"/>
      <c r="AG528" s="564"/>
      <c r="AH528" s="564"/>
      <c r="AI528" s="564"/>
    </row>
    <row r="529" spans="1:35" s="118" customFormat="1" ht="90" x14ac:dyDescent="0.3">
      <c r="A529" s="450">
        <f t="shared" si="32"/>
        <v>524</v>
      </c>
      <c r="B529" s="442" t="s">
        <v>16929</v>
      </c>
      <c r="C529" s="294" t="s">
        <v>76</v>
      </c>
      <c r="D529" s="272" t="s">
        <v>1946</v>
      </c>
      <c r="E529" s="426" t="s">
        <v>3754</v>
      </c>
      <c r="F529" s="90" t="s">
        <v>195</v>
      </c>
      <c r="G529" s="98">
        <v>45232</v>
      </c>
      <c r="H529" s="98">
        <v>45232</v>
      </c>
      <c r="I529" s="90" t="s">
        <v>62</v>
      </c>
      <c r="J529" s="90"/>
      <c r="K529" s="206"/>
      <c r="L529" s="206"/>
      <c r="M529" s="90"/>
      <c r="N529" s="90"/>
      <c r="O529" s="90"/>
      <c r="P529" s="90"/>
      <c r="Q529" s="90"/>
      <c r="R529" s="90"/>
      <c r="S529" s="90"/>
      <c r="T529" s="90"/>
      <c r="U529" s="90"/>
      <c r="V529" s="107" t="str">
        <f t="shared" si="33"/>
        <v>Open PDFIR FINALLY.RHS-KK-ECG-IR-CI-497-REV00</v>
      </c>
      <c r="W529" s="972" t="str">
        <f t="shared" ca="1" si="34"/>
        <v>DONE</v>
      </c>
      <c r="X529" s="979" t="str">
        <f t="shared" si="35"/>
        <v>P</v>
      </c>
      <c r="Y529" s="979"/>
      <c r="AA529" s="584"/>
      <c r="AB529" s="595"/>
      <c r="AC529" s="595"/>
      <c r="AD529" s="564"/>
      <c r="AE529" s="564"/>
      <c r="AF529" s="564"/>
      <c r="AG529" s="564"/>
      <c r="AH529" s="564"/>
      <c r="AI529" s="564"/>
    </row>
    <row r="530" spans="1:35" s="118" customFormat="1" ht="90" x14ac:dyDescent="0.3">
      <c r="A530" s="450">
        <f t="shared" si="32"/>
        <v>525</v>
      </c>
      <c r="B530" s="442" t="s">
        <v>16930</v>
      </c>
      <c r="C530" s="294" t="s">
        <v>76</v>
      </c>
      <c r="D530" s="272" t="s">
        <v>1549</v>
      </c>
      <c r="E530" s="426" t="s">
        <v>3305</v>
      </c>
      <c r="F530" s="90" t="s">
        <v>195</v>
      </c>
      <c r="G530" s="98">
        <v>45232</v>
      </c>
      <c r="H530" s="98">
        <v>45232</v>
      </c>
      <c r="I530" s="90" t="s">
        <v>62</v>
      </c>
      <c r="J530" s="90"/>
      <c r="K530" s="206"/>
      <c r="L530" s="206"/>
      <c r="M530" s="90"/>
      <c r="N530" s="90"/>
      <c r="O530" s="90"/>
      <c r="P530" s="90"/>
      <c r="Q530" s="90"/>
      <c r="R530" s="90"/>
      <c r="S530" s="90"/>
      <c r="T530" s="90"/>
      <c r="U530" s="90"/>
      <c r="V530" s="107" t="str">
        <f t="shared" si="33"/>
        <v>Open PDFIR FINALLY.RHS-KK-ECG-IR-CI-498-REV00</v>
      </c>
      <c r="W530" s="972" t="str">
        <f t="shared" ca="1" si="34"/>
        <v>DONE</v>
      </c>
      <c r="X530" s="979" t="str">
        <f t="shared" si="35"/>
        <v>P</v>
      </c>
      <c r="Y530" s="979"/>
      <c r="AA530" s="584"/>
      <c r="AB530" s="595"/>
      <c r="AC530" s="595"/>
      <c r="AD530" s="564"/>
      <c r="AE530" s="564"/>
      <c r="AF530" s="564"/>
      <c r="AG530" s="564"/>
      <c r="AH530" s="564"/>
      <c r="AI530" s="564"/>
    </row>
    <row r="531" spans="1:35" s="118" customFormat="1" ht="90" x14ac:dyDescent="0.3">
      <c r="A531" s="450">
        <f t="shared" si="32"/>
        <v>526</v>
      </c>
      <c r="B531" s="442" t="s">
        <v>16931</v>
      </c>
      <c r="C531" s="294" t="s">
        <v>76</v>
      </c>
      <c r="D531" s="272" t="s">
        <v>1549</v>
      </c>
      <c r="E531" s="426" t="s">
        <v>3307</v>
      </c>
      <c r="F531" s="90" t="s">
        <v>195</v>
      </c>
      <c r="G531" s="98">
        <v>45232</v>
      </c>
      <c r="H531" s="98">
        <v>45232</v>
      </c>
      <c r="I531" s="90" t="s">
        <v>62</v>
      </c>
      <c r="J531" s="90"/>
      <c r="K531" s="206"/>
      <c r="L531" s="206"/>
      <c r="M531" s="90"/>
      <c r="N531" s="90"/>
      <c r="O531" s="90"/>
      <c r="P531" s="90"/>
      <c r="Q531" s="90"/>
      <c r="R531" s="90"/>
      <c r="S531" s="90"/>
      <c r="T531" s="90"/>
      <c r="U531" s="90"/>
      <c r="V531" s="107" t="str">
        <f t="shared" si="33"/>
        <v>Open PDFIR FINALLY.RHS-KK-ECG-IR-CI-499-REV00</v>
      </c>
      <c r="W531" s="972" t="str">
        <f t="shared" ca="1" si="34"/>
        <v>DONE</v>
      </c>
      <c r="X531" s="979" t="str">
        <f t="shared" si="35"/>
        <v>P</v>
      </c>
      <c r="Y531" s="979"/>
      <c r="AA531" s="584"/>
      <c r="AB531" s="595"/>
      <c r="AC531" s="595"/>
      <c r="AD531" s="564"/>
      <c r="AE531" s="564"/>
      <c r="AF531" s="564"/>
      <c r="AG531" s="564"/>
      <c r="AH531" s="564"/>
      <c r="AI531" s="564"/>
    </row>
    <row r="532" spans="1:35" s="118" customFormat="1" ht="90" x14ac:dyDescent="0.3">
      <c r="A532" s="450">
        <f t="shared" si="32"/>
        <v>527</v>
      </c>
      <c r="B532" s="442" t="s">
        <v>16932</v>
      </c>
      <c r="C532" s="294" t="s">
        <v>228</v>
      </c>
      <c r="D532" s="272" t="s">
        <v>1545</v>
      </c>
      <c r="E532" s="426" t="s">
        <v>3312</v>
      </c>
      <c r="F532" s="90" t="s">
        <v>195</v>
      </c>
      <c r="G532" s="98">
        <v>45232</v>
      </c>
      <c r="H532" s="98">
        <v>45232</v>
      </c>
      <c r="I532" s="90" t="s">
        <v>62</v>
      </c>
      <c r="J532" s="90"/>
      <c r="K532" s="206"/>
      <c r="L532" s="206"/>
      <c r="M532" s="90"/>
      <c r="N532" s="90"/>
      <c r="O532" s="90"/>
      <c r="P532" s="90"/>
      <c r="Q532" s="90"/>
      <c r="R532" s="90"/>
      <c r="S532" s="90"/>
      <c r="T532" s="90"/>
      <c r="U532" s="90"/>
      <c r="V532" s="107" t="str">
        <f t="shared" si="33"/>
        <v>Open PDFIR FINALLY.RHS-KK-ECG-IR-SU-500-REV00</v>
      </c>
      <c r="W532" s="972" t="str">
        <f t="shared" ca="1" si="34"/>
        <v>DONE</v>
      </c>
      <c r="X532" s="979" t="str">
        <f t="shared" si="35"/>
        <v>P</v>
      </c>
      <c r="Y532" s="979"/>
      <c r="AA532" s="584"/>
      <c r="AB532" s="595"/>
      <c r="AC532" s="595"/>
      <c r="AD532" s="564"/>
      <c r="AE532" s="564"/>
      <c r="AF532" s="564"/>
      <c r="AG532" s="564"/>
      <c r="AH532" s="564"/>
      <c r="AI532" s="564"/>
    </row>
    <row r="533" spans="1:35" s="118" customFormat="1" ht="90" x14ac:dyDescent="0.3">
      <c r="A533" s="450">
        <f t="shared" si="32"/>
        <v>528</v>
      </c>
      <c r="B533" s="442" t="s">
        <v>16933</v>
      </c>
      <c r="C533" s="294" t="s">
        <v>76</v>
      </c>
      <c r="D533" s="272" t="s">
        <v>1356</v>
      </c>
      <c r="E533" s="426" t="s">
        <v>3315</v>
      </c>
      <c r="F533" s="90" t="s">
        <v>195</v>
      </c>
      <c r="G533" s="98">
        <v>45232</v>
      </c>
      <c r="H533" s="98">
        <v>45232</v>
      </c>
      <c r="I533" s="90" t="s">
        <v>62</v>
      </c>
      <c r="J533" s="90"/>
      <c r="K533" s="206"/>
      <c r="L533" s="206"/>
      <c r="M533" s="90"/>
      <c r="N533" s="90"/>
      <c r="O533" s="90"/>
      <c r="P533" s="90"/>
      <c r="Q533" s="90"/>
      <c r="R533" s="90"/>
      <c r="S533" s="90"/>
      <c r="T533" s="90"/>
      <c r="U533" s="90"/>
      <c r="V533" s="107" t="str">
        <f t="shared" si="33"/>
        <v>Open PDFIR FINALLY.RHS-KK-ECG-IR-CI-501-REV00</v>
      </c>
      <c r="W533" s="972" t="str">
        <f t="shared" ca="1" si="34"/>
        <v>DONE</v>
      </c>
      <c r="X533" s="979" t="str">
        <f t="shared" si="35"/>
        <v>P</v>
      </c>
      <c r="Y533" s="979"/>
      <c r="AA533" s="584"/>
      <c r="AB533" s="595"/>
      <c r="AC533" s="595"/>
      <c r="AD533" s="564"/>
      <c r="AE533" s="564"/>
      <c r="AF533" s="564"/>
      <c r="AG533" s="564"/>
      <c r="AH533" s="564"/>
      <c r="AI533" s="564"/>
    </row>
    <row r="534" spans="1:35" s="118" customFormat="1" ht="90" x14ac:dyDescent="0.3">
      <c r="A534" s="450">
        <f t="shared" si="32"/>
        <v>529</v>
      </c>
      <c r="B534" s="442" t="s">
        <v>16934</v>
      </c>
      <c r="C534" s="294" t="s">
        <v>1140</v>
      </c>
      <c r="D534" s="272" t="s">
        <v>1545</v>
      </c>
      <c r="E534" s="426" t="s">
        <v>3358</v>
      </c>
      <c r="F534" s="90" t="s">
        <v>195</v>
      </c>
      <c r="G534" s="98">
        <v>45194</v>
      </c>
      <c r="H534" s="98">
        <v>45194</v>
      </c>
      <c r="I534" s="90" t="s">
        <v>1671</v>
      </c>
      <c r="J534" s="90"/>
      <c r="K534" s="206"/>
      <c r="L534" s="206"/>
      <c r="M534" s="90"/>
      <c r="N534" s="90"/>
      <c r="O534" s="90"/>
      <c r="P534" s="90"/>
      <c r="Q534" s="90"/>
      <c r="R534" s="90"/>
      <c r="S534" s="90"/>
      <c r="T534" s="90"/>
      <c r="U534" s="90"/>
      <c r="V534" s="107" t="str">
        <f t="shared" si="33"/>
        <v>Open PDFIR FINALLY.RHS-KK-ECG-IR-ELE-40-REV00</v>
      </c>
      <c r="W534" s="972" t="str">
        <f t="shared" ca="1" si="34"/>
        <v>DONE</v>
      </c>
      <c r="X534" s="979" t="str">
        <f t="shared" si="35"/>
        <v>P</v>
      </c>
      <c r="Y534" s="979"/>
      <c r="AA534" s="584"/>
      <c r="AB534" s="595"/>
      <c r="AC534" s="595"/>
      <c r="AD534" s="564"/>
      <c r="AE534" s="564"/>
      <c r="AF534" s="564"/>
      <c r="AG534" s="564"/>
      <c r="AH534" s="564"/>
      <c r="AI534" s="564"/>
    </row>
    <row r="535" spans="1:35" s="118" customFormat="1" ht="90" x14ac:dyDescent="0.3">
      <c r="A535" s="450">
        <f t="shared" si="32"/>
        <v>530</v>
      </c>
      <c r="B535" s="442" t="s">
        <v>16935</v>
      </c>
      <c r="C535" s="294" t="s">
        <v>1140</v>
      </c>
      <c r="D535" s="272" t="s">
        <v>1545</v>
      </c>
      <c r="E535" s="426" t="s">
        <v>3359</v>
      </c>
      <c r="F535" s="90" t="s">
        <v>195</v>
      </c>
      <c r="G535" s="98">
        <v>45213</v>
      </c>
      <c r="H535" s="98">
        <v>45239</v>
      </c>
      <c r="I535" s="90" t="s">
        <v>1671</v>
      </c>
      <c r="J535" s="90"/>
      <c r="K535" s="206"/>
      <c r="L535" s="206"/>
      <c r="M535" s="90"/>
      <c r="N535" s="90"/>
      <c r="O535" s="90"/>
      <c r="P535" s="90"/>
      <c r="Q535" s="90"/>
      <c r="R535" s="90"/>
      <c r="S535" s="90"/>
      <c r="T535" s="90"/>
      <c r="U535" s="90"/>
      <c r="V535" s="107" t="str">
        <f t="shared" si="33"/>
        <v>Open PDFIR FINALLY.RHS-KK-ECG-IR-ELE-41-REV00</v>
      </c>
      <c r="W535" s="972" t="str">
        <f t="shared" ca="1" si="34"/>
        <v>DONE</v>
      </c>
      <c r="X535" s="979" t="str">
        <f t="shared" si="35"/>
        <v>P</v>
      </c>
      <c r="Y535" s="979"/>
      <c r="AA535" s="584"/>
      <c r="AB535" s="595"/>
      <c r="AC535" s="595"/>
      <c r="AD535" s="564"/>
      <c r="AE535" s="564"/>
      <c r="AF535" s="564"/>
      <c r="AG535" s="564"/>
      <c r="AH535" s="564"/>
      <c r="AI535" s="564"/>
    </row>
    <row r="536" spans="1:35" s="118" customFormat="1" ht="90" x14ac:dyDescent="0.3">
      <c r="A536" s="450">
        <f t="shared" si="32"/>
        <v>531</v>
      </c>
      <c r="B536" s="442" t="s">
        <v>16936</v>
      </c>
      <c r="C536" s="294" t="s">
        <v>1140</v>
      </c>
      <c r="D536" s="272" t="s">
        <v>1545</v>
      </c>
      <c r="E536" s="426" t="s">
        <v>3360</v>
      </c>
      <c r="F536" s="90" t="s">
        <v>195</v>
      </c>
      <c r="G536" s="98">
        <v>45219</v>
      </c>
      <c r="H536" s="98">
        <v>45239</v>
      </c>
      <c r="I536" s="90" t="s">
        <v>1671</v>
      </c>
      <c r="J536" s="90"/>
      <c r="K536" s="206"/>
      <c r="L536" s="206"/>
      <c r="M536" s="90"/>
      <c r="N536" s="90"/>
      <c r="O536" s="90"/>
      <c r="P536" s="90"/>
      <c r="Q536" s="90"/>
      <c r="R536" s="90"/>
      <c r="S536" s="90"/>
      <c r="T536" s="90"/>
      <c r="U536" s="90"/>
      <c r="V536" s="107" t="str">
        <f t="shared" si="33"/>
        <v>Open PDFIR FINALLY.RHS-KK-ECG-IR-ELE-42-REV00</v>
      </c>
      <c r="W536" s="972" t="str">
        <f t="shared" ca="1" si="34"/>
        <v>DONE</v>
      </c>
      <c r="X536" s="979" t="str">
        <f t="shared" si="35"/>
        <v>P</v>
      </c>
      <c r="Y536" s="979"/>
      <c r="AA536" s="584"/>
      <c r="AB536" s="595"/>
      <c r="AC536" s="595"/>
      <c r="AD536" s="564"/>
      <c r="AE536" s="564"/>
      <c r="AF536" s="564"/>
      <c r="AG536" s="564"/>
      <c r="AH536" s="564"/>
      <c r="AI536" s="564"/>
    </row>
    <row r="537" spans="1:35" s="118" customFormat="1" ht="90" x14ac:dyDescent="0.3">
      <c r="A537" s="450">
        <f t="shared" si="32"/>
        <v>532</v>
      </c>
      <c r="B537" s="442" t="s">
        <v>16937</v>
      </c>
      <c r="C537" s="294" t="s">
        <v>1140</v>
      </c>
      <c r="D537" s="272" t="s">
        <v>1545</v>
      </c>
      <c r="E537" s="426" t="s">
        <v>3361</v>
      </c>
      <c r="F537" s="90" t="s">
        <v>195</v>
      </c>
      <c r="G537" s="98">
        <v>45224</v>
      </c>
      <c r="H537" s="98">
        <v>45239</v>
      </c>
      <c r="I537" s="90" t="s">
        <v>1671</v>
      </c>
      <c r="J537" s="90"/>
      <c r="K537" s="206"/>
      <c r="L537" s="206"/>
      <c r="M537" s="90"/>
      <c r="N537" s="90"/>
      <c r="O537" s="90"/>
      <c r="P537" s="90"/>
      <c r="Q537" s="90"/>
      <c r="R537" s="90"/>
      <c r="S537" s="90"/>
      <c r="T537" s="90"/>
      <c r="U537" s="90"/>
      <c r="V537" s="107" t="str">
        <f t="shared" si="33"/>
        <v>Open PDFIR FINALLY.RHS-KK-ECG-IR-ELE-43-REV00</v>
      </c>
      <c r="W537" s="972" t="str">
        <f t="shared" ca="1" si="34"/>
        <v>DONE</v>
      </c>
      <c r="X537" s="979" t="str">
        <f t="shared" si="35"/>
        <v>P</v>
      </c>
      <c r="Y537" s="979"/>
      <c r="AA537" s="584"/>
      <c r="AB537" s="595"/>
      <c r="AC537" s="595"/>
      <c r="AD537" s="564"/>
      <c r="AE537" s="564"/>
      <c r="AF537" s="564"/>
      <c r="AG537" s="564"/>
      <c r="AH537" s="564"/>
      <c r="AI537" s="564"/>
    </row>
    <row r="538" spans="1:35" s="118" customFormat="1" ht="90" x14ac:dyDescent="0.3">
      <c r="A538" s="450">
        <f t="shared" si="32"/>
        <v>533</v>
      </c>
      <c r="B538" s="442" t="s">
        <v>16938</v>
      </c>
      <c r="C538" s="294" t="s">
        <v>1140</v>
      </c>
      <c r="D538" s="272" t="s">
        <v>1545</v>
      </c>
      <c r="E538" s="426" t="s">
        <v>3362</v>
      </c>
      <c r="F538" s="90" t="s">
        <v>195</v>
      </c>
      <c r="G538" s="98">
        <v>45227</v>
      </c>
      <c r="H538" s="98">
        <v>45239</v>
      </c>
      <c r="I538" s="90" t="s">
        <v>1671</v>
      </c>
      <c r="J538" s="90"/>
      <c r="K538" s="206"/>
      <c r="L538" s="206"/>
      <c r="M538" s="90"/>
      <c r="N538" s="90"/>
      <c r="O538" s="90"/>
      <c r="P538" s="90"/>
      <c r="Q538" s="90"/>
      <c r="R538" s="90"/>
      <c r="S538" s="90"/>
      <c r="T538" s="90"/>
      <c r="U538" s="90"/>
      <c r="V538" s="107" t="str">
        <f t="shared" si="33"/>
        <v>Open PDFIR FINALLY.RHS-KK-ECG-IR-ELE-44-REV00</v>
      </c>
      <c r="W538" s="972" t="str">
        <f t="shared" ca="1" si="34"/>
        <v>DONE</v>
      </c>
      <c r="X538" s="979" t="str">
        <f t="shared" si="35"/>
        <v>P</v>
      </c>
      <c r="Y538" s="979"/>
      <c r="AA538" s="584"/>
      <c r="AB538" s="595"/>
      <c r="AC538" s="595"/>
      <c r="AD538" s="564"/>
      <c r="AE538" s="564"/>
      <c r="AF538" s="564"/>
      <c r="AG538" s="564"/>
      <c r="AH538" s="564"/>
      <c r="AI538" s="564"/>
    </row>
    <row r="539" spans="1:35" s="118" customFormat="1" ht="90" x14ac:dyDescent="0.3">
      <c r="A539" s="450">
        <f t="shared" si="32"/>
        <v>534</v>
      </c>
      <c r="B539" s="442" t="s">
        <v>16939</v>
      </c>
      <c r="C539" s="294" t="s">
        <v>228</v>
      </c>
      <c r="D539" s="272" t="s">
        <v>1545</v>
      </c>
      <c r="E539" s="426" t="s">
        <v>3370</v>
      </c>
      <c r="F539" s="90" t="s">
        <v>195</v>
      </c>
      <c r="G539" s="98">
        <v>45235</v>
      </c>
      <c r="H539" s="98">
        <v>45235</v>
      </c>
      <c r="I539" s="90" t="s">
        <v>62</v>
      </c>
      <c r="J539" s="90"/>
      <c r="K539" s="206"/>
      <c r="L539" s="206"/>
      <c r="M539" s="90"/>
      <c r="N539" s="90"/>
      <c r="O539" s="90"/>
      <c r="P539" s="90"/>
      <c r="Q539" s="90"/>
      <c r="R539" s="90"/>
      <c r="S539" s="90"/>
      <c r="T539" s="90"/>
      <c r="U539" s="90"/>
      <c r="V539" s="107" t="str">
        <f t="shared" si="33"/>
        <v>Open PDFIR FINALLY.RHS-KK-ECG-IR-CI-502-REV00</v>
      </c>
      <c r="W539" s="972" t="str">
        <f t="shared" ca="1" si="34"/>
        <v>DONE</v>
      </c>
      <c r="X539" s="979" t="str">
        <f t="shared" si="35"/>
        <v>P</v>
      </c>
      <c r="Y539" s="979"/>
      <c r="AA539" s="584"/>
      <c r="AB539" s="595"/>
      <c r="AC539" s="595"/>
      <c r="AD539" s="564"/>
      <c r="AE539" s="564"/>
      <c r="AF539" s="564"/>
      <c r="AG539" s="564"/>
      <c r="AH539" s="564"/>
      <c r="AI539" s="564"/>
    </row>
    <row r="540" spans="1:35" s="118" customFormat="1" ht="90" x14ac:dyDescent="0.3">
      <c r="A540" s="450">
        <f t="shared" si="32"/>
        <v>535</v>
      </c>
      <c r="B540" s="442" t="s">
        <v>16940</v>
      </c>
      <c r="C540" s="294" t="s">
        <v>228</v>
      </c>
      <c r="D540" s="272" t="s">
        <v>1545</v>
      </c>
      <c r="E540" s="426" t="s">
        <v>3371</v>
      </c>
      <c r="F540" s="90" t="s">
        <v>195</v>
      </c>
      <c r="G540" s="98">
        <v>45235</v>
      </c>
      <c r="H540" s="98">
        <v>45235</v>
      </c>
      <c r="I540" s="90" t="s">
        <v>1671</v>
      </c>
      <c r="J540" s="90"/>
      <c r="K540" s="206"/>
      <c r="L540" s="206"/>
      <c r="M540" s="90"/>
      <c r="N540" s="90"/>
      <c r="O540" s="90"/>
      <c r="P540" s="90"/>
      <c r="Q540" s="90"/>
      <c r="R540" s="90"/>
      <c r="S540" s="90"/>
      <c r="T540" s="90"/>
      <c r="U540" s="90"/>
      <c r="V540" s="107" t="str">
        <f t="shared" si="33"/>
        <v>Open PDFIR FINALLY.RHS-KK-ECG-IR-CI-503-REV00</v>
      </c>
      <c r="W540" s="972" t="str">
        <f t="shared" ca="1" si="34"/>
        <v>DONE</v>
      </c>
      <c r="X540" s="979" t="str">
        <f t="shared" si="35"/>
        <v>P</v>
      </c>
      <c r="Y540" s="979"/>
      <c r="AA540" s="584"/>
      <c r="AB540" s="595"/>
      <c r="AC540" s="595"/>
      <c r="AD540" s="564"/>
      <c r="AE540" s="564"/>
      <c r="AF540" s="564"/>
      <c r="AG540" s="564"/>
      <c r="AH540" s="564"/>
      <c r="AI540" s="564"/>
    </row>
    <row r="541" spans="1:35" s="118" customFormat="1" ht="90" x14ac:dyDescent="0.3">
      <c r="A541" s="450">
        <f t="shared" si="32"/>
        <v>536</v>
      </c>
      <c r="B541" s="442" t="s">
        <v>16941</v>
      </c>
      <c r="C541" s="294" t="s">
        <v>76</v>
      </c>
      <c r="D541" s="272" t="s">
        <v>1356</v>
      </c>
      <c r="E541" s="426" t="s">
        <v>3377</v>
      </c>
      <c r="F541" s="90" t="s">
        <v>195</v>
      </c>
      <c r="G541" s="98">
        <v>45235</v>
      </c>
      <c r="H541" s="98">
        <v>45235</v>
      </c>
      <c r="I541" s="90" t="s">
        <v>62</v>
      </c>
      <c r="J541" s="90"/>
      <c r="K541" s="206"/>
      <c r="L541" s="206"/>
      <c r="M541" s="90"/>
      <c r="N541" s="90"/>
      <c r="O541" s="90"/>
      <c r="P541" s="90"/>
      <c r="Q541" s="90"/>
      <c r="R541" s="90"/>
      <c r="S541" s="90"/>
      <c r="T541" s="90"/>
      <c r="U541" s="90"/>
      <c r="V541" s="107" t="str">
        <f t="shared" si="33"/>
        <v>Open PDFIR FINALLY.RHS-KK-ECG-IR-CI-504-REV00</v>
      </c>
      <c r="W541" s="972" t="str">
        <f t="shared" ca="1" si="34"/>
        <v>DONE</v>
      </c>
      <c r="X541" s="979" t="str">
        <f t="shared" si="35"/>
        <v>P</v>
      </c>
      <c r="Y541" s="979"/>
      <c r="AA541" s="584"/>
      <c r="AB541" s="595"/>
      <c r="AC541" s="595"/>
      <c r="AD541" s="564"/>
      <c r="AE541" s="564"/>
      <c r="AF541" s="564"/>
      <c r="AG541" s="564"/>
      <c r="AH541" s="564"/>
      <c r="AI541" s="564"/>
    </row>
    <row r="542" spans="1:35" s="118" customFormat="1" ht="90" x14ac:dyDescent="0.3">
      <c r="A542" s="450">
        <f t="shared" si="32"/>
        <v>537</v>
      </c>
      <c r="B542" s="442" t="s">
        <v>20194</v>
      </c>
      <c r="C542" s="294" t="s">
        <v>76</v>
      </c>
      <c r="D542" s="272" t="s">
        <v>1946</v>
      </c>
      <c r="E542" s="426" t="s">
        <v>3379</v>
      </c>
      <c r="F542" s="90" t="s">
        <v>195</v>
      </c>
      <c r="G542" s="98">
        <v>45235</v>
      </c>
      <c r="H542" s="98">
        <v>45235</v>
      </c>
      <c r="I542" s="90" t="s">
        <v>25</v>
      </c>
      <c r="J542" s="90" t="s">
        <v>195</v>
      </c>
      <c r="K542" s="206">
        <v>45238</v>
      </c>
      <c r="L542" s="206">
        <v>45245</v>
      </c>
      <c r="M542" s="90" t="s">
        <v>62</v>
      </c>
      <c r="N542" s="90"/>
      <c r="O542" s="90"/>
      <c r="P542" s="90"/>
      <c r="Q542" s="90"/>
      <c r="R542" s="90"/>
      <c r="S542" s="90"/>
      <c r="T542" s="90"/>
      <c r="U542" s="90"/>
      <c r="V542" s="107" t="str">
        <f t="shared" si="33"/>
        <v>Open PDFIR FINALLY.RHS-KK-ECG-IR-CI-505-REV01</v>
      </c>
      <c r="W542" s="972" t="str">
        <f t="shared" ca="1" si="34"/>
        <v>DONE</v>
      </c>
      <c r="X542" s="979" t="str">
        <f t="shared" si="35"/>
        <v>A</v>
      </c>
      <c r="Y542" s="979"/>
      <c r="AA542" s="584"/>
      <c r="AB542" s="595"/>
      <c r="AC542" s="595"/>
      <c r="AD542" s="564"/>
      <c r="AE542" s="564"/>
      <c r="AF542" s="564"/>
      <c r="AG542" s="564"/>
      <c r="AH542" s="564"/>
      <c r="AI542" s="564"/>
    </row>
    <row r="543" spans="1:35" s="118" customFormat="1" ht="90" x14ac:dyDescent="0.3">
      <c r="A543" s="450">
        <f t="shared" si="32"/>
        <v>538</v>
      </c>
      <c r="B543" s="442" t="s">
        <v>20195</v>
      </c>
      <c r="C543" s="294" t="s">
        <v>76</v>
      </c>
      <c r="D543" s="272" t="s">
        <v>1545</v>
      </c>
      <c r="E543" s="426" t="s">
        <v>3381</v>
      </c>
      <c r="F543" s="90" t="s">
        <v>195</v>
      </c>
      <c r="G543" s="98">
        <v>45236</v>
      </c>
      <c r="H543" s="98">
        <v>45236</v>
      </c>
      <c r="I543" s="90" t="s">
        <v>25</v>
      </c>
      <c r="J543" s="90" t="s">
        <v>195</v>
      </c>
      <c r="K543" s="206">
        <v>45238</v>
      </c>
      <c r="L543" s="206">
        <v>45238</v>
      </c>
      <c r="M543" s="90" t="s">
        <v>62</v>
      </c>
      <c r="N543" s="90"/>
      <c r="O543" s="90"/>
      <c r="P543" s="90"/>
      <c r="Q543" s="90"/>
      <c r="R543" s="90"/>
      <c r="S543" s="90"/>
      <c r="T543" s="90"/>
      <c r="U543" s="90"/>
      <c r="V543" s="107" t="str">
        <f t="shared" si="33"/>
        <v>Open PDFIR FINALLY.RHS-KK-ECG-IR-CI-506-REV01</v>
      </c>
      <c r="W543" s="972" t="str">
        <f t="shared" ca="1" si="34"/>
        <v>DONE</v>
      </c>
      <c r="X543" s="979" t="str">
        <f t="shared" si="35"/>
        <v>A</v>
      </c>
      <c r="Y543" s="979"/>
      <c r="AA543" s="584"/>
      <c r="AB543" s="595"/>
      <c r="AC543" s="595"/>
      <c r="AD543" s="564"/>
      <c r="AE543" s="564"/>
      <c r="AF543" s="564"/>
      <c r="AG543" s="564"/>
      <c r="AH543" s="564"/>
      <c r="AI543" s="564"/>
    </row>
    <row r="544" spans="1:35" s="118" customFormat="1" ht="90" x14ac:dyDescent="0.3">
      <c r="A544" s="450">
        <f t="shared" si="32"/>
        <v>539</v>
      </c>
      <c r="B544" s="442" t="s">
        <v>16942</v>
      </c>
      <c r="C544" s="294" t="s">
        <v>228</v>
      </c>
      <c r="D544" s="272" t="s">
        <v>1356</v>
      </c>
      <c r="E544" s="426" t="s">
        <v>3383</v>
      </c>
      <c r="F544" s="90" t="s">
        <v>195</v>
      </c>
      <c r="G544" s="98">
        <v>45237</v>
      </c>
      <c r="H544" s="98">
        <v>45237</v>
      </c>
      <c r="I544" s="90" t="s">
        <v>62</v>
      </c>
      <c r="J544" s="90"/>
      <c r="K544" s="206"/>
      <c r="L544" s="206"/>
      <c r="M544" s="90"/>
      <c r="N544" s="90"/>
      <c r="O544" s="90"/>
      <c r="P544" s="90"/>
      <c r="Q544" s="90"/>
      <c r="R544" s="90"/>
      <c r="S544" s="90"/>
      <c r="T544" s="90"/>
      <c r="U544" s="90"/>
      <c r="V544" s="107" t="str">
        <f t="shared" si="33"/>
        <v>Open PDFIR FINALLY.RHS-KK-ECG-IR-CI-507-REV00</v>
      </c>
      <c r="W544" s="972" t="str">
        <f t="shared" ca="1" si="34"/>
        <v>DONE</v>
      </c>
      <c r="X544" s="979" t="str">
        <f t="shared" si="35"/>
        <v>P</v>
      </c>
      <c r="Y544" s="979"/>
      <c r="AA544" s="584"/>
      <c r="AB544" s="595"/>
      <c r="AC544" s="595"/>
      <c r="AD544" s="564"/>
      <c r="AE544" s="564"/>
      <c r="AF544" s="564"/>
      <c r="AG544" s="564"/>
      <c r="AH544" s="564"/>
      <c r="AI544" s="564"/>
    </row>
    <row r="545" spans="1:35" s="118" customFormat="1" ht="90" x14ac:dyDescent="0.3">
      <c r="A545" s="450">
        <f t="shared" si="32"/>
        <v>540</v>
      </c>
      <c r="B545" s="442" t="s">
        <v>16943</v>
      </c>
      <c r="C545" s="294" t="s">
        <v>228</v>
      </c>
      <c r="D545" s="272" t="s">
        <v>1356</v>
      </c>
      <c r="E545" s="426" t="s">
        <v>3385</v>
      </c>
      <c r="F545" s="90" t="s">
        <v>195</v>
      </c>
      <c r="G545" s="98">
        <v>45237</v>
      </c>
      <c r="H545" s="98">
        <v>45237</v>
      </c>
      <c r="I545" s="90" t="s">
        <v>62</v>
      </c>
      <c r="J545" s="90"/>
      <c r="K545" s="206"/>
      <c r="L545" s="206"/>
      <c r="M545" s="90"/>
      <c r="N545" s="90"/>
      <c r="O545" s="90"/>
      <c r="P545" s="90"/>
      <c r="Q545" s="90"/>
      <c r="R545" s="90"/>
      <c r="S545" s="90"/>
      <c r="T545" s="90"/>
      <c r="U545" s="90"/>
      <c r="V545" s="107" t="str">
        <f t="shared" si="33"/>
        <v>Open PDFIR FINALLY.RHS-KK-ECG-IR-CI-508-REV00</v>
      </c>
      <c r="W545" s="972" t="str">
        <f t="shared" ca="1" si="34"/>
        <v>DONE</v>
      </c>
      <c r="X545" s="979" t="str">
        <f t="shared" si="35"/>
        <v>P</v>
      </c>
      <c r="Y545" s="979"/>
      <c r="AA545" s="584"/>
      <c r="AB545" s="595"/>
      <c r="AC545" s="595"/>
      <c r="AD545" s="564"/>
      <c r="AE545" s="564"/>
      <c r="AF545" s="564"/>
      <c r="AG545" s="564"/>
      <c r="AH545" s="564"/>
      <c r="AI545" s="564"/>
    </row>
    <row r="546" spans="1:35" s="118" customFormat="1" ht="90" x14ac:dyDescent="0.3">
      <c r="A546" s="450">
        <f t="shared" si="32"/>
        <v>541</v>
      </c>
      <c r="B546" s="442" t="s">
        <v>16944</v>
      </c>
      <c r="C546" s="294" t="s">
        <v>76</v>
      </c>
      <c r="D546" s="272" t="s">
        <v>1356</v>
      </c>
      <c r="E546" s="426" t="s">
        <v>9231</v>
      </c>
      <c r="F546" s="90" t="s">
        <v>195</v>
      </c>
      <c r="G546" s="98">
        <v>45238</v>
      </c>
      <c r="H546" s="98">
        <v>45238</v>
      </c>
      <c r="I546" s="90" t="s">
        <v>62</v>
      </c>
      <c r="J546" s="90"/>
      <c r="K546" s="206"/>
      <c r="L546" s="206"/>
      <c r="M546" s="90"/>
      <c r="N546" s="90"/>
      <c r="O546" s="90"/>
      <c r="P546" s="90"/>
      <c r="Q546" s="90"/>
      <c r="R546" s="90"/>
      <c r="S546" s="90"/>
      <c r="T546" s="90"/>
      <c r="U546" s="90"/>
      <c r="V546" s="107" t="str">
        <f t="shared" si="33"/>
        <v>Open PDFIR FINALLY.RHS-KK-ECG-IR-CI-509-REV00</v>
      </c>
      <c r="W546" s="972" t="str">
        <f t="shared" ca="1" si="34"/>
        <v>DONE</v>
      </c>
      <c r="X546" s="979" t="str">
        <f t="shared" si="35"/>
        <v>P</v>
      </c>
      <c r="Y546" s="979"/>
      <c r="AA546" s="584"/>
      <c r="AB546" s="595"/>
      <c r="AC546" s="595"/>
      <c r="AD546" s="564"/>
      <c r="AE546" s="564"/>
      <c r="AF546" s="564"/>
      <c r="AG546" s="564"/>
      <c r="AH546" s="564"/>
      <c r="AI546" s="564"/>
    </row>
    <row r="547" spans="1:35" s="118" customFormat="1" ht="90" x14ac:dyDescent="0.3">
      <c r="A547" s="450">
        <f t="shared" si="32"/>
        <v>542</v>
      </c>
      <c r="B547" s="442" t="s">
        <v>16945</v>
      </c>
      <c r="C547" s="294" t="s">
        <v>76</v>
      </c>
      <c r="D547" s="272" t="s">
        <v>1545</v>
      </c>
      <c r="E547" s="426" t="s">
        <v>3427</v>
      </c>
      <c r="F547" s="90" t="s">
        <v>195</v>
      </c>
      <c r="G547" s="98">
        <v>45238</v>
      </c>
      <c r="H547" s="98">
        <v>45242</v>
      </c>
      <c r="I547" s="90" t="s">
        <v>62</v>
      </c>
      <c r="J547" s="90"/>
      <c r="K547" s="206"/>
      <c r="L547" s="206"/>
      <c r="M547" s="90"/>
      <c r="N547" s="90"/>
      <c r="O547" s="90"/>
      <c r="P547" s="90"/>
      <c r="Q547" s="90"/>
      <c r="R547" s="90"/>
      <c r="S547" s="90"/>
      <c r="T547" s="90"/>
      <c r="U547" s="90"/>
      <c r="V547" s="107" t="str">
        <f t="shared" si="33"/>
        <v>Open PDFIR FINALLY.RHS-KK-ECG-IR-CI-510-REV00</v>
      </c>
      <c r="W547" s="972" t="str">
        <f t="shared" ca="1" si="34"/>
        <v>DONE</v>
      </c>
      <c r="X547" s="979" t="str">
        <f t="shared" si="35"/>
        <v>P</v>
      </c>
      <c r="Y547" s="979"/>
      <c r="AA547" s="584"/>
      <c r="AB547" s="595"/>
      <c r="AC547" s="595"/>
      <c r="AD547" s="564"/>
      <c r="AE547" s="564"/>
      <c r="AF547" s="564"/>
      <c r="AG547" s="564"/>
      <c r="AH547" s="564"/>
      <c r="AI547" s="564"/>
    </row>
    <row r="548" spans="1:35" s="127" customFormat="1" ht="90" x14ac:dyDescent="0.3">
      <c r="A548" s="450">
        <f t="shared" si="32"/>
        <v>543</v>
      </c>
      <c r="B548" s="442" t="s">
        <v>16946</v>
      </c>
      <c r="C548" s="294" t="s">
        <v>76</v>
      </c>
      <c r="D548" s="272" t="s">
        <v>1545</v>
      </c>
      <c r="E548" s="426" t="s">
        <v>3428</v>
      </c>
      <c r="F548" s="90" t="s">
        <v>195</v>
      </c>
      <c r="G548" s="98">
        <v>45238</v>
      </c>
      <c r="H548" s="98">
        <v>45242</v>
      </c>
      <c r="I548" s="90" t="s">
        <v>62</v>
      </c>
      <c r="J548" s="90"/>
      <c r="K548" s="206"/>
      <c r="L548" s="206"/>
      <c r="M548" s="90"/>
      <c r="N548" s="90"/>
      <c r="O548" s="90"/>
      <c r="P548" s="90"/>
      <c r="Q548" s="90"/>
      <c r="R548" s="90"/>
      <c r="S548" s="90"/>
      <c r="T548" s="90"/>
      <c r="U548" s="90"/>
      <c r="V548" s="107" t="str">
        <f t="shared" si="33"/>
        <v>Open PDFIR FINALLY.RHS-KK-ECG-IR-CI-511-REV00</v>
      </c>
      <c r="W548" s="972" t="str">
        <f t="shared" ca="1" si="34"/>
        <v>DONE</v>
      </c>
      <c r="X548" s="979" t="str">
        <f t="shared" si="35"/>
        <v>P</v>
      </c>
      <c r="Y548" s="979"/>
      <c r="AA548" s="584"/>
      <c r="AB548" s="595"/>
      <c r="AC548" s="595"/>
      <c r="AD548" s="564"/>
      <c r="AE548" s="564"/>
      <c r="AF548" s="564"/>
      <c r="AG548" s="564"/>
      <c r="AH548" s="564"/>
      <c r="AI548" s="564"/>
    </row>
    <row r="549" spans="1:35" s="127" customFormat="1" ht="90" x14ac:dyDescent="0.3">
      <c r="A549" s="450">
        <f t="shared" si="32"/>
        <v>544</v>
      </c>
      <c r="B549" s="442" t="s">
        <v>16947</v>
      </c>
      <c r="C549" s="294" t="s">
        <v>76</v>
      </c>
      <c r="D549" s="272" t="s">
        <v>1545</v>
      </c>
      <c r="E549" s="426" t="s">
        <v>3429</v>
      </c>
      <c r="F549" s="90" t="s">
        <v>195</v>
      </c>
      <c r="G549" s="98">
        <v>45238</v>
      </c>
      <c r="H549" s="98">
        <v>45242</v>
      </c>
      <c r="I549" s="90" t="s">
        <v>62</v>
      </c>
      <c r="J549" s="90"/>
      <c r="K549" s="206"/>
      <c r="L549" s="206"/>
      <c r="M549" s="90"/>
      <c r="N549" s="90"/>
      <c r="O549" s="90"/>
      <c r="P549" s="90"/>
      <c r="Q549" s="90"/>
      <c r="R549" s="90"/>
      <c r="S549" s="90"/>
      <c r="T549" s="90"/>
      <c r="U549" s="90"/>
      <c r="V549" s="107" t="str">
        <f t="shared" si="33"/>
        <v>Open PDFIR FINALLY.RHS-KK-ECG-IR-CI-512-REV00</v>
      </c>
      <c r="W549" s="972" t="str">
        <f t="shared" ca="1" si="34"/>
        <v>DONE</v>
      </c>
      <c r="X549" s="979" t="str">
        <f t="shared" si="35"/>
        <v>P</v>
      </c>
      <c r="Y549" s="979"/>
      <c r="AA549" s="584"/>
      <c r="AB549" s="595"/>
      <c r="AC549" s="595"/>
      <c r="AD549" s="564"/>
      <c r="AE549" s="564"/>
      <c r="AF549" s="564"/>
      <c r="AG549" s="564"/>
      <c r="AH549" s="564"/>
      <c r="AI549" s="564"/>
    </row>
    <row r="550" spans="1:35" s="127" customFormat="1" ht="90" x14ac:dyDescent="0.3">
      <c r="A550" s="450">
        <f t="shared" si="32"/>
        <v>545</v>
      </c>
      <c r="B550" s="442" t="s">
        <v>16948</v>
      </c>
      <c r="C550" s="294" t="s">
        <v>76</v>
      </c>
      <c r="D550" s="272" t="s">
        <v>1946</v>
      </c>
      <c r="E550" s="426" t="s">
        <v>3753</v>
      </c>
      <c r="F550" s="90" t="s">
        <v>195</v>
      </c>
      <c r="G550" s="98">
        <v>45238</v>
      </c>
      <c r="H550" s="98">
        <v>45242</v>
      </c>
      <c r="I550" s="90" t="s">
        <v>62</v>
      </c>
      <c r="J550" s="90"/>
      <c r="K550" s="206"/>
      <c r="L550" s="206"/>
      <c r="M550" s="90"/>
      <c r="N550" s="90"/>
      <c r="O550" s="90"/>
      <c r="P550" s="90"/>
      <c r="Q550" s="90"/>
      <c r="R550" s="90"/>
      <c r="S550" s="90"/>
      <c r="T550" s="90"/>
      <c r="U550" s="90"/>
      <c r="V550" s="107" t="str">
        <f t="shared" si="33"/>
        <v>Open PDFIR FINALLY.RHS-KK-ECG-IR-CI-513-REV00</v>
      </c>
      <c r="W550" s="972" t="str">
        <f t="shared" ca="1" si="34"/>
        <v>DONE</v>
      </c>
      <c r="X550" s="979" t="str">
        <f t="shared" si="35"/>
        <v>P</v>
      </c>
      <c r="Y550" s="979"/>
      <c r="AA550" s="584"/>
      <c r="AB550" s="595"/>
      <c r="AC550" s="595"/>
      <c r="AD550" s="564"/>
      <c r="AE550" s="564"/>
      <c r="AF550" s="564"/>
      <c r="AG550" s="564"/>
      <c r="AH550" s="564"/>
      <c r="AI550" s="564"/>
    </row>
    <row r="551" spans="1:35" s="127" customFormat="1" ht="90" x14ac:dyDescent="0.3">
      <c r="A551" s="450">
        <f t="shared" si="32"/>
        <v>546</v>
      </c>
      <c r="B551" s="442" t="s">
        <v>16949</v>
      </c>
      <c r="C551" s="294" t="s">
        <v>76</v>
      </c>
      <c r="D551" s="272" t="s">
        <v>1545</v>
      </c>
      <c r="E551" s="426" t="s">
        <v>3430</v>
      </c>
      <c r="F551" s="90" t="s">
        <v>195</v>
      </c>
      <c r="G551" s="98">
        <v>45238</v>
      </c>
      <c r="H551" s="98">
        <v>45242</v>
      </c>
      <c r="I551" s="90" t="s">
        <v>62</v>
      </c>
      <c r="J551" s="90"/>
      <c r="K551" s="206"/>
      <c r="L551" s="206"/>
      <c r="M551" s="90"/>
      <c r="N551" s="90"/>
      <c r="O551" s="90"/>
      <c r="P551" s="90"/>
      <c r="Q551" s="90"/>
      <c r="R551" s="90"/>
      <c r="S551" s="90"/>
      <c r="T551" s="90"/>
      <c r="U551" s="90"/>
      <c r="V551" s="107" t="str">
        <f t="shared" si="33"/>
        <v>Open PDFIR FINALLY.RHS-KK-ECG-IR-CI-514-REV00</v>
      </c>
      <c r="W551" s="972" t="str">
        <f t="shared" ca="1" si="34"/>
        <v>DONE</v>
      </c>
      <c r="X551" s="979" t="str">
        <f t="shared" si="35"/>
        <v>P</v>
      </c>
      <c r="Y551" s="979"/>
      <c r="AA551" s="584"/>
      <c r="AB551" s="595"/>
      <c r="AC551" s="595"/>
      <c r="AD551" s="564"/>
      <c r="AE551" s="564"/>
      <c r="AF551" s="564"/>
      <c r="AG551" s="564"/>
      <c r="AH551" s="564"/>
      <c r="AI551" s="564"/>
    </row>
    <row r="552" spans="1:35" s="127" customFormat="1" ht="90" x14ac:dyDescent="0.3">
      <c r="A552" s="450">
        <f t="shared" si="32"/>
        <v>547</v>
      </c>
      <c r="B552" s="442" t="s">
        <v>16950</v>
      </c>
      <c r="C552" s="294" t="s">
        <v>76</v>
      </c>
      <c r="D552" s="272" t="s">
        <v>1545</v>
      </c>
      <c r="E552" s="426" t="s">
        <v>3431</v>
      </c>
      <c r="F552" s="90" t="s">
        <v>195</v>
      </c>
      <c r="G552" s="98">
        <v>45238</v>
      </c>
      <c r="H552" s="98">
        <v>45242</v>
      </c>
      <c r="I552" s="90" t="s">
        <v>62</v>
      </c>
      <c r="J552" s="90"/>
      <c r="K552" s="206"/>
      <c r="L552" s="206"/>
      <c r="M552" s="90"/>
      <c r="N552" s="90"/>
      <c r="O552" s="90"/>
      <c r="P552" s="90"/>
      <c r="Q552" s="90"/>
      <c r="R552" s="90"/>
      <c r="S552" s="90"/>
      <c r="T552" s="90"/>
      <c r="U552" s="90"/>
      <c r="V552" s="107" t="str">
        <f t="shared" si="33"/>
        <v>Open PDFIR FINALLY.RHS-KK-ECG-IR-CI-515-REV00</v>
      </c>
      <c r="W552" s="972" t="str">
        <f t="shared" ca="1" si="34"/>
        <v>DONE</v>
      </c>
      <c r="X552" s="979" t="str">
        <f t="shared" si="35"/>
        <v>P</v>
      </c>
      <c r="Y552" s="979"/>
      <c r="AA552" s="584"/>
      <c r="AB552" s="595"/>
      <c r="AC552" s="595"/>
      <c r="AD552" s="564"/>
      <c r="AE552" s="564"/>
      <c r="AF552" s="564"/>
      <c r="AG552" s="564"/>
      <c r="AH552" s="564"/>
      <c r="AI552" s="564"/>
    </row>
    <row r="553" spans="1:35" s="127" customFormat="1" ht="90" x14ac:dyDescent="0.3">
      <c r="A553" s="450">
        <f t="shared" si="32"/>
        <v>548</v>
      </c>
      <c r="B553" s="442" t="s">
        <v>16951</v>
      </c>
      <c r="C553" s="294" t="s">
        <v>76</v>
      </c>
      <c r="D553" s="272" t="s">
        <v>1545</v>
      </c>
      <c r="E553" s="426" t="s">
        <v>3432</v>
      </c>
      <c r="F553" s="90" t="s">
        <v>195</v>
      </c>
      <c r="G553" s="98">
        <v>45238</v>
      </c>
      <c r="H553" s="98">
        <v>45242</v>
      </c>
      <c r="I553" s="90" t="s">
        <v>62</v>
      </c>
      <c r="J553" s="90"/>
      <c r="K553" s="206"/>
      <c r="L553" s="206"/>
      <c r="M553" s="90"/>
      <c r="N553" s="90"/>
      <c r="O553" s="90"/>
      <c r="P553" s="90"/>
      <c r="Q553" s="90"/>
      <c r="R553" s="90"/>
      <c r="S553" s="90"/>
      <c r="T553" s="90"/>
      <c r="U553" s="90"/>
      <c r="V553" s="107" t="str">
        <f t="shared" si="33"/>
        <v>Open PDFIR FINALLY.RHS-KK-ECG-IR-CI-516-REV00</v>
      </c>
      <c r="W553" s="972" t="str">
        <f t="shared" ca="1" si="34"/>
        <v>DONE</v>
      </c>
      <c r="X553" s="979" t="str">
        <f t="shared" si="35"/>
        <v>P</v>
      </c>
      <c r="Y553" s="979"/>
      <c r="AA553" s="584"/>
      <c r="AB553" s="595"/>
      <c r="AC553" s="595"/>
      <c r="AD553" s="564"/>
      <c r="AE553" s="564"/>
      <c r="AF553" s="564"/>
      <c r="AG553" s="564"/>
      <c r="AH553" s="564"/>
      <c r="AI553" s="564"/>
    </row>
    <row r="554" spans="1:35" s="127" customFormat="1" ht="90" x14ac:dyDescent="0.3">
      <c r="A554" s="450">
        <f t="shared" si="32"/>
        <v>549</v>
      </c>
      <c r="B554" s="442" t="s">
        <v>16952</v>
      </c>
      <c r="C554" s="294" t="s">
        <v>228</v>
      </c>
      <c r="D554" s="272" t="s">
        <v>1545</v>
      </c>
      <c r="E554" s="426" t="s">
        <v>3433</v>
      </c>
      <c r="F554" s="90" t="s">
        <v>195</v>
      </c>
      <c r="G554" s="98">
        <v>45238</v>
      </c>
      <c r="H554" s="98">
        <v>45238</v>
      </c>
      <c r="I554" s="90" t="s">
        <v>1671</v>
      </c>
      <c r="J554" s="90"/>
      <c r="K554" s="206"/>
      <c r="L554" s="206"/>
      <c r="M554" s="90"/>
      <c r="N554" s="90"/>
      <c r="O554" s="90"/>
      <c r="P554" s="90"/>
      <c r="Q554" s="90"/>
      <c r="R554" s="90"/>
      <c r="S554" s="90"/>
      <c r="T554" s="90"/>
      <c r="U554" s="90"/>
      <c r="V554" s="107" t="str">
        <f t="shared" si="33"/>
        <v>Open PDFIR FINALLY.RHS-KK-ECG-IR-SU-517-REV00</v>
      </c>
      <c r="W554" s="972" t="str">
        <f t="shared" ca="1" si="34"/>
        <v>DONE</v>
      </c>
      <c r="X554" s="979" t="str">
        <f t="shared" si="35"/>
        <v>P</v>
      </c>
      <c r="Y554" s="979"/>
      <c r="AA554" s="584"/>
      <c r="AB554" s="595"/>
      <c r="AC554" s="595"/>
      <c r="AD554" s="564"/>
      <c r="AE554" s="564"/>
      <c r="AF554" s="564"/>
      <c r="AG554" s="564"/>
      <c r="AH554" s="564"/>
      <c r="AI554" s="564"/>
    </row>
    <row r="555" spans="1:35" s="127" customFormat="1" ht="90" x14ac:dyDescent="0.3">
      <c r="A555" s="450">
        <f t="shared" si="32"/>
        <v>550</v>
      </c>
      <c r="B555" s="442" t="s">
        <v>16953</v>
      </c>
      <c r="C555" s="294" t="s">
        <v>228</v>
      </c>
      <c r="D555" s="272" t="s">
        <v>1545</v>
      </c>
      <c r="E555" s="426" t="s">
        <v>3434</v>
      </c>
      <c r="F555" s="90" t="s">
        <v>195</v>
      </c>
      <c r="G555" s="98">
        <v>45238</v>
      </c>
      <c r="H555" s="98">
        <v>45238</v>
      </c>
      <c r="I555" s="90" t="s">
        <v>62</v>
      </c>
      <c r="J555" s="90"/>
      <c r="K555" s="206"/>
      <c r="L555" s="206"/>
      <c r="M555" s="90"/>
      <c r="N555" s="90"/>
      <c r="O555" s="90"/>
      <c r="P555" s="90"/>
      <c r="Q555" s="90"/>
      <c r="R555" s="90"/>
      <c r="S555" s="90"/>
      <c r="T555" s="90"/>
      <c r="U555" s="90"/>
      <c r="V555" s="107" t="str">
        <f t="shared" si="33"/>
        <v>Open PDFIR FINALLY.RHS-KK-ECG-IR-SU-518-REV00</v>
      </c>
      <c r="W555" s="972" t="str">
        <f t="shared" ca="1" si="34"/>
        <v>DONE</v>
      </c>
      <c r="X555" s="979" t="str">
        <f t="shared" si="35"/>
        <v>P</v>
      </c>
      <c r="Y555" s="979"/>
      <c r="AA555" s="584"/>
      <c r="AB555" s="595"/>
      <c r="AC555" s="595"/>
      <c r="AD555" s="564"/>
      <c r="AE555" s="564"/>
      <c r="AF555" s="564"/>
      <c r="AG555" s="564"/>
      <c r="AH555" s="564"/>
      <c r="AI555" s="564"/>
    </row>
    <row r="556" spans="1:35" s="127" customFormat="1" ht="90" x14ac:dyDescent="0.3">
      <c r="A556" s="450">
        <f t="shared" si="32"/>
        <v>551</v>
      </c>
      <c r="B556" s="442" t="s">
        <v>16954</v>
      </c>
      <c r="C556" s="294" t="s">
        <v>228</v>
      </c>
      <c r="D556" s="272" t="s">
        <v>3436</v>
      </c>
      <c r="E556" s="426" t="s">
        <v>5660</v>
      </c>
      <c r="F556" s="90" t="s">
        <v>195</v>
      </c>
      <c r="G556" s="98">
        <v>45238</v>
      </c>
      <c r="H556" s="98">
        <v>45238</v>
      </c>
      <c r="I556" s="90" t="s">
        <v>62</v>
      </c>
      <c r="J556" s="90"/>
      <c r="K556" s="206"/>
      <c r="L556" s="206"/>
      <c r="M556" s="90"/>
      <c r="N556" s="90"/>
      <c r="O556" s="90"/>
      <c r="P556" s="90"/>
      <c r="Q556" s="90"/>
      <c r="R556" s="90"/>
      <c r="S556" s="90"/>
      <c r="T556" s="90"/>
      <c r="U556" s="90"/>
      <c r="V556" s="107" t="str">
        <f t="shared" si="33"/>
        <v>Open PDFIR FINALLY.RHS-KK-ECG-IR-SU-519-REV00</v>
      </c>
      <c r="W556" s="972" t="str">
        <f t="shared" ca="1" si="34"/>
        <v>DONE</v>
      </c>
      <c r="X556" s="979" t="str">
        <f t="shared" si="35"/>
        <v>P</v>
      </c>
      <c r="Y556" s="979"/>
      <c r="AA556" s="584"/>
      <c r="AB556" s="595"/>
      <c r="AC556" s="595"/>
      <c r="AD556" s="564"/>
      <c r="AE556" s="564"/>
      <c r="AF556" s="564"/>
      <c r="AG556" s="564"/>
      <c r="AH556" s="564"/>
      <c r="AI556" s="564"/>
    </row>
    <row r="557" spans="1:35" s="127" customFormat="1" ht="90" x14ac:dyDescent="0.3">
      <c r="A557" s="450">
        <f t="shared" si="32"/>
        <v>552</v>
      </c>
      <c r="B557" s="442" t="s">
        <v>16955</v>
      </c>
      <c r="C557" s="294" t="s">
        <v>228</v>
      </c>
      <c r="D557" s="272" t="s">
        <v>1946</v>
      </c>
      <c r="E557" s="426" t="s">
        <v>3435</v>
      </c>
      <c r="F557" s="90" t="s">
        <v>195</v>
      </c>
      <c r="G557" s="98">
        <v>45238</v>
      </c>
      <c r="H557" s="98">
        <v>45238</v>
      </c>
      <c r="I557" s="90" t="s">
        <v>62</v>
      </c>
      <c r="J557" s="90"/>
      <c r="K557" s="206"/>
      <c r="L557" s="206"/>
      <c r="M557" s="90"/>
      <c r="N557" s="90"/>
      <c r="O557" s="90"/>
      <c r="P557" s="90"/>
      <c r="Q557" s="90"/>
      <c r="R557" s="90"/>
      <c r="S557" s="90"/>
      <c r="T557" s="90"/>
      <c r="U557" s="90"/>
      <c r="V557" s="107" t="str">
        <f t="shared" si="33"/>
        <v>Open PDFIR FINALLY.RHS-KK-ECG-IR-SU-520-REV00</v>
      </c>
      <c r="W557" s="972" t="str">
        <f t="shared" ca="1" si="34"/>
        <v>DONE</v>
      </c>
      <c r="X557" s="979" t="str">
        <f t="shared" si="35"/>
        <v>P</v>
      </c>
      <c r="Y557" s="979"/>
      <c r="AA557" s="584"/>
      <c r="AB557" s="595"/>
      <c r="AC557" s="595"/>
      <c r="AD557" s="564"/>
      <c r="AE557" s="564"/>
      <c r="AF557" s="564"/>
      <c r="AG557" s="564"/>
      <c r="AH557" s="564"/>
      <c r="AI557" s="564"/>
    </row>
    <row r="558" spans="1:35" s="127" customFormat="1" ht="183" x14ac:dyDescent="0.3">
      <c r="A558" s="450">
        <f t="shared" si="32"/>
        <v>553</v>
      </c>
      <c r="B558" s="442" t="s">
        <v>16956</v>
      </c>
      <c r="C558" s="294" t="s">
        <v>1140</v>
      </c>
      <c r="D558" s="272" t="s">
        <v>1644</v>
      </c>
      <c r="E558" s="426" t="s">
        <v>3438</v>
      </c>
      <c r="F558" s="90" t="s">
        <v>195</v>
      </c>
      <c r="G558" s="98">
        <v>45239</v>
      </c>
      <c r="H558" s="98">
        <v>45239</v>
      </c>
      <c r="I558" s="90" t="s">
        <v>1671</v>
      </c>
      <c r="J558" s="90"/>
      <c r="K558" s="206"/>
      <c r="L558" s="206"/>
      <c r="M558" s="90"/>
      <c r="N558" s="90"/>
      <c r="O558" s="90"/>
      <c r="P558" s="90"/>
      <c r="Q558" s="90"/>
      <c r="R558" s="90"/>
      <c r="S558" s="90"/>
      <c r="T558" s="90"/>
      <c r="U558" s="90"/>
      <c r="V558" s="107" t="str">
        <f t="shared" si="33"/>
        <v>Open PDFIR FINALLY.RHS-KK-ECG-IR-ELE-45-REV00</v>
      </c>
      <c r="W558" s="972" t="str">
        <f t="shared" ca="1" si="34"/>
        <v>DONE</v>
      </c>
      <c r="X558" s="979" t="str">
        <f t="shared" si="35"/>
        <v>P</v>
      </c>
      <c r="Y558" s="979"/>
      <c r="AA558" s="584"/>
      <c r="AB558" s="595"/>
      <c r="AC558" s="595"/>
      <c r="AD558" s="564"/>
      <c r="AE558" s="564"/>
      <c r="AF558" s="564"/>
      <c r="AG558" s="564"/>
      <c r="AH558" s="564"/>
      <c r="AI558" s="564"/>
    </row>
    <row r="559" spans="1:35" s="127" customFormat="1" ht="90" x14ac:dyDescent="0.3">
      <c r="A559" s="450">
        <f t="shared" si="32"/>
        <v>554</v>
      </c>
      <c r="B559" s="442" t="s">
        <v>16957</v>
      </c>
      <c r="C559" s="294" t="s">
        <v>228</v>
      </c>
      <c r="D559" s="272" t="s">
        <v>1545</v>
      </c>
      <c r="E559" s="426" t="s">
        <v>3452</v>
      </c>
      <c r="F559" s="90" t="s">
        <v>195</v>
      </c>
      <c r="G559" s="98">
        <v>45241</v>
      </c>
      <c r="H559" s="98">
        <v>45241</v>
      </c>
      <c r="I559" s="90" t="s">
        <v>62</v>
      </c>
      <c r="J559" s="90"/>
      <c r="K559" s="206"/>
      <c r="L559" s="206"/>
      <c r="M559" s="90"/>
      <c r="N559" s="90"/>
      <c r="O559" s="90"/>
      <c r="P559" s="90"/>
      <c r="Q559" s="90"/>
      <c r="R559" s="90"/>
      <c r="S559" s="90"/>
      <c r="T559" s="90"/>
      <c r="U559" s="90"/>
      <c r="V559" s="107" t="str">
        <f t="shared" si="33"/>
        <v>Open PDFIR FINALLY.RHS-KK-ECG-IR-SU-521-REV00</v>
      </c>
      <c r="W559" s="972" t="str">
        <f t="shared" ca="1" si="34"/>
        <v>DONE</v>
      </c>
      <c r="X559" s="979" t="str">
        <f t="shared" si="35"/>
        <v>P</v>
      </c>
      <c r="Y559" s="979"/>
      <c r="AA559" s="584"/>
      <c r="AB559" s="595"/>
      <c r="AC559" s="595"/>
      <c r="AD559" s="564"/>
      <c r="AE559" s="564"/>
      <c r="AF559" s="564"/>
      <c r="AG559" s="564"/>
      <c r="AH559" s="564"/>
      <c r="AI559" s="564"/>
    </row>
    <row r="560" spans="1:35" s="127" customFormat="1" ht="90" x14ac:dyDescent="0.3">
      <c r="A560" s="450">
        <f t="shared" si="32"/>
        <v>555</v>
      </c>
      <c r="B560" s="442" t="s">
        <v>16958</v>
      </c>
      <c r="C560" s="294" t="s">
        <v>228</v>
      </c>
      <c r="D560" s="272" t="s">
        <v>3436</v>
      </c>
      <c r="E560" s="426" t="s">
        <v>5661</v>
      </c>
      <c r="F560" s="90" t="s">
        <v>195</v>
      </c>
      <c r="G560" s="98">
        <v>45241</v>
      </c>
      <c r="H560" s="98">
        <v>45241</v>
      </c>
      <c r="I560" s="90" t="s">
        <v>62</v>
      </c>
      <c r="J560" s="90"/>
      <c r="K560" s="206"/>
      <c r="L560" s="206"/>
      <c r="M560" s="90"/>
      <c r="N560" s="90"/>
      <c r="O560" s="90"/>
      <c r="P560" s="90"/>
      <c r="Q560" s="90"/>
      <c r="R560" s="90"/>
      <c r="S560" s="90"/>
      <c r="T560" s="90"/>
      <c r="U560" s="90"/>
      <c r="V560" s="107" t="str">
        <f t="shared" si="33"/>
        <v>Open PDFIR FINALLY.RHS-KK-ECG-IR-SU-522-REV00</v>
      </c>
      <c r="W560" s="972" t="str">
        <f t="shared" ca="1" si="34"/>
        <v>DONE</v>
      </c>
      <c r="X560" s="979" t="str">
        <f t="shared" si="35"/>
        <v>P</v>
      </c>
      <c r="Y560" s="979"/>
      <c r="AA560" s="584"/>
      <c r="AB560" s="595"/>
      <c r="AC560" s="595"/>
      <c r="AD560" s="564"/>
      <c r="AE560" s="564"/>
      <c r="AF560" s="564"/>
      <c r="AG560" s="564"/>
      <c r="AH560" s="564"/>
      <c r="AI560" s="564"/>
    </row>
    <row r="561" spans="1:35" s="127" customFormat="1" ht="90" x14ac:dyDescent="0.3">
      <c r="A561" s="450">
        <f t="shared" si="32"/>
        <v>556</v>
      </c>
      <c r="B561" s="442" t="s">
        <v>16959</v>
      </c>
      <c r="C561" s="294" t="s">
        <v>76</v>
      </c>
      <c r="D561" s="272" t="s">
        <v>1946</v>
      </c>
      <c r="E561" s="426" t="s">
        <v>3453</v>
      </c>
      <c r="F561" s="90" t="s">
        <v>195</v>
      </c>
      <c r="G561" s="98">
        <v>45239</v>
      </c>
      <c r="H561" s="98">
        <v>45239</v>
      </c>
      <c r="I561" s="90" t="s">
        <v>62</v>
      </c>
      <c r="J561" s="90"/>
      <c r="K561" s="206"/>
      <c r="L561" s="206"/>
      <c r="M561" s="90"/>
      <c r="N561" s="90"/>
      <c r="O561" s="90"/>
      <c r="P561" s="90"/>
      <c r="Q561" s="90"/>
      <c r="R561" s="90"/>
      <c r="S561" s="90"/>
      <c r="T561" s="90"/>
      <c r="U561" s="90"/>
      <c r="V561" s="107" t="str">
        <f t="shared" si="33"/>
        <v>Open PDFIR FINALLY.RHS-KK-ECG-IR-CI-523-REV00</v>
      </c>
      <c r="W561" s="972" t="str">
        <f t="shared" ca="1" si="34"/>
        <v>DONE</v>
      </c>
      <c r="X561" s="979" t="str">
        <f t="shared" si="35"/>
        <v>P</v>
      </c>
      <c r="Y561" s="979"/>
      <c r="AA561" s="584"/>
      <c r="AB561" s="595"/>
      <c r="AC561" s="595"/>
      <c r="AD561" s="564"/>
      <c r="AE561" s="564"/>
      <c r="AF561" s="564"/>
      <c r="AG561" s="564"/>
      <c r="AH561" s="564"/>
      <c r="AI561" s="564"/>
    </row>
    <row r="562" spans="1:35" s="127" customFormat="1" ht="90" x14ac:dyDescent="0.3">
      <c r="A562" s="450">
        <f t="shared" si="32"/>
        <v>557</v>
      </c>
      <c r="B562" s="442" t="s">
        <v>16960</v>
      </c>
      <c r="C562" s="294" t="s">
        <v>76</v>
      </c>
      <c r="D562" s="272" t="s">
        <v>1545</v>
      </c>
      <c r="E562" s="426" t="s">
        <v>3454</v>
      </c>
      <c r="F562" s="90" t="s">
        <v>195</v>
      </c>
      <c r="G562" s="98">
        <v>45239</v>
      </c>
      <c r="H562" s="98">
        <v>45239</v>
      </c>
      <c r="I562" s="90" t="s">
        <v>62</v>
      </c>
      <c r="J562" s="90"/>
      <c r="K562" s="206"/>
      <c r="L562" s="206"/>
      <c r="M562" s="90"/>
      <c r="N562" s="90"/>
      <c r="O562" s="90"/>
      <c r="P562" s="90"/>
      <c r="Q562" s="90"/>
      <c r="R562" s="90"/>
      <c r="S562" s="90"/>
      <c r="T562" s="90"/>
      <c r="U562" s="90"/>
      <c r="V562" s="107" t="str">
        <f t="shared" si="33"/>
        <v>Open PDFIR FINALLY.RHS-KK-ECG-IR-CI-524-REV00</v>
      </c>
      <c r="W562" s="972" t="str">
        <f t="shared" ca="1" si="34"/>
        <v>DONE</v>
      </c>
      <c r="X562" s="979" t="str">
        <f t="shared" si="35"/>
        <v>P</v>
      </c>
      <c r="Y562" s="979"/>
      <c r="AA562" s="584"/>
      <c r="AB562" s="595"/>
      <c r="AC562" s="595"/>
      <c r="AD562" s="564"/>
      <c r="AE562" s="564"/>
      <c r="AF562" s="564"/>
      <c r="AG562" s="564"/>
      <c r="AH562" s="564"/>
      <c r="AI562" s="564"/>
    </row>
    <row r="563" spans="1:35" s="127" customFormat="1" ht="90" x14ac:dyDescent="0.3">
      <c r="A563" s="450">
        <f t="shared" si="32"/>
        <v>558</v>
      </c>
      <c r="B563" s="442" t="s">
        <v>16961</v>
      </c>
      <c r="C563" s="294" t="s">
        <v>76</v>
      </c>
      <c r="D563" s="272" t="s">
        <v>1545</v>
      </c>
      <c r="E563" s="426" t="s">
        <v>3455</v>
      </c>
      <c r="F563" s="90" t="s">
        <v>195</v>
      </c>
      <c r="G563" s="98">
        <v>45239</v>
      </c>
      <c r="H563" s="98">
        <v>45239</v>
      </c>
      <c r="I563" s="90" t="s">
        <v>62</v>
      </c>
      <c r="J563" s="90"/>
      <c r="K563" s="206"/>
      <c r="L563" s="206"/>
      <c r="M563" s="90"/>
      <c r="N563" s="90"/>
      <c r="O563" s="90"/>
      <c r="P563" s="90"/>
      <c r="Q563" s="90"/>
      <c r="R563" s="90"/>
      <c r="S563" s="90"/>
      <c r="T563" s="90"/>
      <c r="U563" s="90"/>
      <c r="V563" s="107" t="str">
        <f t="shared" si="33"/>
        <v>Open PDFIR FINALLY.RHS-KK-ECG-IR-CI-525-REV00</v>
      </c>
      <c r="W563" s="972" t="str">
        <f t="shared" ca="1" si="34"/>
        <v>DONE</v>
      </c>
      <c r="X563" s="979" t="str">
        <f t="shared" si="35"/>
        <v>P</v>
      </c>
      <c r="Y563" s="979"/>
      <c r="AA563" s="584"/>
      <c r="AB563" s="595"/>
      <c r="AC563" s="595"/>
      <c r="AD563" s="564"/>
      <c r="AE563" s="564"/>
      <c r="AF563" s="564"/>
      <c r="AG563" s="564"/>
      <c r="AH563" s="564"/>
      <c r="AI563" s="564"/>
    </row>
    <row r="564" spans="1:35" s="127" customFormat="1" ht="90" x14ac:dyDescent="0.3">
      <c r="A564" s="450">
        <f t="shared" si="32"/>
        <v>559</v>
      </c>
      <c r="B564" s="442" t="s">
        <v>16962</v>
      </c>
      <c r="C564" s="294" t="s">
        <v>228</v>
      </c>
      <c r="D564" s="272" t="s">
        <v>1545</v>
      </c>
      <c r="E564" s="426" t="s">
        <v>3476</v>
      </c>
      <c r="F564" s="90" t="s">
        <v>195</v>
      </c>
      <c r="G564" s="98">
        <v>45242</v>
      </c>
      <c r="H564" s="98">
        <v>45242</v>
      </c>
      <c r="I564" s="90" t="s">
        <v>1671</v>
      </c>
      <c r="J564" s="90"/>
      <c r="K564" s="206"/>
      <c r="L564" s="206"/>
      <c r="M564" s="90"/>
      <c r="N564" s="90"/>
      <c r="O564" s="90"/>
      <c r="P564" s="90"/>
      <c r="Q564" s="90"/>
      <c r="R564" s="90"/>
      <c r="S564" s="90"/>
      <c r="T564" s="90"/>
      <c r="U564" s="90"/>
      <c r="V564" s="107" t="str">
        <f t="shared" si="33"/>
        <v>Open PDFIR FINALLY.RHS-KK-ECG-IR-SU-526-REV00</v>
      </c>
      <c r="W564" s="972" t="str">
        <f t="shared" ca="1" si="34"/>
        <v>DONE</v>
      </c>
      <c r="X564" s="979" t="str">
        <f t="shared" si="35"/>
        <v>P</v>
      </c>
      <c r="Y564" s="979"/>
      <c r="AA564" s="584"/>
      <c r="AB564" s="595"/>
      <c r="AC564" s="595"/>
      <c r="AD564" s="564"/>
      <c r="AE564" s="564"/>
      <c r="AF564" s="564"/>
      <c r="AG564" s="564"/>
      <c r="AH564" s="564"/>
      <c r="AI564" s="564"/>
    </row>
    <row r="565" spans="1:35" s="127" customFormat="1" ht="90" x14ac:dyDescent="0.3">
      <c r="A565" s="450">
        <f t="shared" si="32"/>
        <v>560</v>
      </c>
      <c r="B565" s="442" t="s">
        <v>16963</v>
      </c>
      <c r="C565" s="294" t="s">
        <v>76</v>
      </c>
      <c r="D565" s="272" t="s">
        <v>3482</v>
      </c>
      <c r="E565" s="426" t="s">
        <v>3477</v>
      </c>
      <c r="F565" s="90" t="s">
        <v>195</v>
      </c>
      <c r="G565" s="98">
        <v>45241</v>
      </c>
      <c r="H565" s="98">
        <v>45241</v>
      </c>
      <c r="I565" s="90" t="s">
        <v>62</v>
      </c>
      <c r="J565" s="90"/>
      <c r="K565" s="206"/>
      <c r="L565" s="206"/>
      <c r="M565" s="90"/>
      <c r="N565" s="90"/>
      <c r="O565" s="90"/>
      <c r="P565" s="90"/>
      <c r="Q565" s="90"/>
      <c r="R565" s="90"/>
      <c r="S565" s="90"/>
      <c r="T565" s="90"/>
      <c r="U565" s="90"/>
      <c r="V565" s="107" t="str">
        <f t="shared" si="33"/>
        <v>Open PDFIR FINALLY.RHS-KK-ECG-IR-CI-527-REV00</v>
      </c>
      <c r="W565" s="972" t="str">
        <f t="shared" ca="1" si="34"/>
        <v>DONE</v>
      </c>
      <c r="X565" s="979" t="str">
        <f t="shared" si="35"/>
        <v>P</v>
      </c>
      <c r="Y565" s="979"/>
      <c r="AA565" s="584"/>
      <c r="AB565" s="595"/>
      <c r="AC565" s="595"/>
      <c r="AD565" s="564"/>
      <c r="AE565" s="564"/>
      <c r="AF565" s="564"/>
      <c r="AG565" s="564"/>
      <c r="AH565" s="564"/>
      <c r="AI565" s="564"/>
    </row>
    <row r="566" spans="1:35" s="127" customFormat="1" ht="90" x14ac:dyDescent="0.3">
      <c r="A566" s="450">
        <f t="shared" si="32"/>
        <v>561</v>
      </c>
      <c r="B566" s="442" t="s">
        <v>16964</v>
      </c>
      <c r="C566" s="294" t="s">
        <v>76</v>
      </c>
      <c r="D566" s="272" t="s">
        <v>3482</v>
      </c>
      <c r="E566" s="426" t="s">
        <v>3478</v>
      </c>
      <c r="F566" s="90" t="s">
        <v>195</v>
      </c>
      <c r="G566" s="98">
        <v>45241</v>
      </c>
      <c r="H566" s="98">
        <v>45241</v>
      </c>
      <c r="I566" s="90" t="s">
        <v>62</v>
      </c>
      <c r="J566" s="90"/>
      <c r="K566" s="206"/>
      <c r="L566" s="206"/>
      <c r="M566" s="90"/>
      <c r="N566" s="90"/>
      <c r="O566" s="90"/>
      <c r="P566" s="90"/>
      <c r="Q566" s="90"/>
      <c r="R566" s="90"/>
      <c r="S566" s="90"/>
      <c r="T566" s="90"/>
      <c r="U566" s="90"/>
      <c r="V566" s="107" t="str">
        <f t="shared" si="33"/>
        <v>Open PDFIR FINALLY.RHS-KK-ECG-IR-CI-528-REV00</v>
      </c>
      <c r="W566" s="972" t="str">
        <f t="shared" ca="1" si="34"/>
        <v>DONE</v>
      </c>
      <c r="X566" s="979" t="str">
        <f t="shared" si="35"/>
        <v>P</v>
      </c>
      <c r="Y566" s="979"/>
      <c r="AA566" s="584"/>
      <c r="AB566" s="595"/>
      <c r="AC566" s="595"/>
      <c r="AD566" s="564"/>
      <c r="AE566" s="564"/>
      <c r="AF566" s="564"/>
      <c r="AG566" s="564"/>
      <c r="AH566" s="564"/>
      <c r="AI566" s="564"/>
    </row>
    <row r="567" spans="1:35" s="127" customFormat="1" ht="90" x14ac:dyDescent="0.3">
      <c r="A567" s="450">
        <f t="shared" si="32"/>
        <v>562</v>
      </c>
      <c r="B567" s="442" t="s">
        <v>16965</v>
      </c>
      <c r="C567" s="294" t="s">
        <v>76</v>
      </c>
      <c r="D567" s="272" t="s">
        <v>3482</v>
      </c>
      <c r="E567" s="426" t="s">
        <v>3479</v>
      </c>
      <c r="F567" s="90" t="s">
        <v>195</v>
      </c>
      <c r="G567" s="98">
        <v>45241</v>
      </c>
      <c r="H567" s="98">
        <v>45241</v>
      </c>
      <c r="I567" s="90" t="s">
        <v>62</v>
      </c>
      <c r="J567" s="90"/>
      <c r="K567" s="206"/>
      <c r="L567" s="206"/>
      <c r="M567" s="90"/>
      <c r="N567" s="90"/>
      <c r="O567" s="90"/>
      <c r="P567" s="90"/>
      <c r="Q567" s="90"/>
      <c r="R567" s="90"/>
      <c r="S567" s="90"/>
      <c r="T567" s="90"/>
      <c r="U567" s="90"/>
      <c r="V567" s="107" t="str">
        <f t="shared" si="33"/>
        <v>Open PDFIR FINALLY.RHS-KK-ECG-IR-CI-529-REV00</v>
      </c>
      <c r="W567" s="972" t="str">
        <f t="shared" ca="1" si="34"/>
        <v>DONE</v>
      </c>
      <c r="X567" s="979" t="str">
        <f t="shared" si="35"/>
        <v>P</v>
      </c>
      <c r="Y567" s="979"/>
      <c r="AA567" s="584"/>
      <c r="AB567" s="595"/>
      <c r="AC567" s="595"/>
      <c r="AD567" s="564"/>
      <c r="AE567" s="564"/>
      <c r="AF567" s="564"/>
      <c r="AG567" s="564"/>
      <c r="AH567" s="564"/>
      <c r="AI567" s="564"/>
    </row>
    <row r="568" spans="1:35" s="127" customFormat="1" ht="90" x14ac:dyDescent="0.3">
      <c r="A568" s="450">
        <f t="shared" si="32"/>
        <v>563</v>
      </c>
      <c r="B568" s="442" t="s">
        <v>16966</v>
      </c>
      <c r="C568" s="294" t="s">
        <v>76</v>
      </c>
      <c r="D568" s="272" t="s">
        <v>3482</v>
      </c>
      <c r="E568" s="426" t="s">
        <v>3480</v>
      </c>
      <c r="F568" s="90" t="s">
        <v>195</v>
      </c>
      <c r="G568" s="98">
        <v>45241</v>
      </c>
      <c r="H568" s="98">
        <v>45241</v>
      </c>
      <c r="I568" s="90" t="s">
        <v>62</v>
      </c>
      <c r="J568" s="90"/>
      <c r="K568" s="206"/>
      <c r="L568" s="206"/>
      <c r="M568" s="90"/>
      <c r="N568" s="90"/>
      <c r="O568" s="90"/>
      <c r="P568" s="90"/>
      <c r="Q568" s="90"/>
      <c r="R568" s="90"/>
      <c r="S568" s="90"/>
      <c r="T568" s="90"/>
      <c r="U568" s="90"/>
      <c r="V568" s="107" t="str">
        <f t="shared" si="33"/>
        <v>Open PDFIR FINALLY.RHS-KK-ECG-IR-CI-530-REV00</v>
      </c>
      <c r="W568" s="972" t="str">
        <f t="shared" ca="1" si="34"/>
        <v>DONE</v>
      </c>
      <c r="X568" s="979" t="str">
        <f t="shared" si="35"/>
        <v>P</v>
      </c>
      <c r="Y568" s="979"/>
      <c r="AA568" s="584"/>
      <c r="AB568" s="595"/>
      <c r="AC568" s="595"/>
      <c r="AD568" s="564"/>
      <c r="AE568" s="564"/>
      <c r="AF568" s="564"/>
      <c r="AG568" s="564"/>
      <c r="AH568" s="564"/>
      <c r="AI568" s="564"/>
    </row>
    <row r="569" spans="1:35" s="127" customFormat="1" ht="90" x14ac:dyDescent="0.3">
      <c r="A569" s="450">
        <f t="shared" si="32"/>
        <v>564</v>
      </c>
      <c r="B569" s="442" t="s">
        <v>16967</v>
      </c>
      <c r="C569" s="294" t="s">
        <v>76</v>
      </c>
      <c r="D569" s="272" t="s">
        <v>1545</v>
      </c>
      <c r="E569" s="426" t="s">
        <v>3481</v>
      </c>
      <c r="F569" s="90" t="s">
        <v>195</v>
      </c>
      <c r="G569" s="98">
        <v>45241</v>
      </c>
      <c r="H569" s="98">
        <v>45241</v>
      </c>
      <c r="I569" s="90" t="s">
        <v>62</v>
      </c>
      <c r="J569" s="90"/>
      <c r="K569" s="206"/>
      <c r="L569" s="206"/>
      <c r="M569" s="90"/>
      <c r="N569" s="90"/>
      <c r="O569" s="90"/>
      <c r="P569" s="90"/>
      <c r="Q569" s="90"/>
      <c r="R569" s="90"/>
      <c r="S569" s="90"/>
      <c r="T569" s="90"/>
      <c r="U569" s="90"/>
      <c r="V569" s="107" t="str">
        <f t="shared" si="33"/>
        <v>Open PDFIR FINALLY.RHS-KK-ECG-IR-CI-531-REV00</v>
      </c>
      <c r="W569" s="972" t="str">
        <f t="shared" ca="1" si="34"/>
        <v>DONE</v>
      </c>
      <c r="X569" s="979" t="str">
        <f t="shared" si="35"/>
        <v>P</v>
      </c>
      <c r="Y569" s="979"/>
      <c r="AA569" s="584"/>
      <c r="AB569" s="595"/>
      <c r="AC569" s="595"/>
      <c r="AD569" s="564"/>
      <c r="AE569" s="564"/>
      <c r="AF569" s="564"/>
      <c r="AG569" s="564"/>
      <c r="AH569" s="564"/>
      <c r="AI569" s="564"/>
    </row>
    <row r="570" spans="1:35" s="127" customFormat="1" ht="90" x14ac:dyDescent="0.3">
      <c r="A570" s="450">
        <f t="shared" si="32"/>
        <v>565</v>
      </c>
      <c r="B570" s="442" t="s">
        <v>16968</v>
      </c>
      <c r="C570" s="294" t="s">
        <v>1140</v>
      </c>
      <c r="D570" s="272" t="s">
        <v>1356</v>
      </c>
      <c r="E570" s="426" t="s">
        <v>3490</v>
      </c>
      <c r="F570" s="90" t="s">
        <v>195</v>
      </c>
      <c r="G570" s="98">
        <v>45242</v>
      </c>
      <c r="H570" s="98">
        <v>45243</v>
      </c>
      <c r="I570" s="90" t="s">
        <v>1671</v>
      </c>
      <c r="J570" s="90"/>
      <c r="K570" s="206"/>
      <c r="L570" s="206"/>
      <c r="M570" s="90"/>
      <c r="N570" s="90"/>
      <c r="O570" s="90"/>
      <c r="P570" s="90"/>
      <c r="Q570" s="90"/>
      <c r="R570" s="90"/>
      <c r="S570" s="90"/>
      <c r="T570" s="90"/>
      <c r="U570" s="90"/>
      <c r="V570" s="107" t="str">
        <f t="shared" si="33"/>
        <v>Open PDFIR FINALLY.RHS-KK-ECG-IR-ELE-46-REV00</v>
      </c>
      <c r="W570" s="972" t="str">
        <f t="shared" ca="1" si="34"/>
        <v>DONE</v>
      </c>
      <c r="X570" s="979" t="str">
        <f t="shared" si="35"/>
        <v>P</v>
      </c>
      <c r="Y570" s="979"/>
      <c r="AA570" s="584"/>
      <c r="AB570" s="595"/>
      <c r="AC570" s="595"/>
      <c r="AD570" s="564"/>
      <c r="AE570" s="564"/>
      <c r="AF570" s="564"/>
      <c r="AG570" s="564"/>
      <c r="AH570" s="564"/>
      <c r="AI570" s="564"/>
    </row>
    <row r="571" spans="1:35" s="127" customFormat="1" ht="90" x14ac:dyDescent="0.3">
      <c r="A571" s="450">
        <f t="shared" si="32"/>
        <v>566</v>
      </c>
      <c r="B571" s="442" t="s">
        <v>16969</v>
      </c>
      <c r="C571" s="294" t="s">
        <v>76</v>
      </c>
      <c r="D571" s="272" t="s">
        <v>1545</v>
      </c>
      <c r="E571" s="426" t="s">
        <v>3498</v>
      </c>
      <c r="F571" s="90" t="s">
        <v>195</v>
      </c>
      <c r="G571" s="98">
        <v>45242</v>
      </c>
      <c r="H571" s="98">
        <v>45242</v>
      </c>
      <c r="I571" s="90" t="s">
        <v>62</v>
      </c>
      <c r="J571" s="90"/>
      <c r="K571" s="206"/>
      <c r="L571" s="206"/>
      <c r="M571" s="90"/>
      <c r="N571" s="90"/>
      <c r="O571" s="90"/>
      <c r="P571" s="90"/>
      <c r="Q571" s="90"/>
      <c r="R571" s="90"/>
      <c r="S571" s="90"/>
      <c r="T571" s="90"/>
      <c r="U571" s="90"/>
      <c r="V571" s="107" t="str">
        <f t="shared" si="33"/>
        <v>Open PDFIR FINALLY.RHS-KK-ECG-IR-CI-532-REV00</v>
      </c>
      <c r="W571" s="972" t="str">
        <f t="shared" ca="1" si="34"/>
        <v>DONE</v>
      </c>
      <c r="X571" s="979" t="str">
        <f t="shared" si="35"/>
        <v>P</v>
      </c>
      <c r="Y571" s="979"/>
      <c r="AA571" s="584"/>
      <c r="AB571" s="595"/>
      <c r="AC571" s="595"/>
      <c r="AD571" s="564"/>
      <c r="AE571" s="564"/>
      <c r="AF571" s="564"/>
      <c r="AG571" s="564"/>
      <c r="AH571" s="564"/>
      <c r="AI571" s="564"/>
    </row>
    <row r="572" spans="1:35" s="127" customFormat="1" ht="90" x14ac:dyDescent="0.3">
      <c r="A572" s="450">
        <f t="shared" si="32"/>
        <v>567</v>
      </c>
      <c r="B572" s="442" t="s">
        <v>16970</v>
      </c>
      <c r="C572" s="294" t="s">
        <v>76</v>
      </c>
      <c r="D572" s="272" t="s">
        <v>1545</v>
      </c>
      <c r="E572" s="426" t="s">
        <v>3499</v>
      </c>
      <c r="F572" s="90" t="s">
        <v>195</v>
      </c>
      <c r="G572" s="98">
        <v>45242</v>
      </c>
      <c r="H572" s="98">
        <v>45242</v>
      </c>
      <c r="I572" s="90" t="s">
        <v>62</v>
      </c>
      <c r="J572" s="90"/>
      <c r="K572" s="206"/>
      <c r="L572" s="206"/>
      <c r="M572" s="90"/>
      <c r="N572" s="90"/>
      <c r="O572" s="90"/>
      <c r="P572" s="90"/>
      <c r="Q572" s="90"/>
      <c r="R572" s="90"/>
      <c r="S572" s="90"/>
      <c r="T572" s="90"/>
      <c r="U572" s="90"/>
      <c r="V572" s="107" t="str">
        <f t="shared" si="33"/>
        <v>Open PDFIR FINALLY.RHS-KK-ECG-IR-CI-533-REV00</v>
      </c>
      <c r="W572" s="972" t="str">
        <f t="shared" ca="1" si="34"/>
        <v>DONE</v>
      </c>
      <c r="X572" s="979" t="str">
        <f t="shared" si="35"/>
        <v>P</v>
      </c>
      <c r="Y572" s="979"/>
      <c r="AA572" s="584"/>
      <c r="AB572" s="595"/>
      <c r="AC572" s="595"/>
      <c r="AD572" s="564"/>
      <c r="AE572" s="564"/>
      <c r="AF572" s="564"/>
      <c r="AG572" s="564"/>
      <c r="AH572" s="564"/>
      <c r="AI572" s="564"/>
    </row>
    <row r="573" spans="1:35" s="127" customFormat="1" ht="90" x14ac:dyDescent="0.3">
      <c r="A573" s="450">
        <f t="shared" si="32"/>
        <v>568</v>
      </c>
      <c r="B573" s="442" t="s">
        <v>16971</v>
      </c>
      <c r="C573" s="294" t="s">
        <v>76</v>
      </c>
      <c r="D573" s="272" t="s">
        <v>1545</v>
      </c>
      <c r="E573" s="426" t="s">
        <v>3500</v>
      </c>
      <c r="F573" s="90" t="s">
        <v>195</v>
      </c>
      <c r="G573" s="98">
        <v>45242</v>
      </c>
      <c r="H573" s="98">
        <v>45242</v>
      </c>
      <c r="I573" s="90" t="s">
        <v>62</v>
      </c>
      <c r="J573" s="90"/>
      <c r="K573" s="206"/>
      <c r="L573" s="206"/>
      <c r="M573" s="90"/>
      <c r="N573" s="90"/>
      <c r="O573" s="90"/>
      <c r="P573" s="90"/>
      <c r="Q573" s="90"/>
      <c r="R573" s="90"/>
      <c r="S573" s="90"/>
      <c r="T573" s="90"/>
      <c r="U573" s="90"/>
      <c r="V573" s="107" t="str">
        <f t="shared" si="33"/>
        <v>Open PDFIR FINALLY.RHS-KK-ECG-IR-CI-534-REV00</v>
      </c>
      <c r="W573" s="972" t="str">
        <f t="shared" ca="1" si="34"/>
        <v>DONE</v>
      </c>
      <c r="X573" s="979" t="str">
        <f t="shared" si="35"/>
        <v>P</v>
      </c>
      <c r="Y573" s="979"/>
      <c r="AA573" s="584"/>
      <c r="AB573" s="595"/>
      <c r="AC573" s="595"/>
      <c r="AD573" s="564"/>
      <c r="AE573" s="564"/>
      <c r="AF573" s="564"/>
      <c r="AG573" s="564"/>
      <c r="AH573" s="564"/>
      <c r="AI573" s="564"/>
    </row>
    <row r="574" spans="1:35" s="127" customFormat="1" ht="90" x14ac:dyDescent="0.3">
      <c r="A574" s="450">
        <f t="shared" si="32"/>
        <v>569</v>
      </c>
      <c r="B574" s="442" t="s">
        <v>16972</v>
      </c>
      <c r="C574" s="294" t="s">
        <v>76</v>
      </c>
      <c r="D574" s="272" t="s">
        <v>1545</v>
      </c>
      <c r="E574" s="426" t="s">
        <v>3501</v>
      </c>
      <c r="F574" s="90" t="s">
        <v>195</v>
      </c>
      <c r="G574" s="98">
        <v>45242</v>
      </c>
      <c r="H574" s="98">
        <v>45242</v>
      </c>
      <c r="I574" s="90" t="s">
        <v>62</v>
      </c>
      <c r="J574" s="90"/>
      <c r="K574" s="206"/>
      <c r="L574" s="206"/>
      <c r="M574" s="90"/>
      <c r="N574" s="90"/>
      <c r="O574" s="90"/>
      <c r="P574" s="90"/>
      <c r="Q574" s="90"/>
      <c r="R574" s="90"/>
      <c r="S574" s="90"/>
      <c r="T574" s="90"/>
      <c r="U574" s="90"/>
      <c r="V574" s="107" t="str">
        <f t="shared" si="33"/>
        <v>Open PDFIR FINALLY.RHS-KK-ECG-IR-CI-535-REV00</v>
      </c>
      <c r="W574" s="972" t="str">
        <f t="shared" ca="1" si="34"/>
        <v>DONE</v>
      </c>
      <c r="X574" s="979" t="str">
        <f t="shared" si="35"/>
        <v>P</v>
      </c>
      <c r="Y574" s="979"/>
      <c r="AA574" s="584"/>
      <c r="AB574" s="595"/>
      <c r="AC574" s="595"/>
      <c r="AD574" s="564"/>
      <c r="AE574" s="564"/>
      <c r="AF574" s="564"/>
      <c r="AG574" s="564"/>
      <c r="AH574" s="564"/>
      <c r="AI574" s="564"/>
    </row>
    <row r="575" spans="1:35" s="127" customFormat="1" ht="90" x14ac:dyDescent="0.3">
      <c r="A575" s="450">
        <f t="shared" si="32"/>
        <v>570</v>
      </c>
      <c r="B575" s="442" t="s">
        <v>16973</v>
      </c>
      <c r="C575" s="294" t="s">
        <v>76</v>
      </c>
      <c r="D575" s="272" t="s">
        <v>1545</v>
      </c>
      <c r="E575" s="426" t="s">
        <v>3502</v>
      </c>
      <c r="F575" s="90" t="s">
        <v>195</v>
      </c>
      <c r="G575" s="98">
        <v>45242</v>
      </c>
      <c r="H575" s="98">
        <v>45242</v>
      </c>
      <c r="I575" s="90" t="s">
        <v>62</v>
      </c>
      <c r="J575" s="90"/>
      <c r="K575" s="206"/>
      <c r="L575" s="206"/>
      <c r="M575" s="90"/>
      <c r="N575" s="90"/>
      <c r="O575" s="90"/>
      <c r="P575" s="90"/>
      <c r="Q575" s="90"/>
      <c r="R575" s="90"/>
      <c r="S575" s="90"/>
      <c r="T575" s="90"/>
      <c r="U575" s="90"/>
      <c r="V575" s="107" t="str">
        <f t="shared" si="33"/>
        <v>Open PDFIR FINALLY.RHS-KK-ECG-IR-CI-536-REV00</v>
      </c>
      <c r="W575" s="972" t="str">
        <f t="shared" ca="1" si="34"/>
        <v>DONE</v>
      </c>
      <c r="X575" s="979" t="str">
        <f t="shared" si="35"/>
        <v>P</v>
      </c>
      <c r="Y575" s="979"/>
      <c r="AA575" s="584"/>
      <c r="AB575" s="595"/>
      <c r="AC575" s="595"/>
      <c r="AD575" s="564"/>
      <c r="AE575" s="564"/>
      <c r="AF575" s="564"/>
      <c r="AG575" s="564"/>
      <c r="AH575" s="564"/>
      <c r="AI575" s="564"/>
    </row>
    <row r="576" spans="1:35" s="127" customFormat="1" ht="146.4" x14ac:dyDescent="0.3">
      <c r="A576" s="450">
        <f t="shared" si="32"/>
        <v>571</v>
      </c>
      <c r="B576" s="442" t="s">
        <v>16974</v>
      </c>
      <c r="C576" s="294" t="s">
        <v>1140</v>
      </c>
      <c r="D576" s="272" t="s">
        <v>1946</v>
      </c>
      <c r="E576" s="426" t="s">
        <v>3504</v>
      </c>
      <c r="F576" s="90" t="s">
        <v>195</v>
      </c>
      <c r="G576" s="98">
        <v>45244</v>
      </c>
      <c r="H576" s="98">
        <v>45244</v>
      </c>
      <c r="I576" s="90" t="s">
        <v>1671</v>
      </c>
      <c r="J576" s="90"/>
      <c r="K576" s="206"/>
      <c r="L576" s="206"/>
      <c r="M576" s="90"/>
      <c r="N576" s="90"/>
      <c r="O576" s="90"/>
      <c r="P576" s="90"/>
      <c r="Q576" s="90"/>
      <c r="R576" s="90"/>
      <c r="S576" s="90"/>
      <c r="T576" s="90"/>
      <c r="U576" s="90"/>
      <c r="V576" s="107" t="str">
        <f t="shared" si="33"/>
        <v>Open PDFIR FINALLY.RHS-KK-ECG-IR-ELE-47-REV00</v>
      </c>
      <c r="W576" s="972" t="str">
        <f t="shared" ca="1" si="34"/>
        <v>DONE</v>
      </c>
      <c r="X576" s="979" t="str">
        <f t="shared" si="35"/>
        <v>P</v>
      </c>
      <c r="Y576" s="979"/>
      <c r="AA576" s="584"/>
      <c r="AB576" s="595"/>
      <c r="AC576" s="595"/>
      <c r="AD576" s="564"/>
      <c r="AE576" s="564"/>
      <c r="AF576" s="564"/>
      <c r="AG576" s="564"/>
      <c r="AH576" s="564"/>
      <c r="AI576" s="564"/>
    </row>
    <row r="577" spans="1:35" s="127" customFormat="1" ht="90" x14ac:dyDescent="0.3">
      <c r="A577" s="450">
        <f t="shared" si="32"/>
        <v>572</v>
      </c>
      <c r="B577" s="442" t="s">
        <v>16975</v>
      </c>
      <c r="C577" s="294" t="s">
        <v>228</v>
      </c>
      <c r="D577" s="272" t="s">
        <v>1356</v>
      </c>
      <c r="E577" s="426" t="s">
        <v>3516</v>
      </c>
      <c r="F577" s="90" t="s">
        <v>195</v>
      </c>
      <c r="G577" s="98">
        <v>45242</v>
      </c>
      <c r="H577" s="98">
        <v>45243</v>
      </c>
      <c r="I577" s="90" t="s">
        <v>62</v>
      </c>
      <c r="J577" s="90"/>
      <c r="K577" s="206"/>
      <c r="L577" s="206"/>
      <c r="M577" s="90"/>
      <c r="N577" s="90"/>
      <c r="O577" s="90"/>
      <c r="P577" s="90"/>
      <c r="Q577" s="90"/>
      <c r="R577" s="90"/>
      <c r="S577" s="90"/>
      <c r="T577" s="90"/>
      <c r="U577" s="90"/>
      <c r="V577" s="107" t="str">
        <f t="shared" si="33"/>
        <v>Open PDFIR FINALLY.RHS-KK-ECG-IR-SU-537-REV00</v>
      </c>
      <c r="W577" s="972" t="str">
        <f t="shared" ca="1" si="34"/>
        <v>DONE</v>
      </c>
      <c r="X577" s="979" t="str">
        <f t="shared" si="35"/>
        <v>P</v>
      </c>
      <c r="Y577" s="979"/>
      <c r="AA577" s="584"/>
      <c r="AB577" s="595"/>
      <c r="AC577" s="595"/>
      <c r="AD577" s="564"/>
      <c r="AE577" s="564"/>
      <c r="AF577" s="564"/>
      <c r="AG577" s="564"/>
      <c r="AH577" s="564"/>
      <c r="AI577" s="564"/>
    </row>
    <row r="578" spans="1:35" s="127" customFormat="1" ht="90" x14ac:dyDescent="0.3">
      <c r="A578" s="450">
        <f t="shared" si="32"/>
        <v>573</v>
      </c>
      <c r="B578" s="442" t="s">
        <v>16976</v>
      </c>
      <c r="C578" s="294" t="s">
        <v>228</v>
      </c>
      <c r="D578" s="272" t="s">
        <v>1946</v>
      </c>
      <c r="E578" s="426" t="s">
        <v>3517</v>
      </c>
      <c r="F578" s="90" t="s">
        <v>195</v>
      </c>
      <c r="G578" s="98">
        <v>45242</v>
      </c>
      <c r="H578" s="98">
        <v>45243</v>
      </c>
      <c r="I578" s="90" t="s">
        <v>62</v>
      </c>
      <c r="J578" s="90"/>
      <c r="K578" s="206"/>
      <c r="L578" s="206"/>
      <c r="M578" s="90"/>
      <c r="N578" s="90"/>
      <c r="O578" s="90"/>
      <c r="P578" s="90"/>
      <c r="Q578" s="90"/>
      <c r="R578" s="90"/>
      <c r="S578" s="90"/>
      <c r="T578" s="90"/>
      <c r="U578" s="90"/>
      <c r="V578" s="107" t="str">
        <f t="shared" si="33"/>
        <v>Open PDFIR FINALLY.RHS-KK-ECG-IR-SU-538-REV00</v>
      </c>
      <c r="W578" s="972" t="str">
        <f t="shared" ca="1" si="34"/>
        <v>DONE</v>
      </c>
      <c r="X578" s="979" t="str">
        <f t="shared" si="35"/>
        <v>P</v>
      </c>
      <c r="Y578" s="979"/>
      <c r="AA578" s="584"/>
      <c r="AB578" s="595"/>
      <c r="AC578" s="595"/>
      <c r="AD578" s="564"/>
      <c r="AE578" s="564"/>
      <c r="AF578" s="564"/>
      <c r="AG578" s="564"/>
      <c r="AH578" s="564"/>
      <c r="AI578" s="564"/>
    </row>
    <row r="579" spans="1:35" s="127" customFormat="1" ht="90" x14ac:dyDescent="0.3">
      <c r="A579" s="450">
        <f t="shared" si="32"/>
        <v>574</v>
      </c>
      <c r="B579" s="442" t="s">
        <v>16977</v>
      </c>
      <c r="C579" s="294" t="s">
        <v>76</v>
      </c>
      <c r="D579" s="272" t="s">
        <v>1545</v>
      </c>
      <c r="E579" s="426" t="s">
        <v>3518</v>
      </c>
      <c r="F579" s="90" t="s">
        <v>195</v>
      </c>
      <c r="G579" s="98">
        <v>45243</v>
      </c>
      <c r="H579" s="98">
        <v>45245</v>
      </c>
      <c r="I579" s="90" t="s">
        <v>62</v>
      </c>
      <c r="J579" s="90"/>
      <c r="K579" s="206"/>
      <c r="L579" s="206"/>
      <c r="M579" s="90"/>
      <c r="N579" s="90"/>
      <c r="O579" s="90"/>
      <c r="P579" s="90"/>
      <c r="Q579" s="90"/>
      <c r="R579" s="90"/>
      <c r="S579" s="90"/>
      <c r="T579" s="90"/>
      <c r="U579" s="90"/>
      <c r="V579" s="107" t="str">
        <f t="shared" si="33"/>
        <v>Open PDFIR FINALLY.RHS-KK-ECG-IR-CI-539-REV00</v>
      </c>
      <c r="W579" s="972" t="str">
        <f t="shared" ca="1" si="34"/>
        <v>DONE</v>
      </c>
      <c r="X579" s="979" t="str">
        <f t="shared" si="35"/>
        <v>P</v>
      </c>
      <c r="Y579" s="979"/>
      <c r="AA579" s="584"/>
      <c r="AB579" s="595"/>
      <c r="AC579" s="595"/>
      <c r="AD579" s="564"/>
      <c r="AE579" s="564"/>
      <c r="AF579" s="564"/>
      <c r="AG579" s="564"/>
      <c r="AH579" s="564"/>
      <c r="AI579" s="564"/>
    </row>
    <row r="580" spans="1:35" s="127" customFormat="1" ht="90" x14ac:dyDescent="0.3">
      <c r="A580" s="450">
        <f t="shared" si="32"/>
        <v>575</v>
      </c>
      <c r="B580" s="442" t="s">
        <v>16978</v>
      </c>
      <c r="C580" s="294" t="s">
        <v>76</v>
      </c>
      <c r="D580" s="272" t="s">
        <v>1545</v>
      </c>
      <c r="E580" s="426" t="s">
        <v>3519</v>
      </c>
      <c r="F580" s="90" t="s">
        <v>195</v>
      </c>
      <c r="G580" s="98">
        <v>45243</v>
      </c>
      <c r="H580" s="98">
        <v>45245</v>
      </c>
      <c r="I580" s="90" t="s">
        <v>62</v>
      </c>
      <c r="J580" s="90"/>
      <c r="K580" s="206"/>
      <c r="L580" s="206"/>
      <c r="M580" s="90"/>
      <c r="N580" s="90"/>
      <c r="O580" s="90"/>
      <c r="P580" s="90"/>
      <c r="Q580" s="90"/>
      <c r="R580" s="90"/>
      <c r="S580" s="90"/>
      <c r="T580" s="90"/>
      <c r="U580" s="90"/>
      <c r="V580" s="107" t="str">
        <f t="shared" si="33"/>
        <v>Open PDFIR FINALLY.RHS-KK-ECG-IR-CI-540-REV00</v>
      </c>
      <c r="W580" s="972" t="str">
        <f t="shared" ca="1" si="34"/>
        <v>DONE</v>
      </c>
      <c r="X580" s="979" t="str">
        <f t="shared" si="35"/>
        <v>P</v>
      </c>
      <c r="Y580" s="979"/>
      <c r="AA580" s="584"/>
      <c r="AB580" s="595"/>
      <c r="AC580" s="595"/>
      <c r="AD580" s="564"/>
      <c r="AE580" s="564"/>
      <c r="AF580" s="564"/>
      <c r="AG580" s="564"/>
      <c r="AH580" s="564"/>
      <c r="AI580" s="564"/>
    </row>
    <row r="581" spans="1:35" s="127" customFormat="1" ht="90" x14ac:dyDescent="0.3">
      <c r="A581" s="450">
        <f t="shared" si="32"/>
        <v>576</v>
      </c>
      <c r="B581" s="442" t="s">
        <v>20196</v>
      </c>
      <c r="C581" s="294" t="s">
        <v>76</v>
      </c>
      <c r="D581" s="272" t="s">
        <v>1946</v>
      </c>
      <c r="E581" s="426" t="s">
        <v>3520</v>
      </c>
      <c r="F581" s="90" t="s">
        <v>195</v>
      </c>
      <c r="G581" s="98">
        <v>45243</v>
      </c>
      <c r="H581" s="98">
        <v>45245</v>
      </c>
      <c r="I581" s="90" t="s">
        <v>25</v>
      </c>
      <c r="J581" s="90" t="s">
        <v>195</v>
      </c>
      <c r="K581" s="98">
        <v>45321</v>
      </c>
      <c r="L581" s="98">
        <v>45321</v>
      </c>
      <c r="M581" s="90" t="s">
        <v>62</v>
      </c>
      <c r="N581" s="90"/>
      <c r="O581" s="90"/>
      <c r="P581" s="90"/>
      <c r="Q581" s="90"/>
      <c r="R581" s="90"/>
      <c r="S581" s="90"/>
      <c r="T581" s="90"/>
      <c r="U581" s="90"/>
      <c r="V581" s="107" t="str">
        <f t="shared" si="33"/>
        <v>Open PDFIR FINALLY.RHS-KK-ECG-IR-CI-541-REV01</v>
      </c>
      <c r="W581" s="972" t="str">
        <f t="shared" ca="1" si="34"/>
        <v>DONE</v>
      </c>
      <c r="X581" s="979" t="str">
        <f t="shared" si="35"/>
        <v>A</v>
      </c>
      <c r="Y581" s="979"/>
      <c r="AA581" s="584"/>
      <c r="AB581" s="595"/>
      <c r="AC581" s="595"/>
      <c r="AD581" s="564"/>
      <c r="AE581" s="564"/>
      <c r="AF581" s="564"/>
      <c r="AG581" s="564"/>
      <c r="AH581" s="564"/>
      <c r="AI581" s="564"/>
    </row>
    <row r="582" spans="1:35" s="127" customFormat="1" ht="90" x14ac:dyDescent="0.3">
      <c r="A582" s="450">
        <f t="shared" ref="A582:A645" si="36">ROW()-ROW($A$5)</f>
        <v>577</v>
      </c>
      <c r="B582" s="442" t="s">
        <v>16979</v>
      </c>
      <c r="C582" s="294" t="s">
        <v>77</v>
      </c>
      <c r="D582" s="272" t="s">
        <v>3751</v>
      </c>
      <c r="E582" s="426" t="s">
        <v>3921</v>
      </c>
      <c r="F582" s="90" t="s">
        <v>195</v>
      </c>
      <c r="G582" s="98">
        <v>45243</v>
      </c>
      <c r="H582" s="98">
        <v>45243</v>
      </c>
      <c r="I582" s="90" t="s">
        <v>25</v>
      </c>
      <c r="J582" s="90"/>
      <c r="K582" s="206"/>
      <c r="L582" s="206"/>
      <c r="M582" s="90"/>
      <c r="N582" s="90"/>
      <c r="O582" s="90"/>
      <c r="P582" s="90"/>
      <c r="Q582" s="90"/>
      <c r="R582" s="90"/>
      <c r="S582" s="90"/>
      <c r="T582" s="90"/>
      <c r="U582" s="90"/>
      <c r="V582" s="107" t="str">
        <f t="shared" ref="V582:V645" si="37">IF(B582&gt;0,HYPERLINK(CONCATENATE("PDFIR FINALLY/",B582,".pdf"),CONCATENATE("Open PDFIR FINALLY.",B582)),"")</f>
        <v>Open PDFIR FINALLY.RHS-KK-ECG-IR-CI-542-REV00</v>
      </c>
      <c r="W582" s="972" t="str">
        <f t="shared" ref="W582:W645" ca="1" si="38">IF(UPPER(TRIM(U582))="P", MAX(0, TODAY()-S582), IF(UPPER(TRIM(Q582))="P", MAX(0, TODAY()-O582), IF(UPPER(TRIM(M582))="P", MAX(0, TODAY()-K582), IF(UPPER(TRIM(I582))="P", MAX(0, TODAY()-G582), IF(OR(UPPER(TRIM(U582))="C", UPPER(TRIM(U582))="R", UPPER(TRIM(U582))="A", UPPER(TRIM(U582))="AWC", UPPER(TRIM(Q582))="C", UPPER(TRIM(Q582))="R", UPPER(TRIM(Q582))="A", UPPER(TRIM(Q582))="AWC", UPPER(TRIM(M582))="C", UPPER(TRIM(M582))="R", UPPER(TRIM(M582))="A", UPPER(TRIM(M582))="AWC", UPPER(TRIM(I582))="C", UPPER(TRIM(I582))="R", UPPER(TRIM(I582))="A", UPPER(TRIM(I582))="AWC"), "DONE", "")))))</f>
        <v>DONE</v>
      </c>
      <c r="X582" s="979" t="str">
        <f t="shared" ref="X582:X645" si="39">IF(B582="","",IF(U582&lt;&gt;"",U582,IF(Q582&lt;&gt;"",Q582,IF(M582&lt;&gt;"",M582,IF(I582&lt;&gt;"","P")))))</f>
        <v>P</v>
      </c>
      <c r="Y582" s="979"/>
      <c r="AA582" s="584"/>
      <c r="AB582" s="595"/>
      <c r="AC582" s="595"/>
      <c r="AD582" s="564"/>
      <c r="AE582" s="564"/>
      <c r="AF582" s="564"/>
      <c r="AG582" s="564"/>
      <c r="AH582" s="564"/>
      <c r="AI582" s="564"/>
    </row>
    <row r="583" spans="1:35" s="127" customFormat="1" ht="90" x14ac:dyDescent="0.3">
      <c r="A583" s="450">
        <f t="shared" si="36"/>
        <v>578</v>
      </c>
      <c r="B583" s="442" t="s">
        <v>16980</v>
      </c>
      <c r="C583" s="294" t="s">
        <v>76</v>
      </c>
      <c r="D583" s="272" t="s">
        <v>1545</v>
      </c>
      <c r="E583" s="426" t="s">
        <v>3521</v>
      </c>
      <c r="F583" s="90" t="s">
        <v>195</v>
      </c>
      <c r="G583" s="98">
        <v>45243</v>
      </c>
      <c r="H583" s="98">
        <v>45245</v>
      </c>
      <c r="I583" s="90" t="s">
        <v>62</v>
      </c>
      <c r="J583" s="90"/>
      <c r="K583" s="206"/>
      <c r="L583" s="206"/>
      <c r="M583" s="90"/>
      <c r="N583" s="90"/>
      <c r="O583" s="90"/>
      <c r="P583" s="90"/>
      <c r="Q583" s="90"/>
      <c r="R583" s="90"/>
      <c r="S583" s="90"/>
      <c r="T583" s="90"/>
      <c r="U583" s="90"/>
      <c r="V583" s="107" t="str">
        <f t="shared" si="37"/>
        <v>Open PDFIR FINALLY.RHS-KK-ECG-IR-CI-543-REV00</v>
      </c>
      <c r="W583" s="972" t="str">
        <f t="shared" ca="1" si="38"/>
        <v>DONE</v>
      </c>
      <c r="X583" s="979" t="str">
        <f t="shared" si="39"/>
        <v>P</v>
      </c>
      <c r="Y583" s="979"/>
      <c r="AA583" s="584"/>
      <c r="AB583" s="595"/>
      <c r="AC583" s="595"/>
      <c r="AD583" s="564"/>
      <c r="AE583" s="564"/>
      <c r="AF583" s="564"/>
      <c r="AG583" s="564"/>
      <c r="AH583" s="564"/>
      <c r="AI583" s="564"/>
    </row>
    <row r="584" spans="1:35" s="127" customFormat="1" ht="90" x14ac:dyDescent="0.3">
      <c r="A584" s="450">
        <f t="shared" si="36"/>
        <v>579</v>
      </c>
      <c r="B584" s="442" t="s">
        <v>16981</v>
      </c>
      <c r="C584" s="294" t="s">
        <v>76</v>
      </c>
      <c r="D584" s="272" t="s">
        <v>1356</v>
      </c>
      <c r="E584" s="426" t="s">
        <v>3522</v>
      </c>
      <c r="F584" s="90" t="s">
        <v>195</v>
      </c>
      <c r="G584" s="98">
        <v>45244</v>
      </c>
      <c r="H584" s="98">
        <v>45245</v>
      </c>
      <c r="I584" s="90" t="s">
        <v>62</v>
      </c>
      <c r="J584" s="90"/>
      <c r="K584" s="206"/>
      <c r="L584" s="206"/>
      <c r="M584" s="90"/>
      <c r="N584" s="90"/>
      <c r="O584" s="90"/>
      <c r="P584" s="90"/>
      <c r="Q584" s="90"/>
      <c r="R584" s="90"/>
      <c r="S584" s="90"/>
      <c r="T584" s="90"/>
      <c r="U584" s="90"/>
      <c r="V584" s="107" t="str">
        <f t="shared" si="37"/>
        <v>Open PDFIR FINALLY.RHS-KK-ECG-IR-CI-544-REV00</v>
      </c>
      <c r="W584" s="972" t="str">
        <f t="shared" ca="1" si="38"/>
        <v>DONE</v>
      </c>
      <c r="X584" s="979" t="str">
        <f t="shared" si="39"/>
        <v>P</v>
      </c>
      <c r="Y584" s="979"/>
      <c r="AA584" s="584"/>
      <c r="AB584" s="595"/>
      <c r="AC584" s="595"/>
      <c r="AD584" s="564"/>
      <c r="AE584" s="564"/>
      <c r="AF584" s="564"/>
      <c r="AG584" s="564"/>
      <c r="AH584" s="564"/>
      <c r="AI584" s="564"/>
    </row>
    <row r="585" spans="1:35" s="127" customFormat="1" ht="90" x14ac:dyDescent="0.3">
      <c r="A585" s="450">
        <f t="shared" si="36"/>
        <v>580</v>
      </c>
      <c r="B585" s="442" t="s">
        <v>16982</v>
      </c>
      <c r="C585" s="294" t="s">
        <v>228</v>
      </c>
      <c r="D585" s="272" t="s">
        <v>1545</v>
      </c>
      <c r="E585" s="426" t="s">
        <v>3523</v>
      </c>
      <c r="F585" s="90" t="s">
        <v>195</v>
      </c>
      <c r="G585" s="98">
        <v>45245</v>
      </c>
      <c r="H585" s="98">
        <v>45245</v>
      </c>
      <c r="I585" s="90" t="s">
        <v>62</v>
      </c>
      <c r="J585" s="90"/>
      <c r="K585" s="206"/>
      <c r="L585" s="206"/>
      <c r="M585" s="90"/>
      <c r="N585" s="90"/>
      <c r="O585" s="90"/>
      <c r="P585" s="90"/>
      <c r="Q585" s="90"/>
      <c r="R585" s="90"/>
      <c r="S585" s="90"/>
      <c r="T585" s="90"/>
      <c r="U585" s="90"/>
      <c r="V585" s="107" t="str">
        <f t="shared" si="37"/>
        <v>Open PDFIR FINALLY.RHS-KK-ECG-IR-SU-545-REV00</v>
      </c>
      <c r="W585" s="972" t="str">
        <f t="shared" ca="1" si="38"/>
        <v>DONE</v>
      </c>
      <c r="X585" s="979" t="str">
        <f t="shared" si="39"/>
        <v>P</v>
      </c>
      <c r="Y585" s="979"/>
      <c r="AA585" s="584"/>
      <c r="AB585" s="595"/>
      <c r="AC585" s="595"/>
      <c r="AD585" s="564"/>
      <c r="AE585" s="564"/>
      <c r="AF585" s="564"/>
      <c r="AG585" s="564"/>
      <c r="AH585" s="564"/>
      <c r="AI585" s="564"/>
    </row>
    <row r="586" spans="1:35" s="127" customFormat="1" ht="90" x14ac:dyDescent="0.3">
      <c r="A586" s="450">
        <f t="shared" si="36"/>
        <v>581</v>
      </c>
      <c r="B586" s="442" t="s">
        <v>16983</v>
      </c>
      <c r="C586" s="294" t="s">
        <v>76</v>
      </c>
      <c r="D586" s="272" t="s">
        <v>1545</v>
      </c>
      <c r="E586" s="426" t="s">
        <v>3524</v>
      </c>
      <c r="F586" s="90" t="s">
        <v>195</v>
      </c>
      <c r="G586" s="98">
        <v>45245</v>
      </c>
      <c r="H586" s="98">
        <v>45245</v>
      </c>
      <c r="I586" s="90" t="s">
        <v>62</v>
      </c>
      <c r="J586" s="90"/>
      <c r="K586" s="206"/>
      <c r="L586" s="206"/>
      <c r="M586" s="90"/>
      <c r="N586" s="90"/>
      <c r="O586" s="90"/>
      <c r="P586" s="90"/>
      <c r="Q586" s="90"/>
      <c r="R586" s="90"/>
      <c r="S586" s="90"/>
      <c r="T586" s="90"/>
      <c r="U586" s="90"/>
      <c r="V586" s="107" t="str">
        <f t="shared" si="37"/>
        <v>Open PDFIR FINALLY.RHS-KK-ECG-IR-CI-546-REV00</v>
      </c>
      <c r="W586" s="972" t="str">
        <f t="shared" ca="1" si="38"/>
        <v>DONE</v>
      </c>
      <c r="X586" s="979" t="str">
        <f t="shared" si="39"/>
        <v>P</v>
      </c>
      <c r="Y586" s="979"/>
      <c r="AA586" s="584"/>
      <c r="AB586" s="595"/>
      <c r="AC586" s="595"/>
      <c r="AD586" s="564"/>
      <c r="AE586" s="564"/>
      <c r="AF586" s="564"/>
      <c r="AG586" s="564"/>
      <c r="AH586" s="564"/>
      <c r="AI586" s="564"/>
    </row>
    <row r="587" spans="1:35" s="127" customFormat="1" ht="90" x14ac:dyDescent="0.3">
      <c r="A587" s="450">
        <f t="shared" si="36"/>
        <v>582</v>
      </c>
      <c r="B587" s="442" t="s">
        <v>16984</v>
      </c>
      <c r="C587" s="294" t="s">
        <v>76</v>
      </c>
      <c r="D587" s="272" t="s">
        <v>1946</v>
      </c>
      <c r="E587" s="426" t="s">
        <v>3525</v>
      </c>
      <c r="F587" s="90" t="s">
        <v>195</v>
      </c>
      <c r="G587" s="98">
        <v>45245</v>
      </c>
      <c r="H587" s="98">
        <v>45245</v>
      </c>
      <c r="I587" s="90" t="s">
        <v>62</v>
      </c>
      <c r="J587" s="90"/>
      <c r="K587" s="206"/>
      <c r="L587" s="206"/>
      <c r="M587" s="90"/>
      <c r="N587" s="90"/>
      <c r="O587" s="90"/>
      <c r="P587" s="90"/>
      <c r="Q587" s="90"/>
      <c r="R587" s="90"/>
      <c r="S587" s="90"/>
      <c r="T587" s="90"/>
      <c r="U587" s="90"/>
      <c r="V587" s="107" t="str">
        <f t="shared" si="37"/>
        <v>Open PDFIR FINALLY.RHS-KK-ECG-IR-CI-547-REV00</v>
      </c>
      <c r="W587" s="972" t="str">
        <f t="shared" ca="1" si="38"/>
        <v>DONE</v>
      </c>
      <c r="X587" s="979" t="str">
        <f t="shared" si="39"/>
        <v>P</v>
      </c>
      <c r="Y587" s="979"/>
      <c r="AA587" s="584"/>
      <c r="AB587" s="595"/>
      <c r="AC587" s="595"/>
      <c r="AD587" s="564"/>
      <c r="AE587" s="564"/>
      <c r="AF587" s="564"/>
      <c r="AG587" s="564"/>
      <c r="AH587" s="564"/>
      <c r="AI587" s="564"/>
    </row>
    <row r="588" spans="1:35" s="118" customFormat="1" ht="90" x14ac:dyDescent="0.3">
      <c r="A588" s="450">
        <f t="shared" si="36"/>
        <v>583</v>
      </c>
      <c r="B588" s="442" t="s">
        <v>16985</v>
      </c>
      <c r="C588" s="294" t="s">
        <v>1140</v>
      </c>
      <c r="D588" s="272" t="s">
        <v>1545</v>
      </c>
      <c r="E588" s="426" t="s">
        <v>3562</v>
      </c>
      <c r="F588" s="90" t="s">
        <v>195</v>
      </c>
      <c r="G588" s="98">
        <v>45246</v>
      </c>
      <c r="H588" s="98">
        <v>45246</v>
      </c>
      <c r="I588" s="90" t="s">
        <v>1671</v>
      </c>
      <c r="J588" s="90"/>
      <c r="K588" s="206"/>
      <c r="L588" s="206"/>
      <c r="M588" s="90"/>
      <c r="N588" s="90"/>
      <c r="O588" s="90"/>
      <c r="P588" s="90"/>
      <c r="Q588" s="90"/>
      <c r="R588" s="90"/>
      <c r="S588" s="90"/>
      <c r="T588" s="90"/>
      <c r="U588" s="90"/>
      <c r="V588" s="107" t="str">
        <f t="shared" si="37"/>
        <v>Open PDFIR FINALLY.RHS-KK-ECG-IR-ELE-48-REV00</v>
      </c>
      <c r="W588" s="972" t="str">
        <f t="shared" ca="1" si="38"/>
        <v>DONE</v>
      </c>
      <c r="X588" s="979" t="str">
        <f t="shared" si="39"/>
        <v>P</v>
      </c>
      <c r="Y588" s="979"/>
      <c r="AA588" s="584"/>
      <c r="AB588" s="595"/>
      <c r="AC588" s="595"/>
      <c r="AD588" s="564"/>
      <c r="AE588" s="564"/>
      <c r="AF588" s="564"/>
      <c r="AG588" s="564"/>
      <c r="AH588" s="564"/>
      <c r="AI588" s="564"/>
    </row>
    <row r="589" spans="1:35" s="118" customFormat="1" ht="90" x14ac:dyDescent="0.3">
      <c r="A589" s="450">
        <f t="shared" si="36"/>
        <v>584</v>
      </c>
      <c r="B589" s="442" t="s">
        <v>16986</v>
      </c>
      <c r="C589" s="294" t="s">
        <v>228</v>
      </c>
      <c r="D589" s="272" t="s">
        <v>1545</v>
      </c>
      <c r="E589" s="426" t="s">
        <v>3566</v>
      </c>
      <c r="F589" s="90" t="s">
        <v>195</v>
      </c>
      <c r="G589" s="98">
        <v>45216</v>
      </c>
      <c r="H589" s="98">
        <v>45216</v>
      </c>
      <c r="I589" s="90" t="s">
        <v>62</v>
      </c>
      <c r="J589" s="90"/>
      <c r="K589" s="206"/>
      <c r="L589" s="206"/>
      <c r="M589" s="90"/>
      <c r="N589" s="90"/>
      <c r="O589" s="90"/>
      <c r="P589" s="90"/>
      <c r="Q589" s="90"/>
      <c r="R589" s="90"/>
      <c r="S589" s="90"/>
      <c r="T589" s="90"/>
      <c r="U589" s="90"/>
      <c r="V589" s="107" t="str">
        <f t="shared" si="37"/>
        <v>Open PDFIR FINALLY.RHS-KK-ECG-IR-SU-548-REV00</v>
      </c>
      <c r="W589" s="972" t="str">
        <f t="shared" ca="1" si="38"/>
        <v>DONE</v>
      </c>
      <c r="X589" s="979" t="str">
        <f t="shared" si="39"/>
        <v>P</v>
      </c>
      <c r="Y589" s="979"/>
      <c r="AA589" s="584"/>
      <c r="AB589" s="595"/>
      <c r="AC589" s="595"/>
      <c r="AD589" s="564"/>
      <c r="AE589" s="564"/>
      <c r="AF589" s="564"/>
      <c r="AG589" s="564"/>
      <c r="AH589" s="564"/>
      <c r="AI589" s="564"/>
    </row>
    <row r="590" spans="1:35" s="118" customFormat="1" ht="90" x14ac:dyDescent="0.3">
      <c r="A590" s="450">
        <f t="shared" si="36"/>
        <v>585</v>
      </c>
      <c r="B590" s="442" t="s">
        <v>16987</v>
      </c>
      <c r="C590" s="294" t="s">
        <v>76</v>
      </c>
      <c r="D590" s="272" t="s">
        <v>1545</v>
      </c>
      <c r="E590" s="426" t="s">
        <v>3567</v>
      </c>
      <c r="F590" s="90" t="s">
        <v>195</v>
      </c>
      <c r="G590" s="98">
        <v>45246</v>
      </c>
      <c r="H590" s="98">
        <v>45247</v>
      </c>
      <c r="I590" s="90" t="s">
        <v>62</v>
      </c>
      <c r="J590" s="90"/>
      <c r="K590" s="206"/>
      <c r="L590" s="206"/>
      <c r="M590" s="90"/>
      <c r="N590" s="90"/>
      <c r="O590" s="90"/>
      <c r="P590" s="90"/>
      <c r="Q590" s="90"/>
      <c r="R590" s="90"/>
      <c r="S590" s="90"/>
      <c r="T590" s="90"/>
      <c r="U590" s="90"/>
      <c r="V590" s="107" t="str">
        <f t="shared" si="37"/>
        <v>Open PDFIR FINALLY.RHS-KK-ECG-IR-CI-549-REV00</v>
      </c>
      <c r="W590" s="972" t="str">
        <f t="shared" ca="1" si="38"/>
        <v>DONE</v>
      </c>
      <c r="X590" s="979" t="str">
        <f t="shared" si="39"/>
        <v>P</v>
      </c>
      <c r="Y590" s="979"/>
      <c r="AA590" s="584"/>
      <c r="AB590" s="595"/>
      <c r="AC590" s="595"/>
      <c r="AD590" s="564"/>
      <c r="AE590" s="564"/>
      <c r="AF590" s="564"/>
      <c r="AG590" s="564"/>
      <c r="AH590" s="564"/>
      <c r="AI590" s="564"/>
    </row>
    <row r="591" spans="1:35" s="118" customFormat="1" ht="90" x14ac:dyDescent="0.3">
      <c r="A591" s="450">
        <f t="shared" si="36"/>
        <v>586</v>
      </c>
      <c r="B591" s="442" t="s">
        <v>16988</v>
      </c>
      <c r="C591" s="294" t="s">
        <v>76</v>
      </c>
      <c r="D591" s="272" t="s">
        <v>3747</v>
      </c>
      <c r="E591" s="426" t="s">
        <v>3568</v>
      </c>
      <c r="F591" s="90" t="s">
        <v>195</v>
      </c>
      <c r="G591" s="98">
        <v>45216</v>
      </c>
      <c r="H591" s="98">
        <v>45216</v>
      </c>
      <c r="I591" s="90" t="s">
        <v>62</v>
      </c>
      <c r="J591" s="90"/>
      <c r="K591" s="206"/>
      <c r="L591" s="206"/>
      <c r="M591" s="90"/>
      <c r="N591" s="90"/>
      <c r="O591" s="90"/>
      <c r="P591" s="90"/>
      <c r="Q591" s="90"/>
      <c r="R591" s="90"/>
      <c r="S591" s="90"/>
      <c r="T591" s="90"/>
      <c r="U591" s="90"/>
      <c r="V591" s="107" t="str">
        <f t="shared" si="37"/>
        <v>Open PDFIR FINALLY.RHS-KK-ECG-IR-CI-550-REV00</v>
      </c>
      <c r="W591" s="972" t="str">
        <f t="shared" ca="1" si="38"/>
        <v>DONE</v>
      </c>
      <c r="X591" s="979" t="str">
        <f t="shared" si="39"/>
        <v>P</v>
      </c>
      <c r="Y591" s="979"/>
      <c r="AA591" s="584"/>
      <c r="AB591" s="595"/>
      <c r="AC591" s="595"/>
      <c r="AD591" s="564"/>
      <c r="AE591" s="564"/>
      <c r="AF591" s="564"/>
      <c r="AG591" s="564"/>
      <c r="AH591" s="564"/>
      <c r="AI591" s="564"/>
    </row>
    <row r="592" spans="1:35" s="118" customFormat="1" ht="90" x14ac:dyDescent="0.3">
      <c r="A592" s="450">
        <f t="shared" si="36"/>
        <v>587</v>
      </c>
      <c r="B592" s="442" t="s">
        <v>16989</v>
      </c>
      <c r="C592" s="294" t="s">
        <v>77</v>
      </c>
      <c r="D592" s="272" t="s">
        <v>3751</v>
      </c>
      <c r="E592" s="426" t="s">
        <v>3613</v>
      </c>
      <c r="F592" s="90" t="s">
        <v>195</v>
      </c>
      <c r="G592" s="98">
        <v>45247</v>
      </c>
      <c r="H592" s="98">
        <v>45247</v>
      </c>
      <c r="I592" s="90" t="s">
        <v>25</v>
      </c>
      <c r="J592" s="90"/>
      <c r="K592" s="206"/>
      <c r="L592" s="206"/>
      <c r="M592" s="90"/>
      <c r="N592" s="90"/>
      <c r="O592" s="90"/>
      <c r="P592" s="90"/>
      <c r="Q592" s="90"/>
      <c r="R592" s="90"/>
      <c r="S592" s="90"/>
      <c r="T592" s="90"/>
      <c r="U592" s="90"/>
      <c r="V592" s="107" t="str">
        <f t="shared" si="37"/>
        <v>Open PDFIR FINALLY.RHS-KK-ECG-IR-CI-551-REV00</v>
      </c>
      <c r="W592" s="972" t="str">
        <f t="shared" ca="1" si="38"/>
        <v>DONE</v>
      </c>
      <c r="X592" s="979" t="str">
        <f t="shared" si="39"/>
        <v>P</v>
      </c>
      <c r="Y592" s="979"/>
      <c r="AA592" s="584"/>
      <c r="AB592" s="595"/>
      <c r="AC592" s="595"/>
      <c r="AD592" s="564"/>
      <c r="AE592" s="564"/>
      <c r="AF592" s="564"/>
      <c r="AG592" s="564"/>
      <c r="AH592" s="564"/>
      <c r="AI592" s="564"/>
    </row>
    <row r="593" spans="1:35" s="118" customFormat="1" ht="90" x14ac:dyDescent="0.3">
      <c r="A593" s="450">
        <f t="shared" si="36"/>
        <v>588</v>
      </c>
      <c r="B593" s="442" t="s">
        <v>16990</v>
      </c>
      <c r="C593" s="294" t="s">
        <v>76</v>
      </c>
      <c r="D593" s="272" t="s">
        <v>1545</v>
      </c>
      <c r="E593" s="426" t="s">
        <v>3614</v>
      </c>
      <c r="F593" s="90" t="s">
        <v>195</v>
      </c>
      <c r="G593" s="98">
        <v>45216</v>
      </c>
      <c r="H593" s="98">
        <v>45247</v>
      </c>
      <c r="I593" s="90" t="s">
        <v>62</v>
      </c>
      <c r="J593" s="90"/>
      <c r="K593" s="206"/>
      <c r="L593" s="206"/>
      <c r="M593" s="90"/>
      <c r="N593" s="90"/>
      <c r="O593" s="90"/>
      <c r="P593" s="90"/>
      <c r="Q593" s="90"/>
      <c r="R593" s="90"/>
      <c r="S593" s="90"/>
      <c r="T593" s="90"/>
      <c r="U593" s="90"/>
      <c r="V593" s="107" t="str">
        <f t="shared" si="37"/>
        <v>Open PDFIR FINALLY.RHS-KK-ECG-IR-CI-552-REV00</v>
      </c>
      <c r="W593" s="972" t="str">
        <f t="shared" ca="1" si="38"/>
        <v>DONE</v>
      </c>
      <c r="X593" s="979" t="str">
        <f t="shared" si="39"/>
        <v>P</v>
      </c>
      <c r="Y593" s="979"/>
      <c r="AA593" s="584"/>
      <c r="AB593" s="595"/>
      <c r="AC593" s="595"/>
      <c r="AD593" s="564"/>
      <c r="AE593" s="564"/>
      <c r="AF593" s="564"/>
      <c r="AG593" s="564"/>
      <c r="AH593" s="564"/>
      <c r="AI593" s="564"/>
    </row>
    <row r="594" spans="1:35" s="118" customFormat="1" ht="90" x14ac:dyDescent="0.3">
      <c r="A594" s="450">
        <f t="shared" si="36"/>
        <v>589</v>
      </c>
      <c r="B594" s="442" t="s">
        <v>16991</v>
      </c>
      <c r="C594" s="294" t="s">
        <v>76</v>
      </c>
      <c r="D594" s="272" t="s">
        <v>1545</v>
      </c>
      <c r="E594" s="426" t="s">
        <v>3615</v>
      </c>
      <c r="F594" s="90" t="s">
        <v>195</v>
      </c>
      <c r="G594" s="98">
        <v>45216</v>
      </c>
      <c r="H594" s="98">
        <v>45247</v>
      </c>
      <c r="I594" s="90" t="s">
        <v>62</v>
      </c>
      <c r="J594" s="90"/>
      <c r="K594" s="206"/>
      <c r="L594" s="206"/>
      <c r="M594" s="90"/>
      <c r="N594" s="90"/>
      <c r="O594" s="90"/>
      <c r="P594" s="90"/>
      <c r="Q594" s="90"/>
      <c r="R594" s="90"/>
      <c r="S594" s="90"/>
      <c r="T594" s="90"/>
      <c r="U594" s="90"/>
      <c r="V594" s="107" t="str">
        <f t="shared" si="37"/>
        <v>Open PDFIR FINALLY.RHS-KK-ECG-IR-CI-553-REV00</v>
      </c>
      <c r="W594" s="972" t="str">
        <f t="shared" ca="1" si="38"/>
        <v>DONE</v>
      </c>
      <c r="X594" s="979" t="str">
        <f t="shared" si="39"/>
        <v>P</v>
      </c>
      <c r="Y594" s="979"/>
      <c r="AA594" s="584"/>
      <c r="AB594" s="595"/>
      <c r="AC594" s="595"/>
      <c r="AD594" s="564"/>
      <c r="AE594" s="564"/>
      <c r="AF594" s="564"/>
      <c r="AG594" s="564"/>
      <c r="AH594" s="564"/>
      <c r="AI594" s="564"/>
    </row>
    <row r="595" spans="1:35" s="118" customFormat="1" ht="90" x14ac:dyDescent="0.3">
      <c r="A595" s="450">
        <f t="shared" si="36"/>
        <v>590</v>
      </c>
      <c r="B595" s="442" t="s">
        <v>16992</v>
      </c>
      <c r="C595" s="294" t="s">
        <v>76</v>
      </c>
      <c r="D595" s="272" t="s">
        <v>1356</v>
      </c>
      <c r="E595" s="426" t="s">
        <v>3616</v>
      </c>
      <c r="F595" s="90" t="s">
        <v>195</v>
      </c>
      <c r="G595" s="98">
        <v>45216</v>
      </c>
      <c r="H595" s="98">
        <v>45216</v>
      </c>
      <c r="I595" s="90" t="s">
        <v>62</v>
      </c>
      <c r="J595" s="90"/>
      <c r="K595" s="206"/>
      <c r="L595" s="206"/>
      <c r="M595" s="90"/>
      <c r="N595" s="90"/>
      <c r="O595" s="90"/>
      <c r="P595" s="90"/>
      <c r="Q595" s="90"/>
      <c r="R595" s="90"/>
      <c r="S595" s="90"/>
      <c r="T595" s="90"/>
      <c r="U595" s="90"/>
      <c r="V595" s="107" t="str">
        <f t="shared" si="37"/>
        <v>Open PDFIR FINALLY.RHS-KK-ECG-IR-CI-554-REV00</v>
      </c>
      <c r="W595" s="972" t="str">
        <f t="shared" ca="1" si="38"/>
        <v>DONE</v>
      </c>
      <c r="X595" s="979" t="str">
        <f t="shared" si="39"/>
        <v>P</v>
      </c>
      <c r="Y595" s="979"/>
      <c r="AA595" s="584"/>
      <c r="AB595" s="595"/>
      <c r="AC595" s="595"/>
      <c r="AD595" s="564"/>
      <c r="AE595" s="564"/>
      <c r="AF595" s="564"/>
      <c r="AG595" s="564"/>
      <c r="AH595" s="564"/>
      <c r="AI595" s="564"/>
    </row>
    <row r="596" spans="1:35" s="118" customFormat="1" ht="90" x14ac:dyDescent="0.3">
      <c r="A596" s="450">
        <f t="shared" si="36"/>
        <v>591</v>
      </c>
      <c r="B596" s="442" t="s">
        <v>16993</v>
      </c>
      <c r="C596" s="294" t="s">
        <v>76</v>
      </c>
      <c r="D596" s="272" t="s">
        <v>3436</v>
      </c>
      <c r="E596" s="426" t="s">
        <v>3617</v>
      </c>
      <c r="F596" s="90" t="s">
        <v>195</v>
      </c>
      <c r="G596" s="98">
        <v>45247</v>
      </c>
      <c r="H596" s="98">
        <v>45247</v>
      </c>
      <c r="I596" s="90" t="s">
        <v>62</v>
      </c>
      <c r="J596" s="90"/>
      <c r="K596" s="206"/>
      <c r="L596" s="206"/>
      <c r="M596" s="90"/>
      <c r="N596" s="90"/>
      <c r="O596" s="90"/>
      <c r="P596" s="90"/>
      <c r="Q596" s="90"/>
      <c r="R596" s="90"/>
      <c r="S596" s="90"/>
      <c r="T596" s="90"/>
      <c r="U596" s="90"/>
      <c r="V596" s="107" t="str">
        <f t="shared" si="37"/>
        <v>Open PDFIR FINALLY.RHS-KK-ECG-IR-CI-555-REV00</v>
      </c>
      <c r="W596" s="972" t="str">
        <f t="shared" ca="1" si="38"/>
        <v>DONE</v>
      </c>
      <c r="X596" s="979" t="str">
        <f t="shared" si="39"/>
        <v>P</v>
      </c>
      <c r="Y596" s="979"/>
      <c r="AA596" s="584"/>
      <c r="AB596" s="595"/>
      <c r="AC596" s="595"/>
      <c r="AD596" s="564"/>
      <c r="AE596" s="564"/>
      <c r="AF596" s="564"/>
      <c r="AG596" s="564"/>
      <c r="AH596" s="564"/>
      <c r="AI596" s="564"/>
    </row>
    <row r="597" spans="1:35" s="118" customFormat="1" ht="90" x14ac:dyDescent="0.3">
      <c r="A597" s="450">
        <f t="shared" si="36"/>
        <v>592</v>
      </c>
      <c r="B597" s="442" t="s">
        <v>16994</v>
      </c>
      <c r="C597" s="294" t="s">
        <v>76</v>
      </c>
      <c r="D597" s="272" t="s">
        <v>3436</v>
      </c>
      <c r="E597" s="426" t="s">
        <v>3618</v>
      </c>
      <c r="F597" s="90" t="s">
        <v>195</v>
      </c>
      <c r="G597" s="98">
        <v>45248</v>
      </c>
      <c r="H597" s="98">
        <v>45248</v>
      </c>
      <c r="I597" s="90" t="s">
        <v>62</v>
      </c>
      <c r="J597" s="90"/>
      <c r="K597" s="206"/>
      <c r="L597" s="206"/>
      <c r="M597" s="90"/>
      <c r="N597" s="90"/>
      <c r="O597" s="90"/>
      <c r="P597" s="90"/>
      <c r="Q597" s="90"/>
      <c r="R597" s="90"/>
      <c r="S597" s="90"/>
      <c r="T597" s="90"/>
      <c r="U597" s="90"/>
      <c r="V597" s="107" t="str">
        <f t="shared" si="37"/>
        <v>Open PDFIR FINALLY.RHS-KK-ECG-IR-CI-556-REV00</v>
      </c>
      <c r="W597" s="972" t="str">
        <f t="shared" ca="1" si="38"/>
        <v>DONE</v>
      </c>
      <c r="X597" s="979" t="str">
        <f t="shared" si="39"/>
        <v>P</v>
      </c>
      <c r="Y597" s="979"/>
      <c r="AA597" s="584"/>
      <c r="AB597" s="595"/>
      <c r="AC597" s="595"/>
      <c r="AD597" s="564"/>
      <c r="AE597" s="564"/>
      <c r="AF597" s="564"/>
      <c r="AG597" s="564"/>
      <c r="AH597" s="564"/>
      <c r="AI597" s="564"/>
    </row>
    <row r="598" spans="1:35" s="118" customFormat="1" ht="90" x14ac:dyDescent="0.3">
      <c r="A598" s="450">
        <f t="shared" si="36"/>
        <v>593</v>
      </c>
      <c r="B598" s="442" t="s">
        <v>16995</v>
      </c>
      <c r="C598" s="294" t="s">
        <v>76</v>
      </c>
      <c r="D598" s="272" t="s">
        <v>1644</v>
      </c>
      <c r="E598" s="426" t="s">
        <v>3619</v>
      </c>
      <c r="F598" s="90" t="s">
        <v>195</v>
      </c>
      <c r="G598" s="98">
        <v>45217</v>
      </c>
      <c r="H598" s="98">
        <v>45217</v>
      </c>
      <c r="I598" s="90" t="s">
        <v>62</v>
      </c>
      <c r="J598" s="90"/>
      <c r="K598" s="206"/>
      <c r="L598" s="206"/>
      <c r="M598" s="90"/>
      <c r="N598" s="90"/>
      <c r="O598" s="90"/>
      <c r="P598" s="90"/>
      <c r="Q598" s="90"/>
      <c r="R598" s="90"/>
      <c r="S598" s="90"/>
      <c r="T598" s="90"/>
      <c r="U598" s="90"/>
      <c r="V598" s="107" t="str">
        <f t="shared" si="37"/>
        <v>Open PDFIR FINALLY.RHS-KK-ECG-IR-CI-557-REV00</v>
      </c>
      <c r="W598" s="972" t="str">
        <f t="shared" ca="1" si="38"/>
        <v>DONE</v>
      </c>
      <c r="X598" s="979" t="str">
        <f t="shared" si="39"/>
        <v>P</v>
      </c>
      <c r="Y598" s="979"/>
      <c r="AA598" s="584"/>
      <c r="AB598" s="595"/>
      <c r="AC598" s="595"/>
      <c r="AD598" s="564"/>
      <c r="AE598" s="564"/>
      <c r="AF598" s="564"/>
      <c r="AG598" s="564"/>
      <c r="AH598" s="564"/>
      <c r="AI598" s="564"/>
    </row>
    <row r="599" spans="1:35" s="118" customFormat="1" ht="90" x14ac:dyDescent="0.3">
      <c r="A599" s="450">
        <f t="shared" si="36"/>
        <v>594</v>
      </c>
      <c r="B599" s="442" t="s">
        <v>16996</v>
      </c>
      <c r="C599" s="294" t="s">
        <v>76</v>
      </c>
      <c r="D599" s="272" t="s">
        <v>1644</v>
      </c>
      <c r="E599" s="426" t="s">
        <v>3620</v>
      </c>
      <c r="F599" s="90" t="s">
        <v>195</v>
      </c>
      <c r="G599" s="98">
        <v>45217</v>
      </c>
      <c r="H599" s="98">
        <v>45217</v>
      </c>
      <c r="I599" s="90" t="s">
        <v>62</v>
      </c>
      <c r="J599" s="90"/>
      <c r="K599" s="206"/>
      <c r="L599" s="206"/>
      <c r="M599" s="90"/>
      <c r="N599" s="90"/>
      <c r="O599" s="90"/>
      <c r="P599" s="90"/>
      <c r="Q599" s="90"/>
      <c r="R599" s="90"/>
      <c r="S599" s="90"/>
      <c r="T599" s="90"/>
      <c r="U599" s="90"/>
      <c r="V599" s="107" t="str">
        <f t="shared" si="37"/>
        <v>Open PDFIR FINALLY.RHS-KK-ECG-IR-CI-558-REV00</v>
      </c>
      <c r="W599" s="972" t="str">
        <f t="shared" ca="1" si="38"/>
        <v>DONE</v>
      </c>
      <c r="X599" s="979" t="str">
        <f t="shared" si="39"/>
        <v>P</v>
      </c>
      <c r="Y599" s="979"/>
      <c r="AA599" s="584"/>
      <c r="AB599" s="595"/>
      <c r="AC599" s="595"/>
      <c r="AD599" s="564"/>
      <c r="AE599" s="564"/>
      <c r="AF599" s="564"/>
      <c r="AG599" s="564"/>
      <c r="AH599" s="564"/>
      <c r="AI599" s="564"/>
    </row>
    <row r="600" spans="1:35" s="118" customFormat="1" ht="90" x14ac:dyDescent="0.3">
      <c r="A600" s="450">
        <f t="shared" si="36"/>
        <v>595</v>
      </c>
      <c r="B600" s="442" t="s">
        <v>16997</v>
      </c>
      <c r="C600" s="294" t="s">
        <v>76</v>
      </c>
      <c r="D600" s="272" t="s">
        <v>1545</v>
      </c>
      <c r="E600" s="426" t="s">
        <v>3621</v>
      </c>
      <c r="F600" s="90" t="s">
        <v>195</v>
      </c>
      <c r="G600" s="98">
        <v>45217</v>
      </c>
      <c r="H600" s="98">
        <v>45217</v>
      </c>
      <c r="I600" s="90" t="s">
        <v>62</v>
      </c>
      <c r="J600" s="90"/>
      <c r="K600" s="206"/>
      <c r="L600" s="206"/>
      <c r="M600" s="90"/>
      <c r="N600" s="90"/>
      <c r="O600" s="90"/>
      <c r="P600" s="90"/>
      <c r="Q600" s="90"/>
      <c r="R600" s="90"/>
      <c r="S600" s="90"/>
      <c r="T600" s="90"/>
      <c r="U600" s="90"/>
      <c r="V600" s="107" t="str">
        <f t="shared" si="37"/>
        <v>Open PDFIR FINALLY.RHS-KK-ECG-IR-CI-559-REV00</v>
      </c>
      <c r="W600" s="972" t="str">
        <f t="shared" ca="1" si="38"/>
        <v>DONE</v>
      </c>
      <c r="X600" s="979" t="str">
        <f t="shared" si="39"/>
        <v>P</v>
      </c>
      <c r="Y600" s="979"/>
      <c r="AA600" s="584"/>
      <c r="AB600" s="595"/>
      <c r="AC600" s="595"/>
      <c r="AD600" s="564"/>
      <c r="AE600" s="564"/>
      <c r="AF600" s="564"/>
      <c r="AG600" s="564"/>
      <c r="AH600" s="564"/>
      <c r="AI600" s="564"/>
    </row>
    <row r="601" spans="1:35" s="118" customFormat="1" ht="90" x14ac:dyDescent="0.3">
      <c r="A601" s="450">
        <f t="shared" si="36"/>
        <v>596</v>
      </c>
      <c r="B601" s="442" t="s">
        <v>16998</v>
      </c>
      <c r="C601" s="294" t="s">
        <v>76</v>
      </c>
      <c r="D601" s="272" t="s">
        <v>1545</v>
      </c>
      <c r="E601" s="426" t="s">
        <v>3622</v>
      </c>
      <c r="F601" s="90" t="s">
        <v>195</v>
      </c>
      <c r="G601" s="98">
        <v>45217</v>
      </c>
      <c r="H601" s="98">
        <v>45217</v>
      </c>
      <c r="I601" s="90" t="s">
        <v>62</v>
      </c>
      <c r="J601" s="90"/>
      <c r="K601" s="206"/>
      <c r="L601" s="206"/>
      <c r="M601" s="90"/>
      <c r="N601" s="90"/>
      <c r="O601" s="90"/>
      <c r="P601" s="90"/>
      <c r="Q601" s="90"/>
      <c r="R601" s="90"/>
      <c r="S601" s="90"/>
      <c r="T601" s="90"/>
      <c r="U601" s="90"/>
      <c r="V601" s="107" t="str">
        <f t="shared" si="37"/>
        <v>Open PDFIR FINALLY.RHS-KK-ECG-IR-CI-560-REV00</v>
      </c>
      <c r="W601" s="972" t="str">
        <f t="shared" ca="1" si="38"/>
        <v>DONE</v>
      </c>
      <c r="X601" s="979" t="str">
        <f t="shared" si="39"/>
        <v>P</v>
      </c>
      <c r="Y601" s="979"/>
      <c r="AA601" s="584"/>
      <c r="AB601" s="595"/>
      <c r="AC601" s="595"/>
      <c r="AD601" s="564"/>
      <c r="AE601" s="564"/>
      <c r="AF601" s="564"/>
      <c r="AG601" s="564"/>
      <c r="AH601" s="564"/>
      <c r="AI601" s="564"/>
    </row>
    <row r="602" spans="1:35" s="118" customFormat="1" ht="90" x14ac:dyDescent="0.3">
      <c r="A602" s="450">
        <f t="shared" si="36"/>
        <v>597</v>
      </c>
      <c r="B602" s="442" t="s">
        <v>16999</v>
      </c>
      <c r="C602" s="294" t="s">
        <v>76</v>
      </c>
      <c r="D602" s="272" t="s">
        <v>1545</v>
      </c>
      <c r="E602" s="426" t="s">
        <v>3623</v>
      </c>
      <c r="F602" s="90" t="s">
        <v>195</v>
      </c>
      <c r="G602" s="98">
        <v>45217</v>
      </c>
      <c r="H602" s="98">
        <v>45217</v>
      </c>
      <c r="I602" s="90" t="s">
        <v>62</v>
      </c>
      <c r="J602" s="90"/>
      <c r="K602" s="206"/>
      <c r="L602" s="206"/>
      <c r="M602" s="90"/>
      <c r="N602" s="90"/>
      <c r="O602" s="90"/>
      <c r="P602" s="90"/>
      <c r="Q602" s="90"/>
      <c r="R602" s="90"/>
      <c r="S602" s="90"/>
      <c r="T602" s="90"/>
      <c r="U602" s="90"/>
      <c r="V602" s="107" t="str">
        <f t="shared" si="37"/>
        <v>Open PDFIR FINALLY.RHS-KK-ECG-IR-CI-561-REV00</v>
      </c>
      <c r="W602" s="972" t="str">
        <f t="shared" ca="1" si="38"/>
        <v>DONE</v>
      </c>
      <c r="X602" s="979" t="str">
        <f t="shared" si="39"/>
        <v>P</v>
      </c>
      <c r="Y602" s="979"/>
      <c r="AA602" s="584"/>
      <c r="AB602" s="595"/>
      <c r="AC602" s="595"/>
      <c r="AD602" s="564"/>
      <c r="AE602" s="564"/>
      <c r="AF602" s="564"/>
      <c r="AG602" s="564"/>
      <c r="AH602" s="564"/>
      <c r="AI602" s="564"/>
    </row>
    <row r="603" spans="1:35" s="118" customFormat="1" ht="90" x14ac:dyDescent="0.3">
      <c r="A603" s="450">
        <f t="shared" si="36"/>
        <v>598</v>
      </c>
      <c r="B603" s="442" t="s">
        <v>20197</v>
      </c>
      <c r="C603" s="294" t="s">
        <v>76</v>
      </c>
      <c r="D603" s="272" t="s">
        <v>3750</v>
      </c>
      <c r="E603" s="426" t="s">
        <v>3624</v>
      </c>
      <c r="F603" s="90" t="s">
        <v>195</v>
      </c>
      <c r="G603" s="98">
        <v>45250</v>
      </c>
      <c r="H603" s="98">
        <v>45250</v>
      </c>
      <c r="I603" s="90" t="s">
        <v>25</v>
      </c>
      <c r="J603" s="454" t="s">
        <v>195</v>
      </c>
      <c r="K603" s="463">
        <v>45542</v>
      </c>
      <c r="L603" s="463">
        <v>45542</v>
      </c>
      <c r="M603" s="90" t="s">
        <v>62</v>
      </c>
      <c r="N603" s="90"/>
      <c r="O603" s="90"/>
      <c r="P603" s="90"/>
      <c r="Q603" s="90"/>
      <c r="R603" s="90"/>
      <c r="S603" s="90"/>
      <c r="T603" s="90"/>
      <c r="U603" s="90"/>
      <c r="V603" s="107" t="str">
        <f t="shared" si="37"/>
        <v>Open PDFIR FINALLY.RHS-KK-ECG-IR-CI-562-REV01</v>
      </c>
      <c r="W603" s="972" t="str">
        <f t="shared" ca="1" si="38"/>
        <v>DONE</v>
      </c>
      <c r="X603" s="979" t="str">
        <f t="shared" si="39"/>
        <v>A</v>
      </c>
      <c r="Y603" s="979"/>
      <c r="AA603" s="584"/>
      <c r="AB603" s="595"/>
      <c r="AC603" s="595"/>
      <c r="AD603" s="564"/>
      <c r="AE603" s="564"/>
      <c r="AF603" s="564"/>
      <c r="AG603" s="564"/>
      <c r="AH603" s="564"/>
      <c r="AI603" s="564"/>
    </row>
    <row r="604" spans="1:35" s="118" customFormat="1" ht="90" x14ac:dyDescent="0.3">
      <c r="A604" s="450">
        <f t="shared" si="36"/>
        <v>599</v>
      </c>
      <c r="B604" s="442" t="s">
        <v>20198</v>
      </c>
      <c r="C604" s="294" t="s">
        <v>76</v>
      </c>
      <c r="D604" s="272" t="s">
        <v>3750</v>
      </c>
      <c r="E604" s="426" t="s">
        <v>3625</v>
      </c>
      <c r="F604" s="90" t="s">
        <v>195</v>
      </c>
      <c r="G604" s="98">
        <v>45250</v>
      </c>
      <c r="H604" s="98">
        <v>45250</v>
      </c>
      <c r="I604" s="90" t="s">
        <v>25</v>
      </c>
      <c r="J604" s="454" t="s">
        <v>195</v>
      </c>
      <c r="K604" s="463">
        <v>45542</v>
      </c>
      <c r="L604" s="463">
        <v>45542</v>
      </c>
      <c r="M604" s="90" t="s">
        <v>62</v>
      </c>
      <c r="N604" s="90"/>
      <c r="O604" s="90"/>
      <c r="P604" s="90"/>
      <c r="Q604" s="90"/>
      <c r="R604" s="90"/>
      <c r="S604" s="90"/>
      <c r="T604" s="90"/>
      <c r="U604" s="90"/>
      <c r="V604" s="107" t="str">
        <f t="shared" si="37"/>
        <v>Open PDFIR FINALLY.RHS-KK-ECG-IR-CI-563-REV01</v>
      </c>
      <c r="W604" s="972" t="str">
        <f t="shared" ca="1" si="38"/>
        <v>DONE</v>
      </c>
      <c r="X604" s="979" t="str">
        <f t="shared" si="39"/>
        <v>A</v>
      </c>
      <c r="Y604" s="979"/>
      <c r="AA604" s="584"/>
      <c r="AB604" s="595"/>
      <c r="AC604" s="595"/>
      <c r="AD604" s="564"/>
      <c r="AE604" s="564"/>
      <c r="AF604" s="564"/>
      <c r="AG604" s="564"/>
      <c r="AH604" s="564"/>
      <c r="AI604" s="564"/>
    </row>
    <row r="605" spans="1:35" s="118" customFormat="1" ht="90" x14ac:dyDescent="0.3">
      <c r="A605" s="450">
        <f t="shared" si="36"/>
        <v>600</v>
      </c>
      <c r="B605" s="442" t="s">
        <v>17000</v>
      </c>
      <c r="C605" s="294" t="s">
        <v>76</v>
      </c>
      <c r="D605" s="272" t="s">
        <v>1946</v>
      </c>
      <c r="E605" s="426" t="s">
        <v>3755</v>
      </c>
      <c r="F605" s="90" t="s">
        <v>195</v>
      </c>
      <c r="G605" s="98">
        <v>45250</v>
      </c>
      <c r="H605" s="98">
        <v>45250</v>
      </c>
      <c r="I605" s="90" t="s">
        <v>62</v>
      </c>
      <c r="J605" s="90"/>
      <c r="K605" s="206"/>
      <c r="L605" s="206"/>
      <c r="M605" s="90"/>
      <c r="N605" s="90"/>
      <c r="O605" s="90"/>
      <c r="P605" s="90"/>
      <c r="Q605" s="90"/>
      <c r="R605" s="90"/>
      <c r="S605" s="90"/>
      <c r="T605" s="90"/>
      <c r="U605" s="90"/>
      <c r="V605" s="107" t="str">
        <f t="shared" si="37"/>
        <v>Open PDFIR FINALLY.RHS-KK-ECG-IR-CI-564-REV00</v>
      </c>
      <c r="W605" s="972" t="str">
        <f t="shared" ca="1" si="38"/>
        <v>DONE</v>
      </c>
      <c r="X605" s="979" t="str">
        <f t="shared" si="39"/>
        <v>P</v>
      </c>
      <c r="Y605" s="979"/>
      <c r="AA605" s="584"/>
      <c r="AB605" s="595"/>
      <c r="AC605" s="595"/>
      <c r="AD605" s="564"/>
      <c r="AE605" s="564"/>
      <c r="AF605" s="564"/>
      <c r="AG605" s="564"/>
      <c r="AH605" s="564"/>
      <c r="AI605" s="564"/>
    </row>
    <row r="606" spans="1:35" s="118" customFormat="1" ht="90" x14ac:dyDescent="0.3">
      <c r="A606" s="450">
        <f t="shared" si="36"/>
        <v>601</v>
      </c>
      <c r="B606" s="442" t="s">
        <v>17001</v>
      </c>
      <c r="C606" s="294" t="s">
        <v>228</v>
      </c>
      <c r="D606" s="272" t="s">
        <v>1545</v>
      </c>
      <c r="E606" s="426" t="s">
        <v>3626</v>
      </c>
      <c r="F606" s="90" t="s">
        <v>195</v>
      </c>
      <c r="G606" s="98">
        <v>45251</v>
      </c>
      <c r="H606" s="98">
        <v>45251</v>
      </c>
      <c r="I606" s="90" t="s">
        <v>62</v>
      </c>
      <c r="J606" s="90"/>
      <c r="K606" s="206"/>
      <c r="L606" s="206"/>
      <c r="M606" s="90"/>
      <c r="N606" s="90"/>
      <c r="O606" s="90"/>
      <c r="P606" s="90"/>
      <c r="Q606" s="90"/>
      <c r="R606" s="90"/>
      <c r="S606" s="90"/>
      <c r="T606" s="90"/>
      <c r="U606" s="90"/>
      <c r="V606" s="107" t="str">
        <f t="shared" si="37"/>
        <v>Open PDFIR FINALLY.RHS-KK-ECG-IR-SU-565-REV00</v>
      </c>
      <c r="W606" s="972" t="str">
        <f t="shared" ca="1" si="38"/>
        <v>DONE</v>
      </c>
      <c r="X606" s="979" t="str">
        <f t="shared" si="39"/>
        <v>P</v>
      </c>
      <c r="Y606" s="979"/>
      <c r="AA606" s="584"/>
      <c r="AB606" s="595"/>
      <c r="AC606" s="595"/>
      <c r="AD606" s="564"/>
      <c r="AE606" s="564"/>
      <c r="AF606" s="564"/>
      <c r="AG606" s="564"/>
      <c r="AH606" s="564"/>
      <c r="AI606" s="564"/>
    </row>
    <row r="607" spans="1:35" s="118" customFormat="1" ht="90" x14ac:dyDescent="0.3">
      <c r="A607" s="450">
        <f t="shared" si="36"/>
        <v>602</v>
      </c>
      <c r="B607" s="442" t="s">
        <v>17002</v>
      </c>
      <c r="C607" s="294" t="s">
        <v>228</v>
      </c>
      <c r="D607" s="272" t="s">
        <v>1356</v>
      </c>
      <c r="E607" s="426" t="s">
        <v>3627</v>
      </c>
      <c r="F607" s="90" t="s">
        <v>195</v>
      </c>
      <c r="G607" s="98">
        <v>45251</v>
      </c>
      <c r="H607" s="98">
        <v>45251</v>
      </c>
      <c r="I607" s="90" t="s">
        <v>62</v>
      </c>
      <c r="J607" s="90"/>
      <c r="K607" s="206"/>
      <c r="L607" s="206"/>
      <c r="M607" s="90"/>
      <c r="N607" s="90"/>
      <c r="O607" s="90"/>
      <c r="P607" s="90"/>
      <c r="Q607" s="90"/>
      <c r="R607" s="90"/>
      <c r="S607" s="90"/>
      <c r="T607" s="90"/>
      <c r="U607" s="90"/>
      <c r="V607" s="107" t="str">
        <f t="shared" si="37"/>
        <v>Open PDFIR FINALLY.RHS-KK-ECG-IR-SU-566-REV00</v>
      </c>
      <c r="W607" s="972" t="str">
        <f t="shared" ca="1" si="38"/>
        <v>DONE</v>
      </c>
      <c r="X607" s="979" t="str">
        <f t="shared" si="39"/>
        <v>P</v>
      </c>
      <c r="Y607" s="979"/>
      <c r="AA607" s="584"/>
      <c r="AB607" s="595"/>
      <c r="AC607" s="595"/>
      <c r="AD607" s="564"/>
      <c r="AE607" s="564"/>
      <c r="AF607" s="564"/>
      <c r="AG607" s="564"/>
      <c r="AH607" s="564"/>
      <c r="AI607" s="564"/>
    </row>
    <row r="608" spans="1:35" s="118" customFormat="1" ht="90" x14ac:dyDescent="0.3">
      <c r="A608" s="450">
        <f t="shared" si="36"/>
        <v>603</v>
      </c>
      <c r="B608" s="442" t="s">
        <v>17003</v>
      </c>
      <c r="C608" s="294" t="s">
        <v>228</v>
      </c>
      <c r="D608" s="272" t="s">
        <v>1545</v>
      </c>
      <c r="E608" s="426" t="s">
        <v>3628</v>
      </c>
      <c r="F608" s="90" t="s">
        <v>195</v>
      </c>
      <c r="G608" s="98">
        <v>45252</v>
      </c>
      <c r="H608" s="98">
        <v>45252</v>
      </c>
      <c r="I608" s="90" t="s">
        <v>62</v>
      </c>
      <c r="J608" s="90"/>
      <c r="K608" s="206"/>
      <c r="L608" s="206"/>
      <c r="M608" s="90"/>
      <c r="N608" s="90"/>
      <c r="O608" s="90"/>
      <c r="P608" s="90"/>
      <c r="Q608" s="90"/>
      <c r="R608" s="90"/>
      <c r="S608" s="90"/>
      <c r="T608" s="90"/>
      <c r="U608" s="90"/>
      <c r="V608" s="107" t="str">
        <f t="shared" si="37"/>
        <v>Open PDFIR FINALLY.RHS-KK-ECG-IR-SU-567-REV00</v>
      </c>
      <c r="W608" s="972" t="str">
        <f t="shared" ca="1" si="38"/>
        <v>DONE</v>
      </c>
      <c r="X608" s="979" t="str">
        <f t="shared" si="39"/>
        <v>P</v>
      </c>
      <c r="Y608" s="979"/>
      <c r="AA608" s="584"/>
      <c r="AB608" s="595"/>
      <c r="AC608" s="595"/>
      <c r="AD608" s="564"/>
      <c r="AE608" s="564"/>
      <c r="AF608" s="564"/>
      <c r="AG608" s="564"/>
      <c r="AH608" s="564"/>
      <c r="AI608" s="564"/>
    </row>
    <row r="609" spans="1:35" s="118" customFormat="1" ht="90" x14ac:dyDescent="0.3">
      <c r="A609" s="450">
        <f t="shared" si="36"/>
        <v>604</v>
      </c>
      <c r="B609" s="442" t="s">
        <v>17004</v>
      </c>
      <c r="C609" s="294" t="s">
        <v>228</v>
      </c>
      <c r="D609" s="272" t="s">
        <v>1545</v>
      </c>
      <c r="E609" s="426" t="s">
        <v>3629</v>
      </c>
      <c r="F609" s="90" t="s">
        <v>195</v>
      </c>
      <c r="G609" s="98">
        <v>45252</v>
      </c>
      <c r="H609" s="98">
        <v>45252</v>
      </c>
      <c r="I609" s="90" t="s">
        <v>62</v>
      </c>
      <c r="J609" s="90"/>
      <c r="K609" s="206"/>
      <c r="L609" s="206"/>
      <c r="M609" s="90"/>
      <c r="N609" s="90"/>
      <c r="O609" s="90"/>
      <c r="P609" s="90"/>
      <c r="Q609" s="90"/>
      <c r="R609" s="90"/>
      <c r="S609" s="90"/>
      <c r="T609" s="90"/>
      <c r="U609" s="90"/>
      <c r="V609" s="107" t="str">
        <f t="shared" si="37"/>
        <v>Open PDFIR FINALLY.RHS-KK-ECG-IR-SU-568-REV00</v>
      </c>
      <c r="W609" s="972" t="str">
        <f t="shared" ca="1" si="38"/>
        <v>DONE</v>
      </c>
      <c r="X609" s="979" t="str">
        <f t="shared" si="39"/>
        <v>P</v>
      </c>
      <c r="Y609" s="979"/>
      <c r="AA609" s="584"/>
      <c r="AB609" s="595"/>
      <c r="AC609" s="595"/>
      <c r="AD609" s="564"/>
      <c r="AE609" s="564"/>
      <c r="AF609" s="564"/>
      <c r="AG609" s="564"/>
      <c r="AH609" s="564"/>
      <c r="AI609" s="564"/>
    </row>
    <row r="610" spans="1:35" s="118" customFormat="1" ht="90" x14ac:dyDescent="0.3">
      <c r="A610" s="450">
        <f t="shared" si="36"/>
        <v>605</v>
      </c>
      <c r="B610" s="442" t="s">
        <v>17005</v>
      </c>
      <c r="C610" s="294" t="s">
        <v>76</v>
      </c>
      <c r="D610" s="272" t="s">
        <v>1545</v>
      </c>
      <c r="E610" s="426" t="s">
        <v>3630</v>
      </c>
      <c r="F610" s="90" t="s">
        <v>195</v>
      </c>
      <c r="G610" s="98">
        <v>45251</v>
      </c>
      <c r="H610" s="98">
        <v>45251</v>
      </c>
      <c r="I610" s="90" t="s">
        <v>62</v>
      </c>
      <c r="J610" s="90"/>
      <c r="K610" s="206"/>
      <c r="L610" s="206"/>
      <c r="M610" s="90"/>
      <c r="N610" s="90"/>
      <c r="O610" s="90"/>
      <c r="P610" s="90"/>
      <c r="Q610" s="90"/>
      <c r="R610" s="90"/>
      <c r="S610" s="90"/>
      <c r="T610" s="90"/>
      <c r="U610" s="90"/>
      <c r="V610" s="107" t="str">
        <f t="shared" si="37"/>
        <v>Open PDFIR FINALLY.RHS-KK-ECG-IR-CI-569-REV00</v>
      </c>
      <c r="W610" s="972" t="str">
        <f t="shared" ca="1" si="38"/>
        <v>DONE</v>
      </c>
      <c r="X610" s="979" t="str">
        <f t="shared" si="39"/>
        <v>P</v>
      </c>
      <c r="Y610" s="979"/>
      <c r="AA610" s="584"/>
      <c r="AB610" s="595"/>
      <c r="AC610" s="595"/>
      <c r="AD610" s="564"/>
      <c r="AE610" s="564"/>
      <c r="AF610" s="564"/>
      <c r="AG610" s="564"/>
      <c r="AH610" s="564"/>
      <c r="AI610" s="564"/>
    </row>
    <row r="611" spans="1:35" s="118" customFormat="1" ht="90" x14ac:dyDescent="0.3">
      <c r="A611" s="450">
        <f t="shared" si="36"/>
        <v>606</v>
      </c>
      <c r="B611" s="442" t="s">
        <v>17006</v>
      </c>
      <c r="C611" s="294" t="s">
        <v>76</v>
      </c>
      <c r="D611" s="272" t="s">
        <v>1545</v>
      </c>
      <c r="E611" s="426" t="s">
        <v>3631</v>
      </c>
      <c r="F611" s="90" t="s">
        <v>195</v>
      </c>
      <c r="G611" s="98">
        <v>45251</v>
      </c>
      <c r="H611" s="98">
        <v>45251</v>
      </c>
      <c r="I611" s="90" t="s">
        <v>62</v>
      </c>
      <c r="J611" s="90"/>
      <c r="K611" s="206"/>
      <c r="L611" s="206"/>
      <c r="M611" s="90"/>
      <c r="N611" s="90"/>
      <c r="O611" s="90"/>
      <c r="P611" s="90"/>
      <c r="Q611" s="90"/>
      <c r="R611" s="90"/>
      <c r="S611" s="90"/>
      <c r="T611" s="90"/>
      <c r="U611" s="90"/>
      <c r="V611" s="107" t="str">
        <f t="shared" si="37"/>
        <v>Open PDFIR FINALLY.RHS-KK-ECG-IR-CI-570-REV00</v>
      </c>
      <c r="W611" s="972" t="str">
        <f t="shared" ca="1" si="38"/>
        <v>DONE</v>
      </c>
      <c r="X611" s="979" t="str">
        <f t="shared" si="39"/>
        <v>P</v>
      </c>
      <c r="Y611" s="979"/>
      <c r="AA611" s="584"/>
      <c r="AB611" s="595"/>
      <c r="AC611" s="595"/>
      <c r="AD611" s="564"/>
      <c r="AE611" s="564"/>
      <c r="AF611" s="564"/>
      <c r="AG611" s="564"/>
      <c r="AH611" s="564"/>
      <c r="AI611" s="564"/>
    </row>
    <row r="612" spans="1:35" s="118" customFormat="1" ht="90" x14ac:dyDescent="0.3">
      <c r="A612" s="450">
        <f t="shared" si="36"/>
        <v>607</v>
      </c>
      <c r="B612" s="442" t="s">
        <v>17007</v>
      </c>
      <c r="C612" s="294" t="s">
        <v>76</v>
      </c>
      <c r="D612" s="272" t="s">
        <v>1545</v>
      </c>
      <c r="E612" s="426" t="s">
        <v>3632</v>
      </c>
      <c r="F612" s="90" t="s">
        <v>195</v>
      </c>
      <c r="G612" s="98">
        <v>45251</v>
      </c>
      <c r="H612" s="98">
        <v>45251</v>
      </c>
      <c r="I612" s="90" t="s">
        <v>62</v>
      </c>
      <c r="J612" s="90"/>
      <c r="K612" s="206"/>
      <c r="L612" s="206"/>
      <c r="M612" s="90"/>
      <c r="N612" s="90"/>
      <c r="O612" s="90"/>
      <c r="P612" s="90"/>
      <c r="Q612" s="90"/>
      <c r="R612" s="90"/>
      <c r="S612" s="90"/>
      <c r="T612" s="90"/>
      <c r="U612" s="90"/>
      <c r="V612" s="107" t="str">
        <f t="shared" si="37"/>
        <v>Open PDFIR FINALLY.RHS-KK-ECG-IR-CI-571-REV00</v>
      </c>
      <c r="W612" s="972" t="str">
        <f t="shared" ca="1" si="38"/>
        <v>DONE</v>
      </c>
      <c r="X612" s="979" t="str">
        <f t="shared" si="39"/>
        <v>P</v>
      </c>
      <c r="Y612" s="979"/>
      <c r="AA612" s="584"/>
      <c r="AB612" s="595"/>
      <c r="AC612" s="595"/>
      <c r="AD612" s="564"/>
      <c r="AE612" s="564"/>
      <c r="AF612" s="564"/>
      <c r="AG612" s="564"/>
      <c r="AH612" s="564"/>
      <c r="AI612" s="564"/>
    </row>
    <row r="613" spans="1:35" s="118" customFormat="1" ht="90" x14ac:dyDescent="0.3">
      <c r="A613" s="450">
        <f t="shared" si="36"/>
        <v>608</v>
      </c>
      <c r="B613" s="442" t="s">
        <v>17008</v>
      </c>
      <c r="C613" s="294" t="s">
        <v>76</v>
      </c>
      <c r="D613" s="272" t="s">
        <v>1545</v>
      </c>
      <c r="E613" s="426" t="s">
        <v>3633</v>
      </c>
      <c r="F613" s="90" t="s">
        <v>195</v>
      </c>
      <c r="G613" s="98">
        <v>45251</v>
      </c>
      <c r="H613" s="98">
        <v>45251</v>
      </c>
      <c r="I613" s="90" t="s">
        <v>62</v>
      </c>
      <c r="J613" s="90"/>
      <c r="K613" s="206"/>
      <c r="L613" s="206"/>
      <c r="M613" s="90"/>
      <c r="N613" s="90"/>
      <c r="O613" s="90"/>
      <c r="P613" s="90"/>
      <c r="Q613" s="90"/>
      <c r="R613" s="90"/>
      <c r="S613" s="90"/>
      <c r="T613" s="90"/>
      <c r="U613" s="90"/>
      <c r="V613" s="107" t="str">
        <f t="shared" si="37"/>
        <v>Open PDFIR FINALLY.RHS-KK-ECG-IR-CI-572-REV00</v>
      </c>
      <c r="W613" s="972" t="str">
        <f t="shared" ca="1" si="38"/>
        <v>DONE</v>
      </c>
      <c r="X613" s="979" t="str">
        <f t="shared" si="39"/>
        <v>P</v>
      </c>
      <c r="Y613" s="979"/>
      <c r="AA613" s="584"/>
      <c r="AB613" s="595"/>
      <c r="AC613" s="595"/>
      <c r="AD613" s="564"/>
      <c r="AE613" s="564"/>
      <c r="AF613" s="564"/>
      <c r="AG613" s="564"/>
      <c r="AH613" s="564"/>
      <c r="AI613" s="564"/>
    </row>
    <row r="614" spans="1:35" s="118" customFormat="1" ht="90" x14ac:dyDescent="0.3">
      <c r="A614" s="450">
        <f t="shared" si="36"/>
        <v>609</v>
      </c>
      <c r="B614" s="442" t="s">
        <v>17009</v>
      </c>
      <c r="C614" s="294" t="s">
        <v>76</v>
      </c>
      <c r="D614" s="272" t="s">
        <v>1545</v>
      </c>
      <c r="E614" s="426" t="s">
        <v>3634</v>
      </c>
      <c r="F614" s="90" t="s">
        <v>195</v>
      </c>
      <c r="G614" s="98">
        <v>45251</v>
      </c>
      <c r="H614" s="98">
        <v>45251</v>
      </c>
      <c r="I614" s="90" t="s">
        <v>62</v>
      </c>
      <c r="J614" s="90"/>
      <c r="K614" s="206"/>
      <c r="L614" s="206"/>
      <c r="M614" s="90"/>
      <c r="N614" s="90"/>
      <c r="O614" s="90"/>
      <c r="P614" s="90"/>
      <c r="Q614" s="90"/>
      <c r="R614" s="90"/>
      <c r="S614" s="90"/>
      <c r="T614" s="90"/>
      <c r="U614" s="90"/>
      <c r="V614" s="107" t="str">
        <f t="shared" si="37"/>
        <v>Open PDFIR FINALLY.RHS-KK-ECG-IR-CI-573-REV00</v>
      </c>
      <c r="W614" s="972" t="str">
        <f t="shared" ca="1" si="38"/>
        <v>DONE</v>
      </c>
      <c r="X614" s="979" t="str">
        <f t="shared" si="39"/>
        <v>P</v>
      </c>
      <c r="Y614" s="979"/>
      <c r="AA614" s="584"/>
      <c r="AB614" s="595"/>
      <c r="AC614" s="595"/>
      <c r="AD614" s="564"/>
      <c r="AE614" s="564"/>
      <c r="AF614" s="564"/>
      <c r="AG614" s="564"/>
      <c r="AH614" s="564"/>
      <c r="AI614" s="564"/>
    </row>
    <row r="615" spans="1:35" s="118" customFormat="1" ht="90" x14ac:dyDescent="0.3">
      <c r="A615" s="450">
        <f t="shared" si="36"/>
        <v>610</v>
      </c>
      <c r="B615" s="442" t="s">
        <v>17010</v>
      </c>
      <c r="C615" s="294" t="s">
        <v>76</v>
      </c>
      <c r="D615" s="272" t="s">
        <v>1545</v>
      </c>
      <c r="E615" s="426" t="s">
        <v>3635</v>
      </c>
      <c r="F615" s="90" t="s">
        <v>195</v>
      </c>
      <c r="G615" s="98">
        <v>45251</v>
      </c>
      <c r="H615" s="98">
        <v>45251</v>
      </c>
      <c r="I615" s="90" t="s">
        <v>62</v>
      </c>
      <c r="J615" s="90"/>
      <c r="K615" s="206"/>
      <c r="L615" s="206"/>
      <c r="M615" s="90"/>
      <c r="N615" s="90"/>
      <c r="O615" s="90"/>
      <c r="P615" s="90"/>
      <c r="Q615" s="90"/>
      <c r="R615" s="90"/>
      <c r="S615" s="90"/>
      <c r="T615" s="90"/>
      <c r="U615" s="90"/>
      <c r="V615" s="107" t="str">
        <f t="shared" si="37"/>
        <v>Open PDFIR FINALLY.RHS-KK-ECG-IR-CI-574-REV00</v>
      </c>
      <c r="W615" s="972" t="str">
        <f t="shared" ca="1" si="38"/>
        <v>DONE</v>
      </c>
      <c r="X615" s="979" t="str">
        <f t="shared" si="39"/>
        <v>P</v>
      </c>
      <c r="Y615" s="979"/>
      <c r="AA615" s="584"/>
      <c r="AB615" s="595"/>
      <c r="AC615" s="595"/>
      <c r="AD615" s="564"/>
      <c r="AE615" s="564"/>
      <c r="AF615" s="564"/>
      <c r="AG615" s="564"/>
      <c r="AH615" s="564"/>
      <c r="AI615" s="564"/>
    </row>
    <row r="616" spans="1:35" s="118" customFormat="1" ht="90" x14ac:dyDescent="0.3">
      <c r="A616" s="450">
        <f t="shared" si="36"/>
        <v>611</v>
      </c>
      <c r="B616" s="442" t="s">
        <v>17011</v>
      </c>
      <c r="C616" s="294" t="s">
        <v>76</v>
      </c>
      <c r="D616" s="272" t="s">
        <v>1545</v>
      </c>
      <c r="E616" s="426" t="s">
        <v>3636</v>
      </c>
      <c r="F616" s="90" t="s">
        <v>195</v>
      </c>
      <c r="G616" s="98">
        <v>45251</v>
      </c>
      <c r="H616" s="98">
        <v>45251</v>
      </c>
      <c r="I616" s="90" t="s">
        <v>62</v>
      </c>
      <c r="J616" s="90"/>
      <c r="K616" s="206"/>
      <c r="L616" s="206"/>
      <c r="M616" s="90"/>
      <c r="N616" s="90"/>
      <c r="O616" s="90"/>
      <c r="P616" s="90"/>
      <c r="Q616" s="90"/>
      <c r="R616" s="90"/>
      <c r="S616" s="90"/>
      <c r="T616" s="90"/>
      <c r="U616" s="90"/>
      <c r="V616" s="107" t="str">
        <f t="shared" si="37"/>
        <v>Open PDFIR FINALLY.RHS-KK-ECG-IR-CI-575-REV00</v>
      </c>
      <c r="W616" s="972" t="str">
        <f t="shared" ca="1" si="38"/>
        <v>DONE</v>
      </c>
      <c r="X616" s="979" t="str">
        <f t="shared" si="39"/>
        <v>P</v>
      </c>
      <c r="Y616" s="979"/>
      <c r="AA616" s="584"/>
      <c r="AB616" s="595"/>
      <c r="AC616" s="595"/>
      <c r="AD616" s="564"/>
      <c r="AE616" s="564"/>
      <c r="AF616" s="564"/>
      <c r="AG616" s="564"/>
      <c r="AH616" s="564"/>
      <c r="AI616" s="564"/>
    </row>
    <row r="617" spans="1:35" s="118" customFormat="1" ht="90" x14ac:dyDescent="0.3">
      <c r="A617" s="450">
        <f t="shared" si="36"/>
        <v>612</v>
      </c>
      <c r="B617" s="442" t="s">
        <v>17012</v>
      </c>
      <c r="C617" s="294" t="s">
        <v>76</v>
      </c>
      <c r="D617" s="272" t="s">
        <v>1545</v>
      </c>
      <c r="E617" s="426" t="s">
        <v>3637</v>
      </c>
      <c r="F617" s="90" t="s">
        <v>195</v>
      </c>
      <c r="G617" s="98">
        <v>45251</v>
      </c>
      <c r="H617" s="98">
        <v>45251</v>
      </c>
      <c r="I617" s="90" t="s">
        <v>62</v>
      </c>
      <c r="J617" s="90"/>
      <c r="K617" s="206"/>
      <c r="L617" s="206"/>
      <c r="M617" s="90"/>
      <c r="N617" s="90"/>
      <c r="O617" s="90"/>
      <c r="P617" s="90"/>
      <c r="Q617" s="90"/>
      <c r="R617" s="90"/>
      <c r="S617" s="90"/>
      <c r="T617" s="90"/>
      <c r="U617" s="90"/>
      <c r="V617" s="107" t="str">
        <f t="shared" si="37"/>
        <v>Open PDFIR FINALLY.RHS-KK-ECG-IR-CI-576-REV00</v>
      </c>
      <c r="W617" s="972" t="str">
        <f t="shared" ca="1" si="38"/>
        <v>DONE</v>
      </c>
      <c r="X617" s="979" t="str">
        <f t="shared" si="39"/>
        <v>P</v>
      </c>
      <c r="Y617" s="979"/>
      <c r="AA617" s="584"/>
      <c r="AB617" s="595"/>
      <c r="AC617" s="595"/>
      <c r="AD617" s="564"/>
      <c r="AE617" s="564"/>
      <c r="AF617" s="564"/>
      <c r="AG617" s="564"/>
      <c r="AH617" s="564"/>
      <c r="AI617" s="564"/>
    </row>
    <row r="618" spans="1:35" s="118" customFormat="1" ht="90" x14ac:dyDescent="0.3">
      <c r="A618" s="450">
        <f t="shared" si="36"/>
        <v>613</v>
      </c>
      <c r="B618" s="442" t="s">
        <v>17013</v>
      </c>
      <c r="C618" s="294" t="s">
        <v>76</v>
      </c>
      <c r="D618" s="272" t="s">
        <v>1545</v>
      </c>
      <c r="E618" s="426" t="s">
        <v>3638</v>
      </c>
      <c r="F618" s="90" t="s">
        <v>195</v>
      </c>
      <c r="G618" s="98">
        <v>45251</v>
      </c>
      <c r="H618" s="98">
        <v>45251</v>
      </c>
      <c r="I618" s="90" t="s">
        <v>62</v>
      </c>
      <c r="J618" s="90"/>
      <c r="K618" s="206"/>
      <c r="L618" s="206"/>
      <c r="M618" s="90"/>
      <c r="N618" s="90"/>
      <c r="O618" s="90"/>
      <c r="P618" s="90"/>
      <c r="Q618" s="90"/>
      <c r="R618" s="90"/>
      <c r="S618" s="90"/>
      <c r="T618" s="90"/>
      <c r="U618" s="90"/>
      <c r="V618" s="107" t="str">
        <f t="shared" si="37"/>
        <v>Open PDFIR FINALLY.RHS-KK-ECG-IR-CI-577-REV00</v>
      </c>
      <c r="W618" s="972" t="str">
        <f t="shared" ca="1" si="38"/>
        <v>DONE</v>
      </c>
      <c r="X618" s="979" t="str">
        <f t="shared" si="39"/>
        <v>P</v>
      </c>
      <c r="Y618" s="979"/>
      <c r="AA618" s="584"/>
      <c r="AB618" s="595"/>
      <c r="AC618" s="595"/>
      <c r="AD618" s="564"/>
      <c r="AE618" s="564"/>
      <c r="AF618" s="564"/>
      <c r="AG618" s="564"/>
      <c r="AH618" s="564"/>
      <c r="AI618" s="564"/>
    </row>
    <row r="619" spans="1:35" s="118" customFormat="1" ht="90" x14ac:dyDescent="0.3">
      <c r="A619" s="450">
        <f t="shared" si="36"/>
        <v>614</v>
      </c>
      <c r="B619" s="442" t="s">
        <v>17014</v>
      </c>
      <c r="C619" s="294" t="s">
        <v>76</v>
      </c>
      <c r="D619" s="272" t="s">
        <v>1545</v>
      </c>
      <c r="E619" s="426" t="s">
        <v>3639</v>
      </c>
      <c r="F619" s="90" t="s">
        <v>195</v>
      </c>
      <c r="G619" s="98">
        <v>45252</v>
      </c>
      <c r="H619" s="98">
        <v>45252</v>
      </c>
      <c r="I619" s="90" t="s">
        <v>62</v>
      </c>
      <c r="J619" s="90"/>
      <c r="K619" s="206"/>
      <c r="L619" s="206"/>
      <c r="M619" s="90"/>
      <c r="N619" s="90"/>
      <c r="O619" s="90"/>
      <c r="P619" s="90"/>
      <c r="Q619" s="90"/>
      <c r="R619" s="90"/>
      <c r="S619" s="90"/>
      <c r="T619" s="90"/>
      <c r="U619" s="90"/>
      <c r="V619" s="107" t="str">
        <f t="shared" si="37"/>
        <v>Open PDFIR FINALLY.RHS-KK-ECG-IR-CI-578-REV00</v>
      </c>
      <c r="W619" s="972" t="str">
        <f t="shared" ca="1" si="38"/>
        <v>DONE</v>
      </c>
      <c r="X619" s="979" t="str">
        <f t="shared" si="39"/>
        <v>P</v>
      </c>
      <c r="Y619" s="979"/>
      <c r="AA619" s="584"/>
      <c r="AB619" s="595"/>
      <c r="AC619" s="595"/>
      <c r="AD619" s="564"/>
      <c r="AE619" s="564"/>
      <c r="AF619" s="564"/>
      <c r="AG619" s="564"/>
      <c r="AH619" s="564"/>
      <c r="AI619" s="564"/>
    </row>
    <row r="620" spans="1:35" s="118" customFormat="1" ht="90" x14ac:dyDescent="0.3">
      <c r="A620" s="450">
        <f t="shared" si="36"/>
        <v>615</v>
      </c>
      <c r="B620" s="442" t="s">
        <v>17015</v>
      </c>
      <c r="C620" s="294" t="s">
        <v>76</v>
      </c>
      <c r="D620" s="272" t="s">
        <v>1545</v>
      </c>
      <c r="E620" s="426" t="s">
        <v>3639</v>
      </c>
      <c r="F620" s="90" t="s">
        <v>195</v>
      </c>
      <c r="G620" s="98">
        <v>45252</v>
      </c>
      <c r="H620" s="98">
        <v>45252</v>
      </c>
      <c r="I620" s="90" t="s">
        <v>62</v>
      </c>
      <c r="J620" s="90"/>
      <c r="K620" s="206"/>
      <c r="L620" s="206"/>
      <c r="M620" s="90"/>
      <c r="N620" s="90"/>
      <c r="O620" s="90"/>
      <c r="P620" s="90"/>
      <c r="Q620" s="90"/>
      <c r="R620" s="90"/>
      <c r="S620" s="90"/>
      <c r="T620" s="90"/>
      <c r="U620" s="90"/>
      <c r="V620" s="107" t="str">
        <f t="shared" si="37"/>
        <v>Open PDFIR FINALLY.RHS-KK-ECG-IR-CI-579-REV00</v>
      </c>
      <c r="W620" s="972" t="str">
        <f t="shared" ca="1" si="38"/>
        <v>DONE</v>
      </c>
      <c r="X620" s="979" t="str">
        <f t="shared" si="39"/>
        <v>P</v>
      </c>
      <c r="Y620" s="979"/>
      <c r="AA620" s="584"/>
      <c r="AB620" s="595"/>
      <c r="AC620" s="595"/>
      <c r="AD620" s="564"/>
      <c r="AE620" s="564"/>
      <c r="AF620" s="564"/>
      <c r="AG620" s="564"/>
      <c r="AH620" s="564"/>
      <c r="AI620" s="564"/>
    </row>
    <row r="621" spans="1:35" s="118" customFormat="1" ht="90" x14ac:dyDescent="0.3">
      <c r="A621" s="450">
        <f t="shared" si="36"/>
        <v>616</v>
      </c>
      <c r="B621" s="442" t="s">
        <v>17016</v>
      </c>
      <c r="C621" s="294" t="s">
        <v>76</v>
      </c>
      <c r="D621" s="272" t="s">
        <v>1545</v>
      </c>
      <c r="E621" s="426" t="s">
        <v>3640</v>
      </c>
      <c r="F621" s="90" t="s">
        <v>195</v>
      </c>
      <c r="G621" s="98">
        <v>45253</v>
      </c>
      <c r="H621" s="98">
        <v>45253</v>
      </c>
      <c r="I621" s="90" t="s">
        <v>62</v>
      </c>
      <c r="J621" s="90"/>
      <c r="K621" s="206"/>
      <c r="L621" s="206"/>
      <c r="M621" s="90"/>
      <c r="N621" s="90"/>
      <c r="O621" s="90"/>
      <c r="P621" s="90"/>
      <c r="Q621" s="90"/>
      <c r="R621" s="90"/>
      <c r="S621" s="90"/>
      <c r="T621" s="90"/>
      <c r="U621" s="90"/>
      <c r="V621" s="107" t="str">
        <f t="shared" si="37"/>
        <v>Open PDFIR FINALLY.RHS-KK-ECG-IR-CI-580-REV00</v>
      </c>
      <c r="W621" s="972" t="str">
        <f t="shared" ca="1" si="38"/>
        <v>DONE</v>
      </c>
      <c r="X621" s="979" t="str">
        <f t="shared" si="39"/>
        <v>P</v>
      </c>
      <c r="Y621" s="979"/>
      <c r="AA621" s="584"/>
      <c r="AB621" s="595"/>
      <c r="AC621" s="595"/>
      <c r="AD621" s="564"/>
      <c r="AE621" s="564"/>
      <c r="AF621" s="564"/>
      <c r="AG621" s="564"/>
      <c r="AH621" s="564"/>
      <c r="AI621" s="564"/>
    </row>
    <row r="622" spans="1:35" s="118" customFormat="1" ht="90" x14ac:dyDescent="0.3">
      <c r="A622" s="450">
        <f t="shared" si="36"/>
        <v>617</v>
      </c>
      <c r="B622" s="442" t="s">
        <v>17017</v>
      </c>
      <c r="C622" s="294" t="s">
        <v>76</v>
      </c>
      <c r="D622" s="272" t="s">
        <v>1545</v>
      </c>
      <c r="E622" s="426" t="s">
        <v>3641</v>
      </c>
      <c r="F622" s="90" t="s">
        <v>195</v>
      </c>
      <c r="G622" s="98">
        <v>45253</v>
      </c>
      <c r="H622" s="98">
        <v>45253</v>
      </c>
      <c r="I622" s="90" t="s">
        <v>62</v>
      </c>
      <c r="J622" s="90"/>
      <c r="K622" s="206"/>
      <c r="L622" s="206"/>
      <c r="M622" s="90"/>
      <c r="N622" s="90"/>
      <c r="O622" s="90"/>
      <c r="P622" s="90"/>
      <c r="Q622" s="90"/>
      <c r="R622" s="90"/>
      <c r="S622" s="90"/>
      <c r="T622" s="90"/>
      <c r="U622" s="90"/>
      <c r="V622" s="107" t="str">
        <f t="shared" si="37"/>
        <v>Open PDFIR FINALLY.RHS-KK-ECG-IR-CI-581-REV00</v>
      </c>
      <c r="W622" s="972" t="str">
        <f t="shared" ca="1" si="38"/>
        <v>DONE</v>
      </c>
      <c r="X622" s="979" t="str">
        <f t="shared" si="39"/>
        <v>P</v>
      </c>
      <c r="Y622" s="979"/>
      <c r="AA622" s="584"/>
      <c r="AB622" s="595"/>
      <c r="AC622" s="595"/>
      <c r="AD622" s="564"/>
      <c r="AE622" s="564"/>
      <c r="AF622" s="564"/>
      <c r="AG622" s="564"/>
      <c r="AH622" s="564"/>
      <c r="AI622" s="564"/>
    </row>
    <row r="623" spans="1:35" s="118" customFormat="1" ht="90" x14ac:dyDescent="0.3">
      <c r="A623" s="450">
        <f t="shared" si="36"/>
        <v>618</v>
      </c>
      <c r="B623" s="442" t="s">
        <v>17018</v>
      </c>
      <c r="C623" s="294" t="s">
        <v>228</v>
      </c>
      <c r="D623" s="272" t="s">
        <v>1545</v>
      </c>
      <c r="E623" s="426" t="s">
        <v>3642</v>
      </c>
      <c r="F623" s="90" t="s">
        <v>195</v>
      </c>
      <c r="G623" s="98">
        <v>45253</v>
      </c>
      <c r="H623" s="98">
        <v>45253</v>
      </c>
      <c r="I623" s="90" t="s">
        <v>62</v>
      </c>
      <c r="J623" s="90"/>
      <c r="K623" s="206"/>
      <c r="L623" s="206"/>
      <c r="M623" s="90"/>
      <c r="N623" s="90"/>
      <c r="O623" s="90"/>
      <c r="P623" s="90"/>
      <c r="Q623" s="90"/>
      <c r="R623" s="90"/>
      <c r="S623" s="90"/>
      <c r="T623" s="90"/>
      <c r="U623" s="90"/>
      <c r="V623" s="107" t="str">
        <f t="shared" si="37"/>
        <v>Open PDFIR FINALLY.RHS-KK-ECG-IR-CI-582-REV00</v>
      </c>
      <c r="W623" s="972" t="str">
        <f t="shared" ca="1" si="38"/>
        <v>DONE</v>
      </c>
      <c r="X623" s="979" t="str">
        <f t="shared" si="39"/>
        <v>P</v>
      </c>
      <c r="Y623" s="979"/>
      <c r="AA623" s="584"/>
      <c r="AB623" s="595"/>
      <c r="AC623" s="595"/>
      <c r="AD623" s="564"/>
      <c r="AE623" s="564"/>
      <c r="AF623" s="564"/>
      <c r="AG623" s="564"/>
      <c r="AH623" s="564"/>
      <c r="AI623" s="564"/>
    </row>
    <row r="624" spans="1:35" s="118" customFormat="1" ht="90" x14ac:dyDescent="0.3">
      <c r="A624" s="450">
        <f t="shared" si="36"/>
        <v>619</v>
      </c>
      <c r="B624" s="442" t="s">
        <v>17019</v>
      </c>
      <c r="C624" s="294" t="s">
        <v>76</v>
      </c>
      <c r="D624" s="272" t="s">
        <v>1545</v>
      </c>
      <c r="E624" s="426" t="s">
        <v>3643</v>
      </c>
      <c r="F624" s="90" t="s">
        <v>195</v>
      </c>
      <c r="G624" s="98">
        <v>45253</v>
      </c>
      <c r="H624" s="98">
        <v>45253</v>
      </c>
      <c r="I624" s="90" t="s">
        <v>1671</v>
      </c>
      <c r="J624" s="90"/>
      <c r="K624" s="206"/>
      <c r="L624" s="206"/>
      <c r="M624" s="90"/>
      <c r="N624" s="90"/>
      <c r="O624" s="90"/>
      <c r="P624" s="90"/>
      <c r="Q624" s="90"/>
      <c r="R624" s="90"/>
      <c r="S624" s="90"/>
      <c r="T624" s="90"/>
      <c r="U624" s="90"/>
      <c r="V624" s="107" t="str">
        <f t="shared" si="37"/>
        <v>Open PDFIR FINALLY.RHS-KK-ECG-IR-CI-583-REV00</v>
      </c>
      <c r="W624" s="972" t="str">
        <f t="shared" ca="1" si="38"/>
        <v>DONE</v>
      </c>
      <c r="X624" s="979" t="str">
        <f t="shared" si="39"/>
        <v>P</v>
      </c>
      <c r="Y624" s="979"/>
      <c r="AA624" s="584"/>
      <c r="AB624" s="595"/>
      <c r="AC624" s="595"/>
      <c r="AD624" s="564"/>
      <c r="AE624" s="564"/>
      <c r="AF624" s="564"/>
      <c r="AG624" s="564"/>
      <c r="AH624" s="564"/>
      <c r="AI624" s="564"/>
    </row>
    <row r="625" spans="1:35" s="118" customFormat="1" ht="90" x14ac:dyDescent="0.3">
      <c r="A625" s="450">
        <f t="shared" si="36"/>
        <v>620</v>
      </c>
      <c r="B625" s="442" t="s">
        <v>17020</v>
      </c>
      <c r="C625" s="294" t="s">
        <v>76</v>
      </c>
      <c r="D625" s="272" t="s">
        <v>1545</v>
      </c>
      <c r="E625" s="426" t="s">
        <v>3644</v>
      </c>
      <c r="F625" s="90" t="s">
        <v>195</v>
      </c>
      <c r="G625" s="98">
        <v>45253</v>
      </c>
      <c r="H625" s="98">
        <v>45253</v>
      </c>
      <c r="I625" s="90" t="s">
        <v>62</v>
      </c>
      <c r="J625" s="90"/>
      <c r="K625" s="206"/>
      <c r="L625" s="206"/>
      <c r="M625" s="90"/>
      <c r="N625" s="90"/>
      <c r="O625" s="90"/>
      <c r="P625" s="90"/>
      <c r="Q625" s="90"/>
      <c r="R625" s="90"/>
      <c r="S625" s="90"/>
      <c r="T625" s="90"/>
      <c r="U625" s="90"/>
      <c r="V625" s="107" t="str">
        <f t="shared" si="37"/>
        <v>Open PDFIR FINALLY.RHS-KK-ECG-IR-CI-584-REV00</v>
      </c>
      <c r="W625" s="972" t="str">
        <f t="shared" ca="1" si="38"/>
        <v>DONE</v>
      </c>
      <c r="X625" s="979" t="str">
        <f t="shared" si="39"/>
        <v>P</v>
      </c>
      <c r="Y625" s="979"/>
      <c r="AA625" s="584"/>
      <c r="AB625" s="595"/>
      <c r="AC625" s="595"/>
      <c r="AD625" s="564"/>
      <c r="AE625" s="564"/>
      <c r="AF625" s="564"/>
      <c r="AG625" s="564"/>
      <c r="AH625" s="564"/>
      <c r="AI625" s="564"/>
    </row>
    <row r="626" spans="1:35" s="118" customFormat="1" ht="90" x14ac:dyDescent="0.3">
      <c r="A626" s="450">
        <f t="shared" si="36"/>
        <v>621</v>
      </c>
      <c r="B626" s="442" t="s">
        <v>17021</v>
      </c>
      <c r="C626" s="294" t="s">
        <v>76</v>
      </c>
      <c r="D626" s="272" t="s">
        <v>1545</v>
      </c>
      <c r="E626" s="426" t="s">
        <v>3640</v>
      </c>
      <c r="F626" s="90" t="s">
        <v>195</v>
      </c>
      <c r="G626" s="98">
        <v>45253</v>
      </c>
      <c r="H626" s="98">
        <v>45253</v>
      </c>
      <c r="I626" s="90" t="s">
        <v>1671</v>
      </c>
      <c r="J626" s="90"/>
      <c r="K626" s="206"/>
      <c r="L626" s="206"/>
      <c r="M626" s="90"/>
      <c r="N626" s="90"/>
      <c r="O626" s="90"/>
      <c r="P626" s="90"/>
      <c r="Q626" s="90"/>
      <c r="R626" s="90"/>
      <c r="S626" s="90"/>
      <c r="T626" s="90"/>
      <c r="U626" s="90"/>
      <c r="V626" s="107" t="str">
        <f t="shared" si="37"/>
        <v>Open PDFIR FINALLY.RHS-KK-ECG-IR-CI-585-REV00</v>
      </c>
      <c r="W626" s="972" t="str">
        <f t="shared" ca="1" si="38"/>
        <v>DONE</v>
      </c>
      <c r="X626" s="979" t="str">
        <f t="shared" si="39"/>
        <v>P</v>
      </c>
      <c r="Y626" s="979"/>
      <c r="AA626" s="584"/>
      <c r="AB626" s="595"/>
      <c r="AC626" s="595"/>
      <c r="AD626" s="564"/>
      <c r="AE626" s="564"/>
      <c r="AF626" s="564"/>
      <c r="AG626" s="564"/>
      <c r="AH626" s="564"/>
      <c r="AI626" s="564"/>
    </row>
    <row r="627" spans="1:35" s="118" customFormat="1" ht="90" x14ac:dyDescent="0.3">
      <c r="A627" s="450">
        <f t="shared" si="36"/>
        <v>622</v>
      </c>
      <c r="B627" s="442" t="s">
        <v>17022</v>
      </c>
      <c r="C627" s="294" t="s">
        <v>76</v>
      </c>
      <c r="D627" s="272" t="s">
        <v>1545</v>
      </c>
      <c r="E627" s="426" t="s">
        <v>4486</v>
      </c>
      <c r="F627" s="90" t="s">
        <v>195</v>
      </c>
      <c r="G627" s="98">
        <v>45253</v>
      </c>
      <c r="H627" s="98">
        <v>45253</v>
      </c>
      <c r="I627" s="90" t="s">
        <v>62</v>
      </c>
      <c r="J627" s="90"/>
      <c r="K627" s="206"/>
      <c r="L627" s="206"/>
      <c r="M627" s="90"/>
      <c r="N627" s="90"/>
      <c r="O627" s="90"/>
      <c r="P627" s="90"/>
      <c r="Q627" s="90"/>
      <c r="R627" s="90"/>
      <c r="S627" s="90"/>
      <c r="T627" s="90"/>
      <c r="U627" s="90"/>
      <c r="V627" s="107" t="str">
        <f t="shared" si="37"/>
        <v>Open PDFIR FINALLY.RHS-KK-ECG-IR-CI-586-REV00</v>
      </c>
      <c r="W627" s="972" t="str">
        <f t="shared" ca="1" si="38"/>
        <v>DONE</v>
      </c>
      <c r="X627" s="979" t="str">
        <f t="shared" si="39"/>
        <v>P</v>
      </c>
      <c r="Y627" s="979"/>
      <c r="AA627" s="584"/>
      <c r="AB627" s="595"/>
      <c r="AC627" s="595"/>
      <c r="AD627" s="564"/>
      <c r="AE627" s="564"/>
      <c r="AF627" s="564"/>
      <c r="AG627" s="564"/>
      <c r="AH627" s="564"/>
      <c r="AI627" s="564"/>
    </row>
    <row r="628" spans="1:35" s="118" customFormat="1" ht="90" x14ac:dyDescent="0.3">
      <c r="A628" s="450">
        <f t="shared" si="36"/>
        <v>623</v>
      </c>
      <c r="B628" s="442" t="s">
        <v>17023</v>
      </c>
      <c r="C628" s="294" t="s">
        <v>76</v>
      </c>
      <c r="D628" s="272" t="s">
        <v>1356</v>
      </c>
      <c r="E628" s="426" t="s">
        <v>3645</v>
      </c>
      <c r="F628" s="90" t="s">
        <v>195</v>
      </c>
      <c r="G628" s="98">
        <v>45253</v>
      </c>
      <c r="H628" s="98">
        <v>45253</v>
      </c>
      <c r="I628" s="90" t="s">
        <v>1671</v>
      </c>
      <c r="J628" s="90"/>
      <c r="K628" s="206"/>
      <c r="L628" s="206"/>
      <c r="M628" s="90"/>
      <c r="N628" s="90"/>
      <c r="O628" s="90"/>
      <c r="P628" s="90"/>
      <c r="Q628" s="90"/>
      <c r="R628" s="90"/>
      <c r="S628" s="90"/>
      <c r="T628" s="90"/>
      <c r="U628" s="90"/>
      <c r="V628" s="107" t="str">
        <f t="shared" si="37"/>
        <v>Open PDFIR FINALLY.RHS-KK-ECG-IR-CI-587-REV00</v>
      </c>
      <c r="W628" s="972" t="str">
        <f t="shared" ca="1" si="38"/>
        <v>DONE</v>
      </c>
      <c r="X628" s="979" t="str">
        <f t="shared" si="39"/>
        <v>P</v>
      </c>
      <c r="Y628" s="979"/>
      <c r="AA628" s="584"/>
      <c r="AB628" s="595"/>
      <c r="AC628" s="595"/>
      <c r="AD628" s="564"/>
      <c r="AE628" s="564"/>
      <c r="AF628" s="564"/>
      <c r="AG628" s="564"/>
      <c r="AH628" s="564"/>
      <c r="AI628" s="564"/>
    </row>
    <row r="629" spans="1:35" s="118" customFormat="1" ht="90" x14ac:dyDescent="0.3">
      <c r="A629" s="450">
        <f t="shared" si="36"/>
        <v>624</v>
      </c>
      <c r="B629" s="442" t="s">
        <v>17024</v>
      </c>
      <c r="C629" s="294" t="s">
        <v>76</v>
      </c>
      <c r="D629" s="272" t="s">
        <v>1644</v>
      </c>
      <c r="E629" s="426" t="s">
        <v>3646</v>
      </c>
      <c r="F629" s="90" t="s">
        <v>195</v>
      </c>
      <c r="G629" s="98">
        <v>45253</v>
      </c>
      <c r="H629" s="98">
        <v>45253</v>
      </c>
      <c r="I629" s="90" t="s">
        <v>62</v>
      </c>
      <c r="J629" s="90"/>
      <c r="K629" s="206"/>
      <c r="L629" s="206"/>
      <c r="M629" s="90"/>
      <c r="N629" s="90"/>
      <c r="O629" s="90"/>
      <c r="P629" s="90"/>
      <c r="Q629" s="90"/>
      <c r="R629" s="90"/>
      <c r="S629" s="90"/>
      <c r="T629" s="90"/>
      <c r="U629" s="90"/>
      <c r="V629" s="107" t="str">
        <f t="shared" si="37"/>
        <v>Open PDFIR FINALLY.RHS-KK-ECG-IR-CI-588-REV00</v>
      </c>
      <c r="W629" s="972" t="str">
        <f t="shared" ca="1" si="38"/>
        <v>DONE</v>
      </c>
      <c r="X629" s="979" t="str">
        <f t="shared" si="39"/>
        <v>P</v>
      </c>
      <c r="Y629" s="979"/>
      <c r="AA629" s="584"/>
      <c r="AB629" s="595"/>
      <c r="AC629" s="595"/>
      <c r="AD629" s="564"/>
      <c r="AE629" s="564"/>
      <c r="AF629" s="564"/>
      <c r="AG629" s="564"/>
      <c r="AH629" s="564"/>
      <c r="AI629" s="564"/>
    </row>
    <row r="630" spans="1:35" s="118" customFormat="1" ht="90" x14ac:dyDescent="0.3">
      <c r="A630" s="450">
        <f t="shared" si="36"/>
        <v>625</v>
      </c>
      <c r="B630" s="442" t="s">
        <v>17025</v>
      </c>
      <c r="C630" s="294" t="s">
        <v>77</v>
      </c>
      <c r="D630" s="272" t="s">
        <v>3751</v>
      </c>
      <c r="E630" s="426" t="s">
        <v>3920</v>
      </c>
      <c r="F630" s="90" t="s">
        <v>195</v>
      </c>
      <c r="G630" s="98">
        <v>45253</v>
      </c>
      <c r="H630" s="98">
        <v>45253</v>
      </c>
      <c r="I630" s="90" t="s">
        <v>25</v>
      </c>
      <c r="J630" s="90"/>
      <c r="K630" s="206"/>
      <c r="L630" s="206"/>
      <c r="M630" s="90"/>
      <c r="N630" s="90"/>
      <c r="O630" s="90"/>
      <c r="P630" s="90"/>
      <c r="Q630" s="90"/>
      <c r="R630" s="90"/>
      <c r="S630" s="90"/>
      <c r="T630" s="90"/>
      <c r="U630" s="90"/>
      <c r="V630" s="107" t="str">
        <f t="shared" si="37"/>
        <v>Open PDFIR FINALLY.RHS-KK-ECG-IR-CI-589-REV00</v>
      </c>
      <c r="W630" s="972" t="str">
        <f t="shared" ca="1" si="38"/>
        <v>DONE</v>
      </c>
      <c r="X630" s="979" t="str">
        <f t="shared" si="39"/>
        <v>P</v>
      </c>
      <c r="Y630" s="979"/>
      <c r="AA630" s="584"/>
      <c r="AB630" s="595"/>
      <c r="AC630" s="595"/>
      <c r="AD630" s="564"/>
      <c r="AE630" s="564"/>
      <c r="AF630" s="564"/>
      <c r="AG630" s="564"/>
      <c r="AH630" s="564"/>
      <c r="AI630" s="564"/>
    </row>
    <row r="631" spans="1:35" s="118" customFormat="1" ht="90" x14ac:dyDescent="0.3">
      <c r="A631" s="450">
        <f t="shared" si="36"/>
        <v>626</v>
      </c>
      <c r="B631" s="442" t="s">
        <v>17026</v>
      </c>
      <c r="C631" s="294" t="s">
        <v>76</v>
      </c>
      <c r="D631" s="272" t="s">
        <v>3752</v>
      </c>
      <c r="E631" s="426" t="s">
        <v>3647</v>
      </c>
      <c r="F631" s="90" t="s">
        <v>195</v>
      </c>
      <c r="G631" s="98">
        <v>45253</v>
      </c>
      <c r="H631" s="98">
        <v>45253</v>
      </c>
      <c r="I631" s="90" t="s">
        <v>62</v>
      </c>
      <c r="J631" s="90"/>
      <c r="K631" s="206"/>
      <c r="L631" s="206"/>
      <c r="M631" s="90"/>
      <c r="N631" s="90"/>
      <c r="O631" s="90"/>
      <c r="P631" s="90"/>
      <c r="Q631" s="90"/>
      <c r="R631" s="90"/>
      <c r="S631" s="90"/>
      <c r="T631" s="90"/>
      <c r="U631" s="90"/>
      <c r="V631" s="107" t="str">
        <f t="shared" si="37"/>
        <v>Open PDFIR FINALLY.RHS-KK-ECG-IR-CI-590-REV00</v>
      </c>
      <c r="W631" s="972" t="str">
        <f t="shared" ca="1" si="38"/>
        <v>DONE</v>
      </c>
      <c r="X631" s="979" t="str">
        <f t="shared" si="39"/>
        <v>P</v>
      </c>
      <c r="Y631" s="979"/>
      <c r="AA631" s="584"/>
      <c r="AB631" s="595"/>
      <c r="AC631" s="595"/>
      <c r="AD631" s="564"/>
      <c r="AE631" s="564"/>
      <c r="AF631" s="564"/>
      <c r="AG631" s="564"/>
      <c r="AH631" s="564"/>
      <c r="AI631" s="564"/>
    </row>
    <row r="632" spans="1:35" s="118" customFormat="1" ht="90" x14ac:dyDescent="0.3">
      <c r="A632" s="450">
        <f t="shared" si="36"/>
        <v>627</v>
      </c>
      <c r="B632" s="442" t="s">
        <v>17027</v>
      </c>
      <c r="C632" s="294" t="s">
        <v>1140</v>
      </c>
      <c r="D632" s="272" t="s">
        <v>1545</v>
      </c>
      <c r="E632" s="426" t="s">
        <v>3757</v>
      </c>
      <c r="F632" s="90" t="s">
        <v>195</v>
      </c>
      <c r="G632" s="98">
        <v>45250</v>
      </c>
      <c r="H632" s="98">
        <v>45250</v>
      </c>
      <c r="I632" s="90" t="s">
        <v>1671</v>
      </c>
      <c r="J632" s="90"/>
      <c r="K632" s="206"/>
      <c r="L632" s="206"/>
      <c r="M632" s="90"/>
      <c r="N632" s="90"/>
      <c r="O632" s="90"/>
      <c r="P632" s="90"/>
      <c r="Q632" s="90"/>
      <c r="R632" s="90"/>
      <c r="S632" s="90"/>
      <c r="T632" s="90"/>
      <c r="U632" s="90"/>
      <c r="V632" s="107" t="str">
        <f t="shared" si="37"/>
        <v>Open PDFIR FINALLY.RHS-KK-ECG-IR-ELE-49-REV00</v>
      </c>
      <c r="W632" s="972" t="str">
        <f t="shared" ca="1" si="38"/>
        <v>DONE</v>
      </c>
      <c r="X632" s="979" t="str">
        <f t="shared" si="39"/>
        <v>P</v>
      </c>
      <c r="Y632" s="979"/>
      <c r="AA632" s="584"/>
      <c r="AB632" s="595"/>
      <c r="AC632" s="595"/>
      <c r="AD632" s="564"/>
      <c r="AE632" s="564"/>
      <c r="AF632" s="564"/>
      <c r="AG632" s="564"/>
      <c r="AH632" s="564"/>
      <c r="AI632" s="564"/>
    </row>
    <row r="633" spans="1:35" s="118" customFormat="1" ht="146.4" x14ac:dyDescent="0.3">
      <c r="A633" s="450">
        <f t="shared" si="36"/>
        <v>628</v>
      </c>
      <c r="B633" s="442" t="s">
        <v>17028</v>
      </c>
      <c r="C633" s="294" t="s">
        <v>1140</v>
      </c>
      <c r="D633" s="272" t="s">
        <v>1356</v>
      </c>
      <c r="E633" s="426" t="s">
        <v>3760</v>
      </c>
      <c r="F633" s="90" t="s">
        <v>195</v>
      </c>
      <c r="G633" s="98">
        <v>45252</v>
      </c>
      <c r="H633" s="98">
        <v>45252</v>
      </c>
      <c r="I633" s="90" t="s">
        <v>1671</v>
      </c>
      <c r="J633" s="90"/>
      <c r="K633" s="206"/>
      <c r="L633" s="206"/>
      <c r="M633" s="90"/>
      <c r="N633" s="90"/>
      <c r="O633" s="90"/>
      <c r="P633" s="90"/>
      <c r="Q633" s="90"/>
      <c r="R633" s="90"/>
      <c r="S633" s="90"/>
      <c r="T633" s="90"/>
      <c r="U633" s="90"/>
      <c r="V633" s="107" t="str">
        <f t="shared" si="37"/>
        <v>Open PDFIR FINALLY.RHS-KK-ECG-IR-ELE-50-REV00</v>
      </c>
      <c r="W633" s="972" t="str">
        <f t="shared" ca="1" si="38"/>
        <v>DONE</v>
      </c>
      <c r="X633" s="979" t="str">
        <f t="shared" si="39"/>
        <v>P</v>
      </c>
      <c r="Y633" s="979"/>
      <c r="AA633" s="584"/>
      <c r="AB633" s="595"/>
      <c r="AC633" s="595"/>
      <c r="AD633" s="564"/>
      <c r="AE633" s="564"/>
      <c r="AF633" s="564"/>
      <c r="AG633" s="564"/>
      <c r="AH633" s="564"/>
      <c r="AI633" s="564"/>
    </row>
    <row r="634" spans="1:35" s="118" customFormat="1" ht="90" x14ac:dyDescent="0.3">
      <c r="A634" s="450">
        <f t="shared" si="36"/>
        <v>629</v>
      </c>
      <c r="B634" s="442" t="s">
        <v>17029</v>
      </c>
      <c r="C634" s="294" t="s">
        <v>1140</v>
      </c>
      <c r="D634" s="272" t="s">
        <v>1545</v>
      </c>
      <c r="E634" s="426" t="s">
        <v>3828</v>
      </c>
      <c r="F634" s="90" t="s">
        <v>195</v>
      </c>
      <c r="G634" s="98">
        <v>45257</v>
      </c>
      <c r="H634" s="98">
        <v>45257</v>
      </c>
      <c r="I634" s="90" t="s">
        <v>1671</v>
      </c>
      <c r="J634" s="90"/>
      <c r="K634" s="206"/>
      <c r="L634" s="206"/>
      <c r="M634" s="90"/>
      <c r="N634" s="90"/>
      <c r="O634" s="90"/>
      <c r="P634" s="90"/>
      <c r="Q634" s="90"/>
      <c r="R634" s="90"/>
      <c r="S634" s="90"/>
      <c r="T634" s="90"/>
      <c r="U634" s="90"/>
      <c r="V634" s="107" t="str">
        <f t="shared" si="37"/>
        <v>Open PDFIR FINALLY.RHS-KK-ECG-IR-ELE-51-REV00</v>
      </c>
      <c r="W634" s="972" t="str">
        <f t="shared" ca="1" si="38"/>
        <v>DONE</v>
      </c>
      <c r="X634" s="979" t="str">
        <f t="shared" si="39"/>
        <v>P</v>
      </c>
      <c r="Y634" s="979"/>
      <c r="AA634" s="584"/>
      <c r="AB634" s="595"/>
      <c r="AC634" s="595"/>
      <c r="AD634" s="564"/>
      <c r="AE634" s="564"/>
      <c r="AF634" s="564"/>
      <c r="AG634" s="564"/>
      <c r="AH634" s="564"/>
      <c r="AI634" s="564"/>
    </row>
    <row r="635" spans="1:35" s="118" customFormat="1" ht="90" x14ac:dyDescent="0.3">
      <c r="A635" s="450">
        <f t="shared" si="36"/>
        <v>630</v>
      </c>
      <c r="B635" s="442" t="s">
        <v>17030</v>
      </c>
      <c r="C635" s="294" t="s">
        <v>1140</v>
      </c>
      <c r="D635" s="272" t="s">
        <v>1545</v>
      </c>
      <c r="E635" s="426" t="s">
        <v>3829</v>
      </c>
      <c r="F635" s="90" t="s">
        <v>195</v>
      </c>
      <c r="G635" s="98">
        <v>45257</v>
      </c>
      <c r="H635" s="98">
        <v>45257</v>
      </c>
      <c r="I635" s="90" t="s">
        <v>1671</v>
      </c>
      <c r="J635" s="90"/>
      <c r="K635" s="206"/>
      <c r="L635" s="206"/>
      <c r="M635" s="90"/>
      <c r="N635" s="90"/>
      <c r="O635" s="90"/>
      <c r="P635" s="90"/>
      <c r="Q635" s="90"/>
      <c r="R635" s="90"/>
      <c r="S635" s="90"/>
      <c r="T635" s="90"/>
      <c r="U635" s="90"/>
      <c r="V635" s="107" t="str">
        <f t="shared" si="37"/>
        <v>Open PDFIR FINALLY.RHS-KK-ECG-IR-ELE-52-REV00</v>
      </c>
      <c r="W635" s="972" t="str">
        <f t="shared" ca="1" si="38"/>
        <v>DONE</v>
      </c>
      <c r="X635" s="979" t="str">
        <f t="shared" si="39"/>
        <v>P</v>
      </c>
      <c r="Y635" s="979"/>
      <c r="AA635" s="584"/>
      <c r="AB635" s="595"/>
      <c r="AC635" s="595"/>
      <c r="AD635" s="564"/>
      <c r="AE635" s="564"/>
      <c r="AF635" s="564"/>
      <c r="AG635" s="564"/>
      <c r="AH635" s="564"/>
      <c r="AI635" s="564"/>
    </row>
    <row r="636" spans="1:35" s="118" customFormat="1" ht="90" x14ac:dyDescent="0.3">
      <c r="A636" s="450">
        <f t="shared" si="36"/>
        <v>631</v>
      </c>
      <c r="B636" s="442" t="s">
        <v>17031</v>
      </c>
      <c r="C636" s="294" t="s">
        <v>228</v>
      </c>
      <c r="D636" s="272" t="s">
        <v>1545</v>
      </c>
      <c r="E636" s="426" t="s">
        <v>3764</v>
      </c>
      <c r="F636" s="90" t="s">
        <v>195</v>
      </c>
      <c r="G636" s="98">
        <v>45256</v>
      </c>
      <c r="H636" s="98">
        <v>45256</v>
      </c>
      <c r="I636" s="90" t="s">
        <v>62</v>
      </c>
      <c r="J636" s="90"/>
      <c r="K636" s="206"/>
      <c r="L636" s="206"/>
      <c r="M636" s="90"/>
      <c r="N636" s="90"/>
      <c r="O636" s="90"/>
      <c r="P636" s="90"/>
      <c r="Q636" s="90"/>
      <c r="R636" s="90"/>
      <c r="S636" s="90"/>
      <c r="T636" s="90"/>
      <c r="U636" s="90"/>
      <c r="V636" s="107" t="str">
        <f t="shared" si="37"/>
        <v>Open PDFIR FINALLY.RHS-KK-ECG-IR-SU-591-REV00</v>
      </c>
      <c r="W636" s="972" t="str">
        <f t="shared" ca="1" si="38"/>
        <v>DONE</v>
      </c>
      <c r="X636" s="979" t="str">
        <f t="shared" si="39"/>
        <v>P</v>
      </c>
      <c r="Y636" s="979"/>
      <c r="AA636" s="584"/>
      <c r="AB636" s="595"/>
      <c r="AC636" s="595"/>
      <c r="AD636" s="564"/>
      <c r="AE636" s="564"/>
      <c r="AF636" s="564"/>
      <c r="AG636" s="564"/>
      <c r="AH636" s="564"/>
      <c r="AI636" s="564"/>
    </row>
    <row r="637" spans="1:35" s="118" customFormat="1" ht="90" x14ac:dyDescent="0.3">
      <c r="A637" s="450">
        <f t="shared" si="36"/>
        <v>632</v>
      </c>
      <c r="B637" s="442" t="s">
        <v>17032</v>
      </c>
      <c r="C637" s="294" t="s">
        <v>76</v>
      </c>
      <c r="D637" s="272" t="s">
        <v>1545</v>
      </c>
      <c r="E637" s="426" t="s">
        <v>3801</v>
      </c>
      <c r="F637" s="90" t="s">
        <v>195</v>
      </c>
      <c r="G637" s="98">
        <v>45256</v>
      </c>
      <c r="H637" s="98">
        <v>45256</v>
      </c>
      <c r="I637" s="90" t="s">
        <v>1671</v>
      </c>
      <c r="J637" s="90"/>
      <c r="K637" s="206"/>
      <c r="L637" s="206"/>
      <c r="M637" s="90"/>
      <c r="N637" s="90"/>
      <c r="O637" s="90"/>
      <c r="P637" s="90"/>
      <c r="Q637" s="90"/>
      <c r="R637" s="90"/>
      <c r="S637" s="90"/>
      <c r="T637" s="90"/>
      <c r="U637" s="90"/>
      <c r="V637" s="107" t="str">
        <f t="shared" si="37"/>
        <v>Open PDFIR FINALLY.RHS-KK-ECG-IR-CI-592-REV00</v>
      </c>
      <c r="W637" s="972" t="str">
        <f t="shared" ca="1" si="38"/>
        <v>DONE</v>
      </c>
      <c r="X637" s="979" t="str">
        <f t="shared" si="39"/>
        <v>P</v>
      </c>
      <c r="Y637" s="979"/>
      <c r="AA637" s="584"/>
      <c r="AB637" s="595"/>
      <c r="AC637" s="595"/>
      <c r="AD637" s="564"/>
      <c r="AE637" s="564"/>
      <c r="AF637" s="564"/>
      <c r="AG637" s="564"/>
      <c r="AH637" s="564"/>
      <c r="AI637" s="564"/>
    </row>
    <row r="638" spans="1:35" s="118" customFormat="1" ht="90" x14ac:dyDescent="0.3">
      <c r="A638" s="450">
        <f t="shared" si="36"/>
        <v>633</v>
      </c>
      <c r="B638" s="442" t="s">
        <v>17033</v>
      </c>
      <c r="C638" s="294" t="s">
        <v>76</v>
      </c>
      <c r="D638" s="272" t="s">
        <v>1545</v>
      </c>
      <c r="E638" s="426" t="s">
        <v>3802</v>
      </c>
      <c r="F638" s="90" t="s">
        <v>195</v>
      </c>
      <c r="G638" s="98">
        <v>45256</v>
      </c>
      <c r="H638" s="98">
        <v>45256</v>
      </c>
      <c r="I638" s="90" t="s">
        <v>62</v>
      </c>
      <c r="J638" s="90"/>
      <c r="K638" s="206"/>
      <c r="L638" s="206"/>
      <c r="M638" s="90"/>
      <c r="N638" s="90"/>
      <c r="O638" s="90"/>
      <c r="P638" s="90"/>
      <c r="Q638" s="90"/>
      <c r="R638" s="90"/>
      <c r="S638" s="90"/>
      <c r="T638" s="90"/>
      <c r="U638" s="90"/>
      <c r="V638" s="107" t="str">
        <f t="shared" si="37"/>
        <v>Open PDFIR FINALLY.RHS-KK-ECG-IR-CI-593-REV00</v>
      </c>
      <c r="W638" s="972" t="str">
        <f t="shared" ca="1" si="38"/>
        <v>DONE</v>
      </c>
      <c r="X638" s="979" t="str">
        <f t="shared" si="39"/>
        <v>P</v>
      </c>
      <c r="Y638" s="979"/>
      <c r="AA638" s="584"/>
      <c r="AB638" s="595"/>
      <c r="AC638" s="595"/>
      <c r="AD638" s="564"/>
      <c r="AE638" s="564"/>
      <c r="AF638" s="564"/>
      <c r="AG638" s="564"/>
      <c r="AH638" s="564"/>
      <c r="AI638" s="564"/>
    </row>
    <row r="639" spans="1:35" s="118" customFormat="1" ht="90" x14ac:dyDescent="0.3">
      <c r="A639" s="450">
        <f t="shared" si="36"/>
        <v>634</v>
      </c>
      <c r="B639" s="442" t="s">
        <v>17034</v>
      </c>
      <c r="C639" s="294" t="s">
        <v>76</v>
      </c>
      <c r="D639" s="272" t="s">
        <v>1545</v>
      </c>
      <c r="E639" s="426" t="s">
        <v>3803</v>
      </c>
      <c r="F639" s="90" t="s">
        <v>195</v>
      </c>
      <c r="G639" s="98">
        <v>45256</v>
      </c>
      <c r="H639" s="98">
        <v>45256</v>
      </c>
      <c r="I639" s="90" t="s">
        <v>62</v>
      </c>
      <c r="J639" s="90"/>
      <c r="K639" s="206"/>
      <c r="L639" s="206"/>
      <c r="M639" s="90"/>
      <c r="N639" s="90"/>
      <c r="O639" s="90"/>
      <c r="P639" s="90"/>
      <c r="Q639" s="90"/>
      <c r="R639" s="90"/>
      <c r="S639" s="90"/>
      <c r="T639" s="90"/>
      <c r="U639" s="90"/>
      <c r="V639" s="107" t="str">
        <f t="shared" si="37"/>
        <v>Open PDFIR FINALLY.RHS-KK-ECG-IR-CI-594-REV00</v>
      </c>
      <c r="W639" s="972" t="str">
        <f t="shared" ca="1" si="38"/>
        <v>DONE</v>
      </c>
      <c r="X639" s="979" t="str">
        <f t="shared" si="39"/>
        <v>P</v>
      </c>
      <c r="Y639" s="979"/>
      <c r="AA639" s="584"/>
      <c r="AB639" s="595"/>
      <c r="AC639" s="595"/>
      <c r="AD639" s="564"/>
      <c r="AE639" s="564"/>
      <c r="AF639" s="564"/>
      <c r="AG639" s="564"/>
      <c r="AH639" s="564"/>
      <c r="AI639" s="564"/>
    </row>
    <row r="640" spans="1:35" s="118" customFormat="1" ht="90" x14ac:dyDescent="0.3">
      <c r="A640" s="450">
        <f t="shared" si="36"/>
        <v>635</v>
      </c>
      <c r="B640" s="442" t="s">
        <v>17035</v>
      </c>
      <c r="C640" s="294" t="s">
        <v>76</v>
      </c>
      <c r="D640" s="272" t="s">
        <v>1545</v>
      </c>
      <c r="E640" s="426" t="s">
        <v>3804</v>
      </c>
      <c r="F640" s="90" t="s">
        <v>195</v>
      </c>
      <c r="G640" s="98">
        <v>45256</v>
      </c>
      <c r="H640" s="98">
        <v>45256</v>
      </c>
      <c r="I640" s="90" t="s">
        <v>62</v>
      </c>
      <c r="J640" s="90"/>
      <c r="K640" s="206"/>
      <c r="L640" s="206"/>
      <c r="M640" s="90"/>
      <c r="N640" s="90"/>
      <c r="O640" s="90"/>
      <c r="P640" s="90"/>
      <c r="Q640" s="90"/>
      <c r="R640" s="90"/>
      <c r="S640" s="90"/>
      <c r="T640" s="90"/>
      <c r="U640" s="90"/>
      <c r="V640" s="107" t="str">
        <f t="shared" si="37"/>
        <v>Open PDFIR FINALLY.RHS-KK-ECG-IR-CI-595-REV00</v>
      </c>
      <c r="W640" s="972" t="str">
        <f t="shared" ca="1" si="38"/>
        <v>DONE</v>
      </c>
      <c r="X640" s="979" t="str">
        <f t="shared" si="39"/>
        <v>P</v>
      </c>
      <c r="Y640" s="979"/>
      <c r="AA640" s="584"/>
      <c r="AB640" s="595"/>
      <c r="AC640" s="595"/>
      <c r="AD640" s="564"/>
      <c r="AE640" s="564"/>
      <c r="AF640" s="564"/>
      <c r="AG640" s="564"/>
      <c r="AH640" s="564"/>
      <c r="AI640" s="564"/>
    </row>
    <row r="641" spans="1:35" s="118" customFormat="1" ht="90" x14ac:dyDescent="0.3">
      <c r="A641" s="450">
        <f t="shared" si="36"/>
        <v>636</v>
      </c>
      <c r="B641" s="442" t="s">
        <v>17036</v>
      </c>
      <c r="C641" s="294" t="s">
        <v>76</v>
      </c>
      <c r="D641" s="272" t="s">
        <v>1545</v>
      </c>
      <c r="E641" s="426" t="s">
        <v>3805</v>
      </c>
      <c r="F641" s="90" t="s">
        <v>195</v>
      </c>
      <c r="G641" s="98">
        <v>45256</v>
      </c>
      <c r="H641" s="98">
        <v>45256</v>
      </c>
      <c r="I641" s="90" t="s">
        <v>62</v>
      </c>
      <c r="J641" s="90"/>
      <c r="K641" s="206"/>
      <c r="L641" s="206"/>
      <c r="M641" s="90"/>
      <c r="N641" s="90"/>
      <c r="O641" s="90"/>
      <c r="P641" s="90"/>
      <c r="Q641" s="90"/>
      <c r="R641" s="90"/>
      <c r="S641" s="90"/>
      <c r="T641" s="90"/>
      <c r="U641" s="90"/>
      <c r="V641" s="107" t="str">
        <f t="shared" si="37"/>
        <v>Open PDFIR FINALLY.RHS-KK-ECG-IR-CI-596-REV00</v>
      </c>
      <c r="W641" s="972" t="str">
        <f t="shared" ca="1" si="38"/>
        <v>DONE</v>
      </c>
      <c r="X641" s="979" t="str">
        <f t="shared" si="39"/>
        <v>P</v>
      </c>
      <c r="Y641" s="979"/>
      <c r="AA641" s="584"/>
      <c r="AB641" s="595"/>
      <c r="AC641" s="595"/>
      <c r="AD641" s="564"/>
      <c r="AE641" s="564"/>
      <c r="AF641" s="564"/>
      <c r="AG641" s="564"/>
      <c r="AH641" s="564"/>
      <c r="AI641" s="564"/>
    </row>
    <row r="642" spans="1:35" s="118" customFormat="1" ht="90" x14ac:dyDescent="0.3">
      <c r="A642" s="450">
        <f t="shared" si="36"/>
        <v>637</v>
      </c>
      <c r="B642" s="442" t="s">
        <v>17037</v>
      </c>
      <c r="C642" s="294" t="s">
        <v>76</v>
      </c>
      <c r="D642" s="272" t="s">
        <v>1545</v>
      </c>
      <c r="E642" s="426" t="s">
        <v>3806</v>
      </c>
      <c r="F642" s="90" t="s">
        <v>195</v>
      </c>
      <c r="G642" s="98">
        <v>45256</v>
      </c>
      <c r="H642" s="98">
        <v>45256</v>
      </c>
      <c r="I642" s="90" t="s">
        <v>62</v>
      </c>
      <c r="J642" s="90"/>
      <c r="K642" s="206"/>
      <c r="L642" s="206"/>
      <c r="M642" s="90"/>
      <c r="N642" s="90"/>
      <c r="O642" s="90"/>
      <c r="P642" s="90"/>
      <c r="Q642" s="90"/>
      <c r="R642" s="90"/>
      <c r="S642" s="90"/>
      <c r="T642" s="90"/>
      <c r="U642" s="90"/>
      <c r="V642" s="107" t="str">
        <f t="shared" si="37"/>
        <v>Open PDFIR FINALLY.RHS-KK-ECG-IR-CI-597-REV00</v>
      </c>
      <c r="W642" s="972" t="str">
        <f t="shared" ca="1" si="38"/>
        <v>DONE</v>
      </c>
      <c r="X642" s="979" t="str">
        <f t="shared" si="39"/>
        <v>P</v>
      </c>
      <c r="Y642" s="979"/>
      <c r="AA642" s="584"/>
      <c r="AB642" s="595"/>
      <c r="AC642" s="595"/>
      <c r="AD642" s="564"/>
      <c r="AE642" s="564"/>
      <c r="AF642" s="564"/>
      <c r="AG642" s="564"/>
      <c r="AH642" s="564"/>
      <c r="AI642" s="564"/>
    </row>
    <row r="643" spans="1:35" s="118" customFormat="1" ht="90" x14ac:dyDescent="0.3">
      <c r="A643" s="450">
        <f t="shared" si="36"/>
        <v>638</v>
      </c>
      <c r="B643" s="442" t="s">
        <v>17038</v>
      </c>
      <c r="C643" s="294" t="s">
        <v>228</v>
      </c>
      <c r="D643" s="272" t="s">
        <v>1545</v>
      </c>
      <c r="E643" s="426" t="s">
        <v>3807</v>
      </c>
      <c r="F643" s="90" t="s">
        <v>195</v>
      </c>
      <c r="G643" s="98">
        <v>45257</v>
      </c>
      <c r="H643" s="98">
        <v>45257</v>
      </c>
      <c r="I643" s="90" t="s">
        <v>62</v>
      </c>
      <c r="J643" s="90"/>
      <c r="K643" s="206"/>
      <c r="L643" s="206"/>
      <c r="M643" s="90"/>
      <c r="N643" s="90"/>
      <c r="O643" s="90"/>
      <c r="P643" s="90"/>
      <c r="Q643" s="90"/>
      <c r="R643" s="90"/>
      <c r="S643" s="90"/>
      <c r="T643" s="90"/>
      <c r="U643" s="90"/>
      <c r="V643" s="107" t="str">
        <f t="shared" si="37"/>
        <v>Open PDFIR FINALLY.RHS-KK-ECG-IR-SU-598-REV00</v>
      </c>
      <c r="W643" s="972" t="str">
        <f t="shared" ca="1" si="38"/>
        <v>DONE</v>
      </c>
      <c r="X643" s="979" t="str">
        <f t="shared" si="39"/>
        <v>P</v>
      </c>
      <c r="Y643" s="979"/>
      <c r="AA643" s="584"/>
      <c r="AB643" s="595"/>
      <c r="AC643" s="595"/>
      <c r="AD643" s="564"/>
      <c r="AE643" s="564"/>
      <c r="AF643" s="564"/>
      <c r="AG643" s="564"/>
      <c r="AH643" s="564"/>
      <c r="AI643" s="564"/>
    </row>
    <row r="644" spans="1:35" s="118" customFormat="1" ht="90" x14ac:dyDescent="0.3">
      <c r="A644" s="450">
        <f t="shared" si="36"/>
        <v>639</v>
      </c>
      <c r="B644" s="442" t="s">
        <v>17039</v>
      </c>
      <c r="C644" s="294" t="s">
        <v>228</v>
      </c>
      <c r="D644" s="272" t="s">
        <v>1545</v>
      </c>
      <c r="E644" s="426" t="s">
        <v>3808</v>
      </c>
      <c r="F644" s="90" t="s">
        <v>195</v>
      </c>
      <c r="G644" s="98">
        <v>45257</v>
      </c>
      <c r="H644" s="98">
        <v>45257</v>
      </c>
      <c r="I644" s="90" t="s">
        <v>62</v>
      </c>
      <c r="J644" s="90"/>
      <c r="K644" s="206"/>
      <c r="L644" s="206"/>
      <c r="M644" s="90"/>
      <c r="N644" s="90"/>
      <c r="O644" s="90"/>
      <c r="P644" s="90"/>
      <c r="Q644" s="90"/>
      <c r="R644" s="90"/>
      <c r="S644" s="90"/>
      <c r="T644" s="90"/>
      <c r="U644" s="90"/>
      <c r="V644" s="107" t="str">
        <f t="shared" si="37"/>
        <v>Open PDFIR FINALLY.RHS-KK-ECG-IR-SU-599-REV00</v>
      </c>
      <c r="W644" s="972" t="str">
        <f t="shared" ca="1" si="38"/>
        <v>DONE</v>
      </c>
      <c r="X644" s="979" t="str">
        <f t="shared" si="39"/>
        <v>P</v>
      </c>
      <c r="Y644" s="979"/>
      <c r="AA644" s="584"/>
      <c r="AB644" s="595"/>
      <c r="AC644" s="595"/>
      <c r="AD644" s="564"/>
      <c r="AE644" s="564"/>
      <c r="AF644" s="564"/>
      <c r="AG644" s="564"/>
      <c r="AH644" s="564"/>
      <c r="AI644" s="564"/>
    </row>
    <row r="645" spans="1:35" s="118" customFormat="1" ht="90" x14ac:dyDescent="0.3">
      <c r="A645" s="450">
        <f t="shared" si="36"/>
        <v>640</v>
      </c>
      <c r="B645" s="442" t="s">
        <v>17040</v>
      </c>
      <c r="C645" s="294" t="s">
        <v>76</v>
      </c>
      <c r="D645" s="272" t="s">
        <v>3482</v>
      </c>
      <c r="E645" s="426" t="s">
        <v>3870</v>
      </c>
      <c r="F645" s="90" t="s">
        <v>195</v>
      </c>
      <c r="G645" s="98">
        <v>45154</v>
      </c>
      <c r="H645" s="98">
        <v>45154</v>
      </c>
      <c r="I645" s="90" t="s">
        <v>62</v>
      </c>
      <c r="J645" s="90"/>
      <c r="K645" s="206"/>
      <c r="L645" s="206"/>
      <c r="M645" s="90"/>
      <c r="N645" s="90"/>
      <c r="O645" s="90"/>
      <c r="P645" s="90"/>
      <c r="Q645" s="90"/>
      <c r="R645" s="90"/>
      <c r="S645" s="90"/>
      <c r="T645" s="90"/>
      <c r="U645" s="90"/>
      <c r="V645" s="107" t="str">
        <f t="shared" si="37"/>
        <v>Open PDFIR FINALLY.RHS-KK-ECG-IR-CI-600-REV00</v>
      </c>
      <c r="W645" s="972" t="str">
        <f t="shared" ca="1" si="38"/>
        <v>DONE</v>
      </c>
      <c r="X645" s="979" t="str">
        <f t="shared" si="39"/>
        <v>P</v>
      </c>
      <c r="Y645" s="979"/>
      <c r="AA645" s="584"/>
      <c r="AB645" s="595"/>
      <c r="AC645" s="595"/>
      <c r="AD645" s="564"/>
      <c r="AE645" s="564"/>
      <c r="AF645" s="564"/>
      <c r="AG645" s="564"/>
      <c r="AH645" s="564"/>
      <c r="AI645" s="564"/>
    </row>
    <row r="646" spans="1:35" s="118" customFormat="1" ht="90" x14ac:dyDescent="0.3">
      <c r="A646" s="450">
        <f t="shared" ref="A646:A709" si="40">ROW()-ROW($A$5)</f>
        <v>641</v>
      </c>
      <c r="B646" s="442" t="s">
        <v>17041</v>
      </c>
      <c r="C646" s="294" t="s">
        <v>76</v>
      </c>
      <c r="D646" s="272" t="s">
        <v>3482</v>
      </c>
      <c r="E646" s="426" t="s">
        <v>3809</v>
      </c>
      <c r="F646" s="90" t="s">
        <v>195</v>
      </c>
      <c r="G646" s="98">
        <v>45156</v>
      </c>
      <c r="H646" s="98">
        <v>45156</v>
      </c>
      <c r="I646" s="90" t="s">
        <v>62</v>
      </c>
      <c r="J646" s="90"/>
      <c r="K646" s="206"/>
      <c r="L646" s="206"/>
      <c r="M646" s="90"/>
      <c r="N646" s="90"/>
      <c r="O646" s="90"/>
      <c r="P646" s="90"/>
      <c r="Q646" s="90"/>
      <c r="R646" s="90"/>
      <c r="S646" s="90"/>
      <c r="T646" s="90"/>
      <c r="U646" s="90"/>
      <c r="V646" s="107" t="str">
        <f t="shared" ref="V646:V709" si="41">IF(B646&gt;0,HYPERLINK(CONCATENATE("PDFIR FINALLY/",B646,".pdf"),CONCATENATE("Open PDFIR FINALLY.",B646)),"")</f>
        <v>Open PDFIR FINALLY.RHS-KK-ECG-IR-CI-601-REV00</v>
      </c>
      <c r="W646" s="972" t="str">
        <f t="shared" ref="W646:W709" ca="1" si="42">IF(UPPER(TRIM(U646))="P", MAX(0, TODAY()-S646), IF(UPPER(TRIM(Q646))="P", MAX(0, TODAY()-O646), IF(UPPER(TRIM(M646))="P", MAX(0, TODAY()-K646), IF(UPPER(TRIM(I646))="P", MAX(0, TODAY()-G646), IF(OR(UPPER(TRIM(U646))="C", UPPER(TRIM(U646))="R", UPPER(TRIM(U646))="A", UPPER(TRIM(U646))="AWC", UPPER(TRIM(Q646))="C", UPPER(TRIM(Q646))="R", UPPER(TRIM(Q646))="A", UPPER(TRIM(Q646))="AWC", UPPER(TRIM(M646))="C", UPPER(TRIM(M646))="R", UPPER(TRIM(M646))="A", UPPER(TRIM(M646))="AWC", UPPER(TRIM(I646))="C", UPPER(TRIM(I646))="R", UPPER(TRIM(I646))="A", UPPER(TRIM(I646))="AWC"), "DONE", "")))))</f>
        <v>DONE</v>
      </c>
      <c r="X646" s="979" t="str">
        <f t="shared" ref="X646:X709" si="43">IF(B646="","",IF(U646&lt;&gt;"",U646,IF(Q646&lt;&gt;"",Q646,IF(M646&lt;&gt;"",M646,IF(I646&lt;&gt;"","P")))))</f>
        <v>P</v>
      </c>
      <c r="Y646" s="979"/>
      <c r="AA646" s="584"/>
      <c r="AB646" s="595"/>
      <c r="AC646" s="595"/>
      <c r="AD646" s="564"/>
      <c r="AE646" s="564"/>
      <c r="AF646" s="564"/>
      <c r="AG646" s="564"/>
      <c r="AH646" s="564"/>
      <c r="AI646" s="564"/>
    </row>
    <row r="647" spans="1:35" s="118" customFormat="1" ht="90" x14ac:dyDescent="0.3">
      <c r="A647" s="450">
        <f t="shared" si="40"/>
        <v>642</v>
      </c>
      <c r="B647" s="442" t="s">
        <v>17042</v>
      </c>
      <c r="C647" s="294" t="s">
        <v>76</v>
      </c>
      <c r="D647" s="272" t="s">
        <v>3482</v>
      </c>
      <c r="E647" s="426" t="s">
        <v>3871</v>
      </c>
      <c r="F647" s="90" t="s">
        <v>195</v>
      </c>
      <c r="G647" s="98">
        <v>45180</v>
      </c>
      <c r="H647" s="98">
        <v>45180</v>
      </c>
      <c r="I647" s="90" t="s">
        <v>62</v>
      </c>
      <c r="J647" s="90"/>
      <c r="K647" s="206"/>
      <c r="L647" s="206"/>
      <c r="M647" s="90"/>
      <c r="N647" s="90"/>
      <c r="O647" s="90"/>
      <c r="P647" s="90"/>
      <c r="Q647" s="90"/>
      <c r="R647" s="90"/>
      <c r="S647" s="90"/>
      <c r="T647" s="90"/>
      <c r="U647" s="90"/>
      <c r="V647" s="107" t="str">
        <f t="shared" si="41"/>
        <v>Open PDFIR FINALLY.RHS-KK-ECG-IR-CI-602-REV00</v>
      </c>
      <c r="W647" s="972" t="str">
        <f t="shared" ca="1" si="42"/>
        <v>DONE</v>
      </c>
      <c r="X647" s="979" t="str">
        <f t="shared" si="43"/>
        <v>P</v>
      </c>
      <c r="Y647" s="979"/>
      <c r="AA647" s="584"/>
      <c r="AB647" s="595"/>
      <c r="AC647" s="595"/>
      <c r="AD647" s="564"/>
      <c r="AE647" s="564"/>
      <c r="AF647" s="564"/>
      <c r="AG647" s="564"/>
      <c r="AH647" s="564"/>
      <c r="AI647" s="564"/>
    </row>
    <row r="648" spans="1:35" s="118" customFormat="1" ht="90" x14ac:dyDescent="0.3">
      <c r="A648" s="450">
        <f t="shared" si="40"/>
        <v>643</v>
      </c>
      <c r="B648" s="442" t="s">
        <v>17043</v>
      </c>
      <c r="C648" s="294" t="s">
        <v>76</v>
      </c>
      <c r="D648" s="272" t="s">
        <v>3482</v>
      </c>
      <c r="E648" s="426" t="s">
        <v>3810</v>
      </c>
      <c r="F648" s="90" t="s">
        <v>195</v>
      </c>
      <c r="G648" s="98">
        <v>45199</v>
      </c>
      <c r="H648" s="98">
        <v>45199</v>
      </c>
      <c r="I648" s="90" t="s">
        <v>62</v>
      </c>
      <c r="J648" s="90"/>
      <c r="K648" s="206"/>
      <c r="L648" s="206"/>
      <c r="M648" s="90"/>
      <c r="N648" s="90"/>
      <c r="O648" s="90"/>
      <c r="P648" s="90"/>
      <c r="Q648" s="90"/>
      <c r="R648" s="90"/>
      <c r="S648" s="90"/>
      <c r="T648" s="90"/>
      <c r="U648" s="90"/>
      <c r="V648" s="107" t="str">
        <f t="shared" si="41"/>
        <v>Open PDFIR FINALLY.RHS-KK-ECG-IR-CI-603-REV00</v>
      </c>
      <c r="W648" s="972" t="str">
        <f t="shared" ca="1" si="42"/>
        <v>DONE</v>
      </c>
      <c r="X648" s="979" t="str">
        <f t="shared" si="43"/>
        <v>P</v>
      </c>
      <c r="Y648" s="979"/>
      <c r="AA648" s="584"/>
      <c r="AB648" s="595"/>
      <c r="AC648" s="595"/>
      <c r="AD648" s="564"/>
      <c r="AE648" s="564"/>
      <c r="AF648" s="564"/>
      <c r="AG648" s="564"/>
      <c r="AH648" s="564"/>
      <c r="AI648" s="564"/>
    </row>
    <row r="649" spans="1:35" s="118" customFormat="1" ht="90" x14ac:dyDescent="0.3">
      <c r="A649" s="450">
        <f t="shared" si="40"/>
        <v>644</v>
      </c>
      <c r="B649" s="442" t="s">
        <v>17044</v>
      </c>
      <c r="C649" s="294" t="s">
        <v>76</v>
      </c>
      <c r="D649" s="272" t="s">
        <v>3482</v>
      </c>
      <c r="E649" s="426" t="s">
        <v>3811</v>
      </c>
      <c r="F649" s="90" t="s">
        <v>195</v>
      </c>
      <c r="G649" s="98">
        <v>45208</v>
      </c>
      <c r="H649" s="98">
        <v>45208</v>
      </c>
      <c r="I649" s="90" t="s">
        <v>62</v>
      </c>
      <c r="J649" s="90"/>
      <c r="K649" s="206"/>
      <c r="L649" s="206"/>
      <c r="M649" s="90"/>
      <c r="N649" s="90"/>
      <c r="O649" s="90"/>
      <c r="P649" s="90"/>
      <c r="Q649" s="90"/>
      <c r="R649" s="90"/>
      <c r="S649" s="90"/>
      <c r="T649" s="90"/>
      <c r="U649" s="90"/>
      <c r="V649" s="107" t="str">
        <f t="shared" si="41"/>
        <v>Open PDFIR FINALLY.RHS-KK-ECG-IR-CI-604-REV00</v>
      </c>
      <c r="W649" s="972" t="str">
        <f t="shared" ca="1" si="42"/>
        <v>DONE</v>
      </c>
      <c r="X649" s="979" t="str">
        <f t="shared" si="43"/>
        <v>P</v>
      </c>
      <c r="Y649" s="979"/>
      <c r="AA649" s="584"/>
      <c r="AB649" s="595"/>
      <c r="AC649" s="595"/>
      <c r="AD649" s="564"/>
      <c r="AE649" s="564"/>
      <c r="AF649" s="564"/>
      <c r="AG649" s="564"/>
      <c r="AH649" s="564"/>
      <c r="AI649" s="564"/>
    </row>
    <row r="650" spans="1:35" s="118" customFormat="1" ht="90" x14ac:dyDescent="0.3">
      <c r="A650" s="450">
        <f t="shared" si="40"/>
        <v>645</v>
      </c>
      <c r="B650" s="442" t="s">
        <v>17045</v>
      </c>
      <c r="C650" s="294" t="s">
        <v>76</v>
      </c>
      <c r="D650" s="272" t="s">
        <v>3482</v>
      </c>
      <c r="E650" s="426" t="s">
        <v>3812</v>
      </c>
      <c r="F650" s="90" t="s">
        <v>195</v>
      </c>
      <c r="G650" s="98">
        <v>45226</v>
      </c>
      <c r="H650" s="98">
        <v>45226</v>
      </c>
      <c r="I650" s="90" t="s">
        <v>62</v>
      </c>
      <c r="J650" s="90"/>
      <c r="K650" s="206"/>
      <c r="L650" s="206"/>
      <c r="M650" s="90"/>
      <c r="N650" s="90"/>
      <c r="O650" s="90"/>
      <c r="P650" s="90"/>
      <c r="Q650" s="90"/>
      <c r="R650" s="90"/>
      <c r="S650" s="90"/>
      <c r="T650" s="90"/>
      <c r="U650" s="90"/>
      <c r="V650" s="107" t="str">
        <f t="shared" si="41"/>
        <v>Open PDFIR FINALLY.RHS-KK-ECG-IR-CI-605-REV00</v>
      </c>
      <c r="W650" s="972" t="str">
        <f t="shared" ca="1" si="42"/>
        <v>DONE</v>
      </c>
      <c r="X650" s="979" t="str">
        <f t="shared" si="43"/>
        <v>P</v>
      </c>
      <c r="Y650" s="979"/>
      <c r="AA650" s="584"/>
      <c r="AB650" s="595"/>
      <c r="AC650" s="595"/>
      <c r="AD650" s="564"/>
      <c r="AE650" s="564"/>
      <c r="AF650" s="564"/>
      <c r="AG650" s="564"/>
      <c r="AH650" s="564"/>
      <c r="AI650" s="564"/>
    </row>
    <row r="651" spans="1:35" s="118" customFormat="1" ht="90" x14ac:dyDescent="0.3">
      <c r="A651" s="450">
        <f t="shared" si="40"/>
        <v>646</v>
      </c>
      <c r="B651" s="442" t="s">
        <v>17046</v>
      </c>
      <c r="C651" s="294" t="s">
        <v>76</v>
      </c>
      <c r="D651" s="272" t="s">
        <v>3482</v>
      </c>
      <c r="E651" s="426" t="s">
        <v>3813</v>
      </c>
      <c r="F651" s="90" t="s">
        <v>195</v>
      </c>
      <c r="G651" s="98">
        <v>45242</v>
      </c>
      <c r="H651" s="98">
        <v>45242</v>
      </c>
      <c r="I651" s="90" t="s">
        <v>62</v>
      </c>
      <c r="J651" s="90"/>
      <c r="K651" s="206"/>
      <c r="L651" s="206"/>
      <c r="M651" s="90"/>
      <c r="N651" s="90"/>
      <c r="O651" s="90"/>
      <c r="P651" s="90"/>
      <c r="Q651" s="90"/>
      <c r="R651" s="90"/>
      <c r="S651" s="90"/>
      <c r="T651" s="90"/>
      <c r="U651" s="90"/>
      <c r="V651" s="107" t="str">
        <f t="shared" si="41"/>
        <v>Open PDFIR FINALLY.RHS-KK-ECG-IR-CI-606-REV00</v>
      </c>
      <c r="W651" s="972" t="str">
        <f t="shared" ca="1" si="42"/>
        <v>DONE</v>
      </c>
      <c r="X651" s="979" t="str">
        <f t="shared" si="43"/>
        <v>P</v>
      </c>
      <c r="Y651" s="979"/>
      <c r="AA651" s="584"/>
      <c r="AB651" s="595"/>
      <c r="AC651" s="595"/>
      <c r="AD651" s="564"/>
      <c r="AE651" s="564"/>
      <c r="AF651" s="564"/>
      <c r="AG651" s="564"/>
      <c r="AH651" s="564"/>
      <c r="AI651" s="564"/>
    </row>
    <row r="652" spans="1:35" s="118" customFormat="1" ht="90" x14ac:dyDescent="0.3">
      <c r="A652" s="450">
        <f t="shared" si="40"/>
        <v>647</v>
      </c>
      <c r="B652" s="442" t="s">
        <v>17047</v>
      </c>
      <c r="C652" s="294" t="s">
        <v>76</v>
      </c>
      <c r="D652" s="272" t="s">
        <v>3482</v>
      </c>
      <c r="E652" s="426" t="s">
        <v>3814</v>
      </c>
      <c r="F652" s="90" t="s">
        <v>195</v>
      </c>
      <c r="G652" s="98">
        <v>45247</v>
      </c>
      <c r="H652" s="98">
        <v>45247</v>
      </c>
      <c r="I652" s="90" t="s">
        <v>62</v>
      </c>
      <c r="J652" s="90"/>
      <c r="K652" s="206"/>
      <c r="L652" s="206"/>
      <c r="M652" s="90"/>
      <c r="N652" s="90"/>
      <c r="O652" s="90"/>
      <c r="P652" s="90"/>
      <c r="Q652" s="90"/>
      <c r="R652" s="90"/>
      <c r="S652" s="90"/>
      <c r="T652" s="90"/>
      <c r="U652" s="90"/>
      <c r="V652" s="107" t="str">
        <f t="shared" si="41"/>
        <v>Open PDFIR FINALLY.RHS-KK-ECG-IR-CI-607-REV00</v>
      </c>
      <c r="W652" s="972" t="str">
        <f t="shared" ca="1" si="42"/>
        <v>DONE</v>
      </c>
      <c r="X652" s="979" t="str">
        <f t="shared" si="43"/>
        <v>P</v>
      </c>
      <c r="Y652" s="979"/>
      <c r="AA652" s="584"/>
      <c r="AB652" s="595"/>
      <c r="AC652" s="595"/>
      <c r="AD652" s="564"/>
      <c r="AE652" s="564"/>
      <c r="AF652" s="564"/>
      <c r="AG652" s="564"/>
      <c r="AH652" s="564"/>
      <c r="AI652" s="564"/>
    </row>
    <row r="653" spans="1:35" s="118" customFormat="1" ht="90" x14ac:dyDescent="0.3">
      <c r="A653" s="450">
        <f t="shared" si="40"/>
        <v>648</v>
      </c>
      <c r="B653" s="442" t="s">
        <v>17048</v>
      </c>
      <c r="C653" s="294" t="s">
        <v>76</v>
      </c>
      <c r="D653" s="272" t="s">
        <v>3482</v>
      </c>
      <c r="E653" s="426" t="s">
        <v>3815</v>
      </c>
      <c r="F653" s="90" t="s">
        <v>195</v>
      </c>
      <c r="G653" s="98">
        <v>45253</v>
      </c>
      <c r="H653" s="98">
        <v>45253</v>
      </c>
      <c r="I653" s="90" t="s">
        <v>62</v>
      </c>
      <c r="J653" s="90"/>
      <c r="K653" s="206"/>
      <c r="L653" s="206"/>
      <c r="M653" s="90"/>
      <c r="N653" s="90"/>
      <c r="O653" s="90"/>
      <c r="P653" s="90"/>
      <c r="Q653" s="90"/>
      <c r="R653" s="90"/>
      <c r="S653" s="90"/>
      <c r="T653" s="90"/>
      <c r="U653" s="90"/>
      <c r="V653" s="107" t="str">
        <f t="shared" si="41"/>
        <v>Open PDFIR FINALLY.RHS-KK-ECG-IR-CI-608-REV00</v>
      </c>
      <c r="W653" s="972" t="str">
        <f t="shared" ca="1" si="42"/>
        <v>DONE</v>
      </c>
      <c r="X653" s="979" t="str">
        <f t="shared" si="43"/>
        <v>P</v>
      </c>
      <c r="Y653" s="979"/>
      <c r="AA653" s="584"/>
      <c r="AB653" s="595"/>
      <c r="AC653" s="595"/>
      <c r="AD653" s="564"/>
      <c r="AE653" s="564"/>
      <c r="AF653" s="564"/>
      <c r="AG653" s="564"/>
      <c r="AH653" s="564"/>
      <c r="AI653" s="564"/>
    </row>
    <row r="654" spans="1:35" s="118" customFormat="1" ht="90" x14ac:dyDescent="0.3">
      <c r="A654" s="450">
        <f t="shared" si="40"/>
        <v>649</v>
      </c>
      <c r="B654" s="442" t="s">
        <v>17049</v>
      </c>
      <c r="C654" s="294" t="s">
        <v>76</v>
      </c>
      <c r="D654" s="272" t="s">
        <v>3482</v>
      </c>
      <c r="E654" s="426" t="s">
        <v>3816</v>
      </c>
      <c r="F654" s="90" t="s">
        <v>195</v>
      </c>
      <c r="G654" s="98">
        <v>45257</v>
      </c>
      <c r="H654" s="98">
        <v>45257</v>
      </c>
      <c r="I654" s="90" t="s">
        <v>62</v>
      </c>
      <c r="J654" s="90"/>
      <c r="K654" s="206"/>
      <c r="L654" s="206"/>
      <c r="M654" s="90"/>
      <c r="N654" s="90"/>
      <c r="O654" s="90"/>
      <c r="P654" s="90"/>
      <c r="Q654" s="90"/>
      <c r="R654" s="90"/>
      <c r="S654" s="90"/>
      <c r="T654" s="90"/>
      <c r="U654" s="90"/>
      <c r="V654" s="107" t="str">
        <f t="shared" si="41"/>
        <v>Open PDFIR FINALLY.RHS-KK-ECG-IR-CI-609-REV00</v>
      </c>
      <c r="W654" s="972" t="str">
        <f t="shared" ca="1" si="42"/>
        <v>DONE</v>
      </c>
      <c r="X654" s="979" t="str">
        <f t="shared" si="43"/>
        <v>P</v>
      </c>
      <c r="Y654" s="979"/>
      <c r="AA654" s="584"/>
      <c r="AB654" s="595"/>
      <c r="AC654" s="595"/>
      <c r="AD654" s="564"/>
      <c r="AE654" s="564"/>
      <c r="AF654" s="564"/>
      <c r="AG654" s="564"/>
      <c r="AH654" s="564"/>
      <c r="AI654" s="564"/>
    </row>
    <row r="655" spans="1:35" s="118" customFormat="1" ht="90" x14ac:dyDescent="0.3">
      <c r="A655" s="450">
        <f t="shared" si="40"/>
        <v>650</v>
      </c>
      <c r="B655" s="442" t="s">
        <v>17050</v>
      </c>
      <c r="C655" s="294" t="s">
        <v>76</v>
      </c>
      <c r="D655" s="272" t="s">
        <v>3482</v>
      </c>
      <c r="E655" s="426" t="s">
        <v>3872</v>
      </c>
      <c r="F655" s="90" t="s">
        <v>195</v>
      </c>
      <c r="G655" s="98">
        <v>45196</v>
      </c>
      <c r="H655" s="98">
        <v>45196</v>
      </c>
      <c r="I655" s="90" t="s">
        <v>62</v>
      </c>
      <c r="J655" s="90"/>
      <c r="K655" s="206"/>
      <c r="L655" s="206"/>
      <c r="M655" s="90"/>
      <c r="N655" s="90"/>
      <c r="O655" s="90"/>
      <c r="P655" s="90"/>
      <c r="Q655" s="90"/>
      <c r="R655" s="90"/>
      <c r="S655" s="90"/>
      <c r="T655" s="90"/>
      <c r="U655" s="90"/>
      <c r="V655" s="107" t="str">
        <f t="shared" si="41"/>
        <v>Open PDFIR FINALLY.RHS-KK-ECG-IR-CI-610-REV00</v>
      </c>
      <c r="W655" s="972" t="str">
        <f t="shared" ca="1" si="42"/>
        <v>DONE</v>
      </c>
      <c r="X655" s="979" t="str">
        <f t="shared" si="43"/>
        <v>P</v>
      </c>
      <c r="Y655" s="979"/>
      <c r="AA655" s="584"/>
      <c r="AB655" s="595"/>
      <c r="AC655" s="595"/>
      <c r="AD655" s="564"/>
      <c r="AE655" s="564"/>
      <c r="AF655" s="564"/>
      <c r="AG655" s="564"/>
      <c r="AH655" s="564"/>
      <c r="AI655" s="564"/>
    </row>
    <row r="656" spans="1:35" s="350" customFormat="1" ht="90" x14ac:dyDescent="0.3">
      <c r="A656" s="452">
        <f t="shared" si="40"/>
        <v>651</v>
      </c>
      <c r="B656" s="449" t="s">
        <v>17051</v>
      </c>
      <c r="C656" s="298" t="s">
        <v>76</v>
      </c>
      <c r="D656" s="299" t="s">
        <v>3482</v>
      </c>
      <c r="E656" s="428" t="s">
        <v>3817</v>
      </c>
      <c r="F656" s="149" t="s">
        <v>195</v>
      </c>
      <c r="G656" s="150">
        <v>45239</v>
      </c>
      <c r="H656" s="150"/>
      <c r="I656" s="90"/>
      <c r="J656" s="149"/>
      <c r="K656" s="207"/>
      <c r="L656" s="207"/>
      <c r="M656" s="90"/>
      <c r="N656" s="149"/>
      <c r="O656" s="149"/>
      <c r="P656" s="149"/>
      <c r="Q656" s="90"/>
      <c r="R656" s="149"/>
      <c r="S656" s="149"/>
      <c r="T656" s="149"/>
      <c r="U656" s="90"/>
      <c r="V656" s="349" t="str">
        <f t="shared" si="41"/>
        <v>Open PDFIR FINALLY.RHS-KK-ECG-IR-CI-611-REV00</v>
      </c>
      <c r="W656" s="974" t="str">
        <f t="shared" ca="1" si="42"/>
        <v/>
      </c>
      <c r="X656" s="984" t="b">
        <f t="shared" si="43"/>
        <v>0</v>
      </c>
      <c r="Y656" s="984"/>
      <c r="AA656" s="584"/>
      <c r="AB656" s="595"/>
      <c r="AC656" s="595"/>
      <c r="AD656" s="564"/>
      <c r="AE656" s="564"/>
      <c r="AF656" s="564"/>
      <c r="AG656" s="564"/>
      <c r="AH656" s="564"/>
      <c r="AI656" s="564"/>
    </row>
    <row r="657" spans="1:35" s="118" customFormat="1" ht="90" x14ac:dyDescent="0.3">
      <c r="A657" s="450">
        <f t="shared" si="40"/>
        <v>652</v>
      </c>
      <c r="B657" s="442" t="s">
        <v>17052</v>
      </c>
      <c r="C657" s="294" t="s">
        <v>76</v>
      </c>
      <c r="D657" s="272" t="s">
        <v>1545</v>
      </c>
      <c r="E657" s="426" t="s">
        <v>3818</v>
      </c>
      <c r="F657" s="90" t="s">
        <v>195</v>
      </c>
      <c r="G657" s="98">
        <v>45257</v>
      </c>
      <c r="H657" s="98">
        <v>45257</v>
      </c>
      <c r="I657" s="90" t="s">
        <v>1671</v>
      </c>
      <c r="J657" s="90"/>
      <c r="K657" s="206"/>
      <c r="L657" s="206"/>
      <c r="M657" s="90"/>
      <c r="N657" s="90"/>
      <c r="O657" s="90"/>
      <c r="P657" s="90"/>
      <c r="Q657" s="90"/>
      <c r="R657" s="90"/>
      <c r="S657" s="90"/>
      <c r="T657" s="90"/>
      <c r="U657" s="90"/>
      <c r="V657" s="107" t="str">
        <f t="shared" si="41"/>
        <v>Open PDFIR FINALLY.RHS-KK-ECG-IR-CI-612-REV00</v>
      </c>
      <c r="W657" s="972" t="str">
        <f t="shared" ca="1" si="42"/>
        <v>DONE</v>
      </c>
      <c r="X657" s="979" t="str">
        <f t="shared" si="43"/>
        <v>P</v>
      </c>
      <c r="Y657" s="979"/>
      <c r="AA657" s="584"/>
      <c r="AB657" s="595"/>
      <c r="AC657" s="595"/>
      <c r="AD657" s="564"/>
      <c r="AE657" s="564"/>
      <c r="AF657" s="564"/>
      <c r="AG657" s="564"/>
      <c r="AH657" s="564"/>
      <c r="AI657" s="564"/>
    </row>
    <row r="658" spans="1:35" s="118" customFormat="1" ht="90" x14ac:dyDescent="0.3">
      <c r="A658" s="450">
        <f t="shared" si="40"/>
        <v>653</v>
      </c>
      <c r="B658" s="442" t="s">
        <v>17053</v>
      </c>
      <c r="C658" s="294" t="s">
        <v>76</v>
      </c>
      <c r="D658" s="272" t="s">
        <v>1545</v>
      </c>
      <c r="E658" s="426" t="s">
        <v>3819</v>
      </c>
      <c r="F658" s="90" t="s">
        <v>195</v>
      </c>
      <c r="G658" s="98">
        <v>45257</v>
      </c>
      <c r="H658" s="98">
        <v>45257</v>
      </c>
      <c r="I658" s="90" t="s">
        <v>1671</v>
      </c>
      <c r="J658" s="90"/>
      <c r="K658" s="206"/>
      <c r="L658" s="206"/>
      <c r="M658" s="90"/>
      <c r="N658" s="90"/>
      <c r="O658" s="90"/>
      <c r="P658" s="90"/>
      <c r="Q658" s="90"/>
      <c r="R658" s="90"/>
      <c r="S658" s="90"/>
      <c r="T658" s="90"/>
      <c r="U658" s="90"/>
      <c r="V658" s="107" t="str">
        <f t="shared" si="41"/>
        <v>Open PDFIR FINALLY.RHS-KK-ECG-IR-CI-613-REV00</v>
      </c>
      <c r="W658" s="972" t="str">
        <f t="shared" ca="1" si="42"/>
        <v>DONE</v>
      </c>
      <c r="X658" s="979" t="str">
        <f t="shared" si="43"/>
        <v>P</v>
      </c>
      <c r="Y658" s="979"/>
      <c r="AA658" s="584"/>
      <c r="AB658" s="595"/>
      <c r="AC658" s="595"/>
      <c r="AD658" s="564"/>
      <c r="AE658" s="564"/>
      <c r="AF658" s="564"/>
      <c r="AG658" s="564"/>
      <c r="AH658" s="564"/>
      <c r="AI658" s="564"/>
    </row>
    <row r="659" spans="1:35" s="118" customFormat="1" ht="90" x14ac:dyDescent="0.3">
      <c r="A659" s="450">
        <f t="shared" si="40"/>
        <v>654</v>
      </c>
      <c r="B659" s="442" t="s">
        <v>17054</v>
      </c>
      <c r="C659" s="294" t="s">
        <v>76</v>
      </c>
      <c r="D659" s="272" t="s">
        <v>1545</v>
      </c>
      <c r="E659" s="426" t="s">
        <v>3820</v>
      </c>
      <c r="F659" s="90" t="s">
        <v>195</v>
      </c>
      <c r="G659" s="98">
        <v>45257</v>
      </c>
      <c r="H659" s="98">
        <v>45257</v>
      </c>
      <c r="I659" s="90" t="s">
        <v>1671</v>
      </c>
      <c r="J659" s="90"/>
      <c r="K659" s="206"/>
      <c r="L659" s="206"/>
      <c r="M659" s="90"/>
      <c r="N659" s="90"/>
      <c r="O659" s="90"/>
      <c r="P659" s="90"/>
      <c r="Q659" s="90"/>
      <c r="R659" s="90"/>
      <c r="S659" s="90"/>
      <c r="T659" s="90"/>
      <c r="U659" s="90"/>
      <c r="V659" s="107" t="str">
        <f t="shared" si="41"/>
        <v>Open PDFIR FINALLY.RHS-KK-ECG-IR-CI-614-REV00</v>
      </c>
      <c r="W659" s="972" t="str">
        <f t="shared" ca="1" si="42"/>
        <v>DONE</v>
      </c>
      <c r="X659" s="979" t="str">
        <f t="shared" si="43"/>
        <v>P</v>
      </c>
      <c r="Y659" s="979"/>
      <c r="AA659" s="584"/>
      <c r="AB659" s="595"/>
      <c r="AC659" s="595"/>
      <c r="AD659" s="564"/>
      <c r="AE659" s="564"/>
      <c r="AF659" s="564"/>
      <c r="AG659" s="564"/>
      <c r="AH659" s="564"/>
      <c r="AI659" s="564"/>
    </row>
    <row r="660" spans="1:35" s="118" customFormat="1" ht="90" x14ac:dyDescent="0.3">
      <c r="A660" s="450">
        <f t="shared" si="40"/>
        <v>655</v>
      </c>
      <c r="B660" s="442" t="s">
        <v>17055</v>
      </c>
      <c r="C660" s="294" t="s">
        <v>76</v>
      </c>
      <c r="D660" s="272" t="s">
        <v>1545</v>
      </c>
      <c r="E660" s="426" t="s">
        <v>3821</v>
      </c>
      <c r="F660" s="90" t="s">
        <v>195</v>
      </c>
      <c r="G660" s="98">
        <v>45257</v>
      </c>
      <c r="H660" s="98">
        <v>45257</v>
      </c>
      <c r="I660" s="90" t="s">
        <v>1671</v>
      </c>
      <c r="J660" s="90"/>
      <c r="K660" s="206"/>
      <c r="L660" s="206"/>
      <c r="M660" s="90"/>
      <c r="N660" s="90"/>
      <c r="O660" s="90"/>
      <c r="P660" s="90"/>
      <c r="Q660" s="90"/>
      <c r="R660" s="90"/>
      <c r="S660" s="90"/>
      <c r="T660" s="90"/>
      <c r="U660" s="90"/>
      <c r="V660" s="107" t="str">
        <f t="shared" si="41"/>
        <v>Open PDFIR FINALLY.RHS-KK-ECG-IR-CI-615-REV00</v>
      </c>
      <c r="W660" s="972" t="str">
        <f t="shared" ca="1" si="42"/>
        <v>DONE</v>
      </c>
      <c r="X660" s="979" t="str">
        <f t="shared" si="43"/>
        <v>P</v>
      </c>
      <c r="Y660" s="979"/>
      <c r="AA660" s="584"/>
      <c r="AB660" s="595"/>
      <c r="AC660" s="595"/>
      <c r="AD660" s="564"/>
      <c r="AE660" s="564"/>
      <c r="AF660" s="564"/>
      <c r="AG660" s="564"/>
      <c r="AH660" s="564"/>
      <c r="AI660" s="564"/>
    </row>
    <row r="661" spans="1:35" s="118" customFormat="1" ht="90" x14ac:dyDescent="0.3">
      <c r="A661" s="450">
        <f t="shared" si="40"/>
        <v>656</v>
      </c>
      <c r="B661" s="442" t="s">
        <v>17056</v>
      </c>
      <c r="C661" s="294" t="s">
        <v>76</v>
      </c>
      <c r="D661" s="272" t="s">
        <v>1545</v>
      </c>
      <c r="E661" s="426" t="s">
        <v>3822</v>
      </c>
      <c r="F661" s="90" t="s">
        <v>195</v>
      </c>
      <c r="G661" s="98">
        <v>45257</v>
      </c>
      <c r="H661" s="98">
        <v>45257</v>
      </c>
      <c r="I661" s="90" t="s">
        <v>1671</v>
      </c>
      <c r="J661" s="90"/>
      <c r="K661" s="206"/>
      <c r="L661" s="206"/>
      <c r="M661" s="90"/>
      <c r="N661" s="90"/>
      <c r="O661" s="90"/>
      <c r="P661" s="90"/>
      <c r="Q661" s="90"/>
      <c r="R661" s="90"/>
      <c r="S661" s="90"/>
      <c r="T661" s="90"/>
      <c r="U661" s="90"/>
      <c r="V661" s="107" t="str">
        <f t="shared" si="41"/>
        <v>Open PDFIR FINALLY.RHS-KK-ECG-IR-CI-616-REV00</v>
      </c>
      <c r="W661" s="972" t="str">
        <f t="shared" ca="1" si="42"/>
        <v>DONE</v>
      </c>
      <c r="X661" s="979" t="str">
        <f t="shared" si="43"/>
        <v>P</v>
      </c>
      <c r="Y661" s="979"/>
      <c r="AA661" s="584"/>
      <c r="AB661" s="595"/>
      <c r="AC661" s="595"/>
      <c r="AD661" s="564"/>
      <c r="AE661" s="564"/>
      <c r="AF661" s="564"/>
      <c r="AG661" s="564"/>
      <c r="AH661" s="564"/>
      <c r="AI661" s="564"/>
    </row>
    <row r="662" spans="1:35" s="118" customFormat="1" ht="90" x14ac:dyDescent="0.3">
      <c r="A662" s="450">
        <f t="shared" si="40"/>
        <v>657</v>
      </c>
      <c r="B662" s="442" t="s">
        <v>17057</v>
      </c>
      <c r="C662" s="294" t="s">
        <v>76</v>
      </c>
      <c r="D662" s="272" t="s">
        <v>1545</v>
      </c>
      <c r="E662" s="426" t="s">
        <v>3823</v>
      </c>
      <c r="F662" s="90" t="s">
        <v>195</v>
      </c>
      <c r="G662" s="98">
        <v>45257</v>
      </c>
      <c r="H662" s="98">
        <v>45257</v>
      </c>
      <c r="I662" s="90" t="s">
        <v>1671</v>
      </c>
      <c r="J662" s="90"/>
      <c r="K662" s="206"/>
      <c r="L662" s="206"/>
      <c r="M662" s="90"/>
      <c r="N662" s="90"/>
      <c r="O662" s="90"/>
      <c r="P662" s="90"/>
      <c r="Q662" s="90"/>
      <c r="R662" s="90"/>
      <c r="S662" s="90"/>
      <c r="T662" s="90"/>
      <c r="U662" s="90"/>
      <c r="V662" s="107" t="str">
        <f t="shared" si="41"/>
        <v>Open PDFIR FINALLY.RHS-KK-ECG-IR-CI-617-REV00</v>
      </c>
      <c r="W662" s="972" t="str">
        <f t="shared" ca="1" si="42"/>
        <v>DONE</v>
      </c>
      <c r="X662" s="979" t="str">
        <f t="shared" si="43"/>
        <v>P</v>
      </c>
      <c r="Y662" s="979"/>
      <c r="AA662" s="584"/>
      <c r="AB662" s="595"/>
      <c r="AC662" s="595"/>
      <c r="AD662" s="564"/>
      <c r="AE662" s="564"/>
      <c r="AF662" s="564"/>
      <c r="AG662" s="564"/>
      <c r="AH662" s="564"/>
      <c r="AI662" s="564"/>
    </row>
    <row r="663" spans="1:35" s="118" customFormat="1" ht="90" x14ac:dyDescent="0.3">
      <c r="A663" s="450">
        <f t="shared" si="40"/>
        <v>658</v>
      </c>
      <c r="B663" s="442" t="s">
        <v>17058</v>
      </c>
      <c r="C663" s="294" t="s">
        <v>76</v>
      </c>
      <c r="D663" s="272" t="s">
        <v>1545</v>
      </c>
      <c r="E663" s="426" t="s">
        <v>3824</v>
      </c>
      <c r="F663" s="90" t="s">
        <v>195</v>
      </c>
      <c r="G663" s="98">
        <v>45257</v>
      </c>
      <c r="H663" s="98">
        <v>45257</v>
      </c>
      <c r="I663" s="90" t="s">
        <v>1671</v>
      </c>
      <c r="J663" s="90"/>
      <c r="K663" s="206"/>
      <c r="L663" s="206"/>
      <c r="M663" s="90"/>
      <c r="N663" s="90"/>
      <c r="O663" s="90"/>
      <c r="P663" s="90"/>
      <c r="Q663" s="90"/>
      <c r="R663" s="90"/>
      <c r="S663" s="90"/>
      <c r="T663" s="90"/>
      <c r="U663" s="90"/>
      <c r="V663" s="107" t="str">
        <f t="shared" si="41"/>
        <v>Open PDFIR FINALLY.RHS-KK-ECG-IR-CI-618-REV00</v>
      </c>
      <c r="W663" s="972" t="str">
        <f t="shared" ca="1" si="42"/>
        <v>DONE</v>
      </c>
      <c r="X663" s="979" t="str">
        <f t="shared" si="43"/>
        <v>P</v>
      </c>
      <c r="Y663" s="979"/>
      <c r="AA663" s="584"/>
      <c r="AB663" s="595"/>
      <c r="AC663" s="595"/>
      <c r="AD663" s="564"/>
      <c r="AE663" s="564"/>
      <c r="AF663" s="564"/>
      <c r="AG663" s="564"/>
      <c r="AH663" s="564"/>
      <c r="AI663" s="564"/>
    </row>
    <row r="664" spans="1:35" s="118" customFormat="1" ht="90" x14ac:dyDescent="0.3">
      <c r="A664" s="450">
        <f t="shared" si="40"/>
        <v>659</v>
      </c>
      <c r="B664" s="442" t="s">
        <v>17059</v>
      </c>
      <c r="C664" s="294" t="s">
        <v>76</v>
      </c>
      <c r="D664" s="272" t="s">
        <v>1545</v>
      </c>
      <c r="E664" s="426" t="s">
        <v>3825</v>
      </c>
      <c r="F664" s="90" t="s">
        <v>195</v>
      </c>
      <c r="G664" s="98">
        <v>45257</v>
      </c>
      <c r="H664" s="98">
        <v>45257</v>
      </c>
      <c r="I664" s="90" t="s">
        <v>1671</v>
      </c>
      <c r="J664" s="90"/>
      <c r="K664" s="206"/>
      <c r="L664" s="206"/>
      <c r="M664" s="90"/>
      <c r="N664" s="90"/>
      <c r="O664" s="90"/>
      <c r="P664" s="90"/>
      <c r="Q664" s="90"/>
      <c r="R664" s="90"/>
      <c r="S664" s="90"/>
      <c r="T664" s="90"/>
      <c r="U664" s="90"/>
      <c r="V664" s="107" t="str">
        <f t="shared" si="41"/>
        <v>Open PDFIR FINALLY.RHS-KK-ECG-IR-CI-619-REV00</v>
      </c>
      <c r="W664" s="972" t="str">
        <f t="shared" ca="1" si="42"/>
        <v>DONE</v>
      </c>
      <c r="X664" s="979" t="str">
        <f t="shared" si="43"/>
        <v>P</v>
      </c>
      <c r="Y664" s="979"/>
      <c r="AA664" s="584"/>
      <c r="AB664" s="595"/>
      <c r="AC664" s="595"/>
      <c r="AD664" s="564"/>
      <c r="AE664" s="564"/>
      <c r="AF664" s="564"/>
      <c r="AG664" s="564"/>
      <c r="AH664" s="564"/>
      <c r="AI664" s="564"/>
    </row>
    <row r="665" spans="1:35" s="118" customFormat="1" ht="90" x14ac:dyDescent="0.3">
      <c r="A665" s="450">
        <f t="shared" si="40"/>
        <v>660</v>
      </c>
      <c r="B665" s="442" t="s">
        <v>17060</v>
      </c>
      <c r="C665" s="294" t="s">
        <v>76</v>
      </c>
      <c r="D665" s="272" t="s">
        <v>1545</v>
      </c>
      <c r="E665" s="426" t="s">
        <v>3874</v>
      </c>
      <c r="F665" s="90" t="s">
        <v>195</v>
      </c>
      <c r="G665" s="98">
        <v>45258</v>
      </c>
      <c r="H665" s="98">
        <v>45258</v>
      </c>
      <c r="I665" s="90" t="s">
        <v>62</v>
      </c>
      <c r="J665" s="90"/>
      <c r="K665" s="206"/>
      <c r="L665" s="206"/>
      <c r="M665" s="90"/>
      <c r="N665" s="90"/>
      <c r="O665" s="90"/>
      <c r="P665" s="90"/>
      <c r="Q665" s="90"/>
      <c r="R665" s="90"/>
      <c r="S665" s="90"/>
      <c r="T665" s="90"/>
      <c r="U665" s="90"/>
      <c r="V665" s="107" t="str">
        <f t="shared" si="41"/>
        <v>Open PDFIR FINALLY.RHS-KK-ECG-IR-CI-620-REV00</v>
      </c>
      <c r="W665" s="972" t="str">
        <f t="shared" ca="1" si="42"/>
        <v>DONE</v>
      </c>
      <c r="X665" s="979" t="str">
        <f t="shared" si="43"/>
        <v>P</v>
      </c>
      <c r="Y665" s="979"/>
      <c r="AA665" s="584"/>
      <c r="AB665" s="595"/>
      <c r="AC665" s="595"/>
      <c r="AD665" s="564"/>
      <c r="AE665" s="564"/>
      <c r="AF665" s="564"/>
      <c r="AG665" s="564"/>
      <c r="AH665" s="564"/>
      <c r="AI665" s="564"/>
    </row>
    <row r="666" spans="1:35" s="118" customFormat="1" ht="90" x14ac:dyDescent="0.3">
      <c r="A666" s="450">
        <f t="shared" si="40"/>
        <v>661</v>
      </c>
      <c r="B666" s="442" t="s">
        <v>17061</v>
      </c>
      <c r="C666" s="294" t="s">
        <v>76</v>
      </c>
      <c r="D666" s="272" t="s">
        <v>1545</v>
      </c>
      <c r="E666" s="426" t="s">
        <v>3873</v>
      </c>
      <c r="F666" s="90" t="s">
        <v>195</v>
      </c>
      <c r="G666" s="98">
        <v>45258</v>
      </c>
      <c r="H666" s="98">
        <v>45258</v>
      </c>
      <c r="I666" s="90" t="s">
        <v>62</v>
      </c>
      <c r="J666" s="90"/>
      <c r="K666" s="206"/>
      <c r="L666" s="206"/>
      <c r="M666" s="90"/>
      <c r="N666" s="90"/>
      <c r="O666" s="90"/>
      <c r="P666" s="90"/>
      <c r="Q666" s="90"/>
      <c r="R666" s="90"/>
      <c r="S666" s="90"/>
      <c r="T666" s="90"/>
      <c r="U666" s="90"/>
      <c r="V666" s="107" t="str">
        <f t="shared" si="41"/>
        <v>Open PDFIR FINALLY.RHS-KK-ECG-IR-CI-621-REV00</v>
      </c>
      <c r="W666" s="972" t="str">
        <f t="shared" ca="1" si="42"/>
        <v>DONE</v>
      </c>
      <c r="X666" s="979" t="str">
        <f t="shared" si="43"/>
        <v>P</v>
      </c>
      <c r="Y666" s="979"/>
      <c r="AA666" s="584"/>
      <c r="AB666" s="595"/>
      <c r="AC666" s="595"/>
      <c r="AD666" s="564"/>
      <c r="AE666" s="564"/>
      <c r="AF666" s="564"/>
      <c r="AG666" s="564"/>
      <c r="AH666" s="564"/>
      <c r="AI666" s="564"/>
    </row>
    <row r="667" spans="1:35" s="118" customFormat="1" ht="90" x14ac:dyDescent="0.3">
      <c r="A667" s="450">
        <f t="shared" si="40"/>
        <v>662</v>
      </c>
      <c r="B667" s="442" t="s">
        <v>17062</v>
      </c>
      <c r="C667" s="294" t="s">
        <v>76</v>
      </c>
      <c r="D667" s="272" t="s">
        <v>1545</v>
      </c>
      <c r="E667" s="426" t="s">
        <v>3826</v>
      </c>
      <c r="F667" s="90" t="s">
        <v>195</v>
      </c>
      <c r="G667" s="98">
        <v>45257</v>
      </c>
      <c r="H667" s="98">
        <v>45257</v>
      </c>
      <c r="I667" s="90" t="s">
        <v>62</v>
      </c>
      <c r="J667" s="90"/>
      <c r="K667" s="206"/>
      <c r="L667" s="206"/>
      <c r="M667" s="90"/>
      <c r="N667" s="90"/>
      <c r="O667" s="90"/>
      <c r="P667" s="90"/>
      <c r="Q667" s="90"/>
      <c r="R667" s="90"/>
      <c r="S667" s="90"/>
      <c r="T667" s="90"/>
      <c r="U667" s="90"/>
      <c r="V667" s="107" t="str">
        <f t="shared" si="41"/>
        <v>Open PDFIR FINALLY.RHS-KK-ECG-IR-CI-622-REV00</v>
      </c>
      <c r="W667" s="972" t="str">
        <f t="shared" ca="1" si="42"/>
        <v>DONE</v>
      </c>
      <c r="X667" s="979" t="str">
        <f t="shared" si="43"/>
        <v>P</v>
      </c>
      <c r="Y667" s="979"/>
      <c r="AA667" s="584"/>
      <c r="AB667" s="595"/>
      <c r="AC667" s="595"/>
      <c r="AD667" s="564"/>
      <c r="AE667" s="564"/>
      <c r="AF667" s="564"/>
      <c r="AG667" s="564"/>
      <c r="AH667" s="564"/>
      <c r="AI667" s="564"/>
    </row>
    <row r="668" spans="1:35" s="118" customFormat="1" ht="90" x14ac:dyDescent="0.3">
      <c r="A668" s="450">
        <f t="shared" si="40"/>
        <v>663</v>
      </c>
      <c r="B668" s="442" t="s">
        <v>17063</v>
      </c>
      <c r="C668" s="294" t="s">
        <v>76</v>
      </c>
      <c r="D668" s="272" t="s">
        <v>1545</v>
      </c>
      <c r="E668" s="426" t="s">
        <v>3827</v>
      </c>
      <c r="F668" s="90" t="s">
        <v>195</v>
      </c>
      <c r="G668" s="98">
        <v>45257</v>
      </c>
      <c r="H668" s="98">
        <v>45257</v>
      </c>
      <c r="I668" s="90" t="s">
        <v>62</v>
      </c>
      <c r="J668" s="90"/>
      <c r="K668" s="206"/>
      <c r="L668" s="206"/>
      <c r="M668" s="90"/>
      <c r="N668" s="90"/>
      <c r="O668" s="90"/>
      <c r="P668" s="90"/>
      <c r="Q668" s="90"/>
      <c r="R668" s="90"/>
      <c r="S668" s="90"/>
      <c r="T668" s="90"/>
      <c r="U668" s="90"/>
      <c r="V668" s="107" t="str">
        <f t="shared" si="41"/>
        <v>Open PDFIR FINALLY.RHS-KK-ECG-IR-CI-623-REV00</v>
      </c>
      <c r="W668" s="972" t="str">
        <f t="shared" ca="1" si="42"/>
        <v>DONE</v>
      </c>
      <c r="X668" s="979" t="str">
        <f t="shared" si="43"/>
        <v>P</v>
      </c>
      <c r="Y668" s="979"/>
      <c r="AA668" s="584"/>
      <c r="AB668" s="595"/>
      <c r="AC668" s="595"/>
      <c r="AD668" s="564"/>
      <c r="AE668" s="564"/>
      <c r="AF668" s="564"/>
      <c r="AG668" s="564"/>
      <c r="AH668" s="564"/>
      <c r="AI668" s="564"/>
    </row>
    <row r="669" spans="1:35" s="118" customFormat="1" ht="90" x14ac:dyDescent="0.3">
      <c r="A669" s="450">
        <f t="shared" si="40"/>
        <v>664</v>
      </c>
      <c r="B669" s="442" t="s">
        <v>17064</v>
      </c>
      <c r="C669" s="294" t="s">
        <v>76</v>
      </c>
      <c r="D669" s="272" t="s">
        <v>1946</v>
      </c>
      <c r="E669" s="426" t="s">
        <v>3881</v>
      </c>
      <c r="F669" s="90" t="s">
        <v>195</v>
      </c>
      <c r="G669" s="98">
        <v>45182</v>
      </c>
      <c r="H669" s="98">
        <v>45182</v>
      </c>
      <c r="I669" s="90" t="s">
        <v>62</v>
      </c>
      <c r="J669" s="90"/>
      <c r="K669" s="206"/>
      <c r="L669" s="206"/>
      <c r="M669" s="90"/>
      <c r="N669" s="90"/>
      <c r="O669" s="90"/>
      <c r="P669" s="90"/>
      <c r="Q669" s="90"/>
      <c r="R669" s="90"/>
      <c r="S669" s="90"/>
      <c r="T669" s="90"/>
      <c r="U669" s="90"/>
      <c r="V669" s="107" t="str">
        <f t="shared" si="41"/>
        <v>Open PDFIR FINALLY.RHS-KK-ECG-IR-CI-624-REV00</v>
      </c>
      <c r="W669" s="972" t="str">
        <f t="shared" ca="1" si="42"/>
        <v>DONE</v>
      </c>
      <c r="X669" s="979" t="str">
        <f t="shared" si="43"/>
        <v>P</v>
      </c>
      <c r="Y669" s="979"/>
      <c r="AA669" s="584"/>
      <c r="AB669" s="595"/>
      <c r="AC669" s="595"/>
      <c r="AD669" s="564"/>
      <c r="AE669" s="564"/>
      <c r="AF669" s="564"/>
      <c r="AG669" s="564"/>
      <c r="AH669" s="564"/>
      <c r="AI669" s="564"/>
    </row>
    <row r="670" spans="1:35" s="118" customFormat="1" ht="90" x14ac:dyDescent="0.3">
      <c r="A670" s="450">
        <f t="shared" si="40"/>
        <v>665</v>
      </c>
      <c r="B670" s="442" t="s">
        <v>17065</v>
      </c>
      <c r="C670" s="294" t="s">
        <v>76</v>
      </c>
      <c r="D670" s="272" t="s">
        <v>1946</v>
      </c>
      <c r="E670" s="426" t="s">
        <v>3882</v>
      </c>
      <c r="F670" s="90" t="s">
        <v>195</v>
      </c>
      <c r="G670" s="98">
        <v>45259</v>
      </c>
      <c r="H670" s="98">
        <v>45259</v>
      </c>
      <c r="I670" s="90" t="s">
        <v>62</v>
      </c>
      <c r="J670" s="90"/>
      <c r="K670" s="206"/>
      <c r="L670" s="206"/>
      <c r="M670" s="90"/>
      <c r="N670" s="90"/>
      <c r="O670" s="90"/>
      <c r="P670" s="90"/>
      <c r="Q670" s="90"/>
      <c r="R670" s="90"/>
      <c r="S670" s="90"/>
      <c r="T670" s="90"/>
      <c r="U670" s="90"/>
      <c r="V670" s="107" t="str">
        <f t="shared" si="41"/>
        <v>Open PDFIR FINALLY.RHS-KK-ECG-IR-CI-625-REV00</v>
      </c>
      <c r="W670" s="972" t="str">
        <f t="shared" ca="1" si="42"/>
        <v>DONE</v>
      </c>
      <c r="X670" s="979" t="str">
        <f t="shared" si="43"/>
        <v>P</v>
      </c>
      <c r="Y670" s="979"/>
      <c r="AA670" s="584"/>
      <c r="AB670" s="595"/>
      <c r="AC670" s="595"/>
      <c r="AD670" s="564"/>
      <c r="AE670" s="564"/>
      <c r="AF670" s="564"/>
      <c r="AG670" s="564"/>
      <c r="AH670" s="564"/>
      <c r="AI670" s="564"/>
    </row>
    <row r="671" spans="1:35" s="118" customFormat="1" ht="90" x14ac:dyDescent="0.3">
      <c r="A671" s="450">
        <f t="shared" si="40"/>
        <v>666</v>
      </c>
      <c r="B671" s="442" t="s">
        <v>17066</v>
      </c>
      <c r="C671" s="294" t="s">
        <v>76</v>
      </c>
      <c r="D671" s="272" t="s">
        <v>1545</v>
      </c>
      <c r="E671" s="426" t="s">
        <v>3883</v>
      </c>
      <c r="F671" s="90" t="s">
        <v>195</v>
      </c>
      <c r="G671" s="98">
        <v>45259</v>
      </c>
      <c r="H671" s="98">
        <v>45259</v>
      </c>
      <c r="I671" s="90" t="s">
        <v>62</v>
      </c>
      <c r="J671" s="90"/>
      <c r="K671" s="206"/>
      <c r="L671" s="206"/>
      <c r="M671" s="90"/>
      <c r="N671" s="90"/>
      <c r="O671" s="90"/>
      <c r="P671" s="90"/>
      <c r="Q671" s="90"/>
      <c r="R671" s="90"/>
      <c r="S671" s="90"/>
      <c r="T671" s="90"/>
      <c r="U671" s="90"/>
      <c r="V671" s="107" t="str">
        <f t="shared" si="41"/>
        <v>Open PDFIR FINALLY.RHS-KK-ECG-IR-CI-626-REV00</v>
      </c>
      <c r="W671" s="972" t="str">
        <f t="shared" ca="1" si="42"/>
        <v>DONE</v>
      </c>
      <c r="X671" s="979" t="str">
        <f t="shared" si="43"/>
        <v>P</v>
      </c>
      <c r="Y671" s="979"/>
      <c r="AA671" s="584"/>
      <c r="AB671" s="595"/>
      <c r="AC671" s="595"/>
      <c r="AD671" s="564"/>
      <c r="AE671" s="564"/>
      <c r="AF671" s="564"/>
      <c r="AG671" s="564"/>
      <c r="AH671" s="564"/>
      <c r="AI671" s="564"/>
    </row>
    <row r="672" spans="1:35" s="118" customFormat="1" ht="90" x14ac:dyDescent="0.3">
      <c r="A672" s="450">
        <f t="shared" si="40"/>
        <v>667</v>
      </c>
      <c r="B672" s="442" t="s">
        <v>17067</v>
      </c>
      <c r="C672" s="294" t="s">
        <v>76</v>
      </c>
      <c r="D672" s="272" t="s">
        <v>1545</v>
      </c>
      <c r="E672" s="426" t="s">
        <v>3884</v>
      </c>
      <c r="F672" s="90" t="s">
        <v>195</v>
      </c>
      <c r="G672" s="98">
        <v>45259</v>
      </c>
      <c r="H672" s="98">
        <v>45259</v>
      </c>
      <c r="I672" s="90" t="s">
        <v>62</v>
      </c>
      <c r="J672" s="90"/>
      <c r="K672" s="206"/>
      <c r="L672" s="206"/>
      <c r="M672" s="90"/>
      <c r="N672" s="90"/>
      <c r="O672" s="90"/>
      <c r="P672" s="90"/>
      <c r="Q672" s="90"/>
      <c r="R672" s="90"/>
      <c r="S672" s="90"/>
      <c r="T672" s="90"/>
      <c r="U672" s="90"/>
      <c r="V672" s="107" t="str">
        <f t="shared" si="41"/>
        <v>Open PDFIR FINALLY.RHS-KK-ECG-IR-CI-627-REV00</v>
      </c>
      <c r="W672" s="972" t="str">
        <f t="shared" ca="1" si="42"/>
        <v>DONE</v>
      </c>
      <c r="X672" s="979" t="str">
        <f t="shared" si="43"/>
        <v>P</v>
      </c>
      <c r="Y672" s="979"/>
      <c r="AA672" s="584"/>
      <c r="AB672" s="595"/>
      <c r="AC672" s="595"/>
      <c r="AD672" s="564"/>
      <c r="AE672" s="564"/>
      <c r="AF672" s="564"/>
      <c r="AG672" s="564"/>
      <c r="AH672" s="564"/>
      <c r="AI672" s="564"/>
    </row>
    <row r="673" spans="1:35" s="118" customFormat="1" ht="90" x14ac:dyDescent="0.3">
      <c r="A673" s="450">
        <f t="shared" si="40"/>
        <v>668</v>
      </c>
      <c r="B673" s="442" t="s">
        <v>17068</v>
      </c>
      <c r="C673" s="294" t="s">
        <v>76</v>
      </c>
      <c r="D673" s="272" t="s">
        <v>1545</v>
      </c>
      <c r="E673" s="426" t="s">
        <v>3885</v>
      </c>
      <c r="F673" s="90" t="s">
        <v>195</v>
      </c>
      <c r="G673" s="98">
        <v>45259</v>
      </c>
      <c r="H673" s="98">
        <v>45259</v>
      </c>
      <c r="I673" s="90" t="s">
        <v>62</v>
      </c>
      <c r="J673" s="90"/>
      <c r="K673" s="206"/>
      <c r="L673" s="206"/>
      <c r="M673" s="90"/>
      <c r="N673" s="90"/>
      <c r="O673" s="90"/>
      <c r="P673" s="90"/>
      <c r="Q673" s="90"/>
      <c r="R673" s="90"/>
      <c r="S673" s="90"/>
      <c r="T673" s="90"/>
      <c r="U673" s="90"/>
      <c r="V673" s="107" t="str">
        <f t="shared" si="41"/>
        <v>Open PDFIR FINALLY.RHS-KK-ECG-IR-CI-628-REV00</v>
      </c>
      <c r="W673" s="972" t="str">
        <f t="shared" ca="1" si="42"/>
        <v>DONE</v>
      </c>
      <c r="X673" s="979" t="str">
        <f t="shared" si="43"/>
        <v>P</v>
      </c>
      <c r="Y673" s="979"/>
      <c r="AA673" s="584"/>
      <c r="AB673" s="595"/>
      <c r="AC673" s="595"/>
      <c r="AD673" s="564"/>
      <c r="AE673" s="564"/>
      <c r="AF673" s="564"/>
      <c r="AG673" s="564"/>
      <c r="AH673" s="564"/>
      <c r="AI673" s="564"/>
    </row>
    <row r="674" spans="1:35" s="118" customFormat="1" ht="90" x14ac:dyDescent="0.3">
      <c r="A674" s="450">
        <f t="shared" si="40"/>
        <v>669</v>
      </c>
      <c r="B674" s="442" t="s">
        <v>17069</v>
      </c>
      <c r="C674" s="294" t="s">
        <v>76</v>
      </c>
      <c r="D674" s="272" t="s">
        <v>1356</v>
      </c>
      <c r="E674" s="426" t="s">
        <v>3886</v>
      </c>
      <c r="F674" s="90" t="s">
        <v>195</v>
      </c>
      <c r="G674" s="98">
        <v>45259</v>
      </c>
      <c r="H674" s="98">
        <v>45259</v>
      </c>
      <c r="I674" s="90" t="s">
        <v>62</v>
      </c>
      <c r="J674" s="90"/>
      <c r="K674" s="206"/>
      <c r="L674" s="206"/>
      <c r="M674" s="90"/>
      <c r="N674" s="90"/>
      <c r="O674" s="90"/>
      <c r="P674" s="90"/>
      <c r="Q674" s="90"/>
      <c r="R674" s="90"/>
      <c r="S674" s="90"/>
      <c r="T674" s="90"/>
      <c r="U674" s="90"/>
      <c r="V674" s="107" t="str">
        <f t="shared" si="41"/>
        <v>Open PDFIR FINALLY.RHS-KK-ECG-IR-CI-629-REV00</v>
      </c>
      <c r="W674" s="972" t="str">
        <f t="shared" ca="1" si="42"/>
        <v>DONE</v>
      </c>
      <c r="X674" s="979" t="str">
        <f t="shared" si="43"/>
        <v>P</v>
      </c>
      <c r="Y674" s="979"/>
      <c r="AA674" s="584"/>
      <c r="AB674" s="595"/>
      <c r="AC674" s="595"/>
      <c r="AD674" s="564"/>
      <c r="AE674" s="564"/>
      <c r="AF674" s="564"/>
      <c r="AG674" s="564"/>
      <c r="AH674" s="564"/>
      <c r="AI674" s="564"/>
    </row>
    <row r="675" spans="1:35" s="118" customFormat="1" ht="90" x14ac:dyDescent="0.3">
      <c r="A675" s="450">
        <f t="shared" si="40"/>
        <v>670</v>
      </c>
      <c r="B675" s="442" t="s">
        <v>17070</v>
      </c>
      <c r="C675" s="294" t="s">
        <v>1140</v>
      </c>
      <c r="D675" s="272" t="s">
        <v>1356</v>
      </c>
      <c r="E675" s="426" t="s">
        <v>3895</v>
      </c>
      <c r="F675" s="90" t="s">
        <v>195</v>
      </c>
      <c r="G675" s="98">
        <v>45260</v>
      </c>
      <c r="H675" s="98">
        <v>45260</v>
      </c>
      <c r="I675" s="90" t="s">
        <v>1671</v>
      </c>
      <c r="J675" s="90"/>
      <c r="K675" s="206"/>
      <c r="L675" s="206"/>
      <c r="M675" s="90"/>
      <c r="N675" s="90"/>
      <c r="O675" s="90"/>
      <c r="P675" s="90"/>
      <c r="Q675" s="90"/>
      <c r="R675" s="90"/>
      <c r="S675" s="90"/>
      <c r="T675" s="90"/>
      <c r="U675" s="90"/>
      <c r="V675" s="107" t="str">
        <f t="shared" si="41"/>
        <v>Open PDFIR FINALLY.RHS-KK-ECG-IR-ELE-53-REV00</v>
      </c>
      <c r="W675" s="972" t="str">
        <f t="shared" ca="1" si="42"/>
        <v>DONE</v>
      </c>
      <c r="X675" s="979" t="str">
        <f t="shared" si="43"/>
        <v>P</v>
      </c>
      <c r="Y675" s="979"/>
      <c r="AA675" s="584"/>
      <c r="AB675" s="595"/>
      <c r="AC675" s="595"/>
      <c r="AD675" s="564"/>
      <c r="AE675" s="564"/>
      <c r="AF675" s="564"/>
      <c r="AG675" s="564"/>
      <c r="AH675" s="564"/>
      <c r="AI675" s="564"/>
    </row>
    <row r="676" spans="1:35" s="118" customFormat="1" ht="90" x14ac:dyDescent="0.3">
      <c r="A676" s="450">
        <f t="shared" si="40"/>
        <v>671</v>
      </c>
      <c r="B676" s="442" t="s">
        <v>17071</v>
      </c>
      <c r="C676" s="294" t="s">
        <v>1140</v>
      </c>
      <c r="D676" s="272" t="s">
        <v>1545</v>
      </c>
      <c r="E676" s="426" t="s">
        <v>3896</v>
      </c>
      <c r="F676" s="90" t="s">
        <v>195</v>
      </c>
      <c r="G676" s="98">
        <v>45260</v>
      </c>
      <c r="H676" s="98">
        <v>45260</v>
      </c>
      <c r="I676" s="90" t="s">
        <v>1671</v>
      </c>
      <c r="J676" s="90"/>
      <c r="K676" s="206"/>
      <c r="L676" s="206"/>
      <c r="M676" s="90"/>
      <c r="N676" s="90"/>
      <c r="O676" s="90"/>
      <c r="P676" s="90"/>
      <c r="Q676" s="90"/>
      <c r="R676" s="90"/>
      <c r="S676" s="90"/>
      <c r="T676" s="90"/>
      <c r="U676" s="90"/>
      <c r="V676" s="107" t="str">
        <f t="shared" si="41"/>
        <v>Open PDFIR FINALLY.RHS-KK-ECG-IR-ELE-54-REV00</v>
      </c>
      <c r="W676" s="972" t="str">
        <f t="shared" ca="1" si="42"/>
        <v>DONE</v>
      </c>
      <c r="X676" s="979" t="str">
        <f t="shared" si="43"/>
        <v>P</v>
      </c>
      <c r="Y676" s="979"/>
      <c r="AA676" s="584"/>
      <c r="AB676" s="595"/>
      <c r="AC676" s="595"/>
      <c r="AD676" s="564"/>
      <c r="AE676" s="564"/>
      <c r="AF676" s="564"/>
      <c r="AG676" s="564"/>
      <c r="AH676" s="564"/>
      <c r="AI676" s="564"/>
    </row>
    <row r="677" spans="1:35" s="118" customFormat="1" ht="90" x14ac:dyDescent="0.3">
      <c r="A677" s="450">
        <f t="shared" si="40"/>
        <v>672</v>
      </c>
      <c r="B677" s="442" t="s">
        <v>20199</v>
      </c>
      <c r="C677" s="294" t="s">
        <v>77</v>
      </c>
      <c r="D677" s="272" t="s">
        <v>3751</v>
      </c>
      <c r="E677" s="426" t="s">
        <v>3941</v>
      </c>
      <c r="F677" s="90" t="s">
        <v>195</v>
      </c>
      <c r="G677" s="98">
        <v>45260</v>
      </c>
      <c r="H677" s="98">
        <v>45260</v>
      </c>
      <c r="I677" s="90" t="s">
        <v>25</v>
      </c>
      <c r="J677" s="90" t="s">
        <v>195</v>
      </c>
      <c r="K677" s="98">
        <v>45528</v>
      </c>
      <c r="L677" s="98">
        <v>45528</v>
      </c>
      <c r="M677" s="90" t="s">
        <v>1671</v>
      </c>
      <c r="N677" s="90"/>
      <c r="O677" s="90"/>
      <c r="P677" s="90"/>
      <c r="Q677" s="90"/>
      <c r="R677" s="90"/>
      <c r="S677" s="90"/>
      <c r="T677" s="90"/>
      <c r="U677" s="90"/>
      <c r="V677" s="107" t="str">
        <f t="shared" si="41"/>
        <v>Open PDFIR FINALLY.RHS-KK-ECG-IR-ARCH-630-REV01</v>
      </c>
      <c r="W677" s="972" t="str">
        <f t="shared" ca="1" si="42"/>
        <v>DONE</v>
      </c>
      <c r="X677" s="979" t="str">
        <f t="shared" si="43"/>
        <v>AWC</v>
      </c>
      <c r="Y677" s="979"/>
      <c r="AA677" s="584"/>
      <c r="AB677" s="595"/>
      <c r="AC677" s="595"/>
      <c r="AD677" s="564"/>
      <c r="AE677" s="564"/>
      <c r="AF677" s="564"/>
      <c r="AG677" s="564"/>
      <c r="AH677" s="564"/>
      <c r="AI677" s="564"/>
    </row>
    <row r="678" spans="1:35" s="118" customFormat="1" ht="90" x14ac:dyDescent="0.3">
      <c r="A678" s="450">
        <f t="shared" si="40"/>
        <v>673</v>
      </c>
      <c r="B678" s="442" t="s">
        <v>17072</v>
      </c>
      <c r="C678" s="294" t="s">
        <v>228</v>
      </c>
      <c r="D678" s="272" t="s">
        <v>1545</v>
      </c>
      <c r="E678" s="426" t="s">
        <v>3940</v>
      </c>
      <c r="F678" s="90" t="s">
        <v>195</v>
      </c>
      <c r="G678" s="98">
        <v>45262</v>
      </c>
      <c r="H678" s="98">
        <v>45262</v>
      </c>
      <c r="I678" s="90" t="s">
        <v>62</v>
      </c>
      <c r="J678" s="90"/>
      <c r="K678" s="206"/>
      <c r="L678" s="206"/>
      <c r="M678" s="90"/>
      <c r="N678" s="90"/>
      <c r="O678" s="90"/>
      <c r="P678" s="90"/>
      <c r="Q678" s="90"/>
      <c r="R678" s="90"/>
      <c r="S678" s="90"/>
      <c r="T678" s="90"/>
      <c r="U678" s="90"/>
      <c r="V678" s="107" t="str">
        <f t="shared" si="41"/>
        <v>Open PDFIR FINALLY.RHS-KK-ECG-IR-SU-631-REV00</v>
      </c>
      <c r="W678" s="972" t="str">
        <f t="shared" ca="1" si="42"/>
        <v>DONE</v>
      </c>
      <c r="X678" s="979" t="str">
        <f t="shared" si="43"/>
        <v>P</v>
      </c>
      <c r="Y678" s="979"/>
      <c r="AA678" s="584"/>
      <c r="AB678" s="595"/>
      <c r="AC678" s="595"/>
      <c r="AD678" s="564"/>
      <c r="AE678" s="564"/>
      <c r="AF678" s="564"/>
      <c r="AG678" s="564"/>
      <c r="AH678" s="564"/>
      <c r="AI678" s="564"/>
    </row>
    <row r="679" spans="1:35" s="118" customFormat="1" ht="90" x14ac:dyDescent="0.3">
      <c r="A679" s="450">
        <f t="shared" si="40"/>
        <v>674</v>
      </c>
      <c r="B679" s="442" t="s">
        <v>17073</v>
      </c>
      <c r="C679" s="294" t="s">
        <v>228</v>
      </c>
      <c r="D679" s="272" t="s">
        <v>3436</v>
      </c>
      <c r="E679" s="426" t="s">
        <v>3939</v>
      </c>
      <c r="F679" s="90" t="s">
        <v>195</v>
      </c>
      <c r="G679" s="98">
        <v>45262</v>
      </c>
      <c r="H679" s="98">
        <v>45262</v>
      </c>
      <c r="I679" s="90" t="s">
        <v>62</v>
      </c>
      <c r="J679" s="90"/>
      <c r="K679" s="206"/>
      <c r="L679" s="206"/>
      <c r="M679" s="90"/>
      <c r="N679" s="90"/>
      <c r="O679" s="90"/>
      <c r="P679" s="90"/>
      <c r="Q679" s="90"/>
      <c r="R679" s="90"/>
      <c r="S679" s="90"/>
      <c r="T679" s="90"/>
      <c r="U679" s="90"/>
      <c r="V679" s="107" t="str">
        <f t="shared" si="41"/>
        <v>Open PDFIR FINALLY.RHS-KK-ECG-IR-SU-632-REV00</v>
      </c>
      <c r="W679" s="972" t="str">
        <f t="shared" ca="1" si="42"/>
        <v>DONE</v>
      </c>
      <c r="X679" s="979" t="str">
        <f t="shared" si="43"/>
        <v>P</v>
      </c>
      <c r="Y679" s="979"/>
      <c r="AA679" s="584"/>
      <c r="AB679" s="595"/>
      <c r="AC679" s="595"/>
      <c r="AD679" s="564"/>
      <c r="AE679" s="564"/>
      <c r="AF679" s="564"/>
      <c r="AG679" s="564"/>
      <c r="AH679" s="564"/>
      <c r="AI679" s="564"/>
    </row>
    <row r="680" spans="1:35" s="118" customFormat="1" ht="90" x14ac:dyDescent="0.3">
      <c r="A680" s="450">
        <f t="shared" si="40"/>
        <v>675</v>
      </c>
      <c r="B680" s="442" t="s">
        <v>17074</v>
      </c>
      <c r="C680" s="294" t="s">
        <v>228</v>
      </c>
      <c r="D680" s="272" t="s">
        <v>1946</v>
      </c>
      <c r="E680" s="426" t="s">
        <v>3938</v>
      </c>
      <c r="F680" s="90" t="s">
        <v>195</v>
      </c>
      <c r="G680" s="98">
        <v>45262</v>
      </c>
      <c r="H680" s="98">
        <v>45262</v>
      </c>
      <c r="I680" s="90" t="s">
        <v>62</v>
      </c>
      <c r="J680" s="90"/>
      <c r="K680" s="206"/>
      <c r="L680" s="206"/>
      <c r="M680" s="90"/>
      <c r="N680" s="90"/>
      <c r="O680" s="90"/>
      <c r="P680" s="90"/>
      <c r="Q680" s="90"/>
      <c r="R680" s="90"/>
      <c r="S680" s="90"/>
      <c r="T680" s="90"/>
      <c r="U680" s="90"/>
      <c r="V680" s="107" t="str">
        <f t="shared" si="41"/>
        <v>Open PDFIR FINALLY.RHS-KK-ECG-IR-SU-633-REV00</v>
      </c>
      <c r="W680" s="972" t="str">
        <f t="shared" ca="1" si="42"/>
        <v>DONE</v>
      </c>
      <c r="X680" s="979" t="str">
        <f t="shared" si="43"/>
        <v>P</v>
      </c>
      <c r="Y680" s="979"/>
      <c r="AA680" s="584"/>
      <c r="AB680" s="595"/>
      <c r="AC680" s="595"/>
      <c r="AD680" s="564"/>
      <c r="AE680" s="564"/>
      <c r="AF680" s="564"/>
      <c r="AG680" s="564"/>
      <c r="AH680" s="564"/>
      <c r="AI680" s="564"/>
    </row>
    <row r="681" spans="1:35" s="118" customFormat="1" ht="90" x14ac:dyDescent="0.3">
      <c r="A681" s="450">
        <f t="shared" si="40"/>
        <v>676</v>
      </c>
      <c r="B681" s="442" t="s">
        <v>17075</v>
      </c>
      <c r="C681" s="294" t="s">
        <v>228</v>
      </c>
      <c r="D681" s="272" t="s">
        <v>1545</v>
      </c>
      <c r="E681" s="426" t="s">
        <v>3937</v>
      </c>
      <c r="F681" s="90" t="s">
        <v>195</v>
      </c>
      <c r="G681" s="98">
        <v>45262</v>
      </c>
      <c r="H681" s="98">
        <v>45262</v>
      </c>
      <c r="I681" s="90" t="s">
        <v>62</v>
      </c>
      <c r="J681" s="90"/>
      <c r="K681" s="206"/>
      <c r="L681" s="206"/>
      <c r="M681" s="90"/>
      <c r="N681" s="90"/>
      <c r="O681" s="90"/>
      <c r="P681" s="90"/>
      <c r="Q681" s="90"/>
      <c r="R681" s="90"/>
      <c r="S681" s="90"/>
      <c r="T681" s="90"/>
      <c r="U681" s="90"/>
      <c r="V681" s="107" t="str">
        <f t="shared" si="41"/>
        <v>Open PDFIR FINALLY.RHS-KK-ECG-IR-SU-634-REV00</v>
      </c>
      <c r="W681" s="972" t="str">
        <f t="shared" ca="1" si="42"/>
        <v>DONE</v>
      </c>
      <c r="X681" s="979" t="str">
        <f t="shared" si="43"/>
        <v>P</v>
      </c>
      <c r="Y681" s="979"/>
      <c r="AA681" s="584"/>
      <c r="AB681" s="595"/>
      <c r="AC681" s="595"/>
      <c r="AD681" s="564"/>
      <c r="AE681" s="564"/>
      <c r="AF681" s="564"/>
      <c r="AG681" s="564"/>
      <c r="AH681" s="564"/>
      <c r="AI681" s="564"/>
    </row>
    <row r="682" spans="1:35" s="118" customFormat="1" ht="90" x14ac:dyDescent="0.3">
      <c r="A682" s="450">
        <f t="shared" si="40"/>
        <v>677</v>
      </c>
      <c r="B682" s="442" t="s">
        <v>17076</v>
      </c>
      <c r="C682" s="294" t="s">
        <v>76</v>
      </c>
      <c r="D682" s="272" t="s">
        <v>1356</v>
      </c>
      <c r="E682" s="426" t="s">
        <v>3936</v>
      </c>
      <c r="F682" s="90" t="s">
        <v>195</v>
      </c>
      <c r="G682" s="98">
        <v>45262</v>
      </c>
      <c r="H682" s="98">
        <v>45262</v>
      </c>
      <c r="I682" s="90" t="s">
        <v>62</v>
      </c>
      <c r="J682" s="90"/>
      <c r="K682" s="206"/>
      <c r="L682" s="206"/>
      <c r="M682" s="90"/>
      <c r="N682" s="90"/>
      <c r="O682" s="90"/>
      <c r="P682" s="90"/>
      <c r="Q682" s="90"/>
      <c r="R682" s="90"/>
      <c r="S682" s="90"/>
      <c r="T682" s="90"/>
      <c r="U682" s="90"/>
      <c r="V682" s="107" t="str">
        <f t="shared" si="41"/>
        <v>Open PDFIR FINALLY.RHS-KK-ECG-IR-CI-635-REV00</v>
      </c>
      <c r="W682" s="972" t="str">
        <f t="shared" ca="1" si="42"/>
        <v>DONE</v>
      </c>
      <c r="X682" s="979" t="str">
        <f t="shared" si="43"/>
        <v>P</v>
      </c>
      <c r="Y682" s="979"/>
      <c r="AA682" s="584"/>
      <c r="AB682" s="595"/>
      <c r="AC682" s="595"/>
      <c r="AD682" s="564"/>
      <c r="AE682" s="564"/>
      <c r="AF682" s="564"/>
      <c r="AG682" s="564"/>
      <c r="AH682" s="564"/>
      <c r="AI682" s="564"/>
    </row>
    <row r="683" spans="1:35" s="118" customFormat="1" ht="90" x14ac:dyDescent="0.3">
      <c r="A683" s="450">
        <f t="shared" si="40"/>
        <v>678</v>
      </c>
      <c r="B683" s="442" t="s">
        <v>17077</v>
      </c>
      <c r="C683" s="294" t="s">
        <v>76</v>
      </c>
      <c r="D683" s="272" t="s">
        <v>1356</v>
      </c>
      <c r="E683" s="426" t="s">
        <v>3935</v>
      </c>
      <c r="F683" s="90" t="s">
        <v>195</v>
      </c>
      <c r="G683" s="98">
        <v>45260</v>
      </c>
      <c r="H683" s="98">
        <v>45260</v>
      </c>
      <c r="I683" s="90" t="s">
        <v>62</v>
      </c>
      <c r="J683" s="90"/>
      <c r="K683" s="206"/>
      <c r="L683" s="206"/>
      <c r="M683" s="90"/>
      <c r="N683" s="90"/>
      <c r="O683" s="90"/>
      <c r="P683" s="90"/>
      <c r="Q683" s="90"/>
      <c r="R683" s="90"/>
      <c r="S683" s="90"/>
      <c r="T683" s="90"/>
      <c r="U683" s="90"/>
      <c r="V683" s="107" t="str">
        <f t="shared" si="41"/>
        <v>Open PDFIR FINALLY.RHS-KK-ECG-IR-CI-636-REV00</v>
      </c>
      <c r="W683" s="972" t="str">
        <f t="shared" ca="1" si="42"/>
        <v>DONE</v>
      </c>
      <c r="X683" s="979" t="str">
        <f t="shared" si="43"/>
        <v>P</v>
      </c>
      <c r="Y683" s="979"/>
      <c r="AA683" s="584"/>
      <c r="AB683" s="595"/>
      <c r="AC683" s="595"/>
      <c r="AD683" s="564"/>
      <c r="AE683" s="564"/>
      <c r="AF683" s="564"/>
      <c r="AG683" s="564"/>
      <c r="AH683" s="564"/>
      <c r="AI683" s="564"/>
    </row>
    <row r="684" spans="1:35" s="118" customFormat="1" ht="90" x14ac:dyDescent="0.3">
      <c r="A684" s="450">
        <f t="shared" si="40"/>
        <v>679</v>
      </c>
      <c r="B684" s="442" t="s">
        <v>17078</v>
      </c>
      <c r="C684" s="294" t="s">
        <v>76</v>
      </c>
      <c r="D684" s="272" t="s">
        <v>1545</v>
      </c>
      <c r="E684" s="426" t="s">
        <v>3934</v>
      </c>
      <c r="F684" s="90" t="s">
        <v>195</v>
      </c>
      <c r="G684" s="98">
        <v>45262</v>
      </c>
      <c r="H684" s="98">
        <v>45262</v>
      </c>
      <c r="I684" s="90" t="s">
        <v>62</v>
      </c>
      <c r="J684" s="90"/>
      <c r="K684" s="206"/>
      <c r="L684" s="206"/>
      <c r="M684" s="90"/>
      <c r="N684" s="90"/>
      <c r="O684" s="90"/>
      <c r="P684" s="90"/>
      <c r="Q684" s="90"/>
      <c r="R684" s="90"/>
      <c r="S684" s="90"/>
      <c r="T684" s="90"/>
      <c r="U684" s="90"/>
      <c r="V684" s="107" t="str">
        <f t="shared" si="41"/>
        <v>Open PDFIR FINALLY.RHS-KK-ECG-IR-CI-637-REV00</v>
      </c>
      <c r="W684" s="972" t="str">
        <f t="shared" ca="1" si="42"/>
        <v>DONE</v>
      </c>
      <c r="X684" s="979" t="str">
        <f t="shared" si="43"/>
        <v>P</v>
      </c>
      <c r="Y684" s="979"/>
      <c r="AA684" s="584"/>
      <c r="AB684" s="595"/>
      <c r="AC684" s="595"/>
      <c r="AD684" s="564"/>
      <c r="AE684" s="564"/>
      <c r="AF684" s="564"/>
      <c r="AG684" s="564"/>
      <c r="AH684" s="564"/>
      <c r="AI684" s="564"/>
    </row>
    <row r="685" spans="1:35" s="118" customFormat="1" ht="90" x14ac:dyDescent="0.3">
      <c r="A685" s="450">
        <f t="shared" si="40"/>
        <v>680</v>
      </c>
      <c r="B685" s="442" t="s">
        <v>20200</v>
      </c>
      <c r="C685" s="294" t="s">
        <v>76</v>
      </c>
      <c r="D685" s="272" t="s">
        <v>1545</v>
      </c>
      <c r="E685" s="426" t="s">
        <v>3933</v>
      </c>
      <c r="F685" s="90" t="s">
        <v>195</v>
      </c>
      <c r="G685" s="98">
        <v>45262</v>
      </c>
      <c r="H685" s="98">
        <v>45262</v>
      </c>
      <c r="I685" s="90" t="s">
        <v>25</v>
      </c>
      <c r="J685" s="90" t="s">
        <v>195</v>
      </c>
      <c r="K685" s="98">
        <v>45278</v>
      </c>
      <c r="L685" s="98">
        <v>45278</v>
      </c>
      <c r="M685" s="90" t="s">
        <v>62</v>
      </c>
      <c r="N685" s="90"/>
      <c r="O685" s="90"/>
      <c r="P685" s="90"/>
      <c r="Q685" s="90"/>
      <c r="R685" s="90"/>
      <c r="S685" s="90"/>
      <c r="T685" s="90"/>
      <c r="U685" s="90"/>
      <c r="V685" s="107" t="str">
        <f t="shared" si="41"/>
        <v>Open PDFIR FINALLY.RHS-KK-ECG-IR-CI-638-REV01</v>
      </c>
      <c r="W685" s="972" t="str">
        <f t="shared" ca="1" si="42"/>
        <v>DONE</v>
      </c>
      <c r="X685" s="979" t="str">
        <f t="shared" si="43"/>
        <v>A</v>
      </c>
      <c r="Y685" s="979"/>
      <c r="AA685" s="584"/>
      <c r="AB685" s="595"/>
      <c r="AC685" s="595"/>
      <c r="AD685" s="564"/>
      <c r="AE685" s="564"/>
      <c r="AF685" s="564"/>
      <c r="AG685" s="564"/>
      <c r="AH685" s="564"/>
      <c r="AI685" s="564"/>
    </row>
    <row r="686" spans="1:35" s="118" customFormat="1" ht="90" x14ac:dyDescent="0.3">
      <c r="A686" s="450">
        <f t="shared" si="40"/>
        <v>681</v>
      </c>
      <c r="B686" s="442" t="s">
        <v>17079</v>
      </c>
      <c r="C686" s="294" t="s">
        <v>76</v>
      </c>
      <c r="D686" s="272" t="s">
        <v>1545</v>
      </c>
      <c r="E686" s="426" t="s">
        <v>3932</v>
      </c>
      <c r="F686" s="90" t="s">
        <v>195</v>
      </c>
      <c r="G686" s="98">
        <v>45262</v>
      </c>
      <c r="H686" s="98">
        <v>45262</v>
      </c>
      <c r="I686" s="90" t="s">
        <v>1671</v>
      </c>
      <c r="J686" s="90"/>
      <c r="K686" s="206"/>
      <c r="L686" s="206"/>
      <c r="M686" s="90"/>
      <c r="N686" s="90"/>
      <c r="O686" s="90"/>
      <c r="P686" s="90"/>
      <c r="Q686" s="90"/>
      <c r="R686" s="90"/>
      <c r="S686" s="90"/>
      <c r="T686" s="90"/>
      <c r="U686" s="90"/>
      <c r="V686" s="107" t="str">
        <f t="shared" si="41"/>
        <v>Open PDFIR FINALLY.RHS-KK-ECG-IR-CI-639-REV00</v>
      </c>
      <c r="W686" s="972" t="str">
        <f t="shared" ca="1" si="42"/>
        <v>DONE</v>
      </c>
      <c r="X686" s="979" t="str">
        <f t="shared" si="43"/>
        <v>P</v>
      </c>
      <c r="Y686" s="979"/>
      <c r="AA686" s="584"/>
      <c r="AB686" s="595"/>
      <c r="AC686" s="595"/>
      <c r="AD686" s="564"/>
      <c r="AE686" s="564"/>
      <c r="AF686" s="564"/>
      <c r="AG686" s="564"/>
      <c r="AH686" s="564"/>
      <c r="AI686" s="564"/>
    </row>
    <row r="687" spans="1:35" s="118" customFormat="1" ht="90" x14ac:dyDescent="0.3">
      <c r="A687" s="450">
        <f t="shared" si="40"/>
        <v>682</v>
      </c>
      <c r="B687" s="442" t="s">
        <v>17080</v>
      </c>
      <c r="C687" s="294" t="s">
        <v>76</v>
      </c>
      <c r="D687" s="272" t="s">
        <v>1545</v>
      </c>
      <c r="E687" s="426" t="s">
        <v>4000</v>
      </c>
      <c r="F687" s="90" t="s">
        <v>195</v>
      </c>
      <c r="G687" s="98">
        <v>45262</v>
      </c>
      <c r="H687" s="98">
        <v>45262</v>
      </c>
      <c r="I687" s="90" t="s">
        <v>62</v>
      </c>
      <c r="J687" s="90"/>
      <c r="K687" s="206"/>
      <c r="L687" s="206"/>
      <c r="M687" s="90"/>
      <c r="N687" s="90"/>
      <c r="O687" s="90"/>
      <c r="P687" s="90"/>
      <c r="Q687" s="90"/>
      <c r="R687" s="90"/>
      <c r="S687" s="90"/>
      <c r="T687" s="90"/>
      <c r="U687" s="90"/>
      <c r="V687" s="107" t="str">
        <f t="shared" si="41"/>
        <v>Open PDFIR FINALLY.RHS-KK-ECG-IR-CI-640-REV00</v>
      </c>
      <c r="W687" s="972" t="str">
        <f t="shared" ca="1" si="42"/>
        <v>DONE</v>
      </c>
      <c r="X687" s="979" t="str">
        <f t="shared" si="43"/>
        <v>P</v>
      </c>
      <c r="Y687" s="979"/>
      <c r="AA687" s="584"/>
      <c r="AB687" s="595"/>
      <c r="AC687" s="595"/>
      <c r="AD687" s="564"/>
      <c r="AE687" s="564"/>
      <c r="AF687" s="564"/>
      <c r="AG687" s="564"/>
      <c r="AH687" s="564"/>
      <c r="AI687" s="564"/>
    </row>
    <row r="688" spans="1:35" s="118" customFormat="1" ht="90" x14ac:dyDescent="0.3">
      <c r="A688" s="450">
        <f t="shared" si="40"/>
        <v>683</v>
      </c>
      <c r="B688" s="442" t="s">
        <v>17081</v>
      </c>
      <c r="C688" s="294" t="s">
        <v>76</v>
      </c>
      <c r="D688" s="272" t="s">
        <v>1545</v>
      </c>
      <c r="E688" s="426" t="s">
        <v>3999</v>
      </c>
      <c r="F688" s="90" t="s">
        <v>195</v>
      </c>
      <c r="G688" s="98">
        <v>45262</v>
      </c>
      <c r="H688" s="98">
        <v>45262</v>
      </c>
      <c r="I688" s="90" t="s">
        <v>62</v>
      </c>
      <c r="J688" s="90"/>
      <c r="K688" s="206"/>
      <c r="L688" s="206"/>
      <c r="M688" s="90"/>
      <c r="N688" s="90"/>
      <c r="O688" s="90"/>
      <c r="P688" s="90"/>
      <c r="Q688" s="90"/>
      <c r="R688" s="90"/>
      <c r="S688" s="90"/>
      <c r="T688" s="90"/>
      <c r="U688" s="90"/>
      <c r="V688" s="107" t="str">
        <f t="shared" si="41"/>
        <v>Open PDFIR FINALLY.RHS-KK-ECG-IR-CI-641-REV00</v>
      </c>
      <c r="W688" s="972" t="str">
        <f t="shared" ca="1" si="42"/>
        <v>DONE</v>
      </c>
      <c r="X688" s="979" t="str">
        <f t="shared" si="43"/>
        <v>P</v>
      </c>
      <c r="Y688" s="979"/>
      <c r="AA688" s="584"/>
      <c r="AB688" s="595"/>
      <c r="AC688" s="595"/>
      <c r="AD688" s="564"/>
      <c r="AE688" s="564"/>
      <c r="AF688" s="564"/>
      <c r="AG688" s="564"/>
      <c r="AH688" s="564"/>
      <c r="AI688" s="564"/>
    </row>
    <row r="689" spans="1:35" s="118" customFormat="1" ht="90" x14ac:dyDescent="0.3">
      <c r="A689" s="450">
        <f t="shared" si="40"/>
        <v>684</v>
      </c>
      <c r="B689" s="442" t="s">
        <v>17082</v>
      </c>
      <c r="C689" s="294" t="s">
        <v>76</v>
      </c>
      <c r="D689" s="272" t="s">
        <v>1545</v>
      </c>
      <c r="E689" s="426" t="s">
        <v>3998</v>
      </c>
      <c r="F689" s="90" t="s">
        <v>195</v>
      </c>
      <c r="G689" s="98">
        <v>45262</v>
      </c>
      <c r="H689" s="98">
        <v>45262</v>
      </c>
      <c r="I689" s="90" t="s">
        <v>62</v>
      </c>
      <c r="J689" s="90"/>
      <c r="K689" s="206"/>
      <c r="L689" s="206"/>
      <c r="M689" s="90"/>
      <c r="N689" s="90"/>
      <c r="O689" s="90"/>
      <c r="P689" s="90"/>
      <c r="Q689" s="90"/>
      <c r="R689" s="90"/>
      <c r="S689" s="90"/>
      <c r="T689" s="90"/>
      <c r="U689" s="90"/>
      <c r="V689" s="107" t="str">
        <f t="shared" si="41"/>
        <v>Open PDFIR FINALLY.RHS-KK-ECG-IR-CI-642-REV00</v>
      </c>
      <c r="W689" s="972" t="str">
        <f t="shared" ca="1" si="42"/>
        <v>DONE</v>
      </c>
      <c r="X689" s="979" t="str">
        <f t="shared" si="43"/>
        <v>P</v>
      </c>
      <c r="Y689" s="979"/>
      <c r="AA689" s="584"/>
      <c r="AB689" s="595"/>
      <c r="AC689" s="595"/>
      <c r="AD689" s="564"/>
      <c r="AE689" s="564"/>
      <c r="AF689" s="564"/>
      <c r="AG689" s="564"/>
      <c r="AH689" s="564"/>
      <c r="AI689" s="564"/>
    </row>
    <row r="690" spans="1:35" s="118" customFormat="1" ht="90" x14ac:dyDescent="0.3">
      <c r="A690" s="450">
        <f t="shared" si="40"/>
        <v>685</v>
      </c>
      <c r="B690" s="442" t="s">
        <v>17083</v>
      </c>
      <c r="C690" s="294" t="s">
        <v>76</v>
      </c>
      <c r="D690" s="272" t="s">
        <v>1545</v>
      </c>
      <c r="E690" s="426" t="s">
        <v>3997</v>
      </c>
      <c r="F690" s="90" t="s">
        <v>195</v>
      </c>
      <c r="G690" s="98">
        <v>45262</v>
      </c>
      <c r="H690" s="98">
        <v>45262</v>
      </c>
      <c r="I690" s="90" t="s">
        <v>62</v>
      </c>
      <c r="J690" s="90"/>
      <c r="K690" s="206"/>
      <c r="L690" s="206"/>
      <c r="M690" s="90"/>
      <c r="N690" s="90"/>
      <c r="O690" s="90"/>
      <c r="P690" s="90"/>
      <c r="Q690" s="90"/>
      <c r="R690" s="90"/>
      <c r="S690" s="90"/>
      <c r="T690" s="90"/>
      <c r="U690" s="90"/>
      <c r="V690" s="107" t="str">
        <f t="shared" si="41"/>
        <v>Open PDFIR FINALLY.RHS-KK-ECG-IR-CI-643-REV00</v>
      </c>
      <c r="W690" s="972" t="str">
        <f t="shared" ca="1" si="42"/>
        <v>DONE</v>
      </c>
      <c r="X690" s="979" t="str">
        <f t="shared" si="43"/>
        <v>P</v>
      </c>
      <c r="Y690" s="979"/>
      <c r="AA690" s="584"/>
      <c r="AB690" s="595"/>
      <c r="AC690" s="595"/>
      <c r="AD690" s="564"/>
      <c r="AE690" s="564"/>
      <c r="AF690" s="564"/>
      <c r="AG690" s="564"/>
      <c r="AH690" s="564"/>
      <c r="AI690" s="564"/>
    </row>
    <row r="691" spans="1:35" s="118" customFormat="1" ht="90" x14ac:dyDescent="0.3">
      <c r="A691" s="450">
        <f t="shared" si="40"/>
        <v>686</v>
      </c>
      <c r="B691" s="442" t="s">
        <v>17084</v>
      </c>
      <c r="C691" s="294" t="s">
        <v>76</v>
      </c>
      <c r="D691" s="272" t="s">
        <v>1545</v>
      </c>
      <c r="E691" s="426" t="s">
        <v>3996</v>
      </c>
      <c r="F691" s="90" t="s">
        <v>195</v>
      </c>
      <c r="G691" s="98">
        <v>45262</v>
      </c>
      <c r="H691" s="98">
        <v>45262</v>
      </c>
      <c r="I691" s="90" t="s">
        <v>62</v>
      </c>
      <c r="J691" s="90"/>
      <c r="K691" s="206"/>
      <c r="L691" s="206"/>
      <c r="M691" s="90"/>
      <c r="N691" s="90"/>
      <c r="O691" s="90"/>
      <c r="P691" s="90"/>
      <c r="Q691" s="90"/>
      <c r="R691" s="90"/>
      <c r="S691" s="90"/>
      <c r="T691" s="90"/>
      <c r="U691" s="90"/>
      <c r="V691" s="107" t="str">
        <f t="shared" si="41"/>
        <v>Open PDFIR FINALLY.RHS-KK-ECG-IR-CI-644-REV00</v>
      </c>
      <c r="W691" s="972" t="str">
        <f t="shared" ca="1" si="42"/>
        <v>DONE</v>
      </c>
      <c r="X691" s="979" t="str">
        <f t="shared" si="43"/>
        <v>P</v>
      </c>
      <c r="Y691" s="979"/>
      <c r="AA691" s="584"/>
      <c r="AB691" s="595"/>
      <c r="AC691" s="595"/>
      <c r="AD691" s="564"/>
      <c r="AE691" s="564"/>
      <c r="AF691" s="564"/>
      <c r="AG691" s="564"/>
      <c r="AH691" s="564"/>
      <c r="AI691" s="564"/>
    </row>
    <row r="692" spans="1:35" s="118" customFormat="1" ht="90" x14ac:dyDescent="0.3">
      <c r="A692" s="450">
        <f t="shared" si="40"/>
        <v>687</v>
      </c>
      <c r="B692" s="442" t="s">
        <v>17085</v>
      </c>
      <c r="C692" s="294" t="s">
        <v>76</v>
      </c>
      <c r="D692" s="272" t="s">
        <v>1545</v>
      </c>
      <c r="E692" s="426" t="s">
        <v>3995</v>
      </c>
      <c r="F692" s="90" t="s">
        <v>195</v>
      </c>
      <c r="G692" s="98">
        <v>45262</v>
      </c>
      <c r="H692" s="98">
        <v>45262</v>
      </c>
      <c r="I692" s="90" t="s">
        <v>62</v>
      </c>
      <c r="J692" s="90"/>
      <c r="K692" s="206"/>
      <c r="L692" s="206"/>
      <c r="M692" s="90"/>
      <c r="N692" s="90"/>
      <c r="O692" s="90"/>
      <c r="P692" s="90"/>
      <c r="Q692" s="90"/>
      <c r="R692" s="90"/>
      <c r="S692" s="90"/>
      <c r="T692" s="90"/>
      <c r="U692" s="90"/>
      <c r="V692" s="107" t="str">
        <f t="shared" si="41"/>
        <v>Open PDFIR FINALLY.RHS-KK-ECG-IR-CI-645-REV00</v>
      </c>
      <c r="W692" s="972" t="str">
        <f t="shared" ca="1" si="42"/>
        <v>DONE</v>
      </c>
      <c r="X692" s="979" t="str">
        <f t="shared" si="43"/>
        <v>P</v>
      </c>
      <c r="Y692" s="979"/>
      <c r="AA692" s="584"/>
      <c r="AB692" s="595"/>
      <c r="AC692" s="595"/>
      <c r="AD692" s="564"/>
      <c r="AE692" s="564"/>
      <c r="AF692" s="564"/>
      <c r="AG692" s="564"/>
      <c r="AH692" s="564"/>
      <c r="AI692" s="564"/>
    </row>
    <row r="693" spans="1:35" s="118" customFormat="1" ht="90" x14ac:dyDescent="0.3">
      <c r="A693" s="450">
        <f t="shared" si="40"/>
        <v>688</v>
      </c>
      <c r="B693" s="442" t="s">
        <v>17086</v>
      </c>
      <c r="C693" s="294" t="s">
        <v>76</v>
      </c>
      <c r="D693" s="272" t="s">
        <v>1545</v>
      </c>
      <c r="E693" s="426" t="s">
        <v>3994</v>
      </c>
      <c r="F693" s="90" t="s">
        <v>195</v>
      </c>
      <c r="G693" s="98">
        <v>45262</v>
      </c>
      <c r="H693" s="98">
        <v>45262</v>
      </c>
      <c r="I693" s="90" t="s">
        <v>62</v>
      </c>
      <c r="J693" s="90"/>
      <c r="K693" s="206"/>
      <c r="L693" s="206"/>
      <c r="M693" s="90"/>
      <c r="N693" s="90"/>
      <c r="O693" s="90"/>
      <c r="P693" s="90"/>
      <c r="Q693" s="90"/>
      <c r="R693" s="90"/>
      <c r="S693" s="90"/>
      <c r="T693" s="90"/>
      <c r="U693" s="90"/>
      <c r="V693" s="107" t="str">
        <f t="shared" si="41"/>
        <v>Open PDFIR FINALLY.RHS-KK-ECG-IR-CI-646-REV00</v>
      </c>
      <c r="W693" s="972" t="str">
        <f t="shared" ca="1" si="42"/>
        <v>DONE</v>
      </c>
      <c r="X693" s="979" t="str">
        <f t="shared" si="43"/>
        <v>P</v>
      </c>
      <c r="Y693" s="979"/>
      <c r="AA693" s="584"/>
      <c r="AB693" s="595"/>
      <c r="AC693" s="595"/>
      <c r="AD693" s="564"/>
      <c r="AE693" s="564"/>
      <c r="AF693" s="564"/>
      <c r="AG693" s="564"/>
      <c r="AH693" s="564"/>
      <c r="AI693" s="564"/>
    </row>
    <row r="694" spans="1:35" s="118" customFormat="1" ht="90" x14ac:dyDescent="0.3">
      <c r="A694" s="450">
        <f t="shared" si="40"/>
        <v>689</v>
      </c>
      <c r="B694" s="442" t="s">
        <v>17087</v>
      </c>
      <c r="C694" s="294" t="s">
        <v>76</v>
      </c>
      <c r="D694" s="272" t="s">
        <v>1946</v>
      </c>
      <c r="E694" s="426" t="s">
        <v>3993</v>
      </c>
      <c r="F694" s="90" t="s">
        <v>195</v>
      </c>
      <c r="G694" s="98">
        <v>45262</v>
      </c>
      <c r="H694" s="98">
        <v>45262</v>
      </c>
      <c r="I694" s="90" t="s">
        <v>62</v>
      </c>
      <c r="J694" s="90"/>
      <c r="K694" s="206"/>
      <c r="L694" s="206"/>
      <c r="M694" s="90"/>
      <c r="N694" s="90"/>
      <c r="O694" s="90"/>
      <c r="P694" s="90"/>
      <c r="Q694" s="90"/>
      <c r="R694" s="90"/>
      <c r="S694" s="90"/>
      <c r="T694" s="90"/>
      <c r="U694" s="90"/>
      <c r="V694" s="107" t="str">
        <f t="shared" si="41"/>
        <v>Open PDFIR FINALLY.RHS-KK-ECG-IR-CI-647-REV00</v>
      </c>
      <c r="W694" s="972" t="str">
        <f t="shared" ca="1" si="42"/>
        <v>DONE</v>
      </c>
      <c r="X694" s="979" t="str">
        <f t="shared" si="43"/>
        <v>P</v>
      </c>
      <c r="Y694" s="979"/>
      <c r="AA694" s="584"/>
      <c r="AB694" s="595"/>
      <c r="AC694" s="595"/>
      <c r="AD694" s="564"/>
      <c r="AE694" s="564"/>
      <c r="AF694" s="564"/>
      <c r="AG694" s="564"/>
      <c r="AH694" s="564"/>
      <c r="AI694" s="564"/>
    </row>
    <row r="695" spans="1:35" s="118" customFormat="1" ht="90" x14ac:dyDescent="0.3">
      <c r="A695" s="450">
        <f t="shared" si="40"/>
        <v>690</v>
      </c>
      <c r="B695" s="442" t="s">
        <v>17088</v>
      </c>
      <c r="C695" s="294" t="s">
        <v>228</v>
      </c>
      <c r="D695" s="272" t="s">
        <v>1545</v>
      </c>
      <c r="E695" s="426" t="s">
        <v>3992</v>
      </c>
      <c r="F695" s="90" t="s">
        <v>195</v>
      </c>
      <c r="G695" s="98">
        <v>45263</v>
      </c>
      <c r="H695" s="98">
        <v>45267</v>
      </c>
      <c r="I695" s="90" t="s">
        <v>62</v>
      </c>
      <c r="J695" s="90"/>
      <c r="K695" s="206"/>
      <c r="L695" s="206"/>
      <c r="M695" s="90"/>
      <c r="N695" s="90"/>
      <c r="O695" s="90"/>
      <c r="P695" s="90"/>
      <c r="Q695" s="90"/>
      <c r="R695" s="90"/>
      <c r="S695" s="90"/>
      <c r="T695" s="90"/>
      <c r="U695" s="90"/>
      <c r="V695" s="107" t="str">
        <f t="shared" si="41"/>
        <v>Open PDFIR FINALLY.RHS-KK-ECG-IR-CI-648-REV00</v>
      </c>
      <c r="W695" s="972" t="str">
        <f t="shared" ca="1" si="42"/>
        <v>DONE</v>
      </c>
      <c r="X695" s="979" t="str">
        <f t="shared" si="43"/>
        <v>P</v>
      </c>
      <c r="Y695" s="979"/>
      <c r="AA695" s="584"/>
      <c r="AB695" s="595"/>
      <c r="AC695" s="595"/>
      <c r="AD695" s="564"/>
      <c r="AE695" s="564"/>
      <c r="AF695" s="564"/>
      <c r="AG695" s="564"/>
      <c r="AH695" s="564"/>
      <c r="AI695" s="564"/>
    </row>
    <row r="696" spans="1:35" s="118" customFormat="1" ht="90" x14ac:dyDescent="0.3">
      <c r="A696" s="450">
        <f t="shared" si="40"/>
        <v>691</v>
      </c>
      <c r="B696" s="442" t="s">
        <v>17089</v>
      </c>
      <c r="C696" s="294" t="s">
        <v>228</v>
      </c>
      <c r="D696" s="272" t="s">
        <v>3436</v>
      </c>
      <c r="E696" s="426" t="s">
        <v>3991</v>
      </c>
      <c r="F696" s="90" t="s">
        <v>195</v>
      </c>
      <c r="G696" s="98">
        <v>45263</v>
      </c>
      <c r="H696" s="98">
        <v>45264</v>
      </c>
      <c r="I696" s="90" t="s">
        <v>62</v>
      </c>
      <c r="J696" s="90"/>
      <c r="K696" s="206"/>
      <c r="L696" s="206"/>
      <c r="M696" s="90"/>
      <c r="N696" s="90"/>
      <c r="O696" s="90"/>
      <c r="P696" s="90"/>
      <c r="Q696" s="90"/>
      <c r="R696" s="90"/>
      <c r="S696" s="90"/>
      <c r="T696" s="90"/>
      <c r="U696" s="90"/>
      <c r="V696" s="107" t="str">
        <f t="shared" si="41"/>
        <v>Open PDFIR FINALLY.RHS-KK-ECG-IR-CI-649-REV00</v>
      </c>
      <c r="W696" s="972" t="str">
        <f t="shared" ca="1" si="42"/>
        <v>DONE</v>
      </c>
      <c r="X696" s="979" t="str">
        <f t="shared" si="43"/>
        <v>P</v>
      </c>
      <c r="Y696" s="979"/>
      <c r="AA696" s="584"/>
      <c r="AB696" s="595"/>
      <c r="AC696" s="595"/>
      <c r="AD696" s="564"/>
      <c r="AE696" s="564"/>
      <c r="AF696" s="564"/>
      <c r="AG696" s="564"/>
      <c r="AH696" s="564"/>
      <c r="AI696" s="564"/>
    </row>
    <row r="697" spans="1:35" s="118" customFormat="1" ht="109.8" x14ac:dyDescent="0.3">
      <c r="A697" s="450">
        <f t="shared" si="40"/>
        <v>692</v>
      </c>
      <c r="B697" s="442" t="s">
        <v>17090</v>
      </c>
      <c r="C697" s="294" t="s">
        <v>1140</v>
      </c>
      <c r="D697" s="272" t="s">
        <v>1946</v>
      </c>
      <c r="E697" s="426" t="s">
        <v>4058</v>
      </c>
      <c r="F697" s="90" t="s">
        <v>195</v>
      </c>
      <c r="G697" s="98">
        <v>45265</v>
      </c>
      <c r="H697" s="98">
        <v>45265</v>
      </c>
      <c r="I697" s="90" t="s">
        <v>62</v>
      </c>
      <c r="J697" s="90"/>
      <c r="K697" s="206"/>
      <c r="L697" s="206"/>
      <c r="M697" s="90"/>
      <c r="N697" s="90"/>
      <c r="O697" s="90"/>
      <c r="P697" s="90"/>
      <c r="Q697" s="90"/>
      <c r="R697" s="90"/>
      <c r="S697" s="90"/>
      <c r="T697" s="90"/>
      <c r="U697" s="90"/>
      <c r="V697" s="107" t="str">
        <f t="shared" si="41"/>
        <v>Open PDFIR FINALLY.RHS-KK-ECG-IR-ELE-55-REV00</v>
      </c>
      <c r="W697" s="972" t="str">
        <f t="shared" ca="1" si="42"/>
        <v>DONE</v>
      </c>
      <c r="X697" s="979" t="str">
        <f t="shared" si="43"/>
        <v>P</v>
      </c>
      <c r="Y697" s="979"/>
      <c r="AA697" s="584"/>
      <c r="AB697" s="595"/>
      <c r="AC697" s="595"/>
      <c r="AD697" s="564"/>
      <c r="AE697" s="564"/>
      <c r="AF697" s="564"/>
      <c r="AG697" s="564"/>
      <c r="AH697" s="564"/>
      <c r="AI697" s="564"/>
    </row>
    <row r="698" spans="1:35" s="118" customFormat="1" ht="90" x14ac:dyDescent="0.3">
      <c r="A698" s="450">
        <f t="shared" si="40"/>
        <v>693</v>
      </c>
      <c r="B698" s="442" t="s">
        <v>17091</v>
      </c>
      <c r="C698" s="294" t="s">
        <v>1140</v>
      </c>
      <c r="D698" s="272" t="s">
        <v>1545</v>
      </c>
      <c r="E698" s="426" t="s">
        <v>8580</v>
      </c>
      <c r="F698" s="90" t="s">
        <v>195</v>
      </c>
      <c r="G698" s="98">
        <v>45265</v>
      </c>
      <c r="H698" s="98">
        <v>45265</v>
      </c>
      <c r="I698" s="90" t="s">
        <v>62</v>
      </c>
      <c r="J698" s="90"/>
      <c r="K698" s="206"/>
      <c r="L698" s="206"/>
      <c r="M698" s="90"/>
      <c r="N698" s="90"/>
      <c r="O698" s="90"/>
      <c r="P698" s="90"/>
      <c r="Q698" s="90"/>
      <c r="R698" s="90"/>
      <c r="S698" s="90"/>
      <c r="T698" s="90"/>
      <c r="U698" s="90"/>
      <c r="V698" s="107" t="str">
        <f t="shared" si="41"/>
        <v>Open PDFIR FINALLY.RHS-KK-ECG-IR-ELE-56-REV00</v>
      </c>
      <c r="W698" s="972" t="str">
        <f t="shared" ca="1" si="42"/>
        <v>DONE</v>
      </c>
      <c r="X698" s="979" t="str">
        <f t="shared" si="43"/>
        <v>P</v>
      </c>
      <c r="Y698" s="979"/>
      <c r="AA698" s="584"/>
      <c r="AB698" s="595"/>
      <c r="AC698" s="595"/>
      <c r="AD698" s="564"/>
      <c r="AE698" s="564"/>
      <c r="AF698" s="564"/>
      <c r="AG698" s="564"/>
      <c r="AH698" s="564"/>
      <c r="AI698" s="564"/>
    </row>
    <row r="699" spans="1:35" s="118" customFormat="1" ht="90" x14ac:dyDescent="0.3">
      <c r="A699" s="450">
        <f t="shared" si="40"/>
        <v>694</v>
      </c>
      <c r="B699" s="442" t="s">
        <v>17092</v>
      </c>
      <c r="C699" s="294" t="s">
        <v>77</v>
      </c>
      <c r="D699" s="272" t="s">
        <v>3751</v>
      </c>
      <c r="E699" s="426" t="s">
        <v>3990</v>
      </c>
      <c r="F699" s="90" t="s">
        <v>195</v>
      </c>
      <c r="G699" s="98">
        <v>45265</v>
      </c>
      <c r="H699" s="98">
        <v>45265</v>
      </c>
      <c r="I699" s="90" t="s">
        <v>25</v>
      </c>
      <c r="J699" s="90"/>
      <c r="K699" s="206"/>
      <c r="L699" s="206"/>
      <c r="M699" s="90"/>
      <c r="N699" s="90"/>
      <c r="O699" s="90"/>
      <c r="P699" s="90"/>
      <c r="Q699" s="90"/>
      <c r="R699" s="90"/>
      <c r="S699" s="90"/>
      <c r="T699" s="90"/>
      <c r="U699" s="90"/>
      <c r="V699" s="107" t="str">
        <f t="shared" si="41"/>
        <v>Open PDFIR FINALLY.RHS-KK-ECG-IR-CI-652-REV00</v>
      </c>
      <c r="W699" s="972" t="str">
        <f t="shared" ca="1" si="42"/>
        <v>DONE</v>
      </c>
      <c r="X699" s="979" t="str">
        <f t="shared" si="43"/>
        <v>P</v>
      </c>
      <c r="Y699" s="979"/>
      <c r="AA699" s="584"/>
      <c r="AB699" s="595"/>
      <c r="AC699" s="595"/>
      <c r="AD699" s="564"/>
      <c r="AE699" s="564"/>
      <c r="AF699" s="564"/>
      <c r="AG699" s="564"/>
      <c r="AH699" s="564"/>
      <c r="AI699" s="564"/>
    </row>
    <row r="700" spans="1:35" s="118" customFormat="1" ht="90" x14ac:dyDescent="0.3">
      <c r="A700" s="450">
        <f t="shared" si="40"/>
        <v>695</v>
      </c>
      <c r="B700" s="442" t="s">
        <v>17093</v>
      </c>
      <c r="C700" s="294" t="s">
        <v>228</v>
      </c>
      <c r="D700" s="272" t="s">
        <v>3436</v>
      </c>
      <c r="E700" s="426" t="s">
        <v>3989</v>
      </c>
      <c r="F700" s="90" t="s">
        <v>195</v>
      </c>
      <c r="G700" s="98">
        <v>45267</v>
      </c>
      <c r="H700" s="98">
        <v>45267</v>
      </c>
      <c r="I700" s="90" t="s">
        <v>62</v>
      </c>
      <c r="J700" s="90"/>
      <c r="K700" s="206"/>
      <c r="L700" s="206"/>
      <c r="M700" s="90"/>
      <c r="N700" s="90"/>
      <c r="O700" s="90"/>
      <c r="P700" s="90"/>
      <c r="Q700" s="90"/>
      <c r="R700" s="90"/>
      <c r="S700" s="90"/>
      <c r="T700" s="90"/>
      <c r="U700" s="90"/>
      <c r="V700" s="107" t="str">
        <f t="shared" si="41"/>
        <v>Open PDFIR FINALLY.RHS-KK-ECG-IR-CI-653-REV00</v>
      </c>
      <c r="W700" s="972" t="str">
        <f t="shared" ca="1" si="42"/>
        <v>DONE</v>
      </c>
      <c r="X700" s="979" t="str">
        <f t="shared" si="43"/>
        <v>P</v>
      </c>
      <c r="Y700" s="979"/>
      <c r="AA700" s="584"/>
      <c r="AB700" s="595"/>
      <c r="AC700" s="595"/>
      <c r="AD700" s="564"/>
      <c r="AE700" s="564"/>
      <c r="AF700" s="564"/>
      <c r="AG700" s="564"/>
      <c r="AH700" s="564"/>
      <c r="AI700" s="564"/>
    </row>
    <row r="701" spans="1:35" s="118" customFormat="1" ht="90" x14ac:dyDescent="0.3">
      <c r="A701" s="450">
        <f t="shared" si="40"/>
        <v>696</v>
      </c>
      <c r="B701" s="442" t="s">
        <v>17094</v>
      </c>
      <c r="C701" s="294" t="s">
        <v>228</v>
      </c>
      <c r="D701" s="272" t="s">
        <v>1545</v>
      </c>
      <c r="E701" s="426" t="s">
        <v>3988</v>
      </c>
      <c r="F701" s="90" t="s">
        <v>195</v>
      </c>
      <c r="G701" s="98">
        <v>45267</v>
      </c>
      <c r="H701" s="98">
        <v>45267</v>
      </c>
      <c r="I701" s="90" t="s">
        <v>62</v>
      </c>
      <c r="J701" s="90"/>
      <c r="K701" s="206"/>
      <c r="L701" s="206"/>
      <c r="M701" s="90"/>
      <c r="N701" s="90"/>
      <c r="O701" s="90"/>
      <c r="P701" s="90"/>
      <c r="Q701" s="90"/>
      <c r="R701" s="90"/>
      <c r="S701" s="90"/>
      <c r="T701" s="90"/>
      <c r="U701" s="90"/>
      <c r="V701" s="107" t="str">
        <f t="shared" si="41"/>
        <v>Open PDFIR FINALLY.RHS-KK-ECG-IR-CI-654-REV00</v>
      </c>
      <c r="W701" s="972" t="str">
        <f t="shared" ca="1" si="42"/>
        <v>DONE</v>
      </c>
      <c r="X701" s="979" t="str">
        <f t="shared" si="43"/>
        <v>P</v>
      </c>
      <c r="Y701" s="979"/>
      <c r="AA701" s="584"/>
      <c r="AB701" s="595"/>
      <c r="AC701" s="595"/>
      <c r="AD701" s="564"/>
      <c r="AE701" s="564"/>
      <c r="AF701" s="564"/>
      <c r="AG701" s="564"/>
      <c r="AH701" s="564"/>
      <c r="AI701" s="564"/>
    </row>
    <row r="702" spans="1:35" s="118" customFormat="1" ht="90" x14ac:dyDescent="0.3">
      <c r="A702" s="450">
        <f t="shared" si="40"/>
        <v>697</v>
      </c>
      <c r="B702" s="442" t="s">
        <v>17095</v>
      </c>
      <c r="C702" s="294" t="s">
        <v>228</v>
      </c>
      <c r="D702" s="272" t="s">
        <v>1946</v>
      </c>
      <c r="E702" s="426" t="s">
        <v>4206</v>
      </c>
      <c r="F702" s="90" t="s">
        <v>195</v>
      </c>
      <c r="G702" s="98">
        <v>45267</v>
      </c>
      <c r="H702" s="98">
        <v>45267</v>
      </c>
      <c r="I702" s="90" t="s">
        <v>62</v>
      </c>
      <c r="J702" s="90"/>
      <c r="K702" s="206"/>
      <c r="L702" s="206"/>
      <c r="M702" s="90"/>
      <c r="N702" s="90"/>
      <c r="O702" s="90"/>
      <c r="P702" s="90"/>
      <c r="Q702" s="90"/>
      <c r="R702" s="90"/>
      <c r="S702" s="90"/>
      <c r="T702" s="90"/>
      <c r="U702" s="90"/>
      <c r="V702" s="107" t="str">
        <f t="shared" si="41"/>
        <v>Open PDFIR FINALLY.RHS-KK-ECG-IR-CI-655-REV00</v>
      </c>
      <c r="W702" s="972" t="str">
        <f t="shared" ca="1" si="42"/>
        <v>DONE</v>
      </c>
      <c r="X702" s="979" t="str">
        <f t="shared" si="43"/>
        <v>P</v>
      </c>
      <c r="Y702" s="979"/>
      <c r="AA702" s="584"/>
      <c r="AB702" s="595"/>
      <c r="AC702" s="595"/>
      <c r="AD702" s="564"/>
      <c r="AE702" s="564"/>
      <c r="AF702" s="564"/>
      <c r="AG702" s="564"/>
      <c r="AH702" s="564"/>
      <c r="AI702" s="564"/>
    </row>
    <row r="703" spans="1:35" s="118" customFormat="1" ht="90" x14ac:dyDescent="0.3">
      <c r="A703" s="450">
        <f t="shared" si="40"/>
        <v>698</v>
      </c>
      <c r="B703" s="442" t="s">
        <v>17096</v>
      </c>
      <c r="C703" s="294" t="s">
        <v>228</v>
      </c>
      <c r="D703" s="272" t="s">
        <v>1545</v>
      </c>
      <c r="E703" s="426" t="s">
        <v>3987</v>
      </c>
      <c r="F703" s="90" t="s">
        <v>195</v>
      </c>
      <c r="G703" s="98">
        <v>45267</v>
      </c>
      <c r="H703" s="98">
        <v>45267</v>
      </c>
      <c r="I703" s="90" t="s">
        <v>62</v>
      </c>
      <c r="J703" s="90"/>
      <c r="K703" s="206"/>
      <c r="L703" s="206"/>
      <c r="M703" s="90"/>
      <c r="N703" s="90"/>
      <c r="O703" s="90"/>
      <c r="P703" s="90"/>
      <c r="Q703" s="90"/>
      <c r="R703" s="90"/>
      <c r="S703" s="90"/>
      <c r="T703" s="90"/>
      <c r="U703" s="90"/>
      <c r="V703" s="107" t="str">
        <f t="shared" si="41"/>
        <v>Open PDFIR FINALLY.RHS-KK-ECG-IR-CI-656-REV00</v>
      </c>
      <c r="W703" s="972" t="str">
        <f t="shared" ca="1" si="42"/>
        <v>DONE</v>
      </c>
      <c r="X703" s="979" t="str">
        <f t="shared" si="43"/>
        <v>P</v>
      </c>
      <c r="Y703" s="979"/>
      <c r="AA703" s="584"/>
      <c r="AB703" s="595"/>
      <c r="AC703" s="595"/>
      <c r="AD703" s="564"/>
      <c r="AE703" s="564"/>
      <c r="AF703" s="564"/>
      <c r="AG703" s="564"/>
      <c r="AH703" s="564"/>
      <c r="AI703" s="564"/>
    </row>
    <row r="704" spans="1:35" s="118" customFormat="1" ht="90" x14ac:dyDescent="0.3">
      <c r="A704" s="450">
        <f t="shared" si="40"/>
        <v>699</v>
      </c>
      <c r="B704" s="442" t="s">
        <v>17097</v>
      </c>
      <c r="C704" s="294" t="s">
        <v>228</v>
      </c>
      <c r="D704" s="272" t="s">
        <v>1545</v>
      </c>
      <c r="E704" s="426" t="s">
        <v>3986</v>
      </c>
      <c r="F704" s="90" t="s">
        <v>195</v>
      </c>
      <c r="G704" s="98">
        <v>45267</v>
      </c>
      <c r="H704" s="98">
        <v>45267</v>
      </c>
      <c r="I704" s="90" t="s">
        <v>62</v>
      </c>
      <c r="J704" s="90"/>
      <c r="K704" s="206"/>
      <c r="L704" s="206"/>
      <c r="M704" s="90"/>
      <c r="N704" s="90"/>
      <c r="O704" s="90"/>
      <c r="P704" s="90"/>
      <c r="Q704" s="90"/>
      <c r="R704" s="90"/>
      <c r="S704" s="90"/>
      <c r="T704" s="90"/>
      <c r="U704" s="90"/>
      <c r="V704" s="107" t="str">
        <f t="shared" si="41"/>
        <v>Open PDFIR FINALLY.RHS-KK-ECG-IR-CI-657-REV00</v>
      </c>
      <c r="W704" s="972" t="str">
        <f t="shared" ca="1" si="42"/>
        <v>DONE</v>
      </c>
      <c r="X704" s="979" t="str">
        <f t="shared" si="43"/>
        <v>P</v>
      </c>
      <c r="Y704" s="979"/>
      <c r="AA704" s="584"/>
      <c r="AB704" s="595"/>
      <c r="AC704" s="595"/>
      <c r="AD704" s="564"/>
      <c r="AE704" s="564"/>
      <c r="AF704" s="564"/>
      <c r="AG704" s="564"/>
      <c r="AH704" s="564"/>
      <c r="AI704" s="564"/>
    </row>
    <row r="705" spans="1:35" s="118" customFormat="1" ht="90" x14ac:dyDescent="0.3">
      <c r="A705" s="450">
        <f t="shared" si="40"/>
        <v>700</v>
      </c>
      <c r="B705" s="442" t="s">
        <v>17098</v>
      </c>
      <c r="C705" s="294" t="s">
        <v>228</v>
      </c>
      <c r="D705" s="272" t="s">
        <v>3436</v>
      </c>
      <c r="E705" s="426" t="s">
        <v>3985</v>
      </c>
      <c r="F705" s="90" t="s">
        <v>195</v>
      </c>
      <c r="G705" s="98">
        <v>45267</v>
      </c>
      <c r="H705" s="98">
        <v>45267</v>
      </c>
      <c r="I705" s="90" t="s">
        <v>62</v>
      </c>
      <c r="J705" s="90"/>
      <c r="K705" s="206"/>
      <c r="L705" s="206"/>
      <c r="M705" s="90"/>
      <c r="N705" s="90"/>
      <c r="O705" s="90"/>
      <c r="P705" s="90"/>
      <c r="Q705" s="90"/>
      <c r="R705" s="90"/>
      <c r="S705" s="90"/>
      <c r="T705" s="90"/>
      <c r="U705" s="90"/>
      <c r="V705" s="107" t="str">
        <f t="shared" si="41"/>
        <v>Open PDFIR FINALLY.RHS-KK-ECG-IR-CI-658-REV00</v>
      </c>
      <c r="W705" s="972" t="str">
        <f t="shared" ca="1" si="42"/>
        <v>DONE</v>
      </c>
      <c r="X705" s="979" t="str">
        <f t="shared" si="43"/>
        <v>P</v>
      </c>
      <c r="Y705" s="979"/>
      <c r="AA705" s="584"/>
      <c r="AB705" s="595"/>
      <c r="AC705" s="595"/>
      <c r="AD705" s="564"/>
      <c r="AE705" s="564"/>
      <c r="AF705" s="564"/>
      <c r="AG705" s="564"/>
      <c r="AH705" s="564"/>
      <c r="AI705" s="564"/>
    </row>
    <row r="706" spans="1:35" s="118" customFormat="1" ht="90" x14ac:dyDescent="0.3">
      <c r="A706" s="450">
        <f t="shared" si="40"/>
        <v>701</v>
      </c>
      <c r="B706" s="442" t="s">
        <v>17099</v>
      </c>
      <c r="C706" s="294" t="s">
        <v>76</v>
      </c>
      <c r="D706" s="272" t="s">
        <v>1545</v>
      </c>
      <c r="E706" s="426" t="s">
        <v>4085</v>
      </c>
      <c r="F706" s="90" t="s">
        <v>195</v>
      </c>
      <c r="G706" s="98">
        <v>45269</v>
      </c>
      <c r="H706" s="98">
        <v>45269</v>
      </c>
      <c r="I706" s="90" t="s">
        <v>62</v>
      </c>
      <c r="J706" s="90"/>
      <c r="K706" s="206"/>
      <c r="L706" s="206"/>
      <c r="M706" s="90"/>
      <c r="N706" s="90"/>
      <c r="O706" s="90"/>
      <c r="P706" s="90"/>
      <c r="Q706" s="90"/>
      <c r="R706" s="90"/>
      <c r="S706" s="90"/>
      <c r="T706" s="90"/>
      <c r="U706" s="90"/>
      <c r="V706" s="107" t="str">
        <f t="shared" si="41"/>
        <v>Open PDFIR FINALLY.RHS-KK-ECG-IR-CI-659-REV00</v>
      </c>
      <c r="W706" s="972" t="str">
        <f t="shared" ca="1" si="42"/>
        <v>DONE</v>
      </c>
      <c r="X706" s="979" t="str">
        <f t="shared" si="43"/>
        <v>P</v>
      </c>
      <c r="Y706" s="979"/>
      <c r="AA706" s="584"/>
      <c r="AB706" s="595"/>
      <c r="AC706" s="595"/>
      <c r="AD706" s="564"/>
      <c r="AE706" s="564"/>
      <c r="AF706" s="564"/>
      <c r="AG706" s="564"/>
      <c r="AH706" s="564"/>
      <c r="AI706" s="564"/>
    </row>
    <row r="707" spans="1:35" s="118" customFormat="1" ht="90" x14ac:dyDescent="0.3">
      <c r="A707" s="450">
        <f t="shared" si="40"/>
        <v>702</v>
      </c>
      <c r="B707" s="442" t="s">
        <v>17100</v>
      </c>
      <c r="C707" s="294" t="s">
        <v>76</v>
      </c>
      <c r="D707" s="272" t="s">
        <v>3482</v>
      </c>
      <c r="E707" s="426" t="s">
        <v>4086</v>
      </c>
      <c r="F707" s="90" t="s">
        <v>195</v>
      </c>
      <c r="G707" s="98">
        <v>45263</v>
      </c>
      <c r="H707" s="98">
        <v>45263</v>
      </c>
      <c r="I707" s="90" t="s">
        <v>62</v>
      </c>
      <c r="J707" s="90"/>
      <c r="K707" s="206"/>
      <c r="L707" s="206"/>
      <c r="M707" s="90"/>
      <c r="N707" s="90"/>
      <c r="O707" s="90"/>
      <c r="P707" s="90"/>
      <c r="Q707" s="90"/>
      <c r="R707" s="90"/>
      <c r="S707" s="90"/>
      <c r="T707" s="90"/>
      <c r="U707" s="90"/>
      <c r="V707" s="107" t="str">
        <f t="shared" si="41"/>
        <v>Open PDFIR FINALLY.RHS-KK-ECG-IR-CI-660-REV00</v>
      </c>
      <c r="W707" s="972" t="str">
        <f t="shared" ca="1" si="42"/>
        <v>DONE</v>
      </c>
      <c r="X707" s="979" t="str">
        <f t="shared" si="43"/>
        <v>P</v>
      </c>
      <c r="Y707" s="979"/>
      <c r="AA707" s="584"/>
      <c r="AB707" s="595"/>
      <c r="AC707" s="595"/>
      <c r="AD707" s="564"/>
      <c r="AE707" s="564"/>
      <c r="AF707" s="564"/>
      <c r="AG707" s="564"/>
      <c r="AH707" s="564"/>
      <c r="AI707" s="564"/>
    </row>
    <row r="708" spans="1:35" s="118" customFormat="1" ht="90" x14ac:dyDescent="0.3">
      <c r="A708" s="450">
        <f t="shared" si="40"/>
        <v>703</v>
      </c>
      <c r="B708" s="442" t="s">
        <v>17101</v>
      </c>
      <c r="C708" s="294" t="s">
        <v>76</v>
      </c>
      <c r="D708" s="272" t="s">
        <v>4728</v>
      </c>
      <c r="E708" s="426" t="s">
        <v>4087</v>
      </c>
      <c r="F708" s="90" t="s">
        <v>195</v>
      </c>
      <c r="G708" s="98">
        <v>45261</v>
      </c>
      <c r="H708" s="98">
        <v>45261</v>
      </c>
      <c r="I708" s="90" t="s">
        <v>62</v>
      </c>
      <c r="J708" s="90"/>
      <c r="K708" s="206"/>
      <c r="L708" s="206"/>
      <c r="M708" s="90"/>
      <c r="N708" s="90"/>
      <c r="O708" s="90"/>
      <c r="P708" s="90"/>
      <c r="Q708" s="90"/>
      <c r="R708" s="90"/>
      <c r="S708" s="90"/>
      <c r="T708" s="90"/>
      <c r="U708" s="90"/>
      <c r="V708" s="107" t="str">
        <f t="shared" si="41"/>
        <v>Open PDFIR FINALLY.RHS-KK-ECG-IR-CI-661-REV00</v>
      </c>
      <c r="W708" s="972" t="str">
        <f t="shared" ca="1" si="42"/>
        <v>DONE</v>
      </c>
      <c r="X708" s="979" t="str">
        <f t="shared" si="43"/>
        <v>P</v>
      </c>
      <c r="Y708" s="979"/>
      <c r="AA708" s="584"/>
      <c r="AB708" s="595"/>
      <c r="AC708" s="595"/>
      <c r="AD708" s="564"/>
      <c r="AE708" s="564"/>
      <c r="AF708" s="564"/>
      <c r="AG708" s="564"/>
      <c r="AH708" s="564"/>
      <c r="AI708" s="564"/>
    </row>
    <row r="709" spans="1:35" s="118" customFormat="1" ht="90" x14ac:dyDescent="0.3">
      <c r="A709" s="450">
        <f t="shared" si="40"/>
        <v>704</v>
      </c>
      <c r="B709" s="442" t="s">
        <v>17102</v>
      </c>
      <c r="C709" s="294" t="s">
        <v>76</v>
      </c>
      <c r="D709" s="272" t="s">
        <v>4728</v>
      </c>
      <c r="E709" s="426" t="s">
        <v>4088</v>
      </c>
      <c r="F709" s="90" t="s">
        <v>195</v>
      </c>
      <c r="G709" s="98">
        <v>45264</v>
      </c>
      <c r="H709" s="98">
        <v>45264</v>
      </c>
      <c r="I709" s="90" t="s">
        <v>62</v>
      </c>
      <c r="J709" s="90"/>
      <c r="K709" s="206"/>
      <c r="L709" s="206"/>
      <c r="M709" s="90"/>
      <c r="N709" s="90"/>
      <c r="O709" s="90"/>
      <c r="P709" s="90"/>
      <c r="Q709" s="90"/>
      <c r="R709" s="90"/>
      <c r="S709" s="90"/>
      <c r="T709" s="90"/>
      <c r="U709" s="90"/>
      <c r="V709" s="107" t="str">
        <f t="shared" si="41"/>
        <v>Open PDFIR FINALLY.RHS-KK-ECG-IR-CI-662-REV00</v>
      </c>
      <c r="W709" s="972" t="str">
        <f t="shared" ca="1" si="42"/>
        <v>DONE</v>
      </c>
      <c r="X709" s="979" t="str">
        <f t="shared" si="43"/>
        <v>P</v>
      </c>
      <c r="Y709" s="979"/>
      <c r="AA709" s="584"/>
      <c r="AB709" s="595"/>
      <c r="AC709" s="595"/>
      <c r="AD709" s="564"/>
      <c r="AE709" s="564"/>
      <c r="AF709" s="564"/>
      <c r="AG709" s="564"/>
      <c r="AH709" s="564"/>
      <c r="AI709" s="564"/>
    </row>
    <row r="710" spans="1:35" s="118" customFormat="1" ht="90" x14ac:dyDescent="0.3">
      <c r="A710" s="450">
        <f t="shared" ref="A710:A773" si="44">ROW()-ROW($A$5)</f>
        <v>705</v>
      </c>
      <c r="B710" s="442" t="s">
        <v>17103</v>
      </c>
      <c r="C710" s="294" t="s">
        <v>76</v>
      </c>
      <c r="D710" s="272" t="s">
        <v>4728</v>
      </c>
      <c r="E710" s="426" t="s">
        <v>4089</v>
      </c>
      <c r="F710" s="90" t="s">
        <v>195</v>
      </c>
      <c r="G710" s="98">
        <v>45263</v>
      </c>
      <c r="H710" s="98">
        <v>45263</v>
      </c>
      <c r="I710" s="90" t="s">
        <v>62</v>
      </c>
      <c r="J710" s="90"/>
      <c r="K710" s="206"/>
      <c r="L710" s="206"/>
      <c r="M710" s="90"/>
      <c r="N710" s="90"/>
      <c r="O710" s="90"/>
      <c r="P710" s="90"/>
      <c r="Q710" s="90"/>
      <c r="R710" s="90"/>
      <c r="S710" s="90"/>
      <c r="T710" s="90"/>
      <c r="U710" s="90"/>
      <c r="V710" s="107" t="str">
        <f t="shared" ref="V710:V773" si="45">IF(B710&gt;0,HYPERLINK(CONCATENATE("PDFIR FINALLY/",B710,".pdf"),CONCATENATE("Open PDFIR FINALLY.",B710)),"")</f>
        <v>Open PDFIR FINALLY.RHS-KK-ECG-IR-CI-663-REV00</v>
      </c>
      <c r="W710" s="972" t="str">
        <f t="shared" ref="W710:W773" ca="1" si="46">IF(UPPER(TRIM(U710))="P", MAX(0, TODAY()-S710), IF(UPPER(TRIM(Q710))="P", MAX(0, TODAY()-O710), IF(UPPER(TRIM(M710))="P", MAX(0, TODAY()-K710), IF(UPPER(TRIM(I710))="P", MAX(0, TODAY()-G710), IF(OR(UPPER(TRIM(U710))="C", UPPER(TRIM(U710))="R", UPPER(TRIM(U710))="A", UPPER(TRIM(U710))="AWC", UPPER(TRIM(Q710))="C", UPPER(TRIM(Q710))="R", UPPER(TRIM(Q710))="A", UPPER(TRIM(Q710))="AWC", UPPER(TRIM(M710))="C", UPPER(TRIM(M710))="R", UPPER(TRIM(M710))="A", UPPER(TRIM(M710))="AWC", UPPER(TRIM(I710))="C", UPPER(TRIM(I710))="R", UPPER(TRIM(I710))="A", UPPER(TRIM(I710))="AWC"), "DONE", "")))))</f>
        <v>DONE</v>
      </c>
      <c r="X710" s="979" t="str">
        <f t="shared" ref="X710:X773" si="47">IF(B710="","",IF(U710&lt;&gt;"",U710,IF(Q710&lt;&gt;"",Q710,IF(M710&lt;&gt;"",M710,IF(I710&lt;&gt;"","P")))))</f>
        <v>P</v>
      </c>
      <c r="Y710" s="979"/>
      <c r="AA710" s="584"/>
      <c r="AB710" s="595"/>
      <c r="AC710" s="595"/>
      <c r="AD710" s="564"/>
      <c r="AE710" s="564"/>
      <c r="AF710" s="564"/>
      <c r="AG710" s="564"/>
      <c r="AH710" s="564"/>
      <c r="AI710" s="564"/>
    </row>
    <row r="711" spans="1:35" s="118" customFormat="1" ht="90" x14ac:dyDescent="0.3">
      <c r="A711" s="450">
        <f t="shared" si="44"/>
        <v>706</v>
      </c>
      <c r="B711" s="442" t="s">
        <v>17104</v>
      </c>
      <c r="C711" s="294" t="s">
        <v>76</v>
      </c>
      <c r="D711" s="272" t="s">
        <v>4728</v>
      </c>
      <c r="E711" s="426" t="s">
        <v>4090</v>
      </c>
      <c r="F711" s="90" t="s">
        <v>195</v>
      </c>
      <c r="G711" s="98">
        <v>45264</v>
      </c>
      <c r="H711" s="98">
        <v>45264</v>
      </c>
      <c r="I711" s="90" t="s">
        <v>62</v>
      </c>
      <c r="J711" s="90"/>
      <c r="K711" s="206"/>
      <c r="L711" s="206"/>
      <c r="M711" s="90"/>
      <c r="N711" s="90"/>
      <c r="O711" s="90"/>
      <c r="P711" s="90"/>
      <c r="Q711" s="90"/>
      <c r="R711" s="90"/>
      <c r="S711" s="90"/>
      <c r="T711" s="90"/>
      <c r="U711" s="90"/>
      <c r="V711" s="107" t="str">
        <f t="shared" si="45"/>
        <v>Open PDFIR FINALLY.RHS-KK-ECG-IR-CI-664-REV00</v>
      </c>
      <c r="W711" s="972" t="str">
        <f t="shared" ca="1" si="46"/>
        <v>DONE</v>
      </c>
      <c r="X711" s="979" t="str">
        <f t="shared" si="47"/>
        <v>P</v>
      </c>
      <c r="Y711" s="979"/>
      <c r="AA711" s="584"/>
      <c r="AB711" s="595"/>
      <c r="AC711" s="595"/>
      <c r="AD711" s="564"/>
      <c r="AE711" s="564"/>
      <c r="AF711" s="564"/>
      <c r="AG711" s="564"/>
      <c r="AH711" s="564"/>
      <c r="AI711" s="564"/>
    </row>
    <row r="712" spans="1:35" s="118" customFormat="1" ht="90" x14ac:dyDescent="0.3">
      <c r="A712" s="450">
        <f t="shared" si="44"/>
        <v>707</v>
      </c>
      <c r="B712" s="442" t="s">
        <v>17105</v>
      </c>
      <c r="C712" s="294" t="s">
        <v>76</v>
      </c>
      <c r="D712" s="272" t="s">
        <v>4728</v>
      </c>
      <c r="E712" s="426" t="s">
        <v>4091</v>
      </c>
      <c r="F712" s="90" t="s">
        <v>195</v>
      </c>
      <c r="G712" s="98">
        <v>45265</v>
      </c>
      <c r="H712" s="98">
        <v>45265</v>
      </c>
      <c r="I712" s="90" t="s">
        <v>62</v>
      </c>
      <c r="J712" s="90"/>
      <c r="K712" s="206"/>
      <c r="L712" s="206"/>
      <c r="M712" s="90"/>
      <c r="N712" s="90"/>
      <c r="O712" s="90"/>
      <c r="P712" s="90"/>
      <c r="Q712" s="90"/>
      <c r="R712" s="90"/>
      <c r="S712" s="90"/>
      <c r="T712" s="90"/>
      <c r="U712" s="90"/>
      <c r="V712" s="107" t="str">
        <f t="shared" si="45"/>
        <v>Open PDFIR FINALLY.RHS-KK-ECG-IR-CI-665-REV00</v>
      </c>
      <c r="W712" s="972" t="str">
        <f t="shared" ca="1" si="46"/>
        <v>DONE</v>
      </c>
      <c r="X712" s="979" t="str">
        <f t="shared" si="47"/>
        <v>P</v>
      </c>
      <c r="Y712" s="979"/>
      <c r="AA712" s="584"/>
      <c r="AB712" s="595"/>
      <c r="AC712" s="595"/>
      <c r="AD712" s="564"/>
      <c r="AE712" s="564"/>
      <c r="AF712" s="564"/>
      <c r="AG712" s="564"/>
      <c r="AH712" s="564"/>
      <c r="AI712" s="564"/>
    </row>
    <row r="713" spans="1:35" s="118" customFormat="1" ht="90" x14ac:dyDescent="0.3">
      <c r="A713" s="450">
        <f t="shared" si="44"/>
        <v>708</v>
      </c>
      <c r="B713" s="442" t="s">
        <v>17106</v>
      </c>
      <c r="C713" s="294" t="s">
        <v>76</v>
      </c>
      <c r="D713" s="272" t="s">
        <v>4728</v>
      </c>
      <c r="E713" s="426" t="s">
        <v>4092</v>
      </c>
      <c r="F713" s="90" t="s">
        <v>195</v>
      </c>
      <c r="G713" s="98">
        <v>45264</v>
      </c>
      <c r="H713" s="98">
        <v>45264</v>
      </c>
      <c r="I713" s="90" t="s">
        <v>62</v>
      </c>
      <c r="J713" s="90"/>
      <c r="K713" s="206"/>
      <c r="L713" s="206"/>
      <c r="M713" s="90"/>
      <c r="N713" s="90"/>
      <c r="O713" s="90"/>
      <c r="P713" s="90"/>
      <c r="Q713" s="90"/>
      <c r="R713" s="90"/>
      <c r="S713" s="90"/>
      <c r="T713" s="90"/>
      <c r="U713" s="90"/>
      <c r="V713" s="107" t="str">
        <f t="shared" si="45"/>
        <v>Open PDFIR FINALLY.RHS-KK-ECG-IR-CI-666-REV00</v>
      </c>
      <c r="W713" s="972" t="str">
        <f t="shared" ca="1" si="46"/>
        <v>DONE</v>
      </c>
      <c r="X713" s="979" t="str">
        <f t="shared" si="47"/>
        <v>P</v>
      </c>
      <c r="Y713" s="979"/>
      <c r="AA713" s="584"/>
      <c r="AB713" s="595"/>
      <c r="AC713" s="595"/>
      <c r="AD713" s="564"/>
      <c r="AE713" s="564"/>
      <c r="AF713" s="564"/>
      <c r="AG713" s="564"/>
      <c r="AH713" s="564"/>
      <c r="AI713" s="564"/>
    </row>
    <row r="714" spans="1:35" s="118" customFormat="1" ht="90" x14ac:dyDescent="0.3">
      <c r="A714" s="450">
        <f t="shared" si="44"/>
        <v>709</v>
      </c>
      <c r="B714" s="442" t="s">
        <v>17107</v>
      </c>
      <c r="C714" s="294" t="s">
        <v>76</v>
      </c>
      <c r="D714" s="272" t="s">
        <v>4728</v>
      </c>
      <c r="E714" s="426" t="s">
        <v>4093</v>
      </c>
      <c r="F714" s="90" t="s">
        <v>195</v>
      </c>
      <c r="G714" s="98">
        <v>45265</v>
      </c>
      <c r="H714" s="98">
        <v>45265</v>
      </c>
      <c r="I714" s="90" t="s">
        <v>62</v>
      </c>
      <c r="J714" s="90"/>
      <c r="K714" s="206"/>
      <c r="L714" s="206"/>
      <c r="M714" s="90"/>
      <c r="N714" s="90"/>
      <c r="O714" s="90"/>
      <c r="P714" s="90"/>
      <c r="Q714" s="90"/>
      <c r="R714" s="90"/>
      <c r="S714" s="90"/>
      <c r="T714" s="90"/>
      <c r="U714" s="90"/>
      <c r="V714" s="107" t="str">
        <f t="shared" si="45"/>
        <v>Open PDFIR FINALLY.RHS-KK-ECG-IR-CI-667-REV00</v>
      </c>
      <c r="W714" s="972" t="str">
        <f t="shared" ca="1" si="46"/>
        <v>DONE</v>
      </c>
      <c r="X714" s="979" t="str">
        <f t="shared" si="47"/>
        <v>P</v>
      </c>
      <c r="Y714" s="979"/>
      <c r="AA714" s="584"/>
      <c r="AB714" s="595"/>
      <c r="AC714" s="595"/>
      <c r="AD714" s="564"/>
      <c r="AE714" s="564"/>
      <c r="AF714" s="564"/>
      <c r="AG714" s="564"/>
      <c r="AH714" s="564"/>
      <c r="AI714" s="564"/>
    </row>
    <row r="715" spans="1:35" s="118" customFormat="1" ht="90" x14ac:dyDescent="0.3">
      <c r="A715" s="450">
        <f t="shared" si="44"/>
        <v>710</v>
      </c>
      <c r="B715" s="442" t="s">
        <v>17108</v>
      </c>
      <c r="C715" s="294" t="s">
        <v>76</v>
      </c>
      <c r="D715" s="272" t="s">
        <v>4728</v>
      </c>
      <c r="E715" s="426" t="s">
        <v>4094</v>
      </c>
      <c r="F715" s="90" t="s">
        <v>195</v>
      </c>
      <c r="G715" s="98">
        <v>45266</v>
      </c>
      <c r="H715" s="98">
        <v>45266</v>
      </c>
      <c r="I715" s="90" t="s">
        <v>62</v>
      </c>
      <c r="J715" s="90"/>
      <c r="K715" s="206"/>
      <c r="L715" s="206"/>
      <c r="M715" s="90"/>
      <c r="N715" s="90"/>
      <c r="O715" s="90"/>
      <c r="P715" s="90"/>
      <c r="Q715" s="90"/>
      <c r="R715" s="90"/>
      <c r="S715" s="90"/>
      <c r="T715" s="90"/>
      <c r="U715" s="90"/>
      <c r="V715" s="107" t="str">
        <f t="shared" si="45"/>
        <v>Open PDFIR FINALLY.RHS-KK-ECG-IR-CI-668-REV00</v>
      </c>
      <c r="W715" s="972" t="str">
        <f t="shared" ca="1" si="46"/>
        <v>DONE</v>
      </c>
      <c r="X715" s="979" t="str">
        <f t="shared" si="47"/>
        <v>P</v>
      </c>
      <c r="Y715" s="979"/>
      <c r="AA715" s="584"/>
      <c r="AB715" s="595"/>
      <c r="AC715" s="595"/>
      <c r="AD715" s="564"/>
      <c r="AE715" s="564"/>
      <c r="AF715" s="564"/>
      <c r="AG715" s="564"/>
      <c r="AH715" s="564"/>
      <c r="AI715" s="564"/>
    </row>
    <row r="716" spans="1:35" s="118" customFormat="1" ht="90" x14ac:dyDescent="0.3">
      <c r="A716" s="450">
        <f t="shared" si="44"/>
        <v>711</v>
      </c>
      <c r="B716" s="442" t="s">
        <v>20201</v>
      </c>
      <c r="C716" s="294" t="s">
        <v>76</v>
      </c>
      <c r="D716" s="272" t="s">
        <v>3482</v>
      </c>
      <c r="E716" s="426" t="s">
        <v>4095</v>
      </c>
      <c r="F716" s="90" t="s">
        <v>195</v>
      </c>
      <c r="G716" s="98">
        <v>45264</v>
      </c>
      <c r="H716" s="98">
        <v>45264</v>
      </c>
      <c r="I716" s="90" t="s">
        <v>25</v>
      </c>
      <c r="J716" s="90" t="s">
        <v>195</v>
      </c>
      <c r="K716" s="98">
        <v>45319</v>
      </c>
      <c r="L716" s="98">
        <v>45319</v>
      </c>
      <c r="M716" s="90" t="s">
        <v>62</v>
      </c>
      <c r="N716" s="90"/>
      <c r="O716" s="90"/>
      <c r="P716" s="90"/>
      <c r="Q716" s="90"/>
      <c r="R716" s="90"/>
      <c r="S716" s="90"/>
      <c r="T716" s="90"/>
      <c r="U716" s="90"/>
      <c r="V716" s="107" t="str">
        <f t="shared" si="45"/>
        <v>Open PDFIR FINALLY.RHS-KK-ECG-IR-CI-669-REV01</v>
      </c>
      <c r="W716" s="972" t="str">
        <f t="shared" ca="1" si="46"/>
        <v>DONE</v>
      </c>
      <c r="X716" s="979" t="str">
        <f t="shared" si="47"/>
        <v>A</v>
      </c>
      <c r="Y716" s="979"/>
      <c r="AA716" s="584"/>
      <c r="AB716" s="595"/>
      <c r="AC716" s="595"/>
      <c r="AD716" s="564"/>
      <c r="AE716" s="564"/>
      <c r="AF716" s="564"/>
      <c r="AG716" s="564"/>
      <c r="AH716" s="564"/>
      <c r="AI716" s="564"/>
    </row>
    <row r="717" spans="1:35" s="118" customFormat="1" ht="90" x14ac:dyDescent="0.3">
      <c r="A717" s="450">
        <f t="shared" si="44"/>
        <v>712</v>
      </c>
      <c r="B717" s="442" t="s">
        <v>20202</v>
      </c>
      <c r="C717" s="294" t="s">
        <v>76</v>
      </c>
      <c r="D717" s="272" t="s">
        <v>3482</v>
      </c>
      <c r="E717" s="426" t="s">
        <v>4096</v>
      </c>
      <c r="F717" s="90" t="s">
        <v>195</v>
      </c>
      <c r="G717" s="98">
        <v>45265</v>
      </c>
      <c r="H717" s="98">
        <v>45265</v>
      </c>
      <c r="I717" s="90" t="s">
        <v>25</v>
      </c>
      <c r="J717" s="90" t="s">
        <v>195</v>
      </c>
      <c r="K717" s="98">
        <v>45319</v>
      </c>
      <c r="L717" s="98">
        <v>45319</v>
      </c>
      <c r="M717" s="90" t="s">
        <v>62</v>
      </c>
      <c r="N717" s="90"/>
      <c r="O717" s="90"/>
      <c r="P717" s="90"/>
      <c r="Q717" s="90"/>
      <c r="R717" s="90"/>
      <c r="S717" s="90"/>
      <c r="T717" s="90"/>
      <c r="U717" s="90"/>
      <c r="V717" s="107" t="str">
        <f t="shared" si="45"/>
        <v>Open PDFIR FINALLY.RHS-KK-ECG-IR-CI-670-REV01</v>
      </c>
      <c r="W717" s="972" t="str">
        <f t="shared" ca="1" si="46"/>
        <v>DONE</v>
      </c>
      <c r="X717" s="979" t="str">
        <f t="shared" si="47"/>
        <v>A</v>
      </c>
      <c r="Y717" s="979"/>
      <c r="AA717" s="584"/>
      <c r="AB717" s="595"/>
      <c r="AC717" s="595"/>
      <c r="AD717" s="564"/>
      <c r="AE717" s="564"/>
      <c r="AF717" s="564"/>
      <c r="AG717" s="564"/>
      <c r="AH717" s="564"/>
      <c r="AI717" s="564"/>
    </row>
    <row r="718" spans="1:35" s="118" customFormat="1" ht="90" x14ac:dyDescent="0.3">
      <c r="A718" s="450">
        <f t="shared" si="44"/>
        <v>713</v>
      </c>
      <c r="B718" s="442" t="s">
        <v>17109</v>
      </c>
      <c r="C718" s="294" t="s">
        <v>76</v>
      </c>
      <c r="D718" s="272" t="s">
        <v>1545</v>
      </c>
      <c r="E718" s="426" t="s">
        <v>4097</v>
      </c>
      <c r="F718" s="90" t="s">
        <v>195</v>
      </c>
      <c r="G718" s="98">
        <v>45265</v>
      </c>
      <c r="H718" s="98">
        <v>45265</v>
      </c>
      <c r="I718" s="90" t="s">
        <v>62</v>
      </c>
      <c r="J718" s="90"/>
      <c r="K718" s="206"/>
      <c r="L718" s="206"/>
      <c r="M718" s="90"/>
      <c r="N718" s="90"/>
      <c r="O718" s="90"/>
      <c r="P718" s="90"/>
      <c r="Q718" s="90"/>
      <c r="R718" s="90"/>
      <c r="S718" s="90"/>
      <c r="T718" s="90"/>
      <c r="U718" s="90"/>
      <c r="V718" s="107" t="str">
        <f t="shared" si="45"/>
        <v>Open PDFIR FINALLY.RHS-KK-ECG-IR-CI-671-REV00</v>
      </c>
      <c r="W718" s="972" t="str">
        <f t="shared" ca="1" si="46"/>
        <v>DONE</v>
      </c>
      <c r="X718" s="979" t="str">
        <f t="shared" si="47"/>
        <v>P</v>
      </c>
      <c r="Y718" s="979"/>
      <c r="AA718" s="584"/>
      <c r="AB718" s="595"/>
      <c r="AC718" s="595"/>
      <c r="AD718" s="564"/>
      <c r="AE718" s="564"/>
      <c r="AF718" s="564"/>
      <c r="AG718" s="564"/>
      <c r="AH718" s="564"/>
      <c r="AI718" s="564"/>
    </row>
    <row r="719" spans="1:35" s="118" customFormat="1" ht="90" x14ac:dyDescent="0.3">
      <c r="A719" s="450">
        <f t="shared" si="44"/>
        <v>714</v>
      </c>
      <c r="B719" s="442" t="s">
        <v>17110</v>
      </c>
      <c r="C719" s="294" t="s">
        <v>76</v>
      </c>
      <c r="D719" s="272" t="s">
        <v>1545</v>
      </c>
      <c r="E719" s="426" t="s">
        <v>4098</v>
      </c>
      <c r="F719" s="90" t="s">
        <v>195</v>
      </c>
      <c r="G719" s="98">
        <v>45265</v>
      </c>
      <c r="H719" s="98">
        <v>45265</v>
      </c>
      <c r="I719" s="90" t="s">
        <v>62</v>
      </c>
      <c r="J719" s="90"/>
      <c r="K719" s="206"/>
      <c r="L719" s="206"/>
      <c r="M719" s="90"/>
      <c r="N719" s="90"/>
      <c r="O719" s="90"/>
      <c r="P719" s="90"/>
      <c r="Q719" s="90"/>
      <c r="R719" s="90"/>
      <c r="S719" s="90"/>
      <c r="T719" s="90"/>
      <c r="U719" s="90"/>
      <c r="V719" s="107" t="str">
        <f t="shared" si="45"/>
        <v>Open PDFIR FINALLY.RHS-KK-ECG-IR-CI-672-REV00</v>
      </c>
      <c r="W719" s="972" t="str">
        <f t="shared" ca="1" si="46"/>
        <v>DONE</v>
      </c>
      <c r="X719" s="979" t="str">
        <f t="shared" si="47"/>
        <v>P</v>
      </c>
      <c r="Y719" s="979"/>
      <c r="AA719" s="584"/>
      <c r="AB719" s="595"/>
      <c r="AC719" s="595"/>
      <c r="AD719" s="564"/>
      <c r="AE719" s="564"/>
      <c r="AF719" s="564"/>
      <c r="AG719" s="564"/>
      <c r="AH719" s="564"/>
      <c r="AI719" s="564"/>
    </row>
    <row r="720" spans="1:35" s="118" customFormat="1" ht="90" x14ac:dyDescent="0.3">
      <c r="A720" s="450">
        <f t="shared" si="44"/>
        <v>715</v>
      </c>
      <c r="B720" s="442" t="s">
        <v>17111</v>
      </c>
      <c r="C720" s="294" t="s">
        <v>76</v>
      </c>
      <c r="D720" s="272" t="s">
        <v>1545</v>
      </c>
      <c r="E720" s="426" t="s">
        <v>4099</v>
      </c>
      <c r="F720" s="90" t="s">
        <v>195</v>
      </c>
      <c r="G720" s="98">
        <v>45265</v>
      </c>
      <c r="H720" s="98">
        <v>45265</v>
      </c>
      <c r="I720" s="90" t="s">
        <v>62</v>
      </c>
      <c r="J720" s="90"/>
      <c r="K720" s="206"/>
      <c r="L720" s="206"/>
      <c r="M720" s="90"/>
      <c r="N720" s="90"/>
      <c r="O720" s="90"/>
      <c r="P720" s="90"/>
      <c r="Q720" s="90"/>
      <c r="R720" s="90"/>
      <c r="S720" s="90"/>
      <c r="T720" s="90"/>
      <c r="U720" s="90"/>
      <c r="V720" s="107" t="str">
        <f t="shared" si="45"/>
        <v>Open PDFIR FINALLY.RHS-KK-ECG-IR-CI-673-REV00</v>
      </c>
      <c r="W720" s="972" t="str">
        <f t="shared" ca="1" si="46"/>
        <v>DONE</v>
      </c>
      <c r="X720" s="979" t="str">
        <f t="shared" si="47"/>
        <v>P</v>
      </c>
      <c r="Y720" s="979"/>
      <c r="AA720" s="584"/>
      <c r="AB720" s="595"/>
      <c r="AC720" s="595"/>
      <c r="AD720" s="564"/>
      <c r="AE720" s="564"/>
      <c r="AF720" s="564"/>
      <c r="AG720" s="564"/>
      <c r="AH720" s="564"/>
      <c r="AI720" s="564"/>
    </row>
    <row r="721" spans="1:35" s="118" customFormat="1" ht="90" x14ac:dyDescent="0.3">
      <c r="A721" s="450">
        <f t="shared" si="44"/>
        <v>716</v>
      </c>
      <c r="B721" s="442" t="s">
        <v>17112</v>
      </c>
      <c r="C721" s="294" t="s">
        <v>76</v>
      </c>
      <c r="D721" s="272" t="s">
        <v>1545</v>
      </c>
      <c r="E721" s="426" t="s">
        <v>4100</v>
      </c>
      <c r="F721" s="90" t="s">
        <v>195</v>
      </c>
      <c r="G721" s="98">
        <v>45264</v>
      </c>
      <c r="H721" s="98">
        <v>45265</v>
      </c>
      <c r="I721" s="90" t="s">
        <v>62</v>
      </c>
      <c r="J721" s="90"/>
      <c r="K721" s="206"/>
      <c r="L721" s="206"/>
      <c r="M721" s="90"/>
      <c r="N721" s="90"/>
      <c r="O721" s="90"/>
      <c r="P721" s="90"/>
      <c r="Q721" s="90"/>
      <c r="R721" s="90"/>
      <c r="S721" s="90"/>
      <c r="T721" s="90"/>
      <c r="U721" s="90"/>
      <c r="V721" s="107" t="str">
        <f t="shared" si="45"/>
        <v>Open PDFIR FINALLY.RHS-KK-ECG-IR-CI-674-REV00</v>
      </c>
      <c r="W721" s="972" t="str">
        <f t="shared" ca="1" si="46"/>
        <v>DONE</v>
      </c>
      <c r="X721" s="979" t="str">
        <f t="shared" si="47"/>
        <v>P</v>
      </c>
      <c r="Y721" s="979"/>
      <c r="AA721" s="584"/>
      <c r="AB721" s="595"/>
      <c r="AC721" s="595"/>
      <c r="AD721" s="564"/>
      <c r="AE721" s="564"/>
      <c r="AF721" s="564"/>
      <c r="AG721" s="564"/>
      <c r="AH721" s="564"/>
      <c r="AI721" s="564"/>
    </row>
    <row r="722" spans="1:35" s="118" customFormat="1" ht="90" x14ac:dyDescent="0.3">
      <c r="A722" s="450">
        <f t="shared" si="44"/>
        <v>717</v>
      </c>
      <c r="B722" s="442" t="s">
        <v>17113</v>
      </c>
      <c r="C722" s="294" t="s">
        <v>76</v>
      </c>
      <c r="D722" s="272" t="s">
        <v>1545</v>
      </c>
      <c r="E722" s="426" t="s">
        <v>4101</v>
      </c>
      <c r="F722" s="90" t="s">
        <v>195</v>
      </c>
      <c r="G722" s="98">
        <v>45264</v>
      </c>
      <c r="H722" s="98">
        <v>45265</v>
      </c>
      <c r="I722" s="90" t="s">
        <v>62</v>
      </c>
      <c r="J722" s="90"/>
      <c r="K722" s="206"/>
      <c r="L722" s="206"/>
      <c r="M722" s="90"/>
      <c r="N722" s="90"/>
      <c r="O722" s="90"/>
      <c r="P722" s="90"/>
      <c r="Q722" s="90"/>
      <c r="R722" s="90"/>
      <c r="S722" s="90"/>
      <c r="T722" s="90"/>
      <c r="U722" s="90"/>
      <c r="V722" s="107" t="str">
        <f t="shared" si="45"/>
        <v>Open PDFIR FINALLY.RHS-KK-ECG-IR-CI-675-REV00</v>
      </c>
      <c r="W722" s="972" t="str">
        <f t="shared" ca="1" si="46"/>
        <v>DONE</v>
      </c>
      <c r="X722" s="979" t="str">
        <f t="shared" si="47"/>
        <v>P</v>
      </c>
      <c r="Y722" s="979"/>
      <c r="AA722" s="584"/>
      <c r="AB722" s="595"/>
      <c r="AC722" s="595"/>
      <c r="AD722" s="564"/>
      <c r="AE722" s="564"/>
      <c r="AF722" s="564"/>
      <c r="AG722" s="564"/>
      <c r="AH722" s="564"/>
      <c r="AI722" s="564"/>
    </row>
    <row r="723" spans="1:35" s="118" customFormat="1" ht="90" x14ac:dyDescent="0.3">
      <c r="A723" s="450">
        <f t="shared" si="44"/>
        <v>718</v>
      </c>
      <c r="B723" s="442" t="s">
        <v>17114</v>
      </c>
      <c r="C723" s="294" t="s">
        <v>76</v>
      </c>
      <c r="D723" s="272" t="s">
        <v>1545</v>
      </c>
      <c r="E723" s="426" t="s">
        <v>4102</v>
      </c>
      <c r="F723" s="90" t="s">
        <v>195</v>
      </c>
      <c r="G723" s="98">
        <v>45265</v>
      </c>
      <c r="H723" s="98">
        <v>45265</v>
      </c>
      <c r="I723" s="90" t="s">
        <v>62</v>
      </c>
      <c r="J723" s="90"/>
      <c r="K723" s="206"/>
      <c r="L723" s="206"/>
      <c r="M723" s="90"/>
      <c r="N723" s="90"/>
      <c r="O723" s="90"/>
      <c r="P723" s="90"/>
      <c r="Q723" s="90"/>
      <c r="R723" s="90"/>
      <c r="S723" s="90"/>
      <c r="T723" s="90"/>
      <c r="U723" s="90"/>
      <c r="V723" s="107" t="str">
        <f t="shared" si="45"/>
        <v>Open PDFIR FINALLY.RHS-KK-ECG-IR-CI-676-REV00</v>
      </c>
      <c r="W723" s="972" t="str">
        <f t="shared" ca="1" si="46"/>
        <v>DONE</v>
      </c>
      <c r="X723" s="979" t="str">
        <f t="shared" si="47"/>
        <v>P</v>
      </c>
      <c r="Y723" s="979"/>
      <c r="AA723" s="584"/>
      <c r="AB723" s="595"/>
      <c r="AC723" s="595"/>
      <c r="AD723" s="564"/>
      <c r="AE723" s="564"/>
      <c r="AF723" s="564"/>
      <c r="AG723" s="564"/>
      <c r="AH723" s="564"/>
      <c r="AI723" s="564"/>
    </row>
    <row r="724" spans="1:35" s="118" customFormat="1" ht="90" x14ac:dyDescent="0.3">
      <c r="A724" s="450">
        <f t="shared" si="44"/>
        <v>719</v>
      </c>
      <c r="B724" s="442" t="s">
        <v>17115</v>
      </c>
      <c r="C724" s="294" t="s">
        <v>76</v>
      </c>
      <c r="D724" s="272" t="s">
        <v>1545</v>
      </c>
      <c r="E724" s="426" t="s">
        <v>4103</v>
      </c>
      <c r="F724" s="90" t="s">
        <v>195</v>
      </c>
      <c r="G724" s="98">
        <v>45266</v>
      </c>
      <c r="H724" s="98">
        <v>45265</v>
      </c>
      <c r="I724" s="90" t="s">
        <v>62</v>
      </c>
      <c r="J724" s="90"/>
      <c r="K724" s="206"/>
      <c r="L724" s="206"/>
      <c r="M724" s="90"/>
      <c r="N724" s="90"/>
      <c r="O724" s="90"/>
      <c r="P724" s="90"/>
      <c r="Q724" s="90"/>
      <c r="R724" s="90"/>
      <c r="S724" s="90"/>
      <c r="T724" s="90"/>
      <c r="U724" s="90"/>
      <c r="V724" s="107" t="str">
        <f t="shared" si="45"/>
        <v>Open PDFIR FINALLY.RHS-KK-ECG-IR-CI-677-REV00</v>
      </c>
      <c r="W724" s="972" t="str">
        <f t="shared" ca="1" si="46"/>
        <v>DONE</v>
      </c>
      <c r="X724" s="979" t="str">
        <f t="shared" si="47"/>
        <v>P</v>
      </c>
      <c r="Y724" s="979"/>
      <c r="AA724" s="584"/>
      <c r="AB724" s="595"/>
      <c r="AC724" s="595"/>
      <c r="AD724" s="564"/>
      <c r="AE724" s="564"/>
      <c r="AF724" s="564"/>
      <c r="AG724" s="564"/>
      <c r="AH724" s="564"/>
      <c r="AI724" s="564"/>
    </row>
    <row r="725" spans="1:35" s="118" customFormat="1" ht="90" x14ac:dyDescent="0.3">
      <c r="A725" s="450">
        <f t="shared" si="44"/>
        <v>720</v>
      </c>
      <c r="B725" s="442" t="s">
        <v>17116</v>
      </c>
      <c r="C725" s="294" t="s">
        <v>76</v>
      </c>
      <c r="D725" s="272" t="s">
        <v>1545</v>
      </c>
      <c r="E725" s="426" t="s">
        <v>4104</v>
      </c>
      <c r="F725" s="90" t="s">
        <v>195</v>
      </c>
      <c r="G725" s="98">
        <v>45264</v>
      </c>
      <c r="H725" s="98">
        <v>45265</v>
      </c>
      <c r="I725" s="90" t="s">
        <v>62</v>
      </c>
      <c r="J725" s="90"/>
      <c r="K725" s="206"/>
      <c r="L725" s="206"/>
      <c r="M725" s="90"/>
      <c r="N725" s="90"/>
      <c r="O725" s="90"/>
      <c r="P725" s="90"/>
      <c r="Q725" s="90"/>
      <c r="R725" s="90"/>
      <c r="S725" s="90"/>
      <c r="T725" s="90"/>
      <c r="U725" s="90"/>
      <c r="V725" s="107" t="str">
        <f t="shared" si="45"/>
        <v>Open PDFIR FINALLY.RHS-KK-ECG-IR-CI-678-REV00</v>
      </c>
      <c r="W725" s="972" t="str">
        <f t="shared" ca="1" si="46"/>
        <v>DONE</v>
      </c>
      <c r="X725" s="979" t="str">
        <f t="shared" si="47"/>
        <v>P</v>
      </c>
      <c r="Y725" s="979"/>
      <c r="AA725" s="584"/>
      <c r="AB725" s="595"/>
      <c r="AC725" s="595"/>
      <c r="AD725" s="564"/>
      <c r="AE725" s="564"/>
      <c r="AF725" s="564"/>
      <c r="AG725" s="564"/>
      <c r="AH725" s="564"/>
      <c r="AI725" s="564"/>
    </row>
    <row r="726" spans="1:35" s="118" customFormat="1" ht="90" x14ac:dyDescent="0.3">
      <c r="A726" s="450">
        <f t="shared" si="44"/>
        <v>721</v>
      </c>
      <c r="B726" s="442" t="s">
        <v>17117</v>
      </c>
      <c r="C726" s="294" t="s">
        <v>76</v>
      </c>
      <c r="D726" s="272" t="s">
        <v>3482</v>
      </c>
      <c r="E726" s="426" t="s">
        <v>4105</v>
      </c>
      <c r="F726" s="90" t="s">
        <v>195</v>
      </c>
      <c r="G726" s="98">
        <v>45267</v>
      </c>
      <c r="H726" s="98">
        <v>45265</v>
      </c>
      <c r="I726" s="90" t="s">
        <v>62</v>
      </c>
      <c r="J726" s="90"/>
      <c r="K726" s="206"/>
      <c r="L726" s="206"/>
      <c r="M726" s="90"/>
      <c r="N726" s="90"/>
      <c r="O726" s="90"/>
      <c r="P726" s="90"/>
      <c r="Q726" s="90"/>
      <c r="R726" s="90"/>
      <c r="S726" s="90"/>
      <c r="T726" s="90"/>
      <c r="U726" s="90"/>
      <c r="V726" s="107" t="str">
        <f t="shared" si="45"/>
        <v>Open PDFIR FINALLY.RHS-KK-ECG-IR-CI-679-REV00</v>
      </c>
      <c r="W726" s="972" t="str">
        <f t="shared" ca="1" si="46"/>
        <v>DONE</v>
      </c>
      <c r="X726" s="979" t="str">
        <f t="shared" si="47"/>
        <v>P</v>
      </c>
      <c r="Y726" s="979"/>
      <c r="AA726" s="584"/>
      <c r="AB726" s="595"/>
      <c r="AC726" s="595"/>
      <c r="AD726" s="564"/>
      <c r="AE726" s="564"/>
      <c r="AF726" s="564"/>
      <c r="AG726" s="564"/>
      <c r="AH726" s="564"/>
      <c r="AI726" s="564"/>
    </row>
    <row r="727" spans="1:35" s="118" customFormat="1" ht="90" x14ac:dyDescent="0.3">
      <c r="A727" s="450">
        <f t="shared" si="44"/>
        <v>722</v>
      </c>
      <c r="B727" s="442" t="s">
        <v>17118</v>
      </c>
      <c r="C727" s="294" t="s">
        <v>76</v>
      </c>
      <c r="D727" s="272" t="s">
        <v>1545</v>
      </c>
      <c r="E727" s="426" t="s">
        <v>4106</v>
      </c>
      <c r="F727" s="90" t="s">
        <v>195</v>
      </c>
      <c r="G727" s="98">
        <v>45267</v>
      </c>
      <c r="H727" s="98">
        <v>45265</v>
      </c>
      <c r="I727" s="90" t="s">
        <v>62</v>
      </c>
      <c r="J727" s="90"/>
      <c r="K727" s="206"/>
      <c r="L727" s="206"/>
      <c r="M727" s="90"/>
      <c r="N727" s="90"/>
      <c r="O727" s="90"/>
      <c r="P727" s="90"/>
      <c r="Q727" s="90"/>
      <c r="R727" s="90"/>
      <c r="S727" s="90"/>
      <c r="T727" s="90"/>
      <c r="U727" s="90"/>
      <c r="V727" s="107" t="str">
        <f t="shared" si="45"/>
        <v>Open PDFIR FINALLY.RHS-KK-ECG-IR-CI-680-REV00</v>
      </c>
      <c r="W727" s="972" t="str">
        <f t="shared" ca="1" si="46"/>
        <v>DONE</v>
      </c>
      <c r="X727" s="979" t="str">
        <f t="shared" si="47"/>
        <v>P</v>
      </c>
      <c r="Y727" s="979"/>
      <c r="AA727" s="584"/>
      <c r="AB727" s="595"/>
      <c r="AC727" s="595"/>
      <c r="AD727" s="564"/>
      <c r="AE727" s="564"/>
      <c r="AF727" s="564"/>
      <c r="AG727" s="564"/>
      <c r="AH727" s="564"/>
      <c r="AI727" s="564"/>
    </row>
    <row r="728" spans="1:35" s="118" customFormat="1" ht="90" x14ac:dyDescent="0.3">
      <c r="A728" s="450">
        <f t="shared" si="44"/>
        <v>723</v>
      </c>
      <c r="B728" s="442" t="s">
        <v>17119</v>
      </c>
      <c r="C728" s="294" t="s">
        <v>76</v>
      </c>
      <c r="D728" s="272" t="s">
        <v>1545</v>
      </c>
      <c r="E728" s="426" t="s">
        <v>4107</v>
      </c>
      <c r="F728" s="90" t="s">
        <v>195</v>
      </c>
      <c r="G728" s="98">
        <v>45267</v>
      </c>
      <c r="H728" s="98">
        <v>45265</v>
      </c>
      <c r="I728" s="90" t="s">
        <v>62</v>
      </c>
      <c r="J728" s="90"/>
      <c r="K728" s="206"/>
      <c r="L728" s="206"/>
      <c r="M728" s="90"/>
      <c r="N728" s="90"/>
      <c r="O728" s="90"/>
      <c r="P728" s="90"/>
      <c r="Q728" s="90"/>
      <c r="R728" s="90"/>
      <c r="S728" s="90"/>
      <c r="T728" s="90"/>
      <c r="U728" s="90"/>
      <c r="V728" s="107" t="str">
        <f t="shared" si="45"/>
        <v>Open PDFIR FINALLY.RHS-KK-ECG-IR-CI-681-REV00</v>
      </c>
      <c r="W728" s="972" t="str">
        <f t="shared" ca="1" si="46"/>
        <v>DONE</v>
      </c>
      <c r="X728" s="979" t="str">
        <f t="shared" si="47"/>
        <v>P</v>
      </c>
      <c r="Y728" s="979"/>
      <c r="AA728" s="584"/>
      <c r="AB728" s="595"/>
      <c r="AC728" s="595"/>
      <c r="AD728" s="564"/>
      <c r="AE728" s="564"/>
      <c r="AF728" s="564"/>
      <c r="AG728" s="564"/>
      <c r="AH728" s="564"/>
      <c r="AI728" s="564"/>
    </row>
    <row r="729" spans="1:35" s="118" customFormat="1" ht="90" x14ac:dyDescent="0.3">
      <c r="A729" s="450">
        <f t="shared" si="44"/>
        <v>724</v>
      </c>
      <c r="B729" s="442" t="s">
        <v>17120</v>
      </c>
      <c r="C729" s="294" t="s">
        <v>76</v>
      </c>
      <c r="D729" s="272" t="s">
        <v>1545</v>
      </c>
      <c r="E729" s="426" t="s">
        <v>4108</v>
      </c>
      <c r="F729" s="90" t="s">
        <v>195</v>
      </c>
      <c r="G729" s="98">
        <v>45267</v>
      </c>
      <c r="H729" s="98">
        <v>45265</v>
      </c>
      <c r="I729" s="90" t="s">
        <v>62</v>
      </c>
      <c r="J729" s="90"/>
      <c r="K729" s="206"/>
      <c r="L729" s="206"/>
      <c r="M729" s="90"/>
      <c r="N729" s="90"/>
      <c r="O729" s="90"/>
      <c r="P729" s="90"/>
      <c r="Q729" s="90"/>
      <c r="R729" s="90"/>
      <c r="S729" s="90"/>
      <c r="T729" s="90"/>
      <c r="U729" s="90"/>
      <c r="V729" s="107" t="str">
        <f t="shared" si="45"/>
        <v>Open PDFIR FINALLY.RHS-KK-ECG-IR-CI-682-REV00</v>
      </c>
      <c r="W729" s="972" t="str">
        <f t="shared" ca="1" si="46"/>
        <v>DONE</v>
      </c>
      <c r="X729" s="979" t="str">
        <f t="shared" si="47"/>
        <v>P</v>
      </c>
      <c r="Y729" s="979"/>
      <c r="AA729" s="584"/>
      <c r="AB729" s="595"/>
      <c r="AC729" s="595"/>
      <c r="AD729" s="564"/>
      <c r="AE729" s="564"/>
      <c r="AF729" s="564"/>
      <c r="AG729" s="564"/>
      <c r="AH729" s="564"/>
      <c r="AI729" s="564"/>
    </row>
    <row r="730" spans="1:35" s="118" customFormat="1" ht="90" x14ac:dyDescent="0.3">
      <c r="A730" s="450">
        <f t="shared" si="44"/>
        <v>725</v>
      </c>
      <c r="B730" s="442" t="s">
        <v>17121</v>
      </c>
      <c r="C730" s="294" t="s">
        <v>76</v>
      </c>
      <c r="D730" s="272" t="s">
        <v>1545</v>
      </c>
      <c r="E730" s="426" t="s">
        <v>4109</v>
      </c>
      <c r="F730" s="90" t="s">
        <v>195</v>
      </c>
      <c r="G730" s="98">
        <v>45269</v>
      </c>
      <c r="H730" s="98">
        <v>45269</v>
      </c>
      <c r="I730" s="90" t="s">
        <v>62</v>
      </c>
      <c r="J730" s="90"/>
      <c r="K730" s="206"/>
      <c r="L730" s="206"/>
      <c r="M730" s="90"/>
      <c r="N730" s="90"/>
      <c r="O730" s="90"/>
      <c r="P730" s="90"/>
      <c r="Q730" s="90"/>
      <c r="R730" s="90"/>
      <c r="S730" s="90"/>
      <c r="T730" s="90"/>
      <c r="U730" s="90"/>
      <c r="V730" s="107" t="str">
        <f t="shared" si="45"/>
        <v>Open PDFIR FINALLY.RHS-KK-ECG-IR-CI-683-REV00</v>
      </c>
      <c r="W730" s="972" t="str">
        <f t="shared" ca="1" si="46"/>
        <v>DONE</v>
      </c>
      <c r="X730" s="979" t="str">
        <f t="shared" si="47"/>
        <v>P</v>
      </c>
      <c r="Y730" s="979"/>
      <c r="AA730" s="584"/>
      <c r="AB730" s="595"/>
      <c r="AC730" s="595"/>
      <c r="AD730" s="564"/>
      <c r="AE730" s="564"/>
      <c r="AF730" s="564"/>
      <c r="AG730" s="564"/>
      <c r="AH730" s="564"/>
      <c r="AI730" s="564"/>
    </row>
    <row r="731" spans="1:35" s="118" customFormat="1" ht="90" x14ac:dyDescent="0.3">
      <c r="A731" s="450">
        <f t="shared" si="44"/>
        <v>726</v>
      </c>
      <c r="B731" s="442" t="s">
        <v>17122</v>
      </c>
      <c r="C731" s="294" t="s">
        <v>76</v>
      </c>
      <c r="D731" s="272" t="s">
        <v>3482</v>
      </c>
      <c r="E731" s="426" t="s">
        <v>4110</v>
      </c>
      <c r="F731" s="90" t="s">
        <v>195</v>
      </c>
      <c r="G731" s="98">
        <v>45269</v>
      </c>
      <c r="H731" s="98">
        <v>45269</v>
      </c>
      <c r="I731" s="90" t="s">
        <v>62</v>
      </c>
      <c r="J731" s="90"/>
      <c r="K731" s="206"/>
      <c r="L731" s="206"/>
      <c r="M731" s="90"/>
      <c r="N731" s="90"/>
      <c r="O731" s="90"/>
      <c r="P731" s="90"/>
      <c r="Q731" s="90"/>
      <c r="R731" s="90"/>
      <c r="S731" s="90"/>
      <c r="T731" s="90"/>
      <c r="U731" s="90"/>
      <c r="V731" s="107" t="str">
        <f t="shared" si="45"/>
        <v>Open PDFIR FINALLY.RHS-KK-ECG-IR-CI-684-REV00</v>
      </c>
      <c r="W731" s="972" t="str">
        <f t="shared" ca="1" si="46"/>
        <v>DONE</v>
      </c>
      <c r="X731" s="979" t="str">
        <f t="shared" si="47"/>
        <v>P</v>
      </c>
      <c r="Y731" s="979"/>
      <c r="AA731" s="584"/>
      <c r="AB731" s="595"/>
      <c r="AC731" s="595"/>
      <c r="AD731" s="564"/>
      <c r="AE731" s="564"/>
      <c r="AF731" s="564"/>
      <c r="AG731" s="564"/>
      <c r="AH731" s="564"/>
      <c r="AI731" s="564"/>
    </row>
    <row r="732" spans="1:35" s="118" customFormat="1" ht="90" x14ac:dyDescent="0.3">
      <c r="A732" s="450">
        <f t="shared" si="44"/>
        <v>727</v>
      </c>
      <c r="B732" s="442" t="s">
        <v>17123</v>
      </c>
      <c r="C732" s="294" t="s">
        <v>1140</v>
      </c>
      <c r="D732" s="272" t="s">
        <v>1545</v>
      </c>
      <c r="E732" s="426" t="s">
        <v>4138</v>
      </c>
      <c r="F732" s="90" t="s">
        <v>195</v>
      </c>
      <c r="G732" s="98">
        <v>45270</v>
      </c>
      <c r="H732" s="98">
        <v>45270</v>
      </c>
      <c r="I732" s="90" t="s">
        <v>1671</v>
      </c>
      <c r="J732" s="90"/>
      <c r="K732" s="206"/>
      <c r="L732" s="206"/>
      <c r="M732" s="90"/>
      <c r="N732" s="90"/>
      <c r="O732" s="90"/>
      <c r="P732" s="90"/>
      <c r="Q732" s="90"/>
      <c r="R732" s="90"/>
      <c r="S732" s="90"/>
      <c r="T732" s="90"/>
      <c r="U732" s="90"/>
      <c r="V732" s="107" t="str">
        <f t="shared" si="45"/>
        <v>Open PDFIR FINALLY.RHS-KK-ECG-IR-ELE-57-REV00</v>
      </c>
      <c r="W732" s="972" t="str">
        <f t="shared" ca="1" si="46"/>
        <v>DONE</v>
      </c>
      <c r="X732" s="979" t="str">
        <f t="shared" si="47"/>
        <v>P</v>
      </c>
      <c r="Y732" s="979"/>
      <c r="AA732" s="584"/>
      <c r="AB732" s="595"/>
      <c r="AC732" s="595"/>
      <c r="AD732" s="564"/>
      <c r="AE732" s="564"/>
      <c r="AF732" s="564"/>
      <c r="AG732" s="564"/>
      <c r="AH732" s="564"/>
      <c r="AI732" s="564"/>
    </row>
    <row r="733" spans="1:35" s="118" customFormat="1" ht="109.8" x14ac:dyDescent="0.3">
      <c r="A733" s="450">
        <f t="shared" si="44"/>
        <v>728</v>
      </c>
      <c r="B733" s="442" t="s">
        <v>17124</v>
      </c>
      <c r="C733" s="294" t="s">
        <v>1140</v>
      </c>
      <c r="D733" s="272" t="s">
        <v>3482</v>
      </c>
      <c r="E733" s="426" t="s">
        <v>4139</v>
      </c>
      <c r="F733" s="90" t="s">
        <v>195</v>
      </c>
      <c r="G733" s="98">
        <v>45269</v>
      </c>
      <c r="H733" s="98">
        <v>45269</v>
      </c>
      <c r="I733" s="90" t="s">
        <v>1671</v>
      </c>
      <c r="J733" s="90"/>
      <c r="K733" s="206"/>
      <c r="L733" s="206"/>
      <c r="M733" s="90"/>
      <c r="N733" s="90"/>
      <c r="O733" s="90"/>
      <c r="P733" s="90"/>
      <c r="Q733" s="90"/>
      <c r="R733" s="90"/>
      <c r="S733" s="90"/>
      <c r="T733" s="90"/>
      <c r="U733" s="90"/>
      <c r="V733" s="107" t="str">
        <f t="shared" si="45"/>
        <v>Open PDFIR FINALLY.RHS-KK-ECG-IR-ELE-58-REV00</v>
      </c>
      <c r="W733" s="972" t="str">
        <f t="shared" ca="1" si="46"/>
        <v>DONE</v>
      </c>
      <c r="X733" s="979" t="str">
        <f t="shared" si="47"/>
        <v>P</v>
      </c>
      <c r="Y733" s="979"/>
      <c r="AA733" s="584"/>
      <c r="AB733" s="595"/>
      <c r="AC733" s="595"/>
      <c r="AD733" s="564"/>
      <c r="AE733" s="564"/>
      <c r="AF733" s="564"/>
      <c r="AG733" s="564"/>
      <c r="AH733" s="564"/>
      <c r="AI733" s="564"/>
    </row>
    <row r="734" spans="1:35" s="118" customFormat="1" ht="90" x14ac:dyDescent="0.3">
      <c r="A734" s="450">
        <f t="shared" si="44"/>
        <v>729</v>
      </c>
      <c r="B734" s="442" t="s">
        <v>17125</v>
      </c>
      <c r="C734" s="294" t="s">
        <v>76</v>
      </c>
      <c r="D734" s="272" t="s">
        <v>3436</v>
      </c>
      <c r="E734" s="426" t="s">
        <v>4124</v>
      </c>
      <c r="F734" s="90" t="s">
        <v>195</v>
      </c>
      <c r="G734" s="98">
        <v>45270</v>
      </c>
      <c r="H734" s="98">
        <v>45270</v>
      </c>
      <c r="I734" s="90" t="s">
        <v>62</v>
      </c>
      <c r="J734" s="90"/>
      <c r="K734" s="206"/>
      <c r="L734" s="206"/>
      <c r="M734" s="90"/>
      <c r="N734" s="90"/>
      <c r="O734" s="90"/>
      <c r="P734" s="90"/>
      <c r="Q734" s="90"/>
      <c r="R734" s="90"/>
      <c r="S734" s="90"/>
      <c r="T734" s="90"/>
      <c r="U734" s="90"/>
      <c r="V734" s="107" t="str">
        <f t="shared" si="45"/>
        <v>Open PDFIR FINALLY.RHS-KK-ECG-IR-CI-685-REV00</v>
      </c>
      <c r="W734" s="972" t="str">
        <f t="shared" ca="1" si="46"/>
        <v>DONE</v>
      </c>
      <c r="X734" s="979" t="str">
        <f t="shared" si="47"/>
        <v>P</v>
      </c>
      <c r="Y734" s="979"/>
      <c r="AA734" s="584"/>
      <c r="AB734" s="595"/>
      <c r="AC734" s="595"/>
      <c r="AD734" s="564"/>
      <c r="AE734" s="564"/>
      <c r="AF734" s="564"/>
      <c r="AG734" s="564"/>
      <c r="AH734" s="564"/>
      <c r="AI734" s="564"/>
    </row>
    <row r="735" spans="1:35" s="118" customFormat="1" ht="90" x14ac:dyDescent="0.3">
      <c r="A735" s="450">
        <f t="shared" si="44"/>
        <v>730</v>
      </c>
      <c r="B735" s="442" t="s">
        <v>17126</v>
      </c>
      <c r="C735" s="294" t="s">
        <v>228</v>
      </c>
      <c r="D735" s="272" t="s">
        <v>1545</v>
      </c>
      <c r="E735" s="426" t="s">
        <v>4126</v>
      </c>
      <c r="F735" s="90" t="s">
        <v>195</v>
      </c>
      <c r="G735" s="98">
        <v>45270</v>
      </c>
      <c r="H735" s="98">
        <v>45270</v>
      </c>
      <c r="I735" s="90" t="s">
        <v>62</v>
      </c>
      <c r="J735" s="90"/>
      <c r="K735" s="206"/>
      <c r="L735" s="206"/>
      <c r="M735" s="90"/>
      <c r="N735" s="90"/>
      <c r="O735" s="90"/>
      <c r="P735" s="90"/>
      <c r="Q735" s="90"/>
      <c r="R735" s="90"/>
      <c r="S735" s="90"/>
      <c r="T735" s="90"/>
      <c r="U735" s="90"/>
      <c r="V735" s="107" t="str">
        <f t="shared" si="45"/>
        <v>Open PDFIR FINALLY.RHS-KK-ECG-IR-SU-686-REV00</v>
      </c>
      <c r="W735" s="972" t="str">
        <f t="shared" ca="1" si="46"/>
        <v>DONE</v>
      </c>
      <c r="X735" s="979" t="str">
        <f t="shared" si="47"/>
        <v>P</v>
      </c>
      <c r="Y735" s="979"/>
      <c r="AA735" s="584"/>
      <c r="AB735" s="595"/>
      <c r="AC735" s="595"/>
      <c r="AD735" s="564"/>
      <c r="AE735" s="564"/>
      <c r="AF735" s="564"/>
      <c r="AG735" s="564"/>
      <c r="AH735" s="564"/>
      <c r="AI735" s="564"/>
    </row>
    <row r="736" spans="1:35" s="118" customFormat="1" ht="90" x14ac:dyDescent="0.3">
      <c r="A736" s="450">
        <f t="shared" si="44"/>
        <v>731</v>
      </c>
      <c r="B736" s="442" t="s">
        <v>17127</v>
      </c>
      <c r="C736" s="294" t="s">
        <v>228</v>
      </c>
      <c r="D736" s="272" t="s">
        <v>1545</v>
      </c>
      <c r="E736" s="426" t="s">
        <v>4127</v>
      </c>
      <c r="F736" s="90" t="s">
        <v>195</v>
      </c>
      <c r="G736" s="98">
        <v>45270</v>
      </c>
      <c r="H736" s="98">
        <v>45270</v>
      </c>
      <c r="I736" s="90" t="s">
        <v>62</v>
      </c>
      <c r="J736" s="90"/>
      <c r="K736" s="206"/>
      <c r="L736" s="206"/>
      <c r="M736" s="90"/>
      <c r="N736" s="90"/>
      <c r="O736" s="90"/>
      <c r="P736" s="90"/>
      <c r="Q736" s="90"/>
      <c r="R736" s="90"/>
      <c r="S736" s="90"/>
      <c r="T736" s="90"/>
      <c r="U736" s="90"/>
      <c r="V736" s="107" t="str">
        <f t="shared" si="45"/>
        <v>Open PDFIR FINALLY.RHS-KK-ECG-IR-SU-687-REV00</v>
      </c>
      <c r="W736" s="972" t="str">
        <f t="shared" ca="1" si="46"/>
        <v>DONE</v>
      </c>
      <c r="X736" s="979" t="str">
        <f t="shared" si="47"/>
        <v>P</v>
      </c>
      <c r="Y736" s="979"/>
      <c r="AA736" s="584"/>
      <c r="AB736" s="595"/>
      <c r="AC736" s="595"/>
      <c r="AD736" s="564"/>
      <c r="AE736" s="564"/>
      <c r="AF736" s="564"/>
      <c r="AG736" s="564"/>
      <c r="AH736" s="564"/>
      <c r="AI736" s="564"/>
    </row>
    <row r="737" spans="1:35" s="118" customFormat="1" ht="90" x14ac:dyDescent="0.3">
      <c r="A737" s="450">
        <f t="shared" si="44"/>
        <v>732</v>
      </c>
      <c r="B737" s="442" t="s">
        <v>17128</v>
      </c>
      <c r="C737" s="294" t="s">
        <v>76</v>
      </c>
      <c r="D737" s="272" t="s">
        <v>1545</v>
      </c>
      <c r="E737" s="426" t="s">
        <v>4134</v>
      </c>
      <c r="F737" s="90" t="s">
        <v>195</v>
      </c>
      <c r="G737" s="98">
        <v>45270</v>
      </c>
      <c r="H737" s="98">
        <v>45270</v>
      </c>
      <c r="I737" s="90" t="s">
        <v>62</v>
      </c>
      <c r="J737" s="90"/>
      <c r="K737" s="206"/>
      <c r="L737" s="206"/>
      <c r="M737" s="90"/>
      <c r="N737" s="90"/>
      <c r="O737" s="90"/>
      <c r="P737" s="90"/>
      <c r="Q737" s="90"/>
      <c r="R737" s="90"/>
      <c r="S737" s="90"/>
      <c r="T737" s="90"/>
      <c r="U737" s="90"/>
      <c r="V737" s="107" t="str">
        <f t="shared" si="45"/>
        <v>Open PDFIR FINALLY.RHS-KK-ECG-IR-CI-688-REV00</v>
      </c>
      <c r="W737" s="972" t="str">
        <f t="shared" ca="1" si="46"/>
        <v>DONE</v>
      </c>
      <c r="X737" s="979" t="str">
        <f t="shared" si="47"/>
        <v>P</v>
      </c>
      <c r="Y737" s="979"/>
      <c r="AA737" s="584"/>
      <c r="AB737" s="595"/>
      <c r="AC737" s="595"/>
      <c r="AD737" s="564"/>
      <c r="AE737" s="564"/>
      <c r="AF737" s="564"/>
      <c r="AG737" s="564"/>
      <c r="AH737" s="564"/>
      <c r="AI737" s="564"/>
    </row>
    <row r="738" spans="1:35" s="118" customFormat="1" ht="90" x14ac:dyDescent="0.3">
      <c r="A738" s="450">
        <f t="shared" si="44"/>
        <v>733</v>
      </c>
      <c r="B738" s="442" t="s">
        <v>17129</v>
      </c>
      <c r="C738" s="294" t="s">
        <v>76</v>
      </c>
      <c r="D738" s="272" t="s">
        <v>1545</v>
      </c>
      <c r="E738" s="426" t="s">
        <v>4207</v>
      </c>
      <c r="F738" s="90" t="s">
        <v>195</v>
      </c>
      <c r="G738" s="98">
        <v>45270</v>
      </c>
      <c r="H738" s="98">
        <v>45270</v>
      </c>
      <c r="I738" s="90" t="s">
        <v>62</v>
      </c>
      <c r="J738" s="90"/>
      <c r="K738" s="206"/>
      <c r="L738" s="206"/>
      <c r="M738" s="90"/>
      <c r="N738" s="90"/>
      <c r="O738" s="90"/>
      <c r="P738" s="90"/>
      <c r="Q738" s="90"/>
      <c r="R738" s="90"/>
      <c r="S738" s="90"/>
      <c r="T738" s="90"/>
      <c r="U738" s="90"/>
      <c r="V738" s="107" t="str">
        <f t="shared" si="45"/>
        <v>Open PDFIR FINALLY.RHS-KK-ECG-IR-CI-689-REV00</v>
      </c>
      <c r="W738" s="972" t="str">
        <f t="shared" ca="1" si="46"/>
        <v>DONE</v>
      </c>
      <c r="X738" s="979" t="str">
        <f t="shared" si="47"/>
        <v>P</v>
      </c>
      <c r="Y738" s="979"/>
      <c r="AA738" s="584"/>
      <c r="AB738" s="595"/>
      <c r="AC738" s="595"/>
      <c r="AD738" s="564"/>
      <c r="AE738" s="564"/>
      <c r="AF738" s="564"/>
      <c r="AG738" s="564"/>
      <c r="AH738" s="564"/>
      <c r="AI738" s="564"/>
    </row>
    <row r="739" spans="1:35" s="118" customFormat="1" ht="90" x14ac:dyDescent="0.3">
      <c r="A739" s="450">
        <f t="shared" si="44"/>
        <v>734</v>
      </c>
      <c r="B739" s="442" t="s">
        <v>17130</v>
      </c>
      <c r="C739" s="294" t="s">
        <v>76</v>
      </c>
      <c r="D739" s="272" t="s">
        <v>1545</v>
      </c>
      <c r="E739" s="426" t="s">
        <v>4135</v>
      </c>
      <c r="F739" s="90" t="s">
        <v>195</v>
      </c>
      <c r="G739" s="98">
        <v>45270</v>
      </c>
      <c r="H739" s="98">
        <v>45270</v>
      </c>
      <c r="I739" s="90" t="s">
        <v>62</v>
      </c>
      <c r="J739" s="90"/>
      <c r="K739" s="206"/>
      <c r="L739" s="206"/>
      <c r="M739" s="90"/>
      <c r="N739" s="90"/>
      <c r="O739" s="90"/>
      <c r="P739" s="90"/>
      <c r="Q739" s="90"/>
      <c r="R739" s="90"/>
      <c r="S739" s="90"/>
      <c r="T739" s="90"/>
      <c r="U739" s="90"/>
      <c r="V739" s="107" t="str">
        <f t="shared" si="45"/>
        <v>Open PDFIR FINALLY.RHS-KK-ECG-IR-CI-690-REV00</v>
      </c>
      <c r="W739" s="972" t="str">
        <f t="shared" ca="1" si="46"/>
        <v>DONE</v>
      </c>
      <c r="X739" s="979" t="str">
        <f t="shared" si="47"/>
        <v>P</v>
      </c>
      <c r="Y739" s="979"/>
      <c r="AA739" s="584"/>
      <c r="AB739" s="595"/>
      <c r="AC739" s="595"/>
      <c r="AD739" s="564"/>
      <c r="AE739" s="564"/>
      <c r="AF739" s="564"/>
      <c r="AG739" s="564"/>
      <c r="AH739" s="564"/>
      <c r="AI739" s="564"/>
    </row>
    <row r="740" spans="1:35" s="118" customFormat="1" ht="90" x14ac:dyDescent="0.3">
      <c r="A740" s="450">
        <f t="shared" si="44"/>
        <v>735</v>
      </c>
      <c r="B740" s="442" t="s">
        <v>17131</v>
      </c>
      <c r="C740" s="294" t="s">
        <v>76</v>
      </c>
      <c r="D740" s="272" t="s">
        <v>1545</v>
      </c>
      <c r="E740" s="426" t="s">
        <v>4163</v>
      </c>
      <c r="F740" s="90" t="s">
        <v>195</v>
      </c>
      <c r="G740" s="98">
        <v>45270</v>
      </c>
      <c r="H740" s="98">
        <v>45270</v>
      </c>
      <c r="I740" s="90" t="s">
        <v>62</v>
      </c>
      <c r="J740" s="90"/>
      <c r="K740" s="206"/>
      <c r="L740" s="206"/>
      <c r="M740" s="90"/>
      <c r="N740" s="90"/>
      <c r="O740" s="90"/>
      <c r="P740" s="90"/>
      <c r="Q740" s="90"/>
      <c r="R740" s="90"/>
      <c r="S740" s="90"/>
      <c r="T740" s="90"/>
      <c r="U740" s="90"/>
      <c r="V740" s="107" t="str">
        <f t="shared" si="45"/>
        <v>Open PDFIR FINALLY.RHS-KK-ECG-IR-CI-691-REV00</v>
      </c>
      <c r="W740" s="972" t="str">
        <f t="shared" ca="1" si="46"/>
        <v>DONE</v>
      </c>
      <c r="X740" s="979" t="str">
        <f t="shared" si="47"/>
        <v>P</v>
      </c>
      <c r="Y740" s="979"/>
      <c r="AA740" s="584"/>
      <c r="AB740" s="595"/>
      <c r="AC740" s="595"/>
      <c r="AD740" s="564"/>
      <c r="AE740" s="564"/>
      <c r="AF740" s="564"/>
      <c r="AG740" s="564"/>
      <c r="AH740" s="564"/>
      <c r="AI740" s="564"/>
    </row>
    <row r="741" spans="1:35" s="118" customFormat="1" ht="90" x14ac:dyDescent="0.3">
      <c r="A741" s="450">
        <f t="shared" si="44"/>
        <v>736</v>
      </c>
      <c r="B741" s="442" t="s">
        <v>17132</v>
      </c>
      <c r="C741" s="294" t="s">
        <v>76</v>
      </c>
      <c r="D741" s="272" t="s">
        <v>1545</v>
      </c>
      <c r="E741" s="426" t="s">
        <v>4164</v>
      </c>
      <c r="F741" s="90" t="s">
        <v>195</v>
      </c>
      <c r="G741" s="98">
        <v>45270</v>
      </c>
      <c r="H741" s="98">
        <v>45270</v>
      </c>
      <c r="I741" s="90" t="s">
        <v>62</v>
      </c>
      <c r="J741" s="90"/>
      <c r="K741" s="206"/>
      <c r="L741" s="206"/>
      <c r="M741" s="90"/>
      <c r="N741" s="90"/>
      <c r="O741" s="90"/>
      <c r="P741" s="90"/>
      <c r="Q741" s="90"/>
      <c r="R741" s="90"/>
      <c r="S741" s="90"/>
      <c r="T741" s="90"/>
      <c r="U741" s="90"/>
      <c r="V741" s="107" t="str">
        <f t="shared" si="45"/>
        <v>Open PDFIR FINALLY.RHS-KK-ECG-IR-CI-692-REV00</v>
      </c>
      <c r="W741" s="972" t="str">
        <f t="shared" ca="1" si="46"/>
        <v>DONE</v>
      </c>
      <c r="X741" s="979" t="str">
        <f t="shared" si="47"/>
        <v>P</v>
      </c>
      <c r="Y741" s="979"/>
      <c r="AA741" s="584"/>
      <c r="AB741" s="595"/>
      <c r="AC741" s="595"/>
      <c r="AD741" s="564"/>
      <c r="AE741" s="564"/>
      <c r="AF741" s="564"/>
      <c r="AG741" s="564"/>
      <c r="AH741" s="564"/>
      <c r="AI741" s="564"/>
    </row>
    <row r="742" spans="1:35" s="118" customFormat="1" ht="90" x14ac:dyDescent="0.3">
      <c r="A742" s="450">
        <f t="shared" si="44"/>
        <v>737</v>
      </c>
      <c r="B742" s="442" t="s">
        <v>17133</v>
      </c>
      <c r="C742" s="294" t="s">
        <v>76</v>
      </c>
      <c r="D742" s="272" t="s">
        <v>1545</v>
      </c>
      <c r="E742" s="426" t="s">
        <v>4280</v>
      </c>
      <c r="F742" s="90" t="s">
        <v>195</v>
      </c>
      <c r="G742" s="98">
        <v>45273</v>
      </c>
      <c r="H742" s="98">
        <v>45273</v>
      </c>
      <c r="I742" s="90" t="s">
        <v>62</v>
      </c>
      <c r="J742" s="90"/>
      <c r="K742" s="206"/>
      <c r="L742" s="206"/>
      <c r="M742" s="90"/>
      <c r="N742" s="90"/>
      <c r="O742" s="90"/>
      <c r="P742" s="90"/>
      <c r="Q742" s="90"/>
      <c r="R742" s="90"/>
      <c r="S742" s="90"/>
      <c r="T742" s="90"/>
      <c r="U742" s="90"/>
      <c r="V742" s="107" t="str">
        <f t="shared" si="45"/>
        <v>Open PDFIR FINALLY.RHS-KK-ECG-IR-CI-693-REV00</v>
      </c>
      <c r="W742" s="972" t="str">
        <f t="shared" ca="1" si="46"/>
        <v>DONE</v>
      </c>
      <c r="X742" s="979" t="str">
        <f t="shared" si="47"/>
        <v>P</v>
      </c>
      <c r="Y742" s="979"/>
      <c r="AA742" s="584"/>
      <c r="AB742" s="595"/>
      <c r="AC742" s="595"/>
      <c r="AD742" s="564"/>
      <c r="AE742" s="564"/>
      <c r="AF742" s="564"/>
      <c r="AG742" s="564"/>
      <c r="AH742" s="564"/>
      <c r="AI742" s="564"/>
    </row>
    <row r="743" spans="1:35" s="118" customFormat="1" ht="90" x14ac:dyDescent="0.3">
      <c r="A743" s="450">
        <f t="shared" si="44"/>
        <v>738</v>
      </c>
      <c r="B743" s="442" t="s">
        <v>17134</v>
      </c>
      <c r="C743" s="294" t="s">
        <v>76</v>
      </c>
      <c r="D743" s="272" t="s">
        <v>1545</v>
      </c>
      <c r="E743" s="426" t="s">
        <v>4177</v>
      </c>
      <c r="F743" s="90" t="s">
        <v>195</v>
      </c>
      <c r="G743" s="98">
        <v>45271</v>
      </c>
      <c r="H743" s="98">
        <v>45271</v>
      </c>
      <c r="I743" s="90" t="s">
        <v>62</v>
      </c>
      <c r="J743" s="90"/>
      <c r="K743" s="206"/>
      <c r="L743" s="206"/>
      <c r="M743" s="90"/>
      <c r="N743" s="90"/>
      <c r="O743" s="90"/>
      <c r="P743" s="90"/>
      <c r="Q743" s="90"/>
      <c r="R743" s="90"/>
      <c r="S743" s="90"/>
      <c r="T743" s="90"/>
      <c r="U743" s="90"/>
      <c r="V743" s="107" t="str">
        <f t="shared" si="45"/>
        <v>Open PDFIR FINALLY.RHS-KK-ECG-IR-CI-694-REV00</v>
      </c>
      <c r="W743" s="972" t="str">
        <f t="shared" ca="1" si="46"/>
        <v>DONE</v>
      </c>
      <c r="X743" s="979" t="str">
        <f t="shared" si="47"/>
        <v>P</v>
      </c>
      <c r="Y743" s="979"/>
      <c r="AA743" s="584"/>
      <c r="AB743" s="595"/>
      <c r="AC743" s="595"/>
      <c r="AD743" s="564"/>
      <c r="AE743" s="564"/>
      <c r="AF743" s="564"/>
      <c r="AG743" s="564"/>
      <c r="AH743" s="564"/>
      <c r="AI743" s="564"/>
    </row>
    <row r="744" spans="1:35" s="118" customFormat="1" ht="90" x14ac:dyDescent="0.3">
      <c r="A744" s="450">
        <f t="shared" si="44"/>
        <v>739</v>
      </c>
      <c r="B744" s="442" t="s">
        <v>17135</v>
      </c>
      <c r="C744" s="294" t="s">
        <v>76</v>
      </c>
      <c r="D744" s="272" t="s">
        <v>1545</v>
      </c>
      <c r="E744" s="426" t="s">
        <v>4176</v>
      </c>
      <c r="F744" s="90" t="s">
        <v>195</v>
      </c>
      <c r="G744" s="98">
        <v>45271</v>
      </c>
      <c r="H744" s="98">
        <v>45271</v>
      </c>
      <c r="I744" s="90" t="s">
        <v>62</v>
      </c>
      <c r="J744" s="90"/>
      <c r="K744" s="206"/>
      <c r="L744" s="206"/>
      <c r="M744" s="90"/>
      <c r="N744" s="90"/>
      <c r="O744" s="90"/>
      <c r="P744" s="90"/>
      <c r="Q744" s="90"/>
      <c r="R744" s="90"/>
      <c r="S744" s="90"/>
      <c r="T744" s="90"/>
      <c r="U744" s="90"/>
      <c r="V744" s="107" t="str">
        <f t="shared" si="45"/>
        <v>Open PDFIR FINALLY.RHS-KK-ECG-IR-CI-695-REV00</v>
      </c>
      <c r="W744" s="972" t="str">
        <f t="shared" ca="1" si="46"/>
        <v>DONE</v>
      </c>
      <c r="X744" s="979" t="str">
        <f t="shared" si="47"/>
        <v>P</v>
      </c>
      <c r="Y744" s="979"/>
      <c r="AA744" s="584"/>
      <c r="AB744" s="595"/>
      <c r="AC744" s="595"/>
      <c r="AD744" s="564"/>
      <c r="AE744" s="564"/>
      <c r="AF744" s="564"/>
      <c r="AG744" s="564"/>
      <c r="AH744" s="564"/>
      <c r="AI744" s="564"/>
    </row>
    <row r="745" spans="1:35" s="118" customFormat="1" ht="90" x14ac:dyDescent="0.3">
      <c r="A745" s="450">
        <f t="shared" si="44"/>
        <v>740</v>
      </c>
      <c r="B745" s="442" t="s">
        <v>17136</v>
      </c>
      <c r="C745" s="294" t="s">
        <v>76</v>
      </c>
      <c r="D745" s="272" t="s">
        <v>1545</v>
      </c>
      <c r="E745" s="426" t="s">
        <v>4175</v>
      </c>
      <c r="F745" s="90" t="s">
        <v>195</v>
      </c>
      <c r="G745" s="98">
        <v>45271</v>
      </c>
      <c r="H745" s="98">
        <v>45271</v>
      </c>
      <c r="I745" s="90" t="s">
        <v>62</v>
      </c>
      <c r="J745" s="90"/>
      <c r="K745" s="206"/>
      <c r="L745" s="206"/>
      <c r="M745" s="90"/>
      <c r="N745" s="90"/>
      <c r="O745" s="90"/>
      <c r="P745" s="90"/>
      <c r="Q745" s="90"/>
      <c r="R745" s="90"/>
      <c r="S745" s="90"/>
      <c r="T745" s="90"/>
      <c r="U745" s="90"/>
      <c r="V745" s="107" t="str">
        <f t="shared" si="45"/>
        <v>Open PDFIR FINALLY.RHS-KK-ECG-IR-CI-696-REV00</v>
      </c>
      <c r="W745" s="972" t="str">
        <f t="shared" ca="1" si="46"/>
        <v>DONE</v>
      </c>
      <c r="X745" s="979" t="str">
        <f t="shared" si="47"/>
        <v>P</v>
      </c>
      <c r="Y745" s="979"/>
      <c r="AA745" s="584"/>
      <c r="AB745" s="595"/>
      <c r="AC745" s="595"/>
      <c r="AD745" s="564"/>
      <c r="AE745" s="564"/>
      <c r="AF745" s="564"/>
      <c r="AG745" s="564"/>
      <c r="AH745" s="564"/>
      <c r="AI745" s="564"/>
    </row>
    <row r="746" spans="1:35" s="118" customFormat="1" ht="90" x14ac:dyDescent="0.3">
      <c r="A746" s="450">
        <f t="shared" si="44"/>
        <v>741</v>
      </c>
      <c r="B746" s="442" t="s">
        <v>17137</v>
      </c>
      <c r="C746" s="294" t="s">
        <v>76</v>
      </c>
      <c r="D746" s="272" t="s">
        <v>1545</v>
      </c>
      <c r="E746" s="426" t="s">
        <v>4174</v>
      </c>
      <c r="F746" s="90" t="s">
        <v>195</v>
      </c>
      <c r="G746" s="98">
        <v>45271</v>
      </c>
      <c r="H746" s="98">
        <v>45271</v>
      </c>
      <c r="I746" s="90" t="s">
        <v>62</v>
      </c>
      <c r="J746" s="90"/>
      <c r="K746" s="206"/>
      <c r="L746" s="206"/>
      <c r="M746" s="90"/>
      <c r="N746" s="90"/>
      <c r="O746" s="90"/>
      <c r="P746" s="90"/>
      <c r="Q746" s="90"/>
      <c r="R746" s="90"/>
      <c r="S746" s="90"/>
      <c r="T746" s="90"/>
      <c r="U746" s="90"/>
      <c r="V746" s="107" t="str">
        <f t="shared" si="45"/>
        <v>Open PDFIR FINALLY.RHS-KK-ECG-IR-CI-697-REV00</v>
      </c>
      <c r="W746" s="972" t="str">
        <f t="shared" ca="1" si="46"/>
        <v>DONE</v>
      </c>
      <c r="X746" s="979" t="str">
        <f t="shared" si="47"/>
        <v>P</v>
      </c>
      <c r="Y746" s="979"/>
      <c r="AA746" s="584"/>
      <c r="AB746" s="595"/>
      <c r="AC746" s="595"/>
      <c r="AD746" s="564"/>
      <c r="AE746" s="564"/>
      <c r="AF746" s="564"/>
      <c r="AG746" s="564"/>
      <c r="AH746" s="564"/>
      <c r="AI746" s="564"/>
    </row>
    <row r="747" spans="1:35" s="118" customFormat="1" ht="90" x14ac:dyDescent="0.3">
      <c r="A747" s="450">
        <f t="shared" si="44"/>
        <v>742</v>
      </c>
      <c r="B747" s="442" t="s">
        <v>17138</v>
      </c>
      <c r="C747" s="294" t="s">
        <v>76</v>
      </c>
      <c r="D747" s="272" t="s">
        <v>1545</v>
      </c>
      <c r="E747" s="426" t="s">
        <v>4173</v>
      </c>
      <c r="F747" s="90" t="s">
        <v>195</v>
      </c>
      <c r="G747" s="98">
        <v>45271</v>
      </c>
      <c r="H747" s="98">
        <v>45271</v>
      </c>
      <c r="I747" s="90" t="s">
        <v>62</v>
      </c>
      <c r="J747" s="90"/>
      <c r="K747" s="206"/>
      <c r="L747" s="206"/>
      <c r="M747" s="90"/>
      <c r="N747" s="90"/>
      <c r="O747" s="90"/>
      <c r="P747" s="90"/>
      <c r="Q747" s="90"/>
      <c r="R747" s="90"/>
      <c r="S747" s="90"/>
      <c r="T747" s="90"/>
      <c r="U747" s="90"/>
      <c r="V747" s="107" t="str">
        <f t="shared" si="45"/>
        <v>Open PDFIR FINALLY.RHS-KK-ECG-IR-CI-698-REV00</v>
      </c>
      <c r="W747" s="972" t="str">
        <f t="shared" ca="1" si="46"/>
        <v>DONE</v>
      </c>
      <c r="X747" s="979" t="str">
        <f t="shared" si="47"/>
        <v>P</v>
      </c>
      <c r="Y747" s="979"/>
      <c r="AA747" s="584"/>
      <c r="AB747" s="595"/>
      <c r="AC747" s="595"/>
      <c r="AD747" s="564"/>
      <c r="AE747" s="564"/>
      <c r="AF747" s="564"/>
      <c r="AG747" s="564"/>
      <c r="AH747" s="564"/>
      <c r="AI747" s="564"/>
    </row>
    <row r="748" spans="1:35" s="118" customFormat="1" ht="90" x14ac:dyDescent="0.3">
      <c r="A748" s="450">
        <f t="shared" si="44"/>
        <v>743</v>
      </c>
      <c r="B748" s="442" t="s">
        <v>17139</v>
      </c>
      <c r="C748" s="294" t="s">
        <v>76</v>
      </c>
      <c r="D748" s="272" t="s">
        <v>3482</v>
      </c>
      <c r="E748" s="426" t="s">
        <v>4172</v>
      </c>
      <c r="F748" s="90" t="s">
        <v>195</v>
      </c>
      <c r="G748" s="98">
        <v>45271</v>
      </c>
      <c r="H748" s="98">
        <v>45271</v>
      </c>
      <c r="I748" s="90" t="s">
        <v>62</v>
      </c>
      <c r="J748" s="90"/>
      <c r="K748" s="206"/>
      <c r="L748" s="206"/>
      <c r="M748" s="90"/>
      <c r="N748" s="90"/>
      <c r="O748" s="90"/>
      <c r="P748" s="90"/>
      <c r="Q748" s="90"/>
      <c r="R748" s="90"/>
      <c r="S748" s="90"/>
      <c r="T748" s="90"/>
      <c r="U748" s="90"/>
      <c r="V748" s="107" t="str">
        <f t="shared" si="45"/>
        <v>Open PDFIR FINALLY.RHS-KK-ECG-IR-CI-699-REV00</v>
      </c>
      <c r="W748" s="972" t="str">
        <f t="shared" ca="1" si="46"/>
        <v>DONE</v>
      </c>
      <c r="X748" s="979" t="str">
        <f t="shared" si="47"/>
        <v>P</v>
      </c>
      <c r="Y748" s="979"/>
      <c r="AA748" s="584"/>
      <c r="AB748" s="595"/>
      <c r="AC748" s="595"/>
      <c r="AD748" s="564"/>
      <c r="AE748" s="564"/>
      <c r="AF748" s="564"/>
      <c r="AG748" s="564"/>
      <c r="AH748" s="564"/>
      <c r="AI748" s="564"/>
    </row>
    <row r="749" spans="1:35" s="118" customFormat="1" ht="90" x14ac:dyDescent="0.3">
      <c r="A749" s="450">
        <f t="shared" si="44"/>
        <v>744</v>
      </c>
      <c r="B749" s="442" t="s">
        <v>17140</v>
      </c>
      <c r="C749" s="294" t="s">
        <v>76</v>
      </c>
      <c r="D749" s="272" t="s">
        <v>1545</v>
      </c>
      <c r="E749" s="426" t="s">
        <v>4182</v>
      </c>
      <c r="F749" s="90" t="s">
        <v>195</v>
      </c>
      <c r="G749" s="98">
        <v>45271</v>
      </c>
      <c r="H749" s="98">
        <v>45271</v>
      </c>
      <c r="I749" s="90" t="s">
        <v>62</v>
      </c>
      <c r="J749" s="90"/>
      <c r="K749" s="206"/>
      <c r="L749" s="206"/>
      <c r="M749" s="90"/>
      <c r="N749" s="90"/>
      <c r="O749" s="90"/>
      <c r="P749" s="90"/>
      <c r="Q749" s="90"/>
      <c r="R749" s="90"/>
      <c r="S749" s="90"/>
      <c r="T749" s="90"/>
      <c r="U749" s="90"/>
      <c r="V749" s="107" t="str">
        <f t="shared" si="45"/>
        <v>Open PDFIR FINALLY.RHS-KK-ECG-IR-CI-700-REV00</v>
      </c>
      <c r="W749" s="972" t="str">
        <f t="shared" ca="1" si="46"/>
        <v>DONE</v>
      </c>
      <c r="X749" s="979" t="str">
        <f t="shared" si="47"/>
        <v>P</v>
      </c>
      <c r="Y749" s="979"/>
      <c r="AA749" s="584"/>
      <c r="AB749" s="595"/>
      <c r="AC749" s="595"/>
      <c r="AD749" s="564"/>
      <c r="AE749" s="564"/>
      <c r="AF749" s="564"/>
      <c r="AG749" s="564"/>
      <c r="AH749" s="564"/>
      <c r="AI749" s="564"/>
    </row>
    <row r="750" spans="1:35" s="118" customFormat="1" ht="90" x14ac:dyDescent="0.3">
      <c r="A750" s="450">
        <f t="shared" si="44"/>
        <v>745</v>
      </c>
      <c r="B750" s="442" t="s">
        <v>17141</v>
      </c>
      <c r="C750" s="294" t="s">
        <v>228</v>
      </c>
      <c r="D750" s="272" t="s">
        <v>1545</v>
      </c>
      <c r="E750" s="426" t="s">
        <v>4183</v>
      </c>
      <c r="F750" s="90" t="s">
        <v>195</v>
      </c>
      <c r="G750" s="98">
        <v>45272</v>
      </c>
      <c r="H750" s="98">
        <v>45273</v>
      </c>
      <c r="I750" s="90" t="s">
        <v>62</v>
      </c>
      <c r="J750" s="90"/>
      <c r="K750" s="206"/>
      <c r="L750" s="206"/>
      <c r="M750" s="90"/>
      <c r="N750" s="90"/>
      <c r="O750" s="90"/>
      <c r="P750" s="90"/>
      <c r="Q750" s="90"/>
      <c r="R750" s="90"/>
      <c r="S750" s="90"/>
      <c r="T750" s="90"/>
      <c r="U750" s="90"/>
      <c r="V750" s="107" t="str">
        <f t="shared" si="45"/>
        <v>Open PDFIR FINALLY.RHS-KK-ECG-IR-SU-701-REV00</v>
      </c>
      <c r="W750" s="972" t="str">
        <f t="shared" ca="1" si="46"/>
        <v>DONE</v>
      </c>
      <c r="X750" s="979" t="str">
        <f t="shared" si="47"/>
        <v>P</v>
      </c>
      <c r="Y750" s="979"/>
      <c r="AA750" s="584"/>
      <c r="AB750" s="595"/>
      <c r="AC750" s="595"/>
      <c r="AD750" s="564"/>
      <c r="AE750" s="564"/>
      <c r="AF750" s="564"/>
      <c r="AG750" s="564"/>
      <c r="AH750" s="564"/>
      <c r="AI750" s="564"/>
    </row>
    <row r="751" spans="1:35" s="118" customFormat="1" ht="109.8" x14ac:dyDescent="0.3">
      <c r="A751" s="450">
        <f t="shared" si="44"/>
        <v>746</v>
      </c>
      <c r="B751" s="442" t="s">
        <v>17142</v>
      </c>
      <c r="C751" s="294" t="s">
        <v>1140</v>
      </c>
      <c r="D751" s="272" t="s">
        <v>1545</v>
      </c>
      <c r="E751" s="426" t="s">
        <v>4201</v>
      </c>
      <c r="F751" s="90" t="s">
        <v>195</v>
      </c>
      <c r="G751" s="98">
        <v>45274</v>
      </c>
      <c r="H751" s="98">
        <v>45274</v>
      </c>
      <c r="I751" s="90" t="s">
        <v>1671</v>
      </c>
      <c r="J751" s="90"/>
      <c r="K751" s="206"/>
      <c r="L751" s="206"/>
      <c r="M751" s="90"/>
      <c r="N751" s="90"/>
      <c r="O751" s="90"/>
      <c r="P751" s="90"/>
      <c r="Q751" s="90"/>
      <c r="R751" s="90"/>
      <c r="S751" s="90"/>
      <c r="T751" s="90"/>
      <c r="U751" s="90"/>
      <c r="V751" s="107" t="str">
        <f t="shared" si="45"/>
        <v>Open PDFIR FINALLY.RHS-KK-ECG-IR-ELE-59-REV00</v>
      </c>
      <c r="W751" s="972" t="str">
        <f t="shared" ca="1" si="46"/>
        <v>DONE</v>
      </c>
      <c r="X751" s="979" t="str">
        <f t="shared" si="47"/>
        <v>P</v>
      </c>
      <c r="Y751" s="979"/>
      <c r="AA751" s="584"/>
      <c r="AB751" s="595"/>
      <c r="AC751" s="595"/>
      <c r="AD751" s="564"/>
      <c r="AE751" s="564"/>
      <c r="AF751" s="564"/>
      <c r="AG751" s="564"/>
      <c r="AH751" s="564"/>
      <c r="AI751" s="564"/>
    </row>
    <row r="752" spans="1:35" s="118" customFormat="1" ht="90" x14ac:dyDescent="0.3">
      <c r="A752" s="450">
        <f t="shared" si="44"/>
        <v>747</v>
      </c>
      <c r="B752" s="442" t="s">
        <v>17143</v>
      </c>
      <c r="C752" s="294" t="s">
        <v>76</v>
      </c>
      <c r="D752" s="272" t="s">
        <v>1545</v>
      </c>
      <c r="E752" s="426" t="s">
        <v>4203</v>
      </c>
      <c r="F752" s="90" t="s">
        <v>195</v>
      </c>
      <c r="G752" s="98">
        <v>45273</v>
      </c>
      <c r="H752" s="98">
        <v>45273</v>
      </c>
      <c r="I752" s="90" t="s">
        <v>62</v>
      </c>
      <c r="J752" s="90"/>
      <c r="K752" s="206"/>
      <c r="L752" s="206"/>
      <c r="M752" s="90"/>
      <c r="N752" s="90"/>
      <c r="O752" s="90"/>
      <c r="P752" s="90"/>
      <c r="Q752" s="90"/>
      <c r="R752" s="90"/>
      <c r="S752" s="90"/>
      <c r="T752" s="90"/>
      <c r="U752" s="90"/>
      <c r="V752" s="107" t="str">
        <f t="shared" si="45"/>
        <v>Open PDFIR FINALLY.RHS-KK-ECG-IR-CI-702-REV00</v>
      </c>
      <c r="W752" s="972" t="str">
        <f t="shared" ca="1" si="46"/>
        <v>DONE</v>
      </c>
      <c r="X752" s="979" t="str">
        <f t="shared" si="47"/>
        <v>P</v>
      </c>
      <c r="Y752" s="979"/>
      <c r="AA752" s="584"/>
      <c r="AB752" s="595"/>
      <c r="AC752" s="595"/>
      <c r="AD752" s="564"/>
      <c r="AE752" s="564"/>
      <c r="AF752" s="564"/>
      <c r="AG752" s="564"/>
      <c r="AH752" s="564"/>
      <c r="AI752" s="564"/>
    </row>
    <row r="753" spans="1:35" s="118" customFormat="1" ht="90" x14ac:dyDescent="0.3">
      <c r="A753" s="450">
        <f t="shared" si="44"/>
        <v>748</v>
      </c>
      <c r="B753" s="442" t="s">
        <v>17144</v>
      </c>
      <c r="C753" s="294" t="s">
        <v>228</v>
      </c>
      <c r="D753" s="272" t="s">
        <v>1545</v>
      </c>
      <c r="E753" s="426" t="s">
        <v>4205</v>
      </c>
      <c r="F753" s="90" t="s">
        <v>195</v>
      </c>
      <c r="G753" s="98">
        <v>45273</v>
      </c>
      <c r="H753" s="98">
        <v>45273</v>
      </c>
      <c r="I753" s="90" t="s">
        <v>62</v>
      </c>
      <c r="J753" s="90"/>
      <c r="K753" s="206"/>
      <c r="L753" s="206"/>
      <c r="M753" s="90"/>
      <c r="N753" s="90"/>
      <c r="O753" s="90"/>
      <c r="P753" s="90"/>
      <c r="Q753" s="90"/>
      <c r="R753" s="90"/>
      <c r="S753" s="90"/>
      <c r="T753" s="90"/>
      <c r="U753" s="90"/>
      <c r="V753" s="107" t="str">
        <f t="shared" si="45"/>
        <v>Open PDFIR FINALLY.RHS-KK-ECG-IR-SU-703-REV00</v>
      </c>
      <c r="W753" s="972" t="str">
        <f t="shared" ca="1" si="46"/>
        <v>DONE</v>
      </c>
      <c r="X753" s="979" t="str">
        <f t="shared" si="47"/>
        <v>P</v>
      </c>
      <c r="Y753" s="979"/>
      <c r="AA753" s="584"/>
      <c r="AB753" s="595"/>
      <c r="AC753" s="595"/>
      <c r="AD753" s="564"/>
      <c r="AE753" s="564"/>
      <c r="AF753" s="564"/>
      <c r="AG753" s="564"/>
      <c r="AH753" s="564"/>
      <c r="AI753" s="564"/>
    </row>
    <row r="754" spans="1:35" s="118" customFormat="1" ht="90" x14ac:dyDescent="0.3">
      <c r="A754" s="450">
        <f t="shared" si="44"/>
        <v>749</v>
      </c>
      <c r="B754" s="442" t="s">
        <v>17145</v>
      </c>
      <c r="C754" s="294" t="s">
        <v>76</v>
      </c>
      <c r="D754" s="272" t="s">
        <v>1545</v>
      </c>
      <c r="E754" s="426" t="s">
        <v>4213</v>
      </c>
      <c r="F754" s="90" t="s">
        <v>195</v>
      </c>
      <c r="G754" s="98">
        <v>45274</v>
      </c>
      <c r="H754" s="98">
        <v>45274</v>
      </c>
      <c r="I754" s="90" t="s">
        <v>62</v>
      </c>
      <c r="J754" s="90"/>
      <c r="K754" s="206"/>
      <c r="L754" s="206"/>
      <c r="M754" s="90"/>
      <c r="N754" s="90"/>
      <c r="O754" s="90"/>
      <c r="P754" s="90"/>
      <c r="Q754" s="90"/>
      <c r="R754" s="90"/>
      <c r="S754" s="90"/>
      <c r="T754" s="90"/>
      <c r="U754" s="90"/>
      <c r="V754" s="107" t="str">
        <f t="shared" si="45"/>
        <v>Open PDFIR FINALLY.RHS-KK-ECG-IR-CI-704-REV00</v>
      </c>
      <c r="W754" s="972" t="str">
        <f t="shared" ca="1" si="46"/>
        <v>DONE</v>
      </c>
      <c r="X754" s="979" t="str">
        <f t="shared" si="47"/>
        <v>P</v>
      </c>
      <c r="Y754" s="979"/>
      <c r="AA754" s="584"/>
      <c r="AB754" s="595"/>
      <c r="AC754" s="595"/>
      <c r="AD754" s="564"/>
      <c r="AE754" s="564"/>
      <c r="AF754" s="564"/>
      <c r="AG754" s="564"/>
      <c r="AH754" s="564"/>
      <c r="AI754" s="564"/>
    </row>
    <row r="755" spans="1:35" s="118" customFormat="1" ht="90" x14ac:dyDescent="0.3">
      <c r="A755" s="450">
        <f t="shared" si="44"/>
        <v>750</v>
      </c>
      <c r="B755" s="442" t="s">
        <v>17146</v>
      </c>
      <c r="C755" s="294" t="s">
        <v>76</v>
      </c>
      <c r="D755" s="272" t="s">
        <v>1545</v>
      </c>
      <c r="E755" s="426" t="s">
        <v>4212</v>
      </c>
      <c r="F755" s="90" t="s">
        <v>195</v>
      </c>
      <c r="G755" s="98">
        <v>45274</v>
      </c>
      <c r="H755" s="98">
        <v>45274</v>
      </c>
      <c r="I755" s="90" t="s">
        <v>62</v>
      </c>
      <c r="J755" s="90"/>
      <c r="K755" s="206"/>
      <c r="L755" s="206"/>
      <c r="M755" s="90"/>
      <c r="N755" s="90"/>
      <c r="O755" s="90"/>
      <c r="P755" s="90"/>
      <c r="Q755" s="90"/>
      <c r="R755" s="90"/>
      <c r="S755" s="90"/>
      <c r="T755" s="90"/>
      <c r="U755" s="90"/>
      <c r="V755" s="107" t="str">
        <f t="shared" si="45"/>
        <v>Open PDFIR FINALLY.RHS-KK-ECG-IR-CI-705-REV00</v>
      </c>
      <c r="W755" s="972" t="str">
        <f t="shared" ca="1" si="46"/>
        <v>DONE</v>
      </c>
      <c r="X755" s="979" t="str">
        <f t="shared" si="47"/>
        <v>P</v>
      </c>
      <c r="Y755" s="979"/>
      <c r="AA755" s="584"/>
      <c r="AB755" s="595"/>
      <c r="AC755" s="595"/>
      <c r="AD755" s="564"/>
      <c r="AE755" s="564"/>
      <c r="AF755" s="564"/>
      <c r="AG755" s="564"/>
      <c r="AH755" s="564"/>
      <c r="AI755" s="564"/>
    </row>
    <row r="756" spans="1:35" s="118" customFormat="1" ht="90" x14ac:dyDescent="0.3">
      <c r="A756" s="450">
        <f t="shared" si="44"/>
        <v>751</v>
      </c>
      <c r="B756" s="442" t="s">
        <v>17147</v>
      </c>
      <c r="C756" s="294" t="s">
        <v>76</v>
      </c>
      <c r="D756" s="272" t="s">
        <v>1545</v>
      </c>
      <c r="E756" s="426" t="s">
        <v>4211</v>
      </c>
      <c r="F756" s="90" t="s">
        <v>195</v>
      </c>
      <c r="G756" s="98">
        <v>45274</v>
      </c>
      <c r="H756" s="98">
        <v>45274</v>
      </c>
      <c r="I756" s="90" t="s">
        <v>62</v>
      </c>
      <c r="J756" s="90"/>
      <c r="K756" s="206"/>
      <c r="L756" s="206"/>
      <c r="M756" s="90"/>
      <c r="N756" s="90"/>
      <c r="O756" s="90"/>
      <c r="P756" s="90"/>
      <c r="Q756" s="90"/>
      <c r="R756" s="90"/>
      <c r="S756" s="90"/>
      <c r="T756" s="90"/>
      <c r="U756" s="90"/>
      <c r="V756" s="107" t="str">
        <f t="shared" si="45"/>
        <v>Open PDFIR FINALLY.RHS-KK-ECG-IR-CI-706-REV00</v>
      </c>
      <c r="W756" s="972" t="str">
        <f t="shared" ca="1" si="46"/>
        <v>DONE</v>
      </c>
      <c r="X756" s="979" t="str">
        <f t="shared" si="47"/>
        <v>P</v>
      </c>
      <c r="Y756" s="979"/>
      <c r="AA756" s="584"/>
      <c r="AB756" s="595"/>
      <c r="AC756" s="595"/>
      <c r="AD756" s="564"/>
      <c r="AE756" s="564"/>
      <c r="AF756" s="564"/>
      <c r="AG756" s="564"/>
      <c r="AH756" s="564"/>
      <c r="AI756" s="564"/>
    </row>
    <row r="757" spans="1:35" s="118" customFormat="1" ht="90" x14ac:dyDescent="0.3">
      <c r="A757" s="450">
        <f t="shared" si="44"/>
        <v>752</v>
      </c>
      <c r="B757" s="442" t="s">
        <v>17148</v>
      </c>
      <c r="C757" s="294" t="s">
        <v>228</v>
      </c>
      <c r="D757" s="272" t="s">
        <v>1545</v>
      </c>
      <c r="E757" s="426" t="s">
        <v>4245</v>
      </c>
      <c r="F757" s="90" t="s">
        <v>195</v>
      </c>
      <c r="G757" s="98">
        <v>45276</v>
      </c>
      <c r="H757" s="98">
        <v>45277</v>
      </c>
      <c r="I757" s="90" t="s">
        <v>62</v>
      </c>
      <c r="J757" s="90"/>
      <c r="K757" s="206"/>
      <c r="L757" s="206"/>
      <c r="M757" s="90"/>
      <c r="N757" s="90"/>
      <c r="O757" s="90"/>
      <c r="P757" s="90"/>
      <c r="Q757" s="90"/>
      <c r="R757" s="90"/>
      <c r="S757" s="90"/>
      <c r="T757" s="90"/>
      <c r="U757" s="90"/>
      <c r="V757" s="107" t="str">
        <f t="shared" si="45"/>
        <v>Open PDFIR FINALLY.RHS-KK-ECG-IR-SU-707-REV00</v>
      </c>
      <c r="W757" s="972" t="str">
        <f t="shared" ca="1" si="46"/>
        <v>DONE</v>
      </c>
      <c r="X757" s="979" t="str">
        <f t="shared" si="47"/>
        <v>P</v>
      </c>
      <c r="Y757" s="979"/>
      <c r="AA757" s="584"/>
      <c r="AB757" s="595"/>
      <c r="AC757" s="595"/>
      <c r="AD757" s="564"/>
      <c r="AE757" s="564"/>
      <c r="AF757" s="564"/>
      <c r="AG757" s="564"/>
      <c r="AH757" s="564"/>
      <c r="AI757" s="564"/>
    </row>
    <row r="758" spans="1:35" s="118" customFormat="1" ht="90" x14ac:dyDescent="0.3">
      <c r="A758" s="450">
        <f t="shared" si="44"/>
        <v>753</v>
      </c>
      <c r="B758" s="442" t="s">
        <v>17149</v>
      </c>
      <c r="C758" s="294" t="s">
        <v>228</v>
      </c>
      <c r="D758" s="272" t="s">
        <v>1545</v>
      </c>
      <c r="E758" s="426" t="s">
        <v>4246</v>
      </c>
      <c r="F758" s="90" t="s">
        <v>195</v>
      </c>
      <c r="G758" s="98">
        <v>45276</v>
      </c>
      <c r="H758" s="98">
        <v>45277</v>
      </c>
      <c r="I758" s="90" t="s">
        <v>62</v>
      </c>
      <c r="J758" s="90"/>
      <c r="K758" s="206"/>
      <c r="L758" s="206"/>
      <c r="M758" s="90"/>
      <c r="N758" s="90"/>
      <c r="O758" s="90"/>
      <c r="P758" s="90"/>
      <c r="Q758" s="90"/>
      <c r="R758" s="90"/>
      <c r="S758" s="90"/>
      <c r="T758" s="90"/>
      <c r="U758" s="90"/>
      <c r="V758" s="107" t="str">
        <f t="shared" si="45"/>
        <v>Open PDFIR FINALLY.RHS-KK-ECG-IR-SU-708-REV00</v>
      </c>
      <c r="W758" s="972" t="str">
        <f t="shared" ca="1" si="46"/>
        <v>DONE</v>
      </c>
      <c r="X758" s="979" t="str">
        <f t="shared" si="47"/>
        <v>P</v>
      </c>
      <c r="Y758" s="979"/>
      <c r="AA758" s="584"/>
      <c r="AB758" s="595"/>
      <c r="AC758" s="595"/>
      <c r="AD758" s="564"/>
      <c r="AE758" s="564"/>
      <c r="AF758" s="564"/>
      <c r="AG758" s="564"/>
      <c r="AH758" s="564"/>
      <c r="AI758" s="564"/>
    </row>
    <row r="759" spans="1:35" s="118" customFormat="1" ht="90" x14ac:dyDescent="0.3">
      <c r="A759" s="450">
        <f t="shared" si="44"/>
        <v>754</v>
      </c>
      <c r="B759" s="442" t="s">
        <v>17150</v>
      </c>
      <c r="C759" s="294" t="s">
        <v>228</v>
      </c>
      <c r="D759" s="272" t="s">
        <v>3436</v>
      </c>
      <c r="E759" s="426" t="s">
        <v>4247</v>
      </c>
      <c r="F759" s="90" t="s">
        <v>195</v>
      </c>
      <c r="G759" s="98">
        <v>45276</v>
      </c>
      <c r="H759" s="98">
        <v>45277</v>
      </c>
      <c r="I759" s="90" t="s">
        <v>62</v>
      </c>
      <c r="J759" s="90"/>
      <c r="K759" s="206"/>
      <c r="L759" s="206"/>
      <c r="M759" s="90"/>
      <c r="N759" s="90"/>
      <c r="O759" s="90"/>
      <c r="P759" s="90"/>
      <c r="Q759" s="90"/>
      <c r="R759" s="90"/>
      <c r="S759" s="90"/>
      <c r="T759" s="90"/>
      <c r="U759" s="90"/>
      <c r="V759" s="107" t="str">
        <f t="shared" si="45"/>
        <v>Open PDFIR FINALLY.RHS-KK-ECG-IR-SU-709-REV00</v>
      </c>
      <c r="W759" s="972" t="str">
        <f t="shared" ca="1" si="46"/>
        <v>DONE</v>
      </c>
      <c r="X759" s="979" t="str">
        <f t="shared" si="47"/>
        <v>P</v>
      </c>
      <c r="Y759" s="979"/>
      <c r="AA759" s="584"/>
      <c r="AB759" s="595"/>
      <c r="AC759" s="595"/>
      <c r="AD759" s="564"/>
      <c r="AE759" s="564"/>
      <c r="AF759" s="564"/>
      <c r="AG759" s="564"/>
      <c r="AH759" s="564"/>
      <c r="AI759" s="564"/>
    </row>
    <row r="760" spans="1:35" s="118" customFormat="1" ht="90" x14ac:dyDescent="0.3">
      <c r="A760" s="450">
        <f t="shared" si="44"/>
        <v>755</v>
      </c>
      <c r="B760" s="442" t="s">
        <v>17151</v>
      </c>
      <c r="C760" s="294" t="s">
        <v>228</v>
      </c>
      <c r="D760" s="272" t="s">
        <v>1545</v>
      </c>
      <c r="E760" s="426" t="s">
        <v>4248</v>
      </c>
      <c r="F760" s="90" t="s">
        <v>195</v>
      </c>
      <c r="G760" s="98">
        <v>45276</v>
      </c>
      <c r="H760" s="98">
        <v>45277</v>
      </c>
      <c r="I760" s="90" t="s">
        <v>62</v>
      </c>
      <c r="J760" s="90"/>
      <c r="K760" s="206"/>
      <c r="L760" s="206"/>
      <c r="M760" s="90"/>
      <c r="N760" s="90"/>
      <c r="O760" s="90"/>
      <c r="P760" s="90"/>
      <c r="Q760" s="90"/>
      <c r="R760" s="90"/>
      <c r="S760" s="90"/>
      <c r="T760" s="90"/>
      <c r="U760" s="90"/>
      <c r="V760" s="107" t="str">
        <f t="shared" si="45"/>
        <v>Open PDFIR FINALLY.RHS-KK-ECG-IR-SU-710-REV00</v>
      </c>
      <c r="W760" s="972" t="str">
        <f t="shared" ca="1" si="46"/>
        <v>DONE</v>
      </c>
      <c r="X760" s="979" t="str">
        <f t="shared" si="47"/>
        <v>P</v>
      </c>
      <c r="Y760" s="979"/>
      <c r="AA760" s="584"/>
      <c r="AB760" s="595"/>
      <c r="AC760" s="595"/>
      <c r="AD760" s="564"/>
      <c r="AE760" s="564"/>
      <c r="AF760" s="564"/>
      <c r="AG760" s="564"/>
      <c r="AH760" s="564"/>
      <c r="AI760" s="564"/>
    </row>
    <row r="761" spans="1:35" s="118" customFormat="1" ht="90" x14ac:dyDescent="0.3">
      <c r="A761" s="450">
        <f t="shared" si="44"/>
        <v>756</v>
      </c>
      <c r="B761" s="442" t="s">
        <v>17152</v>
      </c>
      <c r="C761" s="294" t="s">
        <v>228</v>
      </c>
      <c r="D761" s="272" t="s">
        <v>1545</v>
      </c>
      <c r="E761" s="426" t="s">
        <v>4258</v>
      </c>
      <c r="F761" s="90" t="s">
        <v>195</v>
      </c>
      <c r="G761" s="98">
        <v>45276</v>
      </c>
      <c r="H761" s="98">
        <v>45277</v>
      </c>
      <c r="I761" s="90" t="s">
        <v>62</v>
      </c>
      <c r="J761" s="90"/>
      <c r="K761" s="206"/>
      <c r="L761" s="206"/>
      <c r="M761" s="90"/>
      <c r="N761" s="90"/>
      <c r="O761" s="90"/>
      <c r="P761" s="90"/>
      <c r="Q761" s="90"/>
      <c r="R761" s="90"/>
      <c r="S761" s="90"/>
      <c r="T761" s="90"/>
      <c r="U761" s="90"/>
      <c r="V761" s="107" t="str">
        <f t="shared" si="45"/>
        <v>Open PDFIR FINALLY.RHS-KK-ECG-IR-SU-711-REV00</v>
      </c>
      <c r="W761" s="972" t="str">
        <f t="shared" ca="1" si="46"/>
        <v>DONE</v>
      </c>
      <c r="X761" s="979" t="str">
        <f t="shared" si="47"/>
        <v>P</v>
      </c>
      <c r="Y761" s="979"/>
      <c r="AA761" s="584"/>
      <c r="AB761" s="595"/>
      <c r="AC761" s="595"/>
      <c r="AD761" s="564"/>
      <c r="AE761" s="564"/>
      <c r="AF761" s="564"/>
      <c r="AG761" s="564"/>
      <c r="AH761" s="564"/>
      <c r="AI761" s="564"/>
    </row>
    <row r="762" spans="1:35" s="118" customFormat="1" ht="90" x14ac:dyDescent="0.3">
      <c r="A762" s="450">
        <f t="shared" si="44"/>
        <v>757</v>
      </c>
      <c r="B762" s="442" t="s">
        <v>17153</v>
      </c>
      <c r="C762" s="294" t="s">
        <v>228</v>
      </c>
      <c r="D762" s="272" t="s">
        <v>3750</v>
      </c>
      <c r="E762" s="426" t="s">
        <v>4259</v>
      </c>
      <c r="F762" s="90" t="s">
        <v>195</v>
      </c>
      <c r="G762" s="98">
        <v>45277</v>
      </c>
      <c r="H762" s="98">
        <v>45277</v>
      </c>
      <c r="I762" s="90" t="s">
        <v>62</v>
      </c>
      <c r="J762" s="90"/>
      <c r="K762" s="206"/>
      <c r="L762" s="206"/>
      <c r="M762" s="90"/>
      <c r="N762" s="90"/>
      <c r="O762" s="90"/>
      <c r="P762" s="90"/>
      <c r="Q762" s="90"/>
      <c r="R762" s="90"/>
      <c r="S762" s="90"/>
      <c r="T762" s="90"/>
      <c r="U762" s="90"/>
      <c r="V762" s="107" t="str">
        <f t="shared" si="45"/>
        <v>Open PDFIR FINALLY.RHS-KK-ECG-IR-SU-712-REV00</v>
      </c>
      <c r="W762" s="972" t="str">
        <f t="shared" ca="1" si="46"/>
        <v>DONE</v>
      </c>
      <c r="X762" s="979" t="str">
        <f t="shared" si="47"/>
        <v>P</v>
      </c>
      <c r="Y762" s="979"/>
      <c r="AA762" s="584"/>
      <c r="AB762" s="595"/>
      <c r="AC762" s="595"/>
      <c r="AD762" s="564"/>
      <c r="AE762" s="564"/>
      <c r="AF762" s="564"/>
      <c r="AG762" s="564"/>
      <c r="AH762" s="564"/>
      <c r="AI762" s="564"/>
    </row>
    <row r="763" spans="1:35" s="118" customFormat="1" ht="90" x14ac:dyDescent="0.3">
      <c r="A763" s="450">
        <f t="shared" si="44"/>
        <v>758</v>
      </c>
      <c r="B763" s="442" t="s">
        <v>17154</v>
      </c>
      <c r="C763" s="294" t="s">
        <v>76</v>
      </c>
      <c r="D763" s="272" t="s">
        <v>3482</v>
      </c>
      <c r="E763" s="537" t="s">
        <v>4281</v>
      </c>
      <c r="F763" s="90" t="s">
        <v>195</v>
      </c>
      <c r="G763" s="98">
        <v>45278</v>
      </c>
      <c r="H763" s="98">
        <v>45278</v>
      </c>
      <c r="I763" s="90" t="s">
        <v>62</v>
      </c>
      <c r="J763" s="90"/>
      <c r="K763" s="90"/>
      <c r="L763" s="90"/>
      <c r="M763" s="90"/>
      <c r="N763" s="90"/>
      <c r="O763" s="90"/>
      <c r="P763" s="90"/>
      <c r="Q763" s="90"/>
      <c r="R763" s="90"/>
      <c r="S763" s="90"/>
      <c r="T763" s="90"/>
      <c r="U763" s="90"/>
      <c r="V763" s="107" t="str">
        <f t="shared" si="45"/>
        <v>Open PDFIR FINALLY.RHS-KK-ECG-IR-CI-713-REV00</v>
      </c>
      <c r="W763" s="972" t="str">
        <f t="shared" ca="1" si="46"/>
        <v>DONE</v>
      </c>
      <c r="X763" s="979" t="str">
        <f t="shared" si="47"/>
        <v>P</v>
      </c>
      <c r="Y763" s="979"/>
      <c r="AA763" s="584"/>
      <c r="AB763" s="595"/>
      <c r="AC763" s="595"/>
      <c r="AD763" s="564"/>
      <c r="AE763" s="564"/>
      <c r="AF763" s="564"/>
      <c r="AG763" s="564"/>
      <c r="AH763" s="564"/>
      <c r="AI763" s="564"/>
    </row>
    <row r="764" spans="1:35" s="118" customFormat="1" ht="90" x14ac:dyDescent="0.3">
      <c r="A764" s="450">
        <f t="shared" si="44"/>
        <v>759</v>
      </c>
      <c r="B764" s="442" t="s">
        <v>17155</v>
      </c>
      <c r="C764" s="294" t="s">
        <v>76</v>
      </c>
      <c r="D764" s="272" t="s">
        <v>1545</v>
      </c>
      <c r="E764" s="426" t="s">
        <v>4282</v>
      </c>
      <c r="F764" s="90" t="s">
        <v>195</v>
      </c>
      <c r="G764" s="98">
        <v>45279</v>
      </c>
      <c r="H764" s="98">
        <v>45279</v>
      </c>
      <c r="I764" s="90" t="s">
        <v>62</v>
      </c>
      <c r="J764" s="90"/>
      <c r="K764" s="206"/>
      <c r="L764" s="206"/>
      <c r="M764" s="90"/>
      <c r="N764" s="90"/>
      <c r="O764" s="90"/>
      <c r="P764" s="90"/>
      <c r="Q764" s="90"/>
      <c r="R764" s="90"/>
      <c r="S764" s="90"/>
      <c r="T764" s="90"/>
      <c r="U764" s="90"/>
      <c r="V764" s="107" t="str">
        <f t="shared" si="45"/>
        <v>Open PDFIR FINALLY.RHS-KK-ECG-IR-CI-714-REV00</v>
      </c>
      <c r="W764" s="972" t="str">
        <f t="shared" ca="1" si="46"/>
        <v>DONE</v>
      </c>
      <c r="X764" s="979" t="str">
        <f t="shared" si="47"/>
        <v>P</v>
      </c>
      <c r="Y764" s="979"/>
      <c r="AA764" s="584"/>
      <c r="AB764" s="595"/>
      <c r="AC764" s="595"/>
      <c r="AD764" s="564"/>
      <c r="AE764" s="564"/>
      <c r="AF764" s="564"/>
      <c r="AG764" s="564"/>
      <c r="AH764" s="564"/>
      <c r="AI764" s="564"/>
    </row>
    <row r="765" spans="1:35" s="118" customFormat="1" ht="90" x14ac:dyDescent="0.3">
      <c r="A765" s="450">
        <f t="shared" si="44"/>
        <v>760</v>
      </c>
      <c r="B765" s="442" t="s">
        <v>17156</v>
      </c>
      <c r="C765" s="294" t="s">
        <v>76</v>
      </c>
      <c r="D765" s="272" t="s">
        <v>1545</v>
      </c>
      <c r="E765" s="426" t="s">
        <v>4291</v>
      </c>
      <c r="F765" s="90" t="s">
        <v>195</v>
      </c>
      <c r="G765" s="98">
        <v>45278</v>
      </c>
      <c r="H765" s="98">
        <v>45278</v>
      </c>
      <c r="I765" s="90" t="s">
        <v>62</v>
      </c>
      <c r="J765" s="90"/>
      <c r="K765" s="206"/>
      <c r="L765" s="206"/>
      <c r="M765" s="90"/>
      <c r="N765" s="90"/>
      <c r="O765" s="90"/>
      <c r="P765" s="90"/>
      <c r="Q765" s="90"/>
      <c r="R765" s="90"/>
      <c r="S765" s="90"/>
      <c r="T765" s="90"/>
      <c r="U765" s="90"/>
      <c r="V765" s="107" t="str">
        <f t="shared" si="45"/>
        <v>Open PDFIR FINALLY.RHS-KK-ECG-IR-CI-715-REV00</v>
      </c>
      <c r="W765" s="972" t="str">
        <f t="shared" ca="1" si="46"/>
        <v>DONE</v>
      </c>
      <c r="X765" s="979" t="str">
        <f t="shared" si="47"/>
        <v>P</v>
      </c>
      <c r="Y765" s="979"/>
      <c r="AA765" s="584"/>
      <c r="AB765" s="595"/>
      <c r="AC765" s="595"/>
      <c r="AD765" s="564"/>
      <c r="AE765" s="564"/>
      <c r="AF765" s="564"/>
      <c r="AG765" s="564"/>
      <c r="AH765" s="564"/>
      <c r="AI765" s="564"/>
    </row>
    <row r="766" spans="1:35" s="118" customFormat="1" ht="90" x14ac:dyDescent="0.3">
      <c r="A766" s="450">
        <f t="shared" si="44"/>
        <v>761</v>
      </c>
      <c r="B766" s="442" t="s">
        <v>17157</v>
      </c>
      <c r="C766" s="294" t="s">
        <v>76</v>
      </c>
      <c r="D766" s="272" t="s">
        <v>1545</v>
      </c>
      <c r="E766" s="426" t="s">
        <v>4292</v>
      </c>
      <c r="F766" s="90" t="s">
        <v>195</v>
      </c>
      <c r="G766" s="98">
        <v>45278</v>
      </c>
      <c r="H766" s="98">
        <v>45278</v>
      </c>
      <c r="I766" s="90" t="s">
        <v>62</v>
      </c>
      <c r="J766" s="90"/>
      <c r="K766" s="206"/>
      <c r="L766" s="206"/>
      <c r="M766" s="90"/>
      <c r="N766" s="90"/>
      <c r="O766" s="90"/>
      <c r="P766" s="90"/>
      <c r="Q766" s="90"/>
      <c r="R766" s="90"/>
      <c r="S766" s="90"/>
      <c r="T766" s="90"/>
      <c r="U766" s="90"/>
      <c r="V766" s="107" t="str">
        <f t="shared" si="45"/>
        <v>Open PDFIR FINALLY.RHS-KK-ECG-IR-CI-716-REV00</v>
      </c>
      <c r="W766" s="972" t="str">
        <f t="shared" ca="1" si="46"/>
        <v>DONE</v>
      </c>
      <c r="X766" s="979" t="str">
        <f t="shared" si="47"/>
        <v>P</v>
      </c>
      <c r="Y766" s="979"/>
      <c r="AA766" s="584"/>
      <c r="AB766" s="595"/>
      <c r="AC766" s="595"/>
      <c r="AD766" s="564"/>
      <c r="AE766" s="564"/>
      <c r="AF766" s="564"/>
      <c r="AG766" s="564"/>
      <c r="AH766" s="564"/>
      <c r="AI766" s="564"/>
    </row>
    <row r="767" spans="1:35" s="118" customFormat="1" ht="90" x14ac:dyDescent="0.3">
      <c r="A767" s="450">
        <f t="shared" si="44"/>
        <v>762</v>
      </c>
      <c r="B767" s="442" t="s">
        <v>17158</v>
      </c>
      <c r="C767" s="294" t="s">
        <v>76</v>
      </c>
      <c r="D767" s="272" t="s">
        <v>1545</v>
      </c>
      <c r="E767" s="426" t="s">
        <v>4293</v>
      </c>
      <c r="F767" s="90" t="s">
        <v>195</v>
      </c>
      <c r="G767" s="98">
        <v>45277</v>
      </c>
      <c r="H767" s="98">
        <v>45277</v>
      </c>
      <c r="I767" s="90" t="s">
        <v>62</v>
      </c>
      <c r="J767" s="90"/>
      <c r="K767" s="206"/>
      <c r="L767" s="206"/>
      <c r="M767" s="90"/>
      <c r="N767" s="90"/>
      <c r="O767" s="90"/>
      <c r="P767" s="90"/>
      <c r="Q767" s="90"/>
      <c r="R767" s="90"/>
      <c r="S767" s="90"/>
      <c r="T767" s="90"/>
      <c r="U767" s="90"/>
      <c r="V767" s="107" t="str">
        <f t="shared" si="45"/>
        <v>Open PDFIR FINALLY.RHS-KK-ECG-IR-CI-717-REV00</v>
      </c>
      <c r="W767" s="972" t="str">
        <f t="shared" ca="1" si="46"/>
        <v>DONE</v>
      </c>
      <c r="X767" s="979" t="str">
        <f t="shared" si="47"/>
        <v>P</v>
      </c>
      <c r="Y767" s="979"/>
      <c r="AA767" s="584"/>
      <c r="AB767" s="595"/>
      <c r="AC767" s="595"/>
      <c r="AD767" s="564"/>
      <c r="AE767" s="564"/>
      <c r="AF767" s="564"/>
      <c r="AG767" s="564"/>
      <c r="AH767" s="564"/>
      <c r="AI767" s="564"/>
    </row>
    <row r="768" spans="1:35" s="118" customFormat="1" ht="90" x14ac:dyDescent="0.3">
      <c r="A768" s="450">
        <f t="shared" si="44"/>
        <v>763</v>
      </c>
      <c r="B768" s="442" t="s">
        <v>17159</v>
      </c>
      <c r="C768" s="294" t="s">
        <v>76</v>
      </c>
      <c r="D768" s="272" t="s">
        <v>1545</v>
      </c>
      <c r="E768" s="426" t="s">
        <v>4294</v>
      </c>
      <c r="F768" s="90" t="s">
        <v>195</v>
      </c>
      <c r="G768" s="98">
        <v>45277</v>
      </c>
      <c r="H768" s="98">
        <v>45277</v>
      </c>
      <c r="I768" s="90" t="s">
        <v>62</v>
      </c>
      <c r="J768" s="90"/>
      <c r="K768" s="206"/>
      <c r="L768" s="206"/>
      <c r="M768" s="90"/>
      <c r="N768" s="90"/>
      <c r="O768" s="90"/>
      <c r="P768" s="90"/>
      <c r="Q768" s="90"/>
      <c r="R768" s="90"/>
      <c r="S768" s="90"/>
      <c r="T768" s="90"/>
      <c r="U768" s="90"/>
      <c r="V768" s="107" t="str">
        <f t="shared" si="45"/>
        <v>Open PDFIR FINALLY.RHS-KK-ECG-IR-CI-718-REV00</v>
      </c>
      <c r="W768" s="972" t="str">
        <f t="shared" ca="1" si="46"/>
        <v>DONE</v>
      </c>
      <c r="X768" s="979" t="str">
        <f t="shared" si="47"/>
        <v>P</v>
      </c>
      <c r="Y768" s="979"/>
      <c r="AA768" s="584"/>
      <c r="AB768" s="595"/>
      <c r="AC768" s="595"/>
      <c r="AD768" s="564"/>
      <c r="AE768" s="564"/>
      <c r="AF768" s="564"/>
      <c r="AG768" s="564"/>
      <c r="AH768" s="564"/>
      <c r="AI768" s="564"/>
    </row>
    <row r="769" spans="1:35" s="118" customFormat="1" ht="90" x14ac:dyDescent="0.3">
      <c r="A769" s="450">
        <f t="shared" si="44"/>
        <v>764</v>
      </c>
      <c r="B769" s="442" t="s">
        <v>17160</v>
      </c>
      <c r="C769" s="294" t="s">
        <v>76</v>
      </c>
      <c r="D769" s="272" t="s">
        <v>1545</v>
      </c>
      <c r="E769" s="426" t="s">
        <v>4290</v>
      </c>
      <c r="F769" s="90" t="s">
        <v>195</v>
      </c>
      <c r="G769" s="98">
        <v>45277</v>
      </c>
      <c r="H769" s="98">
        <v>45277</v>
      </c>
      <c r="I769" s="90" t="s">
        <v>62</v>
      </c>
      <c r="J769" s="90"/>
      <c r="K769" s="206"/>
      <c r="L769" s="206"/>
      <c r="M769" s="90"/>
      <c r="N769" s="90"/>
      <c r="O769" s="90"/>
      <c r="P769" s="90"/>
      <c r="Q769" s="90"/>
      <c r="R769" s="90"/>
      <c r="S769" s="90"/>
      <c r="T769" s="90"/>
      <c r="U769" s="90"/>
      <c r="V769" s="107" t="str">
        <f t="shared" si="45"/>
        <v>Open PDFIR FINALLY.RHS-KK-ECG-IR-CI-719-REV00</v>
      </c>
      <c r="W769" s="972" t="str">
        <f t="shared" ca="1" si="46"/>
        <v>DONE</v>
      </c>
      <c r="X769" s="979" t="str">
        <f t="shared" si="47"/>
        <v>P</v>
      </c>
      <c r="Y769" s="979"/>
      <c r="AA769" s="584"/>
      <c r="AB769" s="595"/>
      <c r="AC769" s="595"/>
      <c r="AD769" s="564"/>
      <c r="AE769" s="564"/>
      <c r="AF769" s="564"/>
      <c r="AG769" s="564"/>
      <c r="AH769" s="564"/>
      <c r="AI769" s="564"/>
    </row>
    <row r="770" spans="1:35" s="118" customFormat="1" ht="90" x14ac:dyDescent="0.3">
      <c r="A770" s="450">
        <f t="shared" si="44"/>
        <v>765</v>
      </c>
      <c r="B770" s="442" t="s">
        <v>17161</v>
      </c>
      <c r="C770" s="294" t="s">
        <v>76</v>
      </c>
      <c r="D770" s="272" t="s">
        <v>1545</v>
      </c>
      <c r="E770" s="426" t="s">
        <v>4303</v>
      </c>
      <c r="F770" s="90" t="s">
        <v>195</v>
      </c>
      <c r="G770" s="98">
        <v>45274</v>
      </c>
      <c r="H770" s="98">
        <v>45274</v>
      </c>
      <c r="I770" s="90" t="s">
        <v>62</v>
      </c>
      <c r="J770" s="90"/>
      <c r="K770" s="206"/>
      <c r="L770" s="206"/>
      <c r="M770" s="90"/>
      <c r="N770" s="90"/>
      <c r="O770" s="90"/>
      <c r="P770" s="90"/>
      <c r="Q770" s="90"/>
      <c r="R770" s="90"/>
      <c r="S770" s="90"/>
      <c r="T770" s="90"/>
      <c r="U770" s="90"/>
      <c r="V770" s="107" t="str">
        <f t="shared" si="45"/>
        <v>Open PDFIR FINALLY.RHS-KK-ECG-IR-CI-720-REV00</v>
      </c>
      <c r="W770" s="972" t="str">
        <f t="shared" ca="1" si="46"/>
        <v>DONE</v>
      </c>
      <c r="X770" s="979" t="str">
        <f t="shared" si="47"/>
        <v>P</v>
      </c>
      <c r="Y770" s="979"/>
      <c r="AA770" s="584"/>
      <c r="AB770" s="595"/>
      <c r="AC770" s="595"/>
      <c r="AD770" s="564"/>
      <c r="AE770" s="564"/>
      <c r="AF770" s="564"/>
      <c r="AG770" s="564"/>
      <c r="AH770" s="564"/>
      <c r="AI770" s="564"/>
    </row>
    <row r="771" spans="1:35" s="118" customFormat="1" ht="90" x14ac:dyDescent="0.3">
      <c r="A771" s="450">
        <f t="shared" si="44"/>
        <v>766</v>
      </c>
      <c r="B771" s="442" t="s">
        <v>17162</v>
      </c>
      <c r="C771" s="294" t="s">
        <v>76</v>
      </c>
      <c r="D771" s="272" t="s">
        <v>1545</v>
      </c>
      <c r="E771" s="426" t="s">
        <v>4304</v>
      </c>
      <c r="F771" s="90" t="s">
        <v>195</v>
      </c>
      <c r="G771" s="98">
        <v>45274</v>
      </c>
      <c r="H771" s="98">
        <v>45274</v>
      </c>
      <c r="I771" s="90" t="s">
        <v>62</v>
      </c>
      <c r="J771" s="90"/>
      <c r="K771" s="206"/>
      <c r="L771" s="206"/>
      <c r="M771" s="90"/>
      <c r="N771" s="90"/>
      <c r="O771" s="90"/>
      <c r="P771" s="90"/>
      <c r="Q771" s="90"/>
      <c r="R771" s="90"/>
      <c r="S771" s="90"/>
      <c r="T771" s="90"/>
      <c r="U771" s="90"/>
      <c r="V771" s="107" t="str">
        <f t="shared" si="45"/>
        <v>Open PDFIR FINALLY.RHS-KK-ECG-IR-CI-721-REV00</v>
      </c>
      <c r="W771" s="972" t="str">
        <f t="shared" ca="1" si="46"/>
        <v>DONE</v>
      </c>
      <c r="X771" s="979" t="str">
        <f t="shared" si="47"/>
        <v>P</v>
      </c>
      <c r="Y771" s="979"/>
      <c r="AA771" s="584"/>
      <c r="AB771" s="595"/>
      <c r="AC771" s="595"/>
      <c r="AD771" s="564"/>
      <c r="AE771" s="564"/>
      <c r="AF771" s="564"/>
      <c r="AG771" s="564"/>
      <c r="AH771" s="564"/>
      <c r="AI771" s="564"/>
    </row>
    <row r="772" spans="1:35" s="118" customFormat="1" ht="90" x14ac:dyDescent="0.3">
      <c r="A772" s="450">
        <f t="shared" si="44"/>
        <v>767</v>
      </c>
      <c r="B772" s="442" t="s">
        <v>17163</v>
      </c>
      <c r="C772" s="294" t="s">
        <v>76</v>
      </c>
      <c r="D772" s="272" t="s">
        <v>1545</v>
      </c>
      <c r="E772" s="426" t="s">
        <v>4305</v>
      </c>
      <c r="F772" s="90" t="s">
        <v>195</v>
      </c>
      <c r="G772" s="98">
        <v>45274</v>
      </c>
      <c r="H772" s="98">
        <v>45274</v>
      </c>
      <c r="I772" s="90" t="s">
        <v>62</v>
      </c>
      <c r="J772" s="90"/>
      <c r="K772" s="206"/>
      <c r="L772" s="206"/>
      <c r="M772" s="90"/>
      <c r="N772" s="90"/>
      <c r="O772" s="90"/>
      <c r="P772" s="90"/>
      <c r="Q772" s="90"/>
      <c r="R772" s="90"/>
      <c r="S772" s="90"/>
      <c r="T772" s="90"/>
      <c r="U772" s="90"/>
      <c r="V772" s="107" t="str">
        <f t="shared" si="45"/>
        <v>Open PDFIR FINALLY.RHS-KK-ECG-IR-CI-722-REV00</v>
      </c>
      <c r="W772" s="972" t="str">
        <f t="shared" ca="1" si="46"/>
        <v>DONE</v>
      </c>
      <c r="X772" s="979" t="str">
        <f t="shared" si="47"/>
        <v>P</v>
      </c>
      <c r="Y772" s="979"/>
      <c r="AA772" s="584"/>
      <c r="AB772" s="595"/>
      <c r="AC772" s="595"/>
      <c r="AD772" s="564"/>
      <c r="AE772" s="564"/>
      <c r="AF772" s="564"/>
      <c r="AG772" s="564"/>
      <c r="AH772" s="564"/>
      <c r="AI772" s="564"/>
    </row>
    <row r="773" spans="1:35" s="118" customFormat="1" ht="90" x14ac:dyDescent="0.3">
      <c r="A773" s="450">
        <f t="shared" si="44"/>
        <v>768</v>
      </c>
      <c r="B773" s="442" t="s">
        <v>17164</v>
      </c>
      <c r="C773" s="294" t="s">
        <v>76</v>
      </c>
      <c r="D773" s="272" t="s">
        <v>1545</v>
      </c>
      <c r="E773" s="426" t="s">
        <v>4306</v>
      </c>
      <c r="F773" s="90" t="s">
        <v>195</v>
      </c>
      <c r="G773" s="98">
        <v>45275</v>
      </c>
      <c r="H773" s="98">
        <v>45275</v>
      </c>
      <c r="I773" s="90" t="s">
        <v>62</v>
      </c>
      <c r="J773" s="90"/>
      <c r="K773" s="206"/>
      <c r="L773" s="206"/>
      <c r="M773" s="90"/>
      <c r="N773" s="90"/>
      <c r="O773" s="90"/>
      <c r="P773" s="90"/>
      <c r="Q773" s="90"/>
      <c r="R773" s="90"/>
      <c r="S773" s="90"/>
      <c r="T773" s="90"/>
      <c r="U773" s="90"/>
      <c r="V773" s="107" t="str">
        <f t="shared" si="45"/>
        <v>Open PDFIR FINALLY.RHS-KK-ECG-IR-CI-723-REV00</v>
      </c>
      <c r="W773" s="972" t="str">
        <f t="shared" ca="1" si="46"/>
        <v>DONE</v>
      </c>
      <c r="X773" s="979" t="str">
        <f t="shared" si="47"/>
        <v>P</v>
      </c>
      <c r="Y773" s="979"/>
      <c r="AA773" s="584"/>
      <c r="AB773" s="595"/>
      <c r="AC773" s="595"/>
      <c r="AD773" s="564"/>
      <c r="AE773" s="564"/>
      <c r="AF773" s="564"/>
      <c r="AG773" s="564"/>
      <c r="AH773" s="564"/>
      <c r="AI773" s="564"/>
    </row>
    <row r="774" spans="1:35" s="118" customFormat="1" ht="90" x14ac:dyDescent="0.3">
      <c r="A774" s="450">
        <f t="shared" ref="A774:A837" si="48">ROW()-ROW($A$5)</f>
        <v>769</v>
      </c>
      <c r="B774" s="442" t="s">
        <v>17165</v>
      </c>
      <c r="C774" s="294" t="s">
        <v>76</v>
      </c>
      <c r="D774" s="272" t="s">
        <v>1545</v>
      </c>
      <c r="E774" s="426" t="s">
        <v>4307</v>
      </c>
      <c r="F774" s="90" t="s">
        <v>195</v>
      </c>
      <c r="G774" s="98">
        <v>45276</v>
      </c>
      <c r="H774" s="98">
        <v>45276</v>
      </c>
      <c r="I774" s="90" t="s">
        <v>62</v>
      </c>
      <c r="J774" s="90"/>
      <c r="K774" s="206"/>
      <c r="L774" s="206"/>
      <c r="M774" s="90"/>
      <c r="N774" s="90"/>
      <c r="O774" s="90"/>
      <c r="P774" s="90"/>
      <c r="Q774" s="90"/>
      <c r="R774" s="90"/>
      <c r="S774" s="90"/>
      <c r="T774" s="90"/>
      <c r="U774" s="90"/>
      <c r="V774" s="107" t="str">
        <f t="shared" ref="V774:V837" si="49">IF(B774&gt;0,HYPERLINK(CONCATENATE("PDFIR FINALLY/",B774,".pdf"),CONCATENATE("Open PDFIR FINALLY.",B774)),"")</f>
        <v>Open PDFIR FINALLY.RHS-KK-ECG-IR-CI-724-REV00</v>
      </c>
      <c r="W774" s="972" t="str">
        <f t="shared" ref="W774:W837" ca="1" si="50">IF(UPPER(TRIM(U774))="P", MAX(0, TODAY()-S774), IF(UPPER(TRIM(Q774))="P", MAX(0, TODAY()-O774), IF(UPPER(TRIM(M774))="P", MAX(0, TODAY()-K774), IF(UPPER(TRIM(I774))="P", MAX(0, TODAY()-G774), IF(OR(UPPER(TRIM(U774))="C", UPPER(TRIM(U774))="R", UPPER(TRIM(U774))="A", UPPER(TRIM(U774))="AWC", UPPER(TRIM(Q774))="C", UPPER(TRIM(Q774))="R", UPPER(TRIM(Q774))="A", UPPER(TRIM(Q774))="AWC", UPPER(TRIM(M774))="C", UPPER(TRIM(M774))="R", UPPER(TRIM(M774))="A", UPPER(TRIM(M774))="AWC", UPPER(TRIM(I774))="C", UPPER(TRIM(I774))="R", UPPER(TRIM(I774))="A", UPPER(TRIM(I774))="AWC"), "DONE", "")))))</f>
        <v>DONE</v>
      </c>
      <c r="X774" s="979" t="str">
        <f t="shared" ref="X774:X837" si="51">IF(B774="","",IF(U774&lt;&gt;"",U774,IF(Q774&lt;&gt;"",Q774,IF(M774&lt;&gt;"",M774,IF(I774&lt;&gt;"","P")))))</f>
        <v>P</v>
      </c>
      <c r="Y774" s="979"/>
      <c r="AA774" s="584"/>
      <c r="AB774" s="595"/>
      <c r="AC774" s="595"/>
      <c r="AD774" s="564"/>
      <c r="AE774" s="564"/>
      <c r="AF774" s="564"/>
      <c r="AG774" s="564"/>
      <c r="AH774" s="564"/>
      <c r="AI774" s="564"/>
    </row>
    <row r="775" spans="1:35" s="118" customFormat="1" ht="90" x14ac:dyDescent="0.3">
      <c r="A775" s="450">
        <f t="shared" si="48"/>
        <v>770</v>
      </c>
      <c r="B775" s="442" t="s">
        <v>17166</v>
      </c>
      <c r="C775" s="294" t="s">
        <v>76</v>
      </c>
      <c r="D775" s="272" t="s">
        <v>1545</v>
      </c>
      <c r="E775" s="426" t="s">
        <v>4308</v>
      </c>
      <c r="F775" s="90" t="s">
        <v>195</v>
      </c>
      <c r="G775" s="98">
        <v>45274</v>
      </c>
      <c r="H775" s="98">
        <v>45274</v>
      </c>
      <c r="I775" s="90" t="s">
        <v>62</v>
      </c>
      <c r="J775" s="90"/>
      <c r="K775" s="206"/>
      <c r="L775" s="206"/>
      <c r="M775" s="90"/>
      <c r="N775" s="90"/>
      <c r="O775" s="90"/>
      <c r="P775" s="90"/>
      <c r="Q775" s="90"/>
      <c r="R775" s="90"/>
      <c r="S775" s="90"/>
      <c r="T775" s="90"/>
      <c r="U775" s="90"/>
      <c r="V775" s="107" t="str">
        <f t="shared" si="49"/>
        <v>Open PDFIR FINALLY.RHS-KK-ECG-IR-CI-725-REV00</v>
      </c>
      <c r="W775" s="972" t="str">
        <f t="shared" ca="1" si="50"/>
        <v>DONE</v>
      </c>
      <c r="X775" s="979" t="str">
        <f t="shared" si="51"/>
        <v>P</v>
      </c>
      <c r="Y775" s="979"/>
      <c r="AA775" s="584"/>
      <c r="AB775" s="595"/>
      <c r="AC775" s="595"/>
      <c r="AD775" s="564"/>
      <c r="AE775" s="564"/>
      <c r="AF775" s="564"/>
      <c r="AG775" s="564"/>
      <c r="AH775" s="564"/>
      <c r="AI775" s="564"/>
    </row>
    <row r="776" spans="1:35" s="118" customFormat="1" ht="90" x14ac:dyDescent="0.3">
      <c r="A776" s="450">
        <f t="shared" si="48"/>
        <v>771</v>
      </c>
      <c r="B776" s="442" t="s">
        <v>17167</v>
      </c>
      <c r="C776" s="294" t="s">
        <v>76</v>
      </c>
      <c r="D776" s="272" t="s">
        <v>1545</v>
      </c>
      <c r="E776" s="426" t="s">
        <v>4309</v>
      </c>
      <c r="F776" s="90" t="s">
        <v>195</v>
      </c>
      <c r="G776" s="98">
        <v>45275</v>
      </c>
      <c r="H776" s="98">
        <v>45275</v>
      </c>
      <c r="I776" s="90" t="s">
        <v>62</v>
      </c>
      <c r="J776" s="90"/>
      <c r="K776" s="206"/>
      <c r="L776" s="206"/>
      <c r="M776" s="90"/>
      <c r="N776" s="90"/>
      <c r="O776" s="90"/>
      <c r="P776" s="90"/>
      <c r="Q776" s="90"/>
      <c r="R776" s="90"/>
      <c r="S776" s="90"/>
      <c r="T776" s="90"/>
      <c r="U776" s="90"/>
      <c r="V776" s="107" t="str">
        <f t="shared" si="49"/>
        <v>Open PDFIR FINALLY.RHS-KK-ECG-IR-CI-726-REV00</v>
      </c>
      <c r="W776" s="972" t="str">
        <f t="shared" ca="1" si="50"/>
        <v>DONE</v>
      </c>
      <c r="X776" s="979" t="str">
        <f t="shared" si="51"/>
        <v>P</v>
      </c>
      <c r="Y776" s="979"/>
      <c r="AA776" s="584"/>
      <c r="AB776" s="595"/>
      <c r="AC776" s="595"/>
      <c r="AD776" s="564"/>
      <c r="AE776" s="564"/>
      <c r="AF776" s="564"/>
      <c r="AG776" s="564"/>
      <c r="AH776" s="564"/>
      <c r="AI776" s="564"/>
    </row>
    <row r="777" spans="1:35" s="118" customFormat="1" ht="90" x14ac:dyDescent="0.3">
      <c r="A777" s="450">
        <f t="shared" si="48"/>
        <v>772</v>
      </c>
      <c r="B777" s="442" t="s">
        <v>17168</v>
      </c>
      <c r="C777" s="294" t="s">
        <v>76</v>
      </c>
      <c r="D777" s="272" t="s">
        <v>1545</v>
      </c>
      <c r="E777" s="426" t="s">
        <v>4310</v>
      </c>
      <c r="F777" s="90" t="s">
        <v>195</v>
      </c>
      <c r="G777" s="98">
        <v>45276</v>
      </c>
      <c r="H777" s="98">
        <v>45276</v>
      </c>
      <c r="I777" s="90" t="s">
        <v>62</v>
      </c>
      <c r="J777" s="90"/>
      <c r="K777" s="206"/>
      <c r="L777" s="206"/>
      <c r="M777" s="90"/>
      <c r="N777" s="90"/>
      <c r="O777" s="90"/>
      <c r="P777" s="90"/>
      <c r="Q777" s="90"/>
      <c r="R777" s="90"/>
      <c r="S777" s="90"/>
      <c r="T777" s="90"/>
      <c r="U777" s="90"/>
      <c r="V777" s="107" t="str">
        <f t="shared" si="49"/>
        <v>Open PDFIR FINALLY.RHS-KK-ECG-IR-CI-727-REV00</v>
      </c>
      <c r="W777" s="972" t="str">
        <f t="shared" ca="1" si="50"/>
        <v>DONE</v>
      </c>
      <c r="X777" s="979" t="str">
        <f t="shared" si="51"/>
        <v>P</v>
      </c>
      <c r="Y777" s="979"/>
      <c r="AA777" s="584"/>
      <c r="AB777" s="595"/>
      <c r="AC777" s="595"/>
      <c r="AD777" s="564"/>
      <c r="AE777" s="564"/>
      <c r="AF777" s="564"/>
      <c r="AG777" s="564"/>
      <c r="AH777" s="564"/>
      <c r="AI777" s="564"/>
    </row>
    <row r="778" spans="1:35" s="118" customFormat="1" ht="90" x14ac:dyDescent="0.3">
      <c r="A778" s="450">
        <f t="shared" si="48"/>
        <v>773</v>
      </c>
      <c r="B778" s="442" t="s">
        <v>17169</v>
      </c>
      <c r="C778" s="294" t="s">
        <v>228</v>
      </c>
      <c r="D778" s="272" t="s">
        <v>1545</v>
      </c>
      <c r="E778" s="426" t="s">
        <v>4311</v>
      </c>
      <c r="F778" s="90" t="s">
        <v>195</v>
      </c>
      <c r="G778" s="98">
        <v>45279</v>
      </c>
      <c r="H778" s="98">
        <v>45279</v>
      </c>
      <c r="I778" s="90" t="s">
        <v>62</v>
      </c>
      <c r="J778" s="90"/>
      <c r="K778" s="206"/>
      <c r="L778" s="206"/>
      <c r="M778" s="90"/>
      <c r="N778" s="90"/>
      <c r="O778" s="90"/>
      <c r="P778" s="90"/>
      <c r="Q778" s="90"/>
      <c r="R778" s="90"/>
      <c r="S778" s="90"/>
      <c r="T778" s="90"/>
      <c r="U778" s="90"/>
      <c r="V778" s="107" t="str">
        <f t="shared" si="49"/>
        <v>Open PDFIR FINALLY.RHS-KK-ECG-IR-SU-728-REV00</v>
      </c>
      <c r="W778" s="972" t="str">
        <f t="shared" ca="1" si="50"/>
        <v>DONE</v>
      </c>
      <c r="X778" s="979" t="str">
        <f t="shared" si="51"/>
        <v>P</v>
      </c>
      <c r="Y778" s="979"/>
      <c r="AA778" s="584"/>
      <c r="AB778" s="595"/>
      <c r="AC778" s="595"/>
      <c r="AD778" s="564"/>
      <c r="AE778" s="564"/>
      <c r="AF778" s="564"/>
      <c r="AG778" s="564"/>
      <c r="AH778" s="564"/>
      <c r="AI778" s="564"/>
    </row>
    <row r="779" spans="1:35" s="118" customFormat="1" ht="90" x14ac:dyDescent="0.3">
      <c r="A779" s="450">
        <f t="shared" si="48"/>
        <v>774</v>
      </c>
      <c r="B779" s="442" t="s">
        <v>17170</v>
      </c>
      <c r="C779" s="294" t="s">
        <v>228</v>
      </c>
      <c r="D779" s="272" t="s">
        <v>3482</v>
      </c>
      <c r="E779" s="426" t="s">
        <v>4312</v>
      </c>
      <c r="F779" s="90" t="s">
        <v>195</v>
      </c>
      <c r="G779" s="98">
        <v>45279</v>
      </c>
      <c r="H779" s="98">
        <v>45279</v>
      </c>
      <c r="I779" s="90" t="s">
        <v>62</v>
      </c>
      <c r="J779" s="90"/>
      <c r="K779" s="206"/>
      <c r="L779" s="206"/>
      <c r="M779" s="90"/>
      <c r="N779" s="90"/>
      <c r="O779" s="90"/>
      <c r="P779" s="90"/>
      <c r="Q779" s="90"/>
      <c r="R779" s="90"/>
      <c r="S779" s="90"/>
      <c r="T779" s="90"/>
      <c r="U779" s="90"/>
      <c r="V779" s="107" t="str">
        <f t="shared" si="49"/>
        <v>Open PDFIR FINALLY.RHS-KK-ECG-IR-SU-729-REV00</v>
      </c>
      <c r="W779" s="972" t="str">
        <f t="shared" ca="1" si="50"/>
        <v>DONE</v>
      </c>
      <c r="X779" s="979" t="str">
        <f t="shared" si="51"/>
        <v>P</v>
      </c>
      <c r="Y779" s="979"/>
      <c r="AA779" s="584"/>
      <c r="AB779" s="595"/>
      <c r="AC779" s="595"/>
      <c r="AD779" s="564"/>
      <c r="AE779" s="564"/>
      <c r="AF779" s="564"/>
      <c r="AG779" s="564"/>
      <c r="AH779" s="564"/>
      <c r="AI779" s="564"/>
    </row>
    <row r="780" spans="1:35" s="118" customFormat="1" ht="90" x14ac:dyDescent="0.3">
      <c r="A780" s="450">
        <f t="shared" si="48"/>
        <v>775</v>
      </c>
      <c r="B780" s="442" t="s">
        <v>17171</v>
      </c>
      <c r="C780" s="294" t="s">
        <v>228</v>
      </c>
      <c r="D780" s="272" t="s">
        <v>1545</v>
      </c>
      <c r="E780" s="426" t="s">
        <v>4318</v>
      </c>
      <c r="F780" s="90" t="s">
        <v>195</v>
      </c>
      <c r="G780" s="98">
        <v>45280</v>
      </c>
      <c r="H780" s="98">
        <v>45281</v>
      </c>
      <c r="I780" s="90" t="s">
        <v>62</v>
      </c>
      <c r="J780" s="90"/>
      <c r="K780" s="206"/>
      <c r="L780" s="206"/>
      <c r="M780" s="90"/>
      <c r="N780" s="90"/>
      <c r="O780" s="90"/>
      <c r="P780" s="90"/>
      <c r="Q780" s="90"/>
      <c r="R780" s="90"/>
      <c r="S780" s="90"/>
      <c r="T780" s="90"/>
      <c r="U780" s="90"/>
      <c r="V780" s="107" t="str">
        <f t="shared" si="49"/>
        <v>Open PDFIR FINALLY.RHS-KK-ECG-IR-SU-730-REV00</v>
      </c>
      <c r="W780" s="972" t="str">
        <f t="shared" ca="1" si="50"/>
        <v>DONE</v>
      </c>
      <c r="X780" s="979" t="str">
        <f t="shared" si="51"/>
        <v>P</v>
      </c>
      <c r="Y780" s="979"/>
      <c r="AA780" s="584"/>
      <c r="AB780" s="595"/>
      <c r="AC780" s="595"/>
      <c r="AD780" s="564"/>
      <c r="AE780" s="564"/>
      <c r="AF780" s="564"/>
      <c r="AG780" s="564"/>
      <c r="AH780" s="564"/>
      <c r="AI780" s="564"/>
    </row>
    <row r="781" spans="1:35" s="118" customFormat="1" ht="90" x14ac:dyDescent="0.3">
      <c r="A781" s="450">
        <f t="shared" si="48"/>
        <v>776</v>
      </c>
      <c r="B781" s="442" t="s">
        <v>17172</v>
      </c>
      <c r="C781" s="294" t="s">
        <v>76</v>
      </c>
      <c r="D781" s="272" t="s">
        <v>1545</v>
      </c>
      <c r="E781" s="426" t="s">
        <v>4321</v>
      </c>
      <c r="F781" s="90" t="s">
        <v>195</v>
      </c>
      <c r="G781" s="98">
        <v>45280</v>
      </c>
      <c r="H781" s="98">
        <v>45280</v>
      </c>
      <c r="I781" s="90" t="s">
        <v>1671</v>
      </c>
      <c r="J781" s="90"/>
      <c r="K781" s="206"/>
      <c r="L781" s="206"/>
      <c r="M781" s="90"/>
      <c r="N781" s="90"/>
      <c r="O781" s="90"/>
      <c r="P781" s="90"/>
      <c r="Q781" s="90"/>
      <c r="R781" s="90"/>
      <c r="S781" s="90"/>
      <c r="T781" s="90"/>
      <c r="U781" s="90"/>
      <c r="V781" s="107" t="str">
        <f t="shared" si="49"/>
        <v>Open PDFIR FINALLY.RHS-KK-ECG-IR-CI-731-REV00</v>
      </c>
      <c r="W781" s="972" t="str">
        <f t="shared" ca="1" si="50"/>
        <v>DONE</v>
      </c>
      <c r="X781" s="979" t="str">
        <f t="shared" si="51"/>
        <v>P</v>
      </c>
      <c r="Y781" s="979"/>
      <c r="AA781" s="584"/>
      <c r="AB781" s="595"/>
      <c r="AC781" s="595"/>
      <c r="AD781" s="564"/>
      <c r="AE781" s="564"/>
      <c r="AF781" s="564"/>
      <c r="AG781" s="564"/>
      <c r="AH781" s="564"/>
      <c r="AI781" s="564"/>
    </row>
    <row r="782" spans="1:35" s="118" customFormat="1" ht="90" x14ac:dyDescent="0.3">
      <c r="A782" s="450">
        <f t="shared" si="48"/>
        <v>777</v>
      </c>
      <c r="B782" s="442" t="s">
        <v>17173</v>
      </c>
      <c r="C782" s="294" t="s">
        <v>76</v>
      </c>
      <c r="D782" s="272" t="s">
        <v>1545</v>
      </c>
      <c r="E782" s="426" t="s">
        <v>4320</v>
      </c>
      <c r="F782" s="90" t="s">
        <v>195</v>
      </c>
      <c r="G782" s="98">
        <v>45280</v>
      </c>
      <c r="H782" s="98">
        <v>45280</v>
      </c>
      <c r="I782" s="90" t="s">
        <v>62</v>
      </c>
      <c r="J782" s="90"/>
      <c r="K782" s="206"/>
      <c r="L782" s="206"/>
      <c r="M782" s="90"/>
      <c r="N782" s="90"/>
      <c r="O782" s="90"/>
      <c r="P782" s="90"/>
      <c r="Q782" s="90"/>
      <c r="R782" s="90"/>
      <c r="S782" s="90"/>
      <c r="T782" s="90"/>
      <c r="U782" s="90"/>
      <c r="V782" s="107" t="str">
        <f t="shared" si="49"/>
        <v>Open PDFIR FINALLY.RHS-KK-ECG-IR-CI-732-REV00</v>
      </c>
      <c r="W782" s="972" t="str">
        <f t="shared" ca="1" si="50"/>
        <v>DONE</v>
      </c>
      <c r="X782" s="979" t="str">
        <f t="shared" si="51"/>
        <v>P</v>
      </c>
      <c r="Y782" s="979"/>
      <c r="AA782" s="584"/>
      <c r="AB782" s="595"/>
      <c r="AC782" s="595"/>
      <c r="AD782" s="564"/>
      <c r="AE782" s="564"/>
      <c r="AF782" s="564"/>
      <c r="AG782" s="564"/>
      <c r="AH782" s="564"/>
      <c r="AI782" s="564"/>
    </row>
    <row r="783" spans="1:35" s="118" customFormat="1" ht="90" x14ac:dyDescent="0.3">
      <c r="A783" s="450">
        <f t="shared" si="48"/>
        <v>778</v>
      </c>
      <c r="B783" s="442" t="s">
        <v>17174</v>
      </c>
      <c r="C783" s="294" t="s">
        <v>76</v>
      </c>
      <c r="D783" s="272" t="s">
        <v>1545</v>
      </c>
      <c r="E783" s="426" t="s">
        <v>4322</v>
      </c>
      <c r="F783" s="90" t="s">
        <v>195</v>
      </c>
      <c r="G783" s="98">
        <v>45277</v>
      </c>
      <c r="H783" s="98">
        <v>45277</v>
      </c>
      <c r="I783" s="90" t="s">
        <v>62</v>
      </c>
      <c r="J783" s="90"/>
      <c r="K783" s="206"/>
      <c r="L783" s="206"/>
      <c r="M783" s="90"/>
      <c r="N783" s="90"/>
      <c r="O783" s="90"/>
      <c r="P783" s="90"/>
      <c r="Q783" s="90"/>
      <c r="R783" s="90"/>
      <c r="S783" s="90"/>
      <c r="T783" s="90"/>
      <c r="U783" s="90"/>
      <c r="V783" s="107" t="str">
        <f t="shared" si="49"/>
        <v>Open PDFIR FINALLY.RHS-KK-ECG-IR-CI-733-REV00</v>
      </c>
      <c r="W783" s="972" t="str">
        <f t="shared" ca="1" si="50"/>
        <v>DONE</v>
      </c>
      <c r="X783" s="979" t="str">
        <f t="shared" si="51"/>
        <v>P</v>
      </c>
      <c r="Y783" s="979"/>
      <c r="AA783" s="584"/>
      <c r="AB783" s="595"/>
      <c r="AC783" s="595"/>
      <c r="AD783" s="564"/>
      <c r="AE783" s="564"/>
      <c r="AF783" s="564"/>
      <c r="AG783" s="564"/>
      <c r="AH783" s="564"/>
      <c r="AI783" s="564"/>
    </row>
    <row r="784" spans="1:35" s="118" customFormat="1" ht="90" x14ac:dyDescent="0.3">
      <c r="A784" s="450">
        <f t="shared" si="48"/>
        <v>779</v>
      </c>
      <c r="B784" s="442" t="s">
        <v>17175</v>
      </c>
      <c r="C784" s="294" t="s">
        <v>228</v>
      </c>
      <c r="D784" s="272" t="s">
        <v>1545</v>
      </c>
      <c r="E784" s="426" t="s">
        <v>4328</v>
      </c>
      <c r="F784" s="90" t="s">
        <v>195</v>
      </c>
      <c r="G784" s="98">
        <v>45280</v>
      </c>
      <c r="H784" s="98">
        <v>45281</v>
      </c>
      <c r="I784" s="90" t="s">
        <v>62</v>
      </c>
      <c r="J784" s="90"/>
      <c r="K784" s="206"/>
      <c r="L784" s="206"/>
      <c r="M784" s="90"/>
      <c r="N784" s="90"/>
      <c r="O784" s="90"/>
      <c r="P784" s="90"/>
      <c r="Q784" s="90"/>
      <c r="R784" s="90"/>
      <c r="S784" s="90"/>
      <c r="T784" s="90"/>
      <c r="U784" s="90"/>
      <c r="V784" s="107" t="str">
        <f t="shared" si="49"/>
        <v>Open PDFIR FINALLY.RHS-KK-ECG-IR-SU-734-REV00</v>
      </c>
      <c r="W784" s="972" t="str">
        <f t="shared" ca="1" si="50"/>
        <v>DONE</v>
      </c>
      <c r="X784" s="979" t="str">
        <f t="shared" si="51"/>
        <v>P</v>
      </c>
      <c r="Y784" s="979"/>
      <c r="AA784" s="584"/>
      <c r="AB784" s="595"/>
      <c r="AC784" s="595"/>
      <c r="AD784" s="564"/>
      <c r="AE784" s="564"/>
      <c r="AF784" s="564"/>
      <c r="AG784" s="564"/>
      <c r="AH784" s="564"/>
      <c r="AI784" s="564"/>
    </row>
    <row r="785" spans="1:35" s="118" customFormat="1" ht="90" x14ac:dyDescent="0.3">
      <c r="A785" s="450">
        <f t="shared" si="48"/>
        <v>780</v>
      </c>
      <c r="B785" s="442" t="s">
        <v>17176</v>
      </c>
      <c r="C785" s="294" t="s">
        <v>228</v>
      </c>
      <c r="D785" s="272" t="s">
        <v>3750</v>
      </c>
      <c r="E785" s="426" t="s">
        <v>4329</v>
      </c>
      <c r="F785" s="90" t="s">
        <v>195</v>
      </c>
      <c r="G785" s="98">
        <v>45281</v>
      </c>
      <c r="H785" s="98">
        <v>45281</v>
      </c>
      <c r="I785" s="90" t="s">
        <v>62</v>
      </c>
      <c r="J785" s="90"/>
      <c r="K785" s="206"/>
      <c r="L785" s="206"/>
      <c r="M785" s="90"/>
      <c r="N785" s="90"/>
      <c r="O785" s="90"/>
      <c r="P785" s="90"/>
      <c r="Q785" s="90"/>
      <c r="R785" s="90"/>
      <c r="S785" s="90"/>
      <c r="T785" s="90"/>
      <c r="U785" s="90"/>
      <c r="V785" s="107" t="str">
        <f t="shared" si="49"/>
        <v>Open PDFIR FINALLY.RHS-KK-ECG-IR-SU-735-REV00</v>
      </c>
      <c r="W785" s="972" t="str">
        <f t="shared" ca="1" si="50"/>
        <v>DONE</v>
      </c>
      <c r="X785" s="979" t="str">
        <f t="shared" si="51"/>
        <v>P</v>
      </c>
      <c r="Y785" s="979"/>
      <c r="AA785" s="584"/>
      <c r="AB785" s="595"/>
      <c r="AC785" s="595"/>
      <c r="AD785" s="564"/>
      <c r="AE785" s="564"/>
      <c r="AF785" s="564"/>
      <c r="AG785" s="564"/>
      <c r="AH785" s="564"/>
      <c r="AI785" s="564"/>
    </row>
    <row r="786" spans="1:35" s="118" customFormat="1" ht="90" x14ac:dyDescent="0.3">
      <c r="A786" s="450">
        <f t="shared" si="48"/>
        <v>781</v>
      </c>
      <c r="B786" s="442" t="s">
        <v>17177</v>
      </c>
      <c r="C786" s="294" t="s">
        <v>76</v>
      </c>
      <c r="D786" s="272" t="s">
        <v>232</v>
      </c>
      <c r="E786" s="426" t="s">
        <v>4339</v>
      </c>
      <c r="F786" s="90" t="s">
        <v>195</v>
      </c>
      <c r="G786" s="98">
        <v>45278</v>
      </c>
      <c r="H786" s="98">
        <v>45278</v>
      </c>
      <c r="I786" s="90" t="s">
        <v>62</v>
      </c>
      <c r="J786" s="90"/>
      <c r="K786" s="206"/>
      <c r="L786" s="206"/>
      <c r="M786" s="90"/>
      <c r="N786" s="90"/>
      <c r="O786" s="90"/>
      <c r="P786" s="90"/>
      <c r="Q786" s="90"/>
      <c r="R786" s="90"/>
      <c r="S786" s="90"/>
      <c r="T786" s="90"/>
      <c r="U786" s="90"/>
      <c r="V786" s="107" t="str">
        <f t="shared" si="49"/>
        <v>Open PDFIR FINALLY.RHS-KK-ECG-IR-CI-736-REV00</v>
      </c>
      <c r="W786" s="972" t="str">
        <f t="shared" ca="1" si="50"/>
        <v>DONE</v>
      </c>
      <c r="X786" s="979" t="str">
        <f t="shared" si="51"/>
        <v>P</v>
      </c>
      <c r="Y786" s="979"/>
      <c r="AA786" s="584"/>
      <c r="AB786" s="595"/>
      <c r="AC786" s="595"/>
      <c r="AD786" s="564"/>
      <c r="AE786" s="564"/>
      <c r="AF786" s="564"/>
      <c r="AG786" s="564"/>
      <c r="AH786" s="564"/>
      <c r="AI786" s="564"/>
    </row>
    <row r="787" spans="1:35" s="118" customFormat="1" ht="90" x14ac:dyDescent="0.3">
      <c r="A787" s="450">
        <f t="shared" si="48"/>
        <v>782</v>
      </c>
      <c r="B787" s="442" t="s">
        <v>17178</v>
      </c>
      <c r="C787" s="294" t="s">
        <v>76</v>
      </c>
      <c r="D787" s="272" t="s">
        <v>232</v>
      </c>
      <c r="E787" s="426" t="s">
        <v>4338</v>
      </c>
      <c r="F787" s="90" t="s">
        <v>195</v>
      </c>
      <c r="G787" s="98">
        <v>45278</v>
      </c>
      <c r="H787" s="98">
        <v>45278</v>
      </c>
      <c r="I787" s="90" t="s">
        <v>62</v>
      </c>
      <c r="J787" s="90"/>
      <c r="K787" s="206"/>
      <c r="L787" s="206"/>
      <c r="M787" s="90"/>
      <c r="N787" s="90"/>
      <c r="O787" s="90"/>
      <c r="P787" s="90"/>
      <c r="Q787" s="90"/>
      <c r="R787" s="90"/>
      <c r="S787" s="90"/>
      <c r="T787" s="90"/>
      <c r="U787" s="90"/>
      <c r="V787" s="107" t="str">
        <f t="shared" si="49"/>
        <v>Open PDFIR FINALLY.RHS-KK-ECG-IR-CI-737-REV00</v>
      </c>
      <c r="W787" s="972" t="str">
        <f t="shared" ca="1" si="50"/>
        <v>DONE</v>
      </c>
      <c r="X787" s="979" t="str">
        <f t="shared" si="51"/>
        <v>P</v>
      </c>
      <c r="Y787" s="979"/>
      <c r="AA787" s="584"/>
      <c r="AB787" s="595"/>
      <c r="AC787" s="595"/>
      <c r="AD787" s="564"/>
      <c r="AE787" s="564"/>
      <c r="AF787" s="564"/>
      <c r="AG787" s="564"/>
      <c r="AH787" s="564"/>
      <c r="AI787" s="564"/>
    </row>
    <row r="788" spans="1:35" s="118" customFormat="1" ht="90" x14ac:dyDescent="0.3">
      <c r="A788" s="450">
        <f t="shared" si="48"/>
        <v>783</v>
      </c>
      <c r="B788" s="442" t="s">
        <v>17179</v>
      </c>
      <c r="C788" s="294" t="s">
        <v>76</v>
      </c>
      <c r="D788" s="272" t="s">
        <v>232</v>
      </c>
      <c r="E788" s="426" t="s">
        <v>4337</v>
      </c>
      <c r="F788" s="90" t="s">
        <v>195</v>
      </c>
      <c r="G788" s="98">
        <v>45278</v>
      </c>
      <c r="H788" s="98">
        <v>45278</v>
      </c>
      <c r="I788" s="90" t="s">
        <v>62</v>
      </c>
      <c r="J788" s="90"/>
      <c r="K788" s="206"/>
      <c r="L788" s="206"/>
      <c r="M788" s="90"/>
      <c r="N788" s="90"/>
      <c r="O788" s="90"/>
      <c r="P788" s="90"/>
      <c r="Q788" s="90"/>
      <c r="R788" s="90"/>
      <c r="S788" s="90"/>
      <c r="T788" s="90"/>
      <c r="U788" s="90"/>
      <c r="V788" s="107" t="str">
        <f t="shared" si="49"/>
        <v>Open PDFIR FINALLY.RHS-KK-ECG-IR-CI-738-REV00</v>
      </c>
      <c r="W788" s="972" t="str">
        <f t="shared" ca="1" si="50"/>
        <v>DONE</v>
      </c>
      <c r="X788" s="979" t="str">
        <f t="shared" si="51"/>
        <v>P</v>
      </c>
      <c r="Y788" s="979"/>
      <c r="AA788" s="584"/>
      <c r="AB788" s="595"/>
      <c r="AC788" s="595"/>
      <c r="AD788" s="564"/>
      <c r="AE788" s="564"/>
      <c r="AF788" s="564"/>
      <c r="AG788" s="564"/>
      <c r="AH788" s="564"/>
      <c r="AI788" s="564"/>
    </row>
    <row r="789" spans="1:35" s="118" customFormat="1" ht="90" x14ac:dyDescent="0.3">
      <c r="A789" s="450">
        <f t="shared" si="48"/>
        <v>784</v>
      </c>
      <c r="B789" s="442" t="s">
        <v>17180</v>
      </c>
      <c r="C789" s="294" t="s">
        <v>76</v>
      </c>
      <c r="D789" s="272" t="s">
        <v>232</v>
      </c>
      <c r="E789" s="426" t="s">
        <v>4336</v>
      </c>
      <c r="F789" s="90" t="s">
        <v>195</v>
      </c>
      <c r="G789" s="98">
        <v>45278</v>
      </c>
      <c r="H789" s="98">
        <v>45278</v>
      </c>
      <c r="I789" s="90" t="s">
        <v>62</v>
      </c>
      <c r="J789" s="90"/>
      <c r="K789" s="206"/>
      <c r="L789" s="206"/>
      <c r="M789" s="90"/>
      <c r="N789" s="90"/>
      <c r="O789" s="90"/>
      <c r="P789" s="90"/>
      <c r="Q789" s="90"/>
      <c r="R789" s="90"/>
      <c r="S789" s="90"/>
      <c r="T789" s="90"/>
      <c r="U789" s="90"/>
      <c r="V789" s="107" t="str">
        <f t="shared" si="49"/>
        <v>Open PDFIR FINALLY.RHS-KK-ECG-IR-CI-739-REV00</v>
      </c>
      <c r="W789" s="972" t="str">
        <f t="shared" ca="1" si="50"/>
        <v>DONE</v>
      </c>
      <c r="X789" s="979" t="str">
        <f t="shared" si="51"/>
        <v>P</v>
      </c>
      <c r="Y789" s="979"/>
      <c r="AA789" s="584"/>
      <c r="AB789" s="595"/>
      <c r="AC789" s="595"/>
      <c r="AD789" s="564"/>
      <c r="AE789" s="564"/>
      <c r="AF789" s="564"/>
      <c r="AG789" s="564"/>
      <c r="AH789" s="564"/>
      <c r="AI789" s="564"/>
    </row>
    <row r="790" spans="1:35" s="118" customFormat="1" ht="90" x14ac:dyDescent="0.3">
      <c r="A790" s="450">
        <f t="shared" si="48"/>
        <v>785</v>
      </c>
      <c r="B790" s="442" t="s">
        <v>17181</v>
      </c>
      <c r="C790" s="294" t="s">
        <v>76</v>
      </c>
      <c r="D790" s="272" t="s">
        <v>232</v>
      </c>
      <c r="E790" s="426" t="s">
        <v>4335</v>
      </c>
      <c r="F790" s="90" t="s">
        <v>195</v>
      </c>
      <c r="G790" s="98">
        <v>45279</v>
      </c>
      <c r="H790" s="98">
        <v>45278</v>
      </c>
      <c r="I790" s="90" t="s">
        <v>62</v>
      </c>
      <c r="J790" s="90"/>
      <c r="K790" s="206"/>
      <c r="L790" s="206"/>
      <c r="M790" s="90"/>
      <c r="N790" s="90"/>
      <c r="O790" s="90"/>
      <c r="P790" s="90"/>
      <c r="Q790" s="90"/>
      <c r="R790" s="90"/>
      <c r="S790" s="90"/>
      <c r="T790" s="90"/>
      <c r="U790" s="90"/>
      <c r="V790" s="107" t="str">
        <f t="shared" si="49"/>
        <v>Open PDFIR FINALLY.RHS-KK-ECG-IR-CI-740-REV00</v>
      </c>
      <c r="W790" s="972" t="str">
        <f t="shared" ca="1" si="50"/>
        <v>DONE</v>
      </c>
      <c r="X790" s="979" t="str">
        <f t="shared" si="51"/>
        <v>P</v>
      </c>
      <c r="Y790" s="979"/>
      <c r="AA790" s="584"/>
      <c r="AB790" s="595"/>
      <c r="AC790" s="595"/>
      <c r="AD790" s="564"/>
      <c r="AE790" s="564"/>
      <c r="AF790" s="564"/>
      <c r="AG790" s="564"/>
      <c r="AH790" s="564"/>
      <c r="AI790" s="564"/>
    </row>
    <row r="791" spans="1:35" s="118" customFormat="1" ht="109.8" x14ac:dyDescent="0.3">
      <c r="A791" s="450">
        <f t="shared" si="48"/>
        <v>786</v>
      </c>
      <c r="B791" s="442" t="s">
        <v>17182</v>
      </c>
      <c r="C791" s="294" t="s">
        <v>1140</v>
      </c>
      <c r="D791" s="272" t="s">
        <v>1545</v>
      </c>
      <c r="E791" s="426" t="s">
        <v>4356</v>
      </c>
      <c r="F791" s="90" t="s">
        <v>195</v>
      </c>
      <c r="G791" s="98">
        <v>45283</v>
      </c>
      <c r="H791" s="98">
        <v>45283</v>
      </c>
      <c r="I791" s="90" t="s">
        <v>1671</v>
      </c>
      <c r="J791" s="90"/>
      <c r="K791" s="206"/>
      <c r="L791" s="206"/>
      <c r="M791" s="90"/>
      <c r="N791" s="90"/>
      <c r="O791" s="90"/>
      <c r="P791" s="90"/>
      <c r="Q791" s="90"/>
      <c r="R791" s="90"/>
      <c r="S791" s="90"/>
      <c r="T791" s="90"/>
      <c r="U791" s="90"/>
      <c r="V791" s="107" t="str">
        <f t="shared" si="49"/>
        <v>Open PDFIR FINALLY.RHS-KK-ECG-IR-ELE-60-REV00</v>
      </c>
      <c r="W791" s="972" t="str">
        <f t="shared" ca="1" si="50"/>
        <v>DONE</v>
      </c>
      <c r="X791" s="979" t="str">
        <f t="shared" si="51"/>
        <v>P</v>
      </c>
      <c r="Y791" s="979"/>
      <c r="AA791" s="584"/>
      <c r="AB791" s="595"/>
      <c r="AC791" s="595"/>
      <c r="AD791" s="564"/>
      <c r="AE791" s="564"/>
      <c r="AF791" s="564"/>
      <c r="AG791" s="564"/>
      <c r="AH791" s="564"/>
      <c r="AI791" s="564"/>
    </row>
    <row r="792" spans="1:35" s="118" customFormat="1" ht="90" x14ac:dyDescent="0.3">
      <c r="A792" s="450">
        <f t="shared" si="48"/>
        <v>787</v>
      </c>
      <c r="B792" s="442" t="s">
        <v>17183</v>
      </c>
      <c r="C792" s="294" t="s">
        <v>1140</v>
      </c>
      <c r="D792" s="272" t="s">
        <v>3750</v>
      </c>
      <c r="E792" s="426" t="s">
        <v>4357</v>
      </c>
      <c r="F792" s="90" t="s">
        <v>195</v>
      </c>
      <c r="G792" s="98">
        <v>45283</v>
      </c>
      <c r="H792" s="98">
        <v>45283</v>
      </c>
      <c r="I792" s="90" t="s">
        <v>1671</v>
      </c>
      <c r="J792" s="90"/>
      <c r="K792" s="206"/>
      <c r="L792" s="206"/>
      <c r="M792" s="90"/>
      <c r="N792" s="90"/>
      <c r="O792" s="90"/>
      <c r="P792" s="90"/>
      <c r="Q792" s="90"/>
      <c r="R792" s="90"/>
      <c r="S792" s="90"/>
      <c r="T792" s="90"/>
      <c r="U792" s="90"/>
      <c r="V792" s="107" t="str">
        <f t="shared" si="49"/>
        <v>Open PDFIR FINALLY.RHS-KK-ECG-IR-ELE-61-REV00</v>
      </c>
      <c r="W792" s="972" t="str">
        <f t="shared" ca="1" si="50"/>
        <v>DONE</v>
      </c>
      <c r="X792" s="979" t="str">
        <f t="shared" si="51"/>
        <v>P</v>
      </c>
      <c r="Y792" s="979"/>
      <c r="AA792" s="584"/>
      <c r="AB792" s="595"/>
      <c r="AC792" s="595"/>
      <c r="AD792" s="564"/>
      <c r="AE792" s="564"/>
      <c r="AF792" s="564"/>
      <c r="AG792" s="564"/>
      <c r="AH792" s="564"/>
      <c r="AI792" s="564"/>
    </row>
    <row r="793" spans="1:35" s="118" customFormat="1" ht="90" x14ac:dyDescent="0.3">
      <c r="A793" s="450">
        <f t="shared" si="48"/>
        <v>788</v>
      </c>
      <c r="B793" s="442" t="s">
        <v>17184</v>
      </c>
      <c r="C793" s="294" t="s">
        <v>76</v>
      </c>
      <c r="D793" s="272" t="s">
        <v>1545</v>
      </c>
      <c r="E793" s="426" t="s">
        <v>4372</v>
      </c>
      <c r="F793" s="90" t="s">
        <v>195</v>
      </c>
      <c r="G793" s="98">
        <v>45273</v>
      </c>
      <c r="H793" s="98">
        <v>45273</v>
      </c>
      <c r="I793" s="90" t="s">
        <v>62</v>
      </c>
      <c r="J793" s="90"/>
      <c r="K793" s="206"/>
      <c r="L793" s="206"/>
      <c r="M793" s="90"/>
      <c r="N793" s="90"/>
      <c r="O793" s="90"/>
      <c r="P793" s="90"/>
      <c r="Q793" s="90"/>
      <c r="R793" s="90"/>
      <c r="S793" s="90"/>
      <c r="T793" s="90"/>
      <c r="U793" s="90"/>
      <c r="V793" s="107" t="str">
        <f t="shared" si="49"/>
        <v>Open PDFIR FINALLY.RHS-KK-ECG-IR-CI-741-REV00</v>
      </c>
      <c r="W793" s="972" t="str">
        <f t="shared" ca="1" si="50"/>
        <v>DONE</v>
      </c>
      <c r="X793" s="979" t="str">
        <f t="shared" si="51"/>
        <v>P</v>
      </c>
      <c r="Y793" s="979"/>
      <c r="AA793" s="584"/>
      <c r="AB793" s="595"/>
      <c r="AC793" s="595"/>
      <c r="AD793" s="564"/>
      <c r="AE793" s="564"/>
      <c r="AF793" s="564"/>
      <c r="AG793" s="564"/>
      <c r="AH793" s="564"/>
      <c r="AI793" s="564"/>
    </row>
    <row r="794" spans="1:35" s="118" customFormat="1" ht="90" x14ac:dyDescent="0.3">
      <c r="A794" s="450">
        <f t="shared" si="48"/>
        <v>789</v>
      </c>
      <c r="B794" s="442" t="s">
        <v>17185</v>
      </c>
      <c r="C794" s="294" t="s">
        <v>76</v>
      </c>
      <c r="D794" s="272" t="s">
        <v>1545</v>
      </c>
      <c r="E794" s="426" t="s">
        <v>4373</v>
      </c>
      <c r="F794" s="90" t="s">
        <v>195</v>
      </c>
      <c r="G794" s="98">
        <v>45280</v>
      </c>
      <c r="H794" s="98">
        <v>45280</v>
      </c>
      <c r="I794" s="90" t="s">
        <v>62</v>
      </c>
      <c r="J794" s="90"/>
      <c r="K794" s="206"/>
      <c r="L794" s="206"/>
      <c r="M794" s="90"/>
      <c r="N794" s="90"/>
      <c r="O794" s="90"/>
      <c r="P794" s="90"/>
      <c r="Q794" s="90"/>
      <c r="R794" s="90"/>
      <c r="S794" s="90"/>
      <c r="T794" s="90"/>
      <c r="U794" s="90"/>
      <c r="V794" s="107" t="str">
        <f t="shared" si="49"/>
        <v>Open PDFIR FINALLY.RHS-KK-ECG-IR-CI-742-REV00</v>
      </c>
      <c r="W794" s="972" t="str">
        <f t="shared" ca="1" si="50"/>
        <v>DONE</v>
      </c>
      <c r="X794" s="979" t="str">
        <f t="shared" si="51"/>
        <v>P</v>
      </c>
      <c r="Y794" s="979"/>
      <c r="AA794" s="584"/>
      <c r="AB794" s="595"/>
      <c r="AC794" s="595"/>
      <c r="AD794" s="564"/>
      <c r="AE794" s="564"/>
      <c r="AF794" s="564"/>
      <c r="AG794" s="564"/>
      <c r="AH794" s="564"/>
      <c r="AI794" s="564"/>
    </row>
    <row r="795" spans="1:35" s="118" customFormat="1" ht="90" x14ac:dyDescent="0.3">
      <c r="A795" s="450">
        <f t="shared" si="48"/>
        <v>790</v>
      </c>
      <c r="B795" s="442" t="s">
        <v>17186</v>
      </c>
      <c r="C795" s="294" t="s">
        <v>76</v>
      </c>
      <c r="D795" s="272" t="s">
        <v>1545</v>
      </c>
      <c r="E795" s="426" t="s">
        <v>4392</v>
      </c>
      <c r="F795" s="90" t="s">
        <v>195</v>
      </c>
      <c r="G795" s="98">
        <v>45283</v>
      </c>
      <c r="H795" s="98">
        <v>45283</v>
      </c>
      <c r="I795" s="90" t="s">
        <v>62</v>
      </c>
      <c r="J795" s="90"/>
      <c r="K795" s="206"/>
      <c r="L795" s="206"/>
      <c r="M795" s="90"/>
      <c r="N795" s="90"/>
      <c r="O795" s="90"/>
      <c r="P795" s="90"/>
      <c r="Q795" s="90"/>
      <c r="R795" s="90"/>
      <c r="S795" s="90"/>
      <c r="T795" s="90"/>
      <c r="U795" s="90"/>
      <c r="V795" s="107" t="str">
        <f t="shared" si="49"/>
        <v>Open PDFIR FINALLY.RHS-KK-ECG-IR-CI-743-REV00</v>
      </c>
      <c r="W795" s="972" t="str">
        <f t="shared" ca="1" si="50"/>
        <v>DONE</v>
      </c>
      <c r="X795" s="979" t="str">
        <f t="shared" si="51"/>
        <v>P</v>
      </c>
      <c r="Y795" s="979"/>
      <c r="AA795" s="584"/>
      <c r="AB795" s="595"/>
      <c r="AC795" s="595"/>
      <c r="AD795" s="564"/>
      <c r="AE795" s="564"/>
      <c r="AF795" s="564"/>
      <c r="AG795" s="564"/>
      <c r="AH795" s="564"/>
      <c r="AI795" s="564"/>
    </row>
    <row r="796" spans="1:35" s="118" customFormat="1" ht="90" x14ac:dyDescent="0.3">
      <c r="A796" s="450">
        <f t="shared" si="48"/>
        <v>791</v>
      </c>
      <c r="B796" s="442" t="s">
        <v>17187</v>
      </c>
      <c r="C796" s="294" t="s">
        <v>76</v>
      </c>
      <c r="D796" s="272" t="s">
        <v>1545</v>
      </c>
      <c r="E796" s="426" t="s">
        <v>4391</v>
      </c>
      <c r="F796" s="90" t="s">
        <v>195</v>
      </c>
      <c r="G796" s="98">
        <v>45283</v>
      </c>
      <c r="H796" s="98">
        <v>45283</v>
      </c>
      <c r="I796" s="90" t="s">
        <v>62</v>
      </c>
      <c r="J796" s="90"/>
      <c r="K796" s="206"/>
      <c r="L796" s="206"/>
      <c r="M796" s="90"/>
      <c r="N796" s="90"/>
      <c r="O796" s="90"/>
      <c r="P796" s="90"/>
      <c r="Q796" s="90"/>
      <c r="R796" s="90"/>
      <c r="S796" s="90"/>
      <c r="T796" s="90"/>
      <c r="U796" s="90"/>
      <c r="V796" s="107" t="str">
        <f t="shared" si="49"/>
        <v>Open PDFIR FINALLY.RHS-KK-ECG-IR-CI-744-REV00</v>
      </c>
      <c r="W796" s="972" t="str">
        <f t="shared" ca="1" si="50"/>
        <v>DONE</v>
      </c>
      <c r="X796" s="979" t="str">
        <f t="shared" si="51"/>
        <v>P</v>
      </c>
      <c r="Y796" s="979"/>
      <c r="AA796" s="584"/>
      <c r="AB796" s="595"/>
      <c r="AC796" s="595"/>
      <c r="AD796" s="564"/>
      <c r="AE796" s="564"/>
      <c r="AF796" s="564"/>
      <c r="AG796" s="564"/>
      <c r="AH796" s="564"/>
      <c r="AI796" s="564"/>
    </row>
    <row r="797" spans="1:35" s="118" customFormat="1" ht="90" x14ac:dyDescent="0.3">
      <c r="A797" s="450">
        <f t="shared" si="48"/>
        <v>792</v>
      </c>
      <c r="B797" s="442" t="s">
        <v>17188</v>
      </c>
      <c r="C797" s="294" t="s">
        <v>76</v>
      </c>
      <c r="D797" s="272" t="s">
        <v>1545</v>
      </c>
      <c r="E797" s="426" t="s">
        <v>4390</v>
      </c>
      <c r="F797" s="90" t="s">
        <v>195</v>
      </c>
      <c r="G797" s="98">
        <v>45281</v>
      </c>
      <c r="H797" s="98">
        <v>45281</v>
      </c>
      <c r="I797" s="90" t="s">
        <v>62</v>
      </c>
      <c r="J797" s="90"/>
      <c r="K797" s="206"/>
      <c r="L797" s="206"/>
      <c r="M797" s="90"/>
      <c r="N797" s="90"/>
      <c r="O797" s="90"/>
      <c r="P797" s="90"/>
      <c r="Q797" s="90"/>
      <c r="R797" s="90"/>
      <c r="S797" s="90"/>
      <c r="T797" s="90"/>
      <c r="U797" s="90"/>
      <c r="V797" s="107" t="str">
        <f t="shared" si="49"/>
        <v>Open PDFIR FINALLY.RHS-KK-ECG-IR-CI-745-REV00</v>
      </c>
      <c r="W797" s="972" t="str">
        <f t="shared" ca="1" si="50"/>
        <v>DONE</v>
      </c>
      <c r="X797" s="979" t="str">
        <f t="shared" si="51"/>
        <v>P</v>
      </c>
      <c r="Y797" s="979"/>
      <c r="AA797" s="584"/>
      <c r="AB797" s="595"/>
      <c r="AC797" s="595"/>
      <c r="AD797" s="564"/>
      <c r="AE797" s="564"/>
      <c r="AF797" s="564"/>
      <c r="AG797" s="564"/>
      <c r="AH797" s="564"/>
      <c r="AI797" s="564"/>
    </row>
    <row r="798" spans="1:35" s="118" customFormat="1" ht="90" x14ac:dyDescent="0.3">
      <c r="A798" s="450">
        <f t="shared" si="48"/>
        <v>793</v>
      </c>
      <c r="B798" s="442" t="s">
        <v>17189</v>
      </c>
      <c r="C798" s="294" t="s">
        <v>76</v>
      </c>
      <c r="D798" s="272" t="s">
        <v>1545</v>
      </c>
      <c r="E798" s="426" t="s">
        <v>4389</v>
      </c>
      <c r="F798" s="90" t="s">
        <v>195</v>
      </c>
      <c r="G798" s="98">
        <v>45284</v>
      </c>
      <c r="H798" s="98">
        <v>45284</v>
      </c>
      <c r="I798" s="90" t="s">
        <v>62</v>
      </c>
      <c r="J798" s="90"/>
      <c r="K798" s="206"/>
      <c r="L798" s="206"/>
      <c r="M798" s="90"/>
      <c r="N798" s="90"/>
      <c r="O798" s="90"/>
      <c r="P798" s="90"/>
      <c r="Q798" s="90"/>
      <c r="R798" s="90"/>
      <c r="S798" s="90"/>
      <c r="T798" s="90"/>
      <c r="U798" s="90"/>
      <c r="V798" s="107" t="str">
        <f t="shared" si="49"/>
        <v>Open PDFIR FINALLY.RHS-KK-ECG-IR-CI-746-REV00</v>
      </c>
      <c r="W798" s="972" t="str">
        <f t="shared" ca="1" si="50"/>
        <v>DONE</v>
      </c>
      <c r="X798" s="979" t="str">
        <f t="shared" si="51"/>
        <v>P</v>
      </c>
      <c r="Y798" s="979"/>
      <c r="AA798" s="584"/>
      <c r="AB798" s="595"/>
      <c r="AC798" s="595"/>
      <c r="AD798" s="564"/>
      <c r="AE798" s="564"/>
      <c r="AF798" s="564"/>
      <c r="AG798" s="564"/>
      <c r="AH798" s="564"/>
      <c r="AI798" s="564"/>
    </row>
    <row r="799" spans="1:35" s="118" customFormat="1" ht="90" x14ac:dyDescent="0.3">
      <c r="A799" s="450">
        <f t="shared" si="48"/>
        <v>794</v>
      </c>
      <c r="B799" s="442" t="s">
        <v>17190</v>
      </c>
      <c r="C799" s="294" t="s">
        <v>76</v>
      </c>
      <c r="D799" s="272" t="s">
        <v>1545</v>
      </c>
      <c r="E799" s="426" t="s">
        <v>4388</v>
      </c>
      <c r="F799" s="90" t="s">
        <v>195</v>
      </c>
      <c r="G799" s="98">
        <v>45284</v>
      </c>
      <c r="H799" s="98">
        <v>45284</v>
      </c>
      <c r="I799" s="90" t="s">
        <v>62</v>
      </c>
      <c r="J799" s="90"/>
      <c r="K799" s="206"/>
      <c r="L799" s="206"/>
      <c r="M799" s="90"/>
      <c r="N799" s="90"/>
      <c r="O799" s="90"/>
      <c r="P799" s="90"/>
      <c r="Q799" s="90"/>
      <c r="R799" s="90"/>
      <c r="S799" s="90"/>
      <c r="T799" s="90"/>
      <c r="U799" s="90"/>
      <c r="V799" s="107" t="str">
        <f t="shared" si="49"/>
        <v>Open PDFIR FINALLY.RHS-KK-ECG-IR-CI-747-REV00</v>
      </c>
      <c r="W799" s="972" t="str">
        <f t="shared" ca="1" si="50"/>
        <v>DONE</v>
      </c>
      <c r="X799" s="979" t="str">
        <f t="shared" si="51"/>
        <v>P</v>
      </c>
      <c r="Y799" s="979"/>
      <c r="AA799" s="584"/>
      <c r="AB799" s="595"/>
      <c r="AC799" s="595"/>
      <c r="AD799" s="564"/>
      <c r="AE799" s="564"/>
      <c r="AF799" s="564"/>
      <c r="AG799" s="564"/>
      <c r="AH799" s="564"/>
      <c r="AI799" s="564"/>
    </row>
    <row r="800" spans="1:35" s="118" customFormat="1" ht="90" x14ac:dyDescent="0.3">
      <c r="A800" s="450">
        <f t="shared" si="48"/>
        <v>795</v>
      </c>
      <c r="B800" s="442" t="s">
        <v>17191</v>
      </c>
      <c r="C800" s="294" t="s">
        <v>76</v>
      </c>
      <c r="D800" s="272" t="s">
        <v>1545</v>
      </c>
      <c r="E800" s="426" t="s">
        <v>4387</v>
      </c>
      <c r="F800" s="90" t="s">
        <v>195</v>
      </c>
      <c r="G800" s="98">
        <v>45284</v>
      </c>
      <c r="H800" s="98">
        <v>45284</v>
      </c>
      <c r="I800" s="90" t="s">
        <v>62</v>
      </c>
      <c r="J800" s="90"/>
      <c r="K800" s="206"/>
      <c r="L800" s="206"/>
      <c r="M800" s="90"/>
      <c r="N800" s="90"/>
      <c r="O800" s="90"/>
      <c r="P800" s="90"/>
      <c r="Q800" s="90"/>
      <c r="R800" s="90"/>
      <c r="S800" s="90"/>
      <c r="T800" s="90"/>
      <c r="U800" s="90"/>
      <c r="V800" s="107" t="str">
        <f t="shared" si="49"/>
        <v>Open PDFIR FINALLY.RHS-KK-ECG-IR-CI-748-REV00</v>
      </c>
      <c r="W800" s="972" t="str">
        <f t="shared" ca="1" si="50"/>
        <v>DONE</v>
      </c>
      <c r="X800" s="979" t="str">
        <f t="shared" si="51"/>
        <v>P</v>
      </c>
      <c r="Y800" s="979"/>
      <c r="AA800" s="584"/>
      <c r="AB800" s="595"/>
      <c r="AC800" s="595"/>
      <c r="AD800" s="564"/>
      <c r="AE800" s="564"/>
      <c r="AF800" s="564"/>
      <c r="AG800" s="564"/>
      <c r="AH800" s="564"/>
      <c r="AI800" s="564"/>
    </row>
    <row r="801" spans="1:35" s="118" customFormat="1" ht="90" x14ac:dyDescent="0.3">
      <c r="A801" s="450">
        <f t="shared" si="48"/>
        <v>796</v>
      </c>
      <c r="B801" s="442" t="s">
        <v>17192</v>
      </c>
      <c r="C801" s="294" t="s">
        <v>76</v>
      </c>
      <c r="D801" s="272" t="s">
        <v>1545</v>
      </c>
      <c r="E801" s="426" t="s">
        <v>4386</v>
      </c>
      <c r="F801" s="90" t="s">
        <v>195</v>
      </c>
      <c r="G801" s="98">
        <v>45284</v>
      </c>
      <c r="H801" s="98">
        <v>45284</v>
      </c>
      <c r="I801" s="90" t="s">
        <v>62</v>
      </c>
      <c r="J801" s="90"/>
      <c r="K801" s="206"/>
      <c r="L801" s="206"/>
      <c r="M801" s="90"/>
      <c r="N801" s="90"/>
      <c r="O801" s="90"/>
      <c r="P801" s="90"/>
      <c r="Q801" s="90"/>
      <c r="R801" s="90"/>
      <c r="S801" s="90"/>
      <c r="T801" s="90"/>
      <c r="U801" s="90"/>
      <c r="V801" s="107" t="str">
        <f t="shared" si="49"/>
        <v>Open PDFIR FINALLY.RHS-KK-ECG-IR-CI-749-REV00</v>
      </c>
      <c r="W801" s="972" t="str">
        <f t="shared" ca="1" si="50"/>
        <v>DONE</v>
      </c>
      <c r="X801" s="979" t="str">
        <f t="shared" si="51"/>
        <v>P</v>
      </c>
      <c r="Y801" s="979"/>
      <c r="AA801" s="584"/>
      <c r="AB801" s="595"/>
      <c r="AC801" s="595"/>
      <c r="AD801" s="564"/>
      <c r="AE801" s="564"/>
      <c r="AF801" s="564"/>
      <c r="AG801" s="564"/>
      <c r="AH801" s="564"/>
      <c r="AI801" s="564"/>
    </row>
    <row r="802" spans="1:35" s="118" customFormat="1" ht="90" x14ac:dyDescent="0.3">
      <c r="A802" s="450">
        <f t="shared" si="48"/>
        <v>797</v>
      </c>
      <c r="B802" s="442" t="s">
        <v>17193</v>
      </c>
      <c r="C802" s="294" t="s">
        <v>4383</v>
      </c>
      <c r="D802" s="272" t="s">
        <v>1545</v>
      </c>
      <c r="E802" s="426" t="s">
        <v>4385</v>
      </c>
      <c r="F802" s="90" t="s">
        <v>195</v>
      </c>
      <c r="G802" s="98">
        <v>45284</v>
      </c>
      <c r="H802" s="98">
        <v>45284</v>
      </c>
      <c r="I802" s="90" t="s">
        <v>62</v>
      </c>
      <c r="J802" s="90"/>
      <c r="K802" s="206"/>
      <c r="L802" s="206"/>
      <c r="M802" s="90"/>
      <c r="N802" s="90"/>
      <c r="O802" s="90"/>
      <c r="P802" s="90"/>
      <c r="Q802" s="90"/>
      <c r="R802" s="90"/>
      <c r="S802" s="90"/>
      <c r="T802" s="90"/>
      <c r="U802" s="90"/>
      <c r="V802" s="107" t="str">
        <f t="shared" si="49"/>
        <v>Open PDFIR FINALLY.RHS-KK-ECG-IR-SU-750-REV00</v>
      </c>
      <c r="W802" s="972" t="str">
        <f t="shared" ca="1" si="50"/>
        <v>DONE</v>
      </c>
      <c r="X802" s="979" t="str">
        <f t="shared" si="51"/>
        <v>P</v>
      </c>
      <c r="Y802" s="979"/>
      <c r="AA802" s="584"/>
      <c r="AB802" s="595"/>
      <c r="AC802" s="595"/>
      <c r="AD802" s="564"/>
      <c r="AE802" s="564"/>
      <c r="AF802" s="564"/>
      <c r="AG802" s="564"/>
      <c r="AH802" s="564"/>
      <c r="AI802" s="564"/>
    </row>
    <row r="803" spans="1:35" s="118" customFormat="1" ht="90" x14ac:dyDescent="0.3">
      <c r="A803" s="450">
        <f t="shared" si="48"/>
        <v>798</v>
      </c>
      <c r="B803" s="442" t="s">
        <v>17194</v>
      </c>
      <c r="C803" s="294" t="s">
        <v>76</v>
      </c>
      <c r="D803" s="272" t="s">
        <v>1545</v>
      </c>
      <c r="E803" s="426" t="s">
        <v>4384</v>
      </c>
      <c r="F803" s="90" t="s">
        <v>195</v>
      </c>
      <c r="G803" s="98">
        <v>45284</v>
      </c>
      <c r="H803" s="98">
        <v>45285</v>
      </c>
      <c r="I803" s="90" t="s">
        <v>62</v>
      </c>
      <c r="J803" s="90"/>
      <c r="K803" s="206"/>
      <c r="L803" s="206"/>
      <c r="M803" s="90"/>
      <c r="N803" s="90"/>
      <c r="O803" s="90"/>
      <c r="P803" s="90"/>
      <c r="Q803" s="90"/>
      <c r="R803" s="90"/>
      <c r="S803" s="90"/>
      <c r="T803" s="90"/>
      <c r="U803" s="90"/>
      <c r="V803" s="107" t="str">
        <f t="shared" si="49"/>
        <v>Open PDFIR FINALLY.RHS-KK-ECG-IR-CI-751-REV00</v>
      </c>
      <c r="W803" s="972" t="str">
        <f t="shared" ca="1" si="50"/>
        <v>DONE</v>
      </c>
      <c r="X803" s="979" t="str">
        <f t="shared" si="51"/>
        <v>P</v>
      </c>
      <c r="Y803" s="979"/>
      <c r="AA803" s="584"/>
      <c r="AB803" s="595"/>
      <c r="AC803" s="595"/>
      <c r="AD803" s="564"/>
      <c r="AE803" s="564"/>
      <c r="AF803" s="564"/>
      <c r="AG803" s="564"/>
      <c r="AH803" s="564"/>
      <c r="AI803" s="564"/>
    </row>
    <row r="804" spans="1:35" s="118" customFormat="1" ht="90" x14ac:dyDescent="0.3">
      <c r="A804" s="450">
        <f t="shared" si="48"/>
        <v>799</v>
      </c>
      <c r="B804" s="442" t="s">
        <v>17195</v>
      </c>
      <c r="C804" s="294" t="s">
        <v>4383</v>
      </c>
      <c r="D804" s="272" t="s">
        <v>1545</v>
      </c>
      <c r="E804" s="426" t="s">
        <v>4397</v>
      </c>
      <c r="F804" s="90" t="s">
        <v>195</v>
      </c>
      <c r="G804" s="98">
        <v>45285</v>
      </c>
      <c r="H804" s="98">
        <v>45285</v>
      </c>
      <c r="I804" s="90" t="s">
        <v>62</v>
      </c>
      <c r="J804" s="90"/>
      <c r="K804" s="206"/>
      <c r="L804" s="206"/>
      <c r="M804" s="90"/>
      <c r="N804" s="90"/>
      <c r="O804" s="90"/>
      <c r="P804" s="90"/>
      <c r="Q804" s="90"/>
      <c r="R804" s="90"/>
      <c r="S804" s="90"/>
      <c r="T804" s="90"/>
      <c r="U804" s="90"/>
      <c r="V804" s="107" t="str">
        <f t="shared" si="49"/>
        <v>Open PDFIR FINALLY.RHS-KK-ECG-IR-SU-752-REV00</v>
      </c>
      <c r="W804" s="972" t="str">
        <f t="shared" ca="1" si="50"/>
        <v>DONE</v>
      </c>
      <c r="X804" s="979" t="str">
        <f t="shared" si="51"/>
        <v>P</v>
      </c>
      <c r="Y804" s="979"/>
      <c r="AA804" s="584"/>
      <c r="AB804" s="595"/>
      <c r="AC804" s="595"/>
      <c r="AD804" s="564"/>
      <c r="AE804" s="564"/>
      <c r="AF804" s="564"/>
      <c r="AG804" s="564"/>
      <c r="AH804" s="564"/>
      <c r="AI804" s="564"/>
    </row>
    <row r="805" spans="1:35" s="118" customFormat="1" ht="90" x14ac:dyDescent="0.3">
      <c r="A805" s="450">
        <f t="shared" si="48"/>
        <v>800</v>
      </c>
      <c r="B805" s="442" t="s">
        <v>17196</v>
      </c>
      <c r="C805" s="294" t="s">
        <v>4383</v>
      </c>
      <c r="D805" s="272" t="s">
        <v>1545</v>
      </c>
      <c r="E805" s="426" t="s">
        <v>4400</v>
      </c>
      <c r="F805" s="90" t="s">
        <v>195</v>
      </c>
      <c r="G805" s="98">
        <v>45286</v>
      </c>
      <c r="H805" s="98">
        <v>45286</v>
      </c>
      <c r="I805" s="90" t="s">
        <v>62</v>
      </c>
      <c r="J805" s="90"/>
      <c r="K805" s="206"/>
      <c r="L805" s="206"/>
      <c r="M805" s="90"/>
      <c r="N805" s="90"/>
      <c r="O805" s="90"/>
      <c r="P805" s="90"/>
      <c r="Q805" s="90"/>
      <c r="R805" s="90"/>
      <c r="S805" s="90"/>
      <c r="T805" s="90"/>
      <c r="U805" s="90"/>
      <c r="V805" s="107" t="str">
        <f t="shared" si="49"/>
        <v>Open PDFIR FINALLY.RHS-KK-ECG-IR-SU-753-REV00</v>
      </c>
      <c r="W805" s="972" t="str">
        <f t="shared" ca="1" si="50"/>
        <v>DONE</v>
      </c>
      <c r="X805" s="979" t="str">
        <f t="shared" si="51"/>
        <v>P</v>
      </c>
      <c r="Y805" s="979"/>
      <c r="AA805" s="584"/>
      <c r="AB805" s="595"/>
      <c r="AC805" s="595"/>
      <c r="AD805" s="564"/>
      <c r="AE805" s="564"/>
      <c r="AF805" s="564"/>
      <c r="AG805" s="564"/>
      <c r="AH805" s="564"/>
      <c r="AI805" s="564"/>
    </row>
    <row r="806" spans="1:35" s="118" customFormat="1" ht="90" x14ac:dyDescent="0.3">
      <c r="A806" s="450">
        <f t="shared" si="48"/>
        <v>801</v>
      </c>
      <c r="B806" s="442" t="s">
        <v>17197</v>
      </c>
      <c r="C806" s="294" t="s">
        <v>76</v>
      </c>
      <c r="D806" s="272" t="s">
        <v>1545</v>
      </c>
      <c r="E806" s="426" t="s">
        <v>4403</v>
      </c>
      <c r="F806" s="90" t="s">
        <v>195</v>
      </c>
      <c r="G806" s="98">
        <v>45287</v>
      </c>
      <c r="H806" s="98">
        <v>45287</v>
      </c>
      <c r="I806" s="90" t="s">
        <v>62</v>
      </c>
      <c r="J806" s="90"/>
      <c r="K806" s="206"/>
      <c r="L806" s="206"/>
      <c r="M806" s="90"/>
      <c r="N806" s="90"/>
      <c r="O806" s="90"/>
      <c r="P806" s="90"/>
      <c r="Q806" s="90"/>
      <c r="R806" s="90"/>
      <c r="S806" s="90"/>
      <c r="T806" s="90"/>
      <c r="U806" s="90"/>
      <c r="V806" s="107" t="str">
        <f t="shared" si="49"/>
        <v>Open PDFIR FINALLY.RHS-KK-ECG-IR-CI-754-REV00</v>
      </c>
      <c r="W806" s="972" t="str">
        <f t="shared" ca="1" si="50"/>
        <v>DONE</v>
      </c>
      <c r="X806" s="979" t="str">
        <f t="shared" si="51"/>
        <v>P</v>
      </c>
      <c r="Y806" s="979"/>
      <c r="AA806" s="584"/>
      <c r="AB806" s="595"/>
      <c r="AC806" s="595"/>
      <c r="AD806" s="564"/>
      <c r="AE806" s="564"/>
      <c r="AF806" s="564"/>
      <c r="AG806" s="564"/>
      <c r="AH806" s="564"/>
      <c r="AI806" s="564"/>
    </row>
    <row r="807" spans="1:35" s="118" customFormat="1" ht="90" x14ac:dyDescent="0.3">
      <c r="A807" s="450">
        <f t="shared" si="48"/>
        <v>802</v>
      </c>
      <c r="B807" s="442" t="s">
        <v>17198</v>
      </c>
      <c r="C807" s="294" t="s">
        <v>76</v>
      </c>
      <c r="D807" s="272" t="s">
        <v>1545</v>
      </c>
      <c r="E807" s="426" t="s">
        <v>4404</v>
      </c>
      <c r="F807" s="90" t="s">
        <v>195</v>
      </c>
      <c r="G807" s="98">
        <v>45287</v>
      </c>
      <c r="H807" s="98">
        <v>45287</v>
      </c>
      <c r="I807" s="90" t="s">
        <v>62</v>
      </c>
      <c r="J807" s="90"/>
      <c r="K807" s="206"/>
      <c r="L807" s="206"/>
      <c r="M807" s="90"/>
      <c r="N807" s="90"/>
      <c r="O807" s="90"/>
      <c r="P807" s="90"/>
      <c r="Q807" s="90"/>
      <c r="R807" s="90"/>
      <c r="S807" s="90"/>
      <c r="T807" s="90"/>
      <c r="U807" s="90"/>
      <c r="V807" s="107" t="str">
        <f t="shared" si="49"/>
        <v>Open PDFIR FINALLY.RHS-KK-ECG-IR-CI-755-REV00</v>
      </c>
      <c r="W807" s="972" t="str">
        <f t="shared" ca="1" si="50"/>
        <v>DONE</v>
      </c>
      <c r="X807" s="979" t="str">
        <f t="shared" si="51"/>
        <v>P</v>
      </c>
      <c r="Y807" s="979"/>
      <c r="AA807" s="584"/>
      <c r="AB807" s="595"/>
      <c r="AC807" s="595"/>
      <c r="AD807" s="564"/>
      <c r="AE807" s="564"/>
      <c r="AF807" s="564"/>
      <c r="AG807" s="564"/>
      <c r="AH807" s="564"/>
      <c r="AI807" s="564"/>
    </row>
    <row r="808" spans="1:35" s="118" customFormat="1" ht="90" x14ac:dyDescent="0.3">
      <c r="A808" s="450">
        <f t="shared" si="48"/>
        <v>803</v>
      </c>
      <c r="B808" s="442" t="s">
        <v>17199</v>
      </c>
      <c r="C808" s="294" t="s">
        <v>228</v>
      </c>
      <c r="D808" s="272" t="s">
        <v>3436</v>
      </c>
      <c r="E808" s="426" t="s">
        <v>4406</v>
      </c>
      <c r="F808" s="90" t="s">
        <v>195</v>
      </c>
      <c r="G808" s="98">
        <v>45287</v>
      </c>
      <c r="H808" s="98">
        <v>45287</v>
      </c>
      <c r="I808" s="90" t="s">
        <v>62</v>
      </c>
      <c r="J808" s="90"/>
      <c r="K808" s="206"/>
      <c r="L808" s="206"/>
      <c r="M808" s="90"/>
      <c r="N808" s="90"/>
      <c r="O808" s="90"/>
      <c r="P808" s="90"/>
      <c r="Q808" s="90"/>
      <c r="R808" s="90"/>
      <c r="S808" s="90"/>
      <c r="T808" s="90"/>
      <c r="U808" s="90"/>
      <c r="V808" s="107" t="str">
        <f t="shared" si="49"/>
        <v>Open PDFIR FINALLY.RHS-KK-ECG-IR-SU-756-REV00</v>
      </c>
      <c r="W808" s="972" t="str">
        <f t="shared" ca="1" si="50"/>
        <v>DONE</v>
      </c>
      <c r="X808" s="979" t="str">
        <f t="shared" si="51"/>
        <v>P</v>
      </c>
      <c r="Y808" s="979"/>
      <c r="AA808" s="584"/>
      <c r="AB808" s="595"/>
      <c r="AC808" s="595"/>
      <c r="AD808" s="564"/>
      <c r="AE808" s="564"/>
      <c r="AF808" s="564"/>
      <c r="AG808" s="564"/>
      <c r="AH808" s="564"/>
      <c r="AI808" s="564"/>
    </row>
    <row r="809" spans="1:35" s="118" customFormat="1" ht="90" x14ac:dyDescent="0.3">
      <c r="A809" s="450">
        <f t="shared" si="48"/>
        <v>804</v>
      </c>
      <c r="B809" s="442" t="s">
        <v>17200</v>
      </c>
      <c r="C809" s="294" t="s">
        <v>228</v>
      </c>
      <c r="D809" s="272" t="s">
        <v>3436</v>
      </c>
      <c r="E809" s="426" t="s">
        <v>6287</v>
      </c>
      <c r="F809" s="90" t="s">
        <v>195</v>
      </c>
      <c r="G809" s="98">
        <v>45287</v>
      </c>
      <c r="H809" s="98">
        <v>45287</v>
      </c>
      <c r="I809" s="90" t="s">
        <v>62</v>
      </c>
      <c r="J809" s="90"/>
      <c r="K809" s="206"/>
      <c r="L809" s="206"/>
      <c r="M809" s="90"/>
      <c r="N809" s="90"/>
      <c r="O809" s="90"/>
      <c r="P809" s="90"/>
      <c r="Q809" s="90"/>
      <c r="R809" s="90"/>
      <c r="S809" s="90"/>
      <c r="T809" s="90"/>
      <c r="U809" s="90"/>
      <c r="V809" s="107" t="str">
        <f t="shared" si="49"/>
        <v>Open PDFIR FINALLY.RHS-KK-ECG-IR-SU-757-REV00</v>
      </c>
      <c r="W809" s="972" t="str">
        <f t="shared" ca="1" si="50"/>
        <v>DONE</v>
      </c>
      <c r="X809" s="979" t="str">
        <f t="shared" si="51"/>
        <v>P</v>
      </c>
      <c r="Y809" s="979"/>
      <c r="AA809" s="584"/>
      <c r="AB809" s="595"/>
      <c r="AC809" s="595"/>
      <c r="AD809" s="564"/>
      <c r="AE809" s="564"/>
      <c r="AF809" s="564"/>
      <c r="AG809" s="564"/>
      <c r="AH809" s="564"/>
      <c r="AI809" s="564"/>
    </row>
    <row r="810" spans="1:35" s="118" customFormat="1" ht="90" x14ac:dyDescent="0.3">
      <c r="A810" s="450">
        <f t="shared" si="48"/>
        <v>805</v>
      </c>
      <c r="B810" s="442" t="s">
        <v>17201</v>
      </c>
      <c r="C810" s="294" t="s">
        <v>228</v>
      </c>
      <c r="D810" s="272" t="s">
        <v>1545</v>
      </c>
      <c r="E810" s="426" t="s">
        <v>4409</v>
      </c>
      <c r="F810" s="90" t="s">
        <v>195</v>
      </c>
      <c r="G810" s="98">
        <v>45287</v>
      </c>
      <c r="H810" s="98">
        <v>45287</v>
      </c>
      <c r="I810" s="90" t="s">
        <v>62</v>
      </c>
      <c r="J810" s="90"/>
      <c r="K810" s="206"/>
      <c r="L810" s="206"/>
      <c r="M810" s="90"/>
      <c r="N810" s="90"/>
      <c r="O810" s="90"/>
      <c r="P810" s="90"/>
      <c r="Q810" s="90"/>
      <c r="R810" s="90"/>
      <c r="S810" s="90"/>
      <c r="T810" s="90"/>
      <c r="U810" s="90"/>
      <c r="V810" s="107" t="str">
        <f t="shared" si="49"/>
        <v>Open PDFIR FINALLY.RHS-KK-ECG-IR-SU-758-REV00</v>
      </c>
      <c r="W810" s="972" t="str">
        <f t="shared" ca="1" si="50"/>
        <v>DONE</v>
      </c>
      <c r="X810" s="979" t="str">
        <f t="shared" si="51"/>
        <v>P</v>
      </c>
      <c r="Y810" s="979"/>
      <c r="AA810" s="584"/>
      <c r="AB810" s="595"/>
      <c r="AC810" s="595"/>
      <c r="AD810" s="564"/>
      <c r="AE810" s="564"/>
      <c r="AF810" s="564"/>
      <c r="AG810" s="564"/>
      <c r="AH810" s="564"/>
      <c r="AI810" s="564"/>
    </row>
    <row r="811" spans="1:35" s="118" customFormat="1" ht="90" x14ac:dyDescent="0.3">
      <c r="A811" s="450">
        <f t="shared" si="48"/>
        <v>806</v>
      </c>
      <c r="B811" s="442" t="s">
        <v>17202</v>
      </c>
      <c r="C811" s="294" t="s">
        <v>228</v>
      </c>
      <c r="D811" s="272" t="s">
        <v>1545</v>
      </c>
      <c r="E811" s="426" t="s">
        <v>4438</v>
      </c>
      <c r="F811" s="90" t="s">
        <v>195</v>
      </c>
      <c r="G811" s="98">
        <v>45288</v>
      </c>
      <c r="H811" s="98">
        <v>45288</v>
      </c>
      <c r="I811" s="90" t="s">
        <v>62</v>
      </c>
      <c r="J811" s="90"/>
      <c r="K811" s="206"/>
      <c r="L811" s="206"/>
      <c r="M811" s="90"/>
      <c r="N811" s="90"/>
      <c r="O811" s="90"/>
      <c r="P811" s="90"/>
      <c r="Q811" s="90"/>
      <c r="R811" s="90"/>
      <c r="S811" s="90"/>
      <c r="T811" s="90"/>
      <c r="U811" s="90"/>
      <c r="V811" s="107" t="str">
        <f t="shared" si="49"/>
        <v>Open PDFIR FINALLY.RHS-KK-ECG-IR-SU-759-REV00</v>
      </c>
      <c r="W811" s="972" t="str">
        <f t="shared" ca="1" si="50"/>
        <v>DONE</v>
      </c>
      <c r="X811" s="979" t="str">
        <f t="shared" si="51"/>
        <v>P</v>
      </c>
      <c r="Y811" s="979"/>
      <c r="AA811" s="584"/>
      <c r="AB811" s="595"/>
      <c r="AC811" s="595"/>
      <c r="AD811" s="564"/>
      <c r="AE811" s="564"/>
      <c r="AF811" s="564"/>
      <c r="AG811" s="564"/>
      <c r="AH811" s="564"/>
      <c r="AI811" s="564"/>
    </row>
    <row r="812" spans="1:35" s="118" customFormat="1" ht="90" x14ac:dyDescent="0.3">
      <c r="A812" s="450">
        <f t="shared" si="48"/>
        <v>807</v>
      </c>
      <c r="B812" s="442" t="s">
        <v>17203</v>
      </c>
      <c r="C812" s="294" t="s">
        <v>76</v>
      </c>
      <c r="D812" s="272" t="s">
        <v>1545</v>
      </c>
      <c r="E812" s="426" t="s">
        <v>4464</v>
      </c>
      <c r="F812" s="90" t="s">
        <v>195</v>
      </c>
      <c r="G812" s="98">
        <v>45288</v>
      </c>
      <c r="H812" s="98">
        <v>45288</v>
      </c>
      <c r="I812" s="90" t="s">
        <v>62</v>
      </c>
      <c r="J812" s="90"/>
      <c r="K812" s="206"/>
      <c r="L812" s="206"/>
      <c r="M812" s="90"/>
      <c r="N812" s="90"/>
      <c r="O812" s="90"/>
      <c r="P812" s="90"/>
      <c r="Q812" s="90"/>
      <c r="R812" s="90"/>
      <c r="S812" s="90"/>
      <c r="T812" s="90"/>
      <c r="U812" s="90"/>
      <c r="V812" s="107" t="str">
        <f t="shared" si="49"/>
        <v>Open PDFIR FINALLY.RHS-KK-ECG-IR-CI-760-REV00</v>
      </c>
      <c r="W812" s="972" t="str">
        <f t="shared" ca="1" si="50"/>
        <v>DONE</v>
      </c>
      <c r="X812" s="979" t="str">
        <f t="shared" si="51"/>
        <v>P</v>
      </c>
      <c r="Y812" s="979"/>
      <c r="AA812" s="584"/>
      <c r="AB812" s="595"/>
      <c r="AC812" s="595"/>
      <c r="AD812" s="564"/>
      <c r="AE812" s="564"/>
      <c r="AF812" s="564"/>
      <c r="AG812" s="564"/>
      <c r="AH812" s="564"/>
      <c r="AI812" s="564"/>
    </row>
    <row r="813" spans="1:35" s="118" customFormat="1" ht="90" x14ac:dyDescent="0.3">
      <c r="A813" s="450">
        <f t="shared" si="48"/>
        <v>808</v>
      </c>
      <c r="B813" s="442" t="s">
        <v>17204</v>
      </c>
      <c r="C813" s="294" t="s">
        <v>76</v>
      </c>
      <c r="D813" s="272" t="s">
        <v>1545</v>
      </c>
      <c r="E813" s="426" t="s">
        <v>4463</v>
      </c>
      <c r="F813" s="90" t="s">
        <v>195</v>
      </c>
      <c r="G813" s="98">
        <v>45288</v>
      </c>
      <c r="H813" s="98">
        <v>45288</v>
      </c>
      <c r="I813" s="90" t="s">
        <v>62</v>
      </c>
      <c r="J813" s="90"/>
      <c r="K813" s="206"/>
      <c r="L813" s="206"/>
      <c r="M813" s="90"/>
      <c r="N813" s="90"/>
      <c r="O813" s="90"/>
      <c r="P813" s="90"/>
      <c r="Q813" s="90"/>
      <c r="R813" s="90"/>
      <c r="S813" s="90"/>
      <c r="T813" s="90"/>
      <c r="U813" s="90"/>
      <c r="V813" s="107" t="str">
        <f t="shared" si="49"/>
        <v>Open PDFIR FINALLY.RHS-KK-ECG-IR-CI-761-REV00</v>
      </c>
      <c r="W813" s="972" t="str">
        <f t="shared" ca="1" si="50"/>
        <v>DONE</v>
      </c>
      <c r="X813" s="979" t="str">
        <f t="shared" si="51"/>
        <v>P</v>
      </c>
      <c r="Y813" s="979"/>
      <c r="AA813" s="584"/>
      <c r="AB813" s="595"/>
      <c r="AC813" s="595"/>
      <c r="AD813" s="564"/>
      <c r="AE813" s="564"/>
      <c r="AF813" s="564"/>
      <c r="AG813" s="564"/>
      <c r="AH813" s="564"/>
      <c r="AI813" s="564"/>
    </row>
    <row r="814" spans="1:35" s="118" customFormat="1" ht="90" x14ac:dyDescent="0.3">
      <c r="A814" s="450">
        <f t="shared" si="48"/>
        <v>809</v>
      </c>
      <c r="B814" s="442" t="s">
        <v>17205</v>
      </c>
      <c r="C814" s="294" t="s">
        <v>76</v>
      </c>
      <c r="D814" s="272" t="s">
        <v>1545</v>
      </c>
      <c r="E814" s="426" t="s">
        <v>4462</v>
      </c>
      <c r="F814" s="90" t="s">
        <v>195</v>
      </c>
      <c r="G814" s="98">
        <v>45288</v>
      </c>
      <c r="H814" s="98">
        <v>45288</v>
      </c>
      <c r="I814" s="90" t="s">
        <v>62</v>
      </c>
      <c r="J814" s="90"/>
      <c r="K814" s="206"/>
      <c r="L814" s="206"/>
      <c r="M814" s="90"/>
      <c r="N814" s="90"/>
      <c r="O814" s="90"/>
      <c r="P814" s="90"/>
      <c r="Q814" s="90"/>
      <c r="R814" s="90"/>
      <c r="S814" s="90"/>
      <c r="T814" s="90"/>
      <c r="U814" s="90"/>
      <c r="V814" s="107" t="str">
        <f t="shared" si="49"/>
        <v>Open PDFIR FINALLY.RHS-KK-ECG-IR-CI-762-REV00</v>
      </c>
      <c r="W814" s="972" t="str">
        <f t="shared" ca="1" si="50"/>
        <v>DONE</v>
      </c>
      <c r="X814" s="979" t="str">
        <f t="shared" si="51"/>
        <v>P</v>
      </c>
      <c r="Y814" s="979"/>
      <c r="AA814" s="584"/>
      <c r="AB814" s="595"/>
      <c r="AC814" s="595"/>
      <c r="AD814" s="564"/>
      <c r="AE814" s="564"/>
      <c r="AF814" s="564"/>
      <c r="AG814" s="564"/>
      <c r="AH814" s="564"/>
      <c r="AI814" s="564"/>
    </row>
    <row r="815" spans="1:35" s="118" customFormat="1" ht="90" x14ac:dyDescent="0.3">
      <c r="A815" s="450">
        <f t="shared" si="48"/>
        <v>810</v>
      </c>
      <c r="B815" s="442" t="s">
        <v>17206</v>
      </c>
      <c r="C815" s="294" t="s">
        <v>76</v>
      </c>
      <c r="D815" s="272" t="s">
        <v>1545</v>
      </c>
      <c r="E815" s="426" t="s">
        <v>4461</v>
      </c>
      <c r="F815" s="90" t="s">
        <v>195</v>
      </c>
      <c r="G815" s="98">
        <v>45288</v>
      </c>
      <c r="H815" s="98">
        <v>45288</v>
      </c>
      <c r="I815" s="90" t="s">
        <v>62</v>
      </c>
      <c r="J815" s="90"/>
      <c r="K815" s="206"/>
      <c r="L815" s="206"/>
      <c r="M815" s="90"/>
      <c r="N815" s="90"/>
      <c r="O815" s="90"/>
      <c r="P815" s="90"/>
      <c r="Q815" s="90"/>
      <c r="R815" s="90"/>
      <c r="S815" s="90"/>
      <c r="T815" s="90"/>
      <c r="U815" s="90"/>
      <c r="V815" s="107" t="str">
        <f t="shared" si="49"/>
        <v>Open PDFIR FINALLY.RHS-KK-ECG-IR-CI-763-REV00</v>
      </c>
      <c r="W815" s="972" t="str">
        <f t="shared" ca="1" si="50"/>
        <v>DONE</v>
      </c>
      <c r="X815" s="979" t="str">
        <f t="shared" si="51"/>
        <v>P</v>
      </c>
      <c r="Y815" s="979"/>
      <c r="AA815" s="584"/>
      <c r="AB815" s="595"/>
      <c r="AC815" s="595"/>
      <c r="AD815" s="564"/>
      <c r="AE815" s="564"/>
      <c r="AF815" s="564"/>
      <c r="AG815" s="564"/>
      <c r="AH815" s="564"/>
      <c r="AI815" s="564"/>
    </row>
    <row r="816" spans="1:35" s="118" customFormat="1" ht="90" x14ac:dyDescent="0.3">
      <c r="A816" s="450">
        <f t="shared" si="48"/>
        <v>811</v>
      </c>
      <c r="B816" s="442" t="s">
        <v>17207</v>
      </c>
      <c r="C816" s="294" t="s">
        <v>76</v>
      </c>
      <c r="D816" s="272" t="s">
        <v>1545</v>
      </c>
      <c r="E816" s="426" t="s">
        <v>4460</v>
      </c>
      <c r="F816" s="90" t="s">
        <v>195</v>
      </c>
      <c r="G816" s="98">
        <v>45288</v>
      </c>
      <c r="H816" s="98">
        <v>45288</v>
      </c>
      <c r="I816" s="90" t="s">
        <v>62</v>
      </c>
      <c r="J816" s="90"/>
      <c r="K816" s="206"/>
      <c r="L816" s="206"/>
      <c r="M816" s="90"/>
      <c r="N816" s="90"/>
      <c r="O816" s="90"/>
      <c r="P816" s="90"/>
      <c r="Q816" s="90"/>
      <c r="R816" s="90"/>
      <c r="S816" s="90"/>
      <c r="T816" s="90"/>
      <c r="U816" s="90"/>
      <c r="V816" s="107" t="str">
        <f t="shared" si="49"/>
        <v>Open PDFIR FINALLY.RHS-KK-ECG-IR-CI-764-REV00</v>
      </c>
      <c r="W816" s="972" t="str">
        <f t="shared" ca="1" si="50"/>
        <v>DONE</v>
      </c>
      <c r="X816" s="979" t="str">
        <f t="shared" si="51"/>
        <v>P</v>
      </c>
      <c r="Y816" s="979"/>
      <c r="AA816" s="584"/>
      <c r="AB816" s="595"/>
      <c r="AC816" s="595"/>
      <c r="AD816" s="564"/>
      <c r="AE816" s="564"/>
      <c r="AF816" s="564"/>
      <c r="AG816" s="564"/>
      <c r="AH816" s="564"/>
      <c r="AI816" s="564"/>
    </row>
    <row r="817" spans="1:35" s="118" customFormat="1" ht="90" x14ac:dyDescent="0.3">
      <c r="A817" s="450">
        <f t="shared" si="48"/>
        <v>812</v>
      </c>
      <c r="B817" s="442" t="s">
        <v>17208</v>
      </c>
      <c r="C817" s="294" t="s">
        <v>76</v>
      </c>
      <c r="D817" s="272" t="s">
        <v>1545</v>
      </c>
      <c r="E817" s="426" t="s">
        <v>4459</v>
      </c>
      <c r="F817" s="90" t="s">
        <v>195</v>
      </c>
      <c r="G817" s="98">
        <v>45288</v>
      </c>
      <c r="H817" s="98">
        <v>45288</v>
      </c>
      <c r="I817" s="90" t="s">
        <v>62</v>
      </c>
      <c r="J817" s="90"/>
      <c r="K817" s="206"/>
      <c r="L817" s="206"/>
      <c r="M817" s="90"/>
      <c r="N817" s="90"/>
      <c r="O817" s="90"/>
      <c r="P817" s="90"/>
      <c r="Q817" s="90"/>
      <c r="R817" s="90"/>
      <c r="S817" s="90"/>
      <c r="T817" s="90"/>
      <c r="U817" s="90"/>
      <c r="V817" s="107" t="str">
        <f t="shared" si="49"/>
        <v>Open PDFIR FINALLY.RHS-KK-ECG-IR-CI-765-REV00</v>
      </c>
      <c r="W817" s="972" t="str">
        <f t="shared" ca="1" si="50"/>
        <v>DONE</v>
      </c>
      <c r="X817" s="979" t="str">
        <f t="shared" si="51"/>
        <v>P</v>
      </c>
      <c r="Y817" s="979"/>
      <c r="AA817" s="584"/>
      <c r="AB817" s="595"/>
      <c r="AC817" s="595"/>
      <c r="AD817" s="564"/>
      <c r="AE817" s="564"/>
      <c r="AF817" s="564"/>
      <c r="AG817" s="564"/>
      <c r="AH817" s="564"/>
      <c r="AI817" s="564"/>
    </row>
    <row r="818" spans="1:35" s="118" customFormat="1" ht="90" x14ac:dyDescent="0.3">
      <c r="A818" s="450">
        <f t="shared" si="48"/>
        <v>813</v>
      </c>
      <c r="B818" s="442" t="s">
        <v>17209</v>
      </c>
      <c r="C818" s="294" t="s">
        <v>76</v>
      </c>
      <c r="D818" s="272" t="s">
        <v>1545</v>
      </c>
      <c r="E818" s="426" t="s">
        <v>4458</v>
      </c>
      <c r="F818" s="90" t="s">
        <v>195</v>
      </c>
      <c r="G818" s="98">
        <v>45288</v>
      </c>
      <c r="H818" s="98">
        <v>45288</v>
      </c>
      <c r="I818" s="90" t="s">
        <v>62</v>
      </c>
      <c r="J818" s="90"/>
      <c r="K818" s="206"/>
      <c r="L818" s="206"/>
      <c r="M818" s="90"/>
      <c r="N818" s="90"/>
      <c r="O818" s="90"/>
      <c r="P818" s="90"/>
      <c r="Q818" s="90"/>
      <c r="R818" s="90"/>
      <c r="S818" s="90"/>
      <c r="T818" s="90"/>
      <c r="U818" s="90"/>
      <c r="V818" s="107" t="str">
        <f t="shared" si="49"/>
        <v>Open PDFIR FINALLY.RHS-KK-ECG-IR-CI-766-REV00</v>
      </c>
      <c r="W818" s="972" t="str">
        <f t="shared" ca="1" si="50"/>
        <v>DONE</v>
      </c>
      <c r="X818" s="979" t="str">
        <f t="shared" si="51"/>
        <v>P</v>
      </c>
      <c r="Y818" s="979"/>
      <c r="AA818" s="584"/>
      <c r="AB818" s="595"/>
      <c r="AC818" s="595"/>
      <c r="AD818" s="564"/>
      <c r="AE818" s="564"/>
      <c r="AF818" s="564"/>
      <c r="AG818" s="564"/>
      <c r="AH818" s="564"/>
      <c r="AI818" s="564"/>
    </row>
    <row r="819" spans="1:35" s="118" customFormat="1" ht="90" x14ac:dyDescent="0.3">
      <c r="A819" s="450">
        <f t="shared" si="48"/>
        <v>814</v>
      </c>
      <c r="B819" s="442" t="s">
        <v>17210</v>
      </c>
      <c r="C819" s="294" t="s">
        <v>76</v>
      </c>
      <c r="D819" s="272" t="s">
        <v>1545</v>
      </c>
      <c r="E819" s="426" t="s">
        <v>4457</v>
      </c>
      <c r="F819" s="90" t="s">
        <v>195</v>
      </c>
      <c r="G819" s="98">
        <v>45288</v>
      </c>
      <c r="H819" s="98">
        <v>45288</v>
      </c>
      <c r="I819" s="90" t="s">
        <v>62</v>
      </c>
      <c r="J819" s="90"/>
      <c r="K819" s="206"/>
      <c r="L819" s="206"/>
      <c r="M819" s="90"/>
      <c r="N819" s="90"/>
      <c r="O819" s="90"/>
      <c r="P819" s="90"/>
      <c r="Q819" s="90"/>
      <c r="R819" s="90"/>
      <c r="S819" s="90"/>
      <c r="T819" s="90"/>
      <c r="U819" s="90"/>
      <c r="V819" s="107" t="str">
        <f t="shared" si="49"/>
        <v>Open PDFIR FINALLY.RHS-KK-ECG-IR-CI-767-REV00</v>
      </c>
      <c r="W819" s="972" t="str">
        <f t="shared" ca="1" si="50"/>
        <v>DONE</v>
      </c>
      <c r="X819" s="979" t="str">
        <f t="shared" si="51"/>
        <v>P</v>
      </c>
      <c r="Y819" s="979"/>
      <c r="AA819" s="584"/>
      <c r="AB819" s="595"/>
      <c r="AC819" s="595"/>
      <c r="AD819" s="564"/>
      <c r="AE819" s="564"/>
      <c r="AF819" s="564"/>
      <c r="AG819" s="564"/>
      <c r="AH819" s="564"/>
      <c r="AI819" s="564"/>
    </row>
    <row r="820" spans="1:35" s="118" customFormat="1" ht="90" x14ac:dyDescent="0.3">
      <c r="A820" s="450">
        <f t="shared" si="48"/>
        <v>815</v>
      </c>
      <c r="B820" s="442" t="s">
        <v>17211</v>
      </c>
      <c r="C820" s="294" t="s">
        <v>76</v>
      </c>
      <c r="D820" s="272" t="s">
        <v>1545</v>
      </c>
      <c r="E820" s="426" t="s">
        <v>4456</v>
      </c>
      <c r="F820" s="90" t="s">
        <v>195</v>
      </c>
      <c r="G820" s="98">
        <v>45288</v>
      </c>
      <c r="H820" s="98">
        <v>45288</v>
      </c>
      <c r="I820" s="90" t="s">
        <v>62</v>
      </c>
      <c r="J820" s="90"/>
      <c r="K820" s="206"/>
      <c r="L820" s="206"/>
      <c r="M820" s="90"/>
      <c r="N820" s="90"/>
      <c r="O820" s="90"/>
      <c r="P820" s="90"/>
      <c r="Q820" s="90"/>
      <c r="R820" s="90"/>
      <c r="S820" s="90"/>
      <c r="T820" s="90"/>
      <c r="U820" s="90"/>
      <c r="V820" s="107" t="str">
        <f t="shared" si="49"/>
        <v>Open PDFIR FINALLY.RHS-KK-ECG-IR-CI-768-REV00</v>
      </c>
      <c r="W820" s="972" t="str">
        <f t="shared" ca="1" si="50"/>
        <v>DONE</v>
      </c>
      <c r="X820" s="979" t="str">
        <f t="shared" si="51"/>
        <v>P</v>
      </c>
      <c r="Y820" s="979"/>
      <c r="AA820" s="584"/>
      <c r="AB820" s="595"/>
      <c r="AC820" s="595"/>
      <c r="AD820" s="564"/>
      <c r="AE820" s="564"/>
      <c r="AF820" s="564"/>
      <c r="AG820" s="564"/>
      <c r="AH820" s="564"/>
      <c r="AI820" s="564"/>
    </row>
    <row r="821" spans="1:35" s="118" customFormat="1" ht="90" x14ac:dyDescent="0.3">
      <c r="A821" s="450">
        <f t="shared" si="48"/>
        <v>816</v>
      </c>
      <c r="B821" s="442" t="s">
        <v>17212</v>
      </c>
      <c r="C821" s="294" t="s">
        <v>76</v>
      </c>
      <c r="D821" s="272" t="s">
        <v>1545</v>
      </c>
      <c r="E821" s="426" t="s">
        <v>4455</v>
      </c>
      <c r="F821" s="90" t="s">
        <v>195</v>
      </c>
      <c r="G821" s="98">
        <v>45288</v>
      </c>
      <c r="H821" s="98">
        <v>45288</v>
      </c>
      <c r="I821" s="90" t="s">
        <v>62</v>
      </c>
      <c r="J821" s="90"/>
      <c r="K821" s="206"/>
      <c r="L821" s="206"/>
      <c r="M821" s="90"/>
      <c r="N821" s="90"/>
      <c r="O821" s="90"/>
      <c r="P821" s="90"/>
      <c r="Q821" s="90"/>
      <c r="R821" s="90"/>
      <c r="S821" s="90"/>
      <c r="T821" s="90"/>
      <c r="U821" s="90"/>
      <c r="V821" s="107" t="str">
        <f t="shared" si="49"/>
        <v>Open PDFIR FINALLY.RHS-KK-ECG-IR-CI-769-REV00</v>
      </c>
      <c r="W821" s="972" t="str">
        <f t="shared" ca="1" si="50"/>
        <v>DONE</v>
      </c>
      <c r="X821" s="979" t="str">
        <f t="shared" si="51"/>
        <v>P</v>
      </c>
      <c r="Y821" s="979"/>
      <c r="AA821" s="584"/>
      <c r="AB821" s="595"/>
      <c r="AC821" s="595"/>
      <c r="AD821" s="564"/>
      <c r="AE821" s="564"/>
      <c r="AF821" s="564"/>
      <c r="AG821" s="564"/>
      <c r="AH821" s="564"/>
      <c r="AI821" s="564"/>
    </row>
    <row r="822" spans="1:35" s="118" customFormat="1" ht="90" x14ac:dyDescent="0.3">
      <c r="A822" s="450">
        <f t="shared" si="48"/>
        <v>817</v>
      </c>
      <c r="B822" s="442" t="s">
        <v>17213</v>
      </c>
      <c r="C822" s="294" t="s">
        <v>76</v>
      </c>
      <c r="D822" s="272" t="s">
        <v>1545</v>
      </c>
      <c r="E822" s="426" t="s">
        <v>4454</v>
      </c>
      <c r="F822" s="90" t="s">
        <v>195</v>
      </c>
      <c r="G822" s="98">
        <v>45290</v>
      </c>
      <c r="H822" s="98">
        <v>45290</v>
      </c>
      <c r="I822" s="90" t="s">
        <v>62</v>
      </c>
      <c r="J822" s="90"/>
      <c r="K822" s="206"/>
      <c r="L822" s="206"/>
      <c r="M822" s="90"/>
      <c r="N822" s="90"/>
      <c r="O822" s="90"/>
      <c r="P822" s="90"/>
      <c r="Q822" s="90"/>
      <c r="R822" s="90"/>
      <c r="S822" s="90"/>
      <c r="T822" s="90"/>
      <c r="U822" s="90"/>
      <c r="V822" s="107" t="str">
        <f t="shared" si="49"/>
        <v>Open PDFIR FINALLY.RHS-KK-ECG-IR-CI-770-REV00</v>
      </c>
      <c r="W822" s="972" t="str">
        <f t="shared" ca="1" si="50"/>
        <v>DONE</v>
      </c>
      <c r="X822" s="979" t="str">
        <f t="shared" si="51"/>
        <v>P</v>
      </c>
      <c r="Y822" s="979"/>
      <c r="AA822" s="584"/>
      <c r="AB822" s="595"/>
      <c r="AC822" s="595"/>
      <c r="AD822" s="564"/>
      <c r="AE822" s="564"/>
      <c r="AF822" s="564"/>
      <c r="AG822" s="564"/>
      <c r="AH822" s="564"/>
      <c r="AI822" s="564"/>
    </row>
    <row r="823" spans="1:35" s="118" customFormat="1" ht="90" x14ac:dyDescent="0.3">
      <c r="A823" s="450">
        <f t="shared" si="48"/>
        <v>818</v>
      </c>
      <c r="B823" s="442" t="s">
        <v>17214</v>
      </c>
      <c r="C823" s="294" t="s">
        <v>76</v>
      </c>
      <c r="D823" s="272" t="s">
        <v>1545</v>
      </c>
      <c r="E823" s="426" t="s">
        <v>4453</v>
      </c>
      <c r="F823" s="90" t="s">
        <v>195</v>
      </c>
      <c r="G823" s="98">
        <v>45290</v>
      </c>
      <c r="H823" s="98">
        <v>45290</v>
      </c>
      <c r="I823" s="90" t="s">
        <v>62</v>
      </c>
      <c r="J823" s="90"/>
      <c r="K823" s="206"/>
      <c r="L823" s="206"/>
      <c r="M823" s="90"/>
      <c r="N823" s="90"/>
      <c r="O823" s="90"/>
      <c r="P823" s="90"/>
      <c r="Q823" s="90"/>
      <c r="R823" s="90"/>
      <c r="S823" s="90"/>
      <c r="T823" s="90"/>
      <c r="U823" s="90"/>
      <c r="V823" s="107" t="str">
        <f t="shared" si="49"/>
        <v>Open PDFIR FINALLY.RHS-KK-ECG-IR-CI-771-REV00</v>
      </c>
      <c r="W823" s="972" t="str">
        <f t="shared" ca="1" si="50"/>
        <v>DONE</v>
      </c>
      <c r="X823" s="979" t="str">
        <f t="shared" si="51"/>
        <v>P</v>
      </c>
      <c r="Y823" s="979"/>
      <c r="AA823" s="584"/>
      <c r="AB823" s="595"/>
      <c r="AC823" s="595"/>
      <c r="AD823" s="564"/>
      <c r="AE823" s="564"/>
      <c r="AF823" s="564"/>
      <c r="AG823" s="564"/>
      <c r="AH823" s="564"/>
      <c r="AI823" s="564"/>
    </row>
    <row r="824" spans="1:35" s="118" customFormat="1" ht="90" x14ac:dyDescent="0.3">
      <c r="A824" s="450">
        <f t="shared" si="48"/>
        <v>819</v>
      </c>
      <c r="B824" s="442" t="s">
        <v>17215</v>
      </c>
      <c r="C824" s="294" t="s">
        <v>76</v>
      </c>
      <c r="D824" s="272" t="s">
        <v>1545</v>
      </c>
      <c r="E824" s="426" t="s">
        <v>4499</v>
      </c>
      <c r="F824" s="90" t="s">
        <v>195</v>
      </c>
      <c r="G824" s="98">
        <v>45284</v>
      </c>
      <c r="H824" s="98">
        <v>45284</v>
      </c>
      <c r="I824" s="90" t="s">
        <v>62</v>
      </c>
      <c r="J824" s="90"/>
      <c r="K824" s="206"/>
      <c r="L824" s="206"/>
      <c r="M824" s="90"/>
      <c r="N824" s="90"/>
      <c r="O824" s="90"/>
      <c r="P824" s="90"/>
      <c r="Q824" s="90"/>
      <c r="R824" s="90"/>
      <c r="S824" s="90"/>
      <c r="T824" s="90"/>
      <c r="U824" s="90"/>
      <c r="V824" s="107" t="str">
        <f t="shared" si="49"/>
        <v>Open PDFIR FINALLY.RHS-KK-ECG-IR-CI-772-REV00</v>
      </c>
      <c r="W824" s="972" t="str">
        <f t="shared" ca="1" si="50"/>
        <v>DONE</v>
      </c>
      <c r="X824" s="979" t="str">
        <f t="shared" si="51"/>
        <v>P</v>
      </c>
      <c r="Y824" s="979"/>
      <c r="AA824" s="584"/>
      <c r="AB824" s="595"/>
      <c r="AC824" s="595"/>
      <c r="AD824" s="564"/>
      <c r="AE824" s="564"/>
      <c r="AF824" s="564"/>
      <c r="AG824" s="564"/>
      <c r="AH824" s="564"/>
      <c r="AI824" s="564"/>
    </row>
    <row r="825" spans="1:35" s="118" customFormat="1" ht="90" x14ac:dyDescent="0.3">
      <c r="A825" s="450">
        <f t="shared" si="48"/>
        <v>820</v>
      </c>
      <c r="B825" s="442" t="s">
        <v>17216</v>
      </c>
      <c r="C825" s="294" t="s">
        <v>1140</v>
      </c>
      <c r="D825" s="272" t="s">
        <v>1545</v>
      </c>
      <c r="E825" s="426" t="s">
        <v>4503</v>
      </c>
      <c r="F825" s="90" t="s">
        <v>195</v>
      </c>
      <c r="G825" s="98">
        <v>45291</v>
      </c>
      <c r="H825" s="98">
        <v>45293</v>
      </c>
      <c r="I825" s="90" t="s">
        <v>1671</v>
      </c>
      <c r="J825" s="90"/>
      <c r="K825" s="206"/>
      <c r="L825" s="206"/>
      <c r="M825" s="90"/>
      <c r="N825" s="90"/>
      <c r="O825" s="90"/>
      <c r="P825" s="90"/>
      <c r="Q825" s="90"/>
      <c r="R825" s="90"/>
      <c r="S825" s="90"/>
      <c r="T825" s="90"/>
      <c r="U825" s="90"/>
      <c r="V825" s="107" t="str">
        <f t="shared" si="49"/>
        <v>Open PDFIR FINALLY.RHS-KK-ECG-IR-ELE-62-REV00</v>
      </c>
      <c r="W825" s="972" t="str">
        <f t="shared" ca="1" si="50"/>
        <v>DONE</v>
      </c>
      <c r="X825" s="979" t="str">
        <f t="shared" si="51"/>
        <v>P</v>
      </c>
      <c r="Y825" s="979"/>
      <c r="AA825" s="584"/>
      <c r="AB825" s="595"/>
      <c r="AC825" s="595"/>
      <c r="AD825" s="564"/>
      <c r="AE825" s="564"/>
      <c r="AF825" s="564"/>
      <c r="AG825" s="564"/>
      <c r="AH825" s="564"/>
      <c r="AI825" s="564"/>
    </row>
    <row r="826" spans="1:35" s="118" customFormat="1" ht="90" x14ac:dyDescent="0.3">
      <c r="A826" s="450">
        <f t="shared" si="48"/>
        <v>821</v>
      </c>
      <c r="B826" s="442" t="s">
        <v>17217</v>
      </c>
      <c r="C826" s="294" t="s">
        <v>1140</v>
      </c>
      <c r="D826" s="272" t="s">
        <v>1545</v>
      </c>
      <c r="E826" s="426" t="s">
        <v>4504</v>
      </c>
      <c r="F826" s="90" t="s">
        <v>195</v>
      </c>
      <c r="G826" s="98">
        <v>45291</v>
      </c>
      <c r="H826" s="98">
        <v>45293</v>
      </c>
      <c r="I826" s="90" t="s">
        <v>1671</v>
      </c>
      <c r="J826" s="90"/>
      <c r="K826" s="206"/>
      <c r="L826" s="206"/>
      <c r="M826" s="90"/>
      <c r="N826" s="90"/>
      <c r="O826" s="90"/>
      <c r="P826" s="90"/>
      <c r="Q826" s="90"/>
      <c r="R826" s="90"/>
      <c r="S826" s="90"/>
      <c r="T826" s="90"/>
      <c r="U826" s="90"/>
      <c r="V826" s="107" t="str">
        <f t="shared" si="49"/>
        <v>Open PDFIR FINALLY.RHS-KK-ECG-IR-ELE-63-REV00</v>
      </c>
      <c r="W826" s="972" t="str">
        <f t="shared" ca="1" si="50"/>
        <v>DONE</v>
      </c>
      <c r="X826" s="979" t="str">
        <f t="shared" si="51"/>
        <v>P</v>
      </c>
      <c r="Y826" s="979"/>
      <c r="AA826" s="584"/>
      <c r="AB826" s="595"/>
      <c r="AC826" s="595"/>
      <c r="AD826" s="564"/>
      <c r="AE826" s="564"/>
      <c r="AF826" s="564"/>
      <c r="AG826" s="564"/>
      <c r="AH826" s="564"/>
      <c r="AI826" s="564"/>
    </row>
    <row r="827" spans="1:35" s="118" customFormat="1" ht="146.4" x14ac:dyDescent="0.3">
      <c r="A827" s="450">
        <f t="shared" si="48"/>
        <v>822</v>
      </c>
      <c r="B827" s="442" t="s">
        <v>17218</v>
      </c>
      <c r="C827" s="294" t="s">
        <v>1140</v>
      </c>
      <c r="D827" s="272" t="s">
        <v>1545</v>
      </c>
      <c r="E827" s="426" t="s">
        <v>4505</v>
      </c>
      <c r="F827" s="90" t="s">
        <v>195</v>
      </c>
      <c r="G827" s="98">
        <v>45291</v>
      </c>
      <c r="H827" s="98">
        <v>45293</v>
      </c>
      <c r="I827" s="90" t="s">
        <v>1671</v>
      </c>
      <c r="J827" s="90"/>
      <c r="K827" s="206"/>
      <c r="L827" s="206"/>
      <c r="M827" s="90"/>
      <c r="N827" s="90"/>
      <c r="O827" s="90"/>
      <c r="P827" s="90"/>
      <c r="Q827" s="90"/>
      <c r="R827" s="90"/>
      <c r="S827" s="90"/>
      <c r="T827" s="90"/>
      <c r="U827" s="90"/>
      <c r="V827" s="107" t="str">
        <f t="shared" si="49"/>
        <v>Open PDFIR FINALLY.RHS-KK-ECG-IR-ELE-64-REV00</v>
      </c>
      <c r="W827" s="972" t="str">
        <f t="shared" ca="1" si="50"/>
        <v>DONE</v>
      </c>
      <c r="X827" s="979" t="str">
        <f t="shared" si="51"/>
        <v>P</v>
      </c>
      <c r="Y827" s="979"/>
      <c r="AA827" s="584"/>
      <c r="AB827" s="595"/>
      <c r="AC827" s="595"/>
      <c r="AD827" s="564"/>
      <c r="AE827" s="564"/>
      <c r="AF827" s="564"/>
      <c r="AG827" s="564"/>
      <c r="AH827" s="564"/>
      <c r="AI827" s="564"/>
    </row>
    <row r="828" spans="1:35" s="118" customFormat="1" ht="90" x14ac:dyDescent="0.3">
      <c r="A828" s="450">
        <f t="shared" si="48"/>
        <v>823</v>
      </c>
      <c r="B828" s="442" t="s">
        <v>17219</v>
      </c>
      <c r="C828" s="294" t="s">
        <v>76</v>
      </c>
      <c r="D828" s="272" t="s">
        <v>1545</v>
      </c>
      <c r="E828" s="426" t="s">
        <v>4511</v>
      </c>
      <c r="F828" s="90" t="s">
        <v>195</v>
      </c>
      <c r="G828" s="98">
        <v>45290</v>
      </c>
      <c r="H828" s="98">
        <v>45291</v>
      </c>
      <c r="I828" s="90" t="s">
        <v>62</v>
      </c>
      <c r="J828" s="90"/>
      <c r="K828" s="206"/>
      <c r="L828" s="206"/>
      <c r="M828" s="90"/>
      <c r="N828" s="90"/>
      <c r="O828" s="90"/>
      <c r="P828" s="90"/>
      <c r="Q828" s="90"/>
      <c r="R828" s="90"/>
      <c r="S828" s="90"/>
      <c r="T828" s="90"/>
      <c r="U828" s="90"/>
      <c r="V828" s="107" t="str">
        <f t="shared" si="49"/>
        <v>Open PDFIR FINALLY.RHS-KK-ECG-IR-CI-773-REV00</v>
      </c>
      <c r="W828" s="972" t="str">
        <f t="shared" ca="1" si="50"/>
        <v>DONE</v>
      </c>
      <c r="X828" s="979" t="str">
        <f t="shared" si="51"/>
        <v>P</v>
      </c>
      <c r="Y828" s="979"/>
      <c r="AA828" s="584"/>
      <c r="AB828" s="595"/>
      <c r="AC828" s="595"/>
      <c r="AD828" s="564"/>
      <c r="AE828" s="564"/>
      <c r="AF828" s="564"/>
      <c r="AG828" s="564"/>
      <c r="AH828" s="564"/>
      <c r="AI828" s="564"/>
    </row>
    <row r="829" spans="1:35" s="118" customFormat="1" ht="90" x14ac:dyDescent="0.3">
      <c r="A829" s="450">
        <f t="shared" si="48"/>
        <v>824</v>
      </c>
      <c r="B829" s="442" t="s">
        <v>17220</v>
      </c>
      <c r="C829" s="294" t="s">
        <v>76</v>
      </c>
      <c r="D829" s="272" t="s">
        <v>1545</v>
      </c>
      <c r="E829" s="426" t="s">
        <v>4510</v>
      </c>
      <c r="F829" s="90" t="s">
        <v>195</v>
      </c>
      <c r="G829" s="98">
        <v>45292</v>
      </c>
      <c r="H829" s="98">
        <v>45292</v>
      </c>
      <c r="I829" s="90" t="s">
        <v>62</v>
      </c>
      <c r="J829" s="90"/>
      <c r="K829" s="206"/>
      <c r="L829" s="206"/>
      <c r="M829" s="90"/>
      <c r="N829" s="90"/>
      <c r="O829" s="90"/>
      <c r="P829" s="90"/>
      <c r="Q829" s="90"/>
      <c r="R829" s="90"/>
      <c r="S829" s="90"/>
      <c r="T829" s="90"/>
      <c r="U829" s="90"/>
      <c r="V829" s="107" t="str">
        <f t="shared" si="49"/>
        <v>Open PDFIR FINALLY.RHS-KK-ECG-IR-CI-774-REV00</v>
      </c>
      <c r="W829" s="972" t="str">
        <f t="shared" ca="1" si="50"/>
        <v>DONE</v>
      </c>
      <c r="X829" s="979" t="str">
        <f t="shared" si="51"/>
        <v>P</v>
      </c>
      <c r="Y829" s="979"/>
      <c r="AA829" s="584"/>
      <c r="AB829" s="595"/>
      <c r="AC829" s="595"/>
      <c r="AD829" s="564"/>
      <c r="AE829" s="564"/>
      <c r="AF829" s="564"/>
      <c r="AG829" s="564"/>
      <c r="AH829" s="564"/>
      <c r="AI829" s="564"/>
    </row>
    <row r="830" spans="1:35" s="118" customFormat="1" ht="90" x14ac:dyDescent="0.3">
      <c r="A830" s="450">
        <f t="shared" si="48"/>
        <v>825</v>
      </c>
      <c r="B830" s="442" t="s">
        <v>17221</v>
      </c>
      <c r="C830" s="294" t="s">
        <v>76</v>
      </c>
      <c r="D830" s="272" t="s">
        <v>1545</v>
      </c>
      <c r="E830" s="426" t="s">
        <v>4509</v>
      </c>
      <c r="F830" s="90" t="s">
        <v>195</v>
      </c>
      <c r="G830" s="98">
        <v>45290</v>
      </c>
      <c r="H830" s="98">
        <v>45290</v>
      </c>
      <c r="I830" s="90" t="s">
        <v>62</v>
      </c>
      <c r="J830" s="90"/>
      <c r="K830" s="206"/>
      <c r="L830" s="206"/>
      <c r="M830" s="90"/>
      <c r="N830" s="90"/>
      <c r="O830" s="90"/>
      <c r="P830" s="90"/>
      <c r="Q830" s="90"/>
      <c r="R830" s="90"/>
      <c r="S830" s="90"/>
      <c r="T830" s="90"/>
      <c r="U830" s="90"/>
      <c r="V830" s="107" t="str">
        <f t="shared" si="49"/>
        <v>Open PDFIR FINALLY.RHS-KK-ECG-IR-CI-775-REV00</v>
      </c>
      <c r="W830" s="972" t="str">
        <f t="shared" ca="1" si="50"/>
        <v>DONE</v>
      </c>
      <c r="X830" s="979" t="str">
        <f t="shared" si="51"/>
        <v>P</v>
      </c>
      <c r="Y830" s="979"/>
      <c r="AA830" s="584"/>
      <c r="AB830" s="595"/>
      <c r="AC830" s="595"/>
      <c r="AD830" s="564"/>
      <c r="AE830" s="564"/>
      <c r="AF830" s="564"/>
      <c r="AG830" s="564"/>
      <c r="AH830" s="564"/>
      <c r="AI830" s="564"/>
    </row>
    <row r="831" spans="1:35" s="118" customFormat="1" ht="90" x14ac:dyDescent="0.3">
      <c r="A831" s="450">
        <f t="shared" si="48"/>
        <v>826</v>
      </c>
      <c r="B831" s="442" t="s">
        <v>17222</v>
      </c>
      <c r="C831" s="294" t="s">
        <v>76</v>
      </c>
      <c r="D831" s="272" t="s">
        <v>1545</v>
      </c>
      <c r="E831" s="426" t="s">
        <v>4512</v>
      </c>
      <c r="F831" s="90" t="s">
        <v>195</v>
      </c>
      <c r="G831" s="98">
        <v>45292</v>
      </c>
      <c r="H831" s="98">
        <v>45292</v>
      </c>
      <c r="I831" s="90" t="s">
        <v>62</v>
      </c>
      <c r="J831" s="90"/>
      <c r="K831" s="206"/>
      <c r="L831" s="206"/>
      <c r="M831" s="90"/>
      <c r="N831" s="90"/>
      <c r="O831" s="90"/>
      <c r="P831" s="90"/>
      <c r="Q831" s="90"/>
      <c r="R831" s="90"/>
      <c r="S831" s="90"/>
      <c r="T831" s="90"/>
      <c r="U831" s="90"/>
      <c r="V831" s="107" t="str">
        <f t="shared" si="49"/>
        <v>Open PDFIR FINALLY.RHS-KK-ECG-IR-CI-776-REV00</v>
      </c>
      <c r="W831" s="972" t="str">
        <f t="shared" ca="1" si="50"/>
        <v>DONE</v>
      </c>
      <c r="X831" s="979" t="str">
        <f t="shared" si="51"/>
        <v>P</v>
      </c>
      <c r="Y831" s="979"/>
      <c r="AA831" s="584"/>
      <c r="AB831" s="595"/>
      <c r="AC831" s="595"/>
      <c r="AD831" s="564"/>
      <c r="AE831" s="564"/>
      <c r="AF831" s="564"/>
      <c r="AG831" s="564"/>
      <c r="AH831" s="564"/>
      <c r="AI831" s="564"/>
    </row>
    <row r="832" spans="1:35" s="118" customFormat="1" ht="90" x14ac:dyDescent="0.3">
      <c r="A832" s="450">
        <f t="shared" si="48"/>
        <v>827</v>
      </c>
      <c r="B832" s="442" t="s">
        <v>17223</v>
      </c>
      <c r="C832" s="294" t="s">
        <v>76</v>
      </c>
      <c r="D832" s="272" t="s">
        <v>1545</v>
      </c>
      <c r="E832" s="426" t="s">
        <v>4513</v>
      </c>
      <c r="F832" s="90" t="s">
        <v>195</v>
      </c>
      <c r="G832" s="98">
        <v>45292</v>
      </c>
      <c r="H832" s="98">
        <v>45292</v>
      </c>
      <c r="I832" s="90" t="s">
        <v>62</v>
      </c>
      <c r="J832" s="90"/>
      <c r="K832" s="206"/>
      <c r="L832" s="206"/>
      <c r="M832" s="90"/>
      <c r="N832" s="90"/>
      <c r="O832" s="90"/>
      <c r="P832" s="90"/>
      <c r="Q832" s="90"/>
      <c r="R832" s="90"/>
      <c r="S832" s="90"/>
      <c r="T832" s="90"/>
      <c r="U832" s="90"/>
      <c r="V832" s="107" t="str">
        <f t="shared" si="49"/>
        <v>Open PDFIR FINALLY.RHS-KK-ECG-IR-CI-777-REV00</v>
      </c>
      <c r="W832" s="972" t="str">
        <f t="shared" ca="1" si="50"/>
        <v>DONE</v>
      </c>
      <c r="X832" s="979" t="str">
        <f t="shared" si="51"/>
        <v>P</v>
      </c>
      <c r="Y832" s="979"/>
      <c r="AA832" s="584"/>
      <c r="AB832" s="595"/>
      <c r="AC832" s="595"/>
      <c r="AD832" s="564"/>
      <c r="AE832" s="564"/>
      <c r="AF832" s="564"/>
      <c r="AG832" s="564"/>
      <c r="AH832" s="564"/>
      <c r="AI832" s="564"/>
    </row>
    <row r="833" spans="1:35" s="118" customFormat="1" ht="90" x14ac:dyDescent="0.3">
      <c r="A833" s="450">
        <f t="shared" si="48"/>
        <v>828</v>
      </c>
      <c r="B833" s="442" t="s">
        <v>17224</v>
      </c>
      <c r="C833" s="294" t="s">
        <v>76</v>
      </c>
      <c r="D833" s="272" t="s">
        <v>1545</v>
      </c>
      <c r="E833" s="426" t="s">
        <v>4514</v>
      </c>
      <c r="F833" s="90" t="s">
        <v>195</v>
      </c>
      <c r="G833" s="98">
        <v>45292</v>
      </c>
      <c r="H833" s="98">
        <v>45292</v>
      </c>
      <c r="I833" s="90" t="s">
        <v>62</v>
      </c>
      <c r="J833" s="90"/>
      <c r="K833" s="206"/>
      <c r="L833" s="206"/>
      <c r="M833" s="90"/>
      <c r="N833" s="90"/>
      <c r="O833" s="90"/>
      <c r="P833" s="90"/>
      <c r="Q833" s="90"/>
      <c r="R833" s="90"/>
      <c r="S833" s="90"/>
      <c r="T833" s="90"/>
      <c r="U833" s="90"/>
      <c r="V833" s="107" t="str">
        <f t="shared" si="49"/>
        <v>Open PDFIR FINALLY.RHS-KK-ECG-IR-CI-778-REV00</v>
      </c>
      <c r="W833" s="972" t="str">
        <f t="shared" ca="1" si="50"/>
        <v>DONE</v>
      </c>
      <c r="X833" s="979" t="str">
        <f t="shared" si="51"/>
        <v>P</v>
      </c>
      <c r="Y833" s="979"/>
      <c r="AA833" s="584"/>
      <c r="AB833" s="595"/>
      <c r="AC833" s="595"/>
      <c r="AD833" s="564"/>
      <c r="AE833" s="564"/>
      <c r="AF833" s="564"/>
      <c r="AG833" s="564"/>
      <c r="AH833" s="564"/>
      <c r="AI833" s="564"/>
    </row>
    <row r="834" spans="1:35" s="118" customFormat="1" ht="90" x14ac:dyDescent="0.3">
      <c r="A834" s="450">
        <f t="shared" si="48"/>
        <v>829</v>
      </c>
      <c r="B834" s="442" t="s">
        <v>17225</v>
      </c>
      <c r="C834" s="294" t="s">
        <v>76</v>
      </c>
      <c r="D834" s="272" t="s">
        <v>4519</v>
      </c>
      <c r="E834" s="426" t="s">
        <v>6470</v>
      </c>
      <c r="F834" s="90" t="s">
        <v>195</v>
      </c>
      <c r="G834" s="98">
        <v>45292</v>
      </c>
      <c r="H834" s="98">
        <v>45292</v>
      </c>
      <c r="I834" s="90" t="s">
        <v>62</v>
      </c>
      <c r="J834" s="90"/>
      <c r="K834" s="206"/>
      <c r="L834" s="206"/>
      <c r="M834" s="90"/>
      <c r="N834" s="90"/>
      <c r="O834" s="90"/>
      <c r="P834" s="90"/>
      <c r="Q834" s="90"/>
      <c r="R834" s="90"/>
      <c r="S834" s="90"/>
      <c r="T834" s="90"/>
      <c r="U834" s="90"/>
      <c r="V834" s="107" t="str">
        <f t="shared" si="49"/>
        <v>Open PDFIR FINALLY.RHS-KK-ECG-IR-CI-779-REV00</v>
      </c>
      <c r="W834" s="972" t="str">
        <f t="shared" ca="1" si="50"/>
        <v>DONE</v>
      </c>
      <c r="X834" s="979" t="str">
        <f t="shared" si="51"/>
        <v>P</v>
      </c>
      <c r="Y834" s="979"/>
      <c r="AA834" s="584"/>
      <c r="AB834" s="595"/>
      <c r="AC834" s="595"/>
      <c r="AD834" s="564"/>
      <c r="AE834" s="564"/>
      <c r="AF834" s="564"/>
      <c r="AG834" s="564"/>
      <c r="AH834" s="564"/>
      <c r="AI834" s="564"/>
    </row>
    <row r="835" spans="1:35" s="118" customFormat="1" ht="90" x14ac:dyDescent="0.3">
      <c r="A835" s="450">
        <f t="shared" si="48"/>
        <v>830</v>
      </c>
      <c r="B835" s="442" t="s">
        <v>17226</v>
      </c>
      <c r="C835" s="294" t="s">
        <v>76</v>
      </c>
      <c r="D835" s="272" t="s">
        <v>1545</v>
      </c>
      <c r="E835" s="426" t="s">
        <v>4522</v>
      </c>
      <c r="F835" s="90" t="s">
        <v>195</v>
      </c>
      <c r="G835" s="98">
        <v>45292</v>
      </c>
      <c r="H835" s="98">
        <v>45292</v>
      </c>
      <c r="I835" s="90" t="s">
        <v>62</v>
      </c>
      <c r="J835" s="90"/>
      <c r="K835" s="206"/>
      <c r="L835" s="206"/>
      <c r="M835" s="90"/>
      <c r="N835" s="90"/>
      <c r="O835" s="90"/>
      <c r="P835" s="90"/>
      <c r="Q835" s="90"/>
      <c r="R835" s="90"/>
      <c r="S835" s="90"/>
      <c r="T835" s="90"/>
      <c r="U835" s="90"/>
      <c r="V835" s="107" t="str">
        <f t="shared" si="49"/>
        <v>Open PDFIR FINALLY.RHS-KK-ECG-IR-CI-780-REV00</v>
      </c>
      <c r="W835" s="972" t="str">
        <f t="shared" ca="1" si="50"/>
        <v>DONE</v>
      </c>
      <c r="X835" s="979" t="str">
        <f t="shared" si="51"/>
        <v>P</v>
      </c>
      <c r="Y835" s="979"/>
      <c r="AA835" s="584"/>
      <c r="AB835" s="595"/>
      <c r="AC835" s="595"/>
      <c r="AD835" s="564"/>
      <c r="AE835" s="564"/>
      <c r="AF835" s="564"/>
      <c r="AG835" s="564"/>
      <c r="AH835" s="564"/>
      <c r="AI835" s="564"/>
    </row>
    <row r="836" spans="1:35" s="118" customFormat="1" ht="90" x14ac:dyDescent="0.3">
      <c r="A836" s="450">
        <f t="shared" si="48"/>
        <v>831</v>
      </c>
      <c r="B836" s="442" t="s">
        <v>17227</v>
      </c>
      <c r="C836" s="294" t="s">
        <v>76</v>
      </c>
      <c r="D836" s="272" t="s">
        <v>1545</v>
      </c>
      <c r="E836" s="426" t="s">
        <v>4523</v>
      </c>
      <c r="F836" s="90" t="s">
        <v>195</v>
      </c>
      <c r="G836" s="98">
        <v>45292</v>
      </c>
      <c r="H836" s="98">
        <v>45292</v>
      </c>
      <c r="I836" s="90" t="s">
        <v>62</v>
      </c>
      <c r="J836" s="90"/>
      <c r="K836" s="206"/>
      <c r="L836" s="206"/>
      <c r="M836" s="90"/>
      <c r="N836" s="90"/>
      <c r="O836" s="90"/>
      <c r="P836" s="90"/>
      <c r="Q836" s="90"/>
      <c r="R836" s="90"/>
      <c r="S836" s="90"/>
      <c r="T836" s="90"/>
      <c r="U836" s="90"/>
      <c r="V836" s="107" t="str">
        <f t="shared" si="49"/>
        <v>Open PDFIR FINALLY.RHS-KK-ECG-IR-CI-781-REV00</v>
      </c>
      <c r="W836" s="972" t="str">
        <f t="shared" ca="1" si="50"/>
        <v>DONE</v>
      </c>
      <c r="X836" s="979" t="str">
        <f t="shared" si="51"/>
        <v>P</v>
      </c>
      <c r="Y836" s="979"/>
      <c r="AA836" s="584"/>
      <c r="AB836" s="595"/>
      <c r="AC836" s="595"/>
      <c r="AD836" s="564"/>
      <c r="AE836" s="564"/>
      <c r="AF836" s="564"/>
      <c r="AG836" s="564"/>
      <c r="AH836" s="564"/>
      <c r="AI836" s="564"/>
    </row>
    <row r="837" spans="1:35" s="118" customFormat="1" ht="90" x14ac:dyDescent="0.3">
      <c r="A837" s="450">
        <f t="shared" si="48"/>
        <v>832</v>
      </c>
      <c r="B837" s="442" t="s">
        <v>17228</v>
      </c>
      <c r="C837" s="294" t="s">
        <v>76</v>
      </c>
      <c r="D837" s="272" t="s">
        <v>1545</v>
      </c>
      <c r="E837" s="426" t="s">
        <v>4545</v>
      </c>
      <c r="F837" s="90" t="s">
        <v>195</v>
      </c>
      <c r="G837" s="98">
        <v>45293</v>
      </c>
      <c r="H837" s="98">
        <v>45293</v>
      </c>
      <c r="I837" s="90" t="s">
        <v>25</v>
      </c>
      <c r="J837" s="454"/>
      <c r="K837" s="463"/>
      <c r="L837" s="463"/>
      <c r="M837" s="90"/>
      <c r="N837" s="90"/>
      <c r="O837" s="90"/>
      <c r="P837" s="90"/>
      <c r="Q837" s="90"/>
      <c r="R837" s="90"/>
      <c r="S837" s="90"/>
      <c r="T837" s="90"/>
      <c r="U837" s="90"/>
      <c r="V837" s="107" t="str">
        <f t="shared" si="49"/>
        <v>Open PDFIR FINALLY.RHS-KK-ECG-IR-CI-782-REV00</v>
      </c>
      <c r="W837" s="972" t="str">
        <f t="shared" ca="1" si="50"/>
        <v>DONE</v>
      </c>
      <c r="X837" s="979" t="str">
        <f t="shared" si="51"/>
        <v>P</v>
      </c>
      <c r="Y837" s="979"/>
      <c r="AA837" s="584"/>
      <c r="AB837" s="595"/>
      <c r="AC837" s="595"/>
      <c r="AD837" s="564"/>
      <c r="AE837" s="564"/>
      <c r="AF837" s="564"/>
      <c r="AG837" s="564"/>
      <c r="AH837" s="564"/>
      <c r="AI837" s="564"/>
    </row>
    <row r="838" spans="1:35" s="118" customFormat="1" ht="90" x14ac:dyDescent="0.3">
      <c r="A838" s="450">
        <f t="shared" ref="A838:A901" si="52">ROW()-ROW($A$5)</f>
        <v>833</v>
      </c>
      <c r="B838" s="442" t="s">
        <v>17229</v>
      </c>
      <c r="C838" s="294" t="s">
        <v>76</v>
      </c>
      <c r="D838" s="272" t="s">
        <v>1545</v>
      </c>
      <c r="E838" s="426" t="s">
        <v>4546</v>
      </c>
      <c r="F838" s="90" t="s">
        <v>195</v>
      </c>
      <c r="G838" s="98">
        <v>45293</v>
      </c>
      <c r="H838" s="98">
        <v>45293</v>
      </c>
      <c r="I838" s="90" t="s">
        <v>25</v>
      </c>
      <c r="J838" s="454"/>
      <c r="K838" s="463"/>
      <c r="L838" s="463"/>
      <c r="M838" s="90"/>
      <c r="N838" s="90"/>
      <c r="O838" s="90"/>
      <c r="P838" s="90"/>
      <c r="Q838" s="90"/>
      <c r="R838" s="90"/>
      <c r="S838" s="90"/>
      <c r="T838" s="90"/>
      <c r="U838" s="90"/>
      <c r="V838" s="107" t="str">
        <f t="shared" ref="V838:V901" si="53">IF(B838&gt;0,HYPERLINK(CONCATENATE("PDFIR FINALLY/",B838,".pdf"),CONCATENATE("Open PDFIR FINALLY.",B838)),"")</f>
        <v>Open PDFIR FINALLY.RHS-KK-ECG-IR-CI-783-REV00</v>
      </c>
      <c r="W838" s="972" t="str">
        <f t="shared" ref="W838:W901" ca="1" si="54">IF(UPPER(TRIM(U838))="P", MAX(0, TODAY()-S838), IF(UPPER(TRIM(Q838))="P", MAX(0, TODAY()-O838), IF(UPPER(TRIM(M838))="P", MAX(0, TODAY()-K838), IF(UPPER(TRIM(I838))="P", MAX(0, TODAY()-G838), IF(OR(UPPER(TRIM(U838))="C", UPPER(TRIM(U838))="R", UPPER(TRIM(U838))="A", UPPER(TRIM(U838))="AWC", UPPER(TRIM(Q838))="C", UPPER(TRIM(Q838))="R", UPPER(TRIM(Q838))="A", UPPER(TRIM(Q838))="AWC", UPPER(TRIM(M838))="C", UPPER(TRIM(M838))="R", UPPER(TRIM(M838))="A", UPPER(TRIM(M838))="AWC", UPPER(TRIM(I838))="C", UPPER(TRIM(I838))="R", UPPER(TRIM(I838))="A", UPPER(TRIM(I838))="AWC"), "DONE", "")))))</f>
        <v>DONE</v>
      </c>
      <c r="X838" s="979" t="str">
        <f t="shared" ref="X838:X901" si="55">IF(B838="","",IF(U838&lt;&gt;"",U838,IF(Q838&lt;&gt;"",Q838,IF(M838&lt;&gt;"",M838,IF(I838&lt;&gt;"","P")))))</f>
        <v>P</v>
      </c>
      <c r="Y838" s="979"/>
      <c r="AA838" s="584"/>
      <c r="AB838" s="595"/>
      <c r="AC838" s="595"/>
      <c r="AD838" s="564"/>
      <c r="AE838" s="564"/>
      <c r="AF838" s="564"/>
      <c r="AG838" s="564"/>
      <c r="AH838" s="564"/>
      <c r="AI838" s="564"/>
    </row>
    <row r="839" spans="1:35" s="118" customFormat="1" ht="90" x14ac:dyDescent="0.3">
      <c r="A839" s="450">
        <f t="shared" si="52"/>
        <v>834</v>
      </c>
      <c r="B839" s="442" t="s">
        <v>17230</v>
      </c>
      <c r="C839" s="294" t="s">
        <v>76</v>
      </c>
      <c r="D839" s="272" t="s">
        <v>1545</v>
      </c>
      <c r="E839" s="426" t="s">
        <v>4547</v>
      </c>
      <c r="F839" s="90" t="s">
        <v>195</v>
      </c>
      <c r="G839" s="98">
        <v>45293</v>
      </c>
      <c r="H839" s="98">
        <v>45293</v>
      </c>
      <c r="I839" s="90" t="s">
        <v>1671</v>
      </c>
      <c r="J839" s="90"/>
      <c r="K839" s="206"/>
      <c r="L839" s="206"/>
      <c r="M839" s="90"/>
      <c r="N839" s="90"/>
      <c r="O839" s="90"/>
      <c r="P839" s="90"/>
      <c r="Q839" s="90"/>
      <c r="R839" s="90"/>
      <c r="S839" s="90"/>
      <c r="T839" s="90"/>
      <c r="U839" s="90"/>
      <c r="V839" s="107" t="str">
        <f t="shared" si="53"/>
        <v>Open PDFIR FINALLY.RHS-KK-ECG-IR-CI-784-REV00</v>
      </c>
      <c r="W839" s="972" t="str">
        <f t="shared" ca="1" si="54"/>
        <v>DONE</v>
      </c>
      <c r="X839" s="979" t="str">
        <f t="shared" si="55"/>
        <v>P</v>
      </c>
      <c r="Y839" s="979"/>
      <c r="AA839" s="584"/>
      <c r="AB839" s="595"/>
      <c r="AC839" s="595"/>
      <c r="AD839" s="564"/>
      <c r="AE839" s="564"/>
      <c r="AF839" s="564"/>
      <c r="AG839" s="564"/>
      <c r="AH839" s="564"/>
      <c r="AI839" s="564"/>
    </row>
    <row r="840" spans="1:35" s="118" customFormat="1" ht="90" x14ac:dyDescent="0.3">
      <c r="A840" s="450">
        <f t="shared" si="52"/>
        <v>835</v>
      </c>
      <c r="B840" s="442" t="s">
        <v>17231</v>
      </c>
      <c r="C840" s="294" t="s">
        <v>76</v>
      </c>
      <c r="D840" s="272" t="s">
        <v>1545</v>
      </c>
      <c r="E840" s="426" t="s">
        <v>4550</v>
      </c>
      <c r="F840" s="90" t="s">
        <v>195</v>
      </c>
      <c r="G840" s="98">
        <v>45293</v>
      </c>
      <c r="H840" s="98">
        <v>45293</v>
      </c>
      <c r="I840" s="90" t="s">
        <v>62</v>
      </c>
      <c r="J840" s="90"/>
      <c r="K840" s="206"/>
      <c r="L840" s="206"/>
      <c r="M840" s="90"/>
      <c r="N840" s="90"/>
      <c r="O840" s="90"/>
      <c r="P840" s="90"/>
      <c r="Q840" s="90"/>
      <c r="R840" s="90"/>
      <c r="S840" s="90"/>
      <c r="T840" s="90"/>
      <c r="U840" s="90"/>
      <c r="V840" s="107" t="str">
        <f t="shared" si="53"/>
        <v>Open PDFIR FINALLY.RHS-KK-ECG-IR-CI-785-REV00</v>
      </c>
      <c r="W840" s="972" t="str">
        <f t="shared" ca="1" si="54"/>
        <v>DONE</v>
      </c>
      <c r="X840" s="979" t="str">
        <f t="shared" si="55"/>
        <v>P</v>
      </c>
      <c r="Y840" s="979"/>
      <c r="AA840" s="584"/>
      <c r="AB840" s="595"/>
      <c r="AC840" s="595"/>
      <c r="AD840" s="564"/>
      <c r="AE840" s="564"/>
      <c r="AF840" s="564"/>
      <c r="AG840" s="564"/>
      <c r="AH840" s="564"/>
      <c r="AI840" s="564"/>
    </row>
    <row r="841" spans="1:35" s="118" customFormat="1" ht="90" x14ac:dyDescent="0.3">
      <c r="A841" s="450">
        <f t="shared" si="52"/>
        <v>836</v>
      </c>
      <c r="B841" s="442" t="s">
        <v>17232</v>
      </c>
      <c r="C841" s="294" t="s">
        <v>4383</v>
      </c>
      <c r="D841" s="272" t="s">
        <v>1545</v>
      </c>
      <c r="E841" s="426" t="s">
        <v>4558</v>
      </c>
      <c r="F841" s="90" t="s">
        <v>195</v>
      </c>
      <c r="G841" s="98">
        <v>45293</v>
      </c>
      <c r="H841" s="98">
        <v>45293</v>
      </c>
      <c r="I841" s="90" t="s">
        <v>62</v>
      </c>
      <c r="J841" s="90"/>
      <c r="K841" s="206"/>
      <c r="L841" s="206"/>
      <c r="M841" s="90"/>
      <c r="N841" s="90"/>
      <c r="O841" s="90"/>
      <c r="P841" s="90"/>
      <c r="Q841" s="90"/>
      <c r="R841" s="90"/>
      <c r="S841" s="90"/>
      <c r="T841" s="90"/>
      <c r="U841" s="90"/>
      <c r="V841" s="107" t="str">
        <f t="shared" si="53"/>
        <v>Open PDFIR FINALLY.RHS-KK-ECG-IR-SU-786-REV00</v>
      </c>
      <c r="W841" s="972" t="str">
        <f t="shared" ca="1" si="54"/>
        <v>DONE</v>
      </c>
      <c r="X841" s="979" t="str">
        <f t="shared" si="55"/>
        <v>P</v>
      </c>
      <c r="Y841" s="979"/>
      <c r="AA841" s="584"/>
      <c r="AB841" s="595"/>
      <c r="AC841" s="595"/>
      <c r="AD841" s="564"/>
      <c r="AE841" s="564"/>
      <c r="AF841" s="564"/>
      <c r="AG841" s="564"/>
      <c r="AH841" s="564"/>
      <c r="AI841" s="564"/>
    </row>
    <row r="842" spans="1:35" s="118" customFormat="1" ht="90" x14ac:dyDescent="0.3">
      <c r="A842" s="450">
        <f t="shared" si="52"/>
        <v>837</v>
      </c>
      <c r="B842" s="442" t="s">
        <v>20203</v>
      </c>
      <c r="C842" s="294" t="s">
        <v>4383</v>
      </c>
      <c r="D842" s="272" t="s">
        <v>1545</v>
      </c>
      <c r="E842" s="426" t="s">
        <v>4557</v>
      </c>
      <c r="F842" s="90" t="s">
        <v>195</v>
      </c>
      <c r="G842" s="98">
        <v>45293</v>
      </c>
      <c r="H842" s="98">
        <v>45293</v>
      </c>
      <c r="I842" s="90" t="s">
        <v>25</v>
      </c>
      <c r="J842" s="98" t="s">
        <v>195</v>
      </c>
      <c r="K842" s="206">
        <v>45555</v>
      </c>
      <c r="L842" s="206">
        <v>45555</v>
      </c>
      <c r="M842" s="90" t="s">
        <v>62</v>
      </c>
      <c r="N842" s="90"/>
      <c r="O842" s="90"/>
      <c r="P842" s="90"/>
      <c r="Q842" s="90"/>
      <c r="R842" s="90"/>
      <c r="S842" s="90"/>
      <c r="T842" s="90"/>
      <c r="U842" s="90"/>
      <c r="V842" s="107" t="str">
        <f t="shared" si="53"/>
        <v>Open PDFIR FINALLY.RHS-KK-ECG-IR-SU-787-REV01</v>
      </c>
      <c r="W842" s="972" t="str">
        <f t="shared" ca="1" si="54"/>
        <v>DONE</v>
      </c>
      <c r="X842" s="979" t="str">
        <f t="shared" si="55"/>
        <v>A</v>
      </c>
      <c r="Y842" s="979"/>
      <c r="AA842" s="584"/>
      <c r="AB842" s="595"/>
      <c r="AC842" s="595"/>
      <c r="AD842" s="564"/>
      <c r="AE842" s="564"/>
      <c r="AF842" s="564"/>
      <c r="AG842" s="564"/>
      <c r="AH842" s="564"/>
      <c r="AI842" s="564"/>
    </row>
    <row r="843" spans="1:35" s="118" customFormat="1" ht="90" x14ac:dyDescent="0.3">
      <c r="A843" s="450">
        <f t="shared" si="52"/>
        <v>838</v>
      </c>
      <c r="B843" s="442" t="s">
        <v>17233</v>
      </c>
      <c r="C843" s="294" t="s">
        <v>4383</v>
      </c>
      <c r="D843" s="272" t="s">
        <v>1545</v>
      </c>
      <c r="E843" s="426" t="s">
        <v>4556</v>
      </c>
      <c r="F843" s="90" t="s">
        <v>195</v>
      </c>
      <c r="G843" s="98">
        <v>45293</v>
      </c>
      <c r="H843" s="98">
        <v>45292</v>
      </c>
      <c r="I843" s="90" t="s">
        <v>62</v>
      </c>
      <c r="J843" s="90"/>
      <c r="K843" s="206"/>
      <c r="L843" s="206"/>
      <c r="M843" s="90"/>
      <c r="N843" s="90"/>
      <c r="O843" s="90"/>
      <c r="P843" s="90"/>
      <c r="Q843" s="90"/>
      <c r="R843" s="90"/>
      <c r="S843" s="90"/>
      <c r="T843" s="90"/>
      <c r="U843" s="90"/>
      <c r="V843" s="107" t="str">
        <f t="shared" si="53"/>
        <v>Open PDFIR FINALLY.RHS-KK-ECG-IR-SU-788-REV00</v>
      </c>
      <c r="W843" s="972" t="str">
        <f t="shared" ca="1" si="54"/>
        <v>DONE</v>
      </c>
      <c r="X843" s="979" t="str">
        <f t="shared" si="55"/>
        <v>P</v>
      </c>
      <c r="Y843" s="979"/>
      <c r="AA843" s="584"/>
      <c r="AB843" s="595"/>
      <c r="AC843" s="595"/>
      <c r="AD843" s="564"/>
      <c r="AE843" s="564"/>
      <c r="AF843" s="564"/>
      <c r="AG843" s="564"/>
      <c r="AH843" s="564"/>
      <c r="AI843" s="564"/>
    </row>
    <row r="844" spans="1:35" s="118" customFormat="1" ht="90" x14ac:dyDescent="0.3">
      <c r="A844" s="450">
        <f t="shared" si="52"/>
        <v>839</v>
      </c>
      <c r="B844" s="442" t="s">
        <v>20204</v>
      </c>
      <c r="C844" s="294" t="s">
        <v>4383</v>
      </c>
      <c r="D844" s="272" t="s">
        <v>1545</v>
      </c>
      <c r="E844" s="426" t="s">
        <v>4555</v>
      </c>
      <c r="F844" s="90" t="s">
        <v>195</v>
      </c>
      <c r="G844" s="98">
        <v>45293</v>
      </c>
      <c r="H844" s="98">
        <v>45293</v>
      </c>
      <c r="I844" s="90" t="s">
        <v>25</v>
      </c>
      <c r="J844" s="98" t="s">
        <v>195</v>
      </c>
      <c r="K844" s="206">
        <v>45555</v>
      </c>
      <c r="L844" s="206">
        <v>45555</v>
      </c>
      <c r="M844" s="90" t="s">
        <v>62</v>
      </c>
      <c r="N844" s="90"/>
      <c r="O844" s="90"/>
      <c r="P844" s="90"/>
      <c r="Q844" s="90"/>
      <c r="R844" s="90"/>
      <c r="S844" s="90"/>
      <c r="T844" s="90"/>
      <c r="U844" s="90"/>
      <c r="V844" s="107" t="str">
        <f t="shared" si="53"/>
        <v>Open PDFIR FINALLY.RHS-KK-ECG-IR-SU-789-REV01</v>
      </c>
      <c r="W844" s="972" t="str">
        <f t="shared" ca="1" si="54"/>
        <v>DONE</v>
      </c>
      <c r="X844" s="979" t="str">
        <f t="shared" si="55"/>
        <v>A</v>
      </c>
      <c r="Y844" s="979"/>
      <c r="AA844" s="584"/>
      <c r="AB844" s="595"/>
      <c r="AC844" s="595"/>
      <c r="AD844" s="564"/>
      <c r="AE844" s="564"/>
      <c r="AF844" s="564"/>
      <c r="AG844" s="564"/>
      <c r="AH844" s="564"/>
      <c r="AI844" s="564"/>
    </row>
    <row r="845" spans="1:35" s="118" customFormat="1" ht="90" x14ac:dyDescent="0.3">
      <c r="A845" s="450">
        <f t="shared" si="52"/>
        <v>840</v>
      </c>
      <c r="B845" s="442" t="s">
        <v>17234</v>
      </c>
      <c r="C845" s="294" t="s">
        <v>4383</v>
      </c>
      <c r="D845" s="272" t="s">
        <v>1545</v>
      </c>
      <c r="E845" s="426" t="s">
        <v>4559</v>
      </c>
      <c r="F845" s="90" t="s">
        <v>195</v>
      </c>
      <c r="G845" s="98">
        <v>45293</v>
      </c>
      <c r="H845" s="98" t="s">
        <v>4561</v>
      </c>
      <c r="I845" s="90" t="s">
        <v>62</v>
      </c>
      <c r="J845" s="90"/>
      <c r="K845" s="206"/>
      <c r="L845" s="206"/>
      <c r="M845" s="90"/>
      <c r="N845" s="90"/>
      <c r="O845" s="90"/>
      <c r="P845" s="90"/>
      <c r="Q845" s="90"/>
      <c r="R845" s="90"/>
      <c r="S845" s="90"/>
      <c r="T845" s="90"/>
      <c r="U845" s="90"/>
      <c r="V845" s="107" t="str">
        <f t="shared" si="53"/>
        <v>Open PDFIR FINALLY.RHS-KK-ECG-IR-SU-790-REV00</v>
      </c>
      <c r="W845" s="972" t="str">
        <f t="shared" ca="1" si="54"/>
        <v>DONE</v>
      </c>
      <c r="X845" s="979" t="str">
        <f t="shared" si="55"/>
        <v>P</v>
      </c>
      <c r="Y845" s="979"/>
      <c r="AA845" s="584"/>
      <c r="AB845" s="595"/>
      <c r="AC845" s="595"/>
      <c r="AD845" s="564"/>
      <c r="AE845" s="564"/>
      <c r="AF845" s="564"/>
      <c r="AG845" s="564"/>
      <c r="AH845" s="564"/>
      <c r="AI845" s="564"/>
    </row>
    <row r="846" spans="1:35" s="118" customFormat="1" ht="90" x14ac:dyDescent="0.3">
      <c r="A846" s="450">
        <f t="shared" si="52"/>
        <v>841</v>
      </c>
      <c r="B846" s="442" t="s">
        <v>17235</v>
      </c>
      <c r="C846" s="294" t="s">
        <v>76</v>
      </c>
      <c r="D846" s="272" t="s">
        <v>4519</v>
      </c>
      <c r="E846" s="426" t="s">
        <v>4562</v>
      </c>
      <c r="F846" s="90" t="s">
        <v>195</v>
      </c>
      <c r="G846" s="98">
        <v>45293</v>
      </c>
      <c r="H846" s="98">
        <v>45293</v>
      </c>
      <c r="I846" s="90" t="s">
        <v>62</v>
      </c>
      <c r="J846" s="90"/>
      <c r="K846" s="206"/>
      <c r="L846" s="206"/>
      <c r="M846" s="90"/>
      <c r="N846" s="90"/>
      <c r="O846" s="90"/>
      <c r="P846" s="90"/>
      <c r="Q846" s="90"/>
      <c r="R846" s="90"/>
      <c r="S846" s="90"/>
      <c r="T846" s="90"/>
      <c r="U846" s="90"/>
      <c r="V846" s="107" t="str">
        <f t="shared" si="53"/>
        <v>Open PDFIR FINALLY.RHS-KK-ECG-IR-CI-791-REV00</v>
      </c>
      <c r="W846" s="972" t="str">
        <f t="shared" ca="1" si="54"/>
        <v>DONE</v>
      </c>
      <c r="X846" s="979" t="str">
        <f t="shared" si="55"/>
        <v>P</v>
      </c>
      <c r="Y846" s="979"/>
      <c r="AA846" s="584"/>
      <c r="AB846" s="595"/>
      <c r="AC846" s="595"/>
      <c r="AD846" s="564"/>
      <c r="AE846" s="564"/>
      <c r="AF846" s="564"/>
      <c r="AG846" s="564"/>
      <c r="AH846" s="564"/>
      <c r="AI846" s="564"/>
    </row>
    <row r="847" spans="1:35" s="118" customFormat="1" ht="90" x14ac:dyDescent="0.3">
      <c r="A847" s="450">
        <f t="shared" si="52"/>
        <v>842</v>
      </c>
      <c r="B847" s="442" t="s">
        <v>17236</v>
      </c>
      <c r="C847" s="294" t="s">
        <v>4383</v>
      </c>
      <c r="D847" s="272" t="s">
        <v>1545</v>
      </c>
      <c r="E847" s="426" t="s">
        <v>4566</v>
      </c>
      <c r="F847" s="90" t="s">
        <v>195</v>
      </c>
      <c r="G847" s="98">
        <v>45294</v>
      </c>
      <c r="H847" s="98">
        <v>45300</v>
      </c>
      <c r="I847" s="90" t="s">
        <v>62</v>
      </c>
      <c r="J847" s="90"/>
      <c r="K847" s="206"/>
      <c r="L847" s="206"/>
      <c r="M847" s="90"/>
      <c r="N847" s="90"/>
      <c r="O847" s="90"/>
      <c r="P847" s="90"/>
      <c r="Q847" s="90"/>
      <c r="R847" s="90"/>
      <c r="S847" s="90"/>
      <c r="T847" s="90"/>
      <c r="U847" s="90"/>
      <c r="V847" s="107" t="str">
        <f t="shared" si="53"/>
        <v>Open PDFIR FINALLY.RHS-KK-ECG-IR-SU-792-REV00</v>
      </c>
      <c r="W847" s="972" t="str">
        <f t="shared" ca="1" si="54"/>
        <v>DONE</v>
      </c>
      <c r="X847" s="979" t="str">
        <f t="shared" si="55"/>
        <v>P</v>
      </c>
      <c r="Y847" s="979"/>
      <c r="AA847" s="584"/>
      <c r="AB847" s="595"/>
      <c r="AC847" s="595"/>
      <c r="AD847" s="564"/>
      <c r="AE847" s="564"/>
      <c r="AF847" s="564"/>
      <c r="AG847" s="564"/>
      <c r="AH847" s="564"/>
      <c r="AI847" s="564"/>
    </row>
    <row r="848" spans="1:35" s="118" customFormat="1" ht="90" x14ac:dyDescent="0.3">
      <c r="A848" s="450">
        <f t="shared" si="52"/>
        <v>843</v>
      </c>
      <c r="B848" s="442" t="s">
        <v>17237</v>
      </c>
      <c r="C848" s="294" t="s">
        <v>76</v>
      </c>
      <c r="D848" s="272" t="s">
        <v>1545</v>
      </c>
      <c r="E848" s="426" t="s">
        <v>4576</v>
      </c>
      <c r="F848" s="90" t="s">
        <v>195</v>
      </c>
      <c r="G848" s="98">
        <v>45293</v>
      </c>
      <c r="H848" s="98">
        <v>45294</v>
      </c>
      <c r="I848" s="90" t="s">
        <v>62</v>
      </c>
      <c r="J848" s="90"/>
      <c r="K848" s="206"/>
      <c r="L848" s="206"/>
      <c r="M848" s="90"/>
      <c r="N848" s="90"/>
      <c r="O848" s="90"/>
      <c r="P848" s="90"/>
      <c r="Q848" s="90"/>
      <c r="R848" s="90"/>
      <c r="S848" s="90"/>
      <c r="T848" s="90"/>
      <c r="U848" s="90"/>
      <c r="V848" s="107" t="str">
        <f t="shared" si="53"/>
        <v>Open PDFIR FINALLY.RHS-KK-ECG-IR-CI-793-REV00</v>
      </c>
      <c r="W848" s="972" t="str">
        <f t="shared" ca="1" si="54"/>
        <v>DONE</v>
      </c>
      <c r="X848" s="979" t="str">
        <f t="shared" si="55"/>
        <v>P</v>
      </c>
      <c r="Y848" s="979"/>
      <c r="AA848" s="584"/>
      <c r="AB848" s="595"/>
      <c r="AC848" s="595"/>
      <c r="AD848" s="564"/>
      <c r="AE848" s="564"/>
      <c r="AF848" s="564"/>
      <c r="AG848" s="564"/>
      <c r="AH848" s="564"/>
      <c r="AI848" s="564"/>
    </row>
    <row r="849" spans="1:35" s="118" customFormat="1" ht="90" x14ac:dyDescent="0.3">
      <c r="A849" s="450">
        <f t="shared" si="52"/>
        <v>844</v>
      </c>
      <c r="B849" s="442" t="s">
        <v>17238</v>
      </c>
      <c r="C849" s="294" t="s">
        <v>76</v>
      </c>
      <c r="D849" s="272" t="s">
        <v>1545</v>
      </c>
      <c r="E849" s="426" t="s">
        <v>4577</v>
      </c>
      <c r="F849" s="90" t="s">
        <v>195</v>
      </c>
      <c r="G849" s="98">
        <v>45294</v>
      </c>
      <c r="H849" s="98">
        <v>45294</v>
      </c>
      <c r="I849" s="90" t="s">
        <v>62</v>
      </c>
      <c r="J849" s="90"/>
      <c r="K849" s="206"/>
      <c r="L849" s="206"/>
      <c r="M849" s="90"/>
      <c r="N849" s="90"/>
      <c r="O849" s="90"/>
      <c r="P849" s="90"/>
      <c r="Q849" s="90"/>
      <c r="R849" s="90"/>
      <c r="S849" s="90"/>
      <c r="T849" s="90"/>
      <c r="U849" s="90"/>
      <c r="V849" s="107" t="str">
        <f t="shared" si="53"/>
        <v>Open PDFIR FINALLY.RHS-KK-ECG-IR-CI-794-REV00</v>
      </c>
      <c r="W849" s="972" t="str">
        <f t="shared" ca="1" si="54"/>
        <v>DONE</v>
      </c>
      <c r="X849" s="979" t="str">
        <f t="shared" si="55"/>
        <v>P</v>
      </c>
      <c r="Y849" s="979"/>
      <c r="AA849" s="584"/>
      <c r="AB849" s="595"/>
      <c r="AC849" s="595"/>
      <c r="AD849" s="564"/>
      <c r="AE849" s="564"/>
      <c r="AF849" s="564"/>
      <c r="AG849" s="564"/>
      <c r="AH849" s="564"/>
      <c r="AI849" s="564"/>
    </row>
    <row r="850" spans="1:35" s="118" customFormat="1" ht="90" x14ac:dyDescent="0.3">
      <c r="A850" s="450">
        <f t="shared" si="52"/>
        <v>845</v>
      </c>
      <c r="B850" s="442" t="s">
        <v>20205</v>
      </c>
      <c r="C850" s="294" t="s">
        <v>76</v>
      </c>
      <c r="D850" s="272" t="s">
        <v>1545</v>
      </c>
      <c r="E850" s="426" t="s">
        <v>4581</v>
      </c>
      <c r="F850" s="90" t="s">
        <v>195</v>
      </c>
      <c r="G850" s="98">
        <v>45294</v>
      </c>
      <c r="H850" s="98">
        <v>45294</v>
      </c>
      <c r="I850" s="90" t="s">
        <v>25</v>
      </c>
      <c r="J850" s="90" t="s">
        <v>195</v>
      </c>
      <c r="K850" s="98">
        <v>45309</v>
      </c>
      <c r="L850" s="98">
        <v>45309</v>
      </c>
      <c r="M850" s="90" t="s">
        <v>62</v>
      </c>
      <c r="N850" s="90"/>
      <c r="O850" s="90"/>
      <c r="P850" s="90"/>
      <c r="Q850" s="90"/>
      <c r="R850" s="90"/>
      <c r="S850" s="90"/>
      <c r="T850" s="90"/>
      <c r="U850" s="90"/>
      <c r="V850" s="107" t="str">
        <f t="shared" si="53"/>
        <v>Open PDFIR FINALLY.RHS-KK-ECG-IR-CI-795-REV01</v>
      </c>
      <c r="W850" s="972" t="str">
        <f t="shared" ca="1" si="54"/>
        <v>DONE</v>
      </c>
      <c r="X850" s="979" t="str">
        <f t="shared" si="55"/>
        <v>A</v>
      </c>
      <c r="Y850" s="979"/>
      <c r="AA850" s="584"/>
      <c r="AB850" s="595"/>
      <c r="AC850" s="595"/>
      <c r="AD850" s="564"/>
      <c r="AE850" s="564"/>
      <c r="AF850" s="564"/>
      <c r="AG850" s="564"/>
      <c r="AH850" s="564"/>
      <c r="AI850" s="564"/>
    </row>
    <row r="851" spans="1:35" s="118" customFormat="1" ht="90" x14ac:dyDescent="0.3">
      <c r="A851" s="450">
        <f t="shared" si="52"/>
        <v>846</v>
      </c>
      <c r="B851" s="442" t="s">
        <v>17239</v>
      </c>
      <c r="C851" s="294" t="s">
        <v>76</v>
      </c>
      <c r="D851" s="272" t="s">
        <v>1545</v>
      </c>
      <c r="E851" s="426" t="s">
        <v>4622</v>
      </c>
      <c r="F851" s="90" t="s">
        <v>195</v>
      </c>
      <c r="G851" s="98">
        <v>45295</v>
      </c>
      <c r="H851" s="98">
        <v>45295</v>
      </c>
      <c r="I851" s="90" t="s">
        <v>62</v>
      </c>
      <c r="J851" s="90"/>
      <c r="K851" s="206"/>
      <c r="L851" s="206"/>
      <c r="M851" s="90"/>
      <c r="N851" s="90"/>
      <c r="O851" s="90"/>
      <c r="P851" s="90"/>
      <c r="Q851" s="90"/>
      <c r="R851" s="90"/>
      <c r="S851" s="90"/>
      <c r="T851" s="90"/>
      <c r="U851" s="90"/>
      <c r="V851" s="107" t="str">
        <f t="shared" si="53"/>
        <v>Open PDFIR FINALLY.RHS-KK-ECG-IR-CI-796-REV00</v>
      </c>
      <c r="W851" s="972" t="str">
        <f t="shared" ca="1" si="54"/>
        <v>DONE</v>
      </c>
      <c r="X851" s="979" t="str">
        <f t="shared" si="55"/>
        <v>P</v>
      </c>
      <c r="Y851" s="979"/>
      <c r="AA851" s="584"/>
      <c r="AB851" s="595"/>
      <c r="AC851" s="595"/>
      <c r="AD851" s="564"/>
      <c r="AE851" s="564"/>
      <c r="AF851" s="564"/>
      <c r="AG851" s="564"/>
      <c r="AH851" s="564"/>
      <c r="AI851" s="564"/>
    </row>
    <row r="852" spans="1:35" s="118" customFormat="1" ht="90" x14ac:dyDescent="0.3">
      <c r="A852" s="450">
        <f t="shared" si="52"/>
        <v>847</v>
      </c>
      <c r="B852" s="442" t="s">
        <v>17240</v>
      </c>
      <c r="C852" s="294" t="s">
        <v>76</v>
      </c>
      <c r="D852" s="272" t="s">
        <v>1545</v>
      </c>
      <c r="E852" s="426" t="s">
        <v>4605</v>
      </c>
      <c r="F852" s="90" t="s">
        <v>195</v>
      </c>
      <c r="G852" s="98">
        <v>45297</v>
      </c>
      <c r="H852" s="98">
        <v>45297</v>
      </c>
      <c r="I852" s="90" t="s">
        <v>62</v>
      </c>
      <c r="J852" s="90"/>
      <c r="K852" s="206"/>
      <c r="L852" s="206"/>
      <c r="M852" s="90"/>
      <c r="N852" s="90"/>
      <c r="O852" s="90"/>
      <c r="P852" s="90"/>
      <c r="Q852" s="90"/>
      <c r="R852" s="90"/>
      <c r="S852" s="90"/>
      <c r="T852" s="90"/>
      <c r="U852" s="90"/>
      <c r="V852" s="107" t="str">
        <f t="shared" si="53"/>
        <v>Open PDFIR FINALLY.RHS-KK-ECG-IR-CI-797-REV00</v>
      </c>
      <c r="W852" s="972" t="str">
        <f t="shared" ca="1" si="54"/>
        <v>DONE</v>
      </c>
      <c r="X852" s="979" t="str">
        <f t="shared" si="55"/>
        <v>P</v>
      </c>
      <c r="Y852" s="979"/>
      <c r="AA852" s="584"/>
      <c r="AB852" s="595"/>
      <c r="AC852" s="595"/>
      <c r="AD852" s="564"/>
      <c r="AE852" s="564"/>
      <c r="AF852" s="564"/>
      <c r="AG852" s="564"/>
      <c r="AH852" s="564"/>
      <c r="AI852" s="564"/>
    </row>
    <row r="853" spans="1:35" s="118" customFormat="1" ht="90" x14ac:dyDescent="0.3">
      <c r="A853" s="450">
        <f t="shared" si="52"/>
        <v>848</v>
      </c>
      <c r="B853" s="442" t="s">
        <v>17241</v>
      </c>
      <c r="C853" s="294" t="s">
        <v>76</v>
      </c>
      <c r="D853" s="272" t="s">
        <v>1545</v>
      </c>
      <c r="E853" s="426" t="s">
        <v>4621</v>
      </c>
      <c r="F853" s="90" t="s">
        <v>195</v>
      </c>
      <c r="G853" s="98">
        <v>45295</v>
      </c>
      <c r="H853" s="98">
        <v>45295</v>
      </c>
      <c r="I853" s="90" t="s">
        <v>62</v>
      </c>
      <c r="J853" s="90"/>
      <c r="K853" s="206"/>
      <c r="L853" s="206"/>
      <c r="M853" s="90"/>
      <c r="N853" s="90"/>
      <c r="O853" s="90"/>
      <c r="P853" s="90"/>
      <c r="Q853" s="90"/>
      <c r="R853" s="90"/>
      <c r="S853" s="90"/>
      <c r="T853" s="90"/>
      <c r="U853" s="90"/>
      <c r="V853" s="107" t="str">
        <f t="shared" si="53"/>
        <v>Open PDFIR FINALLY.RHS-KK-ECG-IR-CI-798-REV00</v>
      </c>
      <c r="W853" s="972" t="str">
        <f t="shared" ca="1" si="54"/>
        <v>DONE</v>
      </c>
      <c r="X853" s="979" t="str">
        <f t="shared" si="55"/>
        <v>P</v>
      </c>
      <c r="Y853" s="979"/>
      <c r="AA853" s="584"/>
      <c r="AB853" s="595"/>
      <c r="AC853" s="595"/>
      <c r="AD853" s="564"/>
      <c r="AE853" s="564"/>
      <c r="AF853" s="564"/>
      <c r="AG853" s="564"/>
      <c r="AH853" s="564"/>
      <c r="AI853" s="564"/>
    </row>
    <row r="854" spans="1:35" s="118" customFormat="1" ht="90" x14ac:dyDescent="0.3">
      <c r="A854" s="450">
        <f t="shared" si="52"/>
        <v>849</v>
      </c>
      <c r="B854" s="442" t="s">
        <v>17242</v>
      </c>
      <c r="C854" s="294" t="s">
        <v>76</v>
      </c>
      <c r="D854" s="272" t="s">
        <v>1545</v>
      </c>
      <c r="E854" s="426" t="s">
        <v>4606</v>
      </c>
      <c r="F854" s="90" t="s">
        <v>195</v>
      </c>
      <c r="G854" s="98">
        <v>45297</v>
      </c>
      <c r="H854" s="98">
        <v>45297</v>
      </c>
      <c r="I854" s="90" t="s">
        <v>62</v>
      </c>
      <c r="J854" s="90"/>
      <c r="K854" s="206"/>
      <c r="L854" s="206"/>
      <c r="M854" s="90"/>
      <c r="N854" s="90"/>
      <c r="O854" s="90"/>
      <c r="P854" s="90"/>
      <c r="Q854" s="90"/>
      <c r="R854" s="90"/>
      <c r="S854" s="90"/>
      <c r="T854" s="90"/>
      <c r="U854" s="90"/>
      <c r="V854" s="107" t="str">
        <f t="shared" si="53"/>
        <v>Open PDFIR FINALLY.RHS-KK-ECG-IR-CI-799-REV00</v>
      </c>
      <c r="W854" s="972" t="str">
        <f t="shared" ca="1" si="54"/>
        <v>DONE</v>
      </c>
      <c r="X854" s="979" t="str">
        <f t="shared" si="55"/>
        <v>P</v>
      </c>
      <c r="Y854" s="979"/>
      <c r="AA854" s="584"/>
      <c r="AB854" s="595"/>
      <c r="AC854" s="595"/>
      <c r="AD854" s="564"/>
      <c r="AE854" s="564"/>
      <c r="AF854" s="564"/>
      <c r="AG854" s="564"/>
      <c r="AH854" s="564"/>
      <c r="AI854" s="564"/>
    </row>
    <row r="855" spans="1:35" s="118" customFormat="1" ht="90" x14ac:dyDescent="0.3">
      <c r="A855" s="450">
        <f t="shared" si="52"/>
        <v>850</v>
      </c>
      <c r="B855" s="442" t="s">
        <v>17243</v>
      </c>
      <c r="C855" s="294" t="s">
        <v>76</v>
      </c>
      <c r="D855" s="272" t="s">
        <v>1545</v>
      </c>
      <c r="E855" s="426" t="s">
        <v>4607</v>
      </c>
      <c r="F855" s="90" t="s">
        <v>195</v>
      </c>
      <c r="G855" s="98">
        <v>45291</v>
      </c>
      <c r="H855" s="98">
        <v>45291</v>
      </c>
      <c r="I855" s="90" t="s">
        <v>62</v>
      </c>
      <c r="J855" s="90"/>
      <c r="K855" s="206"/>
      <c r="L855" s="206"/>
      <c r="M855" s="90"/>
      <c r="N855" s="90"/>
      <c r="O855" s="90"/>
      <c r="P855" s="90"/>
      <c r="Q855" s="90"/>
      <c r="R855" s="90"/>
      <c r="S855" s="90"/>
      <c r="T855" s="90"/>
      <c r="U855" s="90"/>
      <c r="V855" s="107" t="str">
        <f t="shared" si="53"/>
        <v>Open PDFIR FINALLY.RHS-KK-ECG-IR-CI-800-REV00</v>
      </c>
      <c r="W855" s="972" t="str">
        <f t="shared" ca="1" si="54"/>
        <v>DONE</v>
      </c>
      <c r="X855" s="979" t="str">
        <f t="shared" si="55"/>
        <v>P</v>
      </c>
      <c r="Y855" s="979"/>
      <c r="AA855" s="584"/>
      <c r="AB855" s="595"/>
      <c r="AC855" s="595"/>
      <c r="AD855" s="564"/>
      <c r="AE855" s="564"/>
      <c r="AF855" s="564"/>
      <c r="AG855" s="564"/>
      <c r="AH855" s="564"/>
      <c r="AI855" s="564"/>
    </row>
    <row r="856" spans="1:35" s="118" customFormat="1" ht="90" x14ac:dyDescent="0.3">
      <c r="A856" s="450">
        <f t="shared" si="52"/>
        <v>851</v>
      </c>
      <c r="B856" s="442" t="s">
        <v>17244</v>
      </c>
      <c r="C856" s="294" t="s">
        <v>76</v>
      </c>
      <c r="D856" s="272" t="s">
        <v>1545</v>
      </c>
      <c r="E856" s="426" t="s">
        <v>4608</v>
      </c>
      <c r="F856" s="90" t="s">
        <v>195</v>
      </c>
      <c r="G856" s="98">
        <v>45289</v>
      </c>
      <c r="H856" s="98">
        <v>45289</v>
      </c>
      <c r="I856" s="90" t="s">
        <v>62</v>
      </c>
      <c r="J856" s="90"/>
      <c r="K856" s="206"/>
      <c r="L856" s="206"/>
      <c r="M856" s="90"/>
      <c r="N856" s="90"/>
      <c r="O856" s="90"/>
      <c r="P856" s="90"/>
      <c r="Q856" s="90"/>
      <c r="R856" s="90"/>
      <c r="S856" s="90"/>
      <c r="T856" s="90"/>
      <c r="U856" s="90"/>
      <c r="V856" s="107" t="str">
        <f t="shared" si="53"/>
        <v>Open PDFIR FINALLY.RHS-KK-ECG-IR-CI-801-REV00</v>
      </c>
      <c r="W856" s="972" t="str">
        <f t="shared" ca="1" si="54"/>
        <v>DONE</v>
      </c>
      <c r="X856" s="979" t="str">
        <f t="shared" si="55"/>
        <v>P</v>
      </c>
      <c r="Y856" s="979"/>
      <c r="AA856" s="584"/>
      <c r="AB856" s="595"/>
      <c r="AC856" s="595"/>
      <c r="AD856" s="564"/>
      <c r="AE856" s="564"/>
      <c r="AF856" s="564"/>
      <c r="AG856" s="564"/>
      <c r="AH856" s="564"/>
      <c r="AI856" s="564"/>
    </row>
    <row r="857" spans="1:35" s="118" customFormat="1" ht="90" x14ac:dyDescent="0.3">
      <c r="A857" s="450">
        <f t="shared" si="52"/>
        <v>852</v>
      </c>
      <c r="B857" s="442" t="s">
        <v>17245</v>
      </c>
      <c r="C857" s="294" t="s">
        <v>76</v>
      </c>
      <c r="D857" s="272" t="s">
        <v>1545</v>
      </c>
      <c r="E857" s="426" t="s">
        <v>4609</v>
      </c>
      <c r="F857" s="90" t="s">
        <v>195</v>
      </c>
      <c r="G857" s="98">
        <v>45289</v>
      </c>
      <c r="H857" s="98">
        <v>45289</v>
      </c>
      <c r="I857" s="90" t="s">
        <v>62</v>
      </c>
      <c r="J857" s="90"/>
      <c r="K857" s="206"/>
      <c r="L857" s="206"/>
      <c r="M857" s="90"/>
      <c r="N857" s="90"/>
      <c r="O857" s="90"/>
      <c r="P857" s="90"/>
      <c r="Q857" s="90"/>
      <c r="R857" s="90"/>
      <c r="S857" s="90"/>
      <c r="T857" s="90"/>
      <c r="U857" s="90"/>
      <c r="V857" s="107" t="str">
        <f t="shared" si="53"/>
        <v>Open PDFIR FINALLY.RHS-KK-ECG-IR-CI-802-REV00</v>
      </c>
      <c r="W857" s="972" t="str">
        <f t="shared" ca="1" si="54"/>
        <v>DONE</v>
      </c>
      <c r="X857" s="979" t="str">
        <f t="shared" si="55"/>
        <v>P</v>
      </c>
      <c r="Y857" s="979"/>
      <c r="AA857" s="584"/>
      <c r="AB857" s="595"/>
      <c r="AC857" s="595"/>
      <c r="AD857" s="564"/>
      <c r="AE857" s="564"/>
      <c r="AF857" s="564"/>
      <c r="AG857" s="564"/>
      <c r="AH857" s="564"/>
      <c r="AI857" s="564"/>
    </row>
    <row r="858" spans="1:35" s="118" customFormat="1" ht="90" x14ac:dyDescent="0.3">
      <c r="A858" s="450">
        <f t="shared" si="52"/>
        <v>853</v>
      </c>
      <c r="B858" s="442" t="s">
        <v>17246</v>
      </c>
      <c r="C858" s="294" t="s">
        <v>76</v>
      </c>
      <c r="D858" s="272" t="s">
        <v>1545</v>
      </c>
      <c r="E858" s="426" t="s">
        <v>4610</v>
      </c>
      <c r="F858" s="90" t="s">
        <v>195</v>
      </c>
      <c r="G858" s="98">
        <v>45291</v>
      </c>
      <c r="H858" s="98">
        <v>45290</v>
      </c>
      <c r="I858" s="90" t="s">
        <v>62</v>
      </c>
      <c r="J858" s="90"/>
      <c r="K858" s="206"/>
      <c r="L858" s="206"/>
      <c r="M858" s="90"/>
      <c r="N858" s="90"/>
      <c r="O858" s="90"/>
      <c r="P858" s="90"/>
      <c r="Q858" s="90"/>
      <c r="R858" s="90"/>
      <c r="S858" s="90"/>
      <c r="T858" s="90"/>
      <c r="U858" s="90"/>
      <c r="V858" s="107" t="str">
        <f t="shared" si="53"/>
        <v>Open PDFIR FINALLY.RHS-KK-ECG-IR-CI-803-REV00</v>
      </c>
      <c r="W858" s="972" t="str">
        <f t="shared" ca="1" si="54"/>
        <v>DONE</v>
      </c>
      <c r="X858" s="979" t="str">
        <f t="shared" si="55"/>
        <v>P</v>
      </c>
      <c r="Y858" s="979"/>
      <c r="AA858" s="584"/>
      <c r="AB858" s="595"/>
      <c r="AC858" s="595"/>
      <c r="AD858" s="564"/>
      <c r="AE858" s="564"/>
      <c r="AF858" s="564"/>
      <c r="AG858" s="564"/>
      <c r="AH858" s="564"/>
      <c r="AI858" s="564"/>
    </row>
    <row r="859" spans="1:35" s="118" customFormat="1" ht="90" x14ac:dyDescent="0.3">
      <c r="A859" s="450">
        <f t="shared" si="52"/>
        <v>854</v>
      </c>
      <c r="B859" s="442" t="s">
        <v>17247</v>
      </c>
      <c r="C859" s="294" t="s">
        <v>76</v>
      </c>
      <c r="D859" s="272" t="s">
        <v>1545</v>
      </c>
      <c r="E859" s="426" t="s">
        <v>4651</v>
      </c>
      <c r="F859" s="90" t="s">
        <v>195</v>
      </c>
      <c r="G859" s="98">
        <v>45290</v>
      </c>
      <c r="H859" s="98">
        <v>44956</v>
      </c>
      <c r="I859" s="90" t="s">
        <v>62</v>
      </c>
      <c r="J859" s="90"/>
      <c r="K859" s="206"/>
      <c r="L859" s="206"/>
      <c r="M859" s="90"/>
      <c r="N859" s="90"/>
      <c r="O859" s="90"/>
      <c r="P859" s="90"/>
      <c r="Q859" s="90"/>
      <c r="R859" s="90"/>
      <c r="S859" s="90"/>
      <c r="T859" s="90"/>
      <c r="U859" s="90"/>
      <c r="V859" s="107" t="str">
        <f t="shared" si="53"/>
        <v>Open PDFIR FINALLY.RHS-KK-ECG-IR-CI-804-REV00</v>
      </c>
      <c r="W859" s="972" t="str">
        <f t="shared" ca="1" si="54"/>
        <v>DONE</v>
      </c>
      <c r="X859" s="979" t="str">
        <f t="shared" si="55"/>
        <v>P</v>
      </c>
      <c r="Y859" s="979"/>
      <c r="AA859" s="584"/>
      <c r="AB859" s="595"/>
      <c r="AC859" s="595"/>
      <c r="AD859" s="564"/>
      <c r="AE859" s="564"/>
      <c r="AF859" s="564"/>
      <c r="AG859" s="564"/>
      <c r="AH859" s="564"/>
      <c r="AI859" s="564"/>
    </row>
    <row r="860" spans="1:35" s="118" customFormat="1" ht="90" x14ac:dyDescent="0.3">
      <c r="A860" s="450">
        <f t="shared" si="52"/>
        <v>855</v>
      </c>
      <c r="B860" s="442" t="s">
        <v>17248</v>
      </c>
      <c r="C860" s="294" t="s">
        <v>76</v>
      </c>
      <c r="D860" s="272" t="s">
        <v>1545</v>
      </c>
      <c r="E860" s="426" t="s">
        <v>4652</v>
      </c>
      <c r="F860" s="90" t="s">
        <v>195</v>
      </c>
      <c r="G860" s="98">
        <v>45290</v>
      </c>
      <c r="H860" s="98">
        <v>44956</v>
      </c>
      <c r="I860" s="90" t="s">
        <v>62</v>
      </c>
      <c r="J860" s="90"/>
      <c r="K860" s="206"/>
      <c r="L860" s="206"/>
      <c r="M860" s="90"/>
      <c r="N860" s="90"/>
      <c r="O860" s="90"/>
      <c r="P860" s="90"/>
      <c r="Q860" s="90"/>
      <c r="R860" s="90"/>
      <c r="S860" s="90"/>
      <c r="T860" s="90"/>
      <c r="U860" s="90"/>
      <c r="V860" s="107" t="str">
        <f t="shared" si="53"/>
        <v>Open PDFIR FINALLY.RHS-KK-ECG-IR-CI-805-REV00</v>
      </c>
      <c r="W860" s="972" t="str">
        <f t="shared" ca="1" si="54"/>
        <v>DONE</v>
      </c>
      <c r="X860" s="979" t="str">
        <f t="shared" si="55"/>
        <v>P</v>
      </c>
      <c r="Y860" s="979"/>
      <c r="AA860" s="584"/>
      <c r="AB860" s="595"/>
      <c r="AC860" s="595"/>
      <c r="AD860" s="564"/>
      <c r="AE860" s="564"/>
      <c r="AF860" s="564"/>
      <c r="AG860" s="564"/>
      <c r="AH860" s="564"/>
      <c r="AI860" s="564"/>
    </row>
    <row r="861" spans="1:35" s="118" customFormat="1" ht="90" x14ac:dyDescent="0.3">
      <c r="A861" s="450">
        <f t="shared" si="52"/>
        <v>856</v>
      </c>
      <c r="B861" s="442" t="s">
        <v>17249</v>
      </c>
      <c r="C861" s="294" t="s">
        <v>76</v>
      </c>
      <c r="D861" s="272" t="s">
        <v>1545</v>
      </c>
      <c r="E861" s="426" t="s">
        <v>4655</v>
      </c>
      <c r="F861" s="90" t="s">
        <v>195</v>
      </c>
      <c r="G861" s="98">
        <v>45297</v>
      </c>
      <c r="H861" s="98">
        <v>45297</v>
      </c>
      <c r="I861" s="90" t="s">
        <v>62</v>
      </c>
      <c r="J861" s="90"/>
      <c r="K861" s="206"/>
      <c r="L861" s="206"/>
      <c r="M861" s="90"/>
      <c r="N861" s="90"/>
      <c r="O861" s="90"/>
      <c r="P861" s="90"/>
      <c r="Q861" s="90"/>
      <c r="R861" s="90"/>
      <c r="S861" s="90"/>
      <c r="T861" s="90"/>
      <c r="U861" s="90"/>
      <c r="V861" s="107" t="str">
        <f t="shared" si="53"/>
        <v>Open PDFIR FINALLY.RHS-KK-ECG-IR-CI-806-REV00</v>
      </c>
      <c r="W861" s="972" t="str">
        <f t="shared" ca="1" si="54"/>
        <v>DONE</v>
      </c>
      <c r="X861" s="979" t="str">
        <f t="shared" si="55"/>
        <v>P</v>
      </c>
      <c r="Y861" s="979"/>
      <c r="AA861" s="584"/>
      <c r="AB861" s="595"/>
      <c r="AC861" s="595"/>
      <c r="AD861" s="564"/>
      <c r="AE861" s="564"/>
      <c r="AF861" s="564"/>
      <c r="AG861" s="564"/>
      <c r="AH861" s="564"/>
      <c r="AI861" s="564"/>
    </row>
    <row r="862" spans="1:35" s="118" customFormat="1" ht="90" x14ac:dyDescent="0.3">
      <c r="A862" s="450">
        <f t="shared" si="52"/>
        <v>857</v>
      </c>
      <c r="B862" s="442" t="s">
        <v>17250</v>
      </c>
      <c r="C862" s="294" t="s">
        <v>76</v>
      </c>
      <c r="D862" s="272" t="s">
        <v>1545</v>
      </c>
      <c r="E862" s="426" t="s">
        <v>4657</v>
      </c>
      <c r="F862" s="90" t="s">
        <v>195</v>
      </c>
      <c r="G862" s="98">
        <v>45297</v>
      </c>
      <c r="H862" s="98">
        <v>45297</v>
      </c>
      <c r="I862" s="90" t="s">
        <v>62</v>
      </c>
      <c r="J862" s="90"/>
      <c r="K862" s="206"/>
      <c r="L862" s="206"/>
      <c r="M862" s="90"/>
      <c r="N862" s="90"/>
      <c r="O862" s="90"/>
      <c r="P862" s="90"/>
      <c r="Q862" s="90"/>
      <c r="R862" s="90"/>
      <c r="S862" s="90"/>
      <c r="T862" s="90"/>
      <c r="U862" s="90"/>
      <c r="V862" s="107" t="str">
        <f t="shared" si="53"/>
        <v>Open PDFIR FINALLY.RHS-KK-ECG-IR-CI-807-REV00</v>
      </c>
      <c r="W862" s="972" t="str">
        <f t="shared" ca="1" si="54"/>
        <v>DONE</v>
      </c>
      <c r="X862" s="979" t="str">
        <f t="shared" si="55"/>
        <v>P</v>
      </c>
      <c r="Y862" s="979"/>
      <c r="AA862" s="584"/>
      <c r="AB862" s="595"/>
      <c r="AC862" s="595"/>
      <c r="AD862" s="564"/>
      <c r="AE862" s="564"/>
      <c r="AF862" s="564"/>
      <c r="AG862" s="564"/>
      <c r="AH862" s="564"/>
      <c r="AI862" s="564"/>
    </row>
    <row r="863" spans="1:35" s="118" customFormat="1" ht="90" x14ac:dyDescent="0.3">
      <c r="A863" s="450">
        <f t="shared" si="52"/>
        <v>858</v>
      </c>
      <c r="B863" s="442" t="s">
        <v>17251</v>
      </c>
      <c r="C863" s="294" t="s">
        <v>4383</v>
      </c>
      <c r="D863" s="272"/>
      <c r="E863" s="426" t="s">
        <v>4674</v>
      </c>
      <c r="F863" s="90" t="s">
        <v>195</v>
      </c>
      <c r="G863" s="98">
        <v>45298</v>
      </c>
      <c r="H863" s="98">
        <v>45298</v>
      </c>
      <c r="I863" s="90" t="s">
        <v>25</v>
      </c>
      <c r="J863" s="90"/>
      <c r="K863" s="206"/>
      <c r="L863" s="206"/>
      <c r="M863" s="90"/>
      <c r="N863" s="90"/>
      <c r="O863" s="90"/>
      <c r="P863" s="90"/>
      <c r="Q863" s="90"/>
      <c r="R863" s="90"/>
      <c r="S863" s="90"/>
      <c r="T863" s="90"/>
      <c r="U863" s="90"/>
      <c r="V863" s="107" t="str">
        <f t="shared" si="53"/>
        <v>Open PDFIR FINALLY.RHS-KK-ECG-IR-SU-808-REV00</v>
      </c>
      <c r="W863" s="972" t="str">
        <f t="shared" ca="1" si="54"/>
        <v>DONE</v>
      </c>
      <c r="X863" s="979" t="str">
        <f t="shared" si="55"/>
        <v>P</v>
      </c>
      <c r="Y863" s="979"/>
      <c r="AA863" s="584"/>
      <c r="AB863" s="595"/>
      <c r="AC863" s="595"/>
      <c r="AD863" s="564"/>
      <c r="AE863" s="564"/>
      <c r="AF863" s="564"/>
      <c r="AG863" s="564"/>
      <c r="AH863" s="564"/>
      <c r="AI863" s="564"/>
    </row>
    <row r="864" spans="1:35" s="118" customFormat="1" ht="90" x14ac:dyDescent="0.3">
      <c r="A864" s="450">
        <f t="shared" si="52"/>
        <v>859</v>
      </c>
      <c r="B864" s="442" t="s">
        <v>17252</v>
      </c>
      <c r="C864" s="294" t="s">
        <v>1140</v>
      </c>
      <c r="D864" s="272"/>
      <c r="E864" s="426" t="s">
        <v>4678</v>
      </c>
      <c r="F864" s="90" t="s">
        <v>195</v>
      </c>
      <c r="G864" s="98">
        <v>45299</v>
      </c>
      <c r="H864" s="98">
        <v>45299</v>
      </c>
      <c r="I864" s="90" t="s">
        <v>1671</v>
      </c>
      <c r="J864" s="90"/>
      <c r="K864" s="206"/>
      <c r="L864" s="206"/>
      <c r="M864" s="90"/>
      <c r="N864" s="90"/>
      <c r="O864" s="90"/>
      <c r="P864" s="90"/>
      <c r="Q864" s="90"/>
      <c r="R864" s="90"/>
      <c r="S864" s="90"/>
      <c r="T864" s="90"/>
      <c r="U864" s="90"/>
      <c r="V864" s="107" t="str">
        <f t="shared" si="53"/>
        <v>Open PDFIR FINALLY.RHS-KK-ECG-IR-ELE-65-REV00</v>
      </c>
      <c r="W864" s="972" t="str">
        <f t="shared" ca="1" si="54"/>
        <v>DONE</v>
      </c>
      <c r="X864" s="979" t="str">
        <f t="shared" si="55"/>
        <v>P</v>
      </c>
      <c r="Y864" s="979"/>
      <c r="AA864" s="584"/>
      <c r="AB864" s="595"/>
      <c r="AC864" s="595"/>
      <c r="AD864" s="564"/>
      <c r="AE864" s="564"/>
      <c r="AF864" s="564"/>
      <c r="AG864" s="564"/>
      <c r="AH864" s="564"/>
      <c r="AI864" s="564"/>
    </row>
    <row r="865" spans="1:35" s="118" customFormat="1" ht="90" x14ac:dyDescent="0.3">
      <c r="A865" s="450">
        <f t="shared" si="52"/>
        <v>860</v>
      </c>
      <c r="B865" s="442" t="s">
        <v>17253</v>
      </c>
      <c r="C865" s="294" t="s">
        <v>1140</v>
      </c>
      <c r="D865" s="272"/>
      <c r="E865" s="426" t="s">
        <v>4675</v>
      </c>
      <c r="F865" s="90" t="s">
        <v>195</v>
      </c>
      <c r="G865" s="98">
        <v>45299</v>
      </c>
      <c r="H865" s="98">
        <v>45299</v>
      </c>
      <c r="I865" s="90" t="s">
        <v>1671</v>
      </c>
      <c r="J865" s="90"/>
      <c r="K865" s="206"/>
      <c r="L865" s="206"/>
      <c r="M865" s="90"/>
      <c r="N865" s="90"/>
      <c r="O865" s="90"/>
      <c r="P865" s="90"/>
      <c r="Q865" s="90"/>
      <c r="R865" s="90"/>
      <c r="S865" s="90"/>
      <c r="T865" s="90"/>
      <c r="U865" s="90"/>
      <c r="V865" s="107" t="str">
        <f t="shared" si="53"/>
        <v>Open PDFIR FINALLY.RHS-KK-ECG-IR-ELE-66-REV00</v>
      </c>
      <c r="W865" s="972" t="str">
        <f t="shared" ca="1" si="54"/>
        <v>DONE</v>
      </c>
      <c r="X865" s="979" t="str">
        <f t="shared" si="55"/>
        <v>P</v>
      </c>
      <c r="Y865" s="979"/>
      <c r="AA865" s="584"/>
      <c r="AB865" s="595"/>
      <c r="AC865" s="595"/>
      <c r="AD865" s="564"/>
      <c r="AE865" s="564"/>
      <c r="AF865" s="564"/>
      <c r="AG865" s="564"/>
      <c r="AH865" s="564"/>
      <c r="AI865" s="564"/>
    </row>
    <row r="866" spans="1:35" s="118" customFormat="1" ht="90" x14ac:dyDescent="0.3">
      <c r="A866" s="450">
        <f t="shared" si="52"/>
        <v>861</v>
      </c>
      <c r="B866" s="442" t="s">
        <v>17254</v>
      </c>
      <c r="C866" s="294" t="s">
        <v>4383</v>
      </c>
      <c r="D866" s="272" t="s">
        <v>3436</v>
      </c>
      <c r="E866" s="426" t="s">
        <v>6286</v>
      </c>
      <c r="F866" s="90" t="s">
        <v>195</v>
      </c>
      <c r="G866" s="98">
        <v>45300</v>
      </c>
      <c r="H866" s="98">
        <v>45300</v>
      </c>
      <c r="I866" s="90" t="s">
        <v>62</v>
      </c>
      <c r="J866" s="90"/>
      <c r="K866" s="206"/>
      <c r="L866" s="206"/>
      <c r="M866" s="90"/>
      <c r="N866" s="90"/>
      <c r="O866" s="90"/>
      <c r="P866" s="90"/>
      <c r="Q866" s="90"/>
      <c r="R866" s="90"/>
      <c r="S866" s="90"/>
      <c r="T866" s="90"/>
      <c r="U866" s="90"/>
      <c r="V866" s="107" t="str">
        <f t="shared" si="53"/>
        <v>Open PDFIR FINALLY.RHS-KK-ECG-IR-SU-809-REV00</v>
      </c>
      <c r="W866" s="972" t="str">
        <f t="shared" ca="1" si="54"/>
        <v>DONE</v>
      </c>
      <c r="X866" s="979" t="str">
        <f t="shared" si="55"/>
        <v>P</v>
      </c>
      <c r="Y866" s="979"/>
      <c r="AA866" s="584"/>
      <c r="AB866" s="595"/>
      <c r="AC866" s="595"/>
      <c r="AD866" s="564"/>
      <c r="AE866" s="564"/>
      <c r="AF866" s="564"/>
      <c r="AG866" s="564"/>
      <c r="AH866" s="564"/>
      <c r="AI866" s="564"/>
    </row>
    <row r="867" spans="1:35" s="118" customFormat="1" ht="90" x14ac:dyDescent="0.3">
      <c r="A867" s="450">
        <f t="shared" si="52"/>
        <v>862</v>
      </c>
      <c r="B867" s="442" t="s">
        <v>17255</v>
      </c>
      <c r="C867" s="294" t="s">
        <v>4383</v>
      </c>
      <c r="D867" s="272" t="s">
        <v>1545</v>
      </c>
      <c r="E867" s="426" t="s">
        <v>4687</v>
      </c>
      <c r="F867" s="90" t="s">
        <v>195</v>
      </c>
      <c r="G867" s="98">
        <v>45300</v>
      </c>
      <c r="H867" s="98">
        <v>45300</v>
      </c>
      <c r="I867" s="90" t="s">
        <v>62</v>
      </c>
      <c r="J867" s="90"/>
      <c r="K867" s="206"/>
      <c r="L867" s="206"/>
      <c r="M867" s="90"/>
      <c r="N867" s="90"/>
      <c r="O867" s="90"/>
      <c r="P867" s="90"/>
      <c r="Q867" s="90"/>
      <c r="R867" s="90"/>
      <c r="S867" s="90"/>
      <c r="T867" s="90"/>
      <c r="U867" s="90"/>
      <c r="V867" s="107" t="str">
        <f t="shared" si="53"/>
        <v>Open PDFIR FINALLY.RHS-KK-ECG-IR-SU-810-REV00</v>
      </c>
      <c r="W867" s="972" t="str">
        <f t="shared" ca="1" si="54"/>
        <v>DONE</v>
      </c>
      <c r="X867" s="979" t="str">
        <f t="shared" si="55"/>
        <v>P</v>
      </c>
      <c r="Y867" s="979"/>
      <c r="AA867" s="584"/>
      <c r="AB867" s="595"/>
      <c r="AC867" s="595"/>
      <c r="AD867" s="564"/>
      <c r="AE867" s="564"/>
      <c r="AF867" s="564"/>
      <c r="AG867" s="564"/>
      <c r="AH867" s="564"/>
      <c r="AI867" s="564"/>
    </row>
    <row r="868" spans="1:35" s="118" customFormat="1" ht="90" x14ac:dyDescent="0.3">
      <c r="A868" s="450">
        <f t="shared" si="52"/>
        <v>863</v>
      </c>
      <c r="B868" s="442" t="s">
        <v>17256</v>
      </c>
      <c r="C868" s="294" t="s">
        <v>3746</v>
      </c>
      <c r="D868" s="272" t="s">
        <v>3482</v>
      </c>
      <c r="E868" s="426" t="s">
        <v>4689</v>
      </c>
      <c r="F868" s="90" t="s">
        <v>195</v>
      </c>
      <c r="G868" s="98">
        <v>45300</v>
      </c>
      <c r="H868" s="98">
        <v>45300</v>
      </c>
      <c r="I868" s="90" t="s">
        <v>25</v>
      </c>
      <c r="J868" s="90"/>
      <c r="K868" s="206"/>
      <c r="L868" s="206"/>
      <c r="M868" s="90"/>
      <c r="N868" s="90"/>
      <c r="O868" s="90"/>
      <c r="P868" s="90"/>
      <c r="Q868" s="90"/>
      <c r="R868" s="90"/>
      <c r="S868" s="90"/>
      <c r="T868" s="90"/>
      <c r="U868" s="90"/>
      <c r="V868" s="107" t="str">
        <f t="shared" si="53"/>
        <v>Open PDFIR FINALLY.RHS-KK-ECG-IR-MECH-01-REV00</v>
      </c>
      <c r="W868" s="972" t="str">
        <f t="shared" ca="1" si="54"/>
        <v>DONE</v>
      </c>
      <c r="X868" s="979" t="str">
        <f t="shared" si="55"/>
        <v>P</v>
      </c>
      <c r="Y868" s="979"/>
      <c r="AA868" s="584"/>
      <c r="AB868" s="595"/>
      <c r="AC868" s="595"/>
      <c r="AD868" s="564"/>
      <c r="AE868" s="564"/>
      <c r="AF868" s="564"/>
      <c r="AG868" s="564"/>
      <c r="AH868" s="564"/>
      <c r="AI868" s="564"/>
    </row>
    <row r="869" spans="1:35" s="118" customFormat="1" ht="90" x14ac:dyDescent="0.3">
      <c r="A869" s="450">
        <f t="shared" si="52"/>
        <v>864</v>
      </c>
      <c r="B869" s="442" t="s">
        <v>17257</v>
      </c>
      <c r="C869" s="294" t="s">
        <v>76</v>
      </c>
      <c r="D869" s="272" t="s">
        <v>1545</v>
      </c>
      <c r="E869" s="426" t="s">
        <v>4890</v>
      </c>
      <c r="F869" s="90" t="s">
        <v>195</v>
      </c>
      <c r="G869" s="98">
        <v>45298</v>
      </c>
      <c r="H869" s="98">
        <v>45298</v>
      </c>
      <c r="I869" s="90" t="s">
        <v>62</v>
      </c>
      <c r="J869" s="90"/>
      <c r="K869" s="206"/>
      <c r="L869" s="206"/>
      <c r="M869" s="90"/>
      <c r="N869" s="90"/>
      <c r="O869" s="90"/>
      <c r="P869" s="90"/>
      <c r="Q869" s="90"/>
      <c r="R869" s="90"/>
      <c r="S869" s="90"/>
      <c r="T869" s="90"/>
      <c r="U869" s="90"/>
      <c r="V869" s="107" t="str">
        <f t="shared" si="53"/>
        <v>Open PDFIR FINALLY.RHS-KK-ECG-IR-CI-811-REV00</v>
      </c>
      <c r="W869" s="972" t="str">
        <f t="shared" ca="1" si="54"/>
        <v>DONE</v>
      </c>
      <c r="X869" s="979" t="str">
        <f t="shared" si="55"/>
        <v>P</v>
      </c>
      <c r="Y869" s="979"/>
      <c r="AA869" s="584"/>
      <c r="AB869" s="595"/>
      <c r="AC869" s="595"/>
      <c r="AD869" s="564"/>
      <c r="AE869" s="564"/>
      <c r="AF869" s="564"/>
      <c r="AG869" s="564"/>
      <c r="AH869" s="564"/>
      <c r="AI869" s="564"/>
    </row>
    <row r="870" spans="1:35" s="118" customFormat="1" ht="90" x14ac:dyDescent="0.3">
      <c r="A870" s="450">
        <f t="shared" si="52"/>
        <v>865</v>
      </c>
      <c r="B870" s="442" t="s">
        <v>17258</v>
      </c>
      <c r="C870" s="294" t="s">
        <v>76</v>
      </c>
      <c r="D870" s="272" t="s">
        <v>1545</v>
      </c>
      <c r="E870" s="426" t="s">
        <v>4699</v>
      </c>
      <c r="F870" s="90" t="s">
        <v>195</v>
      </c>
      <c r="G870" s="98">
        <v>45298</v>
      </c>
      <c r="H870" s="98">
        <v>45298</v>
      </c>
      <c r="I870" s="90" t="s">
        <v>62</v>
      </c>
      <c r="J870" s="90"/>
      <c r="K870" s="206"/>
      <c r="L870" s="206"/>
      <c r="M870" s="90"/>
      <c r="N870" s="90"/>
      <c r="O870" s="90"/>
      <c r="P870" s="90"/>
      <c r="Q870" s="90"/>
      <c r="R870" s="90"/>
      <c r="S870" s="90"/>
      <c r="T870" s="90"/>
      <c r="U870" s="90"/>
      <c r="V870" s="107" t="str">
        <f t="shared" si="53"/>
        <v>Open PDFIR FINALLY.RHS-KK-ECG-IR-CI-812-REV00</v>
      </c>
      <c r="W870" s="972" t="str">
        <f t="shared" ca="1" si="54"/>
        <v>DONE</v>
      </c>
      <c r="X870" s="979" t="str">
        <f t="shared" si="55"/>
        <v>P</v>
      </c>
      <c r="Y870" s="979"/>
      <c r="AA870" s="584"/>
      <c r="AB870" s="595"/>
      <c r="AC870" s="595"/>
      <c r="AD870" s="564"/>
      <c r="AE870" s="564"/>
      <c r="AF870" s="564"/>
      <c r="AG870" s="564"/>
      <c r="AH870" s="564"/>
      <c r="AI870" s="564"/>
    </row>
    <row r="871" spans="1:35" s="118" customFormat="1" ht="90" x14ac:dyDescent="0.3">
      <c r="A871" s="450">
        <f t="shared" si="52"/>
        <v>866</v>
      </c>
      <c r="B871" s="442" t="s">
        <v>17259</v>
      </c>
      <c r="C871" s="294" t="s">
        <v>76</v>
      </c>
      <c r="D871" s="272" t="s">
        <v>1545</v>
      </c>
      <c r="E871" s="426" t="s">
        <v>4700</v>
      </c>
      <c r="F871" s="90" t="s">
        <v>195</v>
      </c>
      <c r="G871" s="98">
        <v>45300</v>
      </c>
      <c r="H871" s="98">
        <v>45300</v>
      </c>
      <c r="I871" s="90" t="s">
        <v>62</v>
      </c>
      <c r="J871" s="90"/>
      <c r="K871" s="206"/>
      <c r="L871" s="206"/>
      <c r="M871" s="90"/>
      <c r="N871" s="90"/>
      <c r="O871" s="90"/>
      <c r="P871" s="90"/>
      <c r="Q871" s="90"/>
      <c r="R871" s="90"/>
      <c r="S871" s="90"/>
      <c r="T871" s="90"/>
      <c r="U871" s="90"/>
      <c r="V871" s="107" t="str">
        <f t="shared" si="53"/>
        <v>Open PDFIR FINALLY.RHS-KK-ECG-IR-CI-813-REV00</v>
      </c>
      <c r="W871" s="972" t="str">
        <f t="shared" ca="1" si="54"/>
        <v>DONE</v>
      </c>
      <c r="X871" s="979" t="str">
        <f t="shared" si="55"/>
        <v>P</v>
      </c>
      <c r="Y871" s="979"/>
      <c r="AA871" s="584"/>
      <c r="AB871" s="595"/>
      <c r="AC871" s="595"/>
      <c r="AD871" s="564"/>
      <c r="AE871" s="564"/>
      <c r="AF871" s="564"/>
      <c r="AG871" s="564"/>
      <c r="AH871" s="564"/>
      <c r="AI871" s="564"/>
    </row>
    <row r="872" spans="1:35" s="118" customFormat="1" ht="90" x14ac:dyDescent="0.3">
      <c r="A872" s="450">
        <f t="shared" si="52"/>
        <v>867</v>
      </c>
      <c r="B872" s="442" t="s">
        <v>17260</v>
      </c>
      <c r="C872" s="294" t="s">
        <v>76</v>
      </c>
      <c r="D872" s="272" t="s">
        <v>1545</v>
      </c>
      <c r="E872" s="426" t="s">
        <v>4701</v>
      </c>
      <c r="F872" s="90" t="s">
        <v>195</v>
      </c>
      <c r="G872" s="98">
        <v>45300</v>
      </c>
      <c r="H872" s="98">
        <v>45300</v>
      </c>
      <c r="I872" s="90" t="s">
        <v>62</v>
      </c>
      <c r="J872" s="90"/>
      <c r="K872" s="206"/>
      <c r="L872" s="206"/>
      <c r="M872" s="90"/>
      <c r="N872" s="90"/>
      <c r="O872" s="90"/>
      <c r="P872" s="90"/>
      <c r="Q872" s="90"/>
      <c r="R872" s="90"/>
      <c r="S872" s="90"/>
      <c r="T872" s="90"/>
      <c r="U872" s="90"/>
      <c r="V872" s="107" t="str">
        <f t="shared" si="53"/>
        <v>Open PDFIR FINALLY.RHS-KK-ECG-IR-CI-814-REV00</v>
      </c>
      <c r="W872" s="972" t="str">
        <f t="shared" ca="1" si="54"/>
        <v>DONE</v>
      </c>
      <c r="X872" s="979" t="str">
        <f t="shared" si="55"/>
        <v>P</v>
      </c>
      <c r="Y872" s="979"/>
      <c r="AA872" s="584"/>
      <c r="AB872" s="595"/>
      <c r="AC872" s="595"/>
      <c r="AD872" s="564"/>
      <c r="AE872" s="564"/>
      <c r="AF872" s="564"/>
      <c r="AG872" s="564"/>
      <c r="AH872" s="564"/>
      <c r="AI872" s="564"/>
    </row>
    <row r="873" spans="1:35" s="118" customFormat="1" ht="90" x14ac:dyDescent="0.3">
      <c r="A873" s="450">
        <f t="shared" si="52"/>
        <v>868</v>
      </c>
      <c r="B873" s="442" t="s">
        <v>17261</v>
      </c>
      <c r="C873" s="294" t="s">
        <v>76</v>
      </c>
      <c r="D873" s="272" t="s">
        <v>1545</v>
      </c>
      <c r="E873" s="426" t="s">
        <v>4702</v>
      </c>
      <c r="F873" s="90" t="s">
        <v>195</v>
      </c>
      <c r="G873" s="98">
        <v>45300</v>
      </c>
      <c r="H873" s="98">
        <v>45300</v>
      </c>
      <c r="I873" s="90" t="s">
        <v>62</v>
      </c>
      <c r="J873" s="90"/>
      <c r="K873" s="206"/>
      <c r="L873" s="206"/>
      <c r="M873" s="90"/>
      <c r="N873" s="90"/>
      <c r="O873" s="90"/>
      <c r="P873" s="90"/>
      <c r="Q873" s="90"/>
      <c r="R873" s="90"/>
      <c r="S873" s="90"/>
      <c r="T873" s="90"/>
      <c r="U873" s="90"/>
      <c r="V873" s="107" t="str">
        <f t="shared" si="53"/>
        <v>Open PDFIR FINALLY.RHS-KK-ECG-IR-CI-815-REV00</v>
      </c>
      <c r="W873" s="972" t="str">
        <f t="shared" ca="1" si="54"/>
        <v>DONE</v>
      </c>
      <c r="X873" s="979" t="str">
        <f t="shared" si="55"/>
        <v>P</v>
      </c>
      <c r="Y873" s="979"/>
      <c r="AA873" s="584"/>
      <c r="AB873" s="595"/>
      <c r="AC873" s="595"/>
      <c r="AD873" s="564"/>
      <c r="AE873" s="564"/>
      <c r="AF873" s="564"/>
      <c r="AG873" s="564"/>
      <c r="AH873" s="564"/>
      <c r="AI873" s="564"/>
    </row>
    <row r="874" spans="1:35" s="118" customFormat="1" ht="90" x14ac:dyDescent="0.3">
      <c r="A874" s="450">
        <f t="shared" si="52"/>
        <v>869</v>
      </c>
      <c r="B874" s="442" t="s">
        <v>17262</v>
      </c>
      <c r="C874" s="294" t="s">
        <v>76</v>
      </c>
      <c r="D874" s="272" t="s">
        <v>1545</v>
      </c>
      <c r="E874" s="426" t="s">
        <v>4703</v>
      </c>
      <c r="F874" s="90" t="s">
        <v>195</v>
      </c>
      <c r="G874" s="98">
        <v>45300</v>
      </c>
      <c r="H874" s="98">
        <v>45300</v>
      </c>
      <c r="I874" s="90" t="s">
        <v>62</v>
      </c>
      <c r="J874" s="90"/>
      <c r="K874" s="206"/>
      <c r="L874" s="206"/>
      <c r="M874" s="90"/>
      <c r="N874" s="90"/>
      <c r="O874" s="90"/>
      <c r="P874" s="90"/>
      <c r="Q874" s="90"/>
      <c r="R874" s="90"/>
      <c r="S874" s="90"/>
      <c r="T874" s="90"/>
      <c r="U874" s="90"/>
      <c r="V874" s="107" t="str">
        <f t="shared" si="53"/>
        <v>Open PDFIR FINALLY.RHS-KK-ECG-IR-CI-816-REV00</v>
      </c>
      <c r="W874" s="972" t="str">
        <f t="shared" ca="1" si="54"/>
        <v>DONE</v>
      </c>
      <c r="X874" s="979" t="str">
        <f t="shared" si="55"/>
        <v>P</v>
      </c>
      <c r="Y874" s="979"/>
      <c r="AA874" s="584"/>
      <c r="AB874" s="595"/>
      <c r="AC874" s="595"/>
      <c r="AD874" s="564"/>
      <c r="AE874" s="564"/>
      <c r="AF874" s="564"/>
      <c r="AG874" s="564"/>
      <c r="AH874" s="564"/>
      <c r="AI874" s="564"/>
    </row>
    <row r="875" spans="1:35" s="118" customFormat="1" ht="90" x14ac:dyDescent="0.3">
      <c r="A875" s="450">
        <f t="shared" si="52"/>
        <v>870</v>
      </c>
      <c r="B875" s="442" t="s">
        <v>17263</v>
      </c>
      <c r="C875" s="294" t="s">
        <v>76</v>
      </c>
      <c r="D875" s="272" t="s">
        <v>1545</v>
      </c>
      <c r="E875" s="426" t="s">
        <v>4704</v>
      </c>
      <c r="F875" s="90" t="s">
        <v>195</v>
      </c>
      <c r="G875" s="98">
        <v>45300</v>
      </c>
      <c r="H875" s="98">
        <v>45300</v>
      </c>
      <c r="I875" s="90" t="s">
        <v>62</v>
      </c>
      <c r="J875" s="90"/>
      <c r="K875" s="206"/>
      <c r="L875" s="206"/>
      <c r="M875" s="90"/>
      <c r="N875" s="90"/>
      <c r="O875" s="90"/>
      <c r="P875" s="90"/>
      <c r="Q875" s="90"/>
      <c r="R875" s="90"/>
      <c r="S875" s="90"/>
      <c r="T875" s="90"/>
      <c r="U875" s="90"/>
      <c r="V875" s="107" t="str">
        <f t="shared" si="53"/>
        <v>Open PDFIR FINALLY.RHS-KK-ECG-IR-CI-817-REV00</v>
      </c>
      <c r="W875" s="972" t="str">
        <f t="shared" ca="1" si="54"/>
        <v>DONE</v>
      </c>
      <c r="X875" s="979" t="str">
        <f t="shared" si="55"/>
        <v>P</v>
      </c>
      <c r="Y875" s="979"/>
      <c r="AA875" s="584"/>
      <c r="AB875" s="595"/>
      <c r="AC875" s="595"/>
      <c r="AD875" s="564"/>
      <c r="AE875" s="564"/>
      <c r="AF875" s="564"/>
      <c r="AG875" s="564"/>
      <c r="AH875" s="564"/>
      <c r="AI875" s="564"/>
    </row>
    <row r="876" spans="1:35" s="118" customFormat="1" ht="90" x14ac:dyDescent="0.3">
      <c r="A876" s="450">
        <f t="shared" si="52"/>
        <v>871</v>
      </c>
      <c r="B876" s="442" t="s">
        <v>17264</v>
      </c>
      <c r="C876" s="294" t="s">
        <v>4383</v>
      </c>
      <c r="D876" s="272" t="s">
        <v>3482</v>
      </c>
      <c r="E876" s="426" t="s">
        <v>4967</v>
      </c>
      <c r="F876" s="90" t="s">
        <v>195</v>
      </c>
      <c r="G876" s="98">
        <v>45301</v>
      </c>
      <c r="H876" s="98">
        <v>45301</v>
      </c>
      <c r="I876" s="90" t="s">
        <v>25</v>
      </c>
      <c r="J876" s="90"/>
      <c r="K876" s="206"/>
      <c r="L876" s="206"/>
      <c r="M876" s="90"/>
      <c r="N876" s="90"/>
      <c r="O876" s="90"/>
      <c r="P876" s="90"/>
      <c r="Q876" s="90"/>
      <c r="R876" s="90"/>
      <c r="S876" s="90"/>
      <c r="T876" s="90"/>
      <c r="U876" s="90"/>
      <c r="V876" s="107" t="str">
        <f t="shared" si="53"/>
        <v>Open PDFIR FINALLY.RHS-KK-ECG-IR-SU-818-REV00</v>
      </c>
      <c r="W876" s="972" t="str">
        <f t="shared" ca="1" si="54"/>
        <v>DONE</v>
      </c>
      <c r="X876" s="979" t="str">
        <f t="shared" si="55"/>
        <v>P</v>
      </c>
      <c r="Y876" s="979"/>
      <c r="AA876" s="584"/>
      <c r="AB876" s="595"/>
      <c r="AC876" s="595"/>
      <c r="AD876" s="564"/>
      <c r="AE876" s="564"/>
      <c r="AF876" s="564"/>
      <c r="AG876" s="564"/>
      <c r="AH876" s="564"/>
      <c r="AI876" s="564"/>
    </row>
    <row r="877" spans="1:35" s="118" customFormat="1" ht="90" x14ac:dyDescent="0.3">
      <c r="A877" s="450">
        <f t="shared" si="52"/>
        <v>872</v>
      </c>
      <c r="B877" s="442" t="s">
        <v>17265</v>
      </c>
      <c r="C877" s="294" t="s">
        <v>4383</v>
      </c>
      <c r="D877" s="272" t="s">
        <v>3482</v>
      </c>
      <c r="E877" s="426" t="s">
        <v>4968</v>
      </c>
      <c r="F877" s="90" t="s">
        <v>195</v>
      </c>
      <c r="G877" s="98">
        <v>45301</v>
      </c>
      <c r="H877" s="98">
        <v>45301</v>
      </c>
      <c r="I877" s="90" t="s">
        <v>62</v>
      </c>
      <c r="J877" s="90"/>
      <c r="K877" s="206"/>
      <c r="L877" s="206"/>
      <c r="M877" s="90"/>
      <c r="N877" s="90"/>
      <c r="O877" s="90"/>
      <c r="P877" s="90"/>
      <c r="Q877" s="90"/>
      <c r="R877" s="90"/>
      <c r="S877" s="90"/>
      <c r="T877" s="90"/>
      <c r="U877" s="90"/>
      <c r="V877" s="107" t="str">
        <f t="shared" si="53"/>
        <v>Open PDFIR FINALLY.RHS-KK-ECG-IR-SU-819-REV00</v>
      </c>
      <c r="W877" s="972" t="str">
        <f t="shared" ca="1" si="54"/>
        <v>DONE</v>
      </c>
      <c r="X877" s="979" t="str">
        <f t="shared" si="55"/>
        <v>P</v>
      </c>
      <c r="Y877" s="979"/>
      <c r="AA877" s="584"/>
      <c r="AB877" s="595"/>
      <c r="AC877" s="595"/>
      <c r="AD877" s="564"/>
      <c r="AE877" s="564"/>
      <c r="AF877" s="564"/>
      <c r="AG877" s="564"/>
      <c r="AH877" s="564"/>
      <c r="AI877" s="564"/>
    </row>
    <row r="878" spans="1:35" s="118" customFormat="1" ht="90" x14ac:dyDescent="0.3">
      <c r="A878" s="450">
        <f t="shared" si="52"/>
        <v>873</v>
      </c>
      <c r="B878" s="442" t="s">
        <v>17266</v>
      </c>
      <c r="C878" s="294" t="s">
        <v>4383</v>
      </c>
      <c r="D878" s="272" t="s">
        <v>1545</v>
      </c>
      <c r="E878" s="426" t="s">
        <v>4725</v>
      </c>
      <c r="F878" s="90" t="s">
        <v>195</v>
      </c>
      <c r="G878" s="98">
        <v>45301</v>
      </c>
      <c r="H878" s="98">
        <v>45301</v>
      </c>
      <c r="I878" s="90" t="s">
        <v>62</v>
      </c>
      <c r="J878" s="90"/>
      <c r="K878" s="206"/>
      <c r="L878" s="206"/>
      <c r="M878" s="90"/>
      <c r="N878" s="90"/>
      <c r="O878" s="90"/>
      <c r="P878" s="90"/>
      <c r="Q878" s="90"/>
      <c r="R878" s="90"/>
      <c r="S878" s="90"/>
      <c r="T878" s="90"/>
      <c r="U878" s="90"/>
      <c r="V878" s="107" t="str">
        <f t="shared" si="53"/>
        <v>Open PDFIR FINALLY.RHS-KK-ECG-IR-SU-820-REV00</v>
      </c>
      <c r="W878" s="972" t="str">
        <f t="shared" ca="1" si="54"/>
        <v>DONE</v>
      </c>
      <c r="X878" s="979" t="str">
        <f t="shared" si="55"/>
        <v>P</v>
      </c>
      <c r="Y878" s="979"/>
      <c r="AA878" s="584"/>
      <c r="AB878" s="595"/>
      <c r="AC878" s="595"/>
      <c r="AD878" s="564"/>
      <c r="AE878" s="564"/>
      <c r="AF878" s="564"/>
      <c r="AG878" s="564"/>
      <c r="AH878" s="564"/>
      <c r="AI878" s="564"/>
    </row>
    <row r="879" spans="1:35" s="118" customFormat="1" ht="90" x14ac:dyDescent="0.3">
      <c r="A879" s="450">
        <f t="shared" si="52"/>
        <v>874</v>
      </c>
      <c r="B879" s="442" t="s">
        <v>20206</v>
      </c>
      <c r="C879" s="294" t="s">
        <v>77</v>
      </c>
      <c r="D879" s="272" t="s">
        <v>3482</v>
      </c>
      <c r="E879" s="426" t="s">
        <v>4724</v>
      </c>
      <c r="F879" s="90" t="s">
        <v>195</v>
      </c>
      <c r="G879" s="98">
        <v>45297</v>
      </c>
      <c r="H879" s="98">
        <v>45335</v>
      </c>
      <c r="I879" s="90" t="s">
        <v>25</v>
      </c>
      <c r="J879" s="90" t="s">
        <v>17</v>
      </c>
      <c r="K879" s="98">
        <v>45454</v>
      </c>
      <c r="L879" s="98">
        <v>45454</v>
      </c>
      <c r="M879" s="90" t="s">
        <v>2631</v>
      </c>
      <c r="N879" s="90"/>
      <c r="O879" s="90"/>
      <c r="P879" s="90"/>
      <c r="Q879" s="90"/>
      <c r="R879" s="90"/>
      <c r="S879" s="90"/>
      <c r="T879" s="90"/>
      <c r="U879" s="90"/>
      <c r="V879" s="107" t="str">
        <f t="shared" si="53"/>
        <v>Open PDFIR FINALLY.RHS-KK-ECG-IR-ARCH-821-REV01</v>
      </c>
      <c r="W879" s="972" t="str">
        <f t="shared" ca="1" si="54"/>
        <v>DONE</v>
      </c>
      <c r="X879" s="979" t="str">
        <f t="shared" si="55"/>
        <v>Awc</v>
      </c>
      <c r="Y879" s="979"/>
      <c r="AA879" s="584"/>
      <c r="AB879" s="595"/>
      <c r="AC879" s="595"/>
      <c r="AD879" s="564"/>
      <c r="AE879" s="564"/>
      <c r="AF879" s="564"/>
      <c r="AG879" s="564"/>
      <c r="AH879" s="564"/>
      <c r="AI879" s="564"/>
    </row>
    <row r="880" spans="1:35" s="118" customFormat="1" ht="90" x14ac:dyDescent="0.3">
      <c r="A880" s="450">
        <f t="shared" si="52"/>
        <v>875</v>
      </c>
      <c r="B880" s="442" t="s">
        <v>20207</v>
      </c>
      <c r="C880" s="294" t="s">
        <v>77</v>
      </c>
      <c r="D880" s="272" t="s">
        <v>3482</v>
      </c>
      <c r="E880" s="426" t="s">
        <v>4723</v>
      </c>
      <c r="F880" s="90" t="s">
        <v>195</v>
      </c>
      <c r="G880" s="98">
        <v>45300</v>
      </c>
      <c r="H880" s="98">
        <v>45335</v>
      </c>
      <c r="I880" s="90" t="s">
        <v>25</v>
      </c>
      <c r="J880" s="90" t="s">
        <v>17</v>
      </c>
      <c r="K880" s="98">
        <v>45493</v>
      </c>
      <c r="L880" s="98">
        <v>45493</v>
      </c>
      <c r="M880" s="90" t="s">
        <v>62</v>
      </c>
      <c r="N880" s="90"/>
      <c r="O880" s="90"/>
      <c r="P880" s="90"/>
      <c r="Q880" s="90"/>
      <c r="R880" s="90"/>
      <c r="S880" s="90"/>
      <c r="T880" s="90"/>
      <c r="U880" s="90"/>
      <c r="V880" s="107" t="str">
        <f t="shared" si="53"/>
        <v>Open PDFIR FINALLY.RHS-KK-ECG-IR-ARCH-822-REV01</v>
      </c>
      <c r="W880" s="972" t="str">
        <f t="shared" ca="1" si="54"/>
        <v>DONE</v>
      </c>
      <c r="X880" s="979" t="str">
        <f t="shared" si="55"/>
        <v>A</v>
      </c>
      <c r="Y880" s="979"/>
      <c r="AA880" s="584"/>
      <c r="AB880" s="595"/>
      <c r="AC880" s="595"/>
      <c r="AD880" s="564"/>
      <c r="AE880" s="564"/>
      <c r="AF880" s="564"/>
      <c r="AG880" s="564"/>
      <c r="AH880" s="564"/>
      <c r="AI880" s="564"/>
    </row>
    <row r="881" spans="1:35" s="118" customFormat="1" ht="90" x14ac:dyDescent="0.3">
      <c r="A881" s="450">
        <f t="shared" si="52"/>
        <v>876</v>
      </c>
      <c r="B881" s="442" t="s">
        <v>20208</v>
      </c>
      <c r="C881" s="294" t="s">
        <v>77</v>
      </c>
      <c r="D881" s="272" t="s">
        <v>3482</v>
      </c>
      <c r="E881" s="426" t="s">
        <v>4722</v>
      </c>
      <c r="F881" s="90" t="s">
        <v>195</v>
      </c>
      <c r="G881" s="98">
        <v>45302</v>
      </c>
      <c r="H881" s="98">
        <v>45335</v>
      </c>
      <c r="I881" s="90" t="s">
        <v>25</v>
      </c>
      <c r="J881" s="90" t="s">
        <v>17</v>
      </c>
      <c r="K881" s="98">
        <v>45493</v>
      </c>
      <c r="L881" s="98">
        <v>45493</v>
      </c>
      <c r="M881" s="90" t="s">
        <v>62</v>
      </c>
      <c r="N881" s="90"/>
      <c r="O881" s="90"/>
      <c r="P881" s="90"/>
      <c r="Q881" s="90"/>
      <c r="R881" s="90"/>
      <c r="S881" s="90"/>
      <c r="T881" s="90"/>
      <c r="U881" s="90"/>
      <c r="V881" s="107" t="str">
        <f t="shared" si="53"/>
        <v>Open PDFIR FINALLY.RHS-KK-ECG-IR-ARCH-823-REV01</v>
      </c>
      <c r="W881" s="972" t="str">
        <f t="shared" ca="1" si="54"/>
        <v>DONE</v>
      </c>
      <c r="X881" s="979" t="str">
        <f t="shared" si="55"/>
        <v>A</v>
      </c>
      <c r="Y881" s="979"/>
      <c r="AA881" s="584"/>
      <c r="AB881" s="595"/>
      <c r="AC881" s="595"/>
      <c r="AD881" s="564"/>
      <c r="AE881" s="564"/>
      <c r="AF881" s="564"/>
      <c r="AG881" s="564"/>
      <c r="AH881" s="564"/>
      <c r="AI881" s="564"/>
    </row>
    <row r="882" spans="1:35" s="118" customFormat="1" ht="90" x14ac:dyDescent="0.3">
      <c r="A882" s="450">
        <f t="shared" si="52"/>
        <v>877</v>
      </c>
      <c r="B882" s="442" t="s">
        <v>20209</v>
      </c>
      <c r="C882" s="294" t="s">
        <v>77</v>
      </c>
      <c r="D882" s="272" t="s">
        <v>3482</v>
      </c>
      <c r="E882" s="426" t="s">
        <v>4721</v>
      </c>
      <c r="F882" s="90" t="s">
        <v>195</v>
      </c>
      <c r="G882" s="98">
        <v>45300</v>
      </c>
      <c r="H882" s="98">
        <v>45335</v>
      </c>
      <c r="I882" s="90" t="s">
        <v>25</v>
      </c>
      <c r="J882" s="90" t="s">
        <v>17</v>
      </c>
      <c r="K882" s="98">
        <v>45454</v>
      </c>
      <c r="L882" s="98">
        <v>45454</v>
      </c>
      <c r="M882" s="90" t="s">
        <v>2631</v>
      </c>
      <c r="N882" s="90"/>
      <c r="O882" s="90"/>
      <c r="P882" s="90"/>
      <c r="Q882" s="90"/>
      <c r="R882" s="90"/>
      <c r="S882" s="90"/>
      <c r="T882" s="90"/>
      <c r="U882" s="90"/>
      <c r="V882" s="107" t="str">
        <f t="shared" si="53"/>
        <v>Open PDFIR FINALLY.RHS-KK-ECG-IR-ARCH-824-REV01</v>
      </c>
      <c r="W882" s="972" t="str">
        <f t="shared" ca="1" si="54"/>
        <v>DONE</v>
      </c>
      <c r="X882" s="979" t="str">
        <f t="shared" si="55"/>
        <v>Awc</v>
      </c>
      <c r="Y882" s="979"/>
      <c r="AA882" s="584"/>
      <c r="AB882" s="595"/>
      <c r="AC882" s="595"/>
      <c r="AD882" s="564"/>
      <c r="AE882" s="564"/>
      <c r="AF882" s="564"/>
      <c r="AG882" s="564"/>
      <c r="AH882" s="564"/>
      <c r="AI882" s="564"/>
    </row>
    <row r="883" spans="1:35" s="118" customFormat="1" ht="90" x14ac:dyDescent="0.3">
      <c r="A883" s="450">
        <f t="shared" si="52"/>
        <v>878</v>
      </c>
      <c r="B883" s="442" t="s">
        <v>20210</v>
      </c>
      <c r="C883" s="294" t="s">
        <v>77</v>
      </c>
      <c r="D883" s="272" t="s">
        <v>3482</v>
      </c>
      <c r="E883" s="426" t="s">
        <v>4720</v>
      </c>
      <c r="F883" s="90" t="s">
        <v>195</v>
      </c>
      <c r="G883" s="98">
        <v>45293</v>
      </c>
      <c r="H883" s="98">
        <v>45335</v>
      </c>
      <c r="I883" s="90" t="s">
        <v>25</v>
      </c>
      <c r="J883" s="90" t="s">
        <v>17</v>
      </c>
      <c r="K883" s="98">
        <v>45454</v>
      </c>
      <c r="L883" s="98">
        <v>45454</v>
      </c>
      <c r="M883" s="90" t="s">
        <v>2631</v>
      </c>
      <c r="N883" s="90"/>
      <c r="O883" s="90"/>
      <c r="P883" s="90"/>
      <c r="Q883" s="90"/>
      <c r="R883" s="90"/>
      <c r="S883" s="90"/>
      <c r="T883" s="90"/>
      <c r="U883" s="90"/>
      <c r="V883" s="107" t="str">
        <f t="shared" si="53"/>
        <v>Open PDFIR FINALLY.RHS-KK-ECG-IR-ARCH-825-REV01</v>
      </c>
      <c r="W883" s="972" t="str">
        <f t="shared" ca="1" si="54"/>
        <v>DONE</v>
      </c>
      <c r="X883" s="979" t="str">
        <f t="shared" si="55"/>
        <v>Awc</v>
      </c>
      <c r="Y883" s="979"/>
      <c r="AA883" s="584"/>
      <c r="AB883" s="595"/>
      <c r="AC883" s="595"/>
      <c r="AD883" s="564"/>
      <c r="AE883" s="564"/>
      <c r="AF883" s="564"/>
      <c r="AG883" s="564"/>
      <c r="AH883" s="564"/>
      <c r="AI883" s="564"/>
    </row>
    <row r="884" spans="1:35" s="118" customFormat="1" ht="90" x14ac:dyDescent="0.3">
      <c r="A884" s="450">
        <f t="shared" si="52"/>
        <v>879</v>
      </c>
      <c r="B884" s="442" t="s">
        <v>20211</v>
      </c>
      <c r="C884" s="294" t="s">
        <v>77</v>
      </c>
      <c r="D884" s="272" t="s">
        <v>3482</v>
      </c>
      <c r="E884" s="426" t="s">
        <v>4719</v>
      </c>
      <c r="F884" s="90" t="s">
        <v>195</v>
      </c>
      <c r="G884" s="98">
        <v>45295</v>
      </c>
      <c r="H884" s="98">
        <v>45295</v>
      </c>
      <c r="I884" s="90" t="s">
        <v>25</v>
      </c>
      <c r="J884" s="90" t="s">
        <v>17</v>
      </c>
      <c r="K884" s="98">
        <v>45454</v>
      </c>
      <c r="L884" s="98">
        <v>45454</v>
      </c>
      <c r="M884" s="90" t="s">
        <v>2631</v>
      </c>
      <c r="N884" s="90"/>
      <c r="O884" s="90"/>
      <c r="P884" s="90"/>
      <c r="Q884" s="90"/>
      <c r="R884" s="90"/>
      <c r="S884" s="90"/>
      <c r="T884" s="90"/>
      <c r="U884" s="90"/>
      <c r="V884" s="107" t="str">
        <f t="shared" si="53"/>
        <v>Open PDFIR FINALLY.RHS-KK-ECG-IR-ARCH-826-REV01</v>
      </c>
      <c r="W884" s="972" t="str">
        <f t="shared" ca="1" si="54"/>
        <v>DONE</v>
      </c>
      <c r="X884" s="979" t="str">
        <f t="shared" si="55"/>
        <v>Awc</v>
      </c>
      <c r="Y884" s="979"/>
      <c r="AA884" s="584"/>
      <c r="AB884" s="595"/>
      <c r="AC884" s="595"/>
      <c r="AD884" s="564"/>
      <c r="AE884" s="564"/>
      <c r="AF884" s="564"/>
      <c r="AG884" s="564"/>
      <c r="AH884" s="564"/>
      <c r="AI884" s="564"/>
    </row>
    <row r="885" spans="1:35" s="118" customFormat="1" ht="90" x14ac:dyDescent="0.3">
      <c r="A885" s="450">
        <f t="shared" si="52"/>
        <v>880</v>
      </c>
      <c r="B885" s="442" t="s">
        <v>17267</v>
      </c>
      <c r="C885" s="294" t="s">
        <v>4383</v>
      </c>
      <c r="D885" s="272" t="s">
        <v>1545</v>
      </c>
      <c r="E885" s="426" t="s">
        <v>4718</v>
      </c>
      <c r="F885" s="90" t="s">
        <v>195</v>
      </c>
      <c r="G885" s="98">
        <v>45302</v>
      </c>
      <c r="H885" s="98">
        <v>45302</v>
      </c>
      <c r="I885" s="90" t="s">
        <v>62</v>
      </c>
      <c r="J885" s="90"/>
      <c r="K885" s="206"/>
      <c r="L885" s="206"/>
      <c r="M885" s="90"/>
      <c r="N885" s="90"/>
      <c r="O885" s="90"/>
      <c r="P885" s="90"/>
      <c r="Q885" s="90"/>
      <c r="R885" s="90"/>
      <c r="S885" s="90"/>
      <c r="T885" s="90"/>
      <c r="U885" s="90"/>
      <c r="V885" s="107" t="str">
        <f t="shared" si="53"/>
        <v>Open PDFIR FINALLY.RHS-KK-ECG-IR-SU-827-REV00</v>
      </c>
      <c r="W885" s="972" t="str">
        <f t="shared" ca="1" si="54"/>
        <v>DONE</v>
      </c>
      <c r="X885" s="979" t="str">
        <f t="shared" si="55"/>
        <v>P</v>
      </c>
      <c r="Y885" s="979"/>
      <c r="AA885" s="584"/>
      <c r="AB885" s="595"/>
      <c r="AC885" s="595"/>
      <c r="AD885" s="564"/>
      <c r="AE885" s="564"/>
      <c r="AF885" s="564"/>
      <c r="AG885" s="564"/>
      <c r="AH885" s="564"/>
      <c r="AI885" s="564"/>
    </row>
    <row r="886" spans="1:35" s="118" customFormat="1" ht="90" x14ac:dyDescent="0.3">
      <c r="A886" s="450">
        <f t="shared" si="52"/>
        <v>881</v>
      </c>
      <c r="B886" s="442" t="s">
        <v>17268</v>
      </c>
      <c r="C886" s="294" t="s">
        <v>4383</v>
      </c>
      <c r="D886" s="272" t="s">
        <v>1545</v>
      </c>
      <c r="E886" s="426" t="s">
        <v>4717</v>
      </c>
      <c r="F886" s="90" t="s">
        <v>195</v>
      </c>
      <c r="G886" s="98">
        <v>45302</v>
      </c>
      <c r="H886" s="98">
        <v>45302</v>
      </c>
      <c r="I886" s="90" t="s">
        <v>62</v>
      </c>
      <c r="J886" s="90"/>
      <c r="K886" s="206"/>
      <c r="L886" s="206"/>
      <c r="M886" s="90"/>
      <c r="N886" s="90"/>
      <c r="O886" s="90"/>
      <c r="P886" s="90"/>
      <c r="Q886" s="90"/>
      <c r="R886" s="90"/>
      <c r="S886" s="90"/>
      <c r="T886" s="90"/>
      <c r="U886" s="90"/>
      <c r="V886" s="107" t="str">
        <f t="shared" si="53"/>
        <v>Open PDFIR FINALLY.RHS-KK-ECG-IR-SU-828-REV00</v>
      </c>
      <c r="W886" s="972" t="str">
        <f t="shared" ca="1" si="54"/>
        <v>DONE</v>
      </c>
      <c r="X886" s="979" t="str">
        <f t="shared" si="55"/>
        <v>P</v>
      </c>
      <c r="Y886" s="979"/>
      <c r="AA886" s="584"/>
      <c r="AB886" s="595"/>
      <c r="AC886" s="595"/>
      <c r="AD886" s="564"/>
      <c r="AE886" s="564"/>
      <c r="AF886" s="564"/>
      <c r="AG886" s="564"/>
      <c r="AH886" s="564"/>
      <c r="AI886" s="564"/>
    </row>
    <row r="887" spans="1:35" s="118" customFormat="1" ht="90" x14ac:dyDescent="0.3">
      <c r="A887" s="450">
        <f t="shared" si="52"/>
        <v>882</v>
      </c>
      <c r="B887" s="442" t="s">
        <v>17269</v>
      </c>
      <c r="C887" s="294" t="s">
        <v>4383</v>
      </c>
      <c r="D887" s="272" t="s">
        <v>4728</v>
      </c>
      <c r="E887" s="426" t="s">
        <v>4716</v>
      </c>
      <c r="F887" s="90" t="s">
        <v>195</v>
      </c>
      <c r="G887" s="98">
        <v>45302</v>
      </c>
      <c r="H887" s="98">
        <v>45302</v>
      </c>
      <c r="I887" s="90" t="s">
        <v>25</v>
      </c>
      <c r="J887" s="90"/>
      <c r="K887" s="206"/>
      <c r="L887" s="206"/>
      <c r="M887" s="90"/>
      <c r="N887" s="90"/>
      <c r="O887" s="90"/>
      <c r="P887" s="90"/>
      <c r="Q887" s="90"/>
      <c r="R887" s="90"/>
      <c r="S887" s="90"/>
      <c r="T887" s="90"/>
      <c r="U887" s="90"/>
      <c r="V887" s="107" t="str">
        <f t="shared" si="53"/>
        <v>Open PDFIR FINALLY.RHS-KK-ECG-IR-SU-829-REV00</v>
      </c>
      <c r="W887" s="972" t="str">
        <f t="shared" ca="1" si="54"/>
        <v>DONE</v>
      </c>
      <c r="X887" s="979" t="str">
        <f t="shared" si="55"/>
        <v>P</v>
      </c>
      <c r="Y887" s="979"/>
      <c r="AA887" s="584"/>
      <c r="AB887" s="595"/>
      <c r="AC887" s="595"/>
      <c r="AD887" s="564"/>
      <c r="AE887" s="564"/>
      <c r="AF887" s="564"/>
      <c r="AG887" s="564"/>
      <c r="AH887" s="564"/>
      <c r="AI887" s="564"/>
    </row>
    <row r="888" spans="1:35" s="118" customFormat="1" ht="90" x14ac:dyDescent="0.3">
      <c r="A888" s="450">
        <f t="shared" si="52"/>
        <v>883</v>
      </c>
      <c r="B888" s="442" t="s">
        <v>17270</v>
      </c>
      <c r="C888" s="294" t="s">
        <v>1140</v>
      </c>
      <c r="D888" s="272" t="s">
        <v>3482</v>
      </c>
      <c r="E888" s="426" t="s">
        <v>4727</v>
      </c>
      <c r="F888" s="90" t="s">
        <v>195</v>
      </c>
      <c r="G888" s="98">
        <v>45302</v>
      </c>
      <c r="H888" s="98">
        <v>45302</v>
      </c>
      <c r="I888" s="90" t="s">
        <v>1671</v>
      </c>
      <c r="J888" s="90"/>
      <c r="K888" s="206"/>
      <c r="L888" s="206"/>
      <c r="M888" s="90"/>
      <c r="N888" s="90"/>
      <c r="O888" s="90"/>
      <c r="P888" s="90"/>
      <c r="Q888" s="90"/>
      <c r="R888" s="90"/>
      <c r="S888" s="90"/>
      <c r="T888" s="90"/>
      <c r="U888" s="90"/>
      <c r="V888" s="107" t="str">
        <f t="shared" si="53"/>
        <v>Open PDFIR FINALLY.RHS-KK-ECG-IR-ELE-67-REV00</v>
      </c>
      <c r="W888" s="972" t="str">
        <f t="shared" ca="1" si="54"/>
        <v>DONE</v>
      </c>
      <c r="X888" s="979" t="str">
        <f t="shared" si="55"/>
        <v>P</v>
      </c>
      <c r="Y888" s="979"/>
      <c r="AA888" s="584"/>
      <c r="AB888" s="595"/>
      <c r="AC888" s="595"/>
      <c r="AD888" s="564"/>
      <c r="AE888" s="564"/>
      <c r="AF888" s="564"/>
      <c r="AG888" s="564"/>
      <c r="AH888" s="564"/>
      <c r="AI888" s="564"/>
    </row>
    <row r="889" spans="1:35" s="118" customFormat="1" ht="109.8" x14ac:dyDescent="0.3">
      <c r="A889" s="450">
        <f t="shared" si="52"/>
        <v>884</v>
      </c>
      <c r="B889" s="442" t="s">
        <v>17271</v>
      </c>
      <c r="C889" s="294" t="s">
        <v>1140</v>
      </c>
      <c r="D889" s="272" t="s">
        <v>3482</v>
      </c>
      <c r="E889" s="426" t="s">
        <v>4836</v>
      </c>
      <c r="F889" s="90" t="s">
        <v>195</v>
      </c>
      <c r="G889" s="98">
        <v>45307</v>
      </c>
      <c r="H889" s="98">
        <v>45307</v>
      </c>
      <c r="I889" s="90" t="s">
        <v>1671</v>
      </c>
      <c r="J889" s="90"/>
      <c r="K889" s="206"/>
      <c r="L889" s="206"/>
      <c r="M889" s="90"/>
      <c r="N889" s="90"/>
      <c r="O889" s="90"/>
      <c r="P889" s="90"/>
      <c r="Q889" s="90"/>
      <c r="R889" s="90"/>
      <c r="S889" s="90"/>
      <c r="T889" s="90"/>
      <c r="U889" s="90"/>
      <c r="V889" s="107" t="str">
        <f t="shared" si="53"/>
        <v>Open PDFIR FINALLY.RHS-KK-ECG-IR-ELE-68-REV00</v>
      </c>
      <c r="W889" s="972" t="str">
        <f t="shared" ca="1" si="54"/>
        <v>DONE</v>
      </c>
      <c r="X889" s="979" t="str">
        <f t="shared" si="55"/>
        <v>P</v>
      </c>
      <c r="Y889" s="979"/>
      <c r="AA889" s="584"/>
      <c r="AB889" s="595"/>
      <c r="AC889" s="595"/>
      <c r="AD889" s="564"/>
      <c r="AE889" s="564"/>
      <c r="AF889" s="564"/>
      <c r="AG889" s="564"/>
      <c r="AH889" s="564"/>
      <c r="AI889" s="564"/>
    </row>
    <row r="890" spans="1:35" s="118" customFormat="1" ht="90" x14ac:dyDescent="0.3">
      <c r="A890" s="450">
        <f t="shared" si="52"/>
        <v>885</v>
      </c>
      <c r="B890" s="442" t="s">
        <v>17272</v>
      </c>
      <c r="C890" s="294" t="s">
        <v>1140</v>
      </c>
      <c r="D890" s="272" t="s">
        <v>1545</v>
      </c>
      <c r="E890" s="426" t="s">
        <v>4837</v>
      </c>
      <c r="F890" s="90" t="s">
        <v>195</v>
      </c>
      <c r="G890" s="98">
        <v>45307</v>
      </c>
      <c r="H890" s="98">
        <v>45307</v>
      </c>
      <c r="I890" s="90" t="s">
        <v>1671</v>
      </c>
      <c r="J890" s="90"/>
      <c r="K890" s="206"/>
      <c r="L890" s="206"/>
      <c r="M890" s="90"/>
      <c r="N890" s="90"/>
      <c r="O890" s="90"/>
      <c r="P890" s="90"/>
      <c r="Q890" s="90"/>
      <c r="R890" s="90"/>
      <c r="S890" s="90"/>
      <c r="T890" s="90"/>
      <c r="U890" s="90"/>
      <c r="V890" s="107" t="str">
        <f t="shared" si="53"/>
        <v>Open PDFIR FINALLY.RHS-KK-ECG-IR-ELE-69-REV00</v>
      </c>
      <c r="W890" s="972" t="str">
        <f t="shared" ca="1" si="54"/>
        <v>DONE</v>
      </c>
      <c r="X890" s="979" t="str">
        <f t="shared" si="55"/>
        <v>P</v>
      </c>
      <c r="Y890" s="979"/>
      <c r="AA890" s="584"/>
      <c r="AB890" s="595"/>
      <c r="AC890" s="595"/>
      <c r="AD890" s="564"/>
      <c r="AE890" s="564"/>
      <c r="AF890" s="564"/>
      <c r="AG890" s="564"/>
      <c r="AH890" s="564"/>
      <c r="AI890" s="564"/>
    </row>
    <row r="891" spans="1:35" s="118" customFormat="1" ht="109.8" x14ac:dyDescent="0.3">
      <c r="A891" s="450">
        <f t="shared" si="52"/>
        <v>886</v>
      </c>
      <c r="B891" s="442" t="s">
        <v>17273</v>
      </c>
      <c r="C891" s="294" t="s">
        <v>1140</v>
      </c>
      <c r="D891" s="272" t="s">
        <v>1545</v>
      </c>
      <c r="E891" s="426" t="s">
        <v>4838</v>
      </c>
      <c r="F891" s="90" t="s">
        <v>195</v>
      </c>
      <c r="G891" s="98">
        <v>45307</v>
      </c>
      <c r="H891" s="98">
        <v>45307</v>
      </c>
      <c r="I891" s="90" t="s">
        <v>1671</v>
      </c>
      <c r="J891" s="90"/>
      <c r="K891" s="206"/>
      <c r="L891" s="206"/>
      <c r="M891" s="90"/>
      <c r="N891" s="90"/>
      <c r="O891" s="90"/>
      <c r="P891" s="90"/>
      <c r="Q891" s="90"/>
      <c r="R891" s="90"/>
      <c r="S891" s="90"/>
      <c r="T891" s="90"/>
      <c r="U891" s="90"/>
      <c r="V891" s="107" t="str">
        <f t="shared" si="53"/>
        <v>Open PDFIR FINALLY.RHS-KK-ECG-IR-ELE-70-REV00</v>
      </c>
      <c r="W891" s="972" t="str">
        <f t="shared" ca="1" si="54"/>
        <v>DONE</v>
      </c>
      <c r="X891" s="979" t="str">
        <f t="shared" si="55"/>
        <v>P</v>
      </c>
      <c r="Y891" s="979"/>
      <c r="AA891" s="584"/>
      <c r="AB891" s="595"/>
      <c r="AC891" s="595"/>
      <c r="AD891" s="564"/>
      <c r="AE891" s="564"/>
      <c r="AF891" s="564"/>
      <c r="AG891" s="564"/>
      <c r="AH891" s="564"/>
      <c r="AI891" s="564"/>
    </row>
    <row r="892" spans="1:35" s="118" customFormat="1" ht="90" x14ac:dyDescent="0.3">
      <c r="A892" s="450">
        <f t="shared" si="52"/>
        <v>887</v>
      </c>
      <c r="B892" s="442" t="s">
        <v>20212</v>
      </c>
      <c r="C892" s="294" t="s">
        <v>4383</v>
      </c>
      <c r="D892" s="272" t="s">
        <v>1545</v>
      </c>
      <c r="E892" s="426" t="s">
        <v>4842</v>
      </c>
      <c r="F892" s="90" t="s">
        <v>195</v>
      </c>
      <c r="G892" s="98">
        <v>45307</v>
      </c>
      <c r="H892" s="98">
        <v>45307</v>
      </c>
      <c r="I892" s="90" t="s">
        <v>25</v>
      </c>
      <c r="J892" s="98" t="s">
        <v>195</v>
      </c>
      <c r="K892" s="206">
        <v>45555</v>
      </c>
      <c r="L892" s="206">
        <v>45555</v>
      </c>
      <c r="M892" s="90" t="s">
        <v>62</v>
      </c>
      <c r="N892" s="90"/>
      <c r="O892" s="90"/>
      <c r="P892" s="90"/>
      <c r="Q892" s="90"/>
      <c r="R892" s="90"/>
      <c r="S892" s="90"/>
      <c r="T892" s="90"/>
      <c r="U892" s="90"/>
      <c r="V892" s="107" t="str">
        <f t="shared" si="53"/>
        <v>Open PDFIR FINALLY.RHS-KK-ECG-IR-SU-830-REV01</v>
      </c>
      <c r="W892" s="972" t="str">
        <f t="shared" ca="1" si="54"/>
        <v>DONE</v>
      </c>
      <c r="X892" s="979" t="str">
        <f t="shared" si="55"/>
        <v>A</v>
      </c>
      <c r="Y892" s="979"/>
      <c r="AA892" s="584"/>
      <c r="AB892" s="595"/>
      <c r="AC892" s="595"/>
      <c r="AD892" s="564"/>
      <c r="AE892" s="564"/>
      <c r="AF892" s="564"/>
      <c r="AG892" s="564"/>
      <c r="AH892" s="564"/>
      <c r="AI892" s="564"/>
    </row>
    <row r="893" spans="1:35" s="118" customFormat="1" ht="90" x14ac:dyDescent="0.3">
      <c r="A893" s="450">
        <f t="shared" si="52"/>
        <v>888</v>
      </c>
      <c r="B893" s="442" t="s">
        <v>17274</v>
      </c>
      <c r="C893" s="294" t="s">
        <v>4383</v>
      </c>
      <c r="D893" s="272" t="s">
        <v>1545</v>
      </c>
      <c r="E893" s="426" t="s">
        <v>4843</v>
      </c>
      <c r="F893" s="90" t="s">
        <v>195</v>
      </c>
      <c r="G893" s="98">
        <v>45307</v>
      </c>
      <c r="H893" s="98">
        <v>45307</v>
      </c>
      <c r="I893" s="90" t="s">
        <v>62</v>
      </c>
      <c r="J893" s="90"/>
      <c r="K893" s="206"/>
      <c r="L893" s="206"/>
      <c r="M893" s="90"/>
      <c r="N893" s="90"/>
      <c r="O893" s="90"/>
      <c r="P893" s="90"/>
      <c r="Q893" s="90"/>
      <c r="R893" s="90"/>
      <c r="S893" s="90"/>
      <c r="T893" s="90"/>
      <c r="U893" s="90"/>
      <c r="V893" s="107" t="str">
        <f t="shared" si="53"/>
        <v>Open PDFIR FINALLY.RHS-KK-ECG-IR-SU-831-REV00</v>
      </c>
      <c r="W893" s="972" t="str">
        <f t="shared" ca="1" si="54"/>
        <v>DONE</v>
      </c>
      <c r="X893" s="979" t="str">
        <f t="shared" si="55"/>
        <v>P</v>
      </c>
      <c r="Y893" s="979"/>
      <c r="AA893" s="584"/>
      <c r="AB893" s="595"/>
      <c r="AC893" s="595"/>
      <c r="AD893" s="564"/>
      <c r="AE893" s="564"/>
      <c r="AF893" s="564"/>
      <c r="AG893" s="564"/>
      <c r="AH893" s="564"/>
      <c r="AI893" s="564"/>
    </row>
    <row r="894" spans="1:35" s="118" customFormat="1" ht="90" x14ac:dyDescent="0.3">
      <c r="A894" s="450">
        <f t="shared" si="52"/>
        <v>889</v>
      </c>
      <c r="B894" s="442" t="s">
        <v>20213</v>
      </c>
      <c r="C894" s="294" t="s">
        <v>4383</v>
      </c>
      <c r="D894" s="272" t="s">
        <v>1545</v>
      </c>
      <c r="E894" s="426" t="s">
        <v>4844</v>
      </c>
      <c r="F894" s="90" t="s">
        <v>195</v>
      </c>
      <c r="G894" s="98">
        <v>45307</v>
      </c>
      <c r="H894" s="98">
        <v>45307</v>
      </c>
      <c r="I894" s="90" t="s">
        <v>25</v>
      </c>
      <c r="J894" s="98" t="s">
        <v>195</v>
      </c>
      <c r="K894" s="206">
        <v>45555</v>
      </c>
      <c r="L894" s="206">
        <v>45524</v>
      </c>
      <c r="M894" s="90" t="s">
        <v>62</v>
      </c>
      <c r="N894" s="90"/>
      <c r="O894" s="90"/>
      <c r="P894" s="90"/>
      <c r="Q894" s="90"/>
      <c r="R894" s="90"/>
      <c r="S894" s="90"/>
      <c r="T894" s="90"/>
      <c r="U894" s="90"/>
      <c r="V894" s="107" t="str">
        <f t="shared" si="53"/>
        <v>Open PDFIR FINALLY.RHS-KK-ECG-IR-SU-832-REV01</v>
      </c>
      <c r="W894" s="972" t="str">
        <f t="shared" ca="1" si="54"/>
        <v>DONE</v>
      </c>
      <c r="X894" s="979" t="str">
        <f t="shared" si="55"/>
        <v>A</v>
      </c>
      <c r="Y894" s="979"/>
      <c r="AA894" s="584"/>
      <c r="AB894" s="595"/>
      <c r="AC894" s="595"/>
      <c r="AD894" s="564"/>
      <c r="AE894" s="564"/>
      <c r="AF894" s="564"/>
      <c r="AG894" s="564"/>
      <c r="AH894" s="564"/>
      <c r="AI894" s="564"/>
    </row>
    <row r="895" spans="1:35" s="118" customFormat="1" ht="90" x14ac:dyDescent="0.3">
      <c r="A895" s="450">
        <f t="shared" si="52"/>
        <v>890</v>
      </c>
      <c r="B895" s="442" t="s">
        <v>17275</v>
      </c>
      <c r="C895" s="294" t="s">
        <v>76</v>
      </c>
      <c r="D895" s="272" t="s">
        <v>1545</v>
      </c>
      <c r="E895" s="426" t="s">
        <v>4852</v>
      </c>
      <c r="F895" s="90" t="s">
        <v>195</v>
      </c>
      <c r="G895" s="98">
        <v>45306</v>
      </c>
      <c r="H895" s="98">
        <v>45306</v>
      </c>
      <c r="I895" s="90" t="s">
        <v>62</v>
      </c>
      <c r="J895" s="90"/>
      <c r="K895" s="206"/>
      <c r="L895" s="206"/>
      <c r="M895" s="90"/>
      <c r="N895" s="90"/>
      <c r="O895" s="90"/>
      <c r="P895" s="90"/>
      <c r="Q895" s="90"/>
      <c r="R895" s="90"/>
      <c r="S895" s="90"/>
      <c r="T895" s="90"/>
      <c r="U895" s="90"/>
      <c r="V895" s="107" t="str">
        <f t="shared" si="53"/>
        <v>Open PDFIR FINALLY.RHS-KK-ECG-IR-CI-833-REV00</v>
      </c>
      <c r="W895" s="972" t="str">
        <f t="shared" ca="1" si="54"/>
        <v>DONE</v>
      </c>
      <c r="X895" s="979" t="str">
        <f t="shared" si="55"/>
        <v>P</v>
      </c>
      <c r="Y895" s="979"/>
      <c r="AA895" s="584"/>
      <c r="AB895" s="595"/>
      <c r="AC895" s="595"/>
      <c r="AD895" s="564"/>
      <c r="AE895" s="564"/>
      <c r="AF895" s="564"/>
      <c r="AG895" s="564"/>
      <c r="AH895" s="564"/>
      <c r="AI895" s="564"/>
    </row>
    <row r="896" spans="1:35" s="118" customFormat="1" ht="90" x14ac:dyDescent="0.3">
      <c r="A896" s="450">
        <f t="shared" si="52"/>
        <v>891</v>
      </c>
      <c r="B896" s="442" t="s">
        <v>17276</v>
      </c>
      <c r="C896" s="294" t="s">
        <v>76</v>
      </c>
      <c r="D896" s="272" t="s">
        <v>1545</v>
      </c>
      <c r="E896" s="426" t="s">
        <v>4853</v>
      </c>
      <c r="F896" s="90" t="s">
        <v>195</v>
      </c>
      <c r="G896" s="98">
        <v>45306</v>
      </c>
      <c r="H896" s="98">
        <v>45306</v>
      </c>
      <c r="I896" s="90" t="s">
        <v>62</v>
      </c>
      <c r="J896" s="90"/>
      <c r="K896" s="206"/>
      <c r="L896" s="206"/>
      <c r="M896" s="90"/>
      <c r="N896" s="90"/>
      <c r="O896" s="90"/>
      <c r="P896" s="90"/>
      <c r="Q896" s="90"/>
      <c r="R896" s="90"/>
      <c r="S896" s="90"/>
      <c r="T896" s="90"/>
      <c r="U896" s="90"/>
      <c r="V896" s="107" t="str">
        <f t="shared" si="53"/>
        <v>Open PDFIR FINALLY.RHS-KK-ECG-IR-CI-834-REV00</v>
      </c>
      <c r="W896" s="972" t="str">
        <f t="shared" ca="1" si="54"/>
        <v>DONE</v>
      </c>
      <c r="X896" s="979" t="str">
        <f t="shared" si="55"/>
        <v>P</v>
      </c>
      <c r="Y896" s="979"/>
      <c r="AA896" s="584"/>
      <c r="AB896" s="595"/>
      <c r="AC896" s="595"/>
      <c r="AD896" s="564"/>
      <c r="AE896" s="564"/>
      <c r="AF896" s="564"/>
      <c r="AG896" s="564"/>
      <c r="AH896" s="564"/>
      <c r="AI896" s="564"/>
    </row>
    <row r="897" spans="1:35" s="118" customFormat="1" ht="90" x14ac:dyDescent="0.3">
      <c r="A897" s="450">
        <f t="shared" si="52"/>
        <v>892</v>
      </c>
      <c r="B897" s="442" t="s">
        <v>17277</v>
      </c>
      <c r="C897" s="294" t="s">
        <v>76</v>
      </c>
      <c r="D897" s="272" t="s">
        <v>1545</v>
      </c>
      <c r="E897" s="426" t="s">
        <v>4854</v>
      </c>
      <c r="F897" s="90" t="s">
        <v>195</v>
      </c>
      <c r="G897" s="98">
        <v>45307</v>
      </c>
      <c r="H897" s="98">
        <v>45306</v>
      </c>
      <c r="I897" s="90" t="s">
        <v>62</v>
      </c>
      <c r="J897" s="90"/>
      <c r="K897" s="206"/>
      <c r="L897" s="206"/>
      <c r="M897" s="90"/>
      <c r="N897" s="90"/>
      <c r="O897" s="90"/>
      <c r="P897" s="90"/>
      <c r="Q897" s="90"/>
      <c r="R897" s="90"/>
      <c r="S897" s="90"/>
      <c r="T897" s="90"/>
      <c r="U897" s="90"/>
      <c r="V897" s="107" t="str">
        <f t="shared" si="53"/>
        <v>Open PDFIR FINALLY.RHS-KK-ECG-IR-CI-835-REV00</v>
      </c>
      <c r="W897" s="972" t="str">
        <f t="shared" ca="1" si="54"/>
        <v>DONE</v>
      </c>
      <c r="X897" s="979" t="str">
        <f t="shared" si="55"/>
        <v>P</v>
      </c>
      <c r="Y897" s="979"/>
      <c r="AA897" s="584"/>
      <c r="AB897" s="595"/>
      <c r="AC897" s="595"/>
      <c r="AD897" s="564"/>
      <c r="AE897" s="564"/>
      <c r="AF897" s="564"/>
      <c r="AG897" s="564"/>
      <c r="AH897" s="564"/>
      <c r="AI897" s="564"/>
    </row>
    <row r="898" spans="1:35" s="118" customFormat="1" ht="90" x14ac:dyDescent="0.3">
      <c r="A898" s="450">
        <f t="shared" si="52"/>
        <v>893</v>
      </c>
      <c r="B898" s="442" t="s">
        <v>17278</v>
      </c>
      <c r="C898" s="294" t="s">
        <v>76</v>
      </c>
      <c r="D898" s="272" t="s">
        <v>1545</v>
      </c>
      <c r="E898" s="426" t="s">
        <v>4855</v>
      </c>
      <c r="F898" s="90" t="s">
        <v>195</v>
      </c>
      <c r="G898" s="98">
        <v>45307</v>
      </c>
      <c r="H898" s="98">
        <v>45307</v>
      </c>
      <c r="I898" s="90" t="s">
        <v>62</v>
      </c>
      <c r="J898" s="90"/>
      <c r="K898" s="206"/>
      <c r="L898" s="206"/>
      <c r="M898" s="90"/>
      <c r="N898" s="90"/>
      <c r="O898" s="90"/>
      <c r="P898" s="90"/>
      <c r="Q898" s="90"/>
      <c r="R898" s="90"/>
      <c r="S898" s="90"/>
      <c r="T898" s="90"/>
      <c r="U898" s="90"/>
      <c r="V898" s="107" t="str">
        <f t="shared" si="53"/>
        <v>Open PDFIR FINALLY.RHS-KK-ECG-IR-CI-836-REV00</v>
      </c>
      <c r="W898" s="972" t="str">
        <f t="shared" ca="1" si="54"/>
        <v>DONE</v>
      </c>
      <c r="X898" s="979" t="str">
        <f t="shared" si="55"/>
        <v>P</v>
      </c>
      <c r="Y898" s="979"/>
      <c r="AA898" s="584"/>
      <c r="AB898" s="595"/>
      <c r="AC898" s="595"/>
      <c r="AD898" s="564"/>
      <c r="AE898" s="564"/>
      <c r="AF898" s="564"/>
      <c r="AG898" s="564"/>
      <c r="AH898" s="564"/>
      <c r="AI898" s="564"/>
    </row>
    <row r="899" spans="1:35" s="118" customFormat="1" ht="90" x14ac:dyDescent="0.3">
      <c r="A899" s="450">
        <f t="shared" si="52"/>
        <v>894</v>
      </c>
      <c r="B899" s="442" t="s">
        <v>20214</v>
      </c>
      <c r="C899" s="294" t="s">
        <v>76</v>
      </c>
      <c r="D899" s="272" t="s">
        <v>1545</v>
      </c>
      <c r="E899" s="426" t="s">
        <v>4856</v>
      </c>
      <c r="F899" s="90" t="s">
        <v>195</v>
      </c>
      <c r="G899" s="98">
        <v>45307</v>
      </c>
      <c r="H899" s="98">
        <v>45307</v>
      </c>
      <c r="I899" s="90" t="s">
        <v>25</v>
      </c>
      <c r="J899" s="90" t="s">
        <v>195</v>
      </c>
      <c r="K899" s="98">
        <v>45525</v>
      </c>
      <c r="L899" s="98">
        <v>45526</v>
      </c>
      <c r="M899" s="90" t="s">
        <v>62</v>
      </c>
      <c r="N899" s="90"/>
      <c r="O899" s="90"/>
      <c r="P899" s="90"/>
      <c r="Q899" s="90"/>
      <c r="R899" s="90"/>
      <c r="S899" s="90"/>
      <c r="T899" s="90"/>
      <c r="U899" s="90"/>
      <c r="V899" s="107" t="str">
        <f t="shared" si="53"/>
        <v>Open PDFIR FINALLY.RHS-KK-ECG-IR-CI-837-REV01</v>
      </c>
      <c r="W899" s="972" t="str">
        <f t="shared" ca="1" si="54"/>
        <v>DONE</v>
      </c>
      <c r="X899" s="979" t="str">
        <f t="shared" si="55"/>
        <v>A</v>
      </c>
      <c r="Y899" s="979"/>
      <c r="AA899" s="584"/>
      <c r="AB899" s="595"/>
      <c r="AC899" s="595"/>
      <c r="AD899" s="564"/>
      <c r="AE899" s="564"/>
      <c r="AF899" s="564"/>
      <c r="AG899" s="564"/>
      <c r="AH899" s="564"/>
      <c r="AI899" s="564"/>
    </row>
    <row r="900" spans="1:35" s="118" customFormat="1" ht="90" x14ac:dyDescent="0.3">
      <c r="A900" s="450">
        <f t="shared" si="52"/>
        <v>895</v>
      </c>
      <c r="B900" s="442" t="s">
        <v>17279</v>
      </c>
      <c r="C900" s="294" t="s">
        <v>76</v>
      </c>
      <c r="D900" s="272" t="s">
        <v>1545</v>
      </c>
      <c r="E900" s="426" t="s">
        <v>4857</v>
      </c>
      <c r="F900" s="90" t="s">
        <v>195</v>
      </c>
      <c r="G900" s="98">
        <v>45307</v>
      </c>
      <c r="H900" s="98">
        <v>45308</v>
      </c>
      <c r="I900" s="90" t="s">
        <v>62</v>
      </c>
      <c r="J900" s="90"/>
      <c r="K900" s="206"/>
      <c r="L900" s="206"/>
      <c r="M900" s="90"/>
      <c r="N900" s="90"/>
      <c r="O900" s="90"/>
      <c r="P900" s="90"/>
      <c r="Q900" s="90"/>
      <c r="R900" s="90"/>
      <c r="S900" s="90"/>
      <c r="T900" s="90"/>
      <c r="U900" s="90"/>
      <c r="V900" s="107" t="str">
        <f t="shared" si="53"/>
        <v>Open PDFIR FINALLY.RHS-KK-ECG-IR-CI-838-REV00</v>
      </c>
      <c r="W900" s="972" t="str">
        <f t="shared" ca="1" si="54"/>
        <v>DONE</v>
      </c>
      <c r="X900" s="979" t="str">
        <f t="shared" si="55"/>
        <v>P</v>
      </c>
      <c r="Y900" s="979"/>
      <c r="AA900" s="584"/>
      <c r="AB900" s="595"/>
      <c r="AC900" s="595"/>
      <c r="AD900" s="564"/>
      <c r="AE900" s="564"/>
      <c r="AF900" s="564"/>
      <c r="AG900" s="564"/>
      <c r="AH900" s="564"/>
      <c r="AI900" s="564"/>
    </row>
    <row r="901" spans="1:35" s="118" customFormat="1" ht="90" x14ac:dyDescent="0.3">
      <c r="A901" s="450">
        <f t="shared" si="52"/>
        <v>896</v>
      </c>
      <c r="B901" s="442" t="s">
        <v>17280</v>
      </c>
      <c r="C901" s="294" t="s">
        <v>76</v>
      </c>
      <c r="D901" s="272" t="s">
        <v>1545</v>
      </c>
      <c r="E901" s="426" t="s">
        <v>4858</v>
      </c>
      <c r="F901" s="90" t="s">
        <v>195</v>
      </c>
      <c r="G901" s="98">
        <v>45308</v>
      </c>
      <c r="H901" s="98">
        <v>45308</v>
      </c>
      <c r="I901" s="90" t="s">
        <v>62</v>
      </c>
      <c r="J901" s="90"/>
      <c r="K901" s="206"/>
      <c r="L901" s="206"/>
      <c r="M901" s="90"/>
      <c r="N901" s="90"/>
      <c r="O901" s="90"/>
      <c r="P901" s="90"/>
      <c r="Q901" s="90"/>
      <c r="R901" s="90"/>
      <c r="S901" s="90"/>
      <c r="T901" s="90"/>
      <c r="U901" s="90"/>
      <c r="V901" s="107" t="str">
        <f t="shared" si="53"/>
        <v>Open PDFIR FINALLY.RHS-KK-ECG-IR-CI-839-REV00</v>
      </c>
      <c r="W901" s="972" t="str">
        <f t="shared" ca="1" si="54"/>
        <v>DONE</v>
      </c>
      <c r="X901" s="979" t="str">
        <f t="shared" si="55"/>
        <v>P</v>
      </c>
      <c r="Y901" s="979"/>
      <c r="AA901" s="584"/>
      <c r="AB901" s="595"/>
      <c r="AC901" s="595"/>
      <c r="AD901" s="564"/>
      <c r="AE901" s="564"/>
      <c r="AF901" s="564"/>
      <c r="AG901" s="564"/>
      <c r="AH901" s="564"/>
      <c r="AI901" s="564"/>
    </row>
    <row r="902" spans="1:35" s="118" customFormat="1" ht="90" x14ac:dyDescent="0.3">
      <c r="A902" s="450">
        <f t="shared" ref="A902:A965" si="56">ROW()-ROW($A$5)</f>
        <v>897</v>
      </c>
      <c r="B902" s="442" t="s">
        <v>17281</v>
      </c>
      <c r="C902" s="294" t="s">
        <v>76</v>
      </c>
      <c r="D902" s="272" t="s">
        <v>3482</v>
      </c>
      <c r="E902" s="426" t="s">
        <v>4863</v>
      </c>
      <c r="F902" s="90" t="s">
        <v>195</v>
      </c>
      <c r="G902" s="98">
        <v>45307</v>
      </c>
      <c r="H902" s="98">
        <v>45308</v>
      </c>
      <c r="I902" s="90" t="s">
        <v>62</v>
      </c>
      <c r="J902" s="90"/>
      <c r="K902" s="206"/>
      <c r="L902" s="206"/>
      <c r="M902" s="90"/>
      <c r="N902" s="90"/>
      <c r="O902" s="90"/>
      <c r="P902" s="90"/>
      <c r="Q902" s="90"/>
      <c r="R902" s="90"/>
      <c r="S902" s="90"/>
      <c r="T902" s="90"/>
      <c r="U902" s="90"/>
      <c r="V902" s="107" t="str">
        <f t="shared" ref="V902:V965" si="57">IF(B902&gt;0,HYPERLINK(CONCATENATE("PDFIR FINALLY/",B902,".pdf"),CONCATENATE("Open PDFIR FINALLY.",B902)),"")</f>
        <v>Open PDFIR FINALLY.RHS-KK-ECG-IR-CI-840-REV00</v>
      </c>
      <c r="W902" s="972" t="str">
        <f t="shared" ref="W902:W965" ca="1" si="58">IF(UPPER(TRIM(U902))="P", MAX(0, TODAY()-S902), IF(UPPER(TRIM(Q902))="P", MAX(0, TODAY()-O902), IF(UPPER(TRIM(M902))="P", MAX(0, TODAY()-K902), IF(UPPER(TRIM(I902))="P", MAX(0, TODAY()-G902), IF(OR(UPPER(TRIM(U902))="C", UPPER(TRIM(U902))="R", UPPER(TRIM(U902))="A", UPPER(TRIM(U902))="AWC", UPPER(TRIM(Q902))="C", UPPER(TRIM(Q902))="R", UPPER(TRIM(Q902))="A", UPPER(TRIM(Q902))="AWC", UPPER(TRIM(M902))="C", UPPER(TRIM(M902))="R", UPPER(TRIM(M902))="A", UPPER(TRIM(M902))="AWC", UPPER(TRIM(I902))="C", UPPER(TRIM(I902))="R", UPPER(TRIM(I902))="A", UPPER(TRIM(I902))="AWC"), "DONE", "")))))</f>
        <v>DONE</v>
      </c>
      <c r="X902" s="979" t="str">
        <f t="shared" ref="X902:X965" si="59">IF(B902="","",IF(U902&lt;&gt;"",U902,IF(Q902&lt;&gt;"",Q902,IF(M902&lt;&gt;"",M902,IF(I902&lt;&gt;"","P")))))</f>
        <v>P</v>
      </c>
      <c r="Y902" s="979"/>
      <c r="AA902" s="584"/>
      <c r="AB902" s="595"/>
      <c r="AC902" s="595"/>
      <c r="AD902" s="564"/>
      <c r="AE902" s="564"/>
      <c r="AF902" s="564"/>
      <c r="AG902" s="564"/>
      <c r="AH902" s="564"/>
      <c r="AI902" s="564"/>
    </row>
    <row r="903" spans="1:35" s="118" customFormat="1" ht="90" x14ac:dyDescent="0.3">
      <c r="A903" s="450">
        <f t="shared" si="56"/>
        <v>898</v>
      </c>
      <c r="B903" s="442" t="s">
        <v>17282</v>
      </c>
      <c r="C903" s="294" t="s">
        <v>76</v>
      </c>
      <c r="D903" s="272" t="s">
        <v>3482</v>
      </c>
      <c r="E903" s="426" t="s">
        <v>4875</v>
      </c>
      <c r="F903" s="90" t="s">
        <v>195</v>
      </c>
      <c r="G903" s="98">
        <v>45305</v>
      </c>
      <c r="H903" s="98">
        <v>45306</v>
      </c>
      <c r="I903" s="90" t="s">
        <v>62</v>
      </c>
      <c r="J903" s="90"/>
      <c r="K903" s="206"/>
      <c r="L903" s="206"/>
      <c r="M903" s="90"/>
      <c r="N903" s="90"/>
      <c r="O903" s="90"/>
      <c r="P903" s="90"/>
      <c r="Q903" s="90"/>
      <c r="R903" s="90"/>
      <c r="S903" s="90"/>
      <c r="T903" s="90"/>
      <c r="U903" s="90"/>
      <c r="V903" s="107" t="str">
        <f t="shared" si="57"/>
        <v>Open PDFIR FINALLY.RHS-KK-ECG-IR-CI-841-REV00</v>
      </c>
      <c r="W903" s="972" t="str">
        <f t="shared" ca="1" si="58"/>
        <v>DONE</v>
      </c>
      <c r="X903" s="979" t="str">
        <f t="shared" si="59"/>
        <v>P</v>
      </c>
      <c r="Y903" s="979"/>
      <c r="AA903" s="584"/>
      <c r="AB903" s="595"/>
      <c r="AC903" s="595"/>
      <c r="AD903" s="564"/>
      <c r="AE903" s="564"/>
      <c r="AF903" s="564"/>
      <c r="AG903" s="564"/>
      <c r="AH903" s="564"/>
      <c r="AI903" s="564"/>
    </row>
    <row r="904" spans="1:35" s="118" customFormat="1" ht="90" x14ac:dyDescent="0.3">
      <c r="A904" s="450">
        <f t="shared" si="56"/>
        <v>899</v>
      </c>
      <c r="B904" s="442" t="s">
        <v>17283</v>
      </c>
      <c r="C904" s="294" t="s">
        <v>76</v>
      </c>
      <c r="D904" s="272" t="s">
        <v>1545</v>
      </c>
      <c r="E904" s="426" t="s">
        <v>4882</v>
      </c>
      <c r="F904" s="90" t="s">
        <v>195</v>
      </c>
      <c r="G904" s="98">
        <v>45305</v>
      </c>
      <c r="H904" s="98">
        <v>45305</v>
      </c>
      <c r="I904" s="90" t="s">
        <v>62</v>
      </c>
      <c r="J904" s="90"/>
      <c r="K904" s="206"/>
      <c r="L904" s="206"/>
      <c r="M904" s="90"/>
      <c r="N904" s="90"/>
      <c r="O904" s="90"/>
      <c r="P904" s="90"/>
      <c r="Q904" s="90"/>
      <c r="R904" s="90"/>
      <c r="S904" s="90"/>
      <c r="T904" s="90"/>
      <c r="U904" s="90"/>
      <c r="V904" s="107" t="str">
        <f t="shared" si="57"/>
        <v>Open PDFIR FINALLY.RHS-KK-ECG-IR-CI-842-REV00</v>
      </c>
      <c r="W904" s="972" t="str">
        <f t="shared" ca="1" si="58"/>
        <v>DONE</v>
      </c>
      <c r="X904" s="979" t="str">
        <f t="shared" si="59"/>
        <v>P</v>
      </c>
      <c r="Y904" s="979"/>
      <c r="AA904" s="584"/>
      <c r="AB904" s="595"/>
      <c r="AC904" s="595"/>
      <c r="AD904" s="564"/>
      <c r="AE904" s="564"/>
      <c r="AF904" s="564"/>
      <c r="AG904" s="564"/>
      <c r="AH904" s="564"/>
      <c r="AI904" s="564"/>
    </row>
    <row r="905" spans="1:35" s="118" customFormat="1" ht="90" x14ac:dyDescent="0.3">
      <c r="A905" s="450">
        <f t="shared" si="56"/>
        <v>900</v>
      </c>
      <c r="B905" s="442" t="s">
        <v>17284</v>
      </c>
      <c r="C905" s="294" t="s">
        <v>76</v>
      </c>
      <c r="D905" s="272" t="s">
        <v>1545</v>
      </c>
      <c r="E905" s="426" t="s">
        <v>4881</v>
      </c>
      <c r="F905" s="90" t="s">
        <v>195</v>
      </c>
      <c r="G905" s="98">
        <v>45308</v>
      </c>
      <c r="H905" s="98">
        <v>45308</v>
      </c>
      <c r="I905" s="90" t="s">
        <v>62</v>
      </c>
      <c r="J905" s="90"/>
      <c r="K905" s="206"/>
      <c r="L905" s="206"/>
      <c r="M905" s="90"/>
      <c r="N905" s="90"/>
      <c r="O905" s="90"/>
      <c r="P905" s="90"/>
      <c r="Q905" s="90"/>
      <c r="R905" s="90"/>
      <c r="S905" s="90"/>
      <c r="T905" s="90"/>
      <c r="U905" s="90"/>
      <c r="V905" s="107" t="str">
        <f t="shared" si="57"/>
        <v>Open PDFIR FINALLY.RHS-KK-ECG-IR-CI-843-REV00</v>
      </c>
      <c r="W905" s="972" t="str">
        <f t="shared" ca="1" si="58"/>
        <v>DONE</v>
      </c>
      <c r="X905" s="979" t="str">
        <f t="shared" si="59"/>
        <v>P</v>
      </c>
      <c r="Y905" s="979"/>
      <c r="AA905" s="584"/>
      <c r="AB905" s="595"/>
      <c r="AC905" s="595"/>
      <c r="AD905" s="564"/>
      <c r="AE905" s="564"/>
      <c r="AF905" s="564"/>
      <c r="AG905" s="564"/>
      <c r="AH905" s="564"/>
      <c r="AI905" s="564"/>
    </row>
    <row r="906" spans="1:35" s="118" customFormat="1" ht="146.4" x14ac:dyDescent="0.3">
      <c r="A906" s="450">
        <f t="shared" si="56"/>
        <v>901</v>
      </c>
      <c r="B906" s="442" t="s">
        <v>17285</v>
      </c>
      <c r="C906" s="294" t="s">
        <v>1140</v>
      </c>
      <c r="D906" s="272" t="s">
        <v>1545</v>
      </c>
      <c r="E906" s="426" t="s">
        <v>4894</v>
      </c>
      <c r="F906" s="90" t="s">
        <v>195</v>
      </c>
      <c r="G906" s="98">
        <v>45311</v>
      </c>
      <c r="H906" s="98">
        <v>45311</v>
      </c>
      <c r="I906" s="90" t="s">
        <v>1671</v>
      </c>
      <c r="J906" s="90"/>
      <c r="K906" s="206"/>
      <c r="L906" s="206"/>
      <c r="M906" s="90"/>
      <c r="N906" s="90"/>
      <c r="O906" s="90"/>
      <c r="P906" s="90"/>
      <c r="Q906" s="90"/>
      <c r="R906" s="90"/>
      <c r="S906" s="90"/>
      <c r="T906" s="90"/>
      <c r="U906" s="90"/>
      <c r="V906" s="107" t="str">
        <f t="shared" si="57"/>
        <v>Open PDFIR FINALLY.RHS-KK-ECG-IR-ELE-71-REV00</v>
      </c>
      <c r="W906" s="972" t="str">
        <f t="shared" ca="1" si="58"/>
        <v>DONE</v>
      </c>
      <c r="X906" s="979" t="str">
        <f t="shared" si="59"/>
        <v>P</v>
      </c>
      <c r="Y906" s="979"/>
      <c r="AA906" s="584"/>
      <c r="AB906" s="595"/>
      <c r="AC906" s="595"/>
      <c r="AD906" s="564"/>
      <c r="AE906" s="564"/>
      <c r="AF906" s="564"/>
      <c r="AG906" s="564"/>
      <c r="AH906" s="564"/>
      <c r="AI906" s="564"/>
    </row>
    <row r="907" spans="1:35" s="118" customFormat="1" ht="90" x14ac:dyDescent="0.3">
      <c r="A907" s="450">
        <f t="shared" si="56"/>
        <v>902</v>
      </c>
      <c r="B907" s="442" t="s">
        <v>17286</v>
      </c>
      <c r="C907" s="294" t="s">
        <v>76</v>
      </c>
      <c r="D907" s="272" t="s">
        <v>1545</v>
      </c>
      <c r="E907" s="426" t="s">
        <v>4898</v>
      </c>
      <c r="F907" s="90" t="s">
        <v>195</v>
      </c>
      <c r="G907" s="98">
        <v>45310</v>
      </c>
      <c r="H907" s="98">
        <v>45310</v>
      </c>
      <c r="I907" s="90" t="s">
        <v>62</v>
      </c>
      <c r="J907" s="90"/>
      <c r="K907" s="206"/>
      <c r="L907" s="206"/>
      <c r="M907" s="90"/>
      <c r="N907" s="90"/>
      <c r="O907" s="90"/>
      <c r="P907" s="90"/>
      <c r="Q907" s="90"/>
      <c r="R907" s="90"/>
      <c r="S907" s="90"/>
      <c r="T907" s="90"/>
      <c r="U907" s="90"/>
      <c r="V907" s="107" t="str">
        <f t="shared" si="57"/>
        <v>Open PDFIR FINALLY.RHS-KK-ECG-IR-CI-844-REV00</v>
      </c>
      <c r="W907" s="972" t="str">
        <f t="shared" ca="1" si="58"/>
        <v>DONE</v>
      </c>
      <c r="X907" s="979" t="str">
        <f t="shared" si="59"/>
        <v>P</v>
      </c>
      <c r="Y907" s="979"/>
      <c r="AA907" s="584"/>
      <c r="AB907" s="595"/>
      <c r="AC907" s="595"/>
      <c r="AD907" s="564"/>
      <c r="AE907" s="564"/>
      <c r="AF907" s="564"/>
      <c r="AG907" s="564"/>
      <c r="AH907" s="564"/>
      <c r="AI907" s="564"/>
    </row>
    <row r="908" spans="1:35" s="118" customFormat="1" ht="90" x14ac:dyDescent="0.3">
      <c r="A908" s="450">
        <f t="shared" si="56"/>
        <v>903</v>
      </c>
      <c r="B908" s="442" t="s">
        <v>17287</v>
      </c>
      <c r="C908" s="294" t="s">
        <v>76</v>
      </c>
      <c r="D908" s="272" t="s">
        <v>1545</v>
      </c>
      <c r="E908" s="426" t="s">
        <v>4899</v>
      </c>
      <c r="F908" s="90" t="s">
        <v>195</v>
      </c>
      <c r="G908" s="98">
        <v>45311</v>
      </c>
      <c r="H908" s="98">
        <v>45311</v>
      </c>
      <c r="I908" s="90" t="s">
        <v>62</v>
      </c>
      <c r="J908" s="90"/>
      <c r="K908" s="206"/>
      <c r="L908" s="206"/>
      <c r="M908" s="90"/>
      <c r="N908" s="90"/>
      <c r="O908" s="90"/>
      <c r="P908" s="90"/>
      <c r="Q908" s="90"/>
      <c r="R908" s="90"/>
      <c r="S908" s="90"/>
      <c r="T908" s="90"/>
      <c r="U908" s="90"/>
      <c r="V908" s="107" t="str">
        <f t="shared" si="57"/>
        <v>Open PDFIR FINALLY.RHS-KK-ECG-IR-CI-845-REV00</v>
      </c>
      <c r="W908" s="972" t="str">
        <f t="shared" ca="1" si="58"/>
        <v>DONE</v>
      </c>
      <c r="X908" s="979" t="str">
        <f t="shared" si="59"/>
        <v>P</v>
      </c>
      <c r="Y908" s="979"/>
      <c r="AA908" s="584"/>
      <c r="AB908" s="595"/>
      <c r="AC908" s="595"/>
      <c r="AD908" s="564"/>
      <c r="AE908" s="564"/>
      <c r="AF908" s="564"/>
      <c r="AG908" s="564"/>
      <c r="AH908" s="564"/>
      <c r="AI908" s="564"/>
    </row>
    <row r="909" spans="1:35" s="118" customFormat="1" ht="90" x14ac:dyDescent="0.3">
      <c r="A909" s="450">
        <f t="shared" si="56"/>
        <v>904</v>
      </c>
      <c r="B909" s="442" t="s">
        <v>17288</v>
      </c>
      <c r="C909" s="294" t="s">
        <v>76</v>
      </c>
      <c r="D909" s="272" t="s">
        <v>1545</v>
      </c>
      <c r="E909" s="426" t="s">
        <v>4900</v>
      </c>
      <c r="F909" s="90" t="s">
        <v>195</v>
      </c>
      <c r="G909" s="98">
        <v>45311</v>
      </c>
      <c r="H909" s="98">
        <v>45311</v>
      </c>
      <c r="I909" s="90" t="s">
        <v>62</v>
      </c>
      <c r="J909" s="90"/>
      <c r="K909" s="206"/>
      <c r="L909" s="206"/>
      <c r="M909" s="90"/>
      <c r="N909" s="90"/>
      <c r="O909" s="90"/>
      <c r="P909" s="90"/>
      <c r="Q909" s="90"/>
      <c r="R909" s="90"/>
      <c r="S909" s="90"/>
      <c r="T909" s="90"/>
      <c r="U909" s="90"/>
      <c r="V909" s="107" t="str">
        <f t="shared" si="57"/>
        <v>Open PDFIR FINALLY.RHS-KK-ECG-IR-CI-846-REV00</v>
      </c>
      <c r="W909" s="972" t="str">
        <f t="shared" ca="1" si="58"/>
        <v>DONE</v>
      </c>
      <c r="X909" s="979" t="str">
        <f t="shared" si="59"/>
        <v>P</v>
      </c>
      <c r="Y909" s="979"/>
      <c r="AA909" s="584"/>
      <c r="AB909" s="595"/>
      <c r="AC909" s="595"/>
      <c r="AD909" s="564"/>
      <c r="AE909" s="564"/>
      <c r="AF909" s="564"/>
      <c r="AG909" s="564"/>
      <c r="AH909" s="564"/>
      <c r="AI909" s="564"/>
    </row>
    <row r="910" spans="1:35" s="118" customFormat="1" ht="90" x14ac:dyDescent="0.3">
      <c r="A910" s="450">
        <f t="shared" si="56"/>
        <v>905</v>
      </c>
      <c r="B910" s="442" t="s">
        <v>17289</v>
      </c>
      <c r="C910" s="294" t="s">
        <v>76</v>
      </c>
      <c r="D910" s="272" t="s">
        <v>1545</v>
      </c>
      <c r="E910" s="426" t="s">
        <v>4901</v>
      </c>
      <c r="F910" s="90" t="s">
        <v>195</v>
      </c>
      <c r="G910" s="98">
        <v>45311</v>
      </c>
      <c r="H910" s="98">
        <v>45311</v>
      </c>
      <c r="I910" s="90" t="s">
        <v>62</v>
      </c>
      <c r="J910" s="90"/>
      <c r="K910" s="206"/>
      <c r="L910" s="206"/>
      <c r="M910" s="90"/>
      <c r="N910" s="90"/>
      <c r="O910" s="90"/>
      <c r="P910" s="90"/>
      <c r="Q910" s="90"/>
      <c r="R910" s="90"/>
      <c r="S910" s="90"/>
      <c r="T910" s="90"/>
      <c r="U910" s="90"/>
      <c r="V910" s="107" t="str">
        <f t="shared" si="57"/>
        <v>Open PDFIR FINALLY.RHS-KK-ECG-IR-CI-847-REV00</v>
      </c>
      <c r="W910" s="972" t="str">
        <f t="shared" ca="1" si="58"/>
        <v>DONE</v>
      </c>
      <c r="X910" s="979" t="str">
        <f t="shared" si="59"/>
        <v>P</v>
      </c>
      <c r="Y910" s="979"/>
      <c r="AA910" s="584"/>
      <c r="AB910" s="595"/>
      <c r="AC910" s="595"/>
      <c r="AD910" s="564"/>
      <c r="AE910" s="564"/>
      <c r="AF910" s="564"/>
      <c r="AG910" s="564"/>
      <c r="AH910" s="564"/>
      <c r="AI910" s="564"/>
    </row>
    <row r="911" spans="1:35" s="118" customFormat="1" ht="90" x14ac:dyDescent="0.3">
      <c r="A911" s="450">
        <f t="shared" si="56"/>
        <v>906</v>
      </c>
      <c r="B911" s="442" t="s">
        <v>17290</v>
      </c>
      <c r="C911" s="294" t="s">
        <v>76</v>
      </c>
      <c r="D911" s="272" t="s">
        <v>1545</v>
      </c>
      <c r="E911" s="538" t="s">
        <v>4902</v>
      </c>
      <c r="F911" s="90" t="s">
        <v>195</v>
      </c>
      <c r="G911" s="98">
        <v>45306</v>
      </c>
      <c r="H911" s="98">
        <v>45306</v>
      </c>
      <c r="I911" s="90" t="s">
        <v>62</v>
      </c>
      <c r="J911" s="90"/>
      <c r="K911" s="206"/>
      <c r="L911" s="206"/>
      <c r="M911" s="90"/>
      <c r="N911" s="90"/>
      <c r="O911" s="90"/>
      <c r="P911" s="90"/>
      <c r="Q911" s="90"/>
      <c r="R911" s="90"/>
      <c r="S911" s="90"/>
      <c r="T911" s="90"/>
      <c r="U911" s="90"/>
      <c r="V911" s="107" t="str">
        <f t="shared" si="57"/>
        <v>Open PDFIR FINALLY.RHS-KK-ECG-IR-CI-848-REV00</v>
      </c>
      <c r="W911" s="972" t="str">
        <f t="shared" ca="1" si="58"/>
        <v>DONE</v>
      </c>
      <c r="X911" s="979" t="str">
        <f t="shared" si="59"/>
        <v>P</v>
      </c>
      <c r="Y911" s="979"/>
      <c r="AA911" s="584"/>
      <c r="AB911" s="595"/>
      <c r="AC911" s="595"/>
      <c r="AD911" s="564"/>
      <c r="AE911" s="564"/>
      <c r="AF911" s="564"/>
      <c r="AG911" s="564"/>
      <c r="AH911" s="564"/>
      <c r="AI911" s="564"/>
    </row>
    <row r="912" spans="1:35" s="118" customFormat="1" ht="90" x14ac:dyDescent="0.3">
      <c r="A912" s="450">
        <f t="shared" si="56"/>
        <v>907</v>
      </c>
      <c r="B912" s="442" t="s">
        <v>17291</v>
      </c>
      <c r="C912" s="294" t="s">
        <v>76</v>
      </c>
      <c r="D912" s="272" t="s">
        <v>1545</v>
      </c>
      <c r="E912" s="426" t="s">
        <v>4903</v>
      </c>
      <c r="F912" s="90" t="s">
        <v>195</v>
      </c>
      <c r="G912" s="98">
        <v>45305</v>
      </c>
      <c r="H912" s="98">
        <v>45305</v>
      </c>
      <c r="I912" s="90" t="s">
        <v>62</v>
      </c>
      <c r="J912" s="90"/>
      <c r="K912" s="206"/>
      <c r="L912" s="206"/>
      <c r="M912" s="90"/>
      <c r="N912" s="90"/>
      <c r="O912" s="90"/>
      <c r="P912" s="90"/>
      <c r="Q912" s="90"/>
      <c r="R912" s="90"/>
      <c r="S912" s="90"/>
      <c r="T912" s="90"/>
      <c r="U912" s="90"/>
      <c r="V912" s="107" t="str">
        <f t="shared" si="57"/>
        <v>Open PDFIR FINALLY.RHS-KK-ECG-IR-CI-849-REV00</v>
      </c>
      <c r="W912" s="972" t="str">
        <f t="shared" ca="1" si="58"/>
        <v>DONE</v>
      </c>
      <c r="X912" s="979" t="str">
        <f t="shared" si="59"/>
        <v>P</v>
      </c>
      <c r="Y912" s="979"/>
      <c r="AA912" s="584"/>
      <c r="AB912" s="595"/>
      <c r="AC912" s="595"/>
      <c r="AD912" s="564"/>
      <c r="AE912" s="564"/>
      <c r="AF912" s="564"/>
      <c r="AG912" s="564"/>
      <c r="AH912" s="564"/>
      <c r="AI912" s="564"/>
    </row>
    <row r="913" spans="1:35" s="118" customFormat="1" ht="90" x14ac:dyDescent="0.3">
      <c r="A913" s="450">
        <f t="shared" si="56"/>
        <v>908</v>
      </c>
      <c r="B913" s="442" t="s">
        <v>17292</v>
      </c>
      <c r="C913" s="294" t="s">
        <v>76</v>
      </c>
      <c r="D913" s="272" t="s">
        <v>3750</v>
      </c>
      <c r="E913" s="426" t="s">
        <v>4904</v>
      </c>
      <c r="F913" s="90" t="s">
        <v>195</v>
      </c>
      <c r="G913" s="98">
        <v>45276</v>
      </c>
      <c r="H913" s="98">
        <v>45276</v>
      </c>
      <c r="I913" s="90" t="s">
        <v>62</v>
      </c>
      <c r="J913" s="90"/>
      <c r="K913" s="206"/>
      <c r="L913" s="206"/>
      <c r="M913" s="90"/>
      <c r="N913" s="90"/>
      <c r="O913" s="90"/>
      <c r="P913" s="90"/>
      <c r="Q913" s="90"/>
      <c r="R913" s="90"/>
      <c r="S913" s="90"/>
      <c r="T913" s="90"/>
      <c r="U913" s="90"/>
      <c r="V913" s="107" t="str">
        <f t="shared" si="57"/>
        <v>Open PDFIR FINALLY.RHS-KK-ECG-IR-CI-850-REV00</v>
      </c>
      <c r="W913" s="972" t="str">
        <f t="shared" ca="1" si="58"/>
        <v>DONE</v>
      </c>
      <c r="X913" s="979" t="str">
        <f t="shared" si="59"/>
        <v>P</v>
      </c>
      <c r="Y913" s="979"/>
      <c r="AA913" s="584"/>
      <c r="AB913" s="595"/>
      <c r="AC913" s="595"/>
      <c r="AD913" s="564"/>
      <c r="AE913" s="564"/>
      <c r="AF913" s="564"/>
      <c r="AG913" s="564"/>
      <c r="AH913" s="564"/>
      <c r="AI913" s="564"/>
    </row>
    <row r="914" spans="1:35" s="118" customFormat="1" ht="90" x14ac:dyDescent="0.3">
      <c r="A914" s="450">
        <f t="shared" si="56"/>
        <v>909</v>
      </c>
      <c r="B914" s="442" t="s">
        <v>17293</v>
      </c>
      <c r="C914" s="294" t="s">
        <v>76</v>
      </c>
      <c r="D914" s="272" t="s">
        <v>3750</v>
      </c>
      <c r="E914" s="426" t="s">
        <v>4905</v>
      </c>
      <c r="F914" s="90" t="s">
        <v>195</v>
      </c>
      <c r="G914" s="98">
        <v>45275</v>
      </c>
      <c r="H914" s="98">
        <v>45275</v>
      </c>
      <c r="I914" s="90" t="s">
        <v>62</v>
      </c>
      <c r="J914" s="90"/>
      <c r="K914" s="206"/>
      <c r="L914" s="206"/>
      <c r="M914" s="90"/>
      <c r="N914" s="90"/>
      <c r="O914" s="90"/>
      <c r="P914" s="90"/>
      <c r="Q914" s="90"/>
      <c r="R914" s="90"/>
      <c r="S914" s="90"/>
      <c r="T914" s="90"/>
      <c r="U914" s="90"/>
      <c r="V914" s="107" t="str">
        <f t="shared" si="57"/>
        <v>Open PDFIR FINALLY.RHS-KK-ECG-IR-CI-851-REV00</v>
      </c>
      <c r="W914" s="972" t="str">
        <f t="shared" ca="1" si="58"/>
        <v>DONE</v>
      </c>
      <c r="X914" s="979" t="str">
        <f t="shared" si="59"/>
        <v>P</v>
      </c>
      <c r="Y914" s="979"/>
      <c r="AA914" s="584"/>
      <c r="AB914" s="595"/>
      <c r="AC914" s="595"/>
      <c r="AD914" s="564"/>
      <c r="AE914" s="564"/>
      <c r="AF914" s="564"/>
      <c r="AG914" s="564"/>
      <c r="AH914" s="564"/>
      <c r="AI914" s="564"/>
    </row>
    <row r="915" spans="1:35" s="118" customFormat="1" ht="90" x14ac:dyDescent="0.3">
      <c r="A915" s="450">
        <f t="shared" si="56"/>
        <v>910</v>
      </c>
      <c r="B915" s="442" t="s">
        <v>17294</v>
      </c>
      <c r="C915" s="294" t="s">
        <v>76</v>
      </c>
      <c r="D915" s="272" t="s">
        <v>1545</v>
      </c>
      <c r="E915" s="426" t="s">
        <v>4906</v>
      </c>
      <c r="F915" s="90" t="s">
        <v>195</v>
      </c>
      <c r="G915" s="98">
        <v>45304</v>
      </c>
      <c r="H915" s="98">
        <v>45304</v>
      </c>
      <c r="I915" s="90" t="s">
        <v>62</v>
      </c>
      <c r="J915" s="90"/>
      <c r="K915" s="206"/>
      <c r="L915" s="206"/>
      <c r="M915" s="90"/>
      <c r="N915" s="90"/>
      <c r="O915" s="90"/>
      <c r="P915" s="90"/>
      <c r="Q915" s="90"/>
      <c r="R915" s="90"/>
      <c r="S915" s="90"/>
      <c r="T915" s="90"/>
      <c r="U915" s="90"/>
      <c r="V915" s="107" t="str">
        <f t="shared" si="57"/>
        <v>Open PDFIR FINALLY.RHS-KK-ECG-IR-CI-852-REV00</v>
      </c>
      <c r="W915" s="972" t="str">
        <f t="shared" ca="1" si="58"/>
        <v>DONE</v>
      </c>
      <c r="X915" s="979" t="str">
        <f t="shared" si="59"/>
        <v>P</v>
      </c>
      <c r="Y915" s="979"/>
      <c r="AA915" s="584"/>
      <c r="AB915" s="595"/>
      <c r="AC915" s="595"/>
      <c r="AD915" s="564"/>
      <c r="AE915" s="564"/>
      <c r="AF915" s="564"/>
      <c r="AG915" s="564"/>
      <c r="AH915" s="564"/>
      <c r="AI915" s="564"/>
    </row>
    <row r="916" spans="1:35" s="118" customFormat="1" ht="90" x14ac:dyDescent="0.3">
      <c r="A916" s="450">
        <f t="shared" si="56"/>
        <v>911</v>
      </c>
      <c r="B916" s="442" t="s">
        <v>17295</v>
      </c>
      <c r="C916" s="294" t="s">
        <v>76</v>
      </c>
      <c r="D916" s="272" t="s">
        <v>1545</v>
      </c>
      <c r="E916" s="426" t="s">
        <v>4907</v>
      </c>
      <c r="F916" s="90" t="s">
        <v>195</v>
      </c>
      <c r="G916" s="98">
        <v>45304</v>
      </c>
      <c r="H916" s="98">
        <v>45304</v>
      </c>
      <c r="I916" s="90" t="s">
        <v>62</v>
      </c>
      <c r="J916" s="90"/>
      <c r="K916" s="206"/>
      <c r="L916" s="206"/>
      <c r="M916" s="90"/>
      <c r="N916" s="90"/>
      <c r="O916" s="90"/>
      <c r="P916" s="90"/>
      <c r="Q916" s="90"/>
      <c r="R916" s="90"/>
      <c r="S916" s="90"/>
      <c r="T916" s="90"/>
      <c r="U916" s="90"/>
      <c r="V916" s="107" t="str">
        <f t="shared" si="57"/>
        <v>Open PDFIR FINALLY.RHS-KK-ECG-IR-CI-853-REV00</v>
      </c>
      <c r="W916" s="972" t="str">
        <f t="shared" ca="1" si="58"/>
        <v>DONE</v>
      </c>
      <c r="X916" s="979" t="str">
        <f t="shared" si="59"/>
        <v>P</v>
      </c>
      <c r="Y916" s="979"/>
      <c r="AA916" s="584"/>
      <c r="AB916" s="595"/>
      <c r="AC916" s="595"/>
      <c r="AD916" s="564"/>
      <c r="AE916" s="564"/>
      <c r="AF916" s="564"/>
      <c r="AG916" s="564"/>
      <c r="AH916" s="564"/>
      <c r="AI916" s="564"/>
    </row>
    <row r="917" spans="1:35" s="118" customFormat="1" ht="90" x14ac:dyDescent="0.3">
      <c r="A917" s="450">
        <f t="shared" si="56"/>
        <v>912</v>
      </c>
      <c r="B917" s="442" t="s">
        <v>17296</v>
      </c>
      <c r="C917" s="294" t="s">
        <v>76</v>
      </c>
      <c r="D917" s="272" t="s">
        <v>3482</v>
      </c>
      <c r="E917" s="426" t="s">
        <v>4928</v>
      </c>
      <c r="F917" s="90" t="s">
        <v>195</v>
      </c>
      <c r="G917" s="98">
        <v>45311</v>
      </c>
      <c r="H917" s="98">
        <v>45311</v>
      </c>
      <c r="I917" s="90" t="s">
        <v>62</v>
      </c>
      <c r="J917" s="90"/>
      <c r="K917" s="206"/>
      <c r="L917" s="206"/>
      <c r="M917" s="90"/>
      <c r="N917" s="90"/>
      <c r="O917" s="90"/>
      <c r="P917" s="90"/>
      <c r="Q917" s="90"/>
      <c r="R917" s="90"/>
      <c r="S917" s="90"/>
      <c r="T917" s="90"/>
      <c r="U917" s="90"/>
      <c r="V917" s="107" t="str">
        <f t="shared" si="57"/>
        <v>Open PDFIR FINALLY.RHS-KK-ECG-IR-CI-854-REV00</v>
      </c>
      <c r="W917" s="972" t="str">
        <f t="shared" ca="1" si="58"/>
        <v>DONE</v>
      </c>
      <c r="X917" s="979" t="str">
        <f t="shared" si="59"/>
        <v>P</v>
      </c>
      <c r="Y917" s="979"/>
      <c r="AA917" s="584"/>
      <c r="AB917" s="595"/>
      <c r="AC917" s="595"/>
      <c r="AD917" s="564"/>
      <c r="AE917" s="564"/>
      <c r="AF917" s="564"/>
      <c r="AG917" s="564"/>
      <c r="AH917" s="564"/>
      <c r="AI917" s="564"/>
    </row>
    <row r="918" spans="1:35" s="118" customFormat="1" ht="90" x14ac:dyDescent="0.3">
      <c r="A918" s="450">
        <f t="shared" si="56"/>
        <v>913</v>
      </c>
      <c r="B918" s="442" t="s">
        <v>17297</v>
      </c>
      <c r="C918" s="294" t="s">
        <v>76</v>
      </c>
      <c r="D918" s="272" t="s">
        <v>1545</v>
      </c>
      <c r="E918" s="426" t="s">
        <v>4959</v>
      </c>
      <c r="F918" s="90" t="s">
        <v>195</v>
      </c>
      <c r="G918" s="98">
        <v>45306</v>
      </c>
      <c r="H918" s="98">
        <v>45306</v>
      </c>
      <c r="I918" s="90" t="s">
        <v>62</v>
      </c>
      <c r="J918" s="90"/>
      <c r="K918" s="206"/>
      <c r="L918" s="206"/>
      <c r="M918" s="90"/>
      <c r="N918" s="90"/>
      <c r="O918" s="90"/>
      <c r="P918" s="90"/>
      <c r="Q918" s="90"/>
      <c r="R918" s="90"/>
      <c r="S918" s="90"/>
      <c r="T918" s="90"/>
      <c r="U918" s="90"/>
      <c r="V918" s="107" t="str">
        <f t="shared" si="57"/>
        <v>Open PDFIR FINALLY.RHS-KK-ECG-IR-CI-855-REV00</v>
      </c>
      <c r="W918" s="972" t="str">
        <f t="shared" ca="1" si="58"/>
        <v>DONE</v>
      </c>
      <c r="X918" s="979" t="str">
        <f t="shared" si="59"/>
        <v>P</v>
      </c>
      <c r="Y918" s="979"/>
      <c r="AA918" s="584"/>
      <c r="AB918" s="595"/>
      <c r="AC918" s="595"/>
      <c r="AD918" s="564"/>
      <c r="AE918" s="564"/>
      <c r="AF918" s="564"/>
      <c r="AG918" s="564"/>
      <c r="AH918" s="564"/>
      <c r="AI918" s="564"/>
    </row>
    <row r="919" spans="1:35" s="118" customFormat="1" ht="90" x14ac:dyDescent="0.3">
      <c r="A919" s="450">
        <f t="shared" si="56"/>
        <v>914</v>
      </c>
      <c r="B919" s="442" t="s">
        <v>17298</v>
      </c>
      <c r="C919" s="294" t="s">
        <v>76</v>
      </c>
      <c r="D919" s="272" t="s">
        <v>1545</v>
      </c>
      <c r="E919" s="426" t="s">
        <v>4958</v>
      </c>
      <c r="F919" s="90" t="s">
        <v>195</v>
      </c>
      <c r="G919" s="98">
        <v>45309</v>
      </c>
      <c r="H919" s="98">
        <v>45309</v>
      </c>
      <c r="I919" s="90" t="s">
        <v>62</v>
      </c>
      <c r="J919" s="90"/>
      <c r="K919" s="206"/>
      <c r="L919" s="206"/>
      <c r="M919" s="90"/>
      <c r="N919" s="90"/>
      <c r="O919" s="90"/>
      <c r="P919" s="90"/>
      <c r="Q919" s="90"/>
      <c r="R919" s="90"/>
      <c r="S919" s="90"/>
      <c r="T919" s="90"/>
      <c r="U919" s="90"/>
      <c r="V919" s="107" t="str">
        <f t="shared" si="57"/>
        <v>Open PDFIR FINALLY.RHS-KK-ECG-IR-CI-856-REV00</v>
      </c>
      <c r="W919" s="972" t="str">
        <f t="shared" ca="1" si="58"/>
        <v>DONE</v>
      </c>
      <c r="X919" s="979" t="str">
        <f t="shared" si="59"/>
        <v>P</v>
      </c>
      <c r="Y919" s="979"/>
      <c r="AA919" s="584"/>
      <c r="AB919" s="595"/>
      <c r="AC919" s="595"/>
      <c r="AD919" s="564"/>
      <c r="AE919" s="564"/>
      <c r="AF919" s="564"/>
      <c r="AG919" s="564"/>
      <c r="AH919" s="564"/>
      <c r="AI919" s="564"/>
    </row>
    <row r="920" spans="1:35" ht="90" x14ac:dyDescent="0.3">
      <c r="A920" s="450">
        <f t="shared" si="56"/>
        <v>915</v>
      </c>
      <c r="B920" s="442" t="s">
        <v>17299</v>
      </c>
      <c r="C920" s="294" t="s">
        <v>76</v>
      </c>
      <c r="D920" s="272" t="s">
        <v>1545</v>
      </c>
      <c r="E920" s="426" t="s">
        <v>4957</v>
      </c>
      <c r="F920" s="90" t="s">
        <v>195</v>
      </c>
      <c r="G920" s="98">
        <v>45309</v>
      </c>
      <c r="H920" s="98">
        <v>45309</v>
      </c>
      <c r="I920" s="90" t="s">
        <v>62</v>
      </c>
      <c r="J920" s="90"/>
      <c r="K920" s="206"/>
      <c r="L920" s="206"/>
      <c r="M920" s="90"/>
      <c r="N920" s="90"/>
      <c r="O920" s="90"/>
      <c r="P920" s="90"/>
      <c r="Q920" s="90"/>
      <c r="R920" s="90"/>
      <c r="S920" s="90"/>
      <c r="T920" s="90"/>
      <c r="U920" s="90"/>
      <c r="V920" s="107" t="str">
        <f t="shared" si="57"/>
        <v>Open PDFIR FINALLY.RHS-KK-ECG-IR-CI-857-REV00</v>
      </c>
      <c r="W920" s="972" t="str">
        <f t="shared" ca="1" si="58"/>
        <v>DONE</v>
      </c>
      <c r="X920" s="979" t="str">
        <f t="shared" si="59"/>
        <v>P</v>
      </c>
      <c r="Y920" s="979"/>
      <c r="AD920" s="564"/>
      <c r="AE920" s="564"/>
      <c r="AF920" s="564"/>
      <c r="AG920" s="564"/>
      <c r="AH920" s="564"/>
      <c r="AI920" s="564"/>
    </row>
    <row r="921" spans="1:35" ht="90" x14ac:dyDescent="0.3">
      <c r="A921" s="450">
        <f t="shared" si="56"/>
        <v>916</v>
      </c>
      <c r="B921" s="442" t="s">
        <v>17300</v>
      </c>
      <c r="C921" s="294" t="s">
        <v>76</v>
      </c>
      <c r="D921" s="272" t="s">
        <v>1545</v>
      </c>
      <c r="E921" s="426" t="s">
        <v>4956</v>
      </c>
      <c r="F921" s="90" t="s">
        <v>195</v>
      </c>
      <c r="G921" s="98">
        <v>45312</v>
      </c>
      <c r="H921" s="98">
        <v>45312</v>
      </c>
      <c r="I921" s="90" t="s">
        <v>62</v>
      </c>
      <c r="J921" s="90"/>
      <c r="K921" s="206"/>
      <c r="L921" s="206"/>
      <c r="M921" s="90"/>
      <c r="N921" s="90"/>
      <c r="O921" s="90"/>
      <c r="P921" s="90"/>
      <c r="Q921" s="90"/>
      <c r="R921" s="90"/>
      <c r="S921" s="90"/>
      <c r="T921" s="90"/>
      <c r="U921" s="90"/>
      <c r="V921" s="107" t="str">
        <f t="shared" si="57"/>
        <v>Open PDFIR FINALLY.RHS-KK-ECG-IR-CI-858-REV00</v>
      </c>
      <c r="W921" s="972" t="str">
        <f t="shared" ca="1" si="58"/>
        <v>DONE</v>
      </c>
      <c r="X921" s="979" t="str">
        <f t="shared" si="59"/>
        <v>P</v>
      </c>
      <c r="Y921" s="979"/>
      <c r="AD921" s="564"/>
      <c r="AE921" s="564"/>
      <c r="AF921" s="564"/>
      <c r="AG921" s="564"/>
      <c r="AH921" s="564"/>
      <c r="AI921" s="564"/>
    </row>
    <row r="922" spans="1:35" ht="90" x14ac:dyDescent="0.3">
      <c r="A922" s="450">
        <f t="shared" si="56"/>
        <v>917</v>
      </c>
      <c r="B922" s="442" t="s">
        <v>17301</v>
      </c>
      <c r="C922" s="294" t="s">
        <v>76</v>
      </c>
      <c r="D922" s="272" t="s">
        <v>1545</v>
      </c>
      <c r="E922" s="426" t="s">
        <v>4955</v>
      </c>
      <c r="F922" s="90" t="s">
        <v>195</v>
      </c>
      <c r="G922" s="98">
        <v>45312</v>
      </c>
      <c r="H922" s="98">
        <v>45312</v>
      </c>
      <c r="I922" s="90" t="s">
        <v>62</v>
      </c>
      <c r="J922" s="90"/>
      <c r="K922" s="206"/>
      <c r="L922" s="206"/>
      <c r="M922" s="90"/>
      <c r="N922" s="90"/>
      <c r="O922" s="90"/>
      <c r="P922" s="90"/>
      <c r="Q922" s="90"/>
      <c r="R922" s="90"/>
      <c r="S922" s="90"/>
      <c r="T922" s="90"/>
      <c r="U922" s="90"/>
      <c r="V922" s="107" t="str">
        <f t="shared" si="57"/>
        <v>Open PDFIR FINALLY.RHS-KK-ECG-IR-CI-859-REV00</v>
      </c>
      <c r="W922" s="972" t="str">
        <f t="shared" ca="1" si="58"/>
        <v>DONE</v>
      </c>
      <c r="X922" s="979" t="str">
        <f t="shared" si="59"/>
        <v>P</v>
      </c>
      <c r="Y922" s="979"/>
      <c r="AD922" s="564"/>
      <c r="AE922" s="564"/>
      <c r="AF922" s="564"/>
      <c r="AG922" s="564"/>
      <c r="AH922" s="564"/>
      <c r="AI922" s="564"/>
    </row>
    <row r="923" spans="1:35" ht="90" x14ac:dyDescent="0.3">
      <c r="A923" s="450">
        <f t="shared" si="56"/>
        <v>918</v>
      </c>
      <c r="B923" s="442" t="s">
        <v>17302</v>
      </c>
      <c r="C923" s="294" t="s">
        <v>76</v>
      </c>
      <c r="D923" s="272" t="s">
        <v>1545</v>
      </c>
      <c r="E923" s="426" t="s">
        <v>4954</v>
      </c>
      <c r="F923" s="90" t="s">
        <v>195</v>
      </c>
      <c r="G923" s="98">
        <v>45309</v>
      </c>
      <c r="H923" s="98">
        <v>45309</v>
      </c>
      <c r="I923" s="90" t="s">
        <v>62</v>
      </c>
      <c r="J923" s="90"/>
      <c r="K923" s="206"/>
      <c r="L923" s="206"/>
      <c r="M923" s="90"/>
      <c r="N923" s="90"/>
      <c r="O923" s="90"/>
      <c r="P923" s="90"/>
      <c r="Q923" s="90"/>
      <c r="R923" s="90"/>
      <c r="S923" s="90"/>
      <c r="T923" s="90"/>
      <c r="U923" s="90"/>
      <c r="V923" s="107" t="str">
        <f t="shared" si="57"/>
        <v>Open PDFIR FINALLY.RHS-KK-ECG-IR-CI-860-REV00</v>
      </c>
      <c r="W923" s="972" t="str">
        <f t="shared" ca="1" si="58"/>
        <v>DONE</v>
      </c>
      <c r="X923" s="979" t="str">
        <f t="shared" si="59"/>
        <v>P</v>
      </c>
      <c r="Y923" s="979"/>
      <c r="AD923" s="564"/>
      <c r="AE923" s="564"/>
      <c r="AF923" s="564"/>
      <c r="AG923" s="564"/>
      <c r="AH923" s="564"/>
      <c r="AI923" s="564"/>
    </row>
    <row r="924" spans="1:35" ht="90" x14ac:dyDescent="0.3">
      <c r="A924" s="450">
        <f t="shared" si="56"/>
        <v>919</v>
      </c>
      <c r="B924" s="442" t="s">
        <v>17303</v>
      </c>
      <c r="C924" s="294" t="s">
        <v>76</v>
      </c>
      <c r="D924" s="272" t="s">
        <v>3750</v>
      </c>
      <c r="E924" s="426" t="s">
        <v>4953</v>
      </c>
      <c r="F924" s="90" t="s">
        <v>195</v>
      </c>
      <c r="G924" s="98">
        <v>45309</v>
      </c>
      <c r="H924" s="98">
        <v>45309</v>
      </c>
      <c r="I924" s="90" t="s">
        <v>62</v>
      </c>
      <c r="J924" s="90"/>
      <c r="K924" s="206"/>
      <c r="L924" s="206"/>
      <c r="M924" s="90"/>
      <c r="N924" s="90"/>
      <c r="O924" s="90"/>
      <c r="P924" s="90"/>
      <c r="Q924" s="90"/>
      <c r="R924" s="90"/>
      <c r="S924" s="90"/>
      <c r="T924" s="90"/>
      <c r="U924" s="90"/>
      <c r="V924" s="107" t="str">
        <f t="shared" si="57"/>
        <v>Open PDFIR FINALLY.RHS-KK-ECG-IR-CI-861-REV00</v>
      </c>
      <c r="W924" s="972" t="str">
        <f t="shared" ca="1" si="58"/>
        <v>DONE</v>
      </c>
      <c r="X924" s="979" t="str">
        <f t="shared" si="59"/>
        <v>P</v>
      </c>
      <c r="Y924" s="979"/>
      <c r="AD924" s="564"/>
      <c r="AE924" s="564"/>
      <c r="AF924" s="564"/>
      <c r="AG924" s="564"/>
      <c r="AH924" s="564"/>
      <c r="AI924" s="564"/>
    </row>
    <row r="925" spans="1:35" ht="90" x14ac:dyDescent="0.3">
      <c r="A925" s="450">
        <f t="shared" si="56"/>
        <v>920</v>
      </c>
      <c r="B925" s="442" t="s">
        <v>17304</v>
      </c>
      <c r="C925" s="294" t="s">
        <v>76</v>
      </c>
      <c r="D925" s="272" t="s">
        <v>3750</v>
      </c>
      <c r="E925" s="426" t="s">
        <v>4952</v>
      </c>
      <c r="F925" s="90" t="s">
        <v>195</v>
      </c>
      <c r="G925" s="98">
        <v>45309</v>
      </c>
      <c r="H925" s="98">
        <v>45309</v>
      </c>
      <c r="I925" s="90" t="s">
        <v>62</v>
      </c>
      <c r="J925" s="90"/>
      <c r="K925" s="206"/>
      <c r="L925" s="206"/>
      <c r="M925" s="90"/>
      <c r="N925" s="90"/>
      <c r="O925" s="90"/>
      <c r="P925" s="90"/>
      <c r="Q925" s="90"/>
      <c r="R925" s="90"/>
      <c r="S925" s="90"/>
      <c r="T925" s="90"/>
      <c r="U925" s="90"/>
      <c r="V925" s="107" t="str">
        <f t="shared" si="57"/>
        <v>Open PDFIR FINALLY.RHS-KK-ECG-IR-CI-862-REV00</v>
      </c>
      <c r="W925" s="972" t="str">
        <f t="shared" ca="1" si="58"/>
        <v>DONE</v>
      </c>
      <c r="X925" s="979" t="str">
        <f t="shared" si="59"/>
        <v>P</v>
      </c>
      <c r="Y925" s="979"/>
      <c r="AD925" s="564"/>
      <c r="AE925" s="564"/>
      <c r="AF925" s="564"/>
      <c r="AG925" s="564"/>
      <c r="AH925" s="564"/>
      <c r="AI925" s="564"/>
    </row>
    <row r="926" spans="1:35" ht="90" x14ac:dyDescent="0.3">
      <c r="A926" s="450">
        <f t="shared" si="56"/>
        <v>921</v>
      </c>
      <c r="B926" s="442" t="s">
        <v>17305</v>
      </c>
      <c r="C926" s="294" t="s">
        <v>76</v>
      </c>
      <c r="D926" s="272" t="s">
        <v>1545</v>
      </c>
      <c r="E926" s="426" t="s">
        <v>4960</v>
      </c>
      <c r="F926" s="90" t="s">
        <v>195</v>
      </c>
      <c r="G926" s="98">
        <v>45310</v>
      </c>
      <c r="H926" s="98">
        <v>45310</v>
      </c>
      <c r="I926" s="90" t="s">
        <v>62</v>
      </c>
      <c r="J926" s="90"/>
      <c r="K926" s="206"/>
      <c r="L926" s="206"/>
      <c r="M926" s="90"/>
      <c r="N926" s="90"/>
      <c r="O926" s="90"/>
      <c r="P926" s="90"/>
      <c r="Q926" s="90"/>
      <c r="R926" s="90"/>
      <c r="S926" s="90"/>
      <c r="T926" s="90"/>
      <c r="U926" s="90"/>
      <c r="V926" s="107" t="str">
        <f t="shared" si="57"/>
        <v>Open PDFIR FINALLY.RHS-KK-ECG-IR-CI-863-REV00</v>
      </c>
      <c r="W926" s="972" t="str">
        <f t="shared" ca="1" si="58"/>
        <v>DONE</v>
      </c>
      <c r="X926" s="979" t="str">
        <f t="shared" si="59"/>
        <v>P</v>
      </c>
      <c r="Y926" s="979"/>
      <c r="AD926" s="564"/>
      <c r="AE926" s="564"/>
      <c r="AF926" s="564"/>
      <c r="AG926" s="564"/>
      <c r="AH926" s="564"/>
      <c r="AI926" s="564"/>
    </row>
    <row r="927" spans="1:35" ht="90" x14ac:dyDescent="0.3">
      <c r="A927" s="450">
        <f t="shared" si="56"/>
        <v>922</v>
      </c>
      <c r="B927" s="442" t="s">
        <v>17306</v>
      </c>
      <c r="C927" s="294" t="s">
        <v>76</v>
      </c>
      <c r="D927" s="272" t="s">
        <v>1545</v>
      </c>
      <c r="E927" s="426" t="s">
        <v>4961</v>
      </c>
      <c r="F927" s="90" t="s">
        <v>195</v>
      </c>
      <c r="G927" s="98">
        <v>45312</v>
      </c>
      <c r="H927" s="98">
        <v>45312</v>
      </c>
      <c r="I927" s="90" t="s">
        <v>62</v>
      </c>
      <c r="J927" s="90"/>
      <c r="K927" s="206"/>
      <c r="L927" s="206"/>
      <c r="M927" s="90"/>
      <c r="N927" s="90"/>
      <c r="O927" s="90"/>
      <c r="P927" s="90"/>
      <c r="Q927" s="90"/>
      <c r="R927" s="90"/>
      <c r="S927" s="90"/>
      <c r="T927" s="90"/>
      <c r="U927" s="90"/>
      <c r="V927" s="107" t="str">
        <f t="shared" si="57"/>
        <v>Open PDFIR FINALLY.RHS-KK-ECG-IR-CI-864-REV00</v>
      </c>
      <c r="W927" s="972" t="str">
        <f t="shared" ca="1" si="58"/>
        <v>DONE</v>
      </c>
      <c r="X927" s="979" t="str">
        <f t="shared" si="59"/>
        <v>P</v>
      </c>
      <c r="Y927" s="979"/>
      <c r="AD927" s="564"/>
      <c r="AE927" s="564"/>
      <c r="AF927" s="564"/>
      <c r="AG927" s="564"/>
      <c r="AH927" s="564"/>
      <c r="AI927" s="564"/>
    </row>
    <row r="928" spans="1:35" ht="90" x14ac:dyDescent="0.3">
      <c r="A928" s="450">
        <f t="shared" si="56"/>
        <v>923</v>
      </c>
      <c r="B928" s="442" t="s">
        <v>20215</v>
      </c>
      <c r="C928" s="294" t="s">
        <v>4383</v>
      </c>
      <c r="D928" s="272" t="s">
        <v>1545</v>
      </c>
      <c r="E928" s="426" t="s">
        <v>4978</v>
      </c>
      <c r="F928" s="90" t="s">
        <v>195</v>
      </c>
      <c r="G928" s="98">
        <v>45313</v>
      </c>
      <c r="H928" s="98">
        <v>45313</v>
      </c>
      <c r="I928" s="90" t="s">
        <v>25</v>
      </c>
      <c r="J928" s="98" t="s">
        <v>195</v>
      </c>
      <c r="K928" s="206">
        <v>45555</v>
      </c>
      <c r="L928" s="206">
        <v>45555</v>
      </c>
      <c r="M928" s="90" t="s">
        <v>62</v>
      </c>
      <c r="N928" s="90"/>
      <c r="O928" s="90"/>
      <c r="P928" s="90"/>
      <c r="Q928" s="90"/>
      <c r="R928" s="90"/>
      <c r="S928" s="90"/>
      <c r="T928" s="90"/>
      <c r="U928" s="90"/>
      <c r="V928" s="107" t="str">
        <f t="shared" si="57"/>
        <v>Open PDFIR FINALLY.RHS-KK-ECG-IR-SU-865-REV01</v>
      </c>
      <c r="W928" s="972" t="str">
        <f t="shared" ca="1" si="58"/>
        <v>DONE</v>
      </c>
      <c r="X928" s="979" t="str">
        <f t="shared" si="59"/>
        <v>A</v>
      </c>
      <c r="Y928" s="979"/>
      <c r="AD928" s="564"/>
      <c r="AE928" s="564"/>
      <c r="AF928" s="564"/>
      <c r="AG928" s="564"/>
      <c r="AH928" s="564"/>
      <c r="AI928" s="564"/>
    </row>
    <row r="929" spans="1:35" ht="90" x14ac:dyDescent="0.3">
      <c r="A929" s="450">
        <f t="shared" si="56"/>
        <v>924</v>
      </c>
      <c r="B929" s="442" t="s">
        <v>17307</v>
      </c>
      <c r="C929" s="294" t="s">
        <v>4383</v>
      </c>
      <c r="D929" s="272"/>
      <c r="E929" s="426" t="s">
        <v>4966</v>
      </c>
      <c r="F929" s="90" t="s">
        <v>195</v>
      </c>
      <c r="G929" s="98">
        <v>45313</v>
      </c>
      <c r="H929" s="98">
        <v>45313</v>
      </c>
      <c r="I929" s="90" t="s">
        <v>25</v>
      </c>
      <c r="J929" s="90"/>
      <c r="K929" s="206"/>
      <c r="L929" s="206"/>
      <c r="M929" s="90"/>
      <c r="N929" s="90"/>
      <c r="O929" s="90"/>
      <c r="P929" s="90"/>
      <c r="Q929" s="90"/>
      <c r="R929" s="90"/>
      <c r="S929" s="90"/>
      <c r="T929" s="90"/>
      <c r="U929" s="90"/>
      <c r="V929" s="107" t="str">
        <f t="shared" si="57"/>
        <v>Open PDFIR FINALLY.RHS-KK-ECG-IR-SU-866-REV00</v>
      </c>
      <c r="W929" s="972" t="str">
        <f t="shared" ca="1" si="58"/>
        <v>DONE</v>
      </c>
      <c r="X929" s="979" t="str">
        <f t="shared" si="59"/>
        <v>P</v>
      </c>
      <c r="Y929" s="979"/>
      <c r="AD929" s="564"/>
      <c r="AE929" s="564"/>
      <c r="AF929" s="564"/>
      <c r="AG929" s="564"/>
      <c r="AH929" s="564"/>
      <c r="AI929" s="564"/>
    </row>
    <row r="930" spans="1:35" ht="109.8" x14ac:dyDescent="0.3">
      <c r="A930" s="450">
        <f t="shared" si="56"/>
        <v>925</v>
      </c>
      <c r="B930" s="442" t="s">
        <v>17308</v>
      </c>
      <c r="C930" s="294" t="s">
        <v>1140</v>
      </c>
      <c r="D930" s="272" t="s">
        <v>4728</v>
      </c>
      <c r="E930" s="426" t="s">
        <v>4972</v>
      </c>
      <c r="F930" s="90" t="s">
        <v>195</v>
      </c>
      <c r="G930" s="98">
        <v>45314</v>
      </c>
      <c r="H930" s="98">
        <v>45314</v>
      </c>
      <c r="I930" s="90" t="s">
        <v>1671</v>
      </c>
      <c r="J930" s="90"/>
      <c r="K930" s="206"/>
      <c r="L930" s="206"/>
      <c r="M930" s="90"/>
      <c r="N930" s="90"/>
      <c r="O930" s="90"/>
      <c r="P930" s="90"/>
      <c r="Q930" s="90"/>
      <c r="R930" s="90"/>
      <c r="S930" s="90"/>
      <c r="T930" s="90"/>
      <c r="U930" s="90"/>
      <c r="V930" s="107" t="str">
        <f t="shared" si="57"/>
        <v>Open PDFIR FINALLY.RHS-KK-ECG-IR-ELE-72-REV00</v>
      </c>
      <c r="W930" s="972" t="str">
        <f t="shared" ca="1" si="58"/>
        <v>DONE</v>
      </c>
      <c r="X930" s="979" t="str">
        <f t="shared" si="59"/>
        <v>P</v>
      </c>
      <c r="Y930" s="979"/>
      <c r="AD930" s="564"/>
      <c r="AE930" s="564"/>
      <c r="AF930" s="564"/>
      <c r="AG930" s="564"/>
      <c r="AH930" s="564"/>
      <c r="AI930" s="564"/>
    </row>
    <row r="931" spans="1:35" ht="109.8" x14ac:dyDescent="0.3">
      <c r="A931" s="450">
        <f t="shared" si="56"/>
        <v>926</v>
      </c>
      <c r="B931" s="442" t="s">
        <v>17309</v>
      </c>
      <c r="C931" s="294" t="s">
        <v>1140</v>
      </c>
      <c r="D931" s="272" t="s">
        <v>1545</v>
      </c>
      <c r="E931" s="426" t="s">
        <v>4973</v>
      </c>
      <c r="F931" s="90" t="s">
        <v>195</v>
      </c>
      <c r="G931" s="98">
        <v>45314</v>
      </c>
      <c r="H931" s="98">
        <v>45314</v>
      </c>
      <c r="I931" s="90" t="s">
        <v>1671</v>
      </c>
      <c r="J931" s="90"/>
      <c r="K931" s="206"/>
      <c r="L931" s="206"/>
      <c r="M931" s="90"/>
      <c r="N931" s="90"/>
      <c r="O931" s="90"/>
      <c r="P931" s="90"/>
      <c r="Q931" s="90"/>
      <c r="R931" s="90"/>
      <c r="S931" s="90"/>
      <c r="T931" s="90"/>
      <c r="U931" s="90"/>
      <c r="V931" s="107" t="str">
        <f t="shared" si="57"/>
        <v>Open PDFIR FINALLY.RHS-KK-ECG-IR-ELE-73-REV00</v>
      </c>
      <c r="W931" s="972" t="str">
        <f t="shared" ca="1" si="58"/>
        <v>DONE</v>
      </c>
      <c r="X931" s="979" t="str">
        <f t="shared" si="59"/>
        <v>P</v>
      </c>
      <c r="Y931" s="979"/>
      <c r="AD931" s="564"/>
      <c r="AE931" s="564"/>
      <c r="AF931" s="564"/>
      <c r="AG931" s="564"/>
      <c r="AH931" s="564"/>
      <c r="AI931" s="564"/>
    </row>
    <row r="932" spans="1:35" ht="90" x14ac:dyDescent="0.3">
      <c r="A932" s="450">
        <f t="shared" si="56"/>
        <v>927</v>
      </c>
      <c r="B932" s="442" t="s">
        <v>17310</v>
      </c>
      <c r="C932" s="294" t="s">
        <v>1140</v>
      </c>
      <c r="D932" s="272" t="s">
        <v>1545</v>
      </c>
      <c r="E932" s="426" t="s">
        <v>4976</v>
      </c>
      <c r="F932" s="90" t="s">
        <v>195</v>
      </c>
      <c r="G932" s="98">
        <v>45314</v>
      </c>
      <c r="H932" s="98">
        <v>45314</v>
      </c>
      <c r="I932" s="90" t="s">
        <v>1671</v>
      </c>
      <c r="J932" s="90"/>
      <c r="K932" s="206"/>
      <c r="L932" s="206"/>
      <c r="M932" s="90"/>
      <c r="N932" s="90"/>
      <c r="O932" s="90"/>
      <c r="P932" s="90"/>
      <c r="Q932" s="90"/>
      <c r="R932" s="90"/>
      <c r="S932" s="90"/>
      <c r="T932" s="90"/>
      <c r="U932" s="90"/>
      <c r="V932" s="107" t="str">
        <f t="shared" si="57"/>
        <v>Open PDFIR FINALLY.RHS-KK-ECG-IR-ELE-74-REV00</v>
      </c>
      <c r="W932" s="972" t="str">
        <f t="shared" ca="1" si="58"/>
        <v>DONE</v>
      </c>
      <c r="X932" s="979" t="str">
        <f t="shared" si="59"/>
        <v>P</v>
      </c>
      <c r="Y932" s="979"/>
      <c r="AD932" s="564"/>
      <c r="AE932" s="564"/>
      <c r="AF932" s="564"/>
      <c r="AG932" s="564"/>
      <c r="AH932" s="564"/>
      <c r="AI932" s="564"/>
    </row>
    <row r="933" spans="1:35" ht="146.4" x14ac:dyDescent="0.3">
      <c r="A933" s="450">
        <f t="shared" si="56"/>
        <v>928</v>
      </c>
      <c r="B933" s="442" t="s">
        <v>17311</v>
      </c>
      <c r="C933" s="294" t="s">
        <v>1140</v>
      </c>
      <c r="D933" s="272" t="s">
        <v>1545</v>
      </c>
      <c r="E933" s="426" t="s">
        <v>4977</v>
      </c>
      <c r="F933" s="90" t="s">
        <v>195</v>
      </c>
      <c r="G933" s="98">
        <v>45314</v>
      </c>
      <c r="H933" s="98">
        <v>45314</v>
      </c>
      <c r="I933" s="90" t="s">
        <v>1671</v>
      </c>
      <c r="J933" s="90"/>
      <c r="K933" s="206"/>
      <c r="L933" s="206"/>
      <c r="M933" s="90"/>
      <c r="N933" s="90"/>
      <c r="O933" s="90"/>
      <c r="P933" s="90"/>
      <c r="Q933" s="90"/>
      <c r="R933" s="90"/>
      <c r="S933" s="90"/>
      <c r="T933" s="90"/>
      <c r="U933" s="90"/>
      <c r="V933" s="107" t="str">
        <f t="shared" si="57"/>
        <v>Open PDFIR FINALLY.RHS-KK-ECG-IR-ELE-75-REV00</v>
      </c>
      <c r="W933" s="972" t="str">
        <f t="shared" ca="1" si="58"/>
        <v>DONE</v>
      </c>
      <c r="X933" s="979" t="str">
        <f t="shared" si="59"/>
        <v>P</v>
      </c>
      <c r="Y933" s="979"/>
      <c r="AD933" s="564"/>
      <c r="AE933" s="564"/>
      <c r="AF933" s="564"/>
      <c r="AG933" s="564"/>
      <c r="AH933" s="564"/>
      <c r="AI933" s="564"/>
    </row>
    <row r="934" spans="1:35" ht="90" x14ac:dyDescent="0.3">
      <c r="A934" s="450">
        <f t="shared" si="56"/>
        <v>929</v>
      </c>
      <c r="B934" s="442" t="s">
        <v>17312</v>
      </c>
      <c r="C934" s="294" t="s">
        <v>76</v>
      </c>
      <c r="D934" s="272" t="s">
        <v>1545</v>
      </c>
      <c r="E934" s="426" t="s">
        <v>4986</v>
      </c>
      <c r="F934" s="90" t="s">
        <v>195</v>
      </c>
      <c r="G934" s="98">
        <v>45313</v>
      </c>
      <c r="H934" s="98">
        <v>45312</v>
      </c>
      <c r="I934" s="90" t="s">
        <v>62</v>
      </c>
      <c r="J934" s="90"/>
      <c r="K934" s="206"/>
      <c r="L934" s="206"/>
      <c r="M934" s="90"/>
      <c r="N934" s="90"/>
      <c r="O934" s="90"/>
      <c r="P934" s="90"/>
      <c r="Q934" s="90"/>
      <c r="R934" s="90"/>
      <c r="S934" s="90"/>
      <c r="T934" s="90"/>
      <c r="U934" s="90"/>
      <c r="V934" s="107" t="str">
        <f t="shared" si="57"/>
        <v>Open PDFIR FINALLY.RHS-KK-ECG-IR-CI-867-REV00</v>
      </c>
      <c r="W934" s="972" t="str">
        <f t="shared" ca="1" si="58"/>
        <v>DONE</v>
      </c>
      <c r="X934" s="979" t="str">
        <f t="shared" si="59"/>
        <v>P</v>
      </c>
      <c r="Y934" s="979"/>
      <c r="AD934" s="564"/>
      <c r="AE934" s="564"/>
      <c r="AF934" s="564"/>
      <c r="AG934" s="564"/>
      <c r="AH934" s="564"/>
      <c r="AI934" s="564"/>
    </row>
    <row r="935" spans="1:35" ht="90" x14ac:dyDescent="0.3">
      <c r="A935" s="450">
        <f t="shared" si="56"/>
        <v>930</v>
      </c>
      <c r="B935" s="442" t="s">
        <v>17313</v>
      </c>
      <c r="C935" s="294" t="s">
        <v>76</v>
      </c>
      <c r="D935" s="272" t="s">
        <v>1545</v>
      </c>
      <c r="E935" s="426" t="s">
        <v>4987</v>
      </c>
      <c r="F935" s="90" t="s">
        <v>195</v>
      </c>
      <c r="G935" s="98">
        <v>45313</v>
      </c>
      <c r="H935" s="98">
        <v>45313</v>
      </c>
      <c r="I935" s="90" t="s">
        <v>62</v>
      </c>
      <c r="J935" s="90"/>
      <c r="K935" s="206"/>
      <c r="L935" s="206"/>
      <c r="M935" s="90"/>
      <c r="N935" s="90"/>
      <c r="O935" s="90"/>
      <c r="P935" s="90"/>
      <c r="Q935" s="90"/>
      <c r="R935" s="90"/>
      <c r="S935" s="90"/>
      <c r="T935" s="90"/>
      <c r="U935" s="90"/>
      <c r="V935" s="107" t="str">
        <f t="shared" si="57"/>
        <v>Open PDFIR FINALLY.RHS-KK-ECG-IR-CI-868-REV00</v>
      </c>
      <c r="W935" s="972" t="str">
        <f t="shared" ca="1" si="58"/>
        <v>DONE</v>
      </c>
      <c r="X935" s="979" t="str">
        <f t="shared" si="59"/>
        <v>P</v>
      </c>
      <c r="Y935" s="979"/>
      <c r="AD935" s="564"/>
      <c r="AE935" s="564"/>
      <c r="AF935" s="564"/>
      <c r="AG935" s="564"/>
      <c r="AH935" s="564"/>
      <c r="AI935" s="564"/>
    </row>
    <row r="936" spans="1:35" ht="90" x14ac:dyDescent="0.3">
      <c r="A936" s="450">
        <f t="shared" si="56"/>
        <v>931</v>
      </c>
      <c r="B936" s="442" t="s">
        <v>17314</v>
      </c>
      <c r="C936" s="294" t="s">
        <v>76</v>
      </c>
      <c r="D936" s="272" t="s">
        <v>1545</v>
      </c>
      <c r="E936" s="426" t="s">
        <v>4988</v>
      </c>
      <c r="F936" s="90" t="s">
        <v>195</v>
      </c>
      <c r="G936" s="98">
        <v>45313</v>
      </c>
      <c r="H936" s="98">
        <v>45313</v>
      </c>
      <c r="I936" s="90" t="s">
        <v>62</v>
      </c>
      <c r="J936" s="90"/>
      <c r="K936" s="206"/>
      <c r="L936" s="206"/>
      <c r="M936" s="90"/>
      <c r="N936" s="90"/>
      <c r="O936" s="90"/>
      <c r="P936" s="90"/>
      <c r="Q936" s="90"/>
      <c r="R936" s="90"/>
      <c r="S936" s="90"/>
      <c r="T936" s="90"/>
      <c r="U936" s="90"/>
      <c r="V936" s="107" t="str">
        <f t="shared" si="57"/>
        <v>Open PDFIR FINALLY.RHS-KK-ECG-IR-CI-869-REV00</v>
      </c>
      <c r="W936" s="972" t="str">
        <f t="shared" ca="1" si="58"/>
        <v>DONE</v>
      </c>
      <c r="X936" s="979" t="str">
        <f t="shared" si="59"/>
        <v>P</v>
      </c>
      <c r="Y936" s="979"/>
      <c r="AD936" s="564"/>
      <c r="AE936" s="564"/>
      <c r="AF936" s="564"/>
      <c r="AG936" s="564"/>
      <c r="AH936" s="564"/>
      <c r="AI936" s="564"/>
    </row>
    <row r="937" spans="1:35" ht="90" x14ac:dyDescent="0.3">
      <c r="A937" s="450">
        <f t="shared" si="56"/>
        <v>932</v>
      </c>
      <c r="B937" s="442" t="s">
        <v>17315</v>
      </c>
      <c r="C937" s="294" t="s">
        <v>76</v>
      </c>
      <c r="D937" s="272" t="s">
        <v>1545</v>
      </c>
      <c r="E937" s="426" t="s">
        <v>4989</v>
      </c>
      <c r="F937" s="90" t="s">
        <v>195</v>
      </c>
      <c r="G937" s="98">
        <v>45314</v>
      </c>
      <c r="H937" s="98">
        <v>45314</v>
      </c>
      <c r="I937" s="90" t="s">
        <v>62</v>
      </c>
      <c r="J937" s="90"/>
      <c r="K937" s="206"/>
      <c r="L937" s="206"/>
      <c r="M937" s="90"/>
      <c r="N937" s="90"/>
      <c r="O937" s="90"/>
      <c r="P937" s="90"/>
      <c r="Q937" s="90"/>
      <c r="R937" s="90"/>
      <c r="S937" s="90"/>
      <c r="T937" s="90"/>
      <c r="U937" s="90"/>
      <c r="V937" s="107" t="str">
        <f t="shared" si="57"/>
        <v>Open PDFIR FINALLY.RHS-KK-ECG-IR-CI-870-REV00</v>
      </c>
      <c r="W937" s="972" t="str">
        <f t="shared" ca="1" si="58"/>
        <v>DONE</v>
      </c>
      <c r="X937" s="979" t="str">
        <f t="shared" si="59"/>
        <v>P</v>
      </c>
      <c r="Y937" s="979"/>
      <c r="AD937" s="564"/>
      <c r="AE937" s="564"/>
      <c r="AF937" s="564"/>
      <c r="AG937" s="564"/>
      <c r="AH937" s="564"/>
      <c r="AI937" s="564"/>
    </row>
    <row r="938" spans="1:35" ht="90" x14ac:dyDescent="0.3">
      <c r="A938" s="450">
        <f t="shared" si="56"/>
        <v>933</v>
      </c>
      <c r="B938" s="442" t="s">
        <v>20216</v>
      </c>
      <c r="C938" s="294" t="s">
        <v>76</v>
      </c>
      <c r="D938" s="272" t="s">
        <v>1545</v>
      </c>
      <c r="E938" s="426" t="s">
        <v>4990</v>
      </c>
      <c r="F938" s="90" t="s">
        <v>195</v>
      </c>
      <c r="G938" s="98">
        <v>45308</v>
      </c>
      <c r="H938" s="98">
        <v>45308</v>
      </c>
      <c r="I938" s="90" t="s">
        <v>25</v>
      </c>
      <c r="J938" s="454" t="s">
        <v>195</v>
      </c>
      <c r="K938" s="463">
        <v>45542</v>
      </c>
      <c r="L938" s="463">
        <v>45542</v>
      </c>
      <c r="M938" s="90" t="s">
        <v>62</v>
      </c>
      <c r="N938" s="90"/>
      <c r="O938" s="90"/>
      <c r="P938" s="90"/>
      <c r="Q938" s="90"/>
      <c r="R938" s="90"/>
      <c r="S938" s="90"/>
      <c r="T938" s="90"/>
      <c r="U938" s="90"/>
      <c r="V938" s="107" t="str">
        <f t="shared" si="57"/>
        <v>Open PDFIR FINALLY.RHS-KK-ECG-IR-CI-871-REV01</v>
      </c>
      <c r="W938" s="972" t="str">
        <f t="shared" ca="1" si="58"/>
        <v>DONE</v>
      </c>
      <c r="X938" s="979" t="str">
        <f t="shared" si="59"/>
        <v>A</v>
      </c>
      <c r="Y938" s="979"/>
      <c r="AD938" s="564"/>
      <c r="AE938" s="564"/>
      <c r="AF938" s="564"/>
      <c r="AG938" s="564"/>
      <c r="AH938" s="564"/>
      <c r="AI938" s="564"/>
    </row>
    <row r="939" spans="1:35" ht="90" x14ac:dyDescent="0.3">
      <c r="A939" s="450">
        <f t="shared" si="56"/>
        <v>934</v>
      </c>
      <c r="B939" s="442" t="s">
        <v>17316</v>
      </c>
      <c r="C939" s="294" t="s">
        <v>76</v>
      </c>
      <c r="D939" s="272" t="s">
        <v>1545</v>
      </c>
      <c r="E939" s="426" t="s">
        <v>5021</v>
      </c>
      <c r="F939" s="90" t="s">
        <v>195</v>
      </c>
      <c r="G939" s="98">
        <v>45314</v>
      </c>
      <c r="H939" s="98">
        <v>45314</v>
      </c>
      <c r="I939" s="90" t="s">
        <v>62</v>
      </c>
      <c r="J939" s="90"/>
      <c r="K939" s="206"/>
      <c r="L939" s="206"/>
      <c r="M939" s="90"/>
      <c r="N939" s="90"/>
      <c r="O939" s="90"/>
      <c r="P939" s="90"/>
      <c r="Q939" s="90"/>
      <c r="R939" s="90"/>
      <c r="S939" s="90"/>
      <c r="T939" s="90"/>
      <c r="U939" s="90"/>
      <c r="V939" s="107" t="str">
        <f t="shared" si="57"/>
        <v>Open PDFIR FINALLY.RHS-KK-ECG-IR-CI-872-REV00</v>
      </c>
      <c r="W939" s="972" t="str">
        <f t="shared" ca="1" si="58"/>
        <v>DONE</v>
      </c>
      <c r="X939" s="979" t="str">
        <f t="shared" si="59"/>
        <v>P</v>
      </c>
      <c r="Y939" s="979"/>
      <c r="AD939" s="564"/>
      <c r="AE939" s="564"/>
      <c r="AF939" s="564"/>
      <c r="AG939" s="564"/>
      <c r="AH939" s="564"/>
      <c r="AI939" s="564"/>
    </row>
    <row r="940" spans="1:35" ht="90" x14ac:dyDescent="0.3">
      <c r="A940" s="450">
        <f t="shared" si="56"/>
        <v>935</v>
      </c>
      <c r="B940" s="442" t="s">
        <v>20217</v>
      </c>
      <c r="C940" s="294" t="s">
        <v>76</v>
      </c>
      <c r="D940" s="272" t="s">
        <v>1545</v>
      </c>
      <c r="E940" s="426" t="s">
        <v>5020</v>
      </c>
      <c r="F940" s="90" t="s">
        <v>195</v>
      </c>
      <c r="G940" s="98">
        <v>45308</v>
      </c>
      <c r="H940" s="98">
        <v>45308</v>
      </c>
      <c r="I940" s="90" t="s">
        <v>25</v>
      </c>
      <c r="J940" s="454" t="s">
        <v>195</v>
      </c>
      <c r="K940" s="463">
        <v>45542</v>
      </c>
      <c r="L940" s="463">
        <v>45542</v>
      </c>
      <c r="M940" s="90" t="s">
        <v>62</v>
      </c>
      <c r="N940" s="90"/>
      <c r="O940" s="90"/>
      <c r="P940" s="90"/>
      <c r="Q940" s="90"/>
      <c r="R940" s="90"/>
      <c r="S940" s="90"/>
      <c r="T940" s="90"/>
      <c r="U940" s="90"/>
      <c r="V940" s="107" t="str">
        <f t="shared" si="57"/>
        <v>Open PDFIR FINALLY.RHS-KK-ECG-IR-CI-873-REV01</v>
      </c>
      <c r="W940" s="972" t="str">
        <f t="shared" ca="1" si="58"/>
        <v>DONE</v>
      </c>
      <c r="X940" s="979" t="str">
        <f t="shared" si="59"/>
        <v>A</v>
      </c>
      <c r="Y940" s="979"/>
      <c r="AD940" s="564"/>
      <c r="AE940" s="564"/>
      <c r="AF940" s="564"/>
      <c r="AG940" s="564"/>
      <c r="AH940" s="564"/>
      <c r="AI940" s="564"/>
    </row>
    <row r="941" spans="1:35" ht="90" x14ac:dyDescent="0.3">
      <c r="A941" s="450">
        <f t="shared" si="56"/>
        <v>936</v>
      </c>
      <c r="B941" s="442" t="s">
        <v>17317</v>
      </c>
      <c r="C941" s="294" t="s">
        <v>76</v>
      </c>
      <c r="D941" s="272" t="s">
        <v>1545</v>
      </c>
      <c r="E941" s="426" t="s">
        <v>4991</v>
      </c>
      <c r="F941" s="90" t="s">
        <v>195</v>
      </c>
      <c r="G941" s="98">
        <v>45308</v>
      </c>
      <c r="H941" s="98">
        <v>45308</v>
      </c>
      <c r="I941" s="90" t="s">
        <v>1671</v>
      </c>
      <c r="J941" s="90"/>
      <c r="K941" s="206"/>
      <c r="L941" s="206"/>
      <c r="M941" s="90"/>
      <c r="N941" s="90"/>
      <c r="O941" s="90"/>
      <c r="P941" s="90"/>
      <c r="Q941" s="90"/>
      <c r="R941" s="90"/>
      <c r="S941" s="90"/>
      <c r="T941" s="90"/>
      <c r="U941" s="90"/>
      <c r="V941" s="107" t="str">
        <f t="shared" si="57"/>
        <v>Open PDFIR FINALLY.RHS-KK-ECG-IR-CI-874-REV00</v>
      </c>
      <c r="W941" s="972" t="str">
        <f t="shared" ca="1" si="58"/>
        <v>DONE</v>
      </c>
      <c r="X941" s="979" t="str">
        <f t="shared" si="59"/>
        <v>P</v>
      </c>
      <c r="Y941" s="979"/>
      <c r="AD941" s="564"/>
      <c r="AE941" s="564"/>
      <c r="AF941" s="564"/>
      <c r="AG941" s="564"/>
      <c r="AH941" s="564"/>
      <c r="AI941" s="564"/>
    </row>
    <row r="942" spans="1:35" ht="90" x14ac:dyDescent="0.3">
      <c r="A942" s="450">
        <f t="shared" si="56"/>
        <v>937</v>
      </c>
      <c r="B942" s="442" t="s">
        <v>17318</v>
      </c>
      <c r="C942" s="294" t="s">
        <v>76</v>
      </c>
      <c r="D942" s="272" t="s">
        <v>1545</v>
      </c>
      <c r="E942" s="426" t="s">
        <v>4992</v>
      </c>
      <c r="F942" s="90" t="s">
        <v>195</v>
      </c>
      <c r="G942" s="98">
        <v>45314</v>
      </c>
      <c r="H942" s="98">
        <v>45314</v>
      </c>
      <c r="I942" s="90" t="s">
        <v>1671</v>
      </c>
      <c r="J942" s="98"/>
      <c r="K942" s="98"/>
      <c r="L942" s="206"/>
      <c r="M942" s="90"/>
      <c r="N942" s="90"/>
      <c r="O942" s="90"/>
      <c r="P942" s="90"/>
      <c r="Q942" s="90"/>
      <c r="R942" s="90"/>
      <c r="S942" s="90"/>
      <c r="T942" s="90"/>
      <c r="U942" s="90"/>
      <c r="V942" s="107" t="str">
        <f t="shared" si="57"/>
        <v>Open PDFIR FINALLY.RHS-KK-ECG-IR-CI-875-REV00</v>
      </c>
      <c r="W942" s="972" t="str">
        <f t="shared" ca="1" si="58"/>
        <v>DONE</v>
      </c>
      <c r="X942" s="979" t="str">
        <f t="shared" si="59"/>
        <v>P</v>
      </c>
      <c r="Y942" s="979"/>
      <c r="AD942" s="564"/>
      <c r="AE942" s="564"/>
      <c r="AF942" s="564"/>
      <c r="AG942" s="564"/>
      <c r="AH942" s="564"/>
      <c r="AI942" s="564"/>
    </row>
    <row r="943" spans="1:35" ht="90" x14ac:dyDescent="0.3">
      <c r="A943" s="450">
        <f t="shared" si="56"/>
        <v>938</v>
      </c>
      <c r="B943" s="442" t="s">
        <v>17319</v>
      </c>
      <c r="C943" s="294" t="s">
        <v>76</v>
      </c>
      <c r="D943" s="272" t="s">
        <v>1545</v>
      </c>
      <c r="E943" s="426" t="s">
        <v>4993</v>
      </c>
      <c r="F943" s="90" t="s">
        <v>195</v>
      </c>
      <c r="G943" s="98">
        <v>45311</v>
      </c>
      <c r="H943" s="98">
        <v>45311</v>
      </c>
      <c r="I943" s="90" t="s">
        <v>1671</v>
      </c>
      <c r="J943" s="90"/>
      <c r="K943" s="206"/>
      <c r="L943" s="206"/>
      <c r="M943" s="90"/>
      <c r="N943" s="90"/>
      <c r="O943" s="90"/>
      <c r="P943" s="90"/>
      <c r="Q943" s="90"/>
      <c r="R943" s="90"/>
      <c r="S943" s="90"/>
      <c r="T943" s="90"/>
      <c r="U943" s="90"/>
      <c r="V943" s="107" t="str">
        <f t="shared" si="57"/>
        <v>Open PDFIR FINALLY.RHS-KK-ECG-IR-CI-876-REV00</v>
      </c>
      <c r="W943" s="972" t="str">
        <f t="shared" ca="1" si="58"/>
        <v>DONE</v>
      </c>
      <c r="X943" s="979" t="str">
        <f t="shared" si="59"/>
        <v>P</v>
      </c>
      <c r="Y943" s="979"/>
      <c r="AD943" s="564"/>
      <c r="AE943" s="564"/>
      <c r="AF943" s="564"/>
      <c r="AG943" s="564"/>
      <c r="AH943" s="564"/>
      <c r="AI943" s="564"/>
    </row>
    <row r="944" spans="1:35" ht="90" x14ac:dyDescent="0.3">
      <c r="A944" s="450">
        <f t="shared" si="56"/>
        <v>939</v>
      </c>
      <c r="B944" s="442" t="s">
        <v>17320</v>
      </c>
      <c r="C944" s="294" t="s">
        <v>76</v>
      </c>
      <c r="D944" s="272" t="s">
        <v>1545</v>
      </c>
      <c r="E944" s="426" t="s">
        <v>5220</v>
      </c>
      <c r="F944" s="90" t="s">
        <v>195</v>
      </c>
      <c r="G944" s="98">
        <v>45321</v>
      </c>
      <c r="H944" s="98">
        <v>45321</v>
      </c>
      <c r="I944" s="90" t="s">
        <v>62</v>
      </c>
      <c r="J944" s="90"/>
      <c r="K944" s="206"/>
      <c r="L944" s="206"/>
      <c r="M944" s="90"/>
      <c r="N944" s="90"/>
      <c r="O944" s="90"/>
      <c r="P944" s="90"/>
      <c r="Q944" s="90"/>
      <c r="R944" s="90"/>
      <c r="S944" s="90"/>
      <c r="T944" s="90"/>
      <c r="U944" s="90"/>
      <c r="V944" s="107" t="str">
        <f t="shared" si="57"/>
        <v>Open PDFIR FINALLY.RHS-KK-ECG-IR-CI-877-REV00</v>
      </c>
      <c r="W944" s="972" t="str">
        <f t="shared" ca="1" si="58"/>
        <v>DONE</v>
      </c>
      <c r="X944" s="979" t="str">
        <f t="shared" si="59"/>
        <v>P</v>
      </c>
      <c r="Y944" s="979"/>
      <c r="AD944" s="564"/>
      <c r="AE944" s="564"/>
      <c r="AF944" s="564"/>
      <c r="AG944" s="564"/>
      <c r="AH944" s="564"/>
      <c r="AI944" s="564"/>
    </row>
    <row r="945" spans="1:35" ht="90" x14ac:dyDescent="0.3">
      <c r="A945" s="450">
        <f t="shared" si="56"/>
        <v>940</v>
      </c>
      <c r="B945" s="442" t="s">
        <v>20218</v>
      </c>
      <c r="C945" s="294" t="s">
        <v>76</v>
      </c>
      <c r="D945" s="272" t="s">
        <v>1545</v>
      </c>
      <c r="E945" s="426" t="s">
        <v>4994</v>
      </c>
      <c r="F945" s="90" t="s">
        <v>195</v>
      </c>
      <c r="G945" s="98">
        <v>45313</v>
      </c>
      <c r="H945" s="98">
        <v>45313</v>
      </c>
      <c r="I945" s="90" t="s">
        <v>25</v>
      </c>
      <c r="J945" s="98" t="s">
        <v>195</v>
      </c>
      <c r="K945" s="98">
        <v>45494</v>
      </c>
      <c r="L945" s="98">
        <v>45494</v>
      </c>
      <c r="M945" s="90" t="s">
        <v>62</v>
      </c>
      <c r="N945" s="90"/>
      <c r="O945" s="90"/>
      <c r="P945" s="90"/>
      <c r="Q945" s="90"/>
      <c r="R945" s="90"/>
      <c r="S945" s="90"/>
      <c r="T945" s="90"/>
      <c r="U945" s="90"/>
      <c r="V945" s="107" t="str">
        <f t="shared" si="57"/>
        <v>Open PDFIR FINALLY.RHS-KK-ECG-IR-CI-878-REV01</v>
      </c>
      <c r="W945" s="972" t="str">
        <f t="shared" ca="1" si="58"/>
        <v>DONE</v>
      </c>
      <c r="X945" s="979" t="str">
        <f t="shared" si="59"/>
        <v>A</v>
      </c>
      <c r="Y945" s="979"/>
      <c r="AD945" s="564"/>
      <c r="AE945" s="564"/>
      <c r="AF945" s="564"/>
      <c r="AG945" s="564"/>
      <c r="AH945" s="564"/>
      <c r="AI945" s="564"/>
    </row>
    <row r="946" spans="1:35" ht="90" x14ac:dyDescent="0.3">
      <c r="A946" s="450">
        <f t="shared" si="56"/>
        <v>941</v>
      </c>
      <c r="B946" s="442" t="s">
        <v>20219</v>
      </c>
      <c r="C946" s="294" t="s">
        <v>76</v>
      </c>
      <c r="D946" s="272" t="s">
        <v>1545</v>
      </c>
      <c r="E946" s="426" t="s">
        <v>4995</v>
      </c>
      <c r="F946" s="90" t="s">
        <v>195</v>
      </c>
      <c r="G946" s="98">
        <v>45315</v>
      </c>
      <c r="H946" s="98">
        <v>45315</v>
      </c>
      <c r="I946" s="90" t="s">
        <v>25</v>
      </c>
      <c r="J946" s="454" t="s">
        <v>195</v>
      </c>
      <c r="K946" s="463">
        <v>45542</v>
      </c>
      <c r="L946" s="463">
        <v>45542</v>
      </c>
      <c r="M946" s="90" t="s">
        <v>62</v>
      </c>
      <c r="N946" s="90"/>
      <c r="O946" s="90"/>
      <c r="P946" s="90"/>
      <c r="Q946" s="90"/>
      <c r="R946" s="90"/>
      <c r="S946" s="90"/>
      <c r="T946" s="90"/>
      <c r="U946" s="90"/>
      <c r="V946" s="107" t="str">
        <f t="shared" si="57"/>
        <v>Open PDFIR FINALLY.RHS-KK-ECG-IR-CI-879-REV01</v>
      </c>
      <c r="W946" s="972" t="str">
        <f t="shared" ca="1" si="58"/>
        <v>DONE</v>
      </c>
      <c r="X946" s="979" t="str">
        <f t="shared" si="59"/>
        <v>A</v>
      </c>
      <c r="Y946" s="979"/>
      <c r="AD946" s="564"/>
      <c r="AE946" s="564"/>
      <c r="AF946" s="564"/>
      <c r="AG946" s="564"/>
      <c r="AH946" s="564"/>
      <c r="AI946" s="564"/>
    </row>
    <row r="947" spans="1:35" ht="90" x14ac:dyDescent="0.3">
      <c r="A947" s="450">
        <f t="shared" si="56"/>
        <v>942</v>
      </c>
      <c r="B947" s="442" t="s">
        <v>20220</v>
      </c>
      <c r="C947" s="294" t="s">
        <v>76</v>
      </c>
      <c r="D947" s="272" t="s">
        <v>1545</v>
      </c>
      <c r="E947" s="426" t="s">
        <v>4996</v>
      </c>
      <c r="F947" s="90" t="s">
        <v>195</v>
      </c>
      <c r="G947" s="98">
        <v>45315</v>
      </c>
      <c r="H947" s="98">
        <v>45315</v>
      </c>
      <c r="I947" s="90" t="s">
        <v>25</v>
      </c>
      <c r="J947" s="454" t="s">
        <v>195</v>
      </c>
      <c r="K947" s="463">
        <v>45542</v>
      </c>
      <c r="L947" s="463">
        <v>45542</v>
      </c>
      <c r="M947" s="90" t="s">
        <v>62</v>
      </c>
      <c r="N947" s="90"/>
      <c r="O947" s="90"/>
      <c r="P947" s="90"/>
      <c r="Q947" s="90"/>
      <c r="R947" s="90"/>
      <c r="S947" s="90"/>
      <c r="T947" s="90"/>
      <c r="U947" s="90"/>
      <c r="V947" s="107" t="str">
        <f t="shared" si="57"/>
        <v>Open PDFIR FINALLY.RHS-KK-ECG-IR-CI-880-REV01</v>
      </c>
      <c r="W947" s="972" t="str">
        <f t="shared" ca="1" si="58"/>
        <v>DONE</v>
      </c>
      <c r="X947" s="979" t="str">
        <f t="shared" si="59"/>
        <v>A</v>
      </c>
      <c r="Y947" s="979"/>
      <c r="AD947" s="564"/>
      <c r="AE947" s="564"/>
      <c r="AF947" s="564"/>
      <c r="AG947" s="564"/>
      <c r="AH947" s="564"/>
      <c r="AI947" s="564"/>
    </row>
    <row r="948" spans="1:35" ht="90" x14ac:dyDescent="0.3">
      <c r="A948" s="450">
        <f t="shared" si="56"/>
        <v>943</v>
      </c>
      <c r="B948" s="442" t="s">
        <v>17321</v>
      </c>
      <c r="C948" s="294" t="s">
        <v>76</v>
      </c>
      <c r="D948" s="272" t="s">
        <v>1545</v>
      </c>
      <c r="E948" s="426" t="s">
        <v>4997</v>
      </c>
      <c r="F948" s="90" t="s">
        <v>195</v>
      </c>
      <c r="G948" s="98">
        <v>45311</v>
      </c>
      <c r="H948" s="98">
        <v>45311</v>
      </c>
      <c r="I948" s="90" t="s">
        <v>62</v>
      </c>
      <c r="J948" s="90"/>
      <c r="K948" s="206"/>
      <c r="L948" s="206"/>
      <c r="M948" s="90"/>
      <c r="N948" s="90"/>
      <c r="O948" s="90"/>
      <c r="P948" s="90"/>
      <c r="Q948" s="90"/>
      <c r="R948" s="90"/>
      <c r="S948" s="90"/>
      <c r="T948" s="90"/>
      <c r="U948" s="90"/>
      <c r="V948" s="107" t="str">
        <f t="shared" si="57"/>
        <v>Open PDFIR FINALLY.RHS-KK-ECG-IR-CI-881-REV00</v>
      </c>
      <c r="W948" s="972" t="str">
        <f t="shared" ca="1" si="58"/>
        <v>DONE</v>
      </c>
      <c r="X948" s="979" t="str">
        <f t="shared" si="59"/>
        <v>P</v>
      </c>
      <c r="Y948" s="979"/>
      <c r="AD948" s="564"/>
      <c r="AE948" s="564"/>
      <c r="AF948" s="564"/>
      <c r="AG948" s="564"/>
      <c r="AH948" s="564"/>
      <c r="AI948" s="564"/>
    </row>
    <row r="949" spans="1:35" ht="90" x14ac:dyDescent="0.3">
      <c r="A949" s="450">
        <f t="shared" si="56"/>
        <v>944</v>
      </c>
      <c r="B949" s="442" t="s">
        <v>17322</v>
      </c>
      <c r="C949" s="294" t="s">
        <v>76</v>
      </c>
      <c r="D949" s="272" t="s">
        <v>1545</v>
      </c>
      <c r="E949" s="426" t="s">
        <v>4998</v>
      </c>
      <c r="F949" s="90" t="s">
        <v>195</v>
      </c>
      <c r="G949" s="98">
        <v>45311</v>
      </c>
      <c r="H949" s="98">
        <v>45311</v>
      </c>
      <c r="I949" s="90" t="s">
        <v>62</v>
      </c>
      <c r="J949" s="90"/>
      <c r="K949" s="206"/>
      <c r="L949" s="206"/>
      <c r="M949" s="90"/>
      <c r="N949" s="90"/>
      <c r="O949" s="90"/>
      <c r="P949" s="90"/>
      <c r="Q949" s="90"/>
      <c r="R949" s="90"/>
      <c r="S949" s="90"/>
      <c r="T949" s="90"/>
      <c r="U949" s="90"/>
      <c r="V949" s="107" t="str">
        <f t="shared" si="57"/>
        <v>Open PDFIR FINALLY.RHS-KK-ECG-IR-CI-882-REV00</v>
      </c>
      <c r="W949" s="972" t="str">
        <f t="shared" ca="1" si="58"/>
        <v>DONE</v>
      </c>
      <c r="X949" s="979" t="str">
        <f t="shared" si="59"/>
        <v>P</v>
      </c>
      <c r="Y949" s="979"/>
      <c r="AD949" s="564"/>
      <c r="AE949" s="564"/>
      <c r="AF949" s="564"/>
      <c r="AG949" s="564"/>
      <c r="AH949" s="564"/>
      <c r="AI949" s="564"/>
    </row>
    <row r="950" spans="1:35" ht="90" x14ac:dyDescent="0.3">
      <c r="A950" s="450">
        <f t="shared" si="56"/>
        <v>945</v>
      </c>
      <c r="B950" s="442" t="s">
        <v>17323</v>
      </c>
      <c r="C950" s="294" t="s">
        <v>76</v>
      </c>
      <c r="D950" s="272" t="s">
        <v>1545</v>
      </c>
      <c r="E950" s="426" t="s">
        <v>4999</v>
      </c>
      <c r="F950" s="90" t="s">
        <v>195</v>
      </c>
      <c r="G950" s="98">
        <v>45312</v>
      </c>
      <c r="H950" s="98">
        <v>45312</v>
      </c>
      <c r="I950" s="90" t="s">
        <v>62</v>
      </c>
      <c r="J950" s="90"/>
      <c r="K950" s="206"/>
      <c r="L950" s="206"/>
      <c r="M950" s="90"/>
      <c r="N950" s="90"/>
      <c r="O950" s="90"/>
      <c r="P950" s="90"/>
      <c r="Q950" s="90"/>
      <c r="R950" s="90"/>
      <c r="S950" s="90"/>
      <c r="T950" s="90"/>
      <c r="U950" s="90"/>
      <c r="V950" s="107" t="str">
        <f t="shared" si="57"/>
        <v>Open PDFIR FINALLY.RHS-KK-ECG-IR-CI-883-REV00</v>
      </c>
      <c r="W950" s="972" t="str">
        <f t="shared" ca="1" si="58"/>
        <v>DONE</v>
      </c>
      <c r="X950" s="979" t="str">
        <f t="shared" si="59"/>
        <v>P</v>
      </c>
      <c r="Y950" s="979"/>
      <c r="AD950" s="564"/>
      <c r="AE950" s="564"/>
      <c r="AF950" s="564"/>
      <c r="AG950" s="564"/>
      <c r="AH950" s="564"/>
      <c r="AI950" s="564"/>
    </row>
    <row r="951" spans="1:35" ht="90" x14ac:dyDescent="0.3">
      <c r="A951" s="450">
        <f t="shared" si="56"/>
        <v>946</v>
      </c>
      <c r="B951" s="442" t="s">
        <v>17324</v>
      </c>
      <c r="C951" s="294" t="s">
        <v>76</v>
      </c>
      <c r="D951" s="272" t="s">
        <v>1545</v>
      </c>
      <c r="E951" s="426" t="s">
        <v>5000</v>
      </c>
      <c r="F951" s="90" t="s">
        <v>195</v>
      </c>
      <c r="G951" s="98">
        <v>45313</v>
      </c>
      <c r="H951" s="98">
        <v>45313</v>
      </c>
      <c r="I951" s="90" t="s">
        <v>62</v>
      </c>
      <c r="J951" s="90"/>
      <c r="K951" s="206"/>
      <c r="L951" s="206"/>
      <c r="M951" s="90"/>
      <c r="N951" s="90"/>
      <c r="O951" s="90"/>
      <c r="P951" s="90"/>
      <c r="Q951" s="90"/>
      <c r="R951" s="90"/>
      <c r="S951" s="90"/>
      <c r="T951" s="90"/>
      <c r="U951" s="90"/>
      <c r="V951" s="107" t="str">
        <f t="shared" si="57"/>
        <v>Open PDFIR FINALLY.RHS-KK-ECG-IR-CI-884-REV00</v>
      </c>
      <c r="W951" s="972" t="str">
        <f t="shared" ca="1" si="58"/>
        <v>DONE</v>
      </c>
      <c r="X951" s="979" t="str">
        <f t="shared" si="59"/>
        <v>P</v>
      </c>
      <c r="Y951" s="979"/>
      <c r="AD951" s="564"/>
      <c r="AE951" s="564"/>
      <c r="AF951" s="564"/>
      <c r="AG951" s="564"/>
      <c r="AH951" s="564"/>
      <c r="AI951" s="564"/>
    </row>
    <row r="952" spans="1:35" ht="90" x14ac:dyDescent="0.3">
      <c r="A952" s="450">
        <f t="shared" si="56"/>
        <v>947</v>
      </c>
      <c r="B952" s="442" t="s">
        <v>17325</v>
      </c>
      <c r="C952" s="294" t="s">
        <v>76</v>
      </c>
      <c r="D952" s="272" t="s">
        <v>1545</v>
      </c>
      <c r="E952" s="426" t="s">
        <v>5001</v>
      </c>
      <c r="F952" s="90" t="s">
        <v>195</v>
      </c>
      <c r="G952" s="98">
        <v>45312</v>
      </c>
      <c r="H952" s="98">
        <v>45312</v>
      </c>
      <c r="I952" s="90" t="s">
        <v>62</v>
      </c>
      <c r="J952" s="90"/>
      <c r="K952" s="206"/>
      <c r="L952" s="206"/>
      <c r="M952" s="90"/>
      <c r="N952" s="90"/>
      <c r="O952" s="90"/>
      <c r="P952" s="90"/>
      <c r="Q952" s="90"/>
      <c r="R952" s="90"/>
      <c r="S952" s="90"/>
      <c r="T952" s="90"/>
      <c r="U952" s="90"/>
      <c r="V952" s="107" t="str">
        <f t="shared" si="57"/>
        <v>Open PDFIR FINALLY.RHS-KK-ECG-IR-CI-885-REV00</v>
      </c>
      <c r="W952" s="972" t="str">
        <f t="shared" ca="1" si="58"/>
        <v>DONE</v>
      </c>
      <c r="X952" s="979" t="str">
        <f t="shared" si="59"/>
        <v>P</v>
      </c>
      <c r="Y952" s="979"/>
      <c r="AD952" s="564"/>
      <c r="AE952" s="564"/>
      <c r="AF952" s="564"/>
      <c r="AG952" s="564"/>
      <c r="AH952" s="564"/>
      <c r="AI952" s="564"/>
    </row>
    <row r="953" spans="1:35" ht="90" x14ac:dyDescent="0.3">
      <c r="A953" s="450">
        <f t="shared" si="56"/>
        <v>948</v>
      </c>
      <c r="B953" s="442" t="s">
        <v>17326</v>
      </c>
      <c r="C953" s="294" t="s">
        <v>76</v>
      </c>
      <c r="D953" s="272" t="s">
        <v>1545</v>
      </c>
      <c r="E953" s="426" t="s">
        <v>5002</v>
      </c>
      <c r="F953" s="90" t="s">
        <v>195</v>
      </c>
      <c r="G953" s="98">
        <v>45313</v>
      </c>
      <c r="H953" s="98">
        <v>45313</v>
      </c>
      <c r="I953" s="90" t="s">
        <v>62</v>
      </c>
      <c r="J953" s="90"/>
      <c r="K953" s="206"/>
      <c r="L953" s="206"/>
      <c r="M953" s="90"/>
      <c r="N953" s="90"/>
      <c r="O953" s="90"/>
      <c r="P953" s="90"/>
      <c r="Q953" s="90"/>
      <c r="R953" s="90"/>
      <c r="S953" s="90"/>
      <c r="T953" s="90"/>
      <c r="U953" s="90"/>
      <c r="V953" s="107" t="str">
        <f t="shared" si="57"/>
        <v>Open PDFIR FINALLY.RHS-KK-ECG-IR-CI-886-REV00</v>
      </c>
      <c r="W953" s="972" t="str">
        <f t="shared" ca="1" si="58"/>
        <v>DONE</v>
      </c>
      <c r="X953" s="979" t="str">
        <f t="shared" si="59"/>
        <v>P</v>
      </c>
      <c r="Y953" s="979"/>
      <c r="AD953" s="564"/>
      <c r="AE953" s="564"/>
      <c r="AF953" s="564"/>
      <c r="AG953" s="564"/>
      <c r="AH953" s="564"/>
      <c r="AI953" s="564"/>
    </row>
    <row r="954" spans="1:35" ht="90" x14ac:dyDescent="0.3">
      <c r="A954" s="450">
        <f t="shared" si="56"/>
        <v>949</v>
      </c>
      <c r="B954" s="442" t="s">
        <v>17327</v>
      </c>
      <c r="C954" s="294" t="s">
        <v>76</v>
      </c>
      <c r="D954" s="272" t="s">
        <v>1545</v>
      </c>
      <c r="E954" s="426" t="s">
        <v>5003</v>
      </c>
      <c r="F954" s="90" t="s">
        <v>195</v>
      </c>
      <c r="G954" s="98">
        <v>45314</v>
      </c>
      <c r="H954" s="98">
        <v>45314</v>
      </c>
      <c r="I954" s="90" t="s">
        <v>62</v>
      </c>
      <c r="J954" s="90"/>
      <c r="K954" s="206"/>
      <c r="L954" s="206"/>
      <c r="M954" s="90"/>
      <c r="N954" s="90"/>
      <c r="O954" s="90"/>
      <c r="P954" s="90"/>
      <c r="Q954" s="90"/>
      <c r="R954" s="90"/>
      <c r="S954" s="90"/>
      <c r="T954" s="90"/>
      <c r="U954" s="90"/>
      <c r="V954" s="107" t="str">
        <f t="shared" si="57"/>
        <v>Open PDFIR FINALLY.RHS-KK-ECG-IR-CI-887-REV00</v>
      </c>
      <c r="W954" s="972" t="str">
        <f t="shared" ca="1" si="58"/>
        <v>DONE</v>
      </c>
      <c r="X954" s="979" t="str">
        <f t="shared" si="59"/>
        <v>P</v>
      </c>
      <c r="Y954" s="979"/>
      <c r="AD954" s="564"/>
      <c r="AE954" s="564"/>
      <c r="AF954" s="564"/>
      <c r="AG954" s="564"/>
      <c r="AH954" s="564"/>
      <c r="AI954" s="564"/>
    </row>
    <row r="955" spans="1:35" ht="90" x14ac:dyDescent="0.3">
      <c r="A955" s="450">
        <f t="shared" si="56"/>
        <v>950</v>
      </c>
      <c r="B955" s="442" t="s">
        <v>17328</v>
      </c>
      <c r="C955" s="294" t="s">
        <v>76</v>
      </c>
      <c r="D955" s="272" t="s">
        <v>1545</v>
      </c>
      <c r="E955" s="426" t="s">
        <v>5004</v>
      </c>
      <c r="F955" s="90" t="s">
        <v>195</v>
      </c>
      <c r="G955" s="98">
        <v>45315</v>
      </c>
      <c r="H955" s="98">
        <v>45315</v>
      </c>
      <c r="I955" s="90" t="s">
        <v>62</v>
      </c>
      <c r="J955" s="90"/>
      <c r="K955" s="206"/>
      <c r="L955" s="206"/>
      <c r="M955" s="90"/>
      <c r="N955" s="90"/>
      <c r="O955" s="90"/>
      <c r="P955" s="90"/>
      <c r="Q955" s="90"/>
      <c r="R955" s="90"/>
      <c r="S955" s="90"/>
      <c r="T955" s="90"/>
      <c r="U955" s="90"/>
      <c r="V955" s="107" t="str">
        <f t="shared" si="57"/>
        <v>Open PDFIR FINALLY.RHS-KK-ECG-IR-CI-888-REV00</v>
      </c>
      <c r="W955" s="972" t="str">
        <f t="shared" ca="1" si="58"/>
        <v>DONE</v>
      </c>
      <c r="X955" s="979" t="str">
        <f t="shared" si="59"/>
        <v>P</v>
      </c>
      <c r="Y955" s="979"/>
      <c r="AD955" s="564"/>
      <c r="AE955" s="564"/>
      <c r="AF955" s="564"/>
      <c r="AG955" s="564"/>
      <c r="AH955" s="564"/>
      <c r="AI955" s="564"/>
    </row>
    <row r="956" spans="1:35" ht="90" x14ac:dyDescent="0.3">
      <c r="A956" s="450">
        <f t="shared" si="56"/>
        <v>951</v>
      </c>
      <c r="B956" s="442" t="s">
        <v>17329</v>
      </c>
      <c r="C956" s="294" t="s">
        <v>4383</v>
      </c>
      <c r="D956" s="272" t="s">
        <v>3436</v>
      </c>
      <c r="E956" s="426" t="s">
        <v>5026</v>
      </c>
      <c r="F956" s="90" t="s">
        <v>195</v>
      </c>
      <c r="G956" s="98">
        <v>45311</v>
      </c>
      <c r="H956" s="98">
        <v>45312</v>
      </c>
      <c r="I956" s="90" t="s">
        <v>1671</v>
      </c>
      <c r="J956" s="90"/>
      <c r="K956" s="206"/>
      <c r="L956" s="206"/>
      <c r="M956" s="90"/>
      <c r="N956" s="90"/>
      <c r="O956" s="90"/>
      <c r="P956" s="90"/>
      <c r="Q956" s="90"/>
      <c r="R956" s="90"/>
      <c r="S956" s="90"/>
      <c r="T956" s="90"/>
      <c r="U956" s="90"/>
      <c r="V956" s="107" t="str">
        <f t="shared" si="57"/>
        <v>Open PDFIR FINALLY.RHS-KK-ECG-IR-SU-889-REV00</v>
      </c>
      <c r="W956" s="972" t="str">
        <f t="shared" ca="1" si="58"/>
        <v>DONE</v>
      </c>
      <c r="X956" s="979" t="str">
        <f t="shared" si="59"/>
        <v>P</v>
      </c>
      <c r="Y956" s="979"/>
      <c r="AD956" s="564"/>
      <c r="AE956" s="564"/>
      <c r="AF956" s="564"/>
      <c r="AG956" s="564"/>
      <c r="AH956" s="564"/>
      <c r="AI956" s="564"/>
    </row>
    <row r="957" spans="1:35" ht="90" x14ac:dyDescent="0.3">
      <c r="A957" s="450">
        <f t="shared" si="56"/>
        <v>952</v>
      </c>
      <c r="B957" s="442" t="s">
        <v>17330</v>
      </c>
      <c r="C957" s="294" t="s">
        <v>4383</v>
      </c>
      <c r="D957" s="272" t="s">
        <v>3436</v>
      </c>
      <c r="E957" s="426" t="s">
        <v>5027</v>
      </c>
      <c r="F957" s="90" t="s">
        <v>195</v>
      </c>
      <c r="G957" s="98">
        <v>45312</v>
      </c>
      <c r="H957" s="98">
        <v>45313</v>
      </c>
      <c r="I957" s="90" t="s">
        <v>1671</v>
      </c>
      <c r="J957" s="90"/>
      <c r="K957" s="206"/>
      <c r="L957" s="206"/>
      <c r="M957" s="90"/>
      <c r="N957" s="90"/>
      <c r="O957" s="90"/>
      <c r="P957" s="90"/>
      <c r="Q957" s="90"/>
      <c r="R957" s="90"/>
      <c r="S957" s="90"/>
      <c r="T957" s="90"/>
      <c r="U957" s="90"/>
      <c r="V957" s="107" t="str">
        <f t="shared" si="57"/>
        <v>Open PDFIR FINALLY.RHS-KK-ECG-IR-SU-890-REV00</v>
      </c>
      <c r="W957" s="972" t="str">
        <f t="shared" ca="1" si="58"/>
        <v>DONE</v>
      </c>
      <c r="X957" s="979" t="str">
        <f t="shared" si="59"/>
        <v>P</v>
      </c>
      <c r="Y957" s="979"/>
      <c r="AD957" s="564"/>
      <c r="AE957" s="564"/>
      <c r="AF957" s="564"/>
      <c r="AG957" s="564"/>
      <c r="AH957" s="564"/>
      <c r="AI957" s="564"/>
    </row>
    <row r="958" spans="1:35" ht="90" x14ac:dyDescent="0.3">
      <c r="A958" s="450">
        <f t="shared" si="56"/>
        <v>953</v>
      </c>
      <c r="B958" s="442" t="s">
        <v>17331</v>
      </c>
      <c r="C958" s="294" t="s">
        <v>4383</v>
      </c>
      <c r="D958" s="272" t="s">
        <v>1545</v>
      </c>
      <c r="E958" s="426" t="s">
        <v>5341</v>
      </c>
      <c r="F958" s="90" t="s">
        <v>195</v>
      </c>
      <c r="G958" s="98">
        <v>45318</v>
      </c>
      <c r="H958" s="98">
        <v>45318</v>
      </c>
      <c r="I958" s="90" t="s">
        <v>62</v>
      </c>
      <c r="J958" s="90"/>
      <c r="K958" s="206"/>
      <c r="L958" s="206"/>
      <c r="M958" s="90"/>
      <c r="N958" s="90"/>
      <c r="O958" s="90"/>
      <c r="P958" s="90"/>
      <c r="Q958" s="90"/>
      <c r="R958" s="90"/>
      <c r="S958" s="90"/>
      <c r="T958" s="90"/>
      <c r="U958" s="90"/>
      <c r="V958" s="107" t="str">
        <f t="shared" si="57"/>
        <v>Open PDFIR FINALLY.RHS-KK-ECG-IR-SU-891-REV00</v>
      </c>
      <c r="W958" s="972" t="str">
        <f t="shared" ca="1" si="58"/>
        <v>DONE</v>
      </c>
      <c r="X958" s="979" t="str">
        <f t="shared" si="59"/>
        <v>P</v>
      </c>
      <c r="Y958" s="979"/>
      <c r="AD958" s="564"/>
      <c r="AE958" s="564"/>
      <c r="AF958" s="564"/>
      <c r="AG958" s="564"/>
      <c r="AH958" s="564"/>
      <c r="AI958" s="564"/>
    </row>
    <row r="959" spans="1:35" ht="90" x14ac:dyDescent="0.3">
      <c r="A959" s="450">
        <f t="shared" si="56"/>
        <v>954</v>
      </c>
      <c r="B959" s="442" t="s">
        <v>20221</v>
      </c>
      <c r="C959" s="294" t="s">
        <v>4383</v>
      </c>
      <c r="D959" s="272" t="s">
        <v>1545</v>
      </c>
      <c r="E959" s="426" t="s">
        <v>5065</v>
      </c>
      <c r="F959" s="90" t="s">
        <v>195</v>
      </c>
      <c r="G959" s="98">
        <v>45318</v>
      </c>
      <c r="H959" s="98">
        <v>45318</v>
      </c>
      <c r="I959" s="90" t="s">
        <v>25</v>
      </c>
      <c r="J959" s="98" t="s">
        <v>195</v>
      </c>
      <c r="K959" s="206">
        <v>45555</v>
      </c>
      <c r="L959" s="206">
        <v>45555</v>
      </c>
      <c r="M959" s="90" t="s">
        <v>62</v>
      </c>
      <c r="N959" s="90"/>
      <c r="O959" s="90"/>
      <c r="P959" s="90"/>
      <c r="Q959" s="90"/>
      <c r="R959" s="90"/>
      <c r="S959" s="90"/>
      <c r="T959" s="90"/>
      <c r="U959" s="90"/>
      <c r="V959" s="107" t="str">
        <f t="shared" si="57"/>
        <v>Open PDFIR FINALLY.RHS-KK-ECG-IR-SU-892-REV01</v>
      </c>
      <c r="W959" s="972" t="str">
        <f t="shared" ca="1" si="58"/>
        <v>DONE</v>
      </c>
      <c r="X959" s="979" t="str">
        <f t="shared" si="59"/>
        <v>A</v>
      </c>
      <c r="Y959" s="979"/>
      <c r="AD959" s="564"/>
      <c r="AE959" s="564"/>
      <c r="AF959" s="564"/>
      <c r="AG959" s="564"/>
      <c r="AH959" s="564"/>
      <c r="AI959" s="564"/>
    </row>
    <row r="960" spans="1:35" ht="90" x14ac:dyDescent="0.3">
      <c r="A960" s="450">
        <f t="shared" si="56"/>
        <v>955</v>
      </c>
      <c r="B960" s="442" t="s">
        <v>17332</v>
      </c>
      <c r="C960" s="294" t="s">
        <v>4383</v>
      </c>
      <c r="D960" s="272" t="s">
        <v>232</v>
      </c>
      <c r="E960" s="426" t="s">
        <v>5064</v>
      </c>
      <c r="F960" s="90" t="s">
        <v>195</v>
      </c>
      <c r="G960" s="98">
        <v>45204</v>
      </c>
      <c r="H960" s="98">
        <v>45204</v>
      </c>
      <c r="I960" s="90" t="s">
        <v>62</v>
      </c>
      <c r="J960" s="90"/>
      <c r="K960" s="206"/>
      <c r="L960" s="206"/>
      <c r="M960" s="90"/>
      <c r="N960" s="90"/>
      <c r="O960" s="90"/>
      <c r="P960" s="90"/>
      <c r="Q960" s="90"/>
      <c r="R960" s="90"/>
      <c r="S960" s="90"/>
      <c r="T960" s="90"/>
      <c r="U960" s="90"/>
      <c r="V960" s="107" t="str">
        <f t="shared" si="57"/>
        <v>Open PDFIR FINALLY.RHS-KK-ECG-IR-SU-893-REV00</v>
      </c>
      <c r="W960" s="972" t="str">
        <f t="shared" ca="1" si="58"/>
        <v>DONE</v>
      </c>
      <c r="X960" s="979" t="str">
        <f t="shared" si="59"/>
        <v>P</v>
      </c>
      <c r="Y960" s="979"/>
      <c r="AD960" s="564"/>
      <c r="AE960" s="564"/>
      <c r="AF960" s="564"/>
      <c r="AG960" s="564"/>
      <c r="AH960" s="564"/>
      <c r="AI960" s="564"/>
    </row>
    <row r="961" spans="1:35" ht="90" x14ac:dyDescent="0.3">
      <c r="A961" s="450">
        <f t="shared" si="56"/>
        <v>956</v>
      </c>
      <c r="B961" s="442" t="s">
        <v>17333</v>
      </c>
      <c r="C961" s="294" t="s">
        <v>4383</v>
      </c>
      <c r="D961" s="272" t="s">
        <v>232</v>
      </c>
      <c r="E961" s="426" t="s">
        <v>5063</v>
      </c>
      <c r="F961" s="90" t="s">
        <v>195</v>
      </c>
      <c r="G961" s="98">
        <v>45206</v>
      </c>
      <c r="H961" s="98">
        <v>45206</v>
      </c>
      <c r="I961" s="90" t="s">
        <v>62</v>
      </c>
      <c r="J961" s="90"/>
      <c r="K961" s="206"/>
      <c r="L961" s="206"/>
      <c r="M961" s="90"/>
      <c r="N961" s="90"/>
      <c r="O961" s="90"/>
      <c r="P961" s="90"/>
      <c r="Q961" s="90"/>
      <c r="R961" s="90"/>
      <c r="S961" s="90"/>
      <c r="T961" s="90"/>
      <c r="U961" s="90"/>
      <c r="V961" s="107" t="str">
        <f t="shared" si="57"/>
        <v>Open PDFIR FINALLY.RHS-KK-ECG-IR-SU-894-REV00</v>
      </c>
      <c r="W961" s="972" t="str">
        <f t="shared" ca="1" si="58"/>
        <v>DONE</v>
      </c>
      <c r="X961" s="979" t="str">
        <f t="shared" si="59"/>
        <v>P</v>
      </c>
      <c r="Y961" s="979"/>
      <c r="AD961" s="564"/>
      <c r="AE961" s="564"/>
      <c r="AF961" s="564"/>
      <c r="AG961" s="564"/>
      <c r="AH961" s="564"/>
      <c r="AI961" s="564"/>
    </row>
    <row r="962" spans="1:35" ht="90" x14ac:dyDescent="0.3">
      <c r="A962" s="450">
        <f t="shared" si="56"/>
        <v>957</v>
      </c>
      <c r="B962" s="442" t="s">
        <v>17334</v>
      </c>
      <c r="C962" s="294" t="s">
        <v>4383</v>
      </c>
      <c r="D962" s="272" t="s">
        <v>232</v>
      </c>
      <c r="E962" s="426" t="s">
        <v>5062</v>
      </c>
      <c r="F962" s="90" t="s">
        <v>195</v>
      </c>
      <c r="G962" s="98">
        <v>45208</v>
      </c>
      <c r="H962" s="98">
        <v>45208</v>
      </c>
      <c r="I962" s="90" t="s">
        <v>62</v>
      </c>
      <c r="J962" s="90"/>
      <c r="K962" s="206"/>
      <c r="L962" s="206"/>
      <c r="M962" s="90"/>
      <c r="N962" s="90"/>
      <c r="O962" s="90"/>
      <c r="P962" s="90"/>
      <c r="Q962" s="90"/>
      <c r="R962" s="90"/>
      <c r="S962" s="90"/>
      <c r="T962" s="90"/>
      <c r="U962" s="90"/>
      <c r="V962" s="107" t="str">
        <f t="shared" si="57"/>
        <v>Open PDFIR FINALLY.RHS-KK-ECG-IR-SU-895-REV00</v>
      </c>
      <c r="W962" s="972" t="str">
        <f t="shared" ca="1" si="58"/>
        <v>DONE</v>
      </c>
      <c r="X962" s="979" t="str">
        <f t="shared" si="59"/>
        <v>P</v>
      </c>
      <c r="Y962" s="979"/>
      <c r="AD962" s="564"/>
      <c r="AE962" s="564"/>
      <c r="AF962" s="564"/>
      <c r="AG962" s="564"/>
      <c r="AH962" s="564"/>
      <c r="AI962" s="564"/>
    </row>
    <row r="963" spans="1:35" ht="90" x14ac:dyDescent="0.3">
      <c r="A963" s="450">
        <f t="shared" si="56"/>
        <v>958</v>
      </c>
      <c r="B963" s="442" t="s">
        <v>17335</v>
      </c>
      <c r="C963" s="294" t="s">
        <v>4383</v>
      </c>
      <c r="D963" s="272" t="s">
        <v>232</v>
      </c>
      <c r="E963" s="426" t="s">
        <v>5061</v>
      </c>
      <c r="F963" s="90" t="s">
        <v>195</v>
      </c>
      <c r="G963" s="98">
        <v>45212</v>
      </c>
      <c r="H963" s="98">
        <v>45212</v>
      </c>
      <c r="I963" s="90" t="s">
        <v>62</v>
      </c>
      <c r="J963" s="90"/>
      <c r="K963" s="206"/>
      <c r="L963" s="206"/>
      <c r="M963" s="90"/>
      <c r="N963" s="90"/>
      <c r="O963" s="90"/>
      <c r="P963" s="90"/>
      <c r="Q963" s="90"/>
      <c r="R963" s="90"/>
      <c r="S963" s="90"/>
      <c r="T963" s="90"/>
      <c r="U963" s="90"/>
      <c r="V963" s="107" t="str">
        <f t="shared" si="57"/>
        <v>Open PDFIR FINALLY.RHS-KK-ECG-IR-SU-896-REV00</v>
      </c>
      <c r="W963" s="972" t="str">
        <f t="shared" ca="1" si="58"/>
        <v>DONE</v>
      </c>
      <c r="X963" s="979" t="str">
        <f t="shared" si="59"/>
        <v>P</v>
      </c>
      <c r="Y963" s="979"/>
      <c r="AD963" s="564"/>
      <c r="AE963" s="564"/>
      <c r="AF963" s="564"/>
      <c r="AG963" s="564"/>
      <c r="AH963" s="564"/>
      <c r="AI963" s="564"/>
    </row>
    <row r="964" spans="1:35" ht="90" x14ac:dyDescent="0.3">
      <c r="A964" s="450">
        <f t="shared" si="56"/>
        <v>959</v>
      </c>
      <c r="B964" s="442" t="s">
        <v>17336</v>
      </c>
      <c r="C964" s="294" t="s">
        <v>4383</v>
      </c>
      <c r="D964" s="272" t="s">
        <v>232</v>
      </c>
      <c r="E964" s="426" t="s">
        <v>5060</v>
      </c>
      <c r="F964" s="90" t="s">
        <v>195</v>
      </c>
      <c r="G964" s="98">
        <v>45217</v>
      </c>
      <c r="H964" s="98">
        <v>45217</v>
      </c>
      <c r="I964" s="90" t="s">
        <v>62</v>
      </c>
      <c r="J964" s="90"/>
      <c r="K964" s="206"/>
      <c r="L964" s="206"/>
      <c r="M964" s="90"/>
      <c r="N964" s="90"/>
      <c r="O964" s="90"/>
      <c r="P964" s="90"/>
      <c r="Q964" s="90"/>
      <c r="R964" s="90"/>
      <c r="S964" s="90"/>
      <c r="T964" s="90"/>
      <c r="U964" s="90"/>
      <c r="V964" s="107" t="str">
        <f t="shared" si="57"/>
        <v>Open PDFIR FINALLY.RHS-KK-ECG-IR-SU-897-REV00</v>
      </c>
      <c r="W964" s="972" t="str">
        <f t="shared" ca="1" si="58"/>
        <v>DONE</v>
      </c>
      <c r="X964" s="979" t="str">
        <f t="shared" si="59"/>
        <v>P</v>
      </c>
      <c r="Y964" s="979"/>
      <c r="AD964" s="564"/>
      <c r="AE964" s="564"/>
      <c r="AF964" s="564"/>
      <c r="AG964" s="564"/>
      <c r="AH964" s="564"/>
      <c r="AI964" s="564"/>
    </row>
    <row r="965" spans="1:35" ht="90" x14ac:dyDescent="0.3">
      <c r="A965" s="450">
        <f t="shared" si="56"/>
        <v>960</v>
      </c>
      <c r="B965" s="442" t="s">
        <v>17337</v>
      </c>
      <c r="C965" s="294" t="s">
        <v>4383</v>
      </c>
      <c r="D965" s="272" t="s">
        <v>232</v>
      </c>
      <c r="E965" s="426" t="s">
        <v>5059</v>
      </c>
      <c r="F965" s="90" t="s">
        <v>195</v>
      </c>
      <c r="G965" s="98">
        <v>45217</v>
      </c>
      <c r="H965" s="98">
        <v>45217</v>
      </c>
      <c r="I965" s="90" t="s">
        <v>62</v>
      </c>
      <c r="J965" s="90"/>
      <c r="K965" s="206"/>
      <c r="L965" s="206"/>
      <c r="M965" s="90"/>
      <c r="N965" s="90"/>
      <c r="O965" s="90"/>
      <c r="P965" s="90"/>
      <c r="Q965" s="90"/>
      <c r="R965" s="90"/>
      <c r="S965" s="90"/>
      <c r="T965" s="90"/>
      <c r="U965" s="90"/>
      <c r="V965" s="107" t="str">
        <f t="shared" si="57"/>
        <v>Open PDFIR FINALLY.RHS-KK-ECG-IR-SU-898-REV00</v>
      </c>
      <c r="W965" s="972" t="str">
        <f t="shared" ca="1" si="58"/>
        <v>DONE</v>
      </c>
      <c r="X965" s="979" t="str">
        <f t="shared" si="59"/>
        <v>P</v>
      </c>
      <c r="Y965" s="979"/>
      <c r="AD965" s="564"/>
      <c r="AE965" s="564"/>
      <c r="AF965" s="564"/>
      <c r="AG965" s="564"/>
      <c r="AH965" s="564"/>
      <c r="AI965" s="564"/>
    </row>
    <row r="966" spans="1:35" ht="90" x14ac:dyDescent="0.3">
      <c r="A966" s="450">
        <f t="shared" ref="A966:A1029" si="60">ROW()-ROW($A$5)</f>
        <v>961</v>
      </c>
      <c r="B966" s="442" t="s">
        <v>17338</v>
      </c>
      <c r="C966" s="294" t="s">
        <v>4383</v>
      </c>
      <c r="D966" s="272" t="s">
        <v>232</v>
      </c>
      <c r="E966" s="426" t="s">
        <v>5058</v>
      </c>
      <c r="F966" s="90" t="s">
        <v>195</v>
      </c>
      <c r="G966" s="98">
        <v>45217</v>
      </c>
      <c r="H966" s="98">
        <v>45217</v>
      </c>
      <c r="I966" s="90" t="s">
        <v>62</v>
      </c>
      <c r="J966" s="90"/>
      <c r="K966" s="206"/>
      <c r="L966" s="206"/>
      <c r="M966" s="90"/>
      <c r="N966" s="90"/>
      <c r="O966" s="90"/>
      <c r="P966" s="90"/>
      <c r="Q966" s="90"/>
      <c r="R966" s="90"/>
      <c r="S966" s="90"/>
      <c r="T966" s="90"/>
      <c r="U966" s="90"/>
      <c r="V966" s="107" t="str">
        <f t="shared" ref="V966:V1029" si="61">IF(B966&gt;0,HYPERLINK(CONCATENATE("PDFIR FINALLY/",B966,".pdf"),CONCATENATE("Open PDFIR FINALLY.",B966)),"")</f>
        <v>Open PDFIR FINALLY.RHS-KK-ECG-IR-SU-899-REV00</v>
      </c>
      <c r="W966" s="972" t="str">
        <f t="shared" ref="W966:W1029" ca="1" si="62">IF(UPPER(TRIM(U966))="P", MAX(0, TODAY()-S966), IF(UPPER(TRIM(Q966))="P", MAX(0, TODAY()-O966), IF(UPPER(TRIM(M966))="P", MAX(0, TODAY()-K966), IF(UPPER(TRIM(I966))="P", MAX(0, TODAY()-G966), IF(OR(UPPER(TRIM(U966))="C", UPPER(TRIM(U966))="R", UPPER(TRIM(U966))="A", UPPER(TRIM(U966))="AWC", UPPER(TRIM(Q966))="C", UPPER(TRIM(Q966))="R", UPPER(TRIM(Q966))="A", UPPER(TRIM(Q966))="AWC", UPPER(TRIM(M966))="C", UPPER(TRIM(M966))="R", UPPER(TRIM(M966))="A", UPPER(TRIM(M966))="AWC", UPPER(TRIM(I966))="C", UPPER(TRIM(I966))="R", UPPER(TRIM(I966))="A", UPPER(TRIM(I966))="AWC"), "DONE", "")))))</f>
        <v>DONE</v>
      </c>
      <c r="X966" s="979" t="str">
        <f t="shared" ref="X966:X1029" si="63">IF(B966="","",IF(U966&lt;&gt;"",U966,IF(Q966&lt;&gt;"",Q966,IF(M966&lt;&gt;"",M966,IF(I966&lt;&gt;"","P")))))</f>
        <v>P</v>
      </c>
      <c r="Y966" s="979"/>
      <c r="AD966" s="564"/>
      <c r="AE966" s="564"/>
      <c r="AF966" s="564"/>
      <c r="AG966" s="564"/>
      <c r="AH966" s="564"/>
      <c r="AI966" s="564"/>
    </row>
    <row r="967" spans="1:35" ht="90" x14ac:dyDescent="0.3">
      <c r="A967" s="450">
        <f t="shared" si="60"/>
        <v>962</v>
      </c>
      <c r="B967" s="442" t="s">
        <v>17339</v>
      </c>
      <c r="C967" s="294" t="s">
        <v>4383</v>
      </c>
      <c r="D967" s="272" t="s">
        <v>232</v>
      </c>
      <c r="E967" s="426" t="s">
        <v>5057</v>
      </c>
      <c r="F967" s="90" t="s">
        <v>195</v>
      </c>
      <c r="G967" s="98">
        <v>45218</v>
      </c>
      <c r="H967" s="98">
        <v>45218</v>
      </c>
      <c r="I967" s="90" t="s">
        <v>62</v>
      </c>
      <c r="J967" s="90"/>
      <c r="K967" s="206"/>
      <c r="L967" s="206"/>
      <c r="M967" s="90"/>
      <c r="N967" s="90"/>
      <c r="O967" s="90"/>
      <c r="P967" s="90"/>
      <c r="Q967" s="90"/>
      <c r="R967" s="90"/>
      <c r="S967" s="90"/>
      <c r="T967" s="90"/>
      <c r="U967" s="90"/>
      <c r="V967" s="107" t="str">
        <f t="shared" si="61"/>
        <v>Open PDFIR FINALLY.RHS-KK-ECG-IR-SU-900-REV00</v>
      </c>
      <c r="W967" s="972" t="str">
        <f t="shared" ca="1" si="62"/>
        <v>DONE</v>
      </c>
      <c r="X967" s="979" t="str">
        <f t="shared" si="63"/>
        <v>P</v>
      </c>
      <c r="Y967" s="979"/>
      <c r="AD967" s="564"/>
      <c r="AE967" s="564"/>
      <c r="AF967" s="564"/>
      <c r="AG967" s="564"/>
      <c r="AH967" s="564"/>
      <c r="AI967" s="564"/>
    </row>
    <row r="968" spans="1:35" ht="90" x14ac:dyDescent="0.3">
      <c r="A968" s="450">
        <f t="shared" si="60"/>
        <v>963</v>
      </c>
      <c r="B968" s="442" t="s">
        <v>17340</v>
      </c>
      <c r="C968" s="294" t="s">
        <v>76</v>
      </c>
      <c r="D968" s="272" t="s">
        <v>1545</v>
      </c>
      <c r="E968" s="426" t="s">
        <v>5056</v>
      </c>
      <c r="F968" s="90" t="s">
        <v>195</v>
      </c>
      <c r="G968" s="98">
        <v>45318</v>
      </c>
      <c r="H968" s="98">
        <v>45318</v>
      </c>
      <c r="I968" s="90" t="s">
        <v>62</v>
      </c>
      <c r="J968" s="90"/>
      <c r="K968" s="206"/>
      <c r="L968" s="206"/>
      <c r="M968" s="90"/>
      <c r="N968" s="90"/>
      <c r="O968" s="90"/>
      <c r="P968" s="90"/>
      <c r="Q968" s="90"/>
      <c r="R968" s="90"/>
      <c r="S968" s="90"/>
      <c r="T968" s="90"/>
      <c r="U968" s="90"/>
      <c r="V968" s="107" t="str">
        <f t="shared" si="61"/>
        <v>Open PDFIR FINALLY.RHS-KK-ECG-IR-CI-901-REV00</v>
      </c>
      <c r="W968" s="972" t="str">
        <f t="shared" ca="1" si="62"/>
        <v>DONE</v>
      </c>
      <c r="X968" s="979" t="str">
        <f t="shared" si="63"/>
        <v>P</v>
      </c>
      <c r="Y968" s="979"/>
      <c r="AD968" s="564"/>
      <c r="AE968" s="564"/>
      <c r="AF968" s="564"/>
      <c r="AG968" s="564"/>
      <c r="AH968" s="564"/>
      <c r="AI968" s="564"/>
    </row>
    <row r="969" spans="1:35" ht="90" x14ac:dyDescent="0.3">
      <c r="A969" s="450">
        <f t="shared" si="60"/>
        <v>964</v>
      </c>
      <c r="B969" s="442" t="s">
        <v>17341</v>
      </c>
      <c r="C969" s="294" t="s">
        <v>76</v>
      </c>
      <c r="D969" s="272" t="s">
        <v>1545</v>
      </c>
      <c r="E969" s="426" t="s">
        <v>8852</v>
      </c>
      <c r="F969" s="90" t="s">
        <v>195</v>
      </c>
      <c r="G969" s="98">
        <v>45351</v>
      </c>
      <c r="H969" s="98">
        <v>45351</v>
      </c>
      <c r="I969" s="90" t="s">
        <v>62</v>
      </c>
      <c r="J969" s="90"/>
      <c r="K969" s="206"/>
      <c r="L969" s="206"/>
      <c r="M969" s="90"/>
      <c r="N969" s="90"/>
      <c r="O969" s="90"/>
      <c r="P969" s="90"/>
      <c r="Q969" s="90"/>
      <c r="R969" s="90"/>
      <c r="S969" s="90"/>
      <c r="T969" s="90"/>
      <c r="U969" s="90"/>
      <c r="V969" s="107" t="str">
        <f t="shared" si="61"/>
        <v>Open PDFIR FINALLY.RHS-KK-ECG-IR-CI-902-REV00</v>
      </c>
      <c r="W969" s="972" t="str">
        <f t="shared" ca="1" si="62"/>
        <v>DONE</v>
      </c>
      <c r="X969" s="979" t="str">
        <f t="shared" si="63"/>
        <v>P</v>
      </c>
      <c r="Y969" s="979"/>
      <c r="AD969" s="564"/>
      <c r="AE969" s="564"/>
      <c r="AF969" s="564"/>
      <c r="AG969" s="564"/>
      <c r="AH969" s="564"/>
      <c r="AI969" s="564"/>
    </row>
    <row r="970" spans="1:35" ht="90" x14ac:dyDescent="0.3">
      <c r="A970" s="450">
        <f t="shared" si="60"/>
        <v>965</v>
      </c>
      <c r="B970" s="442" t="s">
        <v>20222</v>
      </c>
      <c r="C970" s="294" t="s">
        <v>76</v>
      </c>
      <c r="D970" s="272" t="s">
        <v>1545</v>
      </c>
      <c r="E970" s="426" t="s">
        <v>5055</v>
      </c>
      <c r="F970" s="90" t="s">
        <v>195</v>
      </c>
      <c r="G970" s="98">
        <v>45316</v>
      </c>
      <c r="H970" s="98">
        <v>45316</v>
      </c>
      <c r="I970" s="90" t="s">
        <v>25</v>
      </c>
      <c r="J970" s="90" t="s">
        <v>195</v>
      </c>
      <c r="K970" s="98">
        <v>45409</v>
      </c>
      <c r="L970" s="98">
        <v>45409</v>
      </c>
      <c r="M970" s="90" t="s">
        <v>62</v>
      </c>
      <c r="N970" s="90"/>
      <c r="O970" s="90"/>
      <c r="P970" s="90"/>
      <c r="Q970" s="90"/>
      <c r="R970" s="90"/>
      <c r="S970" s="90"/>
      <c r="T970" s="90"/>
      <c r="U970" s="90"/>
      <c r="V970" s="107" t="str">
        <f t="shared" si="61"/>
        <v>Open PDFIR FINALLY.RHS-KK-ECG-IR-CI-903-REV01</v>
      </c>
      <c r="W970" s="972" t="str">
        <f t="shared" ca="1" si="62"/>
        <v>DONE</v>
      </c>
      <c r="X970" s="979" t="str">
        <f t="shared" si="63"/>
        <v>A</v>
      </c>
      <c r="Y970" s="979"/>
      <c r="AD970" s="564"/>
      <c r="AE970" s="564"/>
      <c r="AF970" s="564"/>
      <c r="AG970" s="564"/>
      <c r="AH970" s="564"/>
      <c r="AI970" s="564"/>
    </row>
    <row r="971" spans="1:35" ht="90" x14ac:dyDescent="0.3">
      <c r="A971" s="450">
        <f t="shared" si="60"/>
        <v>966</v>
      </c>
      <c r="B971" s="442" t="s">
        <v>20223</v>
      </c>
      <c r="C971" s="294" t="s">
        <v>76</v>
      </c>
      <c r="D971" s="272" t="s">
        <v>1545</v>
      </c>
      <c r="E971" s="426" t="s">
        <v>5054</v>
      </c>
      <c r="F971" s="90" t="s">
        <v>195</v>
      </c>
      <c r="G971" s="98">
        <v>45316</v>
      </c>
      <c r="H971" s="98">
        <v>45316</v>
      </c>
      <c r="I971" s="90" t="s">
        <v>25</v>
      </c>
      <c r="J971" s="90" t="s">
        <v>195</v>
      </c>
      <c r="K971" s="98">
        <v>45494</v>
      </c>
      <c r="L971" s="98">
        <v>45494</v>
      </c>
      <c r="M971" s="90" t="s">
        <v>62</v>
      </c>
      <c r="N971" s="90"/>
      <c r="O971" s="90"/>
      <c r="P971" s="90"/>
      <c r="Q971" s="90"/>
      <c r="R971" s="90"/>
      <c r="S971" s="90"/>
      <c r="T971" s="90"/>
      <c r="U971" s="90"/>
      <c r="V971" s="107" t="str">
        <f t="shared" si="61"/>
        <v>Open PDFIR FINALLY.RHS-KK-ECG-IR-CI-904-REV01</v>
      </c>
      <c r="W971" s="972" t="str">
        <f t="shared" ca="1" si="62"/>
        <v>DONE</v>
      </c>
      <c r="X971" s="979" t="str">
        <f t="shared" si="63"/>
        <v>A</v>
      </c>
      <c r="Y971" s="979"/>
      <c r="AD971" s="564"/>
      <c r="AE971" s="564"/>
      <c r="AF971" s="564"/>
      <c r="AG971" s="564"/>
      <c r="AH971" s="564"/>
      <c r="AI971" s="564"/>
    </row>
    <row r="972" spans="1:35" ht="90" x14ac:dyDescent="0.3">
      <c r="A972" s="450">
        <f t="shared" si="60"/>
        <v>967</v>
      </c>
      <c r="B972" s="442" t="s">
        <v>20224</v>
      </c>
      <c r="C972" s="294" t="s">
        <v>76</v>
      </c>
      <c r="D972" s="272" t="s">
        <v>1545</v>
      </c>
      <c r="E972" s="426" t="s">
        <v>5053</v>
      </c>
      <c r="F972" s="90" t="s">
        <v>195</v>
      </c>
      <c r="G972" s="98">
        <v>45316</v>
      </c>
      <c r="H972" s="98">
        <v>45316</v>
      </c>
      <c r="I972" s="90" t="s">
        <v>25</v>
      </c>
      <c r="J972" s="90" t="s">
        <v>195</v>
      </c>
      <c r="K972" s="206">
        <v>45511</v>
      </c>
      <c r="L972" s="206">
        <v>45511</v>
      </c>
      <c r="M972" s="90" t="s">
        <v>62</v>
      </c>
      <c r="N972" s="90"/>
      <c r="O972" s="90"/>
      <c r="P972" s="90"/>
      <c r="Q972" s="90"/>
      <c r="R972" s="90"/>
      <c r="S972" s="90"/>
      <c r="T972" s="90"/>
      <c r="U972" s="90"/>
      <c r="V972" s="107" t="str">
        <f t="shared" si="61"/>
        <v>Open PDFIR FINALLY.RHS-KK-ECG-IR-CI-905-REV01</v>
      </c>
      <c r="W972" s="972" t="str">
        <f t="shared" ca="1" si="62"/>
        <v>DONE</v>
      </c>
      <c r="X972" s="979" t="str">
        <f t="shared" si="63"/>
        <v>A</v>
      </c>
      <c r="Y972" s="979"/>
      <c r="AD972" s="564"/>
      <c r="AE972" s="564"/>
      <c r="AF972" s="564"/>
      <c r="AG972" s="564"/>
      <c r="AH972" s="564"/>
      <c r="AI972" s="564"/>
    </row>
    <row r="973" spans="1:35" ht="90" x14ac:dyDescent="0.3">
      <c r="A973" s="450">
        <f t="shared" si="60"/>
        <v>968</v>
      </c>
      <c r="B973" s="442" t="s">
        <v>17342</v>
      </c>
      <c r="C973" s="294" t="s">
        <v>76</v>
      </c>
      <c r="D973" s="272" t="s">
        <v>1545</v>
      </c>
      <c r="E973" s="426" t="s">
        <v>5052</v>
      </c>
      <c r="F973" s="90" t="s">
        <v>195</v>
      </c>
      <c r="G973" s="98">
        <v>45316</v>
      </c>
      <c r="H973" s="98">
        <v>45316</v>
      </c>
      <c r="I973" s="90" t="s">
        <v>62</v>
      </c>
      <c r="J973" s="90"/>
      <c r="K973" s="206"/>
      <c r="L973" s="206"/>
      <c r="M973" s="90"/>
      <c r="N973" s="90"/>
      <c r="O973" s="90"/>
      <c r="P973" s="90"/>
      <c r="Q973" s="90"/>
      <c r="R973" s="90"/>
      <c r="S973" s="90"/>
      <c r="T973" s="90"/>
      <c r="U973" s="90"/>
      <c r="V973" s="107" t="str">
        <f t="shared" si="61"/>
        <v>Open PDFIR FINALLY.RHS-KK-ECG-IR-CI-906-REV00</v>
      </c>
      <c r="W973" s="972" t="str">
        <f t="shared" ca="1" si="62"/>
        <v>DONE</v>
      </c>
      <c r="X973" s="979" t="str">
        <f t="shared" si="63"/>
        <v>P</v>
      </c>
      <c r="Y973" s="979"/>
      <c r="AD973" s="564"/>
      <c r="AE973" s="564"/>
      <c r="AF973" s="564"/>
      <c r="AG973" s="564"/>
      <c r="AH973" s="564"/>
      <c r="AI973" s="564"/>
    </row>
    <row r="974" spans="1:35" ht="90" x14ac:dyDescent="0.3">
      <c r="A974" s="450">
        <f t="shared" si="60"/>
        <v>969</v>
      </c>
      <c r="B974" s="442" t="s">
        <v>17343</v>
      </c>
      <c r="C974" s="294" t="s">
        <v>76</v>
      </c>
      <c r="D974" s="272" t="s">
        <v>1545</v>
      </c>
      <c r="E974" s="426" t="s">
        <v>5051</v>
      </c>
      <c r="F974" s="90" t="s">
        <v>195</v>
      </c>
      <c r="G974" s="98">
        <v>45318</v>
      </c>
      <c r="H974" s="98">
        <v>45318</v>
      </c>
      <c r="I974" s="90" t="s">
        <v>62</v>
      </c>
      <c r="J974" s="90"/>
      <c r="K974" s="206"/>
      <c r="L974" s="206"/>
      <c r="M974" s="90"/>
      <c r="N974" s="90"/>
      <c r="O974" s="90"/>
      <c r="P974" s="90"/>
      <c r="Q974" s="90"/>
      <c r="R974" s="90"/>
      <c r="S974" s="90"/>
      <c r="T974" s="90"/>
      <c r="U974" s="90"/>
      <c r="V974" s="107" t="str">
        <f t="shared" si="61"/>
        <v>Open PDFIR FINALLY.RHS-KK-ECG-IR-CI-907-REV00</v>
      </c>
      <c r="W974" s="972" t="str">
        <f t="shared" ca="1" si="62"/>
        <v>DONE</v>
      </c>
      <c r="X974" s="979" t="str">
        <f t="shared" si="63"/>
        <v>P</v>
      </c>
      <c r="Y974" s="979"/>
      <c r="AD974" s="564"/>
      <c r="AE974" s="564"/>
      <c r="AF974" s="564"/>
      <c r="AG974" s="564"/>
      <c r="AH974" s="564"/>
      <c r="AI974" s="564"/>
    </row>
    <row r="975" spans="1:35" ht="90" x14ac:dyDescent="0.3">
      <c r="A975" s="450">
        <f t="shared" si="60"/>
        <v>970</v>
      </c>
      <c r="B975" s="442" t="s">
        <v>17344</v>
      </c>
      <c r="C975" s="294" t="s">
        <v>76</v>
      </c>
      <c r="D975" s="272" t="s">
        <v>1545</v>
      </c>
      <c r="E975" s="426" t="s">
        <v>5050</v>
      </c>
      <c r="F975" s="90" t="s">
        <v>195</v>
      </c>
      <c r="G975" s="98">
        <v>45318</v>
      </c>
      <c r="H975" s="98">
        <v>45318</v>
      </c>
      <c r="I975" s="90" t="s">
        <v>62</v>
      </c>
      <c r="J975" s="90"/>
      <c r="K975" s="206"/>
      <c r="L975" s="206"/>
      <c r="M975" s="90"/>
      <c r="N975" s="90"/>
      <c r="O975" s="90"/>
      <c r="P975" s="90"/>
      <c r="Q975" s="90"/>
      <c r="R975" s="90"/>
      <c r="S975" s="90"/>
      <c r="T975" s="90"/>
      <c r="U975" s="90"/>
      <c r="V975" s="107" t="str">
        <f t="shared" si="61"/>
        <v>Open PDFIR FINALLY.RHS-KK-ECG-IR-CI-908-REV00</v>
      </c>
      <c r="W975" s="972" t="str">
        <f t="shared" ca="1" si="62"/>
        <v>DONE</v>
      </c>
      <c r="X975" s="979" t="str">
        <f t="shared" si="63"/>
        <v>P</v>
      </c>
      <c r="Y975" s="979"/>
      <c r="AD975" s="564"/>
      <c r="AE975" s="564"/>
      <c r="AF975" s="564"/>
      <c r="AG975" s="564"/>
      <c r="AH975" s="564"/>
      <c r="AI975" s="564"/>
    </row>
    <row r="976" spans="1:35" ht="90" x14ac:dyDescent="0.3">
      <c r="A976" s="450">
        <f t="shared" si="60"/>
        <v>971</v>
      </c>
      <c r="B976" s="442" t="s">
        <v>17345</v>
      </c>
      <c r="C976" s="294" t="s">
        <v>76</v>
      </c>
      <c r="D976" s="272" t="s">
        <v>1545</v>
      </c>
      <c r="E976" s="426" t="s">
        <v>5049</v>
      </c>
      <c r="F976" s="90" t="s">
        <v>195</v>
      </c>
      <c r="G976" s="98">
        <v>45318</v>
      </c>
      <c r="H976" s="98">
        <v>45318</v>
      </c>
      <c r="I976" s="90" t="s">
        <v>1671</v>
      </c>
      <c r="J976" s="90"/>
      <c r="K976" s="206"/>
      <c r="L976" s="206"/>
      <c r="M976" s="90"/>
      <c r="N976" s="90"/>
      <c r="O976" s="90"/>
      <c r="P976" s="90"/>
      <c r="Q976" s="90"/>
      <c r="R976" s="90"/>
      <c r="S976" s="90"/>
      <c r="T976" s="90"/>
      <c r="U976" s="90"/>
      <c r="V976" s="107" t="str">
        <f t="shared" si="61"/>
        <v>Open PDFIR FINALLY.RHS-KK-ECG-IR-CI-909-REV00</v>
      </c>
      <c r="W976" s="972" t="str">
        <f t="shared" ca="1" si="62"/>
        <v>DONE</v>
      </c>
      <c r="X976" s="979" t="str">
        <f t="shared" si="63"/>
        <v>P</v>
      </c>
      <c r="Y976" s="979"/>
      <c r="AD976" s="564"/>
      <c r="AE976" s="564"/>
      <c r="AF976" s="564"/>
      <c r="AG976" s="564"/>
      <c r="AH976" s="564"/>
      <c r="AI976" s="564"/>
    </row>
    <row r="977" spans="1:35" ht="90" x14ac:dyDescent="0.3">
      <c r="A977" s="450">
        <f t="shared" si="60"/>
        <v>972</v>
      </c>
      <c r="B977" s="442" t="s">
        <v>17346</v>
      </c>
      <c r="C977" s="294" t="s">
        <v>3746</v>
      </c>
      <c r="D977" s="272" t="s">
        <v>5106</v>
      </c>
      <c r="E977" s="426" t="s">
        <v>5103</v>
      </c>
      <c r="F977" s="90" t="s">
        <v>195</v>
      </c>
      <c r="G977" s="98">
        <v>45319</v>
      </c>
      <c r="H977" s="98">
        <v>45319</v>
      </c>
      <c r="I977" s="90" t="s">
        <v>25</v>
      </c>
      <c r="J977" s="90"/>
      <c r="K977" s="206"/>
      <c r="L977" s="206"/>
      <c r="M977" s="90"/>
      <c r="N977" s="90"/>
      <c r="O977" s="90"/>
      <c r="P977" s="90"/>
      <c r="Q977" s="90"/>
      <c r="R977" s="90"/>
      <c r="S977" s="90"/>
      <c r="T977" s="90"/>
      <c r="U977" s="90"/>
      <c r="V977" s="107" t="str">
        <f t="shared" si="61"/>
        <v>Open PDFIR FINALLY.RHS-KK-ECG-IR-MECH-02-REV00</v>
      </c>
      <c r="W977" s="972" t="str">
        <f t="shared" ca="1" si="62"/>
        <v>DONE</v>
      </c>
      <c r="X977" s="979" t="str">
        <f t="shared" si="63"/>
        <v>P</v>
      </c>
      <c r="Y977" s="979"/>
      <c r="AD977" s="564"/>
      <c r="AE977" s="564"/>
      <c r="AF977" s="564"/>
      <c r="AG977" s="564"/>
      <c r="AH977" s="564"/>
      <c r="AI977" s="564"/>
    </row>
    <row r="978" spans="1:35" ht="90" x14ac:dyDescent="0.3">
      <c r="A978" s="450">
        <f t="shared" si="60"/>
        <v>973</v>
      </c>
      <c r="B978" s="442" t="s">
        <v>17347</v>
      </c>
      <c r="C978" s="294" t="s">
        <v>3746</v>
      </c>
      <c r="D978" s="272" t="s">
        <v>5106</v>
      </c>
      <c r="E978" s="426" t="s">
        <v>5104</v>
      </c>
      <c r="F978" s="90" t="s">
        <v>195</v>
      </c>
      <c r="G978" s="98">
        <v>45321</v>
      </c>
      <c r="H978" s="98">
        <v>45321</v>
      </c>
      <c r="I978" s="90" t="s">
        <v>25</v>
      </c>
      <c r="J978" s="90"/>
      <c r="K978" s="206"/>
      <c r="L978" s="206"/>
      <c r="M978" s="90"/>
      <c r="N978" s="90"/>
      <c r="O978" s="90"/>
      <c r="P978" s="90"/>
      <c r="Q978" s="90"/>
      <c r="R978" s="90"/>
      <c r="S978" s="90"/>
      <c r="T978" s="90"/>
      <c r="U978" s="90"/>
      <c r="V978" s="107" t="str">
        <f t="shared" si="61"/>
        <v>Open PDFIR FINALLY.RHS-KK-ECG-IR-MECH-03-REV00</v>
      </c>
      <c r="W978" s="972" t="str">
        <f t="shared" ca="1" si="62"/>
        <v>DONE</v>
      </c>
      <c r="X978" s="979" t="str">
        <f t="shared" si="63"/>
        <v>P</v>
      </c>
      <c r="Y978" s="979"/>
      <c r="AD978" s="564"/>
      <c r="AE978" s="564"/>
      <c r="AF978" s="564"/>
      <c r="AG978" s="564"/>
      <c r="AH978" s="564"/>
      <c r="AI978" s="564"/>
    </row>
    <row r="979" spans="1:35" ht="90" x14ac:dyDescent="0.3">
      <c r="A979" s="450">
        <f t="shared" si="60"/>
        <v>974</v>
      </c>
      <c r="B979" s="442" t="s">
        <v>17348</v>
      </c>
      <c r="C979" s="294" t="s">
        <v>3746</v>
      </c>
      <c r="D979" s="272" t="s">
        <v>5106</v>
      </c>
      <c r="E979" s="426" t="s">
        <v>5105</v>
      </c>
      <c r="F979" s="90" t="s">
        <v>195</v>
      </c>
      <c r="G979" s="98">
        <v>45322</v>
      </c>
      <c r="H979" s="98">
        <v>45322</v>
      </c>
      <c r="I979" s="90" t="s">
        <v>25</v>
      </c>
      <c r="J979" s="90"/>
      <c r="K979" s="206"/>
      <c r="L979" s="206"/>
      <c r="M979" s="90"/>
      <c r="N979" s="90"/>
      <c r="O979" s="90"/>
      <c r="P979" s="90"/>
      <c r="Q979" s="90"/>
      <c r="R979" s="90"/>
      <c r="S979" s="90"/>
      <c r="T979" s="90"/>
      <c r="U979" s="90"/>
      <c r="V979" s="107" t="str">
        <f t="shared" si="61"/>
        <v>Open PDFIR FINALLY.RHS-KK-ECG-IR-MECH-04-REV00</v>
      </c>
      <c r="W979" s="972" t="str">
        <f t="shared" ca="1" si="62"/>
        <v>DONE</v>
      </c>
      <c r="X979" s="979" t="str">
        <f t="shared" si="63"/>
        <v>P</v>
      </c>
      <c r="Y979" s="979"/>
      <c r="AD979" s="564"/>
      <c r="AE979" s="564"/>
      <c r="AF979" s="564"/>
      <c r="AG979" s="564"/>
      <c r="AH979" s="564"/>
      <c r="AI979" s="564"/>
    </row>
    <row r="980" spans="1:35" ht="90" x14ac:dyDescent="0.3">
      <c r="A980" s="450">
        <f t="shared" si="60"/>
        <v>975</v>
      </c>
      <c r="B980" s="442" t="s">
        <v>17349</v>
      </c>
      <c r="C980" s="294" t="s">
        <v>4383</v>
      </c>
      <c r="D980" s="272" t="s">
        <v>4728</v>
      </c>
      <c r="E980" s="426" t="s">
        <v>5119</v>
      </c>
      <c r="F980" s="90" t="s">
        <v>195</v>
      </c>
      <c r="G980" s="98">
        <v>45320</v>
      </c>
      <c r="H980" s="98">
        <v>45320</v>
      </c>
      <c r="I980" s="90" t="s">
        <v>1671</v>
      </c>
      <c r="J980" s="90"/>
      <c r="K980" s="206"/>
      <c r="L980" s="206"/>
      <c r="M980" s="90"/>
      <c r="N980" s="90"/>
      <c r="O980" s="90"/>
      <c r="P980" s="90"/>
      <c r="Q980" s="90"/>
      <c r="R980" s="90"/>
      <c r="S980" s="90"/>
      <c r="T980" s="90"/>
      <c r="U980" s="90"/>
      <c r="V980" s="107" t="str">
        <f t="shared" si="61"/>
        <v>Open PDFIR FINALLY.RHS-KK-ECG-IR-SU-910-REV00</v>
      </c>
      <c r="W980" s="972" t="str">
        <f t="shared" ca="1" si="62"/>
        <v>DONE</v>
      </c>
      <c r="X980" s="979" t="str">
        <f t="shared" si="63"/>
        <v>P</v>
      </c>
      <c r="Y980" s="979"/>
      <c r="AD980" s="564"/>
      <c r="AE980" s="564"/>
      <c r="AF980" s="564"/>
      <c r="AG980" s="564"/>
      <c r="AH980" s="564"/>
      <c r="AI980" s="564"/>
    </row>
    <row r="981" spans="1:35" ht="90" x14ac:dyDescent="0.3">
      <c r="A981" s="450">
        <f t="shared" si="60"/>
        <v>976</v>
      </c>
      <c r="B981" s="442" t="s">
        <v>17350</v>
      </c>
      <c r="C981" s="294" t="s">
        <v>76</v>
      </c>
      <c r="D981" s="272" t="s">
        <v>1545</v>
      </c>
      <c r="E981" s="426" t="s">
        <v>5122</v>
      </c>
      <c r="F981" s="90" t="s">
        <v>195</v>
      </c>
      <c r="G981" s="98">
        <v>45198</v>
      </c>
      <c r="H981" s="98">
        <v>45195</v>
      </c>
      <c r="I981" s="90" t="s">
        <v>62</v>
      </c>
      <c r="J981" s="90"/>
      <c r="K981" s="206"/>
      <c r="L981" s="206"/>
      <c r="M981" s="90"/>
      <c r="N981" s="90"/>
      <c r="O981" s="90"/>
      <c r="P981" s="90"/>
      <c r="Q981" s="90"/>
      <c r="R981" s="90"/>
      <c r="S981" s="90"/>
      <c r="T981" s="90"/>
      <c r="U981" s="90"/>
      <c r="V981" s="107" t="str">
        <f t="shared" si="61"/>
        <v>Open PDFIR FINALLY.RHS-KK-ECG-IR-CI-911-REV00</v>
      </c>
      <c r="W981" s="972" t="str">
        <f t="shared" ca="1" si="62"/>
        <v>DONE</v>
      </c>
      <c r="X981" s="979" t="str">
        <f t="shared" si="63"/>
        <v>P</v>
      </c>
      <c r="Y981" s="979"/>
      <c r="AD981" s="564"/>
      <c r="AE981" s="564"/>
      <c r="AF981" s="564"/>
      <c r="AG981" s="564"/>
      <c r="AH981" s="564"/>
      <c r="AI981" s="564"/>
    </row>
    <row r="982" spans="1:35" ht="90" x14ac:dyDescent="0.3">
      <c r="A982" s="450">
        <f t="shared" si="60"/>
        <v>977</v>
      </c>
      <c r="B982" s="442" t="s">
        <v>17351</v>
      </c>
      <c r="C982" s="294" t="s">
        <v>76</v>
      </c>
      <c r="D982" s="272" t="s">
        <v>1545</v>
      </c>
      <c r="E982" s="426" t="s">
        <v>5146</v>
      </c>
      <c r="F982" s="90" t="s">
        <v>195</v>
      </c>
      <c r="G982" s="98">
        <v>45320</v>
      </c>
      <c r="H982" s="98">
        <v>45320</v>
      </c>
      <c r="I982" s="90" t="s">
        <v>62</v>
      </c>
      <c r="J982" s="90"/>
      <c r="K982" s="206"/>
      <c r="L982" s="206"/>
      <c r="M982" s="90"/>
      <c r="N982" s="90"/>
      <c r="O982" s="90"/>
      <c r="P982" s="90"/>
      <c r="Q982" s="90"/>
      <c r="R982" s="90"/>
      <c r="S982" s="90"/>
      <c r="T982" s="90"/>
      <c r="U982" s="90"/>
      <c r="V982" s="107" t="str">
        <f t="shared" si="61"/>
        <v>Open PDFIR FINALLY.RHS-KK-ECG-IR-CI-912-REV00</v>
      </c>
      <c r="W982" s="972" t="str">
        <f t="shared" ca="1" si="62"/>
        <v>DONE</v>
      </c>
      <c r="X982" s="979" t="str">
        <f t="shared" si="63"/>
        <v>P</v>
      </c>
      <c r="Y982" s="979"/>
      <c r="AD982" s="564"/>
      <c r="AE982" s="564"/>
      <c r="AF982" s="564"/>
      <c r="AG982" s="564"/>
      <c r="AH982" s="564"/>
      <c r="AI982" s="564"/>
    </row>
    <row r="983" spans="1:35" ht="90" x14ac:dyDescent="0.3">
      <c r="A983" s="450">
        <f t="shared" si="60"/>
        <v>978</v>
      </c>
      <c r="B983" s="442" t="s">
        <v>17352</v>
      </c>
      <c r="C983" s="294" t="s">
        <v>76</v>
      </c>
      <c r="D983" s="272" t="s">
        <v>1545</v>
      </c>
      <c r="E983" s="426" t="s">
        <v>5147</v>
      </c>
      <c r="F983" s="90" t="s">
        <v>195</v>
      </c>
      <c r="G983" s="98">
        <v>45320</v>
      </c>
      <c r="H983" s="98">
        <v>45320</v>
      </c>
      <c r="I983" s="90" t="s">
        <v>62</v>
      </c>
      <c r="J983" s="90"/>
      <c r="K983" s="206"/>
      <c r="L983" s="206"/>
      <c r="M983" s="90"/>
      <c r="N983" s="90"/>
      <c r="O983" s="90"/>
      <c r="P983" s="90"/>
      <c r="Q983" s="90"/>
      <c r="R983" s="90"/>
      <c r="S983" s="90"/>
      <c r="T983" s="90"/>
      <c r="U983" s="90"/>
      <c r="V983" s="107" t="str">
        <f t="shared" si="61"/>
        <v>Open PDFIR FINALLY.RHS-KK-ECG-IR-CI-913-REV00</v>
      </c>
      <c r="W983" s="972" t="str">
        <f t="shared" ca="1" si="62"/>
        <v>DONE</v>
      </c>
      <c r="X983" s="979" t="str">
        <f t="shared" si="63"/>
        <v>P</v>
      </c>
      <c r="Y983" s="979"/>
      <c r="AD983" s="564"/>
      <c r="AE983" s="564"/>
      <c r="AF983" s="564"/>
      <c r="AG983" s="564"/>
      <c r="AH983" s="564"/>
      <c r="AI983" s="564"/>
    </row>
    <row r="984" spans="1:35" ht="90" x14ac:dyDescent="0.3">
      <c r="A984" s="450">
        <f t="shared" si="60"/>
        <v>979</v>
      </c>
      <c r="B984" s="442" t="s">
        <v>17353</v>
      </c>
      <c r="C984" s="294" t="s">
        <v>76</v>
      </c>
      <c r="D984" s="272" t="s">
        <v>1545</v>
      </c>
      <c r="E984" s="426" t="s">
        <v>5148</v>
      </c>
      <c r="F984" s="90" t="s">
        <v>195</v>
      </c>
      <c r="G984" s="98">
        <v>45321</v>
      </c>
      <c r="H984" s="98">
        <v>45321</v>
      </c>
      <c r="I984" s="90" t="s">
        <v>62</v>
      </c>
      <c r="J984" s="90"/>
      <c r="K984" s="206"/>
      <c r="L984" s="206"/>
      <c r="M984" s="90"/>
      <c r="N984" s="90"/>
      <c r="O984" s="90"/>
      <c r="P984" s="90"/>
      <c r="Q984" s="90"/>
      <c r="R984" s="90"/>
      <c r="S984" s="90"/>
      <c r="T984" s="90"/>
      <c r="U984" s="90"/>
      <c r="V984" s="107" t="str">
        <f t="shared" si="61"/>
        <v>Open PDFIR FINALLY.RHS-KK-ECG-IR-CI-914-REV00</v>
      </c>
      <c r="W984" s="972" t="str">
        <f t="shared" ca="1" si="62"/>
        <v>DONE</v>
      </c>
      <c r="X984" s="979" t="str">
        <f t="shared" si="63"/>
        <v>P</v>
      </c>
      <c r="Y984" s="979"/>
      <c r="AD984" s="564"/>
      <c r="AE984" s="564"/>
      <c r="AF984" s="564"/>
      <c r="AG984" s="564"/>
      <c r="AH984" s="564"/>
      <c r="AI984" s="564"/>
    </row>
    <row r="985" spans="1:35" ht="90" x14ac:dyDescent="0.3">
      <c r="A985" s="450">
        <f t="shared" si="60"/>
        <v>980</v>
      </c>
      <c r="B985" s="442" t="s">
        <v>17354</v>
      </c>
      <c r="C985" s="294" t="s">
        <v>76</v>
      </c>
      <c r="D985" s="272" t="s">
        <v>1545</v>
      </c>
      <c r="E985" s="426" t="s">
        <v>5213</v>
      </c>
      <c r="F985" s="90" t="s">
        <v>195</v>
      </c>
      <c r="G985" s="98">
        <v>45325</v>
      </c>
      <c r="H985" s="98">
        <v>45325</v>
      </c>
      <c r="I985" s="90" t="s">
        <v>1671</v>
      </c>
      <c r="J985" s="90"/>
      <c r="K985" s="206"/>
      <c r="L985" s="206"/>
      <c r="M985" s="90"/>
      <c r="N985" s="90"/>
      <c r="O985" s="90"/>
      <c r="P985" s="90"/>
      <c r="Q985" s="90"/>
      <c r="R985" s="90"/>
      <c r="S985" s="90"/>
      <c r="T985" s="90"/>
      <c r="U985" s="90"/>
      <c r="V985" s="107" t="str">
        <f t="shared" si="61"/>
        <v>Open PDFIR FINALLY.RHS-KK-ECG-IR-CI-915-REV00</v>
      </c>
      <c r="W985" s="972" t="str">
        <f t="shared" ca="1" si="62"/>
        <v>DONE</v>
      </c>
      <c r="X985" s="979" t="str">
        <f t="shared" si="63"/>
        <v>P</v>
      </c>
      <c r="Y985" s="979"/>
      <c r="AD985" s="564"/>
      <c r="AE985" s="564"/>
      <c r="AF985" s="564"/>
      <c r="AG985" s="564"/>
      <c r="AH985" s="564"/>
      <c r="AI985" s="564"/>
    </row>
    <row r="986" spans="1:35" ht="90" x14ac:dyDescent="0.3">
      <c r="A986" s="450">
        <f t="shared" si="60"/>
        <v>981</v>
      </c>
      <c r="B986" s="442" t="s">
        <v>17355</v>
      </c>
      <c r="C986" s="294" t="s">
        <v>76</v>
      </c>
      <c r="D986" s="272" t="s">
        <v>1545</v>
      </c>
      <c r="E986" s="426" t="s">
        <v>6955</v>
      </c>
      <c r="F986" s="90" t="s">
        <v>195</v>
      </c>
      <c r="G986" s="98">
        <v>45322</v>
      </c>
      <c r="H986" s="98">
        <v>45322</v>
      </c>
      <c r="I986" s="90" t="s">
        <v>1671</v>
      </c>
      <c r="J986" s="90"/>
      <c r="K986" s="206"/>
      <c r="L986" s="206"/>
      <c r="M986" s="90"/>
      <c r="N986" s="90"/>
      <c r="O986" s="90"/>
      <c r="P986" s="90"/>
      <c r="Q986" s="90"/>
      <c r="R986" s="90"/>
      <c r="S986" s="90"/>
      <c r="T986" s="90"/>
      <c r="U986" s="90"/>
      <c r="V986" s="107" t="str">
        <f t="shared" si="61"/>
        <v>Open PDFIR FINALLY.RHS-KK-ECG-IR-CI-916-REV00</v>
      </c>
      <c r="W986" s="972" t="str">
        <f t="shared" ca="1" si="62"/>
        <v>DONE</v>
      </c>
      <c r="X986" s="979" t="str">
        <f t="shared" si="63"/>
        <v>P</v>
      </c>
      <c r="Y986" s="979"/>
      <c r="AD986" s="564"/>
      <c r="AE986" s="564"/>
      <c r="AF986" s="564"/>
      <c r="AG986" s="564"/>
      <c r="AH986" s="564"/>
      <c r="AI986" s="564"/>
    </row>
    <row r="987" spans="1:35" ht="90" x14ac:dyDescent="0.3">
      <c r="A987" s="450">
        <f t="shared" si="60"/>
        <v>982</v>
      </c>
      <c r="B987" s="442" t="s">
        <v>17356</v>
      </c>
      <c r="C987" s="294" t="s">
        <v>76</v>
      </c>
      <c r="D987" s="272" t="s">
        <v>1545</v>
      </c>
      <c r="E987" s="426" t="s">
        <v>5149</v>
      </c>
      <c r="F987" s="90" t="s">
        <v>195</v>
      </c>
      <c r="G987" s="98">
        <v>45321</v>
      </c>
      <c r="H987" s="98">
        <v>45321</v>
      </c>
      <c r="I987" s="90" t="s">
        <v>62</v>
      </c>
      <c r="J987" s="90"/>
      <c r="K987" s="206"/>
      <c r="L987" s="206"/>
      <c r="M987" s="90"/>
      <c r="N987" s="90"/>
      <c r="O987" s="90"/>
      <c r="P987" s="90"/>
      <c r="Q987" s="90"/>
      <c r="R987" s="90"/>
      <c r="S987" s="90"/>
      <c r="T987" s="90"/>
      <c r="U987" s="90"/>
      <c r="V987" s="107" t="str">
        <f t="shared" si="61"/>
        <v>Open PDFIR FINALLY.RHS-KK-ECG-IR-CI-917-REV00</v>
      </c>
      <c r="W987" s="972" t="str">
        <f t="shared" ca="1" si="62"/>
        <v>DONE</v>
      </c>
      <c r="X987" s="979" t="str">
        <f t="shared" si="63"/>
        <v>P</v>
      </c>
      <c r="Y987" s="979"/>
      <c r="AD987" s="564"/>
      <c r="AE987" s="564"/>
      <c r="AF987" s="564"/>
      <c r="AG987" s="564"/>
      <c r="AH987" s="564"/>
      <c r="AI987" s="564"/>
    </row>
    <row r="988" spans="1:35" ht="90" x14ac:dyDescent="0.3">
      <c r="A988" s="450">
        <f t="shared" si="60"/>
        <v>983</v>
      </c>
      <c r="B988" s="442" t="s">
        <v>20225</v>
      </c>
      <c r="C988" s="294" t="s">
        <v>76</v>
      </c>
      <c r="D988" s="272" t="s">
        <v>1545</v>
      </c>
      <c r="E988" s="426" t="s">
        <v>5150</v>
      </c>
      <c r="F988" s="90" t="s">
        <v>195</v>
      </c>
      <c r="G988" s="98">
        <v>45321</v>
      </c>
      <c r="H988" s="98">
        <v>45321</v>
      </c>
      <c r="I988" s="90" t="s">
        <v>25</v>
      </c>
      <c r="J988" s="454" t="s">
        <v>195</v>
      </c>
      <c r="K988" s="463">
        <v>45542</v>
      </c>
      <c r="L988" s="463">
        <v>45542</v>
      </c>
      <c r="M988" s="90" t="s">
        <v>62</v>
      </c>
      <c r="N988" s="90"/>
      <c r="O988" s="90"/>
      <c r="P988" s="90"/>
      <c r="Q988" s="90"/>
      <c r="R988" s="90"/>
      <c r="S988" s="90"/>
      <c r="T988" s="90"/>
      <c r="U988" s="90"/>
      <c r="V988" s="107" t="str">
        <f t="shared" si="61"/>
        <v>Open PDFIR FINALLY.RHS-KK-ECG-IR-CI-918-REV01</v>
      </c>
      <c r="W988" s="972" t="str">
        <f t="shared" ca="1" si="62"/>
        <v>DONE</v>
      </c>
      <c r="X988" s="979" t="str">
        <f t="shared" si="63"/>
        <v>A</v>
      </c>
      <c r="Y988" s="979"/>
      <c r="AD988" s="564"/>
      <c r="AE988" s="564"/>
      <c r="AF988" s="564"/>
      <c r="AG988" s="564"/>
      <c r="AH988" s="564"/>
      <c r="AI988" s="564"/>
    </row>
    <row r="989" spans="1:35" ht="90" x14ac:dyDescent="0.3">
      <c r="A989" s="450">
        <f t="shared" si="60"/>
        <v>984</v>
      </c>
      <c r="B989" s="442" t="s">
        <v>17357</v>
      </c>
      <c r="C989" s="294" t="s">
        <v>76</v>
      </c>
      <c r="D989" s="272" t="s">
        <v>1545</v>
      </c>
      <c r="E989" s="426" t="s">
        <v>5199</v>
      </c>
      <c r="F989" s="90" t="s">
        <v>195</v>
      </c>
      <c r="G989" s="98">
        <v>45323</v>
      </c>
      <c r="H989" s="98">
        <v>45323</v>
      </c>
      <c r="I989" s="90" t="s">
        <v>62</v>
      </c>
      <c r="J989" s="90"/>
      <c r="K989" s="206"/>
      <c r="L989" s="206"/>
      <c r="M989" s="90"/>
      <c r="N989" s="90"/>
      <c r="O989" s="90"/>
      <c r="P989" s="90"/>
      <c r="Q989" s="90"/>
      <c r="R989" s="90"/>
      <c r="S989" s="90"/>
      <c r="T989" s="90"/>
      <c r="U989" s="90"/>
      <c r="V989" s="107" t="str">
        <f t="shared" si="61"/>
        <v>Open PDFIR FINALLY.RHS-KK-ECG-IR-CI-919-REV00</v>
      </c>
      <c r="W989" s="972" t="str">
        <f t="shared" ca="1" si="62"/>
        <v>DONE</v>
      </c>
      <c r="X989" s="979" t="str">
        <f t="shared" si="63"/>
        <v>P</v>
      </c>
      <c r="Y989" s="979"/>
      <c r="AD989" s="564"/>
      <c r="AE989" s="564"/>
      <c r="AF989" s="564"/>
      <c r="AG989" s="564"/>
      <c r="AH989" s="564"/>
      <c r="AI989" s="564"/>
    </row>
    <row r="990" spans="1:35" ht="90" x14ac:dyDescent="0.3">
      <c r="A990" s="450">
        <f t="shared" si="60"/>
        <v>985</v>
      </c>
      <c r="B990" s="442" t="s">
        <v>17358</v>
      </c>
      <c r="C990" s="294" t="s">
        <v>76</v>
      </c>
      <c r="D990" s="272" t="s">
        <v>3482</v>
      </c>
      <c r="E990" s="426" t="s">
        <v>5200</v>
      </c>
      <c r="F990" s="90" t="s">
        <v>195</v>
      </c>
      <c r="G990" s="98">
        <v>45323</v>
      </c>
      <c r="H990" s="98">
        <v>45323</v>
      </c>
      <c r="I990" s="90" t="s">
        <v>62</v>
      </c>
      <c r="J990" s="90"/>
      <c r="K990" s="206"/>
      <c r="L990" s="206"/>
      <c r="M990" s="90"/>
      <c r="N990" s="90"/>
      <c r="O990" s="90"/>
      <c r="P990" s="90"/>
      <c r="Q990" s="90"/>
      <c r="R990" s="90"/>
      <c r="S990" s="90"/>
      <c r="T990" s="90"/>
      <c r="U990" s="90"/>
      <c r="V990" s="107" t="str">
        <f t="shared" si="61"/>
        <v>Open PDFIR FINALLY.RHS-KK-ECG-IR-CI-920-REV00</v>
      </c>
      <c r="W990" s="972" t="str">
        <f t="shared" ca="1" si="62"/>
        <v>DONE</v>
      </c>
      <c r="X990" s="979" t="str">
        <f t="shared" si="63"/>
        <v>P</v>
      </c>
      <c r="Y990" s="979"/>
      <c r="AD990" s="564"/>
      <c r="AE990" s="564"/>
      <c r="AF990" s="564"/>
      <c r="AG990" s="564"/>
      <c r="AH990" s="564"/>
      <c r="AI990" s="564"/>
    </row>
    <row r="991" spans="1:35" ht="90" x14ac:dyDescent="0.3">
      <c r="A991" s="450">
        <f t="shared" si="60"/>
        <v>986</v>
      </c>
      <c r="B991" s="442" t="s">
        <v>17359</v>
      </c>
      <c r="C991" s="294" t="s">
        <v>76</v>
      </c>
      <c r="D991" s="272" t="s">
        <v>3482</v>
      </c>
      <c r="E991" s="426" t="s">
        <v>5201</v>
      </c>
      <c r="F991" s="90" t="s">
        <v>195</v>
      </c>
      <c r="G991" s="98">
        <v>45323</v>
      </c>
      <c r="H991" s="98">
        <v>45323</v>
      </c>
      <c r="I991" s="90" t="s">
        <v>62</v>
      </c>
      <c r="J991" s="90"/>
      <c r="K991" s="206"/>
      <c r="L991" s="206"/>
      <c r="M991" s="90"/>
      <c r="N991" s="90"/>
      <c r="O991" s="90"/>
      <c r="P991" s="90"/>
      <c r="Q991" s="90"/>
      <c r="R991" s="90"/>
      <c r="S991" s="90"/>
      <c r="T991" s="90"/>
      <c r="U991" s="90"/>
      <c r="V991" s="107" t="str">
        <f t="shared" si="61"/>
        <v>Open PDFIR FINALLY.RHS-KK-ECG-IR-CI-921-REV00</v>
      </c>
      <c r="W991" s="972" t="str">
        <f t="shared" ca="1" si="62"/>
        <v>DONE</v>
      </c>
      <c r="X991" s="979" t="str">
        <f t="shared" si="63"/>
        <v>P</v>
      </c>
      <c r="Y991" s="979"/>
      <c r="AD991" s="564"/>
      <c r="AE991" s="564"/>
      <c r="AF991" s="564"/>
      <c r="AG991" s="564"/>
      <c r="AH991" s="564"/>
      <c r="AI991" s="564"/>
    </row>
    <row r="992" spans="1:35" ht="90" x14ac:dyDescent="0.3">
      <c r="A992" s="450">
        <f t="shared" si="60"/>
        <v>987</v>
      </c>
      <c r="B992" s="442" t="s">
        <v>17360</v>
      </c>
      <c r="C992" s="294" t="s">
        <v>76</v>
      </c>
      <c r="D992" s="272" t="s">
        <v>3482</v>
      </c>
      <c r="E992" s="426" t="s">
        <v>5202</v>
      </c>
      <c r="F992" s="90" t="s">
        <v>195</v>
      </c>
      <c r="G992" s="98">
        <v>45325</v>
      </c>
      <c r="H992" s="98">
        <v>45325</v>
      </c>
      <c r="I992" s="90" t="s">
        <v>62</v>
      </c>
      <c r="J992" s="90"/>
      <c r="K992" s="206"/>
      <c r="L992" s="206"/>
      <c r="M992" s="90"/>
      <c r="N992" s="90"/>
      <c r="O992" s="90"/>
      <c r="P992" s="90"/>
      <c r="Q992" s="90"/>
      <c r="R992" s="90"/>
      <c r="S992" s="90"/>
      <c r="T992" s="90"/>
      <c r="U992" s="90"/>
      <c r="V992" s="107" t="str">
        <f t="shared" si="61"/>
        <v>Open PDFIR FINALLY.RHS-KK-ECG-IR-CI-922-REV00</v>
      </c>
      <c r="W992" s="972" t="str">
        <f t="shared" ca="1" si="62"/>
        <v>DONE</v>
      </c>
      <c r="X992" s="979" t="str">
        <f t="shared" si="63"/>
        <v>P</v>
      </c>
      <c r="Y992" s="979"/>
      <c r="AD992" s="564"/>
      <c r="AE992" s="564"/>
      <c r="AF992" s="564"/>
      <c r="AG992" s="564"/>
      <c r="AH992" s="564"/>
      <c r="AI992" s="564"/>
    </row>
    <row r="993" spans="1:35" ht="90" x14ac:dyDescent="0.3">
      <c r="A993" s="450">
        <f t="shared" si="60"/>
        <v>988</v>
      </c>
      <c r="B993" s="442" t="s">
        <v>17361</v>
      </c>
      <c r="C993" s="294" t="s">
        <v>76</v>
      </c>
      <c r="D993" s="272" t="s">
        <v>1545</v>
      </c>
      <c r="E993" s="426" t="s">
        <v>5206</v>
      </c>
      <c r="F993" s="90" t="s">
        <v>195</v>
      </c>
      <c r="G993" s="98">
        <v>45323</v>
      </c>
      <c r="H993" s="98">
        <v>45323</v>
      </c>
      <c r="I993" s="90" t="s">
        <v>1671</v>
      </c>
      <c r="J993" s="90"/>
      <c r="K993" s="206"/>
      <c r="L993" s="206"/>
      <c r="M993" s="90"/>
      <c r="N993" s="90"/>
      <c r="O993" s="90"/>
      <c r="P993" s="90"/>
      <c r="Q993" s="90"/>
      <c r="R993" s="90"/>
      <c r="S993" s="90"/>
      <c r="T993" s="90"/>
      <c r="U993" s="90"/>
      <c r="V993" s="107" t="str">
        <f t="shared" si="61"/>
        <v>Open PDFIR FINALLY.RHS-KK-ECG-IR-CI-923-REV00</v>
      </c>
      <c r="W993" s="972" t="str">
        <f t="shared" ca="1" si="62"/>
        <v>DONE</v>
      </c>
      <c r="X993" s="979" t="str">
        <f t="shared" si="63"/>
        <v>P</v>
      </c>
      <c r="Y993" s="979"/>
      <c r="AD993" s="564"/>
      <c r="AE993" s="564"/>
      <c r="AF993" s="564"/>
      <c r="AG993" s="564"/>
      <c r="AH993" s="564"/>
      <c r="AI993" s="564"/>
    </row>
    <row r="994" spans="1:35" ht="90" x14ac:dyDescent="0.3">
      <c r="A994" s="450">
        <f t="shared" si="60"/>
        <v>989</v>
      </c>
      <c r="B994" s="442" t="s">
        <v>17362</v>
      </c>
      <c r="C994" s="294" t="s">
        <v>76</v>
      </c>
      <c r="D994" s="272" t="s">
        <v>1545</v>
      </c>
      <c r="E994" s="426" t="s">
        <v>5205</v>
      </c>
      <c r="F994" s="90" t="s">
        <v>195</v>
      </c>
      <c r="G994" s="98">
        <v>45323</v>
      </c>
      <c r="H994" s="98">
        <v>45323</v>
      </c>
      <c r="I994" s="90" t="s">
        <v>1671</v>
      </c>
      <c r="J994" s="90"/>
      <c r="K994" s="206"/>
      <c r="L994" s="206"/>
      <c r="M994" s="90"/>
      <c r="N994" s="90"/>
      <c r="O994" s="90"/>
      <c r="P994" s="90"/>
      <c r="Q994" s="90"/>
      <c r="R994" s="90"/>
      <c r="S994" s="90"/>
      <c r="T994" s="90"/>
      <c r="U994" s="90"/>
      <c r="V994" s="107" t="str">
        <f t="shared" si="61"/>
        <v>Open PDFIR FINALLY.RHS-KK-ECG-IR-CI-924-REV00</v>
      </c>
      <c r="W994" s="972" t="str">
        <f t="shared" ca="1" si="62"/>
        <v>DONE</v>
      </c>
      <c r="X994" s="979" t="str">
        <f t="shared" si="63"/>
        <v>P</v>
      </c>
      <c r="Y994" s="979"/>
      <c r="AD994" s="564"/>
      <c r="AE994" s="564"/>
      <c r="AF994" s="564"/>
      <c r="AG994" s="564"/>
      <c r="AH994" s="564"/>
      <c r="AI994" s="564"/>
    </row>
    <row r="995" spans="1:35" ht="90" x14ac:dyDescent="0.3">
      <c r="A995" s="450">
        <f t="shared" si="60"/>
        <v>990</v>
      </c>
      <c r="B995" s="442" t="s">
        <v>17363</v>
      </c>
      <c r="C995" s="294" t="s">
        <v>76</v>
      </c>
      <c r="D995" s="272" t="s">
        <v>1545</v>
      </c>
      <c r="E995" s="426" t="s">
        <v>5208</v>
      </c>
      <c r="F995" s="90" t="s">
        <v>195</v>
      </c>
      <c r="G995" s="98">
        <v>45323</v>
      </c>
      <c r="H995" s="98">
        <v>45323</v>
      </c>
      <c r="I995" s="90" t="s">
        <v>1671</v>
      </c>
      <c r="J995" s="90"/>
      <c r="K995" s="206"/>
      <c r="L995" s="206"/>
      <c r="M995" s="90"/>
      <c r="N995" s="90"/>
      <c r="O995" s="90"/>
      <c r="P995" s="90"/>
      <c r="Q995" s="90"/>
      <c r="R995" s="90"/>
      <c r="S995" s="90"/>
      <c r="T995" s="90"/>
      <c r="U995" s="90"/>
      <c r="V995" s="107" t="str">
        <f t="shared" si="61"/>
        <v>Open PDFIR FINALLY.RHS-KK-ECG-IR-CI-925-REV00</v>
      </c>
      <c r="W995" s="972" t="str">
        <f t="shared" ca="1" si="62"/>
        <v>DONE</v>
      </c>
      <c r="X995" s="979" t="str">
        <f t="shared" si="63"/>
        <v>P</v>
      </c>
      <c r="Y995" s="979"/>
      <c r="AD995" s="564"/>
      <c r="AE995" s="564"/>
      <c r="AF995" s="564"/>
      <c r="AG995" s="564"/>
      <c r="AH995" s="564"/>
      <c r="AI995" s="564"/>
    </row>
    <row r="996" spans="1:35" ht="90" x14ac:dyDescent="0.3">
      <c r="A996" s="450">
        <f t="shared" si="60"/>
        <v>991</v>
      </c>
      <c r="B996" s="442" t="s">
        <v>17364</v>
      </c>
      <c r="C996" s="294" t="s">
        <v>76</v>
      </c>
      <c r="D996" s="272" t="s">
        <v>1545</v>
      </c>
      <c r="E996" s="426" t="s">
        <v>5217</v>
      </c>
      <c r="F996" s="90" t="s">
        <v>195</v>
      </c>
      <c r="G996" s="98">
        <v>45325</v>
      </c>
      <c r="H996" s="98">
        <v>45325</v>
      </c>
      <c r="I996" s="90" t="s">
        <v>1671</v>
      </c>
      <c r="J996" s="90"/>
      <c r="K996" s="206"/>
      <c r="L996" s="206"/>
      <c r="M996" s="90"/>
      <c r="N996" s="90"/>
      <c r="O996" s="90"/>
      <c r="P996" s="90"/>
      <c r="Q996" s="90"/>
      <c r="R996" s="90"/>
      <c r="S996" s="90"/>
      <c r="T996" s="90"/>
      <c r="U996" s="90"/>
      <c r="V996" s="107" t="str">
        <f t="shared" si="61"/>
        <v>Open PDFIR FINALLY.RHS-KK-ECG-IR-CI-926-REV00</v>
      </c>
      <c r="W996" s="972" t="str">
        <f t="shared" ca="1" si="62"/>
        <v>DONE</v>
      </c>
      <c r="X996" s="979" t="str">
        <f t="shared" si="63"/>
        <v>P</v>
      </c>
      <c r="Y996" s="979"/>
      <c r="AD996" s="564"/>
      <c r="AE996" s="564"/>
      <c r="AF996" s="564"/>
      <c r="AG996" s="564"/>
      <c r="AH996" s="564"/>
      <c r="AI996" s="564"/>
    </row>
    <row r="997" spans="1:35" ht="90" x14ac:dyDescent="0.3">
      <c r="A997" s="450">
        <f t="shared" si="60"/>
        <v>992</v>
      </c>
      <c r="B997" s="442" t="s">
        <v>17365</v>
      </c>
      <c r="C997" s="294" t="s">
        <v>76</v>
      </c>
      <c r="D997" s="272" t="s">
        <v>1545</v>
      </c>
      <c r="E997" s="426" t="s">
        <v>5216</v>
      </c>
      <c r="F997" s="90" t="s">
        <v>195</v>
      </c>
      <c r="G997" s="98">
        <v>45325</v>
      </c>
      <c r="H997" s="98">
        <v>45325</v>
      </c>
      <c r="I997" s="90" t="s">
        <v>62</v>
      </c>
      <c r="J997" s="90"/>
      <c r="K997" s="206"/>
      <c r="L997" s="206"/>
      <c r="M997" s="90"/>
      <c r="N997" s="90"/>
      <c r="O997" s="90"/>
      <c r="P997" s="90"/>
      <c r="Q997" s="90"/>
      <c r="R997" s="90"/>
      <c r="S997" s="90"/>
      <c r="T997" s="90"/>
      <c r="U997" s="90"/>
      <c r="V997" s="107" t="str">
        <f t="shared" si="61"/>
        <v>Open PDFIR FINALLY.RHS-KK-ECG-IR-CI-927-REV00</v>
      </c>
      <c r="W997" s="972" t="str">
        <f t="shared" ca="1" si="62"/>
        <v>DONE</v>
      </c>
      <c r="X997" s="979" t="str">
        <f t="shared" si="63"/>
        <v>P</v>
      </c>
      <c r="Y997" s="979"/>
      <c r="AD997" s="564"/>
      <c r="AE997" s="564"/>
      <c r="AF997" s="564"/>
      <c r="AG997" s="564"/>
      <c r="AH997" s="564"/>
      <c r="AI997" s="564"/>
    </row>
    <row r="998" spans="1:35" ht="90" x14ac:dyDescent="0.3">
      <c r="A998" s="450">
        <f t="shared" si="60"/>
        <v>993</v>
      </c>
      <c r="B998" s="442" t="s">
        <v>17366</v>
      </c>
      <c r="C998" s="294" t="s">
        <v>76</v>
      </c>
      <c r="D998" s="272" t="s">
        <v>1545</v>
      </c>
      <c r="E998" s="426" t="s">
        <v>5218</v>
      </c>
      <c r="F998" s="90" t="s">
        <v>195</v>
      </c>
      <c r="G998" s="98">
        <v>45325</v>
      </c>
      <c r="H998" s="98">
        <v>45325</v>
      </c>
      <c r="I998" s="90" t="s">
        <v>62</v>
      </c>
      <c r="J998" s="90"/>
      <c r="K998" s="206"/>
      <c r="L998" s="206"/>
      <c r="M998" s="90"/>
      <c r="N998" s="90"/>
      <c r="O998" s="90"/>
      <c r="P998" s="90"/>
      <c r="Q998" s="90"/>
      <c r="R998" s="90"/>
      <c r="S998" s="90"/>
      <c r="T998" s="90"/>
      <c r="U998" s="90"/>
      <c r="V998" s="107" t="str">
        <f t="shared" si="61"/>
        <v>Open PDFIR FINALLY.RHS-KK-ECG-IR-CI-928-REV00</v>
      </c>
      <c r="W998" s="972" t="str">
        <f t="shared" ca="1" si="62"/>
        <v>DONE</v>
      </c>
      <c r="X998" s="979" t="str">
        <f t="shared" si="63"/>
        <v>P</v>
      </c>
      <c r="Y998" s="979"/>
      <c r="AD998" s="564"/>
      <c r="AE998" s="564"/>
      <c r="AF998" s="564"/>
      <c r="AG998" s="564"/>
      <c r="AH998" s="564"/>
      <c r="AI998" s="564"/>
    </row>
    <row r="999" spans="1:35" ht="90" x14ac:dyDescent="0.3">
      <c r="A999" s="450">
        <f t="shared" si="60"/>
        <v>994</v>
      </c>
      <c r="B999" s="442" t="s">
        <v>17367</v>
      </c>
      <c r="C999" s="294" t="s">
        <v>76</v>
      </c>
      <c r="D999" s="272" t="s">
        <v>1545</v>
      </c>
      <c r="E999" s="426" t="s">
        <v>5222</v>
      </c>
      <c r="F999" s="90" t="s">
        <v>195</v>
      </c>
      <c r="G999" s="98">
        <v>45325</v>
      </c>
      <c r="H999" s="98">
        <v>45325</v>
      </c>
      <c r="I999" s="90" t="s">
        <v>62</v>
      </c>
      <c r="J999" s="90"/>
      <c r="K999" s="206"/>
      <c r="L999" s="206"/>
      <c r="M999" s="90"/>
      <c r="N999" s="90"/>
      <c r="O999" s="90"/>
      <c r="P999" s="90"/>
      <c r="Q999" s="90"/>
      <c r="R999" s="90"/>
      <c r="S999" s="90"/>
      <c r="T999" s="90"/>
      <c r="U999" s="90"/>
      <c r="V999" s="107" t="str">
        <f t="shared" si="61"/>
        <v>Open PDFIR FINALLY.RHS-KK-ECG-IR-CI-929-REV00</v>
      </c>
      <c r="W999" s="972" t="str">
        <f t="shared" ca="1" si="62"/>
        <v>DONE</v>
      </c>
      <c r="X999" s="979" t="str">
        <f t="shared" si="63"/>
        <v>P</v>
      </c>
      <c r="Y999" s="979"/>
      <c r="AD999" s="564"/>
      <c r="AE999" s="564"/>
      <c r="AF999" s="564"/>
      <c r="AG999" s="564"/>
      <c r="AH999" s="564"/>
      <c r="AI999" s="564"/>
    </row>
    <row r="1000" spans="1:35" ht="90" x14ac:dyDescent="0.3">
      <c r="A1000" s="450">
        <f t="shared" si="60"/>
        <v>995</v>
      </c>
      <c r="B1000" s="442" t="s">
        <v>17368</v>
      </c>
      <c r="C1000" s="294" t="s">
        <v>76</v>
      </c>
      <c r="D1000" s="272" t="s">
        <v>1545</v>
      </c>
      <c r="E1000" s="426" t="s">
        <v>5221</v>
      </c>
      <c r="F1000" s="90" t="s">
        <v>195</v>
      </c>
      <c r="G1000" s="98">
        <v>45325</v>
      </c>
      <c r="H1000" s="98">
        <v>45325</v>
      </c>
      <c r="I1000" s="90" t="s">
        <v>1671</v>
      </c>
      <c r="J1000" s="90"/>
      <c r="K1000" s="206"/>
      <c r="L1000" s="206"/>
      <c r="M1000" s="90"/>
      <c r="N1000" s="90"/>
      <c r="O1000" s="90"/>
      <c r="P1000" s="90"/>
      <c r="Q1000" s="90"/>
      <c r="R1000" s="90"/>
      <c r="S1000" s="90"/>
      <c r="T1000" s="90"/>
      <c r="U1000" s="90"/>
      <c r="V1000" s="107" t="str">
        <f t="shared" si="61"/>
        <v>Open PDFIR FINALLY.RHS-KK-ECG-IR-CI-930-REV00</v>
      </c>
      <c r="W1000" s="972" t="str">
        <f t="shared" ca="1" si="62"/>
        <v>DONE</v>
      </c>
      <c r="X1000" s="979" t="str">
        <f t="shared" si="63"/>
        <v>P</v>
      </c>
      <c r="Y1000" s="979"/>
      <c r="AD1000" s="564"/>
      <c r="AE1000" s="564"/>
      <c r="AF1000" s="564"/>
      <c r="AG1000" s="564"/>
      <c r="AH1000" s="564"/>
      <c r="AI1000" s="564"/>
    </row>
    <row r="1001" spans="1:35" s="127" customFormat="1" ht="90" x14ac:dyDescent="0.3">
      <c r="A1001" s="450">
        <f t="shared" si="60"/>
        <v>996</v>
      </c>
      <c r="B1001" s="442" t="s">
        <v>20226</v>
      </c>
      <c r="C1001" s="294" t="s">
        <v>76</v>
      </c>
      <c r="D1001" s="272" t="s">
        <v>5106</v>
      </c>
      <c r="E1001" s="426" t="s">
        <v>5256</v>
      </c>
      <c r="F1001" s="90" t="s">
        <v>195</v>
      </c>
      <c r="G1001" s="98">
        <v>45326</v>
      </c>
      <c r="H1001" s="98">
        <v>45326</v>
      </c>
      <c r="I1001" s="90" t="s">
        <v>25</v>
      </c>
      <c r="J1001" s="90" t="s">
        <v>195</v>
      </c>
      <c r="K1001" s="98">
        <v>45574</v>
      </c>
      <c r="L1001" s="98">
        <v>45574</v>
      </c>
      <c r="M1001" s="90" t="s">
        <v>62</v>
      </c>
      <c r="N1001" s="90"/>
      <c r="O1001" s="90"/>
      <c r="P1001" s="90"/>
      <c r="Q1001" s="90"/>
      <c r="R1001" s="90"/>
      <c r="S1001" s="90"/>
      <c r="T1001" s="90"/>
      <c r="U1001" s="90"/>
      <c r="V1001" s="107" t="str">
        <f t="shared" si="61"/>
        <v>Open PDFIR FINALLY.RHS-KK-ECG-IR-CI-931-REV01</v>
      </c>
      <c r="W1001" s="972" t="str">
        <f t="shared" ca="1" si="62"/>
        <v>DONE</v>
      </c>
      <c r="X1001" s="979" t="str">
        <f t="shared" si="63"/>
        <v>A</v>
      </c>
      <c r="Y1001" s="979"/>
      <c r="AA1001" s="584"/>
      <c r="AB1001" s="595"/>
      <c r="AC1001" s="595"/>
      <c r="AD1001" s="564"/>
      <c r="AE1001" s="564"/>
      <c r="AF1001" s="564"/>
      <c r="AG1001" s="564"/>
      <c r="AH1001" s="564"/>
      <c r="AI1001" s="564"/>
    </row>
    <row r="1002" spans="1:35" s="127" customFormat="1" ht="90" x14ac:dyDescent="0.3">
      <c r="A1002" s="450">
        <f t="shared" si="60"/>
        <v>997</v>
      </c>
      <c r="B1002" s="442" t="s">
        <v>20227</v>
      </c>
      <c r="C1002" s="294" t="s">
        <v>76</v>
      </c>
      <c r="D1002" s="272" t="s">
        <v>5106</v>
      </c>
      <c r="E1002" s="426" t="s">
        <v>5255</v>
      </c>
      <c r="F1002" s="90" t="s">
        <v>195</v>
      </c>
      <c r="G1002" s="98">
        <v>45322</v>
      </c>
      <c r="H1002" s="98">
        <v>45322</v>
      </c>
      <c r="I1002" s="90" t="s">
        <v>25</v>
      </c>
      <c r="J1002" s="90" t="s">
        <v>195</v>
      </c>
      <c r="K1002" s="98">
        <v>45574</v>
      </c>
      <c r="L1002" s="98">
        <v>45574</v>
      </c>
      <c r="M1002" s="90" t="s">
        <v>62</v>
      </c>
      <c r="N1002" s="90"/>
      <c r="O1002" s="90"/>
      <c r="P1002" s="90"/>
      <c r="Q1002" s="90"/>
      <c r="R1002" s="90"/>
      <c r="S1002" s="90"/>
      <c r="T1002" s="90"/>
      <c r="U1002" s="90"/>
      <c r="V1002" s="107" t="str">
        <f t="shared" si="61"/>
        <v>Open PDFIR FINALLY.RHS-KK-ECG-IR-CI-932-REV01</v>
      </c>
      <c r="W1002" s="972" t="str">
        <f t="shared" ca="1" si="62"/>
        <v>DONE</v>
      </c>
      <c r="X1002" s="979" t="str">
        <f t="shared" si="63"/>
        <v>A</v>
      </c>
      <c r="Y1002" s="979"/>
      <c r="AA1002" s="584"/>
      <c r="AB1002" s="595"/>
      <c r="AC1002" s="595"/>
      <c r="AD1002" s="564"/>
      <c r="AE1002" s="564"/>
      <c r="AF1002" s="564"/>
      <c r="AG1002" s="564"/>
      <c r="AH1002" s="564"/>
      <c r="AI1002" s="564"/>
    </row>
    <row r="1003" spans="1:35" s="127" customFormat="1" ht="90" x14ac:dyDescent="0.3">
      <c r="A1003" s="450">
        <f t="shared" si="60"/>
        <v>998</v>
      </c>
      <c r="B1003" s="442" t="s">
        <v>20228</v>
      </c>
      <c r="C1003" s="294" t="s">
        <v>76</v>
      </c>
      <c r="D1003" s="272" t="s">
        <v>5106</v>
      </c>
      <c r="E1003" s="426" t="s">
        <v>5254</v>
      </c>
      <c r="F1003" s="90" t="s">
        <v>195</v>
      </c>
      <c r="G1003" s="98">
        <v>45319</v>
      </c>
      <c r="H1003" s="98">
        <v>45319</v>
      </c>
      <c r="I1003" s="90" t="s">
        <v>25</v>
      </c>
      <c r="J1003" s="90" t="s">
        <v>195</v>
      </c>
      <c r="K1003" s="98">
        <v>45574</v>
      </c>
      <c r="L1003" s="98">
        <v>45574</v>
      </c>
      <c r="M1003" s="90" t="s">
        <v>62</v>
      </c>
      <c r="N1003" s="90"/>
      <c r="O1003" s="90"/>
      <c r="P1003" s="90"/>
      <c r="Q1003" s="90"/>
      <c r="R1003" s="90"/>
      <c r="S1003" s="90"/>
      <c r="T1003" s="90"/>
      <c r="U1003" s="90"/>
      <c r="V1003" s="107" t="str">
        <f t="shared" si="61"/>
        <v>Open PDFIR FINALLY.RHS-KK-ECG-IR-CI-933-REV01</v>
      </c>
      <c r="W1003" s="972" t="str">
        <f t="shared" ca="1" si="62"/>
        <v>DONE</v>
      </c>
      <c r="X1003" s="979" t="str">
        <f t="shared" si="63"/>
        <v>A</v>
      </c>
      <c r="Y1003" s="979"/>
      <c r="AA1003" s="584"/>
      <c r="AB1003" s="595"/>
      <c r="AC1003" s="595"/>
      <c r="AD1003" s="564"/>
      <c r="AE1003" s="564"/>
      <c r="AF1003" s="564"/>
      <c r="AG1003" s="564"/>
      <c r="AH1003" s="564"/>
      <c r="AI1003" s="564"/>
    </row>
    <row r="1004" spans="1:35" s="127" customFormat="1" ht="90" x14ac:dyDescent="0.3">
      <c r="A1004" s="450">
        <f t="shared" si="60"/>
        <v>999</v>
      </c>
      <c r="B1004" s="442" t="s">
        <v>20229</v>
      </c>
      <c r="C1004" s="294" t="s">
        <v>76</v>
      </c>
      <c r="D1004" s="272" t="s">
        <v>5106</v>
      </c>
      <c r="E1004" s="426" t="s">
        <v>5253</v>
      </c>
      <c r="F1004" s="90" t="s">
        <v>195</v>
      </c>
      <c r="G1004" s="98">
        <v>45326</v>
      </c>
      <c r="H1004" s="98">
        <v>45326</v>
      </c>
      <c r="I1004" s="90" t="s">
        <v>25</v>
      </c>
      <c r="J1004" s="90" t="s">
        <v>195</v>
      </c>
      <c r="K1004" s="98">
        <v>45574</v>
      </c>
      <c r="L1004" s="98">
        <v>45574</v>
      </c>
      <c r="M1004" s="90" t="s">
        <v>62</v>
      </c>
      <c r="N1004" s="90"/>
      <c r="O1004" s="90"/>
      <c r="P1004" s="90"/>
      <c r="Q1004" s="90"/>
      <c r="R1004" s="90"/>
      <c r="S1004" s="90"/>
      <c r="T1004" s="90"/>
      <c r="U1004" s="90"/>
      <c r="V1004" s="107" t="str">
        <f t="shared" si="61"/>
        <v>Open PDFIR FINALLY.RHS-KK-ECG-IR-CI-934-REV01</v>
      </c>
      <c r="W1004" s="972" t="str">
        <f t="shared" ca="1" si="62"/>
        <v>DONE</v>
      </c>
      <c r="X1004" s="979" t="str">
        <f t="shared" si="63"/>
        <v>A</v>
      </c>
      <c r="Y1004" s="979"/>
      <c r="AA1004" s="584"/>
      <c r="AB1004" s="595"/>
      <c r="AC1004" s="595"/>
      <c r="AD1004" s="564"/>
      <c r="AE1004" s="564"/>
      <c r="AF1004" s="564"/>
      <c r="AG1004" s="564"/>
      <c r="AH1004" s="564"/>
      <c r="AI1004" s="564"/>
    </row>
    <row r="1005" spans="1:35" s="127" customFormat="1" ht="90" x14ac:dyDescent="0.3">
      <c r="A1005" s="450">
        <f t="shared" si="60"/>
        <v>1000</v>
      </c>
      <c r="B1005" s="442" t="s">
        <v>20230</v>
      </c>
      <c r="C1005" s="294" t="s">
        <v>76</v>
      </c>
      <c r="D1005" s="272" t="s">
        <v>5106</v>
      </c>
      <c r="E1005" s="426" t="s">
        <v>5252</v>
      </c>
      <c r="F1005" s="90" t="s">
        <v>195</v>
      </c>
      <c r="G1005" s="98">
        <v>45326</v>
      </c>
      <c r="H1005" s="98">
        <v>45326</v>
      </c>
      <c r="I1005" s="90" t="s">
        <v>25</v>
      </c>
      <c r="J1005" s="90" t="s">
        <v>195</v>
      </c>
      <c r="K1005" s="98">
        <v>45535</v>
      </c>
      <c r="L1005" s="98">
        <v>45535</v>
      </c>
      <c r="M1005" s="90" t="s">
        <v>62</v>
      </c>
      <c r="N1005" s="90"/>
      <c r="O1005" s="90"/>
      <c r="P1005" s="90"/>
      <c r="Q1005" s="90"/>
      <c r="R1005" s="90"/>
      <c r="S1005" s="90"/>
      <c r="T1005" s="90"/>
      <c r="U1005" s="90"/>
      <c r="V1005" s="107" t="str">
        <f t="shared" si="61"/>
        <v>Open PDFIR FINALLY.RHS-KK-ECG-IR-CI-935-REV01</v>
      </c>
      <c r="W1005" s="972" t="str">
        <f t="shared" ca="1" si="62"/>
        <v>DONE</v>
      </c>
      <c r="X1005" s="979" t="str">
        <f t="shared" si="63"/>
        <v>A</v>
      </c>
      <c r="Y1005" s="979"/>
      <c r="AA1005" s="584"/>
      <c r="AB1005" s="595"/>
      <c r="AC1005" s="595"/>
      <c r="AD1005" s="564"/>
      <c r="AE1005" s="564"/>
      <c r="AF1005" s="564"/>
      <c r="AG1005" s="564"/>
      <c r="AH1005" s="564"/>
      <c r="AI1005" s="564"/>
    </row>
    <row r="1006" spans="1:35" s="127" customFormat="1" ht="90" x14ac:dyDescent="0.3">
      <c r="A1006" s="450">
        <f t="shared" si="60"/>
        <v>1001</v>
      </c>
      <c r="B1006" s="442" t="s">
        <v>20231</v>
      </c>
      <c r="C1006" s="294" t="s">
        <v>76</v>
      </c>
      <c r="D1006" s="272" t="s">
        <v>5106</v>
      </c>
      <c r="E1006" s="426" t="s">
        <v>5251</v>
      </c>
      <c r="F1006" s="90" t="s">
        <v>195</v>
      </c>
      <c r="G1006" s="98">
        <v>45322</v>
      </c>
      <c r="H1006" s="98">
        <v>45322</v>
      </c>
      <c r="I1006" s="90" t="s">
        <v>25</v>
      </c>
      <c r="J1006" s="90" t="s">
        <v>195</v>
      </c>
      <c r="K1006" s="98">
        <v>45407</v>
      </c>
      <c r="L1006" s="98">
        <v>45407</v>
      </c>
      <c r="M1006" s="90" t="s">
        <v>62</v>
      </c>
      <c r="N1006" s="90"/>
      <c r="O1006" s="90"/>
      <c r="P1006" s="90"/>
      <c r="Q1006" s="90"/>
      <c r="R1006" s="90"/>
      <c r="S1006" s="90"/>
      <c r="T1006" s="90"/>
      <c r="U1006" s="90"/>
      <c r="V1006" s="107" t="str">
        <f t="shared" si="61"/>
        <v>Open PDFIR FINALLY.RHS-KK-ECG-IR-CI-936-REV01</v>
      </c>
      <c r="W1006" s="972" t="str">
        <f t="shared" ca="1" si="62"/>
        <v>DONE</v>
      </c>
      <c r="X1006" s="979" t="str">
        <f t="shared" si="63"/>
        <v>A</v>
      </c>
      <c r="Y1006" s="979"/>
      <c r="AA1006" s="584"/>
      <c r="AB1006" s="595"/>
      <c r="AC1006" s="595"/>
      <c r="AD1006" s="564"/>
      <c r="AE1006" s="564"/>
      <c r="AF1006" s="564"/>
      <c r="AG1006" s="564"/>
      <c r="AH1006" s="564"/>
      <c r="AI1006" s="564"/>
    </row>
    <row r="1007" spans="1:35" s="127" customFormat="1" ht="90" x14ac:dyDescent="0.3">
      <c r="A1007" s="450">
        <f t="shared" si="60"/>
        <v>1002</v>
      </c>
      <c r="B1007" s="442" t="s">
        <v>20232</v>
      </c>
      <c r="C1007" s="294" t="s">
        <v>76</v>
      </c>
      <c r="D1007" s="272" t="s">
        <v>5106</v>
      </c>
      <c r="E1007" s="426" t="s">
        <v>5250</v>
      </c>
      <c r="F1007" s="90" t="s">
        <v>195</v>
      </c>
      <c r="G1007" s="98">
        <v>45319</v>
      </c>
      <c r="H1007" s="98">
        <v>45319</v>
      </c>
      <c r="I1007" s="90" t="s">
        <v>25</v>
      </c>
      <c r="J1007" s="454" t="s">
        <v>195</v>
      </c>
      <c r="K1007" s="505">
        <v>45535</v>
      </c>
      <c r="L1007" s="505">
        <v>45535</v>
      </c>
      <c r="M1007" s="90" t="s">
        <v>62</v>
      </c>
      <c r="N1007" s="90"/>
      <c r="O1007" s="90"/>
      <c r="P1007" s="90"/>
      <c r="Q1007" s="90"/>
      <c r="R1007" s="90"/>
      <c r="S1007" s="90"/>
      <c r="T1007" s="90"/>
      <c r="U1007" s="90"/>
      <c r="V1007" s="107" t="str">
        <f t="shared" si="61"/>
        <v>Open PDFIR FINALLY.RHS-KK-ECG-IR-CI-937-REV01</v>
      </c>
      <c r="W1007" s="972" t="str">
        <f t="shared" ca="1" si="62"/>
        <v>DONE</v>
      </c>
      <c r="X1007" s="979" t="str">
        <f t="shared" si="63"/>
        <v>A</v>
      </c>
      <c r="Y1007" s="979"/>
      <c r="AA1007" s="584"/>
      <c r="AB1007" s="595"/>
      <c r="AC1007" s="595"/>
      <c r="AD1007" s="564"/>
      <c r="AE1007" s="564"/>
      <c r="AF1007" s="564"/>
      <c r="AG1007" s="564"/>
      <c r="AH1007" s="564"/>
      <c r="AI1007" s="564"/>
    </row>
    <row r="1008" spans="1:35" s="127" customFormat="1" ht="90" x14ac:dyDescent="0.3">
      <c r="A1008" s="450">
        <f t="shared" si="60"/>
        <v>1003</v>
      </c>
      <c r="B1008" s="442" t="s">
        <v>20233</v>
      </c>
      <c r="C1008" s="294" t="s">
        <v>76</v>
      </c>
      <c r="D1008" s="272" t="s">
        <v>5106</v>
      </c>
      <c r="E1008" s="426" t="s">
        <v>5249</v>
      </c>
      <c r="F1008" s="90" t="s">
        <v>195</v>
      </c>
      <c r="G1008" s="98">
        <v>45326</v>
      </c>
      <c r="H1008" s="98">
        <v>45326</v>
      </c>
      <c r="I1008" s="90" t="s">
        <v>25</v>
      </c>
      <c r="J1008" s="454" t="s">
        <v>195</v>
      </c>
      <c r="K1008" s="505">
        <v>45535</v>
      </c>
      <c r="L1008" s="505">
        <v>45535</v>
      </c>
      <c r="M1008" s="90" t="s">
        <v>62</v>
      </c>
      <c r="N1008" s="90"/>
      <c r="O1008" s="90"/>
      <c r="P1008" s="90"/>
      <c r="Q1008" s="90"/>
      <c r="R1008" s="90"/>
      <c r="S1008" s="90"/>
      <c r="T1008" s="90"/>
      <c r="U1008" s="90"/>
      <c r="V1008" s="107" t="str">
        <f t="shared" si="61"/>
        <v>Open PDFIR FINALLY.RHS-KK-ECG-IR-CI-938-REV01</v>
      </c>
      <c r="W1008" s="972" t="str">
        <f t="shared" ca="1" si="62"/>
        <v>DONE</v>
      </c>
      <c r="X1008" s="979" t="str">
        <f t="shared" si="63"/>
        <v>A</v>
      </c>
      <c r="Y1008" s="979"/>
      <c r="AA1008" s="584"/>
      <c r="AB1008" s="595"/>
      <c r="AC1008" s="595"/>
      <c r="AD1008" s="564"/>
      <c r="AE1008" s="564"/>
      <c r="AF1008" s="564"/>
      <c r="AG1008" s="564"/>
      <c r="AH1008" s="564"/>
      <c r="AI1008" s="564"/>
    </row>
    <row r="1009" spans="1:35" s="127" customFormat="1" ht="90" x14ac:dyDescent="0.3">
      <c r="A1009" s="450">
        <f t="shared" si="60"/>
        <v>1004</v>
      </c>
      <c r="B1009" s="442" t="s">
        <v>20234</v>
      </c>
      <c r="C1009" s="294" t="s">
        <v>76</v>
      </c>
      <c r="D1009" s="272" t="s">
        <v>5106</v>
      </c>
      <c r="E1009" s="426" t="s">
        <v>5248</v>
      </c>
      <c r="F1009" s="90" t="s">
        <v>195</v>
      </c>
      <c r="G1009" s="98">
        <v>45320</v>
      </c>
      <c r="H1009" s="98">
        <v>45320</v>
      </c>
      <c r="I1009" s="90" t="s">
        <v>25</v>
      </c>
      <c r="J1009" s="454" t="s">
        <v>195</v>
      </c>
      <c r="K1009" s="505">
        <v>45535</v>
      </c>
      <c r="L1009" s="505">
        <v>45535</v>
      </c>
      <c r="M1009" s="90" t="s">
        <v>62</v>
      </c>
      <c r="N1009" s="90"/>
      <c r="O1009" s="90"/>
      <c r="P1009" s="90"/>
      <c r="Q1009" s="90"/>
      <c r="R1009" s="90"/>
      <c r="S1009" s="90"/>
      <c r="T1009" s="90"/>
      <c r="U1009" s="90"/>
      <c r="V1009" s="107" t="str">
        <f t="shared" si="61"/>
        <v>Open PDFIR FINALLY.RHS-KK-ECG-IR-CI-939-REV01</v>
      </c>
      <c r="W1009" s="972" t="str">
        <f t="shared" ca="1" si="62"/>
        <v>DONE</v>
      </c>
      <c r="X1009" s="979" t="str">
        <f t="shared" si="63"/>
        <v>A</v>
      </c>
      <c r="Y1009" s="979"/>
      <c r="AA1009" s="584"/>
      <c r="AB1009" s="595"/>
      <c r="AC1009" s="595"/>
      <c r="AD1009" s="564"/>
      <c r="AE1009" s="564"/>
      <c r="AF1009" s="564"/>
      <c r="AG1009" s="564"/>
      <c r="AH1009" s="564"/>
      <c r="AI1009" s="564"/>
    </row>
    <row r="1010" spans="1:35" s="127" customFormat="1" ht="90" x14ac:dyDescent="0.3">
      <c r="A1010" s="450">
        <f t="shared" si="60"/>
        <v>1005</v>
      </c>
      <c r="B1010" s="442" t="s">
        <v>20235</v>
      </c>
      <c r="C1010" s="294" t="s">
        <v>76</v>
      </c>
      <c r="D1010" s="272" t="s">
        <v>5106</v>
      </c>
      <c r="E1010" s="426" t="s">
        <v>5247</v>
      </c>
      <c r="F1010" s="90" t="s">
        <v>195</v>
      </c>
      <c r="G1010" s="98">
        <v>45320</v>
      </c>
      <c r="H1010" s="98">
        <v>45320</v>
      </c>
      <c r="I1010" s="90" t="s">
        <v>25</v>
      </c>
      <c r="J1010" s="90" t="s">
        <v>195</v>
      </c>
      <c r="K1010" s="98">
        <v>45574</v>
      </c>
      <c r="L1010" s="98">
        <v>45574</v>
      </c>
      <c r="M1010" s="90" t="s">
        <v>62</v>
      </c>
      <c r="N1010" s="90"/>
      <c r="O1010" s="90"/>
      <c r="P1010" s="90"/>
      <c r="Q1010" s="90"/>
      <c r="R1010" s="90"/>
      <c r="S1010" s="90"/>
      <c r="T1010" s="90"/>
      <c r="U1010" s="90"/>
      <c r="V1010" s="107" t="str">
        <f t="shared" si="61"/>
        <v>Open PDFIR FINALLY.RHS-KK-ECG-IR-CI-940-REV01</v>
      </c>
      <c r="W1010" s="972" t="str">
        <f t="shared" ca="1" si="62"/>
        <v>DONE</v>
      </c>
      <c r="X1010" s="979" t="str">
        <f t="shared" si="63"/>
        <v>A</v>
      </c>
      <c r="Y1010" s="979"/>
      <c r="AA1010" s="584"/>
      <c r="AB1010" s="595"/>
      <c r="AC1010" s="595"/>
      <c r="AD1010" s="564"/>
      <c r="AE1010" s="564"/>
      <c r="AF1010" s="564"/>
      <c r="AG1010" s="564"/>
      <c r="AH1010" s="564"/>
      <c r="AI1010" s="564"/>
    </row>
    <row r="1011" spans="1:35" ht="90" x14ac:dyDescent="0.3">
      <c r="A1011" s="450">
        <f t="shared" si="60"/>
        <v>1006</v>
      </c>
      <c r="B1011" s="442" t="s">
        <v>17369</v>
      </c>
      <c r="C1011" s="294" t="s">
        <v>76</v>
      </c>
      <c r="D1011" s="272" t="s">
        <v>1545</v>
      </c>
      <c r="E1011" s="426" t="s">
        <v>5246</v>
      </c>
      <c r="F1011" s="90" t="s">
        <v>195</v>
      </c>
      <c r="G1011" s="98">
        <v>45323</v>
      </c>
      <c r="H1011" s="98">
        <v>45323</v>
      </c>
      <c r="I1011" s="90" t="s">
        <v>62</v>
      </c>
      <c r="J1011" s="90"/>
      <c r="K1011" s="206"/>
      <c r="L1011" s="206"/>
      <c r="M1011" s="90"/>
      <c r="N1011" s="90"/>
      <c r="O1011" s="90"/>
      <c r="P1011" s="90"/>
      <c r="Q1011" s="90"/>
      <c r="R1011" s="90"/>
      <c r="S1011" s="90"/>
      <c r="T1011" s="90"/>
      <c r="U1011" s="90"/>
      <c r="V1011" s="107" t="str">
        <f t="shared" si="61"/>
        <v>Open PDFIR FINALLY.RHS-KK-ECG-IR-CI-941-REV00</v>
      </c>
      <c r="W1011" s="972" t="str">
        <f t="shared" ca="1" si="62"/>
        <v>DONE</v>
      </c>
      <c r="X1011" s="979" t="str">
        <f t="shared" si="63"/>
        <v>P</v>
      </c>
      <c r="Y1011" s="979"/>
      <c r="AD1011" s="564"/>
      <c r="AE1011" s="564"/>
      <c r="AF1011" s="564"/>
      <c r="AG1011" s="564"/>
      <c r="AH1011" s="564"/>
      <c r="AI1011" s="564"/>
    </row>
    <row r="1012" spans="1:35" ht="90" x14ac:dyDescent="0.3">
      <c r="A1012" s="450">
        <f t="shared" si="60"/>
        <v>1007</v>
      </c>
      <c r="B1012" s="442" t="s">
        <v>17370</v>
      </c>
      <c r="C1012" s="294" t="s">
        <v>76</v>
      </c>
      <c r="D1012" s="272" t="s">
        <v>1545</v>
      </c>
      <c r="E1012" s="426" t="s">
        <v>5245</v>
      </c>
      <c r="F1012" s="90" t="s">
        <v>195</v>
      </c>
      <c r="G1012" s="98">
        <v>45323</v>
      </c>
      <c r="H1012" s="98">
        <v>45323</v>
      </c>
      <c r="I1012" s="90" t="s">
        <v>62</v>
      </c>
      <c r="J1012" s="90"/>
      <c r="K1012" s="206"/>
      <c r="L1012" s="206"/>
      <c r="M1012" s="90"/>
      <c r="N1012" s="90"/>
      <c r="O1012" s="90"/>
      <c r="P1012" s="90"/>
      <c r="Q1012" s="90"/>
      <c r="R1012" s="90"/>
      <c r="S1012" s="90"/>
      <c r="T1012" s="90"/>
      <c r="U1012" s="90"/>
      <c r="V1012" s="107" t="str">
        <f t="shared" si="61"/>
        <v>Open PDFIR FINALLY.RHS-KK-ECG-IR-CI-942-REV00</v>
      </c>
      <c r="W1012" s="972" t="str">
        <f t="shared" ca="1" si="62"/>
        <v>DONE</v>
      </c>
      <c r="X1012" s="979" t="str">
        <f t="shared" si="63"/>
        <v>P</v>
      </c>
      <c r="Y1012" s="979"/>
      <c r="AD1012" s="564"/>
      <c r="AE1012" s="564"/>
      <c r="AF1012" s="564"/>
      <c r="AG1012" s="564"/>
      <c r="AH1012" s="564"/>
      <c r="AI1012" s="564"/>
    </row>
    <row r="1013" spans="1:35" ht="90" x14ac:dyDescent="0.3">
      <c r="A1013" s="450">
        <f t="shared" si="60"/>
        <v>1008</v>
      </c>
      <c r="B1013" s="442" t="s">
        <v>17371</v>
      </c>
      <c r="C1013" s="294" t="s">
        <v>76</v>
      </c>
      <c r="D1013" s="272" t="s">
        <v>1545</v>
      </c>
      <c r="E1013" s="426" t="s">
        <v>5244</v>
      </c>
      <c r="F1013" s="90" t="s">
        <v>195</v>
      </c>
      <c r="G1013" s="98">
        <v>45323</v>
      </c>
      <c r="H1013" s="98">
        <v>45323</v>
      </c>
      <c r="I1013" s="90" t="s">
        <v>62</v>
      </c>
      <c r="J1013" s="90"/>
      <c r="K1013" s="206"/>
      <c r="L1013" s="206"/>
      <c r="M1013" s="90"/>
      <c r="N1013" s="90"/>
      <c r="O1013" s="90"/>
      <c r="P1013" s="90"/>
      <c r="Q1013" s="90"/>
      <c r="R1013" s="90"/>
      <c r="S1013" s="90"/>
      <c r="T1013" s="90"/>
      <c r="U1013" s="90"/>
      <c r="V1013" s="107" t="str">
        <f t="shared" si="61"/>
        <v>Open PDFIR FINALLY.RHS-KK-ECG-IR-CI-943-REV00</v>
      </c>
      <c r="W1013" s="972" t="str">
        <f t="shared" ca="1" si="62"/>
        <v>DONE</v>
      </c>
      <c r="X1013" s="979" t="str">
        <f t="shared" si="63"/>
        <v>P</v>
      </c>
      <c r="Y1013" s="979"/>
      <c r="AD1013" s="564"/>
      <c r="AE1013" s="564"/>
      <c r="AF1013" s="564"/>
      <c r="AG1013" s="564"/>
      <c r="AH1013" s="564"/>
      <c r="AI1013" s="564"/>
    </row>
    <row r="1014" spans="1:35" ht="90" x14ac:dyDescent="0.3">
      <c r="A1014" s="450">
        <f t="shared" si="60"/>
        <v>1009</v>
      </c>
      <c r="B1014" s="442" t="s">
        <v>20236</v>
      </c>
      <c r="C1014" s="294" t="s">
        <v>4383</v>
      </c>
      <c r="D1014" s="272" t="s">
        <v>3436</v>
      </c>
      <c r="E1014" s="426" t="s">
        <v>5243</v>
      </c>
      <c r="F1014" s="90" t="s">
        <v>195</v>
      </c>
      <c r="G1014" s="98">
        <v>45326</v>
      </c>
      <c r="H1014" s="98">
        <v>45326</v>
      </c>
      <c r="I1014" s="90" t="s">
        <v>25</v>
      </c>
      <c r="J1014" s="98" t="s">
        <v>195</v>
      </c>
      <c r="K1014" s="206">
        <v>45556</v>
      </c>
      <c r="L1014" s="206">
        <v>45556</v>
      </c>
      <c r="M1014" s="90" t="s">
        <v>62</v>
      </c>
      <c r="N1014" s="90"/>
      <c r="O1014" s="90"/>
      <c r="P1014" s="90"/>
      <c r="Q1014" s="90"/>
      <c r="R1014" s="90"/>
      <c r="S1014" s="90"/>
      <c r="T1014" s="90"/>
      <c r="U1014" s="90"/>
      <c r="V1014" s="107" t="str">
        <f t="shared" si="61"/>
        <v>Open PDFIR FINALLY.RHS-KK-ECG-IR-SU-944-REV01</v>
      </c>
      <c r="W1014" s="972" t="str">
        <f t="shared" ca="1" si="62"/>
        <v>DONE</v>
      </c>
      <c r="X1014" s="979" t="str">
        <f t="shared" si="63"/>
        <v>A</v>
      </c>
      <c r="Y1014" s="979"/>
      <c r="AD1014" s="564"/>
      <c r="AE1014" s="564"/>
      <c r="AF1014" s="564"/>
      <c r="AG1014" s="564"/>
      <c r="AH1014" s="564"/>
      <c r="AI1014" s="564"/>
    </row>
    <row r="1015" spans="1:35" ht="146.4" x14ac:dyDescent="0.3">
      <c r="A1015" s="450">
        <f t="shared" si="60"/>
        <v>1010</v>
      </c>
      <c r="B1015" s="442" t="s">
        <v>17372</v>
      </c>
      <c r="C1015" s="294" t="s">
        <v>1140</v>
      </c>
      <c r="D1015" s="272" t="s">
        <v>1545</v>
      </c>
      <c r="E1015" s="426" t="s">
        <v>5276</v>
      </c>
      <c r="F1015" s="90" t="s">
        <v>195</v>
      </c>
      <c r="G1015" s="98">
        <v>45326</v>
      </c>
      <c r="H1015" s="98">
        <v>45326</v>
      </c>
      <c r="I1015" s="90" t="s">
        <v>1671</v>
      </c>
      <c r="J1015" s="90"/>
      <c r="K1015" s="206"/>
      <c r="L1015" s="206"/>
      <c r="M1015" s="90"/>
      <c r="N1015" s="90"/>
      <c r="O1015" s="90"/>
      <c r="P1015" s="90"/>
      <c r="Q1015" s="90"/>
      <c r="R1015" s="90"/>
      <c r="S1015" s="90"/>
      <c r="T1015" s="90"/>
      <c r="U1015" s="90"/>
      <c r="V1015" s="107" t="str">
        <f t="shared" si="61"/>
        <v>Open PDFIR FINALLY.RHS-KK-ECG-IR-ELE-76-REV00</v>
      </c>
      <c r="W1015" s="972" t="str">
        <f t="shared" ca="1" si="62"/>
        <v>DONE</v>
      </c>
      <c r="X1015" s="979" t="str">
        <f t="shared" si="63"/>
        <v>P</v>
      </c>
      <c r="Y1015" s="979"/>
      <c r="AD1015" s="564"/>
      <c r="AE1015" s="564"/>
      <c r="AF1015" s="564"/>
      <c r="AG1015" s="564"/>
      <c r="AH1015" s="564"/>
      <c r="AI1015" s="564"/>
    </row>
    <row r="1016" spans="1:35" ht="90" x14ac:dyDescent="0.3">
      <c r="A1016" s="450">
        <f t="shared" si="60"/>
        <v>1011</v>
      </c>
      <c r="B1016" s="442" t="s">
        <v>17373</v>
      </c>
      <c r="C1016" s="294" t="s">
        <v>1140</v>
      </c>
      <c r="D1016" s="272" t="s">
        <v>1545</v>
      </c>
      <c r="E1016" s="426" t="s">
        <v>5277</v>
      </c>
      <c r="F1016" s="90" t="s">
        <v>195</v>
      </c>
      <c r="G1016" s="98">
        <v>45326</v>
      </c>
      <c r="H1016" s="98">
        <v>45326</v>
      </c>
      <c r="I1016" s="90" t="s">
        <v>1671</v>
      </c>
      <c r="J1016" s="90"/>
      <c r="K1016" s="206"/>
      <c r="L1016" s="206"/>
      <c r="M1016" s="90"/>
      <c r="N1016" s="90"/>
      <c r="O1016" s="90"/>
      <c r="P1016" s="90"/>
      <c r="Q1016" s="90"/>
      <c r="R1016" s="90"/>
      <c r="S1016" s="90"/>
      <c r="T1016" s="90"/>
      <c r="U1016" s="90"/>
      <c r="V1016" s="107" t="str">
        <f t="shared" si="61"/>
        <v>Open PDFIR FINALLY.RHS-KK-ECG-IR-ELE-77-REV00</v>
      </c>
      <c r="W1016" s="972" t="str">
        <f t="shared" ca="1" si="62"/>
        <v>DONE</v>
      </c>
      <c r="X1016" s="979" t="str">
        <f t="shared" si="63"/>
        <v>P</v>
      </c>
      <c r="Y1016" s="979"/>
      <c r="AD1016" s="564"/>
      <c r="AE1016" s="564"/>
      <c r="AF1016" s="564"/>
      <c r="AG1016" s="564"/>
      <c r="AH1016" s="564"/>
      <c r="AI1016" s="564"/>
    </row>
    <row r="1017" spans="1:35" ht="90" x14ac:dyDescent="0.3">
      <c r="A1017" s="450">
        <f t="shared" si="60"/>
        <v>1012</v>
      </c>
      <c r="B1017" s="442" t="s">
        <v>17374</v>
      </c>
      <c r="C1017" s="294" t="s">
        <v>1140</v>
      </c>
      <c r="D1017" s="272" t="s">
        <v>1545</v>
      </c>
      <c r="E1017" s="426" t="s">
        <v>5278</v>
      </c>
      <c r="F1017" s="90" t="s">
        <v>195</v>
      </c>
      <c r="G1017" s="98">
        <v>45326</v>
      </c>
      <c r="H1017" s="98">
        <v>45326</v>
      </c>
      <c r="I1017" s="90" t="s">
        <v>1671</v>
      </c>
      <c r="J1017" s="90"/>
      <c r="K1017" s="206"/>
      <c r="L1017" s="206"/>
      <c r="M1017" s="90"/>
      <c r="N1017" s="90"/>
      <c r="O1017" s="90"/>
      <c r="P1017" s="90"/>
      <c r="Q1017" s="90"/>
      <c r="R1017" s="90"/>
      <c r="S1017" s="90"/>
      <c r="T1017" s="90"/>
      <c r="U1017" s="90"/>
      <c r="V1017" s="107" t="str">
        <f t="shared" si="61"/>
        <v>Open PDFIR FINALLY.RHS-KK-ECG-IR-ELE-78-REV00</v>
      </c>
      <c r="W1017" s="972" t="str">
        <f t="shared" ca="1" si="62"/>
        <v>DONE</v>
      </c>
      <c r="X1017" s="979" t="str">
        <f t="shared" si="63"/>
        <v>P</v>
      </c>
      <c r="Y1017" s="979"/>
      <c r="AD1017" s="564"/>
      <c r="AE1017" s="564"/>
      <c r="AF1017" s="564"/>
      <c r="AG1017" s="564"/>
      <c r="AH1017" s="564"/>
      <c r="AI1017" s="564"/>
    </row>
    <row r="1018" spans="1:35" ht="90" x14ac:dyDescent="0.3">
      <c r="A1018" s="450">
        <f t="shared" si="60"/>
        <v>1013</v>
      </c>
      <c r="B1018" s="442" t="s">
        <v>17375</v>
      </c>
      <c r="C1018" s="294" t="s">
        <v>1140</v>
      </c>
      <c r="D1018" s="272" t="s">
        <v>1545</v>
      </c>
      <c r="E1018" s="426" t="s">
        <v>5279</v>
      </c>
      <c r="F1018" s="90" t="s">
        <v>195</v>
      </c>
      <c r="G1018" s="98">
        <v>45326</v>
      </c>
      <c r="H1018" s="98">
        <v>45326</v>
      </c>
      <c r="I1018" s="90" t="s">
        <v>1671</v>
      </c>
      <c r="J1018" s="90"/>
      <c r="K1018" s="206"/>
      <c r="L1018" s="206"/>
      <c r="M1018" s="90"/>
      <c r="N1018" s="90"/>
      <c r="O1018" s="90"/>
      <c r="P1018" s="90"/>
      <c r="Q1018" s="90"/>
      <c r="R1018" s="90"/>
      <c r="S1018" s="90"/>
      <c r="T1018" s="90"/>
      <c r="U1018" s="90"/>
      <c r="V1018" s="107" t="str">
        <f t="shared" si="61"/>
        <v>Open PDFIR FINALLY.RHS-KK-ECG-IR-ELE-79-REV00</v>
      </c>
      <c r="W1018" s="972" t="str">
        <f t="shared" ca="1" si="62"/>
        <v>DONE</v>
      </c>
      <c r="X1018" s="979" t="str">
        <f t="shared" si="63"/>
        <v>P</v>
      </c>
      <c r="Y1018" s="979"/>
      <c r="AD1018" s="564"/>
      <c r="AE1018" s="564"/>
      <c r="AF1018" s="564"/>
      <c r="AG1018" s="564"/>
      <c r="AH1018" s="564"/>
      <c r="AI1018" s="564"/>
    </row>
    <row r="1019" spans="1:35" ht="109.8" x14ac:dyDescent="0.3">
      <c r="A1019" s="450">
        <f t="shared" si="60"/>
        <v>1014</v>
      </c>
      <c r="B1019" s="442" t="s">
        <v>17376</v>
      </c>
      <c r="C1019" s="294" t="s">
        <v>1140</v>
      </c>
      <c r="D1019" s="272" t="s">
        <v>5106</v>
      </c>
      <c r="E1019" s="426" t="s">
        <v>5280</v>
      </c>
      <c r="F1019" s="90" t="s">
        <v>195</v>
      </c>
      <c r="G1019" s="98">
        <v>45326</v>
      </c>
      <c r="H1019" s="98">
        <v>45326</v>
      </c>
      <c r="I1019" s="90" t="s">
        <v>1671</v>
      </c>
      <c r="J1019" s="90"/>
      <c r="K1019" s="206"/>
      <c r="L1019" s="206"/>
      <c r="M1019" s="90"/>
      <c r="N1019" s="90"/>
      <c r="O1019" s="90"/>
      <c r="P1019" s="90"/>
      <c r="Q1019" s="90"/>
      <c r="R1019" s="90"/>
      <c r="S1019" s="90"/>
      <c r="T1019" s="90"/>
      <c r="U1019" s="90"/>
      <c r="V1019" s="107" t="str">
        <f t="shared" si="61"/>
        <v>Open PDFIR FINALLY.RHS-KK-ECG-IR-ELE-80-REV00</v>
      </c>
      <c r="W1019" s="972" t="str">
        <f t="shared" ca="1" si="62"/>
        <v>DONE</v>
      </c>
      <c r="X1019" s="979" t="str">
        <f t="shared" si="63"/>
        <v>P</v>
      </c>
      <c r="Y1019" s="979"/>
      <c r="AD1019" s="564"/>
      <c r="AE1019" s="564"/>
      <c r="AF1019" s="564"/>
      <c r="AG1019" s="564"/>
      <c r="AH1019" s="564"/>
      <c r="AI1019" s="564"/>
    </row>
    <row r="1020" spans="1:35" ht="109.8" x14ac:dyDescent="0.3">
      <c r="A1020" s="450">
        <f t="shared" si="60"/>
        <v>1015</v>
      </c>
      <c r="B1020" s="442" t="s">
        <v>17377</v>
      </c>
      <c r="C1020" s="294" t="s">
        <v>1140</v>
      </c>
      <c r="D1020" s="272" t="s">
        <v>5106</v>
      </c>
      <c r="E1020" s="426" t="s">
        <v>5281</v>
      </c>
      <c r="F1020" s="90" t="s">
        <v>195</v>
      </c>
      <c r="G1020" s="98">
        <v>45326</v>
      </c>
      <c r="H1020" s="98">
        <v>45326</v>
      </c>
      <c r="I1020" s="90" t="s">
        <v>1671</v>
      </c>
      <c r="J1020" s="90"/>
      <c r="K1020" s="206"/>
      <c r="L1020" s="206"/>
      <c r="M1020" s="90"/>
      <c r="N1020" s="90"/>
      <c r="O1020" s="90"/>
      <c r="P1020" s="90"/>
      <c r="Q1020" s="90"/>
      <c r="R1020" s="90"/>
      <c r="S1020" s="90"/>
      <c r="T1020" s="90"/>
      <c r="U1020" s="90"/>
      <c r="V1020" s="107" t="str">
        <f t="shared" si="61"/>
        <v>Open PDFIR FINALLY.RHS-KK-ECG-IR-ELE-81-REV00</v>
      </c>
      <c r="W1020" s="972" t="str">
        <f t="shared" ca="1" si="62"/>
        <v>DONE</v>
      </c>
      <c r="X1020" s="979" t="str">
        <f t="shared" si="63"/>
        <v>P</v>
      </c>
      <c r="Y1020" s="979"/>
      <c r="AD1020" s="564"/>
      <c r="AE1020" s="564"/>
      <c r="AF1020" s="564"/>
      <c r="AG1020" s="564"/>
      <c r="AH1020" s="564"/>
      <c r="AI1020" s="564"/>
    </row>
    <row r="1021" spans="1:35" ht="90" x14ac:dyDescent="0.3">
      <c r="A1021" s="450">
        <f t="shared" si="60"/>
        <v>1016</v>
      </c>
      <c r="B1021" s="442" t="s">
        <v>20237</v>
      </c>
      <c r="C1021" s="294" t="s">
        <v>2735</v>
      </c>
      <c r="D1021" s="272" t="s">
        <v>5106</v>
      </c>
      <c r="E1021" s="426" t="s">
        <v>5301</v>
      </c>
      <c r="F1021" s="90" t="s">
        <v>195</v>
      </c>
      <c r="G1021" s="98">
        <v>45327</v>
      </c>
      <c r="H1021" s="98">
        <v>45335</v>
      </c>
      <c r="I1021" s="90" t="s">
        <v>25</v>
      </c>
      <c r="J1021" s="90" t="s">
        <v>17</v>
      </c>
      <c r="K1021" s="98">
        <v>45493</v>
      </c>
      <c r="L1021" s="98">
        <v>45493</v>
      </c>
      <c r="M1021" s="90" t="s">
        <v>62</v>
      </c>
      <c r="N1021" s="90"/>
      <c r="O1021" s="90"/>
      <c r="P1021" s="90"/>
      <c r="Q1021" s="90"/>
      <c r="R1021" s="90"/>
      <c r="S1021" s="90"/>
      <c r="T1021" s="90"/>
      <c r="U1021" s="90"/>
      <c r="V1021" s="107" t="str">
        <f t="shared" si="61"/>
        <v>Open PDFIR FINALLY.RHS-KK-ECG-IR-ARCH-945-REV01</v>
      </c>
      <c r="W1021" s="972" t="str">
        <f t="shared" ca="1" si="62"/>
        <v>DONE</v>
      </c>
      <c r="X1021" s="979" t="str">
        <f t="shared" si="63"/>
        <v>A</v>
      </c>
      <c r="Y1021" s="979"/>
      <c r="AD1021" s="564"/>
      <c r="AE1021" s="564"/>
      <c r="AF1021" s="564"/>
      <c r="AG1021" s="564"/>
      <c r="AH1021" s="564"/>
      <c r="AI1021" s="564"/>
    </row>
    <row r="1022" spans="1:35" ht="90" x14ac:dyDescent="0.3">
      <c r="A1022" s="450">
        <f t="shared" si="60"/>
        <v>1017</v>
      </c>
      <c r="B1022" s="442" t="s">
        <v>20238</v>
      </c>
      <c r="C1022" s="294" t="s">
        <v>2735</v>
      </c>
      <c r="D1022" s="272" t="s">
        <v>5106</v>
      </c>
      <c r="E1022" s="426" t="s">
        <v>5302</v>
      </c>
      <c r="F1022" s="90" t="s">
        <v>195</v>
      </c>
      <c r="G1022" s="98">
        <v>45326</v>
      </c>
      <c r="H1022" s="98">
        <v>45335</v>
      </c>
      <c r="I1022" s="90" t="s">
        <v>25</v>
      </c>
      <c r="J1022" s="90" t="s">
        <v>17</v>
      </c>
      <c r="K1022" s="98">
        <v>45454</v>
      </c>
      <c r="L1022" s="98">
        <v>45454</v>
      </c>
      <c r="M1022" s="90" t="s">
        <v>1671</v>
      </c>
      <c r="N1022" s="90"/>
      <c r="O1022" s="90"/>
      <c r="P1022" s="90"/>
      <c r="Q1022" s="90"/>
      <c r="R1022" s="90"/>
      <c r="S1022" s="90"/>
      <c r="T1022" s="90"/>
      <c r="U1022" s="90"/>
      <c r="V1022" s="107" t="str">
        <f t="shared" si="61"/>
        <v>Open PDFIR FINALLY.RHS-KK-ECG-IR-ARCH-946-REV01</v>
      </c>
      <c r="W1022" s="972" t="str">
        <f t="shared" ca="1" si="62"/>
        <v>DONE</v>
      </c>
      <c r="X1022" s="979" t="str">
        <f t="shared" si="63"/>
        <v>AWC</v>
      </c>
      <c r="Y1022" s="979"/>
      <c r="AD1022" s="564"/>
      <c r="AE1022" s="564"/>
      <c r="AF1022" s="564"/>
      <c r="AG1022" s="564"/>
      <c r="AH1022" s="564"/>
      <c r="AI1022" s="564"/>
    </row>
    <row r="1023" spans="1:35" ht="90" x14ac:dyDescent="0.3">
      <c r="A1023" s="450">
        <f t="shared" si="60"/>
        <v>1018</v>
      </c>
      <c r="B1023" s="442" t="s">
        <v>20239</v>
      </c>
      <c r="C1023" s="294" t="s">
        <v>2735</v>
      </c>
      <c r="D1023" s="272" t="s">
        <v>5106</v>
      </c>
      <c r="E1023" s="426" t="s">
        <v>5303</v>
      </c>
      <c r="F1023" s="90" t="s">
        <v>195</v>
      </c>
      <c r="G1023" s="98">
        <v>45323</v>
      </c>
      <c r="H1023" s="98">
        <v>45335</v>
      </c>
      <c r="I1023" s="90" t="s">
        <v>25</v>
      </c>
      <c r="J1023" s="90" t="s">
        <v>17</v>
      </c>
      <c r="K1023" s="98">
        <v>45493</v>
      </c>
      <c r="L1023" s="98">
        <v>45493</v>
      </c>
      <c r="M1023" s="90" t="s">
        <v>62</v>
      </c>
      <c r="N1023" s="90"/>
      <c r="O1023" s="90"/>
      <c r="P1023" s="90"/>
      <c r="Q1023" s="90"/>
      <c r="R1023" s="90"/>
      <c r="S1023" s="90"/>
      <c r="T1023" s="90"/>
      <c r="U1023" s="90"/>
      <c r="V1023" s="107" t="str">
        <f t="shared" si="61"/>
        <v>Open PDFIR FINALLY.RHS-KK-ECG-IR-ARCH-947-REV01</v>
      </c>
      <c r="W1023" s="972" t="str">
        <f t="shared" ca="1" si="62"/>
        <v>DONE</v>
      </c>
      <c r="X1023" s="979" t="str">
        <f t="shared" si="63"/>
        <v>A</v>
      </c>
      <c r="Y1023" s="979"/>
      <c r="AD1023" s="564"/>
      <c r="AE1023" s="564"/>
      <c r="AF1023" s="564"/>
      <c r="AG1023" s="564"/>
      <c r="AH1023" s="564"/>
      <c r="AI1023" s="564"/>
    </row>
    <row r="1024" spans="1:35" ht="90" x14ac:dyDescent="0.3">
      <c r="A1024" s="450">
        <f t="shared" si="60"/>
        <v>1019</v>
      </c>
      <c r="B1024" s="442" t="s">
        <v>20240</v>
      </c>
      <c r="C1024" s="294" t="s">
        <v>2735</v>
      </c>
      <c r="D1024" s="272" t="s">
        <v>5106</v>
      </c>
      <c r="E1024" s="426" t="s">
        <v>5304</v>
      </c>
      <c r="F1024" s="90" t="s">
        <v>195</v>
      </c>
      <c r="G1024" s="98">
        <v>45325</v>
      </c>
      <c r="H1024" s="98">
        <v>45335</v>
      </c>
      <c r="I1024" s="90" t="s">
        <v>25</v>
      </c>
      <c r="J1024" s="90" t="s">
        <v>17</v>
      </c>
      <c r="K1024" s="98">
        <v>45493</v>
      </c>
      <c r="L1024" s="98">
        <v>45493</v>
      </c>
      <c r="M1024" s="90" t="s">
        <v>62</v>
      </c>
      <c r="N1024" s="90"/>
      <c r="O1024" s="90"/>
      <c r="P1024" s="90"/>
      <c r="Q1024" s="90"/>
      <c r="R1024" s="90"/>
      <c r="S1024" s="90"/>
      <c r="T1024" s="90"/>
      <c r="U1024" s="90"/>
      <c r="V1024" s="107" t="str">
        <f t="shared" si="61"/>
        <v>Open PDFIR FINALLY.RHS-KK-ECG-IR-ARCH-948-REV01</v>
      </c>
      <c r="W1024" s="972" t="str">
        <f t="shared" ca="1" si="62"/>
        <v>DONE</v>
      </c>
      <c r="X1024" s="979" t="str">
        <f t="shared" si="63"/>
        <v>A</v>
      </c>
      <c r="Y1024" s="979"/>
      <c r="AD1024" s="564"/>
      <c r="AE1024" s="564"/>
      <c r="AF1024" s="564"/>
      <c r="AG1024" s="564"/>
      <c r="AH1024" s="564"/>
      <c r="AI1024" s="564"/>
    </row>
    <row r="1025" spans="1:35" ht="90" x14ac:dyDescent="0.3">
      <c r="A1025" s="450">
        <f t="shared" si="60"/>
        <v>1020</v>
      </c>
      <c r="B1025" s="442" t="s">
        <v>20241</v>
      </c>
      <c r="C1025" s="294" t="s">
        <v>2735</v>
      </c>
      <c r="D1025" s="272" t="s">
        <v>5106</v>
      </c>
      <c r="E1025" s="426" t="s">
        <v>5305</v>
      </c>
      <c r="F1025" s="90" t="s">
        <v>195</v>
      </c>
      <c r="G1025" s="98">
        <v>45326</v>
      </c>
      <c r="H1025" s="98">
        <v>45335</v>
      </c>
      <c r="I1025" s="90" t="s">
        <v>25</v>
      </c>
      <c r="J1025" s="90" t="s">
        <v>17</v>
      </c>
      <c r="K1025" s="98">
        <v>45493</v>
      </c>
      <c r="L1025" s="98">
        <v>45493</v>
      </c>
      <c r="M1025" s="90" t="s">
        <v>62</v>
      </c>
      <c r="N1025" s="90"/>
      <c r="O1025" s="90"/>
      <c r="P1025" s="90"/>
      <c r="Q1025" s="90"/>
      <c r="R1025" s="90"/>
      <c r="S1025" s="90"/>
      <c r="T1025" s="90"/>
      <c r="U1025" s="90"/>
      <c r="V1025" s="107" t="str">
        <f t="shared" si="61"/>
        <v>Open PDFIR FINALLY.RHS-KK-ECG-IR-ARCH-949-REV01</v>
      </c>
      <c r="W1025" s="972" t="str">
        <f t="shared" ca="1" si="62"/>
        <v>DONE</v>
      </c>
      <c r="X1025" s="979" t="str">
        <f t="shared" si="63"/>
        <v>A</v>
      </c>
      <c r="Y1025" s="979"/>
      <c r="AD1025" s="564"/>
      <c r="AE1025" s="564"/>
      <c r="AF1025" s="564"/>
      <c r="AG1025" s="564"/>
      <c r="AH1025" s="564"/>
      <c r="AI1025" s="564"/>
    </row>
    <row r="1026" spans="1:35" ht="90" x14ac:dyDescent="0.3">
      <c r="A1026" s="450">
        <f t="shared" si="60"/>
        <v>1021</v>
      </c>
      <c r="B1026" s="442" t="s">
        <v>20242</v>
      </c>
      <c r="C1026" s="294" t="s">
        <v>2735</v>
      </c>
      <c r="D1026" s="272" t="s">
        <v>5106</v>
      </c>
      <c r="E1026" s="426" t="s">
        <v>5306</v>
      </c>
      <c r="F1026" s="90" t="s">
        <v>195</v>
      </c>
      <c r="G1026" s="98">
        <v>45326</v>
      </c>
      <c r="H1026" s="98">
        <v>45335</v>
      </c>
      <c r="I1026" s="90" t="s">
        <v>25</v>
      </c>
      <c r="J1026" s="90" t="s">
        <v>17</v>
      </c>
      <c r="K1026" s="98">
        <v>45454</v>
      </c>
      <c r="L1026" s="98">
        <v>45454</v>
      </c>
      <c r="M1026" s="90" t="s">
        <v>2631</v>
      </c>
      <c r="N1026" s="90"/>
      <c r="O1026" s="90"/>
      <c r="P1026" s="90"/>
      <c r="Q1026" s="90"/>
      <c r="R1026" s="90"/>
      <c r="S1026" s="90"/>
      <c r="T1026" s="90"/>
      <c r="U1026" s="90"/>
      <c r="V1026" s="107" t="str">
        <f t="shared" si="61"/>
        <v>Open PDFIR FINALLY.RHS-KK-ECG-IR-ARCH-950-REV01</v>
      </c>
      <c r="W1026" s="972" t="str">
        <f t="shared" ca="1" si="62"/>
        <v>DONE</v>
      </c>
      <c r="X1026" s="979" t="str">
        <f t="shared" si="63"/>
        <v>Awc</v>
      </c>
      <c r="Y1026" s="979"/>
      <c r="AD1026" s="564"/>
      <c r="AE1026" s="564"/>
      <c r="AF1026" s="564"/>
      <c r="AG1026" s="564"/>
      <c r="AH1026" s="564"/>
      <c r="AI1026" s="564"/>
    </row>
    <row r="1027" spans="1:35" ht="90" x14ac:dyDescent="0.3">
      <c r="A1027" s="450">
        <f t="shared" si="60"/>
        <v>1022</v>
      </c>
      <c r="B1027" s="442" t="s">
        <v>20243</v>
      </c>
      <c r="C1027" s="294" t="s">
        <v>2735</v>
      </c>
      <c r="D1027" s="272" t="s">
        <v>5106</v>
      </c>
      <c r="E1027" s="426" t="s">
        <v>5307</v>
      </c>
      <c r="F1027" s="90" t="s">
        <v>195</v>
      </c>
      <c r="G1027" s="98">
        <v>45292</v>
      </c>
      <c r="H1027" s="98">
        <v>45292</v>
      </c>
      <c r="I1027" s="90" t="s">
        <v>25</v>
      </c>
      <c r="J1027" s="90" t="s">
        <v>17</v>
      </c>
      <c r="K1027" s="98">
        <v>45493</v>
      </c>
      <c r="L1027" s="98">
        <v>45493</v>
      </c>
      <c r="M1027" s="90" t="s">
        <v>2631</v>
      </c>
      <c r="N1027" s="98"/>
      <c r="O1027" s="90"/>
      <c r="P1027" s="90"/>
      <c r="Q1027" s="90"/>
      <c r="R1027" s="98"/>
      <c r="S1027" s="90"/>
      <c r="T1027" s="90"/>
      <c r="U1027" s="90"/>
      <c r="V1027" s="107" t="str">
        <f t="shared" si="61"/>
        <v>Open PDFIR FINALLY.RHS-KK-ECG-IR-ARCH-951-REV01</v>
      </c>
      <c r="W1027" s="972" t="str">
        <f t="shared" ca="1" si="62"/>
        <v>DONE</v>
      </c>
      <c r="X1027" s="979" t="str">
        <f t="shared" si="63"/>
        <v>Awc</v>
      </c>
      <c r="Y1027" s="979"/>
      <c r="AD1027" s="564"/>
      <c r="AE1027" s="564"/>
      <c r="AF1027" s="564"/>
      <c r="AG1027" s="564"/>
      <c r="AH1027" s="564"/>
      <c r="AI1027" s="564"/>
    </row>
    <row r="1028" spans="1:35" ht="90" x14ac:dyDescent="0.3">
      <c r="A1028" s="450">
        <f t="shared" si="60"/>
        <v>1023</v>
      </c>
      <c r="B1028" s="442" t="s">
        <v>20244</v>
      </c>
      <c r="C1028" s="294" t="s">
        <v>2735</v>
      </c>
      <c r="D1028" s="272" t="s">
        <v>5106</v>
      </c>
      <c r="E1028" s="426" t="s">
        <v>5308</v>
      </c>
      <c r="F1028" s="90" t="s">
        <v>195</v>
      </c>
      <c r="G1028" s="98">
        <v>45301</v>
      </c>
      <c r="H1028" s="98">
        <v>45301</v>
      </c>
      <c r="I1028" s="90" t="s">
        <v>25</v>
      </c>
      <c r="J1028" s="90" t="s">
        <v>17</v>
      </c>
      <c r="K1028" s="98">
        <v>45493</v>
      </c>
      <c r="L1028" s="98">
        <v>45493</v>
      </c>
      <c r="M1028" s="90" t="s">
        <v>2631</v>
      </c>
      <c r="N1028" s="98"/>
      <c r="O1028" s="90"/>
      <c r="P1028" s="90"/>
      <c r="Q1028" s="90"/>
      <c r="R1028" s="98"/>
      <c r="S1028" s="90"/>
      <c r="T1028" s="90"/>
      <c r="U1028" s="90"/>
      <c r="V1028" s="107" t="str">
        <f t="shared" si="61"/>
        <v>Open PDFIR FINALLY.RHS-KK-ECG-IR-ARCH-952-REV01</v>
      </c>
      <c r="W1028" s="972" t="str">
        <f t="shared" ca="1" si="62"/>
        <v>DONE</v>
      </c>
      <c r="X1028" s="979" t="str">
        <f t="shared" si="63"/>
        <v>Awc</v>
      </c>
      <c r="Y1028" s="979"/>
      <c r="AD1028" s="564"/>
      <c r="AE1028" s="564"/>
      <c r="AF1028" s="564"/>
      <c r="AG1028" s="564"/>
      <c r="AH1028" s="564"/>
      <c r="AI1028" s="564"/>
    </row>
    <row r="1029" spans="1:35" ht="90" x14ac:dyDescent="0.3">
      <c r="A1029" s="450">
        <f t="shared" si="60"/>
        <v>1024</v>
      </c>
      <c r="B1029" s="442" t="s">
        <v>17378</v>
      </c>
      <c r="C1029" s="294" t="s">
        <v>76</v>
      </c>
      <c r="D1029" s="272" t="s">
        <v>1545</v>
      </c>
      <c r="E1029" s="426" t="s">
        <v>5316</v>
      </c>
      <c r="F1029" s="90" t="s">
        <v>195</v>
      </c>
      <c r="G1029" s="98">
        <v>45327</v>
      </c>
      <c r="H1029" s="98">
        <v>45327</v>
      </c>
      <c r="I1029" s="90" t="s">
        <v>62</v>
      </c>
      <c r="J1029" s="90"/>
      <c r="K1029" s="90"/>
      <c r="L1029" s="98"/>
      <c r="M1029" s="90"/>
      <c r="N1029" s="98"/>
      <c r="O1029" s="90"/>
      <c r="P1029" s="90"/>
      <c r="Q1029" s="90"/>
      <c r="R1029" s="98"/>
      <c r="S1029" s="90"/>
      <c r="T1029" s="90"/>
      <c r="U1029" s="90"/>
      <c r="V1029" s="107" t="str">
        <f t="shared" si="61"/>
        <v>Open PDFIR FINALLY.RHS-KK-ECG-IR-CI-953-REV00</v>
      </c>
      <c r="W1029" s="972" t="str">
        <f t="shared" ca="1" si="62"/>
        <v>DONE</v>
      </c>
      <c r="X1029" s="979" t="str">
        <f t="shared" si="63"/>
        <v>P</v>
      </c>
      <c r="Y1029" s="979"/>
      <c r="AD1029" s="564"/>
      <c r="AE1029" s="564"/>
      <c r="AF1029" s="564"/>
      <c r="AG1029" s="564"/>
      <c r="AH1029" s="564"/>
      <c r="AI1029" s="564"/>
    </row>
    <row r="1030" spans="1:35" ht="90" x14ac:dyDescent="0.3">
      <c r="A1030" s="450">
        <f t="shared" ref="A1030:A1093" si="64">ROW()-ROW($A$5)</f>
        <v>1025</v>
      </c>
      <c r="B1030" s="442" t="s">
        <v>17379</v>
      </c>
      <c r="C1030" s="294" t="s">
        <v>76</v>
      </c>
      <c r="D1030" s="272" t="s">
        <v>1545</v>
      </c>
      <c r="E1030" s="426" t="s">
        <v>5315</v>
      </c>
      <c r="F1030" s="90" t="s">
        <v>195</v>
      </c>
      <c r="G1030" s="98">
        <v>45326</v>
      </c>
      <c r="H1030" s="98">
        <v>45326</v>
      </c>
      <c r="I1030" s="90" t="s">
        <v>62</v>
      </c>
      <c r="J1030" s="90"/>
      <c r="K1030" s="206"/>
      <c r="L1030" s="98"/>
      <c r="M1030" s="90"/>
      <c r="N1030" s="98"/>
      <c r="O1030" s="90"/>
      <c r="P1030" s="90"/>
      <c r="Q1030" s="90"/>
      <c r="R1030" s="98"/>
      <c r="S1030" s="90"/>
      <c r="T1030" s="90"/>
      <c r="U1030" s="90"/>
      <c r="V1030" s="107" t="str">
        <f t="shared" ref="V1030:V1093" si="65">IF(B1030&gt;0,HYPERLINK(CONCATENATE("PDFIR FINALLY/",B1030,".pdf"),CONCATENATE("Open PDFIR FINALLY.",B1030)),"")</f>
        <v>Open PDFIR FINALLY.RHS-KK-ECG-IR-CI-954-REV00</v>
      </c>
      <c r="W1030" s="972" t="str">
        <f t="shared" ref="W1030:W1093" ca="1" si="66">IF(UPPER(TRIM(U1030))="P", MAX(0, TODAY()-S1030), IF(UPPER(TRIM(Q1030))="P", MAX(0, TODAY()-O1030), IF(UPPER(TRIM(M1030))="P", MAX(0, TODAY()-K1030), IF(UPPER(TRIM(I1030))="P", MAX(0, TODAY()-G1030), IF(OR(UPPER(TRIM(U1030))="C", UPPER(TRIM(U1030))="R", UPPER(TRIM(U1030))="A", UPPER(TRIM(U1030))="AWC", UPPER(TRIM(Q1030))="C", UPPER(TRIM(Q1030))="R", UPPER(TRIM(Q1030))="A", UPPER(TRIM(Q1030))="AWC", UPPER(TRIM(M1030))="C", UPPER(TRIM(M1030))="R", UPPER(TRIM(M1030))="A", UPPER(TRIM(M1030))="AWC", UPPER(TRIM(I1030))="C", UPPER(TRIM(I1030))="R", UPPER(TRIM(I1030))="A", UPPER(TRIM(I1030))="AWC"), "DONE", "")))))</f>
        <v>DONE</v>
      </c>
      <c r="X1030" s="979" t="str">
        <f t="shared" ref="X1030:X1093" si="67">IF(B1030="","",IF(U1030&lt;&gt;"",U1030,IF(Q1030&lt;&gt;"",Q1030,IF(M1030&lt;&gt;"",M1030,IF(I1030&lt;&gt;"","P")))))</f>
        <v>P</v>
      </c>
      <c r="Y1030" s="979"/>
      <c r="AD1030" s="564"/>
      <c r="AE1030" s="564"/>
      <c r="AF1030" s="564"/>
      <c r="AG1030" s="564"/>
      <c r="AH1030" s="564"/>
      <c r="AI1030" s="564"/>
    </row>
    <row r="1031" spans="1:35" ht="90" x14ac:dyDescent="0.3">
      <c r="A1031" s="450">
        <f t="shared" si="64"/>
        <v>1026</v>
      </c>
      <c r="B1031" s="442" t="s">
        <v>17380</v>
      </c>
      <c r="C1031" s="294" t="s">
        <v>76</v>
      </c>
      <c r="D1031" s="272" t="s">
        <v>1545</v>
      </c>
      <c r="E1031" s="426" t="s">
        <v>5314</v>
      </c>
      <c r="F1031" s="90" t="s">
        <v>195</v>
      </c>
      <c r="G1031" s="98">
        <v>45326</v>
      </c>
      <c r="H1031" s="98">
        <v>45326</v>
      </c>
      <c r="I1031" s="90" t="s">
        <v>62</v>
      </c>
      <c r="J1031" s="90"/>
      <c r="K1031" s="206"/>
      <c r="L1031" s="98"/>
      <c r="M1031" s="90"/>
      <c r="N1031" s="98"/>
      <c r="O1031" s="90"/>
      <c r="P1031" s="90"/>
      <c r="Q1031" s="90"/>
      <c r="R1031" s="98"/>
      <c r="S1031" s="90"/>
      <c r="T1031" s="90"/>
      <c r="U1031" s="90"/>
      <c r="V1031" s="107" t="str">
        <f t="shared" si="65"/>
        <v>Open PDFIR FINALLY.RHS-KK-ECG-IR-CI-955-REV00</v>
      </c>
      <c r="W1031" s="972" t="str">
        <f t="shared" ca="1" si="66"/>
        <v>DONE</v>
      </c>
      <c r="X1031" s="979" t="str">
        <f t="shared" si="67"/>
        <v>P</v>
      </c>
      <c r="Y1031" s="979"/>
      <c r="AD1031" s="564"/>
      <c r="AE1031" s="564"/>
      <c r="AF1031" s="564"/>
      <c r="AG1031" s="564"/>
      <c r="AH1031" s="564"/>
      <c r="AI1031" s="564"/>
    </row>
    <row r="1032" spans="1:35" ht="90" x14ac:dyDescent="0.3">
      <c r="A1032" s="450">
        <f t="shared" si="64"/>
        <v>1027</v>
      </c>
      <c r="B1032" s="442" t="s">
        <v>20245</v>
      </c>
      <c r="C1032" s="294" t="s">
        <v>76</v>
      </c>
      <c r="D1032" s="272" t="s">
        <v>1545</v>
      </c>
      <c r="E1032" s="426" t="s">
        <v>5313</v>
      </c>
      <c r="F1032" s="90" t="s">
        <v>195</v>
      </c>
      <c r="G1032" s="98">
        <v>45325</v>
      </c>
      <c r="H1032" s="98">
        <v>45326</v>
      </c>
      <c r="I1032" s="90" t="s">
        <v>25</v>
      </c>
      <c r="J1032" s="454" t="s">
        <v>195</v>
      </c>
      <c r="K1032" s="463">
        <v>45542</v>
      </c>
      <c r="L1032" s="463">
        <v>45542</v>
      </c>
      <c r="M1032" s="90" t="s">
        <v>62</v>
      </c>
      <c r="N1032" s="98"/>
      <c r="O1032" s="90"/>
      <c r="P1032" s="90"/>
      <c r="Q1032" s="90"/>
      <c r="R1032" s="98"/>
      <c r="S1032" s="90"/>
      <c r="T1032" s="90"/>
      <c r="U1032" s="90"/>
      <c r="V1032" s="107" t="str">
        <f t="shared" si="65"/>
        <v>Open PDFIR FINALLY.RHS-KK-ECG-IR-CI-956-REV01</v>
      </c>
      <c r="W1032" s="972" t="str">
        <f t="shared" ca="1" si="66"/>
        <v>DONE</v>
      </c>
      <c r="X1032" s="979" t="str">
        <f t="shared" si="67"/>
        <v>A</v>
      </c>
      <c r="Y1032" s="979"/>
      <c r="AD1032" s="564"/>
      <c r="AE1032" s="564"/>
      <c r="AF1032" s="564"/>
      <c r="AG1032" s="564"/>
      <c r="AH1032" s="564"/>
      <c r="AI1032" s="564"/>
    </row>
    <row r="1033" spans="1:35" ht="90" x14ac:dyDescent="0.3">
      <c r="A1033" s="450">
        <f t="shared" si="64"/>
        <v>1028</v>
      </c>
      <c r="B1033" s="442" t="s">
        <v>20246</v>
      </c>
      <c r="C1033" s="294" t="s">
        <v>4383</v>
      </c>
      <c r="D1033" s="272" t="s">
        <v>1545</v>
      </c>
      <c r="E1033" s="426" t="s">
        <v>5317</v>
      </c>
      <c r="F1033" s="90" t="s">
        <v>195</v>
      </c>
      <c r="G1033" s="98">
        <v>45328</v>
      </c>
      <c r="H1033" s="98">
        <v>45328</v>
      </c>
      <c r="I1033" s="90" t="s">
        <v>25</v>
      </c>
      <c r="J1033" s="98" t="s">
        <v>195</v>
      </c>
      <c r="K1033" s="206">
        <v>45556</v>
      </c>
      <c r="L1033" s="206">
        <v>45556</v>
      </c>
      <c r="M1033" s="90" t="s">
        <v>62</v>
      </c>
      <c r="N1033" s="98"/>
      <c r="O1033" s="90"/>
      <c r="P1033" s="90"/>
      <c r="Q1033" s="90"/>
      <c r="R1033" s="98"/>
      <c r="S1033" s="90"/>
      <c r="T1033" s="90"/>
      <c r="U1033" s="90"/>
      <c r="V1033" s="107" t="str">
        <f t="shared" si="65"/>
        <v>Open PDFIR FINALLY.RHS-KK-ECG-IR-CI-957-REV01</v>
      </c>
      <c r="W1033" s="972" t="str">
        <f t="shared" ca="1" si="66"/>
        <v>DONE</v>
      </c>
      <c r="X1033" s="979" t="str">
        <f t="shared" si="67"/>
        <v>A</v>
      </c>
      <c r="Y1033" s="979"/>
      <c r="AD1033" s="564"/>
      <c r="AE1033" s="564"/>
      <c r="AF1033" s="564"/>
      <c r="AG1033" s="564"/>
      <c r="AH1033" s="564"/>
      <c r="AI1033" s="564"/>
    </row>
    <row r="1034" spans="1:35" ht="90" x14ac:dyDescent="0.3">
      <c r="A1034" s="450">
        <f t="shared" si="64"/>
        <v>1029</v>
      </c>
      <c r="B1034" s="442" t="s">
        <v>17381</v>
      </c>
      <c r="C1034" s="294" t="s">
        <v>76</v>
      </c>
      <c r="D1034" s="272" t="s">
        <v>1545</v>
      </c>
      <c r="E1034" s="426" t="s">
        <v>5338</v>
      </c>
      <c r="F1034" s="90" t="s">
        <v>195</v>
      </c>
      <c r="G1034" s="98">
        <v>45328</v>
      </c>
      <c r="H1034" s="98">
        <v>45328</v>
      </c>
      <c r="I1034" s="90" t="s">
        <v>62</v>
      </c>
      <c r="J1034" s="90"/>
      <c r="K1034" s="206"/>
      <c r="L1034" s="98"/>
      <c r="M1034" s="90"/>
      <c r="N1034" s="98"/>
      <c r="O1034" s="90"/>
      <c r="P1034" s="90"/>
      <c r="Q1034" s="90"/>
      <c r="R1034" s="98"/>
      <c r="S1034" s="90"/>
      <c r="T1034" s="90"/>
      <c r="U1034" s="90"/>
      <c r="V1034" s="107" t="str">
        <f t="shared" si="65"/>
        <v>Open PDFIR FINALLY.RHS-KK-ECG-IR-CI-958-REV00</v>
      </c>
      <c r="W1034" s="972" t="str">
        <f t="shared" ca="1" si="66"/>
        <v>DONE</v>
      </c>
      <c r="X1034" s="979" t="str">
        <f t="shared" si="67"/>
        <v>P</v>
      </c>
      <c r="Y1034" s="979"/>
      <c r="AD1034" s="564"/>
      <c r="AE1034" s="564"/>
      <c r="AF1034" s="564"/>
      <c r="AG1034" s="564"/>
      <c r="AH1034" s="564"/>
      <c r="AI1034" s="564"/>
    </row>
    <row r="1035" spans="1:35" ht="90" x14ac:dyDescent="0.3">
      <c r="A1035" s="450">
        <f t="shared" si="64"/>
        <v>1030</v>
      </c>
      <c r="B1035" s="442" t="s">
        <v>17382</v>
      </c>
      <c r="C1035" s="294" t="s">
        <v>76</v>
      </c>
      <c r="D1035" s="272" t="s">
        <v>1545</v>
      </c>
      <c r="E1035" s="426" t="s">
        <v>5337</v>
      </c>
      <c r="F1035" s="90" t="s">
        <v>195</v>
      </c>
      <c r="G1035" s="98">
        <v>45328</v>
      </c>
      <c r="H1035" s="98">
        <v>45328</v>
      </c>
      <c r="I1035" s="90" t="s">
        <v>62</v>
      </c>
      <c r="J1035" s="90"/>
      <c r="K1035" s="206"/>
      <c r="L1035" s="98"/>
      <c r="M1035" s="90"/>
      <c r="N1035" s="98"/>
      <c r="O1035" s="90"/>
      <c r="P1035" s="90"/>
      <c r="Q1035" s="90"/>
      <c r="R1035" s="98"/>
      <c r="S1035" s="90"/>
      <c r="T1035" s="90"/>
      <c r="U1035" s="90"/>
      <c r="V1035" s="107" t="str">
        <f t="shared" si="65"/>
        <v>Open PDFIR FINALLY.RHS-KK-ECG-IR-CI-959-REV00</v>
      </c>
      <c r="W1035" s="972" t="str">
        <f t="shared" ca="1" si="66"/>
        <v>DONE</v>
      </c>
      <c r="X1035" s="979" t="str">
        <f t="shared" si="67"/>
        <v>P</v>
      </c>
      <c r="Y1035" s="979"/>
      <c r="AD1035" s="564"/>
      <c r="AE1035" s="564"/>
      <c r="AF1035" s="564"/>
      <c r="AG1035" s="564"/>
      <c r="AH1035" s="564"/>
      <c r="AI1035" s="564"/>
    </row>
    <row r="1036" spans="1:35" ht="90" x14ac:dyDescent="0.3">
      <c r="A1036" s="450">
        <f t="shared" si="64"/>
        <v>1031</v>
      </c>
      <c r="B1036" s="442" t="s">
        <v>17383</v>
      </c>
      <c r="C1036" s="294" t="s">
        <v>76</v>
      </c>
      <c r="D1036" s="272" t="s">
        <v>1545</v>
      </c>
      <c r="E1036" s="426" t="s">
        <v>5336</v>
      </c>
      <c r="F1036" s="90" t="s">
        <v>195</v>
      </c>
      <c r="G1036" s="98">
        <v>45328</v>
      </c>
      <c r="H1036" s="98">
        <v>45328</v>
      </c>
      <c r="I1036" s="90" t="s">
        <v>62</v>
      </c>
      <c r="J1036" s="90"/>
      <c r="K1036" s="206"/>
      <c r="L1036" s="98"/>
      <c r="M1036" s="90"/>
      <c r="N1036" s="98"/>
      <c r="O1036" s="90"/>
      <c r="P1036" s="90"/>
      <c r="Q1036" s="90"/>
      <c r="R1036" s="98"/>
      <c r="S1036" s="90"/>
      <c r="T1036" s="90"/>
      <c r="U1036" s="90"/>
      <c r="V1036" s="107" t="str">
        <f t="shared" si="65"/>
        <v>Open PDFIR FINALLY.RHS-KK-ECG-IR-CI-960-REV00</v>
      </c>
      <c r="W1036" s="972" t="str">
        <f t="shared" ca="1" si="66"/>
        <v>DONE</v>
      </c>
      <c r="X1036" s="979" t="str">
        <f t="shared" si="67"/>
        <v>P</v>
      </c>
      <c r="Y1036" s="979"/>
      <c r="AD1036" s="564"/>
      <c r="AE1036" s="564"/>
      <c r="AF1036" s="564"/>
      <c r="AG1036" s="564"/>
      <c r="AH1036" s="564"/>
      <c r="AI1036" s="564"/>
    </row>
    <row r="1037" spans="1:35" ht="90" x14ac:dyDescent="0.3">
      <c r="A1037" s="450">
        <f t="shared" si="64"/>
        <v>1032</v>
      </c>
      <c r="B1037" s="442" t="s">
        <v>17384</v>
      </c>
      <c r="C1037" s="294" t="s">
        <v>76</v>
      </c>
      <c r="D1037" s="272" t="s">
        <v>1545</v>
      </c>
      <c r="E1037" s="426" t="s">
        <v>5335</v>
      </c>
      <c r="F1037" s="90" t="s">
        <v>195</v>
      </c>
      <c r="G1037" s="98">
        <v>45328</v>
      </c>
      <c r="H1037" s="98">
        <v>45328</v>
      </c>
      <c r="I1037" s="90" t="s">
        <v>62</v>
      </c>
      <c r="J1037" s="90"/>
      <c r="K1037" s="206"/>
      <c r="L1037" s="98"/>
      <c r="M1037" s="90"/>
      <c r="N1037" s="98"/>
      <c r="O1037" s="90"/>
      <c r="P1037" s="90"/>
      <c r="Q1037" s="90"/>
      <c r="R1037" s="98"/>
      <c r="S1037" s="90"/>
      <c r="T1037" s="90"/>
      <c r="U1037" s="90"/>
      <c r="V1037" s="107" t="str">
        <f t="shared" si="65"/>
        <v>Open PDFIR FINALLY.RHS-KK-ECG-IR-CI-961-REV00</v>
      </c>
      <c r="W1037" s="972" t="str">
        <f t="shared" ca="1" si="66"/>
        <v>DONE</v>
      </c>
      <c r="X1037" s="979" t="str">
        <f t="shared" si="67"/>
        <v>P</v>
      </c>
      <c r="Y1037" s="979"/>
      <c r="AD1037" s="564"/>
      <c r="AE1037" s="564"/>
      <c r="AF1037" s="564"/>
      <c r="AG1037" s="564"/>
      <c r="AH1037" s="564"/>
      <c r="AI1037" s="564"/>
    </row>
    <row r="1038" spans="1:35" ht="90" x14ac:dyDescent="0.3">
      <c r="A1038" s="450">
        <f t="shared" si="64"/>
        <v>1033</v>
      </c>
      <c r="B1038" s="442" t="s">
        <v>17385</v>
      </c>
      <c r="C1038" s="294" t="s">
        <v>76</v>
      </c>
      <c r="D1038" s="272" t="s">
        <v>1545</v>
      </c>
      <c r="E1038" s="426" t="s">
        <v>5334</v>
      </c>
      <c r="F1038" s="90" t="s">
        <v>195</v>
      </c>
      <c r="G1038" s="98">
        <v>45328</v>
      </c>
      <c r="H1038" s="98">
        <v>45328</v>
      </c>
      <c r="I1038" s="90" t="s">
        <v>62</v>
      </c>
      <c r="J1038" s="90"/>
      <c r="K1038" s="206"/>
      <c r="L1038" s="98"/>
      <c r="M1038" s="90"/>
      <c r="N1038" s="98"/>
      <c r="O1038" s="90"/>
      <c r="P1038" s="90"/>
      <c r="Q1038" s="90"/>
      <c r="R1038" s="98"/>
      <c r="S1038" s="90"/>
      <c r="T1038" s="90"/>
      <c r="U1038" s="90"/>
      <c r="V1038" s="107" t="str">
        <f t="shared" si="65"/>
        <v>Open PDFIR FINALLY.RHS-KK-ECG-IR-CI-962-REV00</v>
      </c>
      <c r="W1038" s="972" t="str">
        <f t="shared" ca="1" si="66"/>
        <v>DONE</v>
      </c>
      <c r="X1038" s="979" t="str">
        <f t="shared" si="67"/>
        <v>P</v>
      </c>
      <c r="Y1038" s="979"/>
      <c r="AD1038" s="564"/>
      <c r="AE1038" s="564"/>
      <c r="AF1038" s="564"/>
      <c r="AG1038" s="564"/>
      <c r="AH1038" s="564"/>
      <c r="AI1038" s="564"/>
    </row>
    <row r="1039" spans="1:35" ht="90" x14ac:dyDescent="0.3">
      <c r="A1039" s="450">
        <f t="shared" si="64"/>
        <v>1034</v>
      </c>
      <c r="B1039" s="442" t="s">
        <v>17386</v>
      </c>
      <c r="C1039" s="294" t="s">
        <v>76</v>
      </c>
      <c r="D1039" s="272" t="s">
        <v>1545</v>
      </c>
      <c r="E1039" s="426" t="s">
        <v>5333</v>
      </c>
      <c r="F1039" s="90" t="s">
        <v>195</v>
      </c>
      <c r="G1039" s="98">
        <v>45328</v>
      </c>
      <c r="H1039" s="98">
        <v>45328</v>
      </c>
      <c r="I1039" s="90" t="s">
        <v>62</v>
      </c>
      <c r="J1039" s="90"/>
      <c r="K1039" s="206"/>
      <c r="L1039" s="98"/>
      <c r="M1039" s="90"/>
      <c r="N1039" s="98"/>
      <c r="O1039" s="90"/>
      <c r="P1039" s="90"/>
      <c r="Q1039" s="90"/>
      <c r="R1039" s="98"/>
      <c r="S1039" s="90"/>
      <c r="T1039" s="90"/>
      <c r="U1039" s="90"/>
      <c r="V1039" s="107" t="str">
        <f t="shared" si="65"/>
        <v>Open PDFIR FINALLY.RHS-KK-ECG-IR-CI-963-REV00</v>
      </c>
      <c r="W1039" s="972" t="str">
        <f t="shared" ca="1" si="66"/>
        <v>DONE</v>
      </c>
      <c r="X1039" s="979" t="str">
        <f t="shared" si="67"/>
        <v>P</v>
      </c>
      <c r="Y1039" s="979"/>
      <c r="AD1039" s="564"/>
      <c r="AE1039" s="564"/>
      <c r="AF1039" s="564"/>
      <c r="AG1039" s="564"/>
      <c r="AH1039" s="564"/>
      <c r="AI1039" s="564"/>
    </row>
    <row r="1040" spans="1:35" ht="90" x14ac:dyDescent="0.3">
      <c r="A1040" s="450">
        <f t="shared" si="64"/>
        <v>1035</v>
      </c>
      <c r="B1040" s="442" t="s">
        <v>17387</v>
      </c>
      <c r="C1040" s="294" t="s">
        <v>76</v>
      </c>
      <c r="D1040" s="272" t="s">
        <v>1545</v>
      </c>
      <c r="E1040" s="426" t="s">
        <v>5332</v>
      </c>
      <c r="F1040" s="90" t="s">
        <v>195</v>
      </c>
      <c r="G1040" s="98">
        <v>45328</v>
      </c>
      <c r="H1040" s="98">
        <v>45328</v>
      </c>
      <c r="I1040" s="90" t="s">
        <v>62</v>
      </c>
      <c r="J1040" s="90"/>
      <c r="K1040" s="206"/>
      <c r="L1040" s="98"/>
      <c r="M1040" s="90"/>
      <c r="N1040" s="98"/>
      <c r="O1040" s="90"/>
      <c r="P1040" s="90"/>
      <c r="Q1040" s="90"/>
      <c r="R1040" s="98"/>
      <c r="S1040" s="90"/>
      <c r="T1040" s="90"/>
      <c r="U1040" s="90"/>
      <c r="V1040" s="107" t="str">
        <f t="shared" si="65"/>
        <v>Open PDFIR FINALLY.RHS-KK-ECG-IR-CI-964-REV00</v>
      </c>
      <c r="W1040" s="972" t="str">
        <f t="shared" ca="1" si="66"/>
        <v>DONE</v>
      </c>
      <c r="X1040" s="979" t="str">
        <f t="shared" si="67"/>
        <v>P</v>
      </c>
      <c r="Y1040" s="979"/>
      <c r="AD1040" s="564"/>
      <c r="AE1040" s="564"/>
      <c r="AF1040" s="564"/>
      <c r="AG1040" s="564"/>
      <c r="AH1040" s="564"/>
      <c r="AI1040" s="564"/>
    </row>
    <row r="1041" spans="1:35" ht="90" x14ac:dyDescent="0.3">
      <c r="A1041" s="450">
        <f t="shared" si="64"/>
        <v>1036</v>
      </c>
      <c r="B1041" s="442" t="s">
        <v>17388</v>
      </c>
      <c r="C1041" s="294" t="s">
        <v>76</v>
      </c>
      <c r="D1041" s="272" t="s">
        <v>1545</v>
      </c>
      <c r="E1041" s="426" t="s">
        <v>5331</v>
      </c>
      <c r="F1041" s="90" t="s">
        <v>195</v>
      </c>
      <c r="G1041" s="98">
        <v>45326</v>
      </c>
      <c r="H1041" s="98">
        <v>45326</v>
      </c>
      <c r="I1041" s="90" t="s">
        <v>62</v>
      </c>
      <c r="J1041" s="90"/>
      <c r="K1041" s="206"/>
      <c r="L1041" s="98"/>
      <c r="M1041" s="90"/>
      <c r="N1041" s="98"/>
      <c r="O1041" s="90"/>
      <c r="P1041" s="90"/>
      <c r="Q1041" s="90"/>
      <c r="R1041" s="98"/>
      <c r="S1041" s="90"/>
      <c r="T1041" s="90"/>
      <c r="U1041" s="90"/>
      <c r="V1041" s="107" t="str">
        <f t="shared" si="65"/>
        <v>Open PDFIR FINALLY.RHS-KK-ECG-IR-CI-965-REV00</v>
      </c>
      <c r="W1041" s="972" t="str">
        <f t="shared" ca="1" si="66"/>
        <v>DONE</v>
      </c>
      <c r="X1041" s="979" t="str">
        <f t="shared" si="67"/>
        <v>P</v>
      </c>
      <c r="Y1041" s="979"/>
      <c r="AD1041" s="564"/>
      <c r="AE1041" s="564"/>
      <c r="AF1041" s="564"/>
      <c r="AG1041" s="564"/>
      <c r="AH1041" s="564"/>
      <c r="AI1041" s="564"/>
    </row>
    <row r="1042" spans="1:35" ht="90" x14ac:dyDescent="0.3">
      <c r="A1042" s="450">
        <f t="shared" si="64"/>
        <v>1037</v>
      </c>
      <c r="B1042" s="442" t="s">
        <v>17389</v>
      </c>
      <c r="C1042" s="294" t="s">
        <v>76</v>
      </c>
      <c r="D1042" s="272" t="s">
        <v>1545</v>
      </c>
      <c r="E1042" s="426" t="s">
        <v>5330</v>
      </c>
      <c r="F1042" s="90" t="s">
        <v>195</v>
      </c>
      <c r="G1042" s="98">
        <v>45327</v>
      </c>
      <c r="H1042" s="98">
        <v>45327</v>
      </c>
      <c r="I1042" s="90" t="s">
        <v>62</v>
      </c>
      <c r="J1042" s="90"/>
      <c r="K1042" s="206"/>
      <c r="L1042" s="98"/>
      <c r="M1042" s="90"/>
      <c r="N1042" s="98"/>
      <c r="O1042" s="90"/>
      <c r="P1042" s="90"/>
      <c r="Q1042" s="90"/>
      <c r="R1042" s="98"/>
      <c r="S1042" s="90"/>
      <c r="T1042" s="90"/>
      <c r="U1042" s="90"/>
      <c r="V1042" s="107" t="str">
        <f t="shared" si="65"/>
        <v>Open PDFIR FINALLY.RHS-KK-ECG-IR-CI-966-REV00</v>
      </c>
      <c r="W1042" s="972" t="str">
        <f t="shared" ca="1" si="66"/>
        <v>DONE</v>
      </c>
      <c r="X1042" s="979" t="str">
        <f t="shared" si="67"/>
        <v>P</v>
      </c>
      <c r="Y1042" s="979"/>
      <c r="AD1042" s="564"/>
      <c r="AE1042" s="564"/>
      <c r="AF1042" s="564"/>
      <c r="AG1042" s="564"/>
      <c r="AH1042" s="564"/>
      <c r="AI1042" s="564"/>
    </row>
    <row r="1043" spans="1:35" ht="90" x14ac:dyDescent="0.3">
      <c r="A1043" s="450">
        <f t="shared" si="64"/>
        <v>1038</v>
      </c>
      <c r="B1043" s="442" t="s">
        <v>17390</v>
      </c>
      <c r="C1043" s="294" t="s">
        <v>4383</v>
      </c>
      <c r="D1043" s="272" t="s">
        <v>1545</v>
      </c>
      <c r="E1043" s="426" t="s">
        <v>5339</v>
      </c>
      <c r="F1043" s="90" t="s">
        <v>195</v>
      </c>
      <c r="G1043" s="98">
        <v>45332</v>
      </c>
      <c r="H1043" s="98">
        <v>45332</v>
      </c>
      <c r="I1043" s="90" t="s">
        <v>62</v>
      </c>
      <c r="J1043" s="90"/>
      <c r="K1043" s="206"/>
      <c r="L1043" s="98"/>
      <c r="M1043" s="90"/>
      <c r="N1043" s="98"/>
      <c r="O1043" s="90"/>
      <c r="P1043" s="90"/>
      <c r="Q1043" s="90"/>
      <c r="R1043" s="98"/>
      <c r="S1043" s="90"/>
      <c r="T1043" s="90"/>
      <c r="U1043" s="90"/>
      <c r="V1043" s="107" t="str">
        <f t="shared" si="65"/>
        <v>Open PDFIR FINALLY.RHS-KK-ECG-IR-CI-967-REV00</v>
      </c>
      <c r="W1043" s="972" t="str">
        <f t="shared" ca="1" si="66"/>
        <v>DONE</v>
      </c>
      <c r="X1043" s="979" t="str">
        <f t="shared" si="67"/>
        <v>P</v>
      </c>
      <c r="Y1043" s="979"/>
      <c r="AD1043" s="564"/>
      <c r="AE1043" s="564"/>
      <c r="AF1043" s="564"/>
      <c r="AG1043" s="564"/>
      <c r="AH1043" s="564"/>
      <c r="AI1043" s="564"/>
    </row>
    <row r="1044" spans="1:35" ht="90" x14ac:dyDescent="0.3">
      <c r="A1044" s="450">
        <f t="shared" si="64"/>
        <v>1039</v>
      </c>
      <c r="B1044" s="442" t="s">
        <v>17391</v>
      </c>
      <c r="C1044" s="294" t="s">
        <v>76</v>
      </c>
      <c r="D1044" s="272" t="s">
        <v>1545</v>
      </c>
      <c r="E1044" s="426" t="s">
        <v>5379</v>
      </c>
      <c r="F1044" s="90" t="s">
        <v>195</v>
      </c>
      <c r="G1044" s="98">
        <v>45330</v>
      </c>
      <c r="H1044" s="98">
        <v>45330</v>
      </c>
      <c r="I1044" s="90" t="s">
        <v>62</v>
      </c>
      <c r="J1044" s="90"/>
      <c r="K1044" s="206"/>
      <c r="L1044" s="98"/>
      <c r="M1044" s="90"/>
      <c r="N1044" s="98"/>
      <c r="O1044" s="90"/>
      <c r="P1044" s="90"/>
      <c r="Q1044" s="90"/>
      <c r="R1044" s="98"/>
      <c r="S1044" s="90"/>
      <c r="T1044" s="90"/>
      <c r="U1044" s="90"/>
      <c r="V1044" s="107" t="str">
        <f t="shared" si="65"/>
        <v>Open PDFIR FINALLY.RHS-KK-ECG-IR-CI-968-REV00</v>
      </c>
      <c r="W1044" s="972" t="str">
        <f t="shared" ca="1" si="66"/>
        <v>DONE</v>
      </c>
      <c r="X1044" s="979" t="str">
        <f t="shared" si="67"/>
        <v>P</v>
      </c>
      <c r="Y1044" s="979"/>
      <c r="AD1044" s="564"/>
      <c r="AE1044" s="564"/>
      <c r="AF1044" s="564"/>
      <c r="AG1044" s="564"/>
      <c r="AH1044" s="564"/>
      <c r="AI1044" s="564"/>
    </row>
    <row r="1045" spans="1:35" ht="90" x14ac:dyDescent="0.3">
      <c r="A1045" s="450">
        <f t="shared" si="64"/>
        <v>1040</v>
      </c>
      <c r="B1045" s="442" t="s">
        <v>17392</v>
      </c>
      <c r="C1045" s="294" t="s">
        <v>76</v>
      </c>
      <c r="D1045" s="272" t="s">
        <v>1545</v>
      </c>
      <c r="E1045" s="426" t="s">
        <v>5378</v>
      </c>
      <c r="F1045" s="90" t="s">
        <v>195</v>
      </c>
      <c r="G1045" s="98">
        <v>45333</v>
      </c>
      <c r="H1045" s="98">
        <v>45333</v>
      </c>
      <c r="I1045" s="90" t="s">
        <v>62</v>
      </c>
      <c r="J1045" s="90"/>
      <c r="K1045" s="206"/>
      <c r="L1045" s="98"/>
      <c r="M1045" s="90"/>
      <c r="N1045" s="98"/>
      <c r="O1045" s="90"/>
      <c r="P1045" s="90"/>
      <c r="Q1045" s="90"/>
      <c r="R1045" s="98"/>
      <c r="S1045" s="90"/>
      <c r="T1045" s="90"/>
      <c r="U1045" s="90"/>
      <c r="V1045" s="107" t="str">
        <f t="shared" si="65"/>
        <v>Open PDFIR FINALLY.RHS-KK-ECG-IR-CI-969-REV00</v>
      </c>
      <c r="W1045" s="972" t="str">
        <f t="shared" ca="1" si="66"/>
        <v>DONE</v>
      </c>
      <c r="X1045" s="979" t="str">
        <f t="shared" si="67"/>
        <v>P</v>
      </c>
      <c r="Y1045" s="979"/>
      <c r="AD1045" s="564"/>
      <c r="AE1045" s="564"/>
      <c r="AF1045" s="564"/>
      <c r="AG1045" s="564"/>
      <c r="AH1045" s="564"/>
      <c r="AI1045" s="564"/>
    </row>
    <row r="1046" spans="1:35" ht="90" x14ac:dyDescent="0.3">
      <c r="A1046" s="450">
        <f t="shared" si="64"/>
        <v>1041</v>
      </c>
      <c r="B1046" s="442" t="s">
        <v>17393</v>
      </c>
      <c r="C1046" s="294" t="s">
        <v>76</v>
      </c>
      <c r="D1046" s="272" t="s">
        <v>1545</v>
      </c>
      <c r="E1046" s="426" t="s">
        <v>5377</v>
      </c>
      <c r="F1046" s="90" t="s">
        <v>195</v>
      </c>
      <c r="G1046" s="98">
        <v>45333</v>
      </c>
      <c r="H1046" s="98">
        <v>45333</v>
      </c>
      <c r="I1046" s="90" t="s">
        <v>62</v>
      </c>
      <c r="J1046" s="90"/>
      <c r="K1046" s="206"/>
      <c r="L1046" s="98"/>
      <c r="M1046" s="90"/>
      <c r="N1046" s="98"/>
      <c r="O1046" s="90"/>
      <c r="P1046" s="90"/>
      <c r="Q1046" s="90"/>
      <c r="R1046" s="98"/>
      <c r="S1046" s="90"/>
      <c r="T1046" s="90"/>
      <c r="U1046" s="90"/>
      <c r="V1046" s="107" t="str">
        <f t="shared" si="65"/>
        <v>Open PDFIR FINALLY.RHS-KK-ECG-IR-CI-970-REV00</v>
      </c>
      <c r="W1046" s="972" t="str">
        <f t="shared" ca="1" si="66"/>
        <v>DONE</v>
      </c>
      <c r="X1046" s="979" t="str">
        <f t="shared" si="67"/>
        <v>P</v>
      </c>
      <c r="Y1046" s="979"/>
      <c r="AD1046" s="564"/>
      <c r="AE1046" s="564"/>
      <c r="AF1046" s="564"/>
      <c r="AG1046" s="564"/>
      <c r="AH1046" s="564"/>
      <c r="AI1046" s="564"/>
    </row>
    <row r="1047" spans="1:35" ht="90" x14ac:dyDescent="0.3">
      <c r="A1047" s="450">
        <f t="shared" si="64"/>
        <v>1042</v>
      </c>
      <c r="B1047" s="442" t="s">
        <v>17394</v>
      </c>
      <c r="C1047" s="294" t="s">
        <v>76</v>
      </c>
      <c r="D1047" s="272" t="s">
        <v>1545</v>
      </c>
      <c r="E1047" s="426" t="s">
        <v>5376</v>
      </c>
      <c r="F1047" s="90" t="s">
        <v>195</v>
      </c>
      <c r="G1047" s="98">
        <v>45332</v>
      </c>
      <c r="H1047" s="98">
        <v>45332</v>
      </c>
      <c r="I1047" s="90" t="s">
        <v>62</v>
      </c>
      <c r="J1047" s="90"/>
      <c r="K1047" s="206"/>
      <c r="L1047" s="98"/>
      <c r="M1047" s="90"/>
      <c r="N1047" s="98"/>
      <c r="O1047" s="90"/>
      <c r="P1047" s="90"/>
      <c r="Q1047" s="90"/>
      <c r="R1047" s="98"/>
      <c r="S1047" s="90"/>
      <c r="T1047" s="90"/>
      <c r="U1047" s="90"/>
      <c r="V1047" s="107" t="str">
        <f t="shared" si="65"/>
        <v>Open PDFIR FINALLY.RHS-KK-ECG-IR-CI-971-REV00</v>
      </c>
      <c r="W1047" s="972" t="str">
        <f t="shared" ca="1" si="66"/>
        <v>DONE</v>
      </c>
      <c r="X1047" s="979" t="str">
        <f t="shared" si="67"/>
        <v>P</v>
      </c>
      <c r="Y1047" s="979"/>
      <c r="AD1047" s="564"/>
      <c r="AE1047" s="564"/>
      <c r="AF1047" s="564"/>
      <c r="AG1047" s="564"/>
      <c r="AH1047" s="564"/>
      <c r="AI1047" s="564"/>
    </row>
    <row r="1048" spans="1:35" ht="90" x14ac:dyDescent="0.3">
      <c r="A1048" s="450">
        <f t="shared" si="64"/>
        <v>1043</v>
      </c>
      <c r="B1048" s="442" t="s">
        <v>17395</v>
      </c>
      <c r="C1048" s="294" t="s">
        <v>76</v>
      </c>
      <c r="D1048" s="272" t="s">
        <v>1545</v>
      </c>
      <c r="E1048" s="426" t="s">
        <v>5375</v>
      </c>
      <c r="F1048" s="90" t="s">
        <v>195</v>
      </c>
      <c r="G1048" s="98">
        <v>45332</v>
      </c>
      <c r="H1048" s="98">
        <v>45332</v>
      </c>
      <c r="I1048" s="90" t="s">
        <v>62</v>
      </c>
      <c r="J1048" s="90"/>
      <c r="K1048" s="206"/>
      <c r="L1048" s="98"/>
      <c r="M1048" s="90"/>
      <c r="N1048" s="98"/>
      <c r="O1048" s="90"/>
      <c r="P1048" s="90"/>
      <c r="Q1048" s="90"/>
      <c r="R1048" s="98"/>
      <c r="S1048" s="90"/>
      <c r="T1048" s="90"/>
      <c r="U1048" s="90"/>
      <c r="V1048" s="107" t="str">
        <f t="shared" si="65"/>
        <v>Open PDFIR FINALLY.RHS-KK-ECG-IR-CI-972-REV00</v>
      </c>
      <c r="W1048" s="972" t="str">
        <f t="shared" ca="1" si="66"/>
        <v>DONE</v>
      </c>
      <c r="X1048" s="979" t="str">
        <f t="shared" si="67"/>
        <v>P</v>
      </c>
      <c r="Y1048" s="979"/>
      <c r="AD1048" s="564"/>
      <c r="AE1048" s="564"/>
      <c r="AF1048" s="564"/>
      <c r="AG1048" s="564"/>
      <c r="AH1048" s="564"/>
      <c r="AI1048" s="564"/>
    </row>
    <row r="1049" spans="1:35" ht="90" x14ac:dyDescent="0.3">
      <c r="A1049" s="450">
        <f t="shared" si="64"/>
        <v>1044</v>
      </c>
      <c r="B1049" s="442" t="s">
        <v>17396</v>
      </c>
      <c r="C1049" s="294" t="s">
        <v>76</v>
      </c>
      <c r="D1049" s="272" t="s">
        <v>1545</v>
      </c>
      <c r="E1049" s="426" t="s">
        <v>5374</v>
      </c>
      <c r="F1049" s="90" t="s">
        <v>195</v>
      </c>
      <c r="G1049" s="98">
        <v>45333</v>
      </c>
      <c r="H1049" s="98">
        <v>45333</v>
      </c>
      <c r="I1049" s="90" t="s">
        <v>1671</v>
      </c>
      <c r="J1049" s="90"/>
      <c r="K1049" s="206"/>
      <c r="L1049" s="98"/>
      <c r="M1049" s="90"/>
      <c r="N1049" s="98"/>
      <c r="O1049" s="90"/>
      <c r="P1049" s="90"/>
      <c r="Q1049" s="90"/>
      <c r="R1049" s="98"/>
      <c r="S1049" s="90"/>
      <c r="T1049" s="90"/>
      <c r="U1049" s="90"/>
      <c r="V1049" s="107" t="str">
        <f t="shared" si="65"/>
        <v>Open PDFIR FINALLY.RHS-KK-ECG-IR-CI-973-REV00</v>
      </c>
      <c r="W1049" s="972" t="str">
        <f t="shared" ca="1" si="66"/>
        <v>DONE</v>
      </c>
      <c r="X1049" s="979" t="str">
        <f t="shared" si="67"/>
        <v>P</v>
      </c>
      <c r="Y1049" s="979"/>
      <c r="AD1049" s="564"/>
      <c r="AE1049" s="564"/>
      <c r="AF1049" s="564"/>
      <c r="AG1049" s="564"/>
      <c r="AH1049" s="564"/>
      <c r="AI1049" s="564"/>
    </row>
    <row r="1050" spans="1:35" ht="90" x14ac:dyDescent="0.3">
      <c r="A1050" s="450">
        <f t="shared" si="64"/>
        <v>1045</v>
      </c>
      <c r="B1050" s="442" t="s">
        <v>17397</v>
      </c>
      <c r="C1050" s="294" t="s">
        <v>76</v>
      </c>
      <c r="D1050" s="272" t="s">
        <v>1545</v>
      </c>
      <c r="E1050" s="426" t="s">
        <v>5373</v>
      </c>
      <c r="F1050" s="90" t="s">
        <v>195</v>
      </c>
      <c r="G1050" s="98">
        <v>45333</v>
      </c>
      <c r="H1050" s="98">
        <v>45333</v>
      </c>
      <c r="I1050" s="90" t="s">
        <v>62</v>
      </c>
      <c r="J1050" s="90"/>
      <c r="K1050" s="206"/>
      <c r="L1050" s="98"/>
      <c r="M1050" s="90"/>
      <c r="N1050" s="98"/>
      <c r="O1050" s="90"/>
      <c r="P1050" s="90"/>
      <c r="Q1050" s="90"/>
      <c r="R1050" s="98"/>
      <c r="S1050" s="90"/>
      <c r="T1050" s="90"/>
      <c r="U1050" s="90"/>
      <c r="V1050" s="107" t="str">
        <f t="shared" si="65"/>
        <v>Open PDFIR FINALLY.RHS-KK-ECG-IR-CI-974-REV00</v>
      </c>
      <c r="W1050" s="972" t="str">
        <f t="shared" ca="1" si="66"/>
        <v>DONE</v>
      </c>
      <c r="X1050" s="979" t="str">
        <f t="shared" si="67"/>
        <v>P</v>
      </c>
      <c r="Y1050" s="979"/>
      <c r="AD1050" s="564"/>
      <c r="AE1050" s="564"/>
      <c r="AF1050" s="564"/>
      <c r="AG1050" s="564"/>
      <c r="AH1050" s="564"/>
      <c r="AI1050" s="564"/>
    </row>
    <row r="1051" spans="1:35" ht="90" x14ac:dyDescent="0.3">
      <c r="A1051" s="450">
        <f t="shared" si="64"/>
        <v>1046</v>
      </c>
      <c r="B1051" s="442" t="s">
        <v>17398</v>
      </c>
      <c r="C1051" s="294" t="s">
        <v>4383</v>
      </c>
      <c r="D1051" s="272" t="s">
        <v>1545</v>
      </c>
      <c r="E1051" s="426" t="s">
        <v>8658</v>
      </c>
      <c r="F1051" s="90" t="s">
        <v>195</v>
      </c>
      <c r="G1051" s="98">
        <v>45333</v>
      </c>
      <c r="H1051" s="98">
        <v>45333</v>
      </c>
      <c r="I1051" s="90" t="s">
        <v>62</v>
      </c>
      <c r="J1051" s="90"/>
      <c r="K1051" s="206"/>
      <c r="L1051" s="98"/>
      <c r="M1051" s="90"/>
      <c r="N1051" s="98"/>
      <c r="O1051" s="90"/>
      <c r="P1051" s="90"/>
      <c r="Q1051" s="90"/>
      <c r="R1051" s="98"/>
      <c r="S1051" s="90"/>
      <c r="T1051" s="90"/>
      <c r="U1051" s="90"/>
      <c r="V1051" s="107" t="str">
        <f t="shared" si="65"/>
        <v>Open PDFIR FINALLY.RHS-KK-ECG-IR-SU-975-REV00</v>
      </c>
      <c r="W1051" s="972" t="str">
        <f t="shared" ca="1" si="66"/>
        <v>DONE</v>
      </c>
      <c r="X1051" s="979" t="str">
        <f t="shared" si="67"/>
        <v>P</v>
      </c>
      <c r="Y1051" s="979"/>
      <c r="AD1051" s="564"/>
      <c r="AE1051" s="564"/>
      <c r="AF1051" s="564"/>
      <c r="AG1051" s="564"/>
      <c r="AH1051" s="564"/>
      <c r="AI1051" s="564"/>
    </row>
    <row r="1052" spans="1:35" ht="90" x14ac:dyDescent="0.3">
      <c r="A1052" s="450">
        <f t="shared" si="64"/>
        <v>1047</v>
      </c>
      <c r="B1052" s="442" t="s">
        <v>17399</v>
      </c>
      <c r="C1052" s="294" t="s">
        <v>4383</v>
      </c>
      <c r="D1052" s="272" t="s">
        <v>1545</v>
      </c>
      <c r="E1052" s="426" t="s">
        <v>5386</v>
      </c>
      <c r="F1052" s="90" t="s">
        <v>195</v>
      </c>
      <c r="G1052" s="98">
        <v>45333</v>
      </c>
      <c r="H1052" s="98">
        <v>45333</v>
      </c>
      <c r="I1052" s="90" t="s">
        <v>62</v>
      </c>
      <c r="J1052" s="90"/>
      <c r="K1052" s="206"/>
      <c r="L1052" s="98"/>
      <c r="M1052" s="90"/>
      <c r="N1052" s="98"/>
      <c r="O1052" s="90"/>
      <c r="P1052" s="90"/>
      <c r="Q1052" s="90"/>
      <c r="R1052" s="98"/>
      <c r="S1052" s="90"/>
      <c r="T1052" s="90"/>
      <c r="U1052" s="90"/>
      <c r="V1052" s="107" t="str">
        <f t="shared" si="65"/>
        <v>Open PDFIR FINALLY.RHS-KK-ECG-IR-SU-976-REV00</v>
      </c>
      <c r="W1052" s="972" t="str">
        <f t="shared" ca="1" si="66"/>
        <v>DONE</v>
      </c>
      <c r="X1052" s="979" t="str">
        <f t="shared" si="67"/>
        <v>P</v>
      </c>
      <c r="Y1052" s="979"/>
      <c r="AD1052" s="564"/>
      <c r="AE1052" s="564"/>
      <c r="AF1052" s="564"/>
      <c r="AG1052" s="564"/>
      <c r="AH1052" s="564"/>
      <c r="AI1052" s="564"/>
    </row>
    <row r="1053" spans="1:35" ht="90" x14ac:dyDescent="0.3">
      <c r="A1053" s="450">
        <f t="shared" si="64"/>
        <v>1048</v>
      </c>
      <c r="B1053" s="442" t="s">
        <v>17400</v>
      </c>
      <c r="C1053" s="294" t="s">
        <v>76</v>
      </c>
      <c r="D1053" s="272" t="s">
        <v>1545</v>
      </c>
      <c r="E1053" s="426" t="s">
        <v>5387</v>
      </c>
      <c r="F1053" s="90" t="s">
        <v>195</v>
      </c>
      <c r="G1053" s="98">
        <v>45333</v>
      </c>
      <c r="H1053" s="98">
        <v>45333</v>
      </c>
      <c r="I1053" s="90" t="s">
        <v>62</v>
      </c>
      <c r="J1053" s="90"/>
      <c r="K1053" s="206"/>
      <c r="L1053" s="98"/>
      <c r="M1053" s="90"/>
      <c r="N1053" s="98"/>
      <c r="O1053" s="90"/>
      <c r="P1053" s="90"/>
      <c r="Q1053" s="90"/>
      <c r="R1053" s="98"/>
      <c r="S1053" s="90"/>
      <c r="T1053" s="90"/>
      <c r="U1053" s="90"/>
      <c r="V1053" s="107" t="str">
        <f t="shared" si="65"/>
        <v>Open PDFIR FINALLY.RHS-KK-ECG-IR-CI-977-REV00</v>
      </c>
      <c r="W1053" s="972" t="str">
        <f t="shared" ca="1" si="66"/>
        <v>DONE</v>
      </c>
      <c r="X1053" s="979" t="str">
        <f t="shared" si="67"/>
        <v>P</v>
      </c>
      <c r="Y1053" s="979"/>
      <c r="AD1053" s="564"/>
      <c r="AE1053" s="564"/>
      <c r="AF1053" s="564"/>
      <c r="AG1053" s="564"/>
      <c r="AH1053" s="564"/>
      <c r="AI1053" s="564"/>
    </row>
    <row r="1054" spans="1:35" ht="219.6" x14ac:dyDescent="0.3">
      <c r="A1054" s="450">
        <f t="shared" si="64"/>
        <v>1049</v>
      </c>
      <c r="B1054" s="442" t="s">
        <v>17401</v>
      </c>
      <c r="C1054" s="294" t="s">
        <v>1140</v>
      </c>
      <c r="D1054" s="272" t="s">
        <v>1545</v>
      </c>
      <c r="E1054" s="426" t="s">
        <v>5391</v>
      </c>
      <c r="F1054" s="90" t="s">
        <v>195</v>
      </c>
      <c r="G1054" s="98">
        <v>45333</v>
      </c>
      <c r="H1054" s="98">
        <v>45333</v>
      </c>
      <c r="I1054" s="90" t="s">
        <v>1671</v>
      </c>
      <c r="J1054" s="90"/>
      <c r="K1054" s="206"/>
      <c r="L1054" s="98"/>
      <c r="M1054" s="90"/>
      <c r="N1054" s="98"/>
      <c r="O1054" s="90"/>
      <c r="P1054" s="90"/>
      <c r="Q1054" s="90"/>
      <c r="R1054" s="98"/>
      <c r="S1054" s="90"/>
      <c r="T1054" s="90"/>
      <c r="U1054" s="90"/>
      <c r="V1054" s="107" t="str">
        <f t="shared" si="65"/>
        <v>Open PDFIR FINALLY.RHS-KK-ECG-IR-ELE-82-REV00</v>
      </c>
      <c r="W1054" s="972" t="str">
        <f t="shared" ca="1" si="66"/>
        <v>DONE</v>
      </c>
      <c r="X1054" s="979" t="str">
        <f t="shared" si="67"/>
        <v>P</v>
      </c>
      <c r="Y1054" s="979"/>
      <c r="AD1054" s="564"/>
      <c r="AE1054" s="564"/>
      <c r="AF1054" s="564"/>
      <c r="AG1054" s="564"/>
      <c r="AH1054" s="564"/>
      <c r="AI1054" s="564"/>
    </row>
    <row r="1055" spans="1:35" ht="90" x14ac:dyDescent="0.3">
      <c r="A1055" s="450">
        <f t="shared" si="64"/>
        <v>1050</v>
      </c>
      <c r="B1055" s="442" t="s">
        <v>17402</v>
      </c>
      <c r="C1055" s="294" t="s">
        <v>1140</v>
      </c>
      <c r="D1055" s="272" t="s">
        <v>1545</v>
      </c>
      <c r="E1055" s="426" t="s">
        <v>5392</v>
      </c>
      <c r="F1055" s="90" t="s">
        <v>195</v>
      </c>
      <c r="G1055" s="98">
        <v>45333</v>
      </c>
      <c r="H1055" s="98">
        <v>45333</v>
      </c>
      <c r="I1055" s="90" t="s">
        <v>1671</v>
      </c>
      <c r="J1055" s="90"/>
      <c r="K1055" s="206"/>
      <c r="L1055" s="98"/>
      <c r="M1055" s="90"/>
      <c r="N1055" s="98"/>
      <c r="O1055" s="90"/>
      <c r="P1055" s="90"/>
      <c r="Q1055" s="90"/>
      <c r="R1055" s="98"/>
      <c r="S1055" s="90"/>
      <c r="T1055" s="90"/>
      <c r="U1055" s="90"/>
      <c r="V1055" s="107" t="str">
        <f t="shared" si="65"/>
        <v>Open PDFIR FINALLY.RHS-KK-ECG-IR-ELE-83-REV00</v>
      </c>
      <c r="W1055" s="972" t="str">
        <f t="shared" ca="1" si="66"/>
        <v>DONE</v>
      </c>
      <c r="X1055" s="979" t="str">
        <f t="shared" si="67"/>
        <v>P</v>
      </c>
      <c r="Y1055" s="979"/>
      <c r="AD1055" s="564"/>
      <c r="AE1055" s="564"/>
      <c r="AF1055" s="564"/>
      <c r="AG1055" s="564"/>
      <c r="AH1055" s="564"/>
      <c r="AI1055" s="564"/>
    </row>
    <row r="1056" spans="1:35" ht="146.4" x14ac:dyDescent="0.3">
      <c r="A1056" s="450">
        <f t="shared" si="64"/>
        <v>1051</v>
      </c>
      <c r="B1056" s="442" t="s">
        <v>17403</v>
      </c>
      <c r="C1056" s="294" t="s">
        <v>1140</v>
      </c>
      <c r="D1056" s="272" t="s">
        <v>1545</v>
      </c>
      <c r="E1056" s="426" t="s">
        <v>5393</v>
      </c>
      <c r="F1056" s="90" t="s">
        <v>195</v>
      </c>
      <c r="G1056" s="98">
        <v>45333</v>
      </c>
      <c r="H1056" s="98">
        <v>45333</v>
      </c>
      <c r="I1056" s="90" t="s">
        <v>1671</v>
      </c>
      <c r="J1056" s="90"/>
      <c r="K1056" s="206"/>
      <c r="L1056" s="98"/>
      <c r="M1056" s="90"/>
      <c r="N1056" s="98"/>
      <c r="O1056" s="90"/>
      <c r="P1056" s="90"/>
      <c r="Q1056" s="90"/>
      <c r="R1056" s="98"/>
      <c r="S1056" s="90"/>
      <c r="T1056" s="90"/>
      <c r="U1056" s="90"/>
      <c r="V1056" s="107" t="str">
        <f t="shared" si="65"/>
        <v>Open PDFIR FINALLY.RHS-KK-ECG-IR-ELE-84-REV00</v>
      </c>
      <c r="W1056" s="972" t="str">
        <f t="shared" ca="1" si="66"/>
        <v>DONE</v>
      </c>
      <c r="X1056" s="979" t="str">
        <f t="shared" si="67"/>
        <v>P</v>
      </c>
      <c r="Y1056" s="979"/>
      <c r="AD1056" s="564"/>
      <c r="AE1056" s="564"/>
      <c r="AF1056" s="564"/>
      <c r="AG1056" s="564"/>
      <c r="AH1056" s="564"/>
      <c r="AI1056" s="564"/>
    </row>
    <row r="1057" spans="1:35" ht="90" x14ac:dyDescent="0.3">
      <c r="A1057" s="450">
        <f t="shared" si="64"/>
        <v>1052</v>
      </c>
      <c r="B1057" s="442" t="s">
        <v>20247</v>
      </c>
      <c r="C1057" s="294" t="s">
        <v>4383</v>
      </c>
      <c r="D1057" s="272" t="s">
        <v>1545</v>
      </c>
      <c r="E1057" s="426" t="s">
        <v>5471</v>
      </c>
      <c r="F1057" s="90" t="s">
        <v>195</v>
      </c>
      <c r="G1057" s="98">
        <v>45335</v>
      </c>
      <c r="H1057" s="98">
        <v>45335</v>
      </c>
      <c r="I1057" s="90" t="s">
        <v>25</v>
      </c>
      <c r="J1057" s="98" t="s">
        <v>195</v>
      </c>
      <c r="K1057" s="206">
        <v>45556</v>
      </c>
      <c r="L1057" s="98">
        <v>45556</v>
      </c>
      <c r="M1057" s="90" t="s">
        <v>62</v>
      </c>
      <c r="N1057" s="98"/>
      <c r="O1057" s="90"/>
      <c r="P1057" s="90"/>
      <c r="Q1057" s="90"/>
      <c r="R1057" s="98"/>
      <c r="S1057" s="90"/>
      <c r="T1057" s="90"/>
      <c r="U1057" s="90"/>
      <c r="V1057" s="107" t="str">
        <f t="shared" si="65"/>
        <v>Open PDFIR FINALLY.RHS-KK-ECG-IR-SU-978-REV01</v>
      </c>
      <c r="W1057" s="972" t="str">
        <f t="shared" ca="1" si="66"/>
        <v>DONE</v>
      </c>
      <c r="X1057" s="979" t="str">
        <f t="shared" si="67"/>
        <v>A</v>
      </c>
      <c r="Y1057" s="979"/>
      <c r="AD1057" s="564"/>
      <c r="AE1057" s="564"/>
      <c r="AF1057" s="564"/>
      <c r="AG1057" s="564"/>
      <c r="AH1057" s="564"/>
      <c r="AI1057" s="564"/>
    </row>
    <row r="1058" spans="1:35" ht="90" x14ac:dyDescent="0.3">
      <c r="A1058" s="450">
        <f t="shared" si="64"/>
        <v>1053</v>
      </c>
      <c r="B1058" s="442" t="s">
        <v>17404</v>
      </c>
      <c r="C1058" s="294" t="s">
        <v>4383</v>
      </c>
      <c r="D1058" s="272" t="s">
        <v>5106</v>
      </c>
      <c r="E1058" s="426" t="s">
        <v>5470</v>
      </c>
      <c r="F1058" s="90" t="s">
        <v>195</v>
      </c>
      <c r="G1058" s="98">
        <v>45335</v>
      </c>
      <c r="H1058" s="98">
        <v>45335</v>
      </c>
      <c r="I1058" s="90" t="s">
        <v>25</v>
      </c>
      <c r="J1058" s="90"/>
      <c r="K1058" s="206"/>
      <c r="L1058" s="98"/>
      <c r="M1058" s="90"/>
      <c r="N1058" s="98"/>
      <c r="O1058" s="90"/>
      <c r="P1058" s="90"/>
      <c r="Q1058" s="90"/>
      <c r="R1058" s="98"/>
      <c r="S1058" s="90"/>
      <c r="T1058" s="90"/>
      <c r="U1058" s="90"/>
      <c r="V1058" s="107" t="str">
        <f t="shared" si="65"/>
        <v>Open PDFIR FINALLY.RHS-KK-ECG-IR-SU-979-REV00</v>
      </c>
      <c r="W1058" s="972" t="str">
        <f t="shared" ca="1" si="66"/>
        <v>DONE</v>
      </c>
      <c r="X1058" s="979" t="str">
        <f t="shared" si="67"/>
        <v>P</v>
      </c>
      <c r="Y1058" s="979"/>
      <c r="AD1058" s="564"/>
      <c r="AE1058" s="564"/>
      <c r="AF1058" s="564"/>
      <c r="AG1058" s="564"/>
      <c r="AH1058" s="564"/>
      <c r="AI1058" s="564"/>
    </row>
    <row r="1059" spans="1:35" ht="90" x14ac:dyDescent="0.3">
      <c r="A1059" s="450">
        <f t="shared" si="64"/>
        <v>1054</v>
      </c>
      <c r="B1059" s="442" t="s">
        <v>17405</v>
      </c>
      <c r="C1059" s="294" t="s">
        <v>1140</v>
      </c>
      <c r="D1059" s="272" t="s">
        <v>1545</v>
      </c>
      <c r="E1059" s="426" t="s">
        <v>5513</v>
      </c>
      <c r="F1059" s="90" t="s">
        <v>195</v>
      </c>
      <c r="G1059" s="98">
        <v>45337</v>
      </c>
      <c r="H1059" s="98">
        <v>45337</v>
      </c>
      <c r="I1059" s="90" t="s">
        <v>1671</v>
      </c>
      <c r="J1059" s="90"/>
      <c r="K1059" s="206"/>
      <c r="L1059" s="98"/>
      <c r="M1059" s="90"/>
      <c r="N1059" s="98"/>
      <c r="O1059" s="90"/>
      <c r="P1059" s="90"/>
      <c r="Q1059" s="90"/>
      <c r="R1059" s="98"/>
      <c r="S1059" s="90"/>
      <c r="T1059" s="90"/>
      <c r="U1059" s="90"/>
      <c r="V1059" s="107" t="str">
        <f t="shared" si="65"/>
        <v>Open PDFIR FINALLY.RHS-KK-ECG-IR-ELE-85-REV00</v>
      </c>
      <c r="W1059" s="972" t="str">
        <f t="shared" ca="1" si="66"/>
        <v>DONE</v>
      </c>
      <c r="X1059" s="979" t="str">
        <f t="shared" si="67"/>
        <v>P</v>
      </c>
      <c r="Y1059" s="979"/>
      <c r="AD1059" s="564"/>
      <c r="AE1059" s="564"/>
      <c r="AF1059" s="564"/>
      <c r="AG1059" s="564"/>
      <c r="AH1059" s="564"/>
      <c r="AI1059" s="564"/>
    </row>
    <row r="1060" spans="1:35" ht="219.6" x14ac:dyDescent="0.3">
      <c r="A1060" s="450">
        <f t="shared" si="64"/>
        <v>1055</v>
      </c>
      <c r="B1060" s="442" t="s">
        <v>17406</v>
      </c>
      <c r="C1060" s="294" t="s">
        <v>1140</v>
      </c>
      <c r="D1060" s="272" t="s">
        <v>5106</v>
      </c>
      <c r="E1060" s="426" t="s">
        <v>5514</v>
      </c>
      <c r="F1060" s="90" t="s">
        <v>195</v>
      </c>
      <c r="G1060" s="98">
        <v>45337</v>
      </c>
      <c r="H1060" s="98">
        <v>45337</v>
      </c>
      <c r="I1060" s="90" t="s">
        <v>1671</v>
      </c>
      <c r="J1060" s="90"/>
      <c r="K1060" s="206"/>
      <c r="L1060" s="98"/>
      <c r="M1060" s="90"/>
      <c r="N1060" s="98"/>
      <c r="O1060" s="90"/>
      <c r="P1060" s="90"/>
      <c r="Q1060" s="90"/>
      <c r="R1060" s="98"/>
      <c r="S1060" s="90"/>
      <c r="T1060" s="90"/>
      <c r="U1060" s="90"/>
      <c r="V1060" s="107" t="str">
        <f t="shared" si="65"/>
        <v>Open PDFIR FINALLY.RHS-KK-ECG-IR-ELE-86-REV00</v>
      </c>
      <c r="W1060" s="972" t="str">
        <f t="shared" ca="1" si="66"/>
        <v>DONE</v>
      </c>
      <c r="X1060" s="979" t="str">
        <f t="shared" si="67"/>
        <v>P</v>
      </c>
      <c r="Y1060" s="979"/>
      <c r="AD1060" s="564"/>
      <c r="AE1060" s="564"/>
      <c r="AF1060" s="564"/>
      <c r="AG1060" s="564"/>
      <c r="AH1060" s="564"/>
      <c r="AI1060" s="564"/>
    </row>
    <row r="1061" spans="1:35" ht="146.4" x14ac:dyDescent="0.3">
      <c r="A1061" s="450">
        <f t="shared" si="64"/>
        <v>1056</v>
      </c>
      <c r="B1061" s="442" t="s">
        <v>17407</v>
      </c>
      <c r="C1061" s="294" t="s">
        <v>1140</v>
      </c>
      <c r="D1061" s="272" t="s">
        <v>1545</v>
      </c>
      <c r="E1061" s="426" t="s">
        <v>5515</v>
      </c>
      <c r="F1061" s="90" t="s">
        <v>195</v>
      </c>
      <c r="G1061" s="98">
        <v>45337</v>
      </c>
      <c r="H1061" s="98">
        <v>45337</v>
      </c>
      <c r="I1061" s="90" t="s">
        <v>1671</v>
      </c>
      <c r="J1061" s="90"/>
      <c r="K1061" s="206"/>
      <c r="L1061" s="98"/>
      <c r="M1061" s="90"/>
      <c r="N1061" s="98"/>
      <c r="O1061" s="90"/>
      <c r="P1061" s="90"/>
      <c r="Q1061" s="90"/>
      <c r="R1061" s="98"/>
      <c r="S1061" s="90"/>
      <c r="T1061" s="90"/>
      <c r="U1061" s="90"/>
      <c r="V1061" s="107" t="str">
        <f t="shared" si="65"/>
        <v>Open PDFIR FINALLY.RHS-KK-ECG-IR-ELE-87-REV00</v>
      </c>
      <c r="W1061" s="972" t="str">
        <f t="shared" ca="1" si="66"/>
        <v>DONE</v>
      </c>
      <c r="X1061" s="979" t="str">
        <f t="shared" si="67"/>
        <v>P</v>
      </c>
      <c r="Y1061" s="979"/>
      <c r="AD1061" s="564"/>
      <c r="AE1061" s="564"/>
      <c r="AF1061" s="564"/>
      <c r="AG1061" s="564"/>
      <c r="AH1061" s="564"/>
      <c r="AI1061" s="564"/>
    </row>
    <row r="1062" spans="1:35" ht="90" x14ac:dyDescent="0.3">
      <c r="A1062" s="450">
        <f t="shared" si="64"/>
        <v>1057</v>
      </c>
      <c r="B1062" s="442" t="s">
        <v>17408</v>
      </c>
      <c r="C1062" s="294" t="s">
        <v>4383</v>
      </c>
      <c r="D1062" s="272" t="s">
        <v>5106</v>
      </c>
      <c r="E1062" s="426" t="s">
        <v>5524</v>
      </c>
      <c r="F1062" s="90" t="s">
        <v>195</v>
      </c>
      <c r="G1062" s="98">
        <v>45336</v>
      </c>
      <c r="H1062" s="98">
        <v>45336</v>
      </c>
      <c r="I1062" s="90" t="s">
        <v>25</v>
      </c>
      <c r="J1062" s="90"/>
      <c r="K1062" s="206"/>
      <c r="L1062" s="98"/>
      <c r="M1062" s="90"/>
      <c r="N1062" s="98"/>
      <c r="O1062" s="90"/>
      <c r="P1062" s="90"/>
      <c r="Q1062" s="90"/>
      <c r="R1062" s="98"/>
      <c r="S1062" s="90"/>
      <c r="T1062" s="90"/>
      <c r="U1062" s="90"/>
      <c r="V1062" s="107" t="str">
        <f t="shared" si="65"/>
        <v>Open PDFIR FINALLY.RHS-KK-ECG-IR-SU-980-REV00</v>
      </c>
      <c r="W1062" s="972" t="str">
        <f t="shared" ca="1" si="66"/>
        <v>DONE</v>
      </c>
      <c r="X1062" s="979" t="str">
        <f t="shared" si="67"/>
        <v>P</v>
      </c>
      <c r="Y1062" s="979"/>
      <c r="AD1062" s="564"/>
      <c r="AE1062" s="564"/>
      <c r="AF1062" s="564"/>
      <c r="AG1062" s="564"/>
      <c r="AH1062" s="564"/>
      <c r="AI1062" s="564"/>
    </row>
    <row r="1063" spans="1:35" ht="90" x14ac:dyDescent="0.3">
      <c r="A1063" s="450">
        <f t="shared" si="64"/>
        <v>1058</v>
      </c>
      <c r="B1063" s="442" t="s">
        <v>17409</v>
      </c>
      <c r="C1063" s="294" t="s">
        <v>4383</v>
      </c>
      <c r="D1063" s="272" t="s">
        <v>3436</v>
      </c>
      <c r="E1063" s="426" t="s">
        <v>5523</v>
      </c>
      <c r="F1063" s="90" t="s">
        <v>195</v>
      </c>
      <c r="G1063" s="98">
        <v>45337</v>
      </c>
      <c r="H1063" s="98">
        <v>45337</v>
      </c>
      <c r="I1063" s="90" t="s">
        <v>62</v>
      </c>
      <c r="J1063" s="90"/>
      <c r="K1063" s="206"/>
      <c r="L1063" s="98"/>
      <c r="M1063" s="90"/>
      <c r="N1063" s="98"/>
      <c r="O1063" s="90"/>
      <c r="P1063" s="90"/>
      <c r="Q1063" s="90"/>
      <c r="R1063" s="98"/>
      <c r="S1063" s="90"/>
      <c r="T1063" s="90"/>
      <c r="U1063" s="90"/>
      <c r="V1063" s="107" t="str">
        <f t="shared" si="65"/>
        <v>Open PDFIR FINALLY.RHS-KK-ECG-IR-SU-981-REV00</v>
      </c>
      <c r="W1063" s="972" t="str">
        <f t="shared" ca="1" si="66"/>
        <v>DONE</v>
      </c>
      <c r="X1063" s="979" t="str">
        <f t="shared" si="67"/>
        <v>P</v>
      </c>
      <c r="Y1063" s="979"/>
      <c r="AD1063" s="564"/>
      <c r="AE1063" s="564"/>
      <c r="AF1063" s="564"/>
      <c r="AG1063" s="564"/>
      <c r="AH1063" s="564"/>
      <c r="AI1063" s="564"/>
    </row>
    <row r="1064" spans="1:35" ht="90" x14ac:dyDescent="0.3">
      <c r="A1064" s="450">
        <f t="shared" si="64"/>
        <v>1059</v>
      </c>
      <c r="B1064" s="442" t="s">
        <v>17410</v>
      </c>
      <c r="C1064" s="294" t="s">
        <v>4383</v>
      </c>
      <c r="D1064" s="272" t="s">
        <v>1545</v>
      </c>
      <c r="E1064" s="426" t="s">
        <v>5522</v>
      </c>
      <c r="F1064" s="90" t="s">
        <v>195</v>
      </c>
      <c r="G1064" s="98">
        <v>45337</v>
      </c>
      <c r="H1064" s="98">
        <v>45337</v>
      </c>
      <c r="I1064" s="90" t="s">
        <v>62</v>
      </c>
      <c r="J1064" s="90"/>
      <c r="K1064" s="206"/>
      <c r="L1064" s="98"/>
      <c r="M1064" s="90"/>
      <c r="N1064" s="98"/>
      <c r="O1064" s="90"/>
      <c r="P1064" s="90"/>
      <c r="Q1064" s="90"/>
      <c r="R1064" s="98"/>
      <c r="S1064" s="90"/>
      <c r="T1064" s="90"/>
      <c r="U1064" s="90"/>
      <c r="V1064" s="107" t="str">
        <f t="shared" si="65"/>
        <v>Open PDFIR FINALLY.RHS-KK-ECG-IR-SU-982-REV00</v>
      </c>
      <c r="W1064" s="972" t="str">
        <f t="shared" ca="1" si="66"/>
        <v>DONE</v>
      </c>
      <c r="X1064" s="979" t="str">
        <f t="shared" si="67"/>
        <v>P</v>
      </c>
      <c r="Y1064" s="979"/>
      <c r="AD1064" s="564"/>
      <c r="AE1064" s="564"/>
      <c r="AF1064" s="564"/>
      <c r="AG1064" s="564"/>
      <c r="AH1064" s="564"/>
      <c r="AI1064" s="564"/>
    </row>
    <row r="1065" spans="1:35" ht="90" x14ac:dyDescent="0.3">
      <c r="A1065" s="450">
        <f t="shared" si="64"/>
        <v>1060</v>
      </c>
      <c r="B1065" s="442" t="s">
        <v>20248</v>
      </c>
      <c r="C1065" s="294" t="s">
        <v>4383</v>
      </c>
      <c r="D1065" s="272" t="s">
        <v>1545</v>
      </c>
      <c r="E1065" s="426" t="s">
        <v>5541</v>
      </c>
      <c r="F1065" s="90" t="s">
        <v>195</v>
      </c>
      <c r="G1065" s="98">
        <v>45340</v>
      </c>
      <c r="H1065" s="98">
        <v>45340</v>
      </c>
      <c r="I1065" s="90" t="s">
        <v>25</v>
      </c>
      <c r="J1065" s="98" t="s">
        <v>195</v>
      </c>
      <c r="K1065" s="206">
        <v>45556</v>
      </c>
      <c r="L1065" s="98">
        <v>45556</v>
      </c>
      <c r="M1065" s="90" t="s">
        <v>62</v>
      </c>
      <c r="N1065" s="98"/>
      <c r="O1065" s="90"/>
      <c r="P1065" s="90"/>
      <c r="Q1065" s="90"/>
      <c r="R1065" s="98"/>
      <c r="S1065" s="90"/>
      <c r="T1065" s="90"/>
      <c r="U1065" s="90"/>
      <c r="V1065" s="107" t="str">
        <f t="shared" si="65"/>
        <v>Open PDFIR FINALLY.RHS-KK-ECG-IR-SU-983-REV01</v>
      </c>
      <c r="W1065" s="972" t="str">
        <f t="shared" ca="1" si="66"/>
        <v>DONE</v>
      </c>
      <c r="X1065" s="979" t="str">
        <f t="shared" si="67"/>
        <v>A</v>
      </c>
      <c r="Y1065" s="979"/>
      <c r="AD1065" s="564"/>
      <c r="AE1065" s="564"/>
      <c r="AF1065" s="564"/>
      <c r="AG1065" s="564"/>
      <c r="AH1065" s="564"/>
      <c r="AI1065" s="564"/>
    </row>
    <row r="1066" spans="1:35" ht="90" x14ac:dyDescent="0.3">
      <c r="A1066" s="450">
        <f t="shared" si="64"/>
        <v>1061</v>
      </c>
      <c r="B1066" s="442" t="s">
        <v>17411</v>
      </c>
      <c r="C1066" s="294" t="s">
        <v>1140</v>
      </c>
      <c r="D1066" s="272" t="s">
        <v>1545</v>
      </c>
      <c r="E1066" s="426" t="s">
        <v>5542</v>
      </c>
      <c r="F1066" s="90" t="s">
        <v>195</v>
      </c>
      <c r="G1066" s="98">
        <v>45340</v>
      </c>
      <c r="H1066" s="98">
        <v>45340</v>
      </c>
      <c r="I1066" s="90" t="s">
        <v>1671</v>
      </c>
      <c r="J1066" s="90"/>
      <c r="K1066" s="206"/>
      <c r="L1066" s="98"/>
      <c r="M1066" s="90"/>
      <c r="N1066" s="98"/>
      <c r="O1066" s="90"/>
      <c r="P1066" s="90"/>
      <c r="Q1066" s="90"/>
      <c r="R1066" s="98"/>
      <c r="S1066" s="90"/>
      <c r="T1066" s="90"/>
      <c r="U1066" s="90"/>
      <c r="V1066" s="107" t="str">
        <f t="shared" si="65"/>
        <v>Open PDFIR FINALLY.RHS-KK-ECG-IR-ELE-88-REV00</v>
      </c>
      <c r="W1066" s="972" t="str">
        <f t="shared" ca="1" si="66"/>
        <v>DONE</v>
      </c>
      <c r="X1066" s="979" t="str">
        <f t="shared" si="67"/>
        <v>P</v>
      </c>
      <c r="Y1066" s="979"/>
      <c r="AD1066" s="564"/>
      <c r="AE1066" s="564"/>
      <c r="AF1066" s="564"/>
      <c r="AG1066" s="564"/>
      <c r="AH1066" s="564"/>
      <c r="AI1066" s="564"/>
    </row>
    <row r="1067" spans="1:35" ht="219.6" x14ac:dyDescent="0.3">
      <c r="A1067" s="450">
        <f t="shared" si="64"/>
        <v>1062</v>
      </c>
      <c r="B1067" s="442" t="s">
        <v>17412</v>
      </c>
      <c r="C1067" s="294" t="s">
        <v>1140</v>
      </c>
      <c r="D1067" s="272" t="s">
        <v>5106</v>
      </c>
      <c r="E1067" s="426" t="s">
        <v>5544</v>
      </c>
      <c r="F1067" s="90" t="s">
        <v>195</v>
      </c>
      <c r="G1067" s="98">
        <v>45340</v>
      </c>
      <c r="H1067" s="98">
        <v>45340</v>
      </c>
      <c r="I1067" s="90" t="s">
        <v>1671</v>
      </c>
      <c r="J1067" s="90"/>
      <c r="K1067" s="206"/>
      <c r="L1067" s="98"/>
      <c r="M1067" s="90"/>
      <c r="N1067" s="98"/>
      <c r="O1067" s="90"/>
      <c r="P1067" s="90"/>
      <c r="Q1067" s="90"/>
      <c r="R1067" s="98"/>
      <c r="S1067" s="90"/>
      <c r="T1067" s="90"/>
      <c r="U1067" s="90"/>
      <c r="V1067" s="107" t="str">
        <f t="shared" si="65"/>
        <v>Open PDFIR FINALLY.RHS-KK-ECG-IR-ELE-89-REV00</v>
      </c>
      <c r="W1067" s="972" t="str">
        <f t="shared" ca="1" si="66"/>
        <v>DONE</v>
      </c>
      <c r="X1067" s="979" t="str">
        <f t="shared" si="67"/>
        <v>P</v>
      </c>
      <c r="Y1067" s="979"/>
      <c r="AD1067" s="564"/>
      <c r="AE1067" s="564"/>
      <c r="AF1067" s="564"/>
      <c r="AG1067" s="564"/>
      <c r="AH1067" s="564"/>
      <c r="AI1067" s="564"/>
    </row>
    <row r="1068" spans="1:35" ht="90" x14ac:dyDescent="0.3">
      <c r="A1068" s="450">
        <f t="shared" si="64"/>
        <v>1063</v>
      </c>
      <c r="B1068" s="442" t="s">
        <v>17413</v>
      </c>
      <c r="C1068" s="294" t="s">
        <v>1140</v>
      </c>
      <c r="D1068" s="272" t="s">
        <v>5106</v>
      </c>
      <c r="E1068" s="426" t="s">
        <v>5545</v>
      </c>
      <c r="F1068" s="90" t="s">
        <v>195</v>
      </c>
      <c r="G1068" s="98">
        <v>45340</v>
      </c>
      <c r="H1068" s="98">
        <v>45340</v>
      </c>
      <c r="I1068" s="90" t="s">
        <v>1671</v>
      </c>
      <c r="J1068" s="90"/>
      <c r="K1068" s="206"/>
      <c r="L1068" s="98"/>
      <c r="M1068" s="90"/>
      <c r="N1068" s="98"/>
      <c r="O1068" s="90"/>
      <c r="P1068" s="90"/>
      <c r="Q1068" s="90"/>
      <c r="R1068" s="98"/>
      <c r="S1068" s="90"/>
      <c r="T1068" s="90"/>
      <c r="U1068" s="90"/>
      <c r="V1068" s="107" t="str">
        <f t="shared" si="65"/>
        <v>Open PDFIR FINALLY.RHS-KK-ECG-IR-ELE-90-REV00</v>
      </c>
      <c r="W1068" s="972" t="str">
        <f t="shared" ca="1" si="66"/>
        <v>DONE</v>
      </c>
      <c r="X1068" s="979" t="str">
        <f t="shared" si="67"/>
        <v>P</v>
      </c>
      <c r="Y1068" s="979"/>
      <c r="AD1068" s="564"/>
      <c r="AE1068" s="564"/>
      <c r="AF1068" s="564"/>
      <c r="AG1068" s="564"/>
      <c r="AH1068" s="564"/>
      <c r="AI1068" s="564"/>
    </row>
    <row r="1069" spans="1:35" ht="90" x14ac:dyDescent="0.3">
      <c r="A1069" s="450">
        <f t="shared" si="64"/>
        <v>1064</v>
      </c>
      <c r="B1069" s="442" t="s">
        <v>17414</v>
      </c>
      <c r="C1069" s="294" t="s">
        <v>4383</v>
      </c>
      <c r="D1069" s="272" t="s">
        <v>3436</v>
      </c>
      <c r="E1069" s="426" t="s">
        <v>6285</v>
      </c>
      <c r="F1069" s="90" t="s">
        <v>195</v>
      </c>
      <c r="G1069" s="98">
        <v>45292</v>
      </c>
      <c r="H1069" s="98">
        <v>45292</v>
      </c>
      <c r="I1069" s="90" t="s">
        <v>62</v>
      </c>
      <c r="J1069" s="90"/>
      <c r="K1069" s="206"/>
      <c r="L1069" s="98"/>
      <c r="M1069" s="90"/>
      <c r="N1069" s="98"/>
      <c r="O1069" s="90"/>
      <c r="P1069" s="90"/>
      <c r="Q1069" s="90"/>
      <c r="R1069" s="98"/>
      <c r="S1069" s="90"/>
      <c r="T1069" s="90"/>
      <c r="U1069" s="90"/>
      <c r="V1069" s="107" t="str">
        <f t="shared" si="65"/>
        <v>Open PDFIR FINALLY.RHS-KK-ECG-IR-SU-984-REV00</v>
      </c>
      <c r="W1069" s="972" t="str">
        <f t="shared" ca="1" si="66"/>
        <v>DONE</v>
      </c>
      <c r="X1069" s="979" t="str">
        <f t="shared" si="67"/>
        <v>P</v>
      </c>
      <c r="Y1069" s="979"/>
      <c r="AD1069" s="564"/>
      <c r="AE1069" s="564"/>
      <c r="AF1069" s="564"/>
      <c r="AG1069" s="564"/>
      <c r="AH1069" s="564"/>
      <c r="AI1069" s="564"/>
    </row>
    <row r="1070" spans="1:35" ht="90" x14ac:dyDescent="0.3">
      <c r="A1070" s="450">
        <f t="shared" si="64"/>
        <v>1065</v>
      </c>
      <c r="B1070" s="442" t="s">
        <v>17415</v>
      </c>
      <c r="C1070" s="294" t="s">
        <v>4383</v>
      </c>
      <c r="D1070" s="272" t="s">
        <v>3436</v>
      </c>
      <c r="E1070" s="426" t="s">
        <v>6284</v>
      </c>
      <c r="F1070" s="90" t="s">
        <v>195</v>
      </c>
      <c r="G1070" s="98">
        <v>45323</v>
      </c>
      <c r="H1070" s="98">
        <v>45323</v>
      </c>
      <c r="I1070" s="90" t="s">
        <v>62</v>
      </c>
      <c r="J1070" s="90"/>
      <c r="K1070" s="206"/>
      <c r="L1070" s="98"/>
      <c r="M1070" s="90"/>
      <c r="N1070" s="98"/>
      <c r="O1070" s="90"/>
      <c r="P1070" s="90"/>
      <c r="Q1070" s="90"/>
      <c r="R1070" s="98"/>
      <c r="S1070" s="90"/>
      <c r="T1070" s="90"/>
      <c r="U1070" s="90"/>
      <c r="V1070" s="107" t="str">
        <f t="shared" si="65"/>
        <v>Open PDFIR FINALLY.RHS-KK-ECG-IR-SU-985-REV00</v>
      </c>
      <c r="W1070" s="972" t="str">
        <f t="shared" ca="1" si="66"/>
        <v>DONE</v>
      </c>
      <c r="X1070" s="979" t="str">
        <f t="shared" si="67"/>
        <v>P</v>
      </c>
      <c r="Y1070" s="979"/>
      <c r="AD1070" s="564"/>
      <c r="AE1070" s="564"/>
      <c r="AF1070" s="564"/>
      <c r="AG1070" s="564"/>
      <c r="AH1070" s="564"/>
      <c r="AI1070" s="564"/>
    </row>
    <row r="1071" spans="1:35" ht="90" x14ac:dyDescent="0.3">
      <c r="A1071" s="450">
        <f t="shared" si="64"/>
        <v>1066</v>
      </c>
      <c r="B1071" s="442" t="s">
        <v>17416</v>
      </c>
      <c r="C1071" s="294" t="s">
        <v>4383</v>
      </c>
      <c r="D1071" s="272" t="s">
        <v>3436</v>
      </c>
      <c r="E1071" s="426" t="s">
        <v>6283</v>
      </c>
      <c r="F1071" s="90" t="s">
        <v>195</v>
      </c>
      <c r="G1071" s="98">
        <v>45330</v>
      </c>
      <c r="H1071" s="98">
        <v>45330</v>
      </c>
      <c r="I1071" s="90" t="s">
        <v>62</v>
      </c>
      <c r="J1071" s="90"/>
      <c r="K1071" s="206"/>
      <c r="L1071" s="98"/>
      <c r="M1071" s="90"/>
      <c r="N1071" s="98"/>
      <c r="O1071" s="90"/>
      <c r="P1071" s="90"/>
      <c r="Q1071" s="90"/>
      <c r="R1071" s="98"/>
      <c r="S1071" s="90"/>
      <c r="T1071" s="90"/>
      <c r="U1071" s="90"/>
      <c r="V1071" s="107" t="str">
        <f t="shared" si="65"/>
        <v>Open PDFIR FINALLY.RHS-KK-ECG-IR-SU-986-REV00</v>
      </c>
      <c r="W1071" s="972" t="str">
        <f t="shared" ca="1" si="66"/>
        <v>DONE</v>
      </c>
      <c r="X1071" s="979" t="str">
        <f t="shared" si="67"/>
        <v>P</v>
      </c>
      <c r="Y1071" s="979"/>
      <c r="AD1071" s="564"/>
      <c r="AE1071" s="564"/>
      <c r="AF1071" s="564"/>
      <c r="AG1071" s="564"/>
      <c r="AH1071" s="564"/>
      <c r="AI1071" s="564"/>
    </row>
    <row r="1072" spans="1:35" ht="90" x14ac:dyDescent="0.3">
      <c r="A1072" s="450">
        <f t="shared" si="64"/>
        <v>1067</v>
      </c>
      <c r="B1072" s="442" t="s">
        <v>17417</v>
      </c>
      <c r="C1072" s="294" t="s">
        <v>4383</v>
      </c>
      <c r="D1072" s="272" t="s">
        <v>3436</v>
      </c>
      <c r="E1072" s="426" t="s">
        <v>6316</v>
      </c>
      <c r="F1072" s="90" t="s">
        <v>195</v>
      </c>
      <c r="G1072" s="98">
        <v>45330</v>
      </c>
      <c r="H1072" s="98">
        <v>45330</v>
      </c>
      <c r="I1072" s="90" t="s">
        <v>62</v>
      </c>
      <c r="J1072" s="90"/>
      <c r="K1072" s="206"/>
      <c r="L1072" s="98"/>
      <c r="M1072" s="90"/>
      <c r="N1072" s="98"/>
      <c r="O1072" s="90"/>
      <c r="P1072" s="90"/>
      <c r="Q1072" s="90"/>
      <c r="R1072" s="98"/>
      <c r="S1072" s="90"/>
      <c r="T1072" s="90"/>
      <c r="U1072" s="90"/>
      <c r="V1072" s="107" t="str">
        <f t="shared" si="65"/>
        <v>Open PDFIR FINALLY.RHS-KK-ECG-IR-SU-987-REV00</v>
      </c>
      <c r="W1072" s="972" t="str">
        <f t="shared" ca="1" si="66"/>
        <v>DONE</v>
      </c>
      <c r="X1072" s="979" t="str">
        <f t="shared" si="67"/>
        <v>P</v>
      </c>
      <c r="Y1072" s="979"/>
      <c r="AD1072" s="564"/>
      <c r="AE1072" s="564"/>
      <c r="AF1072" s="564"/>
      <c r="AG1072" s="564"/>
      <c r="AH1072" s="564"/>
      <c r="AI1072" s="564"/>
    </row>
    <row r="1073" spans="1:35" ht="90" x14ac:dyDescent="0.3">
      <c r="A1073" s="450">
        <f t="shared" si="64"/>
        <v>1068</v>
      </c>
      <c r="B1073" s="442" t="s">
        <v>17418</v>
      </c>
      <c r="C1073" s="294" t="s">
        <v>76</v>
      </c>
      <c r="D1073" s="272" t="s">
        <v>1545</v>
      </c>
      <c r="E1073" s="426" t="s">
        <v>5553</v>
      </c>
      <c r="F1073" s="90" t="s">
        <v>195</v>
      </c>
      <c r="G1073" s="98">
        <v>45339</v>
      </c>
      <c r="H1073" s="98">
        <v>45339</v>
      </c>
      <c r="I1073" s="90" t="s">
        <v>62</v>
      </c>
      <c r="J1073" s="90"/>
      <c r="K1073" s="206"/>
      <c r="L1073" s="98"/>
      <c r="M1073" s="90"/>
      <c r="N1073" s="98"/>
      <c r="O1073" s="90"/>
      <c r="P1073" s="90"/>
      <c r="Q1073" s="90"/>
      <c r="R1073" s="98"/>
      <c r="S1073" s="90"/>
      <c r="T1073" s="90"/>
      <c r="U1073" s="90"/>
      <c r="V1073" s="107" t="str">
        <f t="shared" si="65"/>
        <v>Open PDFIR FINALLY.RHS-KK-ECG-IR-CI-988-REV00</v>
      </c>
      <c r="W1073" s="972" t="str">
        <f t="shared" ca="1" si="66"/>
        <v>DONE</v>
      </c>
      <c r="X1073" s="979" t="str">
        <f t="shared" si="67"/>
        <v>P</v>
      </c>
      <c r="Y1073" s="979"/>
      <c r="AD1073" s="564"/>
      <c r="AE1073" s="564"/>
      <c r="AF1073" s="564"/>
      <c r="AG1073" s="564"/>
      <c r="AH1073" s="564"/>
      <c r="AI1073" s="564"/>
    </row>
    <row r="1074" spans="1:35" ht="90" x14ac:dyDescent="0.3">
      <c r="A1074" s="450">
        <f t="shared" si="64"/>
        <v>1069</v>
      </c>
      <c r="B1074" s="442" t="s">
        <v>17419</v>
      </c>
      <c r="C1074" s="294" t="s">
        <v>76</v>
      </c>
      <c r="D1074" s="272" t="s">
        <v>1545</v>
      </c>
      <c r="E1074" s="426" t="s">
        <v>5568</v>
      </c>
      <c r="F1074" s="90" t="s">
        <v>195</v>
      </c>
      <c r="G1074" s="98">
        <v>45339</v>
      </c>
      <c r="H1074" s="98">
        <v>45339</v>
      </c>
      <c r="I1074" s="90" t="s">
        <v>62</v>
      </c>
      <c r="J1074" s="90"/>
      <c r="K1074" s="206"/>
      <c r="L1074" s="98"/>
      <c r="M1074" s="90"/>
      <c r="N1074" s="98"/>
      <c r="O1074" s="90"/>
      <c r="P1074" s="90"/>
      <c r="Q1074" s="90"/>
      <c r="R1074" s="98"/>
      <c r="S1074" s="90"/>
      <c r="T1074" s="90"/>
      <c r="U1074" s="90"/>
      <c r="V1074" s="107" t="str">
        <f t="shared" si="65"/>
        <v>Open PDFIR FINALLY.RHS-KK-ECG-IR-CI-989-REV00</v>
      </c>
      <c r="W1074" s="972" t="str">
        <f t="shared" ca="1" si="66"/>
        <v>DONE</v>
      </c>
      <c r="X1074" s="979" t="str">
        <f t="shared" si="67"/>
        <v>P</v>
      </c>
      <c r="Y1074" s="979"/>
      <c r="AD1074" s="564"/>
      <c r="AE1074" s="564"/>
      <c r="AF1074" s="564"/>
      <c r="AG1074" s="564"/>
      <c r="AH1074" s="564"/>
      <c r="AI1074" s="564"/>
    </row>
    <row r="1075" spans="1:35" ht="90" x14ac:dyDescent="0.3">
      <c r="A1075" s="450">
        <f t="shared" si="64"/>
        <v>1070</v>
      </c>
      <c r="B1075" s="442" t="s">
        <v>17420</v>
      </c>
      <c r="C1075" s="294" t="s">
        <v>76</v>
      </c>
      <c r="D1075" s="272" t="s">
        <v>1545</v>
      </c>
      <c r="E1075" s="426" t="s">
        <v>5567</v>
      </c>
      <c r="F1075" s="90" t="s">
        <v>195</v>
      </c>
      <c r="G1075" s="98">
        <v>45339</v>
      </c>
      <c r="H1075" s="98">
        <v>45339</v>
      </c>
      <c r="I1075" s="90" t="s">
        <v>62</v>
      </c>
      <c r="J1075" s="90"/>
      <c r="K1075" s="206"/>
      <c r="L1075" s="98"/>
      <c r="M1075" s="90"/>
      <c r="N1075" s="98"/>
      <c r="O1075" s="90"/>
      <c r="P1075" s="90"/>
      <c r="Q1075" s="90"/>
      <c r="R1075" s="98"/>
      <c r="S1075" s="90"/>
      <c r="T1075" s="90"/>
      <c r="U1075" s="90"/>
      <c r="V1075" s="107" t="str">
        <f t="shared" si="65"/>
        <v>Open PDFIR FINALLY.RHS-KK-ECG-IR-CI-990-REV00</v>
      </c>
      <c r="W1075" s="972" t="str">
        <f t="shared" ca="1" si="66"/>
        <v>DONE</v>
      </c>
      <c r="X1075" s="979" t="str">
        <f t="shared" si="67"/>
        <v>P</v>
      </c>
      <c r="Y1075" s="979"/>
      <c r="AD1075" s="564"/>
      <c r="AE1075" s="564"/>
      <c r="AF1075" s="564"/>
      <c r="AG1075" s="564"/>
      <c r="AH1075" s="564"/>
      <c r="AI1075" s="564"/>
    </row>
    <row r="1076" spans="1:35" ht="90" x14ac:dyDescent="0.3">
      <c r="A1076" s="450">
        <f t="shared" si="64"/>
        <v>1071</v>
      </c>
      <c r="B1076" s="442" t="s">
        <v>17421</v>
      </c>
      <c r="C1076" s="294" t="s">
        <v>76</v>
      </c>
      <c r="D1076" s="272" t="s">
        <v>1545</v>
      </c>
      <c r="E1076" s="426" t="s">
        <v>5566</v>
      </c>
      <c r="F1076" s="90" t="s">
        <v>195</v>
      </c>
      <c r="G1076" s="98">
        <v>45339</v>
      </c>
      <c r="H1076" s="98">
        <v>45339</v>
      </c>
      <c r="I1076" s="90" t="s">
        <v>62</v>
      </c>
      <c r="J1076" s="90"/>
      <c r="K1076" s="206"/>
      <c r="L1076" s="98"/>
      <c r="M1076" s="90"/>
      <c r="N1076" s="98"/>
      <c r="O1076" s="90"/>
      <c r="P1076" s="90"/>
      <c r="Q1076" s="90"/>
      <c r="R1076" s="98"/>
      <c r="S1076" s="90"/>
      <c r="T1076" s="90"/>
      <c r="U1076" s="90"/>
      <c r="V1076" s="107" t="str">
        <f t="shared" si="65"/>
        <v>Open PDFIR FINALLY.RHS-KK-ECG-IR-CI-991-REV00</v>
      </c>
      <c r="W1076" s="972" t="str">
        <f t="shared" ca="1" si="66"/>
        <v>DONE</v>
      </c>
      <c r="X1076" s="979" t="str">
        <f t="shared" si="67"/>
        <v>P</v>
      </c>
      <c r="Y1076" s="979"/>
      <c r="AD1076" s="564"/>
      <c r="AE1076" s="564"/>
      <c r="AF1076" s="564"/>
      <c r="AG1076" s="564"/>
      <c r="AH1076" s="564"/>
      <c r="AI1076" s="564"/>
    </row>
    <row r="1077" spans="1:35" ht="90" x14ac:dyDescent="0.3">
      <c r="A1077" s="450">
        <f t="shared" si="64"/>
        <v>1072</v>
      </c>
      <c r="B1077" s="442" t="s">
        <v>17422</v>
      </c>
      <c r="C1077" s="294" t="s">
        <v>76</v>
      </c>
      <c r="D1077" s="272" t="s">
        <v>1545</v>
      </c>
      <c r="E1077" s="426" t="s">
        <v>5565</v>
      </c>
      <c r="F1077" s="90" t="s">
        <v>195</v>
      </c>
      <c r="G1077" s="98">
        <v>45341</v>
      </c>
      <c r="H1077" s="98">
        <v>45341</v>
      </c>
      <c r="I1077" s="90" t="s">
        <v>62</v>
      </c>
      <c r="J1077" s="90"/>
      <c r="K1077" s="206"/>
      <c r="L1077" s="98"/>
      <c r="M1077" s="90"/>
      <c r="N1077" s="98"/>
      <c r="O1077" s="90"/>
      <c r="P1077" s="90"/>
      <c r="Q1077" s="90"/>
      <c r="R1077" s="98"/>
      <c r="S1077" s="90"/>
      <c r="T1077" s="90"/>
      <c r="U1077" s="90"/>
      <c r="V1077" s="107" t="str">
        <f t="shared" si="65"/>
        <v>Open PDFIR FINALLY.RHS-KK-ECG-IR-CI-992-REV00</v>
      </c>
      <c r="W1077" s="972" t="str">
        <f t="shared" ca="1" si="66"/>
        <v>DONE</v>
      </c>
      <c r="X1077" s="979" t="str">
        <f t="shared" si="67"/>
        <v>P</v>
      </c>
      <c r="Y1077" s="979"/>
      <c r="AD1077" s="564"/>
      <c r="AE1077" s="564"/>
      <c r="AF1077" s="564"/>
      <c r="AG1077" s="564"/>
      <c r="AH1077" s="564"/>
      <c r="AI1077" s="564"/>
    </row>
    <row r="1078" spans="1:35" ht="90" x14ac:dyDescent="0.3">
      <c r="A1078" s="450">
        <f t="shared" si="64"/>
        <v>1073</v>
      </c>
      <c r="B1078" s="442" t="s">
        <v>17423</v>
      </c>
      <c r="C1078" s="294" t="s">
        <v>76</v>
      </c>
      <c r="D1078" s="272" t="s">
        <v>1545</v>
      </c>
      <c r="E1078" s="426" t="s">
        <v>5564</v>
      </c>
      <c r="F1078" s="90" t="s">
        <v>195</v>
      </c>
      <c r="G1078" s="98">
        <v>45341</v>
      </c>
      <c r="H1078" s="98">
        <v>45341</v>
      </c>
      <c r="I1078" s="90" t="s">
        <v>62</v>
      </c>
      <c r="J1078" s="90"/>
      <c r="K1078" s="206"/>
      <c r="L1078" s="98"/>
      <c r="M1078" s="90"/>
      <c r="N1078" s="98"/>
      <c r="O1078" s="90"/>
      <c r="P1078" s="90"/>
      <c r="Q1078" s="90"/>
      <c r="R1078" s="98"/>
      <c r="S1078" s="90"/>
      <c r="T1078" s="90"/>
      <c r="U1078" s="90"/>
      <c r="V1078" s="107" t="str">
        <f t="shared" si="65"/>
        <v>Open PDFIR FINALLY.RHS-KK-ECG-IR-CI-993-REV00</v>
      </c>
      <c r="W1078" s="972" t="str">
        <f t="shared" ca="1" si="66"/>
        <v>DONE</v>
      </c>
      <c r="X1078" s="979" t="str">
        <f t="shared" si="67"/>
        <v>P</v>
      </c>
      <c r="Y1078" s="979"/>
      <c r="AD1078" s="564"/>
      <c r="AE1078" s="564"/>
      <c r="AF1078" s="564"/>
      <c r="AG1078" s="564"/>
      <c r="AH1078" s="564"/>
      <c r="AI1078" s="564"/>
    </row>
    <row r="1079" spans="1:35" ht="90" x14ac:dyDescent="0.3">
      <c r="A1079" s="450">
        <f t="shared" si="64"/>
        <v>1074</v>
      </c>
      <c r="B1079" s="442" t="s">
        <v>17424</v>
      </c>
      <c r="C1079" s="294" t="s">
        <v>76</v>
      </c>
      <c r="D1079" s="272" t="s">
        <v>1545</v>
      </c>
      <c r="E1079" s="426" t="s">
        <v>5563</v>
      </c>
      <c r="F1079" s="90" t="s">
        <v>195</v>
      </c>
      <c r="G1079" s="98">
        <v>45340</v>
      </c>
      <c r="H1079" s="98">
        <v>45340</v>
      </c>
      <c r="I1079" s="90" t="s">
        <v>62</v>
      </c>
      <c r="J1079" s="90"/>
      <c r="K1079" s="206"/>
      <c r="L1079" s="98"/>
      <c r="M1079" s="90"/>
      <c r="N1079" s="98"/>
      <c r="O1079" s="90"/>
      <c r="P1079" s="90"/>
      <c r="Q1079" s="90"/>
      <c r="R1079" s="98"/>
      <c r="S1079" s="90"/>
      <c r="T1079" s="90"/>
      <c r="U1079" s="90"/>
      <c r="V1079" s="107" t="str">
        <f t="shared" si="65"/>
        <v>Open PDFIR FINALLY.RHS-KK-ECG-IR-CI-994-REV00</v>
      </c>
      <c r="W1079" s="972" t="str">
        <f t="shared" ca="1" si="66"/>
        <v>DONE</v>
      </c>
      <c r="X1079" s="979" t="str">
        <f t="shared" si="67"/>
        <v>P</v>
      </c>
      <c r="Y1079" s="979"/>
      <c r="AD1079" s="564"/>
      <c r="AE1079" s="564"/>
      <c r="AF1079" s="564"/>
      <c r="AG1079" s="564"/>
      <c r="AH1079" s="564"/>
      <c r="AI1079" s="564"/>
    </row>
    <row r="1080" spans="1:35" ht="90" x14ac:dyDescent="0.3">
      <c r="A1080" s="450">
        <f t="shared" si="64"/>
        <v>1075</v>
      </c>
      <c r="B1080" s="442" t="s">
        <v>17425</v>
      </c>
      <c r="C1080" s="294" t="s">
        <v>76</v>
      </c>
      <c r="D1080" s="272" t="s">
        <v>1545</v>
      </c>
      <c r="E1080" s="426" t="s">
        <v>5562</v>
      </c>
      <c r="F1080" s="90" t="s">
        <v>195</v>
      </c>
      <c r="G1080" s="98">
        <v>45341</v>
      </c>
      <c r="H1080" s="98">
        <v>45341</v>
      </c>
      <c r="I1080" s="90" t="s">
        <v>62</v>
      </c>
      <c r="J1080" s="90"/>
      <c r="K1080" s="206"/>
      <c r="L1080" s="98"/>
      <c r="M1080" s="90"/>
      <c r="N1080" s="98"/>
      <c r="O1080" s="90"/>
      <c r="P1080" s="90"/>
      <c r="Q1080" s="90"/>
      <c r="R1080" s="98"/>
      <c r="S1080" s="90"/>
      <c r="T1080" s="90"/>
      <c r="U1080" s="90"/>
      <c r="V1080" s="107" t="str">
        <f t="shared" si="65"/>
        <v>Open PDFIR FINALLY.RHS-KK-ECG-IR-CI-995-REV00</v>
      </c>
      <c r="W1080" s="972" t="str">
        <f t="shared" ca="1" si="66"/>
        <v>DONE</v>
      </c>
      <c r="X1080" s="979" t="str">
        <f t="shared" si="67"/>
        <v>P</v>
      </c>
      <c r="Y1080" s="979"/>
      <c r="AD1080" s="564"/>
      <c r="AE1080" s="564"/>
      <c r="AF1080" s="564"/>
      <c r="AG1080" s="564"/>
      <c r="AH1080" s="564"/>
      <c r="AI1080" s="564"/>
    </row>
    <row r="1081" spans="1:35" ht="90" x14ac:dyDescent="0.3">
      <c r="A1081" s="450">
        <f t="shared" si="64"/>
        <v>1076</v>
      </c>
      <c r="B1081" s="442" t="s">
        <v>17426</v>
      </c>
      <c r="C1081" s="294" t="s">
        <v>4383</v>
      </c>
      <c r="D1081" s="272" t="s">
        <v>3436</v>
      </c>
      <c r="E1081" s="426" t="s">
        <v>5584</v>
      </c>
      <c r="F1081" s="90" t="s">
        <v>195</v>
      </c>
      <c r="G1081" s="98">
        <v>45341</v>
      </c>
      <c r="H1081" s="98">
        <v>45341</v>
      </c>
      <c r="I1081" s="90" t="s">
        <v>62</v>
      </c>
      <c r="J1081" s="90"/>
      <c r="K1081" s="206"/>
      <c r="L1081" s="98"/>
      <c r="M1081" s="90"/>
      <c r="N1081" s="98"/>
      <c r="O1081" s="90"/>
      <c r="P1081" s="90"/>
      <c r="Q1081" s="90"/>
      <c r="R1081" s="98"/>
      <c r="S1081" s="90"/>
      <c r="T1081" s="90"/>
      <c r="U1081" s="90"/>
      <c r="V1081" s="107" t="str">
        <f t="shared" si="65"/>
        <v>Open PDFIR FINALLY.RHS-KK-ECG-IR-SU-996-REV00</v>
      </c>
      <c r="W1081" s="972" t="str">
        <f t="shared" ca="1" si="66"/>
        <v>DONE</v>
      </c>
      <c r="X1081" s="979" t="str">
        <f t="shared" si="67"/>
        <v>P</v>
      </c>
      <c r="Y1081" s="979"/>
      <c r="AD1081" s="564"/>
      <c r="AE1081" s="564"/>
      <c r="AF1081" s="564"/>
      <c r="AG1081" s="564"/>
      <c r="AH1081" s="564"/>
      <c r="AI1081" s="564"/>
    </row>
    <row r="1082" spans="1:35" ht="90" x14ac:dyDescent="0.3">
      <c r="A1082" s="450">
        <f t="shared" si="64"/>
        <v>1077</v>
      </c>
      <c r="B1082" s="442" t="s">
        <v>20249</v>
      </c>
      <c r="C1082" s="294" t="s">
        <v>4383</v>
      </c>
      <c r="D1082" s="272" t="s">
        <v>1545</v>
      </c>
      <c r="E1082" s="426" t="s">
        <v>5587</v>
      </c>
      <c r="F1082" s="90" t="s">
        <v>195</v>
      </c>
      <c r="G1082" s="98">
        <v>45341</v>
      </c>
      <c r="H1082" s="98">
        <v>45341</v>
      </c>
      <c r="I1082" s="90" t="s">
        <v>25</v>
      </c>
      <c r="J1082" s="98" t="s">
        <v>195</v>
      </c>
      <c r="K1082" s="206">
        <v>45556</v>
      </c>
      <c r="L1082" s="98">
        <v>45556</v>
      </c>
      <c r="M1082" s="90" t="s">
        <v>62</v>
      </c>
      <c r="N1082" s="98"/>
      <c r="O1082" s="90"/>
      <c r="P1082" s="90"/>
      <c r="Q1082" s="90"/>
      <c r="R1082" s="98"/>
      <c r="S1082" s="90"/>
      <c r="T1082" s="90"/>
      <c r="U1082" s="90"/>
      <c r="V1082" s="107" t="str">
        <f t="shared" si="65"/>
        <v>Open PDFIR FINALLY.RHS-KK-ECG-IR-SU-997-REV01</v>
      </c>
      <c r="W1082" s="972" t="str">
        <f t="shared" ca="1" si="66"/>
        <v>DONE</v>
      </c>
      <c r="X1082" s="979" t="str">
        <f t="shared" si="67"/>
        <v>A</v>
      </c>
      <c r="Y1082" s="979"/>
      <c r="AD1082" s="564"/>
      <c r="AE1082" s="564"/>
      <c r="AF1082" s="564"/>
      <c r="AG1082" s="564"/>
      <c r="AH1082" s="564"/>
      <c r="AI1082" s="564"/>
    </row>
    <row r="1083" spans="1:35" ht="90" x14ac:dyDescent="0.3">
      <c r="A1083" s="450">
        <f t="shared" si="64"/>
        <v>1078</v>
      </c>
      <c r="B1083" s="442" t="s">
        <v>20250</v>
      </c>
      <c r="C1083" s="294" t="s">
        <v>4383</v>
      </c>
      <c r="D1083" s="272" t="s">
        <v>1545</v>
      </c>
      <c r="E1083" s="426" t="s">
        <v>5591</v>
      </c>
      <c r="F1083" s="90" t="s">
        <v>195</v>
      </c>
      <c r="G1083" s="98">
        <v>45342</v>
      </c>
      <c r="H1083" s="98">
        <v>45342</v>
      </c>
      <c r="I1083" s="90" t="s">
        <v>25</v>
      </c>
      <c r="J1083" s="98" t="s">
        <v>195</v>
      </c>
      <c r="K1083" s="206">
        <v>45556</v>
      </c>
      <c r="L1083" s="98" t="s">
        <v>9712</v>
      </c>
      <c r="M1083" s="90" t="s">
        <v>62</v>
      </c>
      <c r="N1083" s="98"/>
      <c r="O1083" s="90"/>
      <c r="P1083" s="90"/>
      <c r="Q1083" s="90"/>
      <c r="R1083" s="98"/>
      <c r="S1083" s="90"/>
      <c r="T1083" s="90"/>
      <c r="U1083" s="90"/>
      <c r="V1083" s="107" t="str">
        <f t="shared" si="65"/>
        <v>Open PDFIR FINALLY.RHS-KK-ECG-IR-SU-998-REV01</v>
      </c>
      <c r="W1083" s="972" t="str">
        <f t="shared" ca="1" si="66"/>
        <v>DONE</v>
      </c>
      <c r="X1083" s="979" t="str">
        <f t="shared" si="67"/>
        <v>A</v>
      </c>
      <c r="Y1083" s="979"/>
      <c r="AD1083" s="564"/>
      <c r="AE1083" s="564"/>
      <c r="AF1083" s="564"/>
      <c r="AG1083" s="564"/>
      <c r="AH1083" s="564"/>
      <c r="AI1083" s="564"/>
    </row>
    <row r="1084" spans="1:35" ht="90" x14ac:dyDescent="0.3">
      <c r="A1084" s="450">
        <f t="shared" si="64"/>
        <v>1079</v>
      </c>
      <c r="B1084" s="442" t="s">
        <v>17427</v>
      </c>
      <c r="C1084" s="294" t="s">
        <v>4383</v>
      </c>
      <c r="D1084" s="272" t="s">
        <v>1545</v>
      </c>
      <c r="E1084" s="426" t="s">
        <v>5592</v>
      </c>
      <c r="F1084" s="90" t="s">
        <v>195</v>
      </c>
      <c r="G1084" s="98">
        <v>45342</v>
      </c>
      <c r="H1084" s="98">
        <v>45342</v>
      </c>
      <c r="I1084" s="90" t="s">
        <v>62</v>
      </c>
      <c r="J1084" s="90"/>
      <c r="K1084" s="206"/>
      <c r="L1084" s="98"/>
      <c r="M1084" s="90"/>
      <c r="N1084" s="98"/>
      <c r="O1084" s="90"/>
      <c r="P1084" s="90"/>
      <c r="Q1084" s="90"/>
      <c r="R1084" s="98"/>
      <c r="S1084" s="90"/>
      <c r="T1084" s="90"/>
      <c r="U1084" s="90"/>
      <c r="V1084" s="107" t="str">
        <f t="shared" si="65"/>
        <v>Open PDFIR FINALLY.RHS-KK-ECG-IR-SU-999-REV00</v>
      </c>
      <c r="W1084" s="972" t="str">
        <f t="shared" ca="1" si="66"/>
        <v>DONE</v>
      </c>
      <c r="X1084" s="979" t="str">
        <f t="shared" si="67"/>
        <v>P</v>
      </c>
      <c r="Y1084" s="979"/>
      <c r="AD1084" s="564"/>
      <c r="AE1084" s="564"/>
      <c r="AF1084" s="564"/>
      <c r="AG1084" s="564"/>
      <c r="AH1084" s="564"/>
      <c r="AI1084" s="564"/>
    </row>
    <row r="1085" spans="1:35" ht="90" x14ac:dyDescent="0.3">
      <c r="A1085" s="450">
        <f t="shared" si="64"/>
        <v>1080</v>
      </c>
      <c r="B1085" s="442" t="s">
        <v>20251</v>
      </c>
      <c r="C1085" s="294" t="s">
        <v>4383</v>
      </c>
      <c r="D1085" s="272" t="s">
        <v>1545</v>
      </c>
      <c r="E1085" s="426" t="s">
        <v>6496</v>
      </c>
      <c r="F1085" s="90" t="s">
        <v>195</v>
      </c>
      <c r="G1085" s="98">
        <v>45342</v>
      </c>
      <c r="H1085" s="98">
        <v>45342</v>
      </c>
      <c r="I1085" s="90" t="s">
        <v>25</v>
      </c>
      <c r="J1085" s="98" t="s">
        <v>195</v>
      </c>
      <c r="K1085" s="206">
        <v>45556</v>
      </c>
      <c r="L1085" s="98">
        <v>45556</v>
      </c>
      <c r="M1085" s="90" t="s">
        <v>62</v>
      </c>
      <c r="N1085" s="98"/>
      <c r="O1085" s="90"/>
      <c r="P1085" s="90"/>
      <c r="Q1085" s="90"/>
      <c r="R1085" s="98"/>
      <c r="S1085" s="90"/>
      <c r="T1085" s="90"/>
      <c r="U1085" s="90"/>
      <c r="V1085" s="107" t="str">
        <f t="shared" si="65"/>
        <v>Open PDFIR FINALLY.RHS-KK-ECG-IR-SU-1000-REV01</v>
      </c>
      <c r="W1085" s="972" t="str">
        <f t="shared" ca="1" si="66"/>
        <v>DONE</v>
      </c>
      <c r="X1085" s="979" t="str">
        <f t="shared" si="67"/>
        <v>A</v>
      </c>
      <c r="Y1085" s="979"/>
      <c r="AD1085" s="564"/>
      <c r="AE1085" s="564"/>
      <c r="AF1085" s="564"/>
      <c r="AG1085" s="564"/>
      <c r="AH1085" s="564"/>
      <c r="AI1085" s="564"/>
    </row>
    <row r="1086" spans="1:35" ht="109.8" x14ac:dyDescent="0.3">
      <c r="A1086" s="450">
        <f t="shared" si="64"/>
        <v>1081</v>
      </c>
      <c r="B1086" s="442" t="s">
        <v>17428</v>
      </c>
      <c r="C1086" s="294" t="s">
        <v>1140</v>
      </c>
      <c r="D1086" s="272" t="s">
        <v>5106</v>
      </c>
      <c r="E1086" s="426" t="s">
        <v>5593</v>
      </c>
      <c r="F1086" s="90" t="s">
        <v>195</v>
      </c>
      <c r="G1086" s="98">
        <v>45342</v>
      </c>
      <c r="H1086" s="98">
        <v>45342</v>
      </c>
      <c r="I1086" s="90" t="s">
        <v>1671</v>
      </c>
      <c r="J1086" s="90"/>
      <c r="K1086" s="206"/>
      <c r="L1086" s="98"/>
      <c r="M1086" s="90"/>
      <c r="N1086" s="98"/>
      <c r="O1086" s="90"/>
      <c r="P1086" s="90"/>
      <c r="Q1086" s="90"/>
      <c r="R1086" s="98"/>
      <c r="S1086" s="90"/>
      <c r="T1086" s="90"/>
      <c r="U1086" s="90"/>
      <c r="V1086" s="107" t="str">
        <f t="shared" si="65"/>
        <v>Open PDFIR FINALLY.RHS-KK-ECG-IR-ELE-91-REV00</v>
      </c>
      <c r="W1086" s="972" t="str">
        <f t="shared" ca="1" si="66"/>
        <v>DONE</v>
      </c>
      <c r="X1086" s="979" t="str">
        <f t="shared" si="67"/>
        <v>P</v>
      </c>
      <c r="Y1086" s="979"/>
      <c r="AD1086" s="564"/>
      <c r="AE1086" s="564"/>
      <c r="AF1086" s="564"/>
      <c r="AG1086" s="564"/>
      <c r="AH1086" s="564"/>
      <c r="AI1086" s="564"/>
    </row>
    <row r="1087" spans="1:35" ht="90" x14ac:dyDescent="0.3">
      <c r="A1087" s="450">
        <f t="shared" si="64"/>
        <v>1082</v>
      </c>
      <c r="B1087" s="442" t="s">
        <v>17429</v>
      </c>
      <c r="C1087" s="294" t="s">
        <v>76</v>
      </c>
      <c r="D1087" s="272" t="s">
        <v>1545</v>
      </c>
      <c r="E1087" s="426" t="s">
        <v>5603</v>
      </c>
      <c r="F1087" s="90" t="s">
        <v>195</v>
      </c>
      <c r="G1087" s="98">
        <v>45342</v>
      </c>
      <c r="H1087" s="98">
        <v>45342</v>
      </c>
      <c r="I1087" s="90" t="s">
        <v>62</v>
      </c>
      <c r="J1087" s="90"/>
      <c r="K1087" s="206"/>
      <c r="L1087" s="98"/>
      <c r="M1087" s="90"/>
      <c r="N1087" s="98"/>
      <c r="O1087" s="90"/>
      <c r="P1087" s="90"/>
      <c r="Q1087" s="90"/>
      <c r="R1087" s="98"/>
      <c r="S1087" s="90"/>
      <c r="T1087" s="90"/>
      <c r="U1087" s="90"/>
      <c r="V1087" s="107" t="str">
        <f t="shared" si="65"/>
        <v>Open PDFIR FINALLY.RHS-KK-ECG-IR-CI-1001-REV00</v>
      </c>
      <c r="W1087" s="972" t="str">
        <f t="shared" ca="1" si="66"/>
        <v>DONE</v>
      </c>
      <c r="X1087" s="979" t="str">
        <f t="shared" si="67"/>
        <v>P</v>
      </c>
      <c r="Y1087" s="979"/>
      <c r="AD1087" s="564"/>
      <c r="AE1087" s="564"/>
      <c r="AF1087" s="564"/>
      <c r="AG1087" s="564"/>
      <c r="AH1087" s="564"/>
      <c r="AI1087" s="564"/>
    </row>
    <row r="1088" spans="1:35" ht="90" x14ac:dyDescent="0.3">
      <c r="A1088" s="450">
        <f t="shared" si="64"/>
        <v>1083</v>
      </c>
      <c r="B1088" s="442" t="s">
        <v>17430</v>
      </c>
      <c r="C1088" s="294" t="s">
        <v>76</v>
      </c>
      <c r="D1088" s="272" t="s">
        <v>1545</v>
      </c>
      <c r="E1088" s="426" t="s">
        <v>5611</v>
      </c>
      <c r="F1088" s="90" t="s">
        <v>195</v>
      </c>
      <c r="G1088" s="98">
        <v>45342</v>
      </c>
      <c r="H1088" s="98">
        <v>45342</v>
      </c>
      <c r="I1088" s="90" t="s">
        <v>62</v>
      </c>
      <c r="J1088" s="90"/>
      <c r="K1088" s="206"/>
      <c r="L1088" s="98"/>
      <c r="M1088" s="90"/>
      <c r="N1088" s="98"/>
      <c r="O1088" s="90"/>
      <c r="P1088" s="90"/>
      <c r="Q1088" s="90"/>
      <c r="R1088" s="98"/>
      <c r="S1088" s="90"/>
      <c r="T1088" s="90"/>
      <c r="U1088" s="90"/>
      <c r="V1088" s="107" t="str">
        <f t="shared" si="65"/>
        <v>Open PDFIR FINALLY.RHS-KK-ECG-IR-CI-1002-REV00</v>
      </c>
      <c r="W1088" s="972" t="str">
        <f t="shared" ca="1" si="66"/>
        <v>DONE</v>
      </c>
      <c r="X1088" s="979" t="str">
        <f t="shared" si="67"/>
        <v>P</v>
      </c>
      <c r="Y1088" s="979"/>
      <c r="AD1088" s="564"/>
      <c r="AE1088" s="564"/>
      <c r="AF1088" s="564"/>
      <c r="AG1088" s="564"/>
      <c r="AH1088" s="564"/>
      <c r="AI1088" s="564"/>
    </row>
    <row r="1089" spans="1:35" ht="90" x14ac:dyDescent="0.3">
      <c r="A1089" s="450">
        <f t="shared" si="64"/>
        <v>1084</v>
      </c>
      <c r="B1089" s="442" t="s">
        <v>17431</v>
      </c>
      <c r="C1089" s="294" t="s">
        <v>76</v>
      </c>
      <c r="D1089" s="272" t="s">
        <v>1545</v>
      </c>
      <c r="E1089" s="426" t="s">
        <v>5612</v>
      </c>
      <c r="F1089" s="90" t="s">
        <v>195</v>
      </c>
      <c r="G1089" s="98">
        <v>45342</v>
      </c>
      <c r="H1089" s="98">
        <v>45342</v>
      </c>
      <c r="I1089" s="90" t="s">
        <v>62</v>
      </c>
      <c r="J1089" s="90"/>
      <c r="K1089" s="206"/>
      <c r="L1089" s="98"/>
      <c r="M1089" s="90"/>
      <c r="N1089" s="98"/>
      <c r="O1089" s="90"/>
      <c r="P1089" s="90"/>
      <c r="Q1089" s="90"/>
      <c r="R1089" s="98"/>
      <c r="S1089" s="90"/>
      <c r="T1089" s="90"/>
      <c r="U1089" s="90"/>
      <c r="V1089" s="107" t="str">
        <f t="shared" si="65"/>
        <v>Open PDFIR FINALLY.RHS-KK-ECG-IR-CI-1003-REV00</v>
      </c>
      <c r="W1089" s="972" t="str">
        <f t="shared" ca="1" si="66"/>
        <v>DONE</v>
      </c>
      <c r="X1089" s="979" t="str">
        <f t="shared" si="67"/>
        <v>P</v>
      </c>
      <c r="Y1089" s="979"/>
      <c r="AD1089" s="564"/>
      <c r="AE1089" s="564"/>
      <c r="AF1089" s="564"/>
      <c r="AG1089" s="564"/>
      <c r="AH1089" s="564"/>
      <c r="AI1089" s="564"/>
    </row>
    <row r="1090" spans="1:35" ht="90" x14ac:dyDescent="0.3">
      <c r="A1090" s="450">
        <f t="shared" si="64"/>
        <v>1085</v>
      </c>
      <c r="B1090" s="442" t="s">
        <v>17432</v>
      </c>
      <c r="C1090" s="294" t="s">
        <v>76</v>
      </c>
      <c r="D1090" s="272" t="s">
        <v>1545</v>
      </c>
      <c r="E1090" s="426" t="s">
        <v>5613</v>
      </c>
      <c r="F1090" s="90" t="s">
        <v>195</v>
      </c>
      <c r="G1090" s="98">
        <v>45341</v>
      </c>
      <c r="H1090" s="98">
        <v>45341</v>
      </c>
      <c r="I1090" s="90" t="s">
        <v>62</v>
      </c>
      <c r="J1090" s="90"/>
      <c r="K1090" s="206"/>
      <c r="L1090" s="98"/>
      <c r="M1090" s="90"/>
      <c r="N1090" s="98"/>
      <c r="O1090" s="90"/>
      <c r="P1090" s="90"/>
      <c r="Q1090" s="90"/>
      <c r="R1090" s="98"/>
      <c r="S1090" s="90"/>
      <c r="T1090" s="90"/>
      <c r="U1090" s="90"/>
      <c r="V1090" s="107" t="str">
        <f t="shared" si="65"/>
        <v>Open PDFIR FINALLY.RHS-KK-ECG-IR-CI-1004-REV00</v>
      </c>
      <c r="W1090" s="972" t="str">
        <f t="shared" ca="1" si="66"/>
        <v>DONE</v>
      </c>
      <c r="X1090" s="979" t="str">
        <f t="shared" si="67"/>
        <v>P</v>
      </c>
      <c r="Y1090" s="979"/>
      <c r="AD1090" s="564"/>
      <c r="AE1090" s="564"/>
      <c r="AF1090" s="564"/>
      <c r="AG1090" s="564"/>
      <c r="AH1090" s="564"/>
      <c r="AI1090" s="564"/>
    </row>
    <row r="1091" spans="1:35" ht="90" x14ac:dyDescent="0.3">
      <c r="A1091" s="450">
        <f t="shared" si="64"/>
        <v>1086</v>
      </c>
      <c r="B1091" s="442" t="s">
        <v>17433</v>
      </c>
      <c r="C1091" s="294" t="s">
        <v>76</v>
      </c>
      <c r="D1091" s="272" t="s">
        <v>1545</v>
      </c>
      <c r="E1091" s="426" t="s">
        <v>5634</v>
      </c>
      <c r="F1091" s="90" t="s">
        <v>195</v>
      </c>
      <c r="G1091" s="98">
        <v>45342</v>
      </c>
      <c r="H1091" s="98">
        <v>45342</v>
      </c>
      <c r="I1091" s="90" t="s">
        <v>62</v>
      </c>
      <c r="J1091" s="90"/>
      <c r="K1091" s="206"/>
      <c r="L1091" s="98"/>
      <c r="M1091" s="90"/>
      <c r="N1091" s="98"/>
      <c r="O1091" s="90"/>
      <c r="P1091" s="90"/>
      <c r="Q1091" s="90"/>
      <c r="R1091" s="98"/>
      <c r="S1091" s="90"/>
      <c r="T1091" s="90"/>
      <c r="U1091" s="90"/>
      <c r="V1091" s="107" t="str">
        <f t="shared" si="65"/>
        <v>Open PDFIR FINALLY.RHS-KK-ECG-IR-CI-1005-REV00</v>
      </c>
      <c r="W1091" s="972" t="str">
        <f t="shared" ca="1" si="66"/>
        <v>DONE</v>
      </c>
      <c r="X1091" s="979" t="str">
        <f t="shared" si="67"/>
        <v>P</v>
      </c>
      <c r="Y1091" s="979"/>
      <c r="AD1091" s="564"/>
      <c r="AE1091" s="564"/>
      <c r="AF1091" s="564"/>
      <c r="AG1091" s="564"/>
      <c r="AH1091" s="564"/>
      <c r="AI1091" s="564"/>
    </row>
    <row r="1092" spans="1:35" ht="90" x14ac:dyDescent="0.3">
      <c r="A1092" s="450">
        <f t="shared" si="64"/>
        <v>1087</v>
      </c>
      <c r="B1092" s="442" t="s">
        <v>17434</v>
      </c>
      <c r="C1092" s="294" t="s">
        <v>76</v>
      </c>
      <c r="D1092" s="272" t="s">
        <v>1545</v>
      </c>
      <c r="E1092" s="426" t="s">
        <v>5614</v>
      </c>
      <c r="F1092" s="90" t="s">
        <v>195</v>
      </c>
      <c r="G1092" s="98">
        <v>45342</v>
      </c>
      <c r="H1092" s="98">
        <v>45342</v>
      </c>
      <c r="I1092" s="90" t="s">
        <v>62</v>
      </c>
      <c r="J1092" s="90"/>
      <c r="K1092" s="206"/>
      <c r="L1092" s="98"/>
      <c r="M1092" s="90"/>
      <c r="N1092" s="98"/>
      <c r="O1092" s="90"/>
      <c r="P1092" s="90"/>
      <c r="Q1092" s="90"/>
      <c r="R1092" s="98"/>
      <c r="S1092" s="90"/>
      <c r="T1092" s="90"/>
      <c r="U1092" s="90"/>
      <c r="V1092" s="107" t="str">
        <f t="shared" si="65"/>
        <v>Open PDFIR FINALLY.RHS-KK-ECG-IR-CI-1006-REV00</v>
      </c>
      <c r="W1092" s="972" t="str">
        <f t="shared" ca="1" si="66"/>
        <v>DONE</v>
      </c>
      <c r="X1092" s="979" t="str">
        <f t="shared" si="67"/>
        <v>P</v>
      </c>
      <c r="Y1092" s="979"/>
      <c r="AD1092" s="564"/>
      <c r="AE1092" s="564"/>
      <c r="AF1092" s="564"/>
      <c r="AG1092" s="564"/>
      <c r="AH1092" s="564"/>
      <c r="AI1092" s="564"/>
    </row>
    <row r="1093" spans="1:35" ht="90" x14ac:dyDescent="0.3">
      <c r="A1093" s="450">
        <f t="shared" si="64"/>
        <v>1088</v>
      </c>
      <c r="B1093" s="442" t="s">
        <v>17435</v>
      </c>
      <c r="C1093" s="294" t="s">
        <v>76</v>
      </c>
      <c r="D1093" s="272" t="s">
        <v>1545</v>
      </c>
      <c r="E1093" s="426" t="s">
        <v>5615</v>
      </c>
      <c r="F1093" s="90" t="s">
        <v>195</v>
      </c>
      <c r="G1093" s="98">
        <v>45342</v>
      </c>
      <c r="H1093" s="98">
        <v>45342</v>
      </c>
      <c r="I1093" s="90" t="s">
        <v>62</v>
      </c>
      <c r="J1093" s="90"/>
      <c r="K1093" s="206"/>
      <c r="L1093" s="98"/>
      <c r="M1093" s="90"/>
      <c r="N1093" s="98"/>
      <c r="O1093" s="90"/>
      <c r="P1093" s="90"/>
      <c r="Q1093" s="90"/>
      <c r="R1093" s="98"/>
      <c r="S1093" s="90"/>
      <c r="T1093" s="90"/>
      <c r="U1093" s="90"/>
      <c r="V1093" s="107" t="str">
        <f t="shared" si="65"/>
        <v>Open PDFIR FINALLY.RHS-KK-ECG-IR-CI-1007-REV00</v>
      </c>
      <c r="W1093" s="972" t="str">
        <f t="shared" ca="1" si="66"/>
        <v>DONE</v>
      </c>
      <c r="X1093" s="979" t="str">
        <f t="shared" si="67"/>
        <v>P</v>
      </c>
      <c r="Y1093" s="979"/>
      <c r="AD1093" s="564"/>
      <c r="AE1093" s="564"/>
      <c r="AF1093" s="564"/>
      <c r="AG1093" s="564"/>
      <c r="AH1093" s="564"/>
      <c r="AI1093" s="564"/>
    </row>
    <row r="1094" spans="1:35" ht="90" x14ac:dyDescent="0.3">
      <c r="A1094" s="450">
        <f t="shared" ref="A1094:A1157" si="68">ROW()-ROW($A$5)</f>
        <v>1089</v>
      </c>
      <c r="B1094" s="442" t="s">
        <v>20252</v>
      </c>
      <c r="C1094" s="294" t="s">
        <v>4383</v>
      </c>
      <c r="D1094" s="272" t="s">
        <v>1545</v>
      </c>
      <c r="E1094" s="426" t="s">
        <v>5659</v>
      </c>
      <c r="F1094" s="90" t="s">
        <v>195</v>
      </c>
      <c r="G1094" s="98">
        <v>45344</v>
      </c>
      <c r="H1094" s="98">
        <v>45345</v>
      </c>
      <c r="I1094" s="90" t="s">
        <v>25</v>
      </c>
      <c r="J1094" s="98" t="s">
        <v>195</v>
      </c>
      <c r="K1094" s="206">
        <v>45556</v>
      </c>
      <c r="L1094" s="98">
        <v>45556</v>
      </c>
      <c r="M1094" s="90" t="s">
        <v>62</v>
      </c>
      <c r="N1094" s="98"/>
      <c r="O1094" s="90"/>
      <c r="P1094" s="90"/>
      <c r="Q1094" s="90"/>
      <c r="R1094" s="98"/>
      <c r="S1094" s="90"/>
      <c r="T1094" s="90"/>
      <c r="U1094" s="90"/>
      <c r="V1094" s="107" t="str">
        <f t="shared" ref="V1094:V1157" si="69">IF(B1094&gt;0,HYPERLINK(CONCATENATE("PDFIR FINALLY/",B1094,".pdf"),CONCATENATE("Open PDFIR FINALLY.",B1094)),"")</f>
        <v>Open PDFIR FINALLY.RHS-KK-ECG-IR-SU-1008-REV01</v>
      </c>
      <c r="W1094" s="972" t="str">
        <f t="shared" ref="W1094:W1157" ca="1" si="70">IF(UPPER(TRIM(U1094))="P", MAX(0, TODAY()-S1094), IF(UPPER(TRIM(Q1094))="P", MAX(0, TODAY()-O1094), IF(UPPER(TRIM(M1094))="P", MAX(0, TODAY()-K1094), IF(UPPER(TRIM(I1094))="P", MAX(0, TODAY()-G1094), IF(OR(UPPER(TRIM(U1094))="C", UPPER(TRIM(U1094))="R", UPPER(TRIM(U1094))="A", UPPER(TRIM(U1094))="AWC", UPPER(TRIM(Q1094))="C", UPPER(TRIM(Q1094))="R", UPPER(TRIM(Q1094))="A", UPPER(TRIM(Q1094))="AWC", UPPER(TRIM(M1094))="C", UPPER(TRIM(M1094))="R", UPPER(TRIM(M1094))="A", UPPER(TRIM(M1094))="AWC", UPPER(TRIM(I1094))="C", UPPER(TRIM(I1094))="R", UPPER(TRIM(I1094))="A", UPPER(TRIM(I1094))="AWC"), "DONE", "")))))</f>
        <v>DONE</v>
      </c>
      <c r="X1094" s="979" t="str">
        <f t="shared" ref="X1094:X1157" si="71">IF(B1094="","",IF(U1094&lt;&gt;"",U1094,IF(Q1094&lt;&gt;"",Q1094,IF(M1094&lt;&gt;"",M1094,IF(I1094&lt;&gt;"","P")))))</f>
        <v>A</v>
      </c>
      <c r="Y1094" s="979"/>
      <c r="AD1094" s="564"/>
      <c r="AE1094" s="564"/>
      <c r="AF1094" s="564"/>
      <c r="AG1094" s="564"/>
      <c r="AH1094" s="564"/>
      <c r="AI1094" s="564"/>
    </row>
    <row r="1095" spans="1:35" ht="90" x14ac:dyDescent="0.3">
      <c r="A1095" s="450">
        <f t="shared" si="68"/>
        <v>1090</v>
      </c>
      <c r="B1095" s="442" t="s">
        <v>17436</v>
      </c>
      <c r="C1095" s="294" t="s">
        <v>76</v>
      </c>
      <c r="D1095" s="272" t="s">
        <v>1545</v>
      </c>
      <c r="E1095" s="426" t="s">
        <v>5712</v>
      </c>
      <c r="F1095" s="90" t="s">
        <v>195</v>
      </c>
      <c r="G1095" s="98">
        <v>45334</v>
      </c>
      <c r="H1095" s="98">
        <v>45334</v>
      </c>
      <c r="I1095" s="90" t="s">
        <v>62</v>
      </c>
      <c r="J1095" s="90"/>
      <c r="K1095" s="206"/>
      <c r="L1095" s="98"/>
      <c r="M1095" s="90"/>
      <c r="N1095" s="98"/>
      <c r="O1095" s="90"/>
      <c r="P1095" s="90"/>
      <c r="Q1095" s="90"/>
      <c r="R1095" s="98"/>
      <c r="S1095" s="90"/>
      <c r="T1095" s="90"/>
      <c r="U1095" s="90"/>
      <c r="V1095" s="107" t="str">
        <f t="shared" si="69"/>
        <v>Open PDFIR FINALLY.RHS-KK-ECG-IR-CI-1009-REV00</v>
      </c>
      <c r="W1095" s="972" t="str">
        <f t="shared" ca="1" si="70"/>
        <v>DONE</v>
      </c>
      <c r="X1095" s="979" t="str">
        <f t="shared" si="71"/>
        <v>P</v>
      </c>
      <c r="Y1095" s="979"/>
      <c r="AD1095" s="564"/>
      <c r="AE1095" s="564"/>
      <c r="AF1095" s="564"/>
      <c r="AG1095" s="564"/>
      <c r="AH1095" s="564"/>
      <c r="AI1095" s="564"/>
    </row>
    <row r="1096" spans="1:35" ht="90" x14ac:dyDescent="0.3">
      <c r="A1096" s="450">
        <f t="shared" si="68"/>
        <v>1091</v>
      </c>
      <c r="B1096" s="442" t="s">
        <v>17437</v>
      </c>
      <c r="C1096" s="294" t="s">
        <v>76</v>
      </c>
      <c r="D1096" s="272" t="s">
        <v>1545</v>
      </c>
      <c r="E1096" s="426" t="s">
        <v>5713</v>
      </c>
      <c r="F1096" s="90" t="s">
        <v>195</v>
      </c>
      <c r="G1096" s="98">
        <v>45323</v>
      </c>
      <c r="H1096" s="98">
        <v>45323</v>
      </c>
      <c r="I1096" s="90" t="s">
        <v>62</v>
      </c>
      <c r="J1096" s="90"/>
      <c r="K1096" s="206"/>
      <c r="L1096" s="98"/>
      <c r="M1096" s="90"/>
      <c r="N1096" s="98"/>
      <c r="O1096" s="90"/>
      <c r="P1096" s="90"/>
      <c r="Q1096" s="90"/>
      <c r="R1096" s="98"/>
      <c r="S1096" s="90"/>
      <c r="T1096" s="90"/>
      <c r="U1096" s="90"/>
      <c r="V1096" s="107" t="str">
        <f t="shared" si="69"/>
        <v>Open PDFIR FINALLY.RHS-KK-ECG-IR-CI-1010-REV00</v>
      </c>
      <c r="W1096" s="972" t="str">
        <f t="shared" ca="1" si="70"/>
        <v>DONE</v>
      </c>
      <c r="X1096" s="979" t="str">
        <f t="shared" si="71"/>
        <v>P</v>
      </c>
      <c r="Y1096" s="979"/>
      <c r="AD1096" s="564"/>
      <c r="AE1096" s="564"/>
      <c r="AF1096" s="564"/>
      <c r="AG1096" s="564"/>
      <c r="AH1096" s="564"/>
      <c r="AI1096" s="564"/>
    </row>
    <row r="1097" spans="1:35" ht="90" x14ac:dyDescent="0.3">
      <c r="A1097" s="450">
        <f t="shared" si="68"/>
        <v>1092</v>
      </c>
      <c r="B1097" s="442" t="s">
        <v>17438</v>
      </c>
      <c r="C1097" s="294" t="s">
        <v>76</v>
      </c>
      <c r="D1097" s="272" t="s">
        <v>1545</v>
      </c>
      <c r="E1097" s="426" t="s">
        <v>5714</v>
      </c>
      <c r="F1097" s="90" t="s">
        <v>195</v>
      </c>
      <c r="G1097" s="98">
        <v>45334</v>
      </c>
      <c r="H1097" s="98">
        <v>45334</v>
      </c>
      <c r="I1097" s="90" t="s">
        <v>62</v>
      </c>
      <c r="J1097" s="90"/>
      <c r="K1097" s="206"/>
      <c r="L1097" s="98"/>
      <c r="M1097" s="90"/>
      <c r="N1097" s="98"/>
      <c r="O1097" s="90"/>
      <c r="P1097" s="90"/>
      <c r="Q1097" s="90"/>
      <c r="R1097" s="98"/>
      <c r="S1097" s="90"/>
      <c r="T1097" s="90"/>
      <c r="U1097" s="90"/>
      <c r="V1097" s="107" t="str">
        <f t="shared" si="69"/>
        <v>Open PDFIR FINALLY.RHS-KK-ECG-IR-CI-1011-REV00</v>
      </c>
      <c r="W1097" s="972" t="str">
        <f t="shared" ca="1" si="70"/>
        <v>DONE</v>
      </c>
      <c r="X1097" s="979" t="str">
        <f t="shared" si="71"/>
        <v>P</v>
      </c>
      <c r="Y1097" s="979"/>
      <c r="AD1097" s="564"/>
      <c r="AE1097" s="564"/>
      <c r="AF1097" s="564"/>
      <c r="AG1097" s="564"/>
      <c r="AH1097" s="564"/>
      <c r="AI1097" s="564"/>
    </row>
    <row r="1098" spans="1:35" ht="90" x14ac:dyDescent="0.3">
      <c r="A1098" s="450">
        <f t="shared" si="68"/>
        <v>1093</v>
      </c>
      <c r="B1098" s="442" t="s">
        <v>17439</v>
      </c>
      <c r="C1098" s="294" t="s">
        <v>76</v>
      </c>
      <c r="D1098" s="272" t="s">
        <v>1545</v>
      </c>
      <c r="E1098" s="426" t="s">
        <v>5715</v>
      </c>
      <c r="F1098" s="90" t="s">
        <v>195</v>
      </c>
      <c r="G1098" s="98">
        <v>45334</v>
      </c>
      <c r="H1098" s="98">
        <v>45334</v>
      </c>
      <c r="I1098" s="90" t="s">
        <v>62</v>
      </c>
      <c r="J1098" s="90"/>
      <c r="K1098" s="206"/>
      <c r="L1098" s="98"/>
      <c r="M1098" s="90"/>
      <c r="N1098" s="98"/>
      <c r="O1098" s="90"/>
      <c r="P1098" s="90"/>
      <c r="Q1098" s="90"/>
      <c r="R1098" s="98"/>
      <c r="S1098" s="90"/>
      <c r="T1098" s="90"/>
      <c r="U1098" s="90"/>
      <c r="V1098" s="107" t="str">
        <f t="shared" si="69"/>
        <v>Open PDFIR FINALLY.RHS-KK-ECG-IR-CI-1012-REV00</v>
      </c>
      <c r="W1098" s="972" t="str">
        <f t="shared" ca="1" si="70"/>
        <v>DONE</v>
      </c>
      <c r="X1098" s="979" t="str">
        <f t="shared" si="71"/>
        <v>P</v>
      </c>
      <c r="Y1098" s="979"/>
      <c r="AD1098" s="564"/>
      <c r="AE1098" s="564"/>
      <c r="AF1098" s="564"/>
      <c r="AG1098" s="564"/>
      <c r="AH1098" s="564"/>
      <c r="AI1098" s="564"/>
    </row>
    <row r="1099" spans="1:35" ht="90" x14ac:dyDescent="0.3">
      <c r="A1099" s="450">
        <f t="shared" si="68"/>
        <v>1094</v>
      </c>
      <c r="B1099" s="442" t="s">
        <v>17440</v>
      </c>
      <c r="C1099" s="294" t="s">
        <v>76</v>
      </c>
      <c r="D1099" s="272" t="s">
        <v>1545</v>
      </c>
      <c r="E1099" s="426" t="s">
        <v>5716</v>
      </c>
      <c r="F1099" s="90" t="s">
        <v>195</v>
      </c>
      <c r="G1099" s="98">
        <v>45323</v>
      </c>
      <c r="H1099" s="98">
        <v>45323</v>
      </c>
      <c r="I1099" s="90" t="s">
        <v>62</v>
      </c>
      <c r="J1099" s="90"/>
      <c r="K1099" s="206"/>
      <c r="L1099" s="98"/>
      <c r="M1099" s="90"/>
      <c r="N1099" s="98"/>
      <c r="O1099" s="90"/>
      <c r="P1099" s="90"/>
      <c r="Q1099" s="90"/>
      <c r="R1099" s="98"/>
      <c r="S1099" s="90"/>
      <c r="T1099" s="90"/>
      <c r="U1099" s="90"/>
      <c r="V1099" s="107" t="str">
        <f t="shared" si="69"/>
        <v>Open PDFIR FINALLY.RHS-KK-ECG-IR-CI-1013-REV00</v>
      </c>
      <c r="W1099" s="972" t="str">
        <f t="shared" ca="1" si="70"/>
        <v>DONE</v>
      </c>
      <c r="X1099" s="979" t="str">
        <f t="shared" si="71"/>
        <v>P</v>
      </c>
      <c r="Y1099" s="979"/>
      <c r="AD1099" s="564"/>
      <c r="AE1099" s="564"/>
      <c r="AF1099" s="564"/>
      <c r="AG1099" s="564"/>
      <c r="AH1099" s="564"/>
      <c r="AI1099" s="564"/>
    </row>
    <row r="1100" spans="1:35" ht="90" x14ac:dyDescent="0.3">
      <c r="A1100" s="450">
        <f t="shared" si="68"/>
        <v>1095</v>
      </c>
      <c r="B1100" s="442" t="s">
        <v>17441</v>
      </c>
      <c r="C1100" s="294" t="s">
        <v>76</v>
      </c>
      <c r="D1100" s="272" t="s">
        <v>1545</v>
      </c>
      <c r="E1100" s="426" t="s">
        <v>5717</v>
      </c>
      <c r="F1100" s="90" t="s">
        <v>195</v>
      </c>
      <c r="G1100" s="98">
        <v>45334</v>
      </c>
      <c r="H1100" s="98">
        <v>45334</v>
      </c>
      <c r="I1100" s="90" t="s">
        <v>62</v>
      </c>
      <c r="J1100" s="90"/>
      <c r="K1100" s="206"/>
      <c r="L1100" s="98"/>
      <c r="M1100" s="90"/>
      <c r="N1100" s="98"/>
      <c r="O1100" s="90"/>
      <c r="P1100" s="90"/>
      <c r="Q1100" s="90"/>
      <c r="R1100" s="98"/>
      <c r="S1100" s="90"/>
      <c r="T1100" s="90"/>
      <c r="U1100" s="90"/>
      <c r="V1100" s="107" t="str">
        <f t="shared" si="69"/>
        <v>Open PDFIR FINALLY.RHS-KK-ECG-IR-CI-1014-REV00</v>
      </c>
      <c r="W1100" s="972" t="str">
        <f t="shared" ca="1" si="70"/>
        <v>DONE</v>
      </c>
      <c r="X1100" s="979" t="str">
        <f t="shared" si="71"/>
        <v>P</v>
      </c>
      <c r="Y1100" s="979"/>
      <c r="AD1100" s="564"/>
      <c r="AE1100" s="564"/>
      <c r="AF1100" s="564"/>
      <c r="AG1100" s="564"/>
      <c r="AH1100" s="564"/>
      <c r="AI1100" s="564"/>
    </row>
    <row r="1101" spans="1:35" ht="90" x14ac:dyDescent="0.3">
      <c r="A1101" s="450">
        <f t="shared" si="68"/>
        <v>1096</v>
      </c>
      <c r="B1101" s="442" t="s">
        <v>17442</v>
      </c>
      <c r="C1101" s="294" t="s">
        <v>76</v>
      </c>
      <c r="D1101" s="272" t="s">
        <v>1545</v>
      </c>
      <c r="E1101" s="426" t="s">
        <v>5718</v>
      </c>
      <c r="F1101" s="90" t="s">
        <v>195</v>
      </c>
      <c r="G1101" s="98">
        <v>45323</v>
      </c>
      <c r="H1101" s="98">
        <v>45323</v>
      </c>
      <c r="I1101" s="90" t="s">
        <v>62</v>
      </c>
      <c r="J1101" s="90"/>
      <c r="K1101" s="206"/>
      <c r="L1101" s="98"/>
      <c r="M1101" s="90"/>
      <c r="N1101" s="98"/>
      <c r="O1101" s="90"/>
      <c r="P1101" s="90"/>
      <c r="Q1101" s="90"/>
      <c r="R1101" s="98"/>
      <c r="S1101" s="90"/>
      <c r="T1101" s="90"/>
      <c r="U1101" s="90"/>
      <c r="V1101" s="107" t="str">
        <f t="shared" si="69"/>
        <v>Open PDFIR FINALLY.RHS-KK-ECG-IR-CI-1015-REV00</v>
      </c>
      <c r="W1101" s="972" t="str">
        <f t="shared" ca="1" si="70"/>
        <v>DONE</v>
      </c>
      <c r="X1101" s="979" t="str">
        <f t="shared" si="71"/>
        <v>P</v>
      </c>
      <c r="Y1101" s="979"/>
      <c r="AD1101" s="564"/>
      <c r="AE1101" s="564"/>
      <c r="AF1101" s="564"/>
      <c r="AG1101" s="564"/>
      <c r="AH1101" s="564"/>
      <c r="AI1101" s="564"/>
    </row>
    <row r="1102" spans="1:35" ht="90" x14ac:dyDescent="0.3">
      <c r="A1102" s="450">
        <f t="shared" si="68"/>
        <v>1097</v>
      </c>
      <c r="B1102" s="442" t="s">
        <v>17443</v>
      </c>
      <c r="C1102" s="294" t="s">
        <v>76</v>
      </c>
      <c r="D1102" s="272" t="s">
        <v>1545</v>
      </c>
      <c r="E1102" s="426" t="s">
        <v>5719</v>
      </c>
      <c r="F1102" s="90" t="s">
        <v>195</v>
      </c>
      <c r="G1102" s="98">
        <v>45334</v>
      </c>
      <c r="H1102" s="98">
        <v>45334</v>
      </c>
      <c r="I1102" s="90" t="s">
        <v>62</v>
      </c>
      <c r="J1102" s="90"/>
      <c r="K1102" s="206"/>
      <c r="L1102" s="98"/>
      <c r="M1102" s="90"/>
      <c r="N1102" s="98"/>
      <c r="O1102" s="90"/>
      <c r="P1102" s="90"/>
      <c r="Q1102" s="90"/>
      <c r="R1102" s="98"/>
      <c r="S1102" s="90"/>
      <c r="T1102" s="90"/>
      <c r="U1102" s="90"/>
      <c r="V1102" s="107" t="str">
        <f t="shared" si="69"/>
        <v>Open PDFIR FINALLY.RHS-KK-ECG-IR-CI-1016-REV00</v>
      </c>
      <c r="W1102" s="972" t="str">
        <f t="shared" ca="1" si="70"/>
        <v>DONE</v>
      </c>
      <c r="X1102" s="979" t="str">
        <f t="shared" si="71"/>
        <v>P</v>
      </c>
      <c r="Y1102" s="979"/>
      <c r="AD1102" s="564"/>
      <c r="AE1102" s="564"/>
      <c r="AF1102" s="564"/>
      <c r="AG1102" s="564"/>
      <c r="AH1102" s="564"/>
      <c r="AI1102" s="564"/>
    </row>
    <row r="1103" spans="1:35" ht="146.4" x14ac:dyDescent="0.3">
      <c r="A1103" s="450">
        <f t="shared" si="68"/>
        <v>1098</v>
      </c>
      <c r="B1103" s="442" t="s">
        <v>17444</v>
      </c>
      <c r="C1103" s="294" t="s">
        <v>1140</v>
      </c>
      <c r="D1103" s="272" t="s">
        <v>1545</v>
      </c>
      <c r="E1103" s="426" t="s">
        <v>5720</v>
      </c>
      <c r="F1103" s="90" t="s">
        <v>195</v>
      </c>
      <c r="G1103" s="98">
        <v>45346</v>
      </c>
      <c r="H1103" s="98">
        <v>45346</v>
      </c>
      <c r="I1103" s="90" t="s">
        <v>1671</v>
      </c>
      <c r="J1103" s="90"/>
      <c r="K1103" s="206"/>
      <c r="L1103" s="98"/>
      <c r="M1103" s="90"/>
      <c r="N1103" s="98"/>
      <c r="O1103" s="90"/>
      <c r="P1103" s="90"/>
      <c r="Q1103" s="90"/>
      <c r="R1103" s="98"/>
      <c r="S1103" s="90"/>
      <c r="T1103" s="90"/>
      <c r="U1103" s="90"/>
      <c r="V1103" s="107" t="str">
        <f t="shared" si="69"/>
        <v>Open PDFIR FINALLY.RHS-KK-ECG-IR-ELE-92-REV00</v>
      </c>
      <c r="W1103" s="972" t="str">
        <f t="shared" ca="1" si="70"/>
        <v>DONE</v>
      </c>
      <c r="X1103" s="979" t="str">
        <f t="shared" si="71"/>
        <v>P</v>
      </c>
      <c r="Y1103" s="979"/>
      <c r="AD1103" s="564"/>
      <c r="AE1103" s="564"/>
      <c r="AF1103" s="564"/>
      <c r="AG1103" s="564"/>
      <c r="AH1103" s="564"/>
      <c r="AI1103" s="564"/>
    </row>
    <row r="1104" spans="1:35" ht="90" x14ac:dyDescent="0.3">
      <c r="A1104" s="450">
        <f t="shared" si="68"/>
        <v>1099</v>
      </c>
      <c r="B1104" s="442" t="s">
        <v>17445</v>
      </c>
      <c r="C1104" s="294" t="s">
        <v>1140</v>
      </c>
      <c r="D1104" s="272" t="s">
        <v>1545</v>
      </c>
      <c r="E1104" s="426" t="s">
        <v>5723</v>
      </c>
      <c r="F1104" s="90" t="s">
        <v>195</v>
      </c>
      <c r="G1104" s="98">
        <v>45346</v>
      </c>
      <c r="H1104" s="98">
        <v>45346</v>
      </c>
      <c r="I1104" s="90" t="s">
        <v>1671</v>
      </c>
      <c r="J1104" s="90"/>
      <c r="K1104" s="206"/>
      <c r="L1104" s="98"/>
      <c r="M1104" s="90"/>
      <c r="N1104" s="98"/>
      <c r="O1104" s="90"/>
      <c r="P1104" s="90"/>
      <c r="Q1104" s="90"/>
      <c r="R1104" s="98"/>
      <c r="S1104" s="90"/>
      <c r="T1104" s="90"/>
      <c r="U1104" s="90"/>
      <c r="V1104" s="107" t="str">
        <f t="shared" si="69"/>
        <v>Open PDFIR FINALLY.RHS-KK-ECG-IR-ELE-93-REV00</v>
      </c>
      <c r="W1104" s="972" t="str">
        <f t="shared" ca="1" si="70"/>
        <v>DONE</v>
      </c>
      <c r="X1104" s="979" t="str">
        <f t="shared" si="71"/>
        <v>P</v>
      </c>
      <c r="Y1104" s="979"/>
      <c r="AD1104" s="564"/>
      <c r="AE1104" s="564"/>
      <c r="AF1104" s="564"/>
      <c r="AG1104" s="564"/>
      <c r="AH1104" s="564"/>
      <c r="AI1104" s="564"/>
    </row>
    <row r="1105" spans="1:35" ht="146.4" x14ac:dyDescent="0.3">
      <c r="A1105" s="450">
        <f t="shared" si="68"/>
        <v>1100</v>
      </c>
      <c r="B1105" s="442" t="s">
        <v>20253</v>
      </c>
      <c r="C1105" s="294" t="s">
        <v>1140</v>
      </c>
      <c r="D1105" s="272" t="s">
        <v>1545</v>
      </c>
      <c r="E1105" s="426" t="s">
        <v>5783</v>
      </c>
      <c r="F1105" s="90" t="s">
        <v>195</v>
      </c>
      <c r="G1105" s="98">
        <v>45347</v>
      </c>
      <c r="H1105" s="98">
        <v>45347</v>
      </c>
      <c r="I1105" s="90" t="s">
        <v>25</v>
      </c>
      <c r="J1105" s="90" t="s">
        <v>195</v>
      </c>
      <c r="K1105" s="98">
        <v>45349</v>
      </c>
      <c r="L1105" s="98">
        <v>45378</v>
      </c>
      <c r="M1105" s="90" t="s">
        <v>2631</v>
      </c>
      <c r="N1105" s="98"/>
      <c r="O1105" s="90"/>
      <c r="P1105" s="90"/>
      <c r="Q1105" s="90"/>
      <c r="R1105" s="98"/>
      <c r="S1105" s="90"/>
      <c r="T1105" s="90"/>
      <c r="U1105" s="90"/>
      <c r="V1105" s="107" t="str">
        <f t="shared" si="69"/>
        <v>Open PDFIR FINALLY.RHS-KK-ECG-IR-ELE-94-REV01</v>
      </c>
      <c r="W1105" s="972" t="str">
        <f t="shared" ca="1" si="70"/>
        <v>DONE</v>
      </c>
      <c r="X1105" s="979" t="str">
        <f t="shared" si="71"/>
        <v>Awc</v>
      </c>
      <c r="Y1105" s="979"/>
      <c r="AD1105" s="564"/>
      <c r="AE1105" s="564"/>
      <c r="AF1105" s="564"/>
      <c r="AG1105" s="564"/>
      <c r="AH1105" s="564"/>
      <c r="AI1105" s="564"/>
    </row>
    <row r="1106" spans="1:35" ht="90" x14ac:dyDescent="0.3">
      <c r="A1106" s="450">
        <f t="shared" si="68"/>
        <v>1101</v>
      </c>
      <c r="B1106" s="442" t="s">
        <v>17446</v>
      </c>
      <c r="C1106" s="294" t="s">
        <v>76</v>
      </c>
      <c r="D1106" s="272" t="s">
        <v>1545</v>
      </c>
      <c r="E1106" s="426" t="s">
        <v>5851</v>
      </c>
      <c r="F1106" s="90" t="s">
        <v>195</v>
      </c>
      <c r="G1106" s="98">
        <v>45343</v>
      </c>
      <c r="H1106" s="98">
        <v>45343</v>
      </c>
      <c r="I1106" s="90" t="s">
        <v>62</v>
      </c>
      <c r="J1106" s="90"/>
      <c r="K1106" s="206"/>
      <c r="L1106" s="98"/>
      <c r="M1106" s="90"/>
      <c r="N1106" s="98"/>
      <c r="O1106" s="90"/>
      <c r="P1106" s="90"/>
      <c r="Q1106" s="90"/>
      <c r="R1106" s="98"/>
      <c r="S1106" s="90"/>
      <c r="T1106" s="90"/>
      <c r="U1106" s="90"/>
      <c r="V1106" s="107" t="str">
        <f t="shared" si="69"/>
        <v>Open PDFIR FINALLY.RHS-KK-ECG-IR-CI-1017-REV00</v>
      </c>
      <c r="W1106" s="972" t="str">
        <f t="shared" ca="1" si="70"/>
        <v>DONE</v>
      </c>
      <c r="X1106" s="979" t="str">
        <f t="shared" si="71"/>
        <v>P</v>
      </c>
      <c r="Y1106" s="979"/>
      <c r="AD1106" s="564"/>
      <c r="AE1106" s="564"/>
      <c r="AF1106" s="564"/>
      <c r="AG1106" s="564"/>
      <c r="AH1106" s="564"/>
      <c r="AI1106" s="564"/>
    </row>
    <row r="1107" spans="1:35" ht="90" x14ac:dyDescent="0.3">
      <c r="A1107" s="450">
        <f t="shared" si="68"/>
        <v>1102</v>
      </c>
      <c r="B1107" s="442" t="s">
        <v>17447</v>
      </c>
      <c r="C1107" s="294" t="s">
        <v>76</v>
      </c>
      <c r="D1107" s="272" t="s">
        <v>1545</v>
      </c>
      <c r="E1107" s="426" t="s">
        <v>5850</v>
      </c>
      <c r="F1107" s="90" t="s">
        <v>195</v>
      </c>
      <c r="G1107" s="98">
        <v>45344</v>
      </c>
      <c r="H1107" s="98">
        <v>45344</v>
      </c>
      <c r="I1107" s="90" t="s">
        <v>1671</v>
      </c>
      <c r="J1107" s="90"/>
      <c r="K1107" s="206"/>
      <c r="L1107" s="98"/>
      <c r="M1107" s="90"/>
      <c r="N1107" s="98"/>
      <c r="O1107" s="90"/>
      <c r="P1107" s="90"/>
      <c r="Q1107" s="90"/>
      <c r="R1107" s="98"/>
      <c r="S1107" s="90"/>
      <c r="T1107" s="90"/>
      <c r="U1107" s="90"/>
      <c r="V1107" s="107" t="str">
        <f t="shared" si="69"/>
        <v>Open PDFIR FINALLY.RHS-KK-ECG-IR-CI-1018-REV00</v>
      </c>
      <c r="W1107" s="972" t="str">
        <f t="shared" ca="1" si="70"/>
        <v>DONE</v>
      </c>
      <c r="X1107" s="979" t="str">
        <f t="shared" si="71"/>
        <v>P</v>
      </c>
      <c r="Y1107" s="979"/>
      <c r="AD1107" s="564"/>
      <c r="AE1107" s="564"/>
      <c r="AF1107" s="564"/>
      <c r="AG1107" s="564"/>
      <c r="AH1107" s="564"/>
      <c r="AI1107" s="564"/>
    </row>
    <row r="1108" spans="1:35" ht="90" x14ac:dyDescent="0.3">
      <c r="A1108" s="450">
        <f t="shared" si="68"/>
        <v>1103</v>
      </c>
      <c r="B1108" s="442" t="s">
        <v>17448</v>
      </c>
      <c r="C1108" s="294" t="s">
        <v>76</v>
      </c>
      <c r="D1108" s="272" t="s">
        <v>1545</v>
      </c>
      <c r="E1108" s="426" t="s">
        <v>5849</v>
      </c>
      <c r="F1108" s="90" t="s">
        <v>195</v>
      </c>
      <c r="G1108" s="98">
        <v>45346</v>
      </c>
      <c r="H1108" s="98">
        <v>45346</v>
      </c>
      <c r="I1108" s="90" t="s">
        <v>62</v>
      </c>
      <c r="J1108" s="90"/>
      <c r="K1108" s="206"/>
      <c r="L1108" s="98"/>
      <c r="M1108" s="90"/>
      <c r="N1108" s="98"/>
      <c r="O1108" s="90"/>
      <c r="P1108" s="90"/>
      <c r="Q1108" s="90"/>
      <c r="R1108" s="98"/>
      <c r="S1108" s="90"/>
      <c r="T1108" s="90"/>
      <c r="U1108" s="90"/>
      <c r="V1108" s="107" t="str">
        <f t="shared" si="69"/>
        <v>Open PDFIR FINALLY.RHS-KK-ECG-IR-CI-1019-REV00</v>
      </c>
      <c r="W1108" s="972" t="str">
        <f t="shared" ca="1" si="70"/>
        <v>DONE</v>
      </c>
      <c r="X1108" s="979" t="str">
        <f t="shared" si="71"/>
        <v>P</v>
      </c>
      <c r="Y1108" s="979"/>
      <c r="AD1108" s="564"/>
      <c r="AE1108" s="564"/>
      <c r="AF1108" s="564"/>
      <c r="AG1108" s="564"/>
      <c r="AH1108" s="564"/>
      <c r="AI1108" s="564"/>
    </row>
    <row r="1109" spans="1:35" ht="90" x14ac:dyDescent="0.3">
      <c r="A1109" s="450">
        <f t="shared" si="68"/>
        <v>1104</v>
      </c>
      <c r="B1109" s="442" t="s">
        <v>17449</v>
      </c>
      <c r="C1109" s="294" t="s">
        <v>76</v>
      </c>
      <c r="D1109" s="272" t="s">
        <v>1545</v>
      </c>
      <c r="E1109" s="426" t="s">
        <v>5848</v>
      </c>
      <c r="F1109" s="90" t="s">
        <v>195</v>
      </c>
      <c r="G1109" s="98">
        <v>45344</v>
      </c>
      <c r="H1109" s="98">
        <v>45344</v>
      </c>
      <c r="I1109" s="90" t="s">
        <v>62</v>
      </c>
      <c r="J1109" s="90"/>
      <c r="K1109" s="206"/>
      <c r="L1109" s="98"/>
      <c r="M1109" s="90"/>
      <c r="N1109" s="98"/>
      <c r="O1109" s="90"/>
      <c r="P1109" s="90"/>
      <c r="Q1109" s="90"/>
      <c r="R1109" s="98"/>
      <c r="S1109" s="90"/>
      <c r="T1109" s="90"/>
      <c r="U1109" s="90"/>
      <c r="V1109" s="107" t="str">
        <f t="shared" si="69"/>
        <v>Open PDFIR FINALLY.RHS-KK-ECG-IR-CI-1020-REV00</v>
      </c>
      <c r="W1109" s="972" t="str">
        <f t="shared" ca="1" si="70"/>
        <v>DONE</v>
      </c>
      <c r="X1109" s="979" t="str">
        <f t="shared" si="71"/>
        <v>P</v>
      </c>
      <c r="Y1109" s="979"/>
      <c r="AD1109" s="564"/>
      <c r="AE1109" s="564"/>
      <c r="AF1109" s="564"/>
      <c r="AG1109" s="564"/>
      <c r="AH1109" s="564"/>
      <c r="AI1109" s="564"/>
    </row>
    <row r="1110" spans="1:35" ht="90" x14ac:dyDescent="0.3">
      <c r="A1110" s="450">
        <f t="shared" si="68"/>
        <v>1105</v>
      </c>
      <c r="B1110" s="442" t="s">
        <v>17450</v>
      </c>
      <c r="C1110" s="294" t="s">
        <v>76</v>
      </c>
      <c r="D1110" s="272" t="s">
        <v>1545</v>
      </c>
      <c r="E1110" s="426" t="s">
        <v>5847</v>
      </c>
      <c r="F1110" s="90" t="s">
        <v>195</v>
      </c>
      <c r="G1110" s="98">
        <v>45344</v>
      </c>
      <c r="H1110" s="98">
        <v>45344</v>
      </c>
      <c r="I1110" s="90" t="s">
        <v>62</v>
      </c>
      <c r="J1110" s="90"/>
      <c r="K1110" s="206"/>
      <c r="L1110" s="98"/>
      <c r="M1110" s="90"/>
      <c r="N1110" s="98"/>
      <c r="O1110" s="90"/>
      <c r="P1110" s="90"/>
      <c r="Q1110" s="90"/>
      <c r="R1110" s="98"/>
      <c r="S1110" s="90"/>
      <c r="T1110" s="90"/>
      <c r="U1110" s="90"/>
      <c r="V1110" s="107" t="str">
        <f t="shared" si="69"/>
        <v>Open PDFIR FINALLY.RHS-KK-ECG-IR-CI-1021-REV00</v>
      </c>
      <c r="W1110" s="972" t="str">
        <f t="shared" ca="1" si="70"/>
        <v>DONE</v>
      </c>
      <c r="X1110" s="979" t="str">
        <f t="shared" si="71"/>
        <v>P</v>
      </c>
      <c r="Y1110" s="979"/>
      <c r="AD1110" s="564"/>
      <c r="AE1110" s="564"/>
      <c r="AF1110" s="564"/>
      <c r="AG1110" s="564"/>
      <c r="AH1110" s="564"/>
      <c r="AI1110" s="564"/>
    </row>
    <row r="1111" spans="1:35" ht="90" x14ac:dyDescent="0.3">
      <c r="A1111" s="450">
        <f t="shared" si="68"/>
        <v>1106</v>
      </c>
      <c r="B1111" s="442" t="s">
        <v>17451</v>
      </c>
      <c r="C1111" s="294" t="s">
        <v>76</v>
      </c>
      <c r="D1111" s="272" t="s">
        <v>1545</v>
      </c>
      <c r="E1111" s="426" t="s">
        <v>5846</v>
      </c>
      <c r="F1111" s="90" t="s">
        <v>195</v>
      </c>
      <c r="G1111" s="98">
        <v>45344</v>
      </c>
      <c r="H1111" s="98">
        <v>45344</v>
      </c>
      <c r="I1111" s="90" t="s">
        <v>62</v>
      </c>
      <c r="J1111" s="90"/>
      <c r="K1111" s="206"/>
      <c r="L1111" s="98"/>
      <c r="M1111" s="90"/>
      <c r="N1111" s="98"/>
      <c r="O1111" s="90"/>
      <c r="P1111" s="90"/>
      <c r="Q1111" s="90"/>
      <c r="R1111" s="98"/>
      <c r="S1111" s="90"/>
      <c r="T1111" s="90"/>
      <c r="U1111" s="90"/>
      <c r="V1111" s="107" t="str">
        <f t="shared" si="69"/>
        <v>Open PDFIR FINALLY.RHS-KK-ECG-IR-CI-1022-REV00</v>
      </c>
      <c r="W1111" s="972" t="str">
        <f t="shared" ca="1" si="70"/>
        <v>DONE</v>
      </c>
      <c r="X1111" s="979" t="str">
        <f t="shared" si="71"/>
        <v>P</v>
      </c>
      <c r="Y1111" s="979"/>
      <c r="AD1111" s="564"/>
      <c r="AE1111" s="564"/>
      <c r="AF1111" s="564"/>
      <c r="AG1111" s="564"/>
      <c r="AH1111" s="564"/>
      <c r="AI1111" s="564"/>
    </row>
    <row r="1112" spans="1:35" ht="90" x14ac:dyDescent="0.3">
      <c r="A1112" s="450">
        <f t="shared" si="68"/>
        <v>1107</v>
      </c>
      <c r="B1112" s="442" t="s">
        <v>17452</v>
      </c>
      <c r="C1112" s="294" t="s">
        <v>76</v>
      </c>
      <c r="D1112" s="272" t="s">
        <v>1545</v>
      </c>
      <c r="E1112" s="426" t="s">
        <v>5845</v>
      </c>
      <c r="F1112" s="90" t="s">
        <v>195</v>
      </c>
      <c r="G1112" s="98">
        <v>45344</v>
      </c>
      <c r="H1112" s="98">
        <v>45344</v>
      </c>
      <c r="I1112" s="90" t="s">
        <v>62</v>
      </c>
      <c r="J1112" s="90"/>
      <c r="K1112" s="206"/>
      <c r="L1112" s="98"/>
      <c r="M1112" s="90"/>
      <c r="N1112" s="98"/>
      <c r="O1112" s="90"/>
      <c r="P1112" s="90"/>
      <c r="Q1112" s="90"/>
      <c r="R1112" s="98"/>
      <c r="S1112" s="90"/>
      <c r="T1112" s="90"/>
      <c r="U1112" s="90"/>
      <c r="V1112" s="107" t="str">
        <f t="shared" si="69"/>
        <v>Open PDFIR FINALLY.RHS-KK-ECG-IR-CI-1023-REV00</v>
      </c>
      <c r="W1112" s="972" t="str">
        <f t="shared" ca="1" si="70"/>
        <v>DONE</v>
      </c>
      <c r="X1112" s="979" t="str">
        <f t="shared" si="71"/>
        <v>P</v>
      </c>
      <c r="Y1112" s="979"/>
      <c r="AD1112" s="564"/>
      <c r="AE1112" s="564"/>
      <c r="AF1112" s="564"/>
      <c r="AG1112" s="564"/>
      <c r="AH1112" s="564"/>
      <c r="AI1112" s="564"/>
    </row>
    <row r="1113" spans="1:35" ht="90" x14ac:dyDescent="0.3">
      <c r="A1113" s="450">
        <f t="shared" si="68"/>
        <v>1108</v>
      </c>
      <c r="B1113" s="442" t="s">
        <v>17453</v>
      </c>
      <c r="C1113" s="294" t="s">
        <v>76</v>
      </c>
      <c r="D1113" s="272" t="s">
        <v>1545</v>
      </c>
      <c r="E1113" s="426" t="s">
        <v>5844</v>
      </c>
      <c r="F1113" s="90" t="s">
        <v>195</v>
      </c>
      <c r="G1113" s="98">
        <v>45344</v>
      </c>
      <c r="H1113" s="98">
        <v>45344</v>
      </c>
      <c r="I1113" s="90" t="s">
        <v>62</v>
      </c>
      <c r="J1113" s="90"/>
      <c r="K1113" s="206"/>
      <c r="L1113" s="98"/>
      <c r="M1113" s="90"/>
      <c r="N1113" s="98"/>
      <c r="O1113" s="90"/>
      <c r="P1113" s="90"/>
      <c r="Q1113" s="90"/>
      <c r="R1113" s="98"/>
      <c r="S1113" s="90"/>
      <c r="T1113" s="90"/>
      <c r="U1113" s="90"/>
      <c r="V1113" s="107" t="str">
        <f t="shared" si="69"/>
        <v>Open PDFIR FINALLY.RHS-KK-ECG-IR-CI-1024-REV00</v>
      </c>
      <c r="W1113" s="972" t="str">
        <f t="shared" ca="1" si="70"/>
        <v>DONE</v>
      </c>
      <c r="X1113" s="979" t="str">
        <f t="shared" si="71"/>
        <v>P</v>
      </c>
      <c r="Y1113" s="979"/>
      <c r="AD1113" s="564"/>
      <c r="AE1113" s="564"/>
      <c r="AF1113" s="564"/>
      <c r="AG1113" s="564"/>
      <c r="AH1113" s="564"/>
      <c r="AI1113" s="564"/>
    </row>
    <row r="1114" spans="1:35" ht="90" x14ac:dyDescent="0.3">
      <c r="A1114" s="450">
        <f t="shared" si="68"/>
        <v>1109</v>
      </c>
      <c r="B1114" s="442" t="s">
        <v>17454</v>
      </c>
      <c r="C1114" s="294" t="s">
        <v>76</v>
      </c>
      <c r="D1114" s="272" t="s">
        <v>1545</v>
      </c>
      <c r="E1114" s="426" t="s">
        <v>5843</v>
      </c>
      <c r="F1114" s="90" t="s">
        <v>195</v>
      </c>
      <c r="G1114" s="98">
        <v>45346</v>
      </c>
      <c r="H1114" s="98">
        <v>45346</v>
      </c>
      <c r="I1114" s="90" t="s">
        <v>62</v>
      </c>
      <c r="J1114" s="90"/>
      <c r="K1114" s="206"/>
      <c r="L1114" s="98"/>
      <c r="M1114" s="90"/>
      <c r="N1114" s="98"/>
      <c r="O1114" s="90"/>
      <c r="P1114" s="90"/>
      <c r="Q1114" s="90"/>
      <c r="R1114" s="98"/>
      <c r="S1114" s="90"/>
      <c r="T1114" s="90"/>
      <c r="U1114" s="90"/>
      <c r="V1114" s="107" t="str">
        <f t="shared" si="69"/>
        <v>Open PDFIR FINALLY.RHS-KK-ECG-IR-CI-1025-REV00</v>
      </c>
      <c r="W1114" s="972" t="str">
        <f t="shared" ca="1" si="70"/>
        <v>DONE</v>
      </c>
      <c r="X1114" s="979" t="str">
        <f t="shared" si="71"/>
        <v>P</v>
      </c>
      <c r="Y1114" s="979"/>
      <c r="AD1114" s="564"/>
      <c r="AE1114" s="564"/>
      <c r="AF1114" s="564"/>
      <c r="AG1114" s="564"/>
      <c r="AH1114" s="564"/>
      <c r="AI1114" s="564"/>
    </row>
    <row r="1115" spans="1:35" ht="90" x14ac:dyDescent="0.3">
      <c r="A1115" s="450">
        <f t="shared" si="68"/>
        <v>1110</v>
      </c>
      <c r="B1115" s="442" t="s">
        <v>17455</v>
      </c>
      <c r="C1115" s="294" t="s">
        <v>76</v>
      </c>
      <c r="D1115" s="272" t="s">
        <v>1545</v>
      </c>
      <c r="E1115" s="426" t="s">
        <v>5842</v>
      </c>
      <c r="F1115" s="90" t="s">
        <v>195</v>
      </c>
      <c r="G1115" s="98">
        <v>45346</v>
      </c>
      <c r="H1115" s="98">
        <v>45346</v>
      </c>
      <c r="I1115" s="90" t="s">
        <v>62</v>
      </c>
      <c r="J1115" s="90"/>
      <c r="K1115" s="206"/>
      <c r="L1115" s="98"/>
      <c r="M1115" s="90"/>
      <c r="N1115" s="98"/>
      <c r="O1115" s="90"/>
      <c r="P1115" s="90"/>
      <c r="Q1115" s="90"/>
      <c r="R1115" s="98"/>
      <c r="S1115" s="90"/>
      <c r="T1115" s="90"/>
      <c r="U1115" s="90"/>
      <c r="V1115" s="107" t="str">
        <f t="shared" si="69"/>
        <v>Open PDFIR FINALLY.RHS-KK-ECG-IR-CI-1026-REV00</v>
      </c>
      <c r="W1115" s="972" t="str">
        <f t="shared" ca="1" si="70"/>
        <v>DONE</v>
      </c>
      <c r="X1115" s="979" t="str">
        <f t="shared" si="71"/>
        <v>P</v>
      </c>
      <c r="Y1115" s="979"/>
      <c r="AD1115" s="564"/>
      <c r="AE1115" s="564"/>
      <c r="AF1115" s="564"/>
      <c r="AG1115" s="564"/>
      <c r="AH1115" s="564"/>
      <c r="AI1115" s="564"/>
    </row>
    <row r="1116" spans="1:35" ht="90" x14ac:dyDescent="0.3">
      <c r="A1116" s="450">
        <f t="shared" si="68"/>
        <v>1111</v>
      </c>
      <c r="B1116" s="442" t="s">
        <v>20254</v>
      </c>
      <c r="C1116" s="294" t="s">
        <v>4383</v>
      </c>
      <c r="D1116" s="272" t="s">
        <v>1545</v>
      </c>
      <c r="E1116" s="426" t="s">
        <v>5841</v>
      </c>
      <c r="F1116" s="90" t="s">
        <v>195</v>
      </c>
      <c r="G1116" s="98">
        <v>45347</v>
      </c>
      <c r="H1116" s="98">
        <v>45347</v>
      </c>
      <c r="I1116" s="90" t="s">
        <v>25</v>
      </c>
      <c r="J1116" s="98" t="s">
        <v>195</v>
      </c>
      <c r="K1116" s="206">
        <v>45556</v>
      </c>
      <c r="L1116" s="98">
        <v>45556</v>
      </c>
      <c r="M1116" s="90" t="s">
        <v>62</v>
      </c>
      <c r="N1116" s="98"/>
      <c r="O1116" s="90"/>
      <c r="P1116" s="90"/>
      <c r="Q1116" s="90"/>
      <c r="R1116" s="98"/>
      <c r="S1116" s="90"/>
      <c r="T1116" s="90"/>
      <c r="U1116" s="90"/>
      <c r="V1116" s="107" t="str">
        <f t="shared" si="69"/>
        <v>Open PDFIR FINALLY.RHS-KK-ECG-IR-SU-1027-REV01</v>
      </c>
      <c r="W1116" s="972" t="str">
        <f t="shared" ca="1" si="70"/>
        <v>DONE</v>
      </c>
      <c r="X1116" s="979" t="str">
        <f t="shared" si="71"/>
        <v>A</v>
      </c>
      <c r="Y1116" s="979"/>
      <c r="AD1116" s="564"/>
      <c r="AE1116" s="564"/>
      <c r="AF1116" s="564"/>
      <c r="AG1116" s="564"/>
      <c r="AH1116" s="564"/>
      <c r="AI1116" s="564"/>
    </row>
    <row r="1117" spans="1:35" ht="90" x14ac:dyDescent="0.3">
      <c r="A1117" s="450">
        <f t="shared" si="68"/>
        <v>1112</v>
      </c>
      <c r="B1117" s="442" t="s">
        <v>20255</v>
      </c>
      <c r="C1117" s="294" t="s">
        <v>4383</v>
      </c>
      <c r="D1117" s="272" t="s">
        <v>1545</v>
      </c>
      <c r="E1117" s="426" t="s">
        <v>5814</v>
      </c>
      <c r="F1117" s="90" t="s">
        <v>195</v>
      </c>
      <c r="G1117" s="98">
        <v>45348</v>
      </c>
      <c r="H1117" s="98">
        <v>45348</v>
      </c>
      <c r="I1117" s="90" t="s">
        <v>25</v>
      </c>
      <c r="J1117" s="98" t="s">
        <v>195</v>
      </c>
      <c r="K1117" s="206">
        <v>45556</v>
      </c>
      <c r="L1117" s="98">
        <v>45556</v>
      </c>
      <c r="M1117" s="90" t="s">
        <v>62</v>
      </c>
      <c r="N1117" s="98"/>
      <c r="O1117" s="90"/>
      <c r="P1117" s="90"/>
      <c r="Q1117" s="90"/>
      <c r="R1117" s="98"/>
      <c r="S1117" s="90"/>
      <c r="T1117" s="90"/>
      <c r="U1117" s="90"/>
      <c r="V1117" s="107" t="str">
        <f t="shared" si="69"/>
        <v>Open PDFIR FINALLY.RHS-KK-ECG-IR-SU-1028-REV01</v>
      </c>
      <c r="W1117" s="972" t="str">
        <f t="shared" ca="1" si="70"/>
        <v>DONE</v>
      </c>
      <c r="X1117" s="979" t="str">
        <f t="shared" si="71"/>
        <v>A</v>
      </c>
      <c r="Y1117" s="979"/>
      <c r="AD1117" s="564"/>
      <c r="AE1117" s="564"/>
      <c r="AF1117" s="564"/>
      <c r="AG1117" s="564"/>
      <c r="AH1117" s="564"/>
      <c r="AI1117" s="564"/>
    </row>
    <row r="1118" spans="1:35" ht="90" x14ac:dyDescent="0.3">
      <c r="A1118" s="450">
        <f t="shared" si="68"/>
        <v>1113</v>
      </c>
      <c r="B1118" s="442" t="s">
        <v>17456</v>
      </c>
      <c r="C1118" s="294" t="s">
        <v>76</v>
      </c>
      <c r="D1118" s="272" t="s">
        <v>1545</v>
      </c>
      <c r="E1118" s="426" t="s">
        <v>5840</v>
      </c>
      <c r="F1118" s="90" t="s">
        <v>195</v>
      </c>
      <c r="G1118" s="98">
        <v>45347</v>
      </c>
      <c r="H1118" s="98">
        <v>45347</v>
      </c>
      <c r="I1118" s="90" t="s">
        <v>62</v>
      </c>
      <c r="J1118" s="90"/>
      <c r="K1118" s="206"/>
      <c r="L1118" s="98"/>
      <c r="M1118" s="90"/>
      <c r="N1118" s="98"/>
      <c r="O1118" s="90"/>
      <c r="P1118" s="90"/>
      <c r="Q1118" s="90"/>
      <c r="R1118" s="98"/>
      <c r="S1118" s="90"/>
      <c r="T1118" s="90"/>
      <c r="U1118" s="90"/>
      <c r="V1118" s="107" t="str">
        <f t="shared" si="69"/>
        <v>Open PDFIR FINALLY.RHS-KK-ECG-IR-CI-1029-REV00</v>
      </c>
      <c r="W1118" s="972" t="str">
        <f t="shared" ca="1" si="70"/>
        <v>DONE</v>
      </c>
      <c r="X1118" s="979" t="str">
        <f t="shared" si="71"/>
        <v>P</v>
      </c>
      <c r="Y1118" s="979"/>
      <c r="AD1118" s="564"/>
      <c r="AE1118" s="564"/>
      <c r="AF1118" s="564"/>
      <c r="AG1118" s="564"/>
      <c r="AH1118" s="564"/>
      <c r="AI1118" s="564"/>
    </row>
    <row r="1119" spans="1:35" ht="90" x14ac:dyDescent="0.3">
      <c r="A1119" s="450">
        <f t="shared" si="68"/>
        <v>1114</v>
      </c>
      <c r="B1119" s="442" t="s">
        <v>17457</v>
      </c>
      <c r="C1119" s="294" t="s">
        <v>76</v>
      </c>
      <c r="D1119" s="272" t="s">
        <v>1545</v>
      </c>
      <c r="E1119" s="426" t="s">
        <v>5839</v>
      </c>
      <c r="F1119" s="90" t="s">
        <v>195</v>
      </c>
      <c r="G1119" s="98">
        <v>45347</v>
      </c>
      <c r="H1119" s="98">
        <v>45347</v>
      </c>
      <c r="I1119" s="90" t="s">
        <v>62</v>
      </c>
      <c r="J1119" s="90"/>
      <c r="K1119" s="206"/>
      <c r="L1119" s="98"/>
      <c r="M1119" s="90"/>
      <c r="N1119" s="98"/>
      <c r="O1119" s="90"/>
      <c r="P1119" s="90"/>
      <c r="Q1119" s="90"/>
      <c r="R1119" s="98"/>
      <c r="S1119" s="90"/>
      <c r="T1119" s="90"/>
      <c r="U1119" s="90"/>
      <c r="V1119" s="107" t="str">
        <f t="shared" si="69"/>
        <v>Open PDFIR FINALLY.RHS-KK-ECG-IR-CI-1030-REV00</v>
      </c>
      <c r="W1119" s="972" t="str">
        <f t="shared" ca="1" si="70"/>
        <v>DONE</v>
      </c>
      <c r="X1119" s="979" t="str">
        <f t="shared" si="71"/>
        <v>P</v>
      </c>
      <c r="Y1119" s="979"/>
      <c r="AD1119" s="564"/>
      <c r="AE1119" s="564"/>
      <c r="AF1119" s="564"/>
      <c r="AG1119" s="564"/>
      <c r="AH1119" s="564"/>
      <c r="AI1119" s="564"/>
    </row>
    <row r="1120" spans="1:35" ht="90" x14ac:dyDescent="0.3">
      <c r="A1120" s="450">
        <f t="shared" si="68"/>
        <v>1115</v>
      </c>
      <c r="B1120" s="442" t="s">
        <v>17458</v>
      </c>
      <c r="C1120" s="294" t="s">
        <v>76</v>
      </c>
      <c r="D1120" s="272" t="s">
        <v>1545</v>
      </c>
      <c r="E1120" s="426" t="s">
        <v>5838</v>
      </c>
      <c r="F1120" s="90" t="s">
        <v>195</v>
      </c>
      <c r="G1120" s="98">
        <v>45347</v>
      </c>
      <c r="H1120" s="98">
        <v>45347</v>
      </c>
      <c r="I1120" s="90" t="s">
        <v>62</v>
      </c>
      <c r="J1120" s="90"/>
      <c r="K1120" s="206"/>
      <c r="L1120" s="98"/>
      <c r="M1120" s="90"/>
      <c r="N1120" s="98"/>
      <c r="O1120" s="90"/>
      <c r="P1120" s="90"/>
      <c r="Q1120" s="90"/>
      <c r="R1120" s="98"/>
      <c r="S1120" s="90"/>
      <c r="T1120" s="90"/>
      <c r="U1120" s="90"/>
      <c r="V1120" s="107" t="str">
        <f t="shared" si="69"/>
        <v>Open PDFIR FINALLY.RHS-KK-ECG-IR-CI-1031-REV00</v>
      </c>
      <c r="W1120" s="972" t="str">
        <f t="shared" ca="1" si="70"/>
        <v>DONE</v>
      </c>
      <c r="X1120" s="979" t="str">
        <f t="shared" si="71"/>
        <v>P</v>
      </c>
      <c r="Y1120" s="979"/>
      <c r="AD1120" s="564"/>
      <c r="AE1120" s="564"/>
      <c r="AF1120" s="564"/>
      <c r="AG1120" s="564"/>
      <c r="AH1120" s="564"/>
      <c r="AI1120" s="564"/>
    </row>
    <row r="1121" spans="1:35" ht="90" x14ac:dyDescent="0.3">
      <c r="A1121" s="450">
        <f t="shared" si="68"/>
        <v>1116</v>
      </c>
      <c r="B1121" s="442" t="s">
        <v>17459</v>
      </c>
      <c r="C1121" s="294" t="s">
        <v>76</v>
      </c>
      <c r="D1121" s="272" t="s">
        <v>1545</v>
      </c>
      <c r="E1121" s="426" t="s">
        <v>5837</v>
      </c>
      <c r="F1121" s="90" t="s">
        <v>195</v>
      </c>
      <c r="G1121" s="98">
        <v>45348</v>
      </c>
      <c r="H1121" s="98">
        <v>45348</v>
      </c>
      <c r="I1121" s="90" t="s">
        <v>62</v>
      </c>
      <c r="J1121" s="90"/>
      <c r="K1121" s="206"/>
      <c r="L1121" s="98"/>
      <c r="M1121" s="90"/>
      <c r="N1121" s="98"/>
      <c r="O1121" s="90"/>
      <c r="P1121" s="90"/>
      <c r="Q1121" s="90"/>
      <c r="R1121" s="98"/>
      <c r="S1121" s="90"/>
      <c r="T1121" s="90"/>
      <c r="U1121" s="90"/>
      <c r="V1121" s="107" t="str">
        <f t="shared" si="69"/>
        <v>Open PDFIR FINALLY.RHS-KK-ECG-IR-CI-1032-REV00</v>
      </c>
      <c r="W1121" s="972" t="str">
        <f t="shared" ca="1" si="70"/>
        <v>DONE</v>
      </c>
      <c r="X1121" s="979" t="str">
        <f t="shared" si="71"/>
        <v>P</v>
      </c>
      <c r="Y1121" s="979"/>
      <c r="AD1121" s="564"/>
      <c r="AE1121" s="564"/>
      <c r="AF1121" s="564"/>
      <c r="AG1121" s="564"/>
      <c r="AH1121" s="564"/>
      <c r="AI1121" s="564"/>
    </row>
    <row r="1122" spans="1:35" ht="90" x14ac:dyDescent="0.3">
      <c r="A1122" s="450">
        <f t="shared" si="68"/>
        <v>1117</v>
      </c>
      <c r="B1122" s="442" t="s">
        <v>17460</v>
      </c>
      <c r="C1122" s="294" t="s">
        <v>76</v>
      </c>
      <c r="D1122" s="272" t="s">
        <v>1545</v>
      </c>
      <c r="E1122" s="426" t="s">
        <v>5836</v>
      </c>
      <c r="F1122" s="90" t="s">
        <v>195</v>
      </c>
      <c r="G1122" s="98">
        <v>45348</v>
      </c>
      <c r="H1122" s="98">
        <v>45348</v>
      </c>
      <c r="I1122" s="90" t="s">
        <v>62</v>
      </c>
      <c r="J1122" s="90"/>
      <c r="K1122" s="206"/>
      <c r="L1122" s="98"/>
      <c r="M1122" s="90"/>
      <c r="N1122" s="98"/>
      <c r="O1122" s="90"/>
      <c r="P1122" s="90"/>
      <c r="Q1122" s="90"/>
      <c r="R1122" s="98"/>
      <c r="S1122" s="90"/>
      <c r="T1122" s="90"/>
      <c r="U1122" s="90"/>
      <c r="V1122" s="107" t="str">
        <f t="shared" si="69"/>
        <v>Open PDFIR FINALLY.RHS-KK-ECG-IR-CI-1033-REV00</v>
      </c>
      <c r="W1122" s="972" t="str">
        <f t="shared" ca="1" si="70"/>
        <v>DONE</v>
      </c>
      <c r="X1122" s="979" t="str">
        <f t="shared" si="71"/>
        <v>P</v>
      </c>
      <c r="Y1122" s="979"/>
      <c r="AD1122" s="564"/>
      <c r="AE1122" s="564"/>
      <c r="AF1122" s="564"/>
      <c r="AG1122" s="564"/>
      <c r="AH1122" s="564"/>
      <c r="AI1122" s="564"/>
    </row>
    <row r="1123" spans="1:35" ht="90" x14ac:dyDescent="0.3">
      <c r="A1123" s="450">
        <f t="shared" si="68"/>
        <v>1118</v>
      </c>
      <c r="B1123" s="442" t="s">
        <v>17461</v>
      </c>
      <c r="C1123" s="294" t="s">
        <v>76</v>
      </c>
      <c r="D1123" s="272" t="s">
        <v>1545</v>
      </c>
      <c r="E1123" s="426" t="s">
        <v>5835</v>
      </c>
      <c r="F1123" s="90" t="s">
        <v>195</v>
      </c>
      <c r="G1123" s="98">
        <v>45348</v>
      </c>
      <c r="H1123" s="98">
        <v>45348</v>
      </c>
      <c r="I1123" s="90" t="s">
        <v>62</v>
      </c>
      <c r="J1123" s="90"/>
      <c r="K1123" s="206"/>
      <c r="L1123" s="98"/>
      <c r="M1123" s="90"/>
      <c r="N1123" s="98"/>
      <c r="O1123" s="90"/>
      <c r="P1123" s="90"/>
      <c r="Q1123" s="90"/>
      <c r="R1123" s="98"/>
      <c r="S1123" s="90"/>
      <c r="T1123" s="90"/>
      <c r="U1123" s="90"/>
      <c r="V1123" s="107" t="str">
        <f t="shared" si="69"/>
        <v>Open PDFIR FINALLY.RHS-KK-ECG-IR-CI-1034-REV00</v>
      </c>
      <c r="W1123" s="972" t="str">
        <f t="shared" ca="1" si="70"/>
        <v>DONE</v>
      </c>
      <c r="X1123" s="979" t="str">
        <f t="shared" si="71"/>
        <v>P</v>
      </c>
      <c r="Y1123" s="979"/>
      <c r="AD1123" s="564"/>
      <c r="AE1123" s="564"/>
      <c r="AF1123" s="564"/>
      <c r="AG1123" s="564"/>
      <c r="AH1123" s="564"/>
      <c r="AI1123" s="564"/>
    </row>
    <row r="1124" spans="1:35" ht="90" x14ac:dyDescent="0.3">
      <c r="A1124" s="450">
        <f t="shared" si="68"/>
        <v>1119</v>
      </c>
      <c r="B1124" s="442" t="s">
        <v>17462</v>
      </c>
      <c r="C1124" s="294" t="s">
        <v>76</v>
      </c>
      <c r="D1124" s="272" t="s">
        <v>1545</v>
      </c>
      <c r="E1124" s="426" t="s">
        <v>5834</v>
      </c>
      <c r="F1124" s="90" t="s">
        <v>195</v>
      </c>
      <c r="G1124" s="98">
        <v>45348</v>
      </c>
      <c r="H1124" s="98">
        <v>45348</v>
      </c>
      <c r="I1124" s="90" t="s">
        <v>62</v>
      </c>
      <c r="J1124" s="90"/>
      <c r="K1124" s="206"/>
      <c r="L1124" s="98"/>
      <c r="M1124" s="90"/>
      <c r="N1124" s="98"/>
      <c r="O1124" s="90"/>
      <c r="P1124" s="90"/>
      <c r="Q1124" s="90"/>
      <c r="R1124" s="98"/>
      <c r="S1124" s="90"/>
      <c r="T1124" s="90"/>
      <c r="U1124" s="90"/>
      <c r="V1124" s="107" t="str">
        <f t="shared" si="69"/>
        <v>Open PDFIR FINALLY.RHS-KK-ECG-IR-CI-1035-REV00</v>
      </c>
      <c r="W1124" s="972" t="str">
        <f t="shared" ca="1" si="70"/>
        <v>DONE</v>
      </c>
      <c r="X1124" s="979" t="str">
        <f t="shared" si="71"/>
        <v>P</v>
      </c>
      <c r="Y1124" s="979"/>
      <c r="AD1124" s="564"/>
      <c r="AE1124" s="564"/>
      <c r="AF1124" s="564"/>
      <c r="AG1124" s="564"/>
      <c r="AH1124" s="564"/>
      <c r="AI1124" s="564"/>
    </row>
    <row r="1125" spans="1:35" ht="90" x14ac:dyDescent="0.3">
      <c r="A1125" s="450">
        <f t="shared" si="68"/>
        <v>1120</v>
      </c>
      <c r="B1125" s="442" t="s">
        <v>17463</v>
      </c>
      <c r="C1125" s="294" t="s">
        <v>1140</v>
      </c>
      <c r="D1125" s="272" t="s">
        <v>1545</v>
      </c>
      <c r="E1125" s="426" t="s">
        <v>5852</v>
      </c>
      <c r="F1125" s="90" t="s">
        <v>195</v>
      </c>
      <c r="G1125" s="98">
        <v>45349</v>
      </c>
      <c r="H1125" s="98">
        <v>45349</v>
      </c>
      <c r="I1125" s="90" t="s">
        <v>1671</v>
      </c>
      <c r="J1125" s="90"/>
      <c r="K1125" s="206"/>
      <c r="L1125" s="98"/>
      <c r="M1125" s="90"/>
      <c r="N1125" s="98"/>
      <c r="O1125" s="90"/>
      <c r="P1125" s="90"/>
      <c r="Q1125" s="90"/>
      <c r="R1125" s="98"/>
      <c r="S1125" s="90"/>
      <c r="T1125" s="90"/>
      <c r="U1125" s="90"/>
      <c r="V1125" s="107" t="str">
        <f t="shared" si="69"/>
        <v>Open PDFIR FINALLY.RHS-KK-ECG-IR-ELE-95-REV00</v>
      </c>
      <c r="W1125" s="972" t="str">
        <f t="shared" ca="1" si="70"/>
        <v>DONE</v>
      </c>
      <c r="X1125" s="979" t="str">
        <f t="shared" si="71"/>
        <v>P</v>
      </c>
      <c r="Y1125" s="979"/>
      <c r="AD1125" s="564"/>
      <c r="AE1125" s="564"/>
      <c r="AF1125" s="564"/>
      <c r="AG1125" s="564"/>
      <c r="AH1125" s="564"/>
      <c r="AI1125" s="564"/>
    </row>
    <row r="1126" spans="1:35" ht="90" x14ac:dyDescent="0.3">
      <c r="A1126" s="450">
        <f t="shared" si="68"/>
        <v>1121</v>
      </c>
      <c r="B1126" s="442" t="s">
        <v>17464</v>
      </c>
      <c r="C1126" s="294" t="s">
        <v>4383</v>
      </c>
      <c r="D1126" s="272" t="s">
        <v>1545</v>
      </c>
      <c r="E1126" s="426" t="s">
        <v>5869</v>
      </c>
      <c r="F1126" s="90" t="s">
        <v>195</v>
      </c>
      <c r="G1126" s="98">
        <v>45350</v>
      </c>
      <c r="H1126" s="98">
        <v>45350</v>
      </c>
      <c r="I1126" s="90" t="s">
        <v>62</v>
      </c>
      <c r="J1126" s="90"/>
      <c r="K1126" s="206"/>
      <c r="L1126" s="98"/>
      <c r="M1126" s="90"/>
      <c r="N1126" s="98"/>
      <c r="O1126" s="90"/>
      <c r="P1126" s="90"/>
      <c r="Q1126" s="90"/>
      <c r="R1126" s="98"/>
      <c r="S1126" s="90"/>
      <c r="T1126" s="90"/>
      <c r="U1126" s="90"/>
      <c r="V1126" s="107" t="str">
        <f t="shared" si="69"/>
        <v>Open PDFIR FINALLY.RHS-KK-ECG-IR-SU-1036-REV00</v>
      </c>
      <c r="W1126" s="972" t="str">
        <f t="shared" ca="1" si="70"/>
        <v>DONE</v>
      </c>
      <c r="X1126" s="979" t="str">
        <f t="shared" si="71"/>
        <v>P</v>
      </c>
      <c r="Y1126" s="979"/>
      <c r="AD1126" s="564"/>
      <c r="AE1126" s="564"/>
      <c r="AF1126" s="564"/>
      <c r="AG1126" s="564"/>
      <c r="AH1126" s="564"/>
      <c r="AI1126" s="564"/>
    </row>
    <row r="1127" spans="1:35" ht="90" x14ac:dyDescent="0.3">
      <c r="A1127" s="450">
        <f t="shared" si="68"/>
        <v>1122</v>
      </c>
      <c r="B1127" s="442" t="s">
        <v>17465</v>
      </c>
      <c r="C1127" s="294" t="s">
        <v>76</v>
      </c>
      <c r="D1127" s="272" t="s">
        <v>1545</v>
      </c>
      <c r="E1127" s="426" t="s">
        <v>5868</v>
      </c>
      <c r="F1127" s="90" t="s">
        <v>195</v>
      </c>
      <c r="G1127" s="98">
        <v>45350</v>
      </c>
      <c r="H1127" s="98">
        <v>45350</v>
      </c>
      <c r="I1127" s="90" t="s">
        <v>62</v>
      </c>
      <c r="J1127" s="90"/>
      <c r="K1127" s="206"/>
      <c r="L1127" s="98"/>
      <c r="M1127" s="90"/>
      <c r="N1127" s="98"/>
      <c r="O1127" s="90"/>
      <c r="P1127" s="90"/>
      <c r="Q1127" s="90"/>
      <c r="R1127" s="98"/>
      <c r="S1127" s="90"/>
      <c r="T1127" s="90"/>
      <c r="U1127" s="90"/>
      <c r="V1127" s="107" t="str">
        <f t="shared" si="69"/>
        <v>Open PDFIR FINALLY.RHS-KK-ECG-IR-CI-1037-REV00</v>
      </c>
      <c r="W1127" s="972" t="str">
        <f t="shared" ca="1" si="70"/>
        <v>DONE</v>
      </c>
      <c r="X1127" s="979" t="str">
        <f t="shared" si="71"/>
        <v>P</v>
      </c>
      <c r="Y1127" s="979"/>
      <c r="AD1127" s="564"/>
      <c r="AE1127" s="564"/>
      <c r="AF1127" s="564"/>
      <c r="AG1127" s="564"/>
      <c r="AH1127" s="564"/>
      <c r="AI1127" s="564"/>
    </row>
    <row r="1128" spans="1:35" ht="90" x14ac:dyDescent="0.3">
      <c r="A1128" s="450">
        <f t="shared" si="68"/>
        <v>1123</v>
      </c>
      <c r="B1128" s="442" t="s">
        <v>20256</v>
      </c>
      <c r="C1128" s="294" t="s">
        <v>4383</v>
      </c>
      <c r="D1128" s="272" t="s">
        <v>1545</v>
      </c>
      <c r="E1128" s="426" t="s">
        <v>5867</v>
      </c>
      <c r="F1128" s="90" t="s">
        <v>195</v>
      </c>
      <c r="G1128" s="98">
        <v>45350</v>
      </c>
      <c r="H1128" s="98">
        <v>45350</v>
      </c>
      <c r="I1128" s="90" t="s">
        <v>25</v>
      </c>
      <c r="J1128" s="98" t="s">
        <v>195</v>
      </c>
      <c r="K1128" s="206">
        <v>45556</v>
      </c>
      <c r="L1128" s="98">
        <v>45556</v>
      </c>
      <c r="M1128" s="90" t="s">
        <v>62</v>
      </c>
      <c r="N1128" s="98"/>
      <c r="O1128" s="90"/>
      <c r="P1128" s="90"/>
      <c r="Q1128" s="90"/>
      <c r="R1128" s="98"/>
      <c r="S1128" s="90"/>
      <c r="T1128" s="90"/>
      <c r="U1128" s="90"/>
      <c r="V1128" s="107" t="str">
        <f t="shared" si="69"/>
        <v>Open PDFIR FINALLY.RHS-KK-ECG-IR-SU-1038-REV01</v>
      </c>
      <c r="W1128" s="972" t="str">
        <f t="shared" ca="1" si="70"/>
        <v>DONE</v>
      </c>
      <c r="X1128" s="979" t="str">
        <f t="shared" si="71"/>
        <v>A</v>
      </c>
      <c r="Y1128" s="979"/>
      <c r="AD1128" s="564"/>
      <c r="AE1128" s="564"/>
      <c r="AF1128" s="564"/>
      <c r="AG1128" s="564"/>
      <c r="AH1128" s="564"/>
      <c r="AI1128" s="564"/>
    </row>
    <row r="1129" spans="1:35" ht="90" x14ac:dyDescent="0.3">
      <c r="A1129" s="450">
        <f t="shared" si="68"/>
        <v>1124</v>
      </c>
      <c r="B1129" s="442" t="s">
        <v>17466</v>
      </c>
      <c r="C1129" s="294" t="s">
        <v>4383</v>
      </c>
      <c r="D1129" s="272" t="s">
        <v>1545</v>
      </c>
      <c r="E1129" s="426" t="s">
        <v>5866</v>
      </c>
      <c r="F1129" s="90" t="s">
        <v>195</v>
      </c>
      <c r="G1129" s="98">
        <v>45350</v>
      </c>
      <c r="H1129" s="98">
        <v>45350</v>
      </c>
      <c r="I1129" s="90" t="s">
        <v>62</v>
      </c>
      <c r="J1129" s="90"/>
      <c r="K1129" s="206"/>
      <c r="L1129" s="98"/>
      <c r="M1129" s="90"/>
      <c r="N1129" s="98"/>
      <c r="O1129" s="90"/>
      <c r="P1129" s="90"/>
      <c r="Q1129" s="90"/>
      <c r="R1129" s="98"/>
      <c r="S1129" s="90"/>
      <c r="T1129" s="90"/>
      <c r="U1129" s="90"/>
      <c r="V1129" s="107" t="str">
        <f t="shared" si="69"/>
        <v>Open PDFIR FINALLY.RHS-KK-ECG-IR-SU-1039-REV00</v>
      </c>
      <c r="W1129" s="972" t="str">
        <f t="shared" ca="1" si="70"/>
        <v>DONE</v>
      </c>
      <c r="X1129" s="979" t="str">
        <f t="shared" si="71"/>
        <v>P</v>
      </c>
      <c r="Y1129" s="979"/>
      <c r="AD1129" s="564"/>
      <c r="AE1129" s="564"/>
      <c r="AF1129" s="564"/>
      <c r="AG1129" s="564"/>
      <c r="AH1129" s="564"/>
      <c r="AI1129" s="564"/>
    </row>
    <row r="1130" spans="1:35" ht="90" x14ac:dyDescent="0.3">
      <c r="A1130" s="450">
        <f t="shared" si="68"/>
        <v>1125</v>
      </c>
      <c r="B1130" s="442" t="s">
        <v>17467</v>
      </c>
      <c r="C1130" s="294" t="s">
        <v>1140</v>
      </c>
      <c r="D1130" s="272" t="s">
        <v>1545</v>
      </c>
      <c r="E1130" s="426" t="s">
        <v>5865</v>
      </c>
      <c r="F1130" s="90" t="s">
        <v>195</v>
      </c>
      <c r="G1130" s="98">
        <v>45350</v>
      </c>
      <c r="H1130" s="98">
        <v>45350</v>
      </c>
      <c r="I1130" s="90" t="s">
        <v>1671</v>
      </c>
      <c r="J1130" s="90"/>
      <c r="K1130" s="206"/>
      <c r="L1130" s="98"/>
      <c r="M1130" s="90"/>
      <c r="N1130" s="98"/>
      <c r="O1130" s="90"/>
      <c r="P1130" s="90"/>
      <c r="Q1130" s="90"/>
      <c r="R1130" s="98"/>
      <c r="S1130" s="90"/>
      <c r="T1130" s="90"/>
      <c r="U1130" s="90"/>
      <c r="V1130" s="107" t="str">
        <f t="shared" si="69"/>
        <v>Open PDFIR FINALLY.RHS-KK-ECG-IR-ELE-96-REV00</v>
      </c>
      <c r="W1130" s="972" t="str">
        <f t="shared" ca="1" si="70"/>
        <v>DONE</v>
      </c>
      <c r="X1130" s="979" t="str">
        <f t="shared" si="71"/>
        <v>P</v>
      </c>
      <c r="Y1130" s="979"/>
      <c r="AD1130" s="564"/>
      <c r="AE1130" s="564"/>
      <c r="AF1130" s="564"/>
      <c r="AG1130" s="564"/>
      <c r="AH1130" s="564"/>
      <c r="AI1130" s="564"/>
    </row>
    <row r="1131" spans="1:35" ht="90" x14ac:dyDescent="0.3">
      <c r="A1131" s="450">
        <f t="shared" si="68"/>
        <v>1126</v>
      </c>
      <c r="B1131" s="442" t="s">
        <v>17468</v>
      </c>
      <c r="C1131" s="294" t="s">
        <v>1140</v>
      </c>
      <c r="D1131" s="272" t="s">
        <v>1545</v>
      </c>
      <c r="E1131" s="426" t="s">
        <v>5899</v>
      </c>
      <c r="F1131" s="90" t="s">
        <v>195</v>
      </c>
      <c r="G1131" s="98">
        <v>45351</v>
      </c>
      <c r="H1131" s="98">
        <v>45378</v>
      </c>
      <c r="I1131" s="90" t="s">
        <v>1671</v>
      </c>
      <c r="J1131" s="90"/>
      <c r="K1131" s="206"/>
      <c r="L1131" s="98"/>
      <c r="M1131" s="90"/>
      <c r="N1131" s="98"/>
      <c r="O1131" s="90"/>
      <c r="P1131" s="90"/>
      <c r="Q1131" s="90"/>
      <c r="R1131" s="98"/>
      <c r="S1131" s="90"/>
      <c r="T1131" s="90"/>
      <c r="U1131" s="90"/>
      <c r="V1131" s="107" t="str">
        <f t="shared" si="69"/>
        <v>Open PDFIR FINALLY.RHS-KK-ECG-IR-ELE-97-REV00</v>
      </c>
      <c r="W1131" s="972" t="str">
        <f t="shared" ca="1" si="70"/>
        <v>DONE</v>
      </c>
      <c r="X1131" s="979" t="str">
        <f t="shared" si="71"/>
        <v>P</v>
      </c>
      <c r="Y1131" s="979"/>
      <c r="AD1131" s="564"/>
      <c r="AE1131" s="564"/>
      <c r="AF1131" s="564"/>
      <c r="AG1131" s="564"/>
      <c r="AH1131" s="564"/>
      <c r="AI1131" s="564"/>
    </row>
    <row r="1132" spans="1:35" ht="109.8" x14ac:dyDescent="0.3">
      <c r="A1132" s="450">
        <f t="shared" si="68"/>
        <v>1127</v>
      </c>
      <c r="B1132" s="442" t="s">
        <v>17469</v>
      </c>
      <c r="C1132" s="294" t="s">
        <v>1140</v>
      </c>
      <c r="D1132" s="272" t="s">
        <v>5106</v>
      </c>
      <c r="E1132" s="426" t="s">
        <v>5898</v>
      </c>
      <c r="F1132" s="90" t="s">
        <v>195</v>
      </c>
      <c r="G1132" s="98">
        <v>45351</v>
      </c>
      <c r="H1132" s="98">
        <v>45351</v>
      </c>
      <c r="I1132" s="90" t="s">
        <v>1671</v>
      </c>
      <c r="J1132" s="90"/>
      <c r="K1132" s="206"/>
      <c r="L1132" s="98"/>
      <c r="M1132" s="90"/>
      <c r="N1132" s="98"/>
      <c r="O1132" s="90"/>
      <c r="P1132" s="90"/>
      <c r="Q1132" s="90"/>
      <c r="R1132" s="98"/>
      <c r="S1132" s="90"/>
      <c r="T1132" s="90"/>
      <c r="U1132" s="90"/>
      <c r="V1132" s="107" t="str">
        <f t="shared" si="69"/>
        <v>Open PDFIR FINALLY.RHS-KK-ECG-IR-ELE-98-REV00</v>
      </c>
      <c r="W1132" s="972" t="str">
        <f t="shared" ca="1" si="70"/>
        <v>DONE</v>
      </c>
      <c r="X1132" s="979" t="str">
        <f t="shared" si="71"/>
        <v>P</v>
      </c>
      <c r="Y1132" s="979"/>
      <c r="AD1132" s="564"/>
      <c r="AE1132" s="564"/>
      <c r="AF1132" s="564"/>
      <c r="AG1132" s="564"/>
      <c r="AH1132" s="564"/>
      <c r="AI1132" s="564"/>
    </row>
    <row r="1133" spans="1:35" ht="146.4" x14ac:dyDescent="0.3">
      <c r="A1133" s="450">
        <f t="shared" si="68"/>
        <v>1128</v>
      </c>
      <c r="B1133" s="442" t="s">
        <v>17470</v>
      </c>
      <c r="C1133" s="294" t="s">
        <v>1140</v>
      </c>
      <c r="D1133" s="272" t="s">
        <v>1545</v>
      </c>
      <c r="E1133" s="426" t="s">
        <v>5897</v>
      </c>
      <c r="F1133" s="90" t="s">
        <v>195</v>
      </c>
      <c r="G1133" s="98">
        <v>45351</v>
      </c>
      <c r="H1133" s="98">
        <v>45351</v>
      </c>
      <c r="I1133" s="90" t="s">
        <v>1671</v>
      </c>
      <c r="J1133" s="90"/>
      <c r="K1133" s="206"/>
      <c r="L1133" s="98"/>
      <c r="M1133" s="90"/>
      <c r="N1133" s="98"/>
      <c r="O1133" s="90"/>
      <c r="P1133" s="90"/>
      <c r="Q1133" s="90"/>
      <c r="R1133" s="98"/>
      <c r="S1133" s="90"/>
      <c r="T1133" s="90"/>
      <c r="U1133" s="90"/>
      <c r="V1133" s="107" t="str">
        <f t="shared" si="69"/>
        <v>Open PDFIR FINALLY.RHS-KK-ECG-IR-ELE-99-REV00</v>
      </c>
      <c r="W1133" s="972" t="str">
        <f t="shared" ca="1" si="70"/>
        <v>DONE</v>
      </c>
      <c r="X1133" s="979" t="str">
        <f t="shared" si="71"/>
        <v>P</v>
      </c>
      <c r="Y1133" s="979"/>
      <c r="AD1133" s="564"/>
      <c r="AE1133" s="564"/>
      <c r="AF1133" s="564"/>
      <c r="AG1133" s="564"/>
      <c r="AH1133" s="564"/>
      <c r="AI1133" s="564"/>
    </row>
    <row r="1134" spans="1:35" ht="90" x14ac:dyDescent="0.3">
      <c r="A1134" s="450">
        <f t="shared" si="68"/>
        <v>1129</v>
      </c>
      <c r="B1134" s="442" t="s">
        <v>17471</v>
      </c>
      <c r="C1134" s="294" t="s">
        <v>1140</v>
      </c>
      <c r="D1134" s="272" t="s">
        <v>5106</v>
      </c>
      <c r="E1134" s="426" t="s">
        <v>5894</v>
      </c>
      <c r="F1134" s="90" t="s">
        <v>195</v>
      </c>
      <c r="G1134" s="98">
        <v>45353</v>
      </c>
      <c r="H1134" s="98">
        <v>45353</v>
      </c>
      <c r="I1134" s="90" t="s">
        <v>1671</v>
      </c>
      <c r="J1134" s="90"/>
      <c r="K1134" s="206"/>
      <c r="L1134" s="98"/>
      <c r="M1134" s="90"/>
      <c r="N1134" s="98"/>
      <c r="O1134" s="90"/>
      <c r="P1134" s="90"/>
      <c r="Q1134" s="90"/>
      <c r="R1134" s="98"/>
      <c r="S1134" s="90"/>
      <c r="T1134" s="90"/>
      <c r="U1134" s="90"/>
      <c r="V1134" s="107" t="str">
        <f t="shared" si="69"/>
        <v>Open PDFIR FINALLY.RHS-KK-ECG-IR-ELE-100-REV00</v>
      </c>
      <c r="W1134" s="972" t="str">
        <f t="shared" ca="1" si="70"/>
        <v>DONE</v>
      </c>
      <c r="X1134" s="979" t="str">
        <f t="shared" si="71"/>
        <v>P</v>
      </c>
      <c r="Y1134" s="979"/>
      <c r="AD1134" s="564"/>
      <c r="AE1134" s="564"/>
      <c r="AF1134" s="564"/>
      <c r="AG1134" s="564"/>
      <c r="AH1134" s="564"/>
      <c r="AI1134" s="564"/>
    </row>
    <row r="1135" spans="1:35" ht="90" x14ac:dyDescent="0.3">
      <c r="A1135" s="450">
        <f t="shared" si="68"/>
        <v>1130</v>
      </c>
      <c r="B1135" s="442" t="s">
        <v>17472</v>
      </c>
      <c r="C1135" s="294" t="s">
        <v>4383</v>
      </c>
      <c r="D1135" s="272" t="s">
        <v>5106</v>
      </c>
      <c r="E1135" s="426" t="s">
        <v>5895</v>
      </c>
      <c r="F1135" s="90" t="s">
        <v>195</v>
      </c>
      <c r="G1135" s="98">
        <v>45354</v>
      </c>
      <c r="H1135" s="98">
        <v>45354</v>
      </c>
      <c r="I1135" s="90" t="s">
        <v>25</v>
      </c>
      <c r="J1135" s="90"/>
      <c r="K1135" s="206"/>
      <c r="L1135" s="98"/>
      <c r="M1135" s="90"/>
      <c r="N1135" s="98"/>
      <c r="O1135" s="90"/>
      <c r="P1135" s="90"/>
      <c r="Q1135" s="90"/>
      <c r="R1135" s="98"/>
      <c r="S1135" s="90"/>
      <c r="T1135" s="90"/>
      <c r="U1135" s="90"/>
      <c r="V1135" s="107" t="str">
        <f t="shared" si="69"/>
        <v>Open PDFIR FINALLY.RHS-KK-ECG-IR-SU-1040-REV00</v>
      </c>
      <c r="W1135" s="972" t="str">
        <f t="shared" ca="1" si="70"/>
        <v>DONE</v>
      </c>
      <c r="X1135" s="979" t="str">
        <f t="shared" si="71"/>
        <v>P</v>
      </c>
      <c r="Y1135" s="979"/>
      <c r="AD1135" s="564"/>
      <c r="AE1135" s="564"/>
      <c r="AF1135" s="564"/>
      <c r="AG1135" s="564"/>
      <c r="AH1135" s="564"/>
      <c r="AI1135" s="564"/>
    </row>
    <row r="1136" spans="1:35" ht="90" x14ac:dyDescent="0.3">
      <c r="A1136" s="450">
        <f t="shared" si="68"/>
        <v>1131</v>
      </c>
      <c r="B1136" s="442" t="s">
        <v>17473</v>
      </c>
      <c r="C1136" s="294" t="s">
        <v>76</v>
      </c>
      <c r="D1136" s="272" t="s">
        <v>1545</v>
      </c>
      <c r="E1136" s="426" t="s">
        <v>5908</v>
      </c>
      <c r="F1136" s="90" t="s">
        <v>195</v>
      </c>
      <c r="G1136" s="98">
        <v>45353</v>
      </c>
      <c r="H1136" s="98">
        <v>45353</v>
      </c>
      <c r="I1136" s="90" t="s">
        <v>62</v>
      </c>
      <c r="J1136" s="90"/>
      <c r="K1136" s="206"/>
      <c r="L1136" s="98"/>
      <c r="M1136" s="90"/>
      <c r="N1136" s="98"/>
      <c r="O1136" s="90"/>
      <c r="P1136" s="90"/>
      <c r="Q1136" s="90"/>
      <c r="R1136" s="98"/>
      <c r="S1136" s="90"/>
      <c r="T1136" s="90"/>
      <c r="U1136" s="90"/>
      <c r="V1136" s="107" t="str">
        <f t="shared" si="69"/>
        <v>Open PDFIR FINALLY.RHS-KK-ECG-IR-CI-1041-REV00</v>
      </c>
      <c r="W1136" s="972" t="str">
        <f t="shared" ca="1" si="70"/>
        <v>DONE</v>
      </c>
      <c r="X1136" s="979" t="str">
        <f t="shared" si="71"/>
        <v>P</v>
      </c>
      <c r="Y1136" s="979"/>
      <c r="AD1136" s="564"/>
      <c r="AE1136" s="564"/>
      <c r="AF1136" s="564"/>
      <c r="AG1136" s="564"/>
      <c r="AH1136" s="564"/>
      <c r="AI1136" s="564"/>
    </row>
    <row r="1137" spans="1:35" ht="90" x14ac:dyDescent="0.3">
      <c r="A1137" s="450">
        <f t="shared" si="68"/>
        <v>1132</v>
      </c>
      <c r="B1137" s="442" t="s">
        <v>17474</v>
      </c>
      <c r="C1137" s="294" t="s">
        <v>1140</v>
      </c>
      <c r="D1137" s="272" t="s">
        <v>5106</v>
      </c>
      <c r="E1137" s="426" t="s">
        <v>5933</v>
      </c>
      <c r="F1137" s="90" t="s">
        <v>195</v>
      </c>
      <c r="G1137" s="98">
        <v>45354</v>
      </c>
      <c r="H1137" s="98">
        <v>45354</v>
      </c>
      <c r="I1137" s="90" t="s">
        <v>1671</v>
      </c>
      <c r="J1137" s="90"/>
      <c r="K1137" s="206"/>
      <c r="L1137" s="98"/>
      <c r="M1137" s="90"/>
      <c r="N1137" s="98"/>
      <c r="O1137" s="90"/>
      <c r="P1137" s="90"/>
      <c r="Q1137" s="90"/>
      <c r="R1137" s="98"/>
      <c r="S1137" s="90"/>
      <c r="T1137" s="90"/>
      <c r="U1137" s="90"/>
      <c r="V1137" s="107" t="str">
        <f t="shared" si="69"/>
        <v>Open PDFIR FINALLY.RHS-KK-ECG-IR-ELE-101-REV00</v>
      </c>
      <c r="W1137" s="972" t="str">
        <f t="shared" ca="1" si="70"/>
        <v>DONE</v>
      </c>
      <c r="X1137" s="979" t="str">
        <f t="shared" si="71"/>
        <v>P</v>
      </c>
      <c r="Y1137" s="979"/>
      <c r="AD1137" s="564"/>
      <c r="AE1137" s="564"/>
      <c r="AF1137" s="564"/>
      <c r="AG1137" s="564"/>
      <c r="AH1137" s="564"/>
      <c r="AI1137" s="564"/>
    </row>
    <row r="1138" spans="1:35" ht="90" x14ac:dyDescent="0.3">
      <c r="A1138" s="450">
        <f t="shared" si="68"/>
        <v>1133</v>
      </c>
      <c r="B1138" s="442" t="s">
        <v>17475</v>
      </c>
      <c r="C1138" s="294" t="s">
        <v>76</v>
      </c>
      <c r="D1138" s="272" t="s">
        <v>1545</v>
      </c>
      <c r="E1138" s="426" t="s">
        <v>5939</v>
      </c>
      <c r="F1138" s="90" t="s">
        <v>195</v>
      </c>
      <c r="G1138" s="98">
        <v>45345</v>
      </c>
      <c r="H1138" s="98">
        <v>45345</v>
      </c>
      <c r="I1138" s="90" t="s">
        <v>62</v>
      </c>
      <c r="J1138" s="90"/>
      <c r="K1138" s="206"/>
      <c r="L1138" s="98"/>
      <c r="M1138" s="90"/>
      <c r="N1138" s="98"/>
      <c r="O1138" s="90"/>
      <c r="P1138" s="90"/>
      <c r="Q1138" s="90"/>
      <c r="R1138" s="98"/>
      <c r="S1138" s="90"/>
      <c r="T1138" s="90"/>
      <c r="U1138" s="90"/>
      <c r="V1138" s="107" t="str">
        <f t="shared" si="69"/>
        <v>Open PDFIR FINALLY.RHS-KK-ECG-IR-CI-1042-REV00</v>
      </c>
      <c r="W1138" s="972" t="str">
        <f t="shared" ca="1" si="70"/>
        <v>DONE</v>
      </c>
      <c r="X1138" s="979" t="str">
        <f t="shared" si="71"/>
        <v>P</v>
      </c>
      <c r="Y1138" s="979"/>
      <c r="AD1138" s="564"/>
      <c r="AE1138" s="564"/>
      <c r="AF1138" s="564"/>
      <c r="AG1138" s="564"/>
      <c r="AH1138" s="564"/>
      <c r="AI1138" s="564"/>
    </row>
    <row r="1139" spans="1:35" ht="90" x14ac:dyDescent="0.3">
      <c r="A1139" s="450">
        <f t="shared" si="68"/>
        <v>1134</v>
      </c>
      <c r="B1139" s="442" t="s">
        <v>17476</v>
      </c>
      <c r="C1139" s="294" t="s">
        <v>76</v>
      </c>
      <c r="D1139" s="272" t="s">
        <v>1545</v>
      </c>
      <c r="E1139" s="426" t="s">
        <v>5938</v>
      </c>
      <c r="F1139" s="90" t="s">
        <v>195</v>
      </c>
      <c r="G1139" s="98">
        <v>45354</v>
      </c>
      <c r="H1139" s="98">
        <v>45354</v>
      </c>
      <c r="I1139" s="90" t="s">
        <v>62</v>
      </c>
      <c r="J1139" s="90"/>
      <c r="K1139" s="206"/>
      <c r="L1139" s="98"/>
      <c r="M1139" s="90"/>
      <c r="N1139" s="98"/>
      <c r="O1139" s="90"/>
      <c r="P1139" s="90"/>
      <c r="Q1139" s="90"/>
      <c r="R1139" s="98"/>
      <c r="S1139" s="90"/>
      <c r="T1139" s="90"/>
      <c r="U1139" s="90"/>
      <c r="V1139" s="107" t="str">
        <f t="shared" si="69"/>
        <v>Open PDFIR FINALLY.RHS-KK-ECG-IR-CI-1043-REV00</v>
      </c>
      <c r="W1139" s="972" t="str">
        <f t="shared" ca="1" si="70"/>
        <v>DONE</v>
      </c>
      <c r="X1139" s="979" t="str">
        <f t="shared" si="71"/>
        <v>P</v>
      </c>
      <c r="Y1139" s="979"/>
      <c r="AD1139" s="564"/>
      <c r="AE1139" s="564"/>
      <c r="AF1139" s="564"/>
      <c r="AG1139" s="564"/>
      <c r="AH1139" s="564"/>
      <c r="AI1139" s="564"/>
    </row>
    <row r="1140" spans="1:35" ht="90" x14ac:dyDescent="0.3">
      <c r="A1140" s="450">
        <f t="shared" si="68"/>
        <v>1135</v>
      </c>
      <c r="B1140" s="442" t="s">
        <v>17477</v>
      </c>
      <c r="C1140" s="294" t="s">
        <v>76</v>
      </c>
      <c r="D1140" s="272" t="s">
        <v>1545</v>
      </c>
      <c r="E1140" s="426" t="s">
        <v>5937</v>
      </c>
      <c r="F1140" s="90" t="s">
        <v>195</v>
      </c>
      <c r="G1140" s="98">
        <v>45354</v>
      </c>
      <c r="H1140" s="98">
        <v>45354</v>
      </c>
      <c r="I1140" s="90" t="s">
        <v>62</v>
      </c>
      <c r="J1140" s="90"/>
      <c r="K1140" s="206"/>
      <c r="L1140" s="98"/>
      <c r="M1140" s="90"/>
      <c r="N1140" s="98"/>
      <c r="O1140" s="90"/>
      <c r="P1140" s="90"/>
      <c r="Q1140" s="90"/>
      <c r="R1140" s="98"/>
      <c r="S1140" s="90"/>
      <c r="T1140" s="90"/>
      <c r="U1140" s="90"/>
      <c r="V1140" s="107" t="str">
        <f t="shared" si="69"/>
        <v>Open PDFIR FINALLY.RHS-KK-ECG-IR-CI-1044-REV00</v>
      </c>
      <c r="W1140" s="972" t="str">
        <f t="shared" ca="1" si="70"/>
        <v>DONE</v>
      </c>
      <c r="X1140" s="979" t="str">
        <f t="shared" si="71"/>
        <v>P</v>
      </c>
      <c r="Y1140" s="979"/>
      <c r="AD1140" s="564"/>
      <c r="AE1140" s="564"/>
      <c r="AF1140" s="564"/>
      <c r="AG1140" s="564"/>
      <c r="AH1140" s="564"/>
      <c r="AI1140" s="564"/>
    </row>
    <row r="1141" spans="1:35" ht="90" x14ac:dyDescent="0.3">
      <c r="A1141" s="450">
        <f t="shared" si="68"/>
        <v>1136</v>
      </c>
      <c r="B1141" s="442" t="s">
        <v>20257</v>
      </c>
      <c r="C1141" s="294" t="s">
        <v>4383</v>
      </c>
      <c r="D1141" s="272" t="s">
        <v>1545</v>
      </c>
      <c r="E1141" s="426" t="s">
        <v>5952</v>
      </c>
      <c r="F1141" s="90" t="s">
        <v>195</v>
      </c>
      <c r="G1141" s="98">
        <v>45357</v>
      </c>
      <c r="H1141" s="98">
        <v>45357</v>
      </c>
      <c r="I1141" s="90" t="s">
        <v>25</v>
      </c>
      <c r="J1141" s="98" t="s">
        <v>195</v>
      </c>
      <c r="K1141" s="206">
        <v>45556</v>
      </c>
      <c r="L1141" s="98">
        <v>45556</v>
      </c>
      <c r="M1141" s="90" t="s">
        <v>62</v>
      </c>
      <c r="N1141" s="98"/>
      <c r="O1141" s="90"/>
      <c r="P1141" s="90"/>
      <c r="Q1141" s="90"/>
      <c r="R1141" s="98"/>
      <c r="S1141" s="90"/>
      <c r="T1141" s="90"/>
      <c r="U1141" s="90"/>
      <c r="V1141" s="107" t="str">
        <f t="shared" si="69"/>
        <v>Open PDFIR FINALLY.RHS-KK-ECG-IR-SU-1045-REV01</v>
      </c>
      <c r="W1141" s="972" t="str">
        <f t="shared" ca="1" si="70"/>
        <v>DONE</v>
      </c>
      <c r="X1141" s="979" t="str">
        <f t="shared" si="71"/>
        <v>A</v>
      </c>
      <c r="Y1141" s="979"/>
      <c r="AD1141" s="564"/>
      <c r="AE1141" s="564"/>
      <c r="AF1141" s="564"/>
      <c r="AG1141" s="564"/>
      <c r="AH1141" s="564"/>
      <c r="AI1141" s="564"/>
    </row>
    <row r="1142" spans="1:35" ht="90" x14ac:dyDescent="0.3">
      <c r="A1142" s="450">
        <f t="shared" si="68"/>
        <v>1137</v>
      </c>
      <c r="B1142" s="442" t="s">
        <v>17478</v>
      </c>
      <c r="C1142" s="294" t="s">
        <v>4383</v>
      </c>
      <c r="D1142" s="272" t="s">
        <v>1545</v>
      </c>
      <c r="E1142" s="426" t="s">
        <v>5953</v>
      </c>
      <c r="F1142" s="90" t="s">
        <v>195</v>
      </c>
      <c r="G1142" s="98">
        <v>45357</v>
      </c>
      <c r="H1142" s="98">
        <v>45357</v>
      </c>
      <c r="I1142" s="90" t="s">
        <v>62</v>
      </c>
      <c r="J1142" s="90"/>
      <c r="K1142" s="206"/>
      <c r="L1142" s="98"/>
      <c r="M1142" s="90"/>
      <c r="N1142" s="98"/>
      <c r="O1142" s="90"/>
      <c r="P1142" s="90"/>
      <c r="Q1142" s="90"/>
      <c r="R1142" s="98"/>
      <c r="S1142" s="90"/>
      <c r="T1142" s="90"/>
      <c r="U1142" s="90"/>
      <c r="V1142" s="107" t="str">
        <f t="shared" si="69"/>
        <v>Open PDFIR FINALLY.RHS-KK-ECG-IR-SU-1046-REV00</v>
      </c>
      <c r="W1142" s="972" t="str">
        <f t="shared" ca="1" si="70"/>
        <v>DONE</v>
      </c>
      <c r="X1142" s="979" t="str">
        <f t="shared" si="71"/>
        <v>P</v>
      </c>
      <c r="Y1142" s="979"/>
      <c r="AD1142" s="564"/>
      <c r="AE1142" s="564"/>
      <c r="AF1142" s="564"/>
      <c r="AG1142" s="564"/>
      <c r="AH1142" s="564"/>
      <c r="AI1142" s="564"/>
    </row>
    <row r="1143" spans="1:35" ht="90" x14ac:dyDescent="0.3">
      <c r="A1143" s="450">
        <f t="shared" si="68"/>
        <v>1138</v>
      </c>
      <c r="B1143" s="442" t="s">
        <v>20258</v>
      </c>
      <c r="C1143" s="294" t="s">
        <v>4383</v>
      </c>
      <c r="D1143" s="272" t="s">
        <v>1545</v>
      </c>
      <c r="E1143" s="426" t="s">
        <v>5954</v>
      </c>
      <c r="F1143" s="90" t="s">
        <v>195</v>
      </c>
      <c r="G1143" s="98">
        <v>45357</v>
      </c>
      <c r="H1143" s="98">
        <v>45357</v>
      </c>
      <c r="I1143" s="90" t="s">
        <v>25</v>
      </c>
      <c r="J1143" s="98" t="s">
        <v>195</v>
      </c>
      <c r="K1143" s="206">
        <v>45556</v>
      </c>
      <c r="L1143" s="98">
        <v>45556</v>
      </c>
      <c r="M1143" s="90" t="s">
        <v>62</v>
      </c>
      <c r="N1143" s="98"/>
      <c r="O1143" s="90"/>
      <c r="P1143" s="90"/>
      <c r="Q1143" s="90"/>
      <c r="R1143" s="98"/>
      <c r="S1143" s="90"/>
      <c r="T1143" s="90"/>
      <c r="U1143" s="90"/>
      <c r="V1143" s="107" t="str">
        <f t="shared" si="69"/>
        <v>Open PDFIR FINALLY.RHS-KK-ECG-IR-SU-1047-REV01</v>
      </c>
      <c r="W1143" s="972" t="str">
        <f t="shared" ca="1" si="70"/>
        <v>DONE</v>
      </c>
      <c r="X1143" s="979" t="str">
        <f t="shared" si="71"/>
        <v>A</v>
      </c>
      <c r="Y1143" s="979"/>
      <c r="AD1143" s="564"/>
      <c r="AE1143" s="564"/>
      <c r="AF1143" s="564"/>
      <c r="AG1143" s="564"/>
      <c r="AH1143" s="564"/>
      <c r="AI1143" s="564"/>
    </row>
    <row r="1144" spans="1:35" ht="90" x14ac:dyDescent="0.3">
      <c r="A1144" s="450">
        <f t="shared" si="68"/>
        <v>1139</v>
      </c>
      <c r="B1144" s="442" t="s">
        <v>20259</v>
      </c>
      <c r="C1144" s="294" t="s">
        <v>4383</v>
      </c>
      <c r="D1144" s="272" t="s">
        <v>1545</v>
      </c>
      <c r="E1144" s="426" t="s">
        <v>5955</v>
      </c>
      <c r="F1144" s="90" t="s">
        <v>195</v>
      </c>
      <c r="G1144" s="98">
        <v>45357</v>
      </c>
      <c r="H1144" s="98">
        <v>45357</v>
      </c>
      <c r="I1144" s="90" t="s">
        <v>25</v>
      </c>
      <c r="J1144" s="98" t="s">
        <v>195</v>
      </c>
      <c r="K1144" s="206">
        <v>45556</v>
      </c>
      <c r="L1144" s="98">
        <v>45556</v>
      </c>
      <c r="M1144" s="90" t="s">
        <v>62</v>
      </c>
      <c r="N1144" s="98"/>
      <c r="O1144" s="90"/>
      <c r="P1144" s="90"/>
      <c r="Q1144" s="90"/>
      <c r="R1144" s="98"/>
      <c r="S1144" s="90"/>
      <c r="T1144" s="90"/>
      <c r="U1144" s="90"/>
      <c r="V1144" s="107" t="str">
        <f t="shared" si="69"/>
        <v>Open PDFIR FINALLY.RHS-KK-ECG-IR-SU-1048-REV01</v>
      </c>
      <c r="W1144" s="972" t="str">
        <f t="shared" ca="1" si="70"/>
        <v>DONE</v>
      </c>
      <c r="X1144" s="979" t="str">
        <f t="shared" si="71"/>
        <v>A</v>
      </c>
      <c r="Y1144" s="979"/>
      <c r="AD1144" s="564"/>
      <c r="AE1144" s="564"/>
      <c r="AF1144" s="564"/>
      <c r="AG1144" s="564"/>
      <c r="AH1144" s="564"/>
      <c r="AI1144" s="564"/>
    </row>
    <row r="1145" spans="1:35" ht="90" x14ac:dyDescent="0.3">
      <c r="A1145" s="450">
        <f t="shared" si="68"/>
        <v>1140</v>
      </c>
      <c r="B1145" s="442" t="s">
        <v>17479</v>
      </c>
      <c r="C1145" s="294" t="s">
        <v>76</v>
      </c>
      <c r="D1145" s="272" t="s">
        <v>1545</v>
      </c>
      <c r="E1145" s="426" t="s">
        <v>5958</v>
      </c>
      <c r="F1145" s="90" t="s">
        <v>195</v>
      </c>
      <c r="G1145" s="98">
        <v>45351</v>
      </c>
      <c r="H1145" s="98">
        <v>45351</v>
      </c>
      <c r="I1145" s="90" t="s">
        <v>62</v>
      </c>
      <c r="J1145" s="90"/>
      <c r="K1145" s="206"/>
      <c r="L1145" s="98"/>
      <c r="M1145" s="90"/>
      <c r="N1145" s="98"/>
      <c r="O1145" s="90"/>
      <c r="P1145" s="90"/>
      <c r="Q1145" s="90"/>
      <c r="R1145" s="98"/>
      <c r="S1145" s="90"/>
      <c r="T1145" s="90"/>
      <c r="U1145" s="90"/>
      <c r="V1145" s="107" t="str">
        <f t="shared" si="69"/>
        <v>Open PDFIR FINALLY.RHS-KK-ECG-IR-CI-1049-REV00</v>
      </c>
      <c r="W1145" s="972" t="str">
        <f t="shared" ca="1" si="70"/>
        <v>DONE</v>
      </c>
      <c r="X1145" s="979" t="str">
        <f t="shared" si="71"/>
        <v>P</v>
      </c>
      <c r="Y1145" s="979"/>
      <c r="AD1145" s="564"/>
      <c r="AE1145" s="564"/>
      <c r="AF1145" s="564"/>
      <c r="AG1145" s="564"/>
      <c r="AH1145" s="564"/>
      <c r="AI1145" s="564"/>
    </row>
    <row r="1146" spans="1:35" ht="90" x14ac:dyDescent="0.3">
      <c r="A1146" s="450">
        <f t="shared" si="68"/>
        <v>1141</v>
      </c>
      <c r="B1146" s="442" t="s">
        <v>17480</v>
      </c>
      <c r="C1146" s="294" t="s">
        <v>2735</v>
      </c>
      <c r="D1146" s="272" t="s">
        <v>5106</v>
      </c>
      <c r="E1146" s="426" t="s">
        <v>5964</v>
      </c>
      <c r="F1146" s="90" t="s">
        <v>195</v>
      </c>
      <c r="G1146" s="98">
        <v>45351</v>
      </c>
      <c r="H1146" s="98">
        <v>45351</v>
      </c>
      <c r="I1146" s="90" t="s">
        <v>1671</v>
      </c>
      <c r="J1146" s="90"/>
      <c r="K1146" s="206"/>
      <c r="L1146" s="98"/>
      <c r="M1146" s="90"/>
      <c r="N1146" s="98"/>
      <c r="O1146" s="90"/>
      <c r="P1146" s="90"/>
      <c r="Q1146" s="90"/>
      <c r="R1146" s="98"/>
      <c r="S1146" s="90"/>
      <c r="T1146" s="90"/>
      <c r="U1146" s="90"/>
      <c r="V1146" s="107" t="str">
        <f t="shared" si="69"/>
        <v>Open PDFIR FINALLY.RHS-KK-ECG-IR-ARCH-1050-REV00</v>
      </c>
      <c r="W1146" s="972" t="str">
        <f t="shared" ca="1" si="70"/>
        <v>DONE</v>
      </c>
      <c r="X1146" s="979" t="str">
        <f t="shared" si="71"/>
        <v>P</v>
      </c>
      <c r="Y1146" s="979"/>
      <c r="AD1146" s="564"/>
      <c r="AE1146" s="564"/>
      <c r="AF1146" s="564"/>
      <c r="AG1146" s="564"/>
      <c r="AH1146" s="564"/>
      <c r="AI1146" s="564"/>
    </row>
    <row r="1147" spans="1:35" ht="90" x14ac:dyDescent="0.3">
      <c r="A1147" s="450">
        <f t="shared" si="68"/>
        <v>1142</v>
      </c>
      <c r="B1147" s="442" t="s">
        <v>17481</v>
      </c>
      <c r="C1147" s="294" t="s">
        <v>76</v>
      </c>
      <c r="D1147" s="272" t="s">
        <v>1545</v>
      </c>
      <c r="E1147" s="426" t="s">
        <v>9005</v>
      </c>
      <c r="F1147" s="90" t="s">
        <v>195</v>
      </c>
      <c r="G1147" s="98">
        <v>45384</v>
      </c>
      <c r="H1147" s="98">
        <v>45384</v>
      </c>
      <c r="I1147" s="90" t="s">
        <v>62</v>
      </c>
      <c r="J1147" s="90"/>
      <c r="K1147" s="206"/>
      <c r="L1147" s="206"/>
      <c r="M1147" s="90"/>
      <c r="N1147" s="98"/>
      <c r="O1147" s="90"/>
      <c r="P1147" s="90"/>
      <c r="Q1147" s="90"/>
      <c r="R1147" s="98"/>
      <c r="S1147" s="90"/>
      <c r="T1147" s="90"/>
      <c r="U1147" s="90"/>
      <c r="V1147" s="107" t="str">
        <f t="shared" si="69"/>
        <v>Open PDFIR FINALLY.RHS-KK-ECG-IR-CI-1051-REV00</v>
      </c>
      <c r="W1147" s="972" t="str">
        <f t="shared" ca="1" si="70"/>
        <v>DONE</v>
      </c>
      <c r="X1147" s="979" t="str">
        <f t="shared" si="71"/>
        <v>P</v>
      </c>
      <c r="Y1147" s="979"/>
      <c r="AD1147" s="564"/>
      <c r="AE1147" s="564"/>
      <c r="AF1147" s="564"/>
      <c r="AG1147" s="564"/>
      <c r="AH1147" s="564"/>
      <c r="AI1147" s="564"/>
    </row>
    <row r="1148" spans="1:35" ht="90" x14ac:dyDescent="0.3">
      <c r="A1148" s="450">
        <f t="shared" si="68"/>
        <v>1143</v>
      </c>
      <c r="B1148" s="442" t="s">
        <v>17482</v>
      </c>
      <c r="C1148" s="294" t="s">
        <v>2735</v>
      </c>
      <c r="D1148" s="272" t="s">
        <v>5106</v>
      </c>
      <c r="E1148" s="426" t="s">
        <v>5965</v>
      </c>
      <c r="F1148" s="90" t="s">
        <v>195</v>
      </c>
      <c r="G1148" s="98">
        <v>45349</v>
      </c>
      <c r="H1148" s="98">
        <v>45454</v>
      </c>
      <c r="I1148" s="90" t="s">
        <v>1671</v>
      </c>
      <c r="J1148" s="90"/>
      <c r="K1148" s="206"/>
      <c r="L1148" s="206"/>
      <c r="M1148" s="90"/>
      <c r="N1148" s="98"/>
      <c r="O1148" s="90"/>
      <c r="P1148" s="90"/>
      <c r="Q1148" s="90"/>
      <c r="R1148" s="98"/>
      <c r="S1148" s="90"/>
      <c r="T1148" s="90"/>
      <c r="U1148" s="90"/>
      <c r="V1148" s="107" t="str">
        <f t="shared" si="69"/>
        <v>Open PDFIR FINALLY.RHS-KK-ECG-IR-ARCH-1052-REV00</v>
      </c>
      <c r="W1148" s="972" t="str">
        <f t="shared" ca="1" si="70"/>
        <v>DONE</v>
      </c>
      <c r="X1148" s="979" t="str">
        <f t="shared" si="71"/>
        <v>P</v>
      </c>
      <c r="Y1148" s="979"/>
      <c r="AD1148" s="564"/>
      <c r="AE1148" s="564"/>
      <c r="AF1148" s="564"/>
      <c r="AG1148" s="564"/>
      <c r="AH1148" s="564"/>
      <c r="AI1148" s="564"/>
    </row>
    <row r="1149" spans="1:35" ht="90" x14ac:dyDescent="0.3">
      <c r="A1149" s="450">
        <f t="shared" si="68"/>
        <v>1144</v>
      </c>
      <c r="B1149" s="442" t="s">
        <v>17483</v>
      </c>
      <c r="C1149" s="294" t="s">
        <v>2735</v>
      </c>
      <c r="D1149" s="272" t="s">
        <v>5106</v>
      </c>
      <c r="E1149" s="426" t="s">
        <v>5966</v>
      </c>
      <c r="F1149" s="90" t="s">
        <v>195</v>
      </c>
      <c r="G1149" s="98">
        <v>45350</v>
      </c>
      <c r="H1149" s="98">
        <v>45454</v>
      </c>
      <c r="I1149" s="90" t="s">
        <v>1671</v>
      </c>
      <c r="J1149" s="90"/>
      <c r="K1149" s="206"/>
      <c r="L1149" s="206"/>
      <c r="M1149" s="90"/>
      <c r="N1149" s="98"/>
      <c r="O1149" s="90"/>
      <c r="P1149" s="90"/>
      <c r="Q1149" s="90"/>
      <c r="R1149" s="98"/>
      <c r="S1149" s="90"/>
      <c r="T1149" s="90"/>
      <c r="U1149" s="90"/>
      <c r="V1149" s="107" t="str">
        <f t="shared" si="69"/>
        <v>Open PDFIR FINALLY.RHS-KK-ECG-IR-ARCH-1053-REV00</v>
      </c>
      <c r="W1149" s="972" t="str">
        <f t="shared" ca="1" si="70"/>
        <v>DONE</v>
      </c>
      <c r="X1149" s="979" t="str">
        <f t="shared" si="71"/>
        <v>P</v>
      </c>
      <c r="Y1149" s="979"/>
      <c r="AD1149" s="564"/>
      <c r="AE1149" s="564"/>
      <c r="AF1149" s="564"/>
      <c r="AG1149" s="564"/>
      <c r="AH1149" s="564"/>
      <c r="AI1149" s="564"/>
    </row>
    <row r="1150" spans="1:35" ht="90" x14ac:dyDescent="0.3">
      <c r="A1150" s="450">
        <f t="shared" si="68"/>
        <v>1145</v>
      </c>
      <c r="B1150" s="442" t="s">
        <v>17484</v>
      </c>
      <c r="C1150" s="294" t="s">
        <v>2735</v>
      </c>
      <c r="D1150" s="272" t="s">
        <v>5106</v>
      </c>
      <c r="E1150" s="426" t="s">
        <v>5967</v>
      </c>
      <c r="F1150" s="90" t="s">
        <v>195</v>
      </c>
      <c r="G1150" s="98">
        <v>45351</v>
      </c>
      <c r="H1150" s="98">
        <v>45454</v>
      </c>
      <c r="I1150" s="90" t="s">
        <v>1671</v>
      </c>
      <c r="J1150" s="90"/>
      <c r="K1150" s="206"/>
      <c r="L1150" s="206"/>
      <c r="M1150" s="90"/>
      <c r="N1150" s="90"/>
      <c r="O1150" s="90"/>
      <c r="P1150" s="90"/>
      <c r="Q1150" s="90"/>
      <c r="R1150" s="90"/>
      <c r="S1150" s="90"/>
      <c r="T1150" s="90"/>
      <c r="U1150" s="90"/>
      <c r="V1150" s="107" t="str">
        <f t="shared" si="69"/>
        <v>Open PDFIR FINALLY.RHS-KK-ECG-IR-ARCH-1054-REV00</v>
      </c>
      <c r="W1150" s="972" t="str">
        <f t="shared" ca="1" si="70"/>
        <v>DONE</v>
      </c>
      <c r="X1150" s="979" t="str">
        <f t="shared" si="71"/>
        <v>P</v>
      </c>
      <c r="Y1150" s="979"/>
      <c r="AD1150" s="564"/>
      <c r="AE1150" s="564"/>
      <c r="AF1150" s="564"/>
      <c r="AG1150" s="564"/>
      <c r="AH1150" s="564"/>
      <c r="AI1150" s="564"/>
    </row>
    <row r="1151" spans="1:35" ht="90" x14ac:dyDescent="0.3">
      <c r="A1151" s="450">
        <f t="shared" si="68"/>
        <v>1146</v>
      </c>
      <c r="B1151" s="442" t="s">
        <v>17485</v>
      </c>
      <c r="C1151" s="294" t="s">
        <v>76</v>
      </c>
      <c r="D1151" s="272" t="s">
        <v>1545</v>
      </c>
      <c r="E1151" s="426" t="s">
        <v>9003</v>
      </c>
      <c r="F1151" s="90" t="s">
        <v>195</v>
      </c>
      <c r="G1151" s="98">
        <v>45382</v>
      </c>
      <c r="H1151" s="98">
        <v>45382</v>
      </c>
      <c r="I1151" s="90" t="s">
        <v>62</v>
      </c>
      <c r="J1151" s="90"/>
      <c r="K1151" s="206"/>
      <c r="L1151" s="206"/>
      <c r="M1151" s="90"/>
      <c r="N1151" s="90"/>
      <c r="O1151" s="90"/>
      <c r="P1151" s="90"/>
      <c r="Q1151" s="90"/>
      <c r="R1151" s="90"/>
      <c r="S1151" s="90"/>
      <c r="T1151" s="90"/>
      <c r="U1151" s="90"/>
      <c r="V1151" s="107" t="str">
        <f t="shared" si="69"/>
        <v>Open PDFIR FINALLY.RHS-KK-ECG-IR-CI-1055-REV00</v>
      </c>
      <c r="W1151" s="972" t="str">
        <f t="shared" ca="1" si="70"/>
        <v>DONE</v>
      </c>
      <c r="X1151" s="979" t="str">
        <f t="shared" si="71"/>
        <v>P</v>
      </c>
      <c r="Y1151" s="979"/>
      <c r="AD1151" s="564"/>
      <c r="AE1151" s="564"/>
      <c r="AF1151" s="564"/>
      <c r="AG1151" s="564"/>
      <c r="AH1151" s="564"/>
      <c r="AI1151" s="564"/>
    </row>
    <row r="1152" spans="1:35" ht="90" x14ac:dyDescent="0.3">
      <c r="A1152" s="450">
        <f t="shared" si="68"/>
        <v>1147</v>
      </c>
      <c r="B1152" s="442" t="s">
        <v>17486</v>
      </c>
      <c r="C1152" s="294" t="s">
        <v>76</v>
      </c>
      <c r="D1152" s="272" t="s">
        <v>1545</v>
      </c>
      <c r="E1152" s="426" t="s">
        <v>9000</v>
      </c>
      <c r="F1152" s="90" t="s">
        <v>195</v>
      </c>
      <c r="G1152" s="98">
        <v>45381</v>
      </c>
      <c r="H1152" s="98">
        <v>45381</v>
      </c>
      <c r="I1152" s="90" t="s">
        <v>62</v>
      </c>
      <c r="J1152" s="90"/>
      <c r="K1152" s="206"/>
      <c r="L1152" s="206"/>
      <c r="M1152" s="90"/>
      <c r="N1152" s="90"/>
      <c r="O1152" s="90"/>
      <c r="P1152" s="90"/>
      <c r="Q1152" s="90"/>
      <c r="R1152" s="90"/>
      <c r="S1152" s="90"/>
      <c r="T1152" s="90"/>
      <c r="U1152" s="90"/>
      <c r="V1152" s="107" t="str">
        <f t="shared" si="69"/>
        <v>Open PDFIR FINALLY.RHS-KK-ECG-IR-CI-1056-REV00</v>
      </c>
      <c r="W1152" s="972" t="str">
        <f t="shared" ca="1" si="70"/>
        <v>DONE</v>
      </c>
      <c r="X1152" s="979" t="str">
        <f t="shared" si="71"/>
        <v>P</v>
      </c>
      <c r="Y1152" s="979"/>
      <c r="AD1152" s="564"/>
      <c r="AE1152" s="564"/>
      <c r="AF1152" s="564"/>
      <c r="AG1152" s="564"/>
      <c r="AH1152" s="564"/>
      <c r="AI1152" s="564"/>
    </row>
    <row r="1153" spans="1:35" ht="90" x14ac:dyDescent="0.3">
      <c r="A1153" s="450">
        <f t="shared" si="68"/>
        <v>1148</v>
      </c>
      <c r="B1153" s="442" t="s">
        <v>17487</v>
      </c>
      <c r="C1153" s="294" t="s">
        <v>76</v>
      </c>
      <c r="D1153" s="272" t="s">
        <v>1545</v>
      </c>
      <c r="E1153" s="426" t="s">
        <v>9001</v>
      </c>
      <c r="F1153" s="90" t="s">
        <v>195</v>
      </c>
      <c r="G1153" s="98">
        <v>45378</v>
      </c>
      <c r="H1153" s="98">
        <v>45378</v>
      </c>
      <c r="I1153" s="90" t="s">
        <v>62</v>
      </c>
      <c r="J1153" s="90"/>
      <c r="K1153" s="206"/>
      <c r="L1153" s="206"/>
      <c r="M1153" s="90"/>
      <c r="N1153" s="90"/>
      <c r="O1153" s="90"/>
      <c r="P1153" s="90"/>
      <c r="Q1153" s="90"/>
      <c r="R1153" s="90"/>
      <c r="S1153" s="90"/>
      <c r="T1153" s="90"/>
      <c r="U1153" s="90"/>
      <c r="V1153" s="107" t="str">
        <f t="shared" si="69"/>
        <v>Open PDFIR FINALLY.RHS-KK-ECG-IR-CI-1057-REV00</v>
      </c>
      <c r="W1153" s="972" t="str">
        <f t="shared" ca="1" si="70"/>
        <v>DONE</v>
      </c>
      <c r="X1153" s="979" t="str">
        <f t="shared" si="71"/>
        <v>P</v>
      </c>
      <c r="Y1153" s="979"/>
      <c r="AD1153" s="564"/>
      <c r="AE1153" s="564"/>
      <c r="AF1153" s="564"/>
      <c r="AG1153" s="564"/>
      <c r="AH1153" s="564"/>
      <c r="AI1153" s="564"/>
    </row>
    <row r="1154" spans="1:35" ht="90" x14ac:dyDescent="0.3">
      <c r="A1154" s="450">
        <f t="shared" si="68"/>
        <v>1149</v>
      </c>
      <c r="B1154" s="442" t="s">
        <v>17488</v>
      </c>
      <c r="C1154" s="294" t="s">
        <v>1140</v>
      </c>
      <c r="D1154" s="272" t="s">
        <v>1545</v>
      </c>
      <c r="E1154" s="426" t="s">
        <v>5971</v>
      </c>
      <c r="F1154" s="90" t="s">
        <v>195</v>
      </c>
      <c r="G1154" s="98">
        <v>45357</v>
      </c>
      <c r="H1154" s="98">
        <v>45360</v>
      </c>
      <c r="I1154" s="90" t="s">
        <v>1671</v>
      </c>
      <c r="J1154" s="90"/>
      <c r="K1154" s="206"/>
      <c r="L1154" s="206"/>
      <c r="M1154" s="90"/>
      <c r="N1154" s="90"/>
      <c r="O1154" s="90"/>
      <c r="P1154" s="90"/>
      <c r="Q1154" s="90"/>
      <c r="R1154" s="90"/>
      <c r="S1154" s="90"/>
      <c r="T1154" s="90"/>
      <c r="U1154" s="90"/>
      <c r="V1154" s="107" t="str">
        <f t="shared" si="69"/>
        <v>Open PDFIR FINALLY.RHS-KK-ECG-IR-ELE-102-REV00</v>
      </c>
      <c r="W1154" s="972" t="str">
        <f t="shared" ca="1" si="70"/>
        <v>DONE</v>
      </c>
      <c r="X1154" s="979" t="str">
        <f t="shared" si="71"/>
        <v>P</v>
      </c>
      <c r="Y1154" s="979"/>
      <c r="AD1154" s="564"/>
      <c r="AE1154" s="564"/>
      <c r="AF1154" s="564"/>
      <c r="AG1154" s="564"/>
      <c r="AH1154" s="564"/>
      <c r="AI1154" s="564"/>
    </row>
    <row r="1155" spans="1:35" ht="90" x14ac:dyDescent="0.3">
      <c r="A1155" s="450">
        <f t="shared" si="68"/>
        <v>1150</v>
      </c>
      <c r="B1155" s="442" t="s">
        <v>17489</v>
      </c>
      <c r="C1155" s="294" t="s">
        <v>1140</v>
      </c>
      <c r="D1155" s="272" t="s">
        <v>1545</v>
      </c>
      <c r="E1155" s="426" t="s">
        <v>5973</v>
      </c>
      <c r="F1155" s="90" t="s">
        <v>195</v>
      </c>
      <c r="G1155" s="98">
        <v>45357</v>
      </c>
      <c r="H1155" s="98">
        <v>45360</v>
      </c>
      <c r="I1155" s="90" t="s">
        <v>1671</v>
      </c>
      <c r="J1155" s="90"/>
      <c r="K1155" s="206"/>
      <c r="L1155" s="206"/>
      <c r="M1155" s="90"/>
      <c r="N1155" s="90"/>
      <c r="O1155" s="90"/>
      <c r="P1155" s="90"/>
      <c r="Q1155" s="90"/>
      <c r="R1155" s="90"/>
      <c r="S1155" s="90"/>
      <c r="T1155" s="90"/>
      <c r="U1155" s="90"/>
      <c r="V1155" s="107" t="str">
        <f t="shared" si="69"/>
        <v>Open PDFIR FINALLY.RHS-KK-ECG-IR-ELE-103-REV00</v>
      </c>
      <c r="W1155" s="972" t="str">
        <f t="shared" ca="1" si="70"/>
        <v>DONE</v>
      </c>
      <c r="X1155" s="979" t="str">
        <f t="shared" si="71"/>
        <v>P</v>
      </c>
      <c r="Y1155" s="979"/>
      <c r="AD1155" s="564"/>
      <c r="AE1155" s="564"/>
      <c r="AF1155" s="564"/>
      <c r="AG1155" s="564"/>
      <c r="AH1155" s="564"/>
      <c r="AI1155" s="564"/>
    </row>
    <row r="1156" spans="1:35" ht="90" x14ac:dyDescent="0.3">
      <c r="A1156" s="450">
        <f t="shared" si="68"/>
        <v>1151</v>
      </c>
      <c r="B1156" s="442" t="s">
        <v>17490</v>
      </c>
      <c r="C1156" s="294" t="s">
        <v>1140</v>
      </c>
      <c r="D1156" s="272" t="s">
        <v>1545</v>
      </c>
      <c r="E1156" s="426" t="s">
        <v>5972</v>
      </c>
      <c r="F1156" s="90" t="s">
        <v>195</v>
      </c>
      <c r="G1156" s="98">
        <v>45357</v>
      </c>
      <c r="H1156" s="98">
        <v>45360</v>
      </c>
      <c r="I1156" s="90" t="s">
        <v>1671</v>
      </c>
      <c r="J1156" s="90"/>
      <c r="K1156" s="206"/>
      <c r="L1156" s="206"/>
      <c r="M1156" s="90"/>
      <c r="N1156" s="90"/>
      <c r="O1156" s="90"/>
      <c r="P1156" s="90"/>
      <c r="Q1156" s="90"/>
      <c r="R1156" s="90"/>
      <c r="S1156" s="90"/>
      <c r="T1156" s="90"/>
      <c r="U1156" s="90"/>
      <c r="V1156" s="107" t="str">
        <f t="shared" si="69"/>
        <v>Open PDFIR FINALLY.RHS-KK-ECG-IR-ELE-104-REV00</v>
      </c>
      <c r="W1156" s="972" t="str">
        <f t="shared" ca="1" si="70"/>
        <v>DONE</v>
      </c>
      <c r="X1156" s="979" t="str">
        <f t="shared" si="71"/>
        <v>P</v>
      </c>
      <c r="Y1156" s="979"/>
      <c r="AD1156" s="564"/>
      <c r="AE1156" s="564"/>
      <c r="AF1156" s="564"/>
      <c r="AG1156" s="564"/>
      <c r="AH1156" s="564"/>
      <c r="AI1156" s="564"/>
    </row>
    <row r="1157" spans="1:35" ht="90" x14ac:dyDescent="0.3">
      <c r="A1157" s="450">
        <f t="shared" si="68"/>
        <v>1152</v>
      </c>
      <c r="B1157" s="442" t="s">
        <v>17491</v>
      </c>
      <c r="C1157" s="294" t="s">
        <v>4383</v>
      </c>
      <c r="D1157" s="272" t="s">
        <v>1545</v>
      </c>
      <c r="E1157" s="426" t="s">
        <v>5974</v>
      </c>
      <c r="F1157" s="90" t="s">
        <v>195</v>
      </c>
      <c r="G1157" s="98">
        <v>45358</v>
      </c>
      <c r="H1157" s="98">
        <v>45358</v>
      </c>
      <c r="I1157" s="90" t="s">
        <v>62</v>
      </c>
      <c r="J1157" s="90"/>
      <c r="K1157" s="206"/>
      <c r="L1157" s="206"/>
      <c r="M1157" s="90"/>
      <c r="N1157" s="90"/>
      <c r="O1157" s="90"/>
      <c r="P1157" s="90"/>
      <c r="Q1157" s="90"/>
      <c r="R1157" s="90"/>
      <c r="S1157" s="90"/>
      <c r="T1157" s="90"/>
      <c r="U1157" s="90"/>
      <c r="V1157" s="107" t="str">
        <f t="shared" si="69"/>
        <v>Open PDFIR FINALLY.RHS-KK-ECG-IR-SU-1058-REV00</v>
      </c>
      <c r="W1157" s="972" t="str">
        <f t="shared" ca="1" si="70"/>
        <v>DONE</v>
      </c>
      <c r="X1157" s="979" t="str">
        <f t="shared" si="71"/>
        <v>P</v>
      </c>
      <c r="Y1157" s="979"/>
      <c r="AD1157" s="564"/>
      <c r="AE1157" s="564"/>
      <c r="AF1157" s="564"/>
      <c r="AG1157" s="564"/>
      <c r="AH1157" s="564"/>
      <c r="AI1157" s="564"/>
    </row>
    <row r="1158" spans="1:35" ht="90" x14ac:dyDescent="0.3">
      <c r="A1158" s="450">
        <f t="shared" ref="A1158:A1221" si="72">ROW()-ROW($A$5)</f>
        <v>1153</v>
      </c>
      <c r="B1158" s="442" t="s">
        <v>17492</v>
      </c>
      <c r="C1158" s="294" t="s">
        <v>2735</v>
      </c>
      <c r="D1158" s="272" t="s">
        <v>5106</v>
      </c>
      <c r="E1158" s="426" t="s">
        <v>5977</v>
      </c>
      <c r="F1158" s="90" t="s">
        <v>195</v>
      </c>
      <c r="G1158" s="98">
        <v>45350</v>
      </c>
      <c r="H1158" s="98">
        <v>45350</v>
      </c>
      <c r="I1158" s="90" t="s">
        <v>62</v>
      </c>
      <c r="J1158" s="90"/>
      <c r="K1158" s="206"/>
      <c r="L1158" s="206"/>
      <c r="M1158" s="90"/>
      <c r="N1158" s="90"/>
      <c r="O1158" s="90"/>
      <c r="P1158" s="90"/>
      <c r="Q1158" s="90"/>
      <c r="R1158" s="90"/>
      <c r="S1158" s="90"/>
      <c r="T1158" s="90"/>
      <c r="U1158" s="90"/>
      <c r="V1158" s="107" t="str">
        <f t="shared" ref="V1158:V1221" si="73">IF(B1158&gt;0,HYPERLINK(CONCATENATE("PDFIR FINALLY/",B1158,".pdf"),CONCATENATE("Open PDFIR FINALLY.",B1158)),"")</f>
        <v>Open PDFIR FINALLY.RHS-KK-ECG-IR-ARCH-1059-REV00</v>
      </c>
      <c r="W1158" s="972" t="str">
        <f t="shared" ref="W1158:W1221" ca="1" si="74">IF(UPPER(TRIM(U1158))="P", MAX(0, TODAY()-S1158), IF(UPPER(TRIM(Q1158))="P", MAX(0, TODAY()-O1158), IF(UPPER(TRIM(M1158))="P", MAX(0, TODAY()-K1158), IF(UPPER(TRIM(I1158))="P", MAX(0, TODAY()-G1158), IF(OR(UPPER(TRIM(U1158))="C", UPPER(TRIM(U1158))="R", UPPER(TRIM(U1158))="A", UPPER(TRIM(U1158))="AWC", UPPER(TRIM(Q1158))="C", UPPER(TRIM(Q1158))="R", UPPER(TRIM(Q1158))="A", UPPER(TRIM(Q1158))="AWC", UPPER(TRIM(M1158))="C", UPPER(TRIM(M1158))="R", UPPER(TRIM(M1158))="A", UPPER(TRIM(M1158))="AWC", UPPER(TRIM(I1158))="C", UPPER(TRIM(I1158))="R", UPPER(TRIM(I1158))="A", UPPER(TRIM(I1158))="AWC"), "DONE", "")))))</f>
        <v>DONE</v>
      </c>
      <c r="X1158" s="979" t="str">
        <f t="shared" ref="X1158:X1221" si="75">IF(B1158="","",IF(U1158&lt;&gt;"",U1158,IF(Q1158&lt;&gt;"",Q1158,IF(M1158&lt;&gt;"",M1158,IF(I1158&lt;&gt;"","P")))))</f>
        <v>P</v>
      </c>
      <c r="Y1158" s="979"/>
      <c r="AD1158" s="564"/>
      <c r="AE1158" s="564"/>
      <c r="AF1158" s="564"/>
      <c r="AG1158" s="564"/>
      <c r="AH1158" s="564"/>
      <c r="AI1158" s="564"/>
    </row>
    <row r="1159" spans="1:35" ht="90" x14ac:dyDescent="0.3">
      <c r="A1159" s="450">
        <f t="shared" si="72"/>
        <v>1154</v>
      </c>
      <c r="B1159" s="442" t="s">
        <v>17493</v>
      </c>
      <c r="C1159" s="294" t="s">
        <v>76</v>
      </c>
      <c r="D1159" s="272" t="s">
        <v>1545</v>
      </c>
      <c r="E1159" s="426" t="s">
        <v>9841</v>
      </c>
      <c r="F1159" s="90" t="s">
        <v>195</v>
      </c>
      <c r="G1159" s="98">
        <v>45418</v>
      </c>
      <c r="H1159" s="98">
        <v>45418</v>
      </c>
      <c r="I1159" s="90" t="s">
        <v>62</v>
      </c>
      <c r="J1159" s="90"/>
      <c r="K1159" s="206"/>
      <c r="L1159" s="206"/>
      <c r="M1159" s="90"/>
      <c r="N1159" s="90"/>
      <c r="O1159" s="90"/>
      <c r="P1159" s="90"/>
      <c r="Q1159" s="90"/>
      <c r="R1159" s="90"/>
      <c r="S1159" s="90"/>
      <c r="T1159" s="90"/>
      <c r="U1159" s="90"/>
      <c r="V1159" s="107" t="str">
        <f t="shared" si="73"/>
        <v>Open PDFIR FINALLY.RHS-KK-ECG-IR-CI-1060-REV00</v>
      </c>
      <c r="W1159" s="972" t="str">
        <f t="shared" ca="1" si="74"/>
        <v>DONE</v>
      </c>
      <c r="X1159" s="979" t="str">
        <f t="shared" si="75"/>
        <v>P</v>
      </c>
      <c r="Y1159" s="979"/>
      <c r="AD1159" s="564"/>
      <c r="AE1159" s="564"/>
      <c r="AF1159" s="564"/>
      <c r="AG1159" s="564"/>
      <c r="AH1159" s="564"/>
      <c r="AI1159" s="564"/>
    </row>
    <row r="1160" spans="1:35" ht="90" x14ac:dyDescent="0.3">
      <c r="A1160" s="450">
        <f t="shared" si="72"/>
        <v>1155</v>
      </c>
      <c r="B1160" s="442" t="s">
        <v>17494</v>
      </c>
      <c r="C1160" s="294" t="s">
        <v>1140</v>
      </c>
      <c r="D1160" s="272" t="s">
        <v>1545</v>
      </c>
      <c r="E1160" s="426" t="s">
        <v>6021</v>
      </c>
      <c r="F1160" s="90" t="s">
        <v>195</v>
      </c>
      <c r="G1160" s="98">
        <v>45360</v>
      </c>
      <c r="H1160" s="98">
        <v>45360</v>
      </c>
      <c r="I1160" s="90" t="s">
        <v>1671</v>
      </c>
      <c r="J1160" s="90"/>
      <c r="K1160" s="206"/>
      <c r="L1160" s="206"/>
      <c r="M1160" s="90"/>
      <c r="N1160" s="90"/>
      <c r="O1160" s="90"/>
      <c r="P1160" s="90"/>
      <c r="Q1160" s="90"/>
      <c r="R1160" s="90"/>
      <c r="S1160" s="90"/>
      <c r="T1160" s="90"/>
      <c r="U1160" s="90"/>
      <c r="V1160" s="107" t="str">
        <f t="shared" si="73"/>
        <v>Open PDFIR FINALLY.RHS-KK-ECG-IR-ELE-105-REV00</v>
      </c>
      <c r="W1160" s="972" t="str">
        <f t="shared" ca="1" si="74"/>
        <v>DONE</v>
      </c>
      <c r="X1160" s="979" t="str">
        <f t="shared" si="75"/>
        <v>P</v>
      </c>
      <c r="Y1160" s="979"/>
      <c r="AD1160" s="564"/>
      <c r="AE1160" s="564"/>
      <c r="AF1160" s="564"/>
      <c r="AG1160" s="564"/>
      <c r="AH1160" s="564"/>
      <c r="AI1160" s="564"/>
    </row>
    <row r="1161" spans="1:35" ht="90" x14ac:dyDescent="0.3">
      <c r="A1161" s="450">
        <f t="shared" si="72"/>
        <v>1156</v>
      </c>
      <c r="B1161" s="442" t="s">
        <v>17495</v>
      </c>
      <c r="C1161" s="294" t="s">
        <v>1140</v>
      </c>
      <c r="D1161" s="272" t="s">
        <v>1545</v>
      </c>
      <c r="E1161" s="426" t="s">
        <v>9232</v>
      </c>
      <c r="F1161" s="90" t="s">
        <v>195</v>
      </c>
      <c r="G1161" s="98">
        <v>45359</v>
      </c>
      <c r="H1161" s="98">
        <v>45360</v>
      </c>
      <c r="I1161" s="90" t="s">
        <v>1671</v>
      </c>
      <c r="J1161" s="90"/>
      <c r="K1161" s="206"/>
      <c r="L1161" s="206"/>
      <c r="M1161" s="90"/>
      <c r="N1161" s="90"/>
      <c r="O1161" s="90"/>
      <c r="P1161" s="90"/>
      <c r="Q1161" s="90"/>
      <c r="R1161" s="90"/>
      <c r="S1161" s="90"/>
      <c r="T1161" s="90"/>
      <c r="U1161" s="90"/>
      <c r="V1161" s="107" t="str">
        <f t="shared" si="73"/>
        <v>Open PDFIR FINALLY.RHS-KK-ECG-IR-ELE-106-REV00</v>
      </c>
      <c r="W1161" s="972" t="str">
        <f t="shared" ca="1" si="74"/>
        <v>DONE</v>
      </c>
      <c r="X1161" s="979" t="str">
        <f t="shared" si="75"/>
        <v>P</v>
      </c>
      <c r="Y1161" s="979"/>
      <c r="AD1161" s="564"/>
      <c r="AE1161" s="564"/>
      <c r="AF1161" s="564"/>
      <c r="AG1161" s="564"/>
      <c r="AH1161" s="564"/>
      <c r="AI1161" s="564"/>
    </row>
    <row r="1162" spans="1:35" ht="146.4" x14ac:dyDescent="0.3">
      <c r="A1162" s="450">
        <f t="shared" si="72"/>
        <v>1157</v>
      </c>
      <c r="B1162" s="442" t="s">
        <v>17496</v>
      </c>
      <c r="C1162" s="294" t="s">
        <v>1140</v>
      </c>
      <c r="D1162" s="272" t="s">
        <v>1545</v>
      </c>
      <c r="E1162" s="426" t="s">
        <v>6023</v>
      </c>
      <c r="F1162" s="90" t="s">
        <v>195</v>
      </c>
      <c r="G1162" s="98">
        <v>45360</v>
      </c>
      <c r="H1162" s="98">
        <v>45360</v>
      </c>
      <c r="I1162" s="90" t="s">
        <v>1671</v>
      </c>
      <c r="J1162" s="90"/>
      <c r="K1162" s="206"/>
      <c r="L1162" s="206"/>
      <c r="M1162" s="90"/>
      <c r="N1162" s="90"/>
      <c r="O1162" s="90"/>
      <c r="P1162" s="90"/>
      <c r="Q1162" s="90"/>
      <c r="R1162" s="90"/>
      <c r="S1162" s="90"/>
      <c r="T1162" s="90"/>
      <c r="U1162" s="90"/>
      <c r="V1162" s="107" t="str">
        <f t="shared" si="73"/>
        <v>Open PDFIR FINALLY.RHS-KK-ECG-IR-ELE-107-REV00</v>
      </c>
      <c r="W1162" s="972" t="str">
        <f t="shared" ca="1" si="74"/>
        <v>DONE</v>
      </c>
      <c r="X1162" s="979" t="str">
        <f t="shared" si="75"/>
        <v>P</v>
      </c>
      <c r="Y1162" s="979"/>
      <c r="AD1162" s="564"/>
      <c r="AE1162" s="564"/>
      <c r="AF1162" s="564"/>
      <c r="AG1162" s="564"/>
      <c r="AH1162" s="564"/>
      <c r="AI1162" s="564"/>
    </row>
    <row r="1163" spans="1:35" ht="90" x14ac:dyDescent="0.3">
      <c r="A1163" s="450">
        <f t="shared" si="72"/>
        <v>1158</v>
      </c>
      <c r="B1163" s="442" t="s">
        <v>17497</v>
      </c>
      <c r="C1163" s="294" t="s">
        <v>4383</v>
      </c>
      <c r="D1163" s="272" t="s">
        <v>1545</v>
      </c>
      <c r="E1163" s="426" t="s">
        <v>6027</v>
      </c>
      <c r="F1163" s="90" t="s">
        <v>195</v>
      </c>
      <c r="G1163" s="98">
        <v>45359</v>
      </c>
      <c r="H1163" s="98">
        <v>45359</v>
      </c>
      <c r="I1163" s="90" t="s">
        <v>62</v>
      </c>
      <c r="J1163" s="90"/>
      <c r="K1163" s="206"/>
      <c r="L1163" s="206"/>
      <c r="M1163" s="90"/>
      <c r="N1163" s="90"/>
      <c r="O1163" s="90"/>
      <c r="P1163" s="90"/>
      <c r="Q1163" s="90"/>
      <c r="R1163" s="90"/>
      <c r="S1163" s="90"/>
      <c r="T1163" s="90"/>
      <c r="U1163" s="90"/>
      <c r="V1163" s="107" t="str">
        <f t="shared" si="73"/>
        <v>Open PDFIR FINALLY.RHS-KK-ECG-IR-SU-1061-REV00</v>
      </c>
      <c r="W1163" s="972" t="str">
        <f t="shared" ca="1" si="74"/>
        <v>DONE</v>
      </c>
      <c r="X1163" s="979" t="str">
        <f t="shared" si="75"/>
        <v>P</v>
      </c>
      <c r="Y1163" s="979"/>
      <c r="AD1163" s="564"/>
      <c r="AE1163" s="564"/>
      <c r="AF1163" s="564"/>
      <c r="AG1163" s="564"/>
      <c r="AH1163" s="564"/>
      <c r="AI1163" s="564"/>
    </row>
    <row r="1164" spans="1:35" ht="90" x14ac:dyDescent="0.3">
      <c r="A1164" s="450">
        <f t="shared" si="72"/>
        <v>1159</v>
      </c>
      <c r="B1164" s="442" t="s">
        <v>17498</v>
      </c>
      <c r="C1164" s="294" t="s">
        <v>4383</v>
      </c>
      <c r="D1164" s="272" t="s">
        <v>1545</v>
      </c>
      <c r="E1164" s="426" t="s">
        <v>6028</v>
      </c>
      <c r="F1164" s="90" t="s">
        <v>195</v>
      </c>
      <c r="G1164" s="98">
        <v>45359</v>
      </c>
      <c r="H1164" s="98">
        <v>45359</v>
      </c>
      <c r="I1164" s="90" t="s">
        <v>62</v>
      </c>
      <c r="J1164" s="90"/>
      <c r="K1164" s="206"/>
      <c r="L1164" s="206"/>
      <c r="M1164" s="90"/>
      <c r="N1164" s="90"/>
      <c r="O1164" s="90"/>
      <c r="P1164" s="90"/>
      <c r="Q1164" s="90"/>
      <c r="R1164" s="90"/>
      <c r="S1164" s="90"/>
      <c r="T1164" s="90"/>
      <c r="U1164" s="90"/>
      <c r="V1164" s="107" t="str">
        <f t="shared" si="73"/>
        <v>Open PDFIR FINALLY.RHS-KK-ECG-IR-SU-1062-REV00</v>
      </c>
      <c r="W1164" s="972" t="str">
        <f t="shared" ca="1" si="74"/>
        <v>DONE</v>
      </c>
      <c r="X1164" s="979" t="str">
        <f t="shared" si="75"/>
        <v>P</v>
      </c>
      <c r="Y1164" s="979"/>
      <c r="AD1164" s="564"/>
      <c r="AE1164" s="564"/>
      <c r="AF1164" s="564"/>
      <c r="AG1164" s="564"/>
      <c r="AH1164" s="564"/>
      <c r="AI1164" s="564"/>
    </row>
    <row r="1165" spans="1:35" ht="90" x14ac:dyDescent="0.3">
      <c r="A1165" s="450">
        <f t="shared" si="72"/>
        <v>1160</v>
      </c>
      <c r="B1165" s="442" t="s">
        <v>17499</v>
      </c>
      <c r="C1165" s="294" t="s">
        <v>76</v>
      </c>
      <c r="D1165" s="272" t="s">
        <v>1545</v>
      </c>
      <c r="E1165" s="426" t="s">
        <v>6031</v>
      </c>
      <c r="F1165" s="90" t="s">
        <v>195</v>
      </c>
      <c r="G1165" s="98">
        <v>45353</v>
      </c>
      <c r="H1165" s="98">
        <v>45353</v>
      </c>
      <c r="I1165" s="90" t="s">
        <v>62</v>
      </c>
      <c r="J1165" s="90"/>
      <c r="K1165" s="206"/>
      <c r="L1165" s="206"/>
      <c r="M1165" s="90"/>
      <c r="N1165" s="90"/>
      <c r="O1165" s="90"/>
      <c r="P1165" s="90"/>
      <c r="Q1165" s="90"/>
      <c r="R1165" s="90"/>
      <c r="S1165" s="90"/>
      <c r="T1165" s="90"/>
      <c r="U1165" s="90"/>
      <c r="V1165" s="107" t="str">
        <f t="shared" si="73"/>
        <v>Open PDFIR FINALLY.RHS-KK-ECG-IR-CI-1063-REV00</v>
      </c>
      <c r="W1165" s="972" t="str">
        <f t="shared" ca="1" si="74"/>
        <v>DONE</v>
      </c>
      <c r="X1165" s="979" t="str">
        <f t="shared" si="75"/>
        <v>P</v>
      </c>
      <c r="Y1165" s="979"/>
      <c r="AD1165" s="564"/>
      <c r="AE1165" s="564"/>
      <c r="AF1165" s="564"/>
      <c r="AG1165" s="564"/>
      <c r="AH1165" s="564"/>
      <c r="AI1165" s="564"/>
    </row>
    <row r="1166" spans="1:35" ht="90" x14ac:dyDescent="0.3">
      <c r="A1166" s="450">
        <f t="shared" si="72"/>
        <v>1161</v>
      </c>
      <c r="B1166" s="442" t="s">
        <v>17500</v>
      </c>
      <c r="C1166" s="294" t="s">
        <v>76</v>
      </c>
      <c r="D1166" s="272" t="s">
        <v>1545</v>
      </c>
      <c r="E1166" s="426" t="s">
        <v>6032</v>
      </c>
      <c r="F1166" s="90" t="s">
        <v>195</v>
      </c>
      <c r="G1166" s="98">
        <v>45357</v>
      </c>
      <c r="H1166" s="98">
        <v>45357</v>
      </c>
      <c r="I1166" s="90" t="s">
        <v>62</v>
      </c>
      <c r="J1166" s="90"/>
      <c r="K1166" s="206"/>
      <c r="L1166" s="206"/>
      <c r="M1166" s="90"/>
      <c r="N1166" s="90"/>
      <c r="O1166" s="90"/>
      <c r="P1166" s="90"/>
      <c r="Q1166" s="90"/>
      <c r="R1166" s="90"/>
      <c r="S1166" s="90"/>
      <c r="T1166" s="90"/>
      <c r="U1166" s="90"/>
      <c r="V1166" s="107" t="str">
        <f t="shared" si="73"/>
        <v>Open PDFIR FINALLY.RHS-KK-ECG-IR-CI-1064-REV00</v>
      </c>
      <c r="W1166" s="972" t="str">
        <f t="shared" ca="1" si="74"/>
        <v>DONE</v>
      </c>
      <c r="X1166" s="979" t="str">
        <f t="shared" si="75"/>
        <v>P</v>
      </c>
      <c r="Y1166" s="979"/>
      <c r="AD1166" s="564"/>
      <c r="AE1166" s="564"/>
      <c r="AF1166" s="564"/>
      <c r="AG1166" s="564"/>
      <c r="AH1166" s="564"/>
      <c r="AI1166" s="564"/>
    </row>
    <row r="1167" spans="1:35" ht="90" x14ac:dyDescent="0.3">
      <c r="A1167" s="450">
        <f t="shared" si="72"/>
        <v>1162</v>
      </c>
      <c r="B1167" s="442" t="s">
        <v>17501</v>
      </c>
      <c r="C1167" s="294" t="s">
        <v>76</v>
      </c>
      <c r="D1167" s="272" t="s">
        <v>1545</v>
      </c>
      <c r="E1167" s="426" t="s">
        <v>6104</v>
      </c>
      <c r="F1167" s="90" t="s">
        <v>195</v>
      </c>
      <c r="G1167" s="98">
        <v>45353</v>
      </c>
      <c r="H1167" s="98">
        <v>45353</v>
      </c>
      <c r="I1167" s="90" t="s">
        <v>62</v>
      </c>
      <c r="J1167" s="90"/>
      <c r="K1167" s="206"/>
      <c r="L1167" s="206"/>
      <c r="M1167" s="90"/>
      <c r="N1167" s="90"/>
      <c r="O1167" s="90"/>
      <c r="P1167" s="90"/>
      <c r="Q1167" s="90"/>
      <c r="R1167" s="90"/>
      <c r="S1167" s="90"/>
      <c r="T1167" s="90"/>
      <c r="U1167" s="90"/>
      <c r="V1167" s="107" t="str">
        <f t="shared" si="73"/>
        <v>Open PDFIR FINALLY.RHS-KK-ECG-IR-CI-1065-REV00</v>
      </c>
      <c r="W1167" s="972" t="str">
        <f t="shared" ca="1" si="74"/>
        <v>DONE</v>
      </c>
      <c r="X1167" s="979" t="str">
        <f t="shared" si="75"/>
        <v>P</v>
      </c>
      <c r="Y1167" s="979"/>
      <c r="AD1167" s="564"/>
      <c r="AE1167" s="564"/>
      <c r="AF1167" s="564"/>
      <c r="AG1167" s="564"/>
      <c r="AH1167" s="564"/>
      <c r="AI1167" s="564"/>
    </row>
    <row r="1168" spans="1:35" ht="90" x14ac:dyDescent="0.3">
      <c r="A1168" s="450">
        <f t="shared" si="72"/>
        <v>1163</v>
      </c>
      <c r="B1168" s="442" t="s">
        <v>20260</v>
      </c>
      <c r="C1168" s="294" t="s">
        <v>76</v>
      </c>
      <c r="D1168" s="272" t="s">
        <v>5106</v>
      </c>
      <c r="E1168" s="426" t="s">
        <v>6105</v>
      </c>
      <c r="F1168" s="90" t="s">
        <v>195</v>
      </c>
      <c r="G1168" s="98">
        <v>45353</v>
      </c>
      <c r="H1168" s="98">
        <v>45353</v>
      </c>
      <c r="I1168" s="90" t="s">
        <v>1671</v>
      </c>
      <c r="J1168" s="475" t="s">
        <v>195</v>
      </c>
      <c r="K1168" s="466">
        <v>45602</v>
      </c>
      <c r="L1168" s="466">
        <v>45602</v>
      </c>
      <c r="M1168" s="90" t="s">
        <v>62</v>
      </c>
      <c r="N1168" s="90"/>
      <c r="O1168" s="90"/>
      <c r="P1168" s="90"/>
      <c r="Q1168" s="90"/>
      <c r="R1168" s="90"/>
      <c r="S1168" s="90"/>
      <c r="T1168" s="90"/>
      <c r="U1168" s="90"/>
      <c r="V1168" s="107" t="str">
        <f t="shared" si="73"/>
        <v>Open PDFIR FINALLY.RHS-KK-ECG-IR-CI-1066-REV01</v>
      </c>
      <c r="W1168" s="972" t="str">
        <f t="shared" ca="1" si="74"/>
        <v>DONE</v>
      </c>
      <c r="X1168" s="979" t="str">
        <f t="shared" si="75"/>
        <v>A</v>
      </c>
      <c r="Y1168" s="979"/>
      <c r="AD1168" s="564"/>
      <c r="AE1168" s="564"/>
      <c r="AF1168" s="564"/>
      <c r="AG1168" s="564"/>
      <c r="AH1168" s="564"/>
      <c r="AI1168" s="564"/>
    </row>
    <row r="1169" spans="1:35" ht="90" x14ac:dyDescent="0.3">
      <c r="A1169" s="450">
        <f t="shared" si="72"/>
        <v>1164</v>
      </c>
      <c r="B1169" s="442" t="s">
        <v>17502</v>
      </c>
      <c r="C1169" s="294" t="s">
        <v>76</v>
      </c>
      <c r="D1169" s="272" t="s">
        <v>5106</v>
      </c>
      <c r="E1169" s="426" t="s">
        <v>6106</v>
      </c>
      <c r="F1169" s="90" t="s">
        <v>195</v>
      </c>
      <c r="G1169" s="98">
        <v>45353</v>
      </c>
      <c r="H1169" s="98">
        <v>45353</v>
      </c>
      <c r="I1169" s="90" t="s">
        <v>62</v>
      </c>
      <c r="J1169" s="90"/>
      <c r="K1169" s="206"/>
      <c r="L1169" s="206"/>
      <c r="M1169" s="90"/>
      <c r="N1169" s="90"/>
      <c r="O1169" s="90"/>
      <c r="P1169" s="90"/>
      <c r="Q1169" s="90"/>
      <c r="R1169" s="90"/>
      <c r="S1169" s="90"/>
      <c r="T1169" s="90"/>
      <c r="U1169" s="90"/>
      <c r="V1169" s="107" t="str">
        <f t="shared" si="73"/>
        <v>Open PDFIR FINALLY.RHS-KK-ECG-IR-CI-1067-REV00</v>
      </c>
      <c r="W1169" s="972" t="str">
        <f t="shared" ca="1" si="74"/>
        <v>DONE</v>
      </c>
      <c r="X1169" s="979" t="str">
        <f t="shared" si="75"/>
        <v>P</v>
      </c>
      <c r="Y1169" s="979"/>
      <c r="AD1169" s="564"/>
      <c r="AE1169" s="564"/>
      <c r="AF1169" s="564"/>
      <c r="AG1169" s="564"/>
      <c r="AH1169" s="564"/>
      <c r="AI1169" s="564"/>
    </row>
    <row r="1170" spans="1:35" ht="90" x14ac:dyDescent="0.3">
      <c r="A1170" s="450">
        <f t="shared" si="72"/>
        <v>1165</v>
      </c>
      <c r="B1170" s="442" t="s">
        <v>17503</v>
      </c>
      <c r="C1170" s="294" t="s">
        <v>76</v>
      </c>
      <c r="D1170" s="272" t="s">
        <v>1545</v>
      </c>
      <c r="E1170" s="426" t="s">
        <v>6107</v>
      </c>
      <c r="F1170" s="90" t="s">
        <v>195</v>
      </c>
      <c r="G1170" s="98">
        <v>45353</v>
      </c>
      <c r="H1170" s="98">
        <v>45353</v>
      </c>
      <c r="I1170" s="90" t="s">
        <v>62</v>
      </c>
      <c r="J1170" s="90"/>
      <c r="K1170" s="206"/>
      <c r="L1170" s="206"/>
      <c r="M1170" s="90"/>
      <c r="N1170" s="90"/>
      <c r="O1170" s="90"/>
      <c r="P1170" s="90"/>
      <c r="Q1170" s="90"/>
      <c r="R1170" s="90"/>
      <c r="S1170" s="90"/>
      <c r="T1170" s="90"/>
      <c r="U1170" s="90"/>
      <c r="V1170" s="107" t="str">
        <f t="shared" si="73"/>
        <v>Open PDFIR FINALLY.RHS-KK-ECG-IR-CI-1068-REV00</v>
      </c>
      <c r="W1170" s="972" t="str">
        <f t="shared" ca="1" si="74"/>
        <v>DONE</v>
      </c>
      <c r="X1170" s="979" t="str">
        <f t="shared" si="75"/>
        <v>P</v>
      </c>
      <c r="Y1170" s="979"/>
      <c r="AD1170" s="564"/>
      <c r="AE1170" s="564"/>
      <c r="AF1170" s="564"/>
      <c r="AG1170" s="564"/>
      <c r="AH1170" s="564"/>
      <c r="AI1170" s="564"/>
    </row>
    <row r="1171" spans="1:35" ht="90" x14ac:dyDescent="0.3">
      <c r="A1171" s="450">
        <f t="shared" si="72"/>
        <v>1166</v>
      </c>
      <c r="B1171" s="442" t="s">
        <v>17504</v>
      </c>
      <c r="C1171" s="294" t="s">
        <v>76</v>
      </c>
      <c r="D1171" s="272" t="s">
        <v>1545</v>
      </c>
      <c r="E1171" s="426" t="s">
        <v>6108</v>
      </c>
      <c r="F1171" s="90" t="s">
        <v>195</v>
      </c>
      <c r="G1171" s="98">
        <v>45353</v>
      </c>
      <c r="H1171" s="98">
        <v>45353</v>
      </c>
      <c r="I1171" s="90" t="s">
        <v>62</v>
      </c>
      <c r="J1171" s="90"/>
      <c r="K1171" s="206"/>
      <c r="L1171" s="206"/>
      <c r="M1171" s="90"/>
      <c r="N1171" s="90"/>
      <c r="O1171" s="90"/>
      <c r="P1171" s="90"/>
      <c r="Q1171" s="90"/>
      <c r="R1171" s="90"/>
      <c r="S1171" s="90"/>
      <c r="T1171" s="90"/>
      <c r="U1171" s="90"/>
      <c r="V1171" s="107" t="str">
        <f t="shared" si="73"/>
        <v>Open PDFIR FINALLY.RHS-KK-ECG-IR-CI-1069-REV00</v>
      </c>
      <c r="W1171" s="972" t="str">
        <f t="shared" ca="1" si="74"/>
        <v>DONE</v>
      </c>
      <c r="X1171" s="979" t="str">
        <f t="shared" si="75"/>
        <v>P</v>
      </c>
      <c r="Y1171" s="979"/>
      <c r="AD1171" s="564"/>
      <c r="AE1171" s="564"/>
      <c r="AF1171" s="564"/>
      <c r="AG1171" s="564"/>
      <c r="AH1171" s="564"/>
      <c r="AI1171" s="564"/>
    </row>
    <row r="1172" spans="1:35" ht="90" x14ac:dyDescent="0.3">
      <c r="A1172" s="450">
        <f t="shared" si="72"/>
        <v>1167</v>
      </c>
      <c r="B1172" s="442" t="s">
        <v>17505</v>
      </c>
      <c r="C1172" s="294" t="s">
        <v>76</v>
      </c>
      <c r="D1172" s="272" t="s">
        <v>1545</v>
      </c>
      <c r="E1172" s="426" t="s">
        <v>6109</v>
      </c>
      <c r="F1172" s="90" t="s">
        <v>195</v>
      </c>
      <c r="G1172" s="98">
        <v>45354</v>
      </c>
      <c r="H1172" s="98">
        <v>45354</v>
      </c>
      <c r="I1172" s="90" t="s">
        <v>62</v>
      </c>
      <c r="J1172" s="90"/>
      <c r="K1172" s="206"/>
      <c r="L1172" s="206"/>
      <c r="M1172" s="90"/>
      <c r="N1172" s="90"/>
      <c r="O1172" s="90"/>
      <c r="P1172" s="90"/>
      <c r="Q1172" s="90"/>
      <c r="R1172" s="90"/>
      <c r="S1172" s="90"/>
      <c r="T1172" s="90"/>
      <c r="U1172" s="90"/>
      <c r="V1172" s="107" t="str">
        <f t="shared" si="73"/>
        <v>Open PDFIR FINALLY.RHS-KK-ECG-IR-CI-1070-REV00</v>
      </c>
      <c r="W1172" s="972" t="str">
        <f t="shared" ca="1" si="74"/>
        <v>DONE</v>
      </c>
      <c r="X1172" s="979" t="str">
        <f t="shared" si="75"/>
        <v>P</v>
      </c>
      <c r="Y1172" s="979"/>
      <c r="AD1172" s="564"/>
      <c r="AE1172" s="564"/>
      <c r="AF1172" s="564"/>
      <c r="AG1172" s="564"/>
      <c r="AH1172" s="564"/>
      <c r="AI1172" s="564"/>
    </row>
    <row r="1173" spans="1:35" ht="90" x14ac:dyDescent="0.3">
      <c r="A1173" s="450">
        <f t="shared" si="72"/>
        <v>1168</v>
      </c>
      <c r="B1173" s="442" t="s">
        <v>17506</v>
      </c>
      <c r="C1173" s="294" t="s">
        <v>76</v>
      </c>
      <c r="D1173" s="272" t="s">
        <v>1545</v>
      </c>
      <c r="E1173" s="426" t="s">
        <v>6110</v>
      </c>
      <c r="F1173" s="90" t="s">
        <v>195</v>
      </c>
      <c r="G1173" s="98">
        <v>45354</v>
      </c>
      <c r="H1173" s="98">
        <v>45354</v>
      </c>
      <c r="I1173" s="90" t="s">
        <v>62</v>
      </c>
      <c r="J1173" s="90"/>
      <c r="K1173" s="206"/>
      <c r="L1173" s="206"/>
      <c r="M1173" s="90"/>
      <c r="N1173" s="90"/>
      <c r="O1173" s="90"/>
      <c r="P1173" s="90"/>
      <c r="Q1173" s="90"/>
      <c r="R1173" s="90"/>
      <c r="S1173" s="90"/>
      <c r="T1173" s="90"/>
      <c r="U1173" s="90"/>
      <c r="V1173" s="107" t="str">
        <f t="shared" si="73"/>
        <v>Open PDFIR FINALLY.RHS-KK-ECG-IR-CI-1071-REV00</v>
      </c>
      <c r="W1173" s="972" t="str">
        <f t="shared" ca="1" si="74"/>
        <v>DONE</v>
      </c>
      <c r="X1173" s="979" t="str">
        <f t="shared" si="75"/>
        <v>P</v>
      </c>
      <c r="Y1173" s="979"/>
      <c r="AD1173" s="564"/>
      <c r="AE1173" s="564"/>
      <c r="AF1173" s="564"/>
      <c r="AG1173" s="564"/>
      <c r="AH1173" s="564"/>
      <c r="AI1173" s="564"/>
    </row>
    <row r="1174" spans="1:35" ht="90" x14ac:dyDescent="0.3">
      <c r="A1174" s="450">
        <f t="shared" si="72"/>
        <v>1169</v>
      </c>
      <c r="B1174" s="442" t="s">
        <v>17507</v>
      </c>
      <c r="C1174" s="294" t="s">
        <v>76</v>
      </c>
      <c r="D1174" s="272" t="s">
        <v>1545</v>
      </c>
      <c r="E1174" s="426" t="s">
        <v>6111</v>
      </c>
      <c r="F1174" s="90" t="s">
        <v>195</v>
      </c>
      <c r="G1174" s="98">
        <v>45356</v>
      </c>
      <c r="H1174" s="98">
        <v>45356</v>
      </c>
      <c r="I1174" s="90" t="s">
        <v>62</v>
      </c>
      <c r="J1174" s="90"/>
      <c r="K1174" s="206"/>
      <c r="L1174" s="206"/>
      <c r="M1174" s="90"/>
      <c r="N1174" s="90"/>
      <c r="O1174" s="90"/>
      <c r="P1174" s="90"/>
      <c r="Q1174" s="90"/>
      <c r="R1174" s="90"/>
      <c r="S1174" s="90"/>
      <c r="T1174" s="90"/>
      <c r="U1174" s="90"/>
      <c r="V1174" s="107" t="str">
        <f t="shared" si="73"/>
        <v>Open PDFIR FINALLY.RHS-KK-ECG-IR-CI-1072-REV00</v>
      </c>
      <c r="W1174" s="972" t="str">
        <f t="shared" ca="1" si="74"/>
        <v>DONE</v>
      </c>
      <c r="X1174" s="979" t="str">
        <f t="shared" si="75"/>
        <v>P</v>
      </c>
      <c r="Y1174" s="979"/>
      <c r="AD1174" s="564"/>
      <c r="AE1174" s="564"/>
      <c r="AF1174" s="564"/>
      <c r="AG1174" s="564"/>
      <c r="AH1174" s="564"/>
      <c r="AI1174" s="564"/>
    </row>
    <row r="1175" spans="1:35" ht="90" x14ac:dyDescent="0.3">
      <c r="A1175" s="450">
        <f t="shared" si="72"/>
        <v>1170</v>
      </c>
      <c r="B1175" s="442" t="s">
        <v>20261</v>
      </c>
      <c r="C1175" s="294" t="s">
        <v>76</v>
      </c>
      <c r="D1175" s="272" t="s">
        <v>5106</v>
      </c>
      <c r="E1175" s="426" t="s">
        <v>6112</v>
      </c>
      <c r="F1175" s="90" t="s">
        <v>195</v>
      </c>
      <c r="G1175" s="98">
        <v>45356</v>
      </c>
      <c r="H1175" s="98">
        <v>45356</v>
      </c>
      <c r="I1175" s="90" t="s">
        <v>1671</v>
      </c>
      <c r="J1175" s="475" t="s">
        <v>195</v>
      </c>
      <c r="K1175" s="466">
        <v>45602</v>
      </c>
      <c r="L1175" s="466">
        <v>45602</v>
      </c>
      <c r="M1175" s="90" t="s">
        <v>62</v>
      </c>
      <c r="N1175" s="90"/>
      <c r="O1175" s="90"/>
      <c r="P1175" s="90"/>
      <c r="Q1175" s="90"/>
      <c r="R1175" s="90"/>
      <c r="S1175" s="90"/>
      <c r="T1175" s="90"/>
      <c r="U1175" s="90"/>
      <c r="V1175" s="107" t="str">
        <f t="shared" si="73"/>
        <v>Open PDFIR FINALLY.RHS-KK-ECG-IR-CI-1073-REV01</v>
      </c>
      <c r="W1175" s="972" t="str">
        <f t="shared" ca="1" si="74"/>
        <v>DONE</v>
      </c>
      <c r="X1175" s="979" t="str">
        <f t="shared" si="75"/>
        <v>A</v>
      </c>
      <c r="Y1175" s="979"/>
      <c r="AD1175" s="564"/>
      <c r="AE1175" s="564"/>
      <c r="AF1175" s="564"/>
      <c r="AG1175" s="564"/>
      <c r="AH1175" s="564"/>
      <c r="AI1175" s="564"/>
    </row>
    <row r="1176" spans="1:35" ht="90" x14ac:dyDescent="0.3">
      <c r="A1176" s="450">
        <f t="shared" si="72"/>
        <v>1171</v>
      </c>
      <c r="B1176" s="442" t="s">
        <v>17508</v>
      </c>
      <c r="C1176" s="294" t="s">
        <v>76</v>
      </c>
      <c r="D1176" s="272" t="s">
        <v>5106</v>
      </c>
      <c r="E1176" s="426" t="s">
        <v>6113</v>
      </c>
      <c r="F1176" s="90" t="s">
        <v>195</v>
      </c>
      <c r="G1176" s="98">
        <v>45356</v>
      </c>
      <c r="H1176" s="98">
        <v>45356</v>
      </c>
      <c r="I1176" s="90" t="s">
        <v>62</v>
      </c>
      <c r="J1176" s="90"/>
      <c r="K1176" s="206"/>
      <c r="L1176" s="206"/>
      <c r="M1176" s="90"/>
      <c r="N1176" s="90"/>
      <c r="O1176" s="90"/>
      <c r="P1176" s="90"/>
      <c r="Q1176" s="90"/>
      <c r="R1176" s="90"/>
      <c r="S1176" s="90"/>
      <c r="T1176" s="90"/>
      <c r="U1176" s="90"/>
      <c r="V1176" s="107" t="str">
        <f t="shared" si="73"/>
        <v>Open PDFIR FINALLY.RHS-KK-ECG-IR-CI-1074-REV00</v>
      </c>
      <c r="W1176" s="972" t="str">
        <f t="shared" ca="1" si="74"/>
        <v>DONE</v>
      </c>
      <c r="X1176" s="979" t="str">
        <f t="shared" si="75"/>
        <v>P</v>
      </c>
      <c r="Y1176" s="979"/>
      <c r="AD1176" s="564"/>
      <c r="AE1176" s="564"/>
      <c r="AF1176" s="564"/>
      <c r="AG1176" s="564"/>
      <c r="AH1176" s="564"/>
      <c r="AI1176" s="564"/>
    </row>
    <row r="1177" spans="1:35" ht="90" x14ac:dyDescent="0.3">
      <c r="A1177" s="450">
        <f t="shared" si="72"/>
        <v>1172</v>
      </c>
      <c r="B1177" s="442" t="s">
        <v>17509</v>
      </c>
      <c r="C1177" s="294" t="s">
        <v>76</v>
      </c>
      <c r="D1177" s="272" t="s">
        <v>1545</v>
      </c>
      <c r="E1177" s="426" t="s">
        <v>6114</v>
      </c>
      <c r="F1177" s="90" t="s">
        <v>195</v>
      </c>
      <c r="G1177" s="98">
        <v>45356</v>
      </c>
      <c r="H1177" s="98">
        <v>45356</v>
      </c>
      <c r="I1177" s="90" t="s">
        <v>62</v>
      </c>
      <c r="J1177" s="90"/>
      <c r="K1177" s="206"/>
      <c r="L1177" s="206"/>
      <c r="M1177" s="90"/>
      <c r="N1177" s="90"/>
      <c r="O1177" s="90"/>
      <c r="P1177" s="90"/>
      <c r="Q1177" s="90"/>
      <c r="R1177" s="90"/>
      <c r="S1177" s="90"/>
      <c r="T1177" s="90"/>
      <c r="U1177" s="90"/>
      <c r="V1177" s="107" t="str">
        <f t="shared" si="73"/>
        <v>Open PDFIR FINALLY.RHS-KK-ECG-IR-CI-1075-REV00</v>
      </c>
      <c r="W1177" s="972" t="str">
        <f t="shared" ca="1" si="74"/>
        <v>DONE</v>
      </c>
      <c r="X1177" s="979" t="str">
        <f t="shared" si="75"/>
        <v>P</v>
      </c>
      <c r="Y1177" s="979"/>
      <c r="AD1177" s="564"/>
      <c r="AE1177" s="564"/>
      <c r="AF1177" s="564"/>
      <c r="AG1177" s="564"/>
      <c r="AH1177" s="564"/>
      <c r="AI1177" s="564"/>
    </row>
    <row r="1178" spans="1:35" ht="90" x14ac:dyDescent="0.3">
      <c r="A1178" s="450">
        <f t="shared" si="72"/>
        <v>1173</v>
      </c>
      <c r="B1178" s="442" t="s">
        <v>17510</v>
      </c>
      <c r="C1178" s="294" t="s">
        <v>76</v>
      </c>
      <c r="D1178" s="272" t="s">
        <v>1545</v>
      </c>
      <c r="E1178" s="426" t="s">
        <v>6115</v>
      </c>
      <c r="F1178" s="90" t="s">
        <v>195</v>
      </c>
      <c r="G1178" s="98">
        <v>45356</v>
      </c>
      <c r="H1178" s="98">
        <v>45356</v>
      </c>
      <c r="I1178" s="90" t="s">
        <v>62</v>
      </c>
      <c r="J1178" s="90"/>
      <c r="K1178" s="206"/>
      <c r="L1178" s="206"/>
      <c r="M1178" s="90"/>
      <c r="N1178" s="90"/>
      <c r="O1178" s="90"/>
      <c r="P1178" s="90"/>
      <c r="Q1178" s="90"/>
      <c r="R1178" s="90"/>
      <c r="S1178" s="90"/>
      <c r="T1178" s="90"/>
      <c r="U1178" s="90"/>
      <c r="V1178" s="107" t="str">
        <f t="shared" si="73"/>
        <v>Open PDFIR FINALLY.RHS-KK-ECG-IR-CI-1076-REV00</v>
      </c>
      <c r="W1178" s="972" t="str">
        <f t="shared" ca="1" si="74"/>
        <v>DONE</v>
      </c>
      <c r="X1178" s="979" t="str">
        <f t="shared" si="75"/>
        <v>P</v>
      </c>
      <c r="Y1178" s="979"/>
      <c r="AD1178" s="564"/>
      <c r="AE1178" s="564"/>
      <c r="AF1178" s="564"/>
      <c r="AG1178" s="564"/>
      <c r="AH1178" s="564"/>
      <c r="AI1178" s="564"/>
    </row>
    <row r="1179" spans="1:35" ht="90" x14ac:dyDescent="0.3">
      <c r="A1179" s="450">
        <f t="shared" si="72"/>
        <v>1174</v>
      </c>
      <c r="B1179" s="442" t="s">
        <v>17511</v>
      </c>
      <c r="C1179" s="294" t="s">
        <v>76</v>
      </c>
      <c r="D1179" s="272" t="s">
        <v>1545</v>
      </c>
      <c r="E1179" s="426" t="s">
        <v>6116</v>
      </c>
      <c r="F1179" s="90" t="s">
        <v>195</v>
      </c>
      <c r="G1179" s="98">
        <v>45356</v>
      </c>
      <c r="H1179" s="98">
        <v>45356</v>
      </c>
      <c r="I1179" s="90" t="s">
        <v>62</v>
      </c>
      <c r="J1179" s="90"/>
      <c r="K1179" s="206"/>
      <c r="L1179" s="206"/>
      <c r="M1179" s="90"/>
      <c r="N1179" s="90"/>
      <c r="O1179" s="90"/>
      <c r="P1179" s="90"/>
      <c r="Q1179" s="90"/>
      <c r="R1179" s="90"/>
      <c r="S1179" s="90"/>
      <c r="T1179" s="90"/>
      <c r="U1179" s="90"/>
      <c r="V1179" s="107" t="str">
        <f t="shared" si="73"/>
        <v>Open PDFIR FINALLY.RHS-KK-ECG-IR-CI-1077-REV00</v>
      </c>
      <c r="W1179" s="972" t="str">
        <f t="shared" ca="1" si="74"/>
        <v>DONE</v>
      </c>
      <c r="X1179" s="979" t="str">
        <f t="shared" si="75"/>
        <v>P</v>
      </c>
      <c r="Y1179" s="979"/>
      <c r="AD1179" s="564"/>
      <c r="AE1179" s="564"/>
      <c r="AF1179" s="564"/>
      <c r="AG1179" s="564"/>
      <c r="AH1179" s="564"/>
      <c r="AI1179" s="564"/>
    </row>
    <row r="1180" spans="1:35" ht="90" x14ac:dyDescent="0.3">
      <c r="A1180" s="450">
        <f t="shared" si="72"/>
        <v>1175</v>
      </c>
      <c r="B1180" s="442" t="s">
        <v>17512</v>
      </c>
      <c r="C1180" s="294" t="s">
        <v>76</v>
      </c>
      <c r="D1180" s="272" t="s">
        <v>1545</v>
      </c>
      <c r="E1180" s="426" t="s">
        <v>6117</v>
      </c>
      <c r="F1180" s="90" t="s">
        <v>195</v>
      </c>
      <c r="G1180" s="98">
        <v>45356</v>
      </c>
      <c r="H1180" s="98">
        <v>45356</v>
      </c>
      <c r="I1180" s="90" t="s">
        <v>62</v>
      </c>
      <c r="J1180" s="90"/>
      <c r="K1180" s="206"/>
      <c r="L1180" s="206"/>
      <c r="M1180" s="90"/>
      <c r="N1180" s="90"/>
      <c r="O1180" s="90"/>
      <c r="P1180" s="90"/>
      <c r="Q1180" s="90"/>
      <c r="R1180" s="90"/>
      <c r="S1180" s="90"/>
      <c r="T1180" s="90"/>
      <c r="U1180" s="90"/>
      <c r="V1180" s="107" t="str">
        <f t="shared" si="73"/>
        <v>Open PDFIR FINALLY.RHS-KK-ECG-IR-CI-1078-REV00</v>
      </c>
      <c r="W1180" s="972" t="str">
        <f t="shared" ca="1" si="74"/>
        <v>DONE</v>
      </c>
      <c r="X1180" s="979" t="str">
        <f t="shared" si="75"/>
        <v>P</v>
      </c>
      <c r="Y1180" s="979"/>
      <c r="AD1180" s="564"/>
      <c r="AE1180" s="564"/>
      <c r="AF1180" s="564"/>
      <c r="AG1180" s="564"/>
      <c r="AH1180" s="564"/>
      <c r="AI1180" s="564"/>
    </row>
    <row r="1181" spans="1:35" ht="90" x14ac:dyDescent="0.3">
      <c r="A1181" s="450">
        <f t="shared" si="72"/>
        <v>1176</v>
      </c>
      <c r="B1181" s="442" t="s">
        <v>17513</v>
      </c>
      <c r="C1181" s="294" t="s">
        <v>76</v>
      </c>
      <c r="D1181" s="272" t="s">
        <v>5106</v>
      </c>
      <c r="E1181" s="426" t="s">
        <v>6118</v>
      </c>
      <c r="F1181" s="90" t="s">
        <v>195</v>
      </c>
      <c r="G1181" s="98">
        <v>45357</v>
      </c>
      <c r="H1181" s="98">
        <v>45357</v>
      </c>
      <c r="I1181" s="90" t="s">
        <v>62</v>
      </c>
      <c r="J1181" s="90"/>
      <c r="K1181" s="206"/>
      <c r="L1181" s="206"/>
      <c r="M1181" s="90"/>
      <c r="N1181" s="90"/>
      <c r="O1181" s="90"/>
      <c r="P1181" s="90"/>
      <c r="Q1181" s="90"/>
      <c r="R1181" s="90"/>
      <c r="S1181" s="90"/>
      <c r="T1181" s="90"/>
      <c r="U1181" s="90"/>
      <c r="V1181" s="107" t="str">
        <f t="shared" si="73"/>
        <v>Open PDFIR FINALLY.RHS-KK-ECG-IR-CI-1079-REV00</v>
      </c>
      <c r="W1181" s="972" t="str">
        <f t="shared" ca="1" si="74"/>
        <v>DONE</v>
      </c>
      <c r="X1181" s="979" t="str">
        <f t="shared" si="75"/>
        <v>P</v>
      </c>
      <c r="Y1181" s="979"/>
      <c r="AD1181" s="564"/>
      <c r="AE1181" s="564"/>
      <c r="AF1181" s="564"/>
      <c r="AG1181" s="564"/>
      <c r="AH1181" s="564"/>
      <c r="AI1181" s="564"/>
    </row>
    <row r="1182" spans="1:35" ht="90" x14ac:dyDescent="0.3">
      <c r="A1182" s="450">
        <f t="shared" si="72"/>
        <v>1177</v>
      </c>
      <c r="B1182" s="442" t="s">
        <v>20262</v>
      </c>
      <c r="C1182" s="294" t="s">
        <v>76</v>
      </c>
      <c r="D1182" s="272" t="s">
        <v>5106</v>
      </c>
      <c r="E1182" s="426" t="s">
        <v>6119</v>
      </c>
      <c r="F1182" s="90" t="s">
        <v>195</v>
      </c>
      <c r="G1182" s="98">
        <v>45357</v>
      </c>
      <c r="H1182" s="98">
        <v>45357</v>
      </c>
      <c r="I1182" s="90" t="s">
        <v>1671</v>
      </c>
      <c r="J1182" s="475" t="s">
        <v>195</v>
      </c>
      <c r="K1182" s="466">
        <v>45602</v>
      </c>
      <c r="L1182" s="466">
        <v>45602</v>
      </c>
      <c r="M1182" s="90" t="s">
        <v>62</v>
      </c>
      <c r="N1182" s="90"/>
      <c r="O1182" s="90"/>
      <c r="P1182" s="90"/>
      <c r="Q1182" s="90"/>
      <c r="R1182" s="90"/>
      <c r="S1182" s="90"/>
      <c r="T1182" s="90"/>
      <c r="U1182" s="90"/>
      <c r="V1182" s="107" t="str">
        <f t="shared" si="73"/>
        <v>Open PDFIR FINALLY.RHS-KK-ECG-IR-CI-1080-REV01</v>
      </c>
      <c r="W1182" s="972" t="str">
        <f t="shared" ca="1" si="74"/>
        <v>DONE</v>
      </c>
      <c r="X1182" s="979" t="str">
        <f t="shared" si="75"/>
        <v>A</v>
      </c>
      <c r="Y1182" s="979"/>
      <c r="AD1182" s="564"/>
      <c r="AE1182" s="564"/>
      <c r="AF1182" s="564"/>
      <c r="AG1182" s="564"/>
      <c r="AH1182" s="564"/>
      <c r="AI1182" s="564"/>
    </row>
    <row r="1183" spans="1:35" ht="90" x14ac:dyDescent="0.3">
      <c r="A1183" s="450">
        <f t="shared" si="72"/>
        <v>1178</v>
      </c>
      <c r="B1183" s="442" t="s">
        <v>17514</v>
      </c>
      <c r="C1183" s="294" t="s">
        <v>76</v>
      </c>
      <c r="D1183" s="272" t="s">
        <v>3750</v>
      </c>
      <c r="E1183" s="426" t="s">
        <v>6120</v>
      </c>
      <c r="F1183" s="90" t="s">
        <v>195</v>
      </c>
      <c r="G1183" s="98">
        <v>45357</v>
      </c>
      <c r="H1183" s="98">
        <v>45357</v>
      </c>
      <c r="I1183" s="90" t="s">
        <v>62</v>
      </c>
      <c r="J1183" s="90"/>
      <c r="K1183" s="206"/>
      <c r="L1183" s="206"/>
      <c r="M1183" s="90"/>
      <c r="N1183" s="90"/>
      <c r="O1183" s="90"/>
      <c r="P1183" s="90"/>
      <c r="Q1183" s="90"/>
      <c r="R1183" s="90"/>
      <c r="S1183" s="90"/>
      <c r="T1183" s="90"/>
      <c r="U1183" s="90"/>
      <c r="V1183" s="107" t="str">
        <f t="shared" si="73"/>
        <v>Open PDFIR FINALLY.RHS-KK-ECG-IR-CI-1081-REV00</v>
      </c>
      <c r="W1183" s="972" t="str">
        <f t="shared" ca="1" si="74"/>
        <v>DONE</v>
      </c>
      <c r="X1183" s="979" t="str">
        <f t="shared" si="75"/>
        <v>P</v>
      </c>
      <c r="Y1183" s="979"/>
      <c r="AD1183" s="564"/>
      <c r="AE1183" s="564"/>
      <c r="AF1183" s="564"/>
      <c r="AG1183" s="564"/>
      <c r="AH1183" s="564"/>
      <c r="AI1183" s="564"/>
    </row>
    <row r="1184" spans="1:35" ht="90" x14ac:dyDescent="0.3">
      <c r="A1184" s="450">
        <f t="shared" si="72"/>
        <v>1179</v>
      </c>
      <c r="B1184" s="442" t="s">
        <v>17515</v>
      </c>
      <c r="C1184" s="294" t="s">
        <v>76</v>
      </c>
      <c r="D1184" s="272" t="s">
        <v>3750</v>
      </c>
      <c r="E1184" s="426" t="s">
        <v>6121</v>
      </c>
      <c r="F1184" s="90" t="s">
        <v>195</v>
      </c>
      <c r="G1184" s="98">
        <v>45357</v>
      </c>
      <c r="H1184" s="98">
        <v>45357</v>
      </c>
      <c r="I1184" s="90" t="s">
        <v>62</v>
      </c>
      <c r="J1184" s="90"/>
      <c r="K1184" s="206"/>
      <c r="L1184" s="206"/>
      <c r="M1184" s="90"/>
      <c r="N1184" s="90"/>
      <c r="O1184" s="90"/>
      <c r="P1184" s="90"/>
      <c r="Q1184" s="90"/>
      <c r="R1184" s="90"/>
      <c r="S1184" s="90"/>
      <c r="T1184" s="90"/>
      <c r="U1184" s="90"/>
      <c r="V1184" s="107" t="str">
        <f t="shared" si="73"/>
        <v>Open PDFIR FINALLY.RHS-KK-ECG-IR-CI-1082-REV00</v>
      </c>
      <c r="W1184" s="972" t="str">
        <f t="shared" ca="1" si="74"/>
        <v>DONE</v>
      </c>
      <c r="X1184" s="979" t="str">
        <f t="shared" si="75"/>
        <v>P</v>
      </c>
      <c r="Y1184" s="979"/>
      <c r="AD1184" s="564"/>
      <c r="AE1184" s="564"/>
      <c r="AF1184" s="564"/>
      <c r="AG1184" s="564"/>
      <c r="AH1184" s="564"/>
      <c r="AI1184" s="564"/>
    </row>
    <row r="1185" spans="1:35" ht="90" x14ac:dyDescent="0.3">
      <c r="A1185" s="450">
        <f t="shared" si="72"/>
        <v>1180</v>
      </c>
      <c r="B1185" s="442" t="s">
        <v>17516</v>
      </c>
      <c r="C1185" s="294" t="s">
        <v>76</v>
      </c>
      <c r="D1185" s="272" t="s">
        <v>1545</v>
      </c>
      <c r="E1185" s="426" t="s">
        <v>6122</v>
      </c>
      <c r="F1185" s="90" t="s">
        <v>195</v>
      </c>
      <c r="G1185" s="98">
        <v>45358</v>
      </c>
      <c r="H1185" s="98">
        <v>45358</v>
      </c>
      <c r="I1185" s="90" t="s">
        <v>62</v>
      </c>
      <c r="J1185" s="90"/>
      <c r="K1185" s="206"/>
      <c r="L1185" s="206"/>
      <c r="M1185" s="90"/>
      <c r="N1185" s="90"/>
      <c r="O1185" s="90"/>
      <c r="P1185" s="90"/>
      <c r="Q1185" s="90"/>
      <c r="R1185" s="90"/>
      <c r="S1185" s="90"/>
      <c r="T1185" s="90"/>
      <c r="U1185" s="90"/>
      <c r="V1185" s="107" t="str">
        <f t="shared" si="73"/>
        <v>Open PDFIR FINALLY.RHS-KK-ECG-IR-CI-1083-REV00</v>
      </c>
      <c r="W1185" s="972" t="str">
        <f t="shared" ca="1" si="74"/>
        <v>DONE</v>
      </c>
      <c r="X1185" s="979" t="str">
        <f t="shared" si="75"/>
        <v>P</v>
      </c>
      <c r="Y1185" s="979"/>
      <c r="AD1185" s="564"/>
      <c r="AE1185" s="564"/>
      <c r="AF1185" s="564"/>
      <c r="AG1185" s="564"/>
      <c r="AH1185" s="564"/>
      <c r="AI1185" s="564"/>
    </row>
    <row r="1186" spans="1:35" ht="90" x14ac:dyDescent="0.3">
      <c r="A1186" s="450">
        <f t="shared" si="72"/>
        <v>1181</v>
      </c>
      <c r="B1186" s="442" t="s">
        <v>17517</v>
      </c>
      <c r="C1186" s="294" t="s">
        <v>76</v>
      </c>
      <c r="D1186" s="272" t="s">
        <v>1545</v>
      </c>
      <c r="E1186" s="426" t="s">
        <v>6123</v>
      </c>
      <c r="F1186" s="90" t="s">
        <v>195</v>
      </c>
      <c r="G1186" s="98">
        <v>45358</v>
      </c>
      <c r="H1186" s="98">
        <v>45358</v>
      </c>
      <c r="I1186" s="90" t="s">
        <v>62</v>
      </c>
      <c r="J1186" s="90"/>
      <c r="K1186" s="206"/>
      <c r="L1186" s="206"/>
      <c r="M1186" s="90"/>
      <c r="N1186" s="90"/>
      <c r="O1186" s="90"/>
      <c r="P1186" s="90"/>
      <c r="Q1186" s="90"/>
      <c r="R1186" s="90"/>
      <c r="S1186" s="90"/>
      <c r="T1186" s="90"/>
      <c r="U1186" s="90"/>
      <c r="V1186" s="107" t="str">
        <f t="shared" si="73"/>
        <v>Open PDFIR FINALLY.RHS-KK-ECG-IR-CI-1084-REV00</v>
      </c>
      <c r="W1186" s="972" t="str">
        <f t="shared" ca="1" si="74"/>
        <v>DONE</v>
      </c>
      <c r="X1186" s="979" t="str">
        <f t="shared" si="75"/>
        <v>P</v>
      </c>
      <c r="Y1186" s="979"/>
      <c r="AD1186" s="564"/>
      <c r="AE1186" s="564"/>
      <c r="AF1186" s="564"/>
      <c r="AG1186" s="564"/>
      <c r="AH1186" s="564"/>
      <c r="AI1186" s="564"/>
    </row>
    <row r="1187" spans="1:35" ht="90" x14ac:dyDescent="0.3">
      <c r="A1187" s="450">
        <f t="shared" si="72"/>
        <v>1182</v>
      </c>
      <c r="B1187" s="442" t="s">
        <v>17518</v>
      </c>
      <c r="C1187" s="294" t="s">
        <v>76</v>
      </c>
      <c r="D1187" s="272" t="s">
        <v>1545</v>
      </c>
      <c r="E1187" s="426" t="s">
        <v>6124</v>
      </c>
      <c r="F1187" s="90" t="s">
        <v>195</v>
      </c>
      <c r="G1187" s="98">
        <v>45358</v>
      </c>
      <c r="H1187" s="98">
        <v>45358</v>
      </c>
      <c r="I1187" s="90" t="s">
        <v>62</v>
      </c>
      <c r="J1187" s="90"/>
      <c r="K1187" s="206"/>
      <c r="L1187" s="206"/>
      <c r="M1187" s="90"/>
      <c r="N1187" s="90"/>
      <c r="O1187" s="90"/>
      <c r="P1187" s="90"/>
      <c r="Q1187" s="90"/>
      <c r="R1187" s="90"/>
      <c r="S1187" s="90"/>
      <c r="T1187" s="90"/>
      <c r="U1187" s="90"/>
      <c r="V1187" s="107" t="str">
        <f t="shared" si="73"/>
        <v>Open PDFIR FINALLY.RHS-KK-ECG-IR-CI-1085-REV00</v>
      </c>
      <c r="W1187" s="972" t="str">
        <f t="shared" ca="1" si="74"/>
        <v>DONE</v>
      </c>
      <c r="X1187" s="979" t="str">
        <f t="shared" si="75"/>
        <v>P</v>
      </c>
      <c r="Y1187" s="979"/>
      <c r="AD1187" s="564"/>
      <c r="AE1187" s="564"/>
      <c r="AF1187" s="564"/>
      <c r="AG1187" s="564"/>
      <c r="AH1187" s="564"/>
      <c r="AI1187" s="564"/>
    </row>
    <row r="1188" spans="1:35" ht="90" x14ac:dyDescent="0.3">
      <c r="A1188" s="450">
        <f t="shared" si="72"/>
        <v>1183</v>
      </c>
      <c r="B1188" s="442" t="s">
        <v>17519</v>
      </c>
      <c r="C1188" s="294" t="s">
        <v>76</v>
      </c>
      <c r="D1188" s="272" t="s">
        <v>1545</v>
      </c>
      <c r="E1188" s="426" t="s">
        <v>6125</v>
      </c>
      <c r="F1188" s="90" t="s">
        <v>195</v>
      </c>
      <c r="G1188" s="98">
        <v>45358</v>
      </c>
      <c r="H1188" s="98">
        <v>45358</v>
      </c>
      <c r="I1188" s="90" t="s">
        <v>62</v>
      </c>
      <c r="J1188" s="90"/>
      <c r="K1188" s="206"/>
      <c r="L1188" s="206"/>
      <c r="M1188" s="90"/>
      <c r="N1188" s="90"/>
      <c r="O1188" s="90"/>
      <c r="P1188" s="90"/>
      <c r="Q1188" s="90"/>
      <c r="R1188" s="90"/>
      <c r="S1188" s="90"/>
      <c r="T1188" s="90"/>
      <c r="U1188" s="90"/>
      <c r="V1188" s="107" t="str">
        <f t="shared" si="73"/>
        <v>Open PDFIR FINALLY.RHS-KK-ECG-IR-CI-1086-REV00</v>
      </c>
      <c r="W1188" s="972" t="str">
        <f t="shared" ca="1" si="74"/>
        <v>DONE</v>
      </c>
      <c r="X1188" s="979" t="str">
        <f t="shared" si="75"/>
        <v>P</v>
      </c>
      <c r="Y1188" s="979"/>
      <c r="AD1188" s="564"/>
      <c r="AE1188" s="564"/>
      <c r="AF1188" s="564"/>
      <c r="AG1188" s="564"/>
      <c r="AH1188" s="564"/>
      <c r="AI1188" s="564"/>
    </row>
    <row r="1189" spans="1:35" ht="90" x14ac:dyDescent="0.3">
      <c r="A1189" s="450">
        <f t="shared" si="72"/>
        <v>1184</v>
      </c>
      <c r="B1189" s="442" t="s">
        <v>17520</v>
      </c>
      <c r="C1189" s="294" t="s">
        <v>76</v>
      </c>
      <c r="D1189" s="272" t="s">
        <v>1545</v>
      </c>
      <c r="E1189" s="426" t="s">
        <v>6126</v>
      </c>
      <c r="F1189" s="90" t="s">
        <v>195</v>
      </c>
      <c r="G1189" s="98">
        <v>45358</v>
      </c>
      <c r="H1189" s="98">
        <v>45358</v>
      </c>
      <c r="I1189" s="90" t="s">
        <v>62</v>
      </c>
      <c r="J1189" s="90"/>
      <c r="K1189" s="206"/>
      <c r="L1189" s="206"/>
      <c r="M1189" s="90"/>
      <c r="N1189" s="90"/>
      <c r="O1189" s="90"/>
      <c r="P1189" s="90"/>
      <c r="Q1189" s="90"/>
      <c r="R1189" s="90"/>
      <c r="S1189" s="90"/>
      <c r="T1189" s="90"/>
      <c r="U1189" s="90"/>
      <c r="V1189" s="107" t="str">
        <f t="shared" si="73"/>
        <v>Open PDFIR FINALLY.RHS-KK-ECG-IR-CI-1087-REV00</v>
      </c>
      <c r="W1189" s="972" t="str">
        <f t="shared" ca="1" si="74"/>
        <v>DONE</v>
      </c>
      <c r="X1189" s="979" t="str">
        <f t="shared" si="75"/>
        <v>P</v>
      </c>
      <c r="Y1189" s="979"/>
      <c r="AD1189" s="564"/>
      <c r="AE1189" s="564"/>
      <c r="AF1189" s="564"/>
      <c r="AG1189" s="564"/>
      <c r="AH1189" s="564"/>
      <c r="AI1189" s="564"/>
    </row>
    <row r="1190" spans="1:35" ht="90" x14ac:dyDescent="0.3">
      <c r="A1190" s="450">
        <f t="shared" si="72"/>
        <v>1185</v>
      </c>
      <c r="B1190" s="442" t="s">
        <v>17521</v>
      </c>
      <c r="C1190" s="294" t="s">
        <v>76</v>
      </c>
      <c r="D1190" s="272" t="s">
        <v>1545</v>
      </c>
      <c r="E1190" s="426" t="s">
        <v>6127</v>
      </c>
      <c r="F1190" s="90" t="s">
        <v>195</v>
      </c>
      <c r="G1190" s="98">
        <v>45358</v>
      </c>
      <c r="H1190" s="98">
        <v>45358</v>
      </c>
      <c r="I1190" s="90" t="s">
        <v>62</v>
      </c>
      <c r="J1190" s="90"/>
      <c r="K1190" s="206"/>
      <c r="L1190" s="206"/>
      <c r="M1190" s="90"/>
      <c r="N1190" s="90"/>
      <c r="O1190" s="90"/>
      <c r="P1190" s="90"/>
      <c r="Q1190" s="90"/>
      <c r="R1190" s="90"/>
      <c r="S1190" s="90"/>
      <c r="T1190" s="90"/>
      <c r="U1190" s="90"/>
      <c r="V1190" s="107" t="str">
        <f t="shared" si="73"/>
        <v>Open PDFIR FINALLY.RHS-KK-ECG-IR-CI-1088-REV00</v>
      </c>
      <c r="W1190" s="972" t="str">
        <f t="shared" ca="1" si="74"/>
        <v>DONE</v>
      </c>
      <c r="X1190" s="979" t="str">
        <f t="shared" si="75"/>
        <v>P</v>
      </c>
      <c r="Y1190" s="979"/>
      <c r="AD1190" s="564"/>
      <c r="AE1190" s="564"/>
      <c r="AF1190" s="564"/>
      <c r="AG1190" s="564"/>
      <c r="AH1190" s="564"/>
      <c r="AI1190" s="564"/>
    </row>
    <row r="1191" spans="1:35" ht="90" x14ac:dyDescent="0.3">
      <c r="A1191" s="450">
        <f t="shared" si="72"/>
        <v>1186</v>
      </c>
      <c r="B1191" s="442" t="s">
        <v>17522</v>
      </c>
      <c r="C1191" s="294" t="s">
        <v>76</v>
      </c>
      <c r="D1191" s="272" t="s">
        <v>1545</v>
      </c>
      <c r="E1191" s="426" t="s">
        <v>6128</v>
      </c>
      <c r="F1191" s="90" t="s">
        <v>195</v>
      </c>
      <c r="G1191" s="98">
        <v>45358</v>
      </c>
      <c r="H1191" s="98">
        <v>45358</v>
      </c>
      <c r="I1191" s="90" t="s">
        <v>62</v>
      </c>
      <c r="J1191" s="90"/>
      <c r="K1191" s="206"/>
      <c r="L1191" s="206"/>
      <c r="M1191" s="90"/>
      <c r="N1191" s="90"/>
      <c r="O1191" s="90"/>
      <c r="P1191" s="90"/>
      <c r="Q1191" s="90"/>
      <c r="R1191" s="90"/>
      <c r="S1191" s="90"/>
      <c r="T1191" s="90"/>
      <c r="U1191" s="90"/>
      <c r="V1191" s="107" t="str">
        <f t="shared" si="73"/>
        <v>Open PDFIR FINALLY.RHS-KK-ECG-IR-CI-1089-REV00</v>
      </c>
      <c r="W1191" s="972" t="str">
        <f t="shared" ca="1" si="74"/>
        <v>DONE</v>
      </c>
      <c r="X1191" s="979" t="str">
        <f t="shared" si="75"/>
        <v>P</v>
      </c>
      <c r="Y1191" s="979"/>
      <c r="AD1191" s="564"/>
      <c r="AE1191" s="564"/>
      <c r="AF1191" s="564"/>
      <c r="AG1191" s="564"/>
      <c r="AH1191" s="564"/>
      <c r="AI1191" s="564"/>
    </row>
    <row r="1192" spans="1:35" ht="90" x14ac:dyDescent="0.3">
      <c r="A1192" s="450">
        <f t="shared" si="72"/>
        <v>1187</v>
      </c>
      <c r="B1192" s="442" t="s">
        <v>17523</v>
      </c>
      <c r="C1192" s="294" t="s">
        <v>76</v>
      </c>
      <c r="D1192" s="272" t="s">
        <v>1545</v>
      </c>
      <c r="E1192" s="426" t="s">
        <v>6129</v>
      </c>
      <c r="F1192" s="90" t="s">
        <v>195</v>
      </c>
      <c r="G1192" s="98">
        <v>45361</v>
      </c>
      <c r="H1192" s="98">
        <v>45361</v>
      </c>
      <c r="I1192" s="90" t="s">
        <v>62</v>
      </c>
      <c r="J1192" s="90"/>
      <c r="K1192" s="206"/>
      <c r="L1192" s="206"/>
      <c r="M1192" s="90"/>
      <c r="N1192" s="90"/>
      <c r="O1192" s="90"/>
      <c r="P1192" s="90"/>
      <c r="Q1192" s="90"/>
      <c r="R1192" s="90"/>
      <c r="S1192" s="90"/>
      <c r="T1192" s="90"/>
      <c r="U1192" s="90"/>
      <c r="V1192" s="107" t="str">
        <f t="shared" si="73"/>
        <v>Open PDFIR FINALLY.RHS-KK-ECG-IR-CI-1090-REV00</v>
      </c>
      <c r="W1192" s="972" t="str">
        <f t="shared" ca="1" si="74"/>
        <v>DONE</v>
      </c>
      <c r="X1192" s="979" t="str">
        <f t="shared" si="75"/>
        <v>P</v>
      </c>
      <c r="Y1192" s="979"/>
      <c r="AD1192" s="564"/>
      <c r="AE1192" s="564"/>
      <c r="AF1192" s="564"/>
      <c r="AG1192" s="564"/>
      <c r="AH1192" s="564"/>
      <c r="AI1192" s="564"/>
    </row>
    <row r="1193" spans="1:35" ht="90" x14ac:dyDescent="0.3">
      <c r="A1193" s="450">
        <f t="shared" si="72"/>
        <v>1188</v>
      </c>
      <c r="B1193" s="442" t="s">
        <v>17524</v>
      </c>
      <c r="C1193" s="294" t="s">
        <v>76</v>
      </c>
      <c r="D1193" s="272" t="s">
        <v>1545</v>
      </c>
      <c r="E1193" s="426" t="s">
        <v>6130</v>
      </c>
      <c r="F1193" s="90" t="s">
        <v>195</v>
      </c>
      <c r="G1193" s="98">
        <v>45353</v>
      </c>
      <c r="H1193" s="98">
        <v>45353</v>
      </c>
      <c r="I1193" s="90" t="s">
        <v>62</v>
      </c>
      <c r="J1193" s="90"/>
      <c r="K1193" s="206"/>
      <c r="L1193" s="206"/>
      <c r="M1193" s="90"/>
      <c r="N1193" s="90"/>
      <c r="O1193" s="90"/>
      <c r="P1193" s="90"/>
      <c r="Q1193" s="90"/>
      <c r="R1193" s="90"/>
      <c r="S1193" s="90"/>
      <c r="T1193" s="90"/>
      <c r="U1193" s="90"/>
      <c r="V1193" s="107" t="str">
        <f t="shared" si="73"/>
        <v>Open PDFIR FINALLY.RHS-KK-ECG-IR-CI-1091-REV00</v>
      </c>
      <c r="W1193" s="972" t="str">
        <f t="shared" ca="1" si="74"/>
        <v>DONE</v>
      </c>
      <c r="X1193" s="979" t="str">
        <f t="shared" si="75"/>
        <v>P</v>
      </c>
      <c r="Y1193" s="979"/>
      <c r="AD1193" s="564"/>
      <c r="AE1193" s="564"/>
      <c r="AF1193" s="564"/>
      <c r="AG1193" s="564"/>
      <c r="AH1193" s="564"/>
      <c r="AI1193" s="564"/>
    </row>
    <row r="1194" spans="1:35" ht="90" x14ac:dyDescent="0.3">
      <c r="A1194" s="450">
        <f t="shared" si="72"/>
        <v>1189</v>
      </c>
      <c r="B1194" s="442" t="s">
        <v>17525</v>
      </c>
      <c r="C1194" s="294" t="s">
        <v>76</v>
      </c>
      <c r="D1194" s="272" t="s">
        <v>1545</v>
      </c>
      <c r="E1194" s="426" t="s">
        <v>6131</v>
      </c>
      <c r="F1194" s="90" t="s">
        <v>195</v>
      </c>
      <c r="G1194" s="98">
        <v>45351</v>
      </c>
      <c r="H1194" s="98">
        <v>45351</v>
      </c>
      <c r="I1194" s="90" t="s">
        <v>62</v>
      </c>
      <c r="J1194" s="90"/>
      <c r="K1194" s="206"/>
      <c r="L1194" s="206"/>
      <c r="M1194" s="90"/>
      <c r="N1194" s="90"/>
      <c r="O1194" s="90"/>
      <c r="P1194" s="90"/>
      <c r="Q1194" s="90"/>
      <c r="R1194" s="90"/>
      <c r="S1194" s="90"/>
      <c r="T1194" s="90"/>
      <c r="U1194" s="90"/>
      <c r="V1194" s="107" t="str">
        <f t="shared" si="73"/>
        <v>Open PDFIR FINALLY.RHS-KK-ECG-IR-CI-1092-REV00</v>
      </c>
      <c r="W1194" s="972" t="str">
        <f t="shared" ca="1" si="74"/>
        <v>DONE</v>
      </c>
      <c r="X1194" s="979" t="str">
        <f t="shared" si="75"/>
        <v>P</v>
      </c>
      <c r="Y1194" s="979"/>
      <c r="AD1194" s="564"/>
      <c r="AE1194" s="564"/>
      <c r="AF1194" s="564"/>
      <c r="AG1194" s="564"/>
      <c r="AH1194" s="564"/>
      <c r="AI1194" s="564"/>
    </row>
    <row r="1195" spans="1:35" ht="90" x14ac:dyDescent="0.3">
      <c r="A1195" s="450">
        <f t="shared" si="72"/>
        <v>1190</v>
      </c>
      <c r="B1195" s="442" t="s">
        <v>17526</v>
      </c>
      <c r="C1195" s="294" t="s">
        <v>76</v>
      </c>
      <c r="D1195" s="272" t="s">
        <v>1545</v>
      </c>
      <c r="E1195" s="426" t="s">
        <v>6132</v>
      </c>
      <c r="F1195" s="90" t="s">
        <v>195</v>
      </c>
      <c r="G1195" s="98">
        <v>45353</v>
      </c>
      <c r="H1195" s="98">
        <v>45353</v>
      </c>
      <c r="I1195" s="90" t="s">
        <v>62</v>
      </c>
      <c r="J1195" s="90"/>
      <c r="K1195" s="206"/>
      <c r="L1195" s="206"/>
      <c r="M1195" s="90"/>
      <c r="N1195" s="90"/>
      <c r="O1195" s="90"/>
      <c r="P1195" s="90"/>
      <c r="Q1195" s="90"/>
      <c r="R1195" s="90"/>
      <c r="S1195" s="90"/>
      <c r="T1195" s="90"/>
      <c r="U1195" s="90"/>
      <c r="V1195" s="107" t="str">
        <f t="shared" si="73"/>
        <v>Open PDFIR FINALLY.RHS-KK-ECG-IR-CI-1093-REV00</v>
      </c>
      <c r="W1195" s="972" t="str">
        <f t="shared" ca="1" si="74"/>
        <v>DONE</v>
      </c>
      <c r="X1195" s="979" t="str">
        <f t="shared" si="75"/>
        <v>P</v>
      </c>
      <c r="Y1195" s="979"/>
      <c r="AD1195" s="564"/>
      <c r="AE1195" s="564"/>
      <c r="AF1195" s="564"/>
      <c r="AG1195" s="564"/>
      <c r="AH1195" s="564"/>
      <c r="AI1195" s="564"/>
    </row>
    <row r="1196" spans="1:35" ht="90" x14ac:dyDescent="0.3">
      <c r="A1196" s="450">
        <f t="shared" si="72"/>
        <v>1191</v>
      </c>
      <c r="B1196" s="442" t="s">
        <v>17527</v>
      </c>
      <c r="C1196" s="294" t="s">
        <v>76</v>
      </c>
      <c r="D1196" s="272" t="s">
        <v>1545</v>
      </c>
      <c r="E1196" s="426" t="s">
        <v>6133</v>
      </c>
      <c r="F1196" s="90" t="s">
        <v>195</v>
      </c>
      <c r="G1196" s="98">
        <v>45353</v>
      </c>
      <c r="H1196" s="98">
        <v>45353</v>
      </c>
      <c r="I1196" s="90" t="s">
        <v>62</v>
      </c>
      <c r="J1196" s="90"/>
      <c r="K1196" s="206"/>
      <c r="L1196" s="206"/>
      <c r="M1196" s="90"/>
      <c r="N1196" s="90"/>
      <c r="O1196" s="90"/>
      <c r="P1196" s="90"/>
      <c r="Q1196" s="90"/>
      <c r="R1196" s="90"/>
      <c r="S1196" s="90"/>
      <c r="T1196" s="90"/>
      <c r="U1196" s="90"/>
      <c r="V1196" s="107" t="str">
        <f t="shared" si="73"/>
        <v>Open PDFIR FINALLY.RHS-KK-ECG-IR-CI-1094-REV00</v>
      </c>
      <c r="W1196" s="972" t="str">
        <f t="shared" ca="1" si="74"/>
        <v>DONE</v>
      </c>
      <c r="X1196" s="979" t="str">
        <f t="shared" si="75"/>
        <v>P</v>
      </c>
      <c r="Y1196" s="979"/>
      <c r="AD1196" s="564"/>
      <c r="AE1196" s="564"/>
      <c r="AF1196" s="564"/>
      <c r="AG1196" s="564"/>
      <c r="AH1196" s="564"/>
      <c r="AI1196" s="564"/>
    </row>
    <row r="1197" spans="1:35" ht="90" x14ac:dyDescent="0.3">
      <c r="A1197" s="450">
        <f t="shared" si="72"/>
        <v>1192</v>
      </c>
      <c r="B1197" s="442" t="s">
        <v>17528</v>
      </c>
      <c r="C1197" s="294" t="s">
        <v>76</v>
      </c>
      <c r="D1197" s="272" t="s">
        <v>1545</v>
      </c>
      <c r="E1197" s="426" t="s">
        <v>6134</v>
      </c>
      <c r="F1197" s="90" t="s">
        <v>195</v>
      </c>
      <c r="G1197" s="98">
        <v>45353</v>
      </c>
      <c r="H1197" s="98">
        <v>45353</v>
      </c>
      <c r="I1197" s="90" t="s">
        <v>62</v>
      </c>
      <c r="J1197" s="90"/>
      <c r="K1197" s="206"/>
      <c r="L1197" s="206"/>
      <c r="M1197" s="90"/>
      <c r="N1197" s="90"/>
      <c r="O1197" s="90"/>
      <c r="P1197" s="90"/>
      <c r="Q1197" s="90"/>
      <c r="R1197" s="90"/>
      <c r="S1197" s="90"/>
      <c r="T1197" s="90"/>
      <c r="U1197" s="90"/>
      <c r="V1197" s="107" t="str">
        <f t="shared" si="73"/>
        <v>Open PDFIR FINALLY.RHS-KK-ECG-IR-CI-1095-REV00</v>
      </c>
      <c r="W1197" s="972" t="str">
        <f t="shared" ca="1" si="74"/>
        <v>DONE</v>
      </c>
      <c r="X1197" s="979" t="str">
        <f t="shared" si="75"/>
        <v>P</v>
      </c>
      <c r="Y1197" s="979"/>
      <c r="AD1197" s="564"/>
      <c r="AE1197" s="564"/>
      <c r="AF1197" s="564"/>
      <c r="AG1197" s="564"/>
      <c r="AH1197" s="564"/>
      <c r="AI1197" s="564"/>
    </row>
    <row r="1198" spans="1:35" ht="90" x14ac:dyDescent="0.3">
      <c r="A1198" s="450">
        <f t="shared" si="72"/>
        <v>1193</v>
      </c>
      <c r="B1198" s="442" t="s">
        <v>17529</v>
      </c>
      <c r="C1198" s="294" t="s">
        <v>76</v>
      </c>
      <c r="D1198" s="272" t="s">
        <v>1545</v>
      </c>
      <c r="E1198" s="426" t="s">
        <v>6135</v>
      </c>
      <c r="F1198" s="90" t="s">
        <v>195</v>
      </c>
      <c r="G1198" s="98">
        <v>45353</v>
      </c>
      <c r="H1198" s="98">
        <v>45353</v>
      </c>
      <c r="I1198" s="90" t="s">
        <v>62</v>
      </c>
      <c r="J1198" s="90"/>
      <c r="K1198" s="206"/>
      <c r="L1198" s="206"/>
      <c r="M1198" s="90"/>
      <c r="N1198" s="90"/>
      <c r="O1198" s="90"/>
      <c r="P1198" s="90"/>
      <c r="Q1198" s="90"/>
      <c r="R1198" s="90"/>
      <c r="S1198" s="90"/>
      <c r="T1198" s="90"/>
      <c r="U1198" s="90"/>
      <c r="V1198" s="107" t="str">
        <f t="shared" si="73"/>
        <v>Open PDFIR FINALLY.RHS-KK-ECG-IR-CI-1096-REV00</v>
      </c>
      <c r="W1198" s="972" t="str">
        <f t="shared" ca="1" si="74"/>
        <v>DONE</v>
      </c>
      <c r="X1198" s="979" t="str">
        <f t="shared" si="75"/>
        <v>P</v>
      </c>
      <c r="Y1198" s="979"/>
      <c r="AD1198" s="564"/>
      <c r="AE1198" s="564"/>
      <c r="AF1198" s="564"/>
      <c r="AG1198" s="564"/>
      <c r="AH1198" s="564"/>
      <c r="AI1198" s="564"/>
    </row>
    <row r="1199" spans="1:35" ht="90" x14ac:dyDescent="0.3">
      <c r="A1199" s="450">
        <f t="shared" si="72"/>
        <v>1194</v>
      </c>
      <c r="B1199" s="442" t="s">
        <v>17530</v>
      </c>
      <c r="C1199" s="294" t="s">
        <v>76</v>
      </c>
      <c r="D1199" s="272" t="s">
        <v>1545</v>
      </c>
      <c r="E1199" s="426" t="s">
        <v>6136</v>
      </c>
      <c r="F1199" s="90" t="s">
        <v>195</v>
      </c>
      <c r="G1199" s="98">
        <v>45353</v>
      </c>
      <c r="H1199" s="98">
        <v>45353</v>
      </c>
      <c r="I1199" s="90" t="s">
        <v>62</v>
      </c>
      <c r="J1199" s="90"/>
      <c r="K1199" s="206"/>
      <c r="L1199" s="206"/>
      <c r="M1199" s="90"/>
      <c r="N1199" s="90"/>
      <c r="O1199" s="90"/>
      <c r="P1199" s="90"/>
      <c r="Q1199" s="90"/>
      <c r="R1199" s="90"/>
      <c r="S1199" s="90"/>
      <c r="T1199" s="90"/>
      <c r="U1199" s="90"/>
      <c r="V1199" s="107" t="str">
        <f t="shared" si="73"/>
        <v>Open PDFIR FINALLY.RHS-KK-ECG-IR-CI-1097-REV00</v>
      </c>
      <c r="W1199" s="972" t="str">
        <f t="shared" ca="1" si="74"/>
        <v>DONE</v>
      </c>
      <c r="X1199" s="979" t="str">
        <f t="shared" si="75"/>
        <v>P</v>
      </c>
      <c r="Y1199" s="979"/>
      <c r="AD1199" s="564"/>
      <c r="AE1199" s="564"/>
      <c r="AF1199" s="564"/>
      <c r="AG1199" s="564"/>
      <c r="AH1199" s="564"/>
      <c r="AI1199" s="564"/>
    </row>
    <row r="1200" spans="1:35" ht="90" x14ac:dyDescent="0.3">
      <c r="A1200" s="450">
        <f t="shared" si="72"/>
        <v>1195</v>
      </c>
      <c r="B1200" s="442" t="s">
        <v>17531</v>
      </c>
      <c r="C1200" s="294" t="s">
        <v>76</v>
      </c>
      <c r="D1200" s="272" t="s">
        <v>3750</v>
      </c>
      <c r="E1200" s="426" t="s">
        <v>6137</v>
      </c>
      <c r="F1200" s="90" t="s">
        <v>195</v>
      </c>
      <c r="G1200" s="98">
        <v>45360</v>
      </c>
      <c r="H1200" s="98">
        <v>45360</v>
      </c>
      <c r="I1200" s="90" t="s">
        <v>62</v>
      </c>
      <c r="J1200" s="90"/>
      <c r="K1200" s="206"/>
      <c r="L1200" s="206"/>
      <c r="M1200" s="90"/>
      <c r="N1200" s="90"/>
      <c r="O1200" s="90"/>
      <c r="P1200" s="90"/>
      <c r="Q1200" s="90"/>
      <c r="R1200" s="90"/>
      <c r="S1200" s="90"/>
      <c r="T1200" s="90"/>
      <c r="U1200" s="90"/>
      <c r="V1200" s="107" t="str">
        <f t="shared" si="73"/>
        <v>Open PDFIR FINALLY.RHS-KK-ECG-IR-CI-1098-REV00</v>
      </c>
      <c r="W1200" s="972" t="str">
        <f t="shared" ca="1" si="74"/>
        <v>DONE</v>
      </c>
      <c r="X1200" s="979" t="str">
        <f t="shared" si="75"/>
        <v>P</v>
      </c>
      <c r="Y1200" s="979"/>
      <c r="AD1200" s="564"/>
      <c r="AE1200" s="564"/>
      <c r="AF1200" s="564"/>
      <c r="AG1200" s="564"/>
      <c r="AH1200" s="564"/>
      <c r="AI1200" s="564"/>
    </row>
    <row r="1201" spans="1:35" ht="90" x14ac:dyDescent="0.3">
      <c r="A1201" s="450">
        <f t="shared" si="72"/>
        <v>1196</v>
      </c>
      <c r="B1201" s="442" t="s">
        <v>17532</v>
      </c>
      <c r="C1201" s="294" t="s">
        <v>76</v>
      </c>
      <c r="D1201" s="272" t="s">
        <v>3750</v>
      </c>
      <c r="E1201" s="426" t="s">
        <v>6138</v>
      </c>
      <c r="F1201" s="90" t="s">
        <v>195</v>
      </c>
      <c r="G1201" s="98">
        <v>45360</v>
      </c>
      <c r="H1201" s="98">
        <v>45360</v>
      </c>
      <c r="I1201" s="90" t="s">
        <v>62</v>
      </c>
      <c r="J1201" s="90"/>
      <c r="K1201" s="206"/>
      <c r="L1201" s="206"/>
      <c r="M1201" s="90"/>
      <c r="N1201" s="90"/>
      <c r="O1201" s="90"/>
      <c r="P1201" s="90"/>
      <c r="Q1201" s="90"/>
      <c r="R1201" s="90"/>
      <c r="S1201" s="90"/>
      <c r="T1201" s="90"/>
      <c r="U1201" s="90"/>
      <c r="V1201" s="107" t="str">
        <f t="shared" si="73"/>
        <v>Open PDFIR FINALLY.RHS-KK-ECG-IR-CI-1099-REV00</v>
      </c>
      <c r="W1201" s="972" t="str">
        <f t="shared" ca="1" si="74"/>
        <v>DONE</v>
      </c>
      <c r="X1201" s="979" t="str">
        <f t="shared" si="75"/>
        <v>P</v>
      </c>
      <c r="Y1201" s="979"/>
      <c r="AD1201" s="564"/>
      <c r="AE1201" s="564"/>
      <c r="AF1201" s="564"/>
      <c r="AG1201" s="564"/>
      <c r="AH1201" s="564"/>
      <c r="AI1201" s="564"/>
    </row>
    <row r="1202" spans="1:35" ht="90" x14ac:dyDescent="0.3">
      <c r="A1202" s="450">
        <f t="shared" si="72"/>
        <v>1197</v>
      </c>
      <c r="B1202" s="442" t="s">
        <v>17533</v>
      </c>
      <c r="C1202" s="294" t="s">
        <v>76</v>
      </c>
      <c r="D1202" s="272" t="s">
        <v>1545</v>
      </c>
      <c r="E1202" s="426" t="s">
        <v>9075</v>
      </c>
      <c r="F1202" s="90" t="s">
        <v>195</v>
      </c>
      <c r="G1202" s="98">
        <v>45360</v>
      </c>
      <c r="H1202" s="98">
        <v>45360</v>
      </c>
      <c r="I1202" s="90" t="s">
        <v>62</v>
      </c>
      <c r="J1202" s="90"/>
      <c r="K1202" s="206"/>
      <c r="L1202" s="206"/>
      <c r="M1202" s="90"/>
      <c r="N1202" s="90"/>
      <c r="O1202" s="90"/>
      <c r="P1202" s="90"/>
      <c r="Q1202" s="90"/>
      <c r="R1202" s="90"/>
      <c r="S1202" s="90"/>
      <c r="T1202" s="90"/>
      <c r="U1202" s="90"/>
      <c r="V1202" s="107" t="str">
        <f t="shared" si="73"/>
        <v>Open PDFIR FINALLY.RHS-KK-ECG-IR-CI-1100-REV00</v>
      </c>
      <c r="W1202" s="972" t="str">
        <f t="shared" ca="1" si="74"/>
        <v>DONE</v>
      </c>
      <c r="X1202" s="979" t="str">
        <f t="shared" si="75"/>
        <v>P</v>
      </c>
      <c r="Y1202" s="979"/>
      <c r="AD1202" s="564"/>
      <c r="AE1202" s="564"/>
      <c r="AF1202" s="564"/>
      <c r="AG1202" s="564"/>
      <c r="AH1202" s="564"/>
      <c r="AI1202" s="564"/>
    </row>
    <row r="1203" spans="1:35" ht="90" x14ac:dyDescent="0.3">
      <c r="A1203" s="450">
        <f t="shared" si="72"/>
        <v>1198</v>
      </c>
      <c r="B1203" s="442" t="s">
        <v>17534</v>
      </c>
      <c r="C1203" s="294" t="s">
        <v>76</v>
      </c>
      <c r="D1203" s="272" t="s">
        <v>1545</v>
      </c>
      <c r="E1203" s="426" t="s">
        <v>6139</v>
      </c>
      <c r="F1203" s="90" t="s">
        <v>195</v>
      </c>
      <c r="G1203" s="98">
        <v>45360</v>
      </c>
      <c r="H1203" s="98">
        <v>45360</v>
      </c>
      <c r="I1203" s="90" t="s">
        <v>62</v>
      </c>
      <c r="J1203" s="90"/>
      <c r="K1203" s="206"/>
      <c r="L1203" s="206"/>
      <c r="M1203" s="90"/>
      <c r="N1203" s="90"/>
      <c r="O1203" s="90"/>
      <c r="P1203" s="90"/>
      <c r="Q1203" s="90"/>
      <c r="R1203" s="90"/>
      <c r="S1203" s="90"/>
      <c r="T1203" s="90"/>
      <c r="U1203" s="90"/>
      <c r="V1203" s="107" t="str">
        <f t="shared" si="73"/>
        <v>Open PDFIR FINALLY.RHS-KK-ECG-IR-CI-1101-REV00</v>
      </c>
      <c r="W1203" s="972" t="str">
        <f t="shared" ca="1" si="74"/>
        <v>DONE</v>
      </c>
      <c r="X1203" s="979" t="str">
        <f t="shared" si="75"/>
        <v>P</v>
      </c>
      <c r="Y1203" s="979"/>
      <c r="AD1203" s="564"/>
      <c r="AE1203" s="564"/>
      <c r="AF1203" s="564"/>
      <c r="AG1203" s="564"/>
      <c r="AH1203" s="564"/>
      <c r="AI1203" s="564"/>
    </row>
    <row r="1204" spans="1:35" ht="90" x14ac:dyDescent="0.3">
      <c r="A1204" s="450">
        <f t="shared" si="72"/>
        <v>1199</v>
      </c>
      <c r="B1204" s="442" t="s">
        <v>17535</v>
      </c>
      <c r="C1204" s="294" t="s">
        <v>76</v>
      </c>
      <c r="D1204" s="272" t="s">
        <v>1545</v>
      </c>
      <c r="E1204" s="426" t="s">
        <v>6140</v>
      </c>
      <c r="F1204" s="90" t="s">
        <v>195</v>
      </c>
      <c r="G1204" s="98">
        <v>45360</v>
      </c>
      <c r="H1204" s="98">
        <v>45360</v>
      </c>
      <c r="I1204" s="90" t="s">
        <v>62</v>
      </c>
      <c r="J1204" s="90"/>
      <c r="K1204" s="206"/>
      <c r="L1204" s="206"/>
      <c r="M1204" s="90"/>
      <c r="N1204" s="90"/>
      <c r="O1204" s="90"/>
      <c r="P1204" s="90"/>
      <c r="Q1204" s="90"/>
      <c r="R1204" s="90"/>
      <c r="S1204" s="90"/>
      <c r="T1204" s="90"/>
      <c r="U1204" s="90"/>
      <c r="V1204" s="107" t="str">
        <f t="shared" si="73"/>
        <v>Open PDFIR FINALLY.RHS-KK-ECG-IR-CI-1102-REV00</v>
      </c>
      <c r="W1204" s="972" t="str">
        <f t="shared" ca="1" si="74"/>
        <v>DONE</v>
      </c>
      <c r="X1204" s="979" t="str">
        <f t="shared" si="75"/>
        <v>P</v>
      </c>
      <c r="Y1204" s="979"/>
      <c r="AD1204" s="564"/>
      <c r="AE1204" s="564"/>
      <c r="AF1204" s="564"/>
      <c r="AG1204" s="564"/>
      <c r="AH1204" s="564"/>
      <c r="AI1204" s="564"/>
    </row>
    <row r="1205" spans="1:35" ht="90" x14ac:dyDescent="0.3">
      <c r="A1205" s="450">
        <f t="shared" si="72"/>
        <v>1200</v>
      </c>
      <c r="B1205" s="442" t="s">
        <v>17536</v>
      </c>
      <c r="C1205" s="294" t="s">
        <v>76</v>
      </c>
      <c r="D1205" s="272" t="s">
        <v>1545</v>
      </c>
      <c r="E1205" s="426" t="s">
        <v>6141</v>
      </c>
      <c r="F1205" s="90" t="s">
        <v>195</v>
      </c>
      <c r="G1205" s="98">
        <v>45360</v>
      </c>
      <c r="H1205" s="98">
        <v>45360</v>
      </c>
      <c r="I1205" s="90" t="s">
        <v>62</v>
      </c>
      <c r="J1205" s="90"/>
      <c r="K1205" s="206"/>
      <c r="L1205" s="206"/>
      <c r="M1205" s="90"/>
      <c r="N1205" s="90"/>
      <c r="O1205" s="90"/>
      <c r="P1205" s="90"/>
      <c r="Q1205" s="90"/>
      <c r="R1205" s="90"/>
      <c r="S1205" s="90"/>
      <c r="T1205" s="90"/>
      <c r="U1205" s="90"/>
      <c r="V1205" s="107" t="str">
        <f t="shared" si="73"/>
        <v>Open PDFIR FINALLY.RHS-KK-ECG-IR-CI-1103-REV00</v>
      </c>
      <c r="W1205" s="972" t="str">
        <f t="shared" ca="1" si="74"/>
        <v>DONE</v>
      </c>
      <c r="X1205" s="979" t="str">
        <f t="shared" si="75"/>
        <v>P</v>
      </c>
      <c r="Y1205" s="979"/>
      <c r="AD1205" s="564"/>
      <c r="AE1205" s="564"/>
      <c r="AF1205" s="564"/>
      <c r="AG1205" s="564"/>
      <c r="AH1205" s="564"/>
      <c r="AI1205" s="564"/>
    </row>
    <row r="1206" spans="1:35" ht="90" x14ac:dyDescent="0.3">
      <c r="A1206" s="450">
        <f t="shared" si="72"/>
        <v>1201</v>
      </c>
      <c r="B1206" s="442" t="s">
        <v>17537</v>
      </c>
      <c r="C1206" s="294" t="s">
        <v>76</v>
      </c>
      <c r="D1206" s="272" t="s">
        <v>1545</v>
      </c>
      <c r="E1206" s="426" t="s">
        <v>6142</v>
      </c>
      <c r="F1206" s="90" t="s">
        <v>195</v>
      </c>
      <c r="G1206" s="98">
        <v>45361</v>
      </c>
      <c r="H1206" s="98">
        <v>45361</v>
      </c>
      <c r="I1206" s="90" t="s">
        <v>62</v>
      </c>
      <c r="J1206" s="90"/>
      <c r="K1206" s="206"/>
      <c r="L1206" s="206"/>
      <c r="M1206" s="90"/>
      <c r="N1206" s="90"/>
      <c r="O1206" s="90"/>
      <c r="P1206" s="90"/>
      <c r="Q1206" s="90"/>
      <c r="R1206" s="90"/>
      <c r="S1206" s="90"/>
      <c r="T1206" s="90"/>
      <c r="U1206" s="90"/>
      <c r="V1206" s="107" t="str">
        <f t="shared" si="73"/>
        <v>Open PDFIR FINALLY.RHS-KK-ECG-IR-CI-1104-REV00</v>
      </c>
      <c r="W1206" s="972" t="str">
        <f t="shared" ca="1" si="74"/>
        <v>DONE</v>
      </c>
      <c r="X1206" s="979" t="str">
        <f t="shared" si="75"/>
        <v>P</v>
      </c>
      <c r="Y1206" s="979"/>
      <c r="AD1206" s="564"/>
      <c r="AE1206" s="564"/>
      <c r="AF1206" s="564"/>
      <c r="AG1206" s="564"/>
      <c r="AH1206" s="564"/>
      <c r="AI1206" s="564"/>
    </row>
    <row r="1207" spans="1:35" ht="90" x14ac:dyDescent="0.3">
      <c r="A1207" s="450">
        <f t="shared" si="72"/>
        <v>1202</v>
      </c>
      <c r="B1207" s="442" t="s">
        <v>17538</v>
      </c>
      <c r="C1207" s="294" t="s">
        <v>76</v>
      </c>
      <c r="D1207" s="272" t="s">
        <v>1545</v>
      </c>
      <c r="E1207" s="426" t="s">
        <v>9160</v>
      </c>
      <c r="F1207" s="90" t="s">
        <v>195</v>
      </c>
      <c r="G1207" s="98">
        <v>45361</v>
      </c>
      <c r="H1207" s="98">
        <v>45361</v>
      </c>
      <c r="I1207" s="90" t="s">
        <v>62</v>
      </c>
      <c r="J1207" s="90"/>
      <c r="K1207" s="206"/>
      <c r="L1207" s="206"/>
      <c r="M1207" s="90"/>
      <c r="N1207" s="90"/>
      <c r="O1207" s="90"/>
      <c r="P1207" s="90"/>
      <c r="Q1207" s="90"/>
      <c r="R1207" s="90"/>
      <c r="S1207" s="90"/>
      <c r="T1207" s="90"/>
      <c r="U1207" s="90"/>
      <c r="V1207" s="107" t="str">
        <f t="shared" si="73"/>
        <v>Open PDFIR FINALLY.RHS-KK-ECG-IR-CI-1105-REV00</v>
      </c>
      <c r="W1207" s="972" t="str">
        <f t="shared" ca="1" si="74"/>
        <v>DONE</v>
      </c>
      <c r="X1207" s="979" t="str">
        <f t="shared" si="75"/>
        <v>P</v>
      </c>
      <c r="Y1207" s="979"/>
      <c r="AD1207" s="564"/>
      <c r="AE1207" s="564"/>
      <c r="AF1207" s="564"/>
      <c r="AG1207" s="564"/>
      <c r="AH1207" s="564"/>
      <c r="AI1207" s="564"/>
    </row>
    <row r="1208" spans="1:35" ht="90" x14ac:dyDescent="0.3">
      <c r="A1208" s="450">
        <f t="shared" si="72"/>
        <v>1203</v>
      </c>
      <c r="B1208" s="442" t="s">
        <v>20263</v>
      </c>
      <c r="C1208" s="294" t="s">
        <v>4383</v>
      </c>
      <c r="D1208" s="272" t="s">
        <v>1545</v>
      </c>
      <c r="E1208" s="426" t="s">
        <v>6178</v>
      </c>
      <c r="F1208" s="90" t="s">
        <v>195</v>
      </c>
      <c r="G1208" s="98">
        <v>45364</v>
      </c>
      <c r="H1208" s="98">
        <v>45364</v>
      </c>
      <c r="I1208" s="90" t="s">
        <v>25</v>
      </c>
      <c r="J1208" s="98" t="s">
        <v>195</v>
      </c>
      <c r="K1208" s="206">
        <v>45556</v>
      </c>
      <c r="L1208" s="206">
        <v>45556</v>
      </c>
      <c r="M1208" s="90" t="s">
        <v>62</v>
      </c>
      <c r="N1208" s="90"/>
      <c r="O1208" s="90"/>
      <c r="P1208" s="90"/>
      <c r="Q1208" s="90"/>
      <c r="R1208" s="90"/>
      <c r="S1208" s="90"/>
      <c r="T1208" s="90"/>
      <c r="U1208" s="90"/>
      <c r="V1208" s="107" t="str">
        <f t="shared" si="73"/>
        <v>Open PDFIR FINALLY.RHS-KK-ECG-IR-SU-1106-REV01</v>
      </c>
      <c r="W1208" s="972" t="str">
        <f t="shared" ca="1" si="74"/>
        <v>DONE</v>
      </c>
      <c r="X1208" s="979" t="str">
        <f t="shared" si="75"/>
        <v>A</v>
      </c>
      <c r="Y1208" s="979"/>
      <c r="AD1208" s="564"/>
      <c r="AE1208" s="564"/>
      <c r="AF1208" s="564"/>
      <c r="AG1208" s="564"/>
      <c r="AH1208" s="564"/>
      <c r="AI1208" s="564"/>
    </row>
    <row r="1209" spans="1:35" ht="90" x14ac:dyDescent="0.3">
      <c r="A1209" s="450">
        <f t="shared" si="72"/>
        <v>1204</v>
      </c>
      <c r="B1209" s="442" t="s">
        <v>17539</v>
      </c>
      <c r="C1209" s="294" t="s">
        <v>4383</v>
      </c>
      <c r="D1209" s="272" t="s">
        <v>1545</v>
      </c>
      <c r="E1209" s="426" t="s">
        <v>6209</v>
      </c>
      <c r="F1209" s="90" t="s">
        <v>195</v>
      </c>
      <c r="G1209" s="98">
        <v>45370</v>
      </c>
      <c r="H1209" s="98">
        <v>45370</v>
      </c>
      <c r="I1209" s="90" t="s">
        <v>1671</v>
      </c>
      <c r="J1209" s="90"/>
      <c r="K1209" s="206"/>
      <c r="L1209" s="206"/>
      <c r="M1209" s="90"/>
      <c r="N1209" s="90"/>
      <c r="O1209" s="90"/>
      <c r="P1209" s="90"/>
      <c r="Q1209" s="90"/>
      <c r="R1209" s="90"/>
      <c r="S1209" s="90"/>
      <c r="T1209" s="90"/>
      <c r="U1209" s="90"/>
      <c r="V1209" s="107" t="str">
        <f t="shared" si="73"/>
        <v>Open PDFIR FINALLY.RHS-KK-ECG-IR-SU-1107-REV00</v>
      </c>
      <c r="W1209" s="972" t="str">
        <f t="shared" ca="1" si="74"/>
        <v>DONE</v>
      </c>
      <c r="X1209" s="979" t="str">
        <f t="shared" si="75"/>
        <v>P</v>
      </c>
      <c r="Y1209" s="979"/>
      <c r="AD1209" s="564"/>
      <c r="AE1209" s="564"/>
      <c r="AF1209" s="564"/>
      <c r="AG1209" s="564"/>
      <c r="AH1209" s="564"/>
      <c r="AI1209" s="564"/>
    </row>
    <row r="1210" spans="1:35" ht="90" x14ac:dyDescent="0.3">
      <c r="A1210" s="450">
        <f t="shared" si="72"/>
        <v>1205</v>
      </c>
      <c r="B1210" s="442" t="s">
        <v>17540</v>
      </c>
      <c r="C1210" s="294" t="s">
        <v>4383</v>
      </c>
      <c r="D1210" s="272" t="s">
        <v>1545</v>
      </c>
      <c r="E1210" s="426" t="s">
        <v>6224</v>
      </c>
      <c r="F1210" s="90" t="s">
        <v>195</v>
      </c>
      <c r="G1210" s="98">
        <v>45370</v>
      </c>
      <c r="H1210" s="98">
        <v>45370</v>
      </c>
      <c r="I1210" s="90" t="s">
        <v>62</v>
      </c>
      <c r="J1210" s="90"/>
      <c r="K1210" s="206"/>
      <c r="L1210" s="206"/>
      <c r="M1210" s="90"/>
      <c r="N1210" s="90"/>
      <c r="O1210" s="90"/>
      <c r="P1210" s="90"/>
      <c r="Q1210" s="90"/>
      <c r="R1210" s="90"/>
      <c r="S1210" s="90"/>
      <c r="T1210" s="90"/>
      <c r="U1210" s="90"/>
      <c r="V1210" s="107" t="str">
        <f t="shared" si="73"/>
        <v>Open PDFIR FINALLY.RHS-KK-ECG-IR-SU-1108-REV00</v>
      </c>
      <c r="W1210" s="972" t="str">
        <f t="shared" ca="1" si="74"/>
        <v>DONE</v>
      </c>
      <c r="X1210" s="979" t="str">
        <f t="shared" si="75"/>
        <v>P</v>
      </c>
      <c r="Y1210" s="979"/>
      <c r="AD1210" s="564"/>
      <c r="AE1210" s="564"/>
      <c r="AF1210" s="564"/>
      <c r="AG1210" s="564"/>
      <c r="AH1210" s="564"/>
      <c r="AI1210" s="564"/>
    </row>
    <row r="1211" spans="1:35" ht="90" x14ac:dyDescent="0.3">
      <c r="A1211" s="450">
        <f t="shared" si="72"/>
        <v>1206</v>
      </c>
      <c r="B1211" s="442" t="s">
        <v>20264</v>
      </c>
      <c r="C1211" s="294" t="s">
        <v>4383</v>
      </c>
      <c r="D1211" s="272" t="s">
        <v>1545</v>
      </c>
      <c r="E1211" s="426" t="s">
        <v>6223</v>
      </c>
      <c r="F1211" s="90" t="s">
        <v>195</v>
      </c>
      <c r="G1211" s="98">
        <v>45370</v>
      </c>
      <c r="H1211" s="98">
        <v>45370</v>
      </c>
      <c r="I1211" s="90" t="s">
        <v>25</v>
      </c>
      <c r="J1211" s="98" t="s">
        <v>195</v>
      </c>
      <c r="K1211" s="206">
        <v>45556</v>
      </c>
      <c r="L1211" s="206">
        <v>45556</v>
      </c>
      <c r="M1211" s="90" t="s">
        <v>62</v>
      </c>
      <c r="N1211" s="90"/>
      <c r="O1211" s="90"/>
      <c r="P1211" s="90"/>
      <c r="Q1211" s="90"/>
      <c r="R1211" s="90"/>
      <c r="S1211" s="90"/>
      <c r="T1211" s="90"/>
      <c r="U1211" s="90"/>
      <c r="V1211" s="107" t="str">
        <f t="shared" si="73"/>
        <v>Open PDFIR FINALLY.RHS-KK-ECG-IR-SU-1109-REV01</v>
      </c>
      <c r="W1211" s="972" t="str">
        <f t="shared" ca="1" si="74"/>
        <v>DONE</v>
      </c>
      <c r="X1211" s="979" t="str">
        <f t="shared" si="75"/>
        <v>A</v>
      </c>
      <c r="Y1211" s="979"/>
      <c r="AD1211" s="564"/>
      <c r="AE1211" s="564"/>
      <c r="AF1211" s="564"/>
      <c r="AG1211" s="564"/>
      <c r="AH1211" s="564"/>
      <c r="AI1211" s="564"/>
    </row>
    <row r="1212" spans="1:35" ht="90" x14ac:dyDescent="0.3">
      <c r="A1212" s="450">
        <f t="shared" si="72"/>
        <v>1207</v>
      </c>
      <c r="B1212" s="442" t="s">
        <v>17541</v>
      </c>
      <c r="C1212" s="294" t="s">
        <v>1140</v>
      </c>
      <c r="D1212" s="272" t="s">
        <v>1545</v>
      </c>
      <c r="E1212" s="426" t="s">
        <v>6222</v>
      </c>
      <c r="F1212" s="90" t="s">
        <v>195</v>
      </c>
      <c r="G1212" s="98">
        <v>45370</v>
      </c>
      <c r="H1212" s="98">
        <v>45370</v>
      </c>
      <c r="I1212" s="90" t="s">
        <v>1671</v>
      </c>
      <c r="J1212" s="90"/>
      <c r="K1212" s="206"/>
      <c r="L1212" s="206"/>
      <c r="M1212" s="90"/>
      <c r="N1212" s="90"/>
      <c r="O1212" s="90"/>
      <c r="P1212" s="90"/>
      <c r="Q1212" s="90"/>
      <c r="R1212" s="90"/>
      <c r="S1212" s="90"/>
      <c r="T1212" s="90"/>
      <c r="U1212" s="90"/>
      <c r="V1212" s="107" t="str">
        <f t="shared" si="73"/>
        <v>Open PDFIR FINALLY.RHS-KK-ECG-IR-ELE-108-REV00</v>
      </c>
      <c r="W1212" s="972" t="str">
        <f t="shared" ca="1" si="74"/>
        <v>DONE</v>
      </c>
      <c r="X1212" s="979" t="str">
        <f t="shared" si="75"/>
        <v>P</v>
      </c>
      <c r="Y1212" s="979"/>
      <c r="AD1212" s="564"/>
      <c r="AE1212" s="564"/>
      <c r="AF1212" s="564"/>
      <c r="AG1212" s="564"/>
      <c r="AH1212" s="564"/>
      <c r="AI1212" s="564"/>
    </row>
    <row r="1213" spans="1:35" ht="90" x14ac:dyDescent="0.3">
      <c r="A1213" s="450">
        <f t="shared" si="72"/>
        <v>1208</v>
      </c>
      <c r="B1213" s="442" t="s">
        <v>17542</v>
      </c>
      <c r="C1213" s="294" t="s">
        <v>4383</v>
      </c>
      <c r="D1213" s="272" t="s">
        <v>1545</v>
      </c>
      <c r="E1213" s="426" t="s">
        <v>6288</v>
      </c>
      <c r="F1213" s="90" t="s">
        <v>195</v>
      </c>
      <c r="G1213" s="98">
        <v>45370</v>
      </c>
      <c r="H1213" s="98">
        <v>45372</v>
      </c>
      <c r="I1213" s="90" t="s">
        <v>1671</v>
      </c>
      <c r="J1213" s="90"/>
      <c r="K1213" s="206"/>
      <c r="L1213" s="206"/>
      <c r="M1213" s="90"/>
      <c r="N1213" s="90"/>
      <c r="O1213" s="90"/>
      <c r="P1213" s="90"/>
      <c r="Q1213" s="90"/>
      <c r="R1213" s="90"/>
      <c r="S1213" s="90"/>
      <c r="T1213" s="90"/>
      <c r="U1213" s="90"/>
      <c r="V1213" s="107" t="str">
        <f t="shared" si="73"/>
        <v>Open PDFIR FINALLY.RHS-KK-ECG-IR-SU-1110-REV00</v>
      </c>
      <c r="W1213" s="972" t="str">
        <f t="shared" ca="1" si="74"/>
        <v>DONE</v>
      </c>
      <c r="X1213" s="979" t="str">
        <f t="shared" si="75"/>
        <v>P</v>
      </c>
      <c r="Y1213" s="979"/>
      <c r="AD1213" s="564"/>
      <c r="AE1213" s="564"/>
      <c r="AF1213" s="564"/>
      <c r="AG1213" s="564"/>
      <c r="AH1213" s="564"/>
      <c r="AI1213" s="564"/>
    </row>
    <row r="1214" spans="1:35" ht="90" x14ac:dyDescent="0.3">
      <c r="A1214" s="450">
        <f t="shared" si="72"/>
        <v>1209</v>
      </c>
      <c r="B1214" s="442" t="s">
        <v>17543</v>
      </c>
      <c r="C1214" s="294" t="s">
        <v>1140</v>
      </c>
      <c r="D1214" s="272" t="s">
        <v>1545</v>
      </c>
      <c r="E1214" s="426" t="s">
        <v>6289</v>
      </c>
      <c r="F1214" s="90" t="s">
        <v>195</v>
      </c>
      <c r="G1214" s="98">
        <v>45372</v>
      </c>
      <c r="H1214" s="98">
        <v>45372</v>
      </c>
      <c r="I1214" s="90" t="s">
        <v>1671</v>
      </c>
      <c r="J1214" s="90"/>
      <c r="K1214" s="206"/>
      <c r="L1214" s="206"/>
      <c r="M1214" s="90"/>
      <c r="N1214" s="90"/>
      <c r="O1214" s="90"/>
      <c r="P1214" s="90"/>
      <c r="Q1214" s="90"/>
      <c r="R1214" s="90"/>
      <c r="S1214" s="90"/>
      <c r="T1214" s="90"/>
      <c r="U1214" s="90"/>
      <c r="V1214" s="107" t="str">
        <f t="shared" si="73"/>
        <v>Open PDFIR FINALLY.RHS-KK-ECG-IR-ELE-109-REV00</v>
      </c>
      <c r="W1214" s="972" t="str">
        <f t="shared" ca="1" si="74"/>
        <v>DONE</v>
      </c>
      <c r="X1214" s="979" t="str">
        <f t="shared" si="75"/>
        <v>P</v>
      </c>
      <c r="Y1214" s="979"/>
      <c r="AD1214" s="564"/>
      <c r="AE1214" s="564"/>
      <c r="AF1214" s="564"/>
      <c r="AG1214" s="564"/>
      <c r="AH1214" s="564"/>
      <c r="AI1214" s="564"/>
    </row>
    <row r="1215" spans="1:35" ht="90" x14ac:dyDescent="0.3">
      <c r="A1215" s="450">
        <f t="shared" si="72"/>
        <v>1210</v>
      </c>
      <c r="B1215" s="442" t="s">
        <v>17544</v>
      </c>
      <c r="C1215" s="272" t="s">
        <v>76</v>
      </c>
      <c r="D1215" s="426" t="s">
        <v>1545</v>
      </c>
      <c r="E1215" s="426" t="s">
        <v>9007</v>
      </c>
      <c r="F1215" s="98" t="s">
        <v>195</v>
      </c>
      <c r="G1215" s="98">
        <v>45407</v>
      </c>
      <c r="H1215" s="98">
        <v>45407</v>
      </c>
      <c r="I1215" s="90" t="s">
        <v>62</v>
      </c>
      <c r="J1215" s="90"/>
      <c r="K1215" s="206"/>
      <c r="L1215" s="206"/>
      <c r="M1215" s="90"/>
      <c r="N1215" s="98"/>
      <c r="O1215" s="98"/>
      <c r="P1215" s="98"/>
      <c r="Q1215" s="90"/>
      <c r="R1215" s="98"/>
      <c r="S1215" s="98"/>
      <c r="T1215" s="98"/>
      <c r="U1215" s="90"/>
      <c r="V1215" s="107" t="str">
        <f t="shared" si="73"/>
        <v>Open PDFIR FINALLY.RHS-KK-ECG-IR-CI-1111-REV00</v>
      </c>
      <c r="W1215" s="972" t="str">
        <f t="shared" ca="1" si="74"/>
        <v>DONE</v>
      </c>
      <c r="X1215" s="979" t="str">
        <f t="shared" si="75"/>
        <v>P</v>
      </c>
      <c r="Y1215" s="979"/>
      <c r="AD1215" s="564"/>
      <c r="AE1215" s="564"/>
      <c r="AF1215" s="564"/>
      <c r="AG1215" s="564"/>
      <c r="AH1215" s="564"/>
      <c r="AI1215" s="564"/>
    </row>
    <row r="1216" spans="1:35" ht="90" x14ac:dyDescent="0.3">
      <c r="A1216" s="450">
        <f t="shared" si="72"/>
        <v>1211</v>
      </c>
      <c r="B1216" s="442" t="s">
        <v>17545</v>
      </c>
      <c r="C1216" s="272" t="s">
        <v>76</v>
      </c>
      <c r="D1216" s="426" t="s">
        <v>1545</v>
      </c>
      <c r="E1216" s="426" t="s">
        <v>9008</v>
      </c>
      <c r="F1216" s="98" t="s">
        <v>195</v>
      </c>
      <c r="G1216" s="98">
        <v>45410</v>
      </c>
      <c r="H1216" s="98">
        <v>45410</v>
      </c>
      <c r="I1216" s="90" t="s">
        <v>62</v>
      </c>
      <c r="J1216" s="90"/>
      <c r="K1216" s="206"/>
      <c r="L1216" s="206"/>
      <c r="M1216" s="90"/>
      <c r="N1216" s="90"/>
      <c r="O1216" s="90"/>
      <c r="P1216" s="90"/>
      <c r="Q1216" s="90"/>
      <c r="R1216" s="90"/>
      <c r="S1216" s="90"/>
      <c r="T1216" s="90"/>
      <c r="U1216" s="90"/>
      <c r="V1216" s="107" t="str">
        <f t="shared" si="73"/>
        <v>Open PDFIR FINALLY.RHS-KK-ECG-IR-CI-1112-REV00</v>
      </c>
      <c r="W1216" s="972" t="str">
        <f t="shared" ca="1" si="74"/>
        <v>DONE</v>
      </c>
      <c r="X1216" s="979" t="str">
        <f t="shared" si="75"/>
        <v>P</v>
      </c>
      <c r="Y1216" s="979"/>
      <c r="AD1216" s="564"/>
      <c r="AE1216" s="564"/>
      <c r="AF1216" s="564"/>
      <c r="AG1216" s="564"/>
      <c r="AH1216" s="564"/>
      <c r="AI1216" s="564"/>
    </row>
    <row r="1217" spans="1:35" ht="90" x14ac:dyDescent="0.3">
      <c r="A1217" s="450">
        <f t="shared" si="72"/>
        <v>1212</v>
      </c>
      <c r="B1217" s="442" t="s">
        <v>17546</v>
      </c>
      <c r="C1217" s="272" t="s">
        <v>76</v>
      </c>
      <c r="D1217" s="426" t="s">
        <v>1545</v>
      </c>
      <c r="E1217" s="426" t="s">
        <v>9011</v>
      </c>
      <c r="F1217" s="98" t="s">
        <v>195</v>
      </c>
      <c r="G1217" s="98">
        <v>45407</v>
      </c>
      <c r="H1217" s="98">
        <v>45407</v>
      </c>
      <c r="I1217" s="90" t="s">
        <v>62</v>
      </c>
      <c r="J1217" s="90"/>
      <c r="K1217" s="206"/>
      <c r="L1217" s="206"/>
      <c r="M1217" s="90"/>
      <c r="N1217" s="90"/>
      <c r="O1217" s="90"/>
      <c r="P1217" s="90"/>
      <c r="Q1217" s="90"/>
      <c r="R1217" s="90"/>
      <c r="S1217" s="90"/>
      <c r="T1217" s="90"/>
      <c r="U1217" s="90"/>
      <c r="V1217" s="107" t="str">
        <f t="shared" si="73"/>
        <v>Open PDFIR FINALLY.RHS-KK-ECG-IR-CI-1113-REV00</v>
      </c>
      <c r="W1217" s="972" t="str">
        <f t="shared" ca="1" si="74"/>
        <v>DONE</v>
      </c>
      <c r="X1217" s="979" t="str">
        <f t="shared" si="75"/>
        <v>P</v>
      </c>
      <c r="Y1217" s="979"/>
      <c r="AD1217" s="564"/>
      <c r="AE1217" s="564"/>
      <c r="AF1217" s="564"/>
      <c r="AG1217" s="564"/>
      <c r="AH1217" s="564"/>
      <c r="AI1217" s="564"/>
    </row>
    <row r="1218" spans="1:35" ht="90" x14ac:dyDescent="0.3">
      <c r="A1218" s="450">
        <f t="shared" si="72"/>
        <v>1213</v>
      </c>
      <c r="B1218" s="442" t="s">
        <v>17547</v>
      </c>
      <c r="C1218" s="272" t="s">
        <v>76</v>
      </c>
      <c r="D1218" s="426" t="s">
        <v>1545</v>
      </c>
      <c r="E1218" s="426" t="s">
        <v>9012</v>
      </c>
      <c r="F1218" s="98" t="s">
        <v>195</v>
      </c>
      <c r="G1218" s="98">
        <v>45410</v>
      </c>
      <c r="H1218" s="98">
        <v>45410</v>
      </c>
      <c r="I1218" s="90" t="s">
        <v>62</v>
      </c>
      <c r="J1218" s="90"/>
      <c r="K1218" s="206"/>
      <c r="L1218" s="206"/>
      <c r="M1218" s="90"/>
      <c r="N1218" s="90"/>
      <c r="O1218" s="90"/>
      <c r="P1218" s="90"/>
      <c r="Q1218" s="90"/>
      <c r="R1218" s="90"/>
      <c r="S1218" s="90"/>
      <c r="T1218" s="90"/>
      <c r="U1218" s="90"/>
      <c r="V1218" s="107" t="str">
        <f t="shared" si="73"/>
        <v>Open PDFIR FINALLY.RHS-KK-ECG-IR-CI-1114-REV00</v>
      </c>
      <c r="W1218" s="972" t="str">
        <f t="shared" ca="1" si="74"/>
        <v>DONE</v>
      </c>
      <c r="X1218" s="979" t="str">
        <f t="shared" si="75"/>
        <v>P</v>
      </c>
      <c r="Y1218" s="979"/>
      <c r="AD1218" s="564"/>
      <c r="AE1218" s="564"/>
      <c r="AF1218" s="564"/>
      <c r="AG1218" s="564"/>
      <c r="AH1218" s="564"/>
      <c r="AI1218" s="564"/>
    </row>
    <row r="1219" spans="1:35" ht="90" x14ac:dyDescent="0.3">
      <c r="A1219" s="450">
        <f t="shared" si="72"/>
        <v>1214</v>
      </c>
      <c r="B1219" s="442" t="s">
        <v>17548</v>
      </c>
      <c r="C1219" s="272" t="s">
        <v>76</v>
      </c>
      <c r="D1219" s="426" t="s">
        <v>1545</v>
      </c>
      <c r="E1219" s="539" t="s">
        <v>9077</v>
      </c>
      <c r="F1219" s="98" t="s">
        <v>195</v>
      </c>
      <c r="G1219" s="98">
        <v>45363</v>
      </c>
      <c r="H1219" s="98">
        <v>45363</v>
      </c>
      <c r="I1219" s="90" t="s">
        <v>62</v>
      </c>
      <c r="J1219" s="90"/>
      <c r="K1219" s="206"/>
      <c r="L1219" s="206"/>
      <c r="M1219" s="90"/>
      <c r="N1219" s="90"/>
      <c r="O1219" s="90"/>
      <c r="P1219" s="90"/>
      <c r="Q1219" s="90"/>
      <c r="R1219" s="90"/>
      <c r="S1219" s="90"/>
      <c r="T1219" s="90"/>
      <c r="U1219" s="90"/>
      <c r="V1219" s="107" t="str">
        <f t="shared" si="73"/>
        <v>Open PDFIR FINALLY.RHS-KK-ECG-IR-CI-1115-REV00</v>
      </c>
      <c r="W1219" s="972" t="str">
        <f t="shared" ca="1" si="74"/>
        <v>DONE</v>
      </c>
      <c r="X1219" s="979" t="str">
        <f t="shared" si="75"/>
        <v>P</v>
      </c>
      <c r="Y1219" s="979"/>
      <c r="AD1219" s="564"/>
      <c r="AE1219" s="564"/>
      <c r="AF1219" s="564"/>
      <c r="AG1219" s="564"/>
      <c r="AH1219" s="564"/>
      <c r="AI1219" s="564"/>
    </row>
    <row r="1220" spans="1:35" ht="90" x14ac:dyDescent="0.3">
      <c r="A1220" s="450">
        <f t="shared" si="72"/>
        <v>1215</v>
      </c>
      <c r="B1220" s="442" t="s">
        <v>17549</v>
      </c>
      <c r="C1220" s="272" t="s">
        <v>4383</v>
      </c>
      <c r="D1220" s="426" t="s">
        <v>1545</v>
      </c>
      <c r="E1220" s="426" t="s">
        <v>9115</v>
      </c>
      <c r="F1220" s="98" t="s">
        <v>195</v>
      </c>
      <c r="G1220" s="98">
        <v>45355</v>
      </c>
      <c r="H1220" s="98">
        <v>45355</v>
      </c>
      <c r="I1220" s="90" t="s">
        <v>62</v>
      </c>
      <c r="J1220" s="90"/>
      <c r="K1220" s="206"/>
      <c r="L1220" s="206"/>
      <c r="M1220" s="90"/>
      <c r="N1220" s="90"/>
      <c r="O1220" s="90"/>
      <c r="P1220" s="90"/>
      <c r="Q1220" s="90"/>
      <c r="R1220" s="90"/>
      <c r="S1220" s="90"/>
      <c r="T1220" s="90"/>
      <c r="U1220" s="90"/>
      <c r="V1220" s="107" t="str">
        <f t="shared" si="73"/>
        <v>Open PDFIR FINALLY.RHS-KK-ECG-IR-SU-1116-REV00</v>
      </c>
      <c r="W1220" s="972" t="str">
        <f t="shared" ca="1" si="74"/>
        <v>DONE</v>
      </c>
      <c r="X1220" s="979" t="str">
        <f t="shared" si="75"/>
        <v>P</v>
      </c>
      <c r="Y1220" s="979"/>
      <c r="AD1220" s="564"/>
      <c r="AE1220" s="564"/>
      <c r="AF1220" s="564"/>
      <c r="AG1220" s="564"/>
      <c r="AH1220" s="564"/>
      <c r="AI1220" s="564"/>
    </row>
    <row r="1221" spans="1:35" ht="90" x14ac:dyDescent="0.3">
      <c r="A1221" s="450">
        <f t="shared" si="72"/>
        <v>1216</v>
      </c>
      <c r="B1221" s="442" t="s">
        <v>17550</v>
      </c>
      <c r="C1221" s="272" t="s">
        <v>4383</v>
      </c>
      <c r="D1221" s="426" t="s">
        <v>1545</v>
      </c>
      <c r="E1221" s="426" t="s">
        <v>9124</v>
      </c>
      <c r="F1221" s="98" t="s">
        <v>195</v>
      </c>
      <c r="G1221" s="98">
        <v>45358</v>
      </c>
      <c r="H1221" s="98">
        <v>45358</v>
      </c>
      <c r="I1221" s="90" t="s">
        <v>62</v>
      </c>
      <c r="J1221" s="90"/>
      <c r="K1221" s="206"/>
      <c r="L1221" s="206"/>
      <c r="M1221" s="90"/>
      <c r="N1221" s="90"/>
      <c r="O1221" s="90"/>
      <c r="P1221" s="90"/>
      <c r="Q1221" s="90"/>
      <c r="R1221" s="90"/>
      <c r="S1221" s="90"/>
      <c r="T1221" s="90"/>
      <c r="U1221" s="90"/>
      <c r="V1221" s="107" t="str">
        <f t="shared" si="73"/>
        <v>Open PDFIR FINALLY.RHS-KK-ECG-IR-SU-1117-REV00</v>
      </c>
      <c r="W1221" s="972" t="str">
        <f t="shared" ca="1" si="74"/>
        <v>DONE</v>
      </c>
      <c r="X1221" s="979" t="str">
        <f t="shared" si="75"/>
        <v>P</v>
      </c>
      <c r="Y1221" s="979"/>
      <c r="AD1221" s="564"/>
      <c r="AE1221" s="564"/>
      <c r="AF1221" s="564"/>
      <c r="AG1221" s="564"/>
      <c r="AH1221" s="564"/>
      <c r="AI1221" s="564"/>
    </row>
    <row r="1222" spans="1:35" ht="90" x14ac:dyDescent="0.3">
      <c r="A1222" s="450">
        <f t="shared" ref="A1222:A1285" si="76">ROW()-ROW($A$5)</f>
        <v>1217</v>
      </c>
      <c r="B1222" s="442" t="s">
        <v>17551</v>
      </c>
      <c r="C1222" s="272" t="s">
        <v>4383</v>
      </c>
      <c r="D1222" s="426" t="s">
        <v>1545</v>
      </c>
      <c r="E1222" s="426" t="s">
        <v>9125</v>
      </c>
      <c r="F1222" s="98" t="s">
        <v>195</v>
      </c>
      <c r="G1222" s="98">
        <v>45360</v>
      </c>
      <c r="H1222" s="98">
        <v>45360</v>
      </c>
      <c r="I1222" s="90" t="s">
        <v>62</v>
      </c>
      <c r="J1222" s="90"/>
      <c r="K1222" s="206"/>
      <c r="L1222" s="206"/>
      <c r="M1222" s="90"/>
      <c r="N1222" s="90"/>
      <c r="O1222" s="90"/>
      <c r="P1222" s="90"/>
      <c r="Q1222" s="90"/>
      <c r="R1222" s="90"/>
      <c r="S1222" s="90"/>
      <c r="T1222" s="90"/>
      <c r="U1222" s="90"/>
      <c r="V1222" s="107" t="str">
        <f t="shared" ref="V1222:V1285" si="77">IF(B1222&gt;0,HYPERLINK(CONCATENATE("PDFIR FINALLY/",B1222,".pdf"),CONCATENATE("Open PDFIR FINALLY.",B1222)),"")</f>
        <v>Open PDFIR FINALLY.RHS-KK-ECG-IR-SU-1118-REV00</v>
      </c>
      <c r="W1222" s="972" t="str">
        <f t="shared" ref="W1222:W1285" ca="1" si="78">IF(UPPER(TRIM(U1222))="P", MAX(0, TODAY()-S1222), IF(UPPER(TRIM(Q1222))="P", MAX(0, TODAY()-O1222), IF(UPPER(TRIM(M1222))="P", MAX(0, TODAY()-K1222), IF(UPPER(TRIM(I1222))="P", MAX(0, TODAY()-G1222), IF(OR(UPPER(TRIM(U1222))="C", UPPER(TRIM(U1222))="R", UPPER(TRIM(U1222))="A", UPPER(TRIM(U1222))="AWC", UPPER(TRIM(Q1222))="C", UPPER(TRIM(Q1222))="R", UPPER(TRIM(Q1222))="A", UPPER(TRIM(Q1222))="AWC", UPPER(TRIM(M1222))="C", UPPER(TRIM(M1222))="R", UPPER(TRIM(M1222))="A", UPPER(TRIM(M1222))="AWC", UPPER(TRIM(I1222))="C", UPPER(TRIM(I1222))="R", UPPER(TRIM(I1222))="A", UPPER(TRIM(I1222))="AWC"), "DONE", "")))))</f>
        <v>DONE</v>
      </c>
      <c r="X1222" s="979" t="str">
        <f t="shared" ref="X1222:X1285" si="79">IF(B1222="","",IF(U1222&lt;&gt;"",U1222,IF(Q1222&lt;&gt;"",Q1222,IF(M1222&lt;&gt;"",M1222,IF(I1222&lt;&gt;"","P")))))</f>
        <v>P</v>
      </c>
      <c r="Y1222" s="979"/>
      <c r="AD1222" s="564"/>
      <c r="AE1222" s="564"/>
      <c r="AF1222" s="564"/>
      <c r="AG1222" s="564"/>
      <c r="AH1222" s="564"/>
      <c r="AI1222" s="564"/>
    </row>
    <row r="1223" spans="1:35" ht="90" x14ac:dyDescent="0.3">
      <c r="A1223" s="450">
        <f t="shared" si="76"/>
        <v>1218</v>
      </c>
      <c r="B1223" s="442" t="s">
        <v>17552</v>
      </c>
      <c r="C1223" s="272" t="s">
        <v>4383</v>
      </c>
      <c r="D1223" s="426" t="s">
        <v>1545</v>
      </c>
      <c r="E1223" s="426" t="s">
        <v>9126</v>
      </c>
      <c r="F1223" s="98" t="s">
        <v>195</v>
      </c>
      <c r="G1223" s="98">
        <v>45360</v>
      </c>
      <c r="H1223" s="98">
        <v>45360</v>
      </c>
      <c r="I1223" s="90" t="s">
        <v>62</v>
      </c>
      <c r="J1223" s="90"/>
      <c r="K1223" s="206"/>
      <c r="L1223" s="206"/>
      <c r="M1223" s="90"/>
      <c r="N1223" s="90"/>
      <c r="O1223" s="90"/>
      <c r="P1223" s="90"/>
      <c r="Q1223" s="90"/>
      <c r="R1223" s="90"/>
      <c r="S1223" s="90"/>
      <c r="T1223" s="90"/>
      <c r="U1223" s="90"/>
      <c r="V1223" s="107" t="str">
        <f t="shared" si="77"/>
        <v>Open PDFIR FINALLY.RHS-KK-ECG-IR-SU-1119-REV00</v>
      </c>
      <c r="W1223" s="972" t="str">
        <f t="shared" ca="1" si="78"/>
        <v>DONE</v>
      </c>
      <c r="X1223" s="979" t="str">
        <f t="shared" si="79"/>
        <v>P</v>
      </c>
      <c r="Y1223" s="979"/>
      <c r="AD1223" s="564"/>
      <c r="AE1223" s="564"/>
      <c r="AF1223" s="564"/>
      <c r="AG1223" s="564"/>
      <c r="AH1223" s="564"/>
      <c r="AI1223" s="564"/>
    </row>
    <row r="1224" spans="1:35" ht="90" x14ac:dyDescent="0.3">
      <c r="A1224" s="450">
        <f t="shared" si="76"/>
        <v>1219</v>
      </c>
      <c r="B1224" s="442" t="s">
        <v>17553</v>
      </c>
      <c r="C1224" s="272" t="s">
        <v>4383</v>
      </c>
      <c r="D1224" s="426" t="s">
        <v>1545</v>
      </c>
      <c r="E1224" s="426" t="s">
        <v>9127</v>
      </c>
      <c r="F1224" s="98" t="s">
        <v>195</v>
      </c>
      <c r="G1224" s="98">
        <v>45362</v>
      </c>
      <c r="H1224" s="98">
        <v>45362</v>
      </c>
      <c r="I1224" s="90" t="s">
        <v>62</v>
      </c>
      <c r="J1224" s="90"/>
      <c r="K1224" s="206"/>
      <c r="L1224" s="206"/>
      <c r="M1224" s="90"/>
      <c r="N1224" s="90"/>
      <c r="O1224" s="90"/>
      <c r="P1224" s="90"/>
      <c r="Q1224" s="90"/>
      <c r="R1224" s="90"/>
      <c r="S1224" s="90"/>
      <c r="T1224" s="90"/>
      <c r="U1224" s="90"/>
      <c r="V1224" s="107" t="str">
        <f t="shared" si="77"/>
        <v>Open PDFIR FINALLY.RHS-KK-ECG-IR-SU-1120-REV00</v>
      </c>
      <c r="W1224" s="972" t="str">
        <f t="shared" ca="1" si="78"/>
        <v>DONE</v>
      </c>
      <c r="X1224" s="979" t="str">
        <f t="shared" si="79"/>
        <v>P</v>
      </c>
      <c r="Y1224" s="979"/>
      <c r="AD1224" s="564"/>
      <c r="AE1224" s="564"/>
      <c r="AF1224" s="564"/>
      <c r="AG1224" s="564"/>
      <c r="AH1224" s="564"/>
      <c r="AI1224" s="564"/>
    </row>
    <row r="1225" spans="1:35" ht="90" x14ac:dyDescent="0.3">
      <c r="A1225" s="450">
        <f t="shared" si="76"/>
        <v>1220</v>
      </c>
      <c r="B1225" s="442" t="s">
        <v>17554</v>
      </c>
      <c r="C1225" s="272" t="s">
        <v>4383</v>
      </c>
      <c r="D1225" s="426" t="s">
        <v>1545</v>
      </c>
      <c r="E1225" s="426" t="s">
        <v>9128</v>
      </c>
      <c r="F1225" s="98" t="s">
        <v>195</v>
      </c>
      <c r="G1225" s="98">
        <v>45360</v>
      </c>
      <c r="H1225" s="98">
        <v>45360</v>
      </c>
      <c r="I1225" s="90" t="s">
        <v>62</v>
      </c>
      <c r="J1225" s="90"/>
      <c r="K1225" s="206"/>
      <c r="L1225" s="206"/>
      <c r="M1225" s="90"/>
      <c r="N1225" s="90"/>
      <c r="O1225" s="90"/>
      <c r="P1225" s="90"/>
      <c r="Q1225" s="90"/>
      <c r="R1225" s="90"/>
      <c r="S1225" s="90"/>
      <c r="T1225" s="90"/>
      <c r="U1225" s="90"/>
      <c r="V1225" s="107" t="str">
        <f t="shared" si="77"/>
        <v>Open PDFIR FINALLY.RHS-KK-ECG-IR-SU-1121-REV00</v>
      </c>
      <c r="W1225" s="972" t="str">
        <f t="shared" ca="1" si="78"/>
        <v>DONE</v>
      </c>
      <c r="X1225" s="979" t="str">
        <f t="shared" si="79"/>
        <v>P</v>
      </c>
      <c r="Y1225" s="979"/>
      <c r="AD1225" s="564"/>
      <c r="AE1225" s="564"/>
      <c r="AF1225" s="564"/>
      <c r="AG1225" s="564"/>
      <c r="AH1225" s="564"/>
      <c r="AI1225" s="564"/>
    </row>
    <row r="1226" spans="1:35" ht="90" x14ac:dyDescent="0.3">
      <c r="A1226" s="450">
        <f t="shared" si="76"/>
        <v>1221</v>
      </c>
      <c r="B1226" s="442" t="s">
        <v>17555</v>
      </c>
      <c r="C1226" s="272" t="s">
        <v>4383</v>
      </c>
      <c r="D1226" s="426" t="s">
        <v>1545</v>
      </c>
      <c r="E1226" s="426" t="s">
        <v>9117</v>
      </c>
      <c r="F1226" s="98" t="s">
        <v>195</v>
      </c>
      <c r="G1226" s="98">
        <v>45362</v>
      </c>
      <c r="H1226" s="98">
        <v>45362</v>
      </c>
      <c r="I1226" s="90" t="s">
        <v>62</v>
      </c>
      <c r="J1226" s="90"/>
      <c r="K1226" s="206"/>
      <c r="L1226" s="206"/>
      <c r="M1226" s="90"/>
      <c r="N1226" s="90"/>
      <c r="O1226" s="90"/>
      <c r="P1226" s="90"/>
      <c r="Q1226" s="90"/>
      <c r="R1226" s="90"/>
      <c r="S1226" s="90"/>
      <c r="T1226" s="90"/>
      <c r="U1226" s="90"/>
      <c r="V1226" s="107" t="str">
        <f t="shared" si="77"/>
        <v>Open PDFIR FINALLY.RHS-KK-ECG-IR-SU-1122-REV00</v>
      </c>
      <c r="W1226" s="972" t="str">
        <f t="shared" ca="1" si="78"/>
        <v>DONE</v>
      </c>
      <c r="X1226" s="979" t="str">
        <f t="shared" si="79"/>
        <v>P</v>
      </c>
      <c r="Y1226" s="979"/>
      <c r="AD1226" s="564"/>
      <c r="AE1226" s="564"/>
      <c r="AF1226" s="564"/>
      <c r="AG1226" s="564"/>
      <c r="AH1226" s="564"/>
      <c r="AI1226" s="564"/>
    </row>
    <row r="1227" spans="1:35" ht="90" x14ac:dyDescent="0.3">
      <c r="A1227" s="450">
        <f t="shared" si="76"/>
        <v>1222</v>
      </c>
      <c r="B1227" s="442" t="s">
        <v>17556</v>
      </c>
      <c r="C1227" s="272" t="s">
        <v>4383</v>
      </c>
      <c r="D1227" s="426" t="s">
        <v>1545</v>
      </c>
      <c r="E1227" s="426" t="s">
        <v>9116</v>
      </c>
      <c r="F1227" s="98" t="s">
        <v>195</v>
      </c>
      <c r="G1227" s="98">
        <v>45409</v>
      </c>
      <c r="H1227" s="98">
        <v>45409</v>
      </c>
      <c r="I1227" s="90" t="s">
        <v>62</v>
      </c>
      <c r="J1227" s="90"/>
      <c r="K1227" s="206"/>
      <c r="L1227" s="206"/>
      <c r="M1227" s="90"/>
      <c r="N1227" s="90"/>
      <c r="O1227" s="90"/>
      <c r="P1227" s="90"/>
      <c r="Q1227" s="90"/>
      <c r="R1227" s="90"/>
      <c r="S1227" s="90"/>
      <c r="T1227" s="90"/>
      <c r="U1227" s="90"/>
      <c r="V1227" s="107" t="str">
        <f t="shared" si="77"/>
        <v>Open PDFIR FINALLY.RHS-KK-ECG-IR-SU-1123-REV00</v>
      </c>
      <c r="W1227" s="972" t="str">
        <f t="shared" ca="1" si="78"/>
        <v>DONE</v>
      </c>
      <c r="X1227" s="979" t="str">
        <f t="shared" si="79"/>
        <v>P</v>
      </c>
      <c r="Y1227" s="979"/>
      <c r="AD1227" s="564"/>
      <c r="AE1227" s="564"/>
      <c r="AF1227" s="564"/>
      <c r="AG1227" s="564"/>
      <c r="AH1227" s="564"/>
      <c r="AI1227" s="564"/>
    </row>
    <row r="1228" spans="1:35" ht="90" x14ac:dyDescent="0.3">
      <c r="A1228" s="450">
        <f t="shared" si="76"/>
        <v>1223</v>
      </c>
      <c r="B1228" s="442" t="s">
        <v>17557</v>
      </c>
      <c r="C1228" s="426" t="s">
        <v>4383</v>
      </c>
      <c r="D1228" s="426" t="s">
        <v>1545</v>
      </c>
      <c r="E1228" s="426" t="s">
        <v>9111</v>
      </c>
      <c r="F1228" s="98" t="s">
        <v>195</v>
      </c>
      <c r="G1228" s="98">
        <v>45353</v>
      </c>
      <c r="H1228" s="98">
        <v>45353</v>
      </c>
      <c r="I1228" s="90" t="s">
        <v>62</v>
      </c>
      <c r="J1228" s="90"/>
      <c r="K1228" s="206"/>
      <c r="L1228" s="206"/>
      <c r="M1228" s="90"/>
      <c r="N1228" s="90"/>
      <c r="O1228" s="90"/>
      <c r="P1228" s="90"/>
      <c r="Q1228" s="90"/>
      <c r="R1228" s="90"/>
      <c r="S1228" s="90"/>
      <c r="T1228" s="90"/>
      <c r="U1228" s="90"/>
      <c r="V1228" s="107" t="str">
        <f t="shared" si="77"/>
        <v>Open PDFIR FINALLY.RHS-KK-ECG-IR-SU-1124-REV00</v>
      </c>
      <c r="W1228" s="972" t="str">
        <f t="shared" ca="1" si="78"/>
        <v>DONE</v>
      </c>
      <c r="X1228" s="979" t="str">
        <f t="shared" si="79"/>
        <v>P</v>
      </c>
      <c r="Y1228" s="979"/>
      <c r="AD1228" s="564"/>
      <c r="AE1228" s="564"/>
      <c r="AF1228" s="564"/>
      <c r="AG1228" s="564"/>
      <c r="AH1228" s="564"/>
      <c r="AI1228" s="564"/>
    </row>
    <row r="1229" spans="1:35" ht="90" x14ac:dyDescent="0.3">
      <c r="A1229" s="450">
        <f t="shared" si="76"/>
        <v>1224</v>
      </c>
      <c r="B1229" s="442" t="s">
        <v>17558</v>
      </c>
      <c r="C1229" s="426" t="s">
        <v>4383</v>
      </c>
      <c r="D1229" s="426" t="s">
        <v>1545</v>
      </c>
      <c r="E1229" s="426" t="s">
        <v>9136</v>
      </c>
      <c r="F1229" s="98" t="s">
        <v>195</v>
      </c>
      <c r="G1229" s="98">
        <v>45442</v>
      </c>
      <c r="H1229" s="98">
        <v>45442</v>
      </c>
      <c r="I1229" s="90" t="s">
        <v>62</v>
      </c>
      <c r="J1229" s="90"/>
      <c r="K1229" s="206"/>
      <c r="L1229" s="206"/>
      <c r="M1229" s="90"/>
      <c r="N1229" s="90"/>
      <c r="O1229" s="90"/>
      <c r="P1229" s="90"/>
      <c r="Q1229" s="90"/>
      <c r="R1229" s="90"/>
      <c r="S1229" s="90"/>
      <c r="T1229" s="90"/>
      <c r="U1229" s="90"/>
      <c r="V1229" s="107" t="str">
        <f t="shared" si="77"/>
        <v>Open PDFIR FINALLY.RHS-KK-ECG-IR-SU-1125-REV00</v>
      </c>
      <c r="W1229" s="972" t="str">
        <f t="shared" ca="1" si="78"/>
        <v>DONE</v>
      </c>
      <c r="X1229" s="979" t="str">
        <f t="shared" si="79"/>
        <v>P</v>
      </c>
      <c r="Y1229" s="979"/>
      <c r="AD1229" s="564"/>
      <c r="AE1229" s="564"/>
      <c r="AF1229" s="564"/>
      <c r="AG1229" s="564"/>
      <c r="AH1229" s="564"/>
      <c r="AI1229" s="564"/>
    </row>
    <row r="1230" spans="1:35" ht="90" x14ac:dyDescent="0.3">
      <c r="A1230" s="450">
        <f t="shared" si="76"/>
        <v>1225</v>
      </c>
      <c r="B1230" s="442" t="s">
        <v>17559</v>
      </c>
      <c r="C1230" s="426" t="s">
        <v>4383</v>
      </c>
      <c r="D1230" s="426" t="s">
        <v>1545</v>
      </c>
      <c r="E1230" s="426" t="s">
        <v>9137</v>
      </c>
      <c r="F1230" s="98" t="s">
        <v>195</v>
      </c>
      <c r="G1230" s="98">
        <v>45447</v>
      </c>
      <c r="H1230" s="98">
        <v>45447</v>
      </c>
      <c r="I1230" s="90" t="s">
        <v>62</v>
      </c>
      <c r="J1230" s="90"/>
      <c r="K1230" s="206"/>
      <c r="L1230" s="206"/>
      <c r="M1230" s="90"/>
      <c r="N1230" s="90"/>
      <c r="O1230" s="90"/>
      <c r="P1230" s="90"/>
      <c r="Q1230" s="90"/>
      <c r="R1230" s="90"/>
      <c r="S1230" s="90"/>
      <c r="T1230" s="90"/>
      <c r="U1230" s="90"/>
      <c r="V1230" s="107" t="str">
        <f t="shared" si="77"/>
        <v>Open PDFIR FINALLY.RHS-KK-ECG-IR-CI-1126-REV00</v>
      </c>
      <c r="W1230" s="972" t="str">
        <f t="shared" ca="1" si="78"/>
        <v>DONE</v>
      </c>
      <c r="X1230" s="979" t="str">
        <f t="shared" si="79"/>
        <v>P</v>
      </c>
      <c r="Y1230" s="979"/>
      <c r="AD1230" s="564"/>
      <c r="AE1230" s="564"/>
      <c r="AF1230" s="564"/>
      <c r="AG1230" s="564"/>
      <c r="AH1230" s="564"/>
      <c r="AI1230" s="564"/>
    </row>
    <row r="1231" spans="1:35" ht="90" x14ac:dyDescent="0.3">
      <c r="A1231" s="450">
        <f t="shared" si="76"/>
        <v>1226</v>
      </c>
      <c r="B1231" s="442" t="s">
        <v>17560</v>
      </c>
      <c r="C1231" s="426" t="s">
        <v>4383</v>
      </c>
      <c r="D1231" s="426" t="s">
        <v>1545</v>
      </c>
      <c r="E1231" s="426" t="s">
        <v>9140</v>
      </c>
      <c r="F1231" s="98" t="s">
        <v>195</v>
      </c>
      <c r="G1231" s="98">
        <v>45407</v>
      </c>
      <c r="H1231" s="98">
        <v>45407</v>
      </c>
      <c r="I1231" s="90" t="s">
        <v>62</v>
      </c>
      <c r="J1231" s="90"/>
      <c r="K1231" s="206"/>
      <c r="L1231" s="206"/>
      <c r="M1231" s="90"/>
      <c r="N1231" s="90"/>
      <c r="O1231" s="90"/>
      <c r="P1231" s="90"/>
      <c r="Q1231" s="90"/>
      <c r="R1231" s="90"/>
      <c r="S1231" s="90"/>
      <c r="T1231" s="90"/>
      <c r="U1231" s="90"/>
      <c r="V1231" s="107" t="str">
        <f t="shared" si="77"/>
        <v>Open PDFIR FINALLY.RHS-KK-ECG-IR-CI-1127-REV00</v>
      </c>
      <c r="W1231" s="972" t="str">
        <f t="shared" ca="1" si="78"/>
        <v>DONE</v>
      </c>
      <c r="X1231" s="979" t="str">
        <f t="shared" si="79"/>
        <v>P</v>
      </c>
      <c r="Y1231" s="979"/>
      <c r="AD1231" s="564"/>
      <c r="AE1231" s="564"/>
      <c r="AF1231" s="564"/>
      <c r="AG1231" s="564"/>
      <c r="AH1231" s="564"/>
      <c r="AI1231" s="564"/>
    </row>
    <row r="1232" spans="1:35" ht="90" x14ac:dyDescent="0.3">
      <c r="A1232" s="450">
        <f t="shared" si="76"/>
        <v>1227</v>
      </c>
      <c r="B1232" s="442" t="s">
        <v>17561</v>
      </c>
      <c r="C1232" s="294" t="s">
        <v>1634</v>
      </c>
      <c r="D1232" s="272" t="s">
        <v>1545</v>
      </c>
      <c r="E1232" s="426" t="s">
        <v>6315</v>
      </c>
      <c r="F1232" s="90" t="s">
        <v>195</v>
      </c>
      <c r="G1232" s="98">
        <v>45368</v>
      </c>
      <c r="H1232" s="98">
        <v>45368</v>
      </c>
      <c r="I1232" s="90" t="s">
        <v>62</v>
      </c>
      <c r="J1232" s="90"/>
      <c r="K1232" s="206"/>
      <c r="L1232" s="206"/>
      <c r="M1232" s="90"/>
      <c r="N1232" s="90"/>
      <c r="O1232" s="90"/>
      <c r="P1232" s="90"/>
      <c r="Q1232" s="90"/>
      <c r="R1232" s="90"/>
      <c r="S1232" s="90"/>
      <c r="T1232" s="90"/>
      <c r="U1232" s="90"/>
      <c r="V1232" s="107" t="str">
        <f t="shared" si="77"/>
        <v>Open PDFIR FINALLY.RHS-KK-ECG-IR-CI-1128-REV00</v>
      </c>
      <c r="W1232" s="972" t="str">
        <f t="shared" ca="1" si="78"/>
        <v>DONE</v>
      </c>
      <c r="X1232" s="979" t="str">
        <f t="shared" si="79"/>
        <v>P</v>
      </c>
      <c r="Y1232" s="979"/>
      <c r="AD1232" s="564"/>
      <c r="AE1232" s="564"/>
      <c r="AF1232" s="564"/>
      <c r="AG1232" s="564"/>
      <c r="AH1232" s="564"/>
      <c r="AI1232" s="564"/>
    </row>
    <row r="1233" spans="1:35" ht="90" x14ac:dyDescent="0.3">
      <c r="A1233" s="450">
        <f t="shared" si="76"/>
        <v>1228</v>
      </c>
      <c r="B1233" s="442" t="s">
        <v>17562</v>
      </c>
      <c r="C1233" s="294" t="s">
        <v>1634</v>
      </c>
      <c r="D1233" s="272" t="s">
        <v>1545</v>
      </c>
      <c r="E1233" s="426" t="s">
        <v>6314</v>
      </c>
      <c r="F1233" s="90" t="s">
        <v>195</v>
      </c>
      <c r="G1233" s="98">
        <v>45368</v>
      </c>
      <c r="H1233" s="98">
        <v>45368</v>
      </c>
      <c r="I1233" s="90" t="s">
        <v>62</v>
      </c>
      <c r="J1233" s="90"/>
      <c r="K1233" s="206"/>
      <c r="L1233" s="206"/>
      <c r="M1233" s="90"/>
      <c r="N1233" s="90"/>
      <c r="O1233" s="90"/>
      <c r="P1233" s="90"/>
      <c r="Q1233" s="90"/>
      <c r="R1233" s="90"/>
      <c r="S1233" s="90"/>
      <c r="T1233" s="90"/>
      <c r="U1233" s="90"/>
      <c r="V1233" s="107" t="str">
        <f t="shared" si="77"/>
        <v>Open PDFIR FINALLY.RHS-KK-ECG-IR-CI-1129-REV00</v>
      </c>
      <c r="W1233" s="972" t="str">
        <f t="shared" ca="1" si="78"/>
        <v>DONE</v>
      </c>
      <c r="X1233" s="979" t="str">
        <f t="shared" si="79"/>
        <v>P</v>
      </c>
      <c r="Y1233" s="979"/>
      <c r="AD1233" s="564"/>
      <c r="AE1233" s="564"/>
      <c r="AF1233" s="564"/>
      <c r="AG1233" s="564"/>
      <c r="AH1233" s="564"/>
      <c r="AI1233" s="564"/>
    </row>
    <row r="1234" spans="1:35" ht="90" x14ac:dyDescent="0.3">
      <c r="A1234" s="450">
        <f t="shared" si="76"/>
        <v>1229</v>
      </c>
      <c r="B1234" s="442" t="s">
        <v>17563</v>
      </c>
      <c r="C1234" s="294" t="s">
        <v>1634</v>
      </c>
      <c r="D1234" s="272" t="s">
        <v>1545</v>
      </c>
      <c r="E1234" s="426" t="s">
        <v>6313</v>
      </c>
      <c r="F1234" s="90" t="s">
        <v>195</v>
      </c>
      <c r="G1234" s="98">
        <v>45369</v>
      </c>
      <c r="H1234" s="98">
        <v>45369</v>
      </c>
      <c r="I1234" s="90" t="s">
        <v>62</v>
      </c>
      <c r="J1234" s="90"/>
      <c r="K1234" s="206"/>
      <c r="L1234" s="206"/>
      <c r="M1234" s="90"/>
      <c r="N1234" s="90"/>
      <c r="O1234" s="90"/>
      <c r="P1234" s="90"/>
      <c r="Q1234" s="90"/>
      <c r="R1234" s="90"/>
      <c r="S1234" s="90"/>
      <c r="T1234" s="90"/>
      <c r="U1234" s="90"/>
      <c r="V1234" s="107" t="str">
        <f t="shared" si="77"/>
        <v>Open PDFIR FINALLY.RHS-KK-ECG-IR-CI-1130-REV00</v>
      </c>
      <c r="W1234" s="972" t="str">
        <f t="shared" ca="1" si="78"/>
        <v>DONE</v>
      </c>
      <c r="X1234" s="979" t="str">
        <f t="shared" si="79"/>
        <v>P</v>
      </c>
      <c r="Y1234" s="979"/>
      <c r="AD1234" s="564"/>
      <c r="AE1234" s="564"/>
      <c r="AF1234" s="564"/>
      <c r="AG1234" s="564"/>
      <c r="AH1234" s="564"/>
      <c r="AI1234" s="564"/>
    </row>
    <row r="1235" spans="1:35" ht="90" x14ac:dyDescent="0.3">
      <c r="A1235" s="450">
        <f t="shared" si="76"/>
        <v>1230</v>
      </c>
      <c r="B1235" s="442" t="s">
        <v>20265</v>
      </c>
      <c r="C1235" s="294" t="s">
        <v>1634</v>
      </c>
      <c r="D1235" s="272" t="s">
        <v>1545</v>
      </c>
      <c r="E1235" s="426" t="s">
        <v>6312</v>
      </c>
      <c r="F1235" s="90" t="s">
        <v>195</v>
      </c>
      <c r="G1235" s="98">
        <v>45370</v>
      </c>
      <c r="H1235" s="98">
        <v>45370</v>
      </c>
      <c r="I1235" s="90" t="s">
        <v>25</v>
      </c>
      <c r="J1235" s="90" t="s">
        <v>195</v>
      </c>
      <c r="K1235" s="206">
        <v>45535</v>
      </c>
      <c r="L1235" s="206">
        <v>45535</v>
      </c>
      <c r="M1235" s="90" t="s">
        <v>62</v>
      </c>
      <c r="N1235" s="90"/>
      <c r="O1235" s="90"/>
      <c r="P1235" s="90"/>
      <c r="Q1235" s="90"/>
      <c r="R1235" s="90"/>
      <c r="S1235" s="90"/>
      <c r="T1235" s="90"/>
      <c r="U1235" s="90"/>
      <c r="V1235" s="107" t="str">
        <f t="shared" si="77"/>
        <v>Open PDFIR FINALLY.RHS-KK-ECG-IR-CI-1131-REV01</v>
      </c>
      <c r="W1235" s="972" t="str">
        <f t="shared" ca="1" si="78"/>
        <v>DONE</v>
      </c>
      <c r="X1235" s="979" t="str">
        <f t="shared" si="79"/>
        <v>A</v>
      </c>
      <c r="Y1235" s="979"/>
      <c r="AD1235" s="564"/>
      <c r="AE1235" s="564"/>
      <c r="AF1235" s="564"/>
      <c r="AG1235" s="564"/>
      <c r="AH1235" s="564"/>
      <c r="AI1235" s="564"/>
    </row>
    <row r="1236" spans="1:35" ht="90" x14ac:dyDescent="0.3">
      <c r="A1236" s="450">
        <f t="shared" si="76"/>
        <v>1231</v>
      </c>
      <c r="B1236" s="442" t="s">
        <v>17564</v>
      </c>
      <c r="C1236" s="294" t="s">
        <v>1634</v>
      </c>
      <c r="D1236" s="272" t="s">
        <v>1545</v>
      </c>
      <c r="E1236" s="426" t="s">
        <v>6311</v>
      </c>
      <c r="F1236" s="90" t="s">
        <v>195</v>
      </c>
      <c r="G1236" s="98">
        <v>45371</v>
      </c>
      <c r="H1236" s="98">
        <v>45371</v>
      </c>
      <c r="I1236" s="90" t="s">
        <v>62</v>
      </c>
      <c r="J1236" s="90"/>
      <c r="K1236" s="206"/>
      <c r="L1236" s="206"/>
      <c r="M1236" s="90"/>
      <c r="N1236" s="90"/>
      <c r="O1236" s="90"/>
      <c r="P1236" s="90"/>
      <c r="Q1236" s="90"/>
      <c r="R1236" s="90"/>
      <c r="S1236" s="90"/>
      <c r="T1236" s="90"/>
      <c r="U1236" s="90"/>
      <c r="V1236" s="107" t="str">
        <f t="shared" si="77"/>
        <v>Open PDFIR FINALLY.RHS-KK-ECG-IR-CI-1132-REV00</v>
      </c>
      <c r="W1236" s="972" t="str">
        <f t="shared" ca="1" si="78"/>
        <v>DONE</v>
      </c>
      <c r="X1236" s="979" t="str">
        <f t="shared" si="79"/>
        <v>P</v>
      </c>
      <c r="Y1236" s="979"/>
      <c r="AD1236" s="564"/>
      <c r="AE1236" s="564"/>
      <c r="AF1236" s="564"/>
      <c r="AG1236" s="564"/>
      <c r="AH1236" s="564"/>
      <c r="AI1236" s="564"/>
    </row>
    <row r="1237" spans="1:35" ht="90" x14ac:dyDescent="0.3">
      <c r="A1237" s="450">
        <f t="shared" si="76"/>
        <v>1232</v>
      </c>
      <c r="B1237" s="442" t="s">
        <v>17565</v>
      </c>
      <c r="C1237" s="294" t="s">
        <v>1634</v>
      </c>
      <c r="D1237" s="272" t="s">
        <v>1545</v>
      </c>
      <c r="E1237" s="426" t="s">
        <v>6310</v>
      </c>
      <c r="F1237" s="90" t="s">
        <v>195</v>
      </c>
      <c r="G1237" s="98">
        <v>45371</v>
      </c>
      <c r="H1237" s="98">
        <v>45371</v>
      </c>
      <c r="I1237" s="90" t="s">
        <v>62</v>
      </c>
      <c r="J1237" s="90"/>
      <c r="K1237" s="206"/>
      <c r="L1237" s="206"/>
      <c r="M1237" s="90"/>
      <c r="N1237" s="90"/>
      <c r="O1237" s="90"/>
      <c r="P1237" s="90"/>
      <c r="Q1237" s="90"/>
      <c r="R1237" s="90"/>
      <c r="S1237" s="90"/>
      <c r="T1237" s="90"/>
      <c r="U1237" s="90"/>
      <c r="V1237" s="107" t="str">
        <f t="shared" si="77"/>
        <v>Open PDFIR FINALLY.RHS-KK-ECG-IR-CI-1133-REV00</v>
      </c>
      <c r="W1237" s="972" t="str">
        <f t="shared" ca="1" si="78"/>
        <v>DONE</v>
      </c>
      <c r="X1237" s="979" t="str">
        <f t="shared" si="79"/>
        <v>P</v>
      </c>
      <c r="Y1237" s="979"/>
      <c r="AD1237" s="564"/>
      <c r="AE1237" s="564"/>
      <c r="AF1237" s="564"/>
      <c r="AG1237" s="564"/>
      <c r="AH1237" s="564"/>
      <c r="AI1237" s="564"/>
    </row>
    <row r="1238" spans="1:35" ht="90" x14ac:dyDescent="0.3">
      <c r="A1238" s="450">
        <f t="shared" si="76"/>
        <v>1233</v>
      </c>
      <c r="B1238" s="442" t="s">
        <v>20266</v>
      </c>
      <c r="C1238" s="294" t="s">
        <v>4383</v>
      </c>
      <c r="D1238" s="272" t="s">
        <v>1545</v>
      </c>
      <c r="E1238" s="426" t="s">
        <v>9070</v>
      </c>
      <c r="F1238" s="90" t="s">
        <v>195</v>
      </c>
      <c r="G1238" s="98">
        <v>45374</v>
      </c>
      <c r="H1238" s="98">
        <v>45374</v>
      </c>
      <c r="I1238" s="90" t="s">
        <v>25</v>
      </c>
      <c r="J1238" s="98" t="s">
        <v>195</v>
      </c>
      <c r="K1238" s="206">
        <v>45556</v>
      </c>
      <c r="L1238" s="206">
        <v>45556</v>
      </c>
      <c r="M1238" s="90" t="s">
        <v>62</v>
      </c>
      <c r="N1238" s="90"/>
      <c r="O1238" s="90"/>
      <c r="P1238" s="90"/>
      <c r="Q1238" s="90"/>
      <c r="R1238" s="90"/>
      <c r="S1238" s="90"/>
      <c r="T1238" s="90"/>
      <c r="U1238" s="90"/>
      <c r="V1238" s="107" t="str">
        <f t="shared" si="77"/>
        <v>Open PDFIR FINALLY.RHS-KK-ECG-IR-SU-1134-REV01</v>
      </c>
      <c r="W1238" s="972" t="str">
        <f t="shared" ca="1" si="78"/>
        <v>DONE</v>
      </c>
      <c r="X1238" s="979" t="str">
        <f t="shared" si="79"/>
        <v>A</v>
      </c>
      <c r="Y1238" s="979"/>
      <c r="AD1238" s="564"/>
      <c r="AE1238" s="564"/>
      <c r="AF1238" s="564"/>
      <c r="AG1238" s="564"/>
      <c r="AH1238" s="564"/>
      <c r="AI1238" s="564"/>
    </row>
    <row r="1239" spans="1:35" ht="90" x14ac:dyDescent="0.3">
      <c r="A1239" s="450">
        <f t="shared" si="76"/>
        <v>1234</v>
      </c>
      <c r="B1239" s="442" t="s">
        <v>17566</v>
      </c>
      <c r="C1239" s="294" t="s">
        <v>4383</v>
      </c>
      <c r="D1239" s="272" t="s">
        <v>1545</v>
      </c>
      <c r="E1239" s="426" t="s">
        <v>6309</v>
      </c>
      <c r="F1239" s="90" t="s">
        <v>195</v>
      </c>
      <c r="G1239" s="98">
        <v>45368</v>
      </c>
      <c r="H1239" s="98">
        <v>45368</v>
      </c>
      <c r="I1239" s="90" t="s">
        <v>1671</v>
      </c>
      <c r="J1239" s="90"/>
      <c r="K1239" s="206"/>
      <c r="L1239" s="206"/>
      <c r="M1239" s="90"/>
      <c r="N1239" s="90"/>
      <c r="O1239" s="90"/>
      <c r="P1239" s="90"/>
      <c r="Q1239" s="90"/>
      <c r="R1239" s="90"/>
      <c r="S1239" s="90"/>
      <c r="T1239" s="90"/>
      <c r="U1239" s="90"/>
      <c r="V1239" s="107" t="str">
        <f t="shared" si="77"/>
        <v>Open PDFIR FINALLY.RHS-KK-ECG-IR-SU-1135-REV00</v>
      </c>
      <c r="W1239" s="972" t="str">
        <f t="shared" ca="1" si="78"/>
        <v>DONE</v>
      </c>
      <c r="X1239" s="979" t="str">
        <f t="shared" si="79"/>
        <v>P</v>
      </c>
      <c r="Y1239" s="979"/>
      <c r="AD1239" s="564"/>
      <c r="AE1239" s="564"/>
      <c r="AF1239" s="564"/>
      <c r="AG1239" s="564"/>
      <c r="AH1239" s="564"/>
      <c r="AI1239" s="564"/>
    </row>
    <row r="1240" spans="1:35" ht="90" x14ac:dyDescent="0.3">
      <c r="A1240" s="450">
        <f t="shared" si="76"/>
        <v>1235</v>
      </c>
      <c r="B1240" s="442" t="s">
        <v>17567</v>
      </c>
      <c r="C1240" s="294" t="s">
        <v>1140</v>
      </c>
      <c r="D1240" s="272" t="s">
        <v>5106</v>
      </c>
      <c r="E1240" s="426" t="s">
        <v>6331</v>
      </c>
      <c r="F1240" s="90" t="s">
        <v>195</v>
      </c>
      <c r="G1240" s="98">
        <v>45375</v>
      </c>
      <c r="H1240" s="98">
        <v>45375</v>
      </c>
      <c r="I1240" s="90" t="s">
        <v>1671</v>
      </c>
      <c r="J1240" s="90"/>
      <c r="K1240" s="206"/>
      <c r="L1240" s="206"/>
      <c r="M1240" s="90"/>
      <c r="N1240" s="90"/>
      <c r="O1240" s="90"/>
      <c r="P1240" s="90"/>
      <c r="Q1240" s="90"/>
      <c r="R1240" s="90"/>
      <c r="S1240" s="90"/>
      <c r="T1240" s="90"/>
      <c r="U1240" s="90"/>
      <c r="V1240" s="107" t="str">
        <f t="shared" si="77"/>
        <v>Open PDFIR FINALLY.RHS-KK-ECG-IR-ELE-110-REV00</v>
      </c>
      <c r="W1240" s="972" t="str">
        <f t="shared" ca="1" si="78"/>
        <v>DONE</v>
      </c>
      <c r="X1240" s="979" t="str">
        <f t="shared" si="79"/>
        <v>P</v>
      </c>
      <c r="Y1240" s="979"/>
      <c r="AD1240" s="564"/>
      <c r="AE1240" s="564"/>
      <c r="AF1240" s="564"/>
      <c r="AG1240" s="564"/>
      <c r="AH1240" s="564"/>
      <c r="AI1240" s="564"/>
    </row>
    <row r="1241" spans="1:35" ht="90" x14ac:dyDescent="0.3">
      <c r="A1241" s="450">
        <f t="shared" si="76"/>
        <v>1236</v>
      </c>
      <c r="B1241" s="442" t="s">
        <v>17568</v>
      </c>
      <c r="C1241" s="294" t="s">
        <v>1140</v>
      </c>
      <c r="D1241" s="272" t="s">
        <v>1545</v>
      </c>
      <c r="E1241" s="426" t="s">
        <v>6330</v>
      </c>
      <c r="F1241" s="90" t="s">
        <v>195</v>
      </c>
      <c r="G1241" s="98">
        <v>45376</v>
      </c>
      <c r="H1241" s="98">
        <v>45409</v>
      </c>
      <c r="I1241" s="90" t="s">
        <v>1671</v>
      </c>
      <c r="J1241" s="90"/>
      <c r="K1241" s="206"/>
      <c r="L1241" s="206"/>
      <c r="M1241" s="90"/>
      <c r="N1241" s="90"/>
      <c r="O1241" s="90"/>
      <c r="P1241" s="90"/>
      <c r="Q1241" s="90"/>
      <c r="R1241" s="90"/>
      <c r="S1241" s="90"/>
      <c r="T1241" s="90"/>
      <c r="U1241" s="90"/>
      <c r="V1241" s="107" t="str">
        <f t="shared" si="77"/>
        <v>Open PDFIR FINALLY.RHS-KK-ECG-IR-ELE-111-REV00</v>
      </c>
      <c r="W1241" s="972" t="str">
        <f t="shared" ca="1" si="78"/>
        <v>DONE</v>
      </c>
      <c r="X1241" s="979" t="str">
        <f t="shared" si="79"/>
        <v>P</v>
      </c>
      <c r="Y1241" s="979"/>
      <c r="AD1241" s="564"/>
      <c r="AE1241" s="564"/>
      <c r="AF1241" s="564"/>
      <c r="AG1241" s="564"/>
      <c r="AH1241" s="564"/>
      <c r="AI1241" s="564"/>
    </row>
    <row r="1242" spans="1:35" ht="90" x14ac:dyDescent="0.3">
      <c r="A1242" s="450">
        <f t="shared" si="76"/>
        <v>1237</v>
      </c>
      <c r="B1242" s="442" t="s">
        <v>20267</v>
      </c>
      <c r="C1242" s="294" t="s">
        <v>1140</v>
      </c>
      <c r="D1242" s="272" t="s">
        <v>5106</v>
      </c>
      <c r="E1242" s="426" t="s">
        <v>6329</v>
      </c>
      <c r="F1242" s="90" t="s">
        <v>195</v>
      </c>
      <c r="G1242" s="98">
        <v>45376</v>
      </c>
      <c r="H1242" s="98">
        <v>45378</v>
      </c>
      <c r="I1242" s="90" t="s">
        <v>25</v>
      </c>
      <c r="J1242" s="90" t="s">
        <v>195</v>
      </c>
      <c r="K1242" s="98">
        <v>45406</v>
      </c>
      <c r="L1242" s="98">
        <v>45406</v>
      </c>
      <c r="M1242" s="90" t="s">
        <v>1671</v>
      </c>
      <c r="N1242" s="90"/>
      <c r="O1242" s="90"/>
      <c r="P1242" s="90"/>
      <c r="Q1242" s="90"/>
      <c r="R1242" s="90"/>
      <c r="S1242" s="90"/>
      <c r="T1242" s="90"/>
      <c r="U1242" s="90"/>
      <c r="V1242" s="107" t="str">
        <f t="shared" si="77"/>
        <v>Open PDFIR FINALLY.RHS-KK-ECG-IR-ELE-112-REV01</v>
      </c>
      <c r="W1242" s="972" t="str">
        <f t="shared" ca="1" si="78"/>
        <v>DONE</v>
      </c>
      <c r="X1242" s="979" t="str">
        <f t="shared" si="79"/>
        <v>AWC</v>
      </c>
      <c r="Y1242" s="979"/>
      <c r="AD1242" s="564"/>
      <c r="AE1242" s="564"/>
      <c r="AF1242" s="564"/>
      <c r="AG1242" s="564"/>
      <c r="AH1242" s="564"/>
      <c r="AI1242" s="564"/>
    </row>
    <row r="1243" spans="1:35" ht="90" x14ac:dyDescent="0.3">
      <c r="A1243" s="450">
        <f t="shared" si="76"/>
        <v>1238</v>
      </c>
      <c r="B1243" s="442" t="s">
        <v>17569</v>
      </c>
      <c r="C1243" s="294" t="s">
        <v>1140</v>
      </c>
      <c r="D1243" s="272" t="s">
        <v>5106</v>
      </c>
      <c r="E1243" s="426" t="s">
        <v>6328</v>
      </c>
      <c r="F1243" s="90" t="s">
        <v>195</v>
      </c>
      <c r="G1243" s="98">
        <v>45377</v>
      </c>
      <c r="H1243" s="98">
        <v>45377</v>
      </c>
      <c r="I1243" s="90" t="s">
        <v>1671</v>
      </c>
      <c r="J1243" s="90"/>
      <c r="K1243" s="206"/>
      <c r="L1243" s="206"/>
      <c r="M1243" s="90"/>
      <c r="N1243" s="90"/>
      <c r="O1243" s="90"/>
      <c r="P1243" s="90"/>
      <c r="Q1243" s="90"/>
      <c r="R1243" s="90"/>
      <c r="S1243" s="90"/>
      <c r="T1243" s="90"/>
      <c r="U1243" s="90"/>
      <c r="V1243" s="107" t="str">
        <f t="shared" si="77"/>
        <v>Open PDFIR FINALLY.RHS-KK-ECG-IR-ELE-113-REV00</v>
      </c>
      <c r="W1243" s="972" t="str">
        <f t="shared" ca="1" si="78"/>
        <v>DONE</v>
      </c>
      <c r="X1243" s="979" t="str">
        <f t="shared" si="79"/>
        <v>P</v>
      </c>
      <c r="Y1243" s="979"/>
      <c r="AD1243" s="564"/>
      <c r="AE1243" s="564"/>
      <c r="AF1243" s="564"/>
      <c r="AG1243" s="564"/>
      <c r="AH1243" s="564"/>
      <c r="AI1243" s="564"/>
    </row>
    <row r="1244" spans="1:35" ht="90" x14ac:dyDescent="0.3">
      <c r="A1244" s="450">
        <f t="shared" si="76"/>
        <v>1239</v>
      </c>
      <c r="B1244" s="442" t="s">
        <v>20268</v>
      </c>
      <c r="C1244" s="294" t="s">
        <v>1140</v>
      </c>
      <c r="D1244" s="272" t="s">
        <v>5106</v>
      </c>
      <c r="E1244" s="426" t="s">
        <v>6327</v>
      </c>
      <c r="F1244" s="90" t="s">
        <v>195</v>
      </c>
      <c r="G1244" s="98">
        <v>45378</v>
      </c>
      <c r="H1244" s="98">
        <v>45378</v>
      </c>
      <c r="I1244" s="90" t="s">
        <v>25</v>
      </c>
      <c r="J1244" s="90" t="s">
        <v>195</v>
      </c>
      <c r="K1244" s="98">
        <v>45409</v>
      </c>
      <c r="L1244" s="98">
        <v>45409</v>
      </c>
      <c r="M1244" s="90" t="s">
        <v>1671</v>
      </c>
      <c r="N1244" s="90"/>
      <c r="O1244" s="90"/>
      <c r="P1244" s="90"/>
      <c r="Q1244" s="90"/>
      <c r="R1244" s="90"/>
      <c r="S1244" s="90"/>
      <c r="T1244" s="90"/>
      <c r="U1244" s="90"/>
      <c r="V1244" s="107" t="str">
        <f t="shared" si="77"/>
        <v>Open PDFIR FINALLY.RHS-KK-ECG-IR-ELE-114-REV01</v>
      </c>
      <c r="W1244" s="972" t="str">
        <f t="shared" ca="1" si="78"/>
        <v>DONE</v>
      </c>
      <c r="X1244" s="979" t="str">
        <f t="shared" si="79"/>
        <v>AWC</v>
      </c>
      <c r="Y1244" s="979"/>
      <c r="AD1244" s="564"/>
      <c r="AE1244" s="564"/>
      <c r="AF1244" s="564"/>
      <c r="AG1244" s="564"/>
      <c r="AH1244" s="564"/>
      <c r="AI1244" s="564"/>
    </row>
    <row r="1245" spans="1:35" ht="90" x14ac:dyDescent="0.3">
      <c r="A1245" s="450">
        <f t="shared" si="76"/>
        <v>1240</v>
      </c>
      <c r="B1245" s="442" t="s">
        <v>17570</v>
      </c>
      <c r="C1245" s="294" t="s">
        <v>4383</v>
      </c>
      <c r="D1245" s="272" t="s">
        <v>5106</v>
      </c>
      <c r="E1245" s="426" t="s">
        <v>6333</v>
      </c>
      <c r="F1245" s="90" t="s">
        <v>195</v>
      </c>
      <c r="G1245" s="98">
        <v>45376</v>
      </c>
      <c r="H1245" s="98">
        <v>45376</v>
      </c>
      <c r="I1245" s="90" t="s">
        <v>1671</v>
      </c>
      <c r="J1245" s="90"/>
      <c r="K1245" s="206"/>
      <c r="L1245" s="206"/>
      <c r="M1245" s="90"/>
      <c r="N1245" s="90"/>
      <c r="O1245" s="90"/>
      <c r="P1245" s="90"/>
      <c r="Q1245" s="90"/>
      <c r="R1245" s="90"/>
      <c r="S1245" s="90"/>
      <c r="T1245" s="90"/>
      <c r="U1245" s="90"/>
      <c r="V1245" s="107" t="str">
        <f t="shared" si="77"/>
        <v>Open PDFIR FINALLY.RHS-KK-ECG-IR-SU-1136-REV00</v>
      </c>
      <c r="W1245" s="972" t="str">
        <f t="shared" ca="1" si="78"/>
        <v>DONE</v>
      </c>
      <c r="X1245" s="979" t="str">
        <f t="shared" si="79"/>
        <v>P</v>
      </c>
      <c r="Y1245" s="979"/>
      <c r="AD1245" s="564"/>
      <c r="AE1245" s="564"/>
      <c r="AF1245" s="564"/>
      <c r="AG1245" s="564"/>
      <c r="AH1245" s="564"/>
      <c r="AI1245" s="564"/>
    </row>
    <row r="1246" spans="1:35" s="127" customFormat="1" ht="90" x14ac:dyDescent="0.3">
      <c r="A1246" s="450">
        <f t="shared" si="76"/>
        <v>1241</v>
      </c>
      <c r="B1246" s="442" t="s">
        <v>17571</v>
      </c>
      <c r="C1246" s="294" t="s">
        <v>76</v>
      </c>
      <c r="D1246" s="272" t="s">
        <v>1545</v>
      </c>
      <c r="E1246" s="426" t="s">
        <v>9064</v>
      </c>
      <c r="F1246" s="90" t="s">
        <v>195</v>
      </c>
      <c r="G1246" s="98">
        <v>45378</v>
      </c>
      <c r="H1246" s="98">
        <v>45378</v>
      </c>
      <c r="I1246" s="90" t="s">
        <v>62</v>
      </c>
      <c r="J1246" s="90"/>
      <c r="K1246" s="206"/>
      <c r="L1246" s="206"/>
      <c r="M1246" s="90"/>
      <c r="N1246" s="90"/>
      <c r="O1246" s="90"/>
      <c r="P1246" s="90"/>
      <c r="Q1246" s="90"/>
      <c r="R1246" s="90"/>
      <c r="S1246" s="90"/>
      <c r="T1246" s="90"/>
      <c r="U1246" s="90"/>
      <c r="V1246" s="107" t="str">
        <f t="shared" si="77"/>
        <v>Open PDFIR FINALLY.RHS-KK-ECG-IR-CI-1137-REV00</v>
      </c>
      <c r="W1246" s="972" t="str">
        <f t="shared" ca="1" si="78"/>
        <v>DONE</v>
      </c>
      <c r="X1246" s="979" t="str">
        <f t="shared" si="79"/>
        <v>P</v>
      </c>
      <c r="Y1246" s="979"/>
      <c r="AA1246" s="584"/>
      <c r="AB1246" s="595"/>
      <c r="AC1246" s="595"/>
      <c r="AD1246" s="564"/>
      <c r="AE1246" s="564"/>
      <c r="AF1246" s="564"/>
      <c r="AG1246" s="564"/>
      <c r="AH1246" s="564"/>
      <c r="AI1246" s="564"/>
    </row>
    <row r="1247" spans="1:35" ht="90" x14ac:dyDescent="0.3">
      <c r="A1247" s="450">
        <f t="shared" si="76"/>
        <v>1242</v>
      </c>
      <c r="B1247" s="442" t="s">
        <v>17572</v>
      </c>
      <c r="C1247" s="294" t="s">
        <v>76</v>
      </c>
      <c r="D1247" s="272" t="s">
        <v>1545</v>
      </c>
      <c r="E1247" s="426" t="s">
        <v>9067</v>
      </c>
      <c r="F1247" s="90" t="s">
        <v>195</v>
      </c>
      <c r="G1247" s="98">
        <v>45379</v>
      </c>
      <c r="H1247" s="98">
        <v>45379</v>
      </c>
      <c r="I1247" s="90" t="s">
        <v>62</v>
      </c>
      <c r="J1247" s="90"/>
      <c r="K1247" s="206"/>
      <c r="L1247" s="206"/>
      <c r="M1247" s="90"/>
      <c r="N1247" s="90"/>
      <c r="O1247" s="90"/>
      <c r="P1247" s="90"/>
      <c r="Q1247" s="90"/>
      <c r="R1247" s="90"/>
      <c r="S1247" s="90"/>
      <c r="T1247" s="90"/>
      <c r="U1247" s="90"/>
      <c r="V1247" s="107" t="str">
        <f t="shared" si="77"/>
        <v>Open PDFIR FINALLY.RHS-KK-ECG-IR-CI-1138-REV00</v>
      </c>
      <c r="W1247" s="972" t="str">
        <f t="shared" ca="1" si="78"/>
        <v>DONE</v>
      </c>
      <c r="X1247" s="979" t="str">
        <f t="shared" si="79"/>
        <v>P</v>
      </c>
      <c r="Y1247" s="979"/>
      <c r="AD1247" s="564"/>
      <c r="AE1247" s="564"/>
      <c r="AF1247" s="564"/>
      <c r="AG1247" s="564"/>
      <c r="AH1247" s="564"/>
      <c r="AI1247" s="564"/>
    </row>
    <row r="1248" spans="1:35" ht="90" x14ac:dyDescent="0.3">
      <c r="A1248" s="450">
        <f t="shared" si="76"/>
        <v>1243</v>
      </c>
      <c r="B1248" s="442" t="s">
        <v>17573</v>
      </c>
      <c r="C1248" s="294" t="s">
        <v>76</v>
      </c>
      <c r="D1248" s="272" t="s">
        <v>1545</v>
      </c>
      <c r="E1248" s="426" t="s">
        <v>9069</v>
      </c>
      <c r="F1248" s="90" t="s">
        <v>195</v>
      </c>
      <c r="G1248" s="98">
        <v>45384</v>
      </c>
      <c r="H1248" s="98">
        <v>45384</v>
      </c>
      <c r="I1248" s="90" t="s">
        <v>62</v>
      </c>
      <c r="J1248" s="90"/>
      <c r="K1248" s="206"/>
      <c r="L1248" s="206"/>
      <c r="M1248" s="90"/>
      <c r="N1248" s="90"/>
      <c r="O1248" s="90"/>
      <c r="P1248" s="90"/>
      <c r="Q1248" s="90"/>
      <c r="R1248" s="90"/>
      <c r="S1248" s="90"/>
      <c r="T1248" s="90"/>
      <c r="U1248" s="90"/>
      <c r="V1248" s="107" t="str">
        <f t="shared" si="77"/>
        <v>Open PDFIR FINALLY.RHS-KK-ECG-IR-CI-1139-REV00</v>
      </c>
      <c r="W1248" s="972" t="str">
        <f t="shared" ca="1" si="78"/>
        <v>DONE</v>
      </c>
      <c r="X1248" s="979" t="str">
        <f t="shared" si="79"/>
        <v>P</v>
      </c>
      <c r="Y1248" s="979"/>
      <c r="AD1248" s="564"/>
      <c r="AE1248" s="564"/>
      <c r="AF1248" s="564"/>
      <c r="AG1248" s="564"/>
      <c r="AH1248" s="564"/>
      <c r="AI1248" s="564"/>
    </row>
    <row r="1249" spans="1:35" ht="90" x14ac:dyDescent="0.3">
      <c r="A1249" s="450">
        <f t="shared" si="76"/>
        <v>1244</v>
      </c>
      <c r="B1249" s="442" t="s">
        <v>17574</v>
      </c>
      <c r="C1249" s="294" t="s">
        <v>76</v>
      </c>
      <c r="D1249" s="272" t="s">
        <v>1545</v>
      </c>
      <c r="E1249" s="426" t="s">
        <v>9072</v>
      </c>
      <c r="F1249" s="90" t="s">
        <v>195</v>
      </c>
      <c r="G1249" s="98">
        <v>45381</v>
      </c>
      <c r="H1249" s="98">
        <v>45381</v>
      </c>
      <c r="I1249" s="90" t="s">
        <v>62</v>
      </c>
      <c r="J1249" s="90"/>
      <c r="K1249" s="206"/>
      <c r="L1249" s="206"/>
      <c r="M1249" s="90"/>
      <c r="N1249" s="90"/>
      <c r="O1249" s="90"/>
      <c r="P1249" s="90"/>
      <c r="Q1249" s="90"/>
      <c r="R1249" s="90"/>
      <c r="S1249" s="90"/>
      <c r="T1249" s="90"/>
      <c r="U1249" s="90"/>
      <c r="V1249" s="107" t="str">
        <f t="shared" si="77"/>
        <v>Open PDFIR FINALLY.RHS-KK-ECG-IR-CI-1140-REV00</v>
      </c>
      <c r="W1249" s="972" t="str">
        <f t="shared" ca="1" si="78"/>
        <v>DONE</v>
      </c>
      <c r="X1249" s="979" t="str">
        <f t="shared" si="79"/>
        <v>P</v>
      </c>
      <c r="Y1249" s="979"/>
      <c r="AD1249" s="564"/>
      <c r="AE1249" s="564"/>
      <c r="AF1249" s="564"/>
      <c r="AG1249" s="564"/>
      <c r="AH1249" s="564"/>
      <c r="AI1249" s="564"/>
    </row>
    <row r="1250" spans="1:35" ht="90" x14ac:dyDescent="0.3">
      <c r="A1250" s="450">
        <f t="shared" si="76"/>
        <v>1245</v>
      </c>
      <c r="B1250" s="442" t="s">
        <v>17575</v>
      </c>
      <c r="C1250" s="294" t="s">
        <v>76</v>
      </c>
      <c r="D1250" s="272" t="s">
        <v>1545</v>
      </c>
      <c r="E1250" s="426" t="s">
        <v>9074</v>
      </c>
      <c r="F1250" s="90" t="s">
        <v>195</v>
      </c>
      <c r="G1250" s="98">
        <v>45384</v>
      </c>
      <c r="H1250" s="98">
        <v>45384</v>
      </c>
      <c r="I1250" s="90" t="s">
        <v>1671</v>
      </c>
      <c r="J1250" s="90"/>
      <c r="K1250" s="206"/>
      <c r="L1250" s="206"/>
      <c r="M1250" s="90"/>
      <c r="N1250" s="90"/>
      <c r="O1250" s="90"/>
      <c r="P1250" s="90"/>
      <c r="Q1250" s="90"/>
      <c r="R1250" s="90"/>
      <c r="S1250" s="90"/>
      <c r="T1250" s="90"/>
      <c r="U1250" s="90"/>
      <c r="V1250" s="107" t="str">
        <f t="shared" si="77"/>
        <v>Open PDFIR FINALLY.RHS-KK-ECG-IR-CI-1141-REV00</v>
      </c>
      <c r="W1250" s="972" t="str">
        <f t="shared" ca="1" si="78"/>
        <v>DONE</v>
      </c>
      <c r="X1250" s="979" t="str">
        <f t="shared" si="79"/>
        <v>P</v>
      </c>
      <c r="Y1250" s="979"/>
      <c r="AD1250" s="564"/>
      <c r="AE1250" s="564"/>
      <c r="AF1250" s="564"/>
      <c r="AG1250" s="564"/>
      <c r="AH1250" s="564"/>
      <c r="AI1250" s="564"/>
    </row>
    <row r="1251" spans="1:35" ht="90" x14ac:dyDescent="0.3">
      <c r="A1251" s="450">
        <f t="shared" si="76"/>
        <v>1246</v>
      </c>
      <c r="B1251" s="442" t="s">
        <v>17576</v>
      </c>
      <c r="C1251" s="294" t="s">
        <v>76</v>
      </c>
      <c r="D1251" s="272" t="s">
        <v>1545</v>
      </c>
      <c r="E1251" s="426" t="s">
        <v>6343</v>
      </c>
      <c r="F1251" s="90" t="s">
        <v>195</v>
      </c>
      <c r="G1251" s="98">
        <v>45378</v>
      </c>
      <c r="H1251" s="98">
        <v>45378</v>
      </c>
      <c r="I1251" s="90" t="s">
        <v>62</v>
      </c>
      <c r="J1251" s="90"/>
      <c r="K1251" s="206"/>
      <c r="L1251" s="206"/>
      <c r="M1251" s="90"/>
      <c r="N1251" s="90"/>
      <c r="O1251" s="90"/>
      <c r="P1251" s="90"/>
      <c r="Q1251" s="90"/>
      <c r="R1251" s="90"/>
      <c r="S1251" s="90"/>
      <c r="T1251" s="90"/>
      <c r="U1251" s="90"/>
      <c r="V1251" s="107" t="str">
        <f t="shared" si="77"/>
        <v>Open PDFIR FINALLY.RHS-KK-ECG-IR-CI-1142-REV00</v>
      </c>
      <c r="W1251" s="972" t="str">
        <f t="shared" ca="1" si="78"/>
        <v>DONE</v>
      </c>
      <c r="X1251" s="979" t="str">
        <f t="shared" si="79"/>
        <v>P</v>
      </c>
      <c r="Y1251" s="979"/>
      <c r="AD1251" s="564"/>
      <c r="AE1251" s="564"/>
      <c r="AF1251" s="564"/>
      <c r="AG1251" s="564"/>
      <c r="AH1251" s="564"/>
      <c r="AI1251" s="564"/>
    </row>
    <row r="1252" spans="1:35" ht="90" x14ac:dyDescent="0.3">
      <c r="A1252" s="450">
        <f t="shared" si="76"/>
        <v>1247</v>
      </c>
      <c r="B1252" s="442" t="s">
        <v>17577</v>
      </c>
      <c r="C1252" s="294" t="s">
        <v>76</v>
      </c>
      <c r="D1252" s="272" t="s">
        <v>1545</v>
      </c>
      <c r="E1252" s="426" t="s">
        <v>6342</v>
      </c>
      <c r="F1252" s="90" t="s">
        <v>195</v>
      </c>
      <c r="G1252" s="98">
        <v>45378</v>
      </c>
      <c r="H1252" s="98">
        <v>45378</v>
      </c>
      <c r="I1252" s="90" t="s">
        <v>62</v>
      </c>
      <c r="J1252" s="90"/>
      <c r="K1252" s="206"/>
      <c r="L1252" s="206"/>
      <c r="M1252" s="90"/>
      <c r="N1252" s="90"/>
      <c r="O1252" s="90"/>
      <c r="P1252" s="90"/>
      <c r="Q1252" s="90"/>
      <c r="R1252" s="90"/>
      <c r="S1252" s="90"/>
      <c r="T1252" s="90"/>
      <c r="U1252" s="90"/>
      <c r="V1252" s="107" t="str">
        <f t="shared" si="77"/>
        <v>Open PDFIR FINALLY.RHS-KK-ECG-IR-CI-1143-REV00</v>
      </c>
      <c r="W1252" s="972" t="str">
        <f t="shared" ca="1" si="78"/>
        <v>DONE</v>
      </c>
      <c r="X1252" s="979" t="str">
        <f t="shared" si="79"/>
        <v>P</v>
      </c>
      <c r="Y1252" s="979"/>
      <c r="AD1252" s="564"/>
      <c r="AE1252" s="564"/>
      <c r="AF1252" s="564"/>
      <c r="AG1252" s="564"/>
      <c r="AH1252" s="564"/>
      <c r="AI1252" s="564"/>
    </row>
    <row r="1253" spans="1:35" ht="90" x14ac:dyDescent="0.3">
      <c r="A1253" s="450">
        <f t="shared" si="76"/>
        <v>1248</v>
      </c>
      <c r="B1253" s="442" t="s">
        <v>17578</v>
      </c>
      <c r="C1253" s="294" t="s">
        <v>76</v>
      </c>
      <c r="D1253" s="272" t="s">
        <v>1545</v>
      </c>
      <c r="E1253" s="426" t="s">
        <v>6406</v>
      </c>
      <c r="F1253" s="90" t="s">
        <v>195</v>
      </c>
      <c r="G1253" s="98">
        <v>45334</v>
      </c>
      <c r="H1253" s="98">
        <v>45334</v>
      </c>
      <c r="I1253" s="90" t="s">
        <v>62</v>
      </c>
      <c r="J1253" s="90"/>
      <c r="K1253" s="206"/>
      <c r="L1253" s="206"/>
      <c r="M1253" s="90"/>
      <c r="N1253" s="90"/>
      <c r="O1253" s="90"/>
      <c r="P1253" s="90"/>
      <c r="Q1253" s="90"/>
      <c r="R1253" s="90"/>
      <c r="S1253" s="90"/>
      <c r="T1253" s="90"/>
      <c r="U1253" s="90"/>
      <c r="V1253" s="107" t="str">
        <f t="shared" si="77"/>
        <v>Open PDFIR FINALLY.RHS-KK-ECG-IR-CI-1144-REV00</v>
      </c>
      <c r="W1253" s="972" t="str">
        <f t="shared" ca="1" si="78"/>
        <v>DONE</v>
      </c>
      <c r="X1253" s="979" t="str">
        <f t="shared" si="79"/>
        <v>P</v>
      </c>
      <c r="Y1253" s="979"/>
      <c r="AD1253" s="564"/>
      <c r="AE1253" s="564"/>
      <c r="AF1253" s="564"/>
      <c r="AG1253" s="564"/>
      <c r="AH1253" s="564"/>
      <c r="AI1253" s="564"/>
    </row>
    <row r="1254" spans="1:35" ht="90" x14ac:dyDescent="0.3">
      <c r="A1254" s="450">
        <f t="shared" si="76"/>
        <v>1249</v>
      </c>
      <c r="B1254" s="442" t="s">
        <v>17579</v>
      </c>
      <c r="C1254" s="294" t="s">
        <v>76</v>
      </c>
      <c r="D1254" s="272" t="s">
        <v>1545</v>
      </c>
      <c r="E1254" s="426" t="s">
        <v>6407</v>
      </c>
      <c r="F1254" s="90" t="s">
        <v>195</v>
      </c>
      <c r="G1254" s="98">
        <v>45334</v>
      </c>
      <c r="H1254" s="98">
        <v>45334</v>
      </c>
      <c r="I1254" s="90" t="s">
        <v>62</v>
      </c>
      <c r="J1254" s="90"/>
      <c r="K1254" s="206"/>
      <c r="L1254" s="206"/>
      <c r="M1254" s="90"/>
      <c r="N1254" s="90"/>
      <c r="O1254" s="90"/>
      <c r="P1254" s="90"/>
      <c r="Q1254" s="90"/>
      <c r="R1254" s="90"/>
      <c r="S1254" s="90"/>
      <c r="T1254" s="90"/>
      <c r="U1254" s="90"/>
      <c r="V1254" s="107" t="str">
        <f t="shared" si="77"/>
        <v>Open PDFIR FINALLY.RHS-KK-ECG-IR-CI-1145-REV00</v>
      </c>
      <c r="W1254" s="972" t="str">
        <f t="shared" ca="1" si="78"/>
        <v>DONE</v>
      </c>
      <c r="X1254" s="979" t="str">
        <f t="shared" si="79"/>
        <v>P</v>
      </c>
      <c r="Y1254" s="979"/>
      <c r="AD1254" s="564"/>
      <c r="AE1254" s="564"/>
      <c r="AF1254" s="564"/>
      <c r="AG1254" s="564"/>
      <c r="AH1254" s="564"/>
      <c r="AI1254" s="564"/>
    </row>
    <row r="1255" spans="1:35" ht="90" x14ac:dyDescent="0.3">
      <c r="A1255" s="450">
        <f t="shared" si="76"/>
        <v>1250</v>
      </c>
      <c r="B1255" s="442" t="s">
        <v>17580</v>
      </c>
      <c r="C1255" s="294" t="s">
        <v>76</v>
      </c>
      <c r="D1255" s="272" t="s">
        <v>1545</v>
      </c>
      <c r="E1255" s="426" t="s">
        <v>6408</v>
      </c>
      <c r="F1255" s="90" t="s">
        <v>195</v>
      </c>
      <c r="G1255" s="98">
        <v>45334</v>
      </c>
      <c r="H1255" s="98">
        <v>45334</v>
      </c>
      <c r="I1255" s="90" t="s">
        <v>62</v>
      </c>
      <c r="J1255" s="90"/>
      <c r="K1255" s="206"/>
      <c r="L1255" s="206"/>
      <c r="M1255" s="90"/>
      <c r="N1255" s="90"/>
      <c r="O1255" s="90"/>
      <c r="P1255" s="90"/>
      <c r="Q1255" s="90"/>
      <c r="R1255" s="90"/>
      <c r="S1255" s="90"/>
      <c r="T1255" s="90"/>
      <c r="U1255" s="90"/>
      <c r="V1255" s="107" t="str">
        <f t="shared" si="77"/>
        <v>Open PDFIR FINALLY.RHS-KK-ECG-IR-CI-1146-REV00</v>
      </c>
      <c r="W1255" s="972" t="str">
        <f t="shared" ca="1" si="78"/>
        <v>DONE</v>
      </c>
      <c r="X1255" s="979" t="str">
        <f t="shared" si="79"/>
        <v>P</v>
      </c>
      <c r="Y1255" s="979"/>
      <c r="AD1255" s="564"/>
      <c r="AE1255" s="564"/>
      <c r="AF1255" s="564"/>
      <c r="AG1255" s="564"/>
      <c r="AH1255" s="564"/>
      <c r="AI1255" s="564"/>
    </row>
    <row r="1256" spans="1:35" ht="90" x14ac:dyDescent="0.3">
      <c r="A1256" s="450">
        <f t="shared" si="76"/>
        <v>1251</v>
      </c>
      <c r="B1256" s="442" t="s">
        <v>17581</v>
      </c>
      <c r="C1256" s="294" t="s">
        <v>76</v>
      </c>
      <c r="D1256" s="272" t="s">
        <v>1545</v>
      </c>
      <c r="E1256" s="426" t="s">
        <v>6409</v>
      </c>
      <c r="F1256" s="90" t="s">
        <v>195</v>
      </c>
      <c r="G1256" s="98">
        <v>45334</v>
      </c>
      <c r="H1256" s="98">
        <v>45334</v>
      </c>
      <c r="I1256" s="90" t="s">
        <v>62</v>
      </c>
      <c r="J1256" s="90"/>
      <c r="K1256" s="206"/>
      <c r="L1256" s="206"/>
      <c r="M1256" s="90"/>
      <c r="N1256" s="90"/>
      <c r="O1256" s="90"/>
      <c r="P1256" s="90"/>
      <c r="Q1256" s="90"/>
      <c r="R1256" s="90"/>
      <c r="S1256" s="90"/>
      <c r="T1256" s="90"/>
      <c r="U1256" s="90"/>
      <c r="V1256" s="107" t="str">
        <f t="shared" si="77"/>
        <v>Open PDFIR FINALLY.RHS-KK-ECG-IR-CI-1147-REV00</v>
      </c>
      <c r="W1256" s="972" t="str">
        <f t="shared" ca="1" si="78"/>
        <v>DONE</v>
      </c>
      <c r="X1256" s="979" t="str">
        <f t="shared" si="79"/>
        <v>P</v>
      </c>
      <c r="Y1256" s="979"/>
      <c r="AD1256" s="564"/>
      <c r="AE1256" s="564"/>
      <c r="AF1256" s="564"/>
      <c r="AG1256" s="564"/>
      <c r="AH1256" s="564"/>
      <c r="AI1256" s="564"/>
    </row>
    <row r="1257" spans="1:35" ht="90" x14ac:dyDescent="0.3">
      <c r="A1257" s="450">
        <f t="shared" si="76"/>
        <v>1252</v>
      </c>
      <c r="B1257" s="442" t="s">
        <v>17582</v>
      </c>
      <c r="C1257" s="294" t="s">
        <v>76</v>
      </c>
      <c r="D1257" s="272" t="s">
        <v>1545</v>
      </c>
      <c r="E1257" s="426" t="s">
        <v>6410</v>
      </c>
      <c r="F1257" s="90" t="s">
        <v>195</v>
      </c>
      <c r="G1257" s="98">
        <v>45334</v>
      </c>
      <c r="H1257" s="98">
        <v>45334</v>
      </c>
      <c r="I1257" s="90" t="s">
        <v>62</v>
      </c>
      <c r="J1257" s="90"/>
      <c r="K1257" s="206"/>
      <c r="L1257" s="206"/>
      <c r="M1257" s="90"/>
      <c r="N1257" s="90"/>
      <c r="O1257" s="90"/>
      <c r="P1257" s="90"/>
      <c r="Q1257" s="90"/>
      <c r="R1257" s="90"/>
      <c r="S1257" s="90"/>
      <c r="T1257" s="90"/>
      <c r="U1257" s="90"/>
      <c r="V1257" s="107" t="str">
        <f t="shared" si="77"/>
        <v>Open PDFIR FINALLY.RHS-KK-ECG-IR-CI-1148-REV00</v>
      </c>
      <c r="W1257" s="972" t="str">
        <f t="shared" ca="1" si="78"/>
        <v>DONE</v>
      </c>
      <c r="X1257" s="979" t="str">
        <f t="shared" si="79"/>
        <v>P</v>
      </c>
      <c r="Y1257" s="979"/>
      <c r="AD1257" s="564"/>
      <c r="AE1257" s="564"/>
      <c r="AF1257" s="564"/>
      <c r="AG1257" s="564"/>
      <c r="AH1257" s="564"/>
      <c r="AI1257" s="564"/>
    </row>
    <row r="1258" spans="1:35" ht="90" x14ac:dyDescent="0.3">
      <c r="A1258" s="450">
        <f t="shared" si="76"/>
        <v>1253</v>
      </c>
      <c r="B1258" s="442" t="s">
        <v>17583</v>
      </c>
      <c r="C1258" s="294" t="s">
        <v>76</v>
      </c>
      <c r="D1258" s="272" t="s">
        <v>1545</v>
      </c>
      <c r="E1258" s="426" t="s">
        <v>6411</v>
      </c>
      <c r="F1258" s="90" t="s">
        <v>195</v>
      </c>
      <c r="G1258" s="98">
        <v>45334</v>
      </c>
      <c r="H1258" s="98">
        <v>45334</v>
      </c>
      <c r="I1258" s="90" t="s">
        <v>62</v>
      </c>
      <c r="J1258" s="90"/>
      <c r="K1258" s="206"/>
      <c r="L1258" s="206"/>
      <c r="M1258" s="90"/>
      <c r="N1258" s="90"/>
      <c r="O1258" s="90"/>
      <c r="P1258" s="90"/>
      <c r="Q1258" s="90"/>
      <c r="R1258" s="90"/>
      <c r="S1258" s="90"/>
      <c r="T1258" s="90"/>
      <c r="U1258" s="90"/>
      <c r="V1258" s="107" t="str">
        <f t="shared" si="77"/>
        <v>Open PDFIR FINALLY.RHS-KK-ECG-IR-CI-1149-REV00</v>
      </c>
      <c r="W1258" s="972" t="str">
        <f t="shared" ca="1" si="78"/>
        <v>DONE</v>
      </c>
      <c r="X1258" s="979" t="str">
        <f t="shared" si="79"/>
        <v>P</v>
      </c>
      <c r="Y1258" s="979"/>
      <c r="AD1258" s="564"/>
      <c r="AE1258" s="564"/>
      <c r="AF1258" s="564"/>
      <c r="AG1258" s="564"/>
      <c r="AH1258" s="564"/>
      <c r="AI1258" s="564"/>
    </row>
    <row r="1259" spans="1:35" ht="90" x14ac:dyDescent="0.3">
      <c r="A1259" s="450">
        <f t="shared" si="76"/>
        <v>1254</v>
      </c>
      <c r="B1259" s="442" t="s">
        <v>17584</v>
      </c>
      <c r="C1259" s="294" t="s">
        <v>76</v>
      </c>
      <c r="D1259" s="272" t="s">
        <v>1545</v>
      </c>
      <c r="E1259" s="426" t="s">
        <v>6412</v>
      </c>
      <c r="F1259" s="90" t="s">
        <v>195</v>
      </c>
      <c r="G1259" s="98">
        <v>45334</v>
      </c>
      <c r="H1259" s="98">
        <v>45334</v>
      </c>
      <c r="I1259" s="90" t="s">
        <v>62</v>
      </c>
      <c r="J1259" s="90"/>
      <c r="K1259" s="206"/>
      <c r="L1259" s="206"/>
      <c r="M1259" s="90"/>
      <c r="N1259" s="90"/>
      <c r="O1259" s="90"/>
      <c r="P1259" s="90"/>
      <c r="Q1259" s="90"/>
      <c r="R1259" s="90"/>
      <c r="S1259" s="90"/>
      <c r="T1259" s="90"/>
      <c r="U1259" s="90"/>
      <c r="V1259" s="107" t="str">
        <f t="shared" si="77"/>
        <v>Open PDFIR FINALLY.RHS-KK-ECG-IR-CI-1150-REV00</v>
      </c>
      <c r="W1259" s="972" t="str">
        <f t="shared" ca="1" si="78"/>
        <v>DONE</v>
      </c>
      <c r="X1259" s="979" t="str">
        <f t="shared" si="79"/>
        <v>P</v>
      </c>
      <c r="Y1259" s="979"/>
      <c r="AD1259" s="564"/>
      <c r="AE1259" s="564"/>
      <c r="AF1259" s="564"/>
      <c r="AG1259" s="564"/>
      <c r="AH1259" s="564"/>
      <c r="AI1259" s="564"/>
    </row>
    <row r="1260" spans="1:35" ht="90" x14ac:dyDescent="0.3">
      <c r="A1260" s="450">
        <f t="shared" si="76"/>
        <v>1255</v>
      </c>
      <c r="B1260" s="442" t="s">
        <v>17585</v>
      </c>
      <c r="C1260" s="294" t="s">
        <v>76</v>
      </c>
      <c r="D1260" s="272" t="s">
        <v>1545</v>
      </c>
      <c r="E1260" s="426" t="s">
        <v>6413</v>
      </c>
      <c r="F1260" s="90" t="s">
        <v>195</v>
      </c>
      <c r="G1260" s="98">
        <v>45334</v>
      </c>
      <c r="H1260" s="98">
        <v>45334</v>
      </c>
      <c r="I1260" s="90" t="s">
        <v>62</v>
      </c>
      <c r="J1260" s="90"/>
      <c r="K1260" s="206"/>
      <c r="L1260" s="206"/>
      <c r="M1260" s="90"/>
      <c r="N1260" s="90"/>
      <c r="O1260" s="90"/>
      <c r="P1260" s="90"/>
      <c r="Q1260" s="90"/>
      <c r="R1260" s="90"/>
      <c r="S1260" s="90"/>
      <c r="T1260" s="90"/>
      <c r="U1260" s="90"/>
      <c r="V1260" s="107" t="str">
        <f t="shared" si="77"/>
        <v>Open PDFIR FINALLY.RHS-KK-ECG-IR-CI-1151-REV00</v>
      </c>
      <c r="W1260" s="972" t="str">
        <f t="shared" ca="1" si="78"/>
        <v>DONE</v>
      </c>
      <c r="X1260" s="979" t="str">
        <f t="shared" si="79"/>
        <v>P</v>
      </c>
      <c r="Y1260" s="979"/>
      <c r="AD1260" s="564"/>
      <c r="AE1260" s="564"/>
      <c r="AF1260" s="564"/>
      <c r="AG1260" s="564"/>
      <c r="AH1260" s="564"/>
      <c r="AI1260" s="564"/>
    </row>
    <row r="1261" spans="1:35" ht="90" x14ac:dyDescent="0.3">
      <c r="A1261" s="450">
        <f t="shared" si="76"/>
        <v>1256</v>
      </c>
      <c r="B1261" s="442" t="s">
        <v>17586</v>
      </c>
      <c r="C1261" s="294" t="s">
        <v>76</v>
      </c>
      <c r="D1261" s="272" t="s">
        <v>1545</v>
      </c>
      <c r="E1261" s="426" t="s">
        <v>6414</v>
      </c>
      <c r="F1261" s="90" t="s">
        <v>195</v>
      </c>
      <c r="G1261" s="98">
        <v>45334</v>
      </c>
      <c r="H1261" s="98">
        <v>45334</v>
      </c>
      <c r="I1261" s="90" t="s">
        <v>62</v>
      </c>
      <c r="J1261" s="90"/>
      <c r="K1261" s="206"/>
      <c r="L1261" s="206"/>
      <c r="M1261" s="90"/>
      <c r="N1261" s="90"/>
      <c r="O1261" s="90"/>
      <c r="P1261" s="90"/>
      <c r="Q1261" s="90"/>
      <c r="R1261" s="90"/>
      <c r="S1261" s="90"/>
      <c r="T1261" s="90"/>
      <c r="U1261" s="90"/>
      <c r="V1261" s="107" t="str">
        <f t="shared" si="77"/>
        <v>Open PDFIR FINALLY.RHS-KK-ECG-IR-CI-1152-REV00</v>
      </c>
      <c r="W1261" s="972" t="str">
        <f t="shared" ca="1" si="78"/>
        <v>DONE</v>
      </c>
      <c r="X1261" s="979" t="str">
        <f t="shared" si="79"/>
        <v>P</v>
      </c>
      <c r="Y1261" s="979"/>
      <c r="AD1261" s="564"/>
      <c r="AE1261" s="564"/>
      <c r="AF1261" s="564"/>
      <c r="AG1261" s="564"/>
      <c r="AH1261" s="564"/>
      <c r="AI1261" s="564"/>
    </row>
    <row r="1262" spans="1:35" ht="90" x14ac:dyDescent="0.3">
      <c r="A1262" s="450">
        <f t="shared" si="76"/>
        <v>1257</v>
      </c>
      <c r="B1262" s="442" t="s">
        <v>17587</v>
      </c>
      <c r="C1262" s="294" t="s">
        <v>76</v>
      </c>
      <c r="D1262" s="272" t="s">
        <v>1545</v>
      </c>
      <c r="E1262" s="426" t="s">
        <v>6415</v>
      </c>
      <c r="F1262" s="90" t="s">
        <v>195</v>
      </c>
      <c r="G1262" s="98">
        <v>45336</v>
      </c>
      <c r="H1262" s="98">
        <v>45336</v>
      </c>
      <c r="I1262" s="90" t="s">
        <v>62</v>
      </c>
      <c r="J1262" s="90"/>
      <c r="K1262" s="206"/>
      <c r="L1262" s="206"/>
      <c r="M1262" s="90"/>
      <c r="N1262" s="90"/>
      <c r="O1262" s="90"/>
      <c r="P1262" s="90"/>
      <c r="Q1262" s="90"/>
      <c r="R1262" s="90"/>
      <c r="S1262" s="90"/>
      <c r="T1262" s="90"/>
      <c r="U1262" s="90"/>
      <c r="V1262" s="107" t="str">
        <f t="shared" si="77"/>
        <v>Open PDFIR FINALLY.RHS-KK-ECG-IR-CI-1153-REV00</v>
      </c>
      <c r="W1262" s="972" t="str">
        <f t="shared" ca="1" si="78"/>
        <v>DONE</v>
      </c>
      <c r="X1262" s="979" t="str">
        <f t="shared" si="79"/>
        <v>P</v>
      </c>
      <c r="Y1262" s="979"/>
      <c r="AD1262" s="564"/>
      <c r="AE1262" s="564"/>
      <c r="AF1262" s="564"/>
      <c r="AG1262" s="564"/>
      <c r="AH1262" s="564"/>
      <c r="AI1262" s="564"/>
    </row>
    <row r="1263" spans="1:35" ht="90" x14ac:dyDescent="0.3">
      <c r="A1263" s="450">
        <f t="shared" si="76"/>
        <v>1258</v>
      </c>
      <c r="B1263" s="442" t="s">
        <v>17588</v>
      </c>
      <c r="C1263" s="294" t="s">
        <v>76</v>
      </c>
      <c r="D1263" s="272" t="s">
        <v>1545</v>
      </c>
      <c r="E1263" s="426" t="s">
        <v>6416</v>
      </c>
      <c r="F1263" s="90" t="s">
        <v>195</v>
      </c>
      <c r="G1263" s="98">
        <v>45336</v>
      </c>
      <c r="H1263" s="98">
        <v>45336</v>
      </c>
      <c r="I1263" s="90" t="s">
        <v>62</v>
      </c>
      <c r="J1263" s="90"/>
      <c r="K1263" s="206"/>
      <c r="L1263" s="206"/>
      <c r="M1263" s="90"/>
      <c r="N1263" s="90"/>
      <c r="O1263" s="90"/>
      <c r="P1263" s="90"/>
      <c r="Q1263" s="90"/>
      <c r="R1263" s="90"/>
      <c r="S1263" s="90"/>
      <c r="T1263" s="90"/>
      <c r="U1263" s="90"/>
      <c r="V1263" s="107" t="str">
        <f t="shared" si="77"/>
        <v>Open PDFIR FINALLY.RHS-KK-ECG-IR-CI-1154-REV00</v>
      </c>
      <c r="W1263" s="972" t="str">
        <f t="shared" ca="1" si="78"/>
        <v>DONE</v>
      </c>
      <c r="X1263" s="979" t="str">
        <f t="shared" si="79"/>
        <v>P</v>
      </c>
      <c r="Y1263" s="979"/>
      <c r="AD1263" s="564"/>
      <c r="AE1263" s="564"/>
      <c r="AF1263" s="564"/>
      <c r="AG1263" s="564"/>
      <c r="AH1263" s="564"/>
      <c r="AI1263" s="564"/>
    </row>
    <row r="1264" spans="1:35" ht="90" x14ac:dyDescent="0.3">
      <c r="A1264" s="450">
        <f t="shared" si="76"/>
        <v>1259</v>
      </c>
      <c r="B1264" s="442" t="s">
        <v>17589</v>
      </c>
      <c r="C1264" s="294" t="s">
        <v>76</v>
      </c>
      <c r="D1264" s="272" t="s">
        <v>1545</v>
      </c>
      <c r="E1264" s="426" t="s">
        <v>6428</v>
      </c>
      <c r="F1264" s="90" t="s">
        <v>195</v>
      </c>
      <c r="G1264" s="98">
        <v>45379</v>
      </c>
      <c r="H1264" s="98">
        <v>45379</v>
      </c>
      <c r="I1264" s="90" t="s">
        <v>62</v>
      </c>
      <c r="J1264" s="90"/>
      <c r="K1264" s="206"/>
      <c r="L1264" s="206"/>
      <c r="M1264" s="90"/>
      <c r="N1264" s="90"/>
      <c r="O1264" s="90"/>
      <c r="P1264" s="90"/>
      <c r="Q1264" s="90"/>
      <c r="R1264" s="90"/>
      <c r="S1264" s="90"/>
      <c r="T1264" s="90"/>
      <c r="U1264" s="90"/>
      <c r="V1264" s="107" t="str">
        <f t="shared" si="77"/>
        <v>Open PDFIR FINALLY.RHS-KK-ECG-IR-CI-1155-REV00</v>
      </c>
      <c r="W1264" s="972" t="str">
        <f t="shared" ca="1" si="78"/>
        <v>DONE</v>
      </c>
      <c r="X1264" s="979" t="str">
        <f t="shared" si="79"/>
        <v>P</v>
      </c>
      <c r="Y1264" s="979"/>
      <c r="AD1264" s="564"/>
      <c r="AE1264" s="564"/>
      <c r="AF1264" s="564"/>
      <c r="AG1264" s="564"/>
      <c r="AH1264" s="564"/>
      <c r="AI1264" s="564"/>
    </row>
    <row r="1265" spans="1:35" ht="90" x14ac:dyDescent="0.3">
      <c r="A1265" s="450">
        <f t="shared" si="76"/>
        <v>1260</v>
      </c>
      <c r="B1265" s="442" t="s">
        <v>17590</v>
      </c>
      <c r="C1265" s="294" t="s">
        <v>76</v>
      </c>
      <c r="D1265" s="272" t="s">
        <v>1545</v>
      </c>
      <c r="E1265" s="426" t="s">
        <v>6429</v>
      </c>
      <c r="F1265" s="90" t="s">
        <v>195</v>
      </c>
      <c r="G1265" s="98">
        <v>45378</v>
      </c>
      <c r="H1265" s="98">
        <v>45378</v>
      </c>
      <c r="I1265" s="90" t="s">
        <v>62</v>
      </c>
      <c r="J1265" s="90"/>
      <c r="K1265" s="206"/>
      <c r="L1265" s="206"/>
      <c r="M1265" s="90"/>
      <c r="N1265" s="90"/>
      <c r="O1265" s="90"/>
      <c r="P1265" s="90"/>
      <c r="Q1265" s="90"/>
      <c r="R1265" s="90"/>
      <c r="S1265" s="90"/>
      <c r="T1265" s="90"/>
      <c r="U1265" s="90"/>
      <c r="V1265" s="107" t="str">
        <f t="shared" si="77"/>
        <v>Open PDFIR FINALLY.RHS-KK-ECG-IR-CI-1156-REV00</v>
      </c>
      <c r="W1265" s="972" t="str">
        <f t="shared" ca="1" si="78"/>
        <v>DONE</v>
      </c>
      <c r="X1265" s="979" t="str">
        <f t="shared" si="79"/>
        <v>P</v>
      </c>
      <c r="Y1265" s="979"/>
      <c r="AD1265" s="564"/>
      <c r="AE1265" s="564"/>
      <c r="AF1265" s="564"/>
      <c r="AG1265" s="564"/>
      <c r="AH1265" s="564"/>
      <c r="AI1265" s="564"/>
    </row>
    <row r="1266" spans="1:35" ht="90" x14ac:dyDescent="0.3">
      <c r="A1266" s="450">
        <f t="shared" si="76"/>
        <v>1261</v>
      </c>
      <c r="B1266" s="442" t="s">
        <v>17591</v>
      </c>
      <c r="C1266" s="294" t="s">
        <v>76</v>
      </c>
      <c r="D1266" s="272" t="s">
        <v>1545</v>
      </c>
      <c r="E1266" s="426" t="s">
        <v>6441</v>
      </c>
      <c r="F1266" s="90" t="s">
        <v>195</v>
      </c>
      <c r="G1266" s="98">
        <v>45378</v>
      </c>
      <c r="H1266" s="98">
        <v>45378</v>
      </c>
      <c r="I1266" s="90" t="s">
        <v>62</v>
      </c>
      <c r="J1266" s="90"/>
      <c r="K1266" s="206"/>
      <c r="L1266" s="206"/>
      <c r="M1266" s="90"/>
      <c r="N1266" s="90"/>
      <c r="O1266" s="90"/>
      <c r="P1266" s="90"/>
      <c r="Q1266" s="90"/>
      <c r="R1266" s="90"/>
      <c r="S1266" s="90"/>
      <c r="T1266" s="90"/>
      <c r="U1266" s="90"/>
      <c r="V1266" s="107" t="str">
        <f t="shared" si="77"/>
        <v>Open PDFIR FINALLY.RHS-KK-ECG-IR-CI-1157-REV00</v>
      </c>
      <c r="W1266" s="972" t="str">
        <f t="shared" ca="1" si="78"/>
        <v>DONE</v>
      </c>
      <c r="X1266" s="979" t="str">
        <f t="shared" si="79"/>
        <v>P</v>
      </c>
      <c r="Y1266" s="979"/>
      <c r="AD1266" s="564"/>
      <c r="AE1266" s="564"/>
      <c r="AF1266" s="564"/>
      <c r="AG1266" s="564"/>
      <c r="AH1266" s="564"/>
      <c r="AI1266" s="564"/>
    </row>
    <row r="1267" spans="1:35" ht="90" x14ac:dyDescent="0.3">
      <c r="A1267" s="450">
        <f t="shared" si="76"/>
        <v>1262</v>
      </c>
      <c r="B1267" s="442" t="s">
        <v>20269</v>
      </c>
      <c r="C1267" s="294" t="s">
        <v>1140</v>
      </c>
      <c r="D1267" s="272" t="s">
        <v>1545</v>
      </c>
      <c r="E1267" s="426" t="s">
        <v>6448</v>
      </c>
      <c r="F1267" s="90" t="s">
        <v>195</v>
      </c>
      <c r="G1267" s="98">
        <v>45381</v>
      </c>
      <c r="H1267" s="98">
        <v>45382</v>
      </c>
      <c r="I1267" s="90" t="s">
        <v>25</v>
      </c>
      <c r="J1267" s="90" t="s">
        <v>195</v>
      </c>
      <c r="K1267" s="98">
        <v>45406</v>
      </c>
      <c r="L1267" s="98">
        <v>45406</v>
      </c>
      <c r="M1267" s="90" t="s">
        <v>1671</v>
      </c>
      <c r="N1267" s="90"/>
      <c r="O1267" s="90"/>
      <c r="P1267" s="90"/>
      <c r="Q1267" s="90"/>
      <c r="R1267" s="90"/>
      <c r="S1267" s="90"/>
      <c r="T1267" s="90"/>
      <c r="U1267" s="90"/>
      <c r="V1267" s="107" t="str">
        <f t="shared" si="77"/>
        <v>Open PDFIR FINALLY.RHS-KK-ECG-IR-ELE-115-REV01</v>
      </c>
      <c r="W1267" s="972" t="str">
        <f t="shared" ca="1" si="78"/>
        <v>DONE</v>
      </c>
      <c r="X1267" s="979" t="str">
        <f t="shared" si="79"/>
        <v>AWC</v>
      </c>
      <c r="Y1267" s="979"/>
      <c r="AD1267" s="564"/>
      <c r="AE1267" s="564"/>
      <c r="AF1267" s="564"/>
      <c r="AG1267" s="564"/>
      <c r="AH1267" s="564"/>
      <c r="AI1267" s="564"/>
    </row>
    <row r="1268" spans="1:35" ht="90" x14ac:dyDescent="0.3">
      <c r="A1268" s="450">
        <f t="shared" si="76"/>
        <v>1263</v>
      </c>
      <c r="B1268" s="442" t="s">
        <v>20270</v>
      </c>
      <c r="C1268" s="294" t="s">
        <v>1140</v>
      </c>
      <c r="D1268" s="272" t="s">
        <v>1545</v>
      </c>
      <c r="E1268" s="426" t="s">
        <v>6449</v>
      </c>
      <c r="F1268" s="90" t="s">
        <v>195</v>
      </c>
      <c r="G1268" s="98">
        <v>45381</v>
      </c>
      <c r="H1268" s="98">
        <v>45382</v>
      </c>
      <c r="I1268" s="90" t="s">
        <v>25</v>
      </c>
      <c r="J1268" s="90" t="s">
        <v>195</v>
      </c>
      <c r="K1268" s="98">
        <v>45406</v>
      </c>
      <c r="L1268" s="98">
        <v>45406</v>
      </c>
      <c r="M1268" s="90" t="s">
        <v>1671</v>
      </c>
      <c r="N1268" s="90"/>
      <c r="O1268" s="90"/>
      <c r="P1268" s="90"/>
      <c r="Q1268" s="90"/>
      <c r="R1268" s="90"/>
      <c r="S1268" s="90"/>
      <c r="T1268" s="90"/>
      <c r="U1268" s="90"/>
      <c r="V1268" s="107" t="str">
        <f t="shared" si="77"/>
        <v>Open PDFIR FINALLY.RHS-KK-ECG-IR-ELE-116-REV01</v>
      </c>
      <c r="W1268" s="972" t="str">
        <f t="shared" ca="1" si="78"/>
        <v>DONE</v>
      </c>
      <c r="X1268" s="979" t="str">
        <f t="shared" si="79"/>
        <v>AWC</v>
      </c>
      <c r="Y1268" s="979"/>
      <c r="AD1268" s="564"/>
      <c r="AE1268" s="564"/>
      <c r="AF1268" s="564"/>
      <c r="AG1268" s="564"/>
      <c r="AH1268" s="564"/>
      <c r="AI1268" s="564"/>
    </row>
    <row r="1269" spans="1:35" ht="146.4" x14ac:dyDescent="0.3">
      <c r="A1269" s="450">
        <f t="shared" si="76"/>
        <v>1264</v>
      </c>
      <c r="B1269" s="442" t="s">
        <v>17592</v>
      </c>
      <c r="C1269" s="294" t="s">
        <v>1140</v>
      </c>
      <c r="D1269" s="272" t="s">
        <v>1545</v>
      </c>
      <c r="E1269" s="426" t="s">
        <v>6450</v>
      </c>
      <c r="F1269" s="90" t="s">
        <v>195</v>
      </c>
      <c r="G1269" s="98">
        <v>45381</v>
      </c>
      <c r="H1269" s="98">
        <v>45406</v>
      </c>
      <c r="I1269" s="90" t="s">
        <v>1671</v>
      </c>
      <c r="J1269" s="90"/>
      <c r="K1269" s="206"/>
      <c r="L1269" s="206"/>
      <c r="M1269" s="90"/>
      <c r="N1269" s="90"/>
      <c r="O1269" s="90"/>
      <c r="P1269" s="90"/>
      <c r="Q1269" s="90"/>
      <c r="R1269" s="90"/>
      <c r="S1269" s="90"/>
      <c r="T1269" s="90"/>
      <c r="U1269" s="90"/>
      <c r="V1269" s="107" t="str">
        <f t="shared" si="77"/>
        <v>Open PDFIR FINALLY.RHS-KK-ECG-IR-ELE-117-REV00</v>
      </c>
      <c r="W1269" s="972" t="str">
        <f t="shared" ca="1" si="78"/>
        <v>DONE</v>
      </c>
      <c r="X1269" s="979" t="str">
        <f t="shared" si="79"/>
        <v>P</v>
      </c>
      <c r="Y1269" s="979"/>
      <c r="AD1269" s="564"/>
      <c r="AE1269" s="564"/>
      <c r="AF1269" s="564"/>
      <c r="AG1269" s="564"/>
      <c r="AH1269" s="564"/>
      <c r="AI1269" s="564"/>
    </row>
    <row r="1270" spans="1:35" ht="90" x14ac:dyDescent="0.3">
      <c r="A1270" s="450">
        <f t="shared" si="76"/>
        <v>1265</v>
      </c>
      <c r="B1270" s="442" t="s">
        <v>17593</v>
      </c>
      <c r="C1270" s="294" t="s">
        <v>1140</v>
      </c>
      <c r="D1270" s="272" t="s">
        <v>5106</v>
      </c>
      <c r="E1270" s="426" t="s">
        <v>6487</v>
      </c>
      <c r="F1270" s="90" t="s">
        <v>195</v>
      </c>
      <c r="G1270" s="98">
        <v>45384</v>
      </c>
      <c r="H1270" s="98">
        <v>45384</v>
      </c>
      <c r="I1270" s="90" t="s">
        <v>1671</v>
      </c>
      <c r="J1270" s="90"/>
      <c r="K1270" s="98"/>
      <c r="L1270" s="98"/>
      <c r="M1270" s="90"/>
      <c r="N1270" s="90"/>
      <c r="O1270" s="90"/>
      <c r="P1270" s="90"/>
      <c r="Q1270" s="90"/>
      <c r="R1270" s="90"/>
      <c r="S1270" s="90"/>
      <c r="T1270" s="90"/>
      <c r="U1270" s="90"/>
      <c r="V1270" s="107" t="str">
        <f t="shared" si="77"/>
        <v>Open PDFIR FINALLY.RHS-KK-ECG-IR-ELE-118-REV00</v>
      </c>
      <c r="W1270" s="972" t="str">
        <f t="shared" ca="1" si="78"/>
        <v>DONE</v>
      </c>
      <c r="X1270" s="979" t="str">
        <f t="shared" si="79"/>
        <v>P</v>
      </c>
      <c r="Y1270" s="979"/>
      <c r="AD1270" s="564"/>
      <c r="AE1270" s="564"/>
      <c r="AF1270" s="564"/>
      <c r="AG1270" s="564"/>
      <c r="AH1270" s="564"/>
      <c r="AI1270" s="564"/>
    </row>
    <row r="1271" spans="1:35" ht="90" x14ac:dyDescent="0.3">
      <c r="A1271" s="450">
        <f t="shared" si="76"/>
        <v>1266</v>
      </c>
      <c r="B1271" s="442" t="s">
        <v>20271</v>
      </c>
      <c r="C1271" s="294" t="s">
        <v>1140</v>
      </c>
      <c r="D1271" s="272" t="s">
        <v>5106</v>
      </c>
      <c r="E1271" s="426" t="s">
        <v>6490</v>
      </c>
      <c r="F1271" s="90" t="s">
        <v>195</v>
      </c>
      <c r="G1271" s="98">
        <v>45385</v>
      </c>
      <c r="H1271" s="98">
        <v>45385</v>
      </c>
      <c r="I1271" s="90" t="s">
        <v>25</v>
      </c>
      <c r="J1271" s="90" t="s">
        <v>195</v>
      </c>
      <c r="K1271" s="98">
        <v>45406</v>
      </c>
      <c r="L1271" s="98">
        <v>45406</v>
      </c>
      <c r="M1271" s="90" t="s">
        <v>1671</v>
      </c>
      <c r="N1271" s="90"/>
      <c r="O1271" s="98"/>
      <c r="P1271" s="98"/>
      <c r="Q1271" s="90"/>
      <c r="R1271" s="90"/>
      <c r="S1271" s="98"/>
      <c r="T1271" s="98"/>
      <c r="U1271" s="90"/>
      <c r="V1271" s="107" t="str">
        <f t="shared" si="77"/>
        <v>Open PDFIR FINALLY.RHS-KK-ECG-IR-ELE-119-REV01</v>
      </c>
      <c r="W1271" s="972" t="str">
        <f t="shared" ca="1" si="78"/>
        <v>DONE</v>
      </c>
      <c r="X1271" s="979" t="str">
        <f t="shared" si="79"/>
        <v>AWC</v>
      </c>
      <c r="Y1271" s="979"/>
      <c r="AD1271" s="564"/>
      <c r="AE1271" s="564"/>
      <c r="AF1271" s="564"/>
      <c r="AG1271" s="564"/>
      <c r="AH1271" s="564"/>
      <c r="AI1271" s="564"/>
    </row>
    <row r="1272" spans="1:35" ht="90" x14ac:dyDescent="0.3">
      <c r="A1272" s="450">
        <f t="shared" si="76"/>
        <v>1267</v>
      </c>
      <c r="B1272" s="442" t="s">
        <v>20272</v>
      </c>
      <c r="C1272" s="294" t="s">
        <v>4383</v>
      </c>
      <c r="D1272" s="272" t="s">
        <v>1545</v>
      </c>
      <c r="E1272" s="426" t="s">
        <v>6518</v>
      </c>
      <c r="F1272" s="90" t="s">
        <v>195</v>
      </c>
      <c r="G1272" s="98">
        <v>45381</v>
      </c>
      <c r="H1272" s="98">
        <v>45381</v>
      </c>
      <c r="I1272" s="90" t="s">
        <v>25</v>
      </c>
      <c r="J1272" s="98" t="s">
        <v>195</v>
      </c>
      <c r="K1272" s="206">
        <v>45556</v>
      </c>
      <c r="L1272" s="206">
        <v>45556</v>
      </c>
      <c r="M1272" s="90" t="s">
        <v>62</v>
      </c>
      <c r="N1272" s="90"/>
      <c r="O1272" s="90"/>
      <c r="P1272" s="90"/>
      <c r="Q1272" s="90"/>
      <c r="R1272" s="90"/>
      <c r="S1272" s="90"/>
      <c r="T1272" s="90"/>
      <c r="U1272" s="90"/>
      <c r="V1272" s="107" t="str">
        <f t="shared" si="77"/>
        <v>Open PDFIR FINALLY.RHS-KK-ECG-IR-SU-1158-REV01</v>
      </c>
      <c r="W1272" s="972" t="str">
        <f t="shared" ca="1" si="78"/>
        <v>DONE</v>
      </c>
      <c r="X1272" s="979" t="str">
        <f t="shared" si="79"/>
        <v>A</v>
      </c>
      <c r="Y1272" s="979"/>
      <c r="AD1272" s="564"/>
      <c r="AE1272" s="564"/>
      <c r="AF1272" s="564"/>
      <c r="AG1272" s="564"/>
      <c r="AH1272" s="564"/>
      <c r="AI1272" s="564"/>
    </row>
    <row r="1273" spans="1:35" ht="90" x14ac:dyDescent="0.3">
      <c r="A1273" s="450">
        <f t="shared" si="76"/>
        <v>1268</v>
      </c>
      <c r="B1273" s="442" t="s">
        <v>20273</v>
      </c>
      <c r="C1273" s="294" t="s">
        <v>4383</v>
      </c>
      <c r="D1273" s="272" t="s">
        <v>1545</v>
      </c>
      <c r="E1273" s="426" t="s">
        <v>6517</v>
      </c>
      <c r="F1273" s="90" t="s">
        <v>195</v>
      </c>
      <c r="G1273" s="98">
        <v>45381</v>
      </c>
      <c r="H1273" s="98">
        <v>45381</v>
      </c>
      <c r="I1273" s="90" t="s">
        <v>25</v>
      </c>
      <c r="J1273" s="98" t="s">
        <v>195</v>
      </c>
      <c r="K1273" s="206">
        <v>45556</v>
      </c>
      <c r="L1273" s="206">
        <v>45556</v>
      </c>
      <c r="M1273" s="90" t="s">
        <v>62</v>
      </c>
      <c r="N1273" s="90"/>
      <c r="O1273" s="90"/>
      <c r="P1273" s="90"/>
      <c r="Q1273" s="90"/>
      <c r="R1273" s="90"/>
      <c r="S1273" s="90"/>
      <c r="T1273" s="90"/>
      <c r="U1273" s="90"/>
      <c r="V1273" s="107" t="str">
        <f t="shared" si="77"/>
        <v>Open PDFIR FINALLY.RHS-KK-ECG-IR-SU-1159-REV01</v>
      </c>
      <c r="W1273" s="972" t="str">
        <f t="shared" ca="1" si="78"/>
        <v>DONE</v>
      </c>
      <c r="X1273" s="979" t="str">
        <f t="shared" si="79"/>
        <v>A</v>
      </c>
      <c r="Y1273" s="979"/>
      <c r="AD1273" s="564"/>
      <c r="AE1273" s="564"/>
      <c r="AF1273" s="564"/>
      <c r="AG1273" s="564"/>
      <c r="AH1273" s="564"/>
      <c r="AI1273" s="564"/>
    </row>
    <row r="1274" spans="1:35" ht="90" x14ac:dyDescent="0.3">
      <c r="A1274" s="450">
        <f t="shared" si="76"/>
        <v>1269</v>
      </c>
      <c r="B1274" s="442" t="s">
        <v>17594</v>
      </c>
      <c r="C1274" s="294" t="s">
        <v>4383</v>
      </c>
      <c r="D1274" s="272" t="s">
        <v>1545</v>
      </c>
      <c r="E1274" s="426" t="s">
        <v>6516</v>
      </c>
      <c r="F1274" s="90" t="s">
        <v>195</v>
      </c>
      <c r="G1274" s="98">
        <v>45381</v>
      </c>
      <c r="H1274" s="98">
        <v>45381</v>
      </c>
      <c r="I1274" s="90" t="s">
        <v>62</v>
      </c>
      <c r="J1274" s="90"/>
      <c r="K1274" s="206"/>
      <c r="L1274" s="206"/>
      <c r="M1274" s="90"/>
      <c r="N1274" s="90"/>
      <c r="O1274" s="90"/>
      <c r="P1274" s="90"/>
      <c r="Q1274" s="90"/>
      <c r="R1274" s="90"/>
      <c r="S1274" s="90"/>
      <c r="T1274" s="90"/>
      <c r="U1274" s="90"/>
      <c r="V1274" s="107" t="str">
        <f t="shared" si="77"/>
        <v>Open PDFIR FINALLY.RHS-KK-ECG-IR-SU-1160-REV00</v>
      </c>
      <c r="W1274" s="972" t="str">
        <f t="shared" ca="1" si="78"/>
        <v>DONE</v>
      </c>
      <c r="X1274" s="979" t="str">
        <f t="shared" si="79"/>
        <v>P</v>
      </c>
      <c r="Y1274" s="979"/>
      <c r="AD1274" s="564"/>
      <c r="AE1274" s="564"/>
      <c r="AF1274" s="564"/>
      <c r="AG1274" s="564"/>
      <c r="AH1274" s="564"/>
      <c r="AI1274" s="564"/>
    </row>
    <row r="1275" spans="1:35" ht="90" x14ac:dyDescent="0.3">
      <c r="A1275" s="450">
        <f t="shared" si="76"/>
        <v>1270</v>
      </c>
      <c r="B1275" s="442" t="s">
        <v>17595</v>
      </c>
      <c r="C1275" s="294" t="s">
        <v>1634</v>
      </c>
      <c r="D1275" s="272" t="s">
        <v>1545</v>
      </c>
      <c r="E1275" s="426" t="s">
        <v>6515</v>
      </c>
      <c r="F1275" s="90" t="s">
        <v>195</v>
      </c>
      <c r="G1275" s="98">
        <v>45379</v>
      </c>
      <c r="H1275" s="98">
        <v>45379</v>
      </c>
      <c r="I1275" s="90" t="s">
        <v>62</v>
      </c>
      <c r="J1275" s="90"/>
      <c r="K1275" s="206"/>
      <c r="L1275" s="206"/>
      <c r="M1275" s="90"/>
      <c r="N1275" s="90"/>
      <c r="O1275" s="90"/>
      <c r="P1275" s="90"/>
      <c r="Q1275" s="90"/>
      <c r="R1275" s="90"/>
      <c r="S1275" s="90"/>
      <c r="T1275" s="90"/>
      <c r="U1275" s="90"/>
      <c r="V1275" s="107" t="str">
        <f t="shared" si="77"/>
        <v>Open PDFIR FINALLY.RHS-KK-ECG-IR-CI-1161-REV00</v>
      </c>
      <c r="W1275" s="972" t="str">
        <f t="shared" ca="1" si="78"/>
        <v>DONE</v>
      </c>
      <c r="X1275" s="979" t="str">
        <f t="shared" si="79"/>
        <v>P</v>
      </c>
      <c r="Y1275" s="979"/>
      <c r="AD1275" s="564"/>
      <c r="AE1275" s="564"/>
      <c r="AF1275" s="564"/>
      <c r="AG1275" s="564"/>
      <c r="AH1275" s="564"/>
      <c r="AI1275" s="564"/>
    </row>
    <row r="1276" spans="1:35" ht="90" x14ac:dyDescent="0.3">
      <c r="A1276" s="450">
        <f t="shared" si="76"/>
        <v>1271</v>
      </c>
      <c r="B1276" s="442" t="s">
        <v>17596</v>
      </c>
      <c r="C1276" s="294" t="s">
        <v>1634</v>
      </c>
      <c r="D1276" s="272" t="s">
        <v>1545</v>
      </c>
      <c r="E1276" s="426" t="s">
        <v>6514</v>
      </c>
      <c r="F1276" s="90" t="s">
        <v>195</v>
      </c>
      <c r="G1276" s="98">
        <v>45379</v>
      </c>
      <c r="H1276" s="98">
        <v>45379</v>
      </c>
      <c r="I1276" s="90" t="s">
        <v>62</v>
      </c>
      <c r="J1276" s="90"/>
      <c r="K1276" s="206"/>
      <c r="L1276" s="206"/>
      <c r="M1276" s="90"/>
      <c r="N1276" s="90"/>
      <c r="O1276" s="90"/>
      <c r="P1276" s="90"/>
      <c r="Q1276" s="90"/>
      <c r="R1276" s="90"/>
      <c r="S1276" s="90"/>
      <c r="T1276" s="90"/>
      <c r="U1276" s="90"/>
      <c r="V1276" s="107" t="str">
        <f t="shared" si="77"/>
        <v>Open PDFIR FINALLY.RHS-KK-ECG-IR-CI-1162-REV00</v>
      </c>
      <c r="W1276" s="972" t="str">
        <f t="shared" ca="1" si="78"/>
        <v>DONE</v>
      </c>
      <c r="X1276" s="979" t="str">
        <f t="shared" si="79"/>
        <v>P</v>
      </c>
      <c r="Y1276" s="979"/>
      <c r="AD1276" s="564"/>
      <c r="AE1276" s="564"/>
      <c r="AF1276" s="564"/>
      <c r="AG1276" s="564"/>
      <c r="AH1276" s="564"/>
      <c r="AI1276" s="564"/>
    </row>
    <row r="1277" spans="1:35" ht="90" x14ac:dyDescent="0.3">
      <c r="A1277" s="450">
        <f t="shared" si="76"/>
        <v>1272</v>
      </c>
      <c r="B1277" s="442" t="s">
        <v>17597</v>
      </c>
      <c r="C1277" s="294" t="s">
        <v>1634</v>
      </c>
      <c r="D1277" s="272" t="s">
        <v>1545</v>
      </c>
      <c r="E1277" s="426" t="s">
        <v>6513</v>
      </c>
      <c r="F1277" s="90" t="s">
        <v>195</v>
      </c>
      <c r="G1277" s="98">
        <v>45381</v>
      </c>
      <c r="H1277" s="98">
        <v>45381</v>
      </c>
      <c r="I1277" s="90" t="s">
        <v>62</v>
      </c>
      <c r="J1277" s="90"/>
      <c r="K1277" s="206"/>
      <c r="L1277" s="206"/>
      <c r="M1277" s="90"/>
      <c r="N1277" s="90"/>
      <c r="O1277" s="90"/>
      <c r="P1277" s="90"/>
      <c r="Q1277" s="90"/>
      <c r="R1277" s="90"/>
      <c r="S1277" s="90"/>
      <c r="T1277" s="90"/>
      <c r="U1277" s="90"/>
      <c r="V1277" s="107" t="str">
        <f t="shared" si="77"/>
        <v>Open PDFIR FINALLY.RHS-KK-ECG-IR-CI-1163-REV00</v>
      </c>
      <c r="W1277" s="972" t="str">
        <f t="shared" ca="1" si="78"/>
        <v>DONE</v>
      </c>
      <c r="X1277" s="979" t="str">
        <f t="shared" si="79"/>
        <v>P</v>
      </c>
      <c r="Y1277" s="979"/>
      <c r="AD1277" s="564"/>
      <c r="AE1277" s="564"/>
      <c r="AF1277" s="564"/>
      <c r="AG1277" s="564"/>
      <c r="AH1277" s="564"/>
      <c r="AI1277" s="564"/>
    </row>
    <row r="1278" spans="1:35" ht="90" x14ac:dyDescent="0.3">
      <c r="A1278" s="450">
        <f t="shared" si="76"/>
        <v>1273</v>
      </c>
      <c r="B1278" s="442" t="s">
        <v>17598</v>
      </c>
      <c r="C1278" s="294" t="s">
        <v>1634</v>
      </c>
      <c r="D1278" s="272" t="s">
        <v>1545</v>
      </c>
      <c r="E1278" s="426" t="s">
        <v>6512</v>
      </c>
      <c r="F1278" s="90" t="s">
        <v>195</v>
      </c>
      <c r="G1278" s="98">
        <v>45381</v>
      </c>
      <c r="H1278" s="98">
        <v>45381</v>
      </c>
      <c r="I1278" s="90" t="s">
        <v>62</v>
      </c>
      <c r="J1278" s="90"/>
      <c r="K1278" s="206"/>
      <c r="L1278" s="206"/>
      <c r="M1278" s="90"/>
      <c r="N1278" s="90"/>
      <c r="O1278" s="90"/>
      <c r="P1278" s="90"/>
      <c r="Q1278" s="90"/>
      <c r="R1278" s="90"/>
      <c r="S1278" s="90"/>
      <c r="T1278" s="90"/>
      <c r="U1278" s="90"/>
      <c r="V1278" s="107" t="str">
        <f t="shared" si="77"/>
        <v>Open PDFIR FINALLY.RHS-KK-ECG-IR-CI-1164-REV00</v>
      </c>
      <c r="W1278" s="972" t="str">
        <f t="shared" ca="1" si="78"/>
        <v>DONE</v>
      </c>
      <c r="X1278" s="979" t="str">
        <f t="shared" si="79"/>
        <v>P</v>
      </c>
      <c r="Y1278" s="979"/>
      <c r="AD1278" s="564"/>
      <c r="AE1278" s="564"/>
      <c r="AF1278" s="564"/>
      <c r="AG1278" s="564"/>
      <c r="AH1278" s="564"/>
      <c r="AI1278" s="564"/>
    </row>
    <row r="1279" spans="1:35" ht="90" x14ac:dyDescent="0.3">
      <c r="A1279" s="450">
        <f t="shared" si="76"/>
        <v>1274</v>
      </c>
      <c r="B1279" s="442" t="s">
        <v>17599</v>
      </c>
      <c r="C1279" s="294" t="s">
        <v>1634</v>
      </c>
      <c r="D1279" s="272" t="s">
        <v>1545</v>
      </c>
      <c r="E1279" s="426" t="s">
        <v>9590</v>
      </c>
      <c r="F1279" s="90" t="s">
        <v>195</v>
      </c>
      <c r="G1279" s="98">
        <v>45384</v>
      </c>
      <c r="H1279" s="98">
        <v>45384</v>
      </c>
      <c r="I1279" s="90" t="s">
        <v>62</v>
      </c>
      <c r="J1279" s="90"/>
      <c r="K1279" s="206"/>
      <c r="L1279" s="206"/>
      <c r="M1279" s="90"/>
      <c r="N1279" s="90"/>
      <c r="O1279" s="90"/>
      <c r="P1279" s="90"/>
      <c r="Q1279" s="90"/>
      <c r="R1279" s="90"/>
      <c r="S1279" s="90"/>
      <c r="T1279" s="90"/>
      <c r="U1279" s="90"/>
      <c r="V1279" s="107" t="str">
        <f t="shared" si="77"/>
        <v>Open PDFIR FINALLY.RHS-KK-ECG-IR-CI-1165-REV00</v>
      </c>
      <c r="W1279" s="972" t="str">
        <f t="shared" ca="1" si="78"/>
        <v>DONE</v>
      </c>
      <c r="X1279" s="979" t="str">
        <f t="shared" si="79"/>
        <v>P</v>
      </c>
      <c r="Y1279" s="979"/>
      <c r="AD1279" s="564"/>
      <c r="AE1279" s="564"/>
      <c r="AF1279" s="564"/>
      <c r="AG1279" s="564"/>
      <c r="AH1279" s="564"/>
      <c r="AI1279" s="564"/>
    </row>
    <row r="1280" spans="1:35" ht="90" x14ac:dyDescent="0.3">
      <c r="A1280" s="450">
        <f t="shared" si="76"/>
        <v>1275</v>
      </c>
      <c r="B1280" s="442" t="s">
        <v>17600</v>
      </c>
      <c r="C1280" s="294" t="s">
        <v>1634</v>
      </c>
      <c r="D1280" s="272" t="s">
        <v>1545</v>
      </c>
      <c r="E1280" s="426" t="s">
        <v>6511</v>
      </c>
      <c r="F1280" s="90" t="s">
        <v>195</v>
      </c>
      <c r="G1280" s="98">
        <v>45384</v>
      </c>
      <c r="H1280" s="98">
        <v>45384</v>
      </c>
      <c r="I1280" s="90" t="s">
        <v>62</v>
      </c>
      <c r="J1280" s="90"/>
      <c r="K1280" s="206"/>
      <c r="L1280" s="206"/>
      <c r="M1280" s="90"/>
      <c r="N1280" s="90"/>
      <c r="O1280" s="90"/>
      <c r="P1280" s="90"/>
      <c r="Q1280" s="90"/>
      <c r="R1280" s="90"/>
      <c r="S1280" s="90"/>
      <c r="T1280" s="90"/>
      <c r="U1280" s="90"/>
      <c r="V1280" s="107" t="str">
        <f t="shared" si="77"/>
        <v>Open PDFIR FINALLY.RHS-KK-ECG-IR-CI-1166-REV00</v>
      </c>
      <c r="W1280" s="972" t="str">
        <f t="shared" ca="1" si="78"/>
        <v>DONE</v>
      </c>
      <c r="X1280" s="979" t="str">
        <f t="shared" si="79"/>
        <v>P</v>
      </c>
      <c r="Y1280" s="979"/>
      <c r="AD1280" s="564"/>
      <c r="AE1280" s="564"/>
      <c r="AF1280" s="564"/>
      <c r="AG1280" s="564"/>
      <c r="AH1280" s="564"/>
      <c r="AI1280" s="564"/>
    </row>
    <row r="1281" spans="1:35" ht="90" x14ac:dyDescent="0.3">
      <c r="A1281" s="450">
        <f t="shared" si="76"/>
        <v>1276</v>
      </c>
      <c r="B1281" s="442" t="s">
        <v>20274</v>
      </c>
      <c r="C1281" s="294" t="s">
        <v>1634</v>
      </c>
      <c r="D1281" s="272" t="s">
        <v>1545</v>
      </c>
      <c r="E1281" s="426" t="s">
        <v>6510</v>
      </c>
      <c r="F1281" s="90" t="s">
        <v>195</v>
      </c>
      <c r="G1281" s="98">
        <v>45384</v>
      </c>
      <c r="H1281" s="98">
        <v>45384</v>
      </c>
      <c r="I1281" s="90" t="s">
        <v>25</v>
      </c>
      <c r="J1281" s="454" t="s">
        <v>195</v>
      </c>
      <c r="K1281" s="463">
        <v>45542</v>
      </c>
      <c r="L1281" s="463">
        <v>45542</v>
      </c>
      <c r="M1281" s="90" t="s">
        <v>62</v>
      </c>
      <c r="N1281" s="90"/>
      <c r="O1281" s="90"/>
      <c r="P1281" s="90"/>
      <c r="Q1281" s="90"/>
      <c r="R1281" s="90"/>
      <c r="S1281" s="90"/>
      <c r="T1281" s="90"/>
      <c r="U1281" s="90"/>
      <c r="V1281" s="107" t="str">
        <f t="shared" si="77"/>
        <v>Open PDFIR FINALLY.RHS-KK-ECG-IR-CI-1167-REV01</v>
      </c>
      <c r="W1281" s="972" t="str">
        <f t="shared" ca="1" si="78"/>
        <v>DONE</v>
      </c>
      <c r="X1281" s="979" t="str">
        <f t="shared" si="79"/>
        <v>A</v>
      </c>
      <c r="Y1281" s="979"/>
      <c r="AD1281" s="564"/>
      <c r="AE1281" s="564"/>
      <c r="AF1281" s="564"/>
      <c r="AG1281" s="564"/>
      <c r="AH1281" s="564"/>
      <c r="AI1281" s="564"/>
    </row>
    <row r="1282" spans="1:35" ht="90" x14ac:dyDescent="0.3">
      <c r="A1282" s="450">
        <f t="shared" si="76"/>
        <v>1277</v>
      </c>
      <c r="B1282" s="442" t="s">
        <v>17601</v>
      </c>
      <c r="C1282" s="294" t="s">
        <v>1634</v>
      </c>
      <c r="D1282" s="272" t="s">
        <v>1545</v>
      </c>
      <c r="E1282" s="426" t="s">
        <v>6509</v>
      </c>
      <c r="F1282" s="90" t="s">
        <v>195</v>
      </c>
      <c r="G1282" s="98">
        <v>45384</v>
      </c>
      <c r="H1282" s="98">
        <v>45384</v>
      </c>
      <c r="I1282" s="90" t="s">
        <v>62</v>
      </c>
      <c r="J1282" s="90"/>
      <c r="K1282" s="206"/>
      <c r="L1282" s="206"/>
      <c r="M1282" s="90"/>
      <c r="N1282" s="90"/>
      <c r="O1282" s="90"/>
      <c r="P1282" s="90"/>
      <c r="Q1282" s="90"/>
      <c r="R1282" s="90"/>
      <c r="S1282" s="90"/>
      <c r="T1282" s="90"/>
      <c r="U1282" s="90"/>
      <c r="V1282" s="107" t="str">
        <f t="shared" si="77"/>
        <v>Open PDFIR FINALLY.RHS-KK-ECG-IR-CI-1168-REV00</v>
      </c>
      <c r="W1282" s="972" t="str">
        <f t="shared" ca="1" si="78"/>
        <v>DONE</v>
      </c>
      <c r="X1282" s="979" t="str">
        <f t="shared" si="79"/>
        <v>P</v>
      </c>
      <c r="Y1282" s="979"/>
      <c r="AD1282" s="564"/>
      <c r="AE1282" s="564"/>
      <c r="AF1282" s="564"/>
      <c r="AG1282" s="564"/>
      <c r="AH1282" s="564"/>
      <c r="AI1282" s="564"/>
    </row>
    <row r="1283" spans="1:35" ht="90" x14ac:dyDescent="0.3">
      <c r="A1283" s="450">
        <f t="shared" si="76"/>
        <v>1278</v>
      </c>
      <c r="B1283" s="442" t="s">
        <v>17602</v>
      </c>
      <c r="C1283" s="294" t="s">
        <v>1634</v>
      </c>
      <c r="D1283" s="272" t="s">
        <v>1545</v>
      </c>
      <c r="E1283" s="426" t="s">
        <v>6508</v>
      </c>
      <c r="F1283" s="90" t="s">
        <v>195</v>
      </c>
      <c r="G1283" s="98">
        <v>45384</v>
      </c>
      <c r="H1283" s="98">
        <v>45384</v>
      </c>
      <c r="I1283" s="90" t="s">
        <v>62</v>
      </c>
      <c r="J1283" s="90"/>
      <c r="K1283" s="206"/>
      <c r="L1283" s="206"/>
      <c r="M1283" s="90"/>
      <c r="N1283" s="90"/>
      <c r="O1283" s="90"/>
      <c r="P1283" s="90"/>
      <c r="Q1283" s="90"/>
      <c r="R1283" s="90"/>
      <c r="S1283" s="90"/>
      <c r="T1283" s="90"/>
      <c r="U1283" s="90"/>
      <c r="V1283" s="107" t="str">
        <f t="shared" si="77"/>
        <v>Open PDFIR FINALLY.RHS-KK-ECG-IR-CI-1169-REV00</v>
      </c>
      <c r="W1283" s="972" t="str">
        <f t="shared" ca="1" si="78"/>
        <v>DONE</v>
      </c>
      <c r="X1283" s="979" t="str">
        <f t="shared" si="79"/>
        <v>P</v>
      </c>
      <c r="Y1283" s="979"/>
      <c r="AD1283" s="564"/>
      <c r="AE1283" s="564"/>
      <c r="AF1283" s="564"/>
      <c r="AG1283" s="564"/>
      <c r="AH1283" s="564"/>
      <c r="AI1283" s="564"/>
    </row>
    <row r="1284" spans="1:35" ht="90" x14ac:dyDescent="0.3">
      <c r="A1284" s="450">
        <f t="shared" si="76"/>
        <v>1279</v>
      </c>
      <c r="B1284" s="442" t="s">
        <v>17603</v>
      </c>
      <c r="C1284" s="294" t="s">
        <v>3746</v>
      </c>
      <c r="D1284" s="272" t="s">
        <v>1545</v>
      </c>
      <c r="E1284" s="426" t="s">
        <v>6564</v>
      </c>
      <c r="F1284" s="90" t="s">
        <v>195</v>
      </c>
      <c r="G1284" s="98">
        <v>45405</v>
      </c>
      <c r="H1284" s="98">
        <v>45405</v>
      </c>
      <c r="I1284" s="90" t="s">
        <v>1671</v>
      </c>
      <c r="J1284" s="90"/>
      <c r="K1284" s="206"/>
      <c r="L1284" s="206"/>
      <c r="M1284" s="90"/>
      <c r="N1284" s="90"/>
      <c r="O1284" s="90"/>
      <c r="P1284" s="90"/>
      <c r="Q1284" s="90"/>
      <c r="R1284" s="90"/>
      <c r="S1284" s="90"/>
      <c r="T1284" s="90"/>
      <c r="U1284" s="90"/>
      <c r="V1284" s="107" t="str">
        <f t="shared" si="77"/>
        <v>Open PDFIR FINALLY.RHS-KK-ECG-IR-MECH-05-REV00</v>
      </c>
      <c r="W1284" s="972" t="str">
        <f t="shared" ca="1" si="78"/>
        <v>DONE</v>
      </c>
      <c r="X1284" s="979" t="str">
        <f t="shared" si="79"/>
        <v>P</v>
      </c>
      <c r="Y1284" s="979"/>
      <c r="AD1284" s="564"/>
      <c r="AE1284" s="564"/>
      <c r="AF1284" s="564"/>
      <c r="AG1284" s="564"/>
      <c r="AH1284" s="564"/>
      <c r="AI1284" s="564"/>
    </row>
    <row r="1285" spans="1:35" ht="146.4" x14ac:dyDescent="0.3">
      <c r="A1285" s="450">
        <f t="shared" si="76"/>
        <v>1280</v>
      </c>
      <c r="B1285" s="442" t="s">
        <v>17604</v>
      </c>
      <c r="C1285" s="294" t="s">
        <v>1140</v>
      </c>
      <c r="D1285" s="272" t="s">
        <v>1545</v>
      </c>
      <c r="E1285" s="426" t="s">
        <v>6586</v>
      </c>
      <c r="F1285" s="90" t="s">
        <v>195</v>
      </c>
      <c r="G1285" s="98">
        <v>45406</v>
      </c>
      <c r="H1285" s="98">
        <v>45406</v>
      </c>
      <c r="I1285" s="90" t="s">
        <v>1671</v>
      </c>
      <c r="J1285" s="90"/>
      <c r="K1285" s="98"/>
      <c r="L1285" s="206"/>
      <c r="M1285" s="90"/>
      <c r="N1285" s="90"/>
      <c r="O1285" s="90"/>
      <c r="P1285" s="90"/>
      <c r="Q1285" s="90"/>
      <c r="R1285" s="90"/>
      <c r="S1285" s="90"/>
      <c r="T1285" s="90"/>
      <c r="U1285" s="90"/>
      <c r="V1285" s="107" t="str">
        <f t="shared" si="77"/>
        <v>Open PDFIR FINALLY.RHS-KK-ECG-IR-ELE-120-REV00</v>
      </c>
      <c r="W1285" s="972" t="str">
        <f t="shared" ca="1" si="78"/>
        <v>DONE</v>
      </c>
      <c r="X1285" s="979" t="str">
        <f t="shared" si="79"/>
        <v>P</v>
      </c>
      <c r="Y1285" s="979"/>
      <c r="AD1285" s="564"/>
      <c r="AE1285" s="564"/>
      <c r="AF1285" s="564"/>
      <c r="AG1285" s="564"/>
      <c r="AH1285" s="564"/>
      <c r="AI1285" s="564"/>
    </row>
    <row r="1286" spans="1:35" ht="90" x14ac:dyDescent="0.3">
      <c r="A1286" s="450">
        <f t="shared" ref="A1286:A1349" si="80">ROW()-ROW($A$5)</f>
        <v>1281</v>
      </c>
      <c r="B1286" s="442" t="s">
        <v>17605</v>
      </c>
      <c r="C1286" s="294" t="s">
        <v>1634</v>
      </c>
      <c r="D1286" s="272" t="s">
        <v>1545</v>
      </c>
      <c r="E1286" s="426" t="s">
        <v>8851</v>
      </c>
      <c r="F1286" s="90" t="s">
        <v>195</v>
      </c>
      <c r="G1286" s="98">
        <v>45404</v>
      </c>
      <c r="H1286" s="98">
        <v>45404</v>
      </c>
      <c r="I1286" s="90" t="s">
        <v>62</v>
      </c>
      <c r="J1286" s="90"/>
      <c r="K1286" s="206"/>
      <c r="L1286" s="206"/>
      <c r="M1286" s="90"/>
      <c r="N1286" s="90"/>
      <c r="O1286" s="90"/>
      <c r="P1286" s="90"/>
      <c r="Q1286" s="90"/>
      <c r="R1286" s="90"/>
      <c r="S1286" s="90"/>
      <c r="T1286" s="90"/>
      <c r="U1286" s="90"/>
      <c r="V1286" s="107" t="str">
        <f t="shared" ref="V1286:V1349" si="81">IF(B1286&gt;0,HYPERLINK(CONCATENATE("PDFIR FINALLY/",B1286,".pdf"),CONCATENATE("Open PDFIR FINALLY.",B1286)),"")</f>
        <v>Open PDFIR FINALLY.RHS-KK-ECG-IR-CI-1170-REV00</v>
      </c>
      <c r="W1286" s="972" t="str">
        <f t="shared" ref="W1286:W1349" ca="1" si="82">IF(UPPER(TRIM(U1286))="P", MAX(0, TODAY()-S1286), IF(UPPER(TRIM(Q1286))="P", MAX(0, TODAY()-O1286), IF(UPPER(TRIM(M1286))="P", MAX(0, TODAY()-K1286), IF(UPPER(TRIM(I1286))="P", MAX(0, TODAY()-G1286), IF(OR(UPPER(TRIM(U1286))="C", UPPER(TRIM(U1286))="R", UPPER(TRIM(U1286))="A", UPPER(TRIM(U1286))="AWC", UPPER(TRIM(Q1286))="C", UPPER(TRIM(Q1286))="R", UPPER(TRIM(Q1286))="A", UPPER(TRIM(Q1286))="AWC", UPPER(TRIM(M1286))="C", UPPER(TRIM(M1286))="R", UPPER(TRIM(M1286))="A", UPPER(TRIM(M1286))="AWC", UPPER(TRIM(I1286))="C", UPPER(TRIM(I1286))="R", UPPER(TRIM(I1286))="A", UPPER(TRIM(I1286))="AWC"), "DONE", "")))))</f>
        <v>DONE</v>
      </c>
      <c r="X1286" s="979" t="str">
        <f t="shared" ref="X1286:X1349" si="83">IF(B1286="","",IF(U1286&lt;&gt;"",U1286,IF(Q1286&lt;&gt;"",Q1286,IF(M1286&lt;&gt;"",M1286,IF(I1286&lt;&gt;"","P")))))</f>
        <v>P</v>
      </c>
      <c r="Y1286" s="979"/>
      <c r="AD1286" s="564"/>
      <c r="AE1286" s="564"/>
      <c r="AF1286" s="564"/>
      <c r="AG1286" s="564"/>
      <c r="AH1286" s="564"/>
      <c r="AI1286" s="564"/>
    </row>
    <row r="1287" spans="1:35" ht="90" x14ac:dyDescent="0.3">
      <c r="A1287" s="450">
        <f t="shared" si="80"/>
        <v>1282</v>
      </c>
      <c r="B1287" s="442" t="s">
        <v>17606</v>
      </c>
      <c r="C1287" s="294" t="s">
        <v>1634</v>
      </c>
      <c r="D1287" s="272" t="s">
        <v>1545</v>
      </c>
      <c r="E1287" s="426" t="s">
        <v>6637</v>
      </c>
      <c r="F1287" s="90" t="s">
        <v>195</v>
      </c>
      <c r="G1287" s="98">
        <v>45361</v>
      </c>
      <c r="H1287" s="98">
        <v>45361</v>
      </c>
      <c r="I1287" s="90" t="s">
        <v>62</v>
      </c>
      <c r="J1287" s="90"/>
      <c r="K1287" s="206"/>
      <c r="L1287" s="206"/>
      <c r="M1287" s="90"/>
      <c r="N1287" s="90"/>
      <c r="O1287" s="90"/>
      <c r="P1287" s="90"/>
      <c r="Q1287" s="90"/>
      <c r="R1287" s="90"/>
      <c r="S1287" s="90"/>
      <c r="T1287" s="90"/>
      <c r="U1287" s="90"/>
      <c r="V1287" s="107" t="str">
        <f t="shared" si="81"/>
        <v>Open PDFIR FINALLY.RHS-KK-ECG-IR-CI-1171-REV00</v>
      </c>
      <c r="W1287" s="972" t="str">
        <f t="shared" ca="1" si="82"/>
        <v>DONE</v>
      </c>
      <c r="X1287" s="979" t="str">
        <f t="shared" si="83"/>
        <v>P</v>
      </c>
      <c r="Y1287" s="979"/>
      <c r="AD1287" s="564"/>
      <c r="AE1287" s="564"/>
      <c r="AF1287" s="564"/>
      <c r="AG1287" s="564"/>
      <c r="AH1287" s="564"/>
      <c r="AI1287" s="564"/>
    </row>
    <row r="1288" spans="1:35" ht="90" x14ac:dyDescent="0.3">
      <c r="A1288" s="450">
        <f t="shared" si="80"/>
        <v>1283</v>
      </c>
      <c r="B1288" s="442" t="s">
        <v>17607</v>
      </c>
      <c r="C1288" s="294" t="s">
        <v>1634</v>
      </c>
      <c r="D1288" s="272" t="s">
        <v>1545</v>
      </c>
      <c r="E1288" s="426" t="s">
        <v>6638</v>
      </c>
      <c r="F1288" s="90" t="s">
        <v>195</v>
      </c>
      <c r="G1288" s="98">
        <v>45361</v>
      </c>
      <c r="H1288" s="98">
        <v>45361</v>
      </c>
      <c r="I1288" s="90" t="s">
        <v>62</v>
      </c>
      <c r="J1288" s="90"/>
      <c r="K1288" s="206"/>
      <c r="L1288" s="206"/>
      <c r="M1288" s="90"/>
      <c r="N1288" s="90"/>
      <c r="O1288" s="90"/>
      <c r="P1288" s="90"/>
      <c r="Q1288" s="90"/>
      <c r="R1288" s="90"/>
      <c r="S1288" s="90"/>
      <c r="T1288" s="90"/>
      <c r="U1288" s="90"/>
      <c r="V1288" s="107" t="str">
        <f t="shared" si="81"/>
        <v>Open PDFIR FINALLY.RHS-KK-ECG-IR-CI-1172-REV00</v>
      </c>
      <c r="W1288" s="972" t="str">
        <f t="shared" ca="1" si="82"/>
        <v>DONE</v>
      </c>
      <c r="X1288" s="979" t="str">
        <f t="shared" si="83"/>
        <v>P</v>
      </c>
      <c r="Y1288" s="979"/>
      <c r="AD1288" s="564"/>
      <c r="AE1288" s="564"/>
      <c r="AF1288" s="564"/>
      <c r="AG1288" s="564"/>
      <c r="AH1288" s="564"/>
      <c r="AI1288" s="564"/>
    </row>
    <row r="1289" spans="1:35" ht="90" x14ac:dyDescent="0.3">
      <c r="A1289" s="450">
        <f t="shared" si="80"/>
        <v>1284</v>
      </c>
      <c r="B1289" s="442" t="s">
        <v>17608</v>
      </c>
      <c r="C1289" s="294" t="s">
        <v>1634</v>
      </c>
      <c r="D1289" s="272" t="s">
        <v>1545</v>
      </c>
      <c r="E1289" s="426" t="s">
        <v>6639</v>
      </c>
      <c r="F1289" s="90" t="s">
        <v>195</v>
      </c>
      <c r="G1289" s="98">
        <v>45361</v>
      </c>
      <c r="H1289" s="98">
        <v>45361</v>
      </c>
      <c r="I1289" s="90" t="s">
        <v>62</v>
      </c>
      <c r="J1289" s="90"/>
      <c r="K1289" s="206"/>
      <c r="L1289" s="206"/>
      <c r="M1289" s="90"/>
      <c r="N1289" s="90"/>
      <c r="O1289" s="90"/>
      <c r="P1289" s="90"/>
      <c r="Q1289" s="90"/>
      <c r="R1289" s="90"/>
      <c r="S1289" s="90"/>
      <c r="T1289" s="90"/>
      <c r="U1289" s="90"/>
      <c r="V1289" s="107" t="str">
        <f t="shared" si="81"/>
        <v>Open PDFIR FINALLY.RHS-KK-ECG-IR-CI-1173-REV00</v>
      </c>
      <c r="W1289" s="972" t="str">
        <f t="shared" ca="1" si="82"/>
        <v>DONE</v>
      </c>
      <c r="X1289" s="979" t="str">
        <f t="shared" si="83"/>
        <v>P</v>
      </c>
      <c r="Y1289" s="979"/>
      <c r="AD1289" s="564"/>
      <c r="AE1289" s="564"/>
      <c r="AF1289" s="564"/>
      <c r="AG1289" s="564"/>
      <c r="AH1289" s="564"/>
      <c r="AI1289" s="564"/>
    </row>
    <row r="1290" spans="1:35" ht="90" x14ac:dyDescent="0.3">
      <c r="A1290" s="450">
        <f t="shared" si="80"/>
        <v>1285</v>
      </c>
      <c r="B1290" s="442" t="s">
        <v>20275</v>
      </c>
      <c r="C1290" s="294" t="s">
        <v>1634</v>
      </c>
      <c r="D1290" s="272" t="s">
        <v>1545</v>
      </c>
      <c r="E1290" s="426" t="s">
        <v>6652</v>
      </c>
      <c r="F1290" s="90" t="s">
        <v>195</v>
      </c>
      <c r="G1290" s="98">
        <v>45238</v>
      </c>
      <c r="H1290" s="98">
        <v>45238</v>
      </c>
      <c r="I1290" s="90" t="s">
        <v>25</v>
      </c>
      <c r="J1290" s="90" t="s">
        <v>195</v>
      </c>
      <c r="K1290" s="98">
        <v>45496</v>
      </c>
      <c r="L1290" s="98">
        <v>45501</v>
      </c>
      <c r="M1290" s="90" t="s">
        <v>62</v>
      </c>
      <c r="N1290" s="90"/>
      <c r="O1290" s="90"/>
      <c r="P1290" s="90"/>
      <c r="Q1290" s="90"/>
      <c r="R1290" s="90"/>
      <c r="S1290" s="90"/>
      <c r="T1290" s="90"/>
      <c r="U1290" s="90"/>
      <c r="V1290" s="107" t="str">
        <f t="shared" si="81"/>
        <v>Open PDFIR FINALLY.RHS-KK-ECG-IR-CI-1174-REV01</v>
      </c>
      <c r="W1290" s="972" t="str">
        <f t="shared" ca="1" si="82"/>
        <v>DONE</v>
      </c>
      <c r="X1290" s="979" t="str">
        <f t="shared" si="83"/>
        <v>A</v>
      </c>
      <c r="Y1290" s="979"/>
      <c r="AD1290" s="564"/>
      <c r="AE1290" s="564"/>
      <c r="AF1290" s="564"/>
      <c r="AG1290" s="564"/>
      <c r="AH1290" s="564"/>
      <c r="AI1290" s="564"/>
    </row>
    <row r="1291" spans="1:35" ht="90" x14ac:dyDescent="0.3">
      <c r="A1291" s="450">
        <f t="shared" si="80"/>
        <v>1286</v>
      </c>
      <c r="B1291" s="442" t="s">
        <v>17609</v>
      </c>
      <c r="C1291" s="294" t="s">
        <v>1634</v>
      </c>
      <c r="D1291" s="272" t="s">
        <v>1545</v>
      </c>
      <c r="E1291" s="426" t="s">
        <v>6653</v>
      </c>
      <c r="F1291" s="90" t="s">
        <v>195</v>
      </c>
      <c r="G1291" s="98">
        <v>45332</v>
      </c>
      <c r="H1291" s="98">
        <v>45332</v>
      </c>
      <c r="I1291" s="90" t="s">
        <v>62</v>
      </c>
      <c r="J1291" s="90"/>
      <c r="K1291" s="206"/>
      <c r="L1291" s="206"/>
      <c r="M1291" s="90"/>
      <c r="N1291" s="90"/>
      <c r="O1291" s="90"/>
      <c r="P1291" s="90"/>
      <c r="Q1291" s="90"/>
      <c r="R1291" s="90"/>
      <c r="S1291" s="90"/>
      <c r="T1291" s="90"/>
      <c r="U1291" s="90"/>
      <c r="V1291" s="107" t="str">
        <f t="shared" si="81"/>
        <v>Open PDFIR FINALLY.RHS-KK-ECG-IR-CI-1175-REV00</v>
      </c>
      <c r="W1291" s="972" t="str">
        <f t="shared" ca="1" si="82"/>
        <v>DONE</v>
      </c>
      <c r="X1291" s="979" t="str">
        <f t="shared" si="83"/>
        <v>P</v>
      </c>
      <c r="Y1291" s="979"/>
      <c r="AD1291" s="564"/>
      <c r="AE1291" s="564"/>
      <c r="AF1291" s="564"/>
      <c r="AG1291" s="564"/>
      <c r="AH1291" s="564"/>
      <c r="AI1291" s="564"/>
    </row>
    <row r="1292" spans="1:35" ht="90" x14ac:dyDescent="0.3">
      <c r="A1292" s="450">
        <f t="shared" si="80"/>
        <v>1287</v>
      </c>
      <c r="B1292" s="442" t="s">
        <v>17610</v>
      </c>
      <c r="C1292" s="294" t="s">
        <v>1634</v>
      </c>
      <c r="D1292" s="272" t="s">
        <v>1545</v>
      </c>
      <c r="E1292" s="426" t="s">
        <v>6654</v>
      </c>
      <c r="F1292" s="90" t="s">
        <v>195</v>
      </c>
      <c r="G1292" s="98">
        <v>45376</v>
      </c>
      <c r="H1292" s="98">
        <v>45376</v>
      </c>
      <c r="I1292" s="90" t="s">
        <v>62</v>
      </c>
      <c r="J1292" s="90"/>
      <c r="K1292" s="206"/>
      <c r="L1292" s="206"/>
      <c r="M1292" s="90"/>
      <c r="N1292" s="90"/>
      <c r="O1292" s="90"/>
      <c r="P1292" s="90"/>
      <c r="Q1292" s="90"/>
      <c r="R1292" s="90"/>
      <c r="S1292" s="90"/>
      <c r="T1292" s="90"/>
      <c r="U1292" s="90"/>
      <c r="V1292" s="107" t="str">
        <f t="shared" si="81"/>
        <v>Open PDFIR FINALLY.RHS-KK-ECG-IR-CI-1176-REV00</v>
      </c>
      <c r="W1292" s="972" t="str">
        <f t="shared" ca="1" si="82"/>
        <v>DONE</v>
      </c>
      <c r="X1292" s="979" t="str">
        <f t="shared" si="83"/>
        <v>P</v>
      </c>
      <c r="Y1292" s="979"/>
      <c r="AD1292" s="564"/>
      <c r="AE1292" s="564"/>
      <c r="AF1292" s="564"/>
      <c r="AG1292" s="564"/>
      <c r="AH1292" s="564"/>
      <c r="AI1292" s="564"/>
    </row>
    <row r="1293" spans="1:35" ht="90" x14ac:dyDescent="0.3">
      <c r="A1293" s="450">
        <f t="shared" si="80"/>
        <v>1288</v>
      </c>
      <c r="B1293" s="442" t="s">
        <v>17611</v>
      </c>
      <c r="C1293" s="294" t="s">
        <v>1634</v>
      </c>
      <c r="D1293" s="272" t="s">
        <v>1545</v>
      </c>
      <c r="E1293" s="426" t="s">
        <v>6655</v>
      </c>
      <c r="F1293" s="90" t="s">
        <v>195</v>
      </c>
      <c r="G1293" s="98">
        <v>45358</v>
      </c>
      <c r="H1293" s="98">
        <v>45358</v>
      </c>
      <c r="I1293" s="90" t="s">
        <v>62</v>
      </c>
      <c r="J1293" s="90"/>
      <c r="K1293" s="206"/>
      <c r="L1293" s="206"/>
      <c r="M1293" s="90"/>
      <c r="N1293" s="90"/>
      <c r="O1293" s="90"/>
      <c r="P1293" s="90"/>
      <c r="Q1293" s="90"/>
      <c r="R1293" s="90"/>
      <c r="S1293" s="90"/>
      <c r="T1293" s="90"/>
      <c r="U1293" s="90"/>
      <c r="V1293" s="107" t="str">
        <f t="shared" si="81"/>
        <v>Open PDFIR FINALLY.RHS-KK-ECG-IR-CI-1177-REV00</v>
      </c>
      <c r="W1293" s="972" t="str">
        <f t="shared" ca="1" si="82"/>
        <v>DONE</v>
      </c>
      <c r="X1293" s="979" t="str">
        <f t="shared" si="83"/>
        <v>P</v>
      </c>
      <c r="Y1293" s="979"/>
      <c r="AD1293" s="564"/>
      <c r="AE1293" s="564"/>
      <c r="AF1293" s="564"/>
      <c r="AG1293" s="564"/>
      <c r="AH1293" s="564"/>
      <c r="AI1293" s="564"/>
    </row>
    <row r="1294" spans="1:35" ht="90" x14ac:dyDescent="0.3">
      <c r="A1294" s="450">
        <f t="shared" si="80"/>
        <v>1289</v>
      </c>
      <c r="B1294" s="442" t="s">
        <v>17612</v>
      </c>
      <c r="C1294" s="294" t="s">
        <v>1634</v>
      </c>
      <c r="D1294" s="272" t="s">
        <v>1545</v>
      </c>
      <c r="E1294" s="426" t="s">
        <v>6656</v>
      </c>
      <c r="F1294" s="90" t="s">
        <v>195</v>
      </c>
      <c r="G1294" s="98">
        <v>45361</v>
      </c>
      <c r="H1294" s="98">
        <v>45380</v>
      </c>
      <c r="I1294" s="90" t="s">
        <v>62</v>
      </c>
      <c r="J1294" s="90"/>
      <c r="K1294" s="206"/>
      <c r="L1294" s="206"/>
      <c r="M1294" s="90"/>
      <c r="N1294" s="90"/>
      <c r="O1294" s="90"/>
      <c r="P1294" s="90"/>
      <c r="Q1294" s="90"/>
      <c r="R1294" s="90"/>
      <c r="S1294" s="90"/>
      <c r="T1294" s="90"/>
      <c r="U1294" s="90"/>
      <c r="V1294" s="107" t="str">
        <f t="shared" si="81"/>
        <v>Open PDFIR FINALLY.RHS-KK-ECG-IR-CI-1178-REV00</v>
      </c>
      <c r="W1294" s="972" t="str">
        <f t="shared" ca="1" si="82"/>
        <v>DONE</v>
      </c>
      <c r="X1294" s="979" t="str">
        <f t="shared" si="83"/>
        <v>P</v>
      </c>
      <c r="Y1294" s="979"/>
      <c r="AD1294" s="564"/>
      <c r="AE1294" s="564"/>
      <c r="AF1294" s="564"/>
      <c r="AG1294" s="564"/>
      <c r="AH1294" s="564"/>
      <c r="AI1294" s="564"/>
    </row>
    <row r="1295" spans="1:35" ht="90" x14ac:dyDescent="0.3">
      <c r="A1295" s="450">
        <f t="shared" si="80"/>
        <v>1290</v>
      </c>
      <c r="B1295" s="442" t="s">
        <v>17613</v>
      </c>
      <c r="C1295" s="294" t="s">
        <v>1634</v>
      </c>
      <c r="D1295" s="272" t="s">
        <v>1545</v>
      </c>
      <c r="E1295" s="426" t="s">
        <v>6657</v>
      </c>
      <c r="F1295" s="90" t="s">
        <v>195</v>
      </c>
      <c r="G1295" s="98">
        <v>45349</v>
      </c>
      <c r="H1295" s="98">
        <v>45349</v>
      </c>
      <c r="I1295" s="90" t="s">
        <v>62</v>
      </c>
      <c r="J1295" s="90"/>
      <c r="K1295" s="206"/>
      <c r="L1295" s="206"/>
      <c r="M1295" s="90"/>
      <c r="N1295" s="90"/>
      <c r="O1295" s="90"/>
      <c r="P1295" s="90"/>
      <c r="Q1295" s="90"/>
      <c r="R1295" s="90"/>
      <c r="S1295" s="90"/>
      <c r="T1295" s="90"/>
      <c r="U1295" s="90"/>
      <c r="V1295" s="107" t="str">
        <f t="shared" si="81"/>
        <v>Open PDFIR FINALLY.RHS-KK-ECG-IR-CI-1179-REV00</v>
      </c>
      <c r="W1295" s="972" t="str">
        <f t="shared" ca="1" si="82"/>
        <v>DONE</v>
      </c>
      <c r="X1295" s="979" t="str">
        <f t="shared" si="83"/>
        <v>P</v>
      </c>
      <c r="Y1295" s="979"/>
      <c r="AD1295" s="564"/>
      <c r="AE1295" s="564"/>
      <c r="AF1295" s="564"/>
      <c r="AG1295" s="564"/>
      <c r="AH1295" s="564"/>
      <c r="AI1295" s="564"/>
    </row>
    <row r="1296" spans="1:35" ht="90" x14ac:dyDescent="0.3">
      <c r="A1296" s="450">
        <f t="shared" si="80"/>
        <v>1291</v>
      </c>
      <c r="B1296" s="442" t="s">
        <v>17614</v>
      </c>
      <c r="C1296" s="294" t="s">
        <v>1634</v>
      </c>
      <c r="D1296" s="272" t="s">
        <v>1545</v>
      </c>
      <c r="E1296" s="426" t="s">
        <v>6658</v>
      </c>
      <c r="F1296" s="90" t="s">
        <v>195</v>
      </c>
      <c r="G1296" s="98">
        <v>45282</v>
      </c>
      <c r="H1296" s="98">
        <v>45282</v>
      </c>
      <c r="I1296" s="90" t="s">
        <v>62</v>
      </c>
      <c r="J1296" s="90"/>
      <c r="K1296" s="206"/>
      <c r="L1296" s="206"/>
      <c r="M1296" s="90"/>
      <c r="N1296" s="90"/>
      <c r="O1296" s="90"/>
      <c r="P1296" s="90"/>
      <c r="Q1296" s="90"/>
      <c r="R1296" s="90"/>
      <c r="S1296" s="90"/>
      <c r="T1296" s="90"/>
      <c r="U1296" s="90"/>
      <c r="V1296" s="107" t="str">
        <f t="shared" si="81"/>
        <v>Open PDFIR FINALLY.RHS-KK-ECG-IR-CI-1180-REV00</v>
      </c>
      <c r="W1296" s="972" t="str">
        <f t="shared" ca="1" si="82"/>
        <v>DONE</v>
      </c>
      <c r="X1296" s="979" t="str">
        <f t="shared" si="83"/>
        <v>P</v>
      </c>
      <c r="Y1296" s="979"/>
      <c r="AD1296" s="564"/>
      <c r="AE1296" s="564"/>
      <c r="AF1296" s="564"/>
      <c r="AG1296" s="564"/>
      <c r="AH1296" s="564"/>
      <c r="AI1296" s="564"/>
    </row>
    <row r="1297" spans="1:35" ht="90" x14ac:dyDescent="0.3">
      <c r="A1297" s="450">
        <f t="shared" si="80"/>
        <v>1292</v>
      </c>
      <c r="B1297" s="442" t="s">
        <v>17615</v>
      </c>
      <c r="C1297" s="294" t="s">
        <v>1634</v>
      </c>
      <c r="D1297" s="272" t="s">
        <v>1545</v>
      </c>
      <c r="E1297" s="426" t="s">
        <v>6659</v>
      </c>
      <c r="F1297" s="90" t="s">
        <v>195</v>
      </c>
      <c r="G1297" s="98">
        <v>45237</v>
      </c>
      <c r="H1297" s="98">
        <v>45237</v>
      </c>
      <c r="I1297" s="90" t="s">
        <v>62</v>
      </c>
      <c r="J1297" s="90"/>
      <c r="K1297" s="206"/>
      <c r="L1297" s="206"/>
      <c r="M1297" s="90"/>
      <c r="N1297" s="90"/>
      <c r="O1297" s="90"/>
      <c r="P1297" s="90"/>
      <c r="Q1297" s="90"/>
      <c r="R1297" s="90"/>
      <c r="S1297" s="90"/>
      <c r="T1297" s="90"/>
      <c r="U1297" s="90"/>
      <c r="V1297" s="107" t="str">
        <f t="shared" si="81"/>
        <v>Open PDFIR FINALLY.RHS-KK-ECG-IR-CI-1181-REV00</v>
      </c>
      <c r="W1297" s="972" t="str">
        <f t="shared" ca="1" si="82"/>
        <v>DONE</v>
      </c>
      <c r="X1297" s="979" t="str">
        <f t="shared" si="83"/>
        <v>P</v>
      </c>
      <c r="Y1297" s="979"/>
      <c r="AD1297" s="564"/>
      <c r="AE1297" s="564"/>
      <c r="AF1297" s="564"/>
      <c r="AG1297" s="564"/>
      <c r="AH1297" s="564"/>
      <c r="AI1297" s="564"/>
    </row>
    <row r="1298" spans="1:35" ht="90" x14ac:dyDescent="0.3">
      <c r="A1298" s="450">
        <f t="shared" si="80"/>
        <v>1293</v>
      </c>
      <c r="B1298" s="442" t="s">
        <v>17616</v>
      </c>
      <c r="C1298" s="294" t="s">
        <v>1634</v>
      </c>
      <c r="D1298" s="272" t="s">
        <v>1545</v>
      </c>
      <c r="E1298" s="426" t="s">
        <v>6660</v>
      </c>
      <c r="F1298" s="90" t="s">
        <v>195</v>
      </c>
      <c r="G1298" s="98">
        <v>45202</v>
      </c>
      <c r="H1298" s="98">
        <v>45202</v>
      </c>
      <c r="I1298" s="90" t="s">
        <v>62</v>
      </c>
      <c r="J1298" s="90"/>
      <c r="K1298" s="206"/>
      <c r="L1298" s="206"/>
      <c r="M1298" s="90"/>
      <c r="N1298" s="90"/>
      <c r="O1298" s="90"/>
      <c r="P1298" s="90"/>
      <c r="Q1298" s="90"/>
      <c r="R1298" s="90"/>
      <c r="S1298" s="90"/>
      <c r="T1298" s="90"/>
      <c r="U1298" s="90"/>
      <c r="V1298" s="107" t="str">
        <f t="shared" si="81"/>
        <v>Open PDFIR FINALLY.RHS-KK-ECG-IR-CI-1182-REV00</v>
      </c>
      <c r="W1298" s="972" t="str">
        <f t="shared" ca="1" si="82"/>
        <v>DONE</v>
      </c>
      <c r="X1298" s="979" t="str">
        <f t="shared" si="83"/>
        <v>P</v>
      </c>
      <c r="Y1298" s="979"/>
      <c r="AD1298" s="564"/>
      <c r="AE1298" s="564"/>
      <c r="AF1298" s="564"/>
      <c r="AG1298" s="564"/>
      <c r="AH1298" s="564"/>
      <c r="AI1298" s="564"/>
    </row>
    <row r="1299" spans="1:35" ht="90" x14ac:dyDescent="0.3">
      <c r="A1299" s="450">
        <f t="shared" si="80"/>
        <v>1294</v>
      </c>
      <c r="B1299" s="442" t="s">
        <v>17617</v>
      </c>
      <c r="C1299" s="294" t="s">
        <v>1634</v>
      </c>
      <c r="D1299" s="272" t="s">
        <v>1545</v>
      </c>
      <c r="E1299" s="426" t="s">
        <v>6661</v>
      </c>
      <c r="F1299" s="90" t="s">
        <v>195</v>
      </c>
      <c r="G1299" s="98">
        <v>45311</v>
      </c>
      <c r="H1299" s="98">
        <v>45311</v>
      </c>
      <c r="I1299" s="90" t="s">
        <v>62</v>
      </c>
      <c r="J1299" s="90"/>
      <c r="K1299" s="206"/>
      <c r="L1299" s="206"/>
      <c r="M1299" s="90"/>
      <c r="N1299" s="90"/>
      <c r="O1299" s="90"/>
      <c r="P1299" s="90"/>
      <c r="Q1299" s="90"/>
      <c r="R1299" s="90"/>
      <c r="S1299" s="90"/>
      <c r="T1299" s="90"/>
      <c r="U1299" s="90"/>
      <c r="V1299" s="107" t="str">
        <f t="shared" si="81"/>
        <v>Open PDFIR FINALLY.RHS-KK-ECG-IR-CI-1183-REV00</v>
      </c>
      <c r="W1299" s="972" t="str">
        <f t="shared" ca="1" si="82"/>
        <v>DONE</v>
      </c>
      <c r="X1299" s="979" t="str">
        <f t="shared" si="83"/>
        <v>P</v>
      </c>
      <c r="Y1299" s="979"/>
      <c r="AD1299" s="564"/>
      <c r="AE1299" s="564"/>
      <c r="AF1299" s="564"/>
      <c r="AG1299" s="564"/>
      <c r="AH1299" s="564"/>
      <c r="AI1299" s="564"/>
    </row>
    <row r="1300" spans="1:35" ht="90" x14ac:dyDescent="0.3">
      <c r="A1300" s="450">
        <f t="shared" si="80"/>
        <v>1295</v>
      </c>
      <c r="B1300" s="442" t="s">
        <v>17618</v>
      </c>
      <c r="C1300" s="294" t="s">
        <v>1634</v>
      </c>
      <c r="D1300" s="272" t="s">
        <v>1545</v>
      </c>
      <c r="E1300" s="426" t="s">
        <v>6662</v>
      </c>
      <c r="F1300" s="90" t="s">
        <v>195</v>
      </c>
      <c r="G1300" s="98">
        <v>45311</v>
      </c>
      <c r="H1300" s="98">
        <v>45311</v>
      </c>
      <c r="I1300" s="90" t="s">
        <v>62</v>
      </c>
      <c r="J1300" s="90"/>
      <c r="K1300" s="206"/>
      <c r="L1300" s="206"/>
      <c r="M1300" s="90"/>
      <c r="N1300" s="90"/>
      <c r="O1300" s="90"/>
      <c r="P1300" s="90"/>
      <c r="Q1300" s="90"/>
      <c r="R1300" s="90"/>
      <c r="S1300" s="90"/>
      <c r="T1300" s="90"/>
      <c r="U1300" s="90"/>
      <c r="V1300" s="107" t="str">
        <f t="shared" si="81"/>
        <v>Open PDFIR FINALLY.RHS-KK-ECG-IR-CI-1184-REV00</v>
      </c>
      <c r="W1300" s="972" t="str">
        <f t="shared" ca="1" si="82"/>
        <v>DONE</v>
      </c>
      <c r="X1300" s="979" t="str">
        <f t="shared" si="83"/>
        <v>P</v>
      </c>
      <c r="Y1300" s="979"/>
      <c r="AD1300" s="564"/>
      <c r="AE1300" s="564"/>
      <c r="AF1300" s="564"/>
      <c r="AG1300" s="564"/>
      <c r="AH1300" s="564"/>
      <c r="AI1300" s="564"/>
    </row>
    <row r="1301" spans="1:35" ht="90" x14ac:dyDescent="0.3">
      <c r="A1301" s="450">
        <f t="shared" si="80"/>
        <v>1296</v>
      </c>
      <c r="B1301" s="442" t="s">
        <v>17619</v>
      </c>
      <c r="C1301" s="294" t="s">
        <v>1634</v>
      </c>
      <c r="D1301" s="272" t="s">
        <v>1545</v>
      </c>
      <c r="E1301" s="426" t="s">
        <v>6663</v>
      </c>
      <c r="F1301" s="90" t="s">
        <v>195</v>
      </c>
      <c r="G1301" s="98">
        <v>45337</v>
      </c>
      <c r="H1301" s="98">
        <v>45337</v>
      </c>
      <c r="I1301" s="90" t="s">
        <v>62</v>
      </c>
      <c r="J1301" s="90"/>
      <c r="K1301" s="206"/>
      <c r="L1301" s="206"/>
      <c r="M1301" s="90"/>
      <c r="N1301" s="90"/>
      <c r="O1301" s="90"/>
      <c r="P1301" s="90"/>
      <c r="Q1301" s="90"/>
      <c r="R1301" s="90"/>
      <c r="S1301" s="90"/>
      <c r="T1301" s="90"/>
      <c r="U1301" s="90"/>
      <c r="V1301" s="107" t="str">
        <f t="shared" si="81"/>
        <v>Open PDFIR FINALLY.RHS-KK-ECG-IR-CI-1185-REV00</v>
      </c>
      <c r="W1301" s="972" t="str">
        <f t="shared" ca="1" si="82"/>
        <v>DONE</v>
      </c>
      <c r="X1301" s="979" t="str">
        <f t="shared" si="83"/>
        <v>P</v>
      </c>
      <c r="Y1301" s="979"/>
      <c r="AD1301" s="564"/>
      <c r="AE1301" s="564"/>
      <c r="AF1301" s="564"/>
      <c r="AG1301" s="564"/>
      <c r="AH1301" s="564"/>
      <c r="AI1301" s="564"/>
    </row>
    <row r="1302" spans="1:35" ht="90" x14ac:dyDescent="0.3">
      <c r="A1302" s="450">
        <f t="shared" si="80"/>
        <v>1297</v>
      </c>
      <c r="B1302" s="442" t="s">
        <v>17620</v>
      </c>
      <c r="C1302" s="294" t="s">
        <v>1634</v>
      </c>
      <c r="D1302" s="272" t="s">
        <v>1545</v>
      </c>
      <c r="E1302" s="426" t="s">
        <v>6664</v>
      </c>
      <c r="F1302" s="90" t="s">
        <v>195</v>
      </c>
      <c r="G1302" s="98">
        <v>45337</v>
      </c>
      <c r="H1302" s="98">
        <v>45337</v>
      </c>
      <c r="I1302" s="90" t="s">
        <v>62</v>
      </c>
      <c r="J1302" s="90"/>
      <c r="K1302" s="206"/>
      <c r="L1302" s="206"/>
      <c r="M1302" s="90"/>
      <c r="N1302" s="90"/>
      <c r="O1302" s="90"/>
      <c r="P1302" s="90"/>
      <c r="Q1302" s="90"/>
      <c r="R1302" s="90"/>
      <c r="S1302" s="90"/>
      <c r="T1302" s="90"/>
      <c r="U1302" s="90"/>
      <c r="V1302" s="107" t="str">
        <f t="shared" si="81"/>
        <v>Open PDFIR FINALLY.RHS-KK-ECG-IR-CI-1186-REV00</v>
      </c>
      <c r="W1302" s="972" t="str">
        <f t="shared" ca="1" si="82"/>
        <v>DONE</v>
      </c>
      <c r="X1302" s="979" t="str">
        <f t="shared" si="83"/>
        <v>P</v>
      </c>
      <c r="Y1302" s="979"/>
      <c r="AD1302" s="564"/>
      <c r="AE1302" s="564"/>
      <c r="AF1302" s="564"/>
      <c r="AG1302" s="564"/>
      <c r="AH1302" s="564"/>
      <c r="AI1302" s="564"/>
    </row>
    <row r="1303" spans="1:35" ht="90" x14ac:dyDescent="0.3">
      <c r="A1303" s="450">
        <f t="shared" si="80"/>
        <v>1298</v>
      </c>
      <c r="B1303" s="442" t="s">
        <v>17621</v>
      </c>
      <c r="C1303" s="294" t="s">
        <v>1634</v>
      </c>
      <c r="D1303" s="272" t="s">
        <v>1545</v>
      </c>
      <c r="E1303" s="426" t="s">
        <v>6665</v>
      </c>
      <c r="F1303" s="90" t="s">
        <v>195</v>
      </c>
      <c r="G1303" s="98">
        <v>45348</v>
      </c>
      <c r="H1303" s="98">
        <v>45348</v>
      </c>
      <c r="I1303" s="90" t="s">
        <v>62</v>
      </c>
      <c r="J1303" s="90"/>
      <c r="K1303" s="206"/>
      <c r="L1303" s="206"/>
      <c r="M1303" s="90"/>
      <c r="N1303" s="90"/>
      <c r="O1303" s="90"/>
      <c r="P1303" s="90"/>
      <c r="Q1303" s="90"/>
      <c r="R1303" s="90"/>
      <c r="S1303" s="90"/>
      <c r="T1303" s="90"/>
      <c r="U1303" s="90"/>
      <c r="V1303" s="107" t="str">
        <f t="shared" si="81"/>
        <v>Open PDFIR FINALLY.RHS-KK-ECG-IR-CI-1187-REV00</v>
      </c>
      <c r="W1303" s="972" t="str">
        <f t="shared" ca="1" si="82"/>
        <v>DONE</v>
      </c>
      <c r="X1303" s="979" t="str">
        <f t="shared" si="83"/>
        <v>P</v>
      </c>
      <c r="Y1303" s="979"/>
      <c r="AD1303" s="564"/>
      <c r="AE1303" s="564"/>
      <c r="AF1303" s="564"/>
      <c r="AG1303" s="564"/>
      <c r="AH1303" s="564"/>
      <c r="AI1303" s="564"/>
    </row>
    <row r="1304" spans="1:35" ht="90" x14ac:dyDescent="0.3">
      <c r="A1304" s="450">
        <f t="shared" si="80"/>
        <v>1299</v>
      </c>
      <c r="B1304" s="442" t="s">
        <v>17622</v>
      </c>
      <c r="C1304" s="294" t="s">
        <v>1634</v>
      </c>
      <c r="D1304" s="272" t="s">
        <v>1545</v>
      </c>
      <c r="E1304" s="426" t="s">
        <v>6666</v>
      </c>
      <c r="F1304" s="90" t="s">
        <v>195</v>
      </c>
      <c r="G1304" s="98">
        <v>45361</v>
      </c>
      <c r="H1304" s="98">
        <v>45361</v>
      </c>
      <c r="I1304" s="90" t="s">
        <v>62</v>
      </c>
      <c r="J1304" s="90"/>
      <c r="K1304" s="206"/>
      <c r="L1304" s="206"/>
      <c r="M1304" s="90"/>
      <c r="N1304" s="90"/>
      <c r="O1304" s="90"/>
      <c r="P1304" s="90"/>
      <c r="Q1304" s="90"/>
      <c r="R1304" s="90"/>
      <c r="S1304" s="90"/>
      <c r="T1304" s="90"/>
      <c r="U1304" s="90"/>
      <c r="V1304" s="107" t="str">
        <f t="shared" si="81"/>
        <v>Open PDFIR FINALLY.RHS-KK-ECG-IR-CI-1188-REV00</v>
      </c>
      <c r="W1304" s="972" t="str">
        <f t="shared" ca="1" si="82"/>
        <v>DONE</v>
      </c>
      <c r="X1304" s="979" t="str">
        <f t="shared" si="83"/>
        <v>P</v>
      </c>
      <c r="Y1304" s="979"/>
      <c r="AD1304" s="564"/>
      <c r="AE1304" s="564"/>
      <c r="AF1304" s="564"/>
      <c r="AG1304" s="564"/>
      <c r="AH1304" s="564"/>
      <c r="AI1304" s="564"/>
    </row>
    <row r="1305" spans="1:35" ht="90" x14ac:dyDescent="0.3">
      <c r="A1305" s="450">
        <f t="shared" si="80"/>
        <v>1300</v>
      </c>
      <c r="B1305" s="442" t="s">
        <v>17623</v>
      </c>
      <c r="C1305" s="294" t="s">
        <v>1634</v>
      </c>
      <c r="D1305" s="272" t="s">
        <v>1545</v>
      </c>
      <c r="E1305" s="426" t="s">
        <v>6667</v>
      </c>
      <c r="F1305" s="90" t="s">
        <v>195</v>
      </c>
      <c r="G1305" s="98">
        <v>45356</v>
      </c>
      <c r="H1305" s="98">
        <v>45356</v>
      </c>
      <c r="I1305" s="90" t="s">
        <v>62</v>
      </c>
      <c r="J1305" s="90"/>
      <c r="K1305" s="206"/>
      <c r="L1305" s="206"/>
      <c r="M1305" s="90"/>
      <c r="N1305" s="90"/>
      <c r="O1305" s="90"/>
      <c r="P1305" s="90"/>
      <c r="Q1305" s="90"/>
      <c r="R1305" s="90"/>
      <c r="S1305" s="90"/>
      <c r="T1305" s="90"/>
      <c r="U1305" s="90"/>
      <c r="V1305" s="107" t="str">
        <f t="shared" si="81"/>
        <v>Open PDFIR FINALLY.RHS-KK-ECG-IR-CI-1189-REV00</v>
      </c>
      <c r="W1305" s="972" t="str">
        <f t="shared" ca="1" si="82"/>
        <v>DONE</v>
      </c>
      <c r="X1305" s="979" t="str">
        <f t="shared" si="83"/>
        <v>P</v>
      </c>
      <c r="Y1305" s="979"/>
      <c r="AD1305" s="564"/>
      <c r="AE1305" s="564"/>
      <c r="AF1305" s="564"/>
      <c r="AG1305" s="564"/>
      <c r="AH1305" s="564"/>
      <c r="AI1305" s="564"/>
    </row>
    <row r="1306" spans="1:35" ht="90" x14ac:dyDescent="0.3">
      <c r="A1306" s="450">
        <f t="shared" si="80"/>
        <v>1301</v>
      </c>
      <c r="B1306" s="442" t="s">
        <v>17624</v>
      </c>
      <c r="C1306" s="294" t="s">
        <v>1634</v>
      </c>
      <c r="D1306" s="272" t="s">
        <v>1545</v>
      </c>
      <c r="E1306" s="426" t="s">
        <v>6668</v>
      </c>
      <c r="F1306" s="90" t="s">
        <v>195</v>
      </c>
      <c r="G1306" s="98">
        <v>45356</v>
      </c>
      <c r="H1306" s="98">
        <v>45356</v>
      </c>
      <c r="I1306" s="90" t="s">
        <v>62</v>
      </c>
      <c r="J1306" s="90"/>
      <c r="K1306" s="206"/>
      <c r="L1306" s="206"/>
      <c r="M1306" s="90"/>
      <c r="N1306" s="90"/>
      <c r="O1306" s="90"/>
      <c r="P1306" s="90"/>
      <c r="Q1306" s="90"/>
      <c r="R1306" s="90"/>
      <c r="S1306" s="90"/>
      <c r="T1306" s="90"/>
      <c r="U1306" s="90"/>
      <c r="V1306" s="107" t="str">
        <f t="shared" si="81"/>
        <v>Open PDFIR FINALLY.RHS-KK-ECG-IR-CI-1190-REV00</v>
      </c>
      <c r="W1306" s="972" t="str">
        <f t="shared" ca="1" si="82"/>
        <v>DONE</v>
      </c>
      <c r="X1306" s="979" t="str">
        <f t="shared" si="83"/>
        <v>P</v>
      </c>
      <c r="Y1306" s="979"/>
      <c r="AD1306" s="564"/>
      <c r="AE1306" s="564"/>
      <c r="AF1306" s="564"/>
      <c r="AG1306" s="564"/>
      <c r="AH1306" s="564"/>
      <c r="AI1306" s="564"/>
    </row>
    <row r="1307" spans="1:35" ht="90" x14ac:dyDescent="0.3">
      <c r="A1307" s="450">
        <f t="shared" si="80"/>
        <v>1302</v>
      </c>
      <c r="B1307" s="442" t="s">
        <v>17625</v>
      </c>
      <c r="C1307" s="294" t="s">
        <v>1634</v>
      </c>
      <c r="D1307" s="272" t="s">
        <v>1545</v>
      </c>
      <c r="E1307" s="426" t="s">
        <v>6669</v>
      </c>
      <c r="F1307" s="90" t="s">
        <v>195</v>
      </c>
      <c r="G1307" s="98">
        <v>45324</v>
      </c>
      <c r="H1307" s="98">
        <v>45324</v>
      </c>
      <c r="I1307" s="90" t="s">
        <v>62</v>
      </c>
      <c r="J1307" s="90"/>
      <c r="K1307" s="206"/>
      <c r="L1307" s="206"/>
      <c r="M1307" s="90"/>
      <c r="N1307" s="90"/>
      <c r="O1307" s="90"/>
      <c r="P1307" s="90"/>
      <c r="Q1307" s="90"/>
      <c r="R1307" s="90"/>
      <c r="S1307" s="90"/>
      <c r="T1307" s="90"/>
      <c r="U1307" s="90"/>
      <c r="V1307" s="107" t="str">
        <f t="shared" si="81"/>
        <v>Open PDFIR FINALLY.RHS-KK-ECG-IR-CI-1191-REV00</v>
      </c>
      <c r="W1307" s="972" t="str">
        <f t="shared" ca="1" si="82"/>
        <v>DONE</v>
      </c>
      <c r="X1307" s="979" t="str">
        <f t="shared" si="83"/>
        <v>P</v>
      </c>
      <c r="Y1307" s="979"/>
      <c r="AD1307" s="564"/>
      <c r="AE1307" s="564"/>
      <c r="AF1307" s="564"/>
      <c r="AG1307" s="564"/>
      <c r="AH1307" s="564"/>
      <c r="AI1307" s="564"/>
    </row>
    <row r="1308" spans="1:35" ht="90" x14ac:dyDescent="0.3">
      <c r="A1308" s="450">
        <f t="shared" si="80"/>
        <v>1303</v>
      </c>
      <c r="B1308" s="442" t="s">
        <v>17626</v>
      </c>
      <c r="C1308" s="294" t="s">
        <v>1634</v>
      </c>
      <c r="D1308" s="272" t="s">
        <v>1545</v>
      </c>
      <c r="E1308" s="426" t="s">
        <v>6670</v>
      </c>
      <c r="F1308" s="90" t="s">
        <v>195</v>
      </c>
      <c r="G1308" s="98">
        <v>45248</v>
      </c>
      <c r="H1308" s="98">
        <v>45248</v>
      </c>
      <c r="I1308" s="90" t="s">
        <v>62</v>
      </c>
      <c r="J1308" s="90"/>
      <c r="K1308" s="206"/>
      <c r="L1308" s="206"/>
      <c r="M1308" s="90"/>
      <c r="N1308" s="90"/>
      <c r="O1308" s="90"/>
      <c r="P1308" s="90"/>
      <c r="Q1308" s="90"/>
      <c r="R1308" s="90"/>
      <c r="S1308" s="90"/>
      <c r="T1308" s="90"/>
      <c r="U1308" s="90"/>
      <c r="V1308" s="107" t="str">
        <f t="shared" si="81"/>
        <v>Open PDFIR FINALLY.RHS-KK-ECG-IR-CI-1192-REV00</v>
      </c>
      <c r="W1308" s="972" t="str">
        <f t="shared" ca="1" si="82"/>
        <v>DONE</v>
      </c>
      <c r="X1308" s="979" t="str">
        <f t="shared" si="83"/>
        <v>P</v>
      </c>
      <c r="Y1308" s="979"/>
      <c r="AD1308" s="564"/>
      <c r="AE1308" s="564"/>
      <c r="AF1308" s="564"/>
      <c r="AG1308" s="564"/>
      <c r="AH1308" s="564"/>
      <c r="AI1308" s="564"/>
    </row>
    <row r="1309" spans="1:35" ht="90" x14ac:dyDescent="0.3">
      <c r="A1309" s="450">
        <f t="shared" si="80"/>
        <v>1304</v>
      </c>
      <c r="B1309" s="442" t="s">
        <v>17627</v>
      </c>
      <c r="C1309" s="294" t="s">
        <v>1634</v>
      </c>
      <c r="D1309" s="272" t="s">
        <v>1545</v>
      </c>
      <c r="E1309" s="426" t="s">
        <v>6671</v>
      </c>
      <c r="F1309" s="90" t="s">
        <v>195</v>
      </c>
      <c r="G1309" s="98">
        <v>45246</v>
      </c>
      <c r="H1309" s="98">
        <v>45246</v>
      </c>
      <c r="I1309" s="90" t="s">
        <v>62</v>
      </c>
      <c r="J1309" s="90"/>
      <c r="K1309" s="206"/>
      <c r="L1309" s="206"/>
      <c r="M1309" s="90"/>
      <c r="N1309" s="90"/>
      <c r="O1309" s="90"/>
      <c r="P1309" s="90"/>
      <c r="Q1309" s="90"/>
      <c r="R1309" s="90"/>
      <c r="S1309" s="90"/>
      <c r="T1309" s="90"/>
      <c r="U1309" s="90"/>
      <c r="V1309" s="107" t="str">
        <f t="shared" si="81"/>
        <v>Open PDFIR FINALLY.RHS-KK-ECG-IR-CI-1193-REV00</v>
      </c>
      <c r="W1309" s="972" t="str">
        <f t="shared" ca="1" si="82"/>
        <v>DONE</v>
      </c>
      <c r="X1309" s="979" t="str">
        <f t="shared" si="83"/>
        <v>P</v>
      </c>
      <c r="Y1309" s="979"/>
      <c r="AD1309" s="564"/>
      <c r="AE1309" s="564"/>
      <c r="AF1309" s="564"/>
      <c r="AG1309" s="564"/>
      <c r="AH1309" s="564"/>
      <c r="AI1309" s="564"/>
    </row>
    <row r="1310" spans="1:35" ht="90" x14ac:dyDescent="0.3">
      <c r="A1310" s="450">
        <f t="shared" si="80"/>
        <v>1305</v>
      </c>
      <c r="B1310" s="442" t="s">
        <v>17628</v>
      </c>
      <c r="C1310" s="294" t="s">
        <v>1634</v>
      </c>
      <c r="D1310" s="272" t="s">
        <v>1545</v>
      </c>
      <c r="E1310" s="426" t="s">
        <v>6672</v>
      </c>
      <c r="F1310" s="90" t="s">
        <v>195</v>
      </c>
      <c r="G1310" s="98">
        <v>45297</v>
      </c>
      <c r="H1310" s="98">
        <v>45297</v>
      </c>
      <c r="I1310" s="90" t="s">
        <v>62</v>
      </c>
      <c r="J1310" s="90"/>
      <c r="K1310" s="206"/>
      <c r="L1310" s="206"/>
      <c r="M1310" s="90"/>
      <c r="N1310" s="90"/>
      <c r="O1310" s="90"/>
      <c r="P1310" s="90"/>
      <c r="Q1310" s="90"/>
      <c r="R1310" s="90"/>
      <c r="S1310" s="90"/>
      <c r="T1310" s="90"/>
      <c r="U1310" s="90"/>
      <c r="V1310" s="107" t="str">
        <f t="shared" si="81"/>
        <v>Open PDFIR FINALLY.RHS-KK-ECG-IR-CI-1194-REV00</v>
      </c>
      <c r="W1310" s="972" t="str">
        <f t="shared" ca="1" si="82"/>
        <v>DONE</v>
      </c>
      <c r="X1310" s="979" t="str">
        <f t="shared" si="83"/>
        <v>P</v>
      </c>
      <c r="Y1310" s="979"/>
      <c r="AD1310" s="564"/>
      <c r="AE1310" s="564"/>
      <c r="AF1310" s="564"/>
      <c r="AG1310" s="564"/>
      <c r="AH1310" s="564"/>
      <c r="AI1310" s="564"/>
    </row>
    <row r="1311" spans="1:35" ht="90" x14ac:dyDescent="0.3">
      <c r="A1311" s="450">
        <f t="shared" si="80"/>
        <v>1306</v>
      </c>
      <c r="B1311" s="442" t="s">
        <v>17629</v>
      </c>
      <c r="C1311" s="294" t="s">
        <v>1634</v>
      </c>
      <c r="D1311" s="272" t="s">
        <v>1545</v>
      </c>
      <c r="E1311" s="426" t="s">
        <v>6673</v>
      </c>
      <c r="F1311" s="90" t="s">
        <v>195</v>
      </c>
      <c r="G1311" s="98">
        <v>45302</v>
      </c>
      <c r="H1311" s="98">
        <v>45302</v>
      </c>
      <c r="I1311" s="90" t="s">
        <v>62</v>
      </c>
      <c r="J1311" s="90"/>
      <c r="K1311" s="206"/>
      <c r="L1311" s="206"/>
      <c r="M1311" s="90"/>
      <c r="N1311" s="90"/>
      <c r="O1311" s="90"/>
      <c r="P1311" s="90"/>
      <c r="Q1311" s="90"/>
      <c r="R1311" s="90"/>
      <c r="S1311" s="90"/>
      <c r="T1311" s="90"/>
      <c r="U1311" s="90"/>
      <c r="V1311" s="107" t="str">
        <f t="shared" si="81"/>
        <v>Open PDFIR FINALLY.RHS-KK-ECG-IR-CI-1195-REV00</v>
      </c>
      <c r="W1311" s="972" t="str">
        <f t="shared" ca="1" si="82"/>
        <v>DONE</v>
      </c>
      <c r="X1311" s="979" t="str">
        <f t="shared" si="83"/>
        <v>P</v>
      </c>
      <c r="Y1311" s="979"/>
      <c r="AD1311" s="564"/>
      <c r="AE1311" s="564"/>
      <c r="AF1311" s="564"/>
      <c r="AG1311" s="564"/>
      <c r="AH1311" s="564"/>
      <c r="AI1311" s="564"/>
    </row>
    <row r="1312" spans="1:35" ht="90" x14ac:dyDescent="0.3">
      <c r="A1312" s="450">
        <f t="shared" si="80"/>
        <v>1307</v>
      </c>
      <c r="B1312" s="442" t="s">
        <v>17630</v>
      </c>
      <c r="C1312" s="294" t="s">
        <v>1634</v>
      </c>
      <c r="D1312" s="272" t="s">
        <v>1545</v>
      </c>
      <c r="E1312" s="426" t="s">
        <v>6674</v>
      </c>
      <c r="F1312" s="90" t="s">
        <v>195</v>
      </c>
      <c r="G1312" s="98">
        <v>45356</v>
      </c>
      <c r="H1312" s="98">
        <v>45356</v>
      </c>
      <c r="I1312" s="90" t="s">
        <v>62</v>
      </c>
      <c r="J1312" s="90"/>
      <c r="K1312" s="206"/>
      <c r="L1312" s="206"/>
      <c r="M1312" s="90"/>
      <c r="N1312" s="90"/>
      <c r="O1312" s="90"/>
      <c r="P1312" s="90"/>
      <c r="Q1312" s="90"/>
      <c r="R1312" s="90"/>
      <c r="S1312" s="90"/>
      <c r="T1312" s="90"/>
      <c r="U1312" s="90"/>
      <c r="V1312" s="107" t="str">
        <f t="shared" si="81"/>
        <v>Open PDFIR FINALLY.RHS-KK-ECG-IR-CI-1196-REV00</v>
      </c>
      <c r="W1312" s="972" t="str">
        <f t="shared" ca="1" si="82"/>
        <v>DONE</v>
      </c>
      <c r="X1312" s="979" t="str">
        <f t="shared" si="83"/>
        <v>P</v>
      </c>
      <c r="Y1312" s="979"/>
      <c r="AD1312" s="564"/>
      <c r="AE1312" s="564"/>
      <c r="AF1312" s="564"/>
      <c r="AG1312" s="564"/>
      <c r="AH1312" s="564"/>
      <c r="AI1312" s="564"/>
    </row>
    <row r="1313" spans="1:35" ht="90" x14ac:dyDescent="0.3">
      <c r="A1313" s="450">
        <f t="shared" si="80"/>
        <v>1308</v>
      </c>
      <c r="B1313" s="442" t="s">
        <v>17631</v>
      </c>
      <c r="C1313" s="294" t="s">
        <v>1634</v>
      </c>
      <c r="D1313" s="272" t="s">
        <v>1545</v>
      </c>
      <c r="E1313" s="426" t="s">
        <v>6675</v>
      </c>
      <c r="F1313" s="90" t="s">
        <v>195</v>
      </c>
      <c r="G1313" s="98">
        <v>45305</v>
      </c>
      <c r="H1313" s="98">
        <v>45305</v>
      </c>
      <c r="I1313" s="90" t="s">
        <v>62</v>
      </c>
      <c r="J1313" s="90"/>
      <c r="K1313" s="206"/>
      <c r="L1313" s="206"/>
      <c r="M1313" s="90"/>
      <c r="N1313" s="90"/>
      <c r="O1313" s="90"/>
      <c r="P1313" s="90"/>
      <c r="Q1313" s="90"/>
      <c r="R1313" s="90"/>
      <c r="S1313" s="90"/>
      <c r="T1313" s="90"/>
      <c r="U1313" s="90"/>
      <c r="V1313" s="107" t="str">
        <f t="shared" si="81"/>
        <v>Open PDFIR FINALLY.RHS-KK-ECG-IR-CI-1197-REV00</v>
      </c>
      <c r="W1313" s="972" t="str">
        <f t="shared" ca="1" si="82"/>
        <v>DONE</v>
      </c>
      <c r="X1313" s="979" t="str">
        <f t="shared" si="83"/>
        <v>P</v>
      </c>
      <c r="Y1313" s="979"/>
      <c r="AD1313" s="564"/>
      <c r="AE1313" s="564"/>
      <c r="AF1313" s="564"/>
      <c r="AG1313" s="564"/>
      <c r="AH1313" s="564"/>
      <c r="AI1313" s="564"/>
    </row>
    <row r="1314" spans="1:35" ht="90" x14ac:dyDescent="0.3">
      <c r="A1314" s="450">
        <f t="shared" si="80"/>
        <v>1309</v>
      </c>
      <c r="B1314" s="442" t="s">
        <v>17632</v>
      </c>
      <c r="C1314" s="294" t="s">
        <v>1634</v>
      </c>
      <c r="D1314" s="272" t="s">
        <v>1545</v>
      </c>
      <c r="E1314" s="426" t="s">
        <v>6676</v>
      </c>
      <c r="F1314" s="90" t="s">
        <v>195</v>
      </c>
      <c r="G1314" s="98">
        <v>45349</v>
      </c>
      <c r="H1314" s="98">
        <v>45349</v>
      </c>
      <c r="I1314" s="90" t="s">
        <v>62</v>
      </c>
      <c r="J1314" s="90"/>
      <c r="K1314" s="206"/>
      <c r="L1314" s="206"/>
      <c r="M1314" s="90"/>
      <c r="N1314" s="90"/>
      <c r="O1314" s="90"/>
      <c r="P1314" s="90"/>
      <c r="Q1314" s="90"/>
      <c r="R1314" s="90"/>
      <c r="S1314" s="90"/>
      <c r="T1314" s="90"/>
      <c r="U1314" s="90"/>
      <c r="V1314" s="107" t="str">
        <f t="shared" si="81"/>
        <v>Open PDFIR FINALLY.RHS-KK-ECG-IR-CI-1198-REV00</v>
      </c>
      <c r="W1314" s="972" t="str">
        <f t="shared" ca="1" si="82"/>
        <v>DONE</v>
      </c>
      <c r="X1314" s="979" t="str">
        <f t="shared" si="83"/>
        <v>P</v>
      </c>
      <c r="Y1314" s="979"/>
      <c r="AD1314" s="564"/>
      <c r="AE1314" s="564"/>
      <c r="AF1314" s="564"/>
      <c r="AG1314" s="564"/>
      <c r="AH1314" s="564"/>
      <c r="AI1314" s="564"/>
    </row>
    <row r="1315" spans="1:35" ht="90" x14ac:dyDescent="0.3">
      <c r="A1315" s="450">
        <f t="shared" si="80"/>
        <v>1310</v>
      </c>
      <c r="B1315" s="442" t="s">
        <v>17633</v>
      </c>
      <c r="C1315" s="294" t="s">
        <v>1634</v>
      </c>
      <c r="D1315" s="272" t="s">
        <v>1545</v>
      </c>
      <c r="E1315" s="426" t="s">
        <v>6677</v>
      </c>
      <c r="F1315" s="90" t="s">
        <v>195</v>
      </c>
      <c r="G1315" s="98">
        <v>45321</v>
      </c>
      <c r="H1315" s="98">
        <v>45321</v>
      </c>
      <c r="I1315" s="90" t="s">
        <v>62</v>
      </c>
      <c r="J1315" s="90"/>
      <c r="K1315" s="206"/>
      <c r="L1315" s="206"/>
      <c r="M1315" s="90"/>
      <c r="N1315" s="90"/>
      <c r="O1315" s="90"/>
      <c r="P1315" s="90"/>
      <c r="Q1315" s="90"/>
      <c r="R1315" s="90"/>
      <c r="S1315" s="90"/>
      <c r="T1315" s="90"/>
      <c r="U1315" s="90"/>
      <c r="V1315" s="107" t="str">
        <f t="shared" si="81"/>
        <v>Open PDFIR FINALLY.RHS-KK-ECG-IR-CI-1199-REV00</v>
      </c>
      <c r="W1315" s="972" t="str">
        <f t="shared" ca="1" si="82"/>
        <v>DONE</v>
      </c>
      <c r="X1315" s="979" t="str">
        <f t="shared" si="83"/>
        <v>P</v>
      </c>
      <c r="Y1315" s="979"/>
      <c r="AD1315" s="564"/>
      <c r="AE1315" s="564"/>
      <c r="AF1315" s="564"/>
      <c r="AG1315" s="564"/>
      <c r="AH1315" s="564"/>
      <c r="AI1315" s="564"/>
    </row>
    <row r="1316" spans="1:35" ht="90" x14ac:dyDescent="0.3">
      <c r="A1316" s="450">
        <f t="shared" si="80"/>
        <v>1311</v>
      </c>
      <c r="B1316" s="442" t="s">
        <v>17634</v>
      </c>
      <c r="C1316" s="294" t="s">
        <v>1634</v>
      </c>
      <c r="D1316" s="272" t="s">
        <v>1545</v>
      </c>
      <c r="E1316" s="426" t="s">
        <v>6678</v>
      </c>
      <c r="F1316" s="90" t="s">
        <v>195</v>
      </c>
      <c r="G1316" s="98">
        <v>45328</v>
      </c>
      <c r="H1316" s="98">
        <v>45328</v>
      </c>
      <c r="I1316" s="90" t="s">
        <v>62</v>
      </c>
      <c r="J1316" s="90"/>
      <c r="K1316" s="206"/>
      <c r="L1316" s="206"/>
      <c r="M1316" s="90"/>
      <c r="N1316" s="90"/>
      <c r="O1316" s="90"/>
      <c r="P1316" s="90"/>
      <c r="Q1316" s="90"/>
      <c r="R1316" s="90"/>
      <c r="S1316" s="90"/>
      <c r="T1316" s="90"/>
      <c r="U1316" s="90"/>
      <c r="V1316" s="107" t="str">
        <f t="shared" si="81"/>
        <v>Open PDFIR FINALLY.RHS-KK-ECG-IR-CI-1200-REV00</v>
      </c>
      <c r="W1316" s="972" t="str">
        <f t="shared" ca="1" si="82"/>
        <v>DONE</v>
      </c>
      <c r="X1316" s="979" t="str">
        <f t="shared" si="83"/>
        <v>P</v>
      </c>
      <c r="Y1316" s="979"/>
      <c r="AD1316" s="564"/>
      <c r="AE1316" s="564"/>
      <c r="AF1316" s="564"/>
      <c r="AG1316" s="564"/>
      <c r="AH1316" s="564"/>
      <c r="AI1316" s="564"/>
    </row>
    <row r="1317" spans="1:35" ht="90" x14ac:dyDescent="0.3">
      <c r="A1317" s="450">
        <f t="shared" si="80"/>
        <v>1312</v>
      </c>
      <c r="B1317" s="442" t="s">
        <v>17635</v>
      </c>
      <c r="C1317" s="294" t="s">
        <v>1634</v>
      </c>
      <c r="D1317" s="272" t="s">
        <v>1545</v>
      </c>
      <c r="E1317" s="426" t="s">
        <v>5052</v>
      </c>
      <c r="F1317" s="90" t="s">
        <v>195</v>
      </c>
      <c r="G1317" s="98">
        <v>45315</v>
      </c>
      <c r="H1317" s="98">
        <v>45315</v>
      </c>
      <c r="I1317" s="90" t="s">
        <v>62</v>
      </c>
      <c r="J1317" s="90"/>
      <c r="K1317" s="206"/>
      <c r="L1317" s="206"/>
      <c r="M1317" s="90"/>
      <c r="N1317" s="90"/>
      <c r="O1317" s="90"/>
      <c r="P1317" s="90"/>
      <c r="Q1317" s="90"/>
      <c r="R1317" s="90"/>
      <c r="S1317" s="90"/>
      <c r="T1317" s="90"/>
      <c r="U1317" s="90"/>
      <c r="V1317" s="107" t="str">
        <f t="shared" si="81"/>
        <v>Open PDFIR FINALLY.RHS-KK-ECG-IR-CI-1201-REV00</v>
      </c>
      <c r="W1317" s="972" t="str">
        <f t="shared" ca="1" si="82"/>
        <v>DONE</v>
      </c>
      <c r="X1317" s="979" t="str">
        <f t="shared" si="83"/>
        <v>P</v>
      </c>
      <c r="Y1317" s="979"/>
      <c r="AD1317" s="564"/>
      <c r="AE1317" s="564"/>
      <c r="AF1317" s="564"/>
      <c r="AG1317" s="564"/>
      <c r="AH1317" s="564"/>
      <c r="AI1317" s="564"/>
    </row>
    <row r="1318" spans="1:35" ht="90" x14ac:dyDescent="0.3">
      <c r="A1318" s="450">
        <f t="shared" si="80"/>
        <v>1313</v>
      </c>
      <c r="B1318" s="442" t="s">
        <v>20276</v>
      </c>
      <c r="C1318" s="294" t="s">
        <v>1634</v>
      </c>
      <c r="D1318" s="272" t="s">
        <v>1545</v>
      </c>
      <c r="E1318" s="426" t="s">
        <v>6679</v>
      </c>
      <c r="F1318" s="90" t="s">
        <v>195</v>
      </c>
      <c r="G1318" s="98">
        <v>45327</v>
      </c>
      <c r="H1318" s="98">
        <v>45327</v>
      </c>
      <c r="I1318" s="90" t="s">
        <v>25</v>
      </c>
      <c r="J1318" s="90" t="s">
        <v>17</v>
      </c>
      <c r="K1318" s="98">
        <v>45454</v>
      </c>
      <c r="L1318" s="98">
        <v>45454</v>
      </c>
      <c r="M1318" s="90" t="s">
        <v>2631</v>
      </c>
      <c r="N1318" s="90"/>
      <c r="O1318" s="90"/>
      <c r="P1318" s="90"/>
      <c r="Q1318" s="90"/>
      <c r="R1318" s="90"/>
      <c r="S1318" s="90"/>
      <c r="T1318" s="90"/>
      <c r="U1318" s="90"/>
      <c r="V1318" s="107" t="str">
        <f t="shared" si="81"/>
        <v>Open PDFIR FINALLY.RHS-KK-ECG-IR-ARCH-1202-REV01</v>
      </c>
      <c r="W1318" s="972" t="str">
        <f t="shared" ca="1" si="82"/>
        <v>DONE</v>
      </c>
      <c r="X1318" s="979" t="str">
        <f t="shared" si="83"/>
        <v>Awc</v>
      </c>
      <c r="Y1318" s="979"/>
      <c r="AD1318" s="564"/>
      <c r="AE1318" s="564"/>
      <c r="AF1318" s="564"/>
      <c r="AG1318" s="564"/>
      <c r="AH1318" s="564"/>
      <c r="AI1318" s="564"/>
    </row>
    <row r="1319" spans="1:35" ht="90" x14ac:dyDescent="0.3">
      <c r="A1319" s="450">
        <f t="shared" si="80"/>
        <v>1314</v>
      </c>
      <c r="B1319" s="442" t="s">
        <v>17636</v>
      </c>
      <c r="C1319" s="294" t="s">
        <v>1634</v>
      </c>
      <c r="D1319" s="272" t="s">
        <v>1545</v>
      </c>
      <c r="E1319" s="426" t="s">
        <v>6680</v>
      </c>
      <c r="F1319" s="90" t="s">
        <v>195</v>
      </c>
      <c r="G1319" s="98">
        <v>45361</v>
      </c>
      <c r="H1319" s="98">
        <v>45243</v>
      </c>
      <c r="I1319" s="90" t="s">
        <v>62</v>
      </c>
      <c r="J1319" s="90"/>
      <c r="K1319" s="206"/>
      <c r="L1319" s="206"/>
      <c r="M1319" s="90"/>
      <c r="N1319" s="90"/>
      <c r="O1319" s="90"/>
      <c r="P1319" s="90"/>
      <c r="Q1319" s="90"/>
      <c r="R1319" s="90"/>
      <c r="S1319" s="90"/>
      <c r="T1319" s="90"/>
      <c r="U1319" s="90"/>
      <c r="V1319" s="107" t="str">
        <f t="shared" si="81"/>
        <v>Open PDFIR FINALLY.RHS-KK-ECG-IR-CI-1203-REV00</v>
      </c>
      <c r="W1319" s="972" t="str">
        <f t="shared" ca="1" si="82"/>
        <v>DONE</v>
      </c>
      <c r="X1319" s="979" t="str">
        <f t="shared" si="83"/>
        <v>P</v>
      </c>
      <c r="Y1319" s="979"/>
      <c r="AD1319" s="564"/>
      <c r="AE1319" s="564"/>
      <c r="AF1319" s="564"/>
      <c r="AG1319" s="564"/>
      <c r="AH1319" s="564"/>
      <c r="AI1319" s="564"/>
    </row>
    <row r="1320" spans="1:35" ht="90" x14ac:dyDescent="0.3">
      <c r="A1320" s="450">
        <f t="shared" si="80"/>
        <v>1315</v>
      </c>
      <c r="B1320" s="442" t="s">
        <v>17637</v>
      </c>
      <c r="C1320" s="294" t="s">
        <v>1634</v>
      </c>
      <c r="D1320" s="272" t="s">
        <v>1545</v>
      </c>
      <c r="E1320" s="426" t="s">
        <v>6671</v>
      </c>
      <c r="F1320" s="90" t="s">
        <v>195</v>
      </c>
      <c r="G1320" s="98">
        <v>45249</v>
      </c>
      <c r="H1320" s="98">
        <v>45249</v>
      </c>
      <c r="I1320" s="90" t="s">
        <v>62</v>
      </c>
      <c r="J1320" s="90"/>
      <c r="K1320" s="206"/>
      <c r="L1320" s="206"/>
      <c r="M1320" s="90"/>
      <c r="N1320" s="90"/>
      <c r="O1320" s="90"/>
      <c r="P1320" s="90"/>
      <c r="Q1320" s="90"/>
      <c r="R1320" s="90"/>
      <c r="S1320" s="90"/>
      <c r="T1320" s="90"/>
      <c r="U1320" s="90"/>
      <c r="V1320" s="107" t="str">
        <f t="shared" si="81"/>
        <v>Open PDFIR FINALLY.RHS-KK-ECG-IR-CI-1204-REV00</v>
      </c>
      <c r="W1320" s="972" t="str">
        <f t="shared" ca="1" si="82"/>
        <v>DONE</v>
      </c>
      <c r="X1320" s="979" t="str">
        <f t="shared" si="83"/>
        <v>P</v>
      </c>
      <c r="Y1320" s="979"/>
      <c r="AD1320" s="564"/>
      <c r="AE1320" s="564"/>
      <c r="AF1320" s="564"/>
      <c r="AG1320" s="564"/>
      <c r="AH1320" s="564"/>
      <c r="AI1320" s="564"/>
    </row>
    <row r="1321" spans="1:35" ht="90" x14ac:dyDescent="0.3">
      <c r="A1321" s="450">
        <f t="shared" si="80"/>
        <v>1316</v>
      </c>
      <c r="B1321" s="442" t="s">
        <v>17638</v>
      </c>
      <c r="C1321" s="294" t="s">
        <v>1634</v>
      </c>
      <c r="D1321" s="272" t="s">
        <v>1545</v>
      </c>
      <c r="E1321" s="426" t="s">
        <v>6681</v>
      </c>
      <c r="F1321" s="90" t="s">
        <v>195</v>
      </c>
      <c r="G1321" s="98">
        <v>45243</v>
      </c>
      <c r="H1321" s="98">
        <v>45243</v>
      </c>
      <c r="I1321" s="90" t="s">
        <v>62</v>
      </c>
      <c r="J1321" s="90"/>
      <c r="K1321" s="206"/>
      <c r="L1321" s="206"/>
      <c r="M1321" s="90"/>
      <c r="N1321" s="90"/>
      <c r="O1321" s="90"/>
      <c r="P1321" s="90"/>
      <c r="Q1321" s="90"/>
      <c r="R1321" s="90"/>
      <c r="S1321" s="90"/>
      <c r="T1321" s="90"/>
      <c r="U1321" s="90"/>
      <c r="V1321" s="107" t="str">
        <f t="shared" si="81"/>
        <v>Open PDFIR FINALLY.RHS-KK-ECG-IR-CI-1205-REV00</v>
      </c>
      <c r="W1321" s="972" t="str">
        <f t="shared" ca="1" si="82"/>
        <v>DONE</v>
      </c>
      <c r="X1321" s="979" t="str">
        <f t="shared" si="83"/>
        <v>P</v>
      </c>
      <c r="Y1321" s="979"/>
      <c r="AD1321" s="564"/>
      <c r="AE1321" s="564"/>
      <c r="AF1321" s="564"/>
      <c r="AG1321" s="564"/>
      <c r="AH1321" s="564"/>
      <c r="AI1321" s="564"/>
    </row>
    <row r="1322" spans="1:35" ht="90" x14ac:dyDescent="0.3">
      <c r="A1322" s="450">
        <f t="shared" si="80"/>
        <v>1317</v>
      </c>
      <c r="B1322" s="442" t="s">
        <v>17639</v>
      </c>
      <c r="C1322" s="294" t="s">
        <v>1634</v>
      </c>
      <c r="D1322" s="272" t="s">
        <v>1545</v>
      </c>
      <c r="E1322" s="426" t="s">
        <v>6682</v>
      </c>
      <c r="F1322" s="90" t="s">
        <v>195</v>
      </c>
      <c r="G1322" s="98">
        <v>45245</v>
      </c>
      <c r="H1322" s="98">
        <v>45245</v>
      </c>
      <c r="I1322" s="90" t="s">
        <v>62</v>
      </c>
      <c r="J1322" s="90"/>
      <c r="K1322" s="206"/>
      <c r="L1322" s="206"/>
      <c r="M1322" s="90"/>
      <c r="N1322" s="90"/>
      <c r="O1322" s="90"/>
      <c r="P1322" s="90"/>
      <c r="Q1322" s="90"/>
      <c r="R1322" s="90"/>
      <c r="S1322" s="90"/>
      <c r="T1322" s="90"/>
      <c r="U1322" s="90"/>
      <c r="V1322" s="107" t="str">
        <f t="shared" si="81"/>
        <v>Open PDFIR FINALLY.RHS-KK-ECG-IR-CI-1206-REV00</v>
      </c>
      <c r="W1322" s="972" t="str">
        <f t="shared" ca="1" si="82"/>
        <v>DONE</v>
      </c>
      <c r="X1322" s="979" t="str">
        <f t="shared" si="83"/>
        <v>P</v>
      </c>
      <c r="Y1322" s="979"/>
      <c r="AD1322" s="564"/>
      <c r="AE1322" s="564"/>
      <c r="AF1322" s="564"/>
      <c r="AG1322" s="564"/>
      <c r="AH1322" s="564"/>
      <c r="AI1322" s="564"/>
    </row>
    <row r="1323" spans="1:35" ht="90" x14ac:dyDescent="0.3">
      <c r="A1323" s="450">
        <f t="shared" si="80"/>
        <v>1318</v>
      </c>
      <c r="B1323" s="442" t="s">
        <v>17640</v>
      </c>
      <c r="C1323" s="294" t="s">
        <v>1634</v>
      </c>
      <c r="D1323" s="272" t="s">
        <v>1545</v>
      </c>
      <c r="E1323" s="426" t="s">
        <v>6653</v>
      </c>
      <c r="F1323" s="90" t="s">
        <v>195</v>
      </c>
      <c r="G1323" s="98">
        <v>45314</v>
      </c>
      <c r="H1323" s="98">
        <v>45314</v>
      </c>
      <c r="I1323" s="90" t="s">
        <v>62</v>
      </c>
      <c r="J1323" s="90"/>
      <c r="K1323" s="206"/>
      <c r="L1323" s="206"/>
      <c r="M1323" s="90"/>
      <c r="N1323" s="90"/>
      <c r="O1323" s="90"/>
      <c r="P1323" s="90"/>
      <c r="Q1323" s="90"/>
      <c r="R1323" s="90"/>
      <c r="S1323" s="90"/>
      <c r="T1323" s="90"/>
      <c r="U1323" s="90"/>
      <c r="V1323" s="107" t="str">
        <f t="shared" si="81"/>
        <v>Open PDFIR FINALLY.RHS-KK-ECG-IR-CI-1207-REV00</v>
      </c>
      <c r="W1323" s="972" t="str">
        <f t="shared" ca="1" si="82"/>
        <v>DONE</v>
      </c>
      <c r="X1323" s="979" t="str">
        <f t="shared" si="83"/>
        <v>P</v>
      </c>
      <c r="Y1323" s="979"/>
      <c r="AD1323" s="564"/>
      <c r="AE1323" s="564"/>
      <c r="AF1323" s="564"/>
      <c r="AG1323" s="564"/>
      <c r="AH1323" s="564"/>
      <c r="AI1323" s="564"/>
    </row>
    <row r="1324" spans="1:35" ht="90" x14ac:dyDescent="0.3">
      <c r="A1324" s="450">
        <f t="shared" si="80"/>
        <v>1319</v>
      </c>
      <c r="B1324" s="442" t="s">
        <v>20277</v>
      </c>
      <c r="C1324" s="294" t="s">
        <v>1634</v>
      </c>
      <c r="D1324" s="272" t="s">
        <v>1545</v>
      </c>
      <c r="E1324" s="426" t="s">
        <v>6683</v>
      </c>
      <c r="F1324" s="90" t="s">
        <v>195</v>
      </c>
      <c r="G1324" s="98">
        <v>45337</v>
      </c>
      <c r="H1324" s="98">
        <v>45337</v>
      </c>
      <c r="I1324" s="90" t="s">
        <v>25</v>
      </c>
      <c r="J1324" s="454" t="s">
        <v>195</v>
      </c>
      <c r="K1324" s="463">
        <v>45542</v>
      </c>
      <c r="L1324" s="463">
        <v>45542</v>
      </c>
      <c r="M1324" s="90" t="s">
        <v>62</v>
      </c>
      <c r="N1324" s="90"/>
      <c r="O1324" s="90"/>
      <c r="P1324" s="90"/>
      <c r="Q1324" s="90"/>
      <c r="R1324" s="90"/>
      <c r="S1324" s="90"/>
      <c r="T1324" s="90"/>
      <c r="U1324" s="90"/>
      <c r="V1324" s="107" t="str">
        <f t="shared" si="81"/>
        <v>Open PDFIR FINALLY.RHS-KK-ECG-IR-CI-1208-REV01</v>
      </c>
      <c r="W1324" s="972" t="str">
        <f t="shared" ca="1" si="82"/>
        <v>DONE</v>
      </c>
      <c r="X1324" s="979" t="str">
        <f t="shared" si="83"/>
        <v>A</v>
      </c>
      <c r="Y1324" s="979"/>
      <c r="AD1324" s="564"/>
      <c r="AE1324" s="564"/>
      <c r="AF1324" s="564"/>
      <c r="AG1324" s="564"/>
      <c r="AH1324" s="564"/>
      <c r="AI1324" s="564"/>
    </row>
    <row r="1325" spans="1:35" ht="109.8" x14ac:dyDescent="0.3">
      <c r="A1325" s="450">
        <f t="shared" si="80"/>
        <v>1320</v>
      </c>
      <c r="B1325" s="442" t="s">
        <v>17641</v>
      </c>
      <c r="C1325" s="294" t="s">
        <v>1140</v>
      </c>
      <c r="D1325" s="272" t="s">
        <v>5106</v>
      </c>
      <c r="E1325" s="426" t="s">
        <v>6685</v>
      </c>
      <c r="F1325" s="90" t="s">
        <v>195</v>
      </c>
      <c r="G1325" s="98">
        <v>45409</v>
      </c>
      <c r="H1325" s="98">
        <v>45409</v>
      </c>
      <c r="I1325" s="90" t="s">
        <v>1671</v>
      </c>
      <c r="J1325" s="90"/>
      <c r="K1325" s="206"/>
      <c r="L1325" s="206"/>
      <c r="M1325" s="90"/>
      <c r="N1325" s="90"/>
      <c r="O1325" s="90"/>
      <c r="P1325" s="90"/>
      <c r="Q1325" s="90"/>
      <c r="R1325" s="90"/>
      <c r="S1325" s="90"/>
      <c r="T1325" s="90"/>
      <c r="U1325" s="90"/>
      <c r="V1325" s="107" t="str">
        <f t="shared" si="81"/>
        <v>Open PDFIR FINALLY.RHS-KK-ECG-IR-ELE-121-REV00</v>
      </c>
      <c r="W1325" s="972" t="str">
        <f t="shared" ca="1" si="82"/>
        <v>DONE</v>
      </c>
      <c r="X1325" s="979" t="str">
        <f t="shared" si="83"/>
        <v>P</v>
      </c>
      <c r="Y1325" s="979"/>
      <c r="AD1325" s="564"/>
      <c r="AE1325" s="564"/>
      <c r="AF1325" s="564"/>
      <c r="AG1325" s="564"/>
      <c r="AH1325" s="564"/>
      <c r="AI1325" s="564"/>
    </row>
    <row r="1326" spans="1:35" ht="146.4" x14ac:dyDescent="0.3">
      <c r="A1326" s="450">
        <f t="shared" si="80"/>
        <v>1321</v>
      </c>
      <c r="B1326" s="442" t="s">
        <v>17642</v>
      </c>
      <c r="C1326" s="294" t="s">
        <v>1140</v>
      </c>
      <c r="D1326" s="272" t="s">
        <v>1545</v>
      </c>
      <c r="E1326" s="426" t="s">
        <v>6689</v>
      </c>
      <c r="F1326" s="90" t="s">
        <v>195</v>
      </c>
      <c r="G1326" s="98">
        <v>45409</v>
      </c>
      <c r="H1326" s="98">
        <v>45409</v>
      </c>
      <c r="I1326" s="90" t="s">
        <v>1671</v>
      </c>
      <c r="J1326" s="90"/>
      <c r="K1326" s="206"/>
      <c r="L1326" s="206"/>
      <c r="M1326" s="90"/>
      <c r="N1326" s="90"/>
      <c r="O1326" s="90"/>
      <c r="P1326" s="90"/>
      <c r="Q1326" s="90"/>
      <c r="R1326" s="90"/>
      <c r="S1326" s="90"/>
      <c r="T1326" s="90"/>
      <c r="U1326" s="90"/>
      <c r="V1326" s="107" t="str">
        <f t="shared" si="81"/>
        <v>Open PDFIR FINALLY.RHS-KK-ECG-IR-ELE-122-REV00</v>
      </c>
      <c r="W1326" s="972" t="str">
        <f t="shared" ca="1" si="82"/>
        <v>DONE</v>
      </c>
      <c r="X1326" s="979" t="str">
        <f t="shared" si="83"/>
        <v>P</v>
      </c>
      <c r="Y1326" s="979"/>
      <c r="AD1326" s="564"/>
      <c r="AE1326" s="564"/>
      <c r="AF1326" s="564"/>
      <c r="AG1326" s="564"/>
      <c r="AH1326" s="564"/>
      <c r="AI1326" s="564"/>
    </row>
    <row r="1327" spans="1:35" ht="90" x14ac:dyDescent="0.3">
      <c r="A1327" s="450">
        <f t="shared" si="80"/>
        <v>1322</v>
      </c>
      <c r="B1327" s="442" t="s">
        <v>17643</v>
      </c>
      <c r="C1327" s="294" t="s">
        <v>1140</v>
      </c>
      <c r="D1327" s="272" t="s">
        <v>1545</v>
      </c>
      <c r="E1327" s="426" t="s">
        <v>6690</v>
      </c>
      <c r="F1327" s="90" t="s">
        <v>195</v>
      </c>
      <c r="G1327" s="98">
        <v>45409</v>
      </c>
      <c r="H1327" s="98">
        <v>45409</v>
      </c>
      <c r="I1327" s="90" t="s">
        <v>1671</v>
      </c>
      <c r="J1327" s="90"/>
      <c r="K1327" s="206"/>
      <c r="L1327" s="206"/>
      <c r="M1327" s="90"/>
      <c r="N1327" s="90"/>
      <c r="O1327" s="90"/>
      <c r="P1327" s="90"/>
      <c r="Q1327" s="90"/>
      <c r="R1327" s="90"/>
      <c r="S1327" s="90"/>
      <c r="T1327" s="90"/>
      <c r="U1327" s="90"/>
      <c r="V1327" s="107" t="str">
        <f t="shared" si="81"/>
        <v>Open PDFIR FINALLY.RHS-KK-ECG-IR-ELE-123-REV00</v>
      </c>
      <c r="W1327" s="972" t="str">
        <f t="shared" ca="1" si="82"/>
        <v>DONE</v>
      </c>
      <c r="X1327" s="979" t="str">
        <f t="shared" si="83"/>
        <v>P</v>
      </c>
      <c r="Y1327" s="979"/>
      <c r="AD1327" s="564"/>
      <c r="AE1327" s="564"/>
      <c r="AF1327" s="564"/>
      <c r="AG1327" s="564"/>
      <c r="AH1327" s="564"/>
      <c r="AI1327" s="564"/>
    </row>
    <row r="1328" spans="1:35" ht="90" x14ac:dyDescent="0.3">
      <c r="A1328" s="450">
        <f t="shared" si="80"/>
        <v>1323</v>
      </c>
      <c r="B1328" s="442" t="s">
        <v>17644</v>
      </c>
      <c r="C1328" s="294" t="s">
        <v>1140</v>
      </c>
      <c r="D1328" s="272" t="s">
        <v>1545</v>
      </c>
      <c r="E1328" s="426" t="s">
        <v>6691</v>
      </c>
      <c r="F1328" s="90" t="s">
        <v>195</v>
      </c>
      <c r="G1328" s="98">
        <v>45409</v>
      </c>
      <c r="H1328" s="98">
        <v>45409</v>
      </c>
      <c r="I1328" s="90" t="s">
        <v>1671</v>
      </c>
      <c r="J1328" s="90"/>
      <c r="K1328" s="206"/>
      <c r="L1328" s="206"/>
      <c r="M1328" s="90"/>
      <c r="N1328" s="90"/>
      <c r="O1328" s="90"/>
      <c r="P1328" s="90"/>
      <c r="Q1328" s="90"/>
      <c r="R1328" s="90"/>
      <c r="S1328" s="90"/>
      <c r="T1328" s="90"/>
      <c r="U1328" s="90"/>
      <c r="V1328" s="107" t="str">
        <f t="shared" si="81"/>
        <v>Open PDFIR FINALLY.RHS-KK-ECG-IR-ELE-124-REV00</v>
      </c>
      <c r="W1328" s="972" t="str">
        <f t="shared" ca="1" si="82"/>
        <v>DONE</v>
      </c>
      <c r="X1328" s="979" t="str">
        <f t="shared" si="83"/>
        <v>P</v>
      </c>
      <c r="Y1328" s="979"/>
      <c r="AD1328" s="564"/>
      <c r="AE1328" s="564"/>
      <c r="AF1328" s="564"/>
      <c r="AG1328" s="564"/>
      <c r="AH1328" s="564"/>
      <c r="AI1328" s="564"/>
    </row>
    <row r="1329" spans="1:35" ht="90" x14ac:dyDescent="0.3">
      <c r="A1329" s="450">
        <f t="shared" si="80"/>
        <v>1324</v>
      </c>
      <c r="B1329" s="442" t="s">
        <v>17645</v>
      </c>
      <c r="C1329" s="294" t="s">
        <v>1140</v>
      </c>
      <c r="D1329" s="272" t="s">
        <v>1545</v>
      </c>
      <c r="E1329" s="426" t="s">
        <v>6694</v>
      </c>
      <c r="F1329" s="90" t="s">
        <v>195</v>
      </c>
      <c r="G1329" s="98">
        <v>45410</v>
      </c>
      <c r="H1329" s="98">
        <v>45410</v>
      </c>
      <c r="I1329" s="90" t="s">
        <v>1671</v>
      </c>
      <c r="J1329" s="90"/>
      <c r="K1329" s="206"/>
      <c r="L1329" s="206"/>
      <c r="M1329" s="90"/>
      <c r="N1329" s="90"/>
      <c r="O1329" s="90"/>
      <c r="P1329" s="90"/>
      <c r="Q1329" s="90"/>
      <c r="R1329" s="90"/>
      <c r="S1329" s="90"/>
      <c r="T1329" s="90"/>
      <c r="U1329" s="90"/>
      <c r="V1329" s="107" t="str">
        <f t="shared" si="81"/>
        <v>Open PDFIR FINALLY.RHS-KK-ECG-IR-ELE-125-REV00</v>
      </c>
      <c r="W1329" s="972" t="str">
        <f t="shared" ca="1" si="82"/>
        <v>DONE</v>
      </c>
      <c r="X1329" s="979" t="str">
        <f t="shared" si="83"/>
        <v>P</v>
      </c>
      <c r="Y1329" s="979"/>
      <c r="AD1329" s="564"/>
      <c r="AE1329" s="564"/>
      <c r="AF1329" s="564"/>
      <c r="AG1329" s="564"/>
      <c r="AH1329" s="564"/>
      <c r="AI1329" s="564"/>
    </row>
    <row r="1330" spans="1:35" ht="90" x14ac:dyDescent="0.3">
      <c r="A1330" s="450">
        <f t="shared" si="80"/>
        <v>1325</v>
      </c>
      <c r="B1330" s="442" t="s">
        <v>17646</v>
      </c>
      <c r="C1330" s="294" t="s">
        <v>1140</v>
      </c>
      <c r="D1330" s="272" t="s">
        <v>1545</v>
      </c>
      <c r="E1330" s="426" t="s">
        <v>6695</v>
      </c>
      <c r="F1330" s="90" t="s">
        <v>195</v>
      </c>
      <c r="G1330" s="98">
        <v>45410</v>
      </c>
      <c r="H1330" s="98">
        <v>45410</v>
      </c>
      <c r="I1330" s="90" t="s">
        <v>1671</v>
      </c>
      <c r="J1330" s="90"/>
      <c r="K1330" s="206"/>
      <c r="L1330" s="206"/>
      <c r="M1330" s="90"/>
      <c r="N1330" s="90"/>
      <c r="O1330" s="90"/>
      <c r="P1330" s="90"/>
      <c r="Q1330" s="90"/>
      <c r="R1330" s="90"/>
      <c r="S1330" s="90"/>
      <c r="T1330" s="90"/>
      <c r="U1330" s="90"/>
      <c r="V1330" s="107" t="str">
        <f t="shared" si="81"/>
        <v>Open PDFIR FINALLY.RHS-KK-ECG-IR-ELE-126-REV00</v>
      </c>
      <c r="W1330" s="972" t="str">
        <f t="shared" ca="1" si="82"/>
        <v>DONE</v>
      </c>
      <c r="X1330" s="979" t="str">
        <f t="shared" si="83"/>
        <v>P</v>
      </c>
      <c r="Y1330" s="979"/>
      <c r="AD1330" s="564"/>
      <c r="AE1330" s="564"/>
      <c r="AF1330" s="564"/>
      <c r="AG1330" s="564"/>
      <c r="AH1330" s="564"/>
      <c r="AI1330" s="564"/>
    </row>
    <row r="1331" spans="1:35" ht="90" x14ac:dyDescent="0.3">
      <c r="A1331" s="450">
        <f t="shared" si="80"/>
        <v>1326</v>
      </c>
      <c r="B1331" s="442" t="s">
        <v>17647</v>
      </c>
      <c r="C1331" s="294" t="s">
        <v>1140</v>
      </c>
      <c r="D1331" s="272" t="s">
        <v>1545</v>
      </c>
      <c r="E1331" s="426" t="s">
        <v>6696</v>
      </c>
      <c r="F1331" s="90" t="s">
        <v>195</v>
      </c>
      <c r="G1331" s="98">
        <v>45410</v>
      </c>
      <c r="H1331" s="98">
        <v>45410</v>
      </c>
      <c r="I1331" s="90" t="s">
        <v>1671</v>
      </c>
      <c r="J1331" s="90"/>
      <c r="K1331" s="206"/>
      <c r="L1331" s="206"/>
      <c r="M1331" s="90"/>
      <c r="N1331" s="90"/>
      <c r="O1331" s="90"/>
      <c r="P1331" s="90"/>
      <c r="Q1331" s="90"/>
      <c r="R1331" s="90"/>
      <c r="S1331" s="90"/>
      <c r="T1331" s="90"/>
      <c r="U1331" s="90"/>
      <c r="V1331" s="107" t="str">
        <f t="shared" si="81"/>
        <v>Open PDFIR FINALLY.RHS-KK-ECG-IR-ELE-127-REV00</v>
      </c>
      <c r="W1331" s="972" t="str">
        <f t="shared" ca="1" si="82"/>
        <v>DONE</v>
      </c>
      <c r="X1331" s="979" t="str">
        <f t="shared" si="83"/>
        <v>P</v>
      </c>
      <c r="Y1331" s="979"/>
      <c r="AD1331" s="564"/>
      <c r="AE1331" s="564"/>
      <c r="AF1331" s="564"/>
      <c r="AG1331" s="564"/>
      <c r="AH1331" s="564"/>
      <c r="AI1331" s="564"/>
    </row>
    <row r="1332" spans="1:35" ht="90" x14ac:dyDescent="0.3">
      <c r="A1332" s="450">
        <f t="shared" si="80"/>
        <v>1327</v>
      </c>
      <c r="B1332" s="442" t="s">
        <v>20278</v>
      </c>
      <c r="C1332" s="294" t="s">
        <v>4383</v>
      </c>
      <c r="D1332" s="272" t="s">
        <v>1545</v>
      </c>
      <c r="E1332" s="426" t="s">
        <v>6707</v>
      </c>
      <c r="F1332" s="90" t="s">
        <v>195</v>
      </c>
      <c r="G1332" s="98">
        <v>45402</v>
      </c>
      <c r="H1332" s="98">
        <v>45402</v>
      </c>
      <c r="I1332" s="90" t="s">
        <v>25</v>
      </c>
      <c r="J1332" s="98" t="s">
        <v>195</v>
      </c>
      <c r="K1332" s="206">
        <v>45556</v>
      </c>
      <c r="L1332" s="206">
        <v>45556</v>
      </c>
      <c r="M1332" s="90" t="s">
        <v>62</v>
      </c>
      <c r="N1332" s="90"/>
      <c r="O1332" s="90"/>
      <c r="P1332" s="90"/>
      <c r="Q1332" s="90"/>
      <c r="R1332" s="90"/>
      <c r="S1332" s="90"/>
      <c r="T1332" s="90"/>
      <c r="U1332" s="90"/>
      <c r="V1332" s="107" t="str">
        <f t="shared" si="81"/>
        <v>Open PDFIR FINALLY.RHS-KK-ECG-IR-SU-1209-REV01</v>
      </c>
      <c r="W1332" s="972" t="str">
        <f t="shared" ca="1" si="82"/>
        <v>DONE</v>
      </c>
      <c r="X1332" s="979" t="str">
        <f t="shared" si="83"/>
        <v>A</v>
      </c>
      <c r="Y1332" s="979"/>
      <c r="AD1332" s="564"/>
      <c r="AE1332" s="564"/>
      <c r="AF1332" s="564"/>
      <c r="AG1332" s="564"/>
      <c r="AH1332" s="564"/>
      <c r="AI1332" s="564"/>
    </row>
    <row r="1333" spans="1:35" ht="90" x14ac:dyDescent="0.3">
      <c r="A1333" s="450">
        <f t="shared" si="80"/>
        <v>1328</v>
      </c>
      <c r="B1333" s="442" t="s">
        <v>17648</v>
      </c>
      <c r="C1333" s="294" t="s">
        <v>4383</v>
      </c>
      <c r="D1333" s="272" t="s">
        <v>1545</v>
      </c>
      <c r="E1333" s="426" t="s">
        <v>6706</v>
      </c>
      <c r="F1333" s="90" t="s">
        <v>195</v>
      </c>
      <c r="G1333" s="98">
        <v>45402</v>
      </c>
      <c r="H1333" s="98">
        <v>45402</v>
      </c>
      <c r="I1333" s="90" t="s">
        <v>62</v>
      </c>
      <c r="J1333" s="90"/>
      <c r="K1333" s="206"/>
      <c r="L1333" s="206"/>
      <c r="M1333" s="90"/>
      <c r="N1333" s="90"/>
      <c r="O1333" s="90"/>
      <c r="P1333" s="90"/>
      <c r="Q1333" s="90"/>
      <c r="R1333" s="90"/>
      <c r="S1333" s="90"/>
      <c r="T1333" s="90"/>
      <c r="U1333" s="90"/>
      <c r="V1333" s="107" t="str">
        <f t="shared" si="81"/>
        <v>Open PDFIR FINALLY.RHS-KK-ECG-IR-SU-1210-REV00</v>
      </c>
      <c r="W1333" s="972" t="str">
        <f t="shared" ca="1" si="82"/>
        <v>DONE</v>
      </c>
      <c r="X1333" s="979" t="str">
        <f t="shared" si="83"/>
        <v>P</v>
      </c>
      <c r="Y1333" s="979"/>
      <c r="AD1333" s="564"/>
      <c r="AE1333" s="564"/>
      <c r="AF1333" s="564"/>
      <c r="AG1333" s="564"/>
      <c r="AH1333" s="564"/>
      <c r="AI1333" s="564"/>
    </row>
    <row r="1334" spans="1:35" ht="90" x14ac:dyDescent="0.3">
      <c r="A1334" s="450">
        <f t="shared" si="80"/>
        <v>1329</v>
      </c>
      <c r="B1334" s="442" t="s">
        <v>17649</v>
      </c>
      <c r="C1334" s="294" t="s">
        <v>4383</v>
      </c>
      <c r="D1334" s="272" t="s">
        <v>1545</v>
      </c>
      <c r="E1334" s="426" t="s">
        <v>6705</v>
      </c>
      <c r="F1334" s="90" t="s">
        <v>195</v>
      </c>
      <c r="G1334" s="98">
        <v>45402</v>
      </c>
      <c r="H1334" s="98">
        <v>45402</v>
      </c>
      <c r="I1334" s="90" t="s">
        <v>62</v>
      </c>
      <c r="J1334" s="90"/>
      <c r="K1334" s="206"/>
      <c r="L1334" s="206"/>
      <c r="M1334" s="90"/>
      <c r="N1334" s="90"/>
      <c r="O1334" s="90"/>
      <c r="P1334" s="90"/>
      <c r="Q1334" s="90"/>
      <c r="R1334" s="90"/>
      <c r="S1334" s="90"/>
      <c r="T1334" s="90"/>
      <c r="U1334" s="90"/>
      <c r="V1334" s="107" t="str">
        <f t="shared" si="81"/>
        <v>Open PDFIR FINALLY.RHS-KK-ECG-IR-SU-1211-REV00</v>
      </c>
      <c r="W1334" s="972" t="str">
        <f t="shared" ca="1" si="82"/>
        <v>DONE</v>
      </c>
      <c r="X1334" s="979" t="str">
        <f t="shared" si="83"/>
        <v>P</v>
      </c>
      <c r="Y1334" s="979"/>
      <c r="AD1334" s="564"/>
      <c r="AE1334" s="564"/>
      <c r="AF1334" s="564"/>
      <c r="AG1334" s="564"/>
      <c r="AH1334" s="564"/>
      <c r="AI1334" s="564"/>
    </row>
    <row r="1335" spans="1:35" ht="90" x14ac:dyDescent="0.3">
      <c r="A1335" s="450">
        <f t="shared" si="80"/>
        <v>1330</v>
      </c>
      <c r="B1335" s="442" t="s">
        <v>17650</v>
      </c>
      <c r="C1335" s="294" t="s">
        <v>4383</v>
      </c>
      <c r="D1335" s="272" t="s">
        <v>1545</v>
      </c>
      <c r="E1335" s="426" t="s">
        <v>6704</v>
      </c>
      <c r="F1335" s="90" t="s">
        <v>195</v>
      </c>
      <c r="G1335" s="98">
        <v>45402</v>
      </c>
      <c r="H1335" s="98">
        <v>45402</v>
      </c>
      <c r="I1335" s="90" t="s">
        <v>62</v>
      </c>
      <c r="J1335" s="90"/>
      <c r="K1335" s="206"/>
      <c r="L1335" s="206"/>
      <c r="M1335" s="90"/>
      <c r="N1335" s="90"/>
      <c r="O1335" s="90"/>
      <c r="P1335" s="90"/>
      <c r="Q1335" s="90"/>
      <c r="R1335" s="90"/>
      <c r="S1335" s="90"/>
      <c r="T1335" s="90"/>
      <c r="U1335" s="90"/>
      <c r="V1335" s="107" t="str">
        <f t="shared" si="81"/>
        <v>Open PDFIR FINALLY.RHS-KK-ECG-IR-SU-1212-REV00</v>
      </c>
      <c r="W1335" s="972" t="str">
        <f t="shared" ca="1" si="82"/>
        <v>DONE</v>
      </c>
      <c r="X1335" s="979" t="str">
        <f t="shared" si="83"/>
        <v>P</v>
      </c>
      <c r="Y1335" s="979"/>
      <c r="AD1335" s="564"/>
      <c r="AE1335" s="564"/>
      <c r="AF1335" s="564"/>
      <c r="AG1335" s="564"/>
      <c r="AH1335" s="564"/>
      <c r="AI1335" s="564"/>
    </row>
    <row r="1336" spans="1:35" ht="90" x14ac:dyDescent="0.3">
      <c r="A1336" s="450">
        <f t="shared" si="80"/>
        <v>1331</v>
      </c>
      <c r="B1336" s="442" t="s">
        <v>20279</v>
      </c>
      <c r="C1336" s="294" t="s">
        <v>4383</v>
      </c>
      <c r="D1336" s="272" t="s">
        <v>1545</v>
      </c>
      <c r="E1336" s="426" t="s">
        <v>6703</v>
      </c>
      <c r="F1336" s="90" t="s">
        <v>195</v>
      </c>
      <c r="G1336" s="98">
        <v>45403</v>
      </c>
      <c r="H1336" s="98">
        <v>45403</v>
      </c>
      <c r="I1336" s="90" t="s">
        <v>25</v>
      </c>
      <c r="J1336" s="98" t="s">
        <v>195</v>
      </c>
      <c r="K1336" s="206">
        <v>45556</v>
      </c>
      <c r="L1336" s="206">
        <v>45556</v>
      </c>
      <c r="M1336" s="90" t="s">
        <v>62</v>
      </c>
      <c r="N1336" s="90"/>
      <c r="O1336" s="90"/>
      <c r="P1336" s="90"/>
      <c r="Q1336" s="90"/>
      <c r="R1336" s="90"/>
      <c r="S1336" s="90"/>
      <c r="T1336" s="90"/>
      <c r="U1336" s="90"/>
      <c r="V1336" s="107" t="str">
        <f t="shared" si="81"/>
        <v>Open PDFIR FINALLY.RHS-KK-ECG-IR-SU-1213-REV01</v>
      </c>
      <c r="W1336" s="972" t="str">
        <f t="shared" ca="1" si="82"/>
        <v>DONE</v>
      </c>
      <c r="X1336" s="979" t="str">
        <f t="shared" si="83"/>
        <v>A</v>
      </c>
      <c r="Y1336" s="979"/>
      <c r="AD1336" s="564"/>
      <c r="AE1336" s="564"/>
      <c r="AF1336" s="564"/>
      <c r="AG1336" s="564"/>
      <c r="AH1336" s="564"/>
      <c r="AI1336" s="564"/>
    </row>
    <row r="1337" spans="1:35" ht="90" x14ac:dyDescent="0.3">
      <c r="A1337" s="450">
        <f t="shared" si="80"/>
        <v>1332</v>
      </c>
      <c r="B1337" s="442" t="s">
        <v>17651</v>
      </c>
      <c r="C1337" s="294" t="s">
        <v>1634</v>
      </c>
      <c r="D1337" s="272" t="s">
        <v>1545</v>
      </c>
      <c r="E1337" s="426" t="s">
        <v>6709</v>
      </c>
      <c r="F1337" s="90" t="s">
        <v>195</v>
      </c>
      <c r="G1337" s="98">
        <v>45396</v>
      </c>
      <c r="H1337" s="98">
        <v>45396</v>
      </c>
      <c r="I1337" s="90" t="s">
        <v>62</v>
      </c>
      <c r="J1337" s="90"/>
      <c r="K1337" s="206"/>
      <c r="L1337" s="206"/>
      <c r="M1337" s="90"/>
      <c r="N1337" s="90"/>
      <c r="O1337" s="90"/>
      <c r="P1337" s="90"/>
      <c r="Q1337" s="90"/>
      <c r="R1337" s="90"/>
      <c r="S1337" s="90"/>
      <c r="T1337" s="90"/>
      <c r="U1337" s="90"/>
      <c r="V1337" s="107" t="str">
        <f t="shared" si="81"/>
        <v>Open PDFIR FINALLY.RHS-KK-ECG-IR-CI-1214-REV00</v>
      </c>
      <c r="W1337" s="972" t="str">
        <f t="shared" ca="1" si="82"/>
        <v>DONE</v>
      </c>
      <c r="X1337" s="979" t="str">
        <f t="shared" si="83"/>
        <v>P</v>
      </c>
      <c r="Y1337" s="979"/>
      <c r="AD1337" s="564"/>
      <c r="AE1337" s="564"/>
      <c r="AF1337" s="564"/>
      <c r="AG1337" s="564"/>
      <c r="AH1337" s="564"/>
      <c r="AI1337" s="564"/>
    </row>
    <row r="1338" spans="1:35" ht="90" x14ac:dyDescent="0.3">
      <c r="A1338" s="450">
        <f t="shared" si="80"/>
        <v>1333</v>
      </c>
      <c r="B1338" s="442" t="s">
        <v>17652</v>
      </c>
      <c r="C1338" s="294" t="s">
        <v>1634</v>
      </c>
      <c r="D1338" s="272" t="s">
        <v>1545</v>
      </c>
      <c r="E1338" s="426" t="s">
        <v>6710</v>
      </c>
      <c r="F1338" s="90" t="s">
        <v>195</v>
      </c>
      <c r="G1338" s="98">
        <v>45367</v>
      </c>
      <c r="H1338" s="98">
        <v>45367</v>
      </c>
      <c r="I1338" s="90" t="s">
        <v>62</v>
      </c>
      <c r="J1338" s="90"/>
      <c r="K1338" s="206"/>
      <c r="L1338" s="206"/>
      <c r="M1338" s="90"/>
      <c r="N1338" s="90"/>
      <c r="O1338" s="90"/>
      <c r="P1338" s="90"/>
      <c r="Q1338" s="90"/>
      <c r="R1338" s="90"/>
      <c r="S1338" s="90"/>
      <c r="T1338" s="90"/>
      <c r="U1338" s="90"/>
      <c r="V1338" s="107" t="str">
        <f t="shared" si="81"/>
        <v>Open PDFIR FINALLY.RHS-KK-ECG-IR-CI-1215-REV00</v>
      </c>
      <c r="W1338" s="972" t="str">
        <f t="shared" ca="1" si="82"/>
        <v>DONE</v>
      </c>
      <c r="X1338" s="979" t="str">
        <f t="shared" si="83"/>
        <v>P</v>
      </c>
      <c r="Y1338" s="979"/>
      <c r="AD1338" s="564"/>
      <c r="AE1338" s="564"/>
      <c r="AF1338" s="564"/>
      <c r="AG1338" s="564"/>
      <c r="AH1338" s="564"/>
      <c r="AI1338" s="564"/>
    </row>
    <row r="1339" spans="1:35" ht="90" x14ac:dyDescent="0.3">
      <c r="A1339" s="450">
        <f t="shared" si="80"/>
        <v>1334</v>
      </c>
      <c r="B1339" s="442" t="s">
        <v>17653</v>
      </c>
      <c r="C1339" s="294" t="s">
        <v>1634</v>
      </c>
      <c r="D1339" s="272" t="s">
        <v>1545</v>
      </c>
      <c r="E1339" s="426" t="s">
        <v>6712</v>
      </c>
      <c r="F1339" s="90" t="s">
        <v>195</v>
      </c>
      <c r="G1339" s="98">
        <v>45353</v>
      </c>
      <c r="H1339" s="98">
        <v>45353</v>
      </c>
      <c r="I1339" s="90" t="s">
        <v>62</v>
      </c>
      <c r="J1339" s="90"/>
      <c r="K1339" s="206"/>
      <c r="L1339" s="206"/>
      <c r="M1339" s="90"/>
      <c r="N1339" s="90"/>
      <c r="O1339" s="90"/>
      <c r="P1339" s="90"/>
      <c r="Q1339" s="90"/>
      <c r="R1339" s="90"/>
      <c r="S1339" s="90"/>
      <c r="T1339" s="90"/>
      <c r="U1339" s="90"/>
      <c r="V1339" s="107" t="str">
        <f t="shared" si="81"/>
        <v>Open PDFIR FINALLY.RHS-KK-ECG-IR-CI-1216-REV00</v>
      </c>
      <c r="W1339" s="972" t="str">
        <f t="shared" ca="1" si="82"/>
        <v>DONE</v>
      </c>
      <c r="X1339" s="979" t="str">
        <f t="shared" si="83"/>
        <v>P</v>
      </c>
      <c r="Y1339" s="979"/>
      <c r="AD1339" s="564"/>
      <c r="AE1339" s="564"/>
      <c r="AF1339" s="564"/>
      <c r="AG1339" s="564"/>
      <c r="AH1339" s="564"/>
      <c r="AI1339" s="564"/>
    </row>
    <row r="1340" spans="1:35" ht="90" x14ac:dyDescent="0.3">
      <c r="A1340" s="450">
        <f t="shared" si="80"/>
        <v>1335</v>
      </c>
      <c r="B1340" s="442" t="s">
        <v>17654</v>
      </c>
      <c r="C1340" s="294" t="s">
        <v>1634</v>
      </c>
      <c r="D1340" s="272" t="s">
        <v>1545</v>
      </c>
      <c r="E1340" s="426" t="s">
        <v>6714</v>
      </c>
      <c r="F1340" s="90" t="s">
        <v>195</v>
      </c>
      <c r="G1340" s="98">
        <v>45353</v>
      </c>
      <c r="H1340" s="98">
        <v>45353</v>
      </c>
      <c r="I1340" s="90" t="s">
        <v>62</v>
      </c>
      <c r="J1340" s="90"/>
      <c r="K1340" s="206"/>
      <c r="L1340" s="206"/>
      <c r="M1340" s="90"/>
      <c r="N1340" s="90"/>
      <c r="O1340" s="90"/>
      <c r="P1340" s="90"/>
      <c r="Q1340" s="90"/>
      <c r="R1340" s="90"/>
      <c r="S1340" s="90"/>
      <c r="T1340" s="90"/>
      <c r="U1340" s="90"/>
      <c r="V1340" s="107" t="str">
        <f t="shared" si="81"/>
        <v>Open PDFIR FINALLY.RHS-KK-ECG-IR-CI-1217-REV00</v>
      </c>
      <c r="W1340" s="972" t="str">
        <f t="shared" ca="1" si="82"/>
        <v>DONE</v>
      </c>
      <c r="X1340" s="979" t="str">
        <f t="shared" si="83"/>
        <v>P</v>
      </c>
      <c r="Y1340" s="979"/>
      <c r="AD1340" s="564"/>
      <c r="AE1340" s="564"/>
      <c r="AF1340" s="564"/>
      <c r="AG1340" s="564"/>
      <c r="AH1340" s="564"/>
      <c r="AI1340" s="564"/>
    </row>
    <row r="1341" spans="1:35" ht="90" x14ac:dyDescent="0.3">
      <c r="A1341" s="450">
        <f t="shared" si="80"/>
        <v>1336</v>
      </c>
      <c r="B1341" s="442" t="s">
        <v>17655</v>
      </c>
      <c r="C1341" s="272" t="s">
        <v>76</v>
      </c>
      <c r="D1341" s="272" t="s">
        <v>1545</v>
      </c>
      <c r="E1341" s="426" t="s">
        <v>8998</v>
      </c>
      <c r="F1341" s="90" t="s">
        <v>195</v>
      </c>
      <c r="G1341" s="98">
        <v>45342</v>
      </c>
      <c r="H1341" s="98">
        <v>45342</v>
      </c>
      <c r="I1341" s="90" t="s">
        <v>62</v>
      </c>
      <c r="J1341" s="90"/>
      <c r="K1341" s="206"/>
      <c r="L1341" s="206"/>
      <c r="M1341" s="90"/>
      <c r="N1341" s="90"/>
      <c r="O1341" s="90"/>
      <c r="P1341" s="90"/>
      <c r="Q1341" s="90"/>
      <c r="R1341" s="90"/>
      <c r="S1341" s="90"/>
      <c r="T1341" s="90"/>
      <c r="U1341" s="90"/>
      <c r="V1341" s="107" t="str">
        <f t="shared" si="81"/>
        <v>Open PDFIR FINALLY.RHS-KK-ECG-IR-CI-1218-REV00</v>
      </c>
      <c r="W1341" s="972" t="str">
        <f t="shared" ca="1" si="82"/>
        <v>DONE</v>
      </c>
      <c r="X1341" s="979" t="str">
        <f t="shared" si="83"/>
        <v>P</v>
      </c>
      <c r="Y1341" s="979"/>
      <c r="AD1341" s="564"/>
      <c r="AE1341" s="564"/>
      <c r="AF1341" s="564"/>
      <c r="AG1341" s="564"/>
      <c r="AH1341" s="564"/>
      <c r="AI1341" s="564"/>
    </row>
    <row r="1342" spans="1:35" ht="90" x14ac:dyDescent="0.3">
      <c r="A1342" s="450">
        <f t="shared" si="80"/>
        <v>1337</v>
      </c>
      <c r="B1342" s="442" t="s">
        <v>17656</v>
      </c>
      <c r="C1342" s="294" t="s">
        <v>1634</v>
      </c>
      <c r="D1342" s="272" t="s">
        <v>1545</v>
      </c>
      <c r="E1342" s="426" t="s">
        <v>6716</v>
      </c>
      <c r="F1342" s="90" t="s">
        <v>195</v>
      </c>
      <c r="G1342" s="98">
        <v>45353</v>
      </c>
      <c r="H1342" s="98">
        <v>45353</v>
      </c>
      <c r="I1342" s="90" t="s">
        <v>62</v>
      </c>
      <c r="J1342" s="90"/>
      <c r="K1342" s="206"/>
      <c r="L1342" s="206"/>
      <c r="M1342" s="90"/>
      <c r="N1342" s="90"/>
      <c r="O1342" s="90"/>
      <c r="P1342" s="90"/>
      <c r="Q1342" s="90"/>
      <c r="R1342" s="90"/>
      <c r="S1342" s="90"/>
      <c r="T1342" s="90"/>
      <c r="U1342" s="90"/>
      <c r="V1342" s="107" t="str">
        <f t="shared" si="81"/>
        <v>Open PDFIR FINALLY.RHS-KK-ECG-IR-CI-1219-REV00</v>
      </c>
      <c r="W1342" s="972" t="str">
        <f t="shared" ca="1" si="82"/>
        <v>DONE</v>
      </c>
      <c r="X1342" s="979" t="str">
        <f t="shared" si="83"/>
        <v>P</v>
      </c>
      <c r="Y1342" s="979"/>
      <c r="AD1342" s="564"/>
      <c r="AE1342" s="564"/>
      <c r="AF1342" s="564"/>
      <c r="AG1342" s="564"/>
      <c r="AH1342" s="564"/>
      <c r="AI1342" s="564"/>
    </row>
    <row r="1343" spans="1:35" ht="90" x14ac:dyDescent="0.3">
      <c r="A1343" s="450">
        <f t="shared" si="80"/>
        <v>1338</v>
      </c>
      <c r="B1343" s="442" t="s">
        <v>17657</v>
      </c>
      <c r="C1343" s="294" t="s">
        <v>1634</v>
      </c>
      <c r="D1343" s="272" t="s">
        <v>1545</v>
      </c>
      <c r="E1343" s="426" t="s">
        <v>6717</v>
      </c>
      <c r="F1343" s="90" t="s">
        <v>195</v>
      </c>
      <c r="G1343" s="98">
        <v>45353</v>
      </c>
      <c r="H1343" s="98">
        <v>45353</v>
      </c>
      <c r="I1343" s="90" t="s">
        <v>62</v>
      </c>
      <c r="J1343" s="90"/>
      <c r="K1343" s="206"/>
      <c r="L1343" s="206"/>
      <c r="M1343" s="90"/>
      <c r="N1343" s="90"/>
      <c r="O1343" s="90"/>
      <c r="P1343" s="90"/>
      <c r="Q1343" s="90"/>
      <c r="R1343" s="90"/>
      <c r="S1343" s="90"/>
      <c r="T1343" s="90"/>
      <c r="U1343" s="90"/>
      <c r="V1343" s="107" t="str">
        <f t="shared" si="81"/>
        <v>Open PDFIR FINALLY.RHS-KK-ECG-IR-CI-1220-REV00</v>
      </c>
      <c r="W1343" s="972" t="str">
        <f t="shared" ca="1" si="82"/>
        <v>DONE</v>
      </c>
      <c r="X1343" s="979" t="str">
        <f t="shared" si="83"/>
        <v>P</v>
      </c>
      <c r="Y1343" s="979"/>
      <c r="AD1343" s="564"/>
      <c r="AE1343" s="564"/>
      <c r="AF1343" s="564"/>
      <c r="AG1343" s="564"/>
      <c r="AH1343" s="564"/>
      <c r="AI1343" s="564"/>
    </row>
    <row r="1344" spans="1:35" ht="90" x14ac:dyDescent="0.3">
      <c r="A1344" s="450">
        <f t="shared" si="80"/>
        <v>1339</v>
      </c>
      <c r="B1344" s="442" t="s">
        <v>17658</v>
      </c>
      <c r="C1344" s="294" t="s">
        <v>2735</v>
      </c>
      <c r="D1344" s="272" t="s">
        <v>5106</v>
      </c>
      <c r="E1344" s="426" t="s">
        <v>6722</v>
      </c>
      <c r="F1344" s="90" t="s">
        <v>195</v>
      </c>
      <c r="G1344" s="98">
        <v>45409</v>
      </c>
      <c r="H1344" s="98">
        <v>45409</v>
      </c>
      <c r="I1344" s="90" t="s">
        <v>25</v>
      </c>
      <c r="J1344" s="90"/>
      <c r="K1344" s="206"/>
      <c r="L1344" s="206"/>
      <c r="M1344" s="90"/>
      <c r="N1344" s="90"/>
      <c r="O1344" s="90"/>
      <c r="P1344" s="90"/>
      <c r="Q1344" s="90"/>
      <c r="R1344" s="90"/>
      <c r="S1344" s="90"/>
      <c r="T1344" s="90"/>
      <c r="U1344" s="90"/>
      <c r="V1344" s="107" t="str">
        <f t="shared" si="81"/>
        <v>Open PDFIR FINALLY.RHS-KK-ECG-IR-ARCH-1221-REV00</v>
      </c>
      <c r="W1344" s="972" t="str">
        <f t="shared" ca="1" si="82"/>
        <v>DONE</v>
      </c>
      <c r="X1344" s="979" t="str">
        <f t="shared" si="83"/>
        <v>P</v>
      </c>
      <c r="Y1344" s="979"/>
      <c r="AD1344" s="564"/>
      <c r="AE1344" s="564"/>
      <c r="AF1344" s="564"/>
      <c r="AG1344" s="564"/>
      <c r="AH1344" s="564"/>
      <c r="AI1344" s="564"/>
    </row>
    <row r="1345" spans="1:35" ht="90" x14ac:dyDescent="0.3">
      <c r="A1345" s="450">
        <f t="shared" si="80"/>
        <v>1340</v>
      </c>
      <c r="B1345" s="442" t="s">
        <v>17659</v>
      </c>
      <c r="C1345" s="294" t="s">
        <v>13899</v>
      </c>
      <c r="D1345" s="272" t="s">
        <v>5106</v>
      </c>
      <c r="E1345" s="426" t="s">
        <v>7087</v>
      </c>
      <c r="F1345" s="90" t="s">
        <v>195</v>
      </c>
      <c r="G1345" s="98">
        <v>45381</v>
      </c>
      <c r="H1345" s="98">
        <v>45381</v>
      </c>
      <c r="I1345" s="90" t="s">
        <v>62</v>
      </c>
      <c r="J1345" s="90"/>
      <c r="K1345" s="206"/>
      <c r="L1345" s="206"/>
      <c r="M1345" s="90"/>
      <c r="N1345" s="90"/>
      <c r="O1345" s="90"/>
      <c r="P1345" s="90"/>
      <c r="Q1345" s="90"/>
      <c r="R1345" s="90"/>
      <c r="S1345" s="90"/>
      <c r="T1345" s="90"/>
      <c r="U1345" s="90"/>
      <c r="V1345" s="107" t="str">
        <f t="shared" si="81"/>
        <v>Open PDFIR FINALLY.RHS-KK-ECG-IR-ARCH-1222-REV00</v>
      </c>
      <c r="W1345" s="972" t="str">
        <f t="shared" ca="1" si="82"/>
        <v>DONE</v>
      </c>
      <c r="X1345" s="979" t="str">
        <f t="shared" si="83"/>
        <v>P</v>
      </c>
      <c r="Y1345" s="979"/>
      <c r="AD1345" s="564"/>
      <c r="AE1345" s="564"/>
      <c r="AF1345" s="564"/>
      <c r="AG1345" s="564"/>
      <c r="AH1345" s="564"/>
      <c r="AI1345" s="564"/>
    </row>
    <row r="1346" spans="1:35" ht="90" x14ac:dyDescent="0.3">
      <c r="A1346" s="450">
        <f t="shared" si="80"/>
        <v>1341</v>
      </c>
      <c r="B1346" s="442" t="s">
        <v>17660</v>
      </c>
      <c r="C1346" s="294" t="s">
        <v>13899</v>
      </c>
      <c r="D1346" s="272" t="s">
        <v>5106</v>
      </c>
      <c r="E1346" s="426" t="s">
        <v>7086</v>
      </c>
      <c r="F1346" s="90" t="s">
        <v>195</v>
      </c>
      <c r="G1346" s="98">
        <v>45377</v>
      </c>
      <c r="H1346" s="98">
        <v>45377</v>
      </c>
      <c r="I1346" s="90" t="s">
        <v>62</v>
      </c>
      <c r="J1346" s="90"/>
      <c r="K1346" s="206"/>
      <c r="L1346" s="206"/>
      <c r="M1346" s="90"/>
      <c r="N1346" s="90"/>
      <c r="O1346" s="90"/>
      <c r="P1346" s="90"/>
      <c r="Q1346" s="90"/>
      <c r="R1346" s="90"/>
      <c r="S1346" s="90"/>
      <c r="T1346" s="90"/>
      <c r="U1346" s="90"/>
      <c r="V1346" s="107" t="str">
        <f t="shared" si="81"/>
        <v>Open PDFIR FINALLY.RHS-KK-ECG-IR-ARCH-1223-REV00</v>
      </c>
      <c r="W1346" s="972" t="str">
        <f t="shared" ca="1" si="82"/>
        <v>DONE</v>
      </c>
      <c r="X1346" s="979" t="str">
        <f t="shared" si="83"/>
        <v>P</v>
      </c>
      <c r="Y1346" s="979"/>
      <c r="AD1346" s="564"/>
      <c r="AE1346" s="564"/>
      <c r="AF1346" s="564"/>
      <c r="AG1346" s="564"/>
      <c r="AH1346" s="564"/>
      <c r="AI1346" s="564"/>
    </row>
    <row r="1347" spans="1:35" ht="90" x14ac:dyDescent="0.3">
      <c r="A1347" s="450">
        <f t="shared" si="80"/>
        <v>1342</v>
      </c>
      <c r="B1347" s="442" t="s">
        <v>20280</v>
      </c>
      <c r="C1347" s="294" t="s">
        <v>4383</v>
      </c>
      <c r="D1347" s="272" t="s">
        <v>1545</v>
      </c>
      <c r="E1347" s="426" t="s">
        <v>6754</v>
      </c>
      <c r="F1347" s="90" t="s">
        <v>195</v>
      </c>
      <c r="G1347" s="98">
        <v>45411</v>
      </c>
      <c r="H1347" s="98">
        <v>45411</v>
      </c>
      <c r="I1347" s="90" t="s">
        <v>25</v>
      </c>
      <c r="J1347" s="98" t="s">
        <v>195</v>
      </c>
      <c r="K1347" s="206">
        <v>45556</v>
      </c>
      <c r="L1347" s="206">
        <v>45556</v>
      </c>
      <c r="M1347" s="90" t="s">
        <v>62</v>
      </c>
      <c r="N1347" s="90"/>
      <c r="O1347" s="90"/>
      <c r="P1347" s="90"/>
      <c r="Q1347" s="90"/>
      <c r="R1347" s="90"/>
      <c r="S1347" s="90"/>
      <c r="T1347" s="90"/>
      <c r="U1347" s="90"/>
      <c r="V1347" s="107" t="str">
        <f t="shared" si="81"/>
        <v>Open PDFIR FINALLY.RHS-KK-ECG-IR-SU-1224-REV01</v>
      </c>
      <c r="W1347" s="972" t="str">
        <f t="shared" ca="1" si="82"/>
        <v>DONE</v>
      </c>
      <c r="X1347" s="979" t="str">
        <f t="shared" si="83"/>
        <v>A</v>
      </c>
      <c r="Y1347" s="979"/>
      <c r="AD1347" s="564"/>
      <c r="AE1347" s="564"/>
      <c r="AF1347" s="564"/>
      <c r="AG1347" s="564"/>
      <c r="AH1347" s="564"/>
      <c r="AI1347" s="564"/>
    </row>
    <row r="1348" spans="1:35" ht="90" x14ac:dyDescent="0.3">
      <c r="A1348" s="450">
        <f t="shared" si="80"/>
        <v>1343</v>
      </c>
      <c r="B1348" s="442" t="s">
        <v>17661</v>
      </c>
      <c r="C1348" s="294" t="s">
        <v>4383</v>
      </c>
      <c r="D1348" s="272" t="s">
        <v>1545</v>
      </c>
      <c r="E1348" s="426" t="s">
        <v>6755</v>
      </c>
      <c r="F1348" s="90" t="s">
        <v>195</v>
      </c>
      <c r="G1348" s="98">
        <v>45411</v>
      </c>
      <c r="H1348" s="98">
        <v>45411</v>
      </c>
      <c r="I1348" s="90" t="s">
        <v>62</v>
      </c>
      <c r="J1348" s="90"/>
      <c r="K1348" s="206"/>
      <c r="L1348" s="206"/>
      <c r="M1348" s="90"/>
      <c r="N1348" s="90"/>
      <c r="O1348" s="90"/>
      <c r="P1348" s="90"/>
      <c r="Q1348" s="90"/>
      <c r="R1348" s="90"/>
      <c r="S1348" s="90"/>
      <c r="T1348" s="90"/>
      <c r="U1348" s="90"/>
      <c r="V1348" s="107" t="str">
        <f t="shared" si="81"/>
        <v>Open PDFIR FINALLY.RHS-KK-ECG-IR-SU-1225-REV00</v>
      </c>
      <c r="W1348" s="972" t="str">
        <f t="shared" ca="1" si="82"/>
        <v>DONE</v>
      </c>
      <c r="X1348" s="979" t="str">
        <f t="shared" si="83"/>
        <v>P</v>
      </c>
      <c r="Y1348" s="979"/>
      <c r="AD1348" s="564"/>
      <c r="AE1348" s="564"/>
      <c r="AF1348" s="564"/>
      <c r="AG1348" s="564"/>
      <c r="AH1348" s="564"/>
      <c r="AI1348" s="564"/>
    </row>
    <row r="1349" spans="1:35" ht="90" x14ac:dyDescent="0.3">
      <c r="A1349" s="450">
        <f t="shared" si="80"/>
        <v>1344</v>
      </c>
      <c r="B1349" s="442" t="s">
        <v>20281</v>
      </c>
      <c r="C1349" s="294" t="s">
        <v>4383</v>
      </c>
      <c r="D1349" s="272" t="s">
        <v>1545</v>
      </c>
      <c r="E1349" s="426" t="s">
        <v>6756</v>
      </c>
      <c r="F1349" s="90" t="s">
        <v>195</v>
      </c>
      <c r="G1349" s="98">
        <v>45412</v>
      </c>
      <c r="H1349" s="98">
        <v>45412</v>
      </c>
      <c r="I1349" s="90" t="s">
        <v>25</v>
      </c>
      <c r="J1349" s="90" t="s">
        <v>17</v>
      </c>
      <c r="K1349" s="206">
        <v>45563</v>
      </c>
      <c r="L1349" s="206">
        <v>45563</v>
      </c>
      <c r="M1349" s="90" t="s">
        <v>1671</v>
      </c>
      <c r="N1349" s="90"/>
      <c r="O1349" s="90"/>
      <c r="P1349" s="90"/>
      <c r="Q1349" s="90"/>
      <c r="R1349" s="90"/>
      <c r="S1349" s="90"/>
      <c r="T1349" s="90"/>
      <c r="U1349" s="90"/>
      <c r="V1349" s="107" t="str">
        <f t="shared" si="81"/>
        <v>Open PDFIR FINALLY.RHS-KK-ECG-IR-SU-1226-REV01</v>
      </c>
      <c r="W1349" s="972" t="str">
        <f t="shared" ca="1" si="82"/>
        <v>DONE</v>
      </c>
      <c r="X1349" s="979" t="str">
        <f t="shared" si="83"/>
        <v>AWC</v>
      </c>
      <c r="Y1349" s="979"/>
      <c r="AD1349" s="564"/>
      <c r="AE1349" s="564"/>
      <c r="AF1349" s="564"/>
      <c r="AG1349" s="564"/>
      <c r="AH1349" s="564"/>
      <c r="AI1349" s="564"/>
    </row>
    <row r="1350" spans="1:35" ht="90" x14ac:dyDescent="0.3">
      <c r="A1350" s="450">
        <f t="shared" ref="A1350:A1413" si="84">ROW()-ROW($A$5)</f>
        <v>1345</v>
      </c>
      <c r="B1350" s="442" t="s">
        <v>20282</v>
      </c>
      <c r="C1350" s="294" t="s">
        <v>4383</v>
      </c>
      <c r="D1350" s="272" t="s">
        <v>1545</v>
      </c>
      <c r="E1350" s="426" t="s">
        <v>6780</v>
      </c>
      <c r="F1350" s="90" t="s">
        <v>195</v>
      </c>
      <c r="G1350" s="98">
        <v>45383</v>
      </c>
      <c r="H1350" s="98">
        <v>45383</v>
      </c>
      <c r="I1350" s="90" t="s">
        <v>25</v>
      </c>
      <c r="J1350" s="90" t="s">
        <v>17</v>
      </c>
      <c r="K1350" s="206">
        <v>45563</v>
      </c>
      <c r="L1350" s="206">
        <v>45563</v>
      </c>
      <c r="M1350" s="90" t="s">
        <v>1671</v>
      </c>
      <c r="N1350" s="90"/>
      <c r="O1350" s="90"/>
      <c r="P1350" s="90"/>
      <c r="Q1350" s="90"/>
      <c r="R1350" s="90"/>
      <c r="S1350" s="90"/>
      <c r="T1350" s="90"/>
      <c r="U1350" s="90"/>
      <c r="V1350" s="107" t="str">
        <f t="shared" ref="V1350:V1413" si="85">IF(B1350&gt;0,HYPERLINK(CONCATENATE("PDFIR FINALLY/",B1350,".pdf"),CONCATENATE("Open PDFIR FINALLY.",B1350)),"")</f>
        <v>Open PDFIR FINALLY.RHS-KK-ECG-IR-SU-1227-REV01</v>
      </c>
      <c r="W1350" s="972" t="str">
        <f t="shared" ref="W1350:W1413" ca="1" si="86">IF(UPPER(TRIM(U1350))="P", MAX(0, TODAY()-S1350), IF(UPPER(TRIM(Q1350))="P", MAX(0, TODAY()-O1350), IF(UPPER(TRIM(M1350))="P", MAX(0, TODAY()-K1350), IF(UPPER(TRIM(I1350))="P", MAX(0, TODAY()-G1350), IF(OR(UPPER(TRIM(U1350))="C", UPPER(TRIM(U1350))="R", UPPER(TRIM(U1350))="A", UPPER(TRIM(U1350))="AWC", UPPER(TRIM(Q1350))="C", UPPER(TRIM(Q1350))="R", UPPER(TRIM(Q1350))="A", UPPER(TRIM(Q1350))="AWC", UPPER(TRIM(M1350))="C", UPPER(TRIM(M1350))="R", UPPER(TRIM(M1350))="A", UPPER(TRIM(M1350))="AWC", UPPER(TRIM(I1350))="C", UPPER(TRIM(I1350))="R", UPPER(TRIM(I1350))="A", UPPER(TRIM(I1350))="AWC"), "DONE", "")))))</f>
        <v>DONE</v>
      </c>
      <c r="X1350" s="979" t="str">
        <f t="shared" ref="X1350:X1413" si="87">IF(B1350="","",IF(U1350&lt;&gt;"",U1350,IF(Q1350&lt;&gt;"",Q1350,IF(M1350&lt;&gt;"",M1350,IF(I1350&lt;&gt;"","P")))))</f>
        <v>AWC</v>
      </c>
      <c r="Y1350" s="979"/>
      <c r="AD1350" s="564"/>
      <c r="AE1350" s="564"/>
      <c r="AF1350" s="564"/>
      <c r="AG1350" s="564"/>
      <c r="AH1350" s="564"/>
      <c r="AI1350" s="564"/>
    </row>
    <row r="1351" spans="1:35" ht="90" x14ac:dyDescent="0.3">
      <c r="A1351" s="450">
        <f t="shared" si="84"/>
        <v>1346</v>
      </c>
      <c r="B1351" s="442" t="s">
        <v>20283</v>
      </c>
      <c r="C1351" s="294" t="s">
        <v>4383</v>
      </c>
      <c r="D1351" s="272" t="s">
        <v>1545</v>
      </c>
      <c r="E1351" s="426" t="s">
        <v>6779</v>
      </c>
      <c r="F1351" s="90" t="s">
        <v>195</v>
      </c>
      <c r="G1351" s="98">
        <v>45406</v>
      </c>
      <c r="H1351" s="98">
        <v>45406</v>
      </c>
      <c r="I1351" s="90" t="s">
        <v>25</v>
      </c>
      <c r="J1351" s="90" t="s">
        <v>17</v>
      </c>
      <c r="K1351" s="206">
        <v>45563</v>
      </c>
      <c r="L1351" s="206">
        <v>45563</v>
      </c>
      <c r="M1351" s="90" t="s">
        <v>1671</v>
      </c>
      <c r="N1351" s="90"/>
      <c r="O1351" s="90"/>
      <c r="P1351" s="90"/>
      <c r="Q1351" s="90"/>
      <c r="R1351" s="90"/>
      <c r="S1351" s="90"/>
      <c r="T1351" s="90"/>
      <c r="U1351" s="90"/>
      <c r="V1351" s="107" t="str">
        <f t="shared" si="85"/>
        <v>Open PDFIR FINALLY.RHS-KK-ECG-IR-SU-1228-REV01</v>
      </c>
      <c r="W1351" s="972" t="str">
        <f t="shared" ca="1" si="86"/>
        <v>DONE</v>
      </c>
      <c r="X1351" s="979" t="str">
        <f t="shared" si="87"/>
        <v>AWC</v>
      </c>
      <c r="Y1351" s="979"/>
      <c r="AD1351" s="564"/>
      <c r="AE1351" s="564"/>
      <c r="AF1351" s="564"/>
      <c r="AG1351" s="564"/>
      <c r="AH1351" s="564"/>
      <c r="AI1351" s="564"/>
    </row>
    <row r="1352" spans="1:35" ht="90" x14ac:dyDescent="0.3">
      <c r="A1352" s="450">
        <f t="shared" si="84"/>
        <v>1347</v>
      </c>
      <c r="B1352" s="442" t="s">
        <v>20284</v>
      </c>
      <c r="C1352" s="294" t="s">
        <v>4383</v>
      </c>
      <c r="D1352" s="272" t="s">
        <v>1545</v>
      </c>
      <c r="E1352" s="426" t="s">
        <v>6778</v>
      </c>
      <c r="F1352" s="90" t="s">
        <v>195</v>
      </c>
      <c r="G1352" s="98">
        <v>45407</v>
      </c>
      <c r="H1352" s="98">
        <v>45407</v>
      </c>
      <c r="I1352" s="90" t="s">
        <v>25</v>
      </c>
      <c r="J1352" s="90" t="s">
        <v>17</v>
      </c>
      <c r="K1352" s="206">
        <v>45563</v>
      </c>
      <c r="L1352" s="206">
        <v>45563</v>
      </c>
      <c r="M1352" s="90" t="s">
        <v>1671</v>
      </c>
      <c r="N1352" s="90"/>
      <c r="O1352" s="90"/>
      <c r="P1352" s="90"/>
      <c r="Q1352" s="90"/>
      <c r="R1352" s="90"/>
      <c r="S1352" s="90"/>
      <c r="T1352" s="90"/>
      <c r="U1352" s="90"/>
      <c r="V1352" s="107" t="str">
        <f t="shared" si="85"/>
        <v>Open PDFIR FINALLY.RHS-KK-ECG-IR-SU-1229-REV01</v>
      </c>
      <c r="W1352" s="972" t="str">
        <f t="shared" ca="1" si="86"/>
        <v>DONE</v>
      </c>
      <c r="X1352" s="979" t="str">
        <f t="shared" si="87"/>
        <v>AWC</v>
      </c>
      <c r="Y1352" s="979"/>
      <c r="AD1352" s="564"/>
      <c r="AE1352" s="564"/>
      <c r="AF1352" s="564"/>
      <c r="AG1352" s="564"/>
      <c r="AH1352" s="564"/>
      <c r="AI1352" s="564"/>
    </row>
    <row r="1353" spans="1:35" ht="90" x14ac:dyDescent="0.3">
      <c r="A1353" s="450">
        <f t="shared" si="84"/>
        <v>1348</v>
      </c>
      <c r="B1353" s="442" t="s">
        <v>20285</v>
      </c>
      <c r="C1353" s="294" t="s">
        <v>4383</v>
      </c>
      <c r="D1353" s="272" t="s">
        <v>1545</v>
      </c>
      <c r="E1353" s="426" t="s">
        <v>6777</v>
      </c>
      <c r="F1353" s="90" t="s">
        <v>195</v>
      </c>
      <c r="G1353" s="98">
        <v>45409</v>
      </c>
      <c r="H1353" s="98">
        <v>45409</v>
      </c>
      <c r="I1353" s="90" t="s">
        <v>25</v>
      </c>
      <c r="J1353" s="90" t="s">
        <v>17</v>
      </c>
      <c r="K1353" s="206">
        <v>45563</v>
      </c>
      <c r="L1353" s="206">
        <v>45563</v>
      </c>
      <c r="M1353" s="90" t="s">
        <v>1671</v>
      </c>
      <c r="N1353" s="90"/>
      <c r="O1353" s="90"/>
      <c r="P1353" s="90"/>
      <c r="Q1353" s="90"/>
      <c r="R1353" s="90"/>
      <c r="S1353" s="90"/>
      <c r="T1353" s="90"/>
      <c r="U1353" s="90"/>
      <c r="V1353" s="107" t="str">
        <f t="shared" si="85"/>
        <v>Open PDFIR FINALLY.RHS-KK-ECG-IR-SU-1230-REV01</v>
      </c>
      <c r="W1353" s="972" t="str">
        <f t="shared" ca="1" si="86"/>
        <v>DONE</v>
      </c>
      <c r="X1353" s="979" t="str">
        <f t="shared" si="87"/>
        <v>AWC</v>
      </c>
      <c r="Y1353" s="979"/>
      <c r="AD1353" s="564"/>
      <c r="AE1353" s="564"/>
      <c r="AF1353" s="564"/>
      <c r="AG1353" s="564"/>
      <c r="AH1353" s="564"/>
      <c r="AI1353" s="564"/>
    </row>
    <row r="1354" spans="1:35" ht="90" x14ac:dyDescent="0.3">
      <c r="A1354" s="450">
        <f t="shared" si="84"/>
        <v>1349</v>
      </c>
      <c r="B1354" s="442" t="s">
        <v>20286</v>
      </c>
      <c r="C1354" s="294" t="s">
        <v>4383</v>
      </c>
      <c r="D1354" s="272" t="s">
        <v>1545</v>
      </c>
      <c r="E1354" s="426" t="s">
        <v>6776</v>
      </c>
      <c r="F1354" s="90" t="s">
        <v>195</v>
      </c>
      <c r="G1354" s="98">
        <v>45411</v>
      </c>
      <c r="H1354" s="98">
        <v>45411</v>
      </c>
      <c r="I1354" s="90" t="s">
        <v>25</v>
      </c>
      <c r="J1354" s="90" t="s">
        <v>17</v>
      </c>
      <c r="K1354" s="206">
        <v>45563</v>
      </c>
      <c r="L1354" s="206">
        <v>45563</v>
      </c>
      <c r="M1354" s="90" t="s">
        <v>1671</v>
      </c>
      <c r="N1354" s="90"/>
      <c r="O1354" s="90"/>
      <c r="P1354" s="90"/>
      <c r="Q1354" s="90"/>
      <c r="R1354" s="90"/>
      <c r="S1354" s="90"/>
      <c r="T1354" s="90"/>
      <c r="U1354" s="90"/>
      <c r="V1354" s="107" t="str">
        <f t="shared" si="85"/>
        <v>Open PDFIR FINALLY.RHS-KK-ECG-IR-SU-1231-REV01</v>
      </c>
      <c r="W1354" s="972" t="str">
        <f t="shared" ca="1" si="86"/>
        <v>DONE</v>
      </c>
      <c r="X1354" s="979" t="str">
        <f t="shared" si="87"/>
        <v>AWC</v>
      </c>
      <c r="Y1354" s="979"/>
      <c r="AD1354" s="564"/>
      <c r="AE1354" s="564"/>
      <c r="AF1354" s="564"/>
      <c r="AG1354" s="564"/>
      <c r="AH1354" s="564"/>
      <c r="AI1354" s="564"/>
    </row>
    <row r="1355" spans="1:35" ht="90" x14ac:dyDescent="0.3">
      <c r="A1355" s="450">
        <f t="shared" si="84"/>
        <v>1350</v>
      </c>
      <c r="B1355" s="442" t="s">
        <v>17662</v>
      </c>
      <c r="C1355" s="294" t="s">
        <v>4383</v>
      </c>
      <c r="D1355" s="272" t="s">
        <v>1545</v>
      </c>
      <c r="E1355" s="426" t="s">
        <v>6781</v>
      </c>
      <c r="F1355" s="90" t="s">
        <v>195</v>
      </c>
      <c r="G1355" s="98">
        <v>45410</v>
      </c>
      <c r="H1355" s="98">
        <v>45410</v>
      </c>
      <c r="I1355" s="90" t="s">
        <v>25</v>
      </c>
      <c r="J1355" s="90"/>
      <c r="K1355" s="206"/>
      <c r="L1355" s="206"/>
      <c r="M1355" s="90"/>
      <c r="N1355" s="90"/>
      <c r="O1355" s="90"/>
      <c r="P1355" s="90"/>
      <c r="Q1355" s="90"/>
      <c r="R1355" s="90"/>
      <c r="S1355" s="90"/>
      <c r="T1355" s="90"/>
      <c r="U1355" s="90"/>
      <c r="V1355" s="107" t="str">
        <f t="shared" si="85"/>
        <v>Open PDFIR FINALLY.RHS-KK-ECG-IR-SU-1232-REV00</v>
      </c>
      <c r="W1355" s="972" t="str">
        <f t="shared" ca="1" si="86"/>
        <v>DONE</v>
      </c>
      <c r="X1355" s="979" t="str">
        <f t="shared" si="87"/>
        <v>P</v>
      </c>
      <c r="Y1355" s="979"/>
      <c r="AD1355" s="564"/>
      <c r="AE1355" s="564"/>
      <c r="AF1355" s="564"/>
      <c r="AG1355" s="564"/>
      <c r="AH1355" s="564"/>
      <c r="AI1355" s="564"/>
    </row>
    <row r="1356" spans="1:35" ht="90" x14ac:dyDescent="0.3">
      <c r="A1356" s="450">
        <f t="shared" si="84"/>
        <v>1351</v>
      </c>
      <c r="B1356" s="442" t="s">
        <v>17663</v>
      </c>
      <c r="C1356" s="294" t="s">
        <v>1634</v>
      </c>
      <c r="D1356" s="272" t="s">
        <v>1545</v>
      </c>
      <c r="E1356" s="426" t="s">
        <v>6784</v>
      </c>
      <c r="F1356" s="90" t="s">
        <v>195</v>
      </c>
      <c r="G1356" s="98">
        <v>45329</v>
      </c>
      <c r="H1356" s="98">
        <v>45329</v>
      </c>
      <c r="I1356" s="90" t="s">
        <v>62</v>
      </c>
      <c r="J1356" s="90"/>
      <c r="K1356" s="206"/>
      <c r="L1356" s="206"/>
      <c r="M1356" s="90"/>
      <c r="N1356" s="90"/>
      <c r="O1356" s="90"/>
      <c r="P1356" s="90"/>
      <c r="Q1356" s="90"/>
      <c r="R1356" s="90"/>
      <c r="S1356" s="90"/>
      <c r="T1356" s="90"/>
      <c r="U1356" s="90"/>
      <c r="V1356" s="107" t="str">
        <f t="shared" si="85"/>
        <v>Open PDFIR FINALLY.RHS-KK-ECG-IR-CI-1233-REV00</v>
      </c>
      <c r="W1356" s="972" t="str">
        <f t="shared" ca="1" si="86"/>
        <v>DONE</v>
      </c>
      <c r="X1356" s="979" t="str">
        <f t="shared" si="87"/>
        <v>P</v>
      </c>
      <c r="Y1356" s="979"/>
      <c r="AD1356" s="564"/>
      <c r="AE1356" s="564"/>
      <c r="AF1356" s="564"/>
      <c r="AG1356" s="564"/>
      <c r="AH1356" s="564"/>
      <c r="AI1356" s="564"/>
    </row>
    <row r="1357" spans="1:35" ht="90" x14ac:dyDescent="0.3">
      <c r="A1357" s="450">
        <f t="shared" si="84"/>
        <v>1352</v>
      </c>
      <c r="B1357" s="442" t="s">
        <v>17664</v>
      </c>
      <c r="C1357" s="294" t="s">
        <v>1634</v>
      </c>
      <c r="D1357" s="272" t="s">
        <v>1545</v>
      </c>
      <c r="E1357" s="426" t="s">
        <v>6796</v>
      </c>
      <c r="F1357" s="90" t="s">
        <v>195</v>
      </c>
      <c r="G1357" s="98">
        <v>45351</v>
      </c>
      <c r="H1357" s="98">
        <v>45351</v>
      </c>
      <c r="I1357" s="90" t="s">
        <v>62</v>
      </c>
      <c r="J1357" s="90"/>
      <c r="K1357" s="206"/>
      <c r="L1357" s="206"/>
      <c r="M1357" s="90"/>
      <c r="N1357" s="90"/>
      <c r="O1357" s="90"/>
      <c r="P1357" s="90"/>
      <c r="Q1357" s="90"/>
      <c r="R1357" s="90"/>
      <c r="S1357" s="90"/>
      <c r="T1357" s="90"/>
      <c r="U1357" s="90"/>
      <c r="V1357" s="107" t="str">
        <f t="shared" si="85"/>
        <v>Open PDFIR FINALLY.RHS-KK-ECG-IR-CI-1234-REV00</v>
      </c>
      <c r="W1357" s="972" t="str">
        <f t="shared" ca="1" si="86"/>
        <v>DONE</v>
      </c>
      <c r="X1357" s="979" t="str">
        <f t="shared" si="87"/>
        <v>P</v>
      </c>
      <c r="Y1357" s="979"/>
      <c r="AD1357" s="564"/>
      <c r="AE1357" s="564"/>
      <c r="AF1357" s="564"/>
      <c r="AG1357" s="564"/>
      <c r="AH1357" s="564"/>
      <c r="AI1357" s="564"/>
    </row>
    <row r="1358" spans="1:35" ht="90" x14ac:dyDescent="0.3">
      <c r="A1358" s="450">
        <f t="shared" si="84"/>
        <v>1353</v>
      </c>
      <c r="B1358" s="442" t="s">
        <v>17665</v>
      </c>
      <c r="C1358" s="294" t="s">
        <v>1634</v>
      </c>
      <c r="D1358" s="272" t="s">
        <v>1545</v>
      </c>
      <c r="E1358" s="426" t="s">
        <v>6795</v>
      </c>
      <c r="F1358" s="90" t="s">
        <v>195</v>
      </c>
      <c r="G1358" s="98">
        <v>45269</v>
      </c>
      <c r="H1358" s="98">
        <v>45269</v>
      </c>
      <c r="I1358" s="90" t="s">
        <v>62</v>
      </c>
      <c r="J1358" s="90"/>
      <c r="K1358" s="206"/>
      <c r="L1358" s="206"/>
      <c r="M1358" s="90"/>
      <c r="N1358" s="90"/>
      <c r="O1358" s="90"/>
      <c r="P1358" s="90"/>
      <c r="Q1358" s="90"/>
      <c r="R1358" s="90"/>
      <c r="S1358" s="90"/>
      <c r="T1358" s="90"/>
      <c r="U1358" s="90"/>
      <c r="V1358" s="107" t="str">
        <f t="shared" si="85"/>
        <v>Open PDFIR FINALLY.RHS-KK-ECG-IR-CI-1235-REV00</v>
      </c>
      <c r="W1358" s="972" t="str">
        <f t="shared" ca="1" si="86"/>
        <v>DONE</v>
      </c>
      <c r="X1358" s="979" t="str">
        <f t="shared" si="87"/>
        <v>P</v>
      </c>
      <c r="Y1358" s="979"/>
      <c r="AD1358" s="564"/>
      <c r="AE1358" s="564"/>
      <c r="AF1358" s="564"/>
      <c r="AG1358" s="564"/>
      <c r="AH1358" s="564"/>
      <c r="AI1358" s="564"/>
    </row>
    <row r="1359" spans="1:35" ht="90" x14ac:dyDescent="0.3">
      <c r="A1359" s="450">
        <f t="shared" si="84"/>
        <v>1354</v>
      </c>
      <c r="B1359" s="442" t="s">
        <v>17666</v>
      </c>
      <c r="C1359" s="294" t="s">
        <v>1634</v>
      </c>
      <c r="D1359" s="272" t="s">
        <v>1545</v>
      </c>
      <c r="E1359" s="426" t="s">
        <v>6794</v>
      </c>
      <c r="F1359" s="90" t="s">
        <v>195</v>
      </c>
      <c r="G1359" s="98">
        <v>45255</v>
      </c>
      <c r="H1359" s="98">
        <v>45255</v>
      </c>
      <c r="I1359" s="90" t="s">
        <v>62</v>
      </c>
      <c r="J1359" s="90"/>
      <c r="K1359" s="206"/>
      <c r="L1359" s="206"/>
      <c r="M1359" s="90"/>
      <c r="N1359" s="90"/>
      <c r="O1359" s="90"/>
      <c r="P1359" s="90"/>
      <c r="Q1359" s="90"/>
      <c r="R1359" s="90"/>
      <c r="S1359" s="90"/>
      <c r="T1359" s="90"/>
      <c r="U1359" s="90"/>
      <c r="V1359" s="107" t="str">
        <f t="shared" si="85"/>
        <v>Open PDFIR FINALLY.RHS-KK-ECG-IR-CI-1236-REV00</v>
      </c>
      <c r="W1359" s="972" t="str">
        <f t="shared" ca="1" si="86"/>
        <v>DONE</v>
      </c>
      <c r="X1359" s="979" t="str">
        <f t="shared" si="87"/>
        <v>P</v>
      </c>
      <c r="Y1359" s="979"/>
      <c r="AD1359" s="564"/>
      <c r="AE1359" s="564"/>
      <c r="AF1359" s="564"/>
      <c r="AG1359" s="564"/>
      <c r="AH1359" s="564"/>
      <c r="AI1359" s="564"/>
    </row>
    <row r="1360" spans="1:35" ht="90" x14ac:dyDescent="0.3">
      <c r="A1360" s="450">
        <f t="shared" si="84"/>
        <v>1355</v>
      </c>
      <c r="B1360" s="442" t="s">
        <v>17667</v>
      </c>
      <c r="C1360" s="294" t="s">
        <v>1634</v>
      </c>
      <c r="D1360" s="272" t="s">
        <v>1545</v>
      </c>
      <c r="E1360" s="426" t="s">
        <v>6793</v>
      </c>
      <c r="F1360" s="90" t="s">
        <v>195</v>
      </c>
      <c r="G1360" s="98">
        <v>45191</v>
      </c>
      <c r="H1360" s="98">
        <v>45191</v>
      </c>
      <c r="I1360" s="90" t="s">
        <v>62</v>
      </c>
      <c r="J1360" s="90"/>
      <c r="K1360" s="206"/>
      <c r="L1360" s="206"/>
      <c r="M1360" s="90"/>
      <c r="N1360" s="90"/>
      <c r="O1360" s="90"/>
      <c r="P1360" s="90"/>
      <c r="Q1360" s="90"/>
      <c r="R1360" s="90"/>
      <c r="S1360" s="90"/>
      <c r="T1360" s="90"/>
      <c r="U1360" s="90"/>
      <c r="V1360" s="107" t="str">
        <f t="shared" si="85"/>
        <v>Open PDFIR FINALLY.RHS-KK-ECG-IR-CI-1237-REV00</v>
      </c>
      <c r="W1360" s="972" t="str">
        <f t="shared" ca="1" si="86"/>
        <v>DONE</v>
      </c>
      <c r="X1360" s="979" t="str">
        <f t="shared" si="87"/>
        <v>P</v>
      </c>
      <c r="Y1360" s="979"/>
      <c r="AD1360" s="564"/>
      <c r="AE1360" s="564"/>
      <c r="AF1360" s="564"/>
      <c r="AG1360" s="564"/>
      <c r="AH1360" s="564"/>
      <c r="AI1360" s="564"/>
    </row>
    <row r="1361" spans="1:35" ht="90" x14ac:dyDescent="0.3">
      <c r="A1361" s="450">
        <f t="shared" si="84"/>
        <v>1356</v>
      </c>
      <c r="B1361" s="442" t="s">
        <v>17668</v>
      </c>
      <c r="C1361" s="294" t="s">
        <v>1634</v>
      </c>
      <c r="D1361" s="272" t="s">
        <v>1545</v>
      </c>
      <c r="E1361" s="426" t="s">
        <v>6792</v>
      </c>
      <c r="F1361" s="90" t="s">
        <v>195</v>
      </c>
      <c r="G1361" s="98">
        <v>45195</v>
      </c>
      <c r="H1361" s="98">
        <v>45195</v>
      </c>
      <c r="I1361" s="90" t="s">
        <v>62</v>
      </c>
      <c r="J1361" s="90"/>
      <c r="K1361" s="206"/>
      <c r="L1361" s="206"/>
      <c r="M1361" s="90"/>
      <c r="N1361" s="90"/>
      <c r="O1361" s="90"/>
      <c r="P1361" s="90"/>
      <c r="Q1361" s="90"/>
      <c r="R1361" s="90"/>
      <c r="S1361" s="90"/>
      <c r="T1361" s="90"/>
      <c r="U1361" s="90"/>
      <c r="V1361" s="107" t="str">
        <f t="shared" si="85"/>
        <v>Open PDFIR FINALLY.RHS-KK-ECG-IR-CI-1238-REV00</v>
      </c>
      <c r="W1361" s="972" t="str">
        <f t="shared" ca="1" si="86"/>
        <v>DONE</v>
      </c>
      <c r="X1361" s="979" t="str">
        <f t="shared" si="87"/>
        <v>P</v>
      </c>
      <c r="Y1361" s="979"/>
      <c r="AD1361" s="564"/>
      <c r="AE1361" s="564"/>
      <c r="AF1361" s="564"/>
      <c r="AG1361" s="564"/>
      <c r="AH1361" s="564"/>
      <c r="AI1361" s="564"/>
    </row>
    <row r="1362" spans="1:35" ht="90" x14ac:dyDescent="0.3">
      <c r="A1362" s="450">
        <f t="shared" si="84"/>
        <v>1357</v>
      </c>
      <c r="B1362" s="442" t="s">
        <v>17669</v>
      </c>
      <c r="C1362" s="294" t="s">
        <v>1634</v>
      </c>
      <c r="D1362" s="272" t="s">
        <v>1545</v>
      </c>
      <c r="E1362" s="426" t="s">
        <v>6791</v>
      </c>
      <c r="F1362" s="90" t="s">
        <v>195</v>
      </c>
      <c r="G1362" s="98">
        <v>45155</v>
      </c>
      <c r="H1362" s="98">
        <v>45155</v>
      </c>
      <c r="I1362" s="90" t="s">
        <v>62</v>
      </c>
      <c r="J1362" s="90"/>
      <c r="K1362" s="206"/>
      <c r="L1362" s="206"/>
      <c r="M1362" s="90"/>
      <c r="N1362" s="90"/>
      <c r="O1362" s="90"/>
      <c r="P1362" s="90"/>
      <c r="Q1362" s="90"/>
      <c r="R1362" s="90"/>
      <c r="S1362" s="90"/>
      <c r="T1362" s="90"/>
      <c r="U1362" s="90"/>
      <c r="V1362" s="107" t="str">
        <f t="shared" si="85"/>
        <v>Open PDFIR FINALLY.RHS-KK-ECG-IR-CI-1239-REV00</v>
      </c>
      <c r="W1362" s="972" t="str">
        <f t="shared" ca="1" si="86"/>
        <v>DONE</v>
      </c>
      <c r="X1362" s="979" t="str">
        <f t="shared" si="87"/>
        <v>P</v>
      </c>
      <c r="Y1362" s="979"/>
      <c r="AD1362" s="564"/>
      <c r="AE1362" s="564"/>
      <c r="AF1362" s="564"/>
      <c r="AG1362" s="564"/>
      <c r="AH1362" s="564"/>
      <c r="AI1362" s="564"/>
    </row>
    <row r="1363" spans="1:35" ht="90" x14ac:dyDescent="0.3">
      <c r="A1363" s="450">
        <f t="shared" si="84"/>
        <v>1358</v>
      </c>
      <c r="B1363" s="442" t="s">
        <v>17670</v>
      </c>
      <c r="C1363" s="294" t="s">
        <v>1634</v>
      </c>
      <c r="D1363" s="272" t="s">
        <v>1545</v>
      </c>
      <c r="E1363" s="426" t="s">
        <v>6945</v>
      </c>
      <c r="F1363" s="90" t="s">
        <v>195</v>
      </c>
      <c r="G1363" s="98">
        <v>45414</v>
      </c>
      <c r="H1363" s="98">
        <v>45414</v>
      </c>
      <c r="I1363" s="90" t="s">
        <v>62</v>
      </c>
      <c r="J1363" s="90"/>
      <c r="K1363" s="206"/>
      <c r="L1363" s="206"/>
      <c r="M1363" s="90"/>
      <c r="N1363" s="90"/>
      <c r="O1363" s="90"/>
      <c r="P1363" s="90"/>
      <c r="Q1363" s="90"/>
      <c r="R1363" s="90"/>
      <c r="S1363" s="90"/>
      <c r="T1363" s="90"/>
      <c r="U1363" s="90"/>
      <c r="V1363" s="107" t="str">
        <f t="shared" si="85"/>
        <v>Open PDFIR FINALLY.RHS-KK-ECG-IR-CI-1240-REV00</v>
      </c>
      <c r="W1363" s="972" t="str">
        <f t="shared" ca="1" si="86"/>
        <v>DONE</v>
      </c>
      <c r="X1363" s="979" t="str">
        <f t="shared" si="87"/>
        <v>P</v>
      </c>
      <c r="Y1363" s="979"/>
      <c r="AD1363" s="564"/>
      <c r="AE1363" s="564"/>
      <c r="AF1363" s="564"/>
      <c r="AG1363" s="564"/>
      <c r="AH1363" s="564"/>
      <c r="AI1363" s="564"/>
    </row>
    <row r="1364" spans="1:35" ht="90" x14ac:dyDescent="0.3">
      <c r="A1364" s="450">
        <f t="shared" si="84"/>
        <v>1359</v>
      </c>
      <c r="B1364" s="442" t="s">
        <v>17671</v>
      </c>
      <c r="C1364" s="294" t="s">
        <v>1634</v>
      </c>
      <c r="D1364" s="272" t="s">
        <v>1545</v>
      </c>
      <c r="E1364" s="426" t="s">
        <v>6946</v>
      </c>
      <c r="F1364" s="90" t="s">
        <v>195</v>
      </c>
      <c r="G1364" s="98">
        <v>45414</v>
      </c>
      <c r="H1364" s="98">
        <v>45414</v>
      </c>
      <c r="I1364" s="90" t="s">
        <v>62</v>
      </c>
      <c r="J1364" s="90"/>
      <c r="K1364" s="206"/>
      <c r="L1364" s="206"/>
      <c r="M1364" s="90"/>
      <c r="N1364" s="90"/>
      <c r="O1364" s="90"/>
      <c r="P1364" s="90"/>
      <c r="Q1364" s="90"/>
      <c r="R1364" s="90"/>
      <c r="S1364" s="90"/>
      <c r="T1364" s="90"/>
      <c r="U1364" s="90"/>
      <c r="V1364" s="107" t="str">
        <f t="shared" si="85"/>
        <v>Open PDFIR FINALLY.RHS-KK-ECG-IR-CI-1241-REV00</v>
      </c>
      <c r="W1364" s="972" t="str">
        <f t="shared" ca="1" si="86"/>
        <v>DONE</v>
      </c>
      <c r="X1364" s="979" t="str">
        <f t="shared" si="87"/>
        <v>P</v>
      </c>
      <c r="Y1364" s="979"/>
      <c r="AD1364" s="564"/>
      <c r="AE1364" s="564"/>
      <c r="AF1364" s="564"/>
      <c r="AG1364" s="564"/>
      <c r="AH1364" s="564"/>
      <c r="AI1364" s="564"/>
    </row>
    <row r="1365" spans="1:35" ht="219.6" x14ac:dyDescent="0.3">
      <c r="A1365" s="450">
        <f t="shared" si="84"/>
        <v>1360</v>
      </c>
      <c r="B1365" s="442" t="s">
        <v>17672</v>
      </c>
      <c r="C1365" s="294" t="s">
        <v>1140</v>
      </c>
      <c r="D1365" s="272" t="s">
        <v>1545</v>
      </c>
      <c r="E1365" s="426" t="s">
        <v>6950</v>
      </c>
      <c r="F1365" s="90" t="s">
        <v>195</v>
      </c>
      <c r="G1365" s="98">
        <v>45414</v>
      </c>
      <c r="H1365" s="98">
        <v>45414</v>
      </c>
      <c r="I1365" s="90" t="s">
        <v>1671</v>
      </c>
      <c r="J1365" s="90"/>
      <c r="K1365" s="206"/>
      <c r="L1365" s="206"/>
      <c r="M1365" s="90"/>
      <c r="N1365" s="90"/>
      <c r="O1365" s="90"/>
      <c r="P1365" s="90"/>
      <c r="Q1365" s="90"/>
      <c r="R1365" s="90"/>
      <c r="S1365" s="90"/>
      <c r="T1365" s="90"/>
      <c r="U1365" s="90"/>
      <c r="V1365" s="107" t="str">
        <f t="shared" si="85"/>
        <v>Open PDFIR FINALLY.RHS-KK-ECG-IR-ELE-128-REV00</v>
      </c>
      <c r="W1365" s="972" t="str">
        <f t="shared" ca="1" si="86"/>
        <v>DONE</v>
      </c>
      <c r="X1365" s="979" t="str">
        <f t="shared" si="87"/>
        <v>P</v>
      </c>
      <c r="Y1365" s="979"/>
      <c r="AD1365" s="564"/>
      <c r="AE1365" s="564"/>
      <c r="AF1365" s="564"/>
      <c r="AG1365" s="564"/>
      <c r="AH1365" s="564"/>
      <c r="AI1365" s="564"/>
    </row>
    <row r="1366" spans="1:35" ht="90" x14ac:dyDescent="0.3">
      <c r="A1366" s="450">
        <f t="shared" si="84"/>
        <v>1361</v>
      </c>
      <c r="B1366" s="442" t="s">
        <v>17673</v>
      </c>
      <c r="C1366" s="294" t="s">
        <v>1140</v>
      </c>
      <c r="D1366" s="272" t="s">
        <v>5106</v>
      </c>
      <c r="E1366" s="426" t="s">
        <v>6951</v>
      </c>
      <c r="F1366" s="90" t="s">
        <v>195</v>
      </c>
      <c r="G1366" s="98">
        <v>45414</v>
      </c>
      <c r="H1366" s="98">
        <v>45414</v>
      </c>
      <c r="I1366" s="90" t="s">
        <v>1671</v>
      </c>
      <c r="J1366" s="90"/>
      <c r="K1366" s="206"/>
      <c r="L1366" s="206"/>
      <c r="M1366" s="90"/>
      <c r="N1366" s="90"/>
      <c r="O1366" s="90"/>
      <c r="P1366" s="90"/>
      <c r="Q1366" s="90"/>
      <c r="R1366" s="90"/>
      <c r="S1366" s="90"/>
      <c r="T1366" s="90"/>
      <c r="U1366" s="90"/>
      <c r="V1366" s="107" t="str">
        <f t="shared" si="85"/>
        <v>Open PDFIR FINALLY.RHS-KK-ECG-IR-ELE-129-REV00</v>
      </c>
      <c r="W1366" s="972" t="str">
        <f t="shared" ca="1" si="86"/>
        <v>DONE</v>
      </c>
      <c r="X1366" s="979" t="str">
        <f t="shared" si="87"/>
        <v>P</v>
      </c>
      <c r="Y1366" s="979"/>
      <c r="AD1366" s="564"/>
      <c r="AE1366" s="564"/>
      <c r="AF1366" s="564"/>
      <c r="AG1366" s="564"/>
      <c r="AH1366" s="564"/>
      <c r="AI1366" s="564"/>
    </row>
    <row r="1367" spans="1:35" ht="90" x14ac:dyDescent="0.3">
      <c r="A1367" s="450">
        <f t="shared" si="84"/>
        <v>1362</v>
      </c>
      <c r="B1367" s="442" t="s">
        <v>17674</v>
      </c>
      <c r="C1367" s="294" t="s">
        <v>1140</v>
      </c>
      <c r="D1367" s="272" t="s">
        <v>5106</v>
      </c>
      <c r="E1367" s="426" t="s">
        <v>6952</v>
      </c>
      <c r="F1367" s="90" t="s">
        <v>195</v>
      </c>
      <c r="G1367" s="98">
        <v>45414</v>
      </c>
      <c r="H1367" s="98">
        <v>45414</v>
      </c>
      <c r="I1367" s="90" t="s">
        <v>1671</v>
      </c>
      <c r="J1367" s="90"/>
      <c r="K1367" s="206"/>
      <c r="L1367" s="206"/>
      <c r="M1367" s="90"/>
      <c r="N1367" s="90"/>
      <c r="O1367" s="90"/>
      <c r="P1367" s="90"/>
      <c r="Q1367" s="90"/>
      <c r="R1367" s="90"/>
      <c r="S1367" s="90"/>
      <c r="T1367" s="90"/>
      <c r="U1367" s="90"/>
      <c r="V1367" s="107" t="str">
        <f t="shared" si="85"/>
        <v>Open PDFIR FINALLY.RHS-KK-ECG-IR-ELE-130-REV00</v>
      </c>
      <c r="W1367" s="972" t="str">
        <f t="shared" ca="1" si="86"/>
        <v>DONE</v>
      </c>
      <c r="X1367" s="979" t="str">
        <f t="shared" si="87"/>
        <v>P</v>
      </c>
      <c r="Y1367" s="979"/>
      <c r="AD1367" s="564"/>
      <c r="AE1367" s="564"/>
      <c r="AF1367" s="564"/>
      <c r="AG1367" s="564"/>
      <c r="AH1367" s="564"/>
      <c r="AI1367" s="564"/>
    </row>
    <row r="1368" spans="1:35" ht="90" x14ac:dyDescent="0.3">
      <c r="A1368" s="450">
        <f t="shared" si="84"/>
        <v>1363</v>
      </c>
      <c r="B1368" s="442" t="s">
        <v>17675</v>
      </c>
      <c r="C1368" s="294" t="s">
        <v>1634</v>
      </c>
      <c r="D1368" s="272" t="s">
        <v>1545</v>
      </c>
      <c r="E1368" s="426" t="s">
        <v>6958</v>
      </c>
      <c r="F1368" s="90" t="s">
        <v>195</v>
      </c>
      <c r="G1368" s="98">
        <v>45263</v>
      </c>
      <c r="H1368" s="98">
        <v>45263</v>
      </c>
      <c r="I1368" s="90" t="s">
        <v>62</v>
      </c>
      <c r="J1368" s="90"/>
      <c r="K1368" s="206"/>
      <c r="L1368" s="206"/>
      <c r="M1368" s="90"/>
      <c r="N1368" s="90"/>
      <c r="O1368" s="90"/>
      <c r="P1368" s="90"/>
      <c r="Q1368" s="90"/>
      <c r="R1368" s="90"/>
      <c r="S1368" s="90"/>
      <c r="T1368" s="90"/>
      <c r="U1368" s="90"/>
      <c r="V1368" s="107" t="str">
        <f t="shared" si="85"/>
        <v>Open PDFIR FINALLY.RHS-KK-ECG-IR-CI-1242-REV00</v>
      </c>
      <c r="W1368" s="972" t="str">
        <f t="shared" ca="1" si="86"/>
        <v>DONE</v>
      </c>
      <c r="X1368" s="979" t="str">
        <f t="shared" si="87"/>
        <v>P</v>
      </c>
      <c r="Y1368" s="979"/>
      <c r="AD1368" s="564"/>
      <c r="AE1368" s="564"/>
      <c r="AF1368" s="564"/>
      <c r="AG1368" s="564"/>
      <c r="AH1368" s="564"/>
      <c r="AI1368" s="564"/>
    </row>
    <row r="1369" spans="1:35" ht="90" x14ac:dyDescent="0.3">
      <c r="A1369" s="450">
        <f t="shared" si="84"/>
        <v>1364</v>
      </c>
      <c r="B1369" s="442" t="s">
        <v>17676</v>
      </c>
      <c r="C1369" s="294" t="s">
        <v>1634</v>
      </c>
      <c r="D1369" s="272" t="s">
        <v>1545</v>
      </c>
      <c r="E1369" s="426" t="s">
        <v>6960</v>
      </c>
      <c r="F1369" s="90" t="s">
        <v>195</v>
      </c>
      <c r="G1369" s="98">
        <v>45330</v>
      </c>
      <c r="H1369" s="98">
        <v>45330</v>
      </c>
      <c r="I1369" s="90" t="s">
        <v>62</v>
      </c>
      <c r="J1369" s="90"/>
      <c r="K1369" s="206"/>
      <c r="L1369" s="206"/>
      <c r="M1369" s="90"/>
      <c r="N1369" s="90"/>
      <c r="O1369" s="90"/>
      <c r="P1369" s="90"/>
      <c r="Q1369" s="90"/>
      <c r="R1369" s="90"/>
      <c r="S1369" s="90"/>
      <c r="T1369" s="90"/>
      <c r="U1369" s="90"/>
      <c r="V1369" s="107" t="str">
        <f t="shared" si="85"/>
        <v>Open PDFIR FINALLY.RHS-KK-ECG-IR-CI-1243-REV00</v>
      </c>
      <c r="W1369" s="972" t="str">
        <f t="shared" ca="1" si="86"/>
        <v>DONE</v>
      </c>
      <c r="X1369" s="979" t="str">
        <f t="shared" si="87"/>
        <v>P</v>
      </c>
      <c r="Y1369" s="979"/>
      <c r="AD1369" s="564"/>
      <c r="AE1369" s="564"/>
      <c r="AF1369" s="564"/>
      <c r="AG1369" s="564"/>
      <c r="AH1369" s="564"/>
      <c r="AI1369" s="564"/>
    </row>
    <row r="1370" spans="1:35" ht="90" x14ac:dyDescent="0.3">
      <c r="A1370" s="450">
        <f t="shared" si="84"/>
        <v>1365</v>
      </c>
      <c r="B1370" s="442" t="s">
        <v>17677</v>
      </c>
      <c r="C1370" s="294" t="s">
        <v>1634</v>
      </c>
      <c r="D1370" s="272" t="s">
        <v>1545</v>
      </c>
      <c r="E1370" s="426" t="s">
        <v>6962</v>
      </c>
      <c r="F1370" s="90" t="s">
        <v>195</v>
      </c>
      <c r="G1370" s="98">
        <v>45331</v>
      </c>
      <c r="H1370" s="98">
        <v>45331</v>
      </c>
      <c r="I1370" s="90" t="s">
        <v>62</v>
      </c>
      <c r="J1370" s="90"/>
      <c r="K1370" s="206"/>
      <c r="L1370" s="206"/>
      <c r="M1370" s="90"/>
      <c r="N1370" s="90"/>
      <c r="O1370" s="90"/>
      <c r="P1370" s="90"/>
      <c r="Q1370" s="90"/>
      <c r="R1370" s="90"/>
      <c r="S1370" s="90"/>
      <c r="T1370" s="90"/>
      <c r="U1370" s="90"/>
      <c r="V1370" s="107" t="str">
        <f t="shared" si="85"/>
        <v>Open PDFIR FINALLY.RHS-KK-ECG-IR-CI-1244-REV00</v>
      </c>
      <c r="W1370" s="972" t="str">
        <f t="shared" ca="1" si="86"/>
        <v>DONE</v>
      </c>
      <c r="X1370" s="979" t="str">
        <f t="shared" si="87"/>
        <v>P</v>
      </c>
      <c r="Y1370" s="979"/>
      <c r="AD1370" s="564"/>
      <c r="AE1370" s="564"/>
      <c r="AF1370" s="564"/>
      <c r="AG1370" s="564"/>
      <c r="AH1370" s="564"/>
      <c r="AI1370" s="564"/>
    </row>
    <row r="1371" spans="1:35" ht="90" x14ac:dyDescent="0.3">
      <c r="A1371" s="450">
        <f t="shared" si="84"/>
        <v>1366</v>
      </c>
      <c r="B1371" s="442" t="s">
        <v>17678</v>
      </c>
      <c r="C1371" s="294" t="s">
        <v>1634</v>
      </c>
      <c r="D1371" s="272" t="s">
        <v>1545</v>
      </c>
      <c r="E1371" s="426" t="s">
        <v>6964</v>
      </c>
      <c r="F1371" s="90" t="s">
        <v>195</v>
      </c>
      <c r="G1371" s="98">
        <v>45270</v>
      </c>
      <c r="H1371" s="98">
        <v>45270</v>
      </c>
      <c r="I1371" s="90" t="s">
        <v>62</v>
      </c>
      <c r="J1371" s="90"/>
      <c r="K1371" s="206"/>
      <c r="L1371" s="206"/>
      <c r="M1371" s="90"/>
      <c r="N1371" s="90"/>
      <c r="O1371" s="90"/>
      <c r="P1371" s="90"/>
      <c r="Q1371" s="90"/>
      <c r="R1371" s="90"/>
      <c r="S1371" s="90"/>
      <c r="T1371" s="90"/>
      <c r="U1371" s="90"/>
      <c r="V1371" s="107" t="str">
        <f t="shared" si="85"/>
        <v>Open PDFIR FINALLY.RHS-KK-ECG-IR-CI-1245-REV00</v>
      </c>
      <c r="W1371" s="972" t="str">
        <f t="shared" ca="1" si="86"/>
        <v>DONE</v>
      </c>
      <c r="X1371" s="979" t="str">
        <f t="shared" si="87"/>
        <v>P</v>
      </c>
      <c r="Y1371" s="979"/>
      <c r="AD1371" s="564"/>
      <c r="AE1371" s="564"/>
      <c r="AF1371" s="564"/>
      <c r="AG1371" s="564"/>
      <c r="AH1371" s="564"/>
      <c r="AI1371" s="564"/>
    </row>
    <row r="1372" spans="1:35" ht="90" x14ac:dyDescent="0.3">
      <c r="A1372" s="450">
        <f t="shared" si="84"/>
        <v>1367</v>
      </c>
      <c r="B1372" s="442" t="s">
        <v>17679</v>
      </c>
      <c r="C1372" s="294" t="s">
        <v>1634</v>
      </c>
      <c r="D1372" s="272" t="s">
        <v>1545</v>
      </c>
      <c r="E1372" s="426" t="s">
        <v>6968</v>
      </c>
      <c r="F1372" s="90" t="s">
        <v>195</v>
      </c>
      <c r="G1372" s="98">
        <v>45262</v>
      </c>
      <c r="H1372" s="98">
        <v>45262</v>
      </c>
      <c r="I1372" s="90" t="s">
        <v>62</v>
      </c>
      <c r="J1372" s="90"/>
      <c r="K1372" s="206"/>
      <c r="L1372" s="206"/>
      <c r="M1372" s="90"/>
      <c r="N1372" s="90"/>
      <c r="O1372" s="90"/>
      <c r="P1372" s="90"/>
      <c r="Q1372" s="90"/>
      <c r="R1372" s="90"/>
      <c r="S1372" s="90"/>
      <c r="T1372" s="90"/>
      <c r="U1372" s="90"/>
      <c r="V1372" s="107" t="str">
        <f t="shared" si="85"/>
        <v>Open PDFIR FINALLY.RHS-KK-ECG-IR-CI-1246-REV00</v>
      </c>
      <c r="W1372" s="972" t="str">
        <f t="shared" ca="1" si="86"/>
        <v>DONE</v>
      </c>
      <c r="X1372" s="979" t="str">
        <f t="shared" si="87"/>
        <v>P</v>
      </c>
      <c r="Y1372" s="979"/>
      <c r="AD1372" s="564"/>
      <c r="AE1372" s="564"/>
      <c r="AF1372" s="564"/>
      <c r="AG1372" s="564"/>
      <c r="AH1372" s="564"/>
      <c r="AI1372" s="564"/>
    </row>
    <row r="1373" spans="1:35" ht="90" x14ac:dyDescent="0.3">
      <c r="A1373" s="450">
        <f t="shared" si="84"/>
        <v>1368</v>
      </c>
      <c r="B1373" s="442" t="s">
        <v>17680</v>
      </c>
      <c r="C1373" s="294" t="s">
        <v>1634</v>
      </c>
      <c r="D1373" s="272" t="s">
        <v>1545</v>
      </c>
      <c r="E1373" s="426" t="s">
        <v>6967</v>
      </c>
      <c r="F1373" s="90" t="s">
        <v>195</v>
      </c>
      <c r="G1373" s="98">
        <v>45314</v>
      </c>
      <c r="H1373" s="98">
        <v>45314</v>
      </c>
      <c r="I1373" s="90" t="s">
        <v>62</v>
      </c>
      <c r="J1373" s="90"/>
      <c r="K1373" s="206"/>
      <c r="L1373" s="206"/>
      <c r="M1373" s="90"/>
      <c r="N1373" s="90"/>
      <c r="O1373" s="90"/>
      <c r="P1373" s="90"/>
      <c r="Q1373" s="90"/>
      <c r="R1373" s="90"/>
      <c r="S1373" s="90"/>
      <c r="T1373" s="90"/>
      <c r="U1373" s="90"/>
      <c r="V1373" s="107" t="str">
        <f t="shared" si="85"/>
        <v>Open PDFIR FINALLY.RHS-KK-ECG-IR-CI-1247-REV00</v>
      </c>
      <c r="W1373" s="972" t="str">
        <f t="shared" ca="1" si="86"/>
        <v>DONE</v>
      </c>
      <c r="X1373" s="979" t="str">
        <f t="shared" si="87"/>
        <v>P</v>
      </c>
      <c r="Y1373" s="979"/>
      <c r="AD1373" s="564"/>
      <c r="AE1373" s="564"/>
      <c r="AF1373" s="564"/>
      <c r="AG1373" s="564"/>
      <c r="AH1373" s="564"/>
      <c r="AI1373" s="564"/>
    </row>
    <row r="1374" spans="1:35" ht="90" x14ac:dyDescent="0.3">
      <c r="A1374" s="450">
        <f t="shared" si="84"/>
        <v>1369</v>
      </c>
      <c r="B1374" s="442" t="s">
        <v>17681</v>
      </c>
      <c r="C1374" s="294" t="s">
        <v>1634</v>
      </c>
      <c r="D1374" s="272" t="s">
        <v>1545</v>
      </c>
      <c r="E1374" s="426" t="s">
        <v>6970</v>
      </c>
      <c r="F1374" s="90" t="s">
        <v>195</v>
      </c>
      <c r="G1374" s="98">
        <v>45315</v>
      </c>
      <c r="H1374" s="98">
        <v>45315</v>
      </c>
      <c r="I1374" s="90" t="s">
        <v>62</v>
      </c>
      <c r="J1374" s="90"/>
      <c r="K1374" s="206"/>
      <c r="L1374" s="206"/>
      <c r="M1374" s="90"/>
      <c r="N1374" s="90"/>
      <c r="O1374" s="90"/>
      <c r="P1374" s="90"/>
      <c r="Q1374" s="90"/>
      <c r="R1374" s="90"/>
      <c r="S1374" s="90"/>
      <c r="T1374" s="90"/>
      <c r="U1374" s="90"/>
      <c r="V1374" s="107" t="str">
        <f t="shared" si="85"/>
        <v>Open PDFIR FINALLY.RHS-KK-ECG-IR-CI-1248-REV00</v>
      </c>
      <c r="W1374" s="972" t="str">
        <f t="shared" ca="1" si="86"/>
        <v>DONE</v>
      </c>
      <c r="X1374" s="979" t="str">
        <f t="shared" si="87"/>
        <v>P</v>
      </c>
      <c r="Y1374" s="979"/>
      <c r="AD1374" s="564"/>
      <c r="AE1374" s="564"/>
      <c r="AF1374" s="564"/>
      <c r="AG1374" s="564"/>
      <c r="AH1374" s="564"/>
      <c r="AI1374" s="564"/>
    </row>
    <row r="1375" spans="1:35" ht="90" x14ac:dyDescent="0.3">
      <c r="A1375" s="450">
        <f t="shared" si="84"/>
        <v>1370</v>
      </c>
      <c r="B1375" s="442" t="s">
        <v>17682</v>
      </c>
      <c r="C1375" s="294" t="s">
        <v>1634</v>
      </c>
      <c r="D1375" s="272" t="s">
        <v>1545</v>
      </c>
      <c r="E1375" s="426" t="s">
        <v>6971</v>
      </c>
      <c r="F1375" s="90" t="s">
        <v>195</v>
      </c>
      <c r="G1375" s="98">
        <v>45316</v>
      </c>
      <c r="H1375" s="98">
        <v>45316</v>
      </c>
      <c r="I1375" s="90" t="s">
        <v>62</v>
      </c>
      <c r="J1375" s="90"/>
      <c r="K1375" s="206"/>
      <c r="L1375" s="206"/>
      <c r="M1375" s="90"/>
      <c r="N1375" s="90"/>
      <c r="O1375" s="90"/>
      <c r="P1375" s="90"/>
      <c r="Q1375" s="90"/>
      <c r="R1375" s="90"/>
      <c r="S1375" s="90"/>
      <c r="T1375" s="90"/>
      <c r="U1375" s="90"/>
      <c r="V1375" s="107" t="str">
        <f t="shared" si="85"/>
        <v>Open PDFIR FINALLY.RHS-KK-ECG-IR-CI-1249-REV00</v>
      </c>
      <c r="W1375" s="972" t="str">
        <f t="shared" ca="1" si="86"/>
        <v>DONE</v>
      </c>
      <c r="X1375" s="979" t="str">
        <f t="shared" si="87"/>
        <v>P</v>
      </c>
      <c r="Y1375" s="979"/>
      <c r="AD1375" s="564"/>
      <c r="AE1375" s="564"/>
      <c r="AF1375" s="564"/>
      <c r="AG1375" s="564"/>
      <c r="AH1375" s="564"/>
      <c r="AI1375" s="564"/>
    </row>
    <row r="1376" spans="1:35" ht="90" x14ac:dyDescent="0.3">
      <c r="A1376" s="450">
        <f t="shared" si="84"/>
        <v>1371</v>
      </c>
      <c r="B1376" s="442" t="s">
        <v>17683</v>
      </c>
      <c r="C1376" s="294" t="s">
        <v>1634</v>
      </c>
      <c r="D1376" s="272" t="s">
        <v>1545</v>
      </c>
      <c r="E1376" s="426" t="s">
        <v>6974</v>
      </c>
      <c r="F1376" s="90" t="s">
        <v>195</v>
      </c>
      <c r="G1376" s="98">
        <v>45269</v>
      </c>
      <c r="H1376" s="98">
        <v>45269</v>
      </c>
      <c r="I1376" s="90" t="s">
        <v>62</v>
      </c>
      <c r="J1376" s="90"/>
      <c r="K1376" s="206"/>
      <c r="L1376" s="206"/>
      <c r="M1376" s="90"/>
      <c r="N1376" s="90"/>
      <c r="O1376" s="90"/>
      <c r="P1376" s="90"/>
      <c r="Q1376" s="90"/>
      <c r="R1376" s="90"/>
      <c r="S1376" s="90"/>
      <c r="T1376" s="90"/>
      <c r="U1376" s="90"/>
      <c r="V1376" s="107" t="str">
        <f t="shared" si="85"/>
        <v>Open PDFIR FINALLY.RHS-KK-ECG-IR-CI-1250-REV00</v>
      </c>
      <c r="W1376" s="972" t="str">
        <f t="shared" ca="1" si="86"/>
        <v>DONE</v>
      </c>
      <c r="X1376" s="979" t="str">
        <f t="shared" si="87"/>
        <v>P</v>
      </c>
      <c r="Y1376" s="979"/>
      <c r="AD1376" s="564"/>
      <c r="AE1376" s="564"/>
      <c r="AF1376" s="564"/>
      <c r="AG1376" s="564"/>
      <c r="AH1376" s="564"/>
      <c r="AI1376" s="564"/>
    </row>
    <row r="1377" spans="1:35" ht="90" x14ac:dyDescent="0.3">
      <c r="A1377" s="450">
        <f t="shared" si="84"/>
        <v>1372</v>
      </c>
      <c r="B1377" s="442" t="s">
        <v>17684</v>
      </c>
      <c r="C1377" s="294" t="s">
        <v>1634</v>
      </c>
      <c r="D1377" s="272" t="s">
        <v>1545</v>
      </c>
      <c r="E1377" s="426" t="s">
        <v>6976</v>
      </c>
      <c r="F1377" s="90" t="s">
        <v>195</v>
      </c>
      <c r="G1377" s="98">
        <v>45270</v>
      </c>
      <c r="H1377" s="98">
        <v>45270</v>
      </c>
      <c r="I1377" s="90" t="s">
        <v>62</v>
      </c>
      <c r="J1377" s="90"/>
      <c r="K1377" s="206"/>
      <c r="L1377" s="206"/>
      <c r="M1377" s="90"/>
      <c r="N1377" s="90"/>
      <c r="O1377" s="90"/>
      <c r="P1377" s="90"/>
      <c r="Q1377" s="90"/>
      <c r="R1377" s="90"/>
      <c r="S1377" s="90"/>
      <c r="T1377" s="90"/>
      <c r="U1377" s="90"/>
      <c r="V1377" s="107" t="str">
        <f t="shared" si="85"/>
        <v>Open PDFIR FINALLY.RHS-KK-ECG-IR-CI-1251-REV00</v>
      </c>
      <c r="W1377" s="972" t="str">
        <f t="shared" ca="1" si="86"/>
        <v>DONE</v>
      </c>
      <c r="X1377" s="979" t="str">
        <f t="shared" si="87"/>
        <v>P</v>
      </c>
      <c r="Y1377" s="979"/>
      <c r="AD1377" s="564"/>
      <c r="AE1377" s="564"/>
      <c r="AF1377" s="564"/>
      <c r="AG1377" s="564"/>
      <c r="AH1377" s="564"/>
      <c r="AI1377" s="564"/>
    </row>
    <row r="1378" spans="1:35" ht="90" x14ac:dyDescent="0.3">
      <c r="A1378" s="450">
        <f t="shared" si="84"/>
        <v>1373</v>
      </c>
      <c r="B1378" s="442" t="s">
        <v>17685</v>
      </c>
      <c r="C1378" s="294" t="s">
        <v>1634</v>
      </c>
      <c r="D1378" s="272" t="s">
        <v>1545</v>
      </c>
      <c r="E1378" s="426" t="s">
        <v>6977</v>
      </c>
      <c r="F1378" s="90" t="s">
        <v>195</v>
      </c>
      <c r="G1378" s="98">
        <v>45269</v>
      </c>
      <c r="H1378" s="98">
        <v>45269</v>
      </c>
      <c r="I1378" s="90" t="s">
        <v>62</v>
      </c>
      <c r="J1378" s="90"/>
      <c r="K1378" s="206"/>
      <c r="L1378" s="206"/>
      <c r="M1378" s="90"/>
      <c r="N1378" s="90"/>
      <c r="O1378" s="90"/>
      <c r="P1378" s="90"/>
      <c r="Q1378" s="90"/>
      <c r="R1378" s="90"/>
      <c r="S1378" s="90"/>
      <c r="T1378" s="90"/>
      <c r="U1378" s="90"/>
      <c r="V1378" s="107" t="str">
        <f t="shared" si="85"/>
        <v>Open PDFIR FINALLY.RHS-KK-ECG-IR-CI-1252-REV00</v>
      </c>
      <c r="W1378" s="972" t="str">
        <f t="shared" ca="1" si="86"/>
        <v>DONE</v>
      </c>
      <c r="X1378" s="979" t="str">
        <f t="shared" si="87"/>
        <v>P</v>
      </c>
      <c r="Y1378" s="979"/>
      <c r="AD1378" s="564"/>
      <c r="AE1378" s="564"/>
      <c r="AF1378" s="564"/>
      <c r="AG1378" s="564"/>
      <c r="AH1378" s="564"/>
      <c r="AI1378" s="564"/>
    </row>
    <row r="1379" spans="1:35" ht="90" x14ac:dyDescent="0.3">
      <c r="A1379" s="450">
        <f t="shared" si="84"/>
        <v>1374</v>
      </c>
      <c r="B1379" s="442" t="s">
        <v>17686</v>
      </c>
      <c r="C1379" s="294" t="s">
        <v>1634</v>
      </c>
      <c r="D1379" s="272" t="s">
        <v>1545</v>
      </c>
      <c r="E1379" s="426" t="s">
        <v>6994</v>
      </c>
      <c r="F1379" s="90" t="s">
        <v>195</v>
      </c>
      <c r="G1379" s="98">
        <v>45270</v>
      </c>
      <c r="H1379" s="98">
        <v>45270</v>
      </c>
      <c r="I1379" s="90" t="s">
        <v>62</v>
      </c>
      <c r="J1379" s="90"/>
      <c r="K1379" s="206"/>
      <c r="L1379" s="206"/>
      <c r="M1379" s="90"/>
      <c r="N1379" s="90"/>
      <c r="O1379" s="90"/>
      <c r="P1379" s="90"/>
      <c r="Q1379" s="90"/>
      <c r="R1379" s="90"/>
      <c r="S1379" s="90"/>
      <c r="T1379" s="90"/>
      <c r="U1379" s="90"/>
      <c r="V1379" s="107" t="str">
        <f t="shared" si="85"/>
        <v>Open PDFIR FINALLY.RHS-KK-ECG-IR-CI-1253-REV00</v>
      </c>
      <c r="W1379" s="972" t="str">
        <f t="shared" ca="1" si="86"/>
        <v>DONE</v>
      </c>
      <c r="X1379" s="979" t="str">
        <f t="shared" si="87"/>
        <v>P</v>
      </c>
      <c r="Y1379" s="979"/>
      <c r="AD1379" s="564"/>
      <c r="AE1379" s="564"/>
      <c r="AF1379" s="564"/>
      <c r="AG1379" s="564"/>
      <c r="AH1379" s="564"/>
      <c r="AI1379" s="564"/>
    </row>
    <row r="1380" spans="1:35" ht="90" x14ac:dyDescent="0.3">
      <c r="A1380" s="450">
        <f t="shared" si="84"/>
        <v>1375</v>
      </c>
      <c r="B1380" s="442" t="s">
        <v>17687</v>
      </c>
      <c r="C1380" s="294" t="s">
        <v>1634</v>
      </c>
      <c r="D1380" s="272" t="s">
        <v>1545</v>
      </c>
      <c r="E1380" s="426" t="s">
        <v>6993</v>
      </c>
      <c r="F1380" s="90" t="s">
        <v>195</v>
      </c>
      <c r="G1380" s="98">
        <v>45301</v>
      </c>
      <c r="H1380" s="98">
        <v>45301</v>
      </c>
      <c r="I1380" s="90" t="s">
        <v>62</v>
      </c>
      <c r="J1380" s="90"/>
      <c r="K1380" s="206"/>
      <c r="L1380" s="206"/>
      <c r="M1380" s="90"/>
      <c r="N1380" s="90"/>
      <c r="O1380" s="90"/>
      <c r="P1380" s="90"/>
      <c r="Q1380" s="90"/>
      <c r="R1380" s="90"/>
      <c r="S1380" s="90"/>
      <c r="T1380" s="90"/>
      <c r="U1380" s="90"/>
      <c r="V1380" s="107" t="str">
        <f t="shared" si="85"/>
        <v>Open PDFIR FINALLY.RHS-KK-ECG-IR-CI-1254-REV00</v>
      </c>
      <c r="W1380" s="972" t="str">
        <f t="shared" ca="1" si="86"/>
        <v>DONE</v>
      </c>
      <c r="X1380" s="979" t="str">
        <f t="shared" si="87"/>
        <v>P</v>
      </c>
      <c r="Y1380" s="979"/>
      <c r="AD1380" s="564"/>
      <c r="AE1380" s="564"/>
      <c r="AF1380" s="564"/>
      <c r="AG1380" s="564"/>
      <c r="AH1380" s="564"/>
      <c r="AI1380" s="564"/>
    </row>
    <row r="1381" spans="1:35" ht="90" x14ac:dyDescent="0.3">
      <c r="A1381" s="450">
        <f t="shared" si="84"/>
        <v>1376</v>
      </c>
      <c r="B1381" s="442" t="s">
        <v>17688</v>
      </c>
      <c r="C1381" s="294" t="s">
        <v>1634</v>
      </c>
      <c r="D1381" s="272" t="s">
        <v>1545</v>
      </c>
      <c r="E1381" s="426" t="s">
        <v>6992</v>
      </c>
      <c r="F1381" s="90" t="s">
        <v>195</v>
      </c>
      <c r="G1381" s="98">
        <v>45302</v>
      </c>
      <c r="H1381" s="98">
        <v>45302</v>
      </c>
      <c r="I1381" s="90" t="s">
        <v>62</v>
      </c>
      <c r="J1381" s="90"/>
      <c r="K1381" s="206"/>
      <c r="L1381" s="206"/>
      <c r="M1381" s="90"/>
      <c r="N1381" s="90"/>
      <c r="O1381" s="90"/>
      <c r="P1381" s="90"/>
      <c r="Q1381" s="90"/>
      <c r="R1381" s="90"/>
      <c r="S1381" s="90"/>
      <c r="T1381" s="90"/>
      <c r="U1381" s="90"/>
      <c r="V1381" s="107" t="str">
        <f t="shared" si="85"/>
        <v>Open PDFIR FINALLY.RHS-KK-ECG-IR-CI-1255-REV00</v>
      </c>
      <c r="W1381" s="972" t="str">
        <f t="shared" ca="1" si="86"/>
        <v>DONE</v>
      </c>
      <c r="X1381" s="979" t="str">
        <f t="shared" si="87"/>
        <v>P</v>
      </c>
      <c r="Y1381" s="979"/>
      <c r="AD1381" s="564"/>
      <c r="AE1381" s="564"/>
      <c r="AF1381" s="564"/>
      <c r="AG1381" s="564"/>
      <c r="AH1381" s="564"/>
      <c r="AI1381" s="564"/>
    </row>
    <row r="1382" spans="1:35" ht="90" x14ac:dyDescent="0.3">
      <c r="A1382" s="450">
        <f t="shared" si="84"/>
        <v>1377</v>
      </c>
      <c r="B1382" s="442" t="s">
        <v>17689</v>
      </c>
      <c r="C1382" s="294" t="s">
        <v>1634</v>
      </c>
      <c r="D1382" s="272" t="s">
        <v>1545</v>
      </c>
      <c r="E1382" s="426" t="s">
        <v>6991</v>
      </c>
      <c r="F1382" s="90" t="s">
        <v>195</v>
      </c>
      <c r="G1382" s="98">
        <v>45303</v>
      </c>
      <c r="H1382" s="98">
        <v>45303</v>
      </c>
      <c r="I1382" s="90" t="s">
        <v>62</v>
      </c>
      <c r="J1382" s="90"/>
      <c r="K1382" s="206"/>
      <c r="L1382" s="206"/>
      <c r="M1382" s="90"/>
      <c r="N1382" s="90"/>
      <c r="O1382" s="90"/>
      <c r="P1382" s="90"/>
      <c r="Q1382" s="90"/>
      <c r="R1382" s="90"/>
      <c r="S1382" s="90"/>
      <c r="T1382" s="90"/>
      <c r="U1382" s="90"/>
      <c r="V1382" s="107" t="str">
        <f t="shared" si="85"/>
        <v>Open PDFIR FINALLY.RHS-KK-ECG-IR-CI-1256-REV00</v>
      </c>
      <c r="W1382" s="972" t="str">
        <f t="shared" ca="1" si="86"/>
        <v>DONE</v>
      </c>
      <c r="X1382" s="979" t="str">
        <f t="shared" si="87"/>
        <v>P</v>
      </c>
      <c r="Y1382" s="979"/>
      <c r="AD1382" s="564"/>
      <c r="AE1382" s="564"/>
      <c r="AF1382" s="564"/>
      <c r="AG1382" s="564"/>
      <c r="AH1382" s="564"/>
      <c r="AI1382" s="564"/>
    </row>
    <row r="1383" spans="1:35" ht="90" x14ac:dyDescent="0.3">
      <c r="A1383" s="450">
        <f t="shared" si="84"/>
        <v>1378</v>
      </c>
      <c r="B1383" s="442" t="s">
        <v>17690</v>
      </c>
      <c r="C1383" s="294" t="s">
        <v>1634</v>
      </c>
      <c r="D1383" s="272" t="s">
        <v>1545</v>
      </c>
      <c r="E1383" s="426" t="s">
        <v>6990</v>
      </c>
      <c r="F1383" s="90" t="s">
        <v>195</v>
      </c>
      <c r="G1383" s="98">
        <v>45270</v>
      </c>
      <c r="H1383" s="98">
        <v>45270</v>
      </c>
      <c r="I1383" s="90" t="s">
        <v>62</v>
      </c>
      <c r="J1383" s="90"/>
      <c r="K1383" s="206"/>
      <c r="L1383" s="206"/>
      <c r="M1383" s="90"/>
      <c r="N1383" s="90"/>
      <c r="O1383" s="90"/>
      <c r="P1383" s="90"/>
      <c r="Q1383" s="90"/>
      <c r="R1383" s="90"/>
      <c r="S1383" s="90"/>
      <c r="T1383" s="90"/>
      <c r="U1383" s="90"/>
      <c r="V1383" s="107" t="str">
        <f t="shared" si="85"/>
        <v>Open PDFIR FINALLY.RHS-KK-ECG-IR-CI-1257-REV00</v>
      </c>
      <c r="W1383" s="972" t="str">
        <f t="shared" ca="1" si="86"/>
        <v>DONE</v>
      </c>
      <c r="X1383" s="979" t="str">
        <f t="shared" si="87"/>
        <v>P</v>
      </c>
      <c r="Y1383" s="979"/>
      <c r="AD1383" s="564"/>
      <c r="AE1383" s="564"/>
      <c r="AF1383" s="564"/>
      <c r="AG1383" s="564"/>
      <c r="AH1383" s="564"/>
      <c r="AI1383" s="564"/>
    </row>
    <row r="1384" spans="1:35" ht="90" x14ac:dyDescent="0.3">
      <c r="A1384" s="450">
        <f t="shared" si="84"/>
        <v>1379</v>
      </c>
      <c r="B1384" s="442" t="s">
        <v>17691</v>
      </c>
      <c r="C1384" s="294" t="s">
        <v>1634</v>
      </c>
      <c r="D1384" s="272" t="s">
        <v>1545</v>
      </c>
      <c r="E1384" s="426" t="s">
        <v>6989</v>
      </c>
      <c r="F1384" s="90" t="s">
        <v>195</v>
      </c>
      <c r="G1384" s="98">
        <v>45356</v>
      </c>
      <c r="H1384" s="98">
        <v>45356</v>
      </c>
      <c r="I1384" s="90" t="s">
        <v>62</v>
      </c>
      <c r="J1384" s="90"/>
      <c r="K1384" s="206"/>
      <c r="L1384" s="206"/>
      <c r="M1384" s="90"/>
      <c r="N1384" s="90"/>
      <c r="O1384" s="90"/>
      <c r="P1384" s="90"/>
      <c r="Q1384" s="90"/>
      <c r="R1384" s="90"/>
      <c r="S1384" s="90"/>
      <c r="T1384" s="90"/>
      <c r="U1384" s="90"/>
      <c r="V1384" s="107" t="str">
        <f t="shared" si="85"/>
        <v>Open PDFIR FINALLY.RHS-KK-ECG-IR-CI-1258-REV00</v>
      </c>
      <c r="W1384" s="972" t="str">
        <f t="shared" ca="1" si="86"/>
        <v>DONE</v>
      </c>
      <c r="X1384" s="979" t="str">
        <f t="shared" si="87"/>
        <v>P</v>
      </c>
      <c r="Y1384" s="979"/>
      <c r="AD1384" s="564"/>
      <c r="AE1384" s="564"/>
      <c r="AF1384" s="564"/>
      <c r="AG1384" s="564"/>
      <c r="AH1384" s="564"/>
      <c r="AI1384" s="564"/>
    </row>
    <row r="1385" spans="1:35" ht="90" x14ac:dyDescent="0.3">
      <c r="A1385" s="450">
        <f t="shared" si="84"/>
        <v>1380</v>
      </c>
      <c r="B1385" s="442" t="s">
        <v>17692</v>
      </c>
      <c r="C1385" s="294" t="s">
        <v>1634</v>
      </c>
      <c r="D1385" s="272" t="s">
        <v>1545</v>
      </c>
      <c r="E1385" s="426" t="s">
        <v>6988</v>
      </c>
      <c r="F1385" s="90" t="s">
        <v>195</v>
      </c>
      <c r="G1385" s="98">
        <v>45357</v>
      </c>
      <c r="H1385" s="98">
        <v>45357</v>
      </c>
      <c r="I1385" s="90" t="s">
        <v>62</v>
      </c>
      <c r="J1385" s="90"/>
      <c r="K1385" s="206"/>
      <c r="L1385" s="206"/>
      <c r="M1385" s="90"/>
      <c r="N1385" s="90"/>
      <c r="O1385" s="90"/>
      <c r="P1385" s="90"/>
      <c r="Q1385" s="90"/>
      <c r="R1385" s="90"/>
      <c r="S1385" s="90"/>
      <c r="T1385" s="90"/>
      <c r="U1385" s="90"/>
      <c r="V1385" s="107" t="str">
        <f t="shared" si="85"/>
        <v>Open PDFIR FINALLY.RHS-KK-ECG-IR-CI-1259-REV00</v>
      </c>
      <c r="W1385" s="972" t="str">
        <f t="shared" ca="1" si="86"/>
        <v>DONE</v>
      </c>
      <c r="X1385" s="979" t="str">
        <f t="shared" si="87"/>
        <v>P</v>
      </c>
      <c r="Y1385" s="979"/>
      <c r="AD1385" s="564"/>
      <c r="AE1385" s="564"/>
      <c r="AF1385" s="564"/>
      <c r="AG1385" s="564"/>
      <c r="AH1385" s="564"/>
      <c r="AI1385" s="564"/>
    </row>
    <row r="1386" spans="1:35" ht="90" x14ac:dyDescent="0.3">
      <c r="A1386" s="450">
        <f t="shared" si="84"/>
        <v>1381</v>
      </c>
      <c r="B1386" s="442" t="s">
        <v>17693</v>
      </c>
      <c r="C1386" s="294" t="s">
        <v>1634</v>
      </c>
      <c r="D1386" s="272" t="s">
        <v>1545</v>
      </c>
      <c r="E1386" s="426" t="s">
        <v>6987</v>
      </c>
      <c r="F1386" s="90" t="s">
        <v>195</v>
      </c>
      <c r="G1386" s="98">
        <v>45358</v>
      </c>
      <c r="H1386" s="98">
        <v>45358</v>
      </c>
      <c r="I1386" s="90" t="s">
        <v>62</v>
      </c>
      <c r="J1386" s="90"/>
      <c r="K1386" s="206"/>
      <c r="L1386" s="206"/>
      <c r="M1386" s="90"/>
      <c r="N1386" s="90"/>
      <c r="O1386" s="90"/>
      <c r="P1386" s="90"/>
      <c r="Q1386" s="90"/>
      <c r="R1386" s="90"/>
      <c r="S1386" s="90"/>
      <c r="T1386" s="90"/>
      <c r="U1386" s="90"/>
      <c r="V1386" s="107" t="str">
        <f t="shared" si="85"/>
        <v>Open PDFIR FINALLY.RHS-KK-ECG-IR-CI-1260-REV00</v>
      </c>
      <c r="W1386" s="972" t="str">
        <f t="shared" ca="1" si="86"/>
        <v>DONE</v>
      </c>
      <c r="X1386" s="979" t="str">
        <f t="shared" si="87"/>
        <v>P</v>
      </c>
      <c r="Y1386" s="979"/>
      <c r="AD1386" s="564"/>
      <c r="AE1386" s="564"/>
      <c r="AF1386" s="564"/>
      <c r="AG1386" s="564"/>
      <c r="AH1386" s="564"/>
      <c r="AI1386" s="564"/>
    </row>
    <row r="1387" spans="1:35" ht="90" x14ac:dyDescent="0.3">
      <c r="A1387" s="450">
        <f t="shared" si="84"/>
        <v>1382</v>
      </c>
      <c r="B1387" s="442" t="s">
        <v>17694</v>
      </c>
      <c r="C1387" s="294" t="s">
        <v>1634</v>
      </c>
      <c r="D1387" s="272" t="s">
        <v>1545</v>
      </c>
      <c r="E1387" s="426" t="s">
        <v>7000</v>
      </c>
      <c r="F1387" s="90" t="s">
        <v>195</v>
      </c>
      <c r="G1387" s="98">
        <v>45414</v>
      </c>
      <c r="H1387" s="98">
        <v>45414</v>
      </c>
      <c r="I1387" s="90" t="s">
        <v>62</v>
      </c>
      <c r="J1387" s="90"/>
      <c r="K1387" s="206"/>
      <c r="L1387" s="206"/>
      <c r="M1387" s="90"/>
      <c r="N1387" s="90"/>
      <c r="O1387" s="90"/>
      <c r="P1387" s="90"/>
      <c r="Q1387" s="90"/>
      <c r="R1387" s="90"/>
      <c r="S1387" s="90"/>
      <c r="T1387" s="90"/>
      <c r="U1387" s="90"/>
      <c r="V1387" s="107" t="str">
        <f t="shared" si="85"/>
        <v>Open PDFIR FINALLY.RHS-KK-ECG-IR-CI-1261-REV00</v>
      </c>
      <c r="W1387" s="972" t="str">
        <f t="shared" ca="1" si="86"/>
        <v>DONE</v>
      </c>
      <c r="X1387" s="979" t="str">
        <f t="shared" si="87"/>
        <v>P</v>
      </c>
      <c r="Y1387" s="979"/>
      <c r="AD1387" s="564"/>
      <c r="AE1387" s="564"/>
      <c r="AF1387" s="564"/>
      <c r="AG1387" s="564"/>
      <c r="AH1387" s="564"/>
      <c r="AI1387" s="564"/>
    </row>
    <row r="1388" spans="1:35" ht="90" x14ac:dyDescent="0.3">
      <c r="A1388" s="450">
        <f t="shared" si="84"/>
        <v>1383</v>
      </c>
      <c r="B1388" s="442" t="s">
        <v>17695</v>
      </c>
      <c r="C1388" s="294" t="s">
        <v>1634</v>
      </c>
      <c r="D1388" s="272" t="s">
        <v>1545</v>
      </c>
      <c r="E1388" s="426" t="s">
        <v>6999</v>
      </c>
      <c r="F1388" s="90" t="s">
        <v>195</v>
      </c>
      <c r="G1388" s="98">
        <v>45414</v>
      </c>
      <c r="H1388" s="98">
        <v>45414</v>
      </c>
      <c r="I1388" s="90" t="s">
        <v>62</v>
      </c>
      <c r="J1388" s="90"/>
      <c r="K1388" s="206"/>
      <c r="L1388" s="206"/>
      <c r="M1388" s="90"/>
      <c r="N1388" s="90"/>
      <c r="O1388" s="90"/>
      <c r="P1388" s="90"/>
      <c r="Q1388" s="90"/>
      <c r="R1388" s="90"/>
      <c r="S1388" s="90"/>
      <c r="T1388" s="90"/>
      <c r="U1388" s="90"/>
      <c r="V1388" s="107" t="str">
        <f t="shared" si="85"/>
        <v>Open PDFIR FINALLY.RHS-KK-ECG-IR-CI-1262-REV00</v>
      </c>
      <c r="W1388" s="972" t="str">
        <f t="shared" ca="1" si="86"/>
        <v>DONE</v>
      </c>
      <c r="X1388" s="979" t="str">
        <f t="shared" si="87"/>
        <v>P</v>
      </c>
      <c r="Y1388" s="979"/>
      <c r="AD1388" s="564"/>
      <c r="AE1388" s="564"/>
      <c r="AF1388" s="564"/>
      <c r="AG1388" s="564"/>
      <c r="AH1388" s="564"/>
      <c r="AI1388" s="564"/>
    </row>
    <row r="1389" spans="1:35" ht="90" x14ac:dyDescent="0.3">
      <c r="A1389" s="450">
        <f t="shared" si="84"/>
        <v>1384</v>
      </c>
      <c r="B1389" s="442" t="s">
        <v>17696</v>
      </c>
      <c r="C1389" s="294" t="s">
        <v>1634</v>
      </c>
      <c r="D1389" s="272" t="s">
        <v>1545</v>
      </c>
      <c r="E1389" s="426" t="s">
        <v>6998</v>
      </c>
      <c r="F1389" s="90" t="s">
        <v>195</v>
      </c>
      <c r="G1389" s="98">
        <v>45416</v>
      </c>
      <c r="H1389" s="98">
        <v>45416</v>
      </c>
      <c r="I1389" s="90" t="s">
        <v>62</v>
      </c>
      <c r="J1389" s="90"/>
      <c r="K1389" s="206"/>
      <c r="L1389" s="206"/>
      <c r="M1389" s="90"/>
      <c r="N1389" s="90"/>
      <c r="O1389" s="90"/>
      <c r="P1389" s="90"/>
      <c r="Q1389" s="90"/>
      <c r="R1389" s="90"/>
      <c r="S1389" s="90"/>
      <c r="T1389" s="90"/>
      <c r="U1389" s="90"/>
      <c r="V1389" s="107" t="str">
        <f t="shared" si="85"/>
        <v>Open PDFIR FINALLY.RHS-KK-ECG-IR-CI-1263-REV00</v>
      </c>
      <c r="W1389" s="972" t="str">
        <f t="shared" ca="1" si="86"/>
        <v>DONE</v>
      </c>
      <c r="X1389" s="979" t="str">
        <f t="shared" si="87"/>
        <v>P</v>
      </c>
      <c r="Y1389" s="979"/>
      <c r="AD1389" s="564"/>
      <c r="AE1389" s="564"/>
      <c r="AF1389" s="564"/>
      <c r="AG1389" s="564"/>
      <c r="AH1389" s="564"/>
      <c r="AI1389" s="564"/>
    </row>
    <row r="1390" spans="1:35" ht="90" x14ac:dyDescent="0.3">
      <c r="A1390" s="450">
        <f t="shared" si="84"/>
        <v>1385</v>
      </c>
      <c r="B1390" s="442" t="s">
        <v>17697</v>
      </c>
      <c r="C1390" s="294" t="s">
        <v>1634</v>
      </c>
      <c r="D1390" s="272" t="s">
        <v>1545</v>
      </c>
      <c r="E1390" s="426" t="s">
        <v>7027</v>
      </c>
      <c r="F1390" s="90" t="s">
        <v>195</v>
      </c>
      <c r="G1390" s="98">
        <v>45417</v>
      </c>
      <c r="H1390" s="98">
        <v>45417</v>
      </c>
      <c r="I1390" s="90" t="s">
        <v>62</v>
      </c>
      <c r="J1390" s="90"/>
      <c r="K1390" s="206"/>
      <c r="L1390" s="206"/>
      <c r="M1390" s="90"/>
      <c r="N1390" s="90"/>
      <c r="O1390" s="90"/>
      <c r="P1390" s="90"/>
      <c r="Q1390" s="90"/>
      <c r="R1390" s="90"/>
      <c r="S1390" s="90"/>
      <c r="T1390" s="90"/>
      <c r="U1390" s="90"/>
      <c r="V1390" s="107" t="str">
        <f t="shared" si="85"/>
        <v>Open PDFIR FINALLY.RHS-KK-ECG-IR-ARCH-1264-REV00</v>
      </c>
      <c r="W1390" s="972" t="str">
        <f t="shared" ca="1" si="86"/>
        <v>DONE</v>
      </c>
      <c r="X1390" s="979" t="str">
        <f t="shared" si="87"/>
        <v>P</v>
      </c>
      <c r="Y1390" s="979"/>
      <c r="AD1390" s="564"/>
      <c r="AE1390" s="564"/>
      <c r="AF1390" s="564"/>
      <c r="AG1390" s="564"/>
      <c r="AH1390" s="564"/>
      <c r="AI1390" s="564"/>
    </row>
    <row r="1391" spans="1:35" ht="90" x14ac:dyDescent="0.3">
      <c r="A1391" s="450">
        <f t="shared" si="84"/>
        <v>1386</v>
      </c>
      <c r="B1391" s="442" t="s">
        <v>17698</v>
      </c>
      <c r="C1391" s="294" t="s">
        <v>1634</v>
      </c>
      <c r="D1391" s="272" t="s">
        <v>1545</v>
      </c>
      <c r="E1391" s="426" t="s">
        <v>7029</v>
      </c>
      <c r="F1391" s="90" t="s">
        <v>195</v>
      </c>
      <c r="G1391" s="98">
        <v>45278</v>
      </c>
      <c r="H1391" s="98">
        <v>45278</v>
      </c>
      <c r="I1391" s="90" t="s">
        <v>62</v>
      </c>
      <c r="J1391" s="90"/>
      <c r="K1391" s="206"/>
      <c r="L1391" s="206"/>
      <c r="M1391" s="90"/>
      <c r="N1391" s="90"/>
      <c r="O1391" s="90"/>
      <c r="P1391" s="90"/>
      <c r="Q1391" s="90"/>
      <c r="R1391" s="90"/>
      <c r="S1391" s="90"/>
      <c r="T1391" s="90"/>
      <c r="U1391" s="90"/>
      <c r="V1391" s="107" t="str">
        <f t="shared" si="85"/>
        <v>Open PDFIR FINALLY.RHS-KK-ECG-IR-CI-1265-REV00</v>
      </c>
      <c r="W1391" s="972" t="str">
        <f t="shared" ca="1" si="86"/>
        <v>DONE</v>
      </c>
      <c r="X1391" s="979" t="str">
        <f t="shared" si="87"/>
        <v>P</v>
      </c>
      <c r="Y1391" s="979"/>
      <c r="AD1391" s="564"/>
      <c r="AE1391" s="564"/>
      <c r="AF1391" s="564"/>
      <c r="AG1391" s="564"/>
      <c r="AH1391" s="564"/>
      <c r="AI1391" s="564"/>
    </row>
    <row r="1392" spans="1:35" ht="90" x14ac:dyDescent="0.3">
      <c r="A1392" s="450">
        <f t="shared" si="84"/>
        <v>1387</v>
      </c>
      <c r="B1392" s="442" t="s">
        <v>17699</v>
      </c>
      <c r="C1392" s="294" t="s">
        <v>1634</v>
      </c>
      <c r="D1392" s="272" t="s">
        <v>1545</v>
      </c>
      <c r="E1392" s="426" t="s">
        <v>7031</v>
      </c>
      <c r="F1392" s="90" t="s">
        <v>195</v>
      </c>
      <c r="G1392" s="98">
        <v>45279</v>
      </c>
      <c r="H1392" s="98">
        <v>45279</v>
      </c>
      <c r="I1392" s="90" t="s">
        <v>62</v>
      </c>
      <c r="J1392" s="90"/>
      <c r="K1392" s="206"/>
      <c r="L1392" s="206"/>
      <c r="M1392" s="90"/>
      <c r="N1392" s="90"/>
      <c r="O1392" s="90"/>
      <c r="P1392" s="90"/>
      <c r="Q1392" s="90"/>
      <c r="R1392" s="90"/>
      <c r="S1392" s="90"/>
      <c r="T1392" s="90"/>
      <c r="U1392" s="90"/>
      <c r="V1392" s="107" t="str">
        <f t="shared" si="85"/>
        <v>Open PDFIR FINALLY.RHS-KK-ECG-IR-CI-1266-REV00</v>
      </c>
      <c r="W1392" s="972" t="str">
        <f t="shared" ca="1" si="86"/>
        <v>DONE</v>
      </c>
      <c r="X1392" s="979" t="str">
        <f t="shared" si="87"/>
        <v>P</v>
      </c>
      <c r="Y1392" s="979"/>
      <c r="AD1392" s="564"/>
      <c r="AE1392" s="564"/>
      <c r="AF1392" s="564"/>
      <c r="AG1392" s="564"/>
      <c r="AH1392" s="564"/>
      <c r="AI1392" s="564"/>
    </row>
    <row r="1393" spans="1:35" ht="90" x14ac:dyDescent="0.3">
      <c r="A1393" s="450">
        <f t="shared" si="84"/>
        <v>1388</v>
      </c>
      <c r="B1393" s="442" t="s">
        <v>17700</v>
      </c>
      <c r="C1393" s="294" t="s">
        <v>1634</v>
      </c>
      <c r="D1393" s="272" t="s">
        <v>1545</v>
      </c>
      <c r="E1393" s="426" t="s">
        <v>7033</v>
      </c>
      <c r="F1393" s="90" t="s">
        <v>195</v>
      </c>
      <c r="G1393" s="98">
        <v>45280</v>
      </c>
      <c r="H1393" s="98">
        <v>45280</v>
      </c>
      <c r="I1393" s="90" t="s">
        <v>62</v>
      </c>
      <c r="J1393" s="90"/>
      <c r="K1393" s="206"/>
      <c r="L1393" s="206"/>
      <c r="M1393" s="90"/>
      <c r="N1393" s="90"/>
      <c r="O1393" s="90"/>
      <c r="P1393" s="90"/>
      <c r="Q1393" s="90"/>
      <c r="R1393" s="90"/>
      <c r="S1393" s="90"/>
      <c r="T1393" s="90"/>
      <c r="U1393" s="90"/>
      <c r="V1393" s="107" t="str">
        <f t="shared" si="85"/>
        <v>Open PDFIR FINALLY.RHS-KK-ECG-IR-CI-1267-REV00</v>
      </c>
      <c r="W1393" s="972" t="str">
        <f t="shared" ca="1" si="86"/>
        <v>DONE</v>
      </c>
      <c r="X1393" s="979" t="str">
        <f t="shared" si="87"/>
        <v>P</v>
      </c>
      <c r="Y1393" s="979"/>
      <c r="AD1393" s="564"/>
      <c r="AE1393" s="564"/>
      <c r="AF1393" s="564"/>
      <c r="AG1393" s="564"/>
      <c r="AH1393" s="564"/>
      <c r="AI1393" s="564"/>
    </row>
    <row r="1394" spans="1:35" ht="90" x14ac:dyDescent="0.3">
      <c r="A1394" s="450">
        <f t="shared" si="84"/>
        <v>1389</v>
      </c>
      <c r="B1394" s="442" t="s">
        <v>17701</v>
      </c>
      <c r="C1394" s="294" t="s">
        <v>1634</v>
      </c>
      <c r="D1394" s="272" t="s">
        <v>1545</v>
      </c>
      <c r="E1394" s="426" t="s">
        <v>7034</v>
      </c>
      <c r="F1394" s="90" t="s">
        <v>195</v>
      </c>
      <c r="G1394" s="98">
        <v>45311</v>
      </c>
      <c r="H1394" s="98">
        <v>45311</v>
      </c>
      <c r="I1394" s="90" t="s">
        <v>62</v>
      </c>
      <c r="J1394" s="90"/>
      <c r="K1394" s="206"/>
      <c r="L1394" s="206"/>
      <c r="M1394" s="90"/>
      <c r="N1394" s="90"/>
      <c r="O1394" s="90"/>
      <c r="P1394" s="90"/>
      <c r="Q1394" s="90"/>
      <c r="R1394" s="90"/>
      <c r="S1394" s="90"/>
      <c r="T1394" s="90"/>
      <c r="U1394" s="90"/>
      <c r="V1394" s="107" t="str">
        <f t="shared" si="85"/>
        <v>Open PDFIR FINALLY.RHS-KK-ECG-IR-CI-1268-REV00</v>
      </c>
      <c r="W1394" s="972" t="str">
        <f t="shared" ca="1" si="86"/>
        <v>DONE</v>
      </c>
      <c r="X1394" s="979" t="str">
        <f t="shared" si="87"/>
        <v>P</v>
      </c>
      <c r="Y1394" s="979"/>
      <c r="AD1394" s="564"/>
      <c r="AE1394" s="564"/>
      <c r="AF1394" s="564"/>
      <c r="AG1394" s="564"/>
      <c r="AH1394" s="564"/>
      <c r="AI1394" s="564"/>
    </row>
    <row r="1395" spans="1:35" ht="90" x14ac:dyDescent="0.3">
      <c r="A1395" s="450">
        <f t="shared" si="84"/>
        <v>1390</v>
      </c>
      <c r="B1395" s="442" t="s">
        <v>17702</v>
      </c>
      <c r="C1395" s="294" t="s">
        <v>1634</v>
      </c>
      <c r="D1395" s="272" t="s">
        <v>1545</v>
      </c>
      <c r="E1395" s="426" t="s">
        <v>7037</v>
      </c>
      <c r="F1395" s="90" t="s">
        <v>195</v>
      </c>
      <c r="G1395" s="98">
        <v>45312</v>
      </c>
      <c r="H1395" s="98">
        <v>45312</v>
      </c>
      <c r="I1395" s="90" t="s">
        <v>62</v>
      </c>
      <c r="J1395" s="90"/>
      <c r="K1395" s="206"/>
      <c r="L1395" s="206"/>
      <c r="M1395" s="90"/>
      <c r="N1395" s="90"/>
      <c r="O1395" s="90"/>
      <c r="P1395" s="90"/>
      <c r="Q1395" s="90"/>
      <c r="R1395" s="90"/>
      <c r="S1395" s="90"/>
      <c r="T1395" s="90"/>
      <c r="U1395" s="90"/>
      <c r="V1395" s="107" t="str">
        <f t="shared" si="85"/>
        <v>Open PDFIR FINALLY.RHS-KK-ECG-IR-CI-1269-REV00</v>
      </c>
      <c r="W1395" s="972" t="str">
        <f t="shared" ca="1" si="86"/>
        <v>DONE</v>
      </c>
      <c r="X1395" s="979" t="str">
        <f t="shared" si="87"/>
        <v>P</v>
      </c>
      <c r="Y1395" s="979"/>
      <c r="AD1395" s="564"/>
      <c r="AE1395" s="564"/>
      <c r="AF1395" s="564"/>
      <c r="AG1395" s="564"/>
      <c r="AH1395" s="564"/>
      <c r="AI1395" s="564"/>
    </row>
    <row r="1396" spans="1:35" ht="90" x14ac:dyDescent="0.3">
      <c r="A1396" s="450">
        <f t="shared" si="84"/>
        <v>1391</v>
      </c>
      <c r="B1396" s="442" t="s">
        <v>17703</v>
      </c>
      <c r="C1396" s="294" t="s">
        <v>1634</v>
      </c>
      <c r="D1396" s="272" t="s">
        <v>1545</v>
      </c>
      <c r="E1396" s="426" t="s">
        <v>7038</v>
      </c>
      <c r="F1396" s="90" t="s">
        <v>195</v>
      </c>
      <c r="G1396" s="98">
        <v>45313</v>
      </c>
      <c r="H1396" s="98">
        <v>45313</v>
      </c>
      <c r="I1396" s="90" t="s">
        <v>62</v>
      </c>
      <c r="J1396" s="90"/>
      <c r="K1396" s="206"/>
      <c r="L1396" s="206"/>
      <c r="M1396" s="90"/>
      <c r="N1396" s="90"/>
      <c r="O1396" s="90"/>
      <c r="P1396" s="90"/>
      <c r="Q1396" s="90"/>
      <c r="R1396" s="90"/>
      <c r="S1396" s="90"/>
      <c r="T1396" s="90"/>
      <c r="U1396" s="90"/>
      <c r="V1396" s="107" t="str">
        <f t="shared" si="85"/>
        <v>Open PDFIR FINALLY.RHS-KK-ECG-IR-CI-1270-REV00</v>
      </c>
      <c r="W1396" s="972" t="str">
        <f t="shared" ca="1" si="86"/>
        <v>DONE</v>
      </c>
      <c r="X1396" s="979" t="str">
        <f t="shared" si="87"/>
        <v>P</v>
      </c>
      <c r="Y1396" s="979"/>
      <c r="AD1396" s="564"/>
      <c r="AE1396" s="564"/>
      <c r="AF1396" s="564"/>
      <c r="AG1396" s="564"/>
      <c r="AH1396" s="564"/>
      <c r="AI1396" s="564"/>
    </row>
    <row r="1397" spans="1:35" ht="90" x14ac:dyDescent="0.3">
      <c r="A1397" s="450">
        <f t="shared" si="84"/>
        <v>1392</v>
      </c>
      <c r="B1397" s="442" t="s">
        <v>17704</v>
      </c>
      <c r="C1397" s="294" t="s">
        <v>1634</v>
      </c>
      <c r="D1397" s="272" t="s">
        <v>1545</v>
      </c>
      <c r="E1397" s="426" t="s">
        <v>7041</v>
      </c>
      <c r="F1397" s="90" t="s">
        <v>195</v>
      </c>
      <c r="G1397" s="98">
        <v>45311</v>
      </c>
      <c r="H1397" s="98">
        <v>45311</v>
      </c>
      <c r="I1397" s="90" t="s">
        <v>62</v>
      </c>
      <c r="J1397" s="90"/>
      <c r="K1397" s="206"/>
      <c r="L1397" s="206"/>
      <c r="M1397" s="90"/>
      <c r="N1397" s="90"/>
      <c r="O1397" s="90"/>
      <c r="P1397" s="90"/>
      <c r="Q1397" s="90"/>
      <c r="R1397" s="90"/>
      <c r="S1397" s="90"/>
      <c r="T1397" s="90"/>
      <c r="U1397" s="90"/>
      <c r="V1397" s="107" t="str">
        <f t="shared" si="85"/>
        <v>Open PDFIR FINALLY.RHS-KK-ECG-IR-CI-1271-REV00</v>
      </c>
      <c r="W1397" s="972" t="str">
        <f t="shared" ca="1" si="86"/>
        <v>DONE</v>
      </c>
      <c r="X1397" s="979" t="str">
        <f t="shared" si="87"/>
        <v>P</v>
      </c>
      <c r="Y1397" s="979"/>
      <c r="AD1397" s="564"/>
      <c r="AE1397" s="564"/>
      <c r="AF1397" s="564"/>
      <c r="AG1397" s="564"/>
      <c r="AH1397" s="564"/>
      <c r="AI1397" s="564"/>
    </row>
    <row r="1398" spans="1:35" ht="90" x14ac:dyDescent="0.3">
      <c r="A1398" s="450">
        <f t="shared" si="84"/>
        <v>1393</v>
      </c>
      <c r="B1398" s="442" t="s">
        <v>17705</v>
      </c>
      <c r="C1398" s="294" t="s">
        <v>1634</v>
      </c>
      <c r="D1398" s="272" t="s">
        <v>1545</v>
      </c>
      <c r="E1398" s="426" t="s">
        <v>7042</v>
      </c>
      <c r="F1398" s="90" t="s">
        <v>195</v>
      </c>
      <c r="G1398" s="98">
        <v>45312</v>
      </c>
      <c r="H1398" s="98">
        <v>45312</v>
      </c>
      <c r="I1398" s="90" t="s">
        <v>62</v>
      </c>
      <c r="J1398" s="90"/>
      <c r="K1398" s="206"/>
      <c r="L1398" s="206"/>
      <c r="M1398" s="90"/>
      <c r="N1398" s="90"/>
      <c r="O1398" s="90"/>
      <c r="P1398" s="90"/>
      <c r="Q1398" s="90"/>
      <c r="R1398" s="90"/>
      <c r="S1398" s="90"/>
      <c r="T1398" s="90"/>
      <c r="U1398" s="90"/>
      <c r="V1398" s="107" t="str">
        <f t="shared" si="85"/>
        <v>Open PDFIR FINALLY.RHS-KK-ECG-IR-CI-1272-REV00</v>
      </c>
      <c r="W1398" s="972" t="str">
        <f t="shared" ca="1" si="86"/>
        <v>DONE</v>
      </c>
      <c r="X1398" s="979" t="str">
        <f t="shared" si="87"/>
        <v>P</v>
      </c>
      <c r="Y1398" s="979"/>
      <c r="AD1398" s="564"/>
      <c r="AE1398" s="564"/>
      <c r="AF1398" s="564"/>
      <c r="AG1398" s="564"/>
      <c r="AH1398" s="564"/>
      <c r="AI1398" s="564"/>
    </row>
    <row r="1399" spans="1:35" ht="90" x14ac:dyDescent="0.3">
      <c r="A1399" s="450">
        <f t="shared" si="84"/>
        <v>1394</v>
      </c>
      <c r="B1399" s="442" t="s">
        <v>17706</v>
      </c>
      <c r="C1399" s="294" t="s">
        <v>1634</v>
      </c>
      <c r="D1399" s="272" t="s">
        <v>1545</v>
      </c>
      <c r="E1399" s="426" t="s">
        <v>7045</v>
      </c>
      <c r="F1399" s="90" t="s">
        <v>195</v>
      </c>
      <c r="G1399" s="98">
        <v>45313</v>
      </c>
      <c r="H1399" s="98">
        <v>45313</v>
      </c>
      <c r="I1399" s="90" t="s">
        <v>62</v>
      </c>
      <c r="J1399" s="90"/>
      <c r="K1399" s="206"/>
      <c r="L1399" s="206"/>
      <c r="M1399" s="90"/>
      <c r="N1399" s="90"/>
      <c r="O1399" s="90"/>
      <c r="P1399" s="90"/>
      <c r="Q1399" s="90"/>
      <c r="R1399" s="90"/>
      <c r="S1399" s="90"/>
      <c r="T1399" s="90"/>
      <c r="U1399" s="90"/>
      <c r="V1399" s="107" t="str">
        <f t="shared" si="85"/>
        <v>Open PDFIR FINALLY.RHS-KK-ECG-IR-CI-1273-REV00</v>
      </c>
      <c r="W1399" s="972" t="str">
        <f t="shared" ca="1" si="86"/>
        <v>DONE</v>
      </c>
      <c r="X1399" s="979" t="str">
        <f t="shared" si="87"/>
        <v>P</v>
      </c>
      <c r="Y1399" s="979"/>
      <c r="AD1399" s="564"/>
      <c r="AE1399" s="564"/>
      <c r="AF1399" s="564"/>
      <c r="AG1399" s="564"/>
      <c r="AH1399" s="564"/>
      <c r="AI1399" s="564"/>
    </row>
    <row r="1400" spans="1:35" ht="90" x14ac:dyDescent="0.3">
      <c r="A1400" s="450">
        <f t="shared" si="84"/>
        <v>1395</v>
      </c>
      <c r="B1400" s="442" t="s">
        <v>17707</v>
      </c>
      <c r="C1400" s="294" t="s">
        <v>1634</v>
      </c>
      <c r="D1400" s="272" t="s">
        <v>1545</v>
      </c>
      <c r="E1400" s="426" t="s">
        <v>7047</v>
      </c>
      <c r="F1400" s="90" t="s">
        <v>195</v>
      </c>
      <c r="G1400" s="98">
        <v>45361</v>
      </c>
      <c r="H1400" s="98">
        <v>45361</v>
      </c>
      <c r="I1400" s="90" t="s">
        <v>62</v>
      </c>
      <c r="J1400" s="90"/>
      <c r="K1400" s="206"/>
      <c r="L1400" s="206"/>
      <c r="M1400" s="90"/>
      <c r="N1400" s="90"/>
      <c r="O1400" s="90"/>
      <c r="P1400" s="90"/>
      <c r="Q1400" s="90"/>
      <c r="R1400" s="90"/>
      <c r="S1400" s="90"/>
      <c r="T1400" s="90"/>
      <c r="U1400" s="90"/>
      <c r="V1400" s="107" t="str">
        <f t="shared" si="85"/>
        <v>Open PDFIR FINALLY.RHS-KK-ECG-IR-CI-1274-REV00</v>
      </c>
      <c r="W1400" s="972" t="str">
        <f t="shared" ca="1" si="86"/>
        <v>DONE</v>
      </c>
      <c r="X1400" s="979" t="str">
        <f t="shared" si="87"/>
        <v>P</v>
      </c>
      <c r="Y1400" s="979"/>
      <c r="AD1400" s="564"/>
      <c r="AE1400" s="564"/>
      <c r="AF1400" s="564"/>
      <c r="AG1400" s="564"/>
      <c r="AH1400" s="564"/>
      <c r="AI1400" s="564"/>
    </row>
    <row r="1401" spans="1:35" ht="90" x14ac:dyDescent="0.3">
      <c r="A1401" s="450">
        <f t="shared" si="84"/>
        <v>1396</v>
      </c>
      <c r="B1401" s="442" t="s">
        <v>17708</v>
      </c>
      <c r="C1401" s="294" t="s">
        <v>1634</v>
      </c>
      <c r="D1401" s="272" t="s">
        <v>1545</v>
      </c>
      <c r="E1401" s="426" t="s">
        <v>7049</v>
      </c>
      <c r="F1401" s="90" t="s">
        <v>195</v>
      </c>
      <c r="G1401" s="98">
        <v>45362</v>
      </c>
      <c r="H1401" s="98">
        <v>45362</v>
      </c>
      <c r="I1401" s="90" t="s">
        <v>62</v>
      </c>
      <c r="J1401" s="90"/>
      <c r="K1401" s="206"/>
      <c r="L1401" s="206"/>
      <c r="M1401" s="90"/>
      <c r="N1401" s="90"/>
      <c r="O1401" s="90"/>
      <c r="P1401" s="90"/>
      <c r="Q1401" s="90"/>
      <c r="R1401" s="90"/>
      <c r="S1401" s="90"/>
      <c r="T1401" s="90"/>
      <c r="U1401" s="90"/>
      <c r="V1401" s="107" t="str">
        <f t="shared" si="85"/>
        <v>Open PDFIR FINALLY.RHS-KK-ECG-IR-CI-1275-REV00</v>
      </c>
      <c r="W1401" s="972" t="str">
        <f t="shared" ca="1" si="86"/>
        <v>DONE</v>
      </c>
      <c r="X1401" s="979" t="str">
        <f t="shared" si="87"/>
        <v>P</v>
      </c>
      <c r="Y1401" s="979"/>
      <c r="AD1401" s="564"/>
      <c r="AE1401" s="564"/>
      <c r="AF1401" s="564"/>
      <c r="AG1401" s="564"/>
      <c r="AH1401" s="564"/>
      <c r="AI1401" s="564"/>
    </row>
    <row r="1402" spans="1:35" ht="90" x14ac:dyDescent="0.3">
      <c r="A1402" s="450">
        <f t="shared" si="84"/>
        <v>1397</v>
      </c>
      <c r="B1402" s="442" t="s">
        <v>17709</v>
      </c>
      <c r="C1402" s="294" t="s">
        <v>1634</v>
      </c>
      <c r="D1402" s="272" t="s">
        <v>1545</v>
      </c>
      <c r="E1402" s="426" t="s">
        <v>7050</v>
      </c>
      <c r="F1402" s="90" t="s">
        <v>195</v>
      </c>
      <c r="G1402" s="98">
        <v>45363</v>
      </c>
      <c r="H1402" s="98">
        <v>45363</v>
      </c>
      <c r="I1402" s="90" t="s">
        <v>62</v>
      </c>
      <c r="J1402" s="90"/>
      <c r="K1402" s="206"/>
      <c r="L1402" s="206"/>
      <c r="M1402" s="90"/>
      <c r="N1402" s="90"/>
      <c r="O1402" s="90"/>
      <c r="P1402" s="90"/>
      <c r="Q1402" s="90"/>
      <c r="R1402" s="90"/>
      <c r="S1402" s="90"/>
      <c r="T1402" s="90"/>
      <c r="U1402" s="90"/>
      <c r="V1402" s="107" t="str">
        <f t="shared" si="85"/>
        <v>Open PDFIR FINALLY.RHS-KK-ECG-IR-CI-1276-REV00</v>
      </c>
      <c r="W1402" s="972" t="str">
        <f t="shared" ca="1" si="86"/>
        <v>DONE</v>
      </c>
      <c r="X1402" s="979" t="str">
        <f t="shared" si="87"/>
        <v>P</v>
      </c>
      <c r="Y1402" s="979"/>
      <c r="AD1402" s="564"/>
      <c r="AE1402" s="564"/>
      <c r="AF1402" s="564"/>
      <c r="AG1402" s="564"/>
      <c r="AH1402" s="564"/>
      <c r="AI1402" s="564"/>
    </row>
    <row r="1403" spans="1:35" ht="90" x14ac:dyDescent="0.3">
      <c r="A1403" s="450">
        <f t="shared" si="84"/>
        <v>1398</v>
      </c>
      <c r="B1403" s="442" t="s">
        <v>17710</v>
      </c>
      <c r="C1403" s="294" t="s">
        <v>1634</v>
      </c>
      <c r="D1403" s="272" t="s">
        <v>1545</v>
      </c>
      <c r="E1403" s="426" t="s">
        <v>7053</v>
      </c>
      <c r="F1403" s="90" t="s">
        <v>195</v>
      </c>
      <c r="G1403" s="98">
        <v>45362</v>
      </c>
      <c r="H1403" s="98">
        <v>45362</v>
      </c>
      <c r="I1403" s="90" t="s">
        <v>62</v>
      </c>
      <c r="J1403" s="90"/>
      <c r="K1403" s="206"/>
      <c r="L1403" s="206"/>
      <c r="M1403" s="90"/>
      <c r="N1403" s="90"/>
      <c r="O1403" s="90"/>
      <c r="P1403" s="90"/>
      <c r="Q1403" s="90"/>
      <c r="R1403" s="90"/>
      <c r="S1403" s="90"/>
      <c r="T1403" s="90"/>
      <c r="U1403" s="90"/>
      <c r="V1403" s="107" t="str">
        <f t="shared" si="85"/>
        <v>Open PDFIR FINALLY.RHS-KK-ECG-IR-CI-1277-REV00</v>
      </c>
      <c r="W1403" s="972" t="str">
        <f t="shared" ca="1" si="86"/>
        <v>DONE</v>
      </c>
      <c r="X1403" s="979" t="str">
        <f t="shared" si="87"/>
        <v>P</v>
      </c>
      <c r="Y1403" s="979"/>
      <c r="AD1403" s="564"/>
      <c r="AE1403" s="564"/>
      <c r="AF1403" s="564"/>
      <c r="AG1403" s="564"/>
      <c r="AH1403" s="564"/>
      <c r="AI1403" s="564"/>
    </row>
    <row r="1404" spans="1:35" ht="90" x14ac:dyDescent="0.3">
      <c r="A1404" s="450">
        <f t="shared" si="84"/>
        <v>1399</v>
      </c>
      <c r="B1404" s="442" t="s">
        <v>17711</v>
      </c>
      <c r="C1404" s="294" t="s">
        <v>1634</v>
      </c>
      <c r="D1404" s="272" t="s">
        <v>1545</v>
      </c>
      <c r="E1404" s="426" t="s">
        <v>7055</v>
      </c>
      <c r="F1404" s="90" t="s">
        <v>195</v>
      </c>
      <c r="G1404" s="98">
        <v>45363</v>
      </c>
      <c r="H1404" s="98">
        <v>45363</v>
      </c>
      <c r="I1404" s="90" t="s">
        <v>62</v>
      </c>
      <c r="J1404" s="90"/>
      <c r="K1404" s="206"/>
      <c r="L1404" s="206"/>
      <c r="M1404" s="90"/>
      <c r="N1404" s="90"/>
      <c r="O1404" s="90"/>
      <c r="P1404" s="90"/>
      <c r="Q1404" s="90"/>
      <c r="R1404" s="90"/>
      <c r="S1404" s="90"/>
      <c r="T1404" s="90"/>
      <c r="U1404" s="90"/>
      <c r="V1404" s="107" t="str">
        <f t="shared" si="85"/>
        <v>Open PDFIR FINALLY.RHS-KK-ECG-IR-CI-1278-REV00</v>
      </c>
      <c r="W1404" s="972" t="str">
        <f t="shared" ca="1" si="86"/>
        <v>DONE</v>
      </c>
      <c r="X1404" s="979" t="str">
        <f t="shared" si="87"/>
        <v>P</v>
      </c>
      <c r="Y1404" s="979"/>
      <c r="AD1404" s="564"/>
      <c r="AE1404" s="564"/>
      <c r="AF1404" s="564"/>
      <c r="AG1404" s="564"/>
      <c r="AH1404" s="564"/>
      <c r="AI1404" s="564"/>
    </row>
    <row r="1405" spans="1:35" ht="90" x14ac:dyDescent="0.3">
      <c r="A1405" s="450">
        <f t="shared" si="84"/>
        <v>1400</v>
      </c>
      <c r="B1405" s="442" t="s">
        <v>17712</v>
      </c>
      <c r="C1405" s="294" t="s">
        <v>1634</v>
      </c>
      <c r="D1405" s="272" t="s">
        <v>1545</v>
      </c>
      <c r="E1405" s="426" t="s">
        <v>7056</v>
      </c>
      <c r="F1405" s="90" t="s">
        <v>195</v>
      </c>
      <c r="G1405" s="98">
        <v>45364</v>
      </c>
      <c r="H1405" s="98">
        <v>45364</v>
      </c>
      <c r="I1405" s="90" t="s">
        <v>62</v>
      </c>
      <c r="J1405" s="90"/>
      <c r="K1405" s="206"/>
      <c r="L1405" s="206"/>
      <c r="M1405" s="90"/>
      <c r="N1405" s="90"/>
      <c r="O1405" s="90"/>
      <c r="P1405" s="90"/>
      <c r="Q1405" s="90"/>
      <c r="R1405" s="90"/>
      <c r="S1405" s="90"/>
      <c r="T1405" s="90"/>
      <c r="U1405" s="90"/>
      <c r="V1405" s="107" t="str">
        <f t="shared" si="85"/>
        <v>Open PDFIR FINALLY.RHS-KK-ECG-IR-CI-1279-REV00</v>
      </c>
      <c r="W1405" s="972" t="str">
        <f t="shared" ca="1" si="86"/>
        <v>DONE</v>
      </c>
      <c r="X1405" s="979" t="str">
        <f t="shared" si="87"/>
        <v>P</v>
      </c>
      <c r="Y1405" s="979"/>
      <c r="AD1405" s="564"/>
      <c r="AE1405" s="564"/>
      <c r="AF1405" s="564"/>
      <c r="AG1405" s="564"/>
      <c r="AH1405" s="564"/>
      <c r="AI1405" s="564"/>
    </row>
    <row r="1406" spans="1:35" ht="90" x14ac:dyDescent="0.3">
      <c r="A1406" s="450">
        <f t="shared" si="84"/>
        <v>1401</v>
      </c>
      <c r="B1406" s="442" t="s">
        <v>17713</v>
      </c>
      <c r="C1406" s="294" t="s">
        <v>1634</v>
      </c>
      <c r="D1406" s="272" t="s">
        <v>1545</v>
      </c>
      <c r="E1406" s="426" t="s">
        <v>7059</v>
      </c>
      <c r="F1406" s="90" t="s">
        <v>195</v>
      </c>
      <c r="G1406" s="98">
        <v>45313</v>
      </c>
      <c r="H1406" s="98">
        <v>45313</v>
      </c>
      <c r="I1406" s="90" t="s">
        <v>62</v>
      </c>
      <c r="J1406" s="90"/>
      <c r="K1406" s="206"/>
      <c r="L1406" s="206"/>
      <c r="M1406" s="90"/>
      <c r="N1406" s="90"/>
      <c r="O1406" s="90"/>
      <c r="P1406" s="90"/>
      <c r="Q1406" s="90"/>
      <c r="R1406" s="90"/>
      <c r="S1406" s="90"/>
      <c r="T1406" s="90"/>
      <c r="U1406" s="90"/>
      <c r="V1406" s="107" t="str">
        <f t="shared" si="85"/>
        <v>Open PDFIR FINALLY.RHS-KK-ECG-IR-CI-1280-REV00</v>
      </c>
      <c r="W1406" s="972" t="str">
        <f t="shared" ca="1" si="86"/>
        <v>DONE</v>
      </c>
      <c r="X1406" s="979" t="str">
        <f t="shared" si="87"/>
        <v>P</v>
      </c>
      <c r="Y1406" s="979"/>
      <c r="AD1406" s="564"/>
      <c r="AE1406" s="564"/>
      <c r="AF1406" s="564"/>
      <c r="AG1406" s="564"/>
      <c r="AH1406" s="564"/>
      <c r="AI1406" s="564"/>
    </row>
    <row r="1407" spans="1:35" ht="90" x14ac:dyDescent="0.3">
      <c r="A1407" s="450">
        <f t="shared" si="84"/>
        <v>1402</v>
      </c>
      <c r="B1407" s="442" t="s">
        <v>17714</v>
      </c>
      <c r="C1407" s="294" t="s">
        <v>1634</v>
      </c>
      <c r="D1407" s="272" t="s">
        <v>1545</v>
      </c>
      <c r="E1407" s="426" t="s">
        <v>7060</v>
      </c>
      <c r="F1407" s="90" t="s">
        <v>195</v>
      </c>
      <c r="G1407" s="98">
        <v>45314</v>
      </c>
      <c r="H1407" s="98">
        <v>45314</v>
      </c>
      <c r="I1407" s="90" t="s">
        <v>62</v>
      </c>
      <c r="J1407" s="90"/>
      <c r="K1407" s="206"/>
      <c r="L1407" s="206"/>
      <c r="M1407" s="90"/>
      <c r="N1407" s="90"/>
      <c r="O1407" s="90"/>
      <c r="P1407" s="90"/>
      <c r="Q1407" s="90"/>
      <c r="R1407" s="90"/>
      <c r="S1407" s="90"/>
      <c r="T1407" s="90"/>
      <c r="U1407" s="90"/>
      <c r="V1407" s="107" t="str">
        <f t="shared" si="85"/>
        <v>Open PDFIR FINALLY.RHS-KK-ECG-IR-CI-1281-REV00</v>
      </c>
      <c r="W1407" s="972" t="str">
        <f t="shared" ca="1" si="86"/>
        <v>DONE</v>
      </c>
      <c r="X1407" s="979" t="str">
        <f t="shared" si="87"/>
        <v>P</v>
      </c>
      <c r="Y1407" s="979"/>
      <c r="AD1407" s="564"/>
      <c r="AE1407" s="564"/>
      <c r="AF1407" s="564"/>
      <c r="AG1407" s="564"/>
      <c r="AH1407" s="564"/>
      <c r="AI1407" s="564"/>
    </row>
    <row r="1408" spans="1:35" ht="90" x14ac:dyDescent="0.3">
      <c r="A1408" s="450">
        <f t="shared" si="84"/>
        <v>1403</v>
      </c>
      <c r="B1408" s="442" t="s">
        <v>17715</v>
      </c>
      <c r="C1408" s="294" t="s">
        <v>1634</v>
      </c>
      <c r="D1408" s="272" t="s">
        <v>1545</v>
      </c>
      <c r="E1408" s="426" t="s">
        <v>7063</v>
      </c>
      <c r="F1408" s="90" t="s">
        <v>195</v>
      </c>
      <c r="G1408" s="98">
        <v>45315</v>
      </c>
      <c r="H1408" s="98">
        <v>45315</v>
      </c>
      <c r="I1408" s="90" t="s">
        <v>62</v>
      </c>
      <c r="J1408" s="90"/>
      <c r="K1408" s="206"/>
      <c r="L1408" s="206"/>
      <c r="M1408" s="90"/>
      <c r="N1408" s="90"/>
      <c r="O1408" s="90"/>
      <c r="P1408" s="90"/>
      <c r="Q1408" s="90"/>
      <c r="R1408" s="90"/>
      <c r="S1408" s="90"/>
      <c r="T1408" s="90"/>
      <c r="U1408" s="90"/>
      <c r="V1408" s="107" t="str">
        <f t="shared" si="85"/>
        <v>Open PDFIR FINALLY.RHS-KK-ECG-IR-CI-1282-REV00</v>
      </c>
      <c r="W1408" s="972" t="str">
        <f t="shared" ca="1" si="86"/>
        <v>DONE</v>
      </c>
      <c r="X1408" s="979" t="str">
        <f t="shared" si="87"/>
        <v>P</v>
      </c>
      <c r="Y1408" s="979"/>
      <c r="AD1408" s="564"/>
      <c r="AE1408" s="564"/>
      <c r="AF1408" s="564"/>
      <c r="AG1408" s="564"/>
      <c r="AH1408" s="564"/>
      <c r="AI1408" s="564"/>
    </row>
    <row r="1409" spans="1:35" ht="90" x14ac:dyDescent="0.3">
      <c r="A1409" s="450">
        <f t="shared" si="84"/>
        <v>1404</v>
      </c>
      <c r="B1409" s="442" t="s">
        <v>17716</v>
      </c>
      <c r="C1409" s="294" t="s">
        <v>1634</v>
      </c>
      <c r="D1409" s="272" t="s">
        <v>1545</v>
      </c>
      <c r="E1409" s="426" t="s">
        <v>7065</v>
      </c>
      <c r="F1409" s="90" t="s">
        <v>195</v>
      </c>
      <c r="G1409" s="98">
        <v>45334</v>
      </c>
      <c r="H1409" s="98">
        <v>45334</v>
      </c>
      <c r="I1409" s="90" t="s">
        <v>62</v>
      </c>
      <c r="J1409" s="90"/>
      <c r="K1409" s="206"/>
      <c r="L1409" s="206"/>
      <c r="M1409" s="90"/>
      <c r="N1409" s="90"/>
      <c r="O1409" s="90"/>
      <c r="P1409" s="90"/>
      <c r="Q1409" s="90"/>
      <c r="R1409" s="90"/>
      <c r="S1409" s="90"/>
      <c r="T1409" s="90"/>
      <c r="U1409" s="90"/>
      <c r="V1409" s="107" t="str">
        <f t="shared" si="85"/>
        <v>Open PDFIR FINALLY.RHS-KK-ECG-IR-CI-1283-REV00</v>
      </c>
      <c r="W1409" s="972" t="str">
        <f t="shared" ca="1" si="86"/>
        <v>DONE</v>
      </c>
      <c r="X1409" s="979" t="str">
        <f t="shared" si="87"/>
        <v>P</v>
      </c>
      <c r="Y1409" s="979"/>
      <c r="AD1409" s="564"/>
      <c r="AE1409" s="564"/>
      <c r="AF1409" s="564"/>
      <c r="AG1409" s="564"/>
      <c r="AH1409" s="564"/>
      <c r="AI1409" s="564"/>
    </row>
    <row r="1410" spans="1:35" ht="90" x14ac:dyDescent="0.3">
      <c r="A1410" s="450">
        <f t="shared" si="84"/>
        <v>1405</v>
      </c>
      <c r="B1410" s="442" t="s">
        <v>17717</v>
      </c>
      <c r="C1410" s="294" t="s">
        <v>1634</v>
      </c>
      <c r="D1410" s="272" t="s">
        <v>1545</v>
      </c>
      <c r="E1410" s="426" t="s">
        <v>7066</v>
      </c>
      <c r="F1410" s="90" t="s">
        <v>195</v>
      </c>
      <c r="G1410" s="98">
        <v>45340</v>
      </c>
      <c r="H1410" s="98">
        <v>45340</v>
      </c>
      <c r="I1410" s="90" t="s">
        <v>62</v>
      </c>
      <c r="J1410" s="90"/>
      <c r="K1410" s="206"/>
      <c r="L1410" s="206"/>
      <c r="M1410" s="90"/>
      <c r="N1410" s="90"/>
      <c r="O1410" s="90"/>
      <c r="P1410" s="90"/>
      <c r="Q1410" s="90"/>
      <c r="R1410" s="90"/>
      <c r="S1410" s="90"/>
      <c r="T1410" s="90"/>
      <c r="U1410" s="90"/>
      <c r="V1410" s="107" t="str">
        <f t="shared" si="85"/>
        <v>Open PDFIR FINALLY.RHS-KK-ECG-IR-CI-1284-REV00</v>
      </c>
      <c r="W1410" s="972" t="str">
        <f t="shared" ca="1" si="86"/>
        <v>DONE</v>
      </c>
      <c r="X1410" s="979" t="str">
        <f t="shared" si="87"/>
        <v>P</v>
      </c>
      <c r="Y1410" s="979"/>
      <c r="AD1410" s="564"/>
      <c r="AE1410" s="564"/>
      <c r="AF1410" s="564"/>
      <c r="AG1410" s="564"/>
      <c r="AH1410" s="564"/>
      <c r="AI1410" s="564"/>
    </row>
    <row r="1411" spans="1:35" ht="90" x14ac:dyDescent="0.3">
      <c r="A1411" s="450">
        <f t="shared" si="84"/>
        <v>1406</v>
      </c>
      <c r="B1411" s="442" t="s">
        <v>17718</v>
      </c>
      <c r="C1411" s="294" t="s">
        <v>1634</v>
      </c>
      <c r="D1411" s="272" t="s">
        <v>1545</v>
      </c>
      <c r="E1411" s="426" t="s">
        <v>7069</v>
      </c>
      <c r="F1411" s="90" t="s">
        <v>195</v>
      </c>
      <c r="G1411" s="98">
        <v>45341</v>
      </c>
      <c r="H1411" s="98">
        <v>45341</v>
      </c>
      <c r="I1411" s="90" t="s">
        <v>62</v>
      </c>
      <c r="J1411" s="90"/>
      <c r="K1411" s="206"/>
      <c r="L1411" s="206"/>
      <c r="M1411" s="90"/>
      <c r="N1411" s="90"/>
      <c r="O1411" s="90"/>
      <c r="P1411" s="90"/>
      <c r="Q1411" s="90"/>
      <c r="R1411" s="90"/>
      <c r="S1411" s="90"/>
      <c r="T1411" s="90"/>
      <c r="U1411" s="90"/>
      <c r="V1411" s="107" t="str">
        <f t="shared" si="85"/>
        <v>Open PDFIR FINALLY.RHS-KK-ECG-IR-CI-1285-REV00</v>
      </c>
      <c r="W1411" s="972" t="str">
        <f t="shared" ca="1" si="86"/>
        <v>DONE</v>
      </c>
      <c r="X1411" s="979" t="str">
        <f t="shared" si="87"/>
        <v>P</v>
      </c>
      <c r="Y1411" s="979"/>
      <c r="AD1411" s="564"/>
      <c r="AE1411" s="564"/>
      <c r="AF1411" s="564"/>
      <c r="AG1411" s="564"/>
      <c r="AH1411" s="564"/>
      <c r="AI1411" s="564"/>
    </row>
    <row r="1412" spans="1:35" ht="90" x14ac:dyDescent="0.3">
      <c r="A1412" s="450">
        <f t="shared" si="84"/>
        <v>1407</v>
      </c>
      <c r="B1412" s="442" t="s">
        <v>17719</v>
      </c>
      <c r="C1412" s="294" t="s">
        <v>1634</v>
      </c>
      <c r="D1412" s="272" t="s">
        <v>1545</v>
      </c>
      <c r="E1412" s="426" t="s">
        <v>7070</v>
      </c>
      <c r="F1412" s="90" t="s">
        <v>195</v>
      </c>
      <c r="G1412" s="98">
        <v>45362</v>
      </c>
      <c r="H1412" s="98">
        <v>45362</v>
      </c>
      <c r="I1412" s="90" t="s">
        <v>62</v>
      </c>
      <c r="J1412" s="90"/>
      <c r="K1412" s="206"/>
      <c r="L1412" s="206"/>
      <c r="M1412" s="90"/>
      <c r="N1412" s="90"/>
      <c r="O1412" s="90"/>
      <c r="P1412" s="90"/>
      <c r="Q1412" s="90"/>
      <c r="R1412" s="90"/>
      <c r="S1412" s="90"/>
      <c r="T1412" s="90"/>
      <c r="U1412" s="90"/>
      <c r="V1412" s="107" t="str">
        <f t="shared" si="85"/>
        <v>Open PDFIR FINALLY.RHS-KK-ECG-IR-CI-1286-REV00</v>
      </c>
      <c r="W1412" s="972" t="str">
        <f t="shared" ca="1" si="86"/>
        <v>DONE</v>
      </c>
      <c r="X1412" s="979" t="str">
        <f t="shared" si="87"/>
        <v>P</v>
      </c>
      <c r="Y1412" s="979"/>
      <c r="AD1412" s="564"/>
      <c r="AE1412" s="564"/>
      <c r="AF1412" s="564"/>
      <c r="AG1412" s="564"/>
      <c r="AH1412" s="564"/>
      <c r="AI1412" s="564"/>
    </row>
    <row r="1413" spans="1:35" ht="90" x14ac:dyDescent="0.3">
      <c r="A1413" s="450">
        <f t="shared" si="84"/>
        <v>1408</v>
      </c>
      <c r="B1413" s="442" t="s">
        <v>17720</v>
      </c>
      <c r="C1413" s="294" t="s">
        <v>1634</v>
      </c>
      <c r="D1413" s="272" t="s">
        <v>1545</v>
      </c>
      <c r="E1413" s="426" t="s">
        <v>7071</v>
      </c>
      <c r="F1413" s="90" t="s">
        <v>195</v>
      </c>
      <c r="G1413" s="98">
        <v>45363</v>
      </c>
      <c r="H1413" s="98">
        <v>45363</v>
      </c>
      <c r="I1413" s="90" t="s">
        <v>62</v>
      </c>
      <c r="J1413" s="90"/>
      <c r="K1413" s="206"/>
      <c r="L1413" s="206"/>
      <c r="M1413" s="90"/>
      <c r="N1413" s="90"/>
      <c r="O1413" s="90"/>
      <c r="P1413" s="90"/>
      <c r="Q1413" s="90"/>
      <c r="R1413" s="90"/>
      <c r="S1413" s="90"/>
      <c r="T1413" s="90"/>
      <c r="U1413" s="90"/>
      <c r="V1413" s="107" t="str">
        <f t="shared" si="85"/>
        <v>Open PDFIR FINALLY.RHS-KK-ECG-IR-CI-1287-REV00</v>
      </c>
      <c r="W1413" s="972" t="str">
        <f t="shared" ca="1" si="86"/>
        <v>DONE</v>
      </c>
      <c r="X1413" s="979" t="str">
        <f t="shared" si="87"/>
        <v>P</v>
      </c>
      <c r="Y1413" s="979"/>
      <c r="AD1413" s="564"/>
      <c r="AE1413" s="564"/>
      <c r="AF1413" s="564"/>
      <c r="AG1413" s="564"/>
      <c r="AH1413" s="564"/>
      <c r="AI1413" s="564"/>
    </row>
    <row r="1414" spans="1:35" ht="90" x14ac:dyDescent="0.3">
      <c r="A1414" s="450">
        <f t="shared" ref="A1414:A1477" si="88">ROW()-ROW($A$5)</f>
        <v>1409</v>
      </c>
      <c r="B1414" s="442" t="s">
        <v>17721</v>
      </c>
      <c r="C1414" s="294" t="s">
        <v>1634</v>
      </c>
      <c r="D1414" s="272" t="s">
        <v>1545</v>
      </c>
      <c r="E1414" s="426" t="s">
        <v>7072</v>
      </c>
      <c r="F1414" s="90" t="s">
        <v>195</v>
      </c>
      <c r="G1414" s="98">
        <v>45364</v>
      </c>
      <c r="H1414" s="98">
        <v>45364</v>
      </c>
      <c r="I1414" s="90" t="s">
        <v>62</v>
      </c>
      <c r="J1414" s="90"/>
      <c r="K1414" s="206"/>
      <c r="L1414" s="206"/>
      <c r="M1414" s="90"/>
      <c r="N1414" s="90"/>
      <c r="O1414" s="90"/>
      <c r="P1414" s="90"/>
      <c r="Q1414" s="90"/>
      <c r="R1414" s="90"/>
      <c r="S1414" s="90"/>
      <c r="T1414" s="90"/>
      <c r="U1414" s="90"/>
      <c r="V1414" s="107" t="str">
        <f t="shared" ref="V1414:V1477" si="89">IF(B1414&gt;0,HYPERLINK(CONCATENATE("PDFIR FINALLY/",B1414,".pdf"),CONCATENATE("Open PDFIR FINALLY.",B1414)),"")</f>
        <v>Open PDFIR FINALLY.RHS-KK-ECG-IR-CI-1288-REV00</v>
      </c>
      <c r="W1414" s="972" t="str">
        <f t="shared" ref="W1414:W1477" ca="1" si="90">IF(UPPER(TRIM(U1414))="P", MAX(0, TODAY()-S1414), IF(UPPER(TRIM(Q1414))="P", MAX(0, TODAY()-O1414), IF(UPPER(TRIM(M1414))="P", MAX(0, TODAY()-K1414), IF(UPPER(TRIM(I1414))="P", MAX(0, TODAY()-G1414), IF(OR(UPPER(TRIM(U1414))="C", UPPER(TRIM(U1414))="R", UPPER(TRIM(U1414))="A", UPPER(TRIM(U1414))="AWC", UPPER(TRIM(Q1414))="C", UPPER(TRIM(Q1414))="R", UPPER(TRIM(Q1414))="A", UPPER(TRIM(Q1414))="AWC", UPPER(TRIM(M1414))="C", UPPER(TRIM(M1414))="R", UPPER(TRIM(M1414))="A", UPPER(TRIM(M1414))="AWC", UPPER(TRIM(I1414))="C", UPPER(TRIM(I1414))="R", UPPER(TRIM(I1414))="A", UPPER(TRIM(I1414))="AWC"), "DONE", "")))))</f>
        <v>DONE</v>
      </c>
      <c r="X1414" s="979" t="str">
        <f t="shared" ref="X1414:X1477" si="91">IF(B1414="","",IF(U1414&lt;&gt;"",U1414,IF(Q1414&lt;&gt;"",Q1414,IF(M1414&lt;&gt;"",M1414,IF(I1414&lt;&gt;"","P")))))</f>
        <v>P</v>
      </c>
      <c r="Y1414" s="979"/>
      <c r="AD1414" s="564"/>
      <c r="AE1414" s="564"/>
      <c r="AF1414" s="564"/>
      <c r="AG1414" s="564"/>
      <c r="AH1414" s="564"/>
      <c r="AI1414" s="564"/>
    </row>
    <row r="1415" spans="1:35" ht="90" x14ac:dyDescent="0.3">
      <c r="A1415" s="450">
        <f t="shared" si="88"/>
        <v>1410</v>
      </c>
      <c r="B1415" s="442" t="s">
        <v>17722</v>
      </c>
      <c r="C1415" s="294" t="s">
        <v>1634</v>
      </c>
      <c r="D1415" s="272" t="s">
        <v>1545</v>
      </c>
      <c r="E1415" s="426" t="s">
        <v>7077</v>
      </c>
      <c r="F1415" s="90" t="s">
        <v>195</v>
      </c>
      <c r="G1415" s="98">
        <v>45357</v>
      </c>
      <c r="H1415" s="98">
        <v>45357</v>
      </c>
      <c r="I1415" s="90" t="s">
        <v>62</v>
      </c>
      <c r="J1415" s="90"/>
      <c r="K1415" s="206"/>
      <c r="L1415" s="206"/>
      <c r="M1415" s="90"/>
      <c r="N1415" s="90"/>
      <c r="O1415" s="90"/>
      <c r="P1415" s="90"/>
      <c r="Q1415" s="90"/>
      <c r="R1415" s="90"/>
      <c r="S1415" s="90"/>
      <c r="T1415" s="90"/>
      <c r="U1415" s="90"/>
      <c r="V1415" s="107" t="str">
        <f t="shared" si="89"/>
        <v>Open PDFIR FINALLY.RHS-KK-ECG-IR-CI-1289-REV00</v>
      </c>
      <c r="W1415" s="972" t="str">
        <f t="shared" ca="1" si="90"/>
        <v>DONE</v>
      </c>
      <c r="X1415" s="979" t="str">
        <f t="shared" si="91"/>
        <v>P</v>
      </c>
      <c r="Y1415" s="979"/>
      <c r="AD1415" s="564"/>
      <c r="AE1415" s="564"/>
      <c r="AF1415" s="564"/>
      <c r="AG1415" s="564"/>
      <c r="AH1415" s="564"/>
      <c r="AI1415" s="564"/>
    </row>
    <row r="1416" spans="1:35" ht="90" x14ac:dyDescent="0.3">
      <c r="A1416" s="450">
        <f t="shared" si="88"/>
        <v>1411</v>
      </c>
      <c r="B1416" s="442" t="s">
        <v>17723</v>
      </c>
      <c r="C1416" s="294" t="s">
        <v>1634</v>
      </c>
      <c r="D1416" s="272" t="s">
        <v>1545</v>
      </c>
      <c r="E1416" s="426" t="s">
        <v>7078</v>
      </c>
      <c r="F1416" s="90" t="s">
        <v>195</v>
      </c>
      <c r="G1416" s="98">
        <v>45358</v>
      </c>
      <c r="H1416" s="98">
        <v>45358</v>
      </c>
      <c r="I1416" s="90" t="s">
        <v>62</v>
      </c>
      <c r="J1416" s="90"/>
      <c r="K1416" s="206"/>
      <c r="L1416" s="206"/>
      <c r="M1416" s="90"/>
      <c r="N1416" s="90"/>
      <c r="O1416" s="90"/>
      <c r="P1416" s="90"/>
      <c r="Q1416" s="90"/>
      <c r="R1416" s="90"/>
      <c r="S1416" s="90"/>
      <c r="T1416" s="90"/>
      <c r="U1416" s="90"/>
      <c r="V1416" s="107" t="str">
        <f t="shared" si="89"/>
        <v>Open PDFIR FINALLY.RHS-KK-ECG-IR-CI-1290-REV00</v>
      </c>
      <c r="W1416" s="972" t="str">
        <f t="shared" ca="1" si="90"/>
        <v>DONE</v>
      </c>
      <c r="X1416" s="979" t="str">
        <f t="shared" si="91"/>
        <v>P</v>
      </c>
      <c r="Y1416" s="979"/>
      <c r="AD1416" s="564"/>
      <c r="AE1416" s="564"/>
      <c r="AF1416" s="564"/>
      <c r="AG1416" s="564"/>
      <c r="AH1416" s="564"/>
      <c r="AI1416" s="564"/>
    </row>
    <row r="1417" spans="1:35" ht="90" x14ac:dyDescent="0.3">
      <c r="A1417" s="450">
        <f t="shared" si="88"/>
        <v>1412</v>
      </c>
      <c r="B1417" s="442" t="s">
        <v>17724</v>
      </c>
      <c r="C1417" s="294" t="s">
        <v>1634</v>
      </c>
      <c r="D1417" s="272" t="s">
        <v>1545</v>
      </c>
      <c r="E1417" s="426" t="s">
        <v>7081</v>
      </c>
      <c r="F1417" s="90" t="s">
        <v>195</v>
      </c>
      <c r="G1417" s="98">
        <v>45359</v>
      </c>
      <c r="H1417" s="98">
        <v>45359</v>
      </c>
      <c r="I1417" s="90" t="s">
        <v>62</v>
      </c>
      <c r="J1417" s="90"/>
      <c r="K1417" s="206"/>
      <c r="L1417" s="206"/>
      <c r="M1417" s="90"/>
      <c r="N1417" s="90"/>
      <c r="O1417" s="90"/>
      <c r="P1417" s="90"/>
      <c r="Q1417" s="90"/>
      <c r="R1417" s="90"/>
      <c r="S1417" s="90"/>
      <c r="T1417" s="90"/>
      <c r="U1417" s="90"/>
      <c r="V1417" s="107" t="str">
        <f t="shared" si="89"/>
        <v>Open PDFIR FINALLY.RHS-KK-ECG-IR-CI-1291-REV00</v>
      </c>
      <c r="W1417" s="972" t="str">
        <f t="shared" ca="1" si="90"/>
        <v>DONE</v>
      </c>
      <c r="X1417" s="979" t="str">
        <f t="shared" si="91"/>
        <v>P</v>
      </c>
      <c r="Y1417" s="979"/>
      <c r="AD1417" s="564"/>
      <c r="AE1417" s="564"/>
      <c r="AF1417" s="564"/>
      <c r="AG1417" s="564"/>
      <c r="AH1417" s="564"/>
      <c r="AI1417" s="564"/>
    </row>
    <row r="1418" spans="1:35" ht="90" x14ac:dyDescent="0.3">
      <c r="A1418" s="450">
        <f t="shared" si="88"/>
        <v>1413</v>
      </c>
      <c r="B1418" s="442" t="s">
        <v>17725</v>
      </c>
      <c r="C1418" s="294" t="s">
        <v>4383</v>
      </c>
      <c r="D1418" s="272" t="s">
        <v>1545</v>
      </c>
      <c r="E1418" s="426" t="s">
        <v>7083</v>
      </c>
      <c r="F1418" s="90" t="s">
        <v>195</v>
      </c>
      <c r="G1418" s="98">
        <v>45406</v>
      </c>
      <c r="H1418" s="98">
        <v>45406</v>
      </c>
      <c r="I1418" s="90" t="s">
        <v>1671</v>
      </c>
      <c r="J1418" s="90"/>
      <c r="K1418" s="206"/>
      <c r="L1418" s="206"/>
      <c r="M1418" s="90"/>
      <c r="N1418" s="90"/>
      <c r="O1418" s="90"/>
      <c r="P1418" s="90"/>
      <c r="Q1418" s="90"/>
      <c r="R1418" s="90"/>
      <c r="S1418" s="90"/>
      <c r="T1418" s="90"/>
      <c r="U1418" s="90"/>
      <c r="V1418" s="107" t="str">
        <f t="shared" si="89"/>
        <v>Open PDFIR FINALLY.RHS-KK-ECG-IR-SU-1292-REV00</v>
      </c>
      <c r="W1418" s="972" t="str">
        <f t="shared" ca="1" si="90"/>
        <v>DONE</v>
      </c>
      <c r="X1418" s="979" t="str">
        <f t="shared" si="91"/>
        <v>P</v>
      </c>
      <c r="Y1418" s="979"/>
      <c r="AD1418" s="564"/>
      <c r="AE1418" s="564"/>
      <c r="AF1418" s="564"/>
      <c r="AG1418" s="564"/>
      <c r="AH1418" s="564"/>
      <c r="AI1418" s="564"/>
    </row>
    <row r="1419" spans="1:35" ht="90" x14ac:dyDescent="0.3">
      <c r="A1419" s="450">
        <f t="shared" si="88"/>
        <v>1414</v>
      </c>
      <c r="B1419" s="442" t="s">
        <v>17726</v>
      </c>
      <c r="C1419" s="294" t="s">
        <v>4383</v>
      </c>
      <c r="D1419" s="272" t="s">
        <v>1545</v>
      </c>
      <c r="E1419" s="426" t="s">
        <v>7084</v>
      </c>
      <c r="F1419" s="90" t="s">
        <v>195</v>
      </c>
      <c r="G1419" s="98">
        <v>45417</v>
      </c>
      <c r="H1419" s="98">
        <v>45417</v>
      </c>
      <c r="I1419" s="90" t="s">
        <v>62</v>
      </c>
      <c r="J1419" s="90"/>
      <c r="K1419" s="206"/>
      <c r="L1419" s="206"/>
      <c r="M1419" s="90"/>
      <c r="N1419" s="90"/>
      <c r="O1419" s="90"/>
      <c r="P1419" s="90"/>
      <c r="Q1419" s="90"/>
      <c r="R1419" s="90"/>
      <c r="S1419" s="90"/>
      <c r="T1419" s="90"/>
      <c r="U1419" s="90"/>
      <c r="V1419" s="107" t="str">
        <f t="shared" si="89"/>
        <v>Open PDFIR FINALLY.RHS-KK-ECG-IR-SU-1293-REV00</v>
      </c>
      <c r="W1419" s="972" t="str">
        <f t="shared" ca="1" si="90"/>
        <v>DONE</v>
      </c>
      <c r="X1419" s="979" t="str">
        <f t="shared" si="91"/>
        <v>P</v>
      </c>
      <c r="Y1419" s="979"/>
      <c r="AD1419" s="564"/>
      <c r="AE1419" s="564"/>
      <c r="AF1419" s="564"/>
      <c r="AG1419" s="564"/>
      <c r="AH1419" s="564"/>
      <c r="AI1419" s="564"/>
    </row>
    <row r="1420" spans="1:35" ht="90" x14ac:dyDescent="0.3">
      <c r="A1420" s="450">
        <f t="shared" si="88"/>
        <v>1415</v>
      </c>
      <c r="B1420" s="442" t="s">
        <v>17727</v>
      </c>
      <c r="C1420" s="294" t="s">
        <v>3746</v>
      </c>
      <c r="D1420" s="272" t="s">
        <v>1545</v>
      </c>
      <c r="E1420" s="426" t="s">
        <v>7095</v>
      </c>
      <c r="F1420" s="90" t="s">
        <v>195</v>
      </c>
      <c r="G1420" s="98">
        <v>45406</v>
      </c>
      <c r="H1420" s="98">
        <v>45406</v>
      </c>
      <c r="I1420" s="90" t="s">
        <v>1671</v>
      </c>
      <c r="J1420" s="90"/>
      <c r="K1420" s="206"/>
      <c r="L1420" s="206"/>
      <c r="M1420" s="90"/>
      <c r="N1420" s="90"/>
      <c r="O1420" s="90"/>
      <c r="P1420" s="90"/>
      <c r="Q1420" s="90"/>
      <c r="R1420" s="90"/>
      <c r="S1420" s="90"/>
      <c r="T1420" s="90"/>
      <c r="U1420" s="90"/>
      <c r="V1420" s="107" t="str">
        <f t="shared" si="89"/>
        <v>Open PDFIR FINALLY.RHS-KK-ECG-IR-MECH-06-REV00</v>
      </c>
      <c r="W1420" s="972" t="str">
        <f t="shared" ca="1" si="90"/>
        <v>DONE</v>
      </c>
      <c r="X1420" s="979" t="str">
        <f t="shared" si="91"/>
        <v>P</v>
      </c>
      <c r="Y1420" s="979"/>
      <c r="AD1420" s="564"/>
      <c r="AE1420" s="564"/>
      <c r="AF1420" s="564"/>
      <c r="AG1420" s="564"/>
      <c r="AH1420" s="564"/>
      <c r="AI1420" s="564"/>
    </row>
    <row r="1421" spans="1:35" ht="109.8" x14ac:dyDescent="0.3">
      <c r="A1421" s="450">
        <f t="shared" si="88"/>
        <v>1416</v>
      </c>
      <c r="B1421" s="442" t="s">
        <v>17728</v>
      </c>
      <c r="C1421" s="294" t="s">
        <v>1140</v>
      </c>
      <c r="D1421" s="272" t="s">
        <v>5106</v>
      </c>
      <c r="E1421" s="426" t="s">
        <v>7097</v>
      </c>
      <c r="F1421" s="90" t="s">
        <v>195</v>
      </c>
      <c r="G1421" s="98">
        <v>45420</v>
      </c>
      <c r="H1421" s="98">
        <v>45420</v>
      </c>
      <c r="I1421" s="90" t="s">
        <v>1671</v>
      </c>
      <c r="J1421" s="90"/>
      <c r="K1421" s="206"/>
      <c r="L1421" s="206"/>
      <c r="M1421" s="90"/>
      <c r="N1421" s="90"/>
      <c r="O1421" s="90"/>
      <c r="P1421" s="90"/>
      <c r="Q1421" s="90"/>
      <c r="R1421" s="90"/>
      <c r="S1421" s="90"/>
      <c r="T1421" s="90"/>
      <c r="U1421" s="90"/>
      <c r="V1421" s="107" t="str">
        <f t="shared" si="89"/>
        <v>Open PDFIR FINALLY.RHS-KK-ECG-IR-ELE-131-REV00</v>
      </c>
      <c r="W1421" s="972" t="str">
        <f t="shared" ca="1" si="90"/>
        <v>DONE</v>
      </c>
      <c r="X1421" s="979" t="str">
        <f t="shared" si="91"/>
        <v>P</v>
      </c>
      <c r="Y1421" s="979"/>
      <c r="AD1421" s="564"/>
      <c r="AE1421" s="564"/>
      <c r="AF1421" s="564"/>
      <c r="AG1421" s="564"/>
      <c r="AH1421" s="564"/>
      <c r="AI1421" s="564"/>
    </row>
    <row r="1422" spans="1:35" ht="90" x14ac:dyDescent="0.3">
      <c r="A1422" s="450">
        <f t="shared" si="88"/>
        <v>1417</v>
      </c>
      <c r="B1422" s="442" t="s">
        <v>17729</v>
      </c>
      <c r="C1422" s="294" t="s">
        <v>2735</v>
      </c>
      <c r="D1422" s="272" t="s">
        <v>5106</v>
      </c>
      <c r="E1422" s="426" t="s">
        <v>7103</v>
      </c>
      <c r="F1422" s="90" t="s">
        <v>195</v>
      </c>
      <c r="G1422" s="98">
        <v>45411</v>
      </c>
      <c r="H1422" s="98">
        <v>45411</v>
      </c>
      <c r="I1422" s="90" t="s">
        <v>62</v>
      </c>
      <c r="J1422" s="90"/>
      <c r="K1422" s="206"/>
      <c r="L1422" s="206"/>
      <c r="M1422" s="90"/>
      <c r="N1422" s="90"/>
      <c r="O1422" s="90"/>
      <c r="P1422" s="90"/>
      <c r="Q1422" s="90"/>
      <c r="R1422" s="90"/>
      <c r="S1422" s="90"/>
      <c r="T1422" s="90"/>
      <c r="U1422" s="90"/>
      <c r="V1422" s="107" t="str">
        <f t="shared" si="89"/>
        <v>Open PDFIR FINALLY.RHS-KK-ECG-IR-ARCH-1294-REV00</v>
      </c>
      <c r="W1422" s="972" t="str">
        <f t="shared" ca="1" si="90"/>
        <v>DONE</v>
      </c>
      <c r="X1422" s="979" t="str">
        <f t="shared" si="91"/>
        <v>P</v>
      </c>
      <c r="Y1422" s="979"/>
      <c r="AD1422" s="564"/>
      <c r="AE1422" s="564"/>
      <c r="AF1422" s="564"/>
      <c r="AG1422" s="564"/>
      <c r="AH1422" s="564"/>
      <c r="AI1422" s="564"/>
    </row>
    <row r="1423" spans="1:35" ht="90" x14ac:dyDescent="0.3">
      <c r="A1423" s="450">
        <f t="shared" si="88"/>
        <v>1418</v>
      </c>
      <c r="B1423" s="442" t="s">
        <v>17730</v>
      </c>
      <c r="C1423" s="294" t="s">
        <v>2735</v>
      </c>
      <c r="D1423" s="272" t="s">
        <v>5106</v>
      </c>
      <c r="E1423" s="426" t="s">
        <v>7104</v>
      </c>
      <c r="F1423" s="90" t="s">
        <v>195</v>
      </c>
      <c r="G1423" s="98">
        <v>45418</v>
      </c>
      <c r="H1423" s="98">
        <v>45418</v>
      </c>
      <c r="I1423" s="90" t="s">
        <v>62</v>
      </c>
      <c r="J1423" s="90"/>
      <c r="K1423" s="206"/>
      <c r="L1423" s="206"/>
      <c r="M1423" s="90"/>
      <c r="N1423" s="90"/>
      <c r="O1423" s="90"/>
      <c r="P1423" s="90"/>
      <c r="Q1423" s="90"/>
      <c r="R1423" s="90"/>
      <c r="S1423" s="90"/>
      <c r="T1423" s="90"/>
      <c r="U1423" s="90"/>
      <c r="V1423" s="107" t="str">
        <f t="shared" si="89"/>
        <v>Open PDFIR FINALLY.RHS-KK-ECG-IR-ARCH-1295-REV00</v>
      </c>
      <c r="W1423" s="972" t="str">
        <f t="shared" ca="1" si="90"/>
        <v>DONE</v>
      </c>
      <c r="X1423" s="979" t="str">
        <f t="shared" si="91"/>
        <v>P</v>
      </c>
      <c r="Y1423" s="979"/>
      <c r="AD1423" s="564"/>
      <c r="AE1423" s="564"/>
      <c r="AF1423" s="564"/>
      <c r="AG1423" s="564"/>
      <c r="AH1423" s="564"/>
      <c r="AI1423" s="564"/>
    </row>
    <row r="1424" spans="1:35" ht="90" x14ac:dyDescent="0.3">
      <c r="A1424" s="450">
        <f t="shared" si="88"/>
        <v>1419</v>
      </c>
      <c r="B1424" s="442" t="s">
        <v>20287</v>
      </c>
      <c r="C1424" s="294" t="s">
        <v>2735</v>
      </c>
      <c r="D1424" s="272" t="s">
        <v>5106</v>
      </c>
      <c r="E1424" s="426" t="s">
        <v>7105</v>
      </c>
      <c r="F1424" s="90" t="s">
        <v>195</v>
      </c>
      <c r="G1424" s="98">
        <v>45416</v>
      </c>
      <c r="H1424" s="98">
        <v>45416</v>
      </c>
      <c r="I1424" s="90" t="s">
        <v>25</v>
      </c>
      <c r="J1424" s="90" t="s">
        <v>17</v>
      </c>
      <c r="K1424" s="98">
        <v>45454</v>
      </c>
      <c r="L1424" s="98">
        <v>45454</v>
      </c>
      <c r="M1424" s="90" t="s">
        <v>62</v>
      </c>
      <c r="N1424" s="90"/>
      <c r="O1424" s="90"/>
      <c r="P1424" s="90"/>
      <c r="Q1424" s="90"/>
      <c r="R1424" s="90"/>
      <c r="S1424" s="90"/>
      <c r="T1424" s="90"/>
      <c r="U1424" s="90"/>
      <c r="V1424" s="107" t="str">
        <f t="shared" si="89"/>
        <v>Open PDFIR FINALLY.RHS-KK-ECG-IR-ARCH-1296-REV01</v>
      </c>
      <c r="W1424" s="972" t="str">
        <f t="shared" ca="1" si="90"/>
        <v>DONE</v>
      </c>
      <c r="X1424" s="979" t="str">
        <f t="shared" si="91"/>
        <v>A</v>
      </c>
      <c r="Y1424" s="979"/>
      <c r="AD1424" s="564"/>
      <c r="AE1424" s="564"/>
      <c r="AF1424" s="564"/>
      <c r="AG1424" s="564"/>
      <c r="AH1424" s="564"/>
      <c r="AI1424" s="564"/>
    </row>
    <row r="1425" spans="1:35" ht="90" x14ac:dyDescent="0.3">
      <c r="A1425" s="450">
        <f t="shared" si="88"/>
        <v>1420</v>
      </c>
      <c r="B1425" s="442" t="s">
        <v>17731</v>
      </c>
      <c r="C1425" s="294" t="s">
        <v>2735</v>
      </c>
      <c r="D1425" s="272" t="s">
        <v>5106</v>
      </c>
      <c r="E1425" s="426" t="s">
        <v>7106</v>
      </c>
      <c r="F1425" s="90" t="s">
        <v>195</v>
      </c>
      <c r="G1425" s="98">
        <v>45418</v>
      </c>
      <c r="H1425" s="98">
        <v>45418</v>
      </c>
      <c r="I1425" s="90" t="s">
        <v>62</v>
      </c>
      <c r="J1425" s="90"/>
      <c r="K1425" s="206"/>
      <c r="L1425" s="206"/>
      <c r="M1425" s="90"/>
      <c r="N1425" s="90"/>
      <c r="O1425" s="90"/>
      <c r="P1425" s="90"/>
      <c r="Q1425" s="90"/>
      <c r="R1425" s="90"/>
      <c r="S1425" s="90"/>
      <c r="T1425" s="90"/>
      <c r="U1425" s="90"/>
      <c r="V1425" s="107" t="str">
        <f t="shared" si="89"/>
        <v>Open PDFIR FINALLY.RHS-KK-ECG-IR-ARCH-1297-REV00</v>
      </c>
      <c r="W1425" s="972" t="str">
        <f t="shared" ca="1" si="90"/>
        <v>DONE</v>
      </c>
      <c r="X1425" s="979" t="str">
        <f t="shared" si="91"/>
        <v>P</v>
      </c>
      <c r="Y1425" s="979"/>
      <c r="AD1425" s="564"/>
      <c r="AE1425" s="564"/>
      <c r="AF1425" s="564"/>
      <c r="AG1425" s="564"/>
      <c r="AH1425" s="564"/>
      <c r="AI1425" s="564"/>
    </row>
    <row r="1426" spans="1:35" ht="90" x14ac:dyDescent="0.3">
      <c r="A1426" s="450">
        <f t="shared" si="88"/>
        <v>1421</v>
      </c>
      <c r="B1426" s="442" t="s">
        <v>20288</v>
      </c>
      <c r="C1426" s="294" t="s">
        <v>2735</v>
      </c>
      <c r="D1426" s="272" t="s">
        <v>5106</v>
      </c>
      <c r="E1426" s="426" t="s">
        <v>7107</v>
      </c>
      <c r="F1426" s="90" t="s">
        <v>195</v>
      </c>
      <c r="G1426" s="98">
        <v>45411</v>
      </c>
      <c r="H1426" s="98">
        <v>45411</v>
      </c>
      <c r="I1426" s="90" t="s">
        <v>25</v>
      </c>
      <c r="J1426" s="90" t="s">
        <v>17</v>
      </c>
      <c r="K1426" s="98">
        <v>45454</v>
      </c>
      <c r="L1426" s="98"/>
      <c r="M1426" s="90" t="s">
        <v>83</v>
      </c>
      <c r="N1426" s="90"/>
      <c r="O1426" s="90"/>
      <c r="P1426" s="90"/>
      <c r="Q1426" s="90"/>
      <c r="R1426" s="90"/>
      <c r="S1426" s="90"/>
      <c r="T1426" s="90"/>
      <c r="U1426" s="90"/>
      <c r="V1426" s="107" t="str">
        <f t="shared" si="89"/>
        <v>Open PDFIR FINALLY.RHS-KK-ECG-IR-ARCH-1298-REV01</v>
      </c>
      <c r="W1426" s="973">
        <f t="shared" ca="1" si="90"/>
        <v>754</v>
      </c>
      <c r="X1426" s="979" t="str">
        <f t="shared" si="91"/>
        <v>P</v>
      </c>
      <c r="Y1426" s="979"/>
      <c r="AD1426" s="564"/>
      <c r="AE1426" s="564"/>
      <c r="AF1426" s="564"/>
      <c r="AG1426" s="564"/>
      <c r="AH1426" s="564"/>
      <c r="AI1426" s="564"/>
    </row>
    <row r="1427" spans="1:35" ht="90" x14ac:dyDescent="0.3">
      <c r="A1427" s="450">
        <f t="shared" si="88"/>
        <v>1422</v>
      </c>
      <c r="B1427" s="442" t="s">
        <v>20289</v>
      </c>
      <c r="C1427" s="294" t="s">
        <v>2735</v>
      </c>
      <c r="D1427" s="272" t="s">
        <v>5106</v>
      </c>
      <c r="E1427" s="426" t="s">
        <v>7115</v>
      </c>
      <c r="F1427" s="90" t="s">
        <v>195</v>
      </c>
      <c r="G1427" s="98">
        <v>45420</v>
      </c>
      <c r="H1427" s="98">
        <v>45420</v>
      </c>
      <c r="I1427" s="90" t="s">
        <v>25</v>
      </c>
      <c r="J1427" s="90" t="s">
        <v>17</v>
      </c>
      <c r="K1427" s="98">
        <v>45454</v>
      </c>
      <c r="L1427" s="98">
        <v>45454</v>
      </c>
      <c r="M1427" s="90" t="s">
        <v>1671</v>
      </c>
      <c r="N1427" s="90"/>
      <c r="O1427" s="90"/>
      <c r="P1427" s="90"/>
      <c r="Q1427" s="90"/>
      <c r="R1427" s="90"/>
      <c r="S1427" s="90"/>
      <c r="T1427" s="90"/>
      <c r="U1427" s="90"/>
      <c r="V1427" s="107" t="str">
        <f t="shared" si="89"/>
        <v>Open PDFIR FINALLY.RHS-KK-ECG-IR-ARCH-1299-REV01</v>
      </c>
      <c r="W1427" s="972" t="str">
        <f t="shared" ca="1" si="90"/>
        <v>DONE</v>
      </c>
      <c r="X1427" s="979" t="str">
        <f t="shared" si="91"/>
        <v>AWC</v>
      </c>
      <c r="Y1427" s="979"/>
      <c r="AD1427" s="564"/>
      <c r="AE1427" s="564"/>
      <c r="AF1427" s="564"/>
      <c r="AG1427" s="564"/>
      <c r="AH1427" s="564"/>
      <c r="AI1427" s="564"/>
    </row>
    <row r="1428" spans="1:35" ht="90" x14ac:dyDescent="0.3">
      <c r="A1428" s="450">
        <f t="shared" si="88"/>
        <v>1423</v>
      </c>
      <c r="B1428" s="442" t="s">
        <v>20290</v>
      </c>
      <c r="C1428" s="294" t="s">
        <v>2735</v>
      </c>
      <c r="D1428" s="272" t="s">
        <v>5106</v>
      </c>
      <c r="E1428" s="426" t="s">
        <v>7114</v>
      </c>
      <c r="F1428" s="90" t="s">
        <v>195</v>
      </c>
      <c r="G1428" s="98">
        <v>45420</v>
      </c>
      <c r="H1428" s="98">
        <v>45420</v>
      </c>
      <c r="I1428" s="90" t="s">
        <v>25</v>
      </c>
      <c r="J1428" s="90" t="s">
        <v>17</v>
      </c>
      <c r="K1428" s="98">
        <v>45454</v>
      </c>
      <c r="L1428" s="98">
        <v>45454</v>
      </c>
      <c r="M1428" s="90" t="s">
        <v>1671</v>
      </c>
      <c r="N1428" s="90"/>
      <c r="O1428" s="90"/>
      <c r="P1428" s="90"/>
      <c r="Q1428" s="90"/>
      <c r="R1428" s="90"/>
      <c r="S1428" s="90"/>
      <c r="T1428" s="90"/>
      <c r="U1428" s="90"/>
      <c r="V1428" s="107" t="str">
        <f t="shared" si="89"/>
        <v>Open PDFIR FINALLY.RHS-KK-ECG-IR-ARCH-1300-REV01</v>
      </c>
      <c r="W1428" s="972" t="str">
        <f t="shared" ca="1" si="90"/>
        <v>DONE</v>
      </c>
      <c r="X1428" s="979" t="str">
        <f t="shared" si="91"/>
        <v>AWC</v>
      </c>
      <c r="Y1428" s="979"/>
      <c r="AD1428" s="564"/>
      <c r="AE1428" s="564"/>
      <c r="AF1428" s="564"/>
      <c r="AG1428" s="564"/>
      <c r="AH1428" s="564"/>
      <c r="AI1428" s="564"/>
    </row>
    <row r="1429" spans="1:35" ht="90" x14ac:dyDescent="0.3">
      <c r="A1429" s="450">
        <f t="shared" si="88"/>
        <v>1424</v>
      </c>
      <c r="B1429" s="442" t="s">
        <v>17732</v>
      </c>
      <c r="C1429" s="294" t="s">
        <v>1634</v>
      </c>
      <c r="D1429" s="272" t="s">
        <v>1545</v>
      </c>
      <c r="E1429" s="426" t="s">
        <v>7130</v>
      </c>
      <c r="F1429" s="90" t="s">
        <v>195</v>
      </c>
      <c r="G1429" s="98">
        <v>45421</v>
      </c>
      <c r="H1429" s="98">
        <v>45421</v>
      </c>
      <c r="I1429" s="90" t="s">
        <v>62</v>
      </c>
      <c r="J1429" s="90"/>
      <c r="K1429" s="206"/>
      <c r="L1429" s="206"/>
      <c r="M1429" s="90"/>
      <c r="N1429" s="90"/>
      <c r="O1429" s="90"/>
      <c r="P1429" s="90"/>
      <c r="Q1429" s="90"/>
      <c r="R1429" s="90"/>
      <c r="S1429" s="90"/>
      <c r="T1429" s="90"/>
      <c r="U1429" s="90"/>
      <c r="V1429" s="107" t="str">
        <f t="shared" si="89"/>
        <v>Open PDFIR FINALLY.RHS-KK-ECG-IR-CI-1301-REV00</v>
      </c>
      <c r="W1429" s="972" t="str">
        <f t="shared" ca="1" si="90"/>
        <v>DONE</v>
      </c>
      <c r="X1429" s="979" t="str">
        <f t="shared" si="91"/>
        <v>P</v>
      </c>
      <c r="Y1429" s="979"/>
      <c r="AD1429" s="564"/>
      <c r="AE1429" s="564"/>
      <c r="AF1429" s="564"/>
      <c r="AG1429" s="564"/>
      <c r="AH1429" s="564"/>
      <c r="AI1429" s="564"/>
    </row>
    <row r="1430" spans="1:35" ht="90" x14ac:dyDescent="0.3">
      <c r="A1430" s="450">
        <f t="shared" si="88"/>
        <v>1425</v>
      </c>
      <c r="B1430" s="442" t="s">
        <v>17733</v>
      </c>
      <c r="C1430" s="294" t="s">
        <v>1634</v>
      </c>
      <c r="D1430" s="272" t="s">
        <v>1545</v>
      </c>
      <c r="E1430" s="426" t="s">
        <v>7131</v>
      </c>
      <c r="F1430" s="90" t="s">
        <v>195</v>
      </c>
      <c r="G1430" s="98">
        <v>45421</v>
      </c>
      <c r="H1430" s="98">
        <v>45422</v>
      </c>
      <c r="I1430" s="90" t="s">
        <v>62</v>
      </c>
      <c r="J1430" s="90"/>
      <c r="K1430" s="206"/>
      <c r="L1430" s="206"/>
      <c r="M1430" s="90"/>
      <c r="N1430" s="90"/>
      <c r="O1430" s="90"/>
      <c r="P1430" s="90"/>
      <c r="Q1430" s="90"/>
      <c r="R1430" s="90"/>
      <c r="S1430" s="90"/>
      <c r="T1430" s="90"/>
      <c r="U1430" s="90"/>
      <c r="V1430" s="107" t="str">
        <f t="shared" si="89"/>
        <v>Open PDFIR FINALLY.RHS-KK-ECG-IR-CI-1302-REV00</v>
      </c>
      <c r="W1430" s="972" t="str">
        <f t="shared" ca="1" si="90"/>
        <v>DONE</v>
      </c>
      <c r="X1430" s="979" t="str">
        <f t="shared" si="91"/>
        <v>P</v>
      </c>
      <c r="Y1430" s="979"/>
      <c r="AD1430" s="564"/>
      <c r="AE1430" s="564"/>
      <c r="AF1430" s="564"/>
      <c r="AG1430" s="564"/>
      <c r="AH1430" s="564"/>
      <c r="AI1430" s="564"/>
    </row>
    <row r="1431" spans="1:35" ht="90" x14ac:dyDescent="0.3">
      <c r="A1431" s="450">
        <f t="shared" si="88"/>
        <v>1426</v>
      </c>
      <c r="B1431" s="442" t="s">
        <v>17734</v>
      </c>
      <c r="C1431" s="294" t="s">
        <v>4383</v>
      </c>
      <c r="D1431" s="272" t="s">
        <v>1545</v>
      </c>
      <c r="E1431" s="426" t="s">
        <v>7177</v>
      </c>
      <c r="F1431" s="90" t="s">
        <v>195</v>
      </c>
      <c r="G1431" s="98">
        <v>45427</v>
      </c>
      <c r="H1431" s="98">
        <v>45427</v>
      </c>
      <c r="I1431" s="90" t="s">
        <v>62</v>
      </c>
      <c r="J1431" s="90"/>
      <c r="K1431" s="206"/>
      <c r="L1431" s="206"/>
      <c r="M1431" s="90"/>
      <c r="N1431" s="90"/>
      <c r="O1431" s="90"/>
      <c r="P1431" s="90"/>
      <c r="Q1431" s="90"/>
      <c r="R1431" s="90"/>
      <c r="S1431" s="90"/>
      <c r="T1431" s="90"/>
      <c r="U1431" s="90"/>
      <c r="V1431" s="107" t="str">
        <f t="shared" si="89"/>
        <v>Open PDFIR FINALLY.RHS-KK-ECG-IR-SU-1303-REV00</v>
      </c>
      <c r="W1431" s="972" t="str">
        <f t="shared" ca="1" si="90"/>
        <v>DONE</v>
      </c>
      <c r="X1431" s="979" t="str">
        <f t="shared" si="91"/>
        <v>P</v>
      </c>
      <c r="Y1431" s="979"/>
      <c r="AD1431" s="564"/>
      <c r="AE1431" s="564"/>
      <c r="AF1431" s="564"/>
      <c r="AG1431" s="564"/>
      <c r="AH1431" s="564"/>
      <c r="AI1431" s="564"/>
    </row>
    <row r="1432" spans="1:35" ht="90" x14ac:dyDescent="0.3">
      <c r="A1432" s="450">
        <f t="shared" si="88"/>
        <v>1427</v>
      </c>
      <c r="B1432" s="442" t="s">
        <v>17735</v>
      </c>
      <c r="C1432" s="294" t="s">
        <v>1634</v>
      </c>
      <c r="D1432" s="272" t="s">
        <v>1545</v>
      </c>
      <c r="E1432" s="426" t="s">
        <v>7186</v>
      </c>
      <c r="F1432" s="90" t="s">
        <v>195</v>
      </c>
      <c r="G1432" s="98">
        <v>45426</v>
      </c>
      <c r="H1432" s="98">
        <v>45426</v>
      </c>
      <c r="I1432" s="90" t="s">
        <v>62</v>
      </c>
      <c r="J1432" s="90"/>
      <c r="K1432" s="206"/>
      <c r="L1432" s="206"/>
      <c r="M1432" s="90"/>
      <c r="N1432" s="90"/>
      <c r="O1432" s="90"/>
      <c r="P1432" s="90"/>
      <c r="Q1432" s="90"/>
      <c r="R1432" s="90"/>
      <c r="S1432" s="90"/>
      <c r="T1432" s="90"/>
      <c r="U1432" s="90"/>
      <c r="V1432" s="107" t="str">
        <f t="shared" si="89"/>
        <v>Open PDFIR FINALLY.RHS-KK-ECG-IR-CI-1304-REV00</v>
      </c>
      <c r="W1432" s="972" t="str">
        <f t="shared" ca="1" si="90"/>
        <v>DONE</v>
      </c>
      <c r="X1432" s="979" t="str">
        <f t="shared" si="91"/>
        <v>P</v>
      </c>
      <c r="Y1432" s="979"/>
      <c r="AD1432" s="564"/>
      <c r="AE1432" s="564"/>
      <c r="AF1432" s="564"/>
      <c r="AG1432" s="564"/>
      <c r="AH1432" s="564"/>
      <c r="AI1432" s="564"/>
    </row>
    <row r="1433" spans="1:35" ht="90" x14ac:dyDescent="0.3">
      <c r="A1433" s="450">
        <f t="shared" si="88"/>
        <v>1428</v>
      </c>
      <c r="B1433" s="442" t="s">
        <v>17736</v>
      </c>
      <c r="C1433" s="294" t="s">
        <v>1634</v>
      </c>
      <c r="D1433" s="272" t="s">
        <v>1545</v>
      </c>
      <c r="E1433" s="426" t="s">
        <v>7185</v>
      </c>
      <c r="F1433" s="90" t="s">
        <v>195</v>
      </c>
      <c r="G1433" s="98">
        <v>45425</v>
      </c>
      <c r="H1433" s="98">
        <v>45425</v>
      </c>
      <c r="I1433" s="90" t="s">
        <v>62</v>
      </c>
      <c r="J1433" s="90"/>
      <c r="K1433" s="206"/>
      <c r="L1433" s="206"/>
      <c r="M1433" s="90"/>
      <c r="N1433" s="90"/>
      <c r="O1433" s="90"/>
      <c r="P1433" s="90"/>
      <c r="Q1433" s="90"/>
      <c r="R1433" s="90"/>
      <c r="S1433" s="90"/>
      <c r="T1433" s="90"/>
      <c r="U1433" s="90"/>
      <c r="V1433" s="107" t="str">
        <f t="shared" si="89"/>
        <v>Open PDFIR FINALLY.RHS-KK-ECG-IR-CI-1305-REV00</v>
      </c>
      <c r="W1433" s="972" t="str">
        <f t="shared" ca="1" si="90"/>
        <v>DONE</v>
      </c>
      <c r="X1433" s="979" t="str">
        <f t="shared" si="91"/>
        <v>P</v>
      </c>
      <c r="Y1433" s="979"/>
      <c r="AD1433" s="564"/>
      <c r="AE1433" s="564"/>
      <c r="AF1433" s="564"/>
      <c r="AG1433" s="564"/>
      <c r="AH1433" s="564"/>
      <c r="AI1433" s="564"/>
    </row>
    <row r="1434" spans="1:35" ht="90" x14ac:dyDescent="0.3">
      <c r="A1434" s="450">
        <f t="shared" si="88"/>
        <v>1429</v>
      </c>
      <c r="B1434" s="442" t="s">
        <v>17737</v>
      </c>
      <c r="C1434" s="294" t="s">
        <v>1634</v>
      </c>
      <c r="D1434" s="272" t="s">
        <v>1545</v>
      </c>
      <c r="E1434" s="426" t="s">
        <v>7191</v>
      </c>
      <c r="F1434" s="90" t="s">
        <v>195</v>
      </c>
      <c r="G1434" s="98">
        <v>45426</v>
      </c>
      <c r="H1434" s="98">
        <v>45426</v>
      </c>
      <c r="I1434" s="90" t="s">
        <v>62</v>
      </c>
      <c r="J1434" s="90"/>
      <c r="K1434" s="206"/>
      <c r="L1434" s="206"/>
      <c r="M1434" s="90"/>
      <c r="N1434" s="90"/>
      <c r="O1434" s="90"/>
      <c r="P1434" s="90"/>
      <c r="Q1434" s="90"/>
      <c r="R1434" s="90"/>
      <c r="S1434" s="90"/>
      <c r="T1434" s="90"/>
      <c r="U1434" s="90"/>
      <c r="V1434" s="107" t="str">
        <f t="shared" si="89"/>
        <v>Open PDFIR FINALLY.RHS-KK-ECG-IR-CI-1306-REV00</v>
      </c>
      <c r="W1434" s="972" t="str">
        <f t="shared" ca="1" si="90"/>
        <v>DONE</v>
      </c>
      <c r="X1434" s="979" t="str">
        <f t="shared" si="91"/>
        <v>P</v>
      </c>
      <c r="Y1434" s="979"/>
      <c r="AD1434" s="564"/>
      <c r="AE1434" s="564"/>
      <c r="AF1434" s="564"/>
      <c r="AG1434" s="564"/>
      <c r="AH1434" s="564"/>
      <c r="AI1434" s="564"/>
    </row>
    <row r="1435" spans="1:35" ht="90" x14ac:dyDescent="0.3">
      <c r="A1435" s="450">
        <f t="shared" si="88"/>
        <v>1430</v>
      </c>
      <c r="B1435" s="442" t="s">
        <v>17738</v>
      </c>
      <c r="C1435" s="294" t="s">
        <v>1634</v>
      </c>
      <c r="D1435" s="272" t="s">
        <v>1545</v>
      </c>
      <c r="E1435" s="426" t="s">
        <v>7190</v>
      </c>
      <c r="F1435" s="90" t="s">
        <v>195</v>
      </c>
      <c r="G1435" s="98">
        <v>45425</v>
      </c>
      <c r="H1435" s="98">
        <v>45425</v>
      </c>
      <c r="I1435" s="90" t="s">
        <v>62</v>
      </c>
      <c r="J1435" s="90"/>
      <c r="K1435" s="206"/>
      <c r="L1435" s="206"/>
      <c r="M1435" s="90"/>
      <c r="N1435" s="90"/>
      <c r="O1435" s="90"/>
      <c r="P1435" s="90"/>
      <c r="Q1435" s="90"/>
      <c r="R1435" s="90"/>
      <c r="S1435" s="90"/>
      <c r="T1435" s="90"/>
      <c r="U1435" s="90"/>
      <c r="V1435" s="107" t="str">
        <f t="shared" si="89"/>
        <v>Open PDFIR FINALLY.RHS-KK-ECG-IR-CI-1307-REV00</v>
      </c>
      <c r="W1435" s="972" t="str">
        <f t="shared" ca="1" si="90"/>
        <v>DONE</v>
      </c>
      <c r="X1435" s="979" t="str">
        <f t="shared" si="91"/>
        <v>P</v>
      </c>
      <c r="Y1435" s="979"/>
      <c r="AD1435" s="564"/>
      <c r="AE1435" s="564"/>
      <c r="AF1435" s="564"/>
      <c r="AG1435" s="564"/>
      <c r="AH1435" s="564"/>
      <c r="AI1435" s="564"/>
    </row>
    <row r="1436" spans="1:35" ht="146.4" x14ac:dyDescent="0.3">
      <c r="A1436" s="450">
        <f t="shared" si="88"/>
        <v>1431</v>
      </c>
      <c r="B1436" s="442" t="s">
        <v>17739</v>
      </c>
      <c r="C1436" s="294" t="s">
        <v>1140</v>
      </c>
      <c r="D1436" s="272" t="s">
        <v>1545</v>
      </c>
      <c r="E1436" s="426" t="s">
        <v>7201</v>
      </c>
      <c r="F1436" s="90" t="s">
        <v>195</v>
      </c>
      <c r="G1436" s="98">
        <v>45430</v>
      </c>
      <c r="H1436" s="98">
        <v>45431</v>
      </c>
      <c r="I1436" s="90" t="s">
        <v>1671</v>
      </c>
      <c r="J1436" s="90"/>
      <c r="K1436" s="206"/>
      <c r="L1436" s="206"/>
      <c r="M1436" s="90"/>
      <c r="N1436" s="90"/>
      <c r="O1436" s="90"/>
      <c r="P1436" s="90"/>
      <c r="Q1436" s="90"/>
      <c r="R1436" s="90"/>
      <c r="S1436" s="90"/>
      <c r="T1436" s="90"/>
      <c r="U1436" s="90"/>
      <c r="V1436" s="107" t="str">
        <f t="shared" si="89"/>
        <v>Open PDFIR FINALLY.RHS-KK-ECG-IR-ELE-132-REV00</v>
      </c>
      <c r="W1436" s="972" t="str">
        <f t="shared" ca="1" si="90"/>
        <v>DONE</v>
      </c>
      <c r="X1436" s="979" t="str">
        <f t="shared" si="91"/>
        <v>P</v>
      </c>
      <c r="Y1436" s="979"/>
      <c r="AD1436" s="564"/>
      <c r="AE1436" s="564"/>
      <c r="AF1436" s="564"/>
      <c r="AG1436" s="564"/>
      <c r="AH1436" s="564"/>
      <c r="AI1436" s="564"/>
    </row>
    <row r="1437" spans="1:35" ht="90" x14ac:dyDescent="0.3">
      <c r="A1437" s="450">
        <f t="shared" si="88"/>
        <v>1432</v>
      </c>
      <c r="B1437" s="442" t="s">
        <v>20291</v>
      </c>
      <c r="C1437" s="294" t="s">
        <v>1634</v>
      </c>
      <c r="D1437" s="272" t="s">
        <v>1545</v>
      </c>
      <c r="E1437" s="426" t="s">
        <v>7206</v>
      </c>
      <c r="F1437" s="90" t="s">
        <v>195</v>
      </c>
      <c r="G1437" s="98">
        <v>45430</v>
      </c>
      <c r="H1437" s="98">
        <v>45430</v>
      </c>
      <c r="I1437" s="90" t="s">
        <v>25</v>
      </c>
      <c r="J1437" s="454" t="s">
        <v>195</v>
      </c>
      <c r="K1437" s="463">
        <v>45542</v>
      </c>
      <c r="L1437" s="463">
        <v>45542</v>
      </c>
      <c r="M1437" s="90" t="s">
        <v>62</v>
      </c>
      <c r="N1437" s="90"/>
      <c r="O1437" s="90"/>
      <c r="P1437" s="90"/>
      <c r="Q1437" s="90"/>
      <c r="R1437" s="90"/>
      <c r="S1437" s="90"/>
      <c r="T1437" s="90"/>
      <c r="U1437" s="90"/>
      <c r="V1437" s="107" t="str">
        <f t="shared" si="89"/>
        <v>Open PDFIR FINALLY.RHS-KK-ECG-IR-CI-1308-REV01</v>
      </c>
      <c r="W1437" s="972" t="str">
        <f t="shared" ca="1" si="90"/>
        <v>DONE</v>
      </c>
      <c r="X1437" s="979" t="str">
        <f t="shared" si="91"/>
        <v>A</v>
      </c>
      <c r="Y1437" s="979"/>
      <c r="AD1437" s="564"/>
      <c r="AE1437" s="564"/>
      <c r="AF1437" s="564"/>
      <c r="AG1437" s="564"/>
      <c r="AH1437" s="564"/>
      <c r="AI1437" s="564"/>
    </row>
    <row r="1438" spans="1:35" ht="90" x14ac:dyDescent="0.3">
      <c r="A1438" s="450">
        <f t="shared" si="88"/>
        <v>1433</v>
      </c>
      <c r="B1438" s="442" t="s">
        <v>20292</v>
      </c>
      <c r="C1438" s="294" t="s">
        <v>1634</v>
      </c>
      <c r="D1438" s="272" t="s">
        <v>1545</v>
      </c>
      <c r="E1438" s="426" t="s">
        <v>7266</v>
      </c>
      <c r="F1438" s="90" t="s">
        <v>195</v>
      </c>
      <c r="G1438" s="98">
        <v>45430</v>
      </c>
      <c r="H1438" s="98">
        <v>45430</v>
      </c>
      <c r="I1438" s="90" t="s">
        <v>25</v>
      </c>
      <c r="J1438" s="454" t="s">
        <v>195</v>
      </c>
      <c r="K1438" s="463">
        <v>45542</v>
      </c>
      <c r="L1438" s="463">
        <v>45542</v>
      </c>
      <c r="M1438" s="90" t="s">
        <v>62</v>
      </c>
      <c r="N1438" s="90"/>
      <c r="O1438" s="90"/>
      <c r="P1438" s="90"/>
      <c r="Q1438" s="90"/>
      <c r="R1438" s="90"/>
      <c r="S1438" s="90"/>
      <c r="T1438" s="90"/>
      <c r="U1438" s="90"/>
      <c r="V1438" s="107" t="str">
        <f t="shared" si="89"/>
        <v>Open PDFIR FINALLY.RHS-KK-ECG-IR-CI-1309-REV01</v>
      </c>
      <c r="W1438" s="972" t="str">
        <f t="shared" ca="1" si="90"/>
        <v>DONE</v>
      </c>
      <c r="X1438" s="979" t="str">
        <f t="shared" si="91"/>
        <v>A</v>
      </c>
      <c r="Y1438" s="979"/>
      <c r="AD1438" s="564"/>
      <c r="AE1438" s="564"/>
      <c r="AF1438" s="564"/>
      <c r="AG1438" s="564"/>
      <c r="AH1438" s="564"/>
      <c r="AI1438" s="564"/>
    </row>
    <row r="1439" spans="1:35" ht="90" x14ac:dyDescent="0.3">
      <c r="A1439" s="450">
        <f t="shared" si="88"/>
        <v>1434</v>
      </c>
      <c r="B1439" s="442" t="s">
        <v>20293</v>
      </c>
      <c r="C1439" s="294" t="s">
        <v>1634</v>
      </c>
      <c r="D1439" s="272" t="s">
        <v>1545</v>
      </c>
      <c r="E1439" s="426" t="s">
        <v>7265</v>
      </c>
      <c r="F1439" s="90" t="s">
        <v>195</v>
      </c>
      <c r="G1439" s="98">
        <v>45430</v>
      </c>
      <c r="H1439" s="98">
        <v>45430</v>
      </c>
      <c r="I1439" s="90" t="s">
        <v>25</v>
      </c>
      <c r="J1439" s="454" t="s">
        <v>195</v>
      </c>
      <c r="K1439" s="463">
        <v>45542</v>
      </c>
      <c r="L1439" s="463">
        <v>45542</v>
      </c>
      <c r="M1439" s="90" t="s">
        <v>62</v>
      </c>
      <c r="N1439" s="90"/>
      <c r="O1439" s="90"/>
      <c r="P1439" s="90"/>
      <c r="Q1439" s="90"/>
      <c r="R1439" s="90"/>
      <c r="S1439" s="90"/>
      <c r="T1439" s="90"/>
      <c r="U1439" s="90"/>
      <c r="V1439" s="107" t="str">
        <f t="shared" si="89"/>
        <v>Open PDFIR FINALLY.RHS-KK-ECG-IR-CI-1310-REV01</v>
      </c>
      <c r="W1439" s="972" t="str">
        <f t="shared" ca="1" si="90"/>
        <v>DONE</v>
      </c>
      <c r="X1439" s="979" t="str">
        <f t="shared" si="91"/>
        <v>A</v>
      </c>
      <c r="Y1439" s="979"/>
      <c r="AD1439" s="564"/>
      <c r="AE1439" s="564"/>
      <c r="AF1439" s="564"/>
      <c r="AG1439" s="564"/>
      <c r="AH1439" s="564"/>
      <c r="AI1439" s="564"/>
    </row>
    <row r="1440" spans="1:35" ht="90" x14ac:dyDescent="0.3">
      <c r="A1440" s="450">
        <f t="shared" si="88"/>
        <v>1435</v>
      </c>
      <c r="B1440" s="442" t="s">
        <v>17740</v>
      </c>
      <c r="C1440" s="294" t="s">
        <v>4383</v>
      </c>
      <c r="D1440" s="272" t="s">
        <v>1545</v>
      </c>
      <c r="E1440" s="426" t="s">
        <v>7264</v>
      </c>
      <c r="F1440" s="90" t="s">
        <v>195</v>
      </c>
      <c r="G1440" s="98">
        <v>45431</v>
      </c>
      <c r="H1440" s="98">
        <v>45431</v>
      </c>
      <c r="I1440" s="90" t="s">
        <v>62</v>
      </c>
      <c r="J1440" s="90"/>
      <c r="K1440" s="206"/>
      <c r="L1440" s="206"/>
      <c r="M1440" s="90"/>
      <c r="N1440" s="90"/>
      <c r="O1440" s="90"/>
      <c r="P1440" s="90"/>
      <c r="Q1440" s="90"/>
      <c r="R1440" s="90"/>
      <c r="S1440" s="90"/>
      <c r="T1440" s="90"/>
      <c r="U1440" s="90"/>
      <c r="V1440" s="107" t="str">
        <f t="shared" si="89"/>
        <v>Open PDFIR FINALLY.RHS-KK-ECG-IR-SU-1311-REV00</v>
      </c>
      <c r="W1440" s="972" t="str">
        <f t="shared" ca="1" si="90"/>
        <v>DONE</v>
      </c>
      <c r="X1440" s="979" t="str">
        <f t="shared" si="91"/>
        <v>P</v>
      </c>
      <c r="Y1440" s="979"/>
      <c r="AD1440" s="564"/>
      <c r="AE1440" s="564"/>
      <c r="AF1440" s="564"/>
      <c r="AG1440" s="564"/>
      <c r="AH1440" s="564"/>
      <c r="AI1440" s="564"/>
    </row>
    <row r="1441" spans="1:35" ht="90" x14ac:dyDescent="0.3">
      <c r="A1441" s="450">
        <f t="shared" si="88"/>
        <v>1436</v>
      </c>
      <c r="B1441" s="442" t="s">
        <v>20294</v>
      </c>
      <c r="C1441" s="294" t="s">
        <v>1634</v>
      </c>
      <c r="D1441" s="272" t="s">
        <v>1545</v>
      </c>
      <c r="E1441" s="426" t="s">
        <v>7263</v>
      </c>
      <c r="F1441" s="90" t="s">
        <v>195</v>
      </c>
      <c r="G1441" s="98">
        <v>45431</v>
      </c>
      <c r="H1441" s="98">
        <v>45431</v>
      </c>
      <c r="I1441" s="90" t="s">
        <v>25</v>
      </c>
      <c r="J1441" s="90" t="s">
        <v>195</v>
      </c>
      <c r="K1441" s="98">
        <v>45525</v>
      </c>
      <c r="L1441" s="98">
        <v>45526</v>
      </c>
      <c r="M1441" s="90" t="s">
        <v>62</v>
      </c>
      <c r="N1441" s="90"/>
      <c r="O1441" s="90"/>
      <c r="P1441" s="90"/>
      <c r="Q1441" s="90"/>
      <c r="R1441" s="90"/>
      <c r="S1441" s="90"/>
      <c r="T1441" s="90"/>
      <c r="U1441" s="90"/>
      <c r="V1441" s="107" t="str">
        <f t="shared" si="89"/>
        <v>Open PDFIR FINALLY.RHS-KK-ECG-IR-CI-1312-REV01</v>
      </c>
      <c r="W1441" s="972" t="str">
        <f t="shared" ca="1" si="90"/>
        <v>DONE</v>
      </c>
      <c r="X1441" s="979" t="str">
        <f t="shared" si="91"/>
        <v>A</v>
      </c>
      <c r="Y1441" s="979"/>
      <c r="AD1441" s="564"/>
      <c r="AE1441" s="564"/>
      <c r="AF1441" s="564"/>
      <c r="AG1441" s="564"/>
      <c r="AH1441" s="564"/>
      <c r="AI1441" s="564"/>
    </row>
    <row r="1442" spans="1:35" ht="90" x14ac:dyDescent="0.3">
      <c r="A1442" s="450">
        <f t="shared" si="88"/>
        <v>1437</v>
      </c>
      <c r="B1442" s="442" t="s">
        <v>20295</v>
      </c>
      <c r="C1442" s="294" t="s">
        <v>1634</v>
      </c>
      <c r="D1442" s="272" t="s">
        <v>1545</v>
      </c>
      <c r="E1442" s="426" t="s">
        <v>7262</v>
      </c>
      <c r="F1442" s="90" t="s">
        <v>195</v>
      </c>
      <c r="G1442" s="98">
        <v>45431</v>
      </c>
      <c r="H1442" s="98">
        <v>45431</v>
      </c>
      <c r="I1442" s="90" t="s">
        <v>25</v>
      </c>
      <c r="J1442" s="90" t="s">
        <v>195</v>
      </c>
      <c r="K1442" s="98">
        <v>45525</v>
      </c>
      <c r="L1442" s="98">
        <v>45526</v>
      </c>
      <c r="M1442" s="90" t="s">
        <v>62</v>
      </c>
      <c r="N1442" s="90"/>
      <c r="O1442" s="90"/>
      <c r="P1442" s="90"/>
      <c r="Q1442" s="90"/>
      <c r="R1442" s="90"/>
      <c r="S1442" s="90"/>
      <c r="T1442" s="90"/>
      <c r="U1442" s="90"/>
      <c r="V1442" s="107" t="str">
        <f t="shared" si="89"/>
        <v>Open PDFIR FINALLY.RHS-KK-ECG-IR-CI-1313-REV01</v>
      </c>
      <c r="W1442" s="972" t="str">
        <f t="shared" ca="1" si="90"/>
        <v>DONE</v>
      </c>
      <c r="X1442" s="979" t="str">
        <f t="shared" si="91"/>
        <v>A</v>
      </c>
      <c r="Y1442" s="979"/>
      <c r="AD1442" s="564"/>
      <c r="AE1442" s="564"/>
      <c r="AF1442" s="564"/>
      <c r="AG1442" s="564"/>
      <c r="AH1442" s="564"/>
      <c r="AI1442" s="564"/>
    </row>
    <row r="1443" spans="1:35" ht="90" x14ac:dyDescent="0.3">
      <c r="A1443" s="450">
        <f t="shared" si="88"/>
        <v>1438</v>
      </c>
      <c r="B1443" s="442" t="s">
        <v>17741</v>
      </c>
      <c r="C1443" s="294" t="s">
        <v>1634</v>
      </c>
      <c r="D1443" s="272" t="s">
        <v>5106</v>
      </c>
      <c r="E1443" s="426" t="s">
        <v>7261</v>
      </c>
      <c r="F1443" s="90" t="s">
        <v>195</v>
      </c>
      <c r="G1443" s="98">
        <v>45430</v>
      </c>
      <c r="H1443" s="98">
        <v>45430</v>
      </c>
      <c r="I1443" s="90" t="s">
        <v>62</v>
      </c>
      <c r="J1443" s="90"/>
      <c r="K1443" s="206"/>
      <c r="L1443" s="206"/>
      <c r="M1443" s="90"/>
      <c r="N1443" s="90"/>
      <c r="O1443" s="90"/>
      <c r="P1443" s="90"/>
      <c r="Q1443" s="90"/>
      <c r="R1443" s="90"/>
      <c r="S1443" s="90"/>
      <c r="T1443" s="90"/>
      <c r="U1443" s="90"/>
      <c r="V1443" s="107" t="str">
        <f t="shared" si="89"/>
        <v>Open PDFIR FINALLY.RHS-KK-ECG-IR-CI-1314-REV00</v>
      </c>
      <c r="W1443" s="972" t="str">
        <f t="shared" ca="1" si="90"/>
        <v>DONE</v>
      </c>
      <c r="X1443" s="979" t="str">
        <f t="shared" si="91"/>
        <v>P</v>
      </c>
      <c r="Y1443" s="979"/>
      <c r="AD1443" s="564"/>
      <c r="AE1443" s="564"/>
      <c r="AF1443" s="564"/>
      <c r="AG1443" s="564"/>
      <c r="AH1443" s="564"/>
      <c r="AI1443" s="564"/>
    </row>
    <row r="1444" spans="1:35" ht="90" x14ac:dyDescent="0.3">
      <c r="A1444" s="450">
        <f t="shared" si="88"/>
        <v>1439</v>
      </c>
      <c r="B1444" s="442" t="s">
        <v>17742</v>
      </c>
      <c r="C1444" s="294" t="s">
        <v>1634</v>
      </c>
      <c r="D1444" s="272" t="s">
        <v>5106</v>
      </c>
      <c r="E1444" s="426" t="s">
        <v>7260</v>
      </c>
      <c r="F1444" s="90" t="s">
        <v>195</v>
      </c>
      <c r="G1444" s="98">
        <v>45431</v>
      </c>
      <c r="H1444" s="98">
        <v>45431</v>
      </c>
      <c r="I1444" s="90" t="s">
        <v>62</v>
      </c>
      <c r="J1444" s="90"/>
      <c r="K1444" s="206"/>
      <c r="L1444" s="206"/>
      <c r="M1444" s="90"/>
      <c r="N1444" s="90"/>
      <c r="O1444" s="90"/>
      <c r="P1444" s="90"/>
      <c r="Q1444" s="90"/>
      <c r="R1444" s="90"/>
      <c r="S1444" s="90"/>
      <c r="T1444" s="90"/>
      <c r="U1444" s="90"/>
      <c r="V1444" s="107" t="str">
        <f t="shared" si="89"/>
        <v>Open PDFIR FINALLY.RHS-KK-ECG-IR-CI-1315-REV00</v>
      </c>
      <c r="W1444" s="972" t="str">
        <f t="shared" ca="1" si="90"/>
        <v>DONE</v>
      </c>
      <c r="X1444" s="979" t="str">
        <f t="shared" si="91"/>
        <v>P</v>
      </c>
      <c r="Y1444" s="979"/>
      <c r="AD1444" s="564"/>
      <c r="AE1444" s="564"/>
      <c r="AF1444" s="564"/>
      <c r="AG1444" s="564"/>
      <c r="AH1444" s="564"/>
      <c r="AI1444" s="564"/>
    </row>
    <row r="1445" spans="1:35" ht="90" x14ac:dyDescent="0.3">
      <c r="A1445" s="450">
        <f t="shared" si="88"/>
        <v>1440</v>
      </c>
      <c r="B1445" s="442" t="s">
        <v>17743</v>
      </c>
      <c r="C1445" s="294" t="s">
        <v>1634</v>
      </c>
      <c r="D1445" s="272" t="s">
        <v>5106</v>
      </c>
      <c r="E1445" s="426" t="s">
        <v>6722</v>
      </c>
      <c r="F1445" s="90" t="s">
        <v>195</v>
      </c>
      <c r="G1445" s="98">
        <v>45410</v>
      </c>
      <c r="H1445" s="98">
        <v>45410</v>
      </c>
      <c r="I1445" s="90" t="s">
        <v>62</v>
      </c>
      <c r="J1445" s="90"/>
      <c r="K1445" s="206"/>
      <c r="L1445" s="206"/>
      <c r="M1445" s="90"/>
      <c r="N1445" s="90"/>
      <c r="O1445" s="90"/>
      <c r="P1445" s="90"/>
      <c r="Q1445" s="90"/>
      <c r="R1445" s="90"/>
      <c r="S1445" s="90"/>
      <c r="T1445" s="90"/>
      <c r="U1445" s="90"/>
      <c r="V1445" s="107" t="str">
        <f t="shared" si="89"/>
        <v>Open PDFIR FINALLY.RHS-KK-ECG-IR-ARCH-1316-REV00</v>
      </c>
      <c r="W1445" s="972" t="str">
        <f t="shared" ca="1" si="90"/>
        <v>DONE</v>
      </c>
      <c r="X1445" s="979" t="str">
        <f t="shared" si="91"/>
        <v>P</v>
      </c>
      <c r="Y1445" s="979"/>
      <c r="AD1445" s="564"/>
      <c r="AE1445" s="564"/>
      <c r="AF1445" s="564"/>
      <c r="AG1445" s="564"/>
      <c r="AH1445" s="564"/>
      <c r="AI1445" s="564"/>
    </row>
    <row r="1446" spans="1:35" ht="90" x14ac:dyDescent="0.3">
      <c r="A1446" s="450">
        <f t="shared" si="88"/>
        <v>1441</v>
      </c>
      <c r="B1446" s="442" t="s">
        <v>17744</v>
      </c>
      <c r="C1446" s="294" t="s">
        <v>2735</v>
      </c>
      <c r="D1446" s="272" t="s">
        <v>5106</v>
      </c>
      <c r="E1446" s="426" t="s">
        <v>7259</v>
      </c>
      <c r="F1446" s="90" t="s">
        <v>195</v>
      </c>
      <c r="G1446" s="98">
        <v>45419</v>
      </c>
      <c r="H1446" s="98">
        <v>45419</v>
      </c>
      <c r="I1446" s="90" t="s">
        <v>1671</v>
      </c>
      <c r="J1446" s="90"/>
      <c r="K1446" s="206"/>
      <c r="L1446" s="206"/>
      <c r="M1446" s="90"/>
      <c r="N1446" s="90"/>
      <c r="O1446" s="90"/>
      <c r="P1446" s="90"/>
      <c r="Q1446" s="90"/>
      <c r="R1446" s="90"/>
      <c r="S1446" s="90"/>
      <c r="T1446" s="90"/>
      <c r="U1446" s="90"/>
      <c r="V1446" s="107" t="str">
        <f t="shared" si="89"/>
        <v>Open PDFIR FINALLY.RHS-KK-ECG-IR-ARCH-1317-REV00</v>
      </c>
      <c r="W1446" s="972" t="str">
        <f t="shared" ca="1" si="90"/>
        <v>DONE</v>
      </c>
      <c r="X1446" s="979" t="str">
        <f t="shared" si="91"/>
        <v>P</v>
      </c>
      <c r="Y1446" s="979"/>
      <c r="AD1446" s="564"/>
      <c r="AE1446" s="564"/>
      <c r="AF1446" s="564"/>
      <c r="AG1446" s="564"/>
      <c r="AH1446" s="564"/>
      <c r="AI1446" s="564"/>
    </row>
    <row r="1447" spans="1:35" ht="90" x14ac:dyDescent="0.3">
      <c r="A1447" s="450">
        <f t="shared" si="88"/>
        <v>1442</v>
      </c>
      <c r="B1447" s="442" t="s">
        <v>17745</v>
      </c>
      <c r="C1447" s="294" t="s">
        <v>2735</v>
      </c>
      <c r="D1447" s="272" t="s">
        <v>5106</v>
      </c>
      <c r="E1447" s="426" t="s">
        <v>7258</v>
      </c>
      <c r="F1447" s="90" t="s">
        <v>195</v>
      </c>
      <c r="G1447" s="98">
        <v>45412</v>
      </c>
      <c r="H1447" s="98">
        <v>45412</v>
      </c>
      <c r="I1447" s="90" t="s">
        <v>1671</v>
      </c>
      <c r="J1447" s="90"/>
      <c r="K1447" s="206"/>
      <c r="L1447" s="206"/>
      <c r="M1447" s="90"/>
      <c r="N1447" s="90"/>
      <c r="O1447" s="90"/>
      <c r="P1447" s="90"/>
      <c r="Q1447" s="90"/>
      <c r="R1447" s="90"/>
      <c r="S1447" s="90"/>
      <c r="T1447" s="90"/>
      <c r="U1447" s="90"/>
      <c r="V1447" s="107" t="str">
        <f t="shared" si="89"/>
        <v>Open PDFIR FINALLY.RHS-KK-ECG-IR-ARCH-1318-REV00</v>
      </c>
      <c r="W1447" s="972" t="str">
        <f t="shared" ca="1" si="90"/>
        <v>DONE</v>
      </c>
      <c r="X1447" s="979" t="str">
        <f t="shared" si="91"/>
        <v>P</v>
      </c>
      <c r="Y1447" s="979"/>
      <c r="AD1447" s="564"/>
      <c r="AE1447" s="564"/>
      <c r="AF1447" s="564"/>
      <c r="AG1447" s="564"/>
      <c r="AH1447" s="564"/>
      <c r="AI1447" s="564"/>
    </row>
    <row r="1448" spans="1:35" ht="90" x14ac:dyDescent="0.3">
      <c r="A1448" s="450">
        <f t="shared" si="88"/>
        <v>1443</v>
      </c>
      <c r="B1448" s="442" t="s">
        <v>17746</v>
      </c>
      <c r="C1448" s="294" t="s">
        <v>2735</v>
      </c>
      <c r="D1448" s="272" t="s">
        <v>5106</v>
      </c>
      <c r="E1448" s="426" t="s">
        <v>7257</v>
      </c>
      <c r="F1448" s="90" t="s">
        <v>195</v>
      </c>
      <c r="G1448" s="98">
        <v>45414</v>
      </c>
      <c r="H1448" s="98">
        <v>45454</v>
      </c>
      <c r="I1448" s="90" t="s">
        <v>1671</v>
      </c>
      <c r="J1448" s="90"/>
      <c r="K1448" s="206"/>
      <c r="L1448" s="206"/>
      <c r="M1448" s="90"/>
      <c r="N1448" s="90"/>
      <c r="O1448" s="90"/>
      <c r="P1448" s="90"/>
      <c r="Q1448" s="90"/>
      <c r="R1448" s="90"/>
      <c r="S1448" s="90"/>
      <c r="T1448" s="90"/>
      <c r="U1448" s="90"/>
      <c r="V1448" s="107" t="str">
        <f t="shared" si="89"/>
        <v>Open PDFIR FINALLY.RHS-KK-ECG-IR-ARCH-1319-REV00</v>
      </c>
      <c r="W1448" s="972" t="str">
        <f t="shared" ca="1" si="90"/>
        <v>DONE</v>
      </c>
      <c r="X1448" s="979" t="str">
        <f t="shared" si="91"/>
        <v>P</v>
      </c>
      <c r="Y1448" s="979"/>
      <c r="AD1448" s="564"/>
      <c r="AE1448" s="564"/>
      <c r="AF1448" s="564"/>
      <c r="AG1448" s="564"/>
      <c r="AH1448" s="564"/>
      <c r="AI1448" s="564"/>
    </row>
    <row r="1449" spans="1:35" ht="90" x14ac:dyDescent="0.3">
      <c r="A1449" s="450">
        <f t="shared" si="88"/>
        <v>1444</v>
      </c>
      <c r="B1449" s="442" t="s">
        <v>17747</v>
      </c>
      <c r="C1449" s="294" t="s">
        <v>2735</v>
      </c>
      <c r="D1449" s="272" t="s">
        <v>5106</v>
      </c>
      <c r="E1449" s="426" t="s">
        <v>8018</v>
      </c>
      <c r="F1449" s="90" t="s">
        <v>195</v>
      </c>
      <c r="G1449" s="98">
        <v>45420</v>
      </c>
      <c r="H1449" s="98">
        <v>45454</v>
      </c>
      <c r="I1449" s="90" t="s">
        <v>1671</v>
      </c>
      <c r="J1449" s="90"/>
      <c r="K1449" s="206"/>
      <c r="L1449" s="206"/>
      <c r="M1449" s="90"/>
      <c r="N1449" s="90"/>
      <c r="O1449" s="90"/>
      <c r="P1449" s="90"/>
      <c r="Q1449" s="90"/>
      <c r="R1449" s="90"/>
      <c r="S1449" s="90"/>
      <c r="T1449" s="90"/>
      <c r="U1449" s="90"/>
      <c r="V1449" s="107" t="str">
        <f t="shared" si="89"/>
        <v>Open PDFIR FINALLY.RHS-KK-ECG-IR-ARCH-1320-REV00</v>
      </c>
      <c r="W1449" s="972" t="str">
        <f t="shared" ca="1" si="90"/>
        <v>DONE</v>
      </c>
      <c r="X1449" s="979" t="str">
        <f t="shared" si="91"/>
        <v>P</v>
      </c>
      <c r="Y1449" s="979"/>
      <c r="AD1449" s="564"/>
      <c r="AE1449" s="564"/>
      <c r="AF1449" s="564"/>
      <c r="AG1449" s="564"/>
      <c r="AH1449" s="564"/>
      <c r="AI1449" s="564"/>
    </row>
    <row r="1450" spans="1:35" ht="90" x14ac:dyDescent="0.3">
      <c r="A1450" s="450">
        <f t="shared" si="88"/>
        <v>1445</v>
      </c>
      <c r="B1450" s="442" t="s">
        <v>17748</v>
      </c>
      <c r="C1450" s="294" t="s">
        <v>2735</v>
      </c>
      <c r="D1450" s="272" t="s">
        <v>5106</v>
      </c>
      <c r="E1450" s="426" t="s">
        <v>7255</v>
      </c>
      <c r="F1450" s="90" t="s">
        <v>195</v>
      </c>
      <c r="G1450" s="98">
        <v>45421</v>
      </c>
      <c r="H1450" s="98">
        <v>45454</v>
      </c>
      <c r="I1450" s="90" t="s">
        <v>1671</v>
      </c>
      <c r="J1450" s="90"/>
      <c r="K1450" s="206"/>
      <c r="L1450" s="206"/>
      <c r="M1450" s="90"/>
      <c r="N1450" s="90"/>
      <c r="O1450" s="90"/>
      <c r="P1450" s="90"/>
      <c r="Q1450" s="90"/>
      <c r="R1450" s="90"/>
      <c r="S1450" s="90"/>
      <c r="T1450" s="90"/>
      <c r="U1450" s="90"/>
      <c r="V1450" s="107" t="str">
        <f t="shared" si="89"/>
        <v>Open PDFIR FINALLY.RHS-KK-ECG-IR-ARCH-1321-REV00</v>
      </c>
      <c r="W1450" s="972" t="str">
        <f t="shared" ca="1" si="90"/>
        <v>DONE</v>
      </c>
      <c r="X1450" s="979" t="str">
        <f t="shared" si="91"/>
        <v>P</v>
      </c>
      <c r="Y1450" s="979"/>
      <c r="AD1450" s="564"/>
      <c r="AE1450" s="564"/>
      <c r="AF1450" s="564"/>
      <c r="AG1450" s="564"/>
      <c r="AH1450" s="564"/>
      <c r="AI1450" s="564"/>
    </row>
    <row r="1451" spans="1:35" ht="90" x14ac:dyDescent="0.3">
      <c r="A1451" s="450">
        <f t="shared" si="88"/>
        <v>1446</v>
      </c>
      <c r="B1451" s="442" t="s">
        <v>17749</v>
      </c>
      <c r="C1451" s="294" t="s">
        <v>2735</v>
      </c>
      <c r="D1451" s="272" t="s">
        <v>5106</v>
      </c>
      <c r="E1451" s="426" t="s">
        <v>7254</v>
      </c>
      <c r="F1451" s="90" t="s">
        <v>195</v>
      </c>
      <c r="G1451" s="98">
        <v>45422</v>
      </c>
      <c r="H1451" s="98">
        <v>45454</v>
      </c>
      <c r="I1451" s="90" t="s">
        <v>1671</v>
      </c>
      <c r="J1451" s="90"/>
      <c r="K1451" s="206"/>
      <c r="L1451" s="206"/>
      <c r="M1451" s="90"/>
      <c r="N1451" s="90"/>
      <c r="O1451" s="90"/>
      <c r="P1451" s="90"/>
      <c r="Q1451" s="90"/>
      <c r="R1451" s="90"/>
      <c r="S1451" s="90"/>
      <c r="T1451" s="90"/>
      <c r="U1451" s="90"/>
      <c r="V1451" s="107" t="str">
        <f t="shared" si="89"/>
        <v>Open PDFIR FINALLY.RHS-KK-ECG-IR-ARCH-1322-REV00</v>
      </c>
      <c r="W1451" s="972" t="str">
        <f t="shared" ca="1" si="90"/>
        <v>DONE</v>
      </c>
      <c r="X1451" s="979" t="str">
        <f t="shared" si="91"/>
        <v>P</v>
      </c>
      <c r="Y1451" s="979"/>
      <c r="AD1451" s="564"/>
      <c r="AE1451" s="564"/>
      <c r="AF1451" s="564"/>
      <c r="AG1451" s="564"/>
      <c r="AH1451" s="564"/>
      <c r="AI1451" s="564"/>
    </row>
    <row r="1452" spans="1:35" ht="90" x14ac:dyDescent="0.3">
      <c r="A1452" s="450">
        <f t="shared" si="88"/>
        <v>1447</v>
      </c>
      <c r="B1452" s="442" t="s">
        <v>17750</v>
      </c>
      <c r="C1452" s="294" t="s">
        <v>2735</v>
      </c>
      <c r="D1452" s="272" t="s">
        <v>5106</v>
      </c>
      <c r="E1452" s="426" t="s">
        <v>7253</v>
      </c>
      <c r="F1452" s="90" t="s">
        <v>195</v>
      </c>
      <c r="G1452" s="98">
        <v>45423</v>
      </c>
      <c r="H1452" s="98">
        <v>45454</v>
      </c>
      <c r="I1452" s="90" t="s">
        <v>1671</v>
      </c>
      <c r="J1452" s="90"/>
      <c r="K1452" s="206"/>
      <c r="L1452" s="206"/>
      <c r="M1452" s="90"/>
      <c r="N1452" s="90"/>
      <c r="O1452" s="90"/>
      <c r="P1452" s="90"/>
      <c r="Q1452" s="90"/>
      <c r="R1452" s="90"/>
      <c r="S1452" s="90"/>
      <c r="T1452" s="90"/>
      <c r="U1452" s="90"/>
      <c r="V1452" s="107" t="str">
        <f t="shared" si="89"/>
        <v>Open PDFIR FINALLY.RHS-KK-ECG-IR-ARCH-1323-REV00</v>
      </c>
      <c r="W1452" s="972" t="str">
        <f t="shared" ca="1" si="90"/>
        <v>DONE</v>
      </c>
      <c r="X1452" s="979" t="str">
        <f t="shared" si="91"/>
        <v>P</v>
      </c>
      <c r="Y1452" s="979"/>
      <c r="AD1452" s="564"/>
      <c r="AE1452" s="564"/>
      <c r="AF1452" s="564"/>
      <c r="AG1452" s="564"/>
      <c r="AH1452" s="564"/>
      <c r="AI1452" s="564"/>
    </row>
    <row r="1453" spans="1:35" ht="90" x14ac:dyDescent="0.3">
      <c r="A1453" s="450">
        <f t="shared" si="88"/>
        <v>1448</v>
      </c>
      <c r="B1453" s="442" t="s">
        <v>17751</v>
      </c>
      <c r="C1453" s="294" t="s">
        <v>2735</v>
      </c>
      <c r="D1453" s="272" t="s">
        <v>5106</v>
      </c>
      <c r="E1453" s="426" t="s">
        <v>7252</v>
      </c>
      <c r="F1453" s="90" t="s">
        <v>195</v>
      </c>
      <c r="G1453" s="98">
        <v>45424</v>
      </c>
      <c r="H1453" s="98">
        <v>45454</v>
      </c>
      <c r="I1453" s="90" t="s">
        <v>1671</v>
      </c>
      <c r="J1453" s="90"/>
      <c r="K1453" s="206"/>
      <c r="L1453" s="206"/>
      <c r="M1453" s="90"/>
      <c r="N1453" s="90"/>
      <c r="O1453" s="90"/>
      <c r="P1453" s="90"/>
      <c r="Q1453" s="90"/>
      <c r="R1453" s="90"/>
      <c r="S1453" s="90"/>
      <c r="T1453" s="90"/>
      <c r="U1453" s="90"/>
      <c r="V1453" s="107" t="str">
        <f t="shared" si="89"/>
        <v>Open PDFIR FINALLY.RHS-KK-ECG-IR-ARCH-1324-REV00</v>
      </c>
      <c r="W1453" s="972" t="str">
        <f t="shared" ca="1" si="90"/>
        <v>DONE</v>
      </c>
      <c r="X1453" s="979" t="str">
        <f t="shared" si="91"/>
        <v>P</v>
      </c>
      <c r="Y1453" s="979"/>
      <c r="AD1453" s="564"/>
      <c r="AE1453" s="564"/>
      <c r="AF1453" s="564"/>
      <c r="AG1453" s="564"/>
      <c r="AH1453" s="564"/>
      <c r="AI1453" s="564"/>
    </row>
    <row r="1454" spans="1:35" ht="90" x14ac:dyDescent="0.3">
      <c r="A1454" s="450">
        <f t="shared" si="88"/>
        <v>1449</v>
      </c>
      <c r="B1454" s="442" t="s">
        <v>20296</v>
      </c>
      <c r="C1454" s="294" t="s">
        <v>2735</v>
      </c>
      <c r="D1454" s="272" t="s">
        <v>5106</v>
      </c>
      <c r="E1454" s="426" t="s">
        <v>7256</v>
      </c>
      <c r="F1454" s="90" t="s">
        <v>195</v>
      </c>
      <c r="G1454" s="98">
        <v>45421</v>
      </c>
      <c r="H1454" s="98">
        <v>45421</v>
      </c>
      <c r="I1454" s="90" t="s">
        <v>25</v>
      </c>
      <c r="J1454" s="90" t="s">
        <v>17</v>
      </c>
      <c r="K1454" s="98">
        <v>45454</v>
      </c>
      <c r="L1454" s="98">
        <v>45454</v>
      </c>
      <c r="M1454" s="90" t="s">
        <v>1671</v>
      </c>
      <c r="N1454" s="90"/>
      <c r="O1454" s="90"/>
      <c r="P1454" s="90"/>
      <c r="Q1454" s="90"/>
      <c r="R1454" s="90"/>
      <c r="S1454" s="90"/>
      <c r="T1454" s="90"/>
      <c r="U1454" s="90"/>
      <c r="V1454" s="107" t="str">
        <f t="shared" si="89"/>
        <v>Open PDFIR FINALLY.RHS-KK-ECG-IR-ARCH-1325-REV01</v>
      </c>
      <c r="W1454" s="972" t="str">
        <f t="shared" ca="1" si="90"/>
        <v>DONE</v>
      </c>
      <c r="X1454" s="979" t="str">
        <f t="shared" si="91"/>
        <v>AWC</v>
      </c>
      <c r="Y1454" s="979"/>
      <c r="AD1454" s="564"/>
      <c r="AE1454" s="564"/>
      <c r="AF1454" s="564"/>
      <c r="AG1454" s="564"/>
      <c r="AH1454" s="564"/>
      <c r="AI1454" s="564"/>
    </row>
    <row r="1455" spans="1:35" ht="90" x14ac:dyDescent="0.3">
      <c r="A1455" s="450">
        <f t="shared" si="88"/>
        <v>1450</v>
      </c>
      <c r="B1455" s="442" t="s">
        <v>20297</v>
      </c>
      <c r="C1455" s="294" t="s">
        <v>2735</v>
      </c>
      <c r="D1455" s="272" t="s">
        <v>5106</v>
      </c>
      <c r="E1455" s="426" t="s">
        <v>7251</v>
      </c>
      <c r="F1455" s="90" t="s">
        <v>195</v>
      </c>
      <c r="G1455" s="98">
        <v>45422</v>
      </c>
      <c r="H1455" s="98">
        <v>45422</v>
      </c>
      <c r="I1455" s="90" t="s">
        <v>25</v>
      </c>
      <c r="J1455" s="90" t="s">
        <v>17</v>
      </c>
      <c r="K1455" s="98">
        <v>45454</v>
      </c>
      <c r="L1455" s="98">
        <v>45454</v>
      </c>
      <c r="M1455" s="90" t="s">
        <v>1671</v>
      </c>
      <c r="N1455" s="90"/>
      <c r="O1455" s="90"/>
      <c r="P1455" s="90"/>
      <c r="Q1455" s="90"/>
      <c r="R1455" s="90"/>
      <c r="S1455" s="90"/>
      <c r="T1455" s="90"/>
      <c r="U1455" s="90"/>
      <c r="V1455" s="107" t="str">
        <f t="shared" si="89"/>
        <v>Open PDFIR FINALLY.RHS-KK-ECG-IR-ARCH-1326-REV01</v>
      </c>
      <c r="W1455" s="972" t="str">
        <f t="shared" ca="1" si="90"/>
        <v>DONE</v>
      </c>
      <c r="X1455" s="979" t="str">
        <f t="shared" si="91"/>
        <v>AWC</v>
      </c>
      <c r="Y1455" s="979"/>
      <c r="AD1455" s="564"/>
      <c r="AE1455" s="564"/>
      <c r="AF1455" s="564"/>
      <c r="AG1455" s="564"/>
      <c r="AH1455" s="564"/>
      <c r="AI1455" s="564"/>
    </row>
    <row r="1456" spans="1:35" ht="90" x14ac:dyDescent="0.3">
      <c r="A1456" s="450">
        <f t="shared" si="88"/>
        <v>1451</v>
      </c>
      <c r="B1456" s="442" t="s">
        <v>20298</v>
      </c>
      <c r="C1456" s="294" t="s">
        <v>2735</v>
      </c>
      <c r="D1456" s="272" t="s">
        <v>5106</v>
      </c>
      <c r="E1456" s="426" t="s">
        <v>7250</v>
      </c>
      <c r="F1456" s="90" t="s">
        <v>195</v>
      </c>
      <c r="G1456" s="98">
        <v>45423</v>
      </c>
      <c r="H1456" s="98">
        <v>45423</v>
      </c>
      <c r="I1456" s="90" t="s">
        <v>25</v>
      </c>
      <c r="J1456" s="90" t="s">
        <v>17</v>
      </c>
      <c r="K1456" s="98">
        <v>45454</v>
      </c>
      <c r="L1456" s="98">
        <v>45454</v>
      </c>
      <c r="M1456" s="90" t="s">
        <v>1671</v>
      </c>
      <c r="N1456" s="90"/>
      <c r="O1456" s="90"/>
      <c r="P1456" s="90"/>
      <c r="Q1456" s="90"/>
      <c r="R1456" s="90"/>
      <c r="S1456" s="90"/>
      <c r="T1456" s="90"/>
      <c r="U1456" s="90"/>
      <c r="V1456" s="107" t="str">
        <f t="shared" si="89"/>
        <v>Open PDFIR FINALLY.RHS-KK-ECG-IR-ARCH-1327-REV01</v>
      </c>
      <c r="W1456" s="972" t="str">
        <f t="shared" ca="1" si="90"/>
        <v>DONE</v>
      </c>
      <c r="X1456" s="979" t="str">
        <f t="shared" si="91"/>
        <v>AWC</v>
      </c>
      <c r="Y1456" s="979"/>
      <c r="AD1456" s="564"/>
      <c r="AE1456" s="564"/>
      <c r="AF1456" s="564"/>
      <c r="AG1456" s="564"/>
      <c r="AH1456" s="564"/>
      <c r="AI1456" s="564"/>
    </row>
    <row r="1457" spans="1:35" ht="90" x14ac:dyDescent="0.3">
      <c r="A1457" s="450">
        <f t="shared" si="88"/>
        <v>1452</v>
      </c>
      <c r="B1457" s="442" t="s">
        <v>20299</v>
      </c>
      <c r="C1457" s="294" t="s">
        <v>2735</v>
      </c>
      <c r="D1457" s="272" t="s">
        <v>5106</v>
      </c>
      <c r="E1457" s="426" t="s">
        <v>7249</v>
      </c>
      <c r="F1457" s="90" t="s">
        <v>195</v>
      </c>
      <c r="G1457" s="98">
        <v>45424</v>
      </c>
      <c r="H1457" s="98">
        <v>45424</v>
      </c>
      <c r="I1457" s="90" t="s">
        <v>25</v>
      </c>
      <c r="J1457" s="90" t="s">
        <v>17</v>
      </c>
      <c r="K1457" s="98">
        <v>45454</v>
      </c>
      <c r="L1457" s="98">
        <v>45454</v>
      </c>
      <c r="M1457" s="90" t="s">
        <v>1671</v>
      </c>
      <c r="N1457" s="90"/>
      <c r="O1457" s="90"/>
      <c r="P1457" s="90"/>
      <c r="Q1457" s="90"/>
      <c r="R1457" s="90"/>
      <c r="S1457" s="90"/>
      <c r="T1457" s="90"/>
      <c r="U1457" s="90"/>
      <c r="V1457" s="107" t="str">
        <f t="shared" si="89"/>
        <v>Open PDFIR FINALLY.RHS-KK-ECG-IR-ARCH-1328-REV01</v>
      </c>
      <c r="W1457" s="972" t="str">
        <f t="shared" ca="1" si="90"/>
        <v>DONE</v>
      </c>
      <c r="X1457" s="979" t="str">
        <f t="shared" si="91"/>
        <v>AWC</v>
      </c>
      <c r="Y1457" s="979"/>
      <c r="AD1457" s="564"/>
      <c r="AE1457" s="564"/>
      <c r="AF1457" s="564"/>
      <c r="AG1457" s="564"/>
      <c r="AH1457" s="564"/>
      <c r="AI1457" s="564"/>
    </row>
    <row r="1458" spans="1:35" ht="90" x14ac:dyDescent="0.3">
      <c r="A1458" s="450">
        <f t="shared" si="88"/>
        <v>1453</v>
      </c>
      <c r="B1458" s="442" t="s">
        <v>17752</v>
      </c>
      <c r="C1458" s="294" t="s">
        <v>2735</v>
      </c>
      <c r="D1458" s="272" t="s">
        <v>5106</v>
      </c>
      <c r="E1458" s="426" t="s">
        <v>7248</v>
      </c>
      <c r="F1458" s="90" t="s">
        <v>195</v>
      </c>
      <c r="G1458" s="98">
        <v>45427</v>
      </c>
      <c r="H1458" s="98">
        <v>45427</v>
      </c>
      <c r="I1458" s="90" t="s">
        <v>1671</v>
      </c>
      <c r="J1458" s="90"/>
      <c r="K1458" s="206"/>
      <c r="L1458" s="206"/>
      <c r="M1458" s="90"/>
      <c r="N1458" s="90"/>
      <c r="O1458" s="90"/>
      <c r="P1458" s="90"/>
      <c r="Q1458" s="90"/>
      <c r="R1458" s="90"/>
      <c r="S1458" s="90"/>
      <c r="T1458" s="90"/>
      <c r="U1458" s="90"/>
      <c r="V1458" s="107" t="str">
        <f t="shared" si="89"/>
        <v>Open PDFIR FINALLY.RHS-KK-ECG-IR-ARCH-1329-REV00</v>
      </c>
      <c r="W1458" s="972" t="str">
        <f t="shared" ca="1" si="90"/>
        <v>DONE</v>
      </c>
      <c r="X1458" s="979" t="str">
        <f t="shared" si="91"/>
        <v>P</v>
      </c>
      <c r="Y1458" s="979"/>
      <c r="AD1458" s="564"/>
      <c r="AE1458" s="564"/>
      <c r="AF1458" s="564"/>
      <c r="AG1458" s="564"/>
      <c r="AH1458" s="564"/>
      <c r="AI1458" s="564"/>
    </row>
    <row r="1459" spans="1:35" ht="90" x14ac:dyDescent="0.3">
      <c r="A1459" s="450">
        <f t="shared" si="88"/>
        <v>1454</v>
      </c>
      <c r="B1459" s="442" t="s">
        <v>17753</v>
      </c>
      <c r="C1459" s="294" t="s">
        <v>2735</v>
      </c>
      <c r="D1459" s="272" t="s">
        <v>5106</v>
      </c>
      <c r="E1459" s="426" t="s">
        <v>7247</v>
      </c>
      <c r="F1459" s="90" t="s">
        <v>195</v>
      </c>
      <c r="G1459" s="98">
        <v>45429</v>
      </c>
      <c r="H1459" s="98">
        <v>45429</v>
      </c>
      <c r="I1459" s="90" t="s">
        <v>1671</v>
      </c>
      <c r="J1459" s="90"/>
      <c r="K1459" s="206"/>
      <c r="L1459" s="206"/>
      <c r="M1459" s="90"/>
      <c r="N1459" s="90"/>
      <c r="O1459" s="90"/>
      <c r="P1459" s="90"/>
      <c r="Q1459" s="90"/>
      <c r="R1459" s="90"/>
      <c r="S1459" s="90"/>
      <c r="T1459" s="90"/>
      <c r="U1459" s="90"/>
      <c r="V1459" s="107" t="str">
        <f t="shared" si="89"/>
        <v>Open PDFIR FINALLY.RHS-KK-ECG-IR-ARCH-1330-REV00</v>
      </c>
      <c r="W1459" s="972" t="str">
        <f t="shared" ca="1" si="90"/>
        <v>DONE</v>
      </c>
      <c r="X1459" s="979" t="str">
        <f t="shared" si="91"/>
        <v>P</v>
      </c>
      <c r="Y1459" s="979"/>
      <c r="AD1459" s="564"/>
      <c r="AE1459" s="564"/>
      <c r="AF1459" s="564"/>
      <c r="AG1459" s="564"/>
      <c r="AH1459" s="564"/>
      <c r="AI1459" s="564"/>
    </row>
    <row r="1460" spans="1:35" ht="90" x14ac:dyDescent="0.3">
      <c r="A1460" s="450">
        <f t="shared" si="88"/>
        <v>1455</v>
      </c>
      <c r="B1460" s="442" t="s">
        <v>17754</v>
      </c>
      <c r="C1460" s="294" t="s">
        <v>2735</v>
      </c>
      <c r="D1460" s="272" t="s">
        <v>5106</v>
      </c>
      <c r="E1460" s="426" t="s">
        <v>7246</v>
      </c>
      <c r="F1460" s="90" t="s">
        <v>195</v>
      </c>
      <c r="G1460" s="98">
        <v>45430</v>
      </c>
      <c r="H1460" s="98">
        <v>45501</v>
      </c>
      <c r="I1460" s="90" t="s">
        <v>1671</v>
      </c>
      <c r="J1460" s="90"/>
      <c r="K1460" s="206"/>
      <c r="L1460" s="206"/>
      <c r="M1460" s="90"/>
      <c r="N1460" s="90"/>
      <c r="O1460" s="90"/>
      <c r="P1460" s="90"/>
      <c r="Q1460" s="90"/>
      <c r="R1460" s="90"/>
      <c r="S1460" s="90"/>
      <c r="T1460" s="90"/>
      <c r="U1460" s="90"/>
      <c r="V1460" s="107" t="str">
        <f t="shared" si="89"/>
        <v>Open PDFIR FINALLY.RHS-KK-ECG-IR-ARCH-1331-REV00</v>
      </c>
      <c r="W1460" s="972" t="str">
        <f t="shared" ca="1" si="90"/>
        <v>DONE</v>
      </c>
      <c r="X1460" s="979" t="str">
        <f t="shared" si="91"/>
        <v>P</v>
      </c>
      <c r="Y1460" s="979"/>
      <c r="AD1460" s="564"/>
      <c r="AE1460" s="564"/>
      <c r="AF1460" s="564"/>
      <c r="AG1460" s="564"/>
      <c r="AH1460" s="564"/>
      <c r="AI1460" s="564"/>
    </row>
    <row r="1461" spans="1:35" ht="90" x14ac:dyDescent="0.3">
      <c r="A1461" s="450">
        <f t="shared" si="88"/>
        <v>1456</v>
      </c>
      <c r="B1461" s="442" t="s">
        <v>17755</v>
      </c>
      <c r="C1461" s="294" t="s">
        <v>2735</v>
      </c>
      <c r="D1461" s="272" t="s">
        <v>5106</v>
      </c>
      <c r="E1461" s="426" t="s">
        <v>7245</v>
      </c>
      <c r="F1461" s="90" t="s">
        <v>195</v>
      </c>
      <c r="G1461" s="98">
        <v>45402</v>
      </c>
      <c r="H1461" s="98">
        <v>45501</v>
      </c>
      <c r="I1461" s="90" t="s">
        <v>1671</v>
      </c>
      <c r="J1461" s="90"/>
      <c r="K1461" s="206"/>
      <c r="L1461" s="206"/>
      <c r="M1461" s="90"/>
      <c r="N1461" s="90"/>
      <c r="O1461" s="90"/>
      <c r="P1461" s="90"/>
      <c r="Q1461" s="90"/>
      <c r="R1461" s="90"/>
      <c r="S1461" s="90"/>
      <c r="T1461" s="90"/>
      <c r="U1461" s="90"/>
      <c r="V1461" s="107" t="str">
        <f t="shared" si="89"/>
        <v>Open PDFIR FINALLY.RHS-KK-ECG-IR-ARCH-1332-REV00</v>
      </c>
      <c r="W1461" s="972" t="str">
        <f t="shared" ca="1" si="90"/>
        <v>DONE</v>
      </c>
      <c r="X1461" s="979" t="str">
        <f t="shared" si="91"/>
        <v>P</v>
      </c>
      <c r="Y1461" s="979"/>
      <c r="AD1461" s="564"/>
      <c r="AE1461" s="564"/>
      <c r="AF1461" s="564"/>
      <c r="AG1461" s="564"/>
      <c r="AH1461" s="564"/>
      <c r="AI1461" s="564"/>
    </row>
    <row r="1462" spans="1:35" ht="90" x14ac:dyDescent="0.3">
      <c r="A1462" s="450">
        <f t="shared" si="88"/>
        <v>1457</v>
      </c>
      <c r="B1462" s="442" t="s">
        <v>17756</v>
      </c>
      <c r="C1462" s="294" t="s">
        <v>2735</v>
      </c>
      <c r="D1462" s="272" t="s">
        <v>5106</v>
      </c>
      <c r="E1462" s="426" t="s">
        <v>7244</v>
      </c>
      <c r="F1462" s="90" t="s">
        <v>195</v>
      </c>
      <c r="G1462" s="98">
        <v>45433</v>
      </c>
      <c r="H1462" s="98">
        <v>45501</v>
      </c>
      <c r="I1462" s="90" t="s">
        <v>1671</v>
      </c>
      <c r="J1462" s="90"/>
      <c r="K1462" s="206"/>
      <c r="L1462" s="206"/>
      <c r="M1462" s="90"/>
      <c r="N1462" s="90"/>
      <c r="O1462" s="90"/>
      <c r="P1462" s="90"/>
      <c r="Q1462" s="90"/>
      <c r="R1462" s="90"/>
      <c r="S1462" s="90"/>
      <c r="T1462" s="90"/>
      <c r="U1462" s="90"/>
      <c r="V1462" s="107" t="str">
        <f t="shared" si="89"/>
        <v>Open PDFIR FINALLY.RHS-KK-ECG-IR-ARCH-1333-REV00</v>
      </c>
      <c r="W1462" s="972" t="str">
        <f t="shared" ca="1" si="90"/>
        <v>DONE</v>
      </c>
      <c r="X1462" s="979" t="str">
        <f t="shared" si="91"/>
        <v>P</v>
      </c>
      <c r="Y1462" s="979"/>
      <c r="AD1462" s="564"/>
      <c r="AE1462" s="564"/>
      <c r="AF1462" s="564"/>
      <c r="AG1462" s="564"/>
      <c r="AH1462" s="564"/>
      <c r="AI1462" s="564"/>
    </row>
    <row r="1463" spans="1:35" ht="90" x14ac:dyDescent="0.3">
      <c r="A1463" s="450">
        <f t="shared" si="88"/>
        <v>1458</v>
      </c>
      <c r="B1463" s="442" t="s">
        <v>17757</v>
      </c>
      <c r="C1463" s="294" t="s">
        <v>2735</v>
      </c>
      <c r="D1463" s="272" t="s">
        <v>5106</v>
      </c>
      <c r="E1463" s="426" t="s">
        <v>7243</v>
      </c>
      <c r="F1463" s="90" t="s">
        <v>195</v>
      </c>
      <c r="G1463" s="98">
        <v>45434</v>
      </c>
      <c r="H1463" s="98">
        <v>45501</v>
      </c>
      <c r="I1463" s="90" t="s">
        <v>1671</v>
      </c>
      <c r="J1463" s="90"/>
      <c r="K1463" s="206"/>
      <c r="L1463" s="206"/>
      <c r="M1463" s="90"/>
      <c r="N1463" s="90"/>
      <c r="O1463" s="90"/>
      <c r="P1463" s="90"/>
      <c r="Q1463" s="90"/>
      <c r="R1463" s="90"/>
      <c r="S1463" s="90"/>
      <c r="T1463" s="90"/>
      <c r="U1463" s="90"/>
      <c r="V1463" s="107" t="str">
        <f t="shared" si="89"/>
        <v>Open PDFIR FINALLY.RHS-KK-ECG-IR-ARCH-1334-REV00</v>
      </c>
      <c r="W1463" s="972" t="str">
        <f t="shared" ca="1" si="90"/>
        <v>DONE</v>
      </c>
      <c r="X1463" s="979" t="str">
        <f t="shared" si="91"/>
        <v>P</v>
      </c>
      <c r="Y1463" s="979"/>
      <c r="AD1463" s="564"/>
      <c r="AE1463" s="564"/>
      <c r="AF1463" s="564"/>
      <c r="AG1463" s="564"/>
      <c r="AH1463" s="564"/>
      <c r="AI1463" s="564"/>
    </row>
    <row r="1464" spans="1:35" ht="90" x14ac:dyDescent="0.3">
      <c r="A1464" s="450">
        <f t="shared" si="88"/>
        <v>1459</v>
      </c>
      <c r="B1464" s="442" t="s">
        <v>17758</v>
      </c>
      <c r="C1464" s="294" t="s">
        <v>2735</v>
      </c>
      <c r="D1464" s="272" t="s">
        <v>5106</v>
      </c>
      <c r="E1464" s="426" t="s">
        <v>7242</v>
      </c>
      <c r="F1464" s="90" t="s">
        <v>195</v>
      </c>
      <c r="G1464" s="98">
        <v>45435</v>
      </c>
      <c r="H1464" s="98">
        <v>45501</v>
      </c>
      <c r="I1464" s="90" t="s">
        <v>1671</v>
      </c>
      <c r="J1464" s="90"/>
      <c r="K1464" s="206"/>
      <c r="L1464" s="206"/>
      <c r="M1464" s="90"/>
      <c r="N1464" s="90"/>
      <c r="O1464" s="90"/>
      <c r="P1464" s="90"/>
      <c r="Q1464" s="90"/>
      <c r="R1464" s="90"/>
      <c r="S1464" s="90"/>
      <c r="T1464" s="90"/>
      <c r="U1464" s="90"/>
      <c r="V1464" s="107" t="str">
        <f t="shared" si="89"/>
        <v>Open PDFIR FINALLY.RHS-KK-ECG-IR-ARCH-1335-REV00</v>
      </c>
      <c r="W1464" s="972" t="str">
        <f t="shared" ca="1" si="90"/>
        <v>DONE</v>
      </c>
      <c r="X1464" s="979" t="str">
        <f t="shared" si="91"/>
        <v>P</v>
      </c>
      <c r="Y1464" s="979"/>
      <c r="AD1464" s="564"/>
      <c r="AE1464" s="564"/>
      <c r="AF1464" s="564"/>
      <c r="AG1464" s="564"/>
      <c r="AH1464" s="564"/>
      <c r="AI1464" s="564"/>
    </row>
    <row r="1465" spans="1:35" ht="90" x14ac:dyDescent="0.3">
      <c r="A1465" s="450">
        <f t="shared" si="88"/>
        <v>1460</v>
      </c>
      <c r="B1465" s="442" t="s">
        <v>20300</v>
      </c>
      <c r="C1465" s="294" t="s">
        <v>2735</v>
      </c>
      <c r="D1465" s="272" t="s">
        <v>5106</v>
      </c>
      <c r="E1465" s="426" t="s">
        <v>7241</v>
      </c>
      <c r="F1465" s="90" t="s">
        <v>195</v>
      </c>
      <c r="G1465" s="98">
        <v>45371</v>
      </c>
      <c r="H1465" s="98">
        <v>45371</v>
      </c>
      <c r="I1465" s="90" t="s">
        <v>25</v>
      </c>
      <c r="J1465" s="90" t="s">
        <v>17</v>
      </c>
      <c r="K1465" s="98">
        <v>45501</v>
      </c>
      <c r="L1465" s="98">
        <v>45501</v>
      </c>
      <c r="M1465" s="90" t="s">
        <v>1671</v>
      </c>
      <c r="N1465" s="90"/>
      <c r="O1465" s="90"/>
      <c r="P1465" s="90"/>
      <c r="Q1465" s="90"/>
      <c r="R1465" s="90"/>
      <c r="S1465" s="90"/>
      <c r="T1465" s="90"/>
      <c r="U1465" s="90"/>
      <c r="V1465" s="107" t="str">
        <f t="shared" si="89"/>
        <v>Open PDFIR FINALLY.RHS-KK-ECG-IR-ARCH-1336-REV01</v>
      </c>
      <c r="W1465" s="972" t="str">
        <f t="shared" ca="1" si="90"/>
        <v>DONE</v>
      </c>
      <c r="X1465" s="979" t="str">
        <f t="shared" si="91"/>
        <v>AWC</v>
      </c>
      <c r="Y1465" s="979"/>
      <c r="AD1465" s="564"/>
      <c r="AE1465" s="564"/>
      <c r="AF1465" s="564"/>
      <c r="AG1465" s="564"/>
      <c r="AH1465" s="564"/>
      <c r="AI1465" s="564"/>
    </row>
    <row r="1466" spans="1:35" ht="90" x14ac:dyDescent="0.3">
      <c r="A1466" s="450">
        <f t="shared" si="88"/>
        <v>1461</v>
      </c>
      <c r="B1466" s="442" t="s">
        <v>20301</v>
      </c>
      <c r="C1466" s="294" t="s">
        <v>2735</v>
      </c>
      <c r="D1466" s="272" t="s">
        <v>5106</v>
      </c>
      <c r="E1466" s="426" t="s">
        <v>7240</v>
      </c>
      <c r="F1466" s="90" t="s">
        <v>195</v>
      </c>
      <c r="G1466" s="98">
        <v>45372</v>
      </c>
      <c r="H1466" s="98">
        <v>45372</v>
      </c>
      <c r="I1466" s="90" t="s">
        <v>25</v>
      </c>
      <c r="J1466" s="90" t="s">
        <v>17</v>
      </c>
      <c r="K1466" s="98">
        <v>45501</v>
      </c>
      <c r="L1466" s="98">
        <v>45501</v>
      </c>
      <c r="M1466" s="90" t="s">
        <v>1671</v>
      </c>
      <c r="N1466" s="90"/>
      <c r="O1466" s="90"/>
      <c r="P1466" s="90"/>
      <c r="Q1466" s="90"/>
      <c r="R1466" s="90"/>
      <c r="S1466" s="90"/>
      <c r="T1466" s="90"/>
      <c r="U1466" s="90"/>
      <c r="V1466" s="107" t="str">
        <f t="shared" si="89"/>
        <v>Open PDFIR FINALLY.RHS-KK-ECG-IR-ARCH-1337-REV01</v>
      </c>
      <c r="W1466" s="972" t="str">
        <f t="shared" ca="1" si="90"/>
        <v>DONE</v>
      </c>
      <c r="X1466" s="979" t="str">
        <f t="shared" si="91"/>
        <v>AWC</v>
      </c>
      <c r="Y1466" s="979"/>
      <c r="AD1466" s="564"/>
      <c r="AE1466" s="564"/>
      <c r="AF1466" s="564"/>
      <c r="AG1466" s="564"/>
      <c r="AH1466" s="564"/>
      <c r="AI1466" s="564"/>
    </row>
    <row r="1467" spans="1:35" ht="90" x14ac:dyDescent="0.3">
      <c r="A1467" s="450">
        <f t="shared" si="88"/>
        <v>1462</v>
      </c>
      <c r="B1467" s="442" t="s">
        <v>20302</v>
      </c>
      <c r="C1467" s="294" t="s">
        <v>2735</v>
      </c>
      <c r="D1467" s="272" t="s">
        <v>5106</v>
      </c>
      <c r="E1467" s="426" t="s">
        <v>7239</v>
      </c>
      <c r="F1467" s="90" t="s">
        <v>195</v>
      </c>
      <c r="G1467" s="98">
        <v>45373</v>
      </c>
      <c r="H1467" s="98">
        <v>45373</v>
      </c>
      <c r="I1467" s="90" t="s">
        <v>25</v>
      </c>
      <c r="J1467" s="90" t="s">
        <v>17</v>
      </c>
      <c r="K1467" s="98">
        <v>45501</v>
      </c>
      <c r="L1467" s="98">
        <v>45501</v>
      </c>
      <c r="M1467" s="90" t="s">
        <v>1671</v>
      </c>
      <c r="N1467" s="90"/>
      <c r="O1467" s="90"/>
      <c r="P1467" s="90"/>
      <c r="Q1467" s="90"/>
      <c r="R1467" s="90"/>
      <c r="S1467" s="90"/>
      <c r="T1467" s="90"/>
      <c r="U1467" s="90"/>
      <c r="V1467" s="107" t="str">
        <f t="shared" si="89"/>
        <v>Open PDFIR FINALLY.RHS-KK-ECG-IR-ARCH-1338-REV01</v>
      </c>
      <c r="W1467" s="972" t="str">
        <f t="shared" ca="1" si="90"/>
        <v>DONE</v>
      </c>
      <c r="X1467" s="979" t="str">
        <f t="shared" si="91"/>
        <v>AWC</v>
      </c>
      <c r="Y1467" s="979"/>
      <c r="AD1467" s="564"/>
      <c r="AE1467" s="564"/>
      <c r="AF1467" s="564"/>
      <c r="AG1467" s="564"/>
      <c r="AH1467" s="564"/>
      <c r="AI1467" s="564"/>
    </row>
    <row r="1468" spans="1:35" ht="90" x14ac:dyDescent="0.3">
      <c r="A1468" s="450">
        <f t="shared" si="88"/>
        <v>1463</v>
      </c>
      <c r="B1468" s="442" t="s">
        <v>17759</v>
      </c>
      <c r="C1468" s="294" t="s">
        <v>1634</v>
      </c>
      <c r="D1468" s="272" t="s">
        <v>5106</v>
      </c>
      <c r="E1468" s="426" t="s">
        <v>7238</v>
      </c>
      <c r="F1468" s="90" t="s">
        <v>195</v>
      </c>
      <c r="G1468" s="98">
        <v>45375</v>
      </c>
      <c r="H1468" s="98">
        <v>45501</v>
      </c>
      <c r="I1468" s="90" t="s">
        <v>25</v>
      </c>
      <c r="J1468" s="90"/>
      <c r="K1468" s="206"/>
      <c r="L1468" s="206"/>
      <c r="M1468" s="90"/>
      <c r="N1468" s="90"/>
      <c r="O1468" s="90"/>
      <c r="P1468" s="90"/>
      <c r="Q1468" s="90"/>
      <c r="R1468" s="90"/>
      <c r="S1468" s="90"/>
      <c r="T1468" s="90"/>
      <c r="U1468" s="90"/>
      <c r="V1468" s="107" t="str">
        <f t="shared" si="89"/>
        <v>Open PDFIR FINALLY.RHS-KK-ECG-IR-CI-1339-REV00</v>
      </c>
      <c r="W1468" s="972" t="str">
        <f t="shared" ca="1" si="90"/>
        <v>DONE</v>
      </c>
      <c r="X1468" s="979" t="str">
        <f t="shared" si="91"/>
        <v>P</v>
      </c>
      <c r="Y1468" s="979"/>
      <c r="AD1468" s="564"/>
      <c r="AE1468" s="564"/>
      <c r="AF1468" s="564"/>
      <c r="AG1468" s="564"/>
      <c r="AH1468" s="564"/>
      <c r="AI1468" s="564"/>
    </row>
    <row r="1469" spans="1:35" ht="90" x14ac:dyDescent="0.3">
      <c r="A1469" s="450">
        <f t="shared" si="88"/>
        <v>1464</v>
      </c>
      <c r="B1469" s="442" t="s">
        <v>17760</v>
      </c>
      <c r="C1469" s="294" t="s">
        <v>1140</v>
      </c>
      <c r="D1469" s="272" t="s">
        <v>5106</v>
      </c>
      <c r="E1469" s="426" t="s">
        <v>7283</v>
      </c>
      <c r="F1469" s="90" t="s">
        <v>195</v>
      </c>
      <c r="G1469" s="98">
        <v>45434</v>
      </c>
      <c r="H1469" s="98">
        <v>45434</v>
      </c>
      <c r="I1469" s="90" t="s">
        <v>1671</v>
      </c>
      <c r="J1469" s="90"/>
      <c r="K1469" s="206"/>
      <c r="L1469" s="206"/>
      <c r="M1469" s="90"/>
      <c r="N1469" s="90"/>
      <c r="O1469" s="90"/>
      <c r="P1469" s="90"/>
      <c r="Q1469" s="90"/>
      <c r="R1469" s="90"/>
      <c r="S1469" s="90"/>
      <c r="T1469" s="90"/>
      <c r="U1469" s="90"/>
      <c r="V1469" s="107" t="str">
        <f t="shared" si="89"/>
        <v>Open PDFIR FINALLY.RHS-KK-ECG-IR-ELE-133-REV00</v>
      </c>
      <c r="W1469" s="972" t="str">
        <f t="shared" ca="1" si="90"/>
        <v>DONE</v>
      </c>
      <c r="X1469" s="979" t="str">
        <f t="shared" si="91"/>
        <v>P</v>
      </c>
      <c r="Y1469" s="979"/>
      <c r="AD1469" s="564"/>
      <c r="AE1469" s="564"/>
      <c r="AF1469" s="564"/>
      <c r="AG1469" s="564"/>
      <c r="AH1469" s="564"/>
      <c r="AI1469" s="564"/>
    </row>
    <row r="1470" spans="1:35" ht="90" x14ac:dyDescent="0.3">
      <c r="A1470" s="450">
        <f t="shared" si="88"/>
        <v>1465</v>
      </c>
      <c r="B1470" s="442" t="s">
        <v>17761</v>
      </c>
      <c r="C1470" s="294" t="s">
        <v>1634</v>
      </c>
      <c r="D1470" s="272" t="s">
        <v>1545</v>
      </c>
      <c r="E1470" s="426" t="s">
        <v>7285</v>
      </c>
      <c r="F1470" s="90" t="s">
        <v>195</v>
      </c>
      <c r="G1470" s="98">
        <v>45432</v>
      </c>
      <c r="H1470" s="98">
        <v>45432</v>
      </c>
      <c r="I1470" s="90" t="s">
        <v>62</v>
      </c>
      <c r="J1470" s="90"/>
      <c r="K1470" s="206"/>
      <c r="L1470" s="206"/>
      <c r="M1470" s="90"/>
      <c r="N1470" s="90"/>
      <c r="O1470" s="90"/>
      <c r="P1470" s="90"/>
      <c r="Q1470" s="90"/>
      <c r="R1470" s="90"/>
      <c r="S1470" s="90"/>
      <c r="T1470" s="90"/>
      <c r="U1470" s="90"/>
      <c r="V1470" s="107" t="str">
        <f t="shared" si="89"/>
        <v>Open PDFIR FINALLY.RHS-KK-ECG-IR-CI-1340-REV00</v>
      </c>
      <c r="W1470" s="972" t="str">
        <f t="shared" ca="1" si="90"/>
        <v>DONE</v>
      </c>
      <c r="X1470" s="979" t="str">
        <f t="shared" si="91"/>
        <v>P</v>
      </c>
      <c r="Y1470" s="979"/>
      <c r="AD1470" s="564"/>
      <c r="AE1470" s="564"/>
      <c r="AF1470" s="564"/>
      <c r="AG1470" s="564"/>
      <c r="AH1470" s="564"/>
      <c r="AI1470" s="564"/>
    </row>
    <row r="1471" spans="1:35" ht="90" x14ac:dyDescent="0.3">
      <c r="A1471" s="450">
        <f t="shared" si="88"/>
        <v>1466</v>
      </c>
      <c r="B1471" s="442" t="s">
        <v>17762</v>
      </c>
      <c r="C1471" s="294" t="s">
        <v>1634</v>
      </c>
      <c r="D1471" s="272" t="s">
        <v>1545</v>
      </c>
      <c r="E1471" s="426" t="s">
        <v>7287</v>
      </c>
      <c r="F1471" s="90" t="s">
        <v>195</v>
      </c>
      <c r="G1471" s="98">
        <v>45432</v>
      </c>
      <c r="H1471" s="98">
        <v>45432</v>
      </c>
      <c r="I1471" s="90" t="s">
        <v>62</v>
      </c>
      <c r="J1471" s="90"/>
      <c r="K1471" s="206"/>
      <c r="L1471" s="206"/>
      <c r="M1471" s="90"/>
      <c r="N1471" s="90"/>
      <c r="O1471" s="90"/>
      <c r="P1471" s="90"/>
      <c r="Q1471" s="90"/>
      <c r="R1471" s="90"/>
      <c r="S1471" s="90"/>
      <c r="T1471" s="90"/>
      <c r="U1471" s="90"/>
      <c r="V1471" s="107" t="str">
        <f t="shared" si="89"/>
        <v>Open PDFIR FINALLY.RHS-KK-ECG-IR-CI-1341-REV00</v>
      </c>
      <c r="W1471" s="972" t="str">
        <f t="shared" ca="1" si="90"/>
        <v>DONE</v>
      </c>
      <c r="X1471" s="979" t="str">
        <f t="shared" si="91"/>
        <v>P</v>
      </c>
      <c r="Y1471" s="979"/>
      <c r="AD1471" s="564"/>
      <c r="AE1471" s="564"/>
      <c r="AF1471" s="564"/>
      <c r="AG1471" s="564"/>
      <c r="AH1471" s="564"/>
      <c r="AI1471" s="564"/>
    </row>
    <row r="1472" spans="1:35" ht="90" x14ac:dyDescent="0.3">
      <c r="A1472" s="450">
        <f t="shared" si="88"/>
        <v>1467</v>
      </c>
      <c r="B1472" s="442" t="s">
        <v>17763</v>
      </c>
      <c r="C1472" s="294" t="s">
        <v>1634</v>
      </c>
      <c r="D1472" s="272" t="s">
        <v>1545</v>
      </c>
      <c r="E1472" s="426" t="s">
        <v>7319</v>
      </c>
      <c r="F1472" s="90" t="s">
        <v>195</v>
      </c>
      <c r="G1472" s="98">
        <v>45432</v>
      </c>
      <c r="H1472" s="98">
        <v>45432</v>
      </c>
      <c r="I1472" s="90" t="s">
        <v>62</v>
      </c>
      <c r="J1472" s="90"/>
      <c r="K1472" s="206"/>
      <c r="L1472" s="206"/>
      <c r="M1472" s="90"/>
      <c r="N1472" s="90"/>
      <c r="O1472" s="90"/>
      <c r="P1472" s="90"/>
      <c r="Q1472" s="90"/>
      <c r="R1472" s="90"/>
      <c r="S1472" s="90"/>
      <c r="T1472" s="90"/>
      <c r="U1472" s="90"/>
      <c r="V1472" s="107" t="str">
        <f t="shared" si="89"/>
        <v>Open PDFIR FINALLY.RHS-KK-ECG-IR-CI-1342-REV00</v>
      </c>
      <c r="W1472" s="972" t="str">
        <f t="shared" ca="1" si="90"/>
        <v>DONE</v>
      </c>
      <c r="X1472" s="979" t="str">
        <f t="shared" si="91"/>
        <v>P</v>
      </c>
      <c r="Y1472" s="979"/>
      <c r="AD1472" s="564"/>
      <c r="AE1472" s="564"/>
      <c r="AF1472" s="564"/>
      <c r="AG1472" s="564"/>
      <c r="AH1472" s="564"/>
      <c r="AI1472" s="564"/>
    </row>
    <row r="1473" spans="1:35" ht="90" x14ac:dyDescent="0.3">
      <c r="A1473" s="450">
        <f t="shared" si="88"/>
        <v>1468</v>
      </c>
      <c r="B1473" s="442" t="s">
        <v>17764</v>
      </c>
      <c r="C1473" s="294" t="s">
        <v>2735</v>
      </c>
      <c r="D1473" s="272" t="s">
        <v>5106</v>
      </c>
      <c r="E1473" s="426" t="s">
        <v>7318</v>
      </c>
      <c r="F1473" s="90" t="s">
        <v>195</v>
      </c>
      <c r="G1473" s="98">
        <v>45377</v>
      </c>
      <c r="H1473" s="98">
        <v>45501</v>
      </c>
      <c r="I1473" s="90" t="s">
        <v>25</v>
      </c>
      <c r="J1473" s="90"/>
      <c r="K1473" s="206"/>
      <c r="L1473" s="206"/>
      <c r="M1473" s="90"/>
      <c r="N1473" s="90"/>
      <c r="O1473" s="90"/>
      <c r="P1473" s="90"/>
      <c r="Q1473" s="90"/>
      <c r="R1473" s="90"/>
      <c r="S1473" s="90"/>
      <c r="T1473" s="90"/>
      <c r="U1473" s="90"/>
      <c r="V1473" s="107" t="str">
        <f t="shared" si="89"/>
        <v>Open PDFIR FINALLY.RHS-KK-ECG-IR-ARCH-1343-REV00</v>
      </c>
      <c r="W1473" s="972" t="str">
        <f t="shared" ca="1" si="90"/>
        <v>DONE</v>
      </c>
      <c r="X1473" s="979" t="str">
        <f t="shared" si="91"/>
        <v>P</v>
      </c>
      <c r="Y1473" s="979"/>
      <c r="AD1473" s="564"/>
      <c r="AE1473" s="564"/>
      <c r="AF1473" s="564"/>
      <c r="AG1473" s="564"/>
      <c r="AH1473" s="564"/>
      <c r="AI1473" s="564"/>
    </row>
    <row r="1474" spans="1:35" ht="90" x14ac:dyDescent="0.3">
      <c r="A1474" s="450">
        <f t="shared" si="88"/>
        <v>1469</v>
      </c>
      <c r="B1474" s="442" t="s">
        <v>17765</v>
      </c>
      <c r="C1474" s="294" t="s">
        <v>2735</v>
      </c>
      <c r="D1474" s="272" t="s">
        <v>5106</v>
      </c>
      <c r="E1474" s="426" t="s">
        <v>7317</v>
      </c>
      <c r="F1474" s="90" t="s">
        <v>195</v>
      </c>
      <c r="G1474" s="98">
        <v>45410</v>
      </c>
      <c r="H1474" s="98">
        <v>45454</v>
      </c>
      <c r="I1474" s="90" t="s">
        <v>62</v>
      </c>
      <c r="J1474" s="90"/>
      <c r="K1474" s="206"/>
      <c r="L1474" s="206"/>
      <c r="M1474" s="90"/>
      <c r="N1474" s="90"/>
      <c r="O1474" s="90"/>
      <c r="P1474" s="90"/>
      <c r="Q1474" s="90"/>
      <c r="R1474" s="90"/>
      <c r="S1474" s="90"/>
      <c r="T1474" s="90"/>
      <c r="U1474" s="90"/>
      <c r="V1474" s="107" t="str">
        <f t="shared" si="89"/>
        <v>Open PDFIR FINALLY.RHS-KK-ECG-IR-ARCH-1344-REV00</v>
      </c>
      <c r="W1474" s="972" t="str">
        <f t="shared" ca="1" si="90"/>
        <v>DONE</v>
      </c>
      <c r="X1474" s="979" t="str">
        <f t="shared" si="91"/>
        <v>P</v>
      </c>
      <c r="Y1474" s="979"/>
      <c r="AD1474" s="564"/>
      <c r="AE1474" s="564"/>
      <c r="AF1474" s="564"/>
      <c r="AG1474" s="564"/>
      <c r="AH1474" s="564"/>
      <c r="AI1474" s="564"/>
    </row>
    <row r="1475" spans="1:35" ht="90" x14ac:dyDescent="0.3">
      <c r="A1475" s="450">
        <f t="shared" si="88"/>
        <v>1470</v>
      </c>
      <c r="B1475" s="442" t="s">
        <v>17766</v>
      </c>
      <c r="C1475" s="294" t="s">
        <v>2735</v>
      </c>
      <c r="D1475" s="272" t="s">
        <v>5106</v>
      </c>
      <c r="E1475" s="426" t="s">
        <v>7316</v>
      </c>
      <c r="F1475" s="90" t="s">
        <v>195</v>
      </c>
      <c r="G1475" s="98">
        <v>45407</v>
      </c>
      <c r="H1475" s="98">
        <v>45407</v>
      </c>
      <c r="I1475" s="90" t="s">
        <v>62</v>
      </c>
      <c r="J1475" s="90"/>
      <c r="K1475" s="206"/>
      <c r="L1475" s="206"/>
      <c r="M1475" s="90"/>
      <c r="N1475" s="90"/>
      <c r="O1475" s="90"/>
      <c r="P1475" s="90"/>
      <c r="Q1475" s="90"/>
      <c r="R1475" s="90"/>
      <c r="S1475" s="90"/>
      <c r="T1475" s="90"/>
      <c r="U1475" s="90"/>
      <c r="V1475" s="107" t="str">
        <f t="shared" si="89"/>
        <v>Open PDFIR FINALLY.RHS-KK-ECG-IR-ARCH-1345-REV00</v>
      </c>
      <c r="W1475" s="972" t="str">
        <f t="shared" ca="1" si="90"/>
        <v>DONE</v>
      </c>
      <c r="X1475" s="979" t="str">
        <f t="shared" si="91"/>
        <v>P</v>
      </c>
      <c r="Y1475" s="979"/>
      <c r="AD1475" s="564"/>
      <c r="AE1475" s="564"/>
      <c r="AF1475" s="564"/>
      <c r="AG1475" s="564"/>
      <c r="AH1475" s="564"/>
      <c r="AI1475" s="564"/>
    </row>
    <row r="1476" spans="1:35" ht="90" x14ac:dyDescent="0.3">
      <c r="A1476" s="450">
        <f t="shared" si="88"/>
        <v>1471</v>
      </c>
      <c r="B1476" s="442" t="s">
        <v>17767</v>
      </c>
      <c r="C1476" s="294" t="s">
        <v>2735</v>
      </c>
      <c r="D1476" s="272" t="s">
        <v>5106</v>
      </c>
      <c r="E1476" s="426" t="s">
        <v>7315</v>
      </c>
      <c r="F1476" s="90" t="s">
        <v>195</v>
      </c>
      <c r="G1476" s="98">
        <v>45426</v>
      </c>
      <c r="H1476" s="98">
        <v>45501</v>
      </c>
      <c r="I1476" s="90" t="s">
        <v>25</v>
      </c>
      <c r="J1476" s="90"/>
      <c r="K1476" s="206"/>
      <c r="L1476" s="206"/>
      <c r="M1476" s="90"/>
      <c r="N1476" s="90"/>
      <c r="O1476" s="90"/>
      <c r="P1476" s="90"/>
      <c r="Q1476" s="90"/>
      <c r="R1476" s="90"/>
      <c r="S1476" s="90"/>
      <c r="T1476" s="90"/>
      <c r="U1476" s="90"/>
      <c r="V1476" s="107" t="str">
        <f t="shared" si="89"/>
        <v>Open PDFIR FINALLY.RHS-KK-ECG-IR-ARCH-1346-REV00</v>
      </c>
      <c r="W1476" s="972" t="str">
        <f t="shared" ca="1" si="90"/>
        <v>DONE</v>
      </c>
      <c r="X1476" s="979" t="str">
        <f t="shared" si="91"/>
        <v>P</v>
      </c>
      <c r="Y1476" s="979"/>
      <c r="AD1476" s="564"/>
      <c r="AE1476" s="564"/>
      <c r="AF1476" s="564"/>
      <c r="AG1476" s="564"/>
      <c r="AH1476" s="564"/>
      <c r="AI1476" s="564"/>
    </row>
    <row r="1477" spans="1:35" ht="90" x14ac:dyDescent="0.3">
      <c r="A1477" s="450">
        <f t="shared" si="88"/>
        <v>1472</v>
      </c>
      <c r="B1477" s="442" t="s">
        <v>20303</v>
      </c>
      <c r="C1477" s="294" t="s">
        <v>1634</v>
      </c>
      <c r="D1477" s="272" t="s">
        <v>1545</v>
      </c>
      <c r="E1477" s="426" t="s">
        <v>7314</v>
      </c>
      <c r="F1477" s="90" t="s">
        <v>195</v>
      </c>
      <c r="G1477" s="98">
        <v>45433</v>
      </c>
      <c r="H1477" s="98">
        <v>45433</v>
      </c>
      <c r="I1477" s="90" t="s">
        <v>25</v>
      </c>
      <c r="J1477" s="454" t="s">
        <v>195</v>
      </c>
      <c r="K1477" s="463">
        <v>45542</v>
      </c>
      <c r="L1477" s="463">
        <v>45542</v>
      </c>
      <c r="M1477" s="90" t="s">
        <v>62</v>
      </c>
      <c r="N1477" s="90"/>
      <c r="O1477" s="90"/>
      <c r="P1477" s="90"/>
      <c r="Q1477" s="90"/>
      <c r="R1477" s="90"/>
      <c r="S1477" s="90"/>
      <c r="T1477" s="90"/>
      <c r="U1477" s="90"/>
      <c r="V1477" s="107" t="str">
        <f t="shared" si="89"/>
        <v>Open PDFIR FINALLY.RHS-KK-ECG-IR-CI-1347-REV01</v>
      </c>
      <c r="W1477" s="972" t="str">
        <f t="shared" ca="1" si="90"/>
        <v>DONE</v>
      </c>
      <c r="X1477" s="979" t="str">
        <f t="shared" si="91"/>
        <v>A</v>
      </c>
      <c r="Y1477" s="979"/>
      <c r="AD1477" s="564"/>
      <c r="AE1477" s="564"/>
      <c r="AF1477" s="564"/>
      <c r="AG1477" s="564"/>
      <c r="AH1477" s="564"/>
      <c r="AI1477" s="564"/>
    </row>
    <row r="1478" spans="1:35" ht="90" x14ac:dyDescent="0.3">
      <c r="A1478" s="450">
        <f t="shared" ref="A1478:A1541" si="92">ROW()-ROW($A$5)</f>
        <v>1473</v>
      </c>
      <c r="B1478" s="442" t="s">
        <v>20304</v>
      </c>
      <c r="C1478" s="294" t="s">
        <v>1634</v>
      </c>
      <c r="D1478" s="272" t="s">
        <v>1545</v>
      </c>
      <c r="E1478" s="426" t="s">
        <v>7313</v>
      </c>
      <c r="F1478" s="90" t="s">
        <v>195</v>
      </c>
      <c r="G1478" s="98">
        <v>45433</v>
      </c>
      <c r="H1478" s="98">
        <v>45433</v>
      </c>
      <c r="I1478" s="90" t="s">
        <v>25</v>
      </c>
      <c r="J1478" s="90" t="s">
        <v>17</v>
      </c>
      <c r="K1478" s="206">
        <v>45535</v>
      </c>
      <c r="L1478" s="206">
        <v>45535</v>
      </c>
      <c r="M1478" s="90" t="s">
        <v>62</v>
      </c>
      <c r="N1478" s="90"/>
      <c r="O1478" s="90"/>
      <c r="P1478" s="90"/>
      <c r="Q1478" s="90"/>
      <c r="R1478" s="90"/>
      <c r="S1478" s="90"/>
      <c r="T1478" s="90"/>
      <c r="U1478" s="90"/>
      <c r="V1478" s="107" t="str">
        <f t="shared" ref="V1478:V1541" si="93">IF(B1478&gt;0,HYPERLINK(CONCATENATE("PDFIR FINALLY/",B1478,".pdf"),CONCATENATE("Open PDFIR FINALLY.",B1478)),"")</f>
        <v>Open PDFIR FINALLY.RHS-KK-ECG-IR-CI-1348-REV01</v>
      </c>
      <c r="W1478" s="972" t="str">
        <f t="shared" ref="W1478:W1541" ca="1" si="94">IF(UPPER(TRIM(U1478))="P", MAX(0, TODAY()-S1478), IF(UPPER(TRIM(Q1478))="P", MAX(0, TODAY()-O1478), IF(UPPER(TRIM(M1478))="P", MAX(0, TODAY()-K1478), IF(UPPER(TRIM(I1478))="P", MAX(0, TODAY()-G1478), IF(OR(UPPER(TRIM(U1478))="C", UPPER(TRIM(U1478))="R", UPPER(TRIM(U1478))="A", UPPER(TRIM(U1478))="AWC", UPPER(TRIM(Q1478))="C", UPPER(TRIM(Q1478))="R", UPPER(TRIM(Q1478))="A", UPPER(TRIM(Q1478))="AWC", UPPER(TRIM(M1478))="C", UPPER(TRIM(M1478))="R", UPPER(TRIM(M1478))="A", UPPER(TRIM(M1478))="AWC", UPPER(TRIM(I1478))="C", UPPER(TRIM(I1478))="R", UPPER(TRIM(I1478))="A", UPPER(TRIM(I1478))="AWC"), "DONE", "")))))</f>
        <v>DONE</v>
      </c>
      <c r="X1478" s="979" t="str">
        <f t="shared" ref="X1478:X1541" si="95">IF(B1478="","",IF(U1478&lt;&gt;"",U1478,IF(Q1478&lt;&gt;"",Q1478,IF(M1478&lt;&gt;"",M1478,IF(I1478&lt;&gt;"","P")))))</f>
        <v>A</v>
      </c>
      <c r="Y1478" s="979"/>
      <c r="AD1478" s="564"/>
      <c r="AE1478" s="564"/>
      <c r="AF1478" s="564"/>
      <c r="AG1478" s="564"/>
      <c r="AH1478" s="564"/>
      <c r="AI1478" s="564"/>
    </row>
    <row r="1479" spans="1:35" ht="90" x14ac:dyDescent="0.3">
      <c r="A1479" s="450">
        <f t="shared" si="92"/>
        <v>1474</v>
      </c>
      <c r="B1479" s="442" t="s">
        <v>17768</v>
      </c>
      <c r="C1479" s="294" t="s">
        <v>1634</v>
      </c>
      <c r="D1479" s="272" t="s">
        <v>5106</v>
      </c>
      <c r="E1479" s="426" t="s">
        <v>7312</v>
      </c>
      <c r="F1479" s="90" t="s">
        <v>195</v>
      </c>
      <c r="G1479" s="98">
        <v>45427</v>
      </c>
      <c r="H1479" s="98">
        <v>45501</v>
      </c>
      <c r="I1479" s="90" t="s">
        <v>25</v>
      </c>
      <c r="J1479" s="90"/>
      <c r="K1479" s="206"/>
      <c r="L1479" s="206"/>
      <c r="M1479" s="90"/>
      <c r="N1479" s="90"/>
      <c r="O1479" s="90"/>
      <c r="P1479" s="90"/>
      <c r="Q1479" s="90"/>
      <c r="R1479" s="90"/>
      <c r="S1479" s="90"/>
      <c r="T1479" s="90"/>
      <c r="U1479" s="90"/>
      <c r="V1479" s="107" t="str">
        <f t="shared" si="93"/>
        <v>Open PDFIR FINALLY.RHS-KK-ECG-IR-CI-1349-REV00</v>
      </c>
      <c r="W1479" s="972" t="str">
        <f t="shared" ca="1" si="94"/>
        <v>DONE</v>
      </c>
      <c r="X1479" s="979" t="str">
        <f t="shared" si="95"/>
        <v>P</v>
      </c>
      <c r="Y1479" s="979"/>
      <c r="AD1479" s="564"/>
      <c r="AE1479" s="564"/>
      <c r="AF1479" s="564"/>
      <c r="AG1479" s="564"/>
      <c r="AH1479" s="564"/>
      <c r="AI1479" s="564"/>
    </row>
    <row r="1480" spans="1:35" ht="90" x14ac:dyDescent="0.3">
      <c r="A1480" s="450">
        <f t="shared" si="92"/>
        <v>1475</v>
      </c>
      <c r="B1480" s="442" t="s">
        <v>20305</v>
      </c>
      <c r="C1480" s="294" t="s">
        <v>2735</v>
      </c>
      <c r="D1480" s="272" t="s">
        <v>5106</v>
      </c>
      <c r="E1480" s="426" t="s">
        <v>7311</v>
      </c>
      <c r="F1480" s="90" t="s">
        <v>195</v>
      </c>
      <c r="G1480" s="98">
        <v>45432</v>
      </c>
      <c r="H1480" s="98">
        <v>45501</v>
      </c>
      <c r="I1480" s="90" t="s">
        <v>25</v>
      </c>
      <c r="J1480" s="90" t="s">
        <v>195</v>
      </c>
      <c r="K1480" s="206">
        <v>45556</v>
      </c>
      <c r="L1480" s="206">
        <v>45556</v>
      </c>
      <c r="M1480" s="90" t="s">
        <v>1671</v>
      </c>
      <c r="N1480" s="90"/>
      <c r="O1480" s="90"/>
      <c r="P1480" s="90"/>
      <c r="Q1480" s="90"/>
      <c r="R1480" s="90"/>
      <c r="S1480" s="90"/>
      <c r="T1480" s="90"/>
      <c r="U1480" s="90"/>
      <c r="V1480" s="107" t="str">
        <f t="shared" si="93"/>
        <v>Open PDFIR FINALLY.RHS-KK-ECG-IR-CI-1350-REV01</v>
      </c>
      <c r="W1480" s="972" t="str">
        <f t="shared" ca="1" si="94"/>
        <v>DONE</v>
      </c>
      <c r="X1480" s="979" t="str">
        <f t="shared" si="95"/>
        <v>AWC</v>
      </c>
      <c r="Y1480" s="979"/>
      <c r="AD1480" s="564"/>
      <c r="AE1480" s="564"/>
      <c r="AF1480" s="564"/>
      <c r="AG1480" s="564"/>
      <c r="AH1480" s="564"/>
      <c r="AI1480" s="564"/>
    </row>
    <row r="1481" spans="1:35" ht="90" x14ac:dyDescent="0.3">
      <c r="A1481" s="450">
        <f t="shared" si="92"/>
        <v>1476</v>
      </c>
      <c r="B1481" s="442" t="s">
        <v>17769</v>
      </c>
      <c r="C1481" s="294" t="s">
        <v>2735</v>
      </c>
      <c r="D1481" s="272" t="s">
        <v>5106</v>
      </c>
      <c r="E1481" s="426" t="s">
        <v>7310</v>
      </c>
      <c r="F1481" s="90" t="s">
        <v>195</v>
      </c>
      <c r="G1481" s="98">
        <v>45427</v>
      </c>
      <c r="H1481" s="98">
        <v>45501</v>
      </c>
      <c r="I1481" s="90" t="s">
        <v>25</v>
      </c>
      <c r="J1481" s="90"/>
      <c r="K1481" s="206"/>
      <c r="L1481" s="206"/>
      <c r="M1481" s="90"/>
      <c r="N1481" s="90"/>
      <c r="O1481" s="90"/>
      <c r="P1481" s="90"/>
      <c r="Q1481" s="90"/>
      <c r="R1481" s="90"/>
      <c r="S1481" s="90"/>
      <c r="T1481" s="90"/>
      <c r="U1481" s="90"/>
      <c r="V1481" s="107" t="str">
        <f t="shared" si="93"/>
        <v>Open PDFIR FINALLY.RHS-KK-ECG-IR-CI-1351-REV00</v>
      </c>
      <c r="W1481" s="972" t="str">
        <f t="shared" ca="1" si="94"/>
        <v>DONE</v>
      </c>
      <c r="X1481" s="979" t="str">
        <f t="shared" si="95"/>
        <v>P</v>
      </c>
      <c r="Y1481" s="979"/>
      <c r="AD1481" s="564"/>
      <c r="AE1481" s="564"/>
      <c r="AF1481" s="564"/>
      <c r="AG1481" s="564"/>
      <c r="AH1481" s="564"/>
      <c r="AI1481" s="564"/>
    </row>
    <row r="1482" spans="1:35" ht="90" x14ac:dyDescent="0.3">
      <c r="A1482" s="450">
        <f t="shared" si="92"/>
        <v>1477</v>
      </c>
      <c r="B1482" s="442" t="s">
        <v>17770</v>
      </c>
      <c r="C1482" s="294" t="s">
        <v>2735</v>
      </c>
      <c r="D1482" s="272" t="s">
        <v>5106</v>
      </c>
      <c r="E1482" s="426" t="s">
        <v>7309</v>
      </c>
      <c r="F1482" s="90" t="s">
        <v>195</v>
      </c>
      <c r="G1482" s="98">
        <v>45432</v>
      </c>
      <c r="H1482" s="98">
        <v>45501</v>
      </c>
      <c r="I1482" s="90" t="s">
        <v>1671</v>
      </c>
      <c r="J1482" s="90"/>
      <c r="K1482" s="206"/>
      <c r="L1482" s="206"/>
      <c r="M1482" s="90"/>
      <c r="N1482" s="90"/>
      <c r="O1482" s="90"/>
      <c r="P1482" s="90"/>
      <c r="Q1482" s="90"/>
      <c r="R1482" s="90"/>
      <c r="S1482" s="90"/>
      <c r="T1482" s="90"/>
      <c r="U1482" s="90"/>
      <c r="V1482" s="107" t="str">
        <f t="shared" si="93"/>
        <v>Open PDFIR FINALLY.RHS-KK-ECG-IR-CI-1352-REV00</v>
      </c>
      <c r="W1482" s="972" t="str">
        <f t="shared" ca="1" si="94"/>
        <v>DONE</v>
      </c>
      <c r="X1482" s="979" t="str">
        <f t="shared" si="95"/>
        <v>P</v>
      </c>
      <c r="Y1482" s="979"/>
      <c r="AD1482" s="564"/>
      <c r="AE1482" s="564"/>
      <c r="AF1482" s="564"/>
      <c r="AG1482" s="564"/>
      <c r="AH1482" s="564"/>
      <c r="AI1482" s="564"/>
    </row>
    <row r="1483" spans="1:35" ht="90" x14ac:dyDescent="0.3">
      <c r="A1483" s="450">
        <f t="shared" si="92"/>
        <v>1478</v>
      </c>
      <c r="B1483" s="442" t="s">
        <v>17771</v>
      </c>
      <c r="C1483" s="294" t="s">
        <v>2735</v>
      </c>
      <c r="D1483" s="272" t="s">
        <v>5106</v>
      </c>
      <c r="E1483" s="426" t="s">
        <v>7308</v>
      </c>
      <c r="F1483" s="90" t="s">
        <v>195</v>
      </c>
      <c r="G1483" s="98">
        <v>45437</v>
      </c>
      <c r="H1483" s="98">
        <v>45437</v>
      </c>
      <c r="I1483" s="90" t="s">
        <v>1671</v>
      </c>
      <c r="J1483" s="90"/>
      <c r="K1483" s="206"/>
      <c r="L1483" s="206"/>
      <c r="M1483" s="90"/>
      <c r="N1483" s="90"/>
      <c r="O1483" s="90"/>
      <c r="P1483" s="90"/>
      <c r="Q1483" s="90"/>
      <c r="R1483" s="90"/>
      <c r="S1483" s="90"/>
      <c r="T1483" s="90"/>
      <c r="U1483" s="90"/>
      <c r="V1483" s="107" t="str">
        <f t="shared" si="93"/>
        <v>Open PDFIR FINALLY.RHS-KK-ECG-IR-CI-1353-REV00</v>
      </c>
      <c r="W1483" s="972" t="str">
        <f t="shared" ca="1" si="94"/>
        <v>DONE</v>
      </c>
      <c r="X1483" s="979" t="str">
        <f t="shared" si="95"/>
        <v>P</v>
      </c>
      <c r="Y1483" s="979"/>
      <c r="AD1483" s="564"/>
      <c r="AE1483" s="564"/>
      <c r="AF1483" s="564"/>
      <c r="AG1483" s="564"/>
      <c r="AH1483" s="564"/>
      <c r="AI1483" s="564"/>
    </row>
    <row r="1484" spans="1:35" ht="90" x14ac:dyDescent="0.3">
      <c r="A1484" s="450">
        <f t="shared" si="92"/>
        <v>1479</v>
      </c>
      <c r="B1484" s="442" t="s">
        <v>17772</v>
      </c>
      <c r="C1484" s="294" t="s">
        <v>2735</v>
      </c>
      <c r="D1484" s="272" t="s">
        <v>5106</v>
      </c>
      <c r="E1484" s="426" t="s">
        <v>7307</v>
      </c>
      <c r="F1484" s="90" t="s">
        <v>195</v>
      </c>
      <c r="G1484" s="98">
        <v>45438</v>
      </c>
      <c r="H1484" s="98">
        <v>45501</v>
      </c>
      <c r="I1484" s="90" t="s">
        <v>1671</v>
      </c>
      <c r="J1484" s="90"/>
      <c r="K1484" s="206"/>
      <c r="L1484" s="206"/>
      <c r="M1484" s="90"/>
      <c r="N1484" s="90"/>
      <c r="O1484" s="90"/>
      <c r="P1484" s="90"/>
      <c r="Q1484" s="90"/>
      <c r="R1484" s="90"/>
      <c r="S1484" s="90"/>
      <c r="T1484" s="90"/>
      <c r="U1484" s="90"/>
      <c r="V1484" s="107" t="str">
        <f t="shared" si="93"/>
        <v>Open PDFIR FINALLY.RHS-KK-ECG-IR-CI-1354-REV00</v>
      </c>
      <c r="W1484" s="972" t="str">
        <f t="shared" ca="1" si="94"/>
        <v>DONE</v>
      </c>
      <c r="X1484" s="979" t="str">
        <f t="shared" si="95"/>
        <v>P</v>
      </c>
      <c r="Y1484" s="979"/>
      <c r="AD1484" s="564"/>
      <c r="AE1484" s="564"/>
      <c r="AF1484" s="564"/>
      <c r="AG1484" s="564"/>
      <c r="AH1484" s="564"/>
      <c r="AI1484" s="564"/>
    </row>
    <row r="1485" spans="1:35" ht="90" x14ac:dyDescent="0.3">
      <c r="A1485" s="450">
        <f t="shared" si="92"/>
        <v>1480</v>
      </c>
      <c r="B1485" s="442" t="s">
        <v>17773</v>
      </c>
      <c r="C1485" s="294" t="s">
        <v>2735</v>
      </c>
      <c r="D1485" s="272" t="s">
        <v>5106</v>
      </c>
      <c r="E1485" s="426" t="s">
        <v>8730</v>
      </c>
      <c r="F1485" s="90" t="s">
        <v>195</v>
      </c>
      <c r="G1485" s="98">
        <v>45439</v>
      </c>
      <c r="H1485" s="98">
        <v>45501</v>
      </c>
      <c r="I1485" s="90" t="s">
        <v>1671</v>
      </c>
      <c r="J1485" s="90"/>
      <c r="K1485" s="206"/>
      <c r="L1485" s="206"/>
      <c r="M1485" s="90"/>
      <c r="N1485" s="90"/>
      <c r="O1485" s="90"/>
      <c r="P1485" s="90"/>
      <c r="Q1485" s="90"/>
      <c r="R1485" s="90"/>
      <c r="S1485" s="90"/>
      <c r="T1485" s="90"/>
      <c r="U1485" s="90"/>
      <c r="V1485" s="107" t="str">
        <f t="shared" si="93"/>
        <v>Open PDFIR FINALLY.RHS-KK-ECG-IR-CI-1355-REV00</v>
      </c>
      <c r="W1485" s="972" t="str">
        <f t="shared" ca="1" si="94"/>
        <v>DONE</v>
      </c>
      <c r="X1485" s="979" t="str">
        <f t="shared" si="95"/>
        <v>P</v>
      </c>
      <c r="Y1485" s="979"/>
      <c r="AD1485" s="564"/>
      <c r="AE1485" s="564"/>
      <c r="AF1485" s="564"/>
      <c r="AG1485" s="564"/>
      <c r="AH1485" s="564"/>
      <c r="AI1485" s="564"/>
    </row>
    <row r="1486" spans="1:35" ht="90" x14ac:dyDescent="0.3">
      <c r="A1486" s="450">
        <f t="shared" si="92"/>
        <v>1481</v>
      </c>
      <c r="B1486" s="442" t="s">
        <v>17774</v>
      </c>
      <c r="C1486" s="294" t="s">
        <v>2735</v>
      </c>
      <c r="D1486" s="272" t="s">
        <v>5106</v>
      </c>
      <c r="E1486" s="426" t="s">
        <v>7306</v>
      </c>
      <c r="F1486" s="90" t="s">
        <v>195</v>
      </c>
      <c r="G1486" s="98">
        <v>45440</v>
      </c>
      <c r="H1486" s="98">
        <v>45440</v>
      </c>
      <c r="I1486" s="90" t="s">
        <v>1671</v>
      </c>
      <c r="J1486" s="90"/>
      <c r="K1486" s="206"/>
      <c r="L1486" s="206"/>
      <c r="M1486" s="90"/>
      <c r="N1486" s="90"/>
      <c r="O1486" s="90"/>
      <c r="P1486" s="90"/>
      <c r="Q1486" s="90"/>
      <c r="R1486" s="90"/>
      <c r="S1486" s="90"/>
      <c r="T1486" s="90"/>
      <c r="U1486" s="90"/>
      <c r="V1486" s="107" t="str">
        <f t="shared" si="93"/>
        <v>Open PDFIR FINALLY.RHS-KK-ECG-IR-CI-1356-REV00</v>
      </c>
      <c r="W1486" s="972" t="str">
        <f t="shared" ca="1" si="94"/>
        <v>DONE</v>
      </c>
      <c r="X1486" s="979" t="str">
        <f t="shared" si="95"/>
        <v>P</v>
      </c>
      <c r="Y1486" s="979"/>
      <c r="AD1486" s="564"/>
      <c r="AE1486" s="564"/>
      <c r="AF1486" s="564"/>
      <c r="AG1486" s="564"/>
      <c r="AH1486" s="564"/>
      <c r="AI1486" s="564"/>
    </row>
    <row r="1487" spans="1:35" ht="90" x14ac:dyDescent="0.3">
      <c r="A1487" s="450">
        <f t="shared" si="92"/>
        <v>1482</v>
      </c>
      <c r="B1487" s="442" t="s">
        <v>17775</v>
      </c>
      <c r="C1487" s="294" t="s">
        <v>2735</v>
      </c>
      <c r="D1487" s="272" t="s">
        <v>5106</v>
      </c>
      <c r="E1487" s="426" t="s">
        <v>7305</v>
      </c>
      <c r="F1487" s="90" t="s">
        <v>195</v>
      </c>
      <c r="G1487" s="98">
        <v>45441</v>
      </c>
      <c r="H1487" s="98">
        <v>45501</v>
      </c>
      <c r="I1487" s="90" t="s">
        <v>1671</v>
      </c>
      <c r="J1487" s="90"/>
      <c r="K1487" s="206"/>
      <c r="L1487" s="206"/>
      <c r="M1487" s="90"/>
      <c r="N1487" s="90"/>
      <c r="O1487" s="90"/>
      <c r="P1487" s="90"/>
      <c r="Q1487" s="90"/>
      <c r="R1487" s="90"/>
      <c r="S1487" s="90"/>
      <c r="T1487" s="90"/>
      <c r="U1487" s="90"/>
      <c r="V1487" s="107" t="str">
        <f t="shared" si="93"/>
        <v>Open PDFIR FINALLY.RHS-KK-ECG-IR-CI-1357-REV00</v>
      </c>
      <c r="W1487" s="972" t="str">
        <f t="shared" ca="1" si="94"/>
        <v>DONE</v>
      </c>
      <c r="X1487" s="979" t="str">
        <f t="shared" si="95"/>
        <v>P</v>
      </c>
      <c r="Y1487" s="979"/>
      <c r="AD1487" s="564"/>
      <c r="AE1487" s="564"/>
      <c r="AF1487" s="564"/>
      <c r="AG1487" s="564"/>
      <c r="AH1487" s="564"/>
      <c r="AI1487" s="564"/>
    </row>
    <row r="1488" spans="1:35" ht="90" x14ac:dyDescent="0.3">
      <c r="A1488" s="450">
        <f t="shared" si="92"/>
        <v>1483</v>
      </c>
      <c r="B1488" s="442" t="s">
        <v>17776</v>
      </c>
      <c r="C1488" s="294" t="s">
        <v>2735</v>
      </c>
      <c r="D1488" s="272" t="s">
        <v>5106</v>
      </c>
      <c r="E1488" s="426" t="s">
        <v>7304</v>
      </c>
      <c r="F1488" s="90" t="s">
        <v>195</v>
      </c>
      <c r="G1488" s="98">
        <v>45442</v>
      </c>
      <c r="H1488" s="98">
        <v>45501</v>
      </c>
      <c r="I1488" s="90" t="s">
        <v>1671</v>
      </c>
      <c r="J1488" s="90"/>
      <c r="K1488" s="206"/>
      <c r="L1488" s="206"/>
      <c r="M1488" s="90"/>
      <c r="N1488" s="90"/>
      <c r="O1488" s="90"/>
      <c r="P1488" s="90"/>
      <c r="Q1488" s="90"/>
      <c r="R1488" s="90"/>
      <c r="S1488" s="90"/>
      <c r="T1488" s="90"/>
      <c r="U1488" s="90"/>
      <c r="V1488" s="107" t="str">
        <f t="shared" si="93"/>
        <v>Open PDFIR FINALLY.RHS-KK-ECG-IR-CI-1358-REV00</v>
      </c>
      <c r="W1488" s="972" t="str">
        <f t="shared" ca="1" si="94"/>
        <v>DONE</v>
      </c>
      <c r="X1488" s="979" t="str">
        <f t="shared" si="95"/>
        <v>P</v>
      </c>
      <c r="Y1488" s="979"/>
      <c r="AD1488" s="564"/>
      <c r="AE1488" s="564"/>
      <c r="AF1488" s="564"/>
      <c r="AG1488" s="564"/>
      <c r="AH1488" s="564"/>
      <c r="AI1488" s="564"/>
    </row>
    <row r="1489" spans="1:35" ht="90" x14ac:dyDescent="0.3">
      <c r="A1489" s="450">
        <f t="shared" si="92"/>
        <v>1484</v>
      </c>
      <c r="B1489" s="442" t="s">
        <v>17777</v>
      </c>
      <c r="C1489" s="294" t="s">
        <v>2735</v>
      </c>
      <c r="D1489" s="272" t="s">
        <v>5106</v>
      </c>
      <c r="E1489" s="426" t="s">
        <v>7303</v>
      </c>
      <c r="F1489" s="90" t="s">
        <v>195</v>
      </c>
      <c r="G1489" s="98">
        <v>45432</v>
      </c>
      <c r="H1489" s="98">
        <v>45432</v>
      </c>
      <c r="I1489" s="90" t="s">
        <v>1671</v>
      </c>
      <c r="J1489" s="90"/>
      <c r="K1489" s="206"/>
      <c r="L1489" s="206"/>
      <c r="M1489" s="90"/>
      <c r="N1489" s="90"/>
      <c r="O1489" s="90"/>
      <c r="P1489" s="90"/>
      <c r="Q1489" s="90"/>
      <c r="R1489" s="90"/>
      <c r="S1489" s="90"/>
      <c r="T1489" s="90"/>
      <c r="U1489" s="90"/>
      <c r="V1489" s="107" t="str">
        <f t="shared" si="93"/>
        <v>Open PDFIR FINALLY.RHS-KK-ECG-IR-CI-1359-REV00</v>
      </c>
      <c r="W1489" s="972" t="str">
        <f t="shared" ca="1" si="94"/>
        <v>DONE</v>
      </c>
      <c r="X1489" s="979" t="str">
        <f t="shared" si="95"/>
        <v>P</v>
      </c>
      <c r="Y1489" s="979"/>
      <c r="AD1489" s="564"/>
      <c r="AE1489" s="564"/>
      <c r="AF1489" s="564"/>
      <c r="AG1489" s="564"/>
      <c r="AH1489" s="564"/>
      <c r="AI1489" s="564"/>
    </row>
    <row r="1490" spans="1:35" ht="90" x14ac:dyDescent="0.3">
      <c r="A1490" s="450">
        <f t="shared" si="92"/>
        <v>1485</v>
      </c>
      <c r="B1490" s="442" t="s">
        <v>17778</v>
      </c>
      <c r="C1490" s="294" t="s">
        <v>2735</v>
      </c>
      <c r="D1490" s="272" t="s">
        <v>5106</v>
      </c>
      <c r="E1490" s="426" t="s">
        <v>7302</v>
      </c>
      <c r="F1490" s="90" t="s">
        <v>195</v>
      </c>
      <c r="G1490" s="98">
        <v>45437</v>
      </c>
      <c r="H1490" s="98">
        <v>45407</v>
      </c>
      <c r="I1490" s="90" t="s">
        <v>1671</v>
      </c>
      <c r="J1490" s="90"/>
      <c r="K1490" s="206"/>
      <c r="L1490" s="206"/>
      <c r="M1490" s="90"/>
      <c r="N1490" s="90"/>
      <c r="O1490" s="90"/>
      <c r="P1490" s="90"/>
      <c r="Q1490" s="90"/>
      <c r="R1490" s="90"/>
      <c r="S1490" s="90"/>
      <c r="T1490" s="90"/>
      <c r="U1490" s="90"/>
      <c r="V1490" s="107" t="str">
        <f t="shared" si="93"/>
        <v>Open PDFIR FINALLY.RHS-KK-ECG-IR-CI-1360-REV00</v>
      </c>
      <c r="W1490" s="972" t="str">
        <f t="shared" ca="1" si="94"/>
        <v>DONE</v>
      </c>
      <c r="X1490" s="979" t="str">
        <f t="shared" si="95"/>
        <v>P</v>
      </c>
      <c r="Y1490" s="979"/>
      <c r="AD1490" s="564"/>
      <c r="AE1490" s="564"/>
      <c r="AF1490" s="564"/>
      <c r="AG1490" s="564"/>
      <c r="AH1490" s="564"/>
      <c r="AI1490" s="564"/>
    </row>
    <row r="1491" spans="1:35" ht="90" x14ac:dyDescent="0.3">
      <c r="A1491" s="450">
        <f t="shared" si="92"/>
        <v>1486</v>
      </c>
      <c r="B1491" s="442" t="s">
        <v>17779</v>
      </c>
      <c r="C1491" s="294" t="s">
        <v>1634</v>
      </c>
      <c r="D1491" s="272" t="s">
        <v>5106</v>
      </c>
      <c r="E1491" s="426" t="s">
        <v>7301</v>
      </c>
      <c r="F1491" s="90" t="s">
        <v>195</v>
      </c>
      <c r="G1491" s="98">
        <v>45427</v>
      </c>
      <c r="H1491" s="98">
        <v>45501</v>
      </c>
      <c r="I1491" s="90" t="s">
        <v>25</v>
      </c>
      <c r="J1491" s="90"/>
      <c r="K1491" s="206"/>
      <c r="L1491" s="206"/>
      <c r="M1491" s="90"/>
      <c r="N1491" s="90"/>
      <c r="O1491" s="90"/>
      <c r="P1491" s="90"/>
      <c r="Q1491" s="90"/>
      <c r="R1491" s="90"/>
      <c r="S1491" s="90"/>
      <c r="T1491" s="90"/>
      <c r="U1491" s="90"/>
      <c r="V1491" s="107" t="str">
        <f t="shared" si="93"/>
        <v>Open PDFIR FINALLY.RHS-KK-ECG-IR-CI-1361-REV00</v>
      </c>
      <c r="W1491" s="972" t="str">
        <f t="shared" ca="1" si="94"/>
        <v>DONE</v>
      </c>
      <c r="X1491" s="979" t="str">
        <f t="shared" si="95"/>
        <v>P</v>
      </c>
      <c r="Y1491" s="979"/>
      <c r="AD1491" s="564"/>
      <c r="AE1491" s="564"/>
      <c r="AF1491" s="564"/>
      <c r="AG1491" s="564"/>
      <c r="AH1491" s="564"/>
      <c r="AI1491" s="564"/>
    </row>
    <row r="1492" spans="1:35" ht="90" x14ac:dyDescent="0.3">
      <c r="A1492" s="450">
        <f t="shared" si="92"/>
        <v>1487</v>
      </c>
      <c r="B1492" s="442" t="s">
        <v>17780</v>
      </c>
      <c r="C1492" s="294" t="s">
        <v>1634</v>
      </c>
      <c r="D1492" s="272" t="s">
        <v>5106</v>
      </c>
      <c r="E1492" s="426" t="s">
        <v>7300</v>
      </c>
      <c r="F1492" s="90" t="s">
        <v>195</v>
      </c>
      <c r="G1492" s="98">
        <v>45329</v>
      </c>
      <c r="H1492" s="98">
        <v>45329</v>
      </c>
      <c r="I1492" s="90" t="s">
        <v>25</v>
      </c>
      <c r="J1492" s="90"/>
      <c r="K1492" s="206"/>
      <c r="L1492" s="206"/>
      <c r="M1492" s="90"/>
      <c r="N1492" s="90"/>
      <c r="O1492" s="90"/>
      <c r="P1492" s="90"/>
      <c r="Q1492" s="90"/>
      <c r="R1492" s="90"/>
      <c r="S1492" s="90"/>
      <c r="T1492" s="90"/>
      <c r="U1492" s="90"/>
      <c r="V1492" s="107" t="str">
        <f t="shared" si="93"/>
        <v>Open PDFIR FINALLY.RHS-KK-ECG-IR-CI-1362-REV00</v>
      </c>
      <c r="W1492" s="972" t="str">
        <f t="shared" ca="1" si="94"/>
        <v>DONE</v>
      </c>
      <c r="X1492" s="979" t="str">
        <f t="shared" si="95"/>
        <v>P</v>
      </c>
      <c r="Y1492" s="979"/>
      <c r="AD1492" s="564"/>
      <c r="AE1492" s="564"/>
      <c r="AF1492" s="564"/>
      <c r="AG1492" s="564"/>
      <c r="AH1492" s="564"/>
      <c r="AI1492" s="564"/>
    </row>
    <row r="1493" spans="1:35" ht="90" x14ac:dyDescent="0.3">
      <c r="A1493" s="450">
        <f t="shared" si="92"/>
        <v>1488</v>
      </c>
      <c r="B1493" s="442" t="s">
        <v>17781</v>
      </c>
      <c r="C1493" s="294" t="s">
        <v>1634</v>
      </c>
      <c r="D1493" s="272" t="s">
        <v>5106</v>
      </c>
      <c r="E1493" s="426" t="s">
        <v>7299</v>
      </c>
      <c r="F1493" s="90" t="s">
        <v>195</v>
      </c>
      <c r="G1493" s="98">
        <v>45435</v>
      </c>
      <c r="H1493" s="98">
        <v>45405</v>
      </c>
      <c r="I1493" s="90" t="s">
        <v>25</v>
      </c>
      <c r="J1493" s="90"/>
      <c r="K1493" s="206"/>
      <c r="L1493" s="206"/>
      <c r="M1493" s="90"/>
      <c r="N1493" s="90"/>
      <c r="O1493" s="90"/>
      <c r="P1493" s="90"/>
      <c r="Q1493" s="90"/>
      <c r="R1493" s="90"/>
      <c r="S1493" s="90"/>
      <c r="T1493" s="90"/>
      <c r="U1493" s="90"/>
      <c r="V1493" s="107" t="str">
        <f t="shared" si="93"/>
        <v>Open PDFIR FINALLY.RHS-KK-ECG-IR-CI-1363-REV00</v>
      </c>
      <c r="W1493" s="972" t="str">
        <f t="shared" ca="1" si="94"/>
        <v>DONE</v>
      </c>
      <c r="X1493" s="979" t="str">
        <f t="shared" si="95"/>
        <v>P</v>
      </c>
      <c r="Y1493" s="979"/>
      <c r="AD1493" s="564"/>
      <c r="AE1493" s="564"/>
      <c r="AF1493" s="564"/>
      <c r="AG1493" s="564"/>
      <c r="AH1493" s="564"/>
      <c r="AI1493" s="564"/>
    </row>
    <row r="1494" spans="1:35" ht="90" x14ac:dyDescent="0.3">
      <c r="A1494" s="450">
        <f t="shared" si="92"/>
        <v>1489</v>
      </c>
      <c r="B1494" s="442" t="s">
        <v>17782</v>
      </c>
      <c r="C1494" s="294" t="s">
        <v>1634</v>
      </c>
      <c r="D1494" s="272" t="s">
        <v>1545</v>
      </c>
      <c r="E1494" s="426" t="s">
        <v>7298</v>
      </c>
      <c r="F1494" s="90" t="s">
        <v>195</v>
      </c>
      <c r="G1494" s="98">
        <v>45433</v>
      </c>
      <c r="H1494" s="98">
        <v>45433</v>
      </c>
      <c r="I1494" s="90" t="s">
        <v>62</v>
      </c>
      <c r="J1494" s="90"/>
      <c r="K1494" s="206"/>
      <c r="L1494" s="206"/>
      <c r="M1494" s="90"/>
      <c r="N1494" s="90"/>
      <c r="O1494" s="90"/>
      <c r="P1494" s="90"/>
      <c r="Q1494" s="90"/>
      <c r="R1494" s="90"/>
      <c r="S1494" s="90"/>
      <c r="T1494" s="90"/>
      <c r="U1494" s="90"/>
      <c r="V1494" s="107" t="str">
        <f t="shared" si="93"/>
        <v>Open PDFIR FINALLY.RHS-KK-ECG-IR-CI-1364-REV00</v>
      </c>
      <c r="W1494" s="972" t="str">
        <f t="shared" ca="1" si="94"/>
        <v>DONE</v>
      </c>
      <c r="X1494" s="979" t="str">
        <f t="shared" si="95"/>
        <v>P</v>
      </c>
      <c r="Y1494" s="979"/>
      <c r="AD1494" s="564"/>
      <c r="AE1494" s="564"/>
      <c r="AF1494" s="564"/>
      <c r="AG1494" s="564"/>
      <c r="AH1494" s="564"/>
      <c r="AI1494" s="564"/>
    </row>
    <row r="1495" spans="1:35" ht="90" x14ac:dyDescent="0.3">
      <c r="A1495" s="450">
        <f t="shared" si="92"/>
        <v>1490</v>
      </c>
      <c r="B1495" s="442" t="s">
        <v>17783</v>
      </c>
      <c r="C1495" s="294" t="s">
        <v>1634</v>
      </c>
      <c r="D1495" s="272" t="s">
        <v>5106</v>
      </c>
      <c r="E1495" s="426" t="s">
        <v>7297</v>
      </c>
      <c r="F1495" s="90" t="s">
        <v>195</v>
      </c>
      <c r="G1495" s="98">
        <v>45418</v>
      </c>
      <c r="H1495" s="98">
        <v>45418</v>
      </c>
      <c r="I1495" s="90" t="s">
        <v>1671</v>
      </c>
      <c r="J1495" s="90"/>
      <c r="K1495" s="206"/>
      <c r="L1495" s="206"/>
      <c r="M1495" s="90"/>
      <c r="N1495" s="90"/>
      <c r="O1495" s="90"/>
      <c r="P1495" s="90"/>
      <c r="Q1495" s="90"/>
      <c r="R1495" s="90"/>
      <c r="S1495" s="90"/>
      <c r="T1495" s="90"/>
      <c r="U1495" s="90"/>
      <c r="V1495" s="107" t="str">
        <f t="shared" si="93"/>
        <v>Open PDFIR FINALLY.RHS-KK-ECG-IR-CI-1365-REV00</v>
      </c>
      <c r="W1495" s="972" t="str">
        <f t="shared" ca="1" si="94"/>
        <v>DONE</v>
      </c>
      <c r="X1495" s="979" t="str">
        <f t="shared" si="95"/>
        <v>P</v>
      </c>
      <c r="Y1495" s="979"/>
      <c r="AD1495" s="564"/>
      <c r="AE1495" s="564"/>
      <c r="AF1495" s="564"/>
      <c r="AG1495" s="564"/>
      <c r="AH1495" s="564"/>
      <c r="AI1495" s="564"/>
    </row>
    <row r="1496" spans="1:35" ht="90" x14ac:dyDescent="0.3">
      <c r="A1496" s="450">
        <f t="shared" si="92"/>
        <v>1491</v>
      </c>
      <c r="B1496" s="442" t="s">
        <v>17784</v>
      </c>
      <c r="C1496" s="294" t="s">
        <v>1634</v>
      </c>
      <c r="D1496" s="272" t="s">
        <v>5106</v>
      </c>
      <c r="E1496" s="426" t="s">
        <v>7296</v>
      </c>
      <c r="F1496" s="90" t="s">
        <v>195</v>
      </c>
      <c r="G1496" s="98">
        <v>45420</v>
      </c>
      <c r="H1496" s="98">
        <v>45420</v>
      </c>
      <c r="I1496" s="90" t="s">
        <v>1671</v>
      </c>
      <c r="J1496" s="90"/>
      <c r="K1496" s="206"/>
      <c r="L1496" s="206"/>
      <c r="M1496" s="90"/>
      <c r="N1496" s="90"/>
      <c r="O1496" s="90"/>
      <c r="P1496" s="90"/>
      <c r="Q1496" s="90"/>
      <c r="R1496" s="90"/>
      <c r="S1496" s="90"/>
      <c r="T1496" s="90"/>
      <c r="U1496" s="90"/>
      <c r="V1496" s="107" t="str">
        <f t="shared" si="93"/>
        <v>Open PDFIR FINALLY.RHS-KK-ECG-IR-CI-1366-REV00</v>
      </c>
      <c r="W1496" s="972" t="str">
        <f t="shared" ca="1" si="94"/>
        <v>DONE</v>
      </c>
      <c r="X1496" s="979" t="str">
        <f t="shared" si="95"/>
        <v>P</v>
      </c>
      <c r="Y1496" s="979"/>
      <c r="AD1496" s="564"/>
      <c r="AE1496" s="564"/>
      <c r="AF1496" s="564"/>
      <c r="AG1496" s="564"/>
      <c r="AH1496" s="564"/>
      <c r="AI1496" s="564"/>
    </row>
    <row r="1497" spans="1:35" ht="90" x14ac:dyDescent="0.3">
      <c r="A1497" s="450">
        <f t="shared" si="92"/>
        <v>1492</v>
      </c>
      <c r="B1497" s="442" t="s">
        <v>17785</v>
      </c>
      <c r="C1497" s="294" t="s">
        <v>1634</v>
      </c>
      <c r="D1497" s="272" t="s">
        <v>5106</v>
      </c>
      <c r="E1497" s="426" t="s">
        <v>7382</v>
      </c>
      <c r="F1497" s="90" t="s">
        <v>195</v>
      </c>
      <c r="G1497" s="98">
        <v>45404</v>
      </c>
      <c r="H1497" s="98">
        <v>45501</v>
      </c>
      <c r="I1497" s="90" t="s">
        <v>25</v>
      </c>
      <c r="J1497" s="90"/>
      <c r="K1497" s="206"/>
      <c r="L1497" s="206"/>
      <c r="M1497" s="90"/>
      <c r="N1497" s="90"/>
      <c r="O1497" s="90"/>
      <c r="P1497" s="90"/>
      <c r="Q1497" s="90"/>
      <c r="R1497" s="90"/>
      <c r="S1497" s="90"/>
      <c r="T1497" s="90"/>
      <c r="U1497" s="90"/>
      <c r="V1497" s="107" t="str">
        <f t="shared" si="93"/>
        <v>Open PDFIR FINALLY.RHS-KK-ECG-IR-CI-1367-REV00</v>
      </c>
      <c r="W1497" s="972" t="str">
        <f t="shared" ca="1" si="94"/>
        <v>DONE</v>
      </c>
      <c r="X1497" s="979" t="str">
        <f t="shared" si="95"/>
        <v>P</v>
      </c>
      <c r="Y1497" s="979"/>
      <c r="AD1497" s="564"/>
      <c r="AE1497" s="564"/>
      <c r="AF1497" s="564"/>
      <c r="AG1497" s="564"/>
      <c r="AH1497" s="564"/>
      <c r="AI1497" s="564"/>
    </row>
    <row r="1498" spans="1:35" ht="90" x14ac:dyDescent="0.3">
      <c r="A1498" s="450">
        <f t="shared" si="92"/>
        <v>1493</v>
      </c>
      <c r="B1498" s="442" t="s">
        <v>17786</v>
      </c>
      <c r="C1498" s="294" t="s">
        <v>1634</v>
      </c>
      <c r="D1498" s="272" t="s">
        <v>5106</v>
      </c>
      <c r="E1498" s="426" t="s">
        <v>7381</v>
      </c>
      <c r="F1498" s="90" t="s">
        <v>195</v>
      </c>
      <c r="G1498" s="98">
        <v>45329</v>
      </c>
      <c r="H1498" s="98">
        <v>45501</v>
      </c>
      <c r="I1498" s="90" t="s">
        <v>25</v>
      </c>
      <c r="J1498" s="90"/>
      <c r="K1498" s="206"/>
      <c r="L1498" s="206"/>
      <c r="M1498" s="90"/>
      <c r="N1498" s="90"/>
      <c r="O1498" s="90"/>
      <c r="P1498" s="90"/>
      <c r="Q1498" s="90"/>
      <c r="R1498" s="90"/>
      <c r="S1498" s="90"/>
      <c r="T1498" s="90"/>
      <c r="U1498" s="90"/>
      <c r="V1498" s="107" t="str">
        <f t="shared" si="93"/>
        <v>Open PDFIR FINALLY.RHS-KK-ECG-IR-CI-1368-REV00</v>
      </c>
      <c r="W1498" s="972" t="str">
        <f t="shared" ca="1" si="94"/>
        <v>DONE</v>
      </c>
      <c r="X1498" s="979" t="str">
        <f t="shared" si="95"/>
        <v>P</v>
      </c>
      <c r="Y1498" s="979"/>
      <c r="AD1498" s="564"/>
      <c r="AE1498" s="564"/>
      <c r="AF1498" s="564"/>
      <c r="AG1498" s="564"/>
      <c r="AH1498" s="564"/>
      <c r="AI1498" s="564"/>
    </row>
    <row r="1499" spans="1:35" ht="90" x14ac:dyDescent="0.3">
      <c r="A1499" s="450">
        <f t="shared" si="92"/>
        <v>1494</v>
      </c>
      <c r="B1499" s="442" t="s">
        <v>17787</v>
      </c>
      <c r="C1499" s="294" t="s">
        <v>1634</v>
      </c>
      <c r="D1499" s="272" t="s">
        <v>5106</v>
      </c>
      <c r="E1499" s="426" t="s">
        <v>7380</v>
      </c>
      <c r="F1499" s="90" t="s">
        <v>195</v>
      </c>
      <c r="G1499" s="98">
        <v>45397</v>
      </c>
      <c r="H1499" s="98">
        <v>45501</v>
      </c>
      <c r="I1499" s="90" t="s">
        <v>25</v>
      </c>
      <c r="J1499" s="90"/>
      <c r="K1499" s="206"/>
      <c r="L1499" s="206"/>
      <c r="M1499" s="90"/>
      <c r="N1499" s="90"/>
      <c r="O1499" s="90"/>
      <c r="P1499" s="90"/>
      <c r="Q1499" s="90"/>
      <c r="R1499" s="90"/>
      <c r="S1499" s="90"/>
      <c r="T1499" s="90"/>
      <c r="U1499" s="90"/>
      <c r="V1499" s="107" t="str">
        <f t="shared" si="93"/>
        <v>Open PDFIR FINALLY.RHS-KK-ECG-IR-CI-1369-REV00</v>
      </c>
      <c r="W1499" s="972" t="str">
        <f t="shared" ca="1" si="94"/>
        <v>DONE</v>
      </c>
      <c r="X1499" s="979" t="str">
        <f t="shared" si="95"/>
        <v>P</v>
      </c>
      <c r="Y1499" s="979"/>
      <c r="AD1499" s="564"/>
      <c r="AE1499" s="564"/>
      <c r="AF1499" s="564"/>
      <c r="AG1499" s="564"/>
      <c r="AH1499" s="564"/>
      <c r="AI1499" s="564"/>
    </row>
    <row r="1500" spans="1:35" ht="90" x14ac:dyDescent="0.3">
      <c r="A1500" s="450">
        <f t="shared" si="92"/>
        <v>1495</v>
      </c>
      <c r="B1500" s="442" t="s">
        <v>17788</v>
      </c>
      <c r="C1500" s="294" t="s">
        <v>1634</v>
      </c>
      <c r="D1500" s="272" t="s">
        <v>5106</v>
      </c>
      <c r="E1500" s="426" t="s">
        <v>7379</v>
      </c>
      <c r="F1500" s="90" t="s">
        <v>195</v>
      </c>
      <c r="G1500" s="98">
        <v>45400</v>
      </c>
      <c r="H1500" s="98">
        <v>45501</v>
      </c>
      <c r="I1500" s="90" t="s">
        <v>25</v>
      </c>
      <c r="J1500" s="90"/>
      <c r="K1500" s="206"/>
      <c r="L1500" s="206"/>
      <c r="M1500" s="90"/>
      <c r="N1500" s="90"/>
      <c r="O1500" s="90"/>
      <c r="P1500" s="90"/>
      <c r="Q1500" s="90"/>
      <c r="R1500" s="90"/>
      <c r="S1500" s="90"/>
      <c r="T1500" s="90"/>
      <c r="U1500" s="90"/>
      <c r="V1500" s="107" t="str">
        <f t="shared" si="93"/>
        <v>Open PDFIR FINALLY.RHS-KK-ECG-IR-CI-1370-REV00</v>
      </c>
      <c r="W1500" s="972" t="str">
        <f t="shared" ca="1" si="94"/>
        <v>DONE</v>
      </c>
      <c r="X1500" s="979" t="str">
        <f t="shared" si="95"/>
        <v>P</v>
      </c>
      <c r="Y1500" s="979"/>
      <c r="AD1500" s="564"/>
      <c r="AE1500" s="564"/>
      <c r="AF1500" s="564"/>
      <c r="AG1500" s="564"/>
      <c r="AH1500" s="564"/>
      <c r="AI1500" s="564"/>
    </row>
    <row r="1501" spans="1:35" ht="90" x14ac:dyDescent="0.3">
      <c r="A1501" s="450">
        <f t="shared" si="92"/>
        <v>1496</v>
      </c>
      <c r="B1501" s="442" t="s">
        <v>17789</v>
      </c>
      <c r="C1501" s="294" t="s">
        <v>2735</v>
      </c>
      <c r="D1501" s="272" t="s">
        <v>5106</v>
      </c>
      <c r="E1501" s="426" t="s">
        <v>7378</v>
      </c>
      <c r="F1501" s="90" t="s">
        <v>195</v>
      </c>
      <c r="G1501" s="98">
        <v>45412</v>
      </c>
      <c r="H1501" s="98">
        <v>45412</v>
      </c>
      <c r="I1501" s="90" t="s">
        <v>25</v>
      </c>
      <c r="J1501" s="90"/>
      <c r="K1501" s="206"/>
      <c r="L1501" s="206"/>
      <c r="M1501" s="90"/>
      <c r="N1501" s="90"/>
      <c r="O1501" s="90"/>
      <c r="P1501" s="90"/>
      <c r="Q1501" s="90"/>
      <c r="R1501" s="90"/>
      <c r="S1501" s="90"/>
      <c r="T1501" s="90"/>
      <c r="U1501" s="90"/>
      <c r="V1501" s="107" t="str">
        <f t="shared" si="93"/>
        <v>Open PDFIR FINALLY.RHS-KK-ECG-IR-ARCH-1371-REV00</v>
      </c>
      <c r="W1501" s="972" t="str">
        <f t="shared" ca="1" si="94"/>
        <v>DONE</v>
      </c>
      <c r="X1501" s="979" t="str">
        <f t="shared" si="95"/>
        <v>P</v>
      </c>
      <c r="Y1501" s="979"/>
      <c r="AD1501" s="564"/>
      <c r="AE1501" s="564"/>
      <c r="AF1501" s="564"/>
      <c r="AG1501" s="564"/>
      <c r="AH1501" s="564"/>
      <c r="AI1501" s="564"/>
    </row>
    <row r="1502" spans="1:35" ht="90" x14ac:dyDescent="0.3">
      <c r="A1502" s="450">
        <f t="shared" si="92"/>
        <v>1497</v>
      </c>
      <c r="B1502" s="442" t="s">
        <v>20306</v>
      </c>
      <c r="C1502" s="294" t="s">
        <v>2735</v>
      </c>
      <c r="D1502" s="272" t="s">
        <v>5106</v>
      </c>
      <c r="E1502" s="426" t="s">
        <v>7377</v>
      </c>
      <c r="F1502" s="90" t="s">
        <v>195</v>
      </c>
      <c r="G1502" s="98">
        <v>45402</v>
      </c>
      <c r="H1502" s="98">
        <v>45402</v>
      </c>
      <c r="I1502" s="90" t="s">
        <v>25</v>
      </c>
      <c r="J1502" s="90" t="s">
        <v>17</v>
      </c>
      <c r="K1502" s="98">
        <v>45502</v>
      </c>
      <c r="L1502" s="98">
        <v>45502</v>
      </c>
      <c r="M1502" s="90" t="s">
        <v>25</v>
      </c>
      <c r="N1502" s="90"/>
      <c r="O1502" s="90"/>
      <c r="P1502" s="90"/>
      <c r="Q1502" s="90"/>
      <c r="R1502" s="90"/>
      <c r="S1502" s="90"/>
      <c r="T1502" s="90"/>
      <c r="U1502" s="90"/>
      <c r="V1502" s="107" t="str">
        <f t="shared" si="93"/>
        <v>Open PDFIR FINALLY.RHS-KK-ECG-IR-ARCH-1372-REV01</v>
      </c>
      <c r="W1502" s="972" t="str">
        <f t="shared" ca="1" si="94"/>
        <v>DONE</v>
      </c>
      <c r="X1502" s="979" t="str">
        <f t="shared" si="95"/>
        <v>R</v>
      </c>
      <c r="Y1502" s="979"/>
      <c r="AD1502" s="564"/>
      <c r="AE1502" s="564"/>
      <c r="AF1502" s="564"/>
      <c r="AG1502" s="564"/>
      <c r="AH1502" s="564"/>
      <c r="AI1502" s="564"/>
    </row>
    <row r="1503" spans="1:35" ht="90" x14ac:dyDescent="0.3">
      <c r="A1503" s="450">
        <f t="shared" si="92"/>
        <v>1498</v>
      </c>
      <c r="B1503" s="442" t="s">
        <v>20307</v>
      </c>
      <c r="C1503" s="294" t="s">
        <v>2735</v>
      </c>
      <c r="D1503" s="272" t="s">
        <v>5106</v>
      </c>
      <c r="E1503" s="426" t="s">
        <v>7376</v>
      </c>
      <c r="F1503" s="90" t="s">
        <v>195</v>
      </c>
      <c r="G1503" s="98">
        <v>45407</v>
      </c>
      <c r="H1503" s="98">
        <v>45407</v>
      </c>
      <c r="I1503" s="90" t="s">
        <v>25</v>
      </c>
      <c r="J1503" s="90" t="s">
        <v>195</v>
      </c>
      <c r="K1503" s="98">
        <v>45413</v>
      </c>
      <c r="L1503" s="98">
        <v>45413</v>
      </c>
      <c r="M1503" s="90" t="s">
        <v>1671</v>
      </c>
      <c r="N1503" s="90"/>
      <c r="O1503" s="90"/>
      <c r="P1503" s="90"/>
      <c r="Q1503" s="90"/>
      <c r="R1503" s="90"/>
      <c r="S1503" s="90"/>
      <c r="T1503" s="90"/>
      <c r="U1503" s="90"/>
      <c r="V1503" s="107" t="str">
        <f t="shared" si="93"/>
        <v>Open PDFIR FINALLY.RHS-KK-ECG-IR-ARCH-1373-REV01</v>
      </c>
      <c r="W1503" s="972" t="str">
        <f t="shared" ca="1" si="94"/>
        <v>DONE</v>
      </c>
      <c r="X1503" s="979" t="str">
        <f t="shared" si="95"/>
        <v>AWC</v>
      </c>
      <c r="Y1503" s="979"/>
      <c r="AD1503" s="564"/>
      <c r="AE1503" s="564"/>
      <c r="AF1503" s="564"/>
      <c r="AG1503" s="564"/>
      <c r="AH1503" s="564"/>
      <c r="AI1503" s="564"/>
    </row>
    <row r="1504" spans="1:35" ht="90" x14ac:dyDescent="0.3">
      <c r="A1504" s="450">
        <f t="shared" si="92"/>
        <v>1499</v>
      </c>
      <c r="B1504" s="442" t="s">
        <v>17790</v>
      </c>
      <c r="C1504" s="294" t="s">
        <v>2735</v>
      </c>
      <c r="D1504" s="272" t="s">
        <v>5106</v>
      </c>
      <c r="E1504" s="426" t="s">
        <v>7375</v>
      </c>
      <c r="F1504" s="90" t="s">
        <v>195</v>
      </c>
      <c r="G1504" s="98">
        <v>45413</v>
      </c>
      <c r="H1504" s="98">
        <v>45413</v>
      </c>
      <c r="I1504" s="90" t="s">
        <v>25</v>
      </c>
      <c r="J1504" s="90"/>
      <c r="K1504" s="206"/>
      <c r="L1504" s="206"/>
      <c r="M1504" s="90"/>
      <c r="N1504" s="90"/>
      <c r="O1504" s="90"/>
      <c r="P1504" s="90"/>
      <c r="Q1504" s="90"/>
      <c r="R1504" s="90"/>
      <c r="S1504" s="90"/>
      <c r="T1504" s="90"/>
      <c r="U1504" s="90"/>
      <c r="V1504" s="107" t="str">
        <f t="shared" si="93"/>
        <v>Open PDFIR FINALLY.RHS-KK-ECG-IR-ARCH-1374-REV00</v>
      </c>
      <c r="W1504" s="972" t="str">
        <f t="shared" ca="1" si="94"/>
        <v>DONE</v>
      </c>
      <c r="X1504" s="979" t="str">
        <f t="shared" si="95"/>
        <v>P</v>
      </c>
      <c r="Y1504" s="979"/>
      <c r="AD1504" s="564"/>
      <c r="AE1504" s="564"/>
      <c r="AF1504" s="564"/>
      <c r="AG1504" s="564"/>
      <c r="AH1504" s="564"/>
      <c r="AI1504" s="564"/>
    </row>
    <row r="1505" spans="1:35" ht="90" x14ac:dyDescent="0.3">
      <c r="A1505" s="450">
        <f t="shared" si="92"/>
        <v>1500</v>
      </c>
      <c r="B1505" s="442" t="s">
        <v>17791</v>
      </c>
      <c r="C1505" s="294" t="s">
        <v>2735</v>
      </c>
      <c r="D1505" s="272" t="s">
        <v>5106</v>
      </c>
      <c r="E1505" s="426" t="s">
        <v>7374</v>
      </c>
      <c r="F1505" s="90" t="s">
        <v>195</v>
      </c>
      <c r="G1505" s="98">
        <v>45432</v>
      </c>
      <c r="H1505" s="98">
        <v>45501</v>
      </c>
      <c r="I1505" s="90" t="s">
        <v>25</v>
      </c>
      <c r="J1505" s="90"/>
      <c r="K1505" s="206"/>
      <c r="L1505" s="206"/>
      <c r="M1505" s="90"/>
      <c r="N1505" s="90"/>
      <c r="O1505" s="90"/>
      <c r="P1505" s="90"/>
      <c r="Q1505" s="90"/>
      <c r="R1505" s="90"/>
      <c r="S1505" s="90"/>
      <c r="T1505" s="90"/>
      <c r="U1505" s="90"/>
      <c r="V1505" s="107" t="str">
        <f t="shared" si="93"/>
        <v>Open PDFIR FINALLY.RHS-KK-ECG-IR-ARCH-1375-REV00</v>
      </c>
      <c r="W1505" s="972" t="str">
        <f t="shared" ca="1" si="94"/>
        <v>DONE</v>
      </c>
      <c r="X1505" s="979" t="str">
        <f t="shared" si="95"/>
        <v>P</v>
      </c>
      <c r="Y1505" s="979"/>
      <c r="AD1505" s="564"/>
      <c r="AE1505" s="564"/>
      <c r="AF1505" s="564"/>
      <c r="AG1505" s="564"/>
      <c r="AH1505" s="564"/>
      <c r="AI1505" s="564"/>
    </row>
    <row r="1506" spans="1:35" ht="90" x14ac:dyDescent="0.3">
      <c r="A1506" s="450">
        <f t="shared" si="92"/>
        <v>1501</v>
      </c>
      <c r="B1506" s="442" t="s">
        <v>17792</v>
      </c>
      <c r="C1506" s="294" t="s">
        <v>2735</v>
      </c>
      <c r="D1506" s="272" t="s">
        <v>5106</v>
      </c>
      <c r="E1506" s="426" t="s">
        <v>7579</v>
      </c>
      <c r="F1506" s="90" t="s">
        <v>195</v>
      </c>
      <c r="G1506" s="98">
        <v>45430</v>
      </c>
      <c r="H1506" s="98">
        <v>45501</v>
      </c>
      <c r="I1506" s="90" t="s">
        <v>1671</v>
      </c>
      <c r="J1506" s="90"/>
      <c r="K1506" s="206"/>
      <c r="L1506" s="206"/>
      <c r="M1506" s="90"/>
      <c r="N1506" s="90"/>
      <c r="O1506" s="90"/>
      <c r="P1506" s="90"/>
      <c r="Q1506" s="90"/>
      <c r="R1506" s="90"/>
      <c r="S1506" s="90"/>
      <c r="T1506" s="90"/>
      <c r="U1506" s="90"/>
      <c r="V1506" s="107" t="str">
        <f t="shared" si="93"/>
        <v>Open PDFIR FINALLY.RHS-KK-ECG-IR-ARCH-1376-REV00</v>
      </c>
      <c r="W1506" s="972" t="str">
        <f t="shared" ca="1" si="94"/>
        <v>DONE</v>
      </c>
      <c r="X1506" s="979" t="str">
        <f t="shared" si="95"/>
        <v>P</v>
      </c>
      <c r="Y1506" s="979"/>
      <c r="AD1506" s="564"/>
      <c r="AE1506" s="564"/>
      <c r="AF1506" s="564"/>
      <c r="AG1506" s="564"/>
      <c r="AH1506" s="564"/>
      <c r="AI1506" s="564"/>
    </row>
    <row r="1507" spans="1:35" ht="90" x14ac:dyDescent="0.3">
      <c r="A1507" s="450">
        <f t="shared" si="92"/>
        <v>1502</v>
      </c>
      <c r="B1507" s="442" t="s">
        <v>17793</v>
      </c>
      <c r="C1507" s="294" t="s">
        <v>2735</v>
      </c>
      <c r="D1507" s="272" t="s">
        <v>5106</v>
      </c>
      <c r="E1507" s="426" t="s">
        <v>7580</v>
      </c>
      <c r="F1507" s="90" t="s">
        <v>195</v>
      </c>
      <c r="G1507" s="98">
        <v>45434</v>
      </c>
      <c r="H1507" s="98">
        <v>45434</v>
      </c>
      <c r="I1507" s="90" t="s">
        <v>1671</v>
      </c>
      <c r="J1507" s="90"/>
      <c r="K1507" s="206"/>
      <c r="L1507" s="206"/>
      <c r="M1507" s="90"/>
      <c r="N1507" s="90"/>
      <c r="O1507" s="90"/>
      <c r="P1507" s="90"/>
      <c r="Q1507" s="90"/>
      <c r="R1507" s="90"/>
      <c r="S1507" s="90"/>
      <c r="T1507" s="90"/>
      <c r="U1507" s="90"/>
      <c r="V1507" s="107" t="str">
        <f t="shared" si="93"/>
        <v>Open PDFIR FINALLY.RHS-KK-ECG-IR-ARCH-1377-REV00</v>
      </c>
      <c r="W1507" s="972" t="str">
        <f t="shared" ca="1" si="94"/>
        <v>DONE</v>
      </c>
      <c r="X1507" s="979" t="str">
        <f t="shared" si="95"/>
        <v>P</v>
      </c>
      <c r="Y1507" s="979"/>
      <c r="AD1507" s="564"/>
      <c r="AE1507" s="564"/>
      <c r="AF1507" s="564"/>
      <c r="AG1507" s="564"/>
      <c r="AH1507" s="564"/>
      <c r="AI1507" s="564"/>
    </row>
    <row r="1508" spans="1:35" ht="90" x14ac:dyDescent="0.3">
      <c r="A1508" s="450">
        <f t="shared" si="92"/>
        <v>1503</v>
      </c>
      <c r="B1508" s="442" t="s">
        <v>17794</v>
      </c>
      <c r="C1508" s="294" t="s">
        <v>2735</v>
      </c>
      <c r="D1508" s="272" t="s">
        <v>5106</v>
      </c>
      <c r="E1508" s="426" t="s">
        <v>7373</v>
      </c>
      <c r="F1508" s="90" t="s">
        <v>195</v>
      </c>
      <c r="G1508" s="98">
        <v>45429</v>
      </c>
      <c r="H1508" s="98">
        <v>45501</v>
      </c>
      <c r="I1508" s="90" t="s">
        <v>25</v>
      </c>
      <c r="J1508" s="90"/>
      <c r="K1508" s="206"/>
      <c r="L1508" s="206"/>
      <c r="M1508" s="90"/>
      <c r="N1508" s="90"/>
      <c r="O1508" s="90"/>
      <c r="P1508" s="90"/>
      <c r="Q1508" s="90"/>
      <c r="R1508" s="90"/>
      <c r="S1508" s="90"/>
      <c r="T1508" s="90"/>
      <c r="U1508" s="90"/>
      <c r="V1508" s="107" t="str">
        <f t="shared" si="93"/>
        <v>Open PDFIR FINALLY.RHS-KK-ECG-IR-ARCH-1378-REV00</v>
      </c>
      <c r="W1508" s="972" t="str">
        <f t="shared" ca="1" si="94"/>
        <v>DONE</v>
      </c>
      <c r="X1508" s="979" t="str">
        <f t="shared" si="95"/>
        <v>P</v>
      </c>
      <c r="Y1508" s="979"/>
      <c r="AD1508" s="564"/>
      <c r="AE1508" s="564"/>
      <c r="AF1508" s="564"/>
      <c r="AG1508" s="564"/>
      <c r="AH1508" s="564"/>
      <c r="AI1508" s="564"/>
    </row>
    <row r="1509" spans="1:35" ht="90" x14ac:dyDescent="0.3">
      <c r="A1509" s="450">
        <f t="shared" si="92"/>
        <v>1504</v>
      </c>
      <c r="B1509" s="442" t="s">
        <v>17795</v>
      </c>
      <c r="C1509" s="294" t="s">
        <v>1634</v>
      </c>
      <c r="D1509" s="272" t="s">
        <v>5106</v>
      </c>
      <c r="E1509" s="426" t="s">
        <v>7372</v>
      </c>
      <c r="F1509" s="90" t="s">
        <v>195</v>
      </c>
      <c r="G1509" s="98">
        <v>45427</v>
      </c>
      <c r="H1509" s="98">
        <v>45501</v>
      </c>
      <c r="I1509" s="90" t="s">
        <v>25</v>
      </c>
      <c r="J1509" s="90"/>
      <c r="K1509" s="206"/>
      <c r="L1509" s="206"/>
      <c r="M1509" s="90"/>
      <c r="N1509" s="90"/>
      <c r="O1509" s="90"/>
      <c r="P1509" s="90"/>
      <c r="Q1509" s="90"/>
      <c r="R1509" s="90"/>
      <c r="S1509" s="90"/>
      <c r="T1509" s="90"/>
      <c r="U1509" s="90"/>
      <c r="V1509" s="107" t="str">
        <f t="shared" si="93"/>
        <v>Open PDFIR FINALLY.RHS-KK-ECG-IR-CI-1379-REV00</v>
      </c>
      <c r="W1509" s="972" t="str">
        <f t="shared" ca="1" si="94"/>
        <v>DONE</v>
      </c>
      <c r="X1509" s="979" t="str">
        <f t="shared" si="95"/>
        <v>P</v>
      </c>
      <c r="Y1509" s="979"/>
      <c r="AD1509" s="564"/>
      <c r="AE1509" s="564"/>
      <c r="AF1509" s="564"/>
      <c r="AG1509" s="564"/>
      <c r="AH1509" s="564"/>
      <c r="AI1509" s="564"/>
    </row>
    <row r="1510" spans="1:35" ht="90" x14ac:dyDescent="0.3">
      <c r="A1510" s="450">
        <f t="shared" si="92"/>
        <v>1505</v>
      </c>
      <c r="B1510" s="442" t="s">
        <v>20308</v>
      </c>
      <c r="C1510" s="294" t="s">
        <v>1634</v>
      </c>
      <c r="D1510" s="272" t="s">
        <v>1545</v>
      </c>
      <c r="E1510" s="426" t="s">
        <v>7371</v>
      </c>
      <c r="F1510" s="90" t="s">
        <v>195</v>
      </c>
      <c r="G1510" s="98">
        <v>45430</v>
      </c>
      <c r="H1510" s="98">
        <v>45430</v>
      </c>
      <c r="I1510" s="90" t="s">
        <v>25</v>
      </c>
      <c r="J1510" s="454" t="s">
        <v>195</v>
      </c>
      <c r="K1510" s="463">
        <v>45542</v>
      </c>
      <c r="L1510" s="463">
        <v>45542</v>
      </c>
      <c r="M1510" s="90" t="s">
        <v>62</v>
      </c>
      <c r="N1510" s="90"/>
      <c r="O1510" s="90"/>
      <c r="P1510" s="90"/>
      <c r="Q1510" s="90"/>
      <c r="R1510" s="90"/>
      <c r="S1510" s="90"/>
      <c r="T1510" s="90"/>
      <c r="U1510" s="90"/>
      <c r="V1510" s="107" t="str">
        <f t="shared" si="93"/>
        <v>Open PDFIR FINALLY.RHS-KK-ECG-IR-CI-1380-REV01</v>
      </c>
      <c r="W1510" s="972" t="str">
        <f t="shared" ca="1" si="94"/>
        <v>DONE</v>
      </c>
      <c r="X1510" s="979" t="str">
        <f t="shared" si="95"/>
        <v>A</v>
      </c>
      <c r="Y1510" s="979"/>
      <c r="AD1510" s="564"/>
      <c r="AE1510" s="564"/>
      <c r="AF1510" s="564"/>
      <c r="AG1510" s="564"/>
      <c r="AH1510" s="564"/>
      <c r="AI1510" s="564"/>
    </row>
    <row r="1511" spans="1:35" ht="90" x14ac:dyDescent="0.3">
      <c r="A1511" s="450">
        <f t="shared" si="92"/>
        <v>1506</v>
      </c>
      <c r="B1511" s="442" t="s">
        <v>20309</v>
      </c>
      <c r="C1511" s="294" t="s">
        <v>1634</v>
      </c>
      <c r="D1511" s="272" t="s">
        <v>1545</v>
      </c>
      <c r="E1511" s="426" t="s">
        <v>7370</v>
      </c>
      <c r="F1511" s="90" t="s">
        <v>195</v>
      </c>
      <c r="G1511" s="98">
        <v>45422</v>
      </c>
      <c r="H1511" s="98">
        <v>45422</v>
      </c>
      <c r="I1511" s="90" t="s">
        <v>25</v>
      </c>
      <c r="J1511" s="90" t="s">
        <v>17</v>
      </c>
      <c r="K1511" s="206">
        <v>45529</v>
      </c>
      <c r="L1511" s="206">
        <v>45531</v>
      </c>
      <c r="M1511" s="90" t="s">
        <v>62</v>
      </c>
      <c r="N1511" s="90"/>
      <c r="O1511" s="90"/>
      <c r="P1511" s="90"/>
      <c r="Q1511" s="90"/>
      <c r="R1511" s="90"/>
      <c r="S1511" s="90"/>
      <c r="T1511" s="90"/>
      <c r="U1511" s="90"/>
      <c r="V1511" s="107" t="str">
        <f t="shared" si="93"/>
        <v>Open PDFIR FINALLY.RHS-KK-ECG-IR-CI-1381-REV01</v>
      </c>
      <c r="W1511" s="972" t="str">
        <f t="shared" ca="1" si="94"/>
        <v>DONE</v>
      </c>
      <c r="X1511" s="979" t="str">
        <f t="shared" si="95"/>
        <v>A</v>
      </c>
      <c r="Y1511" s="979"/>
      <c r="AD1511" s="564"/>
      <c r="AE1511" s="564"/>
      <c r="AF1511" s="564"/>
      <c r="AG1511" s="564"/>
      <c r="AH1511" s="564"/>
      <c r="AI1511" s="564"/>
    </row>
    <row r="1512" spans="1:35" ht="90" x14ac:dyDescent="0.3">
      <c r="A1512" s="450">
        <f t="shared" si="92"/>
        <v>1507</v>
      </c>
      <c r="B1512" s="442" t="s">
        <v>17796</v>
      </c>
      <c r="C1512" s="294" t="s">
        <v>1634</v>
      </c>
      <c r="D1512" s="272" t="s">
        <v>1545</v>
      </c>
      <c r="E1512" s="426" t="s">
        <v>7369</v>
      </c>
      <c r="F1512" s="90" t="s">
        <v>195</v>
      </c>
      <c r="G1512" s="98">
        <v>45430</v>
      </c>
      <c r="H1512" s="98">
        <v>45430</v>
      </c>
      <c r="I1512" s="90" t="s">
        <v>62</v>
      </c>
      <c r="J1512" s="90"/>
      <c r="K1512" s="206"/>
      <c r="L1512" s="206"/>
      <c r="M1512" s="90"/>
      <c r="N1512" s="90"/>
      <c r="O1512" s="90"/>
      <c r="P1512" s="90"/>
      <c r="Q1512" s="90"/>
      <c r="R1512" s="90"/>
      <c r="S1512" s="90"/>
      <c r="T1512" s="90"/>
      <c r="U1512" s="90"/>
      <c r="V1512" s="107" t="str">
        <f t="shared" si="93"/>
        <v>Open PDFIR FINALLY.RHS-KK-ECG-IR-CI-1382-REV00</v>
      </c>
      <c r="W1512" s="972" t="str">
        <f t="shared" ca="1" si="94"/>
        <v>DONE</v>
      </c>
      <c r="X1512" s="979" t="str">
        <f t="shared" si="95"/>
        <v>P</v>
      </c>
      <c r="Y1512" s="979"/>
      <c r="AD1512" s="564"/>
      <c r="AE1512" s="564"/>
      <c r="AF1512" s="564"/>
      <c r="AG1512" s="564"/>
      <c r="AH1512" s="564"/>
      <c r="AI1512" s="564"/>
    </row>
    <row r="1513" spans="1:35" ht="90" x14ac:dyDescent="0.3">
      <c r="A1513" s="450">
        <f t="shared" si="92"/>
        <v>1508</v>
      </c>
      <c r="B1513" s="442" t="s">
        <v>17797</v>
      </c>
      <c r="C1513" s="294" t="s">
        <v>1634</v>
      </c>
      <c r="D1513" s="272" t="s">
        <v>1545</v>
      </c>
      <c r="E1513" s="426" t="s">
        <v>7368</v>
      </c>
      <c r="F1513" s="90" t="s">
        <v>195</v>
      </c>
      <c r="G1513" s="98">
        <v>45431</v>
      </c>
      <c r="H1513" s="98">
        <v>45431</v>
      </c>
      <c r="I1513" s="90" t="s">
        <v>62</v>
      </c>
      <c r="J1513" s="90"/>
      <c r="K1513" s="206"/>
      <c r="L1513" s="206"/>
      <c r="M1513" s="90"/>
      <c r="N1513" s="90"/>
      <c r="O1513" s="90"/>
      <c r="P1513" s="90"/>
      <c r="Q1513" s="90"/>
      <c r="R1513" s="90"/>
      <c r="S1513" s="90"/>
      <c r="T1513" s="90"/>
      <c r="U1513" s="90"/>
      <c r="V1513" s="107" t="str">
        <f t="shared" si="93"/>
        <v>Open PDFIR FINALLY.RHS-KK-ECG-IR-CI-1383-REV00</v>
      </c>
      <c r="W1513" s="972" t="str">
        <f t="shared" ca="1" si="94"/>
        <v>DONE</v>
      </c>
      <c r="X1513" s="979" t="str">
        <f t="shared" si="95"/>
        <v>P</v>
      </c>
      <c r="Y1513" s="979"/>
      <c r="AD1513" s="564"/>
      <c r="AE1513" s="564"/>
      <c r="AF1513" s="564"/>
      <c r="AG1513" s="564"/>
      <c r="AH1513" s="564"/>
      <c r="AI1513" s="564"/>
    </row>
    <row r="1514" spans="1:35" ht="90" x14ac:dyDescent="0.3">
      <c r="A1514" s="450">
        <f t="shared" si="92"/>
        <v>1509</v>
      </c>
      <c r="B1514" s="442" t="s">
        <v>17798</v>
      </c>
      <c r="C1514" s="294" t="s">
        <v>1634</v>
      </c>
      <c r="D1514" s="272" t="s">
        <v>5106</v>
      </c>
      <c r="E1514" s="426" t="s">
        <v>7367</v>
      </c>
      <c r="F1514" s="90" t="s">
        <v>195</v>
      </c>
      <c r="G1514" s="98">
        <v>45367</v>
      </c>
      <c r="H1514" s="98">
        <v>45367</v>
      </c>
      <c r="I1514" s="90" t="s">
        <v>25</v>
      </c>
      <c r="J1514" s="90"/>
      <c r="K1514" s="206"/>
      <c r="L1514" s="206"/>
      <c r="M1514" s="90"/>
      <c r="N1514" s="90"/>
      <c r="O1514" s="90"/>
      <c r="P1514" s="90"/>
      <c r="Q1514" s="90"/>
      <c r="R1514" s="90"/>
      <c r="S1514" s="90"/>
      <c r="T1514" s="90"/>
      <c r="U1514" s="90"/>
      <c r="V1514" s="107" t="str">
        <f t="shared" si="93"/>
        <v>Open PDFIR FINALLY.RHS-KK-ECG-IR-CI-1384-REV00</v>
      </c>
      <c r="W1514" s="972" t="str">
        <f t="shared" ca="1" si="94"/>
        <v>DONE</v>
      </c>
      <c r="X1514" s="979" t="str">
        <f t="shared" si="95"/>
        <v>P</v>
      </c>
      <c r="Y1514" s="979"/>
      <c r="AD1514" s="564"/>
      <c r="AE1514" s="564"/>
      <c r="AF1514" s="564"/>
      <c r="AG1514" s="564"/>
      <c r="AH1514" s="564"/>
      <c r="AI1514" s="564"/>
    </row>
    <row r="1515" spans="1:35" ht="90" x14ac:dyDescent="0.3">
      <c r="A1515" s="450">
        <f t="shared" si="92"/>
        <v>1510</v>
      </c>
      <c r="B1515" s="442" t="s">
        <v>17799</v>
      </c>
      <c r="C1515" s="294" t="s">
        <v>1634</v>
      </c>
      <c r="D1515" s="272" t="s">
        <v>5106</v>
      </c>
      <c r="E1515" s="426" t="s">
        <v>7366</v>
      </c>
      <c r="F1515" s="90" t="s">
        <v>195</v>
      </c>
      <c r="G1515" s="98">
        <v>45379</v>
      </c>
      <c r="H1515" s="98">
        <v>45501</v>
      </c>
      <c r="I1515" s="90" t="s">
        <v>25</v>
      </c>
      <c r="J1515" s="90"/>
      <c r="K1515" s="206"/>
      <c r="L1515" s="206"/>
      <c r="M1515" s="90"/>
      <c r="N1515" s="90"/>
      <c r="O1515" s="90"/>
      <c r="P1515" s="90"/>
      <c r="Q1515" s="90"/>
      <c r="R1515" s="90"/>
      <c r="S1515" s="90"/>
      <c r="T1515" s="90"/>
      <c r="U1515" s="90"/>
      <c r="V1515" s="107" t="str">
        <f t="shared" si="93"/>
        <v>Open PDFIR FINALLY.RHS-KK-ECG-IR-CI-1385-REV00</v>
      </c>
      <c r="W1515" s="972" t="str">
        <f t="shared" ca="1" si="94"/>
        <v>DONE</v>
      </c>
      <c r="X1515" s="979" t="str">
        <f t="shared" si="95"/>
        <v>P</v>
      </c>
      <c r="Y1515" s="979"/>
      <c r="AD1515" s="564"/>
      <c r="AE1515" s="564"/>
      <c r="AF1515" s="564"/>
      <c r="AG1515" s="564"/>
      <c r="AH1515" s="564"/>
      <c r="AI1515" s="564"/>
    </row>
    <row r="1516" spans="1:35" ht="90" x14ac:dyDescent="0.3">
      <c r="A1516" s="450">
        <f t="shared" si="92"/>
        <v>1511</v>
      </c>
      <c r="B1516" s="442" t="s">
        <v>17800</v>
      </c>
      <c r="C1516" s="294" t="s">
        <v>1634</v>
      </c>
      <c r="D1516" s="272" t="s">
        <v>5106</v>
      </c>
      <c r="E1516" s="426" t="s">
        <v>7365</v>
      </c>
      <c r="F1516" s="90" t="s">
        <v>195</v>
      </c>
      <c r="G1516" s="98">
        <v>45398</v>
      </c>
      <c r="H1516" s="98">
        <v>45501</v>
      </c>
      <c r="I1516" s="90" t="s">
        <v>25</v>
      </c>
      <c r="J1516" s="90"/>
      <c r="K1516" s="206"/>
      <c r="L1516" s="206"/>
      <c r="M1516" s="90"/>
      <c r="N1516" s="90"/>
      <c r="O1516" s="90"/>
      <c r="P1516" s="90"/>
      <c r="Q1516" s="90"/>
      <c r="R1516" s="90"/>
      <c r="S1516" s="90"/>
      <c r="T1516" s="90"/>
      <c r="U1516" s="90"/>
      <c r="V1516" s="107" t="str">
        <f t="shared" si="93"/>
        <v>Open PDFIR FINALLY.RHS-KK-ECG-IR-CI-1386-REV00</v>
      </c>
      <c r="W1516" s="972" t="str">
        <f t="shared" ca="1" si="94"/>
        <v>DONE</v>
      </c>
      <c r="X1516" s="979" t="str">
        <f t="shared" si="95"/>
        <v>P</v>
      </c>
      <c r="Y1516" s="979"/>
      <c r="AD1516" s="564"/>
      <c r="AE1516" s="564"/>
      <c r="AF1516" s="564"/>
      <c r="AG1516" s="564"/>
      <c r="AH1516" s="564"/>
      <c r="AI1516" s="564"/>
    </row>
    <row r="1517" spans="1:35" ht="90" x14ac:dyDescent="0.3">
      <c r="A1517" s="450">
        <f t="shared" si="92"/>
        <v>1512</v>
      </c>
      <c r="B1517" s="442" t="s">
        <v>17801</v>
      </c>
      <c r="C1517" s="294" t="s">
        <v>1634</v>
      </c>
      <c r="D1517" s="272" t="s">
        <v>5106</v>
      </c>
      <c r="E1517" s="426" t="s">
        <v>7364</v>
      </c>
      <c r="F1517" s="90" t="s">
        <v>195</v>
      </c>
      <c r="G1517" s="98">
        <v>45402</v>
      </c>
      <c r="H1517" s="98">
        <v>45501</v>
      </c>
      <c r="I1517" s="90" t="s">
        <v>25</v>
      </c>
      <c r="J1517" s="90"/>
      <c r="K1517" s="206"/>
      <c r="L1517" s="206"/>
      <c r="M1517" s="90"/>
      <c r="N1517" s="90"/>
      <c r="O1517" s="90"/>
      <c r="P1517" s="90"/>
      <c r="Q1517" s="90"/>
      <c r="R1517" s="90"/>
      <c r="S1517" s="90"/>
      <c r="T1517" s="90"/>
      <c r="U1517" s="90"/>
      <c r="V1517" s="107" t="str">
        <f t="shared" si="93"/>
        <v>Open PDFIR FINALLY.RHS-KK-ECG-IR-CI-1387-REV00</v>
      </c>
      <c r="W1517" s="972" t="str">
        <f t="shared" ca="1" si="94"/>
        <v>DONE</v>
      </c>
      <c r="X1517" s="979" t="str">
        <f t="shared" si="95"/>
        <v>P</v>
      </c>
      <c r="Y1517" s="979"/>
      <c r="AD1517" s="564"/>
      <c r="AE1517" s="564"/>
      <c r="AF1517" s="564"/>
      <c r="AG1517" s="564"/>
      <c r="AH1517" s="564"/>
      <c r="AI1517" s="564"/>
    </row>
    <row r="1518" spans="1:35" ht="90" x14ac:dyDescent="0.3">
      <c r="A1518" s="450">
        <f t="shared" si="92"/>
        <v>1513</v>
      </c>
      <c r="B1518" s="442" t="s">
        <v>20310</v>
      </c>
      <c r="C1518" s="294" t="s">
        <v>1634</v>
      </c>
      <c r="D1518" s="272" t="s">
        <v>1545</v>
      </c>
      <c r="E1518" s="426" t="s">
        <v>7363</v>
      </c>
      <c r="F1518" s="90" t="s">
        <v>195</v>
      </c>
      <c r="G1518" s="98">
        <v>45435</v>
      </c>
      <c r="H1518" s="98">
        <v>45435</v>
      </c>
      <c r="I1518" s="90" t="s">
        <v>25</v>
      </c>
      <c r="J1518" s="454" t="s">
        <v>195</v>
      </c>
      <c r="K1518" s="463">
        <v>45542</v>
      </c>
      <c r="L1518" s="463">
        <v>45542</v>
      </c>
      <c r="M1518" s="90" t="s">
        <v>62</v>
      </c>
      <c r="N1518" s="90"/>
      <c r="O1518" s="90"/>
      <c r="P1518" s="90"/>
      <c r="Q1518" s="90"/>
      <c r="R1518" s="90"/>
      <c r="S1518" s="90"/>
      <c r="T1518" s="90"/>
      <c r="U1518" s="90"/>
      <c r="V1518" s="107" t="str">
        <f t="shared" si="93"/>
        <v>Open PDFIR FINALLY.RHS-KK-ECG-IR-CI-1388-REV01</v>
      </c>
      <c r="W1518" s="972" t="str">
        <f t="shared" ca="1" si="94"/>
        <v>DONE</v>
      </c>
      <c r="X1518" s="979" t="str">
        <f t="shared" si="95"/>
        <v>A</v>
      </c>
      <c r="Y1518" s="979"/>
      <c r="AD1518" s="564"/>
      <c r="AE1518" s="564"/>
      <c r="AF1518" s="564"/>
      <c r="AG1518" s="564"/>
      <c r="AH1518" s="564"/>
      <c r="AI1518" s="564"/>
    </row>
    <row r="1519" spans="1:35" ht="90" x14ac:dyDescent="0.3">
      <c r="A1519" s="450">
        <f t="shared" si="92"/>
        <v>1514</v>
      </c>
      <c r="B1519" s="442" t="s">
        <v>17802</v>
      </c>
      <c r="C1519" s="294" t="s">
        <v>2735</v>
      </c>
      <c r="D1519" s="272" t="s">
        <v>5106</v>
      </c>
      <c r="E1519" s="426" t="s">
        <v>7362</v>
      </c>
      <c r="F1519" s="90" t="s">
        <v>195</v>
      </c>
      <c r="G1519" s="98">
        <v>45371</v>
      </c>
      <c r="H1519" s="98">
        <v>45432</v>
      </c>
      <c r="I1519" s="90" t="s">
        <v>25</v>
      </c>
      <c r="J1519" s="90"/>
      <c r="K1519" s="206"/>
      <c r="L1519" s="206"/>
      <c r="M1519" s="90"/>
      <c r="N1519" s="90"/>
      <c r="O1519" s="90"/>
      <c r="P1519" s="90"/>
      <c r="Q1519" s="90"/>
      <c r="R1519" s="90"/>
      <c r="S1519" s="90"/>
      <c r="T1519" s="90"/>
      <c r="U1519" s="90"/>
      <c r="V1519" s="107" t="str">
        <f t="shared" si="93"/>
        <v>Open PDFIR FINALLY.RHS-KK-ECG-IR-ARCH-1389-REV00</v>
      </c>
      <c r="W1519" s="972" t="str">
        <f t="shared" ca="1" si="94"/>
        <v>DONE</v>
      </c>
      <c r="X1519" s="979" t="str">
        <f t="shared" si="95"/>
        <v>P</v>
      </c>
      <c r="Y1519" s="979"/>
      <c r="AD1519" s="564"/>
      <c r="AE1519" s="564"/>
      <c r="AF1519" s="564"/>
      <c r="AG1519" s="564"/>
      <c r="AH1519" s="564"/>
      <c r="AI1519" s="564"/>
    </row>
    <row r="1520" spans="1:35" ht="90" x14ac:dyDescent="0.3">
      <c r="A1520" s="450">
        <f t="shared" si="92"/>
        <v>1515</v>
      </c>
      <c r="B1520" s="442" t="s">
        <v>17803</v>
      </c>
      <c r="C1520" s="294" t="s">
        <v>2735</v>
      </c>
      <c r="D1520" s="272" t="s">
        <v>5106</v>
      </c>
      <c r="E1520" s="426" t="s">
        <v>7361</v>
      </c>
      <c r="F1520" s="90" t="s">
        <v>195</v>
      </c>
      <c r="G1520" s="98">
        <v>45397</v>
      </c>
      <c r="H1520" s="98">
        <v>45397</v>
      </c>
      <c r="I1520" s="90" t="s">
        <v>25</v>
      </c>
      <c r="J1520" s="90"/>
      <c r="K1520" s="206"/>
      <c r="L1520" s="206"/>
      <c r="M1520" s="90"/>
      <c r="N1520" s="90"/>
      <c r="O1520" s="90"/>
      <c r="P1520" s="90"/>
      <c r="Q1520" s="90"/>
      <c r="R1520" s="90"/>
      <c r="S1520" s="90"/>
      <c r="T1520" s="90"/>
      <c r="U1520" s="90"/>
      <c r="V1520" s="107" t="str">
        <f t="shared" si="93"/>
        <v>Open PDFIR FINALLY.RHS-KK-ECG-IR-ARCH-1390-REV00</v>
      </c>
      <c r="W1520" s="972" t="str">
        <f t="shared" ca="1" si="94"/>
        <v>DONE</v>
      </c>
      <c r="X1520" s="979" t="str">
        <f t="shared" si="95"/>
        <v>P</v>
      </c>
      <c r="Y1520" s="979"/>
      <c r="AD1520" s="564"/>
      <c r="AE1520" s="564"/>
      <c r="AF1520" s="564"/>
      <c r="AG1520" s="564"/>
      <c r="AH1520" s="564"/>
      <c r="AI1520" s="564"/>
    </row>
    <row r="1521" spans="1:35" ht="90" x14ac:dyDescent="0.3">
      <c r="A1521" s="450">
        <f t="shared" si="92"/>
        <v>1516</v>
      </c>
      <c r="B1521" s="442" t="s">
        <v>17804</v>
      </c>
      <c r="C1521" s="294" t="s">
        <v>2735</v>
      </c>
      <c r="D1521" s="272" t="s">
        <v>5106</v>
      </c>
      <c r="E1521" s="426" t="s">
        <v>7360</v>
      </c>
      <c r="F1521" s="90" t="s">
        <v>195</v>
      </c>
      <c r="G1521" s="98">
        <v>45402</v>
      </c>
      <c r="H1521" s="98">
        <v>45402</v>
      </c>
      <c r="I1521" s="90" t="s">
        <v>25</v>
      </c>
      <c r="J1521" s="90"/>
      <c r="K1521" s="206"/>
      <c r="L1521" s="206"/>
      <c r="M1521" s="90"/>
      <c r="N1521" s="90"/>
      <c r="O1521" s="90"/>
      <c r="P1521" s="90"/>
      <c r="Q1521" s="90"/>
      <c r="R1521" s="90"/>
      <c r="S1521" s="90"/>
      <c r="T1521" s="90"/>
      <c r="U1521" s="90"/>
      <c r="V1521" s="107" t="str">
        <f t="shared" si="93"/>
        <v>Open PDFIR FINALLY.RHS-KK-ECG-IR-ARCH-1391-REV00</v>
      </c>
      <c r="W1521" s="972" t="str">
        <f t="shared" ca="1" si="94"/>
        <v>DONE</v>
      </c>
      <c r="X1521" s="979" t="str">
        <f t="shared" si="95"/>
        <v>P</v>
      </c>
      <c r="Y1521" s="979"/>
      <c r="AD1521" s="564"/>
      <c r="AE1521" s="564"/>
      <c r="AF1521" s="564"/>
      <c r="AG1521" s="564"/>
      <c r="AH1521" s="564"/>
      <c r="AI1521" s="564"/>
    </row>
    <row r="1522" spans="1:35" ht="90" x14ac:dyDescent="0.3">
      <c r="A1522" s="450">
        <f t="shared" si="92"/>
        <v>1517</v>
      </c>
      <c r="B1522" s="442" t="s">
        <v>17805</v>
      </c>
      <c r="C1522" s="294" t="s">
        <v>2735</v>
      </c>
      <c r="D1522" s="272" t="s">
        <v>5106</v>
      </c>
      <c r="E1522" s="426" t="s">
        <v>7359</v>
      </c>
      <c r="F1522" s="90" t="s">
        <v>195</v>
      </c>
      <c r="G1522" s="98">
        <v>45404</v>
      </c>
      <c r="H1522" s="98">
        <v>45404</v>
      </c>
      <c r="I1522" s="90" t="s">
        <v>25</v>
      </c>
      <c r="J1522" s="90"/>
      <c r="K1522" s="206"/>
      <c r="L1522" s="206"/>
      <c r="M1522" s="90"/>
      <c r="N1522" s="90"/>
      <c r="O1522" s="90"/>
      <c r="P1522" s="90"/>
      <c r="Q1522" s="90"/>
      <c r="R1522" s="90"/>
      <c r="S1522" s="90"/>
      <c r="T1522" s="90"/>
      <c r="U1522" s="90"/>
      <c r="V1522" s="107" t="str">
        <f t="shared" si="93"/>
        <v>Open PDFIR FINALLY.RHS-KK-ECG-IR-ARCH-1392-REV00</v>
      </c>
      <c r="W1522" s="972" t="str">
        <f t="shared" ca="1" si="94"/>
        <v>DONE</v>
      </c>
      <c r="X1522" s="979" t="str">
        <f t="shared" si="95"/>
        <v>P</v>
      </c>
      <c r="Y1522" s="979"/>
      <c r="AD1522" s="564"/>
      <c r="AE1522" s="564"/>
      <c r="AF1522" s="564"/>
      <c r="AG1522" s="564"/>
      <c r="AH1522" s="564"/>
      <c r="AI1522" s="564"/>
    </row>
    <row r="1523" spans="1:35" ht="90" x14ac:dyDescent="0.3">
      <c r="A1523" s="450">
        <f t="shared" si="92"/>
        <v>1518</v>
      </c>
      <c r="B1523" s="442" t="s">
        <v>17806</v>
      </c>
      <c r="C1523" s="294" t="s">
        <v>2735</v>
      </c>
      <c r="D1523" s="272" t="s">
        <v>5106</v>
      </c>
      <c r="E1523" s="426" t="s">
        <v>7358</v>
      </c>
      <c r="F1523" s="90" t="s">
        <v>195</v>
      </c>
      <c r="G1523" s="98">
        <v>45408</v>
      </c>
      <c r="H1523" s="98">
        <v>45408</v>
      </c>
      <c r="I1523" s="90" t="s">
        <v>25</v>
      </c>
      <c r="J1523" s="90"/>
      <c r="K1523" s="206"/>
      <c r="L1523" s="206"/>
      <c r="M1523" s="90"/>
      <c r="N1523" s="90"/>
      <c r="O1523" s="90"/>
      <c r="P1523" s="90"/>
      <c r="Q1523" s="90"/>
      <c r="R1523" s="90"/>
      <c r="S1523" s="90"/>
      <c r="T1523" s="90"/>
      <c r="U1523" s="90"/>
      <c r="V1523" s="107" t="str">
        <f t="shared" si="93"/>
        <v>Open PDFIR FINALLY.RHS-KK-ECG-IR-ARCH-1393-REV00</v>
      </c>
      <c r="W1523" s="972" t="str">
        <f t="shared" ca="1" si="94"/>
        <v>DONE</v>
      </c>
      <c r="X1523" s="979" t="str">
        <f t="shared" si="95"/>
        <v>P</v>
      </c>
      <c r="Y1523" s="979"/>
      <c r="AD1523" s="564"/>
      <c r="AE1523" s="564"/>
      <c r="AF1523" s="564"/>
      <c r="AG1523" s="564"/>
      <c r="AH1523" s="564"/>
      <c r="AI1523" s="564"/>
    </row>
    <row r="1524" spans="1:35" ht="90" x14ac:dyDescent="0.3">
      <c r="A1524" s="450">
        <f t="shared" si="92"/>
        <v>1519</v>
      </c>
      <c r="B1524" s="442" t="s">
        <v>20311</v>
      </c>
      <c r="C1524" s="294" t="s">
        <v>1634</v>
      </c>
      <c r="D1524" s="272" t="s">
        <v>1545</v>
      </c>
      <c r="E1524" s="426" t="s">
        <v>7357</v>
      </c>
      <c r="F1524" s="90" t="s">
        <v>195</v>
      </c>
      <c r="G1524" s="98">
        <v>45434</v>
      </c>
      <c r="H1524" s="98">
        <v>45434</v>
      </c>
      <c r="I1524" s="90" t="s">
        <v>25</v>
      </c>
      <c r="J1524" s="454" t="s">
        <v>195</v>
      </c>
      <c r="K1524" s="463">
        <v>45542</v>
      </c>
      <c r="L1524" s="463">
        <v>45542</v>
      </c>
      <c r="M1524" s="90" t="s">
        <v>62</v>
      </c>
      <c r="N1524" s="90"/>
      <c r="O1524" s="90"/>
      <c r="P1524" s="90"/>
      <c r="Q1524" s="90"/>
      <c r="R1524" s="90"/>
      <c r="S1524" s="90"/>
      <c r="T1524" s="90"/>
      <c r="U1524" s="90"/>
      <c r="V1524" s="107" t="str">
        <f t="shared" si="93"/>
        <v>Open PDFIR FINALLY.RHS-KK-ECG-IR-CI-1394-REV01</v>
      </c>
      <c r="W1524" s="972" t="str">
        <f t="shared" ca="1" si="94"/>
        <v>DONE</v>
      </c>
      <c r="X1524" s="979" t="str">
        <f t="shared" si="95"/>
        <v>A</v>
      </c>
      <c r="Y1524" s="979"/>
      <c r="AD1524" s="564"/>
      <c r="AE1524" s="564"/>
      <c r="AF1524" s="564"/>
      <c r="AG1524" s="564"/>
      <c r="AH1524" s="564"/>
      <c r="AI1524" s="564"/>
    </row>
    <row r="1525" spans="1:35" ht="90" x14ac:dyDescent="0.3">
      <c r="A1525" s="450">
        <f t="shared" si="92"/>
        <v>1520</v>
      </c>
      <c r="B1525" s="442" t="s">
        <v>20312</v>
      </c>
      <c r="C1525" s="294" t="s">
        <v>1634</v>
      </c>
      <c r="D1525" s="272" t="s">
        <v>1545</v>
      </c>
      <c r="E1525" s="426" t="s">
        <v>7356</v>
      </c>
      <c r="F1525" s="90" t="s">
        <v>195</v>
      </c>
      <c r="G1525" s="98">
        <v>45425</v>
      </c>
      <c r="H1525" s="98">
        <v>45426</v>
      </c>
      <c r="I1525" s="90" t="s">
        <v>25</v>
      </c>
      <c r="J1525" s="454" t="s">
        <v>195</v>
      </c>
      <c r="K1525" s="463">
        <v>45542</v>
      </c>
      <c r="L1525" s="463">
        <v>45542</v>
      </c>
      <c r="M1525" s="90" t="s">
        <v>62</v>
      </c>
      <c r="N1525" s="90"/>
      <c r="O1525" s="90"/>
      <c r="P1525" s="90"/>
      <c r="Q1525" s="90"/>
      <c r="R1525" s="90"/>
      <c r="S1525" s="90"/>
      <c r="T1525" s="90"/>
      <c r="U1525" s="90"/>
      <c r="V1525" s="107" t="str">
        <f t="shared" si="93"/>
        <v>Open PDFIR FINALLY.RHS-KK-ECG-IR-CI-1395-REV01</v>
      </c>
      <c r="W1525" s="972" t="str">
        <f t="shared" ca="1" si="94"/>
        <v>DONE</v>
      </c>
      <c r="X1525" s="979" t="str">
        <f t="shared" si="95"/>
        <v>A</v>
      </c>
      <c r="Y1525" s="979"/>
      <c r="AD1525" s="564"/>
      <c r="AE1525" s="564"/>
      <c r="AF1525" s="564"/>
      <c r="AG1525" s="564"/>
      <c r="AH1525" s="564"/>
      <c r="AI1525" s="564"/>
    </row>
    <row r="1526" spans="1:35" ht="90" x14ac:dyDescent="0.3">
      <c r="A1526" s="450">
        <f t="shared" si="92"/>
        <v>1521</v>
      </c>
      <c r="B1526" s="442" t="s">
        <v>17807</v>
      </c>
      <c r="C1526" s="294" t="s">
        <v>1634</v>
      </c>
      <c r="D1526" s="272" t="s">
        <v>5106</v>
      </c>
      <c r="E1526" s="426" t="s">
        <v>7395</v>
      </c>
      <c r="F1526" s="90" t="s">
        <v>195</v>
      </c>
      <c r="G1526" s="98">
        <v>45316</v>
      </c>
      <c r="H1526" s="98">
        <v>45316</v>
      </c>
      <c r="I1526" s="90" t="s">
        <v>62</v>
      </c>
      <c r="J1526" s="90"/>
      <c r="K1526" s="206"/>
      <c r="L1526" s="206"/>
      <c r="M1526" s="90"/>
      <c r="N1526" s="90"/>
      <c r="O1526" s="90"/>
      <c r="P1526" s="90"/>
      <c r="Q1526" s="90"/>
      <c r="R1526" s="90"/>
      <c r="S1526" s="90"/>
      <c r="T1526" s="90"/>
      <c r="U1526" s="90"/>
      <c r="V1526" s="107" t="str">
        <f t="shared" si="93"/>
        <v>Open PDFIR FINALLY.RHS-KK-ECG-IR-CI-1396-REV00</v>
      </c>
      <c r="W1526" s="972" t="str">
        <f t="shared" ca="1" si="94"/>
        <v>DONE</v>
      </c>
      <c r="X1526" s="979" t="str">
        <f t="shared" si="95"/>
        <v>P</v>
      </c>
      <c r="Y1526" s="979"/>
      <c r="AD1526" s="564"/>
      <c r="AE1526" s="564"/>
      <c r="AF1526" s="564"/>
      <c r="AG1526" s="564"/>
      <c r="AH1526" s="564"/>
      <c r="AI1526" s="564"/>
    </row>
    <row r="1527" spans="1:35" ht="90" x14ac:dyDescent="0.3">
      <c r="A1527" s="450">
        <f t="shared" si="92"/>
        <v>1522</v>
      </c>
      <c r="B1527" s="442" t="s">
        <v>17808</v>
      </c>
      <c r="C1527" s="294" t="s">
        <v>1634</v>
      </c>
      <c r="D1527" s="272" t="s">
        <v>5106</v>
      </c>
      <c r="E1527" s="426" t="s">
        <v>7394</v>
      </c>
      <c r="F1527" s="90" t="s">
        <v>195</v>
      </c>
      <c r="G1527" s="98">
        <v>45336</v>
      </c>
      <c r="H1527" s="98">
        <v>45336</v>
      </c>
      <c r="I1527" s="90" t="s">
        <v>62</v>
      </c>
      <c r="J1527" s="90"/>
      <c r="K1527" s="206"/>
      <c r="L1527" s="206"/>
      <c r="M1527" s="90"/>
      <c r="N1527" s="90"/>
      <c r="O1527" s="90"/>
      <c r="P1527" s="90"/>
      <c r="Q1527" s="90"/>
      <c r="R1527" s="90"/>
      <c r="S1527" s="90"/>
      <c r="T1527" s="90"/>
      <c r="U1527" s="90"/>
      <c r="V1527" s="107" t="str">
        <f t="shared" si="93"/>
        <v>Open PDFIR FINALLY.RHS-KK-ECG-IR-CI-1397-REV00</v>
      </c>
      <c r="W1527" s="972" t="str">
        <f t="shared" ca="1" si="94"/>
        <v>DONE</v>
      </c>
      <c r="X1527" s="979" t="str">
        <f t="shared" si="95"/>
        <v>P</v>
      </c>
      <c r="Y1527" s="979"/>
      <c r="AD1527" s="564"/>
      <c r="AE1527" s="564"/>
      <c r="AF1527" s="564"/>
      <c r="AG1527" s="564"/>
      <c r="AH1527" s="564"/>
      <c r="AI1527" s="564"/>
    </row>
    <row r="1528" spans="1:35" ht="90" x14ac:dyDescent="0.3">
      <c r="A1528" s="450">
        <f t="shared" si="92"/>
        <v>1523</v>
      </c>
      <c r="B1528" s="442" t="s">
        <v>17809</v>
      </c>
      <c r="C1528" s="294" t="s">
        <v>1634</v>
      </c>
      <c r="D1528" s="272" t="s">
        <v>5106</v>
      </c>
      <c r="E1528" s="426" t="s">
        <v>7393</v>
      </c>
      <c r="F1528" s="90" t="s">
        <v>195</v>
      </c>
      <c r="G1528" s="98">
        <v>45364</v>
      </c>
      <c r="H1528" s="98">
        <v>45364</v>
      </c>
      <c r="I1528" s="90" t="s">
        <v>62</v>
      </c>
      <c r="J1528" s="90"/>
      <c r="K1528" s="206"/>
      <c r="L1528" s="206"/>
      <c r="M1528" s="90"/>
      <c r="N1528" s="90"/>
      <c r="O1528" s="90"/>
      <c r="P1528" s="90"/>
      <c r="Q1528" s="90"/>
      <c r="R1528" s="90"/>
      <c r="S1528" s="90"/>
      <c r="T1528" s="90"/>
      <c r="U1528" s="90"/>
      <c r="V1528" s="107" t="str">
        <f t="shared" si="93"/>
        <v>Open PDFIR FINALLY.RHS-KK-ECG-IR-CI-1398-REV00</v>
      </c>
      <c r="W1528" s="972" t="str">
        <f t="shared" ca="1" si="94"/>
        <v>DONE</v>
      </c>
      <c r="X1528" s="979" t="str">
        <f t="shared" si="95"/>
        <v>P</v>
      </c>
      <c r="Y1528" s="979"/>
      <c r="AD1528" s="564"/>
      <c r="AE1528" s="564"/>
      <c r="AF1528" s="564"/>
      <c r="AG1528" s="564"/>
      <c r="AH1528" s="564"/>
      <c r="AI1528" s="564"/>
    </row>
    <row r="1529" spans="1:35" ht="90" x14ac:dyDescent="0.3">
      <c r="A1529" s="450">
        <f t="shared" si="92"/>
        <v>1524</v>
      </c>
      <c r="B1529" s="442" t="s">
        <v>20313</v>
      </c>
      <c r="C1529" s="294" t="s">
        <v>1634</v>
      </c>
      <c r="D1529" s="272" t="s">
        <v>5106</v>
      </c>
      <c r="E1529" s="426" t="s">
        <v>7392</v>
      </c>
      <c r="F1529" s="90" t="s">
        <v>195</v>
      </c>
      <c r="G1529" s="98">
        <v>45434</v>
      </c>
      <c r="H1529" s="98">
        <v>45434</v>
      </c>
      <c r="I1529" s="90" t="s">
        <v>25</v>
      </c>
      <c r="J1529" s="454" t="s">
        <v>195</v>
      </c>
      <c r="K1529" s="463">
        <v>45535</v>
      </c>
      <c r="L1529" s="463">
        <v>45535</v>
      </c>
      <c r="M1529" s="90" t="s">
        <v>62</v>
      </c>
      <c r="N1529" s="90"/>
      <c r="O1529" s="90"/>
      <c r="P1529" s="90"/>
      <c r="Q1529" s="90"/>
      <c r="R1529" s="90"/>
      <c r="S1529" s="90"/>
      <c r="T1529" s="90"/>
      <c r="U1529" s="90"/>
      <c r="V1529" s="107" t="str">
        <f t="shared" si="93"/>
        <v>Open PDFIR FINALLY.RHS-KK-ECG-IR-CI-1399-REV01</v>
      </c>
      <c r="W1529" s="972" t="str">
        <f t="shared" ca="1" si="94"/>
        <v>DONE</v>
      </c>
      <c r="X1529" s="979" t="str">
        <f t="shared" si="95"/>
        <v>A</v>
      </c>
      <c r="Y1529" s="979"/>
      <c r="AD1529" s="564"/>
      <c r="AE1529" s="564"/>
      <c r="AF1529" s="564"/>
      <c r="AG1529" s="564"/>
      <c r="AH1529" s="564"/>
      <c r="AI1529" s="564"/>
    </row>
    <row r="1530" spans="1:35" ht="90" x14ac:dyDescent="0.3">
      <c r="A1530" s="450">
        <f t="shared" si="92"/>
        <v>1525</v>
      </c>
      <c r="B1530" s="442" t="s">
        <v>20314</v>
      </c>
      <c r="C1530" s="294" t="s">
        <v>1634</v>
      </c>
      <c r="D1530" s="272" t="s">
        <v>5106</v>
      </c>
      <c r="E1530" s="426" t="s">
        <v>7391</v>
      </c>
      <c r="F1530" s="90" t="s">
        <v>195</v>
      </c>
      <c r="G1530" s="98">
        <v>45438</v>
      </c>
      <c r="H1530" s="98">
        <v>45438</v>
      </c>
      <c r="I1530" s="90" t="s">
        <v>25</v>
      </c>
      <c r="J1530" s="454" t="s">
        <v>195</v>
      </c>
      <c r="K1530" s="463">
        <v>45535</v>
      </c>
      <c r="L1530" s="463">
        <v>45535</v>
      </c>
      <c r="M1530" s="90" t="s">
        <v>62</v>
      </c>
      <c r="N1530" s="90"/>
      <c r="O1530" s="90"/>
      <c r="P1530" s="90"/>
      <c r="Q1530" s="90"/>
      <c r="R1530" s="90"/>
      <c r="S1530" s="90"/>
      <c r="T1530" s="90"/>
      <c r="U1530" s="90"/>
      <c r="V1530" s="107" t="str">
        <f t="shared" si="93"/>
        <v>Open PDFIR FINALLY.RHS-KK-ECG-IR-CI-1400-REV01</v>
      </c>
      <c r="W1530" s="972" t="str">
        <f t="shared" ca="1" si="94"/>
        <v>DONE</v>
      </c>
      <c r="X1530" s="979" t="str">
        <f t="shared" si="95"/>
        <v>A</v>
      </c>
      <c r="Y1530" s="979"/>
      <c r="AD1530" s="564"/>
      <c r="AE1530" s="564"/>
      <c r="AF1530" s="564"/>
      <c r="AG1530" s="564"/>
      <c r="AH1530" s="564"/>
      <c r="AI1530" s="564"/>
    </row>
    <row r="1531" spans="1:35" ht="90" x14ac:dyDescent="0.3">
      <c r="A1531" s="450">
        <f t="shared" si="92"/>
        <v>1526</v>
      </c>
      <c r="B1531" s="442" t="s">
        <v>17810</v>
      </c>
      <c r="C1531" s="294" t="s">
        <v>1634</v>
      </c>
      <c r="D1531" s="272" t="s">
        <v>1545</v>
      </c>
      <c r="E1531" s="426" t="s">
        <v>7396</v>
      </c>
      <c r="F1531" s="90" t="s">
        <v>195</v>
      </c>
      <c r="G1531" s="98">
        <v>45437</v>
      </c>
      <c r="H1531" s="98">
        <v>45437</v>
      </c>
      <c r="I1531" s="90" t="s">
        <v>62</v>
      </c>
      <c r="J1531" s="90"/>
      <c r="K1531" s="206"/>
      <c r="L1531" s="206"/>
      <c r="M1531" s="90"/>
      <c r="N1531" s="90"/>
      <c r="O1531" s="90"/>
      <c r="P1531" s="90"/>
      <c r="Q1531" s="90"/>
      <c r="R1531" s="90"/>
      <c r="S1531" s="90"/>
      <c r="T1531" s="90"/>
      <c r="U1531" s="90"/>
      <c r="V1531" s="107" t="str">
        <f t="shared" si="93"/>
        <v>Open PDFIR FINALLY.RHS-KK-ECG-IR-CI-1401-REV00</v>
      </c>
      <c r="W1531" s="972" t="str">
        <f t="shared" ca="1" si="94"/>
        <v>DONE</v>
      </c>
      <c r="X1531" s="979" t="str">
        <f t="shared" si="95"/>
        <v>P</v>
      </c>
      <c r="Y1531" s="979"/>
      <c r="AD1531" s="564"/>
      <c r="AE1531" s="564"/>
      <c r="AF1531" s="564"/>
      <c r="AG1531" s="564"/>
      <c r="AH1531" s="564"/>
      <c r="AI1531" s="564"/>
    </row>
    <row r="1532" spans="1:35" ht="90" x14ac:dyDescent="0.3">
      <c r="A1532" s="450">
        <f t="shared" si="92"/>
        <v>1527</v>
      </c>
      <c r="B1532" s="442" t="s">
        <v>17811</v>
      </c>
      <c r="C1532" s="294" t="s">
        <v>2735</v>
      </c>
      <c r="D1532" s="272" t="s">
        <v>5106</v>
      </c>
      <c r="E1532" s="426" t="s">
        <v>7421</v>
      </c>
      <c r="F1532" s="90" t="s">
        <v>195</v>
      </c>
      <c r="G1532" s="98">
        <v>45327</v>
      </c>
      <c r="H1532" s="98">
        <v>45327</v>
      </c>
      <c r="I1532" s="90" t="s">
        <v>25</v>
      </c>
      <c r="J1532" s="90"/>
      <c r="K1532" s="206"/>
      <c r="L1532" s="206"/>
      <c r="M1532" s="90"/>
      <c r="N1532" s="90"/>
      <c r="O1532" s="90"/>
      <c r="P1532" s="90"/>
      <c r="Q1532" s="90"/>
      <c r="R1532" s="90"/>
      <c r="S1532" s="90"/>
      <c r="T1532" s="90"/>
      <c r="U1532" s="90"/>
      <c r="V1532" s="107" t="str">
        <f t="shared" si="93"/>
        <v>Open PDFIR FINALLY.RHS-KK-ECG-IR-ARCH-1402-REV00</v>
      </c>
      <c r="W1532" s="972" t="str">
        <f t="shared" ca="1" si="94"/>
        <v>DONE</v>
      </c>
      <c r="X1532" s="979" t="str">
        <f t="shared" si="95"/>
        <v>P</v>
      </c>
      <c r="Y1532" s="979"/>
      <c r="AD1532" s="564"/>
      <c r="AE1532" s="564"/>
      <c r="AF1532" s="564"/>
      <c r="AG1532" s="564"/>
      <c r="AH1532" s="564"/>
      <c r="AI1532" s="564"/>
    </row>
    <row r="1533" spans="1:35" ht="90" x14ac:dyDescent="0.3">
      <c r="A1533" s="450">
        <f t="shared" si="92"/>
        <v>1528</v>
      </c>
      <c r="B1533" s="442" t="s">
        <v>17812</v>
      </c>
      <c r="C1533" s="294" t="s">
        <v>2735</v>
      </c>
      <c r="D1533" s="272" t="s">
        <v>5106</v>
      </c>
      <c r="E1533" s="426" t="s">
        <v>7420</v>
      </c>
      <c r="F1533" s="90" t="s">
        <v>195</v>
      </c>
      <c r="G1533" s="98">
        <v>45332</v>
      </c>
      <c r="H1533" s="98">
        <v>45332</v>
      </c>
      <c r="I1533" s="90" t="s">
        <v>25</v>
      </c>
      <c r="J1533" s="90"/>
      <c r="K1533" s="206"/>
      <c r="L1533" s="206"/>
      <c r="M1533" s="90"/>
      <c r="N1533" s="90"/>
      <c r="O1533" s="90"/>
      <c r="P1533" s="90"/>
      <c r="Q1533" s="90"/>
      <c r="R1533" s="90"/>
      <c r="S1533" s="90"/>
      <c r="T1533" s="90"/>
      <c r="U1533" s="90"/>
      <c r="V1533" s="107" t="str">
        <f t="shared" si="93"/>
        <v>Open PDFIR FINALLY.RHS-KK-ECG-IR-ARCH-1403-REV00</v>
      </c>
      <c r="W1533" s="972" t="str">
        <f t="shared" ca="1" si="94"/>
        <v>DONE</v>
      </c>
      <c r="X1533" s="979" t="str">
        <f t="shared" si="95"/>
        <v>P</v>
      </c>
      <c r="Y1533" s="979"/>
      <c r="AD1533" s="564"/>
      <c r="AE1533" s="564"/>
      <c r="AF1533" s="564"/>
      <c r="AG1533" s="564"/>
      <c r="AH1533" s="564"/>
      <c r="AI1533" s="564"/>
    </row>
    <row r="1534" spans="1:35" ht="90" x14ac:dyDescent="0.3">
      <c r="A1534" s="450">
        <f t="shared" si="92"/>
        <v>1529</v>
      </c>
      <c r="B1534" s="442" t="s">
        <v>17813</v>
      </c>
      <c r="C1534" s="294" t="s">
        <v>2735</v>
      </c>
      <c r="D1534" s="272" t="s">
        <v>5106</v>
      </c>
      <c r="E1534" s="426" t="s">
        <v>7419</v>
      </c>
      <c r="F1534" s="90" t="s">
        <v>195</v>
      </c>
      <c r="G1534" s="98">
        <v>45337</v>
      </c>
      <c r="H1534" s="98">
        <v>45337</v>
      </c>
      <c r="I1534" s="90" t="s">
        <v>25</v>
      </c>
      <c r="J1534" s="90"/>
      <c r="K1534" s="206"/>
      <c r="L1534" s="206"/>
      <c r="M1534" s="90"/>
      <c r="N1534" s="90"/>
      <c r="O1534" s="90"/>
      <c r="P1534" s="90"/>
      <c r="Q1534" s="90"/>
      <c r="R1534" s="90"/>
      <c r="S1534" s="90"/>
      <c r="T1534" s="90"/>
      <c r="U1534" s="90"/>
      <c r="V1534" s="107" t="str">
        <f t="shared" si="93"/>
        <v>Open PDFIR FINALLY.RHS-KK-ECG-IR-ARCH-1404-REV00</v>
      </c>
      <c r="W1534" s="972" t="str">
        <f t="shared" ca="1" si="94"/>
        <v>DONE</v>
      </c>
      <c r="X1534" s="979" t="str">
        <f t="shared" si="95"/>
        <v>P</v>
      </c>
      <c r="Y1534" s="979"/>
      <c r="AD1534" s="564"/>
      <c r="AE1534" s="564"/>
      <c r="AF1534" s="564"/>
      <c r="AG1534" s="564"/>
      <c r="AH1534" s="564"/>
      <c r="AI1534" s="564"/>
    </row>
    <row r="1535" spans="1:35" ht="90" x14ac:dyDescent="0.3">
      <c r="A1535" s="450">
        <f t="shared" si="92"/>
        <v>1530</v>
      </c>
      <c r="B1535" s="442" t="s">
        <v>17814</v>
      </c>
      <c r="C1535" s="294" t="s">
        <v>2735</v>
      </c>
      <c r="D1535" s="272" t="s">
        <v>5106</v>
      </c>
      <c r="E1535" s="426" t="s">
        <v>7418</v>
      </c>
      <c r="F1535" s="90" t="s">
        <v>195</v>
      </c>
      <c r="G1535" s="98">
        <v>45352</v>
      </c>
      <c r="H1535" s="98">
        <v>45352</v>
      </c>
      <c r="I1535" s="90" t="s">
        <v>25</v>
      </c>
      <c r="J1535" s="90"/>
      <c r="K1535" s="206"/>
      <c r="L1535" s="206"/>
      <c r="M1535" s="90"/>
      <c r="N1535" s="90"/>
      <c r="O1535" s="90"/>
      <c r="P1535" s="90"/>
      <c r="Q1535" s="90"/>
      <c r="R1535" s="90"/>
      <c r="S1535" s="90"/>
      <c r="T1535" s="90"/>
      <c r="U1535" s="90"/>
      <c r="V1535" s="107" t="str">
        <f t="shared" si="93"/>
        <v>Open PDFIR FINALLY.RHS-KK-ECG-IR-ARCH-1405-REV00</v>
      </c>
      <c r="W1535" s="972" t="str">
        <f t="shared" ca="1" si="94"/>
        <v>DONE</v>
      </c>
      <c r="X1535" s="979" t="str">
        <f t="shared" si="95"/>
        <v>P</v>
      </c>
      <c r="Y1535" s="979"/>
      <c r="AD1535" s="564"/>
      <c r="AE1535" s="564"/>
      <c r="AF1535" s="564"/>
      <c r="AG1535" s="564"/>
      <c r="AH1535" s="564"/>
      <c r="AI1535" s="564"/>
    </row>
    <row r="1536" spans="1:35" ht="90" x14ac:dyDescent="0.3">
      <c r="A1536" s="450">
        <f t="shared" si="92"/>
        <v>1531</v>
      </c>
      <c r="B1536" s="442" t="s">
        <v>17815</v>
      </c>
      <c r="C1536" s="294" t="s">
        <v>2735</v>
      </c>
      <c r="D1536" s="272" t="s">
        <v>5106</v>
      </c>
      <c r="E1536" s="426" t="s">
        <v>7417</v>
      </c>
      <c r="F1536" s="90" t="s">
        <v>195</v>
      </c>
      <c r="G1536" s="98">
        <v>45361</v>
      </c>
      <c r="H1536" s="98">
        <v>45361</v>
      </c>
      <c r="I1536" s="90" t="s">
        <v>25</v>
      </c>
      <c r="J1536" s="90"/>
      <c r="K1536" s="206"/>
      <c r="L1536" s="206"/>
      <c r="M1536" s="90"/>
      <c r="N1536" s="90"/>
      <c r="O1536" s="90"/>
      <c r="P1536" s="90"/>
      <c r="Q1536" s="90"/>
      <c r="R1536" s="90"/>
      <c r="S1536" s="90"/>
      <c r="T1536" s="90"/>
      <c r="U1536" s="90"/>
      <c r="V1536" s="107" t="str">
        <f t="shared" si="93"/>
        <v>Open PDFIR FINALLY.RHS-KK-ECG-IR-ARCH-1406-REV00</v>
      </c>
      <c r="W1536" s="972" t="str">
        <f t="shared" ca="1" si="94"/>
        <v>DONE</v>
      </c>
      <c r="X1536" s="979" t="str">
        <f t="shared" si="95"/>
        <v>P</v>
      </c>
      <c r="Y1536" s="979"/>
      <c r="AD1536" s="564"/>
      <c r="AE1536" s="564"/>
      <c r="AF1536" s="564"/>
      <c r="AG1536" s="564"/>
      <c r="AH1536" s="564"/>
      <c r="AI1536" s="564"/>
    </row>
    <row r="1537" spans="1:35" ht="90" x14ac:dyDescent="0.3">
      <c r="A1537" s="450">
        <f t="shared" si="92"/>
        <v>1532</v>
      </c>
      <c r="B1537" s="442" t="s">
        <v>17816</v>
      </c>
      <c r="C1537" s="294" t="s">
        <v>2735</v>
      </c>
      <c r="D1537" s="272" t="s">
        <v>5106</v>
      </c>
      <c r="E1537" s="426" t="s">
        <v>7416</v>
      </c>
      <c r="F1537" s="90" t="s">
        <v>195</v>
      </c>
      <c r="G1537" s="98">
        <v>45366</v>
      </c>
      <c r="H1537" s="98">
        <v>45366</v>
      </c>
      <c r="I1537" s="90" t="s">
        <v>25</v>
      </c>
      <c r="J1537" s="90"/>
      <c r="K1537" s="206"/>
      <c r="L1537" s="206"/>
      <c r="M1537" s="90"/>
      <c r="N1537" s="90"/>
      <c r="O1537" s="90"/>
      <c r="P1537" s="90"/>
      <c r="Q1537" s="90"/>
      <c r="R1537" s="90"/>
      <c r="S1537" s="90"/>
      <c r="T1537" s="90"/>
      <c r="U1537" s="90"/>
      <c r="V1537" s="107" t="str">
        <f t="shared" si="93"/>
        <v>Open PDFIR FINALLY.RHS-KK-ECG-IR-ARCH-1407-REV00</v>
      </c>
      <c r="W1537" s="972" t="str">
        <f t="shared" ca="1" si="94"/>
        <v>DONE</v>
      </c>
      <c r="X1537" s="979" t="str">
        <f t="shared" si="95"/>
        <v>P</v>
      </c>
      <c r="Y1537" s="979"/>
      <c r="AD1537" s="564"/>
      <c r="AE1537" s="564"/>
      <c r="AF1537" s="564"/>
      <c r="AG1537" s="564"/>
      <c r="AH1537" s="564"/>
      <c r="AI1537" s="564"/>
    </row>
    <row r="1538" spans="1:35" ht="90" x14ac:dyDescent="0.3">
      <c r="A1538" s="450">
        <f t="shared" si="92"/>
        <v>1533</v>
      </c>
      <c r="B1538" s="442" t="s">
        <v>20315</v>
      </c>
      <c r="C1538" s="294" t="s">
        <v>2735</v>
      </c>
      <c r="D1538" s="272" t="s">
        <v>5106</v>
      </c>
      <c r="E1538" s="426" t="s">
        <v>7415</v>
      </c>
      <c r="F1538" s="90" t="s">
        <v>195</v>
      </c>
      <c r="G1538" s="98">
        <v>45369</v>
      </c>
      <c r="H1538" s="98">
        <v>45369</v>
      </c>
      <c r="I1538" s="90" t="s">
        <v>25</v>
      </c>
      <c r="J1538" s="90" t="s">
        <v>195</v>
      </c>
      <c r="K1538" s="206">
        <v>45502</v>
      </c>
      <c r="L1538" s="206">
        <v>45502</v>
      </c>
      <c r="M1538" s="90" t="s">
        <v>1671</v>
      </c>
      <c r="N1538" s="90"/>
      <c r="O1538" s="90"/>
      <c r="P1538" s="90"/>
      <c r="Q1538" s="90"/>
      <c r="R1538" s="90"/>
      <c r="S1538" s="90"/>
      <c r="T1538" s="90"/>
      <c r="U1538" s="90"/>
      <c r="V1538" s="107" t="str">
        <f t="shared" si="93"/>
        <v>Open PDFIR FINALLY.RHS-KK-ECG-IR-ARCH-1408-REV01</v>
      </c>
      <c r="W1538" s="972" t="str">
        <f t="shared" ca="1" si="94"/>
        <v>DONE</v>
      </c>
      <c r="X1538" s="979" t="str">
        <f t="shared" si="95"/>
        <v>AWC</v>
      </c>
      <c r="Y1538" s="979"/>
      <c r="AD1538" s="564"/>
      <c r="AE1538" s="564"/>
      <c r="AF1538" s="564"/>
      <c r="AG1538" s="564"/>
      <c r="AH1538" s="564"/>
      <c r="AI1538" s="564"/>
    </row>
    <row r="1539" spans="1:35" ht="90" x14ac:dyDescent="0.3">
      <c r="A1539" s="450">
        <f t="shared" si="92"/>
        <v>1534</v>
      </c>
      <c r="B1539" s="442" t="s">
        <v>20316</v>
      </c>
      <c r="C1539" s="294" t="s">
        <v>2735</v>
      </c>
      <c r="D1539" s="272" t="s">
        <v>5106</v>
      </c>
      <c r="E1539" s="426" t="s">
        <v>7414</v>
      </c>
      <c r="F1539" s="90" t="s">
        <v>195</v>
      </c>
      <c r="G1539" s="98">
        <v>45371</v>
      </c>
      <c r="H1539" s="98">
        <v>45371</v>
      </c>
      <c r="I1539" s="90" t="s">
        <v>25</v>
      </c>
      <c r="J1539" s="90" t="s">
        <v>195</v>
      </c>
      <c r="K1539" s="206">
        <v>45502</v>
      </c>
      <c r="L1539" s="206">
        <v>45502</v>
      </c>
      <c r="M1539" s="90" t="s">
        <v>1671</v>
      </c>
      <c r="N1539" s="90"/>
      <c r="O1539" s="90"/>
      <c r="P1539" s="90"/>
      <c r="Q1539" s="90"/>
      <c r="R1539" s="90"/>
      <c r="S1539" s="90"/>
      <c r="T1539" s="90"/>
      <c r="U1539" s="90"/>
      <c r="V1539" s="107" t="str">
        <f t="shared" si="93"/>
        <v>Open PDFIR FINALLY.RHS-KK-ECG-IR-ARCH-1409-REV01</v>
      </c>
      <c r="W1539" s="972" t="str">
        <f t="shared" ca="1" si="94"/>
        <v>DONE</v>
      </c>
      <c r="X1539" s="979" t="str">
        <f t="shared" si="95"/>
        <v>AWC</v>
      </c>
      <c r="Y1539" s="979"/>
      <c r="AD1539" s="564"/>
      <c r="AE1539" s="564"/>
      <c r="AF1539" s="564"/>
      <c r="AG1539" s="564"/>
      <c r="AH1539" s="564"/>
      <c r="AI1539" s="564"/>
    </row>
    <row r="1540" spans="1:35" ht="90" x14ac:dyDescent="0.3">
      <c r="A1540" s="450">
        <f t="shared" si="92"/>
        <v>1535</v>
      </c>
      <c r="B1540" s="442" t="s">
        <v>20317</v>
      </c>
      <c r="C1540" s="294" t="s">
        <v>2735</v>
      </c>
      <c r="D1540" s="272" t="s">
        <v>5106</v>
      </c>
      <c r="E1540" s="426" t="s">
        <v>7413</v>
      </c>
      <c r="F1540" s="90" t="s">
        <v>195</v>
      </c>
      <c r="G1540" s="98">
        <v>45378</v>
      </c>
      <c r="H1540" s="98">
        <v>45378</v>
      </c>
      <c r="I1540" s="90" t="s">
        <v>25</v>
      </c>
      <c r="J1540" s="90" t="s">
        <v>195</v>
      </c>
      <c r="K1540" s="98">
        <v>45502</v>
      </c>
      <c r="L1540" s="98">
        <v>45502</v>
      </c>
      <c r="M1540" s="90" t="s">
        <v>1671</v>
      </c>
      <c r="N1540" s="90"/>
      <c r="O1540" s="90"/>
      <c r="P1540" s="90"/>
      <c r="Q1540" s="90"/>
      <c r="R1540" s="90"/>
      <c r="S1540" s="90"/>
      <c r="T1540" s="90"/>
      <c r="U1540" s="90"/>
      <c r="V1540" s="107" t="str">
        <f t="shared" si="93"/>
        <v>Open PDFIR FINALLY.RHS-KK-ECG-IR-ARCH-1410-REV01</v>
      </c>
      <c r="W1540" s="972" t="str">
        <f t="shared" ca="1" si="94"/>
        <v>DONE</v>
      </c>
      <c r="X1540" s="979" t="str">
        <f t="shared" si="95"/>
        <v>AWC</v>
      </c>
      <c r="Y1540" s="979"/>
      <c r="AD1540" s="564"/>
      <c r="AE1540" s="564"/>
      <c r="AF1540" s="564"/>
      <c r="AG1540" s="564"/>
      <c r="AH1540" s="564"/>
      <c r="AI1540" s="564"/>
    </row>
    <row r="1541" spans="1:35" ht="90" x14ac:dyDescent="0.3">
      <c r="A1541" s="450">
        <f t="shared" si="92"/>
        <v>1536</v>
      </c>
      <c r="B1541" s="442" t="s">
        <v>17817</v>
      </c>
      <c r="C1541" s="294" t="s">
        <v>2735</v>
      </c>
      <c r="D1541" s="272" t="s">
        <v>5106</v>
      </c>
      <c r="E1541" s="426" t="s">
        <v>7412</v>
      </c>
      <c r="F1541" s="90" t="s">
        <v>195</v>
      </c>
      <c r="G1541" s="98">
        <v>45336</v>
      </c>
      <c r="H1541" s="98">
        <v>45336</v>
      </c>
      <c r="I1541" s="90" t="s">
        <v>25</v>
      </c>
      <c r="J1541" s="90"/>
      <c r="K1541" s="206"/>
      <c r="L1541" s="206"/>
      <c r="M1541" s="90"/>
      <c r="N1541" s="90"/>
      <c r="O1541" s="90"/>
      <c r="P1541" s="90"/>
      <c r="Q1541" s="90"/>
      <c r="R1541" s="90"/>
      <c r="S1541" s="90"/>
      <c r="T1541" s="90"/>
      <c r="U1541" s="90"/>
      <c r="V1541" s="107" t="str">
        <f t="shared" si="93"/>
        <v>Open PDFIR FINALLY.RHS-KK-ECG-IR-ARCH-1411-REV00</v>
      </c>
      <c r="W1541" s="972" t="str">
        <f t="shared" ca="1" si="94"/>
        <v>DONE</v>
      </c>
      <c r="X1541" s="979" t="str">
        <f t="shared" si="95"/>
        <v>P</v>
      </c>
      <c r="Y1541" s="979"/>
      <c r="AD1541" s="564"/>
      <c r="AE1541" s="564"/>
      <c r="AF1541" s="564"/>
      <c r="AG1541" s="564"/>
      <c r="AH1541" s="564"/>
      <c r="AI1541" s="564"/>
    </row>
    <row r="1542" spans="1:35" ht="90" x14ac:dyDescent="0.3">
      <c r="A1542" s="450">
        <f t="shared" ref="A1542:A1605" si="96">ROW()-ROW($A$5)</f>
        <v>1537</v>
      </c>
      <c r="B1542" s="442" t="s">
        <v>17818</v>
      </c>
      <c r="C1542" s="294" t="s">
        <v>2735</v>
      </c>
      <c r="D1542" s="272" t="s">
        <v>5106</v>
      </c>
      <c r="E1542" s="426" t="s">
        <v>7411</v>
      </c>
      <c r="F1542" s="90" t="s">
        <v>195</v>
      </c>
      <c r="G1542" s="98">
        <v>45338</v>
      </c>
      <c r="H1542" s="98">
        <v>45338</v>
      </c>
      <c r="I1542" s="90" t="s">
        <v>25</v>
      </c>
      <c r="J1542" s="90"/>
      <c r="K1542" s="206"/>
      <c r="L1542" s="206"/>
      <c r="M1542" s="90"/>
      <c r="N1542" s="90"/>
      <c r="O1542" s="90"/>
      <c r="P1542" s="90"/>
      <c r="Q1542" s="90"/>
      <c r="R1542" s="90"/>
      <c r="S1542" s="90"/>
      <c r="T1542" s="90"/>
      <c r="U1542" s="90"/>
      <c r="V1542" s="107" t="str">
        <f t="shared" ref="V1542:V1605" si="97">IF(B1542&gt;0,HYPERLINK(CONCATENATE("PDFIR FINALLY/",B1542,".pdf"),CONCATENATE("Open PDFIR FINALLY.",B1542)),"")</f>
        <v>Open PDFIR FINALLY.RHS-KK-ECG-IR-ARCH-1412-REV00</v>
      </c>
      <c r="W1542" s="972" t="str">
        <f t="shared" ref="W1542:W1605" ca="1" si="98">IF(UPPER(TRIM(U1542))="P", MAX(0, TODAY()-S1542), IF(UPPER(TRIM(Q1542))="P", MAX(0, TODAY()-O1542), IF(UPPER(TRIM(M1542))="P", MAX(0, TODAY()-K1542), IF(UPPER(TRIM(I1542))="P", MAX(0, TODAY()-G1542), IF(OR(UPPER(TRIM(U1542))="C", UPPER(TRIM(U1542))="R", UPPER(TRIM(U1542))="A", UPPER(TRIM(U1542))="AWC", UPPER(TRIM(Q1542))="C", UPPER(TRIM(Q1542))="R", UPPER(TRIM(Q1542))="A", UPPER(TRIM(Q1542))="AWC", UPPER(TRIM(M1542))="C", UPPER(TRIM(M1542))="R", UPPER(TRIM(M1542))="A", UPPER(TRIM(M1542))="AWC", UPPER(TRIM(I1542))="C", UPPER(TRIM(I1542))="R", UPPER(TRIM(I1542))="A", UPPER(TRIM(I1542))="AWC"), "DONE", "")))))</f>
        <v>DONE</v>
      </c>
      <c r="X1542" s="979" t="str">
        <f t="shared" ref="X1542:X1605" si="99">IF(B1542="","",IF(U1542&lt;&gt;"",U1542,IF(Q1542&lt;&gt;"",Q1542,IF(M1542&lt;&gt;"",M1542,IF(I1542&lt;&gt;"","P")))))</f>
        <v>P</v>
      </c>
      <c r="Y1542" s="979"/>
      <c r="AD1542" s="564"/>
      <c r="AE1542" s="564"/>
      <c r="AF1542" s="564"/>
      <c r="AG1542" s="564"/>
      <c r="AH1542" s="564"/>
      <c r="AI1542" s="564"/>
    </row>
    <row r="1543" spans="1:35" ht="90" x14ac:dyDescent="0.3">
      <c r="A1543" s="450">
        <f t="shared" si="96"/>
        <v>1538</v>
      </c>
      <c r="B1543" s="442" t="s">
        <v>17819</v>
      </c>
      <c r="C1543" s="294" t="s">
        <v>2735</v>
      </c>
      <c r="D1543" s="272" t="s">
        <v>5106</v>
      </c>
      <c r="E1543" s="426" t="s">
        <v>7410</v>
      </c>
      <c r="F1543" s="90" t="s">
        <v>195</v>
      </c>
      <c r="G1543" s="98">
        <v>45340</v>
      </c>
      <c r="H1543" s="98">
        <v>45340</v>
      </c>
      <c r="I1543" s="90" t="s">
        <v>25</v>
      </c>
      <c r="J1543" s="90"/>
      <c r="K1543" s="206"/>
      <c r="L1543" s="206"/>
      <c r="M1543" s="90"/>
      <c r="N1543" s="90"/>
      <c r="O1543" s="90"/>
      <c r="P1543" s="90"/>
      <c r="Q1543" s="90"/>
      <c r="R1543" s="90"/>
      <c r="S1543" s="90"/>
      <c r="T1543" s="90"/>
      <c r="U1543" s="90"/>
      <c r="V1543" s="107" t="str">
        <f t="shared" si="97"/>
        <v>Open PDFIR FINALLY.RHS-KK-ECG-IR-ARCH-1413-REV00</v>
      </c>
      <c r="W1543" s="972" t="str">
        <f t="shared" ca="1" si="98"/>
        <v>DONE</v>
      </c>
      <c r="X1543" s="979" t="str">
        <f t="shared" si="99"/>
        <v>P</v>
      </c>
      <c r="Y1543" s="979"/>
      <c r="AD1543" s="564"/>
      <c r="AE1543" s="564"/>
      <c r="AF1543" s="564"/>
      <c r="AG1543" s="564"/>
      <c r="AH1543" s="564"/>
      <c r="AI1543" s="564"/>
    </row>
    <row r="1544" spans="1:35" ht="90" x14ac:dyDescent="0.3">
      <c r="A1544" s="450">
        <f t="shared" si="96"/>
        <v>1539</v>
      </c>
      <c r="B1544" s="442" t="s">
        <v>17820</v>
      </c>
      <c r="C1544" s="294" t="s">
        <v>2735</v>
      </c>
      <c r="D1544" s="272" t="s">
        <v>5106</v>
      </c>
      <c r="E1544" s="426" t="s">
        <v>7433</v>
      </c>
      <c r="F1544" s="90" t="s">
        <v>195</v>
      </c>
      <c r="G1544" s="98">
        <v>45353</v>
      </c>
      <c r="H1544" s="98">
        <v>45353</v>
      </c>
      <c r="I1544" s="90" t="s">
        <v>25</v>
      </c>
      <c r="J1544" s="90"/>
      <c r="K1544" s="206"/>
      <c r="L1544" s="206"/>
      <c r="M1544" s="90"/>
      <c r="N1544" s="90"/>
      <c r="O1544" s="90"/>
      <c r="P1544" s="90"/>
      <c r="Q1544" s="90"/>
      <c r="R1544" s="90"/>
      <c r="S1544" s="90"/>
      <c r="T1544" s="90"/>
      <c r="U1544" s="90"/>
      <c r="V1544" s="107" t="str">
        <f t="shared" si="97"/>
        <v>Open PDFIR FINALLY.RHS-KK-ECG-IR-ARCH-1414-REV00</v>
      </c>
      <c r="W1544" s="972" t="str">
        <f t="shared" ca="1" si="98"/>
        <v>DONE</v>
      </c>
      <c r="X1544" s="979" t="str">
        <f t="shared" si="99"/>
        <v>P</v>
      </c>
      <c r="Y1544" s="979"/>
      <c r="AD1544" s="564"/>
      <c r="AE1544" s="564"/>
      <c r="AF1544" s="564"/>
      <c r="AG1544" s="564"/>
      <c r="AH1544" s="564"/>
      <c r="AI1544" s="564"/>
    </row>
    <row r="1545" spans="1:35" ht="90" x14ac:dyDescent="0.3">
      <c r="A1545" s="450">
        <f t="shared" si="96"/>
        <v>1540</v>
      </c>
      <c r="B1545" s="442" t="s">
        <v>17821</v>
      </c>
      <c r="C1545" s="294" t="s">
        <v>2735</v>
      </c>
      <c r="D1545" s="272" t="s">
        <v>5106</v>
      </c>
      <c r="E1545" s="426" t="s">
        <v>7432</v>
      </c>
      <c r="F1545" s="90" t="s">
        <v>195</v>
      </c>
      <c r="G1545" s="98">
        <v>45358</v>
      </c>
      <c r="H1545" s="98">
        <v>45501</v>
      </c>
      <c r="I1545" s="90" t="s">
        <v>25</v>
      </c>
      <c r="J1545" s="90"/>
      <c r="K1545" s="206"/>
      <c r="L1545" s="206"/>
      <c r="M1545" s="90"/>
      <c r="N1545" s="90"/>
      <c r="O1545" s="90"/>
      <c r="P1545" s="90"/>
      <c r="Q1545" s="90"/>
      <c r="R1545" s="90"/>
      <c r="S1545" s="90"/>
      <c r="T1545" s="90"/>
      <c r="U1545" s="90"/>
      <c r="V1545" s="107" t="str">
        <f t="shared" si="97"/>
        <v>Open PDFIR FINALLY.RHS-KK-ECG-IR-ARCH-1415-REV00</v>
      </c>
      <c r="W1545" s="972" t="str">
        <f t="shared" ca="1" si="98"/>
        <v>DONE</v>
      </c>
      <c r="X1545" s="979" t="str">
        <f t="shared" si="99"/>
        <v>P</v>
      </c>
      <c r="Y1545" s="979"/>
      <c r="AD1545" s="564"/>
      <c r="AE1545" s="564"/>
      <c r="AF1545" s="564"/>
      <c r="AG1545" s="564"/>
      <c r="AH1545" s="564"/>
      <c r="AI1545" s="564"/>
    </row>
    <row r="1546" spans="1:35" ht="90" x14ac:dyDescent="0.3">
      <c r="A1546" s="450">
        <f t="shared" si="96"/>
        <v>1541</v>
      </c>
      <c r="B1546" s="442" t="s">
        <v>17822</v>
      </c>
      <c r="C1546" s="294" t="s">
        <v>2735</v>
      </c>
      <c r="D1546" s="272" t="s">
        <v>5106</v>
      </c>
      <c r="E1546" s="426" t="s">
        <v>7431</v>
      </c>
      <c r="F1546" s="90" t="s">
        <v>195</v>
      </c>
      <c r="G1546" s="98">
        <v>45363</v>
      </c>
      <c r="H1546" s="98">
        <v>45501</v>
      </c>
      <c r="I1546" s="90" t="s">
        <v>25</v>
      </c>
      <c r="J1546" s="90"/>
      <c r="K1546" s="206"/>
      <c r="L1546" s="206"/>
      <c r="M1546" s="90"/>
      <c r="N1546" s="90"/>
      <c r="O1546" s="90"/>
      <c r="P1546" s="90"/>
      <c r="Q1546" s="90"/>
      <c r="R1546" s="90"/>
      <c r="S1546" s="90"/>
      <c r="T1546" s="90"/>
      <c r="U1546" s="90"/>
      <c r="V1546" s="107" t="str">
        <f t="shared" si="97"/>
        <v>Open PDFIR FINALLY.RHS-KK-ECG-IR-ARCH-1416-REV00</v>
      </c>
      <c r="W1546" s="972" t="str">
        <f t="shared" ca="1" si="98"/>
        <v>DONE</v>
      </c>
      <c r="X1546" s="979" t="str">
        <f t="shared" si="99"/>
        <v>P</v>
      </c>
      <c r="Y1546" s="979"/>
      <c r="AD1546" s="564"/>
      <c r="AE1546" s="564"/>
      <c r="AF1546" s="564"/>
      <c r="AG1546" s="564"/>
      <c r="AH1546" s="564"/>
      <c r="AI1546" s="564"/>
    </row>
    <row r="1547" spans="1:35" ht="90" x14ac:dyDescent="0.3">
      <c r="A1547" s="450">
        <f t="shared" si="96"/>
        <v>1542</v>
      </c>
      <c r="B1547" s="442" t="s">
        <v>17823</v>
      </c>
      <c r="C1547" s="294" t="s">
        <v>2735</v>
      </c>
      <c r="D1547" s="272" t="s">
        <v>5106</v>
      </c>
      <c r="E1547" s="426" t="s">
        <v>7430</v>
      </c>
      <c r="F1547" s="90" t="s">
        <v>195</v>
      </c>
      <c r="G1547" s="98">
        <v>45323</v>
      </c>
      <c r="H1547" s="98">
        <v>45323</v>
      </c>
      <c r="I1547" s="90" t="s">
        <v>25</v>
      </c>
      <c r="J1547" s="90"/>
      <c r="K1547" s="206"/>
      <c r="L1547" s="206"/>
      <c r="M1547" s="90"/>
      <c r="N1547" s="90"/>
      <c r="O1547" s="90"/>
      <c r="P1547" s="90"/>
      <c r="Q1547" s="90"/>
      <c r="R1547" s="90"/>
      <c r="S1547" s="90"/>
      <c r="T1547" s="90"/>
      <c r="U1547" s="90"/>
      <c r="V1547" s="107" t="str">
        <f t="shared" si="97"/>
        <v>Open PDFIR FINALLY.RHS-KK-ECG-IR-ARCH-1417-REV00</v>
      </c>
      <c r="W1547" s="972" t="str">
        <f t="shared" ca="1" si="98"/>
        <v>DONE</v>
      </c>
      <c r="X1547" s="979" t="str">
        <f t="shared" si="99"/>
        <v>P</v>
      </c>
      <c r="Y1547" s="979"/>
      <c r="AD1547" s="564"/>
      <c r="AE1547" s="564"/>
      <c r="AF1547" s="564"/>
      <c r="AG1547" s="564"/>
      <c r="AH1547" s="564"/>
      <c r="AI1547" s="564"/>
    </row>
    <row r="1548" spans="1:35" ht="90" x14ac:dyDescent="0.3">
      <c r="A1548" s="450">
        <f t="shared" si="96"/>
        <v>1543</v>
      </c>
      <c r="B1548" s="442" t="s">
        <v>17824</v>
      </c>
      <c r="C1548" s="294" t="s">
        <v>2735</v>
      </c>
      <c r="D1548" s="272" t="s">
        <v>5106</v>
      </c>
      <c r="E1548" s="426" t="s">
        <v>7429</v>
      </c>
      <c r="F1548" s="90" t="s">
        <v>195</v>
      </c>
      <c r="G1548" s="98">
        <v>45326</v>
      </c>
      <c r="H1548" s="98">
        <v>45501</v>
      </c>
      <c r="I1548" s="90" t="s">
        <v>25</v>
      </c>
      <c r="J1548" s="90"/>
      <c r="K1548" s="206"/>
      <c r="L1548" s="206"/>
      <c r="M1548" s="90"/>
      <c r="N1548" s="90"/>
      <c r="O1548" s="90"/>
      <c r="P1548" s="90"/>
      <c r="Q1548" s="90"/>
      <c r="R1548" s="90"/>
      <c r="S1548" s="90"/>
      <c r="T1548" s="90"/>
      <c r="U1548" s="90"/>
      <c r="V1548" s="107" t="str">
        <f t="shared" si="97"/>
        <v>Open PDFIR FINALLY.RHS-KK-ECG-IR-ARCH-1418-REV00</v>
      </c>
      <c r="W1548" s="972" t="str">
        <f t="shared" ca="1" si="98"/>
        <v>DONE</v>
      </c>
      <c r="X1548" s="979" t="str">
        <f t="shared" si="99"/>
        <v>P</v>
      </c>
      <c r="Y1548" s="979"/>
      <c r="AD1548" s="564"/>
      <c r="AE1548" s="564"/>
      <c r="AF1548" s="564"/>
      <c r="AG1548" s="564"/>
      <c r="AH1548" s="564"/>
      <c r="AI1548" s="564"/>
    </row>
    <row r="1549" spans="1:35" ht="90" x14ac:dyDescent="0.3">
      <c r="A1549" s="450">
        <f t="shared" si="96"/>
        <v>1544</v>
      </c>
      <c r="B1549" s="442" t="s">
        <v>17825</v>
      </c>
      <c r="C1549" s="294" t="s">
        <v>2735</v>
      </c>
      <c r="D1549" s="272" t="s">
        <v>5106</v>
      </c>
      <c r="E1549" s="426" t="s">
        <v>7428</v>
      </c>
      <c r="F1549" s="90" t="s">
        <v>195</v>
      </c>
      <c r="G1549" s="98">
        <v>45331</v>
      </c>
      <c r="H1549" s="98">
        <v>45501</v>
      </c>
      <c r="I1549" s="90" t="s">
        <v>25</v>
      </c>
      <c r="J1549" s="90"/>
      <c r="K1549" s="206"/>
      <c r="L1549" s="206"/>
      <c r="M1549" s="90"/>
      <c r="N1549" s="90"/>
      <c r="O1549" s="90"/>
      <c r="P1549" s="90"/>
      <c r="Q1549" s="90"/>
      <c r="R1549" s="90"/>
      <c r="S1549" s="90"/>
      <c r="T1549" s="90"/>
      <c r="U1549" s="90"/>
      <c r="V1549" s="107" t="str">
        <f t="shared" si="97"/>
        <v>Open PDFIR FINALLY.RHS-KK-ECG-IR-ARCH-1419-REV00</v>
      </c>
      <c r="W1549" s="972" t="str">
        <f t="shared" ca="1" si="98"/>
        <v>DONE</v>
      </c>
      <c r="X1549" s="979" t="str">
        <f t="shared" si="99"/>
        <v>P</v>
      </c>
      <c r="Y1549" s="979"/>
      <c r="AD1549" s="564"/>
      <c r="AE1549" s="564"/>
      <c r="AF1549" s="564"/>
      <c r="AG1549" s="564"/>
      <c r="AH1549" s="564"/>
      <c r="AI1549" s="564"/>
    </row>
    <row r="1550" spans="1:35" ht="90" x14ac:dyDescent="0.3">
      <c r="A1550" s="450">
        <f t="shared" si="96"/>
        <v>1545</v>
      </c>
      <c r="B1550" s="442" t="s">
        <v>20318</v>
      </c>
      <c r="C1550" s="294" t="s">
        <v>3746</v>
      </c>
      <c r="D1550" s="272" t="s">
        <v>5106</v>
      </c>
      <c r="E1550" s="426" t="s">
        <v>7486</v>
      </c>
      <c r="F1550" s="90" t="s">
        <v>195</v>
      </c>
      <c r="G1550" s="98">
        <v>45439</v>
      </c>
      <c r="H1550" s="98">
        <v>45439</v>
      </c>
      <c r="I1550" s="90" t="s">
        <v>25</v>
      </c>
      <c r="J1550" s="90" t="s">
        <v>195</v>
      </c>
      <c r="K1550" s="98">
        <v>45474</v>
      </c>
      <c r="L1550" s="98">
        <v>45474</v>
      </c>
      <c r="M1550" s="90" t="s">
        <v>1671</v>
      </c>
      <c r="N1550" s="90"/>
      <c r="O1550" s="90"/>
      <c r="P1550" s="90"/>
      <c r="Q1550" s="90"/>
      <c r="R1550" s="90"/>
      <c r="S1550" s="90"/>
      <c r="T1550" s="90"/>
      <c r="U1550" s="90"/>
      <c r="V1550" s="107" t="str">
        <f t="shared" si="97"/>
        <v>Open PDFIR FINALLY.RHS-KK-ECG-IR-MECH-07-REV01</v>
      </c>
      <c r="W1550" s="972" t="str">
        <f t="shared" ca="1" si="98"/>
        <v>DONE</v>
      </c>
      <c r="X1550" s="979" t="str">
        <f t="shared" si="99"/>
        <v>AWC</v>
      </c>
      <c r="Y1550" s="979"/>
      <c r="AD1550" s="564"/>
      <c r="AE1550" s="564"/>
      <c r="AF1550" s="564"/>
      <c r="AG1550" s="564"/>
      <c r="AH1550" s="564"/>
      <c r="AI1550" s="564"/>
    </row>
    <row r="1551" spans="1:35" ht="90" x14ac:dyDescent="0.3">
      <c r="A1551" s="450">
        <f t="shared" si="96"/>
        <v>1546</v>
      </c>
      <c r="B1551" s="442" t="s">
        <v>17826</v>
      </c>
      <c r="C1551" s="294" t="s">
        <v>1140</v>
      </c>
      <c r="D1551" s="272" t="s">
        <v>5106</v>
      </c>
      <c r="E1551" s="426" t="s">
        <v>7489</v>
      </c>
      <c r="F1551" s="90" t="s">
        <v>195</v>
      </c>
      <c r="G1551" s="98">
        <v>45438</v>
      </c>
      <c r="H1551" s="98">
        <v>45438</v>
      </c>
      <c r="I1551" s="90" t="s">
        <v>1671</v>
      </c>
      <c r="J1551" s="90"/>
      <c r="K1551" s="206"/>
      <c r="L1551" s="206"/>
      <c r="M1551" s="90"/>
      <c r="N1551" s="90"/>
      <c r="O1551" s="90"/>
      <c r="P1551" s="90"/>
      <c r="Q1551" s="90"/>
      <c r="R1551" s="90"/>
      <c r="S1551" s="90"/>
      <c r="T1551" s="90"/>
      <c r="U1551" s="90"/>
      <c r="V1551" s="107" t="str">
        <f t="shared" si="97"/>
        <v>Open PDFIR FINALLY.RHS-KK-ECG-IR-ELE-134-REV00</v>
      </c>
      <c r="W1551" s="972" t="str">
        <f t="shared" ca="1" si="98"/>
        <v>DONE</v>
      </c>
      <c r="X1551" s="979" t="str">
        <f t="shared" si="99"/>
        <v>P</v>
      </c>
      <c r="Y1551" s="979"/>
      <c r="AD1551" s="564"/>
      <c r="AE1551" s="564"/>
      <c r="AF1551" s="564"/>
      <c r="AG1551" s="564"/>
      <c r="AH1551" s="564"/>
      <c r="AI1551" s="564"/>
    </row>
    <row r="1552" spans="1:35" ht="109.8" x14ac:dyDescent="0.3">
      <c r="A1552" s="450">
        <f t="shared" si="96"/>
        <v>1547</v>
      </c>
      <c r="B1552" s="442" t="s">
        <v>17827</v>
      </c>
      <c r="C1552" s="294" t="s">
        <v>1140</v>
      </c>
      <c r="D1552" s="272" t="s">
        <v>1545</v>
      </c>
      <c r="E1552" s="426" t="s">
        <v>7491</v>
      </c>
      <c r="F1552" s="90" t="s">
        <v>195</v>
      </c>
      <c r="G1552" s="98">
        <v>45438</v>
      </c>
      <c r="H1552" s="98">
        <v>45438</v>
      </c>
      <c r="I1552" s="90" t="s">
        <v>1671</v>
      </c>
      <c r="J1552" s="90"/>
      <c r="K1552" s="206"/>
      <c r="L1552" s="206"/>
      <c r="M1552" s="90"/>
      <c r="N1552" s="90"/>
      <c r="O1552" s="90"/>
      <c r="P1552" s="90"/>
      <c r="Q1552" s="90"/>
      <c r="R1552" s="90"/>
      <c r="S1552" s="90"/>
      <c r="T1552" s="90"/>
      <c r="U1552" s="90"/>
      <c r="V1552" s="107" t="str">
        <f t="shared" si="97"/>
        <v>Open PDFIR FINALLY.RHS-KK-ECG-IR-ELE-135-REV00</v>
      </c>
      <c r="W1552" s="972" t="str">
        <f t="shared" ca="1" si="98"/>
        <v>DONE</v>
      </c>
      <c r="X1552" s="979" t="str">
        <f t="shared" si="99"/>
        <v>P</v>
      </c>
      <c r="Y1552" s="979"/>
      <c r="AD1552" s="564"/>
      <c r="AE1552" s="564"/>
      <c r="AF1552" s="564"/>
      <c r="AG1552" s="564"/>
      <c r="AH1552" s="564"/>
      <c r="AI1552" s="564"/>
    </row>
    <row r="1553" spans="1:35" ht="90" x14ac:dyDescent="0.3">
      <c r="A1553" s="450">
        <f t="shared" si="96"/>
        <v>1548</v>
      </c>
      <c r="B1553" s="442" t="s">
        <v>17828</v>
      </c>
      <c r="C1553" s="294" t="s">
        <v>2735</v>
      </c>
      <c r="D1553" s="272" t="s">
        <v>5106</v>
      </c>
      <c r="E1553" s="426" t="s">
        <v>7521</v>
      </c>
      <c r="F1553" s="90" t="s">
        <v>195</v>
      </c>
      <c r="G1553" s="98">
        <v>45436</v>
      </c>
      <c r="H1553" s="98">
        <v>45501</v>
      </c>
      <c r="I1553" s="90" t="s">
        <v>25</v>
      </c>
      <c r="J1553" s="90"/>
      <c r="K1553" s="206"/>
      <c r="L1553" s="206"/>
      <c r="M1553" s="90"/>
      <c r="N1553" s="90"/>
      <c r="O1553" s="90"/>
      <c r="P1553" s="90"/>
      <c r="Q1553" s="90"/>
      <c r="R1553" s="90"/>
      <c r="S1553" s="90"/>
      <c r="T1553" s="90"/>
      <c r="U1553" s="90"/>
      <c r="V1553" s="107" t="str">
        <f t="shared" si="97"/>
        <v>Open PDFIR FINALLY.RHS-KK-ECG-IR-ARCH-1420-REV00</v>
      </c>
      <c r="W1553" s="972" t="str">
        <f t="shared" ca="1" si="98"/>
        <v>DONE</v>
      </c>
      <c r="X1553" s="979" t="str">
        <f t="shared" si="99"/>
        <v>P</v>
      </c>
      <c r="Y1553" s="979"/>
      <c r="AD1553" s="564"/>
      <c r="AE1553" s="564"/>
      <c r="AF1553" s="564"/>
      <c r="AG1553" s="564"/>
      <c r="AH1553" s="564"/>
      <c r="AI1553" s="564"/>
    </row>
    <row r="1554" spans="1:35" ht="90" x14ac:dyDescent="0.3">
      <c r="A1554" s="450">
        <f t="shared" si="96"/>
        <v>1549</v>
      </c>
      <c r="B1554" s="442" t="s">
        <v>17829</v>
      </c>
      <c r="C1554" s="294" t="s">
        <v>2735</v>
      </c>
      <c r="D1554" s="272" t="s">
        <v>5106</v>
      </c>
      <c r="E1554" s="426" t="s">
        <v>7522</v>
      </c>
      <c r="F1554" s="90" t="s">
        <v>195</v>
      </c>
      <c r="G1554" s="98">
        <v>45437</v>
      </c>
      <c r="H1554" s="98">
        <v>45501</v>
      </c>
      <c r="I1554" s="90" t="s">
        <v>1671</v>
      </c>
      <c r="J1554" s="90"/>
      <c r="K1554" s="206"/>
      <c r="L1554" s="206"/>
      <c r="M1554" s="90"/>
      <c r="N1554" s="90"/>
      <c r="O1554" s="90"/>
      <c r="P1554" s="90"/>
      <c r="Q1554" s="90"/>
      <c r="R1554" s="90"/>
      <c r="S1554" s="90"/>
      <c r="T1554" s="90"/>
      <c r="U1554" s="90"/>
      <c r="V1554" s="107" t="str">
        <f t="shared" si="97"/>
        <v>Open PDFIR FINALLY.RHS-KK-ECG-IR-ARCH-1421-REV00</v>
      </c>
      <c r="W1554" s="972" t="str">
        <f t="shared" ca="1" si="98"/>
        <v>DONE</v>
      </c>
      <c r="X1554" s="979" t="str">
        <f t="shared" si="99"/>
        <v>P</v>
      </c>
      <c r="Y1554" s="979"/>
      <c r="AD1554" s="564"/>
      <c r="AE1554" s="564"/>
      <c r="AF1554" s="564"/>
      <c r="AG1554" s="564"/>
      <c r="AH1554" s="564"/>
      <c r="AI1554" s="564"/>
    </row>
    <row r="1555" spans="1:35" ht="90" x14ac:dyDescent="0.3">
      <c r="A1555" s="450">
        <f t="shared" si="96"/>
        <v>1550</v>
      </c>
      <c r="B1555" s="442" t="s">
        <v>17830</v>
      </c>
      <c r="C1555" s="294" t="s">
        <v>2735</v>
      </c>
      <c r="D1555" s="272" t="s">
        <v>5106</v>
      </c>
      <c r="E1555" s="426" t="s">
        <v>7523</v>
      </c>
      <c r="F1555" s="90" t="s">
        <v>195</v>
      </c>
      <c r="G1555" s="98">
        <v>45440</v>
      </c>
      <c r="H1555" s="98">
        <v>45437</v>
      </c>
      <c r="I1555" s="90" t="s">
        <v>1671</v>
      </c>
      <c r="J1555" s="90"/>
      <c r="K1555" s="206"/>
      <c r="L1555" s="206"/>
      <c r="M1555" s="90"/>
      <c r="N1555" s="90"/>
      <c r="O1555" s="90"/>
      <c r="P1555" s="90"/>
      <c r="Q1555" s="90"/>
      <c r="R1555" s="90"/>
      <c r="S1555" s="90"/>
      <c r="T1555" s="90"/>
      <c r="U1555" s="90"/>
      <c r="V1555" s="107" t="str">
        <f t="shared" si="97"/>
        <v>Open PDFIR FINALLY.RHS-KK-ECG-IR-ARCH-1422-REV00</v>
      </c>
      <c r="W1555" s="972" t="str">
        <f t="shared" ca="1" si="98"/>
        <v>DONE</v>
      </c>
      <c r="X1555" s="979" t="str">
        <f t="shared" si="99"/>
        <v>P</v>
      </c>
      <c r="Y1555" s="979"/>
      <c r="AD1555" s="564"/>
      <c r="AE1555" s="564"/>
      <c r="AF1555" s="564"/>
      <c r="AG1555" s="564"/>
      <c r="AH1555" s="564"/>
      <c r="AI1555" s="564"/>
    </row>
    <row r="1556" spans="1:35" ht="90" x14ac:dyDescent="0.3">
      <c r="A1556" s="450">
        <f t="shared" si="96"/>
        <v>1551</v>
      </c>
      <c r="B1556" s="442" t="s">
        <v>17831</v>
      </c>
      <c r="C1556" s="294" t="s">
        <v>2735</v>
      </c>
      <c r="D1556" s="272" t="s">
        <v>5106</v>
      </c>
      <c r="E1556" s="426" t="s">
        <v>7524</v>
      </c>
      <c r="F1556" s="90" t="s">
        <v>195</v>
      </c>
      <c r="G1556" s="98">
        <v>45402</v>
      </c>
      <c r="H1556" s="98">
        <v>45501</v>
      </c>
      <c r="I1556" s="90" t="s">
        <v>25</v>
      </c>
      <c r="J1556" s="90"/>
      <c r="K1556" s="206"/>
      <c r="L1556" s="206"/>
      <c r="M1556" s="90"/>
      <c r="N1556" s="90"/>
      <c r="O1556" s="90"/>
      <c r="P1556" s="90"/>
      <c r="Q1556" s="90"/>
      <c r="R1556" s="90"/>
      <c r="S1556" s="90"/>
      <c r="T1556" s="90"/>
      <c r="U1556" s="90"/>
      <c r="V1556" s="107" t="str">
        <f t="shared" si="97"/>
        <v>Open PDFIR FINALLY.RHS-KK-ECG-IR-ARCH-1423-REV00</v>
      </c>
      <c r="W1556" s="972" t="str">
        <f t="shared" ca="1" si="98"/>
        <v>DONE</v>
      </c>
      <c r="X1556" s="979" t="str">
        <f t="shared" si="99"/>
        <v>P</v>
      </c>
      <c r="Y1556" s="979"/>
      <c r="AD1556" s="564"/>
      <c r="AE1556" s="564"/>
      <c r="AF1556" s="564"/>
      <c r="AG1556" s="564"/>
      <c r="AH1556" s="564"/>
      <c r="AI1556" s="564"/>
    </row>
    <row r="1557" spans="1:35" ht="90" x14ac:dyDescent="0.3">
      <c r="A1557" s="450">
        <f t="shared" si="96"/>
        <v>1552</v>
      </c>
      <c r="B1557" s="442" t="s">
        <v>17832</v>
      </c>
      <c r="C1557" s="294" t="s">
        <v>2735</v>
      </c>
      <c r="D1557" s="272" t="s">
        <v>5106</v>
      </c>
      <c r="E1557" s="426" t="s">
        <v>7525</v>
      </c>
      <c r="F1557" s="90" t="s">
        <v>195</v>
      </c>
      <c r="G1557" s="98">
        <v>45403</v>
      </c>
      <c r="H1557" s="98">
        <v>45501</v>
      </c>
      <c r="I1557" s="90" t="s">
        <v>25</v>
      </c>
      <c r="J1557" s="90"/>
      <c r="K1557" s="206"/>
      <c r="L1557" s="206"/>
      <c r="M1557" s="90"/>
      <c r="N1557" s="90"/>
      <c r="O1557" s="90"/>
      <c r="P1557" s="90"/>
      <c r="Q1557" s="90"/>
      <c r="R1557" s="90"/>
      <c r="S1557" s="90"/>
      <c r="T1557" s="90"/>
      <c r="U1557" s="90"/>
      <c r="V1557" s="107" t="str">
        <f t="shared" si="97"/>
        <v>Open PDFIR FINALLY.RHS-KK-ECG-IR-ARCH-1424-REV00</v>
      </c>
      <c r="W1557" s="972" t="str">
        <f t="shared" ca="1" si="98"/>
        <v>DONE</v>
      </c>
      <c r="X1557" s="979" t="str">
        <f t="shared" si="99"/>
        <v>P</v>
      </c>
      <c r="Y1557" s="979"/>
      <c r="AD1557" s="564"/>
      <c r="AE1557" s="564"/>
      <c r="AF1557" s="564"/>
      <c r="AG1557" s="564"/>
      <c r="AH1557" s="564"/>
      <c r="AI1557" s="564"/>
    </row>
    <row r="1558" spans="1:35" ht="90" x14ac:dyDescent="0.3">
      <c r="A1558" s="450">
        <f t="shared" si="96"/>
        <v>1553</v>
      </c>
      <c r="B1558" s="442" t="s">
        <v>17833</v>
      </c>
      <c r="C1558" s="294" t="s">
        <v>2735</v>
      </c>
      <c r="D1558" s="272" t="s">
        <v>5106</v>
      </c>
      <c r="E1558" s="426" t="s">
        <v>7526</v>
      </c>
      <c r="F1558" s="90" t="s">
        <v>195</v>
      </c>
      <c r="G1558" s="98">
        <v>45407</v>
      </c>
      <c r="H1558" s="98">
        <v>45501</v>
      </c>
      <c r="I1558" s="90" t="s">
        <v>25</v>
      </c>
      <c r="J1558" s="90"/>
      <c r="K1558" s="206"/>
      <c r="L1558" s="206"/>
      <c r="M1558" s="90"/>
      <c r="N1558" s="90"/>
      <c r="O1558" s="90"/>
      <c r="P1558" s="90"/>
      <c r="Q1558" s="90"/>
      <c r="R1558" s="90"/>
      <c r="S1558" s="90"/>
      <c r="T1558" s="90"/>
      <c r="U1558" s="90"/>
      <c r="V1558" s="107" t="str">
        <f t="shared" si="97"/>
        <v>Open PDFIR FINALLY.RHS-KK-ECG-IR-ARCH-1425-REV00</v>
      </c>
      <c r="W1558" s="972" t="str">
        <f t="shared" ca="1" si="98"/>
        <v>DONE</v>
      </c>
      <c r="X1558" s="979" t="str">
        <f t="shared" si="99"/>
        <v>P</v>
      </c>
      <c r="Y1558" s="979"/>
      <c r="AD1558" s="564"/>
      <c r="AE1558" s="564"/>
      <c r="AF1558" s="564"/>
      <c r="AG1558" s="564"/>
      <c r="AH1558" s="564"/>
      <c r="AI1558" s="564"/>
    </row>
    <row r="1559" spans="1:35" ht="90" x14ac:dyDescent="0.3">
      <c r="A1559" s="450">
        <f t="shared" si="96"/>
        <v>1554</v>
      </c>
      <c r="B1559" s="442" t="s">
        <v>17834</v>
      </c>
      <c r="C1559" s="294" t="s">
        <v>1634</v>
      </c>
      <c r="D1559" s="272" t="s">
        <v>5106</v>
      </c>
      <c r="E1559" s="426" t="s">
        <v>7527</v>
      </c>
      <c r="F1559" s="90" t="s">
        <v>195</v>
      </c>
      <c r="G1559" s="98">
        <v>45410</v>
      </c>
      <c r="H1559" s="98">
        <v>45501</v>
      </c>
      <c r="I1559" s="90" t="s">
        <v>25</v>
      </c>
      <c r="J1559" s="90"/>
      <c r="K1559" s="206"/>
      <c r="L1559" s="206"/>
      <c r="M1559" s="90"/>
      <c r="N1559" s="90"/>
      <c r="O1559" s="90"/>
      <c r="P1559" s="90"/>
      <c r="Q1559" s="90"/>
      <c r="R1559" s="90"/>
      <c r="S1559" s="90"/>
      <c r="T1559" s="90"/>
      <c r="U1559" s="90"/>
      <c r="V1559" s="107" t="str">
        <f t="shared" si="97"/>
        <v>Open PDFIR FINALLY.RHS-KK-ECG-IR-CI-1426-REV00</v>
      </c>
      <c r="W1559" s="972" t="str">
        <f t="shared" ca="1" si="98"/>
        <v>DONE</v>
      </c>
      <c r="X1559" s="979" t="str">
        <f t="shared" si="99"/>
        <v>P</v>
      </c>
      <c r="Y1559" s="979"/>
      <c r="AD1559" s="564"/>
      <c r="AE1559" s="564"/>
      <c r="AF1559" s="564"/>
      <c r="AG1559" s="564"/>
      <c r="AH1559" s="564"/>
      <c r="AI1559" s="564"/>
    </row>
    <row r="1560" spans="1:35" ht="90" x14ac:dyDescent="0.3">
      <c r="A1560" s="450">
        <f t="shared" si="96"/>
        <v>1555</v>
      </c>
      <c r="B1560" s="442" t="s">
        <v>20319</v>
      </c>
      <c r="C1560" s="294" t="s">
        <v>1634</v>
      </c>
      <c r="D1560" s="272" t="s">
        <v>1545</v>
      </c>
      <c r="E1560" s="426" t="s">
        <v>7528</v>
      </c>
      <c r="F1560" s="90" t="s">
        <v>195</v>
      </c>
      <c r="G1560" s="98">
        <v>45384</v>
      </c>
      <c r="H1560" s="98">
        <v>45384</v>
      </c>
      <c r="I1560" s="90" t="s">
        <v>25</v>
      </c>
      <c r="J1560" s="90" t="s">
        <v>195</v>
      </c>
      <c r="K1560" s="206">
        <v>45535</v>
      </c>
      <c r="L1560" s="206">
        <v>45535</v>
      </c>
      <c r="M1560" s="90" t="s">
        <v>62</v>
      </c>
      <c r="N1560" s="90"/>
      <c r="O1560" s="90"/>
      <c r="P1560" s="90"/>
      <c r="Q1560" s="90"/>
      <c r="R1560" s="90"/>
      <c r="S1560" s="90"/>
      <c r="T1560" s="90"/>
      <c r="U1560" s="90"/>
      <c r="V1560" s="107" t="str">
        <f t="shared" si="97"/>
        <v>Open PDFIR FINALLY.RHS-KK-ECG-IR-CI-1427-REV01</v>
      </c>
      <c r="W1560" s="972" t="str">
        <f t="shared" ca="1" si="98"/>
        <v>DONE</v>
      </c>
      <c r="X1560" s="979" t="str">
        <f t="shared" si="99"/>
        <v>A</v>
      </c>
      <c r="Y1560" s="979"/>
      <c r="AD1560" s="564"/>
      <c r="AE1560" s="564"/>
      <c r="AF1560" s="564"/>
      <c r="AG1560" s="564"/>
      <c r="AH1560" s="564"/>
      <c r="AI1560" s="564"/>
    </row>
    <row r="1561" spans="1:35" ht="90" x14ac:dyDescent="0.3">
      <c r="A1561" s="450">
        <f t="shared" si="96"/>
        <v>1556</v>
      </c>
      <c r="B1561" s="442" t="s">
        <v>20320</v>
      </c>
      <c r="C1561" s="294" t="s">
        <v>1634</v>
      </c>
      <c r="D1561" s="272" t="s">
        <v>1545</v>
      </c>
      <c r="E1561" s="426" t="s">
        <v>7529</v>
      </c>
      <c r="F1561" s="90" t="s">
        <v>195</v>
      </c>
      <c r="G1561" s="98">
        <v>45376</v>
      </c>
      <c r="H1561" s="98">
        <v>45376</v>
      </c>
      <c r="I1561" s="90" t="s">
        <v>25</v>
      </c>
      <c r="J1561" s="90" t="s">
        <v>195</v>
      </c>
      <c r="K1561" s="206">
        <v>45535</v>
      </c>
      <c r="L1561" s="206">
        <v>45535</v>
      </c>
      <c r="M1561" s="90" t="s">
        <v>62</v>
      </c>
      <c r="N1561" s="90"/>
      <c r="O1561" s="90"/>
      <c r="P1561" s="90"/>
      <c r="Q1561" s="90"/>
      <c r="R1561" s="90"/>
      <c r="S1561" s="90"/>
      <c r="T1561" s="90"/>
      <c r="U1561" s="90"/>
      <c r="V1561" s="107" t="str">
        <f t="shared" si="97"/>
        <v>Open PDFIR FINALLY.RHS-KK-ECG-IR-CI-1428-REV01</v>
      </c>
      <c r="W1561" s="972" t="str">
        <f t="shared" ca="1" si="98"/>
        <v>DONE</v>
      </c>
      <c r="X1561" s="979" t="str">
        <f t="shared" si="99"/>
        <v>A</v>
      </c>
      <c r="Y1561" s="979"/>
      <c r="AD1561" s="564"/>
      <c r="AE1561" s="564"/>
      <c r="AF1561" s="564"/>
      <c r="AG1561" s="564"/>
      <c r="AH1561" s="564"/>
      <c r="AI1561" s="564"/>
    </row>
    <row r="1562" spans="1:35" ht="90" x14ac:dyDescent="0.3">
      <c r="A1562" s="450">
        <f t="shared" si="96"/>
        <v>1557</v>
      </c>
      <c r="B1562" s="442" t="s">
        <v>20321</v>
      </c>
      <c r="C1562" s="294" t="s">
        <v>1634</v>
      </c>
      <c r="D1562" s="272" t="s">
        <v>1545</v>
      </c>
      <c r="E1562" s="426" t="s">
        <v>7530</v>
      </c>
      <c r="F1562" s="90" t="s">
        <v>195</v>
      </c>
      <c r="G1562" s="98">
        <v>45383</v>
      </c>
      <c r="H1562" s="98">
        <v>45383</v>
      </c>
      <c r="I1562" s="90" t="s">
        <v>25</v>
      </c>
      <c r="J1562" s="90" t="s">
        <v>195</v>
      </c>
      <c r="K1562" s="206">
        <v>45535</v>
      </c>
      <c r="L1562" s="206">
        <v>45535</v>
      </c>
      <c r="M1562" s="90" t="s">
        <v>62</v>
      </c>
      <c r="N1562" s="90"/>
      <c r="O1562" s="90"/>
      <c r="P1562" s="90"/>
      <c r="Q1562" s="90"/>
      <c r="R1562" s="90"/>
      <c r="S1562" s="90"/>
      <c r="T1562" s="90"/>
      <c r="U1562" s="90"/>
      <c r="V1562" s="107" t="str">
        <f t="shared" si="97"/>
        <v>Open PDFIR FINALLY.RHS-KK-ECG-IR-CI-1429-REV01</v>
      </c>
      <c r="W1562" s="972" t="str">
        <f t="shared" ca="1" si="98"/>
        <v>DONE</v>
      </c>
      <c r="X1562" s="979" t="str">
        <f t="shared" si="99"/>
        <v>A</v>
      </c>
      <c r="Y1562" s="979"/>
      <c r="AD1562" s="564"/>
      <c r="AE1562" s="564"/>
      <c r="AF1562" s="564"/>
      <c r="AG1562" s="564"/>
      <c r="AH1562" s="564"/>
      <c r="AI1562" s="564"/>
    </row>
    <row r="1563" spans="1:35" ht="90" x14ac:dyDescent="0.3">
      <c r="A1563" s="450">
        <f t="shared" si="96"/>
        <v>1558</v>
      </c>
      <c r="B1563" s="442" t="s">
        <v>20322</v>
      </c>
      <c r="C1563" s="294" t="s">
        <v>1634</v>
      </c>
      <c r="D1563" s="272" t="s">
        <v>1545</v>
      </c>
      <c r="E1563" s="426" t="s">
        <v>7531</v>
      </c>
      <c r="F1563" s="90" t="s">
        <v>195</v>
      </c>
      <c r="G1563" s="98">
        <v>45408</v>
      </c>
      <c r="H1563" s="98">
        <v>45408</v>
      </c>
      <c r="I1563" s="90" t="s">
        <v>25</v>
      </c>
      <c r="J1563" s="90" t="s">
        <v>195</v>
      </c>
      <c r="K1563" s="206">
        <v>45535</v>
      </c>
      <c r="L1563" s="206">
        <v>45535</v>
      </c>
      <c r="M1563" s="90" t="s">
        <v>62</v>
      </c>
      <c r="N1563" s="90"/>
      <c r="O1563" s="90"/>
      <c r="P1563" s="90"/>
      <c r="Q1563" s="90"/>
      <c r="R1563" s="90"/>
      <c r="S1563" s="90"/>
      <c r="T1563" s="90"/>
      <c r="U1563" s="90"/>
      <c r="V1563" s="107" t="str">
        <f t="shared" si="97"/>
        <v>Open PDFIR FINALLY.RHS-KK-ECG-IR-CI-1430-REV01</v>
      </c>
      <c r="W1563" s="972" t="str">
        <f t="shared" ca="1" si="98"/>
        <v>DONE</v>
      </c>
      <c r="X1563" s="979" t="str">
        <f t="shared" si="99"/>
        <v>A</v>
      </c>
      <c r="Y1563" s="979"/>
      <c r="AD1563" s="564"/>
      <c r="AE1563" s="564"/>
      <c r="AF1563" s="564"/>
      <c r="AG1563" s="564"/>
      <c r="AH1563" s="564"/>
      <c r="AI1563" s="564"/>
    </row>
    <row r="1564" spans="1:35" ht="90" x14ac:dyDescent="0.3">
      <c r="A1564" s="450">
        <f t="shared" si="96"/>
        <v>1559</v>
      </c>
      <c r="B1564" s="442" t="s">
        <v>20323</v>
      </c>
      <c r="C1564" s="294" t="s">
        <v>1634</v>
      </c>
      <c r="D1564" s="272" t="s">
        <v>1545</v>
      </c>
      <c r="E1564" s="426" t="s">
        <v>7532</v>
      </c>
      <c r="F1564" s="90" t="s">
        <v>195</v>
      </c>
      <c r="G1564" s="98">
        <v>45406</v>
      </c>
      <c r="H1564" s="98">
        <v>45406</v>
      </c>
      <c r="I1564" s="90" t="s">
        <v>25</v>
      </c>
      <c r="J1564" s="90" t="s">
        <v>195</v>
      </c>
      <c r="K1564" s="206">
        <v>45535</v>
      </c>
      <c r="L1564" s="206">
        <v>45535</v>
      </c>
      <c r="M1564" s="90" t="s">
        <v>62</v>
      </c>
      <c r="N1564" s="90"/>
      <c r="O1564" s="90"/>
      <c r="P1564" s="90"/>
      <c r="Q1564" s="90"/>
      <c r="R1564" s="90"/>
      <c r="S1564" s="90"/>
      <c r="T1564" s="90"/>
      <c r="U1564" s="90"/>
      <c r="V1564" s="107" t="str">
        <f t="shared" si="97"/>
        <v>Open PDFIR FINALLY.RHS-KK-ECG-IR-CI-1431-REV01</v>
      </c>
      <c r="W1564" s="972" t="str">
        <f t="shared" ca="1" si="98"/>
        <v>DONE</v>
      </c>
      <c r="X1564" s="979" t="str">
        <f t="shared" si="99"/>
        <v>A</v>
      </c>
      <c r="Y1564" s="979"/>
      <c r="AD1564" s="564"/>
      <c r="AE1564" s="564"/>
      <c r="AF1564" s="564"/>
      <c r="AG1564" s="564"/>
      <c r="AH1564" s="564"/>
      <c r="AI1564" s="564"/>
    </row>
    <row r="1565" spans="1:35" ht="90" x14ac:dyDescent="0.3">
      <c r="A1565" s="450">
        <f t="shared" si="96"/>
        <v>1560</v>
      </c>
      <c r="B1565" s="442" t="s">
        <v>20324</v>
      </c>
      <c r="C1565" s="294" t="s">
        <v>1634</v>
      </c>
      <c r="D1565" s="272" t="s">
        <v>1545</v>
      </c>
      <c r="E1565" s="426" t="s">
        <v>7533</v>
      </c>
      <c r="F1565" s="90" t="s">
        <v>195</v>
      </c>
      <c r="G1565" s="98">
        <v>45399</v>
      </c>
      <c r="H1565" s="98">
        <v>45399</v>
      </c>
      <c r="I1565" s="90" t="s">
        <v>25</v>
      </c>
      <c r="J1565" s="90" t="s">
        <v>195</v>
      </c>
      <c r="K1565" s="206">
        <v>45535</v>
      </c>
      <c r="L1565" s="206">
        <v>45535</v>
      </c>
      <c r="M1565" s="90" t="s">
        <v>62</v>
      </c>
      <c r="N1565" s="90"/>
      <c r="O1565" s="90"/>
      <c r="P1565" s="90"/>
      <c r="Q1565" s="90"/>
      <c r="R1565" s="90"/>
      <c r="S1565" s="90"/>
      <c r="T1565" s="90"/>
      <c r="U1565" s="90"/>
      <c r="V1565" s="107" t="str">
        <f t="shared" si="97"/>
        <v>Open PDFIR FINALLY.RHS-KK-ECG-IR-CI-1432-REV01</v>
      </c>
      <c r="W1565" s="972" t="str">
        <f t="shared" ca="1" si="98"/>
        <v>DONE</v>
      </c>
      <c r="X1565" s="979" t="str">
        <f t="shared" si="99"/>
        <v>A</v>
      </c>
      <c r="Y1565" s="979"/>
      <c r="AD1565" s="564"/>
      <c r="AE1565" s="564"/>
      <c r="AF1565" s="564"/>
      <c r="AG1565" s="564"/>
      <c r="AH1565" s="564"/>
      <c r="AI1565" s="564"/>
    </row>
    <row r="1566" spans="1:35" ht="90" x14ac:dyDescent="0.3">
      <c r="A1566" s="450">
        <f t="shared" si="96"/>
        <v>1561</v>
      </c>
      <c r="B1566" s="442" t="s">
        <v>20325</v>
      </c>
      <c r="C1566" s="294" t="s">
        <v>1634</v>
      </c>
      <c r="D1566" s="272" t="s">
        <v>1545</v>
      </c>
      <c r="E1566" s="426" t="s">
        <v>7534</v>
      </c>
      <c r="F1566" s="90" t="s">
        <v>195</v>
      </c>
      <c r="G1566" s="98">
        <v>45400</v>
      </c>
      <c r="H1566" s="98">
        <v>45400</v>
      </c>
      <c r="I1566" s="90" t="s">
        <v>25</v>
      </c>
      <c r="J1566" s="90" t="s">
        <v>195</v>
      </c>
      <c r="K1566" s="206">
        <v>45535</v>
      </c>
      <c r="L1566" s="206">
        <v>45535</v>
      </c>
      <c r="M1566" s="90" t="s">
        <v>62</v>
      </c>
      <c r="N1566" s="90"/>
      <c r="O1566" s="90"/>
      <c r="P1566" s="90"/>
      <c r="Q1566" s="90"/>
      <c r="R1566" s="90"/>
      <c r="S1566" s="90"/>
      <c r="T1566" s="90"/>
      <c r="U1566" s="90"/>
      <c r="V1566" s="107" t="str">
        <f t="shared" si="97"/>
        <v>Open PDFIR FINALLY.RHS-KK-ECG-IR-CI-1433-REV01</v>
      </c>
      <c r="W1566" s="972" t="str">
        <f t="shared" ca="1" si="98"/>
        <v>DONE</v>
      </c>
      <c r="X1566" s="979" t="str">
        <f t="shared" si="99"/>
        <v>A</v>
      </c>
      <c r="Y1566" s="979"/>
      <c r="AD1566" s="564"/>
      <c r="AE1566" s="564"/>
      <c r="AF1566" s="564"/>
      <c r="AG1566" s="564"/>
      <c r="AH1566" s="564"/>
      <c r="AI1566" s="564"/>
    </row>
    <row r="1567" spans="1:35" ht="90" x14ac:dyDescent="0.3">
      <c r="A1567" s="450">
        <f t="shared" si="96"/>
        <v>1562</v>
      </c>
      <c r="B1567" s="442" t="s">
        <v>20326</v>
      </c>
      <c r="C1567" s="294" t="s">
        <v>1634</v>
      </c>
      <c r="D1567" s="272" t="s">
        <v>1545</v>
      </c>
      <c r="E1567" s="426" t="s">
        <v>7535</v>
      </c>
      <c r="F1567" s="90" t="s">
        <v>195</v>
      </c>
      <c r="G1567" s="98">
        <v>45403</v>
      </c>
      <c r="H1567" s="98">
        <v>45403</v>
      </c>
      <c r="I1567" s="90" t="s">
        <v>25</v>
      </c>
      <c r="J1567" s="90" t="s">
        <v>195</v>
      </c>
      <c r="K1567" s="206">
        <v>45535</v>
      </c>
      <c r="L1567" s="206">
        <v>45535</v>
      </c>
      <c r="M1567" s="90" t="s">
        <v>62</v>
      </c>
      <c r="N1567" s="90"/>
      <c r="O1567" s="90"/>
      <c r="P1567" s="90"/>
      <c r="Q1567" s="90"/>
      <c r="R1567" s="90"/>
      <c r="S1567" s="90"/>
      <c r="T1567" s="90"/>
      <c r="U1567" s="90"/>
      <c r="V1567" s="107" t="str">
        <f t="shared" si="97"/>
        <v>Open PDFIR FINALLY.RHS-KK-ECG-IR-CI-1434-REV01</v>
      </c>
      <c r="W1567" s="972" t="str">
        <f t="shared" ca="1" si="98"/>
        <v>DONE</v>
      </c>
      <c r="X1567" s="979" t="str">
        <f t="shared" si="99"/>
        <v>A</v>
      </c>
      <c r="Y1567" s="979"/>
      <c r="AD1567" s="564"/>
      <c r="AE1567" s="564"/>
      <c r="AF1567" s="564"/>
      <c r="AG1567" s="564"/>
      <c r="AH1567" s="564"/>
      <c r="AI1567" s="564"/>
    </row>
    <row r="1568" spans="1:35" ht="90" x14ac:dyDescent="0.3">
      <c r="A1568" s="450">
        <f t="shared" si="96"/>
        <v>1563</v>
      </c>
      <c r="B1568" s="442" t="s">
        <v>20327</v>
      </c>
      <c r="C1568" s="294" t="s">
        <v>1634</v>
      </c>
      <c r="D1568" s="272" t="s">
        <v>1545</v>
      </c>
      <c r="E1568" s="426" t="s">
        <v>7536</v>
      </c>
      <c r="F1568" s="90" t="s">
        <v>195</v>
      </c>
      <c r="G1568" s="98">
        <v>45402</v>
      </c>
      <c r="H1568" s="98">
        <v>45402</v>
      </c>
      <c r="I1568" s="90" t="s">
        <v>25</v>
      </c>
      <c r="J1568" s="90" t="s">
        <v>195</v>
      </c>
      <c r="K1568" s="206">
        <v>45535</v>
      </c>
      <c r="L1568" s="206">
        <v>45535</v>
      </c>
      <c r="M1568" s="90" t="s">
        <v>62</v>
      </c>
      <c r="N1568" s="90"/>
      <c r="O1568" s="90"/>
      <c r="P1568" s="90"/>
      <c r="Q1568" s="90"/>
      <c r="R1568" s="90"/>
      <c r="S1568" s="90"/>
      <c r="T1568" s="90"/>
      <c r="U1568" s="90"/>
      <c r="V1568" s="107" t="str">
        <f t="shared" si="97"/>
        <v>Open PDFIR FINALLY.RHS-KK-ECG-IR-CI-1435-REV01</v>
      </c>
      <c r="W1568" s="972" t="str">
        <f t="shared" ca="1" si="98"/>
        <v>DONE</v>
      </c>
      <c r="X1568" s="979" t="str">
        <f t="shared" si="99"/>
        <v>A</v>
      </c>
      <c r="Y1568" s="979"/>
      <c r="AD1568" s="564"/>
      <c r="AE1568" s="564"/>
      <c r="AF1568" s="564"/>
      <c r="AG1568" s="564"/>
      <c r="AH1568" s="564"/>
      <c r="AI1568" s="564"/>
    </row>
    <row r="1569" spans="1:35" ht="90" x14ac:dyDescent="0.3">
      <c r="A1569" s="450">
        <f t="shared" si="96"/>
        <v>1564</v>
      </c>
      <c r="B1569" s="442" t="s">
        <v>20328</v>
      </c>
      <c r="C1569" s="294" t="s">
        <v>1634</v>
      </c>
      <c r="D1569" s="272" t="s">
        <v>1545</v>
      </c>
      <c r="E1569" s="426" t="s">
        <v>7537</v>
      </c>
      <c r="F1569" s="90" t="s">
        <v>195</v>
      </c>
      <c r="G1569" s="98">
        <v>45402</v>
      </c>
      <c r="H1569" s="98">
        <v>45402</v>
      </c>
      <c r="I1569" s="90" t="s">
        <v>25</v>
      </c>
      <c r="J1569" s="90" t="s">
        <v>195</v>
      </c>
      <c r="K1569" s="206">
        <v>45535</v>
      </c>
      <c r="L1569" s="206">
        <v>45535</v>
      </c>
      <c r="M1569" s="90" t="s">
        <v>62</v>
      </c>
      <c r="N1569" s="90"/>
      <c r="O1569" s="90"/>
      <c r="P1569" s="90"/>
      <c r="Q1569" s="90"/>
      <c r="R1569" s="90"/>
      <c r="S1569" s="90"/>
      <c r="T1569" s="90"/>
      <c r="U1569" s="90"/>
      <c r="V1569" s="107" t="str">
        <f t="shared" si="97"/>
        <v>Open PDFIR FINALLY.RHS-KK-ECG-IR-CI-1436-REV01</v>
      </c>
      <c r="W1569" s="972" t="str">
        <f t="shared" ca="1" si="98"/>
        <v>DONE</v>
      </c>
      <c r="X1569" s="979" t="str">
        <f t="shared" si="99"/>
        <v>A</v>
      </c>
      <c r="Y1569" s="979"/>
      <c r="AD1569" s="564"/>
      <c r="AE1569" s="564"/>
      <c r="AF1569" s="564"/>
      <c r="AG1569" s="564"/>
      <c r="AH1569" s="564"/>
      <c r="AI1569" s="564"/>
    </row>
    <row r="1570" spans="1:35" ht="90" x14ac:dyDescent="0.3">
      <c r="A1570" s="450">
        <f t="shared" si="96"/>
        <v>1565</v>
      </c>
      <c r="B1570" s="442" t="s">
        <v>20329</v>
      </c>
      <c r="C1570" s="294" t="s">
        <v>1634</v>
      </c>
      <c r="D1570" s="272" t="s">
        <v>1545</v>
      </c>
      <c r="E1570" s="426" t="s">
        <v>7538</v>
      </c>
      <c r="F1570" s="90" t="s">
        <v>195</v>
      </c>
      <c r="G1570" s="98">
        <v>45378</v>
      </c>
      <c r="H1570" s="98">
        <v>45378</v>
      </c>
      <c r="I1570" s="90" t="s">
        <v>25</v>
      </c>
      <c r="J1570" s="90" t="s">
        <v>195</v>
      </c>
      <c r="K1570" s="206">
        <v>45535</v>
      </c>
      <c r="L1570" s="206">
        <v>45535</v>
      </c>
      <c r="M1570" s="90" t="s">
        <v>62</v>
      </c>
      <c r="N1570" s="90"/>
      <c r="O1570" s="90"/>
      <c r="P1570" s="90"/>
      <c r="Q1570" s="90"/>
      <c r="R1570" s="90"/>
      <c r="S1570" s="90"/>
      <c r="T1570" s="90"/>
      <c r="U1570" s="90"/>
      <c r="V1570" s="107" t="str">
        <f t="shared" si="97"/>
        <v>Open PDFIR FINALLY.RHS-KK-ECG-IR-CI-1437-REV01</v>
      </c>
      <c r="W1570" s="972" t="str">
        <f t="shared" ca="1" si="98"/>
        <v>DONE</v>
      </c>
      <c r="X1570" s="979" t="str">
        <f t="shared" si="99"/>
        <v>A</v>
      </c>
      <c r="Y1570" s="979"/>
      <c r="AD1570" s="564"/>
      <c r="AE1570" s="564"/>
      <c r="AF1570" s="564"/>
      <c r="AG1570" s="564"/>
      <c r="AH1570" s="564"/>
      <c r="AI1570" s="564"/>
    </row>
    <row r="1571" spans="1:35" ht="90" x14ac:dyDescent="0.3">
      <c r="A1571" s="450">
        <f t="shared" si="96"/>
        <v>1566</v>
      </c>
      <c r="B1571" s="442" t="s">
        <v>20330</v>
      </c>
      <c r="C1571" s="294" t="s">
        <v>1634</v>
      </c>
      <c r="D1571" s="272" t="s">
        <v>1545</v>
      </c>
      <c r="E1571" s="426" t="s">
        <v>7539</v>
      </c>
      <c r="F1571" s="90" t="s">
        <v>195</v>
      </c>
      <c r="G1571" s="98">
        <v>45397</v>
      </c>
      <c r="H1571" s="98">
        <v>45397</v>
      </c>
      <c r="I1571" s="90" t="s">
        <v>25</v>
      </c>
      <c r="J1571" s="90" t="s">
        <v>195</v>
      </c>
      <c r="K1571" s="206">
        <v>45535</v>
      </c>
      <c r="L1571" s="206">
        <v>45535</v>
      </c>
      <c r="M1571" s="90" t="s">
        <v>62</v>
      </c>
      <c r="N1571" s="90"/>
      <c r="O1571" s="90"/>
      <c r="P1571" s="90"/>
      <c r="Q1571" s="90"/>
      <c r="R1571" s="90"/>
      <c r="S1571" s="90"/>
      <c r="T1571" s="90"/>
      <c r="U1571" s="90"/>
      <c r="V1571" s="107" t="str">
        <f t="shared" si="97"/>
        <v>Open PDFIR FINALLY.RHS-KK-ECG-IR-CI-1438-REV01</v>
      </c>
      <c r="W1571" s="972" t="str">
        <f t="shared" ca="1" si="98"/>
        <v>DONE</v>
      </c>
      <c r="X1571" s="979" t="str">
        <f t="shared" si="99"/>
        <v>A</v>
      </c>
      <c r="Y1571" s="979"/>
      <c r="AD1571" s="564"/>
      <c r="AE1571" s="564"/>
      <c r="AF1571" s="564"/>
      <c r="AG1571" s="564"/>
      <c r="AH1571" s="564"/>
      <c r="AI1571" s="564"/>
    </row>
    <row r="1572" spans="1:35" ht="90" x14ac:dyDescent="0.3">
      <c r="A1572" s="450">
        <f t="shared" si="96"/>
        <v>1567</v>
      </c>
      <c r="B1572" s="442" t="s">
        <v>17835</v>
      </c>
      <c r="C1572" s="294" t="s">
        <v>4383</v>
      </c>
      <c r="D1572" s="272" t="s">
        <v>5106</v>
      </c>
      <c r="E1572" s="426" t="s">
        <v>7540</v>
      </c>
      <c r="F1572" s="90" t="s">
        <v>195</v>
      </c>
      <c r="G1572" s="98">
        <v>45438</v>
      </c>
      <c r="H1572" s="98">
        <v>45438</v>
      </c>
      <c r="I1572" s="90" t="s">
        <v>62</v>
      </c>
      <c r="J1572" s="90"/>
      <c r="K1572" s="206"/>
      <c r="L1572" s="206"/>
      <c r="M1572" s="90"/>
      <c r="N1572" s="90"/>
      <c r="O1572" s="90"/>
      <c r="P1572" s="90"/>
      <c r="Q1572" s="90"/>
      <c r="R1572" s="90"/>
      <c r="S1572" s="90"/>
      <c r="T1572" s="90"/>
      <c r="U1572" s="90"/>
      <c r="V1572" s="107" t="str">
        <f t="shared" si="97"/>
        <v>Open PDFIR FINALLY.RHS-KK-ECG-IR-SU-1439-REV00</v>
      </c>
      <c r="W1572" s="972" t="str">
        <f t="shared" ca="1" si="98"/>
        <v>DONE</v>
      </c>
      <c r="X1572" s="979" t="str">
        <f t="shared" si="99"/>
        <v>P</v>
      </c>
      <c r="Y1572" s="979"/>
      <c r="AD1572" s="564"/>
      <c r="AE1572" s="564"/>
      <c r="AF1572" s="564"/>
      <c r="AG1572" s="564"/>
      <c r="AH1572" s="564"/>
      <c r="AI1572" s="564"/>
    </row>
    <row r="1573" spans="1:35" ht="90" x14ac:dyDescent="0.3">
      <c r="A1573" s="450">
        <f t="shared" si="96"/>
        <v>1568</v>
      </c>
      <c r="B1573" s="442" t="s">
        <v>20331</v>
      </c>
      <c r="C1573" s="294" t="s">
        <v>2735</v>
      </c>
      <c r="D1573" s="272" t="s">
        <v>5106</v>
      </c>
      <c r="E1573" s="426" t="s">
        <v>7541</v>
      </c>
      <c r="F1573" s="90" t="s">
        <v>195</v>
      </c>
      <c r="G1573" s="98">
        <v>45398</v>
      </c>
      <c r="H1573" s="98">
        <v>45398</v>
      </c>
      <c r="I1573" s="90" t="s">
        <v>25</v>
      </c>
      <c r="J1573" s="90" t="s">
        <v>195</v>
      </c>
      <c r="K1573" s="98">
        <v>45445</v>
      </c>
      <c r="L1573" s="98">
        <v>45445</v>
      </c>
      <c r="M1573" s="90" t="s">
        <v>62</v>
      </c>
      <c r="N1573" s="90"/>
      <c r="O1573" s="90"/>
      <c r="P1573" s="90"/>
      <c r="Q1573" s="90"/>
      <c r="R1573" s="90"/>
      <c r="S1573" s="90"/>
      <c r="T1573" s="90"/>
      <c r="U1573" s="90"/>
      <c r="V1573" s="107" t="str">
        <f t="shared" si="97"/>
        <v>Open PDFIR FINALLY.RHS-KK-ECG-IR-ARCH-1440-REV01</v>
      </c>
      <c r="W1573" s="972" t="str">
        <f t="shared" ca="1" si="98"/>
        <v>DONE</v>
      </c>
      <c r="X1573" s="979" t="str">
        <f t="shared" si="99"/>
        <v>A</v>
      </c>
      <c r="Y1573" s="979"/>
      <c r="AD1573" s="564"/>
      <c r="AE1573" s="564"/>
      <c r="AF1573" s="564"/>
      <c r="AG1573" s="564"/>
      <c r="AH1573" s="564"/>
      <c r="AI1573" s="564"/>
    </row>
    <row r="1574" spans="1:35" ht="90" x14ac:dyDescent="0.3">
      <c r="A1574" s="450">
        <f t="shared" si="96"/>
        <v>1569</v>
      </c>
      <c r="B1574" s="442" t="s">
        <v>20332</v>
      </c>
      <c r="C1574" s="294" t="s">
        <v>2735</v>
      </c>
      <c r="D1574" s="272" t="s">
        <v>5106</v>
      </c>
      <c r="E1574" s="426" t="s">
        <v>7542</v>
      </c>
      <c r="F1574" s="90" t="s">
        <v>195</v>
      </c>
      <c r="G1574" s="98">
        <v>45399</v>
      </c>
      <c r="H1574" s="98">
        <v>45399</v>
      </c>
      <c r="I1574" s="90" t="s">
        <v>1671</v>
      </c>
      <c r="J1574" s="90" t="s">
        <v>195</v>
      </c>
      <c r="K1574" s="98">
        <v>45445</v>
      </c>
      <c r="L1574" s="98">
        <v>45445</v>
      </c>
      <c r="M1574" s="90" t="s">
        <v>62</v>
      </c>
      <c r="N1574" s="90"/>
      <c r="O1574" s="90"/>
      <c r="P1574" s="90"/>
      <c r="Q1574" s="90"/>
      <c r="R1574" s="90"/>
      <c r="S1574" s="90"/>
      <c r="T1574" s="90"/>
      <c r="U1574" s="90"/>
      <c r="V1574" s="107" t="str">
        <f t="shared" si="97"/>
        <v>Open PDFIR FINALLY.RHS-KK-ECG-IR-ARCH-1441-REV01</v>
      </c>
      <c r="W1574" s="972" t="str">
        <f t="shared" ca="1" si="98"/>
        <v>DONE</v>
      </c>
      <c r="X1574" s="979" t="str">
        <f t="shared" si="99"/>
        <v>A</v>
      </c>
      <c r="Y1574" s="979"/>
      <c r="AD1574" s="564"/>
      <c r="AE1574" s="564"/>
      <c r="AF1574" s="564"/>
      <c r="AG1574" s="564"/>
      <c r="AH1574" s="564"/>
      <c r="AI1574" s="564"/>
    </row>
    <row r="1575" spans="1:35" ht="90" x14ac:dyDescent="0.3">
      <c r="A1575" s="450">
        <f t="shared" si="96"/>
        <v>1570</v>
      </c>
      <c r="B1575" s="442" t="s">
        <v>20333</v>
      </c>
      <c r="C1575" s="294" t="s">
        <v>2735</v>
      </c>
      <c r="D1575" s="272" t="s">
        <v>1545</v>
      </c>
      <c r="E1575" s="426" t="s">
        <v>7543</v>
      </c>
      <c r="F1575" s="90" t="s">
        <v>195</v>
      </c>
      <c r="G1575" s="98">
        <v>45402</v>
      </c>
      <c r="H1575" s="98">
        <v>45402</v>
      </c>
      <c r="I1575" s="90" t="s">
        <v>25</v>
      </c>
      <c r="J1575" s="90" t="s">
        <v>195</v>
      </c>
      <c r="K1575" s="98">
        <v>45445</v>
      </c>
      <c r="L1575" s="98">
        <v>45445</v>
      </c>
      <c r="M1575" s="90" t="s">
        <v>62</v>
      </c>
      <c r="N1575" s="90"/>
      <c r="O1575" s="90"/>
      <c r="P1575" s="90"/>
      <c r="Q1575" s="90"/>
      <c r="R1575" s="90"/>
      <c r="S1575" s="90"/>
      <c r="T1575" s="90"/>
      <c r="U1575" s="90"/>
      <c r="V1575" s="107" t="str">
        <f t="shared" si="97"/>
        <v>Open PDFIR FINALLY.RHS-KK-ECG-IR-ARCH-1442-REV01</v>
      </c>
      <c r="W1575" s="972" t="str">
        <f t="shared" ca="1" si="98"/>
        <v>DONE</v>
      </c>
      <c r="X1575" s="979" t="str">
        <f t="shared" si="99"/>
        <v>A</v>
      </c>
      <c r="Y1575" s="979"/>
      <c r="AD1575" s="564"/>
      <c r="AE1575" s="564"/>
      <c r="AF1575" s="564"/>
      <c r="AG1575" s="564"/>
      <c r="AH1575" s="564"/>
      <c r="AI1575" s="564"/>
    </row>
    <row r="1576" spans="1:35" ht="90" x14ac:dyDescent="0.3">
      <c r="A1576" s="450">
        <f t="shared" si="96"/>
        <v>1571</v>
      </c>
      <c r="B1576" s="442" t="s">
        <v>20334</v>
      </c>
      <c r="C1576" s="294" t="s">
        <v>2735</v>
      </c>
      <c r="D1576" s="272" t="s">
        <v>1545</v>
      </c>
      <c r="E1576" s="426" t="s">
        <v>7544</v>
      </c>
      <c r="F1576" s="90" t="s">
        <v>195</v>
      </c>
      <c r="G1576" s="98">
        <v>45413</v>
      </c>
      <c r="H1576" s="98">
        <v>45413</v>
      </c>
      <c r="I1576" s="90" t="s">
        <v>25</v>
      </c>
      <c r="J1576" s="90" t="s">
        <v>195</v>
      </c>
      <c r="K1576" s="206">
        <v>45528</v>
      </c>
      <c r="L1576" s="206">
        <v>45528</v>
      </c>
      <c r="M1576" s="90" t="s">
        <v>25</v>
      </c>
      <c r="N1576" s="90"/>
      <c r="O1576" s="90"/>
      <c r="P1576" s="90"/>
      <c r="Q1576" s="90"/>
      <c r="R1576" s="90"/>
      <c r="S1576" s="90"/>
      <c r="T1576" s="90"/>
      <c r="U1576" s="90"/>
      <c r="V1576" s="107" t="str">
        <f t="shared" si="97"/>
        <v>Open PDFIR FINALLY.RHS-KK-ECG-IR-ARCH-1443-REV01</v>
      </c>
      <c r="W1576" s="972" t="str">
        <f t="shared" ca="1" si="98"/>
        <v>DONE</v>
      </c>
      <c r="X1576" s="979" t="str">
        <f t="shared" si="99"/>
        <v>R</v>
      </c>
      <c r="Y1576" s="979"/>
      <c r="AD1576" s="564"/>
      <c r="AE1576" s="564"/>
      <c r="AF1576" s="564"/>
      <c r="AG1576" s="564"/>
      <c r="AH1576" s="564"/>
      <c r="AI1576" s="564"/>
    </row>
    <row r="1577" spans="1:35" ht="90" x14ac:dyDescent="0.3">
      <c r="A1577" s="450">
        <f t="shared" si="96"/>
        <v>1572</v>
      </c>
      <c r="B1577" s="442" t="s">
        <v>20335</v>
      </c>
      <c r="C1577" s="294" t="s">
        <v>2735</v>
      </c>
      <c r="D1577" s="272" t="s">
        <v>1545</v>
      </c>
      <c r="E1577" s="426" t="s">
        <v>7545</v>
      </c>
      <c r="F1577" s="90" t="s">
        <v>195</v>
      </c>
      <c r="G1577" s="98">
        <v>45415</v>
      </c>
      <c r="H1577" s="98">
        <v>45415</v>
      </c>
      <c r="I1577" s="90" t="s">
        <v>25</v>
      </c>
      <c r="J1577" s="90" t="s">
        <v>195</v>
      </c>
      <c r="K1577" s="206">
        <v>45528</v>
      </c>
      <c r="L1577" s="206">
        <v>45528</v>
      </c>
      <c r="M1577" s="90" t="s">
        <v>1671</v>
      </c>
      <c r="N1577" s="90"/>
      <c r="O1577" s="90"/>
      <c r="P1577" s="90"/>
      <c r="Q1577" s="90"/>
      <c r="R1577" s="90"/>
      <c r="S1577" s="90"/>
      <c r="T1577" s="90"/>
      <c r="U1577" s="90"/>
      <c r="V1577" s="107" t="str">
        <f t="shared" si="97"/>
        <v>Open PDFIR FINALLY.RHS-KK-ECG-IR-ARCH-1444-REV01</v>
      </c>
      <c r="W1577" s="972" t="str">
        <f t="shared" ca="1" si="98"/>
        <v>DONE</v>
      </c>
      <c r="X1577" s="979" t="str">
        <f t="shared" si="99"/>
        <v>AWC</v>
      </c>
      <c r="Y1577" s="979"/>
      <c r="AD1577" s="564"/>
      <c r="AE1577" s="564"/>
      <c r="AF1577" s="564"/>
      <c r="AG1577" s="564"/>
      <c r="AH1577" s="564"/>
      <c r="AI1577" s="564"/>
    </row>
    <row r="1578" spans="1:35" ht="90" x14ac:dyDescent="0.3">
      <c r="A1578" s="450">
        <f t="shared" si="96"/>
        <v>1573</v>
      </c>
      <c r="B1578" s="442" t="s">
        <v>20336</v>
      </c>
      <c r="C1578" s="294" t="s">
        <v>2735</v>
      </c>
      <c r="D1578" s="272" t="s">
        <v>1545</v>
      </c>
      <c r="E1578" s="426" t="s">
        <v>7546</v>
      </c>
      <c r="F1578" s="90" t="s">
        <v>195</v>
      </c>
      <c r="G1578" s="98">
        <v>45419</v>
      </c>
      <c r="H1578" s="98">
        <v>45419</v>
      </c>
      <c r="I1578" s="90" t="s">
        <v>25</v>
      </c>
      <c r="J1578" s="90" t="s">
        <v>195</v>
      </c>
      <c r="K1578" s="206">
        <v>45528</v>
      </c>
      <c r="L1578" s="206">
        <v>45528</v>
      </c>
      <c r="M1578" s="90" t="s">
        <v>1671</v>
      </c>
      <c r="N1578" s="90"/>
      <c r="O1578" s="90"/>
      <c r="P1578" s="90"/>
      <c r="Q1578" s="90"/>
      <c r="R1578" s="90"/>
      <c r="S1578" s="90"/>
      <c r="T1578" s="90"/>
      <c r="U1578" s="90"/>
      <c r="V1578" s="107" t="str">
        <f t="shared" si="97"/>
        <v>Open PDFIR FINALLY.RHS-KK-ECG-IR-ARCH-1445-REV01</v>
      </c>
      <c r="W1578" s="972" t="str">
        <f t="shared" ca="1" si="98"/>
        <v>DONE</v>
      </c>
      <c r="X1578" s="979" t="str">
        <f t="shared" si="99"/>
        <v>AWC</v>
      </c>
      <c r="Y1578" s="979"/>
      <c r="AD1578" s="564"/>
      <c r="AE1578" s="564"/>
      <c r="AF1578" s="564"/>
      <c r="AG1578" s="564"/>
      <c r="AH1578" s="564"/>
      <c r="AI1578" s="564"/>
    </row>
    <row r="1579" spans="1:35" ht="90" x14ac:dyDescent="0.3">
      <c r="A1579" s="450">
        <f t="shared" si="96"/>
        <v>1574</v>
      </c>
      <c r="B1579" s="442" t="s">
        <v>17836</v>
      </c>
      <c r="C1579" s="294" t="s">
        <v>1634</v>
      </c>
      <c r="D1579" s="272" t="s">
        <v>1545</v>
      </c>
      <c r="E1579" s="426" t="s">
        <v>7547</v>
      </c>
      <c r="F1579" s="90" t="s">
        <v>195</v>
      </c>
      <c r="G1579" s="98">
        <v>45404</v>
      </c>
      <c r="H1579" s="98">
        <v>45404</v>
      </c>
      <c r="I1579" s="90" t="s">
        <v>62</v>
      </c>
      <c r="J1579" s="90"/>
      <c r="K1579" s="206"/>
      <c r="L1579" s="206"/>
      <c r="M1579" s="90"/>
      <c r="N1579" s="90"/>
      <c r="O1579" s="90"/>
      <c r="P1579" s="460"/>
      <c r="Q1579" s="90"/>
      <c r="R1579" s="90"/>
      <c r="S1579" s="90"/>
      <c r="T1579" s="460"/>
      <c r="U1579" s="90"/>
      <c r="V1579" s="107" t="str">
        <f t="shared" si="97"/>
        <v>Open PDFIR FINALLY.RHS-KK-ECG-IR-CI-1446-REV00</v>
      </c>
      <c r="W1579" s="972" t="str">
        <f t="shared" ca="1" si="98"/>
        <v>DONE</v>
      </c>
      <c r="X1579" s="979" t="str">
        <f t="shared" si="99"/>
        <v>P</v>
      </c>
      <c r="Y1579" s="979"/>
      <c r="AD1579" s="564"/>
      <c r="AE1579" s="564"/>
      <c r="AF1579" s="564"/>
      <c r="AG1579" s="564"/>
      <c r="AH1579" s="564"/>
      <c r="AI1579" s="564"/>
    </row>
    <row r="1580" spans="1:35" ht="90" x14ac:dyDescent="0.3">
      <c r="A1580" s="450">
        <f t="shared" si="96"/>
        <v>1575</v>
      </c>
      <c r="B1580" s="442" t="s">
        <v>17837</v>
      </c>
      <c r="C1580" s="294" t="s">
        <v>1634</v>
      </c>
      <c r="D1580" s="272" t="s">
        <v>1545</v>
      </c>
      <c r="E1580" s="426" t="s">
        <v>7548</v>
      </c>
      <c r="F1580" s="90" t="s">
        <v>195</v>
      </c>
      <c r="G1580" s="98">
        <v>45408</v>
      </c>
      <c r="H1580" s="98">
        <v>45408</v>
      </c>
      <c r="I1580" s="90" t="s">
        <v>62</v>
      </c>
      <c r="J1580" s="90"/>
      <c r="K1580" s="206"/>
      <c r="L1580" s="206"/>
      <c r="M1580" s="90"/>
      <c r="N1580" s="90"/>
      <c r="O1580" s="90"/>
      <c r="P1580" s="90"/>
      <c r="Q1580" s="90"/>
      <c r="R1580" s="90"/>
      <c r="S1580" s="90"/>
      <c r="T1580" s="90"/>
      <c r="U1580" s="90"/>
      <c r="V1580" s="107" t="str">
        <f t="shared" si="97"/>
        <v>Open PDFIR FINALLY.RHS-KK-ECG-IR-CI-1447-REV00</v>
      </c>
      <c r="W1580" s="972" t="str">
        <f t="shared" ca="1" si="98"/>
        <v>DONE</v>
      </c>
      <c r="X1580" s="979" t="str">
        <f t="shared" si="99"/>
        <v>P</v>
      </c>
      <c r="Y1580" s="979"/>
      <c r="AD1580" s="564"/>
      <c r="AE1580" s="564"/>
      <c r="AF1580" s="564"/>
      <c r="AG1580" s="564"/>
      <c r="AH1580" s="564"/>
      <c r="AI1580" s="564"/>
    </row>
    <row r="1581" spans="1:35" ht="90" x14ac:dyDescent="0.3">
      <c r="A1581" s="450">
        <f t="shared" si="96"/>
        <v>1576</v>
      </c>
      <c r="B1581" s="442" t="s">
        <v>17838</v>
      </c>
      <c r="C1581" s="294" t="s">
        <v>1634</v>
      </c>
      <c r="D1581" s="272" t="s">
        <v>1545</v>
      </c>
      <c r="E1581" s="426" t="s">
        <v>7549</v>
      </c>
      <c r="F1581" s="90" t="s">
        <v>195</v>
      </c>
      <c r="G1581" s="98">
        <v>45412</v>
      </c>
      <c r="H1581" s="98">
        <v>45412</v>
      </c>
      <c r="I1581" s="90" t="s">
        <v>62</v>
      </c>
      <c r="J1581" s="90"/>
      <c r="K1581" s="206"/>
      <c r="L1581" s="206"/>
      <c r="M1581" s="90"/>
      <c r="N1581" s="90"/>
      <c r="O1581" s="90"/>
      <c r="P1581" s="90"/>
      <c r="Q1581" s="90"/>
      <c r="R1581" s="90"/>
      <c r="S1581" s="90"/>
      <c r="T1581" s="90"/>
      <c r="U1581" s="90"/>
      <c r="V1581" s="107" t="str">
        <f t="shared" si="97"/>
        <v>Open PDFIR FINALLY.RHS-KK-ECG-IR-CI-1448-REV00</v>
      </c>
      <c r="W1581" s="972" t="str">
        <f t="shared" ca="1" si="98"/>
        <v>DONE</v>
      </c>
      <c r="X1581" s="979" t="str">
        <f t="shared" si="99"/>
        <v>P</v>
      </c>
      <c r="Y1581" s="979"/>
      <c r="AD1581" s="564"/>
      <c r="AE1581" s="564"/>
      <c r="AF1581" s="564"/>
      <c r="AG1581" s="564"/>
      <c r="AH1581" s="564"/>
      <c r="AI1581" s="564"/>
    </row>
    <row r="1582" spans="1:35" ht="90" x14ac:dyDescent="0.3">
      <c r="A1582" s="450">
        <f t="shared" si="96"/>
        <v>1577</v>
      </c>
      <c r="B1582" s="442" t="s">
        <v>17839</v>
      </c>
      <c r="C1582" s="294" t="s">
        <v>1634</v>
      </c>
      <c r="D1582" s="272" t="s">
        <v>1545</v>
      </c>
      <c r="E1582" s="426" t="s">
        <v>7598</v>
      </c>
      <c r="F1582" s="90" t="s">
        <v>195</v>
      </c>
      <c r="G1582" s="98">
        <v>45438</v>
      </c>
      <c r="H1582" s="98">
        <v>45438</v>
      </c>
      <c r="I1582" s="90" t="s">
        <v>62</v>
      </c>
      <c r="J1582" s="90"/>
      <c r="K1582" s="206"/>
      <c r="L1582" s="206"/>
      <c r="M1582" s="90"/>
      <c r="N1582" s="90"/>
      <c r="O1582" s="90"/>
      <c r="P1582" s="90"/>
      <c r="Q1582" s="90"/>
      <c r="R1582" s="90"/>
      <c r="S1582" s="90"/>
      <c r="T1582" s="90"/>
      <c r="U1582" s="90"/>
      <c r="V1582" s="107" t="str">
        <f t="shared" si="97"/>
        <v>Open PDFIR FINALLY.RHS-KK-ECG-IR-CI-1449-REV00</v>
      </c>
      <c r="W1582" s="972" t="str">
        <f t="shared" ca="1" si="98"/>
        <v>DONE</v>
      </c>
      <c r="X1582" s="979" t="str">
        <f t="shared" si="99"/>
        <v>P</v>
      </c>
      <c r="Y1582" s="979"/>
      <c r="AD1582" s="564"/>
      <c r="AE1582" s="564"/>
      <c r="AF1582" s="564"/>
      <c r="AG1582" s="564"/>
      <c r="AH1582" s="564"/>
      <c r="AI1582" s="564"/>
    </row>
    <row r="1583" spans="1:35" ht="90" x14ac:dyDescent="0.3">
      <c r="A1583" s="450">
        <f t="shared" si="96"/>
        <v>1578</v>
      </c>
      <c r="B1583" s="442" t="s">
        <v>17840</v>
      </c>
      <c r="C1583" s="294" t="s">
        <v>1634</v>
      </c>
      <c r="D1583" s="272" t="s">
        <v>1545</v>
      </c>
      <c r="E1583" s="426" t="s">
        <v>7597</v>
      </c>
      <c r="F1583" s="90" t="s">
        <v>195</v>
      </c>
      <c r="G1583" s="98">
        <v>45438</v>
      </c>
      <c r="H1583" s="98">
        <v>45438</v>
      </c>
      <c r="I1583" s="90" t="s">
        <v>62</v>
      </c>
      <c r="J1583" s="90"/>
      <c r="K1583" s="206"/>
      <c r="L1583" s="206"/>
      <c r="M1583" s="90"/>
      <c r="N1583" s="90"/>
      <c r="O1583" s="90"/>
      <c r="P1583" s="90"/>
      <c r="Q1583" s="90"/>
      <c r="R1583" s="90"/>
      <c r="S1583" s="90"/>
      <c r="T1583" s="90"/>
      <c r="U1583" s="90"/>
      <c r="V1583" s="107" t="str">
        <f t="shared" si="97"/>
        <v>Open PDFIR FINALLY.RHS-KK-ECG-IR-CI-1450-REV00</v>
      </c>
      <c r="W1583" s="972" t="str">
        <f t="shared" ca="1" si="98"/>
        <v>DONE</v>
      </c>
      <c r="X1583" s="979" t="str">
        <f t="shared" si="99"/>
        <v>P</v>
      </c>
      <c r="Y1583" s="979"/>
      <c r="AD1583" s="564"/>
      <c r="AE1583" s="564"/>
      <c r="AF1583" s="564"/>
      <c r="AG1583" s="564"/>
      <c r="AH1583" s="564"/>
      <c r="AI1583" s="564"/>
    </row>
    <row r="1584" spans="1:35" ht="90" x14ac:dyDescent="0.3">
      <c r="A1584" s="450">
        <f t="shared" si="96"/>
        <v>1579</v>
      </c>
      <c r="B1584" s="442" t="s">
        <v>17841</v>
      </c>
      <c r="C1584" s="294" t="s">
        <v>1634</v>
      </c>
      <c r="D1584" s="272" t="s">
        <v>1545</v>
      </c>
      <c r="E1584" s="426" t="s">
        <v>7596</v>
      </c>
      <c r="F1584" s="90" t="s">
        <v>195</v>
      </c>
      <c r="G1584" s="98">
        <v>45427</v>
      </c>
      <c r="H1584" s="98">
        <v>45439</v>
      </c>
      <c r="I1584" s="90" t="s">
        <v>62</v>
      </c>
      <c r="J1584" s="90"/>
      <c r="K1584" s="206"/>
      <c r="L1584" s="206"/>
      <c r="M1584" s="90"/>
      <c r="N1584" s="90"/>
      <c r="O1584" s="90"/>
      <c r="P1584" s="90"/>
      <c r="Q1584" s="90"/>
      <c r="R1584" s="90"/>
      <c r="S1584" s="90"/>
      <c r="T1584" s="90"/>
      <c r="U1584" s="90"/>
      <c r="V1584" s="107" t="str">
        <f t="shared" si="97"/>
        <v>Open PDFIR FINALLY.RHS-KK-ECG-IR-CI-1451-REV00</v>
      </c>
      <c r="W1584" s="972" t="str">
        <f t="shared" ca="1" si="98"/>
        <v>DONE</v>
      </c>
      <c r="X1584" s="979" t="str">
        <f t="shared" si="99"/>
        <v>P</v>
      </c>
      <c r="Y1584" s="979"/>
      <c r="AD1584" s="564"/>
      <c r="AE1584" s="564"/>
      <c r="AF1584" s="564"/>
      <c r="AG1584" s="564"/>
      <c r="AH1584" s="564"/>
      <c r="AI1584" s="564"/>
    </row>
    <row r="1585" spans="1:35" ht="90" x14ac:dyDescent="0.3">
      <c r="A1585" s="450">
        <f t="shared" si="96"/>
        <v>1580</v>
      </c>
      <c r="B1585" s="442" t="s">
        <v>20337</v>
      </c>
      <c r="C1585" s="294" t="s">
        <v>1634</v>
      </c>
      <c r="D1585" s="272" t="s">
        <v>1545</v>
      </c>
      <c r="E1585" s="426" t="s">
        <v>7595</v>
      </c>
      <c r="F1585" s="90" t="s">
        <v>195</v>
      </c>
      <c r="G1585" s="98">
        <v>45439</v>
      </c>
      <c r="H1585" s="98">
        <v>45439</v>
      </c>
      <c r="I1585" s="90" t="s">
        <v>25</v>
      </c>
      <c r="J1585" s="90" t="s">
        <v>195</v>
      </c>
      <c r="K1585" s="206">
        <v>45535</v>
      </c>
      <c r="L1585" s="206">
        <v>45535</v>
      </c>
      <c r="M1585" s="90" t="s">
        <v>62</v>
      </c>
      <c r="N1585" s="90"/>
      <c r="O1585" s="90"/>
      <c r="P1585" s="90"/>
      <c r="Q1585" s="90"/>
      <c r="R1585" s="90"/>
      <c r="S1585" s="90"/>
      <c r="T1585" s="90"/>
      <c r="U1585" s="90"/>
      <c r="V1585" s="107" t="str">
        <f t="shared" si="97"/>
        <v>Open PDFIR FINALLY.RHS-KK-ECG-IR-CI-1452-REV01</v>
      </c>
      <c r="W1585" s="972" t="str">
        <f t="shared" ca="1" si="98"/>
        <v>DONE</v>
      </c>
      <c r="X1585" s="979" t="str">
        <f t="shared" si="99"/>
        <v>A</v>
      </c>
      <c r="Y1585" s="979"/>
      <c r="AD1585" s="564"/>
      <c r="AE1585" s="564"/>
      <c r="AF1585" s="564"/>
      <c r="AG1585" s="564"/>
      <c r="AH1585" s="564"/>
      <c r="AI1585" s="564"/>
    </row>
    <row r="1586" spans="1:35" ht="90" x14ac:dyDescent="0.3">
      <c r="A1586" s="450">
        <f t="shared" si="96"/>
        <v>1581</v>
      </c>
      <c r="B1586" s="442" t="s">
        <v>20338</v>
      </c>
      <c r="C1586" s="294" t="s">
        <v>1634</v>
      </c>
      <c r="D1586" s="272" t="s">
        <v>1545</v>
      </c>
      <c r="E1586" s="426" t="s">
        <v>7594</v>
      </c>
      <c r="F1586" s="90" t="s">
        <v>195</v>
      </c>
      <c r="G1586" s="98">
        <v>45427</v>
      </c>
      <c r="H1586" s="98">
        <v>45427</v>
      </c>
      <c r="I1586" s="90" t="s">
        <v>25</v>
      </c>
      <c r="J1586" s="90" t="s">
        <v>195</v>
      </c>
      <c r="K1586" s="206">
        <v>45535</v>
      </c>
      <c r="L1586" s="206">
        <v>45536</v>
      </c>
      <c r="M1586" s="90" t="s">
        <v>62</v>
      </c>
      <c r="N1586" s="90"/>
      <c r="O1586" s="90"/>
      <c r="P1586" s="90"/>
      <c r="Q1586" s="90"/>
      <c r="R1586" s="90"/>
      <c r="S1586" s="90"/>
      <c r="T1586" s="90"/>
      <c r="U1586" s="90"/>
      <c r="V1586" s="107" t="str">
        <f t="shared" si="97"/>
        <v>Open PDFIR FINALLY.RHS-KK-ECG-IR-CI-1453-REV01</v>
      </c>
      <c r="W1586" s="972" t="str">
        <f t="shared" ca="1" si="98"/>
        <v>DONE</v>
      </c>
      <c r="X1586" s="979" t="str">
        <f t="shared" si="99"/>
        <v>A</v>
      </c>
      <c r="Y1586" s="979"/>
      <c r="AD1586" s="564"/>
      <c r="AE1586" s="564"/>
      <c r="AF1586" s="564"/>
      <c r="AG1586" s="564"/>
      <c r="AH1586" s="564"/>
      <c r="AI1586" s="564"/>
    </row>
    <row r="1587" spans="1:35" ht="90" x14ac:dyDescent="0.3">
      <c r="A1587" s="450">
        <f t="shared" si="96"/>
        <v>1582</v>
      </c>
      <c r="B1587" s="442" t="s">
        <v>20339</v>
      </c>
      <c r="C1587" s="294" t="s">
        <v>1634</v>
      </c>
      <c r="D1587" s="272" t="s">
        <v>1545</v>
      </c>
      <c r="E1587" s="426" t="s">
        <v>7593</v>
      </c>
      <c r="F1587" s="90" t="s">
        <v>195</v>
      </c>
      <c r="G1587" s="98">
        <v>45434</v>
      </c>
      <c r="H1587" s="98">
        <v>45434</v>
      </c>
      <c r="I1587" s="90" t="s">
        <v>25</v>
      </c>
      <c r="J1587" s="90" t="s">
        <v>195</v>
      </c>
      <c r="K1587" s="206">
        <v>45535</v>
      </c>
      <c r="L1587" s="206">
        <v>45535</v>
      </c>
      <c r="M1587" s="90" t="s">
        <v>62</v>
      </c>
      <c r="N1587" s="90"/>
      <c r="O1587" s="90"/>
      <c r="P1587" s="90"/>
      <c r="Q1587" s="90"/>
      <c r="R1587" s="90"/>
      <c r="S1587" s="90"/>
      <c r="T1587" s="90"/>
      <c r="U1587" s="90"/>
      <c r="V1587" s="107" t="str">
        <f t="shared" si="97"/>
        <v>Open PDFIR FINALLY.RHS-KK-ECG-IR-CI-1454-REV01</v>
      </c>
      <c r="W1587" s="972" t="str">
        <f t="shared" ca="1" si="98"/>
        <v>DONE</v>
      </c>
      <c r="X1587" s="979" t="str">
        <f t="shared" si="99"/>
        <v>A</v>
      </c>
      <c r="Y1587" s="979"/>
      <c r="AD1587" s="564"/>
      <c r="AE1587" s="564"/>
      <c r="AF1587" s="564"/>
      <c r="AG1587" s="564"/>
      <c r="AH1587" s="564"/>
      <c r="AI1587" s="564"/>
    </row>
    <row r="1588" spans="1:35" ht="90" x14ac:dyDescent="0.3">
      <c r="A1588" s="450">
        <f t="shared" si="96"/>
        <v>1583</v>
      </c>
      <c r="B1588" s="442" t="s">
        <v>20340</v>
      </c>
      <c r="C1588" s="294" t="s">
        <v>1634</v>
      </c>
      <c r="D1588" s="272" t="s">
        <v>1545</v>
      </c>
      <c r="E1588" s="426" t="s">
        <v>7592</v>
      </c>
      <c r="F1588" s="90" t="s">
        <v>195</v>
      </c>
      <c r="G1588" s="98">
        <v>45439</v>
      </c>
      <c r="H1588" s="98">
        <v>45439</v>
      </c>
      <c r="I1588" s="90" t="s">
        <v>25</v>
      </c>
      <c r="J1588" s="90" t="s">
        <v>195</v>
      </c>
      <c r="K1588" s="206">
        <v>45535</v>
      </c>
      <c r="L1588" s="206">
        <v>45535</v>
      </c>
      <c r="M1588" s="90" t="s">
        <v>62</v>
      </c>
      <c r="N1588" s="90"/>
      <c r="O1588" s="90"/>
      <c r="P1588" s="90"/>
      <c r="Q1588" s="90"/>
      <c r="R1588" s="90"/>
      <c r="S1588" s="90"/>
      <c r="T1588" s="90"/>
      <c r="U1588" s="90"/>
      <c r="V1588" s="107" t="str">
        <f t="shared" si="97"/>
        <v>Open PDFIR FINALLY.RHS-KK-ECG-IR-CI-1455-REV01</v>
      </c>
      <c r="W1588" s="972" t="str">
        <f t="shared" ca="1" si="98"/>
        <v>DONE</v>
      </c>
      <c r="X1588" s="979" t="str">
        <f t="shared" si="99"/>
        <v>A</v>
      </c>
      <c r="Y1588" s="979"/>
      <c r="AD1588" s="564"/>
      <c r="AE1588" s="564"/>
      <c r="AF1588" s="564"/>
      <c r="AG1588" s="564"/>
      <c r="AH1588" s="564"/>
      <c r="AI1588" s="564"/>
    </row>
    <row r="1589" spans="1:35" ht="90" x14ac:dyDescent="0.3">
      <c r="A1589" s="450">
        <f t="shared" si="96"/>
        <v>1584</v>
      </c>
      <c r="B1589" s="442" t="s">
        <v>17842</v>
      </c>
      <c r="C1589" s="294" t="s">
        <v>2735</v>
      </c>
      <c r="D1589" s="272" t="s">
        <v>5106</v>
      </c>
      <c r="E1589" s="426" t="s">
        <v>7591</v>
      </c>
      <c r="F1589" s="90" t="s">
        <v>195</v>
      </c>
      <c r="G1589" s="98">
        <v>45437</v>
      </c>
      <c r="H1589" s="98">
        <v>45501</v>
      </c>
      <c r="I1589" s="90" t="s">
        <v>25</v>
      </c>
      <c r="J1589" s="90"/>
      <c r="K1589" s="206"/>
      <c r="L1589" s="206"/>
      <c r="M1589" s="90"/>
      <c r="N1589" s="90"/>
      <c r="O1589" s="90"/>
      <c r="P1589" s="90"/>
      <c r="Q1589" s="90"/>
      <c r="R1589" s="90"/>
      <c r="S1589" s="90"/>
      <c r="T1589" s="90"/>
      <c r="U1589" s="90"/>
      <c r="V1589" s="107" t="str">
        <f t="shared" si="97"/>
        <v>Open PDFIR FINALLY.RHS-KK-ECG-IR-ARCH-1456-REV00</v>
      </c>
      <c r="W1589" s="972" t="str">
        <f t="shared" ca="1" si="98"/>
        <v>DONE</v>
      </c>
      <c r="X1589" s="979" t="str">
        <f t="shared" si="99"/>
        <v>P</v>
      </c>
      <c r="Y1589" s="979"/>
      <c r="AD1589" s="564"/>
      <c r="AE1589" s="564"/>
      <c r="AF1589" s="564"/>
      <c r="AG1589" s="564"/>
      <c r="AH1589" s="564"/>
      <c r="AI1589" s="564"/>
    </row>
    <row r="1590" spans="1:35" ht="90" x14ac:dyDescent="0.3">
      <c r="A1590" s="450">
        <f t="shared" si="96"/>
        <v>1585</v>
      </c>
      <c r="B1590" s="442" t="s">
        <v>17843</v>
      </c>
      <c r="C1590" s="294" t="s">
        <v>2735</v>
      </c>
      <c r="D1590" s="272" t="s">
        <v>5106</v>
      </c>
      <c r="E1590" s="426" t="s">
        <v>7590</v>
      </c>
      <c r="F1590" s="90" t="s">
        <v>195</v>
      </c>
      <c r="G1590" s="98">
        <v>45439</v>
      </c>
      <c r="H1590" s="98">
        <v>45439</v>
      </c>
      <c r="I1590" s="90" t="s">
        <v>1671</v>
      </c>
      <c r="J1590" s="90"/>
      <c r="K1590" s="206"/>
      <c r="L1590" s="206"/>
      <c r="M1590" s="90"/>
      <c r="N1590" s="90"/>
      <c r="O1590" s="90"/>
      <c r="P1590" s="90"/>
      <c r="Q1590" s="90"/>
      <c r="R1590" s="90"/>
      <c r="S1590" s="90"/>
      <c r="T1590" s="90"/>
      <c r="U1590" s="90"/>
      <c r="V1590" s="107" t="str">
        <f t="shared" si="97"/>
        <v>Open PDFIR FINALLY.RHS-KK-ECG-IR-ARCH-1457-REV00</v>
      </c>
      <c r="W1590" s="972" t="str">
        <f t="shared" ca="1" si="98"/>
        <v>DONE</v>
      </c>
      <c r="X1590" s="979" t="str">
        <f t="shared" si="99"/>
        <v>P</v>
      </c>
      <c r="Y1590" s="979"/>
      <c r="AD1590" s="564"/>
      <c r="AE1590" s="564"/>
      <c r="AF1590" s="564"/>
      <c r="AG1590" s="564"/>
      <c r="AH1590" s="564"/>
      <c r="AI1590" s="564"/>
    </row>
    <row r="1591" spans="1:35" ht="90" x14ac:dyDescent="0.3">
      <c r="A1591" s="450">
        <f t="shared" si="96"/>
        <v>1586</v>
      </c>
      <c r="B1591" s="442" t="s">
        <v>17844</v>
      </c>
      <c r="C1591" s="294" t="s">
        <v>1634</v>
      </c>
      <c r="D1591" s="272" t="s">
        <v>1545</v>
      </c>
      <c r="E1591" s="426" t="s">
        <v>7600</v>
      </c>
      <c r="F1591" s="90" t="s">
        <v>195</v>
      </c>
      <c r="G1591" s="98">
        <v>45439</v>
      </c>
      <c r="H1591" s="98">
        <v>45439</v>
      </c>
      <c r="I1591" s="90" t="s">
        <v>62</v>
      </c>
      <c r="J1591" s="90"/>
      <c r="K1591" s="206"/>
      <c r="L1591" s="206"/>
      <c r="M1591" s="90"/>
      <c r="N1591" s="90"/>
      <c r="O1591" s="90"/>
      <c r="P1591" s="90"/>
      <c r="Q1591" s="90"/>
      <c r="R1591" s="90"/>
      <c r="S1591" s="90"/>
      <c r="T1591" s="90"/>
      <c r="U1591" s="90"/>
      <c r="V1591" s="107" t="str">
        <f t="shared" si="97"/>
        <v>Open PDFIR FINALLY.RHS-KK-ECG-IR-CI-1458-REV00</v>
      </c>
      <c r="W1591" s="972" t="str">
        <f t="shared" ca="1" si="98"/>
        <v>DONE</v>
      </c>
      <c r="X1591" s="979" t="str">
        <f t="shared" si="99"/>
        <v>P</v>
      </c>
      <c r="Y1591" s="979"/>
      <c r="AD1591" s="564"/>
      <c r="AE1591" s="564"/>
      <c r="AF1591" s="564"/>
      <c r="AG1591" s="564"/>
      <c r="AH1591" s="564"/>
      <c r="AI1591" s="564"/>
    </row>
    <row r="1592" spans="1:35" ht="90" x14ac:dyDescent="0.3">
      <c r="A1592" s="450">
        <f t="shared" si="96"/>
        <v>1587</v>
      </c>
      <c r="B1592" s="442" t="s">
        <v>20341</v>
      </c>
      <c r="C1592" s="294" t="s">
        <v>1634</v>
      </c>
      <c r="D1592" s="272" t="s">
        <v>1545</v>
      </c>
      <c r="E1592" s="426" t="s">
        <v>7613</v>
      </c>
      <c r="F1592" s="90" t="s">
        <v>195</v>
      </c>
      <c r="G1592" s="98">
        <v>45437</v>
      </c>
      <c r="H1592" s="98">
        <v>45376</v>
      </c>
      <c r="I1592" s="90" t="s">
        <v>25</v>
      </c>
      <c r="J1592" s="90" t="s">
        <v>195</v>
      </c>
      <c r="K1592" s="206">
        <v>45535</v>
      </c>
      <c r="L1592" s="206">
        <v>45535</v>
      </c>
      <c r="M1592" s="90" t="s">
        <v>62</v>
      </c>
      <c r="N1592" s="90"/>
      <c r="O1592" s="90"/>
      <c r="P1592" s="90"/>
      <c r="Q1592" s="90"/>
      <c r="R1592" s="90"/>
      <c r="S1592" s="90"/>
      <c r="T1592" s="90"/>
      <c r="U1592" s="90"/>
      <c r="V1592" s="107" t="str">
        <f t="shared" si="97"/>
        <v>Open PDFIR FINALLY.RHS-KK-ECG-IR-CI-1459-REV01</v>
      </c>
      <c r="W1592" s="972" t="str">
        <f t="shared" ca="1" si="98"/>
        <v>DONE</v>
      </c>
      <c r="X1592" s="979" t="str">
        <f t="shared" si="99"/>
        <v>A</v>
      </c>
      <c r="Y1592" s="979"/>
      <c r="AD1592" s="564"/>
      <c r="AE1592" s="564"/>
      <c r="AF1592" s="564"/>
      <c r="AG1592" s="564"/>
      <c r="AH1592" s="564"/>
      <c r="AI1592" s="564"/>
    </row>
    <row r="1593" spans="1:35" ht="90" x14ac:dyDescent="0.3">
      <c r="A1593" s="450">
        <f t="shared" si="96"/>
        <v>1588</v>
      </c>
      <c r="B1593" s="442" t="s">
        <v>20342</v>
      </c>
      <c r="C1593" s="294" t="s">
        <v>1634</v>
      </c>
      <c r="D1593" s="272" t="s">
        <v>1545</v>
      </c>
      <c r="E1593" s="426" t="s">
        <v>7614</v>
      </c>
      <c r="F1593" s="90" t="s">
        <v>195</v>
      </c>
      <c r="G1593" s="98">
        <v>45439</v>
      </c>
      <c r="H1593" s="98">
        <v>45378</v>
      </c>
      <c r="I1593" s="90" t="s">
        <v>25</v>
      </c>
      <c r="J1593" s="90" t="s">
        <v>195</v>
      </c>
      <c r="K1593" s="206">
        <v>45535</v>
      </c>
      <c r="L1593" s="206">
        <v>45535</v>
      </c>
      <c r="M1593" s="90" t="s">
        <v>62</v>
      </c>
      <c r="N1593" s="90"/>
      <c r="O1593" s="90"/>
      <c r="P1593" s="90"/>
      <c r="Q1593" s="90"/>
      <c r="R1593" s="90"/>
      <c r="S1593" s="90"/>
      <c r="T1593" s="90"/>
      <c r="U1593" s="90"/>
      <c r="V1593" s="107" t="str">
        <f t="shared" si="97"/>
        <v>Open PDFIR FINALLY.RHS-KK-ECG-IR-CI-1460-REV01</v>
      </c>
      <c r="W1593" s="972" t="str">
        <f t="shared" ca="1" si="98"/>
        <v>DONE</v>
      </c>
      <c r="X1593" s="979" t="str">
        <f t="shared" si="99"/>
        <v>A</v>
      </c>
      <c r="Y1593" s="979"/>
      <c r="AD1593" s="564"/>
      <c r="AE1593" s="564"/>
      <c r="AF1593" s="564"/>
      <c r="AG1593" s="564"/>
      <c r="AH1593" s="564"/>
      <c r="AI1593" s="564"/>
    </row>
    <row r="1594" spans="1:35" ht="90" x14ac:dyDescent="0.3">
      <c r="A1594" s="450">
        <f t="shared" si="96"/>
        <v>1589</v>
      </c>
      <c r="B1594" s="442" t="s">
        <v>20343</v>
      </c>
      <c r="C1594" s="294" t="s">
        <v>1634</v>
      </c>
      <c r="D1594" s="272" t="s">
        <v>1545</v>
      </c>
      <c r="E1594" s="426" t="s">
        <v>7615</v>
      </c>
      <c r="F1594" s="90" t="s">
        <v>195</v>
      </c>
      <c r="G1594" s="98">
        <v>45441</v>
      </c>
      <c r="H1594" s="98">
        <v>45441</v>
      </c>
      <c r="I1594" s="90" t="s">
        <v>25</v>
      </c>
      <c r="J1594" s="90" t="s">
        <v>195</v>
      </c>
      <c r="K1594" s="206">
        <v>45535</v>
      </c>
      <c r="L1594" s="206">
        <v>45535</v>
      </c>
      <c r="M1594" s="90" t="s">
        <v>62</v>
      </c>
      <c r="N1594" s="90"/>
      <c r="O1594" s="90"/>
      <c r="P1594" s="90"/>
      <c r="Q1594" s="90"/>
      <c r="R1594" s="90"/>
      <c r="S1594" s="90"/>
      <c r="T1594" s="90"/>
      <c r="U1594" s="90"/>
      <c r="V1594" s="107" t="str">
        <f t="shared" si="97"/>
        <v>Open PDFIR FINALLY.RHS-KK-ECG-IR-CI-1461-REV01</v>
      </c>
      <c r="W1594" s="972" t="str">
        <f t="shared" ca="1" si="98"/>
        <v>DONE</v>
      </c>
      <c r="X1594" s="979" t="str">
        <f t="shared" si="99"/>
        <v>A</v>
      </c>
      <c r="Y1594" s="979"/>
      <c r="AD1594" s="564"/>
      <c r="AE1594" s="564"/>
      <c r="AF1594" s="564"/>
      <c r="AG1594" s="564"/>
      <c r="AH1594" s="564"/>
      <c r="AI1594" s="564"/>
    </row>
    <row r="1595" spans="1:35" ht="90" x14ac:dyDescent="0.3">
      <c r="A1595" s="450">
        <f t="shared" si="96"/>
        <v>1590</v>
      </c>
      <c r="B1595" s="442" t="s">
        <v>20344</v>
      </c>
      <c r="C1595" s="294" t="s">
        <v>1634</v>
      </c>
      <c r="D1595" s="272" t="s">
        <v>1545</v>
      </c>
      <c r="E1595" s="426" t="s">
        <v>7616</v>
      </c>
      <c r="F1595" s="90" t="s">
        <v>195</v>
      </c>
      <c r="G1595" s="98">
        <v>45383</v>
      </c>
      <c r="H1595" s="98">
        <v>45383</v>
      </c>
      <c r="I1595" s="90" t="s">
        <v>25</v>
      </c>
      <c r="J1595" s="90" t="s">
        <v>195</v>
      </c>
      <c r="K1595" s="206">
        <v>45535</v>
      </c>
      <c r="L1595" s="206">
        <v>45535</v>
      </c>
      <c r="M1595" s="90" t="s">
        <v>62</v>
      </c>
      <c r="N1595" s="90"/>
      <c r="O1595" s="90"/>
      <c r="P1595" s="90"/>
      <c r="Q1595" s="90"/>
      <c r="R1595" s="90"/>
      <c r="S1595" s="90"/>
      <c r="T1595" s="90"/>
      <c r="U1595" s="90"/>
      <c r="V1595" s="107" t="str">
        <f t="shared" si="97"/>
        <v>Open PDFIR FINALLY.RHS-KK-ECG-IR-CI-1462-REV01</v>
      </c>
      <c r="W1595" s="972" t="str">
        <f t="shared" ca="1" si="98"/>
        <v>DONE</v>
      </c>
      <c r="X1595" s="979" t="str">
        <f t="shared" si="99"/>
        <v>A</v>
      </c>
      <c r="Y1595" s="979"/>
      <c r="AD1595" s="564"/>
      <c r="AE1595" s="564"/>
      <c r="AF1595" s="564"/>
      <c r="AG1595" s="564"/>
      <c r="AH1595" s="564"/>
      <c r="AI1595" s="564"/>
    </row>
    <row r="1596" spans="1:35" ht="90" x14ac:dyDescent="0.3">
      <c r="A1596" s="450">
        <f t="shared" si="96"/>
        <v>1591</v>
      </c>
      <c r="B1596" s="442" t="s">
        <v>20345</v>
      </c>
      <c r="C1596" s="294" t="s">
        <v>1634</v>
      </c>
      <c r="D1596" s="272" t="s">
        <v>1545</v>
      </c>
      <c r="E1596" s="426" t="s">
        <v>7617</v>
      </c>
      <c r="F1596" s="90" t="s">
        <v>195</v>
      </c>
      <c r="G1596" s="98">
        <v>45418</v>
      </c>
      <c r="H1596" s="98">
        <v>45418</v>
      </c>
      <c r="I1596" s="90" t="s">
        <v>25</v>
      </c>
      <c r="J1596" s="90" t="s">
        <v>195</v>
      </c>
      <c r="K1596" s="206">
        <v>45535</v>
      </c>
      <c r="L1596" s="206">
        <v>45535</v>
      </c>
      <c r="M1596" s="90" t="s">
        <v>62</v>
      </c>
      <c r="N1596" s="90"/>
      <c r="O1596" s="90"/>
      <c r="P1596" s="90"/>
      <c r="Q1596" s="90"/>
      <c r="R1596" s="90"/>
      <c r="S1596" s="90"/>
      <c r="T1596" s="90"/>
      <c r="U1596" s="90"/>
      <c r="V1596" s="107" t="str">
        <f t="shared" si="97"/>
        <v>Open PDFIR FINALLY.RHS-KK-ECG-IR-CI-1463-REV01</v>
      </c>
      <c r="W1596" s="972" t="str">
        <f t="shared" ca="1" si="98"/>
        <v>DONE</v>
      </c>
      <c r="X1596" s="979" t="str">
        <f t="shared" si="99"/>
        <v>A</v>
      </c>
      <c r="Y1596" s="979"/>
      <c r="AD1596" s="564"/>
      <c r="AE1596" s="564"/>
      <c r="AF1596" s="564"/>
      <c r="AG1596" s="564"/>
      <c r="AH1596" s="564"/>
      <c r="AI1596" s="564"/>
    </row>
    <row r="1597" spans="1:35" ht="90" x14ac:dyDescent="0.3">
      <c r="A1597" s="450">
        <f t="shared" si="96"/>
        <v>1592</v>
      </c>
      <c r="B1597" s="442" t="s">
        <v>20346</v>
      </c>
      <c r="C1597" s="294" t="s">
        <v>1634</v>
      </c>
      <c r="D1597" s="272" t="s">
        <v>1545</v>
      </c>
      <c r="E1597" s="426" t="s">
        <v>7618</v>
      </c>
      <c r="F1597" s="90" t="s">
        <v>195</v>
      </c>
      <c r="G1597" s="98">
        <v>45440</v>
      </c>
      <c r="H1597" s="98">
        <v>45440</v>
      </c>
      <c r="I1597" s="90" t="s">
        <v>25</v>
      </c>
      <c r="J1597" s="90" t="s">
        <v>195</v>
      </c>
      <c r="K1597" s="98">
        <v>45535</v>
      </c>
      <c r="L1597" s="98">
        <v>45535</v>
      </c>
      <c r="M1597" s="90" t="s">
        <v>62</v>
      </c>
      <c r="N1597" s="90"/>
      <c r="O1597" s="90"/>
      <c r="P1597" s="90"/>
      <c r="Q1597" s="90"/>
      <c r="R1597" s="90"/>
      <c r="S1597" s="90"/>
      <c r="T1597" s="90"/>
      <c r="U1597" s="90"/>
      <c r="V1597" s="107" t="str">
        <f t="shared" si="97"/>
        <v>Open PDFIR FINALLY.RHS-KK-ECG-IR-CI-1464-REV01</v>
      </c>
      <c r="W1597" s="972" t="str">
        <f t="shared" ca="1" si="98"/>
        <v>DONE</v>
      </c>
      <c r="X1597" s="979" t="str">
        <f t="shared" si="99"/>
        <v>A</v>
      </c>
      <c r="Y1597" s="979"/>
      <c r="AD1597" s="564"/>
      <c r="AE1597" s="564"/>
      <c r="AF1597" s="564"/>
      <c r="AG1597" s="564"/>
      <c r="AH1597" s="564"/>
      <c r="AI1597" s="564"/>
    </row>
    <row r="1598" spans="1:35" ht="90" x14ac:dyDescent="0.3">
      <c r="A1598" s="450">
        <f t="shared" si="96"/>
        <v>1593</v>
      </c>
      <c r="B1598" s="442" t="s">
        <v>20347</v>
      </c>
      <c r="C1598" s="294" t="s">
        <v>1634</v>
      </c>
      <c r="D1598" s="272" t="s">
        <v>1545</v>
      </c>
      <c r="E1598" s="426" t="s">
        <v>7619</v>
      </c>
      <c r="F1598" s="90" t="s">
        <v>195</v>
      </c>
      <c r="G1598" s="98">
        <v>45416</v>
      </c>
      <c r="H1598" s="98">
        <v>45416</v>
      </c>
      <c r="I1598" s="90" t="s">
        <v>25</v>
      </c>
      <c r="J1598" s="90" t="s">
        <v>195</v>
      </c>
      <c r="K1598" s="206">
        <v>45535</v>
      </c>
      <c r="L1598" s="206">
        <v>45535</v>
      </c>
      <c r="M1598" s="90" t="s">
        <v>62</v>
      </c>
      <c r="N1598" s="90"/>
      <c r="O1598" s="90"/>
      <c r="P1598" s="90"/>
      <c r="Q1598" s="90"/>
      <c r="R1598" s="90"/>
      <c r="S1598" s="90"/>
      <c r="T1598" s="90"/>
      <c r="U1598" s="90"/>
      <c r="V1598" s="107" t="str">
        <f t="shared" si="97"/>
        <v>Open PDFIR FINALLY.RHS-KK-ECG-IR-CI-1465-REV01</v>
      </c>
      <c r="W1598" s="972" t="str">
        <f t="shared" ca="1" si="98"/>
        <v>DONE</v>
      </c>
      <c r="X1598" s="979" t="str">
        <f t="shared" si="99"/>
        <v>A</v>
      </c>
      <c r="Y1598" s="979"/>
      <c r="AD1598" s="564"/>
      <c r="AE1598" s="564"/>
      <c r="AF1598" s="564"/>
      <c r="AG1598" s="564"/>
      <c r="AH1598" s="564"/>
      <c r="AI1598" s="564"/>
    </row>
    <row r="1599" spans="1:35" ht="90" x14ac:dyDescent="0.3">
      <c r="A1599" s="450">
        <f t="shared" si="96"/>
        <v>1594</v>
      </c>
      <c r="B1599" s="442" t="s">
        <v>20348</v>
      </c>
      <c r="C1599" s="294" t="s">
        <v>1634</v>
      </c>
      <c r="D1599" s="272" t="s">
        <v>1545</v>
      </c>
      <c r="E1599" s="426" t="s">
        <v>7620</v>
      </c>
      <c r="F1599" s="90" t="s">
        <v>195</v>
      </c>
      <c r="G1599" s="98">
        <v>45414</v>
      </c>
      <c r="H1599" s="98">
        <v>45414</v>
      </c>
      <c r="I1599" s="90" t="s">
        <v>25</v>
      </c>
      <c r="J1599" s="90" t="s">
        <v>195</v>
      </c>
      <c r="K1599" s="206">
        <v>45535</v>
      </c>
      <c r="L1599" s="206">
        <v>45535</v>
      </c>
      <c r="M1599" s="90" t="s">
        <v>62</v>
      </c>
      <c r="N1599" s="90"/>
      <c r="O1599" s="90"/>
      <c r="P1599" s="90"/>
      <c r="Q1599" s="90"/>
      <c r="R1599" s="90"/>
      <c r="S1599" s="90"/>
      <c r="T1599" s="90"/>
      <c r="U1599" s="90"/>
      <c r="V1599" s="107" t="str">
        <f t="shared" si="97"/>
        <v>Open PDFIR FINALLY.RHS-KK-ECG-IR-CI-1466-REV01</v>
      </c>
      <c r="W1599" s="972" t="str">
        <f t="shared" ca="1" si="98"/>
        <v>DONE</v>
      </c>
      <c r="X1599" s="979" t="str">
        <f t="shared" si="99"/>
        <v>A</v>
      </c>
      <c r="Y1599" s="979"/>
      <c r="AD1599" s="564"/>
      <c r="AE1599" s="564"/>
      <c r="AF1599" s="564"/>
      <c r="AG1599" s="564"/>
      <c r="AH1599" s="564"/>
      <c r="AI1599" s="564"/>
    </row>
    <row r="1600" spans="1:35" ht="90" x14ac:dyDescent="0.3">
      <c r="A1600" s="450">
        <f t="shared" si="96"/>
        <v>1595</v>
      </c>
      <c r="B1600" s="442" t="s">
        <v>20349</v>
      </c>
      <c r="C1600" s="294" t="s">
        <v>1634</v>
      </c>
      <c r="D1600" s="272" t="s">
        <v>1545</v>
      </c>
      <c r="E1600" s="426" t="s">
        <v>7621</v>
      </c>
      <c r="F1600" s="90" t="s">
        <v>195</v>
      </c>
      <c r="G1600" s="98">
        <v>45413</v>
      </c>
      <c r="H1600" s="98">
        <v>45413</v>
      </c>
      <c r="I1600" s="90" t="s">
        <v>25</v>
      </c>
      <c r="J1600" s="90" t="s">
        <v>195</v>
      </c>
      <c r="K1600" s="206">
        <v>45535</v>
      </c>
      <c r="L1600" s="206">
        <v>45535</v>
      </c>
      <c r="M1600" s="90" t="s">
        <v>62</v>
      </c>
      <c r="N1600" s="90"/>
      <c r="O1600" s="90"/>
      <c r="P1600" s="90"/>
      <c r="Q1600" s="90"/>
      <c r="R1600" s="90"/>
      <c r="S1600" s="90"/>
      <c r="T1600" s="90"/>
      <c r="U1600" s="90"/>
      <c r="V1600" s="107" t="str">
        <f t="shared" si="97"/>
        <v>Open PDFIR FINALLY.RHS-KK-ECG-IR-CI-1467-REV01</v>
      </c>
      <c r="W1600" s="972" t="str">
        <f t="shared" ca="1" si="98"/>
        <v>DONE</v>
      </c>
      <c r="X1600" s="979" t="str">
        <f t="shared" si="99"/>
        <v>A</v>
      </c>
      <c r="Y1600" s="979"/>
      <c r="AD1600" s="564"/>
      <c r="AE1600" s="564"/>
      <c r="AF1600" s="564"/>
      <c r="AG1600" s="564"/>
      <c r="AH1600" s="564"/>
      <c r="AI1600" s="564"/>
    </row>
    <row r="1601" spans="1:35" ht="90" x14ac:dyDescent="0.3">
      <c r="A1601" s="450">
        <f t="shared" si="96"/>
        <v>1596</v>
      </c>
      <c r="B1601" s="442" t="s">
        <v>17845</v>
      </c>
      <c r="C1601" s="294" t="s">
        <v>1634</v>
      </c>
      <c r="D1601" s="272" t="s">
        <v>1545</v>
      </c>
      <c r="E1601" s="426" t="s">
        <v>7637</v>
      </c>
      <c r="F1601" s="90" t="s">
        <v>195</v>
      </c>
      <c r="G1601" s="98">
        <v>45441</v>
      </c>
      <c r="H1601" s="98">
        <v>45441</v>
      </c>
      <c r="I1601" s="90" t="s">
        <v>62</v>
      </c>
      <c r="J1601" s="90"/>
      <c r="K1601" s="206"/>
      <c r="L1601" s="206"/>
      <c r="M1601" s="90"/>
      <c r="N1601" s="90"/>
      <c r="O1601" s="90"/>
      <c r="P1601" s="90"/>
      <c r="Q1601" s="90"/>
      <c r="R1601" s="90"/>
      <c r="S1601" s="90"/>
      <c r="T1601" s="90"/>
      <c r="U1601" s="90"/>
      <c r="V1601" s="107" t="str">
        <f t="shared" si="97"/>
        <v>Open PDFIR FINALLY.RHS-KK-ECG-IR-CI-1468-REV00</v>
      </c>
      <c r="W1601" s="972" t="str">
        <f t="shared" ca="1" si="98"/>
        <v>DONE</v>
      </c>
      <c r="X1601" s="979" t="str">
        <f t="shared" si="99"/>
        <v>P</v>
      </c>
      <c r="Y1601" s="979"/>
      <c r="AD1601" s="564"/>
      <c r="AE1601" s="564"/>
      <c r="AF1601" s="564"/>
      <c r="AG1601" s="564"/>
      <c r="AH1601" s="564"/>
      <c r="AI1601" s="564"/>
    </row>
    <row r="1602" spans="1:35" ht="90" x14ac:dyDescent="0.3">
      <c r="A1602" s="450">
        <f t="shared" si="96"/>
        <v>1597</v>
      </c>
      <c r="B1602" s="442" t="s">
        <v>17846</v>
      </c>
      <c r="C1602" s="294" t="s">
        <v>1634</v>
      </c>
      <c r="D1602" s="272" t="s">
        <v>1545</v>
      </c>
      <c r="E1602" s="426" t="s">
        <v>7638</v>
      </c>
      <c r="F1602" s="90" t="s">
        <v>195</v>
      </c>
      <c r="G1602" s="98">
        <v>45441</v>
      </c>
      <c r="H1602" s="98">
        <v>45441</v>
      </c>
      <c r="I1602" s="90" t="s">
        <v>62</v>
      </c>
      <c r="J1602" s="90"/>
      <c r="K1602" s="206"/>
      <c r="L1602" s="206"/>
      <c r="M1602" s="90"/>
      <c r="N1602" s="90"/>
      <c r="O1602" s="90"/>
      <c r="P1602" s="90"/>
      <c r="Q1602" s="90"/>
      <c r="R1602" s="90"/>
      <c r="S1602" s="90"/>
      <c r="T1602" s="90"/>
      <c r="U1602" s="90"/>
      <c r="V1602" s="107" t="str">
        <f t="shared" si="97"/>
        <v>Open PDFIR FINALLY.RHS-KK-ECG-IR-CI-1469-REV00</v>
      </c>
      <c r="W1602" s="972" t="str">
        <f t="shared" ca="1" si="98"/>
        <v>DONE</v>
      </c>
      <c r="X1602" s="979" t="str">
        <f t="shared" si="99"/>
        <v>P</v>
      </c>
      <c r="Y1602" s="979"/>
      <c r="AD1602" s="564"/>
      <c r="AE1602" s="564"/>
      <c r="AF1602" s="564"/>
      <c r="AG1602" s="564"/>
      <c r="AH1602" s="564"/>
      <c r="AI1602" s="564"/>
    </row>
    <row r="1603" spans="1:35" ht="90" x14ac:dyDescent="0.3">
      <c r="A1603" s="450">
        <f t="shared" si="96"/>
        <v>1598</v>
      </c>
      <c r="B1603" s="442" t="s">
        <v>17847</v>
      </c>
      <c r="C1603" s="294" t="s">
        <v>1634</v>
      </c>
      <c r="D1603" s="272" t="s">
        <v>1545</v>
      </c>
      <c r="E1603" s="426" t="s">
        <v>7639</v>
      </c>
      <c r="F1603" s="90" t="s">
        <v>195</v>
      </c>
      <c r="G1603" s="98">
        <v>45434</v>
      </c>
      <c r="H1603" s="98">
        <v>45434</v>
      </c>
      <c r="I1603" s="90" t="s">
        <v>62</v>
      </c>
      <c r="J1603" s="90"/>
      <c r="K1603" s="206"/>
      <c r="L1603" s="206"/>
      <c r="M1603" s="90"/>
      <c r="N1603" s="90"/>
      <c r="O1603" s="90"/>
      <c r="P1603" s="90"/>
      <c r="Q1603" s="90"/>
      <c r="R1603" s="90"/>
      <c r="S1603" s="90"/>
      <c r="T1603" s="90"/>
      <c r="U1603" s="90"/>
      <c r="V1603" s="107" t="str">
        <f t="shared" si="97"/>
        <v>Open PDFIR FINALLY.RHS-KK-ECG-IR-CI-1470-REV00</v>
      </c>
      <c r="W1603" s="972" t="str">
        <f t="shared" ca="1" si="98"/>
        <v>DONE</v>
      </c>
      <c r="X1603" s="979" t="str">
        <f t="shared" si="99"/>
        <v>P</v>
      </c>
      <c r="Y1603" s="979"/>
      <c r="AD1603" s="564"/>
      <c r="AE1603" s="564"/>
      <c r="AF1603" s="564"/>
      <c r="AG1603" s="564"/>
      <c r="AH1603" s="564"/>
      <c r="AI1603" s="564"/>
    </row>
    <row r="1604" spans="1:35" ht="90" x14ac:dyDescent="0.3">
      <c r="A1604" s="450">
        <f t="shared" si="96"/>
        <v>1599</v>
      </c>
      <c r="B1604" s="442" t="s">
        <v>17848</v>
      </c>
      <c r="C1604" s="294" t="s">
        <v>1634</v>
      </c>
      <c r="D1604" s="272" t="s">
        <v>1545</v>
      </c>
      <c r="E1604" s="426" t="s">
        <v>7640</v>
      </c>
      <c r="F1604" s="90" t="s">
        <v>195</v>
      </c>
      <c r="G1604" s="98">
        <v>45435</v>
      </c>
      <c r="H1604" s="98">
        <v>45435</v>
      </c>
      <c r="I1604" s="90" t="s">
        <v>62</v>
      </c>
      <c r="J1604" s="90"/>
      <c r="K1604" s="206"/>
      <c r="L1604" s="206"/>
      <c r="M1604" s="90"/>
      <c r="N1604" s="90"/>
      <c r="O1604" s="90"/>
      <c r="P1604" s="90"/>
      <c r="Q1604" s="90"/>
      <c r="R1604" s="90"/>
      <c r="S1604" s="90"/>
      <c r="T1604" s="90"/>
      <c r="U1604" s="90"/>
      <c r="V1604" s="107" t="str">
        <f t="shared" si="97"/>
        <v>Open PDFIR FINALLY.RHS-KK-ECG-IR-CI-1471-REV00</v>
      </c>
      <c r="W1604" s="972" t="str">
        <f t="shared" ca="1" si="98"/>
        <v>DONE</v>
      </c>
      <c r="X1604" s="979" t="str">
        <f t="shared" si="99"/>
        <v>P</v>
      </c>
      <c r="Y1604" s="979"/>
      <c r="AD1604" s="564"/>
      <c r="AE1604" s="564"/>
      <c r="AF1604" s="564"/>
      <c r="AG1604" s="564"/>
      <c r="AH1604" s="564"/>
      <c r="AI1604" s="564"/>
    </row>
    <row r="1605" spans="1:35" ht="90" x14ac:dyDescent="0.3">
      <c r="A1605" s="450">
        <f t="shared" si="96"/>
        <v>1600</v>
      </c>
      <c r="B1605" s="442" t="s">
        <v>17849</v>
      </c>
      <c r="C1605" s="294" t="s">
        <v>1634</v>
      </c>
      <c r="D1605" s="272" t="s">
        <v>1545</v>
      </c>
      <c r="E1605" s="426" t="s">
        <v>7641</v>
      </c>
      <c r="F1605" s="90" t="s">
        <v>195</v>
      </c>
      <c r="G1605" s="98">
        <v>45411</v>
      </c>
      <c r="H1605" s="98">
        <v>45411</v>
      </c>
      <c r="I1605" s="90" t="s">
        <v>62</v>
      </c>
      <c r="J1605" s="90"/>
      <c r="K1605" s="206"/>
      <c r="L1605" s="206"/>
      <c r="M1605" s="90"/>
      <c r="N1605" s="90"/>
      <c r="O1605" s="90"/>
      <c r="P1605" s="90"/>
      <c r="Q1605" s="90"/>
      <c r="R1605" s="90"/>
      <c r="S1605" s="90"/>
      <c r="T1605" s="90"/>
      <c r="U1605" s="90"/>
      <c r="V1605" s="107" t="str">
        <f t="shared" si="97"/>
        <v>Open PDFIR FINALLY.RHS-KK-ECG-IR-CI-1472-REV00</v>
      </c>
      <c r="W1605" s="972" t="str">
        <f t="shared" ca="1" si="98"/>
        <v>DONE</v>
      </c>
      <c r="X1605" s="979" t="str">
        <f t="shared" si="99"/>
        <v>P</v>
      </c>
      <c r="Y1605" s="979"/>
      <c r="AD1605" s="564"/>
      <c r="AE1605" s="564"/>
      <c r="AF1605" s="564"/>
      <c r="AG1605" s="564"/>
      <c r="AH1605" s="564"/>
      <c r="AI1605" s="564"/>
    </row>
    <row r="1606" spans="1:35" ht="90" x14ac:dyDescent="0.3">
      <c r="A1606" s="450">
        <f t="shared" ref="A1606:A1661" si="100">ROW()-ROW($A$5)</f>
        <v>1601</v>
      </c>
      <c r="B1606" s="442" t="s">
        <v>17850</v>
      </c>
      <c r="C1606" s="294" t="s">
        <v>1634</v>
      </c>
      <c r="D1606" s="272" t="s">
        <v>1545</v>
      </c>
      <c r="E1606" s="426" t="s">
        <v>7642</v>
      </c>
      <c r="F1606" s="90" t="s">
        <v>195</v>
      </c>
      <c r="G1606" s="98">
        <v>45409</v>
      </c>
      <c r="H1606" s="98">
        <v>45409</v>
      </c>
      <c r="I1606" s="90" t="s">
        <v>62</v>
      </c>
      <c r="J1606" s="90"/>
      <c r="K1606" s="206"/>
      <c r="L1606" s="206"/>
      <c r="M1606" s="90"/>
      <c r="N1606" s="90"/>
      <c r="O1606" s="90"/>
      <c r="P1606" s="90"/>
      <c r="Q1606" s="90"/>
      <c r="R1606" s="90"/>
      <c r="S1606" s="90"/>
      <c r="T1606" s="90"/>
      <c r="U1606" s="90"/>
      <c r="V1606" s="107" t="str">
        <f t="shared" ref="V1606:V1669" si="101">IF(B1606&gt;0,HYPERLINK(CONCATENATE("PDFIR FINALLY/",B1606,".pdf"),CONCATENATE("Open PDFIR FINALLY.",B1606)),"")</f>
        <v>Open PDFIR FINALLY.RHS-KK-ECG-IR-CI-1473-REV00</v>
      </c>
      <c r="W1606" s="972" t="str">
        <f t="shared" ref="W1606:W1669" ca="1" si="102">IF(UPPER(TRIM(U1606))="P", MAX(0, TODAY()-S1606), IF(UPPER(TRIM(Q1606))="P", MAX(0, TODAY()-O1606), IF(UPPER(TRIM(M1606))="P", MAX(0, TODAY()-K1606), IF(UPPER(TRIM(I1606))="P", MAX(0, TODAY()-G1606), IF(OR(UPPER(TRIM(U1606))="C", UPPER(TRIM(U1606))="R", UPPER(TRIM(U1606))="A", UPPER(TRIM(U1606))="AWC", UPPER(TRIM(Q1606))="C", UPPER(TRIM(Q1606))="R", UPPER(TRIM(Q1606))="A", UPPER(TRIM(Q1606))="AWC", UPPER(TRIM(M1606))="C", UPPER(TRIM(M1606))="R", UPPER(TRIM(M1606))="A", UPPER(TRIM(M1606))="AWC", UPPER(TRIM(I1606))="C", UPPER(TRIM(I1606))="R", UPPER(TRIM(I1606))="A", UPPER(TRIM(I1606))="AWC"), "DONE", "")))))</f>
        <v>DONE</v>
      </c>
      <c r="X1606" s="979" t="str">
        <f t="shared" ref="X1606:X1669" si="103">IF(B1606="","",IF(U1606&lt;&gt;"",U1606,IF(Q1606&lt;&gt;"",Q1606,IF(M1606&lt;&gt;"",M1606,IF(I1606&lt;&gt;"","P")))))</f>
        <v>P</v>
      </c>
      <c r="Y1606" s="979"/>
      <c r="AD1606" s="564"/>
      <c r="AE1606" s="564"/>
      <c r="AF1606" s="564"/>
      <c r="AG1606" s="564"/>
      <c r="AH1606" s="564"/>
      <c r="AI1606" s="564"/>
    </row>
    <row r="1607" spans="1:35" ht="90" x14ac:dyDescent="0.3">
      <c r="A1607" s="450">
        <f t="shared" si="100"/>
        <v>1602</v>
      </c>
      <c r="B1607" s="442" t="s">
        <v>17851</v>
      </c>
      <c r="C1607" s="294" t="s">
        <v>1634</v>
      </c>
      <c r="D1607" s="272" t="s">
        <v>1545</v>
      </c>
      <c r="E1607" s="426" t="s">
        <v>7652</v>
      </c>
      <c r="F1607" s="90" t="s">
        <v>195</v>
      </c>
      <c r="G1607" s="98">
        <v>45366</v>
      </c>
      <c r="H1607" s="98">
        <v>45366</v>
      </c>
      <c r="I1607" s="90" t="s">
        <v>62</v>
      </c>
      <c r="J1607" s="90"/>
      <c r="K1607" s="206"/>
      <c r="L1607" s="206"/>
      <c r="M1607" s="90"/>
      <c r="N1607" s="90"/>
      <c r="O1607" s="90"/>
      <c r="P1607" s="90"/>
      <c r="Q1607" s="90"/>
      <c r="R1607" s="90"/>
      <c r="S1607" s="90"/>
      <c r="T1607" s="90"/>
      <c r="U1607" s="90"/>
      <c r="V1607" s="107" t="str">
        <f t="shared" si="101"/>
        <v>Open PDFIR FINALLY.RHS-KK-ECG-IR-CI-1474-REV00</v>
      </c>
      <c r="W1607" s="972" t="str">
        <f t="shared" ca="1" si="102"/>
        <v>DONE</v>
      </c>
      <c r="X1607" s="979" t="str">
        <f t="shared" si="103"/>
        <v>P</v>
      </c>
      <c r="Y1607" s="979"/>
      <c r="AD1607" s="564"/>
      <c r="AE1607" s="564"/>
      <c r="AF1607" s="564"/>
      <c r="AG1607" s="564"/>
      <c r="AH1607" s="564"/>
      <c r="AI1607" s="564"/>
    </row>
    <row r="1608" spans="1:35" ht="90" x14ac:dyDescent="0.3">
      <c r="A1608" s="450">
        <f t="shared" si="100"/>
        <v>1603</v>
      </c>
      <c r="B1608" s="442" t="s">
        <v>17852</v>
      </c>
      <c r="C1608" s="294" t="s">
        <v>1634</v>
      </c>
      <c r="D1608" s="272" t="s">
        <v>1545</v>
      </c>
      <c r="E1608" s="426" t="s">
        <v>7653</v>
      </c>
      <c r="F1608" s="90" t="s">
        <v>195</v>
      </c>
      <c r="G1608" s="98">
        <v>45368</v>
      </c>
      <c r="H1608" s="98">
        <v>45368</v>
      </c>
      <c r="I1608" s="90" t="s">
        <v>62</v>
      </c>
      <c r="J1608" s="90"/>
      <c r="K1608" s="206"/>
      <c r="L1608" s="206"/>
      <c r="M1608" s="90"/>
      <c r="N1608" s="90"/>
      <c r="O1608" s="90"/>
      <c r="P1608" s="90"/>
      <c r="Q1608" s="90"/>
      <c r="R1608" s="90"/>
      <c r="S1608" s="90"/>
      <c r="T1608" s="90"/>
      <c r="U1608" s="90"/>
      <c r="V1608" s="107" t="str">
        <f t="shared" si="101"/>
        <v>Open PDFIR FINALLY.RHS-KK-ECG-IR-CI-1475-REV00</v>
      </c>
      <c r="W1608" s="972" t="str">
        <f t="shared" ca="1" si="102"/>
        <v>DONE</v>
      </c>
      <c r="X1608" s="979" t="str">
        <f t="shared" si="103"/>
        <v>P</v>
      </c>
      <c r="Y1608" s="979"/>
      <c r="AD1608" s="564"/>
      <c r="AE1608" s="564"/>
      <c r="AF1608" s="564"/>
      <c r="AG1608" s="564"/>
      <c r="AH1608" s="564"/>
      <c r="AI1608" s="564"/>
    </row>
    <row r="1609" spans="1:35" ht="90" x14ac:dyDescent="0.3">
      <c r="A1609" s="450">
        <f t="shared" si="100"/>
        <v>1604</v>
      </c>
      <c r="B1609" s="442" t="s">
        <v>17853</v>
      </c>
      <c r="C1609" s="294" t="s">
        <v>1634</v>
      </c>
      <c r="D1609" s="272" t="s">
        <v>1545</v>
      </c>
      <c r="E1609" s="426" t="s">
        <v>7654</v>
      </c>
      <c r="F1609" s="90" t="s">
        <v>195</v>
      </c>
      <c r="G1609" s="98">
        <v>45361</v>
      </c>
      <c r="H1609" s="98">
        <v>45361</v>
      </c>
      <c r="I1609" s="90" t="s">
        <v>62</v>
      </c>
      <c r="J1609" s="90"/>
      <c r="K1609" s="206"/>
      <c r="L1609" s="206"/>
      <c r="M1609" s="90"/>
      <c r="N1609" s="90"/>
      <c r="O1609" s="90"/>
      <c r="P1609" s="90"/>
      <c r="Q1609" s="90"/>
      <c r="R1609" s="90"/>
      <c r="S1609" s="90"/>
      <c r="T1609" s="90"/>
      <c r="U1609" s="90"/>
      <c r="V1609" s="107" t="str">
        <f t="shared" si="101"/>
        <v>Open PDFIR FINALLY.RHS-KK-ECG-IR-CI-1476-REV00</v>
      </c>
      <c r="W1609" s="972" t="str">
        <f t="shared" ca="1" si="102"/>
        <v>DONE</v>
      </c>
      <c r="X1609" s="979" t="str">
        <f t="shared" si="103"/>
        <v>P</v>
      </c>
      <c r="Y1609" s="979"/>
      <c r="AD1609" s="564"/>
      <c r="AE1609" s="564"/>
      <c r="AF1609" s="564"/>
      <c r="AG1609" s="564"/>
      <c r="AH1609" s="564"/>
      <c r="AI1609" s="564"/>
    </row>
    <row r="1610" spans="1:35" ht="90" x14ac:dyDescent="0.3">
      <c r="A1610" s="450">
        <f t="shared" si="100"/>
        <v>1605</v>
      </c>
      <c r="B1610" s="442" t="s">
        <v>20350</v>
      </c>
      <c r="C1610" s="294" t="s">
        <v>1634</v>
      </c>
      <c r="D1610" s="272" t="s">
        <v>5106</v>
      </c>
      <c r="E1610" s="426" t="s">
        <v>7655</v>
      </c>
      <c r="F1610" s="90" t="s">
        <v>195</v>
      </c>
      <c r="G1610" s="98">
        <v>45442</v>
      </c>
      <c r="H1610" s="98">
        <v>45445</v>
      </c>
      <c r="I1610" s="90" t="s">
        <v>1671</v>
      </c>
      <c r="J1610" s="475" t="s">
        <v>195</v>
      </c>
      <c r="K1610" s="466">
        <v>45585</v>
      </c>
      <c r="L1610" s="466">
        <v>45585</v>
      </c>
      <c r="M1610" s="90" t="s">
        <v>62</v>
      </c>
      <c r="N1610" s="90"/>
      <c r="O1610" s="90"/>
      <c r="P1610" s="90"/>
      <c r="Q1610" s="90"/>
      <c r="R1610" s="90"/>
      <c r="S1610" s="90"/>
      <c r="T1610" s="90"/>
      <c r="U1610" s="90"/>
      <c r="V1610" s="107" t="str">
        <f t="shared" si="101"/>
        <v>Open PDFIR FINALLY.RHS-KK-ECG-IR-CI-1477-REV01</v>
      </c>
      <c r="W1610" s="972" t="str">
        <f t="shared" ca="1" si="102"/>
        <v>DONE</v>
      </c>
      <c r="X1610" s="979" t="str">
        <f t="shared" si="103"/>
        <v>A</v>
      </c>
      <c r="Y1610" s="979"/>
      <c r="AD1610" s="564"/>
      <c r="AE1610" s="564"/>
      <c r="AF1610" s="564"/>
      <c r="AG1610" s="564"/>
      <c r="AH1610" s="564"/>
      <c r="AI1610" s="564"/>
    </row>
    <row r="1611" spans="1:35" ht="90" x14ac:dyDescent="0.3">
      <c r="A1611" s="450">
        <f t="shared" si="100"/>
        <v>1606</v>
      </c>
      <c r="B1611" s="442" t="s">
        <v>20351</v>
      </c>
      <c r="C1611" s="294" t="s">
        <v>1634</v>
      </c>
      <c r="D1611" s="272" t="s">
        <v>1545</v>
      </c>
      <c r="E1611" s="426" t="s">
        <v>7656</v>
      </c>
      <c r="F1611" s="90" t="s">
        <v>195</v>
      </c>
      <c r="G1611" s="98">
        <v>45442</v>
      </c>
      <c r="H1611" s="98">
        <v>45442</v>
      </c>
      <c r="I1611" s="90" t="s">
        <v>25</v>
      </c>
      <c r="J1611" s="90" t="s">
        <v>195</v>
      </c>
      <c r="K1611" s="98">
        <v>45535</v>
      </c>
      <c r="L1611" s="98">
        <v>45535</v>
      </c>
      <c r="M1611" s="90" t="s">
        <v>62</v>
      </c>
      <c r="N1611" s="90"/>
      <c r="O1611" s="90"/>
      <c r="P1611" s="90"/>
      <c r="Q1611" s="90"/>
      <c r="R1611" s="90"/>
      <c r="S1611" s="90"/>
      <c r="T1611" s="90"/>
      <c r="U1611" s="90"/>
      <c r="V1611" s="107" t="str">
        <f t="shared" si="101"/>
        <v>Open PDFIR FINALLY.RHS-KK-ECG-IR-CI-1478-REV01</v>
      </c>
      <c r="W1611" s="972" t="str">
        <f t="shared" ca="1" si="102"/>
        <v>DONE</v>
      </c>
      <c r="X1611" s="979" t="str">
        <f t="shared" si="103"/>
        <v>A</v>
      </c>
      <c r="Y1611" s="979"/>
      <c r="AD1611" s="564"/>
      <c r="AE1611" s="564"/>
      <c r="AF1611" s="564"/>
      <c r="AG1611" s="564"/>
      <c r="AH1611" s="564"/>
      <c r="AI1611" s="564"/>
    </row>
    <row r="1612" spans="1:35" ht="90" x14ac:dyDescent="0.3">
      <c r="A1612" s="450">
        <f t="shared" si="100"/>
        <v>1607</v>
      </c>
      <c r="B1612" s="442" t="s">
        <v>20352</v>
      </c>
      <c r="C1612" s="294" t="s">
        <v>3746</v>
      </c>
      <c r="D1612" s="272" t="s">
        <v>5106</v>
      </c>
      <c r="E1612" s="426" t="s">
        <v>7661</v>
      </c>
      <c r="F1612" s="90" t="s">
        <v>195</v>
      </c>
      <c r="G1612" s="98">
        <v>45444</v>
      </c>
      <c r="H1612" s="98">
        <v>45444</v>
      </c>
      <c r="I1612" s="90" t="s">
        <v>25</v>
      </c>
      <c r="J1612" s="90" t="s">
        <v>195</v>
      </c>
      <c r="K1612" s="98">
        <v>45474</v>
      </c>
      <c r="L1612" s="98">
        <v>45474</v>
      </c>
      <c r="M1612" s="90" t="s">
        <v>1671</v>
      </c>
      <c r="N1612" s="90"/>
      <c r="O1612" s="90"/>
      <c r="P1612" s="90"/>
      <c r="Q1612" s="90"/>
      <c r="R1612" s="90"/>
      <c r="S1612" s="90"/>
      <c r="T1612" s="90"/>
      <c r="U1612" s="90"/>
      <c r="V1612" s="107" t="str">
        <f t="shared" si="101"/>
        <v>Open PDFIR FINALLY.RHS-KK-ECG-IR-MECH-08-REV01</v>
      </c>
      <c r="W1612" s="972" t="str">
        <f t="shared" ca="1" si="102"/>
        <v>DONE</v>
      </c>
      <c r="X1612" s="979" t="str">
        <f t="shared" si="103"/>
        <v>AWC</v>
      </c>
      <c r="Y1612" s="979"/>
      <c r="AD1612" s="564"/>
      <c r="AE1612" s="564"/>
      <c r="AF1612" s="564"/>
      <c r="AG1612" s="564"/>
      <c r="AH1612" s="564"/>
      <c r="AI1612" s="564"/>
    </row>
    <row r="1613" spans="1:35" ht="90" x14ac:dyDescent="0.3">
      <c r="A1613" s="450">
        <f t="shared" si="100"/>
        <v>1608</v>
      </c>
      <c r="B1613" s="442" t="s">
        <v>20353</v>
      </c>
      <c r="C1613" s="294" t="s">
        <v>1140</v>
      </c>
      <c r="D1613" s="272" t="s">
        <v>5106</v>
      </c>
      <c r="E1613" s="426" t="s">
        <v>7664</v>
      </c>
      <c r="F1613" s="90" t="s">
        <v>195</v>
      </c>
      <c r="G1613" s="98">
        <v>45444</v>
      </c>
      <c r="H1613" s="98">
        <v>45444</v>
      </c>
      <c r="I1613" s="90" t="s">
        <v>25</v>
      </c>
      <c r="J1613" s="90" t="s">
        <v>195</v>
      </c>
      <c r="K1613" s="206">
        <v>45595</v>
      </c>
      <c r="L1613" s="206">
        <v>45631</v>
      </c>
      <c r="M1613" s="90" t="s">
        <v>1671</v>
      </c>
      <c r="N1613" s="90"/>
      <c r="O1613" s="90"/>
      <c r="P1613" s="90"/>
      <c r="Q1613" s="90"/>
      <c r="R1613" s="90"/>
      <c r="S1613" s="90"/>
      <c r="T1613" s="90"/>
      <c r="U1613" s="90"/>
      <c r="V1613" s="107" t="str">
        <f t="shared" si="101"/>
        <v>Open PDFIR FINALLY.RHS-KK-ECG-IR-ELE-136-REV01</v>
      </c>
      <c r="W1613" s="972" t="str">
        <f t="shared" ca="1" si="102"/>
        <v>DONE</v>
      </c>
      <c r="X1613" s="979" t="str">
        <f t="shared" si="103"/>
        <v>AWC</v>
      </c>
      <c r="Y1613" s="979"/>
      <c r="AD1613" s="564"/>
      <c r="AE1613" s="564"/>
      <c r="AF1613" s="564"/>
      <c r="AG1613" s="564"/>
      <c r="AH1613" s="564"/>
      <c r="AI1613" s="564"/>
    </row>
    <row r="1614" spans="1:35" ht="90" x14ac:dyDescent="0.3">
      <c r="A1614" s="450">
        <f t="shared" si="100"/>
        <v>1609</v>
      </c>
      <c r="B1614" s="442" t="s">
        <v>20354</v>
      </c>
      <c r="C1614" s="294" t="s">
        <v>1634</v>
      </c>
      <c r="D1614" s="272" t="s">
        <v>1545</v>
      </c>
      <c r="E1614" s="426" t="s">
        <v>7673</v>
      </c>
      <c r="F1614" s="90" t="s">
        <v>195</v>
      </c>
      <c r="G1614" s="98">
        <v>45444</v>
      </c>
      <c r="H1614" s="98">
        <v>45444</v>
      </c>
      <c r="I1614" s="90" t="s">
        <v>25</v>
      </c>
      <c r="J1614" s="90" t="s">
        <v>195</v>
      </c>
      <c r="K1614" s="98">
        <v>45445</v>
      </c>
      <c r="L1614" s="98">
        <v>45445</v>
      </c>
      <c r="M1614" s="90" t="s">
        <v>62</v>
      </c>
      <c r="N1614" s="90"/>
      <c r="O1614" s="90"/>
      <c r="P1614" s="90"/>
      <c r="Q1614" s="90"/>
      <c r="R1614" s="90"/>
      <c r="S1614" s="90"/>
      <c r="T1614" s="90"/>
      <c r="U1614" s="90"/>
      <c r="V1614" s="107" t="str">
        <f t="shared" si="101"/>
        <v>Open PDFIR FINALLY.RHS-KK-ECG-IR-CI-1479-REV01</v>
      </c>
      <c r="W1614" s="972" t="str">
        <f t="shared" ca="1" si="102"/>
        <v>DONE</v>
      </c>
      <c r="X1614" s="979" t="str">
        <f t="shared" si="103"/>
        <v>A</v>
      </c>
      <c r="Y1614" s="979"/>
      <c r="AD1614" s="564"/>
      <c r="AE1614" s="564"/>
      <c r="AF1614" s="564"/>
      <c r="AG1614" s="564"/>
      <c r="AH1614" s="564"/>
      <c r="AI1614" s="564"/>
    </row>
    <row r="1615" spans="1:35" ht="90" x14ac:dyDescent="0.3">
      <c r="A1615" s="450">
        <f t="shared" si="100"/>
        <v>1610</v>
      </c>
      <c r="B1615" s="442" t="s">
        <v>17854</v>
      </c>
      <c r="C1615" s="294" t="s">
        <v>1634</v>
      </c>
      <c r="D1615" s="272" t="s">
        <v>1545</v>
      </c>
      <c r="E1615" s="426" t="s">
        <v>7672</v>
      </c>
      <c r="F1615" s="90" t="s">
        <v>195</v>
      </c>
      <c r="G1615" s="98">
        <v>45444</v>
      </c>
      <c r="H1615" s="98">
        <v>45444</v>
      </c>
      <c r="I1615" s="90" t="s">
        <v>62</v>
      </c>
      <c r="J1615" s="90"/>
      <c r="K1615" s="206"/>
      <c r="L1615" s="206"/>
      <c r="M1615" s="90"/>
      <c r="N1615" s="90"/>
      <c r="O1615" s="90"/>
      <c r="P1615" s="90"/>
      <c r="Q1615" s="90"/>
      <c r="R1615" s="90"/>
      <c r="S1615" s="90"/>
      <c r="T1615" s="90"/>
      <c r="U1615" s="90"/>
      <c r="V1615" s="107" t="str">
        <f t="shared" si="101"/>
        <v>Open PDFIR FINALLY.RHS-KK-ECG-IR-CI-1480-REV00</v>
      </c>
      <c r="W1615" s="972" t="str">
        <f t="shared" ca="1" si="102"/>
        <v>DONE</v>
      </c>
      <c r="X1615" s="979" t="str">
        <f t="shared" si="103"/>
        <v>P</v>
      </c>
      <c r="Y1615" s="979"/>
      <c r="AD1615" s="564"/>
      <c r="AE1615" s="564"/>
      <c r="AF1615" s="564"/>
      <c r="AG1615" s="564"/>
      <c r="AH1615" s="564"/>
      <c r="AI1615" s="564"/>
    </row>
    <row r="1616" spans="1:35" ht="90" x14ac:dyDescent="0.3">
      <c r="A1616" s="450">
        <f t="shared" si="100"/>
        <v>1611</v>
      </c>
      <c r="B1616" s="442" t="s">
        <v>17855</v>
      </c>
      <c r="C1616" s="294" t="s">
        <v>1634</v>
      </c>
      <c r="D1616" s="272" t="s">
        <v>1545</v>
      </c>
      <c r="E1616" s="426" t="s">
        <v>7671</v>
      </c>
      <c r="F1616" s="90" t="s">
        <v>195</v>
      </c>
      <c r="G1616" s="98">
        <v>45444</v>
      </c>
      <c r="H1616" s="98">
        <v>45444</v>
      </c>
      <c r="I1616" s="90" t="s">
        <v>62</v>
      </c>
      <c r="J1616" s="90"/>
      <c r="K1616" s="206"/>
      <c r="L1616" s="206"/>
      <c r="M1616" s="90"/>
      <c r="N1616" s="90"/>
      <c r="O1616" s="90"/>
      <c r="P1616" s="90"/>
      <c r="Q1616" s="90"/>
      <c r="R1616" s="90"/>
      <c r="S1616" s="90"/>
      <c r="T1616" s="90"/>
      <c r="U1616" s="90"/>
      <c r="V1616" s="107" t="str">
        <f t="shared" si="101"/>
        <v>Open PDFIR FINALLY.RHS-KK-ECG-IR-CI-1481-REV00</v>
      </c>
      <c r="W1616" s="972" t="str">
        <f t="shared" ca="1" si="102"/>
        <v>DONE</v>
      </c>
      <c r="X1616" s="979" t="str">
        <f t="shared" si="103"/>
        <v>P</v>
      </c>
      <c r="Y1616" s="979"/>
      <c r="AD1616" s="564"/>
      <c r="AE1616" s="564"/>
      <c r="AF1616" s="564"/>
      <c r="AG1616" s="564"/>
      <c r="AH1616" s="564"/>
      <c r="AI1616" s="564"/>
    </row>
    <row r="1617" spans="1:35" ht="90" x14ac:dyDescent="0.3">
      <c r="A1617" s="450">
        <f t="shared" si="100"/>
        <v>1612</v>
      </c>
      <c r="B1617" s="442" t="s">
        <v>17856</v>
      </c>
      <c r="C1617" s="294" t="s">
        <v>1634</v>
      </c>
      <c r="D1617" s="272" t="s">
        <v>1545</v>
      </c>
      <c r="E1617" s="426" t="s">
        <v>7670</v>
      </c>
      <c r="F1617" s="90" t="s">
        <v>195</v>
      </c>
      <c r="G1617" s="98">
        <v>45444</v>
      </c>
      <c r="H1617" s="98">
        <v>45444</v>
      </c>
      <c r="I1617" s="90" t="s">
        <v>62</v>
      </c>
      <c r="J1617" s="90"/>
      <c r="K1617" s="206"/>
      <c r="L1617" s="206"/>
      <c r="M1617" s="90"/>
      <c r="N1617" s="90"/>
      <c r="O1617" s="90"/>
      <c r="P1617" s="90"/>
      <c r="Q1617" s="90"/>
      <c r="R1617" s="90"/>
      <c r="S1617" s="90"/>
      <c r="T1617" s="90"/>
      <c r="U1617" s="90"/>
      <c r="V1617" s="107" t="str">
        <f t="shared" si="101"/>
        <v>Open PDFIR FINALLY.RHS-KK-ECG-IR-CI-1482-REV00</v>
      </c>
      <c r="W1617" s="972" t="str">
        <f t="shared" ca="1" si="102"/>
        <v>DONE</v>
      </c>
      <c r="X1617" s="979" t="str">
        <f t="shared" si="103"/>
        <v>P</v>
      </c>
      <c r="Y1617" s="979"/>
      <c r="AD1617" s="564"/>
      <c r="AE1617" s="564"/>
      <c r="AF1617" s="564"/>
      <c r="AG1617" s="564"/>
      <c r="AH1617" s="564"/>
      <c r="AI1617" s="564"/>
    </row>
    <row r="1618" spans="1:35" ht="90" x14ac:dyDescent="0.3">
      <c r="A1618" s="450">
        <f t="shared" si="100"/>
        <v>1613</v>
      </c>
      <c r="B1618" s="442" t="s">
        <v>20355</v>
      </c>
      <c r="C1618" s="294" t="s">
        <v>1634</v>
      </c>
      <c r="D1618" s="272" t="s">
        <v>1545</v>
      </c>
      <c r="E1618" s="426" t="s">
        <v>7683</v>
      </c>
      <c r="F1618" s="90" t="s">
        <v>195</v>
      </c>
      <c r="G1618" s="98">
        <v>45445</v>
      </c>
      <c r="H1618" s="98">
        <v>45445</v>
      </c>
      <c r="I1618" s="90" t="s">
        <v>25</v>
      </c>
      <c r="J1618" s="90" t="s">
        <v>195</v>
      </c>
      <c r="K1618" s="98">
        <v>45491</v>
      </c>
      <c r="L1618" s="98">
        <v>45493</v>
      </c>
      <c r="M1618" s="90" t="s">
        <v>62</v>
      </c>
      <c r="N1618" s="90"/>
      <c r="O1618" s="90"/>
      <c r="P1618" s="90"/>
      <c r="Q1618" s="90"/>
      <c r="R1618" s="90"/>
      <c r="S1618" s="90"/>
      <c r="T1618" s="90"/>
      <c r="U1618" s="90"/>
      <c r="V1618" s="107" t="str">
        <f t="shared" si="101"/>
        <v>Open PDFIR FINALLY.RHS-KK-ECG-IR-CI-1483-REV01</v>
      </c>
      <c r="W1618" s="972" t="str">
        <f t="shared" ca="1" si="102"/>
        <v>DONE</v>
      </c>
      <c r="X1618" s="979" t="str">
        <f t="shared" si="103"/>
        <v>A</v>
      </c>
      <c r="Y1618" s="979"/>
      <c r="AD1618" s="564"/>
      <c r="AE1618" s="564"/>
      <c r="AF1618" s="564"/>
      <c r="AG1618" s="564"/>
      <c r="AH1618" s="564"/>
      <c r="AI1618" s="564"/>
    </row>
    <row r="1619" spans="1:35" ht="90" x14ac:dyDescent="0.3">
      <c r="A1619" s="450">
        <f t="shared" si="100"/>
        <v>1614</v>
      </c>
      <c r="B1619" s="442" t="s">
        <v>17857</v>
      </c>
      <c r="C1619" s="294" t="s">
        <v>1634</v>
      </c>
      <c r="D1619" s="272" t="s">
        <v>5106</v>
      </c>
      <c r="E1619" s="426" t="s">
        <v>7684</v>
      </c>
      <c r="F1619" s="90" t="s">
        <v>195</v>
      </c>
      <c r="G1619" s="98">
        <v>45445</v>
      </c>
      <c r="H1619" s="98">
        <v>45445</v>
      </c>
      <c r="I1619" s="90" t="s">
        <v>1671</v>
      </c>
      <c r="J1619" s="90"/>
      <c r="K1619" s="206"/>
      <c r="L1619" s="206"/>
      <c r="M1619" s="90"/>
      <c r="N1619" s="90"/>
      <c r="O1619" s="90"/>
      <c r="P1619" s="90"/>
      <c r="Q1619" s="90"/>
      <c r="R1619" s="90"/>
      <c r="S1619" s="90"/>
      <c r="T1619" s="90"/>
      <c r="U1619" s="90"/>
      <c r="V1619" s="107" t="str">
        <f t="shared" si="101"/>
        <v>Open PDFIR FINALLY.RHS-KK-ECG-IR-CI-1484-REV00</v>
      </c>
      <c r="W1619" s="972" t="str">
        <f t="shared" ca="1" si="102"/>
        <v>DONE</v>
      </c>
      <c r="X1619" s="979" t="str">
        <f t="shared" si="103"/>
        <v>P</v>
      </c>
      <c r="Y1619" s="979"/>
      <c r="AD1619" s="564"/>
      <c r="AE1619" s="564"/>
      <c r="AF1619" s="564"/>
      <c r="AG1619" s="564"/>
      <c r="AH1619" s="564"/>
      <c r="AI1619" s="564"/>
    </row>
    <row r="1620" spans="1:35" ht="90" x14ac:dyDescent="0.3">
      <c r="A1620" s="450">
        <f t="shared" si="100"/>
        <v>1615</v>
      </c>
      <c r="B1620" s="442" t="s">
        <v>17858</v>
      </c>
      <c r="C1620" s="294" t="s">
        <v>1634</v>
      </c>
      <c r="D1620" s="272" t="s">
        <v>1545</v>
      </c>
      <c r="E1620" s="426" t="s">
        <v>7685</v>
      </c>
      <c r="F1620" s="90" t="s">
        <v>195</v>
      </c>
      <c r="G1620" s="98">
        <v>45409</v>
      </c>
      <c r="H1620" s="98">
        <v>45409</v>
      </c>
      <c r="I1620" s="90" t="s">
        <v>62</v>
      </c>
      <c r="J1620" s="90"/>
      <c r="K1620" s="206"/>
      <c r="L1620" s="206"/>
      <c r="M1620" s="90"/>
      <c r="N1620" s="90"/>
      <c r="O1620" s="90"/>
      <c r="P1620" s="90"/>
      <c r="Q1620" s="90"/>
      <c r="R1620" s="90"/>
      <c r="S1620" s="90"/>
      <c r="T1620" s="90"/>
      <c r="U1620" s="90"/>
      <c r="V1620" s="107" t="str">
        <f t="shared" si="101"/>
        <v>Open PDFIR FINALLY.RHS-KK-ECG-IR-CI-1485-REV00</v>
      </c>
      <c r="W1620" s="972" t="str">
        <f t="shared" ca="1" si="102"/>
        <v>DONE</v>
      </c>
      <c r="X1620" s="979" t="str">
        <f t="shared" si="103"/>
        <v>P</v>
      </c>
      <c r="Y1620" s="979"/>
      <c r="AD1620" s="564"/>
      <c r="AE1620" s="564"/>
      <c r="AF1620" s="564"/>
      <c r="AG1620" s="564"/>
      <c r="AH1620" s="564"/>
      <c r="AI1620" s="564"/>
    </row>
    <row r="1621" spans="1:35" ht="90" x14ac:dyDescent="0.3">
      <c r="A1621" s="450">
        <f t="shared" si="100"/>
        <v>1616</v>
      </c>
      <c r="B1621" s="442" t="s">
        <v>17859</v>
      </c>
      <c r="C1621" s="294" t="s">
        <v>1634</v>
      </c>
      <c r="D1621" s="272" t="s">
        <v>1545</v>
      </c>
      <c r="E1621" s="426" t="s">
        <v>7686</v>
      </c>
      <c r="F1621" s="90" t="s">
        <v>195</v>
      </c>
      <c r="G1621" s="98">
        <v>45411</v>
      </c>
      <c r="H1621" s="98">
        <v>45411</v>
      </c>
      <c r="I1621" s="90" t="s">
        <v>62</v>
      </c>
      <c r="J1621" s="90"/>
      <c r="K1621" s="206"/>
      <c r="L1621" s="206"/>
      <c r="M1621" s="90"/>
      <c r="N1621" s="90"/>
      <c r="O1621" s="90"/>
      <c r="P1621" s="90"/>
      <c r="Q1621" s="90"/>
      <c r="R1621" s="90"/>
      <c r="S1621" s="90"/>
      <c r="T1621" s="90"/>
      <c r="U1621" s="90"/>
      <c r="V1621" s="107" t="str">
        <f t="shared" si="101"/>
        <v>Open PDFIR FINALLY.RHS-KK-ECG-IR-CI-1486-REV00</v>
      </c>
      <c r="W1621" s="972" t="str">
        <f t="shared" ca="1" si="102"/>
        <v>DONE</v>
      </c>
      <c r="X1621" s="979" t="str">
        <f t="shared" si="103"/>
        <v>P</v>
      </c>
      <c r="Y1621" s="979"/>
      <c r="AD1621" s="564"/>
      <c r="AE1621" s="564"/>
      <c r="AF1621" s="564"/>
      <c r="AG1621" s="564"/>
      <c r="AH1621" s="564"/>
      <c r="AI1621" s="564"/>
    </row>
    <row r="1622" spans="1:35" ht="90" x14ac:dyDescent="0.3">
      <c r="A1622" s="450">
        <f t="shared" si="100"/>
        <v>1617</v>
      </c>
      <c r="B1622" s="442" t="s">
        <v>17860</v>
      </c>
      <c r="C1622" s="294" t="s">
        <v>1634</v>
      </c>
      <c r="D1622" s="272" t="s">
        <v>1545</v>
      </c>
      <c r="E1622" s="426" t="s">
        <v>7687</v>
      </c>
      <c r="F1622" s="90" t="s">
        <v>195</v>
      </c>
      <c r="G1622" s="98">
        <v>45412</v>
      </c>
      <c r="H1622" s="98">
        <v>45412</v>
      </c>
      <c r="I1622" s="90" t="s">
        <v>62</v>
      </c>
      <c r="J1622" s="90"/>
      <c r="K1622" s="206"/>
      <c r="L1622" s="206"/>
      <c r="M1622" s="90"/>
      <c r="N1622" s="90"/>
      <c r="O1622" s="90"/>
      <c r="P1622" s="90"/>
      <c r="Q1622" s="90"/>
      <c r="R1622" s="90"/>
      <c r="S1622" s="90"/>
      <c r="T1622" s="90"/>
      <c r="U1622" s="90"/>
      <c r="V1622" s="107" t="str">
        <f t="shared" si="101"/>
        <v>Open PDFIR FINALLY.RHS-KK-ECG-IR-CI-1487-REV00</v>
      </c>
      <c r="W1622" s="972" t="str">
        <f t="shared" ca="1" si="102"/>
        <v>DONE</v>
      </c>
      <c r="X1622" s="979" t="str">
        <f t="shared" si="103"/>
        <v>P</v>
      </c>
      <c r="Y1622" s="979"/>
      <c r="AD1622" s="564"/>
      <c r="AE1622" s="564"/>
      <c r="AF1622" s="564"/>
      <c r="AG1622" s="564"/>
      <c r="AH1622" s="564"/>
      <c r="AI1622" s="564"/>
    </row>
    <row r="1623" spans="1:35" ht="90" x14ac:dyDescent="0.3">
      <c r="A1623" s="450">
        <f t="shared" si="100"/>
        <v>1618</v>
      </c>
      <c r="B1623" s="442" t="s">
        <v>20356</v>
      </c>
      <c r="C1623" s="294" t="s">
        <v>1634</v>
      </c>
      <c r="D1623" s="272" t="s">
        <v>5106</v>
      </c>
      <c r="E1623" s="426" t="s">
        <v>7710</v>
      </c>
      <c r="F1623" s="90" t="s">
        <v>195</v>
      </c>
      <c r="G1623" s="98">
        <v>45445</v>
      </c>
      <c r="H1623" s="98">
        <v>45445</v>
      </c>
      <c r="I1623" s="90" t="s">
        <v>1671</v>
      </c>
      <c r="J1623" s="475" t="s">
        <v>195</v>
      </c>
      <c r="K1623" s="466">
        <v>45585</v>
      </c>
      <c r="L1623" s="466">
        <v>45585</v>
      </c>
      <c r="M1623" s="90" t="s">
        <v>62</v>
      </c>
      <c r="N1623" s="90"/>
      <c r="O1623" s="90"/>
      <c r="P1623" s="90"/>
      <c r="Q1623" s="90"/>
      <c r="R1623" s="90"/>
      <c r="S1623" s="90"/>
      <c r="T1623" s="90"/>
      <c r="U1623" s="90"/>
      <c r="V1623" s="107" t="str">
        <f t="shared" si="101"/>
        <v>Open PDFIR FINALLY.RHS-KK-ECG-IR-CI-1488-REV01</v>
      </c>
      <c r="W1623" s="972" t="str">
        <f t="shared" ca="1" si="102"/>
        <v>DONE</v>
      </c>
      <c r="X1623" s="979" t="str">
        <f t="shared" si="103"/>
        <v>A</v>
      </c>
      <c r="Y1623" s="979"/>
      <c r="AD1623" s="564"/>
      <c r="AE1623" s="564"/>
      <c r="AF1623" s="564"/>
      <c r="AG1623" s="564"/>
      <c r="AH1623" s="564"/>
      <c r="AI1623" s="564"/>
    </row>
    <row r="1624" spans="1:35" ht="90" x14ac:dyDescent="0.3">
      <c r="A1624" s="450">
        <f t="shared" si="100"/>
        <v>1619</v>
      </c>
      <c r="B1624" s="442" t="s">
        <v>17861</v>
      </c>
      <c r="C1624" s="294" t="s">
        <v>4383</v>
      </c>
      <c r="D1624" s="272" t="s">
        <v>5106</v>
      </c>
      <c r="E1624" s="426" t="s">
        <v>7716</v>
      </c>
      <c r="F1624" s="90" t="s">
        <v>195</v>
      </c>
      <c r="G1624" s="98">
        <v>45445</v>
      </c>
      <c r="H1624" s="98">
        <v>45445</v>
      </c>
      <c r="I1624" s="90" t="s">
        <v>25</v>
      </c>
      <c r="J1624" s="90"/>
      <c r="K1624" s="206"/>
      <c r="L1624" s="206"/>
      <c r="M1624" s="90"/>
      <c r="N1624" s="90"/>
      <c r="O1624" s="90"/>
      <c r="P1624" s="90"/>
      <c r="Q1624" s="90"/>
      <c r="R1624" s="90"/>
      <c r="S1624" s="90"/>
      <c r="T1624" s="90"/>
      <c r="U1624" s="90"/>
      <c r="V1624" s="107" t="str">
        <f t="shared" si="101"/>
        <v>Open PDFIR FINALLY.RHS-KK-ECG-IR-SU-1489-REV00</v>
      </c>
      <c r="W1624" s="972" t="str">
        <f t="shared" ca="1" si="102"/>
        <v>DONE</v>
      </c>
      <c r="X1624" s="979" t="str">
        <f t="shared" si="103"/>
        <v>P</v>
      </c>
      <c r="Y1624" s="979"/>
      <c r="AD1624" s="564"/>
      <c r="AE1624" s="564"/>
      <c r="AF1624" s="564"/>
      <c r="AG1624" s="564"/>
      <c r="AH1624" s="564"/>
      <c r="AI1624" s="564"/>
    </row>
    <row r="1625" spans="1:35" ht="90" x14ac:dyDescent="0.3">
      <c r="A1625" s="450">
        <f t="shared" si="100"/>
        <v>1620</v>
      </c>
      <c r="B1625" s="442" t="s">
        <v>20357</v>
      </c>
      <c r="C1625" s="294" t="s">
        <v>4383</v>
      </c>
      <c r="D1625" s="272" t="s">
        <v>1545</v>
      </c>
      <c r="E1625" s="426" t="s">
        <v>7717</v>
      </c>
      <c r="F1625" s="90" t="s">
        <v>195</v>
      </c>
      <c r="G1625" s="98">
        <v>45445</v>
      </c>
      <c r="H1625" s="98">
        <v>45445</v>
      </c>
      <c r="I1625" s="90" t="s">
        <v>25</v>
      </c>
      <c r="J1625" s="98" t="s">
        <v>195</v>
      </c>
      <c r="K1625" s="206">
        <v>45556</v>
      </c>
      <c r="L1625" s="206">
        <v>45556</v>
      </c>
      <c r="M1625" s="90" t="s">
        <v>62</v>
      </c>
      <c r="N1625" s="90"/>
      <c r="O1625" s="90"/>
      <c r="P1625" s="90"/>
      <c r="Q1625" s="90"/>
      <c r="R1625" s="90"/>
      <c r="S1625" s="90"/>
      <c r="T1625" s="90"/>
      <c r="U1625" s="90"/>
      <c r="V1625" s="107" t="str">
        <f t="shared" si="101"/>
        <v>Open PDFIR FINALLY.RHS-KK-ECG-IR-SU-1490-REV01</v>
      </c>
      <c r="W1625" s="972" t="str">
        <f t="shared" ca="1" si="102"/>
        <v>DONE</v>
      </c>
      <c r="X1625" s="979" t="str">
        <f t="shared" si="103"/>
        <v>A</v>
      </c>
      <c r="Y1625" s="979"/>
      <c r="AD1625" s="564"/>
      <c r="AE1625" s="564"/>
      <c r="AF1625" s="564"/>
      <c r="AG1625" s="564"/>
      <c r="AH1625" s="564"/>
      <c r="AI1625" s="564"/>
    </row>
    <row r="1626" spans="1:35" ht="90" x14ac:dyDescent="0.3">
      <c r="A1626" s="450">
        <f t="shared" si="100"/>
        <v>1621</v>
      </c>
      <c r="B1626" s="442" t="s">
        <v>17862</v>
      </c>
      <c r="C1626" s="294" t="s">
        <v>4383</v>
      </c>
      <c r="D1626" s="272" t="s">
        <v>5106</v>
      </c>
      <c r="E1626" s="426" t="s">
        <v>7718</v>
      </c>
      <c r="F1626" s="90" t="s">
        <v>195</v>
      </c>
      <c r="G1626" s="98">
        <v>45445</v>
      </c>
      <c r="H1626" s="98">
        <v>45445</v>
      </c>
      <c r="I1626" s="90" t="s">
        <v>62</v>
      </c>
      <c r="J1626" s="90"/>
      <c r="K1626" s="206"/>
      <c r="L1626" s="206"/>
      <c r="M1626" s="90"/>
      <c r="N1626" s="90"/>
      <c r="O1626" s="90"/>
      <c r="P1626" s="90"/>
      <c r="Q1626" s="90"/>
      <c r="R1626" s="90"/>
      <c r="S1626" s="90"/>
      <c r="T1626" s="90"/>
      <c r="U1626" s="90"/>
      <c r="V1626" s="107" t="str">
        <f t="shared" si="101"/>
        <v>Open PDFIR FINALLY.RHS-KK-ECG-IR-SU-1491-REV00</v>
      </c>
      <c r="W1626" s="972" t="str">
        <f t="shared" ca="1" si="102"/>
        <v>DONE</v>
      </c>
      <c r="X1626" s="979" t="str">
        <f t="shared" si="103"/>
        <v>P</v>
      </c>
      <c r="Y1626" s="979"/>
      <c r="AD1626" s="564"/>
      <c r="AE1626" s="564"/>
      <c r="AF1626" s="564"/>
      <c r="AG1626" s="564"/>
      <c r="AH1626" s="564"/>
      <c r="AI1626" s="564"/>
    </row>
    <row r="1627" spans="1:35" ht="90" x14ac:dyDescent="0.3">
      <c r="A1627" s="450">
        <f t="shared" si="100"/>
        <v>1622</v>
      </c>
      <c r="B1627" s="442" t="s">
        <v>17863</v>
      </c>
      <c r="C1627" s="294" t="s">
        <v>1634</v>
      </c>
      <c r="D1627" s="272" t="s">
        <v>1545</v>
      </c>
      <c r="E1627" s="426" t="s">
        <v>7837</v>
      </c>
      <c r="F1627" s="90" t="s">
        <v>195</v>
      </c>
      <c r="G1627" s="98">
        <v>45448</v>
      </c>
      <c r="H1627" s="98">
        <v>45448</v>
      </c>
      <c r="I1627" s="90" t="s">
        <v>62</v>
      </c>
      <c r="J1627" s="90"/>
      <c r="K1627" s="206"/>
      <c r="L1627" s="206"/>
      <c r="M1627" s="90"/>
      <c r="N1627" s="90"/>
      <c r="O1627" s="90"/>
      <c r="P1627" s="90"/>
      <c r="Q1627" s="90"/>
      <c r="R1627" s="90"/>
      <c r="S1627" s="90"/>
      <c r="T1627" s="90"/>
      <c r="U1627" s="90"/>
      <c r="V1627" s="107" t="str">
        <f t="shared" si="101"/>
        <v>Open PDFIR FINALLY.RHS-KK-ECG-IR-CI-1492-REV00</v>
      </c>
      <c r="W1627" s="972" t="str">
        <f t="shared" ca="1" si="102"/>
        <v>DONE</v>
      </c>
      <c r="X1627" s="979" t="str">
        <f t="shared" si="103"/>
        <v>P</v>
      </c>
      <c r="Y1627" s="979"/>
      <c r="AD1627" s="564"/>
      <c r="AE1627" s="564"/>
      <c r="AF1627" s="564"/>
      <c r="AG1627" s="564"/>
      <c r="AH1627" s="564"/>
      <c r="AI1627" s="564"/>
    </row>
    <row r="1628" spans="1:35" ht="90" x14ac:dyDescent="0.3">
      <c r="A1628" s="450">
        <f t="shared" si="100"/>
        <v>1623</v>
      </c>
      <c r="B1628" s="442" t="s">
        <v>17864</v>
      </c>
      <c r="C1628" s="294" t="s">
        <v>1634</v>
      </c>
      <c r="D1628" s="272" t="s">
        <v>1545</v>
      </c>
      <c r="E1628" s="426" t="s">
        <v>7836</v>
      </c>
      <c r="F1628" s="90" t="s">
        <v>195</v>
      </c>
      <c r="G1628" s="98">
        <v>45448</v>
      </c>
      <c r="H1628" s="98">
        <v>45448</v>
      </c>
      <c r="I1628" s="90" t="s">
        <v>62</v>
      </c>
      <c r="J1628" s="90"/>
      <c r="K1628" s="206"/>
      <c r="L1628" s="206"/>
      <c r="M1628" s="90"/>
      <c r="N1628" s="90"/>
      <c r="O1628" s="90"/>
      <c r="P1628" s="90"/>
      <c r="Q1628" s="90"/>
      <c r="R1628" s="90"/>
      <c r="S1628" s="90"/>
      <c r="T1628" s="90"/>
      <c r="U1628" s="90"/>
      <c r="V1628" s="107" t="str">
        <f t="shared" si="101"/>
        <v>Open PDFIR FINALLY.RHS-KK-ECG-IR-CI-1493-REV00</v>
      </c>
      <c r="W1628" s="972" t="str">
        <f t="shared" ca="1" si="102"/>
        <v>DONE</v>
      </c>
      <c r="X1628" s="979" t="str">
        <f t="shared" si="103"/>
        <v>P</v>
      </c>
      <c r="Y1628" s="979"/>
      <c r="AD1628" s="564"/>
      <c r="AE1628" s="564"/>
      <c r="AF1628" s="564"/>
      <c r="AG1628" s="564"/>
      <c r="AH1628" s="564"/>
      <c r="AI1628" s="564"/>
    </row>
    <row r="1629" spans="1:35" ht="90" x14ac:dyDescent="0.3">
      <c r="A1629" s="450">
        <f t="shared" si="100"/>
        <v>1624</v>
      </c>
      <c r="B1629" s="442" t="s">
        <v>17865</v>
      </c>
      <c r="C1629" s="294" t="s">
        <v>1634</v>
      </c>
      <c r="D1629" s="272" t="s">
        <v>1545</v>
      </c>
      <c r="E1629" s="426" t="s">
        <v>7835</v>
      </c>
      <c r="F1629" s="90" t="s">
        <v>195</v>
      </c>
      <c r="G1629" s="98">
        <v>45448</v>
      </c>
      <c r="H1629" s="98">
        <v>45448</v>
      </c>
      <c r="I1629" s="90" t="s">
        <v>1671</v>
      </c>
      <c r="J1629" s="90"/>
      <c r="K1629" s="206"/>
      <c r="L1629" s="206"/>
      <c r="M1629" s="90"/>
      <c r="N1629" s="90"/>
      <c r="O1629" s="90"/>
      <c r="P1629" s="90"/>
      <c r="Q1629" s="90"/>
      <c r="R1629" s="90"/>
      <c r="S1629" s="90"/>
      <c r="T1629" s="90"/>
      <c r="U1629" s="90"/>
      <c r="V1629" s="107" t="str">
        <f t="shared" si="101"/>
        <v>Open PDFIR FINALLY.RHS-KK-ECG-IR-CI-1494-REV00</v>
      </c>
      <c r="W1629" s="972" t="str">
        <f t="shared" ca="1" si="102"/>
        <v>DONE</v>
      </c>
      <c r="X1629" s="979" t="str">
        <f t="shared" si="103"/>
        <v>P</v>
      </c>
      <c r="Y1629" s="979"/>
      <c r="AD1629" s="564"/>
      <c r="AE1629" s="564"/>
      <c r="AF1629" s="564"/>
      <c r="AG1629" s="564"/>
      <c r="AH1629" s="564"/>
      <c r="AI1629" s="564"/>
    </row>
    <row r="1630" spans="1:35" ht="90" x14ac:dyDescent="0.3">
      <c r="A1630" s="450">
        <f t="shared" si="100"/>
        <v>1625</v>
      </c>
      <c r="B1630" s="442" t="s">
        <v>20358</v>
      </c>
      <c r="C1630" s="294" t="s">
        <v>1634</v>
      </c>
      <c r="D1630" s="272" t="s">
        <v>1545</v>
      </c>
      <c r="E1630" s="426" t="s">
        <v>7834</v>
      </c>
      <c r="F1630" s="90" t="s">
        <v>195</v>
      </c>
      <c r="G1630" s="98">
        <v>45448</v>
      </c>
      <c r="H1630" s="98">
        <v>45448</v>
      </c>
      <c r="I1630" s="90" t="s">
        <v>1671</v>
      </c>
      <c r="J1630" s="90" t="s">
        <v>195</v>
      </c>
      <c r="K1630" s="98">
        <v>45600</v>
      </c>
      <c r="L1630" s="98">
        <v>45600</v>
      </c>
      <c r="M1630" s="90" t="s">
        <v>62</v>
      </c>
      <c r="N1630" s="90"/>
      <c r="O1630" s="90"/>
      <c r="P1630" s="90"/>
      <c r="Q1630" s="90"/>
      <c r="R1630" s="90"/>
      <c r="S1630" s="90"/>
      <c r="T1630" s="90"/>
      <c r="U1630" s="90"/>
      <c r="V1630" s="107" t="str">
        <f t="shared" si="101"/>
        <v>Open PDFIR FINALLY.RHS-KK-ECG-IR-CI-1495-REV01</v>
      </c>
      <c r="W1630" s="972" t="str">
        <f t="shared" ca="1" si="102"/>
        <v>DONE</v>
      </c>
      <c r="X1630" s="979" t="str">
        <f t="shared" si="103"/>
        <v>A</v>
      </c>
      <c r="Y1630" s="979"/>
      <c r="AD1630" s="564"/>
      <c r="AE1630" s="564"/>
      <c r="AF1630" s="564"/>
      <c r="AG1630" s="564"/>
      <c r="AH1630" s="564"/>
      <c r="AI1630" s="564"/>
    </row>
    <row r="1631" spans="1:35" ht="90" x14ac:dyDescent="0.3">
      <c r="A1631" s="450">
        <f t="shared" si="100"/>
        <v>1626</v>
      </c>
      <c r="B1631" s="442" t="s">
        <v>20359</v>
      </c>
      <c r="C1631" s="294" t="s">
        <v>2735</v>
      </c>
      <c r="D1631" s="272" t="s">
        <v>5106</v>
      </c>
      <c r="E1631" s="426" t="s">
        <v>7897</v>
      </c>
      <c r="F1631" s="90" t="s">
        <v>195</v>
      </c>
      <c r="G1631" s="98">
        <v>45450</v>
      </c>
      <c r="H1631" s="98">
        <v>45450</v>
      </c>
      <c r="I1631" s="90" t="s">
        <v>25</v>
      </c>
      <c r="J1631" s="90" t="s">
        <v>195</v>
      </c>
      <c r="K1631" s="98">
        <v>45451</v>
      </c>
      <c r="L1631" s="98">
        <v>45454</v>
      </c>
      <c r="M1631" s="90" t="s">
        <v>62</v>
      </c>
      <c r="N1631" s="90"/>
      <c r="O1631" s="90"/>
      <c r="P1631" s="90"/>
      <c r="Q1631" s="90"/>
      <c r="R1631" s="90"/>
      <c r="S1631" s="90"/>
      <c r="T1631" s="90"/>
      <c r="U1631" s="90"/>
      <c r="V1631" s="107" t="str">
        <f t="shared" si="101"/>
        <v>Open PDFIR FINALLY.RHS-KK-ECG-IR-ARCH-1496-REV01</v>
      </c>
      <c r="W1631" s="972" t="str">
        <f t="shared" ca="1" si="102"/>
        <v>DONE</v>
      </c>
      <c r="X1631" s="979" t="str">
        <f t="shared" si="103"/>
        <v>A</v>
      </c>
      <c r="Y1631" s="979"/>
      <c r="AD1631" s="564"/>
      <c r="AE1631" s="564"/>
      <c r="AF1631" s="564"/>
      <c r="AG1631" s="564"/>
      <c r="AH1631" s="564"/>
      <c r="AI1631" s="564"/>
    </row>
    <row r="1632" spans="1:35" ht="90" x14ac:dyDescent="0.3">
      <c r="A1632" s="450">
        <f t="shared" si="100"/>
        <v>1627</v>
      </c>
      <c r="B1632" s="442" t="s">
        <v>20360</v>
      </c>
      <c r="C1632" s="294" t="s">
        <v>2735</v>
      </c>
      <c r="D1632" s="272" t="s">
        <v>5106</v>
      </c>
      <c r="E1632" s="426" t="s">
        <v>7896</v>
      </c>
      <c r="F1632" s="90" t="s">
        <v>195</v>
      </c>
      <c r="G1632" s="98">
        <v>45450</v>
      </c>
      <c r="H1632" s="98">
        <v>45450</v>
      </c>
      <c r="I1632" s="90" t="s">
        <v>25</v>
      </c>
      <c r="J1632" s="90" t="s">
        <v>195</v>
      </c>
      <c r="K1632" s="98">
        <v>45451</v>
      </c>
      <c r="L1632" s="98">
        <v>45454</v>
      </c>
      <c r="M1632" s="90" t="s">
        <v>62</v>
      </c>
      <c r="N1632" s="90"/>
      <c r="O1632" s="90"/>
      <c r="P1632" s="90"/>
      <c r="Q1632" s="90"/>
      <c r="R1632" s="90"/>
      <c r="S1632" s="90"/>
      <c r="T1632" s="90"/>
      <c r="U1632" s="90"/>
      <c r="V1632" s="107" t="str">
        <f t="shared" si="101"/>
        <v>Open PDFIR FINALLY.RHS-KK-ECG-IR-ARCH-1497-REV01</v>
      </c>
      <c r="W1632" s="972" t="str">
        <f t="shared" ca="1" si="102"/>
        <v>DONE</v>
      </c>
      <c r="X1632" s="979" t="str">
        <f t="shared" si="103"/>
        <v>A</v>
      </c>
      <c r="Y1632" s="979"/>
      <c r="AD1632" s="564"/>
      <c r="AE1632" s="564"/>
      <c r="AF1632" s="564"/>
      <c r="AG1632" s="564"/>
      <c r="AH1632" s="564"/>
      <c r="AI1632" s="564"/>
    </row>
    <row r="1633" spans="1:35" ht="90" x14ac:dyDescent="0.3">
      <c r="A1633" s="450">
        <f t="shared" si="100"/>
        <v>1628</v>
      </c>
      <c r="B1633" s="442" t="s">
        <v>17866</v>
      </c>
      <c r="C1633" s="294" t="s">
        <v>2735</v>
      </c>
      <c r="D1633" s="272" t="s">
        <v>5106</v>
      </c>
      <c r="E1633" s="426" t="s">
        <v>7895</v>
      </c>
      <c r="F1633" s="90" t="s">
        <v>195</v>
      </c>
      <c r="G1633" s="98">
        <v>45450</v>
      </c>
      <c r="H1633" s="98">
        <v>45450</v>
      </c>
      <c r="I1633" s="90" t="s">
        <v>62</v>
      </c>
      <c r="J1633" s="90"/>
      <c r="K1633" s="98"/>
      <c r="L1633" s="98"/>
      <c r="M1633" s="90"/>
      <c r="N1633" s="90"/>
      <c r="O1633" s="90"/>
      <c r="P1633" s="90"/>
      <c r="Q1633" s="90"/>
      <c r="R1633" s="90"/>
      <c r="S1633" s="90"/>
      <c r="T1633" s="90"/>
      <c r="U1633" s="90"/>
      <c r="V1633" s="107" t="str">
        <f t="shared" si="101"/>
        <v>Open PDFIR FINALLY.RHS-KK-ECG-IR-ARCH-1498-REV00</v>
      </c>
      <c r="W1633" s="972" t="str">
        <f t="shared" ca="1" si="102"/>
        <v>DONE</v>
      </c>
      <c r="X1633" s="979" t="str">
        <f t="shared" si="103"/>
        <v>P</v>
      </c>
      <c r="Y1633" s="979"/>
      <c r="AD1633" s="564"/>
      <c r="AE1633" s="564"/>
      <c r="AF1633" s="564"/>
      <c r="AG1633" s="564"/>
      <c r="AH1633" s="564"/>
      <c r="AI1633" s="564"/>
    </row>
    <row r="1634" spans="1:35" ht="90" x14ac:dyDescent="0.3">
      <c r="A1634" s="450">
        <f t="shared" si="100"/>
        <v>1629</v>
      </c>
      <c r="B1634" s="442" t="s">
        <v>20361</v>
      </c>
      <c r="C1634" s="294" t="s">
        <v>2735</v>
      </c>
      <c r="D1634" s="272" t="s">
        <v>5106</v>
      </c>
      <c r="E1634" s="426" t="s">
        <v>7894</v>
      </c>
      <c r="F1634" s="90" t="s">
        <v>195</v>
      </c>
      <c r="G1634" s="98">
        <v>45450</v>
      </c>
      <c r="H1634" s="98">
        <v>45450</v>
      </c>
      <c r="I1634" s="90" t="s">
        <v>25</v>
      </c>
      <c r="J1634" s="90" t="s">
        <v>195</v>
      </c>
      <c r="K1634" s="98">
        <v>45454</v>
      </c>
      <c r="L1634" s="98">
        <v>45454</v>
      </c>
      <c r="M1634" s="90" t="s">
        <v>62</v>
      </c>
      <c r="N1634" s="90"/>
      <c r="O1634" s="90"/>
      <c r="P1634" s="90"/>
      <c r="Q1634" s="90"/>
      <c r="R1634" s="90"/>
      <c r="S1634" s="90"/>
      <c r="T1634" s="90"/>
      <c r="U1634" s="90"/>
      <c r="V1634" s="107" t="str">
        <f t="shared" si="101"/>
        <v>Open PDFIR FINALLY.RHS-KK-ECG-IR-ARCH-1499-REV01</v>
      </c>
      <c r="W1634" s="972" t="str">
        <f t="shared" ca="1" si="102"/>
        <v>DONE</v>
      </c>
      <c r="X1634" s="979" t="str">
        <f t="shared" si="103"/>
        <v>A</v>
      </c>
      <c r="Y1634" s="979"/>
      <c r="AD1634" s="564"/>
      <c r="AE1634" s="564"/>
      <c r="AF1634" s="564"/>
      <c r="AG1634" s="564"/>
      <c r="AH1634" s="564"/>
      <c r="AI1634" s="564"/>
    </row>
    <row r="1635" spans="1:35" ht="90" x14ac:dyDescent="0.3">
      <c r="A1635" s="450">
        <f t="shared" si="100"/>
        <v>1630</v>
      </c>
      <c r="B1635" s="442" t="s">
        <v>20362</v>
      </c>
      <c r="C1635" s="294" t="s">
        <v>2735</v>
      </c>
      <c r="D1635" s="272" t="s">
        <v>5106</v>
      </c>
      <c r="E1635" s="426" t="s">
        <v>7893</v>
      </c>
      <c r="F1635" s="90" t="s">
        <v>195</v>
      </c>
      <c r="G1635" s="98">
        <v>45450</v>
      </c>
      <c r="H1635" s="98">
        <v>45450</v>
      </c>
      <c r="I1635" s="90" t="s">
        <v>25</v>
      </c>
      <c r="J1635" s="90" t="s">
        <v>195</v>
      </c>
      <c r="K1635" s="98">
        <v>45454</v>
      </c>
      <c r="L1635" s="98">
        <v>45454</v>
      </c>
      <c r="M1635" s="90" t="s">
        <v>62</v>
      </c>
      <c r="N1635" s="90"/>
      <c r="O1635" s="90"/>
      <c r="P1635" s="90"/>
      <c r="Q1635" s="90"/>
      <c r="R1635" s="90"/>
      <c r="S1635" s="90"/>
      <c r="T1635" s="90"/>
      <c r="U1635" s="90"/>
      <c r="V1635" s="107" t="str">
        <f t="shared" si="101"/>
        <v>Open PDFIR FINALLY.RHS-KK-ECG-IR-ARCH-1500-REV01</v>
      </c>
      <c r="W1635" s="972" t="str">
        <f t="shared" ca="1" si="102"/>
        <v>DONE</v>
      </c>
      <c r="X1635" s="979" t="str">
        <f t="shared" si="103"/>
        <v>A</v>
      </c>
      <c r="Y1635" s="979"/>
      <c r="AD1635" s="564"/>
      <c r="AE1635" s="564"/>
      <c r="AF1635" s="564"/>
      <c r="AG1635" s="564"/>
      <c r="AH1635" s="564"/>
      <c r="AI1635" s="564"/>
    </row>
    <row r="1636" spans="1:35" ht="90" x14ac:dyDescent="0.3">
      <c r="A1636" s="450">
        <f t="shared" si="100"/>
        <v>1631</v>
      </c>
      <c r="B1636" s="442" t="s">
        <v>20363</v>
      </c>
      <c r="C1636" s="294" t="s">
        <v>2735</v>
      </c>
      <c r="D1636" s="272" t="s">
        <v>5106</v>
      </c>
      <c r="E1636" s="426" t="s">
        <v>7892</v>
      </c>
      <c r="F1636" s="90" t="s">
        <v>195</v>
      </c>
      <c r="G1636" s="98">
        <v>45450</v>
      </c>
      <c r="H1636" s="98">
        <v>45450</v>
      </c>
      <c r="I1636" s="90" t="s">
        <v>25</v>
      </c>
      <c r="J1636" s="90" t="s">
        <v>195</v>
      </c>
      <c r="K1636" s="98">
        <v>45454</v>
      </c>
      <c r="L1636" s="98">
        <v>45454</v>
      </c>
      <c r="M1636" s="90" t="s">
        <v>62</v>
      </c>
      <c r="N1636" s="90"/>
      <c r="O1636" s="90"/>
      <c r="P1636" s="90"/>
      <c r="Q1636" s="90"/>
      <c r="R1636" s="90"/>
      <c r="S1636" s="90"/>
      <c r="T1636" s="90"/>
      <c r="U1636" s="90"/>
      <c r="V1636" s="107" t="str">
        <f t="shared" si="101"/>
        <v>Open PDFIR FINALLY.RHS-KK-ECG-IR-ARCH-1501-REV01</v>
      </c>
      <c r="W1636" s="972" t="str">
        <f t="shared" ca="1" si="102"/>
        <v>DONE</v>
      </c>
      <c r="X1636" s="979" t="str">
        <f t="shared" si="103"/>
        <v>A</v>
      </c>
      <c r="Y1636" s="979"/>
      <c r="AD1636" s="564"/>
      <c r="AE1636" s="564"/>
      <c r="AF1636" s="564"/>
      <c r="AG1636" s="564"/>
      <c r="AH1636" s="564"/>
      <c r="AI1636" s="564"/>
    </row>
    <row r="1637" spans="1:35" ht="90" x14ac:dyDescent="0.3">
      <c r="A1637" s="450">
        <f t="shared" si="100"/>
        <v>1632</v>
      </c>
      <c r="B1637" s="442" t="s">
        <v>20364</v>
      </c>
      <c r="C1637" s="294" t="s">
        <v>1634</v>
      </c>
      <c r="D1637" s="272" t="s">
        <v>1545</v>
      </c>
      <c r="E1637" s="426" t="s">
        <v>7906</v>
      </c>
      <c r="F1637" s="90" t="s">
        <v>195</v>
      </c>
      <c r="G1637" s="98">
        <v>45451</v>
      </c>
      <c r="H1637" s="98">
        <v>45451</v>
      </c>
      <c r="I1637" s="90" t="s">
        <v>25</v>
      </c>
      <c r="J1637" s="90" t="s">
        <v>195</v>
      </c>
      <c r="K1637" s="98">
        <v>45491</v>
      </c>
      <c r="L1637" s="98">
        <v>45493</v>
      </c>
      <c r="M1637" s="90" t="s">
        <v>62</v>
      </c>
      <c r="N1637" s="90"/>
      <c r="O1637" s="90"/>
      <c r="P1637" s="90"/>
      <c r="Q1637" s="90"/>
      <c r="R1637" s="90"/>
      <c r="S1637" s="90"/>
      <c r="T1637" s="90"/>
      <c r="U1637" s="90"/>
      <c r="V1637" s="107" t="str">
        <f t="shared" si="101"/>
        <v>Open PDFIR FINALLY.RHS-KK-ECG-IR-CI-1502-REV01</v>
      </c>
      <c r="W1637" s="972" t="str">
        <f t="shared" ca="1" si="102"/>
        <v>DONE</v>
      </c>
      <c r="X1637" s="979" t="str">
        <f t="shared" si="103"/>
        <v>A</v>
      </c>
      <c r="Y1637" s="979"/>
      <c r="AD1637" s="564"/>
      <c r="AE1637" s="564"/>
      <c r="AF1637" s="564"/>
      <c r="AG1637" s="564"/>
      <c r="AH1637" s="564"/>
      <c r="AI1637" s="564"/>
    </row>
    <row r="1638" spans="1:35" ht="90" x14ac:dyDescent="0.3">
      <c r="A1638" s="450">
        <f t="shared" si="100"/>
        <v>1633</v>
      </c>
      <c r="B1638" s="442" t="s">
        <v>17867</v>
      </c>
      <c r="C1638" s="294" t="s">
        <v>1140</v>
      </c>
      <c r="D1638" s="272" t="s">
        <v>5106</v>
      </c>
      <c r="E1638" s="426" t="s">
        <v>8350</v>
      </c>
      <c r="F1638" s="90" t="s">
        <v>195</v>
      </c>
      <c r="G1638" s="98">
        <v>45452</v>
      </c>
      <c r="H1638" s="98">
        <v>45516</v>
      </c>
      <c r="I1638" s="90" t="s">
        <v>1671</v>
      </c>
      <c r="J1638" s="90"/>
      <c r="K1638" s="206"/>
      <c r="L1638" s="206"/>
      <c r="M1638" s="90"/>
      <c r="N1638" s="90"/>
      <c r="O1638" s="90"/>
      <c r="P1638" s="90"/>
      <c r="Q1638" s="90"/>
      <c r="R1638" s="90"/>
      <c r="S1638" s="90"/>
      <c r="T1638" s="90"/>
      <c r="U1638" s="90"/>
      <c r="V1638" s="107" t="str">
        <f t="shared" si="101"/>
        <v>Open PDFIR FINALLY.RHS-KK-ECG-IR-ELE-137-REV00</v>
      </c>
      <c r="W1638" s="972" t="str">
        <f t="shared" ca="1" si="102"/>
        <v>DONE</v>
      </c>
      <c r="X1638" s="979" t="str">
        <f t="shared" si="103"/>
        <v>P</v>
      </c>
      <c r="Y1638" s="979"/>
      <c r="AD1638" s="564"/>
      <c r="AE1638" s="564"/>
      <c r="AF1638" s="564"/>
      <c r="AG1638" s="564"/>
      <c r="AH1638" s="564"/>
      <c r="AI1638" s="564"/>
    </row>
    <row r="1639" spans="1:35" ht="90" x14ac:dyDescent="0.3">
      <c r="A1639" s="450">
        <f t="shared" si="100"/>
        <v>1634</v>
      </c>
      <c r="B1639" s="442" t="s">
        <v>17868</v>
      </c>
      <c r="C1639" s="294" t="s">
        <v>1140</v>
      </c>
      <c r="D1639" s="272" t="s">
        <v>5106</v>
      </c>
      <c r="E1639" s="426" t="s">
        <v>8351</v>
      </c>
      <c r="F1639" s="90" t="s">
        <v>195</v>
      </c>
      <c r="G1639" s="98">
        <v>45452</v>
      </c>
      <c r="H1639" s="98">
        <v>45516</v>
      </c>
      <c r="I1639" s="90" t="s">
        <v>1671</v>
      </c>
      <c r="J1639" s="90"/>
      <c r="K1639" s="206"/>
      <c r="L1639" s="206"/>
      <c r="M1639" s="90"/>
      <c r="N1639" s="90"/>
      <c r="O1639" s="90"/>
      <c r="P1639" s="90"/>
      <c r="Q1639" s="90"/>
      <c r="R1639" s="90"/>
      <c r="S1639" s="90"/>
      <c r="T1639" s="90"/>
      <c r="U1639" s="90"/>
      <c r="V1639" s="107" t="str">
        <f t="shared" si="101"/>
        <v>Open PDFIR FINALLY.RHS-KK-ECG-IR-ELE-138-REV00</v>
      </c>
      <c r="W1639" s="972" t="str">
        <f t="shared" ca="1" si="102"/>
        <v>DONE</v>
      </c>
      <c r="X1639" s="979" t="str">
        <f t="shared" si="103"/>
        <v>P</v>
      </c>
      <c r="Y1639" s="979"/>
      <c r="AD1639" s="564"/>
      <c r="AE1639" s="564"/>
      <c r="AF1639" s="564"/>
      <c r="AG1639" s="564"/>
      <c r="AH1639" s="564"/>
      <c r="AI1639" s="564"/>
    </row>
    <row r="1640" spans="1:35" ht="90" x14ac:dyDescent="0.3">
      <c r="A1640" s="450">
        <f t="shared" si="100"/>
        <v>1635</v>
      </c>
      <c r="B1640" s="442" t="s">
        <v>17869</v>
      </c>
      <c r="C1640" s="294" t="s">
        <v>1140</v>
      </c>
      <c r="D1640" s="272" t="s">
        <v>5106</v>
      </c>
      <c r="E1640" s="426" t="s">
        <v>8352</v>
      </c>
      <c r="F1640" s="90" t="s">
        <v>195</v>
      </c>
      <c r="G1640" s="98">
        <v>45452</v>
      </c>
      <c r="H1640" s="98">
        <v>45516</v>
      </c>
      <c r="I1640" s="90" t="s">
        <v>1671</v>
      </c>
      <c r="J1640" s="90"/>
      <c r="K1640" s="206"/>
      <c r="L1640" s="206"/>
      <c r="M1640" s="90"/>
      <c r="N1640" s="90"/>
      <c r="O1640" s="90"/>
      <c r="P1640" s="90"/>
      <c r="Q1640" s="90"/>
      <c r="R1640" s="90"/>
      <c r="S1640" s="90"/>
      <c r="T1640" s="90"/>
      <c r="U1640" s="90"/>
      <c r="V1640" s="107" t="str">
        <f t="shared" si="101"/>
        <v>Open PDFIR FINALLY.RHS-KK-ECG-IR-ELE-139-REV00</v>
      </c>
      <c r="W1640" s="972" t="str">
        <f t="shared" ca="1" si="102"/>
        <v>DONE</v>
      </c>
      <c r="X1640" s="979" t="str">
        <f t="shared" si="103"/>
        <v>P</v>
      </c>
      <c r="Y1640" s="979"/>
      <c r="AD1640" s="564"/>
      <c r="AE1640" s="564"/>
      <c r="AF1640" s="564"/>
      <c r="AG1640" s="564"/>
      <c r="AH1640" s="564"/>
      <c r="AI1640" s="564"/>
    </row>
    <row r="1641" spans="1:35" ht="90" x14ac:dyDescent="0.3">
      <c r="A1641" s="450">
        <f t="shared" si="100"/>
        <v>1636</v>
      </c>
      <c r="B1641" s="442" t="s">
        <v>17870</v>
      </c>
      <c r="C1641" s="294" t="s">
        <v>1140</v>
      </c>
      <c r="D1641" s="272" t="s">
        <v>5106</v>
      </c>
      <c r="E1641" s="426" t="s">
        <v>8353</v>
      </c>
      <c r="F1641" s="90" t="s">
        <v>195</v>
      </c>
      <c r="G1641" s="98">
        <v>45452</v>
      </c>
      <c r="H1641" s="98">
        <v>45516</v>
      </c>
      <c r="I1641" s="90" t="s">
        <v>1671</v>
      </c>
      <c r="J1641" s="90"/>
      <c r="K1641" s="206"/>
      <c r="L1641" s="206"/>
      <c r="M1641" s="90"/>
      <c r="N1641" s="90"/>
      <c r="O1641" s="90"/>
      <c r="P1641" s="90"/>
      <c r="Q1641" s="90"/>
      <c r="R1641" s="90"/>
      <c r="S1641" s="90"/>
      <c r="T1641" s="90"/>
      <c r="U1641" s="90"/>
      <c r="V1641" s="107" t="str">
        <f t="shared" si="101"/>
        <v>Open PDFIR FINALLY.RHS-KK-ECG-IR-ELE-140-REV00</v>
      </c>
      <c r="W1641" s="972" t="str">
        <f t="shared" ca="1" si="102"/>
        <v>DONE</v>
      </c>
      <c r="X1641" s="979" t="str">
        <f t="shared" si="103"/>
        <v>P</v>
      </c>
      <c r="Y1641" s="979"/>
      <c r="AD1641" s="564"/>
      <c r="AE1641" s="564"/>
      <c r="AF1641" s="564"/>
      <c r="AG1641" s="564"/>
      <c r="AH1641" s="564"/>
      <c r="AI1641" s="564"/>
    </row>
    <row r="1642" spans="1:35" ht="90" x14ac:dyDescent="0.3">
      <c r="A1642" s="450">
        <f t="shared" si="100"/>
        <v>1637</v>
      </c>
      <c r="B1642" s="442" t="s">
        <v>17871</v>
      </c>
      <c r="C1642" s="294" t="s">
        <v>1140</v>
      </c>
      <c r="D1642" s="272" t="s">
        <v>5106</v>
      </c>
      <c r="E1642" s="426" t="s">
        <v>8354</v>
      </c>
      <c r="F1642" s="90" t="s">
        <v>195</v>
      </c>
      <c r="G1642" s="98">
        <v>45452</v>
      </c>
      <c r="H1642" s="98">
        <v>45516</v>
      </c>
      <c r="I1642" s="90" t="s">
        <v>1671</v>
      </c>
      <c r="J1642" s="90"/>
      <c r="K1642" s="206"/>
      <c r="L1642" s="206"/>
      <c r="M1642" s="90"/>
      <c r="N1642" s="90"/>
      <c r="O1642" s="90"/>
      <c r="P1642" s="90"/>
      <c r="Q1642" s="90"/>
      <c r="R1642" s="90"/>
      <c r="S1642" s="90"/>
      <c r="T1642" s="90"/>
      <c r="U1642" s="90"/>
      <c r="V1642" s="107" t="str">
        <f t="shared" si="101"/>
        <v>Open PDFIR FINALLY.RHS-KK-ECG-IR-ELE-141-REV00</v>
      </c>
      <c r="W1642" s="972" t="str">
        <f t="shared" ca="1" si="102"/>
        <v>DONE</v>
      </c>
      <c r="X1642" s="979" t="str">
        <f t="shared" si="103"/>
        <v>P</v>
      </c>
      <c r="Y1642" s="979"/>
      <c r="AD1642" s="564"/>
      <c r="AE1642" s="564"/>
      <c r="AF1642" s="564"/>
      <c r="AG1642" s="564"/>
      <c r="AH1642" s="564"/>
      <c r="AI1642" s="564"/>
    </row>
    <row r="1643" spans="1:35" ht="90" x14ac:dyDescent="0.3">
      <c r="A1643" s="450">
        <f t="shared" si="100"/>
        <v>1638</v>
      </c>
      <c r="B1643" s="442" t="s">
        <v>17872</v>
      </c>
      <c r="C1643" s="294" t="s">
        <v>3746</v>
      </c>
      <c r="D1643" s="272" t="s">
        <v>1545</v>
      </c>
      <c r="E1643" s="426" t="s">
        <v>8011</v>
      </c>
      <c r="F1643" s="90" t="s">
        <v>195</v>
      </c>
      <c r="G1643" s="98">
        <v>45452</v>
      </c>
      <c r="H1643" s="98">
        <v>45452</v>
      </c>
      <c r="I1643" s="90" t="s">
        <v>1671</v>
      </c>
      <c r="J1643" s="90"/>
      <c r="K1643" s="206"/>
      <c r="L1643" s="206"/>
      <c r="M1643" s="90"/>
      <c r="N1643" s="90"/>
      <c r="O1643" s="90"/>
      <c r="P1643" s="90"/>
      <c r="Q1643" s="90"/>
      <c r="R1643" s="90"/>
      <c r="S1643" s="90"/>
      <c r="T1643" s="90"/>
      <c r="U1643" s="90"/>
      <c r="V1643" s="107" t="str">
        <f t="shared" si="101"/>
        <v>Open PDFIR FINALLY.RHS-KK-ECG-IR-MECH-09-REV00</v>
      </c>
      <c r="W1643" s="972" t="str">
        <f t="shared" ca="1" si="102"/>
        <v>DONE</v>
      </c>
      <c r="X1643" s="979" t="str">
        <f t="shared" si="103"/>
        <v>P</v>
      </c>
      <c r="Y1643" s="979"/>
      <c r="AD1643" s="564"/>
      <c r="AE1643" s="564"/>
      <c r="AF1643" s="564"/>
      <c r="AG1643" s="564"/>
      <c r="AH1643" s="564"/>
      <c r="AI1643" s="564"/>
    </row>
    <row r="1644" spans="1:35" ht="90" x14ac:dyDescent="0.3">
      <c r="A1644" s="450">
        <f t="shared" si="100"/>
        <v>1639</v>
      </c>
      <c r="B1644" s="442" t="s">
        <v>17873</v>
      </c>
      <c r="C1644" s="294" t="s">
        <v>3746</v>
      </c>
      <c r="D1644" s="272" t="s">
        <v>1545</v>
      </c>
      <c r="E1644" s="426" t="s">
        <v>8010</v>
      </c>
      <c r="F1644" s="90" t="s">
        <v>195</v>
      </c>
      <c r="G1644" s="98">
        <v>45474</v>
      </c>
      <c r="H1644" s="98">
        <v>45474</v>
      </c>
      <c r="I1644" s="90" t="s">
        <v>1671</v>
      </c>
      <c r="J1644" s="90"/>
      <c r="K1644" s="206"/>
      <c r="L1644" s="206"/>
      <c r="M1644" s="90"/>
      <c r="N1644" s="90"/>
      <c r="O1644" s="90"/>
      <c r="P1644" s="90"/>
      <c r="Q1644" s="90"/>
      <c r="R1644" s="90"/>
      <c r="S1644" s="90"/>
      <c r="T1644" s="90"/>
      <c r="U1644" s="90"/>
      <c r="V1644" s="107" t="str">
        <f t="shared" si="101"/>
        <v>Open PDFIR FINALLY.RHS-KK-ECG-IR-MECH-10-REV00</v>
      </c>
      <c r="W1644" s="972" t="str">
        <f t="shared" ca="1" si="102"/>
        <v>DONE</v>
      </c>
      <c r="X1644" s="979" t="str">
        <f t="shared" si="103"/>
        <v>P</v>
      </c>
      <c r="Y1644" s="979"/>
      <c r="AD1644" s="564"/>
      <c r="AE1644" s="564"/>
      <c r="AF1644" s="564"/>
      <c r="AG1644" s="564"/>
      <c r="AH1644" s="564"/>
      <c r="AI1644" s="564"/>
    </row>
    <row r="1645" spans="1:35" ht="90" x14ac:dyDescent="0.3">
      <c r="A1645" s="450">
        <f t="shared" si="100"/>
        <v>1640</v>
      </c>
      <c r="B1645" s="442" t="s">
        <v>20365</v>
      </c>
      <c r="C1645" s="294" t="s">
        <v>1634</v>
      </c>
      <c r="D1645" s="272" t="s">
        <v>1545</v>
      </c>
      <c r="E1645" s="426" t="s">
        <v>8024</v>
      </c>
      <c r="F1645" s="90" t="s">
        <v>195</v>
      </c>
      <c r="G1645" s="98">
        <v>45452</v>
      </c>
      <c r="H1645" s="98">
        <v>45452</v>
      </c>
      <c r="I1645" s="90" t="s">
        <v>25</v>
      </c>
      <c r="J1645" s="90" t="s">
        <v>195</v>
      </c>
      <c r="K1645" s="98">
        <v>45491</v>
      </c>
      <c r="L1645" s="98">
        <v>45493</v>
      </c>
      <c r="M1645" s="90" t="s">
        <v>62</v>
      </c>
      <c r="N1645" s="90"/>
      <c r="O1645" s="90"/>
      <c r="P1645" s="90"/>
      <c r="Q1645" s="90"/>
      <c r="R1645" s="90"/>
      <c r="S1645" s="90"/>
      <c r="T1645" s="90"/>
      <c r="U1645" s="90"/>
      <c r="V1645" s="107" t="str">
        <f t="shared" si="101"/>
        <v>Open PDFIR FINALLY.RHS-KK-ECG-IR-CI-1503-REV01</v>
      </c>
      <c r="W1645" s="972" t="str">
        <f t="shared" ca="1" si="102"/>
        <v>DONE</v>
      </c>
      <c r="X1645" s="979" t="str">
        <f t="shared" si="103"/>
        <v>A</v>
      </c>
      <c r="Y1645" s="979"/>
      <c r="AD1645" s="564"/>
      <c r="AE1645" s="564"/>
      <c r="AF1645" s="564"/>
      <c r="AG1645" s="564"/>
      <c r="AH1645" s="564"/>
      <c r="AI1645" s="564"/>
    </row>
    <row r="1646" spans="1:35" ht="90" x14ac:dyDescent="0.3">
      <c r="A1646" s="450">
        <f t="shared" si="100"/>
        <v>1641</v>
      </c>
      <c r="B1646" s="442" t="s">
        <v>20366</v>
      </c>
      <c r="C1646" s="294" t="s">
        <v>1634</v>
      </c>
      <c r="D1646" s="272" t="s">
        <v>1545</v>
      </c>
      <c r="E1646" s="426" t="s">
        <v>8026</v>
      </c>
      <c r="F1646" s="90" t="s">
        <v>195</v>
      </c>
      <c r="G1646" s="98">
        <v>45453</v>
      </c>
      <c r="H1646" s="98">
        <v>45453</v>
      </c>
      <c r="I1646" s="90" t="s">
        <v>25</v>
      </c>
      <c r="J1646" s="90" t="s">
        <v>195</v>
      </c>
      <c r="K1646" s="98">
        <v>45491</v>
      </c>
      <c r="L1646" s="98">
        <v>45493</v>
      </c>
      <c r="M1646" s="90" t="s">
        <v>62</v>
      </c>
      <c r="N1646" s="90"/>
      <c r="O1646" s="90"/>
      <c r="P1646" s="90"/>
      <c r="Q1646" s="90"/>
      <c r="R1646" s="90"/>
      <c r="S1646" s="90"/>
      <c r="T1646" s="90"/>
      <c r="U1646" s="90"/>
      <c r="V1646" s="107" t="str">
        <f t="shared" si="101"/>
        <v>Open PDFIR FINALLY.RHS-KK-ECG-IR-CI-1504-REV01</v>
      </c>
      <c r="W1646" s="972" t="str">
        <f t="shared" ca="1" si="102"/>
        <v>DONE</v>
      </c>
      <c r="X1646" s="979" t="str">
        <f t="shared" si="103"/>
        <v>A</v>
      </c>
      <c r="Y1646" s="979"/>
      <c r="AD1646" s="564"/>
      <c r="AE1646" s="564"/>
      <c r="AF1646" s="564"/>
      <c r="AG1646" s="564"/>
      <c r="AH1646" s="564"/>
      <c r="AI1646" s="564"/>
    </row>
    <row r="1647" spans="1:35" ht="90" x14ac:dyDescent="0.3">
      <c r="A1647" s="450">
        <f t="shared" si="100"/>
        <v>1642</v>
      </c>
      <c r="B1647" s="442" t="s">
        <v>20367</v>
      </c>
      <c r="C1647" s="294" t="s">
        <v>1634</v>
      </c>
      <c r="D1647" s="272" t="s">
        <v>1545</v>
      </c>
      <c r="E1647" s="426" t="s">
        <v>8023</v>
      </c>
      <c r="F1647" s="90" t="s">
        <v>195</v>
      </c>
      <c r="G1647" s="98">
        <v>45455</v>
      </c>
      <c r="H1647" s="98">
        <v>45455</v>
      </c>
      <c r="I1647" s="90" t="s">
        <v>25</v>
      </c>
      <c r="J1647" s="90" t="s">
        <v>195</v>
      </c>
      <c r="K1647" s="206">
        <v>45535</v>
      </c>
      <c r="L1647" s="206">
        <v>45535</v>
      </c>
      <c r="M1647" s="90" t="s">
        <v>62</v>
      </c>
      <c r="N1647" s="90"/>
      <c r="O1647" s="90"/>
      <c r="P1647" s="90"/>
      <c r="Q1647" s="90"/>
      <c r="R1647" s="90"/>
      <c r="S1647" s="90"/>
      <c r="T1647" s="90"/>
      <c r="U1647" s="90"/>
      <c r="V1647" s="107" t="str">
        <f t="shared" si="101"/>
        <v>Open PDFIR FINALLY.RHS-KK-ECG-IR-CI-1505-REV01</v>
      </c>
      <c r="W1647" s="972" t="str">
        <f t="shared" ca="1" si="102"/>
        <v>DONE</v>
      </c>
      <c r="X1647" s="979" t="str">
        <f t="shared" si="103"/>
        <v>A</v>
      </c>
      <c r="Y1647" s="979"/>
      <c r="AD1647" s="564"/>
      <c r="AE1647" s="564"/>
      <c r="AF1647" s="564"/>
      <c r="AG1647" s="564"/>
      <c r="AH1647" s="564"/>
      <c r="AI1647" s="564"/>
    </row>
    <row r="1648" spans="1:35" ht="90" x14ac:dyDescent="0.3">
      <c r="A1648" s="450">
        <f t="shared" si="100"/>
        <v>1643</v>
      </c>
      <c r="B1648" s="442" t="s">
        <v>17874</v>
      </c>
      <c r="C1648" s="294" t="s">
        <v>1634</v>
      </c>
      <c r="D1648" s="272" t="s">
        <v>1545</v>
      </c>
      <c r="E1648" s="426" t="s">
        <v>8022</v>
      </c>
      <c r="F1648" s="90" t="s">
        <v>195</v>
      </c>
      <c r="G1648" s="98">
        <v>45455</v>
      </c>
      <c r="H1648" s="98">
        <v>45455</v>
      </c>
      <c r="I1648" s="90" t="s">
        <v>62</v>
      </c>
      <c r="J1648" s="454"/>
      <c r="K1648" s="463"/>
      <c r="L1648" s="463"/>
      <c r="M1648" s="90"/>
      <c r="N1648" s="90"/>
      <c r="O1648" s="90"/>
      <c r="P1648" s="90"/>
      <c r="Q1648" s="90"/>
      <c r="R1648" s="90"/>
      <c r="S1648" s="90"/>
      <c r="T1648" s="90"/>
      <c r="U1648" s="90"/>
      <c r="V1648" s="107" t="str">
        <f t="shared" si="101"/>
        <v>Open PDFIR FINALLY.RHS-KK-ECG-IR-CI-1506-REV00</v>
      </c>
      <c r="W1648" s="972" t="str">
        <f t="shared" ca="1" si="102"/>
        <v>DONE</v>
      </c>
      <c r="X1648" s="979" t="str">
        <f t="shared" si="103"/>
        <v>P</v>
      </c>
      <c r="Y1648" s="979"/>
      <c r="AD1648" s="564"/>
      <c r="AE1648" s="564"/>
      <c r="AF1648" s="564"/>
      <c r="AG1648" s="564"/>
      <c r="AH1648" s="564"/>
      <c r="AI1648" s="564"/>
    </row>
    <row r="1649" spans="1:35" ht="90" x14ac:dyDescent="0.3">
      <c r="A1649" s="450">
        <f t="shared" si="100"/>
        <v>1644</v>
      </c>
      <c r="B1649" s="442" t="s">
        <v>20368</v>
      </c>
      <c r="C1649" s="294" t="s">
        <v>1634</v>
      </c>
      <c r="D1649" s="272" t="s">
        <v>1545</v>
      </c>
      <c r="E1649" s="426" t="s">
        <v>8025</v>
      </c>
      <c r="F1649" s="90" t="s">
        <v>195</v>
      </c>
      <c r="G1649" s="98">
        <v>45455</v>
      </c>
      <c r="H1649" s="98">
        <v>45455</v>
      </c>
      <c r="I1649" s="90" t="s">
        <v>25</v>
      </c>
      <c r="J1649" s="90" t="s">
        <v>195</v>
      </c>
      <c r="K1649" s="98">
        <v>45491</v>
      </c>
      <c r="L1649" s="98">
        <v>45493</v>
      </c>
      <c r="M1649" s="90" t="s">
        <v>62</v>
      </c>
      <c r="N1649" s="90"/>
      <c r="O1649" s="90"/>
      <c r="P1649" s="90"/>
      <c r="Q1649" s="90"/>
      <c r="R1649" s="90"/>
      <c r="S1649" s="90"/>
      <c r="T1649" s="90"/>
      <c r="U1649" s="90"/>
      <c r="V1649" s="107" t="str">
        <f t="shared" si="101"/>
        <v>Open PDFIR FINALLY.RHS-KK-ECG-IR-CI-1507-REV01</v>
      </c>
      <c r="W1649" s="972" t="str">
        <f t="shared" ca="1" si="102"/>
        <v>DONE</v>
      </c>
      <c r="X1649" s="979" t="str">
        <f t="shared" si="103"/>
        <v>A</v>
      </c>
      <c r="Y1649" s="979"/>
      <c r="AD1649" s="564"/>
      <c r="AE1649" s="564"/>
      <c r="AF1649" s="564"/>
      <c r="AG1649" s="564"/>
      <c r="AH1649" s="564"/>
      <c r="AI1649" s="564"/>
    </row>
    <row r="1650" spans="1:35" ht="90" x14ac:dyDescent="0.3">
      <c r="A1650" s="450">
        <f t="shared" si="100"/>
        <v>1645</v>
      </c>
      <c r="B1650" s="442" t="s">
        <v>20369</v>
      </c>
      <c r="C1650" s="294" t="s">
        <v>1634</v>
      </c>
      <c r="D1650" s="272" t="s">
        <v>5106</v>
      </c>
      <c r="E1650" s="426" t="s">
        <v>8042</v>
      </c>
      <c r="F1650" s="90" t="s">
        <v>195</v>
      </c>
      <c r="G1650" s="98">
        <v>45469</v>
      </c>
      <c r="H1650" s="98">
        <v>45469</v>
      </c>
      <c r="I1650" s="90" t="s">
        <v>25</v>
      </c>
      <c r="J1650" s="90" t="s">
        <v>195</v>
      </c>
      <c r="K1650" s="98">
        <v>45535</v>
      </c>
      <c r="L1650" s="98">
        <v>45535</v>
      </c>
      <c r="M1650" s="90" t="s">
        <v>62</v>
      </c>
      <c r="N1650" s="90"/>
      <c r="O1650" s="90"/>
      <c r="P1650" s="90"/>
      <c r="Q1650" s="90"/>
      <c r="R1650" s="90"/>
      <c r="S1650" s="90"/>
      <c r="T1650" s="90"/>
      <c r="U1650" s="90"/>
      <c r="V1650" s="107" t="str">
        <f t="shared" si="101"/>
        <v>Open PDFIR FINALLY.RHS-KK-ECG-IR-CI-1508-REV01</v>
      </c>
      <c r="W1650" s="972" t="str">
        <f t="shared" ca="1" si="102"/>
        <v>DONE</v>
      </c>
      <c r="X1650" s="979" t="str">
        <f t="shared" si="103"/>
        <v>A</v>
      </c>
      <c r="Y1650" s="979"/>
      <c r="AD1650" s="564"/>
      <c r="AE1650" s="564"/>
      <c r="AF1650" s="564"/>
      <c r="AG1650" s="564"/>
      <c r="AH1650" s="564"/>
      <c r="AI1650" s="564"/>
    </row>
    <row r="1651" spans="1:35" ht="90" x14ac:dyDescent="0.3">
      <c r="A1651" s="450">
        <f t="shared" si="100"/>
        <v>1646</v>
      </c>
      <c r="B1651" s="442" t="s">
        <v>20370</v>
      </c>
      <c r="C1651" s="294" t="s">
        <v>1634</v>
      </c>
      <c r="D1651" s="272" t="s">
        <v>1545</v>
      </c>
      <c r="E1651" s="426" t="s">
        <v>8041</v>
      </c>
      <c r="F1651" s="90" t="s">
        <v>195</v>
      </c>
      <c r="G1651" s="98">
        <v>45468</v>
      </c>
      <c r="H1651" s="98">
        <v>45468</v>
      </c>
      <c r="I1651" s="90" t="s">
        <v>25</v>
      </c>
      <c r="J1651" s="90" t="s">
        <v>195</v>
      </c>
      <c r="K1651" s="98">
        <v>45535</v>
      </c>
      <c r="L1651" s="98">
        <v>45535</v>
      </c>
      <c r="M1651" s="90" t="s">
        <v>62</v>
      </c>
      <c r="N1651" s="90"/>
      <c r="O1651" s="90"/>
      <c r="P1651" s="90"/>
      <c r="Q1651" s="90"/>
      <c r="R1651" s="90"/>
      <c r="S1651" s="90"/>
      <c r="T1651" s="90"/>
      <c r="U1651" s="90"/>
      <c r="V1651" s="107" t="str">
        <f t="shared" si="101"/>
        <v>Open PDFIR FINALLY.RHS-KK-ECG-IR-CI-1509-REV01</v>
      </c>
      <c r="W1651" s="972" t="str">
        <f t="shared" ca="1" si="102"/>
        <v>DONE</v>
      </c>
      <c r="X1651" s="979" t="str">
        <f t="shared" si="103"/>
        <v>A</v>
      </c>
      <c r="Y1651" s="979"/>
      <c r="AD1651" s="564"/>
      <c r="AE1651" s="564"/>
      <c r="AF1651" s="564"/>
      <c r="AG1651" s="564"/>
      <c r="AH1651" s="564"/>
      <c r="AI1651" s="564"/>
    </row>
    <row r="1652" spans="1:35" ht="90" x14ac:dyDescent="0.3">
      <c r="A1652" s="450">
        <f t="shared" si="100"/>
        <v>1647</v>
      </c>
      <c r="B1652" s="442" t="s">
        <v>20371</v>
      </c>
      <c r="C1652" s="294" t="s">
        <v>1634</v>
      </c>
      <c r="D1652" s="272" t="s">
        <v>1545</v>
      </c>
      <c r="E1652" s="426" t="s">
        <v>12122</v>
      </c>
      <c r="F1652" s="90" t="s">
        <v>195</v>
      </c>
      <c r="G1652" s="98">
        <v>45472</v>
      </c>
      <c r="H1652" s="98">
        <v>45472</v>
      </c>
      <c r="I1652" s="90" t="s">
        <v>25</v>
      </c>
      <c r="J1652" s="90" t="s">
        <v>195</v>
      </c>
      <c r="K1652" s="98">
        <v>45535</v>
      </c>
      <c r="L1652" s="98">
        <v>45535</v>
      </c>
      <c r="M1652" s="90" t="s">
        <v>62</v>
      </c>
      <c r="N1652" s="90"/>
      <c r="O1652" s="90"/>
      <c r="P1652" s="90"/>
      <c r="Q1652" s="90"/>
      <c r="R1652" s="90"/>
      <c r="S1652" s="90"/>
      <c r="T1652" s="90"/>
      <c r="U1652" s="90"/>
      <c r="V1652" s="107" t="str">
        <f t="shared" si="101"/>
        <v>Open PDFIR FINALLY.RHS-KK-ECG-IR-CI-1510-REV01</v>
      </c>
      <c r="W1652" s="972" t="str">
        <f t="shared" ca="1" si="102"/>
        <v>DONE</v>
      </c>
      <c r="X1652" s="979" t="str">
        <f t="shared" si="103"/>
        <v>A</v>
      </c>
      <c r="Y1652" s="979"/>
      <c r="AD1652" s="564"/>
      <c r="AE1652" s="564"/>
      <c r="AF1652" s="564"/>
      <c r="AG1652" s="564"/>
      <c r="AH1652" s="564"/>
      <c r="AI1652" s="564"/>
    </row>
    <row r="1653" spans="1:35" ht="90" x14ac:dyDescent="0.3">
      <c r="A1653" s="450">
        <f t="shared" si="100"/>
        <v>1648</v>
      </c>
      <c r="B1653" s="442" t="s">
        <v>20372</v>
      </c>
      <c r="C1653" s="294" t="s">
        <v>1634</v>
      </c>
      <c r="D1653" s="272" t="s">
        <v>1545</v>
      </c>
      <c r="E1653" s="426" t="s">
        <v>8040</v>
      </c>
      <c r="F1653" s="90" t="s">
        <v>195</v>
      </c>
      <c r="G1653" s="98">
        <v>45472</v>
      </c>
      <c r="H1653" s="98">
        <v>45472</v>
      </c>
      <c r="I1653" s="90" t="s">
        <v>25</v>
      </c>
      <c r="J1653" s="90" t="s">
        <v>195</v>
      </c>
      <c r="K1653" s="98">
        <v>45535</v>
      </c>
      <c r="L1653" s="98">
        <v>45535</v>
      </c>
      <c r="M1653" s="90" t="s">
        <v>62</v>
      </c>
      <c r="N1653" s="90"/>
      <c r="O1653" s="90"/>
      <c r="P1653" s="90"/>
      <c r="Q1653" s="90"/>
      <c r="R1653" s="90"/>
      <c r="S1653" s="90"/>
      <c r="T1653" s="90"/>
      <c r="U1653" s="90"/>
      <c r="V1653" s="107" t="str">
        <f t="shared" si="101"/>
        <v>Open PDFIR FINALLY.RHS-KK-ECG-IR-CI-1511-REV01</v>
      </c>
      <c r="W1653" s="972" t="str">
        <f t="shared" ca="1" si="102"/>
        <v>DONE</v>
      </c>
      <c r="X1653" s="979" t="str">
        <f t="shared" si="103"/>
        <v>A</v>
      </c>
      <c r="Y1653" s="979"/>
      <c r="AD1653" s="564"/>
      <c r="AE1653" s="564"/>
      <c r="AF1653" s="564"/>
      <c r="AG1653" s="564"/>
      <c r="AH1653" s="564"/>
      <c r="AI1653" s="564"/>
    </row>
    <row r="1654" spans="1:35" ht="90" x14ac:dyDescent="0.3">
      <c r="A1654" s="450">
        <f t="shared" si="100"/>
        <v>1649</v>
      </c>
      <c r="B1654" s="442" t="s">
        <v>20373</v>
      </c>
      <c r="C1654" s="294" t="s">
        <v>1634</v>
      </c>
      <c r="D1654" s="272" t="s">
        <v>5106</v>
      </c>
      <c r="E1654" s="426" t="s">
        <v>8043</v>
      </c>
      <c r="F1654" s="90" t="s">
        <v>195</v>
      </c>
      <c r="G1654" s="98">
        <v>45472</v>
      </c>
      <c r="H1654" s="98">
        <v>45472</v>
      </c>
      <c r="I1654" s="90" t="s">
        <v>25</v>
      </c>
      <c r="J1654" s="90" t="s">
        <v>195</v>
      </c>
      <c r="K1654" s="98">
        <v>45535</v>
      </c>
      <c r="L1654" s="98">
        <v>45535</v>
      </c>
      <c r="M1654" s="90" t="s">
        <v>62</v>
      </c>
      <c r="N1654" s="90"/>
      <c r="O1654" s="90"/>
      <c r="P1654" s="90"/>
      <c r="Q1654" s="90"/>
      <c r="R1654" s="90"/>
      <c r="S1654" s="90"/>
      <c r="T1654" s="90"/>
      <c r="U1654" s="90"/>
      <c r="V1654" s="107" t="str">
        <f t="shared" si="101"/>
        <v>Open PDFIR FINALLY.RHS-KK-ECG-IR-CI-1512-REV01</v>
      </c>
      <c r="W1654" s="972" t="str">
        <f t="shared" ca="1" si="102"/>
        <v>DONE</v>
      </c>
      <c r="X1654" s="979" t="str">
        <f t="shared" si="103"/>
        <v>A</v>
      </c>
      <c r="Y1654" s="979"/>
      <c r="AD1654" s="564"/>
      <c r="AE1654" s="564"/>
      <c r="AF1654" s="564"/>
      <c r="AG1654" s="564"/>
      <c r="AH1654" s="564"/>
      <c r="AI1654" s="564"/>
    </row>
    <row r="1655" spans="1:35" ht="90" x14ac:dyDescent="0.3">
      <c r="A1655" s="450">
        <f t="shared" si="100"/>
        <v>1650</v>
      </c>
      <c r="B1655" s="442" t="s">
        <v>20374</v>
      </c>
      <c r="C1655" s="294" t="s">
        <v>1634</v>
      </c>
      <c r="D1655" s="272" t="s">
        <v>1545</v>
      </c>
      <c r="E1655" s="426" t="s">
        <v>8044</v>
      </c>
      <c r="F1655" s="90" t="s">
        <v>195</v>
      </c>
      <c r="G1655" s="98">
        <v>45474</v>
      </c>
      <c r="H1655" s="98">
        <v>45474</v>
      </c>
      <c r="I1655" s="90" t="s">
        <v>25</v>
      </c>
      <c r="J1655" s="90" t="s">
        <v>195</v>
      </c>
      <c r="K1655" s="206">
        <v>45535</v>
      </c>
      <c r="L1655" s="98">
        <v>45535</v>
      </c>
      <c r="M1655" s="90" t="s">
        <v>62</v>
      </c>
      <c r="N1655" s="90"/>
      <c r="O1655" s="90"/>
      <c r="P1655" s="90"/>
      <c r="Q1655" s="90"/>
      <c r="R1655" s="90"/>
      <c r="S1655" s="90"/>
      <c r="T1655" s="90"/>
      <c r="U1655" s="90"/>
      <c r="V1655" s="107" t="str">
        <f t="shared" si="101"/>
        <v>Open PDFIR FINALLY.RHS-KK-ECG-IR-CI-1513-REV01</v>
      </c>
      <c r="W1655" s="972" t="str">
        <f t="shared" ca="1" si="102"/>
        <v>DONE</v>
      </c>
      <c r="X1655" s="979" t="str">
        <f t="shared" si="103"/>
        <v>A</v>
      </c>
      <c r="Y1655" s="979"/>
      <c r="AD1655" s="564"/>
      <c r="AE1655" s="564"/>
      <c r="AF1655" s="564"/>
      <c r="AG1655" s="564"/>
      <c r="AH1655" s="564"/>
      <c r="AI1655" s="564"/>
    </row>
    <row r="1656" spans="1:35" ht="90" x14ac:dyDescent="0.3">
      <c r="A1656" s="450">
        <f t="shared" si="100"/>
        <v>1651</v>
      </c>
      <c r="B1656" s="442" t="s">
        <v>17875</v>
      </c>
      <c r="C1656" s="294" t="s">
        <v>3746</v>
      </c>
      <c r="D1656" s="272" t="s">
        <v>5106</v>
      </c>
      <c r="E1656" s="426" t="s">
        <v>8187</v>
      </c>
      <c r="F1656" s="90" t="s">
        <v>195</v>
      </c>
      <c r="G1656" s="98">
        <v>45475</v>
      </c>
      <c r="H1656" s="98">
        <v>45475</v>
      </c>
      <c r="I1656" s="90" t="s">
        <v>1671</v>
      </c>
      <c r="J1656" s="90"/>
      <c r="K1656" s="206"/>
      <c r="L1656" s="206"/>
      <c r="M1656" s="90"/>
      <c r="N1656" s="90"/>
      <c r="O1656" s="90"/>
      <c r="P1656" s="90"/>
      <c r="Q1656" s="90"/>
      <c r="R1656" s="90"/>
      <c r="S1656" s="90"/>
      <c r="T1656" s="90"/>
      <c r="U1656" s="90"/>
      <c r="V1656" s="107" t="str">
        <f t="shared" si="101"/>
        <v>Open PDFIR FINALLY.RHS-KK-ECG-IR-MECH-11-REV00</v>
      </c>
      <c r="W1656" s="972" t="str">
        <f t="shared" ca="1" si="102"/>
        <v>DONE</v>
      </c>
      <c r="X1656" s="979" t="str">
        <f t="shared" si="103"/>
        <v>P</v>
      </c>
      <c r="Y1656" s="979"/>
      <c r="AD1656" s="564"/>
      <c r="AE1656" s="564"/>
      <c r="AF1656" s="564"/>
      <c r="AG1656" s="564"/>
      <c r="AH1656" s="564"/>
      <c r="AI1656" s="564"/>
    </row>
    <row r="1657" spans="1:35" ht="90" x14ac:dyDescent="0.3">
      <c r="A1657" s="450">
        <f t="shared" si="100"/>
        <v>1652</v>
      </c>
      <c r="B1657" s="442" t="s">
        <v>17876</v>
      </c>
      <c r="C1657" s="294" t="s">
        <v>3746</v>
      </c>
      <c r="D1657" s="272" t="s">
        <v>5106</v>
      </c>
      <c r="E1657" s="426" t="s">
        <v>8188</v>
      </c>
      <c r="F1657" s="90" t="s">
        <v>195</v>
      </c>
      <c r="G1657" s="98">
        <v>45475</v>
      </c>
      <c r="H1657" s="98">
        <v>45475</v>
      </c>
      <c r="I1657" s="90" t="s">
        <v>1671</v>
      </c>
      <c r="J1657" s="90"/>
      <c r="K1657" s="206"/>
      <c r="L1657" s="206"/>
      <c r="M1657" s="90"/>
      <c r="N1657" s="90"/>
      <c r="O1657" s="90"/>
      <c r="P1657" s="90"/>
      <c r="Q1657" s="90"/>
      <c r="R1657" s="90"/>
      <c r="S1657" s="90"/>
      <c r="T1657" s="90"/>
      <c r="U1657" s="90"/>
      <c r="V1657" s="107" t="str">
        <f t="shared" si="101"/>
        <v>Open PDFIR FINALLY.RHS-KK-ECG-IR-MECH-12-REV00</v>
      </c>
      <c r="W1657" s="972" t="str">
        <f t="shared" ca="1" si="102"/>
        <v>DONE</v>
      </c>
      <c r="X1657" s="979" t="str">
        <f t="shared" si="103"/>
        <v>P</v>
      </c>
      <c r="Y1657" s="979"/>
      <c r="AD1657" s="564"/>
      <c r="AE1657" s="564"/>
      <c r="AF1657" s="564"/>
      <c r="AG1657" s="564"/>
      <c r="AH1657" s="564"/>
      <c r="AI1657" s="564"/>
    </row>
    <row r="1658" spans="1:35" ht="90" x14ac:dyDescent="0.3">
      <c r="A1658" s="450">
        <f t="shared" si="100"/>
        <v>1653</v>
      </c>
      <c r="B1658" s="442" t="s">
        <v>17877</v>
      </c>
      <c r="C1658" s="294" t="s">
        <v>3746</v>
      </c>
      <c r="D1658" s="272" t="s">
        <v>5106</v>
      </c>
      <c r="E1658" s="540" t="s">
        <v>8188</v>
      </c>
      <c r="F1658" s="90" t="s">
        <v>195</v>
      </c>
      <c r="G1658" s="98">
        <v>45476</v>
      </c>
      <c r="H1658" s="98">
        <v>45476</v>
      </c>
      <c r="I1658" s="90" t="s">
        <v>1671</v>
      </c>
      <c r="J1658" s="90"/>
      <c r="K1658" s="206"/>
      <c r="L1658" s="206"/>
      <c r="M1658" s="90"/>
      <c r="N1658" s="90"/>
      <c r="O1658" s="90"/>
      <c r="P1658" s="90"/>
      <c r="Q1658" s="90"/>
      <c r="R1658" s="90"/>
      <c r="S1658" s="90"/>
      <c r="T1658" s="90"/>
      <c r="U1658" s="90"/>
      <c r="V1658" s="107" t="str">
        <f t="shared" si="101"/>
        <v>Open PDFIR FINALLY.RHS-KK-ECG-IR-MECH-13-REV00</v>
      </c>
      <c r="W1658" s="972" t="str">
        <f t="shared" ca="1" si="102"/>
        <v>DONE</v>
      </c>
      <c r="X1658" s="979" t="str">
        <f t="shared" si="103"/>
        <v>P</v>
      </c>
      <c r="Y1658" s="979"/>
      <c r="AD1658" s="564"/>
      <c r="AE1658" s="564"/>
      <c r="AF1658" s="564"/>
      <c r="AG1658" s="564"/>
      <c r="AH1658" s="564"/>
      <c r="AI1658" s="564"/>
    </row>
    <row r="1659" spans="1:35" ht="90" x14ac:dyDescent="0.3">
      <c r="A1659" s="450">
        <f t="shared" si="100"/>
        <v>1654</v>
      </c>
      <c r="B1659" s="442" t="s">
        <v>17878</v>
      </c>
      <c r="C1659" s="294" t="s">
        <v>3746</v>
      </c>
      <c r="D1659" s="272" t="s">
        <v>5106</v>
      </c>
      <c r="E1659" s="426" t="s">
        <v>8259</v>
      </c>
      <c r="F1659" s="90" t="s">
        <v>195</v>
      </c>
      <c r="G1659" s="98">
        <v>45476</v>
      </c>
      <c r="H1659" s="98">
        <v>45476</v>
      </c>
      <c r="I1659" s="90" t="s">
        <v>1671</v>
      </c>
      <c r="J1659" s="90"/>
      <c r="K1659" s="206"/>
      <c r="L1659" s="206"/>
      <c r="M1659" s="90"/>
      <c r="N1659" s="90"/>
      <c r="O1659" s="90"/>
      <c r="P1659" s="90"/>
      <c r="Q1659" s="90"/>
      <c r="R1659" s="90"/>
      <c r="S1659" s="90"/>
      <c r="T1659" s="90"/>
      <c r="U1659" s="90"/>
      <c r="V1659" s="107" t="str">
        <f t="shared" si="101"/>
        <v>Open PDFIR FINALLY.RHS-KK-ECG-IR-MECH-14-REV00</v>
      </c>
      <c r="W1659" s="972" t="str">
        <f t="shared" ca="1" si="102"/>
        <v>DONE</v>
      </c>
      <c r="X1659" s="979" t="str">
        <f t="shared" si="103"/>
        <v>P</v>
      </c>
      <c r="Y1659" s="979"/>
      <c r="AD1659" s="564"/>
      <c r="AE1659" s="564"/>
      <c r="AF1659" s="564"/>
      <c r="AG1659" s="564"/>
      <c r="AH1659" s="564"/>
      <c r="AI1659" s="564"/>
    </row>
    <row r="1660" spans="1:35" ht="90" x14ac:dyDescent="0.3">
      <c r="A1660" s="450">
        <f t="shared" si="100"/>
        <v>1655</v>
      </c>
      <c r="B1660" s="442" t="s">
        <v>17879</v>
      </c>
      <c r="C1660" s="294" t="s">
        <v>3746</v>
      </c>
      <c r="D1660" s="272" t="s">
        <v>5106</v>
      </c>
      <c r="E1660" s="426" t="s">
        <v>8261</v>
      </c>
      <c r="F1660" s="90" t="s">
        <v>195</v>
      </c>
      <c r="G1660" s="98">
        <v>45476</v>
      </c>
      <c r="H1660" s="98">
        <v>45476</v>
      </c>
      <c r="I1660" s="90" t="s">
        <v>1671</v>
      </c>
      <c r="J1660" s="90"/>
      <c r="K1660" s="206"/>
      <c r="L1660" s="206"/>
      <c r="M1660" s="90"/>
      <c r="N1660" s="90"/>
      <c r="O1660" s="90"/>
      <c r="P1660" s="90"/>
      <c r="Q1660" s="90"/>
      <c r="R1660" s="90"/>
      <c r="S1660" s="90"/>
      <c r="T1660" s="90"/>
      <c r="U1660" s="90"/>
      <c r="V1660" s="107" t="str">
        <f t="shared" si="101"/>
        <v>Open PDFIR FINALLY.RHS-KK-ECG-IR-MECH-15-REV00</v>
      </c>
      <c r="W1660" s="972" t="str">
        <f t="shared" ca="1" si="102"/>
        <v>DONE</v>
      </c>
      <c r="X1660" s="979" t="str">
        <f t="shared" si="103"/>
        <v>P</v>
      </c>
      <c r="Y1660" s="979"/>
      <c r="AD1660" s="564"/>
      <c r="AE1660" s="564"/>
      <c r="AF1660" s="564"/>
      <c r="AG1660" s="564"/>
      <c r="AH1660" s="564"/>
      <c r="AI1660" s="564"/>
    </row>
    <row r="1661" spans="1:35" ht="90" x14ac:dyDescent="0.3">
      <c r="A1661" s="450">
        <f t="shared" si="100"/>
        <v>1656</v>
      </c>
      <c r="B1661" s="442" t="s">
        <v>17880</v>
      </c>
      <c r="C1661" s="294" t="s">
        <v>3746</v>
      </c>
      <c r="D1661" s="272" t="s">
        <v>5106</v>
      </c>
      <c r="E1661" s="426" t="s">
        <v>8263</v>
      </c>
      <c r="F1661" s="90" t="s">
        <v>195</v>
      </c>
      <c r="G1661" s="98">
        <v>45476</v>
      </c>
      <c r="H1661" s="98">
        <v>45476</v>
      </c>
      <c r="I1661" s="90" t="s">
        <v>1671</v>
      </c>
      <c r="J1661" s="90"/>
      <c r="K1661" s="206"/>
      <c r="L1661" s="206"/>
      <c r="M1661" s="90"/>
      <c r="N1661" s="90"/>
      <c r="O1661" s="90"/>
      <c r="P1661" s="90"/>
      <c r="Q1661" s="90"/>
      <c r="R1661" s="90"/>
      <c r="S1661" s="90"/>
      <c r="T1661" s="90"/>
      <c r="U1661" s="90"/>
      <c r="V1661" s="107" t="str">
        <f t="shared" si="101"/>
        <v>Open PDFIR FINALLY.RHS-KK-ECG-IR-MECH-16-REV00</v>
      </c>
      <c r="W1661" s="972" t="str">
        <f t="shared" ca="1" si="102"/>
        <v>DONE</v>
      </c>
      <c r="X1661" s="979" t="str">
        <f t="shared" si="103"/>
        <v>P</v>
      </c>
      <c r="Y1661" s="979"/>
      <c r="AD1661" s="564"/>
      <c r="AE1661" s="564"/>
      <c r="AF1661" s="564"/>
      <c r="AG1661" s="564"/>
      <c r="AH1661" s="564"/>
      <c r="AI1661" s="564"/>
    </row>
    <row r="1662" spans="1:35" ht="90" x14ac:dyDescent="0.3">
      <c r="A1662" s="476">
        <v>2007</v>
      </c>
      <c r="B1662" s="541" t="s">
        <v>17881</v>
      </c>
      <c r="C1662" s="294" t="s">
        <v>1634</v>
      </c>
      <c r="D1662" s="542" t="s">
        <v>5106</v>
      </c>
      <c r="E1662" s="543" t="s">
        <v>9528</v>
      </c>
      <c r="F1662" s="506" t="s">
        <v>195</v>
      </c>
      <c r="G1662" s="466">
        <v>45476</v>
      </c>
      <c r="H1662" s="466">
        <v>45476</v>
      </c>
      <c r="I1662" s="90" t="s">
        <v>62</v>
      </c>
      <c r="J1662" s="508"/>
      <c r="K1662" s="509"/>
      <c r="L1662" s="510"/>
      <c r="M1662" s="90"/>
      <c r="N1662" s="510"/>
      <c r="O1662" s="510"/>
      <c r="P1662" s="510"/>
      <c r="Q1662" s="90"/>
      <c r="R1662" s="510"/>
      <c r="S1662" s="510"/>
      <c r="T1662" s="510"/>
      <c r="U1662" s="90"/>
      <c r="V1662" s="107" t="str">
        <f t="shared" si="101"/>
        <v>Open PDFIR FINALLY.RHS-KK-ECG-IR-CI-1514-REV00</v>
      </c>
      <c r="W1662" s="972" t="str">
        <f t="shared" ca="1" si="102"/>
        <v>DONE</v>
      </c>
      <c r="X1662" s="979" t="str">
        <f t="shared" si="103"/>
        <v>P</v>
      </c>
      <c r="Y1662" s="979"/>
      <c r="AD1662" s="564"/>
      <c r="AE1662" s="564"/>
      <c r="AF1662" s="564"/>
      <c r="AG1662" s="564"/>
      <c r="AH1662" s="564"/>
      <c r="AI1662" s="564"/>
    </row>
    <row r="1663" spans="1:35" ht="90" x14ac:dyDescent="0.3">
      <c r="A1663" s="450">
        <f t="shared" ref="A1663:A1726" si="104">ROW()-ROW($A$5)</f>
        <v>1658</v>
      </c>
      <c r="B1663" s="442" t="s">
        <v>20375</v>
      </c>
      <c r="C1663" s="294" t="s">
        <v>4383</v>
      </c>
      <c r="D1663" s="272" t="s">
        <v>5106</v>
      </c>
      <c r="E1663" s="426" t="s">
        <v>8273</v>
      </c>
      <c r="F1663" s="90" t="s">
        <v>195</v>
      </c>
      <c r="G1663" s="98">
        <v>45479</v>
      </c>
      <c r="H1663" s="98">
        <v>45479</v>
      </c>
      <c r="I1663" s="90" t="s">
        <v>1671</v>
      </c>
      <c r="J1663" s="475" t="s">
        <v>195</v>
      </c>
      <c r="K1663" s="466">
        <v>45585</v>
      </c>
      <c r="L1663" s="466">
        <v>45585</v>
      </c>
      <c r="M1663" s="90" t="s">
        <v>1671</v>
      </c>
      <c r="N1663" s="90"/>
      <c r="O1663" s="90"/>
      <c r="P1663" s="90"/>
      <c r="Q1663" s="90"/>
      <c r="R1663" s="90"/>
      <c r="S1663" s="90"/>
      <c r="T1663" s="90"/>
      <c r="U1663" s="90"/>
      <c r="V1663" s="107" t="str">
        <f t="shared" si="101"/>
        <v>Open PDFIR FINALLY.RHS-KK-ECG-IR-SU-1515-REV01</v>
      </c>
      <c r="W1663" s="972" t="str">
        <f t="shared" ca="1" si="102"/>
        <v>DONE</v>
      </c>
      <c r="X1663" s="979" t="str">
        <f t="shared" si="103"/>
        <v>AWC</v>
      </c>
      <c r="Y1663" s="979"/>
      <c r="AD1663" s="564"/>
      <c r="AE1663" s="564"/>
      <c r="AF1663" s="564"/>
      <c r="AG1663" s="564"/>
      <c r="AH1663" s="564"/>
      <c r="AI1663" s="564"/>
    </row>
    <row r="1664" spans="1:35" ht="90" x14ac:dyDescent="0.3">
      <c r="A1664" s="450">
        <f t="shared" si="104"/>
        <v>1659</v>
      </c>
      <c r="B1664" s="442" t="s">
        <v>17882</v>
      </c>
      <c r="C1664" s="294" t="s">
        <v>4383</v>
      </c>
      <c r="D1664" s="272" t="s">
        <v>5106</v>
      </c>
      <c r="E1664" s="426" t="s">
        <v>8272</v>
      </c>
      <c r="F1664" s="90" t="s">
        <v>195</v>
      </c>
      <c r="G1664" s="98">
        <v>45479</v>
      </c>
      <c r="H1664" s="98">
        <v>45479</v>
      </c>
      <c r="I1664" s="90" t="s">
        <v>1671</v>
      </c>
      <c r="J1664" s="90"/>
      <c r="K1664" s="206"/>
      <c r="L1664" s="206"/>
      <c r="M1664" s="90"/>
      <c r="N1664" s="90"/>
      <c r="O1664" s="90"/>
      <c r="P1664" s="90"/>
      <c r="Q1664" s="90"/>
      <c r="R1664" s="90"/>
      <c r="S1664" s="90"/>
      <c r="T1664" s="90"/>
      <c r="U1664" s="90"/>
      <c r="V1664" s="107" t="str">
        <f t="shared" si="101"/>
        <v>Open PDFIR FINALLY.RHS-KK-ECG-IR-SU-1516-REV00</v>
      </c>
      <c r="W1664" s="972" t="str">
        <f t="shared" ca="1" si="102"/>
        <v>DONE</v>
      </c>
      <c r="X1664" s="979" t="str">
        <f t="shared" si="103"/>
        <v>P</v>
      </c>
      <c r="Y1664" s="979"/>
      <c r="AD1664" s="564"/>
      <c r="AE1664" s="564"/>
      <c r="AF1664" s="564"/>
      <c r="AG1664" s="564"/>
      <c r="AH1664" s="564"/>
      <c r="AI1664" s="564"/>
    </row>
    <row r="1665" spans="1:35" ht="90" x14ac:dyDescent="0.3">
      <c r="A1665" s="450">
        <f t="shared" si="104"/>
        <v>1660</v>
      </c>
      <c r="B1665" s="442" t="s">
        <v>17883</v>
      </c>
      <c r="C1665" s="294" t="s">
        <v>3746</v>
      </c>
      <c r="D1665" s="272" t="s">
        <v>5106</v>
      </c>
      <c r="E1665" s="426" t="s">
        <v>8275</v>
      </c>
      <c r="F1665" s="90" t="s">
        <v>195</v>
      </c>
      <c r="G1665" s="98">
        <v>45479</v>
      </c>
      <c r="H1665" s="98">
        <v>45479</v>
      </c>
      <c r="I1665" s="90" t="s">
        <v>1671</v>
      </c>
      <c r="J1665" s="90"/>
      <c r="K1665" s="206"/>
      <c r="L1665" s="206"/>
      <c r="M1665" s="90"/>
      <c r="N1665" s="90"/>
      <c r="O1665" s="90"/>
      <c r="P1665" s="90"/>
      <c r="Q1665" s="90"/>
      <c r="R1665" s="90"/>
      <c r="S1665" s="90"/>
      <c r="T1665" s="90"/>
      <c r="U1665" s="90"/>
      <c r="V1665" s="107" t="str">
        <f t="shared" si="101"/>
        <v>Open PDFIR FINALLY.RHS-KK-ECG-IR-MECH-17-REV00</v>
      </c>
      <c r="W1665" s="972" t="str">
        <f t="shared" ca="1" si="102"/>
        <v>DONE</v>
      </c>
      <c r="X1665" s="979" t="str">
        <f t="shared" si="103"/>
        <v>P</v>
      </c>
      <c r="Y1665" s="979"/>
      <c r="AD1665" s="564"/>
      <c r="AE1665" s="564"/>
      <c r="AF1665" s="564"/>
      <c r="AG1665" s="564"/>
      <c r="AH1665" s="564"/>
      <c r="AI1665" s="564"/>
    </row>
    <row r="1666" spans="1:35" ht="90" x14ac:dyDescent="0.3">
      <c r="A1666" s="450">
        <f t="shared" si="104"/>
        <v>1661</v>
      </c>
      <c r="B1666" s="442" t="s">
        <v>17884</v>
      </c>
      <c r="C1666" s="294" t="s">
        <v>3746</v>
      </c>
      <c r="D1666" s="272" t="s">
        <v>5106</v>
      </c>
      <c r="E1666" s="426" t="s">
        <v>10311</v>
      </c>
      <c r="F1666" s="90" t="s">
        <v>195</v>
      </c>
      <c r="G1666" s="98">
        <v>45480</v>
      </c>
      <c r="H1666" s="98">
        <v>45480</v>
      </c>
      <c r="I1666" s="90" t="s">
        <v>1671</v>
      </c>
      <c r="J1666" s="90"/>
      <c r="K1666" s="206"/>
      <c r="L1666" s="206"/>
      <c r="M1666" s="90"/>
      <c r="N1666" s="90"/>
      <c r="O1666" s="90"/>
      <c r="P1666" s="90"/>
      <c r="Q1666" s="90"/>
      <c r="R1666" s="90"/>
      <c r="S1666" s="90"/>
      <c r="T1666" s="90"/>
      <c r="U1666" s="90"/>
      <c r="V1666" s="107" t="str">
        <f t="shared" si="101"/>
        <v>Open PDFIR FINALLY.RHS-KK-ECG-IR-MECH-18-REV00</v>
      </c>
      <c r="W1666" s="972" t="str">
        <f t="shared" ca="1" si="102"/>
        <v>DONE</v>
      </c>
      <c r="X1666" s="979" t="str">
        <f t="shared" si="103"/>
        <v>P</v>
      </c>
      <c r="Y1666" s="979"/>
      <c r="AD1666" s="564"/>
      <c r="AE1666" s="564"/>
      <c r="AF1666" s="564"/>
      <c r="AG1666" s="564"/>
      <c r="AH1666" s="564"/>
      <c r="AI1666" s="564"/>
    </row>
    <row r="1667" spans="1:35" ht="90" x14ac:dyDescent="0.3">
      <c r="A1667" s="450">
        <f t="shared" si="104"/>
        <v>1662</v>
      </c>
      <c r="B1667" s="442" t="s">
        <v>17885</v>
      </c>
      <c r="C1667" s="294" t="s">
        <v>1140</v>
      </c>
      <c r="D1667" s="272" t="s">
        <v>5106</v>
      </c>
      <c r="E1667" s="426" t="s">
        <v>8277</v>
      </c>
      <c r="F1667" s="90" t="s">
        <v>195</v>
      </c>
      <c r="G1667" s="98">
        <v>45479</v>
      </c>
      <c r="H1667" s="98">
        <v>45480</v>
      </c>
      <c r="I1667" s="90" t="s">
        <v>1671</v>
      </c>
      <c r="J1667" s="90"/>
      <c r="K1667" s="206"/>
      <c r="L1667" s="206"/>
      <c r="M1667" s="90"/>
      <c r="N1667" s="90"/>
      <c r="O1667" s="90"/>
      <c r="P1667" s="90"/>
      <c r="Q1667" s="90"/>
      <c r="R1667" s="90"/>
      <c r="S1667" s="90"/>
      <c r="T1667" s="90"/>
      <c r="U1667" s="90"/>
      <c r="V1667" s="107" t="str">
        <f t="shared" si="101"/>
        <v>Open PDFIR FINALLY.RHS-KK-ECG-IR-ELE-142-REV00</v>
      </c>
      <c r="W1667" s="972" t="str">
        <f t="shared" ca="1" si="102"/>
        <v>DONE</v>
      </c>
      <c r="X1667" s="979" t="str">
        <f t="shared" si="103"/>
        <v>P</v>
      </c>
      <c r="Y1667" s="979"/>
      <c r="AD1667" s="564"/>
      <c r="AE1667" s="564"/>
      <c r="AF1667" s="564"/>
      <c r="AG1667" s="564"/>
      <c r="AH1667" s="564"/>
      <c r="AI1667" s="564"/>
    </row>
    <row r="1668" spans="1:35" ht="90" x14ac:dyDescent="0.3">
      <c r="A1668" s="450">
        <f t="shared" si="104"/>
        <v>1663</v>
      </c>
      <c r="B1668" s="442" t="s">
        <v>17886</v>
      </c>
      <c r="C1668" s="294" t="s">
        <v>1140</v>
      </c>
      <c r="D1668" s="272" t="s">
        <v>1545</v>
      </c>
      <c r="E1668" s="426" t="s">
        <v>8284</v>
      </c>
      <c r="F1668" s="90" t="s">
        <v>195</v>
      </c>
      <c r="G1668" s="98">
        <v>45479</v>
      </c>
      <c r="H1668" s="98">
        <v>45480</v>
      </c>
      <c r="I1668" s="90" t="s">
        <v>1671</v>
      </c>
      <c r="J1668" s="90"/>
      <c r="K1668" s="206"/>
      <c r="L1668" s="206"/>
      <c r="M1668" s="90"/>
      <c r="N1668" s="90"/>
      <c r="O1668" s="90"/>
      <c r="P1668" s="90"/>
      <c r="Q1668" s="90"/>
      <c r="R1668" s="90"/>
      <c r="S1668" s="90"/>
      <c r="T1668" s="90"/>
      <c r="U1668" s="90"/>
      <c r="V1668" s="107" t="str">
        <f t="shared" si="101"/>
        <v>Open PDFIR FINALLY.RHS-KK-ECG-IR-ELE-143-REV00</v>
      </c>
      <c r="W1668" s="972" t="str">
        <f t="shared" ca="1" si="102"/>
        <v>DONE</v>
      </c>
      <c r="X1668" s="979" t="str">
        <f t="shared" si="103"/>
        <v>P</v>
      </c>
      <c r="Y1668" s="979"/>
      <c r="AD1668" s="564"/>
      <c r="AE1668" s="564"/>
      <c r="AF1668" s="564"/>
      <c r="AG1668" s="564"/>
      <c r="AH1668" s="564"/>
      <c r="AI1668" s="564"/>
    </row>
    <row r="1669" spans="1:35" ht="90" x14ac:dyDescent="0.3">
      <c r="A1669" s="450">
        <f t="shared" si="104"/>
        <v>1664</v>
      </c>
      <c r="B1669" s="442" t="s">
        <v>17887</v>
      </c>
      <c r="C1669" s="294" t="s">
        <v>2735</v>
      </c>
      <c r="D1669" s="272" t="s">
        <v>5106</v>
      </c>
      <c r="E1669" s="426" t="s">
        <v>8294</v>
      </c>
      <c r="F1669" s="90" t="s">
        <v>195</v>
      </c>
      <c r="G1669" s="98">
        <v>45479</v>
      </c>
      <c r="H1669" s="98">
        <v>45479</v>
      </c>
      <c r="I1669" s="90" t="s">
        <v>1671</v>
      </c>
      <c r="J1669" s="90"/>
      <c r="K1669" s="206"/>
      <c r="L1669" s="206"/>
      <c r="M1669" s="90"/>
      <c r="N1669" s="90"/>
      <c r="O1669" s="90"/>
      <c r="P1669" s="90"/>
      <c r="Q1669" s="90"/>
      <c r="R1669" s="90"/>
      <c r="S1669" s="90"/>
      <c r="T1669" s="90"/>
      <c r="U1669" s="90"/>
      <c r="V1669" s="107" t="str">
        <f t="shared" si="101"/>
        <v>Open PDFIR FINALLY.RHS-KK-ECG-IR-ARCH-1517-REV00</v>
      </c>
      <c r="W1669" s="972" t="str">
        <f t="shared" ca="1" si="102"/>
        <v>DONE</v>
      </c>
      <c r="X1669" s="979" t="str">
        <f t="shared" si="103"/>
        <v>P</v>
      </c>
      <c r="Y1669" s="979"/>
      <c r="AD1669" s="564"/>
      <c r="AE1669" s="564"/>
      <c r="AF1669" s="564"/>
      <c r="AG1669" s="564"/>
      <c r="AH1669" s="564"/>
      <c r="AI1669" s="564"/>
    </row>
    <row r="1670" spans="1:35" ht="90" x14ac:dyDescent="0.3">
      <c r="A1670" s="450">
        <f t="shared" si="104"/>
        <v>1665</v>
      </c>
      <c r="B1670" s="442" t="s">
        <v>17888</v>
      </c>
      <c r="C1670" s="294" t="s">
        <v>2735</v>
      </c>
      <c r="D1670" s="272" t="s">
        <v>5106</v>
      </c>
      <c r="E1670" s="426" t="s">
        <v>8293</v>
      </c>
      <c r="F1670" s="90" t="s">
        <v>195</v>
      </c>
      <c r="G1670" s="98">
        <v>45479</v>
      </c>
      <c r="H1670" s="98">
        <v>45479</v>
      </c>
      <c r="I1670" s="90" t="s">
        <v>1671</v>
      </c>
      <c r="J1670" s="98"/>
      <c r="K1670" s="98"/>
      <c r="L1670" s="98"/>
      <c r="M1670" s="90"/>
      <c r="N1670" s="90"/>
      <c r="O1670" s="90"/>
      <c r="P1670" s="90"/>
      <c r="Q1670" s="90"/>
      <c r="R1670" s="90"/>
      <c r="S1670" s="90"/>
      <c r="T1670" s="90"/>
      <c r="U1670" s="90"/>
      <c r="V1670" s="107" t="str">
        <f t="shared" ref="V1670:V1733" si="105">IF(B1670&gt;0,HYPERLINK(CONCATENATE("PDFIR FINALLY/",B1670,".pdf"),CONCATENATE("Open PDFIR FINALLY.",B1670)),"")</f>
        <v>Open PDFIR FINALLY.RHS-KK-ECG-IR-ARCH-1518-REV00</v>
      </c>
      <c r="W1670" s="972" t="str">
        <f t="shared" ref="W1670:W1733" ca="1" si="106">IF(UPPER(TRIM(U1670))="P", MAX(0, TODAY()-S1670), IF(UPPER(TRIM(Q1670))="P", MAX(0, TODAY()-O1670), IF(UPPER(TRIM(M1670))="P", MAX(0, TODAY()-K1670), IF(UPPER(TRIM(I1670))="P", MAX(0, TODAY()-G1670), IF(OR(UPPER(TRIM(U1670))="C", UPPER(TRIM(U1670))="R", UPPER(TRIM(U1670))="A", UPPER(TRIM(U1670))="AWC", UPPER(TRIM(Q1670))="C", UPPER(TRIM(Q1670))="R", UPPER(TRIM(Q1670))="A", UPPER(TRIM(Q1670))="AWC", UPPER(TRIM(M1670))="C", UPPER(TRIM(M1670))="R", UPPER(TRIM(M1670))="A", UPPER(TRIM(M1670))="AWC", UPPER(TRIM(I1670))="C", UPPER(TRIM(I1670))="R", UPPER(TRIM(I1670))="A", UPPER(TRIM(I1670))="AWC"), "DONE", "")))))</f>
        <v>DONE</v>
      </c>
      <c r="X1670" s="979" t="str">
        <f t="shared" ref="X1670:X1733" si="107">IF(B1670="","",IF(U1670&lt;&gt;"",U1670,IF(Q1670&lt;&gt;"",Q1670,IF(M1670&lt;&gt;"",M1670,IF(I1670&lt;&gt;"","P")))))</f>
        <v>P</v>
      </c>
      <c r="Y1670" s="979"/>
      <c r="AD1670" s="564"/>
      <c r="AE1670" s="564"/>
      <c r="AF1670" s="564"/>
      <c r="AG1670" s="564"/>
      <c r="AH1670" s="564"/>
      <c r="AI1670" s="564"/>
    </row>
    <row r="1671" spans="1:35" ht="90" x14ac:dyDescent="0.3">
      <c r="A1671" s="450">
        <f t="shared" si="104"/>
        <v>1666</v>
      </c>
      <c r="B1671" s="442" t="s">
        <v>17889</v>
      </c>
      <c r="C1671" s="294" t="s">
        <v>2735</v>
      </c>
      <c r="D1671" s="272" t="s">
        <v>5106</v>
      </c>
      <c r="E1671" s="426" t="s">
        <v>8292</v>
      </c>
      <c r="F1671" s="90" t="s">
        <v>195</v>
      </c>
      <c r="G1671" s="98">
        <v>45479</v>
      </c>
      <c r="H1671" s="98">
        <v>45479</v>
      </c>
      <c r="I1671" s="90" t="s">
        <v>1671</v>
      </c>
      <c r="J1671" s="90"/>
      <c r="K1671" s="206"/>
      <c r="L1671" s="206"/>
      <c r="M1671" s="90"/>
      <c r="N1671" s="90"/>
      <c r="O1671" s="90"/>
      <c r="P1671" s="90"/>
      <c r="Q1671" s="90"/>
      <c r="R1671" s="90"/>
      <c r="S1671" s="90"/>
      <c r="T1671" s="90"/>
      <c r="U1671" s="90"/>
      <c r="V1671" s="107" t="str">
        <f t="shared" si="105"/>
        <v>Open PDFIR FINALLY.RHS-KK-ECG-IR-ARCH-1519-REV00</v>
      </c>
      <c r="W1671" s="972" t="str">
        <f t="shared" ca="1" si="106"/>
        <v>DONE</v>
      </c>
      <c r="X1671" s="979" t="str">
        <f t="shared" si="107"/>
        <v>P</v>
      </c>
      <c r="Y1671" s="979"/>
      <c r="AD1671" s="564"/>
      <c r="AE1671" s="564"/>
      <c r="AF1671" s="564"/>
      <c r="AG1671" s="564"/>
      <c r="AH1671" s="564"/>
      <c r="AI1671" s="564"/>
    </row>
    <row r="1672" spans="1:35" ht="90" x14ac:dyDescent="0.3">
      <c r="A1672" s="450">
        <f t="shared" si="104"/>
        <v>1667</v>
      </c>
      <c r="B1672" s="442" t="s">
        <v>17890</v>
      </c>
      <c r="C1672" s="294" t="s">
        <v>2735</v>
      </c>
      <c r="D1672" s="272" t="s">
        <v>5106</v>
      </c>
      <c r="E1672" s="426" t="s">
        <v>8291</v>
      </c>
      <c r="F1672" s="90" t="s">
        <v>195</v>
      </c>
      <c r="G1672" s="98">
        <v>45479</v>
      </c>
      <c r="H1672" s="98">
        <v>45479</v>
      </c>
      <c r="I1672" s="90" t="s">
        <v>25</v>
      </c>
      <c r="J1672" s="90"/>
      <c r="K1672" s="206"/>
      <c r="L1672" s="206"/>
      <c r="M1672" s="90"/>
      <c r="N1672" s="90"/>
      <c r="O1672" s="90"/>
      <c r="P1672" s="90"/>
      <c r="Q1672" s="90"/>
      <c r="R1672" s="90"/>
      <c r="S1672" s="90"/>
      <c r="T1672" s="90"/>
      <c r="U1672" s="90"/>
      <c r="V1672" s="107" t="str">
        <f t="shared" si="105"/>
        <v>Open PDFIR FINALLY.RHS-KK-ECG-IR-ARCH-1520-REV00</v>
      </c>
      <c r="W1672" s="972" t="str">
        <f t="shared" ca="1" si="106"/>
        <v>DONE</v>
      </c>
      <c r="X1672" s="979" t="str">
        <f t="shared" si="107"/>
        <v>P</v>
      </c>
      <c r="Y1672" s="979"/>
      <c r="AD1672" s="564"/>
      <c r="AE1672" s="564"/>
      <c r="AF1672" s="564"/>
      <c r="AG1672" s="564"/>
      <c r="AH1672" s="564"/>
      <c r="AI1672" s="564"/>
    </row>
    <row r="1673" spans="1:35" ht="90" x14ac:dyDescent="0.3">
      <c r="A1673" s="450">
        <f t="shared" si="104"/>
        <v>1668</v>
      </c>
      <c r="B1673" s="442" t="s">
        <v>17891</v>
      </c>
      <c r="C1673" s="294" t="s">
        <v>4383</v>
      </c>
      <c r="D1673" s="272" t="s">
        <v>5106</v>
      </c>
      <c r="E1673" s="426" t="s">
        <v>8296</v>
      </c>
      <c r="F1673" s="90" t="s">
        <v>195</v>
      </c>
      <c r="G1673" s="98">
        <v>45481</v>
      </c>
      <c r="H1673" s="98">
        <v>45481</v>
      </c>
      <c r="I1673" s="90" t="s">
        <v>1671</v>
      </c>
      <c r="J1673" s="90"/>
      <c r="K1673" s="206"/>
      <c r="L1673" s="206"/>
      <c r="M1673" s="90"/>
      <c r="N1673" s="90"/>
      <c r="O1673" s="90"/>
      <c r="P1673" s="90"/>
      <c r="Q1673" s="90"/>
      <c r="R1673" s="90"/>
      <c r="S1673" s="90"/>
      <c r="T1673" s="90"/>
      <c r="U1673" s="90"/>
      <c r="V1673" s="107" t="str">
        <f t="shared" si="105"/>
        <v>Open PDFIR FINALLY.RHS-KK-ECG-IR-SU-1521-REV00</v>
      </c>
      <c r="W1673" s="972" t="str">
        <f t="shared" ca="1" si="106"/>
        <v>DONE</v>
      </c>
      <c r="X1673" s="979" t="str">
        <f t="shared" si="107"/>
        <v>P</v>
      </c>
      <c r="Y1673" s="979"/>
      <c r="AD1673" s="564"/>
      <c r="AE1673" s="564"/>
      <c r="AF1673" s="564"/>
      <c r="AG1673" s="564"/>
      <c r="AH1673" s="564"/>
      <c r="AI1673" s="564"/>
    </row>
    <row r="1674" spans="1:35" ht="90" x14ac:dyDescent="0.3">
      <c r="A1674" s="450">
        <f t="shared" si="104"/>
        <v>1669</v>
      </c>
      <c r="B1674" s="442" t="s">
        <v>20376</v>
      </c>
      <c r="C1674" s="294" t="s">
        <v>1140</v>
      </c>
      <c r="D1674" s="272" t="s">
        <v>5106</v>
      </c>
      <c r="E1674" s="426" t="s">
        <v>8329</v>
      </c>
      <c r="F1674" s="90" t="s">
        <v>195</v>
      </c>
      <c r="G1674" s="98">
        <v>45482</v>
      </c>
      <c r="H1674" s="98">
        <v>45482</v>
      </c>
      <c r="I1674" s="90" t="s">
        <v>25</v>
      </c>
      <c r="J1674" s="98" t="s">
        <v>195</v>
      </c>
      <c r="K1674" s="98">
        <v>45502</v>
      </c>
      <c r="L1674" s="98">
        <v>45502</v>
      </c>
      <c r="M1674" s="90" t="s">
        <v>1671</v>
      </c>
      <c r="N1674" s="90"/>
      <c r="O1674" s="90"/>
      <c r="P1674" s="90"/>
      <c r="Q1674" s="90"/>
      <c r="R1674" s="90"/>
      <c r="S1674" s="90"/>
      <c r="T1674" s="90"/>
      <c r="U1674" s="90"/>
      <c r="V1674" s="107" t="str">
        <f t="shared" si="105"/>
        <v>Open PDFIR FINALLY.RHS-KK-ECG-IR-ELE-144-REV01</v>
      </c>
      <c r="W1674" s="972" t="str">
        <f t="shared" ca="1" si="106"/>
        <v>DONE</v>
      </c>
      <c r="X1674" s="979" t="str">
        <f t="shared" si="107"/>
        <v>AWC</v>
      </c>
      <c r="Y1674" s="979"/>
      <c r="AD1674" s="564"/>
      <c r="AE1674" s="564"/>
      <c r="AF1674" s="564"/>
      <c r="AG1674" s="564"/>
      <c r="AH1674" s="564"/>
      <c r="AI1674" s="564"/>
    </row>
    <row r="1675" spans="1:35" ht="90" x14ac:dyDescent="0.3">
      <c r="A1675" s="450">
        <f t="shared" si="104"/>
        <v>1670</v>
      </c>
      <c r="B1675" s="442" t="s">
        <v>20377</v>
      </c>
      <c r="C1675" s="294" t="s">
        <v>1634</v>
      </c>
      <c r="D1675" s="272" t="s">
        <v>5106</v>
      </c>
      <c r="E1675" s="426" t="s">
        <v>8356</v>
      </c>
      <c r="F1675" s="90" t="s">
        <v>195</v>
      </c>
      <c r="G1675" s="98">
        <v>45477</v>
      </c>
      <c r="H1675" s="98">
        <v>45477</v>
      </c>
      <c r="I1675" s="90" t="s">
        <v>25</v>
      </c>
      <c r="J1675" s="98" t="s">
        <v>195</v>
      </c>
      <c r="K1675" s="98">
        <v>45535</v>
      </c>
      <c r="L1675" s="98">
        <v>45535</v>
      </c>
      <c r="M1675" s="90" t="s">
        <v>62</v>
      </c>
      <c r="N1675" s="90"/>
      <c r="O1675" s="90"/>
      <c r="P1675" s="90"/>
      <c r="Q1675" s="90"/>
      <c r="R1675" s="90"/>
      <c r="S1675" s="90"/>
      <c r="T1675" s="90"/>
      <c r="U1675" s="90"/>
      <c r="V1675" s="107" t="str">
        <f t="shared" si="105"/>
        <v>Open PDFIR FINALLY.RHS-KK-ECG-IR-CI-1522-REV01</v>
      </c>
      <c r="W1675" s="972" t="str">
        <f t="shared" ca="1" si="106"/>
        <v>DONE</v>
      </c>
      <c r="X1675" s="979" t="str">
        <f t="shared" si="107"/>
        <v>A</v>
      </c>
      <c r="Y1675" s="979"/>
      <c r="AD1675" s="564"/>
      <c r="AE1675" s="564"/>
      <c r="AF1675" s="564"/>
      <c r="AG1675" s="564"/>
      <c r="AH1675" s="564"/>
      <c r="AI1675" s="564"/>
    </row>
    <row r="1676" spans="1:35" ht="90" x14ac:dyDescent="0.3">
      <c r="A1676" s="450">
        <f t="shared" si="104"/>
        <v>1671</v>
      </c>
      <c r="B1676" s="442" t="s">
        <v>20378</v>
      </c>
      <c r="C1676" s="294" t="s">
        <v>1634</v>
      </c>
      <c r="D1676" s="272" t="s">
        <v>5106</v>
      </c>
      <c r="E1676" s="426" t="s">
        <v>8363</v>
      </c>
      <c r="F1676" s="90" t="s">
        <v>195</v>
      </c>
      <c r="G1676" s="98">
        <v>45479</v>
      </c>
      <c r="H1676" s="98">
        <v>45479</v>
      </c>
      <c r="I1676" s="90" t="s">
        <v>25</v>
      </c>
      <c r="J1676" s="98" t="s">
        <v>195</v>
      </c>
      <c r="K1676" s="98">
        <v>45535</v>
      </c>
      <c r="L1676" s="98">
        <v>45535</v>
      </c>
      <c r="M1676" s="90" t="s">
        <v>62</v>
      </c>
      <c r="N1676" s="90"/>
      <c r="O1676" s="90"/>
      <c r="P1676" s="90"/>
      <c r="Q1676" s="90"/>
      <c r="R1676" s="90"/>
      <c r="S1676" s="90"/>
      <c r="T1676" s="90"/>
      <c r="U1676" s="90"/>
      <c r="V1676" s="107" t="str">
        <f t="shared" si="105"/>
        <v>Open PDFIR FINALLY.RHS-KK-ECG-IR-CI-1523-REV01</v>
      </c>
      <c r="W1676" s="972" t="str">
        <f t="shared" ca="1" si="106"/>
        <v>DONE</v>
      </c>
      <c r="X1676" s="979" t="str">
        <f t="shared" si="107"/>
        <v>A</v>
      </c>
      <c r="Y1676" s="979"/>
      <c r="AD1676" s="564"/>
      <c r="AE1676" s="564"/>
      <c r="AF1676" s="564"/>
      <c r="AG1676" s="564"/>
      <c r="AH1676" s="564"/>
      <c r="AI1676" s="564"/>
    </row>
    <row r="1677" spans="1:35" ht="90" x14ac:dyDescent="0.3">
      <c r="A1677" s="450">
        <f t="shared" si="104"/>
        <v>1672</v>
      </c>
      <c r="B1677" s="442" t="s">
        <v>20379</v>
      </c>
      <c r="C1677" s="294" t="s">
        <v>1634</v>
      </c>
      <c r="D1677" s="272" t="s">
        <v>5106</v>
      </c>
      <c r="E1677" s="426" t="s">
        <v>8364</v>
      </c>
      <c r="F1677" s="90" t="s">
        <v>195</v>
      </c>
      <c r="G1677" s="98">
        <v>45481</v>
      </c>
      <c r="H1677" s="98">
        <v>45481</v>
      </c>
      <c r="I1677" s="90" t="s">
        <v>1671</v>
      </c>
      <c r="J1677" s="475" t="s">
        <v>195</v>
      </c>
      <c r="K1677" s="466">
        <v>45602</v>
      </c>
      <c r="L1677" s="466">
        <v>45602</v>
      </c>
      <c r="M1677" s="90" t="s">
        <v>62</v>
      </c>
      <c r="N1677" s="90"/>
      <c r="O1677" s="90"/>
      <c r="P1677" s="90"/>
      <c r="Q1677" s="90"/>
      <c r="R1677" s="90"/>
      <c r="S1677" s="90"/>
      <c r="T1677" s="90"/>
      <c r="U1677" s="90"/>
      <c r="V1677" s="107" t="str">
        <f t="shared" si="105"/>
        <v>Open PDFIR FINALLY.RHS-KK-ECG-IR-CI-1524-REV01</v>
      </c>
      <c r="W1677" s="972" t="str">
        <f t="shared" ca="1" si="106"/>
        <v>DONE</v>
      </c>
      <c r="X1677" s="979" t="str">
        <f t="shared" si="107"/>
        <v>A</v>
      </c>
      <c r="Y1677" s="979"/>
      <c r="AD1677" s="564"/>
      <c r="AE1677" s="564"/>
      <c r="AF1677" s="564"/>
      <c r="AG1677" s="564"/>
      <c r="AH1677" s="564"/>
      <c r="AI1677" s="564"/>
    </row>
    <row r="1678" spans="1:35" ht="90" x14ac:dyDescent="0.3">
      <c r="A1678" s="450">
        <f t="shared" si="104"/>
        <v>1673</v>
      </c>
      <c r="B1678" s="442" t="s">
        <v>20380</v>
      </c>
      <c r="C1678" s="294" t="s">
        <v>1634</v>
      </c>
      <c r="D1678" s="272" t="s">
        <v>5106</v>
      </c>
      <c r="E1678" s="426" t="s">
        <v>8365</v>
      </c>
      <c r="F1678" s="90" t="s">
        <v>195</v>
      </c>
      <c r="G1678" s="98">
        <v>45481</v>
      </c>
      <c r="H1678" s="98">
        <v>45481</v>
      </c>
      <c r="I1678" s="90" t="s">
        <v>1671</v>
      </c>
      <c r="J1678" s="475" t="s">
        <v>195</v>
      </c>
      <c r="K1678" s="466">
        <v>45602</v>
      </c>
      <c r="L1678" s="466">
        <v>45602</v>
      </c>
      <c r="M1678" s="90" t="s">
        <v>62</v>
      </c>
      <c r="N1678" s="90"/>
      <c r="O1678" s="90"/>
      <c r="P1678" s="90"/>
      <c r="Q1678" s="90"/>
      <c r="R1678" s="90"/>
      <c r="S1678" s="90"/>
      <c r="T1678" s="90"/>
      <c r="U1678" s="90"/>
      <c r="V1678" s="107" t="str">
        <f t="shared" si="105"/>
        <v>Open PDFIR FINALLY.RHS-KK-ECG-IR-CI-1525-REV01</v>
      </c>
      <c r="W1678" s="972" t="str">
        <f t="shared" ca="1" si="106"/>
        <v>DONE</v>
      </c>
      <c r="X1678" s="979" t="str">
        <f t="shared" si="107"/>
        <v>A</v>
      </c>
      <c r="Y1678" s="979"/>
      <c r="AD1678" s="564"/>
      <c r="AE1678" s="564"/>
      <c r="AF1678" s="564"/>
      <c r="AG1678" s="564"/>
      <c r="AH1678" s="564"/>
      <c r="AI1678" s="564"/>
    </row>
    <row r="1679" spans="1:35" ht="90" x14ac:dyDescent="0.3">
      <c r="A1679" s="450">
        <f t="shared" si="104"/>
        <v>1674</v>
      </c>
      <c r="B1679" s="442" t="s">
        <v>20381</v>
      </c>
      <c r="C1679" s="294" t="s">
        <v>1634</v>
      </c>
      <c r="D1679" s="272" t="s">
        <v>5106</v>
      </c>
      <c r="E1679" s="426" t="s">
        <v>8366</v>
      </c>
      <c r="F1679" s="90" t="s">
        <v>195</v>
      </c>
      <c r="G1679" s="98">
        <v>45483</v>
      </c>
      <c r="H1679" s="98">
        <v>45483</v>
      </c>
      <c r="I1679" s="90" t="s">
        <v>1671</v>
      </c>
      <c r="J1679" s="475" t="s">
        <v>195</v>
      </c>
      <c r="K1679" s="466">
        <v>45602</v>
      </c>
      <c r="L1679" s="466">
        <v>45602</v>
      </c>
      <c r="M1679" s="90" t="s">
        <v>62</v>
      </c>
      <c r="N1679" s="90"/>
      <c r="O1679" s="90"/>
      <c r="P1679" s="90"/>
      <c r="Q1679" s="90"/>
      <c r="R1679" s="90"/>
      <c r="S1679" s="90"/>
      <c r="T1679" s="90"/>
      <c r="U1679" s="90"/>
      <c r="V1679" s="107" t="str">
        <f t="shared" si="105"/>
        <v>Open PDFIR FINALLY.RHS-KK-ECG-IR-CI-1526-REV01</v>
      </c>
      <c r="W1679" s="972" t="str">
        <f t="shared" ca="1" si="106"/>
        <v>DONE</v>
      </c>
      <c r="X1679" s="979" t="str">
        <f t="shared" si="107"/>
        <v>A</v>
      </c>
      <c r="Y1679" s="979"/>
      <c r="AD1679" s="564"/>
      <c r="AE1679" s="564"/>
      <c r="AF1679" s="564"/>
      <c r="AG1679" s="564"/>
      <c r="AH1679" s="564"/>
      <c r="AI1679" s="564"/>
    </row>
    <row r="1680" spans="1:35" ht="90" x14ac:dyDescent="0.3">
      <c r="A1680" s="450">
        <f t="shared" si="104"/>
        <v>1675</v>
      </c>
      <c r="B1680" s="442" t="s">
        <v>20382</v>
      </c>
      <c r="C1680" s="294" t="s">
        <v>1634</v>
      </c>
      <c r="D1680" s="272" t="s">
        <v>5106</v>
      </c>
      <c r="E1680" s="426" t="s">
        <v>8367</v>
      </c>
      <c r="F1680" s="90" t="s">
        <v>195</v>
      </c>
      <c r="G1680" s="98">
        <v>45483</v>
      </c>
      <c r="H1680" s="98">
        <v>45483</v>
      </c>
      <c r="I1680" s="90" t="s">
        <v>1671</v>
      </c>
      <c r="J1680" s="475" t="s">
        <v>195</v>
      </c>
      <c r="K1680" s="466">
        <v>45602</v>
      </c>
      <c r="L1680" s="466">
        <v>45602</v>
      </c>
      <c r="M1680" s="90" t="s">
        <v>62</v>
      </c>
      <c r="N1680" s="90"/>
      <c r="O1680" s="90"/>
      <c r="P1680" s="90"/>
      <c r="Q1680" s="90"/>
      <c r="R1680" s="90"/>
      <c r="S1680" s="90"/>
      <c r="T1680" s="90"/>
      <c r="U1680" s="90"/>
      <c r="V1680" s="107" t="str">
        <f t="shared" si="105"/>
        <v>Open PDFIR FINALLY.RHS-KK-ECG-IR-CI-1527-REV01</v>
      </c>
      <c r="W1680" s="972" t="str">
        <f t="shared" ca="1" si="106"/>
        <v>DONE</v>
      </c>
      <c r="X1680" s="979" t="str">
        <f t="shared" si="107"/>
        <v>A</v>
      </c>
      <c r="Y1680" s="979"/>
      <c r="AD1680" s="564"/>
      <c r="AE1680" s="564"/>
      <c r="AF1680" s="564"/>
      <c r="AG1680" s="564"/>
      <c r="AH1680" s="564"/>
      <c r="AI1680" s="564"/>
    </row>
    <row r="1681" spans="1:35" ht="90" x14ac:dyDescent="0.3">
      <c r="A1681" s="450">
        <f t="shared" si="104"/>
        <v>1676</v>
      </c>
      <c r="B1681" s="442" t="s">
        <v>20383</v>
      </c>
      <c r="C1681" s="294" t="s">
        <v>1634</v>
      </c>
      <c r="D1681" s="272" t="s">
        <v>1545</v>
      </c>
      <c r="E1681" s="426" t="s">
        <v>8368</v>
      </c>
      <c r="F1681" s="90" t="s">
        <v>195</v>
      </c>
      <c r="G1681" s="98">
        <v>45480</v>
      </c>
      <c r="H1681" s="98">
        <v>45480</v>
      </c>
      <c r="I1681" s="90" t="s">
        <v>25</v>
      </c>
      <c r="J1681" s="90" t="s">
        <v>195</v>
      </c>
      <c r="K1681" s="206">
        <v>45535</v>
      </c>
      <c r="L1681" s="206">
        <v>45535</v>
      </c>
      <c r="M1681" s="90" t="s">
        <v>62</v>
      </c>
      <c r="N1681" s="90"/>
      <c r="O1681" s="90"/>
      <c r="P1681" s="90"/>
      <c r="Q1681" s="90"/>
      <c r="R1681" s="90"/>
      <c r="S1681" s="90"/>
      <c r="T1681" s="90"/>
      <c r="U1681" s="90"/>
      <c r="V1681" s="107" t="str">
        <f t="shared" si="105"/>
        <v>Open PDFIR FINALLY.RHS-KK-ECG-IR-CI-1528-REV01</v>
      </c>
      <c r="W1681" s="972" t="str">
        <f t="shared" ca="1" si="106"/>
        <v>DONE</v>
      </c>
      <c r="X1681" s="979" t="str">
        <f t="shared" si="107"/>
        <v>A</v>
      </c>
      <c r="Y1681" s="979"/>
      <c r="AD1681" s="564"/>
      <c r="AE1681" s="564"/>
      <c r="AF1681" s="564"/>
      <c r="AG1681" s="564"/>
      <c r="AH1681" s="564"/>
      <c r="AI1681" s="564"/>
    </row>
    <row r="1682" spans="1:35" ht="90" x14ac:dyDescent="0.3">
      <c r="A1682" s="450">
        <f t="shared" si="104"/>
        <v>1677</v>
      </c>
      <c r="B1682" s="442" t="s">
        <v>20384</v>
      </c>
      <c r="C1682" s="294" t="s">
        <v>1634</v>
      </c>
      <c r="D1682" s="272" t="s">
        <v>1545</v>
      </c>
      <c r="E1682" s="426" t="s">
        <v>8369</v>
      </c>
      <c r="F1682" s="90" t="s">
        <v>195</v>
      </c>
      <c r="G1682" s="98">
        <v>45480</v>
      </c>
      <c r="H1682" s="98">
        <v>45480</v>
      </c>
      <c r="I1682" s="90" t="s">
        <v>25</v>
      </c>
      <c r="J1682" s="90" t="s">
        <v>195</v>
      </c>
      <c r="K1682" s="206">
        <v>45535</v>
      </c>
      <c r="L1682" s="206">
        <v>45535</v>
      </c>
      <c r="M1682" s="90" t="s">
        <v>62</v>
      </c>
      <c r="N1682" s="90"/>
      <c r="O1682" s="90"/>
      <c r="P1682" s="90"/>
      <c r="Q1682" s="90"/>
      <c r="R1682" s="90"/>
      <c r="S1682" s="90"/>
      <c r="T1682" s="90"/>
      <c r="U1682" s="90"/>
      <c r="V1682" s="107" t="str">
        <f t="shared" si="105"/>
        <v>Open PDFIR FINALLY.RHS-KK-ECG-IR-CI-1529-REV01</v>
      </c>
      <c r="W1682" s="972" t="str">
        <f t="shared" ca="1" si="106"/>
        <v>DONE</v>
      </c>
      <c r="X1682" s="979" t="str">
        <f t="shared" si="107"/>
        <v>A</v>
      </c>
      <c r="Y1682" s="979"/>
      <c r="AD1682" s="564"/>
      <c r="AE1682" s="564"/>
      <c r="AF1682" s="564"/>
      <c r="AG1682" s="564"/>
      <c r="AH1682" s="564"/>
      <c r="AI1682" s="564"/>
    </row>
    <row r="1683" spans="1:35" ht="90" x14ac:dyDescent="0.3">
      <c r="A1683" s="450">
        <f t="shared" si="104"/>
        <v>1678</v>
      </c>
      <c r="B1683" s="442" t="s">
        <v>17892</v>
      </c>
      <c r="C1683" s="294" t="s">
        <v>1634</v>
      </c>
      <c r="D1683" s="272" t="s">
        <v>1545</v>
      </c>
      <c r="E1683" s="426" t="s">
        <v>8370</v>
      </c>
      <c r="F1683" s="90" t="s">
        <v>195</v>
      </c>
      <c r="G1683" s="98">
        <v>45479</v>
      </c>
      <c r="H1683" s="98">
        <v>45479</v>
      </c>
      <c r="I1683" s="90" t="s">
        <v>62</v>
      </c>
      <c r="J1683" s="90"/>
      <c r="K1683" s="206"/>
      <c r="L1683" s="206"/>
      <c r="M1683" s="90"/>
      <c r="N1683" s="90"/>
      <c r="O1683" s="90"/>
      <c r="P1683" s="90"/>
      <c r="Q1683" s="90"/>
      <c r="R1683" s="90"/>
      <c r="S1683" s="90"/>
      <c r="T1683" s="90"/>
      <c r="U1683" s="90"/>
      <c r="V1683" s="107" t="str">
        <f t="shared" si="105"/>
        <v>Open PDFIR FINALLY.RHS-KK-ECG-IR-CI-1530-REV00</v>
      </c>
      <c r="W1683" s="972" t="str">
        <f t="shared" ca="1" si="106"/>
        <v>DONE</v>
      </c>
      <c r="X1683" s="979" t="str">
        <f t="shared" si="107"/>
        <v>P</v>
      </c>
      <c r="Y1683" s="979"/>
      <c r="AD1683" s="564"/>
      <c r="AE1683" s="564"/>
      <c r="AF1683" s="564"/>
      <c r="AG1683" s="564"/>
      <c r="AH1683" s="564"/>
      <c r="AI1683" s="564"/>
    </row>
    <row r="1684" spans="1:35" ht="90" x14ac:dyDescent="0.3">
      <c r="A1684" s="450">
        <f t="shared" si="104"/>
        <v>1679</v>
      </c>
      <c r="B1684" s="442" t="s">
        <v>17893</v>
      </c>
      <c r="C1684" s="294" t="s">
        <v>1634</v>
      </c>
      <c r="D1684" s="272" t="s">
        <v>1545</v>
      </c>
      <c r="E1684" s="426" t="s">
        <v>8371</v>
      </c>
      <c r="F1684" s="90" t="s">
        <v>195</v>
      </c>
      <c r="G1684" s="98">
        <v>45480</v>
      </c>
      <c r="H1684" s="98">
        <v>45480</v>
      </c>
      <c r="I1684" s="90" t="s">
        <v>62</v>
      </c>
      <c r="J1684" s="90"/>
      <c r="K1684" s="206"/>
      <c r="L1684" s="206"/>
      <c r="M1684" s="90"/>
      <c r="N1684" s="90"/>
      <c r="O1684" s="90"/>
      <c r="P1684" s="90"/>
      <c r="Q1684" s="90"/>
      <c r="R1684" s="90"/>
      <c r="S1684" s="90"/>
      <c r="T1684" s="90"/>
      <c r="U1684" s="90"/>
      <c r="V1684" s="107" t="str">
        <f t="shared" si="105"/>
        <v>Open PDFIR FINALLY.RHS-KK-ECG-IR-CI-1531-REV00</v>
      </c>
      <c r="W1684" s="972" t="str">
        <f t="shared" ca="1" si="106"/>
        <v>DONE</v>
      </c>
      <c r="X1684" s="979" t="str">
        <f t="shared" si="107"/>
        <v>P</v>
      </c>
      <c r="Y1684" s="979"/>
      <c r="AD1684" s="564"/>
      <c r="AE1684" s="564"/>
      <c r="AF1684" s="564"/>
      <c r="AG1684" s="564"/>
      <c r="AH1684" s="564"/>
      <c r="AI1684" s="564"/>
    </row>
    <row r="1685" spans="1:35" ht="90" x14ac:dyDescent="0.3">
      <c r="A1685" s="450">
        <f t="shared" si="104"/>
        <v>1680</v>
      </c>
      <c r="B1685" s="442" t="s">
        <v>17894</v>
      </c>
      <c r="C1685" s="294" t="s">
        <v>1634</v>
      </c>
      <c r="D1685" s="272" t="s">
        <v>1545</v>
      </c>
      <c r="E1685" s="426" t="s">
        <v>8372</v>
      </c>
      <c r="F1685" s="90" t="s">
        <v>195</v>
      </c>
      <c r="G1685" s="98">
        <v>45483</v>
      </c>
      <c r="H1685" s="98">
        <v>45483</v>
      </c>
      <c r="I1685" s="90" t="s">
        <v>62</v>
      </c>
      <c r="J1685" s="90"/>
      <c r="K1685" s="206"/>
      <c r="L1685" s="206"/>
      <c r="M1685" s="90"/>
      <c r="N1685" s="90"/>
      <c r="O1685" s="90"/>
      <c r="P1685" s="90"/>
      <c r="Q1685" s="90"/>
      <c r="R1685" s="90"/>
      <c r="S1685" s="90"/>
      <c r="T1685" s="90"/>
      <c r="U1685" s="90"/>
      <c r="V1685" s="107" t="str">
        <f t="shared" si="105"/>
        <v>Open PDFIR FINALLY.RHS-KK-ECG-IR-CI-1532-REV00</v>
      </c>
      <c r="W1685" s="972" t="str">
        <f t="shared" ca="1" si="106"/>
        <v>DONE</v>
      </c>
      <c r="X1685" s="979" t="str">
        <f t="shared" si="107"/>
        <v>P</v>
      </c>
      <c r="Y1685" s="979"/>
      <c r="AD1685" s="564"/>
      <c r="AE1685" s="564"/>
      <c r="AF1685" s="564"/>
      <c r="AG1685" s="564"/>
      <c r="AH1685" s="564"/>
      <c r="AI1685" s="564"/>
    </row>
    <row r="1686" spans="1:35" ht="90" x14ac:dyDescent="0.3">
      <c r="A1686" s="450">
        <f t="shared" si="104"/>
        <v>1681</v>
      </c>
      <c r="B1686" s="442" t="s">
        <v>17895</v>
      </c>
      <c r="C1686" s="294" t="s">
        <v>1634</v>
      </c>
      <c r="D1686" s="272" t="s">
        <v>1545</v>
      </c>
      <c r="E1686" s="426" t="s">
        <v>8373</v>
      </c>
      <c r="F1686" s="90" t="s">
        <v>195</v>
      </c>
      <c r="G1686" s="98">
        <v>45484</v>
      </c>
      <c r="H1686" s="98">
        <v>45484</v>
      </c>
      <c r="I1686" s="90" t="s">
        <v>62</v>
      </c>
      <c r="J1686" s="90"/>
      <c r="K1686" s="206"/>
      <c r="L1686" s="206"/>
      <c r="M1686" s="90"/>
      <c r="N1686" s="90"/>
      <c r="O1686" s="90"/>
      <c r="P1686" s="90"/>
      <c r="Q1686" s="90"/>
      <c r="R1686" s="90"/>
      <c r="S1686" s="90"/>
      <c r="T1686" s="90"/>
      <c r="U1686" s="90"/>
      <c r="V1686" s="107" t="str">
        <f t="shared" si="105"/>
        <v>Open PDFIR FINALLY.RHS-KK-ECG-IR-CI-1533-REV00</v>
      </c>
      <c r="W1686" s="972" t="str">
        <f t="shared" ca="1" si="106"/>
        <v>DONE</v>
      </c>
      <c r="X1686" s="979" t="str">
        <f t="shared" si="107"/>
        <v>P</v>
      </c>
      <c r="Y1686" s="979"/>
      <c r="AD1686" s="564"/>
      <c r="AE1686" s="564"/>
      <c r="AF1686" s="564"/>
      <c r="AG1686" s="564"/>
      <c r="AH1686" s="564"/>
      <c r="AI1686" s="564"/>
    </row>
    <row r="1687" spans="1:35" ht="90" x14ac:dyDescent="0.3">
      <c r="A1687" s="450">
        <f t="shared" si="104"/>
        <v>1682</v>
      </c>
      <c r="B1687" s="442" t="s">
        <v>17896</v>
      </c>
      <c r="C1687" s="294" t="s">
        <v>1634</v>
      </c>
      <c r="D1687" s="272" t="s">
        <v>1545</v>
      </c>
      <c r="E1687" s="426" t="s">
        <v>8374</v>
      </c>
      <c r="F1687" s="90" t="s">
        <v>195</v>
      </c>
      <c r="G1687" s="98">
        <v>45483</v>
      </c>
      <c r="H1687" s="98">
        <v>45483</v>
      </c>
      <c r="I1687" s="90" t="s">
        <v>62</v>
      </c>
      <c r="J1687" s="90"/>
      <c r="K1687" s="206"/>
      <c r="L1687" s="206"/>
      <c r="M1687" s="90"/>
      <c r="N1687" s="90"/>
      <c r="O1687" s="90"/>
      <c r="P1687" s="90"/>
      <c r="Q1687" s="90"/>
      <c r="R1687" s="90"/>
      <c r="S1687" s="90"/>
      <c r="T1687" s="90"/>
      <c r="U1687" s="90"/>
      <c r="V1687" s="107" t="str">
        <f t="shared" si="105"/>
        <v>Open PDFIR FINALLY.RHS-KK-ECG-IR-CI-1534-REV00</v>
      </c>
      <c r="W1687" s="972" t="str">
        <f t="shared" ca="1" si="106"/>
        <v>DONE</v>
      </c>
      <c r="X1687" s="979" t="str">
        <f t="shared" si="107"/>
        <v>P</v>
      </c>
      <c r="Y1687" s="979"/>
      <c r="AD1687" s="564"/>
      <c r="AE1687" s="564"/>
      <c r="AF1687" s="564"/>
      <c r="AG1687" s="564"/>
      <c r="AH1687" s="564"/>
      <c r="AI1687" s="564"/>
    </row>
    <row r="1688" spans="1:35" ht="90" x14ac:dyDescent="0.3">
      <c r="A1688" s="450">
        <f t="shared" si="104"/>
        <v>1683</v>
      </c>
      <c r="B1688" s="442" t="s">
        <v>17897</v>
      </c>
      <c r="C1688" s="294" t="s">
        <v>1140</v>
      </c>
      <c r="D1688" s="272" t="s">
        <v>5106</v>
      </c>
      <c r="E1688" s="426" t="s">
        <v>8375</v>
      </c>
      <c r="F1688" s="90" t="s">
        <v>195</v>
      </c>
      <c r="G1688" s="98">
        <v>45486</v>
      </c>
      <c r="H1688" s="98">
        <v>45486</v>
      </c>
      <c r="I1688" s="90" t="s">
        <v>1671</v>
      </c>
      <c r="J1688" s="90"/>
      <c r="K1688" s="206"/>
      <c r="L1688" s="206"/>
      <c r="M1688" s="90"/>
      <c r="N1688" s="90"/>
      <c r="O1688" s="90"/>
      <c r="P1688" s="90"/>
      <c r="Q1688" s="90"/>
      <c r="R1688" s="90"/>
      <c r="S1688" s="90"/>
      <c r="T1688" s="90"/>
      <c r="U1688" s="90"/>
      <c r="V1688" s="107" t="str">
        <f t="shared" si="105"/>
        <v>Open PDFIR FINALLY.RHS-KK-ECG-IR-ELE-145-REV00</v>
      </c>
      <c r="W1688" s="972" t="str">
        <f t="shared" ca="1" si="106"/>
        <v>DONE</v>
      </c>
      <c r="X1688" s="979" t="str">
        <f t="shared" si="107"/>
        <v>P</v>
      </c>
      <c r="Y1688" s="979"/>
      <c r="AD1688" s="564"/>
      <c r="AE1688" s="564"/>
      <c r="AF1688" s="564"/>
      <c r="AG1688" s="564"/>
      <c r="AH1688" s="564"/>
      <c r="AI1688" s="564"/>
    </row>
    <row r="1689" spans="1:35" ht="90" x14ac:dyDescent="0.3">
      <c r="A1689" s="450">
        <f t="shared" si="104"/>
        <v>1684</v>
      </c>
      <c r="B1689" s="442" t="s">
        <v>17898</v>
      </c>
      <c r="C1689" s="294" t="s">
        <v>4383</v>
      </c>
      <c r="D1689" s="272" t="s">
        <v>5106</v>
      </c>
      <c r="E1689" s="426" t="s">
        <v>8388</v>
      </c>
      <c r="F1689" s="90" t="s">
        <v>195</v>
      </c>
      <c r="G1689" s="98">
        <v>45484</v>
      </c>
      <c r="H1689" s="98">
        <v>45484</v>
      </c>
      <c r="I1689" s="90" t="s">
        <v>1671</v>
      </c>
      <c r="J1689" s="90"/>
      <c r="K1689" s="206"/>
      <c r="L1689" s="206"/>
      <c r="M1689" s="90"/>
      <c r="N1689" s="90"/>
      <c r="O1689" s="90"/>
      <c r="P1689" s="90"/>
      <c r="Q1689" s="90"/>
      <c r="R1689" s="90"/>
      <c r="S1689" s="90"/>
      <c r="T1689" s="90"/>
      <c r="U1689" s="90"/>
      <c r="V1689" s="107" t="str">
        <f t="shared" si="105"/>
        <v>Open PDFIR FINALLY.RHS-KK-ECG-IR-SU-1535-REV00</v>
      </c>
      <c r="W1689" s="972" t="str">
        <f t="shared" ca="1" si="106"/>
        <v>DONE</v>
      </c>
      <c r="X1689" s="979" t="str">
        <f t="shared" si="107"/>
        <v>P</v>
      </c>
      <c r="Y1689" s="979"/>
      <c r="AD1689" s="564"/>
      <c r="AE1689" s="564"/>
      <c r="AF1689" s="564"/>
      <c r="AG1689" s="564"/>
      <c r="AH1689" s="564"/>
      <c r="AI1689" s="564"/>
    </row>
    <row r="1690" spans="1:35" ht="90" x14ac:dyDescent="0.3">
      <c r="A1690" s="450">
        <f t="shared" si="104"/>
        <v>1685</v>
      </c>
      <c r="B1690" s="442" t="s">
        <v>17899</v>
      </c>
      <c r="C1690" s="294" t="s">
        <v>4383</v>
      </c>
      <c r="D1690" s="272" t="s">
        <v>5106</v>
      </c>
      <c r="E1690" s="426" t="s">
        <v>8387</v>
      </c>
      <c r="F1690" s="90" t="s">
        <v>195</v>
      </c>
      <c r="G1690" s="98">
        <v>45486</v>
      </c>
      <c r="H1690" s="98">
        <v>45486</v>
      </c>
      <c r="I1690" s="90" t="s">
        <v>1671</v>
      </c>
      <c r="J1690" s="90"/>
      <c r="K1690" s="206"/>
      <c r="L1690" s="206"/>
      <c r="M1690" s="90"/>
      <c r="N1690" s="90"/>
      <c r="O1690" s="90"/>
      <c r="P1690" s="90"/>
      <c r="Q1690" s="90"/>
      <c r="R1690" s="90"/>
      <c r="S1690" s="90"/>
      <c r="T1690" s="90"/>
      <c r="U1690" s="90"/>
      <c r="V1690" s="107" t="str">
        <f t="shared" si="105"/>
        <v>Open PDFIR FINALLY.RHS-KK-ECG-IR-SU-1536-REV00</v>
      </c>
      <c r="W1690" s="972" t="str">
        <f t="shared" ca="1" si="106"/>
        <v>DONE</v>
      </c>
      <c r="X1690" s="979" t="str">
        <f t="shared" si="107"/>
        <v>P</v>
      </c>
      <c r="Y1690" s="979"/>
      <c r="AD1690" s="564"/>
      <c r="AE1690" s="564"/>
      <c r="AF1690" s="564"/>
      <c r="AG1690" s="564"/>
      <c r="AH1690" s="564"/>
      <c r="AI1690" s="564"/>
    </row>
    <row r="1691" spans="1:35" ht="90" x14ac:dyDescent="0.3">
      <c r="A1691" s="450">
        <f t="shared" si="104"/>
        <v>1686</v>
      </c>
      <c r="B1691" s="442" t="s">
        <v>20385</v>
      </c>
      <c r="C1691" s="294" t="s">
        <v>4383</v>
      </c>
      <c r="D1691" s="272" t="s">
        <v>5106</v>
      </c>
      <c r="E1691" s="426" t="s">
        <v>8386</v>
      </c>
      <c r="F1691" s="90" t="s">
        <v>195</v>
      </c>
      <c r="G1691" s="98">
        <v>45486</v>
      </c>
      <c r="H1691" s="98">
        <v>45486</v>
      </c>
      <c r="I1691" s="90" t="s">
        <v>1671</v>
      </c>
      <c r="J1691" s="475" t="s">
        <v>195</v>
      </c>
      <c r="K1691" s="466">
        <v>45585</v>
      </c>
      <c r="L1691" s="466">
        <v>45585</v>
      </c>
      <c r="M1691" s="90" t="s">
        <v>1671</v>
      </c>
      <c r="N1691" s="90"/>
      <c r="O1691" s="90"/>
      <c r="P1691" s="90"/>
      <c r="Q1691" s="90"/>
      <c r="R1691" s="90"/>
      <c r="S1691" s="90"/>
      <c r="T1691" s="90"/>
      <c r="U1691" s="90"/>
      <c r="V1691" s="107" t="str">
        <f t="shared" si="105"/>
        <v>Open PDFIR FINALLY.RHS-KK-ECG-IR-SU-1537-REV01</v>
      </c>
      <c r="W1691" s="972" t="str">
        <f t="shared" ca="1" si="106"/>
        <v>DONE</v>
      </c>
      <c r="X1691" s="979" t="str">
        <f t="shared" si="107"/>
        <v>AWC</v>
      </c>
      <c r="Y1691" s="979"/>
      <c r="AD1691" s="564"/>
      <c r="AE1691" s="564"/>
      <c r="AF1691" s="564"/>
      <c r="AG1691" s="564"/>
      <c r="AH1691" s="564"/>
      <c r="AI1691" s="564"/>
    </row>
    <row r="1692" spans="1:35" ht="109.8" x14ac:dyDescent="0.3">
      <c r="A1692" s="450">
        <f t="shared" si="104"/>
        <v>1687</v>
      </c>
      <c r="B1692" s="442" t="s">
        <v>17900</v>
      </c>
      <c r="C1692" s="294" t="s">
        <v>1140</v>
      </c>
      <c r="D1692" s="272" t="s">
        <v>5106</v>
      </c>
      <c r="E1692" s="426" t="s">
        <v>8393</v>
      </c>
      <c r="F1692" s="90" t="s">
        <v>195</v>
      </c>
      <c r="G1692" s="98">
        <v>45487</v>
      </c>
      <c r="H1692" s="98">
        <v>45489</v>
      </c>
      <c r="I1692" s="90" t="s">
        <v>1671</v>
      </c>
      <c r="J1692" s="90"/>
      <c r="K1692" s="206"/>
      <c r="L1692" s="206"/>
      <c r="M1692" s="90"/>
      <c r="N1692" s="90"/>
      <c r="O1692" s="90"/>
      <c r="P1692" s="90"/>
      <c r="Q1692" s="90"/>
      <c r="R1692" s="90"/>
      <c r="S1692" s="90"/>
      <c r="T1692" s="90"/>
      <c r="U1692" s="90"/>
      <c r="V1692" s="107" t="str">
        <f t="shared" si="105"/>
        <v>Open PDFIR FINALLY.RHS-KK-ECG-IR-ELE-146-REV00</v>
      </c>
      <c r="W1692" s="972" t="str">
        <f t="shared" ca="1" si="106"/>
        <v>DONE</v>
      </c>
      <c r="X1692" s="979" t="str">
        <f t="shared" si="107"/>
        <v>P</v>
      </c>
      <c r="Y1692" s="979"/>
      <c r="AD1692" s="564"/>
      <c r="AE1692" s="564"/>
      <c r="AF1692" s="564"/>
      <c r="AG1692" s="564"/>
      <c r="AH1692" s="564"/>
      <c r="AI1692" s="564"/>
    </row>
    <row r="1693" spans="1:35" ht="146.4" x14ac:dyDescent="0.3">
      <c r="A1693" s="450">
        <f t="shared" si="104"/>
        <v>1688</v>
      </c>
      <c r="B1693" s="442" t="s">
        <v>17901</v>
      </c>
      <c r="C1693" s="294" t="s">
        <v>1140</v>
      </c>
      <c r="D1693" s="272" t="s">
        <v>5106</v>
      </c>
      <c r="E1693" s="426" t="s">
        <v>8394</v>
      </c>
      <c r="F1693" s="90" t="s">
        <v>195</v>
      </c>
      <c r="G1693" s="98">
        <v>45487</v>
      </c>
      <c r="H1693" s="98">
        <v>45489</v>
      </c>
      <c r="I1693" s="90" t="s">
        <v>1671</v>
      </c>
      <c r="J1693" s="90"/>
      <c r="K1693" s="206"/>
      <c r="L1693" s="206"/>
      <c r="M1693" s="90"/>
      <c r="N1693" s="90"/>
      <c r="O1693" s="90"/>
      <c r="P1693" s="90"/>
      <c r="Q1693" s="90"/>
      <c r="R1693" s="90"/>
      <c r="S1693" s="90"/>
      <c r="T1693" s="90"/>
      <c r="U1693" s="90"/>
      <c r="V1693" s="107" t="str">
        <f t="shared" si="105"/>
        <v>Open PDFIR FINALLY.RHS-KK-ECG-IR-ELE-147-REV00</v>
      </c>
      <c r="W1693" s="972" t="str">
        <f t="shared" ca="1" si="106"/>
        <v>DONE</v>
      </c>
      <c r="X1693" s="979" t="str">
        <f t="shared" si="107"/>
        <v>P</v>
      </c>
      <c r="Y1693" s="979"/>
      <c r="AD1693" s="564"/>
      <c r="AE1693" s="564"/>
      <c r="AF1693" s="564"/>
      <c r="AG1693" s="564"/>
      <c r="AH1693" s="564"/>
      <c r="AI1693" s="564"/>
    </row>
    <row r="1694" spans="1:35" ht="90" x14ac:dyDescent="0.3">
      <c r="A1694" s="450">
        <f t="shared" si="104"/>
        <v>1689</v>
      </c>
      <c r="B1694" s="442" t="s">
        <v>17902</v>
      </c>
      <c r="C1694" s="294" t="s">
        <v>1634</v>
      </c>
      <c r="D1694" s="272" t="s">
        <v>1545</v>
      </c>
      <c r="E1694" s="426" t="s">
        <v>8404</v>
      </c>
      <c r="F1694" s="90" t="s">
        <v>195</v>
      </c>
      <c r="G1694" s="98">
        <v>45487</v>
      </c>
      <c r="H1694" s="98">
        <v>45487</v>
      </c>
      <c r="I1694" s="90" t="s">
        <v>62</v>
      </c>
      <c r="J1694" s="90"/>
      <c r="K1694" s="206"/>
      <c r="L1694" s="206"/>
      <c r="M1694" s="90"/>
      <c r="N1694" s="90"/>
      <c r="O1694" s="90"/>
      <c r="P1694" s="90"/>
      <c r="Q1694" s="90"/>
      <c r="R1694" s="90"/>
      <c r="S1694" s="90"/>
      <c r="T1694" s="90"/>
      <c r="U1694" s="90"/>
      <c r="V1694" s="107" t="str">
        <f t="shared" si="105"/>
        <v>Open PDFIR FINALLY.RHS-KK-ECG-IR-CI-1538-REV00</v>
      </c>
      <c r="W1694" s="972" t="str">
        <f t="shared" ca="1" si="106"/>
        <v>DONE</v>
      </c>
      <c r="X1694" s="979" t="str">
        <f t="shared" si="107"/>
        <v>P</v>
      </c>
      <c r="Y1694" s="979"/>
      <c r="AD1694" s="564"/>
      <c r="AE1694" s="564"/>
      <c r="AF1694" s="564"/>
      <c r="AG1694" s="564"/>
      <c r="AH1694" s="564"/>
      <c r="AI1694" s="564"/>
    </row>
    <row r="1695" spans="1:35" ht="90" x14ac:dyDescent="0.3">
      <c r="A1695" s="450">
        <f t="shared" si="104"/>
        <v>1690</v>
      </c>
      <c r="B1695" s="442" t="s">
        <v>20386</v>
      </c>
      <c r="C1695" s="294" t="s">
        <v>1634</v>
      </c>
      <c r="D1695" s="272" t="s">
        <v>1545</v>
      </c>
      <c r="E1695" s="426" t="s">
        <v>8405</v>
      </c>
      <c r="F1695" s="90" t="s">
        <v>195</v>
      </c>
      <c r="G1695" s="98">
        <v>45487</v>
      </c>
      <c r="H1695" s="98">
        <v>45487</v>
      </c>
      <c r="I1695" s="90" t="s">
        <v>1671</v>
      </c>
      <c r="J1695" s="475" t="s">
        <v>195</v>
      </c>
      <c r="K1695" s="466">
        <v>45588</v>
      </c>
      <c r="L1695" s="466">
        <v>45588</v>
      </c>
      <c r="M1695" s="90" t="s">
        <v>62</v>
      </c>
      <c r="N1695" s="90"/>
      <c r="O1695" s="90"/>
      <c r="P1695" s="90"/>
      <c r="Q1695" s="90"/>
      <c r="R1695" s="90"/>
      <c r="S1695" s="90"/>
      <c r="T1695" s="90"/>
      <c r="U1695" s="90"/>
      <c r="V1695" s="107" t="str">
        <f t="shared" si="105"/>
        <v>Open PDFIR FINALLY.RHS-KK-ECG-IR-CI-1539-REV01</v>
      </c>
      <c r="W1695" s="972" t="str">
        <f t="shared" ca="1" si="106"/>
        <v>DONE</v>
      </c>
      <c r="X1695" s="979" t="str">
        <f t="shared" si="107"/>
        <v>A</v>
      </c>
      <c r="Y1695" s="979"/>
      <c r="AD1695" s="564"/>
      <c r="AE1695" s="564"/>
      <c r="AF1695" s="564"/>
      <c r="AG1695" s="564"/>
      <c r="AH1695" s="564"/>
      <c r="AI1695" s="564"/>
    </row>
    <row r="1696" spans="1:35" ht="90" x14ac:dyDescent="0.3">
      <c r="A1696" s="450">
        <f t="shared" si="104"/>
        <v>1691</v>
      </c>
      <c r="B1696" s="442" t="s">
        <v>17903</v>
      </c>
      <c r="C1696" s="294" t="s">
        <v>1634</v>
      </c>
      <c r="D1696" s="272" t="s">
        <v>5106</v>
      </c>
      <c r="E1696" s="426" t="s">
        <v>8414</v>
      </c>
      <c r="F1696" s="90" t="s">
        <v>195</v>
      </c>
      <c r="G1696" s="98">
        <v>45488</v>
      </c>
      <c r="H1696" s="98">
        <v>45488</v>
      </c>
      <c r="I1696" s="90" t="s">
        <v>62</v>
      </c>
      <c r="J1696" s="90"/>
      <c r="K1696" s="206"/>
      <c r="L1696" s="206"/>
      <c r="M1696" s="90"/>
      <c r="N1696" s="90"/>
      <c r="O1696" s="90"/>
      <c r="P1696" s="90"/>
      <c r="Q1696" s="90"/>
      <c r="R1696" s="90"/>
      <c r="S1696" s="90"/>
      <c r="T1696" s="90"/>
      <c r="U1696" s="90"/>
      <c r="V1696" s="107" t="str">
        <f t="shared" si="105"/>
        <v>Open PDFIR FINALLY.RHS-KK-ECG-IR-CI-1540-REV00</v>
      </c>
      <c r="W1696" s="972" t="str">
        <f t="shared" ca="1" si="106"/>
        <v>DONE</v>
      </c>
      <c r="X1696" s="979" t="str">
        <f t="shared" si="107"/>
        <v>P</v>
      </c>
      <c r="Y1696" s="979"/>
      <c r="AD1696" s="564"/>
      <c r="AE1696" s="564"/>
      <c r="AF1696" s="564"/>
      <c r="AG1696" s="564"/>
      <c r="AH1696" s="564"/>
      <c r="AI1696" s="564"/>
    </row>
    <row r="1697" spans="1:35" ht="90" x14ac:dyDescent="0.3">
      <c r="A1697" s="450">
        <f t="shared" si="104"/>
        <v>1692</v>
      </c>
      <c r="B1697" s="442" t="s">
        <v>20387</v>
      </c>
      <c r="C1697" s="294" t="s">
        <v>2735</v>
      </c>
      <c r="D1697" s="272" t="s">
        <v>5106</v>
      </c>
      <c r="E1697" s="426" t="s">
        <v>8430</v>
      </c>
      <c r="F1697" s="90" t="s">
        <v>195</v>
      </c>
      <c r="G1697" s="98">
        <v>45488</v>
      </c>
      <c r="H1697" s="98">
        <v>45489</v>
      </c>
      <c r="I1697" s="90" t="s">
        <v>25</v>
      </c>
      <c r="J1697" s="90" t="s">
        <v>195</v>
      </c>
      <c r="K1697" s="98">
        <v>45489</v>
      </c>
      <c r="L1697" s="98">
        <v>45489</v>
      </c>
      <c r="M1697" s="90" t="s">
        <v>1671</v>
      </c>
      <c r="N1697" s="90"/>
      <c r="O1697" s="90"/>
      <c r="P1697" s="90"/>
      <c r="Q1697" s="90"/>
      <c r="R1697" s="90"/>
      <c r="S1697" s="90"/>
      <c r="T1697" s="90"/>
      <c r="U1697" s="90"/>
      <c r="V1697" s="107" t="str">
        <f t="shared" si="105"/>
        <v>Open PDFIR FINALLY.RHS-KK-ECG-IR-ARCH-1541-REV01</v>
      </c>
      <c r="W1697" s="972" t="str">
        <f t="shared" ca="1" si="106"/>
        <v>DONE</v>
      </c>
      <c r="X1697" s="979" t="str">
        <f t="shared" si="107"/>
        <v>AWC</v>
      </c>
      <c r="Y1697" s="979"/>
      <c r="AD1697" s="564"/>
      <c r="AE1697" s="564"/>
      <c r="AF1697" s="564"/>
      <c r="AG1697" s="564"/>
      <c r="AH1697" s="564"/>
      <c r="AI1697" s="564"/>
    </row>
    <row r="1698" spans="1:35" ht="90" x14ac:dyDescent="0.3">
      <c r="A1698" s="450">
        <f t="shared" si="104"/>
        <v>1693</v>
      </c>
      <c r="B1698" s="442" t="s">
        <v>20388</v>
      </c>
      <c r="C1698" s="294" t="s">
        <v>2735</v>
      </c>
      <c r="D1698" s="272" t="s">
        <v>5106</v>
      </c>
      <c r="E1698" s="426" t="s">
        <v>8431</v>
      </c>
      <c r="F1698" s="90" t="s">
        <v>195</v>
      </c>
      <c r="G1698" s="98">
        <v>45488</v>
      </c>
      <c r="H1698" s="98">
        <v>45489</v>
      </c>
      <c r="I1698" s="90" t="s">
        <v>25</v>
      </c>
      <c r="J1698" s="90" t="s">
        <v>195</v>
      </c>
      <c r="K1698" s="98">
        <v>45489</v>
      </c>
      <c r="L1698" s="98">
        <v>45489</v>
      </c>
      <c r="M1698" s="90" t="s">
        <v>1671</v>
      </c>
      <c r="N1698" s="90"/>
      <c r="O1698" s="90"/>
      <c r="P1698" s="90"/>
      <c r="Q1698" s="90"/>
      <c r="R1698" s="90"/>
      <c r="S1698" s="90"/>
      <c r="T1698" s="90"/>
      <c r="U1698" s="90"/>
      <c r="V1698" s="107" t="str">
        <f t="shared" si="105"/>
        <v>Open PDFIR FINALLY.RHS-KK-ECG-IR-ARCH-1542-REV01</v>
      </c>
      <c r="W1698" s="972" t="str">
        <f t="shared" ca="1" si="106"/>
        <v>DONE</v>
      </c>
      <c r="X1698" s="979" t="str">
        <f t="shared" si="107"/>
        <v>AWC</v>
      </c>
      <c r="Y1698" s="979"/>
      <c r="AD1698" s="564"/>
      <c r="AE1698" s="564"/>
      <c r="AF1698" s="564"/>
      <c r="AG1698" s="564"/>
      <c r="AH1698" s="564"/>
      <c r="AI1698" s="564"/>
    </row>
    <row r="1699" spans="1:35" ht="90" x14ac:dyDescent="0.3">
      <c r="A1699" s="450">
        <f t="shared" si="104"/>
        <v>1694</v>
      </c>
      <c r="B1699" s="442" t="s">
        <v>20389</v>
      </c>
      <c r="C1699" s="294" t="s">
        <v>2735</v>
      </c>
      <c r="D1699" s="272" t="s">
        <v>5106</v>
      </c>
      <c r="E1699" s="426" t="s">
        <v>8432</v>
      </c>
      <c r="F1699" s="90" t="s">
        <v>195</v>
      </c>
      <c r="G1699" s="98">
        <v>45488</v>
      </c>
      <c r="H1699" s="98">
        <v>45489</v>
      </c>
      <c r="I1699" s="90" t="s">
        <v>25</v>
      </c>
      <c r="J1699" s="90" t="s">
        <v>195</v>
      </c>
      <c r="K1699" s="98">
        <v>45489</v>
      </c>
      <c r="L1699" s="98">
        <v>45489</v>
      </c>
      <c r="M1699" s="90" t="s">
        <v>1671</v>
      </c>
      <c r="N1699" s="90"/>
      <c r="O1699" s="90"/>
      <c r="P1699" s="90"/>
      <c r="Q1699" s="90"/>
      <c r="R1699" s="90"/>
      <c r="S1699" s="90"/>
      <c r="T1699" s="90"/>
      <c r="U1699" s="90"/>
      <c r="V1699" s="107" t="str">
        <f t="shared" si="105"/>
        <v>Open PDFIR FINALLY.RHS-KK-ECG-IR-ARCH-1543-REV01</v>
      </c>
      <c r="W1699" s="972" t="str">
        <f t="shared" ca="1" si="106"/>
        <v>DONE</v>
      </c>
      <c r="X1699" s="979" t="str">
        <f t="shared" si="107"/>
        <v>AWC</v>
      </c>
      <c r="Y1699" s="979"/>
      <c r="AD1699" s="564"/>
      <c r="AE1699" s="564"/>
      <c r="AF1699" s="564"/>
      <c r="AG1699" s="564"/>
      <c r="AH1699" s="564"/>
      <c r="AI1699" s="564"/>
    </row>
    <row r="1700" spans="1:35" ht="90" x14ac:dyDescent="0.3">
      <c r="A1700" s="450">
        <f t="shared" si="104"/>
        <v>1695</v>
      </c>
      <c r="B1700" s="442" t="s">
        <v>20390</v>
      </c>
      <c r="C1700" s="294" t="s">
        <v>2735</v>
      </c>
      <c r="D1700" s="272" t="s">
        <v>5106</v>
      </c>
      <c r="E1700" s="426" t="s">
        <v>8433</v>
      </c>
      <c r="F1700" s="90" t="s">
        <v>195</v>
      </c>
      <c r="G1700" s="98">
        <v>45488</v>
      </c>
      <c r="H1700" s="98">
        <v>45489</v>
      </c>
      <c r="I1700" s="90" t="s">
        <v>25</v>
      </c>
      <c r="J1700" s="90" t="s">
        <v>195</v>
      </c>
      <c r="K1700" s="98">
        <v>45489</v>
      </c>
      <c r="L1700" s="98">
        <v>45489</v>
      </c>
      <c r="M1700" s="90" t="s">
        <v>25</v>
      </c>
      <c r="N1700" s="90"/>
      <c r="O1700" s="90"/>
      <c r="P1700" s="90"/>
      <c r="Q1700" s="90"/>
      <c r="R1700" s="90"/>
      <c r="S1700" s="90"/>
      <c r="T1700" s="90"/>
      <c r="U1700" s="90"/>
      <c r="V1700" s="107" t="str">
        <f t="shared" si="105"/>
        <v>Open PDFIR FINALLY.RHS-KK-ECG-IR-ARCH-1544-REV01</v>
      </c>
      <c r="W1700" s="972" t="str">
        <f t="shared" ca="1" si="106"/>
        <v>DONE</v>
      </c>
      <c r="X1700" s="979" t="str">
        <f t="shared" si="107"/>
        <v>R</v>
      </c>
      <c r="Y1700" s="979"/>
      <c r="AD1700" s="564"/>
      <c r="AE1700" s="564"/>
      <c r="AF1700" s="564"/>
      <c r="AG1700" s="564"/>
      <c r="AH1700" s="564"/>
      <c r="AI1700" s="564"/>
    </row>
    <row r="1701" spans="1:35" ht="90" x14ac:dyDescent="0.3">
      <c r="A1701" s="450">
        <f t="shared" si="104"/>
        <v>1696</v>
      </c>
      <c r="B1701" s="442" t="s">
        <v>20391</v>
      </c>
      <c r="C1701" s="294" t="s">
        <v>2735</v>
      </c>
      <c r="D1701" s="272" t="s">
        <v>5106</v>
      </c>
      <c r="E1701" s="426" t="s">
        <v>8491</v>
      </c>
      <c r="F1701" s="90" t="s">
        <v>195</v>
      </c>
      <c r="G1701" s="98">
        <v>45488</v>
      </c>
      <c r="H1701" s="98">
        <v>45488</v>
      </c>
      <c r="I1701" s="90" t="s">
        <v>25</v>
      </c>
      <c r="J1701" s="90" t="s">
        <v>195</v>
      </c>
      <c r="K1701" s="98">
        <v>45491</v>
      </c>
      <c r="L1701" s="98">
        <v>45491</v>
      </c>
      <c r="M1701" s="90" t="s">
        <v>1671</v>
      </c>
      <c r="N1701" s="90"/>
      <c r="O1701" s="90"/>
      <c r="P1701" s="90"/>
      <c r="Q1701" s="90"/>
      <c r="R1701" s="90"/>
      <c r="S1701" s="90"/>
      <c r="T1701" s="90"/>
      <c r="U1701" s="90"/>
      <c r="V1701" s="107" t="str">
        <f t="shared" si="105"/>
        <v>Open PDFIR FINALLY.RHS-KK-ECG-IR-ARCH-1545-REV01</v>
      </c>
      <c r="W1701" s="972" t="str">
        <f t="shared" ca="1" si="106"/>
        <v>DONE</v>
      </c>
      <c r="X1701" s="979" t="str">
        <f t="shared" si="107"/>
        <v>AWC</v>
      </c>
      <c r="Y1701" s="979"/>
      <c r="AD1701" s="564"/>
      <c r="AE1701" s="564"/>
      <c r="AF1701" s="564"/>
      <c r="AG1701" s="564"/>
      <c r="AH1701" s="564"/>
      <c r="AI1701" s="564"/>
    </row>
    <row r="1702" spans="1:35" ht="90" x14ac:dyDescent="0.3">
      <c r="A1702" s="450">
        <f t="shared" si="104"/>
        <v>1697</v>
      </c>
      <c r="B1702" s="442" t="s">
        <v>20392</v>
      </c>
      <c r="C1702" s="294" t="s">
        <v>2735</v>
      </c>
      <c r="D1702" s="272" t="s">
        <v>5106</v>
      </c>
      <c r="E1702" s="426" t="s">
        <v>8492</v>
      </c>
      <c r="F1702" s="90" t="s">
        <v>195</v>
      </c>
      <c r="G1702" s="98">
        <v>45488</v>
      </c>
      <c r="H1702" s="98">
        <v>45488</v>
      </c>
      <c r="I1702" s="90" t="s">
        <v>25</v>
      </c>
      <c r="J1702" s="90" t="s">
        <v>195</v>
      </c>
      <c r="K1702" s="98">
        <v>45491</v>
      </c>
      <c r="L1702" s="98">
        <v>45491</v>
      </c>
      <c r="M1702" s="90" t="s">
        <v>1671</v>
      </c>
      <c r="N1702" s="90"/>
      <c r="O1702" s="90"/>
      <c r="P1702" s="90"/>
      <c r="Q1702" s="90"/>
      <c r="R1702" s="90"/>
      <c r="S1702" s="90"/>
      <c r="T1702" s="90"/>
      <c r="U1702" s="90"/>
      <c r="V1702" s="107" t="str">
        <f t="shared" si="105"/>
        <v>Open PDFIR FINALLY.RHS-KK-ECG-IR-ARCH-1546-REV01</v>
      </c>
      <c r="W1702" s="972" t="str">
        <f t="shared" ca="1" si="106"/>
        <v>DONE</v>
      </c>
      <c r="X1702" s="979" t="str">
        <f t="shared" si="107"/>
        <v>AWC</v>
      </c>
      <c r="Y1702" s="979"/>
      <c r="AD1702" s="564"/>
      <c r="AE1702" s="564"/>
      <c r="AF1702" s="564"/>
      <c r="AG1702" s="564"/>
      <c r="AH1702" s="564"/>
      <c r="AI1702" s="564"/>
    </row>
    <row r="1703" spans="1:35" ht="90" x14ac:dyDescent="0.3">
      <c r="A1703" s="450">
        <f t="shared" si="104"/>
        <v>1698</v>
      </c>
      <c r="B1703" s="442" t="s">
        <v>20393</v>
      </c>
      <c r="C1703" s="294" t="s">
        <v>2735</v>
      </c>
      <c r="D1703" s="272" t="s">
        <v>5106</v>
      </c>
      <c r="E1703" s="426" t="s">
        <v>8493</v>
      </c>
      <c r="F1703" s="90" t="s">
        <v>195</v>
      </c>
      <c r="G1703" s="98">
        <v>45488</v>
      </c>
      <c r="H1703" s="98">
        <v>45488</v>
      </c>
      <c r="I1703" s="90" t="s">
        <v>25</v>
      </c>
      <c r="J1703" s="90" t="s">
        <v>195</v>
      </c>
      <c r="K1703" s="98">
        <v>45491</v>
      </c>
      <c r="L1703" s="98">
        <v>45491</v>
      </c>
      <c r="M1703" s="90" t="s">
        <v>1671</v>
      </c>
      <c r="N1703" s="90"/>
      <c r="O1703" s="90"/>
      <c r="P1703" s="90"/>
      <c r="Q1703" s="90"/>
      <c r="R1703" s="90"/>
      <c r="S1703" s="90"/>
      <c r="T1703" s="90"/>
      <c r="U1703" s="90"/>
      <c r="V1703" s="107" t="str">
        <f t="shared" si="105"/>
        <v>Open PDFIR FINALLY.RHS-KK-ECG-IR-ARCH-1547-REV01</v>
      </c>
      <c r="W1703" s="972" t="str">
        <f t="shared" ca="1" si="106"/>
        <v>DONE</v>
      </c>
      <c r="X1703" s="979" t="str">
        <f t="shared" si="107"/>
        <v>AWC</v>
      </c>
      <c r="Y1703" s="979"/>
      <c r="AD1703" s="564"/>
      <c r="AE1703" s="564"/>
      <c r="AF1703" s="564"/>
      <c r="AG1703" s="564"/>
      <c r="AH1703" s="564"/>
      <c r="AI1703" s="564"/>
    </row>
    <row r="1704" spans="1:35" ht="90" x14ac:dyDescent="0.3">
      <c r="A1704" s="450">
        <f t="shared" si="104"/>
        <v>1699</v>
      </c>
      <c r="B1704" s="442" t="s">
        <v>20394</v>
      </c>
      <c r="C1704" s="294" t="s">
        <v>2735</v>
      </c>
      <c r="D1704" s="272" t="s">
        <v>5106</v>
      </c>
      <c r="E1704" s="426" t="s">
        <v>8490</v>
      </c>
      <c r="F1704" s="90" t="s">
        <v>195</v>
      </c>
      <c r="G1704" s="98">
        <v>45488</v>
      </c>
      <c r="H1704" s="98">
        <v>45488</v>
      </c>
      <c r="I1704" s="90" t="s">
        <v>25</v>
      </c>
      <c r="J1704" s="90" t="s">
        <v>195</v>
      </c>
      <c r="K1704" s="98">
        <v>45491</v>
      </c>
      <c r="L1704" s="98">
        <v>45491</v>
      </c>
      <c r="M1704" s="90" t="s">
        <v>25</v>
      </c>
      <c r="N1704" s="90"/>
      <c r="O1704" s="90"/>
      <c r="P1704" s="90"/>
      <c r="Q1704" s="90"/>
      <c r="R1704" s="90"/>
      <c r="S1704" s="90"/>
      <c r="T1704" s="90"/>
      <c r="U1704" s="90"/>
      <c r="V1704" s="107" t="str">
        <f t="shared" si="105"/>
        <v>Open PDFIR FINALLY.RHS-KK-ECG-IR-ARCH-1548-REV01</v>
      </c>
      <c r="W1704" s="972" t="str">
        <f t="shared" ca="1" si="106"/>
        <v>DONE</v>
      </c>
      <c r="X1704" s="979" t="str">
        <f t="shared" si="107"/>
        <v>R</v>
      </c>
      <c r="Y1704" s="979"/>
      <c r="AD1704" s="564"/>
      <c r="AE1704" s="564"/>
      <c r="AF1704" s="564"/>
      <c r="AG1704" s="564"/>
      <c r="AH1704" s="564"/>
      <c r="AI1704" s="564"/>
    </row>
    <row r="1705" spans="1:35" ht="90" x14ac:dyDescent="0.3">
      <c r="A1705" s="450">
        <f t="shared" si="104"/>
        <v>1700</v>
      </c>
      <c r="B1705" s="442" t="s">
        <v>20395</v>
      </c>
      <c r="C1705" s="294" t="s">
        <v>1634</v>
      </c>
      <c r="D1705" s="272" t="s">
        <v>5106</v>
      </c>
      <c r="E1705" s="426" t="s">
        <v>8424</v>
      </c>
      <c r="F1705" s="90" t="s">
        <v>195</v>
      </c>
      <c r="G1705" s="98">
        <v>45488</v>
      </c>
      <c r="H1705" s="98">
        <v>45488</v>
      </c>
      <c r="I1705" s="90" t="s">
        <v>1671</v>
      </c>
      <c r="J1705" s="475" t="s">
        <v>195</v>
      </c>
      <c r="K1705" s="466">
        <v>45602</v>
      </c>
      <c r="L1705" s="466">
        <v>45602</v>
      </c>
      <c r="M1705" s="90" t="s">
        <v>62</v>
      </c>
      <c r="N1705" s="90"/>
      <c r="O1705" s="90"/>
      <c r="P1705" s="90"/>
      <c r="Q1705" s="90"/>
      <c r="R1705" s="90"/>
      <c r="S1705" s="90"/>
      <c r="T1705" s="90"/>
      <c r="U1705" s="90"/>
      <c r="V1705" s="107" t="str">
        <f t="shared" si="105"/>
        <v>Open PDFIR FINALLY.RHS-KK-ECG-IR-CI-1549-REV01</v>
      </c>
      <c r="W1705" s="972" t="str">
        <f t="shared" ca="1" si="106"/>
        <v>DONE</v>
      </c>
      <c r="X1705" s="979" t="str">
        <f t="shared" si="107"/>
        <v>A</v>
      </c>
      <c r="Y1705" s="979"/>
      <c r="AD1705" s="564"/>
      <c r="AE1705" s="564"/>
      <c r="AF1705" s="564"/>
      <c r="AG1705" s="564"/>
      <c r="AH1705" s="564"/>
      <c r="AI1705" s="564"/>
    </row>
    <row r="1706" spans="1:35" ht="90" x14ac:dyDescent="0.3">
      <c r="A1706" s="450">
        <f t="shared" si="104"/>
        <v>1701</v>
      </c>
      <c r="B1706" s="442" t="s">
        <v>17904</v>
      </c>
      <c r="C1706" s="294" t="s">
        <v>1634</v>
      </c>
      <c r="D1706" s="272" t="s">
        <v>1545</v>
      </c>
      <c r="E1706" s="426" t="s">
        <v>8427</v>
      </c>
      <c r="F1706" s="90" t="s">
        <v>195</v>
      </c>
      <c r="G1706" s="98">
        <v>45489</v>
      </c>
      <c r="H1706" s="98">
        <v>45489</v>
      </c>
      <c r="I1706" s="90" t="s">
        <v>62</v>
      </c>
      <c r="J1706" s="206"/>
      <c r="K1706" s="206"/>
      <c r="L1706" s="206"/>
      <c r="M1706" s="90"/>
      <c r="N1706" s="90"/>
      <c r="O1706" s="90"/>
      <c r="P1706" s="90"/>
      <c r="Q1706" s="90"/>
      <c r="R1706" s="90"/>
      <c r="S1706" s="90"/>
      <c r="T1706" s="90"/>
      <c r="U1706" s="90"/>
      <c r="V1706" s="107" t="str">
        <f t="shared" si="105"/>
        <v>Open PDFIR FINALLY.RHS-KK-ECG-IR-CI-1550-REV00</v>
      </c>
      <c r="W1706" s="972" t="str">
        <f t="shared" ca="1" si="106"/>
        <v>DONE</v>
      </c>
      <c r="X1706" s="979" t="str">
        <f t="shared" si="107"/>
        <v>P</v>
      </c>
      <c r="Y1706" s="979"/>
      <c r="AD1706" s="564"/>
      <c r="AE1706" s="564"/>
      <c r="AF1706" s="564"/>
      <c r="AG1706" s="564"/>
      <c r="AH1706" s="564"/>
      <c r="AI1706" s="564"/>
    </row>
    <row r="1707" spans="1:35" ht="90" x14ac:dyDescent="0.3">
      <c r="A1707" s="450">
        <f t="shared" si="104"/>
        <v>1702</v>
      </c>
      <c r="B1707" s="442" t="s">
        <v>17905</v>
      </c>
      <c r="C1707" s="294" t="s">
        <v>1634</v>
      </c>
      <c r="D1707" s="272" t="s">
        <v>1545</v>
      </c>
      <c r="E1707" s="426" t="s">
        <v>8429</v>
      </c>
      <c r="F1707" s="90" t="s">
        <v>195</v>
      </c>
      <c r="G1707" s="98">
        <v>45489</v>
      </c>
      <c r="H1707" s="98">
        <v>45489</v>
      </c>
      <c r="I1707" s="90" t="s">
        <v>62</v>
      </c>
      <c r="J1707" s="206"/>
      <c r="K1707" s="206"/>
      <c r="L1707" s="206"/>
      <c r="M1707" s="90"/>
      <c r="N1707" s="90"/>
      <c r="O1707" s="90"/>
      <c r="P1707" s="90"/>
      <c r="Q1707" s="90"/>
      <c r="R1707" s="90"/>
      <c r="S1707" s="90"/>
      <c r="T1707" s="90"/>
      <c r="U1707" s="90"/>
      <c r="V1707" s="107" t="str">
        <f t="shared" si="105"/>
        <v>Open PDFIR FINALLY.RHS-KK-ECG-IR-CI-1551-REV00</v>
      </c>
      <c r="W1707" s="972" t="str">
        <f t="shared" ca="1" si="106"/>
        <v>DONE</v>
      </c>
      <c r="X1707" s="979" t="str">
        <f t="shared" si="107"/>
        <v>P</v>
      </c>
      <c r="Y1707" s="979"/>
      <c r="AD1707" s="564"/>
      <c r="AE1707" s="564"/>
      <c r="AF1707" s="564"/>
      <c r="AG1707" s="564"/>
      <c r="AH1707" s="564"/>
      <c r="AI1707" s="564"/>
    </row>
    <row r="1708" spans="1:35" ht="90" x14ac:dyDescent="0.3">
      <c r="A1708" s="450">
        <f t="shared" si="104"/>
        <v>1703</v>
      </c>
      <c r="B1708" s="442" t="s">
        <v>20396</v>
      </c>
      <c r="C1708" s="294" t="s">
        <v>1634</v>
      </c>
      <c r="D1708" s="272" t="s">
        <v>1545</v>
      </c>
      <c r="E1708" s="426" t="s">
        <v>8504</v>
      </c>
      <c r="F1708" s="90" t="s">
        <v>195</v>
      </c>
      <c r="G1708" s="98">
        <v>45490</v>
      </c>
      <c r="H1708" s="98">
        <v>45490</v>
      </c>
      <c r="I1708" s="90" t="s">
        <v>1671</v>
      </c>
      <c r="J1708" s="90" t="s">
        <v>195</v>
      </c>
      <c r="K1708" s="98">
        <v>45588</v>
      </c>
      <c r="L1708" s="98">
        <v>45588</v>
      </c>
      <c r="M1708" s="90" t="s">
        <v>62</v>
      </c>
      <c r="N1708" s="90"/>
      <c r="O1708" s="90"/>
      <c r="P1708" s="90"/>
      <c r="Q1708" s="90"/>
      <c r="R1708" s="90"/>
      <c r="S1708" s="90"/>
      <c r="T1708" s="90"/>
      <c r="U1708" s="90"/>
      <c r="V1708" s="107" t="str">
        <f t="shared" si="105"/>
        <v>Open PDFIR FINALLY.RHS-KK-ECG-IR-CI-1552-REV01</v>
      </c>
      <c r="W1708" s="972" t="str">
        <f t="shared" ca="1" si="106"/>
        <v>DONE</v>
      </c>
      <c r="X1708" s="979" t="str">
        <f t="shared" si="107"/>
        <v>A</v>
      </c>
      <c r="Y1708" s="979"/>
      <c r="AD1708" s="564"/>
      <c r="AE1708" s="564"/>
      <c r="AF1708" s="564"/>
      <c r="AG1708" s="564"/>
      <c r="AH1708" s="564"/>
      <c r="AI1708" s="564"/>
    </row>
    <row r="1709" spans="1:35" ht="90" x14ac:dyDescent="0.3">
      <c r="A1709" s="450">
        <f t="shared" si="104"/>
        <v>1704</v>
      </c>
      <c r="B1709" s="442" t="s">
        <v>17906</v>
      </c>
      <c r="C1709" s="272" t="s">
        <v>3746</v>
      </c>
      <c r="D1709" s="272" t="s">
        <v>5106</v>
      </c>
      <c r="E1709" s="426" t="s">
        <v>8503</v>
      </c>
      <c r="F1709" s="90" t="s">
        <v>195</v>
      </c>
      <c r="G1709" s="98">
        <v>45491</v>
      </c>
      <c r="H1709" s="98">
        <v>45491</v>
      </c>
      <c r="I1709" s="90" t="s">
        <v>1671</v>
      </c>
      <c r="J1709" s="206"/>
      <c r="K1709" s="206"/>
      <c r="L1709" s="206"/>
      <c r="M1709" s="90"/>
      <c r="N1709" s="90"/>
      <c r="O1709" s="90"/>
      <c r="P1709" s="90"/>
      <c r="Q1709" s="90"/>
      <c r="R1709" s="90"/>
      <c r="S1709" s="90"/>
      <c r="T1709" s="90"/>
      <c r="U1709" s="90"/>
      <c r="V1709" s="107" t="str">
        <f t="shared" si="105"/>
        <v>Open PDFIR FINALLY.RHS-KK-ECG-IR-MECH-19-REV00</v>
      </c>
      <c r="W1709" s="972" t="str">
        <f t="shared" ca="1" si="106"/>
        <v>DONE</v>
      </c>
      <c r="X1709" s="979" t="str">
        <f t="shared" si="107"/>
        <v>P</v>
      </c>
      <c r="Y1709" s="979"/>
      <c r="AD1709" s="564"/>
      <c r="AE1709" s="564"/>
      <c r="AF1709" s="564"/>
      <c r="AG1709" s="564"/>
      <c r="AH1709" s="564"/>
      <c r="AI1709" s="564"/>
    </row>
    <row r="1710" spans="1:35" ht="90" x14ac:dyDescent="0.3">
      <c r="A1710" s="450">
        <f t="shared" si="104"/>
        <v>1705</v>
      </c>
      <c r="B1710" s="442" t="s">
        <v>17907</v>
      </c>
      <c r="C1710" s="272" t="s">
        <v>3746</v>
      </c>
      <c r="D1710" s="272" t="s">
        <v>5106</v>
      </c>
      <c r="E1710" s="426" t="s">
        <v>8502</v>
      </c>
      <c r="F1710" s="90" t="s">
        <v>195</v>
      </c>
      <c r="G1710" s="98">
        <v>45491</v>
      </c>
      <c r="H1710" s="98">
        <v>45491</v>
      </c>
      <c r="I1710" s="90" t="s">
        <v>1671</v>
      </c>
      <c r="J1710" s="206"/>
      <c r="K1710" s="206"/>
      <c r="L1710" s="206"/>
      <c r="M1710" s="90"/>
      <c r="N1710" s="90"/>
      <c r="O1710" s="90"/>
      <c r="P1710" s="90"/>
      <c r="Q1710" s="90"/>
      <c r="R1710" s="90"/>
      <c r="S1710" s="90"/>
      <c r="T1710" s="90"/>
      <c r="U1710" s="90"/>
      <c r="V1710" s="107" t="str">
        <f t="shared" si="105"/>
        <v>Open PDFIR FINALLY.RHS-KK-ECG-IR-MECH-20-REV00</v>
      </c>
      <c r="W1710" s="972" t="str">
        <f t="shared" ca="1" si="106"/>
        <v>DONE</v>
      </c>
      <c r="X1710" s="979" t="str">
        <f t="shared" si="107"/>
        <v>P</v>
      </c>
      <c r="Y1710" s="979"/>
      <c r="AD1710" s="564"/>
      <c r="AE1710" s="564"/>
      <c r="AF1710" s="564"/>
      <c r="AG1710" s="564"/>
      <c r="AH1710" s="564"/>
      <c r="AI1710" s="564"/>
    </row>
    <row r="1711" spans="1:35" ht="90" x14ac:dyDescent="0.3">
      <c r="A1711" s="450">
        <f t="shared" si="104"/>
        <v>1706</v>
      </c>
      <c r="B1711" s="442" t="s">
        <v>17908</v>
      </c>
      <c r="C1711" s="272" t="s">
        <v>3746</v>
      </c>
      <c r="D1711" s="272" t="s">
        <v>5106</v>
      </c>
      <c r="E1711" s="426" t="s">
        <v>8501</v>
      </c>
      <c r="F1711" s="90" t="s">
        <v>195</v>
      </c>
      <c r="G1711" s="98">
        <v>45492</v>
      </c>
      <c r="H1711" s="98">
        <v>45492</v>
      </c>
      <c r="I1711" s="90" t="s">
        <v>1671</v>
      </c>
      <c r="J1711" s="206"/>
      <c r="K1711" s="206"/>
      <c r="L1711" s="206"/>
      <c r="M1711" s="90"/>
      <c r="N1711" s="90"/>
      <c r="O1711" s="90"/>
      <c r="P1711" s="90"/>
      <c r="Q1711" s="90"/>
      <c r="R1711" s="90"/>
      <c r="S1711" s="90"/>
      <c r="T1711" s="90"/>
      <c r="U1711" s="90"/>
      <c r="V1711" s="107" t="str">
        <f t="shared" si="105"/>
        <v>Open PDFIR FINALLY.RHS-KK-ECG-IR-MECH-21-REV00</v>
      </c>
      <c r="W1711" s="972" t="str">
        <f t="shared" ca="1" si="106"/>
        <v>DONE</v>
      </c>
      <c r="X1711" s="979" t="str">
        <f t="shared" si="107"/>
        <v>P</v>
      </c>
      <c r="Y1711" s="979"/>
      <c r="AD1711" s="564"/>
      <c r="AE1711" s="564"/>
      <c r="AF1711" s="564"/>
      <c r="AG1711" s="564"/>
      <c r="AH1711" s="564"/>
      <c r="AI1711" s="564"/>
    </row>
    <row r="1712" spans="1:35" ht="90" x14ac:dyDescent="0.3">
      <c r="A1712" s="450">
        <f t="shared" si="104"/>
        <v>1707</v>
      </c>
      <c r="B1712" s="442" t="s">
        <v>17909</v>
      </c>
      <c r="C1712" s="272" t="s">
        <v>3746</v>
      </c>
      <c r="D1712" s="272" t="s">
        <v>5106</v>
      </c>
      <c r="E1712" s="426" t="s">
        <v>8500</v>
      </c>
      <c r="F1712" s="90" t="s">
        <v>195</v>
      </c>
      <c r="G1712" s="98">
        <v>45492</v>
      </c>
      <c r="H1712" s="98">
        <v>45492</v>
      </c>
      <c r="I1712" s="90" t="s">
        <v>1671</v>
      </c>
      <c r="J1712" s="206"/>
      <c r="K1712" s="206"/>
      <c r="L1712" s="206"/>
      <c r="M1712" s="90"/>
      <c r="N1712" s="90"/>
      <c r="O1712" s="90"/>
      <c r="P1712" s="90"/>
      <c r="Q1712" s="90"/>
      <c r="R1712" s="90"/>
      <c r="S1712" s="90"/>
      <c r="T1712" s="90"/>
      <c r="U1712" s="90"/>
      <c r="V1712" s="107" t="str">
        <f t="shared" si="105"/>
        <v>Open PDFIR FINALLY.RHS-KK-ECG-IR-MECH-22-REV00</v>
      </c>
      <c r="W1712" s="972" t="str">
        <f t="shared" ca="1" si="106"/>
        <v>DONE</v>
      </c>
      <c r="X1712" s="979" t="str">
        <f t="shared" si="107"/>
        <v>P</v>
      </c>
      <c r="Y1712" s="979"/>
      <c r="AD1712" s="564"/>
      <c r="AE1712" s="564"/>
      <c r="AF1712" s="564"/>
      <c r="AG1712" s="564"/>
      <c r="AH1712" s="564"/>
      <c r="AI1712" s="564"/>
    </row>
    <row r="1713" spans="1:35" ht="90" x14ac:dyDescent="0.3">
      <c r="A1713" s="450">
        <f t="shared" si="104"/>
        <v>1708</v>
      </c>
      <c r="B1713" s="442" t="s">
        <v>17910</v>
      </c>
      <c r="C1713" s="272" t="s">
        <v>1634</v>
      </c>
      <c r="D1713" s="272" t="s">
        <v>5106</v>
      </c>
      <c r="E1713" s="426" t="s">
        <v>8512</v>
      </c>
      <c r="F1713" s="90" t="s">
        <v>195</v>
      </c>
      <c r="G1713" s="98">
        <v>45486</v>
      </c>
      <c r="H1713" s="98">
        <v>45486</v>
      </c>
      <c r="I1713" s="90" t="s">
        <v>62</v>
      </c>
      <c r="J1713" s="206"/>
      <c r="K1713" s="206"/>
      <c r="L1713" s="206"/>
      <c r="M1713" s="90"/>
      <c r="N1713" s="90"/>
      <c r="O1713" s="90"/>
      <c r="P1713" s="90"/>
      <c r="Q1713" s="90"/>
      <c r="R1713" s="90"/>
      <c r="S1713" s="90"/>
      <c r="T1713" s="90"/>
      <c r="U1713" s="90"/>
      <c r="V1713" s="107" t="str">
        <f t="shared" si="105"/>
        <v>Open PDFIR FINALLY.RHS-KK-ECG-IR-CI-1553-REV00</v>
      </c>
      <c r="W1713" s="972" t="str">
        <f t="shared" ca="1" si="106"/>
        <v>DONE</v>
      </c>
      <c r="X1713" s="979" t="str">
        <f t="shared" si="107"/>
        <v>P</v>
      </c>
      <c r="Y1713" s="979"/>
      <c r="AD1713" s="564"/>
      <c r="AE1713" s="564"/>
      <c r="AF1713" s="564"/>
      <c r="AG1713" s="564"/>
      <c r="AH1713" s="564"/>
      <c r="AI1713" s="564"/>
    </row>
    <row r="1714" spans="1:35" ht="90" x14ac:dyDescent="0.3">
      <c r="A1714" s="450">
        <f t="shared" si="104"/>
        <v>1709</v>
      </c>
      <c r="B1714" s="442" t="s">
        <v>17911</v>
      </c>
      <c r="C1714" s="272" t="s">
        <v>1634</v>
      </c>
      <c r="D1714" s="272" t="s">
        <v>5106</v>
      </c>
      <c r="E1714" s="426" t="s">
        <v>8511</v>
      </c>
      <c r="F1714" s="90" t="s">
        <v>195</v>
      </c>
      <c r="G1714" s="98">
        <v>45487</v>
      </c>
      <c r="H1714" s="98">
        <v>45487</v>
      </c>
      <c r="I1714" s="90" t="s">
        <v>62</v>
      </c>
      <c r="J1714" s="206"/>
      <c r="K1714" s="206"/>
      <c r="L1714" s="206"/>
      <c r="M1714" s="90"/>
      <c r="N1714" s="90"/>
      <c r="O1714" s="90"/>
      <c r="P1714" s="90"/>
      <c r="Q1714" s="90"/>
      <c r="R1714" s="90"/>
      <c r="S1714" s="90"/>
      <c r="T1714" s="90"/>
      <c r="U1714" s="90"/>
      <c r="V1714" s="107" t="str">
        <f t="shared" si="105"/>
        <v>Open PDFIR FINALLY.RHS-KK-ECG-IR-CI-1554-REV00</v>
      </c>
      <c r="W1714" s="972" t="str">
        <f t="shared" ca="1" si="106"/>
        <v>DONE</v>
      </c>
      <c r="X1714" s="979" t="str">
        <f t="shared" si="107"/>
        <v>P</v>
      </c>
      <c r="Y1714" s="979"/>
      <c r="AD1714" s="564"/>
      <c r="AE1714" s="564"/>
      <c r="AF1714" s="564"/>
      <c r="AG1714" s="564"/>
      <c r="AH1714" s="564"/>
      <c r="AI1714" s="564"/>
    </row>
    <row r="1715" spans="1:35" ht="90" x14ac:dyDescent="0.3">
      <c r="A1715" s="450">
        <f t="shared" si="104"/>
        <v>1710</v>
      </c>
      <c r="B1715" s="442" t="s">
        <v>17912</v>
      </c>
      <c r="C1715" s="272" t="s">
        <v>1634</v>
      </c>
      <c r="D1715" s="272" t="s">
        <v>5106</v>
      </c>
      <c r="E1715" s="426" t="s">
        <v>8510</v>
      </c>
      <c r="F1715" s="90" t="s">
        <v>195</v>
      </c>
      <c r="G1715" s="98">
        <v>45488</v>
      </c>
      <c r="H1715" s="98">
        <v>45488</v>
      </c>
      <c r="I1715" s="90" t="s">
        <v>62</v>
      </c>
      <c r="J1715" s="206"/>
      <c r="K1715" s="206"/>
      <c r="L1715" s="206"/>
      <c r="M1715" s="90"/>
      <c r="N1715" s="90"/>
      <c r="O1715" s="90"/>
      <c r="P1715" s="90"/>
      <c r="Q1715" s="90"/>
      <c r="R1715" s="90"/>
      <c r="S1715" s="90"/>
      <c r="T1715" s="90"/>
      <c r="U1715" s="90"/>
      <c r="V1715" s="107" t="str">
        <f t="shared" si="105"/>
        <v>Open PDFIR FINALLY.RHS-KK-ECG-IR-CI-1555-REV00</v>
      </c>
      <c r="W1715" s="972" t="str">
        <f t="shared" ca="1" si="106"/>
        <v>DONE</v>
      </c>
      <c r="X1715" s="979" t="str">
        <f t="shared" si="107"/>
        <v>P</v>
      </c>
      <c r="Y1715" s="979"/>
      <c r="AD1715" s="564"/>
      <c r="AE1715" s="564"/>
      <c r="AF1715" s="564"/>
      <c r="AG1715" s="564"/>
      <c r="AH1715" s="564"/>
      <c r="AI1715" s="564"/>
    </row>
    <row r="1716" spans="1:35" ht="90" x14ac:dyDescent="0.3">
      <c r="A1716" s="450">
        <f t="shared" si="104"/>
        <v>1711</v>
      </c>
      <c r="B1716" s="442" t="s">
        <v>17913</v>
      </c>
      <c r="C1716" s="272" t="s">
        <v>1634</v>
      </c>
      <c r="D1716" s="272" t="s">
        <v>5106</v>
      </c>
      <c r="E1716" s="426" t="s">
        <v>8513</v>
      </c>
      <c r="F1716" s="90" t="s">
        <v>195</v>
      </c>
      <c r="G1716" s="98">
        <v>45491</v>
      </c>
      <c r="H1716" s="98">
        <v>45491</v>
      </c>
      <c r="I1716" s="90" t="s">
        <v>62</v>
      </c>
      <c r="J1716" s="206"/>
      <c r="K1716" s="206"/>
      <c r="L1716" s="206"/>
      <c r="M1716" s="90"/>
      <c r="N1716" s="90"/>
      <c r="O1716" s="90"/>
      <c r="P1716" s="90"/>
      <c r="Q1716" s="90"/>
      <c r="R1716" s="90"/>
      <c r="S1716" s="90"/>
      <c r="T1716" s="90"/>
      <c r="U1716" s="90"/>
      <c r="V1716" s="107" t="str">
        <f t="shared" si="105"/>
        <v>Open PDFIR FINALLY.RHS-KK-ECG-IR-CI-1556-REV00</v>
      </c>
      <c r="W1716" s="972" t="str">
        <f t="shared" ca="1" si="106"/>
        <v>DONE</v>
      </c>
      <c r="X1716" s="979" t="str">
        <f t="shared" si="107"/>
        <v>P</v>
      </c>
      <c r="Y1716" s="979"/>
      <c r="AD1716" s="564"/>
      <c r="AE1716" s="564"/>
      <c r="AF1716" s="564"/>
      <c r="AG1716" s="564"/>
      <c r="AH1716" s="564"/>
      <c r="AI1716" s="564"/>
    </row>
    <row r="1717" spans="1:35" ht="90" x14ac:dyDescent="0.3">
      <c r="A1717" s="450">
        <f t="shared" si="104"/>
        <v>1712</v>
      </c>
      <c r="B1717" s="442" t="s">
        <v>17914</v>
      </c>
      <c r="C1717" s="272" t="s">
        <v>1634</v>
      </c>
      <c r="D1717" s="272" t="s">
        <v>5106</v>
      </c>
      <c r="E1717" s="426" t="s">
        <v>8514</v>
      </c>
      <c r="F1717" s="90" t="s">
        <v>195</v>
      </c>
      <c r="G1717" s="98">
        <v>45491</v>
      </c>
      <c r="H1717" s="98">
        <v>45491</v>
      </c>
      <c r="I1717" s="90" t="s">
        <v>62</v>
      </c>
      <c r="J1717" s="206"/>
      <c r="K1717" s="206"/>
      <c r="L1717" s="206"/>
      <c r="M1717" s="90"/>
      <c r="N1717" s="90"/>
      <c r="O1717" s="90"/>
      <c r="P1717" s="90"/>
      <c r="Q1717" s="90"/>
      <c r="R1717" s="90"/>
      <c r="S1717" s="90"/>
      <c r="T1717" s="90"/>
      <c r="U1717" s="90"/>
      <c r="V1717" s="107" t="str">
        <f t="shared" si="105"/>
        <v>Open PDFIR FINALLY.RHS-KK-ECG-IR-CI-1557-REV00</v>
      </c>
      <c r="W1717" s="972" t="str">
        <f t="shared" ca="1" si="106"/>
        <v>DONE</v>
      </c>
      <c r="X1717" s="979" t="str">
        <f t="shared" si="107"/>
        <v>P</v>
      </c>
      <c r="Y1717" s="979"/>
      <c r="AD1717" s="564"/>
      <c r="AE1717" s="564"/>
      <c r="AF1717" s="564"/>
      <c r="AG1717" s="564"/>
      <c r="AH1717" s="564"/>
      <c r="AI1717" s="564"/>
    </row>
    <row r="1718" spans="1:35" ht="90" x14ac:dyDescent="0.3">
      <c r="A1718" s="450">
        <f t="shared" si="104"/>
        <v>1713</v>
      </c>
      <c r="B1718" s="442" t="s">
        <v>17915</v>
      </c>
      <c r="C1718" s="272" t="s">
        <v>2735</v>
      </c>
      <c r="D1718" s="272" t="s">
        <v>5106</v>
      </c>
      <c r="E1718" s="426" t="s">
        <v>8528</v>
      </c>
      <c r="F1718" s="90" t="s">
        <v>195</v>
      </c>
      <c r="G1718" s="98">
        <v>45493</v>
      </c>
      <c r="H1718" s="98">
        <v>45493</v>
      </c>
      <c r="I1718" s="90" t="s">
        <v>1671</v>
      </c>
      <c r="J1718" s="206"/>
      <c r="K1718" s="206"/>
      <c r="L1718" s="206"/>
      <c r="M1718" s="90"/>
      <c r="N1718" s="90"/>
      <c r="O1718" s="90"/>
      <c r="P1718" s="90"/>
      <c r="Q1718" s="90"/>
      <c r="R1718" s="90"/>
      <c r="S1718" s="90"/>
      <c r="T1718" s="90"/>
      <c r="U1718" s="90"/>
      <c r="V1718" s="107" t="str">
        <f t="shared" si="105"/>
        <v>Open PDFIR FINALLY.RHS-KK-ECG-IR-ARCH-1558-REV00</v>
      </c>
      <c r="W1718" s="972" t="str">
        <f t="shared" ca="1" si="106"/>
        <v>DONE</v>
      </c>
      <c r="X1718" s="979" t="str">
        <f t="shared" si="107"/>
        <v>P</v>
      </c>
      <c r="Y1718" s="979"/>
      <c r="AD1718" s="564"/>
      <c r="AE1718" s="564"/>
      <c r="AF1718" s="564"/>
      <c r="AG1718" s="564"/>
      <c r="AH1718" s="564"/>
      <c r="AI1718" s="564"/>
    </row>
    <row r="1719" spans="1:35" ht="90" x14ac:dyDescent="0.3">
      <c r="A1719" s="450">
        <f t="shared" si="104"/>
        <v>1714</v>
      </c>
      <c r="B1719" s="442" t="s">
        <v>17916</v>
      </c>
      <c r="C1719" s="272" t="s">
        <v>2735</v>
      </c>
      <c r="D1719" s="272" t="s">
        <v>5106</v>
      </c>
      <c r="E1719" s="426" t="s">
        <v>8529</v>
      </c>
      <c r="F1719" s="90" t="s">
        <v>195</v>
      </c>
      <c r="G1719" s="98">
        <v>45491</v>
      </c>
      <c r="H1719" s="98">
        <v>45491</v>
      </c>
      <c r="I1719" s="90" t="s">
        <v>1671</v>
      </c>
      <c r="J1719" s="206"/>
      <c r="K1719" s="206"/>
      <c r="L1719" s="206"/>
      <c r="M1719" s="90"/>
      <c r="N1719" s="90"/>
      <c r="O1719" s="90"/>
      <c r="P1719" s="90"/>
      <c r="Q1719" s="90"/>
      <c r="R1719" s="90"/>
      <c r="S1719" s="90"/>
      <c r="T1719" s="90"/>
      <c r="U1719" s="90"/>
      <c r="V1719" s="107" t="str">
        <f t="shared" si="105"/>
        <v>Open PDFIR FINALLY.RHS-KK-ECG-IR-ARCH-1559-REV00</v>
      </c>
      <c r="W1719" s="972" t="str">
        <f t="shared" ca="1" si="106"/>
        <v>DONE</v>
      </c>
      <c r="X1719" s="979" t="str">
        <f t="shared" si="107"/>
        <v>P</v>
      </c>
      <c r="Y1719" s="979"/>
      <c r="AD1719" s="564"/>
      <c r="AE1719" s="564"/>
      <c r="AF1719" s="564"/>
      <c r="AG1719" s="564"/>
      <c r="AH1719" s="564"/>
      <c r="AI1719" s="564"/>
    </row>
    <row r="1720" spans="1:35" ht="90" x14ac:dyDescent="0.3">
      <c r="A1720" s="450">
        <f t="shared" si="104"/>
        <v>1715</v>
      </c>
      <c r="B1720" s="442" t="s">
        <v>17917</v>
      </c>
      <c r="C1720" s="272" t="s">
        <v>2735</v>
      </c>
      <c r="D1720" s="272" t="s">
        <v>5106</v>
      </c>
      <c r="E1720" s="426" t="s">
        <v>8530</v>
      </c>
      <c r="F1720" s="90" t="s">
        <v>195</v>
      </c>
      <c r="G1720" s="98">
        <v>45493</v>
      </c>
      <c r="H1720" s="98">
        <v>45493</v>
      </c>
      <c r="I1720" s="90" t="s">
        <v>1671</v>
      </c>
      <c r="J1720" s="206"/>
      <c r="K1720" s="206"/>
      <c r="L1720" s="206"/>
      <c r="M1720" s="90"/>
      <c r="N1720" s="90"/>
      <c r="O1720" s="90"/>
      <c r="P1720" s="90"/>
      <c r="Q1720" s="90"/>
      <c r="R1720" s="90"/>
      <c r="S1720" s="90"/>
      <c r="T1720" s="90"/>
      <c r="U1720" s="90"/>
      <c r="V1720" s="107" t="str">
        <f t="shared" si="105"/>
        <v>Open PDFIR FINALLY.RHS-KK-ECG-IR-ARCH-1560-REV00</v>
      </c>
      <c r="W1720" s="972" t="str">
        <f t="shared" ca="1" si="106"/>
        <v>DONE</v>
      </c>
      <c r="X1720" s="979" t="str">
        <f t="shared" si="107"/>
        <v>P</v>
      </c>
      <c r="Y1720" s="979"/>
      <c r="AD1720" s="564"/>
      <c r="AE1720" s="564"/>
      <c r="AF1720" s="564"/>
      <c r="AG1720" s="564"/>
      <c r="AH1720" s="564"/>
      <c r="AI1720" s="564"/>
    </row>
    <row r="1721" spans="1:35" ht="90" x14ac:dyDescent="0.3">
      <c r="A1721" s="450">
        <f t="shared" si="104"/>
        <v>1716</v>
      </c>
      <c r="B1721" s="442" t="s">
        <v>17918</v>
      </c>
      <c r="C1721" s="272" t="s">
        <v>1634</v>
      </c>
      <c r="D1721" s="272" t="s">
        <v>1545</v>
      </c>
      <c r="E1721" s="426" t="s">
        <v>8531</v>
      </c>
      <c r="F1721" s="90" t="s">
        <v>195</v>
      </c>
      <c r="G1721" s="98">
        <v>45493</v>
      </c>
      <c r="H1721" s="98">
        <v>45493</v>
      </c>
      <c r="I1721" s="90" t="s">
        <v>62</v>
      </c>
      <c r="J1721" s="206"/>
      <c r="K1721" s="206"/>
      <c r="L1721" s="206"/>
      <c r="M1721" s="90"/>
      <c r="N1721" s="90"/>
      <c r="O1721" s="90"/>
      <c r="P1721" s="90"/>
      <c r="Q1721" s="90"/>
      <c r="R1721" s="90"/>
      <c r="S1721" s="90"/>
      <c r="T1721" s="90"/>
      <c r="U1721" s="90"/>
      <c r="V1721" s="107" t="str">
        <f t="shared" si="105"/>
        <v>Open PDFIR FINALLY.RHS-KK-ECG-IR-CI-1561-REV00</v>
      </c>
      <c r="W1721" s="972" t="str">
        <f t="shared" ca="1" si="106"/>
        <v>DONE</v>
      </c>
      <c r="X1721" s="979" t="str">
        <f t="shared" si="107"/>
        <v>P</v>
      </c>
      <c r="Y1721" s="979"/>
      <c r="AD1721" s="564"/>
      <c r="AE1721" s="564"/>
      <c r="AF1721" s="564"/>
      <c r="AG1721" s="564"/>
      <c r="AH1721" s="564"/>
      <c r="AI1721" s="564"/>
    </row>
    <row r="1722" spans="1:35" ht="90" x14ac:dyDescent="0.3">
      <c r="A1722" s="450">
        <f t="shared" si="104"/>
        <v>1717</v>
      </c>
      <c r="B1722" s="442" t="s">
        <v>17919</v>
      </c>
      <c r="C1722" s="272" t="s">
        <v>1634</v>
      </c>
      <c r="D1722" s="272" t="s">
        <v>1545</v>
      </c>
      <c r="E1722" s="426" t="s">
        <v>8534</v>
      </c>
      <c r="F1722" s="90" t="s">
        <v>195</v>
      </c>
      <c r="G1722" s="98">
        <v>45493</v>
      </c>
      <c r="H1722" s="98">
        <v>45493</v>
      </c>
      <c r="I1722" s="90" t="s">
        <v>62</v>
      </c>
      <c r="J1722" s="206"/>
      <c r="K1722" s="206"/>
      <c r="L1722" s="206"/>
      <c r="M1722" s="90"/>
      <c r="N1722" s="90"/>
      <c r="O1722" s="90"/>
      <c r="P1722" s="90"/>
      <c r="Q1722" s="90"/>
      <c r="R1722" s="90"/>
      <c r="S1722" s="90"/>
      <c r="T1722" s="90"/>
      <c r="U1722" s="90"/>
      <c r="V1722" s="107" t="str">
        <f t="shared" si="105"/>
        <v>Open PDFIR FINALLY.RHS-KK-ECG-IR-CI-1562-REV00</v>
      </c>
      <c r="W1722" s="972" t="str">
        <f t="shared" ca="1" si="106"/>
        <v>DONE</v>
      </c>
      <c r="X1722" s="979" t="str">
        <f t="shared" si="107"/>
        <v>P</v>
      </c>
      <c r="Y1722" s="979"/>
      <c r="AD1722" s="564"/>
      <c r="AE1722" s="564"/>
      <c r="AF1722" s="564"/>
      <c r="AG1722" s="564"/>
      <c r="AH1722" s="564"/>
      <c r="AI1722" s="564"/>
    </row>
    <row r="1723" spans="1:35" ht="90" x14ac:dyDescent="0.3">
      <c r="A1723" s="450">
        <f t="shared" si="104"/>
        <v>1718</v>
      </c>
      <c r="B1723" s="442" t="s">
        <v>17920</v>
      </c>
      <c r="C1723" s="272" t="s">
        <v>1634</v>
      </c>
      <c r="D1723" s="272" t="s">
        <v>1545</v>
      </c>
      <c r="E1723" s="426" t="s">
        <v>8535</v>
      </c>
      <c r="F1723" s="90" t="s">
        <v>195</v>
      </c>
      <c r="G1723" s="98">
        <v>45493</v>
      </c>
      <c r="H1723" s="98">
        <v>45493</v>
      </c>
      <c r="I1723" s="90" t="s">
        <v>62</v>
      </c>
      <c r="J1723" s="206"/>
      <c r="K1723" s="206"/>
      <c r="L1723" s="206"/>
      <c r="M1723" s="90"/>
      <c r="N1723" s="90"/>
      <c r="O1723" s="90"/>
      <c r="P1723" s="90"/>
      <c r="Q1723" s="90"/>
      <c r="R1723" s="90"/>
      <c r="S1723" s="90"/>
      <c r="T1723" s="90"/>
      <c r="U1723" s="90"/>
      <c r="V1723" s="107" t="str">
        <f t="shared" si="105"/>
        <v>Open PDFIR FINALLY.RHS-KK-ECG-IR-CI-1563-REV00</v>
      </c>
      <c r="W1723" s="972" t="str">
        <f t="shared" ca="1" si="106"/>
        <v>DONE</v>
      </c>
      <c r="X1723" s="979" t="str">
        <f t="shared" si="107"/>
        <v>P</v>
      </c>
      <c r="Y1723" s="979"/>
      <c r="AD1723" s="564"/>
      <c r="AE1723" s="564"/>
      <c r="AF1723" s="564"/>
      <c r="AG1723" s="564"/>
      <c r="AH1723" s="564"/>
      <c r="AI1723" s="564"/>
    </row>
    <row r="1724" spans="1:35" ht="90" x14ac:dyDescent="0.3">
      <c r="A1724" s="450">
        <f t="shared" si="104"/>
        <v>1719</v>
      </c>
      <c r="B1724" s="442" t="s">
        <v>17921</v>
      </c>
      <c r="C1724" s="272" t="s">
        <v>1634</v>
      </c>
      <c r="D1724" s="272" t="s">
        <v>1545</v>
      </c>
      <c r="E1724" s="426" t="s">
        <v>8544</v>
      </c>
      <c r="F1724" s="90" t="s">
        <v>195</v>
      </c>
      <c r="G1724" s="98">
        <v>45238</v>
      </c>
      <c r="H1724" s="98">
        <v>45604</v>
      </c>
      <c r="I1724" s="90" t="s">
        <v>62</v>
      </c>
      <c r="J1724" s="206"/>
      <c r="K1724" s="206"/>
      <c r="L1724" s="206"/>
      <c r="M1724" s="90"/>
      <c r="N1724" s="90"/>
      <c r="O1724" s="90"/>
      <c r="P1724" s="90"/>
      <c r="Q1724" s="90"/>
      <c r="R1724" s="90"/>
      <c r="S1724" s="90"/>
      <c r="T1724" s="90"/>
      <c r="U1724" s="90"/>
      <c r="V1724" s="107" t="str">
        <f t="shared" si="105"/>
        <v>Open PDFIR FINALLY.RHS-KK-ECG-IR-CI-1564-REV00</v>
      </c>
      <c r="W1724" s="972" t="str">
        <f t="shared" ca="1" si="106"/>
        <v>DONE</v>
      </c>
      <c r="X1724" s="979" t="str">
        <f t="shared" si="107"/>
        <v>P</v>
      </c>
      <c r="Y1724" s="979"/>
      <c r="AD1724" s="564"/>
      <c r="AE1724" s="564"/>
      <c r="AF1724" s="564"/>
      <c r="AG1724" s="564"/>
      <c r="AH1724" s="564"/>
      <c r="AI1724" s="564"/>
    </row>
    <row r="1725" spans="1:35" ht="90" x14ac:dyDescent="0.3">
      <c r="A1725" s="450">
        <f t="shared" si="104"/>
        <v>1720</v>
      </c>
      <c r="B1725" s="442" t="s">
        <v>17922</v>
      </c>
      <c r="C1725" s="272" t="s">
        <v>1634</v>
      </c>
      <c r="D1725" s="272" t="s">
        <v>1545</v>
      </c>
      <c r="E1725" s="426" t="s">
        <v>8546</v>
      </c>
      <c r="F1725" s="90" t="s">
        <v>195</v>
      </c>
      <c r="G1725" s="98">
        <v>45280</v>
      </c>
      <c r="H1725" s="98">
        <v>45280</v>
      </c>
      <c r="I1725" s="90" t="s">
        <v>62</v>
      </c>
      <c r="J1725" s="206"/>
      <c r="K1725" s="206"/>
      <c r="L1725" s="206"/>
      <c r="M1725" s="90"/>
      <c r="N1725" s="90"/>
      <c r="O1725" s="90"/>
      <c r="P1725" s="90"/>
      <c r="Q1725" s="90"/>
      <c r="R1725" s="90"/>
      <c r="S1725" s="90"/>
      <c r="T1725" s="90"/>
      <c r="U1725" s="90"/>
      <c r="V1725" s="107" t="str">
        <f t="shared" si="105"/>
        <v>Open PDFIR FINALLY.RHS-KK-ECG-IR-CI-1565-REV00</v>
      </c>
      <c r="W1725" s="972" t="str">
        <f t="shared" ca="1" si="106"/>
        <v>DONE</v>
      </c>
      <c r="X1725" s="979" t="str">
        <f t="shared" si="107"/>
        <v>P</v>
      </c>
      <c r="Y1725" s="979"/>
      <c r="AD1725" s="564"/>
      <c r="AE1725" s="564"/>
      <c r="AF1725" s="564"/>
      <c r="AG1725" s="564"/>
      <c r="AH1725" s="564"/>
      <c r="AI1725" s="564"/>
    </row>
    <row r="1726" spans="1:35" ht="90" x14ac:dyDescent="0.3">
      <c r="A1726" s="450">
        <f t="shared" si="104"/>
        <v>1721</v>
      </c>
      <c r="B1726" s="442" t="s">
        <v>17923</v>
      </c>
      <c r="C1726" s="272" t="s">
        <v>1634</v>
      </c>
      <c r="D1726" s="272" t="s">
        <v>1545</v>
      </c>
      <c r="E1726" s="426" t="s">
        <v>8547</v>
      </c>
      <c r="F1726" s="90" t="s">
        <v>195</v>
      </c>
      <c r="G1726" s="98">
        <v>45284</v>
      </c>
      <c r="H1726" s="98">
        <v>45284</v>
      </c>
      <c r="I1726" s="90" t="s">
        <v>62</v>
      </c>
      <c r="J1726" s="206"/>
      <c r="K1726" s="206"/>
      <c r="L1726" s="206"/>
      <c r="M1726" s="90"/>
      <c r="N1726" s="90"/>
      <c r="O1726" s="90"/>
      <c r="P1726" s="90"/>
      <c r="Q1726" s="90"/>
      <c r="R1726" s="90"/>
      <c r="S1726" s="90"/>
      <c r="T1726" s="90"/>
      <c r="U1726" s="90"/>
      <c r="V1726" s="107" t="str">
        <f t="shared" si="105"/>
        <v>Open PDFIR FINALLY.RHS-KK-ECG-IR-CI-1566-REV00</v>
      </c>
      <c r="W1726" s="972" t="str">
        <f t="shared" ca="1" si="106"/>
        <v>DONE</v>
      </c>
      <c r="X1726" s="979" t="str">
        <f t="shared" si="107"/>
        <v>P</v>
      </c>
      <c r="Y1726" s="979"/>
      <c r="AD1726" s="564"/>
      <c r="AE1726" s="564"/>
      <c r="AF1726" s="564"/>
      <c r="AG1726" s="564"/>
      <c r="AH1726" s="564"/>
      <c r="AI1726" s="564"/>
    </row>
    <row r="1727" spans="1:35" ht="90" x14ac:dyDescent="0.3">
      <c r="A1727" s="450">
        <f t="shared" ref="A1727:A1790" si="108">ROW()-ROW($A$5)</f>
        <v>1722</v>
      </c>
      <c r="B1727" s="442" t="s">
        <v>17924</v>
      </c>
      <c r="C1727" s="272" t="s">
        <v>2735</v>
      </c>
      <c r="D1727" s="272" t="s">
        <v>5106</v>
      </c>
      <c r="E1727" s="426" t="s">
        <v>8550</v>
      </c>
      <c r="F1727" s="90" t="s">
        <v>195</v>
      </c>
      <c r="G1727" s="98">
        <v>45495</v>
      </c>
      <c r="H1727" s="98">
        <v>45495</v>
      </c>
      <c r="I1727" s="90" t="s">
        <v>1671</v>
      </c>
      <c r="J1727" s="206"/>
      <c r="K1727" s="206"/>
      <c r="L1727" s="206"/>
      <c r="M1727" s="90"/>
      <c r="N1727" s="90"/>
      <c r="O1727" s="90"/>
      <c r="P1727" s="90"/>
      <c r="Q1727" s="90"/>
      <c r="R1727" s="90"/>
      <c r="S1727" s="90"/>
      <c r="T1727" s="90"/>
      <c r="U1727" s="90"/>
      <c r="V1727" s="107" t="str">
        <f t="shared" si="105"/>
        <v>Open PDFIR FINALLY.RHS-KK-ECG-IR-ARCH-1567-REV00</v>
      </c>
      <c r="W1727" s="972" t="str">
        <f t="shared" ca="1" si="106"/>
        <v>DONE</v>
      </c>
      <c r="X1727" s="979" t="str">
        <f t="shared" si="107"/>
        <v>P</v>
      </c>
      <c r="Y1727" s="979"/>
      <c r="AD1727" s="564"/>
      <c r="AE1727" s="564"/>
      <c r="AF1727" s="564"/>
      <c r="AG1727" s="564"/>
      <c r="AH1727" s="564"/>
      <c r="AI1727" s="564"/>
    </row>
    <row r="1728" spans="1:35" ht="90" x14ac:dyDescent="0.3">
      <c r="A1728" s="450">
        <f t="shared" si="108"/>
        <v>1723</v>
      </c>
      <c r="B1728" s="442" t="s">
        <v>17925</v>
      </c>
      <c r="C1728" s="272" t="s">
        <v>1634</v>
      </c>
      <c r="D1728" s="272" t="s">
        <v>1545</v>
      </c>
      <c r="E1728" s="426" t="s">
        <v>8553</v>
      </c>
      <c r="F1728" s="90" t="s">
        <v>195</v>
      </c>
      <c r="G1728" s="98">
        <v>45314</v>
      </c>
      <c r="H1728" s="98">
        <v>45314</v>
      </c>
      <c r="I1728" s="90" t="s">
        <v>62</v>
      </c>
      <c r="J1728" s="206"/>
      <c r="K1728" s="206"/>
      <c r="L1728" s="206"/>
      <c r="M1728" s="90"/>
      <c r="N1728" s="90"/>
      <c r="O1728" s="90"/>
      <c r="P1728" s="90"/>
      <c r="Q1728" s="90"/>
      <c r="R1728" s="90"/>
      <c r="S1728" s="90"/>
      <c r="T1728" s="90"/>
      <c r="U1728" s="90"/>
      <c r="V1728" s="107" t="str">
        <f t="shared" si="105"/>
        <v>Open PDFIR FINALLY.RHS-KK-ECG-IR-CI-1568-REV00</v>
      </c>
      <c r="W1728" s="972" t="str">
        <f t="shared" ca="1" si="106"/>
        <v>DONE</v>
      </c>
      <c r="X1728" s="979" t="str">
        <f t="shared" si="107"/>
        <v>P</v>
      </c>
      <c r="Y1728" s="979"/>
      <c r="AD1728" s="564"/>
      <c r="AE1728" s="564"/>
      <c r="AF1728" s="564"/>
      <c r="AG1728" s="564"/>
      <c r="AH1728" s="564"/>
      <c r="AI1728" s="564"/>
    </row>
    <row r="1729" spans="1:35" ht="90" x14ac:dyDescent="0.3">
      <c r="A1729" s="450">
        <f t="shared" si="108"/>
        <v>1724</v>
      </c>
      <c r="B1729" s="442" t="s">
        <v>17926</v>
      </c>
      <c r="C1729" s="272" t="s">
        <v>1634</v>
      </c>
      <c r="D1729" s="272" t="s">
        <v>1545</v>
      </c>
      <c r="E1729" s="426" t="s">
        <v>8554</v>
      </c>
      <c r="F1729" s="90" t="s">
        <v>195</v>
      </c>
      <c r="G1729" s="98">
        <v>45495</v>
      </c>
      <c r="H1729" s="98">
        <v>45495</v>
      </c>
      <c r="I1729" s="90" t="s">
        <v>62</v>
      </c>
      <c r="J1729" s="206"/>
      <c r="K1729" s="206"/>
      <c r="L1729" s="206"/>
      <c r="M1729" s="90"/>
      <c r="N1729" s="90"/>
      <c r="O1729" s="90"/>
      <c r="P1729" s="90"/>
      <c r="Q1729" s="90"/>
      <c r="R1729" s="90"/>
      <c r="S1729" s="90"/>
      <c r="T1729" s="90"/>
      <c r="U1729" s="90"/>
      <c r="V1729" s="107" t="str">
        <f t="shared" si="105"/>
        <v>Open PDFIR FINALLY.RHS-KK-ECG-IR-CI-1569-REV00</v>
      </c>
      <c r="W1729" s="972" t="str">
        <f t="shared" ca="1" si="106"/>
        <v>DONE</v>
      </c>
      <c r="X1729" s="979" t="str">
        <f t="shared" si="107"/>
        <v>P</v>
      </c>
      <c r="Y1729" s="979"/>
      <c r="AD1729" s="564"/>
      <c r="AE1729" s="564"/>
      <c r="AF1729" s="564"/>
      <c r="AG1729" s="564"/>
      <c r="AH1729" s="564"/>
      <c r="AI1729" s="564"/>
    </row>
    <row r="1730" spans="1:35" ht="90" x14ac:dyDescent="0.3">
      <c r="A1730" s="450">
        <f t="shared" si="108"/>
        <v>1725</v>
      </c>
      <c r="B1730" s="442" t="s">
        <v>17927</v>
      </c>
      <c r="C1730" s="272" t="s">
        <v>1634</v>
      </c>
      <c r="D1730" s="272" t="s">
        <v>1545</v>
      </c>
      <c r="E1730" s="426" t="s">
        <v>8557</v>
      </c>
      <c r="F1730" s="90" t="s">
        <v>195</v>
      </c>
      <c r="G1730" s="98">
        <v>45496</v>
      </c>
      <c r="H1730" s="98">
        <v>45496</v>
      </c>
      <c r="I1730" s="90" t="s">
        <v>62</v>
      </c>
      <c r="J1730" s="206"/>
      <c r="K1730" s="206"/>
      <c r="L1730" s="206"/>
      <c r="M1730" s="90"/>
      <c r="N1730" s="90"/>
      <c r="O1730" s="90"/>
      <c r="P1730" s="90"/>
      <c r="Q1730" s="90"/>
      <c r="R1730" s="90"/>
      <c r="S1730" s="90"/>
      <c r="T1730" s="90"/>
      <c r="U1730" s="90"/>
      <c r="V1730" s="107" t="str">
        <f t="shared" si="105"/>
        <v>Open PDFIR FINALLY.RHS-KK-ECG-IR-CI-1570-REV00</v>
      </c>
      <c r="W1730" s="972" t="str">
        <f t="shared" ca="1" si="106"/>
        <v>DONE</v>
      </c>
      <c r="X1730" s="979" t="str">
        <f t="shared" si="107"/>
        <v>P</v>
      </c>
      <c r="Y1730" s="979"/>
      <c r="AD1730" s="564"/>
      <c r="AE1730" s="564"/>
      <c r="AF1730" s="564"/>
      <c r="AG1730" s="564"/>
      <c r="AH1730" s="564"/>
      <c r="AI1730" s="564"/>
    </row>
    <row r="1731" spans="1:35" ht="90" x14ac:dyDescent="0.3">
      <c r="A1731" s="450">
        <f t="shared" si="108"/>
        <v>1726</v>
      </c>
      <c r="B1731" s="442" t="s">
        <v>17928</v>
      </c>
      <c r="C1731" s="272" t="s">
        <v>1634</v>
      </c>
      <c r="D1731" s="272" t="s">
        <v>1545</v>
      </c>
      <c r="E1731" s="426" t="s">
        <v>8558</v>
      </c>
      <c r="F1731" s="90" t="s">
        <v>195</v>
      </c>
      <c r="G1731" s="98">
        <v>45322</v>
      </c>
      <c r="H1731" s="98">
        <v>45322</v>
      </c>
      <c r="I1731" s="90" t="s">
        <v>62</v>
      </c>
      <c r="J1731" s="206"/>
      <c r="K1731" s="206"/>
      <c r="L1731" s="206"/>
      <c r="M1731" s="90"/>
      <c r="N1731" s="90"/>
      <c r="O1731" s="90"/>
      <c r="P1731" s="90"/>
      <c r="Q1731" s="90"/>
      <c r="R1731" s="90"/>
      <c r="S1731" s="90"/>
      <c r="T1731" s="90"/>
      <c r="U1731" s="90"/>
      <c r="V1731" s="107" t="str">
        <f t="shared" si="105"/>
        <v>Open PDFIR FINALLY.RHS-KK-ECG-IR-CI-1571-REV00</v>
      </c>
      <c r="W1731" s="972" t="str">
        <f t="shared" ca="1" si="106"/>
        <v>DONE</v>
      </c>
      <c r="X1731" s="979" t="str">
        <f t="shared" si="107"/>
        <v>P</v>
      </c>
      <c r="Y1731" s="979"/>
      <c r="AD1731" s="564"/>
      <c r="AE1731" s="564"/>
      <c r="AF1731" s="564"/>
      <c r="AG1731" s="564"/>
      <c r="AH1731" s="564"/>
      <c r="AI1731" s="564"/>
    </row>
    <row r="1732" spans="1:35" ht="90" x14ac:dyDescent="0.3">
      <c r="A1732" s="450">
        <f t="shared" si="108"/>
        <v>1727</v>
      </c>
      <c r="B1732" s="442" t="s">
        <v>17929</v>
      </c>
      <c r="C1732" s="272" t="s">
        <v>1634</v>
      </c>
      <c r="D1732" s="272" t="s">
        <v>1545</v>
      </c>
      <c r="E1732" s="426" t="s">
        <v>8584</v>
      </c>
      <c r="F1732" s="90" t="s">
        <v>195</v>
      </c>
      <c r="G1732" s="98">
        <v>45496</v>
      </c>
      <c r="H1732" s="98">
        <v>45497</v>
      </c>
      <c r="I1732" s="90" t="s">
        <v>62</v>
      </c>
      <c r="J1732" s="206"/>
      <c r="K1732" s="206"/>
      <c r="L1732" s="206"/>
      <c r="M1732" s="90"/>
      <c r="N1732" s="90"/>
      <c r="O1732" s="90"/>
      <c r="P1732" s="90"/>
      <c r="Q1732" s="90"/>
      <c r="R1732" s="90"/>
      <c r="S1732" s="90"/>
      <c r="T1732" s="90"/>
      <c r="U1732" s="90"/>
      <c r="V1732" s="107" t="str">
        <f t="shared" si="105"/>
        <v>Open PDFIR FINALLY.RHS-KK-ECG-IR-CI-1572-REV00</v>
      </c>
      <c r="W1732" s="972" t="str">
        <f t="shared" ca="1" si="106"/>
        <v>DONE</v>
      </c>
      <c r="X1732" s="979" t="str">
        <f t="shared" si="107"/>
        <v>P</v>
      </c>
      <c r="Y1732" s="979"/>
      <c r="AD1732" s="564"/>
      <c r="AE1732" s="564"/>
      <c r="AF1732" s="564"/>
      <c r="AG1732" s="564"/>
      <c r="AH1732" s="564"/>
      <c r="AI1732" s="564"/>
    </row>
    <row r="1733" spans="1:35" ht="90" x14ac:dyDescent="0.3">
      <c r="A1733" s="450">
        <f t="shared" si="108"/>
        <v>1728</v>
      </c>
      <c r="B1733" s="442" t="s">
        <v>17930</v>
      </c>
      <c r="C1733" s="272" t="s">
        <v>2735</v>
      </c>
      <c r="D1733" s="272" t="s">
        <v>5106</v>
      </c>
      <c r="E1733" s="426" t="s">
        <v>8567</v>
      </c>
      <c r="F1733" s="90" t="s">
        <v>195</v>
      </c>
      <c r="G1733" s="98">
        <v>45496</v>
      </c>
      <c r="H1733" s="98">
        <v>45496</v>
      </c>
      <c r="I1733" s="90" t="s">
        <v>1671</v>
      </c>
      <c r="J1733" s="206"/>
      <c r="K1733" s="206"/>
      <c r="L1733" s="206"/>
      <c r="M1733" s="90"/>
      <c r="N1733" s="90"/>
      <c r="O1733" s="90"/>
      <c r="P1733" s="90"/>
      <c r="Q1733" s="90"/>
      <c r="R1733" s="90"/>
      <c r="S1733" s="90"/>
      <c r="T1733" s="90"/>
      <c r="U1733" s="90"/>
      <c r="V1733" s="107" t="str">
        <f t="shared" si="105"/>
        <v>Open PDFIR FINALLY.RHS-KK-ECG-IR-ARCH-1573-REV00</v>
      </c>
      <c r="W1733" s="972" t="str">
        <f t="shared" ca="1" si="106"/>
        <v>DONE</v>
      </c>
      <c r="X1733" s="979" t="str">
        <f t="shared" si="107"/>
        <v>P</v>
      </c>
      <c r="Y1733" s="979"/>
      <c r="AD1733" s="564"/>
      <c r="AE1733" s="564"/>
      <c r="AF1733" s="564"/>
      <c r="AG1733" s="564"/>
      <c r="AH1733" s="564"/>
      <c r="AI1733" s="564"/>
    </row>
    <row r="1734" spans="1:35" ht="90" x14ac:dyDescent="0.3">
      <c r="A1734" s="450">
        <f t="shared" si="108"/>
        <v>1729</v>
      </c>
      <c r="B1734" s="442" t="s">
        <v>17931</v>
      </c>
      <c r="C1734" s="272" t="s">
        <v>2735</v>
      </c>
      <c r="D1734" s="272" t="s">
        <v>5106</v>
      </c>
      <c r="E1734" s="426" t="s">
        <v>8568</v>
      </c>
      <c r="F1734" s="90" t="s">
        <v>195</v>
      </c>
      <c r="G1734" s="98">
        <v>45496</v>
      </c>
      <c r="H1734" s="98">
        <v>45496</v>
      </c>
      <c r="I1734" s="90" t="s">
        <v>1671</v>
      </c>
      <c r="J1734" s="206"/>
      <c r="K1734" s="206"/>
      <c r="L1734" s="206"/>
      <c r="M1734" s="90"/>
      <c r="N1734" s="90"/>
      <c r="O1734" s="90"/>
      <c r="P1734" s="90"/>
      <c r="Q1734" s="90"/>
      <c r="R1734" s="90"/>
      <c r="S1734" s="90"/>
      <c r="T1734" s="90"/>
      <c r="U1734" s="90"/>
      <c r="V1734" s="107" t="str">
        <f t="shared" ref="V1734:V1797" si="109">IF(B1734&gt;0,HYPERLINK(CONCATENATE("PDFIR FINALLY/",B1734,".pdf"),CONCATENATE("Open PDFIR FINALLY.",B1734)),"")</f>
        <v>Open PDFIR FINALLY.RHS-KK-ECG-IR-ARCH-1574-REV00</v>
      </c>
      <c r="W1734" s="972" t="str">
        <f t="shared" ref="W1734:W1797" ca="1" si="110">IF(UPPER(TRIM(U1734))="P", MAX(0, TODAY()-S1734), IF(UPPER(TRIM(Q1734))="P", MAX(0, TODAY()-O1734), IF(UPPER(TRIM(M1734))="P", MAX(0, TODAY()-K1734), IF(UPPER(TRIM(I1734))="P", MAX(0, TODAY()-G1734), IF(OR(UPPER(TRIM(U1734))="C", UPPER(TRIM(U1734))="R", UPPER(TRIM(U1734))="A", UPPER(TRIM(U1734))="AWC", UPPER(TRIM(Q1734))="C", UPPER(TRIM(Q1734))="R", UPPER(TRIM(Q1734))="A", UPPER(TRIM(Q1734))="AWC", UPPER(TRIM(M1734))="C", UPPER(TRIM(M1734))="R", UPPER(TRIM(M1734))="A", UPPER(TRIM(M1734))="AWC", UPPER(TRIM(I1734))="C", UPPER(TRIM(I1734))="R", UPPER(TRIM(I1734))="A", UPPER(TRIM(I1734))="AWC"), "DONE", "")))))</f>
        <v>DONE</v>
      </c>
      <c r="X1734" s="979" t="str">
        <f t="shared" ref="X1734:X1797" si="111">IF(B1734="","",IF(U1734&lt;&gt;"",U1734,IF(Q1734&lt;&gt;"",Q1734,IF(M1734&lt;&gt;"",M1734,IF(I1734&lt;&gt;"","P")))))</f>
        <v>P</v>
      </c>
      <c r="Y1734" s="979"/>
      <c r="AD1734" s="564"/>
      <c r="AE1734" s="564"/>
      <c r="AF1734" s="564"/>
      <c r="AG1734" s="564"/>
      <c r="AH1734" s="564"/>
      <c r="AI1734" s="564"/>
    </row>
    <row r="1735" spans="1:35" ht="90" x14ac:dyDescent="0.3">
      <c r="A1735" s="450">
        <f t="shared" si="108"/>
        <v>1730</v>
      </c>
      <c r="B1735" s="442" t="s">
        <v>17932</v>
      </c>
      <c r="C1735" s="272" t="s">
        <v>2735</v>
      </c>
      <c r="D1735" s="272" t="s">
        <v>5106</v>
      </c>
      <c r="E1735" s="426" t="s">
        <v>8569</v>
      </c>
      <c r="F1735" s="90" t="s">
        <v>195</v>
      </c>
      <c r="G1735" s="98">
        <v>45496</v>
      </c>
      <c r="H1735" s="98">
        <v>45497</v>
      </c>
      <c r="I1735" s="90" t="s">
        <v>25</v>
      </c>
      <c r="J1735" s="206"/>
      <c r="K1735" s="206"/>
      <c r="L1735" s="206"/>
      <c r="M1735" s="90"/>
      <c r="N1735" s="90"/>
      <c r="O1735" s="90"/>
      <c r="P1735" s="90"/>
      <c r="Q1735" s="90"/>
      <c r="R1735" s="90"/>
      <c r="S1735" s="90"/>
      <c r="T1735" s="90"/>
      <c r="U1735" s="90"/>
      <c r="V1735" s="107" t="str">
        <f t="shared" si="109"/>
        <v>Open PDFIR FINALLY.RHS-KK-ECG-IR-ARCH-1575-REV00</v>
      </c>
      <c r="W1735" s="972" t="str">
        <f t="shared" ca="1" si="110"/>
        <v>DONE</v>
      </c>
      <c r="X1735" s="979" t="str">
        <f t="shared" si="111"/>
        <v>P</v>
      </c>
      <c r="Y1735" s="979"/>
      <c r="AD1735" s="564"/>
      <c r="AE1735" s="564"/>
      <c r="AF1735" s="564"/>
      <c r="AG1735" s="564"/>
      <c r="AH1735" s="564"/>
      <c r="AI1735" s="564"/>
    </row>
    <row r="1736" spans="1:35" ht="90" x14ac:dyDescent="0.3">
      <c r="A1736" s="450">
        <f t="shared" si="108"/>
        <v>1731</v>
      </c>
      <c r="B1736" s="442" t="s">
        <v>17933</v>
      </c>
      <c r="C1736" s="272" t="s">
        <v>2735</v>
      </c>
      <c r="D1736" s="272" t="s">
        <v>5106</v>
      </c>
      <c r="E1736" s="426" t="s">
        <v>8579</v>
      </c>
      <c r="F1736" s="90" t="s">
        <v>195</v>
      </c>
      <c r="G1736" s="98">
        <v>45491</v>
      </c>
      <c r="H1736" s="98">
        <v>45497</v>
      </c>
      <c r="I1736" s="90" t="s">
        <v>1671</v>
      </c>
      <c r="J1736" s="206"/>
      <c r="K1736" s="206"/>
      <c r="L1736" s="206"/>
      <c r="M1736" s="90"/>
      <c r="N1736" s="90"/>
      <c r="O1736" s="90"/>
      <c r="P1736" s="90"/>
      <c r="Q1736" s="90"/>
      <c r="R1736" s="90"/>
      <c r="S1736" s="90"/>
      <c r="T1736" s="90"/>
      <c r="U1736" s="90"/>
      <c r="V1736" s="107" t="str">
        <f t="shared" si="109"/>
        <v>Open PDFIR FINALLY.RHS-KK-ECG-IR-ARCH-1576-REV00</v>
      </c>
      <c r="W1736" s="972" t="str">
        <f t="shared" ca="1" si="110"/>
        <v>DONE</v>
      </c>
      <c r="X1736" s="979" t="str">
        <f t="shared" si="111"/>
        <v>P</v>
      </c>
      <c r="Y1736" s="979"/>
      <c r="AD1736" s="564"/>
      <c r="AE1736" s="564"/>
      <c r="AF1736" s="564"/>
      <c r="AG1736" s="564"/>
      <c r="AH1736" s="564"/>
      <c r="AI1736" s="564"/>
    </row>
    <row r="1737" spans="1:35" ht="90" x14ac:dyDescent="0.3">
      <c r="A1737" s="450">
        <f t="shared" si="108"/>
        <v>1732</v>
      </c>
      <c r="B1737" s="442" t="s">
        <v>17934</v>
      </c>
      <c r="C1737" s="272" t="s">
        <v>2735</v>
      </c>
      <c r="D1737" s="272" t="s">
        <v>5106</v>
      </c>
      <c r="E1737" s="426" t="s">
        <v>8578</v>
      </c>
      <c r="F1737" s="90" t="s">
        <v>195</v>
      </c>
      <c r="G1737" s="98">
        <v>45493</v>
      </c>
      <c r="H1737" s="98">
        <v>45497</v>
      </c>
      <c r="I1737" s="90" t="s">
        <v>1671</v>
      </c>
      <c r="J1737" s="206"/>
      <c r="K1737" s="206"/>
      <c r="L1737" s="206"/>
      <c r="M1737" s="90"/>
      <c r="N1737" s="90"/>
      <c r="O1737" s="90"/>
      <c r="P1737" s="90"/>
      <c r="Q1737" s="90"/>
      <c r="R1737" s="90"/>
      <c r="S1737" s="90"/>
      <c r="T1737" s="90"/>
      <c r="U1737" s="90"/>
      <c r="V1737" s="107" t="str">
        <f t="shared" si="109"/>
        <v>Open PDFIR FINALLY.RHS-KK-ECG-IR-ARCH-1577-REV00</v>
      </c>
      <c r="W1737" s="972" t="str">
        <f t="shared" ca="1" si="110"/>
        <v>DONE</v>
      </c>
      <c r="X1737" s="979" t="str">
        <f t="shared" si="111"/>
        <v>P</v>
      </c>
      <c r="Y1737" s="979"/>
      <c r="AD1737" s="564"/>
      <c r="AE1737" s="564"/>
      <c r="AF1737" s="564"/>
      <c r="AG1737" s="564"/>
      <c r="AH1737" s="564"/>
      <c r="AI1737" s="564"/>
    </row>
    <row r="1738" spans="1:35" ht="90" x14ac:dyDescent="0.3">
      <c r="A1738" s="450">
        <f t="shared" si="108"/>
        <v>1733</v>
      </c>
      <c r="B1738" s="442" t="s">
        <v>17935</v>
      </c>
      <c r="C1738" s="272" t="s">
        <v>2735</v>
      </c>
      <c r="D1738" s="272" t="s">
        <v>5106</v>
      </c>
      <c r="E1738" s="426" t="s">
        <v>8577</v>
      </c>
      <c r="F1738" s="90" t="s">
        <v>195</v>
      </c>
      <c r="G1738" s="98">
        <v>45494</v>
      </c>
      <c r="H1738" s="98">
        <v>45497</v>
      </c>
      <c r="I1738" s="90" t="s">
        <v>1671</v>
      </c>
      <c r="J1738" s="206"/>
      <c r="K1738" s="206"/>
      <c r="L1738" s="206"/>
      <c r="M1738" s="90"/>
      <c r="N1738" s="90"/>
      <c r="O1738" s="90"/>
      <c r="P1738" s="90"/>
      <c r="Q1738" s="90"/>
      <c r="R1738" s="90"/>
      <c r="S1738" s="90"/>
      <c r="T1738" s="90"/>
      <c r="U1738" s="90"/>
      <c r="V1738" s="107" t="str">
        <f t="shared" si="109"/>
        <v>Open PDFIR FINALLY.RHS-KK-ECG-IR-ARCH-1578-REV00</v>
      </c>
      <c r="W1738" s="972" t="str">
        <f t="shared" ca="1" si="110"/>
        <v>DONE</v>
      </c>
      <c r="X1738" s="979" t="str">
        <f t="shared" si="111"/>
        <v>P</v>
      </c>
      <c r="Y1738" s="979"/>
      <c r="AD1738" s="564"/>
      <c r="AE1738" s="564"/>
      <c r="AF1738" s="564"/>
      <c r="AG1738" s="564"/>
      <c r="AH1738" s="564"/>
      <c r="AI1738" s="564"/>
    </row>
    <row r="1739" spans="1:35" ht="90" x14ac:dyDescent="0.3">
      <c r="A1739" s="450">
        <f t="shared" si="108"/>
        <v>1734</v>
      </c>
      <c r="B1739" s="442" t="s">
        <v>17936</v>
      </c>
      <c r="C1739" s="272" t="s">
        <v>2735</v>
      </c>
      <c r="D1739" s="272" t="s">
        <v>5106</v>
      </c>
      <c r="E1739" s="426" t="s">
        <v>8576</v>
      </c>
      <c r="F1739" s="90" t="s">
        <v>195</v>
      </c>
      <c r="G1739" s="98">
        <v>45496</v>
      </c>
      <c r="H1739" s="98">
        <v>45497</v>
      </c>
      <c r="I1739" s="90" t="s">
        <v>25</v>
      </c>
      <c r="J1739" s="206"/>
      <c r="K1739" s="206"/>
      <c r="L1739" s="206"/>
      <c r="M1739" s="90"/>
      <c r="N1739" s="90"/>
      <c r="O1739" s="90"/>
      <c r="P1739" s="90"/>
      <c r="Q1739" s="90"/>
      <c r="R1739" s="90"/>
      <c r="S1739" s="90"/>
      <c r="T1739" s="90"/>
      <c r="U1739" s="90"/>
      <c r="V1739" s="107" t="str">
        <f t="shared" si="109"/>
        <v>Open PDFIR FINALLY.RHS-KK-ECG-IR-ARCH-1579-REV00</v>
      </c>
      <c r="W1739" s="972" t="str">
        <f t="shared" ca="1" si="110"/>
        <v>DONE</v>
      </c>
      <c r="X1739" s="979" t="str">
        <f t="shared" si="111"/>
        <v>P</v>
      </c>
      <c r="Y1739" s="979"/>
      <c r="AD1739" s="564"/>
      <c r="AE1739" s="564"/>
      <c r="AF1739" s="564"/>
      <c r="AG1739" s="564"/>
      <c r="AH1739" s="564"/>
      <c r="AI1739" s="564"/>
    </row>
    <row r="1740" spans="1:35" ht="90" x14ac:dyDescent="0.3">
      <c r="A1740" s="450">
        <f t="shared" si="108"/>
        <v>1735</v>
      </c>
      <c r="B1740" s="442" t="s">
        <v>17937</v>
      </c>
      <c r="C1740" s="272" t="s">
        <v>2735</v>
      </c>
      <c r="D1740" s="272" t="s">
        <v>5106</v>
      </c>
      <c r="E1740" s="426" t="s">
        <v>8582</v>
      </c>
      <c r="F1740" s="90" t="s">
        <v>195</v>
      </c>
      <c r="G1740" s="98">
        <v>45498</v>
      </c>
      <c r="H1740" s="98">
        <v>45498</v>
      </c>
      <c r="I1740" s="90" t="s">
        <v>1671</v>
      </c>
      <c r="J1740" s="206"/>
      <c r="K1740" s="206"/>
      <c r="L1740" s="206"/>
      <c r="M1740" s="90"/>
      <c r="N1740" s="90"/>
      <c r="O1740" s="90"/>
      <c r="P1740" s="90"/>
      <c r="Q1740" s="90"/>
      <c r="R1740" s="90"/>
      <c r="S1740" s="90"/>
      <c r="T1740" s="90"/>
      <c r="U1740" s="90"/>
      <c r="V1740" s="107" t="str">
        <f t="shared" si="109"/>
        <v>Open PDFIR FINALLY.RHS-KK-ECG-IR-ARCH-1580-REV00</v>
      </c>
      <c r="W1740" s="972" t="str">
        <f t="shared" ca="1" si="110"/>
        <v>DONE</v>
      </c>
      <c r="X1740" s="979" t="str">
        <f t="shared" si="111"/>
        <v>P</v>
      </c>
      <c r="Y1740" s="979"/>
      <c r="AD1740" s="564"/>
      <c r="AE1740" s="564"/>
      <c r="AF1740" s="564"/>
      <c r="AG1740" s="564"/>
      <c r="AH1740" s="564"/>
      <c r="AI1740" s="564"/>
    </row>
    <row r="1741" spans="1:35" ht="90" x14ac:dyDescent="0.3">
      <c r="A1741" s="450">
        <f t="shared" si="108"/>
        <v>1736</v>
      </c>
      <c r="B1741" s="442" t="s">
        <v>20397</v>
      </c>
      <c r="C1741" s="272" t="s">
        <v>1634</v>
      </c>
      <c r="D1741" s="272" t="s">
        <v>5106</v>
      </c>
      <c r="E1741" s="426" t="s">
        <v>8586</v>
      </c>
      <c r="F1741" s="90" t="s">
        <v>195</v>
      </c>
      <c r="G1741" s="98">
        <v>45498</v>
      </c>
      <c r="H1741" s="98">
        <v>45498</v>
      </c>
      <c r="I1741" s="90" t="s">
        <v>1671</v>
      </c>
      <c r="J1741" s="475" t="s">
        <v>195</v>
      </c>
      <c r="K1741" s="466">
        <v>45585</v>
      </c>
      <c r="L1741" s="466">
        <v>45585</v>
      </c>
      <c r="M1741" s="90" t="s">
        <v>1671</v>
      </c>
      <c r="N1741" s="90"/>
      <c r="O1741" s="90"/>
      <c r="P1741" s="90"/>
      <c r="Q1741" s="90"/>
      <c r="R1741" s="90"/>
      <c r="S1741" s="90"/>
      <c r="T1741" s="90"/>
      <c r="U1741" s="90"/>
      <c r="V1741" s="107" t="str">
        <f t="shared" si="109"/>
        <v>Open PDFIR FINALLY.RHS-KK-ECG-IR-CI-1581-REV01</v>
      </c>
      <c r="W1741" s="972" t="str">
        <f t="shared" ca="1" si="110"/>
        <v>DONE</v>
      </c>
      <c r="X1741" s="979" t="str">
        <f t="shared" si="111"/>
        <v>AWC</v>
      </c>
      <c r="Y1741" s="979"/>
      <c r="AD1741" s="564"/>
      <c r="AE1741" s="564"/>
      <c r="AF1741" s="564"/>
      <c r="AG1741" s="564"/>
      <c r="AH1741" s="564"/>
      <c r="AI1741" s="564"/>
    </row>
    <row r="1742" spans="1:35" ht="90" x14ac:dyDescent="0.3">
      <c r="A1742" s="450">
        <f t="shared" si="108"/>
        <v>1737</v>
      </c>
      <c r="B1742" s="442" t="s">
        <v>20398</v>
      </c>
      <c r="C1742" s="272" t="s">
        <v>1634</v>
      </c>
      <c r="D1742" s="272" t="s">
        <v>5106</v>
      </c>
      <c r="E1742" s="426" t="s">
        <v>8585</v>
      </c>
      <c r="F1742" s="90" t="s">
        <v>195</v>
      </c>
      <c r="G1742" s="98">
        <v>45498</v>
      </c>
      <c r="H1742" s="98">
        <v>45498</v>
      </c>
      <c r="I1742" s="90" t="s">
        <v>1671</v>
      </c>
      <c r="J1742" s="475" t="s">
        <v>195</v>
      </c>
      <c r="K1742" s="466">
        <v>45585</v>
      </c>
      <c r="L1742" s="466">
        <v>45585</v>
      </c>
      <c r="M1742" s="90" t="s">
        <v>1671</v>
      </c>
      <c r="N1742" s="90"/>
      <c r="O1742" s="90"/>
      <c r="P1742" s="90"/>
      <c r="Q1742" s="90"/>
      <c r="R1742" s="90"/>
      <c r="S1742" s="90"/>
      <c r="T1742" s="90"/>
      <c r="U1742" s="90"/>
      <c r="V1742" s="107" t="str">
        <f t="shared" si="109"/>
        <v>Open PDFIR FINALLY.RHS-KK-ECG-IR-CI-1582-REV01</v>
      </c>
      <c r="W1742" s="972" t="str">
        <f t="shared" ca="1" si="110"/>
        <v>DONE</v>
      </c>
      <c r="X1742" s="979" t="str">
        <f t="shared" si="111"/>
        <v>AWC</v>
      </c>
      <c r="Y1742" s="979"/>
      <c r="AD1742" s="564"/>
      <c r="AE1742" s="564"/>
      <c r="AF1742" s="564"/>
      <c r="AG1742" s="564"/>
      <c r="AH1742" s="564"/>
      <c r="AI1742" s="564"/>
    </row>
    <row r="1743" spans="1:35" ht="90" x14ac:dyDescent="0.3">
      <c r="A1743" s="450">
        <f t="shared" si="108"/>
        <v>1738</v>
      </c>
      <c r="B1743" s="442" t="s">
        <v>20399</v>
      </c>
      <c r="C1743" s="272" t="s">
        <v>4383</v>
      </c>
      <c r="D1743" s="272" t="s">
        <v>5106</v>
      </c>
      <c r="E1743" s="426" t="s">
        <v>8587</v>
      </c>
      <c r="F1743" s="90" t="s">
        <v>195</v>
      </c>
      <c r="G1743" s="98">
        <v>45498</v>
      </c>
      <c r="H1743" s="98">
        <v>45498</v>
      </c>
      <c r="I1743" s="90" t="s">
        <v>1671</v>
      </c>
      <c r="J1743" s="475" t="s">
        <v>195</v>
      </c>
      <c r="K1743" s="466">
        <v>45585</v>
      </c>
      <c r="L1743" s="466">
        <v>45585</v>
      </c>
      <c r="M1743" s="90" t="s">
        <v>1671</v>
      </c>
      <c r="N1743" s="90"/>
      <c r="O1743" s="90"/>
      <c r="P1743" s="90"/>
      <c r="Q1743" s="90"/>
      <c r="R1743" s="90"/>
      <c r="S1743" s="90"/>
      <c r="T1743" s="90"/>
      <c r="U1743" s="90"/>
      <c r="V1743" s="107" t="str">
        <f t="shared" si="109"/>
        <v>Open PDFIR FINALLY.RHS-KK-ECG-IR-SU-1583-REV01</v>
      </c>
      <c r="W1743" s="972" t="str">
        <f t="shared" ca="1" si="110"/>
        <v>DONE</v>
      </c>
      <c r="X1743" s="979" t="str">
        <f t="shared" si="111"/>
        <v>AWC</v>
      </c>
      <c r="Y1743" s="979"/>
      <c r="AD1743" s="564"/>
      <c r="AE1743" s="564"/>
      <c r="AF1743" s="564"/>
      <c r="AG1743" s="564"/>
      <c r="AH1743" s="564"/>
      <c r="AI1743" s="564"/>
    </row>
    <row r="1744" spans="1:35" ht="90" x14ac:dyDescent="0.3">
      <c r="A1744" s="450">
        <f t="shared" si="108"/>
        <v>1739</v>
      </c>
      <c r="B1744" s="442" t="s">
        <v>17938</v>
      </c>
      <c r="C1744" s="272" t="s">
        <v>4383</v>
      </c>
      <c r="D1744" s="272" t="s">
        <v>5106</v>
      </c>
      <c r="E1744" s="426" t="s">
        <v>8594</v>
      </c>
      <c r="F1744" s="90" t="s">
        <v>195</v>
      </c>
      <c r="G1744" s="98">
        <v>45498</v>
      </c>
      <c r="H1744" s="98">
        <v>45498</v>
      </c>
      <c r="I1744" s="90" t="s">
        <v>25</v>
      </c>
      <c r="J1744" s="206"/>
      <c r="K1744" s="206"/>
      <c r="L1744" s="206"/>
      <c r="M1744" s="90"/>
      <c r="N1744" s="90"/>
      <c r="O1744" s="90"/>
      <c r="P1744" s="90"/>
      <c r="Q1744" s="90"/>
      <c r="R1744" s="90"/>
      <c r="S1744" s="90"/>
      <c r="T1744" s="90"/>
      <c r="U1744" s="90"/>
      <c r="V1744" s="107" t="str">
        <f t="shared" si="109"/>
        <v>Open PDFIR FINALLY.RHS-KK-ECG-IR-SU-1584-REV00</v>
      </c>
      <c r="W1744" s="972" t="str">
        <f t="shared" ca="1" si="110"/>
        <v>DONE</v>
      </c>
      <c r="X1744" s="979" t="str">
        <f t="shared" si="111"/>
        <v>P</v>
      </c>
      <c r="Y1744" s="979"/>
      <c r="AD1744" s="564"/>
      <c r="AE1744" s="564"/>
      <c r="AF1744" s="564"/>
      <c r="AG1744" s="564"/>
      <c r="AH1744" s="564"/>
      <c r="AI1744" s="564"/>
    </row>
    <row r="1745" spans="1:35" ht="90" x14ac:dyDescent="0.3">
      <c r="A1745" s="450">
        <f t="shared" si="108"/>
        <v>1740</v>
      </c>
      <c r="B1745" s="442" t="s">
        <v>17939</v>
      </c>
      <c r="C1745" s="272" t="s">
        <v>2735</v>
      </c>
      <c r="D1745" s="272" t="s">
        <v>5106</v>
      </c>
      <c r="E1745" s="426" t="s">
        <v>8597</v>
      </c>
      <c r="F1745" s="90" t="s">
        <v>195</v>
      </c>
      <c r="G1745" s="98">
        <v>45500</v>
      </c>
      <c r="H1745" s="98">
        <v>45500</v>
      </c>
      <c r="I1745" s="90" t="s">
        <v>1671</v>
      </c>
      <c r="J1745" s="206"/>
      <c r="K1745" s="206"/>
      <c r="L1745" s="206"/>
      <c r="M1745" s="90"/>
      <c r="N1745" s="90"/>
      <c r="O1745" s="90"/>
      <c r="P1745" s="90"/>
      <c r="Q1745" s="90"/>
      <c r="R1745" s="90"/>
      <c r="S1745" s="90"/>
      <c r="T1745" s="90"/>
      <c r="U1745" s="90"/>
      <c r="V1745" s="107" t="str">
        <f t="shared" si="109"/>
        <v>Open PDFIR FINALLY.RHS-KK-ECG-IR-ARCH-1585-REV00</v>
      </c>
      <c r="W1745" s="972" t="str">
        <f t="shared" ca="1" si="110"/>
        <v>DONE</v>
      </c>
      <c r="X1745" s="979" t="str">
        <f t="shared" si="111"/>
        <v>P</v>
      </c>
      <c r="Y1745" s="979"/>
      <c r="AD1745" s="564"/>
      <c r="AE1745" s="564"/>
      <c r="AF1745" s="564"/>
      <c r="AG1745" s="564"/>
      <c r="AH1745" s="564"/>
      <c r="AI1745" s="564"/>
    </row>
    <row r="1746" spans="1:35" ht="90" x14ac:dyDescent="0.3">
      <c r="A1746" s="450">
        <f t="shared" si="108"/>
        <v>1741</v>
      </c>
      <c r="B1746" s="442" t="s">
        <v>17940</v>
      </c>
      <c r="C1746" s="272" t="s">
        <v>2735</v>
      </c>
      <c r="D1746" s="272" t="s">
        <v>5106</v>
      </c>
      <c r="E1746" s="426" t="s">
        <v>8599</v>
      </c>
      <c r="F1746" s="90" t="s">
        <v>195</v>
      </c>
      <c r="G1746" s="98">
        <v>45500</v>
      </c>
      <c r="H1746" s="98">
        <v>45500</v>
      </c>
      <c r="I1746" s="90" t="s">
        <v>1671</v>
      </c>
      <c r="J1746" s="206"/>
      <c r="K1746" s="206"/>
      <c r="L1746" s="206"/>
      <c r="M1746" s="90"/>
      <c r="N1746" s="90"/>
      <c r="O1746" s="90"/>
      <c r="P1746" s="90"/>
      <c r="Q1746" s="90"/>
      <c r="R1746" s="90"/>
      <c r="S1746" s="90"/>
      <c r="T1746" s="90"/>
      <c r="U1746" s="90"/>
      <c r="V1746" s="107" t="str">
        <f t="shared" si="109"/>
        <v>Open PDFIR FINALLY.RHS-KK-ECG-IR-ARCH-1586-REV00</v>
      </c>
      <c r="W1746" s="972" t="str">
        <f t="shared" ca="1" si="110"/>
        <v>DONE</v>
      </c>
      <c r="X1746" s="979" t="str">
        <f t="shared" si="111"/>
        <v>P</v>
      </c>
      <c r="Y1746" s="979"/>
      <c r="AD1746" s="564"/>
      <c r="AE1746" s="564"/>
      <c r="AF1746" s="564"/>
      <c r="AG1746" s="564"/>
      <c r="AH1746" s="564"/>
      <c r="AI1746" s="564"/>
    </row>
    <row r="1747" spans="1:35" ht="90" x14ac:dyDescent="0.3">
      <c r="A1747" s="450">
        <f t="shared" si="108"/>
        <v>1742</v>
      </c>
      <c r="B1747" s="442" t="s">
        <v>17941</v>
      </c>
      <c r="C1747" s="272" t="s">
        <v>4383</v>
      </c>
      <c r="D1747" s="272" t="s">
        <v>1545</v>
      </c>
      <c r="E1747" s="426" t="s">
        <v>8601</v>
      </c>
      <c r="F1747" s="90" t="s">
        <v>195</v>
      </c>
      <c r="G1747" s="98">
        <v>45362</v>
      </c>
      <c r="H1747" s="98">
        <v>45362</v>
      </c>
      <c r="I1747" s="90" t="s">
        <v>62</v>
      </c>
      <c r="J1747" s="206"/>
      <c r="K1747" s="206"/>
      <c r="L1747" s="206"/>
      <c r="M1747" s="90"/>
      <c r="N1747" s="90"/>
      <c r="O1747" s="90"/>
      <c r="P1747" s="90"/>
      <c r="Q1747" s="90"/>
      <c r="R1747" s="90"/>
      <c r="S1747" s="90"/>
      <c r="T1747" s="90"/>
      <c r="U1747" s="90"/>
      <c r="V1747" s="107" t="str">
        <f t="shared" si="109"/>
        <v>Open PDFIR FINALLY.RHS-KK-ECG-IR-SU-1587-REV00</v>
      </c>
      <c r="W1747" s="972" t="str">
        <f t="shared" ca="1" si="110"/>
        <v>DONE</v>
      </c>
      <c r="X1747" s="979" t="str">
        <f t="shared" si="111"/>
        <v>P</v>
      </c>
      <c r="Y1747" s="979"/>
      <c r="AD1747" s="564"/>
      <c r="AE1747" s="564"/>
      <c r="AF1747" s="564"/>
      <c r="AG1747" s="564"/>
      <c r="AH1747" s="564"/>
      <c r="AI1747" s="564"/>
    </row>
    <row r="1748" spans="1:35" ht="90" x14ac:dyDescent="0.3">
      <c r="A1748" s="450">
        <f t="shared" si="108"/>
        <v>1743</v>
      </c>
      <c r="B1748" s="442" t="s">
        <v>17942</v>
      </c>
      <c r="C1748" s="272" t="s">
        <v>4383</v>
      </c>
      <c r="D1748" s="272" t="s">
        <v>1545</v>
      </c>
      <c r="E1748" s="426" t="s">
        <v>8603</v>
      </c>
      <c r="F1748" s="90" t="s">
        <v>195</v>
      </c>
      <c r="G1748" s="98">
        <v>45383</v>
      </c>
      <c r="H1748" s="98">
        <v>45383</v>
      </c>
      <c r="I1748" s="90" t="s">
        <v>62</v>
      </c>
      <c r="J1748" s="206"/>
      <c r="K1748" s="206"/>
      <c r="L1748" s="206"/>
      <c r="M1748" s="90"/>
      <c r="N1748" s="90"/>
      <c r="O1748" s="90"/>
      <c r="P1748" s="90"/>
      <c r="Q1748" s="90"/>
      <c r="R1748" s="90"/>
      <c r="S1748" s="90"/>
      <c r="T1748" s="90"/>
      <c r="U1748" s="90"/>
      <c r="V1748" s="107" t="str">
        <f t="shared" si="109"/>
        <v>Open PDFIR FINALLY.RHS-KK-ECG-IR-SU-1588-REV00</v>
      </c>
      <c r="W1748" s="972" t="str">
        <f t="shared" ca="1" si="110"/>
        <v>DONE</v>
      </c>
      <c r="X1748" s="979" t="str">
        <f t="shared" si="111"/>
        <v>P</v>
      </c>
      <c r="Y1748" s="979"/>
      <c r="AD1748" s="564"/>
      <c r="AE1748" s="564"/>
      <c r="AF1748" s="564"/>
      <c r="AG1748" s="564"/>
      <c r="AH1748" s="564"/>
      <c r="AI1748" s="564"/>
    </row>
    <row r="1749" spans="1:35" ht="90" x14ac:dyDescent="0.3">
      <c r="A1749" s="450">
        <f t="shared" si="108"/>
        <v>1744</v>
      </c>
      <c r="B1749" s="442" t="s">
        <v>17943</v>
      </c>
      <c r="C1749" s="272" t="s">
        <v>4383</v>
      </c>
      <c r="D1749" s="272" t="s">
        <v>1545</v>
      </c>
      <c r="E1749" s="426" t="s">
        <v>8605</v>
      </c>
      <c r="F1749" s="90" t="s">
        <v>195</v>
      </c>
      <c r="G1749" s="98">
        <v>45362</v>
      </c>
      <c r="H1749" s="98">
        <v>45362</v>
      </c>
      <c r="I1749" s="90" t="s">
        <v>62</v>
      </c>
      <c r="J1749" s="206"/>
      <c r="K1749" s="206"/>
      <c r="L1749" s="206"/>
      <c r="M1749" s="90"/>
      <c r="N1749" s="90"/>
      <c r="O1749" s="90"/>
      <c r="P1749" s="90"/>
      <c r="Q1749" s="90"/>
      <c r="R1749" s="90"/>
      <c r="S1749" s="90"/>
      <c r="T1749" s="90"/>
      <c r="U1749" s="90"/>
      <c r="V1749" s="107" t="str">
        <f t="shared" si="109"/>
        <v>Open PDFIR FINALLY.RHS-KK-ECG-IR-SU-1589-REV00</v>
      </c>
      <c r="W1749" s="972" t="str">
        <f t="shared" ca="1" si="110"/>
        <v>DONE</v>
      </c>
      <c r="X1749" s="979" t="str">
        <f t="shared" si="111"/>
        <v>P</v>
      </c>
      <c r="Y1749" s="979"/>
      <c r="AD1749" s="564"/>
      <c r="AE1749" s="564"/>
      <c r="AF1749" s="564"/>
      <c r="AG1749" s="564"/>
      <c r="AH1749" s="564"/>
      <c r="AI1749" s="564"/>
    </row>
    <row r="1750" spans="1:35" ht="90" x14ac:dyDescent="0.3">
      <c r="A1750" s="450">
        <f t="shared" si="108"/>
        <v>1745</v>
      </c>
      <c r="B1750" s="442" t="s">
        <v>17944</v>
      </c>
      <c r="C1750" s="272" t="s">
        <v>4383</v>
      </c>
      <c r="D1750" s="272" t="s">
        <v>1545</v>
      </c>
      <c r="E1750" s="426" t="s">
        <v>8606</v>
      </c>
      <c r="F1750" s="90" t="s">
        <v>195</v>
      </c>
      <c r="G1750" s="98">
        <v>45355</v>
      </c>
      <c r="H1750" s="98">
        <v>45355</v>
      </c>
      <c r="I1750" s="90" t="s">
        <v>62</v>
      </c>
      <c r="J1750" s="206"/>
      <c r="K1750" s="206"/>
      <c r="L1750" s="206"/>
      <c r="M1750" s="90"/>
      <c r="N1750" s="90"/>
      <c r="O1750" s="90"/>
      <c r="P1750" s="90"/>
      <c r="Q1750" s="90"/>
      <c r="R1750" s="90"/>
      <c r="S1750" s="90"/>
      <c r="T1750" s="90"/>
      <c r="U1750" s="90"/>
      <c r="V1750" s="107" t="str">
        <f t="shared" si="109"/>
        <v>Open PDFIR FINALLY.RHS-KK-ECG-IR-SU-1590-REV00</v>
      </c>
      <c r="W1750" s="972" t="str">
        <f t="shared" ca="1" si="110"/>
        <v>DONE</v>
      </c>
      <c r="X1750" s="979" t="str">
        <f t="shared" si="111"/>
        <v>P</v>
      </c>
      <c r="Y1750" s="979"/>
      <c r="AD1750" s="564"/>
      <c r="AE1750" s="564"/>
      <c r="AF1750" s="564"/>
      <c r="AG1750" s="564"/>
      <c r="AH1750" s="564"/>
      <c r="AI1750" s="564"/>
    </row>
    <row r="1751" spans="1:35" ht="90" x14ac:dyDescent="0.3">
      <c r="A1751" s="450">
        <f t="shared" si="108"/>
        <v>1746</v>
      </c>
      <c r="B1751" s="442" t="s">
        <v>17945</v>
      </c>
      <c r="C1751" s="272" t="s">
        <v>4383</v>
      </c>
      <c r="D1751" s="272" t="s">
        <v>1545</v>
      </c>
      <c r="E1751" s="426" t="s">
        <v>8608</v>
      </c>
      <c r="F1751" s="90" t="s">
        <v>195</v>
      </c>
      <c r="G1751" s="98">
        <v>45337</v>
      </c>
      <c r="H1751" s="98">
        <v>45337</v>
      </c>
      <c r="I1751" s="90" t="s">
        <v>62</v>
      </c>
      <c r="J1751" s="206"/>
      <c r="K1751" s="206"/>
      <c r="L1751" s="206"/>
      <c r="M1751" s="90"/>
      <c r="N1751" s="90"/>
      <c r="O1751" s="90"/>
      <c r="P1751" s="90"/>
      <c r="Q1751" s="90"/>
      <c r="R1751" s="90"/>
      <c r="S1751" s="90"/>
      <c r="T1751" s="90"/>
      <c r="U1751" s="90"/>
      <c r="V1751" s="107" t="str">
        <f t="shared" si="109"/>
        <v>Open PDFIR FINALLY.RHS-KK-ECG-IR-SU-1591-REV00</v>
      </c>
      <c r="W1751" s="972" t="str">
        <f t="shared" ca="1" si="110"/>
        <v>DONE</v>
      </c>
      <c r="X1751" s="979" t="str">
        <f t="shared" si="111"/>
        <v>P</v>
      </c>
      <c r="Y1751" s="979"/>
      <c r="AD1751" s="564"/>
      <c r="AE1751" s="564"/>
      <c r="AF1751" s="564"/>
      <c r="AG1751" s="564"/>
      <c r="AH1751" s="564"/>
      <c r="AI1751" s="564"/>
    </row>
    <row r="1752" spans="1:35" ht="90" x14ac:dyDescent="0.3">
      <c r="A1752" s="450">
        <f t="shared" si="108"/>
        <v>1747</v>
      </c>
      <c r="B1752" s="442" t="s">
        <v>17946</v>
      </c>
      <c r="C1752" s="272" t="s">
        <v>4383</v>
      </c>
      <c r="D1752" s="272" t="s">
        <v>1545</v>
      </c>
      <c r="E1752" s="426" t="s">
        <v>8611</v>
      </c>
      <c r="F1752" s="90" t="s">
        <v>195</v>
      </c>
      <c r="G1752" s="98">
        <v>45406</v>
      </c>
      <c r="H1752" s="98">
        <v>45406</v>
      </c>
      <c r="I1752" s="90" t="s">
        <v>62</v>
      </c>
      <c r="J1752" s="206"/>
      <c r="K1752" s="206"/>
      <c r="L1752" s="206"/>
      <c r="M1752" s="90"/>
      <c r="N1752" s="90"/>
      <c r="O1752" s="90"/>
      <c r="P1752" s="90"/>
      <c r="Q1752" s="90"/>
      <c r="R1752" s="90"/>
      <c r="S1752" s="90"/>
      <c r="T1752" s="90"/>
      <c r="U1752" s="90"/>
      <c r="V1752" s="107" t="str">
        <f t="shared" si="109"/>
        <v>Open PDFIR FINALLY.RHS-KK-ECG-IR-SU-1592-REV00</v>
      </c>
      <c r="W1752" s="972" t="str">
        <f t="shared" ca="1" si="110"/>
        <v>DONE</v>
      </c>
      <c r="X1752" s="979" t="str">
        <f t="shared" si="111"/>
        <v>P</v>
      </c>
      <c r="Y1752" s="979"/>
      <c r="AD1752" s="564"/>
      <c r="AE1752" s="564"/>
      <c r="AF1752" s="564"/>
      <c r="AG1752" s="564"/>
      <c r="AH1752" s="564"/>
      <c r="AI1752" s="564"/>
    </row>
    <row r="1753" spans="1:35" ht="90" x14ac:dyDescent="0.3">
      <c r="A1753" s="450">
        <f t="shared" si="108"/>
        <v>1748</v>
      </c>
      <c r="B1753" s="442" t="s">
        <v>17947</v>
      </c>
      <c r="C1753" s="272" t="s">
        <v>4383</v>
      </c>
      <c r="D1753" s="272" t="s">
        <v>1545</v>
      </c>
      <c r="E1753" s="426" t="s">
        <v>8613</v>
      </c>
      <c r="F1753" s="90" t="s">
        <v>195</v>
      </c>
      <c r="G1753" s="98">
        <v>45358</v>
      </c>
      <c r="H1753" s="98">
        <v>45358</v>
      </c>
      <c r="I1753" s="90" t="s">
        <v>62</v>
      </c>
      <c r="J1753" s="206"/>
      <c r="K1753" s="206"/>
      <c r="L1753" s="206"/>
      <c r="M1753" s="90"/>
      <c r="N1753" s="90"/>
      <c r="O1753" s="90"/>
      <c r="P1753" s="90"/>
      <c r="Q1753" s="90"/>
      <c r="R1753" s="90"/>
      <c r="S1753" s="90"/>
      <c r="T1753" s="90"/>
      <c r="U1753" s="90"/>
      <c r="V1753" s="107" t="str">
        <f t="shared" si="109"/>
        <v>Open PDFIR FINALLY.RHS-KK-ECG-IR-SU-1593-REV00</v>
      </c>
      <c r="W1753" s="972" t="str">
        <f t="shared" ca="1" si="110"/>
        <v>DONE</v>
      </c>
      <c r="X1753" s="979" t="str">
        <f t="shared" si="111"/>
        <v>P</v>
      </c>
      <c r="Y1753" s="979"/>
      <c r="AD1753" s="564"/>
      <c r="AE1753" s="564"/>
      <c r="AF1753" s="564"/>
      <c r="AG1753" s="564"/>
      <c r="AH1753" s="564"/>
      <c r="AI1753" s="564"/>
    </row>
    <row r="1754" spans="1:35" ht="90" x14ac:dyDescent="0.3">
      <c r="A1754" s="450">
        <f t="shared" si="108"/>
        <v>1749</v>
      </c>
      <c r="B1754" s="442" t="s">
        <v>17948</v>
      </c>
      <c r="C1754" s="272" t="s">
        <v>4383</v>
      </c>
      <c r="D1754" s="272" t="s">
        <v>1545</v>
      </c>
      <c r="E1754" s="426" t="s">
        <v>8615</v>
      </c>
      <c r="F1754" s="90" t="s">
        <v>195</v>
      </c>
      <c r="G1754" s="98">
        <v>45345</v>
      </c>
      <c r="H1754" s="98" t="s">
        <v>8659</v>
      </c>
      <c r="I1754" s="90" t="s">
        <v>62</v>
      </c>
      <c r="J1754" s="206"/>
      <c r="K1754" s="206"/>
      <c r="L1754" s="206"/>
      <c r="M1754" s="90"/>
      <c r="N1754" s="90"/>
      <c r="O1754" s="90"/>
      <c r="P1754" s="90"/>
      <c r="Q1754" s="90"/>
      <c r="R1754" s="90"/>
      <c r="S1754" s="90"/>
      <c r="T1754" s="90"/>
      <c r="U1754" s="90"/>
      <c r="V1754" s="107" t="str">
        <f t="shared" si="109"/>
        <v>Open PDFIR FINALLY.RHS-KK-ECG-IR-SU-1594-REV00</v>
      </c>
      <c r="W1754" s="972" t="str">
        <f t="shared" ca="1" si="110"/>
        <v>DONE</v>
      </c>
      <c r="X1754" s="979" t="str">
        <f t="shared" si="111"/>
        <v>P</v>
      </c>
      <c r="Y1754" s="979"/>
      <c r="AD1754" s="564"/>
      <c r="AE1754" s="564"/>
      <c r="AF1754" s="564"/>
      <c r="AG1754" s="564"/>
      <c r="AH1754" s="564"/>
      <c r="AI1754" s="564"/>
    </row>
    <row r="1755" spans="1:35" ht="90" x14ac:dyDescent="0.3">
      <c r="A1755" s="450">
        <f t="shared" si="108"/>
        <v>1750</v>
      </c>
      <c r="B1755" s="442" t="s">
        <v>20400</v>
      </c>
      <c r="C1755" s="272" t="s">
        <v>1634</v>
      </c>
      <c r="D1755" s="272" t="s">
        <v>5106</v>
      </c>
      <c r="E1755" s="426" t="s">
        <v>8620</v>
      </c>
      <c r="F1755" s="90" t="s">
        <v>195</v>
      </c>
      <c r="G1755" s="98">
        <v>45500</v>
      </c>
      <c r="H1755" s="98">
        <v>45500</v>
      </c>
      <c r="I1755" s="90" t="s">
        <v>1671</v>
      </c>
      <c r="J1755" s="475" t="s">
        <v>195</v>
      </c>
      <c r="K1755" s="466">
        <v>45602</v>
      </c>
      <c r="L1755" s="466">
        <v>45602</v>
      </c>
      <c r="M1755" s="90" t="s">
        <v>62</v>
      </c>
      <c r="N1755" s="90"/>
      <c r="O1755" s="90"/>
      <c r="P1755" s="90"/>
      <c r="Q1755" s="90"/>
      <c r="R1755" s="90"/>
      <c r="S1755" s="90"/>
      <c r="T1755" s="90"/>
      <c r="U1755" s="90"/>
      <c r="V1755" s="107" t="str">
        <f t="shared" si="109"/>
        <v>Open PDFIR FINALLY.RHS-KK-ECG-IR-CI-1595-REV01</v>
      </c>
      <c r="W1755" s="972" t="str">
        <f t="shared" ca="1" si="110"/>
        <v>DONE</v>
      </c>
      <c r="X1755" s="979" t="str">
        <f t="shared" si="111"/>
        <v>A</v>
      </c>
      <c r="Y1755" s="979"/>
      <c r="AD1755" s="564"/>
      <c r="AE1755" s="564"/>
      <c r="AF1755" s="564"/>
      <c r="AG1755" s="564"/>
      <c r="AH1755" s="564"/>
      <c r="AI1755" s="564"/>
    </row>
    <row r="1756" spans="1:35" ht="90" x14ac:dyDescent="0.3">
      <c r="A1756" s="450">
        <f t="shared" si="108"/>
        <v>1751</v>
      </c>
      <c r="B1756" s="442" t="s">
        <v>17949</v>
      </c>
      <c r="C1756" s="272" t="s">
        <v>3746</v>
      </c>
      <c r="D1756" s="272" t="s">
        <v>5106</v>
      </c>
      <c r="E1756" s="426" t="s">
        <v>8625</v>
      </c>
      <c r="F1756" s="90" t="s">
        <v>195</v>
      </c>
      <c r="G1756" s="98">
        <v>45496</v>
      </c>
      <c r="H1756" s="98">
        <v>45496</v>
      </c>
      <c r="I1756" s="90" t="s">
        <v>1671</v>
      </c>
      <c r="J1756" s="206"/>
      <c r="K1756" s="206"/>
      <c r="L1756" s="206"/>
      <c r="M1756" s="90"/>
      <c r="N1756" s="90"/>
      <c r="O1756" s="90"/>
      <c r="P1756" s="90"/>
      <c r="Q1756" s="90"/>
      <c r="R1756" s="90"/>
      <c r="S1756" s="90"/>
      <c r="T1756" s="90"/>
      <c r="U1756" s="90"/>
      <c r="V1756" s="107" t="str">
        <f t="shared" si="109"/>
        <v>Open PDFIR FINALLY.RHS-KK-ECG-IR-MECH-26-REV00</v>
      </c>
      <c r="W1756" s="972" t="str">
        <f t="shared" ca="1" si="110"/>
        <v>DONE</v>
      </c>
      <c r="X1756" s="979" t="str">
        <f t="shared" si="111"/>
        <v>P</v>
      </c>
      <c r="Y1756" s="979"/>
      <c r="AD1756" s="564"/>
      <c r="AE1756" s="564"/>
      <c r="AF1756" s="564"/>
      <c r="AG1756" s="564"/>
      <c r="AH1756" s="564"/>
      <c r="AI1756" s="564"/>
    </row>
    <row r="1757" spans="1:35" ht="90" x14ac:dyDescent="0.3">
      <c r="A1757" s="450">
        <f t="shared" si="108"/>
        <v>1752</v>
      </c>
      <c r="B1757" s="442" t="s">
        <v>17950</v>
      </c>
      <c r="C1757" s="272" t="s">
        <v>3746</v>
      </c>
      <c r="D1757" s="272" t="s">
        <v>5106</v>
      </c>
      <c r="E1757" s="426" t="s">
        <v>8626</v>
      </c>
      <c r="F1757" s="90" t="s">
        <v>195</v>
      </c>
      <c r="G1757" s="98">
        <v>45496</v>
      </c>
      <c r="H1757" s="98">
        <v>45496</v>
      </c>
      <c r="I1757" s="90" t="s">
        <v>1671</v>
      </c>
      <c r="J1757" s="206"/>
      <c r="K1757" s="206"/>
      <c r="L1757" s="206"/>
      <c r="M1757" s="90"/>
      <c r="N1757" s="90"/>
      <c r="O1757" s="90"/>
      <c r="P1757" s="90"/>
      <c r="Q1757" s="90"/>
      <c r="R1757" s="90"/>
      <c r="S1757" s="90"/>
      <c r="T1757" s="90"/>
      <c r="U1757" s="90"/>
      <c r="V1757" s="107" t="str">
        <f t="shared" si="109"/>
        <v>Open PDFIR FINALLY.RHS-KK-ECG-IR-MECH-25-REV00</v>
      </c>
      <c r="W1757" s="972" t="str">
        <f t="shared" ca="1" si="110"/>
        <v>DONE</v>
      </c>
      <c r="X1757" s="979" t="str">
        <f t="shared" si="111"/>
        <v>P</v>
      </c>
      <c r="Y1757" s="979"/>
      <c r="AD1757" s="564"/>
      <c r="AE1757" s="564"/>
      <c r="AF1757" s="564"/>
      <c r="AG1757" s="564"/>
      <c r="AH1757" s="564"/>
      <c r="AI1757" s="564"/>
    </row>
    <row r="1758" spans="1:35" ht="90" x14ac:dyDescent="0.3">
      <c r="A1758" s="450">
        <f t="shared" si="108"/>
        <v>1753</v>
      </c>
      <c r="B1758" s="442" t="s">
        <v>17951</v>
      </c>
      <c r="C1758" s="272" t="s">
        <v>3746</v>
      </c>
      <c r="D1758" s="272" t="s">
        <v>5106</v>
      </c>
      <c r="E1758" s="426" t="s">
        <v>8627</v>
      </c>
      <c r="F1758" s="90" t="s">
        <v>195</v>
      </c>
      <c r="G1758" s="98">
        <v>45495</v>
      </c>
      <c r="H1758" s="98">
        <v>45495</v>
      </c>
      <c r="I1758" s="90" t="s">
        <v>1671</v>
      </c>
      <c r="J1758" s="206"/>
      <c r="K1758" s="206"/>
      <c r="L1758" s="206"/>
      <c r="M1758" s="90"/>
      <c r="N1758" s="90"/>
      <c r="O1758" s="90"/>
      <c r="P1758" s="90"/>
      <c r="Q1758" s="90"/>
      <c r="R1758" s="90"/>
      <c r="S1758" s="90"/>
      <c r="T1758" s="90"/>
      <c r="U1758" s="90"/>
      <c r="V1758" s="107" t="str">
        <f t="shared" si="109"/>
        <v>Open PDFIR FINALLY.RHS-KK-ECG-IR-MECH-24-REV00</v>
      </c>
      <c r="W1758" s="972" t="str">
        <f t="shared" ca="1" si="110"/>
        <v>DONE</v>
      </c>
      <c r="X1758" s="979" t="str">
        <f t="shared" si="111"/>
        <v>P</v>
      </c>
      <c r="Y1758" s="979"/>
      <c r="AD1758" s="564"/>
      <c r="AE1758" s="564"/>
      <c r="AF1758" s="564"/>
      <c r="AG1758" s="564"/>
      <c r="AH1758" s="564"/>
      <c r="AI1758" s="564"/>
    </row>
    <row r="1759" spans="1:35" ht="90" x14ac:dyDescent="0.3">
      <c r="A1759" s="450">
        <f t="shared" si="108"/>
        <v>1754</v>
      </c>
      <c r="B1759" s="442" t="s">
        <v>17952</v>
      </c>
      <c r="C1759" s="272" t="s">
        <v>3746</v>
      </c>
      <c r="D1759" s="272" t="s">
        <v>5106</v>
      </c>
      <c r="E1759" s="426" t="s">
        <v>8628</v>
      </c>
      <c r="F1759" s="90" t="s">
        <v>195</v>
      </c>
      <c r="G1759" s="98">
        <v>45495</v>
      </c>
      <c r="H1759" s="98">
        <v>45495</v>
      </c>
      <c r="I1759" s="90" t="s">
        <v>1671</v>
      </c>
      <c r="J1759" s="206"/>
      <c r="K1759" s="206"/>
      <c r="L1759" s="206"/>
      <c r="M1759" s="90"/>
      <c r="N1759" s="90"/>
      <c r="O1759" s="90"/>
      <c r="P1759" s="90"/>
      <c r="Q1759" s="90"/>
      <c r="R1759" s="90"/>
      <c r="S1759" s="90"/>
      <c r="T1759" s="90"/>
      <c r="U1759" s="90"/>
      <c r="V1759" s="107" t="str">
        <f t="shared" si="109"/>
        <v>Open PDFIR FINALLY.RHS-KK-ECG-IR-MECH-23-REV00</v>
      </c>
      <c r="W1759" s="972" t="str">
        <f t="shared" ca="1" si="110"/>
        <v>DONE</v>
      </c>
      <c r="X1759" s="979" t="str">
        <f t="shared" si="111"/>
        <v>P</v>
      </c>
      <c r="Y1759" s="979"/>
      <c r="AD1759" s="564"/>
      <c r="AE1759" s="564"/>
      <c r="AF1759" s="564"/>
      <c r="AG1759" s="564"/>
      <c r="AH1759" s="564"/>
      <c r="AI1759" s="564"/>
    </row>
    <row r="1760" spans="1:35" ht="90" x14ac:dyDescent="0.3">
      <c r="A1760" s="450">
        <f t="shared" si="108"/>
        <v>1755</v>
      </c>
      <c r="B1760" s="442" t="s">
        <v>17953</v>
      </c>
      <c r="C1760" s="272" t="s">
        <v>2735</v>
      </c>
      <c r="D1760" s="272" t="s">
        <v>1545</v>
      </c>
      <c r="E1760" s="426" t="s">
        <v>8622</v>
      </c>
      <c r="F1760" s="90" t="s">
        <v>195</v>
      </c>
      <c r="G1760" s="98">
        <v>45500</v>
      </c>
      <c r="H1760" s="98">
        <v>45500</v>
      </c>
      <c r="I1760" s="90" t="s">
        <v>1671</v>
      </c>
      <c r="J1760" s="206"/>
      <c r="K1760" s="206"/>
      <c r="L1760" s="206"/>
      <c r="M1760" s="90"/>
      <c r="N1760" s="90"/>
      <c r="O1760" s="90"/>
      <c r="P1760" s="90"/>
      <c r="Q1760" s="90"/>
      <c r="R1760" s="90"/>
      <c r="S1760" s="90"/>
      <c r="T1760" s="90"/>
      <c r="U1760" s="90"/>
      <c r="V1760" s="107" t="str">
        <f t="shared" si="109"/>
        <v>Open PDFIR FINALLY.RHS-KK-ECG-IR-ARCH-1596-REV00</v>
      </c>
      <c r="W1760" s="972" t="str">
        <f t="shared" ca="1" si="110"/>
        <v>DONE</v>
      </c>
      <c r="X1760" s="979" t="str">
        <f t="shared" si="111"/>
        <v>P</v>
      </c>
      <c r="Y1760" s="979"/>
      <c r="AD1760" s="564"/>
      <c r="AE1760" s="564"/>
      <c r="AF1760" s="564"/>
      <c r="AG1760" s="564"/>
      <c r="AH1760" s="564"/>
      <c r="AI1760" s="564"/>
    </row>
    <row r="1761" spans="1:35" ht="90" x14ac:dyDescent="0.3">
      <c r="A1761" s="450">
        <f t="shared" si="108"/>
        <v>1756</v>
      </c>
      <c r="B1761" s="442" t="s">
        <v>17954</v>
      </c>
      <c r="C1761" s="272" t="s">
        <v>2735</v>
      </c>
      <c r="D1761" s="272" t="s">
        <v>1545</v>
      </c>
      <c r="E1761" s="426" t="s">
        <v>8624</v>
      </c>
      <c r="F1761" s="90" t="s">
        <v>195</v>
      </c>
      <c r="G1761" s="98">
        <v>45500</v>
      </c>
      <c r="H1761" s="98">
        <v>45500</v>
      </c>
      <c r="I1761" s="90" t="s">
        <v>1671</v>
      </c>
      <c r="J1761" s="206"/>
      <c r="K1761" s="206"/>
      <c r="L1761" s="206"/>
      <c r="M1761" s="90"/>
      <c r="N1761" s="90"/>
      <c r="O1761" s="90"/>
      <c r="P1761" s="90"/>
      <c r="Q1761" s="90"/>
      <c r="R1761" s="90"/>
      <c r="S1761" s="90"/>
      <c r="T1761" s="90"/>
      <c r="U1761" s="90"/>
      <c r="V1761" s="107" t="str">
        <f t="shared" si="109"/>
        <v>Open PDFIR FINALLY.RHS-KK-ECG-IR-ARCH-1597-REV00</v>
      </c>
      <c r="W1761" s="972" t="str">
        <f t="shared" ca="1" si="110"/>
        <v>DONE</v>
      </c>
      <c r="X1761" s="979" t="str">
        <f t="shared" si="111"/>
        <v>P</v>
      </c>
      <c r="Y1761" s="979"/>
      <c r="AD1761" s="564"/>
      <c r="AE1761" s="564"/>
      <c r="AF1761" s="564"/>
      <c r="AG1761" s="564"/>
      <c r="AH1761" s="564"/>
      <c r="AI1761" s="564"/>
    </row>
    <row r="1762" spans="1:35" ht="90" x14ac:dyDescent="0.3">
      <c r="A1762" s="450">
        <f t="shared" si="108"/>
        <v>1757</v>
      </c>
      <c r="B1762" s="442" t="s">
        <v>17955</v>
      </c>
      <c r="C1762" s="272" t="s">
        <v>2735</v>
      </c>
      <c r="D1762" s="272" t="s">
        <v>1545</v>
      </c>
      <c r="E1762" s="426" t="s">
        <v>8630</v>
      </c>
      <c r="F1762" s="90" t="s">
        <v>195</v>
      </c>
      <c r="G1762" s="98">
        <v>45500</v>
      </c>
      <c r="H1762" s="98">
        <v>45501</v>
      </c>
      <c r="I1762" s="90" t="s">
        <v>1671</v>
      </c>
      <c r="J1762" s="206"/>
      <c r="K1762" s="206"/>
      <c r="L1762" s="206"/>
      <c r="M1762" s="90"/>
      <c r="N1762" s="90"/>
      <c r="O1762" s="90"/>
      <c r="P1762" s="90"/>
      <c r="Q1762" s="90"/>
      <c r="R1762" s="90"/>
      <c r="S1762" s="90"/>
      <c r="T1762" s="90"/>
      <c r="U1762" s="90"/>
      <c r="V1762" s="107" t="str">
        <f t="shared" si="109"/>
        <v>Open PDFIR FINALLY.RHS-KK-ECG-IR-ARCH-1598-REV00</v>
      </c>
      <c r="W1762" s="972" t="str">
        <f t="shared" ca="1" si="110"/>
        <v>DONE</v>
      </c>
      <c r="X1762" s="979" t="str">
        <f t="shared" si="111"/>
        <v>P</v>
      </c>
      <c r="Y1762" s="979"/>
      <c r="AD1762" s="564"/>
      <c r="AE1762" s="564"/>
      <c r="AF1762" s="564"/>
      <c r="AG1762" s="564"/>
      <c r="AH1762" s="564"/>
      <c r="AI1762" s="564"/>
    </row>
    <row r="1763" spans="1:35" ht="90" x14ac:dyDescent="0.3">
      <c r="A1763" s="450">
        <f t="shared" si="108"/>
        <v>1758</v>
      </c>
      <c r="B1763" s="442" t="s">
        <v>17956</v>
      </c>
      <c r="C1763" s="272" t="s">
        <v>2735</v>
      </c>
      <c r="D1763" s="272" t="s">
        <v>1545</v>
      </c>
      <c r="E1763" s="426" t="s">
        <v>8632</v>
      </c>
      <c r="F1763" s="90" t="s">
        <v>195</v>
      </c>
      <c r="G1763" s="98">
        <v>45500</v>
      </c>
      <c r="H1763" s="98">
        <v>45501</v>
      </c>
      <c r="I1763" s="90" t="s">
        <v>1671</v>
      </c>
      <c r="J1763" s="206"/>
      <c r="K1763" s="206"/>
      <c r="L1763" s="206"/>
      <c r="M1763" s="90"/>
      <c r="N1763" s="90"/>
      <c r="O1763" s="90"/>
      <c r="P1763" s="90"/>
      <c r="Q1763" s="90"/>
      <c r="R1763" s="90"/>
      <c r="S1763" s="90"/>
      <c r="T1763" s="90"/>
      <c r="U1763" s="90"/>
      <c r="V1763" s="107" t="str">
        <f t="shared" si="109"/>
        <v>Open PDFIR FINALLY.RHS-KK-ECG-IR-ARCH-1599-REV00</v>
      </c>
      <c r="W1763" s="972" t="str">
        <f t="shared" ca="1" si="110"/>
        <v>DONE</v>
      </c>
      <c r="X1763" s="979" t="str">
        <f t="shared" si="111"/>
        <v>P</v>
      </c>
      <c r="Y1763" s="979"/>
      <c r="AD1763" s="564"/>
      <c r="AE1763" s="564"/>
      <c r="AF1763" s="564"/>
      <c r="AG1763" s="564"/>
      <c r="AH1763" s="564"/>
      <c r="AI1763" s="564"/>
    </row>
    <row r="1764" spans="1:35" ht="90" x14ac:dyDescent="0.3">
      <c r="A1764" s="450">
        <f t="shared" si="108"/>
        <v>1759</v>
      </c>
      <c r="B1764" s="442" t="s">
        <v>17957</v>
      </c>
      <c r="C1764" s="272" t="s">
        <v>2735</v>
      </c>
      <c r="D1764" s="272" t="s">
        <v>1545</v>
      </c>
      <c r="E1764" s="426" t="s">
        <v>8634</v>
      </c>
      <c r="F1764" s="90" t="s">
        <v>195</v>
      </c>
      <c r="G1764" s="98">
        <v>45500</v>
      </c>
      <c r="H1764" s="98">
        <v>45501</v>
      </c>
      <c r="I1764" s="90" t="s">
        <v>1671</v>
      </c>
      <c r="J1764" s="206"/>
      <c r="K1764" s="206"/>
      <c r="L1764" s="206"/>
      <c r="M1764" s="90"/>
      <c r="N1764" s="90"/>
      <c r="O1764" s="90"/>
      <c r="P1764" s="90"/>
      <c r="Q1764" s="90"/>
      <c r="R1764" s="90"/>
      <c r="S1764" s="90"/>
      <c r="T1764" s="90"/>
      <c r="U1764" s="90"/>
      <c r="V1764" s="107" t="str">
        <f t="shared" si="109"/>
        <v>Open PDFIR FINALLY.RHS-KK-ECG-IR-ARCH-1600-REV00</v>
      </c>
      <c r="W1764" s="972" t="str">
        <f t="shared" ca="1" si="110"/>
        <v>DONE</v>
      </c>
      <c r="X1764" s="979" t="str">
        <f t="shared" si="111"/>
        <v>P</v>
      </c>
      <c r="Y1764" s="979"/>
      <c r="AD1764" s="564"/>
      <c r="AE1764" s="564"/>
      <c r="AF1764" s="564"/>
      <c r="AG1764" s="564"/>
      <c r="AH1764" s="564"/>
      <c r="AI1764" s="564"/>
    </row>
    <row r="1765" spans="1:35" ht="90" x14ac:dyDescent="0.3">
      <c r="A1765" s="450">
        <f t="shared" si="108"/>
        <v>1760</v>
      </c>
      <c r="B1765" s="442" t="s">
        <v>17958</v>
      </c>
      <c r="C1765" s="272" t="s">
        <v>2735</v>
      </c>
      <c r="D1765" s="272" t="s">
        <v>1545</v>
      </c>
      <c r="E1765" s="426" t="s">
        <v>8636</v>
      </c>
      <c r="F1765" s="90" t="s">
        <v>195</v>
      </c>
      <c r="G1765" s="98">
        <v>45500</v>
      </c>
      <c r="H1765" s="98">
        <v>45500</v>
      </c>
      <c r="I1765" s="90" t="s">
        <v>1671</v>
      </c>
      <c r="J1765" s="206"/>
      <c r="K1765" s="206"/>
      <c r="L1765" s="206"/>
      <c r="M1765" s="90"/>
      <c r="N1765" s="90"/>
      <c r="O1765" s="90"/>
      <c r="P1765" s="90"/>
      <c r="Q1765" s="90"/>
      <c r="R1765" s="90"/>
      <c r="S1765" s="90"/>
      <c r="T1765" s="90"/>
      <c r="U1765" s="90"/>
      <c r="V1765" s="107" t="str">
        <f t="shared" si="109"/>
        <v>Open PDFIR FINALLY.RHS-KK-ECG-IR-ARCH-1601-REV00</v>
      </c>
      <c r="W1765" s="972" t="str">
        <f t="shared" ca="1" si="110"/>
        <v>DONE</v>
      </c>
      <c r="X1765" s="979" t="str">
        <f t="shared" si="111"/>
        <v>P</v>
      </c>
      <c r="Y1765" s="979"/>
      <c r="AD1765" s="564"/>
      <c r="AE1765" s="564"/>
      <c r="AF1765" s="564"/>
      <c r="AG1765" s="564"/>
      <c r="AH1765" s="564"/>
      <c r="AI1765" s="564"/>
    </row>
    <row r="1766" spans="1:35" ht="90" x14ac:dyDescent="0.3">
      <c r="A1766" s="450">
        <f t="shared" si="108"/>
        <v>1761</v>
      </c>
      <c r="B1766" s="442" t="s">
        <v>17959</v>
      </c>
      <c r="C1766" s="272" t="s">
        <v>2735</v>
      </c>
      <c r="D1766" s="272" t="s">
        <v>1545</v>
      </c>
      <c r="E1766" s="426" t="s">
        <v>8638</v>
      </c>
      <c r="F1766" s="90" t="s">
        <v>195</v>
      </c>
      <c r="G1766" s="98">
        <v>45500</v>
      </c>
      <c r="H1766" s="98">
        <v>45500</v>
      </c>
      <c r="I1766" s="90" t="s">
        <v>1671</v>
      </c>
      <c r="J1766" s="206"/>
      <c r="K1766" s="206"/>
      <c r="L1766" s="206"/>
      <c r="M1766" s="90"/>
      <c r="N1766" s="90"/>
      <c r="O1766" s="90"/>
      <c r="P1766" s="90"/>
      <c r="Q1766" s="90"/>
      <c r="R1766" s="90"/>
      <c r="S1766" s="90"/>
      <c r="T1766" s="90"/>
      <c r="U1766" s="90"/>
      <c r="V1766" s="107" t="str">
        <f t="shared" si="109"/>
        <v>Open PDFIR FINALLY.RHS-KK-ECG-IR-ARCH-1602-REV00</v>
      </c>
      <c r="W1766" s="972" t="str">
        <f t="shared" ca="1" si="110"/>
        <v>DONE</v>
      </c>
      <c r="X1766" s="979" t="str">
        <f t="shared" si="111"/>
        <v>P</v>
      </c>
      <c r="Y1766" s="979"/>
      <c r="AD1766" s="564"/>
      <c r="AE1766" s="564"/>
      <c r="AF1766" s="564"/>
      <c r="AG1766" s="564"/>
      <c r="AH1766" s="564"/>
      <c r="AI1766" s="564"/>
    </row>
    <row r="1767" spans="1:35" ht="90" x14ac:dyDescent="0.3">
      <c r="A1767" s="450">
        <f t="shared" si="108"/>
        <v>1762</v>
      </c>
      <c r="B1767" s="442" t="s">
        <v>17960</v>
      </c>
      <c r="C1767" s="272" t="s">
        <v>2735</v>
      </c>
      <c r="D1767" s="272" t="s">
        <v>1545</v>
      </c>
      <c r="E1767" s="426" t="s">
        <v>8640</v>
      </c>
      <c r="F1767" s="90" t="s">
        <v>195</v>
      </c>
      <c r="G1767" s="98">
        <v>45500</v>
      </c>
      <c r="H1767" s="98">
        <v>45501</v>
      </c>
      <c r="I1767" s="90" t="s">
        <v>1671</v>
      </c>
      <c r="J1767" s="206"/>
      <c r="K1767" s="206"/>
      <c r="L1767" s="206"/>
      <c r="M1767" s="90"/>
      <c r="N1767" s="90"/>
      <c r="O1767" s="90"/>
      <c r="P1767" s="90"/>
      <c r="Q1767" s="90"/>
      <c r="R1767" s="90"/>
      <c r="S1767" s="90"/>
      <c r="T1767" s="90"/>
      <c r="U1767" s="90"/>
      <c r="V1767" s="107" t="str">
        <f t="shared" si="109"/>
        <v>Open PDFIR FINALLY.RHS-KK-ECG-IR-ARCH-1603-REV00</v>
      </c>
      <c r="W1767" s="972" t="str">
        <f t="shared" ca="1" si="110"/>
        <v>DONE</v>
      </c>
      <c r="X1767" s="979" t="str">
        <f t="shared" si="111"/>
        <v>P</v>
      </c>
      <c r="Y1767" s="979"/>
      <c r="AD1767" s="564"/>
      <c r="AE1767" s="564"/>
      <c r="AF1767" s="564"/>
      <c r="AG1767" s="564"/>
      <c r="AH1767" s="564"/>
      <c r="AI1767" s="564"/>
    </row>
    <row r="1768" spans="1:35" ht="90" x14ac:dyDescent="0.3">
      <c r="A1768" s="450">
        <f t="shared" si="108"/>
        <v>1763</v>
      </c>
      <c r="B1768" s="442" t="s">
        <v>17961</v>
      </c>
      <c r="C1768" s="272" t="s">
        <v>2735</v>
      </c>
      <c r="D1768" s="272" t="s">
        <v>1545</v>
      </c>
      <c r="E1768" s="426" t="s">
        <v>8642</v>
      </c>
      <c r="F1768" s="90" t="s">
        <v>195</v>
      </c>
      <c r="G1768" s="98">
        <v>45500</v>
      </c>
      <c r="H1768" s="98">
        <v>45501</v>
      </c>
      <c r="I1768" s="90" t="s">
        <v>1671</v>
      </c>
      <c r="J1768" s="206"/>
      <c r="K1768" s="206"/>
      <c r="L1768" s="206"/>
      <c r="M1768" s="90"/>
      <c r="N1768" s="90"/>
      <c r="O1768" s="90"/>
      <c r="P1768" s="90"/>
      <c r="Q1768" s="90"/>
      <c r="R1768" s="90"/>
      <c r="S1768" s="90"/>
      <c r="T1768" s="90"/>
      <c r="U1768" s="90"/>
      <c r="V1768" s="107" t="str">
        <f t="shared" si="109"/>
        <v>Open PDFIR FINALLY.RHS-KK-ECG-IR-ARCH-1604-REV00</v>
      </c>
      <c r="W1768" s="972" t="str">
        <f t="shared" ca="1" si="110"/>
        <v>DONE</v>
      </c>
      <c r="X1768" s="979" t="str">
        <f t="shared" si="111"/>
        <v>P</v>
      </c>
      <c r="Y1768" s="979"/>
      <c r="AD1768" s="564"/>
      <c r="AE1768" s="564"/>
      <c r="AF1768" s="564"/>
      <c r="AG1768" s="564"/>
      <c r="AH1768" s="564"/>
      <c r="AI1768" s="564"/>
    </row>
    <row r="1769" spans="1:35" ht="90" x14ac:dyDescent="0.3">
      <c r="A1769" s="450">
        <f t="shared" si="108"/>
        <v>1764</v>
      </c>
      <c r="B1769" s="442" t="s">
        <v>17962</v>
      </c>
      <c r="C1769" s="272" t="s">
        <v>2735</v>
      </c>
      <c r="D1769" s="272" t="s">
        <v>1545</v>
      </c>
      <c r="E1769" s="426" t="s">
        <v>8700</v>
      </c>
      <c r="F1769" s="90" t="s">
        <v>195</v>
      </c>
      <c r="G1769" s="98">
        <v>45500</v>
      </c>
      <c r="H1769" s="98">
        <v>45500</v>
      </c>
      <c r="I1769" s="90" t="s">
        <v>62</v>
      </c>
      <c r="J1769" s="206"/>
      <c r="K1769" s="206"/>
      <c r="L1769" s="206"/>
      <c r="M1769" s="90"/>
      <c r="N1769" s="90"/>
      <c r="O1769" s="90"/>
      <c r="P1769" s="90"/>
      <c r="Q1769" s="90"/>
      <c r="R1769" s="90"/>
      <c r="S1769" s="90"/>
      <c r="T1769" s="90"/>
      <c r="U1769" s="90"/>
      <c r="V1769" s="107" t="str">
        <f t="shared" si="109"/>
        <v>Open PDFIR FINALLY.RHS-KK-ECG-IR-ARCH-1605-REV00</v>
      </c>
      <c r="W1769" s="972" t="str">
        <f t="shared" ca="1" si="110"/>
        <v>DONE</v>
      </c>
      <c r="X1769" s="979" t="str">
        <f t="shared" si="111"/>
        <v>P</v>
      </c>
      <c r="Y1769" s="979"/>
      <c r="AD1769" s="564"/>
      <c r="AE1769" s="564"/>
      <c r="AF1769" s="564"/>
      <c r="AG1769" s="564"/>
      <c r="AH1769" s="564"/>
      <c r="AI1769" s="564"/>
    </row>
    <row r="1770" spans="1:35" ht="90" x14ac:dyDescent="0.3">
      <c r="A1770" s="450">
        <f t="shared" si="108"/>
        <v>1765</v>
      </c>
      <c r="B1770" s="442" t="s">
        <v>17963</v>
      </c>
      <c r="C1770" s="272" t="s">
        <v>2735</v>
      </c>
      <c r="D1770" s="272" t="s">
        <v>1545</v>
      </c>
      <c r="E1770" s="426" t="s">
        <v>8701</v>
      </c>
      <c r="F1770" s="90" t="s">
        <v>195</v>
      </c>
      <c r="G1770" s="98">
        <v>45500</v>
      </c>
      <c r="H1770" s="98">
        <v>45500</v>
      </c>
      <c r="I1770" s="90" t="s">
        <v>62</v>
      </c>
      <c r="J1770" s="206"/>
      <c r="K1770" s="206"/>
      <c r="L1770" s="206"/>
      <c r="M1770" s="90"/>
      <c r="N1770" s="90"/>
      <c r="O1770" s="90"/>
      <c r="P1770" s="90"/>
      <c r="Q1770" s="90"/>
      <c r="R1770" s="90"/>
      <c r="S1770" s="90"/>
      <c r="T1770" s="90"/>
      <c r="U1770" s="90"/>
      <c r="V1770" s="107" t="str">
        <f t="shared" si="109"/>
        <v>Open PDFIR FINALLY.RHS-KK-ECG-IR-ARCH-1606-REV00</v>
      </c>
      <c r="W1770" s="972" t="str">
        <f t="shared" ca="1" si="110"/>
        <v>DONE</v>
      </c>
      <c r="X1770" s="979" t="str">
        <f t="shared" si="111"/>
        <v>P</v>
      </c>
      <c r="Y1770" s="979"/>
      <c r="AD1770" s="564"/>
      <c r="AE1770" s="564"/>
      <c r="AF1770" s="564"/>
      <c r="AG1770" s="564"/>
      <c r="AH1770" s="564"/>
      <c r="AI1770" s="564"/>
    </row>
    <row r="1771" spans="1:35" ht="90" x14ac:dyDescent="0.3">
      <c r="A1771" s="450">
        <f t="shared" si="108"/>
        <v>1766</v>
      </c>
      <c r="B1771" s="442" t="s">
        <v>17964</v>
      </c>
      <c r="C1771" s="272" t="s">
        <v>4383</v>
      </c>
      <c r="D1771" s="272" t="s">
        <v>1545</v>
      </c>
      <c r="E1771" s="426" t="s">
        <v>8844</v>
      </c>
      <c r="F1771" s="90" t="s">
        <v>195</v>
      </c>
      <c r="G1771" s="98">
        <v>45381</v>
      </c>
      <c r="H1771" s="98">
        <v>45381</v>
      </c>
      <c r="I1771" s="90" t="s">
        <v>62</v>
      </c>
      <c r="J1771" s="206"/>
      <c r="K1771" s="206"/>
      <c r="L1771" s="206"/>
      <c r="M1771" s="90"/>
      <c r="N1771" s="90"/>
      <c r="O1771" s="90"/>
      <c r="P1771" s="90"/>
      <c r="Q1771" s="90"/>
      <c r="R1771" s="90"/>
      <c r="S1771" s="90"/>
      <c r="T1771" s="90"/>
      <c r="U1771" s="90"/>
      <c r="V1771" s="107" t="str">
        <f t="shared" si="109"/>
        <v>Open PDFIR FINALLY.RHS-KK-ECG-IR-SU-1607-REV00</v>
      </c>
      <c r="W1771" s="972" t="str">
        <f t="shared" ca="1" si="110"/>
        <v>DONE</v>
      </c>
      <c r="X1771" s="979" t="str">
        <f t="shared" si="111"/>
        <v>P</v>
      </c>
      <c r="Y1771" s="979"/>
      <c r="AD1771" s="564"/>
      <c r="AE1771" s="564"/>
      <c r="AF1771" s="564"/>
      <c r="AG1771" s="564"/>
      <c r="AH1771" s="564"/>
      <c r="AI1771" s="564"/>
    </row>
    <row r="1772" spans="1:35" ht="90" x14ac:dyDescent="0.3">
      <c r="A1772" s="450">
        <f t="shared" si="108"/>
        <v>1767</v>
      </c>
      <c r="B1772" s="442" t="s">
        <v>17965</v>
      </c>
      <c r="C1772" s="272" t="s">
        <v>4383</v>
      </c>
      <c r="D1772" s="272" t="s">
        <v>1545</v>
      </c>
      <c r="E1772" s="426" t="s">
        <v>8846</v>
      </c>
      <c r="F1772" s="90" t="s">
        <v>195</v>
      </c>
      <c r="G1772" s="98">
        <v>45336</v>
      </c>
      <c r="H1772" s="98">
        <v>45336</v>
      </c>
      <c r="I1772" s="90" t="s">
        <v>62</v>
      </c>
      <c r="J1772" s="206"/>
      <c r="K1772" s="206"/>
      <c r="L1772" s="206"/>
      <c r="M1772" s="90"/>
      <c r="N1772" s="90"/>
      <c r="O1772" s="90"/>
      <c r="P1772" s="90"/>
      <c r="Q1772" s="90"/>
      <c r="R1772" s="90"/>
      <c r="S1772" s="90"/>
      <c r="T1772" s="90"/>
      <c r="U1772" s="90"/>
      <c r="V1772" s="107" t="str">
        <f t="shared" si="109"/>
        <v>Open PDFIR FINALLY.RHS-KK-ECG-IR-SU-1608-REV00</v>
      </c>
      <c r="W1772" s="972" t="str">
        <f t="shared" ca="1" si="110"/>
        <v>DONE</v>
      </c>
      <c r="X1772" s="979" t="str">
        <f t="shared" si="111"/>
        <v>P</v>
      </c>
      <c r="Y1772" s="979"/>
      <c r="AD1772" s="564"/>
      <c r="AE1772" s="564"/>
      <c r="AF1772" s="564"/>
      <c r="AG1772" s="564"/>
      <c r="AH1772" s="564"/>
      <c r="AI1772" s="564"/>
    </row>
    <row r="1773" spans="1:35" ht="90" x14ac:dyDescent="0.3">
      <c r="A1773" s="450">
        <f t="shared" si="108"/>
        <v>1768</v>
      </c>
      <c r="B1773" s="442" t="s">
        <v>17966</v>
      </c>
      <c r="C1773" s="272" t="s">
        <v>2735</v>
      </c>
      <c r="D1773" s="272" t="s">
        <v>1545</v>
      </c>
      <c r="E1773" s="426" t="s">
        <v>8702</v>
      </c>
      <c r="F1773" s="90" t="s">
        <v>195</v>
      </c>
      <c r="G1773" s="98">
        <v>45500</v>
      </c>
      <c r="H1773" s="98">
        <v>45500</v>
      </c>
      <c r="I1773" s="90" t="s">
        <v>62</v>
      </c>
      <c r="J1773" s="206"/>
      <c r="K1773" s="206"/>
      <c r="L1773" s="206"/>
      <c r="M1773" s="90"/>
      <c r="N1773" s="90"/>
      <c r="O1773" s="90"/>
      <c r="P1773" s="90"/>
      <c r="Q1773" s="90"/>
      <c r="R1773" s="90"/>
      <c r="S1773" s="90"/>
      <c r="T1773" s="90"/>
      <c r="U1773" s="90"/>
      <c r="V1773" s="107" t="str">
        <f t="shared" si="109"/>
        <v>Open PDFIR FINALLY.RHS-KK-ECG-IR-ARCH-1609-REV00</v>
      </c>
      <c r="W1773" s="972" t="str">
        <f t="shared" ca="1" si="110"/>
        <v>DONE</v>
      </c>
      <c r="X1773" s="979" t="str">
        <f t="shared" si="111"/>
        <v>P</v>
      </c>
      <c r="Y1773" s="979"/>
      <c r="AD1773" s="564"/>
      <c r="AE1773" s="564"/>
      <c r="AF1773" s="564"/>
      <c r="AG1773" s="564"/>
      <c r="AH1773" s="564"/>
      <c r="AI1773" s="564"/>
    </row>
    <row r="1774" spans="1:35" ht="90" x14ac:dyDescent="0.3">
      <c r="A1774" s="450">
        <f t="shared" si="108"/>
        <v>1769</v>
      </c>
      <c r="B1774" s="442" t="s">
        <v>17967</v>
      </c>
      <c r="C1774" s="272" t="s">
        <v>2735</v>
      </c>
      <c r="D1774" s="272" t="s">
        <v>1545</v>
      </c>
      <c r="E1774" s="426" t="s">
        <v>8703</v>
      </c>
      <c r="F1774" s="90" t="s">
        <v>195</v>
      </c>
      <c r="G1774" s="98">
        <v>45500</v>
      </c>
      <c r="H1774" s="98">
        <v>45500</v>
      </c>
      <c r="I1774" s="90" t="s">
        <v>62</v>
      </c>
      <c r="J1774" s="206"/>
      <c r="K1774" s="206"/>
      <c r="L1774" s="206"/>
      <c r="M1774" s="90"/>
      <c r="N1774" s="90"/>
      <c r="O1774" s="90"/>
      <c r="P1774" s="90"/>
      <c r="Q1774" s="90"/>
      <c r="R1774" s="90"/>
      <c r="S1774" s="90"/>
      <c r="T1774" s="90"/>
      <c r="U1774" s="90"/>
      <c r="V1774" s="107" t="str">
        <f t="shared" si="109"/>
        <v>Open PDFIR FINALLY.RHS-KK-ECG-IR-ARCH-1610-REV00</v>
      </c>
      <c r="W1774" s="972" t="str">
        <f t="shared" ca="1" si="110"/>
        <v>DONE</v>
      </c>
      <c r="X1774" s="979" t="str">
        <f t="shared" si="111"/>
        <v>P</v>
      </c>
      <c r="Y1774" s="979"/>
      <c r="AD1774" s="564"/>
      <c r="AE1774" s="564"/>
      <c r="AF1774" s="564"/>
      <c r="AG1774" s="564"/>
      <c r="AH1774" s="564"/>
      <c r="AI1774" s="564"/>
    </row>
    <row r="1775" spans="1:35" ht="90" x14ac:dyDescent="0.3">
      <c r="A1775" s="450">
        <f t="shared" si="108"/>
        <v>1770</v>
      </c>
      <c r="B1775" s="442" t="s">
        <v>17968</v>
      </c>
      <c r="C1775" s="272" t="s">
        <v>2735</v>
      </c>
      <c r="D1775" s="272" t="s">
        <v>1545</v>
      </c>
      <c r="E1775" s="426" t="s">
        <v>8704</v>
      </c>
      <c r="F1775" s="90" t="s">
        <v>195</v>
      </c>
      <c r="G1775" s="98">
        <v>45500</v>
      </c>
      <c r="H1775" s="98">
        <v>45500</v>
      </c>
      <c r="I1775" s="90" t="s">
        <v>62</v>
      </c>
      <c r="J1775" s="206"/>
      <c r="K1775" s="206"/>
      <c r="L1775" s="206"/>
      <c r="M1775" s="90"/>
      <c r="N1775" s="90"/>
      <c r="O1775" s="90"/>
      <c r="P1775" s="90"/>
      <c r="Q1775" s="90"/>
      <c r="R1775" s="90"/>
      <c r="S1775" s="90"/>
      <c r="T1775" s="90"/>
      <c r="U1775" s="90"/>
      <c r="V1775" s="107" t="str">
        <f t="shared" si="109"/>
        <v>Open PDFIR FINALLY.RHS-KK-ECG-IR-ARCH-1611-REV00</v>
      </c>
      <c r="W1775" s="972" t="str">
        <f t="shared" ca="1" si="110"/>
        <v>DONE</v>
      </c>
      <c r="X1775" s="979" t="str">
        <f t="shared" si="111"/>
        <v>P</v>
      </c>
      <c r="Y1775" s="979"/>
      <c r="AD1775" s="564"/>
      <c r="AE1775" s="564"/>
      <c r="AF1775" s="564"/>
      <c r="AG1775" s="564"/>
      <c r="AH1775" s="564"/>
      <c r="AI1775" s="564"/>
    </row>
    <row r="1776" spans="1:35" ht="90" x14ac:dyDescent="0.3">
      <c r="A1776" s="450">
        <f t="shared" si="108"/>
        <v>1771</v>
      </c>
      <c r="B1776" s="442" t="s">
        <v>17969</v>
      </c>
      <c r="C1776" s="272" t="s">
        <v>2735</v>
      </c>
      <c r="D1776" s="272" t="s">
        <v>1545</v>
      </c>
      <c r="E1776" s="426" t="s">
        <v>8705</v>
      </c>
      <c r="F1776" s="90" t="s">
        <v>195</v>
      </c>
      <c r="G1776" s="98">
        <v>45500</v>
      </c>
      <c r="H1776" s="98">
        <v>45500</v>
      </c>
      <c r="I1776" s="90" t="s">
        <v>62</v>
      </c>
      <c r="J1776" s="206"/>
      <c r="K1776" s="206"/>
      <c r="L1776" s="206"/>
      <c r="M1776" s="90"/>
      <c r="N1776" s="90"/>
      <c r="O1776" s="90"/>
      <c r="P1776" s="90"/>
      <c r="Q1776" s="90"/>
      <c r="R1776" s="90"/>
      <c r="S1776" s="90"/>
      <c r="T1776" s="90"/>
      <c r="U1776" s="90"/>
      <c r="V1776" s="107" t="str">
        <f t="shared" si="109"/>
        <v>Open PDFIR FINALLY.RHS-KK-ECG-IR-ARCH-1612-REV00</v>
      </c>
      <c r="W1776" s="972" t="str">
        <f t="shared" ca="1" si="110"/>
        <v>DONE</v>
      </c>
      <c r="X1776" s="979" t="str">
        <f t="shared" si="111"/>
        <v>P</v>
      </c>
      <c r="Y1776" s="979"/>
      <c r="AD1776" s="564"/>
      <c r="AE1776" s="564"/>
      <c r="AF1776" s="564"/>
      <c r="AG1776" s="564"/>
      <c r="AH1776" s="564"/>
      <c r="AI1776" s="564"/>
    </row>
    <row r="1777" spans="1:35" ht="90" x14ac:dyDescent="0.3">
      <c r="A1777" s="450">
        <f t="shared" si="108"/>
        <v>1772</v>
      </c>
      <c r="B1777" s="442" t="s">
        <v>17970</v>
      </c>
      <c r="C1777" s="272" t="s">
        <v>1634</v>
      </c>
      <c r="D1777" s="272" t="s">
        <v>1545</v>
      </c>
      <c r="E1777" s="426" t="s">
        <v>8848</v>
      </c>
      <c r="F1777" s="90" t="s">
        <v>195</v>
      </c>
      <c r="G1777" s="98">
        <v>45351</v>
      </c>
      <c r="H1777" s="98">
        <v>45351</v>
      </c>
      <c r="I1777" s="90" t="s">
        <v>62</v>
      </c>
      <c r="J1777" s="206"/>
      <c r="K1777" s="206"/>
      <c r="L1777" s="206"/>
      <c r="M1777" s="90"/>
      <c r="N1777" s="90"/>
      <c r="O1777" s="90"/>
      <c r="P1777" s="90"/>
      <c r="Q1777" s="90"/>
      <c r="R1777" s="90"/>
      <c r="S1777" s="90"/>
      <c r="T1777" s="90"/>
      <c r="U1777" s="90"/>
      <c r="V1777" s="107" t="str">
        <f t="shared" si="109"/>
        <v>Open PDFIR FINALLY.RHS-KK-ECG-IR-CI-1613-REV00</v>
      </c>
      <c r="W1777" s="972" t="str">
        <f t="shared" ca="1" si="110"/>
        <v>DONE</v>
      </c>
      <c r="X1777" s="979" t="str">
        <f t="shared" si="111"/>
        <v>P</v>
      </c>
      <c r="Y1777" s="979"/>
      <c r="AD1777" s="564"/>
      <c r="AE1777" s="564"/>
      <c r="AF1777" s="564"/>
      <c r="AG1777" s="564"/>
      <c r="AH1777" s="564"/>
      <c r="AI1777" s="564"/>
    </row>
    <row r="1778" spans="1:35" ht="90" x14ac:dyDescent="0.3">
      <c r="A1778" s="450">
        <f t="shared" si="108"/>
        <v>1773</v>
      </c>
      <c r="B1778" s="442" t="s">
        <v>17971</v>
      </c>
      <c r="C1778" s="272" t="s">
        <v>76</v>
      </c>
      <c r="D1778" s="272" t="s">
        <v>1545</v>
      </c>
      <c r="E1778" s="426" t="s">
        <v>8650</v>
      </c>
      <c r="F1778" s="90" t="s">
        <v>195</v>
      </c>
      <c r="G1778" s="98">
        <v>45500</v>
      </c>
      <c r="H1778" s="98">
        <v>45500</v>
      </c>
      <c r="I1778" s="90" t="s">
        <v>62</v>
      </c>
      <c r="J1778" s="206"/>
      <c r="K1778" s="206"/>
      <c r="L1778" s="206"/>
      <c r="M1778" s="90"/>
      <c r="N1778" s="90"/>
      <c r="O1778" s="90"/>
      <c r="P1778" s="90"/>
      <c r="Q1778" s="90"/>
      <c r="R1778" s="90"/>
      <c r="S1778" s="90"/>
      <c r="T1778" s="90"/>
      <c r="U1778" s="90"/>
      <c r="V1778" s="107" t="str">
        <f t="shared" si="109"/>
        <v>Open PDFIR FINALLY.RHS-KK-ECG-IR-CI-1614-REV00</v>
      </c>
      <c r="W1778" s="972" t="str">
        <f t="shared" ca="1" si="110"/>
        <v>DONE</v>
      </c>
      <c r="X1778" s="979" t="str">
        <f t="shared" si="111"/>
        <v>P</v>
      </c>
      <c r="Y1778" s="979"/>
      <c r="AD1778" s="564"/>
      <c r="AE1778" s="564"/>
      <c r="AF1778" s="564"/>
      <c r="AG1778" s="564"/>
      <c r="AH1778" s="564"/>
      <c r="AI1778" s="564"/>
    </row>
    <row r="1779" spans="1:35" ht="90" x14ac:dyDescent="0.3">
      <c r="A1779" s="450">
        <f t="shared" si="108"/>
        <v>1774</v>
      </c>
      <c r="B1779" s="442" t="s">
        <v>17972</v>
      </c>
      <c r="C1779" s="272" t="s">
        <v>76</v>
      </c>
      <c r="D1779" s="272" t="s">
        <v>1545</v>
      </c>
      <c r="E1779" s="426" t="s">
        <v>8652</v>
      </c>
      <c r="F1779" s="90" t="s">
        <v>195</v>
      </c>
      <c r="G1779" s="98">
        <v>45500</v>
      </c>
      <c r="H1779" s="98">
        <v>45500</v>
      </c>
      <c r="I1779" s="90" t="s">
        <v>62</v>
      </c>
      <c r="J1779" s="206"/>
      <c r="K1779" s="206"/>
      <c r="L1779" s="206"/>
      <c r="M1779" s="90"/>
      <c r="N1779" s="90"/>
      <c r="O1779" s="90"/>
      <c r="P1779" s="90"/>
      <c r="Q1779" s="90"/>
      <c r="R1779" s="90"/>
      <c r="S1779" s="90"/>
      <c r="T1779" s="90"/>
      <c r="U1779" s="90"/>
      <c r="V1779" s="107" t="str">
        <f t="shared" si="109"/>
        <v>Open PDFIR FINALLY.RHS-KK-ECG-IR-CI-1615-REV00</v>
      </c>
      <c r="W1779" s="972" t="str">
        <f t="shared" ca="1" si="110"/>
        <v>DONE</v>
      </c>
      <c r="X1779" s="979" t="str">
        <f t="shared" si="111"/>
        <v>P</v>
      </c>
      <c r="Y1779" s="979"/>
      <c r="AD1779" s="564"/>
      <c r="AE1779" s="564"/>
      <c r="AF1779" s="564"/>
      <c r="AG1779" s="564"/>
      <c r="AH1779" s="564"/>
      <c r="AI1779" s="564"/>
    </row>
    <row r="1780" spans="1:35" ht="90" x14ac:dyDescent="0.3">
      <c r="A1780" s="450">
        <f t="shared" si="108"/>
        <v>1775</v>
      </c>
      <c r="B1780" s="442" t="s">
        <v>17973</v>
      </c>
      <c r="C1780" s="272" t="s">
        <v>2735</v>
      </c>
      <c r="D1780" s="272" t="s">
        <v>1545</v>
      </c>
      <c r="E1780" s="426" t="s">
        <v>8679</v>
      </c>
      <c r="F1780" s="90" t="s">
        <v>195</v>
      </c>
      <c r="G1780" s="98">
        <v>45501</v>
      </c>
      <c r="H1780" s="98">
        <v>45501</v>
      </c>
      <c r="I1780" s="90" t="s">
        <v>62</v>
      </c>
      <c r="J1780" s="206"/>
      <c r="K1780" s="206"/>
      <c r="L1780" s="206"/>
      <c r="M1780" s="90"/>
      <c r="N1780" s="90"/>
      <c r="O1780" s="90"/>
      <c r="P1780" s="90"/>
      <c r="Q1780" s="90"/>
      <c r="R1780" s="90"/>
      <c r="S1780" s="90"/>
      <c r="T1780" s="90"/>
      <c r="U1780" s="90"/>
      <c r="V1780" s="107" t="str">
        <f t="shared" si="109"/>
        <v>Open PDFIR FINALLY.RHS-KK-ECG-IR-ARCH-1616-REV00</v>
      </c>
      <c r="W1780" s="972" t="str">
        <f t="shared" ca="1" si="110"/>
        <v>DONE</v>
      </c>
      <c r="X1780" s="979" t="str">
        <f t="shared" si="111"/>
        <v>P</v>
      </c>
      <c r="Y1780" s="979"/>
      <c r="AD1780" s="564"/>
      <c r="AE1780" s="564"/>
      <c r="AF1780" s="564"/>
      <c r="AG1780" s="564"/>
      <c r="AH1780" s="564"/>
      <c r="AI1780" s="564"/>
    </row>
    <row r="1781" spans="1:35" ht="90" x14ac:dyDescent="0.3">
      <c r="A1781" s="450">
        <f t="shared" si="108"/>
        <v>1776</v>
      </c>
      <c r="B1781" s="442" t="s">
        <v>17974</v>
      </c>
      <c r="C1781" s="272" t="s">
        <v>2735</v>
      </c>
      <c r="D1781" s="272" t="s">
        <v>1545</v>
      </c>
      <c r="E1781" s="426" t="s">
        <v>8678</v>
      </c>
      <c r="F1781" s="90" t="s">
        <v>195</v>
      </c>
      <c r="G1781" s="98">
        <v>45501</v>
      </c>
      <c r="H1781" s="98">
        <v>45501</v>
      </c>
      <c r="I1781" s="90" t="s">
        <v>62</v>
      </c>
      <c r="J1781" s="206"/>
      <c r="K1781" s="206"/>
      <c r="L1781" s="206"/>
      <c r="M1781" s="90"/>
      <c r="N1781" s="90"/>
      <c r="O1781" s="90"/>
      <c r="P1781" s="90"/>
      <c r="Q1781" s="90"/>
      <c r="R1781" s="90"/>
      <c r="S1781" s="90"/>
      <c r="T1781" s="90"/>
      <c r="U1781" s="90"/>
      <c r="V1781" s="107" t="str">
        <f t="shared" si="109"/>
        <v>Open PDFIR FINALLY.RHS-KK-ECG-IR-ARCH-1617-REV00</v>
      </c>
      <c r="W1781" s="972" t="str">
        <f t="shared" ca="1" si="110"/>
        <v>DONE</v>
      </c>
      <c r="X1781" s="979" t="str">
        <f t="shared" si="111"/>
        <v>P</v>
      </c>
      <c r="Y1781" s="979"/>
      <c r="AD1781" s="564"/>
      <c r="AE1781" s="564"/>
      <c r="AF1781" s="564"/>
      <c r="AG1781" s="564"/>
      <c r="AH1781" s="564"/>
      <c r="AI1781" s="564"/>
    </row>
    <row r="1782" spans="1:35" ht="90" x14ac:dyDescent="0.3">
      <c r="A1782" s="450">
        <f t="shared" si="108"/>
        <v>1777</v>
      </c>
      <c r="B1782" s="442" t="s">
        <v>17975</v>
      </c>
      <c r="C1782" s="272" t="s">
        <v>2735</v>
      </c>
      <c r="D1782" s="272" t="s">
        <v>1545</v>
      </c>
      <c r="E1782" s="426" t="s">
        <v>8677</v>
      </c>
      <c r="F1782" s="90" t="s">
        <v>195</v>
      </c>
      <c r="G1782" s="98">
        <v>45501</v>
      </c>
      <c r="H1782" s="98">
        <v>45501</v>
      </c>
      <c r="I1782" s="90" t="s">
        <v>62</v>
      </c>
      <c r="J1782" s="206"/>
      <c r="K1782" s="206"/>
      <c r="L1782" s="206"/>
      <c r="M1782" s="90"/>
      <c r="N1782" s="90"/>
      <c r="O1782" s="90"/>
      <c r="P1782" s="90"/>
      <c r="Q1782" s="90"/>
      <c r="R1782" s="90"/>
      <c r="S1782" s="90"/>
      <c r="T1782" s="90"/>
      <c r="U1782" s="90"/>
      <c r="V1782" s="107" t="str">
        <f t="shared" si="109"/>
        <v>Open PDFIR FINALLY.RHS-KK-ECG-IR-ARCH-1618-REV00</v>
      </c>
      <c r="W1782" s="972" t="str">
        <f t="shared" ca="1" si="110"/>
        <v>DONE</v>
      </c>
      <c r="X1782" s="979" t="str">
        <f t="shared" si="111"/>
        <v>P</v>
      </c>
      <c r="Y1782" s="979"/>
      <c r="AD1782" s="564"/>
      <c r="AE1782" s="564"/>
      <c r="AF1782" s="564"/>
      <c r="AG1782" s="564"/>
      <c r="AH1782" s="564"/>
      <c r="AI1782" s="564"/>
    </row>
    <row r="1783" spans="1:35" ht="90" x14ac:dyDescent="0.3">
      <c r="A1783" s="450">
        <f t="shared" si="108"/>
        <v>1778</v>
      </c>
      <c r="B1783" s="442" t="s">
        <v>17976</v>
      </c>
      <c r="C1783" s="272" t="s">
        <v>2735</v>
      </c>
      <c r="D1783" s="272" t="s">
        <v>1545</v>
      </c>
      <c r="E1783" s="426" t="s">
        <v>8676</v>
      </c>
      <c r="F1783" s="90" t="s">
        <v>195</v>
      </c>
      <c r="G1783" s="98">
        <v>45501</v>
      </c>
      <c r="H1783" s="98">
        <v>45501</v>
      </c>
      <c r="I1783" s="90" t="s">
        <v>62</v>
      </c>
      <c r="J1783" s="206"/>
      <c r="K1783" s="206"/>
      <c r="L1783" s="206"/>
      <c r="M1783" s="90"/>
      <c r="N1783" s="90"/>
      <c r="O1783" s="90"/>
      <c r="P1783" s="90"/>
      <c r="Q1783" s="90"/>
      <c r="R1783" s="90"/>
      <c r="S1783" s="90"/>
      <c r="T1783" s="90"/>
      <c r="U1783" s="90"/>
      <c r="V1783" s="107" t="str">
        <f t="shared" si="109"/>
        <v>Open PDFIR FINALLY.RHS-KK-ECG-IR-ARCH-1619-REV00</v>
      </c>
      <c r="W1783" s="972" t="str">
        <f t="shared" ca="1" si="110"/>
        <v>DONE</v>
      </c>
      <c r="X1783" s="979" t="str">
        <f t="shared" si="111"/>
        <v>P</v>
      </c>
      <c r="Y1783" s="979"/>
      <c r="AD1783" s="564"/>
      <c r="AE1783" s="564"/>
      <c r="AF1783" s="564"/>
      <c r="AG1783" s="564"/>
      <c r="AH1783" s="564"/>
      <c r="AI1783" s="564"/>
    </row>
    <row r="1784" spans="1:35" ht="90" x14ac:dyDescent="0.3">
      <c r="A1784" s="450">
        <f t="shared" si="108"/>
        <v>1779</v>
      </c>
      <c r="B1784" s="442" t="s">
        <v>17977</v>
      </c>
      <c r="C1784" s="272" t="s">
        <v>2735</v>
      </c>
      <c r="D1784" s="272" t="s">
        <v>1545</v>
      </c>
      <c r="E1784" s="426" t="s">
        <v>8675</v>
      </c>
      <c r="F1784" s="90" t="s">
        <v>195</v>
      </c>
      <c r="G1784" s="98">
        <v>45501</v>
      </c>
      <c r="H1784" s="98">
        <v>45501</v>
      </c>
      <c r="I1784" s="90" t="s">
        <v>62</v>
      </c>
      <c r="J1784" s="206"/>
      <c r="K1784" s="206"/>
      <c r="L1784" s="206"/>
      <c r="M1784" s="90"/>
      <c r="N1784" s="90"/>
      <c r="O1784" s="90"/>
      <c r="P1784" s="90"/>
      <c r="Q1784" s="90"/>
      <c r="R1784" s="90"/>
      <c r="S1784" s="90"/>
      <c r="T1784" s="90"/>
      <c r="U1784" s="90"/>
      <c r="V1784" s="107" t="str">
        <f t="shared" si="109"/>
        <v>Open PDFIR FINALLY.RHS-KK-ECG-IR-ARCH-1620-REV00</v>
      </c>
      <c r="W1784" s="972" t="str">
        <f t="shared" ca="1" si="110"/>
        <v>DONE</v>
      </c>
      <c r="X1784" s="979" t="str">
        <f t="shared" si="111"/>
        <v>P</v>
      </c>
      <c r="Y1784" s="979"/>
      <c r="AD1784" s="564"/>
      <c r="AE1784" s="564"/>
      <c r="AF1784" s="564"/>
      <c r="AG1784" s="564"/>
      <c r="AH1784" s="564"/>
      <c r="AI1784" s="564"/>
    </row>
    <row r="1785" spans="1:35" ht="90" x14ac:dyDescent="0.3">
      <c r="A1785" s="450">
        <f t="shared" si="108"/>
        <v>1780</v>
      </c>
      <c r="B1785" s="442" t="s">
        <v>17978</v>
      </c>
      <c r="C1785" s="272" t="s">
        <v>2735</v>
      </c>
      <c r="D1785" s="272" t="s">
        <v>1545</v>
      </c>
      <c r="E1785" s="426" t="s">
        <v>8674</v>
      </c>
      <c r="F1785" s="90" t="s">
        <v>195</v>
      </c>
      <c r="G1785" s="98">
        <v>45501</v>
      </c>
      <c r="H1785" s="98">
        <v>45501</v>
      </c>
      <c r="I1785" s="90" t="s">
        <v>62</v>
      </c>
      <c r="J1785" s="206"/>
      <c r="K1785" s="206"/>
      <c r="L1785" s="206"/>
      <c r="M1785" s="90"/>
      <c r="N1785" s="90"/>
      <c r="O1785" s="90"/>
      <c r="P1785" s="90"/>
      <c r="Q1785" s="90"/>
      <c r="R1785" s="90"/>
      <c r="S1785" s="90"/>
      <c r="T1785" s="90"/>
      <c r="U1785" s="90"/>
      <c r="V1785" s="107" t="str">
        <f t="shared" si="109"/>
        <v>Open PDFIR FINALLY.RHS-KK-ECG-IR-ARCH-1621-REV00</v>
      </c>
      <c r="W1785" s="972" t="str">
        <f t="shared" ca="1" si="110"/>
        <v>DONE</v>
      </c>
      <c r="X1785" s="979" t="str">
        <f t="shared" si="111"/>
        <v>P</v>
      </c>
      <c r="Y1785" s="979"/>
      <c r="AD1785" s="564"/>
      <c r="AE1785" s="564"/>
      <c r="AF1785" s="564"/>
      <c r="AG1785" s="564"/>
      <c r="AH1785" s="564"/>
      <c r="AI1785" s="564"/>
    </row>
    <row r="1786" spans="1:35" ht="90" x14ac:dyDescent="0.3">
      <c r="A1786" s="450">
        <f t="shared" si="108"/>
        <v>1781</v>
      </c>
      <c r="B1786" s="442" t="s">
        <v>17979</v>
      </c>
      <c r="C1786" s="272" t="s">
        <v>2735</v>
      </c>
      <c r="D1786" s="272" t="s">
        <v>1545</v>
      </c>
      <c r="E1786" s="426" t="s">
        <v>8673</v>
      </c>
      <c r="F1786" s="90" t="s">
        <v>195</v>
      </c>
      <c r="G1786" s="98">
        <v>45501</v>
      </c>
      <c r="H1786" s="98">
        <v>45501</v>
      </c>
      <c r="I1786" s="90" t="s">
        <v>62</v>
      </c>
      <c r="J1786" s="206"/>
      <c r="K1786" s="206"/>
      <c r="L1786" s="206"/>
      <c r="M1786" s="90"/>
      <c r="N1786" s="90"/>
      <c r="O1786" s="90"/>
      <c r="P1786" s="90"/>
      <c r="Q1786" s="90"/>
      <c r="R1786" s="90"/>
      <c r="S1786" s="90"/>
      <c r="T1786" s="90"/>
      <c r="U1786" s="90"/>
      <c r="V1786" s="107" t="str">
        <f t="shared" si="109"/>
        <v>Open PDFIR FINALLY.RHS-KK-ECG-IR-ARCH-1622-REV00</v>
      </c>
      <c r="W1786" s="972" t="str">
        <f t="shared" ca="1" si="110"/>
        <v>DONE</v>
      </c>
      <c r="X1786" s="979" t="str">
        <f t="shared" si="111"/>
        <v>P</v>
      </c>
      <c r="Y1786" s="979"/>
      <c r="AD1786" s="564"/>
      <c r="AE1786" s="564"/>
      <c r="AF1786" s="564"/>
      <c r="AG1786" s="564"/>
      <c r="AH1786" s="564"/>
      <c r="AI1786" s="564"/>
    </row>
    <row r="1787" spans="1:35" ht="90" x14ac:dyDescent="0.3">
      <c r="A1787" s="450">
        <f t="shared" si="108"/>
        <v>1782</v>
      </c>
      <c r="B1787" s="442" t="s">
        <v>17980</v>
      </c>
      <c r="C1787" s="272" t="s">
        <v>2735</v>
      </c>
      <c r="D1787" s="272" t="s">
        <v>1545</v>
      </c>
      <c r="E1787" s="426" t="s">
        <v>8672</v>
      </c>
      <c r="F1787" s="90" t="s">
        <v>195</v>
      </c>
      <c r="G1787" s="98">
        <v>45501</v>
      </c>
      <c r="H1787" s="98">
        <v>45501</v>
      </c>
      <c r="I1787" s="90" t="s">
        <v>62</v>
      </c>
      <c r="J1787" s="206"/>
      <c r="K1787" s="206"/>
      <c r="L1787" s="206"/>
      <c r="M1787" s="90"/>
      <c r="N1787" s="90"/>
      <c r="O1787" s="90"/>
      <c r="P1787" s="90"/>
      <c r="Q1787" s="90"/>
      <c r="R1787" s="90"/>
      <c r="S1787" s="90"/>
      <c r="T1787" s="90"/>
      <c r="U1787" s="90"/>
      <c r="V1787" s="107" t="str">
        <f t="shared" si="109"/>
        <v>Open PDFIR FINALLY.RHS-KK-ECG-IR-ARCH-1623-REV00</v>
      </c>
      <c r="W1787" s="972" t="str">
        <f t="shared" ca="1" si="110"/>
        <v>DONE</v>
      </c>
      <c r="X1787" s="979" t="str">
        <f t="shared" si="111"/>
        <v>P</v>
      </c>
      <c r="Y1787" s="979"/>
      <c r="AD1787" s="564"/>
      <c r="AE1787" s="564"/>
      <c r="AF1787" s="564"/>
      <c r="AG1787" s="564"/>
      <c r="AH1787" s="564"/>
      <c r="AI1787" s="564"/>
    </row>
    <row r="1788" spans="1:35" ht="90" x14ac:dyDescent="0.3">
      <c r="A1788" s="450">
        <f t="shared" si="108"/>
        <v>1783</v>
      </c>
      <c r="B1788" s="442" t="s">
        <v>17981</v>
      </c>
      <c r="C1788" s="272" t="s">
        <v>2735</v>
      </c>
      <c r="D1788" s="272" t="s">
        <v>1545</v>
      </c>
      <c r="E1788" s="426" t="s">
        <v>8671</v>
      </c>
      <c r="F1788" s="90" t="s">
        <v>195</v>
      </c>
      <c r="G1788" s="98">
        <v>45501</v>
      </c>
      <c r="H1788" s="98">
        <v>45501</v>
      </c>
      <c r="I1788" s="90" t="s">
        <v>62</v>
      </c>
      <c r="J1788" s="206"/>
      <c r="K1788" s="206"/>
      <c r="L1788" s="206"/>
      <c r="M1788" s="90"/>
      <c r="N1788" s="90"/>
      <c r="O1788" s="90"/>
      <c r="P1788" s="90"/>
      <c r="Q1788" s="90"/>
      <c r="R1788" s="90"/>
      <c r="S1788" s="90"/>
      <c r="T1788" s="90"/>
      <c r="U1788" s="90"/>
      <c r="V1788" s="107" t="str">
        <f t="shared" si="109"/>
        <v>Open PDFIR FINALLY.RHS-KK-ECG-IR-ARCH-1624-REV00</v>
      </c>
      <c r="W1788" s="972" t="str">
        <f t="shared" ca="1" si="110"/>
        <v>DONE</v>
      </c>
      <c r="X1788" s="979" t="str">
        <f t="shared" si="111"/>
        <v>P</v>
      </c>
      <c r="Y1788" s="979"/>
      <c r="AD1788" s="564"/>
      <c r="AE1788" s="564"/>
      <c r="AF1788" s="564"/>
      <c r="AG1788" s="564"/>
      <c r="AH1788" s="564"/>
      <c r="AI1788" s="564"/>
    </row>
    <row r="1789" spans="1:35" ht="90" x14ac:dyDescent="0.3">
      <c r="A1789" s="450">
        <f t="shared" si="108"/>
        <v>1784</v>
      </c>
      <c r="B1789" s="442" t="s">
        <v>17982</v>
      </c>
      <c r="C1789" s="272" t="s">
        <v>4383</v>
      </c>
      <c r="D1789" s="272" t="s">
        <v>1545</v>
      </c>
      <c r="E1789" s="426" t="s">
        <v>8670</v>
      </c>
      <c r="F1789" s="90" t="s">
        <v>195</v>
      </c>
      <c r="G1789" s="98">
        <v>45405</v>
      </c>
      <c r="H1789" s="98">
        <v>45405</v>
      </c>
      <c r="I1789" s="90" t="s">
        <v>62</v>
      </c>
      <c r="J1789" s="206"/>
      <c r="K1789" s="206"/>
      <c r="L1789" s="206"/>
      <c r="M1789" s="90"/>
      <c r="N1789" s="90"/>
      <c r="O1789" s="90"/>
      <c r="P1789" s="90"/>
      <c r="Q1789" s="90"/>
      <c r="R1789" s="90"/>
      <c r="S1789" s="90"/>
      <c r="T1789" s="90"/>
      <c r="U1789" s="90"/>
      <c r="V1789" s="107" t="str">
        <f t="shared" si="109"/>
        <v>Open PDFIR FINALLY.RHS-KK-ECG-IR-SU-1625-REV00</v>
      </c>
      <c r="W1789" s="972" t="str">
        <f t="shared" ca="1" si="110"/>
        <v>DONE</v>
      </c>
      <c r="X1789" s="979" t="str">
        <f t="shared" si="111"/>
        <v>P</v>
      </c>
      <c r="Y1789" s="979"/>
      <c r="AD1789" s="564"/>
      <c r="AE1789" s="564"/>
      <c r="AF1789" s="564"/>
      <c r="AG1789" s="564"/>
      <c r="AH1789" s="564"/>
      <c r="AI1789" s="564"/>
    </row>
    <row r="1790" spans="1:35" ht="90" x14ac:dyDescent="0.3">
      <c r="A1790" s="450">
        <f t="shared" si="108"/>
        <v>1785</v>
      </c>
      <c r="B1790" s="442" t="s">
        <v>17983</v>
      </c>
      <c r="C1790" s="272" t="s">
        <v>4383</v>
      </c>
      <c r="D1790" s="272" t="s">
        <v>1545</v>
      </c>
      <c r="E1790" s="426" t="s">
        <v>8669</v>
      </c>
      <c r="F1790" s="90" t="s">
        <v>195</v>
      </c>
      <c r="G1790" s="98">
        <v>45420</v>
      </c>
      <c r="H1790" s="98">
        <v>45420</v>
      </c>
      <c r="I1790" s="90" t="s">
        <v>62</v>
      </c>
      <c r="J1790" s="206"/>
      <c r="K1790" s="206"/>
      <c r="L1790" s="206"/>
      <c r="M1790" s="90"/>
      <c r="N1790" s="90"/>
      <c r="O1790" s="90"/>
      <c r="P1790" s="90"/>
      <c r="Q1790" s="90"/>
      <c r="R1790" s="90"/>
      <c r="S1790" s="90"/>
      <c r="T1790" s="90"/>
      <c r="U1790" s="90"/>
      <c r="V1790" s="107" t="str">
        <f t="shared" si="109"/>
        <v>Open PDFIR FINALLY.RHS-KK-ECG-IR-SU-1626-REV00</v>
      </c>
      <c r="W1790" s="972" t="str">
        <f t="shared" ca="1" si="110"/>
        <v>DONE</v>
      </c>
      <c r="X1790" s="979" t="str">
        <f t="shared" si="111"/>
        <v>P</v>
      </c>
      <c r="Y1790" s="979"/>
      <c r="AD1790" s="564"/>
      <c r="AE1790" s="564"/>
      <c r="AF1790" s="564"/>
      <c r="AG1790" s="564"/>
      <c r="AH1790" s="564"/>
      <c r="AI1790" s="564"/>
    </row>
    <row r="1791" spans="1:35" ht="90" x14ac:dyDescent="0.3">
      <c r="A1791" s="450">
        <f t="shared" ref="A1791:A1854" si="112">ROW()-ROW($A$5)</f>
        <v>1786</v>
      </c>
      <c r="B1791" s="442" t="s">
        <v>17984</v>
      </c>
      <c r="C1791" s="272" t="s">
        <v>1634</v>
      </c>
      <c r="D1791" s="272" t="s">
        <v>1545</v>
      </c>
      <c r="E1791" s="426" t="s">
        <v>8681</v>
      </c>
      <c r="F1791" s="90" t="s">
        <v>195</v>
      </c>
      <c r="G1791" s="98">
        <v>45501</v>
      </c>
      <c r="H1791" s="98">
        <v>45501</v>
      </c>
      <c r="I1791" s="90" t="s">
        <v>62</v>
      </c>
      <c r="J1791" s="206"/>
      <c r="K1791" s="206"/>
      <c r="L1791" s="206"/>
      <c r="M1791" s="90"/>
      <c r="N1791" s="90"/>
      <c r="O1791" s="90"/>
      <c r="P1791" s="90"/>
      <c r="Q1791" s="90"/>
      <c r="R1791" s="90"/>
      <c r="S1791" s="90"/>
      <c r="T1791" s="90"/>
      <c r="U1791" s="90"/>
      <c r="V1791" s="107" t="str">
        <f t="shared" si="109"/>
        <v>Open PDFIR FINALLY.RHS-KK-ECG-IR-CI-1627-REV00</v>
      </c>
      <c r="W1791" s="972" t="str">
        <f t="shared" ca="1" si="110"/>
        <v>DONE</v>
      </c>
      <c r="X1791" s="979" t="str">
        <f t="shared" si="111"/>
        <v>P</v>
      </c>
      <c r="Y1791" s="979"/>
      <c r="AD1791" s="564"/>
      <c r="AE1791" s="564"/>
      <c r="AF1791" s="564"/>
      <c r="AG1791" s="564"/>
      <c r="AH1791" s="564"/>
      <c r="AI1791" s="564"/>
    </row>
    <row r="1792" spans="1:35" ht="90" x14ac:dyDescent="0.3">
      <c r="A1792" s="450">
        <f t="shared" si="112"/>
        <v>1787</v>
      </c>
      <c r="B1792" s="442" t="s">
        <v>17985</v>
      </c>
      <c r="C1792" s="272" t="s">
        <v>4383</v>
      </c>
      <c r="D1792" s="272" t="s">
        <v>5106</v>
      </c>
      <c r="E1792" s="426" t="s">
        <v>8683</v>
      </c>
      <c r="F1792" s="90" t="s">
        <v>195</v>
      </c>
      <c r="G1792" s="98">
        <v>45501</v>
      </c>
      <c r="H1792" s="98">
        <v>45501</v>
      </c>
      <c r="I1792" s="90" t="s">
        <v>25</v>
      </c>
      <c r="J1792" s="206"/>
      <c r="K1792" s="206"/>
      <c r="L1792" s="206"/>
      <c r="M1792" s="90"/>
      <c r="N1792" s="90"/>
      <c r="O1792" s="90"/>
      <c r="P1792" s="90"/>
      <c r="Q1792" s="90"/>
      <c r="R1792" s="90"/>
      <c r="S1792" s="90"/>
      <c r="T1792" s="90"/>
      <c r="U1792" s="90"/>
      <c r="V1792" s="107" t="str">
        <f t="shared" si="109"/>
        <v>Open PDFIR FINALLY.RHS-KK-ECG-IR-SU-1628-REV00</v>
      </c>
      <c r="W1792" s="972" t="str">
        <f t="shared" ca="1" si="110"/>
        <v>DONE</v>
      </c>
      <c r="X1792" s="979" t="str">
        <f t="shared" si="111"/>
        <v>P</v>
      </c>
      <c r="Y1792" s="979"/>
      <c r="AD1792" s="564"/>
      <c r="AE1792" s="564"/>
      <c r="AF1792" s="564"/>
      <c r="AG1792" s="564"/>
      <c r="AH1792" s="564"/>
      <c r="AI1792" s="564"/>
    </row>
    <row r="1793" spans="1:35" ht="90" x14ac:dyDescent="0.3">
      <c r="A1793" s="450">
        <f t="shared" si="112"/>
        <v>1788</v>
      </c>
      <c r="B1793" s="442" t="s">
        <v>17986</v>
      </c>
      <c r="C1793" s="272" t="s">
        <v>4383</v>
      </c>
      <c r="D1793" s="272" t="s">
        <v>8685</v>
      </c>
      <c r="E1793" s="426" t="s">
        <v>8686</v>
      </c>
      <c r="F1793" s="90" t="s">
        <v>195</v>
      </c>
      <c r="G1793" s="98">
        <v>45501</v>
      </c>
      <c r="H1793" s="98">
        <v>45501</v>
      </c>
      <c r="I1793" s="90" t="s">
        <v>62</v>
      </c>
      <c r="J1793" s="206"/>
      <c r="K1793" s="206"/>
      <c r="L1793" s="206"/>
      <c r="M1793" s="90"/>
      <c r="N1793" s="90"/>
      <c r="O1793" s="90"/>
      <c r="P1793" s="90"/>
      <c r="Q1793" s="90"/>
      <c r="R1793" s="90"/>
      <c r="S1793" s="90"/>
      <c r="T1793" s="90"/>
      <c r="U1793" s="90"/>
      <c r="V1793" s="107" t="str">
        <f t="shared" si="109"/>
        <v>Open PDFIR FINALLY.RHS-KK-ECG-IR-SU-1629-REV00</v>
      </c>
      <c r="W1793" s="972" t="str">
        <f t="shared" ca="1" si="110"/>
        <v>DONE</v>
      </c>
      <c r="X1793" s="979" t="str">
        <f t="shared" si="111"/>
        <v>P</v>
      </c>
      <c r="Y1793" s="979"/>
      <c r="AD1793" s="564"/>
      <c r="AE1793" s="564"/>
      <c r="AF1793" s="564"/>
      <c r="AG1793" s="564"/>
      <c r="AH1793" s="564"/>
      <c r="AI1793" s="564"/>
    </row>
    <row r="1794" spans="1:35" ht="90" x14ac:dyDescent="0.3">
      <c r="A1794" s="450">
        <f t="shared" si="112"/>
        <v>1789</v>
      </c>
      <c r="B1794" s="442" t="s">
        <v>17987</v>
      </c>
      <c r="C1794" s="272" t="s">
        <v>1634</v>
      </c>
      <c r="D1794" s="272" t="s">
        <v>1545</v>
      </c>
      <c r="E1794" s="426" t="s">
        <v>8688</v>
      </c>
      <c r="F1794" s="90" t="s">
        <v>195</v>
      </c>
      <c r="G1794" s="98">
        <v>45501</v>
      </c>
      <c r="H1794" s="98">
        <v>45501</v>
      </c>
      <c r="I1794" s="90" t="s">
        <v>62</v>
      </c>
      <c r="J1794" s="206"/>
      <c r="K1794" s="206"/>
      <c r="L1794" s="206"/>
      <c r="M1794" s="90"/>
      <c r="N1794" s="90"/>
      <c r="O1794" s="90"/>
      <c r="P1794" s="90"/>
      <c r="Q1794" s="90"/>
      <c r="R1794" s="90"/>
      <c r="S1794" s="90"/>
      <c r="T1794" s="90"/>
      <c r="U1794" s="90"/>
      <c r="V1794" s="107" t="str">
        <f t="shared" si="109"/>
        <v>Open PDFIR FINALLY.RHS-KK-ECG-IR-CI-1630-REV00</v>
      </c>
      <c r="W1794" s="972" t="str">
        <f t="shared" ca="1" si="110"/>
        <v>DONE</v>
      </c>
      <c r="X1794" s="979" t="str">
        <f t="shared" si="111"/>
        <v>P</v>
      </c>
      <c r="Y1794" s="979"/>
      <c r="AD1794" s="564"/>
      <c r="AE1794" s="564"/>
      <c r="AF1794" s="564"/>
      <c r="AG1794" s="564"/>
      <c r="AH1794" s="564"/>
      <c r="AI1794" s="564"/>
    </row>
    <row r="1795" spans="1:35" ht="90" x14ac:dyDescent="0.3">
      <c r="A1795" s="450">
        <f t="shared" si="112"/>
        <v>1790</v>
      </c>
      <c r="B1795" s="442" t="s">
        <v>17988</v>
      </c>
      <c r="C1795" s="272" t="s">
        <v>1634</v>
      </c>
      <c r="D1795" s="272" t="s">
        <v>1545</v>
      </c>
      <c r="E1795" s="426" t="s">
        <v>8690</v>
      </c>
      <c r="F1795" s="90" t="s">
        <v>195</v>
      </c>
      <c r="G1795" s="98">
        <v>45501</v>
      </c>
      <c r="H1795" s="98">
        <v>45501</v>
      </c>
      <c r="I1795" s="90" t="s">
        <v>62</v>
      </c>
      <c r="J1795" s="206"/>
      <c r="K1795" s="206"/>
      <c r="L1795" s="206"/>
      <c r="M1795" s="90"/>
      <c r="N1795" s="90"/>
      <c r="O1795" s="90"/>
      <c r="P1795" s="90"/>
      <c r="Q1795" s="90"/>
      <c r="R1795" s="90"/>
      <c r="S1795" s="90"/>
      <c r="T1795" s="90"/>
      <c r="U1795" s="90"/>
      <c r="V1795" s="107" t="str">
        <f t="shared" si="109"/>
        <v>Open PDFIR FINALLY.RHS-KK-ECG-IR-CI-1631-REV00</v>
      </c>
      <c r="W1795" s="972" t="str">
        <f t="shared" ca="1" si="110"/>
        <v>DONE</v>
      </c>
      <c r="X1795" s="979" t="str">
        <f t="shared" si="111"/>
        <v>P</v>
      </c>
      <c r="Y1795" s="979"/>
      <c r="AD1795" s="564"/>
      <c r="AE1795" s="564"/>
      <c r="AF1795" s="564"/>
      <c r="AG1795" s="564"/>
      <c r="AH1795" s="564"/>
      <c r="AI1795" s="564"/>
    </row>
    <row r="1796" spans="1:35" ht="90" x14ac:dyDescent="0.3">
      <c r="A1796" s="450">
        <f t="shared" si="112"/>
        <v>1791</v>
      </c>
      <c r="B1796" s="442" t="s">
        <v>17989</v>
      </c>
      <c r="C1796" s="272" t="s">
        <v>1634</v>
      </c>
      <c r="D1796" s="272" t="s">
        <v>1545</v>
      </c>
      <c r="E1796" s="426" t="s">
        <v>8691</v>
      </c>
      <c r="F1796" s="90" t="s">
        <v>195</v>
      </c>
      <c r="G1796" s="98">
        <v>45502</v>
      </c>
      <c r="H1796" s="98">
        <v>45501</v>
      </c>
      <c r="I1796" s="90" t="s">
        <v>62</v>
      </c>
      <c r="J1796" s="206"/>
      <c r="K1796" s="206"/>
      <c r="L1796" s="206"/>
      <c r="M1796" s="90"/>
      <c r="N1796" s="90"/>
      <c r="O1796" s="90"/>
      <c r="P1796" s="90"/>
      <c r="Q1796" s="90"/>
      <c r="R1796" s="90"/>
      <c r="S1796" s="90"/>
      <c r="T1796" s="90"/>
      <c r="U1796" s="90"/>
      <c r="V1796" s="107" t="str">
        <f t="shared" si="109"/>
        <v>Open PDFIR FINALLY.RHS-KK-ECG-IR-CI-1632-REV00</v>
      </c>
      <c r="W1796" s="972" t="str">
        <f t="shared" ca="1" si="110"/>
        <v>DONE</v>
      </c>
      <c r="X1796" s="979" t="str">
        <f t="shared" si="111"/>
        <v>P</v>
      </c>
      <c r="Y1796" s="979"/>
      <c r="AD1796" s="564"/>
      <c r="AE1796" s="564"/>
      <c r="AF1796" s="564"/>
      <c r="AG1796" s="564"/>
      <c r="AH1796" s="564"/>
      <c r="AI1796" s="564"/>
    </row>
    <row r="1797" spans="1:35" ht="90" x14ac:dyDescent="0.3">
      <c r="A1797" s="450">
        <f t="shared" si="112"/>
        <v>1792</v>
      </c>
      <c r="B1797" s="442" t="s">
        <v>17990</v>
      </c>
      <c r="C1797" s="272" t="s">
        <v>4383</v>
      </c>
      <c r="D1797" s="272" t="s">
        <v>1545</v>
      </c>
      <c r="E1797" s="426" t="s">
        <v>10403</v>
      </c>
      <c r="F1797" s="90" t="s">
        <v>195</v>
      </c>
      <c r="G1797" s="98">
        <v>45501</v>
      </c>
      <c r="H1797" s="98">
        <v>45501</v>
      </c>
      <c r="I1797" s="90" t="s">
        <v>62</v>
      </c>
      <c r="J1797" s="206"/>
      <c r="K1797" s="206"/>
      <c r="L1797" s="206"/>
      <c r="M1797" s="90"/>
      <c r="N1797" s="90"/>
      <c r="O1797" s="90"/>
      <c r="P1797" s="90"/>
      <c r="Q1797" s="90"/>
      <c r="R1797" s="90"/>
      <c r="S1797" s="90"/>
      <c r="T1797" s="90"/>
      <c r="U1797" s="90"/>
      <c r="V1797" s="107" t="str">
        <f t="shared" si="109"/>
        <v>Open PDFIR FINALLY.RHS-KK-ECG-IR-SU-1633-REV00</v>
      </c>
      <c r="W1797" s="972" t="str">
        <f t="shared" ca="1" si="110"/>
        <v>DONE</v>
      </c>
      <c r="X1797" s="979" t="str">
        <f t="shared" si="111"/>
        <v>P</v>
      </c>
      <c r="Y1797" s="979"/>
      <c r="AD1797" s="564"/>
      <c r="AE1797" s="564"/>
      <c r="AF1797" s="564"/>
      <c r="AG1797" s="564"/>
      <c r="AH1797" s="564"/>
      <c r="AI1797" s="564"/>
    </row>
    <row r="1798" spans="1:35" ht="90" x14ac:dyDescent="0.3">
      <c r="A1798" s="450">
        <f t="shared" si="112"/>
        <v>1793</v>
      </c>
      <c r="B1798" s="442" t="s">
        <v>17991</v>
      </c>
      <c r="C1798" s="272" t="s">
        <v>4383</v>
      </c>
      <c r="D1798" s="272" t="s">
        <v>1545</v>
      </c>
      <c r="E1798" s="426" t="s">
        <v>8695</v>
      </c>
      <c r="F1798" s="90" t="s">
        <v>195</v>
      </c>
      <c r="G1798" s="98">
        <v>45501</v>
      </c>
      <c r="H1798" s="98">
        <v>45501</v>
      </c>
      <c r="I1798" s="90" t="s">
        <v>62</v>
      </c>
      <c r="J1798" s="206"/>
      <c r="K1798" s="206"/>
      <c r="L1798" s="206"/>
      <c r="M1798" s="90"/>
      <c r="N1798" s="90"/>
      <c r="O1798" s="90"/>
      <c r="P1798" s="90"/>
      <c r="Q1798" s="90"/>
      <c r="R1798" s="90"/>
      <c r="S1798" s="90"/>
      <c r="T1798" s="90"/>
      <c r="U1798" s="90"/>
      <c r="V1798" s="107" t="str">
        <f t="shared" ref="V1798:V1861" si="113">IF(B1798&gt;0,HYPERLINK(CONCATENATE("PDFIR FINALLY/",B1798,".pdf"),CONCATENATE("Open PDFIR FINALLY.",B1798)),"")</f>
        <v>Open PDFIR FINALLY.RHS-KK-ECG-IR-SU-1634-REV00</v>
      </c>
      <c r="W1798" s="972" t="str">
        <f t="shared" ref="W1798:W1861" ca="1" si="114">IF(UPPER(TRIM(U1798))="P", MAX(0, TODAY()-S1798), IF(UPPER(TRIM(Q1798))="P", MAX(0, TODAY()-O1798), IF(UPPER(TRIM(M1798))="P", MAX(0, TODAY()-K1798), IF(UPPER(TRIM(I1798))="P", MAX(0, TODAY()-G1798), IF(OR(UPPER(TRIM(U1798))="C", UPPER(TRIM(U1798))="R", UPPER(TRIM(U1798))="A", UPPER(TRIM(U1798))="AWC", UPPER(TRIM(Q1798))="C", UPPER(TRIM(Q1798))="R", UPPER(TRIM(Q1798))="A", UPPER(TRIM(Q1798))="AWC", UPPER(TRIM(M1798))="C", UPPER(TRIM(M1798))="R", UPPER(TRIM(M1798))="A", UPPER(TRIM(M1798))="AWC", UPPER(TRIM(I1798))="C", UPPER(TRIM(I1798))="R", UPPER(TRIM(I1798))="A", UPPER(TRIM(I1798))="AWC"), "DONE", "")))))</f>
        <v>DONE</v>
      </c>
      <c r="X1798" s="979" t="str">
        <f t="shared" ref="X1798:X1861" si="115">IF(B1798="","",IF(U1798&lt;&gt;"",U1798,IF(Q1798&lt;&gt;"",Q1798,IF(M1798&lt;&gt;"",M1798,IF(I1798&lt;&gt;"","P")))))</f>
        <v>P</v>
      </c>
      <c r="Y1798" s="979"/>
      <c r="AD1798" s="564"/>
      <c r="AE1798" s="564"/>
      <c r="AF1798" s="564"/>
      <c r="AG1798" s="564"/>
      <c r="AH1798" s="564"/>
      <c r="AI1798" s="564"/>
    </row>
    <row r="1799" spans="1:35" ht="90" x14ac:dyDescent="0.3">
      <c r="A1799" s="450">
        <f t="shared" si="112"/>
        <v>1794</v>
      </c>
      <c r="B1799" s="442" t="s">
        <v>17992</v>
      </c>
      <c r="C1799" s="272" t="s">
        <v>4383</v>
      </c>
      <c r="D1799" s="272" t="s">
        <v>1545</v>
      </c>
      <c r="E1799" s="426" t="s">
        <v>8699</v>
      </c>
      <c r="F1799" s="90" t="s">
        <v>195</v>
      </c>
      <c r="G1799" s="98">
        <v>45452</v>
      </c>
      <c r="H1799" s="98">
        <v>45452</v>
      </c>
      <c r="I1799" s="90" t="s">
        <v>1671</v>
      </c>
      <c r="J1799" s="206"/>
      <c r="K1799" s="206"/>
      <c r="L1799" s="206"/>
      <c r="M1799" s="90"/>
      <c r="N1799" s="90"/>
      <c r="O1799" s="90"/>
      <c r="P1799" s="90"/>
      <c r="Q1799" s="90"/>
      <c r="R1799" s="90"/>
      <c r="S1799" s="90"/>
      <c r="T1799" s="90"/>
      <c r="U1799" s="90"/>
      <c r="V1799" s="107" t="str">
        <f t="shared" si="113"/>
        <v>Open PDFIR FINALLY.RHS-KK-ECG-IR-SU-1635-REV00</v>
      </c>
      <c r="W1799" s="972" t="str">
        <f t="shared" ca="1" si="114"/>
        <v>DONE</v>
      </c>
      <c r="X1799" s="979" t="str">
        <f t="shared" si="115"/>
        <v>P</v>
      </c>
      <c r="Y1799" s="979"/>
      <c r="AD1799" s="564"/>
      <c r="AE1799" s="564"/>
      <c r="AF1799" s="564"/>
      <c r="AG1799" s="564"/>
      <c r="AH1799" s="564"/>
      <c r="AI1799" s="564"/>
    </row>
    <row r="1800" spans="1:35" ht="90" x14ac:dyDescent="0.3">
      <c r="A1800" s="450">
        <f t="shared" si="112"/>
        <v>1795</v>
      </c>
      <c r="B1800" s="442" t="s">
        <v>17993</v>
      </c>
      <c r="C1800" s="272" t="s">
        <v>4383</v>
      </c>
      <c r="D1800" s="272" t="s">
        <v>1545</v>
      </c>
      <c r="E1800" s="426" t="s">
        <v>8696</v>
      </c>
      <c r="F1800" s="90" t="s">
        <v>195</v>
      </c>
      <c r="G1800" s="98">
        <v>45454</v>
      </c>
      <c r="H1800" s="98">
        <v>45454</v>
      </c>
      <c r="I1800" s="90" t="s">
        <v>1671</v>
      </c>
      <c r="J1800" s="206"/>
      <c r="K1800" s="206"/>
      <c r="L1800" s="206"/>
      <c r="M1800" s="90"/>
      <c r="N1800" s="90"/>
      <c r="O1800" s="90"/>
      <c r="P1800" s="90"/>
      <c r="Q1800" s="90"/>
      <c r="R1800" s="90"/>
      <c r="S1800" s="90"/>
      <c r="T1800" s="90"/>
      <c r="U1800" s="90"/>
      <c r="V1800" s="107" t="str">
        <f t="shared" si="113"/>
        <v>Open PDFIR FINALLY.RHS-KK-ECG-IR-SU-1636-REV00</v>
      </c>
      <c r="W1800" s="972" t="str">
        <f t="shared" ca="1" si="114"/>
        <v>DONE</v>
      </c>
      <c r="X1800" s="979" t="str">
        <f t="shared" si="115"/>
        <v>P</v>
      </c>
      <c r="Y1800" s="979"/>
      <c r="AD1800" s="564"/>
      <c r="AE1800" s="564"/>
      <c r="AF1800" s="564"/>
      <c r="AG1800" s="564"/>
      <c r="AH1800" s="564"/>
      <c r="AI1800" s="564"/>
    </row>
    <row r="1801" spans="1:35" ht="90" x14ac:dyDescent="0.3">
      <c r="A1801" s="450">
        <f t="shared" si="112"/>
        <v>1796</v>
      </c>
      <c r="B1801" s="442" t="s">
        <v>17994</v>
      </c>
      <c r="C1801" s="272" t="s">
        <v>1140</v>
      </c>
      <c r="D1801" s="272" t="s">
        <v>5106</v>
      </c>
      <c r="E1801" s="426" t="s">
        <v>8707</v>
      </c>
      <c r="F1801" s="90" t="s">
        <v>195</v>
      </c>
      <c r="G1801" s="98">
        <v>45490</v>
      </c>
      <c r="H1801" s="98">
        <v>45502</v>
      </c>
      <c r="I1801" s="90" t="s">
        <v>1671</v>
      </c>
      <c r="J1801" s="206"/>
      <c r="K1801" s="206"/>
      <c r="L1801" s="206"/>
      <c r="M1801" s="90"/>
      <c r="N1801" s="90"/>
      <c r="O1801" s="90"/>
      <c r="P1801" s="90"/>
      <c r="Q1801" s="90"/>
      <c r="R1801" s="90"/>
      <c r="S1801" s="90"/>
      <c r="T1801" s="90"/>
      <c r="U1801" s="90"/>
      <c r="V1801" s="107" t="str">
        <f t="shared" si="113"/>
        <v>Open PDFIR FINALLY.RHS-KK-ECG-IR-ELE-148-REV00</v>
      </c>
      <c r="W1801" s="972" t="str">
        <f t="shared" ca="1" si="114"/>
        <v>DONE</v>
      </c>
      <c r="X1801" s="979" t="str">
        <f t="shared" si="115"/>
        <v>P</v>
      </c>
      <c r="Y1801" s="979"/>
      <c r="AD1801" s="564"/>
      <c r="AE1801" s="564"/>
      <c r="AF1801" s="564"/>
      <c r="AG1801" s="564"/>
      <c r="AH1801" s="564"/>
      <c r="AI1801" s="564"/>
    </row>
    <row r="1802" spans="1:35" ht="90" x14ac:dyDescent="0.3">
      <c r="A1802" s="450">
        <f t="shared" si="112"/>
        <v>1797</v>
      </c>
      <c r="B1802" s="442" t="s">
        <v>17995</v>
      </c>
      <c r="C1802" s="272" t="s">
        <v>1140</v>
      </c>
      <c r="D1802" s="272" t="s">
        <v>1545</v>
      </c>
      <c r="E1802" s="426" t="s">
        <v>8709</v>
      </c>
      <c r="F1802" s="90" t="s">
        <v>195</v>
      </c>
      <c r="G1802" s="98">
        <v>45491</v>
      </c>
      <c r="H1802" s="98">
        <v>45502</v>
      </c>
      <c r="I1802" s="90" t="s">
        <v>1671</v>
      </c>
      <c r="J1802" s="206"/>
      <c r="K1802" s="206"/>
      <c r="L1802" s="206"/>
      <c r="M1802" s="90"/>
      <c r="N1802" s="90"/>
      <c r="O1802" s="90"/>
      <c r="P1802" s="90"/>
      <c r="Q1802" s="90"/>
      <c r="R1802" s="90"/>
      <c r="S1802" s="90"/>
      <c r="T1802" s="90"/>
      <c r="U1802" s="90"/>
      <c r="V1802" s="107" t="str">
        <f t="shared" si="113"/>
        <v>Open PDFIR FINALLY.RHS-KK-ECG-IR-ELE-149-REV00</v>
      </c>
      <c r="W1802" s="972" t="str">
        <f t="shared" ca="1" si="114"/>
        <v>DONE</v>
      </c>
      <c r="X1802" s="979" t="str">
        <f t="shared" si="115"/>
        <v>P</v>
      </c>
      <c r="Y1802" s="979"/>
      <c r="AD1802" s="564"/>
      <c r="AE1802" s="564"/>
      <c r="AF1802" s="564"/>
      <c r="AG1802" s="564"/>
      <c r="AH1802" s="564"/>
      <c r="AI1802" s="564"/>
    </row>
    <row r="1803" spans="1:35" ht="90" x14ac:dyDescent="0.3">
      <c r="A1803" s="450">
        <f t="shared" si="112"/>
        <v>1798</v>
      </c>
      <c r="B1803" s="442" t="s">
        <v>17996</v>
      </c>
      <c r="C1803" s="272" t="s">
        <v>1140</v>
      </c>
      <c r="D1803" s="272" t="s">
        <v>5106</v>
      </c>
      <c r="E1803" s="426" t="s">
        <v>8711</v>
      </c>
      <c r="F1803" s="90" t="s">
        <v>195</v>
      </c>
      <c r="G1803" s="98">
        <v>45498</v>
      </c>
      <c r="H1803" s="98">
        <v>45502</v>
      </c>
      <c r="I1803" s="90" t="s">
        <v>1671</v>
      </c>
      <c r="J1803" s="206"/>
      <c r="K1803" s="206"/>
      <c r="L1803" s="206"/>
      <c r="M1803" s="90"/>
      <c r="N1803" s="90"/>
      <c r="O1803" s="90"/>
      <c r="P1803" s="90"/>
      <c r="Q1803" s="90"/>
      <c r="R1803" s="90"/>
      <c r="S1803" s="90"/>
      <c r="T1803" s="90"/>
      <c r="U1803" s="90"/>
      <c r="V1803" s="107" t="str">
        <f t="shared" si="113"/>
        <v>Open PDFIR FINALLY.RHS-KK-ECG-IR-ELE-150-REV00</v>
      </c>
      <c r="W1803" s="972" t="str">
        <f t="shared" ca="1" si="114"/>
        <v>DONE</v>
      </c>
      <c r="X1803" s="979" t="str">
        <f t="shared" si="115"/>
        <v>P</v>
      </c>
      <c r="Y1803" s="979"/>
      <c r="AD1803" s="564"/>
      <c r="AE1803" s="564"/>
      <c r="AF1803" s="564"/>
      <c r="AG1803" s="564"/>
      <c r="AH1803" s="564"/>
      <c r="AI1803" s="564"/>
    </row>
    <row r="1804" spans="1:35" ht="90" x14ac:dyDescent="0.3">
      <c r="A1804" s="450">
        <f t="shared" si="112"/>
        <v>1799</v>
      </c>
      <c r="B1804" s="442" t="s">
        <v>17997</v>
      </c>
      <c r="C1804" s="272" t="s">
        <v>1140</v>
      </c>
      <c r="D1804" s="272" t="s">
        <v>1545</v>
      </c>
      <c r="E1804" s="426" t="s">
        <v>8715</v>
      </c>
      <c r="F1804" s="90" t="s">
        <v>195</v>
      </c>
      <c r="G1804" s="98">
        <v>45500</v>
      </c>
      <c r="H1804" s="98">
        <v>45502</v>
      </c>
      <c r="I1804" s="90" t="s">
        <v>1671</v>
      </c>
      <c r="J1804" s="206"/>
      <c r="K1804" s="206"/>
      <c r="L1804" s="206"/>
      <c r="M1804" s="90"/>
      <c r="N1804" s="90"/>
      <c r="O1804" s="90"/>
      <c r="P1804" s="90"/>
      <c r="Q1804" s="90"/>
      <c r="R1804" s="90"/>
      <c r="S1804" s="90"/>
      <c r="T1804" s="90"/>
      <c r="U1804" s="90"/>
      <c r="V1804" s="107" t="str">
        <f t="shared" si="113"/>
        <v>Open PDFIR FINALLY.RHS-KK-ECG-IR-ELE-151-REV00</v>
      </c>
      <c r="W1804" s="972" t="str">
        <f t="shared" ca="1" si="114"/>
        <v>DONE</v>
      </c>
      <c r="X1804" s="979" t="str">
        <f t="shared" si="115"/>
        <v>P</v>
      </c>
      <c r="Y1804" s="979"/>
      <c r="AD1804" s="564"/>
      <c r="AE1804" s="564"/>
      <c r="AF1804" s="564"/>
      <c r="AG1804" s="564"/>
      <c r="AH1804" s="564"/>
      <c r="AI1804" s="564"/>
    </row>
    <row r="1805" spans="1:35" ht="90" x14ac:dyDescent="0.3">
      <c r="A1805" s="450">
        <f t="shared" si="112"/>
        <v>1800</v>
      </c>
      <c r="B1805" s="442" t="s">
        <v>17998</v>
      </c>
      <c r="C1805" s="272" t="s">
        <v>1140</v>
      </c>
      <c r="D1805" s="272" t="s">
        <v>1545</v>
      </c>
      <c r="E1805" s="426" t="s">
        <v>8717</v>
      </c>
      <c r="F1805" s="90" t="s">
        <v>195</v>
      </c>
      <c r="G1805" s="98">
        <v>45502</v>
      </c>
      <c r="H1805" s="98">
        <v>45502</v>
      </c>
      <c r="I1805" s="90" t="s">
        <v>1671</v>
      </c>
      <c r="J1805" s="206"/>
      <c r="K1805" s="206"/>
      <c r="L1805" s="206"/>
      <c r="M1805" s="90"/>
      <c r="N1805" s="90"/>
      <c r="O1805" s="90"/>
      <c r="P1805" s="90"/>
      <c r="Q1805" s="90"/>
      <c r="R1805" s="90"/>
      <c r="S1805" s="90"/>
      <c r="T1805" s="90"/>
      <c r="U1805" s="90"/>
      <c r="V1805" s="107" t="str">
        <f t="shared" si="113"/>
        <v>Open PDFIR FINALLY.RHS-KK-ECG-IR-ELE-152-REV00</v>
      </c>
      <c r="W1805" s="972" t="str">
        <f t="shared" ca="1" si="114"/>
        <v>DONE</v>
      </c>
      <c r="X1805" s="979" t="str">
        <f t="shared" si="115"/>
        <v>P</v>
      </c>
      <c r="Y1805" s="979"/>
      <c r="AD1805" s="564"/>
      <c r="AE1805" s="564"/>
      <c r="AF1805" s="564"/>
      <c r="AG1805" s="564"/>
      <c r="AH1805" s="564"/>
      <c r="AI1805" s="564"/>
    </row>
    <row r="1806" spans="1:35" ht="90" x14ac:dyDescent="0.3">
      <c r="A1806" s="450">
        <f t="shared" si="112"/>
        <v>1801</v>
      </c>
      <c r="B1806" s="442" t="s">
        <v>17999</v>
      </c>
      <c r="C1806" s="272" t="s">
        <v>2735</v>
      </c>
      <c r="D1806" s="272" t="s">
        <v>1545</v>
      </c>
      <c r="E1806" s="426" t="s">
        <v>8723</v>
      </c>
      <c r="F1806" s="90" t="s">
        <v>195</v>
      </c>
      <c r="G1806" s="98">
        <v>45502</v>
      </c>
      <c r="H1806" s="98">
        <v>45502</v>
      </c>
      <c r="I1806" s="90" t="s">
        <v>62</v>
      </c>
      <c r="J1806" s="206"/>
      <c r="K1806" s="206"/>
      <c r="L1806" s="206"/>
      <c r="M1806" s="90"/>
      <c r="N1806" s="90"/>
      <c r="O1806" s="90"/>
      <c r="P1806" s="90"/>
      <c r="Q1806" s="90"/>
      <c r="R1806" s="90"/>
      <c r="S1806" s="90"/>
      <c r="T1806" s="90"/>
      <c r="U1806" s="90"/>
      <c r="V1806" s="107" t="str">
        <f t="shared" si="113"/>
        <v>Open PDFIR FINALLY.RHS-KK-ECG-IR-ARCH-1637-REV00</v>
      </c>
      <c r="W1806" s="972" t="str">
        <f t="shared" ca="1" si="114"/>
        <v>DONE</v>
      </c>
      <c r="X1806" s="979" t="str">
        <f t="shared" si="115"/>
        <v>P</v>
      </c>
      <c r="Y1806" s="979"/>
      <c r="AD1806" s="564"/>
      <c r="AE1806" s="564"/>
      <c r="AF1806" s="564"/>
      <c r="AG1806" s="564"/>
      <c r="AH1806" s="564"/>
      <c r="AI1806" s="564"/>
    </row>
    <row r="1807" spans="1:35" ht="90" x14ac:dyDescent="0.3">
      <c r="A1807" s="450">
        <f t="shared" si="112"/>
        <v>1802</v>
      </c>
      <c r="B1807" s="442" t="s">
        <v>18000</v>
      </c>
      <c r="C1807" s="272" t="s">
        <v>2735</v>
      </c>
      <c r="D1807" s="272" t="s">
        <v>1545</v>
      </c>
      <c r="E1807" s="426" t="s">
        <v>8722</v>
      </c>
      <c r="F1807" s="90" t="s">
        <v>195</v>
      </c>
      <c r="G1807" s="98">
        <v>45502</v>
      </c>
      <c r="H1807" s="98">
        <v>45502</v>
      </c>
      <c r="I1807" s="90" t="s">
        <v>62</v>
      </c>
      <c r="J1807" s="206"/>
      <c r="K1807" s="206"/>
      <c r="L1807" s="206"/>
      <c r="M1807" s="90"/>
      <c r="N1807" s="90"/>
      <c r="O1807" s="90"/>
      <c r="P1807" s="90"/>
      <c r="Q1807" s="90"/>
      <c r="R1807" s="90"/>
      <c r="S1807" s="90"/>
      <c r="T1807" s="90"/>
      <c r="U1807" s="90"/>
      <c r="V1807" s="107" t="str">
        <f t="shared" si="113"/>
        <v>Open PDFIR FINALLY.RHS-KK-ECG-IR-ARCH-1638-REV00</v>
      </c>
      <c r="W1807" s="972" t="str">
        <f t="shared" ca="1" si="114"/>
        <v>DONE</v>
      </c>
      <c r="X1807" s="979" t="str">
        <f t="shared" si="115"/>
        <v>P</v>
      </c>
      <c r="Y1807" s="979"/>
      <c r="AD1807" s="564"/>
      <c r="AE1807" s="564"/>
      <c r="AF1807" s="564"/>
      <c r="AG1807" s="564"/>
      <c r="AH1807" s="564"/>
      <c r="AI1807" s="564"/>
    </row>
    <row r="1808" spans="1:35" ht="90" x14ac:dyDescent="0.3">
      <c r="A1808" s="450">
        <f t="shared" si="112"/>
        <v>1803</v>
      </c>
      <c r="B1808" s="442" t="s">
        <v>18001</v>
      </c>
      <c r="C1808" s="272" t="s">
        <v>2735</v>
      </c>
      <c r="D1808" s="272" t="s">
        <v>1545</v>
      </c>
      <c r="E1808" s="426" t="s">
        <v>8721</v>
      </c>
      <c r="F1808" s="90" t="s">
        <v>195</v>
      </c>
      <c r="G1808" s="98">
        <v>45502</v>
      </c>
      <c r="H1808" s="98">
        <v>45502</v>
      </c>
      <c r="I1808" s="90" t="s">
        <v>62</v>
      </c>
      <c r="J1808" s="206"/>
      <c r="K1808" s="206"/>
      <c r="L1808" s="206"/>
      <c r="M1808" s="90"/>
      <c r="N1808" s="90"/>
      <c r="O1808" s="90"/>
      <c r="P1808" s="90"/>
      <c r="Q1808" s="90"/>
      <c r="R1808" s="90"/>
      <c r="S1808" s="90"/>
      <c r="T1808" s="90"/>
      <c r="U1808" s="90"/>
      <c r="V1808" s="107" t="str">
        <f t="shared" si="113"/>
        <v>Open PDFIR FINALLY.RHS-KK-ECG-IR-ARCH-1639-REV00</v>
      </c>
      <c r="W1808" s="972" t="str">
        <f t="shared" ca="1" si="114"/>
        <v>DONE</v>
      </c>
      <c r="X1808" s="979" t="str">
        <f t="shared" si="115"/>
        <v>P</v>
      </c>
      <c r="Y1808" s="979"/>
      <c r="AD1808" s="564"/>
      <c r="AE1808" s="564"/>
      <c r="AF1808" s="564"/>
      <c r="AG1808" s="564"/>
      <c r="AH1808" s="564"/>
      <c r="AI1808" s="564"/>
    </row>
    <row r="1809" spans="1:35" ht="90" x14ac:dyDescent="0.3">
      <c r="A1809" s="450">
        <f t="shared" si="112"/>
        <v>1804</v>
      </c>
      <c r="B1809" s="442" t="s">
        <v>18002</v>
      </c>
      <c r="C1809" s="272" t="s">
        <v>1140</v>
      </c>
      <c r="D1809" s="272" t="s">
        <v>5106</v>
      </c>
      <c r="E1809" s="426" t="s">
        <v>8725</v>
      </c>
      <c r="F1809" s="90" t="s">
        <v>195</v>
      </c>
      <c r="G1809" s="98">
        <v>45502</v>
      </c>
      <c r="H1809" s="98">
        <v>45503</v>
      </c>
      <c r="I1809" s="90" t="s">
        <v>1671</v>
      </c>
      <c r="J1809" s="206"/>
      <c r="K1809" s="206"/>
      <c r="L1809" s="206"/>
      <c r="M1809" s="90"/>
      <c r="N1809" s="90"/>
      <c r="O1809" s="90"/>
      <c r="P1809" s="90"/>
      <c r="Q1809" s="90"/>
      <c r="R1809" s="90"/>
      <c r="S1809" s="90"/>
      <c r="T1809" s="90"/>
      <c r="U1809" s="90"/>
      <c r="V1809" s="107" t="str">
        <f t="shared" si="113"/>
        <v>Open PDFIR FINALLY.RHS-KK-ECG-IR-ELE-153-REV00</v>
      </c>
      <c r="W1809" s="972" t="str">
        <f t="shared" ca="1" si="114"/>
        <v>DONE</v>
      </c>
      <c r="X1809" s="979" t="str">
        <f t="shared" si="115"/>
        <v>P</v>
      </c>
      <c r="Y1809" s="979"/>
      <c r="AD1809" s="564"/>
      <c r="AE1809" s="564"/>
      <c r="AF1809" s="564"/>
      <c r="AG1809" s="564"/>
      <c r="AH1809" s="564"/>
      <c r="AI1809" s="564"/>
    </row>
    <row r="1810" spans="1:35" ht="90" x14ac:dyDescent="0.3">
      <c r="A1810" s="450">
        <f t="shared" si="112"/>
        <v>1805</v>
      </c>
      <c r="B1810" s="442" t="s">
        <v>18003</v>
      </c>
      <c r="C1810" s="272" t="s">
        <v>76</v>
      </c>
      <c r="D1810" s="272" t="s">
        <v>5106</v>
      </c>
      <c r="E1810" s="426" t="s">
        <v>8726</v>
      </c>
      <c r="F1810" s="90" t="s">
        <v>195</v>
      </c>
      <c r="G1810" s="98">
        <v>45503</v>
      </c>
      <c r="H1810" s="98">
        <v>45503</v>
      </c>
      <c r="I1810" s="90" t="s">
        <v>62</v>
      </c>
      <c r="J1810" s="206"/>
      <c r="K1810" s="206"/>
      <c r="L1810" s="206"/>
      <c r="M1810" s="90"/>
      <c r="N1810" s="90"/>
      <c r="O1810" s="90"/>
      <c r="P1810" s="90"/>
      <c r="Q1810" s="90"/>
      <c r="R1810" s="90"/>
      <c r="S1810" s="90"/>
      <c r="T1810" s="90"/>
      <c r="U1810" s="90"/>
      <c r="V1810" s="107" t="str">
        <f t="shared" si="113"/>
        <v>Open PDFIR FINALLY.RHS-KK-ECG-IR-CI-1640-REV00</v>
      </c>
      <c r="W1810" s="972" t="str">
        <f t="shared" ca="1" si="114"/>
        <v>DONE</v>
      </c>
      <c r="X1810" s="979" t="str">
        <f t="shared" si="115"/>
        <v>P</v>
      </c>
      <c r="Y1810" s="979"/>
      <c r="AD1810" s="564"/>
      <c r="AE1810" s="564"/>
      <c r="AF1810" s="564"/>
      <c r="AG1810" s="564"/>
      <c r="AH1810" s="564"/>
      <c r="AI1810" s="564"/>
    </row>
    <row r="1811" spans="1:35" ht="90" x14ac:dyDescent="0.3">
      <c r="A1811" s="450">
        <f t="shared" si="112"/>
        <v>1806</v>
      </c>
      <c r="B1811" s="442" t="s">
        <v>18004</v>
      </c>
      <c r="C1811" s="272" t="s">
        <v>1140</v>
      </c>
      <c r="D1811" s="272" t="s">
        <v>1545</v>
      </c>
      <c r="E1811" s="426" t="s">
        <v>8735</v>
      </c>
      <c r="F1811" s="90" t="s">
        <v>195</v>
      </c>
      <c r="G1811" s="98">
        <v>45503</v>
      </c>
      <c r="H1811" s="98">
        <v>45503</v>
      </c>
      <c r="I1811" s="90" t="s">
        <v>1671</v>
      </c>
      <c r="J1811" s="206"/>
      <c r="K1811" s="206"/>
      <c r="L1811" s="206"/>
      <c r="M1811" s="90"/>
      <c r="N1811" s="90"/>
      <c r="O1811" s="90"/>
      <c r="P1811" s="90"/>
      <c r="Q1811" s="90"/>
      <c r="R1811" s="90"/>
      <c r="S1811" s="90"/>
      <c r="T1811" s="90"/>
      <c r="U1811" s="90"/>
      <c r="V1811" s="107" t="str">
        <f t="shared" si="113"/>
        <v>Open PDFIR FINALLY.RHS-KK-ECG-IR-ELE-154-REV00</v>
      </c>
      <c r="W1811" s="972" t="str">
        <f t="shared" ca="1" si="114"/>
        <v>DONE</v>
      </c>
      <c r="X1811" s="979" t="str">
        <f t="shared" si="115"/>
        <v>P</v>
      </c>
      <c r="Y1811" s="979"/>
      <c r="AD1811" s="564"/>
      <c r="AE1811" s="564"/>
      <c r="AF1811" s="564"/>
      <c r="AG1811" s="564"/>
      <c r="AH1811" s="564"/>
      <c r="AI1811" s="564"/>
    </row>
    <row r="1812" spans="1:35" ht="90" x14ac:dyDescent="0.3">
      <c r="A1812" s="450">
        <f t="shared" si="112"/>
        <v>1807</v>
      </c>
      <c r="B1812" s="442" t="s">
        <v>18005</v>
      </c>
      <c r="C1812" s="272" t="s">
        <v>1140</v>
      </c>
      <c r="D1812" s="272" t="s">
        <v>5106</v>
      </c>
      <c r="E1812" s="426" t="s">
        <v>8737</v>
      </c>
      <c r="F1812" s="90" t="s">
        <v>195</v>
      </c>
      <c r="G1812" s="98">
        <v>45503</v>
      </c>
      <c r="H1812" s="98">
        <v>45503</v>
      </c>
      <c r="I1812" s="90" t="s">
        <v>1671</v>
      </c>
      <c r="J1812" s="206"/>
      <c r="K1812" s="206"/>
      <c r="L1812" s="206"/>
      <c r="M1812" s="90"/>
      <c r="N1812" s="90"/>
      <c r="O1812" s="90"/>
      <c r="P1812" s="90"/>
      <c r="Q1812" s="90"/>
      <c r="R1812" s="90"/>
      <c r="S1812" s="90"/>
      <c r="T1812" s="90"/>
      <c r="U1812" s="90"/>
      <c r="V1812" s="107" t="str">
        <f t="shared" si="113"/>
        <v>Open PDFIR FINALLY.RHS-KK-ECG-IR-ELE-155-REV00</v>
      </c>
      <c r="W1812" s="972" t="str">
        <f t="shared" ca="1" si="114"/>
        <v>DONE</v>
      </c>
      <c r="X1812" s="979" t="str">
        <f t="shared" si="115"/>
        <v>P</v>
      </c>
      <c r="Y1812" s="979"/>
      <c r="AD1812" s="564"/>
      <c r="AE1812" s="564"/>
      <c r="AF1812" s="564"/>
      <c r="AG1812" s="564"/>
      <c r="AH1812" s="564"/>
      <c r="AI1812" s="564"/>
    </row>
    <row r="1813" spans="1:35" ht="90" x14ac:dyDescent="0.3">
      <c r="A1813" s="450">
        <f t="shared" si="112"/>
        <v>1808</v>
      </c>
      <c r="B1813" s="442" t="s">
        <v>18006</v>
      </c>
      <c r="C1813" s="272" t="s">
        <v>76</v>
      </c>
      <c r="D1813" s="272" t="s">
        <v>5106</v>
      </c>
      <c r="E1813" s="426" t="s">
        <v>8740</v>
      </c>
      <c r="F1813" s="90" t="s">
        <v>195</v>
      </c>
      <c r="G1813" s="98">
        <v>45503</v>
      </c>
      <c r="H1813" s="98">
        <v>45504</v>
      </c>
      <c r="I1813" s="90" t="s">
        <v>62</v>
      </c>
      <c r="J1813" s="206"/>
      <c r="K1813" s="206"/>
      <c r="L1813" s="206"/>
      <c r="M1813" s="90"/>
      <c r="N1813" s="90"/>
      <c r="O1813" s="90"/>
      <c r="P1813" s="90"/>
      <c r="Q1813" s="90"/>
      <c r="R1813" s="90"/>
      <c r="S1813" s="90"/>
      <c r="T1813" s="90"/>
      <c r="U1813" s="90"/>
      <c r="V1813" s="107" t="str">
        <f t="shared" si="113"/>
        <v>Open PDFIR FINALLY.RHS-KK-ECG-IR-CI-1641-REV00</v>
      </c>
      <c r="W1813" s="972" t="str">
        <f t="shared" ca="1" si="114"/>
        <v>DONE</v>
      </c>
      <c r="X1813" s="979" t="str">
        <f t="shared" si="115"/>
        <v>P</v>
      </c>
      <c r="Y1813" s="979"/>
      <c r="AD1813" s="564"/>
      <c r="AE1813" s="564"/>
      <c r="AF1813" s="564"/>
      <c r="AG1813" s="564"/>
      <c r="AH1813" s="564"/>
      <c r="AI1813" s="564"/>
    </row>
    <row r="1814" spans="1:35" ht="90" x14ac:dyDescent="0.3">
      <c r="A1814" s="450">
        <f t="shared" si="112"/>
        <v>1809</v>
      </c>
      <c r="B1814" s="442" t="s">
        <v>20401</v>
      </c>
      <c r="C1814" s="272" t="s">
        <v>76</v>
      </c>
      <c r="D1814" s="272" t="s">
        <v>5106</v>
      </c>
      <c r="E1814" s="426" t="s">
        <v>8742</v>
      </c>
      <c r="F1814" s="90" t="s">
        <v>195</v>
      </c>
      <c r="G1814" s="98">
        <v>45503</v>
      </c>
      <c r="H1814" s="98">
        <v>45504</v>
      </c>
      <c r="I1814" s="90" t="s">
        <v>1671</v>
      </c>
      <c r="J1814" s="475" t="s">
        <v>195</v>
      </c>
      <c r="K1814" s="466">
        <v>45602</v>
      </c>
      <c r="L1814" s="466">
        <v>45602</v>
      </c>
      <c r="M1814" s="90" t="s">
        <v>62</v>
      </c>
      <c r="N1814" s="90"/>
      <c r="O1814" s="90"/>
      <c r="P1814" s="90"/>
      <c r="Q1814" s="90"/>
      <c r="R1814" s="90"/>
      <c r="S1814" s="90"/>
      <c r="T1814" s="90"/>
      <c r="U1814" s="90"/>
      <c r="V1814" s="107" t="str">
        <f t="shared" si="113"/>
        <v>Open PDFIR FINALLY.RHS-KK-ECG-IR-CI-1642-REV01</v>
      </c>
      <c r="W1814" s="972" t="str">
        <f t="shared" ca="1" si="114"/>
        <v>DONE</v>
      </c>
      <c r="X1814" s="979" t="str">
        <f t="shared" si="115"/>
        <v>A</v>
      </c>
      <c r="Y1814" s="979"/>
      <c r="AD1814" s="564"/>
      <c r="AE1814" s="564"/>
      <c r="AF1814" s="564"/>
      <c r="AG1814" s="564"/>
      <c r="AH1814" s="564"/>
      <c r="AI1814" s="564"/>
    </row>
    <row r="1815" spans="1:35" ht="90" x14ac:dyDescent="0.3">
      <c r="A1815" s="450">
        <f t="shared" si="112"/>
        <v>1810</v>
      </c>
      <c r="B1815" s="442" t="s">
        <v>18007</v>
      </c>
      <c r="C1815" s="272" t="s">
        <v>76</v>
      </c>
      <c r="D1815" s="272" t="s">
        <v>1545</v>
      </c>
      <c r="E1815" s="426" t="s">
        <v>8744</v>
      </c>
      <c r="F1815" s="90" t="s">
        <v>195</v>
      </c>
      <c r="G1815" s="98">
        <v>45504</v>
      </c>
      <c r="H1815" s="98">
        <v>45504</v>
      </c>
      <c r="I1815" s="90" t="s">
        <v>62</v>
      </c>
      <c r="J1815" s="206"/>
      <c r="K1815" s="206"/>
      <c r="L1815" s="206"/>
      <c r="M1815" s="90"/>
      <c r="N1815" s="90"/>
      <c r="O1815" s="90"/>
      <c r="P1815" s="90"/>
      <c r="Q1815" s="90"/>
      <c r="R1815" s="90"/>
      <c r="S1815" s="90"/>
      <c r="T1815" s="90"/>
      <c r="U1815" s="90"/>
      <c r="V1815" s="107" t="str">
        <f t="shared" si="113"/>
        <v>Open PDFIR FINALLY.RHS-KK-ECG-IR-CI-1643-REV00</v>
      </c>
      <c r="W1815" s="972" t="str">
        <f t="shared" ca="1" si="114"/>
        <v>DONE</v>
      </c>
      <c r="X1815" s="979" t="str">
        <f t="shared" si="115"/>
        <v>P</v>
      </c>
      <c r="Y1815" s="979"/>
      <c r="AD1815" s="564"/>
      <c r="AE1815" s="564"/>
      <c r="AF1815" s="564"/>
      <c r="AG1815" s="564"/>
      <c r="AH1815" s="564"/>
      <c r="AI1815" s="564"/>
    </row>
    <row r="1816" spans="1:35" ht="90" x14ac:dyDescent="0.3">
      <c r="A1816" s="450">
        <f t="shared" si="112"/>
        <v>1811</v>
      </c>
      <c r="B1816" s="442" t="s">
        <v>18008</v>
      </c>
      <c r="C1816" s="272" t="s">
        <v>76</v>
      </c>
      <c r="D1816" s="272" t="s">
        <v>1545</v>
      </c>
      <c r="E1816" s="426" t="s">
        <v>8745</v>
      </c>
      <c r="F1816" s="90" t="s">
        <v>195</v>
      </c>
      <c r="G1816" s="98">
        <v>45504</v>
      </c>
      <c r="H1816" s="98">
        <v>45504</v>
      </c>
      <c r="I1816" s="90" t="s">
        <v>62</v>
      </c>
      <c r="J1816" s="206"/>
      <c r="K1816" s="206"/>
      <c r="L1816" s="206"/>
      <c r="M1816" s="90"/>
      <c r="N1816" s="90"/>
      <c r="O1816" s="90"/>
      <c r="P1816" s="90"/>
      <c r="Q1816" s="90"/>
      <c r="R1816" s="90"/>
      <c r="S1816" s="90"/>
      <c r="T1816" s="90"/>
      <c r="U1816" s="90"/>
      <c r="V1816" s="107" t="str">
        <f t="shared" si="113"/>
        <v>Open PDFIR FINALLY.RHS-KK-ECG-IR-CI-1644-REV00</v>
      </c>
      <c r="W1816" s="972" t="str">
        <f t="shared" ca="1" si="114"/>
        <v>DONE</v>
      </c>
      <c r="X1816" s="979" t="str">
        <f t="shared" si="115"/>
        <v>P</v>
      </c>
      <c r="Y1816" s="979"/>
      <c r="AD1816" s="564"/>
      <c r="AE1816" s="564"/>
      <c r="AF1816" s="564"/>
      <c r="AG1816" s="564"/>
      <c r="AH1816" s="564"/>
      <c r="AI1816" s="564"/>
    </row>
    <row r="1817" spans="1:35" ht="90" x14ac:dyDescent="0.3">
      <c r="A1817" s="450">
        <f t="shared" si="112"/>
        <v>1812</v>
      </c>
      <c r="B1817" s="442" t="s">
        <v>18009</v>
      </c>
      <c r="C1817" s="272" t="s">
        <v>76</v>
      </c>
      <c r="D1817" s="272" t="s">
        <v>5106</v>
      </c>
      <c r="E1817" s="539" t="s">
        <v>8768</v>
      </c>
      <c r="F1817" s="90" t="s">
        <v>195</v>
      </c>
      <c r="G1817" s="98">
        <v>45505</v>
      </c>
      <c r="H1817" s="98">
        <v>45505</v>
      </c>
      <c r="I1817" s="90" t="s">
        <v>62</v>
      </c>
      <c r="J1817" s="206"/>
      <c r="K1817" s="206"/>
      <c r="L1817" s="206"/>
      <c r="M1817" s="90"/>
      <c r="N1817" s="90"/>
      <c r="O1817" s="90"/>
      <c r="P1817" s="90"/>
      <c r="Q1817" s="90"/>
      <c r="R1817" s="90"/>
      <c r="S1817" s="90"/>
      <c r="T1817" s="90"/>
      <c r="U1817" s="90"/>
      <c r="V1817" s="107" t="str">
        <f t="shared" si="113"/>
        <v>Open PDFIR FINALLY.RHS-KK-ECG-IR-CI-1645-REV00</v>
      </c>
      <c r="W1817" s="972" t="str">
        <f t="shared" ca="1" si="114"/>
        <v>DONE</v>
      </c>
      <c r="X1817" s="979" t="str">
        <f t="shared" si="115"/>
        <v>P</v>
      </c>
      <c r="Y1817" s="979"/>
      <c r="AD1817" s="564"/>
      <c r="AE1817" s="564"/>
      <c r="AF1817" s="564"/>
      <c r="AG1817" s="564"/>
      <c r="AH1817" s="564"/>
      <c r="AI1817" s="564"/>
    </row>
    <row r="1818" spans="1:35" ht="90" x14ac:dyDescent="0.3">
      <c r="A1818" s="450">
        <f t="shared" si="112"/>
        <v>1813</v>
      </c>
      <c r="B1818" s="442" t="s">
        <v>18010</v>
      </c>
      <c r="C1818" s="272" t="s">
        <v>2735</v>
      </c>
      <c r="D1818" s="272" t="s">
        <v>5106</v>
      </c>
      <c r="E1818" s="426" t="s">
        <v>8747</v>
      </c>
      <c r="F1818" s="90" t="s">
        <v>195</v>
      </c>
      <c r="G1818" s="98">
        <v>45504</v>
      </c>
      <c r="H1818" s="98">
        <v>45504</v>
      </c>
      <c r="I1818" s="90" t="s">
        <v>1671</v>
      </c>
      <c r="J1818" s="206"/>
      <c r="K1818" s="206"/>
      <c r="L1818" s="206"/>
      <c r="M1818" s="90"/>
      <c r="N1818" s="90"/>
      <c r="O1818" s="90"/>
      <c r="P1818" s="90"/>
      <c r="Q1818" s="90"/>
      <c r="R1818" s="90"/>
      <c r="S1818" s="90"/>
      <c r="T1818" s="90"/>
      <c r="U1818" s="90"/>
      <c r="V1818" s="107" t="str">
        <f t="shared" si="113"/>
        <v>Open PDFIR FINALLY.RHS-KK-ECG-IR-ARCH-1646-REV00</v>
      </c>
      <c r="W1818" s="972" t="str">
        <f t="shared" ca="1" si="114"/>
        <v>DONE</v>
      </c>
      <c r="X1818" s="979" t="str">
        <f t="shared" si="115"/>
        <v>P</v>
      </c>
      <c r="Y1818" s="979"/>
      <c r="AD1818" s="564"/>
      <c r="AE1818" s="564"/>
      <c r="AF1818" s="564"/>
      <c r="AG1818" s="564"/>
      <c r="AH1818" s="564"/>
      <c r="AI1818" s="564"/>
    </row>
    <row r="1819" spans="1:35" ht="90" x14ac:dyDescent="0.3">
      <c r="A1819" s="450">
        <f t="shared" si="112"/>
        <v>1814</v>
      </c>
      <c r="B1819" s="442" t="s">
        <v>18011</v>
      </c>
      <c r="C1819" s="272" t="s">
        <v>2735</v>
      </c>
      <c r="D1819" s="272" t="s">
        <v>5106</v>
      </c>
      <c r="E1819" s="426" t="s">
        <v>9063</v>
      </c>
      <c r="F1819" s="90" t="s">
        <v>195</v>
      </c>
      <c r="G1819" s="98">
        <v>45504</v>
      </c>
      <c r="H1819" s="98">
        <v>45504</v>
      </c>
      <c r="I1819" s="90" t="s">
        <v>1671</v>
      </c>
      <c r="J1819" s="206"/>
      <c r="K1819" s="206"/>
      <c r="L1819" s="206"/>
      <c r="M1819" s="90"/>
      <c r="N1819" s="90"/>
      <c r="O1819" s="90"/>
      <c r="P1819" s="90"/>
      <c r="Q1819" s="90"/>
      <c r="R1819" s="90"/>
      <c r="S1819" s="90"/>
      <c r="T1819" s="90"/>
      <c r="U1819" s="90"/>
      <c r="V1819" s="107" t="str">
        <f t="shared" si="113"/>
        <v>Open PDFIR FINALLY.RHS-KK-ECG-IR-ARCH-1647-REV00</v>
      </c>
      <c r="W1819" s="972" t="str">
        <f t="shared" ca="1" si="114"/>
        <v>DONE</v>
      </c>
      <c r="X1819" s="979" t="str">
        <f t="shared" si="115"/>
        <v>P</v>
      </c>
      <c r="Y1819" s="979"/>
      <c r="AD1819" s="564"/>
      <c r="AE1819" s="564"/>
      <c r="AF1819" s="564"/>
      <c r="AG1819" s="564"/>
      <c r="AH1819" s="564"/>
      <c r="AI1819" s="564"/>
    </row>
    <row r="1820" spans="1:35" ht="90" x14ac:dyDescent="0.3">
      <c r="A1820" s="450">
        <f t="shared" si="112"/>
        <v>1815</v>
      </c>
      <c r="B1820" s="442" t="s">
        <v>18012</v>
      </c>
      <c r="C1820" s="272" t="s">
        <v>76</v>
      </c>
      <c r="D1820" s="272" t="s">
        <v>1545</v>
      </c>
      <c r="E1820" s="426" t="s">
        <v>8753</v>
      </c>
      <c r="F1820" s="90" t="s">
        <v>195</v>
      </c>
      <c r="G1820" s="98">
        <v>45505</v>
      </c>
      <c r="H1820" s="98">
        <v>45505</v>
      </c>
      <c r="I1820" s="90" t="s">
        <v>62</v>
      </c>
      <c r="J1820" s="206"/>
      <c r="K1820" s="206"/>
      <c r="L1820" s="206"/>
      <c r="M1820" s="90"/>
      <c r="N1820" s="90"/>
      <c r="O1820" s="90"/>
      <c r="P1820" s="90"/>
      <c r="Q1820" s="90"/>
      <c r="R1820" s="90"/>
      <c r="S1820" s="90"/>
      <c r="T1820" s="90"/>
      <c r="U1820" s="90"/>
      <c r="V1820" s="107" t="str">
        <f t="shared" si="113"/>
        <v>Open PDFIR FINALLY.RHS-KK-ECG-IR-CI-1648-REV00</v>
      </c>
      <c r="W1820" s="972" t="str">
        <f t="shared" ca="1" si="114"/>
        <v>DONE</v>
      </c>
      <c r="X1820" s="979" t="str">
        <f t="shared" si="115"/>
        <v>P</v>
      </c>
      <c r="Y1820" s="979"/>
      <c r="AD1820" s="564"/>
      <c r="AE1820" s="564"/>
      <c r="AF1820" s="564"/>
      <c r="AG1820" s="564"/>
      <c r="AH1820" s="564"/>
      <c r="AI1820" s="564"/>
    </row>
    <row r="1821" spans="1:35" ht="90" x14ac:dyDescent="0.3">
      <c r="A1821" s="450">
        <f t="shared" si="112"/>
        <v>1816</v>
      </c>
      <c r="B1821" s="442" t="s">
        <v>18013</v>
      </c>
      <c r="C1821" s="272" t="s">
        <v>76</v>
      </c>
      <c r="D1821" s="272" t="s">
        <v>1545</v>
      </c>
      <c r="E1821" s="426" t="s">
        <v>8755</v>
      </c>
      <c r="F1821" s="90" t="s">
        <v>195</v>
      </c>
      <c r="G1821" s="98">
        <v>45505</v>
      </c>
      <c r="H1821" s="98">
        <v>45505</v>
      </c>
      <c r="I1821" s="90" t="s">
        <v>62</v>
      </c>
      <c r="J1821" s="206"/>
      <c r="K1821" s="206"/>
      <c r="L1821" s="206"/>
      <c r="M1821" s="90"/>
      <c r="N1821" s="90"/>
      <c r="O1821" s="90"/>
      <c r="P1821" s="90"/>
      <c r="Q1821" s="90"/>
      <c r="R1821" s="90"/>
      <c r="S1821" s="90"/>
      <c r="T1821" s="90"/>
      <c r="U1821" s="90"/>
      <c r="V1821" s="107" t="str">
        <f t="shared" si="113"/>
        <v>Open PDFIR FINALLY.RHS-KK-ECG-IR-CI-1649-REV00</v>
      </c>
      <c r="W1821" s="972" t="str">
        <f t="shared" ca="1" si="114"/>
        <v>DONE</v>
      </c>
      <c r="X1821" s="979" t="str">
        <f t="shared" si="115"/>
        <v>P</v>
      </c>
      <c r="Y1821" s="979"/>
      <c r="AD1821" s="564"/>
      <c r="AE1821" s="564"/>
      <c r="AF1821" s="564"/>
      <c r="AG1821" s="564"/>
      <c r="AH1821" s="564"/>
      <c r="AI1821" s="564"/>
    </row>
    <row r="1822" spans="1:35" ht="90" x14ac:dyDescent="0.3">
      <c r="A1822" s="450">
        <f t="shared" si="112"/>
        <v>1817</v>
      </c>
      <c r="B1822" s="442" t="s">
        <v>18014</v>
      </c>
      <c r="C1822" s="272" t="s">
        <v>2735</v>
      </c>
      <c r="D1822" s="272" t="s">
        <v>5106</v>
      </c>
      <c r="E1822" s="426" t="s">
        <v>8757</v>
      </c>
      <c r="F1822" s="90" t="s">
        <v>195</v>
      </c>
      <c r="G1822" s="98">
        <v>45501</v>
      </c>
      <c r="H1822" s="98">
        <v>45501</v>
      </c>
      <c r="I1822" s="90" t="s">
        <v>1671</v>
      </c>
      <c r="J1822" s="206"/>
      <c r="K1822" s="206"/>
      <c r="L1822" s="206"/>
      <c r="M1822" s="90"/>
      <c r="N1822" s="90"/>
      <c r="O1822" s="90"/>
      <c r="P1822" s="90"/>
      <c r="Q1822" s="90"/>
      <c r="R1822" s="90"/>
      <c r="S1822" s="90"/>
      <c r="T1822" s="90"/>
      <c r="U1822" s="90"/>
      <c r="V1822" s="107" t="str">
        <f t="shared" si="113"/>
        <v>Open PDFIR FINALLY.RHS-KK-ECG-IR-ARCH-1650-REV00</v>
      </c>
      <c r="W1822" s="972" t="str">
        <f t="shared" ca="1" si="114"/>
        <v>DONE</v>
      </c>
      <c r="X1822" s="979" t="str">
        <f t="shared" si="115"/>
        <v>P</v>
      </c>
      <c r="Y1822" s="979"/>
      <c r="AD1822" s="564"/>
      <c r="AE1822" s="564"/>
      <c r="AF1822" s="564"/>
      <c r="AG1822" s="564"/>
      <c r="AH1822" s="564"/>
      <c r="AI1822" s="564"/>
    </row>
    <row r="1823" spans="1:35" ht="90" x14ac:dyDescent="0.3">
      <c r="A1823" s="450">
        <f t="shared" si="112"/>
        <v>1818</v>
      </c>
      <c r="B1823" s="442" t="s">
        <v>18015</v>
      </c>
      <c r="C1823" s="272" t="s">
        <v>2735</v>
      </c>
      <c r="D1823" s="272" t="s">
        <v>5106</v>
      </c>
      <c r="E1823" s="426" t="s">
        <v>8759</v>
      </c>
      <c r="F1823" s="90" t="s">
        <v>195</v>
      </c>
      <c r="G1823" s="98">
        <v>45502</v>
      </c>
      <c r="H1823" s="98">
        <v>45502</v>
      </c>
      <c r="I1823" s="90" t="s">
        <v>1671</v>
      </c>
      <c r="J1823" s="206"/>
      <c r="K1823" s="206"/>
      <c r="L1823" s="206"/>
      <c r="M1823" s="90"/>
      <c r="N1823" s="90"/>
      <c r="O1823" s="90"/>
      <c r="P1823" s="90"/>
      <c r="Q1823" s="90"/>
      <c r="R1823" s="90"/>
      <c r="S1823" s="90"/>
      <c r="T1823" s="90"/>
      <c r="U1823" s="90"/>
      <c r="V1823" s="107" t="str">
        <f t="shared" si="113"/>
        <v>Open PDFIR FINALLY.RHS-KK-ECG-IR-ARCH-1651-REV00</v>
      </c>
      <c r="W1823" s="972" t="str">
        <f t="shared" ca="1" si="114"/>
        <v>DONE</v>
      </c>
      <c r="X1823" s="979" t="str">
        <f t="shared" si="115"/>
        <v>P</v>
      </c>
      <c r="Y1823" s="979"/>
      <c r="AD1823" s="564"/>
      <c r="AE1823" s="564"/>
      <c r="AF1823" s="564"/>
      <c r="AG1823" s="564"/>
      <c r="AH1823" s="564"/>
      <c r="AI1823" s="564"/>
    </row>
    <row r="1824" spans="1:35" ht="90" x14ac:dyDescent="0.3">
      <c r="A1824" s="450">
        <f t="shared" si="112"/>
        <v>1819</v>
      </c>
      <c r="B1824" s="442" t="s">
        <v>18016</v>
      </c>
      <c r="C1824" s="272" t="s">
        <v>2735</v>
      </c>
      <c r="D1824" s="272" t="s">
        <v>5106</v>
      </c>
      <c r="E1824" s="426" t="s">
        <v>8761</v>
      </c>
      <c r="F1824" s="90" t="s">
        <v>195</v>
      </c>
      <c r="G1824" s="98">
        <v>45503</v>
      </c>
      <c r="H1824" s="98">
        <v>45503</v>
      </c>
      <c r="I1824" s="90" t="s">
        <v>1671</v>
      </c>
      <c r="J1824" s="206"/>
      <c r="K1824" s="206"/>
      <c r="L1824" s="206"/>
      <c r="M1824" s="90"/>
      <c r="N1824" s="90"/>
      <c r="O1824" s="90"/>
      <c r="P1824" s="90"/>
      <c r="Q1824" s="90"/>
      <c r="R1824" s="90"/>
      <c r="S1824" s="90"/>
      <c r="T1824" s="90"/>
      <c r="U1824" s="90"/>
      <c r="V1824" s="107" t="str">
        <f t="shared" si="113"/>
        <v>Open PDFIR FINALLY.RHS-KK-ECG-IR-ARCH-1652-REV00</v>
      </c>
      <c r="W1824" s="972" t="str">
        <f t="shared" ca="1" si="114"/>
        <v>DONE</v>
      </c>
      <c r="X1824" s="979" t="str">
        <f t="shared" si="115"/>
        <v>P</v>
      </c>
      <c r="Y1824" s="979"/>
      <c r="AD1824" s="564"/>
      <c r="AE1824" s="564"/>
      <c r="AF1824" s="564"/>
      <c r="AG1824" s="564"/>
      <c r="AH1824" s="564"/>
      <c r="AI1824" s="564"/>
    </row>
    <row r="1825" spans="1:35" ht="90" x14ac:dyDescent="0.3">
      <c r="A1825" s="450">
        <f t="shared" si="112"/>
        <v>1820</v>
      </c>
      <c r="B1825" s="442" t="s">
        <v>18017</v>
      </c>
      <c r="C1825" s="272" t="s">
        <v>2735</v>
      </c>
      <c r="D1825" s="272" t="s">
        <v>5106</v>
      </c>
      <c r="E1825" s="426" t="s">
        <v>8763</v>
      </c>
      <c r="F1825" s="90" t="s">
        <v>195</v>
      </c>
      <c r="G1825" s="98">
        <v>45504</v>
      </c>
      <c r="H1825" s="98">
        <v>45504</v>
      </c>
      <c r="I1825" s="90" t="s">
        <v>25</v>
      </c>
      <c r="J1825" s="90"/>
      <c r="K1825" s="98"/>
      <c r="L1825" s="98"/>
      <c r="M1825" s="90"/>
      <c r="N1825" s="90"/>
      <c r="O1825" s="90"/>
      <c r="P1825" s="90"/>
      <c r="Q1825" s="90"/>
      <c r="R1825" s="90"/>
      <c r="S1825" s="90"/>
      <c r="T1825" s="90"/>
      <c r="U1825" s="90"/>
      <c r="V1825" s="107" t="str">
        <f t="shared" si="113"/>
        <v>Open PDFIR FINALLY.RHS-KK-ECG-IR-ARCH-1653-REV00</v>
      </c>
      <c r="W1825" s="972" t="str">
        <f t="shared" ca="1" si="114"/>
        <v>DONE</v>
      </c>
      <c r="X1825" s="979" t="str">
        <f t="shared" si="115"/>
        <v>P</v>
      </c>
      <c r="Y1825" s="979"/>
      <c r="AD1825" s="564"/>
      <c r="AE1825" s="564"/>
      <c r="AF1825" s="564"/>
      <c r="AG1825" s="564"/>
      <c r="AH1825" s="564"/>
      <c r="AI1825" s="564"/>
    </row>
    <row r="1826" spans="1:35" ht="90" x14ac:dyDescent="0.3">
      <c r="A1826" s="450">
        <f t="shared" si="112"/>
        <v>1821</v>
      </c>
      <c r="B1826" s="442" t="s">
        <v>18018</v>
      </c>
      <c r="C1826" s="272" t="s">
        <v>2735</v>
      </c>
      <c r="D1826" s="272" t="s">
        <v>5106</v>
      </c>
      <c r="E1826" s="426" t="s">
        <v>8764</v>
      </c>
      <c r="F1826" s="90" t="s">
        <v>195</v>
      </c>
      <c r="G1826" s="98">
        <v>45505</v>
      </c>
      <c r="H1826" s="98">
        <v>45505</v>
      </c>
      <c r="I1826" s="90" t="s">
        <v>25</v>
      </c>
      <c r="J1826" s="90"/>
      <c r="K1826" s="98"/>
      <c r="L1826" s="98"/>
      <c r="M1826" s="90"/>
      <c r="N1826" s="90"/>
      <c r="O1826" s="90"/>
      <c r="P1826" s="90"/>
      <c r="Q1826" s="90"/>
      <c r="R1826" s="90"/>
      <c r="S1826" s="90"/>
      <c r="T1826" s="90"/>
      <c r="U1826" s="90"/>
      <c r="V1826" s="107" t="str">
        <f t="shared" si="113"/>
        <v>Open PDFIR FINALLY.RHS-KK-ECG-IR-ARCH-1654-REV00</v>
      </c>
      <c r="W1826" s="972" t="str">
        <f t="shared" ca="1" si="114"/>
        <v>DONE</v>
      </c>
      <c r="X1826" s="979" t="str">
        <f t="shared" si="115"/>
        <v>P</v>
      </c>
      <c r="Y1826" s="979"/>
      <c r="AD1826" s="564"/>
      <c r="AE1826" s="564"/>
      <c r="AF1826" s="564"/>
      <c r="AG1826" s="564"/>
      <c r="AH1826" s="564"/>
      <c r="AI1826" s="564"/>
    </row>
    <row r="1827" spans="1:35" ht="90" x14ac:dyDescent="0.3">
      <c r="A1827" s="450">
        <f t="shared" si="112"/>
        <v>1822</v>
      </c>
      <c r="B1827" s="442" t="s">
        <v>18019</v>
      </c>
      <c r="C1827" s="272" t="s">
        <v>2735</v>
      </c>
      <c r="D1827" s="272" t="s">
        <v>5106</v>
      </c>
      <c r="E1827" s="426" t="s">
        <v>8770</v>
      </c>
      <c r="F1827" s="90" t="s">
        <v>195</v>
      </c>
      <c r="G1827" s="98">
        <v>45505</v>
      </c>
      <c r="H1827" s="98">
        <v>45505</v>
      </c>
      <c r="I1827" s="90" t="s">
        <v>25</v>
      </c>
      <c r="J1827" s="206"/>
      <c r="K1827" s="206"/>
      <c r="L1827" s="206"/>
      <c r="M1827" s="90"/>
      <c r="N1827" s="90"/>
      <c r="O1827" s="90"/>
      <c r="P1827" s="90"/>
      <c r="Q1827" s="90"/>
      <c r="R1827" s="90"/>
      <c r="S1827" s="90"/>
      <c r="T1827" s="90"/>
      <c r="U1827" s="90"/>
      <c r="V1827" s="107" t="str">
        <f t="shared" si="113"/>
        <v>Open PDFIR FINALLY.RHS-KK-ECG-IR-ARCH-1655-REV00</v>
      </c>
      <c r="W1827" s="972" t="str">
        <f t="shared" ca="1" si="114"/>
        <v>DONE</v>
      </c>
      <c r="X1827" s="979" t="str">
        <f t="shared" si="115"/>
        <v>P</v>
      </c>
      <c r="Y1827" s="979"/>
      <c r="AD1827" s="564"/>
      <c r="AE1827" s="564"/>
      <c r="AF1827" s="564"/>
      <c r="AG1827" s="564"/>
      <c r="AH1827" s="564"/>
      <c r="AI1827" s="564"/>
    </row>
    <row r="1828" spans="1:35" ht="90" x14ac:dyDescent="0.3">
      <c r="A1828" s="450">
        <f t="shared" si="112"/>
        <v>1823</v>
      </c>
      <c r="B1828" s="442" t="s">
        <v>20402</v>
      </c>
      <c r="C1828" s="272" t="s">
        <v>76</v>
      </c>
      <c r="D1828" s="272" t="s">
        <v>1545</v>
      </c>
      <c r="E1828" s="426" t="s">
        <v>8838</v>
      </c>
      <c r="F1828" s="90" t="s">
        <v>195</v>
      </c>
      <c r="G1828" s="98">
        <v>45507</v>
      </c>
      <c r="H1828" s="98">
        <v>45505</v>
      </c>
      <c r="I1828" s="90" t="s">
        <v>25</v>
      </c>
      <c r="J1828" s="206" t="s">
        <v>195</v>
      </c>
      <c r="K1828" s="206">
        <v>45507</v>
      </c>
      <c r="L1828" s="206">
        <v>45507</v>
      </c>
      <c r="M1828" s="90" t="s">
        <v>62</v>
      </c>
      <c r="N1828" s="90"/>
      <c r="O1828" s="90"/>
      <c r="P1828" s="90"/>
      <c r="Q1828" s="90"/>
      <c r="R1828" s="90"/>
      <c r="S1828" s="90"/>
      <c r="T1828" s="90"/>
      <c r="U1828" s="90"/>
      <c r="V1828" s="107" t="str">
        <f t="shared" si="113"/>
        <v>Open PDFIR FINALLY.RHS-KK-ECG-IR-CI-1656-REV01</v>
      </c>
      <c r="W1828" s="972" t="str">
        <f t="shared" ca="1" si="114"/>
        <v>DONE</v>
      </c>
      <c r="X1828" s="979" t="str">
        <f t="shared" si="115"/>
        <v>A</v>
      </c>
      <c r="Y1828" s="979"/>
      <c r="AD1828" s="564"/>
      <c r="AE1828" s="564"/>
      <c r="AF1828" s="564"/>
      <c r="AG1828" s="564"/>
      <c r="AH1828" s="564"/>
      <c r="AI1828" s="564"/>
    </row>
    <row r="1829" spans="1:35" ht="90" x14ac:dyDescent="0.3">
      <c r="A1829" s="450">
        <f t="shared" si="112"/>
        <v>1824</v>
      </c>
      <c r="B1829" s="442" t="s">
        <v>20403</v>
      </c>
      <c r="C1829" s="272" t="s">
        <v>4383</v>
      </c>
      <c r="D1829" s="272" t="s">
        <v>5106</v>
      </c>
      <c r="E1829" s="426" t="s">
        <v>8772</v>
      </c>
      <c r="F1829" s="90" t="s">
        <v>195</v>
      </c>
      <c r="G1829" s="98">
        <v>45507</v>
      </c>
      <c r="H1829" s="98">
        <v>45509</v>
      </c>
      <c r="I1829" s="90" t="s">
        <v>1671</v>
      </c>
      <c r="J1829" s="475" t="s">
        <v>195</v>
      </c>
      <c r="K1829" s="466">
        <v>45585</v>
      </c>
      <c r="L1829" s="466">
        <v>45585</v>
      </c>
      <c r="M1829" s="90" t="s">
        <v>1671</v>
      </c>
      <c r="N1829" s="90"/>
      <c r="O1829" s="90"/>
      <c r="P1829" s="90"/>
      <c r="Q1829" s="90"/>
      <c r="R1829" s="90"/>
      <c r="S1829" s="90"/>
      <c r="T1829" s="90"/>
      <c r="U1829" s="90"/>
      <c r="V1829" s="107" t="str">
        <f t="shared" si="113"/>
        <v>Open PDFIR FINALLY.RHS-KK-ECG-IR-SU-1657-REV01</v>
      </c>
      <c r="W1829" s="972" t="str">
        <f t="shared" ca="1" si="114"/>
        <v>DONE</v>
      </c>
      <c r="X1829" s="979" t="str">
        <f t="shared" si="115"/>
        <v>AWC</v>
      </c>
      <c r="Y1829" s="979"/>
      <c r="AD1829" s="564"/>
      <c r="AE1829" s="564"/>
      <c r="AF1829" s="564"/>
      <c r="AG1829" s="564"/>
      <c r="AH1829" s="564"/>
      <c r="AI1829" s="564"/>
    </row>
    <row r="1830" spans="1:35" ht="90" x14ac:dyDescent="0.3">
      <c r="A1830" s="450">
        <f t="shared" si="112"/>
        <v>1825</v>
      </c>
      <c r="B1830" s="442" t="s">
        <v>18020</v>
      </c>
      <c r="C1830" s="272" t="s">
        <v>1140</v>
      </c>
      <c r="D1830" s="272" t="s">
        <v>1545</v>
      </c>
      <c r="E1830" s="426" t="s">
        <v>8778</v>
      </c>
      <c r="F1830" s="90" t="s">
        <v>195</v>
      </c>
      <c r="G1830" s="98">
        <v>45507</v>
      </c>
      <c r="H1830" s="98">
        <v>45507</v>
      </c>
      <c r="I1830" s="90" t="s">
        <v>1671</v>
      </c>
      <c r="J1830" s="206"/>
      <c r="K1830" s="206"/>
      <c r="L1830" s="206"/>
      <c r="M1830" s="90"/>
      <c r="N1830" s="90"/>
      <c r="O1830" s="90"/>
      <c r="P1830" s="90"/>
      <c r="Q1830" s="90"/>
      <c r="R1830" s="90"/>
      <c r="S1830" s="90"/>
      <c r="T1830" s="90"/>
      <c r="U1830" s="90"/>
      <c r="V1830" s="107" t="str">
        <f t="shared" si="113"/>
        <v>Open PDFIR FINALLY.RHS-KK-ECG-IR-ELE-156-REV00</v>
      </c>
      <c r="W1830" s="972" t="str">
        <f t="shared" ca="1" si="114"/>
        <v>DONE</v>
      </c>
      <c r="X1830" s="979" t="str">
        <f t="shared" si="115"/>
        <v>P</v>
      </c>
      <c r="Y1830" s="979"/>
      <c r="AD1830" s="564"/>
      <c r="AE1830" s="564"/>
      <c r="AF1830" s="564"/>
      <c r="AG1830" s="564"/>
      <c r="AH1830" s="564"/>
      <c r="AI1830" s="564"/>
    </row>
    <row r="1831" spans="1:35" ht="90" x14ac:dyDescent="0.3">
      <c r="A1831" s="450">
        <f t="shared" si="112"/>
        <v>1826</v>
      </c>
      <c r="B1831" s="442" t="s">
        <v>18021</v>
      </c>
      <c r="C1831" s="272" t="s">
        <v>1140</v>
      </c>
      <c r="D1831" s="272" t="s">
        <v>5106</v>
      </c>
      <c r="E1831" s="426" t="s">
        <v>8779</v>
      </c>
      <c r="F1831" s="90" t="s">
        <v>195</v>
      </c>
      <c r="G1831" s="98">
        <v>45507</v>
      </c>
      <c r="H1831" s="98">
        <v>45507</v>
      </c>
      <c r="I1831" s="90" t="s">
        <v>1671</v>
      </c>
      <c r="J1831" s="206"/>
      <c r="K1831" s="206"/>
      <c r="L1831" s="206"/>
      <c r="M1831" s="90"/>
      <c r="N1831" s="90"/>
      <c r="O1831" s="90"/>
      <c r="P1831" s="90"/>
      <c r="Q1831" s="90"/>
      <c r="R1831" s="90"/>
      <c r="S1831" s="90"/>
      <c r="T1831" s="90"/>
      <c r="U1831" s="90"/>
      <c r="V1831" s="107" t="str">
        <f t="shared" si="113"/>
        <v>Open PDFIR FINALLY.RHS-KK-ECG-IR-ELE-157-REV00</v>
      </c>
      <c r="W1831" s="972" t="str">
        <f t="shared" ca="1" si="114"/>
        <v>DONE</v>
      </c>
      <c r="X1831" s="979" t="str">
        <f t="shared" si="115"/>
        <v>P</v>
      </c>
      <c r="Y1831" s="979"/>
      <c r="AD1831" s="564"/>
      <c r="AE1831" s="564"/>
      <c r="AF1831" s="564"/>
      <c r="AG1831" s="564"/>
      <c r="AH1831" s="564"/>
      <c r="AI1831" s="564"/>
    </row>
    <row r="1832" spans="1:35" ht="109.8" x14ac:dyDescent="0.3">
      <c r="A1832" s="450">
        <f t="shared" si="112"/>
        <v>1827</v>
      </c>
      <c r="B1832" s="442" t="s">
        <v>18022</v>
      </c>
      <c r="C1832" s="272" t="s">
        <v>2735</v>
      </c>
      <c r="D1832" s="272" t="s">
        <v>5106</v>
      </c>
      <c r="E1832" s="426" t="s">
        <v>8780</v>
      </c>
      <c r="F1832" s="90" t="s">
        <v>195</v>
      </c>
      <c r="G1832" s="98">
        <v>45507</v>
      </c>
      <c r="H1832" s="98">
        <v>45507</v>
      </c>
      <c r="I1832" s="90" t="s">
        <v>1671</v>
      </c>
      <c r="J1832" s="206"/>
      <c r="K1832" s="206"/>
      <c r="L1832" s="206"/>
      <c r="M1832" s="90"/>
      <c r="N1832" s="90"/>
      <c r="O1832" s="90"/>
      <c r="P1832" s="90"/>
      <c r="Q1832" s="90"/>
      <c r="R1832" s="90"/>
      <c r="S1832" s="90"/>
      <c r="T1832" s="90"/>
      <c r="U1832" s="90"/>
      <c r="V1832" s="107" t="str">
        <f t="shared" si="113"/>
        <v>Open PDFIR FINALLY.RHS-KK-ECG-IR-ARCH-1658-REV00</v>
      </c>
      <c r="W1832" s="972" t="str">
        <f t="shared" ca="1" si="114"/>
        <v>DONE</v>
      </c>
      <c r="X1832" s="979" t="str">
        <f t="shared" si="115"/>
        <v>P</v>
      </c>
      <c r="Y1832" s="979"/>
      <c r="AD1832" s="564"/>
      <c r="AE1832" s="564"/>
      <c r="AF1832" s="564"/>
      <c r="AG1832" s="564"/>
      <c r="AH1832" s="564"/>
      <c r="AI1832" s="564"/>
    </row>
    <row r="1833" spans="1:35" ht="90" x14ac:dyDescent="0.3">
      <c r="A1833" s="450">
        <f t="shared" si="112"/>
        <v>1828</v>
      </c>
      <c r="B1833" s="442" t="s">
        <v>18023</v>
      </c>
      <c r="C1833" s="272" t="s">
        <v>2735</v>
      </c>
      <c r="D1833" s="272" t="s">
        <v>5106</v>
      </c>
      <c r="E1833" s="426" t="s">
        <v>8783</v>
      </c>
      <c r="F1833" s="90" t="s">
        <v>195</v>
      </c>
      <c r="G1833" s="98">
        <v>45507</v>
      </c>
      <c r="H1833" s="98">
        <v>45507</v>
      </c>
      <c r="I1833" s="90" t="s">
        <v>1671</v>
      </c>
      <c r="J1833" s="206"/>
      <c r="K1833" s="206"/>
      <c r="L1833" s="206"/>
      <c r="M1833" s="90"/>
      <c r="N1833" s="90"/>
      <c r="O1833" s="90"/>
      <c r="P1833" s="90"/>
      <c r="Q1833" s="90"/>
      <c r="R1833" s="90"/>
      <c r="S1833" s="90"/>
      <c r="T1833" s="90"/>
      <c r="U1833" s="90"/>
      <c r="V1833" s="107" t="str">
        <f t="shared" si="113"/>
        <v>Open PDFIR FINALLY.RHS-KK-ECG-IR-ARCH-1659-REV00</v>
      </c>
      <c r="W1833" s="972" t="str">
        <f t="shared" ca="1" si="114"/>
        <v>DONE</v>
      </c>
      <c r="X1833" s="979" t="str">
        <f t="shared" si="115"/>
        <v>P</v>
      </c>
      <c r="Y1833" s="979"/>
      <c r="AD1833" s="564"/>
      <c r="AE1833" s="564"/>
      <c r="AF1833" s="564"/>
      <c r="AG1833" s="564"/>
      <c r="AH1833" s="564"/>
      <c r="AI1833" s="564"/>
    </row>
    <row r="1834" spans="1:35" ht="109.8" x14ac:dyDescent="0.3">
      <c r="A1834" s="450">
        <f t="shared" si="112"/>
        <v>1829</v>
      </c>
      <c r="B1834" s="442" t="s">
        <v>18024</v>
      </c>
      <c r="C1834" s="272" t="s">
        <v>4383</v>
      </c>
      <c r="D1834" s="272" t="s">
        <v>5106</v>
      </c>
      <c r="E1834" s="426" t="s">
        <v>8785</v>
      </c>
      <c r="F1834" s="90" t="s">
        <v>195</v>
      </c>
      <c r="G1834" s="98">
        <v>45508</v>
      </c>
      <c r="H1834" s="98">
        <v>45509</v>
      </c>
      <c r="I1834" s="90" t="s">
        <v>62</v>
      </c>
      <c r="J1834" s="206"/>
      <c r="K1834" s="206"/>
      <c r="L1834" s="206"/>
      <c r="M1834" s="90"/>
      <c r="N1834" s="90"/>
      <c r="O1834" s="90"/>
      <c r="P1834" s="90"/>
      <c r="Q1834" s="90"/>
      <c r="R1834" s="90"/>
      <c r="S1834" s="90"/>
      <c r="T1834" s="90"/>
      <c r="U1834" s="90"/>
      <c r="V1834" s="107" t="str">
        <f t="shared" si="113"/>
        <v>Open PDFIR FINALLY.RHS-KK-ECG-IR-SU-1660-REV00</v>
      </c>
      <c r="W1834" s="972" t="str">
        <f t="shared" ca="1" si="114"/>
        <v>DONE</v>
      </c>
      <c r="X1834" s="979" t="str">
        <f t="shared" si="115"/>
        <v>P</v>
      </c>
      <c r="Y1834" s="979"/>
      <c r="AD1834" s="564"/>
      <c r="AE1834" s="564"/>
      <c r="AF1834" s="564"/>
      <c r="AG1834" s="564"/>
      <c r="AH1834" s="564"/>
      <c r="AI1834" s="564"/>
    </row>
    <row r="1835" spans="1:35" ht="90" x14ac:dyDescent="0.3">
      <c r="A1835" s="450">
        <f t="shared" si="112"/>
        <v>1830</v>
      </c>
      <c r="B1835" s="442" t="s">
        <v>18025</v>
      </c>
      <c r="C1835" s="272" t="s">
        <v>76</v>
      </c>
      <c r="D1835" s="272" t="s">
        <v>5106</v>
      </c>
      <c r="E1835" s="426" t="s">
        <v>8788</v>
      </c>
      <c r="F1835" s="90" t="s">
        <v>195</v>
      </c>
      <c r="G1835" s="98">
        <v>45508</v>
      </c>
      <c r="H1835" s="98">
        <v>45508</v>
      </c>
      <c r="I1835" s="90" t="s">
        <v>62</v>
      </c>
      <c r="J1835" s="206"/>
      <c r="K1835" s="206"/>
      <c r="L1835" s="206"/>
      <c r="M1835" s="90"/>
      <c r="N1835" s="90"/>
      <c r="O1835" s="90"/>
      <c r="P1835" s="90"/>
      <c r="Q1835" s="90"/>
      <c r="R1835" s="90"/>
      <c r="S1835" s="90"/>
      <c r="T1835" s="90"/>
      <c r="U1835" s="90"/>
      <c r="V1835" s="107" t="str">
        <f t="shared" si="113"/>
        <v>Open PDFIR FINALLY.RHS-KK-ECG-IR-CI-1661-REV00</v>
      </c>
      <c r="W1835" s="972" t="str">
        <f t="shared" ca="1" si="114"/>
        <v>DONE</v>
      </c>
      <c r="X1835" s="979" t="str">
        <f t="shared" si="115"/>
        <v>P</v>
      </c>
      <c r="Y1835" s="979"/>
      <c r="AD1835" s="564"/>
      <c r="AE1835" s="564"/>
      <c r="AF1835" s="564"/>
      <c r="AG1835" s="564"/>
      <c r="AH1835" s="564"/>
      <c r="AI1835" s="564"/>
    </row>
    <row r="1836" spans="1:35" ht="90" x14ac:dyDescent="0.3">
      <c r="A1836" s="450">
        <f t="shared" si="112"/>
        <v>1831</v>
      </c>
      <c r="B1836" s="442" t="s">
        <v>20404</v>
      </c>
      <c r="C1836" s="272" t="s">
        <v>76</v>
      </c>
      <c r="D1836" s="272" t="s">
        <v>5106</v>
      </c>
      <c r="E1836" s="426" t="s">
        <v>8790</v>
      </c>
      <c r="F1836" s="90" t="s">
        <v>195</v>
      </c>
      <c r="G1836" s="98">
        <v>45508</v>
      </c>
      <c r="H1836" s="98">
        <v>45508</v>
      </c>
      <c r="I1836" s="90" t="s">
        <v>1671</v>
      </c>
      <c r="J1836" s="475" t="s">
        <v>195</v>
      </c>
      <c r="K1836" s="466">
        <v>45602</v>
      </c>
      <c r="L1836" s="466">
        <v>45602</v>
      </c>
      <c r="M1836" s="90" t="s">
        <v>62</v>
      </c>
      <c r="N1836" s="90"/>
      <c r="O1836" s="90"/>
      <c r="P1836" s="90"/>
      <c r="Q1836" s="90"/>
      <c r="R1836" s="90"/>
      <c r="S1836" s="90"/>
      <c r="T1836" s="90"/>
      <c r="U1836" s="90"/>
      <c r="V1836" s="107" t="str">
        <f t="shared" si="113"/>
        <v>Open PDFIR FINALLY.RHS-KK-ECG-IR-CI-1662-REV01</v>
      </c>
      <c r="W1836" s="972" t="str">
        <f t="shared" ca="1" si="114"/>
        <v>DONE</v>
      </c>
      <c r="X1836" s="979" t="str">
        <f t="shared" si="115"/>
        <v>A</v>
      </c>
      <c r="Y1836" s="979"/>
      <c r="AD1836" s="564"/>
      <c r="AE1836" s="564"/>
      <c r="AF1836" s="564"/>
      <c r="AG1836" s="564"/>
      <c r="AH1836" s="564"/>
      <c r="AI1836" s="564"/>
    </row>
    <row r="1837" spans="1:35" ht="90" x14ac:dyDescent="0.3">
      <c r="A1837" s="450">
        <f t="shared" si="112"/>
        <v>1832</v>
      </c>
      <c r="B1837" s="442" t="s">
        <v>18026</v>
      </c>
      <c r="C1837" s="272" t="s">
        <v>76</v>
      </c>
      <c r="D1837" s="272" t="s">
        <v>1545</v>
      </c>
      <c r="E1837" s="426" t="s">
        <v>8792</v>
      </c>
      <c r="F1837" s="90" t="s">
        <v>195</v>
      </c>
      <c r="G1837" s="98">
        <v>45508</v>
      </c>
      <c r="H1837" s="98">
        <v>45508</v>
      </c>
      <c r="I1837" s="90" t="s">
        <v>62</v>
      </c>
      <c r="J1837" s="206"/>
      <c r="K1837" s="206"/>
      <c r="L1837" s="206"/>
      <c r="M1837" s="90"/>
      <c r="N1837" s="90"/>
      <c r="O1837" s="90"/>
      <c r="P1837" s="90"/>
      <c r="Q1837" s="90"/>
      <c r="R1837" s="90"/>
      <c r="S1837" s="90"/>
      <c r="T1837" s="90"/>
      <c r="U1837" s="90"/>
      <c r="V1837" s="107" t="str">
        <f t="shared" si="113"/>
        <v>Open PDFIR FINALLY.RHS-KK-ECG-IR-CI-1663-REV00</v>
      </c>
      <c r="W1837" s="972" t="str">
        <f t="shared" ca="1" si="114"/>
        <v>DONE</v>
      </c>
      <c r="X1837" s="979" t="str">
        <f t="shared" si="115"/>
        <v>P</v>
      </c>
      <c r="Y1837" s="979"/>
      <c r="AD1837" s="564"/>
      <c r="AE1837" s="564"/>
      <c r="AF1837" s="564"/>
      <c r="AG1837" s="564"/>
      <c r="AH1837" s="564"/>
      <c r="AI1837" s="564"/>
    </row>
    <row r="1838" spans="1:35" ht="90" x14ac:dyDescent="0.3">
      <c r="A1838" s="450">
        <f t="shared" si="112"/>
        <v>1833</v>
      </c>
      <c r="B1838" s="442" t="s">
        <v>20405</v>
      </c>
      <c r="C1838" s="272" t="s">
        <v>76</v>
      </c>
      <c r="D1838" s="272" t="s">
        <v>1545</v>
      </c>
      <c r="E1838" s="426" t="s">
        <v>8791</v>
      </c>
      <c r="F1838" s="90" t="s">
        <v>195</v>
      </c>
      <c r="G1838" s="98">
        <v>45508</v>
      </c>
      <c r="H1838" s="98">
        <v>45508</v>
      </c>
      <c r="I1838" s="90" t="s">
        <v>1671</v>
      </c>
      <c r="J1838" s="206" t="s">
        <v>195</v>
      </c>
      <c r="K1838" s="206">
        <v>45541</v>
      </c>
      <c r="L1838" s="206">
        <v>45541</v>
      </c>
      <c r="M1838" s="90" t="s">
        <v>62</v>
      </c>
      <c r="N1838" s="90"/>
      <c r="O1838" s="90"/>
      <c r="P1838" s="90"/>
      <c r="Q1838" s="90"/>
      <c r="R1838" s="90"/>
      <c r="S1838" s="90"/>
      <c r="T1838" s="90"/>
      <c r="U1838" s="90"/>
      <c r="V1838" s="107" t="str">
        <f t="shared" si="113"/>
        <v>Open PDFIR FINALLY.RHS-KK-ECG-IR-CI-1664-REV01</v>
      </c>
      <c r="W1838" s="972" t="str">
        <f t="shared" ca="1" si="114"/>
        <v>DONE</v>
      </c>
      <c r="X1838" s="979" t="str">
        <f t="shared" si="115"/>
        <v>A</v>
      </c>
      <c r="Y1838" s="979"/>
      <c r="AD1838" s="564"/>
      <c r="AE1838" s="564"/>
      <c r="AF1838" s="564"/>
      <c r="AG1838" s="564"/>
      <c r="AH1838" s="564"/>
      <c r="AI1838" s="564"/>
    </row>
    <row r="1839" spans="1:35" ht="90" x14ac:dyDescent="0.3">
      <c r="A1839" s="450">
        <f t="shared" si="112"/>
        <v>1834</v>
      </c>
      <c r="B1839" s="442" t="s">
        <v>18027</v>
      </c>
      <c r="C1839" s="272" t="s">
        <v>3746</v>
      </c>
      <c r="D1839" s="272" t="s">
        <v>5106</v>
      </c>
      <c r="E1839" s="426" t="s">
        <v>8795</v>
      </c>
      <c r="F1839" s="90" t="s">
        <v>195</v>
      </c>
      <c r="G1839" s="98">
        <v>45507</v>
      </c>
      <c r="H1839" s="98">
        <v>45507</v>
      </c>
      <c r="I1839" s="90" t="s">
        <v>1671</v>
      </c>
      <c r="J1839" s="206"/>
      <c r="K1839" s="206"/>
      <c r="L1839" s="206"/>
      <c r="M1839" s="90"/>
      <c r="N1839" s="90"/>
      <c r="O1839" s="90"/>
      <c r="P1839" s="90"/>
      <c r="Q1839" s="90"/>
      <c r="R1839" s="90"/>
      <c r="S1839" s="90"/>
      <c r="T1839" s="90"/>
      <c r="U1839" s="90"/>
      <c r="V1839" s="107" t="str">
        <f t="shared" si="113"/>
        <v>Open PDFIR FINALLY.RHS-KK-ECG-IR-MECH-27-REV00</v>
      </c>
      <c r="W1839" s="972" t="str">
        <f t="shared" ca="1" si="114"/>
        <v>DONE</v>
      </c>
      <c r="X1839" s="979" t="str">
        <f t="shared" si="115"/>
        <v>P</v>
      </c>
      <c r="Y1839" s="979"/>
      <c r="AD1839" s="564"/>
      <c r="AE1839" s="564"/>
      <c r="AF1839" s="564"/>
      <c r="AG1839" s="564"/>
      <c r="AH1839" s="564"/>
      <c r="AI1839" s="564"/>
    </row>
    <row r="1840" spans="1:35" ht="90" x14ac:dyDescent="0.3">
      <c r="A1840" s="450">
        <f t="shared" si="112"/>
        <v>1835</v>
      </c>
      <c r="B1840" s="442" t="s">
        <v>18028</v>
      </c>
      <c r="C1840" s="272" t="s">
        <v>3746</v>
      </c>
      <c r="D1840" s="272" t="s">
        <v>5106</v>
      </c>
      <c r="E1840" s="426" t="s">
        <v>8796</v>
      </c>
      <c r="F1840" s="90" t="s">
        <v>195</v>
      </c>
      <c r="G1840" s="98">
        <v>45508</v>
      </c>
      <c r="H1840" s="98">
        <v>45508</v>
      </c>
      <c r="I1840" s="90" t="s">
        <v>1671</v>
      </c>
      <c r="J1840" s="206"/>
      <c r="K1840" s="206"/>
      <c r="L1840" s="206"/>
      <c r="M1840" s="90"/>
      <c r="N1840" s="90"/>
      <c r="O1840" s="90"/>
      <c r="P1840" s="90"/>
      <c r="Q1840" s="90"/>
      <c r="R1840" s="90"/>
      <c r="S1840" s="90"/>
      <c r="T1840" s="90"/>
      <c r="U1840" s="90"/>
      <c r="V1840" s="107" t="str">
        <f t="shared" si="113"/>
        <v>Open PDFIR FINALLY.RHS-KK-ECG-IR-MECH-28-REV00</v>
      </c>
      <c r="W1840" s="972" t="str">
        <f t="shared" ca="1" si="114"/>
        <v>DONE</v>
      </c>
      <c r="X1840" s="979" t="str">
        <f t="shared" si="115"/>
        <v>P</v>
      </c>
      <c r="Y1840" s="979"/>
      <c r="AD1840" s="564"/>
      <c r="AE1840" s="564"/>
      <c r="AF1840" s="564"/>
      <c r="AG1840" s="564"/>
      <c r="AH1840" s="564"/>
      <c r="AI1840" s="564"/>
    </row>
    <row r="1841" spans="1:35" ht="90" x14ac:dyDescent="0.3">
      <c r="A1841" s="450">
        <f t="shared" si="112"/>
        <v>1836</v>
      </c>
      <c r="B1841" s="442" t="s">
        <v>18029</v>
      </c>
      <c r="C1841" s="272" t="s">
        <v>4383</v>
      </c>
      <c r="D1841" s="272" t="s">
        <v>5106</v>
      </c>
      <c r="E1841" s="426" t="s">
        <v>8801</v>
      </c>
      <c r="F1841" s="90" t="s">
        <v>195</v>
      </c>
      <c r="G1841" s="98">
        <v>45508</v>
      </c>
      <c r="H1841" s="98">
        <v>45509</v>
      </c>
      <c r="I1841" s="90" t="s">
        <v>1671</v>
      </c>
      <c r="J1841" s="206"/>
      <c r="K1841" s="206"/>
      <c r="L1841" s="206"/>
      <c r="M1841" s="90"/>
      <c r="N1841" s="90"/>
      <c r="O1841" s="90"/>
      <c r="P1841" s="90"/>
      <c r="Q1841" s="90"/>
      <c r="R1841" s="90"/>
      <c r="S1841" s="90"/>
      <c r="T1841" s="90"/>
      <c r="U1841" s="90"/>
      <c r="V1841" s="107" t="str">
        <f t="shared" si="113"/>
        <v>Open PDFIR FINALLY.RHS-KK-ECG-IR-SU-1665-REV00</v>
      </c>
      <c r="W1841" s="972" t="str">
        <f t="shared" ca="1" si="114"/>
        <v>DONE</v>
      </c>
      <c r="X1841" s="979" t="str">
        <f t="shared" si="115"/>
        <v>P</v>
      </c>
      <c r="Y1841" s="979"/>
      <c r="AD1841" s="564"/>
      <c r="AE1841" s="564"/>
      <c r="AF1841" s="564"/>
      <c r="AG1841" s="564"/>
      <c r="AH1841" s="564"/>
      <c r="AI1841" s="564"/>
    </row>
    <row r="1842" spans="1:35" ht="90" x14ac:dyDescent="0.3">
      <c r="A1842" s="450">
        <f t="shared" si="112"/>
        <v>1837</v>
      </c>
      <c r="B1842" s="442" t="s">
        <v>18030</v>
      </c>
      <c r="C1842" s="272" t="s">
        <v>76</v>
      </c>
      <c r="D1842" s="272" t="s">
        <v>1545</v>
      </c>
      <c r="E1842" s="426" t="s">
        <v>8810</v>
      </c>
      <c r="F1842" s="90" t="s">
        <v>195</v>
      </c>
      <c r="G1842" s="98">
        <v>45509</v>
      </c>
      <c r="H1842" s="98"/>
      <c r="I1842" s="90" t="s">
        <v>62</v>
      </c>
      <c r="J1842" s="206"/>
      <c r="K1842" s="206"/>
      <c r="L1842" s="206"/>
      <c r="M1842" s="90"/>
      <c r="N1842" s="90"/>
      <c r="O1842" s="90"/>
      <c r="P1842" s="90"/>
      <c r="Q1842" s="90"/>
      <c r="R1842" s="90"/>
      <c r="S1842" s="90"/>
      <c r="T1842" s="90"/>
      <c r="U1842" s="90"/>
      <c r="V1842" s="107" t="str">
        <f t="shared" si="113"/>
        <v>Open PDFIR FINALLY.RHS-KK-ECG-IR-CI-1666-REV00</v>
      </c>
      <c r="W1842" s="972" t="str">
        <f t="shared" ca="1" si="114"/>
        <v>DONE</v>
      </c>
      <c r="X1842" s="979" t="str">
        <f t="shared" si="115"/>
        <v>P</v>
      </c>
      <c r="Y1842" s="979"/>
      <c r="AD1842" s="564"/>
      <c r="AE1842" s="564"/>
      <c r="AF1842" s="564"/>
      <c r="AG1842" s="564"/>
      <c r="AH1842" s="564"/>
      <c r="AI1842" s="564"/>
    </row>
    <row r="1843" spans="1:35" ht="90" x14ac:dyDescent="0.3">
      <c r="A1843" s="450">
        <f t="shared" si="112"/>
        <v>1838</v>
      </c>
      <c r="B1843" s="442" t="s">
        <v>20406</v>
      </c>
      <c r="C1843" s="272" t="s">
        <v>76</v>
      </c>
      <c r="D1843" s="272" t="s">
        <v>5106</v>
      </c>
      <c r="E1843" s="426" t="s">
        <v>8811</v>
      </c>
      <c r="F1843" s="90" t="s">
        <v>195</v>
      </c>
      <c r="G1843" s="98">
        <v>45509</v>
      </c>
      <c r="H1843" s="98">
        <v>45509</v>
      </c>
      <c r="I1843" s="90" t="s">
        <v>25</v>
      </c>
      <c r="J1843" s="90" t="s">
        <v>195</v>
      </c>
      <c r="K1843" s="206">
        <v>45537</v>
      </c>
      <c r="L1843" s="206">
        <v>45537</v>
      </c>
      <c r="M1843" s="90" t="s">
        <v>62</v>
      </c>
      <c r="N1843" s="90"/>
      <c r="O1843" s="90"/>
      <c r="P1843" s="90"/>
      <c r="Q1843" s="90"/>
      <c r="R1843" s="90"/>
      <c r="S1843" s="90"/>
      <c r="T1843" s="90"/>
      <c r="U1843" s="90"/>
      <c r="V1843" s="107" t="str">
        <f t="shared" si="113"/>
        <v>Open PDFIR FINALLY.RHS-KK-ECG-IR-CI-1667-REV01</v>
      </c>
      <c r="W1843" s="972" t="str">
        <f t="shared" ca="1" si="114"/>
        <v>DONE</v>
      </c>
      <c r="X1843" s="979" t="str">
        <f t="shared" si="115"/>
        <v>A</v>
      </c>
      <c r="Y1843" s="979"/>
      <c r="AD1843" s="564"/>
      <c r="AE1843" s="564"/>
      <c r="AF1843" s="564"/>
      <c r="AG1843" s="564"/>
      <c r="AH1843" s="564"/>
      <c r="AI1843" s="564"/>
    </row>
    <row r="1844" spans="1:35" ht="90" x14ac:dyDescent="0.3">
      <c r="A1844" s="450">
        <f t="shared" si="112"/>
        <v>1839</v>
      </c>
      <c r="B1844" s="442" t="s">
        <v>20407</v>
      </c>
      <c r="C1844" s="272" t="s">
        <v>76</v>
      </c>
      <c r="D1844" s="272" t="s">
        <v>5106</v>
      </c>
      <c r="E1844" s="426" t="s">
        <v>8812</v>
      </c>
      <c r="F1844" s="90" t="s">
        <v>195</v>
      </c>
      <c r="G1844" s="98">
        <v>45509</v>
      </c>
      <c r="H1844" s="98">
        <v>45509</v>
      </c>
      <c r="I1844" s="90" t="s">
        <v>25</v>
      </c>
      <c r="J1844" s="475" t="s">
        <v>195</v>
      </c>
      <c r="K1844" s="466">
        <v>45602</v>
      </c>
      <c r="L1844" s="466">
        <v>45602</v>
      </c>
      <c r="M1844" s="90" t="s">
        <v>62</v>
      </c>
      <c r="N1844" s="90"/>
      <c r="O1844" s="90"/>
      <c r="P1844" s="90"/>
      <c r="Q1844" s="90"/>
      <c r="R1844" s="90"/>
      <c r="S1844" s="90"/>
      <c r="T1844" s="90"/>
      <c r="U1844" s="90"/>
      <c r="V1844" s="107" t="str">
        <f t="shared" si="113"/>
        <v>Open PDFIR FINALLY.RHS-KK-ECG-IR-CI-1668-REV01</v>
      </c>
      <c r="W1844" s="972" t="str">
        <f t="shared" ca="1" si="114"/>
        <v>DONE</v>
      </c>
      <c r="X1844" s="979" t="str">
        <f t="shared" si="115"/>
        <v>A</v>
      </c>
      <c r="Y1844" s="979"/>
      <c r="AD1844" s="564"/>
      <c r="AE1844" s="564"/>
      <c r="AF1844" s="564"/>
      <c r="AG1844" s="564"/>
      <c r="AH1844" s="564"/>
      <c r="AI1844" s="564"/>
    </row>
    <row r="1845" spans="1:35" ht="90" x14ac:dyDescent="0.3">
      <c r="A1845" s="450">
        <f t="shared" si="112"/>
        <v>1840</v>
      </c>
      <c r="B1845" s="442" t="s">
        <v>18031</v>
      </c>
      <c r="C1845" s="272" t="s">
        <v>2735</v>
      </c>
      <c r="D1845" s="272" t="s">
        <v>5106</v>
      </c>
      <c r="E1845" s="426" t="s">
        <v>8814</v>
      </c>
      <c r="F1845" s="90" t="s">
        <v>195</v>
      </c>
      <c r="G1845" s="98">
        <v>45509</v>
      </c>
      <c r="H1845" s="98">
        <v>45509</v>
      </c>
      <c r="I1845" s="90" t="s">
        <v>1671</v>
      </c>
      <c r="J1845" s="206"/>
      <c r="K1845" s="206"/>
      <c r="L1845" s="206"/>
      <c r="M1845" s="90"/>
      <c r="N1845" s="90"/>
      <c r="O1845" s="90"/>
      <c r="P1845" s="90"/>
      <c r="Q1845" s="90"/>
      <c r="R1845" s="90"/>
      <c r="S1845" s="90"/>
      <c r="T1845" s="90"/>
      <c r="U1845" s="90"/>
      <c r="V1845" s="107" t="str">
        <f t="shared" si="113"/>
        <v>Open PDFIR FINALLY.RHS-KK-ECG-IR-ARCH-1669-REV00</v>
      </c>
      <c r="W1845" s="972" t="str">
        <f t="shared" ca="1" si="114"/>
        <v>DONE</v>
      </c>
      <c r="X1845" s="979" t="str">
        <f t="shared" si="115"/>
        <v>P</v>
      </c>
      <c r="Y1845" s="979"/>
      <c r="AD1845" s="564"/>
      <c r="AE1845" s="564"/>
      <c r="AF1845" s="564"/>
      <c r="AG1845" s="564"/>
      <c r="AH1845" s="564"/>
      <c r="AI1845" s="564"/>
    </row>
    <row r="1846" spans="1:35" ht="90" x14ac:dyDescent="0.3">
      <c r="A1846" s="450">
        <f t="shared" si="112"/>
        <v>1841</v>
      </c>
      <c r="B1846" s="442" t="s">
        <v>20408</v>
      </c>
      <c r="C1846" s="272" t="s">
        <v>2735</v>
      </c>
      <c r="D1846" s="272" t="s">
        <v>5106</v>
      </c>
      <c r="E1846" s="426" t="s">
        <v>8813</v>
      </c>
      <c r="F1846" s="90" t="s">
        <v>195</v>
      </c>
      <c r="G1846" s="98">
        <v>45513</v>
      </c>
      <c r="H1846" s="98">
        <v>45514</v>
      </c>
      <c r="I1846" s="90" t="s">
        <v>25</v>
      </c>
      <c r="J1846" s="90" t="s">
        <v>195</v>
      </c>
      <c r="K1846" s="206">
        <v>45511</v>
      </c>
      <c r="L1846" s="206">
        <v>45512</v>
      </c>
      <c r="M1846" s="90" t="s">
        <v>1671</v>
      </c>
      <c r="N1846" s="90"/>
      <c r="O1846" s="90"/>
      <c r="P1846" s="90"/>
      <c r="Q1846" s="90"/>
      <c r="R1846" s="90"/>
      <c r="S1846" s="90"/>
      <c r="T1846" s="90"/>
      <c r="U1846" s="90"/>
      <c r="V1846" s="107" t="str">
        <f t="shared" si="113"/>
        <v>Open PDFIR FINALLY.RHS-KK-ECG-IR-ARCH-1670-REV01</v>
      </c>
      <c r="W1846" s="972" t="str">
        <f t="shared" ca="1" si="114"/>
        <v>DONE</v>
      </c>
      <c r="X1846" s="979" t="str">
        <f t="shared" si="115"/>
        <v>AWC</v>
      </c>
      <c r="Y1846" s="979"/>
      <c r="AD1846" s="564"/>
      <c r="AE1846" s="564"/>
      <c r="AF1846" s="564"/>
      <c r="AG1846" s="564"/>
      <c r="AH1846" s="564"/>
      <c r="AI1846" s="564"/>
    </row>
    <row r="1847" spans="1:35" ht="90" x14ac:dyDescent="0.3">
      <c r="A1847" s="450">
        <f t="shared" si="112"/>
        <v>1842</v>
      </c>
      <c r="B1847" s="442" t="s">
        <v>18032</v>
      </c>
      <c r="C1847" s="272" t="s">
        <v>1140</v>
      </c>
      <c r="D1847" s="272" t="s">
        <v>5106</v>
      </c>
      <c r="E1847" s="426" t="s">
        <v>8859</v>
      </c>
      <c r="F1847" s="90" t="s">
        <v>195</v>
      </c>
      <c r="G1847" s="98">
        <v>45510</v>
      </c>
      <c r="H1847" s="98">
        <v>45510</v>
      </c>
      <c r="I1847" s="90" t="s">
        <v>1671</v>
      </c>
      <c r="J1847" s="206"/>
      <c r="K1847" s="206"/>
      <c r="L1847" s="206"/>
      <c r="M1847" s="90"/>
      <c r="N1847" s="90"/>
      <c r="O1847" s="90"/>
      <c r="P1847" s="90"/>
      <c r="Q1847" s="90"/>
      <c r="R1847" s="90"/>
      <c r="S1847" s="90"/>
      <c r="T1847" s="90"/>
      <c r="U1847" s="90"/>
      <c r="V1847" s="107" t="str">
        <f t="shared" si="113"/>
        <v>Open PDFIR FINALLY.RHS-KK-ECG-IR-ELE-158-REV00</v>
      </c>
      <c r="W1847" s="972" t="str">
        <f t="shared" ca="1" si="114"/>
        <v>DONE</v>
      </c>
      <c r="X1847" s="979" t="str">
        <f t="shared" si="115"/>
        <v>P</v>
      </c>
      <c r="Y1847" s="979"/>
      <c r="AD1847" s="564"/>
      <c r="AE1847" s="564"/>
      <c r="AF1847" s="564"/>
      <c r="AG1847" s="564"/>
      <c r="AH1847" s="564"/>
      <c r="AI1847" s="564"/>
    </row>
    <row r="1848" spans="1:35" ht="90" x14ac:dyDescent="0.3">
      <c r="A1848" s="450">
        <f t="shared" si="112"/>
        <v>1843</v>
      </c>
      <c r="B1848" s="442" t="s">
        <v>18033</v>
      </c>
      <c r="C1848" s="272" t="s">
        <v>1140</v>
      </c>
      <c r="D1848" s="272" t="s">
        <v>1545</v>
      </c>
      <c r="E1848" s="426" t="s">
        <v>8842</v>
      </c>
      <c r="F1848" s="90" t="s">
        <v>195</v>
      </c>
      <c r="G1848" s="98">
        <v>45510</v>
      </c>
      <c r="H1848" s="98">
        <v>45510</v>
      </c>
      <c r="I1848" s="90" t="s">
        <v>1671</v>
      </c>
      <c r="J1848" s="206"/>
      <c r="K1848" s="206"/>
      <c r="L1848" s="206"/>
      <c r="M1848" s="90"/>
      <c r="N1848" s="90"/>
      <c r="O1848" s="90"/>
      <c r="P1848" s="90"/>
      <c r="Q1848" s="90"/>
      <c r="R1848" s="90"/>
      <c r="S1848" s="90"/>
      <c r="T1848" s="90"/>
      <c r="U1848" s="90"/>
      <c r="V1848" s="107" t="str">
        <f t="shared" si="113"/>
        <v>Open PDFIR FINALLY.RHS-KK-ECG-IR-ELE-159-REV00</v>
      </c>
      <c r="W1848" s="972" t="str">
        <f t="shared" ca="1" si="114"/>
        <v>DONE</v>
      </c>
      <c r="X1848" s="979" t="str">
        <f t="shared" si="115"/>
        <v>P</v>
      </c>
      <c r="Y1848" s="979"/>
      <c r="AD1848" s="564"/>
      <c r="AE1848" s="564"/>
      <c r="AF1848" s="564"/>
      <c r="AG1848" s="564"/>
      <c r="AH1848" s="564"/>
      <c r="AI1848" s="564"/>
    </row>
    <row r="1849" spans="1:35" ht="146.4" x14ac:dyDescent="0.3">
      <c r="A1849" s="450">
        <f t="shared" si="112"/>
        <v>1844</v>
      </c>
      <c r="B1849" s="442" t="s">
        <v>18034</v>
      </c>
      <c r="C1849" s="272" t="s">
        <v>1140</v>
      </c>
      <c r="D1849" s="272" t="s">
        <v>1545</v>
      </c>
      <c r="E1849" s="426" t="s">
        <v>8843</v>
      </c>
      <c r="F1849" s="90" t="s">
        <v>195</v>
      </c>
      <c r="G1849" s="98">
        <v>45510</v>
      </c>
      <c r="H1849" s="98">
        <v>45510</v>
      </c>
      <c r="I1849" s="90" t="s">
        <v>1671</v>
      </c>
      <c r="J1849" s="206"/>
      <c r="K1849" s="206"/>
      <c r="L1849" s="206"/>
      <c r="M1849" s="90"/>
      <c r="N1849" s="90"/>
      <c r="O1849" s="90"/>
      <c r="P1849" s="90"/>
      <c r="Q1849" s="90"/>
      <c r="R1849" s="90"/>
      <c r="S1849" s="90"/>
      <c r="T1849" s="90"/>
      <c r="U1849" s="90"/>
      <c r="V1849" s="107" t="str">
        <f t="shared" si="113"/>
        <v>Open PDFIR FINALLY.RHS-KK-ECG-IR-ELE-160-REV00</v>
      </c>
      <c r="W1849" s="972" t="str">
        <f t="shared" ca="1" si="114"/>
        <v>DONE</v>
      </c>
      <c r="X1849" s="979" t="str">
        <f t="shared" si="115"/>
        <v>P</v>
      </c>
      <c r="Y1849" s="979"/>
      <c r="AD1849" s="564"/>
      <c r="AE1849" s="564"/>
      <c r="AF1849" s="564"/>
      <c r="AG1849" s="564"/>
      <c r="AH1849" s="564"/>
      <c r="AI1849" s="564"/>
    </row>
    <row r="1850" spans="1:35" ht="90" x14ac:dyDescent="0.3">
      <c r="A1850" s="450">
        <f t="shared" si="112"/>
        <v>1845</v>
      </c>
      <c r="B1850" s="442" t="s">
        <v>18035</v>
      </c>
      <c r="C1850" s="272" t="s">
        <v>2735</v>
      </c>
      <c r="D1850" s="272" t="s">
        <v>5106</v>
      </c>
      <c r="E1850" s="426" t="s">
        <v>8856</v>
      </c>
      <c r="F1850" s="90" t="s">
        <v>195</v>
      </c>
      <c r="G1850" s="98">
        <v>45512</v>
      </c>
      <c r="H1850" s="98">
        <v>45512</v>
      </c>
      <c r="I1850" s="90" t="s">
        <v>1671</v>
      </c>
      <c r="J1850" s="206"/>
      <c r="K1850" s="206"/>
      <c r="L1850" s="206"/>
      <c r="M1850" s="90"/>
      <c r="N1850" s="90"/>
      <c r="O1850" s="90"/>
      <c r="P1850" s="90"/>
      <c r="Q1850" s="90"/>
      <c r="R1850" s="90"/>
      <c r="S1850" s="90"/>
      <c r="T1850" s="90"/>
      <c r="U1850" s="90"/>
      <c r="V1850" s="107" t="str">
        <f t="shared" si="113"/>
        <v>Open PDFIR FINALLY.RHS-KK-ECG-IR-ARCH-1671-REV00</v>
      </c>
      <c r="W1850" s="972" t="str">
        <f t="shared" ca="1" si="114"/>
        <v>DONE</v>
      </c>
      <c r="X1850" s="979" t="str">
        <f t="shared" si="115"/>
        <v>P</v>
      </c>
      <c r="Y1850" s="979"/>
      <c r="AD1850" s="564"/>
      <c r="AE1850" s="564"/>
      <c r="AF1850" s="564"/>
      <c r="AG1850" s="564"/>
      <c r="AH1850" s="564"/>
      <c r="AI1850" s="564"/>
    </row>
    <row r="1851" spans="1:35" ht="90" x14ac:dyDescent="0.3">
      <c r="A1851" s="450">
        <f t="shared" si="112"/>
        <v>1846</v>
      </c>
      <c r="B1851" s="442" t="s">
        <v>20409</v>
      </c>
      <c r="C1851" s="272" t="s">
        <v>2735</v>
      </c>
      <c r="D1851" s="272" t="s">
        <v>5106</v>
      </c>
      <c r="E1851" s="426" t="s">
        <v>8857</v>
      </c>
      <c r="F1851" s="90" t="s">
        <v>195</v>
      </c>
      <c r="G1851" s="98">
        <v>45512</v>
      </c>
      <c r="H1851" s="98">
        <v>45512</v>
      </c>
      <c r="I1851" s="90" t="s">
        <v>25</v>
      </c>
      <c r="J1851" s="206" t="s">
        <v>195</v>
      </c>
      <c r="K1851" s="206">
        <v>45523</v>
      </c>
      <c r="L1851" s="206">
        <v>45556</v>
      </c>
      <c r="M1851" s="90" t="s">
        <v>1671</v>
      </c>
      <c r="N1851" s="90"/>
      <c r="O1851" s="90"/>
      <c r="P1851" s="90"/>
      <c r="Q1851" s="90"/>
      <c r="R1851" s="90"/>
      <c r="S1851" s="90"/>
      <c r="T1851" s="90"/>
      <c r="U1851" s="90"/>
      <c r="V1851" s="107" t="str">
        <f t="shared" si="113"/>
        <v>Open PDFIR FINALLY.RHS-KK-ECG-IR-ARCH-1672-REV01</v>
      </c>
      <c r="W1851" s="972" t="str">
        <f t="shared" ca="1" si="114"/>
        <v>DONE</v>
      </c>
      <c r="X1851" s="979" t="str">
        <f t="shared" si="115"/>
        <v>AWC</v>
      </c>
      <c r="Y1851" s="979"/>
      <c r="AD1851" s="564"/>
      <c r="AE1851" s="564"/>
      <c r="AF1851" s="564"/>
      <c r="AG1851" s="564"/>
      <c r="AH1851" s="564"/>
      <c r="AI1851" s="564"/>
    </row>
    <row r="1852" spans="1:35" ht="90" x14ac:dyDescent="0.3">
      <c r="A1852" s="450">
        <f t="shared" si="112"/>
        <v>1847</v>
      </c>
      <c r="B1852" s="442" t="s">
        <v>18036</v>
      </c>
      <c r="C1852" s="272" t="s">
        <v>1634</v>
      </c>
      <c r="D1852" s="272" t="s">
        <v>1545</v>
      </c>
      <c r="E1852" s="426" t="s">
        <v>8914</v>
      </c>
      <c r="F1852" s="90" t="s">
        <v>195</v>
      </c>
      <c r="G1852" s="98">
        <v>45514</v>
      </c>
      <c r="H1852" s="98">
        <v>45514</v>
      </c>
      <c r="I1852" s="90" t="s">
        <v>62</v>
      </c>
      <c r="J1852" s="206"/>
      <c r="K1852" s="206"/>
      <c r="L1852" s="206"/>
      <c r="M1852" s="90"/>
      <c r="N1852" s="90"/>
      <c r="O1852" s="90"/>
      <c r="P1852" s="90"/>
      <c r="Q1852" s="90"/>
      <c r="R1852" s="90"/>
      <c r="S1852" s="90"/>
      <c r="T1852" s="90"/>
      <c r="U1852" s="90"/>
      <c r="V1852" s="107" t="str">
        <f t="shared" si="113"/>
        <v>Open PDFIR FINALLY.RHS-KK-ECG-IR-CI-1673-REV00</v>
      </c>
      <c r="W1852" s="972" t="str">
        <f t="shared" ca="1" si="114"/>
        <v>DONE</v>
      </c>
      <c r="X1852" s="979" t="str">
        <f t="shared" si="115"/>
        <v>P</v>
      </c>
      <c r="Y1852" s="979"/>
      <c r="AD1852" s="564"/>
      <c r="AE1852" s="564"/>
      <c r="AF1852" s="564"/>
      <c r="AG1852" s="564"/>
      <c r="AH1852" s="564"/>
      <c r="AI1852" s="564"/>
    </row>
    <row r="1853" spans="1:35" ht="90" x14ac:dyDescent="0.3">
      <c r="A1853" s="450">
        <f t="shared" si="112"/>
        <v>1848</v>
      </c>
      <c r="B1853" s="442" t="s">
        <v>20410</v>
      </c>
      <c r="C1853" s="272" t="s">
        <v>1634</v>
      </c>
      <c r="D1853" s="272" t="s">
        <v>1545</v>
      </c>
      <c r="E1853" s="426" t="s">
        <v>8915</v>
      </c>
      <c r="F1853" s="90" t="s">
        <v>195</v>
      </c>
      <c r="G1853" s="98">
        <v>45514</v>
      </c>
      <c r="H1853" s="98">
        <v>45514</v>
      </c>
      <c r="I1853" s="90" t="s">
        <v>25</v>
      </c>
      <c r="J1853" s="454" t="s">
        <v>195</v>
      </c>
      <c r="K1853" s="463">
        <v>45542</v>
      </c>
      <c r="L1853" s="463">
        <v>45542</v>
      </c>
      <c r="M1853" s="90" t="s">
        <v>62</v>
      </c>
      <c r="N1853" s="90"/>
      <c r="O1853" s="90"/>
      <c r="P1853" s="90"/>
      <c r="Q1853" s="90"/>
      <c r="R1853" s="90"/>
      <c r="S1853" s="90"/>
      <c r="T1853" s="90"/>
      <c r="U1853" s="90"/>
      <c r="V1853" s="107" t="str">
        <f t="shared" si="113"/>
        <v>Open PDFIR FINALLY.RHS-KK-ECG-IR-CI-1674-REV01</v>
      </c>
      <c r="W1853" s="972" t="str">
        <f t="shared" ca="1" si="114"/>
        <v>DONE</v>
      </c>
      <c r="X1853" s="979" t="str">
        <f t="shared" si="115"/>
        <v>A</v>
      </c>
      <c r="Y1853" s="979"/>
      <c r="AD1853" s="564"/>
      <c r="AE1853" s="564"/>
      <c r="AF1853" s="564"/>
      <c r="AG1853" s="564"/>
      <c r="AH1853" s="564"/>
      <c r="AI1853" s="564"/>
    </row>
    <row r="1854" spans="1:35" ht="90" x14ac:dyDescent="0.3">
      <c r="A1854" s="450">
        <f t="shared" si="112"/>
        <v>1849</v>
      </c>
      <c r="B1854" s="442" t="s">
        <v>18037</v>
      </c>
      <c r="C1854" s="272" t="s">
        <v>1634</v>
      </c>
      <c r="D1854" s="272" t="s">
        <v>1545</v>
      </c>
      <c r="E1854" s="426" t="s">
        <v>8916</v>
      </c>
      <c r="F1854" s="90" t="s">
        <v>195</v>
      </c>
      <c r="G1854" s="98">
        <v>45514</v>
      </c>
      <c r="H1854" s="98">
        <v>45514</v>
      </c>
      <c r="I1854" s="90" t="s">
        <v>62</v>
      </c>
      <c r="J1854" s="206"/>
      <c r="K1854" s="206"/>
      <c r="L1854" s="206"/>
      <c r="M1854" s="90"/>
      <c r="N1854" s="90"/>
      <c r="O1854" s="90"/>
      <c r="P1854" s="90"/>
      <c r="Q1854" s="90"/>
      <c r="R1854" s="90"/>
      <c r="S1854" s="90"/>
      <c r="T1854" s="90"/>
      <c r="U1854" s="90"/>
      <c r="V1854" s="107" t="str">
        <f t="shared" si="113"/>
        <v>Open PDFIR FINALLY.RHS-KK-ECG-IR-CI-1675-REV00</v>
      </c>
      <c r="W1854" s="972" t="str">
        <f t="shared" ca="1" si="114"/>
        <v>DONE</v>
      </c>
      <c r="X1854" s="979" t="str">
        <f t="shared" si="115"/>
        <v>P</v>
      </c>
      <c r="Y1854" s="979"/>
      <c r="AD1854" s="564"/>
      <c r="AE1854" s="564"/>
      <c r="AF1854" s="564"/>
      <c r="AG1854" s="564"/>
      <c r="AH1854" s="564"/>
      <c r="AI1854" s="564"/>
    </row>
    <row r="1855" spans="1:35" ht="90" x14ac:dyDescent="0.3">
      <c r="A1855" s="450">
        <f t="shared" ref="A1855:A1918" si="116">ROW()-ROW($A$5)</f>
        <v>1850</v>
      </c>
      <c r="B1855" s="442" t="s">
        <v>18038</v>
      </c>
      <c r="C1855" s="272" t="s">
        <v>1634</v>
      </c>
      <c r="D1855" s="272" t="s">
        <v>1545</v>
      </c>
      <c r="E1855" s="426" t="s">
        <v>8917</v>
      </c>
      <c r="F1855" s="90" t="s">
        <v>195</v>
      </c>
      <c r="G1855" s="98">
        <v>45514</v>
      </c>
      <c r="H1855" s="98">
        <v>45514</v>
      </c>
      <c r="I1855" s="90" t="s">
        <v>62</v>
      </c>
      <c r="J1855" s="206"/>
      <c r="K1855" s="206"/>
      <c r="L1855" s="206"/>
      <c r="M1855" s="90"/>
      <c r="N1855" s="90"/>
      <c r="O1855" s="90"/>
      <c r="P1855" s="90"/>
      <c r="Q1855" s="90"/>
      <c r="R1855" s="90"/>
      <c r="S1855" s="90"/>
      <c r="T1855" s="90"/>
      <c r="U1855" s="90"/>
      <c r="V1855" s="107" t="str">
        <f t="shared" si="113"/>
        <v>Open PDFIR FINALLY.RHS-KK-ECG-IR-CI-1676-REV00</v>
      </c>
      <c r="W1855" s="972" t="str">
        <f t="shared" ca="1" si="114"/>
        <v>DONE</v>
      </c>
      <c r="X1855" s="979" t="str">
        <f t="shared" si="115"/>
        <v>P</v>
      </c>
      <c r="Y1855" s="979"/>
      <c r="AD1855" s="564"/>
      <c r="AE1855" s="564"/>
      <c r="AF1855" s="564"/>
      <c r="AG1855" s="564"/>
      <c r="AH1855" s="564"/>
      <c r="AI1855" s="564"/>
    </row>
    <row r="1856" spans="1:35" ht="90" x14ac:dyDescent="0.3">
      <c r="A1856" s="450">
        <f t="shared" si="116"/>
        <v>1851</v>
      </c>
      <c r="B1856" s="442" t="s">
        <v>18039</v>
      </c>
      <c r="C1856" s="272" t="s">
        <v>1634</v>
      </c>
      <c r="D1856" s="272" t="s">
        <v>1545</v>
      </c>
      <c r="E1856" s="426" t="s">
        <v>8918</v>
      </c>
      <c r="F1856" s="90" t="s">
        <v>195</v>
      </c>
      <c r="G1856" s="98">
        <v>45514</v>
      </c>
      <c r="H1856" s="98">
        <v>45514</v>
      </c>
      <c r="I1856" s="90" t="s">
        <v>62</v>
      </c>
      <c r="J1856" s="206"/>
      <c r="K1856" s="206"/>
      <c r="L1856" s="206"/>
      <c r="M1856" s="90"/>
      <c r="N1856" s="90"/>
      <c r="O1856" s="90"/>
      <c r="P1856" s="90"/>
      <c r="Q1856" s="90"/>
      <c r="R1856" s="90"/>
      <c r="S1856" s="90"/>
      <c r="T1856" s="90"/>
      <c r="U1856" s="90"/>
      <c r="V1856" s="107" t="str">
        <f t="shared" si="113"/>
        <v>Open PDFIR FINALLY.RHS-KK-ECG-IR-CI-1677-REV00</v>
      </c>
      <c r="W1856" s="972" t="str">
        <f t="shared" ca="1" si="114"/>
        <v>DONE</v>
      </c>
      <c r="X1856" s="979" t="str">
        <f t="shared" si="115"/>
        <v>P</v>
      </c>
      <c r="Y1856" s="979"/>
      <c r="AD1856" s="564"/>
      <c r="AE1856" s="564"/>
      <c r="AF1856" s="564"/>
      <c r="AG1856" s="564"/>
      <c r="AH1856" s="564"/>
      <c r="AI1856" s="564"/>
    </row>
    <row r="1857" spans="1:35" ht="90" x14ac:dyDescent="0.3">
      <c r="A1857" s="450">
        <f t="shared" si="116"/>
        <v>1852</v>
      </c>
      <c r="B1857" s="442" t="s">
        <v>20411</v>
      </c>
      <c r="C1857" s="272" t="s">
        <v>1634</v>
      </c>
      <c r="D1857" s="272" t="s">
        <v>1545</v>
      </c>
      <c r="E1857" s="426" t="s">
        <v>8919</v>
      </c>
      <c r="F1857" s="90" t="s">
        <v>195</v>
      </c>
      <c r="G1857" s="98">
        <v>45514</v>
      </c>
      <c r="H1857" s="98">
        <v>45514</v>
      </c>
      <c r="I1857" s="90" t="s">
        <v>25</v>
      </c>
      <c r="J1857" s="454" t="s">
        <v>195</v>
      </c>
      <c r="K1857" s="463">
        <v>45542</v>
      </c>
      <c r="L1857" s="463">
        <v>45542</v>
      </c>
      <c r="M1857" s="90" t="s">
        <v>62</v>
      </c>
      <c r="N1857" s="90"/>
      <c r="O1857" s="90"/>
      <c r="P1857" s="90"/>
      <c r="Q1857" s="90"/>
      <c r="R1857" s="90"/>
      <c r="S1857" s="90"/>
      <c r="T1857" s="90"/>
      <c r="U1857" s="90"/>
      <c r="V1857" s="107" t="str">
        <f t="shared" si="113"/>
        <v>Open PDFIR FINALLY.RHS-KK-ECG-IR-CI-1678-REV01</v>
      </c>
      <c r="W1857" s="972" t="str">
        <f t="shared" ca="1" si="114"/>
        <v>DONE</v>
      </c>
      <c r="X1857" s="979" t="str">
        <f t="shared" si="115"/>
        <v>A</v>
      </c>
      <c r="Y1857" s="979"/>
      <c r="AD1857" s="564"/>
      <c r="AE1857" s="564"/>
      <c r="AF1857" s="564"/>
      <c r="AG1857" s="564"/>
      <c r="AH1857" s="564"/>
      <c r="AI1857" s="564"/>
    </row>
    <row r="1858" spans="1:35" ht="90" x14ac:dyDescent="0.3">
      <c r="A1858" s="450">
        <f t="shared" si="116"/>
        <v>1853</v>
      </c>
      <c r="B1858" s="442" t="s">
        <v>20412</v>
      </c>
      <c r="C1858" s="272" t="s">
        <v>1634</v>
      </c>
      <c r="D1858" s="272" t="s">
        <v>5106</v>
      </c>
      <c r="E1858" s="426" t="s">
        <v>8920</v>
      </c>
      <c r="F1858" s="90" t="s">
        <v>195</v>
      </c>
      <c r="G1858" s="98">
        <v>45512</v>
      </c>
      <c r="H1858" s="98">
        <v>45514</v>
      </c>
      <c r="I1858" s="90" t="s">
        <v>1671</v>
      </c>
      <c r="J1858" s="475" t="s">
        <v>195</v>
      </c>
      <c r="K1858" s="466">
        <v>45585</v>
      </c>
      <c r="L1858" s="466">
        <v>45585</v>
      </c>
      <c r="M1858" s="90" t="s">
        <v>62</v>
      </c>
      <c r="N1858" s="90"/>
      <c r="O1858" s="90"/>
      <c r="P1858" s="90"/>
      <c r="Q1858" s="90"/>
      <c r="R1858" s="90"/>
      <c r="S1858" s="90"/>
      <c r="T1858" s="90"/>
      <c r="U1858" s="90"/>
      <c r="V1858" s="107" t="str">
        <f t="shared" si="113"/>
        <v>Open PDFIR FINALLY.RHS-KK-ECG-IR-CI-1679-REV01</v>
      </c>
      <c r="W1858" s="972" t="str">
        <f t="shared" ca="1" si="114"/>
        <v>DONE</v>
      </c>
      <c r="X1858" s="979" t="str">
        <f t="shared" si="115"/>
        <v>A</v>
      </c>
      <c r="Y1858" s="979"/>
      <c r="AD1858" s="564"/>
      <c r="AE1858" s="564"/>
      <c r="AF1858" s="564"/>
      <c r="AG1858" s="564"/>
      <c r="AH1858" s="564"/>
      <c r="AI1858" s="564"/>
    </row>
    <row r="1859" spans="1:35" ht="90" x14ac:dyDescent="0.3">
      <c r="A1859" s="450">
        <f t="shared" si="116"/>
        <v>1854</v>
      </c>
      <c r="B1859" s="442" t="s">
        <v>20413</v>
      </c>
      <c r="C1859" s="272" t="s">
        <v>1634</v>
      </c>
      <c r="D1859" s="272" t="s">
        <v>5106</v>
      </c>
      <c r="E1859" s="426" t="s">
        <v>8921</v>
      </c>
      <c r="F1859" s="90" t="s">
        <v>195</v>
      </c>
      <c r="G1859" s="98">
        <v>45514</v>
      </c>
      <c r="H1859" s="98">
        <v>45514</v>
      </c>
      <c r="I1859" s="90" t="s">
        <v>1671</v>
      </c>
      <c r="J1859" s="475" t="s">
        <v>195</v>
      </c>
      <c r="K1859" s="466">
        <v>45585</v>
      </c>
      <c r="L1859" s="466">
        <v>45585</v>
      </c>
      <c r="M1859" s="90" t="s">
        <v>62</v>
      </c>
      <c r="N1859" s="90"/>
      <c r="O1859" s="90"/>
      <c r="P1859" s="90"/>
      <c r="Q1859" s="90"/>
      <c r="R1859" s="90"/>
      <c r="S1859" s="90"/>
      <c r="T1859" s="90"/>
      <c r="U1859" s="90"/>
      <c r="V1859" s="107" t="str">
        <f t="shared" si="113"/>
        <v>Open PDFIR FINALLY.RHS-KK-ECG-IR-CI-1680-REV01</v>
      </c>
      <c r="W1859" s="972" t="str">
        <f t="shared" ca="1" si="114"/>
        <v>DONE</v>
      </c>
      <c r="X1859" s="979" t="str">
        <f t="shared" si="115"/>
        <v>A</v>
      </c>
      <c r="Y1859" s="979"/>
      <c r="AD1859" s="564"/>
      <c r="AE1859" s="564"/>
      <c r="AF1859" s="564"/>
      <c r="AG1859" s="564"/>
      <c r="AH1859" s="564"/>
      <c r="AI1859" s="564"/>
    </row>
    <row r="1860" spans="1:35" ht="90" x14ac:dyDescent="0.3">
      <c r="A1860" s="450">
        <f t="shared" si="116"/>
        <v>1855</v>
      </c>
      <c r="B1860" s="442" t="s">
        <v>18040</v>
      </c>
      <c r="C1860" s="272" t="s">
        <v>4383</v>
      </c>
      <c r="D1860" s="272" t="s">
        <v>5106</v>
      </c>
      <c r="E1860" s="426" t="s">
        <v>8975</v>
      </c>
      <c r="F1860" s="90" t="s">
        <v>195</v>
      </c>
      <c r="G1860" s="98">
        <v>45514</v>
      </c>
      <c r="H1860" s="98">
        <v>45514</v>
      </c>
      <c r="I1860" s="90" t="s">
        <v>62</v>
      </c>
      <c r="J1860" s="206"/>
      <c r="K1860" s="206"/>
      <c r="L1860" s="206"/>
      <c r="M1860" s="90"/>
      <c r="N1860" s="90"/>
      <c r="O1860" s="90"/>
      <c r="P1860" s="90"/>
      <c r="Q1860" s="90"/>
      <c r="R1860" s="90"/>
      <c r="S1860" s="90"/>
      <c r="T1860" s="90"/>
      <c r="U1860" s="90"/>
      <c r="V1860" s="107" t="str">
        <f t="shared" si="113"/>
        <v>Open PDFIR FINALLY.RHS-KK-ECG-IR-SU-1681-REV00</v>
      </c>
      <c r="W1860" s="972" t="str">
        <f t="shared" ca="1" si="114"/>
        <v>DONE</v>
      </c>
      <c r="X1860" s="979" t="str">
        <f t="shared" si="115"/>
        <v>P</v>
      </c>
      <c r="Y1860" s="979"/>
      <c r="AD1860" s="564"/>
      <c r="AE1860" s="564"/>
      <c r="AF1860" s="564"/>
      <c r="AG1860" s="564"/>
      <c r="AH1860" s="564"/>
      <c r="AI1860" s="564"/>
    </row>
    <row r="1861" spans="1:35" ht="90" x14ac:dyDescent="0.3">
      <c r="A1861" s="450">
        <f t="shared" si="116"/>
        <v>1856</v>
      </c>
      <c r="B1861" s="442" t="s">
        <v>18041</v>
      </c>
      <c r="C1861" s="272" t="s">
        <v>1140</v>
      </c>
      <c r="D1861" s="272" t="s">
        <v>1545</v>
      </c>
      <c r="E1861" s="426" t="s">
        <v>8977</v>
      </c>
      <c r="F1861" s="90" t="s">
        <v>195</v>
      </c>
      <c r="G1861" s="98">
        <v>45514</v>
      </c>
      <c r="H1861" s="98">
        <v>45514</v>
      </c>
      <c r="I1861" s="90" t="s">
        <v>1671</v>
      </c>
      <c r="J1861" s="288"/>
      <c r="K1861" s="288"/>
      <c r="L1861" s="208"/>
      <c r="M1861" s="90"/>
      <c r="N1861" s="194"/>
      <c r="O1861" s="194"/>
      <c r="P1861" s="194"/>
      <c r="Q1861" s="90"/>
      <c r="R1861" s="194"/>
      <c r="S1861" s="194"/>
      <c r="T1861" s="194"/>
      <c r="U1861" s="90"/>
      <c r="V1861" s="107" t="str">
        <f t="shared" si="113"/>
        <v>Open PDFIR FINALLY.RHS-KK-ECG-IR-ELE-161-REV00</v>
      </c>
      <c r="W1861" s="972" t="str">
        <f t="shared" ca="1" si="114"/>
        <v>DONE</v>
      </c>
      <c r="X1861" s="979" t="str">
        <f t="shared" si="115"/>
        <v>P</v>
      </c>
      <c r="Y1861" s="979"/>
      <c r="AD1861" s="564"/>
      <c r="AE1861" s="564"/>
      <c r="AF1861" s="564"/>
      <c r="AG1861" s="564"/>
      <c r="AH1861" s="564"/>
      <c r="AI1861" s="564"/>
    </row>
    <row r="1862" spans="1:35" ht="90" x14ac:dyDescent="0.3">
      <c r="A1862" s="450">
        <f t="shared" si="116"/>
        <v>1857</v>
      </c>
      <c r="B1862" s="442" t="s">
        <v>18042</v>
      </c>
      <c r="C1862" s="272" t="s">
        <v>1140</v>
      </c>
      <c r="D1862" s="272" t="s">
        <v>1545</v>
      </c>
      <c r="E1862" s="426" t="s">
        <v>8978</v>
      </c>
      <c r="F1862" s="90" t="s">
        <v>195</v>
      </c>
      <c r="G1862" s="98">
        <v>45515</v>
      </c>
      <c r="H1862" s="98">
        <v>45516</v>
      </c>
      <c r="I1862" s="90" t="s">
        <v>1671</v>
      </c>
      <c r="J1862" s="288"/>
      <c r="K1862" s="288"/>
      <c r="L1862" s="208"/>
      <c r="M1862" s="90"/>
      <c r="N1862" s="194"/>
      <c r="O1862" s="194"/>
      <c r="P1862" s="194"/>
      <c r="Q1862" s="90"/>
      <c r="R1862" s="194"/>
      <c r="S1862" s="194"/>
      <c r="T1862" s="194"/>
      <c r="U1862" s="90"/>
      <c r="V1862" s="107" t="str">
        <f t="shared" ref="V1862:V1925" si="117">IF(B1862&gt;0,HYPERLINK(CONCATENATE("PDFIR FINALLY/",B1862,".pdf"),CONCATENATE("Open PDFIR FINALLY.",B1862)),"")</f>
        <v>Open PDFIR FINALLY.RHS-KK-ECG-IR-ELE-162-REV00</v>
      </c>
      <c r="W1862" s="972" t="str">
        <f t="shared" ref="W1862:W1925" ca="1" si="118">IF(UPPER(TRIM(U1862))="P", MAX(0, TODAY()-S1862), IF(UPPER(TRIM(Q1862))="P", MAX(0, TODAY()-O1862), IF(UPPER(TRIM(M1862))="P", MAX(0, TODAY()-K1862), IF(UPPER(TRIM(I1862))="P", MAX(0, TODAY()-G1862), IF(OR(UPPER(TRIM(U1862))="C", UPPER(TRIM(U1862))="R", UPPER(TRIM(U1862))="A", UPPER(TRIM(U1862))="AWC", UPPER(TRIM(Q1862))="C", UPPER(TRIM(Q1862))="R", UPPER(TRIM(Q1862))="A", UPPER(TRIM(Q1862))="AWC", UPPER(TRIM(M1862))="C", UPPER(TRIM(M1862))="R", UPPER(TRIM(M1862))="A", UPPER(TRIM(M1862))="AWC", UPPER(TRIM(I1862))="C", UPPER(TRIM(I1862))="R", UPPER(TRIM(I1862))="A", UPPER(TRIM(I1862))="AWC"), "DONE", "")))))</f>
        <v>DONE</v>
      </c>
      <c r="X1862" s="979" t="str">
        <f t="shared" ref="X1862:X1925" si="119">IF(B1862="","",IF(U1862&lt;&gt;"",U1862,IF(Q1862&lt;&gt;"",Q1862,IF(M1862&lt;&gt;"",M1862,IF(I1862&lt;&gt;"","P")))))</f>
        <v>P</v>
      </c>
      <c r="Y1862" s="979"/>
      <c r="AD1862" s="564"/>
      <c r="AE1862" s="564"/>
      <c r="AF1862" s="564"/>
      <c r="AG1862" s="564"/>
      <c r="AH1862" s="564"/>
      <c r="AI1862" s="564"/>
    </row>
    <row r="1863" spans="1:35" ht="90" x14ac:dyDescent="0.3">
      <c r="A1863" s="450">
        <f t="shared" si="116"/>
        <v>1858</v>
      </c>
      <c r="B1863" s="442" t="s">
        <v>18043</v>
      </c>
      <c r="C1863" s="272" t="s">
        <v>4383</v>
      </c>
      <c r="D1863" s="272" t="s">
        <v>1545</v>
      </c>
      <c r="E1863" s="426" t="s">
        <v>8981</v>
      </c>
      <c r="F1863" s="90" t="s">
        <v>195</v>
      </c>
      <c r="G1863" s="98">
        <v>45515</v>
      </c>
      <c r="H1863" s="98">
        <v>45515</v>
      </c>
      <c r="I1863" s="90" t="s">
        <v>62</v>
      </c>
      <c r="J1863" s="288"/>
      <c r="K1863" s="288"/>
      <c r="L1863" s="208"/>
      <c r="M1863" s="90"/>
      <c r="N1863" s="194"/>
      <c r="O1863" s="194"/>
      <c r="P1863" s="194"/>
      <c r="Q1863" s="90"/>
      <c r="R1863" s="194"/>
      <c r="S1863" s="194"/>
      <c r="T1863" s="194"/>
      <c r="U1863" s="90"/>
      <c r="V1863" s="107" t="str">
        <f t="shared" si="117"/>
        <v>Open PDFIR FINALLY.RHS-KK-ECG-IR-SU-1682-REV00</v>
      </c>
      <c r="W1863" s="972" t="str">
        <f t="shared" ca="1" si="118"/>
        <v>DONE</v>
      </c>
      <c r="X1863" s="979" t="str">
        <f t="shared" si="119"/>
        <v>P</v>
      </c>
      <c r="Y1863" s="979"/>
      <c r="AD1863" s="564"/>
      <c r="AE1863" s="564"/>
      <c r="AF1863" s="564"/>
      <c r="AG1863" s="564"/>
      <c r="AH1863" s="564"/>
      <c r="AI1863" s="564"/>
    </row>
    <row r="1864" spans="1:35" ht="90" x14ac:dyDescent="0.3">
      <c r="A1864" s="450">
        <f t="shared" si="116"/>
        <v>1859</v>
      </c>
      <c r="B1864" s="442" t="s">
        <v>18044</v>
      </c>
      <c r="C1864" s="272" t="s">
        <v>1634</v>
      </c>
      <c r="D1864" s="272" t="s">
        <v>1545</v>
      </c>
      <c r="E1864" s="426" t="s">
        <v>8991</v>
      </c>
      <c r="F1864" s="90" t="s">
        <v>195</v>
      </c>
      <c r="G1864" s="98">
        <v>45515</v>
      </c>
      <c r="H1864" s="98">
        <v>45515</v>
      </c>
      <c r="I1864" s="90" t="s">
        <v>62</v>
      </c>
      <c r="J1864" s="288"/>
      <c r="K1864" s="288"/>
      <c r="L1864" s="208"/>
      <c r="M1864" s="90"/>
      <c r="N1864" s="194"/>
      <c r="O1864" s="194"/>
      <c r="P1864" s="194"/>
      <c r="Q1864" s="90"/>
      <c r="R1864" s="194"/>
      <c r="S1864" s="194"/>
      <c r="T1864" s="194"/>
      <c r="U1864" s="90"/>
      <c r="V1864" s="107" t="str">
        <f t="shared" si="117"/>
        <v>Open PDFIR FINALLY.RHS-KK-ECG-IR-CI-1683-REV00</v>
      </c>
      <c r="W1864" s="972" t="str">
        <f t="shared" ca="1" si="118"/>
        <v>DONE</v>
      </c>
      <c r="X1864" s="979" t="str">
        <f t="shared" si="119"/>
        <v>P</v>
      </c>
      <c r="Y1864" s="979"/>
      <c r="AD1864" s="564"/>
      <c r="AE1864" s="564"/>
      <c r="AF1864" s="564"/>
      <c r="AG1864" s="564"/>
      <c r="AH1864" s="564"/>
      <c r="AI1864" s="564"/>
    </row>
    <row r="1865" spans="1:35" ht="90" x14ac:dyDescent="0.3">
      <c r="A1865" s="450">
        <f t="shared" si="116"/>
        <v>1860</v>
      </c>
      <c r="B1865" s="442" t="s">
        <v>18045</v>
      </c>
      <c r="C1865" s="272" t="s">
        <v>2735</v>
      </c>
      <c r="D1865" s="272" t="s">
        <v>5106</v>
      </c>
      <c r="E1865" s="426" t="s">
        <v>8994</v>
      </c>
      <c r="F1865" s="90" t="s">
        <v>195</v>
      </c>
      <c r="G1865" s="98">
        <v>45515</v>
      </c>
      <c r="H1865" s="106">
        <v>45515</v>
      </c>
      <c r="I1865" s="90" t="s">
        <v>1671</v>
      </c>
      <c r="J1865" s="288"/>
      <c r="K1865" s="288"/>
      <c r="L1865" s="208"/>
      <c r="M1865" s="90"/>
      <c r="N1865" s="194"/>
      <c r="O1865" s="194"/>
      <c r="P1865" s="194"/>
      <c r="Q1865" s="90"/>
      <c r="R1865" s="194"/>
      <c r="S1865" s="194"/>
      <c r="T1865" s="194"/>
      <c r="U1865" s="90"/>
      <c r="V1865" s="107" t="str">
        <f t="shared" si="117"/>
        <v>Open PDFIR FINALLY.RHS-KK-ECG-IR-CI-1684-REV00</v>
      </c>
      <c r="W1865" s="972" t="str">
        <f t="shared" ca="1" si="118"/>
        <v>DONE</v>
      </c>
      <c r="X1865" s="979" t="str">
        <f t="shared" si="119"/>
        <v>P</v>
      </c>
      <c r="Y1865" s="979"/>
      <c r="AD1865" s="564"/>
      <c r="AE1865" s="564"/>
      <c r="AF1865" s="564"/>
      <c r="AG1865" s="564"/>
      <c r="AH1865" s="564"/>
      <c r="AI1865" s="564"/>
    </row>
    <row r="1866" spans="1:35" ht="90" x14ac:dyDescent="0.3">
      <c r="A1866" s="450">
        <f t="shared" si="116"/>
        <v>1861</v>
      </c>
      <c r="B1866" s="442" t="s">
        <v>18046</v>
      </c>
      <c r="C1866" s="272" t="s">
        <v>2735</v>
      </c>
      <c r="D1866" s="272" t="s">
        <v>5106</v>
      </c>
      <c r="E1866" s="426" t="s">
        <v>8995</v>
      </c>
      <c r="F1866" s="90" t="s">
        <v>195</v>
      </c>
      <c r="G1866" s="98">
        <v>45515</v>
      </c>
      <c r="H1866" s="106">
        <v>45515</v>
      </c>
      <c r="I1866" s="90" t="s">
        <v>1671</v>
      </c>
      <c r="J1866" s="288"/>
      <c r="K1866" s="288"/>
      <c r="L1866" s="208"/>
      <c r="M1866" s="90"/>
      <c r="N1866" s="194"/>
      <c r="O1866" s="194"/>
      <c r="P1866" s="194"/>
      <c r="Q1866" s="90"/>
      <c r="R1866" s="194"/>
      <c r="S1866" s="194"/>
      <c r="T1866" s="194"/>
      <c r="U1866" s="90"/>
      <c r="V1866" s="107" t="str">
        <f t="shared" si="117"/>
        <v>Open PDFIR FINALLY.RHS-KK-ECG-IR-CI-1685-REV00</v>
      </c>
      <c r="W1866" s="972" t="str">
        <f t="shared" ca="1" si="118"/>
        <v>DONE</v>
      </c>
      <c r="X1866" s="979" t="str">
        <f t="shared" si="119"/>
        <v>P</v>
      </c>
      <c r="Y1866" s="979"/>
      <c r="AD1866" s="564"/>
      <c r="AE1866" s="564"/>
      <c r="AF1866" s="564"/>
      <c r="AG1866" s="564"/>
      <c r="AH1866" s="564"/>
      <c r="AI1866" s="564"/>
    </row>
    <row r="1867" spans="1:35" ht="90" x14ac:dyDescent="0.3">
      <c r="A1867" s="450">
        <f t="shared" si="116"/>
        <v>1862</v>
      </c>
      <c r="B1867" s="442" t="s">
        <v>18047</v>
      </c>
      <c r="C1867" s="272" t="s">
        <v>4383</v>
      </c>
      <c r="D1867" s="272" t="s">
        <v>1545</v>
      </c>
      <c r="E1867" s="426" t="s">
        <v>8997</v>
      </c>
      <c r="F1867" s="90" t="s">
        <v>195</v>
      </c>
      <c r="G1867" s="106">
        <v>45516</v>
      </c>
      <c r="H1867" s="106">
        <v>45516</v>
      </c>
      <c r="I1867" s="90" t="s">
        <v>62</v>
      </c>
      <c r="J1867" s="288"/>
      <c r="K1867" s="288"/>
      <c r="L1867" s="208"/>
      <c r="M1867" s="90"/>
      <c r="N1867" s="194"/>
      <c r="O1867" s="194"/>
      <c r="P1867" s="194"/>
      <c r="Q1867" s="90"/>
      <c r="R1867" s="194"/>
      <c r="S1867" s="194"/>
      <c r="T1867" s="194"/>
      <c r="U1867" s="90"/>
      <c r="V1867" s="107" t="str">
        <f t="shared" si="117"/>
        <v>Open PDFIR FINALLY.RHS-KK-ECG-IR-SU-1686-REV00</v>
      </c>
      <c r="W1867" s="972" t="str">
        <f t="shared" ca="1" si="118"/>
        <v>DONE</v>
      </c>
      <c r="X1867" s="979" t="str">
        <f t="shared" si="119"/>
        <v>P</v>
      </c>
      <c r="Y1867" s="979"/>
      <c r="AD1867" s="564"/>
      <c r="AE1867" s="564"/>
      <c r="AF1867" s="564"/>
      <c r="AG1867" s="564"/>
      <c r="AH1867" s="564"/>
      <c r="AI1867" s="564"/>
    </row>
    <row r="1868" spans="1:35" ht="90" x14ac:dyDescent="0.3">
      <c r="A1868" s="450">
        <f t="shared" si="116"/>
        <v>1863</v>
      </c>
      <c r="B1868" s="442" t="s">
        <v>18048</v>
      </c>
      <c r="C1868" s="272" t="s">
        <v>4383</v>
      </c>
      <c r="D1868" s="272" t="s">
        <v>1545</v>
      </c>
      <c r="E1868" s="426" t="s">
        <v>9017</v>
      </c>
      <c r="F1868" s="90" t="s">
        <v>195</v>
      </c>
      <c r="G1868" s="106">
        <v>45517</v>
      </c>
      <c r="H1868" s="106">
        <v>45517</v>
      </c>
      <c r="I1868" s="90" t="s">
        <v>62</v>
      </c>
      <c r="J1868" s="288"/>
      <c r="K1868" s="288"/>
      <c r="L1868" s="208"/>
      <c r="M1868" s="90"/>
      <c r="N1868" s="194"/>
      <c r="O1868" s="194"/>
      <c r="P1868" s="194"/>
      <c r="Q1868" s="90"/>
      <c r="R1868" s="194"/>
      <c r="S1868" s="194"/>
      <c r="T1868" s="194"/>
      <c r="U1868" s="90"/>
      <c r="V1868" s="107" t="str">
        <f t="shared" si="117"/>
        <v>Open PDFIR FINALLY.RHS-KK-ECG-IR-SU-1687-REV00</v>
      </c>
      <c r="W1868" s="972" t="str">
        <f t="shared" ca="1" si="118"/>
        <v>DONE</v>
      </c>
      <c r="X1868" s="979" t="str">
        <f t="shared" si="119"/>
        <v>P</v>
      </c>
      <c r="Y1868" s="979"/>
      <c r="AD1868" s="564"/>
      <c r="AE1868" s="564"/>
      <c r="AF1868" s="564"/>
      <c r="AG1868" s="564"/>
      <c r="AH1868" s="564"/>
      <c r="AI1868" s="564"/>
    </row>
    <row r="1869" spans="1:35" ht="90" x14ac:dyDescent="0.3">
      <c r="A1869" s="450">
        <f t="shared" si="116"/>
        <v>1864</v>
      </c>
      <c r="B1869" s="442" t="s">
        <v>18049</v>
      </c>
      <c r="C1869" s="272" t="s">
        <v>1634</v>
      </c>
      <c r="D1869" s="272" t="s">
        <v>5106</v>
      </c>
      <c r="E1869" s="426" t="s">
        <v>9018</v>
      </c>
      <c r="F1869" s="90" t="s">
        <v>195</v>
      </c>
      <c r="G1869" s="106">
        <v>45517</v>
      </c>
      <c r="H1869" s="106">
        <v>45517</v>
      </c>
      <c r="I1869" s="90" t="s">
        <v>62</v>
      </c>
      <c r="J1869" s="475"/>
      <c r="K1869" s="466"/>
      <c r="L1869" s="466"/>
      <c r="M1869" s="90"/>
      <c r="N1869" s="194"/>
      <c r="O1869" s="194"/>
      <c r="P1869" s="194"/>
      <c r="Q1869" s="90"/>
      <c r="R1869" s="194"/>
      <c r="S1869" s="194"/>
      <c r="T1869" s="194"/>
      <c r="U1869" s="90"/>
      <c r="V1869" s="107" t="str">
        <f t="shared" si="117"/>
        <v>Open PDFIR FINALLY.RHS-KK-ECG-IR-CI-1688-REV00</v>
      </c>
      <c r="W1869" s="972" t="str">
        <f t="shared" ca="1" si="118"/>
        <v>DONE</v>
      </c>
      <c r="X1869" s="979" t="str">
        <f t="shared" si="119"/>
        <v>P</v>
      </c>
      <c r="Y1869" s="979"/>
      <c r="AD1869" s="564"/>
      <c r="AE1869" s="564"/>
      <c r="AF1869" s="564"/>
      <c r="AG1869" s="564"/>
      <c r="AH1869" s="564"/>
      <c r="AI1869" s="564"/>
    </row>
    <row r="1870" spans="1:35" ht="90" x14ac:dyDescent="0.3">
      <c r="A1870" s="450">
        <f t="shared" si="116"/>
        <v>1865</v>
      </c>
      <c r="B1870" s="442" t="s">
        <v>18050</v>
      </c>
      <c r="C1870" s="272" t="s">
        <v>2735</v>
      </c>
      <c r="D1870" s="272" t="s">
        <v>5106</v>
      </c>
      <c r="E1870" s="426" t="s">
        <v>9028</v>
      </c>
      <c r="F1870" s="90" t="s">
        <v>195</v>
      </c>
      <c r="G1870" s="106">
        <v>45521</v>
      </c>
      <c r="H1870" s="106">
        <v>45521</v>
      </c>
      <c r="I1870" s="90" t="s">
        <v>1671</v>
      </c>
      <c r="J1870" s="288"/>
      <c r="K1870" s="288"/>
      <c r="L1870" s="208"/>
      <c r="M1870" s="90"/>
      <c r="N1870" s="194"/>
      <c r="O1870" s="194"/>
      <c r="P1870" s="194"/>
      <c r="Q1870" s="90"/>
      <c r="R1870" s="194"/>
      <c r="S1870" s="194"/>
      <c r="T1870" s="194"/>
      <c r="U1870" s="90"/>
      <c r="V1870" s="107" t="str">
        <f t="shared" si="117"/>
        <v>Open PDFIR FINALLY.RHS-KK-ECG-IR-ARCH-1689-REV00</v>
      </c>
      <c r="W1870" s="972" t="str">
        <f t="shared" ca="1" si="118"/>
        <v>DONE</v>
      </c>
      <c r="X1870" s="979" t="str">
        <f t="shared" si="119"/>
        <v>P</v>
      </c>
      <c r="Y1870" s="979"/>
      <c r="AD1870" s="564"/>
      <c r="AE1870" s="564"/>
      <c r="AF1870" s="564"/>
      <c r="AG1870" s="564"/>
      <c r="AH1870" s="564"/>
      <c r="AI1870" s="564"/>
    </row>
    <row r="1871" spans="1:35" ht="90" x14ac:dyDescent="0.3">
      <c r="A1871" s="450">
        <f t="shared" si="116"/>
        <v>1866</v>
      </c>
      <c r="B1871" s="442" t="s">
        <v>20414</v>
      </c>
      <c r="C1871" s="272" t="s">
        <v>2735</v>
      </c>
      <c r="D1871" s="272" t="s">
        <v>5106</v>
      </c>
      <c r="E1871" s="426" t="s">
        <v>9034</v>
      </c>
      <c r="F1871" s="90" t="s">
        <v>195</v>
      </c>
      <c r="G1871" s="106">
        <v>45519</v>
      </c>
      <c r="H1871" s="106">
        <v>45521</v>
      </c>
      <c r="I1871" s="90" t="s">
        <v>25</v>
      </c>
      <c r="J1871" s="90" t="s">
        <v>195</v>
      </c>
      <c r="K1871" s="106">
        <v>45523</v>
      </c>
      <c r="L1871" s="106">
        <v>45523</v>
      </c>
      <c r="M1871" s="90" t="s">
        <v>1671</v>
      </c>
      <c r="N1871" s="194"/>
      <c r="O1871" s="194"/>
      <c r="P1871" s="194"/>
      <c r="Q1871" s="90"/>
      <c r="R1871" s="194"/>
      <c r="S1871" s="194"/>
      <c r="T1871" s="194"/>
      <c r="U1871" s="90"/>
      <c r="V1871" s="107" t="str">
        <f t="shared" si="117"/>
        <v>Open PDFIR FINALLY.RHS-KK-ECG-IR-ARCH-1690-REV01</v>
      </c>
      <c r="W1871" s="972" t="str">
        <f t="shared" ca="1" si="118"/>
        <v>DONE</v>
      </c>
      <c r="X1871" s="979" t="str">
        <f t="shared" si="119"/>
        <v>AWC</v>
      </c>
      <c r="Y1871" s="979"/>
      <c r="AD1871" s="564"/>
      <c r="AE1871" s="564"/>
      <c r="AF1871" s="564"/>
      <c r="AG1871" s="564"/>
      <c r="AH1871" s="564"/>
      <c r="AI1871" s="564"/>
    </row>
    <row r="1872" spans="1:35" ht="90" x14ac:dyDescent="0.3">
      <c r="A1872" s="450">
        <f t="shared" si="116"/>
        <v>1867</v>
      </c>
      <c r="B1872" s="442" t="s">
        <v>20415</v>
      </c>
      <c r="C1872" s="272" t="s">
        <v>2735</v>
      </c>
      <c r="D1872" s="272" t="s">
        <v>5106</v>
      </c>
      <c r="E1872" s="426" t="s">
        <v>9033</v>
      </c>
      <c r="F1872" s="90" t="s">
        <v>195</v>
      </c>
      <c r="G1872" s="106">
        <v>45521</v>
      </c>
      <c r="H1872" s="106">
        <v>45521</v>
      </c>
      <c r="I1872" s="90" t="s">
        <v>25</v>
      </c>
      <c r="J1872" s="90" t="s">
        <v>195</v>
      </c>
      <c r="K1872" s="106">
        <v>45523</v>
      </c>
      <c r="L1872" s="106">
        <v>45523</v>
      </c>
      <c r="M1872" s="90" t="s">
        <v>1671</v>
      </c>
      <c r="N1872" s="194"/>
      <c r="O1872" s="194"/>
      <c r="P1872" s="194"/>
      <c r="Q1872" s="90"/>
      <c r="R1872" s="194"/>
      <c r="S1872" s="194"/>
      <c r="T1872" s="194"/>
      <c r="U1872" s="90"/>
      <c r="V1872" s="107" t="str">
        <f t="shared" si="117"/>
        <v>Open PDFIR FINALLY.RHS-KK-ECG-IR-ARCH-1691-REV01</v>
      </c>
      <c r="W1872" s="972" t="str">
        <f t="shared" ca="1" si="118"/>
        <v>DONE</v>
      </c>
      <c r="X1872" s="979" t="str">
        <f t="shared" si="119"/>
        <v>AWC</v>
      </c>
      <c r="Y1872" s="979"/>
      <c r="AD1872" s="564"/>
      <c r="AE1872" s="564"/>
      <c r="AF1872" s="564"/>
      <c r="AG1872" s="564"/>
      <c r="AH1872" s="564"/>
      <c r="AI1872" s="564"/>
    </row>
    <row r="1873" spans="1:35" ht="90" x14ac:dyDescent="0.3">
      <c r="A1873" s="450">
        <f t="shared" si="116"/>
        <v>1868</v>
      </c>
      <c r="B1873" s="442" t="s">
        <v>18051</v>
      </c>
      <c r="C1873" s="272" t="s">
        <v>4383</v>
      </c>
      <c r="D1873" s="272" t="s">
        <v>5106</v>
      </c>
      <c r="E1873" s="426" t="s">
        <v>9050</v>
      </c>
      <c r="F1873" s="90" t="s">
        <v>195</v>
      </c>
      <c r="G1873" s="106">
        <v>45522</v>
      </c>
      <c r="H1873" s="106">
        <v>45522</v>
      </c>
      <c r="I1873" s="90" t="s">
        <v>62</v>
      </c>
      <c r="J1873" s="288"/>
      <c r="K1873" s="288"/>
      <c r="L1873" s="208"/>
      <c r="M1873" s="90"/>
      <c r="N1873" s="194"/>
      <c r="O1873" s="194"/>
      <c r="P1873" s="194"/>
      <c r="Q1873" s="90"/>
      <c r="R1873" s="194"/>
      <c r="S1873" s="194"/>
      <c r="T1873" s="194"/>
      <c r="U1873" s="90"/>
      <c r="V1873" s="107" t="str">
        <f t="shared" si="117"/>
        <v>Open PDFIR FINALLY.RHS-KK-ECG-IR-SU-1692-REV00</v>
      </c>
      <c r="W1873" s="972" t="str">
        <f t="shared" ca="1" si="118"/>
        <v>DONE</v>
      </c>
      <c r="X1873" s="979" t="str">
        <f t="shared" si="119"/>
        <v>P</v>
      </c>
      <c r="Y1873" s="979"/>
      <c r="AD1873" s="564"/>
      <c r="AE1873" s="564"/>
      <c r="AF1873" s="564"/>
      <c r="AG1873" s="564"/>
      <c r="AH1873" s="564"/>
      <c r="AI1873" s="564"/>
    </row>
    <row r="1874" spans="1:35" ht="90" x14ac:dyDescent="0.3">
      <c r="A1874" s="450">
        <f t="shared" si="116"/>
        <v>1869</v>
      </c>
      <c r="B1874" s="442" t="s">
        <v>18052</v>
      </c>
      <c r="C1874" s="272" t="s">
        <v>1634</v>
      </c>
      <c r="D1874" s="272" t="s">
        <v>1545</v>
      </c>
      <c r="E1874" s="426" t="s">
        <v>9037</v>
      </c>
      <c r="F1874" s="90" t="s">
        <v>195</v>
      </c>
      <c r="G1874" s="106">
        <v>45522</v>
      </c>
      <c r="H1874" s="106">
        <v>45522</v>
      </c>
      <c r="I1874" s="90" t="s">
        <v>62</v>
      </c>
      <c r="J1874" s="288"/>
      <c r="K1874" s="288"/>
      <c r="L1874" s="208"/>
      <c r="M1874" s="90"/>
      <c r="N1874" s="194"/>
      <c r="O1874" s="194"/>
      <c r="P1874" s="194"/>
      <c r="Q1874" s="90"/>
      <c r="R1874" s="194"/>
      <c r="S1874" s="194"/>
      <c r="T1874" s="194"/>
      <c r="U1874" s="90"/>
      <c r="V1874" s="107" t="str">
        <f t="shared" si="117"/>
        <v>Open PDFIR FINALLY.RHS-KK-ECG-IR-CI-1693-REV00</v>
      </c>
      <c r="W1874" s="972" t="str">
        <f t="shared" ca="1" si="118"/>
        <v>DONE</v>
      </c>
      <c r="X1874" s="979" t="str">
        <f t="shared" si="119"/>
        <v>P</v>
      </c>
      <c r="Y1874" s="979"/>
      <c r="AD1874" s="564"/>
      <c r="AE1874" s="564"/>
      <c r="AF1874" s="564"/>
      <c r="AG1874" s="564"/>
      <c r="AH1874" s="564"/>
      <c r="AI1874" s="564"/>
    </row>
    <row r="1875" spans="1:35" ht="90" x14ac:dyDescent="0.3">
      <c r="A1875" s="450">
        <f t="shared" si="116"/>
        <v>1870</v>
      </c>
      <c r="B1875" s="442" t="s">
        <v>18053</v>
      </c>
      <c r="C1875" s="272" t="s">
        <v>1634</v>
      </c>
      <c r="D1875" s="272" t="s">
        <v>1545</v>
      </c>
      <c r="E1875" s="426" t="s">
        <v>9038</v>
      </c>
      <c r="F1875" s="90" t="s">
        <v>195</v>
      </c>
      <c r="G1875" s="106">
        <v>45522</v>
      </c>
      <c r="H1875" s="106">
        <v>45522</v>
      </c>
      <c r="I1875" s="90" t="s">
        <v>62</v>
      </c>
      <c r="J1875" s="288"/>
      <c r="K1875" s="288"/>
      <c r="L1875" s="208"/>
      <c r="M1875" s="90"/>
      <c r="N1875" s="194"/>
      <c r="O1875" s="194"/>
      <c r="P1875" s="194"/>
      <c r="Q1875" s="90"/>
      <c r="R1875" s="194"/>
      <c r="S1875" s="194"/>
      <c r="T1875" s="194"/>
      <c r="U1875" s="90"/>
      <c r="V1875" s="107" t="str">
        <f t="shared" si="117"/>
        <v>Open PDFIR FINALLY.RHS-KK-ECG-IR-CI-1694-REV00</v>
      </c>
      <c r="W1875" s="972" t="str">
        <f t="shared" ca="1" si="118"/>
        <v>DONE</v>
      </c>
      <c r="X1875" s="979" t="str">
        <f t="shared" si="119"/>
        <v>P</v>
      </c>
      <c r="Y1875" s="979"/>
      <c r="AD1875" s="564"/>
      <c r="AE1875" s="564"/>
      <c r="AF1875" s="564"/>
      <c r="AG1875" s="564"/>
      <c r="AH1875" s="564"/>
      <c r="AI1875" s="564"/>
    </row>
    <row r="1876" spans="1:35" ht="90" x14ac:dyDescent="0.3">
      <c r="A1876" s="450">
        <f t="shared" si="116"/>
        <v>1871</v>
      </c>
      <c r="B1876" s="442" t="s">
        <v>18054</v>
      </c>
      <c r="C1876" s="272" t="s">
        <v>1634</v>
      </c>
      <c r="D1876" s="272" t="s">
        <v>1545</v>
      </c>
      <c r="E1876" s="426" t="s">
        <v>9056</v>
      </c>
      <c r="F1876" s="90" t="s">
        <v>195</v>
      </c>
      <c r="G1876" s="106">
        <v>45522</v>
      </c>
      <c r="H1876" s="106">
        <v>45522</v>
      </c>
      <c r="I1876" s="90" t="s">
        <v>62</v>
      </c>
      <c r="J1876" s="288"/>
      <c r="K1876" s="288"/>
      <c r="L1876" s="208"/>
      <c r="M1876" s="90"/>
      <c r="N1876" s="194"/>
      <c r="O1876" s="194"/>
      <c r="P1876" s="194"/>
      <c r="Q1876" s="90"/>
      <c r="R1876" s="194"/>
      <c r="S1876" s="194"/>
      <c r="T1876" s="194"/>
      <c r="U1876" s="90"/>
      <c r="V1876" s="107" t="str">
        <f t="shared" si="117"/>
        <v>Open PDFIR FINALLY.RHS-KK-ECG-IR-CI-1695-REV00</v>
      </c>
      <c r="W1876" s="972" t="str">
        <f t="shared" ca="1" si="118"/>
        <v>DONE</v>
      </c>
      <c r="X1876" s="979" t="str">
        <f t="shared" si="119"/>
        <v>P</v>
      </c>
      <c r="Y1876" s="979"/>
      <c r="AD1876" s="564"/>
      <c r="AE1876" s="564"/>
      <c r="AF1876" s="564"/>
      <c r="AG1876" s="564"/>
      <c r="AH1876" s="564"/>
      <c r="AI1876" s="564"/>
    </row>
    <row r="1877" spans="1:35" ht="90" x14ac:dyDescent="0.3">
      <c r="A1877" s="450">
        <f t="shared" si="116"/>
        <v>1872</v>
      </c>
      <c r="B1877" s="442" t="s">
        <v>18055</v>
      </c>
      <c r="C1877" s="272" t="s">
        <v>1634</v>
      </c>
      <c r="D1877" s="272" t="s">
        <v>1545</v>
      </c>
      <c r="E1877" s="426" t="s">
        <v>9058</v>
      </c>
      <c r="F1877" s="90" t="s">
        <v>195</v>
      </c>
      <c r="G1877" s="106">
        <v>45522</v>
      </c>
      <c r="H1877" s="106">
        <v>45522</v>
      </c>
      <c r="I1877" s="90" t="s">
        <v>62</v>
      </c>
      <c r="J1877" s="288"/>
      <c r="K1877" s="288"/>
      <c r="L1877" s="208"/>
      <c r="M1877" s="90"/>
      <c r="N1877" s="194"/>
      <c r="O1877" s="194"/>
      <c r="P1877" s="194"/>
      <c r="Q1877" s="90"/>
      <c r="R1877" s="194"/>
      <c r="S1877" s="194"/>
      <c r="T1877" s="194"/>
      <c r="U1877" s="90"/>
      <c r="V1877" s="107" t="str">
        <f t="shared" si="117"/>
        <v>Open PDFIR FINALLY.RHS-KK-ECG-IR-CI-1696-REV00</v>
      </c>
      <c r="W1877" s="972" t="str">
        <f t="shared" ca="1" si="118"/>
        <v>DONE</v>
      </c>
      <c r="X1877" s="979" t="str">
        <f t="shared" si="119"/>
        <v>P</v>
      </c>
      <c r="Y1877" s="979"/>
      <c r="AD1877" s="564"/>
      <c r="AE1877" s="564"/>
      <c r="AF1877" s="564"/>
      <c r="AG1877" s="564"/>
      <c r="AH1877" s="564"/>
      <c r="AI1877" s="564"/>
    </row>
    <row r="1878" spans="1:35" ht="90" x14ac:dyDescent="0.3">
      <c r="A1878" s="450">
        <f t="shared" si="116"/>
        <v>1873</v>
      </c>
      <c r="B1878" s="442" t="s">
        <v>18056</v>
      </c>
      <c r="C1878" s="272" t="s">
        <v>1634</v>
      </c>
      <c r="D1878" s="272" t="s">
        <v>5106</v>
      </c>
      <c r="E1878" s="426" t="s">
        <v>9060</v>
      </c>
      <c r="F1878" s="90" t="s">
        <v>195</v>
      </c>
      <c r="G1878" s="106">
        <v>45522</v>
      </c>
      <c r="H1878" s="106">
        <v>45522</v>
      </c>
      <c r="I1878" s="90" t="s">
        <v>62</v>
      </c>
      <c r="J1878" s="288"/>
      <c r="K1878" s="288"/>
      <c r="L1878" s="208"/>
      <c r="M1878" s="90"/>
      <c r="N1878" s="194"/>
      <c r="O1878" s="194"/>
      <c r="P1878" s="194"/>
      <c r="Q1878" s="90"/>
      <c r="R1878" s="194"/>
      <c r="S1878" s="194"/>
      <c r="T1878" s="194"/>
      <c r="U1878" s="90"/>
      <c r="V1878" s="107" t="str">
        <f t="shared" si="117"/>
        <v>Open PDFIR FINALLY.RHS-KK-ECG-IR-CI-1697-REV00</v>
      </c>
      <c r="W1878" s="972" t="str">
        <f t="shared" ca="1" si="118"/>
        <v>DONE</v>
      </c>
      <c r="X1878" s="979" t="str">
        <f t="shared" si="119"/>
        <v>P</v>
      </c>
      <c r="Y1878" s="979"/>
      <c r="AD1878" s="564"/>
      <c r="AE1878" s="564"/>
      <c r="AF1878" s="564"/>
      <c r="AG1878" s="564"/>
      <c r="AH1878" s="564"/>
      <c r="AI1878" s="564"/>
    </row>
    <row r="1879" spans="1:35" ht="90" x14ac:dyDescent="0.3">
      <c r="A1879" s="450">
        <f t="shared" si="116"/>
        <v>1874</v>
      </c>
      <c r="B1879" s="442" t="s">
        <v>18057</v>
      </c>
      <c r="C1879" s="272" t="s">
        <v>2735</v>
      </c>
      <c r="D1879" s="272" t="s">
        <v>5106</v>
      </c>
      <c r="E1879" s="426" t="s">
        <v>9091</v>
      </c>
      <c r="F1879" s="90" t="s">
        <v>195</v>
      </c>
      <c r="G1879" s="106">
        <v>45521</v>
      </c>
      <c r="H1879" s="106">
        <v>45521</v>
      </c>
      <c r="I1879" s="90" t="s">
        <v>1671</v>
      </c>
      <c r="J1879" s="288"/>
      <c r="K1879" s="288"/>
      <c r="L1879" s="208"/>
      <c r="M1879" s="90"/>
      <c r="N1879" s="194"/>
      <c r="O1879" s="194"/>
      <c r="P1879" s="194"/>
      <c r="Q1879" s="90"/>
      <c r="R1879" s="194"/>
      <c r="S1879" s="194"/>
      <c r="T1879" s="194"/>
      <c r="U1879" s="90"/>
      <c r="V1879" s="107" t="str">
        <f t="shared" si="117"/>
        <v>Open PDFIR FINALLY.RHS-KK-ECG-IR-ARCH-1698-REV00</v>
      </c>
      <c r="W1879" s="972" t="str">
        <f t="shared" ca="1" si="118"/>
        <v>DONE</v>
      </c>
      <c r="X1879" s="979" t="str">
        <f t="shared" si="119"/>
        <v>P</v>
      </c>
      <c r="Y1879" s="979"/>
      <c r="AD1879" s="564"/>
      <c r="AE1879" s="564"/>
      <c r="AF1879" s="564"/>
      <c r="AG1879" s="564"/>
      <c r="AH1879" s="564"/>
      <c r="AI1879" s="564"/>
    </row>
    <row r="1880" spans="1:35" ht="90" x14ac:dyDescent="0.3">
      <c r="A1880" s="450">
        <f t="shared" si="116"/>
        <v>1875</v>
      </c>
      <c r="B1880" s="442" t="s">
        <v>18058</v>
      </c>
      <c r="C1880" s="272" t="s">
        <v>2735</v>
      </c>
      <c r="D1880" s="272" t="s">
        <v>5106</v>
      </c>
      <c r="E1880" s="426" t="s">
        <v>9092</v>
      </c>
      <c r="F1880" s="90" t="s">
        <v>195</v>
      </c>
      <c r="G1880" s="106">
        <v>45523</v>
      </c>
      <c r="H1880" s="106">
        <v>45523</v>
      </c>
      <c r="I1880" s="90" t="s">
        <v>1671</v>
      </c>
      <c r="J1880" s="288"/>
      <c r="K1880" s="288"/>
      <c r="L1880" s="208"/>
      <c r="M1880" s="90"/>
      <c r="N1880" s="194"/>
      <c r="O1880" s="194"/>
      <c r="P1880" s="194"/>
      <c r="Q1880" s="90"/>
      <c r="R1880" s="194"/>
      <c r="S1880" s="194"/>
      <c r="T1880" s="194"/>
      <c r="U1880" s="90"/>
      <c r="V1880" s="107" t="str">
        <f t="shared" si="117"/>
        <v>Open PDFIR FINALLY.RHS-KK-ECG-IR-ARCH-1699-REV00</v>
      </c>
      <c r="W1880" s="972" t="str">
        <f t="shared" ca="1" si="118"/>
        <v>DONE</v>
      </c>
      <c r="X1880" s="979" t="str">
        <f t="shared" si="119"/>
        <v>P</v>
      </c>
      <c r="Y1880" s="979"/>
      <c r="AD1880" s="564"/>
      <c r="AE1880" s="564"/>
      <c r="AF1880" s="564"/>
      <c r="AG1880" s="564"/>
      <c r="AH1880" s="564"/>
      <c r="AI1880" s="564"/>
    </row>
    <row r="1881" spans="1:35" ht="90" x14ac:dyDescent="0.3">
      <c r="A1881" s="450">
        <f t="shared" si="116"/>
        <v>1876</v>
      </c>
      <c r="B1881" s="442" t="s">
        <v>18059</v>
      </c>
      <c r="C1881" s="272" t="s">
        <v>2735</v>
      </c>
      <c r="D1881" s="272" t="s">
        <v>5106</v>
      </c>
      <c r="E1881" s="426" t="s">
        <v>9093</v>
      </c>
      <c r="F1881" s="90" t="s">
        <v>195</v>
      </c>
      <c r="G1881" s="106">
        <v>45521</v>
      </c>
      <c r="H1881" s="106">
        <v>45521</v>
      </c>
      <c r="I1881" s="90" t="s">
        <v>1671</v>
      </c>
      <c r="J1881" s="288"/>
      <c r="K1881" s="288"/>
      <c r="L1881" s="208"/>
      <c r="M1881" s="90"/>
      <c r="N1881" s="194"/>
      <c r="O1881" s="194"/>
      <c r="P1881" s="194"/>
      <c r="Q1881" s="90"/>
      <c r="R1881" s="194"/>
      <c r="S1881" s="194"/>
      <c r="T1881" s="194"/>
      <c r="U1881" s="90"/>
      <c r="V1881" s="107" t="str">
        <f t="shared" si="117"/>
        <v>Open PDFIR FINALLY.RHS-KK-ECG-IR-ARCH-1700-REV00</v>
      </c>
      <c r="W1881" s="972" t="str">
        <f t="shared" ca="1" si="118"/>
        <v>DONE</v>
      </c>
      <c r="X1881" s="979" t="str">
        <f t="shared" si="119"/>
        <v>P</v>
      </c>
      <c r="Y1881" s="979"/>
      <c r="AD1881" s="564"/>
      <c r="AE1881" s="564"/>
      <c r="AF1881" s="564"/>
      <c r="AG1881" s="564"/>
      <c r="AH1881" s="564"/>
      <c r="AI1881" s="564"/>
    </row>
    <row r="1882" spans="1:35" ht="90" x14ac:dyDescent="0.3">
      <c r="A1882" s="450">
        <f t="shared" si="116"/>
        <v>1877</v>
      </c>
      <c r="B1882" s="442" t="s">
        <v>20416</v>
      </c>
      <c r="C1882" s="272" t="s">
        <v>2735</v>
      </c>
      <c r="D1882" s="272" t="s">
        <v>5106</v>
      </c>
      <c r="E1882" s="426" t="s">
        <v>9094</v>
      </c>
      <c r="F1882" s="90" t="s">
        <v>195</v>
      </c>
      <c r="G1882" s="106">
        <v>45523</v>
      </c>
      <c r="H1882" s="106">
        <v>45523</v>
      </c>
      <c r="I1882" s="90" t="s">
        <v>25</v>
      </c>
      <c r="J1882" s="90" t="s">
        <v>195</v>
      </c>
      <c r="K1882" s="106">
        <v>45558</v>
      </c>
      <c r="L1882" s="106">
        <v>45559</v>
      </c>
      <c r="M1882" s="90" t="s">
        <v>25</v>
      </c>
      <c r="N1882" s="194"/>
      <c r="O1882" s="194"/>
      <c r="P1882" s="194"/>
      <c r="Q1882" s="90"/>
      <c r="R1882" s="194"/>
      <c r="S1882" s="194"/>
      <c r="T1882" s="194"/>
      <c r="U1882" s="90"/>
      <c r="V1882" s="107" t="str">
        <f t="shared" si="117"/>
        <v>Open PDFIR FINALLY.RHS-KK-ECG-IR-ARCH-1701-REV01</v>
      </c>
      <c r="W1882" s="972" t="str">
        <f t="shared" ca="1" si="118"/>
        <v>DONE</v>
      </c>
      <c r="X1882" s="979" t="str">
        <f t="shared" si="119"/>
        <v>R</v>
      </c>
      <c r="Y1882" s="979"/>
      <c r="AD1882" s="564"/>
      <c r="AE1882" s="564"/>
      <c r="AF1882" s="564"/>
      <c r="AG1882" s="564"/>
      <c r="AH1882" s="564"/>
      <c r="AI1882" s="564"/>
    </row>
    <row r="1883" spans="1:35" ht="90" x14ac:dyDescent="0.3">
      <c r="A1883" s="450">
        <f t="shared" si="116"/>
        <v>1878</v>
      </c>
      <c r="B1883" s="442" t="s">
        <v>20417</v>
      </c>
      <c r="C1883" s="272" t="s">
        <v>2735</v>
      </c>
      <c r="D1883" s="272" t="s">
        <v>5106</v>
      </c>
      <c r="E1883" s="426" t="s">
        <v>9095</v>
      </c>
      <c r="F1883" s="90" t="s">
        <v>195</v>
      </c>
      <c r="G1883" s="106">
        <v>45521</v>
      </c>
      <c r="H1883" s="106">
        <v>45521</v>
      </c>
      <c r="I1883" s="90" t="s">
        <v>25</v>
      </c>
      <c r="J1883" s="90" t="s">
        <v>195</v>
      </c>
      <c r="K1883" s="106">
        <v>45558</v>
      </c>
      <c r="L1883" s="106">
        <v>45559</v>
      </c>
      <c r="M1883" s="90" t="s">
        <v>25</v>
      </c>
      <c r="N1883" s="90" t="s">
        <v>195</v>
      </c>
      <c r="O1883" s="106">
        <v>45619</v>
      </c>
      <c r="P1883" s="106">
        <v>45801</v>
      </c>
      <c r="Q1883" s="90" t="s">
        <v>1671</v>
      </c>
      <c r="R1883" s="90"/>
      <c r="S1883" s="106"/>
      <c r="T1883" s="106"/>
      <c r="U1883" s="90"/>
      <c r="V1883" s="107" t="str">
        <f t="shared" si="117"/>
        <v>Open PDFIR FINALLY.RHS-KK-ECG-IR-ARCH-1702-REV02</v>
      </c>
      <c r="W1883" s="972" t="str">
        <f t="shared" ca="1" si="118"/>
        <v>DONE</v>
      </c>
      <c r="X1883" s="979" t="str">
        <f t="shared" si="119"/>
        <v>AWC</v>
      </c>
      <c r="Y1883" s="979"/>
      <c r="AD1883" s="564"/>
      <c r="AE1883" s="564"/>
      <c r="AF1883" s="564"/>
      <c r="AG1883" s="564"/>
      <c r="AH1883" s="564"/>
      <c r="AI1883" s="564"/>
    </row>
    <row r="1884" spans="1:35" ht="90" x14ac:dyDescent="0.3">
      <c r="A1884" s="450">
        <f t="shared" si="116"/>
        <v>1879</v>
      </c>
      <c r="B1884" s="442" t="s">
        <v>20418</v>
      </c>
      <c r="C1884" s="272" t="s">
        <v>2735</v>
      </c>
      <c r="D1884" s="272" t="s">
        <v>5106</v>
      </c>
      <c r="E1884" s="426" t="s">
        <v>9096</v>
      </c>
      <c r="F1884" s="90" t="s">
        <v>195</v>
      </c>
      <c r="G1884" s="106">
        <v>45523</v>
      </c>
      <c r="H1884" s="106">
        <v>45523</v>
      </c>
      <c r="I1884" s="90" t="s">
        <v>25</v>
      </c>
      <c r="J1884" s="90" t="s">
        <v>195</v>
      </c>
      <c r="K1884" s="106">
        <v>45558</v>
      </c>
      <c r="L1884" s="106">
        <v>45559</v>
      </c>
      <c r="M1884" s="90" t="s">
        <v>25</v>
      </c>
      <c r="N1884" s="90" t="s">
        <v>195</v>
      </c>
      <c r="O1884" s="106">
        <v>45619</v>
      </c>
      <c r="P1884" s="106">
        <v>45801</v>
      </c>
      <c r="Q1884" s="90" t="s">
        <v>1671</v>
      </c>
      <c r="R1884" s="90"/>
      <c r="S1884" s="106"/>
      <c r="T1884" s="106"/>
      <c r="U1884" s="90"/>
      <c r="V1884" s="107" t="str">
        <f t="shared" si="117"/>
        <v>Open PDFIR FINALLY.RHS-KK-ECG-IR-ARCH-1703-REV02</v>
      </c>
      <c r="W1884" s="972" t="str">
        <f t="shared" ca="1" si="118"/>
        <v>DONE</v>
      </c>
      <c r="X1884" s="979" t="str">
        <f t="shared" si="119"/>
        <v>AWC</v>
      </c>
      <c r="Y1884" s="979"/>
      <c r="AD1884" s="564"/>
      <c r="AE1884" s="564"/>
      <c r="AF1884" s="564"/>
      <c r="AG1884" s="564"/>
      <c r="AH1884" s="564"/>
      <c r="AI1884" s="564"/>
    </row>
    <row r="1885" spans="1:35" ht="90" x14ac:dyDescent="0.3">
      <c r="A1885" s="450">
        <f t="shared" si="116"/>
        <v>1880</v>
      </c>
      <c r="B1885" s="442" t="s">
        <v>18060</v>
      </c>
      <c r="C1885" s="272" t="s">
        <v>2735</v>
      </c>
      <c r="D1885" s="272" t="s">
        <v>5106</v>
      </c>
      <c r="E1885" s="426" t="s">
        <v>9097</v>
      </c>
      <c r="F1885" s="90" t="s">
        <v>195</v>
      </c>
      <c r="G1885" s="106">
        <v>45521</v>
      </c>
      <c r="H1885" s="106">
        <v>45521</v>
      </c>
      <c r="I1885" s="90" t="s">
        <v>1671</v>
      </c>
      <c r="J1885" s="288"/>
      <c r="K1885" s="288" t="s">
        <v>9713</v>
      </c>
      <c r="L1885" s="208"/>
      <c r="M1885" s="90"/>
      <c r="N1885" s="194"/>
      <c r="O1885" s="194"/>
      <c r="P1885" s="194"/>
      <c r="Q1885" s="90"/>
      <c r="R1885" s="194"/>
      <c r="S1885" s="194"/>
      <c r="T1885" s="194"/>
      <c r="U1885" s="90"/>
      <c r="V1885" s="107" t="str">
        <f t="shared" si="117"/>
        <v>Open PDFIR FINALLY.RHS-KK-ECG-IR-ARCH-1704-REV00</v>
      </c>
      <c r="W1885" s="972" t="str">
        <f t="shared" ca="1" si="118"/>
        <v>DONE</v>
      </c>
      <c r="X1885" s="979" t="str">
        <f t="shared" si="119"/>
        <v>P</v>
      </c>
      <c r="Y1885" s="979"/>
      <c r="AD1885" s="564"/>
      <c r="AE1885" s="564"/>
      <c r="AF1885" s="564"/>
      <c r="AG1885" s="564"/>
      <c r="AH1885" s="564"/>
      <c r="AI1885" s="564"/>
    </row>
    <row r="1886" spans="1:35" ht="90" x14ac:dyDescent="0.3">
      <c r="A1886" s="450">
        <f t="shared" si="116"/>
        <v>1881</v>
      </c>
      <c r="B1886" s="442" t="s">
        <v>18061</v>
      </c>
      <c r="C1886" s="272" t="s">
        <v>2735</v>
      </c>
      <c r="D1886" s="272" t="s">
        <v>5106</v>
      </c>
      <c r="E1886" s="426" t="s">
        <v>9098</v>
      </c>
      <c r="F1886" s="90" t="s">
        <v>195</v>
      </c>
      <c r="G1886" s="106">
        <v>45523</v>
      </c>
      <c r="H1886" s="106">
        <v>45523</v>
      </c>
      <c r="I1886" s="90" t="s">
        <v>1671</v>
      </c>
      <c r="J1886" s="288"/>
      <c r="K1886" s="288"/>
      <c r="L1886" s="208"/>
      <c r="M1886" s="90"/>
      <c r="N1886" s="194"/>
      <c r="O1886" s="194"/>
      <c r="P1886" s="194"/>
      <c r="Q1886" s="90"/>
      <c r="R1886" s="194"/>
      <c r="S1886" s="194"/>
      <c r="T1886" s="194"/>
      <c r="U1886" s="90"/>
      <c r="V1886" s="107" t="str">
        <f t="shared" si="117"/>
        <v>Open PDFIR FINALLY.RHS-KK-ECG-IR-ARCH-1705-REV00</v>
      </c>
      <c r="W1886" s="972" t="str">
        <f t="shared" ca="1" si="118"/>
        <v>DONE</v>
      </c>
      <c r="X1886" s="979" t="str">
        <f t="shared" si="119"/>
        <v>P</v>
      </c>
      <c r="Y1886" s="979"/>
      <c r="AD1886" s="564"/>
      <c r="AE1886" s="564"/>
      <c r="AF1886" s="564"/>
      <c r="AG1886" s="564"/>
      <c r="AH1886" s="564"/>
      <c r="AI1886" s="564"/>
    </row>
    <row r="1887" spans="1:35" ht="90" x14ac:dyDescent="0.3">
      <c r="A1887" s="450">
        <f t="shared" si="116"/>
        <v>1882</v>
      </c>
      <c r="B1887" s="442" t="s">
        <v>18062</v>
      </c>
      <c r="C1887" s="272" t="s">
        <v>2735</v>
      </c>
      <c r="D1887" s="272" t="s">
        <v>5106</v>
      </c>
      <c r="E1887" s="426" t="s">
        <v>9108</v>
      </c>
      <c r="F1887" s="90" t="s">
        <v>195</v>
      </c>
      <c r="G1887" s="106">
        <v>45524</v>
      </c>
      <c r="H1887" s="106">
        <v>45524</v>
      </c>
      <c r="I1887" s="90" t="s">
        <v>1671</v>
      </c>
      <c r="J1887" s="288"/>
      <c r="K1887" s="288"/>
      <c r="L1887" s="208"/>
      <c r="M1887" s="90"/>
      <c r="N1887" s="194"/>
      <c r="O1887" s="194"/>
      <c r="P1887" s="194"/>
      <c r="Q1887" s="90"/>
      <c r="R1887" s="194"/>
      <c r="S1887" s="194"/>
      <c r="T1887" s="194"/>
      <c r="U1887" s="90"/>
      <c r="V1887" s="107" t="str">
        <f t="shared" si="117"/>
        <v>Open PDFIR FINALLY.RHS-KK-ECG-IR-ARCH-1706-REV00</v>
      </c>
      <c r="W1887" s="972" t="str">
        <f t="shared" ca="1" si="118"/>
        <v>DONE</v>
      </c>
      <c r="X1887" s="979" t="str">
        <f t="shared" si="119"/>
        <v>P</v>
      </c>
      <c r="Y1887" s="979"/>
      <c r="AD1887" s="564"/>
      <c r="AE1887" s="564"/>
      <c r="AF1887" s="564"/>
      <c r="AG1887" s="564"/>
      <c r="AH1887" s="564"/>
      <c r="AI1887" s="564"/>
    </row>
    <row r="1888" spans="1:35" ht="90" x14ac:dyDescent="0.3">
      <c r="A1888" s="450">
        <f t="shared" si="116"/>
        <v>1883</v>
      </c>
      <c r="B1888" s="442" t="s">
        <v>18063</v>
      </c>
      <c r="C1888" s="272" t="s">
        <v>2735</v>
      </c>
      <c r="D1888" s="272" t="s">
        <v>5106</v>
      </c>
      <c r="E1888" s="426" t="s">
        <v>9109</v>
      </c>
      <c r="F1888" s="90" t="s">
        <v>195</v>
      </c>
      <c r="G1888" s="106">
        <v>45524</v>
      </c>
      <c r="H1888" s="106">
        <v>45524</v>
      </c>
      <c r="I1888" s="90" t="s">
        <v>1671</v>
      </c>
      <c r="J1888" s="288"/>
      <c r="K1888" s="288"/>
      <c r="L1888" s="208"/>
      <c r="M1888" s="90"/>
      <c r="N1888" s="194"/>
      <c r="O1888" s="194"/>
      <c r="P1888" s="194"/>
      <c r="Q1888" s="90"/>
      <c r="R1888" s="194"/>
      <c r="S1888" s="194"/>
      <c r="T1888" s="194"/>
      <c r="U1888" s="90"/>
      <c r="V1888" s="107" t="str">
        <f t="shared" si="117"/>
        <v>Open PDFIR FINALLY.RHS-KK-ECG-IR-ARCH-1707-REV00</v>
      </c>
      <c r="W1888" s="972" t="str">
        <f t="shared" ca="1" si="118"/>
        <v>DONE</v>
      </c>
      <c r="X1888" s="979" t="str">
        <f t="shared" si="119"/>
        <v>P</v>
      </c>
      <c r="Y1888" s="979"/>
      <c r="AD1888" s="564"/>
      <c r="AE1888" s="564"/>
      <c r="AF1888" s="564"/>
      <c r="AG1888" s="564"/>
      <c r="AH1888" s="564"/>
      <c r="AI1888" s="564"/>
    </row>
    <row r="1889" spans="1:35" ht="90" x14ac:dyDescent="0.3">
      <c r="A1889" s="450">
        <f t="shared" si="116"/>
        <v>1884</v>
      </c>
      <c r="B1889" s="442" t="s">
        <v>18064</v>
      </c>
      <c r="C1889" s="272" t="s">
        <v>1634</v>
      </c>
      <c r="D1889" s="272" t="s">
        <v>1545</v>
      </c>
      <c r="E1889" s="426" t="s">
        <v>9131</v>
      </c>
      <c r="F1889" s="90" t="s">
        <v>195</v>
      </c>
      <c r="G1889" s="106">
        <v>45526</v>
      </c>
      <c r="H1889" s="106">
        <v>45526</v>
      </c>
      <c r="I1889" s="90" t="s">
        <v>62</v>
      </c>
      <c r="J1889" s="288"/>
      <c r="K1889" s="288"/>
      <c r="L1889" s="208"/>
      <c r="M1889" s="90"/>
      <c r="N1889" s="194"/>
      <c r="O1889" s="194"/>
      <c r="P1889" s="194"/>
      <c r="Q1889" s="90"/>
      <c r="R1889" s="194"/>
      <c r="S1889" s="194"/>
      <c r="T1889" s="194"/>
      <c r="U1889" s="90"/>
      <c r="V1889" s="107" t="str">
        <f t="shared" si="117"/>
        <v>Open PDFIR FINALLY.RHS-KK-ECG-IR-CI-1708-REV00</v>
      </c>
      <c r="W1889" s="972" t="str">
        <f t="shared" ca="1" si="118"/>
        <v>DONE</v>
      </c>
      <c r="X1889" s="979" t="str">
        <f t="shared" si="119"/>
        <v>P</v>
      </c>
      <c r="Y1889" s="979"/>
      <c r="AD1889" s="564"/>
      <c r="AE1889" s="564"/>
      <c r="AF1889" s="564"/>
      <c r="AG1889" s="564"/>
      <c r="AH1889" s="564"/>
      <c r="AI1889" s="564"/>
    </row>
    <row r="1890" spans="1:35" ht="90" x14ac:dyDescent="0.3">
      <c r="A1890" s="450">
        <f t="shared" si="116"/>
        <v>1885</v>
      </c>
      <c r="B1890" s="442" t="s">
        <v>18065</v>
      </c>
      <c r="C1890" s="272" t="s">
        <v>2735</v>
      </c>
      <c r="D1890" s="272" t="s">
        <v>5106</v>
      </c>
      <c r="E1890" s="426" t="s">
        <v>9134</v>
      </c>
      <c r="F1890" s="90" t="s">
        <v>195</v>
      </c>
      <c r="G1890" s="106">
        <v>45526</v>
      </c>
      <c r="H1890" s="106">
        <v>45526</v>
      </c>
      <c r="I1890" s="90" t="s">
        <v>1671</v>
      </c>
      <c r="J1890" s="288"/>
      <c r="K1890" s="288"/>
      <c r="L1890" s="208"/>
      <c r="M1890" s="90"/>
      <c r="N1890" s="194"/>
      <c r="O1890" s="194"/>
      <c r="P1890" s="194"/>
      <c r="Q1890" s="90"/>
      <c r="R1890" s="194"/>
      <c r="S1890" s="194"/>
      <c r="T1890" s="194"/>
      <c r="U1890" s="90"/>
      <c r="V1890" s="107" t="str">
        <f t="shared" si="117"/>
        <v>Open PDFIR FINALLY.RHS-KK-ECG-IR-ARCH-1709-REV00</v>
      </c>
      <c r="W1890" s="972" t="str">
        <f t="shared" ca="1" si="118"/>
        <v>DONE</v>
      </c>
      <c r="X1890" s="979" t="str">
        <f t="shared" si="119"/>
        <v>P</v>
      </c>
      <c r="Y1890" s="979"/>
      <c r="AD1890" s="564"/>
      <c r="AE1890" s="564"/>
      <c r="AF1890" s="564"/>
      <c r="AG1890" s="564"/>
      <c r="AH1890" s="564"/>
      <c r="AI1890" s="564"/>
    </row>
    <row r="1891" spans="1:35" ht="90" x14ac:dyDescent="0.3">
      <c r="A1891" s="450">
        <f t="shared" si="116"/>
        <v>1886</v>
      </c>
      <c r="B1891" s="442" t="s">
        <v>18066</v>
      </c>
      <c r="C1891" s="272" t="s">
        <v>4383</v>
      </c>
      <c r="D1891" s="272" t="s">
        <v>1545</v>
      </c>
      <c r="E1891" s="426" t="s">
        <v>9142</v>
      </c>
      <c r="F1891" s="90" t="s">
        <v>195</v>
      </c>
      <c r="G1891" s="106">
        <v>45414</v>
      </c>
      <c r="H1891" s="106">
        <v>45414</v>
      </c>
      <c r="I1891" s="90" t="s">
        <v>62</v>
      </c>
      <c r="J1891" s="288"/>
      <c r="K1891" s="288"/>
      <c r="L1891" s="208"/>
      <c r="M1891" s="90"/>
      <c r="N1891" s="194"/>
      <c r="O1891" s="194"/>
      <c r="P1891" s="194"/>
      <c r="Q1891" s="90"/>
      <c r="R1891" s="194"/>
      <c r="S1891" s="194"/>
      <c r="T1891" s="194"/>
      <c r="U1891" s="90"/>
      <c r="V1891" s="107" t="str">
        <f t="shared" si="117"/>
        <v>Open PDFIR FINALLY.RHS-KK-ECG-IR-SU-1710-REV00</v>
      </c>
      <c r="W1891" s="972" t="str">
        <f t="shared" ca="1" si="118"/>
        <v>DONE</v>
      </c>
      <c r="X1891" s="979" t="str">
        <f t="shared" si="119"/>
        <v>P</v>
      </c>
      <c r="Y1891" s="979"/>
      <c r="AD1891" s="564"/>
      <c r="AE1891" s="564"/>
      <c r="AF1891" s="564"/>
      <c r="AG1891" s="564"/>
      <c r="AH1891" s="564"/>
      <c r="AI1891" s="564"/>
    </row>
    <row r="1892" spans="1:35" ht="90" x14ac:dyDescent="0.3">
      <c r="A1892" s="450">
        <f t="shared" si="116"/>
        <v>1887</v>
      </c>
      <c r="B1892" s="442" t="s">
        <v>18067</v>
      </c>
      <c r="C1892" s="272" t="s">
        <v>4383</v>
      </c>
      <c r="D1892" s="272" t="s">
        <v>1545</v>
      </c>
      <c r="E1892" s="426" t="s">
        <v>9144</v>
      </c>
      <c r="F1892" s="90" t="s">
        <v>195</v>
      </c>
      <c r="G1892" s="106">
        <v>45420</v>
      </c>
      <c r="H1892" s="106">
        <v>45420</v>
      </c>
      <c r="I1892" s="90" t="s">
        <v>62</v>
      </c>
      <c r="J1892" s="288"/>
      <c r="K1892" s="288"/>
      <c r="L1892" s="208"/>
      <c r="M1892" s="90"/>
      <c r="N1892" s="194"/>
      <c r="O1892" s="194"/>
      <c r="P1892" s="194"/>
      <c r="Q1892" s="90"/>
      <c r="R1892" s="194"/>
      <c r="S1892" s="194"/>
      <c r="T1892" s="194"/>
      <c r="U1892" s="90"/>
      <c r="V1892" s="107" t="str">
        <f t="shared" si="117"/>
        <v>Open PDFIR FINALLY.RHS-KK-ECG-IR-SU-1711-REV00</v>
      </c>
      <c r="W1892" s="972" t="str">
        <f t="shared" ca="1" si="118"/>
        <v>DONE</v>
      </c>
      <c r="X1892" s="979" t="str">
        <f t="shared" si="119"/>
        <v>P</v>
      </c>
      <c r="Y1892" s="979"/>
      <c r="AD1892" s="564"/>
      <c r="AE1892" s="564"/>
      <c r="AF1892" s="564"/>
      <c r="AG1892" s="564"/>
      <c r="AH1892" s="564"/>
      <c r="AI1892" s="564"/>
    </row>
    <row r="1893" spans="1:35" ht="90" x14ac:dyDescent="0.3">
      <c r="A1893" s="450">
        <f t="shared" si="116"/>
        <v>1888</v>
      </c>
      <c r="B1893" s="442" t="s">
        <v>18068</v>
      </c>
      <c r="C1893" s="272" t="s">
        <v>4383</v>
      </c>
      <c r="D1893" s="272" t="s">
        <v>1545</v>
      </c>
      <c r="E1893" s="426" t="s">
        <v>9146</v>
      </c>
      <c r="F1893" s="90" t="s">
        <v>195</v>
      </c>
      <c r="G1893" s="106">
        <v>45427</v>
      </c>
      <c r="H1893" s="106">
        <v>45427</v>
      </c>
      <c r="I1893" s="90" t="s">
        <v>62</v>
      </c>
      <c r="J1893" s="288"/>
      <c r="K1893" s="288"/>
      <c r="L1893" s="208"/>
      <c r="M1893" s="90"/>
      <c r="N1893" s="194"/>
      <c r="O1893" s="194"/>
      <c r="P1893" s="194"/>
      <c r="Q1893" s="90"/>
      <c r="R1893" s="194"/>
      <c r="S1893" s="194"/>
      <c r="T1893" s="194"/>
      <c r="U1893" s="90"/>
      <c r="V1893" s="107" t="str">
        <f t="shared" si="117"/>
        <v>Open PDFIR FINALLY.RHS-KK-ECG-IR-SU-1712-REV00</v>
      </c>
      <c r="W1893" s="972" t="str">
        <f t="shared" ca="1" si="118"/>
        <v>DONE</v>
      </c>
      <c r="X1893" s="979" t="str">
        <f t="shared" si="119"/>
        <v>P</v>
      </c>
      <c r="Y1893" s="979"/>
      <c r="AD1893" s="564"/>
      <c r="AE1893" s="564"/>
      <c r="AF1893" s="564"/>
      <c r="AG1893" s="564"/>
      <c r="AH1893" s="564"/>
      <c r="AI1893" s="564"/>
    </row>
    <row r="1894" spans="1:35" ht="90" x14ac:dyDescent="0.3">
      <c r="A1894" s="450">
        <f t="shared" si="116"/>
        <v>1889</v>
      </c>
      <c r="B1894" s="442" t="s">
        <v>18069</v>
      </c>
      <c r="C1894" s="272" t="s">
        <v>4383</v>
      </c>
      <c r="D1894" s="272" t="s">
        <v>1545</v>
      </c>
      <c r="E1894" s="426" t="s">
        <v>9148</v>
      </c>
      <c r="F1894" s="90" t="s">
        <v>195</v>
      </c>
      <c r="G1894" s="106">
        <v>45432</v>
      </c>
      <c r="H1894" s="106">
        <v>45432</v>
      </c>
      <c r="I1894" s="90" t="s">
        <v>62</v>
      </c>
      <c r="J1894" s="288"/>
      <c r="K1894" s="288"/>
      <c r="L1894" s="208"/>
      <c r="M1894" s="90"/>
      <c r="N1894" s="194"/>
      <c r="O1894" s="194"/>
      <c r="P1894" s="194"/>
      <c r="Q1894" s="90"/>
      <c r="R1894" s="194"/>
      <c r="S1894" s="194"/>
      <c r="T1894" s="194"/>
      <c r="U1894" s="90"/>
      <c r="V1894" s="107" t="str">
        <f t="shared" si="117"/>
        <v>Open PDFIR FINALLY.RHS-KK-ECG-IR-SU-1713-REV00</v>
      </c>
      <c r="W1894" s="972" t="str">
        <f t="shared" ca="1" si="118"/>
        <v>DONE</v>
      </c>
      <c r="X1894" s="979" t="str">
        <f t="shared" si="119"/>
        <v>P</v>
      </c>
      <c r="Y1894" s="979"/>
      <c r="AD1894" s="564"/>
      <c r="AE1894" s="564"/>
      <c r="AF1894" s="564"/>
      <c r="AG1894" s="564"/>
      <c r="AH1894" s="564"/>
      <c r="AI1894" s="564"/>
    </row>
    <row r="1895" spans="1:35" ht="90" x14ac:dyDescent="0.3">
      <c r="A1895" s="450">
        <f t="shared" si="116"/>
        <v>1890</v>
      </c>
      <c r="B1895" s="442" t="s">
        <v>18070</v>
      </c>
      <c r="C1895" s="272" t="s">
        <v>4383</v>
      </c>
      <c r="D1895" s="272" t="s">
        <v>1545</v>
      </c>
      <c r="E1895" s="426" t="s">
        <v>9150</v>
      </c>
      <c r="F1895" s="90" t="s">
        <v>195</v>
      </c>
      <c r="G1895" s="106">
        <v>45439</v>
      </c>
      <c r="H1895" s="106">
        <v>45439</v>
      </c>
      <c r="I1895" s="90" t="s">
        <v>62</v>
      </c>
      <c r="J1895" s="288"/>
      <c r="K1895" s="288"/>
      <c r="L1895" s="208"/>
      <c r="M1895" s="90"/>
      <c r="N1895" s="194"/>
      <c r="O1895" s="194"/>
      <c r="P1895" s="194"/>
      <c r="Q1895" s="90"/>
      <c r="R1895" s="194"/>
      <c r="S1895" s="194"/>
      <c r="T1895" s="194"/>
      <c r="U1895" s="90"/>
      <c r="V1895" s="107" t="str">
        <f t="shared" si="117"/>
        <v>Open PDFIR FINALLY.RHS-KK-ECG-IR-SU-1714-REV00</v>
      </c>
      <c r="W1895" s="972" t="str">
        <f t="shared" ca="1" si="118"/>
        <v>DONE</v>
      </c>
      <c r="X1895" s="979" t="str">
        <f t="shared" si="119"/>
        <v>P</v>
      </c>
      <c r="Y1895" s="979"/>
      <c r="AD1895" s="564"/>
      <c r="AE1895" s="564"/>
      <c r="AF1895" s="564"/>
      <c r="AG1895" s="564"/>
      <c r="AH1895" s="564"/>
      <c r="AI1895" s="564"/>
    </row>
    <row r="1896" spans="1:35" ht="90" x14ac:dyDescent="0.3">
      <c r="A1896" s="450">
        <f t="shared" si="116"/>
        <v>1891</v>
      </c>
      <c r="B1896" s="442" t="s">
        <v>18071</v>
      </c>
      <c r="C1896" s="272" t="s">
        <v>4383</v>
      </c>
      <c r="D1896" s="272" t="s">
        <v>1545</v>
      </c>
      <c r="E1896" s="426" t="s">
        <v>9152</v>
      </c>
      <c r="F1896" s="90" t="s">
        <v>195</v>
      </c>
      <c r="G1896" s="106">
        <v>45446</v>
      </c>
      <c r="H1896" s="106">
        <v>45446</v>
      </c>
      <c r="I1896" s="90" t="s">
        <v>62</v>
      </c>
      <c r="J1896" s="288"/>
      <c r="K1896" s="288"/>
      <c r="L1896" s="208"/>
      <c r="M1896" s="90"/>
      <c r="N1896" s="194"/>
      <c r="O1896" s="194"/>
      <c r="P1896" s="194"/>
      <c r="Q1896" s="90"/>
      <c r="R1896" s="194"/>
      <c r="S1896" s="194"/>
      <c r="T1896" s="194"/>
      <c r="U1896" s="90"/>
      <c r="V1896" s="107" t="str">
        <f t="shared" si="117"/>
        <v>Open PDFIR FINALLY.RHS-KK-ECG-IR-SU-1715-REV00</v>
      </c>
      <c r="W1896" s="972" t="str">
        <f t="shared" ca="1" si="118"/>
        <v>DONE</v>
      </c>
      <c r="X1896" s="979" t="str">
        <f t="shared" si="119"/>
        <v>P</v>
      </c>
      <c r="Y1896" s="979"/>
      <c r="AD1896" s="564"/>
      <c r="AE1896" s="564"/>
      <c r="AF1896" s="564"/>
      <c r="AG1896" s="564"/>
      <c r="AH1896" s="564"/>
      <c r="AI1896" s="564"/>
    </row>
    <row r="1897" spans="1:35" ht="90" x14ac:dyDescent="0.3">
      <c r="A1897" s="450">
        <f t="shared" si="116"/>
        <v>1892</v>
      </c>
      <c r="B1897" s="442" t="s">
        <v>18072</v>
      </c>
      <c r="C1897" s="272" t="s">
        <v>4383</v>
      </c>
      <c r="D1897" s="272" t="s">
        <v>1545</v>
      </c>
      <c r="E1897" s="426" t="s">
        <v>9154</v>
      </c>
      <c r="F1897" s="90" t="s">
        <v>195</v>
      </c>
      <c r="G1897" s="106">
        <v>45472</v>
      </c>
      <c r="H1897" s="106">
        <v>45472</v>
      </c>
      <c r="I1897" s="90" t="s">
        <v>62</v>
      </c>
      <c r="J1897" s="288"/>
      <c r="K1897" s="288"/>
      <c r="L1897" s="208"/>
      <c r="M1897" s="90"/>
      <c r="N1897" s="194"/>
      <c r="O1897" s="194"/>
      <c r="P1897" s="194"/>
      <c r="Q1897" s="90"/>
      <c r="R1897" s="194"/>
      <c r="S1897" s="194"/>
      <c r="T1897" s="194"/>
      <c r="U1897" s="90"/>
      <c r="V1897" s="107" t="str">
        <f t="shared" si="117"/>
        <v>Open PDFIR FINALLY.RHS-KK-ECG-IR-SU-1716-REV00</v>
      </c>
      <c r="W1897" s="972" t="str">
        <f t="shared" ca="1" si="118"/>
        <v>DONE</v>
      </c>
      <c r="X1897" s="979" t="str">
        <f t="shared" si="119"/>
        <v>P</v>
      </c>
      <c r="Y1897" s="979"/>
      <c r="AD1897" s="564"/>
      <c r="AE1897" s="564"/>
      <c r="AF1897" s="564"/>
      <c r="AG1897" s="564"/>
      <c r="AH1897" s="564"/>
      <c r="AI1897" s="564"/>
    </row>
    <row r="1898" spans="1:35" ht="90" x14ac:dyDescent="0.3">
      <c r="A1898" s="450">
        <f t="shared" si="116"/>
        <v>1893</v>
      </c>
      <c r="B1898" s="442" t="s">
        <v>18073</v>
      </c>
      <c r="C1898" s="272" t="s">
        <v>4383</v>
      </c>
      <c r="D1898" s="272" t="s">
        <v>1545</v>
      </c>
      <c r="E1898" s="426" t="s">
        <v>9156</v>
      </c>
      <c r="F1898" s="90" t="s">
        <v>195</v>
      </c>
      <c r="G1898" s="106">
        <v>45476</v>
      </c>
      <c r="H1898" s="106">
        <v>45476</v>
      </c>
      <c r="I1898" s="90" t="s">
        <v>62</v>
      </c>
      <c r="J1898" s="288"/>
      <c r="K1898" s="288"/>
      <c r="L1898" s="208"/>
      <c r="M1898" s="90"/>
      <c r="N1898" s="194"/>
      <c r="O1898" s="194"/>
      <c r="P1898" s="194"/>
      <c r="Q1898" s="90"/>
      <c r="R1898" s="194"/>
      <c r="S1898" s="194"/>
      <c r="T1898" s="194"/>
      <c r="U1898" s="90"/>
      <c r="V1898" s="107" t="str">
        <f t="shared" si="117"/>
        <v>Open PDFIR FINALLY.RHS-KK-ECG-IR-SU-1717-REV00</v>
      </c>
      <c r="W1898" s="972" t="str">
        <f t="shared" ca="1" si="118"/>
        <v>DONE</v>
      </c>
      <c r="X1898" s="979" t="str">
        <f t="shared" si="119"/>
        <v>P</v>
      </c>
      <c r="Y1898" s="979"/>
      <c r="AD1898" s="564"/>
      <c r="AE1898" s="564"/>
      <c r="AF1898" s="564"/>
      <c r="AG1898" s="564"/>
      <c r="AH1898" s="564"/>
      <c r="AI1898" s="564"/>
    </row>
    <row r="1899" spans="1:35" ht="90" x14ac:dyDescent="0.3">
      <c r="A1899" s="450">
        <f t="shared" si="116"/>
        <v>1894</v>
      </c>
      <c r="B1899" s="442" t="s">
        <v>18074</v>
      </c>
      <c r="C1899" s="272" t="s">
        <v>4383</v>
      </c>
      <c r="D1899" s="272" t="s">
        <v>1545</v>
      </c>
      <c r="E1899" s="426" t="s">
        <v>9157</v>
      </c>
      <c r="F1899" s="90" t="s">
        <v>195</v>
      </c>
      <c r="G1899" s="106">
        <v>45479</v>
      </c>
      <c r="H1899" s="106">
        <v>45479</v>
      </c>
      <c r="I1899" s="90" t="s">
        <v>62</v>
      </c>
      <c r="J1899" s="288"/>
      <c r="K1899" s="288"/>
      <c r="L1899" s="208"/>
      <c r="M1899" s="90"/>
      <c r="N1899" s="194"/>
      <c r="O1899" s="194"/>
      <c r="P1899" s="194"/>
      <c r="Q1899" s="90"/>
      <c r="R1899" s="194"/>
      <c r="S1899" s="194"/>
      <c r="T1899" s="194"/>
      <c r="U1899" s="90"/>
      <c r="V1899" s="107" t="str">
        <f t="shared" si="117"/>
        <v>Open PDFIR FINALLY.RHS-KK-ECG-IR-SU-1718-REV00</v>
      </c>
      <c r="W1899" s="972" t="str">
        <f t="shared" ca="1" si="118"/>
        <v>DONE</v>
      </c>
      <c r="X1899" s="979" t="str">
        <f t="shared" si="119"/>
        <v>P</v>
      </c>
      <c r="Y1899" s="979"/>
      <c r="AD1899" s="564"/>
      <c r="AE1899" s="564"/>
      <c r="AF1899" s="564"/>
      <c r="AG1899" s="564"/>
      <c r="AH1899" s="564"/>
      <c r="AI1899" s="564"/>
    </row>
    <row r="1900" spans="1:35" ht="90" x14ac:dyDescent="0.3">
      <c r="A1900" s="450">
        <f t="shared" si="116"/>
        <v>1895</v>
      </c>
      <c r="B1900" s="442" t="s">
        <v>18075</v>
      </c>
      <c r="C1900" s="272" t="s">
        <v>2735</v>
      </c>
      <c r="D1900" s="272" t="s">
        <v>5106</v>
      </c>
      <c r="E1900" s="426" t="s">
        <v>9843</v>
      </c>
      <c r="F1900" s="90" t="s">
        <v>195</v>
      </c>
      <c r="G1900" s="106">
        <v>45526</v>
      </c>
      <c r="H1900" s="106">
        <v>45526</v>
      </c>
      <c r="I1900" s="90" t="s">
        <v>25</v>
      </c>
      <c r="J1900" s="288"/>
      <c r="K1900" s="288"/>
      <c r="L1900" s="208"/>
      <c r="M1900" s="90"/>
      <c r="N1900" s="194"/>
      <c r="O1900" s="194"/>
      <c r="P1900" s="194"/>
      <c r="Q1900" s="90"/>
      <c r="R1900" s="194"/>
      <c r="S1900" s="194"/>
      <c r="T1900" s="194"/>
      <c r="U1900" s="90"/>
      <c r="V1900" s="107" t="str">
        <f t="shared" si="117"/>
        <v>Open PDFIR FINALLY.RHS-KK-ECG-IR-ARCH-1719-REV00</v>
      </c>
      <c r="W1900" s="972" t="str">
        <f t="shared" ca="1" si="118"/>
        <v>DONE</v>
      </c>
      <c r="X1900" s="979" t="str">
        <f t="shared" si="119"/>
        <v>P</v>
      </c>
      <c r="Y1900" s="979"/>
      <c r="AD1900" s="564"/>
      <c r="AE1900" s="564"/>
      <c r="AF1900" s="564"/>
      <c r="AG1900" s="564"/>
      <c r="AH1900" s="564"/>
      <c r="AI1900" s="564"/>
    </row>
    <row r="1901" spans="1:35" ht="90" x14ac:dyDescent="0.3">
      <c r="A1901" s="450">
        <f t="shared" si="116"/>
        <v>1896</v>
      </c>
      <c r="B1901" s="442" t="s">
        <v>18076</v>
      </c>
      <c r="C1901" s="272" t="s">
        <v>76</v>
      </c>
      <c r="D1901" s="272" t="s">
        <v>1545</v>
      </c>
      <c r="E1901" s="426" t="s">
        <v>9217</v>
      </c>
      <c r="F1901" s="90" t="s">
        <v>195</v>
      </c>
      <c r="G1901" s="106">
        <v>45351</v>
      </c>
      <c r="H1901" s="106">
        <v>45351</v>
      </c>
      <c r="I1901" s="90" t="s">
        <v>62</v>
      </c>
      <c r="J1901" s="288"/>
      <c r="K1901" s="288"/>
      <c r="L1901" s="208"/>
      <c r="M1901" s="90"/>
      <c r="N1901" s="194"/>
      <c r="O1901" s="194"/>
      <c r="P1901" s="194"/>
      <c r="Q1901" s="90"/>
      <c r="R1901" s="194"/>
      <c r="S1901" s="194"/>
      <c r="T1901" s="194"/>
      <c r="U1901" s="90"/>
      <c r="V1901" s="107" t="str">
        <f t="shared" si="117"/>
        <v>Open PDFIR FINALLY.RHS-KK-ECG-IR-CI-1720-REV00</v>
      </c>
      <c r="W1901" s="972" t="str">
        <f t="shared" ca="1" si="118"/>
        <v>DONE</v>
      </c>
      <c r="X1901" s="979" t="str">
        <f t="shared" si="119"/>
        <v>P</v>
      </c>
      <c r="Y1901" s="979"/>
      <c r="AD1901" s="564"/>
      <c r="AE1901" s="564"/>
      <c r="AF1901" s="564"/>
      <c r="AG1901" s="564"/>
      <c r="AH1901" s="564"/>
      <c r="AI1901" s="564"/>
    </row>
    <row r="1902" spans="1:35" ht="90" x14ac:dyDescent="0.3">
      <c r="A1902" s="450">
        <f t="shared" si="116"/>
        <v>1897</v>
      </c>
      <c r="B1902" s="442" t="s">
        <v>18077</v>
      </c>
      <c r="C1902" s="272" t="s">
        <v>76</v>
      </c>
      <c r="D1902" s="272" t="s">
        <v>1545</v>
      </c>
      <c r="E1902" s="426" t="s">
        <v>9216</v>
      </c>
      <c r="F1902" s="90" t="s">
        <v>195</v>
      </c>
      <c r="G1902" s="106">
        <v>45353</v>
      </c>
      <c r="H1902" s="106">
        <v>45353</v>
      </c>
      <c r="I1902" s="90" t="s">
        <v>62</v>
      </c>
      <c r="J1902" s="288"/>
      <c r="K1902" s="288"/>
      <c r="L1902" s="208"/>
      <c r="M1902" s="90"/>
      <c r="N1902" s="194"/>
      <c r="O1902" s="194"/>
      <c r="P1902" s="194"/>
      <c r="Q1902" s="90"/>
      <c r="R1902" s="194"/>
      <c r="S1902" s="194"/>
      <c r="T1902" s="194"/>
      <c r="U1902" s="90"/>
      <c r="V1902" s="107" t="str">
        <f t="shared" si="117"/>
        <v>Open PDFIR FINALLY.RHS-KK-ECG-IR-CI-1721-REV00</v>
      </c>
      <c r="W1902" s="972" t="str">
        <f t="shared" ca="1" si="118"/>
        <v>DONE</v>
      </c>
      <c r="X1902" s="979" t="str">
        <f t="shared" si="119"/>
        <v>P</v>
      </c>
      <c r="Y1902" s="979"/>
      <c r="AD1902" s="564"/>
      <c r="AE1902" s="564"/>
      <c r="AF1902" s="564"/>
      <c r="AG1902" s="564"/>
      <c r="AH1902" s="564"/>
      <c r="AI1902" s="564"/>
    </row>
    <row r="1903" spans="1:35" ht="90" x14ac:dyDescent="0.3">
      <c r="A1903" s="450">
        <f t="shared" si="116"/>
        <v>1898</v>
      </c>
      <c r="B1903" s="442" t="s">
        <v>18078</v>
      </c>
      <c r="C1903" s="272" t="s">
        <v>76</v>
      </c>
      <c r="D1903" s="272" t="s">
        <v>1545</v>
      </c>
      <c r="E1903" s="426" t="s">
        <v>9215</v>
      </c>
      <c r="F1903" s="90" t="s">
        <v>195</v>
      </c>
      <c r="G1903" s="106">
        <v>45358</v>
      </c>
      <c r="H1903" s="106">
        <v>45358</v>
      </c>
      <c r="I1903" s="90" t="s">
        <v>62</v>
      </c>
      <c r="J1903" s="288"/>
      <c r="K1903" s="288"/>
      <c r="L1903" s="208"/>
      <c r="M1903" s="90"/>
      <c r="N1903" s="194"/>
      <c r="O1903" s="194"/>
      <c r="P1903" s="194"/>
      <c r="Q1903" s="90"/>
      <c r="R1903" s="194"/>
      <c r="S1903" s="194"/>
      <c r="T1903" s="194"/>
      <c r="U1903" s="90"/>
      <c r="V1903" s="107" t="str">
        <f t="shared" si="117"/>
        <v>Open PDFIR FINALLY.RHS-KK-ECG-IR-CI-1722-REV00</v>
      </c>
      <c r="W1903" s="972" t="str">
        <f t="shared" ca="1" si="118"/>
        <v>DONE</v>
      </c>
      <c r="X1903" s="979" t="str">
        <f t="shared" si="119"/>
        <v>P</v>
      </c>
      <c r="Y1903" s="979"/>
      <c r="AD1903" s="564"/>
      <c r="AE1903" s="564"/>
      <c r="AF1903" s="564"/>
      <c r="AG1903" s="564"/>
      <c r="AH1903" s="564"/>
      <c r="AI1903" s="564"/>
    </row>
    <row r="1904" spans="1:35" ht="90" x14ac:dyDescent="0.3">
      <c r="A1904" s="450">
        <f t="shared" si="116"/>
        <v>1899</v>
      </c>
      <c r="B1904" s="442" t="s">
        <v>18079</v>
      </c>
      <c r="C1904" s="272" t="s">
        <v>76</v>
      </c>
      <c r="D1904" s="272" t="s">
        <v>1545</v>
      </c>
      <c r="E1904" s="426" t="s">
        <v>9214</v>
      </c>
      <c r="F1904" s="90" t="s">
        <v>195</v>
      </c>
      <c r="G1904" s="106">
        <v>45407</v>
      </c>
      <c r="H1904" s="106">
        <v>45407</v>
      </c>
      <c r="I1904" s="90" t="s">
        <v>62</v>
      </c>
      <c r="J1904" s="288"/>
      <c r="K1904" s="288"/>
      <c r="L1904" s="208"/>
      <c r="M1904" s="90"/>
      <c r="N1904" s="194"/>
      <c r="O1904" s="194"/>
      <c r="P1904" s="194"/>
      <c r="Q1904" s="90"/>
      <c r="R1904" s="194"/>
      <c r="S1904" s="194"/>
      <c r="T1904" s="194"/>
      <c r="U1904" s="90"/>
      <c r="V1904" s="107" t="str">
        <f t="shared" si="117"/>
        <v>Open PDFIR FINALLY.RHS-KK-ECG-IR-CI-1723-REV00</v>
      </c>
      <c r="W1904" s="972" t="str">
        <f t="shared" ca="1" si="118"/>
        <v>DONE</v>
      </c>
      <c r="X1904" s="979" t="str">
        <f t="shared" si="119"/>
        <v>P</v>
      </c>
      <c r="Y1904" s="979"/>
      <c r="AD1904" s="564"/>
      <c r="AE1904" s="564"/>
      <c r="AF1904" s="564"/>
      <c r="AG1904" s="564"/>
      <c r="AH1904" s="564"/>
      <c r="AI1904" s="564"/>
    </row>
    <row r="1905" spans="1:35" ht="90" x14ac:dyDescent="0.3">
      <c r="A1905" s="450">
        <f t="shared" si="116"/>
        <v>1900</v>
      </c>
      <c r="B1905" s="442" t="s">
        <v>18080</v>
      </c>
      <c r="C1905" s="272" t="s">
        <v>76</v>
      </c>
      <c r="D1905" s="272" t="s">
        <v>1545</v>
      </c>
      <c r="E1905" s="426" t="s">
        <v>9213</v>
      </c>
      <c r="F1905" s="90" t="s">
        <v>195</v>
      </c>
      <c r="G1905" s="106">
        <v>45410</v>
      </c>
      <c r="H1905" s="106">
        <v>45410</v>
      </c>
      <c r="I1905" s="90" t="s">
        <v>62</v>
      </c>
      <c r="J1905" s="288"/>
      <c r="K1905" s="288"/>
      <c r="L1905" s="208"/>
      <c r="M1905" s="90"/>
      <c r="N1905" s="194"/>
      <c r="O1905" s="194"/>
      <c r="P1905" s="194"/>
      <c r="Q1905" s="90"/>
      <c r="R1905" s="194"/>
      <c r="S1905" s="194"/>
      <c r="T1905" s="194"/>
      <c r="U1905" s="90"/>
      <c r="V1905" s="107" t="str">
        <f t="shared" si="117"/>
        <v>Open PDFIR FINALLY.RHS-KK-ECG-IR-CI-1724-REV00</v>
      </c>
      <c r="W1905" s="972" t="str">
        <f t="shared" ca="1" si="118"/>
        <v>DONE</v>
      </c>
      <c r="X1905" s="979" t="str">
        <f t="shared" si="119"/>
        <v>P</v>
      </c>
      <c r="Y1905" s="979"/>
      <c r="AD1905" s="564"/>
      <c r="AE1905" s="564"/>
      <c r="AF1905" s="564"/>
      <c r="AG1905" s="564"/>
      <c r="AH1905" s="564"/>
      <c r="AI1905" s="564"/>
    </row>
    <row r="1906" spans="1:35" ht="90" x14ac:dyDescent="0.3">
      <c r="A1906" s="450">
        <f t="shared" si="116"/>
        <v>1901</v>
      </c>
      <c r="B1906" s="442" t="s">
        <v>18081</v>
      </c>
      <c r="C1906" s="272" t="s">
        <v>4383</v>
      </c>
      <c r="D1906" s="272" t="s">
        <v>1545</v>
      </c>
      <c r="E1906" s="426" t="s">
        <v>9212</v>
      </c>
      <c r="F1906" s="90" t="s">
        <v>195</v>
      </c>
      <c r="G1906" s="106">
        <v>45411</v>
      </c>
      <c r="H1906" s="106">
        <v>45411</v>
      </c>
      <c r="I1906" s="90" t="s">
        <v>62</v>
      </c>
      <c r="J1906" s="288"/>
      <c r="K1906" s="288"/>
      <c r="L1906" s="208"/>
      <c r="M1906" s="90"/>
      <c r="N1906" s="194"/>
      <c r="O1906" s="194"/>
      <c r="P1906" s="194"/>
      <c r="Q1906" s="90"/>
      <c r="R1906" s="194"/>
      <c r="S1906" s="194"/>
      <c r="T1906" s="194"/>
      <c r="U1906" s="90"/>
      <c r="V1906" s="107" t="str">
        <f t="shared" si="117"/>
        <v>Open PDFIR FINALLY.RHS-KK-ECG-IR-SU-1725-REV00</v>
      </c>
      <c r="W1906" s="972" t="str">
        <f t="shared" ca="1" si="118"/>
        <v>DONE</v>
      </c>
      <c r="X1906" s="979" t="str">
        <f t="shared" si="119"/>
        <v>P</v>
      </c>
      <c r="Y1906" s="979"/>
      <c r="AD1906" s="564"/>
      <c r="AE1906" s="564"/>
      <c r="AF1906" s="564"/>
      <c r="AG1906" s="564"/>
      <c r="AH1906" s="564"/>
      <c r="AI1906" s="564"/>
    </row>
    <row r="1907" spans="1:35" ht="90" x14ac:dyDescent="0.3">
      <c r="A1907" s="450">
        <f t="shared" si="116"/>
        <v>1902</v>
      </c>
      <c r="B1907" s="442" t="s">
        <v>18082</v>
      </c>
      <c r="C1907" s="272" t="s">
        <v>4383</v>
      </c>
      <c r="D1907" s="272" t="s">
        <v>1545</v>
      </c>
      <c r="E1907" s="426" t="s">
        <v>9211</v>
      </c>
      <c r="F1907" s="90" t="s">
        <v>195</v>
      </c>
      <c r="G1907" s="106">
        <v>45476</v>
      </c>
      <c r="H1907" s="106">
        <v>45476</v>
      </c>
      <c r="I1907" s="90" t="s">
        <v>62</v>
      </c>
      <c r="J1907" s="288"/>
      <c r="K1907" s="288"/>
      <c r="L1907" s="208"/>
      <c r="M1907" s="90"/>
      <c r="N1907" s="194"/>
      <c r="O1907" s="194"/>
      <c r="P1907" s="194"/>
      <c r="Q1907" s="90"/>
      <c r="R1907" s="194"/>
      <c r="S1907" s="194"/>
      <c r="T1907" s="194"/>
      <c r="U1907" s="90"/>
      <c r="V1907" s="107" t="str">
        <f t="shared" si="117"/>
        <v>Open PDFIR FINALLY.RHS-KK-ECG-IR-SU-1726-REV00</v>
      </c>
      <c r="W1907" s="972" t="str">
        <f t="shared" ca="1" si="118"/>
        <v>DONE</v>
      </c>
      <c r="X1907" s="979" t="str">
        <f t="shared" si="119"/>
        <v>P</v>
      </c>
      <c r="Y1907" s="979"/>
      <c r="AD1907" s="564"/>
      <c r="AE1907" s="564"/>
      <c r="AF1907" s="564"/>
      <c r="AG1907" s="564"/>
      <c r="AH1907" s="564"/>
      <c r="AI1907" s="564"/>
    </row>
    <row r="1908" spans="1:35" ht="90" x14ac:dyDescent="0.3">
      <c r="A1908" s="450">
        <f t="shared" si="116"/>
        <v>1903</v>
      </c>
      <c r="B1908" s="442" t="s">
        <v>18083</v>
      </c>
      <c r="C1908" s="272" t="s">
        <v>4383</v>
      </c>
      <c r="D1908" s="272" t="s">
        <v>1545</v>
      </c>
      <c r="E1908" s="426" t="s">
        <v>9210</v>
      </c>
      <c r="F1908" s="90" t="s">
        <v>195</v>
      </c>
      <c r="G1908" s="106">
        <v>45479</v>
      </c>
      <c r="H1908" s="106">
        <v>45479</v>
      </c>
      <c r="I1908" s="90" t="s">
        <v>62</v>
      </c>
      <c r="J1908" s="288"/>
      <c r="K1908" s="288"/>
      <c r="L1908" s="208"/>
      <c r="M1908" s="90"/>
      <c r="N1908" s="194"/>
      <c r="O1908" s="194"/>
      <c r="P1908" s="194"/>
      <c r="Q1908" s="90"/>
      <c r="R1908" s="194"/>
      <c r="S1908" s="194"/>
      <c r="T1908" s="194"/>
      <c r="U1908" s="90"/>
      <c r="V1908" s="107" t="str">
        <f t="shared" si="117"/>
        <v>Open PDFIR FINALLY.RHS-KK-ECG-IR-SU-1727-REV00</v>
      </c>
      <c r="W1908" s="972" t="str">
        <f t="shared" ca="1" si="118"/>
        <v>DONE</v>
      </c>
      <c r="X1908" s="979" t="str">
        <f t="shared" si="119"/>
        <v>P</v>
      </c>
      <c r="Y1908" s="979"/>
      <c r="AD1908" s="564"/>
      <c r="AE1908" s="564"/>
      <c r="AF1908" s="564"/>
      <c r="AG1908" s="564"/>
      <c r="AH1908" s="564"/>
      <c r="AI1908" s="564"/>
    </row>
    <row r="1909" spans="1:35" ht="90" x14ac:dyDescent="0.3">
      <c r="A1909" s="450">
        <f t="shared" si="116"/>
        <v>1904</v>
      </c>
      <c r="B1909" s="442" t="s">
        <v>18084</v>
      </c>
      <c r="C1909" s="272" t="s">
        <v>4383</v>
      </c>
      <c r="D1909" s="272" t="s">
        <v>1545</v>
      </c>
      <c r="E1909" s="426" t="s">
        <v>9209</v>
      </c>
      <c r="F1909" s="90" t="s">
        <v>195</v>
      </c>
      <c r="G1909" s="106">
        <v>45491</v>
      </c>
      <c r="H1909" s="106">
        <v>45491</v>
      </c>
      <c r="I1909" s="90" t="s">
        <v>62</v>
      </c>
      <c r="J1909" s="288"/>
      <c r="K1909" s="288"/>
      <c r="L1909" s="208"/>
      <c r="M1909" s="90"/>
      <c r="N1909" s="194"/>
      <c r="O1909" s="194"/>
      <c r="P1909" s="194"/>
      <c r="Q1909" s="90"/>
      <c r="R1909" s="194"/>
      <c r="S1909" s="194"/>
      <c r="T1909" s="194"/>
      <c r="U1909" s="90"/>
      <c r="V1909" s="107" t="str">
        <f t="shared" si="117"/>
        <v>Open PDFIR FINALLY.RHS-KK-ECG-IR-SU-1728-REV00</v>
      </c>
      <c r="W1909" s="972" t="str">
        <f t="shared" ca="1" si="118"/>
        <v>DONE</v>
      </c>
      <c r="X1909" s="979" t="str">
        <f t="shared" si="119"/>
        <v>P</v>
      </c>
      <c r="Y1909" s="979"/>
      <c r="AD1909" s="564"/>
      <c r="AE1909" s="564"/>
      <c r="AF1909" s="564"/>
      <c r="AG1909" s="564"/>
      <c r="AH1909" s="564"/>
      <c r="AI1909" s="564"/>
    </row>
    <row r="1910" spans="1:35" ht="90" x14ac:dyDescent="0.3">
      <c r="A1910" s="450">
        <f t="shared" si="116"/>
        <v>1905</v>
      </c>
      <c r="B1910" s="442" t="s">
        <v>18085</v>
      </c>
      <c r="C1910" s="272" t="s">
        <v>4383</v>
      </c>
      <c r="D1910" s="272" t="s">
        <v>1545</v>
      </c>
      <c r="E1910" s="426" t="s">
        <v>9208</v>
      </c>
      <c r="F1910" s="90" t="s">
        <v>195</v>
      </c>
      <c r="G1910" s="106">
        <v>45496</v>
      </c>
      <c r="H1910" s="106">
        <v>45496</v>
      </c>
      <c r="I1910" s="90" t="s">
        <v>62</v>
      </c>
      <c r="J1910" s="288"/>
      <c r="K1910" s="288"/>
      <c r="L1910" s="208"/>
      <c r="M1910" s="90"/>
      <c r="N1910" s="194"/>
      <c r="O1910" s="194"/>
      <c r="P1910" s="194"/>
      <c r="Q1910" s="90"/>
      <c r="R1910" s="194"/>
      <c r="S1910" s="194"/>
      <c r="T1910" s="194"/>
      <c r="U1910" s="90"/>
      <c r="V1910" s="107" t="str">
        <f t="shared" si="117"/>
        <v>Open PDFIR FINALLY.RHS-KK-ECG-IR-SU-1729-REV00</v>
      </c>
      <c r="W1910" s="972" t="str">
        <f t="shared" ca="1" si="118"/>
        <v>DONE</v>
      </c>
      <c r="X1910" s="979" t="str">
        <f t="shared" si="119"/>
        <v>P</v>
      </c>
      <c r="Y1910" s="979"/>
      <c r="AD1910" s="564"/>
      <c r="AE1910" s="564"/>
      <c r="AF1910" s="564"/>
      <c r="AG1910" s="564"/>
      <c r="AH1910" s="564"/>
      <c r="AI1910" s="564"/>
    </row>
    <row r="1911" spans="1:35" ht="90" x14ac:dyDescent="0.3">
      <c r="A1911" s="450">
        <f t="shared" si="116"/>
        <v>1906</v>
      </c>
      <c r="B1911" s="442" t="s">
        <v>18086</v>
      </c>
      <c r="C1911" s="272" t="s">
        <v>4383</v>
      </c>
      <c r="D1911" s="272" t="s">
        <v>1545</v>
      </c>
      <c r="E1911" s="426" t="s">
        <v>9207</v>
      </c>
      <c r="F1911" s="90" t="s">
        <v>195</v>
      </c>
      <c r="G1911" s="106">
        <v>45491</v>
      </c>
      <c r="H1911" s="106">
        <v>45491</v>
      </c>
      <c r="I1911" s="90" t="s">
        <v>62</v>
      </c>
      <c r="J1911" s="288"/>
      <c r="K1911" s="288"/>
      <c r="L1911" s="208"/>
      <c r="M1911" s="90"/>
      <c r="N1911" s="194"/>
      <c r="O1911" s="194"/>
      <c r="P1911" s="194"/>
      <c r="Q1911" s="90"/>
      <c r="R1911" s="194"/>
      <c r="S1911" s="194"/>
      <c r="T1911" s="194"/>
      <c r="U1911" s="90"/>
      <c r="V1911" s="107" t="str">
        <f t="shared" si="117"/>
        <v>Open PDFIR FINALLY.RHS-KK-ECG-IR-SU-1730-REV00</v>
      </c>
      <c r="W1911" s="972" t="str">
        <f t="shared" ca="1" si="118"/>
        <v>DONE</v>
      </c>
      <c r="X1911" s="979" t="str">
        <f t="shared" si="119"/>
        <v>P</v>
      </c>
      <c r="Y1911" s="979"/>
      <c r="AD1911" s="564"/>
      <c r="AE1911" s="564"/>
      <c r="AF1911" s="564"/>
      <c r="AG1911" s="564"/>
      <c r="AH1911" s="564"/>
      <c r="AI1911" s="564"/>
    </row>
    <row r="1912" spans="1:35" ht="90" x14ac:dyDescent="0.3">
      <c r="A1912" s="450">
        <f t="shared" si="116"/>
        <v>1907</v>
      </c>
      <c r="B1912" s="442" t="s">
        <v>18087</v>
      </c>
      <c r="C1912" s="272" t="s">
        <v>4383</v>
      </c>
      <c r="D1912" s="272" t="s">
        <v>1545</v>
      </c>
      <c r="E1912" s="426" t="s">
        <v>9206</v>
      </c>
      <c r="F1912" s="90" t="s">
        <v>195</v>
      </c>
      <c r="G1912" s="106">
        <v>45496</v>
      </c>
      <c r="H1912" s="106">
        <v>45496</v>
      </c>
      <c r="I1912" s="90" t="s">
        <v>62</v>
      </c>
      <c r="J1912" s="288"/>
      <c r="K1912" s="288"/>
      <c r="L1912" s="208"/>
      <c r="M1912" s="90"/>
      <c r="N1912" s="194"/>
      <c r="O1912" s="194"/>
      <c r="P1912" s="194"/>
      <c r="Q1912" s="90"/>
      <c r="R1912" s="194"/>
      <c r="S1912" s="194"/>
      <c r="T1912" s="194"/>
      <c r="U1912" s="90"/>
      <c r="V1912" s="107" t="str">
        <f t="shared" si="117"/>
        <v>Open PDFIR FINALLY.RHS-KK-ECG-IR-SU-1731-REV00</v>
      </c>
      <c r="W1912" s="972" t="str">
        <f t="shared" ca="1" si="118"/>
        <v>DONE</v>
      </c>
      <c r="X1912" s="979" t="str">
        <f t="shared" si="119"/>
        <v>P</v>
      </c>
      <c r="Y1912" s="979"/>
      <c r="AD1912" s="564"/>
      <c r="AE1912" s="564"/>
      <c r="AF1912" s="564"/>
      <c r="AG1912" s="564"/>
      <c r="AH1912" s="564"/>
      <c r="AI1912" s="564"/>
    </row>
    <row r="1913" spans="1:35" ht="90" x14ac:dyDescent="0.3">
      <c r="A1913" s="450">
        <f t="shared" si="116"/>
        <v>1908</v>
      </c>
      <c r="B1913" s="442" t="s">
        <v>18088</v>
      </c>
      <c r="C1913" s="272" t="s">
        <v>4383</v>
      </c>
      <c r="D1913" s="272" t="s">
        <v>1545</v>
      </c>
      <c r="E1913" s="426" t="s">
        <v>9205</v>
      </c>
      <c r="F1913" s="90" t="s">
        <v>195</v>
      </c>
      <c r="G1913" s="106">
        <v>45491</v>
      </c>
      <c r="H1913" s="106">
        <v>45491</v>
      </c>
      <c r="I1913" s="90" t="s">
        <v>62</v>
      </c>
      <c r="J1913" s="288"/>
      <c r="K1913" s="288"/>
      <c r="L1913" s="208"/>
      <c r="M1913" s="90"/>
      <c r="N1913" s="194"/>
      <c r="O1913" s="194"/>
      <c r="P1913" s="194"/>
      <c r="Q1913" s="90"/>
      <c r="R1913" s="194"/>
      <c r="S1913" s="194"/>
      <c r="T1913" s="194"/>
      <c r="U1913" s="90"/>
      <c r="V1913" s="107" t="str">
        <f t="shared" si="117"/>
        <v>Open PDFIR FINALLY.RHS-KK-ECG-IR-SU-1732-REV00</v>
      </c>
      <c r="W1913" s="972" t="str">
        <f t="shared" ca="1" si="118"/>
        <v>DONE</v>
      </c>
      <c r="X1913" s="979" t="str">
        <f t="shared" si="119"/>
        <v>P</v>
      </c>
      <c r="Y1913" s="979"/>
      <c r="AD1913" s="564"/>
      <c r="AE1913" s="564"/>
      <c r="AF1913" s="564"/>
      <c r="AG1913" s="564"/>
      <c r="AH1913" s="564"/>
      <c r="AI1913" s="564"/>
    </row>
    <row r="1914" spans="1:35" ht="90" x14ac:dyDescent="0.3">
      <c r="A1914" s="450">
        <f t="shared" si="116"/>
        <v>1909</v>
      </c>
      <c r="B1914" s="442" t="s">
        <v>18089</v>
      </c>
      <c r="C1914" s="272" t="s">
        <v>4383</v>
      </c>
      <c r="D1914" s="272" t="s">
        <v>1545</v>
      </c>
      <c r="E1914" s="426" t="s">
        <v>9204</v>
      </c>
      <c r="F1914" s="90" t="s">
        <v>195</v>
      </c>
      <c r="G1914" s="106">
        <v>45493</v>
      </c>
      <c r="H1914" s="106">
        <v>45493</v>
      </c>
      <c r="I1914" s="90" t="s">
        <v>62</v>
      </c>
      <c r="J1914" s="288"/>
      <c r="K1914" s="288"/>
      <c r="L1914" s="208"/>
      <c r="M1914" s="90"/>
      <c r="N1914" s="194"/>
      <c r="O1914" s="194"/>
      <c r="P1914" s="194"/>
      <c r="Q1914" s="90"/>
      <c r="R1914" s="194"/>
      <c r="S1914" s="194"/>
      <c r="T1914" s="194"/>
      <c r="U1914" s="90"/>
      <c r="V1914" s="107" t="str">
        <f t="shared" si="117"/>
        <v>Open PDFIR FINALLY.RHS-KK-ECG-IR-SU-1733-REV00</v>
      </c>
      <c r="W1914" s="972" t="str">
        <f t="shared" ca="1" si="118"/>
        <v>DONE</v>
      </c>
      <c r="X1914" s="979" t="str">
        <f t="shared" si="119"/>
        <v>P</v>
      </c>
      <c r="Y1914" s="979"/>
      <c r="AD1914" s="564"/>
      <c r="AE1914" s="564"/>
      <c r="AF1914" s="564"/>
      <c r="AG1914" s="564"/>
      <c r="AH1914" s="564"/>
      <c r="AI1914" s="564"/>
    </row>
    <row r="1915" spans="1:35" ht="90" x14ac:dyDescent="0.3">
      <c r="A1915" s="450">
        <f t="shared" si="116"/>
        <v>1910</v>
      </c>
      <c r="B1915" s="442" t="s">
        <v>18090</v>
      </c>
      <c r="C1915" s="272" t="s">
        <v>4383</v>
      </c>
      <c r="D1915" s="272" t="s">
        <v>1545</v>
      </c>
      <c r="E1915" s="426" t="s">
        <v>9203</v>
      </c>
      <c r="F1915" s="90" t="s">
        <v>195</v>
      </c>
      <c r="G1915" s="106">
        <v>45495</v>
      </c>
      <c r="H1915" s="106">
        <v>45495</v>
      </c>
      <c r="I1915" s="90" t="s">
        <v>62</v>
      </c>
      <c r="J1915" s="288"/>
      <c r="K1915" s="288"/>
      <c r="L1915" s="208"/>
      <c r="M1915" s="90"/>
      <c r="N1915" s="194"/>
      <c r="O1915" s="194"/>
      <c r="P1915" s="194"/>
      <c r="Q1915" s="90"/>
      <c r="R1915" s="194"/>
      <c r="S1915" s="194"/>
      <c r="T1915" s="194"/>
      <c r="U1915" s="90"/>
      <c r="V1915" s="107" t="str">
        <f t="shared" si="117"/>
        <v>Open PDFIR FINALLY.RHS-KK-ECG-IR-SU-1734-REV00</v>
      </c>
      <c r="W1915" s="972" t="str">
        <f t="shared" ca="1" si="118"/>
        <v>DONE</v>
      </c>
      <c r="X1915" s="979" t="str">
        <f t="shared" si="119"/>
        <v>P</v>
      </c>
      <c r="Y1915" s="979"/>
      <c r="AD1915" s="564"/>
      <c r="AE1915" s="564"/>
      <c r="AF1915" s="564"/>
      <c r="AG1915" s="564"/>
      <c r="AH1915" s="564"/>
      <c r="AI1915" s="564"/>
    </row>
    <row r="1916" spans="1:35" ht="90" x14ac:dyDescent="0.3">
      <c r="A1916" s="450">
        <f t="shared" si="116"/>
        <v>1911</v>
      </c>
      <c r="B1916" s="442" t="s">
        <v>18091</v>
      </c>
      <c r="C1916" s="272" t="s">
        <v>4383</v>
      </c>
      <c r="D1916" s="272" t="s">
        <v>1545</v>
      </c>
      <c r="E1916" s="426" t="s">
        <v>9202</v>
      </c>
      <c r="F1916" s="90" t="s">
        <v>195</v>
      </c>
      <c r="G1916" s="106">
        <v>45498</v>
      </c>
      <c r="H1916" s="106">
        <v>45498</v>
      </c>
      <c r="I1916" s="90" t="s">
        <v>62</v>
      </c>
      <c r="J1916" s="288"/>
      <c r="K1916" s="288"/>
      <c r="L1916" s="208"/>
      <c r="M1916" s="90"/>
      <c r="N1916" s="194"/>
      <c r="O1916" s="194"/>
      <c r="P1916" s="194"/>
      <c r="Q1916" s="90"/>
      <c r="R1916" s="194"/>
      <c r="S1916" s="194"/>
      <c r="T1916" s="194"/>
      <c r="U1916" s="90"/>
      <c r="V1916" s="107" t="str">
        <f t="shared" si="117"/>
        <v>Open PDFIR FINALLY.RHS-KK-ECG-IR-SU-1735-REV00</v>
      </c>
      <c r="W1916" s="972" t="str">
        <f t="shared" ca="1" si="118"/>
        <v>DONE</v>
      </c>
      <c r="X1916" s="979" t="str">
        <f t="shared" si="119"/>
        <v>P</v>
      </c>
      <c r="Y1916" s="979"/>
      <c r="AD1916" s="564"/>
      <c r="AE1916" s="564"/>
      <c r="AF1916" s="564"/>
      <c r="AG1916" s="564"/>
      <c r="AH1916" s="564"/>
      <c r="AI1916" s="564"/>
    </row>
    <row r="1917" spans="1:35" ht="90" x14ac:dyDescent="0.3">
      <c r="A1917" s="450">
        <f t="shared" si="116"/>
        <v>1912</v>
      </c>
      <c r="B1917" s="442" t="s">
        <v>18092</v>
      </c>
      <c r="C1917" s="272" t="s">
        <v>4383</v>
      </c>
      <c r="D1917" s="272" t="s">
        <v>1545</v>
      </c>
      <c r="E1917" s="426" t="s">
        <v>9201</v>
      </c>
      <c r="F1917" s="90" t="s">
        <v>195</v>
      </c>
      <c r="G1917" s="106">
        <v>45505</v>
      </c>
      <c r="H1917" s="106">
        <v>45505</v>
      </c>
      <c r="I1917" s="90" t="s">
        <v>62</v>
      </c>
      <c r="J1917" s="288"/>
      <c r="K1917" s="288"/>
      <c r="L1917" s="208"/>
      <c r="M1917" s="90"/>
      <c r="N1917" s="194"/>
      <c r="O1917" s="194"/>
      <c r="P1917" s="194"/>
      <c r="Q1917" s="90"/>
      <c r="R1917" s="194"/>
      <c r="S1917" s="194"/>
      <c r="T1917" s="194"/>
      <c r="U1917" s="90"/>
      <c r="V1917" s="107" t="str">
        <f t="shared" si="117"/>
        <v>Open PDFIR FINALLY.RHS-KK-ECG-IR-SU-1736-REV00</v>
      </c>
      <c r="W1917" s="972" t="str">
        <f t="shared" ca="1" si="118"/>
        <v>DONE</v>
      </c>
      <c r="X1917" s="979" t="str">
        <f t="shared" si="119"/>
        <v>P</v>
      </c>
      <c r="Y1917" s="979"/>
      <c r="AD1917" s="564"/>
      <c r="AE1917" s="564"/>
      <c r="AF1917" s="564"/>
      <c r="AG1917" s="564"/>
      <c r="AH1917" s="564"/>
      <c r="AI1917" s="564"/>
    </row>
    <row r="1918" spans="1:35" ht="90" x14ac:dyDescent="0.3">
      <c r="A1918" s="450">
        <f t="shared" si="116"/>
        <v>1913</v>
      </c>
      <c r="B1918" s="442" t="s">
        <v>18093</v>
      </c>
      <c r="C1918" s="272" t="s">
        <v>4383</v>
      </c>
      <c r="D1918" s="272" t="s">
        <v>1545</v>
      </c>
      <c r="E1918" s="426" t="s">
        <v>9200</v>
      </c>
      <c r="F1918" s="90" t="s">
        <v>195</v>
      </c>
      <c r="G1918" s="106">
        <v>45509</v>
      </c>
      <c r="H1918" s="106">
        <v>45509</v>
      </c>
      <c r="I1918" s="90" t="s">
        <v>62</v>
      </c>
      <c r="J1918" s="288"/>
      <c r="K1918" s="288"/>
      <c r="L1918" s="208"/>
      <c r="M1918" s="90"/>
      <c r="N1918" s="194"/>
      <c r="O1918" s="194"/>
      <c r="P1918" s="194"/>
      <c r="Q1918" s="90"/>
      <c r="R1918" s="194"/>
      <c r="S1918" s="194"/>
      <c r="T1918" s="194"/>
      <c r="U1918" s="90"/>
      <c r="V1918" s="107" t="str">
        <f t="shared" si="117"/>
        <v>Open PDFIR FINALLY.RHS-KK-ECG-IR-SU-1737-REV00</v>
      </c>
      <c r="W1918" s="972" t="str">
        <f t="shared" ca="1" si="118"/>
        <v>DONE</v>
      </c>
      <c r="X1918" s="979" t="str">
        <f t="shared" si="119"/>
        <v>P</v>
      </c>
      <c r="Y1918" s="979"/>
      <c r="AD1918" s="564"/>
      <c r="AE1918" s="564"/>
      <c r="AF1918" s="564"/>
      <c r="AG1918" s="564"/>
      <c r="AH1918" s="564"/>
      <c r="AI1918" s="564"/>
    </row>
    <row r="1919" spans="1:35" ht="90" x14ac:dyDescent="0.3">
      <c r="A1919" s="450">
        <f t="shared" ref="A1919:A1982" si="120">ROW()-ROW($A$5)</f>
        <v>1914</v>
      </c>
      <c r="B1919" s="442" t="s">
        <v>18094</v>
      </c>
      <c r="C1919" s="272" t="s">
        <v>4383</v>
      </c>
      <c r="D1919" s="272" t="s">
        <v>1545</v>
      </c>
      <c r="E1919" s="426" t="s">
        <v>9199</v>
      </c>
      <c r="F1919" s="90" t="s">
        <v>195</v>
      </c>
      <c r="G1919" s="106">
        <v>45512</v>
      </c>
      <c r="H1919" s="106">
        <v>45512</v>
      </c>
      <c r="I1919" s="90" t="s">
        <v>62</v>
      </c>
      <c r="J1919" s="288"/>
      <c r="K1919" s="288"/>
      <c r="L1919" s="208"/>
      <c r="M1919" s="90"/>
      <c r="N1919" s="194"/>
      <c r="O1919" s="194"/>
      <c r="P1919" s="194"/>
      <c r="Q1919" s="90"/>
      <c r="R1919" s="194"/>
      <c r="S1919" s="194"/>
      <c r="T1919" s="194"/>
      <c r="U1919" s="90"/>
      <c r="V1919" s="107" t="str">
        <f t="shared" si="117"/>
        <v>Open PDFIR FINALLY.RHS-KK-ECG-IR-SU-1738-REV00</v>
      </c>
      <c r="W1919" s="972" t="str">
        <f t="shared" ca="1" si="118"/>
        <v>DONE</v>
      </c>
      <c r="X1919" s="979" t="str">
        <f t="shared" si="119"/>
        <v>P</v>
      </c>
      <c r="Y1919" s="979"/>
      <c r="AD1919" s="564"/>
      <c r="AE1919" s="564"/>
      <c r="AF1919" s="564"/>
      <c r="AG1919" s="564"/>
      <c r="AH1919" s="564"/>
      <c r="AI1919" s="564"/>
    </row>
    <row r="1920" spans="1:35" ht="90" x14ac:dyDescent="0.3">
      <c r="A1920" s="450">
        <f t="shared" si="120"/>
        <v>1915</v>
      </c>
      <c r="B1920" s="442" t="s">
        <v>18095</v>
      </c>
      <c r="C1920" s="272" t="s">
        <v>4383</v>
      </c>
      <c r="D1920" s="272" t="s">
        <v>1545</v>
      </c>
      <c r="E1920" s="426" t="s">
        <v>9198</v>
      </c>
      <c r="F1920" s="90" t="s">
        <v>195</v>
      </c>
      <c r="G1920" s="106">
        <v>45523</v>
      </c>
      <c r="H1920" s="106">
        <v>45523</v>
      </c>
      <c r="I1920" s="90" t="s">
        <v>62</v>
      </c>
      <c r="J1920" s="288"/>
      <c r="K1920" s="288"/>
      <c r="L1920" s="208"/>
      <c r="M1920" s="90"/>
      <c r="N1920" s="194"/>
      <c r="O1920" s="194"/>
      <c r="P1920" s="194"/>
      <c r="Q1920" s="90"/>
      <c r="R1920" s="194"/>
      <c r="S1920" s="194"/>
      <c r="T1920" s="194"/>
      <c r="U1920" s="90"/>
      <c r="V1920" s="107" t="str">
        <f t="shared" si="117"/>
        <v>Open PDFIR FINALLY.RHS-KK-ECG-IR-SU-1739-REV00</v>
      </c>
      <c r="W1920" s="972" t="str">
        <f t="shared" ca="1" si="118"/>
        <v>DONE</v>
      </c>
      <c r="X1920" s="979" t="str">
        <f t="shared" si="119"/>
        <v>P</v>
      </c>
      <c r="Y1920" s="979"/>
      <c r="AD1920" s="564"/>
      <c r="AE1920" s="564"/>
      <c r="AF1920" s="564"/>
      <c r="AG1920" s="564"/>
      <c r="AH1920" s="564"/>
      <c r="AI1920" s="564"/>
    </row>
    <row r="1921" spans="1:35" ht="90" x14ac:dyDescent="0.3">
      <c r="A1921" s="450">
        <f t="shared" si="120"/>
        <v>1916</v>
      </c>
      <c r="B1921" s="442" t="s">
        <v>18096</v>
      </c>
      <c r="C1921" s="272" t="s">
        <v>4383</v>
      </c>
      <c r="D1921" s="272" t="s">
        <v>1545</v>
      </c>
      <c r="E1921" s="426" t="s">
        <v>9198</v>
      </c>
      <c r="F1921" s="90" t="s">
        <v>195</v>
      </c>
      <c r="G1921" s="106">
        <v>45528</v>
      </c>
      <c r="H1921" s="106">
        <v>45528</v>
      </c>
      <c r="I1921" s="90" t="s">
        <v>62</v>
      </c>
      <c r="J1921" s="288"/>
      <c r="K1921" s="288"/>
      <c r="L1921" s="208"/>
      <c r="M1921" s="90"/>
      <c r="N1921" s="194"/>
      <c r="O1921" s="194"/>
      <c r="P1921" s="194"/>
      <c r="Q1921" s="90"/>
      <c r="R1921" s="194"/>
      <c r="S1921" s="194"/>
      <c r="T1921" s="194"/>
      <c r="U1921" s="90"/>
      <c r="V1921" s="107" t="str">
        <f t="shared" si="117"/>
        <v>Open PDFIR FINALLY.RHS-KK-ECG-IR-SU-1740-REV00</v>
      </c>
      <c r="W1921" s="972" t="str">
        <f t="shared" ca="1" si="118"/>
        <v>DONE</v>
      </c>
      <c r="X1921" s="979" t="str">
        <f t="shared" si="119"/>
        <v>P</v>
      </c>
      <c r="Y1921" s="979"/>
      <c r="AD1921" s="564"/>
      <c r="AE1921" s="564"/>
      <c r="AF1921" s="564"/>
      <c r="AG1921" s="564"/>
      <c r="AH1921" s="564"/>
      <c r="AI1921" s="564"/>
    </row>
    <row r="1922" spans="1:35" ht="90" x14ac:dyDescent="0.3">
      <c r="A1922" s="450">
        <f t="shared" si="120"/>
        <v>1917</v>
      </c>
      <c r="B1922" s="442" t="s">
        <v>18097</v>
      </c>
      <c r="C1922" s="272" t="s">
        <v>4383</v>
      </c>
      <c r="D1922" s="272" t="s">
        <v>1545</v>
      </c>
      <c r="E1922" s="426" t="s">
        <v>9197</v>
      </c>
      <c r="F1922" s="90" t="s">
        <v>195</v>
      </c>
      <c r="G1922" s="106">
        <v>45523</v>
      </c>
      <c r="H1922" s="106">
        <v>45523</v>
      </c>
      <c r="I1922" s="90" t="s">
        <v>62</v>
      </c>
      <c r="J1922" s="288"/>
      <c r="K1922" s="288"/>
      <c r="L1922" s="208"/>
      <c r="M1922" s="90"/>
      <c r="N1922" s="194"/>
      <c r="O1922" s="194"/>
      <c r="P1922" s="194"/>
      <c r="Q1922" s="90"/>
      <c r="R1922" s="194"/>
      <c r="S1922" s="194"/>
      <c r="T1922" s="194"/>
      <c r="U1922" s="90"/>
      <c r="V1922" s="107" t="str">
        <f t="shared" si="117"/>
        <v>Open PDFIR FINALLY.RHS-KK-ECG-IR-SU-1741-REV00</v>
      </c>
      <c r="W1922" s="972" t="str">
        <f t="shared" ca="1" si="118"/>
        <v>DONE</v>
      </c>
      <c r="X1922" s="979" t="str">
        <f t="shared" si="119"/>
        <v>P</v>
      </c>
      <c r="Y1922" s="979"/>
      <c r="AD1922" s="564"/>
      <c r="AE1922" s="564"/>
      <c r="AF1922" s="564"/>
      <c r="AG1922" s="564"/>
      <c r="AH1922" s="564"/>
      <c r="AI1922" s="564"/>
    </row>
    <row r="1923" spans="1:35" ht="90" x14ac:dyDescent="0.3">
      <c r="A1923" s="450">
        <f t="shared" si="120"/>
        <v>1918</v>
      </c>
      <c r="B1923" s="442" t="s">
        <v>18098</v>
      </c>
      <c r="C1923" s="272" t="s">
        <v>4383</v>
      </c>
      <c r="D1923" s="272" t="s">
        <v>1545</v>
      </c>
      <c r="E1923" s="426" t="s">
        <v>9196</v>
      </c>
      <c r="F1923" s="90" t="s">
        <v>195</v>
      </c>
      <c r="G1923" s="106">
        <v>45528</v>
      </c>
      <c r="H1923" s="106">
        <v>45528</v>
      </c>
      <c r="I1923" s="90" t="s">
        <v>62</v>
      </c>
      <c r="J1923" s="288"/>
      <c r="K1923" s="288"/>
      <c r="L1923" s="208"/>
      <c r="M1923" s="90"/>
      <c r="N1923" s="194"/>
      <c r="O1923" s="194"/>
      <c r="P1923" s="194"/>
      <c r="Q1923" s="90"/>
      <c r="R1923" s="194"/>
      <c r="S1923" s="194"/>
      <c r="T1923" s="194"/>
      <c r="U1923" s="90"/>
      <c r="V1923" s="107" t="str">
        <f t="shared" si="117"/>
        <v>Open PDFIR FINALLY.RHS-KK-ECG-IR-SU-1742-REV00</v>
      </c>
      <c r="W1923" s="972" t="str">
        <f t="shared" ca="1" si="118"/>
        <v>DONE</v>
      </c>
      <c r="X1923" s="979" t="str">
        <f t="shared" si="119"/>
        <v>P</v>
      </c>
      <c r="Y1923" s="979"/>
      <c r="AD1923" s="564"/>
      <c r="AE1923" s="564"/>
      <c r="AF1923" s="564"/>
      <c r="AG1923" s="564"/>
      <c r="AH1923" s="564"/>
      <c r="AI1923" s="564"/>
    </row>
    <row r="1924" spans="1:35" ht="90" x14ac:dyDescent="0.3">
      <c r="A1924" s="450">
        <f t="shared" si="120"/>
        <v>1919</v>
      </c>
      <c r="B1924" s="442" t="s">
        <v>18099</v>
      </c>
      <c r="C1924" s="272" t="s">
        <v>4383</v>
      </c>
      <c r="D1924" s="272" t="s">
        <v>1545</v>
      </c>
      <c r="E1924" s="426" t="s">
        <v>9195</v>
      </c>
      <c r="F1924" s="90" t="s">
        <v>195</v>
      </c>
      <c r="G1924" s="106">
        <v>45529</v>
      </c>
      <c r="H1924" s="106">
        <v>45529</v>
      </c>
      <c r="I1924" s="90" t="s">
        <v>62</v>
      </c>
      <c r="J1924" s="288"/>
      <c r="K1924" s="288"/>
      <c r="L1924" s="208"/>
      <c r="M1924" s="90"/>
      <c r="N1924" s="194"/>
      <c r="O1924" s="194"/>
      <c r="P1924" s="194"/>
      <c r="Q1924" s="90"/>
      <c r="R1924" s="194"/>
      <c r="S1924" s="194"/>
      <c r="T1924" s="194"/>
      <c r="U1924" s="90"/>
      <c r="V1924" s="107" t="str">
        <f t="shared" si="117"/>
        <v>Open PDFIR FINALLY.RHS-KK-ECG-IR-SU-1743-REV00</v>
      </c>
      <c r="W1924" s="972" t="str">
        <f t="shared" ca="1" si="118"/>
        <v>DONE</v>
      </c>
      <c r="X1924" s="979" t="str">
        <f t="shared" si="119"/>
        <v>P</v>
      </c>
      <c r="Y1924" s="979"/>
      <c r="AD1924" s="564"/>
      <c r="AE1924" s="564"/>
      <c r="AF1924" s="564"/>
      <c r="AG1924" s="564"/>
      <c r="AH1924" s="564"/>
      <c r="AI1924" s="564"/>
    </row>
    <row r="1925" spans="1:35" ht="90" x14ac:dyDescent="0.3">
      <c r="A1925" s="450">
        <f t="shared" si="120"/>
        <v>1920</v>
      </c>
      <c r="B1925" s="442" t="s">
        <v>18100</v>
      </c>
      <c r="C1925" s="272" t="s">
        <v>4383</v>
      </c>
      <c r="D1925" s="272" t="s">
        <v>1545</v>
      </c>
      <c r="E1925" s="426" t="s">
        <v>9194</v>
      </c>
      <c r="F1925" s="90" t="s">
        <v>195</v>
      </c>
      <c r="G1925" s="106">
        <v>45505</v>
      </c>
      <c r="H1925" s="106">
        <v>45505</v>
      </c>
      <c r="I1925" s="90" t="s">
        <v>62</v>
      </c>
      <c r="J1925" s="288"/>
      <c r="K1925" s="288"/>
      <c r="L1925" s="208"/>
      <c r="M1925" s="90"/>
      <c r="N1925" s="194"/>
      <c r="O1925" s="194"/>
      <c r="P1925" s="194"/>
      <c r="Q1925" s="90"/>
      <c r="R1925" s="194"/>
      <c r="S1925" s="194"/>
      <c r="T1925" s="194"/>
      <c r="U1925" s="90"/>
      <c r="V1925" s="107" t="str">
        <f t="shared" si="117"/>
        <v>Open PDFIR FINALLY.RHS-KK-ECG-IR-SU-1744-REV00</v>
      </c>
      <c r="W1925" s="972" t="str">
        <f t="shared" ca="1" si="118"/>
        <v>DONE</v>
      </c>
      <c r="X1925" s="979" t="str">
        <f t="shared" si="119"/>
        <v>P</v>
      </c>
      <c r="Y1925" s="979"/>
      <c r="AD1925" s="564"/>
      <c r="AE1925" s="564"/>
      <c r="AF1925" s="564"/>
      <c r="AG1925" s="564"/>
      <c r="AH1925" s="564"/>
      <c r="AI1925" s="564"/>
    </row>
    <row r="1926" spans="1:35" ht="90" x14ac:dyDescent="0.3">
      <c r="A1926" s="450">
        <f t="shared" si="120"/>
        <v>1921</v>
      </c>
      <c r="B1926" s="442" t="s">
        <v>18101</v>
      </c>
      <c r="C1926" s="272" t="s">
        <v>4383</v>
      </c>
      <c r="D1926" s="272" t="s">
        <v>1545</v>
      </c>
      <c r="E1926" s="426" t="s">
        <v>9193</v>
      </c>
      <c r="F1926" s="90" t="s">
        <v>195</v>
      </c>
      <c r="G1926" s="106">
        <v>45507</v>
      </c>
      <c r="H1926" s="106">
        <v>45507</v>
      </c>
      <c r="I1926" s="90" t="s">
        <v>62</v>
      </c>
      <c r="J1926" s="288"/>
      <c r="K1926" s="288"/>
      <c r="L1926" s="208"/>
      <c r="M1926" s="90"/>
      <c r="N1926" s="194"/>
      <c r="O1926" s="194"/>
      <c r="P1926" s="194"/>
      <c r="Q1926" s="90"/>
      <c r="R1926" s="194"/>
      <c r="S1926" s="194"/>
      <c r="T1926" s="194"/>
      <c r="U1926" s="90"/>
      <c r="V1926" s="107" t="str">
        <f t="shared" ref="V1926:V1989" si="121">IF(B1926&gt;0,HYPERLINK(CONCATENATE("PDFIR FINALLY/",B1926,".pdf"),CONCATENATE("Open PDFIR FINALLY.",B1926)),"")</f>
        <v>Open PDFIR FINALLY.RHS-KK-ECG-IR-SU-1745-REV00</v>
      </c>
      <c r="W1926" s="972" t="str">
        <f t="shared" ref="W1926:W1989" ca="1" si="122">IF(UPPER(TRIM(U1926))="P", MAX(0, TODAY()-S1926), IF(UPPER(TRIM(Q1926))="P", MAX(0, TODAY()-O1926), IF(UPPER(TRIM(M1926))="P", MAX(0, TODAY()-K1926), IF(UPPER(TRIM(I1926))="P", MAX(0, TODAY()-G1926), IF(OR(UPPER(TRIM(U1926))="C", UPPER(TRIM(U1926))="R", UPPER(TRIM(U1926))="A", UPPER(TRIM(U1926))="AWC", UPPER(TRIM(Q1926))="C", UPPER(TRIM(Q1926))="R", UPPER(TRIM(Q1926))="A", UPPER(TRIM(Q1926))="AWC", UPPER(TRIM(M1926))="C", UPPER(TRIM(M1926))="R", UPPER(TRIM(M1926))="A", UPPER(TRIM(M1926))="AWC", UPPER(TRIM(I1926))="C", UPPER(TRIM(I1926))="R", UPPER(TRIM(I1926))="A", UPPER(TRIM(I1926))="AWC"), "DONE", "")))))</f>
        <v>DONE</v>
      </c>
      <c r="X1926" s="979" t="str">
        <f t="shared" ref="X1926:X1989" si="123">IF(B1926="","",IF(U1926&lt;&gt;"",U1926,IF(Q1926&lt;&gt;"",Q1926,IF(M1926&lt;&gt;"",M1926,IF(I1926&lt;&gt;"","P")))))</f>
        <v>P</v>
      </c>
      <c r="Y1926" s="979"/>
      <c r="AD1926" s="564"/>
      <c r="AE1926" s="564"/>
      <c r="AF1926" s="564"/>
      <c r="AG1926" s="564"/>
      <c r="AH1926" s="564"/>
      <c r="AI1926" s="564"/>
    </row>
    <row r="1927" spans="1:35" ht="90" x14ac:dyDescent="0.3">
      <c r="A1927" s="450">
        <f t="shared" si="120"/>
        <v>1922</v>
      </c>
      <c r="B1927" s="442" t="s">
        <v>18102</v>
      </c>
      <c r="C1927" s="272" t="s">
        <v>76</v>
      </c>
      <c r="D1927" s="272" t="s">
        <v>1545</v>
      </c>
      <c r="E1927" s="426" t="s">
        <v>9219</v>
      </c>
      <c r="F1927" s="90" t="s">
        <v>195</v>
      </c>
      <c r="G1927" s="106">
        <v>45528</v>
      </c>
      <c r="H1927" s="106">
        <v>45528</v>
      </c>
      <c r="I1927" s="90" t="s">
        <v>62</v>
      </c>
      <c r="J1927" s="288"/>
      <c r="K1927" s="288"/>
      <c r="L1927" s="208"/>
      <c r="M1927" s="90"/>
      <c r="N1927" s="194"/>
      <c r="O1927" s="194"/>
      <c r="P1927" s="194"/>
      <c r="Q1927" s="90"/>
      <c r="R1927" s="194"/>
      <c r="S1927" s="194"/>
      <c r="T1927" s="194"/>
      <c r="U1927" s="90"/>
      <c r="V1927" s="107" t="str">
        <f t="shared" si="121"/>
        <v>Open PDFIR FINALLY.RHS-KK-ECG-IR-CI-1746-REV00</v>
      </c>
      <c r="W1927" s="972" t="str">
        <f t="shared" ca="1" si="122"/>
        <v>DONE</v>
      </c>
      <c r="X1927" s="979" t="str">
        <f t="shared" si="123"/>
        <v>P</v>
      </c>
      <c r="Y1927" s="979"/>
      <c r="AD1927" s="564"/>
      <c r="AE1927" s="564"/>
      <c r="AF1927" s="564"/>
      <c r="AG1927" s="564"/>
      <c r="AH1927" s="564"/>
      <c r="AI1927" s="564"/>
    </row>
    <row r="1928" spans="1:35" ht="90" x14ac:dyDescent="0.3">
      <c r="A1928" s="450">
        <f t="shared" si="120"/>
        <v>1923</v>
      </c>
      <c r="B1928" s="442" t="s">
        <v>18103</v>
      </c>
      <c r="C1928" s="272" t="s">
        <v>76</v>
      </c>
      <c r="D1928" s="272" t="s">
        <v>1545</v>
      </c>
      <c r="E1928" s="426" t="s">
        <v>9192</v>
      </c>
      <c r="F1928" s="90" t="s">
        <v>195</v>
      </c>
      <c r="G1928" s="106">
        <v>45528</v>
      </c>
      <c r="H1928" s="106">
        <v>45529</v>
      </c>
      <c r="I1928" s="90" t="s">
        <v>62</v>
      </c>
      <c r="J1928" s="288"/>
      <c r="K1928" s="288"/>
      <c r="L1928" s="208"/>
      <c r="M1928" s="90"/>
      <c r="N1928" s="194"/>
      <c r="O1928" s="194"/>
      <c r="P1928" s="194"/>
      <c r="Q1928" s="90"/>
      <c r="R1928" s="194"/>
      <c r="S1928" s="194"/>
      <c r="T1928" s="194"/>
      <c r="U1928" s="90"/>
      <c r="V1928" s="107" t="str">
        <f t="shared" si="121"/>
        <v>Open PDFIR FINALLY.RHS-KK-ECG-IR-CI-1747-REV00</v>
      </c>
      <c r="W1928" s="972" t="str">
        <f t="shared" ca="1" si="122"/>
        <v>DONE</v>
      </c>
      <c r="X1928" s="979" t="str">
        <f t="shared" si="123"/>
        <v>P</v>
      </c>
      <c r="Y1928" s="979"/>
      <c r="AD1928" s="564"/>
      <c r="AE1928" s="564"/>
      <c r="AF1928" s="564"/>
      <c r="AG1928" s="564"/>
      <c r="AH1928" s="564"/>
      <c r="AI1928" s="564"/>
    </row>
    <row r="1929" spans="1:35" ht="90" x14ac:dyDescent="0.3">
      <c r="A1929" s="450">
        <f t="shared" si="120"/>
        <v>1924</v>
      </c>
      <c r="B1929" s="442" t="s">
        <v>18104</v>
      </c>
      <c r="C1929" s="272" t="s">
        <v>76</v>
      </c>
      <c r="D1929" s="272" t="s">
        <v>1545</v>
      </c>
      <c r="E1929" s="426" t="s">
        <v>9191</v>
      </c>
      <c r="F1929" s="90" t="s">
        <v>195</v>
      </c>
      <c r="G1929" s="106">
        <v>45528</v>
      </c>
      <c r="H1929" s="106">
        <v>45528</v>
      </c>
      <c r="I1929" s="90" t="s">
        <v>62</v>
      </c>
      <c r="J1929" s="288"/>
      <c r="K1929" s="288"/>
      <c r="L1929" s="208"/>
      <c r="M1929" s="90"/>
      <c r="N1929" s="194"/>
      <c r="O1929" s="194"/>
      <c r="P1929" s="194"/>
      <c r="Q1929" s="90"/>
      <c r="R1929" s="194"/>
      <c r="S1929" s="194"/>
      <c r="T1929" s="194"/>
      <c r="U1929" s="90"/>
      <c r="V1929" s="107" t="str">
        <f t="shared" si="121"/>
        <v>Open PDFIR FINALLY.RHS-KK-ECG-IR-CI-1748-REV00</v>
      </c>
      <c r="W1929" s="972" t="str">
        <f t="shared" ca="1" si="122"/>
        <v>DONE</v>
      </c>
      <c r="X1929" s="979" t="str">
        <f t="shared" si="123"/>
        <v>P</v>
      </c>
      <c r="Y1929" s="979"/>
      <c r="AD1929" s="564"/>
      <c r="AE1929" s="564"/>
      <c r="AF1929" s="564"/>
      <c r="AG1929" s="564"/>
      <c r="AH1929" s="564"/>
      <c r="AI1929" s="564"/>
    </row>
    <row r="1930" spans="1:35" ht="90" x14ac:dyDescent="0.3">
      <c r="A1930" s="450">
        <f t="shared" si="120"/>
        <v>1925</v>
      </c>
      <c r="B1930" s="442" t="s">
        <v>18105</v>
      </c>
      <c r="C1930" s="272" t="s">
        <v>76</v>
      </c>
      <c r="D1930" s="272" t="s">
        <v>1545</v>
      </c>
      <c r="E1930" s="426" t="s">
        <v>9190</v>
      </c>
      <c r="F1930" s="90" t="s">
        <v>195</v>
      </c>
      <c r="G1930" s="106">
        <v>45528</v>
      </c>
      <c r="H1930" s="106">
        <v>45528</v>
      </c>
      <c r="I1930" s="90" t="s">
        <v>62</v>
      </c>
      <c r="J1930" s="288"/>
      <c r="K1930" s="288"/>
      <c r="L1930" s="208"/>
      <c r="M1930" s="90"/>
      <c r="N1930" s="194"/>
      <c r="O1930" s="194"/>
      <c r="P1930" s="194"/>
      <c r="Q1930" s="90"/>
      <c r="R1930" s="194"/>
      <c r="S1930" s="194"/>
      <c r="T1930" s="194"/>
      <c r="U1930" s="90"/>
      <c r="V1930" s="107" t="str">
        <f t="shared" si="121"/>
        <v>Open PDFIR FINALLY.RHS-KK-ECG-IR-CI-1749-REV00</v>
      </c>
      <c r="W1930" s="972" t="str">
        <f t="shared" ca="1" si="122"/>
        <v>DONE</v>
      </c>
      <c r="X1930" s="979" t="str">
        <f t="shared" si="123"/>
        <v>P</v>
      </c>
      <c r="Y1930" s="979"/>
      <c r="AD1930" s="564"/>
      <c r="AE1930" s="564"/>
      <c r="AF1930" s="564"/>
      <c r="AG1930" s="564"/>
      <c r="AH1930" s="564"/>
      <c r="AI1930" s="564"/>
    </row>
    <row r="1931" spans="1:35" ht="90" x14ac:dyDescent="0.3">
      <c r="A1931" s="450">
        <f t="shared" si="120"/>
        <v>1926</v>
      </c>
      <c r="B1931" s="442" t="s">
        <v>18106</v>
      </c>
      <c r="C1931" s="272" t="s">
        <v>76</v>
      </c>
      <c r="D1931" s="272" t="s">
        <v>1545</v>
      </c>
      <c r="E1931" s="426" t="s">
        <v>9221</v>
      </c>
      <c r="F1931" s="90" t="s">
        <v>195</v>
      </c>
      <c r="G1931" s="106">
        <v>45384</v>
      </c>
      <c r="H1931" s="106">
        <v>45384</v>
      </c>
      <c r="I1931" s="90" t="s">
        <v>62</v>
      </c>
      <c r="J1931" s="288"/>
      <c r="K1931" s="288"/>
      <c r="L1931" s="208"/>
      <c r="M1931" s="90"/>
      <c r="N1931" s="194"/>
      <c r="O1931" s="194"/>
      <c r="P1931" s="194"/>
      <c r="Q1931" s="90"/>
      <c r="R1931" s="194"/>
      <c r="S1931" s="194"/>
      <c r="T1931" s="194"/>
      <c r="U1931" s="90"/>
      <c r="V1931" s="107" t="str">
        <f t="shared" si="121"/>
        <v>Open PDFIR FINALLY.RHS-KK-ECG-IR-CI-1750-REV00</v>
      </c>
      <c r="W1931" s="972" t="str">
        <f t="shared" ca="1" si="122"/>
        <v>DONE</v>
      </c>
      <c r="X1931" s="979" t="str">
        <f t="shared" si="123"/>
        <v>P</v>
      </c>
      <c r="Y1931" s="979"/>
      <c r="AD1931" s="564"/>
      <c r="AE1931" s="564"/>
      <c r="AF1931" s="564"/>
      <c r="AG1931" s="564"/>
      <c r="AH1931" s="564"/>
      <c r="AI1931" s="564"/>
    </row>
    <row r="1932" spans="1:35" ht="90" x14ac:dyDescent="0.3">
      <c r="A1932" s="450">
        <f t="shared" si="120"/>
        <v>1927</v>
      </c>
      <c r="B1932" s="442" t="s">
        <v>18107</v>
      </c>
      <c r="C1932" s="272" t="s">
        <v>2735</v>
      </c>
      <c r="D1932" s="272" t="s">
        <v>5106</v>
      </c>
      <c r="E1932" s="426" t="s">
        <v>9227</v>
      </c>
      <c r="F1932" s="90" t="s">
        <v>195</v>
      </c>
      <c r="G1932" s="106">
        <v>45528</v>
      </c>
      <c r="H1932" s="106">
        <v>45528</v>
      </c>
      <c r="I1932" s="90" t="s">
        <v>1671</v>
      </c>
      <c r="J1932" s="288"/>
      <c r="K1932" s="288"/>
      <c r="L1932" s="208"/>
      <c r="M1932" s="90"/>
      <c r="N1932" s="194"/>
      <c r="O1932" s="194"/>
      <c r="P1932" s="194"/>
      <c r="Q1932" s="90"/>
      <c r="R1932" s="194"/>
      <c r="S1932" s="194"/>
      <c r="T1932" s="194"/>
      <c r="U1932" s="90"/>
      <c r="V1932" s="107" t="str">
        <f t="shared" si="121"/>
        <v>Open PDFIR FINALLY.RHS-KK-ECG-IR-ARCH-1751-REV00</v>
      </c>
      <c r="W1932" s="972" t="str">
        <f t="shared" ca="1" si="122"/>
        <v>DONE</v>
      </c>
      <c r="X1932" s="979" t="str">
        <f t="shared" si="123"/>
        <v>P</v>
      </c>
      <c r="Y1932" s="979"/>
      <c r="AD1932" s="564"/>
      <c r="AE1932" s="564"/>
      <c r="AF1932" s="564"/>
      <c r="AG1932" s="564"/>
      <c r="AH1932" s="564"/>
      <c r="AI1932" s="564"/>
    </row>
    <row r="1933" spans="1:35" ht="90" x14ac:dyDescent="0.3">
      <c r="A1933" s="450">
        <f t="shared" si="120"/>
        <v>1928</v>
      </c>
      <c r="B1933" s="442" t="s">
        <v>18108</v>
      </c>
      <c r="C1933" s="272" t="s">
        <v>2735</v>
      </c>
      <c r="D1933" s="272" t="s">
        <v>5106</v>
      </c>
      <c r="E1933" s="426" t="s">
        <v>9226</v>
      </c>
      <c r="F1933" s="90" t="s">
        <v>195</v>
      </c>
      <c r="G1933" s="106">
        <v>45528</v>
      </c>
      <c r="H1933" s="106">
        <v>45528</v>
      </c>
      <c r="I1933" s="90" t="s">
        <v>1671</v>
      </c>
      <c r="J1933" s="288"/>
      <c r="K1933" s="288"/>
      <c r="L1933" s="208"/>
      <c r="M1933" s="90"/>
      <c r="N1933" s="194"/>
      <c r="O1933" s="194"/>
      <c r="P1933" s="194"/>
      <c r="Q1933" s="90"/>
      <c r="R1933" s="194"/>
      <c r="S1933" s="194"/>
      <c r="T1933" s="194"/>
      <c r="U1933" s="90"/>
      <c r="V1933" s="107" t="str">
        <f t="shared" si="121"/>
        <v>Open PDFIR FINALLY.RHS-KK-ECG-IR-ARCH-1752-REV00</v>
      </c>
      <c r="W1933" s="972" t="str">
        <f t="shared" ca="1" si="122"/>
        <v>DONE</v>
      </c>
      <c r="X1933" s="979" t="str">
        <f t="shared" si="123"/>
        <v>P</v>
      </c>
      <c r="Y1933" s="979"/>
      <c r="AD1933" s="564"/>
      <c r="AE1933" s="564"/>
      <c r="AF1933" s="564"/>
      <c r="AG1933" s="564"/>
      <c r="AH1933" s="564"/>
      <c r="AI1933" s="564"/>
    </row>
    <row r="1934" spans="1:35" ht="90" x14ac:dyDescent="0.3">
      <c r="A1934" s="450">
        <f t="shared" si="120"/>
        <v>1929</v>
      </c>
      <c r="B1934" s="442" t="s">
        <v>18109</v>
      </c>
      <c r="C1934" s="272" t="s">
        <v>76</v>
      </c>
      <c r="D1934" s="272" t="s">
        <v>1545</v>
      </c>
      <c r="E1934" s="426" t="s">
        <v>9225</v>
      </c>
      <c r="F1934" s="90" t="s">
        <v>195</v>
      </c>
      <c r="G1934" s="106">
        <v>45528</v>
      </c>
      <c r="H1934" s="106">
        <v>45528</v>
      </c>
      <c r="I1934" s="90" t="s">
        <v>62</v>
      </c>
      <c r="J1934" s="288"/>
      <c r="K1934" s="288"/>
      <c r="L1934" s="208"/>
      <c r="M1934" s="90"/>
      <c r="N1934" s="194"/>
      <c r="O1934" s="194"/>
      <c r="P1934" s="194"/>
      <c r="Q1934" s="90"/>
      <c r="R1934" s="194"/>
      <c r="S1934" s="194"/>
      <c r="T1934" s="194"/>
      <c r="U1934" s="90"/>
      <c r="V1934" s="107" t="str">
        <f t="shared" si="121"/>
        <v>Open PDFIR FINALLY.RHS-KK-ECG-IR-CI-1753-REV00</v>
      </c>
      <c r="W1934" s="972" t="str">
        <f t="shared" ca="1" si="122"/>
        <v>DONE</v>
      </c>
      <c r="X1934" s="979" t="str">
        <f t="shared" si="123"/>
        <v>P</v>
      </c>
      <c r="Y1934" s="979"/>
      <c r="AD1934" s="564"/>
      <c r="AE1934" s="564"/>
      <c r="AF1934" s="564"/>
      <c r="AG1934" s="564"/>
      <c r="AH1934" s="564"/>
      <c r="AI1934" s="564"/>
    </row>
    <row r="1935" spans="1:35" ht="90" x14ac:dyDescent="0.3">
      <c r="A1935" s="450">
        <f t="shared" si="120"/>
        <v>1930</v>
      </c>
      <c r="B1935" s="442" t="s">
        <v>18110</v>
      </c>
      <c r="C1935" s="272" t="s">
        <v>4383</v>
      </c>
      <c r="D1935" s="272" t="s">
        <v>1545</v>
      </c>
      <c r="E1935" s="426" t="s">
        <v>9234</v>
      </c>
      <c r="F1935" s="90" t="s">
        <v>195</v>
      </c>
      <c r="G1935" s="106">
        <v>45528</v>
      </c>
      <c r="H1935" s="106">
        <v>45528</v>
      </c>
      <c r="I1935" s="90" t="s">
        <v>1671</v>
      </c>
      <c r="J1935" s="288"/>
      <c r="K1935" s="288"/>
      <c r="L1935" s="208"/>
      <c r="M1935" s="90"/>
      <c r="N1935" s="194"/>
      <c r="O1935" s="194"/>
      <c r="P1935" s="194"/>
      <c r="Q1935" s="90"/>
      <c r="R1935" s="194"/>
      <c r="S1935" s="194"/>
      <c r="T1935" s="194"/>
      <c r="U1935" s="90"/>
      <c r="V1935" s="107" t="str">
        <f t="shared" si="121"/>
        <v>Open PDFIR FINALLY.RHS-KK-ECG-IR-SU-1754-REV00</v>
      </c>
      <c r="W1935" s="972" t="str">
        <f t="shared" ca="1" si="122"/>
        <v>DONE</v>
      </c>
      <c r="X1935" s="979" t="str">
        <f t="shared" si="123"/>
        <v>P</v>
      </c>
      <c r="Y1935" s="979"/>
      <c r="AD1935" s="564"/>
      <c r="AE1935" s="564"/>
      <c r="AF1935" s="564"/>
      <c r="AG1935" s="564"/>
      <c r="AH1935" s="564"/>
      <c r="AI1935" s="564"/>
    </row>
    <row r="1936" spans="1:35" ht="90" x14ac:dyDescent="0.3">
      <c r="A1936" s="450">
        <f t="shared" si="120"/>
        <v>1931</v>
      </c>
      <c r="B1936" s="442" t="s">
        <v>18111</v>
      </c>
      <c r="C1936" s="272" t="s">
        <v>4383</v>
      </c>
      <c r="D1936" s="272" t="s">
        <v>1545</v>
      </c>
      <c r="E1936" s="426" t="s">
        <v>9236</v>
      </c>
      <c r="F1936" s="90" t="s">
        <v>195</v>
      </c>
      <c r="G1936" s="106">
        <v>45529</v>
      </c>
      <c r="H1936" s="106">
        <v>45529</v>
      </c>
      <c r="I1936" s="90" t="s">
        <v>1671</v>
      </c>
      <c r="J1936" s="288"/>
      <c r="K1936" s="288"/>
      <c r="L1936" s="208"/>
      <c r="M1936" s="90"/>
      <c r="N1936" s="194"/>
      <c r="O1936" s="194"/>
      <c r="P1936" s="194"/>
      <c r="Q1936" s="90"/>
      <c r="R1936" s="194"/>
      <c r="S1936" s="194"/>
      <c r="T1936" s="194"/>
      <c r="U1936" s="90"/>
      <c r="V1936" s="107" t="str">
        <f t="shared" si="121"/>
        <v>Open PDFIR FINALLY.RHS-KK-ECG-IR-SU-1755-REV00</v>
      </c>
      <c r="W1936" s="972" t="str">
        <f t="shared" ca="1" si="122"/>
        <v>DONE</v>
      </c>
      <c r="X1936" s="979" t="str">
        <f t="shared" si="123"/>
        <v>P</v>
      </c>
      <c r="Y1936" s="979"/>
      <c r="AD1936" s="564"/>
      <c r="AE1936" s="564"/>
      <c r="AF1936" s="564"/>
      <c r="AG1936" s="564"/>
      <c r="AH1936" s="564"/>
      <c r="AI1936" s="564"/>
    </row>
    <row r="1937" spans="1:35" ht="90" x14ac:dyDescent="0.3">
      <c r="A1937" s="450">
        <f t="shared" si="120"/>
        <v>1932</v>
      </c>
      <c r="B1937" s="442" t="s">
        <v>18112</v>
      </c>
      <c r="C1937" s="272" t="s">
        <v>1140</v>
      </c>
      <c r="D1937" s="272" t="s">
        <v>5106</v>
      </c>
      <c r="E1937" s="426" t="s">
        <v>9238</v>
      </c>
      <c r="F1937" s="90" t="s">
        <v>195</v>
      </c>
      <c r="G1937" s="106">
        <v>45529</v>
      </c>
      <c r="H1937" s="106">
        <v>45529</v>
      </c>
      <c r="I1937" s="90" t="s">
        <v>1671</v>
      </c>
      <c r="J1937" s="288"/>
      <c r="K1937" s="288"/>
      <c r="L1937" s="208"/>
      <c r="M1937" s="90"/>
      <c r="N1937" s="194"/>
      <c r="O1937" s="194"/>
      <c r="P1937" s="194"/>
      <c r="Q1937" s="90"/>
      <c r="R1937" s="194"/>
      <c r="S1937" s="194"/>
      <c r="T1937" s="194"/>
      <c r="U1937" s="90"/>
      <c r="V1937" s="107" t="str">
        <f t="shared" si="121"/>
        <v>Open PDFIR FINALLY.RHS-KK-ECG-IR-ELE-163-REV00</v>
      </c>
      <c r="W1937" s="972" t="str">
        <f t="shared" ca="1" si="122"/>
        <v>DONE</v>
      </c>
      <c r="X1937" s="979" t="str">
        <f t="shared" si="123"/>
        <v>P</v>
      </c>
      <c r="Y1937" s="979"/>
      <c r="AD1937" s="564"/>
      <c r="AE1937" s="564"/>
      <c r="AF1937" s="564"/>
      <c r="AG1937" s="564"/>
      <c r="AH1937" s="564"/>
      <c r="AI1937" s="564"/>
    </row>
    <row r="1938" spans="1:35" ht="219.6" x14ac:dyDescent="0.3">
      <c r="A1938" s="450">
        <f t="shared" si="120"/>
        <v>1933</v>
      </c>
      <c r="B1938" s="442" t="s">
        <v>18113</v>
      </c>
      <c r="C1938" s="272" t="s">
        <v>1140</v>
      </c>
      <c r="D1938" s="272" t="s">
        <v>1545</v>
      </c>
      <c r="E1938" s="426" t="s">
        <v>9240</v>
      </c>
      <c r="F1938" s="90" t="s">
        <v>195</v>
      </c>
      <c r="G1938" s="106">
        <v>45529</v>
      </c>
      <c r="H1938" s="106">
        <v>45529</v>
      </c>
      <c r="I1938" s="90" t="s">
        <v>1671</v>
      </c>
      <c r="J1938" s="288"/>
      <c r="K1938" s="288"/>
      <c r="L1938" s="208"/>
      <c r="M1938" s="90"/>
      <c r="N1938" s="194"/>
      <c r="O1938" s="194"/>
      <c r="P1938" s="194"/>
      <c r="Q1938" s="90"/>
      <c r="R1938" s="194"/>
      <c r="S1938" s="194"/>
      <c r="T1938" s="194"/>
      <c r="U1938" s="90"/>
      <c r="V1938" s="107" t="str">
        <f t="shared" si="121"/>
        <v>Open PDFIR FINALLY.RHS-KK-ECG-IR-ELE-164-REV00</v>
      </c>
      <c r="W1938" s="972" t="str">
        <f t="shared" ca="1" si="122"/>
        <v>DONE</v>
      </c>
      <c r="X1938" s="979" t="str">
        <f t="shared" si="123"/>
        <v>P</v>
      </c>
      <c r="Y1938" s="979"/>
      <c r="AD1938" s="564"/>
      <c r="AE1938" s="564"/>
      <c r="AF1938" s="564"/>
      <c r="AG1938" s="564"/>
      <c r="AH1938" s="564"/>
      <c r="AI1938" s="564"/>
    </row>
    <row r="1939" spans="1:35" ht="90" x14ac:dyDescent="0.3">
      <c r="A1939" s="450">
        <f t="shared" si="120"/>
        <v>1934</v>
      </c>
      <c r="B1939" s="442" t="s">
        <v>20419</v>
      </c>
      <c r="C1939" s="272" t="s">
        <v>1140</v>
      </c>
      <c r="D1939" s="272" t="s">
        <v>5106</v>
      </c>
      <c r="E1939" s="426" t="s">
        <v>9242</v>
      </c>
      <c r="F1939" s="90" t="s">
        <v>195</v>
      </c>
      <c r="G1939" s="106">
        <v>45529</v>
      </c>
      <c r="H1939" s="106">
        <v>45529</v>
      </c>
      <c r="I1939" s="90" t="s">
        <v>25</v>
      </c>
      <c r="J1939" s="106" t="s">
        <v>195</v>
      </c>
      <c r="K1939" s="106">
        <v>45592</v>
      </c>
      <c r="L1939" s="98">
        <v>45593</v>
      </c>
      <c r="M1939" s="90" t="s">
        <v>1671</v>
      </c>
      <c r="N1939" s="194"/>
      <c r="O1939" s="194"/>
      <c r="P1939" s="194"/>
      <c r="Q1939" s="90"/>
      <c r="R1939" s="194"/>
      <c r="S1939" s="194"/>
      <c r="T1939" s="194"/>
      <c r="U1939" s="90"/>
      <c r="V1939" s="107" t="str">
        <f t="shared" si="121"/>
        <v>Open PDFIR FINALLY.RHS-KK-ECG-IR-ELE-165-REV01</v>
      </c>
      <c r="W1939" s="972" t="str">
        <f t="shared" ca="1" si="122"/>
        <v>DONE</v>
      </c>
      <c r="X1939" s="979" t="str">
        <f t="shared" si="123"/>
        <v>AWC</v>
      </c>
      <c r="Y1939" s="979"/>
      <c r="AD1939" s="564"/>
      <c r="AE1939" s="564"/>
      <c r="AF1939" s="564"/>
      <c r="AG1939" s="564"/>
      <c r="AH1939" s="564"/>
      <c r="AI1939" s="564"/>
    </row>
    <row r="1940" spans="1:35" ht="90" x14ac:dyDescent="0.3">
      <c r="A1940" s="450">
        <f t="shared" si="120"/>
        <v>1935</v>
      </c>
      <c r="B1940" s="442" t="s">
        <v>18114</v>
      </c>
      <c r="C1940" s="272" t="s">
        <v>76</v>
      </c>
      <c r="D1940" s="272" t="s">
        <v>1545</v>
      </c>
      <c r="E1940" s="426" t="s">
        <v>9244</v>
      </c>
      <c r="F1940" s="90" t="s">
        <v>195</v>
      </c>
      <c r="G1940" s="106">
        <v>45530</v>
      </c>
      <c r="H1940" s="106">
        <v>45530</v>
      </c>
      <c r="I1940" s="90" t="s">
        <v>62</v>
      </c>
      <c r="J1940" s="288"/>
      <c r="K1940" s="288"/>
      <c r="L1940" s="208"/>
      <c r="M1940" s="90"/>
      <c r="N1940" s="194"/>
      <c r="O1940" s="194"/>
      <c r="P1940" s="194"/>
      <c r="Q1940" s="90"/>
      <c r="R1940" s="194"/>
      <c r="S1940" s="194"/>
      <c r="T1940" s="194"/>
      <c r="U1940" s="90"/>
      <c r="V1940" s="107" t="str">
        <f t="shared" si="121"/>
        <v>Open PDFIR FINALLY.RHS-KK-ECG-IR-CI-1756-REV00</v>
      </c>
      <c r="W1940" s="972" t="str">
        <f t="shared" ca="1" si="122"/>
        <v>DONE</v>
      </c>
      <c r="X1940" s="979" t="str">
        <f t="shared" si="123"/>
        <v>P</v>
      </c>
      <c r="Y1940" s="979"/>
      <c r="AD1940" s="564"/>
      <c r="AE1940" s="564"/>
      <c r="AF1940" s="564"/>
      <c r="AG1940" s="564"/>
      <c r="AH1940" s="564"/>
      <c r="AI1940" s="564"/>
    </row>
    <row r="1941" spans="1:35" ht="90" x14ac:dyDescent="0.3">
      <c r="A1941" s="450">
        <f t="shared" si="120"/>
        <v>1936</v>
      </c>
      <c r="B1941" s="442" t="s">
        <v>20420</v>
      </c>
      <c r="C1941" s="272" t="s">
        <v>76</v>
      </c>
      <c r="D1941" s="272" t="s">
        <v>1545</v>
      </c>
      <c r="E1941" s="426" t="s">
        <v>10690</v>
      </c>
      <c r="F1941" s="90" t="s">
        <v>195</v>
      </c>
      <c r="G1941" s="106">
        <v>45530</v>
      </c>
      <c r="H1941" s="106">
        <v>45530</v>
      </c>
      <c r="I1941" s="90" t="s">
        <v>25</v>
      </c>
      <c r="J1941" s="454" t="s">
        <v>195</v>
      </c>
      <c r="K1941" s="463">
        <v>45542</v>
      </c>
      <c r="L1941" s="463">
        <v>45542</v>
      </c>
      <c r="M1941" s="90" t="s">
        <v>62</v>
      </c>
      <c r="N1941" s="194"/>
      <c r="O1941" s="194"/>
      <c r="P1941" s="194"/>
      <c r="Q1941" s="90"/>
      <c r="R1941" s="194"/>
      <c r="S1941" s="194"/>
      <c r="T1941" s="194"/>
      <c r="U1941" s="90"/>
      <c r="V1941" s="107" t="str">
        <f t="shared" si="121"/>
        <v>Open PDFIR FINALLY.RHS-KK-ECG-IR-CI-1757-REV01</v>
      </c>
      <c r="W1941" s="972" t="str">
        <f t="shared" ca="1" si="122"/>
        <v>DONE</v>
      </c>
      <c r="X1941" s="979" t="str">
        <f t="shared" si="123"/>
        <v>A</v>
      </c>
      <c r="Y1941" s="979"/>
      <c r="AD1941" s="564"/>
      <c r="AE1941" s="564"/>
      <c r="AF1941" s="564"/>
      <c r="AG1941" s="564"/>
      <c r="AH1941" s="564"/>
      <c r="AI1941" s="564"/>
    </row>
    <row r="1942" spans="1:35" ht="219.6" x14ac:dyDescent="0.3">
      <c r="A1942" s="450">
        <f t="shared" si="120"/>
        <v>1937</v>
      </c>
      <c r="B1942" s="442" t="s">
        <v>18115</v>
      </c>
      <c r="C1942" s="272" t="s">
        <v>1140</v>
      </c>
      <c r="D1942" s="272" t="s">
        <v>1545</v>
      </c>
      <c r="E1942" s="426" t="s">
        <v>9251</v>
      </c>
      <c r="F1942" s="90" t="s">
        <v>195</v>
      </c>
      <c r="G1942" s="106">
        <v>45530</v>
      </c>
      <c r="H1942" s="106">
        <v>45530</v>
      </c>
      <c r="I1942" s="90" t="s">
        <v>1671</v>
      </c>
      <c r="J1942" s="288"/>
      <c r="K1942" s="288"/>
      <c r="L1942" s="208"/>
      <c r="M1942" s="90"/>
      <c r="N1942" s="194"/>
      <c r="O1942" s="194"/>
      <c r="P1942" s="194"/>
      <c r="Q1942" s="90"/>
      <c r="R1942" s="194"/>
      <c r="S1942" s="194"/>
      <c r="T1942" s="194"/>
      <c r="U1942" s="90"/>
      <c r="V1942" s="107" t="str">
        <f t="shared" si="121"/>
        <v>Open PDFIR FINALLY.RHS-KK-ECG-IR-ELE-166-REV00</v>
      </c>
      <c r="W1942" s="972" t="str">
        <f t="shared" ca="1" si="122"/>
        <v>DONE</v>
      </c>
      <c r="X1942" s="979" t="str">
        <f t="shared" si="123"/>
        <v>P</v>
      </c>
      <c r="Y1942" s="979"/>
      <c r="AD1942" s="564"/>
      <c r="AE1942" s="564"/>
      <c r="AF1942" s="564"/>
      <c r="AG1942" s="564"/>
      <c r="AH1942" s="564"/>
      <c r="AI1942" s="564"/>
    </row>
    <row r="1943" spans="1:35" ht="90" x14ac:dyDescent="0.3">
      <c r="A1943" s="450">
        <f t="shared" si="120"/>
        <v>1938</v>
      </c>
      <c r="B1943" s="442" t="s">
        <v>18116</v>
      </c>
      <c r="C1943" s="272" t="s">
        <v>76</v>
      </c>
      <c r="D1943" s="272" t="s">
        <v>1545</v>
      </c>
      <c r="E1943" s="426" t="s">
        <v>9255</v>
      </c>
      <c r="F1943" s="90" t="s">
        <v>195</v>
      </c>
      <c r="G1943" s="106">
        <v>45531</v>
      </c>
      <c r="H1943" s="106">
        <v>45531</v>
      </c>
      <c r="I1943" s="90" t="s">
        <v>62</v>
      </c>
      <c r="J1943" s="288"/>
      <c r="K1943" s="288"/>
      <c r="L1943" s="208"/>
      <c r="M1943" s="90"/>
      <c r="N1943" s="194"/>
      <c r="O1943" s="194"/>
      <c r="P1943" s="194"/>
      <c r="Q1943" s="90"/>
      <c r="R1943" s="194"/>
      <c r="S1943" s="194"/>
      <c r="T1943" s="194"/>
      <c r="U1943" s="90"/>
      <c r="V1943" s="107" t="str">
        <f t="shared" si="121"/>
        <v>Open PDFIR FINALLY.RHS-KK-ECG-IR-CI-1758-REV00</v>
      </c>
      <c r="W1943" s="972" t="str">
        <f t="shared" ca="1" si="122"/>
        <v>DONE</v>
      </c>
      <c r="X1943" s="979" t="str">
        <f t="shared" si="123"/>
        <v>P</v>
      </c>
      <c r="Y1943" s="979"/>
      <c r="AD1943" s="564"/>
      <c r="AE1943" s="564"/>
      <c r="AF1943" s="564"/>
      <c r="AG1943" s="564"/>
      <c r="AH1943" s="564"/>
      <c r="AI1943" s="564"/>
    </row>
    <row r="1944" spans="1:35" ht="90" x14ac:dyDescent="0.3">
      <c r="A1944" s="450">
        <f t="shared" si="120"/>
        <v>1939</v>
      </c>
      <c r="B1944" s="442" t="s">
        <v>20421</v>
      </c>
      <c r="C1944" s="272" t="s">
        <v>2735</v>
      </c>
      <c r="D1944" s="272" t="s">
        <v>5106</v>
      </c>
      <c r="E1944" s="426" t="s">
        <v>9259</v>
      </c>
      <c r="F1944" s="90" t="s">
        <v>195</v>
      </c>
      <c r="G1944" s="106">
        <v>45531</v>
      </c>
      <c r="H1944" s="106">
        <v>45531</v>
      </c>
      <c r="I1944" s="90" t="s">
        <v>25</v>
      </c>
      <c r="J1944" s="90" t="s">
        <v>195</v>
      </c>
      <c r="K1944" s="106">
        <v>45536</v>
      </c>
      <c r="L1944" s="106">
        <v>45536</v>
      </c>
      <c r="M1944" s="90" t="s">
        <v>1671</v>
      </c>
      <c r="N1944" s="194"/>
      <c r="O1944" s="194"/>
      <c r="P1944" s="194"/>
      <c r="Q1944" s="90"/>
      <c r="R1944" s="194"/>
      <c r="S1944" s="194"/>
      <c r="T1944" s="194"/>
      <c r="U1944" s="90"/>
      <c r="V1944" s="107" t="str">
        <f t="shared" si="121"/>
        <v>Open PDFIR FINALLY.RHS-KK-ECG-IR-ARCH-1759-REV01</v>
      </c>
      <c r="W1944" s="972" t="str">
        <f t="shared" ca="1" si="122"/>
        <v>DONE</v>
      </c>
      <c r="X1944" s="979" t="str">
        <f t="shared" si="123"/>
        <v>AWC</v>
      </c>
      <c r="Y1944" s="979"/>
      <c r="AD1944" s="564"/>
      <c r="AE1944" s="564"/>
      <c r="AF1944" s="564"/>
      <c r="AG1944" s="564"/>
      <c r="AH1944" s="564"/>
      <c r="AI1944" s="564"/>
    </row>
    <row r="1945" spans="1:35" ht="90" x14ac:dyDescent="0.3">
      <c r="A1945" s="450">
        <f t="shared" si="120"/>
        <v>1940</v>
      </c>
      <c r="B1945" s="442" t="s">
        <v>20422</v>
      </c>
      <c r="C1945" s="272" t="s">
        <v>2735</v>
      </c>
      <c r="D1945" s="272" t="s">
        <v>5106</v>
      </c>
      <c r="E1945" s="426" t="s">
        <v>9256</v>
      </c>
      <c r="F1945" s="90" t="s">
        <v>195</v>
      </c>
      <c r="G1945" s="106">
        <v>45531</v>
      </c>
      <c r="H1945" s="106">
        <v>45531</v>
      </c>
      <c r="I1945" s="90" t="s">
        <v>25</v>
      </c>
      <c r="J1945" s="90" t="s">
        <v>195</v>
      </c>
      <c r="K1945" s="106">
        <v>45551</v>
      </c>
      <c r="L1945" s="106">
        <v>45833</v>
      </c>
      <c r="M1945" s="90" t="s">
        <v>1671</v>
      </c>
      <c r="N1945" s="194"/>
      <c r="O1945" s="194"/>
      <c r="P1945" s="194"/>
      <c r="Q1945" s="90"/>
      <c r="R1945" s="194"/>
      <c r="S1945" s="194"/>
      <c r="T1945" s="194"/>
      <c r="U1945" s="90"/>
      <c r="V1945" s="107" t="str">
        <f t="shared" si="121"/>
        <v>Open PDFIR FINALLY.RHS-KK-ECG-IR-CI-1760-REV01</v>
      </c>
      <c r="W1945" s="972" t="str">
        <f t="shared" ca="1" si="122"/>
        <v>DONE</v>
      </c>
      <c r="X1945" s="979" t="str">
        <f t="shared" si="123"/>
        <v>AWC</v>
      </c>
      <c r="Y1945" s="979"/>
      <c r="AD1945" s="564"/>
      <c r="AE1945" s="564"/>
      <c r="AF1945" s="564"/>
      <c r="AG1945" s="564"/>
      <c r="AH1945" s="564"/>
      <c r="AI1945" s="564"/>
    </row>
    <row r="1946" spans="1:35" ht="90" x14ac:dyDescent="0.3">
      <c r="A1946" s="450">
        <f t="shared" si="120"/>
        <v>1941</v>
      </c>
      <c r="B1946" s="442" t="s">
        <v>18117</v>
      </c>
      <c r="C1946" s="272" t="s">
        <v>2735</v>
      </c>
      <c r="D1946" s="272" t="s">
        <v>5106</v>
      </c>
      <c r="E1946" s="426" t="s">
        <v>9280</v>
      </c>
      <c r="F1946" s="90" t="s">
        <v>195</v>
      </c>
      <c r="G1946" s="106">
        <v>45532</v>
      </c>
      <c r="H1946" s="106">
        <v>45536</v>
      </c>
      <c r="I1946" s="90" t="s">
        <v>25</v>
      </c>
      <c r="J1946" s="288"/>
      <c r="K1946" s="288"/>
      <c r="L1946" s="208"/>
      <c r="M1946" s="90"/>
      <c r="N1946" s="194"/>
      <c r="O1946" s="194"/>
      <c r="P1946" s="194"/>
      <c r="Q1946" s="90"/>
      <c r="R1946" s="194"/>
      <c r="S1946" s="194"/>
      <c r="T1946" s="194"/>
      <c r="U1946" s="90"/>
      <c r="V1946" s="107" t="str">
        <f t="shared" si="121"/>
        <v>Open PDFIR FINALLY.RHS-KK-ECG-IR-ARCH-1761-REV00</v>
      </c>
      <c r="W1946" s="972" t="str">
        <f t="shared" ca="1" si="122"/>
        <v>DONE</v>
      </c>
      <c r="X1946" s="979" t="str">
        <f t="shared" si="123"/>
        <v>P</v>
      </c>
      <c r="Y1946" s="979"/>
      <c r="AD1946" s="564"/>
      <c r="AE1946" s="564"/>
      <c r="AF1946" s="564"/>
      <c r="AG1946" s="564"/>
      <c r="AH1946" s="564"/>
      <c r="AI1946" s="564"/>
    </row>
    <row r="1947" spans="1:35" ht="90" x14ac:dyDescent="0.3">
      <c r="A1947" s="450">
        <f t="shared" si="120"/>
        <v>1942</v>
      </c>
      <c r="B1947" s="442" t="s">
        <v>18118</v>
      </c>
      <c r="C1947" s="272" t="s">
        <v>2735</v>
      </c>
      <c r="D1947" s="272" t="s">
        <v>5106</v>
      </c>
      <c r="E1947" s="426" t="s">
        <v>9281</v>
      </c>
      <c r="F1947" s="90" t="s">
        <v>195</v>
      </c>
      <c r="G1947" s="106">
        <v>45532</v>
      </c>
      <c r="H1947" s="106">
        <v>45536</v>
      </c>
      <c r="I1947" s="90" t="s">
        <v>25</v>
      </c>
      <c r="J1947" s="288"/>
      <c r="K1947" s="288"/>
      <c r="L1947" s="208"/>
      <c r="M1947" s="90"/>
      <c r="N1947" s="194"/>
      <c r="O1947" s="194"/>
      <c r="P1947" s="194"/>
      <c r="Q1947" s="90"/>
      <c r="R1947" s="194"/>
      <c r="S1947" s="194"/>
      <c r="T1947" s="194"/>
      <c r="U1947" s="90"/>
      <c r="V1947" s="107" t="str">
        <f t="shared" si="121"/>
        <v>Open PDFIR FINALLY.RHS-KK-ECG-IR-ARCH-1762-REV00</v>
      </c>
      <c r="W1947" s="972" t="str">
        <f t="shared" ca="1" si="122"/>
        <v>DONE</v>
      </c>
      <c r="X1947" s="979" t="str">
        <f t="shared" si="123"/>
        <v>P</v>
      </c>
      <c r="Y1947" s="979"/>
      <c r="AD1947" s="564"/>
      <c r="AE1947" s="564"/>
      <c r="AF1947" s="564"/>
      <c r="AG1947" s="564"/>
      <c r="AH1947" s="564"/>
      <c r="AI1947" s="564"/>
    </row>
    <row r="1948" spans="1:35" ht="90" x14ac:dyDescent="0.3">
      <c r="A1948" s="450">
        <f t="shared" si="120"/>
        <v>1943</v>
      </c>
      <c r="B1948" s="442" t="s">
        <v>18119</v>
      </c>
      <c r="C1948" s="272" t="s">
        <v>76</v>
      </c>
      <c r="D1948" s="272" t="s">
        <v>1545</v>
      </c>
      <c r="E1948" s="426" t="s">
        <v>9285</v>
      </c>
      <c r="F1948" s="90" t="s">
        <v>195</v>
      </c>
      <c r="G1948" s="106">
        <v>45533</v>
      </c>
      <c r="H1948" s="106">
        <v>45535</v>
      </c>
      <c r="I1948" s="90" t="s">
        <v>62</v>
      </c>
      <c r="J1948" s="288"/>
      <c r="K1948" s="288"/>
      <c r="L1948" s="208"/>
      <c r="M1948" s="90"/>
      <c r="N1948" s="194"/>
      <c r="O1948" s="194"/>
      <c r="P1948" s="194"/>
      <c r="Q1948" s="90"/>
      <c r="R1948" s="194"/>
      <c r="S1948" s="194"/>
      <c r="T1948" s="194"/>
      <c r="U1948" s="90"/>
      <c r="V1948" s="107" t="str">
        <f t="shared" si="121"/>
        <v>Open PDFIR FINALLY.RHS-KK-ECG-IR-CI-1763-REV00</v>
      </c>
      <c r="W1948" s="972" t="str">
        <f t="shared" ca="1" si="122"/>
        <v>DONE</v>
      </c>
      <c r="X1948" s="979" t="str">
        <f t="shared" si="123"/>
        <v>P</v>
      </c>
      <c r="Y1948" s="979"/>
      <c r="AD1948" s="564"/>
      <c r="AE1948" s="564"/>
      <c r="AF1948" s="564"/>
      <c r="AG1948" s="564"/>
      <c r="AH1948" s="564"/>
      <c r="AI1948" s="564"/>
    </row>
    <row r="1949" spans="1:35" ht="90" x14ac:dyDescent="0.3">
      <c r="A1949" s="450">
        <f t="shared" si="120"/>
        <v>1944</v>
      </c>
      <c r="B1949" s="442" t="s">
        <v>18120</v>
      </c>
      <c r="C1949" s="272" t="s">
        <v>76</v>
      </c>
      <c r="D1949" s="272" t="s">
        <v>1545</v>
      </c>
      <c r="E1949" s="426" t="s">
        <v>9287</v>
      </c>
      <c r="F1949" s="90" t="s">
        <v>195</v>
      </c>
      <c r="G1949" s="106">
        <v>45533</v>
      </c>
      <c r="H1949" s="106">
        <v>45535</v>
      </c>
      <c r="I1949" s="90" t="s">
        <v>62</v>
      </c>
      <c r="J1949" s="288"/>
      <c r="K1949" s="288"/>
      <c r="L1949" s="208"/>
      <c r="M1949" s="90"/>
      <c r="N1949" s="194"/>
      <c r="O1949" s="194"/>
      <c r="P1949" s="194"/>
      <c r="Q1949" s="90"/>
      <c r="R1949" s="194"/>
      <c r="S1949" s="194"/>
      <c r="T1949" s="194"/>
      <c r="U1949" s="90"/>
      <c r="V1949" s="107" t="str">
        <f t="shared" si="121"/>
        <v>Open PDFIR FINALLY.RHS-KK-ECG-IR-CI-1764-REV00</v>
      </c>
      <c r="W1949" s="972" t="str">
        <f t="shared" ca="1" si="122"/>
        <v>DONE</v>
      </c>
      <c r="X1949" s="979" t="str">
        <f t="shared" si="123"/>
        <v>P</v>
      </c>
      <c r="Y1949" s="979"/>
      <c r="AD1949" s="564"/>
      <c r="AE1949" s="564"/>
      <c r="AF1949" s="564"/>
      <c r="AG1949" s="564"/>
      <c r="AH1949" s="564"/>
      <c r="AI1949" s="564"/>
    </row>
    <row r="1950" spans="1:35" ht="90" x14ac:dyDescent="0.3">
      <c r="A1950" s="450">
        <f t="shared" si="120"/>
        <v>1945</v>
      </c>
      <c r="B1950" s="442" t="s">
        <v>18121</v>
      </c>
      <c r="C1950" s="272" t="s">
        <v>76</v>
      </c>
      <c r="D1950" s="272" t="s">
        <v>1545</v>
      </c>
      <c r="E1950" s="426" t="s">
        <v>9289</v>
      </c>
      <c r="F1950" s="90" t="s">
        <v>195</v>
      </c>
      <c r="G1950" s="106">
        <v>45533</v>
      </c>
      <c r="H1950" s="106">
        <v>45533</v>
      </c>
      <c r="I1950" s="90" t="s">
        <v>62</v>
      </c>
      <c r="J1950" s="288"/>
      <c r="K1950" s="288"/>
      <c r="L1950" s="208"/>
      <c r="M1950" s="90"/>
      <c r="N1950" s="194"/>
      <c r="O1950" s="194"/>
      <c r="P1950" s="194"/>
      <c r="Q1950" s="90"/>
      <c r="R1950" s="194"/>
      <c r="S1950" s="194"/>
      <c r="T1950" s="194"/>
      <c r="U1950" s="90"/>
      <c r="V1950" s="107" t="str">
        <f t="shared" si="121"/>
        <v>Open PDFIR FINALLY.RHS-KK-ECG-IR-CI-1765-REV00</v>
      </c>
      <c r="W1950" s="972" t="str">
        <f t="shared" ca="1" si="122"/>
        <v>DONE</v>
      </c>
      <c r="X1950" s="979" t="str">
        <f t="shared" si="123"/>
        <v>P</v>
      </c>
      <c r="Y1950" s="979"/>
      <c r="AD1950" s="564"/>
      <c r="AE1950" s="564"/>
      <c r="AF1950" s="564"/>
      <c r="AG1950" s="564"/>
      <c r="AH1950" s="564"/>
      <c r="AI1950" s="564"/>
    </row>
    <row r="1951" spans="1:35" ht="90" x14ac:dyDescent="0.3">
      <c r="A1951" s="450">
        <f t="shared" si="120"/>
        <v>1946</v>
      </c>
      <c r="B1951" s="442" t="s">
        <v>18122</v>
      </c>
      <c r="C1951" s="272" t="s">
        <v>76</v>
      </c>
      <c r="D1951" s="272" t="s">
        <v>1545</v>
      </c>
      <c r="E1951" s="426" t="s">
        <v>9297</v>
      </c>
      <c r="F1951" s="90" t="s">
        <v>195</v>
      </c>
      <c r="G1951" s="106">
        <v>45533</v>
      </c>
      <c r="H1951" s="106">
        <v>45533</v>
      </c>
      <c r="I1951" s="90" t="s">
        <v>62</v>
      </c>
      <c r="J1951" s="288"/>
      <c r="K1951" s="288"/>
      <c r="L1951" s="208"/>
      <c r="M1951" s="90"/>
      <c r="N1951" s="194"/>
      <c r="O1951" s="194"/>
      <c r="P1951" s="194"/>
      <c r="Q1951" s="90"/>
      <c r="R1951" s="194"/>
      <c r="S1951" s="194"/>
      <c r="T1951" s="194"/>
      <c r="U1951" s="90"/>
      <c r="V1951" s="107" t="str">
        <f t="shared" si="121"/>
        <v>Open PDFIR FINALLY.RHS-KK-ECG-IR-CI-1766-REV00</v>
      </c>
      <c r="W1951" s="972" t="str">
        <f t="shared" ca="1" si="122"/>
        <v>DONE</v>
      </c>
      <c r="X1951" s="979" t="str">
        <f t="shared" si="123"/>
        <v>P</v>
      </c>
      <c r="Y1951" s="979"/>
      <c r="AD1951" s="564"/>
      <c r="AE1951" s="564"/>
      <c r="AF1951" s="564"/>
      <c r="AG1951" s="564"/>
      <c r="AH1951" s="564"/>
      <c r="AI1951" s="564"/>
    </row>
    <row r="1952" spans="1:35" ht="90" x14ac:dyDescent="0.3">
      <c r="A1952" s="450">
        <f t="shared" si="120"/>
        <v>1947</v>
      </c>
      <c r="B1952" s="442" t="s">
        <v>20423</v>
      </c>
      <c r="C1952" s="272" t="s">
        <v>2735</v>
      </c>
      <c r="D1952" s="272" t="s">
        <v>5106</v>
      </c>
      <c r="E1952" s="426" t="s">
        <v>9301</v>
      </c>
      <c r="F1952" s="90" t="s">
        <v>195</v>
      </c>
      <c r="G1952" s="106">
        <v>45536</v>
      </c>
      <c r="H1952" s="106">
        <v>45538</v>
      </c>
      <c r="I1952" s="90" t="s">
        <v>25</v>
      </c>
      <c r="J1952" s="90" t="s">
        <v>195</v>
      </c>
      <c r="K1952" s="106">
        <v>45539</v>
      </c>
      <c r="L1952" s="106">
        <v>45988</v>
      </c>
      <c r="M1952" s="90" t="s">
        <v>1671</v>
      </c>
      <c r="N1952" s="194"/>
      <c r="O1952" s="194"/>
      <c r="P1952" s="194"/>
      <c r="Q1952" s="90"/>
      <c r="R1952" s="194"/>
      <c r="S1952" s="194"/>
      <c r="T1952" s="194"/>
      <c r="U1952" s="90"/>
      <c r="V1952" s="107" t="str">
        <f t="shared" si="121"/>
        <v>Open PDFIR FINALLY.RHS-KK-ECG-IR-ARCH-1767-REV01</v>
      </c>
      <c r="W1952" s="972" t="str">
        <f t="shared" ca="1" si="122"/>
        <v>DONE</v>
      </c>
      <c r="X1952" s="979" t="str">
        <f t="shared" si="123"/>
        <v>AWC</v>
      </c>
      <c r="Y1952" s="979"/>
      <c r="AD1952" s="564"/>
      <c r="AE1952" s="564"/>
      <c r="AF1952" s="564"/>
      <c r="AG1952" s="564"/>
      <c r="AH1952" s="564"/>
      <c r="AI1952" s="564"/>
    </row>
    <row r="1953" spans="1:35" ht="90" x14ac:dyDescent="0.3">
      <c r="A1953" s="450">
        <f t="shared" si="120"/>
        <v>1948</v>
      </c>
      <c r="B1953" s="442" t="s">
        <v>18123</v>
      </c>
      <c r="C1953" s="272" t="s">
        <v>1634</v>
      </c>
      <c r="D1953" s="272" t="s">
        <v>1545</v>
      </c>
      <c r="E1953" s="426" t="s">
        <v>9300</v>
      </c>
      <c r="F1953" s="90" t="s">
        <v>195</v>
      </c>
      <c r="G1953" s="106">
        <v>45536</v>
      </c>
      <c r="H1953" s="106">
        <v>45536</v>
      </c>
      <c r="I1953" s="90" t="s">
        <v>62</v>
      </c>
      <c r="J1953" s="288"/>
      <c r="K1953" s="288"/>
      <c r="L1953" s="208"/>
      <c r="M1953" s="90"/>
      <c r="N1953" s="194"/>
      <c r="O1953" s="194"/>
      <c r="P1953" s="194"/>
      <c r="Q1953" s="90"/>
      <c r="R1953" s="194"/>
      <c r="S1953" s="194"/>
      <c r="T1953" s="194"/>
      <c r="U1953" s="90"/>
      <c r="V1953" s="107" t="str">
        <f t="shared" si="121"/>
        <v>Open PDFIR FINALLY.RHS-KK-ECG-IR-CI-1768-REV00</v>
      </c>
      <c r="W1953" s="972" t="str">
        <f t="shared" ca="1" si="122"/>
        <v>DONE</v>
      </c>
      <c r="X1953" s="979" t="str">
        <f t="shared" si="123"/>
        <v>P</v>
      </c>
      <c r="Y1953" s="979"/>
      <c r="AD1953" s="564"/>
      <c r="AE1953" s="564"/>
      <c r="AF1953" s="564"/>
      <c r="AG1953" s="564"/>
      <c r="AH1953" s="564"/>
      <c r="AI1953" s="564"/>
    </row>
    <row r="1954" spans="1:35" ht="90" x14ac:dyDescent="0.3">
      <c r="A1954" s="450">
        <f t="shared" si="120"/>
        <v>1949</v>
      </c>
      <c r="B1954" s="442" t="s">
        <v>18124</v>
      </c>
      <c r="C1954" s="272" t="s">
        <v>1634</v>
      </c>
      <c r="D1954" s="272" t="s">
        <v>1545</v>
      </c>
      <c r="E1954" s="426" t="s">
        <v>9308</v>
      </c>
      <c r="F1954" s="90" t="s">
        <v>195</v>
      </c>
      <c r="G1954" s="106">
        <v>45537</v>
      </c>
      <c r="H1954" s="106">
        <v>45537</v>
      </c>
      <c r="I1954" s="90" t="s">
        <v>62</v>
      </c>
      <c r="J1954" s="288"/>
      <c r="K1954" s="288"/>
      <c r="L1954" s="208"/>
      <c r="M1954" s="90"/>
      <c r="N1954" s="194"/>
      <c r="O1954" s="194"/>
      <c r="P1954" s="194"/>
      <c r="Q1954" s="90"/>
      <c r="R1954" s="194"/>
      <c r="S1954" s="194"/>
      <c r="T1954" s="194"/>
      <c r="U1954" s="90"/>
      <c r="V1954" s="107" t="str">
        <f t="shared" si="121"/>
        <v>Open PDFIR FINALLY.RHS-KK-ECG-IR-CI-1769-REV00</v>
      </c>
      <c r="W1954" s="972" t="str">
        <f t="shared" ca="1" si="122"/>
        <v>DONE</v>
      </c>
      <c r="X1954" s="979" t="str">
        <f t="shared" si="123"/>
        <v>P</v>
      </c>
      <c r="Y1954" s="979"/>
      <c r="AD1954" s="564"/>
      <c r="AE1954" s="564"/>
      <c r="AF1954" s="564"/>
      <c r="AG1954" s="564"/>
      <c r="AH1954" s="564"/>
      <c r="AI1954" s="564"/>
    </row>
    <row r="1955" spans="1:35" ht="90" x14ac:dyDescent="0.3">
      <c r="A1955" s="450">
        <f t="shared" si="120"/>
        <v>1950</v>
      </c>
      <c r="B1955" s="442" t="s">
        <v>18125</v>
      </c>
      <c r="C1955" s="272" t="s">
        <v>1634</v>
      </c>
      <c r="D1955" s="272" t="s">
        <v>1545</v>
      </c>
      <c r="E1955" s="426" t="s">
        <v>9309</v>
      </c>
      <c r="F1955" s="90" t="s">
        <v>195</v>
      </c>
      <c r="G1955" s="106">
        <v>45537</v>
      </c>
      <c r="H1955" s="106">
        <v>45537</v>
      </c>
      <c r="I1955" s="90" t="s">
        <v>62</v>
      </c>
      <c r="J1955" s="288"/>
      <c r="K1955" s="288"/>
      <c r="L1955" s="208"/>
      <c r="M1955" s="90"/>
      <c r="N1955" s="194"/>
      <c r="O1955" s="194"/>
      <c r="P1955" s="194"/>
      <c r="Q1955" s="90"/>
      <c r="R1955" s="194"/>
      <c r="S1955" s="194"/>
      <c r="T1955" s="194"/>
      <c r="U1955" s="90"/>
      <c r="V1955" s="107" t="str">
        <f t="shared" si="121"/>
        <v>Open PDFIR FINALLY.RHS-KK-ECG-IR-CI-1770-REV00</v>
      </c>
      <c r="W1955" s="972" t="str">
        <f t="shared" ca="1" si="122"/>
        <v>DONE</v>
      </c>
      <c r="X1955" s="979" t="str">
        <f t="shared" si="123"/>
        <v>P</v>
      </c>
      <c r="Y1955" s="979"/>
      <c r="AD1955" s="564"/>
      <c r="AE1955" s="564"/>
      <c r="AF1955" s="564"/>
      <c r="AG1955" s="564"/>
      <c r="AH1955" s="564"/>
      <c r="AI1955" s="564"/>
    </row>
    <row r="1956" spans="1:35" ht="90" x14ac:dyDescent="0.3">
      <c r="A1956" s="450">
        <f t="shared" si="120"/>
        <v>1951</v>
      </c>
      <c r="B1956" s="442" t="s">
        <v>18126</v>
      </c>
      <c r="C1956" s="272" t="s">
        <v>1140</v>
      </c>
      <c r="D1956" s="272" t="s">
        <v>1545</v>
      </c>
      <c r="E1956" s="426" t="s">
        <v>9313</v>
      </c>
      <c r="F1956" s="90" t="s">
        <v>195</v>
      </c>
      <c r="G1956" s="106">
        <v>45537</v>
      </c>
      <c r="H1956" s="106">
        <v>45537</v>
      </c>
      <c r="I1956" s="90" t="s">
        <v>1671</v>
      </c>
      <c r="J1956" s="288"/>
      <c r="K1956" s="288"/>
      <c r="L1956" s="208"/>
      <c r="M1956" s="90"/>
      <c r="N1956" s="194"/>
      <c r="O1956" s="194"/>
      <c r="P1956" s="194"/>
      <c r="Q1956" s="90"/>
      <c r="R1956" s="194"/>
      <c r="S1956" s="194"/>
      <c r="T1956" s="194"/>
      <c r="U1956" s="90"/>
      <c r="V1956" s="107" t="str">
        <f t="shared" si="121"/>
        <v>Open PDFIR FINALLY.RHS-KK-ECG-IR-ELE-167-REV00</v>
      </c>
      <c r="W1956" s="972" t="str">
        <f t="shared" ca="1" si="122"/>
        <v>DONE</v>
      </c>
      <c r="X1956" s="979" t="str">
        <f t="shared" si="123"/>
        <v>P</v>
      </c>
      <c r="Y1956" s="979"/>
      <c r="AD1956" s="564"/>
      <c r="AE1956" s="564"/>
      <c r="AF1956" s="564"/>
      <c r="AG1956" s="564"/>
      <c r="AH1956" s="564"/>
      <c r="AI1956" s="564"/>
    </row>
    <row r="1957" spans="1:35" ht="90" x14ac:dyDescent="0.3">
      <c r="A1957" s="450">
        <f t="shared" si="120"/>
        <v>1952</v>
      </c>
      <c r="B1957" s="442" t="s">
        <v>18127</v>
      </c>
      <c r="C1957" s="272" t="s">
        <v>1140</v>
      </c>
      <c r="D1957" s="272" t="s">
        <v>1545</v>
      </c>
      <c r="E1957" s="426" t="s">
        <v>9317</v>
      </c>
      <c r="F1957" s="90" t="s">
        <v>195</v>
      </c>
      <c r="G1957" s="106">
        <v>45537</v>
      </c>
      <c r="H1957" s="106">
        <v>45538</v>
      </c>
      <c r="I1957" s="90" t="s">
        <v>1671</v>
      </c>
      <c r="J1957" s="288"/>
      <c r="K1957" s="288"/>
      <c r="L1957" s="208"/>
      <c r="M1957" s="90"/>
      <c r="N1957" s="194"/>
      <c r="O1957" s="194"/>
      <c r="P1957" s="194"/>
      <c r="Q1957" s="90"/>
      <c r="R1957" s="194"/>
      <c r="S1957" s="194"/>
      <c r="T1957" s="194"/>
      <c r="U1957" s="90"/>
      <c r="V1957" s="107" t="str">
        <f t="shared" si="121"/>
        <v>Open PDFIR FINALLY.RHS-KK-ECG-IR-ELE-168-REV00</v>
      </c>
      <c r="W1957" s="972" t="str">
        <f t="shared" ca="1" si="122"/>
        <v>DONE</v>
      </c>
      <c r="X1957" s="979" t="str">
        <f t="shared" si="123"/>
        <v>P</v>
      </c>
      <c r="Y1957" s="979"/>
      <c r="AD1957" s="564"/>
      <c r="AE1957" s="564"/>
      <c r="AF1957" s="564"/>
      <c r="AG1957" s="564"/>
      <c r="AH1957" s="564"/>
      <c r="AI1957" s="564"/>
    </row>
    <row r="1958" spans="1:35" ht="90" x14ac:dyDescent="0.3">
      <c r="A1958" s="450">
        <f t="shared" si="120"/>
        <v>1953</v>
      </c>
      <c r="B1958" s="442" t="s">
        <v>18128</v>
      </c>
      <c r="C1958" s="272" t="s">
        <v>4383</v>
      </c>
      <c r="D1958" s="272" t="s">
        <v>1545</v>
      </c>
      <c r="E1958" s="426" t="s">
        <v>9329</v>
      </c>
      <c r="F1958" s="90" t="s">
        <v>195</v>
      </c>
      <c r="G1958" s="106">
        <v>45531</v>
      </c>
      <c r="H1958" s="106">
        <v>45531</v>
      </c>
      <c r="I1958" s="90" t="s">
        <v>62</v>
      </c>
      <c r="J1958" s="288"/>
      <c r="K1958" s="288"/>
      <c r="L1958" s="208"/>
      <c r="M1958" s="90"/>
      <c r="N1958" s="194"/>
      <c r="O1958" s="194"/>
      <c r="P1958" s="194"/>
      <c r="Q1958" s="90"/>
      <c r="R1958" s="194"/>
      <c r="S1958" s="194"/>
      <c r="T1958" s="194"/>
      <c r="U1958" s="90"/>
      <c r="V1958" s="107" t="str">
        <f t="shared" si="121"/>
        <v>Open PDFIR FINALLY.RHS-KK-ECG-IR-SU-1771-REV00</v>
      </c>
      <c r="W1958" s="972" t="str">
        <f t="shared" ca="1" si="122"/>
        <v>DONE</v>
      </c>
      <c r="X1958" s="979" t="str">
        <f t="shared" si="123"/>
        <v>P</v>
      </c>
      <c r="Y1958" s="979"/>
      <c r="AD1958" s="564"/>
      <c r="AE1958" s="564"/>
      <c r="AF1958" s="564"/>
      <c r="AG1958" s="564"/>
      <c r="AH1958" s="564"/>
      <c r="AI1958" s="564"/>
    </row>
    <row r="1959" spans="1:35" ht="90" x14ac:dyDescent="0.3">
      <c r="A1959" s="450">
        <f t="shared" si="120"/>
        <v>1954</v>
      </c>
      <c r="B1959" s="442" t="s">
        <v>18129</v>
      </c>
      <c r="C1959" s="272" t="s">
        <v>4383</v>
      </c>
      <c r="D1959" s="272" t="s">
        <v>1545</v>
      </c>
      <c r="E1959" s="426" t="s">
        <v>9328</v>
      </c>
      <c r="F1959" s="90" t="s">
        <v>195</v>
      </c>
      <c r="G1959" s="106">
        <v>45528</v>
      </c>
      <c r="H1959" s="106">
        <v>45528</v>
      </c>
      <c r="I1959" s="90" t="s">
        <v>62</v>
      </c>
      <c r="J1959" s="288"/>
      <c r="K1959" s="288"/>
      <c r="L1959" s="208"/>
      <c r="M1959" s="90"/>
      <c r="N1959" s="194"/>
      <c r="O1959" s="194"/>
      <c r="P1959" s="194"/>
      <c r="Q1959" s="90"/>
      <c r="R1959" s="194"/>
      <c r="S1959" s="194"/>
      <c r="T1959" s="194"/>
      <c r="U1959" s="90"/>
      <c r="V1959" s="107" t="str">
        <f t="shared" si="121"/>
        <v>Open PDFIR FINALLY.RHS-KK-ECG-IR-SU-1772-REV00</v>
      </c>
      <c r="W1959" s="972" t="str">
        <f t="shared" ca="1" si="122"/>
        <v>DONE</v>
      </c>
      <c r="X1959" s="979" t="str">
        <f t="shared" si="123"/>
        <v>P</v>
      </c>
      <c r="Y1959" s="979"/>
      <c r="AD1959" s="564"/>
      <c r="AE1959" s="564"/>
      <c r="AF1959" s="564"/>
      <c r="AG1959" s="564"/>
      <c r="AH1959" s="564"/>
      <c r="AI1959" s="564"/>
    </row>
    <row r="1960" spans="1:35" ht="90" x14ac:dyDescent="0.3">
      <c r="A1960" s="450">
        <f t="shared" si="120"/>
        <v>1955</v>
      </c>
      <c r="B1960" s="442" t="s">
        <v>18130</v>
      </c>
      <c r="C1960" s="272" t="s">
        <v>4383</v>
      </c>
      <c r="D1960" s="272" t="s">
        <v>1545</v>
      </c>
      <c r="E1960" s="426" t="s">
        <v>9327</v>
      </c>
      <c r="F1960" s="90" t="s">
        <v>195</v>
      </c>
      <c r="G1960" s="106">
        <v>45532</v>
      </c>
      <c r="H1960" s="106">
        <v>45532</v>
      </c>
      <c r="I1960" s="90" t="s">
        <v>62</v>
      </c>
      <c r="J1960" s="288"/>
      <c r="K1960" s="288"/>
      <c r="L1960" s="208"/>
      <c r="M1960" s="90"/>
      <c r="N1960" s="194"/>
      <c r="O1960" s="194"/>
      <c r="P1960" s="194"/>
      <c r="Q1960" s="90"/>
      <c r="R1960" s="194"/>
      <c r="S1960" s="194"/>
      <c r="T1960" s="194"/>
      <c r="U1960" s="90"/>
      <c r="V1960" s="107" t="str">
        <f t="shared" si="121"/>
        <v>Open PDFIR FINALLY.RHS-KK-ECG-IR-SU-1773-REV00</v>
      </c>
      <c r="W1960" s="972" t="str">
        <f t="shared" ca="1" si="122"/>
        <v>DONE</v>
      </c>
      <c r="X1960" s="979" t="str">
        <f t="shared" si="123"/>
        <v>P</v>
      </c>
      <c r="Y1960" s="979"/>
      <c r="AD1960" s="564"/>
      <c r="AE1960" s="564"/>
      <c r="AF1960" s="564"/>
      <c r="AG1960" s="564"/>
      <c r="AH1960" s="564"/>
      <c r="AI1960" s="564"/>
    </row>
    <row r="1961" spans="1:35" ht="90" x14ac:dyDescent="0.3">
      <c r="A1961" s="450">
        <f t="shared" si="120"/>
        <v>1956</v>
      </c>
      <c r="B1961" s="442" t="s">
        <v>18131</v>
      </c>
      <c r="C1961" s="272" t="s">
        <v>4383</v>
      </c>
      <c r="D1961" s="272" t="s">
        <v>1545</v>
      </c>
      <c r="E1961" s="426" t="s">
        <v>9326</v>
      </c>
      <c r="F1961" s="90" t="s">
        <v>195</v>
      </c>
      <c r="G1961" s="106">
        <v>45537</v>
      </c>
      <c r="H1961" s="106">
        <v>45537</v>
      </c>
      <c r="I1961" s="90" t="s">
        <v>62</v>
      </c>
      <c r="J1961" s="288"/>
      <c r="K1961" s="288"/>
      <c r="L1961" s="208"/>
      <c r="M1961" s="90"/>
      <c r="N1961" s="194"/>
      <c r="O1961" s="194"/>
      <c r="P1961" s="194"/>
      <c r="Q1961" s="90"/>
      <c r="R1961" s="194"/>
      <c r="S1961" s="194"/>
      <c r="T1961" s="194"/>
      <c r="U1961" s="90"/>
      <c r="V1961" s="107" t="str">
        <f t="shared" si="121"/>
        <v>Open PDFIR FINALLY.RHS-KK-ECG-IR-SU-1774-REV00</v>
      </c>
      <c r="W1961" s="972" t="str">
        <f t="shared" ca="1" si="122"/>
        <v>DONE</v>
      </c>
      <c r="X1961" s="979" t="str">
        <f t="shared" si="123"/>
        <v>P</v>
      </c>
      <c r="Y1961" s="979"/>
      <c r="AD1961" s="564"/>
      <c r="AE1961" s="564"/>
      <c r="AF1961" s="564"/>
      <c r="AG1961" s="564"/>
      <c r="AH1961" s="564"/>
      <c r="AI1961" s="564"/>
    </row>
    <row r="1962" spans="1:35" ht="90" x14ac:dyDescent="0.3">
      <c r="A1962" s="450">
        <f t="shared" si="120"/>
        <v>1957</v>
      </c>
      <c r="B1962" s="442" t="s">
        <v>18132</v>
      </c>
      <c r="C1962" s="272" t="s">
        <v>1634</v>
      </c>
      <c r="D1962" s="272" t="s">
        <v>1545</v>
      </c>
      <c r="E1962" s="426" t="s">
        <v>9325</v>
      </c>
      <c r="F1962" s="90" t="s">
        <v>195</v>
      </c>
      <c r="G1962" s="106">
        <v>45539</v>
      </c>
      <c r="H1962" s="106">
        <v>45539</v>
      </c>
      <c r="I1962" s="90" t="s">
        <v>62</v>
      </c>
      <c r="J1962" s="288"/>
      <c r="K1962" s="288"/>
      <c r="L1962" s="208"/>
      <c r="M1962" s="90"/>
      <c r="N1962" s="194"/>
      <c r="O1962" s="194"/>
      <c r="P1962" s="194"/>
      <c r="Q1962" s="90"/>
      <c r="R1962" s="194"/>
      <c r="S1962" s="194"/>
      <c r="T1962" s="194"/>
      <c r="U1962" s="90"/>
      <c r="V1962" s="107" t="str">
        <f t="shared" si="121"/>
        <v>Open PDFIR FINALLY.RHS-KK-ECG-IR-CI-1775-REV00</v>
      </c>
      <c r="W1962" s="972" t="str">
        <f t="shared" ca="1" si="122"/>
        <v>DONE</v>
      </c>
      <c r="X1962" s="979" t="str">
        <f t="shared" si="123"/>
        <v>P</v>
      </c>
      <c r="Y1962" s="979"/>
      <c r="AD1962" s="564"/>
      <c r="AE1962" s="564"/>
      <c r="AF1962" s="564"/>
      <c r="AG1962" s="564"/>
      <c r="AH1962" s="564"/>
      <c r="AI1962" s="564"/>
    </row>
    <row r="1963" spans="1:35" ht="90" x14ac:dyDescent="0.3">
      <c r="A1963" s="450">
        <f t="shared" si="120"/>
        <v>1958</v>
      </c>
      <c r="B1963" s="442" t="s">
        <v>18133</v>
      </c>
      <c r="C1963" s="272" t="s">
        <v>1634</v>
      </c>
      <c r="D1963" s="272" t="s">
        <v>1545</v>
      </c>
      <c r="E1963" s="426" t="s">
        <v>9324</v>
      </c>
      <c r="F1963" s="90" t="s">
        <v>195</v>
      </c>
      <c r="G1963" s="106">
        <v>45539</v>
      </c>
      <c r="H1963" s="106">
        <v>45539</v>
      </c>
      <c r="I1963" s="90" t="s">
        <v>62</v>
      </c>
      <c r="J1963" s="288"/>
      <c r="K1963" s="288"/>
      <c r="L1963" s="208"/>
      <c r="M1963" s="90"/>
      <c r="N1963" s="194"/>
      <c r="O1963" s="194"/>
      <c r="P1963" s="194"/>
      <c r="Q1963" s="90"/>
      <c r="R1963" s="194"/>
      <c r="S1963" s="194"/>
      <c r="T1963" s="194"/>
      <c r="U1963" s="90"/>
      <c r="V1963" s="107" t="str">
        <f t="shared" si="121"/>
        <v>Open PDFIR FINALLY.RHS-KK-ECG-IR-CI-1776-REV00</v>
      </c>
      <c r="W1963" s="972" t="str">
        <f t="shared" ca="1" si="122"/>
        <v>DONE</v>
      </c>
      <c r="X1963" s="979" t="str">
        <f t="shared" si="123"/>
        <v>P</v>
      </c>
      <c r="Y1963" s="979"/>
      <c r="AD1963" s="564"/>
      <c r="AE1963" s="564"/>
      <c r="AF1963" s="564"/>
      <c r="AG1963" s="564"/>
      <c r="AH1963" s="564"/>
      <c r="AI1963" s="564"/>
    </row>
    <row r="1964" spans="1:35" ht="90" x14ac:dyDescent="0.3">
      <c r="A1964" s="450">
        <f t="shared" si="120"/>
        <v>1959</v>
      </c>
      <c r="B1964" s="442" t="s">
        <v>18134</v>
      </c>
      <c r="C1964" s="272" t="s">
        <v>1140</v>
      </c>
      <c r="D1964" s="272" t="s">
        <v>5106</v>
      </c>
      <c r="E1964" s="426" t="s">
        <v>9342</v>
      </c>
      <c r="F1964" s="90" t="s">
        <v>195</v>
      </c>
      <c r="G1964" s="106">
        <v>45539</v>
      </c>
      <c r="H1964" s="106">
        <v>45539</v>
      </c>
      <c r="I1964" s="90" t="s">
        <v>1671</v>
      </c>
      <c r="J1964" s="288"/>
      <c r="K1964" s="288"/>
      <c r="L1964" s="208"/>
      <c r="M1964" s="90"/>
      <c r="N1964" s="194"/>
      <c r="O1964" s="194"/>
      <c r="P1964" s="194"/>
      <c r="Q1964" s="90"/>
      <c r="R1964" s="194"/>
      <c r="S1964" s="194"/>
      <c r="T1964" s="194"/>
      <c r="U1964" s="90"/>
      <c r="V1964" s="107" t="str">
        <f t="shared" si="121"/>
        <v>Open PDFIR FINALLY.RHS-KK-ECG-IR-ELE-169-REV00</v>
      </c>
      <c r="W1964" s="972" t="str">
        <f t="shared" ca="1" si="122"/>
        <v>DONE</v>
      </c>
      <c r="X1964" s="979" t="str">
        <f t="shared" si="123"/>
        <v>P</v>
      </c>
      <c r="Y1964" s="979"/>
      <c r="AD1964" s="564"/>
      <c r="AE1964" s="564"/>
      <c r="AF1964" s="564"/>
      <c r="AG1964" s="564"/>
      <c r="AH1964" s="564"/>
      <c r="AI1964" s="564"/>
    </row>
    <row r="1965" spans="1:35" ht="90" x14ac:dyDescent="0.3">
      <c r="A1965" s="450">
        <f t="shared" si="120"/>
        <v>1960</v>
      </c>
      <c r="B1965" s="442" t="s">
        <v>18135</v>
      </c>
      <c r="C1965" s="272" t="s">
        <v>1634</v>
      </c>
      <c r="D1965" s="426" t="s">
        <v>1545</v>
      </c>
      <c r="E1965" s="426" t="s">
        <v>9344</v>
      </c>
      <c r="F1965" s="90" t="s">
        <v>195</v>
      </c>
      <c r="G1965" s="106">
        <v>45542</v>
      </c>
      <c r="H1965" s="106">
        <v>45542</v>
      </c>
      <c r="I1965" s="90" t="s">
        <v>62</v>
      </c>
      <c r="J1965" s="288"/>
      <c r="K1965" s="288"/>
      <c r="L1965" s="208"/>
      <c r="M1965" s="90"/>
      <c r="N1965" s="194"/>
      <c r="O1965" s="194"/>
      <c r="P1965" s="194"/>
      <c r="Q1965" s="90"/>
      <c r="R1965" s="194"/>
      <c r="S1965" s="194"/>
      <c r="T1965" s="194"/>
      <c r="U1965" s="90"/>
      <c r="V1965" s="107" t="str">
        <f t="shared" si="121"/>
        <v>Open PDFIR FINALLY.RHS-KK-ECG-IR-CI-1777-REV00</v>
      </c>
      <c r="W1965" s="972" t="str">
        <f t="shared" ca="1" si="122"/>
        <v>DONE</v>
      </c>
      <c r="X1965" s="979" t="str">
        <f t="shared" si="123"/>
        <v>P</v>
      </c>
      <c r="Y1965" s="979"/>
      <c r="AD1965" s="564"/>
      <c r="AE1965" s="564"/>
      <c r="AF1965" s="564"/>
      <c r="AG1965" s="564"/>
      <c r="AH1965" s="564"/>
      <c r="AI1965" s="564"/>
    </row>
    <row r="1966" spans="1:35" ht="90" x14ac:dyDescent="0.3">
      <c r="A1966" s="450">
        <f t="shared" si="120"/>
        <v>1961</v>
      </c>
      <c r="B1966" s="442" t="s">
        <v>18136</v>
      </c>
      <c r="C1966" s="272" t="s">
        <v>1634</v>
      </c>
      <c r="D1966" s="426" t="s">
        <v>1545</v>
      </c>
      <c r="E1966" s="426" t="s">
        <v>9394</v>
      </c>
      <c r="F1966" s="90" t="s">
        <v>195</v>
      </c>
      <c r="G1966" s="106">
        <v>45542</v>
      </c>
      <c r="H1966" s="106">
        <v>45542</v>
      </c>
      <c r="I1966" s="90" t="s">
        <v>62</v>
      </c>
      <c r="J1966" s="288"/>
      <c r="K1966" s="288"/>
      <c r="L1966" s="208"/>
      <c r="M1966" s="90"/>
      <c r="N1966" s="194"/>
      <c r="O1966" s="194"/>
      <c r="P1966" s="194"/>
      <c r="Q1966" s="90"/>
      <c r="R1966" s="194"/>
      <c r="S1966" s="194"/>
      <c r="T1966" s="194"/>
      <c r="U1966" s="90"/>
      <c r="V1966" s="107" t="str">
        <f t="shared" si="121"/>
        <v>Open PDFIR FINALLY.RHS-KK-ECG-IR-CI-1778-REV00</v>
      </c>
      <c r="W1966" s="972" t="str">
        <f t="shared" ca="1" si="122"/>
        <v>DONE</v>
      </c>
      <c r="X1966" s="979" t="str">
        <f t="shared" si="123"/>
        <v>P</v>
      </c>
      <c r="Y1966" s="979"/>
      <c r="AD1966" s="564"/>
      <c r="AE1966" s="564"/>
      <c r="AF1966" s="564"/>
      <c r="AG1966" s="564"/>
      <c r="AH1966" s="564"/>
      <c r="AI1966" s="564"/>
    </row>
    <row r="1967" spans="1:35" ht="90" x14ac:dyDescent="0.3">
      <c r="A1967" s="450">
        <f t="shared" si="120"/>
        <v>1962</v>
      </c>
      <c r="B1967" s="442" t="s">
        <v>18137</v>
      </c>
      <c r="C1967" s="272" t="s">
        <v>4383</v>
      </c>
      <c r="D1967" s="426" t="s">
        <v>1545</v>
      </c>
      <c r="E1967" s="426" t="s">
        <v>9395</v>
      </c>
      <c r="F1967" s="90" t="s">
        <v>195</v>
      </c>
      <c r="G1967" s="106">
        <v>45507</v>
      </c>
      <c r="H1967" s="106">
        <v>45507</v>
      </c>
      <c r="I1967" s="90" t="s">
        <v>1671</v>
      </c>
      <c r="J1967" s="288"/>
      <c r="K1967" s="288"/>
      <c r="L1967" s="208"/>
      <c r="M1967" s="90"/>
      <c r="N1967" s="194"/>
      <c r="O1967" s="194"/>
      <c r="P1967" s="194"/>
      <c r="Q1967" s="90"/>
      <c r="R1967" s="194"/>
      <c r="S1967" s="194"/>
      <c r="T1967" s="194"/>
      <c r="U1967" s="90"/>
      <c r="V1967" s="107" t="str">
        <f t="shared" si="121"/>
        <v>Open PDFIR FINALLY.RHS-KK-ECG-IR-SU-1779-REV00</v>
      </c>
      <c r="W1967" s="972" t="str">
        <f t="shared" ca="1" si="122"/>
        <v>DONE</v>
      </c>
      <c r="X1967" s="979" t="str">
        <f t="shared" si="123"/>
        <v>P</v>
      </c>
      <c r="Y1967" s="979"/>
      <c r="AD1967" s="564"/>
      <c r="AE1967" s="564"/>
      <c r="AF1967" s="564"/>
      <c r="AG1967" s="564"/>
      <c r="AH1967" s="564"/>
      <c r="AI1967" s="564"/>
    </row>
    <row r="1968" spans="1:35" ht="90" x14ac:dyDescent="0.3">
      <c r="A1968" s="450">
        <f t="shared" si="120"/>
        <v>1963</v>
      </c>
      <c r="B1968" s="442" t="s">
        <v>18138</v>
      </c>
      <c r="C1968" s="272" t="s">
        <v>4383</v>
      </c>
      <c r="D1968" s="426" t="s">
        <v>1545</v>
      </c>
      <c r="E1968" s="426" t="s">
        <v>9390</v>
      </c>
      <c r="F1968" s="90" t="s">
        <v>195</v>
      </c>
      <c r="G1968" s="106">
        <v>45542</v>
      </c>
      <c r="H1968" s="106">
        <v>45542</v>
      </c>
      <c r="I1968" s="90" t="s">
        <v>1671</v>
      </c>
      <c r="J1968" s="288"/>
      <c r="K1968" s="288"/>
      <c r="L1968" s="208"/>
      <c r="M1968" s="90"/>
      <c r="N1968" s="194"/>
      <c r="O1968" s="194"/>
      <c r="P1968" s="194"/>
      <c r="Q1968" s="90"/>
      <c r="R1968" s="194"/>
      <c r="S1968" s="194"/>
      <c r="T1968" s="194"/>
      <c r="U1968" s="90"/>
      <c r="V1968" s="107" t="str">
        <f t="shared" si="121"/>
        <v>Open PDFIR FINALLY.RHS-KK-ECG-IR-SU-1780-REV00</v>
      </c>
      <c r="W1968" s="972" t="str">
        <f t="shared" ca="1" si="122"/>
        <v>DONE</v>
      </c>
      <c r="X1968" s="979" t="str">
        <f t="shared" si="123"/>
        <v>P</v>
      </c>
      <c r="Y1968" s="979"/>
      <c r="AD1968" s="564"/>
      <c r="AE1968" s="564"/>
      <c r="AF1968" s="564"/>
      <c r="AG1968" s="564"/>
      <c r="AH1968" s="564"/>
      <c r="AI1968" s="564"/>
    </row>
    <row r="1969" spans="1:35" ht="90" x14ac:dyDescent="0.3">
      <c r="A1969" s="450">
        <f t="shared" si="120"/>
        <v>1964</v>
      </c>
      <c r="B1969" s="442" t="s">
        <v>20424</v>
      </c>
      <c r="C1969" s="272" t="s">
        <v>2735</v>
      </c>
      <c r="D1969" s="272" t="s">
        <v>5106</v>
      </c>
      <c r="E1969" s="426" t="s">
        <v>9389</v>
      </c>
      <c r="F1969" s="90" t="s">
        <v>195</v>
      </c>
      <c r="G1969" s="106">
        <v>45542</v>
      </c>
      <c r="H1969" s="106">
        <v>45544</v>
      </c>
      <c r="I1969" s="90" t="s">
        <v>25</v>
      </c>
      <c r="J1969" s="90" t="s">
        <v>195</v>
      </c>
      <c r="K1969" s="106">
        <v>45546</v>
      </c>
      <c r="L1969" s="106">
        <v>45546</v>
      </c>
      <c r="M1969" s="90" t="s">
        <v>25</v>
      </c>
      <c r="N1969" s="90" t="s">
        <v>195</v>
      </c>
      <c r="O1969" s="106">
        <v>45619</v>
      </c>
      <c r="P1969" s="106">
        <v>45801</v>
      </c>
      <c r="Q1969" s="90" t="s">
        <v>1671</v>
      </c>
      <c r="R1969" s="90"/>
      <c r="S1969" s="106"/>
      <c r="T1969" s="106"/>
      <c r="U1969" s="90"/>
      <c r="V1969" s="107" t="str">
        <f t="shared" si="121"/>
        <v>Open PDFIR FINALLY.RHS-KK-ECG-IR-ARCH-1781-REV02</v>
      </c>
      <c r="W1969" s="972" t="str">
        <f t="shared" ca="1" si="122"/>
        <v>DONE</v>
      </c>
      <c r="X1969" s="979" t="str">
        <f t="shared" si="123"/>
        <v>AWC</v>
      </c>
      <c r="Y1969" s="979"/>
      <c r="AD1969" s="564"/>
      <c r="AE1969" s="564"/>
      <c r="AF1969" s="564"/>
      <c r="AG1969" s="564"/>
      <c r="AH1969" s="564"/>
      <c r="AI1969" s="564"/>
    </row>
    <row r="1970" spans="1:35" ht="90" x14ac:dyDescent="0.3">
      <c r="A1970" s="450">
        <f t="shared" si="120"/>
        <v>1965</v>
      </c>
      <c r="B1970" s="442" t="s">
        <v>18139</v>
      </c>
      <c r="C1970" s="272" t="s">
        <v>76</v>
      </c>
      <c r="D1970" s="272" t="s">
        <v>1545</v>
      </c>
      <c r="E1970" s="426" t="s">
        <v>9396</v>
      </c>
      <c r="F1970" s="90" t="s">
        <v>195</v>
      </c>
      <c r="G1970" s="106">
        <v>45542</v>
      </c>
      <c r="H1970" s="106">
        <v>45542</v>
      </c>
      <c r="I1970" s="90" t="s">
        <v>62</v>
      </c>
      <c r="J1970" s="288"/>
      <c r="K1970" s="288"/>
      <c r="L1970" s="208"/>
      <c r="M1970" s="90"/>
      <c r="N1970" s="194"/>
      <c r="O1970" s="194"/>
      <c r="P1970" s="194"/>
      <c r="Q1970" s="90"/>
      <c r="R1970" s="194"/>
      <c r="S1970" s="194"/>
      <c r="T1970" s="194"/>
      <c r="U1970" s="90"/>
      <c r="V1970" s="107" t="str">
        <f t="shared" si="121"/>
        <v>Open PDFIR FINALLY.RHS-KK-ECG-IR-SU-1782-REV00</v>
      </c>
      <c r="W1970" s="972" t="str">
        <f t="shared" ca="1" si="122"/>
        <v>DONE</v>
      </c>
      <c r="X1970" s="979" t="str">
        <f t="shared" si="123"/>
        <v>P</v>
      </c>
      <c r="Y1970" s="979"/>
      <c r="AD1970" s="564"/>
      <c r="AE1970" s="564"/>
      <c r="AF1970" s="564"/>
      <c r="AG1970" s="564"/>
      <c r="AH1970" s="564"/>
      <c r="AI1970" s="564"/>
    </row>
    <row r="1971" spans="1:35" ht="90" x14ac:dyDescent="0.3">
      <c r="A1971" s="450">
        <f t="shared" si="120"/>
        <v>1966</v>
      </c>
      <c r="B1971" s="442" t="s">
        <v>18140</v>
      </c>
      <c r="C1971" s="272" t="s">
        <v>4383</v>
      </c>
      <c r="D1971" s="272" t="s">
        <v>1545</v>
      </c>
      <c r="E1971" s="426" t="s">
        <v>9397</v>
      </c>
      <c r="F1971" s="90" t="s">
        <v>195</v>
      </c>
      <c r="G1971" s="106">
        <v>45336</v>
      </c>
      <c r="H1971" s="106">
        <v>45336</v>
      </c>
      <c r="I1971" s="90" t="s">
        <v>62</v>
      </c>
      <c r="J1971" s="288"/>
      <c r="K1971" s="288"/>
      <c r="L1971" s="208"/>
      <c r="M1971" s="90"/>
      <c r="N1971" s="194"/>
      <c r="O1971" s="194"/>
      <c r="P1971" s="194"/>
      <c r="Q1971" s="90"/>
      <c r="R1971" s="194"/>
      <c r="S1971" s="194"/>
      <c r="T1971" s="194"/>
      <c r="U1971" s="90"/>
      <c r="V1971" s="107" t="str">
        <f t="shared" si="121"/>
        <v>Open PDFIR FINALLY.RHS-KK-ECG-IR-SU-1783-REV00</v>
      </c>
      <c r="W1971" s="972" t="str">
        <f t="shared" ca="1" si="122"/>
        <v>DONE</v>
      </c>
      <c r="X1971" s="979" t="str">
        <f t="shared" si="123"/>
        <v>P</v>
      </c>
      <c r="Y1971" s="979"/>
      <c r="AD1971" s="564"/>
      <c r="AE1971" s="564"/>
      <c r="AF1971" s="564"/>
      <c r="AG1971" s="564"/>
      <c r="AH1971" s="564"/>
      <c r="AI1971" s="564"/>
    </row>
    <row r="1972" spans="1:35" ht="90" x14ac:dyDescent="0.3">
      <c r="A1972" s="450">
        <f t="shared" si="120"/>
        <v>1967</v>
      </c>
      <c r="B1972" s="442" t="s">
        <v>18141</v>
      </c>
      <c r="C1972" s="272" t="s">
        <v>4383</v>
      </c>
      <c r="D1972" s="272" t="s">
        <v>1545</v>
      </c>
      <c r="E1972" s="426" t="s">
        <v>9398</v>
      </c>
      <c r="F1972" s="90" t="s">
        <v>195</v>
      </c>
      <c r="G1972" s="106">
        <v>45330</v>
      </c>
      <c r="H1972" s="106">
        <v>45330</v>
      </c>
      <c r="I1972" s="90" t="s">
        <v>62</v>
      </c>
      <c r="J1972" s="288"/>
      <c r="K1972" s="288"/>
      <c r="L1972" s="208"/>
      <c r="M1972" s="90"/>
      <c r="N1972" s="194"/>
      <c r="O1972" s="194"/>
      <c r="P1972" s="194"/>
      <c r="Q1972" s="90"/>
      <c r="R1972" s="194"/>
      <c r="S1972" s="194"/>
      <c r="T1972" s="194"/>
      <c r="U1972" s="90"/>
      <c r="V1972" s="107" t="str">
        <f t="shared" si="121"/>
        <v>Open PDFIR FINALLY.RHS-KK-ECG-IR-SU-1784-REV00</v>
      </c>
      <c r="W1972" s="972" t="str">
        <f t="shared" ca="1" si="122"/>
        <v>DONE</v>
      </c>
      <c r="X1972" s="979" t="str">
        <f t="shared" si="123"/>
        <v>P</v>
      </c>
      <c r="Y1972" s="979"/>
      <c r="AD1972" s="564"/>
      <c r="AE1972" s="564"/>
      <c r="AF1972" s="564"/>
      <c r="AG1972" s="564"/>
      <c r="AH1972" s="564"/>
      <c r="AI1972" s="564"/>
    </row>
    <row r="1973" spans="1:35" ht="90" x14ac:dyDescent="0.3">
      <c r="A1973" s="450">
        <f t="shared" si="120"/>
        <v>1968</v>
      </c>
      <c r="B1973" s="442" t="s">
        <v>18142</v>
      </c>
      <c r="C1973" s="272" t="s">
        <v>4383</v>
      </c>
      <c r="D1973" s="272" t="s">
        <v>1545</v>
      </c>
      <c r="E1973" s="426" t="s">
        <v>9399</v>
      </c>
      <c r="F1973" s="90" t="s">
        <v>195</v>
      </c>
      <c r="G1973" s="106">
        <v>45353</v>
      </c>
      <c r="H1973" s="106">
        <v>45353</v>
      </c>
      <c r="I1973" s="90" t="s">
        <v>62</v>
      </c>
      <c r="J1973" s="288"/>
      <c r="K1973" s="288"/>
      <c r="L1973" s="208"/>
      <c r="M1973" s="90"/>
      <c r="N1973" s="194"/>
      <c r="O1973" s="194"/>
      <c r="P1973" s="194"/>
      <c r="Q1973" s="90"/>
      <c r="R1973" s="194"/>
      <c r="S1973" s="194"/>
      <c r="T1973" s="194"/>
      <c r="U1973" s="90"/>
      <c r="V1973" s="107" t="str">
        <f t="shared" si="121"/>
        <v>Open PDFIR FINALLY.RHS-KK-ECG-IR-SU-1785-REV00</v>
      </c>
      <c r="W1973" s="972" t="str">
        <f t="shared" ca="1" si="122"/>
        <v>DONE</v>
      </c>
      <c r="X1973" s="979" t="str">
        <f t="shared" si="123"/>
        <v>P</v>
      </c>
      <c r="Y1973" s="979"/>
      <c r="AD1973" s="564"/>
      <c r="AE1973" s="564"/>
      <c r="AF1973" s="564"/>
      <c r="AG1973" s="564"/>
      <c r="AH1973" s="564"/>
      <c r="AI1973" s="564"/>
    </row>
    <row r="1974" spans="1:35" ht="90" x14ac:dyDescent="0.3">
      <c r="A1974" s="450">
        <f t="shared" si="120"/>
        <v>1969</v>
      </c>
      <c r="B1974" s="442" t="s">
        <v>18143</v>
      </c>
      <c r="C1974" s="272" t="s">
        <v>4383</v>
      </c>
      <c r="D1974" s="272" t="s">
        <v>1545</v>
      </c>
      <c r="E1974" s="426" t="s">
        <v>9400</v>
      </c>
      <c r="F1974" s="90" t="s">
        <v>195</v>
      </c>
      <c r="G1974" s="106">
        <v>45339</v>
      </c>
      <c r="H1974" s="106">
        <v>45339</v>
      </c>
      <c r="I1974" s="90" t="s">
        <v>62</v>
      </c>
      <c r="J1974" s="288"/>
      <c r="K1974" s="288"/>
      <c r="L1974" s="208"/>
      <c r="M1974" s="90"/>
      <c r="N1974" s="194"/>
      <c r="O1974" s="194"/>
      <c r="P1974" s="194"/>
      <c r="Q1974" s="90"/>
      <c r="R1974" s="194"/>
      <c r="S1974" s="194"/>
      <c r="T1974" s="194"/>
      <c r="U1974" s="90"/>
      <c r="V1974" s="107" t="str">
        <f t="shared" si="121"/>
        <v>Open PDFIR FINALLY.RHS-KK-ECG-IR-SU-1786-REV00</v>
      </c>
      <c r="W1974" s="972" t="str">
        <f t="shared" ca="1" si="122"/>
        <v>DONE</v>
      </c>
      <c r="X1974" s="979" t="str">
        <f t="shared" si="123"/>
        <v>P</v>
      </c>
      <c r="Y1974" s="979"/>
      <c r="AD1974" s="564"/>
      <c r="AE1974" s="564"/>
      <c r="AF1974" s="564"/>
      <c r="AG1974" s="564"/>
      <c r="AH1974" s="564"/>
      <c r="AI1974" s="564"/>
    </row>
    <row r="1975" spans="1:35" ht="90" x14ac:dyDescent="0.3">
      <c r="A1975" s="450">
        <f t="shared" si="120"/>
        <v>1970</v>
      </c>
      <c r="B1975" s="442" t="s">
        <v>18144</v>
      </c>
      <c r="C1975" s="272" t="s">
        <v>4383</v>
      </c>
      <c r="D1975" s="272" t="s">
        <v>1545</v>
      </c>
      <c r="E1975" s="426" t="s">
        <v>9409</v>
      </c>
      <c r="F1975" s="90" t="s">
        <v>195</v>
      </c>
      <c r="G1975" s="106">
        <v>45332</v>
      </c>
      <c r="H1975" s="106">
        <v>45332</v>
      </c>
      <c r="I1975" s="90" t="s">
        <v>62</v>
      </c>
      <c r="J1975" s="288"/>
      <c r="K1975" s="288"/>
      <c r="L1975" s="208"/>
      <c r="M1975" s="90"/>
      <c r="N1975" s="194"/>
      <c r="O1975" s="194"/>
      <c r="P1975" s="194"/>
      <c r="Q1975" s="90"/>
      <c r="R1975" s="194"/>
      <c r="S1975" s="194"/>
      <c r="T1975" s="194"/>
      <c r="U1975" s="90"/>
      <c r="V1975" s="107" t="str">
        <f t="shared" si="121"/>
        <v>Open PDFIR FINALLY.RHS-KK-ECG-IR-SU-1787-REV00</v>
      </c>
      <c r="W1975" s="972" t="str">
        <f t="shared" ca="1" si="122"/>
        <v>DONE</v>
      </c>
      <c r="X1975" s="979" t="str">
        <f t="shared" si="123"/>
        <v>P</v>
      </c>
      <c r="Y1975" s="979"/>
      <c r="AD1975" s="564"/>
      <c r="AE1975" s="564"/>
      <c r="AF1975" s="564"/>
      <c r="AG1975" s="564"/>
      <c r="AH1975" s="564"/>
      <c r="AI1975" s="564"/>
    </row>
    <row r="1976" spans="1:35" ht="90" x14ac:dyDescent="0.3">
      <c r="A1976" s="450">
        <f t="shared" si="120"/>
        <v>1971</v>
      </c>
      <c r="B1976" s="442" t="s">
        <v>18145</v>
      </c>
      <c r="C1976" s="272" t="s">
        <v>4383</v>
      </c>
      <c r="D1976" s="272" t="s">
        <v>1545</v>
      </c>
      <c r="E1976" s="426" t="s">
        <v>9408</v>
      </c>
      <c r="F1976" s="90" t="s">
        <v>195</v>
      </c>
      <c r="G1976" s="106">
        <v>45356</v>
      </c>
      <c r="H1976" s="106">
        <v>45356</v>
      </c>
      <c r="I1976" s="90" t="s">
        <v>62</v>
      </c>
      <c r="J1976" s="288"/>
      <c r="K1976" s="288"/>
      <c r="L1976" s="208"/>
      <c r="M1976" s="90"/>
      <c r="N1976" s="194"/>
      <c r="O1976" s="194"/>
      <c r="P1976" s="194"/>
      <c r="Q1976" s="90"/>
      <c r="R1976" s="194"/>
      <c r="S1976" s="194"/>
      <c r="T1976" s="194"/>
      <c r="U1976" s="90"/>
      <c r="V1976" s="107" t="str">
        <f t="shared" si="121"/>
        <v>Open PDFIR FINALLY.RHS-KK-ECG-IR-SU-1788-REV00</v>
      </c>
      <c r="W1976" s="972" t="str">
        <f t="shared" ca="1" si="122"/>
        <v>DONE</v>
      </c>
      <c r="X1976" s="979" t="str">
        <f t="shared" si="123"/>
        <v>P</v>
      </c>
      <c r="Y1976" s="979"/>
      <c r="AD1976" s="564"/>
      <c r="AE1976" s="564"/>
      <c r="AF1976" s="564"/>
      <c r="AG1976" s="564"/>
      <c r="AH1976" s="564"/>
      <c r="AI1976" s="564"/>
    </row>
    <row r="1977" spans="1:35" ht="90" x14ac:dyDescent="0.3">
      <c r="A1977" s="450">
        <f t="shared" si="120"/>
        <v>1972</v>
      </c>
      <c r="B1977" s="442" t="s">
        <v>18146</v>
      </c>
      <c r="C1977" s="272" t="s">
        <v>4383</v>
      </c>
      <c r="D1977" s="272" t="s">
        <v>1545</v>
      </c>
      <c r="E1977" s="426" t="s">
        <v>9453</v>
      </c>
      <c r="F1977" s="90" t="s">
        <v>195</v>
      </c>
      <c r="G1977" s="106">
        <v>45342</v>
      </c>
      <c r="H1977" s="106">
        <v>45342</v>
      </c>
      <c r="I1977" s="90" t="s">
        <v>62</v>
      </c>
      <c r="J1977" s="288"/>
      <c r="K1977" s="288"/>
      <c r="L1977" s="208"/>
      <c r="M1977" s="90"/>
      <c r="N1977" s="194"/>
      <c r="O1977" s="194"/>
      <c r="P1977" s="194"/>
      <c r="Q1977" s="90"/>
      <c r="R1977" s="194"/>
      <c r="S1977" s="194"/>
      <c r="T1977" s="194"/>
      <c r="U1977" s="90"/>
      <c r="V1977" s="107" t="str">
        <f t="shared" si="121"/>
        <v>Open PDFIR FINALLY.RHS-KK-ECG-IR-SU-1789-REV00</v>
      </c>
      <c r="W1977" s="972" t="str">
        <f t="shared" ca="1" si="122"/>
        <v>DONE</v>
      </c>
      <c r="X1977" s="979" t="str">
        <f t="shared" si="123"/>
        <v>P</v>
      </c>
      <c r="Y1977" s="979"/>
      <c r="AD1977" s="564"/>
      <c r="AE1977" s="564"/>
      <c r="AF1977" s="564"/>
      <c r="AG1977" s="564"/>
      <c r="AH1977" s="564"/>
      <c r="AI1977" s="564"/>
    </row>
    <row r="1978" spans="1:35" ht="90" x14ac:dyDescent="0.3">
      <c r="A1978" s="450">
        <f t="shared" si="120"/>
        <v>1973</v>
      </c>
      <c r="B1978" s="442" t="s">
        <v>18147</v>
      </c>
      <c r="C1978" s="272" t="s">
        <v>4383</v>
      </c>
      <c r="D1978" s="272" t="s">
        <v>1545</v>
      </c>
      <c r="E1978" s="426" t="s">
        <v>9452</v>
      </c>
      <c r="F1978" s="90" t="s">
        <v>195</v>
      </c>
      <c r="G1978" s="106">
        <v>45339</v>
      </c>
      <c r="H1978" s="106">
        <v>45339</v>
      </c>
      <c r="I1978" s="90" t="s">
        <v>62</v>
      </c>
      <c r="J1978" s="288"/>
      <c r="K1978" s="288"/>
      <c r="L1978" s="208"/>
      <c r="M1978" s="90"/>
      <c r="N1978" s="194"/>
      <c r="O1978" s="194"/>
      <c r="P1978" s="194"/>
      <c r="Q1978" s="90"/>
      <c r="R1978" s="194"/>
      <c r="S1978" s="194"/>
      <c r="T1978" s="194"/>
      <c r="U1978" s="90"/>
      <c r="V1978" s="107" t="str">
        <f t="shared" si="121"/>
        <v>Open PDFIR FINALLY.RHS-KK-ECG-IR-SU-1790-REV00</v>
      </c>
      <c r="W1978" s="972" t="str">
        <f t="shared" ca="1" si="122"/>
        <v>DONE</v>
      </c>
      <c r="X1978" s="979" t="str">
        <f t="shared" si="123"/>
        <v>P</v>
      </c>
      <c r="Y1978" s="979"/>
      <c r="AD1978" s="564"/>
      <c r="AE1978" s="564"/>
      <c r="AF1978" s="564"/>
      <c r="AG1978" s="564"/>
      <c r="AH1978" s="564"/>
      <c r="AI1978" s="564"/>
    </row>
    <row r="1979" spans="1:35" ht="90" x14ac:dyDescent="0.3">
      <c r="A1979" s="450">
        <f t="shared" si="120"/>
        <v>1974</v>
      </c>
      <c r="B1979" s="442" t="s">
        <v>18148</v>
      </c>
      <c r="C1979" s="272" t="s">
        <v>4383</v>
      </c>
      <c r="D1979" s="272" t="s">
        <v>1545</v>
      </c>
      <c r="E1979" s="426" t="s">
        <v>9451</v>
      </c>
      <c r="F1979" s="90" t="s">
        <v>195</v>
      </c>
      <c r="G1979" s="106">
        <v>45359</v>
      </c>
      <c r="H1979" s="106">
        <v>45359</v>
      </c>
      <c r="I1979" s="90" t="s">
        <v>62</v>
      </c>
      <c r="J1979" s="288"/>
      <c r="K1979" s="288"/>
      <c r="L1979" s="208"/>
      <c r="M1979" s="90"/>
      <c r="N1979" s="194"/>
      <c r="O1979" s="194"/>
      <c r="P1979" s="194"/>
      <c r="Q1979" s="90"/>
      <c r="R1979" s="194"/>
      <c r="S1979" s="194"/>
      <c r="T1979" s="194"/>
      <c r="U1979" s="90"/>
      <c r="V1979" s="107" t="str">
        <f t="shared" si="121"/>
        <v>Open PDFIR FINALLY.RHS-KK-ECG-IR-SU-1791-REV00</v>
      </c>
      <c r="W1979" s="972" t="str">
        <f t="shared" ca="1" si="122"/>
        <v>DONE</v>
      </c>
      <c r="X1979" s="979" t="str">
        <f t="shared" si="123"/>
        <v>P</v>
      </c>
      <c r="Y1979" s="979"/>
      <c r="AD1979" s="564"/>
      <c r="AE1979" s="564"/>
      <c r="AF1979" s="564"/>
      <c r="AG1979" s="564"/>
      <c r="AH1979" s="564"/>
      <c r="AI1979" s="564"/>
    </row>
    <row r="1980" spans="1:35" ht="90" x14ac:dyDescent="0.3">
      <c r="A1980" s="450">
        <f t="shared" si="120"/>
        <v>1975</v>
      </c>
      <c r="B1980" s="442" t="s">
        <v>18149</v>
      </c>
      <c r="C1980" s="272" t="s">
        <v>4383</v>
      </c>
      <c r="D1980" s="272" t="s">
        <v>1545</v>
      </c>
      <c r="E1980" s="426" t="s">
        <v>9450</v>
      </c>
      <c r="F1980" s="90" t="s">
        <v>195</v>
      </c>
      <c r="G1980" s="106">
        <v>45361</v>
      </c>
      <c r="H1980" s="106">
        <v>45361</v>
      </c>
      <c r="I1980" s="90" t="s">
        <v>62</v>
      </c>
      <c r="J1980" s="288"/>
      <c r="K1980" s="288"/>
      <c r="L1980" s="208"/>
      <c r="M1980" s="90"/>
      <c r="N1980" s="194"/>
      <c r="O1980" s="194"/>
      <c r="P1980" s="194"/>
      <c r="Q1980" s="90"/>
      <c r="R1980" s="194"/>
      <c r="S1980" s="194"/>
      <c r="T1980" s="194"/>
      <c r="U1980" s="90"/>
      <c r="V1980" s="107" t="str">
        <f t="shared" si="121"/>
        <v>Open PDFIR FINALLY.RHS-KK-ECG-IR-SU-1792-REV00</v>
      </c>
      <c r="W1980" s="972" t="str">
        <f t="shared" ca="1" si="122"/>
        <v>DONE</v>
      </c>
      <c r="X1980" s="979" t="str">
        <f t="shared" si="123"/>
        <v>P</v>
      </c>
      <c r="Y1980" s="979"/>
      <c r="AD1980" s="564"/>
      <c r="AE1980" s="564"/>
      <c r="AF1980" s="564"/>
      <c r="AG1980" s="564"/>
      <c r="AH1980" s="564"/>
      <c r="AI1980" s="564"/>
    </row>
    <row r="1981" spans="1:35" ht="90" x14ac:dyDescent="0.3">
      <c r="A1981" s="450">
        <f t="shared" si="120"/>
        <v>1976</v>
      </c>
      <c r="B1981" s="442" t="s">
        <v>18150</v>
      </c>
      <c r="C1981" s="272" t="s">
        <v>4383</v>
      </c>
      <c r="D1981" s="272" t="s">
        <v>1545</v>
      </c>
      <c r="E1981" s="426" t="s">
        <v>9449</v>
      </c>
      <c r="F1981" s="90" t="s">
        <v>195</v>
      </c>
      <c r="G1981" s="106">
        <v>45345</v>
      </c>
      <c r="H1981" s="106">
        <v>45345</v>
      </c>
      <c r="I1981" s="90" t="s">
        <v>62</v>
      </c>
      <c r="J1981" s="288"/>
      <c r="K1981" s="288"/>
      <c r="L1981" s="208"/>
      <c r="M1981" s="90"/>
      <c r="N1981" s="194"/>
      <c r="O1981" s="194"/>
      <c r="P1981" s="194"/>
      <c r="Q1981" s="90"/>
      <c r="R1981" s="194"/>
      <c r="S1981" s="194"/>
      <c r="T1981" s="194"/>
      <c r="U1981" s="90"/>
      <c r="V1981" s="107" t="str">
        <f t="shared" si="121"/>
        <v>Open PDFIR FINALLY.RHS-KK-ECG-IR-SU-1793-REV00</v>
      </c>
      <c r="W1981" s="972" t="str">
        <f t="shared" ca="1" si="122"/>
        <v>DONE</v>
      </c>
      <c r="X1981" s="979" t="str">
        <f t="shared" si="123"/>
        <v>P</v>
      </c>
      <c r="Y1981" s="979"/>
      <c r="AD1981" s="564"/>
      <c r="AE1981" s="564"/>
      <c r="AF1981" s="564"/>
      <c r="AG1981" s="564"/>
      <c r="AH1981" s="564"/>
      <c r="AI1981" s="564"/>
    </row>
    <row r="1982" spans="1:35" ht="90" x14ac:dyDescent="0.3">
      <c r="A1982" s="450">
        <f t="shared" si="120"/>
        <v>1977</v>
      </c>
      <c r="B1982" s="442" t="s">
        <v>18151</v>
      </c>
      <c r="C1982" s="272" t="s">
        <v>4383</v>
      </c>
      <c r="D1982" s="272" t="s">
        <v>1545</v>
      </c>
      <c r="E1982" s="426" t="s">
        <v>9448</v>
      </c>
      <c r="F1982" s="90" t="s">
        <v>195</v>
      </c>
      <c r="G1982" s="106">
        <v>45352</v>
      </c>
      <c r="H1982" s="106">
        <v>45352</v>
      </c>
      <c r="I1982" s="90" t="s">
        <v>62</v>
      </c>
      <c r="J1982" s="288"/>
      <c r="K1982" s="288"/>
      <c r="L1982" s="208"/>
      <c r="M1982" s="90"/>
      <c r="N1982" s="194"/>
      <c r="O1982" s="194"/>
      <c r="P1982" s="194"/>
      <c r="Q1982" s="90"/>
      <c r="R1982" s="194"/>
      <c r="S1982" s="194"/>
      <c r="T1982" s="194"/>
      <c r="U1982" s="90"/>
      <c r="V1982" s="107" t="str">
        <f t="shared" si="121"/>
        <v>Open PDFIR FINALLY.RHS-KK-ECG-IR-SU-1794-REV00</v>
      </c>
      <c r="W1982" s="972" t="str">
        <f t="shared" ca="1" si="122"/>
        <v>DONE</v>
      </c>
      <c r="X1982" s="979" t="str">
        <f t="shared" si="123"/>
        <v>P</v>
      </c>
      <c r="Y1982" s="979"/>
      <c r="AD1982" s="564"/>
      <c r="AE1982" s="564"/>
      <c r="AF1982" s="564"/>
      <c r="AG1982" s="564"/>
      <c r="AH1982" s="564"/>
      <c r="AI1982" s="564"/>
    </row>
    <row r="1983" spans="1:35" ht="90" x14ac:dyDescent="0.3">
      <c r="A1983" s="450">
        <f t="shared" ref="A1983:A2046" si="124">ROW()-ROW($A$5)</f>
        <v>1978</v>
      </c>
      <c r="B1983" s="442" t="s">
        <v>18152</v>
      </c>
      <c r="C1983" s="272" t="s">
        <v>4383</v>
      </c>
      <c r="D1983" s="272" t="s">
        <v>1545</v>
      </c>
      <c r="E1983" s="426" t="s">
        <v>9447</v>
      </c>
      <c r="F1983" s="90" t="s">
        <v>195</v>
      </c>
      <c r="G1983" s="106">
        <v>45354</v>
      </c>
      <c r="H1983" s="106">
        <v>45354</v>
      </c>
      <c r="I1983" s="90" t="s">
        <v>62</v>
      </c>
      <c r="J1983" s="288"/>
      <c r="K1983" s="288"/>
      <c r="L1983" s="208"/>
      <c r="M1983" s="90"/>
      <c r="N1983" s="194"/>
      <c r="O1983" s="194"/>
      <c r="P1983" s="194"/>
      <c r="Q1983" s="90"/>
      <c r="R1983" s="194"/>
      <c r="S1983" s="194"/>
      <c r="T1983" s="194"/>
      <c r="U1983" s="90"/>
      <c r="V1983" s="107" t="str">
        <f t="shared" si="121"/>
        <v>Open PDFIR FINALLY.RHS-KK-ECG-IR-SU-1795-REV00</v>
      </c>
      <c r="W1983" s="972" t="str">
        <f t="shared" ca="1" si="122"/>
        <v>DONE</v>
      </c>
      <c r="X1983" s="979" t="str">
        <f t="shared" si="123"/>
        <v>P</v>
      </c>
      <c r="Y1983" s="979"/>
      <c r="AD1983" s="564"/>
      <c r="AE1983" s="564"/>
      <c r="AF1983" s="564"/>
      <c r="AG1983" s="564"/>
      <c r="AH1983" s="564"/>
      <c r="AI1983" s="564"/>
    </row>
    <row r="1984" spans="1:35" ht="90" x14ac:dyDescent="0.3">
      <c r="A1984" s="450">
        <f t="shared" si="124"/>
        <v>1979</v>
      </c>
      <c r="B1984" s="442" t="s">
        <v>18153</v>
      </c>
      <c r="C1984" s="272" t="s">
        <v>4383</v>
      </c>
      <c r="D1984" s="272" t="s">
        <v>1545</v>
      </c>
      <c r="E1984" s="426" t="s">
        <v>9446</v>
      </c>
      <c r="F1984" s="90" t="s">
        <v>195</v>
      </c>
      <c r="G1984" s="106">
        <v>45356</v>
      </c>
      <c r="H1984" s="106">
        <v>23132</v>
      </c>
      <c r="I1984" s="90" t="s">
        <v>62</v>
      </c>
      <c r="J1984" s="288"/>
      <c r="K1984" s="288"/>
      <c r="L1984" s="208"/>
      <c r="M1984" s="90"/>
      <c r="N1984" s="194"/>
      <c r="O1984" s="194"/>
      <c r="P1984" s="194"/>
      <c r="Q1984" s="90"/>
      <c r="R1984" s="194"/>
      <c r="S1984" s="194"/>
      <c r="T1984" s="194"/>
      <c r="U1984" s="90"/>
      <c r="V1984" s="107" t="str">
        <f t="shared" si="121"/>
        <v>Open PDFIR FINALLY.RHS-KK-ECG-IR-SU-1796-REV00</v>
      </c>
      <c r="W1984" s="972" t="str">
        <f t="shared" ca="1" si="122"/>
        <v>DONE</v>
      </c>
      <c r="X1984" s="979" t="str">
        <f t="shared" si="123"/>
        <v>P</v>
      </c>
      <c r="Y1984" s="979"/>
      <c r="AD1984" s="564"/>
      <c r="AE1984" s="564"/>
      <c r="AF1984" s="564"/>
      <c r="AG1984" s="564"/>
      <c r="AH1984" s="564"/>
      <c r="AI1984" s="564"/>
    </row>
    <row r="1985" spans="1:35" ht="90" x14ac:dyDescent="0.3">
      <c r="A1985" s="450">
        <f t="shared" si="124"/>
        <v>1980</v>
      </c>
      <c r="B1985" s="442" t="s">
        <v>18154</v>
      </c>
      <c r="C1985" s="272" t="s">
        <v>4383</v>
      </c>
      <c r="D1985" s="272" t="s">
        <v>1545</v>
      </c>
      <c r="E1985" s="426" t="s">
        <v>9445</v>
      </c>
      <c r="F1985" s="90" t="s">
        <v>195</v>
      </c>
      <c r="G1985" s="106">
        <v>45357</v>
      </c>
      <c r="H1985" s="106">
        <v>45357</v>
      </c>
      <c r="I1985" s="90" t="s">
        <v>62</v>
      </c>
      <c r="J1985" s="288"/>
      <c r="K1985" s="288"/>
      <c r="L1985" s="208"/>
      <c r="M1985" s="90"/>
      <c r="N1985" s="194"/>
      <c r="O1985" s="194"/>
      <c r="P1985" s="194"/>
      <c r="Q1985" s="90"/>
      <c r="R1985" s="194"/>
      <c r="S1985" s="194"/>
      <c r="T1985" s="194"/>
      <c r="U1985" s="90"/>
      <c r="V1985" s="107" t="str">
        <f t="shared" si="121"/>
        <v>Open PDFIR FINALLY.RHS-KK-ECG-IR-SU-1797-REV00</v>
      </c>
      <c r="W1985" s="972" t="str">
        <f t="shared" ca="1" si="122"/>
        <v>DONE</v>
      </c>
      <c r="X1985" s="979" t="str">
        <f t="shared" si="123"/>
        <v>P</v>
      </c>
      <c r="Y1985" s="979"/>
      <c r="AD1985" s="564"/>
      <c r="AE1985" s="564"/>
      <c r="AF1985" s="564"/>
      <c r="AG1985" s="564"/>
      <c r="AH1985" s="564"/>
      <c r="AI1985" s="564"/>
    </row>
    <row r="1986" spans="1:35" ht="90" x14ac:dyDescent="0.3">
      <c r="A1986" s="450">
        <f t="shared" si="124"/>
        <v>1981</v>
      </c>
      <c r="B1986" s="442" t="s">
        <v>18155</v>
      </c>
      <c r="C1986" s="272" t="s">
        <v>4383</v>
      </c>
      <c r="D1986" s="272" t="s">
        <v>1545</v>
      </c>
      <c r="E1986" s="426" t="s">
        <v>9444</v>
      </c>
      <c r="F1986" s="90" t="s">
        <v>195</v>
      </c>
      <c r="G1986" s="106">
        <v>45358</v>
      </c>
      <c r="H1986" s="106">
        <v>45358</v>
      </c>
      <c r="I1986" s="90" t="s">
        <v>62</v>
      </c>
      <c r="J1986" s="288"/>
      <c r="K1986" s="288"/>
      <c r="L1986" s="208"/>
      <c r="M1986" s="90"/>
      <c r="N1986" s="194"/>
      <c r="O1986" s="194"/>
      <c r="P1986" s="194"/>
      <c r="Q1986" s="90"/>
      <c r="R1986" s="194"/>
      <c r="S1986" s="194"/>
      <c r="T1986" s="194"/>
      <c r="U1986" s="90"/>
      <c r="V1986" s="107" t="str">
        <f t="shared" si="121"/>
        <v>Open PDFIR FINALLY.RHS-KK-ECG-IR-SU-1798-REV00</v>
      </c>
      <c r="W1986" s="972" t="str">
        <f t="shared" ca="1" si="122"/>
        <v>DONE</v>
      </c>
      <c r="X1986" s="979" t="str">
        <f t="shared" si="123"/>
        <v>P</v>
      </c>
      <c r="Y1986" s="979"/>
      <c r="AD1986" s="564"/>
      <c r="AE1986" s="564"/>
      <c r="AF1986" s="564"/>
      <c r="AG1986" s="564"/>
      <c r="AH1986" s="564"/>
      <c r="AI1986" s="564"/>
    </row>
    <row r="1987" spans="1:35" ht="90" x14ac:dyDescent="0.3">
      <c r="A1987" s="450">
        <f t="shared" si="124"/>
        <v>1982</v>
      </c>
      <c r="B1987" s="442" t="s">
        <v>18156</v>
      </c>
      <c r="C1987" s="272" t="s">
        <v>4383</v>
      </c>
      <c r="D1987" s="272" t="s">
        <v>1545</v>
      </c>
      <c r="E1987" s="426" t="s">
        <v>9443</v>
      </c>
      <c r="F1987" s="90" t="s">
        <v>195</v>
      </c>
      <c r="G1987" s="106">
        <v>45361</v>
      </c>
      <c r="H1987" s="106">
        <v>45361</v>
      </c>
      <c r="I1987" s="90" t="s">
        <v>62</v>
      </c>
      <c r="J1987" s="288"/>
      <c r="K1987" s="288"/>
      <c r="L1987" s="208"/>
      <c r="M1987" s="90"/>
      <c r="N1987" s="194"/>
      <c r="O1987" s="194"/>
      <c r="P1987" s="194"/>
      <c r="Q1987" s="90"/>
      <c r="R1987" s="194"/>
      <c r="S1987" s="194"/>
      <c r="T1987" s="194"/>
      <c r="U1987" s="90"/>
      <c r="V1987" s="107" t="str">
        <f t="shared" si="121"/>
        <v>Open PDFIR FINALLY.RHS-KK-ECG-IR-SU-1799-REV00</v>
      </c>
      <c r="W1987" s="972" t="str">
        <f t="shared" ca="1" si="122"/>
        <v>DONE</v>
      </c>
      <c r="X1987" s="979" t="str">
        <f t="shared" si="123"/>
        <v>P</v>
      </c>
      <c r="Y1987" s="979"/>
      <c r="AD1987" s="564"/>
      <c r="AE1987" s="564"/>
      <c r="AF1987" s="564"/>
      <c r="AG1987" s="564"/>
      <c r="AH1987" s="564"/>
      <c r="AI1987" s="564"/>
    </row>
    <row r="1988" spans="1:35" ht="90" x14ac:dyDescent="0.3">
      <c r="A1988" s="450">
        <f t="shared" si="124"/>
        <v>1983</v>
      </c>
      <c r="B1988" s="442" t="s">
        <v>18157</v>
      </c>
      <c r="C1988" s="272" t="s">
        <v>4383</v>
      </c>
      <c r="D1988" s="272" t="s">
        <v>1545</v>
      </c>
      <c r="E1988" s="426" t="s">
        <v>9442</v>
      </c>
      <c r="F1988" s="90" t="s">
        <v>195</v>
      </c>
      <c r="G1988" s="106">
        <v>45356</v>
      </c>
      <c r="H1988" s="106">
        <v>45417</v>
      </c>
      <c r="I1988" s="90" t="s">
        <v>62</v>
      </c>
      <c r="J1988" s="288"/>
      <c r="K1988" s="288"/>
      <c r="L1988" s="208"/>
      <c r="M1988" s="90"/>
      <c r="N1988" s="194"/>
      <c r="O1988" s="194"/>
      <c r="P1988" s="194"/>
      <c r="Q1988" s="90"/>
      <c r="R1988" s="194"/>
      <c r="S1988" s="194"/>
      <c r="T1988" s="194"/>
      <c r="U1988" s="90"/>
      <c r="V1988" s="107" t="str">
        <f t="shared" si="121"/>
        <v>Open PDFIR FINALLY.RHS-KK-ECG-IR-SU-1800-REV00</v>
      </c>
      <c r="W1988" s="972" t="str">
        <f t="shared" ca="1" si="122"/>
        <v>DONE</v>
      </c>
      <c r="X1988" s="979" t="str">
        <f t="shared" si="123"/>
        <v>P</v>
      </c>
      <c r="Y1988" s="979"/>
      <c r="AD1988" s="564"/>
      <c r="AE1988" s="564"/>
      <c r="AF1988" s="564"/>
      <c r="AG1988" s="564"/>
      <c r="AH1988" s="564"/>
      <c r="AI1988" s="564"/>
    </row>
    <row r="1989" spans="1:35" ht="90" x14ac:dyDescent="0.3">
      <c r="A1989" s="450">
        <f t="shared" si="124"/>
        <v>1984</v>
      </c>
      <c r="B1989" s="442" t="s">
        <v>18158</v>
      </c>
      <c r="C1989" s="272" t="s">
        <v>4383</v>
      </c>
      <c r="D1989" s="272" t="s">
        <v>1545</v>
      </c>
      <c r="E1989" s="426" t="s">
        <v>9441</v>
      </c>
      <c r="F1989" s="90" t="s">
        <v>195</v>
      </c>
      <c r="G1989" s="106">
        <v>45358</v>
      </c>
      <c r="H1989" s="106">
        <v>45358</v>
      </c>
      <c r="I1989" s="90" t="s">
        <v>62</v>
      </c>
      <c r="J1989" s="288"/>
      <c r="K1989" s="288"/>
      <c r="L1989" s="208"/>
      <c r="M1989" s="90"/>
      <c r="N1989" s="194"/>
      <c r="O1989" s="194"/>
      <c r="P1989" s="194"/>
      <c r="Q1989" s="90"/>
      <c r="R1989" s="194"/>
      <c r="S1989" s="194"/>
      <c r="T1989" s="194"/>
      <c r="U1989" s="90"/>
      <c r="V1989" s="107" t="str">
        <f t="shared" si="121"/>
        <v>Open PDFIR FINALLY.RHS-KK-ECG-IR-SU-1801-REV00</v>
      </c>
      <c r="W1989" s="972" t="str">
        <f t="shared" ca="1" si="122"/>
        <v>DONE</v>
      </c>
      <c r="X1989" s="979" t="str">
        <f t="shared" si="123"/>
        <v>P</v>
      </c>
      <c r="Y1989" s="979"/>
      <c r="AD1989" s="564"/>
      <c r="AE1989" s="564"/>
      <c r="AF1989" s="564"/>
      <c r="AG1989" s="564"/>
      <c r="AH1989" s="564"/>
      <c r="AI1989" s="564"/>
    </row>
    <row r="1990" spans="1:35" ht="90" x14ac:dyDescent="0.3">
      <c r="A1990" s="450">
        <f t="shared" si="124"/>
        <v>1985</v>
      </c>
      <c r="B1990" s="442" t="s">
        <v>18159</v>
      </c>
      <c r="C1990" s="272" t="s">
        <v>4383</v>
      </c>
      <c r="D1990" s="272" t="s">
        <v>1545</v>
      </c>
      <c r="E1990" s="426" t="s">
        <v>9440</v>
      </c>
      <c r="F1990" s="90" t="s">
        <v>195</v>
      </c>
      <c r="G1990" s="106">
        <v>45364</v>
      </c>
      <c r="H1990" s="106">
        <v>45364</v>
      </c>
      <c r="I1990" s="90" t="s">
        <v>62</v>
      </c>
      <c r="J1990" s="288"/>
      <c r="K1990" s="288"/>
      <c r="L1990" s="208"/>
      <c r="M1990" s="90"/>
      <c r="N1990" s="194"/>
      <c r="O1990" s="194"/>
      <c r="P1990" s="194"/>
      <c r="Q1990" s="90"/>
      <c r="R1990" s="194"/>
      <c r="S1990" s="194"/>
      <c r="T1990" s="194"/>
      <c r="U1990" s="90"/>
      <c r="V1990" s="107" t="str">
        <f t="shared" ref="V1990:V2053" si="125">IF(B1990&gt;0,HYPERLINK(CONCATENATE("PDFIR FINALLY/",B1990,".pdf"),CONCATENATE("Open PDFIR FINALLY.",B1990)),"")</f>
        <v>Open PDFIR FINALLY.RHS-KK-ECG-IR-SU-1802-REV00</v>
      </c>
      <c r="W1990" s="972" t="str">
        <f t="shared" ref="W1990:W2053" ca="1" si="126">IF(UPPER(TRIM(U1990))="P", MAX(0, TODAY()-S1990), IF(UPPER(TRIM(Q1990))="P", MAX(0, TODAY()-O1990), IF(UPPER(TRIM(M1990))="P", MAX(0, TODAY()-K1990), IF(UPPER(TRIM(I1990))="P", MAX(0, TODAY()-G1990), IF(OR(UPPER(TRIM(U1990))="C", UPPER(TRIM(U1990))="R", UPPER(TRIM(U1990))="A", UPPER(TRIM(U1990))="AWC", UPPER(TRIM(Q1990))="C", UPPER(TRIM(Q1990))="R", UPPER(TRIM(Q1990))="A", UPPER(TRIM(Q1990))="AWC", UPPER(TRIM(M1990))="C", UPPER(TRIM(M1990))="R", UPPER(TRIM(M1990))="A", UPPER(TRIM(M1990))="AWC", UPPER(TRIM(I1990))="C", UPPER(TRIM(I1990))="R", UPPER(TRIM(I1990))="A", UPPER(TRIM(I1990))="AWC"), "DONE", "")))))</f>
        <v>DONE</v>
      </c>
      <c r="X1990" s="979" t="str">
        <f t="shared" ref="X1990:X2053" si="127">IF(B1990="","",IF(U1990&lt;&gt;"",U1990,IF(Q1990&lt;&gt;"",Q1990,IF(M1990&lt;&gt;"",M1990,IF(I1990&lt;&gt;"","P")))))</f>
        <v>P</v>
      </c>
      <c r="Y1990" s="979"/>
      <c r="AD1990" s="564"/>
      <c r="AE1990" s="564"/>
      <c r="AF1990" s="564"/>
      <c r="AG1990" s="564"/>
      <c r="AH1990" s="564"/>
      <c r="AI1990" s="564"/>
    </row>
    <row r="1991" spans="1:35" ht="90" x14ac:dyDescent="0.3">
      <c r="A1991" s="450">
        <f t="shared" si="124"/>
        <v>1986</v>
      </c>
      <c r="B1991" s="442" t="s">
        <v>18160</v>
      </c>
      <c r="C1991" s="272" t="s">
        <v>4383</v>
      </c>
      <c r="D1991" s="272" t="s">
        <v>1545</v>
      </c>
      <c r="E1991" s="426" t="s">
        <v>9439</v>
      </c>
      <c r="F1991" s="90" t="s">
        <v>195</v>
      </c>
      <c r="G1991" s="106">
        <v>45366</v>
      </c>
      <c r="H1991" s="106">
        <v>45366</v>
      </c>
      <c r="I1991" s="90" t="s">
        <v>62</v>
      </c>
      <c r="J1991" s="288"/>
      <c r="K1991" s="288"/>
      <c r="L1991" s="208"/>
      <c r="M1991" s="90"/>
      <c r="N1991" s="194"/>
      <c r="O1991" s="194"/>
      <c r="P1991" s="194"/>
      <c r="Q1991" s="90"/>
      <c r="R1991" s="194"/>
      <c r="S1991" s="194"/>
      <c r="T1991" s="194"/>
      <c r="U1991" s="90"/>
      <c r="V1991" s="107" t="str">
        <f t="shared" si="125"/>
        <v>Open PDFIR FINALLY.RHS-KK-ECG-IR-SU-1803-REV00</v>
      </c>
      <c r="W1991" s="972" t="str">
        <f t="shared" ca="1" si="126"/>
        <v>DONE</v>
      </c>
      <c r="X1991" s="979" t="str">
        <f t="shared" si="127"/>
        <v>P</v>
      </c>
      <c r="Y1991" s="979"/>
      <c r="AD1991" s="564"/>
      <c r="AE1991" s="564"/>
      <c r="AF1991" s="564"/>
      <c r="AG1991" s="564"/>
      <c r="AH1991" s="564"/>
      <c r="AI1991" s="564"/>
    </row>
    <row r="1992" spans="1:35" ht="90" x14ac:dyDescent="0.3">
      <c r="A1992" s="450">
        <f t="shared" si="124"/>
        <v>1987</v>
      </c>
      <c r="B1992" s="442" t="s">
        <v>18161</v>
      </c>
      <c r="C1992" s="272" t="s">
        <v>4383</v>
      </c>
      <c r="D1992" s="272" t="s">
        <v>1545</v>
      </c>
      <c r="E1992" s="426" t="s">
        <v>9438</v>
      </c>
      <c r="F1992" s="90" t="s">
        <v>195</v>
      </c>
      <c r="G1992" s="106">
        <v>45369</v>
      </c>
      <c r="H1992" s="106">
        <v>45369</v>
      </c>
      <c r="I1992" s="90" t="s">
        <v>62</v>
      </c>
      <c r="J1992" s="288"/>
      <c r="K1992" s="288"/>
      <c r="L1992" s="208"/>
      <c r="M1992" s="90"/>
      <c r="N1992" s="194"/>
      <c r="O1992" s="194"/>
      <c r="P1992" s="194"/>
      <c r="Q1992" s="90"/>
      <c r="R1992" s="194"/>
      <c r="S1992" s="194"/>
      <c r="T1992" s="194"/>
      <c r="U1992" s="90"/>
      <c r="V1992" s="107" t="str">
        <f t="shared" si="125"/>
        <v>Open PDFIR FINALLY.RHS-KK-ECG-IR-SU-1804-REV00</v>
      </c>
      <c r="W1992" s="972" t="str">
        <f t="shared" ca="1" si="126"/>
        <v>DONE</v>
      </c>
      <c r="X1992" s="979" t="str">
        <f t="shared" si="127"/>
        <v>P</v>
      </c>
      <c r="Y1992" s="979"/>
      <c r="AD1992" s="564"/>
      <c r="AE1992" s="564"/>
      <c r="AF1992" s="564"/>
      <c r="AG1992" s="564"/>
      <c r="AH1992" s="564"/>
      <c r="AI1992" s="564"/>
    </row>
    <row r="1993" spans="1:35" ht="90" x14ac:dyDescent="0.3">
      <c r="A1993" s="450">
        <f t="shared" si="124"/>
        <v>1988</v>
      </c>
      <c r="B1993" s="442" t="s">
        <v>18162</v>
      </c>
      <c r="C1993" s="272" t="s">
        <v>4383</v>
      </c>
      <c r="D1993" s="272" t="s">
        <v>1545</v>
      </c>
      <c r="E1993" s="426" t="s">
        <v>9437</v>
      </c>
      <c r="F1993" s="90" t="s">
        <v>195</v>
      </c>
      <c r="G1993" s="106">
        <v>45372</v>
      </c>
      <c r="H1993" s="106">
        <v>45372</v>
      </c>
      <c r="I1993" s="90" t="s">
        <v>62</v>
      </c>
      <c r="J1993" s="288"/>
      <c r="K1993" s="288"/>
      <c r="L1993" s="208"/>
      <c r="M1993" s="90"/>
      <c r="N1993" s="194"/>
      <c r="O1993" s="194"/>
      <c r="P1993" s="194"/>
      <c r="Q1993" s="90"/>
      <c r="R1993" s="194"/>
      <c r="S1993" s="194"/>
      <c r="T1993" s="194"/>
      <c r="U1993" s="90"/>
      <c r="V1993" s="107" t="str">
        <f t="shared" si="125"/>
        <v>Open PDFIR FINALLY.RHS-KK-ECG-IR-SU-1805-REV00</v>
      </c>
      <c r="W1993" s="972" t="str">
        <f t="shared" ca="1" si="126"/>
        <v>DONE</v>
      </c>
      <c r="X1993" s="979" t="str">
        <f t="shared" si="127"/>
        <v>P</v>
      </c>
      <c r="Y1993" s="979"/>
      <c r="AD1993" s="564"/>
      <c r="AE1993" s="564"/>
      <c r="AF1993" s="564"/>
      <c r="AG1993" s="564"/>
      <c r="AH1993" s="564"/>
      <c r="AI1993" s="564"/>
    </row>
    <row r="1994" spans="1:35" ht="90" x14ac:dyDescent="0.3">
      <c r="A1994" s="450">
        <f t="shared" si="124"/>
        <v>1989</v>
      </c>
      <c r="B1994" s="442" t="s">
        <v>18163</v>
      </c>
      <c r="C1994" s="272" t="s">
        <v>4383</v>
      </c>
      <c r="D1994" s="272" t="s">
        <v>1545</v>
      </c>
      <c r="E1994" s="426" t="s">
        <v>9436</v>
      </c>
      <c r="F1994" s="90" t="s">
        <v>195</v>
      </c>
      <c r="G1994" s="106">
        <v>45350</v>
      </c>
      <c r="H1994" s="106">
        <v>45350</v>
      </c>
      <c r="I1994" s="90" t="s">
        <v>62</v>
      </c>
      <c r="J1994" s="288"/>
      <c r="K1994" s="288"/>
      <c r="L1994" s="208"/>
      <c r="M1994" s="90"/>
      <c r="N1994" s="194"/>
      <c r="O1994" s="194"/>
      <c r="P1994" s="194"/>
      <c r="Q1994" s="90"/>
      <c r="R1994" s="194"/>
      <c r="S1994" s="194"/>
      <c r="T1994" s="194"/>
      <c r="U1994" s="90"/>
      <c r="V1994" s="107" t="str">
        <f t="shared" si="125"/>
        <v>Open PDFIR FINALLY.RHS-KK-ECG-IR-SU-1806-REV00</v>
      </c>
      <c r="W1994" s="972" t="str">
        <f t="shared" ca="1" si="126"/>
        <v>DONE</v>
      </c>
      <c r="X1994" s="979" t="str">
        <f t="shared" si="127"/>
        <v>P</v>
      </c>
      <c r="Y1994" s="979"/>
      <c r="AD1994" s="564"/>
      <c r="AE1994" s="564"/>
      <c r="AF1994" s="564"/>
      <c r="AG1994" s="564"/>
      <c r="AH1994" s="564"/>
      <c r="AI1994" s="564"/>
    </row>
    <row r="1995" spans="1:35" ht="90" x14ac:dyDescent="0.3">
      <c r="A1995" s="450">
        <f t="shared" si="124"/>
        <v>1990</v>
      </c>
      <c r="B1995" s="442" t="s">
        <v>18164</v>
      </c>
      <c r="C1995" s="272" t="s">
        <v>4383</v>
      </c>
      <c r="D1995" s="272" t="s">
        <v>1545</v>
      </c>
      <c r="E1995" s="426" t="s">
        <v>9435</v>
      </c>
      <c r="F1995" s="90" t="s">
        <v>195</v>
      </c>
      <c r="G1995" s="106">
        <v>45353</v>
      </c>
      <c r="H1995" s="106">
        <v>45353</v>
      </c>
      <c r="I1995" s="90" t="s">
        <v>62</v>
      </c>
      <c r="J1995" s="288"/>
      <c r="K1995" s="288"/>
      <c r="L1995" s="208"/>
      <c r="M1995" s="90"/>
      <c r="N1995" s="194"/>
      <c r="O1995" s="194"/>
      <c r="P1995" s="194"/>
      <c r="Q1995" s="90"/>
      <c r="R1995" s="194"/>
      <c r="S1995" s="194"/>
      <c r="T1995" s="194"/>
      <c r="U1995" s="90"/>
      <c r="V1995" s="107" t="str">
        <f t="shared" si="125"/>
        <v>Open PDFIR FINALLY.RHS-KK-ECG-IR-SU-1807-REV00</v>
      </c>
      <c r="W1995" s="972" t="str">
        <f t="shared" ca="1" si="126"/>
        <v>DONE</v>
      </c>
      <c r="X1995" s="979" t="str">
        <f t="shared" si="127"/>
        <v>P</v>
      </c>
      <c r="Y1995" s="979"/>
      <c r="AD1995" s="564"/>
      <c r="AE1995" s="564"/>
      <c r="AF1995" s="564"/>
      <c r="AG1995" s="564"/>
      <c r="AH1995" s="564"/>
      <c r="AI1995" s="564"/>
    </row>
    <row r="1996" spans="1:35" ht="90" x14ac:dyDescent="0.3">
      <c r="A1996" s="450">
        <f t="shared" si="124"/>
        <v>1991</v>
      </c>
      <c r="B1996" s="442" t="s">
        <v>18165</v>
      </c>
      <c r="C1996" s="272" t="s">
        <v>4383</v>
      </c>
      <c r="D1996" s="272" t="s">
        <v>1545</v>
      </c>
      <c r="E1996" s="426" t="s">
        <v>9434</v>
      </c>
      <c r="F1996" s="90" t="s">
        <v>195</v>
      </c>
      <c r="G1996" s="106">
        <v>45336</v>
      </c>
      <c r="H1996" s="106">
        <v>45336</v>
      </c>
      <c r="I1996" s="90" t="s">
        <v>62</v>
      </c>
      <c r="J1996" s="288"/>
      <c r="K1996" s="288"/>
      <c r="L1996" s="208"/>
      <c r="M1996" s="90"/>
      <c r="N1996" s="194"/>
      <c r="O1996" s="194"/>
      <c r="P1996" s="194"/>
      <c r="Q1996" s="90"/>
      <c r="R1996" s="194"/>
      <c r="S1996" s="194"/>
      <c r="T1996" s="194"/>
      <c r="U1996" s="90"/>
      <c r="V1996" s="107" t="str">
        <f t="shared" si="125"/>
        <v>Open PDFIR FINALLY.RHS-KK-ECG-IR-SU-1808-REV00</v>
      </c>
      <c r="W1996" s="972" t="str">
        <f t="shared" ca="1" si="126"/>
        <v>DONE</v>
      </c>
      <c r="X1996" s="979" t="str">
        <f t="shared" si="127"/>
        <v>P</v>
      </c>
      <c r="Y1996" s="979"/>
      <c r="AD1996" s="564"/>
      <c r="AE1996" s="564"/>
      <c r="AF1996" s="564"/>
      <c r="AG1996" s="564"/>
      <c r="AH1996" s="564"/>
      <c r="AI1996" s="564"/>
    </row>
    <row r="1997" spans="1:35" ht="90" x14ac:dyDescent="0.3">
      <c r="A1997" s="450">
        <f t="shared" si="124"/>
        <v>1992</v>
      </c>
      <c r="B1997" s="442" t="s">
        <v>18166</v>
      </c>
      <c r="C1997" s="272" t="s">
        <v>4383</v>
      </c>
      <c r="D1997" s="272" t="s">
        <v>1545</v>
      </c>
      <c r="E1997" s="426" t="s">
        <v>9433</v>
      </c>
      <c r="F1997" s="90" t="s">
        <v>195</v>
      </c>
      <c r="G1997" s="106">
        <v>45339</v>
      </c>
      <c r="H1997" s="106">
        <v>45339</v>
      </c>
      <c r="I1997" s="90" t="s">
        <v>62</v>
      </c>
      <c r="J1997" s="288"/>
      <c r="K1997" s="288"/>
      <c r="L1997" s="208"/>
      <c r="M1997" s="90"/>
      <c r="N1997" s="194"/>
      <c r="O1997" s="194"/>
      <c r="P1997" s="194"/>
      <c r="Q1997" s="90"/>
      <c r="R1997" s="194"/>
      <c r="S1997" s="194"/>
      <c r="T1997" s="194"/>
      <c r="U1997" s="90"/>
      <c r="V1997" s="107" t="str">
        <f t="shared" si="125"/>
        <v>Open PDFIR FINALLY.RHS-KK-ECG-IR-SU-1809-REV00</v>
      </c>
      <c r="W1997" s="972" t="str">
        <f t="shared" ca="1" si="126"/>
        <v>DONE</v>
      </c>
      <c r="X1997" s="979" t="str">
        <f t="shared" si="127"/>
        <v>P</v>
      </c>
      <c r="Y1997" s="979"/>
      <c r="AD1997" s="564"/>
      <c r="AE1997" s="564"/>
      <c r="AF1997" s="564"/>
      <c r="AG1997" s="564"/>
      <c r="AH1997" s="564"/>
      <c r="AI1997" s="564"/>
    </row>
    <row r="1998" spans="1:35" ht="90" x14ac:dyDescent="0.3">
      <c r="A1998" s="450">
        <f t="shared" si="124"/>
        <v>1993</v>
      </c>
      <c r="B1998" s="442" t="s">
        <v>18167</v>
      </c>
      <c r="C1998" s="272" t="s">
        <v>4383</v>
      </c>
      <c r="D1998" s="272" t="s">
        <v>1545</v>
      </c>
      <c r="E1998" s="426" t="s">
        <v>9432</v>
      </c>
      <c r="F1998" s="90" t="s">
        <v>195</v>
      </c>
      <c r="G1998" s="106">
        <v>45347</v>
      </c>
      <c r="H1998" s="106">
        <v>45347</v>
      </c>
      <c r="I1998" s="90" t="s">
        <v>62</v>
      </c>
      <c r="J1998" s="288"/>
      <c r="K1998" s="288"/>
      <c r="L1998" s="208"/>
      <c r="M1998" s="90"/>
      <c r="N1998" s="194"/>
      <c r="O1998" s="194"/>
      <c r="P1998" s="194"/>
      <c r="Q1998" s="90"/>
      <c r="R1998" s="194"/>
      <c r="S1998" s="194"/>
      <c r="T1998" s="194"/>
      <c r="U1998" s="90"/>
      <c r="V1998" s="107" t="str">
        <f t="shared" si="125"/>
        <v>Open PDFIR FINALLY.RHS-KK-ECG-IR-SU-1810-REV00</v>
      </c>
      <c r="W1998" s="972" t="str">
        <f t="shared" ca="1" si="126"/>
        <v>DONE</v>
      </c>
      <c r="X1998" s="979" t="str">
        <f t="shared" si="127"/>
        <v>P</v>
      </c>
      <c r="Y1998" s="979"/>
      <c r="AD1998" s="564"/>
      <c r="AE1998" s="564"/>
      <c r="AF1998" s="564"/>
      <c r="AG1998" s="564"/>
      <c r="AH1998" s="564"/>
      <c r="AI1998" s="564"/>
    </row>
    <row r="1999" spans="1:35" ht="90" x14ac:dyDescent="0.3">
      <c r="A1999" s="450">
        <f t="shared" si="124"/>
        <v>1994</v>
      </c>
      <c r="B1999" s="442" t="s">
        <v>18168</v>
      </c>
      <c r="C1999" s="272" t="s">
        <v>1140</v>
      </c>
      <c r="D1999" s="272" t="s">
        <v>1545</v>
      </c>
      <c r="E1999" s="426" t="s">
        <v>9454</v>
      </c>
      <c r="F1999" s="90" t="s">
        <v>195</v>
      </c>
      <c r="G1999" s="106">
        <v>45543</v>
      </c>
      <c r="H1999" s="106">
        <v>45543</v>
      </c>
      <c r="I1999" s="90" t="s">
        <v>1671</v>
      </c>
      <c r="J1999" s="288"/>
      <c r="K1999" s="288"/>
      <c r="L1999" s="208"/>
      <c r="M1999" s="90"/>
      <c r="N1999" s="194"/>
      <c r="O1999" s="194"/>
      <c r="P1999" s="194"/>
      <c r="Q1999" s="90"/>
      <c r="R1999" s="194"/>
      <c r="S1999" s="194"/>
      <c r="T1999" s="194"/>
      <c r="U1999" s="90"/>
      <c r="V1999" s="107" t="str">
        <f t="shared" si="125"/>
        <v>Open PDFIR FINALLY.RHS-KK-ECG-IR-ELE-170-REV00</v>
      </c>
      <c r="W1999" s="972" t="str">
        <f t="shared" ca="1" si="126"/>
        <v>DONE</v>
      </c>
      <c r="X1999" s="979" t="str">
        <f t="shared" si="127"/>
        <v>P</v>
      </c>
      <c r="Y1999" s="979"/>
      <c r="AD1999" s="564"/>
      <c r="AE1999" s="564"/>
      <c r="AF1999" s="564"/>
      <c r="AG1999" s="564"/>
      <c r="AH1999" s="564"/>
      <c r="AI1999" s="564"/>
    </row>
    <row r="2000" spans="1:35" ht="90" x14ac:dyDescent="0.3">
      <c r="A2000" s="450">
        <f t="shared" si="124"/>
        <v>1995</v>
      </c>
      <c r="B2000" s="442" t="s">
        <v>18169</v>
      </c>
      <c r="C2000" s="272" t="s">
        <v>4383</v>
      </c>
      <c r="D2000" s="272" t="s">
        <v>1545</v>
      </c>
      <c r="E2000" s="426" t="s">
        <v>9460</v>
      </c>
      <c r="F2000" s="90" t="s">
        <v>195</v>
      </c>
      <c r="G2000" s="106">
        <v>45544</v>
      </c>
      <c r="H2000" s="106">
        <v>45544</v>
      </c>
      <c r="I2000" s="90" t="s">
        <v>1671</v>
      </c>
      <c r="J2000" s="288"/>
      <c r="K2000" s="288"/>
      <c r="L2000" s="208"/>
      <c r="M2000" s="90"/>
      <c r="N2000" s="194"/>
      <c r="O2000" s="194"/>
      <c r="P2000" s="194"/>
      <c r="Q2000" s="90"/>
      <c r="R2000" s="194"/>
      <c r="S2000" s="194"/>
      <c r="T2000" s="194"/>
      <c r="U2000" s="90"/>
      <c r="V2000" s="107" t="str">
        <f t="shared" si="125"/>
        <v>Open PDFIR FINALLY.RHS-KK-ECG-IR-SU-1811-REV00</v>
      </c>
      <c r="W2000" s="972" t="str">
        <f t="shared" ca="1" si="126"/>
        <v>DONE</v>
      </c>
      <c r="X2000" s="979" t="str">
        <f t="shared" si="127"/>
        <v>P</v>
      </c>
      <c r="Y2000" s="979"/>
      <c r="AD2000" s="564"/>
      <c r="AE2000" s="564"/>
      <c r="AF2000" s="564"/>
      <c r="AG2000" s="564"/>
      <c r="AH2000" s="564"/>
      <c r="AI2000" s="564"/>
    </row>
    <row r="2001" spans="1:35" ht="90" x14ac:dyDescent="0.3">
      <c r="A2001" s="450">
        <f t="shared" si="124"/>
        <v>1996</v>
      </c>
      <c r="B2001" s="442" t="s">
        <v>18170</v>
      </c>
      <c r="C2001" s="272" t="s">
        <v>76</v>
      </c>
      <c r="D2001" s="272" t="s">
        <v>1545</v>
      </c>
      <c r="E2001" s="426" t="s">
        <v>9505</v>
      </c>
      <c r="F2001" s="90" t="s">
        <v>195</v>
      </c>
      <c r="G2001" s="106">
        <v>45545</v>
      </c>
      <c r="H2001" s="106">
        <v>45545</v>
      </c>
      <c r="I2001" s="90" t="s">
        <v>62</v>
      </c>
      <c r="J2001" s="288"/>
      <c r="K2001" s="288"/>
      <c r="L2001" s="208"/>
      <c r="M2001" s="90"/>
      <c r="N2001" s="194"/>
      <c r="O2001" s="194"/>
      <c r="P2001" s="194"/>
      <c r="Q2001" s="90"/>
      <c r="R2001" s="194"/>
      <c r="S2001" s="194"/>
      <c r="T2001" s="194"/>
      <c r="U2001" s="90"/>
      <c r="V2001" s="107" t="str">
        <f t="shared" si="125"/>
        <v>Open PDFIR FINALLY.RHS-KK-ECG-IR-CI-1812-REV00</v>
      </c>
      <c r="W2001" s="972" t="str">
        <f t="shared" ca="1" si="126"/>
        <v>DONE</v>
      </c>
      <c r="X2001" s="979" t="str">
        <f t="shared" si="127"/>
        <v>P</v>
      </c>
      <c r="Y2001" s="979"/>
      <c r="AD2001" s="564"/>
      <c r="AE2001" s="564"/>
      <c r="AF2001" s="564"/>
      <c r="AG2001" s="564"/>
      <c r="AH2001" s="564"/>
      <c r="AI2001" s="564"/>
    </row>
    <row r="2002" spans="1:35" ht="90" x14ac:dyDescent="0.3">
      <c r="A2002" s="450">
        <f t="shared" si="124"/>
        <v>1997</v>
      </c>
      <c r="B2002" s="442" t="s">
        <v>18171</v>
      </c>
      <c r="C2002" s="272" t="s">
        <v>76</v>
      </c>
      <c r="D2002" s="272" t="s">
        <v>1545</v>
      </c>
      <c r="E2002" s="426" t="s">
        <v>9512</v>
      </c>
      <c r="F2002" s="90" t="s">
        <v>195</v>
      </c>
      <c r="G2002" s="106">
        <v>45545</v>
      </c>
      <c r="H2002" s="106">
        <v>45545</v>
      </c>
      <c r="I2002" s="90" t="s">
        <v>62</v>
      </c>
      <c r="J2002" s="288"/>
      <c r="K2002" s="288"/>
      <c r="L2002" s="208"/>
      <c r="M2002" s="90"/>
      <c r="N2002" s="194"/>
      <c r="O2002" s="194"/>
      <c r="P2002" s="194"/>
      <c r="Q2002" s="90"/>
      <c r="R2002" s="194"/>
      <c r="S2002" s="194"/>
      <c r="T2002" s="194"/>
      <c r="U2002" s="90"/>
      <c r="V2002" s="107" t="str">
        <f t="shared" si="125"/>
        <v>Open PDFIR FINALLY.RHS-KK-ECG-IR-CI-1813-REV00</v>
      </c>
      <c r="W2002" s="972" t="str">
        <f t="shared" ca="1" si="126"/>
        <v>DONE</v>
      </c>
      <c r="X2002" s="979" t="str">
        <f t="shared" si="127"/>
        <v>P</v>
      </c>
      <c r="Y2002" s="979"/>
      <c r="AD2002" s="564"/>
      <c r="AE2002" s="564"/>
      <c r="AF2002" s="564"/>
      <c r="AG2002" s="564"/>
      <c r="AH2002" s="564"/>
      <c r="AI2002" s="564"/>
    </row>
    <row r="2003" spans="1:35" ht="90" x14ac:dyDescent="0.3">
      <c r="A2003" s="450">
        <f t="shared" si="124"/>
        <v>1998</v>
      </c>
      <c r="B2003" s="442" t="s">
        <v>18172</v>
      </c>
      <c r="C2003" s="272" t="s">
        <v>76</v>
      </c>
      <c r="D2003" s="272" t="s">
        <v>1545</v>
      </c>
      <c r="E2003" s="426" t="s">
        <v>9511</v>
      </c>
      <c r="F2003" s="90" t="s">
        <v>195</v>
      </c>
      <c r="G2003" s="106">
        <v>45545</v>
      </c>
      <c r="H2003" s="106">
        <v>45545</v>
      </c>
      <c r="I2003" s="90" t="s">
        <v>62</v>
      </c>
      <c r="J2003" s="288"/>
      <c r="K2003" s="288"/>
      <c r="L2003" s="208"/>
      <c r="M2003" s="90"/>
      <c r="N2003" s="194"/>
      <c r="O2003" s="194"/>
      <c r="P2003" s="194"/>
      <c r="Q2003" s="90"/>
      <c r="R2003" s="194"/>
      <c r="S2003" s="194"/>
      <c r="T2003" s="194"/>
      <c r="U2003" s="90"/>
      <c r="V2003" s="107" t="str">
        <f t="shared" si="125"/>
        <v>Open PDFIR FINALLY.RHS-KK-ECG-IR-CI-1814-REV00</v>
      </c>
      <c r="W2003" s="972" t="str">
        <f t="shared" ca="1" si="126"/>
        <v>DONE</v>
      </c>
      <c r="X2003" s="979" t="str">
        <f t="shared" si="127"/>
        <v>P</v>
      </c>
      <c r="Y2003" s="979"/>
      <c r="AD2003" s="564"/>
      <c r="AE2003" s="564"/>
      <c r="AF2003" s="564"/>
      <c r="AG2003" s="564"/>
      <c r="AH2003" s="564"/>
      <c r="AI2003" s="564"/>
    </row>
    <row r="2004" spans="1:35" ht="90" x14ac:dyDescent="0.3">
      <c r="A2004" s="450">
        <f t="shared" si="124"/>
        <v>1999</v>
      </c>
      <c r="B2004" s="442" t="s">
        <v>20425</v>
      </c>
      <c r="C2004" s="272" t="s">
        <v>2735</v>
      </c>
      <c r="D2004" s="272" t="s">
        <v>5106</v>
      </c>
      <c r="E2004" s="426" t="s">
        <v>9510</v>
      </c>
      <c r="F2004" s="90" t="s">
        <v>195</v>
      </c>
      <c r="G2004" s="106">
        <v>45545</v>
      </c>
      <c r="H2004" s="106">
        <v>45547</v>
      </c>
      <c r="I2004" s="90" t="s">
        <v>25</v>
      </c>
      <c r="J2004" s="90" t="s">
        <v>195</v>
      </c>
      <c r="K2004" s="106">
        <v>45619</v>
      </c>
      <c r="L2004" s="106">
        <v>45801</v>
      </c>
      <c r="M2004" s="90" t="s">
        <v>1671</v>
      </c>
      <c r="N2004" s="194"/>
      <c r="O2004" s="194"/>
      <c r="P2004" s="194"/>
      <c r="Q2004" s="90"/>
      <c r="R2004" s="194"/>
      <c r="S2004" s="194"/>
      <c r="T2004" s="194"/>
      <c r="U2004" s="90"/>
      <c r="V2004" s="107" t="str">
        <f t="shared" si="125"/>
        <v>Open PDFIR FINALLY.RHS-KK-ECG-IR-ARCH-1815-REV01</v>
      </c>
      <c r="W2004" s="972" t="str">
        <f t="shared" ca="1" si="126"/>
        <v>DONE</v>
      </c>
      <c r="X2004" s="979" t="str">
        <f t="shared" si="127"/>
        <v>AWC</v>
      </c>
      <c r="Y2004" s="979"/>
      <c r="AD2004" s="564"/>
      <c r="AE2004" s="564"/>
      <c r="AF2004" s="564"/>
      <c r="AG2004" s="564"/>
      <c r="AH2004" s="564"/>
      <c r="AI2004" s="564"/>
    </row>
    <row r="2005" spans="1:35" ht="90" x14ac:dyDescent="0.3">
      <c r="A2005" s="450">
        <f t="shared" si="124"/>
        <v>2000</v>
      </c>
      <c r="B2005" s="442" t="s">
        <v>20426</v>
      </c>
      <c r="C2005" s="272" t="s">
        <v>1140</v>
      </c>
      <c r="D2005" s="272" t="s">
        <v>5106</v>
      </c>
      <c r="E2005" s="426" t="s">
        <v>9519</v>
      </c>
      <c r="F2005" s="90" t="s">
        <v>195</v>
      </c>
      <c r="G2005" s="106">
        <v>45546</v>
      </c>
      <c r="H2005" s="106">
        <v>45562</v>
      </c>
      <c r="I2005" s="90" t="s">
        <v>25</v>
      </c>
      <c r="J2005" s="106" t="s">
        <v>195</v>
      </c>
      <c r="K2005" s="106">
        <v>45619</v>
      </c>
      <c r="L2005" s="106">
        <v>45621</v>
      </c>
      <c r="M2005" s="90" t="s">
        <v>1671</v>
      </c>
      <c r="N2005" s="194"/>
      <c r="O2005" s="194"/>
      <c r="P2005" s="194"/>
      <c r="Q2005" s="90"/>
      <c r="R2005" s="194"/>
      <c r="S2005" s="194"/>
      <c r="T2005" s="194"/>
      <c r="U2005" s="90"/>
      <c r="V2005" s="107" t="str">
        <f t="shared" si="125"/>
        <v>Open PDFIR FINALLY.RHS-KK-ECG-IR-ELE-171-REV01</v>
      </c>
      <c r="W2005" s="972" t="str">
        <f t="shared" ca="1" si="126"/>
        <v>DONE</v>
      </c>
      <c r="X2005" s="979" t="str">
        <f t="shared" si="127"/>
        <v>AWC</v>
      </c>
      <c r="Y2005" s="979"/>
      <c r="AD2005" s="564"/>
      <c r="AE2005" s="564"/>
      <c r="AF2005" s="564"/>
      <c r="AG2005" s="564"/>
      <c r="AH2005" s="564"/>
      <c r="AI2005" s="564"/>
    </row>
    <row r="2006" spans="1:35" ht="90" x14ac:dyDescent="0.3">
      <c r="A2006" s="450">
        <f t="shared" si="124"/>
        <v>2001</v>
      </c>
      <c r="B2006" s="442" t="s">
        <v>20427</v>
      </c>
      <c r="C2006" s="272" t="s">
        <v>1140</v>
      </c>
      <c r="D2006" s="272" t="s">
        <v>5106</v>
      </c>
      <c r="E2006" s="426" t="s">
        <v>9520</v>
      </c>
      <c r="F2006" s="90" t="s">
        <v>195</v>
      </c>
      <c r="G2006" s="106">
        <v>45546</v>
      </c>
      <c r="H2006" s="106">
        <v>45562</v>
      </c>
      <c r="I2006" s="90" t="s">
        <v>25</v>
      </c>
      <c r="J2006" s="106" t="s">
        <v>195</v>
      </c>
      <c r="K2006" s="106">
        <v>45566</v>
      </c>
      <c r="L2006" s="106">
        <v>45566</v>
      </c>
      <c r="M2006" s="90" t="s">
        <v>1671</v>
      </c>
      <c r="N2006" s="194"/>
      <c r="O2006" s="194"/>
      <c r="P2006" s="194"/>
      <c r="Q2006" s="90"/>
      <c r="R2006" s="194"/>
      <c r="S2006" s="194"/>
      <c r="T2006" s="194"/>
      <c r="U2006" s="90"/>
      <c r="V2006" s="107" t="str">
        <f t="shared" si="125"/>
        <v>Open PDFIR FINALLY.RHS-KK-ECG-IR-ELE-172-REV01</v>
      </c>
      <c r="W2006" s="972" t="str">
        <f t="shared" ca="1" si="126"/>
        <v>DONE</v>
      </c>
      <c r="X2006" s="979" t="str">
        <f t="shared" si="127"/>
        <v>AWC</v>
      </c>
      <c r="Y2006" s="979"/>
      <c r="AD2006" s="564"/>
      <c r="AE2006" s="564"/>
      <c r="AF2006" s="564"/>
      <c r="AG2006" s="564"/>
      <c r="AH2006" s="564"/>
      <c r="AI2006" s="564"/>
    </row>
    <row r="2007" spans="1:35" ht="90" x14ac:dyDescent="0.3">
      <c r="A2007" s="450">
        <f t="shared" si="124"/>
        <v>2002</v>
      </c>
      <c r="B2007" s="442" t="s">
        <v>20428</v>
      </c>
      <c r="C2007" s="272" t="s">
        <v>1140</v>
      </c>
      <c r="D2007" s="272" t="s">
        <v>5106</v>
      </c>
      <c r="E2007" s="426" t="s">
        <v>9521</v>
      </c>
      <c r="F2007" s="90" t="s">
        <v>195</v>
      </c>
      <c r="G2007" s="106">
        <v>45546</v>
      </c>
      <c r="H2007" s="106">
        <v>45562</v>
      </c>
      <c r="I2007" s="90" t="s">
        <v>25</v>
      </c>
      <c r="J2007" s="106" t="s">
        <v>195</v>
      </c>
      <c r="K2007" s="106">
        <v>45567</v>
      </c>
      <c r="L2007" s="106">
        <v>45567</v>
      </c>
      <c r="M2007" s="90" t="s">
        <v>1671</v>
      </c>
      <c r="N2007" s="194"/>
      <c r="O2007" s="194"/>
      <c r="P2007" s="194"/>
      <c r="Q2007" s="90"/>
      <c r="R2007" s="194"/>
      <c r="S2007" s="194"/>
      <c r="T2007" s="194"/>
      <c r="U2007" s="90"/>
      <c r="V2007" s="107" t="str">
        <f t="shared" si="125"/>
        <v>Open PDFIR FINALLY.RHS-KK-ECG-IR-ELE-173-REV01</v>
      </c>
      <c r="W2007" s="972" t="str">
        <f t="shared" ca="1" si="126"/>
        <v>DONE</v>
      </c>
      <c r="X2007" s="979" t="str">
        <f t="shared" si="127"/>
        <v>AWC</v>
      </c>
      <c r="Y2007" s="979"/>
      <c r="AD2007" s="564"/>
      <c r="AE2007" s="564"/>
      <c r="AF2007" s="564"/>
      <c r="AG2007" s="564"/>
      <c r="AH2007" s="564"/>
      <c r="AI2007" s="564"/>
    </row>
    <row r="2008" spans="1:35" ht="90" x14ac:dyDescent="0.3">
      <c r="A2008" s="450">
        <f t="shared" si="124"/>
        <v>2003</v>
      </c>
      <c r="B2008" s="442" t="s">
        <v>18173</v>
      </c>
      <c r="C2008" s="272" t="s">
        <v>1140</v>
      </c>
      <c r="D2008" s="272" t="s">
        <v>5106</v>
      </c>
      <c r="E2008" s="539" t="s">
        <v>9522</v>
      </c>
      <c r="F2008" s="90" t="s">
        <v>195</v>
      </c>
      <c r="G2008" s="106">
        <v>45546</v>
      </c>
      <c r="H2008" s="106">
        <v>45562</v>
      </c>
      <c r="I2008" s="90" t="s">
        <v>1671</v>
      </c>
      <c r="J2008" s="288"/>
      <c r="K2008" s="288"/>
      <c r="L2008" s="208"/>
      <c r="M2008" s="90"/>
      <c r="N2008" s="194"/>
      <c r="O2008" s="194"/>
      <c r="P2008" s="194"/>
      <c r="Q2008" s="90"/>
      <c r="R2008" s="194"/>
      <c r="S2008" s="194"/>
      <c r="T2008" s="194"/>
      <c r="U2008" s="90"/>
      <c r="V2008" s="107" t="str">
        <f t="shared" si="125"/>
        <v>Open PDFIR FINALLY.RHS-KK-ECG-IR-ELE-174-REV00</v>
      </c>
      <c r="W2008" s="972" t="str">
        <f t="shared" ca="1" si="126"/>
        <v>DONE</v>
      </c>
      <c r="X2008" s="979" t="str">
        <f t="shared" si="127"/>
        <v>P</v>
      </c>
      <c r="Y2008" s="979"/>
      <c r="AD2008" s="564"/>
      <c r="AE2008" s="564"/>
      <c r="AF2008" s="564"/>
      <c r="AG2008" s="564"/>
      <c r="AH2008" s="564"/>
      <c r="AI2008" s="564"/>
    </row>
    <row r="2009" spans="1:35" ht="90" x14ac:dyDescent="0.3">
      <c r="A2009" s="450">
        <f t="shared" si="124"/>
        <v>2004</v>
      </c>
      <c r="B2009" s="442" t="s">
        <v>20429</v>
      </c>
      <c r="C2009" s="272" t="s">
        <v>1140</v>
      </c>
      <c r="D2009" s="272" t="s">
        <v>5106</v>
      </c>
      <c r="E2009" s="426" t="s">
        <v>11050</v>
      </c>
      <c r="F2009" s="90" t="s">
        <v>195</v>
      </c>
      <c r="G2009" s="106">
        <v>45546</v>
      </c>
      <c r="H2009" s="106">
        <v>45562</v>
      </c>
      <c r="I2009" s="90" t="s">
        <v>25</v>
      </c>
      <c r="J2009" s="106" t="s">
        <v>195</v>
      </c>
      <c r="K2009" s="106">
        <v>45619</v>
      </c>
      <c r="L2009" s="98">
        <v>45693</v>
      </c>
      <c r="M2009" s="90" t="s">
        <v>1671</v>
      </c>
      <c r="N2009" s="194"/>
      <c r="O2009" s="194"/>
      <c r="P2009" s="194"/>
      <c r="Q2009" s="90"/>
      <c r="R2009" s="194"/>
      <c r="S2009" s="194"/>
      <c r="T2009" s="194"/>
      <c r="U2009" s="90"/>
      <c r="V2009" s="107" t="str">
        <f t="shared" si="125"/>
        <v>Open PDFIR FINALLY.RHS-KK-ECG-IR-ELE-175-REV01</v>
      </c>
      <c r="W2009" s="972" t="str">
        <f t="shared" ca="1" si="126"/>
        <v>DONE</v>
      </c>
      <c r="X2009" s="979" t="str">
        <f t="shared" si="127"/>
        <v>AWC</v>
      </c>
      <c r="Y2009" s="979"/>
      <c r="AD2009" s="564"/>
      <c r="AE2009" s="564"/>
      <c r="AF2009" s="564"/>
      <c r="AG2009" s="564"/>
      <c r="AH2009" s="564"/>
      <c r="AI2009" s="564"/>
    </row>
    <row r="2010" spans="1:35" ht="90" x14ac:dyDescent="0.3">
      <c r="A2010" s="450">
        <f t="shared" si="124"/>
        <v>2005</v>
      </c>
      <c r="B2010" s="442" t="s">
        <v>18174</v>
      </c>
      <c r="C2010" s="272" t="s">
        <v>76</v>
      </c>
      <c r="D2010" s="272" t="s">
        <v>1545</v>
      </c>
      <c r="E2010" s="426" t="s">
        <v>9530</v>
      </c>
      <c r="F2010" s="90" t="s">
        <v>195</v>
      </c>
      <c r="G2010" s="106">
        <v>45546</v>
      </c>
      <c r="H2010" s="106">
        <v>45546</v>
      </c>
      <c r="I2010" s="90" t="s">
        <v>62</v>
      </c>
      <c r="J2010" s="288"/>
      <c r="K2010" s="288"/>
      <c r="L2010" s="208"/>
      <c r="M2010" s="90"/>
      <c r="N2010" s="194"/>
      <c r="O2010" s="194"/>
      <c r="P2010" s="194"/>
      <c r="Q2010" s="90"/>
      <c r="R2010" s="194"/>
      <c r="S2010" s="194"/>
      <c r="T2010" s="194"/>
      <c r="U2010" s="90"/>
      <c r="V2010" s="107" t="str">
        <f t="shared" si="125"/>
        <v>Open PDFIR FINALLY.RHS-KK-ECG-IR-CI-1816-REV00</v>
      </c>
      <c r="W2010" s="972" t="str">
        <f t="shared" ca="1" si="126"/>
        <v>DONE</v>
      </c>
      <c r="X2010" s="979" t="str">
        <f t="shared" si="127"/>
        <v>P</v>
      </c>
      <c r="Y2010" s="979"/>
      <c r="AD2010" s="564"/>
      <c r="AE2010" s="564"/>
      <c r="AF2010" s="564"/>
      <c r="AG2010" s="564"/>
      <c r="AH2010" s="564"/>
      <c r="AI2010" s="564"/>
    </row>
    <row r="2011" spans="1:35" ht="90" x14ac:dyDescent="0.3">
      <c r="A2011" s="450">
        <f t="shared" si="124"/>
        <v>2006</v>
      </c>
      <c r="B2011" s="442" t="s">
        <v>18175</v>
      </c>
      <c r="C2011" s="272" t="s">
        <v>1140</v>
      </c>
      <c r="D2011" s="272" t="s">
        <v>5106</v>
      </c>
      <c r="E2011" s="426" t="s">
        <v>9524</v>
      </c>
      <c r="F2011" s="90" t="s">
        <v>195</v>
      </c>
      <c r="G2011" s="106">
        <v>45546</v>
      </c>
      <c r="H2011" s="106" t="s">
        <v>10686</v>
      </c>
      <c r="I2011" s="90" t="s">
        <v>1671</v>
      </c>
      <c r="J2011" s="288"/>
      <c r="K2011" s="288"/>
      <c r="L2011" s="208"/>
      <c r="M2011" s="90"/>
      <c r="N2011" s="194"/>
      <c r="O2011" s="194"/>
      <c r="P2011" s="194"/>
      <c r="Q2011" s="90"/>
      <c r="R2011" s="194"/>
      <c r="S2011" s="194"/>
      <c r="T2011" s="194"/>
      <c r="U2011" s="90"/>
      <c r="V2011" s="107" t="str">
        <f t="shared" si="125"/>
        <v>Open PDFIR FINALLY.RHS-KK-ECG-IR-ELE-176-REV00</v>
      </c>
      <c r="W2011" s="972" t="str">
        <f t="shared" ca="1" si="126"/>
        <v>DONE</v>
      </c>
      <c r="X2011" s="979" t="str">
        <f t="shared" si="127"/>
        <v>P</v>
      </c>
      <c r="Y2011" s="979"/>
      <c r="AD2011" s="564"/>
      <c r="AE2011" s="564"/>
      <c r="AF2011" s="564"/>
      <c r="AG2011" s="564"/>
      <c r="AH2011" s="564"/>
      <c r="AI2011" s="564"/>
    </row>
    <row r="2012" spans="1:35" ht="90" x14ac:dyDescent="0.3">
      <c r="A2012" s="450">
        <f t="shared" si="124"/>
        <v>2007</v>
      </c>
      <c r="B2012" s="442" t="s">
        <v>18176</v>
      </c>
      <c r="C2012" s="272" t="s">
        <v>2735</v>
      </c>
      <c r="D2012" s="272" t="s">
        <v>5106</v>
      </c>
      <c r="E2012" s="426" t="s">
        <v>9526</v>
      </c>
      <c r="F2012" s="90" t="s">
        <v>195</v>
      </c>
      <c r="G2012" s="106">
        <v>45546</v>
      </c>
      <c r="H2012" s="106">
        <v>45546</v>
      </c>
      <c r="I2012" s="90" t="s">
        <v>1671</v>
      </c>
      <c r="J2012" s="288"/>
      <c r="K2012" s="288"/>
      <c r="L2012" s="208"/>
      <c r="M2012" s="90"/>
      <c r="N2012" s="194"/>
      <c r="O2012" s="194"/>
      <c r="P2012" s="194"/>
      <c r="Q2012" s="90"/>
      <c r="R2012" s="194"/>
      <c r="S2012" s="194"/>
      <c r="T2012" s="194"/>
      <c r="U2012" s="90"/>
      <c r="V2012" s="107" t="str">
        <f t="shared" si="125"/>
        <v>Open PDFIR FINALLY.RHS-KK-ECG-IR-ARCH-1817-REV00</v>
      </c>
      <c r="W2012" s="972" t="str">
        <f t="shared" ca="1" si="126"/>
        <v>DONE</v>
      </c>
      <c r="X2012" s="979" t="str">
        <f t="shared" si="127"/>
        <v>P</v>
      </c>
      <c r="Y2012" s="979"/>
      <c r="AD2012" s="564"/>
      <c r="AE2012" s="564"/>
      <c r="AF2012" s="564"/>
      <c r="AG2012" s="564"/>
      <c r="AH2012" s="564"/>
      <c r="AI2012" s="564"/>
    </row>
    <row r="2013" spans="1:35" ht="90" x14ac:dyDescent="0.3">
      <c r="A2013" s="450">
        <f t="shared" si="124"/>
        <v>2008</v>
      </c>
      <c r="B2013" s="442" t="s">
        <v>17881</v>
      </c>
      <c r="C2013" s="272" t="s">
        <v>76</v>
      </c>
      <c r="D2013" s="272" t="s">
        <v>5106</v>
      </c>
      <c r="E2013" s="426" t="s">
        <v>9528</v>
      </c>
      <c r="F2013" s="90" t="s">
        <v>195</v>
      </c>
      <c r="G2013" s="106">
        <v>45476</v>
      </c>
      <c r="H2013" s="106">
        <v>45476</v>
      </c>
      <c r="I2013" s="90" t="s">
        <v>62</v>
      </c>
      <c r="J2013" s="288"/>
      <c r="K2013" s="288"/>
      <c r="L2013" s="208"/>
      <c r="M2013" s="90"/>
      <c r="N2013" s="194"/>
      <c r="O2013" s="194"/>
      <c r="P2013" s="194"/>
      <c r="Q2013" s="90"/>
      <c r="R2013" s="194"/>
      <c r="S2013" s="194"/>
      <c r="T2013" s="194"/>
      <c r="U2013" s="90"/>
      <c r="V2013" s="107" t="str">
        <f t="shared" si="125"/>
        <v>Open PDFIR FINALLY.RHS-KK-ECG-IR-CI-1514-REV00</v>
      </c>
      <c r="W2013" s="972" t="str">
        <f t="shared" ca="1" si="126"/>
        <v>DONE</v>
      </c>
      <c r="X2013" s="979" t="str">
        <f t="shared" si="127"/>
        <v>P</v>
      </c>
      <c r="Y2013" s="979"/>
      <c r="AD2013" s="564"/>
      <c r="AE2013" s="564"/>
      <c r="AF2013" s="564"/>
      <c r="AG2013" s="564"/>
      <c r="AH2013" s="564"/>
      <c r="AI2013" s="564"/>
    </row>
    <row r="2014" spans="1:35" ht="90" x14ac:dyDescent="0.3">
      <c r="A2014" s="450">
        <f t="shared" si="124"/>
        <v>2009</v>
      </c>
      <c r="B2014" s="442" t="s">
        <v>18177</v>
      </c>
      <c r="C2014" s="272" t="s">
        <v>1140</v>
      </c>
      <c r="D2014" s="272" t="s">
        <v>5106</v>
      </c>
      <c r="E2014" s="426" t="s">
        <v>9536</v>
      </c>
      <c r="F2014" s="90" t="s">
        <v>195</v>
      </c>
      <c r="G2014" s="106">
        <v>45546</v>
      </c>
      <c r="H2014" s="106">
        <v>45547</v>
      </c>
      <c r="I2014" s="90" t="s">
        <v>1671</v>
      </c>
      <c r="J2014" s="288"/>
      <c r="K2014" s="288"/>
      <c r="L2014" s="208"/>
      <c r="M2014" s="90"/>
      <c r="N2014" s="194"/>
      <c r="O2014" s="194"/>
      <c r="P2014" s="194"/>
      <c r="Q2014" s="90"/>
      <c r="R2014" s="194"/>
      <c r="S2014" s="194"/>
      <c r="T2014" s="194"/>
      <c r="U2014" s="90"/>
      <c r="V2014" s="107" t="str">
        <f t="shared" si="125"/>
        <v>Open PDFIR FINALLY.RHS-KK-ECG-IR-ELE-177-REV00</v>
      </c>
      <c r="W2014" s="972" t="str">
        <f t="shared" ca="1" si="126"/>
        <v>DONE</v>
      </c>
      <c r="X2014" s="979" t="str">
        <f t="shared" si="127"/>
        <v>P</v>
      </c>
      <c r="Y2014" s="979"/>
      <c r="AD2014" s="564"/>
      <c r="AE2014" s="564"/>
      <c r="AF2014" s="564"/>
      <c r="AG2014" s="564"/>
      <c r="AH2014" s="564"/>
      <c r="AI2014" s="564"/>
    </row>
    <row r="2015" spans="1:35" ht="90" x14ac:dyDescent="0.3">
      <c r="A2015" s="450">
        <f t="shared" si="124"/>
        <v>2010</v>
      </c>
      <c r="B2015" s="442" t="s">
        <v>18178</v>
      </c>
      <c r="C2015" s="272" t="s">
        <v>1140</v>
      </c>
      <c r="D2015" s="272" t="s">
        <v>5106</v>
      </c>
      <c r="E2015" s="426" t="s">
        <v>9534</v>
      </c>
      <c r="F2015" s="90" t="s">
        <v>195</v>
      </c>
      <c r="G2015" s="106">
        <v>45546</v>
      </c>
      <c r="H2015" s="106">
        <v>45547</v>
      </c>
      <c r="I2015" s="90" t="s">
        <v>1671</v>
      </c>
      <c r="J2015" s="288"/>
      <c r="K2015" s="288"/>
      <c r="L2015" s="208"/>
      <c r="M2015" s="90"/>
      <c r="N2015" s="194"/>
      <c r="O2015" s="194"/>
      <c r="P2015" s="194"/>
      <c r="Q2015" s="90"/>
      <c r="R2015" s="194"/>
      <c r="S2015" s="194"/>
      <c r="T2015" s="194"/>
      <c r="U2015" s="90"/>
      <c r="V2015" s="107" t="str">
        <f t="shared" si="125"/>
        <v>Open PDFIR FINALLY.RHS-KK-ECG-IR-ELE-178-REV00</v>
      </c>
      <c r="W2015" s="972" t="str">
        <f t="shared" ca="1" si="126"/>
        <v>DONE</v>
      </c>
      <c r="X2015" s="979" t="str">
        <f t="shared" si="127"/>
        <v>P</v>
      </c>
      <c r="Y2015" s="979"/>
      <c r="AD2015" s="564"/>
      <c r="AE2015" s="564"/>
      <c r="AF2015" s="564"/>
      <c r="AG2015" s="564"/>
      <c r="AH2015" s="564"/>
      <c r="AI2015" s="564"/>
    </row>
    <row r="2016" spans="1:35" ht="90" x14ac:dyDescent="0.3">
      <c r="A2016" s="450">
        <f t="shared" si="124"/>
        <v>2011</v>
      </c>
      <c r="B2016" s="541" t="s">
        <v>18179</v>
      </c>
      <c r="C2016" s="272" t="s">
        <v>1140</v>
      </c>
      <c r="D2016" s="272" t="s">
        <v>1545</v>
      </c>
      <c r="E2016" s="543" t="s">
        <v>9532</v>
      </c>
      <c r="F2016" s="90" t="s">
        <v>195</v>
      </c>
      <c r="G2016" s="466">
        <v>45547</v>
      </c>
      <c r="H2016" s="466">
        <v>45547</v>
      </c>
      <c r="I2016" s="90" t="s">
        <v>1671</v>
      </c>
      <c r="J2016" s="288"/>
      <c r="K2016" s="288"/>
      <c r="L2016" s="208"/>
      <c r="M2016" s="90"/>
      <c r="N2016" s="194"/>
      <c r="O2016" s="194"/>
      <c r="P2016" s="194"/>
      <c r="Q2016" s="90"/>
      <c r="R2016" s="194"/>
      <c r="S2016" s="194"/>
      <c r="T2016" s="194"/>
      <c r="U2016" s="90"/>
      <c r="V2016" s="107" t="str">
        <f t="shared" si="125"/>
        <v>Open PDFIR FINALLY.RHS-KK-ECG-IR-ELE-179-REV00</v>
      </c>
      <c r="W2016" s="972" t="str">
        <f t="shared" ca="1" si="126"/>
        <v>DONE</v>
      </c>
      <c r="X2016" s="979" t="str">
        <f t="shared" si="127"/>
        <v>P</v>
      </c>
      <c r="Y2016" s="979"/>
      <c r="AD2016" s="564"/>
      <c r="AE2016" s="564"/>
      <c r="AF2016" s="564"/>
      <c r="AG2016" s="564"/>
      <c r="AH2016" s="564"/>
      <c r="AI2016" s="564"/>
    </row>
    <row r="2017" spans="1:35" ht="90" x14ac:dyDescent="0.3">
      <c r="A2017" s="450">
        <f t="shared" si="124"/>
        <v>2012</v>
      </c>
      <c r="B2017" s="442" t="s">
        <v>18180</v>
      </c>
      <c r="C2017" s="272" t="s">
        <v>2735</v>
      </c>
      <c r="D2017" s="272" t="s">
        <v>5106</v>
      </c>
      <c r="E2017" s="426" t="s">
        <v>9537</v>
      </c>
      <c r="F2017" s="90" t="s">
        <v>195</v>
      </c>
      <c r="G2017" s="106">
        <v>45547</v>
      </c>
      <c r="H2017" s="106">
        <v>45547</v>
      </c>
      <c r="I2017" s="90" t="s">
        <v>62</v>
      </c>
      <c r="J2017" s="288"/>
      <c r="K2017" s="288"/>
      <c r="L2017" s="208"/>
      <c r="M2017" s="90"/>
      <c r="N2017" s="194"/>
      <c r="O2017" s="194"/>
      <c r="P2017" s="194"/>
      <c r="Q2017" s="90"/>
      <c r="R2017" s="194"/>
      <c r="S2017" s="194"/>
      <c r="T2017" s="194"/>
      <c r="U2017" s="90"/>
      <c r="V2017" s="107" t="str">
        <f t="shared" si="125"/>
        <v>Open PDFIR FINALLY.RHS-KK-ECG-IR-ARCH-1818-REV00</v>
      </c>
      <c r="W2017" s="972" t="str">
        <f t="shared" ca="1" si="126"/>
        <v>DONE</v>
      </c>
      <c r="X2017" s="979" t="str">
        <f t="shared" si="127"/>
        <v>P</v>
      </c>
      <c r="Y2017" s="979"/>
      <c r="AD2017" s="564"/>
      <c r="AE2017" s="564"/>
      <c r="AF2017" s="564"/>
      <c r="AG2017" s="564"/>
      <c r="AH2017" s="564"/>
      <c r="AI2017" s="564"/>
    </row>
    <row r="2018" spans="1:35" ht="90" x14ac:dyDescent="0.3">
      <c r="A2018" s="450">
        <f t="shared" si="124"/>
        <v>2013</v>
      </c>
      <c r="B2018" s="442" t="s">
        <v>18181</v>
      </c>
      <c r="C2018" s="272" t="s">
        <v>2735</v>
      </c>
      <c r="D2018" s="272" t="s">
        <v>5106</v>
      </c>
      <c r="E2018" s="426" t="s">
        <v>9731</v>
      </c>
      <c r="F2018" s="90" t="s">
        <v>195</v>
      </c>
      <c r="G2018" s="106">
        <v>45550</v>
      </c>
      <c r="H2018" s="106">
        <v>45551</v>
      </c>
      <c r="I2018" s="90" t="s">
        <v>1671</v>
      </c>
      <c r="J2018" s="288"/>
      <c r="K2018" s="288"/>
      <c r="L2018" s="208"/>
      <c r="M2018" s="90"/>
      <c r="N2018" s="194"/>
      <c r="O2018" s="194"/>
      <c r="P2018" s="194"/>
      <c r="Q2018" s="90"/>
      <c r="R2018" s="194"/>
      <c r="S2018" s="194"/>
      <c r="T2018" s="194"/>
      <c r="U2018" s="90"/>
      <c r="V2018" s="107" t="str">
        <f t="shared" si="125"/>
        <v>Open PDFIR FINALLY.RHS-KK-ECG-IR-ARCH-1819-REV00</v>
      </c>
      <c r="W2018" s="972" t="str">
        <f t="shared" ca="1" si="126"/>
        <v>DONE</v>
      </c>
      <c r="X2018" s="979" t="str">
        <f t="shared" si="127"/>
        <v>P</v>
      </c>
      <c r="Y2018" s="979"/>
      <c r="AD2018" s="564"/>
      <c r="AE2018" s="564"/>
      <c r="AF2018" s="564"/>
      <c r="AG2018" s="564"/>
      <c r="AH2018" s="564"/>
      <c r="AI2018" s="564"/>
    </row>
    <row r="2019" spans="1:35" ht="90" x14ac:dyDescent="0.3">
      <c r="A2019" s="450">
        <f t="shared" si="124"/>
        <v>2014</v>
      </c>
      <c r="B2019" s="442" t="s">
        <v>18182</v>
      </c>
      <c r="C2019" s="272" t="s">
        <v>2735</v>
      </c>
      <c r="D2019" s="272" t="s">
        <v>5106</v>
      </c>
      <c r="E2019" s="426" t="s">
        <v>9829</v>
      </c>
      <c r="F2019" s="90" t="s">
        <v>195</v>
      </c>
      <c r="G2019" s="106">
        <v>45550</v>
      </c>
      <c r="H2019" s="106">
        <v>45551</v>
      </c>
      <c r="I2019" s="90" t="s">
        <v>1671</v>
      </c>
      <c r="J2019" s="288"/>
      <c r="K2019" s="288"/>
      <c r="L2019" s="208"/>
      <c r="M2019" s="90"/>
      <c r="N2019" s="194"/>
      <c r="O2019" s="194"/>
      <c r="P2019" s="194"/>
      <c r="Q2019" s="90"/>
      <c r="R2019" s="194"/>
      <c r="S2019" s="194"/>
      <c r="T2019" s="194"/>
      <c r="U2019" s="90"/>
      <c r="V2019" s="107" t="str">
        <f t="shared" si="125"/>
        <v>Open PDFIR FINALLY.RHS-KK-ECG-IR-ARCH-1820-REV00</v>
      </c>
      <c r="W2019" s="972" t="str">
        <f t="shared" ca="1" si="126"/>
        <v>DONE</v>
      </c>
      <c r="X2019" s="979" t="str">
        <f t="shared" si="127"/>
        <v>P</v>
      </c>
      <c r="Y2019" s="979"/>
      <c r="AD2019" s="564"/>
      <c r="AE2019" s="564"/>
      <c r="AF2019" s="564"/>
      <c r="AG2019" s="564"/>
      <c r="AH2019" s="564"/>
      <c r="AI2019" s="564"/>
    </row>
    <row r="2020" spans="1:35" ht="90" x14ac:dyDescent="0.3">
      <c r="A2020" s="450">
        <f t="shared" si="124"/>
        <v>2015</v>
      </c>
      <c r="B2020" s="442" t="s">
        <v>18183</v>
      </c>
      <c r="C2020" s="272" t="s">
        <v>2735</v>
      </c>
      <c r="D2020" s="272" t="s">
        <v>5106</v>
      </c>
      <c r="E2020" s="426" t="s">
        <v>9732</v>
      </c>
      <c r="F2020" s="90" t="s">
        <v>195</v>
      </c>
      <c r="G2020" s="106">
        <v>45550</v>
      </c>
      <c r="H2020" s="106">
        <v>45551</v>
      </c>
      <c r="I2020" s="90" t="s">
        <v>1671</v>
      </c>
      <c r="J2020" s="288"/>
      <c r="K2020" s="288"/>
      <c r="L2020" s="208"/>
      <c r="M2020" s="90"/>
      <c r="N2020" s="194"/>
      <c r="O2020" s="194"/>
      <c r="P2020" s="194"/>
      <c r="Q2020" s="90"/>
      <c r="R2020" s="194"/>
      <c r="S2020" s="194"/>
      <c r="T2020" s="194"/>
      <c r="U2020" s="90"/>
      <c r="V2020" s="107" t="str">
        <f t="shared" si="125"/>
        <v>Open PDFIR FINALLY.RHS-KK-ECG-IR-ARCH-1821-REV00</v>
      </c>
      <c r="W2020" s="972" t="str">
        <f t="shared" ca="1" si="126"/>
        <v>DONE</v>
      </c>
      <c r="X2020" s="979" t="str">
        <f t="shared" si="127"/>
        <v>P</v>
      </c>
      <c r="Y2020" s="979"/>
      <c r="AD2020" s="564"/>
      <c r="AE2020" s="564"/>
      <c r="AF2020" s="564"/>
      <c r="AG2020" s="564"/>
      <c r="AH2020" s="564"/>
      <c r="AI2020" s="564"/>
    </row>
    <row r="2021" spans="1:35" ht="90" x14ac:dyDescent="0.3">
      <c r="A2021" s="450">
        <f t="shared" si="124"/>
        <v>2016</v>
      </c>
      <c r="B2021" s="442" t="s">
        <v>18184</v>
      </c>
      <c r="C2021" s="272" t="s">
        <v>2735</v>
      </c>
      <c r="D2021" s="272" t="s">
        <v>5106</v>
      </c>
      <c r="E2021" s="426" t="s">
        <v>9733</v>
      </c>
      <c r="F2021" s="90" t="s">
        <v>195</v>
      </c>
      <c r="G2021" s="106">
        <v>45550</v>
      </c>
      <c r="H2021" s="106">
        <v>45551</v>
      </c>
      <c r="I2021" s="90" t="s">
        <v>25</v>
      </c>
      <c r="J2021" s="288"/>
      <c r="K2021" s="288"/>
      <c r="L2021" s="208"/>
      <c r="M2021" s="90"/>
      <c r="N2021" s="194"/>
      <c r="O2021" s="194"/>
      <c r="P2021" s="194"/>
      <c r="Q2021" s="90"/>
      <c r="R2021" s="194"/>
      <c r="S2021" s="194"/>
      <c r="T2021" s="194"/>
      <c r="U2021" s="90"/>
      <c r="V2021" s="107" t="str">
        <f t="shared" si="125"/>
        <v>Open PDFIR FINALLY.RHS-KK-ECG-IR-ARCH-1822-REV00</v>
      </c>
      <c r="W2021" s="972" t="str">
        <f t="shared" ca="1" si="126"/>
        <v>DONE</v>
      </c>
      <c r="X2021" s="979" t="str">
        <f t="shared" si="127"/>
        <v>P</v>
      </c>
      <c r="Y2021" s="979"/>
      <c r="AD2021" s="564"/>
      <c r="AE2021" s="564"/>
      <c r="AF2021" s="564"/>
      <c r="AG2021" s="564"/>
      <c r="AH2021" s="564"/>
      <c r="AI2021" s="564"/>
    </row>
    <row r="2022" spans="1:35" ht="90" x14ac:dyDescent="0.3">
      <c r="A2022" s="450">
        <f t="shared" si="124"/>
        <v>2017</v>
      </c>
      <c r="B2022" s="442" t="s">
        <v>18185</v>
      </c>
      <c r="C2022" s="272" t="s">
        <v>2735</v>
      </c>
      <c r="D2022" s="272" t="s">
        <v>5106</v>
      </c>
      <c r="E2022" s="426" t="s">
        <v>9773</v>
      </c>
      <c r="F2022" s="90" t="s">
        <v>195</v>
      </c>
      <c r="G2022" s="106">
        <v>45550</v>
      </c>
      <c r="H2022" s="106">
        <v>45551</v>
      </c>
      <c r="I2022" s="90" t="s">
        <v>25</v>
      </c>
      <c r="J2022" s="288"/>
      <c r="K2022" s="288"/>
      <c r="L2022" s="208"/>
      <c r="M2022" s="90"/>
      <c r="N2022" s="194"/>
      <c r="O2022" s="194"/>
      <c r="P2022" s="194"/>
      <c r="Q2022" s="90"/>
      <c r="R2022" s="194"/>
      <c r="S2022" s="194"/>
      <c r="T2022" s="194"/>
      <c r="U2022" s="90"/>
      <c r="V2022" s="107" t="str">
        <f t="shared" si="125"/>
        <v>Open PDFIR FINALLY.RHS-KK-ECG-IR-ARCH-1823-REV00</v>
      </c>
      <c r="W2022" s="972" t="str">
        <f t="shared" ca="1" si="126"/>
        <v>DONE</v>
      </c>
      <c r="X2022" s="979" t="str">
        <f t="shared" si="127"/>
        <v>P</v>
      </c>
      <c r="Y2022" s="979"/>
      <c r="AD2022" s="564"/>
      <c r="AE2022" s="564"/>
      <c r="AF2022" s="564"/>
      <c r="AG2022" s="564"/>
      <c r="AH2022" s="564"/>
      <c r="AI2022" s="564"/>
    </row>
    <row r="2023" spans="1:35" ht="90" x14ac:dyDescent="0.3">
      <c r="A2023" s="450">
        <f t="shared" si="124"/>
        <v>2018</v>
      </c>
      <c r="B2023" s="442" t="s">
        <v>18186</v>
      </c>
      <c r="C2023" s="272" t="s">
        <v>76</v>
      </c>
      <c r="D2023" s="272" t="s">
        <v>1545</v>
      </c>
      <c r="E2023" s="426" t="s">
        <v>9558</v>
      </c>
      <c r="F2023" s="90" t="s">
        <v>195</v>
      </c>
      <c r="G2023" s="106">
        <v>45551</v>
      </c>
      <c r="H2023" s="106">
        <v>45551</v>
      </c>
      <c r="I2023" s="90" t="s">
        <v>62</v>
      </c>
      <c r="J2023" s="288"/>
      <c r="K2023" s="288"/>
      <c r="L2023" s="208"/>
      <c r="M2023" s="90"/>
      <c r="N2023" s="194"/>
      <c r="O2023" s="194"/>
      <c r="P2023" s="194"/>
      <c r="Q2023" s="90"/>
      <c r="R2023" s="194"/>
      <c r="S2023" s="194"/>
      <c r="T2023" s="194"/>
      <c r="U2023" s="90"/>
      <c r="V2023" s="107" t="str">
        <f t="shared" si="125"/>
        <v>Open PDFIR FINALLY.RHS-KK-ECG-IR-ARCH-1824-REV00</v>
      </c>
      <c r="W2023" s="972" t="str">
        <f t="shared" ca="1" si="126"/>
        <v>DONE</v>
      </c>
      <c r="X2023" s="979" t="str">
        <f t="shared" si="127"/>
        <v>P</v>
      </c>
      <c r="Y2023" s="979"/>
      <c r="AD2023" s="564"/>
      <c r="AE2023" s="564"/>
      <c r="AF2023" s="564"/>
      <c r="AG2023" s="564"/>
      <c r="AH2023" s="564"/>
      <c r="AI2023" s="564"/>
    </row>
    <row r="2024" spans="1:35" ht="90" x14ac:dyDescent="0.3">
      <c r="A2024" s="450">
        <f t="shared" si="124"/>
        <v>2019</v>
      </c>
      <c r="B2024" s="442" t="s">
        <v>18187</v>
      </c>
      <c r="C2024" s="272" t="s">
        <v>76</v>
      </c>
      <c r="D2024" s="272" t="s">
        <v>1545</v>
      </c>
      <c r="E2024" s="426" t="s">
        <v>9559</v>
      </c>
      <c r="F2024" s="90" t="s">
        <v>195</v>
      </c>
      <c r="G2024" s="106">
        <v>45551</v>
      </c>
      <c r="H2024" s="106">
        <v>45551</v>
      </c>
      <c r="I2024" s="90" t="s">
        <v>62</v>
      </c>
      <c r="J2024" s="288"/>
      <c r="K2024" s="288"/>
      <c r="L2024" s="208"/>
      <c r="M2024" s="90"/>
      <c r="N2024" s="194"/>
      <c r="O2024" s="194"/>
      <c r="P2024" s="194"/>
      <c r="Q2024" s="90"/>
      <c r="R2024" s="194"/>
      <c r="S2024" s="194"/>
      <c r="T2024" s="194"/>
      <c r="U2024" s="90"/>
      <c r="V2024" s="107" t="str">
        <f t="shared" si="125"/>
        <v>Open PDFIR FINALLY.RHS-KK-ECG-IR-ARCH-1825-REV00</v>
      </c>
      <c r="W2024" s="972" t="str">
        <f t="shared" ca="1" si="126"/>
        <v>DONE</v>
      </c>
      <c r="X2024" s="979" t="str">
        <f t="shared" si="127"/>
        <v>P</v>
      </c>
      <c r="Y2024" s="979"/>
      <c r="AD2024" s="564"/>
      <c r="AE2024" s="564"/>
      <c r="AF2024" s="564"/>
      <c r="AG2024" s="564"/>
      <c r="AH2024" s="564"/>
      <c r="AI2024" s="564"/>
    </row>
    <row r="2025" spans="1:35" ht="90" x14ac:dyDescent="0.3">
      <c r="A2025" s="450">
        <f t="shared" si="124"/>
        <v>2020</v>
      </c>
      <c r="B2025" s="442" t="s">
        <v>18188</v>
      </c>
      <c r="C2025" s="272" t="s">
        <v>76</v>
      </c>
      <c r="D2025" s="272" t="s">
        <v>1545</v>
      </c>
      <c r="E2025" s="426" t="s">
        <v>9567</v>
      </c>
      <c r="F2025" s="90" t="s">
        <v>195</v>
      </c>
      <c r="G2025" s="106">
        <v>45551</v>
      </c>
      <c r="H2025" s="106">
        <v>45551</v>
      </c>
      <c r="I2025" s="90" t="s">
        <v>62</v>
      </c>
      <c r="J2025" s="288"/>
      <c r="K2025" s="288"/>
      <c r="L2025" s="208"/>
      <c r="M2025" s="90"/>
      <c r="N2025" s="194"/>
      <c r="O2025" s="194"/>
      <c r="P2025" s="194"/>
      <c r="Q2025" s="90"/>
      <c r="R2025" s="194"/>
      <c r="S2025" s="194"/>
      <c r="T2025" s="194"/>
      <c r="U2025" s="90"/>
      <c r="V2025" s="107" t="str">
        <f t="shared" si="125"/>
        <v>Open PDFIR FINALLY.RHS-KK-ECG-IR-ARCH-1826-REV00</v>
      </c>
      <c r="W2025" s="972" t="str">
        <f t="shared" ca="1" si="126"/>
        <v>DONE</v>
      </c>
      <c r="X2025" s="979" t="str">
        <f t="shared" si="127"/>
        <v>P</v>
      </c>
      <c r="Y2025" s="979"/>
      <c r="AD2025" s="564"/>
      <c r="AE2025" s="564"/>
      <c r="AF2025" s="564"/>
      <c r="AG2025" s="564"/>
      <c r="AH2025" s="564"/>
      <c r="AI2025" s="564"/>
    </row>
    <row r="2026" spans="1:35" ht="90" x14ac:dyDescent="0.3">
      <c r="A2026" s="450">
        <f t="shared" si="124"/>
        <v>2021</v>
      </c>
      <c r="B2026" s="442" t="s">
        <v>18189</v>
      </c>
      <c r="C2026" s="272" t="s">
        <v>2735</v>
      </c>
      <c r="D2026" s="272" t="s">
        <v>5106</v>
      </c>
      <c r="E2026" s="426" t="s">
        <v>9566</v>
      </c>
      <c r="F2026" s="90" t="s">
        <v>195</v>
      </c>
      <c r="G2026" s="106">
        <v>45551</v>
      </c>
      <c r="H2026" s="106">
        <v>45602</v>
      </c>
      <c r="I2026" s="90" t="s">
        <v>1671</v>
      </c>
      <c r="J2026" s="288"/>
      <c r="K2026" s="288"/>
      <c r="L2026" s="208"/>
      <c r="M2026" s="90"/>
      <c r="N2026" s="194"/>
      <c r="O2026" s="194"/>
      <c r="P2026" s="194"/>
      <c r="Q2026" s="90"/>
      <c r="R2026" s="194"/>
      <c r="S2026" s="194"/>
      <c r="T2026" s="194"/>
      <c r="U2026" s="90"/>
      <c r="V2026" s="107" t="str">
        <f t="shared" si="125"/>
        <v>Open PDFIR FINALLY.RHS-KK-ECG-IR-ARCH-1827-REV00</v>
      </c>
      <c r="W2026" s="972" t="str">
        <f t="shared" ca="1" si="126"/>
        <v>DONE</v>
      </c>
      <c r="X2026" s="979" t="str">
        <f t="shared" si="127"/>
        <v>P</v>
      </c>
      <c r="Y2026" s="979"/>
      <c r="AD2026" s="564"/>
      <c r="AE2026" s="564"/>
      <c r="AF2026" s="564"/>
      <c r="AG2026" s="564"/>
      <c r="AH2026" s="564"/>
      <c r="AI2026" s="564"/>
    </row>
    <row r="2027" spans="1:35" ht="90" x14ac:dyDescent="0.3">
      <c r="A2027" s="450">
        <f t="shared" si="124"/>
        <v>2022</v>
      </c>
      <c r="B2027" s="442" t="s">
        <v>18190</v>
      </c>
      <c r="C2027" s="272" t="s">
        <v>2735</v>
      </c>
      <c r="D2027" s="272" t="s">
        <v>5106</v>
      </c>
      <c r="E2027" s="426" t="s">
        <v>9565</v>
      </c>
      <c r="F2027" s="90" t="s">
        <v>195</v>
      </c>
      <c r="G2027" s="106">
        <v>45551</v>
      </c>
      <c r="H2027" s="106">
        <v>45551</v>
      </c>
      <c r="I2027" s="90" t="s">
        <v>1671</v>
      </c>
      <c r="J2027" s="288"/>
      <c r="K2027" s="288"/>
      <c r="L2027" s="208"/>
      <c r="M2027" s="90"/>
      <c r="N2027" s="194"/>
      <c r="O2027" s="194"/>
      <c r="P2027" s="194"/>
      <c r="Q2027" s="90"/>
      <c r="R2027" s="194"/>
      <c r="S2027" s="194"/>
      <c r="T2027" s="194"/>
      <c r="U2027" s="90"/>
      <c r="V2027" s="107" t="str">
        <f t="shared" si="125"/>
        <v>Open PDFIR FINALLY.RHS-KK-ECG-IR-ARCH-1828-REV00</v>
      </c>
      <c r="W2027" s="972" t="str">
        <f t="shared" ca="1" si="126"/>
        <v>DONE</v>
      </c>
      <c r="X2027" s="979" t="str">
        <f t="shared" si="127"/>
        <v>P</v>
      </c>
      <c r="Y2027" s="979"/>
      <c r="AD2027" s="564"/>
      <c r="AE2027" s="564"/>
      <c r="AF2027" s="564"/>
      <c r="AG2027" s="564"/>
      <c r="AH2027" s="564"/>
      <c r="AI2027" s="564"/>
    </row>
    <row r="2028" spans="1:35" ht="90" x14ac:dyDescent="0.3">
      <c r="A2028" s="450">
        <f t="shared" si="124"/>
        <v>2023</v>
      </c>
      <c r="B2028" s="442" t="s">
        <v>18191</v>
      </c>
      <c r="C2028" s="272" t="s">
        <v>2735</v>
      </c>
      <c r="D2028" s="272" t="s">
        <v>5106</v>
      </c>
      <c r="E2028" s="426" t="s">
        <v>9564</v>
      </c>
      <c r="F2028" s="90" t="s">
        <v>195</v>
      </c>
      <c r="G2028" s="106">
        <v>45551</v>
      </c>
      <c r="H2028" s="106">
        <v>45551</v>
      </c>
      <c r="I2028" s="90" t="s">
        <v>25</v>
      </c>
      <c r="J2028" s="288"/>
      <c r="K2028" s="288"/>
      <c r="L2028" s="208"/>
      <c r="M2028" s="90"/>
      <c r="N2028" s="194"/>
      <c r="O2028" s="194"/>
      <c r="P2028" s="194"/>
      <c r="Q2028" s="90"/>
      <c r="R2028" s="194"/>
      <c r="S2028" s="194"/>
      <c r="T2028" s="194"/>
      <c r="U2028" s="90"/>
      <c r="V2028" s="107" t="str">
        <f t="shared" si="125"/>
        <v>Open PDFIR FINALLY.RHS-KK-ECG-IR-ARCH-1829-REV00</v>
      </c>
      <c r="W2028" s="972" t="str">
        <f t="shared" ca="1" si="126"/>
        <v>DONE</v>
      </c>
      <c r="X2028" s="979" t="str">
        <f t="shared" si="127"/>
        <v>P</v>
      </c>
      <c r="Y2028" s="979"/>
      <c r="AD2028" s="564"/>
      <c r="AE2028" s="564"/>
      <c r="AF2028" s="564"/>
      <c r="AG2028" s="564"/>
      <c r="AH2028" s="564"/>
      <c r="AI2028" s="564"/>
    </row>
    <row r="2029" spans="1:35" ht="109.8" x14ac:dyDescent="0.3">
      <c r="A2029" s="450">
        <f t="shared" si="124"/>
        <v>2024</v>
      </c>
      <c r="B2029" s="442" t="s">
        <v>18192</v>
      </c>
      <c r="C2029" s="272" t="s">
        <v>1140</v>
      </c>
      <c r="D2029" s="272" t="s">
        <v>5106</v>
      </c>
      <c r="E2029" s="426" t="s">
        <v>9569</v>
      </c>
      <c r="F2029" s="90" t="s">
        <v>195</v>
      </c>
      <c r="G2029" s="106">
        <v>45551</v>
      </c>
      <c r="H2029" s="106">
        <v>45551</v>
      </c>
      <c r="I2029" s="90" t="s">
        <v>1671</v>
      </c>
      <c r="J2029" s="288"/>
      <c r="K2029" s="288"/>
      <c r="L2029" s="208"/>
      <c r="M2029" s="90"/>
      <c r="N2029" s="194"/>
      <c r="O2029" s="194"/>
      <c r="P2029" s="194"/>
      <c r="Q2029" s="90"/>
      <c r="R2029" s="194"/>
      <c r="S2029" s="194"/>
      <c r="T2029" s="194"/>
      <c r="U2029" s="90"/>
      <c r="V2029" s="107" t="str">
        <f t="shared" si="125"/>
        <v>Open PDFIR FINALLY.RHS-KK-ECG-IR-ELE-180-REV00</v>
      </c>
      <c r="W2029" s="972" t="str">
        <f t="shared" ca="1" si="126"/>
        <v>DONE</v>
      </c>
      <c r="X2029" s="979" t="str">
        <f t="shared" si="127"/>
        <v>P</v>
      </c>
      <c r="Y2029" s="979"/>
      <c r="AD2029" s="564"/>
      <c r="AE2029" s="564"/>
      <c r="AF2029" s="564"/>
      <c r="AG2029" s="564"/>
      <c r="AH2029" s="564"/>
      <c r="AI2029" s="564"/>
    </row>
    <row r="2030" spans="1:35" ht="90" x14ac:dyDescent="0.3">
      <c r="A2030" s="450">
        <f t="shared" si="124"/>
        <v>2025</v>
      </c>
      <c r="B2030" s="442" t="s">
        <v>18193</v>
      </c>
      <c r="C2030" s="272" t="s">
        <v>1140</v>
      </c>
      <c r="D2030" s="272" t="s">
        <v>5106</v>
      </c>
      <c r="E2030" s="426" t="s">
        <v>9571</v>
      </c>
      <c r="F2030" s="90" t="s">
        <v>195</v>
      </c>
      <c r="G2030" s="106">
        <v>45551</v>
      </c>
      <c r="H2030" s="106">
        <v>45551</v>
      </c>
      <c r="I2030" s="90" t="s">
        <v>1671</v>
      </c>
      <c r="J2030" s="288"/>
      <c r="K2030" s="288"/>
      <c r="L2030" s="208"/>
      <c r="M2030" s="90"/>
      <c r="N2030" s="194"/>
      <c r="O2030" s="194"/>
      <c r="P2030" s="194"/>
      <c r="Q2030" s="90"/>
      <c r="R2030" s="194"/>
      <c r="S2030" s="194"/>
      <c r="T2030" s="194"/>
      <c r="U2030" s="90"/>
      <c r="V2030" s="107" t="str">
        <f t="shared" si="125"/>
        <v>Open PDFIR FINALLY.RHS-KK-ECG-IR-ELE-181-REV00</v>
      </c>
      <c r="W2030" s="972" t="str">
        <f t="shared" ca="1" si="126"/>
        <v>DONE</v>
      </c>
      <c r="X2030" s="979" t="str">
        <f t="shared" si="127"/>
        <v>P</v>
      </c>
      <c r="Y2030" s="979"/>
      <c r="AD2030" s="564"/>
      <c r="AE2030" s="564"/>
      <c r="AF2030" s="564"/>
      <c r="AG2030" s="564"/>
      <c r="AH2030" s="564"/>
      <c r="AI2030" s="564"/>
    </row>
    <row r="2031" spans="1:35" ht="90" x14ac:dyDescent="0.3">
      <c r="A2031" s="450">
        <f t="shared" si="124"/>
        <v>2026</v>
      </c>
      <c r="B2031" s="442" t="s">
        <v>18194</v>
      </c>
      <c r="C2031" s="272" t="s">
        <v>1140</v>
      </c>
      <c r="D2031" s="272" t="s">
        <v>5106</v>
      </c>
      <c r="E2031" s="426" t="s">
        <v>9573</v>
      </c>
      <c r="F2031" s="90" t="s">
        <v>195</v>
      </c>
      <c r="G2031" s="106">
        <v>45553</v>
      </c>
      <c r="H2031" s="106">
        <v>45553</v>
      </c>
      <c r="I2031" s="90" t="s">
        <v>1671</v>
      </c>
      <c r="J2031" s="288"/>
      <c r="K2031" s="288"/>
      <c r="L2031" s="208"/>
      <c r="M2031" s="90"/>
      <c r="N2031" s="194"/>
      <c r="O2031" s="194"/>
      <c r="P2031" s="194"/>
      <c r="Q2031" s="90"/>
      <c r="R2031" s="194"/>
      <c r="S2031" s="194"/>
      <c r="T2031" s="194"/>
      <c r="U2031" s="90"/>
      <c r="V2031" s="107" t="str">
        <f t="shared" si="125"/>
        <v>Open PDFIR FINALLY.RHS-KK-ECG-IR-ELE-182-REV00</v>
      </c>
      <c r="W2031" s="972" t="str">
        <f t="shared" ca="1" si="126"/>
        <v>DONE</v>
      </c>
      <c r="X2031" s="979" t="str">
        <f t="shared" si="127"/>
        <v>P</v>
      </c>
      <c r="Y2031" s="979"/>
      <c r="AD2031" s="564"/>
      <c r="AE2031" s="564"/>
      <c r="AF2031" s="564"/>
      <c r="AG2031" s="564"/>
      <c r="AH2031" s="564"/>
      <c r="AI2031" s="564"/>
    </row>
    <row r="2032" spans="1:35" ht="90" x14ac:dyDescent="0.3">
      <c r="A2032" s="450">
        <f t="shared" si="124"/>
        <v>2027</v>
      </c>
      <c r="B2032" s="442" t="s">
        <v>18195</v>
      </c>
      <c r="C2032" s="272" t="s">
        <v>4383</v>
      </c>
      <c r="D2032" s="272" t="s">
        <v>1545</v>
      </c>
      <c r="E2032" s="426" t="s">
        <v>9583</v>
      </c>
      <c r="F2032" s="90" t="s">
        <v>195</v>
      </c>
      <c r="G2032" s="106">
        <v>45520</v>
      </c>
      <c r="H2032" s="106">
        <v>45520</v>
      </c>
      <c r="I2032" s="90" t="s">
        <v>62</v>
      </c>
      <c r="J2032" s="288"/>
      <c r="K2032" s="288"/>
      <c r="L2032" s="208"/>
      <c r="M2032" s="90"/>
      <c r="N2032" s="194"/>
      <c r="O2032" s="194"/>
      <c r="P2032" s="194"/>
      <c r="Q2032" s="90"/>
      <c r="R2032" s="194"/>
      <c r="S2032" s="194"/>
      <c r="T2032" s="194"/>
      <c r="U2032" s="90"/>
      <c r="V2032" s="107" t="str">
        <f t="shared" si="125"/>
        <v>Open PDFIR FINALLY.RHS-KK-ECG-IR-SU-1830-REV00</v>
      </c>
      <c r="W2032" s="972" t="str">
        <f t="shared" ca="1" si="126"/>
        <v>DONE</v>
      </c>
      <c r="X2032" s="979" t="str">
        <f t="shared" si="127"/>
        <v>P</v>
      </c>
      <c r="Y2032" s="979"/>
      <c r="AD2032" s="564"/>
      <c r="AE2032" s="564"/>
      <c r="AF2032" s="564"/>
      <c r="AG2032" s="564"/>
      <c r="AH2032" s="564"/>
      <c r="AI2032" s="564"/>
    </row>
    <row r="2033" spans="1:35" ht="90" x14ac:dyDescent="0.3">
      <c r="A2033" s="450">
        <f t="shared" si="124"/>
        <v>2028</v>
      </c>
      <c r="B2033" s="442" t="s">
        <v>18196</v>
      </c>
      <c r="C2033" s="272" t="s">
        <v>4383</v>
      </c>
      <c r="D2033" s="272" t="s">
        <v>1545</v>
      </c>
      <c r="E2033" s="426" t="s">
        <v>9582</v>
      </c>
      <c r="F2033" s="90" t="s">
        <v>195</v>
      </c>
      <c r="G2033" s="106">
        <v>45520</v>
      </c>
      <c r="H2033" s="106">
        <v>45520</v>
      </c>
      <c r="I2033" s="90" t="s">
        <v>62</v>
      </c>
      <c r="J2033" s="288"/>
      <c r="K2033" s="288"/>
      <c r="L2033" s="208"/>
      <c r="M2033" s="90"/>
      <c r="N2033" s="194"/>
      <c r="O2033" s="194"/>
      <c r="P2033" s="194"/>
      <c r="Q2033" s="90"/>
      <c r="R2033" s="194"/>
      <c r="S2033" s="194"/>
      <c r="T2033" s="194"/>
      <c r="U2033" s="90"/>
      <c r="V2033" s="107" t="str">
        <f t="shared" si="125"/>
        <v>Open PDFIR FINALLY.RHS-KK-ECG-IR-SU-1831-REV00</v>
      </c>
      <c r="W2033" s="972" t="str">
        <f t="shared" ca="1" si="126"/>
        <v>DONE</v>
      </c>
      <c r="X2033" s="979" t="str">
        <f t="shared" si="127"/>
        <v>P</v>
      </c>
      <c r="Y2033" s="979"/>
      <c r="AD2033" s="564"/>
      <c r="AE2033" s="564"/>
      <c r="AF2033" s="564"/>
      <c r="AG2033" s="564"/>
      <c r="AH2033" s="564"/>
      <c r="AI2033" s="564"/>
    </row>
    <row r="2034" spans="1:35" ht="90" x14ac:dyDescent="0.3">
      <c r="A2034" s="450">
        <f t="shared" si="124"/>
        <v>2029</v>
      </c>
      <c r="B2034" s="442" t="s">
        <v>18197</v>
      </c>
      <c r="C2034" s="272" t="s">
        <v>2735</v>
      </c>
      <c r="D2034" s="272" t="s">
        <v>5106</v>
      </c>
      <c r="E2034" s="426" t="s">
        <v>9581</v>
      </c>
      <c r="F2034" s="90" t="s">
        <v>195</v>
      </c>
      <c r="G2034" s="106">
        <v>45553</v>
      </c>
      <c r="H2034" s="106">
        <v>45553</v>
      </c>
      <c r="I2034" s="90" t="s">
        <v>25</v>
      </c>
      <c r="J2034" s="288"/>
      <c r="K2034" s="288"/>
      <c r="L2034" s="208"/>
      <c r="M2034" s="90"/>
      <c r="N2034" s="194"/>
      <c r="O2034" s="194"/>
      <c r="P2034" s="194"/>
      <c r="Q2034" s="90"/>
      <c r="R2034" s="194"/>
      <c r="S2034" s="194"/>
      <c r="T2034" s="194"/>
      <c r="U2034" s="90"/>
      <c r="V2034" s="107" t="str">
        <f t="shared" si="125"/>
        <v>Open PDFIR FINALLY.RHS-KK-ECG-IR-ARCH-1832-REV00</v>
      </c>
      <c r="W2034" s="972" t="str">
        <f t="shared" ca="1" si="126"/>
        <v>DONE</v>
      </c>
      <c r="X2034" s="979" t="str">
        <f t="shared" si="127"/>
        <v>P</v>
      </c>
      <c r="Y2034" s="979"/>
      <c r="AD2034" s="564"/>
      <c r="AE2034" s="564"/>
      <c r="AF2034" s="564"/>
      <c r="AG2034" s="564"/>
      <c r="AH2034" s="564"/>
      <c r="AI2034" s="564"/>
    </row>
    <row r="2035" spans="1:35" ht="90" x14ac:dyDescent="0.3">
      <c r="A2035" s="450">
        <f t="shared" si="124"/>
        <v>2030</v>
      </c>
      <c r="B2035" s="442" t="s">
        <v>18198</v>
      </c>
      <c r="C2035" s="272" t="s">
        <v>76</v>
      </c>
      <c r="D2035" s="272" t="s">
        <v>1545</v>
      </c>
      <c r="E2035" s="426" t="s">
        <v>9580</v>
      </c>
      <c r="F2035" s="90" t="s">
        <v>195</v>
      </c>
      <c r="G2035" s="106">
        <v>45553</v>
      </c>
      <c r="H2035" s="106">
        <v>45553</v>
      </c>
      <c r="I2035" s="90" t="s">
        <v>62</v>
      </c>
      <c r="J2035" s="288"/>
      <c r="K2035" s="288"/>
      <c r="L2035" s="208"/>
      <c r="M2035" s="90"/>
      <c r="N2035" s="194"/>
      <c r="O2035" s="194"/>
      <c r="P2035" s="194"/>
      <c r="Q2035" s="90"/>
      <c r="R2035" s="194"/>
      <c r="S2035" s="194"/>
      <c r="T2035" s="194"/>
      <c r="U2035" s="90"/>
      <c r="V2035" s="107" t="str">
        <f t="shared" si="125"/>
        <v>Open PDFIR FINALLY.RHS-KK-ECG-IR-CI-1833-REV00</v>
      </c>
      <c r="W2035" s="972" t="str">
        <f t="shared" ca="1" si="126"/>
        <v>DONE</v>
      </c>
      <c r="X2035" s="979" t="str">
        <f t="shared" si="127"/>
        <v>P</v>
      </c>
      <c r="Y2035" s="979"/>
      <c r="AD2035" s="564"/>
      <c r="AE2035" s="564"/>
      <c r="AF2035" s="564"/>
      <c r="AG2035" s="564"/>
      <c r="AH2035" s="564"/>
      <c r="AI2035" s="564"/>
    </row>
    <row r="2036" spans="1:35" ht="90" x14ac:dyDescent="0.3">
      <c r="A2036" s="450">
        <f t="shared" si="124"/>
        <v>2031</v>
      </c>
      <c r="B2036" s="442" t="s">
        <v>18199</v>
      </c>
      <c r="C2036" s="272" t="s">
        <v>3746</v>
      </c>
      <c r="D2036" s="272" t="s">
        <v>5106</v>
      </c>
      <c r="E2036" s="426" t="s">
        <v>9589</v>
      </c>
      <c r="F2036" s="90" t="s">
        <v>195</v>
      </c>
      <c r="G2036" s="106">
        <v>45553</v>
      </c>
      <c r="H2036" s="106"/>
      <c r="I2036" s="90" t="s">
        <v>5788</v>
      </c>
      <c r="J2036" s="288"/>
      <c r="K2036" s="288"/>
      <c r="L2036" s="208"/>
      <c r="M2036" s="90"/>
      <c r="N2036" s="194"/>
      <c r="O2036" s="194"/>
      <c r="P2036" s="194"/>
      <c r="Q2036" s="90"/>
      <c r="R2036" s="194"/>
      <c r="S2036" s="194"/>
      <c r="T2036" s="194"/>
      <c r="U2036" s="90"/>
      <c r="V2036" s="107" t="str">
        <f t="shared" si="125"/>
        <v>Open PDFIR FINALLY.RHS-KK-ECG-IR-MECH-29-REV00</v>
      </c>
      <c r="W2036" s="973">
        <f t="shared" ca="1" si="126"/>
        <v>655</v>
      </c>
      <c r="X2036" s="979" t="str">
        <f t="shared" si="127"/>
        <v>P</v>
      </c>
      <c r="Y2036" s="979"/>
      <c r="AD2036" s="564"/>
      <c r="AE2036" s="564"/>
      <c r="AF2036" s="564"/>
      <c r="AG2036" s="564"/>
      <c r="AH2036" s="564"/>
      <c r="AI2036" s="564"/>
    </row>
    <row r="2037" spans="1:35" ht="90" x14ac:dyDescent="0.3">
      <c r="A2037" s="450">
        <f t="shared" si="124"/>
        <v>2032</v>
      </c>
      <c r="B2037" s="442" t="s">
        <v>18200</v>
      </c>
      <c r="C2037" s="272" t="s">
        <v>76</v>
      </c>
      <c r="D2037" s="272" t="s">
        <v>1545</v>
      </c>
      <c r="E2037" s="426" t="s">
        <v>9594</v>
      </c>
      <c r="F2037" s="90" t="s">
        <v>195</v>
      </c>
      <c r="G2037" s="106">
        <v>45418</v>
      </c>
      <c r="H2037" s="106">
        <v>45418</v>
      </c>
      <c r="I2037" s="90" t="s">
        <v>62</v>
      </c>
      <c r="J2037" s="288"/>
      <c r="K2037" s="288"/>
      <c r="L2037" s="208"/>
      <c r="M2037" s="90"/>
      <c r="N2037" s="194"/>
      <c r="O2037" s="194"/>
      <c r="P2037" s="194"/>
      <c r="Q2037" s="90"/>
      <c r="R2037" s="194"/>
      <c r="S2037" s="194"/>
      <c r="T2037" s="194"/>
      <c r="U2037" s="90"/>
      <c r="V2037" s="107" t="str">
        <f t="shared" si="125"/>
        <v>Open PDFIR FINALLY.RHS-KK-ECG-IR-CI-1834-REV00</v>
      </c>
      <c r="W2037" s="972" t="str">
        <f t="shared" ca="1" si="126"/>
        <v>DONE</v>
      </c>
      <c r="X2037" s="979" t="str">
        <f t="shared" si="127"/>
        <v>P</v>
      </c>
      <c r="Y2037" s="979"/>
      <c r="AD2037" s="564"/>
      <c r="AE2037" s="564"/>
      <c r="AF2037" s="564"/>
      <c r="AG2037" s="564"/>
      <c r="AH2037" s="564"/>
      <c r="AI2037" s="564"/>
    </row>
    <row r="2038" spans="1:35" ht="90" x14ac:dyDescent="0.3">
      <c r="A2038" s="450">
        <f t="shared" si="124"/>
        <v>2033</v>
      </c>
      <c r="B2038" s="442" t="s">
        <v>18201</v>
      </c>
      <c r="C2038" s="272" t="s">
        <v>76</v>
      </c>
      <c r="D2038" s="272" t="s">
        <v>1545</v>
      </c>
      <c r="E2038" s="426" t="s">
        <v>9595</v>
      </c>
      <c r="F2038" s="90" t="s">
        <v>195</v>
      </c>
      <c r="G2038" s="106">
        <v>45421</v>
      </c>
      <c r="H2038" s="106">
        <v>45421</v>
      </c>
      <c r="I2038" s="90" t="s">
        <v>62</v>
      </c>
      <c r="J2038" s="288"/>
      <c r="K2038" s="288"/>
      <c r="L2038" s="208"/>
      <c r="M2038" s="90"/>
      <c r="N2038" s="194"/>
      <c r="O2038" s="194"/>
      <c r="P2038" s="194"/>
      <c r="Q2038" s="90"/>
      <c r="R2038" s="194"/>
      <c r="S2038" s="194"/>
      <c r="T2038" s="194"/>
      <c r="U2038" s="90"/>
      <c r="V2038" s="107" t="str">
        <f t="shared" si="125"/>
        <v>Open PDFIR FINALLY.RHS-KK-ECG-IR-CI-1835-REV00</v>
      </c>
      <c r="W2038" s="972" t="str">
        <f t="shared" ca="1" si="126"/>
        <v>DONE</v>
      </c>
      <c r="X2038" s="979" t="str">
        <f t="shared" si="127"/>
        <v>P</v>
      </c>
      <c r="Y2038" s="979"/>
      <c r="AD2038" s="564"/>
      <c r="AE2038" s="564"/>
      <c r="AF2038" s="564"/>
      <c r="AG2038" s="564"/>
      <c r="AH2038" s="564"/>
      <c r="AI2038" s="564"/>
    </row>
    <row r="2039" spans="1:35" ht="90" x14ac:dyDescent="0.3">
      <c r="A2039" s="450">
        <f t="shared" si="124"/>
        <v>2034</v>
      </c>
      <c r="B2039" s="442" t="s">
        <v>18202</v>
      </c>
      <c r="C2039" s="272" t="s">
        <v>76</v>
      </c>
      <c r="D2039" s="272" t="s">
        <v>1545</v>
      </c>
      <c r="E2039" s="426" t="s">
        <v>9596</v>
      </c>
      <c r="F2039" s="90" t="s">
        <v>195</v>
      </c>
      <c r="G2039" s="106">
        <v>45418</v>
      </c>
      <c r="H2039" s="106">
        <v>45418</v>
      </c>
      <c r="I2039" s="90" t="s">
        <v>62</v>
      </c>
      <c r="J2039" s="288"/>
      <c r="K2039" s="288"/>
      <c r="L2039" s="208"/>
      <c r="M2039" s="90"/>
      <c r="N2039" s="194"/>
      <c r="O2039" s="194"/>
      <c r="P2039" s="194"/>
      <c r="Q2039" s="90"/>
      <c r="R2039" s="194"/>
      <c r="S2039" s="194"/>
      <c r="T2039" s="194"/>
      <c r="U2039" s="90"/>
      <c r="V2039" s="107" t="str">
        <f t="shared" si="125"/>
        <v>Open PDFIR FINALLY.RHS-KK-ECG-IR-CI-1836-REV00</v>
      </c>
      <c r="W2039" s="972" t="str">
        <f t="shared" ca="1" si="126"/>
        <v>DONE</v>
      </c>
      <c r="X2039" s="979" t="str">
        <f t="shared" si="127"/>
        <v>P</v>
      </c>
      <c r="Y2039" s="979"/>
      <c r="AD2039" s="564"/>
      <c r="AE2039" s="564"/>
      <c r="AF2039" s="564"/>
      <c r="AG2039" s="564"/>
      <c r="AH2039" s="564"/>
      <c r="AI2039" s="564"/>
    </row>
    <row r="2040" spans="1:35" ht="90" x14ac:dyDescent="0.3">
      <c r="A2040" s="450">
        <f t="shared" si="124"/>
        <v>2035</v>
      </c>
      <c r="B2040" s="442" t="s">
        <v>18203</v>
      </c>
      <c r="C2040" s="272" t="s">
        <v>1140</v>
      </c>
      <c r="D2040" s="272" t="s">
        <v>1545</v>
      </c>
      <c r="E2040" s="426" t="s">
        <v>9598</v>
      </c>
      <c r="F2040" s="90" t="s">
        <v>195</v>
      </c>
      <c r="G2040" s="106">
        <v>45554</v>
      </c>
      <c r="H2040" s="106">
        <v>45554</v>
      </c>
      <c r="I2040" s="90" t="s">
        <v>1671</v>
      </c>
      <c r="J2040" s="288"/>
      <c r="K2040" s="288"/>
      <c r="L2040" s="208"/>
      <c r="M2040" s="90"/>
      <c r="N2040" s="194"/>
      <c r="O2040" s="194"/>
      <c r="P2040" s="194"/>
      <c r="Q2040" s="90"/>
      <c r="R2040" s="194"/>
      <c r="S2040" s="194"/>
      <c r="T2040" s="194"/>
      <c r="U2040" s="90"/>
      <c r="V2040" s="107" t="str">
        <f t="shared" si="125"/>
        <v>Open PDFIR FINALLY.RHS-KK-ECG-IR-ELE-183-REV00</v>
      </c>
      <c r="W2040" s="972" t="str">
        <f t="shared" ca="1" si="126"/>
        <v>DONE</v>
      </c>
      <c r="X2040" s="979" t="str">
        <f t="shared" si="127"/>
        <v>P</v>
      </c>
      <c r="Y2040" s="979"/>
      <c r="AD2040" s="564"/>
      <c r="AE2040" s="564"/>
      <c r="AF2040" s="564"/>
      <c r="AG2040" s="564"/>
      <c r="AH2040" s="564"/>
      <c r="AI2040" s="564"/>
    </row>
    <row r="2041" spans="1:35" ht="90" x14ac:dyDescent="0.3">
      <c r="A2041" s="450">
        <f t="shared" si="124"/>
        <v>2036</v>
      </c>
      <c r="B2041" s="442" t="s">
        <v>18204</v>
      </c>
      <c r="C2041" s="272" t="s">
        <v>76</v>
      </c>
      <c r="D2041" s="272" t="s">
        <v>1545</v>
      </c>
      <c r="E2041" s="426" t="s">
        <v>9600</v>
      </c>
      <c r="F2041" s="90" t="s">
        <v>195</v>
      </c>
      <c r="G2041" s="106">
        <v>45554</v>
      </c>
      <c r="H2041" s="106">
        <v>45554</v>
      </c>
      <c r="I2041" s="90" t="s">
        <v>62</v>
      </c>
      <c r="J2041" s="288"/>
      <c r="K2041" s="288"/>
      <c r="L2041" s="208"/>
      <c r="M2041" s="90"/>
      <c r="N2041" s="194"/>
      <c r="O2041" s="194"/>
      <c r="P2041" s="194"/>
      <c r="Q2041" s="90"/>
      <c r="R2041" s="194"/>
      <c r="S2041" s="194"/>
      <c r="T2041" s="194"/>
      <c r="U2041" s="90"/>
      <c r="V2041" s="107" t="str">
        <f t="shared" si="125"/>
        <v>Open PDFIR FINALLY.RHS-KK-ECG-IR-CI-1837-REV00</v>
      </c>
      <c r="W2041" s="972" t="str">
        <f t="shared" ca="1" si="126"/>
        <v>DONE</v>
      </c>
      <c r="X2041" s="979" t="str">
        <f t="shared" si="127"/>
        <v>P</v>
      </c>
      <c r="Y2041" s="979"/>
      <c r="AD2041" s="564"/>
      <c r="AE2041" s="564"/>
      <c r="AF2041" s="564"/>
      <c r="AG2041" s="564"/>
      <c r="AH2041" s="564"/>
      <c r="AI2041" s="564"/>
    </row>
    <row r="2042" spans="1:35" ht="90" x14ac:dyDescent="0.3">
      <c r="A2042" s="450">
        <f t="shared" si="124"/>
        <v>2037</v>
      </c>
      <c r="B2042" s="442" t="s">
        <v>18205</v>
      </c>
      <c r="C2042" s="272" t="s">
        <v>76</v>
      </c>
      <c r="D2042" s="272" t="s">
        <v>1545</v>
      </c>
      <c r="E2042" s="426" t="s">
        <v>9610</v>
      </c>
      <c r="F2042" s="90" t="s">
        <v>195</v>
      </c>
      <c r="G2042" s="106">
        <v>45556</v>
      </c>
      <c r="H2042" s="106">
        <v>45556</v>
      </c>
      <c r="I2042" s="90" t="s">
        <v>62</v>
      </c>
      <c r="J2042" s="288"/>
      <c r="K2042" s="288"/>
      <c r="L2042" s="208"/>
      <c r="M2042" s="90"/>
      <c r="N2042" s="194"/>
      <c r="O2042" s="194"/>
      <c r="P2042" s="194"/>
      <c r="Q2042" s="90"/>
      <c r="R2042" s="194"/>
      <c r="S2042" s="194"/>
      <c r="T2042" s="194"/>
      <c r="U2042" s="90"/>
      <c r="V2042" s="107" t="str">
        <f t="shared" si="125"/>
        <v>Open PDFIR FINALLY.RHS-KK-ECG-IR-CI-1838-REV00</v>
      </c>
      <c r="W2042" s="972" t="str">
        <f t="shared" ca="1" si="126"/>
        <v>DONE</v>
      </c>
      <c r="X2042" s="979" t="str">
        <f t="shared" si="127"/>
        <v>P</v>
      </c>
      <c r="Y2042" s="979"/>
      <c r="AD2042" s="564"/>
      <c r="AE2042" s="564"/>
      <c r="AF2042" s="564"/>
      <c r="AG2042" s="564"/>
      <c r="AH2042" s="564"/>
      <c r="AI2042" s="564"/>
    </row>
    <row r="2043" spans="1:35" ht="90" x14ac:dyDescent="0.3">
      <c r="A2043" s="450">
        <f t="shared" si="124"/>
        <v>2038</v>
      </c>
      <c r="B2043" s="442" t="s">
        <v>18206</v>
      </c>
      <c r="C2043" s="272" t="s">
        <v>2735</v>
      </c>
      <c r="D2043" s="272" t="s">
        <v>5106</v>
      </c>
      <c r="E2043" s="426" t="s">
        <v>9661</v>
      </c>
      <c r="F2043" s="105" t="s">
        <v>195</v>
      </c>
      <c r="G2043" s="106">
        <v>45557</v>
      </c>
      <c r="H2043" s="106">
        <v>45558</v>
      </c>
      <c r="I2043" s="90" t="s">
        <v>25</v>
      </c>
      <c r="J2043" s="288"/>
      <c r="K2043" s="288"/>
      <c r="L2043" s="208"/>
      <c r="M2043" s="90"/>
      <c r="N2043" s="194"/>
      <c r="O2043" s="194"/>
      <c r="P2043" s="194"/>
      <c r="Q2043" s="90"/>
      <c r="R2043" s="194"/>
      <c r="S2043" s="194"/>
      <c r="T2043" s="194"/>
      <c r="U2043" s="90"/>
      <c r="V2043" s="107" t="str">
        <f t="shared" si="125"/>
        <v>Open PDFIR FINALLY.RHS-KK-ECG-IR-ARCH-1839-REV00</v>
      </c>
      <c r="W2043" s="972" t="str">
        <f t="shared" ca="1" si="126"/>
        <v>DONE</v>
      </c>
      <c r="X2043" s="979" t="str">
        <f t="shared" si="127"/>
        <v>P</v>
      </c>
      <c r="Y2043" s="979"/>
      <c r="AD2043" s="564"/>
      <c r="AE2043" s="564"/>
      <c r="AF2043" s="564"/>
      <c r="AG2043" s="564"/>
      <c r="AH2043" s="564"/>
      <c r="AI2043" s="564"/>
    </row>
    <row r="2044" spans="1:35" ht="90" x14ac:dyDescent="0.3">
      <c r="A2044" s="450">
        <f t="shared" si="124"/>
        <v>2039</v>
      </c>
      <c r="B2044" s="442" t="s">
        <v>18207</v>
      </c>
      <c r="C2044" s="272" t="s">
        <v>76</v>
      </c>
      <c r="D2044" s="272" t="s">
        <v>1545</v>
      </c>
      <c r="E2044" s="426" t="s">
        <v>9676</v>
      </c>
      <c r="F2044" s="105" t="s">
        <v>195</v>
      </c>
      <c r="G2044" s="106">
        <v>45557</v>
      </c>
      <c r="H2044" s="106">
        <v>45557</v>
      </c>
      <c r="I2044" s="90" t="s">
        <v>62</v>
      </c>
      <c r="J2044" s="288"/>
      <c r="K2044" s="288"/>
      <c r="L2044" s="208"/>
      <c r="M2044" s="90"/>
      <c r="N2044" s="194"/>
      <c r="O2044" s="194"/>
      <c r="P2044" s="194"/>
      <c r="Q2044" s="90"/>
      <c r="R2044" s="194"/>
      <c r="S2044" s="194"/>
      <c r="T2044" s="194"/>
      <c r="U2044" s="90"/>
      <c r="V2044" s="107" t="str">
        <f t="shared" si="125"/>
        <v>Open PDFIR FINALLY.RHS-KK-ECG-IR-CI-1840-REV00</v>
      </c>
      <c r="W2044" s="972" t="str">
        <f t="shared" ca="1" si="126"/>
        <v>DONE</v>
      </c>
      <c r="X2044" s="979" t="str">
        <f t="shared" si="127"/>
        <v>P</v>
      </c>
      <c r="Y2044" s="979"/>
      <c r="AD2044" s="564"/>
      <c r="AE2044" s="564"/>
      <c r="AF2044" s="564"/>
      <c r="AG2044" s="564"/>
      <c r="AH2044" s="564"/>
      <c r="AI2044" s="564"/>
    </row>
    <row r="2045" spans="1:35" ht="90" x14ac:dyDescent="0.3">
      <c r="A2045" s="450">
        <f t="shared" si="124"/>
        <v>2040</v>
      </c>
      <c r="B2045" s="442" t="s">
        <v>20430</v>
      </c>
      <c r="C2045" s="272" t="s">
        <v>2735</v>
      </c>
      <c r="D2045" s="272" t="s">
        <v>5106</v>
      </c>
      <c r="E2045" s="426" t="s">
        <v>14999</v>
      </c>
      <c r="F2045" s="105" t="s">
        <v>195</v>
      </c>
      <c r="G2045" s="106">
        <v>45558</v>
      </c>
      <c r="H2045" s="106">
        <v>45558</v>
      </c>
      <c r="I2045" s="90" t="s">
        <v>25</v>
      </c>
      <c r="J2045" s="105" t="s">
        <v>195</v>
      </c>
      <c r="K2045" s="106">
        <v>45940</v>
      </c>
      <c r="L2045" s="106">
        <v>45940</v>
      </c>
      <c r="M2045" s="90" t="s">
        <v>1671</v>
      </c>
      <c r="N2045" s="194"/>
      <c r="O2045" s="194"/>
      <c r="P2045" s="194"/>
      <c r="Q2045" s="90"/>
      <c r="R2045" s="194"/>
      <c r="S2045" s="194"/>
      <c r="T2045" s="194"/>
      <c r="U2045" s="90"/>
      <c r="V2045" s="107" t="str">
        <f t="shared" si="125"/>
        <v>Open PDFIR FINALLY.RHS-KK-ECG-IR-ARCH-1841-REV01</v>
      </c>
      <c r="W2045" s="972" t="str">
        <f t="shared" ca="1" si="126"/>
        <v>DONE</v>
      </c>
      <c r="X2045" s="979" t="str">
        <f t="shared" si="127"/>
        <v>AWC</v>
      </c>
      <c r="Y2045" s="979"/>
      <c r="AD2045" s="564"/>
      <c r="AE2045" s="564"/>
      <c r="AF2045" s="564"/>
      <c r="AG2045" s="564"/>
      <c r="AH2045" s="564"/>
      <c r="AI2045" s="564"/>
    </row>
    <row r="2046" spans="1:35" ht="90" x14ac:dyDescent="0.3">
      <c r="A2046" s="450">
        <f t="shared" si="124"/>
        <v>2041</v>
      </c>
      <c r="B2046" s="442" t="s">
        <v>18208</v>
      </c>
      <c r="C2046" s="272" t="s">
        <v>76</v>
      </c>
      <c r="D2046" s="272" t="s">
        <v>1545</v>
      </c>
      <c r="E2046" s="426" t="s">
        <v>9681</v>
      </c>
      <c r="F2046" s="105" t="s">
        <v>195</v>
      </c>
      <c r="G2046" s="106">
        <v>45558</v>
      </c>
      <c r="H2046" s="106">
        <v>45558</v>
      </c>
      <c r="I2046" s="90" t="s">
        <v>25</v>
      </c>
      <c r="J2046" s="288"/>
      <c r="K2046" s="288"/>
      <c r="L2046" s="208"/>
      <c r="M2046" s="90"/>
      <c r="N2046" s="194"/>
      <c r="O2046" s="194"/>
      <c r="P2046" s="194"/>
      <c r="Q2046" s="90"/>
      <c r="R2046" s="194"/>
      <c r="S2046" s="194"/>
      <c r="T2046" s="194"/>
      <c r="U2046" s="90"/>
      <c r="V2046" s="107" t="str">
        <f t="shared" si="125"/>
        <v>Open PDFIR FINALLY.RHS-KK-ECG-IR-CI-1842-REV00</v>
      </c>
      <c r="W2046" s="972" t="str">
        <f t="shared" ca="1" si="126"/>
        <v>DONE</v>
      </c>
      <c r="X2046" s="979" t="str">
        <f t="shared" si="127"/>
        <v>P</v>
      </c>
      <c r="Y2046" s="979"/>
      <c r="AD2046" s="564"/>
      <c r="AE2046" s="564"/>
      <c r="AF2046" s="564"/>
      <c r="AG2046" s="564"/>
      <c r="AH2046" s="564"/>
      <c r="AI2046" s="564"/>
    </row>
    <row r="2047" spans="1:35" ht="90" x14ac:dyDescent="0.3">
      <c r="A2047" s="450">
        <f t="shared" ref="A2047:A2110" si="128">ROW()-ROW($A$5)</f>
        <v>2042</v>
      </c>
      <c r="B2047" s="442" t="s">
        <v>18209</v>
      </c>
      <c r="C2047" s="272" t="s">
        <v>4383</v>
      </c>
      <c r="D2047" s="272" t="s">
        <v>1545</v>
      </c>
      <c r="E2047" s="426" t="s">
        <v>9695</v>
      </c>
      <c r="F2047" s="105" t="s">
        <v>195</v>
      </c>
      <c r="G2047" s="106">
        <v>45559</v>
      </c>
      <c r="H2047" s="106">
        <v>45528</v>
      </c>
      <c r="I2047" s="90" t="s">
        <v>62</v>
      </c>
      <c r="J2047" s="288"/>
      <c r="K2047" s="288"/>
      <c r="L2047" s="208"/>
      <c r="M2047" s="90"/>
      <c r="N2047" s="194"/>
      <c r="O2047" s="194"/>
      <c r="P2047" s="194"/>
      <c r="Q2047" s="90"/>
      <c r="R2047" s="194"/>
      <c r="S2047" s="194"/>
      <c r="T2047" s="194"/>
      <c r="U2047" s="90"/>
      <c r="V2047" s="107" t="str">
        <f t="shared" si="125"/>
        <v>Open PDFIR FINALLY.RHS-KK-ECG-IR-SU-1843-REV00</v>
      </c>
      <c r="W2047" s="972" t="str">
        <f t="shared" ca="1" si="126"/>
        <v>DONE</v>
      </c>
      <c r="X2047" s="979" t="str">
        <f t="shared" si="127"/>
        <v>P</v>
      </c>
      <c r="Y2047" s="979"/>
      <c r="AD2047" s="564"/>
      <c r="AE2047" s="564"/>
      <c r="AF2047" s="564"/>
      <c r="AG2047" s="564"/>
      <c r="AH2047" s="564"/>
      <c r="AI2047" s="564"/>
    </row>
    <row r="2048" spans="1:35" ht="90" x14ac:dyDescent="0.3">
      <c r="A2048" s="450">
        <f t="shared" si="128"/>
        <v>2043</v>
      </c>
      <c r="B2048" s="442" t="s">
        <v>18210</v>
      </c>
      <c r="C2048" s="272" t="s">
        <v>4383</v>
      </c>
      <c r="D2048" s="272" t="s">
        <v>1545</v>
      </c>
      <c r="E2048" s="426" t="s">
        <v>9694</v>
      </c>
      <c r="F2048" s="105" t="s">
        <v>195</v>
      </c>
      <c r="G2048" s="106">
        <v>45559</v>
      </c>
      <c r="H2048" s="106">
        <v>45528</v>
      </c>
      <c r="I2048" s="90" t="s">
        <v>1671</v>
      </c>
      <c r="J2048" s="288"/>
      <c r="K2048" s="288"/>
      <c r="L2048" s="208"/>
      <c r="M2048" s="90"/>
      <c r="N2048" s="194"/>
      <c r="O2048" s="194"/>
      <c r="P2048" s="194"/>
      <c r="Q2048" s="90"/>
      <c r="R2048" s="194"/>
      <c r="S2048" s="194"/>
      <c r="T2048" s="194"/>
      <c r="U2048" s="90"/>
      <c r="V2048" s="107" t="str">
        <f t="shared" si="125"/>
        <v>Open PDFIR FINALLY.RHS-KK-ECG-IR-SU-1844-REV00</v>
      </c>
      <c r="W2048" s="972" t="str">
        <f t="shared" ca="1" si="126"/>
        <v>DONE</v>
      </c>
      <c r="X2048" s="979" t="str">
        <f t="shared" si="127"/>
        <v>P</v>
      </c>
      <c r="Y2048" s="979"/>
      <c r="AD2048" s="564"/>
      <c r="AE2048" s="564"/>
      <c r="AF2048" s="564"/>
      <c r="AG2048" s="564"/>
      <c r="AH2048" s="564"/>
      <c r="AI2048" s="564"/>
    </row>
    <row r="2049" spans="1:35" ht="90" x14ac:dyDescent="0.3">
      <c r="A2049" s="450">
        <f t="shared" si="128"/>
        <v>2044</v>
      </c>
      <c r="B2049" s="442" t="s">
        <v>18211</v>
      </c>
      <c r="C2049" s="272" t="s">
        <v>76</v>
      </c>
      <c r="D2049" s="272" t="s">
        <v>1545</v>
      </c>
      <c r="E2049" s="426" t="s">
        <v>9701</v>
      </c>
      <c r="F2049" s="105" t="s">
        <v>195</v>
      </c>
      <c r="G2049" s="106">
        <v>45559</v>
      </c>
      <c r="H2049" s="106">
        <v>45528</v>
      </c>
      <c r="I2049" s="90" t="s">
        <v>62</v>
      </c>
      <c r="J2049" s="288"/>
      <c r="K2049" s="288"/>
      <c r="L2049" s="208"/>
      <c r="M2049" s="90"/>
      <c r="N2049" s="194"/>
      <c r="O2049" s="194"/>
      <c r="P2049" s="194"/>
      <c r="Q2049" s="90"/>
      <c r="R2049" s="194"/>
      <c r="S2049" s="194"/>
      <c r="T2049" s="194"/>
      <c r="U2049" s="90"/>
      <c r="V2049" s="107" t="str">
        <f t="shared" si="125"/>
        <v>Open PDFIR FINALLY.RHS-KK-ECG-IR-CI-1845-REV00</v>
      </c>
      <c r="W2049" s="972" t="str">
        <f t="shared" ca="1" si="126"/>
        <v>DONE</v>
      </c>
      <c r="X2049" s="979" t="str">
        <f t="shared" si="127"/>
        <v>P</v>
      </c>
      <c r="Y2049" s="979"/>
      <c r="AD2049" s="564"/>
      <c r="AE2049" s="564"/>
      <c r="AF2049" s="564"/>
      <c r="AG2049" s="564"/>
      <c r="AH2049" s="564"/>
      <c r="AI2049" s="564"/>
    </row>
    <row r="2050" spans="1:35" ht="90" x14ac:dyDescent="0.3">
      <c r="A2050" s="450">
        <f t="shared" si="128"/>
        <v>2045</v>
      </c>
      <c r="B2050" s="442" t="s">
        <v>18212</v>
      </c>
      <c r="C2050" s="272" t="s">
        <v>76</v>
      </c>
      <c r="D2050" s="272" t="s">
        <v>1545</v>
      </c>
      <c r="E2050" s="426" t="s">
        <v>9702</v>
      </c>
      <c r="F2050" s="105" t="s">
        <v>195</v>
      </c>
      <c r="G2050" s="106">
        <v>45560</v>
      </c>
      <c r="H2050" s="106">
        <v>45529</v>
      </c>
      <c r="I2050" s="90" t="s">
        <v>62</v>
      </c>
      <c r="J2050" s="288"/>
      <c r="K2050" s="288"/>
      <c r="L2050" s="208"/>
      <c r="M2050" s="90"/>
      <c r="N2050" s="194"/>
      <c r="O2050" s="194"/>
      <c r="P2050" s="194"/>
      <c r="Q2050" s="90"/>
      <c r="R2050" s="194"/>
      <c r="S2050" s="194"/>
      <c r="T2050" s="194"/>
      <c r="U2050" s="90"/>
      <c r="V2050" s="107" t="str">
        <f t="shared" si="125"/>
        <v>Open PDFIR FINALLY.RHS-KK-ECG-IR-CI-1846-REV00</v>
      </c>
      <c r="W2050" s="972" t="str">
        <f t="shared" ca="1" si="126"/>
        <v>DONE</v>
      </c>
      <c r="X2050" s="979" t="str">
        <f t="shared" si="127"/>
        <v>P</v>
      </c>
      <c r="Y2050" s="979"/>
      <c r="AD2050" s="564"/>
      <c r="AE2050" s="564"/>
      <c r="AF2050" s="564"/>
      <c r="AG2050" s="564"/>
      <c r="AH2050" s="564"/>
      <c r="AI2050" s="564"/>
    </row>
    <row r="2051" spans="1:35" ht="90" x14ac:dyDescent="0.3">
      <c r="A2051" s="450">
        <f t="shared" si="128"/>
        <v>2046</v>
      </c>
      <c r="B2051" s="442" t="s">
        <v>18213</v>
      </c>
      <c r="C2051" s="272" t="s">
        <v>1140</v>
      </c>
      <c r="D2051" s="272" t="s">
        <v>5106</v>
      </c>
      <c r="E2051" s="426" t="s">
        <v>9705</v>
      </c>
      <c r="F2051" s="105" t="s">
        <v>195</v>
      </c>
      <c r="G2051" s="106">
        <v>45560</v>
      </c>
      <c r="H2051" s="106">
        <v>45529</v>
      </c>
      <c r="I2051" s="90" t="s">
        <v>1671</v>
      </c>
      <c r="J2051" s="288"/>
      <c r="K2051" s="288"/>
      <c r="L2051" s="208"/>
      <c r="M2051" s="90"/>
      <c r="N2051" s="194"/>
      <c r="O2051" s="194"/>
      <c r="P2051" s="194"/>
      <c r="Q2051" s="90"/>
      <c r="R2051" s="194"/>
      <c r="S2051" s="194"/>
      <c r="T2051" s="194"/>
      <c r="U2051" s="90"/>
      <c r="V2051" s="107" t="str">
        <f t="shared" si="125"/>
        <v>Open PDFIR FINALLY.RHS-KK-ECG-IR-ELE-184-REV00</v>
      </c>
      <c r="W2051" s="972" t="str">
        <f t="shared" ca="1" si="126"/>
        <v>DONE</v>
      </c>
      <c r="X2051" s="979" t="str">
        <f t="shared" si="127"/>
        <v>P</v>
      </c>
      <c r="Y2051" s="979"/>
      <c r="AD2051" s="564"/>
      <c r="AE2051" s="564"/>
      <c r="AF2051" s="564"/>
      <c r="AG2051" s="564"/>
      <c r="AH2051" s="564"/>
      <c r="AI2051" s="564"/>
    </row>
    <row r="2052" spans="1:35" ht="90" x14ac:dyDescent="0.3">
      <c r="A2052" s="450">
        <f t="shared" si="128"/>
        <v>2047</v>
      </c>
      <c r="B2052" s="442" t="s">
        <v>18214</v>
      </c>
      <c r="C2052" s="272" t="s">
        <v>1140</v>
      </c>
      <c r="D2052" s="272" t="s">
        <v>5106</v>
      </c>
      <c r="E2052" s="426" t="s">
        <v>8711</v>
      </c>
      <c r="F2052" s="105" t="s">
        <v>195</v>
      </c>
      <c r="G2052" s="106">
        <v>45560</v>
      </c>
      <c r="H2052" s="106">
        <v>45530</v>
      </c>
      <c r="I2052" s="90" t="s">
        <v>1671</v>
      </c>
      <c r="J2052" s="288"/>
      <c r="K2052" s="288"/>
      <c r="L2052" s="208"/>
      <c r="M2052" s="90"/>
      <c r="N2052" s="194"/>
      <c r="O2052" s="194"/>
      <c r="P2052" s="194"/>
      <c r="Q2052" s="90"/>
      <c r="R2052" s="194"/>
      <c r="S2052" s="194"/>
      <c r="T2052" s="194"/>
      <c r="U2052" s="90"/>
      <c r="V2052" s="107" t="str">
        <f t="shared" si="125"/>
        <v>Open PDFIR FINALLY.RHS-KK-ECG-IR-ELE-185-REV00</v>
      </c>
      <c r="W2052" s="972" t="str">
        <f t="shared" ca="1" si="126"/>
        <v>DONE</v>
      </c>
      <c r="X2052" s="979" t="str">
        <f t="shared" si="127"/>
        <v>P</v>
      </c>
      <c r="Y2052" s="979"/>
      <c r="AD2052" s="564"/>
      <c r="AE2052" s="564"/>
      <c r="AF2052" s="564"/>
      <c r="AG2052" s="564"/>
      <c r="AH2052" s="564"/>
      <c r="AI2052" s="564"/>
    </row>
    <row r="2053" spans="1:35" ht="90" x14ac:dyDescent="0.3">
      <c r="A2053" s="450">
        <f t="shared" si="128"/>
        <v>2048</v>
      </c>
      <c r="B2053" s="442" t="s">
        <v>18215</v>
      </c>
      <c r="C2053" s="272" t="s">
        <v>1140</v>
      </c>
      <c r="D2053" s="272" t="s">
        <v>5106</v>
      </c>
      <c r="E2053" s="426" t="s">
        <v>9708</v>
      </c>
      <c r="F2053" s="105" t="s">
        <v>195</v>
      </c>
      <c r="G2053" s="106">
        <v>45560</v>
      </c>
      <c r="H2053" s="106">
        <v>45530</v>
      </c>
      <c r="I2053" s="90" t="s">
        <v>1671</v>
      </c>
      <c r="J2053" s="288"/>
      <c r="K2053" s="288"/>
      <c r="L2053" s="208"/>
      <c r="M2053" s="90"/>
      <c r="N2053" s="194"/>
      <c r="O2053" s="194"/>
      <c r="P2053" s="194"/>
      <c r="Q2053" s="90"/>
      <c r="R2053" s="194"/>
      <c r="S2053" s="194"/>
      <c r="T2053" s="194"/>
      <c r="U2053" s="90"/>
      <c r="V2053" s="107" t="str">
        <f t="shared" si="125"/>
        <v>Open PDFIR FINALLY.RHS-KK-ECG-IR-ELE-186-REV00</v>
      </c>
      <c r="W2053" s="972" t="str">
        <f t="shared" ca="1" si="126"/>
        <v>DONE</v>
      </c>
      <c r="X2053" s="979" t="str">
        <f t="shared" si="127"/>
        <v>P</v>
      </c>
      <c r="Y2053" s="979"/>
      <c r="AD2053" s="564"/>
      <c r="AE2053" s="564"/>
      <c r="AF2053" s="564"/>
      <c r="AG2053" s="564"/>
      <c r="AH2053" s="564"/>
      <c r="AI2053" s="564"/>
    </row>
    <row r="2054" spans="1:35" ht="90" x14ac:dyDescent="0.3">
      <c r="A2054" s="450">
        <f t="shared" si="128"/>
        <v>2049</v>
      </c>
      <c r="B2054" s="442" t="s">
        <v>18216</v>
      </c>
      <c r="C2054" s="272" t="s">
        <v>76</v>
      </c>
      <c r="D2054" s="272" t="s">
        <v>5106</v>
      </c>
      <c r="E2054" s="426" t="s">
        <v>9715</v>
      </c>
      <c r="F2054" s="105" t="s">
        <v>195</v>
      </c>
      <c r="G2054" s="106">
        <v>45563</v>
      </c>
      <c r="H2054" s="106">
        <v>45563</v>
      </c>
      <c r="I2054" s="90" t="s">
        <v>62</v>
      </c>
      <c r="J2054" s="288"/>
      <c r="K2054" s="288"/>
      <c r="L2054" s="208"/>
      <c r="M2054" s="90"/>
      <c r="N2054" s="194"/>
      <c r="O2054" s="194"/>
      <c r="P2054" s="194"/>
      <c r="Q2054" s="90"/>
      <c r="R2054" s="194"/>
      <c r="S2054" s="194"/>
      <c r="T2054" s="194"/>
      <c r="U2054" s="90"/>
      <c r="V2054" s="107" t="str">
        <f t="shared" ref="V2054:V2117" si="129">IF(B2054&gt;0,HYPERLINK(CONCATENATE("PDFIR FINALLY/",B2054,".pdf"),CONCATENATE("Open PDFIR FINALLY.",B2054)),"")</f>
        <v>Open PDFIR FINALLY.RHS-KK-ECG-IR-CI-1847-REV00</v>
      </c>
      <c r="W2054" s="972" t="str">
        <f t="shared" ref="W2054:W2117" ca="1" si="130">IF(UPPER(TRIM(U2054))="P", MAX(0, TODAY()-S2054), IF(UPPER(TRIM(Q2054))="P", MAX(0, TODAY()-O2054), IF(UPPER(TRIM(M2054))="P", MAX(0, TODAY()-K2054), IF(UPPER(TRIM(I2054))="P", MAX(0, TODAY()-G2054), IF(OR(UPPER(TRIM(U2054))="C", UPPER(TRIM(U2054))="R", UPPER(TRIM(U2054))="A", UPPER(TRIM(U2054))="AWC", UPPER(TRIM(Q2054))="C", UPPER(TRIM(Q2054))="R", UPPER(TRIM(Q2054))="A", UPPER(TRIM(Q2054))="AWC", UPPER(TRIM(M2054))="C", UPPER(TRIM(M2054))="R", UPPER(TRIM(M2054))="A", UPPER(TRIM(M2054))="AWC", UPPER(TRIM(I2054))="C", UPPER(TRIM(I2054))="R", UPPER(TRIM(I2054))="A", UPPER(TRIM(I2054))="AWC"), "DONE", "")))))</f>
        <v>DONE</v>
      </c>
      <c r="X2054" s="979" t="str">
        <f t="shared" ref="X2054:X2117" si="131">IF(B2054="","",IF(U2054&lt;&gt;"",U2054,IF(Q2054&lt;&gt;"",Q2054,IF(M2054&lt;&gt;"",M2054,IF(I2054&lt;&gt;"","P")))))</f>
        <v>P</v>
      </c>
      <c r="Y2054" s="979"/>
      <c r="AD2054" s="564"/>
      <c r="AE2054" s="564"/>
      <c r="AF2054" s="564"/>
      <c r="AG2054" s="564"/>
      <c r="AH2054" s="564"/>
      <c r="AI2054" s="564"/>
    </row>
    <row r="2055" spans="1:35" ht="90" x14ac:dyDescent="0.3">
      <c r="A2055" s="450">
        <f t="shared" si="128"/>
        <v>2050</v>
      </c>
      <c r="B2055" s="442" t="s">
        <v>18217</v>
      </c>
      <c r="C2055" s="272" t="s">
        <v>76</v>
      </c>
      <c r="D2055" s="272" t="s">
        <v>1545</v>
      </c>
      <c r="E2055" s="426" t="s">
        <v>9735</v>
      </c>
      <c r="F2055" s="105" t="s">
        <v>195</v>
      </c>
      <c r="G2055" s="106">
        <v>45565</v>
      </c>
      <c r="H2055" s="106">
        <v>45565</v>
      </c>
      <c r="I2055" s="90" t="s">
        <v>62</v>
      </c>
      <c r="J2055" s="288"/>
      <c r="K2055" s="288"/>
      <c r="L2055" s="208"/>
      <c r="M2055" s="90"/>
      <c r="N2055" s="194"/>
      <c r="O2055" s="194"/>
      <c r="P2055" s="194"/>
      <c r="Q2055" s="90"/>
      <c r="R2055" s="194"/>
      <c r="S2055" s="194"/>
      <c r="T2055" s="194"/>
      <c r="U2055" s="90"/>
      <c r="V2055" s="107" t="str">
        <f t="shared" si="129"/>
        <v>Open PDFIR FINALLY.RHS-KK-ECG-IR-CI-1848-REV00</v>
      </c>
      <c r="W2055" s="972" t="str">
        <f t="shared" ca="1" si="130"/>
        <v>DONE</v>
      </c>
      <c r="X2055" s="979" t="str">
        <f t="shared" si="131"/>
        <v>P</v>
      </c>
      <c r="Y2055" s="979"/>
      <c r="AD2055" s="564"/>
      <c r="AE2055" s="564"/>
      <c r="AF2055" s="564"/>
      <c r="AG2055" s="564"/>
      <c r="AH2055" s="564"/>
      <c r="AI2055" s="564"/>
    </row>
    <row r="2056" spans="1:35" ht="90" x14ac:dyDescent="0.3">
      <c r="A2056" s="450">
        <f t="shared" si="128"/>
        <v>2051</v>
      </c>
      <c r="B2056" s="442" t="s">
        <v>18218</v>
      </c>
      <c r="C2056" s="272" t="s">
        <v>76</v>
      </c>
      <c r="D2056" s="272" t="s">
        <v>1545</v>
      </c>
      <c r="E2056" s="426" t="s">
        <v>9766</v>
      </c>
      <c r="F2056" s="105" t="s">
        <v>195</v>
      </c>
      <c r="G2056" s="106">
        <v>45565</v>
      </c>
      <c r="H2056" s="106">
        <v>45565</v>
      </c>
      <c r="I2056" s="90" t="s">
        <v>62</v>
      </c>
      <c r="J2056" s="288"/>
      <c r="K2056" s="288"/>
      <c r="L2056" s="208"/>
      <c r="M2056" s="90"/>
      <c r="N2056" s="194"/>
      <c r="O2056" s="194"/>
      <c r="P2056" s="194"/>
      <c r="Q2056" s="90"/>
      <c r="R2056" s="194"/>
      <c r="S2056" s="194"/>
      <c r="T2056" s="194"/>
      <c r="U2056" s="90"/>
      <c r="V2056" s="107" t="str">
        <f t="shared" si="129"/>
        <v>Open PDFIR FINALLY.RHS-KK-ECG-IR-CI-1849-REV00</v>
      </c>
      <c r="W2056" s="972" t="str">
        <f t="shared" ca="1" si="130"/>
        <v>DONE</v>
      </c>
      <c r="X2056" s="979" t="str">
        <f t="shared" si="131"/>
        <v>P</v>
      </c>
      <c r="Y2056" s="979"/>
      <c r="AD2056" s="564"/>
      <c r="AE2056" s="564"/>
      <c r="AF2056" s="564"/>
      <c r="AG2056" s="564"/>
      <c r="AH2056" s="564"/>
      <c r="AI2056" s="564"/>
    </row>
    <row r="2057" spans="1:35" ht="90" x14ac:dyDescent="0.3">
      <c r="A2057" s="450">
        <f t="shared" si="128"/>
        <v>2052</v>
      </c>
      <c r="B2057" s="442" t="s">
        <v>20431</v>
      </c>
      <c r="C2057" s="272" t="s">
        <v>2735</v>
      </c>
      <c r="D2057" s="272" t="s">
        <v>5106</v>
      </c>
      <c r="E2057" s="426" t="s">
        <v>9722</v>
      </c>
      <c r="F2057" s="105" t="s">
        <v>195</v>
      </c>
      <c r="G2057" s="106">
        <v>45563</v>
      </c>
      <c r="H2057" s="106">
        <v>45563</v>
      </c>
      <c r="I2057" s="90" t="s">
        <v>25</v>
      </c>
      <c r="J2057" s="105" t="s">
        <v>195</v>
      </c>
      <c r="K2057" s="106">
        <v>45619</v>
      </c>
      <c r="L2057" s="106">
        <v>45801</v>
      </c>
      <c r="M2057" s="90" t="s">
        <v>1671</v>
      </c>
      <c r="N2057" s="194"/>
      <c r="O2057" s="194"/>
      <c r="P2057" s="194"/>
      <c r="Q2057" s="90"/>
      <c r="R2057" s="194"/>
      <c r="S2057" s="194"/>
      <c r="T2057" s="194"/>
      <c r="U2057" s="90"/>
      <c r="V2057" s="107" t="str">
        <f t="shared" si="129"/>
        <v>Open PDFIR FINALLY.RHS-KK-ECG-IR-ARCH-1850-REV01</v>
      </c>
      <c r="W2057" s="972" t="str">
        <f t="shared" ca="1" si="130"/>
        <v>DONE</v>
      </c>
      <c r="X2057" s="979" t="str">
        <f t="shared" si="131"/>
        <v>AWC</v>
      </c>
      <c r="Y2057" s="979"/>
      <c r="AD2057" s="564"/>
      <c r="AE2057" s="564"/>
      <c r="AF2057" s="564"/>
      <c r="AG2057" s="564"/>
      <c r="AH2057" s="564"/>
      <c r="AI2057" s="564"/>
    </row>
    <row r="2058" spans="1:35" ht="90" x14ac:dyDescent="0.3">
      <c r="A2058" s="450">
        <f t="shared" si="128"/>
        <v>2053</v>
      </c>
      <c r="B2058" s="442" t="s">
        <v>20432</v>
      </c>
      <c r="C2058" s="272" t="s">
        <v>2735</v>
      </c>
      <c r="D2058" s="272" t="s">
        <v>5106</v>
      </c>
      <c r="E2058" s="426" t="s">
        <v>9724</v>
      </c>
      <c r="F2058" s="105" t="s">
        <v>195</v>
      </c>
      <c r="G2058" s="106">
        <v>45565</v>
      </c>
      <c r="H2058" s="106">
        <v>45565</v>
      </c>
      <c r="I2058" s="90" t="s">
        <v>25</v>
      </c>
      <c r="J2058" s="105" t="s">
        <v>195</v>
      </c>
      <c r="K2058" s="106">
        <v>45619</v>
      </c>
      <c r="L2058" s="106">
        <v>45801</v>
      </c>
      <c r="M2058" s="90" t="s">
        <v>1671</v>
      </c>
      <c r="N2058" s="194"/>
      <c r="O2058" s="194"/>
      <c r="P2058" s="194"/>
      <c r="Q2058" s="90"/>
      <c r="R2058" s="194"/>
      <c r="S2058" s="194"/>
      <c r="T2058" s="194"/>
      <c r="U2058" s="90"/>
      <c r="V2058" s="107" t="str">
        <f t="shared" si="129"/>
        <v>Open PDFIR FINALLY.RHS-KK-ECG-IR-ARCH-1851-REV01</v>
      </c>
      <c r="W2058" s="972" t="str">
        <f t="shared" ca="1" si="130"/>
        <v>DONE</v>
      </c>
      <c r="X2058" s="979" t="str">
        <f t="shared" si="131"/>
        <v>AWC</v>
      </c>
      <c r="Y2058" s="979"/>
      <c r="AD2058" s="564"/>
      <c r="AE2058" s="564"/>
      <c r="AF2058" s="564"/>
      <c r="AG2058" s="564"/>
      <c r="AH2058" s="564"/>
      <c r="AI2058" s="564"/>
    </row>
    <row r="2059" spans="1:35" ht="90" x14ac:dyDescent="0.3">
      <c r="A2059" s="450">
        <f t="shared" si="128"/>
        <v>2054</v>
      </c>
      <c r="B2059" s="442" t="s">
        <v>20433</v>
      </c>
      <c r="C2059" s="272" t="s">
        <v>2735</v>
      </c>
      <c r="D2059" s="272" t="s">
        <v>5106</v>
      </c>
      <c r="E2059" s="426" t="s">
        <v>9734</v>
      </c>
      <c r="F2059" s="105" t="s">
        <v>195</v>
      </c>
      <c r="G2059" s="106">
        <v>45566</v>
      </c>
      <c r="H2059" s="106">
        <v>45565</v>
      </c>
      <c r="I2059" s="90" t="s">
        <v>25</v>
      </c>
      <c r="J2059" s="105" t="s">
        <v>195</v>
      </c>
      <c r="K2059" s="106">
        <v>45619</v>
      </c>
      <c r="L2059" s="106">
        <v>45801</v>
      </c>
      <c r="M2059" s="90" t="s">
        <v>1671</v>
      </c>
      <c r="N2059" s="194"/>
      <c r="O2059" s="194"/>
      <c r="P2059" s="194"/>
      <c r="Q2059" s="90"/>
      <c r="R2059" s="194"/>
      <c r="S2059" s="194"/>
      <c r="T2059" s="194"/>
      <c r="U2059" s="90"/>
      <c r="V2059" s="107" t="str">
        <f t="shared" si="129"/>
        <v>Open PDFIR FINALLY.RHS-KK-ECG-IR-ARCH-1852-REV01</v>
      </c>
      <c r="W2059" s="972" t="str">
        <f t="shared" ca="1" si="130"/>
        <v>DONE</v>
      </c>
      <c r="X2059" s="979" t="str">
        <f t="shared" si="131"/>
        <v>AWC</v>
      </c>
      <c r="Y2059" s="979"/>
      <c r="AD2059" s="564"/>
      <c r="AE2059" s="564"/>
      <c r="AF2059" s="564"/>
      <c r="AG2059" s="564"/>
      <c r="AH2059" s="564"/>
      <c r="AI2059" s="564"/>
    </row>
    <row r="2060" spans="1:35" ht="90" x14ac:dyDescent="0.3">
      <c r="A2060" s="450">
        <f t="shared" si="128"/>
        <v>2055</v>
      </c>
      <c r="B2060" s="442" t="s">
        <v>18219</v>
      </c>
      <c r="C2060" s="272" t="s">
        <v>76</v>
      </c>
      <c r="D2060" s="272" t="s">
        <v>1545</v>
      </c>
      <c r="E2060" s="426" t="s">
        <v>9767</v>
      </c>
      <c r="F2060" s="105" t="s">
        <v>195</v>
      </c>
      <c r="G2060" s="106">
        <v>45566</v>
      </c>
      <c r="H2060" s="106">
        <v>45566</v>
      </c>
      <c r="I2060" s="90" t="s">
        <v>62</v>
      </c>
      <c r="J2060" s="288"/>
      <c r="K2060" s="288"/>
      <c r="L2060" s="208"/>
      <c r="M2060" s="90"/>
      <c r="N2060" s="194"/>
      <c r="O2060" s="194"/>
      <c r="P2060" s="194"/>
      <c r="Q2060" s="90"/>
      <c r="R2060" s="194"/>
      <c r="S2060" s="194"/>
      <c r="T2060" s="194"/>
      <c r="U2060" s="90"/>
      <c r="V2060" s="107" t="str">
        <f t="shared" si="129"/>
        <v>Open PDFIR FINALLY.RHS-KK-ECG-IR-CI-1853-REV00</v>
      </c>
      <c r="W2060" s="972" t="str">
        <f t="shared" ca="1" si="130"/>
        <v>DONE</v>
      </c>
      <c r="X2060" s="979" t="str">
        <f t="shared" si="131"/>
        <v>P</v>
      </c>
      <c r="Y2060" s="979"/>
      <c r="AD2060" s="564"/>
      <c r="AE2060" s="564"/>
      <c r="AF2060" s="564"/>
      <c r="AG2060" s="564"/>
      <c r="AH2060" s="564"/>
      <c r="AI2060" s="564"/>
    </row>
    <row r="2061" spans="1:35" ht="90" x14ac:dyDescent="0.3">
      <c r="A2061" s="450">
        <f t="shared" si="128"/>
        <v>2056</v>
      </c>
      <c r="B2061" s="442" t="s">
        <v>18220</v>
      </c>
      <c r="C2061" s="272" t="s">
        <v>1140</v>
      </c>
      <c r="D2061" s="272" t="s">
        <v>5106</v>
      </c>
      <c r="E2061" s="426" t="s">
        <v>9755</v>
      </c>
      <c r="F2061" s="105" t="s">
        <v>195</v>
      </c>
      <c r="G2061" s="106">
        <v>45567</v>
      </c>
      <c r="H2061" s="106">
        <v>45567</v>
      </c>
      <c r="I2061" s="90" t="s">
        <v>1671</v>
      </c>
      <c r="J2061" s="288"/>
      <c r="K2061" s="288"/>
      <c r="L2061" s="208"/>
      <c r="M2061" s="90"/>
      <c r="N2061" s="194"/>
      <c r="O2061" s="194"/>
      <c r="P2061" s="194"/>
      <c r="Q2061" s="90"/>
      <c r="R2061" s="194"/>
      <c r="S2061" s="194"/>
      <c r="T2061" s="194"/>
      <c r="U2061" s="90"/>
      <c r="V2061" s="107" t="str">
        <f t="shared" si="129"/>
        <v>Open PDFIR FINALLY.RHS-KK-ECG-IR-ELE-187-REV00</v>
      </c>
      <c r="W2061" s="972" t="str">
        <f t="shared" ca="1" si="130"/>
        <v>DONE</v>
      </c>
      <c r="X2061" s="979" t="str">
        <f t="shared" si="131"/>
        <v>P</v>
      </c>
      <c r="Y2061" s="979"/>
      <c r="AD2061" s="564"/>
      <c r="AE2061" s="564"/>
      <c r="AF2061" s="564"/>
      <c r="AG2061" s="564"/>
      <c r="AH2061" s="564"/>
      <c r="AI2061" s="564"/>
    </row>
    <row r="2062" spans="1:35" ht="90" x14ac:dyDescent="0.3">
      <c r="A2062" s="450">
        <f t="shared" si="128"/>
        <v>2057</v>
      </c>
      <c r="B2062" s="442" t="s">
        <v>18221</v>
      </c>
      <c r="C2062" s="272" t="s">
        <v>2735</v>
      </c>
      <c r="D2062" s="272" t="s">
        <v>5106</v>
      </c>
      <c r="E2062" s="426" t="s">
        <v>10967</v>
      </c>
      <c r="F2062" s="105" t="s">
        <v>195</v>
      </c>
      <c r="G2062" s="106">
        <v>45567</v>
      </c>
      <c r="H2062" s="106">
        <v>45567</v>
      </c>
      <c r="I2062" s="90" t="s">
        <v>62</v>
      </c>
      <c r="J2062" s="288"/>
      <c r="K2062" s="288"/>
      <c r="L2062" s="208"/>
      <c r="M2062" s="90"/>
      <c r="N2062" s="194"/>
      <c r="O2062" s="194"/>
      <c r="P2062" s="194"/>
      <c r="Q2062" s="90"/>
      <c r="R2062" s="194"/>
      <c r="S2062" s="194"/>
      <c r="T2062" s="194"/>
      <c r="U2062" s="90"/>
      <c r="V2062" s="107" t="str">
        <f t="shared" si="129"/>
        <v>Open PDFIR FINALLY.RHS-KK-ECG-IR-ARCH-1854-REV00</v>
      </c>
      <c r="W2062" s="972" t="str">
        <f t="shared" ca="1" si="130"/>
        <v>DONE</v>
      </c>
      <c r="X2062" s="979" t="str">
        <f t="shared" si="131"/>
        <v>P</v>
      </c>
      <c r="Y2062" s="979"/>
      <c r="AD2062" s="564"/>
      <c r="AE2062" s="564"/>
      <c r="AF2062" s="564"/>
      <c r="AG2062" s="564"/>
      <c r="AH2062" s="564"/>
      <c r="AI2062" s="564"/>
    </row>
    <row r="2063" spans="1:35" ht="90" x14ac:dyDescent="0.3">
      <c r="A2063" s="450">
        <f t="shared" si="128"/>
        <v>2058</v>
      </c>
      <c r="B2063" s="442" t="s">
        <v>18222</v>
      </c>
      <c r="C2063" s="272" t="s">
        <v>2735</v>
      </c>
      <c r="D2063" s="272" t="s">
        <v>5106</v>
      </c>
      <c r="E2063" s="426" t="s">
        <v>9759</v>
      </c>
      <c r="F2063" s="105" t="s">
        <v>195</v>
      </c>
      <c r="G2063" s="106">
        <v>45567</v>
      </c>
      <c r="H2063" s="106">
        <v>45567</v>
      </c>
      <c r="I2063" s="90" t="s">
        <v>1671</v>
      </c>
      <c r="J2063" s="288"/>
      <c r="K2063" s="288"/>
      <c r="L2063" s="208"/>
      <c r="M2063" s="90"/>
      <c r="N2063" s="194"/>
      <c r="O2063" s="194"/>
      <c r="P2063" s="194"/>
      <c r="Q2063" s="90"/>
      <c r="R2063" s="194"/>
      <c r="S2063" s="194"/>
      <c r="T2063" s="194"/>
      <c r="U2063" s="90"/>
      <c r="V2063" s="107" t="str">
        <f t="shared" si="129"/>
        <v>Open PDFIR FINALLY.RHS-KK-ECG-IR-ARCH-1855-REV00</v>
      </c>
      <c r="W2063" s="972" t="str">
        <f t="shared" ca="1" si="130"/>
        <v>DONE</v>
      </c>
      <c r="X2063" s="979" t="str">
        <f t="shared" si="131"/>
        <v>P</v>
      </c>
      <c r="Y2063" s="979"/>
      <c r="AD2063" s="564"/>
      <c r="AE2063" s="564"/>
      <c r="AF2063" s="564"/>
      <c r="AG2063" s="564"/>
      <c r="AH2063" s="564"/>
      <c r="AI2063" s="564"/>
    </row>
    <row r="2064" spans="1:35" ht="90" x14ac:dyDescent="0.3">
      <c r="A2064" s="450">
        <f t="shared" si="128"/>
        <v>2059</v>
      </c>
      <c r="B2064" s="442" t="s">
        <v>18223</v>
      </c>
      <c r="C2064" s="272" t="s">
        <v>76</v>
      </c>
      <c r="D2064" s="272" t="s">
        <v>1545</v>
      </c>
      <c r="E2064" s="426" t="s">
        <v>9786</v>
      </c>
      <c r="F2064" s="105" t="s">
        <v>195</v>
      </c>
      <c r="G2064" s="106">
        <v>45568</v>
      </c>
      <c r="H2064" s="106">
        <v>45568</v>
      </c>
      <c r="I2064" s="90" t="s">
        <v>62</v>
      </c>
      <c r="J2064" s="288"/>
      <c r="K2064" s="288"/>
      <c r="L2064" s="208"/>
      <c r="M2064" s="90"/>
      <c r="N2064" s="194"/>
      <c r="O2064" s="194"/>
      <c r="P2064" s="194"/>
      <c r="Q2064" s="90"/>
      <c r="R2064" s="194"/>
      <c r="S2064" s="194"/>
      <c r="T2064" s="194"/>
      <c r="U2064" s="90"/>
      <c r="V2064" s="107" t="str">
        <f t="shared" si="129"/>
        <v>Open PDFIR FINALLY.RHS-KK-ECG-IR-CI-1856-REV00</v>
      </c>
      <c r="W2064" s="972" t="str">
        <f t="shared" ca="1" si="130"/>
        <v>DONE</v>
      </c>
      <c r="X2064" s="979" t="str">
        <f t="shared" si="131"/>
        <v>P</v>
      </c>
      <c r="Y2064" s="979"/>
      <c r="AD2064" s="564"/>
      <c r="AE2064" s="564"/>
      <c r="AF2064" s="564"/>
      <c r="AG2064" s="564"/>
      <c r="AH2064" s="564"/>
      <c r="AI2064" s="564"/>
    </row>
    <row r="2065" spans="1:35" ht="90" x14ac:dyDescent="0.3">
      <c r="A2065" s="450">
        <f t="shared" si="128"/>
        <v>2060</v>
      </c>
      <c r="B2065" s="442" t="s">
        <v>18224</v>
      </c>
      <c r="C2065" s="272" t="s">
        <v>76</v>
      </c>
      <c r="D2065" s="272" t="s">
        <v>1545</v>
      </c>
      <c r="E2065" s="426" t="s">
        <v>9770</v>
      </c>
      <c r="F2065" s="105" t="s">
        <v>195</v>
      </c>
      <c r="G2065" s="106">
        <v>45568</v>
      </c>
      <c r="H2065" s="106">
        <v>45568</v>
      </c>
      <c r="I2065" s="90" t="s">
        <v>62</v>
      </c>
      <c r="J2065" s="288"/>
      <c r="K2065" s="288"/>
      <c r="L2065" s="208"/>
      <c r="M2065" s="90"/>
      <c r="N2065" s="194"/>
      <c r="O2065" s="194"/>
      <c r="P2065" s="194"/>
      <c r="Q2065" s="90"/>
      <c r="R2065" s="194"/>
      <c r="S2065" s="194"/>
      <c r="T2065" s="194"/>
      <c r="U2065" s="90"/>
      <c r="V2065" s="107" t="str">
        <f t="shared" si="129"/>
        <v>Open PDFIR FINALLY.RHS-KK-ECG-IR-CI-1857-REV00</v>
      </c>
      <c r="W2065" s="972" t="str">
        <f t="shared" ca="1" si="130"/>
        <v>DONE</v>
      </c>
      <c r="X2065" s="979" t="str">
        <f t="shared" si="131"/>
        <v>P</v>
      </c>
      <c r="Y2065" s="979"/>
      <c r="AD2065" s="564"/>
      <c r="AE2065" s="564"/>
      <c r="AF2065" s="564"/>
      <c r="AG2065" s="564"/>
      <c r="AH2065" s="564"/>
      <c r="AI2065" s="564"/>
    </row>
    <row r="2066" spans="1:35" ht="90" x14ac:dyDescent="0.3">
      <c r="A2066" s="450">
        <f t="shared" si="128"/>
        <v>2061</v>
      </c>
      <c r="B2066" s="442" t="s">
        <v>18225</v>
      </c>
      <c r="C2066" s="272" t="s">
        <v>76</v>
      </c>
      <c r="D2066" s="272" t="s">
        <v>5106</v>
      </c>
      <c r="E2066" s="426" t="s">
        <v>9772</v>
      </c>
      <c r="F2066" s="105" t="s">
        <v>195</v>
      </c>
      <c r="G2066" s="106">
        <v>45568</v>
      </c>
      <c r="H2066" s="106">
        <v>45568</v>
      </c>
      <c r="I2066" s="90" t="s">
        <v>62</v>
      </c>
      <c r="J2066" s="288"/>
      <c r="K2066" s="288"/>
      <c r="L2066" s="208"/>
      <c r="M2066" s="90"/>
      <c r="N2066" s="194"/>
      <c r="O2066" s="194"/>
      <c r="P2066" s="194"/>
      <c r="Q2066" s="90"/>
      <c r="R2066" s="194"/>
      <c r="S2066" s="194"/>
      <c r="T2066" s="194"/>
      <c r="U2066" s="90"/>
      <c r="V2066" s="107" t="str">
        <f t="shared" si="129"/>
        <v>Open PDFIR FINALLY.RHS-KK-ECG-IR-CI-1858-REV00</v>
      </c>
      <c r="W2066" s="972" t="str">
        <f t="shared" ca="1" si="130"/>
        <v>DONE</v>
      </c>
      <c r="X2066" s="979" t="str">
        <f t="shared" si="131"/>
        <v>P</v>
      </c>
      <c r="Y2066" s="979"/>
      <c r="AD2066" s="564"/>
      <c r="AE2066" s="564"/>
      <c r="AF2066" s="564"/>
      <c r="AG2066" s="564"/>
      <c r="AH2066" s="564"/>
      <c r="AI2066" s="564"/>
    </row>
    <row r="2067" spans="1:35" ht="90" x14ac:dyDescent="0.3">
      <c r="A2067" s="450">
        <f t="shared" si="128"/>
        <v>2062</v>
      </c>
      <c r="B2067" s="442" t="s">
        <v>20434</v>
      </c>
      <c r="C2067" s="272" t="s">
        <v>4383</v>
      </c>
      <c r="D2067" s="272" t="s">
        <v>5106</v>
      </c>
      <c r="E2067" s="426" t="s">
        <v>9775</v>
      </c>
      <c r="F2067" s="105" t="s">
        <v>195</v>
      </c>
      <c r="G2067" s="106">
        <v>45570</v>
      </c>
      <c r="H2067" s="106">
        <v>45570</v>
      </c>
      <c r="I2067" s="90" t="s">
        <v>1671</v>
      </c>
      <c r="J2067" s="105" t="s">
        <v>195</v>
      </c>
      <c r="K2067" s="106">
        <v>45585</v>
      </c>
      <c r="L2067" s="106">
        <v>45585</v>
      </c>
      <c r="M2067" s="90" t="s">
        <v>1671</v>
      </c>
      <c r="N2067" s="194"/>
      <c r="O2067" s="194"/>
      <c r="P2067" s="194"/>
      <c r="Q2067" s="90"/>
      <c r="R2067" s="194"/>
      <c r="S2067" s="194"/>
      <c r="T2067" s="194"/>
      <c r="U2067" s="90"/>
      <c r="V2067" s="107" t="str">
        <f t="shared" si="129"/>
        <v>Open PDFIR FINALLY.RHS-KK-ECG-IR-SU-1859-REV01</v>
      </c>
      <c r="W2067" s="972" t="str">
        <f t="shared" ca="1" si="130"/>
        <v>DONE</v>
      </c>
      <c r="X2067" s="979" t="str">
        <f t="shared" si="131"/>
        <v>AWC</v>
      </c>
      <c r="Y2067" s="979"/>
      <c r="AD2067" s="564"/>
      <c r="AE2067" s="564"/>
      <c r="AF2067" s="564"/>
      <c r="AG2067" s="564"/>
      <c r="AH2067" s="564"/>
      <c r="AI2067" s="564"/>
    </row>
    <row r="2068" spans="1:35" ht="90" x14ac:dyDescent="0.3">
      <c r="A2068" s="450">
        <f t="shared" si="128"/>
        <v>2063</v>
      </c>
      <c r="B2068" s="442" t="s">
        <v>18226</v>
      </c>
      <c r="C2068" s="272" t="s">
        <v>2735</v>
      </c>
      <c r="D2068" s="272" t="s">
        <v>5106</v>
      </c>
      <c r="E2068" s="426" t="s">
        <v>9776</v>
      </c>
      <c r="F2068" s="105" t="s">
        <v>195</v>
      </c>
      <c r="G2068" s="106">
        <v>45570</v>
      </c>
      <c r="H2068" s="106">
        <v>45570</v>
      </c>
      <c r="I2068" s="90" t="s">
        <v>25</v>
      </c>
      <c r="J2068" s="288"/>
      <c r="K2068" s="288"/>
      <c r="L2068" s="208"/>
      <c r="M2068" s="90"/>
      <c r="N2068" s="194"/>
      <c r="O2068" s="194"/>
      <c r="P2068" s="194"/>
      <c r="Q2068" s="90"/>
      <c r="R2068" s="194"/>
      <c r="S2068" s="194"/>
      <c r="T2068" s="194"/>
      <c r="U2068" s="90"/>
      <c r="V2068" s="107" t="str">
        <f t="shared" si="129"/>
        <v>Open PDFIR FINALLY.RHS-KK-ECG-IR-ARCH-1860-REV00</v>
      </c>
      <c r="W2068" s="972" t="str">
        <f t="shared" ca="1" si="130"/>
        <v>DONE</v>
      </c>
      <c r="X2068" s="979" t="str">
        <f t="shared" si="131"/>
        <v>P</v>
      </c>
      <c r="Y2068" s="979"/>
      <c r="AD2068" s="564"/>
      <c r="AE2068" s="564"/>
      <c r="AF2068" s="564"/>
      <c r="AG2068" s="564"/>
      <c r="AH2068" s="564"/>
      <c r="AI2068" s="564"/>
    </row>
    <row r="2069" spans="1:35" ht="90" x14ac:dyDescent="0.3">
      <c r="A2069" s="450">
        <f t="shared" si="128"/>
        <v>2064</v>
      </c>
      <c r="B2069" s="442" t="s">
        <v>18227</v>
      </c>
      <c r="C2069" s="272" t="s">
        <v>2735</v>
      </c>
      <c r="D2069" s="272" t="s">
        <v>5106</v>
      </c>
      <c r="E2069" s="426" t="s">
        <v>9779</v>
      </c>
      <c r="F2069" s="105" t="s">
        <v>195</v>
      </c>
      <c r="G2069" s="106">
        <v>45570</v>
      </c>
      <c r="H2069" s="106">
        <v>45570</v>
      </c>
      <c r="I2069" s="90" t="s">
        <v>1671</v>
      </c>
      <c r="J2069" s="288"/>
      <c r="K2069" s="288"/>
      <c r="L2069" s="208"/>
      <c r="M2069" s="90"/>
      <c r="N2069" s="194"/>
      <c r="O2069" s="194"/>
      <c r="P2069" s="194"/>
      <c r="Q2069" s="90"/>
      <c r="R2069" s="194"/>
      <c r="S2069" s="194"/>
      <c r="T2069" s="194"/>
      <c r="U2069" s="90"/>
      <c r="V2069" s="107" t="str">
        <f t="shared" si="129"/>
        <v>Open PDFIR FINALLY.RHS-KK-ECG-IR-ARCH-1861-REV00</v>
      </c>
      <c r="W2069" s="972" t="str">
        <f t="shared" ca="1" si="130"/>
        <v>DONE</v>
      </c>
      <c r="X2069" s="979" t="str">
        <f t="shared" si="131"/>
        <v>P</v>
      </c>
      <c r="Y2069" s="979"/>
      <c r="AD2069" s="564"/>
      <c r="AE2069" s="564"/>
      <c r="AF2069" s="564"/>
      <c r="AG2069" s="564"/>
      <c r="AH2069" s="564"/>
      <c r="AI2069" s="564"/>
    </row>
    <row r="2070" spans="1:35" ht="90" x14ac:dyDescent="0.3">
      <c r="A2070" s="450">
        <f t="shared" si="128"/>
        <v>2065</v>
      </c>
      <c r="B2070" s="442" t="s">
        <v>18228</v>
      </c>
      <c r="C2070" s="272" t="s">
        <v>2735</v>
      </c>
      <c r="D2070" s="272" t="s">
        <v>5106</v>
      </c>
      <c r="E2070" s="426" t="s">
        <v>9780</v>
      </c>
      <c r="F2070" s="105" t="s">
        <v>195</v>
      </c>
      <c r="G2070" s="106">
        <v>45570</v>
      </c>
      <c r="H2070" s="106">
        <v>45570</v>
      </c>
      <c r="I2070" s="90" t="s">
        <v>1671</v>
      </c>
      <c r="J2070" s="288"/>
      <c r="K2070" s="288"/>
      <c r="L2070" s="208"/>
      <c r="M2070" s="90"/>
      <c r="N2070" s="194"/>
      <c r="O2070" s="194"/>
      <c r="P2070" s="194"/>
      <c r="Q2070" s="90"/>
      <c r="R2070" s="194"/>
      <c r="S2070" s="194"/>
      <c r="T2070" s="194"/>
      <c r="U2070" s="90"/>
      <c r="V2070" s="107" t="str">
        <f t="shared" si="129"/>
        <v>Open PDFIR FINALLY.RHS-KK-ECG-IR-ARCH-1862-REV00</v>
      </c>
      <c r="W2070" s="972" t="str">
        <f t="shared" ca="1" si="130"/>
        <v>DONE</v>
      </c>
      <c r="X2070" s="979" t="str">
        <f t="shared" si="131"/>
        <v>P</v>
      </c>
      <c r="Y2070" s="979"/>
      <c r="AD2070" s="564"/>
      <c r="AE2070" s="564"/>
      <c r="AF2070" s="564"/>
      <c r="AG2070" s="564"/>
      <c r="AH2070" s="564"/>
      <c r="AI2070" s="564"/>
    </row>
    <row r="2071" spans="1:35" ht="90" x14ac:dyDescent="0.3">
      <c r="A2071" s="450">
        <f t="shared" si="128"/>
        <v>2066</v>
      </c>
      <c r="B2071" s="442" t="s">
        <v>20435</v>
      </c>
      <c r="C2071" s="272" t="s">
        <v>2735</v>
      </c>
      <c r="D2071" s="272" t="s">
        <v>5106</v>
      </c>
      <c r="E2071" s="426" t="s">
        <v>9783</v>
      </c>
      <c r="F2071" s="105" t="s">
        <v>195</v>
      </c>
      <c r="G2071" s="106">
        <v>45570</v>
      </c>
      <c r="H2071" s="106">
        <v>45570</v>
      </c>
      <c r="I2071" s="90" t="s">
        <v>25</v>
      </c>
      <c r="J2071" s="105" t="s">
        <v>195</v>
      </c>
      <c r="K2071" s="106">
        <v>45619</v>
      </c>
      <c r="L2071" s="106">
        <v>45801</v>
      </c>
      <c r="M2071" s="90" t="s">
        <v>1671</v>
      </c>
      <c r="N2071" s="194"/>
      <c r="O2071" s="194"/>
      <c r="P2071" s="194"/>
      <c r="Q2071" s="90"/>
      <c r="R2071" s="194"/>
      <c r="S2071" s="194"/>
      <c r="T2071" s="194"/>
      <c r="U2071" s="90"/>
      <c r="V2071" s="107" t="str">
        <f t="shared" si="129"/>
        <v>Open PDFIR FINALLY.RHS-KK-ECG-IR-ARCH-1863-REV01</v>
      </c>
      <c r="W2071" s="972" t="str">
        <f t="shared" ca="1" si="130"/>
        <v>DONE</v>
      </c>
      <c r="X2071" s="979" t="str">
        <f t="shared" si="131"/>
        <v>AWC</v>
      </c>
      <c r="Y2071" s="979"/>
      <c r="AD2071" s="564"/>
      <c r="AE2071" s="564"/>
      <c r="AF2071" s="564"/>
      <c r="AG2071" s="564"/>
      <c r="AH2071" s="564"/>
      <c r="AI2071" s="564"/>
    </row>
    <row r="2072" spans="1:35" ht="90" x14ac:dyDescent="0.3">
      <c r="A2072" s="450">
        <f t="shared" si="128"/>
        <v>2067</v>
      </c>
      <c r="B2072" s="442" t="s">
        <v>18229</v>
      </c>
      <c r="C2072" s="272" t="s">
        <v>76</v>
      </c>
      <c r="D2072" s="272" t="s">
        <v>5106</v>
      </c>
      <c r="E2072" s="426" t="s">
        <v>9789</v>
      </c>
      <c r="F2072" s="105" t="s">
        <v>195</v>
      </c>
      <c r="G2072" s="106">
        <v>45570</v>
      </c>
      <c r="H2072" s="106">
        <v>45570</v>
      </c>
      <c r="I2072" s="90" t="s">
        <v>62</v>
      </c>
      <c r="J2072" s="288"/>
      <c r="K2072" s="288"/>
      <c r="L2072" s="288"/>
      <c r="M2072" s="90"/>
      <c r="N2072" s="288"/>
      <c r="O2072" s="288"/>
      <c r="P2072" s="194"/>
      <c r="Q2072" s="90"/>
      <c r="R2072" s="288"/>
      <c r="S2072" s="288"/>
      <c r="T2072" s="194"/>
      <c r="U2072" s="90"/>
      <c r="V2072" s="107" t="str">
        <f t="shared" si="129"/>
        <v>Open PDFIR FINALLY.RHS-KK-ECG-IR-CI-1864-REV00</v>
      </c>
      <c r="W2072" s="972" t="str">
        <f t="shared" ca="1" si="130"/>
        <v>DONE</v>
      </c>
      <c r="X2072" s="979" t="str">
        <f t="shared" si="131"/>
        <v>P</v>
      </c>
      <c r="Y2072" s="979"/>
      <c r="AD2072" s="564"/>
      <c r="AE2072" s="564"/>
      <c r="AF2072" s="564"/>
      <c r="AG2072" s="564"/>
      <c r="AH2072" s="564"/>
      <c r="AI2072" s="564"/>
    </row>
    <row r="2073" spans="1:35" ht="90" x14ac:dyDescent="0.3">
      <c r="A2073" s="450">
        <f t="shared" si="128"/>
        <v>2068</v>
      </c>
      <c r="B2073" s="442" t="s">
        <v>18230</v>
      </c>
      <c r="C2073" s="272" t="s">
        <v>1140</v>
      </c>
      <c r="D2073" s="272" t="s">
        <v>5106</v>
      </c>
      <c r="E2073" s="426" t="s">
        <v>9788</v>
      </c>
      <c r="F2073" s="105" t="s">
        <v>195</v>
      </c>
      <c r="G2073" s="106">
        <v>45571</v>
      </c>
      <c r="H2073" s="106">
        <v>45571</v>
      </c>
      <c r="I2073" s="90" t="s">
        <v>1671</v>
      </c>
      <c r="J2073" s="288"/>
      <c r="K2073" s="288"/>
      <c r="L2073" s="288"/>
      <c r="M2073" s="90"/>
      <c r="N2073" s="288"/>
      <c r="O2073" s="288"/>
      <c r="P2073" s="194"/>
      <c r="Q2073" s="90"/>
      <c r="R2073" s="288"/>
      <c r="S2073" s="288"/>
      <c r="T2073" s="194"/>
      <c r="U2073" s="90"/>
      <c r="V2073" s="107" t="str">
        <f t="shared" si="129"/>
        <v>Open PDFIR FINALLY.RHS-KK-ECG-IR-ELE-188-REV00</v>
      </c>
      <c r="W2073" s="972" t="str">
        <f t="shared" ca="1" si="130"/>
        <v>DONE</v>
      </c>
      <c r="X2073" s="979" t="str">
        <f t="shared" si="131"/>
        <v>P</v>
      </c>
      <c r="Y2073" s="979"/>
      <c r="AD2073" s="564"/>
      <c r="AE2073" s="564"/>
      <c r="AF2073" s="564"/>
      <c r="AG2073" s="564"/>
      <c r="AH2073" s="564"/>
      <c r="AI2073" s="564"/>
    </row>
    <row r="2074" spans="1:35" ht="90" x14ac:dyDescent="0.3">
      <c r="A2074" s="450">
        <f t="shared" si="128"/>
        <v>2069</v>
      </c>
      <c r="B2074" s="442" t="s">
        <v>18231</v>
      </c>
      <c r="C2074" s="272" t="s">
        <v>76</v>
      </c>
      <c r="D2074" s="272" t="s">
        <v>5106</v>
      </c>
      <c r="E2074" s="426" t="s">
        <v>9790</v>
      </c>
      <c r="F2074" s="105" t="s">
        <v>195</v>
      </c>
      <c r="G2074" s="106">
        <v>45566</v>
      </c>
      <c r="H2074" s="106">
        <v>45566</v>
      </c>
      <c r="I2074" s="90" t="s">
        <v>62</v>
      </c>
      <c r="J2074" s="288"/>
      <c r="K2074" s="288"/>
      <c r="L2074" s="288"/>
      <c r="M2074" s="90"/>
      <c r="N2074" s="288"/>
      <c r="O2074" s="288"/>
      <c r="P2074" s="194"/>
      <c r="Q2074" s="90"/>
      <c r="R2074" s="288"/>
      <c r="S2074" s="288"/>
      <c r="T2074" s="194"/>
      <c r="U2074" s="90"/>
      <c r="V2074" s="107" t="str">
        <f t="shared" si="129"/>
        <v>Open PDFIR FINALLY.RHS-KK-ECG-IR-CI-1865-REV00</v>
      </c>
      <c r="W2074" s="972" t="str">
        <f t="shared" ca="1" si="130"/>
        <v>DONE</v>
      </c>
      <c r="X2074" s="979" t="str">
        <f t="shared" si="131"/>
        <v>P</v>
      </c>
      <c r="Y2074" s="979"/>
      <c r="AD2074" s="564"/>
      <c r="AE2074" s="564"/>
      <c r="AF2074" s="564"/>
      <c r="AG2074" s="564"/>
      <c r="AH2074" s="564"/>
      <c r="AI2074" s="564"/>
    </row>
    <row r="2075" spans="1:35" ht="90" x14ac:dyDescent="0.3">
      <c r="A2075" s="450">
        <f t="shared" si="128"/>
        <v>2070</v>
      </c>
      <c r="B2075" s="442" t="s">
        <v>18232</v>
      </c>
      <c r="C2075" s="272" t="s">
        <v>4383</v>
      </c>
      <c r="D2075" s="272" t="s">
        <v>1545</v>
      </c>
      <c r="E2075" s="426" t="s">
        <v>9798</v>
      </c>
      <c r="F2075" s="105" t="s">
        <v>195</v>
      </c>
      <c r="G2075" s="106">
        <v>45547</v>
      </c>
      <c r="H2075" s="106">
        <v>45547</v>
      </c>
      <c r="I2075" s="90" t="s">
        <v>62</v>
      </c>
      <c r="J2075" s="288"/>
      <c r="K2075" s="288"/>
      <c r="L2075" s="288"/>
      <c r="M2075" s="90"/>
      <c r="N2075" s="288"/>
      <c r="O2075" s="288"/>
      <c r="P2075" s="194"/>
      <c r="Q2075" s="90"/>
      <c r="R2075" s="288"/>
      <c r="S2075" s="288"/>
      <c r="T2075" s="194"/>
      <c r="U2075" s="90"/>
      <c r="V2075" s="107" t="str">
        <f t="shared" si="129"/>
        <v>Open PDFIR FINALLY.RHS-KK-ECG-IR-SU-1866-REV00</v>
      </c>
      <c r="W2075" s="972" t="str">
        <f t="shared" ca="1" si="130"/>
        <v>DONE</v>
      </c>
      <c r="X2075" s="979" t="str">
        <f t="shared" si="131"/>
        <v>P</v>
      </c>
      <c r="Y2075" s="979"/>
      <c r="AD2075" s="564"/>
      <c r="AE2075" s="564"/>
      <c r="AF2075" s="564"/>
      <c r="AG2075" s="564"/>
      <c r="AH2075" s="564"/>
      <c r="AI2075" s="564"/>
    </row>
    <row r="2076" spans="1:35" ht="90" x14ac:dyDescent="0.3">
      <c r="A2076" s="450">
        <f t="shared" si="128"/>
        <v>2071</v>
      </c>
      <c r="B2076" s="442" t="s">
        <v>18233</v>
      </c>
      <c r="C2076" s="272" t="s">
        <v>4383</v>
      </c>
      <c r="D2076" s="272" t="s">
        <v>1545</v>
      </c>
      <c r="E2076" s="426" t="s">
        <v>9800</v>
      </c>
      <c r="F2076" s="105" t="s">
        <v>195</v>
      </c>
      <c r="G2076" s="106">
        <v>45552</v>
      </c>
      <c r="H2076" s="106">
        <v>45552</v>
      </c>
      <c r="I2076" s="90" t="s">
        <v>62</v>
      </c>
      <c r="J2076" s="288"/>
      <c r="K2076" s="288"/>
      <c r="L2076" s="288"/>
      <c r="M2076" s="90"/>
      <c r="N2076" s="288"/>
      <c r="O2076" s="288"/>
      <c r="P2076" s="194"/>
      <c r="Q2076" s="90"/>
      <c r="R2076" s="288"/>
      <c r="S2076" s="288"/>
      <c r="T2076" s="194"/>
      <c r="U2076" s="90"/>
      <c r="V2076" s="107" t="str">
        <f t="shared" si="129"/>
        <v>Open PDFIR FINALLY.RHS-KK-ECG-IR-SU-1867-REV00</v>
      </c>
      <c r="W2076" s="972" t="str">
        <f t="shared" ca="1" si="130"/>
        <v>DONE</v>
      </c>
      <c r="X2076" s="979" t="str">
        <f t="shared" si="131"/>
        <v>P</v>
      </c>
      <c r="Y2076" s="979"/>
      <c r="AD2076" s="564"/>
      <c r="AE2076" s="564"/>
      <c r="AF2076" s="564"/>
      <c r="AG2076" s="564"/>
      <c r="AH2076" s="564"/>
      <c r="AI2076" s="564"/>
    </row>
    <row r="2077" spans="1:35" ht="90" x14ac:dyDescent="0.3">
      <c r="A2077" s="450">
        <f t="shared" si="128"/>
        <v>2072</v>
      </c>
      <c r="B2077" s="442" t="s">
        <v>18234</v>
      </c>
      <c r="C2077" s="272" t="s">
        <v>4383</v>
      </c>
      <c r="D2077" s="272" t="s">
        <v>1545</v>
      </c>
      <c r="E2077" s="426" t="s">
        <v>9802</v>
      </c>
      <c r="F2077" s="105" t="s">
        <v>195</v>
      </c>
      <c r="G2077" s="106">
        <v>45557</v>
      </c>
      <c r="H2077" s="106">
        <v>45557</v>
      </c>
      <c r="I2077" s="90" t="s">
        <v>62</v>
      </c>
      <c r="J2077" s="288"/>
      <c r="K2077" s="288"/>
      <c r="L2077" s="288"/>
      <c r="M2077" s="90"/>
      <c r="N2077" s="288"/>
      <c r="O2077" s="288"/>
      <c r="P2077" s="194"/>
      <c r="Q2077" s="90"/>
      <c r="R2077" s="288"/>
      <c r="S2077" s="288"/>
      <c r="T2077" s="194"/>
      <c r="U2077" s="90"/>
      <c r="V2077" s="107" t="str">
        <f t="shared" si="129"/>
        <v>Open PDFIR FINALLY.RHS-KK-ECG-IR-SU-1868-REV00</v>
      </c>
      <c r="W2077" s="972" t="str">
        <f t="shared" ca="1" si="130"/>
        <v>DONE</v>
      </c>
      <c r="X2077" s="979" t="str">
        <f t="shared" si="131"/>
        <v>P</v>
      </c>
      <c r="Y2077" s="979"/>
      <c r="AD2077" s="564"/>
      <c r="AE2077" s="564"/>
      <c r="AF2077" s="564"/>
      <c r="AG2077" s="564"/>
      <c r="AH2077" s="564"/>
      <c r="AI2077" s="564"/>
    </row>
    <row r="2078" spans="1:35" ht="90" x14ac:dyDescent="0.3">
      <c r="A2078" s="450">
        <f t="shared" si="128"/>
        <v>2073</v>
      </c>
      <c r="B2078" s="442" t="s">
        <v>18235</v>
      </c>
      <c r="C2078" s="272" t="s">
        <v>4383</v>
      </c>
      <c r="D2078" s="272" t="s">
        <v>1545</v>
      </c>
      <c r="E2078" s="426" t="s">
        <v>9804</v>
      </c>
      <c r="F2078" s="105" t="s">
        <v>195</v>
      </c>
      <c r="G2078" s="106">
        <v>45566</v>
      </c>
      <c r="H2078" s="106">
        <v>45575</v>
      </c>
      <c r="I2078" s="90" t="s">
        <v>62</v>
      </c>
      <c r="J2078" s="288"/>
      <c r="K2078" s="288"/>
      <c r="L2078" s="288"/>
      <c r="M2078" s="90"/>
      <c r="N2078" s="288"/>
      <c r="O2078" s="288"/>
      <c r="P2078" s="194"/>
      <c r="Q2078" s="90"/>
      <c r="R2078" s="288"/>
      <c r="S2078" s="288"/>
      <c r="T2078" s="194"/>
      <c r="U2078" s="90"/>
      <c r="V2078" s="107" t="str">
        <f t="shared" si="129"/>
        <v>Open PDFIR FINALLY.RHS-KK-ECG-IR-SU-1869-REV00</v>
      </c>
      <c r="W2078" s="972" t="str">
        <f t="shared" ca="1" si="130"/>
        <v>DONE</v>
      </c>
      <c r="X2078" s="979" t="str">
        <f t="shared" si="131"/>
        <v>P</v>
      </c>
      <c r="Y2078" s="979"/>
      <c r="AD2078" s="564"/>
      <c r="AE2078" s="564"/>
      <c r="AF2078" s="564"/>
      <c r="AG2078" s="564"/>
      <c r="AH2078" s="564"/>
      <c r="AI2078" s="564"/>
    </row>
    <row r="2079" spans="1:35" ht="90" x14ac:dyDescent="0.3">
      <c r="A2079" s="450">
        <f t="shared" si="128"/>
        <v>2074</v>
      </c>
      <c r="B2079" s="442" t="s">
        <v>18236</v>
      </c>
      <c r="C2079" s="272" t="s">
        <v>4383</v>
      </c>
      <c r="D2079" s="272" t="s">
        <v>1545</v>
      </c>
      <c r="E2079" s="426" t="s">
        <v>9806</v>
      </c>
      <c r="F2079" s="105" t="s">
        <v>195</v>
      </c>
      <c r="G2079" s="106">
        <v>45547</v>
      </c>
      <c r="H2079" s="106">
        <v>45547</v>
      </c>
      <c r="I2079" s="90" t="s">
        <v>62</v>
      </c>
      <c r="J2079" s="288"/>
      <c r="K2079" s="288"/>
      <c r="L2079" s="288"/>
      <c r="M2079" s="90"/>
      <c r="N2079" s="288"/>
      <c r="O2079" s="288"/>
      <c r="P2079" s="194"/>
      <c r="Q2079" s="90"/>
      <c r="R2079" s="288"/>
      <c r="S2079" s="288"/>
      <c r="T2079" s="194"/>
      <c r="U2079" s="90"/>
      <c r="V2079" s="107" t="str">
        <f t="shared" si="129"/>
        <v>Open PDFIR FINALLY.RHS-KK-ECG-IR-SU-1870-REV00</v>
      </c>
      <c r="W2079" s="972" t="str">
        <f t="shared" ca="1" si="130"/>
        <v>DONE</v>
      </c>
      <c r="X2079" s="979" t="str">
        <f t="shared" si="131"/>
        <v>P</v>
      </c>
      <c r="Y2079" s="979"/>
      <c r="AD2079" s="564"/>
      <c r="AE2079" s="564"/>
      <c r="AF2079" s="564"/>
      <c r="AG2079" s="564"/>
      <c r="AH2079" s="564"/>
      <c r="AI2079" s="564"/>
    </row>
    <row r="2080" spans="1:35" ht="90" x14ac:dyDescent="0.3">
      <c r="A2080" s="450">
        <f t="shared" si="128"/>
        <v>2075</v>
      </c>
      <c r="B2080" s="442" t="s">
        <v>18237</v>
      </c>
      <c r="C2080" s="272" t="s">
        <v>4383</v>
      </c>
      <c r="D2080" s="272" t="s">
        <v>1545</v>
      </c>
      <c r="E2080" s="426" t="s">
        <v>9808</v>
      </c>
      <c r="F2080" s="105" t="s">
        <v>195</v>
      </c>
      <c r="G2080" s="106">
        <v>45552</v>
      </c>
      <c r="H2080" s="106">
        <v>45552</v>
      </c>
      <c r="I2080" s="90" t="s">
        <v>62</v>
      </c>
      <c r="J2080" s="288"/>
      <c r="K2080" s="288"/>
      <c r="L2080" s="288"/>
      <c r="M2080" s="90"/>
      <c r="N2080" s="288"/>
      <c r="O2080" s="288"/>
      <c r="P2080" s="194"/>
      <c r="Q2080" s="90"/>
      <c r="R2080" s="288"/>
      <c r="S2080" s="288"/>
      <c r="T2080" s="194"/>
      <c r="U2080" s="90"/>
      <c r="V2080" s="107" t="str">
        <f t="shared" si="129"/>
        <v>Open PDFIR FINALLY.RHS-KK-ECG-IR-SU-1871-REV00</v>
      </c>
      <c r="W2080" s="972" t="str">
        <f t="shared" ca="1" si="130"/>
        <v>DONE</v>
      </c>
      <c r="X2080" s="979" t="str">
        <f t="shared" si="131"/>
        <v>P</v>
      </c>
      <c r="Y2080" s="979"/>
      <c r="AD2080" s="564"/>
      <c r="AE2080" s="564"/>
      <c r="AF2080" s="564"/>
      <c r="AG2080" s="564"/>
      <c r="AH2080" s="564"/>
      <c r="AI2080" s="564"/>
    </row>
    <row r="2081" spans="1:35" ht="90" x14ac:dyDescent="0.3">
      <c r="A2081" s="450">
        <f t="shared" si="128"/>
        <v>2076</v>
      </c>
      <c r="B2081" s="442" t="s">
        <v>18238</v>
      </c>
      <c r="C2081" s="272" t="s">
        <v>4383</v>
      </c>
      <c r="D2081" s="272" t="s">
        <v>1545</v>
      </c>
      <c r="E2081" s="426" t="s">
        <v>9810</v>
      </c>
      <c r="F2081" s="105" t="s">
        <v>195</v>
      </c>
      <c r="G2081" s="106">
        <v>45557</v>
      </c>
      <c r="H2081" s="106">
        <v>45557</v>
      </c>
      <c r="I2081" s="90" t="s">
        <v>62</v>
      </c>
      <c r="J2081" s="288"/>
      <c r="K2081" s="288"/>
      <c r="L2081" s="288"/>
      <c r="M2081" s="90"/>
      <c r="N2081" s="288"/>
      <c r="O2081" s="288"/>
      <c r="P2081" s="194"/>
      <c r="Q2081" s="90"/>
      <c r="R2081" s="288"/>
      <c r="S2081" s="288"/>
      <c r="T2081" s="194"/>
      <c r="U2081" s="90"/>
      <c r="V2081" s="107" t="str">
        <f t="shared" si="129"/>
        <v>Open PDFIR FINALLY.RHS-KK-ECG-IR-SU-1872-REV00</v>
      </c>
      <c r="W2081" s="972" t="str">
        <f t="shared" ca="1" si="130"/>
        <v>DONE</v>
      </c>
      <c r="X2081" s="979" t="str">
        <f t="shared" si="131"/>
        <v>P</v>
      </c>
      <c r="Y2081" s="979"/>
      <c r="AD2081" s="564"/>
      <c r="AE2081" s="564"/>
      <c r="AF2081" s="564"/>
      <c r="AG2081" s="564"/>
      <c r="AH2081" s="564"/>
      <c r="AI2081" s="564"/>
    </row>
    <row r="2082" spans="1:35" ht="90" x14ac:dyDescent="0.3">
      <c r="A2082" s="450">
        <f t="shared" si="128"/>
        <v>2077</v>
      </c>
      <c r="B2082" s="442" t="s">
        <v>18239</v>
      </c>
      <c r="C2082" s="272" t="s">
        <v>4383</v>
      </c>
      <c r="D2082" s="272" t="s">
        <v>1545</v>
      </c>
      <c r="E2082" s="426" t="s">
        <v>9812</v>
      </c>
      <c r="F2082" s="105" t="s">
        <v>195</v>
      </c>
      <c r="G2082" s="106">
        <v>45566</v>
      </c>
      <c r="H2082" s="106">
        <v>45566</v>
      </c>
      <c r="I2082" s="90" t="s">
        <v>62</v>
      </c>
      <c r="J2082" s="288"/>
      <c r="K2082" s="288"/>
      <c r="L2082" s="288"/>
      <c r="M2082" s="90"/>
      <c r="N2082" s="288"/>
      <c r="O2082" s="288"/>
      <c r="P2082" s="194"/>
      <c r="Q2082" s="90"/>
      <c r="R2082" s="288"/>
      <c r="S2082" s="288"/>
      <c r="T2082" s="194"/>
      <c r="U2082" s="90"/>
      <c r="V2082" s="107" t="str">
        <f t="shared" si="129"/>
        <v>Open PDFIR FINALLY.RHS-KK-ECG-IR-SU-1873-REV00</v>
      </c>
      <c r="W2082" s="972" t="str">
        <f t="shared" ca="1" si="130"/>
        <v>DONE</v>
      </c>
      <c r="X2082" s="979" t="str">
        <f t="shared" si="131"/>
        <v>P</v>
      </c>
      <c r="Y2082" s="979"/>
      <c r="AD2082" s="564"/>
      <c r="AE2082" s="564"/>
      <c r="AF2082" s="564"/>
      <c r="AG2082" s="564"/>
      <c r="AH2082" s="564"/>
      <c r="AI2082" s="564"/>
    </row>
    <row r="2083" spans="1:35" ht="90" x14ac:dyDescent="0.3">
      <c r="A2083" s="450">
        <f t="shared" si="128"/>
        <v>2078</v>
      </c>
      <c r="B2083" s="442" t="s">
        <v>18240</v>
      </c>
      <c r="C2083" s="272" t="s">
        <v>4383</v>
      </c>
      <c r="D2083" s="272" t="s">
        <v>1545</v>
      </c>
      <c r="E2083" s="426" t="s">
        <v>9814</v>
      </c>
      <c r="F2083" s="105" t="s">
        <v>195</v>
      </c>
      <c r="G2083" s="106">
        <v>45547</v>
      </c>
      <c r="H2083" s="106">
        <v>45547</v>
      </c>
      <c r="I2083" s="90" t="s">
        <v>62</v>
      </c>
      <c r="J2083" s="288"/>
      <c r="K2083" s="288"/>
      <c r="L2083" s="288"/>
      <c r="M2083" s="90"/>
      <c r="N2083" s="288"/>
      <c r="O2083" s="288"/>
      <c r="P2083" s="194"/>
      <c r="Q2083" s="90"/>
      <c r="R2083" s="288"/>
      <c r="S2083" s="288"/>
      <c r="T2083" s="194"/>
      <c r="U2083" s="90"/>
      <c r="V2083" s="107" t="str">
        <f t="shared" si="129"/>
        <v>Open PDFIR FINALLY.RHS-KK-ECG-IR-SU-1874-REV00</v>
      </c>
      <c r="W2083" s="972" t="str">
        <f t="shared" ca="1" si="130"/>
        <v>DONE</v>
      </c>
      <c r="X2083" s="979" t="str">
        <f t="shared" si="131"/>
        <v>P</v>
      </c>
      <c r="Y2083" s="979"/>
      <c r="AD2083" s="564"/>
      <c r="AE2083" s="564"/>
      <c r="AF2083" s="564"/>
      <c r="AG2083" s="564"/>
      <c r="AH2083" s="564"/>
      <c r="AI2083" s="564"/>
    </row>
    <row r="2084" spans="1:35" ht="90" x14ac:dyDescent="0.3">
      <c r="A2084" s="450">
        <f t="shared" si="128"/>
        <v>2079</v>
      </c>
      <c r="B2084" s="442" t="s">
        <v>18241</v>
      </c>
      <c r="C2084" s="272" t="s">
        <v>4383</v>
      </c>
      <c r="D2084" s="272" t="s">
        <v>1545</v>
      </c>
      <c r="E2084" s="426" t="s">
        <v>9816</v>
      </c>
      <c r="F2084" s="105" t="s">
        <v>195</v>
      </c>
      <c r="G2084" s="106">
        <v>45557</v>
      </c>
      <c r="H2084" s="106">
        <v>45557</v>
      </c>
      <c r="I2084" s="90" t="s">
        <v>62</v>
      </c>
      <c r="J2084" s="288"/>
      <c r="K2084" s="288"/>
      <c r="L2084" s="288"/>
      <c r="M2084" s="90"/>
      <c r="N2084" s="288"/>
      <c r="O2084" s="288"/>
      <c r="P2084" s="194"/>
      <c r="Q2084" s="90"/>
      <c r="R2084" s="288"/>
      <c r="S2084" s="288"/>
      <c r="T2084" s="194"/>
      <c r="U2084" s="90"/>
      <c r="V2084" s="107" t="str">
        <f t="shared" si="129"/>
        <v>Open PDFIR FINALLY.RHS-KK-ECG-IR-SU-1875-REV00</v>
      </c>
      <c r="W2084" s="972" t="str">
        <f t="shared" ca="1" si="130"/>
        <v>DONE</v>
      </c>
      <c r="X2084" s="979" t="str">
        <f t="shared" si="131"/>
        <v>P</v>
      </c>
      <c r="Y2084" s="979"/>
      <c r="AD2084" s="564"/>
      <c r="AE2084" s="564"/>
      <c r="AF2084" s="564"/>
      <c r="AG2084" s="564"/>
      <c r="AH2084" s="564"/>
      <c r="AI2084" s="564"/>
    </row>
    <row r="2085" spans="1:35" ht="90" x14ac:dyDescent="0.3">
      <c r="A2085" s="450">
        <f t="shared" si="128"/>
        <v>2080</v>
      </c>
      <c r="B2085" s="442" t="s">
        <v>18242</v>
      </c>
      <c r="C2085" s="272" t="s">
        <v>4383</v>
      </c>
      <c r="D2085" s="272" t="s">
        <v>1545</v>
      </c>
      <c r="E2085" s="426" t="s">
        <v>9818</v>
      </c>
      <c r="F2085" s="105" t="s">
        <v>195</v>
      </c>
      <c r="G2085" s="106">
        <v>45557</v>
      </c>
      <c r="H2085" s="106">
        <v>45557</v>
      </c>
      <c r="I2085" s="90" t="s">
        <v>62</v>
      </c>
      <c r="J2085" s="288"/>
      <c r="K2085" s="288"/>
      <c r="L2085" s="288"/>
      <c r="M2085" s="90"/>
      <c r="N2085" s="288"/>
      <c r="O2085" s="288"/>
      <c r="P2085" s="194"/>
      <c r="Q2085" s="90"/>
      <c r="R2085" s="288"/>
      <c r="S2085" s="288"/>
      <c r="T2085" s="194"/>
      <c r="U2085" s="90"/>
      <c r="V2085" s="107" t="str">
        <f t="shared" si="129"/>
        <v>Open PDFIR FINALLY.RHS-KK-ECG-IR-SU-1876-REV00</v>
      </c>
      <c r="W2085" s="972" t="str">
        <f t="shared" ca="1" si="130"/>
        <v>DONE</v>
      </c>
      <c r="X2085" s="979" t="str">
        <f t="shared" si="131"/>
        <v>P</v>
      </c>
      <c r="Y2085" s="979"/>
      <c r="AD2085" s="564"/>
      <c r="AE2085" s="564"/>
      <c r="AF2085" s="564"/>
      <c r="AG2085" s="564"/>
      <c r="AH2085" s="564"/>
      <c r="AI2085" s="564"/>
    </row>
    <row r="2086" spans="1:35" ht="90" x14ac:dyDescent="0.3">
      <c r="A2086" s="450">
        <f t="shared" si="128"/>
        <v>2081</v>
      </c>
      <c r="B2086" s="442" t="s">
        <v>18243</v>
      </c>
      <c r="C2086" s="272" t="s">
        <v>4383</v>
      </c>
      <c r="D2086" s="272" t="s">
        <v>1545</v>
      </c>
      <c r="E2086" s="426" t="s">
        <v>9820</v>
      </c>
      <c r="F2086" s="105" t="s">
        <v>195</v>
      </c>
      <c r="G2086" s="106">
        <v>45552</v>
      </c>
      <c r="H2086" s="106">
        <v>45552</v>
      </c>
      <c r="I2086" s="90" t="s">
        <v>62</v>
      </c>
      <c r="J2086" s="288"/>
      <c r="K2086" s="288"/>
      <c r="L2086" s="288"/>
      <c r="M2086" s="90"/>
      <c r="N2086" s="288"/>
      <c r="O2086" s="288"/>
      <c r="P2086" s="194"/>
      <c r="Q2086" s="90"/>
      <c r="R2086" s="288"/>
      <c r="S2086" s="288"/>
      <c r="T2086" s="194"/>
      <c r="U2086" s="90"/>
      <c r="V2086" s="107" t="str">
        <f t="shared" si="129"/>
        <v>Open PDFIR FINALLY.RHS-KK-ECG-IR-SU-1877-REV00</v>
      </c>
      <c r="W2086" s="972" t="str">
        <f t="shared" ca="1" si="130"/>
        <v>DONE</v>
      </c>
      <c r="X2086" s="979" t="str">
        <f t="shared" si="131"/>
        <v>P</v>
      </c>
      <c r="Y2086" s="979"/>
      <c r="AD2086" s="564"/>
      <c r="AE2086" s="564"/>
      <c r="AF2086" s="564"/>
      <c r="AG2086" s="564"/>
      <c r="AH2086" s="564"/>
      <c r="AI2086" s="564"/>
    </row>
    <row r="2087" spans="1:35" ht="90" x14ac:dyDescent="0.3">
      <c r="A2087" s="450">
        <f t="shared" si="128"/>
        <v>2082</v>
      </c>
      <c r="B2087" s="442" t="s">
        <v>18244</v>
      </c>
      <c r="C2087" s="272" t="s">
        <v>4383</v>
      </c>
      <c r="D2087" s="272" t="s">
        <v>1545</v>
      </c>
      <c r="E2087" s="426" t="s">
        <v>11450</v>
      </c>
      <c r="F2087" s="105" t="s">
        <v>195</v>
      </c>
      <c r="G2087" s="106">
        <v>45552</v>
      </c>
      <c r="H2087" s="106">
        <v>45552</v>
      </c>
      <c r="I2087" s="90" t="s">
        <v>62</v>
      </c>
      <c r="J2087" s="288"/>
      <c r="K2087" s="288"/>
      <c r="L2087" s="288"/>
      <c r="M2087" s="90"/>
      <c r="N2087" s="288"/>
      <c r="O2087" s="288"/>
      <c r="P2087" s="194"/>
      <c r="Q2087" s="90"/>
      <c r="R2087" s="288"/>
      <c r="S2087" s="288"/>
      <c r="T2087" s="194"/>
      <c r="U2087" s="90"/>
      <c r="V2087" s="107" t="str">
        <f t="shared" si="129"/>
        <v>Open PDFIR FINALLY.RHS-KK-ECG-IR-SU-1878-REV00</v>
      </c>
      <c r="W2087" s="972" t="str">
        <f t="shared" ca="1" si="130"/>
        <v>DONE</v>
      </c>
      <c r="X2087" s="979" t="str">
        <f t="shared" si="131"/>
        <v>P</v>
      </c>
      <c r="Y2087" s="979"/>
      <c r="AD2087" s="564"/>
      <c r="AE2087" s="564"/>
      <c r="AF2087" s="564"/>
      <c r="AG2087" s="564"/>
      <c r="AH2087" s="564"/>
      <c r="AI2087" s="564"/>
    </row>
    <row r="2088" spans="1:35" ht="90" x14ac:dyDescent="0.3">
      <c r="A2088" s="450">
        <f t="shared" si="128"/>
        <v>2083</v>
      </c>
      <c r="B2088" s="442" t="s">
        <v>18245</v>
      </c>
      <c r="C2088" s="272" t="s">
        <v>4383</v>
      </c>
      <c r="D2088" s="272" t="s">
        <v>1545</v>
      </c>
      <c r="E2088" s="426" t="s">
        <v>9824</v>
      </c>
      <c r="F2088" s="105" t="s">
        <v>195</v>
      </c>
      <c r="G2088" s="106">
        <v>45547</v>
      </c>
      <c r="H2088" s="106">
        <v>45547</v>
      </c>
      <c r="I2088" s="90" t="s">
        <v>62</v>
      </c>
      <c r="J2088" s="288"/>
      <c r="K2088" s="288"/>
      <c r="L2088" s="288"/>
      <c r="M2088" s="90"/>
      <c r="N2088" s="288"/>
      <c r="O2088" s="288"/>
      <c r="P2088" s="194"/>
      <c r="Q2088" s="90"/>
      <c r="R2088" s="288"/>
      <c r="S2088" s="288"/>
      <c r="T2088" s="194"/>
      <c r="U2088" s="90"/>
      <c r="V2088" s="107" t="str">
        <f t="shared" si="129"/>
        <v>Open PDFIR FINALLY.RHS-KK-ECG-IR-SU-1879-REV00</v>
      </c>
      <c r="W2088" s="972" t="str">
        <f t="shared" ca="1" si="130"/>
        <v>DONE</v>
      </c>
      <c r="X2088" s="979" t="str">
        <f t="shared" si="131"/>
        <v>P</v>
      </c>
      <c r="Y2088" s="979"/>
      <c r="AD2088" s="564"/>
      <c r="AE2088" s="564"/>
      <c r="AF2088" s="564"/>
      <c r="AG2088" s="564"/>
      <c r="AH2088" s="564"/>
      <c r="AI2088" s="564"/>
    </row>
    <row r="2089" spans="1:35" ht="90" x14ac:dyDescent="0.3">
      <c r="A2089" s="450">
        <f t="shared" si="128"/>
        <v>2084</v>
      </c>
      <c r="B2089" s="442" t="s">
        <v>18246</v>
      </c>
      <c r="C2089" s="272" t="s">
        <v>4383</v>
      </c>
      <c r="D2089" s="272" t="s">
        <v>1545</v>
      </c>
      <c r="E2089" s="426" t="s">
        <v>9826</v>
      </c>
      <c r="F2089" s="105" t="s">
        <v>195</v>
      </c>
      <c r="G2089" s="106">
        <v>45557</v>
      </c>
      <c r="H2089" s="106">
        <v>45557</v>
      </c>
      <c r="I2089" s="90" t="s">
        <v>62</v>
      </c>
      <c r="J2089" s="288"/>
      <c r="K2089" s="288"/>
      <c r="L2089" s="288"/>
      <c r="M2089" s="90"/>
      <c r="N2089" s="288"/>
      <c r="O2089" s="288"/>
      <c r="P2089" s="194"/>
      <c r="Q2089" s="90"/>
      <c r="R2089" s="288"/>
      <c r="S2089" s="288"/>
      <c r="T2089" s="194"/>
      <c r="U2089" s="90"/>
      <c r="V2089" s="107" t="str">
        <f t="shared" si="129"/>
        <v>Open PDFIR FINALLY.RHS-KK-ECG-IR-SU-1880-REV00</v>
      </c>
      <c r="W2089" s="972" t="str">
        <f t="shared" ca="1" si="130"/>
        <v>DONE</v>
      </c>
      <c r="X2089" s="979" t="str">
        <f t="shared" si="131"/>
        <v>P</v>
      </c>
      <c r="Y2089" s="979"/>
      <c r="AD2089" s="564"/>
      <c r="AE2089" s="564"/>
      <c r="AF2089" s="564"/>
      <c r="AG2089" s="564"/>
      <c r="AH2089" s="564"/>
      <c r="AI2089" s="564"/>
    </row>
    <row r="2090" spans="1:35" ht="90" x14ac:dyDescent="0.3">
      <c r="A2090" s="450">
        <f t="shared" si="128"/>
        <v>2085</v>
      </c>
      <c r="B2090" s="442" t="s">
        <v>18247</v>
      </c>
      <c r="C2090" s="272" t="s">
        <v>4383</v>
      </c>
      <c r="D2090" s="272" t="s">
        <v>1545</v>
      </c>
      <c r="E2090" s="426" t="s">
        <v>9828</v>
      </c>
      <c r="F2090" s="105" t="s">
        <v>195</v>
      </c>
      <c r="G2090" s="106">
        <v>45566</v>
      </c>
      <c r="H2090" s="106">
        <v>45566</v>
      </c>
      <c r="I2090" s="90" t="s">
        <v>62</v>
      </c>
      <c r="J2090" s="288"/>
      <c r="K2090" s="288"/>
      <c r="L2090" s="288"/>
      <c r="M2090" s="90"/>
      <c r="N2090" s="288"/>
      <c r="O2090" s="288"/>
      <c r="P2090" s="194"/>
      <c r="Q2090" s="90"/>
      <c r="R2090" s="288"/>
      <c r="S2090" s="288"/>
      <c r="T2090" s="194"/>
      <c r="U2090" s="90"/>
      <c r="V2090" s="107" t="str">
        <f t="shared" si="129"/>
        <v>Open PDFIR FINALLY.RHS-KK-ECG-IR-SU-1881-REV00</v>
      </c>
      <c r="W2090" s="972" t="str">
        <f t="shared" ca="1" si="130"/>
        <v>DONE</v>
      </c>
      <c r="X2090" s="979" t="str">
        <f t="shared" si="131"/>
        <v>P</v>
      </c>
      <c r="Y2090" s="979"/>
      <c r="AD2090" s="564"/>
      <c r="AE2090" s="564"/>
      <c r="AF2090" s="564"/>
      <c r="AG2090" s="564"/>
      <c r="AH2090" s="564"/>
      <c r="AI2090" s="564"/>
    </row>
    <row r="2091" spans="1:35" ht="90" x14ac:dyDescent="0.3">
      <c r="A2091" s="450">
        <f t="shared" si="128"/>
        <v>2086</v>
      </c>
      <c r="B2091" s="442" t="s">
        <v>18248</v>
      </c>
      <c r="C2091" s="272" t="s">
        <v>2735</v>
      </c>
      <c r="D2091" s="272" t="s">
        <v>5106</v>
      </c>
      <c r="E2091" s="426" t="s">
        <v>9830</v>
      </c>
      <c r="F2091" s="105" t="s">
        <v>195</v>
      </c>
      <c r="G2091" s="106">
        <v>45572</v>
      </c>
      <c r="H2091" s="106">
        <v>46011</v>
      </c>
      <c r="I2091" s="90" t="s">
        <v>62</v>
      </c>
      <c r="J2091" s="288"/>
      <c r="K2091" s="288"/>
      <c r="L2091" s="208"/>
      <c r="M2091" s="90"/>
      <c r="N2091" s="194"/>
      <c r="O2091" s="194"/>
      <c r="P2091" s="194"/>
      <c r="Q2091" s="90"/>
      <c r="R2091" s="194"/>
      <c r="S2091" s="194"/>
      <c r="T2091" s="194"/>
      <c r="U2091" s="90"/>
      <c r="V2091" s="107" t="str">
        <f t="shared" si="129"/>
        <v>Open PDFIR FINALLY.RHS-KK-ECG-IR-ARCH-1882-REV00</v>
      </c>
      <c r="W2091" s="972" t="str">
        <f t="shared" ca="1" si="130"/>
        <v>DONE</v>
      </c>
      <c r="X2091" s="979" t="str">
        <f t="shared" si="131"/>
        <v>P</v>
      </c>
      <c r="Y2091" s="979"/>
      <c r="AD2091" s="564"/>
      <c r="AE2091" s="564"/>
      <c r="AF2091" s="564"/>
      <c r="AG2091" s="564"/>
      <c r="AH2091" s="564"/>
      <c r="AI2091" s="564"/>
    </row>
    <row r="2092" spans="1:35" ht="90" x14ac:dyDescent="0.3">
      <c r="A2092" s="450">
        <f t="shared" si="128"/>
        <v>2087</v>
      </c>
      <c r="B2092" s="442" t="s">
        <v>18249</v>
      </c>
      <c r="C2092" s="272" t="s">
        <v>2735</v>
      </c>
      <c r="D2092" s="272" t="s">
        <v>5106</v>
      </c>
      <c r="E2092" s="426" t="s">
        <v>9832</v>
      </c>
      <c r="F2092" s="105" t="s">
        <v>195</v>
      </c>
      <c r="G2092" s="106">
        <v>45572</v>
      </c>
      <c r="H2092" s="106">
        <v>45572</v>
      </c>
      <c r="I2092" s="90" t="s">
        <v>1671</v>
      </c>
      <c r="J2092" s="288"/>
      <c r="K2092" s="288"/>
      <c r="L2092" s="208"/>
      <c r="M2092" s="90"/>
      <c r="N2092" s="194"/>
      <c r="O2092" s="194"/>
      <c r="P2092" s="194"/>
      <c r="Q2092" s="90"/>
      <c r="R2092" s="194"/>
      <c r="S2092" s="194"/>
      <c r="T2092" s="194"/>
      <c r="U2092" s="90"/>
      <c r="V2092" s="107" t="str">
        <f t="shared" si="129"/>
        <v>Open PDFIR FINALLY.RHS-KK-ECG-IR-ARCH-1883-REV00</v>
      </c>
      <c r="W2092" s="972" t="str">
        <f t="shared" ca="1" si="130"/>
        <v>DONE</v>
      </c>
      <c r="X2092" s="979" t="str">
        <f t="shared" si="131"/>
        <v>P</v>
      </c>
      <c r="Y2092" s="979"/>
      <c r="AD2092" s="564"/>
      <c r="AE2092" s="564"/>
      <c r="AF2092" s="564"/>
      <c r="AG2092" s="564"/>
      <c r="AH2092" s="564"/>
      <c r="AI2092" s="564"/>
    </row>
    <row r="2093" spans="1:35" ht="90" x14ac:dyDescent="0.3">
      <c r="A2093" s="450">
        <f t="shared" si="128"/>
        <v>2088</v>
      </c>
      <c r="B2093" s="442" t="s">
        <v>18250</v>
      </c>
      <c r="C2093" s="272" t="s">
        <v>76</v>
      </c>
      <c r="D2093" s="272" t="s">
        <v>1545</v>
      </c>
      <c r="E2093" s="426" t="s">
        <v>9868</v>
      </c>
      <c r="F2093" s="105" t="s">
        <v>195</v>
      </c>
      <c r="G2093" s="106">
        <v>45411</v>
      </c>
      <c r="H2093" s="106">
        <v>45411</v>
      </c>
      <c r="I2093" s="90" t="s">
        <v>62</v>
      </c>
      <c r="J2093" s="288"/>
      <c r="K2093" s="288"/>
      <c r="L2093" s="208"/>
      <c r="M2093" s="90"/>
      <c r="N2093" s="194"/>
      <c r="O2093" s="194"/>
      <c r="P2093" s="194"/>
      <c r="Q2093" s="90"/>
      <c r="R2093" s="194"/>
      <c r="S2093" s="194"/>
      <c r="T2093" s="194"/>
      <c r="U2093" s="90"/>
      <c r="V2093" s="107" t="str">
        <f t="shared" si="129"/>
        <v>Open PDFIR FINALLY.RHS-KK-ECG-IR-CI-1884-REV00</v>
      </c>
      <c r="W2093" s="972" t="str">
        <f t="shared" ca="1" si="130"/>
        <v>DONE</v>
      </c>
      <c r="X2093" s="979" t="str">
        <f t="shared" si="131"/>
        <v>P</v>
      </c>
      <c r="Y2093" s="979"/>
      <c r="AD2093" s="564"/>
      <c r="AE2093" s="564"/>
      <c r="AF2093" s="564"/>
      <c r="AG2093" s="564"/>
      <c r="AH2093" s="564"/>
      <c r="AI2093" s="564"/>
    </row>
    <row r="2094" spans="1:35" ht="90" x14ac:dyDescent="0.3">
      <c r="A2094" s="450">
        <f t="shared" si="128"/>
        <v>2089</v>
      </c>
      <c r="B2094" s="442" t="s">
        <v>18251</v>
      </c>
      <c r="C2094" s="272" t="s">
        <v>76</v>
      </c>
      <c r="D2094" s="272" t="s">
        <v>1545</v>
      </c>
      <c r="E2094" s="426" t="s">
        <v>9867</v>
      </c>
      <c r="F2094" s="105" t="s">
        <v>195</v>
      </c>
      <c r="G2094" s="106">
        <v>45415</v>
      </c>
      <c r="H2094" s="106">
        <v>45415</v>
      </c>
      <c r="I2094" s="90" t="s">
        <v>62</v>
      </c>
      <c r="J2094" s="288"/>
      <c r="K2094" s="288"/>
      <c r="L2094" s="208"/>
      <c r="M2094" s="90"/>
      <c r="N2094" s="194"/>
      <c r="O2094" s="194"/>
      <c r="P2094" s="194"/>
      <c r="Q2094" s="90"/>
      <c r="R2094" s="194"/>
      <c r="S2094" s="194"/>
      <c r="T2094" s="194"/>
      <c r="U2094" s="90"/>
      <c r="V2094" s="107" t="str">
        <f t="shared" si="129"/>
        <v>Open PDFIR FINALLY.RHS-KK-ECG-IR-CI-1885-REV00</v>
      </c>
      <c r="W2094" s="972" t="str">
        <f t="shared" ca="1" si="130"/>
        <v>DONE</v>
      </c>
      <c r="X2094" s="979" t="str">
        <f t="shared" si="131"/>
        <v>P</v>
      </c>
      <c r="Y2094" s="979"/>
      <c r="AD2094" s="564"/>
      <c r="AE2094" s="564"/>
      <c r="AF2094" s="564"/>
      <c r="AG2094" s="564"/>
      <c r="AH2094" s="564"/>
      <c r="AI2094" s="564"/>
    </row>
    <row r="2095" spans="1:35" ht="90" x14ac:dyDescent="0.3">
      <c r="A2095" s="450">
        <f t="shared" si="128"/>
        <v>2090</v>
      </c>
      <c r="B2095" s="442" t="s">
        <v>18252</v>
      </c>
      <c r="C2095" s="272" t="s">
        <v>76</v>
      </c>
      <c r="D2095" s="272" t="s">
        <v>1545</v>
      </c>
      <c r="E2095" s="426" t="s">
        <v>9866</v>
      </c>
      <c r="F2095" s="105" t="s">
        <v>195</v>
      </c>
      <c r="G2095" s="106">
        <v>45418</v>
      </c>
      <c r="H2095" s="106">
        <v>45418</v>
      </c>
      <c r="I2095" s="90" t="s">
        <v>62</v>
      </c>
      <c r="J2095" s="288"/>
      <c r="K2095" s="288"/>
      <c r="L2095" s="208"/>
      <c r="M2095" s="90"/>
      <c r="N2095" s="194"/>
      <c r="O2095" s="194"/>
      <c r="P2095" s="194"/>
      <c r="Q2095" s="90"/>
      <c r="R2095" s="194"/>
      <c r="S2095" s="194"/>
      <c r="T2095" s="194"/>
      <c r="U2095" s="90"/>
      <c r="V2095" s="107" t="str">
        <f t="shared" si="129"/>
        <v>Open PDFIR FINALLY.RHS-KK-ECG-IR-CI-1886-REV00</v>
      </c>
      <c r="W2095" s="972" t="str">
        <f t="shared" ca="1" si="130"/>
        <v>DONE</v>
      </c>
      <c r="X2095" s="979" t="str">
        <f t="shared" si="131"/>
        <v>P</v>
      </c>
      <c r="Y2095" s="979"/>
      <c r="AD2095" s="564"/>
      <c r="AE2095" s="564"/>
      <c r="AF2095" s="564"/>
      <c r="AG2095" s="564"/>
      <c r="AH2095" s="564"/>
      <c r="AI2095" s="564"/>
    </row>
    <row r="2096" spans="1:35" ht="90" x14ac:dyDescent="0.3">
      <c r="A2096" s="450">
        <f t="shared" si="128"/>
        <v>2091</v>
      </c>
      <c r="B2096" s="442" t="s">
        <v>18253</v>
      </c>
      <c r="C2096" s="272" t="s">
        <v>76</v>
      </c>
      <c r="D2096" s="272" t="s">
        <v>1545</v>
      </c>
      <c r="E2096" s="426" t="s">
        <v>9865</v>
      </c>
      <c r="F2096" s="105" t="s">
        <v>195</v>
      </c>
      <c r="G2096" s="106">
        <v>45415</v>
      </c>
      <c r="H2096" s="106">
        <v>45415</v>
      </c>
      <c r="I2096" s="90" t="s">
        <v>62</v>
      </c>
      <c r="J2096" s="288"/>
      <c r="K2096" s="288"/>
      <c r="L2096" s="208"/>
      <c r="M2096" s="90"/>
      <c r="N2096" s="194"/>
      <c r="O2096" s="194"/>
      <c r="P2096" s="194"/>
      <c r="Q2096" s="90"/>
      <c r="R2096" s="194"/>
      <c r="S2096" s="194"/>
      <c r="T2096" s="194"/>
      <c r="U2096" s="90"/>
      <c r="V2096" s="107" t="str">
        <f t="shared" si="129"/>
        <v>Open PDFIR FINALLY.RHS-KK-ECG-IR-CI-1887-REV00</v>
      </c>
      <c r="W2096" s="972" t="str">
        <f t="shared" ca="1" si="130"/>
        <v>DONE</v>
      </c>
      <c r="X2096" s="979" t="str">
        <f t="shared" si="131"/>
        <v>P</v>
      </c>
      <c r="Y2096" s="979"/>
      <c r="AD2096" s="564"/>
      <c r="AE2096" s="564"/>
      <c r="AF2096" s="564"/>
      <c r="AG2096" s="564"/>
      <c r="AH2096" s="564"/>
      <c r="AI2096" s="564"/>
    </row>
    <row r="2097" spans="1:35" ht="90" x14ac:dyDescent="0.3">
      <c r="A2097" s="450">
        <f t="shared" si="128"/>
        <v>2092</v>
      </c>
      <c r="B2097" s="442" t="s">
        <v>18254</v>
      </c>
      <c r="C2097" s="272" t="s">
        <v>76</v>
      </c>
      <c r="D2097" s="272" t="s">
        <v>5106</v>
      </c>
      <c r="E2097" s="426" t="s">
        <v>9893</v>
      </c>
      <c r="F2097" s="105" t="s">
        <v>195</v>
      </c>
      <c r="G2097" s="106">
        <v>45572</v>
      </c>
      <c r="H2097" s="106">
        <v>45572</v>
      </c>
      <c r="I2097" s="90" t="s">
        <v>62</v>
      </c>
      <c r="J2097" s="288"/>
      <c r="K2097" s="288"/>
      <c r="L2097" s="208"/>
      <c r="M2097" s="90"/>
      <c r="N2097" s="194"/>
      <c r="O2097" s="194"/>
      <c r="P2097" s="194"/>
      <c r="Q2097" s="90"/>
      <c r="R2097" s="194"/>
      <c r="S2097" s="194"/>
      <c r="T2097" s="194"/>
      <c r="U2097" s="90"/>
      <c r="V2097" s="107" t="str">
        <f t="shared" si="129"/>
        <v>Open PDFIR FINALLY.RHS-KK-ECG-IR-SU-1888-REV00</v>
      </c>
      <c r="W2097" s="972" t="str">
        <f t="shared" ca="1" si="130"/>
        <v>DONE</v>
      </c>
      <c r="X2097" s="979" t="str">
        <f t="shared" si="131"/>
        <v>P</v>
      </c>
      <c r="Y2097" s="979"/>
      <c r="AD2097" s="564"/>
      <c r="AE2097" s="564"/>
      <c r="AF2097" s="564"/>
      <c r="AG2097" s="564"/>
      <c r="AH2097" s="564"/>
      <c r="AI2097" s="564"/>
    </row>
    <row r="2098" spans="1:35" ht="90" x14ac:dyDescent="0.3">
      <c r="A2098" s="450">
        <f t="shared" si="128"/>
        <v>2093</v>
      </c>
      <c r="B2098" s="442" t="s">
        <v>18255</v>
      </c>
      <c r="C2098" s="272" t="s">
        <v>2735</v>
      </c>
      <c r="D2098" s="272" t="s">
        <v>5106</v>
      </c>
      <c r="E2098" s="426" t="s">
        <v>9864</v>
      </c>
      <c r="F2098" s="105" t="s">
        <v>195</v>
      </c>
      <c r="G2098" s="106">
        <v>45572</v>
      </c>
      <c r="H2098" s="106">
        <v>45572</v>
      </c>
      <c r="I2098" s="90" t="s">
        <v>25</v>
      </c>
      <c r="J2098" s="288"/>
      <c r="K2098" s="288"/>
      <c r="L2098" s="208"/>
      <c r="M2098" s="90"/>
      <c r="N2098" s="194"/>
      <c r="O2098" s="194"/>
      <c r="P2098" s="194"/>
      <c r="Q2098" s="90"/>
      <c r="R2098" s="194"/>
      <c r="S2098" s="194"/>
      <c r="T2098" s="194"/>
      <c r="U2098" s="90"/>
      <c r="V2098" s="107" t="str">
        <f t="shared" si="129"/>
        <v>Open PDFIR FINALLY.RHS-KK-ECG-IR-ARCH-1889-REV00</v>
      </c>
      <c r="W2098" s="972" t="str">
        <f t="shared" ca="1" si="130"/>
        <v>DONE</v>
      </c>
      <c r="X2098" s="979" t="str">
        <f t="shared" si="131"/>
        <v>P</v>
      </c>
      <c r="Y2098" s="979"/>
      <c r="AD2098" s="564"/>
      <c r="AE2098" s="564"/>
      <c r="AF2098" s="564"/>
      <c r="AG2098" s="564"/>
      <c r="AH2098" s="564"/>
      <c r="AI2098" s="564"/>
    </row>
    <row r="2099" spans="1:35" ht="90" x14ac:dyDescent="0.3">
      <c r="A2099" s="450">
        <f t="shared" si="128"/>
        <v>2094</v>
      </c>
      <c r="B2099" s="442" t="s">
        <v>18256</v>
      </c>
      <c r="C2099" s="272" t="s">
        <v>2735</v>
      </c>
      <c r="D2099" s="272" t="s">
        <v>5106</v>
      </c>
      <c r="E2099" s="426" t="s">
        <v>9863</v>
      </c>
      <c r="F2099" s="105" t="s">
        <v>195</v>
      </c>
      <c r="G2099" s="106">
        <v>45561</v>
      </c>
      <c r="H2099" s="106">
        <v>46011</v>
      </c>
      <c r="I2099" s="90" t="s">
        <v>62</v>
      </c>
      <c r="J2099" s="288"/>
      <c r="K2099" s="288"/>
      <c r="L2099" s="208"/>
      <c r="M2099" s="90"/>
      <c r="N2099" s="194"/>
      <c r="O2099" s="194"/>
      <c r="P2099" s="194"/>
      <c r="Q2099" s="90"/>
      <c r="R2099" s="194"/>
      <c r="S2099" s="194"/>
      <c r="T2099" s="194"/>
      <c r="U2099" s="90"/>
      <c r="V2099" s="107" t="str">
        <f t="shared" si="129"/>
        <v>Open PDFIR FINALLY.RHS-KK-ECG-IR-ARCH-1890-REV00</v>
      </c>
      <c r="W2099" s="972" t="str">
        <f t="shared" ca="1" si="130"/>
        <v>DONE</v>
      </c>
      <c r="X2099" s="979" t="str">
        <f t="shared" si="131"/>
        <v>P</v>
      </c>
      <c r="Y2099" s="979"/>
      <c r="AD2099" s="564"/>
      <c r="AE2099" s="564"/>
      <c r="AF2099" s="564"/>
      <c r="AG2099" s="564"/>
      <c r="AH2099" s="564"/>
      <c r="AI2099" s="564"/>
    </row>
    <row r="2100" spans="1:35" ht="90" x14ac:dyDescent="0.3">
      <c r="A2100" s="450">
        <f t="shared" si="128"/>
        <v>2095</v>
      </c>
      <c r="B2100" s="442" t="s">
        <v>18257</v>
      </c>
      <c r="C2100" s="272" t="s">
        <v>2735</v>
      </c>
      <c r="D2100" s="272" t="s">
        <v>5106</v>
      </c>
      <c r="E2100" s="426" t="s">
        <v>9862</v>
      </c>
      <c r="F2100" s="105" t="s">
        <v>195</v>
      </c>
      <c r="G2100" s="106">
        <v>45567</v>
      </c>
      <c r="H2100" s="106">
        <v>45988</v>
      </c>
      <c r="I2100" s="90" t="s">
        <v>1671</v>
      </c>
      <c r="J2100" s="288"/>
      <c r="K2100" s="288"/>
      <c r="L2100" s="208"/>
      <c r="M2100" s="90"/>
      <c r="N2100" s="194"/>
      <c r="O2100" s="194"/>
      <c r="P2100" s="194"/>
      <c r="Q2100" s="90"/>
      <c r="R2100" s="194"/>
      <c r="S2100" s="194"/>
      <c r="T2100" s="194"/>
      <c r="U2100" s="90"/>
      <c r="V2100" s="107" t="str">
        <f t="shared" si="129"/>
        <v>Open PDFIR FINALLY.RHS-KK-ECG-IR-ARCH-1891-REV00</v>
      </c>
      <c r="W2100" s="972" t="str">
        <f t="shared" ca="1" si="130"/>
        <v>DONE</v>
      </c>
      <c r="X2100" s="979" t="str">
        <f t="shared" si="131"/>
        <v>P</v>
      </c>
      <c r="Y2100" s="979"/>
      <c r="AD2100" s="564"/>
      <c r="AE2100" s="564"/>
      <c r="AF2100" s="564"/>
      <c r="AG2100" s="564"/>
      <c r="AH2100" s="564"/>
      <c r="AI2100" s="564"/>
    </row>
    <row r="2101" spans="1:35" ht="90" x14ac:dyDescent="0.3">
      <c r="A2101" s="450">
        <f t="shared" si="128"/>
        <v>2096</v>
      </c>
      <c r="B2101" s="442" t="s">
        <v>18258</v>
      </c>
      <c r="C2101" s="272" t="s">
        <v>2735</v>
      </c>
      <c r="D2101" s="272" t="s">
        <v>5106</v>
      </c>
      <c r="E2101" s="426" t="s">
        <v>9861</v>
      </c>
      <c r="F2101" s="105" t="s">
        <v>195</v>
      </c>
      <c r="G2101" s="106">
        <v>45570</v>
      </c>
      <c r="H2101" s="106">
        <v>45988</v>
      </c>
      <c r="I2101" s="90" t="s">
        <v>1671</v>
      </c>
      <c r="J2101" s="288"/>
      <c r="K2101" s="288"/>
      <c r="L2101" s="208"/>
      <c r="M2101" s="90"/>
      <c r="N2101" s="194"/>
      <c r="O2101" s="194"/>
      <c r="P2101" s="194"/>
      <c r="Q2101" s="90"/>
      <c r="R2101" s="194"/>
      <c r="S2101" s="194"/>
      <c r="T2101" s="194"/>
      <c r="U2101" s="90"/>
      <c r="V2101" s="107" t="str">
        <f t="shared" si="129"/>
        <v>Open PDFIR FINALLY.RHS-KK-ECG-IR-ARCH-1892-REV00</v>
      </c>
      <c r="W2101" s="972" t="str">
        <f t="shared" ca="1" si="130"/>
        <v>DONE</v>
      </c>
      <c r="X2101" s="979" t="str">
        <f t="shared" si="131"/>
        <v>P</v>
      </c>
      <c r="Y2101" s="979"/>
      <c r="AD2101" s="564"/>
      <c r="AE2101" s="564"/>
      <c r="AF2101" s="564"/>
      <c r="AG2101" s="564"/>
      <c r="AH2101" s="564"/>
      <c r="AI2101" s="564"/>
    </row>
    <row r="2102" spans="1:35" ht="90" x14ac:dyDescent="0.3">
      <c r="A2102" s="450">
        <f t="shared" si="128"/>
        <v>2097</v>
      </c>
      <c r="B2102" s="442" t="s">
        <v>18259</v>
      </c>
      <c r="C2102" s="272" t="s">
        <v>2735</v>
      </c>
      <c r="D2102" s="272" t="s">
        <v>5106</v>
      </c>
      <c r="E2102" s="426" t="s">
        <v>9860</v>
      </c>
      <c r="F2102" s="105" t="s">
        <v>195</v>
      </c>
      <c r="G2102" s="106">
        <v>45573</v>
      </c>
      <c r="H2102" s="106">
        <v>45573</v>
      </c>
      <c r="I2102" s="90" t="s">
        <v>62</v>
      </c>
      <c r="J2102" s="288"/>
      <c r="K2102" s="288"/>
      <c r="L2102" s="208"/>
      <c r="M2102" s="90"/>
      <c r="N2102" s="194"/>
      <c r="O2102" s="194"/>
      <c r="P2102" s="194"/>
      <c r="Q2102" s="90"/>
      <c r="R2102" s="194"/>
      <c r="S2102" s="194"/>
      <c r="T2102" s="194"/>
      <c r="U2102" s="90"/>
      <c r="V2102" s="107" t="str">
        <f t="shared" si="129"/>
        <v>Open PDFIR FINALLY.RHS-KK-ECG-IR-ARCH-1893-REV00</v>
      </c>
      <c r="W2102" s="972" t="str">
        <f t="shared" ca="1" si="130"/>
        <v>DONE</v>
      </c>
      <c r="X2102" s="979" t="str">
        <f t="shared" si="131"/>
        <v>P</v>
      </c>
      <c r="Y2102" s="979"/>
      <c r="AD2102" s="564"/>
      <c r="AE2102" s="564"/>
      <c r="AF2102" s="564"/>
      <c r="AG2102" s="564"/>
      <c r="AH2102" s="564"/>
      <c r="AI2102" s="564"/>
    </row>
    <row r="2103" spans="1:35" ht="90" x14ac:dyDescent="0.3">
      <c r="A2103" s="450">
        <f t="shared" si="128"/>
        <v>2098</v>
      </c>
      <c r="B2103" s="442" t="s">
        <v>18260</v>
      </c>
      <c r="C2103" s="272" t="s">
        <v>2735</v>
      </c>
      <c r="D2103" s="272" t="s">
        <v>5106</v>
      </c>
      <c r="E2103" s="426" t="s">
        <v>9859</v>
      </c>
      <c r="F2103" s="105" t="s">
        <v>195</v>
      </c>
      <c r="G2103" s="106">
        <v>45573</v>
      </c>
      <c r="H2103" s="106">
        <v>45573</v>
      </c>
      <c r="I2103" s="90" t="s">
        <v>62</v>
      </c>
      <c r="J2103" s="288"/>
      <c r="K2103" s="288"/>
      <c r="L2103" s="208"/>
      <c r="M2103" s="90"/>
      <c r="N2103" s="194"/>
      <c r="O2103" s="194"/>
      <c r="P2103" s="194"/>
      <c r="Q2103" s="90"/>
      <c r="R2103" s="194"/>
      <c r="S2103" s="194"/>
      <c r="T2103" s="194"/>
      <c r="U2103" s="90"/>
      <c r="V2103" s="107" t="str">
        <f t="shared" si="129"/>
        <v>Open PDFIR FINALLY.RHS-KK-ECG-IR-ARCH-1894-REV00</v>
      </c>
      <c r="W2103" s="972" t="str">
        <f t="shared" ca="1" si="130"/>
        <v>DONE</v>
      </c>
      <c r="X2103" s="979" t="str">
        <f t="shared" si="131"/>
        <v>P</v>
      </c>
      <c r="Y2103" s="979"/>
      <c r="AD2103" s="564"/>
      <c r="AE2103" s="564"/>
      <c r="AF2103" s="564"/>
      <c r="AG2103" s="564"/>
      <c r="AH2103" s="564"/>
      <c r="AI2103" s="564"/>
    </row>
    <row r="2104" spans="1:35" ht="90" x14ac:dyDescent="0.3">
      <c r="A2104" s="450">
        <f t="shared" si="128"/>
        <v>2099</v>
      </c>
      <c r="B2104" s="442" t="s">
        <v>18261</v>
      </c>
      <c r="C2104" s="272" t="s">
        <v>2735</v>
      </c>
      <c r="D2104" s="272" t="s">
        <v>5106</v>
      </c>
      <c r="E2104" s="426" t="s">
        <v>9858</v>
      </c>
      <c r="F2104" s="105" t="s">
        <v>195</v>
      </c>
      <c r="G2104" s="106">
        <v>45573</v>
      </c>
      <c r="H2104" s="106">
        <v>45573</v>
      </c>
      <c r="I2104" s="90" t="s">
        <v>62</v>
      </c>
      <c r="J2104" s="288"/>
      <c r="K2104" s="288"/>
      <c r="L2104" s="208"/>
      <c r="M2104" s="90"/>
      <c r="N2104" s="194"/>
      <c r="O2104" s="194"/>
      <c r="P2104" s="194"/>
      <c r="Q2104" s="90"/>
      <c r="R2104" s="194"/>
      <c r="S2104" s="194"/>
      <c r="T2104" s="194"/>
      <c r="U2104" s="90"/>
      <c r="V2104" s="107" t="str">
        <f t="shared" si="129"/>
        <v>Open PDFIR FINALLY.RHS-KK-ECG-IR-ARCH-1895-REV00</v>
      </c>
      <c r="W2104" s="972" t="str">
        <f t="shared" ca="1" si="130"/>
        <v>DONE</v>
      </c>
      <c r="X2104" s="979" t="str">
        <f t="shared" si="131"/>
        <v>P</v>
      </c>
      <c r="Y2104" s="979"/>
      <c r="AD2104" s="564"/>
      <c r="AE2104" s="564"/>
      <c r="AF2104" s="564"/>
      <c r="AG2104" s="564"/>
      <c r="AH2104" s="564"/>
      <c r="AI2104" s="564"/>
    </row>
    <row r="2105" spans="1:35" ht="90" x14ac:dyDescent="0.3">
      <c r="A2105" s="450">
        <f t="shared" si="128"/>
        <v>2100</v>
      </c>
      <c r="B2105" s="442" t="s">
        <v>18262</v>
      </c>
      <c r="C2105" s="272" t="s">
        <v>2735</v>
      </c>
      <c r="D2105" s="272" t="s">
        <v>5106</v>
      </c>
      <c r="E2105" s="426" t="s">
        <v>9857</v>
      </c>
      <c r="F2105" s="105" t="s">
        <v>195</v>
      </c>
      <c r="G2105" s="106">
        <v>45573</v>
      </c>
      <c r="H2105" s="106">
        <v>45573</v>
      </c>
      <c r="I2105" s="90" t="s">
        <v>62</v>
      </c>
      <c r="J2105" s="288"/>
      <c r="K2105" s="288"/>
      <c r="L2105" s="208"/>
      <c r="M2105" s="90"/>
      <c r="N2105" s="194"/>
      <c r="O2105" s="194"/>
      <c r="P2105" s="194"/>
      <c r="Q2105" s="90"/>
      <c r="R2105" s="194"/>
      <c r="S2105" s="194"/>
      <c r="T2105" s="194"/>
      <c r="U2105" s="90"/>
      <c r="V2105" s="107" t="str">
        <f t="shared" si="129"/>
        <v>Open PDFIR FINALLY.RHS-KK-ECG-IR-ARCH-1896-REV00</v>
      </c>
      <c r="W2105" s="972" t="str">
        <f t="shared" ca="1" si="130"/>
        <v>DONE</v>
      </c>
      <c r="X2105" s="979" t="str">
        <f t="shared" si="131"/>
        <v>P</v>
      </c>
      <c r="Y2105" s="979"/>
      <c r="AD2105" s="564"/>
      <c r="AE2105" s="564"/>
      <c r="AF2105" s="564"/>
      <c r="AG2105" s="564"/>
      <c r="AH2105" s="564"/>
      <c r="AI2105" s="564"/>
    </row>
    <row r="2106" spans="1:35" ht="90" x14ac:dyDescent="0.3">
      <c r="A2106" s="450">
        <f t="shared" si="128"/>
        <v>2101</v>
      </c>
      <c r="B2106" s="442" t="s">
        <v>18263</v>
      </c>
      <c r="C2106" s="272" t="s">
        <v>4383</v>
      </c>
      <c r="D2106" s="272" t="s">
        <v>5106</v>
      </c>
      <c r="E2106" s="426" t="s">
        <v>9894</v>
      </c>
      <c r="F2106" s="105" t="s">
        <v>195</v>
      </c>
      <c r="G2106" s="106">
        <v>45575</v>
      </c>
      <c r="H2106" s="106">
        <v>45575</v>
      </c>
      <c r="I2106" s="90" t="s">
        <v>1671</v>
      </c>
      <c r="J2106" s="288"/>
      <c r="K2106" s="288"/>
      <c r="L2106" s="208"/>
      <c r="M2106" s="90"/>
      <c r="N2106" s="194"/>
      <c r="O2106" s="194"/>
      <c r="P2106" s="194"/>
      <c r="Q2106" s="90"/>
      <c r="R2106" s="194"/>
      <c r="S2106" s="194"/>
      <c r="T2106" s="194"/>
      <c r="U2106" s="90"/>
      <c r="V2106" s="107" t="str">
        <f t="shared" si="129"/>
        <v>Open PDFIR FINALLY.RHS-KK-ECG-IR-SU-1897-REV00</v>
      </c>
      <c r="W2106" s="972" t="str">
        <f t="shared" ca="1" si="130"/>
        <v>DONE</v>
      </c>
      <c r="X2106" s="979" t="str">
        <f t="shared" si="131"/>
        <v>P</v>
      </c>
      <c r="Y2106" s="979"/>
      <c r="AD2106" s="564"/>
      <c r="AE2106" s="564"/>
      <c r="AF2106" s="564"/>
      <c r="AG2106" s="564"/>
      <c r="AH2106" s="564"/>
      <c r="AI2106" s="564"/>
    </row>
    <row r="2107" spans="1:35" ht="90" x14ac:dyDescent="0.3">
      <c r="A2107" s="450">
        <f t="shared" si="128"/>
        <v>2102</v>
      </c>
      <c r="B2107" s="442" t="s">
        <v>18264</v>
      </c>
      <c r="C2107" s="272" t="s">
        <v>76</v>
      </c>
      <c r="D2107" s="272" t="s">
        <v>1545</v>
      </c>
      <c r="E2107" s="426" t="s">
        <v>9901</v>
      </c>
      <c r="F2107" s="105" t="s">
        <v>195</v>
      </c>
      <c r="G2107" s="106">
        <v>45575</v>
      </c>
      <c r="H2107" s="106">
        <v>45575</v>
      </c>
      <c r="I2107" s="90" t="s">
        <v>62</v>
      </c>
      <c r="J2107" s="288"/>
      <c r="K2107" s="288"/>
      <c r="L2107" s="208"/>
      <c r="M2107" s="90"/>
      <c r="N2107" s="194"/>
      <c r="O2107" s="194"/>
      <c r="P2107" s="194"/>
      <c r="Q2107" s="90"/>
      <c r="R2107" s="194"/>
      <c r="S2107" s="194"/>
      <c r="T2107" s="194"/>
      <c r="U2107" s="90"/>
      <c r="V2107" s="107" t="str">
        <f t="shared" si="129"/>
        <v>Open PDFIR FINALLY.RHS-KK-ECG-IR-SU-1898-REV00</v>
      </c>
      <c r="W2107" s="972" t="str">
        <f t="shared" ca="1" si="130"/>
        <v>DONE</v>
      </c>
      <c r="X2107" s="979" t="str">
        <f t="shared" si="131"/>
        <v>P</v>
      </c>
      <c r="Y2107" s="979"/>
      <c r="AD2107" s="564"/>
      <c r="AE2107" s="564"/>
      <c r="AF2107" s="564"/>
      <c r="AG2107" s="564"/>
      <c r="AH2107" s="564"/>
      <c r="AI2107" s="564"/>
    </row>
    <row r="2108" spans="1:35" ht="90" x14ac:dyDescent="0.3">
      <c r="A2108" s="450">
        <f t="shared" si="128"/>
        <v>2103</v>
      </c>
      <c r="B2108" s="442" t="s">
        <v>18265</v>
      </c>
      <c r="C2108" s="272" t="s">
        <v>76</v>
      </c>
      <c r="D2108" s="272" t="s">
        <v>1545</v>
      </c>
      <c r="E2108" s="426" t="s">
        <v>9900</v>
      </c>
      <c r="F2108" s="105" t="s">
        <v>195</v>
      </c>
      <c r="G2108" s="106">
        <v>45575</v>
      </c>
      <c r="H2108" s="106">
        <v>45575</v>
      </c>
      <c r="I2108" s="90" t="s">
        <v>62</v>
      </c>
      <c r="J2108" s="288"/>
      <c r="K2108" s="288"/>
      <c r="L2108" s="208"/>
      <c r="M2108" s="90"/>
      <c r="N2108" s="194"/>
      <c r="O2108" s="194"/>
      <c r="P2108" s="194"/>
      <c r="Q2108" s="90"/>
      <c r="R2108" s="194"/>
      <c r="S2108" s="194"/>
      <c r="T2108" s="194"/>
      <c r="U2108" s="90"/>
      <c r="V2108" s="107" t="str">
        <f t="shared" si="129"/>
        <v>Open PDFIR FINALLY.RHS-KK-ECG-IR-SU-1899-REV00</v>
      </c>
      <c r="W2108" s="972" t="str">
        <f t="shared" ca="1" si="130"/>
        <v>DONE</v>
      </c>
      <c r="X2108" s="979" t="str">
        <f t="shared" si="131"/>
        <v>P</v>
      </c>
      <c r="Y2108" s="979"/>
      <c r="AD2108" s="564"/>
      <c r="AE2108" s="564"/>
      <c r="AF2108" s="564"/>
      <c r="AG2108" s="564"/>
      <c r="AH2108" s="564"/>
      <c r="AI2108" s="564"/>
    </row>
    <row r="2109" spans="1:35" ht="90" x14ac:dyDescent="0.3">
      <c r="A2109" s="450">
        <f t="shared" si="128"/>
        <v>2104</v>
      </c>
      <c r="B2109" s="442" t="s">
        <v>18266</v>
      </c>
      <c r="C2109" s="272" t="s">
        <v>76</v>
      </c>
      <c r="D2109" s="272" t="s">
        <v>1545</v>
      </c>
      <c r="E2109" s="426" t="s">
        <v>9975</v>
      </c>
      <c r="F2109" s="105" t="s">
        <v>195</v>
      </c>
      <c r="G2109" s="106">
        <v>45421</v>
      </c>
      <c r="H2109" s="106">
        <v>45421</v>
      </c>
      <c r="I2109" s="90" t="s">
        <v>62</v>
      </c>
      <c r="J2109" s="288"/>
      <c r="K2109" s="288"/>
      <c r="L2109" s="208"/>
      <c r="M2109" s="90"/>
      <c r="N2109" s="194"/>
      <c r="O2109" s="194"/>
      <c r="P2109" s="194"/>
      <c r="Q2109" s="90"/>
      <c r="R2109" s="194"/>
      <c r="S2109" s="194"/>
      <c r="T2109" s="194"/>
      <c r="U2109" s="90"/>
      <c r="V2109" s="107" t="str">
        <f t="shared" si="129"/>
        <v>Open PDFIR FINALLY.RHS-KK-ECG-IR-CI-1900-REV00</v>
      </c>
      <c r="W2109" s="972" t="str">
        <f t="shared" ca="1" si="130"/>
        <v>DONE</v>
      </c>
      <c r="X2109" s="979" t="str">
        <f t="shared" si="131"/>
        <v>P</v>
      </c>
      <c r="Y2109" s="979"/>
      <c r="AD2109" s="564"/>
      <c r="AE2109" s="564"/>
      <c r="AF2109" s="564"/>
      <c r="AG2109" s="564"/>
      <c r="AH2109" s="564"/>
      <c r="AI2109" s="564"/>
    </row>
    <row r="2110" spans="1:35" ht="90" x14ac:dyDescent="0.3">
      <c r="A2110" s="450">
        <f t="shared" si="128"/>
        <v>2105</v>
      </c>
      <c r="B2110" s="442" t="s">
        <v>18267</v>
      </c>
      <c r="C2110" s="272" t="s">
        <v>76</v>
      </c>
      <c r="D2110" s="272" t="s">
        <v>1545</v>
      </c>
      <c r="E2110" s="426" t="s">
        <v>9974</v>
      </c>
      <c r="F2110" s="105" t="s">
        <v>195</v>
      </c>
      <c r="G2110" s="106">
        <v>45420</v>
      </c>
      <c r="H2110" s="106">
        <v>45420</v>
      </c>
      <c r="I2110" s="90" t="s">
        <v>62</v>
      </c>
      <c r="J2110" s="288"/>
      <c r="K2110" s="288"/>
      <c r="L2110" s="208"/>
      <c r="M2110" s="90"/>
      <c r="N2110" s="194"/>
      <c r="O2110" s="194"/>
      <c r="P2110" s="194"/>
      <c r="Q2110" s="90"/>
      <c r="R2110" s="194"/>
      <c r="S2110" s="194"/>
      <c r="T2110" s="194"/>
      <c r="U2110" s="90"/>
      <c r="V2110" s="107" t="str">
        <f t="shared" si="129"/>
        <v>Open PDFIR FINALLY.RHS-KK-ECG-IR-CI-1901-REV00</v>
      </c>
      <c r="W2110" s="972" t="str">
        <f t="shared" ca="1" si="130"/>
        <v>DONE</v>
      </c>
      <c r="X2110" s="979" t="str">
        <f t="shared" si="131"/>
        <v>P</v>
      </c>
      <c r="Y2110" s="979"/>
      <c r="AD2110" s="564"/>
      <c r="AE2110" s="564"/>
      <c r="AF2110" s="564"/>
      <c r="AG2110" s="564"/>
      <c r="AH2110" s="564"/>
      <c r="AI2110" s="564"/>
    </row>
    <row r="2111" spans="1:35" ht="90" x14ac:dyDescent="0.3">
      <c r="A2111" s="450">
        <f t="shared" ref="A2111:A2174" si="132">ROW()-ROW($A$5)</f>
        <v>2106</v>
      </c>
      <c r="B2111" s="442" t="s">
        <v>18268</v>
      </c>
      <c r="C2111" s="272" t="s">
        <v>76</v>
      </c>
      <c r="D2111" s="272" t="s">
        <v>1545</v>
      </c>
      <c r="E2111" s="426" t="s">
        <v>9973</v>
      </c>
      <c r="F2111" s="105" t="s">
        <v>195</v>
      </c>
      <c r="G2111" s="106">
        <v>45424</v>
      </c>
      <c r="H2111" s="106">
        <v>45424</v>
      </c>
      <c r="I2111" s="90" t="s">
        <v>62</v>
      </c>
      <c r="J2111" s="288"/>
      <c r="K2111" s="288"/>
      <c r="L2111" s="208"/>
      <c r="M2111" s="90"/>
      <c r="N2111" s="194"/>
      <c r="O2111" s="194"/>
      <c r="P2111" s="194"/>
      <c r="Q2111" s="90"/>
      <c r="R2111" s="194"/>
      <c r="S2111" s="194"/>
      <c r="T2111" s="194"/>
      <c r="U2111" s="90"/>
      <c r="V2111" s="107" t="str">
        <f t="shared" si="129"/>
        <v>Open PDFIR FINALLY.RHS-KK-ECG-IR-CI-1902-REV00</v>
      </c>
      <c r="W2111" s="972" t="str">
        <f t="shared" ca="1" si="130"/>
        <v>DONE</v>
      </c>
      <c r="X2111" s="979" t="str">
        <f t="shared" si="131"/>
        <v>P</v>
      </c>
      <c r="Y2111" s="979"/>
      <c r="AD2111" s="564"/>
      <c r="AE2111" s="564"/>
      <c r="AF2111" s="564"/>
      <c r="AG2111" s="564"/>
      <c r="AH2111" s="564"/>
      <c r="AI2111" s="564"/>
    </row>
    <row r="2112" spans="1:35" ht="90" x14ac:dyDescent="0.3">
      <c r="A2112" s="450">
        <f t="shared" si="132"/>
        <v>2107</v>
      </c>
      <c r="B2112" s="442" t="s">
        <v>18269</v>
      </c>
      <c r="C2112" s="272" t="s">
        <v>76</v>
      </c>
      <c r="D2112" s="272" t="s">
        <v>1545</v>
      </c>
      <c r="E2112" s="426" t="s">
        <v>9972</v>
      </c>
      <c r="F2112" s="105" t="s">
        <v>195</v>
      </c>
      <c r="G2112" s="106">
        <v>45427</v>
      </c>
      <c r="H2112" s="106">
        <v>45427</v>
      </c>
      <c r="I2112" s="90" t="s">
        <v>62</v>
      </c>
      <c r="J2112" s="288"/>
      <c r="K2112" s="288"/>
      <c r="L2112" s="208"/>
      <c r="M2112" s="90"/>
      <c r="N2112" s="194"/>
      <c r="O2112" s="194"/>
      <c r="P2112" s="194"/>
      <c r="Q2112" s="90"/>
      <c r="R2112" s="194"/>
      <c r="S2112" s="194"/>
      <c r="T2112" s="194"/>
      <c r="U2112" s="90"/>
      <c r="V2112" s="107" t="str">
        <f t="shared" si="129"/>
        <v>Open PDFIR FINALLY.RHS-KK-ECG-IR-CI-1903-REV00</v>
      </c>
      <c r="W2112" s="972" t="str">
        <f t="shared" ca="1" si="130"/>
        <v>DONE</v>
      </c>
      <c r="X2112" s="979" t="str">
        <f t="shared" si="131"/>
        <v>P</v>
      </c>
      <c r="Y2112" s="979"/>
      <c r="AD2112" s="564"/>
      <c r="AE2112" s="564"/>
      <c r="AF2112" s="564"/>
      <c r="AG2112" s="564"/>
      <c r="AH2112" s="564"/>
      <c r="AI2112" s="564"/>
    </row>
    <row r="2113" spans="1:35" ht="90" x14ac:dyDescent="0.3">
      <c r="A2113" s="450">
        <f t="shared" si="132"/>
        <v>2108</v>
      </c>
      <c r="B2113" s="442" t="s">
        <v>18270</v>
      </c>
      <c r="C2113" s="272" t="s">
        <v>76</v>
      </c>
      <c r="D2113" s="272" t="s">
        <v>1545</v>
      </c>
      <c r="E2113" s="426" t="s">
        <v>9971</v>
      </c>
      <c r="F2113" s="105" t="s">
        <v>195</v>
      </c>
      <c r="G2113" s="106">
        <v>45430</v>
      </c>
      <c r="H2113" s="106">
        <v>45430</v>
      </c>
      <c r="I2113" s="90" t="s">
        <v>62</v>
      </c>
      <c r="J2113" s="288"/>
      <c r="K2113" s="288"/>
      <c r="L2113" s="208"/>
      <c r="M2113" s="90"/>
      <c r="N2113" s="194"/>
      <c r="O2113" s="194"/>
      <c r="P2113" s="194"/>
      <c r="Q2113" s="90"/>
      <c r="R2113" s="194"/>
      <c r="S2113" s="194"/>
      <c r="T2113" s="194"/>
      <c r="U2113" s="90"/>
      <c r="V2113" s="107" t="str">
        <f t="shared" si="129"/>
        <v>Open PDFIR FINALLY.RHS-KK-ECG-IR-CI-1904-REV00</v>
      </c>
      <c r="W2113" s="972" t="str">
        <f t="shared" ca="1" si="130"/>
        <v>DONE</v>
      </c>
      <c r="X2113" s="979" t="str">
        <f t="shared" si="131"/>
        <v>P</v>
      </c>
      <c r="Y2113" s="979"/>
      <c r="AD2113" s="564"/>
      <c r="AE2113" s="564"/>
      <c r="AF2113" s="564"/>
      <c r="AG2113" s="564"/>
      <c r="AH2113" s="564"/>
      <c r="AI2113" s="564"/>
    </row>
    <row r="2114" spans="1:35" ht="90" x14ac:dyDescent="0.3">
      <c r="A2114" s="450">
        <f t="shared" si="132"/>
        <v>2109</v>
      </c>
      <c r="B2114" s="442" t="s">
        <v>18271</v>
      </c>
      <c r="C2114" s="272" t="s">
        <v>76</v>
      </c>
      <c r="D2114" s="272" t="s">
        <v>1545</v>
      </c>
      <c r="E2114" s="426" t="s">
        <v>9970</v>
      </c>
      <c r="F2114" s="105" t="s">
        <v>195</v>
      </c>
      <c r="G2114" s="106">
        <v>45430</v>
      </c>
      <c r="H2114" s="106">
        <v>45430</v>
      </c>
      <c r="I2114" s="90" t="s">
        <v>62</v>
      </c>
      <c r="J2114" s="288"/>
      <c r="K2114" s="288"/>
      <c r="L2114" s="208"/>
      <c r="M2114" s="90"/>
      <c r="N2114" s="194"/>
      <c r="O2114" s="194"/>
      <c r="P2114" s="194"/>
      <c r="Q2114" s="90"/>
      <c r="R2114" s="194"/>
      <c r="S2114" s="194"/>
      <c r="T2114" s="194"/>
      <c r="U2114" s="90"/>
      <c r="V2114" s="107" t="str">
        <f t="shared" si="129"/>
        <v>Open PDFIR FINALLY.RHS-KK-ECG-IR-CI-1905-REV00</v>
      </c>
      <c r="W2114" s="972" t="str">
        <f t="shared" ca="1" si="130"/>
        <v>DONE</v>
      </c>
      <c r="X2114" s="979" t="str">
        <f t="shared" si="131"/>
        <v>P</v>
      </c>
      <c r="Y2114" s="979"/>
      <c r="AD2114" s="564"/>
      <c r="AE2114" s="564"/>
      <c r="AF2114" s="564"/>
      <c r="AG2114" s="564"/>
      <c r="AH2114" s="564"/>
      <c r="AI2114" s="564"/>
    </row>
    <row r="2115" spans="1:35" ht="90" x14ac:dyDescent="0.3">
      <c r="A2115" s="450">
        <f t="shared" si="132"/>
        <v>2110</v>
      </c>
      <c r="B2115" s="442" t="s">
        <v>18272</v>
      </c>
      <c r="C2115" s="272" t="s">
        <v>1140</v>
      </c>
      <c r="D2115" s="272" t="s">
        <v>1545</v>
      </c>
      <c r="E2115" s="426" t="s">
        <v>12757</v>
      </c>
      <c r="F2115" s="105" t="s">
        <v>195</v>
      </c>
      <c r="G2115" s="106">
        <v>45578</v>
      </c>
      <c r="H2115" s="106">
        <v>45580</v>
      </c>
      <c r="I2115" s="90" t="s">
        <v>1671</v>
      </c>
      <c r="J2115" s="288"/>
      <c r="K2115" s="288"/>
      <c r="L2115" s="208"/>
      <c r="M2115" s="90"/>
      <c r="N2115" s="194"/>
      <c r="O2115" s="194"/>
      <c r="P2115" s="194"/>
      <c r="Q2115" s="90"/>
      <c r="R2115" s="194"/>
      <c r="S2115" s="194"/>
      <c r="T2115" s="194"/>
      <c r="U2115" s="90"/>
      <c r="V2115" s="107" t="str">
        <f t="shared" si="129"/>
        <v>Open PDFIR FINALLY.RHS-KK-ECG-IR-ELE-189-REV00</v>
      </c>
      <c r="W2115" s="972" t="str">
        <f t="shared" ca="1" si="130"/>
        <v>DONE</v>
      </c>
      <c r="X2115" s="979" t="str">
        <f t="shared" si="131"/>
        <v>P</v>
      </c>
      <c r="Y2115" s="979"/>
      <c r="AD2115" s="564"/>
      <c r="AE2115" s="564"/>
      <c r="AF2115" s="564"/>
      <c r="AG2115" s="564"/>
      <c r="AH2115" s="564"/>
      <c r="AI2115" s="564"/>
    </row>
    <row r="2116" spans="1:35" ht="90" x14ac:dyDescent="0.3">
      <c r="A2116" s="450">
        <f t="shared" si="132"/>
        <v>2111</v>
      </c>
      <c r="B2116" s="442" t="s">
        <v>18273</v>
      </c>
      <c r="C2116" s="272" t="s">
        <v>76</v>
      </c>
      <c r="D2116" s="272" t="s">
        <v>1545</v>
      </c>
      <c r="E2116" s="426" t="s">
        <v>9979</v>
      </c>
      <c r="F2116" s="98" t="s">
        <v>195</v>
      </c>
      <c r="G2116" s="98">
        <v>45433</v>
      </c>
      <c r="H2116" s="98">
        <v>45433</v>
      </c>
      <c r="I2116" s="90" t="s">
        <v>62</v>
      </c>
      <c r="J2116" s="288"/>
      <c r="K2116" s="288"/>
      <c r="L2116" s="208"/>
      <c r="M2116" s="90"/>
      <c r="N2116" s="194"/>
      <c r="O2116" s="194"/>
      <c r="P2116" s="194"/>
      <c r="Q2116" s="90"/>
      <c r="R2116" s="194"/>
      <c r="S2116" s="194"/>
      <c r="T2116" s="194"/>
      <c r="U2116" s="90"/>
      <c r="V2116" s="107" t="str">
        <f t="shared" si="129"/>
        <v>Open PDFIR FINALLY.RHS-KK-ECG-IR-CI-1906-REV00</v>
      </c>
      <c r="W2116" s="972" t="str">
        <f t="shared" ca="1" si="130"/>
        <v>DONE</v>
      </c>
      <c r="X2116" s="979" t="str">
        <f t="shared" si="131"/>
        <v>P</v>
      </c>
      <c r="Y2116" s="979"/>
      <c r="AD2116" s="564"/>
      <c r="AE2116" s="564"/>
      <c r="AF2116" s="564"/>
      <c r="AG2116" s="564"/>
      <c r="AH2116" s="564"/>
      <c r="AI2116" s="564"/>
    </row>
    <row r="2117" spans="1:35" ht="90" x14ac:dyDescent="0.3">
      <c r="A2117" s="450">
        <f t="shared" si="132"/>
        <v>2112</v>
      </c>
      <c r="B2117" s="442" t="s">
        <v>18274</v>
      </c>
      <c r="C2117" s="272" t="s">
        <v>2735</v>
      </c>
      <c r="D2117" s="272" t="s">
        <v>5106</v>
      </c>
      <c r="E2117" s="426" t="s">
        <v>9980</v>
      </c>
      <c r="F2117" s="98" t="s">
        <v>195</v>
      </c>
      <c r="G2117" s="98">
        <v>45580</v>
      </c>
      <c r="H2117" s="98">
        <v>45581</v>
      </c>
      <c r="I2117" s="90" t="s">
        <v>62</v>
      </c>
      <c r="J2117" s="288"/>
      <c r="K2117" s="288"/>
      <c r="L2117" s="208"/>
      <c r="M2117" s="90"/>
      <c r="N2117" s="194"/>
      <c r="O2117" s="194"/>
      <c r="P2117" s="194"/>
      <c r="Q2117" s="90"/>
      <c r="R2117" s="194"/>
      <c r="S2117" s="194"/>
      <c r="T2117" s="194"/>
      <c r="U2117" s="90"/>
      <c r="V2117" s="107" t="str">
        <f t="shared" si="129"/>
        <v>Open PDFIR FINALLY.RHS-KK-ECG-IR-CI-1907-REV00</v>
      </c>
      <c r="W2117" s="972" t="str">
        <f t="shared" ca="1" si="130"/>
        <v>DONE</v>
      </c>
      <c r="X2117" s="979" t="str">
        <f t="shared" si="131"/>
        <v>P</v>
      </c>
      <c r="Y2117" s="979"/>
      <c r="AD2117" s="564"/>
      <c r="AE2117" s="564"/>
      <c r="AF2117" s="564"/>
      <c r="AG2117" s="564"/>
      <c r="AH2117" s="564"/>
      <c r="AI2117" s="564"/>
    </row>
    <row r="2118" spans="1:35" ht="90" x14ac:dyDescent="0.3">
      <c r="A2118" s="450">
        <f t="shared" si="132"/>
        <v>2113</v>
      </c>
      <c r="B2118" s="442" t="s">
        <v>18275</v>
      </c>
      <c r="C2118" s="272" t="s">
        <v>76</v>
      </c>
      <c r="D2118" s="272" t="s">
        <v>1545</v>
      </c>
      <c r="E2118" s="426" t="s">
        <v>10038</v>
      </c>
      <c r="F2118" s="98" t="s">
        <v>195</v>
      </c>
      <c r="G2118" s="98">
        <v>45580</v>
      </c>
      <c r="H2118" s="98">
        <v>45580</v>
      </c>
      <c r="I2118" s="90" t="s">
        <v>62</v>
      </c>
      <c r="J2118" s="288"/>
      <c r="K2118" s="288"/>
      <c r="L2118" s="208"/>
      <c r="M2118" s="90"/>
      <c r="N2118" s="194"/>
      <c r="O2118" s="194"/>
      <c r="P2118" s="194"/>
      <c r="Q2118" s="90"/>
      <c r="R2118" s="194"/>
      <c r="S2118" s="194"/>
      <c r="T2118" s="194"/>
      <c r="U2118" s="90"/>
      <c r="V2118" s="107" t="str">
        <f t="shared" ref="V2118:V2181" si="133">IF(B2118&gt;0,HYPERLINK(CONCATENATE("PDFIR FINALLY/",B2118,".pdf"),CONCATENATE("Open PDFIR FINALLY.",B2118)),"")</f>
        <v>Open PDFIR FINALLY.RHS-KK-ECG-IR-CI-1908-REV00</v>
      </c>
      <c r="W2118" s="972" t="str">
        <f t="shared" ref="W2118:W2181" ca="1" si="134">IF(UPPER(TRIM(U2118))="P", MAX(0, TODAY()-S2118), IF(UPPER(TRIM(Q2118))="P", MAX(0, TODAY()-O2118), IF(UPPER(TRIM(M2118))="P", MAX(0, TODAY()-K2118), IF(UPPER(TRIM(I2118))="P", MAX(0, TODAY()-G2118), IF(OR(UPPER(TRIM(U2118))="C", UPPER(TRIM(U2118))="R", UPPER(TRIM(U2118))="A", UPPER(TRIM(U2118))="AWC", UPPER(TRIM(Q2118))="C", UPPER(TRIM(Q2118))="R", UPPER(TRIM(Q2118))="A", UPPER(TRIM(Q2118))="AWC", UPPER(TRIM(M2118))="C", UPPER(TRIM(M2118))="R", UPPER(TRIM(M2118))="A", UPPER(TRIM(M2118))="AWC", UPPER(TRIM(I2118))="C", UPPER(TRIM(I2118))="R", UPPER(TRIM(I2118))="A", UPPER(TRIM(I2118))="AWC"), "DONE", "")))))</f>
        <v>DONE</v>
      </c>
      <c r="X2118" s="979" t="str">
        <f t="shared" ref="X2118:X2181" si="135">IF(B2118="","",IF(U2118&lt;&gt;"",U2118,IF(Q2118&lt;&gt;"",Q2118,IF(M2118&lt;&gt;"",M2118,IF(I2118&lt;&gt;"","P")))))</f>
        <v>P</v>
      </c>
      <c r="Y2118" s="979"/>
      <c r="AD2118" s="564"/>
      <c r="AE2118" s="564"/>
      <c r="AF2118" s="564"/>
      <c r="AG2118" s="564"/>
      <c r="AH2118" s="564"/>
      <c r="AI2118" s="564"/>
    </row>
    <row r="2119" spans="1:35" ht="90" x14ac:dyDescent="0.3">
      <c r="A2119" s="450">
        <f t="shared" si="132"/>
        <v>2114</v>
      </c>
      <c r="B2119" s="442" t="s">
        <v>18276</v>
      </c>
      <c r="C2119" s="272" t="s">
        <v>76</v>
      </c>
      <c r="D2119" s="272" t="s">
        <v>1545</v>
      </c>
      <c r="E2119" s="426" t="s">
        <v>10039</v>
      </c>
      <c r="F2119" s="98" t="s">
        <v>195</v>
      </c>
      <c r="G2119" s="98">
        <v>45580</v>
      </c>
      <c r="H2119" s="98">
        <v>45580</v>
      </c>
      <c r="I2119" s="90" t="s">
        <v>62</v>
      </c>
      <c r="J2119" s="288"/>
      <c r="K2119" s="288"/>
      <c r="L2119" s="208"/>
      <c r="M2119" s="90"/>
      <c r="N2119" s="194"/>
      <c r="O2119" s="194"/>
      <c r="P2119" s="194"/>
      <c r="Q2119" s="90"/>
      <c r="R2119" s="194"/>
      <c r="S2119" s="194"/>
      <c r="T2119" s="194"/>
      <c r="U2119" s="90"/>
      <c r="V2119" s="107" t="str">
        <f t="shared" si="133"/>
        <v>Open PDFIR FINALLY.RHS-KK-ECG-IR-CI-1909-REV00</v>
      </c>
      <c r="W2119" s="972" t="str">
        <f t="shared" ca="1" si="134"/>
        <v>DONE</v>
      </c>
      <c r="X2119" s="979" t="str">
        <f t="shared" si="135"/>
        <v>P</v>
      </c>
      <c r="Y2119" s="979"/>
      <c r="AD2119" s="564"/>
      <c r="AE2119" s="564"/>
      <c r="AF2119" s="564"/>
      <c r="AG2119" s="564"/>
      <c r="AH2119" s="564"/>
      <c r="AI2119" s="564"/>
    </row>
    <row r="2120" spans="1:35" ht="90" x14ac:dyDescent="0.3">
      <c r="A2120" s="450">
        <f t="shared" si="132"/>
        <v>2115</v>
      </c>
      <c r="B2120" s="442" t="s">
        <v>18277</v>
      </c>
      <c r="C2120" s="272" t="s">
        <v>76</v>
      </c>
      <c r="D2120" s="272" t="s">
        <v>1545</v>
      </c>
      <c r="E2120" s="426" t="s">
        <v>10037</v>
      </c>
      <c r="F2120" s="98" t="s">
        <v>195</v>
      </c>
      <c r="G2120" s="98">
        <v>45580</v>
      </c>
      <c r="H2120" s="98">
        <v>45580</v>
      </c>
      <c r="I2120" s="90" t="s">
        <v>62</v>
      </c>
      <c r="J2120" s="288"/>
      <c r="K2120" s="288"/>
      <c r="L2120" s="208"/>
      <c r="M2120" s="90"/>
      <c r="N2120" s="194"/>
      <c r="O2120" s="194"/>
      <c r="P2120" s="194"/>
      <c r="Q2120" s="90"/>
      <c r="R2120" s="194"/>
      <c r="S2120" s="194"/>
      <c r="T2120" s="194"/>
      <c r="U2120" s="90"/>
      <c r="V2120" s="107" t="str">
        <f t="shared" si="133"/>
        <v>Open PDFIR FINALLY.RHS-KK-ECG-IR-CI-1910-REV00</v>
      </c>
      <c r="W2120" s="972" t="str">
        <f t="shared" ca="1" si="134"/>
        <v>DONE</v>
      </c>
      <c r="X2120" s="979" t="str">
        <f t="shared" si="135"/>
        <v>P</v>
      </c>
      <c r="Y2120" s="979"/>
      <c r="AD2120" s="564"/>
      <c r="AE2120" s="564"/>
      <c r="AF2120" s="564"/>
      <c r="AG2120" s="564"/>
      <c r="AH2120" s="564"/>
      <c r="AI2120" s="564"/>
    </row>
    <row r="2121" spans="1:35" ht="90" x14ac:dyDescent="0.3">
      <c r="A2121" s="450">
        <f t="shared" si="132"/>
        <v>2116</v>
      </c>
      <c r="B2121" s="442" t="s">
        <v>18278</v>
      </c>
      <c r="C2121" s="272" t="s">
        <v>76</v>
      </c>
      <c r="D2121" s="272" t="s">
        <v>1545</v>
      </c>
      <c r="E2121" s="426" t="s">
        <v>10036</v>
      </c>
      <c r="F2121" s="98" t="s">
        <v>195</v>
      </c>
      <c r="G2121" s="98">
        <v>45580</v>
      </c>
      <c r="H2121" s="98">
        <v>45580</v>
      </c>
      <c r="I2121" s="90" t="s">
        <v>62</v>
      </c>
      <c r="J2121" s="288"/>
      <c r="K2121" s="288"/>
      <c r="L2121" s="208"/>
      <c r="M2121" s="90"/>
      <c r="N2121" s="194"/>
      <c r="O2121" s="194"/>
      <c r="P2121" s="194"/>
      <c r="Q2121" s="90"/>
      <c r="R2121" s="194"/>
      <c r="S2121" s="194"/>
      <c r="T2121" s="194"/>
      <c r="U2121" s="90"/>
      <c r="V2121" s="107" t="str">
        <f t="shared" si="133"/>
        <v>Open PDFIR FINALLY.RHS-KK-ECG-IR-CI-1911-REV00</v>
      </c>
      <c r="W2121" s="972" t="str">
        <f t="shared" ca="1" si="134"/>
        <v>DONE</v>
      </c>
      <c r="X2121" s="979" t="str">
        <f t="shared" si="135"/>
        <v>P</v>
      </c>
      <c r="Y2121" s="979"/>
      <c r="AD2121" s="564"/>
      <c r="AE2121" s="564"/>
      <c r="AF2121" s="564"/>
      <c r="AG2121" s="564"/>
      <c r="AH2121" s="564"/>
      <c r="AI2121" s="564"/>
    </row>
    <row r="2122" spans="1:35" ht="90" x14ac:dyDescent="0.3">
      <c r="A2122" s="450">
        <f t="shared" si="132"/>
        <v>2117</v>
      </c>
      <c r="B2122" s="442" t="s">
        <v>18279</v>
      </c>
      <c r="C2122" s="272" t="s">
        <v>76</v>
      </c>
      <c r="D2122" s="272" t="s">
        <v>1545</v>
      </c>
      <c r="E2122" s="426" t="s">
        <v>10035</v>
      </c>
      <c r="F2122" s="98" t="s">
        <v>195</v>
      </c>
      <c r="G2122" s="98">
        <v>45580</v>
      </c>
      <c r="H2122" s="98">
        <v>45580</v>
      </c>
      <c r="I2122" s="90" t="s">
        <v>62</v>
      </c>
      <c r="J2122" s="288"/>
      <c r="K2122" s="288"/>
      <c r="L2122" s="194"/>
      <c r="M2122" s="90"/>
      <c r="N2122" s="194"/>
      <c r="O2122" s="194"/>
      <c r="P2122" s="194"/>
      <c r="Q2122" s="90"/>
      <c r="R2122" s="194"/>
      <c r="S2122" s="194"/>
      <c r="T2122" s="194"/>
      <c r="U2122" s="90"/>
      <c r="V2122" s="107" t="str">
        <f t="shared" si="133"/>
        <v>Open PDFIR FINALLY.RHS-KK-ECG-IR-CI-1912-REV00</v>
      </c>
      <c r="W2122" s="972" t="str">
        <f t="shared" ca="1" si="134"/>
        <v>DONE</v>
      </c>
      <c r="X2122" s="979" t="str">
        <f t="shared" si="135"/>
        <v>P</v>
      </c>
      <c r="Y2122" s="979"/>
      <c r="AD2122" s="564"/>
      <c r="AE2122" s="564"/>
      <c r="AF2122" s="564"/>
      <c r="AG2122" s="564"/>
      <c r="AH2122" s="564"/>
      <c r="AI2122" s="564"/>
    </row>
    <row r="2123" spans="1:35" ht="90" x14ac:dyDescent="0.3">
      <c r="A2123" s="450">
        <f t="shared" si="132"/>
        <v>2118</v>
      </c>
      <c r="B2123" s="442" t="s">
        <v>18280</v>
      </c>
      <c r="C2123" s="272" t="s">
        <v>76</v>
      </c>
      <c r="D2123" s="272" t="s">
        <v>1545</v>
      </c>
      <c r="E2123" s="426" t="s">
        <v>10034</v>
      </c>
      <c r="F2123" s="98" t="s">
        <v>195</v>
      </c>
      <c r="G2123" s="98">
        <v>45580</v>
      </c>
      <c r="H2123" s="98">
        <v>45580</v>
      </c>
      <c r="I2123" s="90" t="s">
        <v>62</v>
      </c>
      <c r="J2123" s="288"/>
      <c r="K2123" s="288"/>
      <c r="L2123" s="208"/>
      <c r="M2123" s="90"/>
      <c r="N2123" s="194"/>
      <c r="O2123" s="194"/>
      <c r="P2123" s="194"/>
      <c r="Q2123" s="90"/>
      <c r="R2123" s="194"/>
      <c r="S2123" s="194"/>
      <c r="T2123" s="194"/>
      <c r="U2123" s="90"/>
      <c r="V2123" s="107" t="str">
        <f t="shared" si="133"/>
        <v>Open PDFIR FINALLY.RHS-KK-ECG-IR-CI-1913-REV00</v>
      </c>
      <c r="W2123" s="972" t="str">
        <f t="shared" ca="1" si="134"/>
        <v>DONE</v>
      </c>
      <c r="X2123" s="979" t="str">
        <f t="shared" si="135"/>
        <v>P</v>
      </c>
      <c r="Y2123" s="979"/>
      <c r="AD2123" s="564"/>
      <c r="AE2123" s="564"/>
      <c r="AF2123" s="564"/>
      <c r="AG2123" s="564"/>
      <c r="AH2123" s="564"/>
      <c r="AI2123" s="564"/>
    </row>
    <row r="2124" spans="1:35" ht="90" x14ac:dyDescent="0.3">
      <c r="A2124" s="450">
        <f t="shared" si="132"/>
        <v>2119</v>
      </c>
      <c r="B2124" s="442" t="s">
        <v>18281</v>
      </c>
      <c r="C2124" s="272" t="s">
        <v>76</v>
      </c>
      <c r="D2124" s="272" t="s">
        <v>1545</v>
      </c>
      <c r="E2124" s="426" t="s">
        <v>10033</v>
      </c>
      <c r="F2124" s="98" t="s">
        <v>195</v>
      </c>
      <c r="G2124" s="98">
        <v>45580</v>
      </c>
      <c r="H2124" s="98">
        <v>45580</v>
      </c>
      <c r="I2124" s="90" t="s">
        <v>62</v>
      </c>
      <c r="J2124" s="288"/>
      <c r="K2124" s="288"/>
      <c r="L2124" s="208"/>
      <c r="M2124" s="90"/>
      <c r="N2124" s="194"/>
      <c r="O2124" s="194"/>
      <c r="P2124" s="194"/>
      <c r="Q2124" s="90"/>
      <c r="R2124" s="194"/>
      <c r="S2124" s="194"/>
      <c r="T2124" s="194"/>
      <c r="U2124" s="90"/>
      <c r="V2124" s="107" t="str">
        <f t="shared" si="133"/>
        <v>Open PDFIR FINALLY.RHS-KK-ECG-IR-CI-1914-REV00</v>
      </c>
      <c r="W2124" s="972" t="str">
        <f t="shared" ca="1" si="134"/>
        <v>DONE</v>
      </c>
      <c r="X2124" s="979" t="str">
        <f t="shared" si="135"/>
        <v>P</v>
      </c>
      <c r="Y2124" s="979"/>
      <c r="AD2124" s="564"/>
      <c r="AE2124" s="564"/>
      <c r="AF2124" s="564"/>
      <c r="AG2124" s="564"/>
      <c r="AH2124" s="564"/>
      <c r="AI2124" s="564"/>
    </row>
    <row r="2125" spans="1:35" ht="90" x14ac:dyDescent="0.3">
      <c r="A2125" s="450">
        <f t="shared" si="132"/>
        <v>2120</v>
      </c>
      <c r="B2125" s="442" t="s">
        <v>18282</v>
      </c>
      <c r="C2125" s="272" t="s">
        <v>76</v>
      </c>
      <c r="D2125" s="272" t="s">
        <v>1545</v>
      </c>
      <c r="E2125" s="426" t="s">
        <v>10032</v>
      </c>
      <c r="F2125" s="98" t="s">
        <v>195</v>
      </c>
      <c r="G2125" s="98">
        <v>45580</v>
      </c>
      <c r="H2125" s="98">
        <v>45580</v>
      </c>
      <c r="I2125" s="90" t="s">
        <v>62</v>
      </c>
      <c r="J2125" s="288"/>
      <c r="K2125" s="288"/>
      <c r="L2125" s="208"/>
      <c r="M2125" s="90"/>
      <c r="N2125" s="194"/>
      <c r="O2125" s="194"/>
      <c r="P2125" s="194"/>
      <c r="Q2125" s="90"/>
      <c r="R2125" s="194"/>
      <c r="S2125" s="194"/>
      <c r="T2125" s="194"/>
      <c r="U2125" s="90"/>
      <c r="V2125" s="107" t="str">
        <f t="shared" si="133"/>
        <v>Open PDFIR FINALLY.RHS-KK-ECG-IR-CI-1915-REV00</v>
      </c>
      <c r="W2125" s="972" t="str">
        <f t="shared" ca="1" si="134"/>
        <v>DONE</v>
      </c>
      <c r="X2125" s="979" t="str">
        <f t="shared" si="135"/>
        <v>P</v>
      </c>
      <c r="Y2125" s="979"/>
      <c r="AD2125" s="564"/>
      <c r="AE2125" s="564"/>
      <c r="AF2125" s="564"/>
      <c r="AG2125" s="564"/>
      <c r="AH2125" s="564"/>
      <c r="AI2125" s="564"/>
    </row>
    <row r="2126" spans="1:35" ht="90" x14ac:dyDescent="0.3">
      <c r="A2126" s="450">
        <f t="shared" si="132"/>
        <v>2121</v>
      </c>
      <c r="B2126" s="442" t="s">
        <v>18283</v>
      </c>
      <c r="C2126" s="272" t="s">
        <v>76</v>
      </c>
      <c r="D2126" s="272" t="s">
        <v>1545</v>
      </c>
      <c r="E2126" s="426" t="s">
        <v>10031</v>
      </c>
      <c r="F2126" s="98" t="s">
        <v>195</v>
      </c>
      <c r="G2126" s="98">
        <v>45580</v>
      </c>
      <c r="H2126" s="98">
        <v>45580</v>
      </c>
      <c r="I2126" s="90" t="s">
        <v>62</v>
      </c>
      <c r="J2126" s="288"/>
      <c r="K2126" s="288"/>
      <c r="L2126" s="208"/>
      <c r="M2126" s="90"/>
      <c r="N2126" s="194"/>
      <c r="O2126" s="194"/>
      <c r="P2126" s="194"/>
      <c r="Q2126" s="90"/>
      <c r="R2126" s="194"/>
      <c r="S2126" s="194"/>
      <c r="T2126" s="194"/>
      <c r="U2126" s="90"/>
      <c r="V2126" s="107" t="str">
        <f t="shared" si="133"/>
        <v>Open PDFIR FINALLY.RHS-KK-ECG-IR-CI-1916-REV00</v>
      </c>
      <c r="W2126" s="972" t="str">
        <f t="shared" ca="1" si="134"/>
        <v>DONE</v>
      </c>
      <c r="X2126" s="979" t="str">
        <f t="shared" si="135"/>
        <v>P</v>
      </c>
      <c r="Y2126" s="979"/>
      <c r="AD2126" s="564"/>
      <c r="AE2126" s="564"/>
      <c r="AF2126" s="564"/>
      <c r="AG2126" s="564"/>
      <c r="AH2126" s="564"/>
      <c r="AI2126" s="564"/>
    </row>
    <row r="2127" spans="1:35" ht="90" x14ac:dyDescent="0.3">
      <c r="A2127" s="450">
        <f t="shared" si="132"/>
        <v>2122</v>
      </c>
      <c r="B2127" s="442" t="s">
        <v>18284</v>
      </c>
      <c r="C2127" s="272" t="s">
        <v>76</v>
      </c>
      <c r="D2127" s="272" t="s">
        <v>1545</v>
      </c>
      <c r="E2127" s="426" t="s">
        <v>10030</v>
      </c>
      <c r="F2127" s="98" t="s">
        <v>195</v>
      </c>
      <c r="G2127" s="98">
        <v>45580</v>
      </c>
      <c r="H2127" s="98">
        <v>45580</v>
      </c>
      <c r="I2127" s="90" t="s">
        <v>62</v>
      </c>
      <c r="J2127" s="288"/>
      <c r="K2127" s="288"/>
      <c r="L2127" s="208"/>
      <c r="M2127" s="90"/>
      <c r="N2127" s="194"/>
      <c r="O2127" s="194"/>
      <c r="P2127" s="194"/>
      <c r="Q2127" s="90"/>
      <c r="R2127" s="194"/>
      <c r="S2127" s="194"/>
      <c r="T2127" s="194"/>
      <c r="U2127" s="90"/>
      <c r="V2127" s="107" t="str">
        <f t="shared" si="133"/>
        <v>Open PDFIR FINALLY.RHS-KK-ECG-IR-CI-1917-REV00</v>
      </c>
      <c r="W2127" s="972" t="str">
        <f t="shared" ca="1" si="134"/>
        <v>DONE</v>
      </c>
      <c r="X2127" s="979" t="str">
        <f t="shared" si="135"/>
        <v>P</v>
      </c>
      <c r="Y2127" s="979"/>
      <c r="AD2127" s="564"/>
      <c r="AE2127" s="564"/>
      <c r="AF2127" s="564"/>
      <c r="AG2127" s="564"/>
      <c r="AH2127" s="564"/>
      <c r="AI2127" s="564"/>
    </row>
    <row r="2128" spans="1:35" ht="90" x14ac:dyDescent="0.3">
      <c r="A2128" s="450">
        <f t="shared" si="132"/>
        <v>2123</v>
      </c>
      <c r="B2128" s="442" t="s">
        <v>18285</v>
      </c>
      <c r="C2128" s="272" t="s">
        <v>76</v>
      </c>
      <c r="D2128" s="272" t="s">
        <v>1545</v>
      </c>
      <c r="E2128" s="426" t="s">
        <v>10029</v>
      </c>
      <c r="F2128" s="98" t="s">
        <v>195</v>
      </c>
      <c r="G2128" s="98">
        <v>45580</v>
      </c>
      <c r="H2128" s="98">
        <v>45580</v>
      </c>
      <c r="I2128" s="90" t="s">
        <v>62</v>
      </c>
      <c r="J2128" s="288"/>
      <c r="K2128" s="288"/>
      <c r="L2128" s="208"/>
      <c r="M2128" s="90"/>
      <c r="N2128" s="194"/>
      <c r="O2128" s="194"/>
      <c r="P2128" s="194"/>
      <c r="Q2128" s="90"/>
      <c r="R2128" s="194"/>
      <c r="S2128" s="194"/>
      <c r="T2128" s="194"/>
      <c r="U2128" s="90"/>
      <c r="V2128" s="107" t="str">
        <f t="shared" si="133"/>
        <v>Open PDFIR FINALLY.RHS-KK-ECG-IR-CI-1918-REV00</v>
      </c>
      <c r="W2128" s="972" t="str">
        <f t="shared" ca="1" si="134"/>
        <v>DONE</v>
      </c>
      <c r="X2128" s="979" t="str">
        <f t="shared" si="135"/>
        <v>P</v>
      </c>
      <c r="Y2128" s="979"/>
      <c r="AD2128" s="564"/>
      <c r="AE2128" s="564"/>
      <c r="AF2128" s="564"/>
      <c r="AG2128" s="564"/>
      <c r="AH2128" s="564"/>
      <c r="AI2128" s="564"/>
    </row>
    <row r="2129" spans="1:35" ht="90" x14ac:dyDescent="0.3">
      <c r="A2129" s="450">
        <f t="shared" si="132"/>
        <v>2124</v>
      </c>
      <c r="B2129" s="442" t="s">
        <v>18286</v>
      </c>
      <c r="C2129" s="272" t="s">
        <v>4383</v>
      </c>
      <c r="D2129" s="272" t="s">
        <v>1545</v>
      </c>
      <c r="E2129" s="426" t="s">
        <v>10028</v>
      </c>
      <c r="F2129" s="98" t="s">
        <v>195</v>
      </c>
      <c r="G2129" s="106">
        <v>45581</v>
      </c>
      <c r="H2129" s="98"/>
      <c r="I2129" s="90" t="s">
        <v>83</v>
      </c>
      <c r="J2129" s="288"/>
      <c r="K2129" s="288"/>
      <c r="L2129" s="208"/>
      <c r="M2129" s="90"/>
      <c r="N2129" s="194"/>
      <c r="O2129" s="194"/>
      <c r="P2129" s="194"/>
      <c r="Q2129" s="90"/>
      <c r="R2129" s="194"/>
      <c r="S2129" s="194"/>
      <c r="T2129" s="194"/>
      <c r="U2129" s="90"/>
      <c r="V2129" s="107" t="str">
        <f t="shared" si="133"/>
        <v>Open PDFIR FINALLY.RHS-KK-ECG-IR-SU-1919-REV00</v>
      </c>
      <c r="W2129" s="973">
        <f t="shared" ca="1" si="134"/>
        <v>627</v>
      </c>
      <c r="X2129" s="979" t="str">
        <f t="shared" si="135"/>
        <v>P</v>
      </c>
      <c r="Y2129" s="979"/>
      <c r="AD2129" s="564"/>
      <c r="AE2129" s="564"/>
      <c r="AF2129" s="564"/>
      <c r="AG2129" s="564"/>
      <c r="AH2129" s="564"/>
      <c r="AI2129" s="564"/>
    </row>
    <row r="2130" spans="1:35" ht="90" x14ac:dyDescent="0.3">
      <c r="A2130" s="450">
        <f t="shared" si="132"/>
        <v>2125</v>
      </c>
      <c r="B2130" s="442" t="s">
        <v>18287</v>
      </c>
      <c r="C2130" s="272" t="s">
        <v>4383</v>
      </c>
      <c r="D2130" s="272" t="s">
        <v>1545</v>
      </c>
      <c r="E2130" s="426" t="s">
        <v>10027</v>
      </c>
      <c r="F2130" s="98" t="s">
        <v>195</v>
      </c>
      <c r="G2130" s="106">
        <v>45581</v>
      </c>
      <c r="H2130" s="98"/>
      <c r="I2130" s="90" t="s">
        <v>83</v>
      </c>
      <c r="J2130" s="288"/>
      <c r="K2130" s="288"/>
      <c r="L2130" s="208"/>
      <c r="M2130" s="90"/>
      <c r="N2130" s="194"/>
      <c r="O2130" s="194"/>
      <c r="P2130" s="194"/>
      <c r="Q2130" s="90"/>
      <c r="R2130" s="194"/>
      <c r="S2130" s="194"/>
      <c r="T2130" s="194"/>
      <c r="U2130" s="90"/>
      <c r="V2130" s="107" t="str">
        <f t="shared" si="133"/>
        <v>Open PDFIR FINALLY.RHS-KK-ECG-IR-SU-1920-REV00</v>
      </c>
      <c r="W2130" s="973">
        <f t="shared" ca="1" si="134"/>
        <v>627</v>
      </c>
      <c r="X2130" s="979" t="str">
        <f t="shared" si="135"/>
        <v>P</v>
      </c>
      <c r="Y2130" s="979"/>
      <c r="AD2130" s="564"/>
      <c r="AE2130" s="564"/>
      <c r="AF2130" s="564"/>
      <c r="AG2130" s="564"/>
      <c r="AH2130" s="564"/>
      <c r="AI2130" s="564"/>
    </row>
    <row r="2131" spans="1:35" ht="90" x14ac:dyDescent="0.3">
      <c r="A2131" s="450">
        <f t="shared" si="132"/>
        <v>2126</v>
      </c>
      <c r="B2131" s="442" t="s">
        <v>18288</v>
      </c>
      <c r="C2131" s="272" t="s">
        <v>4383</v>
      </c>
      <c r="D2131" s="272" t="s">
        <v>1545</v>
      </c>
      <c r="E2131" s="426" t="s">
        <v>10026</v>
      </c>
      <c r="F2131" s="98" t="s">
        <v>195</v>
      </c>
      <c r="G2131" s="106">
        <v>45581</v>
      </c>
      <c r="H2131" s="98"/>
      <c r="I2131" s="90" t="s">
        <v>83</v>
      </c>
      <c r="J2131" s="288"/>
      <c r="K2131" s="288"/>
      <c r="L2131" s="208"/>
      <c r="M2131" s="90"/>
      <c r="N2131" s="194"/>
      <c r="O2131" s="194"/>
      <c r="P2131" s="194"/>
      <c r="Q2131" s="90"/>
      <c r="R2131" s="194"/>
      <c r="S2131" s="194"/>
      <c r="T2131" s="194"/>
      <c r="U2131" s="90"/>
      <c r="V2131" s="107" t="str">
        <f t="shared" si="133"/>
        <v>Open PDFIR FINALLY.RHS-KK-ECG-IR-SU-1921-REV00</v>
      </c>
      <c r="W2131" s="973">
        <f t="shared" ca="1" si="134"/>
        <v>627</v>
      </c>
      <c r="X2131" s="979" t="str">
        <f t="shared" si="135"/>
        <v>P</v>
      </c>
      <c r="Y2131" s="979"/>
      <c r="AD2131" s="564"/>
      <c r="AE2131" s="564"/>
      <c r="AF2131" s="564"/>
      <c r="AG2131" s="564"/>
      <c r="AH2131" s="564"/>
      <c r="AI2131" s="564"/>
    </row>
    <row r="2132" spans="1:35" ht="90" x14ac:dyDescent="0.3">
      <c r="A2132" s="450">
        <f t="shared" si="132"/>
        <v>2127</v>
      </c>
      <c r="B2132" s="442" t="s">
        <v>18289</v>
      </c>
      <c r="C2132" s="272" t="s">
        <v>4383</v>
      </c>
      <c r="D2132" s="272" t="s">
        <v>1545</v>
      </c>
      <c r="E2132" s="426" t="s">
        <v>10025</v>
      </c>
      <c r="F2132" s="98" t="s">
        <v>195</v>
      </c>
      <c r="G2132" s="106">
        <v>45581</v>
      </c>
      <c r="H2132" s="98"/>
      <c r="I2132" s="90" t="s">
        <v>83</v>
      </c>
      <c r="J2132" s="288"/>
      <c r="K2132" s="288"/>
      <c r="L2132" s="208"/>
      <c r="M2132" s="90"/>
      <c r="N2132" s="194"/>
      <c r="O2132" s="194"/>
      <c r="P2132" s="194"/>
      <c r="Q2132" s="90"/>
      <c r="R2132" s="194"/>
      <c r="S2132" s="194"/>
      <c r="T2132" s="194"/>
      <c r="U2132" s="90"/>
      <c r="V2132" s="107" t="str">
        <f t="shared" si="133"/>
        <v>Open PDFIR FINALLY.RHS-KK-ECG-IR-SU-1922-REV00</v>
      </c>
      <c r="W2132" s="973">
        <f t="shared" ca="1" si="134"/>
        <v>627</v>
      </c>
      <c r="X2132" s="979" t="str">
        <f t="shared" si="135"/>
        <v>P</v>
      </c>
      <c r="Y2132" s="979"/>
      <c r="AD2132" s="564"/>
      <c r="AE2132" s="564"/>
      <c r="AF2132" s="564"/>
      <c r="AG2132" s="564"/>
      <c r="AH2132" s="564"/>
      <c r="AI2132" s="564"/>
    </row>
    <row r="2133" spans="1:35" ht="90" x14ac:dyDescent="0.3">
      <c r="A2133" s="450">
        <f t="shared" si="132"/>
        <v>2128</v>
      </c>
      <c r="B2133" s="442" t="s">
        <v>18290</v>
      </c>
      <c r="C2133" s="272" t="s">
        <v>4383</v>
      </c>
      <c r="D2133" s="272" t="s">
        <v>1545</v>
      </c>
      <c r="E2133" s="426" t="s">
        <v>10024</v>
      </c>
      <c r="F2133" s="98" t="s">
        <v>195</v>
      </c>
      <c r="G2133" s="106">
        <v>45581</v>
      </c>
      <c r="H2133" s="98"/>
      <c r="I2133" s="90" t="s">
        <v>83</v>
      </c>
      <c r="J2133" s="288"/>
      <c r="K2133" s="288"/>
      <c r="L2133" s="208"/>
      <c r="M2133" s="90"/>
      <c r="N2133" s="194"/>
      <c r="O2133" s="194"/>
      <c r="P2133" s="194"/>
      <c r="Q2133" s="90"/>
      <c r="R2133" s="194"/>
      <c r="S2133" s="194"/>
      <c r="T2133" s="194"/>
      <c r="U2133" s="90"/>
      <c r="V2133" s="107" t="str">
        <f t="shared" si="133"/>
        <v>Open PDFIR FINALLY.RHS-KK-ECG-IR-SU-1923-REV00</v>
      </c>
      <c r="W2133" s="973">
        <f t="shared" ca="1" si="134"/>
        <v>627</v>
      </c>
      <c r="X2133" s="979" t="str">
        <f t="shared" si="135"/>
        <v>P</v>
      </c>
      <c r="Y2133" s="979"/>
      <c r="AD2133" s="564"/>
      <c r="AE2133" s="564"/>
      <c r="AF2133" s="564"/>
      <c r="AG2133" s="564"/>
      <c r="AH2133" s="564"/>
      <c r="AI2133" s="564"/>
    </row>
    <row r="2134" spans="1:35" ht="90" x14ac:dyDescent="0.3">
      <c r="A2134" s="450">
        <f t="shared" si="132"/>
        <v>2129</v>
      </c>
      <c r="B2134" s="442" t="s">
        <v>18291</v>
      </c>
      <c r="C2134" s="272" t="s">
        <v>4383</v>
      </c>
      <c r="D2134" s="272" t="s">
        <v>1545</v>
      </c>
      <c r="E2134" s="426" t="s">
        <v>10023</v>
      </c>
      <c r="F2134" s="98" t="s">
        <v>195</v>
      </c>
      <c r="G2134" s="106">
        <v>45581</v>
      </c>
      <c r="H2134" s="98"/>
      <c r="I2134" s="90" t="s">
        <v>83</v>
      </c>
      <c r="J2134" s="288"/>
      <c r="K2134" s="288"/>
      <c r="L2134" s="208"/>
      <c r="M2134" s="90"/>
      <c r="N2134" s="194"/>
      <c r="O2134" s="194"/>
      <c r="P2134" s="194"/>
      <c r="Q2134" s="90"/>
      <c r="R2134" s="194"/>
      <c r="S2134" s="194"/>
      <c r="T2134" s="194"/>
      <c r="U2134" s="90"/>
      <c r="V2134" s="107" t="str">
        <f t="shared" si="133"/>
        <v>Open PDFIR FINALLY.RHS-KK-ECG-IR-SU-1924-REV00</v>
      </c>
      <c r="W2134" s="973">
        <f t="shared" ca="1" si="134"/>
        <v>627</v>
      </c>
      <c r="X2134" s="979" t="str">
        <f t="shared" si="135"/>
        <v>P</v>
      </c>
      <c r="Y2134" s="979"/>
      <c r="AD2134" s="564"/>
      <c r="AE2134" s="564"/>
      <c r="AF2134" s="564"/>
      <c r="AG2134" s="564"/>
      <c r="AH2134" s="564"/>
      <c r="AI2134" s="564"/>
    </row>
    <row r="2135" spans="1:35" ht="90" x14ac:dyDescent="0.3">
      <c r="A2135" s="450">
        <f t="shared" si="132"/>
        <v>2130</v>
      </c>
      <c r="B2135" s="442" t="s">
        <v>18292</v>
      </c>
      <c r="C2135" s="272" t="s">
        <v>4383</v>
      </c>
      <c r="D2135" s="272" t="s">
        <v>1545</v>
      </c>
      <c r="E2135" s="426" t="s">
        <v>10022</v>
      </c>
      <c r="F2135" s="98" t="s">
        <v>195</v>
      </c>
      <c r="G2135" s="106">
        <v>45581</v>
      </c>
      <c r="H2135" s="98"/>
      <c r="I2135" s="90" t="s">
        <v>83</v>
      </c>
      <c r="J2135" s="288"/>
      <c r="K2135" s="288"/>
      <c r="L2135" s="208"/>
      <c r="M2135" s="90"/>
      <c r="N2135" s="194"/>
      <c r="O2135" s="194"/>
      <c r="P2135" s="194"/>
      <c r="Q2135" s="90"/>
      <c r="R2135" s="194"/>
      <c r="S2135" s="194"/>
      <c r="T2135" s="194"/>
      <c r="U2135" s="90"/>
      <c r="V2135" s="107" t="str">
        <f t="shared" si="133"/>
        <v>Open PDFIR FINALLY.RHS-KK-ECG-IR-SU-1925-REV00</v>
      </c>
      <c r="W2135" s="973">
        <f t="shared" ca="1" si="134"/>
        <v>627</v>
      </c>
      <c r="X2135" s="979" t="str">
        <f t="shared" si="135"/>
        <v>P</v>
      </c>
      <c r="Y2135" s="979"/>
      <c r="AD2135" s="564"/>
      <c r="AE2135" s="564"/>
      <c r="AF2135" s="564"/>
      <c r="AG2135" s="564"/>
      <c r="AH2135" s="564"/>
      <c r="AI2135" s="564"/>
    </row>
    <row r="2136" spans="1:35" ht="90" x14ac:dyDescent="0.3">
      <c r="A2136" s="450">
        <f t="shared" si="132"/>
        <v>2131</v>
      </c>
      <c r="B2136" s="442" t="s">
        <v>18293</v>
      </c>
      <c r="C2136" s="272" t="s">
        <v>4383</v>
      </c>
      <c r="D2136" s="272" t="s">
        <v>1545</v>
      </c>
      <c r="E2136" s="426" t="s">
        <v>10021</v>
      </c>
      <c r="F2136" s="98" t="s">
        <v>195</v>
      </c>
      <c r="G2136" s="106">
        <v>45581</v>
      </c>
      <c r="H2136" s="98"/>
      <c r="I2136" s="90" t="s">
        <v>83</v>
      </c>
      <c r="J2136" s="288"/>
      <c r="K2136" s="288"/>
      <c r="L2136" s="208"/>
      <c r="M2136" s="90"/>
      <c r="N2136" s="194"/>
      <c r="O2136" s="194"/>
      <c r="P2136" s="194"/>
      <c r="Q2136" s="90"/>
      <c r="R2136" s="194"/>
      <c r="S2136" s="194"/>
      <c r="T2136" s="194"/>
      <c r="U2136" s="90"/>
      <c r="V2136" s="107" t="str">
        <f t="shared" si="133"/>
        <v>Open PDFIR FINALLY.RHS-KK-ECG-IR-SU-1926-REV00</v>
      </c>
      <c r="W2136" s="973">
        <f t="shared" ca="1" si="134"/>
        <v>627</v>
      </c>
      <c r="X2136" s="979" t="str">
        <f t="shared" si="135"/>
        <v>P</v>
      </c>
      <c r="Y2136" s="979"/>
      <c r="AD2136" s="564"/>
      <c r="AE2136" s="564"/>
      <c r="AF2136" s="564"/>
      <c r="AG2136" s="564"/>
      <c r="AH2136" s="564"/>
      <c r="AI2136" s="564"/>
    </row>
    <row r="2137" spans="1:35" ht="90" x14ac:dyDescent="0.3">
      <c r="A2137" s="450">
        <f t="shared" si="132"/>
        <v>2132</v>
      </c>
      <c r="B2137" s="442" t="s">
        <v>18294</v>
      </c>
      <c r="C2137" s="272" t="s">
        <v>4383</v>
      </c>
      <c r="D2137" s="272" t="s">
        <v>1545</v>
      </c>
      <c r="E2137" s="426" t="s">
        <v>10020</v>
      </c>
      <c r="F2137" s="98" t="s">
        <v>195</v>
      </c>
      <c r="G2137" s="106">
        <v>45581</v>
      </c>
      <c r="H2137" s="98"/>
      <c r="I2137" s="90" t="s">
        <v>83</v>
      </c>
      <c r="J2137" s="288"/>
      <c r="K2137" s="288"/>
      <c r="L2137" s="208"/>
      <c r="M2137" s="90"/>
      <c r="N2137" s="194"/>
      <c r="O2137" s="194"/>
      <c r="P2137" s="194"/>
      <c r="Q2137" s="90"/>
      <c r="R2137" s="194"/>
      <c r="S2137" s="194"/>
      <c r="T2137" s="194"/>
      <c r="U2137" s="90"/>
      <c r="V2137" s="107" t="str">
        <f t="shared" si="133"/>
        <v>Open PDFIR FINALLY.RHS-KK-ECG-IR-SU-1927-REV00</v>
      </c>
      <c r="W2137" s="973">
        <f t="shared" ca="1" si="134"/>
        <v>627</v>
      </c>
      <c r="X2137" s="979" t="str">
        <f t="shared" si="135"/>
        <v>P</v>
      </c>
      <c r="Y2137" s="979"/>
      <c r="AD2137" s="564"/>
      <c r="AE2137" s="564"/>
      <c r="AF2137" s="564"/>
      <c r="AG2137" s="564"/>
      <c r="AH2137" s="564"/>
      <c r="AI2137" s="564"/>
    </row>
    <row r="2138" spans="1:35" ht="90" x14ac:dyDescent="0.3">
      <c r="A2138" s="450">
        <f t="shared" si="132"/>
        <v>2133</v>
      </c>
      <c r="B2138" s="442" t="s">
        <v>18295</v>
      </c>
      <c r="C2138" s="272" t="s">
        <v>4383</v>
      </c>
      <c r="D2138" s="272" t="s">
        <v>1545</v>
      </c>
      <c r="E2138" s="426" t="s">
        <v>10018</v>
      </c>
      <c r="F2138" s="98" t="s">
        <v>195</v>
      </c>
      <c r="G2138" s="106">
        <v>45581</v>
      </c>
      <c r="H2138" s="98"/>
      <c r="I2138" s="90" t="s">
        <v>83</v>
      </c>
      <c r="J2138" s="288"/>
      <c r="K2138" s="288"/>
      <c r="L2138" s="208"/>
      <c r="M2138" s="90"/>
      <c r="N2138" s="194"/>
      <c r="O2138" s="194"/>
      <c r="P2138" s="194"/>
      <c r="Q2138" s="90"/>
      <c r="R2138" s="194"/>
      <c r="S2138" s="194"/>
      <c r="T2138" s="194"/>
      <c r="U2138" s="90"/>
      <c r="V2138" s="107" t="str">
        <f t="shared" si="133"/>
        <v>Open PDFIR FINALLY.RHS-KK-ECG-IR-SU-1928-REV00</v>
      </c>
      <c r="W2138" s="973">
        <f t="shared" ca="1" si="134"/>
        <v>627</v>
      </c>
      <c r="X2138" s="979" t="str">
        <f t="shared" si="135"/>
        <v>P</v>
      </c>
      <c r="Y2138" s="979"/>
      <c r="AD2138" s="564"/>
      <c r="AE2138" s="564"/>
      <c r="AF2138" s="564"/>
      <c r="AG2138" s="564"/>
      <c r="AH2138" s="564"/>
      <c r="AI2138" s="564"/>
    </row>
    <row r="2139" spans="1:35" ht="90" x14ac:dyDescent="0.3">
      <c r="A2139" s="450">
        <f t="shared" si="132"/>
        <v>2134</v>
      </c>
      <c r="B2139" s="442" t="s">
        <v>18296</v>
      </c>
      <c r="C2139" s="272" t="s">
        <v>4383</v>
      </c>
      <c r="D2139" s="272" t="s">
        <v>1545</v>
      </c>
      <c r="E2139" s="426" t="s">
        <v>10019</v>
      </c>
      <c r="F2139" s="98" t="s">
        <v>195</v>
      </c>
      <c r="G2139" s="106">
        <v>45581</v>
      </c>
      <c r="H2139" s="98">
        <v>45581</v>
      </c>
      <c r="I2139" s="90" t="s">
        <v>62</v>
      </c>
      <c r="J2139" s="288"/>
      <c r="K2139" s="288"/>
      <c r="L2139" s="208"/>
      <c r="M2139" s="90"/>
      <c r="N2139" s="194"/>
      <c r="O2139" s="194"/>
      <c r="P2139" s="194"/>
      <c r="Q2139" s="90"/>
      <c r="R2139" s="194"/>
      <c r="S2139" s="194"/>
      <c r="T2139" s="194"/>
      <c r="U2139" s="90"/>
      <c r="V2139" s="107" t="str">
        <f t="shared" si="133"/>
        <v>Open PDFIR FINALLY.RHS-KK-ECG-IR-SU-1929-REV00</v>
      </c>
      <c r="W2139" s="972" t="str">
        <f t="shared" ca="1" si="134"/>
        <v>DONE</v>
      </c>
      <c r="X2139" s="979" t="str">
        <f t="shared" si="135"/>
        <v>P</v>
      </c>
      <c r="Y2139" s="979"/>
      <c r="AD2139" s="564"/>
      <c r="AE2139" s="564"/>
      <c r="AF2139" s="564"/>
      <c r="AG2139" s="564"/>
      <c r="AH2139" s="564"/>
      <c r="AI2139" s="564"/>
    </row>
    <row r="2140" spans="1:35" ht="90" x14ac:dyDescent="0.3">
      <c r="A2140" s="450">
        <f t="shared" si="132"/>
        <v>2135</v>
      </c>
      <c r="B2140" s="442" t="s">
        <v>20436</v>
      </c>
      <c r="C2140" s="272" t="s">
        <v>2735</v>
      </c>
      <c r="D2140" s="272" t="s">
        <v>5106</v>
      </c>
      <c r="E2140" s="426" t="s">
        <v>10040</v>
      </c>
      <c r="F2140" s="98" t="s">
        <v>195</v>
      </c>
      <c r="G2140" s="106">
        <v>45582</v>
      </c>
      <c r="H2140" s="98">
        <v>45582</v>
      </c>
      <c r="I2140" s="90" t="s">
        <v>25</v>
      </c>
      <c r="J2140" s="98" t="s">
        <v>195</v>
      </c>
      <c r="K2140" s="106">
        <v>45492</v>
      </c>
      <c r="L2140" s="106">
        <v>45492</v>
      </c>
      <c r="M2140" s="90" t="s">
        <v>1671</v>
      </c>
      <c r="N2140" s="194"/>
      <c r="O2140" s="194"/>
      <c r="P2140" s="194"/>
      <c r="Q2140" s="90"/>
      <c r="R2140" s="194"/>
      <c r="S2140" s="194"/>
      <c r="T2140" s="194"/>
      <c r="U2140" s="90"/>
      <c r="V2140" s="107" t="str">
        <f t="shared" si="133"/>
        <v>Open PDFIR FINALLY.RHS-KK-ECG-IR-ARCH-1930-REV01</v>
      </c>
      <c r="W2140" s="972" t="str">
        <f t="shared" ca="1" si="134"/>
        <v>DONE</v>
      </c>
      <c r="X2140" s="979" t="str">
        <f t="shared" si="135"/>
        <v>AWC</v>
      </c>
      <c r="Y2140" s="979"/>
      <c r="AD2140" s="564"/>
      <c r="AE2140" s="564"/>
      <c r="AF2140" s="564"/>
      <c r="AG2140" s="564"/>
      <c r="AH2140" s="564"/>
      <c r="AI2140" s="564"/>
    </row>
    <row r="2141" spans="1:35" ht="90" x14ac:dyDescent="0.3">
      <c r="A2141" s="450">
        <f t="shared" si="132"/>
        <v>2136</v>
      </c>
      <c r="B2141" s="442" t="s">
        <v>18297</v>
      </c>
      <c r="C2141" s="272" t="s">
        <v>76</v>
      </c>
      <c r="D2141" s="272" t="s">
        <v>5106</v>
      </c>
      <c r="E2141" s="426" t="s">
        <v>10049</v>
      </c>
      <c r="F2141" s="98" t="s">
        <v>195</v>
      </c>
      <c r="G2141" s="106">
        <v>45582</v>
      </c>
      <c r="H2141" s="98">
        <v>45582</v>
      </c>
      <c r="I2141" s="90" t="s">
        <v>62</v>
      </c>
      <c r="J2141" s="288"/>
      <c r="K2141" s="288"/>
      <c r="L2141" s="208"/>
      <c r="M2141" s="90"/>
      <c r="N2141" s="194"/>
      <c r="O2141" s="194"/>
      <c r="P2141" s="194"/>
      <c r="Q2141" s="90"/>
      <c r="R2141" s="194"/>
      <c r="S2141" s="194"/>
      <c r="T2141" s="194"/>
      <c r="U2141" s="90"/>
      <c r="V2141" s="107" t="str">
        <f t="shared" si="133"/>
        <v>Open PDFIR FINALLY.RHS-KK-ECG-IR-CI-1931-REV00</v>
      </c>
      <c r="W2141" s="972" t="str">
        <f t="shared" ca="1" si="134"/>
        <v>DONE</v>
      </c>
      <c r="X2141" s="979" t="str">
        <f t="shared" si="135"/>
        <v>P</v>
      </c>
      <c r="Y2141" s="979"/>
      <c r="AD2141" s="564"/>
      <c r="AE2141" s="564"/>
      <c r="AF2141" s="564"/>
      <c r="AG2141" s="564"/>
      <c r="AH2141" s="564"/>
      <c r="AI2141" s="564"/>
    </row>
    <row r="2142" spans="1:35" ht="90" x14ac:dyDescent="0.3">
      <c r="A2142" s="450">
        <f t="shared" si="132"/>
        <v>2137</v>
      </c>
      <c r="B2142" s="442" t="s">
        <v>18298</v>
      </c>
      <c r="C2142" s="272" t="s">
        <v>4383</v>
      </c>
      <c r="D2142" s="272" t="s">
        <v>5106</v>
      </c>
      <c r="E2142" s="426" t="s">
        <v>10048</v>
      </c>
      <c r="F2142" s="98" t="s">
        <v>195</v>
      </c>
      <c r="G2142" s="106">
        <v>45582</v>
      </c>
      <c r="H2142" s="98"/>
      <c r="I2142" s="90" t="s">
        <v>83</v>
      </c>
      <c r="J2142" s="288"/>
      <c r="K2142" s="288"/>
      <c r="L2142" s="208"/>
      <c r="M2142" s="90"/>
      <c r="N2142" s="194"/>
      <c r="O2142" s="194"/>
      <c r="P2142" s="194"/>
      <c r="Q2142" s="90"/>
      <c r="R2142" s="194"/>
      <c r="S2142" s="194"/>
      <c r="T2142" s="194"/>
      <c r="U2142" s="90"/>
      <c r="V2142" s="107" t="str">
        <f t="shared" si="133"/>
        <v>Open PDFIR FINALLY.RHS-KK-ECG-IR-SU-1932-REV00</v>
      </c>
      <c r="W2142" s="973">
        <f t="shared" ca="1" si="134"/>
        <v>626</v>
      </c>
      <c r="X2142" s="979" t="str">
        <f t="shared" si="135"/>
        <v>P</v>
      </c>
      <c r="Y2142" s="979"/>
      <c r="AD2142" s="564"/>
      <c r="AE2142" s="564"/>
      <c r="AF2142" s="564"/>
      <c r="AG2142" s="564"/>
      <c r="AH2142" s="564"/>
      <c r="AI2142" s="564"/>
    </row>
    <row r="2143" spans="1:35" ht="90" x14ac:dyDescent="0.3">
      <c r="A2143" s="450">
        <f t="shared" si="132"/>
        <v>2138</v>
      </c>
      <c r="B2143" s="442" t="s">
        <v>18299</v>
      </c>
      <c r="C2143" s="272" t="s">
        <v>76</v>
      </c>
      <c r="D2143" s="272" t="s">
        <v>5106</v>
      </c>
      <c r="E2143" s="426" t="s">
        <v>10047</v>
      </c>
      <c r="F2143" s="98" t="s">
        <v>195</v>
      </c>
      <c r="G2143" s="106">
        <v>45582</v>
      </c>
      <c r="H2143" s="98">
        <v>45582</v>
      </c>
      <c r="I2143" s="90" t="s">
        <v>62</v>
      </c>
      <c r="J2143" s="288"/>
      <c r="K2143" s="288"/>
      <c r="L2143" s="208"/>
      <c r="M2143" s="90"/>
      <c r="N2143" s="194"/>
      <c r="O2143" s="194"/>
      <c r="P2143" s="194"/>
      <c r="Q2143" s="90"/>
      <c r="R2143" s="194"/>
      <c r="S2143" s="194"/>
      <c r="T2143" s="194"/>
      <c r="U2143" s="90"/>
      <c r="V2143" s="107" t="str">
        <f t="shared" si="133"/>
        <v>Open PDFIR FINALLY.RHS-KK-ECG-IR-CI-1933-REV00</v>
      </c>
      <c r="W2143" s="972" t="str">
        <f t="shared" ca="1" si="134"/>
        <v>DONE</v>
      </c>
      <c r="X2143" s="979" t="str">
        <f t="shared" si="135"/>
        <v>P</v>
      </c>
      <c r="Y2143" s="979"/>
      <c r="AD2143" s="564"/>
      <c r="AE2143" s="564"/>
      <c r="AF2143" s="564"/>
      <c r="AG2143" s="564"/>
      <c r="AH2143" s="564"/>
      <c r="AI2143" s="564"/>
    </row>
    <row r="2144" spans="1:35" ht="90" x14ac:dyDescent="0.3">
      <c r="A2144" s="450">
        <f t="shared" si="132"/>
        <v>2139</v>
      </c>
      <c r="B2144" s="442" t="s">
        <v>18300</v>
      </c>
      <c r="C2144" s="272" t="s">
        <v>4383</v>
      </c>
      <c r="D2144" s="272" t="s">
        <v>5106</v>
      </c>
      <c r="E2144" s="426" t="s">
        <v>10046</v>
      </c>
      <c r="F2144" s="98" t="s">
        <v>195</v>
      </c>
      <c r="G2144" s="106">
        <v>45582</v>
      </c>
      <c r="H2144" s="98"/>
      <c r="I2144" s="90" t="s">
        <v>83</v>
      </c>
      <c r="J2144" s="288"/>
      <c r="K2144" s="288"/>
      <c r="L2144" s="208"/>
      <c r="M2144" s="90"/>
      <c r="N2144" s="194"/>
      <c r="O2144" s="194"/>
      <c r="P2144" s="194"/>
      <c r="Q2144" s="90"/>
      <c r="R2144" s="194"/>
      <c r="S2144" s="194"/>
      <c r="T2144" s="194"/>
      <c r="U2144" s="90"/>
      <c r="V2144" s="107" t="str">
        <f t="shared" si="133"/>
        <v>Open PDFIR FINALLY.RHS-KK-ECG-IR-SU-1934-REV00</v>
      </c>
      <c r="W2144" s="973">
        <f t="shared" ca="1" si="134"/>
        <v>626</v>
      </c>
      <c r="X2144" s="979" t="str">
        <f t="shared" si="135"/>
        <v>P</v>
      </c>
      <c r="Y2144" s="979"/>
      <c r="AD2144" s="564"/>
      <c r="AE2144" s="564"/>
      <c r="AF2144" s="564"/>
      <c r="AG2144" s="564"/>
      <c r="AH2144" s="564"/>
      <c r="AI2144" s="564"/>
    </row>
    <row r="2145" spans="1:35" ht="90" x14ac:dyDescent="0.3">
      <c r="A2145" s="450">
        <f t="shared" si="132"/>
        <v>2140</v>
      </c>
      <c r="B2145" s="442" t="s">
        <v>18301</v>
      </c>
      <c r="C2145" s="272" t="s">
        <v>76</v>
      </c>
      <c r="D2145" s="272" t="s">
        <v>1545</v>
      </c>
      <c r="E2145" s="426" t="s">
        <v>10128</v>
      </c>
      <c r="F2145" s="98" t="s">
        <v>195</v>
      </c>
      <c r="G2145" s="106">
        <v>45584</v>
      </c>
      <c r="H2145" s="98">
        <v>45584</v>
      </c>
      <c r="I2145" s="90" t="s">
        <v>62</v>
      </c>
      <c r="J2145" s="288"/>
      <c r="K2145" s="288"/>
      <c r="L2145" s="208"/>
      <c r="M2145" s="90"/>
      <c r="N2145" s="194"/>
      <c r="O2145" s="194"/>
      <c r="P2145" s="194"/>
      <c r="Q2145" s="90"/>
      <c r="R2145" s="194"/>
      <c r="S2145" s="194"/>
      <c r="T2145" s="194"/>
      <c r="U2145" s="90"/>
      <c r="V2145" s="107" t="str">
        <f t="shared" si="133"/>
        <v>Open PDFIR FINALLY.RHS-KK-ECG-IR-CI-1935-REV00</v>
      </c>
      <c r="W2145" s="972" t="str">
        <f t="shared" ca="1" si="134"/>
        <v>DONE</v>
      </c>
      <c r="X2145" s="979" t="str">
        <f t="shared" si="135"/>
        <v>P</v>
      </c>
      <c r="Y2145" s="979"/>
      <c r="AD2145" s="564"/>
      <c r="AE2145" s="564"/>
      <c r="AF2145" s="564"/>
      <c r="AG2145" s="564"/>
      <c r="AH2145" s="564"/>
      <c r="AI2145" s="564"/>
    </row>
    <row r="2146" spans="1:35" ht="90" x14ac:dyDescent="0.3">
      <c r="A2146" s="450">
        <f t="shared" si="132"/>
        <v>2141</v>
      </c>
      <c r="B2146" s="442" t="s">
        <v>18302</v>
      </c>
      <c r="C2146" s="272" t="s">
        <v>76</v>
      </c>
      <c r="D2146" s="272" t="s">
        <v>1545</v>
      </c>
      <c r="E2146" s="426" t="s">
        <v>10129</v>
      </c>
      <c r="F2146" s="98" t="s">
        <v>195</v>
      </c>
      <c r="G2146" s="106">
        <v>45584</v>
      </c>
      <c r="H2146" s="98">
        <v>45584</v>
      </c>
      <c r="I2146" s="90" t="s">
        <v>62</v>
      </c>
      <c r="J2146" s="288"/>
      <c r="K2146" s="288"/>
      <c r="L2146" s="208"/>
      <c r="M2146" s="90"/>
      <c r="N2146" s="194"/>
      <c r="O2146" s="194"/>
      <c r="P2146" s="194"/>
      <c r="Q2146" s="90"/>
      <c r="R2146" s="194"/>
      <c r="S2146" s="194"/>
      <c r="T2146" s="194"/>
      <c r="U2146" s="90"/>
      <c r="V2146" s="107" t="str">
        <f t="shared" si="133"/>
        <v>Open PDFIR FINALLY.RHS-KK-ECG-IR-CI-1936-REV00</v>
      </c>
      <c r="W2146" s="972" t="str">
        <f t="shared" ca="1" si="134"/>
        <v>DONE</v>
      </c>
      <c r="X2146" s="979" t="str">
        <f t="shared" si="135"/>
        <v>P</v>
      </c>
      <c r="Y2146" s="979"/>
      <c r="AD2146" s="564"/>
      <c r="AE2146" s="564"/>
      <c r="AF2146" s="564"/>
      <c r="AG2146" s="564"/>
      <c r="AH2146" s="564"/>
      <c r="AI2146" s="564"/>
    </row>
    <row r="2147" spans="1:35" ht="90" x14ac:dyDescent="0.3">
      <c r="A2147" s="450">
        <f t="shared" si="132"/>
        <v>2142</v>
      </c>
      <c r="B2147" s="442" t="s">
        <v>18303</v>
      </c>
      <c r="C2147" s="272" t="s">
        <v>76</v>
      </c>
      <c r="D2147" s="272" t="s">
        <v>5106</v>
      </c>
      <c r="E2147" s="426" t="s">
        <v>10131</v>
      </c>
      <c r="F2147" s="98" t="s">
        <v>195</v>
      </c>
      <c r="G2147" s="106">
        <v>45584</v>
      </c>
      <c r="H2147" s="98">
        <v>45584</v>
      </c>
      <c r="I2147" s="90" t="s">
        <v>25</v>
      </c>
      <c r="J2147" s="288"/>
      <c r="K2147" s="288"/>
      <c r="L2147" s="208"/>
      <c r="M2147" s="90"/>
      <c r="N2147" s="194"/>
      <c r="O2147" s="194"/>
      <c r="P2147" s="194"/>
      <c r="Q2147" s="90"/>
      <c r="R2147" s="194"/>
      <c r="S2147" s="194"/>
      <c r="T2147" s="194"/>
      <c r="U2147" s="90"/>
      <c r="V2147" s="107" t="str">
        <f t="shared" si="133"/>
        <v>Open PDFIR FINALLY.RHS-KK-ECG-IR-CI-1937-REV00</v>
      </c>
      <c r="W2147" s="972" t="str">
        <f t="shared" ca="1" si="134"/>
        <v>DONE</v>
      </c>
      <c r="X2147" s="979" t="str">
        <f t="shared" si="135"/>
        <v>P</v>
      </c>
      <c r="Y2147" s="979"/>
      <c r="AD2147" s="564"/>
      <c r="AE2147" s="564"/>
      <c r="AF2147" s="564"/>
      <c r="AG2147" s="564"/>
      <c r="AH2147" s="564"/>
      <c r="AI2147" s="564"/>
    </row>
    <row r="2148" spans="1:35" ht="90" x14ac:dyDescent="0.3">
      <c r="A2148" s="450">
        <f t="shared" si="132"/>
        <v>2143</v>
      </c>
      <c r="B2148" s="442" t="s">
        <v>18304</v>
      </c>
      <c r="C2148" s="272" t="s">
        <v>76</v>
      </c>
      <c r="D2148" s="272" t="s">
        <v>5106</v>
      </c>
      <c r="E2148" s="426" t="s">
        <v>10133</v>
      </c>
      <c r="F2148" s="98" t="s">
        <v>195</v>
      </c>
      <c r="G2148" s="106">
        <v>45584</v>
      </c>
      <c r="H2148" s="98">
        <v>45584</v>
      </c>
      <c r="I2148" s="90" t="s">
        <v>25</v>
      </c>
      <c r="J2148" s="288"/>
      <c r="K2148" s="288"/>
      <c r="L2148" s="208"/>
      <c r="M2148" s="90"/>
      <c r="N2148" s="194"/>
      <c r="O2148" s="194"/>
      <c r="P2148" s="194"/>
      <c r="Q2148" s="90"/>
      <c r="R2148" s="194"/>
      <c r="S2148" s="194"/>
      <c r="T2148" s="194"/>
      <c r="U2148" s="90"/>
      <c r="V2148" s="107" t="str">
        <f t="shared" si="133"/>
        <v>Open PDFIR FINALLY.RHS-KK-ECG-IR-CI-1938-REV00</v>
      </c>
      <c r="W2148" s="972" t="str">
        <f t="shared" ca="1" si="134"/>
        <v>DONE</v>
      </c>
      <c r="X2148" s="979" t="str">
        <f t="shared" si="135"/>
        <v>P</v>
      </c>
      <c r="Y2148" s="979"/>
      <c r="AD2148" s="564"/>
      <c r="AE2148" s="564"/>
      <c r="AF2148" s="564"/>
      <c r="AG2148" s="564"/>
      <c r="AH2148" s="564"/>
      <c r="AI2148" s="564"/>
    </row>
    <row r="2149" spans="1:35" ht="90" x14ac:dyDescent="0.3">
      <c r="A2149" s="450">
        <f t="shared" si="132"/>
        <v>2144</v>
      </c>
      <c r="B2149" s="442" t="s">
        <v>18305</v>
      </c>
      <c r="C2149" s="272" t="s">
        <v>1140</v>
      </c>
      <c r="D2149" s="272" t="s">
        <v>5106</v>
      </c>
      <c r="E2149" s="426" t="s">
        <v>10134</v>
      </c>
      <c r="F2149" s="98" t="s">
        <v>195</v>
      </c>
      <c r="G2149" s="106">
        <v>45581</v>
      </c>
      <c r="H2149" s="98">
        <v>45581</v>
      </c>
      <c r="I2149" s="90" t="s">
        <v>1671</v>
      </c>
      <c r="J2149" s="288"/>
      <c r="K2149" s="288"/>
      <c r="L2149" s="208"/>
      <c r="M2149" s="90"/>
      <c r="N2149" s="194"/>
      <c r="O2149" s="194"/>
      <c r="P2149" s="194"/>
      <c r="Q2149" s="90"/>
      <c r="R2149" s="194"/>
      <c r="S2149" s="194"/>
      <c r="T2149" s="194"/>
      <c r="U2149" s="90"/>
      <c r="V2149" s="107" t="str">
        <f t="shared" si="133"/>
        <v>Open PDFIR FINALLY.RHS-KK-ECG-IR-ELE-190-REV00</v>
      </c>
      <c r="W2149" s="972" t="str">
        <f t="shared" ca="1" si="134"/>
        <v>DONE</v>
      </c>
      <c r="X2149" s="979" t="str">
        <f t="shared" si="135"/>
        <v>P</v>
      </c>
      <c r="Y2149" s="979"/>
      <c r="AD2149" s="564"/>
      <c r="AE2149" s="564"/>
      <c r="AF2149" s="564"/>
      <c r="AG2149" s="564"/>
      <c r="AH2149" s="564"/>
      <c r="AI2149" s="564"/>
    </row>
    <row r="2150" spans="1:35" ht="90" x14ac:dyDescent="0.3">
      <c r="A2150" s="450">
        <f t="shared" si="132"/>
        <v>2145</v>
      </c>
      <c r="B2150" s="442" t="s">
        <v>18306</v>
      </c>
      <c r="C2150" s="272" t="s">
        <v>1140</v>
      </c>
      <c r="D2150" s="272" t="s">
        <v>5106</v>
      </c>
      <c r="E2150" s="426" t="s">
        <v>10136</v>
      </c>
      <c r="F2150" s="98" t="s">
        <v>195</v>
      </c>
      <c r="G2150" s="106">
        <v>45581</v>
      </c>
      <c r="H2150" s="98">
        <v>45581</v>
      </c>
      <c r="I2150" s="90" t="s">
        <v>1671</v>
      </c>
      <c r="J2150" s="288"/>
      <c r="K2150" s="288"/>
      <c r="L2150" s="208"/>
      <c r="M2150" s="90"/>
      <c r="N2150" s="194"/>
      <c r="O2150" s="194"/>
      <c r="P2150" s="194"/>
      <c r="Q2150" s="90"/>
      <c r="R2150" s="194"/>
      <c r="S2150" s="194"/>
      <c r="T2150" s="194"/>
      <c r="U2150" s="90"/>
      <c r="V2150" s="107" t="str">
        <f t="shared" si="133"/>
        <v>Open PDFIR FINALLY.RHS-KK-ECG-IR-ELE-191-REV00</v>
      </c>
      <c r="W2150" s="972" t="str">
        <f t="shared" ca="1" si="134"/>
        <v>DONE</v>
      </c>
      <c r="X2150" s="979" t="str">
        <f t="shared" si="135"/>
        <v>P</v>
      </c>
      <c r="Y2150" s="979"/>
      <c r="AD2150" s="564"/>
      <c r="AE2150" s="564"/>
      <c r="AF2150" s="564"/>
      <c r="AG2150" s="564"/>
      <c r="AH2150" s="564"/>
      <c r="AI2150" s="564"/>
    </row>
    <row r="2151" spans="1:35" ht="90" x14ac:dyDescent="0.3">
      <c r="A2151" s="450">
        <f t="shared" si="132"/>
        <v>2146</v>
      </c>
      <c r="B2151" s="442" t="s">
        <v>18307</v>
      </c>
      <c r="C2151" s="272" t="s">
        <v>1140</v>
      </c>
      <c r="D2151" s="272" t="s">
        <v>5106</v>
      </c>
      <c r="E2151" s="426" t="s">
        <v>10139</v>
      </c>
      <c r="F2151" s="98" t="s">
        <v>195</v>
      </c>
      <c r="G2151" s="106">
        <v>45581</v>
      </c>
      <c r="H2151" s="98">
        <v>45581</v>
      </c>
      <c r="I2151" s="90" t="s">
        <v>1671</v>
      </c>
      <c r="J2151" s="288"/>
      <c r="K2151" s="288"/>
      <c r="L2151" s="208"/>
      <c r="M2151" s="90"/>
      <c r="N2151" s="194"/>
      <c r="O2151" s="194"/>
      <c r="P2151" s="194"/>
      <c r="Q2151" s="90"/>
      <c r="R2151" s="194"/>
      <c r="S2151" s="194"/>
      <c r="T2151" s="194"/>
      <c r="U2151" s="90"/>
      <c r="V2151" s="107" t="str">
        <f t="shared" si="133"/>
        <v>Open PDFIR FINALLY.RHS-KK-ECG-IR-ELE-192-REV00</v>
      </c>
      <c r="W2151" s="972" t="str">
        <f t="shared" ca="1" si="134"/>
        <v>DONE</v>
      </c>
      <c r="X2151" s="979" t="str">
        <f t="shared" si="135"/>
        <v>P</v>
      </c>
      <c r="Y2151" s="979"/>
      <c r="AD2151" s="564"/>
      <c r="AE2151" s="564"/>
      <c r="AF2151" s="564"/>
      <c r="AG2151" s="564"/>
      <c r="AH2151" s="564"/>
      <c r="AI2151" s="564"/>
    </row>
    <row r="2152" spans="1:35" ht="90" x14ac:dyDescent="0.3">
      <c r="A2152" s="450">
        <f t="shared" si="132"/>
        <v>2147</v>
      </c>
      <c r="B2152" s="442" t="s">
        <v>18308</v>
      </c>
      <c r="C2152" s="272" t="s">
        <v>1140</v>
      </c>
      <c r="D2152" s="272" t="s">
        <v>5106</v>
      </c>
      <c r="E2152" s="426" t="s">
        <v>10141</v>
      </c>
      <c r="F2152" s="98" t="s">
        <v>195</v>
      </c>
      <c r="G2152" s="106">
        <v>45585</v>
      </c>
      <c r="H2152" s="98">
        <v>45585</v>
      </c>
      <c r="I2152" s="90" t="s">
        <v>1671</v>
      </c>
      <c r="J2152" s="288"/>
      <c r="K2152" s="288"/>
      <c r="L2152" s="208"/>
      <c r="M2152" s="90"/>
      <c r="N2152" s="194"/>
      <c r="O2152" s="194"/>
      <c r="P2152" s="194"/>
      <c r="Q2152" s="90"/>
      <c r="R2152" s="194"/>
      <c r="S2152" s="194"/>
      <c r="T2152" s="194"/>
      <c r="U2152" s="90"/>
      <c r="V2152" s="107" t="str">
        <f t="shared" si="133"/>
        <v>Open PDFIR FINALLY.RHS-KK-ECG-IR-ELE-193-REV00</v>
      </c>
      <c r="W2152" s="972" t="str">
        <f t="shared" ca="1" si="134"/>
        <v>DONE</v>
      </c>
      <c r="X2152" s="979" t="str">
        <f t="shared" si="135"/>
        <v>P</v>
      </c>
      <c r="Y2152" s="979"/>
      <c r="AD2152" s="564"/>
      <c r="AE2152" s="564"/>
      <c r="AF2152" s="564"/>
      <c r="AG2152" s="564"/>
      <c r="AH2152" s="564"/>
      <c r="AI2152" s="564"/>
    </row>
    <row r="2153" spans="1:35" ht="90" x14ac:dyDescent="0.3">
      <c r="A2153" s="450">
        <f t="shared" si="132"/>
        <v>2148</v>
      </c>
      <c r="B2153" s="442" t="s">
        <v>18309</v>
      </c>
      <c r="C2153" s="272" t="s">
        <v>76</v>
      </c>
      <c r="D2153" s="272" t="s">
        <v>5106</v>
      </c>
      <c r="E2153" s="426" t="s">
        <v>10246</v>
      </c>
      <c r="F2153" s="98" t="s">
        <v>195</v>
      </c>
      <c r="G2153" s="106">
        <v>45493</v>
      </c>
      <c r="H2153" s="98">
        <v>45493</v>
      </c>
      <c r="I2153" s="90" t="s">
        <v>62</v>
      </c>
      <c r="J2153" s="288"/>
      <c r="K2153" s="288"/>
      <c r="L2153" s="208"/>
      <c r="M2153" s="90"/>
      <c r="N2153" s="194"/>
      <c r="O2153" s="194"/>
      <c r="P2153" s="194"/>
      <c r="Q2153" s="90"/>
      <c r="R2153" s="194"/>
      <c r="S2153" s="194"/>
      <c r="T2153" s="194"/>
      <c r="U2153" s="90"/>
      <c r="V2153" s="107" t="str">
        <f t="shared" si="133"/>
        <v>Open PDFIR FINALLY.RHS-KK-ECG-IR-CI-1939-REV00</v>
      </c>
      <c r="W2153" s="972" t="str">
        <f t="shared" ca="1" si="134"/>
        <v>DONE</v>
      </c>
      <c r="X2153" s="979" t="str">
        <f t="shared" si="135"/>
        <v>P</v>
      </c>
      <c r="Y2153" s="979"/>
      <c r="AD2153" s="564"/>
      <c r="AE2153" s="564"/>
      <c r="AF2153" s="564"/>
      <c r="AG2153" s="564"/>
      <c r="AH2153" s="564"/>
      <c r="AI2153" s="564"/>
    </row>
    <row r="2154" spans="1:35" ht="90" x14ac:dyDescent="0.3">
      <c r="A2154" s="450">
        <f t="shared" si="132"/>
        <v>2149</v>
      </c>
      <c r="B2154" s="442" t="s">
        <v>18310</v>
      </c>
      <c r="C2154" s="272" t="s">
        <v>76</v>
      </c>
      <c r="D2154" s="272" t="s">
        <v>5106</v>
      </c>
      <c r="E2154" s="426" t="s">
        <v>10245</v>
      </c>
      <c r="F2154" s="98" t="s">
        <v>195</v>
      </c>
      <c r="G2154" s="106">
        <v>45482</v>
      </c>
      <c r="H2154" s="98">
        <v>45482</v>
      </c>
      <c r="I2154" s="90" t="s">
        <v>62</v>
      </c>
      <c r="J2154" s="288"/>
      <c r="K2154" s="288"/>
      <c r="L2154" s="208"/>
      <c r="M2154" s="90"/>
      <c r="N2154" s="194"/>
      <c r="O2154" s="194"/>
      <c r="P2154" s="194"/>
      <c r="Q2154" s="90"/>
      <c r="R2154" s="194"/>
      <c r="S2154" s="194"/>
      <c r="T2154" s="194"/>
      <c r="U2154" s="90"/>
      <c r="V2154" s="107" t="str">
        <f t="shared" si="133"/>
        <v>Open PDFIR FINALLY.RHS-KK-ECG-IR-CI-1940-REV00</v>
      </c>
      <c r="W2154" s="972" t="str">
        <f t="shared" ca="1" si="134"/>
        <v>DONE</v>
      </c>
      <c r="X2154" s="979" t="str">
        <f t="shared" si="135"/>
        <v>P</v>
      </c>
      <c r="Y2154" s="979"/>
      <c r="AD2154" s="564"/>
      <c r="AE2154" s="564"/>
      <c r="AF2154" s="564"/>
      <c r="AG2154" s="564"/>
      <c r="AH2154" s="564"/>
      <c r="AI2154" s="564"/>
    </row>
    <row r="2155" spans="1:35" ht="90" x14ac:dyDescent="0.3">
      <c r="A2155" s="450">
        <f t="shared" si="132"/>
        <v>2150</v>
      </c>
      <c r="B2155" s="442" t="s">
        <v>18311</v>
      </c>
      <c r="C2155" s="272" t="s">
        <v>76</v>
      </c>
      <c r="D2155" s="272" t="s">
        <v>5106</v>
      </c>
      <c r="E2155" s="426" t="s">
        <v>10244</v>
      </c>
      <c r="F2155" s="98" t="s">
        <v>195</v>
      </c>
      <c r="G2155" s="106">
        <v>45447</v>
      </c>
      <c r="H2155" s="98">
        <v>45447</v>
      </c>
      <c r="I2155" s="90" t="s">
        <v>62</v>
      </c>
      <c r="J2155" s="288"/>
      <c r="K2155" s="288"/>
      <c r="L2155" s="208"/>
      <c r="M2155" s="90"/>
      <c r="N2155" s="194"/>
      <c r="O2155" s="194"/>
      <c r="P2155" s="194"/>
      <c r="Q2155" s="90"/>
      <c r="R2155" s="194"/>
      <c r="S2155" s="194"/>
      <c r="T2155" s="194"/>
      <c r="U2155" s="90"/>
      <c r="V2155" s="107" t="str">
        <f t="shared" si="133"/>
        <v>Open PDFIR FINALLY.RHS-KK-ECG-IR-CI-1941-REV00</v>
      </c>
      <c r="W2155" s="972" t="str">
        <f t="shared" ca="1" si="134"/>
        <v>DONE</v>
      </c>
      <c r="X2155" s="979" t="str">
        <f t="shared" si="135"/>
        <v>P</v>
      </c>
      <c r="Y2155" s="979"/>
      <c r="AD2155" s="564"/>
      <c r="AE2155" s="564"/>
      <c r="AF2155" s="564"/>
      <c r="AG2155" s="564"/>
      <c r="AH2155" s="564"/>
      <c r="AI2155" s="564"/>
    </row>
    <row r="2156" spans="1:35" ht="90" x14ac:dyDescent="0.3">
      <c r="A2156" s="450">
        <f t="shared" si="132"/>
        <v>2151</v>
      </c>
      <c r="B2156" s="442" t="s">
        <v>18312</v>
      </c>
      <c r="C2156" s="272" t="s">
        <v>76</v>
      </c>
      <c r="D2156" s="272" t="s">
        <v>5106</v>
      </c>
      <c r="E2156" s="426" t="s">
        <v>10243</v>
      </c>
      <c r="F2156" s="98" t="s">
        <v>195</v>
      </c>
      <c r="G2156" s="106">
        <v>45452</v>
      </c>
      <c r="H2156" s="98">
        <v>45452</v>
      </c>
      <c r="I2156" s="90" t="s">
        <v>62</v>
      </c>
      <c r="J2156" s="288"/>
      <c r="K2156" s="288"/>
      <c r="L2156" s="208"/>
      <c r="M2156" s="90"/>
      <c r="N2156" s="194"/>
      <c r="O2156" s="194"/>
      <c r="P2156" s="194"/>
      <c r="Q2156" s="90"/>
      <c r="R2156" s="194"/>
      <c r="S2156" s="194"/>
      <c r="T2156" s="194"/>
      <c r="U2156" s="90"/>
      <c r="V2156" s="107" t="str">
        <f t="shared" si="133"/>
        <v>Open PDFIR FINALLY.RHS-KK-ECG-IR-CI-1942-REV00</v>
      </c>
      <c r="W2156" s="972" t="str">
        <f t="shared" ca="1" si="134"/>
        <v>DONE</v>
      </c>
      <c r="X2156" s="979" t="str">
        <f t="shared" si="135"/>
        <v>P</v>
      </c>
      <c r="Y2156" s="979"/>
      <c r="AD2156" s="564"/>
      <c r="AE2156" s="564"/>
      <c r="AF2156" s="564"/>
      <c r="AG2156" s="564"/>
      <c r="AH2156" s="564"/>
      <c r="AI2156" s="564"/>
    </row>
    <row r="2157" spans="1:35" ht="90" x14ac:dyDescent="0.3">
      <c r="A2157" s="450">
        <f t="shared" si="132"/>
        <v>2152</v>
      </c>
      <c r="B2157" s="442" t="s">
        <v>18313</v>
      </c>
      <c r="C2157" s="272" t="s">
        <v>2735</v>
      </c>
      <c r="D2157" s="272" t="s">
        <v>5106</v>
      </c>
      <c r="E2157" s="426" t="s">
        <v>10242</v>
      </c>
      <c r="F2157" s="98" t="s">
        <v>195</v>
      </c>
      <c r="G2157" s="106">
        <v>45585</v>
      </c>
      <c r="H2157" s="106">
        <v>45585</v>
      </c>
      <c r="I2157" s="90" t="s">
        <v>25</v>
      </c>
      <c r="J2157" s="288"/>
      <c r="K2157" s="288"/>
      <c r="L2157" s="208"/>
      <c r="M2157" s="90"/>
      <c r="N2157" s="194"/>
      <c r="O2157" s="194"/>
      <c r="P2157" s="194"/>
      <c r="Q2157" s="90"/>
      <c r="R2157" s="194"/>
      <c r="S2157" s="194"/>
      <c r="T2157" s="194"/>
      <c r="U2157" s="90"/>
      <c r="V2157" s="107" t="str">
        <f t="shared" si="133"/>
        <v>Open PDFIR FINALLY.RHS-KK-ECG-IR-ARCH-1943-REV00</v>
      </c>
      <c r="W2157" s="972" t="str">
        <f t="shared" ca="1" si="134"/>
        <v>DONE</v>
      </c>
      <c r="X2157" s="979" t="str">
        <f t="shared" si="135"/>
        <v>P</v>
      </c>
      <c r="Y2157" s="979"/>
      <c r="AD2157" s="564"/>
      <c r="AE2157" s="564"/>
      <c r="AF2157" s="564"/>
      <c r="AG2157" s="564"/>
      <c r="AH2157" s="564"/>
      <c r="AI2157" s="564"/>
    </row>
    <row r="2158" spans="1:35" ht="90" x14ac:dyDescent="0.3">
      <c r="A2158" s="450">
        <f t="shared" si="132"/>
        <v>2153</v>
      </c>
      <c r="B2158" s="442" t="s">
        <v>18314</v>
      </c>
      <c r="C2158" s="272" t="s">
        <v>2735</v>
      </c>
      <c r="D2158" s="272" t="s">
        <v>5106</v>
      </c>
      <c r="E2158" s="426" t="s">
        <v>10241</v>
      </c>
      <c r="F2158" s="98" t="s">
        <v>195</v>
      </c>
      <c r="G2158" s="106">
        <v>45585</v>
      </c>
      <c r="H2158" s="98">
        <v>45585</v>
      </c>
      <c r="I2158" s="90" t="s">
        <v>25</v>
      </c>
      <c r="J2158" s="288"/>
      <c r="K2158" s="288"/>
      <c r="L2158" s="208"/>
      <c r="M2158" s="90"/>
      <c r="N2158" s="194"/>
      <c r="O2158" s="194"/>
      <c r="P2158" s="194"/>
      <c r="Q2158" s="90"/>
      <c r="R2158" s="194"/>
      <c r="S2158" s="194"/>
      <c r="T2158" s="194"/>
      <c r="U2158" s="90"/>
      <c r="V2158" s="107" t="str">
        <f t="shared" si="133"/>
        <v>Open PDFIR FINALLY.RHS-KK-ECG-IR-ARCH-1944-REV00</v>
      </c>
      <c r="W2158" s="972" t="str">
        <f t="shared" ca="1" si="134"/>
        <v>DONE</v>
      </c>
      <c r="X2158" s="979" t="str">
        <f t="shared" si="135"/>
        <v>P</v>
      </c>
      <c r="Y2158" s="979"/>
      <c r="AD2158" s="564"/>
      <c r="AE2158" s="564"/>
      <c r="AF2158" s="564"/>
      <c r="AG2158" s="564"/>
      <c r="AH2158" s="564"/>
      <c r="AI2158" s="564"/>
    </row>
    <row r="2159" spans="1:35" ht="90" x14ac:dyDescent="0.3">
      <c r="A2159" s="450">
        <f t="shared" si="132"/>
        <v>2154</v>
      </c>
      <c r="B2159" s="442" t="s">
        <v>18315</v>
      </c>
      <c r="C2159" s="272" t="s">
        <v>2735</v>
      </c>
      <c r="D2159" s="272" t="s">
        <v>5106</v>
      </c>
      <c r="E2159" s="426" t="s">
        <v>10254</v>
      </c>
      <c r="F2159" s="98" t="s">
        <v>195</v>
      </c>
      <c r="G2159" s="106">
        <v>45586</v>
      </c>
      <c r="H2159" s="98">
        <v>45586</v>
      </c>
      <c r="I2159" s="90" t="s">
        <v>62</v>
      </c>
      <c r="J2159" s="288"/>
      <c r="K2159" s="288"/>
      <c r="L2159" s="208"/>
      <c r="M2159" s="90"/>
      <c r="N2159" s="194"/>
      <c r="O2159" s="194"/>
      <c r="P2159" s="194"/>
      <c r="Q2159" s="90"/>
      <c r="R2159" s="194"/>
      <c r="S2159" s="194"/>
      <c r="T2159" s="194"/>
      <c r="U2159" s="90"/>
      <c r="V2159" s="107" t="str">
        <f t="shared" si="133"/>
        <v>Open PDFIR FINALLY.RHS-KK-ECG-IR-ARCH-1945-REV00</v>
      </c>
      <c r="W2159" s="972" t="str">
        <f t="shared" ca="1" si="134"/>
        <v>DONE</v>
      </c>
      <c r="X2159" s="979" t="str">
        <f t="shared" si="135"/>
        <v>P</v>
      </c>
      <c r="Y2159" s="979"/>
      <c r="AD2159" s="564"/>
      <c r="AE2159" s="564"/>
      <c r="AF2159" s="564"/>
      <c r="AG2159" s="564"/>
      <c r="AH2159" s="564"/>
      <c r="AI2159" s="564"/>
    </row>
    <row r="2160" spans="1:35" ht="90" x14ac:dyDescent="0.3">
      <c r="A2160" s="450">
        <f t="shared" si="132"/>
        <v>2155</v>
      </c>
      <c r="B2160" s="442" t="s">
        <v>18316</v>
      </c>
      <c r="C2160" s="272" t="s">
        <v>2735</v>
      </c>
      <c r="D2160" s="272" t="s">
        <v>5106</v>
      </c>
      <c r="E2160" s="426" t="s">
        <v>10253</v>
      </c>
      <c r="F2160" s="98" t="s">
        <v>195</v>
      </c>
      <c r="G2160" s="106">
        <v>45586</v>
      </c>
      <c r="H2160" s="98">
        <v>45586</v>
      </c>
      <c r="I2160" s="90" t="s">
        <v>62</v>
      </c>
      <c r="J2160" s="288"/>
      <c r="K2160" s="288"/>
      <c r="L2160" s="208"/>
      <c r="M2160" s="90"/>
      <c r="N2160" s="194"/>
      <c r="O2160" s="194"/>
      <c r="P2160" s="194"/>
      <c r="Q2160" s="90"/>
      <c r="R2160" s="194"/>
      <c r="S2160" s="194"/>
      <c r="T2160" s="194"/>
      <c r="U2160" s="90"/>
      <c r="V2160" s="107" t="str">
        <f t="shared" si="133"/>
        <v>Open PDFIR FINALLY.RHS-KK-ECG-IR-ARCH-1946-REV00</v>
      </c>
      <c r="W2160" s="972" t="str">
        <f t="shared" ca="1" si="134"/>
        <v>DONE</v>
      </c>
      <c r="X2160" s="979" t="str">
        <f t="shared" si="135"/>
        <v>P</v>
      </c>
      <c r="Y2160" s="979"/>
      <c r="AD2160" s="564"/>
      <c r="AE2160" s="564"/>
      <c r="AF2160" s="564"/>
      <c r="AG2160" s="564"/>
      <c r="AH2160" s="564"/>
      <c r="AI2160" s="564"/>
    </row>
    <row r="2161" spans="1:35" ht="90" x14ac:dyDescent="0.3">
      <c r="A2161" s="450">
        <f t="shared" si="132"/>
        <v>2156</v>
      </c>
      <c r="B2161" s="442" t="s">
        <v>18317</v>
      </c>
      <c r="C2161" s="272" t="s">
        <v>76</v>
      </c>
      <c r="D2161" s="272" t="s">
        <v>1545</v>
      </c>
      <c r="E2161" s="426" t="s">
        <v>10251</v>
      </c>
      <c r="F2161" s="98" t="s">
        <v>195</v>
      </c>
      <c r="G2161" s="106">
        <v>45586</v>
      </c>
      <c r="H2161" s="98">
        <v>45586</v>
      </c>
      <c r="I2161" s="90" t="s">
        <v>62</v>
      </c>
      <c r="J2161" s="288"/>
      <c r="K2161" s="288"/>
      <c r="L2161" s="208"/>
      <c r="M2161" s="90"/>
      <c r="N2161" s="194"/>
      <c r="O2161" s="194"/>
      <c r="P2161" s="194"/>
      <c r="Q2161" s="90"/>
      <c r="R2161" s="194"/>
      <c r="S2161" s="194"/>
      <c r="T2161" s="194"/>
      <c r="U2161" s="90"/>
      <c r="V2161" s="107" t="str">
        <f t="shared" si="133"/>
        <v>Open PDFIR FINALLY.RHS-KK-ECG-IR-CI-1947-REV00</v>
      </c>
      <c r="W2161" s="972" t="str">
        <f t="shared" ca="1" si="134"/>
        <v>DONE</v>
      </c>
      <c r="X2161" s="979" t="str">
        <f t="shared" si="135"/>
        <v>P</v>
      </c>
      <c r="Y2161" s="979"/>
      <c r="AD2161" s="564"/>
      <c r="AE2161" s="564"/>
      <c r="AF2161" s="564"/>
      <c r="AG2161" s="564"/>
      <c r="AH2161" s="564"/>
      <c r="AI2161" s="564"/>
    </row>
    <row r="2162" spans="1:35" ht="90" x14ac:dyDescent="0.3">
      <c r="A2162" s="450">
        <f t="shared" si="132"/>
        <v>2157</v>
      </c>
      <c r="B2162" s="442" t="s">
        <v>18318</v>
      </c>
      <c r="C2162" s="272" t="s">
        <v>76</v>
      </c>
      <c r="D2162" s="272" t="s">
        <v>1545</v>
      </c>
      <c r="E2162" s="426" t="s">
        <v>10252</v>
      </c>
      <c r="F2162" s="98" t="s">
        <v>195</v>
      </c>
      <c r="G2162" s="106">
        <v>45586</v>
      </c>
      <c r="H2162" s="98">
        <v>45586</v>
      </c>
      <c r="I2162" s="90" t="s">
        <v>62</v>
      </c>
      <c r="J2162" s="288"/>
      <c r="K2162" s="288"/>
      <c r="L2162" s="208"/>
      <c r="M2162" s="90"/>
      <c r="N2162" s="194"/>
      <c r="O2162" s="194"/>
      <c r="P2162" s="194"/>
      <c r="Q2162" s="90"/>
      <c r="R2162" s="194"/>
      <c r="S2162" s="194"/>
      <c r="T2162" s="194"/>
      <c r="U2162" s="90"/>
      <c r="V2162" s="107" t="str">
        <f t="shared" si="133"/>
        <v>Open PDFIR FINALLY.RHS-KK-ECG-IR-CI-1948-REV00</v>
      </c>
      <c r="W2162" s="972" t="str">
        <f t="shared" ca="1" si="134"/>
        <v>DONE</v>
      </c>
      <c r="X2162" s="979" t="str">
        <f t="shared" si="135"/>
        <v>P</v>
      </c>
      <c r="Y2162" s="979"/>
      <c r="AD2162" s="564"/>
      <c r="AE2162" s="564"/>
      <c r="AF2162" s="564"/>
      <c r="AG2162" s="564"/>
      <c r="AH2162" s="564"/>
      <c r="AI2162" s="564"/>
    </row>
    <row r="2163" spans="1:35" ht="90" x14ac:dyDescent="0.3">
      <c r="A2163" s="450">
        <f t="shared" si="132"/>
        <v>2158</v>
      </c>
      <c r="B2163" s="442" t="s">
        <v>18319</v>
      </c>
      <c r="C2163" s="272" t="s">
        <v>4383</v>
      </c>
      <c r="D2163" s="272" t="s">
        <v>1545</v>
      </c>
      <c r="E2163" s="426" t="s">
        <v>10294</v>
      </c>
      <c r="F2163" s="98" t="s">
        <v>195</v>
      </c>
      <c r="G2163" s="106">
        <v>45586</v>
      </c>
      <c r="H2163" s="98">
        <v>45587</v>
      </c>
      <c r="I2163" s="90" t="s">
        <v>1671</v>
      </c>
      <c r="J2163" s="288"/>
      <c r="K2163" s="288"/>
      <c r="L2163" s="208"/>
      <c r="M2163" s="90"/>
      <c r="N2163" s="194"/>
      <c r="O2163" s="194"/>
      <c r="P2163" s="194"/>
      <c r="Q2163" s="90"/>
      <c r="R2163" s="194"/>
      <c r="S2163" s="194"/>
      <c r="T2163" s="194"/>
      <c r="U2163" s="90"/>
      <c r="V2163" s="107" t="str">
        <f t="shared" si="133"/>
        <v>Open PDFIR FINALLY.RHS-KK-ECG-IR-SU-1949-REV00</v>
      </c>
      <c r="W2163" s="972" t="str">
        <f t="shared" ca="1" si="134"/>
        <v>DONE</v>
      </c>
      <c r="X2163" s="979" t="str">
        <f t="shared" si="135"/>
        <v>P</v>
      </c>
      <c r="Y2163" s="979"/>
      <c r="AD2163" s="564"/>
      <c r="AE2163" s="564"/>
      <c r="AF2163" s="564"/>
      <c r="AG2163" s="564"/>
      <c r="AH2163" s="564"/>
      <c r="AI2163" s="564"/>
    </row>
    <row r="2164" spans="1:35" ht="90" x14ac:dyDescent="0.3">
      <c r="A2164" s="450">
        <f t="shared" si="132"/>
        <v>2159</v>
      </c>
      <c r="B2164" s="442" t="s">
        <v>18320</v>
      </c>
      <c r="C2164" s="272" t="s">
        <v>76</v>
      </c>
      <c r="D2164" s="272" t="s">
        <v>1545</v>
      </c>
      <c r="E2164" s="426" t="s">
        <v>10310</v>
      </c>
      <c r="F2164" s="98" t="s">
        <v>195</v>
      </c>
      <c r="G2164" s="106">
        <v>45587</v>
      </c>
      <c r="H2164" s="98">
        <v>45587</v>
      </c>
      <c r="I2164" s="90" t="s">
        <v>1671</v>
      </c>
      <c r="J2164" s="288"/>
      <c r="K2164" s="288"/>
      <c r="L2164" s="208"/>
      <c r="M2164" s="90"/>
      <c r="N2164" s="194"/>
      <c r="O2164" s="194"/>
      <c r="P2164" s="194"/>
      <c r="Q2164" s="90"/>
      <c r="R2164" s="194"/>
      <c r="S2164" s="194"/>
      <c r="T2164" s="194"/>
      <c r="U2164" s="90"/>
      <c r="V2164" s="107" t="str">
        <f t="shared" si="133"/>
        <v>Open PDFIR FINALLY.RHS-KK-ECG-IR-CI-1950-REV00</v>
      </c>
      <c r="W2164" s="972" t="str">
        <f t="shared" ca="1" si="134"/>
        <v>DONE</v>
      </c>
      <c r="X2164" s="979" t="str">
        <f t="shared" si="135"/>
        <v>P</v>
      </c>
      <c r="Y2164" s="979"/>
      <c r="AD2164" s="564"/>
      <c r="AE2164" s="564"/>
      <c r="AF2164" s="564"/>
      <c r="AG2164" s="564"/>
      <c r="AH2164" s="564"/>
      <c r="AI2164" s="564"/>
    </row>
    <row r="2165" spans="1:35" ht="90" x14ac:dyDescent="0.3">
      <c r="A2165" s="450">
        <f t="shared" si="132"/>
        <v>2160</v>
      </c>
      <c r="B2165" s="442" t="s">
        <v>18321</v>
      </c>
      <c r="C2165" s="272" t="s">
        <v>76</v>
      </c>
      <c r="D2165" s="272" t="s">
        <v>1545</v>
      </c>
      <c r="E2165" s="426" t="s">
        <v>10309</v>
      </c>
      <c r="F2165" s="98" t="s">
        <v>195</v>
      </c>
      <c r="G2165" s="106">
        <v>45587</v>
      </c>
      <c r="H2165" s="98">
        <v>45587</v>
      </c>
      <c r="I2165" s="90" t="s">
        <v>62</v>
      </c>
      <c r="J2165" s="288"/>
      <c r="K2165" s="288"/>
      <c r="L2165" s="208"/>
      <c r="M2165" s="90"/>
      <c r="N2165" s="194"/>
      <c r="O2165" s="194"/>
      <c r="P2165" s="194"/>
      <c r="Q2165" s="90"/>
      <c r="R2165" s="194"/>
      <c r="S2165" s="194"/>
      <c r="T2165" s="194"/>
      <c r="U2165" s="90"/>
      <c r="V2165" s="107" t="str">
        <f t="shared" si="133"/>
        <v>Open PDFIR FINALLY.RHS-KK-ECG-IR-CI-1951-REV00</v>
      </c>
      <c r="W2165" s="972" t="str">
        <f t="shared" ca="1" si="134"/>
        <v>DONE</v>
      </c>
      <c r="X2165" s="979" t="str">
        <f t="shared" si="135"/>
        <v>P</v>
      </c>
      <c r="Y2165" s="979"/>
      <c r="AD2165" s="564"/>
      <c r="AE2165" s="564"/>
      <c r="AF2165" s="564"/>
      <c r="AG2165" s="564"/>
      <c r="AH2165" s="564"/>
      <c r="AI2165" s="564"/>
    </row>
    <row r="2166" spans="1:35" ht="90" x14ac:dyDescent="0.3">
      <c r="A2166" s="450">
        <f t="shared" si="132"/>
        <v>2161</v>
      </c>
      <c r="B2166" s="442" t="s">
        <v>18322</v>
      </c>
      <c r="C2166" s="272" t="s">
        <v>76</v>
      </c>
      <c r="D2166" s="272" t="s">
        <v>1545</v>
      </c>
      <c r="E2166" s="426" t="s">
        <v>10308</v>
      </c>
      <c r="F2166" s="98" t="s">
        <v>195</v>
      </c>
      <c r="G2166" s="106">
        <v>45587</v>
      </c>
      <c r="H2166" s="98">
        <v>45587</v>
      </c>
      <c r="I2166" s="90" t="s">
        <v>1671</v>
      </c>
      <c r="J2166" s="288"/>
      <c r="K2166" s="288"/>
      <c r="L2166" s="208"/>
      <c r="M2166" s="90"/>
      <c r="N2166" s="194"/>
      <c r="O2166" s="194"/>
      <c r="P2166" s="194"/>
      <c r="Q2166" s="90"/>
      <c r="R2166" s="194"/>
      <c r="S2166" s="194"/>
      <c r="T2166" s="194"/>
      <c r="U2166" s="90"/>
      <c r="V2166" s="107" t="str">
        <f t="shared" si="133"/>
        <v>Open PDFIR FINALLY.RHS-KK-ECG-IR-CI-1952-REV00</v>
      </c>
      <c r="W2166" s="972" t="str">
        <f t="shared" ca="1" si="134"/>
        <v>DONE</v>
      </c>
      <c r="X2166" s="979" t="str">
        <f t="shared" si="135"/>
        <v>P</v>
      </c>
      <c r="Y2166" s="979"/>
      <c r="AD2166" s="564"/>
      <c r="AE2166" s="564"/>
      <c r="AF2166" s="564"/>
      <c r="AG2166" s="564"/>
      <c r="AH2166" s="564"/>
      <c r="AI2166" s="564"/>
    </row>
    <row r="2167" spans="1:35" ht="90" x14ac:dyDescent="0.3">
      <c r="A2167" s="450">
        <f t="shared" si="132"/>
        <v>2162</v>
      </c>
      <c r="B2167" s="442" t="s">
        <v>18323</v>
      </c>
      <c r="C2167" s="272" t="s">
        <v>76</v>
      </c>
      <c r="D2167" s="272" t="s">
        <v>1545</v>
      </c>
      <c r="E2167" s="426" t="s">
        <v>10307</v>
      </c>
      <c r="F2167" s="98" t="s">
        <v>195</v>
      </c>
      <c r="G2167" s="106">
        <v>45587</v>
      </c>
      <c r="H2167" s="98">
        <v>45587</v>
      </c>
      <c r="I2167" s="90" t="s">
        <v>62</v>
      </c>
      <c r="J2167" s="288"/>
      <c r="K2167" s="288"/>
      <c r="L2167" s="208"/>
      <c r="M2167" s="90"/>
      <c r="N2167" s="194"/>
      <c r="O2167" s="194"/>
      <c r="P2167" s="194"/>
      <c r="Q2167" s="90"/>
      <c r="R2167" s="194"/>
      <c r="S2167" s="194"/>
      <c r="T2167" s="194"/>
      <c r="U2167" s="90"/>
      <c r="V2167" s="107" t="str">
        <f t="shared" si="133"/>
        <v>Open PDFIR FINALLY.RHS-KK-ECG-IR-CI-1953-REV00</v>
      </c>
      <c r="W2167" s="972" t="str">
        <f t="shared" ca="1" si="134"/>
        <v>DONE</v>
      </c>
      <c r="X2167" s="979" t="str">
        <f t="shared" si="135"/>
        <v>P</v>
      </c>
      <c r="Y2167" s="979"/>
      <c r="AD2167" s="564"/>
      <c r="AE2167" s="564"/>
      <c r="AF2167" s="564"/>
      <c r="AG2167" s="564"/>
      <c r="AH2167" s="564"/>
      <c r="AI2167" s="564"/>
    </row>
    <row r="2168" spans="1:35" ht="90" x14ac:dyDescent="0.3">
      <c r="A2168" s="450">
        <f t="shared" si="132"/>
        <v>2163</v>
      </c>
      <c r="B2168" s="442" t="s">
        <v>18324</v>
      </c>
      <c r="C2168" s="272" t="s">
        <v>2735</v>
      </c>
      <c r="D2168" s="272" t="s">
        <v>5106</v>
      </c>
      <c r="E2168" s="426" t="s">
        <v>10303</v>
      </c>
      <c r="F2168" s="98" t="s">
        <v>195</v>
      </c>
      <c r="G2168" s="106">
        <v>45587</v>
      </c>
      <c r="H2168" s="98">
        <v>45587</v>
      </c>
      <c r="I2168" s="90" t="s">
        <v>62</v>
      </c>
      <c r="J2168" s="288"/>
      <c r="K2168" s="288"/>
      <c r="L2168" s="208"/>
      <c r="M2168" s="90"/>
      <c r="N2168" s="194"/>
      <c r="O2168" s="194"/>
      <c r="P2168" s="194"/>
      <c r="Q2168" s="90"/>
      <c r="R2168" s="194"/>
      <c r="S2168" s="194"/>
      <c r="T2168" s="194"/>
      <c r="U2168" s="90"/>
      <c r="V2168" s="107" t="str">
        <f t="shared" si="133"/>
        <v>Open PDFIR FINALLY.RHS-KK-ECG-IR-ARCH-1954-REV00</v>
      </c>
      <c r="W2168" s="972" t="str">
        <f t="shared" ca="1" si="134"/>
        <v>DONE</v>
      </c>
      <c r="X2168" s="979" t="str">
        <f t="shared" si="135"/>
        <v>P</v>
      </c>
      <c r="Y2168" s="979"/>
      <c r="AD2168" s="564"/>
      <c r="AE2168" s="564"/>
      <c r="AF2168" s="564"/>
      <c r="AG2168" s="564"/>
      <c r="AH2168" s="564"/>
      <c r="AI2168" s="564"/>
    </row>
    <row r="2169" spans="1:35" ht="90" x14ac:dyDescent="0.3">
      <c r="A2169" s="450">
        <f t="shared" si="132"/>
        <v>2164</v>
      </c>
      <c r="B2169" s="442" t="s">
        <v>18325</v>
      </c>
      <c r="C2169" s="272" t="s">
        <v>2735</v>
      </c>
      <c r="D2169" s="272" t="s">
        <v>5106</v>
      </c>
      <c r="E2169" s="426" t="s">
        <v>10304</v>
      </c>
      <c r="F2169" s="98" t="s">
        <v>195</v>
      </c>
      <c r="G2169" s="106">
        <v>45539</v>
      </c>
      <c r="H2169" s="98">
        <v>45539</v>
      </c>
      <c r="I2169" s="90" t="s">
        <v>62</v>
      </c>
      <c r="J2169" s="288"/>
      <c r="K2169" s="288"/>
      <c r="L2169" s="208"/>
      <c r="M2169" s="90"/>
      <c r="N2169" s="194"/>
      <c r="O2169" s="194"/>
      <c r="P2169" s="194"/>
      <c r="Q2169" s="90"/>
      <c r="R2169" s="194"/>
      <c r="S2169" s="194"/>
      <c r="T2169" s="194"/>
      <c r="U2169" s="90"/>
      <c r="V2169" s="107" t="str">
        <f t="shared" si="133"/>
        <v>Open PDFIR FINALLY.RHS-KK-ECG-IR-ARCH-1955-REV00</v>
      </c>
      <c r="W2169" s="972" t="str">
        <f t="shared" ca="1" si="134"/>
        <v>DONE</v>
      </c>
      <c r="X2169" s="979" t="str">
        <f t="shared" si="135"/>
        <v>P</v>
      </c>
      <c r="Y2169" s="979"/>
      <c r="AD2169" s="564"/>
      <c r="AE2169" s="564"/>
      <c r="AF2169" s="564"/>
      <c r="AG2169" s="564"/>
      <c r="AH2169" s="564"/>
      <c r="AI2169" s="564"/>
    </row>
    <row r="2170" spans="1:35" ht="90" x14ac:dyDescent="0.3">
      <c r="A2170" s="450">
        <f t="shared" si="132"/>
        <v>2165</v>
      </c>
      <c r="B2170" s="442" t="s">
        <v>18326</v>
      </c>
      <c r="C2170" s="272" t="s">
        <v>2735</v>
      </c>
      <c r="D2170" s="272" t="s">
        <v>5106</v>
      </c>
      <c r="E2170" s="426" t="s">
        <v>10305</v>
      </c>
      <c r="F2170" s="98" t="s">
        <v>195</v>
      </c>
      <c r="G2170" s="106">
        <v>45540</v>
      </c>
      <c r="H2170" s="98">
        <v>45540</v>
      </c>
      <c r="I2170" s="90" t="s">
        <v>62</v>
      </c>
      <c r="J2170" s="288"/>
      <c r="K2170" s="288"/>
      <c r="L2170" s="208"/>
      <c r="M2170" s="90"/>
      <c r="N2170" s="194"/>
      <c r="O2170" s="194"/>
      <c r="P2170" s="194"/>
      <c r="Q2170" s="90"/>
      <c r="R2170" s="194"/>
      <c r="S2170" s="194"/>
      <c r="T2170" s="194"/>
      <c r="U2170" s="90"/>
      <c r="V2170" s="107" t="str">
        <f t="shared" si="133"/>
        <v>Open PDFIR FINALLY.RHS-KK-ECG-IR-ARCH-1956-REV00</v>
      </c>
      <c r="W2170" s="972" t="str">
        <f t="shared" ca="1" si="134"/>
        <v>DONE</v>
      </c>
      <c r="X2170" s="979" t="str">
        <f t="shared" si="135"/>
        <v>P</v>
      </c>
      <c r="Y2170" s="979"/>
      <c r="AD2170" s="564"/>
      <c r="AE2170" s="564"/>
      <c r="AF2170" s="564"/>
      <c r="AG2170" s="564"/>
      <c r="AH2170" s="564"/>
      <c r="AI2170" s="564"/>
    </row>
    <row r="2171" spans="1:35" ht="90" x14ac:dyDescent="0.3">
      <c r="A2171" s="450">
        <f t="shared" si="132"/>
        <v>2166</v>
      </c>
      <c r="B2171" s="442" t="s">
        <v>18327</v>
      </c>
      <c r="C2171" s="272" t="s">
        <v>2735</v>
      </c>
      <c r="D2171" s="272" t="s">
        <v>5106</v>
      </c>
      <c r="E2171" s="426" t="s">
        <v>10306</v>
      </c>
      <c r="F2171" s="98" t="s">
        <v>195</v>
      </c>
      <c r="G2171" s="106">
        <v>45542</v>
      </c>
      <c r="H2171" s="98">
        <v>45542</v>
      </c>
      <c r="I2171" s="90" t="s">
        <v>62</v>
      </c>
      <c r="J2171" s="288"/>
      <c r="K2171" s="288"/>
      <c r="L2171" s="208"/>
      <c r="M2171" s="90"/>
      <c r="N2171" s="194"/>
      <c r="O2171" s="194"/>
      <c r="P2171" s="194"/>
      <c r="Q2171" s="90"/>
      <c r="R2171" s="194"/>
      <c r="S2171" s="194"/>
      <c r="T2171" s="194"/>
      <c r="U2171" s="90"/>
      <c r="V2171" s="107" t="str">
        <f t="shared" si="133"/>
        <v>Open PDFIR FINALLY.RHS-KK-ECG-IR-ARCH-1957-REV00</v>
      </c>
      <c r="W2171" s="972" t="str">
        <f t="shared" ca="1" si="134"/>
        <v>DONE</v>
      </c>
      <c r="X2171" s="979" t="str">
        <f t="shared" si="135"/>
        <v>P</v>
      </c>
      <c r="Y2171" s="979"/>
      <c r="AD2171" s="564"/>
      <c r="AE2171" s="564"/>
      <c r="AF2171" s="564"/>
      <c r="AG2171" s="564"/>
      <c r="AH2171" s="564"/>
      <c r="AI2171" s="564"/>
    </row>
    <row r="2172" spans="1:35" ht="90" x14ac:dyDescent="0.3">
      <c r="A2172" s="450">
        <f t="shared" si="132"/>
        <v>2167</v>
      </c>
      <c r="B2172" s="442" t="s">
        <v>18328</v>
      </c>
      <c r="C2172" s="272" t="s">
        <v>2735</v>
      </c>
      <c r="D2172" s="272" t="s">
        <v>5106</v>
      </c>
      <c r="E2172" s="426" t="s">
        <v>10293</v>
      </c>
      <c r="F2172" s="98" t="s">
        <v>195</v>
      </c>
      <c r="G2172" s="106">
        <v>45528</v>
      </c>
      <c r="H2172" s="98">
        <f>G2172</f>
        <v>45528</v>
      </c>
      <c r="I2172" s="90" t="s">
        <v>1671</v>
      </c>
      <c r="J2172" s="288"/>
      <c r="K2172" s="288"/>
      <c r="L2172" s="208"/>
      <c r="M2172" s="90"/>
      <c r="N2172" s="194"/>
      <c r="O2172" s="194"/>
      <c r="P2172" s="194"/>
      <c r="Q2172" s="90"/>
      <c r="R2172" s="194"/>
      <c r="S2172" s="194"/>
      <c r="T2172" s="194"/>
      <c r="U2172" s="90"/>
      <c r="V2172" s="107" t="str">
        <f t="shared" si="133"/>
        <v>Open PDFIR FINALLY.RHS-KK-ECG-IR-ARCH-1958-REV00</v>
      </c>
      <c r="W2172" s="972" t="str">
        <f t="shared" ca="1" si="134"/>
        <v>DONE</v>
      </c>
      <c r="X2172" s="979" t="str">
        <f t="shared" si="135"/>
        <v>P</v>
      </c>
      <c r="Y2172" s="979"/>
      <c r="AD2172" s="564"/>
      <c r="AE2172" s="564"/>
      <c r="AF2172" s="564"/>
      <c r="AG2172" s="564"/>
      <c r="AH2172" s="564"/>
      <c r="AI2172" s="564"/>
    </row>
    <row r="2173" spans="1:35" ht="90" x14ac:dyDescent="0.3">
      <c r="A2173" s="450">
        <f t="shared" si="132"/>
        <v>2168</v>
      </c>
      <c r="B2173" s="442" t="s">
        <v>18329</v>
      </c>
      <c r="C2173" s="272" t="s">
        <v>2735</v>
      </c>
      <c r="D2173" s="272" t="s">
        <v>5106</v>
      </c>
      <c r="E2173" s="426" t="s">
        <v>10292</v>
      </c>
      <c r="F2173" s="98" t="s">
        <v>195</v>
      </c>
      <c r="G2173" s="106">
        <v>45529</v>
      </c>
      <c r="H2173" s="98">
        <v>45529</v>
      </c>
      <c r="I2173" s="90" t="s">
        <v>1671</v>
      </c>
      <c r="J2173" s="288"/>
      <c r="K2173" s="288"/>
      <c r="L2173" s="208"/>
      <c r="M2173" s="90"/>
      <c r="N2173" s="194"/>
      <c r="O2173" s="194"/>
      <c r="P2173" s="194"/>
      <c r="Q2173" s="90"/>
      <c r="R2173" s="194"/>
      <c r="S2173" s="194"/>
      <c r="T2173" s="194"/>
      <c r="U2173" s="90"/>
      <c r="V2173" s="107" t="str">
        <f t="shared" si="133"/>
        <v>Open PDFIR FINALLY.RHS-KK-ECG-IR-ARCH-1959-REV00</v>
      </c>
      <c r="W2173" s="972" t="str">
        <f t="shared" ca="1" si="134"/>
        <v>DONE</v>
      </c>
      <c r="X2173" s="979" t="str">
        <f t="shared" si="135"/>
        <v>P</v>
      </c>
      <c r="Y2173" s="979"/>
      <c r="AD2173" s="564"/>
      <c r="AE2173" s="564"/>
      <c r="AF2173" s="564"/>
      <c r="AG2173" s="564"/>
      <c r="AH2173" s="564"/>
      <c r="AI2173" s="564"/>
    </row>
    <row r="2174" spans="1:35" ht="90" x14ac:dyDescent="0.3">
      <c r="A2174" s="450">
        <f t="shared" si="132"/>
        <v>2169</v>
      </c>
      <c r="B2174" s="442" t="s">
        <v>18330</v>
      </c>
      <c r="C2174" s="272" t="s">
        <v>2735</v>
      </c>
      <c r="D2174" s="272" t="s">
        <v>5106</v>
      </c>
      <c r="E2174" s="426" t="s">
        <v>10291</v>
      </c>
      <c r="F2174" s="98" t="s">
        <v>195</v>
      </c>
      <c r="G2174" s="106">
        <v>45530</v>
      </c>
      <c r="H2174" s="98">
        <v>45530</v>
      </c>
      <c r="I2174" s="90" t="s">
        <v>1671</v>
      </c>
      <c r="J2174" s="288"/>
      <c r="K2174" s="288"/>
      <c r="L2174" s="208"/>
      <c r="M2174" s="90"/>
      <c r="N2174" s="194"/>
      <c r="O2174" s="194"/>
      <c r="P2174" s="194"/>
      <c r="Q2174" s="90"/>
      <c r="R2174" s="194"/>
      <c r="S2174" s="194"/>
      <c r="T2174" s="194"/>
      <c r="U2174" s="90"/>
      <c r="V2174" s="107" t="str">
        <f t="shared" si="133"/>
        <v>Open PDFIR FINALLY.RHS-KK-ECG-IR-ARCH-1960-REV00</v>
      </c>
      <c r="W2174" s="972" t="str">
        <f t="shared" ca="1" si="134"/>
        <v>DONE</v>
      </c>
      <c r="X2174" s="979" t="str">
        <f t="shared" si="135"/>
        <v>P</v>
      </c>
      <c r="Y2174" s="979"/>
      <c r="AD2174" s="564"/>
      <c r="AE2174" s="564"/>
      <c r="AF2174" s="564"/>
      <c r="AG2174" s="564"/>
      <c r="AH2174" s="564"/>
      <c r="AI2174" s="564"/>
    </row>
    <row r="2175" spans="1:35" ht="90" x14ac:dyDescent="0.3">
      <c r="A2175" s="450">
        <f t="shared" ref="A2175:A2229" si="136">ROW()-ROW($A$5)</f>
        <v>2170</v>
      </c>
      <c r="B2175" s="442" t="s">
        <v>18331</v>
      </c>
      <c r="C2175" s="272" t="s">
        <v>2735</v>
      </c>
      <c r="D2175" s="272" t="s">
        <v>5106</v>
      </c>
      <c r="E2175" s="426" t="s">
        <v>10290</v>
      </c>
      <c r="F2175" s="98" t="s">
        <v>195</v>
      </c>
      <c r="G2175" s="106">
        <v>45531</v>
      </c>
      <c r="H2175" s="98">
        <v>45531</v>
      </c>
      <c r="I2175" s="90" t="s">
        <v>1671</v>
      </c>
      <c r="J2175" s="288"/>
      <c r="K2175" s="288"/>
      <c r="L2175" s="208"/>
      <c r="M2175" s="90"/>
      <c r="N2175" s="194"/>
      <c r="O2175" s="194"/>
      <c r="P2175" s="194"/>
      <c r="Q2175" s="90"/>
      <c r="R2175" s="194"/>
      <c r="S2175" s="194"/>
      <c r="T2175" s="194"/>
      <c r="U2175" s="90"/>
      <c r="V2175" s="107" t="str">
        <f t="shared" si="133"/>
        <v>Open PDFIR FINALLY.RHS-KK-ECG-IR-ARCH-1961-REV00</v>
      </c>
      <c r="W2175" s="972" t="str">
        <f t="shared" ca="1" si="134"/>
        <v>DONE</v>
      </c>
      <c r="X2175" s="979" t="str">
        <f t="shared" si="135"/>
        <v>P</v>
      </c>
      <c r="Y2175" s="979"/>
      <c r="AD2175" s="564"/>
      <c r="AE2175" s="564"/>
      <c r="AF2175" s="564"/>
      <c r="AG2175" s="564"/>
      <c r="AH2175" s="564"/>
      <c r="AI2175" s="564"/>
    </row>
    <row r="2176" spans="1:35" ht="90" x14ac:dyDescent="0.3">
      <c r="A2176" s="450">
        <f t="shared" si="136"/>
        <v>2171</v>
      </c>
      <c r="B2176" s="442" t="s">
        <v>18332</v>
      </c>
      <c r="C2176" s="272" t="s">
        <v>2735</v>
      </c>
      <c r="D2176" s="272" t="s">
        <v>5106</v>
      </c>
      <c r="E2176" s="426" t="s">
        <v>10289</v>
      </c>
      <c r="F2176" s="98" t="s">
        <v>195</v>
      </c>
      <c r="G2176" s="106">
        <v>45549</v>
      </c>
      <c r="H2176" s="98">
        <v>45549</v>
      </c>
      <c r="I2176" s="90" t="s">
        <v>1671</v>
      </c>
      <c r="J2176" s="288"/>
      <c r="K2176" s="288"/>
      <c r="L2176" s="208"/>
      <c r="M2176" s="90"/>
      <c r="N2176" s="194"/>
      <c r="O2176" s="194"/>
      <c r="P2176" s="194"/>
      <c r="Q2176" s="90"/>
      <c r="R2176" s="194"/>
      <c r="S2176" s="194"/>
      <c r="T2176" s="194"/>
      <c r="U2176" s="90"/>
      <c r="V2176" s="107" t="str">
        <f t="shared" si="133"/>
        <v>Open PDFIR FINALLY.RHS-KK-ECG-IR-ARCH-1962-REV00</v>
      </c>
      <c r="W2176" s="972" t="str">
        <f t="shared" ca="1" si="134"/>
        <v>DONE</v>
      </c>
      <c r="X2176" s="979" t="str">
        <f t="shared" si="135"/>
        <v>P</v>
      </c>
      <c r="Y2176" s="979"/>
      <c r="AD2176" s="564"/>
      <c r="AE2176" s="564"/>
      <c r="AF2176" s="564"/>
      <c r="AG2176" s="564"/>
      <c r="AH2176" s="564"/>
      <c r="AI2176" s="564"/>
    </row>
    <row r="2177" spans="1:35" ht="90" x14ac:dyDescent="0.3">
      <c r="A2177" s="450">
        <f t="shared" si="136"/>
        <v>2172</v>
      </c>
      <c r="B2177" s="442" t="s">
        <v>18333</v>
      </c>
      <c r="C2177" s="272" t="s">
        <v>2735</v>
      </c>
      <c r="D2177" s="272" t="s">
        <v>5106</v>
      </c>
      <c r="E2177" s="426" t="s">
        <v>10288</v>
      </c>
      <c r="F2177" s="98" t="s">
        <v>195</v>
      </c>
      <c r="G2177" s="106">
        <v>45550</v>
      </c>
      <c r="H2177" s="98">
        <v>45550</v>
      </c>
      <c r="I2177" s="90" t="s">
        <v>1671</v>
      </c>
      <c r="J2177" s="288"/>
      <c r="K2177" s="288"/>
      <c r="L2177" s="208"/>
      <c r="M2177" s="90"/>
      <c r="N2177" s="194"/>
      <c r="O2177" s="194"/>
      <c r="P2177" s="194"/>
      <c r="Q2177" s="90"/>
      <c r="R2177" s="194"/>
      <c r="S2177" s="194"/>
      <c r="T2177" s="194"/>
      <c r="U2177" s="90"/>
      <c r="V2177" s="107" t="str">
        <f t="shared" si="133"/>
        <v>Open PDFIR FINALLY.RHS-KK-ECG-IR-ARCH-1963-REV00</v>
      </c>
      <c r="W2177" s="972" t="str">
        <f t="shared" ca="1" si="134"/>
        <v>DONE</v>
      </c>
      <c r="X2177" s="979" t="str">
        <f t="shared" si="135"/>
        <v>P</v>
      </c>
      <c r="Y2177" s="979"/>
      <c r="AD2177" s="564"/>
      <c r="AE2177" s="564"/>
      <c r="AF2177" s="564"/>
      <c r="AG2177" s="564"/>
      <c r="AH2177" s="564"/>
      <c r="AI2177" s="564"/>
    </row>
    <row r="2178" spans="1:35" ht="90" x14ac:dyDescent="0.3">
      <c r="A2178" s="450">
        <f t="shared" si="136"/>
        <v>2173</v>
      </c>
      <c r="B2178" s="442" t="s">
        <v>18334</v>
      </c>
      <c r="C2178" s="272" t="s">
        <v>2735</v>
      </c>
      <c r="D2178" s="272" t="s">
        <v>5106</v>
      </c>
      <c r="E2178" s="426" t="s">
        <v>10287</v>
      </c>
      <c r="F2178" s="98" t="s">
        <v>195</v>
      </c>
      <c r="G2178" s="106">
        <v>45551</v>
      </c>
      <c r="H2178" s="98">
        <v>45551</v>
      </c>
      <c r="I2178" s="90" t="s">
        <v>1671</v>
      </c>
      <c r="J2178" s="288"/>
      <c r="K2178" s="288"/>
      <c r="L2178" s="208"/>
      <c r="M2178" s="90"/>
      <c r="N2178" s="194"/>
      <c r="O2178" s="194"/>
      <c r="P2178" s="194"/>
      <c r="Q2178" s="90"/>
      <c r="R2178" s="194"/>
      <c r="S2178" s="194"/>
      <c r="T2178" s="194"/>
      <c r="U2178" s="90"/>
      <c r="V2178" s="107" t="str">
        <f t="shared" si="133"/>
        <v>Open PDFIR FINALLY.RHS-KK-ECG-IR-ARCH-1964-REV00</v>
      </c>
      <c r="W2178" s="972" t="str">
        <f t="shared" ca="1" si="134"/>
        <v>DONE</v>
      </c>
      <c r="X2178" s="979" t="str">
        <f t="shared" si="135"/>
        <v>P</v>
      </c>
      <c r="Y2178" s="979"/>
      <c r="AD2178" s="564"/>
      <c r="AE2178" s="564"/>
      <c r="AF2178" s="564"/>
      <c r="AG2178" s="564"/>
      <c r="AH2178" s="564"/>
      <c r="AI2178" s="564"/>
    </row>
    <row r="2179" spans="1:35" ht="90" x14ac:dyDescent="0.3">
      <c r="A2179" s="450">
        <f t="shared" si="136"/>
        <v>2174</v>
      </c>
      <c r="B2179" s="442" t="s">
        <v>18335</v>
      </c>
      <c r="C2179" s="272" t="s">
        <v>2735</v>
      </c>
      <c r="D2179" s="272" t="s">
        <v>5106</v>
      </c>
      <c r="E2179" s="426" t="s">
        <v>10286</v>
      </c>
      <c r="F2179" s="98" t="s">
        <v>195</v>
      </c>
      <c r="G2179" s="106">
        <v>45552</v>
      </c>
      <c r="H2179" s="98">
        <v>45552</v>
      </c>
      <c r="I2179" s="90" t="s">
        <v>1671</v>
      </c>
      <c r="J2179" s="288"/>
      <c r="K2179" s="288"/>
      <c r="L2179" s="208"/>
      <c r="M2179" s="90"/>
      <c r="N2179" s="194"/>
      <c r="O2179" s="194"/>
      <c r="P2179" s="194"/>
      <c r="Q2179" s="90"/>
      <c r="R2179" s="194"/>
      <c r="S2179" s="194"/>
      <c r="T2179" s="194"/>
      <c r="U2179" s="90"/>
      <c r="V2179" s="107" t="str">
        <f t="shared" si="133"/>
        <v>Open PDFIR FINALLY.RHS-KK-ECG-IR-ARCH-1965-REV00</v>
      </c>
      <c r="W2179" s="972" t="str">
        <f t="shared" ca="1" si="134"/>
        <v>DONE</v>
      </c>
      <c r="X2179" s="979" t="str">
        <f t="shared" si="135"/>
        <v>P</v>
      </c>
      <c r="Y2179" s="979"/>
      <c r="AD2179" s="564"/>
      <c r="AE2179" s="564"/>
      <c r="AF2179" s="564"/>
      <c r="AG2179" s="564"/>
      <c r="AH2179" s="564"/>
      <c r="AI2179" s="564"/>
    </row>
    <row r="2180" spans="1:35" ht="90" x14ac:dyDescent="0.3">
      <c r="A2180" s="450">
        <f t="shared" si="136"/>
        <v>2175</v>
      </c>
      <c r="B2180" s="442" t="s">
        <v>18336</v>
      </c>
      <c r="C2180" s="272" t="s">
        <v>2735</v>
      </c>
      <c r="D2180" s="272" t="s">
        <v>5106</v>
      </c>
      <c r="E2180" s="426" t="s">
        <v>10285</v>
      </c>
      <c r="F2180" s="98" t="s">
        <v>195</v>
      </c>
      <c r="G2180" s="106">
        <v>45509</v>
      </c>
      <c r="H2180" s="98">
        <v>45509</v>
      </c>
      <c r="I2180" s="90" t="s">
        <v>1671</v>
      </c>
      <c r="J2180" s="288"/>
      <c r="K2180" s="288"/>
      <c r="L2180" s="208"/>
      <c r="M2180" s="90"/>
      <c r="N2180" s="194"/>
      <c r="O2180" s="194"/>
      <c r="P2180" s="194"/>
      <c r="Q2180" s="90"/>
      <c r="R2180" s="194"/>
      <c r="S2180" s="194"/>
      <c r="T2180" s="194"/>
      <c r="U2180" s="90"/>
      <c r="V2180" s="107" t="str">
        <f t="shared" si="133"/>
        <v>Open PDFIR FINALLY.RHS-KK-ECG-IR-ARCH-1966-REV00</v>
      </c>
      <c r="W2180" s="972" t="str">
        <f t="shared" ca="1" si="134"/>
        <v>DONE</v>
      </c>
      <c r="X2180" s="979" t="str">
        <f t="shared" si="135"/>
        <v>P</v>
      </c>
      <c r="Y2180" s="979"/>
      <c r="AD2180" s="564"/>
      <c r="AE2180" s="564"/>
      <c r="AF2180" s="564"/>
      <c r="AG2180" s="564"/>
      <c r="AH2180" s="564"/>
      <c r="AI2180" s="564"/>
    </row>
    <row r="2181" spans="1:35" ht="90" x14ac:dyDescent="0.3">
      <c r="A2181" s="450">
        <f t="shared" si="136"/>
        <v>2176</v>
      </c>
      <c r="B2181" s="442" t="s">
        <v>18337</v>
      </c>
      <c r="C2181" s="272" t="s">
        <v>2735</v>
      </c>
      <c r="D2181" s="272" t="s">
        <v>5106</v>
      </c>
      <c r="E2181" s="426" t="s">
        <v>10284</v>
      </c>
      <c r="F2181" s="98" t="s">
        <v>195</v>
      </c>
      <c r="G2181" s="106">
        <v>45510</v>
      </c>
      <c r="H2181" s="98">
        <v>45510</v>
      </c>
      <c r="I2181" s="90" t="s">
        <v>1671</v>
      </c>
      <c r="J2181" s="288"/>
      <c r="K2181" s="288"/>
      <c r="L2181" s="208"/>
      <c r="M2181" s="90"/>
      <c r="N2181" s="194"/>
      <c r="O2181" s="194"/>
      <c r="P2181" s="194"/>
      <c r="Q2181" s="90"/>
      <c r="R2181" s="194"/>
      <c r="S2181" s="194"/>
      <c r="T2181" s="194"/>
      <c r="U2181" s="90"/>
      <c r="V2181" s="107" t="str">
        <f t="shared" si="133"/>
        <v>Open PDFIR FINALLY.RHS-KK-ECG-IR-ARCH-1967-REV00</v>
      </c>
      <c r="W2181" s="972" t="str">
        <f t="shared" ca="1" si="134"/>
        <v>DONE</v>
      </c>
      <c r="X2181" s="979" t="str">
        <f t="shared" si="135"/>
        <v>P</v>
      </c>
      <c r="Y2181" s="979"/>
      <c r="AD2181" s="564"/>
      <c r="AE2181" s="564"/>
      <c r="AF2181" s="564"/>
      <c r="AG2181" s="564"/>
      <c r="AH2181" s="564"/>
      <c r="AI2181" s="564"/>
    </row>
    <row r="2182" spans="1:35" ht="90" x14ac:dyDescent="0.3">
      <c r="A2182" s="450">
        <f t="shared" si="136"/>
        <v>2177</v>
      </c>
      <c r="B2182" s="442" t="s">
        <v>18338</v>
      </c>
      <c r="C2182" s="272" t="s">
        <v>2735</v>
      </c>
      <c r="D2182" s="272" t="s">
        <v>5106</v>
      </c>
      <c r="E2182" s="426" t="s">
        <v>10283</v>
      </c>
      <c r="F2182" s="98" t="s">
        <v>195</v>
      </c>
      <c r="G2182" s="106">
        <v>45511</v>
      </c>
      <c r="H2182" s="98">
        <v>45511</v>
      </c>
      <c r="I2182" s="90" t="s">
        <v>1671</v>
      </c>
      <c r="J2182" s="288"/>
      <c r="K2182" s="288"/>
      <c r="L2182" s="208"/>
      <c r="M2182" s="90"/>
      <c r="N2182" s="194"/>
      <c r="O2182" s="194"/>
      <c r="P2182" s="194"/>
      <c r="Q2182" s="90"/>
      <c r="R2182" s="194"/>
      <c r="S2182" s="194"/>
      <c r="T2182" s="194"/>
      <c r="U2182" s="90"/>
      <c r="V2182" s="107" t="str">
        <f t="shared" ref="V2182:V2245" si="137">IF(B2182&gt;0,HYPERLINK(CONCATENATE("PDFIR FINALLY/",B2182,".pdf"),CONCATENATE("Open PDFIR FINALLY.",B2182)),"")</f>
        <v>Open PDFIR FINALLY.RHS-KK-ECG-IR-ARCH-1968-REV00</v>
      </c>
      <c r="W2182" s="972" t="str">
        <f t="shared" ref="W2182:W2245" ca="1" si="138">IF(UPPER(TRIM(U2182))="P", MAX(0, TODAY()-S2182), IF(UPPER(TRIM(Q2182))="P", MAX(0, TODAY()-O2182), IF(UPPER(TRIM(M2182))="P", MAX(0, TODAY()-K2182), IF(UPPER(TRIM(I2182))="P", MAX(0, TODAY()-G2182), IF(OR(UPPER(TRIM(U2182))="C", UPPER(TRIM(U2182))="R", UPPER(TRIM(U2182))="A", UPPER(TRIM(U2182))="AWC", UPPER(TRIM(Q2182))="C", UPPER(TRIM(Q2182))="R", UPPER(TRIM(Q2182))="A", UPPER(TRIM(Q2182))="AWC", UPPER(TRIM(M2182))="C", UPPER(TRIM(M2182))="R", UPPER(TRIM(M2182))="A", UPPER(TRIM(M2182))="AWC", UPPER(TRIM(I2182))="C", UPPER(TRIM(I2182))="R", UPPER(TRIM(I2182))="A", UPPER(TRIM(I2182))="AWC"), "DONE", "")))))</f>
        <v>DONE</v>
      </c>
      <c r="X2182" s="979" t="str">
        <f t="shared" ref="X2182:X2245" si="139">IF(B2182="","",IF(U2182&lt;&gt;"",U2182,IF(Q2182&lt;&gt;"",Q2182,IF(M2182&lt;&gt;"",M2182,IF(I2182&lt;&gt;"","P")))))</f>
        <v>P</v>
      </c>
      <c r="Y2182" s="979"/>
      <c r="AD2182" s="564"/>
      <c r="AE2182" s="564"/>
      <c r="AF2182" s="564"/>
      <c r="AG2182" s="564"/>
      <c r="AH2182" s="564"/>
      <c r="AI2182" s="564"/>
    </row>
    <row r="2183" spans="1:35" ht="90" x14ac:dyDescent="0.3">
      <c r="A2183" s="450">
        <f t="shared" si="136"/>
        <v>2178</v>
      </c>
      <c r="B2183" s="442" t="s">
        <v>18339</v>
      </c>
      <c r="C2183" s="272" t="s">
        <v>2735</v>
      </c>
      <c r="D2183" s="272" t="s">
        <v>5106</v>
      </c>
      <c r="E2183" s="426" t="s">
        <v>10282</v>
      </c>
      <c r="F2183" s="98" t="s">
        <v>195</v>
      </c>
      <c r="G2183" s="106">
        <v>45512</v>
      </c>
      <c r="H2183" s="98">
        <v>45512</v>
      </c>
      <c r="I2183" s="90" t="s">
        <v>1671</v>
      </c>
      <c r="J2183" s="288"/>
      <c r="K2183" s="288"/>
      <c r="L2183" s="208"/>
      <c r="M2183" s="90"/>
      <c r="N2183" s="194"/>
      <c r="O2183" s="194"/>
      <c r="P2183" s="194"/>
      <c r="Q2183" s="90"/>
      <c r="R2183" s="194"/>
      <c r="S2183" s="194"/>
      <c r="T2183" s="194"/>
      <c r="U2183" s="90"/>
      <c r="V2183" s="107" t="str">
        <f t="shared" si="137"/>
        <v>Open PDFIR FINALLY.RHS-KK-ECG-IR-ARCH-1969-REV00</v>
      </c>
      <c r="W2183" s="972" t="str">
        <f t="shared" ca="1" si="138"/>
        <v>DONE</v>
      </c>
      <c r="X2183" s="979" t="str">
        <f t="shared" si="139"/>
        <v>P</v>
      </c>
      <c r="Y2183" s="979"/>
      <c r="AD2183" s="564"/>
      <c r="AE2183" s="564"/>
      <c r="AF2183" s="564"/>
      <c r="AG2183" s="564"/>
      <c r="AH2183" s="564"/>
      <c r="AI2183" s="564"/>
    </row>
    <row r="2184" spans="1:35" ht="90" x14ac:dyDescent="0.3">
      <c r="A2184" s="450">
        <f t="shared" si="136"/>
        <v>2179</v>
      </c>
      <c r="B2184" s="442" t="s">
        <v>18340</v>
      </c>
      <c r="C2184" s="272" t="s">
        <v>4383</v>
      </c>
      <c r="D2184" s="272" t="s">
        <v>1545</v>
      </c>
      <c r="E2184" s="426" t="s">
        <v>10281</v>
      </c>
      <c r="F2184" s="98" t="s">
        <v>195</v>
      </c>
      <c r="G2184" s="106">
        <v>45587</v>
      </c>
      <c r="H2184" s="98">
        <v>45587</v>
      </c>
      <c r="I2184" s="90" t="s">
        <v>62</v>
      </c>
      <c r="J2184" s="288"/>
      <c r="K2184" s="288"/>
      <c r="L2184" s="208"/>
      <c r="M2184" s="90"/>
      <c r="N2184" s="194"/>
      <c r="O2184" s="194"/>
      <c r="P2184" s="194"/>
      <c r="Q2184" s="90"/>
      <c r="R2184" s="194"/>
      <c r="S2184" s="194"/>
      <c r="T2184" s="194"/>
      <c r="U2184" s="90"/>
      <c r="V2184" s="107" t="str">
        <f t="shared" si="137"/>
        <v>Open PDFIR FINALLY.RHS-KK-ECG-IR-SU-1970-REV00</v>
      </c>
      <c r="W2184" s="972" t="str">
        <f t="shared" ca="1" si="138"/>
        <v>DONE</v>
      </c>
      <c r="X2184" s="979" t="str">
        <f t="shared" si="139"/>
        <v>P</v>
      </c>
      <c r="Y2184" s="979"/>
      <c r="AD2184" s="564"/>
      <c r="AE2184" s="564"/>
      <c r="AF2184" s="564"/>
      <c r="AG2184" s="564"/>
      <c r="AH2184" s="564"/>
      <c r="AI2184" s="564"/>
    </row>
    <row r="2185" spans="1:35" ht="90" x14ac:dyDescent="0.3">
      <c r="A2185" s="450">
        <f t="shared" si="136"/>
        <v>2180</v>
      </c>
      <c r="B2185" s="442" t="s">
        <v>18341</v>
      </c>
      <c r="C2185" s="272" t="s">
        <v>2735</v>
      </c>
      <c r="D2185" s="272" t="s">
        <v>5106</v>
      </c>
      <c r="E2185" s="426" t="s">
        <v>10302</v>
      </c>
      <c r="F2185" s="98" t="s">
        <v>195</v>
      </c>
      <c r="G2185" s="106">
        <v>45538</v>
      </c>
      <c r="H2185" s="98">
        <v>45539</v>
      </c>
      <c r="I2185" s="90" t="s">
        <v>1671</v>
      </c>
      <c r="J2185" s="288"/>
      <c r="K2185" s="288"/>
      <c r="L2185" s="208"/>
      <c r="M2185" s="90"/>
      <c r="N2185" s="194"/>
      <c r="O2185" s="194"/>
      <c r="P2185" s="194"/>
      <c r="Q2185" s="90"/>
      <c r="R2185" s="194"/>
      <c r="S2185" s="194"/>
      <c r="T2185" s="194"/>
      <c r="U2185" s="90"/>
      <c r="V2185" s="107" t="str">
        <f t="shared" si="137"/>
        <v>Open PDFIR FINALLY.RHS-KK-ECG-IR-ARCH-1971-REV00</v>
      </c>
      <c r="W2185" s="972" t="str">
        <f t="shared" ca="1" si="138"/>
        <v>DONE</v>
      </c>
      <c r="X2185" s="979" t="str">
        <f t="shared" si="139"/>
        <v>P</v>
      </c>
      <c r="Y2185" s="979"/>
      <c r="AD2185" s="564"/>
      <c r="AE2185" s="564"/>
      <c r="AF2185" s="564"/>
      <c r="AG2185" s="564"/>
      <c r="AH2185" s="564"/>
      <c r="AI2185" s="564"/>
    </row>
    <row r="2186" spans="1:35" ht="90" x14ac:dyDescent="0.3">
      <c r="A2186" s="450">
        <f t="shared" si="136"/>
        <v>2181</v>
      </c>
      <c r="B2186" s="442" t="s">
        <v>18342</v>
      </c>
      <c r="C2186" s="272" t="s">
        <v>2735</v>
      </c>
      <c r="D2186" s="272" t="s">
        <v>5106</v>
      </c>
      <c r="E2186" s="426" t="s">
        <v>10301</v>
      </c>
      <c r="F2186" s="98" t="s">
        <v>195</v>
      </c>
      <c r="G2186" s="106">
        <v>45539</v>
      </c>
      <c r="H2186" s="98">
        <v>45539</v>
      </c>
      <c r="I2186" s="90" t="s">
        <v>1671</v>
      </c>
      <c r="J2186" s="288"/>
      <c r="K2186" s="288"/>
      <c r="L2186" s="208"/>
      <c r="M2186" s="90"/>
      <c r="N2186" s="194"/>
      <c r="O2186" s="194"/>
      <c r="P2186" s="194"/>
      <c r="Q2186" s="90"/>
      <c r="R2186" s="194"/>
      <c r="S2186" s="194"/>
      <c r="T2186" s="194"/>
      <c r="U2186" s="90"/>
      <c r="V2186" s="107" t="str">
        <f t="shared" si="137"/>
        <v>Open PDFIR FINALLY.RHS-KK-ECG-IR-ARCH-1972-REV00</v>
      </c>
      <c r="W2186" s="972" t="str">
        <f t="shared" ca="1" si="138"/>
        <v>DONE</v>
      </c>
      <c r="X2186" s="979" t="str">
        <f t="shared" si="139"/>
        <v>P</v>
      </c>
      <c r="Y2186" s="979"/>
      <c r="AD2186" s="564"/>
      <c r="AE2186" s="564"/>
      <c r="AF2186" s="564"/>
      <c r="AG2186" s="564"/>
      <c r="AH2186" s="564"/>
      <c r="AI2186" s="564"/>
    </row>
    <row r="2187" spans="1:35" ht="90" x14ac:dyDescent="0.3">
      <c r="A2187" s="450">
        <f t="shared" si="136"/>
        <v>2182</v>
      </c>
      <c r="B2187" s="442" t="s">
        <v>18343</v>
      </c>
      <c r="C2187" s="272" t="s">
        <v>2735</v>
      </c>
      <c r="D2187" s="272" t="s">
        <v>5106</v>
      </c>
      <c r="E2187" s="426" t="s">
        <v>10300</v>
      </c>
      <c r="F2187" s="98" t="s">
        <v>195</v>
      </c>
      <c r="G2187" s="106">
        <v>45540</v>
      </c>
      <c r="H2187" s="98">
        <v>45540</v>
      </c>
      <c r="I2187" s="90" t="s">
        <v>1671</v>
      </c>
      <c r="J2187" s="288"/>
      <c r="K2187" s="288"/>
      <c r="L2187" s="208"/>
      <c r="M2187" s="90"/>
      <c r="N2187" s="194"/>
      <c r="O2187" s="194"/>
      <c r="P2187" s="194"/>
      <c r="Q2187" s="90"/>
      <c r="R2187" s="194"/>
      <c r="S2187" s="194"/>
      <c r="T2187" s="194"/>
      <c r="U2187" s="90"/>
      <c r="V2187" s="107" t="str">
        <f t="shared" si="137"/>
        <v>Open PDFIR FINALLY.RHS-KK-ECG-IR-ARCH-1973-REV00</v>
      </c>
      <c r="W2187" s="972" t="str">
        <f t="shared" ca="1" si="138"/>
        <v>DONE</v>
      </c>
      <c r="X2187" s="979" t="str">
        <f t="shared" si="139"/>
        <v>P</v>
      </c>
      <c r="Y2187" s="979"/>
      <c r="AD2187" s="564"/>
      <c r="AE2187" s="564"/>
      <c r="AF2187" s="564"/>
      <c r="AG2187" s="564"/>
      <c r="AH2187" s="564"/>
      <c r="AI2187" s="564"/>
    </row>
    <row r="2188" spans="1:35" ht="90" x14ac:dyDescent="0.3">
      <c r="A2188" s="450">
        <f t="shared" si="136"/>
        <v>2183</v>
      </c>
      <c r="B2188" s="442" t="s">
        <v>18344</v>
      </c>
      <c r="C2188" s="272" t="s">
        <v>2735</v>
      </c>
      <c r="D2188" s="272" t="s">
        <v>5106</v>
      </c>
      <c r="E2188" s="426" t="s">
        <v>10299</v>
      </c>
      <c r="F2188" s="98" t="s">
        <v>195</v>
      </c>
      <c r="G2188" s="106">
        <v>45542</v>
      </c>
      <c r="H2188" s="98">
        <v>45542</v>
      </c>
      <c r="I2188" s="90" t="s">
        <v>1671</v>
      </c>
      <c r="J2188" s="288"/>
      <c r="K2188" s="288"/>
      <c r="L2188" s="208"/>
      <c r="M2188" s="90"/>
      <c r="N2188" s="194"/>
      <c r="O2188" s="194"/>
      <c r="P2188" s="194"/>
      <c r="Q2188" s="90"/>
      <c r="R2188" s="194"/>
      <c r="S2188" s="194"/>
      <c r="T2188" s="194"/>
      <c r="U2188" s="90"/>
      <c r="V2188" s="107" t="str">
        <f t="shared" si="137"/>
        <v>Open PDFIR FINALLY.RHS-KK-ECG-IR-ARCH-1974-REV00</v>
      </c>
      <c r="W2188" s="972" t="str">
        <f t="shared" ca="1" si="138"/>
        <v>DONE</v>
      </c>
      <c r="X2188" s="979" t="str">
        <f t="shared" si="139"/>
        <v>P</v>
      </c>
      <c r="Y2188" s="979"/>
      <c r="AD2188" s="564"/>
      <c r="AE2188" s="564"/>
      <c r="AF2188" s="564"/>
      <c r="AG2188" s="564"/>
      <c r="AH2188" s="564"/>
      <c r="AI2188" s="564"/>
    </row>
    <row r="2189" spans="1:35" ht="90" x14ac:dyDescent="0.3">
      <c r="A2189" s="450">
        <f t="shared" si="136"/>
        <v>2184</v>
      </c>
      <c r="B2189" s="442" t="s">
        <v>18345</v>
      </c>
      <c r="C2189" s="272" t="s">
        <v>76</v>
      </c>
      <c r="D2189" s="272" t="s">
        <v>1545</v>
      </c>
      <c r="E2189" s="426" t="s">
        <v>10321</v>
      </c>
      <c r="F2189" s="98" t="s">
        <v>195</v>
      </c>
      <c r="G2189" s="106">
        <v>45588</v>
      </c>
      <c r="H2189" s="98">
        <v>45588</v>
      </c>
      <c r="I2189" s="90" t="s">
        <v>62</v>
      </c>
      <c r="J2189" s="288"/>
      <c r="K2189" s="288"/>
      <c r="L2189" s="208"/>
      <c r="M2189" s="90"/>
      <c r="N2189" s="194"/>
      <c r="O2189" s="194"/>
      <c r="P2189" s="194"/>
      <c r="Q2189" s="90"/>
      <c r="R2189" s="194"/>
      <c r="S2189" s="194"/>
      <c r="T2189" s="194"/>
      <c r="U2189" s="90"/>
      <c r="V2189" s="107" t="str">
        <f t="shared" si="137"/>
        <v>Open PDFIR FINALLY.RHS-KK-ECG-IR-CI-1975-REV00</v>
      </c>
      <c r="W2189" s="972" t="str">
        <f t="shared" ca="1" si="138"/>
        <v>DONE</v>
      </c>
      <c r="X2189" s="979" t="str">
        <f t="shared" si="139"/>
        <v>P</v>
      </c>
      <c r="Y2189" s="979"/>
      <c r="AD2189" s="564"/>
      <c r="AE2189" s="564"/>
      <c r="AF2189" s="564"/>
      <c r="AG2189" s="564"/>
      <c r="AH2189" s="564"/>
      <c r="AI2189" s="564"/>
    </row>
    <row r="2190" spans="1:35" ht="90" x14ac:dyDescent="0.3">
      <c r="A2190" s="450">
        <f t="shared" si="136"/>
        <v>2185</v>
      </c>
      <c r="B2190" s="442" t="s">
        <v>18346</v>
      </c>
      <c r="C2190" s="272" t="s">
        <v>76</v>
      </c>
      <c r="D2190" s="272" t="s">
        <v>1545</v>
      </c>
      <c r="E2190" s="426" t="s">
        <v>10324</v>
      </c>
      <c r="F2190" s="98" t="s">
        <v>195</v>
      </c>
      <c r="G2190" s="106">
        <v>45571</v>
      </c>
      <c r="H2190" s="98">
        <v>45449</v>
      </c>
      <c r="I2190" s="90" t="s">
        <v>62</v>
      </c>
      <c r="J2190" s="288"/>
      <c r="K2190" s="288"/>
      <c r="L2190" s="208"/>
      <c r="M2190" s="90"/>
      <c r="N2190" s="194"/>
      <c r="O2190" s="194"/>
      <c r="P2190" s="194"/>
      <c r="Q2190" s="90"/>
      <c r="R2190" s="194"/>
      <c r="S2190" s="194"/>
      <c r="T2190" s="194"/>
      <c r="U2190" s="90"/>
      <c r="V2190" s="107" t="str">
        <f t="shared" si="137"/>
        <v>Open PDFIR FINALLY.RHS-KK-ECG-IR-CI-1976-REV00</v>
      </c>
      <c r="W2190" s="972" t="str">
        <f t="shared" ca="1" si="138"/>
        <v>DONE</v>
      </c>
      <c r="X2190" s="979" t="str">
        <f t="shared" si="139"/>
        <v>P</v>
      </c>
      <c r="Y2190" s="979"/>
      <c r="AD2190" s="564"/>
      <c r="AE2190" s="564"/>
      <c r="AF2190" s="564"/>
      <c r="AG2190" s="564"/>
      <c r="AH2190" s="564"/>
      <c r="AI2190" s="564"/>
    </row>
    <row r="2191" spans="1:35" ht="90" x14ac:dyDescent="0.3">
      <c r="A2191" s="450">
        <f t="shared" si="136"/>
        <v>2186</v>
      </c>
      <c r="B2191" s="442" t="s">
        <v>20437</v>
      </c>
      <c r="C2191" s="272" t="s">
        <v>4383</v>
      </c>
      <c r="D2191" s="272" t="s">
        <v>5106</v>
      </c>
      <c r="E2191" s="426" t="s">
        <v>10326</v>
      </c>
      <c r="F2191" s="98" t="s">
        <v>195</v>
      </c>
      <c r="G2191" s="106">
        <v>45588</v>
      </c>
      <c r="H2191" s="98">
        <v>45588</v>
      </c>
      <c r="I2191" s="90" t="s">
        <v>1671</v>
      </c>
      <c r="J2191" s="98" t="s">
        <v>195</v>
      </c>
      <c r="K2191" s="106">
        <v>45589</v>
      </c>
      <c r="L2191" s="106">
        <v>45589</v>
      </c>
      <c r="M2191" s="90" t="s">
        <v>62</v>
      </c>
      <c r="N2191" s="194"/>
      <c r="O2191" s="194"/>
      <c r="P2191" s="194"/>
      <c r="Q2191" s="90"/>
      <c r="R2191" s="194"/>
      <c r="S2191" s="194"/>
      <c r="T2191" s="194"/>
      <c r="U2191" s="90"/>
      <c r="V2191" s="107" t="str">
        <f t="shared" si="137"/>
        <v>Open PDFIR FINALLY.RHS-KK-ECG-IR-SU-1977-REV01</v>
      </c>
      <c r="W2191" s="972" t="str">
        <f t="shared" ca="1" si="138"/>
        <v>DONE</v>
      </c>
      <c r="X2191" s="979" t="str">
        <f t="shared" si="139"/>
        <v>A</v>
      </c>
      <c r="Y2191" s="979"/>
      <c r="AD2191" s="564"/>
      <c r="AE2191" s="564"/>
      <c r="AF2191" s="564"/>
      <c r="AG2191" s="564"/>
      <c r="AH2191" s="564"/>
      <c r="AI2191" s="564"/>
    </row>
    <row r="2192" spans="1:35" ht="90" x14ac:dyDescent="0.3">
      <c r="A2192" s="450">
        <f t="shared" si="136"/>
        <v>2187</v>
      </c>
      <c r="B2192" s="442" t="s">
        <v>18347</v>
      </c>
      <c r="C2192" s="272" t="s">
        <v>76</v>
      </c>
      <c r="D2192" s="272" t="s">
        <v>5106</v>
      </c>
      <c r="E2192" s="426" t="s">
        <v>10327</v>
      </c>
      <c r="F2192" s="98" t="s">
        <v>195</v>
      </c>
      <c r="G2192" s="106">
        <v>45588</v>
      </c>
      <c r="H2192" s="98">
        <v>45588</v>
      </c>
      <c r="I2192" s="90" t="s">
        <v>62</v>
      </c>
      <c r="J2192" s="288"/>
      <c r="K2192" s="288"/>
      <c r="L2192" s="208"/>
      <c r="M2192" s="90"/>
      <c r="N2192" s="194"/>
      <c r="O2192" s="194"/>
      <c r="P2192" s="194"/>
      <c r="Q2192" s="90"/>
      <c r="R2192" s="194"/>
      <c r="S2192" s="194"/>
      <c r="T2192" s="194"/>
      <c r="U2192" s="90"/>
      <c r="V2192" s="107" t="str">
        <f t="shared" si="137"/>
        <v>Open PDFIR FINALLY.RHS-KK-ECG-IR-CI-1978-REV00</v>
      </c>
      <c r="W2192" s="972" t="str">
        <f t="shared" ca="1" si="138"/>
        <v>DONE</v>
      </c>
      <c r="X2192" s="979" t="str">
        <f t="shared" si="139"/>
        <v>P</v>
      </c>
      <c r="Y2192" s="979"/>
      <c r="AD2192" s="564"/>
      <c r="AE2192" s="564"/>
      <c r="AF2192" s="564"/>
      <c r="AG2192" s="564"/>
      <c r="AH2192" s="564"/>
      <c r="AI2192" s="564"/>
    </row>
    <row r="2193" spans="1:35" ht="90" x14ac:dyDescent="0.3">
      <c r="A2193" s="450">
        <f t="shared" si="136"/>
        <v>2188</v>
      </c>
      <c r="B2193" s="442" t="s">
        <v>18348</v>
      </c>
      <c r="C2193" s="272" t="s">
        <v>76</v>
      </c>
      <c r="D2193" s="272" t="s">
        <v>5106</v>
      </c>
      <c r="E2193" s="426" t="s">
        <v>10330</v>
      </c>
      <c r="F2193" s="98" t="s">
        <v>195</v>
      </c>
      <c r="G2193" s="106">
        <v>45584</v>
      </c>
      <c r="H2193" s="98">
        <v>45584</v>
      </c>
      <c r="I2193" s="90" t="s">
        <v>25</v>
      </c>
      <c r="J2193" s="288"/>
      <c r="K2193" s="288"/>
      <c r="L2193" s="208"/>
      <c r="M2193" s="90"/>
      <c r="N2193" s="194"/>
      <c r="O2193" s="194"/>
      <c r="P2193" s="194"/>
      <c r="Q2193" s="90"/>
      <c r="R2193" s="194"/>
      <c r="S2193" s="194"/>
      <c r="T2193" s="194"/>
      <c r="U2193" s="90"/>
      <c r="V2193" s="107" t="str">
        <f t="shared" si="137"/>
        <v>Open PDFIR FINALLY.RHS-KK-ECG-IR-CI-1979-REV00</v>
      </c>
      <c r="W2193" s="972" t="str">
        <f t="shared" ca="1" si="138"/>
        <v>DONE</v>
      </c>
      <c r="X2193" s="979" t="str">
        <f t="shared" si="139"/>
        <v>P</v>
      </c>
      <c r="Y2193" s="979"/>
      <c r="AD2193" s="564"/>
      <c r="AE2193" s="564"/>
      <c r="AF2193" s="564"/>
      <c r="AG2193" s="564"/>
      <c r="AH2193" s="564"/>
      <c r="AI2193" s="564"/>
    </row>
    <row r="2194" spans="1:35" ht="90" x14ac:dyDescent="0.3">
      <c r="A2194" s="450">
        <f t="shared" si="136"/>
        <v>2189</v>
      </c>
      <c r="B2194" s="442" t="s">
        <v>20438</v>
      </c>
      <c r="C2194" s="272" t="s">
        <v>76</v>
      </c>
      <c r="D2194" s="272" t="s">
        <v>5106</v>
      </c>
      <c r="E2194" s="426" t="s">
        <v>10336</v>
      </c>
      <c r="F2194" s="98" t="s">
        <v>195</v>
      </c>
      <c r="G2194" s="106">
        <v>45588</v>
      </c>
      <c r="H2194" s="98">
        <v>45588</v>
      </c>
      <c r="I2194" s="90" t="s">
        <v>25</v>
      </c>
      <c r="J2194" s="106" t="s">
        <v>195</v>
      </c>
      <c r="K2194" s="106">
        <v>45591</v>
      </c>
      <c r="L2194" s="106">
        <v>45591</v>
      </c>
      <c r="M2194" s="90" t="s">
        <v>62</v>
      </c>
      <c r="N2194" s="194"/>
      <c r="O2194" s="194"/>
      <c r="P2194" s="194"/>
      <c r="Q2194" s="90"/>
      <c r="R2194" s="194"/>
      <c r="S2194" s="194"/>
      <c r="T2194" s="194"/>
      <c r="U2194" s="90"/>
      <c r="V2194" s="107" t="str">
        <f t="shared" si="137"/>
        <v>Open PDFIR FINALLY.RHS-KK-ECG-IR-CI-1980-REV01</v>
      </c>
      <c r="W2194" s="972" t="str">
        <f t="shared" ca="1" si="138"/>
        <v>DONE</v>
      </c>
      <c r="X2194" s="979" t="str">
        <f t="shared" si="139"/>
        <v>A</v>
      </c>
      <c r="Y2194" s="979"/>
      <c r="AD2194" s="564"/>
      <c r="AE2194" s="564"/>
      <c r="AF2194" s="564"/>
      <c r="AG2194" s="564"/>
      <c r="AH2194" s="564"/>
      <c r="AI2194" s="564"/>
    </row>
    <row r="2195" spans="1:35" ht="90" x14ac:dyDescent="0.3">
      <c r="A2195" s="450">
        <f t="shared" si="136"/>
        <v>2190</v>
      </c>
      <c r="B2195" s="442" t="s">
        <v>18349</v>
      </c>
      <c r="C2195" s="272" t="s">
        <v>76</v>
      </c>
      <c r="D2195" s="272" t="s">
        <v>1545</v>
      </c>
      <c r="E2195" s="426" t="s">
        <v>10339</v>
      </c>
      <c r="F2195" s="98" t="s">
        <v>195</v>
      </c>
      <c r="G2195" s="106">
        <v>45589</v>
      </c>
      <c r="H2195" s="98">
        <v>45589</v>
      </c>
      <c r="I2195" s="90" t="s">
        <v>62</v>
      </c>
      <c r="J2195" s="288"/>
      <c r="K2195" s="288"/>
      <c r="L2195" s="208"/>
      <c r="M2195" s="90"/>
      <c r="N2195" s="194"/>
      <c r="O2195" s="194"/>
      <c r="P2195" s="194"/>
      <c r="Q2195" s="90"/>
      <c r="R2195" s="194"/>
      <c r="S2195" s="194"/>
      <c r="T2195" s="194"/>
      <c r="U2195" s="90"/>
      <c r="V2195" s="107" t="str">
        <f t="shared" si="137"/>
        <v>Open PDFIR FINALLY.RHS-KK-ECG-IR-CI-1981-REV00</v>
      </c>
      <c r="W2195" s="972" t="str">
        <f t="shared" ca="1" si="138"/>
        <v>DONE</v>
      </c>
      <c r="X2195" s="979" t="str">
        <f t="shared" si="139"/>
        <v>P</v>
      </c>
      <c r="Y2195" s="979"/>
      <c r="AD2195" s="564"/>
      <c r="AE2195" s="564"/>
      <c r="AF2195" s="564"/>
      <c r="AG2195" s="564"/>
      <c r="AH2195" s="564"/>
      <c r="AI2195" s="564"/>
    </row>
    <row r="2196" spans="1:35" ht="90" x14ac:dyDescent="0.3">
      <c r="A2196" s="450">
        <f t="shared" si="136"/>
        <v>2191</v>
      </c>
      <c r="B2196" s="442" t="s">
        <v>20439</v>
      </c>
      <c r="C2196" s="272" t="s">
        <v>2735</v>
      </c>
      <c r="D2196" s="272" t="s">
        <v>5106</v>
      </c>
      <c r="E2196" s="426" t="s">
        <v>10355</v>
      </c>
      <c r="F2196" s="98" t="s">
        <v>195</v>
      </c>
      <c r="G2196" s="106">
        <v>45566</v>
      </c>
      <c r="H2196" s="98">
        <v>45566</v>
      </c>
      <c r="I2196" s="90" t="s">
        <v>25</v>
      </c>
      <c r="J2196" s="106" t="s">
        <v>195</v>
      </c>
      <c r="K2196" s="106">
        <v>45591</v>
      </c>
      <c r="L2196" s="106">
        <v>45591</v>
      </c>
      <c r="M2196" s="90" t="s">
        <v>62</v>
      </c>
      <c r="N2196" s="194"/>
      <c r="O2196" s="194"/>
      <c r="P2196" s="194"/>
      <c r="Q2196" s="90"/>
      <c r="R2196" s="194"/>
      <c r="S2196" s="194"/>
      <c r="T2196" s="194"/>
      <c r="U2196" s="90"/>
      <c r="V2196" s="107" t="str">
        <f t="shared" si="137"/>
        <v>Open PDFIR FINALLY.RHS-KK-ECG-IR-ARCH-1982-REV01</v>
      </c>
      <c r="W2196" s="972" t="str">
        <f t="shared" ca="1" si="138"/>
        <v>DONE</v>
      </c>
      <c r="X2196" s="979" t="str">
        <f t="shared" si="139"/>
        <v>A</v>
      </c>
      <c r="Y2196" s="979"/>
      <c r="AD2196" s="564"/>
      <c r="AE2196" s="564"/>
      <c r="AF2196" s="564"/>
      <c r="AG2196" s="564"/>
      <c r="AH2196" s="564"/>
      <c r="AI2196" s="564"/>
    </row>
    <row r="2197" spans="1:35" ht="90" x14ac:dyDescent="0.3">
      <c r="A2197" s="450">
        <f t="shared" si="136"/>
        <v>2192</v>
      </c>
      <c r="B2197" s="442" t="s">
        <v>18350</v>
      </c>
      <c r="C2197" s="272" t="s">
        <v>2735</v>
      </c>
      <c r="D2197" s="272" t="s">
        <v>5106</v>
      </c>
      <c r="E2197" s="426" t="s">
        <v>10354</v>
      </c>
      <c r="F2197" s="98" t="s">
        <v>195</v>
      </c>
      <c r="G2197" s="106">
        <v>45567</v>
      </c>
      <c r="H2197" s="98">
        <v>45591</v>
      </c>
      <c r="I2197" s="90" t="s">
        <v>62</v>
      </c>
      <c r="J2197" s="288"/>
      <c r="K2197" s="288"/>
      <c r="L2197" s="208"/>
      <c r="M2197" s="90"/>
      <c r="N2197" s="194"/>
      <c r="O2197" s="194"/>
      <c r="P2197" s="194"/>
      <c r="Q2197" s="90"/>
      <c r="R2197" s="194"/>
      <c r="S2197" s="194"/>
      <c r="T2197" s="194"/>
      <c r="U2197" s="90"/>
      <c r="V2197" s="107" t="str">
        <f t="shared" si="137"/>
        <v>Open PDFIR FINALLY.RHS-KK-ECG-IR-ARCH-1983-REV00</v>
      </c>
      <c r="W2197" s="972" t="str">
        <f t="shared" ca="1" si="138"/>
        <v>DONE</v>
      </c>
      <c r="X2197" s="979" t="str">
        <f t="shared" si="139"/>
        <v>P</v>
      </c>
      <c r="Y2197" s="979"/>
      <c r="AD2197" s="564"/>
      <c r="AE2197" s="564"/>
      <c r="AF2197" s="564"/>
      <c r="AG2197" s="564"/>
      <c r="AH2197" s="564"/>
      <c r="AI2197" s="564"/>
    </row>
    <row r="2198" spans="1:35" ht="90" x14ac:dyDescent="0.3">
      <c r="A2198" s="450">
        <f t="shared" si="136"/>
        <v>2193</v>
      </c>
      <c r="B2198" s="442" t="s">
        <v>18351</v>
      </c>
      <c r="C2198" s="272" t="s">
        <v>2735</v>
      </c>
      <c r="D2198" s="272" t="s">
        <v>5106</v>
      </c>
      <c r="E2198" s="426" t="s">
        <v>10353</v>
      </c>
      <c r="F2198" s="98" t="s">
        <v>195</v>
      </c>
      <c r="G2198" s="106">
        <v>45568</v>
      </c>
      <c r="H2198" s="98">
        <v>45591</v>
      </c>
      <c r="I2198" s="90" t="s">
        <v>62</v>
      </c>
      <c r="J2198" s="288"/>
      <c r="K2198" s="288"/>
      <c r="L2198" s="208"/>
      <c r="M2198" s="90"/>
      <c r="N2198" s="194"/>
      <c r="O2198" s="194"/>
      <c r="P2198" s="194"/>
      <c r="Q2198" s="90"/>
      <c r="R2198" s="194"/>
      <c r="S2198" s="194"/>
      <c r="T2198" s="194"/>
      <c r="U2198" s="90"/>
      <c r="V2198" s="107" t="str">
        <f t="shared" si="137"/>
        <v>Open PDFIR FINALLY.RHS-KK-ECG-IR-ARCH-1984-REV00</v>
      </c>
      <c r="W2198" s="972" t="str">
        <f t="shared" ca="1" si="138"/>
        <v>DONE</v>
      </c>
      <c r="X2198" s="979" t="str">
        <f t="shared" si="139"/>
        <v>P</v>
      </c>
      <c r="Y2198" s="979"/>
      <c r="AD2198" s="564"/>
      <c r="AE2198" s="564"/>
      <c r="AF2198" s="564"/>
      <c r="AG2198" s="564"/>
      <c r="AH2198" s="564"/>
      <c r="AI2198" s="564"/>
    </row>
    <row r="2199" spans="1:35" ht="90" x14ac:dyDescent="0.3">
      <c r="A2199" s="450">
        <f t="shared" si="136"/>
        <v>2194</v>
      </c>
      <c r="B2199" s="442" t="s">
        <v>18352</v>
      </c>
      <c r="C2199" s="272" t="s">
        <v>2735</v>
      </c>
      <c r="D2199" s="272" t="s">
        <v>5106</v>
      </c>
      <c r="E2199" s="426" t="s">
        <v>10352</v>
      </c>
      <c r="F2199" s="98" t="s">
        <v>195</v>
      </c>
      <c r="G2199" s="106">
        <v>45570</v>
      </c>
      <c r="H2199" s="98">
        <v>45591</v>
      </c>
      <c r="I2199" s="90" t="s">
        <v>62</v>
      </c>
      <c r="J2199" s="288"/>
      <c r="K2199" s="288"/>
      <c r="L2199" s="208"/>
      <c r="M2199" s="90"/>
      <c r="N2199" s="194"/>
      <c r="O2199" s="194"/>
      <c r="P2199" s="194"/>
      <c r="Q2199" s="90"/>
      <c r="R2199" s="194"/>
      <c r="S2199" s="194"/>
      <c r="T2199" s="194"/>
      <c r="U2199" s="90"/>
      <c r="V2199" s="107" t="str">
        <f t="shared" si="137"/>
        <v>Open PDFIR FINALLY.RHS-KK-ECG-IR-ARCH-1985-REV00</v>
      </c>
      <c r="W2199" s="972" t="str">
        <f t="shared" ca="1" si="138"/>
        <v>DONE</v>
      </c>
      <c r="X2199" s="979" t="str">
        <f t="shared" si="139"/>
        <v>P</v>
      </c>
      <c r="Y2199" s="979"/>
      <c r="AD2199" s="564"/>
      <c r="AE2199" s="564"/>
      <c r="AF2199" s="564"/>
      <c r="AG2199" s="564"/>
      <c r="AH2199" s="564"/>
      <c r="AI2199" s="564"/>
    </row>
    <row r="2200" spans="1:35" ht="90" x14ac:dyDescent="0.3">
      <c r="A2200" s="450">
        <f t="shared" si="136"/>
        <v>2195</v>
      </c>
      <c r="B2200" s="442" t="s">
        <v>20440</v>
      </c>
      <c r="C2200" s="272" t="s">
        <v>2735</v>
      </c>
      <c r="D2200" s="272" t="s">
        <v>5106</v>
      </c>
      <c r="E2200" s="426" t="s">
        <v>10351</v>
      </c>
      <c r="F2200" s="98" t="s">
        <v>195</v>
      </c>
      <c r="G2200" s="106">
        <v>45571</v>
      </c>
      <c r="H2200" s="98">
        <v>45571</v>
      </c>
      <c r="I2200" s="90" t="s">
        <v>25</v>
      </c>
      <c r="J2200" s="106" t="s">
        <v>195</v>
      </c>
      <c r="K2200" s="106">
        <v>45599</v>
      </c>
      <c r="L2200" s="106">
        <v>45599</v>
      </c>
      <c r="M2200" s="90" t="s">
        <v>62</v>
      </c>
      <c r="N2200" s="194"/>
      <c r="O2200" s="194"/>
      <c r="P2200" s="194"/>
      <c r="Q2200" s="90"/>
      <c r="R2200" s="194"/>
      <c r="S2200" s="194"/>
      <c r="T2200" s="194"/>
      <c r="U2200" s="90"/>
      <c r="V2200" s="107" t="str">
        <f t="shared" si="137"/>
        <v>Open PDFIR FINALLY.RHS-KK-ECG-IR-ARCH-1986-REV01</v>
      </c>
      <c r="W2200" s="972" t="str">
        <f t="shared" ca="1" si="138"/>
        <v>DONE</v>
      </c>
      <c r="X2200" s="979" t="str">
        <f t="shared" si="139"/>
        <v>A</v>
      </c>
      <c r="Y2200" s="979"/>
      <c r="AD2200" s="564"/>
      <c r="AE2200" s="564"/>
      <c r="AF2200" s="564"/>
      <c r="AG2200" s="564"/>
      <c r="AH2200" s="564"/>
      <c r="AI2200" s="564"/>
    </row>
    <row r="2201" spans="1:35" ht="90" x14ac:dyDescent="0.3">
      <c r="A2201" s="450">
        <f t="shared" si="136"/>
        <v>2196</v>
      </c>
      <c r="B2201" s="442" t="s">
        <v>18353</v>
      </c>
      <c r="C2201" s="272" t="s">
        <v>2735</v>
      </c>
      <c r="D2201" s="272" t="s">
        <v>5106</v>
      </c>
      <c r="E2201" s="426" t="s">
        <v>10350</v>
      </c>
      <c r="F2201" s="98" t="s">
        <v>195</v>
      </c>
      <c r="G2201" s="106">
        <v>45572</v>
      </c>
      <c r="H2201" s="106">
        <v>45572</v>
      </c>
      <c r="I2201" s="90" t="s">
        <v>62</v>
      </c>
      <c r="J2201" s="288"/>
      <c r="K2201" s="288"/>
      <c r="L2201" s="208"/>
      <c r="M2201" s="90"/>
      <c r="N2201" s="194"/>
      <c r="O2201" s="194"/>
      <c r="P2201" s="194"/>
      <c r="Q2201" s="90"/>
      <c r="R2201" s="194"/>
      <c r="S2201" s="194"/>
      <c r="T2201" s="194"/>
      <c r="U2201" s="90"/>
      <c r="V2201" s="107" t="str">
        <f t="shared" si="137"/>
        <v>Open PDFIR FINALLY.RHS-KK-ECG-IR-ARCH-1987-REV00</v>
      </c>
      <c r="W2201" s="972" t="str">
        <f t="shared" ca="1" si="138"/>
        <v>DONE</v>
      </c>
      <c r="X2201" s="979" t="str">
        <f t="shared" si="139"/>
        <v>P</v>
      </c>
      <c r="Y2201" s="979"/>
      <c r="AD2201" s="564"/>
      <c r="AE2201" s="564"/>
      <c r="AF2201" s="564"/>
      <c r="AG2201" s="564"/>
      <c r="AH2201" s="564"/>
      <c r="AI2201" s="564"/>
    </row>
    <row r="2202" spans="1:35" ht="90" x14ac:dyDescent="0.3">
      <c r="A2202" s="450">
        <f t="shared" si="136"/>
        <v>2197</v>
      </c>
      <c r="B2202" s="442" t="s">
        <v>18354</v>
      </c>
      <c r="C2202" s="272" t="s">
        <v>2735</v>
      </c>
      <c r="D2202" s="272" t="s">
        <v>5106</v>
      </c>
      <c r="E2202" s="426" t="s">
        <v>10349</v>
      </c>
      <c r="F2202" s="98" t="s">
        <v>195</v>
      </c>
      <c r="G2202" s="106">
        <v>45573</v>
      </c>
      <c r="H2202" s="106">
        <v>45573</v>
      </c>
      <c r="I2202" s="90" t="s">
        <v>62</v>
      </c>
      <c r="J2202" s="288"/>
      <c r="K2202" s="288"/>
      <c r="L2202" s="208"/>
      <c r="M2202" s="90"/>
      <c r="N2202" s="194"/>
      <c r="O2202" s="194"/>
      <c r="P2202" s="194"/>
      <c r="Q2202" s="90"/>
      <c r="R2202" s="194"/>
      <c r="S2202" s="194"/>
      <c r="T2202" s="194"/>
      <c r="U2202" s="90"/>
      <c r="V2202" s="107" t="str">
        <f t="shared" si="137"/>
        <v>Open PDFIR FINALLY.RHS-KK-ECG-IR-ARCH-1988-REV00</v>
      </c>
      <c r="W2202" s="972" t="str">
        <f t="shared" ca="1" si="138"/>
        <v>DONE</v>
      </c>
      <c r="X2202" s="979" t="str">
        <f t="shared" si="139"/>
        <v>P</v>
      </c>
      <c r="Y2202" s="979"/>
      <c r="AD2202" s="564"/>
      <c r="AE2202" s="564"/>
      <c r="AF2202" s="564"/>
      <c r="AG2202" s="564"/>
      <c r="AH2202" s="564"/>
      <c r="AI2202" s="564"/>
    </row>
    <row r="2203" spans="1:35" ht="90" x14ac:dyDescent="0.3">
      <c r="A2203" s="450">
        <f t="shared" si="136"/>
        <v>2198</v>
      </c>
      <c r="B2203" s="442" t="s">
        <v>18355</v>
      </c>
      <c r="C2203" s="272" t="s">
        <v>2735</v>
      </c>
      <c r="D2203" s="272" t="s">
        <v>5106</v>
      </c>
      <c r="E2203" s="426" t="s">
        <v>10348</v>
      </c>
      <c r="F2203" s="98" t="s">
        <v>195</v>
      </c>
      <c r="G2203" s="106">
        <v>45574</v>
      </c>
      <c r="H2203" s="106">
        <v>45574</v>
      </c>
      <c r="I2203" s="90" t="s">
        <v>62</v>
      </c>
      <c r="J2203" s="288"/>
      <c r="K2203" s="288"/>
      <c r="L2203" s="208"/>
      <c r="M2203" s="90"/>
      <c r="N2203" s="194"/>
      <c r="O2203" s="194"/>
      <c r="P2203" s="194"/>
      <c r="Q2203" s="90"/>
      <c r="R2203" s="194"/>
      <c r="S2203" s="194"/>
      <c r="T2203" s="194"/>
      <c r="U2203" s="90"/>
      <c r="V2203" s="107" t="str">
        <f t="shared" si="137"/>
        <v>Open PDFIR FINALLY.RHS-KK-ECG-IR-ARCH-1989-REV00</v>
      </c>
      <c r="W2203" s="972" t="str">
        <f t="shared" ca="1" si="138"/>
        <v>DONE</v>
      </c>
      <c r="X2203" s="979" t="str">
        <f t="shared" si="139"/>
        <v>P</v>
      </c>
      <c r="Y2203" s="979"/>
      <c r="AD2203" s="564"/>
      <c r="AE2203" s="564"/>
      <c r="AF2203" s="564"/>
      <c r="AG2203" s="564"/>
      <c r="AH2203" s="564"/>
      <c r="AI2203" s="564"/>
    </row>
    <row r="2204" spans="1:35" ht="90" x14ac:dyDescent="0.3">
      <c r="A2204" s="450">
        <f t="shared" si="136"/>
        <v>2199</v>
      </c>
      <c r="B2204" s="442" t="s">
        <v>18356</v>
      </c>
      <c r="C2204" s="272" t="s">
        <v>4383</v>
      </c>
      <c r="D2204" s="272" t="s">
        <v>5106</v>
      </c>
      <c r="E2204" s="426" t="s">
        <v>10366</v>
      </c>
      <c r="F2204" s="98" t="s">
        <v>195</v>
      </c>
      <c r="G2204" s="106">
        <v>45493</v>
      </c>
      <c r="H2204" s="98">
        <f t="shared" ref="H2204:H2212" si="140">G2204</f>
        <v>45493</v>
      </c>
      <c r="I2204" s="90" t="s">
        <v>62</v>
      </c>
      <c r="J2204" s="288"/>
      <c r="K2204" s="288"/>
      <c r="L2204" s="208"/>
      <c r="M2204" s="90"/>
      <c r="N2204" s="194"/>
      <c r="O2204" s="194"/>
      <c r="P2204" s="194"/>
      <c r="Q2204" s="90"/>
      <c r="R2204" s="194"/>
      <c r="S2204" s="194"/>
      <c r="T2204" s="194"/>
      <c r="U2204" s="90"/>
      <c r="V2204" s="107" t="str">
        <f t="shared" si="137"/>
        <v>Open PDFIR FINALLY.RHS-KK-ECG-IR-SU-1990-REV00</v>
      </c>
      <c r="W2204" s="972" t="str">
        <f t="shared" ca="1" si="138"/>
        <v>DONE</v>
      </c>
      <c r="X2204" s="979" t="str">
        <f t="shared" si="139"/>
        <v>P</v>
      </c>
      <c r="Y2204" s="979"/>
      <c r="AD2204" s="564"/>
      <c r="AE2204" s="564"/>
      <c r="AF2204" s="564"/>
      <c r="AG2204" s="564"/>
      <c r="AH2204" s="564"/>
      <c r="AI2204" s="564"/>
    </row>
    <row r="2205" spans="1:35" ht="90" x14ac:dyDescent="0.3">
      <c r="A2205" s="450">
        <f t="shared" si="136"/>
        <v>2200</v>
      </c>
      <c r="B2205" s="442" t="s">
        <v>18357</v>
      </c>
      <c r="C2205" s="272" t="s">
        <v>4383</v>
      </c>
      <c r="D2205" s="272" t="s">
        <v>5106</v>
      </c>
      <c r="E2205" s="426" t="s">
        <v>10368</v>
      </c>
      <c r="F2205" s="98" t="s">
        <v>195</v>
      </c>
      <c r="G2205" s="106">
        <v>45449</v>
      </c>
      <c r="H2205" s="98">
        <f t="shared" si="140"/>
        <v>45449</v>
      </c>
      <c r="I2205" s="90" t="s">
        <v>62</v>
      </c>
      <c r="J2205" s="288"/>
      <c r="K2205" s="288"/>
      <c r="L2205" s="208"/>
      <c r="M2205" s="90"/>
      <c r="N2205" s="194"/>
      <c r="O2205" s="194"/>
      <c r="P2205" s="194"/>
      <c r="Q2205" s="90"/>
      <c r="R2205" s="194"/>
      <c r="S2205" s="194"/>
      <c r="T2205" s="194"/>
      <c r="U2205" s="90"/>
      <c r="V2205" s="107" t="str">
        <f t="shared" si="137"/>
        <v>Open PDFIR FINALLY.RHS-KK-ECG-IR-SU-1991-REV00</v>
      </c>
      <c r="W2205" s="972" t="str">
        <f t="shared" ca="1" si="138"/>
        <v>DONE</v>
      </c>
      <c r="X2205" s="979" t="str">
        <f t="shared" si="139"/>
        <v>P</v>
      </c>
      <c r="Y2205" s="979"/>
      <c r="AD2205" s="564"/>
      <c r="AE2205" s="564"/>
      <c r="AF2205" s="564"/>
      <c r="AG2205" s="564"/>
      <c r="AH2205" s="564"/>
      <c r="AI2205" s="564"/>
    </row>
    <row r="2206" spans="1:35" ht="90" x14ac:dyDescent="0.3">
      <c r="A2206" s="450">
        <f t="shared" si="136"/>
        <v>2201</v>
      </c>
      <c r="B2206" s="442" t="s">
        <v>18358</v>
      </c>
      <c r="C2206" s="272" t="s">
        <v>4383</v>
      </c>
      <c r="D2206" s="272" t="s">
        <v>1545</v>
      </c>
      <c r="E2206" s="426" t="s">
        <v>10370</v>
      </c>
      <c r="F2206" s="98" t="s">
        <v>195</v>
      </c>
      <c r="G2206" s="106">
        <v>45500</v>
      </c>
      <c r="H2206" s="98">
        <f t="shared" si="140"/>
        <v>45500</v>
      </c>
      <c r="I2206" s="90" t="s">
        <v>62</v>
      </c>
      <c r="J2206" s="288"/>
      <c r="K2206" s="288"/>
      <c r="L2206" s="208"/>
      <c r="M2206" s="90"/>
      <c r="N2206" s="194"/>
      <c r="O2206" s="194"/>
      <c r="P2206" s="194"/>
      <c r="Q2206" s="90"/>
      <c r="R2206" s="194"/>
      <c r="S2206" s="194"/>
      <c r="T2206" s="194"/>
      <c r="U2206" s="90"/>
      <c r="V2206" s="107" t="str">
        <f t="shared" si="137"/>
        <v>Open PDFIR FINALLY.RHS-KK-ECG-IR-SU-1992-REV00</v>
      </c>
      <c r="W2206" s="972" t="str">
        <f t="shared" ca="1" si="138"/>
        <v>DONE</v>
      </c>
      <c r="X2206" s="979" t="str">
        <f t="shared" si="139"/>
        <v>P</v>
      </c>
      <c r="Y2206" s="979"/>
      <c r="AD2206" s="564"/>
      <c r="AE2206" s="564"/>
      <c r="AF2206" s="564"/>
      <c r="AG2206" s="564"/>
      <c r="AH2206" s="564"/>
      <c r="AI2206" s="564"/>
    </row>
    <row r="2207" spans="1:35" ht="90" x14ac:dyDescent="0.3">
      <c r="A2207" s="450">
        <f t="shared" si="136"/>
        <v>2202</v>
      </c>
      <c r="B2207" s="442" t="s">
        <v>18359</v>
      </c>
      <c r="C2207" s="272" t="s">
        <v>4383</v>
      </c>
      <c r="D2207" s="272" t="s">
        <v>1545</v>
      </c>
      <c r="E2207" s="426" t="s">
        <v>10372</v>
      </c>
      <c r="F2207" s="98" t="s">
        <v>195</v>
      </c>
      <c r="G2207" s="106">
        <v>45484</v>
      </c>
      <c r="H2207" s="98">
        <f t="shared" si="140"/>
        <v>45484</v>
      </c>
      <c r="I2207" s="90" t="s">
        <v>62</v>
      </c>
      <c r="J2207" s="288"/>
      <c r="K2207" s="288"/>
      <c r="L2207" s="208"/>
      <c r="M2207" s="90"/>
      <c r="N2207" s="194"/>
      <c r="O2207" s="194"/>
      <c r="P2207" s="194"/>
      <c r="Q2207" s="90"/>
      <c r="R2207" s="194"/>
      <c r="S2207" s="194"/>
      <c r="T2207" s="194"/>
      <c r="U2207" s="90"/>
      <c r="V2207" s="107" t="str">
        <f t="shared" si="137"/>
        <v>Open PDFIR FINALLY.RHS-KK-ECG-IR-SU-1993-REV00</v>
      </c>
      <c r="W2207" s="972" t="str">
        <f t="shared" ca="1" si="138"/>
        <v>DONE</v>
      </c>
      <c r="X2207" s="979" t="str">
        <f t="shared" si="139"/>
        <v>P</v>
      </c>
      <c r="Y2207" s="979"/>
      <c r="AD2207" s="564"/>
      <c r="AE2207" s="564"/>
      <c r="AF2207" s="564"/>
      <c r="AG2207" s="564"/>
      <c r="AH2207" s="564"/>
      <c r="AI2207" s="564"/>
    </row>
    <row r="2208" spans="1:35" ht="90" x14ac:dyDescent="0.3">
      <c r="A2208" s="450">
        <f t="shared" si="136"/>
        <v>2203</v>
      </c>
      <c r="B2208" s="442" t="s">
        <v>18360</v>
      </c>
      <c r="C2208" s="272" t="s">
        <v>4383</v>
      </c>
      <c r="D2208" s="272" t="s">
        <v>1545</v>
      </c>
      <c r="E2208" s="426" t="s">
        <v>10374</v>
      </c>
      <c r="F2208" s="98" t="s">
        <v>195</v>
      </c>
      <c r="G2208" s="106">
        <v>45487</v>
      </c>
      <c r="H2208" s="98">
        <f t="shared" si="140"/>
        <v>45487</v>
      </c>
      <c r="I2208" s="90" t="s">
        <v>62</v>
      </c>
      <c r="J2208" s="288"/>
      <c r="K2208" s="288"/>
      <c r="L2208" s="208"/>
      <c r="M2208" s="90"/>
      <c r="N2208" s="194"/>
      <c r="O2208" s="194"/>
      <c r="P2208" s="194"/>
      <c r="Q2208" s="90"/>
      <c r="R2208" s="194"/>
      <c r="S2208" s="194"/>
      <c r="T2208" s="194"/>
      <c r="U2208" s="90"/>
      <c r="V2208" s="107" t="str">
        <f t="shared" si="137"/>
        <v>Open PDFIR FINALLY.RHS-KK-ECG-IR-SU-1994-REV00</v>
      </c>
      <c r="W2208" s="972" t="str">
        <f t="shared" ca="1" si="138"/>
        <v>DONE</v>
      </c>
      <c r="X2208" s="979" t="str">
        <f t="shared" si="139"/>
        <v>P</v>
      </c>
      <c r="Y2208" s="979"/>
      <c r="AD2208" s="564"/>
      <c r="AE2208" s="564"/>
      <c r="AF2208" s="564"/>
      <c r="AG2208" s="564"/>
      <c r="AH2208" s="564"/>
      <c r="AI2208" s="564"/>
    </row>
    <row r="2209" spans="1:35" ht="90" x14ac:dyDescent="0.3">
      <c r="A2209" s="450">
        <f t="shared" si="136"/>
        <v>2204</v>
      </c>
      <c r="B2209" s="442" t="s">
        <v>18361</v>
      </c>
      <c r="C2209" s="272" t="s">
        <v>4383</v>
      </c>
      <c r="D2209" s="272" t="s">
        <v>1545</v>
      </c>
      <c r="E2209" s="426" t="s">
        <v>10376</v>
      </c>
      <c r="F2209" s="98" t="s">
        <v>195</v>
      </c>
      <c r="G2209" s="106">
        <v>45449</v>
      </c>
      <c r="H2209" s="98">
        <f t="shared" si="140"/>
        <v>45449</v>
      </c>
      <c r="I2209" s="90" t="s">
        <v>62</v>
      </c>
      <c r="J2209" s="288"/>
      <c r="K2209" s="288"/>
      <c r="L2209" s="208"/>
      <c r="M2209" s="90"/>
      <c r="N2209" s="194"/>
      <c r="O2209" s="194"/>
      <c r="P2209" s="194"/>
      <c r="Q2209" s="90"/>
      <c r="R2209" s="194"/>
      <c r="S2209" s="194"/>
      <c r="T2209" s="194"/>
      <c r="U2209" s="90"/>
      <c r="V2209" s="107" t="str">
        <f t="shared" si="137"/>
        <v>Open PDFIR FINALLY.RHS-KK-ECG-IR-SU-1995-REV00</v>
      </c>
      <c r="W2209" s="972" t="str">
        <f t="shared" ca="1" si="138"/>
        <v>DONE</v>
      </c>
      <c r="X2209" s="979" t="str">
        <f t="shared" si="139"/>
        <v>P</v>
      </c>
      <c r="Y2209" s="979"/>
      <c r="AD2209" s="564"/>
      <c r="AE2209" s="564"/>
      <c r="AF2209" s="564"/>
      <c r="AG2209" s="564"/>
      <c r="AH2209" s="564"/>
      <c r="AI2209" s="564"/>
    </row>
    <row r="2210" spans="1:35" ht="90" x14ac:dyDescent="0.3">
      <c r="A2210" s="450">
        <f t="shared" si="136"/>
        <v>2205</v>
      </c>
      <c r="B2210" s="442" t="s">
        <v>18362</v>
      </c>
      <c r="C2210" s="272" t="s">
        <v>4383</v>
      </c>
      <c r="D2210" s="272" t="s">
        <v>1545</v>
      </c>
      <c r="E2210" s="426" t="s">
        <v>10378</v>
      </c>
      <c r="F2210" s="98" t="s">
        <v>195</v>
      </c>
      <c r="G2210" s="106">
        <v>45570</v>
      </c>
      <c r="H2210" s="98">
        <f t="shared" si="140"/>
        <v>45570</v>
      </c>
      <c r="I2210" s="90" t="s">
        <v>62</v>
      </c>
      <c r="J2210" s="288"/>
      <c r="K2210" s="288"/>
      <c r="L2210" s="208"/>
      <c r="M2210" s="90"/>
      <c r="N2210" s="194"/>
      <c r="O2210" s="194"/>
      <c r="P2210" s="194"/>
      <c r="Q2210" s="90"/>
      <c r="R2210" s="194"/>
      <c r="S2210" s="194"/>
      <c r="T2210" s="194"/>
      <c r="U2210" s="90"/>
      <c r="V2210" s="107" t="str">
        <f t="shared" si="137"/>
        <v>Open PDFIR FINALLY.RHS-KK-ECG-IR-SU-1996-REV00</v>
      </c>
      <c r="W2210" s="972" t="str">
        <f t="shared" ca="1" si="138"/>
        <v>DONE</v>
      </c>
      <c r="X2210" s="979" t="str">
        <f t="shared" si="139"/>
        <v>P</v>
      </c>
      <c r="Y2210" s="979"/>
      <c r="AD2210" s="564"/>
      <c r="AE2210" s="564"/>
      <c r="AF2210" s="564"/>
      <c r="AG2210" s="564"/>
      <c r="AH2210" s="564"/>
      <c r="AI2210" s="564"/>
    </row>
    <row r="2211" spans="1:35" ht="90" x14ac:dyDescent="0.3">
      <c r="A2211" s="450">
        <f t="shared" si="136"/>
        <v>2206</v>
      </c>
      <c r="B2211" s="442" t="s">
        <v>18363</v>
      </c>
      <c r="C2211" s="272" t="s">
        <v>4383</v>
      </c>
      <c r="D2211" s="272" t="s">
        <v>1545</v>
      </c>
      <c r="E2211" s="426" t="s">
        <v>10380</v>
      </c>
      <c r="F2211" s="98" t="s">
        <v>195</v>
      </c>
      <c r="G2211" s="106">
        <v>45514</v>
      </c>
      <c r="H2211" s="98">
        <f t="shared" si="140"/>
        <v>45514</v>
      </c>
      <c r="I2211" s="90" t="s">
        <v>62</v>
      </c>
      <c r="J2211" s="288"/>
      <c r="K2211" s="288"/>
      <c r="L2211" s="208"/>
      <c r="M2211" s="90"/>
      <c r="N2211" s="194"/>
      <c r="O2211" s="194"/>
      <c r="P2211" s="194"/>
      <c r="Q2211" s="90"/>
      <c r="R2211" s="194"/>
      <c r="S2211" s="194"/>
      <c r="T2211" s="194"/>
      <c r="U2211" s="90"/>
      <c r="V2211" s="107" t="str">
        <f t="shared" si="137"/>
        <v>Open PDFIR FINALLY.RHS-KK-ECG-IR-SU-1997-REV00</v>
      </c>
      <c r="W2211" s="972" t="str">
        <f t="shared" ca="1" si="138"/>
        <v>DONE</v>
      </c>
      <c r="X2211" s="979" t="str">
        <f t="shared" si="139"/>
        <v>P</v>
      </c>
      <c r="Y2211" s="979"/>
      <c r="AD2211" s="564"/>
      <c r="AE2211" s="564"/>
      <c r="AF2211" s="564"/>
      <c r="AG2211" s="564"/>
      <c r="AH2211" s="564"/>
      <c r="AI2211" s="564"/>
    </row>
    <row r="2212" spans="1:35" ht="90" x14ac:dyDescent="0.3">
      <c r="A2212" s="450">
        <f t="shared" si="136"/>
        <v>2207</v>
      </c>
      <c r="B2212" s="442" t="s">
        <v>18364</v>
      </c>
      <c r="C2212" s="272" t="s">
        <v>4383</v>
      </c>
      <c r="D2212" s="272" t="s">
        <v>1545</v>
      </c>
      <c r="E2212" s="426" t="s">
        <v>10382</v>
      </c>
      <c r="F2212" s="98" t="s">
        <v>195</v>
      </c>
      <c r="G2212" s="106">
        <v>45439</v>
      </c>
      <c r="H2212" s="98">
        <f t="shared" si="140"/>
        <v>45439</v>
      </c>
      <c r="I2212" s="90" t="s">
        <v>62</v>
      </c>
      <c r="J2212" s="288"/>
      <c r="K2212" s="288"/>
      <c r="L2212" s="208"/>
      <c r="M2212" s="90"/>
      <c r="N2212" s="194"/>
      <c r="O2212" s="194"/>
      <c r="P2212" s="194"/>
      <c r="Q2212" s="90"/>
      <c r="R2212" s="194"/>
      <c r="S2212" s="194"/>
      <c r="T2212" s="194"/>
      <c r="U2212" s="90"/>
      <c r="V2212" s="107" t="str">
        <f t="shared" si="137"/>
        <v>Open PDFIR FINALLY.RHS-KK-ECG-IR-SU-1998-REV00</v>
      </c>
      <c r="W2212" s="972" t="str">
        <f t="shared" ca="1" si="138"/>
        <v>DONE</v>
      </c>
      <c r="X2212" s="979" t="str">
        <f t="shared" si="139"/>
        <v>P</v>
      </c>
      <c r="Y2212" s="979"/>
      <c r="AD2212" s="564"/>
      <c r="AE2212" s="564"/>
      <c r="AF2212" s="564"/>
      <c r="AG2212" s="564"/>
      <c r="AH2212" s="564"/>
      <c r="AI2212" s="564"/>
    </row>
    <row r="2213" spans="1:35" ht="90" x14ac:dyDescent="0.3">
      <c r="A2213" s="450">
        <f t="shared" si="136"/>
        <v>2208</v>
      </c>
      <c r="B2213" s="442" t="s">
        <v>18365</v>
      </c>
      <c r="C2213" s="272" t="s">
        <v>76</v>
      </c>
      <c r="D2213" s="272" t="s">
        <v>5106</v>
      </c>
      <c r="E2213" s="426" t="s">
        <v>10383</v>
      </c>
      <c r="F2213" s="98" t="s">
        <v>195</v>
      </c>
      <c r="G2213" s="106">
        <v>45591</v>
      </c>
      <c r="H2213" s="98">
        <v>45591</v>
      </c>
      <c r="I2213" s="90" t="s">
        <v>62</v>
      </c>
      <c r="J2213" s="288"/>
      <c r="K2213" s="288"/>
      <c r="L2213" s="208"/>
      <c r="M2213" s="90"/>
      <c r="N2213" s="194"/>
      <c r="O2213" s="194"/>
      <c r="P2213" s="194"/>
      <c r="Q2213" s="90"/>
      <c r="R2213" s="194"/>
      <c r="S2213" s="194"/>
      <c r="T2213" s="194"/>
      <c r="U2213" s="90"/>
      <c r="V2213" s="107" t="str">
        <f t="shared" si="137"/>
        <v>Open PDFIR FINALLY.RHS-KK-ECG-IR-CI-1999-REV00</v>
      </c>
      <c r="W2213" s="972" t="str">
        <f t="shared" ca="1" si="138"/>
        <v>DONE</v>
      </c>
      <c r="X2213" s="979" t="str">
        <f t="shared" si="139"/>
        <v>P</v>
      </c>
      <c r="Y2213" s="979"/>
      <c r="AD2213" s="564"/>
      <c r="AE2213" s="564"/>
      <c r="AF2213" s="564"/>
      <c r="AG2213" s="564"/>
      <c r="AH2213" s="564"/>
      <c r="AI2213" s="564"/>
    </row>
    <row r="2214" spans="1:35" ht="90" x14ac:dyDescent="0.3">
      <c r="A2214" s="450">
        <f t="shared" si="136"/>
        <v>2209</v>
      </c>
      <c r="B2214" s="541" t="s">
        <v>18366</v>
      </c>
      <c r="C2214" s="542" t="s">
        <v>1140</v>
      </c>
      <c r="D2214" s="272" t="s">
        <v>1545</v>
      </c>
      <c r="E2214" s="426" t="s">
        <v>10386</v>
      </c>
      <c r="F2214" s="98" t="s">
        <v>195</v>
      </c>
      <c r="G2214" s="106">
        <v>45592</v>
      </c>
      <c r="H2214" s="98">
        <v>45592</v>
      </c>
      <c r="I2214" s="90" t="s">
        <v>1671</v>
      </c>
      <c r="J2214" s="288"/>
      <c r="K2214" s="288"/>
      <c r="L2214" s="208"/>
      <c r="M2214" s="90"/>
      <c r="N2214" s="194"/>
      <c r="O2214" s="194"/>
      <c r="P2214" s="194"/>
      <c r="Q2214" s="90"/>
      <c r="R2214" s="194"/>
      <c r="S2214" s="194"/>
      <c r="T2214" s="194"/>
      <c r="U2214" s="90"/>
      <c r="V2214" s="107" t="str">
        <f t="shared" si="137"/>
        <v>Open PDFIR FINALLY.RHS-KK-ECG-IR-ELE-194-REV00</v>
      </c>
      <c r="W2214" s="972" t="str">
        <f t="shared" ca="1" si="138"/>
        <v>DONE</v>
      </c>
      <c r="X2214" s="979" t="str">
        <f t="shared" si="139"/>
        <v>P</v>
      </c>
      <c r="Y2214" s="979"/>
      <c r="AD2214" s="564"/>
      <c r="AE2214" s="564"/>
      <c r="AF2214" s="564"/>
      <c r="AG2214" s="564"/>
      <c r="AH2214" s="564"/>
      <c r="AI2214" s="564"/>
    </row>
    <row r="2215" spans="1:35" ht="90" x14ac:dyDescent="0.3">
      <c r="A2215" s="450">
        <f t="shared" si="136"/>
        <v>2210</v>
      </c>
      <c r="B2215" s="544" t="s">
        <v>18367</v>
      </c>
      <c r="C2215" s="542" t="s">
        <v>1140</v>
      </c>
      <c r="D2215" s="272" t="s">
        <v>1545</v>
      </c>
      <c r="E2215" s="426" t="s">
        <v>10388</v>
      </c>
      <c r="F2215" s="98" t="s">
        <v>195</v>
      </c>
      <c r="G2215" s="106">
        <v>45592</v>
      </c>
      <c r="H2215" s="98">
        <v>45592</v>
      </c>
      <c r="I2215" s="90" t="s">
        <v>1671</v>
      </c>
      <c r="J2215" s="288"/>
      <c r="K2215" s="288"/>
      <c r="L2215" s="208"/>
      <c r="M2215" s="90"/>
      <c r="N2215" s="194"/>
      <c r="O2215" s="194"/>
      <c r="P2215" s="194"/>
      <c r="Q2215" s="90"/>
      <c r="R2215" s="194"/>
      <c r="S2215" s="194"/>
      <c r="T2215" s="194"/>
      <c r="U2215" s="90"/>
      <c r="V2215" s="107" t="str">
        <f t="shared" si="137"/>
        <v>Open PDFIR FINALLY.RHS-KK-ECG-IR-ELE-195-REV00</v>
      </c>
      <c r="W2215" s="972" t="str">
        <f t="shared" ca="1" si="138"/>
        <v>DONE</v>
      </c>
      <c r="X2215" s="979" t="str">
        <f t="shared" si="139"/>
        <v>P</v>
      </c>
      <c r="Y2215" s="979"/>
      <c r="AD2215" s="564"/>
      <c r="AE2215" s="564"/>
      <c r="AF2215" s="564"/>
      <c r="AG2215" s="564"/>
      <c r="AH2215" s="564"/>
      <c r="AI2215" s="564"/>
    </row>
    <row r="2216" spans="1:35" ht="90" x14ac:dyDescent="0.3">
      <c r="A2216" s="450">
        <f t="shared" si="136"/>
        <v>2211</v>
      </c>
      <c r="B2216" s="544" t="s">
        <v>18368</v>
      </c>
      <c r="C2216" s="542" t="s">
        <v>1140</v>
      </c>
      <c r="D2216" s="272" t="s">
        <v>1545</v>
      </c>
      <c r="E2216" s="426" t="s">
        <v>10390</v>
      </c>
      <c r="F2216" s="98" t="s">
        <v>195</v>
      </c>
      <c r="G2216" s="106">
        <v>45592</v>
      </c>
      <c r="H2216" s="98">
        <v>45592</v>
      </c>
      <c r="I2216" s="90" t="s">
        <v>1671</v>
      </c>
      <c r="J2216" s="288"/>
      <c r="K2216" s="288"/>
      <c r="L2216" s="208"/>
      <c r="M2216" s="90"/>
      <c r="N2216" s="194"/>
      <c r="O2216" s="194"/>
      <c r="P2216" s="194"/>
      <c r="Q2216" s="90"/>
      <c r="R2216" s="194"/>
      <c r="S2216" s="194"/>
      <c r="T2216" s="194"/>
      <c r="U2216" s="90"/>
      <c r="V2216" s="107" t="str">
        <f t="shared" si="137"/>
        <v>Open PDFIR FINALLY.RHS-KK-ECG-IR-ELE-196-REV00</v>
      </c>
      <c r="W2216" s="972" t="str">
        <f t="shared" ca="1" si="138"/>
        <v>DONE</v>
      </c>
      <c r="X2216" s="979" t="str">
        <f t="shared" si="139"/>
        <v>P</v>
      </c>
      <c r="Y2216" s="979"/>
      <c r="AD2216" s="564"/>
      <c r="AE2216" s="564"/>
      <c r="AF2216" s="564"/>
      <c r="AG2216" s="564"/>
      <c r="AH2216" s="564"/>
      <c r="AI2216" s="564"/>
    </row>
    <row r="2217" spans="1:35" ht="90" x14ac:dyDescent="0.3">
      <c r="A2217" s="450">
        <f t="shared" si="136"/>
        <v>2212</v>
      </c>
      <c r="B2217" s="442" t="s">
        <v>18369</v>
      </c>
      <c r="C2217" s="272" t="s">
        <v>76</v>
      </c>
      <c r="D2217" s="272" t="s">
        <v>1545</v>
      </c>
      <c r="E2217" s="426" t="s">
        <v>10392</v>
      </c>
      <c r="F2217" s="98" t="s">
        <v>195</v>
      </c>
      <c r="G2217" s="106">
        <v>45592</v>
      </c>
      <c r="H2217" s="98">
        <v>45592</v>
      </c>
      <c r="I2217" s="90" t="s">
        <v>62</v>
      </c>
      <c r="J2217" s="288"/>
      <c r="K2217" s="288"/>
      <c r="L2217" s="208"/>
      <c r="M2217" s="90"/>
      <c r="N2217" s="194"/>
      <c r="O2217" s="194"/>
      <c r="P2217" s="194"/>
      <c r="Q2217" s="90"/>
      <c r="R2217" s="194"/>
      <c r="S2217" s="194"/>
      <c r="T2217" s="194"/>
      <c r="U2217" s="90"/>
      <c r="V2217" s="107" t="str">
        <f t="shared" si="137"/>
        <v>Open PDFIR FINALLY.RHS-KK-ECG-IR-CI-2000-REV00</v>
      </c>
      <c r="W2217" s="972" t="str">
        <f t="shared" ca="1" si="138"/>
        <v>DONE</v>
      </c>
      <c r="X2217" s="979" t="str">
        <f t="shared" si="139"/>
        <v>P</v>
      </c>
      <c r="Y2217" s="979"/>
      <c r="AD2217" s="564"/>
      <c r="AE2217" s="564"/>
      <c r="AF2217" s="564"/>
      <c r="AG2217" s="564"/>
      <c r="AH2217" s="564"/>
      <c r="AI2217" s="564"/>
    </row>
    <row r="2218" spans="1:35" ht="90" x14ac:dyDescent="0.3">
      <c r="A2218" s="450">
        <f t="shared" si="136"/>
        <v>2213</v>
      </c>
      <c r="B2218" s="442" t="s">
        <v>18370</v>
      </c>
      <c r="C2218" s="272" t="s">
        <v>76</v>
      </c>
      <c r="D2218" s="272" t="s">
        <v>1545</v>
      </c>
      <c r="E2218" s="426" t="s">
        <v>10394</v>
      </c>
      <c r="F2218" s="98" t="s">
        <v>195</v>
      </c>
      <c r="G2218" s="106">
        <v>45592</v>
      </c>
      <c r="H2218" s="98">
        <v>45592</v>
      </c>
      <c r="I2218" s="90" t="s">
        <v>62</v>
      </c>
      <c r="J2218" s="288"/>
      <c r="K2218" s="288"/>
      <c r="L2218" s="208"/>
      <c r="M2218" s="90"/>
      <c r="N2218" s="194"/>
      <c r="O2218" s="194"/>
      <c r="P2218" s="194"/>
      <c r="Q2218" s="90"/>
      <c r="R2218" s="194"/>
      <c r="S2218" s="194"/>
      <c r="T2218" s="194"/>
      <c r="U2218" s="90"/>
      <c r="V2218" s="107" t="str">
        <f t="shared" si="137"/>
        <v>Open PDFIR FINALLY.RHS-KK-ECG-IR-CI-2001-REV00</v>
      </c>
      <c r="W2218" s="972" t="str">
        <f t="shared" ca="1" si="138"/>
        <v>DONE</v>
      </c>
      <c r="X2218" s="979" t="str">
        <f t="shared" si="139"/>
        <v>P</v>
      </c>
      <c r="Y2218" s="979"/>
      <c r="AD2218" s="564"/>
      <c r="AE2218" s="564"/>
      <c r="AF2218" s="564"/>
      <c r="AG2218" s="564"/>
      <c r="AH2218" s="564"/>
      <c r="AI2218" s="564"/>
    </row>
    <row r="2219" spans="1:35" ht="90" x14ac:dyDescent="0.3">
      <c r="A2219" s="450">
        <f t="shared" si="136"/>
        <v>2214</v>
      </c>
      <c r="B2219" s="442" t="s">
        <v>18371</v>
      </c>
      <c r="C2219" s="272" t="s">
        <v>228</v>
      </c>
      <c r="D2219" s="272" t="s">
        <v>1545</v>
      </c>
      <c r="E2219" s="426" t="s">
        <v>10395</v>
      </c>
      <c r="F2219" s="98" t="s">
        <v>195</v>
      </c>
      <c r="G2219" s="106">
        <v>45592</v>
      </c>
      <c r="H2219" s="98">
        <v>45592</v>
      </c>
      <c r="I2219" s="90" t="s">
        <v>62</v>
      </c>
      <c r="J2219" s="288"/>
      <c r="K2219" s="288"/>
      <c r="L2219" s="208"/>
      <c r="M2219" s="90"/>
      <c r="N2219" s="194"/>
      <c r="O2219" s="194"/>
      <c r="P2219" s="194"/>
      <c r="Q2219" s="90"/>
      <c r="R2219" s="194"/>
      <c r="S2219" s="194"/>
      <c r="T2219" s="194"/>
      <c r="U2219" s="90"/>
      <c r="V2219" s="107" t="str">
        <f t="shared" si="137"/>
        <v>Open PDFIR FINALLY.RHS-KK-ECG-IR-SU-2002-REV00</v>
      </c>
      <c r="W2219" s="972" t="str">
        <f t="shared" ca="1" si="138"/>
        <v>DONE</v>
      </c>
      <c r="X2219" s="979" t="str">
        <f t="shared" si="139"/>
        <v>P</v>
      </c>
      <c r="Y2219" s="979"/>
      <c r="AD2219" s="564"/>
      <c r="AE2219" s="564"/>
      <c r="AF2219" s="564"/>
      <c r="AG2219" s="564"/>
      <c r="AH2219" s="564"/>
      <c r="AI2219" s="564"/>
    </row>
    <row r="2220" spans="1:35" ht="90" x14ac:dyDescent="0.3">
      <c r="A2220" s="450">
        <f t="shared" si="136"/>
        <v>2215</v>
      </c>
      <c r="B2220" s="442" t="s">
        <v>18372</v>
      </c>
      <c r="C2220" s="272" t="s">
        <v>76</v>
      </c>
      <c r="D2220" s="272" t="s">
        <v>1545</v>
      </c>
      <c r="E2220" s="426" t="s">
        <v>10397</v>
      </c>
      <c r="F2220" s="98" t="s">
        <v>195</v>
      </c>
      <c r="G2220" s="106">
        <v>45592</v>
      </c>
      <c r="H2220" s="98">
        <v>45592</v>
      </c>
      <c r="I2220" s="90" t="s">
        <v>62</v>
      </c>
      <c r="J2220" s="288"/>
      <c r="K2220" s="288"/>
      <c r="L2220" s="208"/>
      <c r="M2220" s="90"/>
      <c r="N2220" s="194"/>
      <c r="O2220" s="194"/>
      <c r="P2220" s="194"/>
      <c r="Q2220" s="90"/>
      <c r="R2220" s="194"/>
      <c r="S2220" s="194"/>
      <c r="T2220" s="194"/>
      <c r="U2220" s="90"/>
      <c r="V2220" s="107" t="str">
        <f t="shared" si="137"/>
        <v>Open PDFIR FINALLY.RHS-KK-ECG-IR-CI-2003-REV00</v>
      </c>
      <c r="W2220" s="972" t="str">
        <f t="shared" ca="1" si="138"/>
        <v>DONE</v>
      </c>
      <c r="X2220" s="979" t="str">
        <f t="shared" si="139"/>
        <v>P</v>
      </c>
      <c r="Y2220" s="979"/>
      <c r="AD2220" s="564"/>
      <c r="AE2220" s="564"/>
      <c r="AF2220" s="564"/>
      <c r="AG2220" s="564"/>
      <c r="AH2220" s="564"/>
      <c r="AI2220" s="564"/>
    </row>
    <row r="2221" spans="1:35" ht="90" x14ac:dyDescent="0.3">
      <c r="A2221" s="450">
        <f t="shared" si="136"/>
        <v>2216</v>
      </c>
      <c r="B2221" s="442" t="s">
        <v>18373</v>
      </c>
      <c r="C2221" s="272" t="s">
        <v>76</v>
      </c>
      <c r="D2221" s="272" t="s">
        <v>1545</v>
      </c>
      <c r="E2221" s="426" t="s">
        <v>10406</v>
      </c>
      <c r="F2221" s="98" t="s">
        <v>195</v>
      </c>
      <c r="G2221" s="106">
        <v>45592</v>
      </c>
      <c r="H2221" s="98">
        <v>45592</v>
      </c>
      <c r="I2221" s="90" t="s">
        <v>62</v>
      </c>
      <c r="J2221" s="288"/>
      <c r="K2221" s="288"/>
      <c r="L2221" s="208"/>
      <c r="M2221" s="90"/>
      <c r="N2221" s="194"/>
      <c r="O2221" s="194"/>
      <c r="P2221" s="194"/>
      <c r="Q2221" s="90"/>
      <c r="R2221" s="194"/>
      <c r="S2221" s="194"/>
      <c r="T2221" s="194"/>
      <c r="U2221" s="90"/>
      <c r="V2221" s="107" t="str">
        <f t="shared" si="137"/>
        <v>Open PDFIR FINALLY.RHS-KK-ECG-IR-CI-2004-REV00</v>
      </c>
      <c r="W2221" s="972" t="str">
        <f t="shared" ca="1" si="138"/>
        <v>DONE</v>
      </c>
      <c r="X2221" s="979" t="str">
        <f t="shared" si="139"/>
        <v>P</v>
      </c>
      <c r="Y2221" s="979"/>
      <c r="AD2221" s="564"/>
      <c r="AE2221" s="564"/>
      <c r="AF2221" s="564"/>
      <c r="AG2221" s="564"/>
      <c r="AH2221" s="564"/>
      <c r="AI2221" s="564"/>
    </row>
    <row r="2222" spans="1:35" ht="90" x14ac:dyDescent="0.3">
      <c r="A2222" s="450">
        <f t="shared" si="136"/>
        <v>2217</v>
      </c>
      <c r="B2222" s="442" t="s">
        <v>18374</v>
      </c>
      <c r="C2222" s="272" t="s">
        <v>76</v>
      </c>
      <c r="D2222" s="545" t="s">
        <v>5106</v>
      </c>
      <c r="E2222" s="426" t="s">
        <v>10408</v>
      </c>
      <c r="F2222" s="98" t="s">
        <v>195</v>
      </c>
      <c r="G2222" s="106">
        <v>45592</v>
      </c>
      <c r="H2222" s="98">
        <v>45592</v>
      </c>
      <c r="I2222" s="90" t="s">
        <v>62</v>
      </c>
      <c r="J2222" s="288"/>
      <c r="K2222" s="288"/>
      <c r="L2222" s="208"/>
      <c r="M2222" s="90"/>
      <c r="N2222" s="194"/>
      <c r="O2222" s="194"/>
      <c r="P2222" s="194"/>
      <c r="Q2222" s="90"/>
      <c r="R2222" s="194"/>
      <c r="S2222" s="194"/>
      <c r="T2222" s="194"/>
      <c r="U2222" s="90"/>
      <c r="V2222" s="107" t="str">
        <f t="shared" si="137"/>
        <v>Open PDFIR FINALLY.RHS-KK-ECG-IR-CI-2005-REV00</v>
      </c>
      <c r="W2222" s="972" t="str">
        <f t="shared" ca="1" si="138"/>
        <v>DONE</v>
      </c>
      <c r="X2222" s="979" t="str">
        <f t="shared" si="139"/>
        <v>P</v>
      </c>
      <c r="Y2222" s="979"/>
      <c r="AD2222" s="564"/>
      <c r="AE2222" s="564"/>
      <c r="AF2222" s="564"/>
      <c r="AG2222" s="564"/>
      <c r="AH2222" s="564"/>
      <c r="AI2222" s="564"/>
    </row>
    <row r="2223" spans="1:35" ht="90" x14ac:dyDescent="0.3">
      <c r="A2223" s="450">
        <f t="shared" si="136"/>
        <v>2218</v>
      </c>
      <c r="B2223" s="442" t="s">
        <v>18375</v>
      </c>
      <c r="C2223" s="272" t="s">
        <v>228</v>
      </c>
      <c r="D2223" s="272" t="s">
        <v>1545</v>
      </c>
      <c r="E2223" s="426" t="s">
        <v>10410</v>
      </c>
      <c r="F2223" s="98" t="s">
        <v>195</v>
      </c>
      <c r="G2223" s="106">
        <v>45593</v>
      </c>
      <c r="H2223" s="98">
        <v>45593</v>
      </c>
      <c r="I2223" s="90" t="s">
        <v>62</v>
      </c>
      <c r="J2223" s="288"/>
      <c r="K2223" s="288"/>
      <c r="L2223" s="208"/>
      <c r="M2223" s="90"/>
      <c r="N2223" s="194"/>
      <c r="O2223" s="194"/>
      <c r="P2223" s="194"/>
      <c r="Q2223" s="90"/>
      <c r="R2223" s="194"/>
      <c r="S2223" s="194"/>
      <c r="T2223" s="194"/>
      <c r="U2223" s="90"/>
      <c r="V2223" s="107" t="str">
        <f t="shared" si="137"/>
        <v>Open PDFIR FINALLY.RHS-KK-ECG-IR-SU-2006-REV00</v>
      </c>
      <c r="W2223" s="972" t="str">
        <f t="shared" ca="1" si="138"/>
        <v>DONE</v>
      </c>
      <c r="X2223" s="979" t="str">
        <f t="shared" si="139"/>
        <v>P</v>
      </c>
      <c r="Y2223" s="979"/>
      <c r="AD2223" s="564"/>
      <c r="AE2223" s="564"/>
      <c r="AF2223" s="564"/>
      <c r="AG2223" s="564"/>
      <c r="AH2223" s="564"/>
      <c r="AI2223" s="564"/>
    </row>
    <row r="2224" spans="1:35" ht="90" x14ac:dyDescent="0.3">
      <c r="A2224" s="450">
        <f t="shared" si="136"/>
        <v>2219</v>
      </c>
      <c r="B2224" s="442" t="s">
        <v>18376</v>
      </c>
      <c r="C2224" s="272" t="s">
        <v>3746</v>
      </c>
      <c r="D2224" s="272" t="s">
        <v>1545</v>
      </c>
      <c r="E2224" s="426" t="s">
        <v>10412</v>
      </c>
      <c r="F2224" s="98" t="s">
        <v>195</v>
      </c>
      <c r="G2224" s="106">
        <v>45593</v>
      </c>
      <c r="H2224" s="98">
        <v>45594</v>
      </c>
      <c r="I2224" s="90" t="s">
        <v>1671</v>
      </c>
      <c r="J2224" s="288"/>
      <c r="K2224" s="288"/>
      <c r="L2224" s="208"/>
      <c r="M2224" s="90"/>
      <c r="N2224" s="194"/>
      <c r="O2224" s="194"/>
      <c r="P2224" s="194"/>
      <c r="Q2224" s="90"/>
      <c r="R2224" s="194"/>
      <c r="S2224" s="194"/>
      <c r="T2224" s="194"/>
      <c r="U2224" s="90"/>
      <c r="V2224" s="107" t="str">
        <f t="shared" si="137"/>
        <v>Open PDFIR FINALLY.RHS-KK-ECG-IR-MECH-30-REV00</v>
      </c>
      <c r="W2224" s="972" t="str">
        <f t="shared" ca="1" si="138"/>
        <v>DONE</v>
      </c>
      <c r="X2224" s="979" t="str">
        <f t="shared" si="139"/>
        <v>P</v>
      </c>
      <c r="Y2224" s="979"/>
      <c r="AD2224" s="564"/>
      <c r="AE2224" s="564"/>
      <c r="AF2224" s="564"/>
      <c r="AG2224" s="564"/>
      <c r="AH2224" s="564"/>
      <c r="AI2224" s="564"/>
    </row>
    <row r="2225" spans="1:35" ht="90" x14ac:dyDescent="0.3">
      <c r="A2225" s="450">
        <f t="shared" si="136"/>
        <v>2220</v>
      </c>
      <c r="B2225" s="442" t="s">
        <v>18377</v>
      </c>
      <c r="C2225" s="272" t="s">
        <v>2735</v>
      </c>
      <c r="D2225" s="545" t="s">
        <v>5106</v>
      </c>
      <c r="E2225" s="426" t="s">
        <v>10419</v>
      </c>
      <c r="F2225" s="98" t="s">
        <v>195</v>
      </c>
      <c r="G2225" s="106">
        <v>45593</v>
      </c>
      <c r="H2225" s="98">
        <v>45593</v>
      </c>
      <c r="I2225" s="90" t="s">
        <v>25</v>
      </c>
      <c r="J2225" s="288"/>
      <c r="K2225" s="288"/>
      <c r="L2225" s="208"/>
      <c r="M2225" s="90"/>
      <c r="N2225" s="194"/>
      <c r="O2225" s="194"/>
      <c r="P2225" s="194"/>
      <c r="Q2225" s="90"/>
      <c r="R2225" s="194"/>
      <c r="S2225" s="194"/>
      <c r="T2225" s="194"/>
      <c r="U2225" s="90"/>
      <c r="V2225" s="107" t="str">
        <f t="shared" si="137"/>
        <v>Open PDFIR FINALLY.RHS-KK-ECG-IR-ARCH-2007-REV00</v>
      </c>
      <c r="W2225" s="972" t="str">
        <f t="shared" ca="1" si="138"/>
        <v>DONE</v>
      </c>
      <c r="X2225" s="979" t="str">
        <f t="shared" si="139"/>
        <v>P</v>
      </c>
      <c r="Y2225" s="979"/>
      <c r="AD2225" s="564"/>
      <c r="AE2225" s="564"/>
      <c r="AF2225" s="564"/>
      <c r="AG2225" s="564"/>
      <c r="AH2225" s="564"/>
      <c r="AI2225" s="564"/>
    </row>
    <row r="2226" spans="1:35" ht="90" x14ac:dyDescent="0.3">
      <c r="A2226" s="450">
        <f t="shared" si="136"/>
        <v>2221</v>
      </c>
      <c r="B2226" s="442" t="s">
        <v>18378</v>
      </c>
      <c r="C2226" s="272" t="s">
        <v>2735</v>
      </c>
      <c r="D2226" s="545" t="s">
        <v>5106</v>
      </c>
      <c r="E2226" s="426" t="s">
        <v>10417</v>
      </c>
      <c r="F2226" s="98" t="s">
        <v>195</v>
      </c>
      <c r="G2226" s="106">
        <v>45593</v>
      </c>
      <c r="H2226" s="98">
        <v>45593</v>
      </c>
      <c r="I2226" s="90" t="s">
        <v>25</v>
      </c>
      <c r="J2226" s="288"/>
      <c r="K2226" s="288"/>
      <c r="L2226" s="208"/>
      <c r="M2226" s="90"/>
      <c r="N2226" s="194"/>
      <c r="O2226" s="194"/>
      <c r="P2226" s="194"/>
      <c r="Q2226" s="90"/>
      <c r="R2226" s="194"/>
      <c r="S2226" s="194"/>
      <c r="T2226" s="194"/>
      <c r="U2226" s="90"/>
      <c r="V2226" s="107" t="str">
        <f t="shared" si="137"/>
        <v>Open PDFIR FINALLY.RHS-KK-ECG-IR-ARCH-2008-REV00</v>
      </c>
      <c r="W2226" s="972" t="str">
        <f t="shared" ca="1" si="138"/>
        <v>DONE</v>
      </c>
      <c r="X2226" s="979" t="str">
        <f t="shared" si="139"/>
        <v>P</v>
      </c>
      <c r="Y2226" s="979"/>
      <c r="AD2226" s="564"/>
      <c r="AE2226" s="564"/>
      <c r="AF2226" s="564"/>
      <c r="AG2226" s="564"/>
      <c r="AH2226" s="564"/>
      <c r="AI2226" s="564"/>
    </row>
    <row r="2227" spans="1:35" ht="90" x14ac:dyDescent="0.3">
      <c r="A2227" s="450">
        <f t="shared" si="136"/>
        <v>2222</v>
      </c>
      <c r="B2227" s="442" t="s">
        <v>18379</v>
      </c>
      <c r="C2227" s="272" t="s">
        <v>4383</v>
      </c>
      <c r="D2227" s="272" t="s">
        <v>5106</v>
      </c>
      <c r="E2227" s="426" t="s">
        <v>10430</v>
      </c>
      <c r="F2227" s="98" t="s">
        <v>195</v>
      </c>
      <c r="G2227" s="106">
        <v>45594</v>
      </c>
      <c r="H2227" s="98">
        <v>45594</v>
      </c>
      <c r="I2227" s="90" t="s">
        <v>62</v>
      </c>
      <c r="J2227" s="288"/>
      <c r="K2227" s="288"/>
      <c r="L2227" s="208"/>
      <c r="M2227" s="90"/>
      <c r="N2227" s="194"/>
      <c r="O2227" s="194"/>
      <c r="P2227" s="194"/>
      <c r="Q2227" s="90"/>
      <c r="R2227" s="194"/>
      <c r="S2227" s="194"/>
      <c r="T2227" s="194"/>
      <c r="U2227" s="90"/>
      <c r="V2227" s="107" t="str">
        <f t="shared" si="137"/>
        <v>Open PDFIR FINALLY.RHS-KK-ECG-IR-SU-2009-REV00</v>
      </c>
      <c r="W2227" s="972" t="str">
        <f t="shared" ca="1" si="138"/>
        <v>DONE</v>
      </c>
      <c r="X2227" s="979" t="str">
        <f t="shared" si="139"/>
        <v>P</v>
      </c>
      <c r="Y2227" s="979"/>
      <c r="AD2227" s="564"/>
      <c r="AE2227" s="564"/>
      <c r="AF2227" s="564"/>
      <c r="AG2227" s="564"/>
      <c r="AH2227" s="564"/>
      <c r="AI2227" s="564"/>
    </row>
    <row r="2228" spans="1:35" ht="90" x14ac:dyDescent="0.3">
      <c r="A2228" s="450">
        <f t="shared" si="136"/>
        <v>2223</v>
      </c>
      <c r="B2228" s="442" t="s">
        <v>18380</v>
      </c>
      <c r="C2228" s="272" t="s">
        <v>76</v>
      </c>
      <c r="D2228" s="272" t="s">
        <v>5106</v>
      </c>
      <c r="E2228" s="426" t="s">
        <v>10433</v>
      </c>
      <c r="F2228" s="98" t="s">
        <v>195</v>
      </c>
      <c r="G2228" s="106">
        <v>45594</v>
      </c>
      <c r="H2228" s="98">
        <v>45594</v>
      </c>
      <c r="I2228" s="90" t="s">
        <v>62</v>
      </c>
      <c r="J2228" s="288"/>
      <c r="K2228" s="288"/>
      <c r="L2228" s="208"/>
      <c r="M2228" s="90"/>
      <c r="N2228" s="194"/>
      <c r="O2228" s="194"/>
      <c r="P2228" s="194"/>
      <c r="Q2228" s="90"/>
      <c r="R2228" s="194"/>
      <c r="S2228" s="194"/>
      <c r="T2228" s="194"/>
      <c r="U2228" s="90"/>
      <c r="V2228" s="107" t="str">
        <f t="shared" si="137"/>
        <v>Open PDFIR FINALLY.RHS-KK-ECG-IR-SU-2010-REV00</v>
      </c>
      <c r="W2228" s="972" t="str">
        <f t="shared" ca="1" si="138"/>
        <v>DONE</v>
      </c>
      <c r="X2228" s="979" t="str">
        <f t="shared" si="139"/>
        <v>P</v>
      </c>
      <c r="Y2228" s="979"/>
      <c r="AD2228" s="564"/>
      <c r="AE2228" s="564"/>
      <c r="AF2228" s="564"/>
      <c r="AG2228" s="564"/>
      <c r="AH2228" s="564"/>
      <c r="AI2228" s="564"/>
    </row>
    <row r="2229" spans="1:35" ht="90" x14ac:dyDescent="0.3">
      <c r="A2229" s="450">
        <f t="shared" si="136"/>
        <v>2224</v>
      </c>
      <c r="B2229" s="442" t="s">
        <v>20441</v>
      </c>
      <c r="C2229" s="272" t="s">
        <v>76</v>
      </c>
      <c r="D2229" s="272" t="s">
        <v>1545</v>
      </c>
      <c r="E2229" s="426" t="s">
        <v>10436</v>
      </c>
      <c r="F2229" s="98" t="s">
        <v>195</v>
      </c>
      <c r="G2229" s="106">
        <v>45594</v>
      </c>
      <c r="H2229" s="98">
        <v>45594</v>
      </c>
      <c r="I2229" s="90" t="s">
        <v>25</v>
      </c>
      <c r="J2229" s="90" t="s">
        <v>195</v>
      </c>
      <c r="K2229" s="206">
        <v>46056</v>
      </c>
      <c r="L2229" s="206">
        <v>46083</v>
      </c>
      <c r="M2229" s="90" t="s">
        <v>1671</v>
      </c>
      <c r="N2229" s="194"/>
      <c r="O2229" s="194"/>
      <c r="P2229" s="194"/>
      <c r="Q2229" s="90"/>
      <c r="R2229" s="194"/>
      <c r="S2229" s="194"/>
      <c r="T2229" s="194"/>
      <c r="U2229" s="90"/>
      <c r="V2229" s="107" t="str">
        <f t="shared" si="137"/>
        <v>Open PDFIR FINALLY.RHS-KK-ECG-IR-CI-2011-REV01</v>
      </c>
      <c r="W2229" s="972" t="str">
        <f t="shared" ca="1" si="138"/>
        <v>DONE</v>
      </c>
      <c r="X2229" s="979" t="str">
        <f t="shared" si="139"/>
        <v>AWC</v>
      </c>
      <c r="Y2229" s="979"/>
      <c r="AD2229" s="564"/>
      <c r="AE2229" s="564"/>
      <c r="AF2229" s="564"/>
      <c r="AG2229" s="564"/>
      <c r="AH2229" s="564"/>
      <c r="AI2229" s="564"/>
    </row>
    <row r="2230" spans="1:35" ht="90" x14ac:dyDescent="0.3">
      <c r="A2230" s="450">
        <v>2225</v>
      </c>
      <c r="B2230" s="442" t="s">
        <v>18381</v>
      </c>
      <c r="C2230" s="272" t="s">
        <v>228</v>
      </c>
      <c r="D2230" s="272" t="s">
        <v>1545</v>
      </c>
      <c r="E2230" s="426" t="s">
        <v>10506</v>
      </c>
      <c r="F2230" s="98" t="s">
        <v>195</v>
      </c>
      <c r="G2230" s="106">
        <v>45594</v>
      </c>
      <c r="H2230" s="98">
        <v>45594</v>
      </c>
      <c r="I2230" s="90" t="s">
        <v>62</v>
      </c>
      <c r="J2230" s="288"/>
      <c r="K2230" s="288"/>
      <c r="L2230" s="208"/>
      <c r="M2230" s="90"/>
      <c r="N2230" s="194"/>
      <c r="O2230" s="194"/>
      <c r="P2230" s="194"/>
      <c r="Q2230" s="90"/>
      <c r="R2230" s="194"/>
      <c r="S2230" s="194"/>
      <c r="T2230" s="194"/>
      <c r="U2230" s="90"/>
      <c r="V2230" s="107" t="str">
        <f t="shared" si="137"/>
        <v>Open PDFIR FINALLY.RHS-KK-ECG-IR-SU-2012-REV00</v>
      </c>
      <c r="W2230" s="972" t="str">
        <f t="shared" ca="1" si="138"/>
        <v>DONE</v>
      </c>
      <c r="X2230" s="979" t="str">
        <f t="shared" si="139"/>
        <v>P</v>
      </c>
      <c r="Y2230" s="979"/>
      <c r="AD2230" s="564"/>
      <c r="AE2230" s="564"/>
      <c r="AF2230" s="564"/>
      <c r="AG2230" s="564"/>
      <c r="AH2230" s="564"/>
      <c r="AI2230" s="564"/>
    </row>
    <row r="2231" spans="1:35" ht="90" x14ac:dyDescent="0.3">
      <c r="A2231" s="450">
        <f t="shared" ref="A2231:A2294" si="141">ROW()-ROW($A$5)</f>
        <v>2226</v>
      </c>
      <c r="B2231" s="442" t="s">
        <v>18382</v>
      </c>
      <c r="C2231" s="272" t="s">
        <v>76</v>
      </c>
      <c r="D2231" s="272" t="s">
        <v>1545</v>
      </c>
      <c r="E2231" s="426" t="s">
        <v>10507</v>
      </c>
      <c r="F2231" s="98" t="s">
        <v>195</v>
      </c>
      <c r="G2231" s="106">
        <v>45595</v>
      </c>
      <c r="H2231" s="98">
        <v>45595</v>
      </c>
      <c r="I2231" s="90" t="s">
        <v>62</v>
      </c>
      <c r="J2231" s="288"/>
      <c r="K2231" s="288"/>
      <c r="L2231" s="208"/>
      <c r="M2231" s="90"/>
      <c r="N2231" s="194"/>
      <c r="O2231" s="194"/>
      <c r="P2231" s="194"/>
      <c r="Q2231" s="90"/>
      <c r="R2231" s="194"/>
      <c r="S2231" s="194"/>
      <c r="T2231" s="194"/>
      <c r="U2231" s="90"/>
      <c r="V2231" s="107" t="str">
        <f t="shared" si="137"/>
        <v>Open PDFIR FINALLY.RHS-KK-ECG-IR-CI-2013-REV00</v>
      </c>
      <c r="W2231" s="972" t="str">
        <f t="shared" ca="1" si="138"/>
        <v>DONE</v>
      </c>
      <c r="X2231" s="979" t="str">
        <f t="shared" si="139"/>
        <v>P</v>
      </c>
      <c r="Y2231" s="979"/>
      <c r="AD2231" s="564"/>
      <c r="AE2231" s="564"/>
      <c r="AF2231" s="564"/>
      <c r="AG2231" s="564"/>
      <c r="AH2231" s="564"/>
      <c r="AI2231" s="564"/>
    </row>
    <row r="2232" spans="1:35" ht="90" x14ac:dyDescent="0.3">
      <c r="A2232" s="450">
        <f t="shared" si="141"/>
        <v>2227</v>
      </c>
      <c r="B2232" s="442" t="s">
        <v>18383</v>
      </c>
      <c r="C2232" s="272" t="s">
        <v>3746</v>
      </c>
      <c r="D2232" s="272" t="s">
        <v>1545</v>
      </c>
      <c r="E2232" s="426" t="s">
        <v>10509</v>
      </c>
      <c r="F2232" s="98" t="s">
        <v>195</v>
      </c>
      <c r="G2232" s="106">
        <v>45595</v>
      </c>
      <c r="H2232" s="98">
        <v>45595</v>
      </c>
      <c r="I2232" s="90" t="s">
        <v>1671</v>
      </c>
      <c r="J2232" s="288"/>
      <c r="K2232" s="288"/>
      <c r="L2232" s="208"/>
      <c r="M2232" s="90"/>
      <c r="N2232" s="194"/>
      <c r="O2232" s="194"/>
      <c r="P2232" s="194"/>
      <c r="Q2232" s="90"/>
      <c r="R2232" s="194"/>
      <c r="S2232" s="194"/>
      <c r="T2232" s="194"/>
      <c r="U2232" s="90"/>
      <c r="V2232" s="107" t="str">
        <f t="shared" si="137"/>
        <v>Open PDFIR FINALLY.RHS-KK-ECG-IR-MECH-31-REV00</v>
      </c>
      <c r="W2232" s="972" t="str">
        <f t="shared" ca="1" si="138"/>
        <v>DONE</v>
      </c>
      <c r="X2232" s="979" t="str">
        <f t="shared" si="139"/>
        <v>P</v>
      </c>
      <c r="Y2232" s="979"/>
      <c r="AD2232" s="564"/>
      <c r="AE2232" s="564"/>
      <c r="AF2232" s="564"/>
      <c r="AG2232" s="564"/>
      <c r="AH2232" s="564"/>
      <c r="AI2232" s="564"/>
    </row>
    <row r="2233" spans="1:35" ht="90" x14ac:dyDescent="0.3">
      <c r="A2233" s="450">
        <f t="shared" si="141"/>
        <v>2228</v>
      </c>
      <c r="B2233" s="442" t="s">
        <v>18384</v>
      </c>
      <c r="C2233" s="272" t="s">
        <v>1140</v>
      </c>
      <c r="D2233" s="272" t="s">
        <v>1545</v>
      </c>
      <c r="E2233" s="426" t="s">
        <v>10510</v>
      </c>
      <c r="F2233" s="98" t="s">
        <v>195</v>
      </c>
      <c r="G2233" s="106">
        <v>45595</v>
      </c>
      <c r="H2233" s="98">
        <v>45595</v>
      </c>
      <c r="I2233" s="90" t="s">
        <v>1671</v>
      </c>
      <c r="J2233" s="288"/>
      <c r="K2233" s="288"/>
      <c r="L2233" s="208"/>
      <c r="M2233" s="90"/>
      <c r="N2233" s="194"/>
      <c r="O2233" s="194"/>
      <c r="P2233" s="194"/>
      <c r="Q2233" s="90"/>
      <c r="R2233" s="194"/>
      <c r="S2233" s="194"/>
      <c r="T2233" s="194"/>
      <c r="U2233" s="90"/>
      <c r="V2233" s="107" t="str">
        <f t="shared" si="137"/>
        <v>Open PDFIR FINALLY.RHS-KK-ECG-IR-ELE-197-REV00</v>
      </c>
      <c r="W2233" s="972" t="str">
        <f t="shared" ca="1" si="138"/>
        <v>DONE</v>
      </c>
      <c r="X2233" s="979" t="str">
        <f t="shared" si="139"/>
        <v>P</v>
      </c>
      <c r="Y2233" s="979"/>
      <c r="AD2233" s="564"/>
      <c r="AE2233" s="564"/>
      <c r="AF2233" s="564"/>
      <c r="AG2233" s="564"/>
      <c r="AH2233" s="564"/>
      <c r="AI2233" s="564"/>
    </row>
    <row r="2234" spans="1:35" ht="90" x14ac:dyDescent="0.3">
      <c r="A2234" s="450">
        <f t="shared" si="141"/>
        <v>2229</v>
      </c>
      <c r="B2234" s="442" t="s">
        <v>18385</v>
      </c>
      <c r="C2234" s="272" t="s">
        <v>1140</v>
      </c>
      <c r="D2234" s="272" t="s">
        <v>5106</v>
      </c>
      <c r="E2234" s="426" t="s">
        <v>10511</v>
      </c>
      <c r="F2234" s="98" t="s">
        <v>195</v>
      </c>
      <c r="G2234" s="106">
        <v>45595</v>
      </c>
      <c r="H2234" s="98">
        <v>45595</v>
      </c>
      <c r="I2234" s="90" t="s">
        <v>1671</v>
      </c>
      <c r="J2234" s="288"/>
      <c r="K2234" s="288"/>
      <c r="L2234" s="208"/>
      <c r="M2234" s="90"/>
      <c r="N2234" s="194"/>
      <c r="O2234" s="194"/>
      <c r="P2234" s="194"/>
      <c r="Q2234" s="90"/>
      <c r="R2234" s="194"/>
      <c r="S2234" s="194"/>
      <c r="T2234" s="194"/>
      <c r="U2234" s="90"/>
      <c r="V2234" s="107" t="str">
        <f t="shared" si="137"/>
        <v>Open PDFIR FINALLY.RHS-KK-ECG-IR-ELE-198-REV00</v>
      </c>
      <c r="W2234" s="972" t="str">
        <f t="shared" ca="1" si="138"/>
        <v>DONE</v>
      </c>
      <c r="X2234" s="979" t="str">
        <f t="shared" si="139"/>
        <v>P</v>
      </c>
      <c r="Y2234" s="979"/>
      <c r="AD2234" s="564"/>
      <c r="AE2234" s="564"/>
      <c r="AF2234" s="564"/>
      <c r="AG2234" s="564"/>
      <c r="AH2234" s="564"/>
      <c r="AI2234" s="564"/>
    </row>
    <row r="2235" spans="1:35" ht="90" x14ac:dyDescent="0.3">
      <c r="A2235" s="450">
        <f t="shared" si="141"/>
        <v>2230</v>
      </c>
      <c r="B2235" s="541" t="s">
        <v>18386</v>
      </c>
      <c r="C2235" s="272" t="s">
        <v>1140</v>
      </c>
      <c r="D2235" s="272" t="s">
        <v>1545</v>
      </c>
      <c r="E2235" s="426" t="s">
        <v>10515</v>
      </c>
      <c r="F2235" s="98" t="s">
        <v>195</v>
      </c>
      <c r="G2235" s="106">
        <v>45595</v>
      </c>
      <c r="H2235" s="98">
        <v>45595</v>
      </c>
      <c r="I2235" s="90" t="s">
        <v>1671</v>
      </c>
      <c r="J2235" s="288"/>
      <c r="K2235" s="288"/>
      <c r="L2235" s="208"/>
      <c r="M2235" s="90"/>
      <c r="N2235" s="194"/>
      <c r="O2235" s="194"/>
      <c r="P2235" s="194"/>
      <c r="Q2235" s="90"/>
      <c r="R2235" s="194"/>
      <c r="S2235" s="194"/>
      <c r="T2235" s="194"/>
      <c r="U2235" s="90"/>
      <c r="V2235" s="107" t="str">
        <f t="shared" si="137"/>
        <v>Open PDFIR FINALLY.RHS-KK-ECG-IR-ELE-199-REV00</v>
      </c>
      <c r="W2235" s="972" t="str">
        <f t="shared" ca="1" si="138"/>
        <v>DONE</v>
      </c>
      <c r="X2235" s="979" t="str">
        <f t="shared" si="139"/>
        <v>P</v>
      </c>
      <c r="Y2235" s="979"/>
      <c r="AD2235" s="564"/>
      <c r="AE2235" s="564"/>
      <c r="AF2235" s="564"/>
      <c r="AG2235" s="564"/>
      <c r="AH2235" s="564"/>
      <c r="AI2235" s="564"/>
    </row>
    <row r="2236" spans="1:35" ht="90" x14ac:dyDescent="0.3">
      <c r="A2236" s="450">
        <f t="shared" si="141"/>
        <v>2231</v>
      </c>
      <c r="B2236" s="442" t="s">
        <v>18387</v>
      </c>
      <c r="C2236" s="272" t="s">
        <v>76</v>
      </c>
      <c r="D2236" s="272" t="s">
        <v>1545</v>
      </c>
      <c r="E2236" s="426" t="s">
        <v>10523</v>
      </c>
      <c r="F2236" s="98" t="s">
        <v>195</v>
      </c>
      <c r="G2236" s="106">
        <v>45596</v>
      </c>
      <c r="H2236" s="98">
        <v>45596</v>
      </c>
      <c r="I2236" s="90" t="s">
        <v>62</v>
      </c>
      <c r="J2236" s="288"/>
      <c r="K2236" s="288"/>
      <c r="L2236" s="208"/>
      <c r="M2236" s="90"/>
      <c r="N2236" s="194"/>
      <c r="O2236" s="194"/>
      <c r="P2236" s="194"/>
      <c r="Q2236" s="90"/>
      <c r="R2236" s="194"/>
      <c r="S2236" s="194"/>
      <c r="T2236" s="194"/>
      <c r="U2236" s="90"/>
      <c r="V2236" s="107" t="str">
        <f t="shared" si="137"/>
        <v>Open PDFIR FINALLY.RHS-KK-ECG-IR-CI-2014-REV00</v>
      </c>
      <c r="W2236" s="972" t="str">
        <f t="shared" ca="1" si="138"/>
        <v>DONE</v>
      </c>
      <c r="X2236" s="979" t="str">
        <f t="shared" si="139"/>
        <v>P</v>
      </c>
      <c r="Y2236" s="979"/>
      <c r="AD2236" s="564"/>
      <c r="AE2236" s="564"/>
      <c r="AF2236" s="564"/>
      <c r="AG2236" s="564"/>
      <c r="AH2236" s="564"/>
      <c r="AI2236" s="564"/>
    </row>
    <row r="2237" spans="1:35" ht="90" x14ac:dyDescent="0.3">
      <c r="A2237" s="450">
        <f t="shared" si="141"/>
        <v>2232</v>
      </c>
      <c r="B2237" s="442" t="s">
        <v>20442</v>
      </c>
      <c r="C2237" s="272" t="s">
        <v>76</v>
      </c>
      <c r="D2237" s="272" t="s">
        <v>1545</v>
      </c>
      <c r="E2237" s="426" t="s">
        <v>10526</v>
      </c>
      <c r="F2237" s="98" t="s">
        <v>195</v>
      </c>
      <c r="G2237" s="106">
        <v>45596</v>
      </c>
      <c r="H2237" s="98">
        <v>45596</v>
      </c>
      <c r="I2237" s="90" t="s">
        <v>25</v>
      </c>
      <c r="J2237" s="98" t="s">
        <v>195</v>
      </c>
      <c r="K2237" s="206">
        <v>46056</v>
      </c>
      <c r="L2237" s="206">
        <v>46083</v>
      </c>
      <c r="M2237" s="90" t="s">
        <v>1671</v>
      </c>
      <c r="N2237" s="194"/>
      <c r="O2237" s="194"/>
      <c r="P2237" s="194"/>
      <c r="Q2237" s="90"/>
      <c r="R2237" s="194"/>
      <c r="S2237" s="194"/>
      <c r="T2237" s="194"/>
      <c r="U2237" s="90"/>
      <c r="V2237" s="107" t="str">
        <f t="shared" si="137"/>
        <v>Open PDFIR FINALLY.RHS-KK-ECG-IR-CI-2015-REV01</v>
      </c>
      <c r="W2237" s="972" t="str">
        <f t="shared" ca="1" si="138"/>
        <v>DONE</v>
      </c>
      <c r="X2237" s="979" t="str">
        <f t="shared" si="139"/>
        <v>AWC</v>
      </c>
      <c r="Y2237" s="979"/>
      <c r="AD2237" s="564"/>
      <c r="AE2237" s="564"/>
      <c r="AF2237" s="564"/>
      <c r="AG2237" s="564"/>
      <c r="AH2237" s="564"/>
      <c r="AI2237" s="564"/>
    </row>
    <row r="2238" spans="1:35" ht="90" x14ac:dyDescent="0.3">
      <c r="A2238" s="450">
        <f t="shared" si="141"/>
        <v>2233</v>
      </c>
      <c r="B2238" s="442" t="s">
        <v>18388</v>
      </c>
      <c r="C2238" s="272" t="s">
        <v>76</v>
      </c>
      <c r="D2238" s="272" t="s">
        <v>1545</v>
      </c>
      <c r="E2238" s="426" t="s">
        <v>10544</v>
      </c>
      <c r="F2238" s="98" t="s">
        <v>195</v>
      </c>
      <c r="G2238" s="106">
        <v>45598</v>
      </c>
      <c r="H2238" s="98">
        <v>45598</v>
      </c>
      <c r="I2238" s="90" t="s">
        <v>62</v>
      </c>
      <c r="J2238" s="288"/>
      <c r="K2238" s="288"/>
      <c r="L2238" s="208"/>
      <c r="M2238" s="90"/>
      <c r="N2238" s="194"/>
      <c r="O2238" s="194"/>
      <c r="P2238" s="194"/>
      <c r="Q2238" s="90"/>
      <c r="R2238" s="194"/>
      <c r="S2238" s="194"/>
      <c r="T2238" s="194"/>
      <c r="U2238" s="90"/>
      <c r="V2238" s="107" t="str">
        <f t="shared" si="137"/>
        <v>Open PDFIR FINALLY.RHS-KK-ECG-IR-CI-2016-REV00</v>
      </c>
      <c r="W2238" s="972" t="str">
        <f t="shared" ca="1" si="138"/>
        <v>DONE</v>
      </c>
      <c r="X2238" s="979" t="str">
        <f t="shared" si="139"/>
        <v>P</v>
      </c>
      <c r="Y2238" s="979"/>
      <c r="AD2238" s="564"/>
      <c r="AE2238" s="564"/>
      <c r="AF2238" s="564"/>
      <c r="AG2238" s="564"/>
      <c r="AH2238" s="564"/>
      <c r="AI2238" s="564"/>
    </row>
    <row r="2239" spans="1:35" ht="90" x14ac:dyDescent="0.3">
      <c r="A2239" s="450">
        <f t="shared" si="141"/>
        <v>2234</v>
      </c>
      <c r="B2239" s="442" t="s">
        <v>18389</v>
      </c>
      <c r="C2239" s="272" t="s">
        <v>3746</v>
      </c>
      <c r="D2239" s="272" t="s">
        <v>1545</v>
      </c>
      <c r="E2239" s="426" t="s">
        <v>10546</v>
      </c>
      <c r="F2239" s="98" t="s">
        <v>195</v>
      </c>
      <c r="G2239" s="106">
        <v>45598</v>
      </c>
      <c r="H2239" s="106">
        <v>45598</v>
      </c>
      <c r="I2239" s="90" t="s">
        <v>1671</v>
      </c>
      <c r="J2239" s="288"/>
      <c r="K2239" s="288"/>
      <c r="L2239" s="208"/>
      <c r="M2239" s="90"/>
      <c r="N2239" s="194"/>
      <c r="O2239" s="194"/>
      <c r="P2239" s="194"/>
      <c r="Q2239" s="90"/>
      <c r="R2239" s="194"/>
      <c r="S2239" s="194"/>
      <c r="T2239" s="194"/>
      <c r="U2239" s="90"/>
      <c r="V2239" s="107" t="str">
        <f t="shared" si="137"/>
        <v>Open PDFIR FINALLY.RHS-KK-ECG-IR-MECH-32-REV00</v>
      </c>
      <c r="W2239" s="972" t="str">
        <f t="shared" ca="1" si="138"/>
        <v>DONE</v>
      </c>
      <c r="X2239" s="979" t="str">
        <f t="shared" si="139"/>
        <v>P</v>
      </c>
      <c r="Y2239" s="979"/>
      <c r="AD2239" s="564"/>
      <c r="AE2239" s="564"/>
      <c r="AF2239" s="564"/>
      <c r="AG2239" s="564"/>
      <c r="AH2239" s="564"/>
      <c r="AI2239" s="564"/>
    </row>
    <row r="2240" spans="1:35" ht="90" x14ac:dyDescent="0.3">
      <c r="A2240" s="450">
        <f t="shared" si="141"/>
        <v>2235</v>
      </c>
      <c r="B2240" s="442" t="s">
        <v>18390</v>
      </c>
      <c r="C2240" s="272" t="s">
        <v>4383</v>
      </c>
      <c r="D2240" s="272" t="s">
        <v>5106</v>
      </c>
      <c r="E2240" s="426" t="s">
        <v>10552</v>
      </c>
      <c r="F2240" s="98" t="s">
        <v>195</v>
      </c>
      <c r="G2240" s="106">
        <v>45599</v>
      </c>
      <c r="H2240" s="106">
        <v>45599</v>
      </c>
      <c r="I2240" s="90" t="s">
        <v>62</v>
      </c>
      <c r="J2240" s="288"/>
      <c r="K2240" s="288"/>
      <c r="L2240" s="208"/>
      <c r="M2240" s="90"/>
      <c r="N2240" s="194"/>
      <c r="O2240" s="194"/>
      <c r="P2240" s="194"/>
      <c r="Q2240" s="90"/>
      <c r="R2240" s="194"/>
      <c r="S2240" s="194"/>
      <c r="T2240" s="194"/>
      <c r="U2240" s="90"/>
      <c r="V2240" s="107" t="str">
        <f t="shared" si="137"/>
        <v>Open PDFIR FINALLY.RHS-KK-ECG-IR-SU-2017-REV00</v>
      </c>
      <c r="W2240" s="972" t="str">
        <f t="shared" ca="1" si="138"/>
        <v>DONE</v>
      </c>
      <c r="X2240" s="979" t="str">
        <f t="shared" si="139"/>
        <v>P</v>
      </c>
      <c r="Y2240" s="979"/>
      <c r="AD2240" s="564"/>
      <c r="AE2240" s="564"/>
      <c r="AF2240" s="564"/>
      <c r="AG2240" s="564"/>
      <c r="AH2240" s="564"/>
      <c r="AI2240" s="564"/>
    </row>
    <row r="2241" spans="1:35" ht="90" x14ac:dyDescent="0.3">
      <c r="A2241" s="450">
        <f t="shared" si="141"/>
        <v>2236</v>
      </c>
      <c r="B2241" s="442" t="s">
        <v>18391</v>
      </c>
      <c r="C2241" s="272" t="s">
        <v>76</v>
      </c>
      <c r="D2241" s="272" t="s">
        <v>5106</v>
      </c>
      <c r="E2241" s="426" t="s">
        <v>10557</v>
      </c>
      <c r="F2241" s="98" t="s">
        <v>195</v>
      </c>
      <c r="G2241" s="106">
        <v>45441</v>
      </c>
      <c r="H2241" s="106">
        <v>45441</v>
      </c>
      <c r="I2241" s="90" t="s">
        <v>62</v>
      </c>
      <c r="J2241" s="288"/>
      <c r="K2241" s="288"/>
      <c r="L2241" s="208"/>
      <c r="M2241" s="90"/>
      <c r="N2241" s="194"/>
      <c r="O2241" s="194"/>
      <c r="P2241" s="194"/>
      <c r="Q2241" s="90"/>
      <c r="R2241" s="194"/>
      <c r="S2241" s="194"/>
      <c r="T2241" s="194"/>
      <c r="U2241" s="90"/>
      <c r="V2241" s="107" t="str">
        <f t="shared" si="137"/>
        <v>Open PDFIR FINALLY.RHS-KK-ECG-IR-CI-2018-REV00</v>
      </c>
      <c r="W2241" s="972" t="str">
        <f t="shared" ca="1" si="138"/>
        <v>DONE</v>
      </c>
      <c r="X2241" s="979" t="str">
        <f t="shared" si="139"/>
        <v>P</v>
      </c>
      <c r="Y2241" s="979"/>
      <c r="AD2241" s="564"/>
      <c r="AE2241" s="564"/>
      <c r="AF2241" s="564"/>
      <c r="AG2241" s="564"/>
      <c r="AH2241" s="564"/>
      <c r="AI2241" s="564"/>
    </row>
    <row r="2242" spans="1:35" ht="90" x14ac:dyDescent="0.3">
      <c r="A2242" s="450">
        <f t="shared" si="141"/>
        <v>2237</v>
      </c>
      <c r="B2242" s="442" t="s">
        <v>20443</v>
      </c>
      <c r="C2242" s="272" t="s">
        <v>76</v>
      </c>
      <c r="D2242" s="272" t="s">
        <v>5106</v>
      </c>
      <c r="E2242" s="426" t="s">
        <v>10559</v>
      </c>
      <c r="F2242" s="98" t="s">
        <v>195</v>
      </c>
      <c r="G2242" s="106">
        <v>45442</v>
      </c>
      <c r="H2242" s="106">
        <v>45442</v>
      </c>
      <c r="I2242" s="90" t="s">
        <v>62</v>
      </c>
      <c r="J2242" s="288"/>
      <c r="K2242" s="288"/>
      <c r="L2242" s="208"/>
      <c r="M2242" s="90"/>
      <c r="N2242" s="194"/>
      <c r="O2242" s="194"/>
      <c r="P2242" s="194"/>
      <c r="Q2242" s="90"/>
      <c r="R2242" s="194"/>
      <c r="S2242" s="194"/>
      <c r="T2242" s="194"/>
      <c r="U2242" s="90"/>
      <c r="V2242" s="107" t="str">
        <f t="shared" si="137"/>
        <v>Open PDFIR FINALLY.RHS-KK-ECG-IR-CI-2019-REV00</v>
      </c>
      <c r="W2242" s="972" t="str">
        <f t="shared" ca="1" si="138"/>
        <v>DONE</v>
      </c>
      <c r="X2242" s="979" t="str">
        <f t="shared" si="139"/>
        <v>P</v>
      </c>
      <c r="Y2242" s="979"/>
      <c r="AD2242" s="564"/>
      <c r="AE2242" s="564"/>
      <c r="AF2242" s="564"/>
      <c r="AG2242" s="564"/>
      <c r="AH2242" s="564"/>
      <c r="AI2242" s="564"/>
    </row>
    <row r="2243" spans="1:35" ht="90" x14ac:dyDescent="0.3">
      <c r="A2243" s="450">
        <f t="shared" si="141"/>
        <v>2238</v>
      </c>
      <c r="B2243" s="442" t="s">
        <v>18392</v>
      </c>
      <c r="C2243" s="272" t="s">
        <v>76</v>
      </c>
      <c r="D2243" s="272" t="s">
        <v>5106</v>
      </c>
      <c r="E2243" s="426" t="s">
        <v>10561</v>
      </c>
      <c r="F2243" s="98" t="s">
        <v>195</v>
      </c>
      <c r="G2243" s="106">
        <v>45600</v>
      </c>
      <c r="H2243" s="106">
        <v>45600</v>
      </c>
      <c r="I2243" s="90" t="s">
        <v>62</v>
      </c>
      <c r="J2243" s="288"/>
      <c r="K2243" s="288"/>
      <c r="L2243" s="208"/>
      <c r="M2243" s="90"/>
      <c r="N2243" s="194"/>
      <c r="O2243" s="194"/>
      <c r="P2243" s="194"/>
      <c r="Q2243" s="90"/>
      <c r="R2243" s="194"/>
      <c r="S2243" s="194"/>
      <c r="T2243" s="194"/>
      <c r="U2243" s="90"/>
      <c r="V2243" s="107" t="str">
        <f t="shared" si="137"/>
        <v>Open PDFIR FINALLY.RHS-KK-ECG-IR-CI-2020-REV00</v>
      </c>
      <c r="W2243" s="972" t="str">
        <f t="shared" ca="1" si="138"/>
        <v>DONE</v>
      </c>
      <c r="X2243" s="979" t="str">
        <f t="shared" si="139"/>
        <v>P</v>
      </c>
      <c r="Y2243" s="979"/>
      <c r="AD2243" s="564"/>
      <c r="AE2243" s="564"/>
      <c r="AF2243" s="564"/>
      <c r="AG2243" s="564"/>
      <c r="AH2243" s="564"/>
      <c r="AI2243" s="564"/>
    </row>
    <row r="2244" spans="1:35" ht="90" x14ac:dyDescent="0.3">
      <c r="A2244" s="450">
        <f t="shared" si="141"/>
        <v>2239</v>
      </c>
      <c r="B2244" s="442" t="s">
        <v>18393</v>
      </c>
      <c r="C2244" s="272" t="s">
        <v>76</v>
      </c>
      <c r="D2244" s="272" t="s">
        <v>1545</v>
      </c>
      <c r="E2244" s="426" t="s">
        <v>10563</v>
      </c>
      <c r="F2244" s="98" t="s">
        <v>195</v>
      </c>
      <c r="G2244" s="106">
        <v>45600</v>
      </c>
      <c r="H2244" s="106">
        <v>45600</v>
      </c>
      <c r="I2244" s="90" t="s">
        <v>62</v>
      </c>
      <c r="J2244" s="288"/>
      <c r="K2244" s="288"/>
      <c r="L2244" s="208"/>
      <c r="M2244" s="90"/>
      <c r="N2244" s="194"/>
      <c r="O2244" s="194"/>
      <c r="P2244" s="194"/>
      <c r="Q2244" s="90"/>
      <c r="R2244" s="194"/>
      <c r="S2244" s="194"/>
      <c r="T2244" s="194"/>
      <c r="U2244" s="90"/>
      <c r="V2244" s="107" t="str">
        <f t="shared" si="137"/>
        <v>Open PDFIR FINALLY.RHS-KK-ECG-IR-CI-2021-REV00</v>
      </c>
      <c r="W2244" s="972" t="str">
        <f t="shared" ca="1" si="138"/>
        <v>DONE</v>
      </c>
      <c r="X2244" s="979" t="str">
        <f t="shared" si="139"/>
        <v>P</v>
      </c>
      <c r="Y2244" s="979"/>
      <c r="AD2244" s="564"/>
      <c r="AE2244" s="564"/>
      <c r="AF2244" s="564"/>
      <c r="AG2244" s="564"/>
      <c r="AH2244" s="564"/>
      <c r="AI2244" s="564"/>
    </row>
    <row r="2245" spans="1:35" ht="90" x14ac:dyDescent="0.3">
      <c r="A2245" s="450">
        <f t="shared" si="141"/>
        <v>2240</v>
      </c>
      <c r="B2245" s="442" t="s">
        <v>18394</v>
      </c>
      <c r="C2245" s="272" t="s">
        <v>76</v>
      </c>
      <c r="D2245" s="272" t="s">
        <v>1545</v>
      </c>
      <c r="E2245" s="426" t="s">
        <v>10565</v>
      </c>
      <c r="F2245" s="98" t="s">
        <v>195</v>
      </c>
      <c r="G2245" s="106">
        <v>45600</v>
      </c>
      <c r="H2245" s="106">
        <v>45600</v>
      </c>
      <c r="I2245" s="90" t="s">
        <v>62</v>
      </c>
      <c r="J2245" s="288"/>
      <c r="K2245" s="288"/>
      <c r="L2245" s="208"/>
      <c r="M2245" s="90"/>
      <c r="N2245" s="194"/>
      <c r="O2245" s="194"/>
      <c r="P2245" s="194"/>
      <c r="Q2245" s="90"/>
      <c r="R2245" s="194"/>
      <c r="S2245" s="194"/>
      <c r="T2245" s="194"/>
      <c r="U2245" s="90"/>
      <c r="V2245" s="107" t="str">
        <f t="shared" si="137"/>
        <v>Open PDFIR FINALLY.RHS-KK-ECG-IR-CI-2022-REV00</v>
      </c>
      <c r="W2245" s="972" t="str">
        <f t="shared" ca="1" si="138"/>
        <v>DONE</v>
      </c>
      <c r="X2245" s="979" t="str">
        <f t="shared" si="139"/>
        <v>P</v>
      </c>
      <c r="Y2245" s="979"/>
      <c r="AD2245" s="564"/>
      <c r="AE2245" s="564"/>
      <c r="AF2245" s="564"/>
      <c r="AG2245" s="564"/>
      <c r="AH2245" s="564"/>
      <c r="AI2245" s="564"/>
    </row>
    <row r="2246" spans="1:35" ht="90" x14ac:dyDescent="0.3">
      <c r="A2246" s="450">
        <f t="shared" si="141"/>
        <v>2241</v>
      </c>
      <c r="B2246" s="442" t="s">
        <v>18395</v>
      </c>
      <c r="C2246" s="272" t="s">
        <v>76</v>
      </c>
      <c r="D2246" s="272" t="s">
        <v>1545</v>
      </c>
      <c r="E2246" s="426" t="s">
        <v>10567</v>
      </c>
      <c r="F2246" s="98" t="s">
        <v>195</v>
      </c>
      <c r="G2246" s="106">
        <v>45600</v>
      </c>
      <c r="H2246" s="106">
        <v>45600</v>
      </c>
      <c r="I2246" s="90" t="s">
        <v>25</v>
      </c>
      <c r="J2246" s="288"/>
      <c r="K2246" s="288"/>
      <c r="L2246" s="208"/>
      <c r="M2246" s="90"/>
      <c r="N2246" s="194"/>
      <c r="O2246" s="194"/>
      <c r="P2246" s="194"/>
      <c r="Q2246" s="90"/>
      <c r="R2246" s="194"/>
      <c r="S2246" s="194"/>
      <c r="T2246" s="194"/>
      <c r="U2246" s="90"/>
      <c r="V2246" s="107" t="str">
        <f t="shared" ref="V2246:V2309" si="142">IF(B2246&gt;0,HYPERLINK(CONCATENATE("PDFIR FINALLY/",B2246,".pdf"),CONCATENATE("Open PDFIR FINALLY.",B2246)),"")</f>
        <v>Open PDFIR FINALLY.RHS-KK-ECG-IR-CI-2023-REV00</v>
      </c>
      <c r="W2246" s="972" t="str">
        <f t="shared" ref="W2246:W2309" ca="1" si="143">IF(UPPER(TRIM(U2246))="P", MAX(0, TODAY()-S2246), IF(UPPER(TRIM(Q2246))="P", MAX(0, TODAY()-O2246), IF(UPPER(TRIM(M2246))="P", MAX(0, TODAY()-K2246), IF(UPPER(TRIM(I2246))="P", MAX(0, TODAY()-G2246), IF(OR(UPPER(TRIM(U2246))="C", UPPER(TRIM(U2246))="R", UPPER(TRIM(U2246))="A", UPPER(TRIM(U2246))="AWC", UPPER(TRIM(Q2246))="C", UPPER(TRIM(Q2246))="R", UPPER(TRIM(Q2246))="A", UPPER(TRIM(Q2246))="AWC", UPPER(TRIM(M2246))="C", UPPER(TRIM(M2246))="R", UPPER(TRIM(M2246))="A", UPPER(TRIM(M2246))="AWC", UPPER(TRIM(I2246))="C", UPPER(TRIM(I2246))="R", UPPER(TRIM(I2246))="A", UPPER(TRIM(I2246))="AWC"), "DONE", "")))))</f>
        <v>DONE</v>
      </c>
      <c r="X2246" s="979" t="str">
        <f t="shared" ref="X2246:X2309" si="144">IF(B2246="","",IF(U2246&lt;&gt;"",U2246,IF(Q2246&lt;&gt;"",Q2246,IF(M2246&lt;&gt;"",M2246,IF(I2246&lt;&gt;"","P")))))</f>
        <v>P</v>
      </c>
      <c r="Y2246" s="979"/>
      <c r="AD2246" s="564"/>
      <c r="AE2246" s="564"/>
      <c r="AF2246" s="564"/>
      <c r="AG2246" s="564"/>
      <c r="AH2246" s="564"/>
      <c r="AI2246" s="564"/>
    </row>
    <row r="2247" spans="1:35" ht="90" x14ac:dyDescent="0.3">
      <c r="A2247" s="450">
        <f t="shared" si="141"/>
        <v>2242</v>
      </c>
      <c r="B2247" s="442" t="s">
        <v>18396</v>
      </c>
      <c r="C2247" s="272" t="s">
        <v>4383</v>
      </c>
      <c r="D2247" s="272" t="s">
        <v>1545</v>
      </c>
      <c r="E2247" s="426" t="s">
        <v>10573</v>
      </c>
      <c r="F2247" s="98" t="s">
        <v>195</v>
      </c>
      <c r="G2247" s="106">
        <v>45594</v>
      </c>
      <c r="H2247" s="106">
        <v>45594</v>
      </c>
      <c r="I2247" s="90" t="s">
        <v>62</v>
      </c>
      <c r="J2247" s="288"/>
      <c r="K2247" s="288"/>
      <c r="L2247" s="208"/>
      <c r="M2247" s="90"/>
      <c r="N2247" s="194"/>
      <c r="O2247" s="194"/>
      <c r="P2247" s="194"/>
      <c r="Q2247" s="90"/>
      <c r="R2247" s="194"/>
      <c r="S2247" s="194"/>
      <c r="T2247" s="194"/>
      <c r="U2247" s="90"/>
      <c r="V2247" s="107" t="str">
        <f t="shared" si="142"/>
        <v>Open PDFIR FINALLY.RHS-KK-ECG-IR-SU-2024-REV00</v>
      </c>
      <c r="W2247" s="972" t="str">
        <f t="shared" ca="1" si="143"/>
        <v>DONE</v>
      </c>
      <c r="X2247" s="979" t="str">
        <f t="shared" si="144"/>
        <v>P</v>
      </c>
      <c r="Y2247" s="979"/>
      <c r="AD2247" s="564"/>
      <c r="AE2247" s="564"/>
      <c r="AF2247" s="564"/>
      <c r="AG2247" s="564"/>
      <c r="AH2247" s="564"/>
      <c r="AI2247" s="564"/>
    </row>
    <row r="2248" spans="1:35" ht="90" x14ac:dyDescent="0.3">
      <c r="A2248" s="450">
        <f t="shared" si="141"/>
        <v>2243</v>
      </c>
      <c r="B2248" s="442" t="s">
        <v>18397</v>
      </c>
      <c r="C2248" s="272" t="s">
        <v>4383</v>
      </c>
      <c r="D2248" s="272" t="s">
        <v>1545</v>
      </c>
      <c r="E2248" s="426" t="s">
        <v>10575</v>
      </c>
      <c r="F2248" s="98" t="s">
        <v>195</v>
      </c>
      <c r="G2248" s="106">
        <v>45596</v>
      </c>
      <c r="H2248" s="106">
        <v>45596</v>
      </c>
      <c r="I2248" s="90" t="s">
        <v>62</v>
      </c>
      <c r="J2248" s="288"/>
      <c r="K2248" s="288"/>
      <c r="L2248" s="208"/>
      <c r="M2248" s="90"/>
      <c r="N2248" s="194"/>
      <c r="O2248" s="194"/>
      <c r="P2248" s="194"/>
      <c r="Q2248" s="90"/>
      <c r="R2248" s="194"/>
      <c r="S2248" s="194"/>
      <c r="T2248" s="194"/>
      <c r="U2248" s="90"/>
      <c r="V2248" s="107" t="str">
        <f t="shared" si="142"/>
        <v>Open PDFIR FINALLY.RHS-KK-ECG-IR-SU-2025-REV00</v>
      </c>
      <c r="W2248" s="972" t="str">
        <f t="shared" ca="1" si="143"/>
        <v>DONE</v>
      </c>
      <c r="X2248" s="979" t="str">
        <f t="shared" si="144"/>
        <v>P</v>
      </c>
      <c r="Y2248" s="979"/>
      <c r="AD2248" s="564"/>
      <c r="AE2248" s="564"/>
      <c r="AF2248" s="564"/>
      <c r="AG2248" s="564"/>
      <c r="AH2248" s="564"/>
      <c r="AI2248" s="564"/>
    </row>
    <row r="2249" spans="1:35" ht="90" x14ac:dyDescent="0.3">
      <c r="A2249" s="450">
        <f t="shared" si="141"/>
        <v>2244</v>
      </c>
      <c r="B2249" s="442" t="s">
        <v>18398</v>
      </c>
      <c r="C2249" s="272" t="s">
        <v>4383</v>
      </c>
      <c r="D2249" s="272" t="s">
        <v>1545</v>
      </c>
      <c r="E2249" s="426" t="s">
        <v>10577</v>
      </c>
      <c r="F2249" s="98" t="s">
        <v>195</v>
      </c>
      <c r="G2249" s="106">
        <v>45598</v>
      </c>
      <c r="H2249" s="106">
        <v>45598</v>
      </c>
      <c r="I2249" s="90" t="s">
        <v>62</v>
      </c>
      <c r="J2249" s="288"/>
      <c r="K2249" s="288"/>
      <c r="L2249" s="208"/>
      <c r="M2249" s="90"/>
      <c r="N2249" s="194"/>
      <c r="O2249" s="194"/>
      <c r="P2249" s="194"/>
      <c r="Q2249" s="90"/>
      <c r="R2249" s="194"/>
      <c r="S2249" s="194"/>
      <c r="T2249" s="194"/>
      <c r="U2249" s="90"/>
      <c r="V2249" s="107" t="str">
        <f t="shared" si="142"/>
        <v>Open PDFIR FINALLY.RHS-KK-ECG-IR-SU-2026-REV00</v>
      </c>
      <c r="W2249" s="972" t="str">
        <f t="shared" ca="1" si="143"/>
        <v>DONE</v>
      </c>
      <c r="X2249" s="979" t="str">
        <f t="shared" si="144"/>
        <v>P</v>
      </c>
      <c r="Y2249" s="979"/>
      <c r="AD2249" s="564"/>
      <c r="AE2249" s="564"/>
      <c r="AF2249" s="564"/>
      <c r="AG2249" s="564"/>
      <c r="AH2249" s="564"/>
      <c r="AI2249" s="564"/>
    </row>
    <row r="2250" spans="1:35" ht="90" x14ac:dyDescent="0.3">
      <c r="A2250" s="450">
        <f t="shared" si="141"/>
        <v>2245</v>
      </c>
      <c r="B2250" s="442" t="s">
        <v>18399</v>
      </c>
      <c r="C2250" s="272" t="s">
        <v>4383</v>
      </c>
      <c r="D2250" s="272" t="s">
        <v>1545</v>
      </c>
      <c r="E2250" s="426" t="s">
        <v>10579</v>
      </c>
      <c r="F2250" s="98" t="s">
        <v>195</v>
      </c>
      <c r="G2250" s="106">
        <v>45594</v>
      </c>
      <c r="H2250" s="106">
        <v>45594</v>
      </c>
      <c r="I2250" s="90" t="s">
        <v>62</v>
      </c>
      <c r="J2250" s="288"/>
      <c r="K2250" s="288"/>
      <c r="L2250" s="208"/>
      <c r="M2250" s="90"/>
      <c r="N2250" s="194"/>
      <c r="O2250" s="194"/>
      <c r="P2250" s="194"/>
      <c r="Q2250" s="90"/>
      <c r="R2250" s="194"/>
      <c r="S2250" s="194"/>
      <c r="T2250" s="194"/>
      <c r="U2250" s="90"/>
      <c r="V2250" s="107" t="str">
        <f t="shared" si="142"/>
        <v>Open PDFIR FINALLY.RHS-KK-ECG-IR-SU-2027-REV00</v>
      </c>
      <c r="W2250" s="972" t="str">
        <f t="shared" ca="1" si="143"/>
        <v>DONE</v>
      </c>
      <c r="X2250" s="979" t="str">
        <f t="shared" si="144"/>
        <v>P</v>
      </c>
      <c r="Y2250" s="979"/>
      <c r="AD2250" s="564"/>
      <c r="AE2250" s="564"/>
      <c r="AF2250" s="564"/>
      <c r="AG2250" s="564"/>
      <c r="AH2250" s="564"/>
      <c r="AI2250" s="564"/>
    </row>
    <row r="2251" spans="1:35" ht="90" x14ac:dyDescent="0.3">
      <c r="A2251" s="450">
        <f t="shared" si="141"/>
        <v>2246</v>
      </c>
      <c r="B2251" s="442" t="s">
        <v>18400</v>
      </c>
      <c r="C2251" s="272" t="s">
        <v>4383</v>
      </c>
      <c r="D2251" s="272" t="s">
        <v>1545</v>
      </c>
      <c r="E2251" s="426" t="s">
        <v>10581</v>
      </c>
      <c r="F2251" s="98" t="s">
        <v>195</v>
      </c>
      <c r="G2251" s="106">
        <v>45596</v>
      </c>
      <c r="H2251" s="106">
        <v>45596</v>
      </c>
      <c r="I2251" s="90" t="s">
        <v>62</v>
      </c>
      <c r="J2251" s="288"/>
      <c r="K2251" s="288"/>
      <c r="L2251" s="208"/>
      <c r="M2251" s="90"/>
      <c r="N2251" s="194"/>
      <c r="O2251" s="194"/>
      <c r="P2251" s="194"/>
      <c r="Q2251" s="90"/>
      <c r="R2251" s="194"/>
      <c r="S2251" s="194"/>
      <c r="T2251" s="194"/>
      <c r="U2251" s="90"/>
      <c r="V2251" s="107" t="str">
        <f t="shared" si="142"/>
        <v>Open PDFIR FINALLY.RHS-KK-ECG-IR-SU-2028-REV00</v>
      </c>
      <c r="W2251" s="972" t="str">
        <f t="shared" ca="1" si="143"/>
        <v>DONE</v>
      </c>
      <c r="X2251" s="979" t="str">
        <f t="shared" si="144"/>
        <v>P</v>
      </c>
      <c r="Y2251" s="979"/>
      <c r="AD2251" s="564"/>
      <c r="AE2251" s="564"/>
      <c r="AF2251" s="564"/>
      <c r="AG2251" s="564"/>
      <c r="AH2251" s="564"/>
      <c r="AI2251" s="564"/>
    </row>
    <row r="2252" spans="1:35" ht="90" x14ac:dyDescent="0.3">
      <c r="A2252" s="450">
        <f t="shared" si="141"/>
        <v>2247</v>
      </c>
      <c r="B2252" s="442" t="s">
        <v>18401</v>
      </c>
      <c r="C2252" s="272" t="s">
        <v>4383</v>
      </c>
      <c r="D2252" s="272" t="s">
        <v>1545</v>
      </c>
      <c r="E2252" s="426" t="s">
        <v>10583</v>
      </c>
      <c r="F2252" s="98" t="s">
        <v>195</v>
      </c>
      <c r="G2252" s="106">
        <v>45598</v>
      </c>
      <c r="H2252" s="106">
        <v>45598</v>
      </c>
      <c r="I2252" s="90" t="s">
        <v>62</v>
      </c>
      <c r="J2252" s="288"/>
      <c r="K2252" s="288"/>
      <c r="L2252" s="208"/>
      <c r="M2252" s="90"/>
      <c r="N2252" s="194"/>
      <c r="O2252" s="194"/>
      <c r="P2252" s="194"/>
      <c r="Q2252" s="90"/>
      <c r="R2252" s="194"/>
      <c r="S2252" s="194"/>
      <c r="T2252" s="194"/>
      <c r="U2252" s="90"/>
      <c r="V2252" s="107" t="str">
        <f t="shared" si="142"/>
        <v>Open PDFIR FINALLY.RHS-KK-ECG-IR-SU-2029-REV00</v>
      </c>
      <c r="W2252" s="972" t="str">
        <f t="shared" ca="1" si="143"/>
        <v>DONE</v>
      </c>
      <c r="X2252" s="979" t="str">
        <f t="shared" si="144"/>
        <v>P</v>
      </c>
      <c r="Y2252" s="979"/>
      <c r="AD2252" s="564"/>
      <c r="AE2252" s="564"/>
      <c r="AF2252" s="564"/>
      <c r="AG2252" s="564"/>
      <c r="AH2252" s="564"/>
      <c r="AI2252" s="564"/>
    </row>
    <row r="2253" spans="1:35" ht="90" x14ac:dyDescent="0.3">
      <c r="A2253" s="450">
        <f t="shared" si="141"/>
        <v>2248</v>
      </c>
      <c r="B2253" s="442" t="s">
        <v>18402</v>
      </c>
      <c r="C2253" s="272" t="s">
        <v>4383</v>
      </c>
      <c r="D2253" s="272" t="s">
        <v>1545</v>
      </c>
      <c r="E2253" s="426" t="s">
        <v>10585</v>
      </c>
      <c r="F2253" s="98" t="s">
        <v>195</v>
      </c>
      <c r="G2253" s="106">
        <v>45594</v>
      </c>
      <c r="H2253" s="106">
        <v>45594</v>
      </c>
      <c r="I2253" s="90" t="s">
        <v>62</v>
      </c>
      <c r="J2253" s="288"/>
      <c r="K2253" s="288"/>
      <c r="L2253" s="208"/>
      <c r="M2253" s="90"/>
      <c r="N2253" s="194"/>
      <c r="O2253" s="194"/>
      <c r="P2253" s="194"/>
      <c r="Q2253" s="90"/>
      <c r="R2253" s="194"/>
      <c r="S2253" s="194"/>
      <c r="T2253" s="194"/>
      <c r="U2253" s="90"/>
      <c r="V2253" s="107" t="str">
        <f t="shared" si="142"/>
        <v>Open PDFIR FINALLY.RHS-KK-ECG-IR-SU-2030-REV00</v>
      </c>
      <c r="W2253" s="972" t="str">
        <f t="shared" ca="1" si="143"/>
        <v>DONE</v>
      </c>
      <c r="X2253" s="979" t="str">
        <f t="shared" si="144"/>
        <v>P</v>
      </c>
      <c r="Y2253" s="979"/>
      <c r="AD2253" s="564"/>
      <c r="AE2253" s="564"/>
      <c r="AF2253" s="564"/>
      <c r="AG2253" s="564"/>
      <c r="AH2253" s="564"/>
      <c r="AI2253" s="564"/>
    </row>
    <row r="2254" spans="1:35" ht="90" x14ac:dyDescent="0.3">
      <c r="A2254" s="450">
        <f t="shared" si="141"/>
        <v>2249</v>
      </c>
      <c r="B2254" s="442" t="s">
        <v>18403</v>
      </c>
      <c r="C2254" s="272" t="s">
        <v>4383</v>
      </c>
      <c r="D2254" s="272" t="s">
        <v>1545</v>
      </c>
      <c r="E2254" s="426" t="s">
        <v>10587</v>
      </c>
      <c r="F2254" s="98" t="s">
        <v>195</v>
      </c>
      <c r="G2254" s="106">
        <v>45596</v>
      </c>
      <c r="H2254" s="106">
        <v>45596</v>
      </c>
      <c r="I2254" s="90" t="s">
        <v>62</v>
      </c>
      <c r="J2254" s="288"/>
      <c r="K2254" s="288"/>
      <c r="L2254" s="208"/>
      <c r="M2254" s="90"/>
      <c r="N2254" s="194"/>
      <c r="O2254" s="194"/>
      <c r="P2254" s="194"/>
      <c r="Q2254" s="90"/>
      <c r="R2254" s="194"/>
      <c r="S2254" s="194"/>
      <c r="T2254" s="194"/>
      <c r="U2254" s="90"/>
      <c r="V2254" s="107" t="str">
        <f t="shared" si="142"/>
        <v>Open PDFIR FINALLY.RHS-KK-ECG-IR-SU-2031-REV00</v>
      </c>
      <c r="W2254" s="972" t="str">
        <f t="shared" ca="1" si="143"/>
        <v>DONE</v>
      </c>
      <c r="X2254" s="979" t="str">
        <f t="shared" si="144"/>
        <v>P</v>
      </c>
      <c r="Y2254" s="979"/>
      <c r="AD2254" s="564"/>
      <c r="AE2254" s="564"/>
      <c r="AF2254" s="564"/>
      <c r="AG2254" s="564"/>
      <c r="AH2254" s="564"/>
      <c r="AI2254" s="564"/>
    </row>
    <row r="2255" spans="1:35" ht="90" x14ac:dyDescent="0.3">
      <c r="A2255" s="450">
        <f t="shared" si="141"/>
        <v>2250</v>
      </c>
      <c r="B2255" s="442" t="s">
        <v>18404</v>
      </c>
      <c r="C2255" s="272" t="s">
        <v>4383</v>
      </c>
      <c r="D2255" s="272" t="s">
        <v>1545</v>
      </c>
      <c r="E2255" s="426" t="s">
        <v>10589</v>
      </c>
      <c r="F2255" s="98" t="s">
        <v>195</v>
      </c>
      <c r="G2255" s="106">
        <v>45596</v>
      </c>
      <c r="H2255" s="106">
        <v>45596</v>
      </c>
      <c r="I2255" s="90" t="s">
        <v>62</v>
      </c>
      <c r="J2255" s="288"/>
      <c r="K2255" s="288"/>
      <c r="L2255" s="208"/>
      <c r="M2255" s="90"/>
      <c r="N2255" s="194"/>
      <c r="O2255" s="194"/>
      <c r="P2255" s="194"/>
      <c r="Q2255" s="90"/>
      <c r="R2255" s="194"/>
      <c r="S2255" s="194"/>
      <c r="T2255" s="194"/>
      <c r="U2255" s="90"/>
      <c r="V2255" s="107" t="str">
        <f t="shared" si="142"/>
        <v>Open PDFIR FINALLY.RHS-KK-ECG-IR-SU-2032-REV00</v>
      </c>
      <c r="W2255" s="972" t="str">
        <f t="shared" ca="1" si="143"/>
        <v>DONE</v>
      </c>
      <c r="X2255" s="979" t="str">
        <f t="shared" si="144"/>
        <v>P</v>
      </c>
      <c r="Y2255" s="979"/>
      <c r="AD2255" s="564"/>
      <c r="AE2255" s="564"/>
      <c r="AF2255" s="564"/>
      <c r="AG2255" s="564"/>
      <c r="AH2255" s="564"/>
      <c r="AI2255" s="564"/>
    </row>
    <row r="2256" spans="1:35" ht="90" x14ac:dyDescent="0.3">
      <c r="A2256" s="450">
        <f t="shared" si="141"/>
        <v>2251</v>
      </c>
      <c r="B2256" s="442" t="s">
        <v>18405</v>
      </c>
      <c r="C2256" s="272" t="s">
        <v>4383</v>
      </c>
      <c r="D2256" s="272" t="s">
        <v>1545</v>
      </c>
      <c r="E2256" s="426" t="s">
        <v>10591</v>
      </c>
      <c r="F2256" s="98" t="s">
        <v>195</v>
      </c>
      <c r="G2256" s="106">
        <v>45596</v>
      </c>
      <c r="H2256" s="106">
        <v>45596</v>
      </c>
      <c r="I2256" s="90" t="s">
        <v>62</v>
      </c>
      <c r="J2256" s="288"/>
      <c r="K2256" s="288"/>
      <c r="L2256" s="208"/>
      <c r="M2256" s="90"/>
      <c r="N2256" s="194"/>
      <c r="O2256" s="194"/>
      <c r="P2256" s="194"/>
      <c r="Q2256" s="90"/>
      <c r="R2256" s="194"/>
      <c r="S2256" s="194"/>
      <c r="T2256" s="194"/>
      <c r="U2256" s="90"/>
      <c r="V2256" s="107" t="str">
        <f t="shared" si="142"/>
        <v>Open PDFIR FINALLY.RHS-KK-ECG-IR-SU-2033-REV00</v>
      </c>
      <c r="W2256" s="972" t="str">
        <f t="shared" ca="1" si="143"/>
        <v>DONE</v>
      </c>
      <c r="X2256" s="979" t="str">
        <f t="shared" si="144"/>
        <v>P</v>
      </c>
      <c r="Y2256" s="979"/>
      <c r="AD2256" s="564"/>
      <c r="AE2256" s="564"/>
      <c r="AF2256" s="564"/>
      <c r="AG2256" s="564"/>
      <c r="AH2256" s="564"/>
      <c r="AI2256" s="564"/>
    </row>
    <row r="2257" spans="1:35" ht="90" x14ac:dyDescent="0.3">
      <c r="A2257" s="450">
        <f t="shared" si="141"/>
        <v>2252</v>
      </c>
      <c r="B2257" s="442" t="s">
        <v>18406</v>
      </c>
      <c r="C2257" s="272" t="s">
        <v>4383</v>
      </c>
      <c r="D2257" s="272" t="s">
        <v>1545</v>
      </c>
      <c r="E2257" s="426" t="s">
        <v>10593</v>
      </c>
      <c r="F2257" s="98" t="s">
        <v>195</v>
      </c>
      <c r="G2257" s="106">
        <v>45598</v>
      </c>
      <c r="H2257" s="106">
        <v>45598</v>
      </c>
      <c r="I2257" s="90" t="s">
        <v>62</v>
      </c>
      <c r="J2257" s="288"/>
      <c r="K2257" s="288"/>
      <c r="L2257" s="208"/>
      <c r="M2257" s="90"/>
      <c r="N2257" s="194"/>
      <c r="O2257" s="194"/>
      <c r="P2257" s="194"/>
      <c r="Q2257" s="90"/>
      <c r="R2257" s="194"/>
      <c r="S2257" s="194"/>
      <c r="T2257" s="194"/>
      <c r="U2257" s="90"/>
      <c r="V2257" s="107" t="str">
        <f t="shared" si="142"/>
        <v>Open PDFIR FINALLY.RHS-KK-ECG-IR-SU-2034-REV00</v>
      </c>
      <c r="W2257" s="972" t="str">
        <f t="shared" ca="1" si="143"/>
        <v>DONE</v>
      </c>
      <c r="X2257" s="979" t="str">
        <f t="shared" si="144"/>
        <v>P</v>
      </c>
      <c r="Y2257" s="979"/>
      <c r="AD2257" s="564"/>
      <c r="AE2257" s="564"/>
      <c r="AF2257" s="564"/>
      <c r="AG2257" s="564"/>
      <c r="AH2257" s="564"/>
      <c r="AI2257" s="564"/>
    </row>
    <row r="2258" spans="1:35" ht="90" x14ac:dyDescent="0.3">
      <c r="A2258" s="450">
        <f t="shared" si="141"/>
        <v>2253</v>
      </c>
      <c r="B2258" s="442" t="s">
        <v>18407</v>
      </c>
      <c r="C2258" s="272" t="s">
        <v>4383</v>
      </c>
      <c r="D2258" s="272" t="s">
        <v>1545</v>
      </c>
      <c r="E2258" s="426" t="s">
        <v>10595</v>
      </c>
      <c r="F2258" s="98" t="s">
        <v>195</v>
      </c>
      <c r="G2258" s="106">
        <v>45594</v>
      </c>
      <c r="H2258" s="106">
        <v>45594</v>
      </c>
      <c r="I2258" s="90" t="s">
        <v>62</v>
      </c>
      <c r="J2258" s="288"/>
      <c r="K2258" s="288"/>
      <c r="L2258" s="208"/>
      <c r="M2258" s="90"/>
      <c r="N2258" s="194"/>
      <c r="O2258" s="194"/>
      <c r="P2258" s="194"/>
      <c r="Q2258" s="90"/>
      <c r="R2258" s="194"/>
      <c r="S2258" s="194"/>
      <c r="T2258" s="194"/>
      <c r="U2258" s="90"/>
      <c r="V2258" s="107" t="str">
        <f t="shared" si="142"/>
        <v>Open PDFIR FINALLY.RHS-KK-ECG-IR-SU-2035-REV00</v>
      </c>
      <c r="W2258" s="972" t="str">
        <f t="shared" ca="1" si="143"/>
        <v>DONE</v>
      </c>
      <c r="X2258" s="979" t="str">
        <f t="shared" si="144"/>
        <v>P</v>
      </c>
      <c r="Y2258" s="979"/>
      <c r="AD2258" s="564"/>
      <c r="AE2258" s="564"/>
      <c r="AF2258" s="564"/>
      <c r="AG2258" s="564"/>
      <c r="AH2258" s="564"/>
      <c r="AI2258" s="564"/>
    </row>
    <row r="2259" spans="1:35" ht="90" x14ac:dyDescent="0.3">
      <c r="A2259" s="450">
        <f t="shared" si="141"/>
        <v>2254</v>
      </c>
      <c r="B2259" s="442" t="s">
        <v>18408</v>
      </c>
      <c r="C2259" s="272" t="s">
        <v>4383</v>
      </c>
      <c r="D2259" s="272" t="s">
        <v>1545</v>
      </c>
      <c r="E2259" s="426" t="s">
        <v>10597</v>
      </c>
      <c r="F2259" s="98" t="s">
        <v>195</v>
      </c>
      <c r="G2259" s="106">
        <v>45596</v>
      </c>
      <c r="H2259" s="106">
        <v>45596</v>
      </c>
      <c r="I2259" s="90" t="s">
        <v>62</v>
      </c>
      <c r="J2259" s="288"/>
      <c r="K2259" s="288"/>
      <c r="L2259" s="208"/>
      <c r="M2259" s="90"/>
      <c r="N2259" s="194"/>
      <c r="O2259" s="194"/>
      <c r="P2259" s="194"/>
      <c r="Q2259" s="90"/>
      <c r="R2259" s="194"/>
      <c r="S2259" s="194"/>
      <c r="T2259" s="194"/>
      <c r="U2259" s="90"/>
      <c r="V2259" s="107" t="str">
        <f t="shared" si="142"/>
        <v>Open PDFIR FINALLY.RHS-KK-ECG-IR-SU-2036-REV00</v>
      </c>
      <c r="W2259" s="972" t="str">
        <f t="shared" ca="1" si="143"/>
        <v>DONE</v>
      </c>
      <c r="X2259" s="979" t="str">
        <f t="shared" si="144"/>
        <v>P</v>
      </c>
      <c r="Y2259" s="979"/>
      <c r="AD2259" s="564"/>
      <c r="AE2259" s="564"/>
      <c r="AF2259" s="564"/>
      <c r="AG2259" s="564"/>
      <c r="AH2259" s="564"/>
      <c r="AI2259" s="564"/>
    </row>
    <row r="2260" spans="1:35" ht="90" x14ac:dyDescent="0.3">
      <c r="A2260" s="450">
        <f t="shared" si="141"/>
        <v>2255</v>
      </c>
      <c r="B2260" s="442" t="s">
        <v>18409</v>
      </c>
      <c r="C2260" s="272" t="s">
        <v>76</v>
      </c>
      <c r="D2260" s="272" t="s">
        <v>1545</v>
      </c>
      <c r="E2260" s="426" t="s">
        <v>10598</v>
      </c>
      <c r="F2260" s="98" t="s">
        <v>195</v>
      </c>
      <c r="G2260" s="106">
        <v>45602</v>
      </c>
      <c r="H2260" s="106">
        <v>45602</v>
      </c>
      <c r="I2260" s="90" t="s">
        <v>25</v>
      </c>
      <c r="J2260" s="288"/>
      <c r="K2260" s="288"/>
      <c r="L2260" s="208"/>
      <c r="M2260" s="90"/>
      <c r="N2260" s="194"/>
      <c r="O2260" s="194"/>
      <c r="P2260" s="194"/>
      <c r="Q2260" s="90"/>
      <c r="R2260" s="194"/>
      <c r="S2260" s="194"/>
      <c r="T2260" s="194"/>
      <c r="U2260" s="90"/>
      <c r="V2260" s="107" t="str">
        <f t="shared" si="142"/>
        <v>Open PDFIR FINALLY.RHS-KK-ECG-IR-CI-2037-REV00</v>
      </c>
      <c r="W2260" s="972" t="str">
        <f t="shared" ca="1" si="143"/>
        <v>DONE</v>
      </c>
      <c r="X2260" s="979" t="str">
        <f t="shared" si="144"/>
        <v>P</v>
      </c>
      <c r="Y2260" s="979"/>
      <c r="AD2260" s="564"/>
      <c r="AE2260" s="564"/>
      <c r="AF2260" s="564"/>
      <c r="AG2260" s="564"/>
      <c r="AH2260" s="564"/>
      <c r="AI2260" s="564"/>
    </row>
    <row r="2261" spans="1:35" ht="90" x14ac:dyDescent="0.3">
      <c r="A2261" s="450">
        <f t="shared" si="141"/>
        <v>2256</v>
      </c>
      <c r="B2261" s="442" t="s">
        <v>18410</v>
      </c>
      <c r="C2261" s="272" t="s">
        <v>2735</v>
      </c>
      <c r="D2261" s="272" t="s">
        <v>5106</v>
      </c>
      <c r="E2261" s="426" t="s">
        <v>10599</v>
      </c>
      <c r="F2261" s="98" t="s">
        <v>195</v>
      </c>
      <c r="G2261" s="106">
        <v>45602</v>
      </c>
      <c r="H2261" s="106">
        <v>45602</v>
      </c>
      <c r="I2261" s="90" t="s">
        <v>1671</v>
      </c>
      <c r="J2261" s="288"/>
      <c r="K2261" s="288"/>
      <c r="L2261" s="208"/>
      <c r="M2261" s="90"/>
      <c r="N2261" s="194"/>
      <c r="O2261" s="194"/>
      <c r="P2261" s="194"/>
      <c r="Q2261" s="90"/>
      <c r="R2261" s="194"/>
      <c r="S2261" s="194"/>
      <c r="T2261" s="194"/>
      <c r="U2261" s="90"/>
      <c r="V2261" s="107" t="str">
        <f t="shared" si="142"/>
        <v>Open PDFIR FINALLY.RHS-KK-ECG-IR-ARCH-2038-REV00</v>
      </c>
      <c r="W2261" s="972" t="str">
        <f t="shared" ca="1" si="143"/>
        <v>DONE</v>
      </c>
      <c r="X2261" s="979" t="str">
        <f t="shared" si="144"/>
        <v>P</v>
      </c>
      <c r="Y2261" s="979"/>
      <c r="AD2261" s="564"/>
      <c r="AE2261" s="564"/>
      <c r="AF2261" s="564"/>
      <c r="AG2261" s="564"/>
      <c r="AH2261" s="564"/>
      <c r="AI2261" s="564"/>
    </row>
    <row r="2262" spans="1:35" ht="90" x14ac:dyDescent="0.3">
      <c r="A2262" s="450">
        <f t="shared" si="141"/>
        <v>2257</v>
      </c>
      <c r="B2262" s="442" t="s">
        <v>18411</v>
      </c>
      <c r="C2262" s="272" t="s">
        <v>76</v>
      </c>
      <c r="D2262" s="272" t="s">
        <v>5106</v>
      </c>
      <c r="E2262" s="426" t="s">
        <v>10600</v>
      </c>
      <c r="F2262" s="98" t="s">
        <v>195</v>
      </c>
      <c r="G2262" s="106">
        <v>45602</v>
      </c>
      <c r="H2262" s="106">
        <v>45602</v>
      </c>
      <c r="I2262" s="90" t="s">
        <v>62</v>
      </c>
      <c r="J2262" s="288"/>
      <c r="K2262" s="288"/>
      <c r="L2262" s="208"/>
      <c r="M2262" s="90"/>
      <c r="N2262" s="194"/>
      <c r="O2262" s="194"/>
      <c r="P2262" s="194"/>
      <c r="Q2262" s="90"/>
      <c r="R2262" s="194"/>
      <c r="S2262" s="194"/>
      <c r="T2262" s="194"/>
      <c r="U2262" s="90"/>
      <c r="V2262" s="107" t="str">
        <f t="shared" si="142"/>
        <v>Open PDFIR FINALLY.RHS-KK-ECG-IR-CI-2039-REV00</v>
      </c>
      <c r="W2262" s="972" t="str">
        <f t="shared" ca="1" si="143"/>
        <v>DONE</v>
      </c>
      <c r="X2262" s="979" t="str">
        <f t="shared" si="144"/>
        <v>P</v>
      </c>
      <c r="Y2262" s="979"/>
      <c r="AD2262" s="564"/>
      <c r="AE2262" s="564"/>
      <c r="AF2262" s="564"/>
      <c r="AG2262" s="564"/>
      <c r="AH2262" s="564"/>
      <c r="AI2262" s="564"/>
    </row>
    <row r="2263" spans="1:35" ht="90" x14ac:dyDescent="0.3">
      <c r="A2263" s="450">
        <f t="shared" si="141"/>
        <v>2258</v>
      </c>
      <c r="B2263" s="442" t="s">
        <v>20444</v>
      </c>
      <c r="C2263" s="272" t="s">
        <v>76</v>
      </c>
      <c r="D2263" s="272" t="s">
        <v>1545</v>
      </c>
      <c r="E2263" s="426" t="s">
        <v>10624</v>
      </c>
      <c r="F2263" s="98" t="s">
        <v>195</v>
      </c>
      <c r="G2263" s="106">
        <v>45603</v>
      </c>
      <c r="H2263" s="106">
        <v>45603</v>
      </c>
      <c r="I2263" s="90" t="s">
        <v>25</v>
      </c>
      <c r="J2263" s="98" t="s">
        <v>195</v>
      </c>
      <c r="K2263" s="106">
        <v>45605</v>
      </c>
      <c r="L2263" s="106">
        <v>45605</v>
      </c>
      <c r="M2263" s="90" t="s">
        <v>62</v>
      </c>
      <c r="N2263" s="194"/>
      <c r="O2263" s="194"/>
      <c r="P2263" s="194"/>
      <c r="Q2263" s="90"/>
      <c r="R2263" s="194"/>
      <c r="S2263" s="194"/>
      <c r="T2263" s="194"/>
      <c r="U2263" s="90"/>
      <c r="V2263" s="107" t="str">
        <f t="shared" si="142"/>
        <v>Open PDFIR FINALLY.RHS-KK-ECG-IR-CI-2040-REV01</v>
      </c>
      <c r="W2263" s="975" t="str">
        <f t="shared" ca="1" si="143"/>
        <v>DONE</v>
      </c>
      <c r="X2263" s="979" t="str">
        <f t="shared" si="144"/>
        <v>A</v>
      </c>
      <c r="Y2263" s="979"/>
      <c r="AA2263" s="617"/>
      <c r="AB2263" s="719"/>
      <c r="AC2263" s="719"/>
      <c r="AD2263" s="720"/>
      <c r="AE2263" s="720"/>
      <c r="AF2263" s="720"/>
      <c r="AG2263" s="720"/>
      <c r="AH2263" s="720"/>
      <c r="AI2263" s="720"/>
    </row>
    <row r="2264" spans="1:35" ht="90" x14ac:dyDescent="0.3">
      <c r="A2264" s="450">
        <f t="shared" si="141"/>
        <v>2259</v>
      </c>
      <c r="B2264" s="442" t="s">
        <v>18412</v>
      </c>
      <c r="C2264" s="272" t="s">
        <v>4383</v>
      </c>
      <c r="D2264" s="272" t="s">
        <v>1545</v>
      </c>
      <c r="E2264" s="426" t="s">
        <v>10628</v>
      </c>
      <c r="F2264" s="98" t="s">
        <v>195</v>
      </c>
      <c r="G2264" s="106">
        <v>45603</v>
      </c>
      <c r="H2264" s="106">
        <v>45603</v>
      </c>
      <c r="I2264" s="90" t="s">
        <v>62</v>
      </c>
      <c r="J2264" s="288"/>
      <c r="K2264" s="288"/>
      <c r="L2264" s="208"/>
      <c r="M2264" s="90"/>
      <c r="N2264" s="194"/>
      <c r="O2264" s="194"/>
      <c r="P2264" s="194"/>
      <c r="Q2264" s="90"/>
      <c r="R2264" s="194"/>
      <c r="S2264" s="194"/>
      <c r="T2264" s="194"/>
      <c r="U2264" s="90"/>
      <c r="V2264" s="107" t="str">
        <f t="shared" si="142"/>
        <v>Open PDFIR FINALLY.RHS-KK-ECG-IR-SU-2041-REV00</v>
      </c>
      <c r="W2264" s="972" t="str">
        <f t="shared" ca="1" si="143"/>
        <v>DONE</v>
      </c>
      <c r="X2264" s="979" t="str">
        <f t="shared" si="144"/>
        <v>P</v>
      </c>
      <c r="Y2264" s="979"/>
      <c r="AD2264" s="564"/>
      <c r="AE2264" s="564"/>
      <c r="AF2264" s="564"/>
      <c r="AG2264" s="564"/>
      <c r="AH2264" s="564"/>
      <c r="AI2264" s="564"/>
    </row>
    <row r="2265" spans="1:35" ht="90" x14ac:dyDescent="0.3">
      <c r="A2265" s="450">
        <f t="shared" si="141"/>
        <v>2260</v>
      </c>
      <c r="B2265" s="442" t="s">
        <v>18413</v>
      </c>
      <c r="C2265" s="272" t="s">
        <v>76</v>
      </c>
      <c r="D2265" s="272" t="s">
        <v>5106</v>
      </c>
      <c r="E2265" s="426" t="s">
        <v>10630</v>
      </c>
      <c r="F2265" s="98" t="s">
        <v>195</v>
      </c>
      <c r="G2265" s="106">
        <v>45603</v>
      </c>
      <c r="H2265" s="106">
        <v>45603</v>
      </c>
      <c r="I2265" s="90" t="s">
        <v>62</v>
      </c>
      <c r="J2265" s="288"/>
      <c r="K2265" s="288"/>
      <c r="L2265" s="208"/>
      <c r="M2265" s="90"/>
      <c r="N2265" s="194"/>
      <c r="O2265" s="194"/>
      <c r="P2265" s="194"/>
      <c r="Q2265" s="90"/>
      <c r="R2265" s="194"/>
      <c r="S2265" s="194"/>
      <c r="T2265" s="194"/>
      <c r="U2265" s="90"/>
      <c r="V2265" s="107" t="str">
        <f t="shared" si="142"/>
        <v>Open PDFIR FINALLY.RHS-KK-ECG-IR-CI-2042-REV00</v>
      </c>
      <c r="W2265" s="972" t="str">
        <f t="shared" ca="1" si="143"/>
        <v>DONE</v>
      </c>
      <c r="X2265" s="979" t="str">
        <f t="shared" si="144"/>
        <v>P</v>
      </c>
      <c r="Y2265" s="979"/>
      <c r="AD2265" s="564"/>
      <c r="AE2265" s="564"/>
      <c r="AF2265" s="564"/>
      <c r="AG2265" s="564"/>
      <c r="AH2265" s="564"/>
      <c r="AI2265" s="564"/>
    </row>
    <row r="2266" spans="1:35" ht="90" x14ac:dyDescent="0.3">
      <c r="A2266" s="450">
        <f t="shared" si="141"/>
        <v>2261</v>
      </c>
      <c r="B2266" s="442" t="s">
        <v>18414</v>
      </c>
      <c r="C2266" s="272" t="s">
        <v>76</v>
      </c>
      <c r="D2266" s="272" t="s">
        <v>5106</v>
      </c>
      <c r="E2266" s="426" t="s">
        <v>10633</v>
      </c>
      <c r="F2266" s="98" t="s">
        <v>195</v>
      </c>
      <c r="G2266" s="106">
        <v>45378</v>
      </c>
      <c r="H2266" s="106">
        <v>45378</v>
      </c>
      <c r="I2266" s="90" t="s">
        <v>62</v>
      </c>
      <c r="J2266" s="288"/>
      <c r="K2266" s="288"/>
      <c r="L2266" s="208"/>
      <c r="M2266" s="90"/>
      <c r="N2266" s="194"/>
      <c r="O2266" s="194"/>
      <c r="P2266" s="194"/>
      <c r="Q2266" s="90"/>
      <c r="R2266" s="194"/>
      <c r="S2266" s="194"/>
      <c r="T2266" s="194"/>
      <c r="U2266" s="90"/>
      <c r="V2266" s="107" t="str">
        <f t="shared" si="142"/>
        <v>Open PDFIR FINALLY.RHS-KK-ECG-IR-CI-2043-REV00</v>
      </c>
      <c r="W2266" s="972" t="str">
        <f t="shared" ca="1" si="143"/>
        <v>DONE</v>
      </c>
      <c r="X2266" s="979" t="str">
        <f t="shared" si="144"/>
        <v>P</v>
      </c>
      <c r="Y2266" s="979"/>
      <c r="AD2266" s="564"/>
      <c r="AE2266" s="564"/>
      <c r="AF2266" s="564"/>
      <c r="AG2266" s="564"/>
      <c r="AH2266" s="564"/>
      <c r="AI2266" s="564"/>
    </row>
    <row r="2267" spans="1:35" ht="90" x14ac:dyDescent="0.3">
      <c r="A2267" s="450">
        <f t="shared" si="141"/>
        <v>2262</v>
      </c>
      <c r="B2267" s="442" t="s">
        <v>18415</v>
      </c>
      <c r="C2267" s="272" t="s">
        <v>76</v>
      </c>
      <c r="D2267" s="272" t="s">
        <v>5106</v>
      </c>
      <c r="E2267" s="426" t="s">
        <v>10632</v>
      </c>
      <c r="F2267" s="98" t="s">
        <v>195</v>
      </c>
      <c r="G2267" s="106">
        <v>45403</v>
      </c>
      <c r="H2267" s="106">
        <v>45403</v>
      </c>
      <c r="I2267" s="90" t="s">
        <v>62</v>
      </c>
      <c r="J2267" s="288"/>
      <c r="K2267" s="288"/>
      <c r="L2267" s="208"/>
      <c r="M2267" s="90"/>
      <c r="N2267" s="194"/>
      <c r="O2267" s="194"/>
      <c r="P2267" s="194"/>
      <c r="Q2267" s="90"/>
      <c r="R2267" s="194"/>
      <c r="S2267" s="194"/>
      <c r="T2267" s="194"/>
      <c r="U2267" s="90"/>
      <c r="V2267" s="107" t="str">
        <f t="shared" si="142"/>
        <v>Open PDFIR FINALLY.RHS-KK-ECG-IR-CI-2044-REV00</v>
      </c>
      <c r="W2267" s="972" t="str">
        <f t="shared" ca="1" si="143"/>
        <v>DONE</v>
      </c>
      <c r="X2267" s="979" t="str">
        <f t="shared" si="144"/>
        <v>P</v>
      </c>
      <c r="Y2267" s="979"/>
      <c r="AD2267" s="564"/>
      <c r="AE2267" s="564"/>
      <c r="AF2267" s="564"/>
      <c r="AG2267" s="564"/>
      <c r="AH2267" s="564"/>
      <c r="AI2267" s="564"/>
    </row>
    <row r="2268" spans="1:35" ht="90" x14ac:dyDescent="0.3">
      <c r="A2268" s="450">
        <f t="shared" si="141"/>
        <v>2263</v>
      </c>
      <c r="B2268" s="442" t="s">
        <v>18416</v>
      </c>
      <c r="C2268" s="272" t="s">
        <v>2735</v>
      </c>
      <c r="D2268" s="272" t="s">
        <v>5106</v>
      </c>
      <c r="E2268" s="426" t="s">
        <v>10647</v>
      </c>
      <c r="F2268" s="98" t="s">
        <v>195</v>
      </c>
      <c r="G2268" s="106">
        <v>45572</v>
      </c>
      <c r="H2268" s="106"/>
      <c r="I2268" s="90" t="s">
        <v>83</v>
      </c>
      <c r="J2268" s="288"/>
      <c r="K2268" s="288"/>
      <c r="L2268" s="208"/>
      <c r="M2268" s="90"/>
      <c r="N2268" s="194"/>
      <c r="O2268" s="194"/>
      <c r="P2268" s="194"/>
      <c r="Q2268" s="90"/>
      <c r="R2268" s="194"/>
      <c r="S2268" s="194"/>
      <c r="T2268" s="194"/>
      <c r="U2268" s="90"/>
      <c r="V2268" s="107" t="str">
        <f t="shared" si="142"/>
        <v>Open PDFIR FINALLY.RHS-KK-ECG-IR-ARCH-2045-REV00</v>
      </c>
      <c r="W2268" s="973">
        <f t="shared" ca="1" si="143"/>
        <v>636</v>
      </c>
      <c r="X2268" s="979" t="str">
        <f t="shared" si="144"/>
        <v>P</v>
      </c>
      <c r="Y2268" s="979"/>
      <c r="AD2268" s="564"/>
      <c r="AE2268" s="564"/>
      <c r="AF2268" s="564"/>
      <c r="AG2268" s="564"/>
      <c r="AH2268" s="564"/>
      <c r="AI2268" s="564"/>
    </row>
    <row r="2269" spans="1:35" s="718" customFormat="1" ht="90" x14ac:dyDescent="0.3">
      <c r="A2269" s="706">
        <f t="shared" si="141"/>
        <v>2264</v>
      </c>
      <c r="B2269" s="707" t="s">
        <v>18417</v>
      </c>
      <c r="C2269" s="708" t="s">
        <v>2735</v>
      </c>
      <c r="D2269" s="708" t="s">
        <v>5106</v>
      </c>
      <c r="E2269" s="709" t="s">
        <v>10649</v>
      </c>
      <c r="F2269" s="710" t="s">
        <v>195</v>
      </c>
      <c r="G2269" s="711">
        <v>45581</v>
      </c>
      <c r="H2269" s="711"/>
      <c r="I2269" s="712" t="s">
        <v>83</v>
      </c>
      <c r="J2269" s="721"/>
      <c r="K2269" s="721"/>
      <c r="L2269" s="722"/>
      <c r="M2269" s="712"/>
      <c r="N2269" s="713"/>
      <c r="O2269" s="713"/>
      <c r="P2269" s="713"/>
      <c r="Q2269" s="712"/>
      <c r="R2269" s="713"/>
      <c r="S2269" s="713"/>
      <c r="T2269" s="713"/>
      <c r="U2269" s="712"/>
      <c r="V2269" s="714" t="str">
        <f t="shared" si="142"/>
        <v>Open PDFIR FINALLY.RHS-KK-ECG-IR-ARCH-2046-REV00</v>
      </c>
      <c r="W2269" s="976">
        <f t="shared" ca="1" si="143"/>
        <v>627</v>
      </c>
      <c r="X2269" s="985" t="str">
        <f t="shared" si="144"/>
        <v>P</v>
      </c>
      <c r="Y2269" s="985"/>
      <c r="AA2269" s="715"/>
      <c r="AB2269" s="716"/>
      <c r="AC2269" s="716"/>
      <c r="AD2269" s="717"/>
      <c r="AE2269" s="717"/>
      <c r="AF2269" s="717"/>
      <c r="AG2269" s="717"/>
      <c r="AH2269" s="717"/>
      <c r="AI2269" s="717"/>
    </row>
    <row r="2270" spans="1:35" ht="90" x14ac:dyDescent="0.3">
      <c r="A2270" s="450">
        <f t="shared" si="141"/>
        <v>2265</v>
      </c>
      <c r="B2270" s="442" t="s">
        <v>18418</v>
      </c>
      <c r="C2270" s="272" t="s">
        <v>2735</v>
      </c>
      <c r="D2270" s="272" t="s">
        <v>5106</v>
      </c>
      <c r="E2270" s="426" t="s">
        <v>10652</v>
      </c>
      <c r="F2270" s="98" t="s">
        <v>195</v>
      </c>
      <c r="G2270" s="106">
        <v>45567</v>
      </c>
      <c r="H2270" s="106"/>
      <c r="I2270" s="90" t="s">
        <v>83</v>
      </c>
      <c r="J2270" s="288"/>
      <c r="K2270" s="288"/>
      <c r="L2270" s="208"/>
      <c r="M2270" s="90"/>
      <c r="N2270" s="194"/>
      <c r="O2270" s="194"/>
      <c r="P2270" s="194"/>
      <c r="Q2270" s="90"/>
      <c r="R2270" s="194"/>
      <c r="S2270" s="194"/>
      <c r="T2270" s="194"/>
      <c r="U2270" s="90"/>
      <c r="V2270" s="107" t="str">
        <f t="shared" si="142"/>
        <v>Open PDFIR FINALLY.RHS-KK-ECG-IR-ARCH-2047-REV00</v>
      </c>
      <c r="W2270" s="973">
        <f t="shared" ca="1" si="143"/>
        <v>641</v>
      </c>
      <c r="X2270" s="979" t="str">
        <f t="shared" si="144"/>
        <v>P</v>
      </c>
      <c r="Y2270" s="979"/>
      <c r="AD2270" s="564"/>
      <c r="AE2270" s="564"/>
      <c r="AF2270" s="564"/>
      <c r="AG2270" s="564"/>
      <c r="AH2270" s="564"/>
      <c r="AI2270" s="564"/>
    </row>
    <row r="2271" spans="1:35" ht="90" x14ac:dyDescent="0.3">
      <c r="A2271" s="450">
        <f t="shared" si="141"/>
        <v>2266</v>
      </c>
      <c r="B2271" s="442" t="s">
        <v>18419</v>
      </c>
      <c r="C2271" s="272" t="s">
        <v>2735</v>
      </c>
      <c r="D2271" s="272" t="s">
        <v>5106</v>
      </c>
      <c r="E2271" s="426" t="s">
        <v>10653</v>
      </c>
      <c r="F2271" s="98" t="s">
        <v>195</v>
      </c>
      <c r="G2271" s="106">
        <v>45990</v>
      </c>
      <c r="H2271" s="106">
        <v>45990</v>
      </c>
      <c r="I2271" s="90" t="s">
        <v>25</v>
      </c>
      <c r="J2271" s="98"/>
      <c r="K2271" s="288"/>
      <c r="L2271" s="208"/>
      <c r="M2271" s="90"/>
      <c r="N2271" s="194"/>
      <c r="O2271" s="194"/>
      <c r="P2271" s="194"/>
      <c r="Q2271" s="90"/>
      <c r="R2271" s="194"/>
      <c r="S2271" s="194"/>
      <c r="T2271" s="194"/>
      <c r="U2271" s="90"/>
      <c r="V2271" s="107" t="str">
        <f t="shared" si="142"/>
        <v>Open PDFIR FINALLY.RHS-KK-ECG-IR-ARCH-2048-REV00</v>
      </c>
      <c r="W2271" s="972" t="str">
        <f t="shared" ca="1" si="143"/>
        <v>DONE</v>
      </c>
      <c r="X2271" s="979" t="str">
        <f t="shared" si="144"/>
        <v>P</v>
      </c>
      <c r="Y2271" s="979"/>
      <c r="AD2271" s="564"/>
      <c r="AE2271" s="564"/>
      <c r="AF2271" s="564"/>
      <c r="AG2271" s="564"/>
      <c r="AH2271" s="564"/>
      <c r="AI2271" s="564"/>
    </row>
    <row r="2272" spans="1:35" ht="90" x14ac:dyDescent="0.3">
      <c r="A2272" s="450">
        <f t="shared" si="141"/>
        <v>2267</v>
      </c>
      <c r="B2272" s="442" t="s">
        <v>18420</v>
      </c>
      <c r="C2272" s="272" t="s">
        <v>76</v>
      </c>
      <c r="D2272" s="272" t="s">
        <v>5106</v>
      </c>
      <c r="E2272" s="426" t="s">
        <v>10638</v>
      </c>
      <c r="F2272" s="98" t="s">
        <v>195</v>
      </c>
      <c r="G2272" s="106">
        <v>45605</v>
      </c>
      <c r="H2272" s="106">
        <v>45605</v>
      </c>
      <c r="I2272" s="90" t="s">
        <v>62</v>
      </c>
      <c r="J2272" s="288"/>
      <c r="K2272" s="288"/>
      <c r="L2272" s="208"/>
      <c r="M2272" s="90"/>
      <c r="N2272" s="194"/>
      <c r="O2272" s="194"/>
      <c r="P2272" s="194"/>
      <c r="Q2272" s="90"/>
      <c r="R2272" s="194"/>
      <c r="S2272" s="194"/>
      <c r="T2272" s="194"/>
      <c r="U2272" s="90"/>
      <c r="V2272" s="107" t="str">
        <f t="shared" si="142"/>
        <v>Open PDFIR FINALLY.RHS-KK-ECG-IR-CI-2049-REV00</v>
      </c>
      <c r="W2272" s="972" t="str">
        <f t="shared" ca="1" si="143"/>
        <v>DONE</v>
      </c>
      <c r="X2272" s="979" t="str">
        <f t="shared" si="144"/>
        <v>P</v>
      </c>
      <c r="Y2272" s="979"/>
      <c r="AD2272" s="564"/>
      <c r="AE2272" s="564"/>
      <c r="AF2272" s="564"/>
      <c r="AG2272" s="564"/>
      <c r="AH2272" s="564"/>
      <c r="AI2272" s="564"/>
    </row>
    <row r="2273" spans="1:35" ht="90" x14ac:dyDescent="0.3">
      <c r="A2273" s="450">
        <f t="shared" si="141"/>
        <v>2268</v>
      </c>
      <c r="B2273" s="442" t="s">
        <v>18421</v>
      </c>
      <c r="C2273" s="272" t="s">
        <v>76</v>
      </c>
      <c r="D2273" s="272" t="s">
        <v>1545</v>
      </c>
      <c r="E2273" s="426" t="s">
        <v>10640</v>
      </c>
      <c r="F2273" s="98" t="s">
        <v>195</v>
      </c>
      <c r="G2273" s="106">
        <v>45605</v>
      </c>
      <c r="H2273" s="106">
        <v>45605</v>
      </c>
      <c r="I2273" s="90" t="s">
        <v>62</v>
      </c>
      <c r="J2273" s="288"/>
      <c r="K2273" s="288"/>
      <c r="L2273" s="208"/>
      <c r="M2273" s="90"/>
      <c r="N2273" s="194"/>
      <c r="O2273" s="194"/>
      <c r="P2273" s="194"/>
      <c r="Q2273" s="90"/>
      <c r="R2273" s="194"/>
      <c r="S2273" s="194"/>
      <c r="T2273" s="194"/>
      <c r="U2273" s="90"/>
      <c r="V2273" s="107" t="str">
        <f t="shared" si="142"/>
        <v>Open PDFIR FINALLY.RHS-KK-ECG-IR-CI-2050-REV00</v>
      </c>
      <c r="W2273" s="972" t="str">
        <f t="shared" ca="1" si="143"/>
        <v>DONE</v>
      </c>
      <c r="X2273" s="979" t="str">
        <f t="shared" si="144"/>
        <v>P</v>
      </c>
      <c r="Y2273" s="979"/>
      <c r="AD2273" s="564"/>
      <c r="AE2273" s="564"/>
      <c r="AF2273" s="564"/>
      <c r="AG2273" s="564"/>
      <c r="AH2273" s="564"/>
      <c r="AI2273" s="564"/>
    </row>
    <row r="2274" spans="1:35" ht="90" x14ac:dyDescent="0.3">
      <c r="A2274" s="450">
        <f t="shared" si="141"/>
        <v>2269</v>
      </c>
      <c r="B2274" s="442" t="s">
        <v>18422</v>
      </c>
      <c r="C2274" s="272" t="s">
        <v>4383</v>
      </c>
      <c r="D2274" s="542" t="s">
        <v>5106</v>
      </c>
      <c r="E2274" s="426" t="s">
        <v>10641</v>
      </c>
      <c r="F2274" s="513" t="s">
        <v>195</v>
      </c>
      <c r="G2274" s="106">
        <v>45605</v>
      </c>
      <c r="H2274" s="106">
        <v>45605</v>
      </c>
      <c r="I2274" s="90" t="s">
        <v>62</v>
      </c>
      <c r="J2274" s="288"/>
      <c r="K2274" s="288"/>
      <c r="L2274" s="208"/>
      <c r="M2274" s="90"/>
      <c r="N2274" s="194"/>
      <c r="O2274" s="194"/>
      <c r="P2274" s="194"/>
      <c r="Q2274" s="90"/>
      <c r="R2274" s="194"/>
      <c r="S2274" s="194"/>
      <c r="T2274" s="194"/>
      <c r="U2274" s="90"/>
      <c r="V2274" s="107" t="str">
        <f t="shared" si="142"/>
        <v>Open PDFIR FINALLY.RHS-KK-ECG-IR-SU-2051-REV00</v>
      </c>
      <c r="W2274" s="972" t="str">
        <f t="shared" ca="1" si="143"/>
        <v>DONE</v>
      </c>
      <c r="X2274" s="979" t="str">
        <f t="shared" si="144"/>
        <v>P</v>
      </c>
      <c r="Y2274" s="979"/>
      <c r="AD2274" s="564"/>
      <c r="AE2274" s="564"/>
      <c r="AF2274" s="564"/>
      <c r="AG2274" s="564"/>
      <c r="AH2274" s="564"/>
      <c r="AI2274" s="564"/>
    </row>
    <row r="2275" spans="1:35" ht="90" x14ac:dyDescent="0.3">
      <c r="A2275" s="450">
        <f t="shared" si="141"/>
        <v>2270</v>
      </c>
      <c r="B2275" s="442" t="s">
        <v>18423</v>
      </c>
      <c r="C2275" s="272" t="s">
        <v>4383</v>
      </c>
      <c r="D2275" s="542" t="s">
        <v>5106</v>
      </c>
      <c r="E2275" s="426" t="s">
        <v>10644</v>
      </c>
      <c r="F2275" s="513" t="s">
        <v>195</v>
      </c>
      <c r="G2275" s="106">
        <v>45605</v>
      </c>
      <c r="H2275" s="106">
        <v>45605</v>
      </c>
      <c r="I2275" s="90" t="s">
        <v>62</v>
      </c>
      <c r="J2275" s="288"/>
      <c r="K2275" s="288"/>
      <c r="L2275" s="208"/>
      <c r="M2275" s="90"/>
      <c r="N2275" s="194"/>
      <c r="O2275" s="194"/>
      <c r="P2275" s="194"/>
      <c r="Q2275" s="90"/>
      <c r="R2275" s="194"/>
      <c r="S2275" s="194"/>
      <c r="T2275" s="194"/>
      <c r="U2275" s="90"/>
      <c r="V2275" s="107" t="str">
        <f t="shared" si="142"/>
        <v>Open PDFIR FINALLY.RHS-KK-ECG-IR-SU-2052-REV00</v>
      </c>
      <c r="W2275" s="972" t="str">
        <f t="shared" ca="1" si="143"/>
        <v>DONE</v>
      </c>
      <c r="X2275" s="979" t="str">
        <f t="shared" si="144"/>
        <v>P</v>
      </c>
      <c r="Y2275" s="979"/>
      <c r="AD2275" s="564"/>
      <c r="AE2275" s="564"/>
      <c r="AF2275" s="564"/>
      <c r="AG2275" s="564"/>
      <c r="AH2275" s="564"/>
      <c r="AI2275" s="564"/>
    </row>
    <row r="2276" spans="1:35" ht="90" x14ac:dyDescent="0.3">
      <c r="A2276" s="450">
        <f t="shared" si="141"/>
        <v>2271</v>
      </c>
      <c r="B2276" s="544" t="s">
        <v>18424</v>
      </c>
      <c r="C2276" s="272" t="s">
        <v>1140</v>
      </c>
      <c r="D2276" s="546" t="s">
        <v>5106</v>
      </c>
      <c r="E2276" s="539" t="s">
        <v>10657</v>
      </c>
      <c r="F2276" s="475" t="s">
        <v>195</v>
      </c>
      <c r="G2276" s="106">
        <v>45605</v>
      </c>
      <c r="H2276" s="106">
        <v>45605</v>
      </c>
      <c r="I2276" s="90" t="s">
        <v>1671</v>
      </c>
      <c r="J2276" s="288"/>
      <c r="K2276" s="288"/>
      <c r="L2276" s="208"/>
      <c r="M2276" s="90"/>
      <c r="N2276" s="194"/>
      <c r="O2276" s="194"/>
      <c r="P2276" s="194"/>
      <c r="Q2276" s="90"/>
      <c r="R2276" s="194"/>
      <c r="S2276" s="194"/>
      <c r="T2276" s="194"/>
      <c r="U2276" s="90"/>
      <c r="V2276" s="107" t="str">
        <f t="shared" si="142"/>
        <v>Open PDFIR FINALLY.RHS-KK-ECG-IR-ELE-201-REV00</v>
      </c>
      <c r="W2276" s="972" t="str">
        <f t="shared" ca="1" si="143"/>
        <v>DONE</v>
      </c>
      <c r="X2276" s="979" t="str">
        <f t="shared" si="144"/>
        <v>P</v>
      </c>
      <c r="Y2276" s="979"/>
      <c r="AD2276" s="564"/>
      <c r="AE2276" s="564"/>
      <c r="AF2276" s="564"/>
      <c r="AG2276" s="564"/>
      <c r="AH2276" s="564"/>
      <c r="AI2276" s="564"/>
    </row>
    <row r="2277" spans="1:35" ht="90" x14ac:dyDescent="0.3">
      <c r="A2277" s="450">
        <f t="shared" si="141"/>
        <v>2272</v>
      </c>
      <c r="B2277" s="442" t="s">
        <v>18425</v>
      </c>
      <c r="C2277" s="272" t="s">
        <v>1140</v>
      </c>
      <c r="D2277" s="272" t="s">
        <v>5106</v>
      </c>
      <c r="E2277" s="426" t="s">
        <v>10655</v>
      </c>
      <c r="F2277" s="98" t="s">
        <v>195</v>
      </c>
      <c r="G2277" s="106">
        <v>45605</v>
      </c>
      <c r="H2277" s="106">
        <v>45605</v>
      </c>
      <c r="I2277" s="90" t="s">
        <v>1671</v>
      </c>
      <c r="J2277" s="288"/>
      <c r="K2277" s="288"/>
      <c r="L2277" s="208"/>
      <c r="M2277" s="90"/>
      <c r="N2277" s="194"/>
      <c r="O2277" s="194"/>
      <c r="P2277" s="194"/>
      <c r="Q2277" s="90"/>
      <c r="R2277" s="194"/>
      <c r="S2277" s="194"/>
      <c r="T2277" s="194"/>
      <c r="U2277" s="90"/>
      <c r="V2277" s="107" t="str">
        <f t="shared" si="142"/>
        <v>Open PDFIR FINALLY.RHS-KK-ECG-IR-ELE-200-REV00</v>
      </c>
      <c r="W2277" s="972" t="str">
        <f t="shared" ca="1" si="143"/>
        <v>DONE</v>
      </c>
      <c r="X2277" s="979" t="str">
        <f t="shared" si="144"/>
        <v>P</v>
      </c>
      <c r="Y2277" s="979"/>
      <c r="AD2277" s="564"/>
      <c r="AE2277" s="564"/>
      <c r="AF2277" s="564"/>
      <c r="AG2277" s="564"/>
      <c r="AH2277" s="564"/>
      <c r="AI2277" s="564"/>
    </row>
    <row r="2278" spans="1:35" ht="90" x14ac:dyDescent="0.3">
      <c r="A2278" s="450">
        <f t="shared" si="141"/>
        <v>2273</v>
      </c>
      <c r="B2278" s="442" t="s">
        <v>18426</v>
      </c>
      <c r="C2278" s="272" t="s">
        <v>1140</v>
      </c>
      <c r="D2278" s="545" t="s">
        <v>5106</v>
      </c>
      <c r="E2278" s="426" t="s">
        <v>10668</v>
      </c>
      <c r="F2278" s="475" t="s">
        <v>195</v>
      </c>
      <c r="G2278" s="106">
        <v>45606</v>
      </c>
      <c r="H2278" s="106">
        <v>45606</v>
      </c>
      <c r="I2278" s="90" t="s">
        <v>1671</v>
      </c>
      <c r="J2278" s="288"/>
      <c r="K2278" s="288"/>
      <c r="L2278" s="208"/>
      <c r="M2278" s="90"/>
      <c r="N2278" s="194"/>
      <c r="O2278" s="194"/>
      <c r="P2278" s="194"/>
      <c r="Q2278" s="90"/>
      <c r="R2278" s="194"/>
      <c r="S2278" s="194"/>
      <c r="T2278" s="194"/>
      <c r="U2278" s="90"/>
      <c r="V2278" s="107" t="str">
        <f t="shared" si="142"/>
        <v>Open PDFIR FINALLY.RHS-KK-ECG-IR-ELE-202-REV00</v>
      </c>
      <c r="W2278" s="972" t="str">
        <f t="shared" ca="1" si="143"/>
        <v>DONE</v>
      </c>
      <c r="X2278" s="979" t="str">
        <f t="shared" si="144"/>
        <v>P</v>
      </c>
      <c r="Y2278" s="979"/>
      <c r="AD2278" s="564"/>
      <c r="AE2278" s="564"/>
      <c r="AF2278" s="564"/>
      <c r="AG2278" s="564"/>
      <c r="AH2278" s="564"/>
      <c r="AI2278" s="564"/>
    </row>
    <row r="2279" spans="1:35" ht="90" x14ac:dyDescent="0.3">
      <c r="A2279" s="450">
        <f t="shared" si="141"/>
        <v>2274</v>
      </c>
      <c r="B2279" s="442" t="s">
        <v>18427</v>
      </c>
      <c r="C2279" s="272" t="s">
        <v>4383</v>
      </c>
      <c r="D2279" s="272" t="s">
        <v>10661</v>
      </c>
      <c r="E2279" s="426" t="s">
        <v>10660</v>
      </c>
      <c r="F2279" s="475" t="s">
        <v>195</v>
      </c>
      <c r="G2279" s="106">
        <v>45606</v>
      </c>
      <c r="H2279" s="106">
        <v>45606</v>
      </c>
      <c r="I2279" s="90" t="s">
        <v>62</v>
      </c>
      <c r="J2279" s="288"/>
      <c r="K2279" s="288"/>
      <c r="L2279" s="208"/>
      <c r="M2279" s="90"/>
      <c r="N2279" s="194"/>
      <c r="O2279" s="194"/>
      <c r="P2279" s="194"/>
      <c r="Q2279" s="90"/>
      <c r="R2279" s="194"/>
      <c r="S2279" s="194"/>
      <c r="T2279" s="194"/>
      <c r="U2279" s="90"/>
      <c r="V2279" s="107" t="str">
        <f t="shared" si="142"/>
        <v>Open PDFIR FINALLY.RHS-KK-ECG-IR-SU-2053-REV00</v>
      </c>
      <c r="W2279" s="972" t="str">
        <f t="shared" ca="1" si="143"/>
        <v>DONE</v>
      </c>
      <c r="X2279" s="979" t="str">
        <f t="shared" si="144"/>
        <v>P</v>
      </c>
      <c r="Y2279" s="979"/>
      <c r="AD2279" s="564"/>
      <c r="AE2279" s="564"/>
      <c r="AF2279" s="564"/>
      <c r="AG2279" s="564"/>
      <c r="AH2279" s="564"/>
      <c r="AI2279" s="564"/>
    </row>
    <row r="2280" spans="1:35" ht="90" x14ac:dyDescent="0.3">
      <c r="A2280" s="450">
        <f t="shared" si="141"/>
        <v>2275</v>
      </c>
      <c r="B2280" s="442" t="s">
        <v>18428</v>
      </c>
      <c r="C2280" s="272" t="s">
        <v>76</v>
      </c>
      <c r="D2280" s="546" t="s">
        <v>5106</v>
      </c>
      <c r="E2280" s="426" t="s">
        <v>10662</v>
      </c>
      <c r="F2280" s="475" t="s">
        <v>195</v>
      </c>
      <c r="G2280" s="106">
        <v>45493</v>
      </c>
      <c r="H2280" s="106">
        <v>45493</v>
      </c>
      <c r="I2280" s="90" t="s">
        <v>62</v>
      </c>
      <c r="J2280" s="288"/>
      <c r="K2280" s="288"/>
      <c r="L2280" s="208"/>
      <c r="M2280" s="90"/>
      <c r="N2280" s="194"/>
      <c r="O2280" s="194"/>
      <c r="P2280" s="194"/>
      <c r="Q2280" s="90"/>
      <c r="R2280" s="194"/>
      <c r="S2280" s="194"/>
      <c r="T2280" s="194"/>
      <c r="U2280" s="90"/>
      <c r="V2280" s="107" t="str">
        <f t="shared" si="142"/>
        <v>Open PDFIR FINALLY.RHS-KK-ECG-IR-CI-2054-REV00</v>
      </c>
      <c r="W2280" s="972" t="str">
        <f t="shared" ca="1" si="143"/>
        <v>DONE</v>
      </c>
      <c r="X2280" s="979" t="str">
        <f t="shared" si="144"/>
        <v>P</v>
      </c>
      <c r="Y2280" s="979"/>
      <c r="AD2280" s="564"/>
      <c r="AE2280" s="564"/>
      <c r="AF2280" s="564"/>
      <c r="AG2280" s="564"/>
      <c r="AH2280" s="564"/>
      <c r="AI2280" s="564"/>
    </row>
    <row r="2281" spans="1:35" ht="90" x14ac:dyDescent="0.3">
      <c r="A2281" s="450">
        <f t="shared" si="141"/>
        <v>2276</v>
      </c>
      <c r="B2281" s="442" t="s">
        <v>18429</v>
      </c>
      <c r="C2281" s="272" t="s">
        <v>76</v>
      </c>
      <c r="D2281" s="272" t="s">
        <v>10661</v>
      </c>
      <c r="E2281" s="426" t="s">
        <v>10670</v>
      </c>
      <c r="F2281" s="475" t="s">
        <v>195</v>
      </c>
      <c r="G2281" s="106">
        <v>45607</v>
      </c>
      <c r="H2281" s="106">
        <v>45607</v>
      </c>
      <c r="I2281" s="90" t="s">
        <v>62</v>
      </c>
      <c r="J2281" s="288"/>
      <c r="K2281" s="288"/>
      <c r="L2281" s="208"/>
      <c r="M2281" s="90"/>
      <c r="N2281" s="194"/>
      <c r="O2281" s="194"/>
      <c r="P2281" s="194"/>
      <c r="Q2281" s="90"/>
      <c r="R2281" s="194"/>
      <c r="S2281" s="194"/>
      <c r="T2281" s="194"/>
      <c r="U2281" s="90"/>
      <c r="V2281" s="107" t="str">
        <f t="shared" si="142"/>
        <v>Open PDFIR FINALLY.RHS-KK-ECG-IR-CI-2055-REV00</v>
      </c>
      <c r="W2281" s="972" t="str">
        <f t="shared" ca="1" si="143"/>
        <v>DONE</v>
      </c>
      <c r="X2281" s="979" t="str">
        <f t="shared" si="144"/>
        <v>P</v>
      </c>
      <c r="Y2281" s="979"/>
      <c r="AD2281" s="564"/>
      <c r="AE2281" s="564"/>
      <c r="AF2281" s="564"/>
      <c r="AG2281" s="564"/>
      <c r="AH2281" s="564"/>
      <c r="AI2281" s="564"/>
    </row>
    <row r="2282" spans="1:35" ht="90" x14ac:dyDescent="0.3">
      <c r="A2282" s="450">
        <f t="shared" si="141"/>
        <v>2277</v>
      </c>
      <c r="B2282" s="442" t="s">
        <v>18430</v>
      </c>
      <c r="C2282" s="272" t="s">
        <v>76</v>
      </c>
      <c r="D2282" s="272" t="s">
        <v>10661</v>
      </c>
      <c r="E2282" s="426" t="s">
        <v>10671</v>
      </c>
      <c r="F2282" s="475" t="s">
        <v>195</v>
      </c>
      <c r="G2282" s="106">
        <v>45607</v>
      </c>
      <c r="H2282" s="106">
        <v>45607</v>
      </c>
      <c r="I2282" s="90" t="s">
        <v>62</v>
      </c>
      <c r="J2282" s="288"/>
      <c r="K2282" s="288"/>
      <c r="L2282" s="208"/>
      <c r="M2282" s="90"/>
      <c r="N2282" s="194"/>
      <c r="O2282" s="194"/>
      <c r="P2282" s="194"/>
      <c r="Q2282" s="90"/>
      <c r="R2282" s="194"/>
      <c r="S2282" s="194"/>
      <c r="T2282" s="194"/>
      <c r="U2282" s="90"/>
      <c r="V2282" s="107" t="str">
        <f t="shared" si="142"/>
        <v>Open PDFIR FINALLY.RHS-KK-ECG-IR-CI-2056-REV00</v>
      </c>
      <c r="W2282" s="972" t="str">
        <f t="shared" ca="1" si="143"/>
        <v>DONE</v>
      </c>
      <c r="X2282" s="979" t="str">
        <f t="shared" si="144"/>
        <v>P</v>
      </c>
      <c r="Y2282" s="979"/>
      <c r="AD2282" s="564"/>
      <c r="AE2282" s="564"/>
      <c r="AF2282" s="564"/>
      <c r="AG2282" s="564"/>
      <c r="AH2282" s="564"/>
      <c r="AI2282" s="564"/>
    </row>
    <row r="2283" spans="1:35" ht="90" x14ac:dyDescent="0.3">
      <c r="A2283" s="450">
        <f t="shared" si="141"/>
        <v>2278</v>
      </c>
      <c r="B2283" s="442" t="s">
        <v>18431</v>
      </c>
      <c r="C2283" s="272" t="s">
        <v>1140</v>
      </c>
      <c r="D2283" s="545" t="s">
        <v>5106</v>
      </c>
      <c r="E2283" s="426" t="s">
        <v>10687</v>
      </c>
      <c r="F2283" s="475" t="s">
        <v>195</v>
      </c>
      <c r="G2283" s="106">
        <v>45608</v>
      </c>
      <c r="H2283" s="106">
        <v>45608</v>
      </c>
      <c r="I2283" s="90" t="s">
        <v>1671</v>
      </c>
      <c r="J2283" s="288"/>
      <c r="K2283" s="288"/>
      <c r="L2283" s="208"/>
      <c r="M2283" s="90"/>
      <c r="N2283" s="194"/>
      <c r="O2283" s="194"/>
      <c r="P2283" s="194"/>
      <c r="Q2283" s="90"/>
      <c r="R2283" s="194"/>
      <c r="S2283" s="194"/>
      <c r="T2283" s="194"/>
      <c r="U2283" s="90"/>
      <c r="V2283" s="107" t="str">
        <f t="shared" si="142"/>
        <v>Open PDFIR FINALLY.RHS-KK-ECG-IR-ELE-203-REV00</v>
      </c>
      <c r="W2283" s="972" t="str">
        <f t="shared" ca="1" si="143"/>
        <v>DONE</v>
      </c>
      <c r="X2283" s="979" t="str">
        <f t="shared" si="144"/>
        <v>P</v>
      </c>
      <c r="Y2283" s="979"/>
      <c r="AD2283" s="564"/>
      <c r="AE2283" s="564"/>
      <c r="AF2283" s="564"/>
      <c r="AG2283" s="564"/>
      <c r="AH2283" s="564"/>
      <c r="AI2283" s="564"/>
    </row>
    <row r="2284" spans="1:35" ht="90" x14ac:dyDescent="0.3">
      <c r="A2284" s="450">
        <f t="shared" si="141"/>
        <v>2279</v>
      </c>
      <c r="B2284" s="442" t="s">
        <v>18432</v>
      </c>
      <c r="C2284" s="272" t="s">
        <v>1140</v>
      </c>
      <c r="D2284" s="545" t="s">
        <v>5106</v>
      </c>
      <c r="E2284" s="426" t="s">
        <v>10688</v>
      </c>
      <c r="F2284" s="475" t="s">
        <v>195</v>
      </c>
      <c r="G2284" s="106">
        <v>45608</v>
      </c>
      <c r="H2284" s="106">
        <v>45609</v>
      </c>
      <c r="I2284" s="90" t="s">
        <v>1671</v>
      </c>
      <c r="J2284" s="288"/>
      <c r="K2284" s="288"/>
      <c r="L2284" s="208"/>
      <c r="M2284" s="90"/>
      <c r="N2284" s="194"/>
      <c r="O2284" s="194"/>
      <c r="P2284" s="194"/>
      <c r="Q2284" s="90"/>
      <c r="R2284" s="194"/>
      <c r="S2284" s="194"/>
      <c r="T2284" s="194"/>
      <c r="U2284" s="90"/>
      <c r="V2284" s="107" t="str">
        <f t="shared" si="142"/>
        <v>Open PDFIR FINALLY.RHS-KK-ECG-IR-ELE-204-REV00</v>
      </c>
      <c r="W2284" s="972" t="str">
        <f t="shared" ca="1" si="143"/>
        <v>DONE</v>
      </c>
      <c r="X2284" s="979" t="str">
        <f t="shared" si="144"/>
        <v>P</v>
      </c>
      <c r="Y2284" s="979"/>
      <c r="AD2284" s="564"/>
      <c r="AE2284" s="564"/>
      <c r="AF2284" s="564"/>
      <c r="AG2284" s="564"/>
      <c r="AH2284" s="564"/>
      <c r="AI2284" s="564"/>
    </row>
    <row r="2285" spans="1:35" ht="90" x14ac:dyDescent="0.3">
      <c r="A2285" s="450">
        <f t="shared" si="141"/>
        <v>2280</v>
      </c>
      <c r="B2285" s="442" t="s">
        <v>18433</v>
      </c>
      <c r="C2285" s="272" t="s">
        <v>1140</v>
      </c>
      <c r="D2285" s="545" t="s">
        <v>5106</v>
      </c>
      <c r="E2285" s="426" t="s">
        <v>10689</v>
      </c>
      <c r="F2285" s="475" t="s">
        <v>195</v>
      </c>
      <c r="G2285" s="106">
        <v>45608</v>
      </c>
      <c r="H2285" s="106">
        <v>45608</v>
      </c>
      <c r="I2285" s="90" t="s">
        <v>1671</v>
      </c>
      <c r="J2285" s="288"/>
      <c r="K2285" s="288"/>
      <c r="L2285" s="208"/>
      <c r="M2285" s="90"/>
      <c r="N2285" s="194"/>
      <c r="O2285" s="194"/>
      <c r="P2285" s="194"/>
      <c r="Q2285" s="90"/>
      <c r="R2285" s="194"/>
      <c r="S2285" s="194"/>
      <c r="T2285" s="194"/>
      <c r="U2285" s="90"/>
      <c r="V2285" s="107" t="str">
        <f t="shared" si="142"/>
        <v>Open PDFIR FINALLY.RHS-KK-ECG-IR-ELE-205-REV00</v>
      </c>
      <c r="W2285" s="972" t="str">
        <f t="shared" ca="1" si="143"/>
        <v>DONE</v>
      </c>
      <c r="X2285" s="979" t="str">
        <f t="shared" si="144"/>
        <v>P</v>
      </c>
      <c r="Y2285" s="979"/>
      <c r="AD2285" s="564"/>
      <c r="AE2285" s="564"/>
      <c r="AF2285" s="564"/>
      <c r="AG2285" s="564"/>
      <c r="AH2285" s="564"/>
      <c r="AI2285" s="564"/>
    </row>
    <row r="2286" spans="1:35" ht="90" x14ac:dyDescent="0.3">
      <c r="A2286" s="450">
        <f t="shared" si="141"/>
        <v>2281</v>
      </c>
      <c r="B2286" s="442" t="s">
        <v>18434</v>
      </c>
      <c r="C2286" s="272" t="s">
        <v>2735</v>
      </c>
      <c r="D2286" s="545" t="s">
        <v>5106</v>
      </c>
      <c r="E2286" s="426" t="s">
        <v>10693</v>
      </c>
      <c r="F2286" s="475" t="s">
        <v>195</v>
      </c>
      <c r="G2286" s="106">
        <v>45609</v>
      </c>
      <c r="H2286" s="106">
        <v>45609</v>
      </c>
      <c r="I2286" s="90" t="s">
        <v>62</v>
      </c>
      <c r="J2286" s="288"/>
      <c r="K2286" s="288"/>
      <c r="L2286" s="208"/>
      <c r="M2286" s="90"/>
      <c r="N2286" s="194"/>
      <c r="O2286" s="194"/>
      <c r="P2286" s="194"/>
      <c r="Q2286" s="90"/>
      <c r="R2286" s="194"/>
      <c r="S2286" s="194"/>
      <c r="T2286" s="194"/>
      <c r="U2286" s="90"/>
      <c r="V2286" s="107" t="str">
        <f t="shared" si="142"/>
        <v>Open PDFIR FINALLY.RHS-KK-ECG-IR-ARCH-2057-REV00</v>
      </c>
      <c r="W2286" s="972" t="str">
        <f t="shared" ca="1" si="143"/>
        <v>DONE</v>
      </c>
      <c r="X2286" s="979" t="str">
        <f t="shared" si="144"/>
        <v>P</v>
      </c>
      <c r="Y2286" s="979"/>
      <c r="AD2286" s="564"/>
      <c r="AE2286" s="564"/>
      <c r="AF2286" s="564"/>
      <c r="AG2286" s="564"/>
      <c r="AH2286" s="564"/>
      <c r="AI2286" s="564"/>
    </row>
    <row r="2287" spans="1:35" ht="90" x14ac:dyDescent="0.3">
      <c r="A2287" s="450">
        <f t="shared" si="141"/>
        <v>2282</v>
      </c>
      <c r="B2287" s="442" t="s">
        <v>18435</v>
      </c>
      <c r="C2287" s="272" t="s">
        <v>2735</v>
      </c>
      <c r="D2287" s="545" t="s">
        <v>5106</v>
      </c>
      <c r="E2287" s="426" t="s">
        <v>10694</v>
      </c>
      <c r="F2287" s="475" t="s">
        <v>195</v>
      </c>
      <c r="G2287" s="106">
        <v>45609</v>
      </c>
      <c r="H2287" s="106">
        <v>45609</v>
      </c>
      <c r="I2287" s="90" t="s">
        <v>1671</v>
      </c>
      <c r="J2287" s="288"/>
      <c r="K2287" s="288"/>
      <c r="L2287" s="208"/>
      <c r="M2287" s="90"/>
      <c r="N2287" s="194"/>
      <c r="O2287" s="194"/>
      <c r="P2287" s="194"/>
      <c r="Q2287" s="90"/>
      <c r="R2287" s="194"/>
      <c r="S2287" s="194"/>
      <c r="T2287" s="194"/>
      <c r="U2287" s="90"/>
      <c r="V2287" s="107" t="str">
        <f t="shared" si="142"/>
        <v>Open PDFIR FINALLY.RHS-KK-ECG-IR-ARCH-2058-REV00</v>
      </c>
      <c r="W2287" s="972" t="str">
        <f t="shared" ca="1" si="143"/>
        <v>DONE</v>
      </c>
      <c r="X2287" s="979" t="str">
        <f t="shared" si="144"/>
        <v>P</v>
      </c>
      <c r="Y2287" s="979"/>
      <c r="AD2287" s="564"/>
      <c r="AE2287" s="564"/>
      <c r="AF2287" s="564"/>
      <c r="AG2287" s="564"/>
      <c r="AH2287" s="564"/>
      <c r="AI2287" s="564"/>
    </row>
    <row r="2288" spans="1:35" ht="90" x14ac:dyDescent="0.3">
      <c r="A2288" s="450">
        <f t="shared" si="141"/>
        <v>2283</v>
      </c>
      <c r="B2288" s="442" t="s">
        <v>18436</v>
      </c>
      <c r="C2288" s="272" t="s">
        <v>76</v>
      </c>
      <c r="D2288" s="545" t="s">
        <v>1545</v>
      </c>
      <c r="E2288" s="426" t="s">
        <v>10695</v>
      </c>
      <c r="F2288" s="475" t="s">
        <v>195</v>
      </c>
      <c r="G2288" s="106">
        <v>45609</v>
      </c>
      <c r="H2288" s="106">
        <v>45609</v>
      </c>
      <c r="I2288" s="90" t="s">
        <v>62</v>
      </c>
      <c r="J2288" s="288"/>
      <c r="K2288" s="288"/>
      <c r="L2288" s="208"/>
      <c r="M2288" s="90"/>
      <c r="N2288" s="194"/>
      <c r="O2288" s="194"/>
      <c r="P2288" s="194"/>
      <c r="Q2288" s="90"/>
      <c r="R2288" s="194"/>
      <c r="S2288" s="194"/>
      <c r="T2288" s="194"/>
      <c r="U2288" s="90"/>
      <c r="V2288" s="107" t="str">
        <f t="shared" si="142"/>
        <v>Open PDFIR FINALLY.RHS-KK-ECG-IR-CI-2059-REV00</v>
      </c>
      <c r="W2288" s="972" t="str">
        <f t="shared" ca="1" si="143"/>
        <v>DONE</v>
      </c>
      <c r="X2288" s="979" t="str">
        <f t="shared" si="144"/>
        <v>P</v>
      </c>
      <c r="Y2288" s="979"/>
      <c r="AD2288" s="564"/>
      <c r="AE2288" s="564"/>
      <c r="AF2288" s="564"/>
      <c r="AG2288" s="564"/>
      <c r="AH2288" s="564"/>
      <c r="AI2288" s="564"/>
    </row>
    <row r="2289" spans="1:35" ht="90" x14ac:dyDescent="0.3">
      <c r="A2289" s="450">
        <f t="shared" si="141"/>
        <v>2284</v>
      </c>
      <c r="B2289" s="442" t="s">
        <v>18437</v>
      </c>
      <c r="C2289" s="272" t="s">
        <v>2735</v>
      </c>
      <c r="D2289" s="545" t="s">
        <v>5106</v>
      </c>
      <c r="E2289" s="537" t="s">
        <v>10699</v>
      </c>
      <c r="F2289" s="475" t="s">
        <v>195</v>
      </c>
      <c r="G2289" s="106">
        <v>45609</v>
      </c>
      <c r="H2289" s="106">
        <v>45609</v>
      </c>
      <c r="I2289" s="90" t="s">
        <v>62</v>
      </c>
      <c r="J2289" s="288"/>
      <c r="K2289" s="288"/>
      <c r="L2289" s="208"/>
      <c r="M2289" s="90"/>
      <c r="N2289" s="194"/>
      <c r="O2289" s="194"/>
      <c r="P2289" s="194"/>
      <c r="Q2289" s="90"/>
      <c r="R2289" s="194"/>
      <c r="S2289" s="194"/>
      <c r="T2289" s="194"/>
      <c r="U2289" s="90"/>
      <c r="V2289" s="107" t="str">
        <f t="shared" si="142"/>
        <v>Open PDFIR FINALLY.RHS-KK-ECG-IR-ARCH-2060-REV00</v>
      </c>
      <c r="W2289" s="972" t="str">
        <f t="shared" ca="1" si="143"/>
        <v>DONE</v>
      </c>
      <c r="X2289" s="979" t="str">
        <f t="shared" si="144"/>
        <v>P</v>
      </c>
      <c r="Y2289" s="979"/>
      <c r="AD2289" s="564"/>
      <c r="AE2289" s="564"/>
      <c r="AF2289" s="564"/>
      <c r="AG2289" s="564"/>
      <c r="AH2289" s="564"/>
      <c r="AI2289" s="564"/>
    </row>
    <row r="2290" spans="1:35" ht="90" x14ac:dyDescent="0.3">
      <c r="A2290" s="450">
        <f t="shared" si="141"/>
        <v>2285</v>
      </c>
      <c r="B2290" s="442" t="s">
        <v>18438</v>
      </c>
      <c r="C2290" s="272" t="s">
        <v>2735</v>
      </c>
      <c r="D2290" s="545" t="s">
        <v>5106</v>
      </c>
      <c r="E2290" s="537" t="s">
        <v>10698</v>
      </c>
      <c r="F2290" s="475" t="s">
        <v>195</v>
      </c>
      <c r="G2290" s="106">
        <v>45609</v>
      </c>
      <c r="H2290" s="106">
        <v>45609</v>
      </c>
      <c r="I2290" s="90" t="s">
        <v>62</v>
      </c>
      <c r="J2290" s="288"/>
      <c r="K2290" s="288"/>
      <c r="L2290" s="208"/>
      <c r="M2290" s="90"/>
      <c r="N2290" s="194"/>
      <c r="O2290" s="194"/>
      <c r="P2290" s="194"/>
      <c r="Q2290" s="90"/>
      <c r="R2290" s="194"/>
      <c r="S2290" s="194"/>
      <c r="T2290" s="194"/>
      <c r="U2290" s="90"/>
      <c r="V2290" s="107" t="str">
        <f t="shared" si="142"/>
        <v>Open PDFIR FINALLY.RHS-KK-ECG-IR-ARCH-2061-REV00</v>
      </c>
      <c r="W2290" s="972" t="str">
        <f t="shared" ca="1" si="143"/>
        <v>DONE</v>
      </c>
      <c r="X2290" s="979" t="str">
        <f t="shared" si="144"/>
        <v>P</v>
      </c>
      <c r="Y2290" s="979"/>
      <c r="AD2290" s="564"/>
      <c r="AE2290" s="564"/>
      <c r="AF2290" s="564"/>
      <c r="AG2290" s="564"/>
      <c r="AH2290" s="564"/>
      <c r="AI2290" s="564"/>
    </row>
    <row r="2291" spans="1:35" ht="90" x14ac:dyDescent="0.3">
      <c r="A2291" s="450">
        <f t="shared" si="141"/>
        <v>2286</v>
      </c>
      <c r="B2291" s="442" t="s">
        <v>18439</v>
      </c>
      <c r="C2291" s="272" t="s">
        <v>2735</v>
      </c>
      <c r="D2291" s="545" t="s">
        <v>5106</v>
      </c>
      <c r="E2291" s="537" t="s">
        <v>10700</v>
      </c>
      <c r="F2291" s="475" t="s">
        <v>195</v>
      </c>
      <c r="G2291" s="106">
        <v>45609</v>
      </c>
      <c r="H2291" s="106">
        <v>45609</v>
      </c>
      <c r="I2291" s="90" t="s">
        <v>62</v>
      </c>
      <c r="J2291" s="288"/>
      <c r="K2291" s="288"/>
      <c r="L2291" s="208"/>
      <c r="M2291" s="90"/>
      <c r="N2291" s="194"/>
      <c r="O2291" s="194"/>
      <c r="P2291" s="194"/>
      <c r="Q2291" s="90"/>
      <c r="R2291" s="194"/>
      <c r="S2291" s="194"/>
      <c r="T2291" s="194"/>
      <c r="U2291" s="90"/>
      <c r="V2291" s="107" t="str">
        <f t="shared" si="142"/>
        <v>Open PDFIR FINALLY.RHS-KK-ECG-IR-ARCH-2062-REV00</v>
      </c>
      <c r="W2291" s="972" t="str">
        <f t="shared" ca="1" si="143"/>
        <v>DONE</v>
      </c>
      <c r="X2291" s="979" t="str">
        <f t="shared" si="144"/>
        <v>P</v>
      </c>
      <c r="Y2291" s="979"/>
      <c r="AD2291" s="564"/>
      <c r="AE2291" s="564"/>
      <c r="AF2291" s="564"/>
      <c r="AG2291" s="564"/>
      <c r="AH2291" s="564"/>
      <c r="AI2291" s="564"/>
    </row>
    <row r="2292" spans="1:35" ht="90" x14ac:dyDescent="0.3">
      <c r="A2292" s="450">
        <f t="shared" si="141"/>
        <v>2287</v>
      </c>
      <c r="B2292" s="442" t="s">
        <v>18440</v>
      </c>
      <c r="C2292" s="272" t="s">
        <v>2735</v>
      </c>
      <c r="D2292" s="545" t="s">
        <v>5106</v>
      </c>
      <c r="E2292" s="537" t="s">
        <v>10701</v>
      </c>
      <c r="F2292" s="475" t="s">
        <v>195</v>
      </c>
      <c r="G2292" s="106">
        <v>45609</v>
      </c>
      <c r="H2292" s="106">
        <v>45609</v>
      </c>
      <c r="I2292" s="90" t="s">
        <v>1671</v>
      </c>
      <c r="J2292" s="288"/>
      <c r="K2292" s="288"/>
      <c r="L2292" s="208"/>
      <c r="M2292" s="90"/>
      <c r="N2292" s="194"/>
      <c r="O2292" s="194"/>
      <c r="P2292" s="194"/>
      <c r="Q2292" s="90"/>
      <c r="R2292" s="194"/>
      <c r="S2292" s="194"/>
      <c r="T2292" s="194"/>
      <c r="U2292" s="90"/>
      <c r="V2292" s="107" t="str">
        <f t="shared" si="142"/>
        <v>Open PDFIR FINALLY.RHS-KK-ECG-IR-ARCH-2063-REV00</v>
      </c>
      <c r="W2292" s="972" t="str">
        <f t="shared" ca="1" si="143"/>
        <v>DONE</v>
      </c>
      <c r="X2292" s="979" t="str">
        <f t="shared" si="144"/>
        <v>P</v>
      </c>
      <c r="Y2292" s="979"/>
      <c r="AD2292" s="564"/>
      <c r="AE2292" s="564"/>
      <c r="AF2292" s="564"/>
      <c r="AG2292" s="564"/>
      <c r="AH2292" s="564"/>
      <c r="AI2292" s="564"/>
    </row>
    <row r="2293" spans="1:35" ht="90" x14ac:dyDescent="0.3">
      <c r="A2293" s="450">
        <f t="shared" si="141"/>
        <v>2288</v>
      </c>
      <c r="B2293" s="442" t="s">
        <v>18441</v>
      </c>
      <c r="C2293" s="272" t="s">
        <v>2735</v>
      </c>
      <c r="D2293" s="545" t="s">
        <v>5106</v>
      </c>
      <c r="E2293" s="537" t="s">
        <v>10702</v>
      </c>
      <c r="F2293" s="475" t="s">
        <v>195</v>
      </c>
      <c r="G2293" s="106">
        <v>45609</v>
      </c>
      <c r="H2293" s="106">
        <v>45609</v>
      </c>
      <c r="I2293" s="90" t="s">
        <v>1671</v>
      </c>
      <c r="J2293" s="288"/>
      <c r="K2293" s="288"/>
      <c r="L2293" s="208"/>
      <c r="M2293" s="90"/>
      <c r="N2293" s="194"/>
      <c r="O2293" s="194"/>
      <c r="P2293" s="194"/>
      <c r="Q2293" s="90"/>
      <c r="R2293" s="194"/>
      <c r="S2293" s="194"/>
      <c r="T2293" s="194"/>
      <c r="U2293" s="90"/>
      <c r="V2293" s="107" t="str">
        <f t="shared" si="142"/>
        <v>Open PDFIR FINALLY.RHS-KK-ECG-IR-ARCH-2064-REV00</v>
      </c>
      <c r="W2293" s="972" t="str">
        <f t="shared" ca="1" si="143"/>
        <v>DONE</v>
      </c>
      <c r="X2293" s="979" t="str">
        <f t="shared" si="144"/>
        <v>P</v>
      </c>
      <c r="Y2293" s="979"/>
      <c r="AD2293" s="564"/>
      <c r="AE2293" s="564"/>
      <c r="AF2293" s="564"/>
      <c r="AG2293" s="564"/>
      <c r="AH2293" s="564"/>
      <c r="AI2293" s="564"/>
    </row>
    <row r="2294" spans="1:35" ht="90" x14ac:dyDescent="0.3">
      <c r="A2294" s="450">
        <f t="shared" si="141"/>
        <v>2289</v>
      </c>
      <c r="B2294" s="442" t="s">
        <v>18442</v>
      </c>
      <c r="C2294" s="272" t="s">
        <v>1140</v>
      </c>
      <c r="D2294" s="545" t="s">
        <v>5106</v>
      </c>
      <c r="E2294" s="537" t="s">
        <v>10711</v>
      </c>
      <c r="F2294" s="475" t="s">
        <v>195</v>
      </c>
      <c r="G2294" s="106">
        <v>45609</v>
      </c>
      <c r="H2294" s="106">
        <v>45609</v>
      </c>
      <c r="I2294" s="90" t="s">
        <v>1671</v>
      </c>
      <c r="J2294" s="288"/>
      <c r="K2294" s="288"/>
      <c r="L2294" s="208"/>
      <c r="M2294" s="90"/>
      <c r="N2294" s="194"/>
      <c r="O2294" s="194"/>
      <c r="P2294" s="194"/>
      <c r="Q2294" s="90"/>
      <c r="R2294" s="194"/>
      <c r="S2294" s="194"/>
      <c r="T2294" s="194"/>
      <c r="U2294" s="90"/>
      <c r="V2294" s="107" t="str">
        <f t="shared" si="142"/>
        <v>Open PDFIR FINALLY.RHS-KK-ECG-IR-ELE-206-REV00</v>
      </c>
      <c r="W2294" s="972" t="str">
        <f t="shared" ca="1" si="143"/>
        <v>DONE</v>
      </c>
      <c r="X2294" s="979" t="str">
        <f t="shared" si="144"/>
        <v>P</v>
      </c>
      <c r="Y2294" s="979"/>
      <c r="AD2294" s="564"/>
      <c r="AE2294" s="564"/>
      <c r="AF2294" s="564"/>
      <c r="AG2294" s="564"/>
      <c r="AH2294" s="564"/>
      <c r="AI2294" s="564"/>
    </row>
    <row r="2295" spans="1:35" ht="90" x14ac:dyDescent="0.3">
      <c r="A2295" s="450">
        <f t="shared" ref="A2295:A2358" si="145">ROW()-ROW($A$5)</f>
        <v>2290</v>
      </c>
      <c r="B2295" s="442" t="s">
        <v>18443</v>
      </c>
      <c r="C2295" s="272" t="s">
        <v>76</v>
      </c>
      <c r="D2295" s="545" t="s">
        <v>10716</v>
      </c>
      <c r="E2295" s="537" t="s">
        <v>10717</v>
      </c>
      <c r="F2295" s="475" t="s">
        <v>195</v>
      </c>
      <c r="G2295" s="106">
        <v>45610</v>
      </c>
      <c r="H2295" s="106">
        <v>45610</v>
      </c>
      <c r="I2295" s="90" t="s">
        <v>62</v>
      </c>
      <c r="J2295" s="475"/>
      <c r="K2295" s="106"/>
      <c r="L2295" s="106"/>
      <c r="M2295" s="90"/>
      <c r="N2295" s="475"/>
      <c r="O2295" s="106"/>
      <c r="P2295" s="106"/>
      <c r="Q2295" s="90"/>
      <c r="R2295" s="475"/>
      <c r="S2295" s="106"/>
      <c r="T2295" s="106"/>
      <c r="U2295" s="90"/>
      <c r="V2295" s="107" t="str">
        <f t="shared" si="142"/>
        <v>Open PDFIR FINALLY.RHS-KK-ECG-IR-CI-2065-REV00</v>
      </c>
      <c r="W2295" s="972" t="str">
        <f t="shared" ca="1" si="143"/>
        <v>DONE</v>
      </c>
      <c r="X2295" s="979" t="str">
        <f t="shared" si="144"/>
        <v>P</v>
      </c>
      <c r="Y2295" s="979"/>
      <c r="AD2295" s="564"/>
      <c r="AE2295" s="564"/>
      <c r="AF2295" s="564"/>
      <c r="AG2295" s="564"/>
      <c r="AH2295" s="564"/>
      <c r="AI2295" s="564"/>
    </row>
    <row r="2296" spans="1:35" ht="90" x14ac:dyDescent="0.3">
      <c r="A2296" s="450">
        <f t="shared" si="145"/>
        <v>2291</v>
      </c>
      <c r="B2296" s="442" t="s">
        <v>18444</v>
      </c>
      <c r="C2296" s="272" t="s">
        <v>76</v>
      </c>
      <c r="D2296" s="545" t="s">
        <v>10716</v>
      </c>
      <c r="E2296" s="537" t="s">
        <v>10718</v>
      </c>
      <c r="F2296" s="475" t="s">
        <v>195</v>
      </c>
      <c r="G2296" s="106">
        <v>45610</v>
      </c>
      <c r="H2296" s="106">
        <v>45610</v>
      </c>
      <c r="I2296" s="90" t="s">
        <v>62</v>
      </c>
      <c r="J2296" s="475"/>
      <c r="K2296" s="106"/>
      <c r="L2296" s="106"/>
      <c r="M2296" s="90"/>
      <c r="N2296" s="475"/>
      <c r="O2296" s="106"/>
      <c r="P2296" s="106"/>
      <c r="Q2296" s="90"/>
      <c r="R2296" s="475"/>
      <c r="S2296" s="106"/>
      <c r="T2296" s="106"/>
      <c r="U2296" s="90"/>
      <c r="V2296" s="107" t="str">
        <f t="shared" si="142"/>
        <v>Open PDFIR FINALLY.RHS-KK-ECG-IR-CI-2066-REV00</v>
      </c>
      <c r="W2296" s="972" t="str">
        <f t="shared" ca="1" si="143"/>
        <v>DONE</v>
      </c>
      <c r="X2296" s="979" t="str">
        <f t="shared" si="144"/>
        <v>P</v>
      </c>
      <c r="Y2296" s="979"/>
      <c r="AD2296" s="564"/>
      <c r="AE2296" s="564"/>
      <c r="AF2296" s="564"/>
      <c r="AG2296" s="564"/>
      <c r="AH2296" s="564"/>
      <c r="AI2296" s="564"/>
    </row>
    <row r="2297" spans="1:35" ht="90" x14ac:dyDescent="0.3">
      <c r="A2297" s="450">
        <f t="shared" si="145"/>
        <v>2292</v>
      </c>
      <c r="B2297" s="442" t="s">
        <v>18445</v>
      </c>
      <c r="C2297" s="272" t="s">
        <v>1140</v>
      </c>
      <c r="D2297" s="272" t="s">
        <v>1545</v>
      </c>
      <c r="E2297" s="537" t="s">
        <v>10719</v>
      </c>
      <c r="F2297" s="475" t="s">
        <v>195</v>
      </c>
      <c r="G2297" s="106">
        <v>45612</v>
      </c>
      <c r="H2297" s="106">
        <v>45612</v>
      </c>
      <c r="I2297" s="90" t="s">
        <v>1671</v>
      </c>
      <c r="J2297" s="475"/>
      <c r="K2297" s="475"/>
      <c r="L2297" s="475"/>
      <c r="M2297" s="90"/>
      <c r="N2297" s="475"/>
      <c r="O2297" s="475"/>
      <c r="P2297" s="475"/>
      <c r="Q2297" s="90"/>
      <c r="R2297" s="475"/>
      <c r="S2297" s="475"/>
      <c r="T2297" s="475"/>
      <c r="U2297" s="90"/>
      <c r="V2297" s="107" t="str">
        <f t="shared" si="142"/>
        <v>Open PDFIR FINALLY.RHS-KK-ECG-IR-ELE-207-REV00</v>
      </c>
      <c r="W2297" s="972" t="str">
        <f t="shared" ca="1" si="143"/>
        <v>DONE</v>
      </c>
      <c r="X2297" s="979" t="str">
        <f t="shared" si="144"/>
        <v>P</v>
      </c>
      <c r="Y2297" s="979"/>
      <c r="AD2297" s="564"/>
      <c r="AE2297" s="564"/>
      <c r="AF2297" s="564"/>
      <c r="AG2297" s="564"/>
      <c r="AH2297" s="564"/>
      <c r="AI2297" s="564"/>
    </row>
    <row r="2298" spans="1:35" ht="90" x14ac:dyDescent="0.3">
      <c r="A2298" s="450">
        <f t="shared" si="145"/>
        <v>2293</v>
      </c>
      <c r="B2298" s="442" t="s">
        <v>18446</v>
      </c>
      <c r="C2298" s="272" t="s">
        <v>76</v>
      </c>
      <c r="D2298" s="545" t="s">
        <v>10716</v>
      </c>
      <c r="E2298" s="537" t="s">
        <v>10721</v>
      </c>
      <c r="F2298" s="475" t="s">
        <v>195</v>
      </c>
      <c r="G2298" s="106">
        <v>45612</v>
      </c>
      <c r="H2298" s="106">
        <v>45612</v>
      </c>
      <c r="I2298" s="90" t="s">
        <v>62</v>
      </c>
      <c r="J2298" s="475"/>
      <c r="K2298" s="475"/>
      <c r="L2298" s="475"/>
      <c r="M2298" s="90"/>
      <c r="N2298" s="475"/>
      <c r="O2298" s="475"/>
      <c r="P2298" s="475"/>
      <c r="Q2298" s="90"/>
      <c r="R2298" s="475"/>
      <c r="S2298" s="475"/>
      <c r="T2298" s="475"/>
      <c r="U2298" s="90"/>
      <c r="V2298" s="107" t="str">
        <f t="shared" si="142"/>
        <v>Open PDFIR FINALLY.RHS-KK-ECG-IR-CI-2067-REV00</v>
      </c>
      <c r="W2298" s="972" t="str">
        <f t="shared" ca="1" si="143"/>
        <v>DONE</v>
      </c>
      <c r="X2298" s="979" t="str">
        <f t="shared" si="144"/>
        <v>P</v>
      </c>
      <c r="Y2298" s="979"/>
      <c r="AD2298" s="564"/>
      <c r="AE2298" s="564"/>
      <c r="AF2298" s="564"/>
      <c r="AG2298" s="564"/>
      <c r="AH2298" s="564"/>
      <c r="AI2298" s="564"/>
    </row>
    <row r="2299" spans="1:35" ht="90" x14ac:dyDescent="0.3">
      <c r="A2299" s="450">
        <f t="shared" si="145"/>
        <v>2294</v>
      </c>
      <c r="B2299" s="442" t="s">
        <v>18447</v>
      </c>
      <c r="C2299" s="272" t="s">
        <v>76</v>
      </c>
      <c r="D2299" s="545" t="s">
        <v>10716</v>
      </c>
      <c r="E2299" s="537" t="s">
        <v>10722</v>
      </c>
      <c r="F2299" s="475" t="s">
        <v>195</v>
      </c>
      <c r="G2299" s="106">
        <v>45612</v>
      </c>
      <c r="H2299" s="106">
        <v>45612</v>
      </c>
      <c r="I2299" s="90" t="s">
        <v>62</v>
      </c>
      <c r="J2299" s="475"/>
      <c r="K2299" s="475"/>
      <c r="L2299" s="475"/>
      <c r="M2299" s="90"/>
      <c r="N2299" s="475"/>
      <c r="O2299" s="475"/>
      <c r="P2299" s="475"/>
      <c r="Q2299" s="90"/>
      <c r="R2299" s="475"/>
      <c r="S2299" s="475"/>
      <c r="T2299" s="475"/>
      <c r="U2299" s="90"/>
      <c r="V2299" s="107" t="str">
        <f t="shared" si="142"/>
        <v>Open PDFIR FINALLY.RHS-KK-ECG-IR-CI-2068-REV00</v>
      </c>
      <c r="W2299" s="972" t="str">
        <f t="shared" ca="1" si="143"/>
        <v>DONE</v>
      </c>
      <c r="X2299" s="979" t="str">
        <f t="shared" si="144"/>
        <v>P</v>
      </c>
      <c r="Y2299" s="979"/>
      <c r="AD2299" s="564"/>
      <c r="AE2299" s="564"/>
      <c r="AF2299" s="564"/>
      <c r="AG2299" s="564"/>
      <c r="AH2299" s="564"/>
      <c r="AI2299" s="564"/>
    </row>
    <row r="2300" spans="1:35" ht="90" x14ac:dyDescent="0.3">
      <c r="A2300" s="450">
        <f t="shared" si="145"/>
        <v>2295</v>
      </c>
      <c r="B2300" s="442" t="s">
        <v>18448</v>
      </c>
      <c r="C2300" s="272" t="s">
        <v>76</v>
      </c>
      <c r="D2300" s="545" t="s">
        <v>10716</v>
      </c>
      <c r="E2300" s="537" t="s">
        <v>10723</v>
      </c>
      <c r="F2300" s="475" t="s">
        <v>195</v>
      </c>
      <c r="G2300" s="106">
        <v>45613</v>
      </c>
      <c r="H2300" s="106">
        <v>45613</v>
      </c>
      <c r="I2300" s="90" t="s">
        <v>62</v>
      </c>
      <c r="J2300" s="475"/>
      <c r="K2300" s="475"/>
      <c r="L2300" s="475"/>
      <c r="M2300" s="90"/>
      <c r="N2300" s="475"/>
      <c r="O2300" s="475"/>
      <c r="P2300" s="475"/>
      <c r="Q2300" s="90"/>
      <c r="R2300" s="475"/>
      <c r="S2300" s="475"/>
      <c r="T2300" s="475"/>
      <c r="U2300" s="90"/>
      <c r="V2300" s="107" t="str">
        <f t="shared" si="142"/>
        <v>Open PDFIR FINALLY.RHS-KK-ECG-IR-CI-2069-REV00</v>
      </c>
      <c r="W2300" s="972" t="str">
        <f t="shared" ca="1" si="143"/>
        <v>DONE</v>
      </c>
      <c r="X2300" s="979" t="str">
        <f t="shared" si="144"/>
        <v>P</v>
      </c>
      <c r="Y2300" s="979"/>
      <c r="AD2300" s="564"/>
      <c r="AE2300" s="564"/>
      <c r="AF2300" s="564"/>
      <c r="AG2300" s="564"/>
      <c r="AH2300" s="564"/>
      <c r="AI2300" s="564"/>
    </row>
    <row r="2301" spans="1:35" ht="90" x14ac:dyDescent="0.3">
      <c r="A2301" s="450">
        <f t="shared" si="145"/>
        <v>2296</v>
      </c>
      <c r="B2301" s="442" t="s">
        <v>18449</v>
      </c>
      <c r="C2301" s="272" t="s">
        <v>76</v>
      </c>
      <c r="D2301" s="545" t="s">
        <v>10716</v>
      </c>
      <c r="E2301" s="537" t="s">
        <v>10724</v>
      </c>
      <c r="F2301" s="475" t="s">
        <v>195</v>
      </c>
      <c r="G2301" s="106">
        <v>45613</v>
      </c>
      <c r="H2301" s="106">
        <v>45613</v>
      </c>
      <c r="I2301" s="90" t="s">
        <v>62</v>
      </c>
      <c r="J2301" s="475"/>
      <c r="K2301" s="475"/>
      <c r="L2301" s="475"/>
      <c r="M2301" s="90"/>
      <c r="N2301" s="475"/>
      <c r="O2301" s="475"/>
      <c r="P2301" s="475"/>
      <c r="Q2301" s="90"/>
      <c r="R2301" s="475"/>
      <c r="S2301" s="475"/>
      <c r="T2301" s="475"/>
      <c r="U2301" s="90"/>
      <c r="V2301" s="107" t="str">
        <f t="shared" si="142"/>
        <v>Open PDFIR FINALLY.RHS-KK-ECG-IR-CI-2070-REV00</v>
      </c>
      <c r="W2301" s="972" t="str">
        <f t="shared" ca="1" si="143"/>
        <v>DONE</v>
      </c>
      <c r="X2301" s="979" t="str">
        <f t="shared" si="144"/>
        <v>P</v>
      </c>
      <c r="Y2301" s="979"/>
      <c r="AD2301" s="564"/>
      <c r="AE2301" s="564"/>
      <c r="AF2301" s="564"/>
      <c r="AG2301" s="564"/>
      <c r="AH2301" s="564"/>
      <c r="AI2301" s="564"/>
    </row>
    <row r="2302" spans="1:35" ht="90" x14ac:dyDescent="0.3">
      <c r="A2302" s="450">
        <f t="shared" si="145"/>
        <v>2297</v>
      </c>
      <c r="B2302" s="442" t="s">
        <v>20445</v>
      </c>
      <c r="C2302" s="272" t="s">
        <v>2735</v>
      </c>
      <c r="D2302" s="545" t="s">
        <v>5106</v>
      </c>
      <c r="E2302" s="426" t="s">
        <v>10725</v>
      </c>
      <c r="F2302" s="475" t="s">
        <v>195</v>
      </c>
      <c r="G2302" s="106">
        <v>45491</v>
      </c>
      <c r="H2302" s="106">
        <v>45491</v>
      </c>
      <c r="I2302" s="90" t="s">
        <v>25</v>
      </c>
      <c r="J2302" s="475" t="s">
        <v>195</v>
      </c>
      <c r="K2302" s="106">
        <v>45621</v>
      </c>
      <c r="L2302" s="106">
        <v>45621</v>
      </c>
      <c r="M2302" s="90" t="s">
        <v>1671</v>
      </c>
      <c r="N2302" s="475"/>
      <c r="O2302" s="475"/>
      <c r="P2302" s="475"/>
      <c r="Q2302" s="90"/>
      <c r="R2302" s="475"/>
      <c r="S2302" s="475"/>
      <c r="T2302" s="475"/>
      <c r="U2302" s="90"/>
      <c r="V2302" s="107" t="str">
        <f t="shared" si="142"/>
        <v>Open PDFIR FINALLY.RHS-KK-ECG-IR-ARCH-2071-REV01</v>
      </c>
      <c r="W2302" s="972" t="str">
        <f t="shared" ca="1" si="143"/>
        <v>DONE</v>
      </c>
      <c r="X2302" s="979" t="str">
        <f t="shared" si="144"/>
        <v>AWC</v>
      </c>
      <c r="Y2302" s="979"/>
      <c r="AD2302" s="564"/>
      <c r="AE2302" s="564"/>
      <c r="AF2302" s="564"/>
      <c r="AG2302" s="564"/>
      <c r="AH2302" s="564"/>
      <c r="AI2302" s="564"/>
    </row>
    <row r="2303" spans="1:35" ht="90" x14ac:dyDescent="0.3">
      <c r="A2303" s="450">
        <f t="shared" si="145"/>
        <v>2298</v>
      </c>
      <c r="B2303" s="442" t="s">
        <v>18450</v>
      </c>
      <c r="C2303" s="272" t="s">
        <v>1140</v>
      </c>
      <c r="D2303" s="545" t="s">
        <v>5106</v>
      </c>
      <c r="E2303" s="426" t="s">
        <v>10732</v>
      </c>
      <c r="F2303" s="475" t="s">
        <v>195</v>
      </c>
      <c r="G2303" s="106">
        <v>45491</v>
      </c>
      <c r="H2303" s="106">
        <v>45616</v>
      </c>
      <c r="I2303" s="90" t="s">
        <v>1671</v>
      </c>
      <c r="J2303" s="475"/>
      <c r="K2303" s="475"/>
      <c r="L2303" s="475"/>
      <c r="M2303" s="90"/>
      <c r="N2303" s="475"/>
      <c r="O2303" s="475"/>
      <c r="P2303" s="475"/>
      <c r="Q2303" s="90"/>
      <c r="R2303" s="475"/>
      <c r="S2303" s="475"/>
      <c r="T2303" s="475"/>
      <c r="U2303" s="90"/>
      <c r="V2303" s="107" t="str">
        <f t="shared" si="142"/>
        <v>Open PDFIR FINALLY.RHS-KK-ECG-IR-ELE-208-REV00</v>
      </c>
      <c r="W2303" s="972" t="str">
        <f t="shared" ca="1" si="143"/>
        <v>DONE</v>
      </c>
      <c r="X2303" s="979" t="str">
        <f t="shared" si="144"/>
        <v>P</v>
      </c>
      <c r="Y2303" s="979"/>
      <c r="AD2303" s="564"/>
      <c r="AE2303" s="564"/>
      <c r="AF2303" s="564"/>
      <c r="AG2303" s="564"/>
      <c r="AH2303" s="564"/>
      <c r="AI2303" s="564"/>
    </row>
    <row r="2304" spans="1:35" ht="90" x14ac:dyDescent="0.3">
      <c r="A2304" s="450">
        <f t="shared" si="145"/>
        <v>2299</v>
      </c>
      <c r="B2304" s="442" t="s">
        <v>18451</v>
      </c>
      <c r="C2304" s="272" t="s">
        <v>1140</v>
      </c>
      <c r="D2304" s="272" t="s">
        <v>5106</v>
      </c>
      <c r="E2304" s="426" t="s">
        <v>10733</v>
      </c>
      <c r="F2304" s="475" t="s">
        <v>195</v>
      </c>
      <c r="G2304" s="106">
        <v>45491</v>
      </c>
      <c r="H2304" s="106">
        <v>45616</v>
      </c>
      <c r="I2304" s="90" t="s">
        <v>1671</v>
      </c>
      <c r="J2304" s="475"/>
      <c r="K2304" s="475"/>
      <c r="L2304" s="475"/>
      <c r="M2304" s="90"/>
      <c r="N2304" s="475"/>
      <c r="O2304" s="475"/>
      <c r="P2304" s="475"/>
      <c r="Q2304" s="90"/>
      <c r="R2304" s="475"/>
      <c r="S2304" s="475"/>
      <c r="T2304" s="475"/>
      <c r="U2304" s="90"/>
      <c r="V2304" s="107" t="str">
        <f t="shared" si="142"/>
        <v>Open PDFIR FINALLY.RHS-KK-ECG-IR-ELE-209-REV00</v>
      </c>
      <c r="W2304" s="972" t="str">
        <f t="shared" ca="1" si="143"/>
        <v>DONE</v>
      </c>
      <c r="X2304" s="979" t="str">
        <f t="shared" si="144"/>
        <v>P</v>
      </c>
      <c r="Y2304" s="979"/>
      <c r="AD2304" s="564"/>
      <c r="AE2304" s="564"/>
      <c r="AF2304" s="564"/>
      <c r="AG2304" s="564"/>
      <c r="AH2304" s="564"/>
      <c r="AI2304" s="564"/>
    </row>
    <row r="2305" spans="1:35" ht="90" x14ac:dyDescent="0.3">
      <c r="A2305" s="450">
        <f t="shared" si="145"/>
        <v>2300</v>
      </c>
      <c r="B2305" s="442" t="s">
        <v>18452</v>
      </c>
      <c r="C2305" s="272" t="s">
        <v>76</v>
      </c>
      <c r="D2305" s="272" t="s">
        <v>1545</v>
      </c>
      <c r="E2305" s="426" t="s">
        <v>10734</v>
      </c>
      <c r="F2305" s="475" t="s">
        <v>195</v>
      </c>
      <c r="G2305" s="106">
        <v>45614</v>
      </c>
      <c r="H2305" s="106">
        <v>45614</v>
      </c>
      <c r="I2305" s="90" t="s">
        <v>62</v>
      </c>
      <c r="J2305" s="475"/>
      <c r="K2305" s="475"/>
      <c r="L2305" s="475"/>
      <c r="M2305" s="90"/>
      <c r="N2305" s="475"/>
      <c r="O2305" s="475"/>
      <c r="P2305" s="475"/>
      <c r="Q2305" s="90"/>
      <c r="R2305" s="475"/>
      <c r="S2305" s="475"/>
      <c r="T2305" s="475"/>
      <c r="U2305" s="90"/>
      <c r="V2305" s="107" t="str">
        <f t="shared" si="142"/>
        <v>Open PDFIR FINALLY.RHS-KK-ECG-IR-CI-2072-REV00</v>
      </c>
      <c r="W2305" s="972" t="str">
        <f t="shared" ca="1" si="143"/>
        <v>DONE</v>
      </c>
      <c r="X2305" s="979" t="str">
        <f t="shared" si="144"/>
        <v>P</v>
      </c>
      <c r="Y2305" s="979"/>
      <c r="AD2305" s="564"/>
      <c r="AE2305" s="564"/>
      <c r="AF2305" s="564"/>
      <c r="AG2305" s="564"/>
      <c r="AH2305" s="564"/>
      <c r="AI2305" s="564"/>
    </row>
    <row r="2306" spans="1:35" ht="90" x14ac:dyDescent="0.3">
      <c r="A2306" s="450">
        <f t="shared" si="145"/>
        <v>2301</v>
      </c>
      <c r="B2306" s="442" t="s">
        <v>18453</v>
      </c>
      <c r="C2306" s="272" t="s">
        <v>2735</v>
      </c>
      <c r="D2306" s="272" t="s">
        <v>5106</v>
      </c>
      <c r="E2306" s="426" t="s">
        <v>10748</v>
      </c>
      <c r="F2306" s="475" t="s">
        <v>195</v>
      </c>
      <c r="G2306" s="106">
        <v>45615</v>
      </c>
      <c r="H2306" s="106">
        <v>45615</v>
      </c>
      <c r="I2306" s="90" t="s">
        <v>62</v>
      </c>
      <c r="J2306" s="475"/>
      <c r="K2306" s="475"/>
      <c r="L2306" s="475"/>
      <c r="M2306" s="90"/>
      <c r="N2306" s="475"/>
      <c r="O2306" s="475"/>
      <c r="P2306" s="475"/>
      <c r="Q2306" s="90"/>
      <c r="R2306" s="475"/>
      <c r="S2306" s="475"/>
      <c r="T2306" s="475"/>
      <c r="U2306" s="90"/>
      <c r="V2306" s="107" t="str">
        <f t="shared" si="142"/>
        <v>Open PDFIR FINALLY.RHS-KK-ECG-IR-ARCH-2073-REV00</v>
      </c>
      <c r="W2306" s="972" t="str">
        <f t="shared" ca="1" si="143"/>
        <v>DONE</v>
      </c>
      <c r="X2306" s="979" t="str">
        <f t="shared" si="144"/>
        <v>P</v>
      </c>
      <c r="Y2306" s="979"/>
      <c r="AD2306" s="564"/>
      <c r="AE2306" s="564"/>
      <c r="AF2306" s="564"/>
      <c r="AG2306" s="564"/>
      <c r="AH2306" s="564"/>
      <c r="AI2306" s="564"/>
    </row>
    <row r="2307" spans="1:35" ht="90" x14ac:dyDescent="0.3">
      <c r="A2307" s="450">
        <f t="shared" si="145"/>
        <v>2302</v>
      </c>
      <c r="B2307" s="442" t="s">
        <v>20446</v>
      </c>
      <c r="C2307" s="272" t="s">
        <v>2735</v>
      </c>
      <c r="D2307" s="272" t="s">
        <v>5106</v>
      </c>
      <c r="E2307" s="426" t="s">
        <v>10749</v>
      </c>
      <c r="F2307" s="475" t="s">
        <v>195</v>
      </c>
      <c r="G2307" s="106">
        <v>45615</v>
      </c>
      <c r="H2307" s="106">
        <v>45615</v>
      </c>
      <c r="I2307" s="90" t="s">
        <v>25</v>
      </c>
      <c r="J2307" s="475" t="s">
        <v>195</v>
      </c>
      <c r="K2307" s="106">
        <v>45621</v>
      </c>
      <c r="L2307" s="106">
        <v>45621</v>
      </c>
      <c r="M2307" s="90" t="s">
        <v>62</v>
      </c>
      <c r="N2307" s="475"/>
      <c r="O2307" s="475"/>
      <c r="P2307" s="475"/>
      <c r="Q2307" s="90"/>
      <c r="R2307" s="475"/>
      <c r="S2307" s="475"/>
      <c r="T2307" s="475"/>
      <c r="U2307" s="90"/>
      <c r="V2307" s="107" t="str">
        <f t="shared" si="142"/>
        <v>Open PDFIR FINALLY.RHS-KK-ECG-IR-ARCH-2074-REV01</v>
      </c>
      <c r="W2307" s="972" t="str">
        <f t="shared" ca="1" si="143"/>
        <v>DONE</v>
      </c>
      <c r="X2307" s="979" t="str">
        <f t="shared" si="144"/>
        <v>A</v>
      </c>
      <c r="Y2307" s="979"/>
      <c r="AD2307" s="564"/>
      <c r="AE2307" s="564"/>
      <c r="AF2307" s="564"/>
      <c r="AG2307" s="564"/>
      <c r="AH2307" s="564"/>
      <c r="AI2307" s="564"/>
    </row>
    <row r="2308" spans="1:35" ht="90" x14ac:dyDescent="0.3">
      <c r="A2308" s="450">
        <f t="shared" si="145"/>
        <v>2303</v>
      </c>
      <c r="B2308" s="442" t="s">
        <v>20447</v>
      </c>
      <c r="C2308" s="272" t="s">
        <v>2735</v>
      </c>
      <c r="D2308" s="272" t="s">
        <v>5106</v>
      </c>
      <c r="E2308" s="426" t="s">
        <v>10750</v>
      </c>
      <c r="F2308" s="475" t="s">
        <v>195</v>
      </c>
      <c r="G2308" s="106">
        <v>45615</v>
      </c>
      <c r="H2308" s="106">
        <v>45615</v>
      </c>
      <c r="I2308" s="90" t="s">
        <v>25</v>
      </c>
      <c r="J2308" s="475" t="s">
        <v>195</v>
      </c>
      <c r="K2308" s="106">
        <v>45621</v>
      </c>
      <c r="L2308" s="106">
        <v>45621</v>
      </c>
      <c r="M2308" s="90" t="s">
        <v>62</v>
      </c>
      <c r="N2308" s="475"/>
      <c r="O2308" s="475"/>
      <c r="P2308" s="475"/>
      <c r="Q2308" s="90"/>
      <c r="R2308" s="475"/>
      <c r="S2308" s="475"/>
      <c r="T2308" s="475"/>
      <c r="U2308" s="90"/>
      <c r="V2308" s="107" t="str">
        <f t="shared" si="142"/>
        <v>Open PDFIR FINALLY.RHS-KK-ECG-IR-ARCH-2075-REV01</v>
      </c>
      <c r="W2308" s="972" t="str">
        <f t="shared" ca="1" si="143"/>
        <v>DONE</v>
      </c>
      <c r="X2308" s="979" t="str">
        <f t="shared" si="144"/>
        <v>A</v>
      </c>
      <c r="Y2308" s="979"/>
      <c r="AD2308" s="564"/>
      <c r="AE2308" s="564"/>
      <c r="AF2308" s="564"/>
      <c r="AG2308" s="564"/>
      <c r="AH2308" s="564"/>
      <c r="AI2308" s="564"/>
    </row>
    <row r="2309" spans="1:35" ht="90" x14ac:dyDescent="0.3">
      <c r="A2309" s="450">
        <f t="shared" si="145"/>
        <v>2304</v>
      </c>
      <c r="B2309" s="442" t="s">
        <v>20448</v>
      </c>
      <c r="C2309" s="272" t="s">
        <v>2735</v>
      </c>
      <c r="D2309" s="272" t="s">
        <v>5106</v>
      </c>
      <c r="E2309" s="426" t="s">
        <v>10751</v>
      </c>
      <c r="F2309" s="475" t="s">
        <v>195</v>
      </c>
      <c r="G2309" s="106">
        <v>45615</v>
      </c>
      <c r="H2309" s="106">
        <v>45615</v>
      </c>
      <c r="I2309" s="90" t="s">
        <v>25</v>
      </c>
      <c r="J2309" s="475" t="s">
        <v>195</v>
      </c>
      <c r="K2309" s="106">
        <v>45621</v>
      </c>
      <c r="L2309" s="106">
        <v>45621</v>
      </c>
      <c r="M2309" s="90" t="s">
        <v>62</v>
      </c>
      <c r="N2309" s="475"/>
      <c r="O2309" s="475"/>
      <c r="P2309" s="475"/>
      <c r="Q2309" s="90"/>
      <c r="R2309" s="475"/>
      <c r="S2309" s="475"/>
      <c r="T2309" s="475"/>
      <c r="U2309" s="90"/>
      <c r="V2309" s="107" t="str">
        <f t="shared" si="142"/>
        <v>Open PDFIR FINALLY.RHS-KK-ECG-IR-ARCH-2076-REV01</v>
      </c>
      <c r="W2309" s="972" t="str">
        <f t="shared" ca="1" si="143"/>
        <v>DONE</v>
      </c>
      <c r="X2309" s="979" t="str">
        <f t="shared" si="144"/>
        <v>A</v>
      </c>
      <c r="Y2309" s="979"/>
      <c r="AD2309" s="564"/>
      <c r="AE2309" s="564"/>
      <c r="AF2309" s="564"/>
      <c r="AG2309" s="564"/>
      <c r="AH2309" s="564"/>
      <c r="AI2309" s="564"/>
    </row>
    <row r="2310" spans="1:35" ht="90" x14ac:dyDescent="0.3">
      <c r="A2310" s="450">
        <f t="shared" si="145"/>
        <v>2305</v>
      </c>
      <c r="B2310" s="442" t="s">
        <v>20449</v>
      </c>
      <c r="C2310" s="272" t="s">
        <v>2735</v>
      </c>
      <c r="D2310" s="272" t="s">
        <v>5106</v>
      </c>
      <c r="E2310" s="426" t="s">
        <v>10752</v>
      </c>
      <c r="F2310" s="475" t="s">
        <v>195</v>
      </c>
      <c r="G2310" s="106">
        <v>45615</v>
      </c>
      <c r="H2310" s="106">
        <v>45615</v>
      </c>
      <c r="I2310" s="90" t="s">
        <v>25</v>
      </c>
      <c r="J2310" s="475" t="s">
        <v>195</v>
      </c>
      <c r="K2310" s="106">
        <v>45621</v>
      </c>
      <c r="L2310" s="106">
        <v>45621</v>
      </c>
      <c r="M2310" s="90" t="s">
        <v>1671</v>
      </c>
      <c r="N2310" s="475"/>
      <c r="O2310" s="475"/>
      <c r="P2310" s="475"/>
      <c r="Q2310" s="90"/>
      <c r="R2310" s="475"/>
      <c r="S2310" s="475"/>
      <c r="T2310" s="475"/>
      <c r="U2310" s="90"/>
      <c r="V2310" s="107" t="str">
        <f t="shared" ref="V2310:V2373" si="146">IF(B2310&gt;0,HYPERLINK(CONCATENATE("PDFIR FINALLY/",B2310,".pdf"),CONCATENATE("Open PDFIR FINALLY.",B2310)),"")</f>
        <v>Open PDFIR FINALLY.RHS-KK-ECG-IR-ARCH-2077-REV01</v>
      </c>
      <c r="W2310" s="972" t="str">
        <f t="shared" ref="W2310:W2373" ca="1" si="147">IF(UPPER(TRIM(U2310))="P", MAX(0, TODAY()-S2310), IF(UPPER(TRIM(Q2310))="P", MAX(0, TODAY()-O2310), IF(UPPER(TRIM(M2310))="P", MAX(0, TODAY()-K2310), IF(UPPER(TRIM(I2310))="P", MAX(0, TODAY()-G2310), IF(OR(UPPER(TRIM(U2310))="C", UPPER(TRIM(U2310))="R", UPPER(TRIM(U2310))="A", UPPER(TRIM(U2310))="AWC", UPPER(TRIM(Q2310))="C", UPPER(TRIM(Q2310))="R", UPPER(TRIM(Q2310))="A", UPPER(TRIM(Q2310))="AWC", UPPER(TRIM(M2310))="C", UPPER(TRIM(M2310))="R", UPPER(TRIM(M2310))="A", UPPER(TRIM(M2310))="AWC", UPPER(TRIM(I2310))="C", UPPER(TRIM(I2310))="R", UPPER(TRIM(I2310))="A", UPPER(TRIM(I2310))="AWC"), "DONE", "")))))</f>
        <v>DONE</v>
      </c>
      <c r="X2310" s="979" t="str">
        <f t="shared" ref="X2310:X2373" si="148">IF(B2310="","",IF(U2310&lt;&gt;"",U2310,IF(Q2310&lt;&gt;"",Q2310,IF(M2310&lt;&gt;"",M2310,IF(I2310&lt;&gt;"","P")))))</f>
        <v>AWC</v>
      </c>
      <c r="Y2310" s="979"/>
      <c r="AD2310" s="564"/>
      <c r="AE2310" s="564"/>
      <c r="AF2310" s="564"/>
      <c r="AG2310" s="564"/>
      <c r="AH2310" s="564"/>
      <c r="AI2310" s="564"/>
    </row>
    <row r="2311" spans="1:35" ht="90" x14ac:dyDescent="0.3">
      <c r="A2311" s="450">
        <f t="shared" si="145"/>
        <v>2306</v>
      </c>
      <c r="B2311" s="442" t="s">
        <v>18454</v>
      </c>
      <c r="C2311" s="272" t="s">
        <v>76</v>
      </c>
      <c r="D2311" s="272" t="s">
        <v>1545</v>
      </c>
      <c r="E2311" s="426" t="s">
        <v>10753</v>
      </c>
      <c r="F2311" s="475" t="s">
        <v>195</v>
      </c>
      <c r="G2311" s="106">
        <v>45616</v>
      </c>
      <c r="H2311" s="106">
        <v>45616</v>
      </c>
      <c r="I2311" s="90" t="s">
        <v>62</v>
      </c>
      <c r="J2311" s="475"/>
      <c r="K2311" s="475"/>
      <c r="L2311" s="475"/>
      <c r="M2311" s="90"/>
      <c r="N2311" s="475"/>
      <c r="O2311" s="475"/>
      <c r="P2311" s="475"/>
      <c r="Q2311" s="90"/>
      <c r="R2311" s="475"/>
      <c r="S2311" s="475"/>
      <c r="T2311" s="475"/>
      <c r="U2311" s="90"/>
      <c r="V2311" s="107" t="str">
        <f t="shared" si="146"/>
        <v>Open PDFIR FINALLY.RHS-KK-ECG-IR-CI-2078-REV00</v>
      </c>
      <c r="W2311" s="972" t="str">
        <f t="shared" ca="1" si="147"/>
        <v>DONE</v>
      </c>
      <c r="X2311" s="979" t="str">
        <f t="shared" si="148"/>
        <v>P</v>
      </c>
      <c r="Y2311" s="979"/>
      <c r="AD2311" s="564"/>
      <c r="AE2311" s="564"/>
      <c r="AF2311" s="564"/>
      <c r="AG2311" s="564"/>
      <c r="AH2311" s="564"/>
      <c r="AI2311" s="564"/>
    </row>
    <row r="2312" spans="1:35" ht="90" x14ac:dyDescent="0.3">
      <c r="A2312" s="450">
        <f t="shared" si="145"/>
        <v>2307</v>
      </c>
      <c r="B2312" s="442" t="s">
        <v>18455</v>
      </c>
      <c r="C2312" s="272" t="s">
        <v>1140</v>
      </c>
      <c r="D2312" s="272" t="s">
        <v>1545</v>
      </c>
      <c r="E2312" s="426" t="s">
        <v>10754</v>
      </c>
      <c r="F2312" s="475" t="s">
        <v>195</v>
      </c>
      <c r="G2312" s="106">
        <v>45614</v>
      </c>
      <c r="H2312" s="106">
        <v>45616</v>
      </c>
      <c r="I2312" s="90" t="s">
        <v>1671</v>
      </c>
      <c r="J2312" s="475"/>
      <c r="K2312" s="475"/>
      <c r="L2312" s="475"/>
      <c r="M2312" s="90"/>
      <c r="N2312" s="475"/>
      <c r="O2312" s="475"/>
      <c r="P2312" s="475"/>
      <c r="Q2312" s="90"/>
      <c r="R2312" s="475"/>
      <c r="S2312" s="475"/>
      <c r="T2312" s="475"/>
      <c r="U2312" s="90"/>
      <c r="V2312" s="107" t="str">
        <f t="shared" si="146"/>
        <v>Open PDFIR FINALLY.RHS-KK-ECG-IR-ELE-210-REV00</v>
      </c>
      <c r="W2312" s="972" t="str">
        <f t="shared" ca="1" si="147"/>
        <v>DONE</v>
      </c>
      <c r="X2312" s="979" t="str">
        <f t="shared" si="148"/>
        <v>P</v>
      </c>
      <c r="Y2312" s="979"/>
      <c r="AD2312" s="564"/>
      <c r="AE2312" s="564"/>
      <c r="AF2312" s="564"/>
      <c r="AG2312" s="564"/>
      <c r="AH2312" s="564"/>
      <c r="AI2312" s="564"/>
    </row>
    <row r="2313" spans="1:35" ht="90" x14ac:dyDescent="0.3">
      <c r="A2313" s="450">
        <f t="shared" si="145"/>
        <v>2308</v>
      </c>
      <c r="B2313" s="442" t="s">
        <v>18456</v>
      </c>
      <c r="C2313" s="272" t="s">
        <v>1140</v>
      </c>
      <c r="D2313" s="272" t="s">
        <v>1545</v>
      </c>
      <c r="E2313" s="426" t="s">
        <v>10755</v>
      </c>
      <c r="F2313" s="475" t="s">
        <v>195</v>
      </c>
      <c r="G2313" s="106">
        <v>45616</v>
      </c>
      <c r="H2313" s="106">
        <v>45616</v>
      </c>
      <c r="I2313" s="90" t="s">
        <v>1671</v>
      </c>
      <c r="J2313" s="475"/>
      <c r="K2313" s="475"/>
      <c r="L2313" s="475"/>
      <c r="M2313" s="90"/>
      <c r="N2313" s="475"/>
      <c r="O2313" s="475"/>
      <c r="P2313" s="475"/>
      <c r="Q2313" s="90"/>
      <c r="R2313" s="475"/>
      <c r="S2313" s="475"/>
      <c r="T2313" s="475"/>
      <c r="U2313" s="90"/>
      <c r="V2313" s="107" t="str">
        <f t="shared" si="146"/>
        <v>Open PDFIR FINALLY.RHS-KK-ECG-IR-ELE-211-REV00</v>
      </c>
      <c r="W2313" s="972" t="str">
        <f t="shared" ca="1" si="147"/>
        <v>DONE</v>
      </c>
      <c r="X2313" s="979" t="str">
        <f t="shared" si="148"/>
        <v>P</v>
      </c>
      <c r="Y2313" s="979"/>
      <c r="AD2313" s="564"/>
      <c r="AE2313" s="564"/>
      <c r="AF2313" s="564"/>
      <c r="AG2313" s="564"/>
      <c r="AH2313" s="564"/>
      <c r="AI2313" s="564"/>
    </row>
    <row r="2314" spans="1:35" ht="90" x14ac:dyDescent="0.3">
      <c r="A2314" s="450">
        <f t="shared" si="145"/>
        <v>2309</v>
      </c>
      <c r="B2314" s="442" t="s">
        <v>20450</v>
      </c>
      <c r="C2314" s="272" t="s">
        <v>2735</v>
      </c>
      <c r="D2314" s="272" t="s">
        <v>5106</v>
      </c>
      <c r="E2314" s="426" t="s">
        <v>10756</v>
      </c>
      <c r="F2314" s="475" t="s">
        <v>195</v>
      </c>
      <c r="G2314" s="106">
        <v>45616</v>
      </c>
      <c r="H2314" s="106">
        <v>45616</v>
      </c>
      <c r="I2314" s="90" t="s">
        <v>25</v>
      </c>
      <c r="J2314" s="475" t="s">
        <v>195</v>
      </c>
      <c r="K2314" s="106">
        <v>45621</v>
      </c>
      <c r="L2314" s="106">
        <v>45621</v>
      </c>
      <c r="M2314" s="90" t="s">
        <v>1671</v>
      </c>
      <c r="N2314" s="475"/>
      <c r="O2314" s="475"/>
      <c r="P2314" s="475"/>
      <c r="Q2314" s="90"/>
      <c r="R2314" s="475"/>
      <c r="S2314" s="475"/>
      <c r="T2314" s="475"/>
      <c r="U2314" s="90"/>
      <c r="V2314" s="107" t="str">
        <f t="shared" si="146"/>
        <v>Open PDFIR FINALLY.RHS-KK-ECG-IR-ARCH-2079-REV01</v>
      </c>
      <c r="W2314" s="972" t="str">
        <f t="shared" ca="1" si="147"/>
        <v>DONE</v>
      </c>
      <c r="X2314" s="979" t="str">
        <f t="shared" si="148"/>
        <v>AWC</v>
      </c>
      <c r="Y2314" s="979"/>
      <c r="AD2314" s="564"/>
      <c r="AE2314" s="564"/>
      <c r="AF2314" s="564"/>
      <c r="AG2314" s="564"/>
      <c r="AH2314" s="564"/>
      <c r="AI2314" s="564"/>
    </row>
    <row r="2315" spans="1:35" ht="90" x14ac:dyDescent="0.3">
      <c r="A2315" s="450">
        <f t="shared" si="145"/>
        <v>2310</v>
      </c>
      <c r="B2315" s="442" t="s">
        <v>18457</v>
      </c>
      <c r="C2315" s="272" t="s">
        <v>76</v>
      </c>
      <c r="D2315" s="272" t="s">
        <v>1545</v>
      </c>
      <c r="E2315" s="426" t="s">
        <v>10757</v>
      </c>
      <c r="F2315" s="475" t="s">
        <v>195</v>
      </c>
      <c r="G2315" s="106">
        <v>45616</v>
      </c>
      <c r="H2315" s="106">
        <v>45616</v>
      </c>
      <c r="I2315" s="90" t="s">
        <v>62</v>
      </c>
      <c r="J2315" s="475"/>
      <c r="K2315" s="475"/>
      <c r="L2315" s="475"/>
      <c r="M2315" s="90"/>
      <c r="N2315" s="475"/>
      <c r="O2315" s="475"/>
      <c r="P2315" s="475"/>
      <c r="Q2315" s="90"/>
      <c r="R2315" s="475"/>
      <c r="S2315" s="475"/>
      <c r="T2315" s="475"/>
      <c r="U2315" s="90"/>
      <c r="V2315" s="107" t="str">
        <f t="shared" si="146"/>
        <v>Open PDFIR FINALLY.RHS-KK-ECG-IR-CI-2080-REV00</v>
      </c>
      <c r="W2315" s="972" t="str">
        <f t="shared" ca="1" si="147"/>
        <v>DONE</v>
      </c>
      <c r="X2315" s="979" t="str">
        <f t="shared" si="148"/>
        <v>P</v>
      </c>
      <c r="Y2315" s="979"/>
      <c r="AD2315" s="564"/>
      <c r="AE2315" s="564"/>
      <c r="AF2315" s="564"/>
      <c r="AG2315" s="564"/>
      <c r="AH2315" s="564"/>
      <c r="AI2315" s="564"/>
    </row>
    <row r="2316" spans="1:35" ht="90" x14ac:dyDescent="0.3">
      <c r="A2316" s="450">
        <f t="shared" si="145"/>
        <v>2311</v>
      </c>
      <c r="B2316" s="442" t="s">
        <v>18458</v>
      </c>
      <c r="C2316" s="272" t="s">
        <v>4383</v>
      </c>
      <c r="D2316" s="272" t="s">
        <v>1545</v>
      </c>
      <c r="E2316" s="426" t="s">
        <v>10758</v>
      </c>
      <c r="F2316" s="475" t="s">
        <v>195</v>
      </c>
      <c r="G2316" s="106">
        <v>45608</v>
      </c>
      <c r="H2316" s="106">
        <v>45608</v>
      </c>
      <c r="I2316" s="90" t="s">
        <v>62</v>
      </c>
      <c r="J2316" s="475"/>
      <c r="K2316" s="475"/>
      <c r="L2316" s="475"/>
      <c r="M2316" s="90"/>
      <c r="N2316" s="475"/>
      <c r="O2316" s="475"/>
      <c r="P2316" s="475"/>
      <c r="Q2316" s="90"/>
      <c r="R2316" s="475"/>
      <c r="S2316" s="475"/>
      <c r="T2316" s="475"/>
      <c r="U2316" s="90"/>
      <c r="V2316" s="107" t="str">
        <f t="shared" si="146"/>
        <v>Open PDFIR FINALLY.RHS-KK-ECG-IR-SU-2081-REV00</v>
      </c>
      <c r="W2316" s="972" t="str">
        <f t="shared" ca="1" si="147"/>
        <v>DONE</v>
      </c>
      <c r="X2316" s="979" t="str">
        <f t="shared" si="148"/>
        <v>P</v>
      </c>
      <c r="Y2316" s="979"/>
      <c r="AD2316" s="564"/>
      <c r="AE2316" s="564"/>
      <c r="AF2316" s="564"/>
      <c r="AG2316" s="564"/>
      <c r="AH2316" s="564"/>
      <c r="AI2316" s="564"/>
    </row>
    <row r="2317" spans="1:35" ht="90" x14ac:dyDescent="0.3">
      <c r="A2317" s="450">
        <f t="shared" si="145"/>
        <v>2312</v>
      </c>
      <c r="B2317" s="442" t="s">
        <v>18459</v>
      </c>
      <c r="C2317" s="272" t="s">
        <v>4383</v>
      </c>
      <c r="D2317" s="272" t="s">
        <v>1545</v>
      </c>
      <c r="E2317" s="426" t="s">
        <v>10759</v>
      </c>
      <c r="F2317" s="475" t="s">
        <v>195</v>
      </c>
      <c r="G2317" s="106">
        <v>45608</v>
      </c>
      <c r="H2317" s="106">
        <v>45608</v>
      </c>
      <c r="I2317" s="90" t="s">
        <v>62</v>
      </c>
      <c r="J2317" s="475"/>
      <c r="K2317" s="475"/>
      <c r="L2317" s="475"/>
      <c r="M2317" s="90"/>
      <c r="N2317" s="475"/>
      <c r="O2317" s="475"/>
      <c r="P2317" s="475"/>
      <c r="Q2317" s="90"/>
      <c r="R2317" s="475"/>
      <c r="S2317" s="475"/>
      <c r="T2317" s="475"/>
      <c r="U2317" s="90"/>
      <c r="V2317" s="107" t="str">
        <f t="shared" si="146"/>
        <v>Open PDFIR FINALLY.RHS-KK-ECG-IR-SU-2082-REV00</v>
      </c>
      <c r="W2317" s="972" t="str">
        <f t="shared" ca="1" si="147"/>
        <v>DONE</v>
      </c>
      <c r="X2317" s="979" t="str">
        <f t="shared" si="148"/>
        <v>P</v>
      </c>
      <c r="Y2317" s="979"/>
      <c r="AD2317" s="564"/>
      <c r="AE2317" s="564"/>
      <c r="AF2317" s="564"/>
      <c r="AG2317" s="564"/>
      <c r="AH2317" s="564"/>
      <c r="AI2317" s="564"/>
    </row>
    <row r="2318" spans="1:35" ht="90" x14ac:dyDescent="0.3">
      <c r="A2318" s="450">
        <f t="shared" si="145"/>
        <v>2313</v>
      </c>
      <c r="B2318" s="442" t="s">
        <v>18460</v>
      </c>
      <c r="C2318" s="272" t="s">
        <v>4383</v>
      </c>
      <c r="D2318" s="272" t="s">
        <v>1545</v>
      </c>
      <c r="E2318" s="426" t="s">
        <v>10761</v>
      </c>
      <c r="F2318" s="475" t="s">
        <v>195</v>
      </c>
      <c r="G2318" s="106">
        <v>45608</v>
      </c>
      <c r="H2318" s="106">
        <v>45617</v>
      </c>
      <c r="I2318" s="90" t="s">
        <v>62</v>
      </c>
      <c r="J2318" s="475"/>
      <c r="K2318" s="475"/>
      <c r="L2318" s="475"/>
      <c r="M2318" s="90"/>
      <c r="N2318" s="475"/>
      <c r="O2318" s="475"/>
      <c r="P2318" s="475"/>
      <c r="Q2318" s="90"/>
      <c r="R2318" s="475"/>
      <c r="S2318" s="475"/>
      <c r="T2318" s="475"/>
      <c r="U2318" s="90"/>
      <c r="V2318" s="107" t="str">
        <f t="shared" si="146"/>
        <v>Open PDFIR FINALLY.RHS-KK-ECG-IR-SU-2083-REV00</v>
      </c>
      <c r="W2318" s="972" t="str">
        <f t="shared" ca="1" si="147"/>
        <v>DONE</v>
      </c>
      <c r="X2318" s="979" t="str">
        <f t="shared" si="148"/>
        <v>P</v>
      </c>
      <c r="Y2318" s="979"/>
      <c r="AD2318" s="564"/>
      <c r="AE2318" s="564"/>
      <c r="AF2318" s="564"/>
      <c r="AG2318" s="564"/>
      <c r="AH2318" s="564"/>
      <c r="AI2318" s="564"/>
    </row>
    <row r="2319" spans="1:35" ht="90" x14ac:dyDescent="0.3">
      <c r="A2319" s="450">
        <f t="shared" si="145"/>
        <v>2314</v>
      </c>
      <c r="B2319" s="442" t="s">
        <v>18461</v>
      </c>
      <c r="C2319" s="272" t="s">
        <v>4383</v>
      </c>
      <c r="D2319" s="272" t="s">
        <v>1545</v>
      </c>
      <c r="E2319" s="426" t="s">
        <v>10760</v>
      </c>
      <c r="F2319" s="475" t="s">
        <v>195</v>
      </c>
      <c r="G2319" s="106">
        <v>45617</v>
      </c>
      <c r="H2319" s="106">
        <v>45617</v>
      </c>
      <c r="I2319" s="90" t="s">
        <v>62</v>
      </c>
      <c r="J2319" s="475"/>
      <c r="K2319" s="475"/>
      <c r="L2319" s="475"/>
      <c r="M2319" s="90"/>
      <c r="N2319" s="475"/>
      <c r="O2319" s="475"/>
      <c r="P2319" s="475"/>
      <c r="Q2319" s="90"/>
      <c r="R2319" s="475"/>
      <c r="S2319" s="475"/>
      <c r="T2319" s="475"/>
      <c r="U2319" s="90"/>
      <c r="V2319" s="107" t="str">
        <f t="shared" si="146"/>
        <v>Open PDFIR FINALLY.RHS-KK-ECG-IR-SU-2084-REV00</v>
      </c>
      <c r="W2319" s="972" t="str">
        <f t="shared" ca="1" si="147"/>
        <v>DONE</v>
      </c>
      <c r="X2319" s="979" t="str">
        <f t="shared" si="148"/>
        <v>P</v>
      </c>
      <c r="Y2319" s="979"/>
      <c r="AD2319" s="564"/>
      <c r="AE2319" s="564"/>
      <c r="AF2319" s="564"/>
      <c r="AG2319" s="564"/>
      <c r="AH2319" s="564"/>
      <c r="AI2319" s="564"/>
    </row>
    <row r="2320" spans="1:35" ht="90" x14ac:dyDescent="0.3">
      <c r="A2320" s="450">
        <f t="shared" si="145"/>
        <v>2315</v>
      </c>
      <c r="B2320" s="442" t="s">
        <v>18462</v>
      </c>
      <c r="C2320" s="272" t="s">
        <v>4383</v>
      </c>
      <c r="D2320" s="272" t="s">
        <v>1545</v>
      </c>
      <c r="E2320" s="426" t="s">
        <v>10762</v>
      </c>
      <c r="F2320" s="475" t="s">
        <v>195</v>
      </c>
      <c r="G2320" s="106">
        <v>45616</v>
      </c>
      <c r="H2320" s="106">
        <v>45616</v>
      </c>
      <c r="I2320" s="90" t="s">
        <v>62</v>
      </c>
      <c r="J2320" s="475"/>
      <c r="K2320" s="475"/>
      <c r="L2320" s="475"/>
      <c r="M2320" s="90"/>
      <c r="N2320" s="475"/>
      <c r="O2320" s="475"/>
      <c r="P2320" s="475"/>
      <c r="Q2320" s="90"/>
      <c r="R2320" s="475"/>
      <c r="S2320" s="475"/>
      <c r="T2320" s="475"/>
      <c r="U2320" s="90"/>
      <c r="V2320" s="107" t="str">
        <f t="shared" si="146"/>
        <v>Open PDFIR FINALLY.RHS-KK-ECG-IR-SU-2085-REV00</v>
      </c>
      <c r="W2320" s="972" t="str">
        <f t="shared" ca="1" si="147"/>
        <v>DONE</v>
      </c>
      <c r="X2320" s="979" t="str">
        <f t="shared" si="148"/>
        <v>P</v>
      </c>
      <c r="Y2320" s="979"/>
      <c r="AD2320" s="564"/>
      <c r="AE2320" s="564"/>
      <c r="AF2320" s="564"/>
      <c r="AG2320" s="564"/>
      <c r="AH2320" s="564"/>
      <c r="AI2320" s="564"/>
    </row>
    <row r="2321" spans="1:35" ht="90" x14ac:dyDescent="0.3">
      <c r="A2321" s="450">
        <f t="shared" si="145"/>
        <v>2316</v>
      </c>
      <c r="B2321" s="442" t="s">
        <v>18463</v>
      </c>
      <c r="C2321" s="272" t="s">
        <v>1140</v>
      </c>
      <c r="D2321" s="272" t="s">
        <v>1545</v>
      </c>
      <c r="E2321" s="426" t="s">
        <v>10763</v>
      </c>
      <c r="F2321" s="475" t="s">
        <v>195</v>
      </c>
      <c r="G2321" s="106">
        <v>45619</v>
      </c>
      <c r="H2321" s="106">
        <v>45619</v>
      </c>
      <c r="I2321" s="90" t="s">
        <v>1671</v>
      </c>
      <c r="J2321" s="475"/>
      <c r="K2321" s="475"/>
      <c r="L2321" s="475"/>
      <c r="M2321" s="90"/>
      <c r="N2321" s="475"/>
      <c r="O2321" s="475"/>
      <c r="P2321" s="475"/>
      <c r="Q2321" s="90"/>
      <c r="R2321" s="475"/>
      <c r="S2321" s="475"/>
      <c r="T2321" s="475"/>
      <c r="U2321" s="90"/>
      <c r="V2321" s="107" t="str">
        <f t="shared" si="146"/>
        <v>Open PDFIR FINALLY.RHS-KK-ECG-IR-ELE-212-REV00</v>
      </c>
      <c r="W2321" s="972" t="str">
        <f t="shared" ca="1" si="147"/>
        <v>DONE</v>
      </c>
      <c r="X2321" s="979" t="str">
        <f t="shared" si="148"/>
        <v>P</v>
      </c>
      <c r="Y2321" s="979"/>
      <c r="AD2321" s="564"/>
      <c r="AE2321" s="564"/>
      <c r="AF2321" s="564"/>
      <c r="AG2321" s="564"/>
      <c r="AH2321" s="564"/>
      <c r="AI2321" s="564"/>
    </row>
    <row r="2322" spans="1:35" ht="90" x14ac:dyDescent="0.3">
      <c r="A2322" s="450">
        <f t="shared" si="145"/>
        <v>2317</v>
      </c>
      <c r="B2322" s="442" t="s">
        <v>18464</v>
      </c>
      <c r="C2322" s="272" t="s">
        <v>4383</v>
      </c>
      <c r="D2322" s="272" t="s">
        <v>1545</v>
      </c>
      <c r="E2322" s="426" t="s">
        <v>10764</v>
      </c>
      <c r="F2322" s="475" t="s">
        <v>195</v>
      </c>
      <c r="G2322" s="106">
        <v>45608</v>
      </c>
      <c r="H2322" s="106">
        <v>45608</v>
      </c>
      <c r="I2322" s="90" t="s">
        <v>62</v>
      </c>
      <c r="J2322" s="475"/>
      <c r="K2322" s="475"/>
      <c r="L2322" s="475"/>
      <c r="M2322" s="90"/>
      <c r="N2322" s="475"/>
      <c r="O2322" s="475"/>
      <c r="P2322" s="475"/>
      <c r="Q2322" s="90"/>
      <c r="R2322" s="475"/>
      <c r="S2322" s="475"/>
      <c r="T2322" s="475"/>
      <c r="U2322" s="90"/>
      <c r="V2322" s="107" t="str">
        <f t="shared" si="146"/>
        <v>Open PDFIR FINALLY.RHS-KK-ECG-IR-SU-2086-REV00</v>
      </c>
      <c r="W2322" s="972" t="str">
        <f t="shared" ca="1" si="147"/>
        <v>DONE</v>
      </c>
      <c r="X2322" s="979" t="str">
        <f t="shared" si="148"/>
        <v>P</v>
      </c>
      <c r="Y2322" s="979"/>
      <c r="AD2322" s="564"/>
      <c r="AE2322" s="564"/>
      <c r="AF2322" s="564"/>
      <c r="AG2322" s="564"/>
      <c r="AH2322" s="564"/>
      <c r="AI2322" s="564"/>
    </row>
    <row r="2323" spans="1:35" ht="90" x14ac:dyDescent="0.3">
      <c r="A2323" s="450">
        <f t="shared" si="145"/>
        <v>2318</v>
      </c>
      <c r="B2323" s="442" t="s">
        <v>18465</v>
      </c>
      <c r="C2323" s="272" t="s">
        <v>4383</v>
      </c>
      <c r="D2323" s="272" t="s">
        <v>1545</v>
      </c>
      <c r="E2323" s="426" t="s">
        <v>10765</v>
      </c>
      <c r="F2323" s="475" t="s">
        <v>195</v>
      </c>
      <c r="G2323" s="106">
        <v>45322</v>
      </c>
      <c r="H2323" s="106">
        <v>45322</v>
      </c>
      <c r="I2323" s="90" t="s">
        <v>62</v>
      </c>
      <c r="J2323" s="475"/>
      <c r="K2323" s="475"/>
      <c r="L2323" s="475"/>
      <c r="M2323" s="90"/>
      <c r="N2323" s="475"/>
      <c r="O2323" s="475"/>
      <c r="P2323" s="475"/>
      <c r="Q2323" s="90"/>
      <c r="R2323" s="475"/>
      <c r="S2323" s="475"/>
      <c r="T2323" s="475"/>
      <c r="U2323" s="90"/>
      <c r="V2323" s="107" t="str">
        <f t="shared" si="146"/>
        <v>Open PDFIR FINALLY.RHS-KK-ECG-IR-SU-2087-REV00</v>
      </c>
      <c r="W2323" s="972" t="str">
        <f t="shared" ca="1" si="147"/>
        <v>DONE</v>
      </c>
      <c r="X2323" s="979" t="str">
        <f t="shared" si="148"/>
        <v>P</v>
      </c>
      <c r="Y2323" s="979"/>
      <c r="AD2323" s="564"/>
      <c r="AE2323" s="564"/>
      <c r="AF2323" s="564"/>
      <c r="AG2323" s="564"/>
      <c r="AH2323" s="564"/>
      <c r="AI2323" s="564"/>
    </row>
    <row r="2324" spans="1:35" ht="90" x14ac:dyDescent="0.3">
      <c r="A2324" s="450">
        <f t="shared" si="145"/>
        <v>2319</v>
      </c>
      <c r="B2324" s="442" t="s">
        <v>18466</v>
      </c>
      <c r="C2324" s="272" t="s">
        <v>4383</v>
      </c>
      <c r="D2324" s="272" t="s">
        <v>1545</v>
      </c>
      <c r="E2324" s="426" t="s">
        <v>10766</v>
      </c>
      <c r="F2324" s="475" t="s">
        <v>195</v>
      </c>
      <c r="G2324" s="106">
        <v>45317</v>
      </c>
      <c r="H2324" s="106">
        <v>45317</v>
      </c>
      <c r="I2324" s="90" t="s">
        <v>62</v>
      </c>
      <c r="J2324" s="475"/>
      <c r="K2324" s="475"/>
      <c r="L2324" s="475"/>
      <c r="M2324" s="90"/>
      <c r="N2324" s="475"/>
      <c r="O2324" s="475"/>
      <c r="P2324" s="475"/>
      <c r="Q2324" s="90"/>
      <c r="R2324" s="475"/>
      <c r="S2324" s="475"/>
      <c r="T2324" s="475"/>
      <c r="U2324" s="90"/>
      <c r="V2324" s="107" t="str">
        <f t="shared" si="146"/>
        <v>Open PDFIR FINALLY.RHS-KK-ECG-IR-SU-2088-REV00</v>
      </c>
      <c r="W2324" s="972" t="str">
        <f t="shared" ca="1" si="147"/>
        <v>DONE</v>
      </c>
      <c r="X2324" s="979" t="str">
        <f t="shared" si="148"/>
        <v>P</v>
      </c>
      <c r="Y2324" s="979"/>
      <c r="AD2324" s="564"/>
      <c r="AE2324" s="564"/>
      <c r="AF2324" s="564"/>
      <c r="AG2324" s="564"/>
      <c r="AH2324" s="564"/>
      <c r="AI2324" s="564"/>
    </row>
    <row r="2325" spans="1:35" ht="90" x14ac:dyDescent="0.3">
      <c r="A2325" s="450">
        <f t="shared" si="145"/>
        <v>2320</v>
      </c>
      <c r="B2325" s="442" t="s">
        <v>18467</v>
      </c>
      <c r="C2325" s="272" t="s">
        <v>4383</v>
      </c>
      <c r="D2325" s="272" t="s">
        <v>1545</v>
      </c>
      <c r="E2325" s="426" t="s">
        <v>10767</v>
      </c>
      <c r="F2325" s="475" t="s">
        <v>195</v>
      </c>
      <c r="G2325" s="106">
        <v>45348</v>
      </c>
      <c r="H2325" s="106">
        <v>45348</v>
      </c>
      <c r="I2325" s="90" t="s">
        <v>62</v>
      </c>
      <c r="J2325" s="475"/>
      <c r="K2325" s="475"/>
      <c r="L2325" s="475"/>
      <c r="M2325" s="90"/>
      <c r="N2325" s="475"/>
      <c r="O2325" s="475"/>
      <c r="P2325" s="475"/>
      <c r="Q2325" s="90"/>
      <c r="R2325" s="475"/>
      <c r="S2325" s="475"/>
      <c r="T2325" s="475"/>
      <c r="U2325" s="90"/>
      <c r="V2325" s="107" t="str">
        <f t="shared" si="146"/>
        <v>Open PDFIR FINALLY.RHS-KK-ECG-IR-SU-2089-REV00</v>
      </c>
      <c r="W2325" s="972" t="str">
        <f t="shared" ca="1" si="147"/>
        <v>DONE</v>
      </c>
      <c r="X2325" s="979" t="str">
        <f t="shared" si="148"/>
        <v>P</v>
      </c>
      <c r="Y2325" s="979"/>
      <c r="AD2325" s="564"/>
      <c r="AE2325" s="564"/>
      <c r="AF2325" s="564"/>
      <c r="AG2325" s="564"/>
      <c r="AH2325" s="564"/>
      <c r="AI2325" s="564"/>
    </row>
    <row r="2326" spans="1:35" ht="90" x14ac:dyDescent="0.3">
      <c r="A2326" s="450">
        <f t="shared" si="145"/>
        <v>2321</v>
      </c>
      <c r="B2326" s="442" t="s">
        <v>18468</v>
      </c>
      <c r="C2326" s="272" t="s">
        <v>4383</v>
      </c>
      <c r="D2326" s="272" t="s">
        <v>1545</v>
      </c>
      <c r="E2326" s="426" t="s">
        <v>10768</v>
      </c>
      <c r="F2326" s="475" t="s">
        <v>195</v>
      </c>
      <c r="G2326" s="106">
        <v>45345</v>
      </c>
      <c r="H2326" s="106">
        <v>45345</v>
      </c>
      <c r="I2326" s="90" t="s">
        <v>62</v>
      </c>
      <c r="J2326" s="475"/>
      <c r="K2326" s="475"/>
      <c r="L2326" s="475"/>
      <c r="M2326" s="90"/>
      <c r="N2326" s="475"/>
      <c r="O2326" s="475"/>
      <c r="P2326" s="475"/>
      <c r="Q2326" s="90"/>
      <c r="R2326" s="475"/>
      <c r="S2326" s="475"/>
      <c r="T2326" s="475"/>
      <c r="U2326" s="90"/>
      <c r="V2326" s="107" t="str">
        <f t="shared" si="146"/>
        <v>Open PDFIR FINALLY.RHS-KK-ECG-IR-SU-2090-REV00</v>
      </c>
      <c r="W2326" s="972" t="str">
        <f t="shared" ca="1" si="147"/>
        <v>DONE</v>
      </c>
      <c r="X2326" s="979" t="str">
        <f t="shared" si="148"/>
        <v>P</v>
      </c>
      <c r="Y2326" s="979"/>
      <c r="AD2326" s="564"/>
      <c r="AE2326" s="564"/>
      <c r="AF2326" s="564"/>
      <c r="AG2326" s="564"/>
      <c r="AH2326" s="564"/>
      <c r="AI2326" s="564"/>
    </row>
    <row r="2327" spans="1:35" ht="90" x14ac:dyDescent="0.3">
      <c r="A2327" s="450">
        <f t="shared" si="145"/>
        <v>2322</v>
      </c>
      <c r="B2327" s="442" t="s">
        <v>18469</v>
      </c>
      <c r="C2327" s="272" t="s">
        <v>4383</v>
      </c>
      <c r="D2327" s="272" t="s">
        <v>1545</v>
      </c>
      <c r="E2327" s="426" t="s">
        <v>10769</v>
      </c>
      <c r="F2327" s="475" t="s">
        <v>195</v>
      </c>
      <c r="G2327" s="106">
        <v>45315</v>
      </c>
      <c r="H2327" s="106">
        <v>45315</v>
      </c>
      <c r="I2327" s="90" t="s">
        <v>62</v>
      </c>
      <c r="J2327" s="475"/>
      <c r="K2327" s="475"/>
      <c r="L2327" s="475"/>
      <c r="M2327" s="90"/>
      <c r="N2327" s="475"/>
      <c r="O2327" s="475"/>
      <c r="P2327" s="475"/>
      <c r="Q2327" s="90"/>
      <c r="R2327" s="475"/>
      <c r="S2327" s="475"/>
      <c r="T2327" s="475"/>
      <c r="U2327" s="90"/>
      <c r="V2327" s="107" t="str">
        <f t="shared" si="146"/>
        <v>Open PDFIR FINALLY.RHS-KK-ECG-IR-SU-2091-REV00</v>
      </c>
      <c r="W2327" s="972" t="str">
        <f t="shared" ca="1" si="147"/>
        <v>DONE</v>
      </c>
      <c r="X2327" s="979" t="str">
        <f t="shared" si="148"/>
        <v>P</v>
      </c>
      <c r="Y2327" s="979"/>
      <c r="AD2327" s="564"/>
      <c r="AE2327" s="564"/>
      <c r="AF2327" s="564"/>
      <c r="AG2327" s="564"/>
      <c r="AH2327" s="564"/>
      <c r="AI2327" s="564"/>
    </row>
    <row r="2328" spans="1:35" ht="90" x14ac:dyDescent="0.3">
      <c r="A2328" s="450">
        <f t="shared" si="145"/>
        <v>2323</v>
      </c>
      <c r="B2328" s="442" t="s">
        <v>18470</v>
      </c>
      <c r="C2328" s="272" t="s">
        <v>4383</v>
      </c>
      <c r="D2328" s="272" t="s">
        <v>1545</v>
      </c>
      <c r="E2328" s="426" t="s">
        <v>10770</v>
      </c>
      <c r="F2328" s="475" t="s">
        <v>195</v>
      </c>
      <c r="G2328" s="106">
        <v>45347</v>
      </c>
      <c r="H2328" s="106">
        <v>45347</v>
      </c>
      <c r="I2328" s="90" t="s">
        <v>62</v>
      </c>
      <c r="J2328" s="475"/>
      <c r="K2328" s="475"/>
      <c r="L2328" s="475"/>
      <c r="M2328" s="90"/>
      <c r="N2328" s="475"/>
      <c r="O2328" s="475"/>
      <c r="P2328" s="475"/>
      <c r="Q2328" s="90"/>
      <c r="R2328" s="475"/>
      <c r="S2328" s="475"/>
      <c r="T2328" s="475"/>
      <c r="U2328" s="90"/>
      <c r="V2328" s="107" t="str">
        <f t="shared" si="146"/>
        <v>Open PDFIR FINALLY.RHS-KK-ECG-IR-SU-2092-REV00</v>
      </c>
      <c r="W2328" s="972" t="str">
        <f t="shared" ca="1" si="147"/>
        <v>DONE</v>
      </c>
      <c r="X2328" s="979" t="str">
        <f t="shared" si="148"/>
        <v>P</v>
      </c>
      <c r="Y2328" s="979"/>
      <c r="AD2328" s="564"/>
      <c r="AE2328" s="564"/>
      <c r="AF2328" s="564"/>
      <c r="AG2328" s="564"/>
      <c r="AH2328" s="564"/>
      <c r="AI2328" s="564"/>
    </row>
    <row r="2329" spans="1:35" ht="90" x14ac:dyDescent="0.3">
      <c r="A2329" s="450">
        <f t="shared" si="145"/>
        <v>2324</v>
      </c>
      <c r="B2329" s="442" t="s">
        <v>18471</v>
      </c>
      <c r="C2329" s="272" t="s">
        <v>4383</v>
      </c>
      <c r="D2329" s="272" t="s">
        <v>1545</v>
      </c>
      <c r="E2329" s="426" t="s">
        <v>10771</v>
      </c>
      <c r="F2329" s="475" t="s">
        <v>195</v>
      </c>
      <c r="G2329" s="106">
        <v>45268</v>
      </c>
      <c r="H2329" s="106">
        <v>45268</v>
      </c>
      <c r="I2329" s="90" t="s">
        <v>62</v>
      </c>
      <c r="J2329" s="475"/>
      <c r="K2329" s="475"/>
      <c r="L2329" s="475"/>
      <c r="M2329" s="90"/>
      <c r="N2329" s="475"/>
      <c r="O2329" s="475"/>
      <c r="P2329" s="475"/>
      <c r="Q2329" s="90"/>
      <c r="R2329" s="475"/>
      <c r="S2329" s="475"/>
      <c r="T2329" s="475"/>
      <c r="U2329" s="90"/>
      <c r="V2329" s="107" t="str">
        <f t="shared" si="146"/>
        <v>Open PDFIR FINALLY.RHS-KK-ECG-IR-SU-2093-REV00</v>
      </c>
      <c r="W2329" s="972" t="str">
        <f t="shared" ca="1" si="147"/>
        <v>DONE</v>
      </c>
      <c r="X2329" s="979" t="str">
        <f t="shared" si="148"/>
        <v>P</v>
      </c>
      <c r="Y2329" s="979"/>
      <c r="AD2329" s="564"/>
      <c r="AE2329" s="564"/>
      <c r="AF2329" s="564"/>
      <c r="AG2329" s="564"/>
      <c r="AH2329" s="564"/>
      <c r="AI2329" s="564"/>
    </row>
    <row r="2330" spans="1:35" ht="90" x14ac:dyDescent="0.3">
      <c r="A2330" s="450">
        <f t="shared" si="145"/>
        <v>2325</v>
      </c>
      <c r="B2330" s="442" t="s">
        <v>18472</v>
      </c>
      <c r="C2330" s="272" t="s">
        <v>4383</v>
      </c>
      <c r="D2330" s="272" t="s">
        <v>1545</v>
      </c>
      <c r="E2330" s="426" t="s">
        <v>10772</v>
      </c>
      <c r="F2330" s="475" t="s">
        <v>195</v>
      </c>
      <c r="G2330" s="106">
        <v>45288</v>
      </c>
      <c r="H2330" s="106">
        <v>45288</v>
      </c>
      <c r="I2330" s="90" t="s">
        <v>62</v>
      </c>
      <c r="J2330" s="475"/>
      <c r="K2330" s="475"/>
      <c r="L2330" s="475"/>
      <c r="M2330" s="90"/>
      <c r="N2330" s="475"/>
      <c r="O2330" s="475"/>
      <c r="P2330" s="475"/>
      <c r="Q2330" s="90"/>
      <c r="R2330" s="475"/>
      <c r="S2330" s="475"/>
      <c r="T2330" s="475"/>
      <c r="U2330" s="90"/>
      <c r="V2330" s="107" t="str">
        <f t="shared" si="146"/>
        <v>Open PDFIR FINALLY.RHS-KK-ECG-IR-SU-2094-REV00</v>
      </c>
      <c r="W2330" s="972" t="str">
        <f t="shared" ca="1" si="147"/>
        <v>DONE</v>
      </c>
      <c r="X2330" s="979" t="str">
        <f t="shared" si="148"/>
        <v>P</v>
      </c>
      <c r="Y2330" s="979"/>
      <c r="AD2330" s="564"/>
      <c r="AE2330" s="564"/>
      <c r="AF2330" s="564"/>
      <c r="AG2330" s="564"/>
      <c r="AH2330" s="564"/>
      <c r="AI2330" s="564"/>
    </row>
    <row r="2331" spans="1:35" ht="90" x14ac:dyDescent="0.3">
      <c r="A2331" s="450">
        <f t="shared" si="145"/>
        <v>2326</v>
      </c>
      <c r="B2331" s="442" t="s">
        <v>18473</v>
      </c>
      <c r="C2331" s="272" t="s">
        <v>4383</v>
      </c>
      <c r="D2331" s="272" t="s">
        <v>1545</v>
      </c>
      <c r="E2331" s="426" t="s">
        <v>10773</v>
      </c>
      <c r="F2331" s="475" t="s">
        <v>195</v>
      </c>
      <c r="G2331" s="106">
        <v>45346</v>
      </c>
      <c r="H2331" s="106">
        <v>45346</v>
      </c>
      <c r="I2331" s="90" t="s">
        <v>62</v>
      </c>
      <c r="J2331" s="475"/>
      <c r="K2331" s="475"/>
      <c r="L2331" s="475"/>
      <c r="M2331" s="90"/>
      <c r="N2331" s="475"/>
      <c r="O2331" s="475"/>
      <c r="P2331" s="475"/>
      <c r="Q2331" s="90"/>
      <c r="R2331" s="475"/>
      <c r="S2331" s="475"/>
      <c r="T2331" s="475"/>
      <c r="U2331" s="90"/>
      <c r="V2331" s="107" t="str">
        <f t="shared" si="146"/>
        <v>Open PDFIR FINALLY.RHS-KK-ECG-IR-SU-2095-REV00</v>
      </c>
      <c r="W2331" s="972" t="str">
        <f t="shared" ca="1" si="147"/>
        <v>DONE</v>
      </c>
      <c r="X2331" s="979" t="str">
        <f t="shared" si="148"/>
        <v>P</v>
      </c>
      <c r="Y2331" s="979"/>
      <c r="AD2331" s="564"/>
      <c r="AE2331" s="564"/>
      <c r="AF2331" s="564"/>
      <c r="AG2331" s="564"/>
      <c r="AH2331" s="564"/>
      <c r="AI2331" s="564"/>
    </row>
    <row r="2332" spans="1:35" ht="90" x14ac:dyDescent="0.3">
      <c r="A2332" s="450">
        <f t="shared" si="145"/>
        <v>2327</v>
      </c>
      <c r="B2332" s="442" t="s">
        <v>18474</v>
      </c>
      <c r="C2332" s="272" t="s">
        <v>4383</v>
      </c>
      <c r="D2332" s="272" t="s">
        <v>1545</v>
      </c>
      <c r="E2332" s="426" t="s">
        <v>10774</v>
      </c>
      <c r="F2332" s="475" t="s">
        <v>195</v>
      </c>
      <c r="G2332" s="106">
        <v>45265</v>
      </c>
      <c r="H2332" s="106">
        <v>45265</v>
      </c>
      <c r="I2332" s="90" t="s">
        <v>62</v>
      </c>
      <c r="J2332" s="475"/>
      <c r="K2332" s="475"/>
      <c r="L2332" s="475"/>
      <c r="M2332" s="90"/>
      <c r="N2332" s="475"/>
      <c r="O2332" s="475"/>
      <c r="P2332" s="475"/>
      <c r="Q2332" s="90"/>
      <c r="R2332" s="475"/>
      <c r="S2332" s="475"/>
      <c r="T2332" s="475"/>
      <c r="U2332" s="90"/>
      <c r="V2332" s="107" t="str">
        <f t="shared" si="146"/>
        <v>Open PDFIR FINALLY.RHS-KK-ECG-IR-SU-2096-REV00</v>
      </c>
      <c r="W2332" s="972" t="str">
        <f t="shared" ca="1" si="147"/>
        <v>DONE</v>
      </c>
      <c r="X2332" s="979" t="str">
        <f t="shared" si="148"/>
        <v>P</v>
      </c>
      <c r="Y2332" s="979"/>
      <c r="AD2332" s="564"/>
      <c r="AE2332" s="564"/>
      <c r="AF2332" s="564"/>
      <c r="AG2332" s="564"/>
      <c r="AH2332" s="564"/>
      <c r="AI2332" s="564"/>
    </row>
    <row r="2333" spans="1:35" ht="90" x14ac:dyDescent="0.3">
      <c r="A2333" s="450">
        <f t="shared" si="145"/>
        <v>2328</v>
      </c>
      <c r="B2333" s="442" t="s">
        <v>18475</v>
      </c>
      <c r="C2333" s="272" t="s">
        <v>4383</v>
      </c>
      <c r="D2333" s="272" t="s">
        <v>1545</v>
      </c>
      <c r="E2333" s="426" t="s">
        <v>10775</v>
      </c>
      <c r="F2333" s="475" t="s">
        <v>195</v>
      </c>
      <c r="G2333" s="106">
        <v>45284</v>
      </c>
      <c r="H2333" s="106">
        <v>45284</v>
      </c>
      <c r="I2333" s="90" t="s">
        <v>62</v>
      </c>
      <c r="J2333" s="475"/>
      <c r="K2333" s="475"/>
      <c r="L2333" s="475"/>
      <c r="M2333" s="90"/>
      <c r="N2333" s="475"/>
      <c r="O2333" s="475"/>
      <c r="P2333" s="475"/>
      <c r="Q2333" s="90"/>
      <c r="R2333" s="475"/>
      <c r="S2333" s="475"/>
      <c r="T2333" s="475"/>
      <c r="U2333" s="90"/>
      <c r="V2333" s="107" t="str">
        <f t="shared" si="146"/>
        <v>Open PDFIR FINALLY.RHS-KK-ECG-IR-SU-2097-REV00</v>
      </c>
      <c r="W2333" s="972" t="str">
        <f t="shared" ca="1" si="147"/>
        <v>DONE</v>
      </c>
      <c r="X2333" s="979" t="str">
        <f t="shared" si="148"/>
        <v>P</v>
      </c>
      <c r="Y2333" s="979"/>
      <c r="AD2333" s="564"/>
      <c r="AE2333" s="564"/>
      <c r="AF2333" s="564"/>
      <c r="AG2333" s="564"/>
      <c r="AH2333" s="564"/>
      <c r="AI2333" s="564"/>
    </row>
    <row r="2334" spans="1:35" ht="90" x14ac:dyDescent="0.3">
      <c r="A2334" s="450">
        <f t="shared" si="145"/>
        <v>2329</v>
      </c>
      <c r="B2334" s="442" t="s">
        <v>18476</v>
      </c>
      <c r="C2334" s="272" t="s">
        <v>4383</v>
      </c>
      <c r="D2334" s="272" t="s">
        <v>1545</v>
      </c>
      <c r="E2334" s="426" t="s">
        <v>10776</v>
      </c>
      <c r="F2334" s="475" t="s">
        <v>195</v>
      </c>
      <c r="G2334" s="106">
        <v>45338</v>
      </c>
      <c r="H2334" s="106">
        <v>45338</v>
      </c>
      <c r="I2334" s="90" t="s">
        <v>62</v>
      </c>
      <c r="J2334" s="475"/>
      <c r="K2334" s="475"/>
      <c r="L2334" s="475"/>
      <c r="M2334" s="90"/>
      <c r="N2334" s="475"/>
      <c r="O2334" s="475"/>
      <c r="P2334" s="475"/>
      <c r="Q2334" s="90"/>
      <c r="R2334" s="475"/>
      <c r="S2334" s="475"/>
      <c r="T2334" s="475"/>
      <c r="U2334" s="90"/>
      <c r="V2334" s="107" t="str">
        <f t="shared" si="146"/>
        <v>Open PDFIR FINALLY.RHS-KK-ECG-IR-SU-2098-REV00</v>
      </c>
      <c r="W2334" s="972" t="str">
        <f t="shared" ca="1" si="147"/>
        <v>DONE</v>
      </c>
      <c r="X2334" s="979" t="str">
        <f t="shared" si="148"/>
        <v>P</v>
      </c>
      <c r="Y2334" s="979"/>
      <c r="AD2334" s="564"/>
      <c r="AE2334" s="564"/>
      <c r="AF2334" s="564"/>
      <c r="AG2334" s="564"/>
      <c r="AH2334" s="564"/>
      <c r="AI2334" s="564"/>
    </row>
    <row r="2335" spans="1:35" ht="90" x14ac:dyDescent="0.3">
      <c r="A2335" s="450">
        <f t="shared" si="145"/>
        <v>2330</v>
      </c>
      <c r="B2335" s="442" t="s">
        <v>18477</v>
      </c>
      <c r="C2335" s="272" t="s">
        <v>4383</v>
      </c>
      <c r="D2335" s="272" t="s">
        <v>1545</v>
      </c>
      <c r="E2335" s="426" t="s">
        <v>10777</v>
      </c>
      <c r="F2335" s="475" t="s">
        <v>195</v>
      </c>
      <c r="G2335" s="106">
        <v>45246</v>
      </c>
      <c r="H2335" s="106">
        <v>45246</v>
      </c>
      <c r="I2335" s="90" t="s">
        <v>62</v>
      </c>
      <c r="J2335" s="475"/>
      <c r="K2335" s="475"/>
      <c r="L2335" s="475"/>
      <c r="M2335" s="90"/>
      <c r="N2335" s="475"/>
      <c r="O2335" s="475"/>
      <c r="P2335" s="475"/>
      <c r="Q2335" s="90"/>
      <c r="R2335" s="475"/>
      <c r="S2335" s="475"/>
      <c r="T2335" s="475"/>
      <c r="U2335" s="90"/>
      <c r="V2335" s="107" t="str">
        <f t="shared" si="146"/>
        <v>Open PDFIR FINALLY.RHS-KK-ECG-IR-SU-2099-REV00</v>
      </c>
      <c r="W2335" s="972" t="str">
        <f t="shared" ca="1" si="147"/>
        <v>DONE</v>
      </c>
      <c r="X2335" s="979" t="str">
        <f t="shared" si="148"/>
        <v>P</v>
      </c>
      <c r="Y2335" s="979"/>
      <c r="AD2335" s="564"/>
      <c r="AE2335" s="564"/>
      <c r="AF2335" s="564"/>
      <c r="AG2335" s="564"/>
      <c r="AH2335" s="564"/>
      <c r="AI2335" s="564"/>
    </row>
    <row r="2336" spans="1:35" ht="90" x14ac:dyDescent="0.3">
      <c r="A2336" s="450">
        <f t="shared" si="145"/>
        <v>2331</v>
      </c>
      <c r="B2336" s="442" t="s">
        <v>18478</v>
      </c>
      <c r="C2336" s="272" t="s">
        <v>4383</v>
      </c>
      <c r="D2336" s="272" t="s">
        <v>1545</v>
      </c>
      <c r="E2336" s="426" t="s">
        <v>10778</v>
      </c>
      <c r="F2336" s="475" t="s">
        <v>195</v>
      </c>
      <c r="G2336" s="106">
        <v>45268</v>
      </c>
      <c r="H2336" s="106">
        <v>45268</v>
      </c>
      <c r="I2336" s="90" t="s">
        <v>62</v>
      </c>
      <c r="J2336" s="475"/>
      <c r="K2336" s="475"/>
      <c r="L2336" s="475"/>
      <c r="M2336" s="90"/>
      <c r="N2336" s="475"/>
      <c r="O2336" s="475"/>
      <c r="P2336" s="475"/>
      <c r="Q2336" s="90"/>
      <c r="R2336" s="475"/>
      <c r="S2336" s="475"/>
      <c r="T2336" s="475"/>
      <c r="U2336" s="90"/>
      <c r="V2336" s="107" t="str">
        <f t="shared" si="146"/>
        <v>Open PDFIR FINALLY.RHS-KK-ECG-IR-SU-2100-REV00</v>
      </c>
      <c r="W2336" s="972" t="str">
        <f t="shared" ca="1" si="147"/>
        <v>DONE</v>
      </c>
      <c r="X2336" s="979" t="str">
        <f t="shared" si="148"/>
        <v>P</v>
      </c>
      <c r="Y2336" s="979"/>
      <c r="AD2336" s="564"/>
      <c r="AE2336" s="564"/>
      <c r="AF2336" s="564"/>
      <c r="AG2336" s="564"/>
      <c r="AH2336" s="564"/>
      <c r="AI2336" s="564"/>
    </row>
    <row r="2337" spans="1:35" ht="90" x14ac:dyDescent="0.3">
      <c r="A2337" s="450">
        <f t="shared" si="145"/>
        <v>2332</v>
      </c>
      <c r="B2337" s="442" t="s">
        <v>18479</v>
      </c>
      <c r="C2337" s="272" t="s">
        <v>4383</v>
      </c>
      <c r="D2337" s="272" t="s">
        <v>1545</v>
      </c>
      <c r="E2337" s="426" t="s">
        <v>10779</v>
      </c>
      <c r="F2337" s="475" t="s">
        <v>195</v>
      </c>
      <c r="G2337" s="106">
        <v>45288</v>
      </c>
      <c r="H2337" s="106">
        <v>45288</v>
      </c>
      <c r="I2337" s="90" t="s">
        <v>62</v>
      </c>
      <c r="J2337" s="475"/>
      <c r="K2337" s="475"/>
      <c r="L2337" s="475"/>
      <c r="M2337" s="90"/>
      <c r="N2337" s="475"/>
      <c r="O2337" s="475"/>
      <c r="P2337" s="475"/>
      <c r="Q2337" s="90"/>
      <c r="R2337" s="475"/>
      <c r="S2337" s="475"/>
      <c r="T2337" s="475"/>
      <c r="U2337" s="90"/>
      <c r="V2337" s="107" t="str">
        <f t="shared" si="146"/>
        <v>Open PDFIR FINALLY.RHS-KK-ECG-IR-SU-2101-REV00</v>
      </c>
      <c r="W2337" s="972" t="str">
        <f t="shared" ca="1" si="147"/>
        <v>DONE</v>
      </c>
      <c r="X2337" s="979" t="str">
        <f t="shared" si="148"/>
        <v>P</v>
      </c>
      <c r="Y2337" s="979"/>
      <c r="AD2337" s="564"/>
      <c r="AE2337" s="564"/>
      <c r="AF2337" s="564"/>
      <c r="AG2337" s="564"/>
      <c r="AH2337" s="564"/>
      <c r="AI2337" s="564"/>
    </row>
    <row r="2338" spans="1:35" ht="90" x14ac:dyDescent="0.3">
      <c r="A2338" s="450">
        <f t="shared" si="145"/>
        <v>2333</v>
      </c>
      <c r="B2338" s="442" t="s">
        <v>18480</v>
      </c>
      <c r="C2338" s="272" t="s">
        <v>4383</v>
      </c>
      <c r="D2338" s="272" t="s">
        <v>1545</v>
      </c>
      <c r="E2338" s="426" t="s">
        <v>10780</v>
      </c>
      <c r="F2338" s="475" t="s">
        <v>195</v>
      </c>
      <c r="G2338" s="106">
        <v>45257</v>
      </c>
      <c r="H2338" s="106">
        <v>45257</v>
      </c>
      <c r="I2338" s="90" t="s">
        <v>62</v>
      </c>
      <c r="J2338" s="475"/>
      <c r="K2338" s="475"/>
      <c r="L2338" s="475"/>
      <c r="M2338" s="90"/>
      <c r="N2338" s="475"/>
      <c r="O2338" s="475"/>
      <c r="P2338" s="475"/>
      <c r="Q2338" s="90"/>
      <c r="R2338" s="475"/>
      <c r="S2338" s="475"/>
      <c r="T2338" s="475"/>
      <c r="U2338" s="90"/>
      <c r="V2338" s="107" t="str">
        <f t="shared" si="146"/>
        <v>Open PDFIR FINALLY.RHS-KK-ECG-IR-SU-2102-REV00</v>
      </c>
      <c r="W2338" s="972" t="str">
        <f t="shared" ca="1" si="147"/>
        <v>DONE</v>
      </c>
      <c r="X2338" s="979" t="str">
        <f t="shared" si="148"/>
        <v>P</v>
      </c>
      <c r="Y2338" s="979"/>
      <c r="AD2338" s="564"/>
      <c r="AE2338" s="564"/>
      <c r="AF2338" s="564"/>
      <c r="AG2338" s="564"/>
      <c r="AH2338" s="564"/>
      <c r="AI2338" s="564"/>
    </row>
    <row r="2339" spans="1:35" ht="90" x14ac:dyDescent="0.3">
      <c r="A2339" s="450">
        <f t="shared" si="145"/>
        <v>2334</v>
      </c>
      <c r="B2339" s="442" t="s">
        <v>18481</v>
      </c>
      <c r="C2339" s="272" t="s">
        <v>4383</v>
      </c>
      <c r="D2339" s="272" t="s">
        <v>1545</v>
      </c>
      <c r="E2339" s="426" t="s">
        <v>10781</v>
      </c>
      <c r="F2339" s="475" t="s">
        <v>195</v>
      </c>
      <c r="G2339" s="106">
        <v>45336</v>
      </c>
      <c r="H2339" s="106">
        <v>45336</v>
      </c>
      <c r="I2339" s="90" t="s">
        <v>62</v>
      </c>
      <c r="J2339" s="475"/>
      <c r="K2339" s="475"/>
      <c r="L2339" s="475"/>
      <c r="M2339" s="90"/>
      <c r="N2339" s="475"/>
      <c r="O2339" s="475"/>
      <c r="P2339" s="475"/>
      <c r="Q2339" s="90"/>
      <c r="R2339" s="475"/>
      <c r="S2339" s="475"/>
      <c r="T2339" s="475"/>
      <c r="U2339" s="90"/>
      <c r="V2339" s="107" t="str">
        <f t="shared" si="146"/>
        <v>Open PDFIR FINALLY.RHS-KK-ECG-IR-SU-2103-REV00</v>
      </c>
      <c r="W2339" s="972" t="str">
        <f t="shared" ca="1" si="147"/>
        <v>DONE</v>
      </c>
      <c r="X2339" s="979" t="str">
        <f t="shared" si="148"/>
        <v>P</v>
      </c>
      <c r="Y2339" s="979"/>
      <c r="AD2339" s="564"/>
      <c r="AE2339" s="564"/>
      <c r="AF2339" s="564"/>
      <c r="AG2339" s="564"/>
      <c r="AH2339" s="564"/>
      <c r="AI2339" s="564"/>
    </row>
    <row r="2340" spans="1:35" ht="90" x14ac:dyDescent="0.3">
      <c r="A2340" s="450">
        <f t="shared" si="145"/>
        <v>2335</v>
      </c>
      <c r="B2340" s="442" t="s">
        <v>18482</v>
      </c>
      <c r="C2340" s="272" t="s">
        <v>4383</v>
      </c>
      <c r="D2340" s="272" t="s">
        <v>1545</v>
      </c>
      <c r="E2340" s="426" t="s">
        <v>10782</v>
      </c>
      <c r="F2340" s="475" t="s">
        <v>195</v>
      </c>
      <c r="G2340" s="106">
        <v>45243</v>
      </c>
      <c r="H2340" s="106">
        <v>45243</v>
      </c>
      <c r="I2340" s="90" t="s">
        <v>62</v>
      </c>
      <c r="J2340" s="475"/>
      <c r="K2340" s="475"/>
      <c r="L2340" s="475"/>
      <c r="M2340" s="90"/>
      <c r="N2340" s="475"/>
      <c r="O2340" s="475"/>
      <c r="P2340" s="475"/>
      <c r="Q2340" s="90"/>
      <c r="R2340" s="475"/>
      <c r="S2340" s="475"/>
      <c r="T2340" s="475"/>
      <c r="U2340" s="90"/>
      <c r="V2340" s="107" t="str">
        <f t="shared" si="146"/>
        <v>Open PDFIR FINALLY.RHS-KK-ECG-IR-SU-2104-REV00</v>
      </c>
      <c r="W2340" s="972" t="str">
        <f t="shared" ca="1" si="147"/>
        <v>DONE</v>
      </c>
      <c r="X2340" s="979" t="str">
        <f t="shared" si="148"/>
        <v>P</v>
      </c>
      <c r="Y2340" s="979"/>
      <c r="AD2340" s="564"/>
      <c r="AE2340" s="564"/>
      <c r="AF2340" s="564"/>
      <c r="AG2340" s="564"/>
      <c r="AH2340" s="564"/>
      <c r="AI2340" s="564"/>
    </row>
    <row r="2341" spans="1:35" ht="90" x14ac:dyDescent="0.3">
      <c r="A2341" s="450">
        <f t="shared" si="145"/>
        <v>2336</v>
      </c>
      <c r="B2341" s="442" t="s">
        <v>18483</v>
      </c>
      <c r="C2341" s="272" t="s">
        <v>4383</v>
      </c>
      <c r="D2341" s="272" t="s">
        <v>1545</v>
      </c>
      <c r="E2341" s="426" t="s">
        <v>10783</v>
      </c>
      <c r="F2341" s="475" t="s">
        <v>195</v>
      </c>
      <c r="G2341" s="106">
        <v>45265</v>
      </c>
      <c r="H2341" s="106">
        <v>45265</v>
      </c>
      <c r="I2341" s="90" t="s">
        <v>62</v>
      </c>
      <c r="J2341" s="475"/>
      <c r="K2341" s="475"/>
      <c r="L2341" s="475"/>
      <c r="M2341" s="90"/>
      <c r="N2341" s="475"/>
      <c r="O2341" s="475"/>
      <c r="P2341" s="475"/>
      <c r="Q2341" s="90"/>
      <c r="R2341" s="475"/>
      <c r="S2341" s="475"/>
      <c r="T2341" s="475"/>
      <c r="U2341" s="90"/>
      <c r="V2341" s="107" t="str">
        <f t="shared" si="146"/>
        <v>Open PDFIR FINALLY.RHS-KK-ECG-IR-SU-2105-REV00</v>
      </c>
      <c r="W2341" s="972" t="str">
        <f t="shared" ca="1" si="147"/>
        <v>DONE</v>
      </c>
      <c r="X2341" s="979" t="str">
        <f t="shared" si="148"/>
        <v>P</v>
      </c>
      <c r="Y2341" s="979"/>
      <c r="AD2341" s="564"/>
      <c r="AE2341" s="564"/>
      <c r="AF2341" s="564"/>
      <c r="AG2341" s="564"/>
      <c r="AH2341" s="564"/>
      <c r="AI2341" s="564"/>
    </row>
    <row r="2342" spans="1:35" ht="90" x14ac:dyDescent="0.3">
      <c r="A2342" s="450">
        <f t="shared" si="145"/>
        <v>2337</v>
      </c>
      <c r="B2342" s="442" t="s">
        <v>18484</v>
      </c>
      <c r="C2342" s="272" t="s">
        <v>4383</v>
      </c>
      <c r="D2342" s="272" t="s">
        <v>1545</v>
      </c>
      <c r="E2342" s="426" t="s">
        <v>10784</v>
      </c>
      <c r="F2342" s="475" t="s">
        <v>195</v>
      </c>
      <c r="G2342" s="106">
        <v>45651</v>
      </c>
      <c r="H2342" s="106">
        <v>45651</v>
      </c>
      <c r="I2342" s="90" t="s">
        <v>62</v>
      </c>
      <c r="J2342" s="475"/>
      <c r="K2342" s="475"/>
      <c r="L2342" s="475"/>
      <c r="M2342" s="90"/>
      <c r="N2342" s="475"/>
      <c r="O2342" s="475"/>
      <c r="P2342" s="475"/>
      <c r="Q2342" s="90"/>
      <c r="R2342" s="475"/>
      <c r="S2342" s="475"/>
      <c r="T2342" s="475"/>
      <c r="U2342" s="90"/>
      <c r="V2342" s="107" t="str">
        <f t="shared" si="146"/>
        <v>Open PDFIR FINALLY.RHS-KK-ECG-IR-SU-2106-REV00</v>
      </c>
      <c r="W2342" s="972" t="str">
        <f t="shared" ca="1" si="147"/>
        <v>DONE</v>
      </c>
      <c r="X2342" s="979" t="str">
        <f t="shared" si="148"/>
        <v>P</v>
      </c>
      <c r="Y2342" s="979"/>
      <c r="AD2342" s="564"/>
      <c r="AE2342" s="564"/>
      <c r="AF2342" s="564"/>
      <c r="AG2342" s="564"/>
      <c r="AH2342" s="564"/>
      <c r="AI2342" s="564"/>
    </row>
    <row r="2343" spans="1:35" ht="90" x14ac:dyDescent="0.3">
      <c r="A2343" s="450">
        <f t="shared" si="145"/>
        <v>2338</v>
      </c>
      <c r="B2343" s="442" t="s">
        <v>18485</v>
      </c>
      <c r="C2343" s="272" t="s">
        <v>4383</v>
      </c>
      <c r="D2343" s="272" t="s">
        <v>1545</v>
      </c>
      <c r="E2343" s="426" t="s">
        <v>10785</v>
      </c>
      <c r="F2343" s="475" t="s">
        <v>195</v>
      </c>
      <c r="G2343" s="106">
        <v>45619</v>
      </c>
      <c r="H2343" s="106">
        <v>45619</v>
      </c>
      <c r="I2343" s="90" t="s">
        <v>62</v>
      </c>
      <c r="J2343" s="475"/>
      <c r="K2343" s="475"/>
      <c r="L2343" s="475"/>
      <c r="M2343" s="90"/>
      <c r="N2343" s="475"/>
      <c r="O2343" s="475"/>
      <c r="P2343" s="475"/>
      <c r="Q2343" s="90"/>
      <c r="R2343" s="475"/>
      <c r="S2343" s="475"/>
      <c r="T2343" s="475"/>
      <c r="U2343" s="90"/>
      <c r="V2343" s="107" t="str">
        <f t="shared" si="146"/>
        <v>Open PDFIR FINALLY.RHS-KK-ECG-IR-SU-2107-REV00</v>
      </c>
      <c r="W2343" s="972" t="str">
        <f t="shared" ca="1" si="147"/>
        <v>DONE</v>
      </c>
      <c r="X2343" s="979" t="str">
        <f t="shared" si="148"/>
        <v>P</v>
      </c>
      <c r="Y2343" s="979"/>
      <c r="AD2343" s="564"/>
      <c r="AE2343" s="564"/>
      <c r="AF2343" s="564"/>
      <c r="AG2343" s="564"/>
      <c r="AH2343" s="564"/>
      <c r="AI2343" s="564"/>
    </row>
    <row r="2344" spans="1:35" ht="90" x14ac:dyDescent="0.3">
      <c r="A2344" s="450">
        <f t="shared" si="145"/>
        <v>2339</v>
      </c>
      <c r="B2344" s="442" t="s">
        <v>18486</v>
      </c>
      <c r="C2344" s="272" t="s">
        <v>4383</v>
      </c>
      <c r="D2344" s="272" t="s">
        <v>1545</v>
      </c>
      <c r="E2344" s="426" t="s">
        <v>10786</v>
      </c>
      <c r="F2344" s="475" t="s">
        <v>195</v>
      </c>
      <c r="G2344" s="106">
        <v>45332</v>
      </c>
      <c r="H2344" s="106">
        <v>45332</v>
      </c>
      <c r="I2344" s="90" t="s">
        <v>62</v>
      </c>
      <c r="J2344" s="475"/>
      <c r="K2344" s="475"/>
      <c r="L2344" s="475"/>
      <c r="M2344" s="90"/>
      <c r="N2344" s="475"/>
      <c r="O2344" s="475"/>
      <c r="P2344" s="475"/>
      <c r="Q2344" s="90"/>
      <c r="R2344" s="475"/>
      <c r="S2344" s="475"/>
      <c r="T2344" s="475"/>
      <c r="U2344" s="90"/>
      <c r="V2344" s="107" t="str">
        <f t="shared" si="146"/>
        <v>Open PDFIR FINALLY.RHS-KK-ECG-IR-SU-2108-REV00</v>
      </c>
      <c r="W2344" s="972" t="str">
        <f t="shared" ca="1" si="147"/>
        <v>DONE</v>
      </c>
      <c r="X2344" s="979" t="str">
        <f t="shared" si="148"/>
        <v>P</v>
      </c>
      <c r="Y2344" s="979"/>
      <c r="AD2344" s="564"/>
      <c r="AE2344" s="564"/>
      <c r="AF2344" s="564"/>
      <c r="AG2344" s="564"/>
      <c r="AH2344" s="564"/>
      <c r="AI2344" s="564"/>
    </row>
    <row r="2345" spans="1:35" ht="90" x14ac:dyDescent="0.3">
      <c r="A2345" s="450">
        <f t="shared" si="145"/>
        <v>2340</v>
      </c>
      <c r="B2345" s="442" t="s">
        <v>18487</v>
      </c>
      <c r="C2345" s="272" t="s">
        <v>4383</v>
      </c>
      <c r="D2345" s="272" t="s">
        <v>1545</v>
      </c>
      <c r="E2345" s="426" t="s">
        <v>10787</v>
      </c>
      <c r="F2345" s="475" t="s">
        <v>195</v>
      </c>
      <c r="G2345" s="106">
        <v>45605</v>
      </c>
      <c r="H2345" s="106">
        <v>45605</v>
      </c>
      <c r="I2345" s="90" t="s">
        <v>62</v>
      </c>
      <c r="J2345" s="475"/>
      <c r="K2345" s="475"/>
      <c r="L2345" s="475"/>
      <c r="M2345" s="90"/>
      <c r="N2345" s="475"/>
      <c r="O2345" s="475"/>
      <c r="P2345" s="475"/>
      <c r="Q2345" s="90"/>
      <c r="R2345" s="475"/>
      <c r="S2345" s="475"/>
      <c r="T2345" s="475"/>
      <c r="U2345" s="90"/>
      <c r="V2345" s="107" t="str">
        <f t="shared" si="146"/>
        <v>Open PDFIR FINALLY.RHS-KK-ECG-IR-SU-2109-REV00</v>
      </c>
      <c r="W2345" s="972" t="str">
        <f t="shared" ca="1" si="147"/>
        <v>DONE</v>
      </c>
      <c r="X2345" s="979" t="str">
        <f t="shared" si="148"/>
        <v>P</v>
      </c>
      <c r="Y2345" s="979"/>
      <c r="AD2345" s="564"/>
      <c r="AE2345" s="564"/>
      <c r="AF2345" s="564"/>
      <c r="AG2345" s="564"/>
      <c r="AH2345" s="564"/>
      <c r="AI2345" s="564"/>
    </row>
    <row r="2346" spans="1:35" ht="90" x14ac:dyDescent="0.3">
      <c r="A2346" s="450">
        <f t="shared" si="145"/>
        <v>2341</v>
      </c>
      <c r="B2346" s="442" t="s">
        <v>18488</v>
      </c>
      <c r="C2346" s="272" t="s">
        <v>4383</v>
      </c>
      <c r="D2346" s="272" t="s">
        <v>1545</v>
      </c>
      <c r="E2346" s="426" t="s">
        <v>10788</v>
      </c>
      <c r="F2346" s="475" t="s">
        <v>195</v>
      </c>
      <c r="G2346" s="106">
        <v>45654</v>
      </c>
      <c r="H2346" s="106">
        <v>45654</v>
      </c>
      <c r="I2346" s="90" t="s">
        <v>62</v>
      </c>
      <c r="J2346" s="475"/>
      <c r="K2346" s="475"/>
      <c r="L2346" s="475"/>
      <c r="M2346" s="90"/>
      <c r="N2346" s="475"/>
      <c r="O2346" s="475"/>
      <c r="P2346" s="475"/>
      <c r="Q2346" s="90"/>
      <c r="R2346" s="475"/>
      <c r="S2346" s="475"/>
      <c r="T2346" s="475"/>
      <c r="U2346" s="90"/>
      <c r="V2346" s="107" t="str">
        <f t="shared" si="146"/>
        <v>Open PDFIR FINALLY.RHS-KK-ECG-IR-SU-2110-REV00</v>
      </c>
      <c r="W2346" s="972" t="str">
        <f t="shared" ca="1" si="147"/>
        <v>DONE</v>
      </c>
      <c r="X2346" s="979" t="str">
        <f t="shared" si="148"/>
        <v>P</v>
      </c>
      <c r="Y2346" s="979"/>
      <c r="AD2346" s="564"/>
      <c r="AE2346" s="564"/>
      <c r="AF2346" s="564"/>
      <c r="AG2346" s="564"/>
      <c r="AH2346" s="564"/>
      <c r="AI2346" s="564"/>
    </row>
    <row r="2347" spans="1:35" ht="90" x14ac:dyDescent="0.3">
      <c r="A2347" s="450">
        <f t="shared" si="145"/>
        <v>2342</v>
      </c>
      <c r="B2347" s="442" t="s">
        <v>18489</v>
      </c>
      <c r="C2347" s="272" t="s">
        <v>4383</v>
      </c>
      <c r="D2347" s="272" t="s">
        <v>1545</v>
      </c>
      <c r="E2347" s="426" t="s">
        <v>10789</v>
      </c>
      <c r="F2347" s="475" t="s">
        <v>195</v>
      </c>
      <c r="G2347" s="106">
        <v>45634</v>
      </c>
      <c r="H2347" s="106">
        <v>45634</v>
      </c>
      <c r="I2347" s="90" t="s">
        <v>62</v>
      </c>
      <c r="J2347" s="475"/>
      <c r="K2347" s="475"/>
      <c r="L2347" s="475"/>
      <c r="M2347" s="90"/>
      <c r="N2347" s="475"/>
      <c r="O2347" s="475"/>
      <c r="P2347" s="475"/>
      <c r="Q2347" s="90"/>
      <c r="R2347" s="475"/>
      <c r="S2347" s="475"/>
      <c r="T2347" s="475"/>
      <c r="U2347" s="90"/>
      <c r="V2347" s="107" t="str">
        <f t="shared" si="146"/>
        <v>Open PDFIR FINALLY.RHS-KK-ECG-IR-SU-2111-REV00</v>
      </c>
      <c r="W2347" s="972" t="str">
        <f t="shared" ca="1" si="147"/>
        <v>DONE</v>
      </c>
      <c r="X2347" s="979" t="str">
        <f t="shared" si="148"/>
        <v>P</v>
      </c>
      <c r="Y2347" s="979"/>
      <c r="AD2347" s="564"/>
      <c r="AE2347" s="564"/>
      <c r="AF2347" s="564"/>
      <c r="AG2347" s="564"/>
      <c r="AH2347" s="564"/>
      <c r="AI2347" s="564"/>
    </row>
    <row r="2348" spans="1:35" ht="90" x14ac:dyDescent="0.3">
      <c r="A2348" s="450">
        <f t="shared" si="145"/>
        <v>2343</v>
      </c>
      <c r="B2348" s="442" t="s">
        <v>18490</v>
      </c>
      <c r="C2348" s="272" t="s">
        <v>4383</v>
      </c>
      <c r="D2348" s="272" t="s">
        <v>1545</v>
      </c>
      <c r="E2348" s="426" t="s">
        <v>10790</v>
      </c>
      <c r="F2348" s="475" t="s">
        <v>195</v>
      </c>
      <c r="G2348" s="106">
        <v>45319</v>
      </c>
      <c r="H2348" s="106">
        <v>45319</v>
      </c>
      <c r="I2348" s="90" t="s">
        <v>62</v>
      </c>
      <c r="J2348" s="475"/>
      <c r="K2348" s="475"/>
      <c r="L2348" s="475"/>
      <c r="M2348" s="90"/>
      <c r="N2348" s="475"/>
      <c r="O2348" s="475"/>
      <c r="P2348" s="475"/>
      <c r="Q2348" s="90"/>
      <c r="R2348" s="475"/>
      <c r="S2348" s="475"/>
      <c r="T2348" s="475"/>
      <c r="U2348" s="90"/>
      <c r="V2348" s="107" t="str">
        <f t="shared" si="146"/>
        <v>Open PDFIR FINALLY.RHS-KK-ECG-IR-SU-2112-REV00</v>
      </c>
      <c r="W2348" s="972" t="str">
        <f t="shared" ca="1" si="147"/>
        <v>DONE</v>
      </c>
      <c r="X2348" s="979" t="str">
        <f t="shared" si="148"/>
        <v>P</v>
      </c>
      <c r="Y2348" s="979"/>
      <c r="AD2348" s="564"/>
      <c r="AE2348" s="564"/>
      <c r="AF2348" s="564"/>
      <c r="AG2348" s="564"/>
      <c r="AH2348" s="564"/>
      <c r="AI2348" s="564"/>
    </row>
    <row r="2349" spans="1:35" ht="90" x14ac:dyDescent="0.3">
      <c r="A2349" s="450">
        <f t="shared" si="145"/>
        <v>2344</v>
      </c>
      <c r="B2349" s="442" t="s">
        <v>18491</v>
      </c>
      <c r="C2349" s="272" t="s">
        <v>4383</v>
      </c>
      <c r="D2349" s="272" t="s">
        <v>1545</v>
      </c>
      <c r="E2349" s="426" t="s">
        <v>10791</v>
      </c>
      <c r="F2349" s="475" t="s">
        <v>195</v>
      </c>
      <c r="G2349" s="106">
        <v>45631</v>
      </c>
      <c r="H2349" s="106">
        <v>45631</v>
      </c>
      <c r="I2349" s="90" t="s">
        <v>62</v>
      </c>
      <c r="J2349" s="475"/>
      <c r="K2349" s="475"/>
      <c r="L2349" s="475"/>
      <c r="M2349" s="90"/>
      <c r="N2349" s="475"/>
      <c r="O2349" s="475"/>
      <c r="P2349" s="475"/>
      <c r="Q2349" s="90"/>
      <c r="R2349" s="475"/>
      <c r="S2349" s="475"/>
      <c r="T2349" s="475"/>
      <c r="U2349" s="90"/>
      <c r="V2349" s="107" t="str">
        <f t="shared" si="146"/>
        <v>Open PDFIR FINALLY.RHS-KK-ECG-IR-SU-2113-REV00</v>
      </c>
      <c r="W2349" s="972" t="str">
        <f t="shared" ca="1" si="147"/>
        <v>DONE</v>
      </c>
      <c r="X2349" s="979" t="str">
        <f t="shared" si="148"/>
        <v>P</v>
      </c>
      <c r="Y2349" s="979"/>
      <c r="AD2349" s="564"/>
      <c r="AE2349" s="564"/>
      <c r="AF2349" s="564"/>
      <c r="AG2349" s="564"/>
      <c r="AH2349" s="564"/>
      <c r="AI2349" s="564"/>
    </row>
    <row r="2350" spans="1:35" ht="90" x14ac:dyDescent="0.3">
      <c r="A2350" s="450">
        <f t="shared" si="145"/>
        <v>2345</v>
      </c>
      <c r="B2350" s="442" t="s">
        <v>18492</v>
      </c>
      <c r="C2350" s="272" t="s">
        <v>4383</v>
      </c>
      <c r="D2350" s="272" t="s">
        <v>1545</v>
      </c>
      <c r="E2350" s="426" t="s">
        <v>10792</v>
      </c>
      <c r="F2350" s="475" t="s">
        <v>195</v>
      </c>
      <c r="G2350" s="106">
        <v>45650</v>
      </c>
      <c r="H2350" s="106">
        <v>45650</v>
      </c>
      <c r="I2350" s="90" t="s">
        <v>62</v>
      </c>
      <c r="J2350" s="475"/>
      <c r="K2350" s="475"/>
      <c r="L2350" s="475"/>
      <c r="M2350" s="90"/>
      <c r="N2350" s="475"/>
      <c r="O2350" s="475"/>
      <c r="P2350" s="475"/>
      <c r="Q2350" s="90"/>
      <c r="R2350" s="475"/>
      <c r="S2350" s="475"/>
      <c r="T2350" s="475"/>
      <c r="U2350" s="90"/>
      <c r="V2350" s="107" t="str">
        <f t="shared" si="146"/>
        <v>Open PDFIR FINALLY.RHS-KK-ECG-IR-SU-2114-REV00</v>
      </c>
      <c r="W2350" s="972" t="str">
        <f t="shared" ca="1" si="147"/>
        <v>DONE</v>
      </c>
      <c r="X2350" s="979" t="str">
        <f t="shared" si="148"/>
        <v>P</v>
      </c>
      <c r="Y2350" s="979"/>
      <c r="AD2350" s="564"/>
      <c r="AE2350" s="564"/>
      <c r="AF2350" s="564"/>
      <c r="AG2350" s="564"/>
      <c r="AH2350" s="564"/>
      <c r="AI2350" s="564"/>
    </row>
    <row r="2351" spans="1:35" ht="90" x14ac:dyDescent="0.3">
      <c r="A2351" s="450">
        <f t="shared" si="145"/>
        <v>2346</v>
      </c>
      <c r="B2351" s="442" t="s">
        <v>18493</v>
      </c>
      <c r="C2351" s="272" t="s">
        <v>2735</v>
      </c>
      <c r="D2351" s="272" t="s">
        <v>5106</v>
      </c>
      <c r="E2351" s="426" t="s">
        <v>10793</v>
      </c>
      <c r="F2351" s="475" t="s">
        <v>195</v>
      </c>
      <c r="G2351" s="106">
        <v>45619</v>
      </c>
      <c r="H2351" s="106">
        <v>45619</v>
      </c>
      <c r="I2351" s="90" t="s">
        <v>1671</v>
      </c>
      <c r="J2351" s="475"/>
      <c r="K2351" s="475"/>
      <c r="L2351" s="475"/>
      <c r="M2351" s="90"/>
      <c r="N2351" s="475"/>
      <c r="O2351" s="475"/>
      <c r="P2351" s="475"/>
      <c r="Q2351" s="90"/>
      <c r="R2351" s="475"/>
      <c r="S2351" s="475"/>
      <c r="T2351" s="475"/>
      <c r="U2351" s="90"/>
      <c r="V2351" s="107" t="str">
        <f t="shared" si="146"/>
        <v>Open PDFIR FINALLY.RHS-KK-ECG-IR-ARCH-2115-REV00</v>
      </c>
      <c r="W2351" s="972" t="str">
        <f t="shared" ca="1" si="147"/>
        <v>DONE</v>
      </c>
      <c r="X2351" s="979" t="str">
        <f t="shared" si="148"/>
        <v>P</v>
      </c>
      <c r="Y2351" s="979"/>
      <c r="AD2351" s="564"/>
      <c r="AE2351" s="564"/>
      <c r="AF2351" s="564"/>
      <c r="AG2351" s="564"/>
      <c r="AH2351" s="564"/>
      <c r="AI2351" s="564"/>
    </row>
    <row r="2352" spans="1:35" ht="90" x14ac:dyDescent="0.3">
      <c r="A2352" s="450">
        <f t="shared" si="145"/>
        <v>2347</v>
      </c>
      <c r="B2352" s="442" t="s">
        <v>18494</v>
      </c>
      <c r="C2352" s="272" t="s">
        <v>76</v>
      </c>
      <c r="D2352" s="272" t="s">
        <v>1545</v>
      </c>
      <c r="E2352" s="426" t="s">
        <v>10794</v>
      </c>
      <c r="F2352" s="475" t="s">
        <v>195</v>
      </c>
      <c r="G2352" s="106">
        <v>45619</v>
      </c>
      <c r="H2352" s="106">
        <v>45619</v>
      </c>
      <c r="I2352" s="90" t="s">
        <v>62</v>
      </c>
      <c r="J2352" s="475"/>
      <c r="K2352" s="475"/>
      <c r="L2352" s="475"/>
      <c r="M2352" s="90"/>
      <c r="N2352" s="475"/>
      <c r="O2352" s="475"/>
      <c r="P2352" s="475"/>
      <c r="Q2352" s="90"/>
      <c r="R2352" s="475"/>
      <c r="S2352" s="475"/>
      <c r="T2352" s="475"/>
      <c r="U2352" s="90"/>
      <c r="V2352" s="107" t="str">
        <f t="shared" si="146"/>
        <v>Open PDFIR FINALLY.RHS-KK-ECG-IR-CI-2116-REV00</v>
      </c>
      <c r="W2352" s="972" t="str">
        <f t="shared" ca="1" si="147"/>
        <v>DONE</v>
      </c>
      <c r="X2352" s="979" t="str">
        <f t="shared" si="148"/>
        <v>P</v>
      </c>
      <c r="Y2352" s="979"/>
      <c r="AD2352" s="564"/>
      <c r="AE2352" s="564"/>
      <c r="AF2352" s="564"/>
      <c r="AG2352" s="564"/>
      <c r="AH2352" s="564"/>
      <c r="AI2352" s="564"/>
    </row>
    <row r="2353" spans="1:35" ht="90" x14ac:dyDescent="0.3">
      <c r="A2353" s="450">
        <f t="shared" si="145"/>
        <v>2348</v>
      </c>
      <c r="B2353" s="442" t="s">
        <v>18495</v>
      </c>
      <c r="C2353" s="272" t="s">
        <v>76</v>
      </c>
      <c r="D2353" s="272" t="s">
        <v>1545</v>
      </c>
      <c r="E2353" s="426" t="s">
        <v>10795</v>
      </c>
      <c r="F2353" s="475" t="s">
        <v>195</v>
      </c>
      <c r="G2353" s="106">
        <v>45619</v>
      </c>
      <c r="H2353" s="106">
        <v>45619</v>
      </c>
      <c r="I2353" s="90" t="s">
        <v>62</v>
      </c>
      <c r="J2353" s="475"/>
      <c r="K2353" s="475"/>
      <c r="L2353" s="475"/>
      <c r="M2353" s="90"/>
      <c r="N2353" s="475"/>
      <c r="O2353" s="475"/>
      <c r="P2353" s="475"/>
      <c r="Q2353" s="90"/>
      <c r="R2353" s="475"/>
      <c r="S2353" s="475"/>
      <c r="T2353" s="475"/>
      <c r="U2353" s="90"/>
      <c r="V2353" s="107" t="str">
        <f t="shared" si="146"/>
        <v>Open PDFIR FINALLY.RHS-KK-ECG-IR-CI-2117-REV00</v>
      </c>
      <c r="W2353" s="972" t="str">
        <f t="shared" ca="1" si="147"/>
        <v>DONE</v>
      </c>
      <c r="X2353" s="979" t="str">
        <f t="shared" si="148"/>
        <v>P</v>
      </c>
      <c r="Y2353" s="979"/>
      <c r="AD2353" s="564"/>
      <c r="AE2353" s="564"/>
      <c r="AF2353" s="564"/>
      <c r="AG2353" s="564"/>
      <c r="AH2353" s="564"/>
      <c r="AI2353" s="564"/>
    </row>
    <row r="2354" spans="1:35" ht="90" x14ac:dyDescent="0.3">
      <c r="A2354" s="450">
        <f t="shared" si="145"/>
        <v>2349</v>
      </c>
      <c r="B2354" s="442" t="s">
        <v>18496</v>
      </c>
      <c r="C2354" s="272" t="s">
        <v>2735</v>
      </c>
      <c r="D2354" s="272" t="s">
        <v>5106</v>
      </c>
      <c r="E2354" s="426" t="s">
        <v>10796</v>
      </c>
      <c r="F2354" s="475" t="s">
        <v>195</v>
      </c>
      <c r="G2354" s="106">
        <v>45619</v>
      </c>
      <c r="H2354" s="106">
        <v>45805</v>
      </c>
      <c r="I2354" s="90" t="s">
        <v>1671</v>
      </c>
      <c r="J2354" s="475"/>
      <c r="K2354" s="475"/>
      <c r="L2354" s="475"/>
      <c r="M2354" s="90"/>
      <c r="N2354" s="475"/>
      <c r="O2354" s="475"/>
      <c r="P2354" s="475"/>
      <c r="Q2354" s="90"/>
      <c r="R2354" s="475"/>
      <c r="S2354" s="475"/>
      <c r="T2354" s="475"/>
      <c r="U2354" s="90"/>
      <c r="V2354" s="107" t="str">
        <f t="shared" si="146"/>
        <v>Open PDFIR FINALLY.RHS-KK-ECG-IR-ARCH-2118-REV00</v>
      </c>
      <c r="W2354" s="972" t="str">
        <f t="shared" ca="1" si="147"/>
        <v>DONE</v>
      </c>
      <c r="X2354" s="979" t="str">
        <f t="shared" si="148"/>
        <v>P</v>
      </c>
      <c r="Y2354" s="979"/>
      <c r="AD2354" s="564"/>
      <c r="AE2354" s="564"/>
      <c r="AF2354" s="564"/>
      <c r="AG2354" s="564"/>
      <c r="AH2354" s="564"/>
      <c r="AI2354" s="564"/>
    </row>
    <row r="2355" spans="1:35" ht="90" x14ac:dyDescent="0.3">
      <c r="A2355" s="450">
        <f t="shared" si="145"/>
        <v>2350</v>
      </c>
      <c r="B2355" s="442" t="s">
        <v>18497</v>
      </c>
      <c r="C2355" s="272" t="s">
        <v>2735</v>
      </c>
      <c r="D2355" s="272" t="s">
        <v>5106</v>
      </c>
      <c r="E2355" s="426" t="s">
        <v>10797</v>
      </c>
      <c r="F2355" s="475" t="s">
        <v>195</v>
      </c>
      <c r="G2355" s="106">
        <v>45619</v>
      </c>
      <c r="H2355" s="106">
        <v>45805</v>
      </c>
      <c r="I2355" s="90" t="s">
        <v>1671</v>
      </c>
      <c r="J2355" s="475"/>
      <c r="K2355" s="475"/>
      <c r="L2355" s="475"/>
      <c r="M2355" s="90"/>
      <c r="N2355" s="475"/>
      <c r="O2355" s="475"/>
      <c r="P2355" s="475"/>
      <c r="Q2355" s="90"/>
      <c r="R2355" s="475"/>
      <c r="S2355" s="475"/>
      <c r="T2355" s="475"/>
      <c r="U2355" s="90"/>
      <c r="V2355" s="107" t="str">
        <f t="shared" si="146"/>
        <v>Open PDFIR FINALLY.RHS-KK-ECG-IR-ARCH-2119-REV00</v>
      </c>
      <c r="W2355" s="972" t="str">
        <f t="shared" ca="1" si="147"/>
        <v>DONE</v>
      </c>
      <c r="X2355" s="979" t="str">
        <f t="shared" si="148"/>
        <v>P</v>
      </c>
      <c r="Y2355" s="979"/>
      <c r="AD2355" s="564"/>
      <c r="AE2355" s="564"/>
      <c r="AF2355" s="564"/>
      <c r="AG2355" s="564"/>
      <c r="AH2355" s="564"/>
      <c r="AI2355" s="564"/>
    </row>
    <row r="2356" spans="1:35" ht="90" x14ac:dyDescent="0.3">
      <c r="A2356" s="450">
        <f t="shared" si="145"/>
        <v>2351</v>
      </c>
      <c r="B2356" s="442" t="s">
        <v>18498</v>
      </c>
      <c r="C2356" s="272" t="s">
        <v>2735</v>
      </c>
      <c r="D2356" s="272" t="s">
        <v>5106</v>
      </c>
      <c r="E2356" s="426" t="s">
        <v>10798</v>
      </c>
      <c r="F2356" s="475" t="s">
        <v>195</v>
      </c>
      <c r="G2356" s="106">
        <v>45619</v>
      </c>
      <c r="H2356" s="106">
        <v>45805</v>
      </c>
      <c r="I2356" s="90" t="s">
        <v>1671</v>
      </c>
      <c r="J2356" s="475"/>
      <c r="K2356" s="475"/>
      <c r="L2356" s="475"/>
      <c r="M2356" s="90"/>
      <c r="N2356" s="475"/>
      <c r="O2356" s="475"/>
      <c r="P2356" s="475"/>
      <c r="Q2356" s="90"/>
      <c r="R2356" s="475"/>
      <c r="S2356" s="475"/>
      <c r="T2356" s="475"/>
      <c r="U2356" s="90"/>
      <c r="V2356" s="107" t="str">
        <f t="shared" si="146"/>
        <v>Open PDFIR FINALLY.RHS-KK-ECG-IR-ARCH-2120-REV00</v>
      </c>
      <c r="W2356" s="972" t="str">
        <f t="shared" ca="1" si="147"/>
        <v>DONE</v>
      </c>
      <c r="X2356" s="979" t="str">
        <f t="shared" si="148"/>
        <v>P</v>
      </c>
      <c r="Y2356" s="979"/>
      <c r="AD2356" s="564"/>
      <c r="AE2356" s="564"/>
      <c r="AF2356" s="564"/>
      <c r="AG2356" s="564"/>
      <c r="AH2356" s="564"/>
      <c r="AI2356" s="564"/>
    </row>
    <row r="2357" spans="1:35" ht="90" x14ac:dyDescent="0.3">
      <c r="A2357" s="450">
        <f t="shared" si="145"/>
        <v>2352</v>
      </c>
      <c r="B2357" s="442" t="s">
        <v>18499</v>
      </c>
      <c r="C2357" s="272" t="s">
        <v>2735</v>
      </c>
      <c r="D2357" s="272" t="s">
        <v>5106</v>
      </c>
      <c r="E2357" s="426" t="s">
        <v>10799</v>
      </c>
      <c r="F2357" s="475" t="s">
        <v>195</v>
      </c>
      <c r="G2357" s="106">
        <v>45619</v>
      </c>
      <c r="H2357" s="106">
        <v>45805</v>
      </c>
      <c r="I2357" s="90" t="s">
        <v>1671</v>
      </c>
      <c r="J2357" s="475"/>
      <c r="K2357" s="475"/>
      <c r="L2357" s="475"/>
      <c r="M2357" s="90"/>
      <c r="N2357" s="475"/>
      <c r="O2357" s="475"/>
      <c r="P2357" s="475"/>
      <c r="Q2357" s="90"/>
      <c r="R2357" s="475"/>
      <c r="S2357" s="475"/>
      <c r="T2357" s="475"/>
      <c r="U2357" s="90"/>
      <c r="V2357" s="107" t="str">
        <f t="shared" si="146"/>
        <v>Open PDFIR FINALLY.RHS-KK-ECG-IR-ARCH-2121-REV00</v>
      </c>
      <c r="W2357" s="972" t="str">
        <f t="shared" ca="1" si="147"/>
        <v>DONE</v>
      </c>
      <c r="X2357" s="979" t="str">
        <f t="shared" si="148"/>
        <v>P</v>
      </c>
      <c r="Y2357" s="979"/>
      <c r="AD2357" s="564"/>
      <c r="AE2357" s="564"/>
      <c r="AF2357" s="564"/>
      <c r="AG2357" s="564"/>
      <c r="AH2357" s="564"/>
      <c r="AI2357" s="564"/>
    </row>
    <row r="2358" spans="1:35" ht="90" x14ac:dyDescent="0.3">
      <c r="A2358" s="450">
        <f t="shared" si="145"/>
        <v>2353</v>
      </c>
      <c r="B2358" s="442" t="s">
        <v>18500</v>
      </c>
      <c r="C2358" s="272" t="s">
        <v>2735</v>
      </c>
      <c r="D2358" s="272" t="s">
        <v>5106</v>
      </c>
      <c r="E2358" s="426" t="s">
        <v>10800</v>
      </c>
      <c r="F2358" s="475" t="s">
        <v>195</v>
      </c>
      <c r="G2358" s="106">
        <v>45619</v>
      </c>
      <c r="H2358" s="106">
        <v>45805</v>
      </c>
      <c r="I2358" s="90" t="s">
        <v>1671</v>
      </c>
      <c r="J2358" s="475"/>
      <c r="K2358" s="475"/>
      <c r="L2358" s="475"/>
      <c r="M2358" s="90"/>
      <c r="N2358" s="475"/>
      <c r="O2358" s="475"/>
      <c r="P2358" s="475"/>
      <c r="Q2358" s="90"/>
      <c r="R2358" s="475"/>
      <c r="S2358" s="475"/>
      <c r="T2358" s="475"/>
      <c r="U2358" s="90"/>
      <c r="V2358" s="107" t="str">
        <f t="shared" si="146"/>
        <v>Open PDFIR FINALLY.RHS-KK-ECG-IR-ARCH-2122-REV00</v>
      </c>
      <c r="W2358" s="972" t="str">
        <f t="shared" ca="1" si="147"/>
        <v>DONE</v>
      </c>
      <c r="X2358" s="979" t="str">
        <f t="shared" si="148"/>
        <v>P</v>
      </c>
      <c r="Y2358" s="979"/>
      <c r="AD2358" s="564"/>
      <c r="AE2358" s="564"/>
      <c r="AF2358" s="564"/>
      <c r="AG2358" s="564"/>
      <c r="AH2358" s="564"/>
      <c r="AI2358" s="564"/>
    </row>
    <row r="2359" spans="1:35" ht="90" x14ac:dyDescent="0.3">
      <c r="A2359" s="450">
        <f t="shared" ref="A2359:A2422" si="149">ROW()-ROW($A$5)</f>
        <v>2354</v>
      </c>
      <c r="B2359" s="442" t="s">
        <v>18501</v>
      </c>
      <c r="C2359" s="272" t="s">
        <v>2735</v>
      </c>
      <c r="D2359" s="272" t="s">
        <v>5106</v>
      </c>
      <c r="E2359" s="426" t="s">
        <v>10801</v>
      </c>
      <c r="F2359" s="475" t="s">
        <v>195</v>
      </c>
      <c r="G2359" s="106">
        <v>45619</v>
      </c>
      <c r="H2359" s="106">
        <v>45805</v>
      </c>
      <c r="I2359" s="90" t="s">
        <v>1671</v>
      </c>
      <c r="J2359" s="475"/>
      <c r="K2359" s="475"/>
      <c r="L2359" s="475"/>
      <c r="M2359" s="90"/>
      <c r="N2359" s="475"/>
      <c r="O2359" s="475"/>
      <c r="P2359" s="475"/>
      <c r="Q2359" s="90"/>
      <c r="R2359" s="475"/>
      <c r="S2359" s="475"/>
      <c r="T2359" s="475"/>
      <c r="U2359" s="90"/>
      <c r="V2359" s="107" t="str">
        <f t="shared" si="146"/>
        <v>Open PDFIR FINALLY.RHS-KK-ECG-IR-ARCH-2123-REV00</v>
      </c>
      <c r="W2359" s="972" t="str">
        <f t="shared" ca="1" si="147"/>
        <v>DONE</v>
      </c>
      <c r="X2359" s="979" t="str">
        <f t="shared" si="148"/>
        <v>P</v>
      </c>
      <c r="Y2359" s="979"/>
      <c r="AD2359" s="564"/>
      <c r="AE2359" s="564"/>
      <c r="AF2359" s="564"/>
      <c r="AG2359" s="564"/>
      <c r="AH2359" s="564"/>
      <c r="AI2359" s="564"/>
    </row>
    <row r="2360" spans="1:35" ht="90" x14ac:dyDescent="0.3">
      <c r="A2360" s="450">
        <f t="shared" si="149"/>
        <v>2355</v>
      </c>
      <c r="B2360" s="442" t="s">
        <v>18502</v>
      </c>
      <c r="C2360" s="272" t="s">
        <v>76</v>
      </c>
      <c r="D2360" s="272" t="s">
        <v>1545</v>
      </c>
      <c r="E2360" s="426" t="s">
        <v>10802</v>
      </c>
      <c r="F2360" s="475" t="s">
        <v>195</v>
      </c>
      <c r="G2360" s="106">
        <v>45619</v>
      </c>
      <c r="H2360" s="106">
        <v>45619</v>
      </c>
      <c r="I2360" s="90" t="s">
        <v>62</v>
      </c>
      <c r="J2360" s="475"/>
      <c r="K2360" s="475"/>
      <c r="L2360" s="475"/>
      <c r="M2360" s="90"/>
      <c r="N2360" s="475"/>
      <c r="O2360" s="475"/>
      <c r="P2360" s="475"/>
      <c r="Q2360" s="90"/>
      <c r="R2360" s="475"/>
      <c r="S2360" s="475"/>
      <c r="T2360" s="475"/>
      <c r="U2360" s="90"/>
      <c r="V2360" s="107" t="str">
        <f t="shared" si="146"/>
        <v>Open PDFIR FINALLY.RHS-KK-ECG-IR-CI-2124-REV00</v>
      </c>
      <c r="W2360" s="972" t="str">
        <f t="shared" ca="1" si="147"/>
        <v>DONE</v>
      </c>
      <c r="X2360" s="979" t="str">
        <f t="shared" si="148"/>
        <v>P</v>
      </c>
      <c r="Y2360" s="979"/>
      <c r="AD2360" s="564"/>
      <c r="AE2360" s="564"/>
      <c r="AF2360" s="564"/>
      <c r="AG2360" s="564"/>
      <c r="AH2360" s="564"/>
      <c r="AI2360" s="564"/>
    </row>
    <row r="2361" spans="1:35" ht="90" x14ac:dyDescent="0.3">
      <c r="A2361" s="450">
        <f t="shared" si="149"/>
        <v>2356</v>
      </c>
      <c r="B2361" s="442" t="s">
        <v>20451</v>
      </c>
      <c r="C2361" s="272" t="s">
        <v>1140</v>
      </c>
      <c r="D2361" s="272" t="s">
        <v>5106</v>
      </c>
      <c r="E2361" s="426" t="s">
        <v>10838</v>
      </c>
      <c r="F2361" s="475" t="s">
        <v>195</v>
      </c>
      <c r="G2361" s="106">
        <v>45619</v>
      </c>
      <c r="H2361" s="106">
        <v>45708</v>
      </c>
      <c r="I2361" s="90" t="s">
        <v>25</v>
      </c>
      <c r="J2361" s="475" t="s">
        <v>195</v>
      </c>
      <c r="K2361" s="106">
        <v>45711</v>
      </c>
      <c r="L2361" s="106">
        <v>45957</v>
      </c>
      <c r="M2361" s="90" t="s">
        <v>1671</v>
      </c>
      <c r="N2361" s="475"/>
      <c r="O2361" s="475"/>
      <c r="P2361" s="475"/>
      <c r="Q2361" s="90"/>
      <c r="R2361" s="475"/>
      <c r="S2361" s="475"/>
      <c r="T2361" s="475"/>
      <c r="U2361" s="90"/>
      <c r="V2361" s="107" t="str">
        <f t="shared" si="146"/>
        <v>Open PDFIR FINALLY.RHS-KK-ECG-IR-ELE-213-REV01</v>
      </c>
      <c r="W2361" s="972" t="str">
        <f t="shared" ca="1" si="147"/>
        <v>DONE</v>
      </c>
      <c r="X2361" s="979" t="str">
        <f t="shared" si="148"/>
        <v>AWC</v>
      </c>
      <c r="Y2361" s="979"/>
      <c r="AD2361" s="564"/>
      <c r="AE2361" s="564"/>
      <c r="AF2361" s="564"/>
      <c r="AG2361" s="564"/>
      <c r="AH2361" s="564"/>
      <c r="AI2361" s="564"/>
    </row>
    <row r="2362" spans="1:35" ht="90" x14ac:dyDescent="0.3">
      <c r="A2362" s="450">
        <f t="shared" si="149"/>
        <v>2357</v>
      </c>
      <c r="B2362" s="442" t="s">
        <v>20452</v>
      </c>
      <c r="C2362" s="272" t="s">
        <v>1140</v>
      </c>
      <c r="D2362" s="272" t="s">
        <v>5106</v>
      </c>
      <c r="E2362" s="426" t="s">
        <v>10837</v>
      </c>
      <c r="F2362" s="475" t="s">
        <v>195</v>
      </c>
      <c r="G2362" s="106">
        <v>45619</v>
      </c>
      <c r="H2362" s="106">
        <v>45708</v>
      </c>
      <c r="I2362" s="90" t="s">
        <v>25</v>
      </c>
      <c r="J2362" s="475" t="s">
        <v>195</v>
      </c>
      <c r="K2362" s="106">
        <v>45711</v>
      </c>
      <c r="L2362" s="106">
        <v>45957</v>
      </c>
      <c r="M2362" s="90" t="s">
        <v>1671</v>
      </c>
      <c r="N2362" s="475"/>
      <c r="O2362" s="475"/>
      <c r="P2362" s="475"/>
      <c r="Q2362" s="90"/>
      <c r="R2362" s="475"/>
      <c r="S2362" s="475"/>
      <c r="T2362" s="475"/>
      <c r="U2362" s="90"/>
      <c r="V2362" s="107" t="str">
        <f t="shared" si="146"/>
        <v>Open PDFIR FINALLY.RHS-KK-ECG-IR-ELE-214-REV01</v>
      </c>
      <c r="W2362" s="972" t="str">
        <f t="shared" ca="1" si="147"/>
        <v>DONE</v>
      </c>
      <c r="X2362" s="979" t="str">
        <f t="shared" si="148"/>
        <v>AWC</v>
      </c>
      <c r="Y2362" s="979"/>
      <c r="AD2362" s="564"/>
      <c r="AE2362" s="564"/>
      <c r="AF2362" s="564"/>
      <c r="AG2362" s="564"/>
      <c r="AH2362" s="564"/>
      <c r="AI2362" s="564"/>
    </row>
    <row r="2363" spans="1:35" ht="90" x14ac:dyDescent="0.3">
      <c r="A2363" s="450">
        <f t="shared" si="149"/>
        <v>2358</v>
      </c>
      <c r="B2363" s="442" t="s">
        <v>18503</v>
      </c>
      <c r="C2363" s="272" t="s">
        <v>1140</v>
      </c>
      <c r="D2363" s="272" t="s">
        <v>5106</v>
      </c>
      <c r="E2363" s="426" t="s">
        <v>10836</v>
      </c>
      <c r="F2363" s="475" t="s">
        <v>195</v>
      </c>
      <c r="G2363" s="106">
        <v>45619</v>
      </c>
      <c r="H2363" s="106">
        <v>45621</v>
      </c>
      <c r="I2363" s="90" t="s">
        <v>1671</v>
      </c>
      <c r="J2363" s="475"/>
      <c r="K2363" s="475"/>
      <c r="L2363" s="475"/>
      <c r="M2363" s="90"/>
      <c r="N2363" s="475"/>
      <c r="O2363" s="475"/>
      <c r="P2363" s="475"/>
      <c r="Q2363" s="90"/>
      <c r="R2363" s="475"/>
      <c r="S2363" s="475"/>
      <c r="T2363" s="475"/>
      <c r="U2363" s="90"/>
      <c r="V2363" s="107" t="str">
        <f t="shared" si="146"/>
        <v>Open PDFIR FINALLY.RHS-KK-ECG-IR-ELE-215-REV00</v>
      </c>
      <c r="W2363" s="972" t="str">
        <f t="shared" ca="1" si="147"/>
        <v>DONE</v>
      </c>
      <c r="X2363" s="979" t="str">
        <f t="shared" si="148"/>
        <v>P</v>
      </c>
      <c r="Y2363" s="979"/>
      <c r="AD2363" s="564"/>
      <c r="AE2363" s="564"/>
      <c r="AF2363" s="564"/>
      <c r="AG2363" s="564"/>
      <c r="AH2363" s="564"/>
      <c r="AI2363" s="564"/>
    </row>
    <row r="2364" spans="1:35" ht="90" x14ac:dyDescent="0.3">
      <c r="A2364" s="450">
        <f t="shared" si="149"/>
        <v>2359</v>
      </c>
      <c r="B2364" s="442" t="s">
        <v>18504</v>
      </c>
      <c r="C2364" s="272" t="s">
        <v>1140</v>
      </c>
      <c r="D2364" s="272" t="s">
        <v>5106</v>
      </c>
      <c r="E2364" s="426" t="s">
        <v>10835</v>
      </c>
      <c r="F2364" s="475" t="s">
        <v>195</v>
      </c>
      <c r="G2364" s="106">
        <v>45619</v>
      </c>
      <c r="H2364" s="106">
        <v>45957</v>
      </c>
      <c r="I2364" s="90" t="s">
        <v>1671</v>
      </c>
      <c r="J2364" s="475"/>
      <c r="K2364" s="475"/>
      <c r="L2364" s="475"/>
      <c r="M2364" s="90"/>
      <c r="N2364" s="475"/>
      <c r="O2364" s="475"/>
      <c r="P2364" s="475"/>
      <c r="Q2364" s="90"/>
      <c r="R2364" s="475"/>
      <c r="S2364" s="475"/>
      <c r="T2364" s="475"/>
      <c r="U2364" s="90"/>
      <c r="V2364" s="107" t="str">
        <f t="shared" si="146"/>
        <v>Open PDFIR FINALLY.RHS-KK-ECG-IR-ELE-216-REV00</v>
      </c>
      <c r="W2364" s="972" t="str">
        <f t="shared" ca="1" si="147"/>
        <v>DONE</v>
      </c>
      <c r="X2364" s="979" t="str">
        <f t="shared" si="148"/>
        <v>P</v>
      </c>
      <c r="Y2364" s="979"/>
      <c r="AD2364" s="564"/>
      <c r="AE2364" s="564"/>
      <c r="AF2364" s="564"/>
      <c r="AG2364" s="564"/>
      <c r="AH2364" s="564"/>
      <c r="AI2364" s="564"/>
    </row>
    <row r="2365" spans="1:35" ht="90" x14ac:dyDescent="0.3">
      <c r="A2365" s="450">
        <f t="shared" si="149"/>
        <v>2360</v>
      </c>
      <c r="B2365" s="442" t="s">
        <v>18505</v>
      </c>
      <c r="C2365" s="272" t="s">
        <v>1140</v>
      </c>
      <c r="D2365" s="272" t="s">
        <v>5106</v>
      </c>
      <c r="E2365" s="426" t="s">
        <v>10834</v>
      </c>
      <c r="F2365" s="475" t="s">
        <v>195</v>
      </c>
      <c r="G2365" s="106">
        <v>45619</v>
      </c>
      <c r="H2365" s="106">
        <v>45957</v>
      </c>
      <c r="I2365" s="90" t="s">
        <v>1671</v>
      </c>
      <c r="J2365" s="475"/>
      <c r="K2365" s="475"/>
      <c r="L2365" s="475"/>
      <c r="M2365" s="90"/>
      <c r="N2365" s="475"/>
      <c r="O2365" s="475"/>
      <c r="P2365" s="475"/>
      <c r="Q2365" s="90"/>
      <c r="R2365" s="475"/>
      <c r="S2365" s="475"/>
      <c r="T2365" s="475"/>
      <c r="U2365" s="90"/>
      <c r="V2365" s="107" t="str">
        <f t="shared" si="146"/>
        <v>Open PDFIR FINALLY.RHS-KK-ECG-IR-ELE-217-REV00</v>
      </c>
      <c r="W2365" s="972" t="str">
        <f t="shared" ca="1" si="147"/>
        <v>DONE</v>
      </c>
      <c r="X2365" s="979" t="str">
        <f t="shared" si="148"/>
        <v>P</v>
      </c>
      <c r="Y2365" s="979"/>
      <c r="AD2365" s="564"/>
      <c r="AE2365" s="564"/>
      <c r="AF2365" s="564"/>
      <c r="AG2365" s="564"/>
      <c r="AH2365" s="564"/>
      <c r="AI2365" s="564"/>
    </row>
    <row r="2366" spans="1:35" ht="90" x14ac:dyDescent="0.3">
      <c r="A2366" s="450">
        <f t="shared" si="149"/>
        <v>2361</v>
      </c>
      <c r="B2366" s="442" t="s">
        <v>18506</v>
      </c>
      <c r="C2366" s="272" t="s">
        <v>1140</v>
      </c>
      <c r="D2366" s="272" t="s">
        <v>5106</v>
      </c>
      <c r="E2366" s="426" t="s">
        <v>11179</v>
      </c>
      <c r="F2366" s="475" t="s">
        <v>195</v>
      </c>
      <c r="G2366" s="106">
        <v>45645</v>
      </c>
      <c r="H2366" s="106">
        <v>45957</v>
      </c>
      <c r="I2366" s="90" t="s">
        <v>1671</v>
      </c>
      <c r="J2366" s="475"/>
      <c r="K2366" s="475"/>
      <c r="L2366" s="475"/>
      <c r="M2366" s="90"/>
      <c r="N2366" s="475"/>
      <c r="O2366" s="475"/>
      <c r="P2366" s="475"/>
      <c r="Q2366" s="90"/>
      <c r="R2366" s="475"/>
      <c r="S2366" s="475"/>
      <c r="T2366" s="475"/>
      <c r="U2366" s="90"/>
      <c r="V2366" s="107" t="str">
        <f t="shared" si="146"/>
        <v>Open PDFIR FINALLY.RHS-KK-ECG-IR-ELE-218-REV00</v>
      </c>
      <c r="W2366" s="972" t="str">
        <f t="shared" ca="1" si="147"/>
        <v>DONE</v>
      </c>
      <c r="X2366" s="979" t="str">
        <f t="shared" si="148"/>
        <v>P</v>
      </c>
      <c r="Y2366" s="979"/>
      <c r="AD2366" s="564"/>
      <c r="AE2366" s="564"/>
      <c r="AF2366" s="564"/>
      <c r="AG2366" s="564"/>
      <c r="AH2366" s="564"/>
      <c r="AI2366" s="564"/>
    </row>
    <row r="2367" spans="1:35" ht="90" x14ac:dyDescent="0.3">
      <c r="A2367" s="450">
        <f t="shared" si="149"/>
        <v>2362</v>
      </c>
      <c r="B2367" s="442" t="s">
        <v>18507</v>
      </c>
      <c r="C2367" s="272" t="s">
        <v>1140</v>
      </c>
      <c r="D2367" s="272" t="s">
        <v>5106</v>
      </c>
      <c r="E2367" s="426" t="s">
        <v>10839</v>
      </c>
      <c r="F2367" s="475" t="s">
        <v>195</v>
      </c>
      <c r="G2367" s="106">
        <v>45621</v>
      </c>
      <c r="H2367" s="106">
        <v>45622</v>
      </c>
      <c r="I2367" s="90" t="s">
        <v>1671</v>
      </c>
      <c r="J2367" s="475"/>
      <c r="K2367" s="475"/>
      <c r="L2367" s="475"/>
      <c r="M2367" s="90"/>
      <c r="N2367" s="475"/>
      <c r="O2367" s="475"/>
      <c r="P2367" s="475"/>
      <c r="Q2367" s="90"/>
      <c r="R2367" s="475"/>
      <c r="S2367" s="475"/>
      <c r="T2367" s="475"/>
      <c r="U2367" s="90"/>
      <c r="V2367" s="107" t="str">
        <f t="shared" si="146"/>
        <v>Open PDFIR FINALLY.RHS-KK-ECG-IR-ELE-219-REV00</v>
      </c>
      <c r="W2367" s="972" t="str">
        <f t="shared" ca="1" si="147"/>
        <v>DONE</v>
      </c>
      <c r="X2367" s="979" t="str">
        <f t="shared" si="148"/>
        <v>P</v>
      </c>
      <c r="Y2367" s="979"/>
      <c r="AD2367" s="564"/>
      <c r="AE2367" s="564"/>
      <c r="AF2367" s="564"/>
      <c r="AG2367" s="564"/>
      <c r="AH2367" s="564"/>
      <c r="AI2367" s="564"/>
    </row>
    <row r="2368" spans="1:35" ht="90" x14ac:dyDescent="0.3">
      <c r="A2368" s="450">
        <f t="shared" si="149"/>
        <v>2363</v>
      </c>
      <c r="B2368" s="442" t="s">
        <v>18508</v>
      </c>
      <c r="C2368" s="272" t="s">
        <v>76</v>
      </c>
      <c r="D2368" s="272" t="s">
        <v>1545</v>
      </c>
      <c r="E2368" s="426" t="s">
        <v>10840</v>
      </c>
      <c r="F2368" s="475" t="s">
        <v>195</v>
      </c>
      <c r="G2368" s="106">
        <v>45621</v>
      </c>
      <c r="H2368" s="106">
        <v>45621</v>
      </c>
      <c r="I2368" s="90" t="s">
        <v>62</v>
      </c>
      <c r="J2368" s="475"/>
      <c r="K2368" s="475"/>
      <c r="L2368" s="475"/>
      <c r="M2368" s="90"/>
      <c r="N2368" s="475"/>
      <c r="O2368" s="475"/>
      <c r="P2368" s="475"/>
      <c r="Q2368" s="90"/>
      <c r="R2368" s="475"/>
      <c r="S2368" s="475"/>
      <c r="T2368" s="475"/>
      <c r="U2368" s="90"/>
      <c r="V2368" s="107" t="str">
        <f t="shared" si="146"/>
        <v>Open PDFIR FINALLY.RHS-KK-ECG-IR-CI-2125-REV00</v>
      </c>
      <c r="W2368" s="972" t="str">
        <f t="shared" ca="1" si="147"/>
        <v>DONE</v>
      </c>
      <c r="X2368" s="979" t="str">
        <f t="shared" si="148"/>
        <v>P</v>
      </c>
      <c r="Y2368" s="979"/>
      <c r="AD2368" s="564"/>
      <c r="AE2368" s="564"/>
      <c r="AF2368" s="564"/>
      <c r="AG2368" s="564"/>
      <c r="AH2368" s="564"/>
      <c r="AI2368" s="564"/>
    </row>
    <row r="2369" spans="1:64" ht="90" x14ac:dyDescent="0.3">
      <c r="A2369" s="450">
        <f t="shared" si="149"/>
        <v>2364</v>
      </c>
      <c r="B2369" s="442" t="s">
        <v>18509</v>
      </c>
      <c r="C2369" s="272" t="s">
        <v>2735</v>
      </c>
      <c r="D2369" s="272" t="s">
        <v>5106</v>
      </c>
      <c r="E2369" s="426" t="s">
        <v>10841</v>
      </c>
      <c r="F2369" s="475" t="s">
        <v>195</v>
      </c>
      <c r="G2369" s="106">
        <v>45621</v>
      </c>
      <c r="H2369" s="106">
        <v>45621</v>
      </c>
      <c r="I2369" s="90" t="s">
        <v>1671</v>
      </c>
      <c r="J2369" s="475"/>
      <c r="K2369" s="475"/>
      <c r="L2369" s="475"/>
      <c r="M2369" s="90"/>
      <c r="N2369" s="475"/>
      <c r="O2369" s="475"/>
      <c r="P2369" s="475"/>
      <c r="Q2369" s="90"/>
      <c r="R2369" s="475"/>
      <c r="S2369" s="475"/>
      <c r="T2369" s="475"/>
      <c r="U2369" s="90"/>
      <c r="V2369" s="107" t="str">
        <f t="shared" si="146"/>
        <v>Open PDFIR FINALLY.RHS-KK-ECG-IR-ARCH-2126-REV00</v>
      </c>
      <c r="W2369" s="972" t="str">
        <f t="shared" ca="1" si="147"/>
        <v>DONE</v>
      </c>
      <c r="X2369" s="979" t="str">
        <f t="shared" si="148"/>
        <v>P</v>
      </c>
      <c r="Y2369" s="979"/>
      <c r="AD2369" s="564"/>
      <c r="AE2369" s="564"/>
      <c r="AF2369" s="564"/>
      <c r="AG2369" s="564"/>
      <c r="AH2369" s="564"/>
      <c r="AI2369" s="564"/>
    </row>
    <row r="2370" spans="1:64" ht="90" x14ac:dyDescent="0.3">
      <c r="A2370" s="450">
        <f t="shared" si="149"/>
        <v>2365</v>
      </c>
      <c r="B2370" s="442" t="s">
        <v>18510</v>
      </c>
      <c r="C2370" s="272" t="s">
        <v>2735</v>
      </c>
      <c r="D2370" s="272" t="s">
        <v>5106</v>
      </c>
      <c r="E2370" s="426" t="s">
        <v>10842</v>
      </c>
      <c r="F2370" s="475" t="s">
        <v>195</v>
      </c>
      <c r="G2370" s="106">
        <v>45621</v>
      </c>
      <c r="H2370" s="106">
        <v>45621</v>
      </c>
      <c r="I2370" s="90" t="s">
        <v>1671</v>
      </c>
      <c r="J2370" s="475"/>
      <c r="K2370" s="475"/>
      <c r="L2370" s="475"/>
      <c r="M2370" s="90"/>
      <c r="N2370" s="475"/>
      <c r="O2370" s="475"/>
      <c r="P2370" s="475"/>
      <c r="Q2370" s="90"/>
      <c r="R2370" s="475"/>
      <c r="S2370" s="475"/>
      <c r="T2370" s="475"/>
      <c r="U2370" s="90"/>
      <c r="V2370" s="107" t="str">
        <f t="shared" si="146"/>
        <v>Open PDFIR FINALLY.RHS-KK-ECG-IR-ARCH-2127-REV00</v>
      </c>
      <c r="W2370" s="972" t="str">
        <f t="shared" ca="1" si="147"/>
        <v>DONE</v>
      </c>
      <c r="X2370" s="979" t="str">
        <f t="shared" si="148"/>
        <v>P</v>
      </c>
      <c r="Y2370" s="979"/>
      <c r="AD2370" s="564"/>
      <c r="AE2370" s="564"/>
      <c r="AF2370" s="564"/>
      <c r="AG2370" s="564"/>
      <c r="AH2370" s="564"/>
      <c r="AI2370" s="564"/>
    </row>
    <row r="2371" spans="1:64" ht="90" x14ac:dyDescent="0.3">
      <c r="A2371" s="450">
        <f t="shared" si="149"/>
        <v>2366</v>
      </c>
      <c r="B2371" s="442" t="s">
        <v>18511</v>
      </c>
      <c r="C2371" s="272" t="s">
        <v>2735</v>
      </c>
      <c r="D2371" s="272" t="s">
        <v>5106</v>
      </c>
      <c r="E2371" s="426" t="s">
        <v>10843</v>
      </c>
      <c r="F2371" s="475" t="s">
        <v>195</v>
      </c>
      <c r="G2371" s="106">
        <v>45621</v>
      </c>
      <c r="H2371" s="106">
        <v>45621</v>
      </c>
      <c r="I2371" s="90" t="s">
        <v>1671</v>
      </c>
      <c r="J2371" s="475"/>
      <c r="K2371" s="475"/>
      <c r="L2371" s="475"/>
      <c r="M2371" s="90"/>
      <c r="N2371" s="475"/>
      <c r="O2371" s="475"/>
      <c r="P2371" s="475"/>
      <c r="Q2371" s="90"/>
      <c r="R2371" s="475"/>
      <c r="S2371" s="475"/>
      <c r="T2371" s="475"/>
      <c r="U2371" s="90"/>
      <c r="V2371" s="107" t="str">
        <f t="shared" si="146"/>
        <v>Open PDFIR FINALLY.RHS-KK-ECG-IR-ARCH-2128-REV00</v>
      </c>
      <c r="W2371" s="972" t="str">
        <f t="shared" ca="1" si="147"/>
        <v>DONE</v>
      </c>
      <c r="X2371" s="979" t="str">
        <f t="shared" si="148"/>
        <v>P</v>
      </c>
      <c r="Y2371" s="979"/>
      <c r="AD2371" s="564"/>
      <c r="AE2371" s="564"/>
      <c r="AF2371" s="564"/>
      <c r="AG2371" s="564"/>
      <c r="AH2371" s="564"/>
      <c r="AI2371" s="564"/>
    </row>
    <row r="2372" spans="1:64" ht="90" x14ac:dyDescent="0.3">
      <c r="A2372" s="450">
        <f t="shared" si="149"/>
        <v>2367</v>
      </c>
      <c r="B2372" s="442" t="s">
        <v>18512</v>
      </c>
      <c r="C2372" s="272" t="s">
        <v>2735</v>
      </c>
      <c r="D2372" s="272" t="s">
        <v>5106</v>
      </c>
      <c r="E2372" s="426" t="s">
        <v>10844</v>
      </c>
      <c r="F2372" s="475" t="s">
        <v>195</v>
      </c>
      <c r="G2372" s="106">
        <v>45621</v>
      </c>
      <c r="H2372" s="106">
        <v>45621</v>
      </c>
      <c r="I2372" s="90" t="s">
        <v>1671</v>
      </c>
      <c r="J2372" s="475"/>
      <c r="K2372" s="475"/>
      <c r="L2372" s="475"/>
      <c r="M2372" s="90"/>
      <c r="N2372" s="475"/>
      <c r="O2372" s="475"/>
      <c r="P2372" s="475"/>
      <c r="Q2372" s="90"/>
      <c r="R2372" s="475"/>
      <c r="S2372" s="475"/>
      <c r="T2372" s="475"/>
      <c r="U2372" s="90"/>
      <c r="V2372" s="107" t="str">
        <f t="shared" si="146"/>
        <v>Open PDFIR FINALLY.RHS-KK-ECG-IR-ARCH-2129-REV00</v>
      </c>
      <c r="W2372" s="972" t="str">
        <f t="shared" ca="1" si="147"/>
        <v>DONE</v>
      </c>
      <c r="X2372" s="979" t="str">
        <f t="shared" si="148"/>
        <v>P</v>
      </c>
      <c r="Y2372" s="979"/>
      <c r="AD2372" s="564"/>
      <c r="AE2372" s="564"/>
      <c r="AF2372" s="564"/>
      <c r="AG2372" s="564"/>
      <c r="AH2372" s="564"/>
      <c r="AI2372" s="564"/>
    </row>
    <row r="2373" spans="1:64" ht="90" x14ac:dyDescent="0.3">
      <c r="A2373" s="450">
        <f t="shared" si="149"/>
        <v>2368</v>
      </c>
      <c r="B2373" s="442" t="s">
        <v>18513</v>
      </c>
      <c r="C2373" s="272" t="s">
        <v>2735</v>
      </c>
      <c r="D2373" s="272" t="s">
        <v>5106</v>
      </c>
      <c r="E2373" s="426" t="s">
        <v>10845</v>
      </c>
      <c r="F2373" s="475" t="s">
        <v>195</v>
      </c>
      <c r="G2373" s="106">
        <v>45621</v>
      </c>
      <c r="H2373" s="106">
        <v>45621</v>
      </c>
      <c r="I2373" s="90" t="s">
        <v>62</v>
      </c>
      <c r="J2373" s="475"/>
      <c r="K2373" s="475"/>
      <c r="L2373" s="475"/>
      <c r="M2373" s="90"/>
      <c r="N2373" s="475"/>
      <c r="O2373" s="475"/>
      <c r="P2373" s="475"/>
      <c r="Q2373" s="90"/>
      <c r="R2373" s="475"/>
      <c r="S2373" s="475"/>
      <c r="T2373" s="475"/>
      <c r="U2373" s="90"/>
      <c r="V2373" s="107" t="str">
        <f t="shared" si="146"/>
        <v>Open PDFIR FINALLY.RHS-KK-ECG-IR-ARCH-2130-REV00</v>
      </c>
      <c r="W2373" s="972" t="str">
        <f t="shared" ca="1" si="147"/>
        <v>DONE</v>
      </c>
      <c r="X2373" s="979" t="str">
        <f t="shared" si="148"/>
        <v>P</v>
      </c>
      <c r="Y2373" s="979"/>
      <c r="AD2373" s="564"/>
      <c r="AE2373" s="564"/>
      <c r="AF2373" s="564"/>
      <c r="AG2373" s="564"/>
      <c r="AH2373" s="564"/>
      <c r="AI2373" s="564"/>
    </row>
    <row r="2374" spans="1:64" ht="90" x14ac:dyDescent="0.3">
      <c r="A2374" s="450">
        <f t="shared" si="149"/>
        <v>2369</v>
      </c>
      <c r="B2374" s="442" t="s">
        <v>18514</v>
      </c>
      <c r="C2374" s="272" t="s">
        <v>2735</v>
      </c>
      <c r="D2374" s="272" t="s">
        <v>5106</v>
      </c>
      <c r="E2374" s="426" t="s">
        <v>10846</v>
      </c>
      <c r="F2374" s="475" t="s">
        <v>195</v>
      </c>
      <c r="G2374" s="106">
        <v>45621</v>
      </c>
      <c r="H2374" s="106">
        <v>45621</v>
      </c>
      <c r="I2374" s="90" t="s">
        <v>62</v>
      </c>
      <c r="J2374" s="475"/>
      <c r="K2374" s="475"/>
      <c r="L2374" s="475"/>
      <c r="M2374" s="90"/>
      <c r="N2374" s="475"/>
      <c r="O2374" s="475"/>
      <c r="P2374" s="475"/>
      <c r="Q2374" s="90"/>
      <c r="R2374" s="475"/>
      <c r="S2374" s="475"/>
      <c r="T2374" s="475"/>
      <c r="U2374" s="90"/>
      <c r="V2374" s="107" t="str">
        <f t="shared" ref="V2374:V2437" si="150">IF(B2374&gt;0,HYPERLINK(CONCATENATE("PDFIR FINALLY/",B2374,".pdf"),CONCATENATE("Open PDFIR FINALLY.",B2374)),"")</f>
        <v>Open PDFIR FINALLY.RHS-KK-ECG-IR-ARCH-2131-REV00</v>
      </c>
      <c r="W2374" s="972" t="str">
        <f t="shared" ref="W2374:W2437" ca="1" si="151">IF(UPPER(TRIM(U2374))="P", MAX(0, TODAY()-S2374), IF(UPPER(TRIM(Q2374))="P", MAX(0, TODAY()-O2374), IF(UPPER(TRIM(M2374))="P", MAX(0, TODAY()-K2374), IF(UPPER(TRIM(I2374))="P", MAX(0, TODAY()-G2374), IF(OR(UPPER(TRIM(U2374))="C", UPPER(TRIM(U2374))="R", UPPER(TRIM(U2374))="A", UPPER(TRIM(U2374))="AWC", UPPER(TRIM(Q2374))="C", UPPER(TRIM(Q2374))="R", UPPER(TRIM(Q2374))="A", UPPER(TRIM(Q2374))="AWC", UPPER(TRIM(M2374))="C", UPPER(TRIM(M2374))="R", UPPER(TRIM(M2374))="A", UPPER(TRIM(M2374))="AWC", UPPER(TRIM(I2374))="C", UPPER(TRIM(I2374))="R", UPPER(TRIM(I2374))="A", UPPER(TRIM(I2374))="AWC"), "DONE", "")))))</f>
        <v>DONE</v>
      </c>
      <c r="X2374" s="979" t="str">
        <f t="shared" ref="X2374:X2437" si="152">IF(B2374="","",IF(U2374&lt;&gt;"",U2374,IF(Q2374&lt;&gt;"",Q2374,IF(M2374&lt;&gt;"",M2374,IF(I2374&lt;&gt;"","P")))))</f>
        <v>P</v>
      </c>
      <c r="Y2374" s="979"/>
      <c r="AD2374" s="564"/>
      <c r="AE2374" s="564"/>
      <c r="AF2374" s="564"/>
      <c r="AG2374" s="564"/>
      <c r="AH2374" s="564"/>
      <c r="AI2374" s="564"/>
    </row>
    <row r="2375" spans="1:64" ht="90" x14ac:dyDescent="0.3">
      <c r="A2375" s="450">
        <f t="shared" si="149"/>
        <v>2370</v>
      </c>
      <c r="B2375" s="442" t="s">
        <v>18515</v>
      </c>
      <c r="C2375" s="272" t="s">
        <v>2735</v>
      </c>
      <c r="D2375" s="272" t="s">
        <v>5106</v>
      </c>
      <c r="E2375" s="426" t="s">
        <v>10847</v>
      </c>
      <c r="F2375" s="475" t="s">
        <v>195</v>
      </c>
      <c r="G2375" s="106">
        <v>45621</v>
      </c>
      <c r="H2375" s="106">
        <v>45621</v>
      </c>
      <c r="I2375" s="90" t="s">
        <v>62</v>
      </c>
      <c r="J2375" s="475"/>
      <c r="K2375" s="475"/>
      <c r="L2375" s="475"/>
      <c r="M2375" s="90"/>
      <c r="N2375" s="475"/>
      <c r="O2375" s="475"/>
      <c r="P2375" s="475"/>
      <c r="Q2375" s="90"/>
      <c r="R2375" s="475"/>
      <c r="S2375" s="475"/>
      <c r="T2375" s="475"/>
      <c r="U2375" s="90"/>
      <c r="V2375" s="107" t="str">
        <f t="shared" si="150"/>
        <v>Open PDFIR FINALLY.RHS-KK-ECG-IR-ARCH-2132-REV00</v>
      </c>
      <c r="W2375" s="972" t="str">
        <f t="shared" ca="1" si="151"/>
        <v>DONE</v>
      </c>
      <c r="X2375" s="979" t="str">
        <f t="shared" si="152"/>
        <v>P</v>
      </c>
      <c r="Y2375" s="979"/>
      <c r="AD2375" s="564"/>
      <c r="AE2375" s="564"/>
      <c r="AF2375" s="564"/>
      <c r="AG2375" s="564"/>
      <c r="AH2375" s="564"/>
      <c r="AI2375" s="564"/>
    </row>
    <row r="2376" spans="1:64" ht="90" x14ac:dyDescent="0.3">
      <c r="A2376" s="450">
        <f t="shared" si="149"/>
        <v>2371</v>
      </c>
      <c r="B2376" s="442" t="s">
        <v>18516</v>
      </c>
      <c r="C2376" s="272" t="s">
        <v>2735</v>
      </c>
      <c r="D2376" s="272" t="s">
        <v>5106</v>
      </c>
      <c r="E2376" s="426" t="s">
        <v>10848</v>
      </c>
      <c r="F2376" s="475" t="s">
        <v>195</v>
      </c>
      <c r="G2376" s="106">
        <v>45621</v>
      </c>
      <c r="H2376" s="106">
        <v>45621</v>
      </c>
      <c r="I2376" s="90" t="s">
        <v>1671</v>
      </c>
      <c r="J2376" s="475"/>
      <c r="K2376" s="475"/>
      <c r="L2376" s="475"/>
      <c r="M2376" s="90"/>
      <c r="N2376" s="475"/>
      <c r="O2376" s="475"/>
      <c r="P2376" s="475"/>
      <c r="Q2376" s="90"/>
      <c r="R2376" s="475"/>
      <c r="S2376" s="475"/>
      <c r="T2376" s="475"/>
      <c r="U2376" s="90"/>
      <c r="V2376" s="107" t="str">
        <f t="shared" si="150"/>
        <v>Open PDFIR FINALLY.RHS-KK-ECG-IR-ARCH-2133-REV00</v>
      </c>
      <c r="W2376" s="972" t="str">
        <f t="shared" ca="1" si="151"/>
        <v>DONE</v>
      </c>
      <c r="X2376" s="979" t="str">
        <f t="shared" si="152"/>
        <v>P</v>
      </c>
      <c r="Y2376" s="979"/>
      <c r="AD2376" s="564"/>
      <c r="AE2376" s="564"/>
      <c r="AF2376" s="564"/>
      <c r="AG2376" s="564"/>
      <c r="AH2376" s="564"/>
      <c r="AI2376" s="564"/>
    </row>
    <row r="2377" spans="1:64" ht="90" x14ac:dyDescent="0.3">
      <c r="A2377" s="450">
        <f t="shared" si="149"/>
        <v>2372</v>
      </c>
      <c r="B2377" s="442" t="s">
        <v>18517</v>
      </c>
      <c r="C2377" s="272" t="s">
        <v>2735</v>
      </c>
      <c r="D2377" s="272" t="s">
        <v>5106</v>
      </c>
      <c r="E2377" s="426" t="s">
        <v>10849</v>
      </c>
      <c r="F2377" s="475" t="s">
        <v>195</v>
      </c>
      <c r="G2377" s="106">
        <v>45621</v>
      </c>
      <c r="H2377" s="106">
        <v>45621</v>
      </c>
      <c r="I2377" s="90" t="s">
        <v>62</v>
      </c>
      <c r="J2377" s="475"/>
      <c r="K2377" s="475"/>
      <c r="L2377" s="475"/>
      <c r="M2377" s="90"/>
      <c r="N2377" s="475"/>
      <c r="O2377" s="475"/>
      <c r="P2377" s="475"/>
      <c r="Q2377" s="90"/>
      <c r="R2377" s="475"/>
      <c r="S2377" s="475"/>
      <c r="T2377" s="475"/>
      <c r="U2377" s="90"/>
      <c r="V2377" s="107" t="str">
        <f t="shared" si="150"/>
        <v>Open PDFIR FINALLY.RHS-KK-ECG-IR-ARCH-2134-REV00</v>
      </c>
      <c r="W2377" s="972" t="str">
        <f t="shared" ca="1" si="151"/>
        <v>DONE</v>
      </c>
      <c r="X2377" s="979" t="str">
        <f t="shared" si="152"/>
        <v>P</v>
      </c>
      <c r="Y2377" s="979"/>
      <c r="AD2377" s="564"/>
      <c r="AE2377" s="564"/>
      <c r="AF2377" s="564"/>
      <c r="AG2377" s="564"/>
      <c r="AH2377" s="564"/>
      <c r="AI2377" s="564"/>
    </row>
    <row r="2378" spans="1:64" ht="90" x14ac:dyDescent="0.3">
      <c r="A2378" s="450">
        <f t="shared" si="149"/>
        <v>2373</v>
      </c>
      <c r="B2378" s="442" t="s">
        <v>18518</v>
      </c>
      <c r="C2378" s="272" t="s">
        <v>2735</v>
      </c>
      <c r="D2378" s="272" t="s">
        <v>5106</v>
      </c>
      <c r="E2378" s="426" t="s">
        <v>10850</v>
      </c>
      <c r="F2378" s="475" t="s">
        <v>195</v>
      </c>
      <c r="G2378" s="106">
        <v>45621</v>
      </c>
      <c r="H2378" s="106">
        <v>45621</v>
      </c>
      <c r="I2378" s="90" t="s">
        <v>62</v>
      </c>
      <c r="J2378" s="475"/>
      <c r="K2378" s="475"/>
      <c r="L2378" s="475"/>
      <c r="M2378" s="90"/>
      <c r="N2378" s="475"/>
      <c r="O2378" s="475"/>
      <c r="P2378" s="475"/>
      <c r="Q2378" s="90"/>
      <c r="R2378" s="475"/>
      <c r="S2378" s="475"/>
      <c r="T2378" s="475"/>
      <c r="U2378" s="90"/>
      <c r="V2378" s="107" t="str">
        <f t="shared" si="150"/>
        <v>Open PDFIR FINALLY.RHS-KK-ECG-IR-ARCH-2135-REV00</v>
      </c>
      <c r="W2378" s="972" t="str">
        <f t="shared" ca="1" si="151"/>
        <v>DONE</v>
      </c>
      <c r="X2378" s="979" t="str">
        <f t="shared" si="152"/>
        <v>P</v>
      </c>
      <c r="Y2378" s="979"/>
      <c r="AD2378" s="564"/>
      <c r="AE2378" s="564"/>
      <c r="AF2378" s="564"/>
      <c r="AG2378" s="564"/>
      <c r="AH2378" s="564"/>
      <c r="AI2378" s="564"/>
    </row>
    <row r="2379" spans="1:64" ht="90" x14ac:dyDescent="0.3">
      <c r="A2379" s="450">
        <f t="shared" si="149"/>
        <v>2374</v>
      </c>
      <c r="B2379" s="442" t="s">
        <v>18519</v>
      </c>
      <c r="C2379" s="272" t="s">
        <v>2735</v>
      </c>
      <c r="D2379" s="272" t="s">
        <v>5106</v>
      </c>
      <c r="E2379" s="426" t="s">
        <v>10851</v>
      </c>
      <c r="F2379" s="475" t="s">
        <v>195</v>
      </c>
      <c r="G2379" s="106">
        <v>45621</v>
      </c>
      <c r="H2379" s="106">
        <v>45621</v>
      </c>
      <c r="I2379" s="90" t="s">
        <v>62</v>
      </c>
      <c r="J2379" s="475"/>
      <c r="K2379" s="475"/>
      <c r="L2379" s="475"/>
      <c r="M2379" s="90"/>
      <c r="N2379" s="475"/>
      <c r="O2379" s="475"/>
      <c r="P2379" s="475"/>
      <c r="Q2379" s="90"/>
      <c r="R2379" s="475"/>
      <c r="S2379" s="475"/>
      <c r="T2379" s="475"/>
      <c r="U2379" s="90"/>
      <c r="V2379" s="107" t="str">
        <f t="shared" si="150"/>
        <v>Open PDFIR FINALLY.RHS-KK-ECG-IR-ARCH-2136-REV00</v>
      </c>
      <c r="W2379" s="972" t="str">
        <f t="shared" ca="1" si="151"/>
        <v>DONE</v>
      </c>
      <c r="X2379" s="979" t="str">
        <f t="shared" si="152"/>
        <v>P</v>
      </c>
      <c r="Y2379" s="979"/>
      <c r="AD2379" s="564"/>
      <c r="AE2379" s="564"/>
      <c r="AF2379" s="564"/>
      <c r="AG2379" s="564"/>
      <c r="AH2379" s="564"/>
      <c r="AI2379" s="564"/>
    </row>
    <row r="2380" spans="1:64" ht="90" x14ac:dyDescent="0.3">
      <c r="A2380" s="450">
        <f t="shared" si="149"/>
        <v>2375</v>
      </c>
      <c r="B2380" s="442" t="s">
        <v>18520</v>
      </c>
      <c r="C2380" s="272" t="s">
        <v>2735</v>
      </c>
      <c r="D2380" s="272" t="s">
        <v>5106</v>
      </c>
      <c r="E2380" s="426" t="s">
        <v>10852</v>
      </c>
      <c r="F2380" s="475" t="s">
        <v>195</v>
      </c>
      <c r="G2380" s="106">
        <v>45621</v>
      </c>
      <c r="H2380" s="106">
        <v>45621</v>
      </c>
      <c r="I2380" s="90" t="s">
        <v>62</v>
      </c>
      <c r="J2380" s="475"/>
      <c r="K2380" s="475"/>
      <c r="L2380" s="475"/>
      <c r="M2380" s="90"/>
      <c r="N2380" s="475"/>
      <c r="O2380" s="475"/>
      <c r="P2380" s="475"/>
      <c r="Q2380" s="90"/>
      <c r="R2380" s="475"/>
      <c r="S2380" s="475"/>
      <c r="T2380" s="475"/>
      <c r="U2380" s="90"/>
      <c r="V2380" s="107" t="str">
        <f t="shared" si="150"/>
        <v>Open PDFIR FINALLY.RHS-KK-ECG-IR-ARCH-2137-REV00</v>
      </c>
      <c r="W2380" s="972" t="str">
        <f t="shared" ca="1" si="151"/>
        <v>DONE</v>
      </c>
      <c r="X2380" s="979" t="str">
        <f t="shared" si="152"/>
        <v>P</v>
      </c>
      <c r="Y2380" s="979"/>
      <c r="AD2380" s="564"/>
      <c r="AE2380" s="564"/>
      <c r="AF2380" s="564"/>
      <c r="AG2380" s="564"/>
      <c r="AH2380" s="564"/>
      <c r="AI2380" s="564"/>
    </row>
    <row r="2381" spans="1:64" ht="90" x14ac:dyDescent="0.3">
      <c r="A2381" s="450">
        <f t="shared" si="149"/>
        <v>2376</v>
      </c>
      <c r="B2381" s="442" t="s">
        <v>18521</v>
      </c>
      <c r="C2381" s="272" t="s">
        <v>76</v>
      </c>
      <c r="D2381" s="272" t="s">
        <v>10661</v>
      </c>
      <c r="E2381" s="426" t="s">
        <v>10853</v>
      </c>
      <c r="F2381" s="475" t="s">
        <v>195</v>
      </c>
      <c r="G2381" s="106">
        <v>45622</v>
      </c>
      <c r="H2381" s="106">
        <v>45622</v>
      </c>
      <c r="I2381" s="90" t="s">
        <v>62</v>
      </c>
      <c r="J2381" s="475"/>
      <c r="K2381" s="475"/>
      <c r="L2381" s="475"/>
      <c r="M2381" s="90"/>
      <c r="N2381" s="475"/>
      <c r="O2381" s="475"/>
      <c r="P2381" s="475"/>
      <c r="Q2381" s="90"/>
      <c r="R2381" s="475"/>
      <c r="S2381" s="475"/>
      <c r="T2381" s="475"/>
      <c r="U2381" s="90"/>
      <c r="V2381" s="107" t="str">
        <f t="shared" si="150"/>
        <v>Open PDFIR FINALLY.RHS-KK-ECG-IR-CI-2138-REV00</v>
      </c>
      <c r="W2381" s="972" t="str">
        <f t="shared" ca="1" si="151"/>
        <v>DONE</v>
      </c>
      <c r="X2381" s="979" t="str">
        <f t="shared" si="152"/>
        <v>P</v>
      </c>
      <c r="Y2381" s="979"/>
      <c r="AD2381" s="564"/>
      <c r="AE2381" s="564"/>
      <c r="AF2381" s="564"/>
      <c r="AG2381" s="564"/>
      <c r="AH2381" s="564"/>
      <c r="AI2381" s="564"/>
      <c r="BL2381" s="346"/>
    </row>
    <row r="2382" spans="1:64" ht="90" x14ac:dyDescent="0.3">
      <c r="A2382" s="450">
        <f t="shared" si="149"/>
        <v>2377</v>
      </c>
      <c r="B2382" s="442" t="s">
        <v>18522</v>
      </c>
      <c r="C2382" s="272" t="s">
        <v>1140</v>
      </c>
      <c r="D2382" s="272" t="s">
        <v>10661</v>
      </c>
      <c r="E2382" s="426" t="s">
        <v>10864</v>
      </c>
      <c r="F2382" s="475" t="s">
        <v>195</v>
      </c>
      <c r="G2382" s="106">
        <v>45622</v>
      </c>
      <c r="H2382" s="106">
        <v>45628</v>
      </c>
      <c r="I2382" s="90" t="s">
        <v>1671</v>
      </c>
      <c r="J2382" s="106"/>
      <c r="K2382" s="106"/>
      <c r="L2382" s="106"/>
      <c r="M2382" s="90"/>
      <c r="N2382" s="106"/>
      <c r="O2382" s="106"/>
      <c r="P2382" s="106"/>
      <c r="Q2382" s="90"/>
      <c r="R2382" s="106"/>
      <c r="S2382" s="106"/>
      <c r="T2382" s="106"/>
      <c r="U2382" s="90"/>
      <c r="V2382" s="107" t="str">
        <f t="shared" si="150"/>
        <v>Open PDFIR FINALLY.RHS-KK-ECG-IR-ELE-220-REV00</v>
      </c>
      <c r="W2382" s="972" t="str">
        <f t="shared" ca="1" si="151"/>
        <v>DONE</v>
      </c>
      <c r="X2382" s="979" t="str">
        <f t="shared" si="152"/>
        <v>P</v>
      </c>
      <c r="Y2382" s="979"/>
      <c r="AD2382" s="564"/>
      <c r="AE2382" s="564"/>
      <c r="AF2382" s="564"/>
      <c r="AG2382" s="564"/>
      <c r="AH2382" s="564"/>
      <c r="AI2382" s="564"/>
    </row>
    <row r="2383" spans="1:64" ht="90" x14ac:dyDescent="0.3">
      <c r="A2383" s="450">
        <f t="shared" si="149"/>
        <v>2378</v>
      </c>
      <c r="B2383" s="442" t="s">
        <v>18523</v>
      </c>
      <c r="C2383" s="272" t="s">
        <v>76</v>
      </c>
      <c r="D2383" s="272" t="s">
        <v>5106</v>
      </c>
      <c r="E2383" s="426" t="s">
        <v>10867</v>
      </c>
      <c r="F2383" s="475" t="s">
        <v>195</v>
      </c>
      <c r="G2383" s="106">
        <v>45375</v>
      </c>
      <c r="H2383" s="106">
        <v>45375</v>
      </c>
      <c r="I2383" s="90" t="s">
        <v>62</v>
      </c>
      <c r="J2383" s="106"/>
      <c r="K2383" s="106"/>
      <c r="L2383" s="106"/>
      <c r="M2383" s="90"/>
      <c r="N2383" s="106"/>
      <c r="O2383" s="106"/>
      <c r="P2383" s="106"/>
      <c r="Q2383" s="90"/>
      <c r="R2383" s="106"/>
      <c r="S2383" s="106"/>
      <c r="T2383" s="106"/>
      <c r="U2383" s="90"/>
      <c r="V2383" s="107" t="str">
        <f t="shared" si="150"/>
        <v>Open PDFIR FINALLY.RHS-KK-ECG-IR-CI-2139-REV00</v>
      </c>
      <c r="W2383" s="972" t="str">
        <f t="shared" ca="1" si="151"/>
        <v>DONE</v>
      </c>
      <c r="X2383" s="979" t="str">
        <f t="shared" si="152"/>
        <v>P</v>
      </c>
      <c r="Y2383" s="979"/>
      <c r="AD2383" s="564"/>
      <c r="AE2383" s="564"/>
      <c r="AF2383" s="564"/>
      <c r="AG2383" s="564"/>
      <c r="AH2383" s="564"/>
      <c r="AI2383" s="564"/>
    </row>
    <row r="2384" spans="1:64" ht="90" x14ac:dyDescent="0.3">
      <c r="A2384" s="450">
        <f t="shared" si="149"/>
        <v>2379</v>
      </c>
      <c r="B2384" s="442" t="s">
        <v>18524</v>
      </c>
      <c r="C2384" s="272" t="s">
        <v>4383</v>
      </c>
      <c r="D2384" s="272" t="s">
        <v>10661</v>
      </c>
      <c r="E2384" s="426" t="s">
        <v>10868</v>
      </c>
      <c r="F2384" s="475" t="s">
        <v>195</v>
      </c>
      <c r="G2384" s="106">
        <v>45623</v>
      </c>
      <c r="H2384" s="106">
        <v>45623</v>
      </c>
      <c r="I2384" s="90" t="s">
        <v>62</v>
      </c>
      <c r="J2384" s="106"/>
      <c r="K2384" s="106"/>
      <c r="L2384" s="106"/>
      <c r="M2384" s="90"/>
      <c r="N2384" s="106"/>
      <c r="O2384" s="106"/>
      <c r="P2384" s="106"/>
      <c r="Q2384" s="90"/>
      <c r="R2384" s="106"/>
      <c r="S2384" s="106"/>
      <c r="T2384" s="106"/>
      <c r="U2384" s="90"/>
      <c r="V2384" s="107" t="str">
        <f t="shared" si="150"/>
        <v>Open PDFIR FINALLY.RHS-KK-ECG-IR-SU-2140-REV00</v>
      </c>
      <c r="W2384" s="972" t="str">
        <f t="shared" ca="1" si="151"/>
        <v>DONE</v>
      </c>
      <c r="X2384" s="979" t="str">
        <f t="shared" si="152"/>
        <v>P</v>
      </c>
      <c r="Y2384" s="979"/>
      <c r="AD2384" s="564"/>
      <c r="AE2384" s="564"/>
      <c r="AF2384" s="564"/>
      <c r="AG2384" s="564"/>
      <c r="AH2384" s="564"/>
      <c r="AI2384" s="564"/>
    </row>
    <row r="2385" spans="1:35" ht="90" x14ac:dyDescent="0.3">
      <c r="A2385" s="450">
        <f t="shared" si="149"/>
        <v>2380</v>
      </c>
      <c r="B2385" s="442" t="s">
        <v>18525</v>
      </c>
      <c r="C2385" s="272" t="s">
        <v>1140</v>
      </c>
      <c r="D2385" s="272" t="s">
        <v>10661</v>
      </c>
      <c r="E2385" s="426" t="s">
        <v>10870</v>
      </c>
      <c r="F2385" s="475" t="s">
        <v>195</v>
      </c>
      <c r="G2385" s="106">
        <v>45623</v>
      </c>
      <c r="H2385" s="106">
        <v>45628</v>
      </c>
      <c r="I2385" s="90" t="s">
        <v>1671</v>
      </c>
      <c r="J2385" s="106"/>
      <c r="K2385" s="106"/>
      <c r="L2385" s="106"/>
      <c r="M2385" s="90"/>
      <c r="N2385" s="106"/>
      <c r="O2385" s="106"/>
      <c r="P2385" s="106"/>
      <c r="Q2385" s="90"/>
      <c r="R2385" s="106"/>
      <c r="S2385" s="106"/>
      <c r="T2385" s="106"/>
      <c r="U2385" s="90"/>
      <c r="V2385" s="107" t="str">
        <f t="shared" si="150"/>
        <v>Open PDFIR FINALLY.RHS-KK-ECG-IR-ELE-221-REV00</v>
      </c>
      <c r="W2385" s="972" t="str">
        <f t="shared" ca="1" si="151"/>
        <v>DONE</v>
      </c>
      <c r="X2385" s="979" t="str">
        <f t="shared" si="152"/>
        <v>P</v>
      </c>
      <c r="Y2385" s="979"/>
      <c r="AD2385" s="564"/>
      <c r="AE2385" s="564"/>
      <c r="AF2385" s="564"/>
      <c r="AG2385" s="564"/>
      <c r="AH2385" s="564"/>
      <c r="AI2385" s="564"/>
    </row>
    <row r="2386" spans="1:35" ht="90" x14ac:dyDescent="0.3">
      <c r="A2386" s="450">
        <f t="shared" si="149"/>
        <v>2381</v>
      </c>
      <c r="B2386" s="442" t="s">
        <v>18526</v>
      </c>
      <c r="C2386" s="272" t="s">
        <v>76</v>
      </c>
      <c r="D2386" s="272" t="s">
        <v>10661</v>
      </c>
      <c r="E2386" s="426" t="s">
        <v>10882</v>
      </c>
      <c r="F2386" s="475" t="s">
        <v>195</v>
      </c>
      <c r="G2386" s="106">
        <v>45624</v>
      </c>
      <c r="H2386" s="106">
        <v>45624</v>
      </c>
      <c r="I2386" s="90" t="s">
        <v>62</v>
      </c>
      <c r="J2386" s="106"/>
      <c r="K2386" s="106"/>
      <c r="L2386" s="106"/>
      <c r="M2386" s="90"/>
      <c r="N2386" s="106"/>
      <c r="O2386" s="106"/>
      <c r="P2386" s="106"/>
      <c r="Q2386" s="90"/>
      <c r="R2386" s="106"/>
      <c r="S2386" s="106"/>
      <c r="T2386" s="106"/>
      <c r="U2386" s="90"/>
      <c r="V2386" s="107" t="str">
        <f t="shared" si="150"/>
        <v>Open PDFIR FINALLY.RHS-KK-ECG-IR-CI-2141-REV00</v>
      </c>
      <c r="W2386" s="972" t="str">
        <f t="shared" ca="1" si="151"/>
        <v>DONE</v>
      </c>
      <c r="X2386" s="979" t="str">
        <f t="shared" si="152"/>
        <v>P</v>
      </c>
      <c r="Y2386" s="979"/>
      <c r="AD2386" s="564"/>
      <c r="AE2386" s="564"/>
      <c r="AF2386" s="564"/>
      <c r="AG2386" s="564"/>
      <c r="AH2386" s="564"/>
      <c r="AI2386" s="564"/>
    </row>
    <row r="2387" spans="1:35" ht="90" x14ac:dyDescent="0.3">
      <c r="A2387" s="450">
        <f t="shared" si="149"/>
        <v>2382</v>
      </c>
      <c r="B2387" s="442" t="s">
        <v>18527</v>
      </c>
      <c r="C2387" s="272" t="s">
        <v>76</v>
      </c>
      <c r="D2387" s="272" t="s">
        <v>10661</v>
      </c>
      <c r="E2387" s="426" t="s">
        <v>10883</v>
      </c>
      <c r="F2387" s="475" t="s">
        <v>195</v>
      </c>
      <c r="G2387" s="106">
        <v>45624</v>
      </c>
      <c r="H2387" s="106">
        <v>45624</v>
      </c>
      <c r="I2387" s="90" t="s">
        <v>62</v>
      </c>
      <c r="J2387" s="106"/>
      <c r="K2387" s="106"/>
      <c r="L2387" s="106"/>
      <c r="M2387" s="90"/>
      <c r="N2387" s="106"/>
      <c r="O2387" s="106"/>
      <c r="P2387" s="106"/>
      <c r="Q2387" s="90"/>
      <c r="R2387" s="106"/>
      <c r="S2387" s="106"/>
      <c r="T2387" s="106"/>
      <c r="U2387" s="90"/>
      <c r="V2387" s="107" t="str">
        <f t="shared" si="150"/>
        <v>Open PDFIR FINALLY.RHS-KK-ECG-IR-CI-2142-REV00</v>
      </c>
      <c r="W2387" s="972" t="str">
        <f t="shared" ca="1" si="151"/>
        <v>DONE</v>
      </c>
      <c r="X2387" s="979" t="str">
        <f t="shared" si="152"/>
        <v>P</v>
      </c>
      <c r="Y2387" s="979"/>
      <c r="AD2387" s="564"/>
      <c r="AE2387" s="564"/>
      <c r="AF2387" s="564"/>
      <c r="AG2387" s="564"/>
      <c r="AH2387" s="564"/>
      <c r="AI2387" s="564"/>
    </row>
    <row r="2388" spans="1:35" ht="90" x14ac:dyDescent="0.3">
      <c r="A2388" s="450">
        <f t="shared" si="149"/>
        <v>2383</v>
      </c>
      <c r="B2388" s="442" t="s">
        <v>18528</v>
      </c>
      <c r="C2388" s="272" t="s">
        <v>4383</v>
      </c>
      <c r="D2388" s="272" t="s">
        <v>10661</v>
      </c>
      <c r="E2388" s="426" t="s">
        <v>10900</v>
      </c>
      <c r="F2388" s="475" t="s">
        <v>195</v>
      </c>
      <c r="G2388" s="106">
        <v>45624</v>
      </c>
      <c r="H2388" s="106">
        <v>45624</v>
      </c>
      <c r="I2388" s="90" t="s">
        <v>62</v>
      </c>
      <c r="J2388" s="106"/>
      <c r="K2388" s="106"/>
      <c r="L2388" s="106"/>
      <c r="M2388" s="90"/>
      <c r="N2388" s="106"/>
      <c r="O2388" s="106"/>
      <c r="P2388" s="106"/>
      <c r="Q2388" s="90"/>
      <c r="R2388" s="106"/>
      <c r="S2388" s="106"/>
      <c r="T2388" s="106"/>
      <c r="U2388" s="90"/>
      <c r="V2388" s="107" t="str">
        <f t="shared" si="150"/>
        <v>Open PDFIR FINALLY.RHS-KK-ECG-IR-SU-2143-REV00</v>
      </c>
      <c r="W2388" s="972" t="str">
        <f t="shared" ca="1" si="151"/>
        <v>DONE</v>
      </c>
      <c r="X2388" s="979" t="str">
        <f t="shared" si="152"/>
        <v>P</v>
      </c>
      <c r="Y2388" s="979"/>
      <c r="AD2388" s="564"/>
      <c r="AE2388" s="564"/>
      <c r="AF2388" s="564"/>
      <c r="AG2388" s="564"/>
      <c r="AH2388" s="564"/>
      <c r="AI2388" s="564"/>
    </row>
    <row r="2389" spans="1:35" ht="90" x14ac:dyDescent="0.3">
      <c r="A2389" s="450">
        <f t="shared" si="149"/>
        <v>2384</v>
      </c>
      <c r="B2389" s="442" t="s">
        <v>18529</v>
      </c>
      <c r="C2389" s="272" t="s">
        <v>1140</v>
      </c>
      <c r="D2389" s="272" t="s">
        <v>10661</v>
      </c>
      <c r="E2389" s="426" t="s">
        <v>10901</v>
      </c>
      <c r="F2389" s="475" t="s">
        <v>195</v>
      </c>
      <c r="G2389" s="106">
        <v>45624</v>
      </c>
      <c r="H2389" s="106">
        <v>45628</v>
      </c>
      <c r="I2389" s="90" t="s">
        <v>1671</v>
      </c>
      <c r="J2389" s="106"/>
      <c r="K2389" s="106"/>
      <c r="L2389" s="106"/>
      <c r="M2389" s="90"/>
      <c r="N2389" s="106"/>
      <c r="O2389" s="106"/>
      <c r="P2389" s="106"/>
      <c r="Q2389" s="90"/>
      <c r="R2389" s="106"/>
      <c r="S2389" s="106"/>
      <c r="T2389" s="106"/>
      <c r="U2389" s="90"/>
      <c r="V2389" s="107" t="str">
        <f t="shared" si="150"/>
        <v>Open PDFIR FINALLY.RHS-KK-ECG-IR-ELE-222-REV00</v>
      </c>
      <c r="W2389" s="972" t="str">
        <f t="shared" ca="1" si="151"/>
        <v>DONE</v>
      </c>
      <c r="X2389" s="979" t="str">
        <f t="shared" si="152"/>
        <v>P</v>
      </c>
      <c r="Y2389" s="979"/>
      <c r="AD2389" s="564"/>
      <c r="AE2389" s="564"/>
      <c r="AF2389" s="564"/>
      <c r="AG2389" s="564"/>
      <c r="AH2389" s="564"/>
      <c r="AI2389" s="564"/>
    </row>
    <row r="2390" spans="1:35" ht="90" x14ac:dyDescent="0.3">
      <c r="A2390" s="450">
        <f t="shared" si="149"/>
        <v>2385</v>
      </c>
      <c r="B2390" s="442" t="s">
        <v>18530</v>
      </c>
      <c r="C2390" s="272" t="s">
        <v>76</v>
      </c>
      <c r="D2390" s="272" t="s">
        <v>10661</v>
      </c>
      <c r="E2390" s="426" t="s">
        <v>10902</v>
      </c>
      <c r="F2390" s="475" t="s">
        <v>195</v>
      </c>
      <c r="G2390" s="106">
        <v>45626</v>
      </c>
      <c r="H2390" s="106">
        <v>45626</v>
      </c>
      <c r="I2390" s="90" t="s">
        <v>62</v>
      </c>
      <c r="J2390" s="106"/>
      <c r="K2390" s="106"/>
      <c r="L2390" s="106"/>
      <c r="M2390" s="90"/>
      <c r="N2390" s="106"/>
      <c r="O2390" s="106"/>
      <c r="P2390" s="106"/>
      <c r="Q2390" s="90"/>
      <c r="R2390" s="106"/>
      <c r="S2390" s="106"/>
      <c r="T2390" s="106"/>
      <c r="U2390" s="90"/>
      <c r="V2390" s="107" t="str">
        <f t="shared" si="150"/>
        <v>Open PDFIR FINALLY.RHS-KK-ECG-IR-CI-2144-REV00</v>
      </c>
      <c r="W2390" s="972" t="str">
        <f t="shared" ca="1" si="151"/>
        <v>DONE</v>
      </c>
      <c r="X2390" s="979" t="str">
        <f t="shared" si="152"/>
        <v>P</v>
      </c>
      <c r="Y2390" s="979"/>
      <c r="AD2390" s="564"/>
      <c r="AE2390" s="564"/>
      <c r="AF2390" s="564"/>
      <c r="AG2390" s="564"/>
      <c r="AH2390" s="564"/>
      <c r="AI2390" s="564"/>
    </row>
    <row r="2391" spans="1:35" ht="90" x14ac:dyDescent="0.3">
      <c r="A2391" s="450">
        <f t="shared" si="149"/>
        <v>2386</v>
      </c>
      <c r="B2391" s="442" t="s">
        <v>20453</v>
      </c>
      <c r="C2391" s="272" t="s">
        <v>76</v>
      </c>
      <c r="D2391" s="272" t="s">
        <v>10661</v>
      </c>
      <c r="E2391" s="426" t="s">
        <v>10903</v>
      </c>
      <c r="F2391" s="475" t="s">
        <v>195</v>
      </c>
      <c r="G2391" s="106">
        <v>45626</v>
      </c>
      <c r="H2391" s="106">
        <v>45626</v>
      </c>
      <c r="I2391" s="90" t="s">
        <v>25</v>
      </c>
      <c r="J2391" s="475" t="s">
        <v>195</v>
      </c>
      <c r="K2391" s="106">
        <v>45627</v>
      </c>
      <c r="L2391" s="106">
        <v>45627</v>
      </c>
      <c r="M2391" s="90" t="s">
        <v>62</v>
      </c>
      <c r="N2391" s="106"/>
      <c r="O2391" s="106"/>
      <c r="P2391" s="106"/>
      <c r="Q2391" s="90"/>
      <c r="R2391" s="106"/>
      <c r="S2391" s="106"/>
      <c r="T2391" s="106"/>
      <c r="U2391" s="90"/>
      <c r="V2391" s="107" t="str">
        <f t="shared" si="150"/>
        <v>Open PDFIR FINALLY.RHS-KK-ECG-IR-CI-2145-REV01</v>
      </c>
      <c r="W2391" s="972" t="str">
        <f t="shared" ca="1" si="151"/>
        <v>DONE</v>
      </c>
      <c r="X2391" s="979" t="str">
        <f t="shared" si="152"/>
        <v>A</v>
      </c>
      <c r="Y2391" s="979"/>
      <c r="AD2391" s="564"/>
      <c r="AE2391" s="564"/>
      <c r="AF2391" s="564"/>
      <c r="AG2391" s="564"/>
      <c r="AH2391" s="564"/>
      <c r="AI2391" s="564"/>
    </row>
    <row r="2392" spans="1:35" ht="90" x14ac:dyDescent="0.3">
      <c r="A2392" s="450">
        <f t="shared" si="149"/>
        <v>2387</v>
      </c>
      <c r="B2392" s="442" t="s">
        <v>18531</v>
      </c>
      <c r="C2392" s="272" t="s">
        <v>76</v>
      </c>
      <c r="D2392" s="272" t="s">
        <v>10661</v>
      </c>
      <c r="E2392" s="426" t="s">
        <v>10904</v>
      </c>
      <c r="F2392" s="475" t="s">
        <v>195</v>
      </c>
      <c r="G2392" s="106">
        <v>45626</v>
      </c>
      <c r="H2392" s="106">
        <v>45626</v>
      </c>
      <c r="I2392" s="90" t="s">
        <v>62</v>
      </c>
      <c r="J2392" s="106"/>
      <c r="K2392" s="106"/>
      <c r="L2392" s="106"/>
      <c r="M2392" s="90"/>
      <c r="N2392" s="106"/>
      <c r="O2392" s="106"/>
      <c r="P2392" s="106"/>
      <c r="Q2392" s="90"/>
      <c r="R2392" s="106"/>
      <c r="S2392" s="106"/>
      <c r="T2392" s="106"/>
      <c r="U2392" s="90"/>
      <c r="V2392" s="107" t="str">
        <f t="shared" si="150"/>
        <v>Open PDFIR FINALLY.RHS-KK-ECG-IR-CI-2146-REV00</v>
      </c>
      <c r="W2392" s="972" t="str">
        <f t="shared" ca="1" si="151"/>
        <v>DONE</v>
      </c>
      <c r="X2392" s="979" t="str">
        <f t="shared" si="152"/>
        <v>P</v>
      </c>
      <c r="Y2392" s="979"/>
      <c r="AD2392" s="564"/>
      <c r="AE2392" s="564"/>
      <c r="AF2392" s="564"/>
      <c r="AG2392" s="564"/>
      <c r="AH2392" s="564"/>
      <c r="AI2392" s="564"/>
    </row>
    <row r="2393" spans="1:35" ht="90" x14ac:dyDescent="0.3">
      <c r="A2393" s="450">
        <f t="shared" si="149"/>
        <v>2388</v>
      </c>
      <c r="B2393" s="442" t="s">
        <v>18532</v>
      </c>
      <c r="C2393" s="272" t="s">
        <v>76</v>
      </c>
      <c r="D2393" s="272" t="s">
        <v>10661</v>
      </c>
      <c r="E2393" s="426" t="s">
        <v>10927</v>
      </c>
      <c r="F2393" s="475" t="s">
        <v>195</v>
      </c>
      <c r="G2393" s="106">
        <v>45627</v>
      </c>
      <c r="H2393" s="106">
        <v>45627</v>
      </c>
      <c r="I2393" s="90" t="s">
        <v>62</v>
      </c>
      <c r="J2393" s="106"/>
      <c r="K2393" s="106"/>
      <c r="L2393" s="106"/>
      <c r="M2393" s="90"/>
      <c r="N2393" s="106"/>
      <c r="O2393" s="106"/>
      <c r="P2393" s="106"/>
      <c r="Q2393" s="90"/>
      <c r="R2393" s="106"/>
      <c r="S2393" s="106"/>
      <c r="T2393" s="106"/>
      <c r="U2393" s="90"/>
      <c r="V2393" s="107" t="str">
        <f t="shared" si="150"/>
        <v>Open PDFIR FINALLY.RHS-KK-ECG-IR-CI-2147-REV00</v>
      </c>
      <c r="W2393" s="972" t="str">
        <f t="shared" ca="1" si="151"/>
        <v>DONE</v>
      </c>
      <c r="X2393" s="979" t="str">
        <f t="shared" si="152"/>
        <v>P</v>
      </c>
      <c r="Y2393" s="979"/>
      <c r="AD2393" s="564"/>
      <c r="AE2393" s="564"/>
      <c r="AF2393" s="564"/>
      <c r="AG2393" s="564"/>
      <c r="AH2393" s="564"/>
      <c r="AI2393" s="564"/>
    </row>
    <row r="2394" spans="1:35" ht="90" x14ac:dyDescent="0.3">
      <c r="A2394" s="450">
        <f t="shared" si="149"/>
        <v>2389</v>
      </c>
      <c r="B2394" s="442" t="s">
        <v>18533</v>
      </c>
      <c r="C2394" s="272" t="s">
        <v>2735</v>
      </c>
      <c r="D2394" s="272" t="s">
        <v>5106</v>
      </c>
      <c r="E2394" s="426" t="s">
        <v>10929</v>
      </c>
      <c r="F2394" s="475" t="s">
        <v>195</v>
      </c>
      <c r="G2394" s="106">
        <v>45627</v>
      </c>
      <c r="H2394" s="106">
        <v>45627</v>
      </c>
      <c r="I2394" s="90" t="s">
        <v>1671</v>
      </c>
      <c r="J2394" s="106"/>
      <c r="K2394" s="106"/>
      <c r="L2394" s="106"/>
      <c r="M2394" s="90"/>
      <c r="N2394" s="106"/>
      <c r="O2394" s="106"/>
      <c r="P2394" s="106"/>
      <c r="Q2394" s="90"/>
      <c r="R2394" s="106"/>
      <c r="S2394" s="106"/>
      <c r="T2394" s="106"/>
      <c r="U2394" s="90"/>
      <c r="V2394" s="107" t="str">
        <f t="shared" si="150"/>
        <v>Open PDFIR FINALLY.RHS-KK-ECG-IR-CI-2148-REV00</v>
      </c>
      <c r="W2394" s="972" t="str">
        <f t="shared" ca="1" si="151"/>
        <v>DONE</v>
      </c>
      <c r="X2394" s="979" t="str">
        <f t="shared" si="152"/>
        <v>P</v>
      </c>
      <c r="Y2394" s="979"/>
      <c r="AD2394" s="564"/>
      <c r="AE2394" s="564"/>
      <c r="AF2394" s="564"/>
      <c r="AG2394" s="564"/>
      <c r="AH2394" s="564"/>
      <c r="AI2394" s="564"/>
    </row>
    <row r="2395" spans="1:35" ht="90" x14ac:dyDescent="0.3">
      <c r="A2395" s="450">
        <f t="shared" si="149"/>
        <v>2390</v>
      </c>
      <c r="B2395" s="442" t="s">
        <v>18534</v>
      </c>
      <c r="C2395" s="272" t="s">
        <v>2735</v>
      </c>
      <c r="D2395" s="272" t="s">
        <v>5106</v>
      </c>
      <c r="E2395" s="426" t="s">
        <v>11009</v>
      </c>
      <c r="F2395" s="475" t="s">
        <v>195</v>
      </c>
      <c r="G2395" s="106">
        <v>45628</v>
      </c>
      <c r="H2395" s="106">
        <v>45628</v>
      </c>
      <c r="I2395" s="90" t="s">
        <v>1671</v>
      </c>
      <c r="J2395" s="106"/>
      <c r="K2395" s="106"/>
      <c r="L2395" s="106"/>
      <c r="M2395" s="90"/>
      <c r="N2395" s="106"/>
      <c r="O2395" s="106"/>
      <c r="P2395" s="106"/>
      <c r="Q2395" s="90"/>
      <c r="R2395" s="106"/>
      <c r="S2395" s="106"/>
      <c r="T2395" s="106"/>
      <c r="U2395" s="90"/>
      <c r="V2395" s="107" t="str">
        <f t="shared" si="150"/>
        <v>Open PDFIR FINALLY.RHS-KK-ECG-IR-CI-2149-REV00</v>
      </c>
      <c r="W2395" s="972" t="str">
        <f t="shared" ca="1" si="151"/>
        <v>DONE</v>
      </c>
      <c r="X2395" s="979" t="str">
        <f t="shared" si="152"/>
        <v>P</v>
      </c>
      <c r="Y2395" s="979"/>
      <c r="AD2395" s="564"/>
      <c r="AE2395" s="564"/>
      <c r="AF2395" s="564"/>
      <c r="AG2395" s="564"/>
      <c r="AH2395" s="564"/>
      <c r="AI2395" s="564"/>
    </row>
    <row r="2396" spans="1:35" ht="90" x14ac:dyDescent="0.3">
      <c r="A2396" s="450">
        <f t="shared" si="149"/>
        <v>2391</v>
      </c>
      <c r="B2396" s="442" t="s">
        <v>18535</v>
      </c>
      <c r="C2396" s="426" t="s">
        <v>3746</v>
      </c>
      <c r="D2396" s="426" t="s">
        <v>1545</v>
      </c>
      <c r="E2396" s="426" t="s">
        <v>10959</v>
      </c>
      <c r="F2396" s="475" t="s">
        <v>195</v>
      </c>
      <c r="G2396" s="106">
        <v>45620</v>
      </c>
      <c r="H2396" s="106">
        <v>45620</v>
      </c>
      <c r="I2396" s="90" t="s">
        <v>1671</v>
      </c>
      <c r="J2396" s="106"/>
      <c r="K2396" s="106"/>
      <c r="L2396" s="106"/>
      <c r="M2396" s="90"/>
      <c r="N2396" s="106"/>
      <c r="O2396" s="106"/>
      <c r="P2396" s="106"/>
      <c r="Q2396" s="90"/>
      <c r="R2396" s="106"/>
      <c r="S2396" s="106"/>
      <c r="T2396" s="106"/>
      <c r="U2396" s="90"/>
      <c r="V2396" s="107" t="str">
        <f t="shared" si="150"/>
        <v>Open PDFIR FINALLY.RHS-KK-ECG-IR-MECH-33-REV00</v>
      </c>
      <c r="W2396" s="972" t="str">
        <f t="shared" ca="1" si="151"/>
        <v>DONE</v>
      </c>
      <c r="X2396" s="979" t="str">
        <f t="shared" si="152"/>
        <v>P</v>
      </c>
      <c r="Y2396" s="979"/>
      <c r="AD2396" s="564"/>
      <c r="AE2396" s="564"/>
      <c r="AF2396" s="564"/>
      <c r="AG2396" s="564"/>
      <c r="AH2396" s="564"/>
      <c r="AI2396" s="564"/>
    </row>
    <row r="2397" spans="1:35" ht="90" x14ac:dyDescent="0.3">
      <c r="A2397" s="450">
        <f t="shared" si="149"/>
        <v>2392</v>
      </c>
      <c r="B2397" s="442" t="s">
        <v>18536</v>
      </c>
      <c r="C2397" s="426" t="s">
        <v>3746</v>
      </c>
      <c r="D2397" s="426" t="s">
        <v>1545</v>
      </c>
      <c r="E2397" s="426" t="s">
        <v>10956</v>
      </c>
      <c r="F2397" s="475" t="s">
        <v>195</v>
      </c>
      <c r="G2397" s="106">
        <v>45627</v>
      </c>
      <c r="H2397" s="106">
        <v>45630</v>
      </c>
      <c r="I2397" s="90" t="s">
        <v>1671</v>
      </c>
      <c r="J2397" s="106"/>
      <c r="K2397" s="106"/>
      <c r="L2397" s="106"/>
      <c r="M2397" s="90"/>
      <c r="N2397" s="106"/>
      <c r="O2397" s="106"/>
      <c r="P2397" s="106"/>
      <c r="Q2397" s="90"/>
      <c r="R2397" s="106"/>
      <c r="S2397" s="106"/>
      <c r="T2397" s="106"/>
      <c r="U2397" s="90"/>
      <c r="V2397" s="107" t="str">
        <f t="shared" si="150"/>
        <v>Open PDFIR FINALLY.RHS-KK-ECG-IR-MECH-34-REV00</v>
      </c>
      <c r="W2397" s="972" t="str">
        <f t="shared" ca="1" si="151"/>
        <v>DONE</v>
      </c>
      <c r="X2397" s="979" t="str">
        <f t="shared" si="152"/>
        <v>P</v>
      </c>
      <c r="Y2397" s="979"/>
      <c r="AD2397" s="564"/>
      <c r="AE2397" s="564"/>
      <c r="AF2397" s="564"/>
      <c r="AG2397" s="564"/>
      <c r="AH2397" s="564"/>
      <c r="AI2397" s="564"/>
    </row>
    <row r="2398" spans="1:35" ht="90" x14ac:dyDescent="0.3">
      <c r="A2398" s="450">
        <f t="shared" si="149"/>
        <v>2393</v>
      </c>
      <c r="B2398" s="442" t="s">
        <v>18537</v>
      </c>
      <c r="C2398" s="426" t="s">
        <v>3746</v>
      </c>
      <c r="D2398" s="426" t="s">
        <v>1545</v>
      </c>
      <c r="E2398" s="426" t="s">
        <v>10955</v>
      </c>
      <c r="F2398" s="475" t="s">
        <v>195</v>
      </c>
      <c r="G2398" s="106">
        <v>45627</v>
      </c>
      <c r="H2398" s="106">
        <v>45630</v>
      </c>
      <c r="I2398" s="90" t="s">
        <v>1671</v>
      </c>
      <c r="J2398" s="106"/>
      <c r="K2398" s="106"/>
      <c r="L2398" s="106"/>
      <c r="M2398" s="90"/>
      <c r="N2398" s="106"/>
      <c r="O2398" s="106"/>
      <c r="P2398" s="106"/>
      <c r="Q2398" s="90"/>
      <c r="R2398" s="106"/>
      <c r="S2398" s="106"/>
      <c r="T2398" s="106"/>
      <c r="U2398" s="90"/>
      <c r="V2398" s="107" t="str">
        <f t="shared" si="150"/>
        <v>Open PDFIR FINALLY.RHS-KK-ECG-IR-MECH-35-REV00</v>
      </c>
      <c r="W2398" s="972" t="str">
        <f t="shared" ca="1" si="151"/>
        <v>DONE</v>
      </c>
      <c r="X2398" s="979" t="str">
        <f t="shared" si="152"/>
        <v>P</v>
      </c>
      <c r="Y2398" s="979"/>
      <c r="AD2398" s="564"/>
      <c r="AE2398" s="564"/>
      <c r="AF2398" s="564"/>
      <c r="AG2398" s="564"/>
      <c r="AH2398" s="564"/>
      <c r="AI2398" s="564"/>
    </row>
    <row r="2399" spans="1:35" ht="90" x14ac:dyDescent="0.3">
      <c r="A2399" s="450">
        <f t="shared" si="149"/>
        <v>2394</v>
      </c>
      <c r="B2399" s="442" t="s">
        <v>18538</v>
      </c>
      <c r="C2399" s="426" t="s">
        <v>2735</v>
      </c>
      <c r="D2399" s="272" t="s">
        <v>5106</v>
      </c>
      <c r="E2399" s="426" t="s">
        <v>10968</v>
      </c>
      <c r="F2399" s="475" t="s">
        <v>195</v>
      </c>
      <c r="G2399" s="106">
        <v>45691</v>
      </c>
      <c r="H2399" s="106">
        <v>45691</v>
      </c>
      <c r="I2399" s="90" t="s">
        <v>1671</v>
      </c>
      <c r="J2399" s="106"/>
      <c r="K2399" s="106"/>
      <c r="L2399" s="106"/>
      <c r="M2399" s="90"/>
      <c r="N2399" s="106"/>
      <c r="O2399" s="106"/>
      <c r="P2399" s="106"/>
      <c r="Q2399" s="90"/>
      <c r="R2399" s="106"/>
      <c r="S2399" s="106"/>
      <c r="T2399" s="106"/>
      <c r="U2399" s="90"/>
      <c r="V2399" s="107" t="str">
        <f t="shared" si="150"/>
        <v>Open PDFIR FINALLY.RHS-KK-ECG-IR-ARCH-2150-REV00</v>
      </c>
      <c r="W2399" s="972" t="str">
        <f t="shared" ca="1" si="151"/>
        <v>DONE</v>
      </c>
      <c r="X2399" s="979" t="str">
        <f t="shared" si="152"/>
        <v>P</v>
      </c>
      <c r="Y2399" s="979"/>
      <c r="AD2399" s="564"/>
      <c r="AE2399" s="564"/>
      <c r="AF2399" s="564"/>
      <c r="AG2399" s="564"/>
      <c r="AH2399" s="564"/>
      <c r="AI2399" s="564"/>
    </row>
    <row r="2400" spans="1:35" ht="90" x14ac:dyDescent="0.3">
      <c r="A2400" s="450">
        <f t="shared" si="149"/>
        <v>2395</v>
      </c>
      <c r="B2400" s="442" t="s">
        <v>18539</v>
      </c>
      <c r="C2400" s="426" t="s">
        <v>1140</v>
      </c>
      <c r="D2400" s="272" t="s">
        <v>5106</v>
      </c>
      <c r="E2400" s="426" t="s">
        <v>10969</v>
      </c>
      <c r="F2400" s="475" t="s">
        <v>195</v>
      </c>
      <c r="G2400" s="106">
        <v>45629</v>
      </c>
      <c r="H2400" s="106">
        <v>45637</v>
      </c>
      <c r="I2400" s="90" t="s">
        <v>1671</v>
      </c>
      <c r="J2400" s="106"/>
      <c r="K2400" s="106"/>
      <c r="L2400" s="106"/>
      <c r="M2400" s="90"/>
      <c r="N2400" s="106"/>
      <c r="O2400" s="106"/>
      <c r="P2400" s="106"/>
      <c r="Q2400" s="90"/>
      <c r="R2400" s="106"/>
      <c r="S2400" s="106"/>
      <c r="T2400" s="106"/>
      <c r="U2400" s="90"/>
      <c r="V2400" s="107" t="str">
        <f t="shared" si="150"/>
        <v>Open PDFIR FINALLY.RHS-KK-ECG-IR-ELE-223-REV00</v>
      </c>
      <c r="W2400" s="972" t="str">
        <f t="shared" ca="1" si="151"/>
        <v>DONE</v>
      </c>
      <c r="X2400" s="979" t="str">
        <f t="shared" si="152"/>
        <v>P</v>
      </c>
      <c r="Y2400" s="979"/>
      <c r="AD2400" s="564"/>
      <c r="AE2400" s="564"/>
      <c r="AF2400" s="564"/>
      <c r="AG2400" s="564"/>
      <c r="AH2400" s="564"/>
      <c r="AI2400" s="564"/>
    </row>
    <row r="2401" spans="1:35" ht="90" x14ac:dyDescent="0.3">
      <c r="A2401" s="450">
        <f t="shared" si="149"/>
        <v>2396</v>
      </c>
      <c r="B2401" s="442" t="s">
        <v>18540</v>
      </c>
      <c r="C2401" s="426" t="s">
        <v>1140</v>
      </c>
      <c r="D2401" s="272" t="s">
        <v>5106</v>
      </c>
      <c r="E2401" s="426" t="s">
        <v>10973</v>
      </c>
      <c r="F2401" s="475" t="s">
        <v>195</v>
      </c>
      <c r="G2401" s="106">
        <v>45630</v>
      </c>
      <c r="H2401" s="106">
        <v>45631</v>
      </c>
      <c r="I2401" s="90" t="s">
        <v>1671</v>
      </c>
      <c r="J2401" s="106"/>
      <c r="K2401" s="106"/>
      <c r="L2401" s="106"/>
      <c r="M2401" s="90"/>
      <c r="N2401" s="106"/>
      <c r="O2401" s="106"/>
      <c r="P2401" s="106"/>
      <c r="Q2401" s="90"/>
      <c r="R2401" s="106"/>
      <c r="S2401" s="106"/>
      <c r="T2401" s="106"/>
      <c r="U2401" s="90"/>
      <c r="V2401" s="107" t="str">
        <f t="shared" si="150"/>
        <v>Open PDFIR FINALLY.RHS-KK-ECG-IR-ELE-224-REV00</v>
      </c>
      <c r="W2401" s="972" t="str">
        <f t="shared" ca="1" si="151"/>
        <v>DONE</v>
      </c>
      <c r="X2401" s="979" t="str">
        <f t="shared" si="152"/>
        <v>P</v>
      </c>
      <c r="Y2401" s="979"/>
      <c r="AD2401" s="564"/>
      <c r="AE2401" s="564"/>
      <c r="AF2401" s="564"/>
      <c r="AG2401" s="564"/>
      <c r="AH2401" s="564"/>
      <c r="AI2401" s="564"/>
    </row>
    <row r="2402" spans="1:35" ht="90" x14ac:dyDescent="0.3">
      <c r="A2402" s="450">
        <f t="shared" si="149"/>
        <v>2397</v>
      </c>
      <c r="B2402" s="442" t="s">
        <v>20454</v>
      </c>
      <c r="C2402" s="426" t="s">
        <v>1140</v>
      </c>
      <c r="D2402" s="272" t="s">
        <v>5106</v>
      </c>
      <c r="E2402" s="426" t="s">
        <v>11051</v>
      </c>
      <c r="F2402" s="475" t="s">
        <v>195</v>
      </c>
      <c r="G2402" s="106">
        <v>45630</v>
      </c>
      <c r="H2402" s="106">
        <v>45637</v>
      </c>
      <c r="I2402" s="90" t="s">
        <v>25</v>
      </c>
      <c r="J2402" s="106" t="s">
        <v>195</v>
      </c>
      <c r="K2402" s="106">
        <v>45957</v>
      </c>
      <c r="L2402" s="106">
        <v>45957</v>
      </c>
      <c r="M2402" s="90" t="s">
        <v>1671</v>
      </c>
      <c r="N2402" s="106"/>
      <c r="O2402" s="106"/>
      <c r="P2402" s="106"/>
      <c r="Q2402" s="90"/>
      <c r="R2402" s="106"/>
      <c r="S2402" s="106"/>
      <c r="T2402" s="106"/>
      <c r="U2402" s="90"/>
      <c r="V2402" s="107" t="str">
        <f t="shared" si="150"/>
        <v>Open PDFIR FINALLY.RHS-KK-ECG-IR-ELE-225-REV01</v>
      </c>
      <c r="W2402" s="972" t="str">
        <f t="shared" ca="1" si="151"/>
        <v>DONE</v>
      </c>
      <c r="X2402" s="979" t="str">
        <f t="shared" si="152"/>
        <v>AWC</v>
      </c>
      <c r="Y2402" s="979"/>
      <c r="AD2402" s="564"/>
      <c r="AE2402" s="564"/>
      <c r="AF2402" s="564"/>
      <c r="AG2402" s="564"/>
      <c r="AH2402" s="564"/>
      <c r="AI2402" s="564"/>
    </row>
    <row r="2403" spans="1:35" ht="109.8" x14ac:dyDescent="0.3">
      <c r="A2403" s="450">
        <f t="shared" si="149"/>
        <v>2398</v>
      </c>
      <c r="B2403" s="442" t="s">
        <v>18541</v>
      </c>
      <c r="C2403" s="426" t="s">
        <v>1140</v>
      </c>
      <c r="D2403" s="272" t="s">
        <v>5106</v>
      </c>
      <c r="E2403" s="426" t="s">
        <v>10974</v>
      </c>
      <c r="F2403" s="475" t="s">
        <v>195</v>
      </c>
      <c r="G2403" s="106">
        <v>45630</v>
      </c>
      <c r="H2403" s="106">
        <v>45630</v>
      </c>
      <c r="I2403" s="90" t="s">
        <v>1671</v>
      </c>
      <c r="J2403" s="106"/>
      <c r="K2403" s="106"/>
      <c r="L2403" s="106"/>
      <c r="M2403" s="90"/>
      <c r="N2403" s="106"/>
      <c r="O2403" s="106"/>
      <c r="P2403" s="106"/>
      <c r="Q2403" s="90"/>
      <c r="R2403" s="106"/>
      <c r="S2403" s="106"/>
      <c r="T2403" s="106"/>
      <c r="U2403" s="90"/>
      <c r="V2403" s="107" t="str">
        <f t="shared" si="150"/>
        <v>Open PDFIR FINALLY.RHS-KK-ECG-IR-ELE-226-REV00</v>
      </c>
      <c r="W2403" s="972" t="str">
        <f t="shared" ca="1" si="151"/>
        <v>DONE</v>
      </c>
      <c r="X2403" s="979" t="str">
        <f t="shared" si="152"/>
        <v>P</v>
      </c>
      <c r="Y2403" s="979"/>
      <c r="AD2403" s="564"/>
      <c r="AE2403" s="564"/>
      <c r="AF2403" s="564"/>
      <c r="AG2403" s="564"/>
      <c r="AH2403" s="564"/>
      <c r="AI2403" s="564"/>
    </row>
    <row r="2404" spans="1:35" ht="90" x14ac:dyDescent="0.3">
      <c r="A2404" s="450">
        <f t="shared" si="149"/>
        <v>2399</v>
      </c>
      <c r="B2404" s="442" t="s">
        <v>18542</v>
      </c>
      <c r="C2404" s="426" t="s">
        <v>1140</v>
      </c>
      <c r="D2404" s="272" t="s">
        <v>1545</v>
      </c>
      <c r="E2404" s="426" t="s">
        <v>10975</v>
      </c>
      <c r="F2404" s="475" t="s">
        <v>195</v>
      </c>
      <c r="G2404" s="106">
        <v>45631</v>
      </c>
      <c r="H2404" s="106">
        <v>45631</v>
      </c>
      <c r="I2404" s="90" t="s">
        <v>1671</v>
      </c>
      <c r="J2404" s="106"/>
      <c r="K2404" s="106"/>
      <c r="L2404" s="106"/>
      <c r="M2404" s="90"/>
      <c r="N2404" s="106"/>
      <c r="O2404" s="106"/>
      <c r="P2404" s="106"/>
      <c r="Q2404" s="90"/>
      <c r="R2404" s="106"/>
      <c r="S2404" s="106"/>
      <c r="T2404" s="106"/>
      <c r="U2404" s="90"/>
      <c r="V2404" s="107" t="str">
        <f t="shared" si="150"/>
        <v>Open PDFIR FINALLY.RHS-KK-ECG-IR-ELE-227-REV00</v>
      </c>
      <c r="W2404" s="972" t="str">
        <f t="shared" ca="1" si="151"/>
        <v>DONE</v>
      </c>
      <c r="X2404" s="979" t="str">
        <f t="shared" si="152"/>
        <v>P</v>
      </c>
      <c r="Y2404" s="979"/>
      <c r="AD2404" s="564"/>
      <c r="AE2404" s="564"/>
      <c r="AF2404" s="564"/>
      <c r="AG2404" s="564"/>
      <c r="AH2404" s="564"/>
      <c r="AI2404" s="564"/>
    </row>
    <row r="2405" spans="1:35" ht="90" x14ac:dyDescent="0.3">
      <c r="A2405" s="450">
        <f t="shared" si="149"/>
        <v>2400</v>
      </c>
      <c r="B2405" s="442" t="s">
        <v>18543</v>
      </c>
      <c r="C2405" s="426" t="s">
        <v>76</v>
      </c>
      <c r="D2405" s="272" t="s">
        <v>1545</v>
      </c>
      <c r="E2405" s="426" t="s">
        <v>10988</v>
      </c>
      <c r="F2405" s="475" t="s">
        <v>195</v>
      </c>
      <c r="G2405" s="106">
        <v>45633</v>
      </c>
      <c r="H2405" s="106">
        <v>45633</v>
      </c>
      <c r="I2405" s="90" t="s">
        <v>62</v>
      </c>
      <c r="J2405" s="106"/>
      <c r="K2405" s="106"/>
      <c r="L2405" s="106"/>
      <c r="M2405" s="90"/>
      <c r="N2405" s="106"/>
      <c r="O2405" s="106"/>
      <c r="P2405" s="106"/>
      <c r="Q2405" s="90"/>
      <c r="R2405" s="106"/>
      <c r="S2405" s="106"/>
      <c r="T2405" s="106"/>
      <c r="U2405" s="90"/>
      <c r="V2405" s="107" t="str">
        <f t="shared" si="150"/>
        <v>Open PDFIR FINALLY.RHS-KK-ECG-IR-CI-2151-REV00</v>
      </c>
      <c r="W2405" s="972" t="str">
        <f t="shared" ca="1" si="151"/>
        <v>DONE</v>
      </c>
      <c r="X2405" s="979" t="str">
        <f t="shared" si="152"/>
        <v>P</v>
      </c>
      <c r="Y2405" s="979"/>
      <c r="AD2405" s="564"/>
      <c r="AE2405" s="564"/>
      <c r="AF2405" s="564"/>
      <c r="AG2405" s="564"/>
      <c r="AH2405" s="564"/>
      <c r="AI2405" s="564"/>
    </row>
    <row r="2406" spans="1:35" ht="90" x14ac:dyDescent="0.3">
      <c r="A2406" s="450">
        <f t="shared" si="149"/>
        <v>2401</v>
      </c>
      <c r="B2406" s="442" t="s">
        <v>18544</v>
      </c>
      <c r="C2406" s="426" t="s">
        <v>76</v>
      </c>
      <c r="D2406" s="272" t="s">
        <v>1545</v>
      </c>
      <c r="E2406" s="426" t="s">
        <v>10989</v>
      </c>
      <c r="F2406" s="475" t="s">
        <v>195</v>
      </c>
      <c r="G2406" s="106">
        <v>45633</v>
      </c>
      <c r="H2406" s="106">
        <v>45633</v>
      </c>
      <c r="I2406" s="90" t="s">
        <v>62</v>
      </c>
      <c r="J2406" s="106"/>
      <c r="K2406" s="106"/>
      <c r="L2406" s="106"/>
      <c r="M2406" s="90"/>
      <c r="N2406" s="106"/>
      <c r="O2406" s="106"/>
      <c r="P2406" s="106"/>
      <c r="Q2406" s="90"/>
      <c r="R2406" s="106"/>
      <c r="S2406" s="106"/>
      <c r="T2406" s="106"/>
      <c r="U2406" s="90"/>
      <c r="V2406" s="107" t="str">
        <f t="shared" si="150"/>
        <v>Open PDFIR FINALLY.RHS-KK-ECG-IR-CI-2152-REV00</v>
      </c>
      <c r="W2406" s="972" t="str">
        <f t="shared" ca="1" si="151"/>
        <v>DONE</v>
      </c>
      <c r="X2406" s="979" t="str">
        <f t="shared" si="152"/>
        <v>P</v>
      </c>
      <c r="Y2406" s="979"/>
      <c r="AD2406" s="564"/>
      <c r="AE2406" s="564"/>
      <c r="AF2406" s="564"/>
      <c r="AG2406" s="564"/>
      <c r="AH2406" s="564"/>
      <c r="AI2406" s="564"/>
    </row>
    <row r="2407" spans="1:35" ht="90" x14ac:dyDescent="0.3">
      <c r="A2407" s="450">
        <f t="shared" si="149"/>
        <v>2402</v>
      </c>
      <c r="B2407" s="442" t="s">
        <v>20455</v>
      </c>
      <c r="C2407" s="426" t="s">
        <v>76</v>
      </c>
      <c r="D2407" s="272" t="s">
        <v>1545</v>
      </c>
      <c r="E2407" s="426" t="s">
        <v>11173</v>
      </c>
      <c r="F2407" s="475" t="s">
        <v>195</v>
      </c>
      <c r="G2407" s="106">
        <v>45633</v>
      </c>
      <c r="H2407" s="106">
        <v>45633</v>
      </c>
      <c r="I2407" s="90" t="s">
        <v>25</v>
      </c>
      <c r="J2407" s="475" t="s">
        <v>195</v>
      </c>
      <c r="K2407" s="206">
        <v>46056</v>
      </c>
      <c r="L2407" s="206">
        <v>46083</v>
      </c>
      <c r="M2407" s="90" t="s">
        <v>1671</v>
      </c>
      <c r="N2407" s="106"/>
      <c r="O2407" s="106"/>
      <c r="P2407" s="106"/>
      <c r="Q2407" s="90"/>
      <c r="R2407" s="106"/>
      <c r="S2407" s="106"/>
      <c r="T2407" s="106"/>
      <c r="U2407" s="90"/>
      <c r="V2407" s="107" t="str">
        <f t="shared" si="150"/>
        <v>Open PDFIR FINALLY.RHS-KK-ECG-IR-CI-2153-REV01</v>
      </c>
      <c r="W2407" s="972" t="str">
        <f t="shared" ca="1" si="151"/>
        <v>DONE</v>
      </c>
      <c r="X2407" s="979" t="str">
        <f t="shared" si="152"/>
        <v>AWC</v>
      </c>
      <c r="Y2407" s="979"/>
      <c r="AD2407" s="564"/>
      <c r="AE2407" s="564"/>
      <c r="AF2407" s="564"/>
      <c r="AG2407" s="564"/>
      <c r="AH2407" s="564"/>
      <c r="AI2407" s="564"/>
    </row>
    <row r="2408" spans="1:35" ht="90" x14ac:dyDescent="0.3">
      <c r="A2408" s="450">
        <f t="shared" si="149"/>
        <v>2403</v>
      </c>
      <c r="B2408" s="442" t="s">
        <v>18545</v>
      </c>
      <c r="C2408" s="426" t="s">
        <v>2735</v>
      </c>
      <c r="D2408" s="272" t="s">
        <v>5106</v>
      </c>
      <c r="E2408" s="426" t="s">
        <v>11049</v>
      </c>
      <c r="F2408" s="475" t="s">
        <v>195</v>
      </c>
      <c r="G2408" s="106">
        <v>45633</v>
      </c>
      <c r="H2408" s="106">
        <v>45633</v>
      </c>
      <c r="I2408" s="90" t="s">
        <v>62</v>
      </c>
      <c r="J2408" s="106"/>
      <c r="K2408" s="106"/>
      <c r="L2408" s="106"/>
      <c r="M2408" s="90"/>
      <c r="N2408" s="106"/>
      <c r="O2408" s="106"/>
      <c r="P2408" s="106"/>
      <c r="Q2408" s="90"/>
      <c r="R2408" s="106"/>
      <c r="S2408" s="106"/>
      <c r="T2408" s="106"/>
      <c r="U2408" s="90"/>
      <c r="V2408" s="107" t="str">
        <f t="shared" si="150"/>
        <v>Open PDFIR FINALLY.RHS-KK-ECG-IR-ARCH-2154-REV00</v>
      </c>
      <c r="W2408" s="972" t="str">
        <f t="shared" ca="1" si="151"/>
        <v>DONE</v>
      </c>
      <c r="X2408" s="979" t="str">
        <f t="shared" si="152"/>
        <v>P</v>
      </c>
      <c r="Y2408" s="979"/>
      <c r="AD2408" s="564"/>
      <c r="AE2408" s="564"/>
      <c r="AF2408" s="564"/>
      <c r="AG2408" s="564"/>
      <c r="AH2408" s="564"/>
      <c r="AI2408" s="564"/>
    </row>
    <row r="2409" spans="1:35" ht="90" x14ac:dyDescent="0.3">
      <c r="A2409" s="450">
        <f t="shared" si="149"/>
        <v>2404</v>
      </c>
      <c r="B2409" s="442" t="s">
        <v>18546</v>
      </c>
      <c r="C2409" s="426" t="s">
        <v>2735</v>
      </c>
      <c r="D2409" s="272" t="s">
        <v>5106</v>
      </c>
      <c r="E2409" s="426" t="s">
        <v>11013</v>
      </c>
      <c r="F2409" s="475" t="s">
        <v>195</v>
      </c>
      <c r="G2409" s="106">
        <v>45633</v>
      </c>
      <c r="H2409" s="106">
        <v>45633</v>
      </c>
      <c r="I2409" s="90" t="s">
        <v>62</v>
      </c>
      <c r="J2409" s="106"/>
      <c r="K2409" s="106"/>
      <c r="L2409" s="106"/>
      <c r="M2409" s="90"/>
      <c r="N2409" s="106"/>
      <c r="O2409" s="106"/>
      <c r="P2409" s="106"/>
      <c r="Q2409" s="90"/>
      <c r="R2409" s="106"/>
      <c r="S2409" s="106"/>
      <c r="T2409" s="106"/>
      <c r="U2409" s="90"/>
      <c r="V2409" s="107" t="str">
        <f t="shared" si="150"/>
        <v>Open PDFIR FINALLY.RHS-KK-ECG-IR-ARCH-2155-REV00</v>
      </c>
      <c r="W2409" s="972" t="str">
        <f t="shared" ca="1" si="151"/>
        <v>DONE</v>
      </c>
      <c r="X2409" s="979" t="str">
        <f t="shared" si="152"/>
        <v>P</v>
      </c>
      <c r="Y2409" s="979"/>
      <c r="AD2409" s="564"/>
      <c r="AE2409" s="564"/>
      <c r="AF2409" s="564"/>
      <c r="AG2409" s="564"/>
      <c r="AH2409" s="564"/>
      <c r="AI2409" s="564"/>
    </row>
    <row r="2410" spans="1:35" ht="90" x14ac:dyDescent="0.3">
      <c r="A2410" s="450">
        <f t="shared" si="149"/>
        <v>2405</v>
      </c>
      <c r="B2410" s="442" t="s">
        <v>18547</v>
      </c>
      <c r="C2410" s="426" t="s">
        <v>2735</v>
      </c>
      <c r="D2410" s="272" t="s">
        <v>5106</v>
      </c>
      <c r="E2410" s="426" t="s">
        <v>11012</v>
      </c>
      <c r="F2410" s="475" t="s">
        <v>195</v>
      </c>
      <c r="G2410" s="106">
        <v>45633</v>
      </c>
      <c r="H2410" s="106">
        <v>45633</v>
      </c>
      <c r="I2410" s="90" t="s">
        <v>62</v>
      </c>
      <c r="J2410" s="106"/>
      <c r="K2410" s="106"/>
      <c r="L2410" s="106"/>
      <c r="M2410" s="90"/>
      <c r="N2410" s="106"/>
      <c r="O2410" s="106"/>
      <c r="P2410" s="106"/>
      <c r="Q2410" s="90"/>
      <c r="R2410" s="106"/>
      <c r="S2410" s="106"/>
      <c r="T2410" s="106"/>
      <c r="U2410" s="90"/>
      <c r="V2410" s="107" t="str">
        <f t="shared" si="150"/>
        <v>Open PDFIR FINALLY.RHS-KK-ECG-IR-ARCH-2156-REV00</v>
      </c>
      <c r="W2410" s="972" t="str">
        <f t="shared" ca="1" si="151"/>
        <v>DONE</v>
      </c>
      <c r="X2410" s="979" t="str">
        <f t="shared" si="152"/>
        <v>P</v>
      </c>
      <c r="Y2410" s="979"/>
      <c r="AD2410" s="564"/>
      <c r="AE2410" s="564"/>
      <c r="AF2410" s="564"/>
      <c r="AG2410" s="564"/>
      <c r="AH2410" s="564"/>
      <c r="AI2410" s="564"/>
    </row>
    <row r="2411" spans="1:35" ht="90" x14ac:dyDescent="0.3">
      <c r="A2411" s="450">
        <f t="shared" si="149"/>
        <v>2406</v>
      </c>
      <c r="B2411" s="442" t="s">
        <v>18548</v>
      </c>
      <c r="C2411" s="426" t="s">
        <v>2735</v>
      </c>
      <c r="D2411" s="272" t="s">
        <v>5106</v>
      </c>
      <c r="E2411" s="426" t="s">
        <v>11010</v>
      </c>
      <c r="F2411" s="475" t="s">
        <v>195</v>
      </c>
      <c r="G2411" s="106">
        <v>45633</v>
      </c>
      <c r="H2411" s="106">
        <v>45633</v>
      </c>
      <c r="I2411" s="90" t="s">
        <v>62</v>
      </c>
      <c r="J2411" s="106"/>
      <c r="K2411" s="106"/>
      <c r="L2411" s="106"/>
      <c r="M2411" s="90"/>
      <c r="N2411" s="106"/>
      <c r="O2411" s="106"/>
      <c r="P2411" s="106"/>
      <c r="Q2411" s="90"/>
      <c r="R2411" s="106"/>
      <c r="S2411" s="106"/>
      <c r="T2411" s="106"/>
      <c r="U2411" s="90"/>
      <c r="V2411" s="107" t="str">
        <f t="shared" si="150"/>
        <v>Open PDFIR FINALLY.RHS-KK-ECG-IR-ARCH-2157-REV00</v>
      </c>
      <c r="W2411" s="972" t="str">
        <f t="shared" ca="1" si="151"/>
        <v>DONE</v>
      </c>
      <c r="X2411" s="979" t="str">
        <f t="shared" si="152"/>
        <v>P</v>
      </c>
      <c r="Y2411" s="979"/>
      <c r="AD2411" s="564"/>
      <c r="AE2411" s="564"/>
      <c r="AF2411" s="564"/>
      <c r="AG2411" s="564"/>
      <c r="AH2411" s="564"/>
      <c r="AI2411" s="564"/>
    </row>
    <row r="2412" spans="1:35" ht="90" x14ac:dyDescent="0.3">
      <c r="A2412" s="450">
        <f t="shared" si="149"/>
        <v>2407</v>
      </c>
      <c r="B2412" s="442" t="s">
        <v>18549</v>
      </c>
      <c r="C2412" s="426" t="s">
        <v>2735</v>
      </c>
      <c r="D2412" s="272" t="s">
        <v>5106</v>
      </c>
      <c r="E2412" s="426" t="s">
        <v>11011</v>
      </c>
      <c r="F2412" s="475" t="s">
        <v>195</v>
      </c>
      <c r="G2412" s="106">
        <v>45633</v>
      </c>
      <c r="H2412" s="106">
        <v>45633</v>
      </c>
      <c r="I2412" s="90" t="s">
        <v>62</v>
      </c>
      <c r="J2412" s="106"/>
      <c r="K2412" s="106"/>
      <c r="L2412" s="106"/>
      <c r="M2412" s="90"/>
      <c r="N2412" s="106"/>
      <c r="O2412" s="106"/>
      <c r="P2412" s="106"/>
      <c r="Q2412" s="90"/>
      <c r="R2412" s="106"/>
      <c r="S2412" s="106"/>
      <c r="T2412" s="106"/>
      <c r="U2412" s="90"/>
      <c r="V2412" s="107" t="str">
        <f t="shared" si="150"/>
        <v>Open PDFIR FINALLY.RHS-KK-ECG-IR-ARCH-2158-REV00</v>
      </c>
      <c r="W2412" s="972" t="str">
        <f t="shared" ca="1" si="151"/>
        <v>DONE</v>
      </c>
      <c r="X2412" s="979" t="str">
        <f t="shared" si="152"/>
        <v>P</v>
      </c>
      <c r="Y2412" s="979"/>
      <c r="AD2412" s="564"/>
      <c r="AE2412" s="564"/>
      <c r="AF2412" s="564"/>
      <c r="AG2412" s="564"/>
      <c r="AH2412" s="564"/>
      <c r="AI2412" s="564"/>
    </row>
    <row r="2413" spans="1:35" ht="90" x14ac:dyDescent="0.3">
      <c r="A2413" s="450">
        <f t="shared" si="149"/>
        <v>2408</v>
      </c>
      <c r="B2413" s="442" t="s">
        <v>18550</v>
      </c>
      <c r="C2413" s="426" t="s">
        <v>4383</v>
      </c>
      <c r="D2413" s="272" t="s">
        <v>1545</v>
      </c>
      <c r="E2413" s="426" t="s">
        <v>11018</v>
      </c>
      <c r="F2413" s="475" t="s">
        <v>195</v>
      </c>
      <c r="G2413" s="106">
        <v>45633</v>
      </c>
      <c r="H2413" s="106">
        <v>45633</v>
      </c>
      <c r="I2413" s="90" t="s">
        <v>62</v>
      </c>
      <c r="J2413" s="106"/>
      <c r="K2413" s="106"/>
      <c r="L2413" s="106"/>
      <c r="M2413" s="90"/>
      <c r="N2413" s="106"/>
      <c r="O2413" s="106"/>
      <c r="P2413" s="106"/>
      <c r="Q2413" s="90"/>
      <c r="R2413" s="106"/>
      <c r="S2413" s="106"/>
      <c r="T2413" s="106"/>
      <c r="U2413" s="90"/>
      <c r="V2413" s="107" t="str">
        <f t="shared" si="150"/>
        <v>Open PDFIR FINALLY.RHS-KK-ECG-IR-SU-2159-REV00</v>
      </c>
      <c r="W2413" s="972" t="str">
        <f t="shared" ca="1" si="151"/>
        <v>DONE</v>
      </c>
      <c r="X2413" s="979" t="str">
        <f t="shared" si="152"/>
        <v>P</v>
      </c>
      <c r="Y2413" s="979"/>
      <c r="AD2413" s="564"/>
      <c r="AE2413" s="564"/>
      <c r="AF2413" s="564"/>
      <c r="AG2413" s="564"/>
      <c r="AH2413" s="564"/>
      <c r="AI2413" s="564"/>
    </row>
    <row r="2414" spans="1:35" ht="90" x14ac:dyDescent="0.3">
      <c r="A2414" s="450">
        <f t="shared" si="149"/>
        <v>2409</v>
      </c>
      <c r="B2414" s="442" t="s">
        <v>18551</v>
      </c>
      <c r="C2414" s="426" t="s">
        <v>4383</v>
      </c>
      <c r="D2414" s="272" t="s">
        <v>1545</v>
      </c>
      <c r="E2414" s="426" t="s">
        <v>11019</v>
      </c>
      <c r="F2414" s="475" t="s">
        <v>195</v>
      </c>
      <c r="G2414" s="106">
        <v>45633</v>
      </c>
      <c r="H2414" s="106">
        <v>45633</v>
      </c>
      <c r="I2414" s="90" t="s">
        <v>62</v>
      </c>
      <c r="J2414" s="106"/>
      <c r="K2414" s="106"/>
      <c r="L2414" s="106"/>
      <c r="M2414" s="90"/>
      <c r="N2414" s="106"/>
      <c r="O2414" s="106"/>
      <c r="P2414" s="106"/>
      <c r="Q2414" s="90"/>
      <c r="R2414" s="106"/>
      <c r="S2414" s="106"/>
      <c r="T2414" s="106"/>
      <c r="U2414" s="90"/>
      <c r="V2414" s="107" t="str">
        <f t="shared" si="150"/>
        <v>Open PDFIR FINALLY.RHS-KK-ECG-IR-SU-2160-REV00</v>
      </c>
      <c r="W2414" s="972" t="str">
        <f t="shared" ca="1" si="151"/>
        <v>DONE</v>
      </c>
      <c r="X2414" s="979" t="str">
        <f t="shared" si="152"/>
        <v>P</v>
      </c>
      <c r="Y2414" s="979"/>
      <c r="AD2414" s="564"/>
      <c r="AE2414" s="564"/>
      <c r="AF2414" s="564"/>
      <c r="AG2414" s="564"/>
      <c r="AH2414" s="564"/>
      <c r="AI2414" s="564"/>
    </row>
    <row r="2415" spans="1:35" ht="90" x14ac:dyDescent="0.3">
      <c r="A2415" s="450">
        <f t="shared" si="149"/>
        <v>2410</v>
      </c>
      <c r="B2415" s="442" t="s">
        <v>18552</v>
      </c>
      <c r="C2415" s="426" t="s">
        <v>76</v>
      </c>
      <c r="D2415" s="272" t="s">
        <v>5106</v>
      </c>
      <c r="E2415" s="426" t="s">
        <v>11048</v>
      </c>
      <c r="F2415" s="475" t="s">
        <v>195</v>
      </c>
      <c r="G2415" s="106">
        <v>45634</v>
      </c>
      <c r="H2415" s="106">
        <v>45634</v>
      </c>
      <c r="I2415" s="90" t="s">
        <v>1671</v>
      </c>
      <c r="J2415" s="106"/>
      <c r="K2415" s="106"/>
      <c r="L2415" s="106"/>
      <c r="M2415" s="90"/>
      <c r="N2415" s="106"/>
      <c r="O2415" s="106"/>
      <c r="P2415" s="106"/>
      <c r="Q2415" s="90"/>
      <c r="R2415" s="106"/>
      <c r="S2415" s="106"/>
      <c r="T2415" s="106"/>
      <c r="U2415" s="90"/>
      <c r="V2415" s="107" t="str">
        <f t="shared" si="150"/>
        <v>Open PDFIR FINALLY.RHS-KK-ECG-IR-CI-2161-REV00</v>
      </c>
      <c r="W2415" s="972" t="str">
        <f t="shared" ca="1" si="151"/>
        <v>DONE</v>
      </c>
      <c r="X2415" s="979" t="str">
        <f t="shared" si="152"/>
        <v>P</v>
      </c>
      <c r="Y2415" s="979"/>
      <c r="AD2415" s="564"/>
      <c r="AE2415" s="564"/>
      <c r="AF2415" s="564"/>
      <c r="AG2415" s="564"/>
      <c r="AH2415" s="564"/>
      <c r="AI2415" s="564"/>
    </row>
    <row r="2416" spans="1:35" ht="90" x14ac:dyDescent="0.3">
      <c r="A2416" s="450">
        <f t="shared" si="149"/>
        <v>2411</v>
      </c>
      <c r="B2416" s="442" t="s">
        <v>18553</v>
      </c>
      <c r="C2416" s="426" t="s">
        <v>2735</v>
      </c>
      <c r="D2416" s="272" t="s">
        <v>5106</v>
      </c>
      <c r="E2416" s="426" t="s">
        <v>11055</v>
      </c>
      <c r="F2416" s="475" t="s">
        <v>195</v>
      </c>
      <c r="G2416" s="106">
        <v>45634</v>
      </c>
      <c r="H2416" s="106">
        <v>45634</v>
      </c>
      <c r="I2416" s="90" t="s">
        <v>62</v>
      </c>
      <c r="J2416" s="106"/>
      <c r="K2416" s="106"/>
      <c r="L2416" s="106"/>
      <c r="M2416" s="90"/>
      <c r="N2416" s="106"/>
      <c r="O2416" s="106"/>
      <c r="P2416" s="106"/>
      <c r="Q2416" s="90"/>
      <c r="R2416" s="106"/>
      <c r="S2416" s="106"/>
      <c r="T2416" s="106"/>
      <c r="U2416" s="90"/>
      <c r="V2416" s="107" t="str">
        <f t="shared" si="150"/>
        <v>Open PDFIR FINALLY.RHS-KK-ECG-IR-ARCH-2162-REV00</v>
      </c>
      <c r="W2416" s="972" t="str">
        <f t="shared" ca="1" si="151"/>
        <v>DONE</v>
      </c>
      <c r="X2416" s="979" t="str">
        <f t="shared" si="152"/>
        <v>P</v>
      </c>
      <c r="Y2416" s="979"/>
      <c r="AD2416" s="564"/>
      <c r="AE2416" s="564"/>
      <c r="AF2416" s="564"/>
      <c r="AG2416" s="564"/>
      <c r="AH2416" s="564"/>
      <c r="AI2416" s="564"/>
    </row>
    <row r="2417" spans="1:35" ht="90" x14ac:dyDescent="0.3">
      <c r="A2417" s="450">
        <f t="shared" si="149"/>
        <v>2412</v>
      </c>
      <c r="B2417" s="442" t="s">
        <v>18554</v>
      </c>
      <c r="C2417" s="426" t="s">
        <v>2735</v>
      </c>
      <c r="D2417" s="272" t="s">
        <v>5106</v>
      </c>
      <c r="E2417" s="426" t="s">
        <v>11047</v>
      </c>
      <c r="F2417" s="475" t="s">
        <v>195</v>
      </c>
      <c r="G2417" s="106">
        <v>45634</v>
      </c>
      <c r="H2417" s="106">
        <v>45634</v>
      </c>
      <c r="I2417" s="90" t="s">
        <v>62</v>
      </c>
      <c r="J2417" s="106"/>
      <c r="K2417" s="106"/>
      <c r="L2417" s="106"/>
      <c r="M2417" s="90"/>
      <c r="N2417" s="106"/>
      <c r="O2417" s="106"/>
      <c r="P2417" s="106"/>
      <c r="Q2417" s="90"/>
      <c r="R2417" s="106"/>
      <c r="S2417" s="106"/>
      <c r="T2417" s="106"/>
      <c r="U2417" s="90"/>
      <c r="V2417" s="107" t="str">
        <f t="shared" si="150"/>
        <v>Open PDFIR FINALLY.RHS-KK-ECG-IR-ARCH-2163-REV00</v>
      </c>
      <c r="W2417" s="972" t="str">
        <f t="shared" ca="1" si="151"/>
        <v>DONE</v>
      </c>
      <c r="X2417" s="979" t="str">
        <f t="shared" si="152"/>
        <v>P</v>
      </c>
      <c r="Y2417" s="979"/>
      <c r="AD2417" s="564"/>
      <c r="AE2417" s="564"/>
      <c r="AF2417" s="564"/>
      <c r="AG2417" s="564"/>
      <c r="AH2417" s="564"/>
      <c r="AI2417" s="564"/>
    </row>
    <row r="2418" spans="1:35" ht="90" x14ac:dyDescent="0.3">
      <c r="A2418" s="450">
        <f t="shared" si="149"/>
        <v>2413</v>
      </c>
      <c r="B2418" s="442" t="s">
        <v>18555</v>
      </c>
      <c r="C2418" s="426" t="s">
        <v>2735</v>
      </c>
      <c r="D2418" s="272" t="s">
        <v>5106</v>
      </c>
      <c r="E2418" s="426" t="s">
        <v>11046</v>
      </c>
      <c r="F2418" s="475" t="s">
        <v>195</v>
      </c>
      <c r="G2418" s="106">
        <v>45634</v>
      </c>
      <c r="H2418" s="106">
        <v>45634</v>
      </c>
      <c r="I2418" s="90" t="s">
        <v>62</v>
      </c>
      <c r="J2418" s="106"/>
      <c r="K2418" s="106"/>
      <c r="L2418" s="106"/>
      <c r="M2418" s="90"/>
      <c r="N2418" s="106"/>
      <c r="O2418" s="106"/>
      <c r="P2418" s="106"/>
      <c r="Q2418" s="90"/>
      <c r="R2418" s="106"/>
      <c r="S2418" s="106"/>
      <c r="T2418" s="106"/>
      <c r="U2418" s="90"/>
      <c r="V2418" s="107" t="str">
        <f t="shared" si="150"/>
        <v>Open PDFIR FINALLY.RHS-KK-ECG-IR-ARCH-2164-REV00</v>
      </c>
      <c r="W2418" s="972" t="str">
        <f t="shared" ca="1" si="151"/>
        <v>DONE</v>
      </c>
      <c r="X2418" s="979" t="str">
        <f t="shared" si="152"/>
        <v>P</v>
      </c>
      <c r="Y2418" s="979"/>
      <c r="AD2418" s="564"/>
      <c r="AE2418" s="564"/>
      <c r="AF2418" s="564"/>
      <c r="AG2418" s="564"/>
      <c r="AH2418" s="564"/>
      <c r="AI2418" s="564"/>
    </row>
    <row r="2419" spans="1:35" ht="90" x14ac:dyDescent="0.3">
      <c r="A2419" s="450">
        <f t="shared" si="149"/>
        <v>2414</v>
      </c>
      <c r="B2419" s="442" t="s">
        <v>18556</v>
      </c>
      <c r="C2419" s="426" t="s">
        <v>2735</v>
      </c>
      <c r="D2419" s="272" t="s">
        <v>5106</v>
      </c>
      <c r="E2419" s="426" t="s">
        <v>11045</v>
      </c>
      <c r="F2419" s="475" t="s">
        <v>195</v>
      </c>
      <c r="G2419" s="106">
        <v>45634</v>
      </c>
      <c r="H2419" s="106">
        <v>45634</v>
      </c>
      <c r="I2419" s="90" t="s">
        <v>1671</v>
      </c>
      <c r="J2419" s="106"/>
      <c r="K2419" s="106"/>
      <c r="L2419" s="106"/>
      <c r="M2419" s="90"/>
      <c r="N2419" s="106"/>
      <c r="O2419" s="106"/>
      <c r="P2419" s="106"/>
      <c r="Q2419" s="90"/>
      <c r="R2419" s="106"/>
      <c r="S2419" s="106"/>
      <c r="T2419" s="106"/>
      <c r="U2419" s="90"/>
      <c r="V2419" s="107" t="str">
        <f t="shared" si="150"/>
        <v>Open PDFIR FINALLY.RHS-KK-ECG-IR-ARCH-2165-REV00</v>
      </c>
      <c r="W2419" s="972" t="str">
        <f t="shared" ca="1" si="151"/>
        <v>DONE</v>
      </c>
      <c r="X2419" s="979" t="str">
        <f t="shared" si="152"/>
        <v>P</v>
      </c>
      <c r="Y2419" s="979"/>
      <c r="AD2419" s="564"/>
      <c r="AE2419" s="564"/>
      <c r="AF2419" s="564"/>
      <c r="AG2419" s="564"/>
      <c r="AH2419" s="564"/>
      <c r="AI2419" s="564"/>
    </row>
    <row r="2420" spans="1:35" ht="90" x14ac:dyDescent="0.3">
      <c r="A2420" s="450">
        <f t="shared" si="149"/>
        <v>2415</v>
      </c>
      <c r="B2420" s="442" t="s">
        <v>18557</v>
      </c>
      <c r="C2420" s="426" t="s">
        <v>2735</v>
      </c>
      <c r="D2420" s="272" t="s">
        <v>5106</v>
      </c>
      <c r="E2420" s="426" t="s">
        <v>11044</v>
      </c>
      <c r="F2420" s="475" t="s">
        <v>195</v>
      </c>
      <c r="G2420" s="106">
        <v>45634</v>
      </c>
      <c r="H2420" s="106">
        <v>45634</v>
      </c>
      <c r="I2420" s="90" t="s">
        <v>62</v>
      </c>
      <c r="J2420" s="106"/>
      <c r="K2420" s="106"/>
      <c r="L2420" s="106"/>
      <c r="M2420" s="90"/>
      <c r="N2420" s="106"/>
      <c r="O2420" s="106"/>
      <c r="P2420" s="106"/>
      <c r="Q2420" s="90"/>
      <c r="R2420" s="106"/>
      <c r="S2420" s="106"/>
      <c r="T2420" s="106"/>
      <c r="U2420" s="90"/>
      <c r="V2420" s="107" t="str">
        <f t="shared" si="150"/>
        <v>Open PDFIR FINALLY.RHS-KK-ECG-IR-ARCH-2166-REV00</v>
      </c>
      <c r="W2420" s="972" t="str">
        <f t="shared" ca="1" si="151"/>
        <v>DONE</v>
      </c>
      <c r="X2420" s="979" t="str">
        <f t="shared" si="152"/>
        <v>P</v>
      </c>
      <c r="Y2420" s="979"/>
      <c r="AD2420" s="564"/>
      <c r="AE2420" s="564"/>
      <c r="AF2420" s="564"/>
      <c r="AG2420" s="564"/>
      <c r="AH2420" s="564"/>
      <c r="AI2420" s="564"/>
    </row>
    <row r="2421" spans="1:35" ht="90" x14ac:dyDescent="0.3">
      <c r="A2421" s="450">
        <f t="shared" si="149"/>
        <v>2416</v>
      </c>
      <c r="B2421" s="442" t="s">
        <v>18558</v>
      </c>
      <c r="C2421" s="426" t="s">
        <v>2735</v>
      </c>
      <c r="D2421" s="272" t="s">
        <v>5106</v>
      </c>
      <c r="E2421" s="426" t="s">
        <v>11043</v>
      </c>
      <c r="F2421" s="475" t="s">
        <v>195</v>
      </c>
      <c r="G2421" s="106">
        <v>45634</v>
      </c>
      <c r="H2421" s="106">
        <v>45634</v>
      </c>
      <c r="I2421" s="90" t="s">
        <v>62</v>
      </c>
      <c r="J2421" s="106"/>
      <c r="K2421" s="106"/>
      <c r="L2421" s="106"/>
      <c r="M2421" s="90"/>
      <c r="N2421" s="106"/>
      <c r="O2421" s="106"/>
      <c r="P2421" s="106"/>
      <c r="Q2421" s="90"/>
      <c r="R2421" s="106"/>
      <c r="S2421" s="106"/>
      <c r="T2421" s="106"/>
      <c r="U2421" s="90"/>
      <c r="V2421" s="107" t="str">
        <f t="shared" si="150"/>
        <v>Open PDFIR FINALLY.RHS-KK-ECG-IR-ARCH-2167-REV00</v>
      </c>
      <c r="W2421" s="972" t="str">
        <f t="shared" ca="1" si="151"/>
        <v>DONE</v>
      </c>
      <c r="X2421" s="979" t="str">
        <f t="shared" si="152"/>
        <v>P</v>
      </c>
      <c r="Y2421" s="979"/>
      <c r="AD2421" s="564"/>
      <c r="AE2421" s="564"/>
      <c r="AF2421" s="564"/>
      <c r="AG2421" s="564"/>
      <c r="AH2421" s="564"/>
      <c r="AI2421" s="564"/>
    </row>
    <row r="2422" spans="1:35" ht="90" x14ac:dyDescent="0.3">
      <c r="A2422" s="450">
        <f t="shared" si="149"/>
        <v>2417</v>
      </c>
      <c r="B2422" s="442" t="s">
        <v>18559</v>
      </c>
      <c r="C2422" s="426" t="s">
        <v>2735</v>
      </c>
      <c r="D2422" s="272" t="s">
        <v>5106</v>
      </c>
      <c r="E2422" s="426" t="s">
        <v>11042</v>
      </c>
      <c r="F2422" s="475" t="s">
        <v>195</v>
      </c>
      <c r="G2422" s="106">
        <v>45634</v>
      </c>
      <c r="H2422" s="106">
        <v>45634</v>
      </c>
      <c r="I2422" s="90" t="s">
        <v>62</v>
      </c>
      <c r="J2422" s="106"/>
      <c r="K2422" s="106"/>
      <c r="L2422" s="106"/>
      <c r="M2422" s="90"/>
      <c r="N2422" s="106"/>
      <c r="O2422" s="106"/>
      <c r="P2422" s="106"/>
      <c r="Q2422" s="90"/>
      <c r="R2422" s="106"/>
      <c r="S2422" s="106"/>
      <c r="T2422" s="106"/>
      <c r="U2422" s="90"/>
      <c r="V2422" s="107" t="str">
        <f t="shared" si="150"/>
        <v>Open PDFIR FINALLY.RHS-KK-ECG-IR-ARCH-2168-REV00</v>
      </c>
      <c r="W2422" s="972" t="str">
        <f t="shared" ca="1" si="151"/>
        <v>DONE</v>
      </c>
      <c r="X2422" s="979" t="str">
        <f t="shared" si="152"/>
        <v>P</v>
      </c>
      <c r="Y2422" s="979"/>
      <c r="AD2422" s="564"/>
      <c r="AE2422" s="564"/>
      <c r="AF2422" s="564"/>
      <c r="AG2422" s="564"/>
      <c r="AH2422" s="564"/>
      <c r="AI2422" s="564"/>
    </row>
    <row r="2423" spans="1:35" ht="90" x14ac:dyDescent="0.3">
      <c r="A2423" s="450">
        <f t="shared" ref="A2423:A2486" si="153">ROW()-ROW($A$5)</f>
        <v>2418</v>
      </c>
      <c r="B2423" s="442" t="s">
        <v>18560</v>
      </c>
      <c r="C2423" s="426" t="s">
        <v>2735</v>
      </c>
      <c r="D2423" s="272" t="s">
        <v>5106</v>
      </c>
      <c r="E2423" s="426" t="s">
        <v>11041</v>
      </c>
      <c r="F2423" s="475" t="s">
        <v>195</v>
      </c>
      <c r="G2423" s="106">
        <v>45634</v>
      </c>
      <c r="H2423" s="106">
        <v>45634</v>
      </c>
      <c r="I2423" s="90" t="s">
        <v>1671</v>
      </c>
      <c r="J2423" s="106"/>
      <c r="K2423" s="106"/>
      <c r="L2423" s="106"/>
      <c r="M2423" s="90"/>
      <c r="N2423" s="106"/>
      <c r="O2423" s="106"/>
      <c r="P2423" s="106"/>
      <c r="Q2423" s="90"/>
      <c r="R2423" s="106"/>
      <c r="S2423" s="106"/>
      <c r="T2423" s="106"/>
      <c r="U2423" s="90"/>
      <c r="V2423" s="107" t="str">
        <f t="shared" si="150"/>
        <v>Open PDFIR FINALLY.RHS-KK-ECG-IR-ARCH-2169-REV00</v>
      </c>
      <c r="W2423" s="972" t="str">
        <f t="shared" ca="1" si="151"/>
        <v>DONE</v>
      </c>
      <c r="X2423" s="979" t="str">
        <f t="shared" si="152"/>
        <v>P</v>
      </c>
      <c r="Y2423" s="979"/>
      <c r="AD2423" s="564"/>
      <c r="AE2423" s="564"/>
      <c r="AF2423" s="564"/>
      <c r="AG2423" s="564"/>
      <c r="AH2423" s="564"/>
      <c r="AI2423" s="564"/>
    </row>
    <row r="2424" spans="1:35" ht="90" x14ac:dyDescent="0.3">
      <c r="A2424" s="450">
        <f t="shared" si="153"/>
        <v>2419</v>
      </c>
      <c r="B2424" s="442" t="s">
        <v>18561</v>
      </c>
      <c r="C2424" s="426" t="s">
        <v>2735</v>
      </c>
      <c r="D2424" s="272" t="s">
        <v>5106</v>
      </c>
      <c r="E2424" s="426" t="s">
        <v>11040</v>
      </c>
      <c r="F2424" s="475" t="s">
        <v>195</v>
      </c>
      <c r="G2424" s="106">
        <v>45634</v>
      </c>
      <c r="H2424" s="106">
        <v>45634</v>
      </c>
      <c r="I2424" s="90" t="s">
        <v>62</v>
      </c>
      <c r="J2424" s="106"/>
      <c r="K2424" s="106"/>
      <c r="L2424" s="106"/>
      <c r="M2424" s="90"/>
      <c r="N2424" s="106"/>
      <c r="O2424" s="106"/>
      <c r="P2424" s="106"/>
      <c r="Q2424" s="90"/>
      <c r="R2424" s="106"/>
      <c r="S2424" s="106"/>
      <c r="T2424" s="106"/>
      <c r="U2424" s="90"/>
      <c r="V2424" s="107" t="str">
        <f t="shared" si="150"/>
        <v>Open PDFIR FINALLY.RHS-KK-ECG-IR-ARCH-2170-REV00</v>
      </c>
      <c r="W2424" s="972" t="str">
        <f t="shared" ca="1" si="151"/>
        <v>DONE</v>
      </c>
      <c r="X2424" s="979" t="str">
        <f t="shared" si="152"/>
        <v>P</v>
      </c>
      <c r="Y2424" s="979"/>
      <c r="AD2424" s="564"/>
      <c r="AE2424" s="564"/>
      <c r="AF2424" s="564"/>
      <c r="AG2424" s="564"/>
      <c r="AH2424" s="564"/>
      <c r="AI2424" s="564"/>
    </row>
    <row r="2425" spans="1:35" ht="90" x14ac:dyDescent="0.3">
      <c r="A2425" s="450">
        <f t="shared" si="153"/>
        <v>2420</v>
      </c>
      <c r="B2425" s="442" t="s">
        <v>18562</v>
      </c>
      <c r="C2425" s="426" t="s">
        <v>2735</v>
      </c>
      <c r="D2425" s="272" t="s">
        <v>5106</v>
      </c>
      <c r="E2425" s="426" t="s">
        <v>11039</v>
      </c>
      <c r="F2425" s="475" t="s">
        <v>195</v>
      </c>
      <c r="G2425" s="106">
        <v>45634</v>
      </c>
      <c r="H2425" s="106">
        <v>45634</v>
      </c>
      <c r="I2425" s="90" t="s">
        <v>62</v>
      </c>
      <c r="J2425" s="106"/>
      <c r="K2425" s="106"/>
      <c r="L2425" s="106"/>
      <c r="M2425" s="90"/>
      <c r="N2425" s="106"/>
      <c r="O2425" s="106"/>
      <c r="P2425" s="106"/>
      <c r="Q2425" s="90"/>
      <c r="R2425" s="106"/>
      <c r="S2425" s="106"/>
      <c r="T2425" s="106"/>
      <c r="U2425" s="90"/>
      <c r="V2425" s="107" t="str">
        <f t="shared" si="150"/>
        <v>Open PDFIR FINALLY.RHS-KK-ECG-IR-ARCH-2171-REV00</v>
      </c>
      <c r="W2425" s="972" t="str">
        <f t="shared" ca="1" si="151"/>
        <v>DONE</v>
      </c>
      <c r="X2425" s="979" t="str">
        <f t="shared" si="152"/>
        <v>P</v>
      </c>
      <c r="Y2425" s="979"/>
      <c r="AD2425" s="564"/>
      <c r="AE2425" s="564"/>
      <c r="AF2425" s="564"/>
      <c r="AG2425" s="564"/>
      <c r="AH2425" s="564"/>
      <c r="AI2425" s="564"/>
    </row>
    <row r="2426" spans="1:35" ht="90" x14ac:dyDescent="0.3">
      <c r="A2426" s="450">
        <f t="shared" si="153"/>
        <v>2421</v>
      </c>
      <c r="B2426" s="442" t="s">
        <v>18563</v>
      </c>
      <c r="C2426" s="426" t="s">
        <v>2735</v>
      </c>
      <c r="D2426" s="272" t="s">
        <v>5106</v>
      </c>
      <c r="E2426" s="426" t="s">
        <v>11038</v>
      </c>
      <c r="F2426" s="475" t="s">
        <v>195</v>
      </c>
      <c r="G2426" s="106">
        <v>45634</v>
      </c>
      <c r="H2426" s="106">
        <v>45634</v>
      </c>
      <c r="I2426" s="90" t="s">
        <v>62</v>
      </c>
      <c r="J2426" s="106"/>
      <c r="K2426" s="106"/>
      <c r="L2426" s="106"/>
      <c r="M2426" s="90"/>
      <c r="N2426" s="106"/>
      <c r="O2426" s="106"/>
      <c r="P2426" s="106"/>
      <c r="Q2426" s="90"/>
      <c r="R2426" s="106"/>
      <c r="S2426" s="106"/>
      <c r="T2426" s="106"/>
      <c r="U2426" s="90"/>
      <c r="V2426" s="107" t="str">
        <f t="shared" si="150"/>
        <v>Open PDFIR FINALLY.RHS-KK-ECG-IR-ARCH-2172-REV00</v>
      </c>
      <c r="W2426" s="972" t="str">
        <f t="shared" ca="1" si="151"/>
        <v>DONE</v>
      </c>
      <c r="X2426" s="979" t="str">
        <f t="shared" si="152"/>
        <v>P</v>
      </c>
      <c r="Y2426" s="979"/>
      <c r="AD2426" s="564"/>
      <c r="AE2426" s="564"/>
      <c r="AF2426" s="564"/>
      <c r="AG2426" s="564"/>
      <c r="AH2426" s="564"/>
      <c r="AI2426" s="564"/>
    </row>
    <row r="2427" spans="1:35" ht="90" x14ac:dyDescent="0.3">
      <c r="A2427" s="450">
        <f t="shared" si="153"/>
        <v>2422</v>
      </c>
      <c r="B2427" s="442" t="s">
        <v>18564</v>
      </c>
      <c r="C2427" s="426" t="s">
        <v>2735</v>
      </c>
      <c r="D2427" s="272" t="s">
        <v>5106</v>
      </c>
      <c r="E2427" s="426" t="s">
        <v>11037</v>
      </c>
      <c r="F2427" s="475" t="s">
        <v>195</v>
      </c>
      <c r="G2427" s="106">
        <v>45634</v>
      </c>
      <c r="H2427" s="106">
        <v>45634</v>
      </c>
      <c r="I2427" s="90" t="s">
        <v>62</v>
      </c>
      <c r="J2427" s="106"/>
      <c r="K2427" s="106"/>
      <c r="L2427" s="106"/>
      <c r="M2427" s="90"/>
      <c r="N2427" s="106"/>
      <c r="O2427" s="106"/>
      <c r="P2427" s="106"/>
      <c r="Q2427" s="90"/>
      <c r="R2427" s="106"/>
      <c r="S2427" s="106"/>
      <c r="T2427" s="106"/>
      <c r="U2427" s="90"/>
      <c r="V2427" s="107" t="str">
        <f t="shared" si="150"/>
        <v>Open PDFIR FINALLY.RHS-KK-ECG-IR-ARCH-2173-REV00</v>
      </c>
      <c r="W2427" s="972" t="str">
        <f t="shared" ca="1" si="151"/>
        <v>DONE</v>
      </c>
      <c r="X2427" s="979" t="str">
        <f t="shared" si="152"/>
        <v>P</v>
      </c>
      <c r="Y2427" s="979"/>
      <c r="AD2427" s="564"/>
      <c r="AE2427" s="564"/>
      <c r="AF2427" s="564"/>
      <c r="AG2427" s="564"/>
      <c r="AH2427" s="564"/>
      <c r="AI2427" s="564"/>
    </row>
    <row r="2428" spans="1:35" ht="90" x14ac:dyDescent="0.3">
      <c r="A2428" s="450">
        <f t="shared" si="153"/>
        <v>2423</v>
      </c>
      <c r="B2428" s="442" t="s">
        <v>18565</v>
      </c>
      <c r="C2428" s="426" t="s">
        <v>2735</v>
      </c>
      <c r="D2428" s="272" t="s">
        <v>5106</v>
      </c>
      <c r="E2428" s="426" t="s">
        <v>11036</v>
      </c>
      <c r="F2428" s="475" t="s">
        <v>195</v>
      </c>
      <c r="G2428" s="106">
        <v>45634</v>
      </c>
      <c r="H2428" s="106">
        <v>45634</v>
      </c>
      <c r="I2428" s="90" t="s">
        <v>62</v>
      </c>
      <c r="J2428" s="106"/>
      <c r="K2428" s="106"/>
      <c r="L2428" s="106"/>
      <c r="M2428" s="90"/>
      <c r="N2428" s="106"/>
      <c r="O2428" s="106"/>
      <c r="P2428" s="106"/>
      <c r="Q2428" s="90"/>
      <c r="R2428" s="106"/>
      <c r="S2428" s="106"/>
      <c r="T2428" s="106"/>
      <c r="U2428" s="90"/>
      <c r="V2428" s="107" t="str">
        <f t="shared" si="150"/>
        <v>Open PDFIR FINALLY.RHS-KK-ECG-IR-ARCH-2174-REV00</v>
      </c>
      <c r="W2428" s="972" t="str">
        <f t="shared" ca="1" si="151"/>
        <v>DONE</v>
      </c>
      <c r="X2428" s="979" t="str">
        <f t="shared" si="152"/>
        <v>P</v>
      </c>
      <c r="Y2428" s="979"/>
      <c r="AD2428" s="564"/>
      <c r="AE2428" s="564"/>
      <c r="AF2428" s="564"/>
      <c r="AG2428" s="564"/>
      <c r="AH2428" s="564"/>
      <c r="AI2428" s="564"/>
    </row>
    <row r="2429" spans="1:35" ht="90" x14ac:dyDescent="0.3">
      <c r="A2429" s="450">
        <f t="shared" si="153"/>
        <v>2424</v>
      </c>
      <c r="B2429" s="442" t="s">
        <v>18566</v>
      </c>
      <c r="C2429" s="426" t="s">
        <v>2735</v>
      </c>
      <c r="D2429" s="272" t="s">
        <v>5106</v>
      </c>
      <c r="E2429" s="426" t="s">
        <v>11035</v>
      </c>
      <c r="F2429" s="475" t="s">
        <v>195</v>
      </c>
      <c r="G2429" s="106">
        <v>45634</v>
      </c>
      <c r="H2429" s="106">
        <v>45634</v>
      </c>
      <c r="I2429" s="90" t="s">
        <v>1671</v>
      </c>
      <c r="J2429" s="106"/>
      <c r="K2429" s="106"/>
      <c r="L2429" s="106"/>
      <c r="M2429" s="90"/>
      <c r="N2429" s="106"/>
      <c r="O2429" s="106"/>
      <c r="P2429" s="106"/>
      <c r="Q2429" s="90"/>
      <c r="R2429" s="106"/>
      <c r="S2429" s="106"/>
      <c r="T2429" s="106"/>
      <c r="U2429" s="90"/>
      <c r="V2429" s="107" t="str">
        <f t="shared" si="150"/>
        <v>Open PDFIR FINALLY.RHS-KK-ECG-IR-ARCH-2175-REV00</v>
      </c>
      <c r="W2429" s="972" t="str">
        <f t="shared" ca="1" si="151"/>
        <v>DONE</v>
      </c>
      <c r="X2429" s="979" t="str">
        <f t="shared" si="152"/>
        <v>P</v>
      </c>
      <c r="Y2429" s="979"/>
      <c r="AD2429" s="564"/>
      <c r="AE2429" s="564"/>
      <c r="AF2429" s="564"/>
      <c r="AG2429" s="564"/>
      <c r="AH2429" s="564"/>
      <c r="AI2429" s="564"/>
    </row>
    <row r="2430" spans="1:35" ht="90" x14ac:dyDescent="0.3">
      <c r="A2430" s="450">
        <f t="shared" si="153"/>
        <v>2425</v>
      </c>
      <c r="B2430" s="442" t="s">
        <v>18567</v>
      </c>
      <c r="C2430" s="426" t="s">
        <v>4383</v>
      </c>
      <c r="D2430" s="272" t="s">
        <v>10661</v>
      </c>
      <c r="E2430" s="426" t="s">
        <v>11034</v>
      </c>
      <c r="F2430" s="475" t="s">
        <v>195</v>
      </c>
      <c r="G2430" s="106">
        <v>45609</v>
      </c>
      <c r="H2430" s="106">
        <v>45609</v>
      </c>
      <c r="I2430" s="90" t="s">
        <v>62</v>
      </c>
      <c r="J2430" s="106"/>
      <c r="K2430" s="106"/>
      <c r="L2430" s="106"/>
      <c r="M2430" s="90"/>
      <c r="N2430" s="106"/>
      <c r="O2430" s="106"/>
      <c r="P2430" s="106"/>
      <c r="Q2430" s="90"/>
      <c r="R2430" s="106"/>
      <c r="S2430" s="106"/>
      <c r="T2430" s="106"/>
      <c r="U2430" s="90"/>
      <c r="V2430" s="107" t="str">
        <f t="shared" si="150"/>
        <v>Open PDFIR FINALLY.RHS-KK-ECG-IR-SU-2176-REV00</v>
      </c>
      <c r="W2430" s="972" t="str">
        <f t="shared" ca="1" si="151"/>
        <v>DONE</v>
      </c>
      <c r="X2430" s="979" t="str">
        <f t="shared" si="152"/>
        <v>P</v>
      </c>
      <c r="Y2430" s="979"/>
      <c r="AD2430" s="564"/>
      <c r="AE2430" s="564"/>
      <c r="AF2430" s="564"/>
      <c r="AG2430" s="564"/>
      <c r="AH2430" s="564"/>
      <c r="AI2430" s="564"/>
    </row>
    <row r="2431" spans="1:35" ht="90" x14ac:dyDescent="0.3">
      <c r="A2431" s="450">
        <f t="shared" si="153"/>
        <v>2426</v>
      </c>
      <c r="B2431" s="442" t="s">
        <v>18568</v>
      </c>
      <c r="C2431" s="426" t="s">
        <v>4383</v>
      </c>
      <c r="D2431" s="272" t="s">
        <v>10661</v>
      </c>
      <c r="E2431" s="426" t="s">
        <v>11033</v>
      </c>
      <c r="F2431" s="475" t="s">
        <v>195</v>
      </c>
      <c r="G2431" s="106">
        <v>45606</v>
      </c>
      <c r="H2431" s="106">
        <v>45606</v>
      </c>
      <c r="I2431" s="90" t="s">
        <v>62</v>
      </c>
      <c r="J2431" s="106"/>
      <c r="K2431" s="106"/>
      <c r="L2431" s="106"/>
      <c r="M2431" s="90"/>
      <c r="N2431" s="106"/>
      <c r="O2431" s="106"/>
      <c r="P2431" s="106"/>
      <c r="Q2431" s="90"/>
      <c r="R2431" s="106"/>
      <c r="S2431" s="106"/>
      <c r="T2431" s="106"/>
      <c r="U2431" s="90"/>
      <c r="V2431" s="107" t="str">
        <f t="shared" si="150"/>
        <v>Open PDFIR FINALLY.RHS-KK-ECG-IR-SU-2177-REV00</v>
      </c>
      <c r="W2431" s="972" t="str">
        <f t="shared" ca="1" si="151"/>
        <v>DONE</v>
      </c>
      <c r="X2431" s="979" t="str">
        <f t="shared" si="152"/>
        <v>P</v>
      </c>
      <c r="Y2431" s="979"/>
      <c r="AD2431" s="564"/>
      <c r="AE2431" s="564"/>
      <c r="AF2431" s="564"/>
      <c r="AG2431" s="564"/>
      <c r="AH2431" s="564"/>
      <c r="AI2431" s="564"/>
    </row>
    <row r="2432" spans="1:35" ht="90" x14ac:dyDescent="0.3">
      <c r="A2432" s="450">
        <f t="shared" si="153"/>
        <v>2427</v>
      </c>
      <c r="B2432" s="442" t="s">
        <v>18569</v>
      </c>
      <c r="C2432" s="426" t="s">
        <v>4383</v>
      </c>
      <c r="D2432" s="272" t="s">
        <v>10661</v>
      </c>
      <c r="E2432" s="426" t="s">
        <v>11032</v>
      </c>
      <c r="F2432" s="475" t="s">
        <v>195</v>
      </c>
      <c r="G2432" s="106">
        <v>45609</v>
      </c>
      <c r="H2432" s="106">
        <v>45609</v>
      </c>
      <c r="I2432" s="90" t="s">
        <v>62</v>
      </c>
      <c r="J2432" s="106"/>
      <c r="K2432" s="106"/>
      <c r="L2432" s="106"/>
      <c r="M2432" s="90"/>
      <c r="N2432" s="106"/>
      <c r="O2432" s="106"/>
      <c r="P2432" s="106"/>
      <c r="Q2432" s="90"/>
      <c r="R2432" s="106"/>
      <c r="S2432" s="106"/>
      <c r="T2432" s="106"/>
      <c r="U2432" s="90"/>
      <c r="V2432" s="107" t="str">
        <f t="shared" si="150"/>
        <v>Open PDFIR FINALLY.RHS-KK-ECG-IR-SU-2178-REV00</v>
      </c>
      <c r="W2432" s="972" t="str">
        <f t="shared" ca="1" si="151"/>
        <v>DONE</v>
      </c>
      <c r="X2432" s="979" t="str">
        <f t="shared" si="152"/>
        <v>P</v>
      </c>
      <c r="Y2432" s="979"/>
      <c r="AD2432" s="564"/>
      <c r="AE2432" s="564"/>
      <c r="AF2432" s="564"/>
      <c r="AG2432" s="564"/>
      <c r="AH2432" s="564"/>
      <c r="AI2432" s="564"/>
    </row>
    <row r="2433" spans="1:35" ht="90" x14ac:dyDescent="0.3">
      <c r="A2433" s="450">
        <f t="shared" si="153"/>
        <v>2428</v>
      </c>
      <c r="B2433" s="442" t="s">
        <v>18570</v>
      </c>
      <c r="C2433" s="426" t="s">
        <v>4383</v>
      </c>
      <c r="D2433" s="272" t="s">
        <v>10661</v>
      </c>
      <c r="E2433" s="426" t="s">
        <v>11031</v>
      </c>
      <c r="F2433" s="475" t="s">
        <v>195</v>
      </c>
      <c r="G2433" s="106">
        <v>45606</v>
      </c>
      <c r="H2433" s="106">
        <v>45606</v>
      </c>
      <c r="I2433" s="90" t="s">
        <v>62</v>
      </c>
      <c r="J2433" s="106"/>
      <c r="K2433" s="106"/>
      <c r="L2433" s="106"/>
      <c r="M2433" s="90"/>
      <c r="N2433" s="106"/>
      <c r="O2433" s="106"/>
      <c r="P2433" s="106"/>
      <c r="Q2433" s="90"/>
      <c r="R2433" s="106"/>
      <c r="S2433" s="106"/>
      <c r="T2433" s="106"/>
      <c r="U2433" s="90"/>
      <c r="V2433" s="107" t="str">
        <f t="shared" si="150"/>
        <v>Open PDFIR FINALLY.RHS-KK-ECG-IR-SU-2179-REV00</v>
      </c>
      <c r="W2433" s="972" t="str">
        <f t="shared" ca="1" si="151"/>
        <v>DONE</v>
      </c>
      <c r="X2433" s="979" t="str">
        <f t="shared" si="152"/>
        <v>P</v>
      </c>
      <c r="Y2433" s="979"/>
      <c r="AD2433" s="564"/>
      <c r="AE2433" s="564"/>
      <c r="AF2433" s="564"/>
      <c r="AG2433" s="564"/>
      <c r="AH2433" s="564"/>
      <c r="AI2433" s="564"/>
    </row>
    <row r="2434" spans="1:35" ht="90" x14ac:dyDescent="0.3">
      <c r="A2434" s="450">
        <f t="shared" si="153"/>
        <v>2429</v>
      </c>
      <c r="B2434" s="442" t="s">
        <v>18571</v>
      </c>
      <c r="C2434" s="426" t="s">
        <v>4383</v>
      </c>
      <c r="D2434" s="272" t="s">
        <v>10661</v>
      </c>
      <c r="E2434" s="426" t="s">
        <v>11030</v>
      </c>
      <c r="F2434" s="475" t="s">
        <v>195</v>
      </c>
      <c r="G2434" s="106">
        <v>45609</v>
      </c>
      <c r="H2434" s="106">
        <v>45609</v>
      </c>
      <c r="I2434" s="90" t="s">
        <v>62</v>
      </c>
      <c r="J2434" s="106"/>
      <c r="K2434" s="106"/>
      <c r="L2434" s="106"/>
      <c r="M2434" s="90"/>
      <c r="N2434" s="106"/>
      <c r="O2434" s="106"/>
      <c r="P2434" s="106"/>
      <c r="Q2434" s="90"/>
      <c r="R2434" s="106"/>
      <c r="S2434" s="106"/>
      <c r="T2434" s="106"/>
      <c r="U2434" s="90"/>
      <c r="V2434" s="107" t="str">
        <f t="shared" si="150"/>
        <v>Open PDFIR FINALLY.RHS-KK-ECG-IR-SU-2180-REV00</v>
      </c>
      <c r="W2434" s="972" t="str">
        <f t="shared" ca="1" si="151"/>
        <v>DONE</v>
      </c>
      <c r="X2434" s="979" t="str">
        <f t="shared" si="152"/>
        <v>P</v>
      </c>
      <c r="Y2434" s="979"/>
      <c r="AD2434" s="564"/>
      <c r="AE2434" s="564"/>
      <c r="AF2434" s="564"/>
      <c r="AG2434" s="564"/>
      <c r="AH2434" s="564"/>
      <c r="AI2434" s="564"/>
    </row>
    <row r="2435" spans="1:35" ht="90" x14ac:dyDescent="0.3">
      <c r="A2435" s="450">
        <f t="shared" si="153"/>
        <v>2430</v>
      </c>
      <c r="B2435" s="442" t="s">
        <v>18572</v>
      </c>
      <c r="C2435" s="426" t="s">
        <v>4383</v>
      </c>
      <c r="D2435" s="272" t="s">
        <v>10661</v>
      </c>
      <c r="E2435" s="426" t="s">
        <v>11029</v>
      </c>
      <c r="F2435" s="475" t="s">
        <v>195</v>
      </c>
      <c r="G2435" s="106">
        <v>45606</v>
      </c>
      <c r="H2435" s="106">
        <v>45606</v>
      </c>
      <c r="I2435" s="90" t="s">
        <v>62</v>
      </c>
      <c r="J2435" s="106"/>
      <c r="K2435" s="106"/>
      <c r="L2435" s="106"/>
      <c r="M2435" s="90"/>
      <c r="N2435" s="106"/>
      <c r="O2435" s="106"/>
      <c r="P2435" s="106"/>
      <c r="Q2435" s="90"/>
      <c r="R2435" s="106"/>
      <c r="S2435" s="106"/>
      <c r="T2435" s="106"/>
      <c r="U2435" s="90"/>
      <c r="V2435" s="107" t="str">
        <f t="shared" si="150"/>
        <v>Open PDFIR FINALLY.RHS-KK-ECG-IR-SU-2181-REV00</v>
      </c>
      <c r="W2435" s="972" t="str">
        <f t="shared" ca="1" si="151"/>
        <v>DONE</v>
      </c>
      <c r="X2435" s="979" t="str">
        <f t="shared" si="152"/>
        <v>P</v>
      </c>
      <c r="Y2435" s="979"/>
      <c r="AD2435" s="564"/>
      <c r="AE2435" s="564"/>
      <c r="AF2435" s="564"/>
      <c r="AG2435" s="564"/>
      <c r="AH2435" s="564"/>
      <c r="AI2435" s="564"/>
    </row>
    <row r="2436" spans="1:35" ht="90" x14ac:dyDescent="0.3">
      <c r="A2436" s="450">
        <f t="shared" si="153"/>
        <v>2431</v>
      </c>
      <c r="B2436" s="442" t="s">
        <v>18573</v>
      </c>
      <c r="C2436" s="426" t="s">
        <v>4383</v>
      </c>
      <c r="D2436" s="272" t="s">
        <v>10661</v>
      </c>
      <c r="E2436" s="426" t="s">
        <v>11028</v>
      </c>
      <c r="F2436" s="475" t="s">
        <v>195</v>
      </c>
      <c r="G2436" s="106">
        <v>45609</v>
      </c>
      <c r="H2436" s="106">
        <v>45609</v>
      </c>
      <c r="I2436" s="90" t="s">
        <v>62</v>
      </c>
      <c r="J2436" s="106"/>
      <c r="K2436" s="106"/>
      <c r="L2436" s="106"/>
      <c r="M2436" s="90"/>
      <c r="N2436" s="106"/>
      <c r="O2436" s="106"/>
      <c r="P2436" s="106"/>
      <c r="Q2436" s="90"/>
      <c r="R2436" s="106"/>
      <c r="S2436" s="106"/>
      <c r="T2436" s="106"/>
      <c r="U2436" s="90"/>
      <c r="V2436" s="107" t="str">
        <f t="shared" si="150"/>
        <v>Open PDFIR FINALLY.RHS-KK-ECG-IR-SU-2182-REV00</v>
      </c>
      <c r="W2436" s="972" t="str">
        <f t="shared" ca="1" si="151"/>
        <v>DONE</v>
      </c>
      <c r="X2436" s="979" t="str">
        <f t="shared" si="152"/>
        <v>P</v>
      </c>
      <c r="Y2436" s="979"/>
      <c r="AD2436" s="564"/>
      <c r="AE2436" s="564"/>
      <c r="AF2436" s="564"/>
      <c r="AG2436" s="564"/>
      <c r="AH2436" s="564"/>
      <c r="AI2436" s="564"/>
    </row>
    <row r="2437" spans="1:35" ht="90" x14ac:dyDescent="0.3">
      <c r="A2437" s="450">
        <f t="shared" si="153"/>
        <v>2432</v>
      </c>
      <c r="B2437" s="442" t="s">
        <v>18574</v>
      </c>
      <c r="C2437" s="426" t="s">
        <v>4383</v>
      </c>
      <c r="D2437" s="272" t="s">
        <v>10661</v>
      </c>
      <c r="E2437" s="426" t="s">
        <v>11027</v>
      </c>
      <c r="F2437" s="475" t="s">
        <v>195</v>
      </c>
      <c r="G2437" s="106">
        <v>45606</v>
      </c>
      <c r="H2437" s="106">
        <v>45606</v>
      </c>
      <c r="I2437" s="90" t="s">
        <v>62</v>
      </c>
      <c r="J2437" s="106"/>
      <c r="K2437" s="106"/>
      <c r="L2437" s="106"/>
      <c r="M2437" s="90"/>
      <c r="N2437" s="106"/>
      <c r="O2437" s="106"/>
      <c r="P2437" s="106"/>
      <c r="Q2437" s="90"/>
      <c r="R2437" s="106"/>
      <c r="S2437" s="106"/>
      <c r="T2437" s="106"/>
      <c r="U2437" s="90"/>
      <c r="V2437" s="107" t="str">
        <f t="shared" si="150"/>
        <v>Open PDFIR FINALLY.RHS-KK-ECG-IR-SU-2183-REV00</v>
      </c>
      <c r="W2437" s="972" t="str">
        <f t="shared" ca="1" si="151"/>
        <v>DONE</v>
      </c>
      <c r="X2437" s="979" t="str">
        <f t="shared" si="152"/>
        <v>P</v>
      </c>
      <c r="Y2437" s="979"/>
      <c r="AD2437" s="564"/>
      <c r="AE2437" s="564"/>
      <c r="AF2437" s="564"/>
      <c r="AG2437" s="564"/>
      <c r="AH2437" s="564"/>
      <c r="AI2437" s="564"/>
    </row>
    <row r="2438" spans="1:35" ht="90" x14ac:dyDescent="0.3">
      <c r="A2438" s="450">
        <f t="shared" si="153"/>
        <v>2433</v>
      </c>
      <c r="B2438" s="442" t="s">
        <v>18575</v>
      </c>
      <c r="C2438" s="426" t="s">
        <v>4383</v>
      </c>
      <c r="D2438" s="272" t="s">
        <v>10661</v>
      </c>
      <c r="E2438" s="426" t="s">
        <v>11026</v>
      </c>
      <c r="F2438" s="475" t="s">
        <v>195</v>
      </c>
      <c r="G2438" s="106">
        <v>45609</v>
      </c>
      <c r="H2438" s="106">
        <v>45609</v>
      </c>
      <c r="I2438" s="90" t="s">
        <v>62</v>
      </c>
      <c r="J2438" s="106"/>
      <c r="K2438" s="106"/>
      <c r="L2438" s="106"/>
      <c r="M2438" s="90"/>
      <c r="N2438" s="106"/>
      <c r="O2438" s="106"/>
      <c r="P2438" s="106"/>
      <c r="Q2438" s="90"/>
      <c r="R2438" s="106"/>
      <c r="S2438" s="106"/>
      <c r="T2438" s="106"/>
      <c r="U2438" s="90"/>
      <c r="V2438" s="107" t="str">
        <f t="shared" ref="V2438:V2491" si="154">IF(B2438&gt;0,HYPERLINK(CONCATENATE("PDFIR FINALLY/",B2438,".pdf"),CONCATENATE("Open PDFIR FINALLY.",B2438)),"")</f>
        <v>Open PDFIR FINALLY.RHS-KK-ECG-IR-SU-2184-REV00</v>
      </c>
      <c r="W2438" s="972" t="str">
        <f t="shared" ref="W2438:W2501" ca="1" si="155">IF(UPPER(TRIM(U2438))="P", MAX(0, TODAY()-S2438), IF(UPPER(TRIM(Q2438))="P", MAX(0, TODAY()-O2438), IF(UPPER(TRIM(M2438))="P", MAX(0, TODAY()-K2438), IF(UPPER(TRIM(I2438))="P", MAX(0, TODAY()-G2438), IF(OR(UPPER(TRIM(U2438))="C", UPPER(TRIM(U2438))="R", UPPER(TRIM(U2438))="A", UPPER(TRIM(U2438))="AWC", UPPER(TRIM(Q2438))="C", UPPER(TRIM(Q2438))="R", UPPER(TRIM(Q2438))="A", UPPER(TRIM(Q2438))="AWC", UPPER(TRIM(M2438))="C", UPPER(TRIM(M2438))="R", UPPER(TRIM(M2438))="A", UPPER(TRIM(M2438))="AWC", UPPER(TRIM(I2438))="C", UPPER(TRIM(I2438))="R", UPPER(TRIM(I2438))="A", UPPER(TRIM(I2438))="AWC"), "DONE", "")))))</f>
        <v>DONE</v>
      </c>
      <c r="X2438" s="979" t="str">
        <f t="shared" ref="X2438:X2501" si="156">IF(B2438="","",IF(U2438&lt;&gt;"",U2438,IF(Q2438&lt;&gt;"",Q2438,IF(M2438&lt;&gt;"",M2438,IF(I2438&lt;&gt;"","P")))))</f>
        <v>P</v>
      </c>
      <c r="Y2438" s="979"/>
      <c r="AD2438" s="564"/>
      <c r="AE2438" s="564"/>
      <c r="AF2438" s="564"/>
      <c r="AG2438" s="564"/>
      <c r="AH2438" s="564"/>
      <c r="AI2438" s="564"/>
    </row>
    <row r="2439" spans="1:35" ht="90" x14ac:dyDescent="0.3">
      <c r="A2439" s="450">
        <f t="shared" si="153"/>
        <v>2434</v>
      </c>
      <c r="B2439" s="442" t="s">
        <v>18576</v>
      </c>
      <c r="C2439" s="426" t="s">
        <v>4383</v>
      </c>
      <c r="D2439" s="272" t="s">
        <v>10661</v>
      </c>
      <c r="E2439" s="426" t="s">
        <v>11025</v>
      </c>
      <c r="F2439" s="475" t="s">
        <v>195</v>
      </c>
      <c r="G2439" s="106">
        <v>45606</v>
      </c>
      <c r="H2439" s="106">
        <v>45606</v>
      </c>
      <c r="I2439" s="90" t="s">
        <v>62</v>
      </c>
      <c r="J2439" s="106"/>
      <c r="K2439" s="106"/>
      <c r="L2439" s="106"/>
      <c r="M2439" s="90"/>
      <c r="N2439" s="106"/>
      <c r="O2439" s="106"/>
      <c r="P2439" s="106"/>
      <c r="Q2439" s="90"/>
      <c r="R2439" s="106"/>
      <c r="S2439" s="106"/>
      <c r="T2439" s="106"/>
      <c r="U2439" s="90"/>
      <c r="V2439" s="107" t="str">
        <f t="shared" si="154"/>
        <v>Open PDFIR FINALLY.RHS-KK-ECG-IR-SU-2185-REV00</v>
      </c>
      <c r="W2439" s="972" t="str">
        <f t="shared" ca="1" si="155"/>
        <v>DONE</v>
      </c>
      <c r="X2439" s="979" t="str">
        <f t="shared" si="156"/>
        <v>P</v>
      </c>
      <c r="Y2439" s="979"/>
      <c r="AD2439" s="564"/>
      <c r="AE2439" s="564"/>
      <c r="AF2439" s="564"/>
      <c r="AG2439" s="564"/>
      <c r="AH2439" s="564"/>
      <c r="AI2439" s="564"/>
    </row>
    <row r="2440" spans="1:35" ht="90" x14ac:dyDescent="0.3">
      <c r="A2440" s="450">
        <f t="shared" si="153"/>
        <v>2435</v>
      </c>
      <c r="B2440" s="442" t="s">
        <v>18577</v>
      </c>
      <c r="C2440" s="426" t="s">
        <v>2735</v>
      </c>
      <c r="D2440" s="272" t="s">
        <v>5106</v>
      </c>
      <c r="E2440" s="426" t="s">
        <v>11024</v>
      </c>
      <c r="F2440" s="475" t="s">
        <v>195</v>
      </c>
      <c r="G2440" s="106">
        <v>45634</v>
      </c>
      <c r="H2440" s="106">
        <v>45634</v>
      </c>
      <c r="I2440" s="90" t="s">
        <v>1671</v>
      </c>
      <c r="J2440" s="106"/>
      <c r="K2440" s="106"/>
      <c r="L2440" s="106"/>
      <c r="M2440" s="90"/>
      <c r="N2440" s="106"/>
      <c r="O2440" s="106"/>
      <c r="P2440" s="106"/>
      <c r="Q2440" s="90"/>
      <c r="R2440" s="106"/>
      <c r="S2440" s="106"/>
      <c r="T2440" s="106"/>
      <c r="U2440" s="90"/>
      <c r="V2440" s="107" t="str">
        <f t="shared" si="154"/>
        <v>Open PDFIR FINALLY.RHS-KK-ECG-IR-ARCH-2186-REV00</v>
      </c>
      <c r="W2440" s="972" t="str">
        <f t="shared" ca="1" si="155"/>
        <v>DONE</v>
      </c>
      <c r="X2440" s="979" t="str">
        <f t="shared" si="156"/>
        <v>P</v>
      </c>
      <c r="Y2440" s="979"/>
      <c r="AD2440" s="564"/>
      <c r="AE2440" s="564"/>
      <c r="AF2440" s="564"/>
      <c r="AG2440" s="564"/>
      <c r="AH2440" s="564"/>
      <c r="AI2440" s="564"/>
    </row>
    <row r="2441" spans="1:35" ht="90" x14ac:dyDescent="0.3">
      <c r="A2441" s="450">
        <f t="shared" si="153"/>
        <v>2436</v>
      </c>
      <c r="B2441" s="442" t="s">
        <v>18578</v>
      </c>
      <c r="C2441" s="426" t="s">
        <v>2735</v>
      </c>
      <c r="D2441" s="272" t="s">
        <v>5106</v>
      </c>
      <c r="E2441" s="426" t="s">
        <v>11023</v>
      </c>
      <c r="F2441" s="475" t="s">
        <v>195</v>
      </c>
      <c r="G2441" s="106">
        <v>45634</v>
      </c>
      <c r="H2441" s="106">
        <v>45634</v>
      </c>
      <c r="I2441" s="90" t="s">
        <v>62</v>
      </c>
      <c r="J2441" s="106"/>
      <c r="K2441" s="106"/>
      <c r="L2441" s="106"/>
      <c r="M2441" s="90"/>
      <c r="N2441" s="106"/>
      <c r="O2441" s="106"/>
      <c r="P2441" s="106"/>
      <c r="Q2441" s="90"/>
      <c r="R2441" s="106"/>
      <c r="S2441" s="106"/>
      <c r="T2441" s="106"/>
      <c r="U2441" s="90"/>
      <c r="V2441" s="107" t="str">
        <f t="shared" si="154"/>
        <v>Open PDFIR FINALLY.RHS-KK-ECG-IR-ARCH-2187-REV00</v>
      </c>
      <c r="W2441" s="972" t="str">
        <f t="shared" ca="1" si="155"/>
        <v>DONE</v>
      </c>
      <c r="X2441" s="979" t="str">
        <f t="shared" si="156"/>
        <v>P</v>
      </c>
      <c r="Y2441" s="979"/>
      <c r="AD2441" s="564"/>
      <c r="AE2441" s="564"/>
      <c r="AF2441" s="564"/>
      <c r="AG2441" s="564"/>
      <c r="AH2441" s="564"/>
      <c r="AI2441" s="564"/>
    </row>
    <row r="2442" spans="1:35" ht="90" x14ac:dyDescent="0.3">
      <c r="A2442" s="450">
        <f t="shared" si="153"/>
        <v>2437</v>
      </c>
      <c r="B2442" s="442" t="s">
        <v>18579</v>
      </c>
      <c r="C2442" s="426" t="s">
        <v>2735</v>
      </c>
      <c r="D2442" s="272" t="s">
        <v>5106</v>
      </c>
      <c r="E2442" s="426" t="s">
        <v>11022</v>
      </c>
      <c r="F2442" s="475" t="s">
        <v>195</v>
      </c>
      <c r="G2442" s="106">
        <v>45634</v>
      </c>
      <c r="H2442" s="106">
        <v>45634</v>
      </c>
      <c r="I2442" s="90" t="s">
        <v>62</v>
      </c>
      <c r="J2442" s="106"/>
      <c r="K2442" s="106"/>
      <c r="L2442" s="106"/>
      <c r="M2442" s="90"/>
      <c r="N2442" s="106"/>
      <c r="O2442" s="106"/>
      <c r="P2442" s="106"/>
      <c r="Q2442" s="90"/>
      <c r="R2442" s="106"/>
      <c r="S2442" s="106"/>
      <c r="T2442" s="106"/>
      <c r="U2442" s="90"/>
      <c r="V2442" s="107" t="str">
        <f t="shared" si="154"/>
        <v>Open PDFIR FINALLY.RHS-KK-ECG-IR-ARCH-2188-REV00</v>
      </c>
      <c r="W2442" s="972" t="str">
        <f t="shared" ca="1" si="155"/>
        <v>DONE</v>
      </c>
      <c r="X2442" s="979" t="str">
        <f t="shared" si="156"/>
        <v>P</v>
      </c>
      <c r="Y2442" s="979"/>
      <c r="AD2442" s="564"/>
      <c r="AE2442" s="564"/>
      <c r="AF2442" s="564"/>
      <c r="AG2442" s="564"/>
      <c r="AH2442" s="564"/>
      <c r="AI2442" s="564"/>
    </row>
    <row r="2443" spans="1:35" ht="90" x14ac:dyDescent="0.3">
      <c r="A2443" s="450">
        <f t="shared" si="153"/>
        <v>2438</v>
      </c>
      <c r="B2443" s="442" t="s">
        <v>18580</v>
      </c>
      <c r="C2443" s="426" t="s">
        <v>2735</v>
      </c>
      <c r="D2443" s="272" t="s">
        <v>5106</v>
      </c>
      <c r="E2443" s="426" t="s">
        <v>11021</v>
      </c>
      <c r="F2443" s="475" t="s">
        <v>195</v>
      </c>
      <c r="G2443" s="106">
        <v>45634</v>
      </c>
      <c r="H2443" s="106">
        <v>45634</v>
      </c>
      <c r="I2443" s="90" t="s">
        <v>62</v>
      </c>
      <c r="J2443" s="106"/>
      <c r="K2443" s="106"/>
      <c r="L2443" s="106"/>
      <c r="M2443" s="90"/>
      <c r="N2443" s="106"/>
      <c r="O2443" s="106"/>
      <c r="P2443" s="106"/>
      <c r="Q2443" s="90"/>
      <c r="R2443" s="106"/>
      <c r="S2443" s="106"/>
      <c r="T2443" s="106"/>
      <c r="U2443" s="90"/>
      <c r="V2443" s="107" t="str">
        <f t="shared" si="154"/>
        <v>Open PDFIR FINALLY.RHS-KK-ECG-IR-ARCH-2189-REV00</v>
      </c>
      <c r="W2443" s="972" t="str">
        <f t="shared" ca="1" si="155"/>
        <v>DONE</v>
      </c>
      <c r="X2443" s="979" t="str">
        <f t="shared" si="156"/>
        <v>P</v>
      </c>
      <c r="Y2443" s="979"/>
      <c r="AD2443" s="564"/>
      <c r="AE2443" s="564"/>
      <c r="AF2443" s="564"/>
      <c r="AG2443" s="564"/>
      <c r="AH2443" s="564"/>
      <c r="AI2443" s="564"/>
    </row>
    <row r="2444" spans="1:35" ht="90" x14ac:dyDescent="0.3">
      <c r="A2444" s="450">
        <f t="shared" si="153"/>
        <v>2439</v>
      </c>
      <c r="B2444" s="442" t="s">
        <v>18581</v>
      </c>
      <c r="C2444" s="426" t="s">
        <v>2735</v>
      </c>
      <c r="D2444" s="272" t="s">
        <v>5106</v>
      </c>
      <c r="E2444" s="426" t="s">
        <v>11020</v>
      </c>
      <c r="F2444" s="475" t="s">
        <v>195</v>
      </c>
      <c r="G2444" s="106">
        <v>45634</v>
      </c>
      <c r="H2444" s="106">
        <v>45634</v>
      </c>
      <c r="I2444" s="90" t="s">
        <v>1671</v>
      </c>
      <c r="J2444" s="106"/>
      <c r="K2444" s="106"/>
      <c r="L2444" s="106"/>
      <c r="M2444" s="90"/>
      <c r="N2444" s="106"/>
      <c r="O2444" s="106"/>
      <c r="P2444" s="106"/>
      <c r="Q2444" s="90"/>
      <c r="R2444" s="106"/>
      <c r="S2444" s="106"/>
      <c r="T2444" s="106"/>
      <c r="U2444" s="90"/>
      <c r="V2444" s="107" t="str">
        <f t="shared" si="154"/>
        <v>Open PDFIR FINALLY.RHS-KK-ECG-IR-ARCH-2190-REV00</v>
      </c>
      <c r="W2444" s="972" t="str">
        <f t="shared" ca="1" si="155"/>
        <v>DONE</v>
      </c>
      <c r="X2444" s="979" t="str">
        <f t="shared" si="156"/>
        <v>P</v>
      </c>
      <c r="Y2444" s="979"/>
      <c r="AD2444" s="564"/>
      <c r="AE2444" s="564"/>
      <c r="AF2444" s="564"/>
      <c r="AG2444" s="564"/>
      <c r="AH2444" s="564"/>
      <c r="AI2444" s="564"/>
    </row>
    <row r="2445" spans="1:35" ht="90" x14ac:dyDescent="0.3">
      <c r="A2445" s="450">
        <f t="shared" si="153"/>
        <v>2440</v>
      </c>
      <c r="B2445" s="442" t="s">
        <v>18582</v>
      </c>
      <c r="C2445" s="426" t="s">
        <v>76</v>
      </c>
      <c r="D2445" s="272" t="s">
        <v>10661</v>
      </c>
      <c r="E2445" s="426" t="s">
        <v>11054</v>
      </c>
      <c r="F2445" s="475" t="s">
        <v>195</v>
      </c>
      <c r="G2445" s="106">
        <v>45635</v>
      </c>
      <c r="H2445" s="106">
        <v>45635</v>
      </c>
      <c r="I2445" s="90" t="s">
        <v>62</v>
      </c>
      <c r="J2445" s="106"/>
      <c r="K2445" s="106"/>
      <c r="L2445" s="106"/>
      <c r="M2445" s="90"/>
      <c r="N2445" s="106"/>
      <c r="O2445" s="106"/>
      <c r="P2445" s="106"/>
      <c r="Q2445" s="90"/>
      <c r="R2445" s="106"/>
      <c r="S2445" s="106"/>
      <c r="T2445" s="106"/>
      <c r="U2445" s="90"/>
      <c r="V2445" s="107" t="str">
        <f t="shared" si="154"/>
        <v>Open PDFIR FINALLY.RHS-KK-ECG-IR-CI-2191-REV00</v>
      </c>
      <c r="W2445" s="972" t="str">
        <f t="shared" ca="1" si="155"/>
        <v>DONE</v>
      </c>
      <c r="X2445" s="979" t="str">
        <f t="shared" si="156"/>
        <v>P</v>
      </c>
      <c r="Y2445" s="979"/>
      <c r="AD2445" s="564"/>
      <c r="AE2445" s="564"/>
      <c r="AF2445" s="564"/>
      <c r="AG2445" s="564"/>
      <c r="AH2445" s="564"/>
      <c r="AI2445" s="564"/>
    </row>
    <row r="2446" spans="1:35" ht="90" x14ac:dyDescent="0.3">
      <c r="A2446" s="450">
        <f t="shared" si="153"/>
        <v>2441</v>
      </c>
      <c r="B2446" s="442" t="s">
        <v>20456</v>
      </c>
      <c r="C2446" s="426" t="s">
        <v>76</v>
      </c>
      <c r="D2446" s="272" t="s">
        <v>10661</v>
      </c>
      <c r="E2446" s="426" t="s">
        <v>11053</v>
      </c>
      <c r="F2446" s="475" t="s">
        <v>195</v>
      </c>
      <c r="G2446" s="106">
        <v>45635</v>
      </c>
      <c r="H2446" s="106">
        <v>45635</v>
      </c>
      <c r="I2446" s="90" t="s">
        <v>25</v>
      </c>
      <c r="J2446" s="475" t="s">
        <v>195</v>
      </c>
      <c r="K2446" s="106">
        <v>45636</v>
      </c>
      <c r="L2446" s="106">
        <v>45636</v>
      </c>
      <c r="M2446" s="90" t="s">
        <v>62</v>
      </c>
      <c r="N2446" s="106"/>
      <c r="O2446" s="106"/>
      <c r="P2446" s="106"/>
      <c r="Q2446" s="90"/>
      <c r="R2446" s="106"/>
      <c r="S2446" s="106"/>
      <c r="T2446" s="106"/>
      <c r="U2446" s="90"/>
      <c r="V2446" s="107" t="str">
        <f t="shared" si="154"/>
        <v>Open PDFIR FINALLY.RHS-KK-ECG-IR-CI-2192-REV01</v>
      </c>
      <c r="W2446" s="972" t="str">
        <f t="shared" ca="1" si="155"/>
        <v>DONE</v>
      </c>
      <c r="X2446" s="979" t="str">
        <f t="shared" si="156"/>
        <v>A</v>
      </c>
      <c r="Y2446" s="979"/>
      <c r="AD2446" s="564"/>
      <c r="AE2446" s="564"/>
      <c r="AF2446" s="564"/>
      <c r="AG2446" s="564"/>
      <c r="AH2446" s="564"/>
      <c r="AI2446" s="564"/>
    </row>
    <row r="2447" spans="1:35" ht="90" x14ac:dyDescent="0.3">
      <c r="A2447" s="450">
        <f t="shared" si="153"/>
        <v>2442</v>
      </c>
      <c r="B2447" s="442" t="s">
        <v>18583</v>
      </c>
      <c r="C2447" s="426" t="s">
        <v>1140</v>
      </c>
      <c r="D2447" s="272" t="s">
        <v>5106</v>
      </c>
      <c r="E2447" s="426" t="s">
        <v>11052</v>
      </c>
      <c r="F2447" s="475" t="s">
        <v>195</v>
      </c>
      <c r="G2447" s="106">
        <v>45635</v>
      </c>
      <c r="H2447" s="106">
        <v>45545</v>
      </c>
      <c r="I2447" s="90" t="s">
        <v>1671</v>
      </c>
      <c r="J2447" s="106"/>
      <c r="K2447" s="106"/>
      <c r="L2447" s="106"/>
      <c r="M2447" s="90"/>
      <c r="N2447" s="106"/>
      <c r="O2447" s="106"/>
      <c r="P2447" s="106"/>
      <c r="Q2447" s="90"/>
      <c r="R2447" s="106"/>
      <c r="S2447" s="106"/>
      <c r="T2447" s="106"/>
      <c r="U2447" s="90"/>
      <c r="V2447" s="107" t="str">
        <f t="shared" si="154"/>
        <v>Open PDFIR FINALLY.RHS-KK-ECG-IR-ELE-228-REV00</v>
      </c>
      <c r="W2447" s="972" t="str">
        <f t="shared" ca="1" si="155"/>
        <v>DONE</v>
      </c>
      <c r="X2447" s="979" t="str">
        <f t="shared" si="156"/>
        <v>P</v>
      </c>
      <c r="Y2447" s="979"/>
      <c r="AD2447" s="564"/>
      <c r="AE2447" s="564"/>
      <c r="AF2447" s="564"/>
      <c r="AG2447" s="564"/>
      <c r="AH2447" s="564"/>
      <c r="AI2447" s="564"/>
    </row>
    <row r="2448" spans="1:35" ht="90" x14ac:dyDescent="0.3">
      <c r="A2448" s="450">
        <f t="shared" si="153"/>
        <v>2443</v>
      </c>
      <c r="B2448" s="442" t="s">
        <v>18584</v>
      </c>
      <c r="C2448" s="426" t="s">
        <v>2735</v>
      </c>
      <c r="D2448" s="272" t="s">
        <v>5106</v>
      </c>
      <c r="E2448" s="426" t="s">
        <v>11060</v>
      </c>
      <c r="F2448" s="475" t="s">
        <v>195</v>
      </c>
      <c r="G2448" s="106">
        <v>45636</v>
      </c>
      <c r="H2448" s="106">
        <v>45636</v>
      </c>
      <c r="I2448" s="90" t="s">
        <v>1671</v>
      </c>
      <c r="J2448" s="106"/>
      <c r="K2448" s="106"/>
      <c r="L2448" s="106"/>
      <c r="M2448" s="90"/>
      <c r="N2448" s="106"/>
      <c r="O2448" s="106"/>
      <c r="P2448" s="106"/>
      <c r="Q2448" s="90"/>
      <c r="R2448" s="106"/>
      <c r="S2448" s="106"/>
      <c r="T2448" s="106"/>
      <c r="U2448" s="90"/>
      <c r="V2448" s="107" t="str">
        <f t="shared" si="154"/>
        <v>Open PDFIR FINALLY.RHS-KK-ECG-IR-ARCH-2193-REV00</v>
      </c>
      <c r="W2448" s="972" t="str">
        <f t="shared" ca="1" si="155"/>
        <v>DONE</v>
      </c>
      <c r="X2448" s="979" t="str">
        <f t="shared" si="156"/>
        <v>P</v>
      </c>
      <c r="Y2448" s="979"/>
      <c r="AD2448" s="564"/>
      <c r="AE2448" s="564"/>
      <c r="AF2448" s="564"/>
      <c r="AG2448" s="564"/>
      <c r="AH2448" s="564"/>
      <c r="AI2448" s="564"/>
    </row>
    <row r="2449" spans="1:35" ht="90" x14ac:dyDescent="0.3">
      <c r="A2449" s="450">
        <f t="shared" si="153"/>
        <v>2444</v>
      </c>
      <c r="B2449" s="442" t="s">
        <v>18585</v>
      </c>
      <c r="C2449" s="426" t="s">
        <v>3746</v>
      </c>
      <c r="D2449" s="272" t="s">
        <v>10661</v>
      </c>
      <c r="E2449" s="426" t="s">
        <v>11061</v>
      </c>
      <c r="F2449" s="475" t="s">
        <v>195</v>
      </c>
      <c r="G2449" s="106">
        <v>45636</v>
      </c>
      <c r="H2449" s="106">
        <v>45636</v>
      </c>
      <c r="I2449" s="90" t="s">
        <v>1671</v>
      </c>
      <c r="J2449" s="106"/>
      <c r="K2449" s="106"/>
      <c r="L2449" s="106"/>
      <c r="M2449" s="90"/>
      <c r="N2449" s="106"/>
      <c r="O2449" s="106"/>
      <c r="P2449" s="106"/>
      <c r="Q2449" s="90"/>
      <c r="R2449" s="106"/>
      <c r="S2449" s="106"/>
      <c r="T2449" s="106"/>
      <c r="U2449" s="90"/>
      <c r="V2449" s="107" t="str">
        <f t="shared" si="154"/>
        <v>Open PDFIR FINALLY.RHS-KK-ECG-IR-MECH-36-REV00</v>
      </c>
      <c r="W2449" s="972" t="str">
        <f t="shared" ca="1" si="155"/>
        <v>DONE</v>
      </c>
      <c r="X2449" s="979" t="str">
        <f t="shared" si="156"/>
        <v>P</v>
      </c>
      <c r="Y2449" s="979"/>
      <c r="AD2449" s="564"/>
      <c r="AE2449" s="564"/>
      <c r="AF2449" s="564"/>
      <c r="AG2449" s="564"/>
      <c r="AH2449" s="564"/>
      <c r="AI2449" s="564"/>
    </row>
    <row r="2450" spans="1:35" ht="90" x14ac:dyDescent="0.3">
      <c r="A2450" s="450">
        <f t="shared" si="153"/>
        <v>2445</v>
      </c>
      <c r="B2450" s="442" t="s">
        <v>18586</v>
      </c>
      <c r="C2450" s="426" t="s">
        <v>2735</v>
      </c>
      <c r="D2450" s="272" t="s">
        <v>5106</v>
      </c>
      <c r="E2450" s="426" t="s">
        <v>11062</v>
      </c>
      <c r="F2450" s="475" t="s">
        <v>195</v>
      </c>
      <c r="G2450" s="106">
        <v>45637</v>
      </c>
      <c r="H2450" s="106">
        <v>45637</v>
      </c>
      <c r="I2450" s="90" t="s">
        <v>62</v>
      </c>
      <c r="J2450" s="106"/>
      <c r="K2450" s="106"/>
      <c r="L2450" s="106"/>
      <c r="M2450" s="90"/>
      <c r="N2450" s="106"/>
      <c r="O2450" s="106"/>
      <c r="P2450" s="106"/>
      <c r="Q2450" s="90"/>
      <c r="R2450" s="106"/>
      <c r="S2450" s="106"/>
      <c r="T2450" s="106"/>
      <c r="U2450" s="90"/>
      <c r="V2450" s="107" t="str">
        <f t="shared" si="154"/>
        <v>Open PDFIR FINALLY.RHS-KK-ECG-IR-ARCH-2194-REV00</v>
      </c>
      <c r="W2450" s="972" t="str">
        <f t="shared" ca="1" si="155"/>
        <v>DONE</v>
      </c>
      <c r="X2450" s="979" t="str">
        <f t="shared" si="156"/>
        <v>P</v>
      </c>
      <c r="Y2450" s="979"/>
      <c r="AD2450" s="564"/>
      <c r="AE2450" s="564"/>
      <c r="AF2450" s="564"/>
      <c r="AG2450" s="564"/>
      <c r="AH2450" s="564"/>
      <c r="AI2450" s="564"/>
    </row>
    <row r="2451" spans="1:35" ht="90" x14ac:dyDescent="0.3">
      <c r="A2451" s="450">
        <f t="shared" si="153"/>
        <v>2446</v>
      </c>
      <c r="B2451" s="442" t="s">
        <v>18587</v>
      </c>
      <c r="C2451" s="426" t="s">
        <v>2735</v>
      </c>
      <c r="D2451" s="272" t="s">
        <v>5106</v>
      </c>
      <c r="E2451" s="426" t="s">
        <v>11063</v>
      </c>
      <c r="F2451" s="475" t="s">
        <v>195</v>
      </c>
      <c r="G2451" s="106">
        <v>45637</v>
      </c>
      <c r="H2451" s="106">
        <v>45637</v>
      </c>
      <c r="I2451" s="90" t="s">
        <v>62</v>
      </c>
      <c r="J2451" s="106"/>
      <c r="K2451" s="106"/>
      <c r="L2451" s="106"/>
      <c r="M2451" s="90"/>
      <c r="N2451" s="106"/>
      <c r="O2451" s="106"/>
      <c r="P2451" s="106"/>
      <c r="Q2451" s="90"/>
      <c r="R2451" s="106"/>
      <c r="S2451" s="106"/>
      <c r="T2451" s="106"/>
      <c r="U2451" s="90"/>
      <c r="V2451" s="107" t="str">
        <f t="shared" si="154"/>
        <v>Open PDFIR FINALLY.RHS-KK-ECG-IR-ARCH-2195-REV00</v>
      </c>
      <c r="W2451" s="972" t="str">
        <f t="shared" ca="1" si="155"/>
        <v>DONE</v>
      </c>
      <c r="X2451" s="979" t="str">
        <f t="shared" si="156"/>
        <v>P</v>
      </c>
      <c r="Y2451" s="979"/>
      <c r="AD2451" s="564"/>
      <c r="AE2451" s="564"/>
      <c r="AF2451" s="564"/>
      <c r="AG2451" s="564"/>
      <c r="AH2451" s="564"/>
      <c r="AI2451" s="564"/>
    </row>
    <row r="2452" spans="1:35" ht="90" x14ac:dyDescent="0.3">
      <c r="A2452" s="450">
        <f t="shared" si="153"/>
        <v>2447</v>
      </c>
      <c r="B2452" s="442" t="s">
        <v>18588</v>
      </c>
      <c r="C2452" s="426" t="s">
        <v>2735</v>
      </c>
      <c r="D2452" s="272" t="s">
        <v>5106</v>
      </c>
      <c r="E2452" s="426" t="s">
        <v>11064</v>
      </c>
      <c r="F2452" s="475" t="s">
        <v>195</v>
      </c>
      <c r="G2452" s="106">
        <v>45637</v>
      </c>
      <c r="H2452" s="106">
        <v>45637</v>
      </c>
      <c r="I2452" s="90" t="s">
        <v>62</v>
      </c>
      <c r="J2452" s="106"/>
      <c r="K2452" s="106"/>
      <c r="L2452" s="106"/>
      <c r="M2452" s="90"/>
      <c r="N2452" s="106"/>
      <c r="O2452" s="106"/>
      <c r="P2452" s="106"/>
      <c r="Q2452" s="90"/>
      <c r="R2452" s="106"/>
      <c r="S2452" s="106"/>
      <c r="T2452" s="106"/>
      <c r="U2452" s="90"/>
      <c r="V2452" s="107" t="str">
        <f t="shared" si="154"/>
        <v>Open PDFIR FINALLY.RHS-KK-ECG-IR-ARCH-2196-REV00</v>
      </c>
      <c r="W2452" s="972" t="str">
        <f t="shared" ca="1" si="155"/>
        <v>DONE</v>
      </c>
      <c r="X2452" s="979" t="str">
        <f t="shared" si="156"/>
        <v>P</v>
      </c>
      <c r="Y2452" s="979"/>
      <c r="AD2452" s="564"/>
      <c r="AE2452" s="564"/>
      <c r="AF2452" s="564"/>
      <c r="AG2452" s="564"/>
      <c r="AH2452" s="564"/>
      <c r="AI2452" s="564"/>
    </row>
    <row r="2453" spans="1:35" ht="90" x14ac:dyDescent="0.3">
      <c r="A2453" s="450">
        <f t="shared" si="153"/>
        <v>2448</v>
      </c>
      <c r="B2453" s="442" t="s">
        <v>18589</v>
      </c>
      <c r="C2453" s="426" t="s">
        <v>2735</v>
      </c>
      <c r="D2453" s="272" t="s">
        <v>5106</v>
      </c>
      <c r="E2453" s="426" t="s">
        <v>11065</v>
      </c>
      <c r="F2453" s="475" t="s">
        <v>195</v>
      </c>
      <c r="G2453" s="106">
        <v>45637</v>
      </c>
      <c r="H2453" s="106">
        <v>45637</v>
      </c>
      <c r="I2453" s="90" t="s">
        <v>1671</v>
      </c>
      <c r="J2453" s="106"/>
      <c r="K2453" s="106"/>
      <c r="L2453" s="106"/>
      <c r="M2453" s="90"/>
      <c r="N2453" s="106"/>
      <c r="O2453" s="106"/>
      <c r="P2453" s="106"/>
      <c r="Q2453" s="90"/>
      <c r="R2453" s="106"/>
      <c r="S2453" s="106"/>
      <c r="T2453" s="106"/>
      <c r="U2453" s="90"/>
      <c r="V2453" s="107" t="str">
        <f t="shared" si="154"/>
        <v>Open PDFIR FINALLY.RHS-KK-ECG-IR-ARCH-2197-REV00</v>
      </c>
      <c r="W2453" s="972" t="str">
        <f t="shared" ca="1" si="155"/>
        <v>DONE</v>
      </c>
      <c r="X2453" s="979" t="str">
        <f t="shared" si="156"/>
        <v>P</v>
      </c>
      <c r="Y2453" s="979"/>
      <c r="AD2453" s="564"/>
      <c r="AE2453" s="564"/>
      <c r="AF2453" s="564"/>
      <c r="AG2453" s="564"/>
      <c r="AH2453" s="564"/>
      <c r="AI2453" s="564"/>
    </row>
    <row r="2454" spans="1:35" ht="90" x14ac:dyDescent="0.3">
      <c r="A2454" s="450">
        <f t="shared" si="153"/>
        <v>2449</v>
      </c>
      <c r="B2454" s="442" t="s">
        <v>18590</v>
      </c>
      <c r="C2454" s="426" t="s">
        <v>1140</v>
      </c>
      <c r="D2454" s="272" t="s">
        <v>5106</v>
      </c>
      <c r="E2454" s="426" t="s">
        <v>11070</v>
      </c>
      <c r="F2454" s="475" t="s">
        <v>195</v>
      </c>
      <c r="G2454" s="106">
        <v>45638</v>
      </c>
      <c r="H2454" s="106">
        <v>45638</v>
      </c>
      <c r="I2454" s="90" t="s">
        <v>1671</v>
      </c>
      <c r="J2454" s="106"/>
      <c r="K2454" s="106"/>
      <c r="L2454" s="106"/>
      <c r="M2454" s="90"/>
      <c r="N2454" s="106"/>
      <c r="O2454" s="106"/>
      <c r="P2454" s="106"/>
      <c r="Q2454" s="90"/>
      <c r="R2454" s="106"/>
      <c r="S2454" s="106"/>
      <c r="T2454" s="106"/>
      <c r="U2454" s="90"/>
      <c r="V2454" s="107" t="str">
        <f t="shared" si="154"/>
        <v>Open PDFIR FINALLY.RHS-KK-ECG-IR-ELE-229-REV00</v>
      </c>
      <c r="W2454" s="972" t="str">
        <f t="shared" ca="1" si="155"/>
        <v>DONE</v>
      </c>
      <c r="X2454" s="979" t="str">
        <f t="shared" si="156"/>
        <v>P</v>
      </c>
      <c r="Y2454" s="979"/>
      <c r="AD2454" s="564"/>
      <c r="AE2454" s="564"/>
      <c r="AF2454" s="564"/>
      <c r="AG2454" s="564"/>
      <c r="AH2454" s="564"/>
      <c r="AI2454" s="564"/>
    </row>
    <row r="2455" spans="1:35" ht="90" x14ac:dyDescent="0.3">
      <c r="A2455" s="450">
        <f t="shared" si="153"/>
        <v>2450</v>
      </c>
      <c r="B2455" s="442" t="s">
        <v>18591</v>
      </c>
      <c r="C2455" s="426" t="s">
        <v>76</v>
      </c>
      <c r="D2455" s="272" t="s">
        <v>10661</v>
      </c>
      <c r="E2455" s="426" t="s">
        <v>11071</v>
      </c>
      <c r="F2455" s="475" t="s">
        <v>195</v>
      </c>
      <c r="G2455" s="106">
        <v>45638</v>
      </c>
      <c r="H2455" s="106">
        <v>45638</v>
      </c>
      <c r="I2455" s="90" t="s">
        <v>62</v>
      </c>
      <c r="J2455" s="106"/>
      <c r="K2455" s="106"/>
      <c r="L2455" s="106"/>
      <c r="M2455" s="90"/>
      <c r="N2455" s="106"/>
      <c r="O2455" s="106"/>
      <c r="P2455" s="106"/>
      <c r="Q2455" s="90"/>
      <c r="R2455" s="106"/>
      <c r="S2455" s="106"/>
      <c r="T2455" s="106"/>
      <c r="U2455" s="90"/>
      <c r="V2455" s="107" t="str">
        <f t="shared" si="154"/>
        <v>Open PDFIR FINALLY.RHS-KK-ECG-IR-CI-2198-REV00</v>
      </c>
      <c r="W2455" s="972" t="str">
        <f t="shared" ca="1" si="155"/>
        <v>DONE</v>
      </c>
      <c r="X2455" s="979" t="str">
        <f t="shared" si="156"/>
        <v>P</v>
      </c>
      <c r="Y2455" s="979"/>
      <c r="AD2455" s="564"/>
      <c r="AE2455" s="564"/>
      <c r="AF2455" s="564"/>
      <c r="AG2455" s="564"/>
      <c r="AH2455" s="564"/>
      <c r="AI2455" s="564"/>
    </row>
    <row r="2456" spans="1:35" ht="90" x14ac:dyDescent="0.3">
      <c r="A2456" s="450">
        <f t="shared" si="153"/>
        <v>2451</v>
      </c>
      <c r="B2456" s="442" t="s">
        <v>20457</v>
      </c>
      <c r="C2456" s="426" t="s">
        <v>76</v>
      </c>
      <c r="D2456" s="272" t="s">
        <v>1545</v>
      </c>
      <c r="E2456" s="426" t="s">
        <v>11618</v>
      </c>
      <c r="F2456" s="475" t="s">
        <v>195</v>
      </c>
      <c r="G2456" s="106">
        <v>45672</v>
      </c>
      <c r="H2456" s="106">
        <v>45672</v>
      </c>
      <c r="I2456" s="90" t="s">
        <v>25</v>
      </c>
      <c r="J2456" s="475" t="s">
        <v>195</v>
      </c>
      <c r="K2456" s="206">
        <v>46056</v>
      </c>
      <c r="L2456" s="206">
        <v>46083</v>
      </c>
      <c r="M2456" s="90" t="s">
        <v>1671</v>
      </c>
      <c r="N2456" s="106"/>
      <c r="O2456" s="106"/>
      <c r="P2456" s="106"/>
      <c r="Q2456" s="90"/>
      <c r="R2456" s="106"/>
      <c r="S2456" s="106"/>
      <c r="T2456" s="106"/>
      <c r="U2456" s="90"/>
      <c r="V2456" s="107" t="str">
        <f t="shared" si="154"/>
        <v>Open PDFIR FINALLY.RHS-KK-ECG-IR-CI-2199-REV01</v>
      </c>
      <c r="W2456" s="972" t="str">
        <f t="shared" ca="1" si="155"/>
        <v>DONE</v>
      </c>
      <c r="X2456" s="979" t="str">
        <f t="shared" si="156"/>
        <v>AWC</v>
      </c>
      <c r="Y2456" s="979"/>
      <c r="AD2456" s="564"/>
      <c r="AE2456" s="564"/>
      <c r="AF2456" s="564"/>
      <c r="AG2456" s="564"/>
      <c r="AH2456" s="564"/>
      <c r="AI2456" s="564"/>
    </row>
    <row r="2457" spans="1:35" ht="90" x14ac:dyDescent="0.3">
      <c r="A2457" s="450">
        <f t="shared" si="153"/>
        <v>2452</v>
      </c>
      <c r="B2457" s="442" t="s">
        <v>18592</v>
      </c>
      <c r="C2457" s="426" t="s">
        <v>2735</v>
      </c>
      <c r="D2457" s="272" t="s">
        <v>5106</v>
      </c>
      <c r="E2457" s="426" t="s">
        <v>11072</v>
      </c>
      <c r="F2457" s="475" t="s">
        <v>195</v>
      </c>
      <c r="G2457" s="106">
        <v>45638</v>
      </c>
      <c r="H2457" s="106">
        <v>45638</v>
      </c>
      <c r="I2457" s="90" t="s">
        <v>62</v>
      </c>
      <c r="J2457" s="106"/>
      <c r="K2457" s="106"/>
      <c r="L2457" s="106"/>
      <c r="M2457" s="90"/>
      <c r="N2457" s="106"/>
      <c r="O2457" s="106"/>
      <c r="P2457" s="106"/>
      <c r="Q2457" s="90"/>
      <c r="R2457" s="106"/>
      <c r="S2457" s="106"/>
      <c r="T2457" s="106"/>
      <c r="U2457" s="90"/>
      <c r="V2457" s="107" t="str">
        <f t="shared" si="154"/>
        <v>Open PDFIR FINALLY.RHS-KK-ECG-IR-ARCH-2200-REV00</v>
      </c>
      <c r="W2457" s="972" t="str">
        <f t="shared" ca="1" si="155"/>
        <v>DONE</v>
      </c>
      <c r="X2457" s="979" t="str">
        <f t="shared" si="156"/>
        <v>P</v>
      </c>
      <c r="Y2457" s="979"/>
      <c r="AD2457" s="564"/>
      <c r="AE2457" s="564"/>
      <c r="AF2457" s="564"/>
      <c r="AG2457" s="564"/>
      <c r="AH2457" s="564"/>
      <c r="AI2457" s="564"/>
    </row>
    <row r="2458" spans="1:35" ht="90" x14ac:dyDescent="0.3">
      <c r="A2458" s="450">
        <f t="shared" si="153"/>
        <v>2453</v>
      </c>
      <c r="B2458" s="442" t="s">
        <v>18593</v>
      </c>
      <c r="C2458" s="426" t="s">
        <v>2735</v>
      </c>
      <c r="D2458" s="272" t="s">
        <v>5106</v>
      </c>
      <c r="E2458" s="426" t="s">
        <v>11073</v>
      </c>
      <c r="F2458" s="475" t="s">
        <v>195</v>
      </c>
      <c r="G2458" s="106">
        <v>45638</v>
      </c>
      <c r="H2458" s="106">
        <v>45638</v>
      </c>
      <c r="I2458" s="90" t="s">
        <v>62</v>
      </c>
      <c r="J2458" s="106"/>
      <c r="K2458" s="106"/>
      <c r="L2458" s="106"/>
      <c r="M2458" s="90"/>
      <c r="N2458" s="106"/>
      <c r="O2458" s="106"/>
      <c r="P2458" s="106"/>
      <c r="Q2458" s="90"/>
      <c r="R2458" s="106"/>
      <c r="S2458" s="106"/>
      <c r="T2458" s="106"/>
      <c r="U2458" s="90"/>
      <c r="V2458" s="107" t="str">
        <f t="shared" si="154"/>
        <v>Open PDFIR FINALLY.RHS-KK-ECG-IR-ARCH-2201-REV00</v>
      </c>
      <c r="W2458" s="972" t="str">
        <f t="shared" ca="1" si="155"/>
        <v>DONE</v>
      </c>
      <c r="X2458" s="979" t="str">
        <f t="shared" si="156"/>
        <v>P</v>
      </c>
      <c r="Y2458" s="979"/>
      <c r="AD2458" s="564"/>
      <c r="AE2458" s="564"/>
      <c r="AF2458" s="564"/>
      <c r="AG2458" s="564"/>
      <c r="AH2458" s="564"/>
      <c r="AI2458" s="564"/>
    </row>
    <row r="2459" spans="1:35" ht="90" x14ac:dyDescent="0.3">
      <c r="A2459" s="450">
        <f t="shared" si="153"/>
        <v>2454</v>
      </c>
      <c r="B2459" s="442" t="s">
        <v>18594</v>
      </c>
      <c r="C2459" s="426" t="s">
        <v>2735</v>
      </c>
      <c r="D2459" s="272" t="s">
        <v>5106</v>
      </c>
      <c r="E2459" s="426" t="s">
        <v>11074</v>
      </c>
      <c r="F2459" s="475" t="s">
        <v>195</v>
      </c>
      <c r="G2459" s="106">
        <v>45638</v>
      </c>
      <c r="H2459" s="106">
        <v>45638</v>
      </c>
      <c r="I2459" s="90" t="s">
        <v>62</v>
      </c>
      <c r="J2459" s="106"/>
      <c r="K2459" s="106"/>
      <c r="L2459" s="106"/>
      <c r="M2459" s="90"/>
      <c r="N2459" s="106"/>
      <c r="O2459" s="106"/>
      <c r="P2459" s="106"/>
      <c r="Q2459" s="90"/>
      <c r="R2459" s="106"/>
      <c r="S2459" s="106"/>
      <c r="T2459" s="106"/>
      <c r="U2459" s="90"/>
      <c r="V2459" s="107" t="str">
        <f t="shared" si="154"/>
        <v>Open PDFIR FINALLY.RHS-KK-ECG-IR-ARCH-2202-REV00</v>
      </c>
      <c r="W2459" s="972" t="str">
        <f t="shared" ca="1" si="155"/>
        <v>DONE</v>
      </c>
      <c r="X2459" s="979" t="str">
        <f t="shared" si="156"/>
        <v>P</v>
      </c>
      <c r="Y2459" s="979"/>
      <c r="AD2459" s="564"/>
      <c r="AE2459" s="564"/>
      <c r="AF2459" s="564"/>
      <c r="AG2459" s="564"/>
      <c r="AH2459" s="564"/>
      <c r="AI2459" s="564"/>
    </row>
    <row r="2460" spans="1:35" ht="90" x14ac:dyDescent="0.3">
      <c r="A2460" s="450">
        <f t="shared" si="153"/>
        <v>2455</v>
      </c>
      <c r="B2460" s="442" t="s">
        <v>18595</v>
      </c>
      <c r="C2460" s="426" t="s">
        <v>2735</v>
      </c>
      <c r="D2460" s="272" t="s">
        <v>5106</v>
      </c>
      <c r="E2460" s="426" t="s">
        <v>11075</v>
      </c>
      <c r="F2460" s="475" t="s">
        <v>195</v>
      </c>
      <c r="G2460" s="106">
        <v>45638</v>
      </c>
      <c r="H2460" s="106">
        <v>45638</v>
      </c>
      <c r="I2460" s="90" t="s">
        <v>1671</v>
      </c>
      <c r="J2460" s="106"/>
      <c r="K2460" s="106"/>
      <c r="L2460" s="106"/>
      <c r="M2460" s="90"/>
      <c r="N2460" s="106"/>
      <c r="O2460" s="106"/>
      <c r="P2460" s="106"/>
      <c r="Q2460" s="90"/>
      <c r="R2460" s="106"/>
      <c r="S2460" s="106"/>
      <c r="T2460" s="106"/>
      <c r="U2460" s="90"/>
      <c r="V2460" s="107" t="str">
        <f t="shared" si="154"/>
        <v>Open PDFIR FINALLY.RHS-KK-ECG-IR-ARCH-2203-REV00</v>
      </c>
      <c r="W2460" s="972" t="str">
        <f t="shared" ca="1" si="155"/>
        <v>DONE</v>
      </c>
      <c r="X2460" s="979" t="str">
        <f t="shared" si="156"/>
        <v>P</v>
      </c>
      <c r="Y2460" s="979"/>
      <c r="AD2460" s="564"/>
      <c r="AE2460" s="564"/>
      <c r="AF2460" s="564"/>
      <c r="AG2460" s="564"/>
      <c r="AH2460" s="564"/>
      <c r="AI2460" s="564"/>
    </row>
    <row r="2461" spans="1:35" ht="90" x14ac:dyDescent="0.3">
      <c r="A2461" s="450">
        <f t="shared" si="153"/>
        <v>2456</v>
      </c>
      <c r="B2461" s="442" t="s">
        <v>18596</v>
      </c>
      <c r="C2461" s="426" t="s">
        <v>4383</v>
      </c>
      <c r="D2461" s="272" t="s">
        <v>10661</v>
      </c>
      <c r="E2461" s="426" t="s">
        <v>11130</v>
      </c>
      <c r="F2461" s="475" t="s">
        <v>195</v>
      </c>
      <c r="G2461" s="106">
        <v>45640</v>
      </c>
      <c r="H2461" s="106">
        <v>45641</v>
      </c>
      <c r="I2461" s="90" t="s">
        <v>62</v>
      </c>
      <c r="J2461" s="106"/>
      <c r="K2461" s="106"/>
      <c r="L2461" s="106"/>
      <c r="M2461" s="90"/>
      <c r="N2461" s="106"/>
      <c r="O2461" s="106"/>
      <c r="P2461" s="106"/>
      <c r="Q2461" s="90"/>
      <c r="R2461" s="106"/>
      <c r="S2461" s="106"/>
      <c r="T2461" s="106"/>
      <c r="U2461" s="90"/>
      <c r="V2461" s="107" t="str">
        <f t="shared" si="154"/>
        <v>Open PDFIR FINALLY.RHS-KK-ECG-IR-SU-2204-REV00</v>
      </c>
      <c r="W2461" s="972" t="str">
        <f t="shared" ca="1" si="155"/>
        <v>DONE</v>
      </c>
      <c r="X2461" s="979" t="str">
        <f t="shared" si="156"/>
        <v>P</v>
      </c>
      <c r="Y2461" s="979"/>
      <c r="AD2461" s="564"/>
      <c r="AE2461" s="564"/>
      <c r="AF2461" s="564"/>
      <c r="AG2461" s="564"/>
      <c r="AH2461" s="564"/>
      <c r="AI2461" s="564"/>
    </row>
    <row r="2462" spans="1:35" ht="90" x14ac:dyDescent="0.3">
      <c r="A2462" s="450">
        <f t="shared" si="153"/>
        <v>2457</v>
      </c>
      <c r="B2462" s="442" t="s">
        <v>18597</v>
      </c>
      <c r="C2462" s="426" t="s">
        <v>76</v>
      </c>
      <c r="D2462" s="272" t="s">
        <v>10661</v>
      </c>
      <c r="E2462" s="426" t="s">
        <v>11139</v>
      </c>
      <c r="F2462" s="475" t="s">
        <v>195</v>
      </c>
      <c r="G2462" s="106">
        <v>45641</v>
      </c>
      <c r="H2462" s="106">
        <v>45641</v>
      </c>
      <c r="I2462" s="90" t="s">
        <v>62</v>
      </c>
      <c r="J2462" s="106"/>
      <c r="K2462" s="106"/>
      <c r="L2462" s="106"/>
      <c r="M2462" s="90"/>
      <c r="N2462" s="106"/>
      <c r="O2462" s="106"/>
      <c r="P2462" s="106"/>
      <c r="Q2462" s="90"/>
      <c r="R2462" s="106"/>
      <c r="S2462" s="106"/>
      <c r="T2462" s="106"/>
      <c r="U2462" s="90"/>
      <c r="V2462" s="107" t="str">
        <f t="shared" si="154"/>
        <v>Open PDFIR FINALLY.RHS-KK-ECG-IR-CI-2205-REV00</v>
      </c>
      <c r="W2462" s="972" t="str">
        <f t="shared" ca="1" si="155"/>
        <v>DONE</v>
      </c>
      <c r="X2462" s="979" t="str">
        <f t="shared" si="156"/>
        <v>P</v>
      </c>
      <c r="Y2462" s="979"/>
      <c r="AD2462" s="564"/>
      <c r="AE2462" s="564"/>
      <c r="AF2462" s="564"/>
      <c r="AG2462" s="564"/>
      <c r="AH2462" s="564"/>
      <c r="AI2462" s="564"/>
    </row>
    <row r="2463" spans="1:35" ht="90" x14ac:dyDescent="0.3">
      <c r="A2463" s="450">
        <f t="shared" si="153"/>
        <v>2458</v>
      </c>
      <c r="B2463" s="442" t="s">
        <v>18598</v>
      </c>
      <c r="C2463" s="426" t="s">
        <v>76</v>
      </c>
      <c r="D2463" s="272" t="s">
        <v>10661</v>
      </c>
      <c r="E2463" s="426" t="s">
        <v>11129</v>
      </c>
      <c r="F2463" s="475" t="s">
        <v>195</v>
      </c>
      <c r="G2463" s="106">
        <v>45641</v>
      </c>
      <c r="H2463" s="106">
        <v>45641</v>
      </c>
      <c r="I2463" s="90" t="s">
        <v>62</v>
      </c>
      <c r="J2463" s="106"/>
      <c r="K2463" s="106"/>
      <c r="L2463" s="106"/>
      <c r="M2463" s="90"/>
      <c r="N2463" s="106"/>
      <c r="O2463" s="106"/>
      <c r="P2463" s="106"/>
      <c r="Q2463" s="90"/>
      <c r="R2463" s="106"/>
      <c r="S2463" s="106"/>
      <c r="T2463" s="106"/>
      <c r="U2463" s="90"/>
      <c r="V2463" s="107" t="str">
        <f t="shared" si="154"/>
        <v>Open PDFIR FINALLY.RHS-KK-ECG-IR-CI-2206-REV00</v>
      </c>
      <c r="W2463" s="972" t="str">
        <f t="shared" ca="1" si="155"/>
        <v>DONE</v>
      </c>
      <c r="X2463" s="979" t="str">
        <f t="shared" si="156"/>
        <v>P</v>
      </c>
      <c r="Y2463" s="979"/>
      <c r="AD2463" s="564"/>
      <c r="AE2463" s="564"/>
      <c r="AF2463" s="564"/>
      <c r="AG2463" s="564"/>
      <c r="AH2463" s="564"/>
      <c r="AI2463" s="564"/>
    </row>
    <row r="2464" spans="1:35" ht="90" x14ac:dyDescent="0.3">
      <c r="A2464" s="450">
        <f t="shared" si="153"/>
        <v>2459</v>
      </c>
      <c r="B2464" s="442" t="s">
        <v>20458</v>
      </c>
      <c r="C2464" s="426" t="s">
        <v>2735</v>
      </c>
      <c r="D2464" s="272" t="s">
        <v>5106</v>
      </c>
      <c r="E2464" s="426" t="s">
        <v>11132</v>
      </c>
      <c r="F2464" s="475" t="s">
        <v>195</v>
      </c>
      <c r="G2464" s="106">
        <v>45642</v>
      </c>
      <c r="H2464" s="106">
        <v>45642</v>
      </c>
      <c r="I2464" s="90" t="s">
        <v>25</v>
      </c>
      <c r="J2464" s="475" t="s">
        <v>195</v>
      </c>
      <c r="K2464" s="106">
        <v>45644</v>
      </c>
      <c r="L2464" s="106">
        <v>45644</v>
      </c>
      <c r="M2464" s="90" t="s">
        <v>25</v>
      </c>
      <c r="N2464" s="475" t="s">
        <v>11555</v>
      </c>
      <c r="O2464" s="106">
        <v>45676</v>
      </c>
      <c r="P2464" s="106">
        <v>45676</v>
      </c>
      <c r="Q2464" s="90" t="s">
        <v>62</v>
      </c>
      <c r="R2464" s="475"/>
      <c r="S2464" s="106"/>
      <c r="T2464" s="106"/>
      <c r="U2464" s="90"/>
      <c r="V2464" s="107" t="str">
        <f t="shared" si="154"/>
        <v>Open PDFIR FINALLY.RHS-KK-ECG-IR-ARCH-2207-REV02</v>
      </c>
      <c r="W2464" s="972" t="str">
        <f t="shared" ca="1" si="155"/>
        <v>DONE</v>
      </c>
      <c r="X2464" s="979" t="str">
        <f t="shared" si="156"/>
        <v>A</v>
      </c>
      <c r="Y2464" s="979"/>
      <c r="AD2464" s="564"/>
      <c r="AE2464" s="564"/>
      <c r="AF2464" s="564"/>
      <c r="AG2464" s="564"/>
      <c r="AH2464" s="564"/>
      <c r="AI2464" s="564"/>
    </row>
    <row r="2465" spans="1:35" ht="90" x14ac:dyDescent="0.3">
      <c r="A2465" s="450">
        <f t="shared" si="153"/>
        <v>2460</v>
      </c>
      <c r="B2465" s="442" t="s">
        <v>18599</v>
      </c>
      <c r="C2465" s="426" t="s">
        <v>2735</v>
      </c>
      <c r="D2465" s="272" t="s">
        <v>5106</v>
      </c>
      <c r="E2465" s="426" t="s">
        <v>11254</v>
      </c>
      <c r="F2465" s="475" t="s">
        <v>195</v>
      </c>
      <c r="G2465" s="106">
        <v>45642</v>
      </c>
      <c r="H2465" s="106">
        <v>45642</v>
      </c>
      <c r="I2465" s="90" t="s">
        <v>62</v>
      </c>
      <c r="J2465" s="106"/>
      <c r="K2465" s="106"/>
      <c r="L2465" s="106"/>
      <c r="M2465" s="90"/>
      <c r="N2465" s="106"/>
      <c r="O2465" s="106"/>
      <c r="P2465" s="106"/>
      <c r="Q2465" s="90"/>
      <c r="R2465" s="106"/>
      <c r="S2465" s="106"/>
      <c r="T2465" s="106"/>
      <c r="U2465" s="90"/>
      <c r="V2465" s="107" t="str">
        <f t="shared" si="154"/>
        <v>Open PDFIR FINALLY.RHS-KK-ECG-IR-ARCH-2208-REV00</v>
      </c>
      <c r="W2465" s="972" t="str">
        <f t="shared" ca="1" si="155"/>
        <v>DONE</v>
      </c>
      <c r="X2465" s="979" t="str">
        <f t="shared" si="156"/>
        <v>P</v>
      </c>
      <c r="Y2465" s="979"/>
      <c r="AD2465" s="564"/>
      <c r="AE2465" s="564"/>
      <c r="AF2465" s="564"/>
      <c r="AG2465" s="564"/>
      <c r="AH2465" s="564"/>
      <c r="AI2465" s="564"/>
    </row>
    <row r="2466" spans="1:35" ht="90" x14ac:dyDescent="0.3">
      <c r="A2466" s="450">
        <f t="shared" si="153"/>
        <v>2461</v>
      </c>
      <c r="B2466" s="442" t="s">
        <v>18600</v>
      </c>
      <c r="C2466" s="426" t="s">
        <v>2735</v>
      </c>
      <c r="D2466" s="272" t="s">
        <v>5106</v>
      </c>
      <c r="E2466" s="426" t="s">
        <v>11253</v>
      </c>
      <c r="F2466" s="475" t="s">
        <v>195</v>
      </c>
      <c r="G2466" s="106">
        <v>45642</v>
      </c>
      <c r="H2466" s="106">
        <v>45642</v>
      </c>
      <c r="I2466" s="90" t="s">
        <v>62</v>
      </c>
      <c r="J2466" s="106"/>
      <c r="K2466" s="106"/>
      <c r="L2466" s="106"/>
      <c r="M2466" s="90"/>
      <c r="N2466" s="106"/>
      <c r="O2466" s="106"/>
      <c r="P2466" s="106"/>
      <c r="Q2466" s="90"/>
      <c r="R2466" s="106"/>
      <c r="S2466" s="106"/>
      <c r="T2466" s="106"/>
      <c r="U2466" s="90"/>
      <c r="V2466" s="107" t="str">
        <f t="shared" si="154"/>
        <v>Open PDFIR FINALLY.RHS-KK-ECG-IR-ARCH-2209-REV00</v>
      </c>
      <c r="W2466" s="972" t="str">
        <f t="shared" ca="1" si="155"/>
        <v>DONE</v>
      </c>
      <c r="X2466" s="979" t="str">
        <f t="shared" si="156"/>
        <v>P</v>
      </c>
      <c r="Y2466" s="979"/>
      <c r="AD2466" s="564"/>
      <c r="AE2466" s="564"/>
      <c r="AF2466" s="564"/>
      <c r="AG2466" s="564"/>
      <c r="AH2466" s="564"/>
      <c r="AI2466" s="564"/>
    </row>
    <row r="2467" spans="1:35" ht="90" x14ac:dyDescent="0.3">
      <c r="A2467" s="450">
        <f t="shared" si="153"/>
        <v>2462</v>
      </c>
      <c r="B2467" s="536" t="s">
        <v>18601</v>
      </c>
      <c r="C2467" s="426" t="s">
        <v>2735</v>
      </c>
      <c r="D2467" s="272" t="s">
        <v>5106</v>
      </c>
      <c r="E2467" s="426" t="s">
        <v>11705</v>
      </c>
      <c r="F2467" s="475" t="s">
        <v>195</v>
      </c>
      <c r="G2467" s="106">
        <v>45642</v>
      </c>
      <c r="H2467" s="106">
        <v>45642</v>
      </c>
      <c r="I2467" s="90" t="s">
        <v>1671</v>
      </c>
      <c r="J2467" s="106"/>
      <c r="K2467" s="106"/>
      <c r="L2467" s="106"/>
      <c r="M2467" s="90"/>
      <c r="N2467" s="106"/>
      <c r="O2467" s="106"/>
      <c r="P2467" s="106"/>
      <c r="Q2467" s="90"/>
      <c r="R2467" s="106"/>
      <c r="S2467" s="106"/>
      <c r="T2467" s="106"/>
      <c r="U2467" s="90"/>
      <c r="V2467" s="107" t="str">
        <f t="shared" si="154"/>
        <v>Open PDFIR FINALLY.RHS-KK-ECG-IR-ARCH-2210-REV00</v>
      </c>
      <c r="W2467" s="972" t="str">
        <f t="shared" ca="1" si="155"/>
        <v>DONE</v>
      </c>
      <c r="X2467" s="979" t="str">
        <f t="shared" si="156"/>
        <v>P</v>
      </c>
      <c r="Y2467" s="979"/>
      <c r="AD2467" s="564"/>
      <c r="AE2467" s="564"/>
      <c r="AF2467" s="564"/>
      <c r="AG2467" s="564"/>
      <c r="AH2467" s="564"/>
      <c r="AI2467" s="564"/>
    </row>
    <row r="2468" spans="1:35" ht="90" x14ac:dyDescent="0.3">
      <c r="A2468" s="450">
        <f t="shared" si="153"/>
        <v>2463</v>
      </c>
      <c r="B2468" s="536" t="s">
        <v>18602</v>
      </c>
      <c r="C2468" s="426" t="s">
        <v>2735</v>
      </c>
      <c r="D2468" s="272" t="s">
        <v>5106</v>
      </c>
      <c r="E2468" s="426" t="s">
        <v>11704</v>
      </c>
      <c r="F2468" s="475" t="s">
        <v>195</v>
      </c>
      <c r="G2468" s="106">
        <v>45642</v>
      </c>
      <c r="H2468" s="106">
        <v>45642</v>
      </c>
      <c r="I2468" s="90" t="s">
        <v>62</v>
      </c>
      <c r="J2468" s="106"/>
      <c r="K2468" s="106"/>
      <c r="L2468" s="106"/>
      <c r="M2468" s="90"/>
      <c r="N2468" s="106"/>
      <c r="O2468" s="106"/>
      <c r="P2468" s="106"/>
      <c r="Q2468" s="90"/>
      <c r="R2468" s="106"/>
      <c r="S2468" s="106"/>
      <c r="T2468" s="106"/>
      <c r="U2468" s="90"/>
      <c r="V2468" s="107" t="str">
        <f t="shared" si="154"/>
        <v>Open PDFIR FINALLY.RHS-KK-ECG-IR-ARCH-2211-REV00</v>
      </c>
      <c r="W2468" s="972" t="str">
        <f t="shared" ca="1" si="155"/>
        <v>DONE</v>
      </c>
      <c r="X2468" s="979" t="str">
        <f t="shared" si="156"/>
        <v>P</v>
      </c>
      <c r="Y2468" s="979"/>
      <c r="AD2468" s="564"/>
      <c r="AE2468" s="564"/>
      <c r="AF2468" s="564"/>
      <c r="AG2468" s="564"/>
      <c r="AH2468" s="564"/>
      <c r="AI2468" s="564"/>
    </row>
    <row r="2469" spans="1:35" ht="90" x14ac:dyDescent="0.3">
      <c r="A2469" s="450">
        <f t="shared" si="153"/>
        <v>2464</v>
      </c>
      <c r="B2469" s="442" t="s">
        <v>18603</v>
      </c>
      <c r="C2469" s="426" t="s">
        <v>4383</v>
      </c>
      <c r="D2469" s="272" t="s">
        <v>10661</v>
      </c>
      <c r="E2469" s="426" t="s">
        <v>11135</v>
      </c>
      <c r="F2469" s="475" t="s">
        <v>195</v>
      </c>
      <c r="G2469" s="106">
        <v>45643</v>
      </c>
      <c r="H2469" s="106">
        <v>45643</v>
      </c>
      <c r="I2469" s="90" t="s">
        <v>62</v>
      </c>
      <c r="J2469" s="106"/>
      <c r="K2469" s="106"/>
      <c r="L2469" s="106"/>
      <c r="M2469" s="90"/>
      <c r="N2469" s="106"/>
      <c r="O2469" s="106"/>
      <c r="P2469" s="106"/>
      <c r="Q2469" s="90"/>
      <c r="R2469" s="106"/>
      <c r="S2469" s="106"/>
      <c r="T2469" s="106"/>
      <c r="U2469" s="90"/>
      <c r="V2469" s="107" t="str">
        <f t="shared" si="154"/>
        <v>Open PDFIR FINALLY.RHS-KK-ECG-IR-SU-2212-REV00</v>
      </c>
      <c r="W2469" s="972" t="str">
        <f t="shared" ca="1" si="155"/>
        <v>DONE</v>
      </c>
      <c r="X2469" s="979" t="str">
        <f t="shared" si="156"/>
        <v>P</v>
      </c>
      <c r="Y2469" s="979"/>
      <c r="AD2469" s="564"/>
      <c r="AE2469" s="564"/>
      <c r="AF2469" s="564"/>
      <c r="AG2469" s="564"/>
      <c r="AH2469" s="564"/>
      <c r="AI2469" s="564"/>
    </row>
    <row r="2470" spans="1:35" ht="90" x14ac:dyDescent="0.3">
      <c r="A2470" s="450">
        <f t="shared" si="153"/>
        <v>2465</v>
      </c>
      <c r="B2470" s="442" t="s">
        <v>18604</v>
      </c>
      <c r="C2470" s="426" t="s">
        <v>2735</v>
      </c>
      <c r="D2470" s="272" t="s">
        <v>5106</v>
      </c>
      <c r="E2470" s="426" t="s">
        <v>11136</v>
      </c>
      <c r="F2470" s="475" t="s">
        <v>195</v>
      </c>
      <c r="G2470" s="106">
        <v>45643</v>
      </c>
      <c r="H2470" s="106">
        <v>45643</v>
      </c>
      <c r="I2470" s="90" t="s">
        <v>62</v>
      </c>
      <c r="J2470" s="106"/>
      <c r="K2470" s="106"/>
      <c r="L2470" s="106"/>
      <c r="M2470" s="90"/>
      <c r="N2470" s="106"/>
      <c r="O2470" s="106"/>
      <c r="P2470" s="106"/>
      <c r="Q2470" s="90"/>
      <c r="R2470" s="106"/>
      <c r="S2470" s="106"/>
      <c r="T2470" s="106"/>
      <c r="U2470" s="90"/>
      <c r="V2470" s="107" t="str">
        <f t="shared" si="154"/>
        <v>Open PDFIR FINALLY.RHS-KK-ECG-IR-ARCH-2213-REV00</v>
      </c>
      <c r="W2470" s="972" t="str">
        <f t="shared" ca="1" si="155"/>
        <v>DONE</v>
      </c>
      <c r="X2470" s="979" t="str">
        <f t="shared" si="156"/>
        <v>P</v>
      </c>
      <c r="Y2470" s="979"/>
      <c r="AD2470" s="564"/>
      <c r="AE2470" s="564"/>
      <c r="AF2470" s="564"/>
      <c r="AG2470" s="564"/>
      <c r="AH2470" s="564"/>
      <c r="AI2470" s="564"/>
    </row>
    <row r="2471" spans="1:35" ht="90" x14ac:dyDescent="0.3">
      <c r="A2471" s="450">
        <f t="shared" si="153"/>
        <v>2466</v>
      </c>
      <c r="B2471" s="442" t="s">
        <v>18605</v>
      </c>
      <c r="C2471" s="426" t="s">
        <v>76</v>
      </c>
      <c r="D2471" s="272" t="s">
        <v>5106</v>
      </c>
      <c r="E2471" s="426" t="s">
        <v>11144</v>
      </c>
      <c r="F2471" s="475" t="s">
        <v>195</v>
      </c>
      <c r="G2471" s="106">
        <v>45643</v>
      </c>
      <c r="H2471" s="106">
        <v>45643</v>
      </c>
      <c r="I2471" s="90" t="s">
        <v>25</v>
      </c>
      <c r="J2471" s="106"/>
      <c r="K2471" s="106"/>
      <c r="L2471" s="106"/>
      <c r="M2471" s="90"/>
      <c r="N2471" s="106"/>
      <c r="O2471" s="106"/>
      <c r="P2471" s="106"/>
      <c r="Q2471" s="90"/>
      <c r="R2471" s="106"/>
      <c r="S2471" s="106"/>
      <c r="T2471" s="106"/>
      <c r="U2471" s="90"/>
      <c r="V2471" s="107" t="str">
        <f t="shared" si="154"/>
        <v>Open PDFIR FINALLY.RHS-KK-ECG-IR-CI-2214-REV00</v>
      </c>
      <c r="W2471" s="972" t="str">
        <f t="shared" ca="1" si="155"/>
        <v>DONE</v>
      </c>
      <c r="X2471" s="979" t="str">
        <f t="shared" si="156"/>
        <v>P</v>
      </c>
      <c r="Y2471" s="979"/>
      <c r="AD2471" s="564"/>
      <c r="AE2471" s="564"/>
      <c r="AF2471" s="564"/>
      <c r="AG2471" s="564"/>
      <c r="AH2471" s="564"/>
      <c r="AI2471" s="564"/>
    </row>
    <row r="2472" spans="1:35" ht="90" x14ac:dyDescent="0.3">
      <c r="A2472" s="450">
        <f t="shared" si="153"/>
        <v>2467</v>
      </c>
      <c r="B2472" s="442" t="s">
        <v>18606</v>
      </c>
      <c r="C2472" s="426" t="s">
        <v>2735</v>
      </c>
      <c r="D2472" s="272" t="s">
        <v>5106</v>
      </c>
      <c r="E2472" s="426" t="s">
        <v>11162</v>
      </c>
      <c r="F2472" s="475" t="s">
        <v>195</v>
      </c>
      <c r="G2472" s="106">
        <v>45641</v>
      </c>
      <c r="H2472" s="106">
        <v>45641</v>
      </c>
      <c r="I2472" s="90" t="s">
        <v>62</v>
      </c>
      <c r="J2472" s="106"/>
      <c r="K2472" s="106"/>
      <c r="L2472" s="106"/>
      <c r="M2472" s="90"/>
      <c r="N2472" s="106"/>
      <c r="O2472" s="106"/>
      <c r="P2472" s="106"/>
      <c r="Q2472" s="90"/>
      <c r="R2472" s="106"/>
      <c r="S2472" s="106"/>
      <c r="T2472" s="106"/>
      <c r="U2472" s="90"/>
      <c r="V2472" s="107" t="str">
        <f t="shared" si="154"/>
        <v>Open PDFIR FINALLY.RHS-KK-ECG-IR-ARCH-2215-REV00</v>
      </c>
      <c r="W2472" s="972" t="str">
        <f t="shared" ca="1" si="155"/>
        <v>DONE</v>
      </c>
      <c r="X2472" s="979" t="str">
        <f t="shared" si="156"/>
        <v>P</v>
      </c>
      <c r="Y2472" s="979"/>
      <c r="AD2472" s="564"/>
      <c r="AE2472" s="564"/>
      <c r="AF2472" s="564"/>
      <c r="AG2472" s="564"/>
      <c r="AH2472" s="564"/>
      <c r="AI2472" s="564"/>
    </row>
    <row r="2473" spans="1:35" ht="90" x14ac:dyDescent="0.3">
      <c r="A2473" s="450">
        <f t="shared" si="153"/>
        <v>2468</v>
      </c>
      <c r="B2473" s="442" t="s">
        <v>18607</v>
      </c>
      <c r="C2473" s="426" t="s">
        <v>1140</v>
      </c>
      <c r="D2473" s="272" t="s">
        <v>5106</v>
      </c>
      <c r="E2473" s="426" t="s">
        <v>11149</v>
      </c>
      <c r="F2473" s="475" t="s">
        <v>195</v>
      </c>
      <c r="G2473" s="106">
        <v>45644</v>
      </c>
      <c r="H2473" s="106">
        <v>45644</v>
      </c>
      <c r="I2473" s="90" t="s">
        <v>1671</v>
      </c>
      <c r="J2473" s="106"/>
      <c r="K2473" s="106"/>
      <c r="L2473" s="106"/>
      <c r="M2473" s="90"/>
      <c r="N2473" s="106"/>
      <c r="O2473" s="106"/>
      <c r="P2473" s="106"/>
      <c r="Q2473" s="90"/>
      <c r="R2473" s="106"/>
      <c r="S2473" s="106"/>
      <c r="T2473" s="106"/>
      <c r="U2473" s="90"/>
      <c r="V2473" s="107" t="str">
        <f t="shared" si="154"/>
        <v>Open PDFIR FINALLY.RHS-KK-ECG-IR-ELE-230-REV00</v>
      </c>
      <c r="W2473" s="972" t="str">
        <f t="shared" ca="1" si="155"/>
        <v>DONE</v>
      </c>
      <c r="X2473" s="979" t="str">
        <f t="shared" si="156"/>
        <v>P</v>
      </c>
      <c r="Y2473" s="979"/>
      <c r="AD2473" s="564"/>
      <c r="AE2473" s="564"/>
      <c r="AF2473" s="564"/>
      <c r="AG2473" s="564"/>
      <c r="AH2473" s="564"/>
      <c r="AI2473" s="564"/>
    </row>
    <row r="2474" spans="1:35" ht="90" x14ac:dyDescent="0.3">
      <c r="A2474" s="450">
        <f t="shared" si="153"/>
        <v>2469</v>
      </c>
      <c r="B2474" s="442" t="s">
        <v>18608</v>
      </c>
      <c r="C2474" s="426" t="s">
        <v>2735</v>
      </c>
      <c r="D2474" s="272" t="s">
        <v>5106</v>
      </c>
      <c r="E2474" s="426" t="s">
        <v>11148</v>
      </c>
      <c r="F2474" s="475" t="s">
        <v>195</v>
      </c>
      <c r="G2474" s="106">
        <v>45644</v>
      </c>
      <c r="H2474" s="106">
        <v>45644</v>
      </c>
      <c r="I2474" s="90" t="s">
        <v>62</v>
      </c>
      <c r="J2474" s="106"/>
      <c r="K2474" s="106"/>
      <c r="L2474" s="106"/>
      <c r="M2474" s="90"/>
      <c r="N2474" s="106"/>
      <c r="O2474" s="106"/>
      <c r="P2474" s="106"/>
      <c r="Q2474" s="90"/>
      <c r="R2474" s="106"/>
      <c r="S2474" s="106"/>
      <c r="T2474" s="106"/>
      <c r="U2474" s="90"/>
      <c r="V2474" s="107" t="str">
        <f t="shared" si="154"/>
        <v>Open PDFIR FINALLY.RHS-KK-ECG-IR-ARCH-2216-REV00</v>
      </c>
      <c r="W2474" s="972" t="str">
        <f t="shared" ca="1" si="155"/>
        <v>DONE</v>
      </c>
      <c r="X2474" s="979" t="str">
        <f t="shared" si="156"/>
        <v>P</v>
      </c>
      <c r="Y2474" s="979"/>
      <c r="AD2474" s="564"/>
      <c r="AE2474" s="564"/>
      <c r="AF2474" s="564"/>
      <c r="AG2474" s="564"/>
      <c r="AH2474" s="564"/>
      <c r="AI2474" s="564"/>
    </row>
    <row r="2475" spans="1:35" ht="90" x14ac:dyDescent="0.3">
      <c r="A2475" s="450">
        <f t="shared" si="153"/>
        <v>2470</v>
      </c>
      <c r="B2475" s="442" t="s">
        <v>18609</v>
      </c>
      <c r="C2475" s="426" t="s">
        <v>2735</v>
      </c>
      <c r="D2475" s="272" t="s">
        <v>5106</v>
      </c>
      <c r="E2475" s="426" t="s">
        <v>11172</v>
      </c>
      <c r="F2475" s="475" t="s">
        <v>195</v>
      </c>
      <c r="G2475" s="106">
        <v>45644</v>
      </c>
      <c r="H2475" s="106">
        <v>45644</v>
      </c>
      <c r="I2475" s="90" t="s">
        <v>62</v>
      </c>
      <c r="J2475" s="106"/>
      <c r="K2475" s="106"/>
      <c r="L2475" s="106"/>
      <c r="M2475" s="90"/>
      <c r="N2475" s="106"/>
      <c r="O2475" s="106"/>
      <c r="P2475" s="106"/>
      <c r="Q2475" s="90"/>
      <c r="R2475" s="106"/>
      <c r="S2475" s="106"/>
      <c r="T2475" s="106"/>
      <c r="U2475" s="90"/>
      <c r="V2475" s="107" t="str">
        <f t="shared" si="154"/>
        <v>Open PDFIR FINALLY.RHS-KK-ECG-IR-ARCH-2217-REV00</v>
      </c>
      <c r="W2475" s="972" t="str">
        <f t="shared" ca="1" si="155"/>
        <v>DONE</v>
      </c>
      <c r="X2475" s="979" t="str">
        <f t="shared" si="156"/>
        <v>P</v>
      </c>
      <c r="Y2475" s="979"/>
      <c r="AD2475" s="564"/>
      <c r="AE2475" s="564"/>
      <c r="AF2475" s="564"/>
      <c r="AG2475" s="564"/>
      <c r="AH2475" s="564"/>
      <c r="AI2475" s="564"/>
    </row>
    <row r="2476" spans="1:35" ht="90" x14ac:dyDescent="0.3">
      <c r="A2476" s="450">
        <f t="shared" si="153"/>
        <v>2471</v>
      </c>
      <c r="B2476" s="442" t="s">
        <v>18610</v>
      </c>
      <c r="C2476" s="426" t="s">
        <v>76</v>
      </c>
      <c r="D2476" s="272" t="s">
        <v>5106</v>
      </c>
      <c r="E2476" s="426" t="s">
        <v>11177</v>
      </c>
      <c r="F2476" s="475" t="s">
        <v>195</v>
      </c>
      <c r="G2476" s="106">
        <v>45644</v>
      </c>
      <c r="H2476" s="106">
        <v>45644</v>
      </c>
      <c r="I2476" s="90" t="s">
        <v>1671</v>
      </c>
      <c r="J2476" s="106"/>
      <c r="K2476" s="106"/>
      <c r="L2476" s="106"/>
      <c r="M2476" s="90"/>
      <c r="N2476" s="106"/>
      <c r="O2476" s="106"/>
      <c r="P2476" s="106"/>
      <c r="Q2476" s="90"/>
      <c r="R2476" s="106"/>
      <c r="S2476" s="106"/>
      <c r="T2476" s="106"/>
      <c r="U2476" s="90"/>
      <c r="V2476" s="107" t="str">
        <f t="shared" si="154"/>
        <v>Open PDFIR FINALLY.RHS-KK-ECG-IR-CI-2218-REV00</v>
      </c>
      <c r="W2476" s="972" t="str">
        <f t="shared" ca="1" si="155"/>
        <v>DONE</v>
      </c>
      <c r="X2476" s="979" t="str">
        <f t="shared" si="156"/>
        <v>P</v>
      </c>
      <c r="Y2476" s="979"/>
      <c r="AD2476" s="564"/>
      <c r="AE2476" s="564"/>
      <c r="AF2476" s="564"/>
      <c r="AG2476" s="564"/>
      <c r="AH2476" s="564"/>
      <c r="AI2476" s="564"/>
    </row>
    <row r="2477" spans="1:35" ht="90" x14ac:dyDescent="0.3">
      <c r="A2477" s="450">
        <f t="shared" si="153"/>
        <v>2472</v>
      </c>
      <c r="B2477" s="442" t="s">
        <v>18611</v>
      </c>
      <c r="C2477" s="426" t="s">
        <v>2735</v>
      </c>
      <c r="D2477" s="272" t="s">
        <v>5106</v>
      </c>
      <c r="E2477" s="539" t="s">
        <v>11178</v>
      </c>
      <c r="F2477" s="475" t="s">
        <v>195</v>
      </c>
      <c r="G2477" s="106">
        <v>45645</v>
      </c>
      <c r="H2477" s="106">
        <v>45645</v>
      </c>
      <c r="I2477" s="90" t="s">
        <v>1671</v>
      </c>
      <c r="J2477" s="106"/>
      <c r="K2477" s="106"/>
      <c r="L2477" s="106"/>
      <c r="M2477" s="90"/>
      <c r="N2477" s="106"/>
      <c r="O2477" s="106"/>
      <c r="P2477" s="106"/>
      <c r="Q2477" s="90"/>
      <c r="R2477" s="106"/>
      <c r="S2477" s="106"/>
      <c r="T2477" s="106"/>
      <c r="U2477" s="90"/>
      <c r="V2477" s="107" t="str">
        <f t="shared" si="154"/>
        <v>Open PDFIR FINALLY.RHS-KK-ECG-IR-ARCH-2219-REV00</v>
      </c>
      <c r="W2477" s="972" t="str">
        <f t="shared" ca="1" si="155"/>
        <v>DONE</v>
      </c>
      <c r="X2477" s="979" t="str">
        <f t="shared" si="156"/>
        <v>P</v>
      </c>
      <c r="Y2477" s="979"/>
      <c r="AD2477" s="564"/>
      <c r="AE2477" s="564"/>
      <c r="AF2477" s="564"/>
      <c r="AG2477" s="564"/>
      <c r="AH2477" s="564"/>
      <c r="AI2477" s="564"/>
    </row>
    <row r="2478" spans="1:35" ht="90" x14ac:dyDescent="0.3">
      <c r="A2478" s="450">
        <f t="shared" si="153"/>
        <v>2473</v>
      </c>
      <c r="B2478" s="442" t="s">
        <v>18612</v>
      </c>
      <c r="C2478" s="426" t="s">
        <v>2735</v>
      </c>
      <c r="D2478" s="272" t="s">
        <v>5106</v>
      </c>
      <c r="E2478" s="539" t="s">
        <v>11181</v>
      </c>
      <c r="F2478" s="475" t="s">
        <v>195</v>
      </c>
      <c r="G2478" s="106">
        <v>45647</v>
      </c>
      <c r="H2478" s="106">
        <v>45647</v>
      </c>
      <c r="I2478" s="90" t="s">
        <v>1671</v>
      </c>
      <c r="J2478" s="106"/>
      <c r="K2478" s="106"/>
      <c r="L2478" s="106"/>
      <c r="M2478" s="90"/>
      <c r="N2478" s="106"/>
      <c r="O2478" s="106"/>
      <c r="P2478" s="106"/>
      <c r="Q2478" s="90"/>
      <c r="R2478" s="106"/>
      <c r="S2478" s="106"/>
      <c r="T2478" s="106"/>
      <c r="U2478" s="90"/>
      <c r="V2478" s="107" t="str">
        <f t="shared" si="154"/>
        <v>Open PDFIR FINALLY.RHS-KK-ECG-IR-ARCH-2220-REV00</v>
      </c>
      <c r="W2478" s="972" t="str">
        <f t="shared" ca="1" si="155"/>
        <v>DONE</v>
      </c>
      <c r="X2478" s="979" t="str">
        <f t="shared" si="156"/>
        <v>P</v>
      </c>
      <c r="Y2478" s="979"/>
      <c r="AD2478" s="564"/>
      <c r="AE2478" s="564"/>
      <c r="AF2478" s="564"/>
      <c r="AG2478" s="564"/>
      <c r="AH2478" s="564"/>
      <c r="AI2478" s="564"/>
    </row>
    <row r="2479" spans="1:35" ht="90" x14ac:dyDescent="0.3">
      <c r="A2479" s="450">
        <f t="shared" si="153"/>
        <v>2474</v>
      </c>
      <c r="B2479" s="442" t="s">
        <v>18613</v>
      </c>
      <c r="C2479" s="426" t="s">
        <v>2735</v>
      </c>
      <c r="D2479" s="272" t="s">
        <v>5106</v>
      </c>
      <c r="E2479" s="539" t="s">
        <v>11198</v>
      </c>
      <c r="F2479" s="475" t="s">
        <v>195</v>
      </c>
      <c r="G2479" s="106">
        <v>45647</v>
      </c>
      <c r="H2479" s="106">
        <v>45647</v>
      </c>
      <c r="I2479" s="90" t="s">
        <v>1671</v>
      </c>
      <c r="J2479" s="106"/>
      <c r="K2479" s="106"/>
      <c r="L2479" s="106"/>
      <c r="M2479" s="90"/>
      <c r="N2479" s="106"/>
      <c r="O2479" s="106"/>
      <c r="P2479" s="106"/>
      <c r="Q2479" s="90"/>
      <c r="R2479" s="106"/>
      <c r="S2479" s="106"/>
      <c r="T2479" s="106"/>
      <c r="U2479" s="90"/>
      <c r="V2479" s="107" t="str">
        <f t="shared" si="154"/>
        <v>Open PDFIR FINALLY.RHS-KK-ECG-IR-ARCH-2221-REV00</v>
      </c>
      <c r="W2479" s="972" t="str">
        <f t="shared" ca="1" si="155"/>
        <v>DONE</v>
      </c>
      <c r="X2479" s="979" t="str">
        <f t="shared" si="156"/>
        <v>P</v>
      </c>
      <c r="Y2479" s="979"/>
      <c r="AD2479" s="564"/>
      <c r="AE2479" s="564"/>
      <c r="AF2479" s="564"/>
      <c r="AG2479" s="564"/>
      <c r="AH2479" s="564"/>
      <c r="AI2479" s="564"/>
    </row>
    <row r="2480" spans="1:35" ht="90" x14ac:dyDescent="0.3">
      <c r="A2480" s="450">
        <f t="shared" si="153"/>
        <v>2475</v>
      </c>
      <c r="B2480" s="442" t="s">
        <v>18614</v>
      </c>
      <c r="C2480" s="426" t="s">
        <v>2735</v>
      </c>
      <c r="D2480" s="272" t="s">
        <v>5106</v>
      </c>
      <c r="E2480" s="539" t="s">
        <v>11199</v>
      </c>
      <c r="F2480" s="475" t="s">
        <v>195</v>
      </c>
      <c r="G2480" s="106">
        <v>45647</v>
      </c>
      <c r="H2480" s="106">
        <v>45647</v>
      </c>
      <c r="I2480" s="90" t="s">
        <v>1671</v>
      </c>
      <c r="J2480" s="106"/>
      <c r="K2480" s="106"/>
      <c r="L2480" s="106"/>
      <c r="M2480" s="90"/>
      <c r="N2480" s="106"/>
      <c r="O2480" s="106"/>
      <c r="P2480" s="106"/>
      <c r="Q2480" s="90"/>
      <c r="R2480" s="106"/>
      <c r="S2480" s="106"/>
      <c r="T2480" s="106"/>
      <c r="U2480" s="90"/>
      <c r="V2480" s="107" t="str">
        <f t="shared" si="154"/>
        <v>Open PDFIR FINALLY.RHS-KK-ECG-IR-ARCH-2222-REV00</v>
      </c>
      <c r="W2480" s="972" t="str">
        <f t="shared" ca="1" si="155"/>
        <v>DONE</v>
      </c>
      <c r="X2480" s="979" t="str">
        <f t="shared" si="156"/>
        <v>P</v>
      </c>
      <c r="Y2480" s="979"/>
      <c r="AD2480" s="564"/>
      <c r="AE2480" s="564"/>
      <c r="AF2480" s="564"/>
      <c r="AG2480" s="564"/>
      <c r="AH2480" s="564"/>
      <c r="AI2480" s="564"/>
    </row>
    <row r="2481" spans="1:35" ht="90" x14ac:dyDescent="0.3">
      <c r="A2481" s="450">
        <f t="shared" si="153"/>
        <v>2476</v>
      </c>
      <c r="B2481" s="442" t="s">
        <v>18615</v>
      </c>
      <c r="C2481" s="426" t="s">
        <v>2735</v>
      </c>
      <c r="D2481" s="272" t="s">
        <v>5106</v>
      </c>
      <c r="E2481" s="539" t="s">
        <v>11200</v>
      </c>
      <c r="F2481" s="475" t="s">
        <v>195</v>
      </c>
      <c r="G2481" s="106">
        <v>45647</v>
      </c>
      <c r="H2481" s="106">
        <v>45647</v>
      </c>
      <c r="I2481" s="90" t="s">
        <v>1671</v>
      </c>
      <c r="J2481" s="106"/>
      <c r="K2481" s="106"/>
      <c r="L2481" s="106"/>
      <c r="M2481" s="90"/>
      <c r="N2481" s="106"/>
      <c r="O2481" s="106"/>
      <c r="P2481" s="106"/>
      <c r="Q2481" s="90"/>
      <c r="R2481" s="106"/>
      <c r="S2481" s="106"/>
      <c r="T2481" s="106"/>
      <c r="U2481" s="90"/>
      <c r="V2481" s="107" t="str">
        <f t="shared" si="154"/>
        <v>Open PDFIR FINALLY.RHS-KK-ECG-IR-ARCH-2223-REV00</v>
      </c>
      <c r="W2481" s="972" t="str">
        <f t="shared" ca="1" si="155"/>
        <v>DONE</v>
      </c>
      <c r="X2481" s="979" t="str">
        <f t="shared" si="156"/>
        <v>P</v>
      </c>
      <c r="Y2481" s="979"/>
      <c r="AD2481" s="564"/>
      <c r="AE2481" s="564"/>
      <c r="AF2481" s="564"/>
      <c r="AG2481" s="564"/>
      <c r="AH2481" s="564"/>
      <c r="AI2481" s="564"/>
    </row>
    <row r="2482" spans="1:35" ht="90" x14ac:dyDescent="0.3">
      <c r="A2482" s="450">
        <f t="shared" si="153"/>
        <v>2477</v>
      </c>
      <c r="B2482" s="442" t="s">
        <v>18616</v>
      </c>
      <c r="C2482" s="426" t="s">
        <v>2735</v>
      </c>
      <c r="D2482" s="272" t="s">
        <v>5106</v>
      </c>
      <c r="E2482" s="539" t="s">
        <v>11201</v>
      </c>
      <c r="F2482" s="475" t="s">
        <v>195</v>
      </c>
      <c r="G2482" s="106">
        <v>45647</v>
      </c>
      <c r="H2482" s="106">
        <v>45647</v>
      </c>
      <c r="I2482" s="90" t="s">
        <v>62</v>
      </c>
      <c r="J2482" s="106"/>
      <c r="K2482" s="106"/>
      <c r="L2482" s="106"/>
      <c r="M2482" s="90"/>
      <c r="N2482" s="106"/>
      <c r="O2482" s="106"/>
      <c r="P2482" s="106"/>
      <c r="Q2482" s="90"/>
      <c r="R2482" s="106"/>
      <c r="S2482" s="106"/>
      <c r="T2482" s="106"/>
      <c r="U2482" s="90"/>
      <c r="V2482" s="107" t="str">
        <f t="shared" si="154"/>
        <v>Open PDFIR FINALLY.RHS-KK-ECG-IR-ARCH-2224-REV00</v>
      </c>
      <c r="W2482" s="972" t="str">
        <f t="shared" ca="1" si="155"/>
        <v>DONE</v>
      </c>
      <c r="X2482" s="979" t="str">
        <f t="shared" si="156"/>
        <v>P</v>
      </c>
      <c r="Y2482" s="979"/>
      <c r="AD2482" s="564"/>
      <c r="AE2482" s="564"/>
      <c r="AF2482" s="564"/>
      <c r="AG2482" s="564"/>
      <c r="AH2482" s="564"/>
      <c r="AI2482" s="564"/>
    </row>
    <row r="2483" spans="1:35" ht="90" x14ac:dyDescent="0.3">
      <c r="A2483" s="450">
        <f t="shared" si="153"/>
        <v>2478</v>
      </c>
      <c r="B2483" s="442" t="s">
        <v>18617</v>
      </c>
      <c r="C2483" s="426" t="s">
        <v>76</v>
      </c>
      <c r="D2483" s="272" t="s">
        <v>10661</v>
      </c>
      <c r="E2483" s="539" t="s">
        <v>11202</v>
      </c>
      <c r="F2483" s="475" t="s">
        <v>195</v>
      </c>
      <c r="G2483" s="106">
        <v>45647</v>
      </c>
      <c r="H2483" s="106">
        <v>45647</v>
      </c>
      <c r="I2483" s="90" t="s">
        <v>62</v>
      </c>
      <c r="J2483" s="106"/>
      <c r="K2483" s="106"/>
      <c r="L2483" s="106"/>
      <c r="M2483" s="90"/>
      <c r="N2483" s="106"/>
      <c r="O2483" s="106"/>
      <c r="P2483" s="106"/>
      <c r="Q2483" s="90"/>
      <c r="R2483" s="106"/>
      <c r="S2483" s="106"/>
      <c r="T2483" s="106"/>
      <c r="U2483" s="90"/>
      <c r="V2483" s="107" t="str">
        <f t="shared" si="154"/>
        <v>Open PDFIR FINALLY.RHS-KK-ECG-IR-CI-2225-REV00</v>
      </c>
      <c r="W2483" s="972" t="str">
        <f t="shared" ca="1" si="155"/>
        <v>DONE</v>
      </c>
      <c r="X2483" s="979" t="str">
        <f t="shared" si="156"/>
        <v>P</v>
      </c>
      <c r="Y2483" s="979"/>
      <c r="AD2483" s="564"/>
      <c r="AE2483" s="564"/>
      <c r="AF2483" s="564"/>
      <c r="AG2483" s="564"/>
      <c r="AH2483" s="564"/>
      <c r="AI2483" s="564"/>
    </row>
    <row r="2484" spans="1:35" ht="90" x14ac:dyDescent="0.3">
      <c r="A2484" s="450">
        <f t="shared" si="153"/>
        <v>2479</v>
      </c>
      <c r="B2484" s="442" t="s">
        <v>18618</v>
      </c>
      <c r="C2484" s="426" t="s">
        <v>2735</v>
      </c>
      <c r="D2484" s="272" t="s">
        <v>5106</v>
      </c>
      <c r="E2484" s="539" t="s">
        <v>11446</v>
      </c>
      <c r="F2484" s="475" t="s">
        <v>195</v>
      </c>
      <c r="G2484" s="106">
        <v>45648</v>
      </c>
      <c r="H2484" s="106"/>
      <c r="I2484" s="90" t="s">
        <v>83</v>
      </c>
      <c r="J2484" s="106"/>
      <c r="K2484" s="106"/>
      <c r="L2484" s="106"/>
      <c r="M2484" s="90"/>
      <c r="N2484" s="106"/>
      <c r="O2484" s="106"/>
      <c r="P2484" s="106"/>
      <c r="Q2484" s="90"/>
      <c r="R2484" s="106"/>
      <c r="S2484" s="106"/>
      <c r="T2484" s="106"/>
      <c r="U2484" s="90"/>
      <c r="V2484" s="107" t="str">
        <f t="shared" si="154"/>
        <v>Open PDFIR FINALLY.RHS-KK-ECG-IR-ARCH-2226-REV00</v>
      </c>
      <c r="W2484" s="973">
        <f t="shared" ca="1" si="155"/>
        <v>560</v>
      </c>
      <c r="X2484" s="979" t="str">
        <f t="shared" si="156"/>
        <v>P</v>
      </c>
      <c r="Y2484" s="979"/>
      <c r="AD2484" s="564"/>
      <c r="AE2484" s="564"/>
      <c r="AF2484" s="564"/>
      <c r="AG2484" s="564"/>
      <c r="AH2484" s="564"/>
      <c r="AI2484" s="564"/>
    </row>
    <row r="2485" spans="1:35" ht="90" x14ac:dyDescent="0.3">
      <c r="A2485" s="450">
        <f t="shared" si="153"/>
        <v>2480</v>
      </c>
      <c r="B2485" s="442" t="s">
        <v>18619</v>
      </c>
      <c r="C2485" s="426" t="s">
        <v>2735</v>
      </c>
      <c r="D2485" s="272" t="s">
        <v>5106</v>
      </c>
      <c r="E2485" s="539" t="s">
        <v>11221</v>
      </c>
      <c r="F2485" s="475" t="s">
        <v>195</v>
      </c>
      <c r="G2485" s="106">
        <v>45649</v>
      </c>
      <c r="H2485" s="106"/>
      <c r="I2485" s="90" t="s">
        <v>83</v>
      </c>
      <c r="J2485" s="106"/>
      <c r="K2485" s="106"/>
      <c r="L2485" s="106"/>
      <c r="M2485" s="90"/>
      <c r="N2485" s="106"/>
      <c r="O2485" s="106"/>
      <c r="P2485" s="106"/>
      <c r="Q2485" s="90"/>
      <c r="R2485" s="106"/>
      <c r="S2485" s="106"/>
      <c r="T2485" s="106"/>
      <c r="U2485" s="90"/>
      <c r="V2485" s="107" t="str">
        <f t="shared" si="154"/>
        <v>Open PDFIR FINALLY.RHS-KK-ECG-IR-ARCH-2227-REV00</v>
      </c>
      <c r="W2485" s="973">
        <f t="shared" ca="1" si="155"/>
        <v>559</v>
      </c>
      <c r="X2485" s="979" t="str">
        <f t="shared" si="156"/>
        <v>P</v>
      </c>
      <c r="Y2485" s="979"/>
      <c r="AD2485" s="564"/>
      <c r="AE2485" s="564"/>
      <c r="AF2485" s="564"/>
      <c r="AG2485" s="564"/>
      <c r="AH2485" s="564"/>
      <c r="AI2485" s="564"/>
    </row>
    <row r="2486" spans="1:35" ht="90" x14ac:dyDescent="0.3">
      <c r="A2486" s="450">
        <f t="shared" si="153"/>
        <v>2481</v>
      </c>
      <c r="B2486" s="442" t="s">
        <v>18620</v>
      </c>
      <c r="C2486" s="426" t="s">
        <v>2735</v>
      </c>
      <c r="D2486" s="272" t="s">
        <v>5106</v>
      </c>
      <c r="E2486" s="539" t="s">
        <v>11220</v>
      </c>
      <c r="F2486" s="475" t="s">
        <v>195</v>
      </c>
      <c r="G2486" s="106">
        <v>45496</v>
      </c>
      <c r="H2486" s="106">
        <v>45496</v>
      </c>
      <c r="I2486" s="90" t="s">
        <v>1671</v>
      </c>
      <c r="J2486" s="106"/>
      <c r="K2486" s="106"/>
      <c r="L2486" s="106"/>
      <c r="M2486" s="90"/>
      <c r="N2486" s="106"/>
      <c r="O2486" s="106"/>
      <c r="P2486" s="106"/>
      <c r="Q2486" s="90"/>
      <c r="R2486" s="106"/>
      <c r="S2486" s="106"/>
      <c r="T2486" s="106"/>
      <c r="U2486" s="90"/>
      <c r="V2486" s="107" t="str">
        <f t="shared" si="154"/>
        <v>Open PDFIR FINALLY.RHS-KK-ECG-IR-ARCH-2228-REV00</v>
      </c>
      <c r="W2486" s="972" t="str">
        <f t="shared" ca="1" si="155"/>
        <v>DONE</v>
      </c>
      <c r="X2486" s="979" t="str">
        <f t="shared" si="156"/>
        <v>P</v>
      </c>
      <c r="Y2486" s="979"/>
      <c r="AD2486" s="564"/>
      <c r="AE2486" s="564"/>
      <c r="AF2486" s="564"/>
      <c r="AG2486" s="564"/>
      <c r="AH2486" s="564"/>
      <c r="AI2486" s="564"/>
    </row>
    <row r="2487" spans="1:35" ht="90" x14ac:dyDescent="0.3">
      <c r="A2487" s="450">
        <f t="shared" ref="A2487:A2550" si="157">ROW()-ROW($A$5)</f>
        <v>2482</v>
      </c>
      <c r="B2487" s="442" t="s">
        <v>18621</v>
      </c>
      <c r="C2487" s="426" t="s">
        <v>2735</v>
      </c>
      <c r="D2487" s="272" t="s">
        <v>5106</v>
      </c>
      <c r="E2487" s="539" t="s">
        <v>11219</v>
      </c>
      <c r="F2487" s="475" t="s">
        <v>195</v>
      </c>
      <c r="G2487" s="106">
        <v>45496</v>
      </c>
      <c r="H2487" s="106">
        <v>45496</v>
      </c>
      <c r="I2487" s="90" t="s">
        <v>1671</v>
      </c>
      <c r="J2487" s="106"/>
      <c r="K2487" s="106"/>
      <c r="L2487" s="106"/>
      <c r="M2487" s="90"/>
      <c r="N2487" s="106"/>
      <c r="O2487" s="106"/>
      <c r="P2487" s="106"/>
      <c r="Q2487" s="90"/>
      <c r="R2487" s="106"/>
      <c r="S2487" s="106"/>
      <c r="T2487" s="106"/>
      <c r="U2487" s="90"/>
      <c r="V2487" s="107" t="str">
        <f t="shared" si="154"/>
        <v>Open PDFIR FINALLY.RHS-KK-ECG-IR-ARCH-2229-REV00</v>
      </c>
      <c r="W2487" s="972" t="str">
        <f t="shared" ca="1" si="155"/>
        <v>DONE</v>
      </c>
      <c r="X2487" s="979" t="str">
        <f t="shared" si="156"/>
        <v>P</v>
      </c>
      <c r="Y2487" s="979"/>
      <c r="AD2487" s="564"/>
      <c r="AE2487" s="564"/>
      <c r="AF2487" s="564"/>
      <c r="AG2487" s="564"/>
      <c r="AH2487" s="564"/>
      <c r="AI2487" s="564"/>
    </row>
    <row r="2488" spans="1:35" ht="90" x14ac:dyDescent="0.3">
      <c r="A2488" s="450">
        <f t="shared" si="157"/>
        <v>2483</v>
      </c>
      <c r="B2488" s="442" t="s">
        <v>18622</v>
      </c>
      <c r="C2488" s="426" t="s">
        <v>76</v>
      </c>
      <c r="D2488" s="272" t="s">
        <v>10661</v>
      </c>
      <c r="E2488" s="539" t="s">
        <v>11218</v>
      </c>
      <c r="F2488" s="475" t="s">
        <v>195</v>
      </c>
      <c r="G2488" s="106">
        <v>45649</v>
      </c>
      <c r="H2488" s="106">
        <v>45649</v>
      </c>
      <c r="I2488" s="90" t="s">
        <v>62</v>
      </c>
      <c r="J2488" s="106"/>
      <c r="K2488" s="106"/>
      <c r="L2488" s="106"/>
      <c r="M2488" s="90"/>
      <c r="N2488" s="106"/>
      <c r="O2488" s="106"/>
      <c r="P2488" s="106"/>
      <c r="Q2488" s="90"/>
      <c r="R2488" s="106"/>
      <c r="S2488" s="106"/>
      <c r="T2488" s="106"/>
      <c r="U2488" s="90"/>
      <c r="V2488" s="107" t="str">
        <f t="shared" si="154"/>
        <v>Open PDFIR FINALLY.RHS-KK-ECG-IR-CI-2230-REV00</v>
      </c>
      <c r="W2488" s="972" t="str">
        <f t="shared" ca="1" si="155"/>
        <v>DONE</v>
      </c>
      <c r="X2488" s="979" t="str">
        <f t="shared" si="156"/>
        <v>P</v>
      </c>
      <c r="Y2488" s="979"/>
      <c r="AD2488" s="564"/>
      <c r="AE2488" s="564"/>
      <c r="AF2488" s="564"/>
      <c r="AG2488" s="564"/>
      <c r="AH2488" s="564"/>
      <c r="AI2488" s="564"/>
    </row>
    <row r="2489" spans="1:35" ht="90" x14ac:dyDescent="0.3">
      <c r="A2489" s="450">
        <f t="shared" si="157"/>
        <v>2484</v>
      </c>
      <c r="B2489" s="442" t="s">
        <v>18623</v>
      </c>
      <c r="C2489" s="426" t="s">
        <v>76</v>
      </c>
      <c r="D2489" s="272" t="s">
        <v>5106</v>
      </c>
      <c r="E2489" s="539" t="s">
        <v>11216</v>
      </c>
      <c r="F2489" s="475" t="s">
        <v>195</v>
      </c>
      <c r="G2489" s="106">
        <v>45651</v>
      </c>
      <c r="H2489" s="106">
        <v>45651</v>
      </c>
      <c r="I2489" s="90" t="s">
        <v>62</v>
      </c>
      <c r="J2489" s="106"/>
      <c r="K2489" s="106"/>
      <c r="L2489" s="106"/>
      <c r="M2489" s="90"/>
      <c r="N2489" s="106"/>
      <c r="O2489" s="106"/>
      <c r="P2489" s="106"/>
      <c r="Q2489" s="90"/>
      <c r="R2489" s="106"/>
      <c r="S2489" s="106"/>
      <c r="T2489" s="106"/>
      <c r="U2489" s="90"/>
      <c r="V2489" s="107" t="str">
        <f t="shared" si="154"/>
        <v>Open PDFIR FINALLY.RHS-KK-ECG-IR-CI-2231-REV00</v>
      </c>
      <c r="W2489" s="972" t="str">
        <f t="shared" ca="1" si="155"/>
        <v>DONE</v>
      </c>
      <c r="X2489" s="979" t="str">
        <f t="shared" si="156"/>
        <v>P</v>
      </c>
      <c r="Y2489" s="979"/>
      <c r="AD2489" s="564"/>
      <c r="AE2489" s="564"/>
      <c r="AF2489" s="564"/>
      <c r="AG2489" s="564"/>
      <c r="AH2489" s="564"/>
      <c r="AI2489" s="564"/>
    </row>
    <row r="2490" spans="1:35" ht="90" x14ac:dyDescent="0.3">
      <c r="A2490" s="450">
        <f t="shared" si="157"/>
        <v>2485</v>
      </c>
      <c r="B2490" s="442" t="s">
        <v>18624</v>
      </c>
      <c r="C2490" s="426" t="s">
        <v>76</v>
      </c>
      <c r="D2490" s="272" t="s">
        <v>10661</v>
      </c>
      <c r="E2490" s="539" t="s">
        <v>11217</v>
      </c>
      <c r="F2490" s="475" t="s">
        <v>195</v>
      </c>
      <c r="G2490" s="106">
        <v>45650</v>
      </c>
      <c r="H2490" s="106">
        <v>45650</v>
      </c>
      <c r="I2490" s="90" t="s">
        <v>62</v>
      </c>
      <c r="J2490" s="106"/>
      <c r="K2490" s="106"/>
      <c r="L2490" s="106"/>
      <c r="M2490" s="90"/>
      <c r="N2490" s="106"/>
      <c r="O2490" s="106"/>
      <c r="P2490" s="106"/>
      <c r="Q2490" s="90"/>
      <c r="R2490" s="106"/>
      <c r="S2490" s="106"/>
      <c r="T2490" s="106"/>
      <c r="U2490" s="90"/>
      <c r="V2490" s="107" t="str">
        <f t="shared" si="154"/>
        <v>Open PDFIR FINALLY.RHS-KK-ECG-IR-CI-2232-REV00</v>
      </c>
      <c r="W2490" s="972" t="str">
        <f t="shared" ca="1" si="155"/>
        <v>DONE</v>
      </c>
      <c r="X2490" s="979" t="str">
        <f t="shared" si="156"/>
        <v>P</v>
      </c>
      <c r="Y2490" s="979"/>
      <c r="AD2490" s="564"/>
      <c r="AE2490" s="564"/>
      <c r="AF2490" s="564"/>
      <c r="AG2490" s="564"/>
      <c r="AH2490" s="564"/>
      <c r="AI2490" s="564"/>
    </row>
    <row r="2491" spans="1:35" ht="90" x14ac:dyDescent="0.3">
      <c r="A2491" s="450">
        <f t="shared" si="157"/>
        <v>2486</v>
      </c>
      <c r="B2491" s="442" t="s">
        <v>20459</v>
      </c>
      <c r="C2491" s="426" t="s">
        <v>76</v>
      </c>
      <c r="D2491" s="272" t="s">
        <v>10661</v>
      </c>
      <c r="E2491" s="539" t="s">
        <v>11222</v>
      </c>
      <c r="F2491" s="475" t="s">
        <v>195</v>
      </c>
      <c r="G2491" s="106">
        <v>45650</v>
      </c>
      <c r="H2491" s="106">
        <v>45650</v>
      </c>
      <c r="I2491" s="90" t="s">
        <v>25</v>
      </c>
      <c r="J2491" s="475" t="s">
        <v>195</v>
      </c>
      <c r="K2491" s="206">
        <v>46056</v>
      </c>
      <c r="L2491" s="206">
        <v>46083</v>
      </c>
      <c r="M2491" s="90" t="s">
        <v>1671</v>
      </c>
      <c r="N2491" s="106"/>
      <c r="O2491" s="106"/>
      <c r="P2491" s="106"/>
      <c r="Q2491" s="90"/>
      <c r="R2491" s="106"/>
      <c r="S2491" s="106"/>
      <c r="T2491" s="106"/>
      <c r="U2491" s="90"/>
      <c r="V2491" s="107" t="str">
        <f t="shared" si="154"/>
        <v>Open PDFIR FINALLY.RHS-KK-ECG-IR-CI-2233-REV01</v>
      </c>
      <c r="W2491" s="972" t="str">
        <f t="shared" ca="1" si="155"/>
        <v>DONE</v>
      </c>
      <c r="X2491" s="979" t="str">
        <f t="shared" si="156"/>
        <v>AWC</v>
      </c>
      <c r="Y2491" s="979"/>
      <c r="AD2491" s="564"/>
      <c r="AE2491" s="564"/>
      <c r="AF2491" s="564"/>
      <c r="AG2491" s="564"/>
      <c r="AH2491" s="564"/>
      <c r="AI2491" s="564"/>
    </row>
    <row r="2492" spans="1:35" ht="90" x14ac:dyDescent="0.3">
      <c r="A2492" s="450">
        <f t="shared" si="157"/>
        <v>2487</v>
      </c>
      <c r="B2492" s="442" t="s">
        <v>18625</v>
      </c>
      <c r="C2492" s="426" t="s">
        <v>2735</v>
      </c>
      <c r="D2492" s="272" t="s">
        <v>5106</v>
      </c>
      <c r="E2492" s="539" t="s">
        <v>11232</v>
      </c>
      <c r="F2492" s="475" t="s">
        <v>195</v>
      </c>
      <c r="G2492" s="106">
        <v>45650</v>
      </c>
      <c r="H2492" s="106">
        <v>45650</v>
      </c>
      <c r="I2492" s="90" t="s">
        <v>62</v>
      </c>
      <c r="J2492" s="106"/>
      <c r="K2492" s="106"/>
      <c r="L2492" s="106"/>
      <c r="M2492" s="90"/>
      <c r="N2492" s="106"/>
      <c r="O2492" s="106"/>
      <c r="P2492" s="106"/>
      <c r="Q2492" s="90"/>
      <c r="R2492" s="106"/>
      <c r="S2492" s="106"/>
      <c r="T2492" s="106"/>
      <c r="U2492" s="90"/>
      <c r="V2492" s="107" t="str">
        <f t="shared" ref="V2492:V2556" si="158">IF(B2492&gt;0,HYPERLINK(CONCATENATE("PDFIR FINALLY/",B2492,".pdf"),CONCATENATE("Open PDFIR FINALLY.",B2492)),"")</f>
        <v>Open PDFIR FINALLY.RHS-KK-ECG-IR-ARCH-2234-REV00</v>
      </c>
      <c r="W2492" s="972" t="str">
        <f t="shared" ca="1" si="155"/>
        <v>DONE</v>
      </c>
      <c r="X2492" s="979" t="str">
        <f t="shared" si="156"/>
        <v>P</v>
      </c>
      <c r="Y2492" s="979"/>
      <c r="AD2492" s="564"/>
      <c r="AE2492" s="564"/>
      <c r="AF2492" s="564"/>
      <c r="AG2492" s="564"/>
      <c r="AH2492" s="564"/>
      <c r="AI2492" s="564"/>
    </row>
    <row r="2493" spans="1:35" ht="90" x14ac:dyDescent="0.3">
      <c r="A2493" s="450">
        <f t="shared" si="157"/>
        <v>2488</v>
      </c>
      <c r="B2493" s="442" t="s">
        <v>18626</v>
      </c>
      <c r="C2493" s="426" t="s">
        <v>2735</v>
      </c>
      <c r="D2493" s="272" t="s">
        <v>5106</v>
      </c>
      <c r="E2493" s="539" t="s">
        <v>11233</v>
      </c>
      <c r="F2493" s="475" t="s">
        <v>195</v>
      </c>
      <c r="G2493" s="106">
        <v>45650</v>
      </c>
      <c r="H2493" s="106">
        <v>45650</v>
      </c>
      <c r="I2493" s="90" t="s">
        <v>62</v>
      </c>
      <c r="J2493" s="106"/>
      <c r="K2493" s="106"/>
      <c r="L2493" s="106"/>
      <c r="M2493" s="90"/>
      <c r="N2493" s="106"/>
      <c r="O2493" s="106"/>
      <c r="P2493" s="106"/>
      <c r="Q2493" s="90"/>
      <c r="R2493" s="106"/>
      <c r="S2493" s="106"/>
      <c r="T2493" s="106"/>
      <c r="U2493" s="90"/>
      <c r="V2493" s="107" t="str">
        <f t="shared" si="158"/>
        <v>Open PDFIR FINALLY.RHS-KK-ECG-IR-ARCH-2235-REV00</v>
      </c>
      <c r="W2493" s="972" t="str">
        <f t="shared" ca="1" si="155"/>
        <v>DONE</v>
      </c>
      <c r="X2493" s="979" t="str">
        <f t="shared" si="156"/>
        <v>P</v>
      </c>
      <c r="Y2493" s="979"/>
      <c r="AD2493" s="564"/>
      <c r="AE2493" s="564"/>
      <c r="AF2493" s="564"/>
      <c r="AG2493" s="564"/>
      <c r="AH2493" s="564"/>
      <c r="AI2493" s="564"/>
    </row>
    <row r="2494" spans="1:35" ht="90" x14ac:dyDescent="0.3">
      <c r="A2494" s="450">
        <f t="shared" si="157"/>
        <v>2489</v>
      </c>
      <c r="B2494" s="442" t="s">
        <v>18627</v>
      </c>
      <c r="C2494" s="426" t="s">
        <v>2735</v>
      </c>
      <c r="D2494" s="272" t="s">
        <v>5106</v>
      </c>
      <c r="E2494" s="539" t="s">
        <v>11234</v>
      </c>
      <c r="F2494" s="475" t="s">
        <v>195</v>
      </c>
      <c r="G2494" s="106">
        <v>45650</v>
      </c>
      <c r="H2494" s="106">
        <v>45650</v>
      </c>
      <c r="I2494" s="90" t="s">
        <v>62</v>
      </c>
      <c r="J2494" s="106"/>
      <c r="K2494" s="106"/>
      <c r="L2494" s="106"/>
      <c r="M2494" s="90"/>
      <c r="N2494" s="106"/>
      <c r="O2494" s="106"/>
      <c r="P2494" s="106"/>
      <c r="Q2494" s="90"/>
      <c r="R2494" s="106"/>
      <c r="S2494" s="106"/>
      <c r="T2494" s="106"/>
      <c r="U2494" s="90"/>
      <c r="V2494" s="107" t="str">
        <f t="shared" si="158"/>
        <v>Open PDFIR FINALLY.RHS-KK-ECG-IR-ARCH-2236-REV00</v>
      </c>
      <c r="W2494" s="972" t="str">
        <f t="shared" ca="1" si="155"/>
        <v>DONE</v>
      </c>
      <c r="X2494" s="979" t="str">
        <f t="shared" si="156"/>
        <v>P</v>
      </c>
      <c r="Y2494" s="979"/>
      <c r="AD2494" s="564"/>
      <c r="AE2494" s="564"/>
      <c r="AF2494" s="564"/>
      <c r="AG2494" s="564"/>
      <c r="AH2494" s="564"/>
      <c r="AI2494" s="564"/>
    </row>
    <row r="2495" spans="1:35" ht="90" x14ac:dyDescent="0.3">
      <c r="A2495" s="450">
        <f t="shared" si="157"/>
        <v>2490</v>
      </c>
      <c r="B2495" s="442" t="s">
        <v>18628</v>
      </c>
      <c r="C2495" s="426" t="s">
        <v>2735</v>
      </c>
      <c r="D2495" s="272" t="s">
        <v>5106</v>
      </c>
      <c r="E2495" s="539" t="s">
        <v>11235</v>
      </c>
      <c r="F2495" s="475" t="s">
        <v>195</v>
      </c>
      <c r="G2495" s="106">
        <v>45650</v>
      </c>
      <c r="H2495" s="106">
        <v>45650</v>
      </c>
      <c r="I2495" s="90" t="s">
        <v>62</v>
      </c>
      <c r="J2495" s="106"/>
      <c r="K2495" s="106"/>
      <c r="L2495" s="106"/>
      <c r="M2495" s="90"/>
      <c r="N2495" s="106"/>
      <c r="O2495" s="106"/>
      <c r="P2495" s="106"/>
      <c r="Q2495" s="90"/>
      <c r="R2495" s="106"/>
      <c r="S2495" s="106"/>
      <c r="T2495" s="106"/>
      <c r="U2495" s="90"/>
      <c r="V2495" s="107" t="str">
        <f t="shared" si="158"/>
        <v>Open PDFIR FINALLY.RHS-KK-ECG-IR-ARCH-2237-REV00</v>
      </c>
      <c r="W2495" s="972" t="str">
        <f t="shared" ca="1" si="155"/>
        <v>DONE</v>
      </c>
      <c r="X2495" s="979" t="str">
        <f t="shared" si="156"/>
        <v>P</v>
      </c>
      <c r="Y2495" s="979"/>
      <c r="AD2495" s="564"/>
      <c r="AE2495" s="564"/>
      <c r="AF2495" s="564"/>
      <c r="AG2495" s="564"/>
      <c r="AH2495" s="564"/>
      <c r="AI2495" s="564"/>
    </row>
    <row r="2496" spans="1:35" ht="90" x14ac:dyDescent="0.3">
      <c r="A2496" s="450">
        <f t="shared" si="157"/>
        <v>2491</v>
      </c>
      <c r="B2496" s="442" t="s">
        <v>18629</v>
      </c>
      <c r="C2496" s="426" t="s">
        <v>76</v>
      </c>
      <c r="D2496" s="272" t="s">
        <v>5106</v>
      </c>
      <c r="E2496" s="539" t="s">
        <v>11228</v>
      </c>
      <c r="F2496" s="475" t="s">
        <v>195</v>
      </c>
      <c r="G2496" s="106">
        <v>45651</v>
      </c>
      <c r="H2496" s="106">
        <v>45651</v>
      </c>
      <c r="I2496" s="90" t="s">
        <v>62</v>
      </c>
      <c r="J2496" s="106"/>
      <c r="K2496" s="106"/>
      <c r="L2496" s="106"/>
      <c r="M2496" s="90"/>
      <c r="N2496" s="106"/>
      <c r="O2496" s="106"/>
      <c r="P2496" s="106"/>
      <c r="Q2496" s="90"/>
      <c r="R2496" s="106"/>
      <c r="S2496" s="106"/>
      <c r="T2496" s="106"/>
      <c r="U2496" s="90"/>
      <c r="V2496" s="107" t="str">
        <f t="shared" si="158"/>
        <v>Open PDFIR FINALLY.RHS-KK-ECG-IR-CI-2238-REV00</v>
      </c>
      <c r="W2496" s="972" t="str">
        <f t="shared" ca="1" si="155"/>
        <v>DONE</v>
      </c>
      <c r="X2496" s="979" t="str">
        <f t="shared" si="156"/>
        <v>P</v>
      </c>
      <c r="Y2496" s="979"/>
      <c r="AD2496" s="564"/>
      <c r="AE2496" s="564"/>
      <c r="AF2496" s="564"/>
      <c r="AG2496" s="564"/>
      <c r="AH2496" s="564"/>
      <c r="AI2496" s="564"/>
    </row>
    <row r="2497" spans="1:35" ht="90" x14ac:dyDescent="0.3">
      <c r="A2497" s="450">
        <f t="shared" si="157"/>
        <v>2492</v>
      </c>
      <c r="B2497" s="442" t="s">
        <v>18630</v>
      </c>
      <c r="C2497" s="426" t="s">
        <v>76</v>
      </c>
      <c r="D2497" s="272" t="s">
        <v>10661</v>
      </c>
      <c r="E2497" s="539" t="s">
        <v>11236</v>
      </c>
      <c r="F2497" s="475" t="s">
        <v>195</v>
      </c>
      <c r="G2497" s="106">
        <v>45652</v>
      </c>
      <c r="H2497" s="106">
        <v>45652</v>
      </c>
      <c r="I2497" s="90" t="s">
        <v>62</v>
      </c>
      <c r="J2497" s="106"/>
      <c r="K2497" s="106"/>
      <c r="L2497" s="106"/>
      <c r="M2497" s="90"/>
      <c r="N2497" s="106"/>
      <c r="O2497" s="106"/>
      <c r="P2497" s="106"/>
      <c r="Q2497" s="90"/>
      <c r="R2497" s="106"/>
      <c r="S2497" s="106"/>
      <c r="T2497" s="106"/>
      <c r="U2497" s="90"/>
      <c r="V2497" s="107" t="str">
        <f t="shared" si="158"/>
        <v>Open PDFIR FINALLY.RHS-KK-ECG-IR-CI-2239-REV00</v>
      </c>
      <c r="W2497" s="972" t="str">
        <f t="shared" ca="1" si="155"/>
        <v>DONE</v>
      </c>
      <c r="X2497" s="979" t="str">
        <f t="shared" si="156"/>
        <v>P</v>
      </c>
      <c r="Y2497" s="979"/>
      <c r="AD2497" s="564"/>
      <c r="AE2497" s="564"/>
      <c r="AF2497" s="564"/>
      <c r="AG2497" s="564"/>
      <c r="AH2497" s="564"/>
      <c r="AI2497" s="564"/>
    </row>
    <row r="2498" spans="1:35" ht="109.8" x14ac:dyDescent="0.3">
      <c r="A2498" s="450">
        <f t="shared" si="157"/>
        <v>2493</v>
      </c>
      <c r="B2498" s="442" t="s">
        <v>18631</v>
      </c>
      <c r="C2498" s="426" t="s">
        <v>1140</v>
      </c>
      <c r="D2498" s="272" t="s">
        <v>10661</v>
      </c>
      <c r="E2498" s="539" t="s">
        <v>11237</v>
      </c>
      <c r="F2498" s="475" t="s">
        <v>195</v>
      </c>
      <c r="G2498" s="106">
        <v>45652</v>
      </c>
      <c r="H2498" s="106">
        <v>45652</v>
      </c>
      <c r="I2498" s="90" t="s">
        <v>1671</v>
      </c>
      <c r="J2498" s="106"/>
      <c r="K2498" s="106"/>
      <c r="L2498" s="106"/>
      <c r="M2498" s="90"/>
      <c r="N2498" s="106"/>
      <c r="O2498" s="106"/>
      <c r="P2498" s="106"/>
      <c r="Q2498" s="90"/>
      <c r="R2498" s="106"/>
      <c r="S2498" s="106"/>
      <c r="T2498" s="106"/>
      <c r="U2498" s="90"/>
      <c r="V2498" s="107" t="str">
        <f t="shared" si="158"/>
        <v>Open PDFIR FINALLY.RHS-KK-ECG-IR-ELE-231-REV00</v>
      </c>
      <c r="W2498" s="972" t="str">
        <f t="shared" ca="1" si="155"/>
        <v>DONE</v>
      </c>
      <c r="X2498" s="979" t="str">
        <f t="shared" si="156"/>
        <v>P</v>
      </c>
      <c r="Y2498" s="979"/>
      <c r="AD2498" s="564"/>
      <c r="AE2498" s="564"/>
      <c r="AF2498" s="564"/>
      <c r="AG2498" s="564"/>
      <c r="AH2498" s="564"/>
      <c r="AI2498" s="564"/>
    </row>
    <row r="2499" spans="1:35" ht="90" x14ac:dyDescent="0.3">
      <c r="A2499" s="450">
        <f t="shared" si="157"/>
        <v>2494</v>
      </c>
      <c r="B2499" s="442" t="s">
        <v>18632</v>
      </c>
      <c r="C2499" s="426" t="s">
        <v>76</v>
      </c>
      <c r="D2499" s="272" t="s">
        <v>10661</v>
      </c>
      <c r="E2499" s="539" t="s">
        <v>11258</v>
      </c>
      <c r="F2499" s="475" t="s">
        <v>195</v>
      </c>
      <c r="G2499" s="106">
        <v>45654</v>
      </c>
      <c r="H2499" s="106">
        <v>45654</v>
      </c>
      <c r="I2499" s="90" t="s">
        <v>62</v>
      </c>
      <c r="J2499" s="106"/>
      <c r="K2499" s="106"/>
      <c r="L2499" s="106"/>
      <c r="M2499" s="90"/>
      <c r="N2499" s="106"/>
      <c r="O2499" s="106"/>
      <c r="P2499" s="106"/>
      <c r="Q2499" s="90"/>
      <c r="R2499" s="106"/>
      <c r="S2499" s="106"/>
      <c r="T2499" s="106"/>
      <c r="U2499" s="90"/>
      <c r="V2499" s="107" t="str">
        <f t="shared" si="158"/>
        <v>Open PDFIR FINALLY.RHS-KK-ECG-IR-CI-2240-REV00</v>
      </c>
      <c r="W2499" s="972" t="str">
        <f t="shared" ca="1" si="155"/>
        <v>DONE</v>
      </c>
      <c r="X2499" s="979" t="str">
        <f t="shared" si="156"/>
        <v>P</v>
      </c>
      <c r="Y2499" s="979"/>
      <c r="AD2499" s="564"/>
      <c r="AE2499" s="564"/>
      <c r="AF2499" s="564"/>
      <c r="AG2499" s="564"/>
      <c r="AH2499" s="564"/>
      <c r="AI2499" s="564"/>
    </row>
    <row r="2500" spans="1:35" ht="90" x14ac:dyDescent="0.3">
      <c r="A2500" s="450">
        <f t="shared" si="157"/>
        <v>2495</v>
      </c>
      <c r="B2500" s="442" t="s">
        <v>18633</v>
      </c>
      <c r="C2500" s="426" t="s">
        <v>76</v>
      </c>
      <c r="D2500" s="272" t="s">
        <v>10661</v>
      </c>
      <c r="E2500" s="539" t="s">
        <v>11259</v>
      </c>
      <c r="F2500" s="475" t="s">
        <v>195</v>
      </c>
      <c r="G2500" s="106">
        <v>45654</v>
      </c>
      <c r="H2500" s="106">
        <v>45654</v>
      </c>
      <c r="I2500" s="90" t="s">
        <v>62</v>
      </c>
      <c r="J2500" s="106"/>
      <c r="K2500" s="106"/>
      <c r="L2500" s="106"/>
      <c r="M2500" s="90"/>
      <c r="N2500" s="106"/>
      <c r="O2500" s="106"/>
      <c r="P2500" s="106"/>
      <c r="Q2500" s="90"/>
      <c r="R2500" s="106"/>
      <c r="S2500" s="106"/>
      <c r="T2500" s="106"/>
      <c r="U2500" s="90"/>
      <c r="V2500" s="107" t="str">
        <f t="shared" si="158"/>
        <v>Open PDFIR FINALLY.RHS-KK-ECG-IR-CI-2241-REV00</v>
      </c>
      <c r="W2500" s="972" t="str">
        <f t="shared" ca="1" si="155"/>
        <v>DONE</v>
      </c>
      <c r="X2500" s="979" t="str">
        <f t="shared" si="156"/>
        <v>P</v>
      </c>
      <c r="Y2500" s="979"/>
      <c r="AD2500" s="564"/>
      <c r="AE2500" s="564"/>
      <c r="AF2500" s="564"/>
      <c r="AG2500" s="564"/>
      <c r="AH2500" s="564"/>
      <c r="AI2500" s="564"/>
    </row>
    <row r="2501" spans="1:35" ht="90" x14ac:dyDescent="0.3">
      <c r="A2501" s="450">
        <f t="shared" si="157"/>
        <v>2496</v>
      </c>
      <c r="B2501" s="442" t="s">
        <v>18634</v>
      </c>
      <c r="C2501" s="426" t="s">
        <v>76</v>
      </c>
      <c r="D2501" s="272" t="s">
        <v>5106</v>
      </c>
      <c r="E2501" s="539" t="s">
        <v>11260</v>
      </c>
      <c r="F2501" s="475" t="s">
        <v>195</v>
      </c>
      <c r="G2501" s="106">
        <v>45654</v>
      </c>
      <c r="H2501" s="106">
        <v>45654</v>
      </c>
      <c r="I2501" s="90" t="s">
        <v>62</v>
      </c>
      <c r="J2501" s="106"/>
      <c r="K2501" s="106"/>
      <c r="L2501" s="106"/>
      <c r="M2501" s="90"/>
      <c r="N2501" s="106"/>
      <c r="O2501" s="106"/>
      <c r="P2501" s="106"/>
      <c r="Q2501" s="90"/>
      <c r="R2501" s="106"/>
      <c r="S2501" s="106"/>
      <c r="T2501" s="106"/>
      <c r="U2501" s="90"/>
      <c r="V2501" s="107" t="str">
        <f t="shared" si="158"/>
        <v>Open PDFIR FINALLY.RHS-KK-ECG-IR-CI-2242-REV00</v>
      </c>
      <c r="W2501" s="972" t="str">
        <f t="shared" ca="1" si="155"/>
        <v>DONE</v>
      </c>
      <c r="X2501" s="979" t="str">
        <f t="shared" si="156"/>
        <v>P</v>
      </c>
      <c r="Y2501" s="979"/>
      <c r="AD2501" s="564"/>
      <c r="AE2501" s="564"/>
      <c r="AF2501" s="564"/>
      <c r="AG2501" s="564"/>
      <c r="AH2501" s="564"/>
      <c r="AI2501" s="564"/>
    </row>
    <row r="2502" spans="1:35" ht="109.8" x14ac:dyDescent="0.3">
      <c r="A2502" s="450">
        <f t="shared" si="157"/>
        <v>2497</v>
      </c>
      <c r="B2502" s="442" t="s">
        <v>18635</v>
      </c>
      <c r="C2502" s="426" t="s">
        <v>1140</v>
      </c>
      <c r="D2502" s="272" t="s">
        <v>10661</v>
      </c>
      <c r="E2502" s="539" t="s">
        <v>11261</v>
      </c>
      <c r="F2502" s="475" t="s">
        <v>195</v>
      </c>
      <c r="G2502" s="106">
        <v>45654</v>
      </c>
      <c r="H2502" s="106">
        <v>45656</v>
      </c>
      <c r="I2502" s="90" t="s">
        <v>1671</v>
      </c>
      <c r="J2502" s="106"/>
      <c r="K2502" s="106"/>
      <c r="L2502" s="106"/>
      <c r="M2502" s="90"/>
      <c r="N2502" s="106"/>
      <c r="O2502" s="106"/>
      <c r="P2502" s="106"/>
      <c r="Q2502" s="90"/>
      <c r="R2502" s="106"/>
      <c r="S2502" s="106"/>
      <c r="T2502" s="106"/>
      <c r="U2502" s="90"/>
      <c r="V2502" s="107" t="str">
        <f t="shared" si="158"/>
        <v>Open PDFIR FINALLY.RHS-KK-ECG-IR-ELE-232-REV00</v>
      </c>
      <c r="W2502" s="972" t="str">
        <f t="shared" ref="W2502:W2565" ca="1" si="159">IF(UPPER(TRIM(U2502))="P", MAX(0, TODAY()-S2502), IF(UPPER(TRIM(Q2502))="P", MAX(0, TODAY()-O2502), IF(UPPER(TRIM(M2502))="P", MAX(0, TODAY()-K2502), IF(UPPER(TRIM(I2502))="P", MAX(0, TODAY()-G2502), IF(OR(UPPER(TRIM(U2502))="C", UPPER(TRIM(U2502))="R", UPPER(TRIM(U2502))="A", UPPER(TRIM(U2502))="AWC", UPPER(TRIM(Q2502))="C", UPPER(TRIM(Q2502))="R", UPPER(TRIM(Q2502))="A", UPPER(TRIM(Q2502))="AWC", UPPER(TRIM(M2502))="C", UPPER(TRIM(M2502))="R", UPPER(TRIM(M2502))="A", UPPER(TRIM(M2502))="AWC", UPPER(TRIM(I2502))="C", UPPER(TRIM(I2502))="R", UPPER(TRIM(I2502))="A", UPPER(TRIM(I2502))="AWC"), "DONE", "")))))</f>
        <v>DONE</v>
      </c>
      <c r="X2502" s="979" t="str">
        <f t="shared" ref="X2502:X2565" si="160">IF(B2502="","",IF(U2502&lt;&gt;"",U2502,IF(Q2502&lt;&gt;"",Q2502,IF(M2502&lt;&gt;"",M2502,IF(I2502&lt;&gt;"","P")))))</f>
        <v>P</v>
      </c>
      <c r="Y2502" s="979"/>
      <c r="AD2502" s="564"/>
      <c r="AE2502" s="564"/>
      <c r="AF2502" s="564"/>
      <c r="AG2502" s="564"/>
      <c r="AH2502" s="564"/>
      <c r="AI2502" s="564"/>
    </row>
    <row r="2503" spans="1:35" ht="90" x14ac:dyDescent="0.3">
      <c r="A2503" s="450">
        <f t="shared" si="157"/>
        <v>2498</v>
      </c>
      <c r="B2503" s="442" t="s">
        <v>18636</v>
      </c>
      <c r="C2503" s="426" t="s">
        <v>2735</v>
      </c>
      <c r="D2503" s="272" t="s">
        <v>5106</v>
      </c>
      <c r="E2503" s="539" t="s">
        <v>11262</v>
      </c>
      <c r="F2503" s="475" t="s">
        <v>195</v>
      </c>
      <c r="G2503" s="106">
        <v>45654</v>
      </c>
      <c r="H2503" s="106">
        <v>45654</v>
      </c>
      <c r="I2503" s="90" t="s">
        <v>62</v>
      </c>
      <c r="J2503" s="106"/>
      <c r="K2503" s="106"/>
      <c r="L2503" s="106"/>
      <c r="M2503" s="90"/>
      <c r="N2503" s="106"/>
      <c r="O2503" s="106"/>
      <c r="P2503" s="106"/>
      <c r="Q2503" s="90"/>
      <c r="R2503" s="106"/>
      <c r="S2503" s="106"/>
      <c r="T2503" s="106"/>
      <c r="U2503" s="90"/>
      <c r="V2503" s="107" t="str">
        <f t="shared" si="158"/>
        <v>Open PDFIR FINALLY.RHS-KK-ECG-IR-ARCH-2243-REV00</v>
      </c>
      <c r="W2503" s="972" t="str">
        <f t="shared" ca="1" si="159"/>
        <v>DONE</v>
      </c>
      <c r="X2503" s="979" t="str">
        <f t="shared" si="160"/>
        <v>P</v>
      </c>
      <c r="Y2503" s="979"/>
      <c r="AD2503" s="564"/>
      <c r="AE2503" s="564"/>
      <c r="AF2503" s="564"/>
      <c r="AG2503" s="564"/>
      <c r="AH2503" s="564"/>
      <c r="AI2503" s="564"/>
    </row>
    <row r="2504" spans="1:35" ht="90" x14ac:dyDescent="0.3">
      <c r="A2504" s="450">
        <f t="shared" si="157"/>
        <v>2499</v>
      </c>
      <c r="B2504" s="442" t="s">
        <v>20460</v>
      </c>
      <c r="C2504" s="426" t="s">
        <v>2735</v>
      </c>
      <c r="D2504" s="272" t="s">
        <v>5106</v>
      </c>
      <c r="E2504" s="539" t="s">
        <v>11276</v>
      </c>
      <c r="F2504" s="475" t="s">
        <v>195</v>
      </c>
      <c r="G2504" s="106">
        <v>45655</v>
      </c>
      <c r="H2504" s="106">
        <v>45655</v>
      </c>
      <c r="I2504" s="90" t="s">
        <v>1671</v>
      </c>
      <c r="J2504" s="475" t="s">
        <v>195</v>
      </c>
      <c r="K2504" s="106">
        <v>45670</v>
      </c>
      <c r="L2504" s="106">
        <v>45670</v>
      </c>
      <c r="M2504" s="90" t="s">
        <v>62</v>
      </c>
      <c r="N2504" s="106"/>
      <c r="O2504" s="106"/>
      <c r="P2504" s="106"/>
      <c r="Q2504" s="90"/>
      <c r="R2504" s="106"/>
      <c r="S2504" s="106"/>
      <c r="T2504" s="106"/>
      <c r="U2504" s="90"/>
      <c r="V2504" s="107" t="str">
        <f t="shared" si="158"/>
        <v>Open PDFIR FINALLY.RHS-KK-ECG-IR-ARCH-2244-REV01</v>
      </c>
      <c r="W2504" s="972" t="str">
        <f t="shared" ca="1" si="159"/>
        <v>DONE</v>
      </c>
      <c r="X2504" s="979" t="str">
        <f t="shared" si="160"/>
        <v>A</v>
      </c>
      <c r="Y2504" s="979"/>
      <c r="AD2504" s="564"/>
      <c r="AE2504" s="564"/>
      <c r="AF2504" s="564"/>
      <c r="AG2504" s="564"/>
      <c r="AH2504" s="564"/>
      <c r="AI2504" s="564"/>
    </row>
    <row r="2505" spans="1:35" ht="90" x14ac:dyDescent="0.3">
      <c r="A2505" s="450">
        <f t="shared" si="157"/>
        <v>2500</v>
      </c>
      <c r="B2505" s="442" t="s">
        <v>18637</v>
      </c>
      <c r="C2505" s="426" t="s">
        <v>4383</v>
      </c>
      <c r="D2505" s="272" t="s">
        <v>10661</v>
      </c>
      <c r="E2505" s="539" t="s">
        <v>11281</v>
      </c>
      <c r="F2505" s="475" t="s">
        <v>195</v>
      </c>
      <c r="G2505" s="106">
        <v>45656</v>
      </c>
      <c r="H2505" s="106">
        <v>45656</v>
      </c>
      <c r="I2505" s="90" t="s">
        <v>62</v>
      </c>
      <c r="J2505" s="106"/>
      <c r="K2505" s="106"/>
      <c r="L2505" s="106"/>
      <c r="M2505" s="90"/>
      <c r="N2505" s="106"/>
      <c r="O2505" s="106"/>
      <c r="P2505" s="106"/>
      <c r="Q2505" s="90"/>
      <c r="R2505" s="106"/>
      <c r="S2505" s="106"/>
      <c r="T2505" s="106"/>
      <c r="U2505" s="90"/>
      <c r="V2505" s="107" t="str">
        <f t="shared" si="158"/>
        <v>Open PDFIR FINALLY.RHS-KK-ECG-IR-SU-2245-REV00</v>
      </c>
      <c r="W2505" s="972" t="str">
        <f t="shared" ca="1" si="159"/>
        <v>DONE</v>
      </c>
      <c r="X2505" s="979" t="str">
        <f t="shared" si="160"/>
        <v>P</v>
      </c>
      <c r="Y2505" s="979"/>
      <c r="AD2505" s="564"/>
      <c r="AE2505" s="564"/>
      <c r="AF2505" s="564"/>
      <c r="AG2505" s="564"/>
      <c r="AH2505" s="564"/>
      <c r="AI2505" s="564"/>
    </row>
    <row r="2506" spans="1:35" ht="90" x14ac:dyDescent="0.3">
      <c r="A2506" s="450">
        <f t="shared" si="157"/>
        <v>2501</v>
      </c>
      <c r="B2506" s="442" t="s">
        <v>18638</v>
      </c>
      <c r="C2506" s="426" t="s">
        <v>4383</v>
      </c>
      <c r="D2506" s="272" t="s">
        <v>10661</v>
      </c>
      <c r="E2506" s="539" t="s">
        <v>11282</v>
      </c>
      <c r="F2506" s="475" t="s">
        <v>195</v>
      </c>
      <c r="G2506" s="106">
        <v>45656</v>
      </c>
      <c r="H2506" s="106">
        <v>45656</v>
      </c>
      <c r="I2506" s="90" t="s">
        <v>62</v>
      </c>
      <c r="J2506" s="106"/>
      <c r="K2506" s="106"/>
      <c r="L2506" s="106"/>
      <c r="M2506" s="90"/>
      <c r="N2506" s="106"/>
      <c r="O2506" s="106"/>
      <c r="P2506" s="106"/>
      <c r="Q2506" s="90"/>
      <c r="R2506" s="106"/>
      <c r="S2506" s="106"/>
      <c r="T2506" s="106"/>
      <c r="U2506" s="90"/>
      <c r="V2506" s="107" t="str">
        <f t="shared" si="158"/>
        <v>Open PDFIR FINALLY.RHS-KK-ECG-IR-SU-2246-REV00</v>
      </c>
      <c r="W2506" s="972" t="str">
        <f t="shared" ca="1" si="159"/>
        <v>DONE</v>
      </c>
      <c r="X2506" s="979" t="str">
        <f t="shared" si="160"/>
        <v>P</v>
      </c>
      <c r="Y2506" s="979"/>
      <c r="AD2506" s="564"/>
      <c r="AE2506" s="564"/>
      <c r="AF2506" s="564"/>
      <c r="AG2506" s="564"/>
      <c r="AH2506" s="564"/>
      <c r="AI2506" s="564"/>
    </row>
    <row r="2507" spans="1:35" ht="90" x14ac:dyDescent="0.3">
      <c r="A2507" s="450">
        <f t="shared" si="157"/>
        <v>2502</v>
      </c>
      <c r="B2507" s="442" t="s">
        <v>18639</v>
      </c>
      <c r="C2507" s="426" t="s">
        <v>76</v>
      </c>
      <c r="D2507" s="272" t="s">
        <v>10661</v>
      </c>
      <c r="E2507" s="539" t="s">
        <v>11285</v>
      </c>
      <c r="F2507" s="475" t="s">
        <v>195</v>
      </c>
      <c r="G2507" s="106">
        <v>45656</v>
      </c>
      <c r="H2507" s="106">
        <v>45656</v>
      </c>
      <c r="I2507" s="90" t="s">
        <v>62</v>
      </c>
      <c r="J2507" s="106"/>
      <c r="K2507" s="106"/>
      <c r="L2507" s="106"/>
      <c r="M2507" s="90"/>
      <c r="N2507" s="106"/>
      <c r="O2507" s="106"/>
      <c r="P2507" s="106"/>
      <c r="Q2507" s="90"/>
      <c r="R2507" s="106"/>
      <c r="S2507" s="106"/>
      <c r="T2507" s="106"/>
      <c r="U2507" s="90"/>
      <c r="V2507" s="107" t="str">
        <f t="shared" si="158"/>
        <v>Open PDFIR FINALLY.RHS-KK-ECG-IR-CI-2247-REV00</v>
      </c>
      <c r="W2507" s="972" t="str">
        <f t="shared" ca="1" si="159"/>
        <v>DONE</v>
      </c>
      <c r="X2507" s="979" t="str">
        <f t="shared" si="160"/>
        <v>P</v>
      </c>
      <c r="Y2507" s="979"/>
      <c r="AD2507" s="564"/>
      <c r="AE2507" s="564"/>
      <c r="AF2507" s="564"/>
      <c r="AG2507" s="564"/>
      <c r="AH2507" s="564"/>
      <c r="AI2507" s="564"/>
    </row>
    <row r="2508" spans="1:35" ht="90" x14ac:dyDescent="0.3">
      <c r="A2508" s="450">
        <f t="shared" si="157"/>
        <v>2503</v>
      </c>
      <c r="B2508" s="442" t="s">
        <v>18640</v>
      </c>
      <c r="C2508" s="426" t="s">
        <v>4383</v>
      </c>
      <c r="D2508" s="272" t="s">
        <v>10661</v>
      </c>
      <c r="E2508" s="539" t="s">
        <v>11286</v>
      </c>
      <c r="F2508" s="475" t="s">
        <v>195</v>
      </c>
      <c r="G2508" s="106">
        <v>45656</v>
      </c>
      <c r="H2508" s="106">
        <v>45657</v>
      </c>
      <c r="I2508" s="90" t="s">
        <v>62</v>
      </c>
      <c r="J2508" s="106"/>
      <c r="K2508" s="106"/>
      <c r="L2508" s="106"/>
      <c r="M2508" s="90"/>
      <c r="N2508" s="106"/>
      <c r="O2508" s="106"/>
      <c r="P2508" s="106"/>
      <c r="Q2508" s="90"/>
      <c r="R2508" s="106"/>
      <c r="S2508" s="106"/>
      <c r="T2508" s="106"/>
      <c r="U2508" s="90"/>
      <c r="V2508" s="107" t="str">
        <f t="shared" si="158"/>
        <v>Open PDFIR FINALLY.RHS-KK-ECG-IR-SU-2248-REV00</v>
      </c>
      <c r="W2508" s="972" t="str">
        <f t="shared" ca="1" si="159"/>
        <v>DONE</v>
      </c>
      <c r="X2508" s="979" t="str">
        <f t="shared" si="160"/>
        <v>P</v>
      </c>
      <c r="Y2508" s="979"/>
      <c r="AD2508" s="564"/>
      <c r="AE2508" s="564"/>
      <c r="AF2508" s="564"/>
      <c r="AG2508" s="564"/>
      <c r="AH2508" s="564"/>
      <c r="AI2508" s="564"/>
    </row>
    <row r="2509" spans="1:35" ht="90" x14ac:dyDescent="0.3">
      <c r="A2509" s="450">
        <f t="shared" si="157"/>
        <v>2504</v>
      </c>
      <c r="B2509" s="442" t="s">
        <v>18641</v>
      </c>
      <c r="C2509" s="426" t="s">
        <v>4383</v>
      </c>
      <c r="D2509" s="272" t="s">
        <v>10661</v>
      </c>
      <c r="E2509" s="539" t="s">
        <v>11287</v>
      </c>
      <c r="F2509" s="475" t="s">
        <v>195</v>
      </c>
      <c r="G2509" s="106">
        <v>45656</v>
      </c>
      <c r="H2509" s="106">
        <v>45657</v>
      </c>
      <c r="I2509" s="90" t="s">
        <v>62</v>
      </c>
      <c r="J2509" s="106"/>
      <c r="K2509" s="106"/>
      <c r="L2509" s="106"/>
      <c r="M2509" s="90"/>
      <c r="N2509" s="106"/>
      <c r="O2509" s="106"/>
      <c r="P2509" s="106"/>
      <c r="Q2509" s="90"/>
      <c r="R2509" s="106"/>
      <c r="S2509" s="106"/>
      <c r="T2509" s="106"/>
      <c r="U2509" s="90"/>
      <c r="V2509" s="107" t="str">
        <f t="shared" si="158"/>
        <v>Open PDFIR FINALLY.RHS-KK-ECG-IR-SU-2249-REV00</v>
      </c>
      <c r="W2509" s="972" t="str">
        <f t="shared" ca="1" si="159"/>
        <v>DONE</v>
      </c>
      <c r="X2509" s="979" t="str">
        <f t="shared" si="160"/>
        <v>P</v>
      </c>
      <c r="Y2509" s="979"/>
      <c r="AD2509" s="564"/>
      <c r="AE2509" s="564"/>
      <c r="AF2509" s="564"/>
      <c r="AG2509" s="564"/>
      <c r="AH2509" s="564"/>
      <c r="AI2509" s="564"/>
    </row>
    <row r="2510" spans="1:35" ht="90" x14ac:dyDescent="0.3">
      <c r="A2510" s="450">
        <f t="shared" si="157"/>
        <v>2505</v>
      </c>
      <c r="B2510" s="442" t="s">
        <v>18642</v>
      </c>
      <c r="C2510" s="426" t="s">
        <v>2735</v>
      </c>
      <c r="D2510" s="272" t="s">
        <v>5106</v>
      </c>
      <c r="E2510" s="539" t="s">
        <v>11288</v>
      </c>
      <c r="F2510" s="475" t="s">
        <v>195</v>
      </c>
      <c r="G2510" s="106">
        <v>45656</v>
      </c>
      <c r="H2510" s="106">
        <v>45656</v>
      </c>
      <c r="I2510" s="90" t="s">
        <v>62</v>
      </c>
      <c r="J2510" s="106"/>
      <c r="K2510" s="106"/>
      <c r="L2510" s="106"/>
      <c r="M2510" s="90"/>
      <c r="N2510" s="106"/>
      <c r="O2510" s="106"/>
      <c r="P2510" s="106"/>
      <c r="Q2510" s="90"/>
      <c r="R2510" s="106"/>
      <c r="S2510" s="106"/>
      <c r="T2510" s="106"/>
      <c r="U2510" s="90"/>
      <c r="V2510" s="107" t="str">
        <f t="shared" si="158"/>
        <v>Open PDFIR FINALLY.RHS-KK-ECG-IR-ARCH-2250-REV00</v>
      </c>
      <c r="W2510" s="972" t="str">
        <f t="shared" ca="1" si="159"/>
        <v>DONE</v>
      </c>
      <c r="X2510" s="979" t="str">
        <f t="shared" si="160"/>
        <v>P</v>
      </c>
      <c r="Y2510" s="979"/>
      <c r="AD2510" s="564"/>
      <c r="AE2510" s="564"/>
      <c r="AF2510" s="564"/>
      <c r="AG2510" s="564"/>
      <c r="AH2510" s="564"/>
      <c r="AI2510" s="564"/>
    </row>
    <row r="2511" spans="1:35" ht="90" x14ac:dyDescent="0.3">
      <c r="A2511" s="450">
        <f t="shared" si="157"/>
        <v>2506</v>
      </c>
      <c r="B2511" s="442" t="s">
        <v>18643</v>
      </c>
      <c r="C2511" s="426" t="s">
        <v>76</v>
      </c>
      <c r="D2511" s="272" t="s">
        <v>10661</v>
      </c>
      <c r="E2511" s="539" t="s">
        <v>11433</v>
      </c>
      <c r="F2511" s="475" t="s">
        <v>195</v>
      </c>
      <c r="G2511" s="106">
        <v>45657</v>
      </c>
      <c r="H2511" s="106">
        <v>45657</v>
      </c>
      <c r="I2511" s="90" t="s">
        <v>62</v>
      </c>
      <c r="J2511" s="106"/>
      <c r="K2511" s="106"/>
      <c r="L2511" s="106"/>
      <c r="M2511" s="90"/>
      <c r="N2511" s="106"/>
      <c r="O2511" s="106"/>
      <c r="P2511" s="106"/>
      <c r="Q2511" s="90"/>
      <c r="R2511" s="106"/>
      <c r="S2511" s="106"/>
      <c r="T2511" s="106"/>
      <c r="U2511" s="90"/>
      <c r="V2511" s="107" t="str">
        <f t="shared" si="158"/>
        <v>Open PDFIR FINALLY.RHS-KK-ECG-IR-ARCH-2251-REV00</v>
      </c>
      <c r="W2511" s="972" t="str">
        <f t="shared" ca="1" si="159"/>
        <v>DONE</v>
      </c>
      <c r="X2511" s="979" t="str">
        <f t="shared" si="160"/>
        <v>P</v>
      </c>
      <c r="Y2511" s="979"/>
      <c r="AD2511" s="564"/>
      <c r="AE2511" s="564"/>
      <c r="AF2511" s="564"/>
      <c r="AG2511" s="564"/>
      <c r="AH2511" s="564"/>
      <c r="AI2511" s="564"/>
    </row>
    <row r="2512" spans="1:35" ht="90" x14ac:dyDescent="0.3">
      <c r="A2512" s="450">
        <f t="shared" si="157"/>
        <v>2507</v>
      </c>
      <c r="B2512" s="442" t="s">
        <v>18644</v>
      </c>
      <c r="C2512" s="426" t="s">
        <v>2735</v>
      </c>
      <c r="D2512" s="272" t="s">
        <v>5106</v>
      </c>
      <c r="E2512" s="539" t="s">
        <v>11344</v>
      </c>
      <c r="F2512" s="475" t="s">
        <v>195</v>
      </c>
      <c r="G2512" s="106">
        <v>45657</v>
      </c>
      <c r="H2512" s="106">
        <v>45657</v>
      </c>
      <c r="I2512" s="90" t="s">
        <v>62</v>
      </c>
      <c r="J2512" s="106"/>
      <c r="K2512" s="106"/>
      <c r="L2512" s="106"/>
      <c r="M2512" s="90"/>
      <c r="N2512" s="106"/>
      <c r="O2512" s="106"/>
      <c r="P2512" s="106"/>
      <c r="Q2512" s="90"/>
      <c r="R2512" s="106"/>
      <c r="S2512" s="106"/>
      <c r="T2512" s="106"/>
      <c r="U2512" s="90"/>
      <c r="V2512" s="107" t="str">
        <f t="shared" si="158"/>
        <v>Open PDFIR FINALLY.RHS-KK-ECG-IR-ARCH-2252-REV00</v>
      </c>
      <c r="W2512" s="972" t="str">
        <f t="shared" ca="1" si="159"/>
        <v>DONE</v>
      </c>
      <c r="X2512" s="979" t="str">
        <f t="shared" si="160"/>
        <v>P</v>
      </c>
      <c r="Y2512" s="979"/>
      <c r="AD2512" s="564"/>
      <c r="AE2512" s="564"/>
      <c r="AF2512" s="564"/>
      <c r="AG2512" s="564"/>
      <c r="AH2512" s="564"/>
      <c r="AI2512" s="564"/>
    </row>
    <row r="2513" spans="1:35" ht="90" x14ac:dyDescent="0.3">
      <c r="A2513" s="450">
        <f t="shared" si="157"/>
        <v>2508</v>
      </c>
      <c r="B2513" s="442" t="s">
        <v>18645</v>
      </c>
      <c r="C2513" s="426" t="s">
        <v>76</v>
      </c>
      <c r="D2513" s="272" t="s">
        <v>10661</v>
      </c>
      <c r="E2513" s="539" t="s">
        <v>11345</v>
      </c>
      <c r="F2513" s="475" t="s">
        <v>195</v>
      </c>
      <c r="G2513" s="106">
        <v>45657</v>
      </c>
      <c r="H2513" s="106">
        <v>45657</v>
      </c>
      <c r="I2513" s="90" t="s">
        <v>62</v>
      </c>
      <c r="J2513" s="106"/>
      <c r="K2513" s="106"/>
      <c r="L2513" s="106"/>
      <c r="M2513" s="90"/>
      <c r="N2513" s="106"/>
      <c r="O2513" s="106"/>
      <c r="P2513" s="106"/>
      <c r="Q2513" s="90"/>
      <c r="R2513" s="106"/>
      <c r="S2513" s="106"/>
      <c r="T2513" s="106"/>
      <c r="U2513" s="90"/>
      <c r="V2513" s="107" t="str">
        <f t="shared" si="158"/>
        <v>Open PDFIR FINALLY.RHS-KK-ECG-IR-CI-2253-REV00</v>
      </c>
      <c r="W2513" s="972" t="str">
        <f t="shared" ca="1" si="159"/>
        <v>DONE</v>
      </c>
      <c r="X2513" s="979" t="str">
        <f t="shared" si="160"/>
        <v>P</v>
      </c>
      <c r="Y2513" s="979"/>
      <c r="AD2513" s="564"/>
      <c r="AE2513" s="564"/>
      <c r="AF2513" s="564"/>
      <c r="AG2513" s="564"/>
      <c r="AH2513" s="564"/>
      <c r="AI2513" s="564"/>
    </row>
    <row r="2514" spans="1:35" ht="90" x14ac:dyDescent="0.3">
      <c r="A2514" s="450">
        <f t="shared" si="157"/>
        <v>2509</v>
      </c>
      <c r="B2514" s="442" t="s">
        <v>18646</v>
      </c>
      <c r="C2514" s="426" t="s">
        <v>1140</v>
      </c>
      <c r="D2514" s="539" t="s">
        <v>5106</v>
      </c>
      <c r="E2514" s="539" t="s">
        <v>11539</v>
      </c>
      <c r="F2514" s="475" t="s">
        <v>195</v>
      </c>
      <c r="G2514" s="106">
        <v>45656</v>
      </c>
      <c r="H2514" s="106">
        <v>45690</v>
      </c>
      <c r="I2514" s="90" t="s">
        <v>1671</v>
      </c>
      <c r="J2514" s="106"/>
      <c r="K2514" s="106"/>
      <c r="L2514" s="106"/>
      <c r="M2514" s="90"/>
      <c r="N2514" s="106"/>
      <c r="O2514" s="106"/>
      <c r="P2514" s="106"/>
      <c r="Q2514" s="90"/>
      <c r="R2514" s="106"/>
      <c r="S2514" s="106"/>
      <c r="T2514" s="106"/>
      <c r="U2514" s="90"/>
      <c r="V2514" s="107" t="str">
        <f t="shared" si="158"/>
        <v>Open PDFIR FINALLY.RHS-KK-ECG-IR-ELE-233-REV00</v>
      </c>
      <c r="W2514" s="972" t="str">
        <f t="shared" ca="1" si="159"/>
        <v>DONE</v>
      </c>
      <c r="X2514" s="979" t="str">
        <f t="shared" si="160"/>
        <v>P</v>
      </c>
      <c r="Y2514" s="979"/>
      <c r="AD2514" s="564"/>
      <c r="AE2514" s="564"/>
      <c r="AF2514" s="564"/>
      <c r="AG2514" s="564"/>
      <c r="AH2514" s="564"/>
      <c r="AI2514" s="564"/>
    </row>
    <row r="2515" spans="1:35" ht="90" x14ac:dyDescent="0.3">
      <c r="A2515" s="450">
        <f t="shared" si="157"/>
        <v>2510</v>
      </c>
      <c r="B2515" s="442" t="s">
        <v>18647</v>
      </c>
      <c r="C2515" s="426" t="s">
        <v>1140</v>
      </c>
      <c r="D2515" s="539" t="s">
        <v>5106</v>
      </c>
      <c r="E2515" s="539" t="s">
        <v>11356</v>
      </c>
      <c r="F2515" s="475" t="s">
        <v>195</v>
      </c>
      <c r="G2515" s="106">
        <v>45656</v>
      </c>
      <c r="H2515" s="106">
        <v>45663</v>
      </c>
      <c r="I2515" s="90" t="s">
        <v>1671</v>
      </c>
      <c r="J2515" s="106"/>
      <c r="K2515" s="106"/>
      <c r="L2515" s="106"/>
      <c r="M2515" s="90"/>
      <c r="N2515" s="106"/>
      <c r="O2515" s="106"/>
      <c r="P2515" s="106"/>
      <c r="Q2515" s="90"/>
      <c r="R2515" s="106"/>
      <c r="S2515" s="106"/>
      <c r="T2515" s="106"/>
      <c r="U2515" s="90"/>
      <c r="V2515" s="107" t="str">
        <f t="shared" si="158"/>
        <v>Open PDFIR FINALLY.RHS-KK-ECG-IR-ELE-234-REV00</v>
      </c>
      <c r="W2515" s="972" t="str">
        <f t="shared" ca="1" si="159"/>
        <v>DONE</v>
      </c>
      <c r="X2515" s="979" t="str">
        <f t="shared" si="160"/>
        <v>P</v>
      </c>
      <c r="Y2515" s="979"/>
      <c r="AD2515" s="564"/>
      <c r="AE2515" s="564"/>
      <c r="AF2515" s="564"/>
      <c r="AG2515" s="564"/>
      <c r="AH2515" s="564"/>
      <c r="AI2515" s="564"/>
    </row>
    <row r="2516" spans="1:35" ht="90" x14ac:dyDescent="0.3">
      <c r="A2516" s="450">
        <f t="shared" si="157"/>
        <v>2511</v>
      </c>
      <c r="B2516" s="442" t="s">
        <v>18648</v>
      </c>
      <c r="C2516" s="426" t="s">
        <v>1140</v>
      </c>
      <c r="D2516" s="539" t="s">
        <v>5106</v>
      </c>
      <c r="E2516" s="539" t="s">
        <v>11357</v>
      </c>
      <c r="F2516" s="475" t="s">
        <v>195</v>
      </c>
      <c r="G2516" s="106">
        <v>45656</v>
      </c>
      <c r="H2516" s="106">
        <v>45662</v>
      </c>
      <c r="I2516" s="90" t="s">
        <v>1671</v>
      </c>
      <c r="J2516" s="106"/>
      <c r="K2516" s="106"/>
      <c r="L2516" s="106"/>
      <c r="M2516" s="90"/>
      <c r="N2516" s="106"/>
      <c r="O2516" s="106"/>
      <c r="P2516" s="106"/>
      <c r="Q2516" s="90"/>
      <c r="R2516" s="106"/>
      <c r="S2516" s="106"/>
      <c r="T2516" s="106"/>
      <c r="U2516" s="90"/>
      <c r="V2516" s="107" t="str">
        <f t="shared" si="158"/>
        <v>Open PDFIR FINALLY.RHS-KK-ECG-IR-ELE-235-REV00</v>
      </c>
      <c r="W2516" s="972" t="str">
        <f t="shared" ca="1" si="159"/>
        <v>DONE</v>
      </c>
      <c r="X2516" s="979" t="str">
        <f t="shared" si="160"/>
        <v>P</v>
      </c>
      <c r="Y2516" s="979"/>
      <c r="AD2516" s="564"/>
      <c r="AE2516" s="564"/>
      <c r="AF2516" s="564"/>
      <c r="AG2516" s="564"/>
      <c r="AH2516" s="564"/>
      <c r="AI2516" s="564"/>
    </row>
    <row r="2517" spans="1:35" ht="90" x14ac:dyDescent="0.3">
      <c r="A2517" s="450">
        <f t="shared" si="157"/>
        <v>2512</v>
      </c>
      <c r="B2517" s="442" t="s">
        <v>18649</v>
      </c>
      <c r="C2517" s="539" t="s">
        <v>1140</v>
      </c>
      <c r="D2517" s="539" t="s">
        <v>5106</v>
      </c>
      <c r="E2517" s="426" t="s">
        <v>11358</v>
      </c>
      <c r="F2517" s="475" t="s">
        <v>195</v>
      </c>
      <c r="G2517" s="106">
        <v>45656</v>
      </c>
      <c r="H2517" s="106">
        <v>45663</v>
      </c>
      <c r="I2517" s="90" t="s">
        <v>1671</v>
      </c>
      <c r="J2517" s="106"/>
      <c r="K2517" s="106"/>
      <c r="L2517" s="106"/>
      <c r="M2517" s="90"/>
      <c r="N2517" s="106"/>
      <c r="O2517" s="106"/>
      <c r="P2517" s="106"/>
      <c r="Q2517" s="90"/>
      <c r="R2517" s="106"/>
      <c r="S2517" s="106"/>
      <c r="T2517" s="106"/>
      <c r="U2517" s="90"/>
      <c r="V2517" s="107" t="str">
        <f t="shared" si="158"/>
        <v>Open PDFIR FINALLY.RHS-KK-ECG-IR-ELE-236-REV00</v>
      </c>
      <c r="W2517" s="972" t="str">
        <f t="shared" ca="1" si="159"/>
        <v>DONE</v>
      </c>
      <c r="X2517" s="979" t="str">
        <f t="shared" si="160"/>
        <v>P</v>
      </c>
      <c r="Y2517" s="979"/>
      <c r="AD2517" s="564"/>
      <c r="AE2517" s="564"/>
      <c r="AF2517" s="564"/>
      <c r="AG2517" s="564"/>
      <c r="AH2517" s="564"/>
      <c r="AI2517" s="564"/>
    </row>
    <row r="2518" spans="1:35" ht="90" x14ac:dyDescent="0.3">
      <c r="A2518" s="450">
        <f t="shared" si="157"/>
        <v>2513</v>
      </c>
      <c r="B2518" s="442" t="s">
        <v>20461</v>
      </c>
      <c r="C2518" s="426" t="s">
        <v>1140</v>
      </c>
      <c r="D2518" s="539" t="s">
        <v>5106</v>
      </c>
      <c r="E2518" s="426" t="s">
        <v>11831</v>
      </c>
      <c r="F2518" s="475" t="s">
        <v>195</v>
      </c>
      <c r="G2518" s="106">
        <v>45657</v>
      </c>
      <c r="H2518" s="106">
        <v>45663</v>
      </c>
      <c r="I2518" s="90" t="s">
        <v>25</v>
      </c>
      <c r="J2518" s="475" t="s">
        <v>195</v>
      </c>
      <c r="K2518" s="106">
        <v>45699</v>
      </c>
      <c r="L2518" s="106">
        <v>45699</v>
      </c>
      <c r="M2518" s="90" t="s">
        <v>1671</v>
      </c>
      <c r="N2518" s="106"/>
      <c r="O2518" s="106"/>
      <c r="P2518" s="106"/>
      <c r="Q2518" s="90"/>
      <c r="R2518" s="106"/>
      <c r="S2518" s="106"/>
      <c r="T2518" s="106"/>
      <c r="U2518" s="90"/>
      <c r="V2518" s="107" t="str">
        <f t="shared" si="158"/>
        <v>Open PDFIR FINALLY.RHS-KK-ECG-IR-ELE-237-REV01</v>
      </c>
      <c r="W2518" s="972" t="str">
        <f t="shared" ca="1" si="159"/>
        <v>DONE</v>
      </c>
      <c r="X2518" s="979" t="str">
        <f t="shared" si="160"/>
        <v>AWC</v>
      </c>
      <c r="Y2518" s="979"/>
      <c r="AD2518" s="564"/>
      <c r="AE2518" s="564"/>
      <c r="AF2518" s="564"/>
      <c r="AG2518" s="564"/>
      <c r="AH2518" s="564"/>
      <c r="AI2518" s="564"/>
    </row>
    <row r="2519" spans="1:35" ht="90" x14ac:dyDescent="0.3">
      <c r="A2519" s="450">
        <f t="shared" si="157"/>
        <v>2514</v>
      </c>
      <c r="B2519" s="442" t="s">
        <v>18650</v>
      </c>
      <c r="C2519" s="426" t="s">
        <v>1140</v>
      </c>
      <c r="D2519" s="539" t="s">
        <v>5106</v>
      </c>
      <c r="E2519" s="426" t="s">
        <v>11348</v>
      </c>
      <c r="F2519" s="475" t="s">
        <v>195</v>
      </c>
      <c r="G2519" s="106">
        <v>45657</v>
      </c>
      <c r="H2519" s="106">
        <v>45663</v>
      </c>
      <c r="I2519" s="90" t="s">
        <v>1671</v>
      </c>
      <c r="J2519" s="106"/>
      <c r="K2519" s="106"/>
      <c r="L2519" s="106"/>
      <c r="M2519" s="90"/>
      <c r="N2519" s="106"/>
      <c r="O2519" s="106"/>
      <c r="P2519" s="106"/>
      <c r="Q2519" s="90"/>
      <c r="R2519" s="106"/>
      <c r="S2519" s="106"/>
      <c r="T2519" s="106"/>
      <c r="U2519" s="90"/>
      <c r="V2519" s="107" t="str">
        <f t="shared" si="158"/>
        <v>Open PDFIR FINALLY.RHS-KK-ECG-IR-ELE-238-REV00</v>
      </c>
      <c r="W2519" s="972" t="str">
        <f t="shared" ca="1" si="159"/>
        <v>DONE</v>
      </c>
      <c r="X2519" s="979" t="str">
        <f t="shared" si="160"/>
        <v>P</v>
      </c>
      <c r="Y2519" s="979"/>
      <c r="AD2519" s="564"/>
      <c r="AE2519" s="564"/>
      <c r="AF2519" s="564"/>
      <c r="AG2519" s="564"/>
      <c r="AH2519" s="564"/>
      <c r="AI2519" s="564"/>
    </row>
    <row r="2520" spans="1:35" ht="90" x14ac:dyDescent="0.3">
      <c r="A2520" s="450">
        <f t="shared" si="157"/>
        <v>2515</v>
      </c>
      <c r="B2520" s="442" t="s">
        <v>18651</v>
      </c>
      <c r="C2520" s="426" t="s">
        <v>1140</v>
      </c>
      <c r="D2520" s="539" t="s">
        <v>10661</v>
      </c>
      <c r="E2520" s="426" t="s">
        <v>11349</v>
      </c>
      <c r="F2520" s="475" t="s">
        <v>195</v>
      </c>
      <c r="G2520" s="106">
        <v>45657</v>
      </c>
      <c r="H2520" s="106">
        <v>45658</v>
      </c>
      <c r="I2520" s="90" t="s">
        <v>1671</v>
      </c>
      <c r="J2520" s="106"/>
      <c r="K2520" s="106"/>
      <c r="L2520" s="106"/>
      <c r="M2520" s="90"/>
      <c r="N2520" s="106"/>
      <c r="O2520" s="106"/>
      <c r="P2520" s="106"/>
      <c r="Q2520" s="90"/>
      <c r="R2520" s="106"/>
      <c r="S2520" s="106"/>
      <c r="T2520" s="106"/>
      <c r="U2520" s="90"/>
      <c r="V2520" s="107" t="str">
        <f t="shared" si="158"/>
        <v>Open PDFIR FINALLY.RHS-KK-ECG-IR-ELE-239-REV00</v>
      </c>
      <c r="W2520" s="972" t="str">
        <f t="shared" ca="1" si="159"/>
        <v>DONE</v>
      </c>
      <c r="X2520" s="979" t="str">
        <f t="shared" si="160"/>
        <v>P</v>
      </c>
      <c r="Y2520" s="979"/>
      <c r="AD2520" s="564"/>
      <c r="AE2520" s="564"/>
      <c r="AF2520" s="564"/>
      <c r="AG2520" s="564"/>
      <c r="AH2520" s="564"/>
      <c r="AI2520" s="564"/>
    </row>
    <row r="2521" spans="1:35" ht="90" x14ac:dyDescent="0.3">
      <c r="A2521" s="450">
        <f t="shared" si="157"/>
        <v>2516</v>
      </c>
      <c r="B2521" s="442" t="s">
        <v>18652</v>
      </c>
      <c r="C2521" s="426" t="s">
        <v>2735</v>
      </c>
      <c r="D2521" s="539" t="s">
        <v>5106</v>
      </c>
      <c r="E2521" s="539" t="s">
        <v>11362</v>
      </c>
      <c r="F2521" s="475" t="s">
        <v>195</v>
      </c>
      <c r="G2521" s="106">
        <v>45658</v>
      </c>
      <c r="H2521" s="106">
        <v>45697</v>
      </c>
      <c r="I2521" s="90" t="s">
        <v>62</v>
      </c>
      <c r="J2521" s="106"/>
      <c r="K2521" s="106"/>
      <c r="L2521" s="106"/>
      <c r="M2521" s="90"/>
      <c r="N2521" s="106"/>
      <c r="O2521" s="106"/>
      <c r="P2521" s="106"/>
      <c r="Q2521" s="90"/>
      <c r="R2521" s="106"/>
      <c r="S2521" s="106"/>
      <c r="T2521" s="106"/>
      <c r="U2521" s="90"/>
      <c r="V2521" s="107" t="str">
        <f t="shared" si="158"/>
        <v>Open PDFIR FINALLY.RHS-KK-ECG-IR-ARCH-2254-REV00</v>
      </c>
      <c r="W2521" s="972" t="str">
        <f t="shared" ca="1" si="159"/>
        <v>DONE</v>
      </c>
      <c r="X2521" s="979" t="str">
        <f t="shared" si="160"/>
        <v>P</v>
      </c>
      <c r="Y2521" s="979"/>
      <c r="AD2521" s="564"/>
      <c r="AE2521" s="564"/>
      <c r="AF2521" s="564"/>
      <c r="AG2521" s="564"/>
      <c r="AH2521" s="564"/>
      <c r="AI2521" s="564"/>
    </row>
    <row r="2522" spans="1:35" ht="90" x14ac:dyDescent="0.3">
      <c r="A2522" s="450">
        <f t="shared" si="157"/>
        <v>2517</v>
      </c>
      <c r="B2522" s="442" t="s">
        <v>18653</v>
      </c>
      <c r="C2522" s="426" t="s">
        <v>76</v>
      </c>
      <c r="D2522" s="539" t="s">
        <v>10661</v>
      </c>
      <c r="E2522" s="539" t="s">
        <v>11397</v>
      </c>
      <c r="F2522" s="475" t="s">
        <v>195</v>
      </c>
      <c r="G2522" s="106">
        <v>45659</v>
      </c>
      <c r="H2522" s="106">
        <v>45659</v>
      </c>
      <c r="I2522" s="90" t="s">
        <v>62</v>
      </c>
      <c r="J2522" s="106"/>
      <c r="K2522" s="106"/>
      <c r="L2522" s="106"/>
      <c r="M2522" s="90"/>
      <c r="N2522" s="106"/>
      <c r="O2522" s="106"/>
      <c r="P2522" s="106"/>
      <c r="Q2522" s="90"/>
      <c r="R2522" s="106"/>
      <c r="S2522" s="106"/>
      <c r="T2522" s="106"/>
      <c r="U2522" s="90"/>
      <c r="V2522" s="107" t="str">
        <f t="shared" si="158"/>
        <v>Open PDFIR FINALLY.RHS-KK-ECG-IR-CI-2255-REV00</v>
      </c>
      <c r="W2522" s="972" t="str">
        <f t="shared" ca="1" si="159"/>
        <v>DONE</v>
      </c>
      <c r="X2522" s="979" t="str">
        <f t="shared" si="160"/>
        <v>P</v>
      </c>
      <c r="Y2522" s="979"/>
      <c r="AD2522" s="564"/>
      <c r="AE2522" s="564"/>
      <c r="AF2522" s="564"/>
      <c r="AG2522" s="564"/>
      <c r="AH2522" s="564"/>
      <c r="AI2522" s="564"/>
    </row>
    <row r="2523" spans="1:35" ht="90" x14ac:dyDescent="0.3">
      <c r="A2523" s="450">
        <f t="shared" si="157"/>
        <v>2518</v>
      </c>
      <c r="B2523" s="442" t="s">
        <v>18654</v>
      </c>
      <c r="C2523" s="426" t="s">
        <v>76</v>
      </c>
      <c r="D2523" s="539" t="s">
        <v>10661</v>
      </c>
      <c r="E2523" s="539" t="s">
        <v>11402</v>
      </c>
      <c r="F2523" s="475" t="s">
        <v>195</v>
      </c>
      <c r="G2523" s="106">
        <v>45659</v>
      </c>
      <c r="H2523" s="106">
        <v>45659</v>
      </c>
      <c r="I2523" s="90" t="s">
        <v>62</v>
      </c>
      <c r="J2523" s="106"/>
      <c r="K2523" s="106"/>
      <c r="L2523" s="106"/>
      <c r="M2523" s="90"/>
      <c r="N2523" s="106"/>
      <c r="O2523" s="106"/>
      <c r="P2523" s="106"/>
      <c r="Q2523" s="90"/>
      <c r="R2523" s="106"/>
      <c r="S2523" s="106"/>
      <c r="T2523" s="106"/>
      <c r="U2523" s="90"/>
      <c r="V2523" s="107" t="str">
        <f t="shared" si="158"/>
        <v>Open PDFIR FINALLY.RHS-KK-ECG-IR-CI-2256-REV00</v>
      </c>
      <c r="W2523" s="972" t="str">
        <f t="shared" ca="1" si="159"/>
        <v>DONE</v>
      </c>
      <c r="X2523" s="979" t="str">
        <f t="shared" si="160"/>
        <v>P</v>
      </c>
      <c r="Y2523" s="979"/>
      <c r="AD2523" s="564"/>
      <c r="AE2523" s="564"/>
      <c r="AF2523" s="564"/>
      <c r="AG2523" s="564"/>
      <c r="AH2523" s="564"/>
      <c r="AI2523" s="564"/>
    </row>
    <row r="2524" spans="1:35" ht="90" x14ac:dyDescent="0.3">
      <c r="A2524" s="450">
        <f t="shared" si="157"/>
        <v>2519</v>
      </c>
      <c r="B2524" s="442" t="s">
        <v>18655</v>
      </c>
      <c r="C2524" s="426" t="s">
        <v>2735</v>
      </c>
      <c r="D2524" s="539" t="s">
        <v>5106</v>
      </c>
      <c r="E2524" s="539" t="s">
        <v>11412</v>
      </c>
      <c r="F2524" s="475" t="s">
        <v>195</v>
      </c>
      <c r="G2524" s="106">
        <v>45661</v>
      </c>
      <c r="H2524" s="106">
        <v>45661</v>
      </c>
      <c r="I2524" s="90" t="s">
        <v>62</v>
      </c>
      <c r="J2524" s="106"/>
      <c r="K2524" s="106"/>
      <c r="L2524" s="106"/>
      <c r="M2524" s="90"/>
      <c r="N2524" s="106"/>
      <c r="O2524" s="106"/>
      <c r="P2524" s="106"/>
      <c r="Q2524" s="90"/>
      <c r="R2524" s="106"/>
      <c r="S2524" s="106"/>
      <c r="T2524" s="106"/>
      <c r="U2524" s="90"/>
      <c r="V2524" s="107" t="str">
        <f t="shared" si="158"/>
        <v>Open PDFIR FINALLY.RHS-KK-ECG-IR-ARCH-2257-REV00</v>
      </c>
      <c r="W2524" s="972" t="str">
        <f t="shared" ca="1" si="159"/>
        <v>DONE</v>
      </c>
      <c r="X2524" s="979" t="str">
        <f t="shared" si="160"/>
        <v>P</v>
      </c>
      <c r="Y2524" s="979"/>
      <c r="AD2524" s="564"/>
      <c r="AE2524" s="564"/>
      <c r="AF2524" s="564"/>
      <c r="AG2524" s="564"/>
      <c r="AH2524" s="564"/>
      <c r="AI2524" s="564"/>
    </row>
    <row r="2525" spans="1:35" ht="90" x14ac:dyDescent="0.3">
      <c r="A2525" s="450">
        <f t="shared" si="157"/>
        <v>2520</v>
      </c>
      <c r="B2525" s="442" t="s">
        <v>18656</v>
      </c>
      <c r="C2525" s="426" t="s">
        <v>2735</v>
      </c>
      <c r="D2525" s="539" t="s">
        <v>5106</v>
      </c>
      <c r="E2525" s="539" t="s">
        <v>11413</v>
      </c>
      <c r="F2525" s="475" t="s">
        <v>195</v>
      </c>
      <c r="G2525" s="106">
        <v>45661</v>
      </c>
      <c r="H2525" s="106">
        <v>45661</v>
      </c>
      <c r="I2525" s="90" t="s">
        <v>1671</v>
      </c>
      <c r="J2525" s="106"/>
      <c r="K2525" s="106"/>
      <c r="L2525" s="106"/>
      <c r="M2525" s="90"/>
      <c r="N2525" s="106"/>
      <c r="O2525" s="106"/>
      <c r="P2525" s="106"/>
      <c r="Q2525" s="90"/>
      <c r="R2525" s="106"/>
      <c r="S2525" s="106"/>
      <c r="T2525" s="106"/>
      <c r="U2525" s="90"/>
      <c r="V2525" s="107" t="str">
        <f t="shared" si="158"/>
        <v>Open PDFIR FINALLY.RHS-KK-ECG-IR-ARCH-2258-REV00</v>
      </c>
      <c r="W2525" s="972" t="str">
        <f t="shared" ca="1" si="159"/>
        <v>DONE</v>
      </c>
      <c r="X2525" s="979" t="str">
        <f t="shared" si="160"/>
        <v>P</v>
      </c>
      <c r="Y2525" s="979"/>
      <c r="AD2525" s="564"/>
      <c r="AE2525" s="564"/>
      <c r="AF2525" s="564"/>
      <c r="AG2525" s="564"/>
      <c r="AH2525" s="564"/>
      <c r="AI2525" s="564"/>
    </row>
    <row r="2526" spans="1:35" ht="90" x14ac:dyDescent="0.3">
      <c r="A2526" s="450">
        <f t="shared" si="157"/>
        <v>2521</v>
      </c>
      <c r="B2526" s="442" t="s">
        <v>18657</v>
      </c>
      <c r="C2526" s="426" t="s">
        <v>4383</v>
      </c>
      <c r="D2526" s="539" t="s">
        <v>10661</v>
      </c>
      <c r="E2526" s="539" t="s">
        <v>11414</v>
      </c>
      <c r="F2526" s="475" t="s">
        <v>195</v>
      </c>
      <c r="G2526" s="106">
        <v>45661</v>
      </c>
      <c r="H2526" s="106">
        <v>45661</v>
      </c>
      <c r="I2526" s="90" t="s">
        <v>62</v>
      </c>
      <c r="J2526" s="106"/>
      <c r="K2526" s="106"/>
      <c r="L2526" s="106"/>
      <c r="M2526" s="90"/>
      <c r="N2526" s="106"/>
      <c r="O2526" s="106"/>
      <c r="P2526" s="106"/>
      <c r="Q2526" s="90"/>
      <c r="R2526" s="106"/>
      <c r="S2526" s="106"/>
      <c r="T2526" s="106"/>
      <c r="U2526" s="90"/>
      <c r="V2526" s="107" t="str">
        <f t="shared" si="158"/>
        <v>Open PDFIR FINALLY.RHS-KK-ECG-IR-SU-2259-REV00</v>
      </c>
      <c r="W2526" s="972" t="str">
        <f t="shared" ca="1" si="159"/>
        <v>DONE</v>
      </c>
      <c r="X2526" s="979" t="str">
        <f t="shared" si="160"/>
        <v>P</v>
      </c>
      <c r="Y2526" s="979"/>
      <c r="AD2526" s="564"/>
      <c r="AE2526" s="564"/>
      <c r="AF2526" s="564"/>
      <c r="AG2526" s="564"/>
      <c r="AH2526" s="564"/>
      <c r="AI2526" s="564"/>
    </row>
    <row r="2527" spans="1:35" ht="90" x14ac:dyDescent="0.3">
      <c r="A2527" s="450">
        <f t="shared" si="157"/>
        <v>2522</v>
      </c>
      <c r="B2527" s="442" t="s">
        <v>18658</v>
      </c>
      <c r="C2527" s="426" t="s">
        <v>4383</v>
      </c>
      <c r="D2527" s="539" t="s">
        <v>10661</v>
      </c>
      <c r="E2527" s="539" t="s">
        <v>11418</v>
      </c>
      <c r="F2527" s="475" t="s">
        <v>195</v>
      </c>
      <c r="G2527" s="106">
        <v>45662</v>
      </c>
      <c r="H2527" s="106">
        <v>45662</v>
      </c>
      <c r="I2527" s="90" t="s">
        <v>62</v>
      </c>
      <c r="J2527" s="106"/>
      <c r="K2527" s="106"/>
      <c r="L2527" s="106"/>
      <c r="M2527" s="90"/>
      <c r="N2527" s="106"/>
      <c r="O2527" s="106"/>
      <c r="P2527" s="106"/>
      <c r="Q2527" s="90"/>
      <c r="R2527" s="106"/>
      <c r="S2527" s="106"/>
      <c r="T2527" s="106"/>
      <c r="U2527" s="90"/>
      <c r="V2527" s="107" t="str">
        <f t="shared" si="158"/>
        <v>Open PDFIR FINALLY.RHS-KK-ECG-IR-SU-2260-REV00</v>
      </c>
      <c r="W2527" s="972" t="str">
        <f t="shared" ca="1" si="159"/>
        <v>DONE</v>
      </c>
      <c r="X2527" s="979" t="str">
        <f t="shared" si="160"/>
        <v>P</v>
      </c>
      <c r="Y2527" s="979"/>
      <c r="AD2527" s="564"/>
      <c r="AE2527" s="564"/>
      <c r="AF2527" s="564"/>
      <c r="AG2527" s="564"/>
      <c r="AH2527" s="564"/>
      <c r="AI2527" s="564"/>
    </row>
    <row r="2528" spans="1:35" ht="90" x14ac:dyDescent="0.3">
      <c r="A2528" s="450">
        <f t="shared" si="157"/>
        <v>2523</v>
      </c>
      <c r="B2528" s="442" t="s">
        <v>18659</v>
      </c>
      <c r="C2528" s="426" t="s">
        <v>4383</v>
      </c>
      <c r="D2528" s="539" t="s">
        <v>10661</v>
      </c>
      <c r="E2528" s="539" t="s">
        <v>11419</v>
      </c>
      <c r="F2528" s="475" t="s">
        <v>195</v>
      </c>
      <c r="G2528" s="106">
        <v>45662</v>
      </c>
      <c r="H2528" s="106">
        <v>45662</v>
      </c>
      <c r="I2528" s="90" t="s">
        <v>62</v>
      </c>
      <c r="J2528" s="106"/>
      <c r="K2528" s="106"/>
      <c r="L2528" s="106"/>
      <c r="M2528" s="90"/>
      <c r="N2528" s="106"/>
      <c r="O2528" s="106"/>
      <c r="P2528" s="106"/>
      <c r="Q2528" s="90"/>
      <c r="R2528" s="106"/>
      <c r="S2528" s="106"/>
      <c r="T2528" s="106"/>
      <c r="U2528" s="90"/>
      <c r="V2528" s="107" t="str">
        <f t="shared" si="158"/>
        <v>Open PDFIR FINALLY.RHS-KK-ECG-IR-SU-2261-REV00</v>
      </c>
      <c r="W2528" s="972" t="str">
        <f t="shared" ca="1" si="159"/>
        <v>DONE</v>
      </c>
      <c r="X2528" s="979" t="str">
        <f t="shared" si="160"/>
        <v>P</v>
      </c>
      <c r="Y2528" s="979"/>
      <c r="AD2528" s="564"/>
      <c r="AE2528" s="564"/>
      <c r="AF2528" s="564"/>
      <c r="AG2528" s="564"/>
      <c r="AH2528" s="564"/>
      <c r="AI2528" s="564"/>
    </row>
    <row r="2529" spans="1:35" ht="90" x14ac:dyDescent="0.3">
      <c r="A2529" s="450">
        <f t="shared" si="157"/>
        <v>2524</v>
      </c>
      <c r="B2529" s="442" t="s">
        <v>18660</v>
      </c>
      <c r="C2529" s="426" t="s">
        <v>4383</v>
      </c>
      <c r="D2529" s="539" t="s">
        <v>10661</v>
      </c>
      <c r="E2529" s="539" t="s">
        <v>11434</v>
      </c>
      <c r="F2529" s="475" t="s">
        <v>195</v>
      </c>
      <c r="G2529" s="106">
        <v>45663</v>
      </c>
      <c r="H2529" s="106">
        <v>45663</v>
      </c>
      <c r="I2529" s="90" t="s">
        <v>62</v>
      </c>
      <c r="J2529" s="106"/>
      <c r="K2529" s="106"/>
      <c r="L2529" s="106"/>
      <c r="M2529" s="90"/>
      <c r="N2529" s="106"/>
      <c r="O2529" s="106"/>
      <c r="P2529" s="106"/>
      <c r="Q2529" s="90"/>
      <c r="R2529" s="106"/>
      <c r="S2529" s="106"/>
      <c r="T2529" s="106"/>
      <c r="U2529" s="90"/>
      <c r="V2529" s="107" t="str">
        <f t="shared" si="158"/>
        <v>Open PDFIR FINALLY.RHS-KK-ECG-IR-SU-2262-REV00</v>
      </c>
      <c r="W2529" s="972" t="str">
        <f t="shared" ca="1" si="159"/>
        <v>DONE</v>
      </c>
      <c r="X2529" s="979" t="str">
        <f t="shared" si="160"/>
        <v>P</v>
      </c>
      <c r="Y2529" s="979"/>
      <c r="AD2529" s="564"/>
      <c r="AE2529" s="564"/>
      <c r="AF2529" s="564"/>
      <c r="AG2529" s="564"/>
      <c r="AH2529" s="564"/>
      <c r="AI2529" s="564"/>
    </row>
    <row r="2530" spans="1:35" ht="90" x14ac:dyDescent="0.3">
      <c r="A2530" s="450">
        <f t="shared" si="157"/>
        <v>2525</v>
      </c>
      <c r="B2530" s="442" t="s">
        <v>18661</v>
      </c>
      <c r="C2530" s="426" t="s">
        <v>2735</v>
      </c>
      <c r="D2530" s="539" t="s">
        <v>5106</v>
      </c>
      <c r="E2530" s="539" t="s">
        <v>11420</v>
      </c>
      <c r="F2530" s="475" t="s">
        <v>195</v>
      </c>
      <c r="G2530" s="106">
        <v>45662</v>
      </c>
      <c r="H2530" s="106">
        <v>45662</v>
      </c>
      <c r="I2530" s="90" t="s">
        <v>62</v>
      </c>
      <c r="J2530" s="106"/>
      <c r="K2530" s="106"/>
      <c r="L2530" s="106"/>
      <c r="M2530" s="90"/>
      <c r="N2530" s="106"/>
      <c r="O2530" s="106"/>
      <c r="P2530" s="106"/>
      <c r="Q2530" s="90"/>
      <c r="R2530" s="106"/>
      <c r="S2530" s="106"/>
      <c r="T2530" s="106"/>
      <c r="U2530" s="90"/>
      <c r="V2530" s="107" t="str">
        <f t="shared" si="158"/>
        <v>Open PDFIR FINALLY.RHS-KK-ECG-IR-ARCH-2263-REV00</v>
      </c>
      <c r="W2530" s="972" t="str">
        <f t="shared" ca="1" si="159"/>
        <v>DONE</v>
      </c>
      <c r="X2530" s="979" t="str">
        <f t="shared" si="160"/>
        <v>P</v>
      </c>
      <c r="Y2530" s="979"/>
      <c r="AD2530" s="564"/>
      <c r="AE2530" s="564"/>
      <c r="AF2530" s="564"/>
      <c r="AG2530" s="564"/>
      <c r="AH2530" s="564"/>
      <c r="AI2530" s="564"/>
    </row>
    <row r="2531" spans="1:35" ht="90" x14ac:dyDescent="0.3">
      <c r="A2531" s="450">
        <f t="shared" si="157"/>
        <v>2526</v>
      </c>
      <c r="B2531" s="442" t="s">
        <v>18662</v>
      </c>
      <c r="C2531" s="426" t="s">
        <v>2735</v>
      </c>
      <c r="D2531" s="539" t="s">
        <v>5106</v>
      </c>
      <c r="E2531" s="539" t="s">
        <v>11421</v>
      </c>
      <c r="F2531" s="475" t="s">
        <v>195</v>
      </c>
      <c r="G2531" s="106">
        <v>45662</v>
      </c>
      <c r="H2531" s="106">
        <v>45662</v>
      </c>
      <c r="I2531" s="90" t="s">
        <v>62</v>
      </c>
      <c r="J2531" s="106"/>
      <c r="K2531" s="106"/>
      <c r="L2531" s="106"/>
      <c r="M2531" s="90"/>
      <c r="N2531" s="106"/>
      <c r="O2531" s="106"/>
      <c r="P2531" s="106"/>
      <c r="Q2531" s="90"/>
      <c r="R2531" s="106"/>
      <c r="S2531" s="106"/>
      <c r="T2531" s="106"/>
      <c r="U2531" s="90"/>
      <c r="V2531" s="107" t="str">
        <f t="shared" si="158"/>
        <v>Open PDFIR FINALLY.RHS-KK-ECG-IR-ARCH-2264-REV00</v>
      </c>
      <c r="W2531" s="972" t="str">
        <f t="shared" ca="1" si="159"/>
        <v>DONE</v>
      </c>
      <c r="X2531" s="979" t="str">
        <f t="shared" si="160"/>
        <v>P</v>
      </c>
      <c r="Y2531" s="979"/>
      <c r="AD2531" s="564"/>
      <c r="AE2531" s="564"/>
      <c r="AF2531" s="564"/>
      <c r="AG2531" s="564"/>
      <c r="AH2531" s="564"/>
      <c r="AI2531" s="564"/>
    </row>
    <row r="2532" spans="1:35" ht="90" x14ac:dyDescent="0.3">
      <c r="A2532" s="450">
        <f t="shared" si="157"/>
        <v>2527</v>
      </c>
      <c r="B2532" s="442" t="s">
        <v>18663</v>
      </c>
      <c r="C2532" s="426" t="s">
        <v>2735</v>
      </c>
      <c r="D2532" s="539" t="s">
        <v>5106</v>
      </c>
      <c r="E2532" s="539" t="s">
        <v>11422</v>
      </c>
      <c r="F2532" s="475" t="s">
        <v>195</v>
      </c>
      <c r="G2532" s="106">
        <v>45662</v>
      </c>
      <c r="H2532" s="106">
        <v>45662</v>
      </c>
      <c r="I2532" s="90" t="s">
        <v>62</v>
      </c>
      <c r="J2532" s="106"/>
      <c r="K2532" s="106"/>
      <c r="L2532" s="106"/>
      <c r="M2532" s="90"/>
      <c r="N2532" s="106"/>
      <c r="O2532" s="106"/>
      <c r="P2532" s="106"/>
      <c r="Q2532" s="90"/>
      <c r="R2532" s="106"/>
      <c r="S2532" s="106"/>
      <c r="T2532" s="106"/>
      <c r="U2532" s="90"/>
      <c r="V2532" s="107" t="str">
        <f t="shared" si="158"/>
        <v>Open PDFIR FINALLY.RHS-KK-ECG-IR-ARCH-2265-REV00</v>
      </c>
      <c r="W2532" s="972" t="str">
        <f t="shared" ca="1" si="159"/>
        <v>DONE</v>
      </c>
      <c r="X2532" s="979" t="str">
        <f t="shared" si="160"/>
        <v>P</v>
      </c>
      <c r="Y2532" s="979"/>
      <c r="AD2532" s="564"/>
      <c r="AE2532" s="564"/>
      <c r="AF2532" s="564"/>
      <c r="AG2532" s="564"/>
      <c r="AH2532" s="564"/>
      <c r="AI2532" s="564"/>
    </row>
    <row r="2533" spans="1:35" ht="90" x14ac:dyDescent="0.3">
      <c r="A2533" s="450">
        <f t="shared" si="157"/>
        <v>2528</v>
      </c>
      <c r="B2533" s="442" t="s">
        <v>18664</v>
      </c>
      <c r="C2533" s="426" t="s">
        <v>2735</v>
      </c>
      <c r="D2533" s="539" t="s">
        <v>5106</v>
      </c>
      <c r="E2533" s="539" t="s">
        <v>11423</v>
      </c>
      <c r="F2533" s="475" t="s">
        <v>195</v>
      </c>
      <c r="G2533" s="106">
        <v>45662</v>
      </c>
      <c r="H2533" s="106">
        <v>45662</v>
      </c>
      <c r="I2533" s="90" t="s">
        <v>1671</v>
      </c>
      <c r="J2533" s="106"/>
      <c r="K2533" s="106"/>
      <c r="L2533" s="106"/>
      <c r="M2533" s="90"/>
      <c r="N2533" s="106"/>
      <c r="O2533" s="106"/>
      <c r="P2533" s="106"/>
      <c r="Q2533" s="90"/>
      <c r="R2533" s="106"/>
      <c r="S2533" s="106"/>
      <c r="T2533" s="106"/>
      <c r="U2533" s="90"/>
      <c r="V2533" s="107" t="str">
        <f t="shared" si="158"/>
        <v>Open PDFIR FINALLY.RHS-KK-ECG-IR-ARCH-2266-REV00</v>
      </c>
      <c r="W2533" s="972" t="str">
        <f t="shared" ca="1" si="159"/>
        <v>DONE</v>
      </c>
      <c r="X2533" s="979" t="str">
        <f t="shared" si="160"/>
        <v>P</v>
      </c>
      <c r="Y2533" s="979"/>
      <c r="AD2533" s="564"/>
      <c r="AE2533" s="564"/>
      <c r="AF2533" s="564"/>
      <c r="AG2533" s="564"/>
      <c r="AH2533" s="564"/>
      <c r="AI2533" s="564"/>
    </row>
    <row r="2534" spans="1:35" ht="90" x14ac:dyDescent="0.3">
      <c r="A2534" s="450">
        <f t="shared" si="157"/>
        <v>2529</v>
      </c>
      <c r="B2534" s="442" t="s">
        <v>18665</v>
      </c>
      <c r="C2534" s="426" t="s">
        <v>1140</v>
      </c>
      <c r="D2534" s="539" t="s">
        <v>10661</v>
      </c>
      <c r="E2534" s="539" t="s">
        <v>11424</v>
      </c>
      <c r="F2534" s="475" t="s">
        <v>195</v>
      </c>
      <c r="G2534" s="106">
        <v>45662</v>
      </c>
      <c r="H2534" s="106">
        <v>45662</v>
      </c>
      <c r="I2534" s="90" t="s">
        <v>1671</v>
      </c>
      <c r="J2534" s="106"/>
      <c r="K2534" s="106"/>
      <c r="L2534" s="106"/>
      <c r="M2534" s="90"/>
      <c r="N2534" s="106"/>
      <c r="O2534" s="106"/>
      <c r="P2534" s="106"/>
      <c r="Q2534" s="90"/>
      <c r="R2534" s="106"/>
      <c r="S2534" s="106"/>
      <c r="T2534" s="106"/>
      <c r="U2534" s="90"/>
      <c r="V2534" s="107" t="str">
        <f t="shared" si="158"/>
        <v>Open PDFIR FINALLY.RHS-KK-ECG-IR-ELE-240-REV00</v>
      </c>
      <c r="W2534" s="972" t="str">
        <f t="shared" ca="1" si="159"/>
        <v>DONE</v>
      </c>
      <c r="X2534" s="979" t="str">
        <f t="shared" si="160"/>
        <v>P</v>
      </c>
      <c r="Y2534" s="979"/>
      <c r="AD2534" s="564"/>
      <c r="AE2534" s="564"/>
      <c r="AF2534" s="564"/>
      <c r="AG2534" s="564"/>
      <c r="AH2534" s="564"/>
      <c r="AI2534" s="564"/>
    </row>
    <row r="2535" spans="1:35" ht="90" x14ac:dyDescent="0.3">
      <c r="A2535" s="450">
        <f t="shared" si="157"/>
        <v>2530</v>
      </c>
      <c r="B2535" s="442" t="s">
        <v>18666</v>
      </c>
      <c r="C2535" s="426" t="s">
        <v>1140</v>
      </c>
      <c r="D2535" s="539" t="s">
        <v>5106</v>
      </c>
      <c r="E2535" s="426" t="s">
        <v>11425</v>
      </c>
      <c r="F2535" s="475" t="s">
        <v>195</v>
      </c>
      <c r="G2535" s="106">
        <v>45662</v>
      </c>
      <c r="H2535" s="106">
        <v>45663</v>
      </c>
      <c r="I2535" s="90" t="s">
        <v>1671</v>
      </c>
      <c r="J2535" s="106"/>
      <c r="K2535" s="106"/>
      <c r="L2535" s="106"/>
      <c r="M2535" s="90"/>
      <c r="N2535" s="106"/>
      <c r="O2535" s="106"/>
      <c r="P2535" s="106"/>
      <c r="Q2535" s="90"/>
      <c r="R2535" s="106"/>
      <c r="S2535" s="106"/>
      <c r="T2535" s="106"/>
      <c r="U2535" s="90"/>
      <c r="V2535" s="107" t="str">
        <f t="shared" si="158"/>
        <v>Open PDFIR FINALLY.RHS-KK-ECG-IR-ELE-241-REV00</v>
      </c>
      <c r="W2535" s="972" t="str">
        <f t="shared" ca="1" si="159"/>
        <v>DONE</v>
      </c>
      <c r="X2535" s="979" t="str">
        <f t="shared" si="160"/>
        <v>P</v>
      </c>
      <c r="Y2535" s="979"/>
      <c r="AD2535" s="564"/>
      <c r="AE2535" s="564"/>
      <c r="AF2535" s="564"/>
      <c r="AG2535" s="564"/>
      <c r="AH2535" s="564"/>
      <c r="AI2535" s="564"/>
    </row>
    <row r="2536" spans="1:35" ht="90" x14ac:dyDescent="0.3">
      <c r="A2536" s="450">
        <f t="shared" si="157"/>
        <v>2531</v>
      </c>
      <c r="B2536" s="442" t="s">
        <v>18667</v>
      </c>
      <c r="C2536" s="426" t="s">
        <v>1140</v>
      </c>
      <c r="D2536" s="539" t="s">
        <v>5106</v>
      </c>
      <c r="E2536" s="539" t="s">
        <v>11435</v>
      </c>
      <c r="F2536" s="475" t="s">
        <v>195</v>
      </c>
      <c r="G2536" s="106">
        <v>45663</v>
      </c>
      <c r="H2536" s="106">
        <v>45663</v>
      </c>
      <c r="I2536" s="90" t="s">
        <v>1671</v>
      </c>
      <c r="J2536" s="106"/>
      <c r="K2536" s="106"/>
      <c r="L2536" s="106"/>
      <c r="M2536" s="90"/>
      <c r="N2536" s="106"/>
      <c r="O2536" s="106"/>
      <c r="P2536" s="106"/>
      <c r="Q2536" s="90"/>
      <c r="R2536" s="106"/>
      <c r="S2536" s="106"/>
      <c r="T2536" s="106"/>
      <c r="U2536" s="90"/>
      <c r="V2536" s="107" t="str">
        <f t="shared" si="158"/>
        <v>Open PDFIR FINALLY.RHS-KK-ECG-IR-ELE-242-REV00</v>
      </c>
      <c r="W2536" s="972" t="str">
        <f t="shared" ca="1" si="159"/>
        <v>DONE</v>
      </c>
      <c r="X2536" s="979" t="str">
        <f t="shared" si="160"/>
        <v>P</v>
      </c>
      <c r="Y2536" s="979"/>
      <c r="AD2536" s="564"/>
      <c r="AE2536" s="564"/>
      <c r="AF2536" s="564"/>
      <c r="AG2536" s="564"/>
      <c r="AH2536" s="564"/>
      <c r="AI2536" s="564"/>
    </row>
    <row r="2537" spans="1:35" ht="109.8" x14ac:dyDescent="0.3">
      <c r="A2537" s="450">
        <f t="shared" si="157"/>
        <v>2532</v>
      </c>
      <c r="B2537" s="442" t="s">
        <v>18668</v>
      </c>
      <c r="C2537" s="426" t="s">
        <v>1140</v>
      </c>
      <c r="D2537" s="539" t="s">
        <v>5106</v>
      </c>
      <c r="E2537" s="539" t="s">
        <v>11517</v>
      </c>
      <c r="F2537" s="475" t="s">
        <v>195</v>
      </c>
      <c r="G2537" s="106">
        <v>45656</v>
      </c>
      <c r="H2537" s="106">
        <v>45670</v>
      </c>
      <c r="I2537" s="90" t="s">
        <v>1671</v>
      </c>
      <c r="J2537" s="106"/>
      <c r="K2537" s="106"/>
      <c r="L2537" s="106"/>
      <c r="M2537" s="90"/>
      <c r="N2537" s="106"/>
      <c r="O2537" s="106"/>
      <c r="P2537" s="106"/>
      <c r="Q2537" s="90"/>
      <c r="R2537" s="106"/>
      <c r="S2537" s="106"/>
      <c r="T2537" s="106"/>
      <c r="U2537" s="90"/>
      <c r="V2537" s="107" t="str">
        <f t="shared" si="158"/>
        <v>Open PDFIR FINALLY.RHS-KK-ECG-IR-ELE-243-REV00</v>
      </c>
      <c r="W2537" s="972" t="str">
        <f t="shared" ca="1" si="159"/>
        <v>DONE</v>
      </c>
      <c r="X2537" s="979" t="str">
        <f t="shared" si="160"/>
        <v>P</v>
      </c>
      <c r="Y2537" s="979"/>
      <c r="AD2537" s="564"/>
      <c r="AE2537" s="564"/>
      <c r="AF2537" s="564"/>
      <c r="AG2537" s="564"/>
      <c r="AH2537" s="564"/>
      <c r="AI2537" s="564"/>
    </row>
    <row r="2538" spans="1:35" ht="90" x14ac:dyDescent="0.3">
      <c r="A2538" s="450">
        <f t="shared" si="157"/>
        <v>2533</v>
      </c>
      <c r="B2538" s="442" t="s">
        <v>18669</v>
      </c>
      <c r="C2538" s="426" t="s">
        <v>1634</v>
      </c>
      <c r="D2538" s="539" t="s">
        <v>1545</v>
      </c>
      <c r="E2538" s="539" t="s">
        <v>11436</v>
      </c>
      <c r="F2538" s="475" t="s">
        <v>195</v>
      </c>
      <c r="G2538" s="106">
        <v>45662</v>
      </c>
      <c r="H2538" s="106">
        <v>45662</v>
      </c>
      <c r="I2538" s="90" t="s">
        <v>62</v>
      </c>
      <c r="J2538" s="106"/>
      <c r="K2538" s="106"/>
      <c r="L2538" s="106"/>
      <c r="M2538" s="90"/>
      <c r="N2538" s="106"/>
      <c r="O2538" s="106"/>
      <c r="P2538" s="106"/>
      <c r="Q2538" s="90"/>
      <c r="R2538" s="106"/>
      <c r="S2538" s="106"/>
      <c r="T2538" s="106"/>
      <c r="U2538" s="90"/>
      <c r="V2538" s="107" t="str">
        <f t="shared" si="158"/>
        <v>Open PDFIR FINALLY.RHS-KK-ECG-IR-CI-2267-REV00</v>
      </c>
      <c r="W2538" s="972" t="str">
        <f t="shared" ca="1" si="159"/>
        <v>DONE</v>
      </c>
      <c r="X2538" s="979" t="str">
        <f t="shared" si="160"/>
        <v>P</v>
      </c>
      <c r="Y2538" s="979"/>
      <c r="AD2538" s="564"/>
      <c r="AE2538" s="564"/>
      <c r="AF2538" s="564"/>
      <c r="AG2538" s="564"/>
      <c r="AH2538" s="564"/>
      <c r="AI2538" s="564"/>
    </row>
    <row r="2539" spans="1:35" ht="90" x14ac:dyDescent="0.3">
      <c r="A2539" s="450">
        <f t="shared" si="157"/>
        <v>2534</v>
      </c>
      <c r="B2539" s="442" t="s">
        <v>18670</v>
      </c>
      <c r="C2539" s="426" t="s">
        <v>1634</v>
      </c>
      <c r="D2539" s="539" t="s">
        <v>1545</v>
      </c>
      <c r="E2539" s="539" t="s">
        <v>11440</v>
      </c>
      <c r="F2539" s="475" t="s">
        <v>195</v>
      </c>
      <c r="G2539" s="106">
        <v>45664</v>
      </c>
      <c r="H2539" s="106">
        <v>45664</v>
      </c>
      <c r="I2539" s="90" t="s">
        <v>62</v>
      </c>
      <c r="J2539" s="106"/>
      <c r="K2539" s="106"/>
      <c r="L2539" s="106"/>
      <c r="M2539" s="90"/>
      <c r="N2539" s="106"/>
      <c r="O2539" s="106"/>
      <c r="P2539" s="106"/>
      <c r="Q2539" s="90"/>
      <c r="R2539" s="106"/>
      <c r="S2539" s="106"/>
      <c r="T2539" s="106"/>
      <c r="U2539" s="90"/>
      <c r="V2539" s="107" t="str">
        <f t="shared" si="158"/>
        <v>Open PDFIR FINALLY.RHS-KK-ECG-IR-CI-2268-REV00</v>
      </c>
      <c r="W2539" s="972" t="str">
        <f t="shared" ca="1" si="159"/>
        <v>DONE</v>
      </c>
      <c r="X2539" s="979" t="str">
        <f t="shared" si="160"/>
        <v>P</v>
      </c>
      <c r="Y2539" s="979"/>
      <c r="AD2539" s="564"/>
      <c r="AE2539" s="564"/>
      <c r="AF2539" s="564"/>
      <c r="AG2539" s="564"/>
      <c r="AH2539" s="564"/>
      <c r="AI2539" s="564"/>
    </row>
    <row r="2540" spans="1:35" ht="90" x14ac:dyDescent="0.3">
      <c r="A2540" s="450">
        <f t="shared" si="157"/>
        <v>2535</v>
      </c>
      <c r="B2540" s="442" t="s">
        <v>18671</v>
      </c>
      <c r="C2540" s="426" t="s">
        <v>2735</v>
      </c>
      <c r="D2540" s="539" t="s">
        <v>5106</v>
      </c>
      <c r="E2540" s="539" t="s">
        <v>11437</v>
      </c>
      <c r="F2540" s="475" t="s">
        <v>195</v>
      </c>
      <c r="G2540" s="106">
        <v>45664</v>
      </c>
      <c r="H2540" s="106">
        <v>45664</v>
      </c>
      <c r="I2540" s="90" t="s">
        <v>1671</v>
      </c>
      <c r="J2540" s="106"/>
      <c r="K2540" s="106"/>
      <c r="L2540" s="106"/>
      <c r="M2540" s="90"/>
      <c r="N2540" s="106"/>
      <c r="O2540" s="106"/>
      <c r="P2540" s="106"/>
      <c r="Q2540" s="90"/>
      <c r="R2540" s="106"/>
      <c r="S2540" s="106"/>
      <c r="T2540" s="106"/>
      <c r="U2540" s="90"/>
      <c r="V2540" s="107" t="str">
        <f t="shared" si="158"/>
        <v>Open PDFIR FINALLY.RHS-KK-ECG-IR-ARCH-2269-REV00</v>
      </c>
      <c r="W2540" s="972" t="str">
        <f t="shared" ca="1" si="159"/>
        <v>DONE</v>
      </c>
      <c r="X2540" s="979" t="str">
        <f t="shared" si="160"/>
        <v>P</v>
      </c>
      <c r="Y2540" s="979"/>
      <c r="AD2540" s="564"/>
      <c r="AE2540" s="564"/>
      <c r="AF2540" s="564"/>
      <c r="AG2540" s="564"/>
      <c r="AH2540" s="564"/>
      <c r="AI2540" s="564"/>
    </row>
    <row r="2541" spans="1:35" ht="90" x14ac:dyDescent="0.3">
      <c r="A2541" s="450">
        <f t="shared" si="157"/>
        <v>2536</v>
      </c>
      <c r="B2541" s="442" t="s">
        <v>18672</v>
      </c>
      <c r="C2541" s="426" t="s">
        <v>1634</v>
      </c>
      <c r="D2541" s="539" t="s">
        <v>1545</v>
      </c>
      <c r="E2541" s="539" t="s">
        <v>11438</v>
      </c>
      <c r="F2541" s="475" t="s">
        <v>195</v>
      </c>
      <c r="G2541" s="106">
        <v>45664</v>
      </c>
      <c r="H2541" s="106">
        <v>45664</v>
      </c>
      <c r="I2541" s="90" t="s">
        <v>62</v>
      </c>
      <c r="J2541" s="106"/>
      <c r="K2541" s="106"/>
      <c r="L2541" s="106"/>
      <c r="M2541" s="90"/>
      <c r="N2541" s="106"/>
      <c r="O2541" s="106"/>
      <c r="P2541" s="106"/>
      <c r="Q2541" s="90"/>
      <c r="R2541" s="106"/>
      <c r="S2541" s="106"/>
      <c r="T2541" s="106"/>
      <c r="U2541" s="90"/>
      <c r="V2541" s="107" t="str">
        <f t="shared" si="158"/>
        <v>Open PDFIR FINALLY.RHS-KK-ECG-IR-CI-2270-REV00</v>
      </c>
      <c r="W2541" s="972" t="str">
        <f t="shared" ca="1" si="159"/>
        <v>DONE</v>
      </c>
      <c r="X2541" s="979" t="str">
        <f t="shared" si="160"/>
        <v>P</v>
      </c>
      <c r="Y2541" s="979"/>
      <c r="AD2541" s="564"/>
      <c r="AE2541" s="564"/>
      <c r="AF2541" s="564"/>
      <c r="AG2541" s="564"/>
      <c r="AH2541" s="564"/>
      <c r="AI2541" s="564"/>
    </row>
    <row r="2542" spans="1:35" ht="90" x14ac:dyDescent="0.3">
      <c r="A2542" s="450">
        <f t="shared" si="157"/>
        <v>2537</v>
      </c>
      <c r="B2542" s="442" t="s">
        <v>18673</v>
      </c>
      <c r="C2542" s="426" t="s">
        <v>2735</v>
      </c>
      <c r="D2542" s="539" t="s">
        <v>5106</v>
      </c>
      <c r="E2542" s="539" t="s">
        <v>11439</v>
      </c>
      <c r="F2542" s="475" t="s">
        <v>195</v>
      </c>
      <c r="G2542" s="106">
        <v>45664</v>
      </c>
      <c r="H2542" s="106">
        <v>45664</v>
      </c>
      <c r="I2542" s="90" t="s">
        <v>62</v>
      </c>
      <c r="J2542" s="106"/>
      <c r="K2542" s="106"/>
      <c r="L2542" s="106"/>
      <c r="M2542" s="90"/>
      <c r="N2542" s="106"/>
      <c r="O2542" s="106"/>
      <c r="P2542" s="106"/>
      <c r="Q2542" s="90"/>
      <c r="R2542" s="106"/>
      <c r="S2542" s="106"/>
      <c r="T2542" s="106"/>
      <c r="U2542" s="90"/>
      <c r="V2542" s="107" t="str">
        <f t="shared" si="158"/>
        <v>Open PDFIR FINALLY.RHS-KK-ECG-IR-CI-2271-REV00</v>
      </c>
      <c r="W2542" s="972" t="str">
        <f t="shared" ca="1" si="159"/>
        <v>DONE</v>
      </c>
      <c r="X2542" s="979" t="str">
        <f t="shared" si="160"/>
        <v>P</v>
      </c>
      <c r="Y2542" s="979"/>
      <c r="AD2542" s="564"/>
      <c r="AE2542" s="564"/>
      <c r="AF2542" s="564"/>
      <c r="AG2542" s="564"/>
      <c r="AH2542" s="564"/>
      <c r="AI2542" s="564"/>
    </row>
    <row r="2543" spans="1:35" ht="90" x14ac:dyDescent="0.3">
      <c r="A2543" s="450">
        <f t="shared" si="157"/>
        <v>2538</v>
      </c>
      <c r="B2543" s="442" t="s">
        <v>18674</v>
      </c>
      <c r="C2543" s="426" t="s">
        <v>1634</v>
      </c>
      <c r="D2543" s="539" t="s">
        <v>1545</v>
      </c>
      <c r="E2543" s="539" t="s">
        <v>11449</v>
      </c>
      <c r="F2543" s="475" t="s">
        <v>195</v>
      </c>
      <c r="G2543" s="106">
        <v>45665</v>
      </c>
      <c r="H2543" s="106">
        <v>45665</v>
      </c>
      <c r="I2543" s="90" t="s">
        <v>62</v>
      </c>
      <c r="J2543" s="106"/>
      <c r="K2543" s="106"/>
      <c r="L2543" s="106"/>
      <c r="M2543" s="90"/>
      <c r="N2543" s="106"/>
      <c r="O2543" s="106"/>
      <c r="P2543" s="106"/>
      <c r="Q2543" s="90"/>
      <c r="R2543" s="106"/>
      <c r="S2543" s="106"/>
      <c r="T2543" s="106"/>
      <c r="U2543" s="90"/>
      <c r="V2543" s="107" t="str">
        <f t="shared" si="158"/>
        <v>Open PDFIR FINALLY.RHS-KK-ECG-IR-CI-2272-REV00</v>
      </c>
      <c r="W2543" s="972" t="str">
        <f t="shared" ca="1" si="159"/>
        <v>DONE</v>
      </c>
      <c r="X2543" s="979" t="str">
        <f t="shared" si="160"/>
        <v>P</v>
      </c>
      <c r="Y2543" s="979"/>
      <c r="AD2543" s="564"/>
      <c r="AE2543" s="564"/>
      <c r="AF2543" s="564"/>
      <c r="AG2543" s="564"/>
      <c r="AH2543" s="564"/>
      <c r="AI2543" s="564"/>
    </row>
    <row r="2544" spans="1:35" ht="90" x14ac:dyDescent="0.3">
      <c r="A2544" s="450">
        <f t="shared" si="157"/>
        <v>2539</v>
      </c>
      <c r="B2544" s="442" t="s">
        <v>18675</v>
      </c>
      <c r="C2544" s="426" t="s">
        <v>4383</v>
      </c>
      <c r="D2544" s="272" t="s">
        <v>10661</v>
      </c>
      <c r="E2544" s="539" t="s">
        <v>11458</v>
      </c>
      <c r="F2544" s="475" t="s">
        <v>195</v>
      </c>
      <c r="G2544" s="106">
        <v>45666</v>
      </c>
      <c r="H2544" s="106">
        <v>45666</v>
      </c>
      <c r="I2544" s="90" t="s">
        <v>62</v>
      </c>
      <c r="J2544" s="106"/>
      <c r="K2544" s="106"/>
      <c r="L2544" s="106"/>
      <c r="M2544" s="90"/>
      <c r="N2544" s="106"/>
      <c r="O2544" s="106"/>
      <c r="P2544" s="106"/>
      <c r="Q2544" s="90"/>
      <c r="R2544" s="106"/>
      <c r="S2544" s="106"/>
      <c r="T2544" s="106"/>
      <c r="U2544" s="90"/>
      <c r="V2544" s="107" t="str">
        <f t="shared" si="158"/>
        <v>Open PDFIR FINALLY.RHS-KK-ECG-IR-SU-2273-REV00</v>
      </c>
      <c r="W2544" s="972" t="str">
        <f t="shared" ca="1" si="159"/>
        <v>DONE</v>
      </c>
      <c r="X2544" s="979" t="str">
        <f t="shared" si="160"/>
        <v>P</v>
      </c>
      <c r="Y2544" s="979"/>
      <c r="AD2544" s="564"/>
      <c r="AE2544" s="564"/>
      <c r="AF2544" s="564"/>
      <c r="AG2544" s="564"/>
      <c r="AH2544" s="564"/>
      <c r="AI2544" s="564"/>
    </row>
    <row r="2545" spans="1:35" ht="90" x14ac:dyDescent="0.3">
      <c r="A2545" s="450">
        <f t="shared" si="157"/>
        <v>2540</v>
      </c>
      <c r="B2545" s="442" t="s">
        <v>18676</v>
      </c>
      <c r="C2545" s="426" t="s">
        <v>76</v>
      </c>
      <c r="D2545" s="272" t="s">
        <v>10661</v>
      </c>
      <c r="E2545" s="539" t="s">
        <v>11457</v>
      </c>
      <c r="F2545" s="475" t="s">
        <v>195</v>
      </c>
      <c r="G2545" s="106">
        <v>45666</v>
      </c>
      <c r="H2545" s="106">
        <v>45672</v>
      </c>
      <c r="I2545" s="90" t="s">
        <v>62</v>
      </c>
      <c r="J2545" s="106"/>
      <c r="K2545" s="106"/>
      <c r="L2545" s="106"/>
      <c r="M2545" s="90"/>
      <c r="N2545" s="106"/>
      <c r="O2545" s="106"/>
      <c r="P2545" s="106"/>
      <c r="Q2545" s="90"/>
      <c r="R2545" s="106"/>
      <c r="S2545" s="106"/>
      <c r="T2545" s="106"/>
      <c r="U2545" s="90"/>
      <c r="V2545" s="107" t="str">
        <f t="shared" si="158"/>
        <v>Open PDFIR FINALLY.RHS-KK-ECG-IR-CI-2274-REV00</v>
      </c>
      <c r="W2545" s="972" t="str">
        <f t="shared" ca="1" si="159"/>
        <v>DONE</v>
      </c>
      <c r="X2545" s="979" t="str">
        <f t="shared" si="160"/>
        <v>P</v>
      </c>
      <c r="Y2545" s="979"/>
      <c r="AD2545" s="564"/>
      <c r="AE2545" s="564"/>
      <c r="AF2545" s="564"/>
      <c r="AG2545" s="564"/>
      <c r="AH2545" s="564"/>
      <c r="AI2545" s="564"/>
    </row>
    <row r="2546" spans="1:35" ht="90" x14ac:dyDescent="0.3">
      <c r="A2546" s="450">
        <f t="shared" si="157"/>
        <v>2541</v>
      </c>
      <c r="B2546" s="442" t="s">
        <v>18677</v>
      </c>
      <c r="C2546" s="426" t="s">
        <v>76</v>
      </c>
      <c r="D2546" s="272" t="s">
        <v>10661</v>
      </c>
      <c r="E2546" s="539" t="s">
        <v>11461</v>
      </c>
      <c r="F2546" s="475" t="s">
        <v>195</v>
      </c>
      <c r="G2546" s="106">
        <v>45666</v>
      </c>
      <c r="H2546" s="106">
        <v>45666</v>
      </c>
      <c r="I2546" s="90" t="s">
        <v>62</v>
      </c>
      <c r="J2546" s="106"/>
      <c r="K2546" s="106"/>
      <c r="L2546" s="106"/>
      <c r="M2546" s="90"/>
      <c r="N2546" s="106"/>
      <c r="O2546" s="106"/>
      <c r="P2546" s="106"/>
      <c r="Q2546" s="90"/>
      <c r="R2546" s="106"/>
      <c r="S2546" s="106"/>
      <c r="T2546" s="106"/>
      <c r="U2546" s="90"/>
      <c r="V2546" s="107" t="str">
        <f t="shared" si="158"/>
        <v>Open PDFIR FINALLY.RHS-KK-ECG-IR-CI-2275-REV00</v>
      </c>
      <c r="W2546" s="972" t="str">
        <f t="shared" ca="1" si="159"/>
        <v>DONE</v>
      </c>
      <c r="X2546" s="979" t="str">
        <f t="shared" si="160"/>
        <v>P</v>
      </c>
      <c r="Y2546" s="979"/>
      <c r="AD2546" s="564"/>
      <c r="AE2546" s="564"/>
      <c r="AF2546" s="564"/>
      <c r="AG2546" s="564"/>
      <c r="AH2546" s="564"/>
      <c r="AI2546" s="564"/>
    </row>
    <row r="2547" spans="1:35" ht="90" x14ac:dyDescent="0.3">
      <c r="A2547" s="450">
        <f t="shared" si="157"/>
        <v>2542</v>
      </c>
      <c r="B2547" s="442" t="s">
        <v>18678</v>
      </c>
      <c r="C2547" s="426" t="s">
        <v>2735</v>
      </c>
      <c r="D2547" s="272" t="s">
        <v>5106</v>
      </c>
      <c r="E2547" s="539" t="s">
        <v>11462</v>
      </c>
      <c r="F2547" s="475" t="s">
        <v>195</v>
      </c>
      <c r="G2547" s="106">
        <v>45666</v>
      </c>
      <c r="H2547" s="106">
        <v>45664</v>
      </c>
      <c r="I2547" s="90" t="s">
        <v>62</v>
      </c>
      <c r="J2547" s="106"/>
      <c r="K2547" s="106"/>
      <c r="L2547" s="106"/>
      <c r="M2547" s="90"/>
      <c r="N2547" s="106"/>
      <c r="O2547" s="106"/>
      <c r="P2547" s="106"/>
      <c r="Q2547" s="90"/>
      <c r="R2547" s="106"/>
      <c r="S2547" s="106"/>
      <c r="T2547" s="106"/>
      <c r="U2547" s="90"/>
      <c r="V2547" s="107" t="str">
        <f t="shared" si="158"/>
        <v>Open PDFIR FINALLY.RHS-KK-ECG-IR-ARCH-2276-REV00</v>
      </c>
      <c r="W2547" s="972" t="str">
        <f t="shared" ca="1" si="159"/>
        <v>DONE</v>
      </c>
      <c r="X2547" s="979" t="str">
        <f t="shared" si="160"/>
        <v>P</v>
      </c>
      <c r="Y2547" s="979"/>
      <c r="AD2547" s="564"/>
      <c r="AE2547" s="564"/>
      <c r="AF2547" s="564"/>
      <c r="AG2547" s="564"/>
      <c r="AH2547" s="564"/>
      <c r="AI2547" s="564"/>
    </row>
    <row r="2548" spans="1:35" ht="90" x14ac:dyDescent="0.3">
      <c r="A2548" s="450">
        <f t="shared" si="157"/>
        <v>2543</v>
      </c>
      <c r="B2548" s="442" t="s">
        <v>18679</v>
      </c>
      <c r="C2548" s="426" t="s">
        <v>76</v>
      </c>
      <c r="D2548" s="272" t="s">
        <v>10661</v>
      </c>
      <c r="E2548" s="539" t="s">
        <v>11480</v>
      </c>
      <c r="F2548" s="475" t="s">
        <v>195</v>
      </c>
      <c r="G2548" s="106">
        <v>45668</v>
      </c>
      <c r="H2548" s="106">
        <v>45668</v>
      </c>
      <c r="I2548" s="90" t="s">
        <v>62</v>
      </c>
      <c r="J2548" s="106"/>
      <c r="K2548" s="106"/>
      <c r="L2548" s="106"/>
      <c r="M2548" s="90"/>
      <c r="N2548" s="106"/>
      <c r="O2548" s="106"/>
      <c r="P2548" s="106"/>
      <c r="Q2548" s="90"/>
      <c r="R2548" s="106"/>
      <c r="S2548" s="106"/>
      <c r="T2548" s="106"/>
      <c r="U2548" s="90"/>
      <c r="V2548" s="107" t="str">
        <f t="shared" si="158"/>
        <v>Open PDFIR FINALLY.RHS-KK-ECG-IR-CI-2277-REV00</v>
      </c>
      <c r="W2548" s="972" t="str">
        <f t="shared" ca="1" si="159"/>
        <v>DONE</v>
      </c>
      <c r="X2548" s="979" t="str">
        <f t="shared" si="160"/>
        <v>P</v>
      </c>
      <c r="Y2548" s="979"/>
      <c r="AD2548" s="564"/>
      <c r="AE2548" s="564"/>
      <c r="AF2548" s="564"/>
      <c r="AG2548" s="564"/>
      <c r="AH2548" s="564"/>
      <c r="AI2548" s="564"/>
    </row>
    <row r="2549" spans="1:35" ht="90" x14ac:dyDescent="0.3">
      <c r="A2549" s="450">
        <f t="shared" si="157"/>
        <v>2544</v>
      </c>
      <c r="B2549" s="442" t="s">
        <v>18680</v>
      </c>
      <c r="C2549" s="426" t="s">
        <v>76</v>
      </c>
      <c r="D2549" s="272" t="s">
        <v>10661</v>
      </c>
      <c r="E2549" s="539" t="s">
        <v>11479</v>
      </c>
      <c r="F2549" s="475" t="s">
        <v>195</v>
      </c>
      <c r="G2549" s="106">
        <v>45668</v>
      </c>
      <c r="H2549" s="106">
        <v>45668</v>
      </c>
      <c r="I2549" s="90" t="s">
        <v>62</v>
      </c>
      <c r="J2549" s="106"/>
      <c r="K2549" s="106"/>
      <c r="L2549" s="106"/>
      <c r="M2549" s="90"/>
      <c r="N2549" s="106"/>
      <c r="O2549" s="106"/>
      <c r="P2549" s="106"/>
      <c r="Q2549" s="90"/>
      <c r="R2549" s="106"/>
      <c r="S2549" s="106"/>
      <c r="T2549" s="106"/>
      <c r="U2549" s="90"/>
      <c r="V2549" s="107" t="str">
        <f t="shared" si="158"/>
        <v>Open PDFIR FINALLY.RHS-KK-ECG-IR-CI-2278-REV00</v>
      </c>
      <c r="W2549" s="972" t="str">
        <f t="shared" ca="1" si="159"/>
        <v>DONE</v>
      </c>
      <c r="X2549" s="979" t="str">
        <f t="shared" si="160"/>
        <v>P</v>
      </c>
      <c r="Y2549" s="979"/>
      <c r="AD2549" s="564"/>
      <c r="AE2549" s="564"/>
      <c r="AF2549" s="564"/>
      <c r="AG2549" s="564"/>
      <c r="AH2549" s="564"/>
      <c r="AI2549" s="564"/>
    </row>
    <row r="2550" spans="1:35" ht="90" x14ac:dyDescent="0.3">
      <c r="A2550" s="450">
        <f t="shared" si="157"/>
        <v>2545</v>
      </c>
      <c r="B2550" s="442" t="s">
        <v>18681</v>
      </c>
      <c r="C2550" s="426" t="s">
        <v>2735</v>
      </c>
      <c r="D2550" s="272" t="s">
        <v>5106</v>
      </c>
      <c r="E2550" s="539" t="s">
        <v>11478</v>
      </c>
      <c r="F2550" s="475" t="s">
        <v>195</v>
      </c>
      <c r="G2550" s="106">
        <v>45668</v>
      </c>
      <c r="H2550" s="106">
        <v>45668</v>
      </c>
      <c r="I2550" s="90" t="s">
        <v>62</v>
      </c>
      <c r="J2550" s="106"/>
      <c r="K2550" s="106"/>
      <c r="L2550" s="106"/>
      <c r="M2550" s="90"/>
      <c r="N2550" s="106"/>
      <c r="O2550" s="106"/>
      <c r="P2550" s="106"/>
      <c r="Q2550" s="90"/>
      <c r="R2550" s="106"/>
      <c r="S2550" s="106"/>
      <c r="T2550" s="106"/>
      <c r="U2550" s="90"/>
      <c r="V2550" s="107" t="str">
        <f t="shared" si="158"/>
        <v>Open PDFIR FINALLY.RHS-KK-ECG-IR-ARCH-2279-REV00</v>
      </c>
      <c r="W2550" s="972" t="str">
        <f t="shared" ca="1" si="159"/>
        <v>DONE</v>
      </c>
      <c r="X2550" s="979" t="str">
        <f t="shared" si="160"/>
        <v>P</v>
      </c>
      <c r="Y2550" s="979"/>
      <c r="AD2550" s="564"/>
      <c r="AE2550" s="564"/>
      <c r="AF2550" s="564"/>
      <c r="AG2550" s="564"/>
      <c r="AH2550" s="564"/>
      <c r="AI2550" s="564"/>
    </row>
    <row r="2551" spans="1:35" ht="90" x14ac:dyDescent="0.3">
      <c r="A2551" s="450">
        <f t="shared" ref="A2551:A2614" si="161">ROW()-ROW($A$5)</f>
        <v>2546</v>
      </c>
      <c r="B2551" s="442" t="s">
        <v>18682</v>
      </c>
      <c r="C2551" s="426" t="s">
        <v>76</v>
      </c>
      <c r="D2551" s="272" t="s">
        <v>10661</v>
      </c>
      <c r="E2551" s="539" t="s">
        <v>11512</v>
      </c>
      <c r="F2551" s="475" t="s">
        <v>195</v>
      </c>
      <c r="G2551" s="106">
        <v>45669</v>
      </c>
      <c r="H2551" s="106">
        <v>45677</v>
      </c>
      <c r="I2551" s="90" t="s">
        <v>62</v>
      </c>
      <c r="J2551" s="106"/>
      <c r="K2551" s="106"/>
      <c r="L2551" s="106"/>
      <c r="M2551" s="90"/>
      <c r="N2551" s="106"/>
      <c r="O2551" s="106"/>
      <c r="P2551" s="106"/>
      <c r="Q2551" s="90"/>
      <c r="R2551" s="106"/>
      <c r="S2551" s="106"/>
      <c r="T2551" s="106"/>
      <c r="U2551" s="90"/>
      <c r="V2551" s="107" t="str">
        <f t="shared" si="158"/>
        <v>Open PDFIR FINALLY.RHS-KK-ECG-IR-CI-2280-REV00</v>
      </c>
      <c r="W2551" s="972" t="str">
        <f t="shared" ca="1" si="159"/>
        <v>DONE</v>
      </c>
      <c r="X2551" s="979" t="str">
        <f t="shared" si="160"/>
        <v>P</v>
      </c>
      <c r="Y2551" s="979"/>
      <c r="AD2551" s="564"/>
      <c r="AE2551" s="564"/>
      <c r="AF2551" s="564"/>
      <c r="AG2551" s="564"/>
      <c r="AH2551" s="564"/>
      <c r="AI2551" s="564"/>
    </row>
    <row r="2552" spans="1:35" ht="90" x14ac:dyDescent="0.3">
      <c r="A2552" s="450">
        <f t="shared" si="161"/>
        <v>2547</v>
      </c>
      <c r="B2552" s="442" t="s">
        <v>18683</v>
      </c>
      <c r="C2552" s="426" t="s">
        <v>3746</v>
      </c>
      <c r="D2552" s="272" t="s">
        <v>10661</v>
      </c>
      <c r="E2552" s="426" t="s">
        <v>11513</v>
      </c>
      <c r="F2552" s="475" t="s">
        <v>195</v>
      </c>
      <c r="G2552" s="106">
        <v>45669</v>
      </c>
      <c r="H2552" s="106">
        <v>45669</v>
      </c>
      <c r="I2552" s="90" t="s">
        <v>1671</v>
      </c>
      <c r="J2552" s="106"/>
      <c r="K2552" s="106"/>
      <c r="L2552" s="106"/>
      <c r="M2552" s="90"/>
      <c r="N2552" s="106"/>
      <c r="O2552" s="106"/>
      <c r="P2552" s="106"/>
      <c r="Q2552" s="90"/>
      <c r="R2552" s="106"/>
      <c r="S2552" s="106"/>
      <c r="T2552" s="106"/>
      <c r="U2552" s="90"/>
      <c r="V2552" s="107" t="str">
        <f t="shared" si="158"/>
        <v>Open PDFIR FINALLY.RHS-KK-ECG-IR-MECH-37-REV00</v>
      </c>
      <c r="W2552" s="972" t="str">
        <f t="shared" ca="1" si="159"/>
        <v>DONE</v>
      </c>
      <c r="X2552" s="979" t="str">
        <f t="shared" si="160"/>
        <v>P</v>
      </c>
      <c r="Y2552" s="979"/>
      <c r="AD2552" s="564"/>
      <c r="AE2552" s="564"/>
      <c r="AF2552" s="564"/>
      <c r="AG2552" s="564"/>
      <c r="AH2552" s="564"/>
      <c r="AI2552" s="564"/>
    </row>
    <row r="2553" spans="1:35" ht="90" x14ac:dyDescent="0.3">
      <c r="A2553" s="450">
        <f t="shared" si="161"/>
        <v>2548</v>
      </c>
      <c r="B2553" s="442" t="s">
        <v>18684</v>
      </c>
      <c r="C2553" s="426" t="s">
        <v>2735</v>
      </c>
      <c r="D2553" s="272" t="s">
        <v>5106</v>
      </c>
      <c r="E2553" s="539" t="s">
        <v>11514</v>
      </c>
      <c r="F2553" s="475" t="s">
        <v>195</v>
      </c>
      <c r="G2553" s="106">
        <v>45669</v>
      </c>
      <c r="H2553" s="106">
        <v>45669</v>
      </c>
      <c r="I2553" s="90" t="s">
        <v>62</v>
      </c>
      <c r="J2553" s="106"/>
      <c r="K2553" s="106"/>
      <c r="L2553" s="106"/>
      <c r="M2553" s="90"/>
      <c r="N2553" s="106"/>
      <c r="O2553" s="106"/>
      <c r="P2553" s="106"/>
      <c r="Q2553" s="90"/>
      <c r="R2553" s="106"/>
      <c r="S2553" s="106"/>
      <c r="T2553" s="106"/>
      <c r="U2553" s="90"/>
      <c r="V2553" s="107" t="str">
        <f t="shared" si="158"/>
        <v>Open PDFIR FINALLY.RHS-KK-ECG-IR-ARCH-2281-REV00</v>
      </c>
      <c r="W2553" s="972" t="str">
        <f t="shared" ca="1" si="159"/>
        <v>DONE</v>
      </c>
      <c r="X2553" s="979" t="str">
        <f t="shared" si="160"/>
        <v>P</v>
      </c>
      <c r="Y2553" s="979"/>
      <c r="AD2553" s="564"/>
      <c r="AE2553" s="564"/>
      <c r="AF2553" s="564"/>
      <c r="AG2553" s="564"/>
      <c r="AH2553" s="564"/>
      <c r="AI2553" s="564"/>
    </row>
    <row r="2554" spans="1:35" ht="90" x14ac:dyDescent="0.3">
      <c r="A2554" s="450">
        <f t="shared" si="161"/>
        <v>2549</v>
      </c>
      <c r="B2554" s="442" t="s">
        <v>18685</v>
      </c>
      <c r="C2554" s="426" t="s">
        <v>2735</v>
      </c>
      <c r="D2554" s="272" t="s">
        <v>5106</v>
      </c>
      <c r="E2554" s="539" t="s">
        <v>11515</v>
      </c>
      <c r="F2554" s="475" t="s">
        <v>195</v>
      </c>
      <c r="G2554" s="106">
        <v>45670</v>
      </c>
      <c r="H2554" s="106"/>
      <c r="I2554" s="90" t="s">
        <v>5788</v>
      </c>
      <c r="J2554" s="106"/>
      <c r="K2554" s="106"/>
      <c r="L2554" s="106"/>
      <c r="M2554" s="90"/>
      <c r="N2554" s="106"/>
      <c r="O2554" s="106"/>
      <c r="P2554" s="106"/>
      <c r="Q2554" s="90"/>
      <c r="R2554" s="106"/>
      <c r="S2554" s="106"/>
      <c r="T2554" s="106"/>
      <c r="U2554" s="90"/>
      <c r="V2554" s="107" t="str">
        <f t="shared" si="158"/>
        <v>Open PDFIR FINALLY.RHS-KK-ECG-IR-ARCH-2282-REV00</v>
      </c>
      <c r="W2554" s="973">
        <f t="shared" ca="1" si="159"/>
        <v>538</v>
      </c>
      <c r="X2554" s="979" t="str">
        <f t="shared" si="160"/>
        <v>P</v>
      </c>
      <c r="Y2554" s="979"/>
      <c r="AD2554" s="564"/>
      <c r="AE2554" s="564"/>
      <c r="AF2554" s="564"/>
      <c r="AG2554" s="564"/>
      <c r="AH2554" s="564"/>
      <c r="AI2554" s="564"/>
    </row>
    <row r="2555" spans="1:35" ht="90" x14ac:dyDescent="0.3">
      <c r="A2555" s="450">
        <f t="shared" si="161"/>
        <v>2550</v>
      </c>
      <c r="B2555" s="442" t="s">
        <v>20462</v>
      </c>
      <c r="C2555" s="426" t="s">
        <v>76</v>
      </c>
      <c r="D2555" s="272" t="s">
        <v>10661</v>
      </c>
      <c r="E2555" s="539" t="s">
        <v>11586</v>
      </c>
      <c r="F2555" s="475" t="s">
        <v>195</v>
      </c>
      <c r="G2555" s="106">
        <v>45680</v>
      </c>
      <c r="H2555" s="106">
        <v>45680</v>
      </c>
      <c r="I2555" s="90" t="s">
        <v>25</v>
      </c>
      <c r="J2555" s="475" t="s">
        <v>195</v>
      </c>
      <c r="K2555" s="106">
        <v>46056</v>
      </c>
      <c r="L2555" s="106">
        <v>46083</v>
      </c>
      <c r="M2555" s="90" t="s">
        <v>1671</v>
      </c>
      <c r="N2555" s="106"/>
      <c r="O2555" s="106"/>
      <c r="P2555" s="106"/>
      <c r="Q2555" s="90"/>
      <c r="R2555" s="106"/>
      <c r="S2555" s="106"/>
      <c r="T2555" s="106"/>
      <c r="U2555" s="90"/>
      <c r="V2555" s="107" t="str">
        <f t="shared" si="158"/>
        <v>Open PDFIR FINALLY.RHS-KK-ECG-IR-CI-2283-REV01</v>
      </c>
      <c r="W2555" s="972" t="str">
        <f t="shared" ca="1" si="159"/>
        <v>DONE</v>
      </c>
      <c r="X2555" s="979" t="str">
        <f t="shared" si="160"/>
        <v>AWC</v>
      </c>
      <c r="Y2555" s="979"/>
      <c r="AD2555" s="564"/>
      <c r="AE2555" s="564"/>
      <c r="AF2555" s="564"/>
      <c r="AG2555" s="564"/>
      <c r="AH2555" s="564"/>
      <c r="AI2555" s="564"/>
    </row>
    <row r="2556" spans="1:35" ht="90" x14ac:dyDescent="0.3">
      <c r="A2556" s="450">
        <f t="shared" si="161"/>
        <v>2551</v>
      </c>
      <c r="B2556" s="442" t="s">
        <v>20463</v>
      </c>
      <c r="C2556" s="426" t="s">
        <v>1140</v>
      </c>
      <c r="D2556" s="272" t="s">
        <v>5106</v>
      </c>
      <c r="E2556" s="539" t="s">
        <v>11516</v>
      </c>
      <c r="F2556" s="475" t="s">
        <v>195</v>
      </c>
      <c r="G2556" s="106">
        <v>45670</v>
      </c>
      <c r="H2556" s="106">
        <v>45670</v>
      </c>
      <c r="I2556" s="90" t="s">
        <v>25</v>
      </c>
      <c r="J2556" s="106" t="s">
        <v>195</v>
      </c>
      <c r="K2556" s="106">
        <v>45957</v>
      </c>
      <c r="L2556" s="106">
        <v>45957</v>
      </c>
      <c r="M2556" s="90" t="s">
        <v>1671</v>
      </c>
      <c r="N2556" s="106"/>
      <c r="O2556" s="106"/>
      <c r="P2556" s="106"/>
      <c r="Q2556" s="90"/>
      <c r="R2556" s="106"/>
      <c r="S2556" s="106"/>
      <c r="T2556" s="106"/>
      <c r="U2556" s="90"/>
      <c r="V2556" s="107" t="str">
        <f t="shared" si="158"/>
        <v>Open PDFIR FINALLY.RHS-KK-ECG-IR-ELE-244-REV01</v>
      </c>
      <c r="W2556" s="972" t="str">
        <f t="shared" ca="1" si="159"/>
        <v>DONE</v>
      </c>
      <c r="X2556" s="979" t="str">
        <f t="shared" si="160"/>
        <v>AWC</v>
      </c>
      <c r="Y2556" s="979"/>
      <c r="AD2556" s="564"/>
      <c r="AE2556" s="564"/>
      <c r="AF2556" s="564"/>
      <c r="AG2556" s="564"/>
      <c r="AH2556" s="564"/>
      <c r="AI2556" s="564"/>
    </row>
    <row r="2557" spans="1:35" ht="90" x14ac:dyDescent="0.3">
      <c r="A2557" s="450">
        <f t="shared" si="161"/>
        <v>2552</v>
      </c>
      <c r="B2557" s="442" t="s">
        <v>18686</v>
      </c>
      <c r="C2557" s="426" t="s">
        <v>76</v>
      </c>
      <c r="D2557" s="272" t="s">
        <v>10661</v>
      </c>
      <c r="E2557" s="539" t="s">
        <v>11518</v>
      </c>
      <c r="F2557" s="475" t="s">
        <v>195</v>
      </c>
      <c r="G2557" s="106">
        <v>45670</v>
      </c>
      <c r="H2557" s="106">
        <v>45670</v>
      </c>
      <c r="I2557" s="90" t="s">
        <v>1671</v>
      </c>
      <c r="J2557" s="106"/>
      <c r="K2557" s="106"/>
      <c r="L2557" s="106"/>
      <c r="M2557" s="90"/>
      <c r="N2557" s="106"/>
      <c r="O2557" s="106"/>
      <c r="P2557" s="106"/>
      <c r="Q2557" s="90"/>
      <c r="R2557" s="106"/>
      <c r="S2557" s="106"/>
      <c r="T2557" s="106"/>
      <c r="U2557" s="90"/>
      <c r="V2557" s="107" t="str">
        <f t="shared" ref="V2557:V2620" si="162">IF(B2557&gt;0,HYPERLINK(CONCATENATE("PDFIR FINALLY/",B2557,".pdf"),CONCATENATE("Open PDFIR FINALLY.",B2557)),"")</f>
        <v>Open PDFIR FINALLY.RHS-KK-ECG-IR-CI-2284-REV00</v>
      </c>
      <c r="W2557" s="972" t="str">
        <f t="shared" ca="1" si="159"/>
        <v>DONE</v>
      </c>
      <c r="X2557" s="979" t="str">
        <f t="shared" si="160"/>
        <v>P</v>
      </c>
      <c r="Y2557" s="979"/>
      <c r="AD2557" s="564"/>
      <c r="AE2557" s="564"/>
      <c r="AF2557" s="564"/>
      <c r="AG2557" s="564"/>
      <c r="AH2557" s="564"/>
      <c r="AI2557" s="564"/>
    </row>
    <row r="2558" spans="1:35" ht="90" x14ac:dyDescent="0.3">
      <c r="A2558" s="450">
        <f t="shared" si="161"/>
        <v>2553</v>
      </c>
      <c r="B2558" s="442" t="s">
        <v>18687</v>
      </c>
      <c r="C2558" s="426" t="s">
        <v>76</v>
      </c>
      <c r="D2558" s="272" t="s">
        <v>10661</v>
      </c>
      <c r="E2558" s="539" t="s">
        <v>11519</v>
      </c>
      <c r="F2558" s="475" t="s">
        <v>195</v>
      </c>
      <c r="G2558" s="106">
        <v>45670</v>
      </c>
      <c r="H2558" s="106">
        <v>45670</v>
      </c>
      <c r="I2558" s="90" t="s">
        <v>62</v>
      </c>
      <c r="J2558" s="106"/>
      <c r="K2558" s="106"/>
      <c r="L2558" s="106"/>
      <c r="M2558" s="90"/>
      <c r="N2558" s="106"/>
      <c r="O2558" s="106"/>
      <c r="P2558" s="106"/>
      <c r="Q2558" s="90"/>
      <c r="R2558" s="106"/>
      <c r="S2558" s="106"/>
      <c r="T2558" s="106"/>
      <c r="U2558" s="90"/>
      <c r="V2558" s="107" t="str">
        <f t="shared" si="162"/>
        <v>Open PDFIR FINALLY.RHS-KK-ECG-IR-CI-2285-REV00</v>
      </c>
      <c r="W2558" s="972" t="str">
        <f t="shared" ca="1" si="159"/>
        <v>DONE</v>
      </c>
      <c r="X2558" s="979" t="str">
        <f t="shared" si="160"/>
        <v>P</v>
      </c>
      <c r="Y2558" s="979"/>
      <c r="AD2558" s="564"/>
      <c r="AE2558" s="564"/>
      <c r="AF2558" s="564"/>
      <c r="AG2558" s="564"/>
      <c r="AH2558" s="564"/>
      <c r="AI2558" s="564"/>
    </row>
    <row r="2559" spans="1:35" ht="90" x14ac:dyDescent="0.3">
      <c r="A2559" s="450">
        <f t="shared" si="161"/>
        <v>2554</v>
      </c>
      <c r="B2559" s="442" t="s">
        <v>18688</v>
      </c>
      <c r="C2559" s="426" t="s">
        <v>76</v>
      </c>
      <c r="D2559" s="272" t="s">
        <v>5106</v>
      </c>
      <c r="E2559" s="539" t="s">
        <v>11520</v>
      </c>
      <c r="F2559" s="475" t="s">
        <v>195</v>
      </c>
      <c r="G2559" s="106">
        <v>45670</v>
      </c>
      <c r="H2559" s="106">
        <v>45670</v>
      </c>
      <c r="I2559" s="90" t="s">
        <v>62</v>
      </c>
      <c r="J2559" s="106"/>
      <c r="K2559" s="106"/>
      <c r="L2559" s="106"/>
      <c r="M2559" s="90"/>
      <c r="N2559" s="106"/>
      <c r="O2559" s="106"/>
      <c r="P2559" s="106"/>
      <c r="Q2559" s="90"/>
      <c r="R2559" s="106"/>
      <c r="S2559" s="106"/>
      <c r="T2559" s="106"/>
      <c r="U2559" s="90"/>
      <c r="V2559" s="107" t="str">
        <f t="shared" si="162"/>
        <v>Open PDFIR FINALLY.RHS-KK-ECG-IR-CI-2286-REV00</v>
      </c>
      <c r="W2559" s="972" t="str">
        <f t="shared" ca="1" si="159"/>
        <v>DONE</v>
      </c>
      <c r="X2559" s="979" t="str">
        <f t="shared" si="160"/>
        <v>P</v>
      </c>
      <c r="Y2559" s="979"/>
      <c r="AD2559" s="564"/>
      <c r="AE2559" s="564"/>
      <c r="AF2559" s="564"/>
      <c r="AG2559" s="564"/>
      <c r="AH2559" s="564"/>
      <c r="AI2559" s="564"/>
    </row>
    <row r="2560" spans="1:35" ht="90" x14ac:dyDescent="0.3">
      <c r="A2560" s="450">
        <f t="shared" si="161"/>
        <v>2555</v>
      </c>
      <c r="B2560" s="442" t="s">
        <v>18689</v>
      </c>
      <c r="C2560" s="426" t="s">
        <v>3746</v>
      </c>
      <c r="D2560" s="272" t="s">
        <v>10661</v>
      </c>
      <c r="E2560" s="539" t="s">
        <v>11531</v>
      </c>
      <c r="F2560" s="475" t="s">
        <v>195</v>
      </c>
      <c r="G2560" s="106">
        <v>45672</v>
      </c>
      <c r="H2560" s="106">
        <v>45672</v>
      </c>
      <c r="I2560" s="90" t="s">
        <v>1671</v>
      </c>
      <c r="J2560" s="106"/>
      <c r="K2560" s="106"/>
      <c r="L2560" s="106"/>
      <c r="M2560" s="90"/>
      <c r="N2560" s="106"/>
      <c r="O2560" s="106"/>
      <c r="P2560" s="106"/>
      <c r="Q2560" s="90"/>
      <c r="R2560" s="106"/>
      <c r="S2560" s="106"/>
      <c r="T2560" s="106"/>
      <c r="U2560" s="90"/>
      <c r="V2560" s="107" t="str">
        <f t="shared" si="162"/>
        <v>Open PDFIR FINALLY.RHS-KK-ECG-IR-MECH-38-REV00</v>
      </c>
      <c r="W2560" s="972" t="str">
        <f t="shared" ca="1" si="159"/>
        <v>DONE</v>
      </c>
      <c r="X2560" s="979" t="str">
        <f t="shared" si="160"/>
        <v>P</v>
      </c>
      <c r="Y2560" s="979"/>
      <c r="AD2560" s="564"/>
      <c r="AE2560" s="564"/>
      <c r="AF2560" s="564"/>
      <c r="AG2560" s="564"/>
      <c r="AH2560" s="564"/>
      <c r="AI2560" s="564"/>
    </row>
    <row r="2561" spans="1:35" ht="90" x14ac:dyDescent="0.3">
      <c r="A2561" s="450">
        <f t="shared" si="161"/>
        <v>2556</v>
      </c>
      <c r="B2561" s="442" t="s">
        <v>18690</v>
      </c>
      <c r="C2561" s="426" t="s">
        <v>2735</v>
      </c>
      <c r="D2561" s="272" t="s">
        <v>5106</v>
      </c>
      <c r="E2561" s="539" t="s">
        <v>11532</v>
      </c>
      <c r="F2561" s="475" t="s">
        <v>195</v>
      </c>
      <c r="G2561" s="106">
        <v>45672</v>
      </c>
      <c r="H2561" s="106">
        <v>45672</v>
      </c>
      <c r="I2561" s="90" t="s">
        <v>62</v>
      </c>
      <c r="J2561" s="106"/>
      <c r="K2561" s="106"/>
      <c r="L2561" s="106"/>
      <c r="M2561" s="90"/>
      <c r="N2561" s="106"/>
      <c r="O2561" s="106"/>
      <c r="P2561" s="106"/>
      <c r="Q2561" s="90"/>
      <c r="R2561" s="106"/>
      <c r="S2561" s="106"/>
      <c r="T2561" s="106"/>
      <c r="U2561" s="90"/>
      <c r="V2561" s="107" t="str">
        <f t="shared" si="162"/>
        <v>Open PDFIR FINALLY.RHS-KK-ECG-IR-ARCH-2287-REV00</v>
      </c>
      <c r="W2561" s="972" t="str">
        <f t="shared" ca="1" si="159"/>
        <v>DONE</v>
      </c>
      <c r="X2561" s="979" t="str">
        <f t="shared" si="160"/>
        <v>P</v>
      </c>
      <c r="Y2561" s="979"/>
      <c r="AD2561" s="564"/>
      <c r="AE2561" s="564"/>
      <c r="AF2561" s="564"/>
      <c r="AG2561" s="564"/>
      <c r="AH2561" s="564"/>
      <c r="AI2561" s="564"/>
    </row>
    <row r="2562" spans="1:35" ht="90" x14ac:dyDescent="0.3">
      <c r="A2562" s="450">
        <f t="shared" si="161"/>
        <v>2557</v>
      </c>
      <c r="B2562" s="442" t="s">
        <v>18691</v>
      </c>
      <c r="C2562" s="426" t="s">
        <v>2735</v>
      </c>
      <c r="D2562" s="272" t="s">
        <v>5106</v>
      </c>
      <c r="E2562" s="539" t="s">
        <v>11535</v>
      </c>
      <c r="F2562" s="475" t="s">
        <v>195</v>
      </c>
      <c r="G2562" s="106">
        <v>45673</v>
      </c>
      <c r="H2562" s="106">
        <v>45673</v>
      </c>
      <c r="I2562" s="90" t="s">
        <v>62</v>
      </c>
      <c r="J2562" s="106"/>
      <c r="K2562" s="106"/>
      <c r="L2562" s="106"/>
      <c r="M2562" s="90"/>
      <c r="N2562" s="106"/>
      <c r="O2562" s="106"/>
      <c r="P2562" s="106"/>
      <c r="Q2562" s="90"/>
      <c r="R2562" s="106"/>
      <c r="S2562" s="106"/>
      <c r="T2562" s="106"/>
      <c r="U2562" s="90"/>
      <c r="V2562" s="107" t="str">
        <f t="shared" si="162"/>
        <v>Open PDFIR FINALLY.RHS-KK-ECG-IR-ARCH-2288-REV00</v>
      </c>
      <c r="W2562" s="972" t="str">
        <f t="shared" ca="1" si="159"/>
        <v>DONE</v>
      </c>
      <c r="X2562" s="979" t="str">
        <f t="shared" si="160"/>
        <v>P</v>
      </c>
      <c r="Y2562" s="979"/>
      <c r="AD2562" s="564"/>
      <c r="AE2562" s="564"/>
      <c r="AF2562" s="564"/>
      <c r="AG2562" s="564"/>
      <c r="AH2562" s="564"/>
      <c r="AI2562" s="564"/>
    </row>
    <row r="2563" spans="1:35" ht="90" x14ac:dyDescent="0.3">
      <c r="A2563" s="450">
        <f t="shared" si="161"/>
        <v>2558</v>
      </c>
      <c r="B2563" s="442" t="s">
        <v>20464</v>
      </c>
      <c r="C2563" s="426" t="s">
        <v>2735</v>
      </c>
      <c r="D2563" s="272" t="s">
        <v>5106</v>
      </c>
      <c r="E2563" s="539" t="s">
        <v>11568</v>
      </c>
      <c r="F2563" s="475" t="s">
        <v>195</v>
      </c>
      <c r="G2563" s="106">
        <v>45673</v>
      </c>
      <c r="H2563" s="106">
        <v>45673</v>
      </c>
      <c r="I2563" s="90" t="s">
        <v>25</v>
      </c>
      <c r="J2563" s="475" t="s">
        <v>195</v>
      </c>
      <c r="K2563" s="106">
        <v>45679</v>
      </c>
      <c r="L2563" s="106">
        <v>45679</v>
      </c>
      <c r="M2563" s="90" t="s">
        <v>62</v>
      </c>
      <c r="N2563" s="106"/>
      <c r="O2563" s="106"/>
      <c r="P2563" s="106"/>
      <c r="Q2563" s="90"/>
      <c r="R2563" s="106"/>
      <c r="S2563" s="106"/>
      <c r="T2563" s="106"/>
      <c r="U2563" s="90"/>
      <c r="V2563" s="107" t="str">
        <f t="shared" si="162"/>
        <v>Open PDFIR FINALLY.RHS-KK-ECG-IR-ARCH-2289-REV01</v>
      </c>
      <c r="W2563" s="972" t="str">
        <f t="shared" ca="1" si="159"/>
        <v>DONE</v>
      </c>
      <c r="X2563" s="979" t="str">
        <f t="shared" si="160"/>
        <v>A</v>
      </c>
      <c r="Y2563" s="979"/>
      <c r="AD2563" s="564"/>
      <c r="AE2563" s="564"/>
      <c r="AF2563" s="564"/>
      <c r="AG2563" s="564"/>
      <c r="AH2563" s="564"/>
      <c r="AI2563" s="564"/>
    </row>
    <row r="2564" spans="1:35" ht="90" x14ac:dyDescent="0.3">
      <c r="A2564" s="450">
        <f t="shared" si="161"/>
        <v>2559</v>
      </c>
      <c r="B2564" s="442" t="s">
        <v>20465</v>
      </c>
      <c r="C2564" s="426" t="s">
        <v>76</v>
      </c>
      <c r="D2564" s="272" t="s">
        <v>10661</v>
      </c>
      <c r="E2564" s="539" t="s">
        <v>11544</v>
      </c>
      <c r="F2564" s="475" t="s">
        <v>195</v>
      </c>
      <c r="G2564" s="106">
        <v>45675</v>
      </c>
      <c r="H2564" s="106">
        <v>45675</v>
      </c>
      <c r="I2564" s="90" t="s">
        <v>25</v>
      </c>
      <c r="J2564" s="475" t="s">
        <v>195</v>
      </c>
      <c r="K2564" s="106">
        <v>45676</v>
      </c>
      <c r="L2564" s="106">
        <v>45676</v>
      </c>
      <c r="M2564" s="90" t="s">
        <v>62</v>
      </c>
      <c r="N2564" s="106"/>
      <c r="O2564" s="106"/>
      <c r="P2564" s="106"/>
      <c r="Q2564" s="90"/>
      <c r="R2564" s="106"/>
      <c r="S2564" s="106"/>
      <c r="T2564" s="106"/>
      <c r="U2564" s="90"/>
      <c r="V2564" s="107" t="str">
        <f t="shared" si="162"/>
        <v>Open PDFIR FINALLY.RHS-KK-ECG-IR-CI-2290-REV01</v>
      </c>
      <c r="W2564" s="972" t="str">
        <f t="shared" ca="1" si="159"/>
        <v>DONE</v>
      </c>
      <c r="X2564" s="979" t="str">
        <f t="shared" si="160"/>
        <v>A</v>
      </c>
      <c r="Y2564" s="979"/>
      <c r="AD2564" s="564"/>
      <c r="AE2564" s="564"/>
      <c r="AF2564" s="564"/>
      <c r="AG2564" s="564"/>
      <c r="AH2564" s="564"/>
      <c r="AI2564" s="564"/>
    </row>
    <row r="2565" spans="1:35" ht="90" x14ac:dyDescent="0.3">
      <c r="A2565" s="450">
        <f t="shared" si="161"/>
        <v>2560</v>
      </c>
      <c r="B2565" s="442" t="s">
        <v>18692</v>
      </c>
      <c r="C2565" s="426" t="s">
        <v>2735</v>
      </c>
      <c r="D2565" s="272" t="s">
        <v>5106</v>
      </c>
      <c r="E2565" s="539" t="s">
        <v>11546</v>
      </c>
      <c r="F2565" s="475" t="s">
        <v>195</v>
      </c>
      <c r="G2565" s="106">
        <v>45675</v>
      </c>
      <c r="H2565" s="106">
        <v>45675</v>
      </c>
      <c r="I2565" s="90" t="s">
        <v>62</v>
      </c>
      <c r="J2565" s="106"/>
      <c r="K2565" s="106"/>
      <c r="L2565" s="106"/>
      <c r="M2565" s="90"/>
      <c r="N2565" s="106"/>
      <c r="O2565" s="106"/>
      <c r="P2565" s="106"/>
      <c r="Q2565" s="90"/>
      <c r="R2565" s="106"/>
      <c r="S2565" s="106"/>
      <c r="T2565" s="106"/>
      <c r="U2565" s="90"/>
      <c r="V2565" s="107" t="str">
        <f t="shared" si="162"/>
        <v>Open PDFIR FINALLY.RHS-KK-ECG-IR-ARCH-2291-REV00</v>
      </c>
      <c r="W2565" s="972" t="str">
        <f t="shared" ca="1" si="159"/>
        <v>DONE</v>
      </c>
      <c r="X2565" s="979" t="str">
        <f t="shared" si="160"/>
        <v>P</v>
      </c>
      <c r="Y2565" s="979"/>
      <c r="AD2565" s="564"/>
      <c r="AE2565" s="564"/>
      <c r="AF2565" s="564"/>
      <c r="AG2565" s="564"/>
      <c r="AH2565" s="564"/>
      <c r="AI2565" s="564"/>
    </row>
    <row r="2566" spans="1:35" ht="90" x14ac:dyDescent="0.3">
      <c r="A2566" s="450">
        <f t="shared" si="161"/>
        <v>2561</v>
      </c>
      <c r="B2566" s="442" t="s">
        <v>18693</v>
      </c>
      <c r="C2566" s="426" t="s">
        <v>2735</v>
      </c>
      <c r="D2566" s="272" t="s">
        <v>5106</v>
      </c>
      <c r="E2566" s="539" t="s">
        <v>11545</v>
      </c>
      <c r="F2566" s="475" t="s">
        <v>195</v>
      </c>
      <c r="G2566" s="106">
        <v>45675</v>
      </c>
      <c r="H2566" s="106"/>
      <c r="I2566" s="90" t="s">
        <v>83</v>
      </c>
      <c r="J2566" s="106"/>
      <c r="K2566" s="106"/>
      <c r="L2566" s="106"/>
      <c r="M2566" s="90"/>
      <c r="N2566" s="106"/>
      <c r="O2566" s="106"/>
      <c r="P2566" s="106"/>
      <c r="Q2566" s="90"/>
      <c r="R2566" s="106"/>
      <c r="S2566" s="106"/>
      <c r="T2566" s="106"/>
      <c r="U2566" s="90"/>
      <c r="V2566" s="107" t="str">
        <f t="shared" si="162"/>
        <v>Open PDFIR FINALLY.RHS-KK-ECG-IR-ARCH-2292-REV00</v>
      </c>
      <c r="W2566" s="973">
        <f t="shared" ref="W2566:W2629" ca="1" si="163">IF(UPPER(TRIM(U2566))="P", MAX(0, TODAY()-S2566), IF(UPPER(TRIM(Q2566))="P", MAX(0, TODAY()-O2566), IF(UPPER(TRIM(M2566))="P", MAX(0, TODAY()-K2566), IF(UPPER(TRIM(I2566))="P", MAX(0, TODAY()-G2566), IF(OR(UPPER(TRIM(U2566))="C", UPPER(TRIM(U2566))="R", UPPER(TRIM(U2566))="A", UPPER(TRIM(U2566))="AWC", UPPER(TRIM(Q2566))="C", UPPER(TRIM(Q2566))="R", UPPER(TRIM(Q2566))="A", UPPER(TRIM(Q2566))="AWC", UPPER(TRIM(M2566))="C", UPPER(TRIM(M2566))="R", UPPER(TRIM(M2566))="A", UPPER(TRIM(M2566))="AWC", UPPER(TRIM(I2566))="C", UPPER(TRIM(I2566))="R", UPPER(TRIM(I2566))="A", UPPER(TRIM(I2566))="AWC"), "DONE", "")))))</f>
        <v>533</v>
      </c>
      <c r="X2566" s="979" t="str">
        <f t="shared" ref="X2566:X2629" si="164">IF(B2566="","",IF(U2566&lt;&gt;"",U2566,IF(Q2566&lt;&gt;"",Q2566,IF(M2566&lt;&gt;"",M2566,IF(I2566&lt;&gt;"","P")))))</f>
        <v>P</v>
      </c>
      <c r="Y2566" s="979"/>
      <c r="AD2566" s="564"/>
      <c r="AE2566" s="564"/>
      <c r="AF2566" s="564"/>
      <c r="AG2566" s="564"/>
      <c r="AH2566" s="564"/>
      <c r="AI2566" s="564"/>
    </row>
    <row r="2567" spans="1:35" ht="90" x14ac:dyDescent="0.3">
      <c r="A2567" s="450">
        <f t="shared" si="161"/>
        <v>2562</v>
      </c>
      <c r="B2567" s="442" t="s">
        <v>18694</v>
      </c>
      <c r="C2567" s="426" t="s">
        <v>1140</v>
      </c>
      <c r="D2567" s="539" t="s">
        <v>10661</v>
      </c>
      <c r="E2567" s="426" t="s">
        <v>11551</v>
      </c>
      <c r="F2567" s="475" t="s">
        <v>195</v>
      </c>
      <c r="G2567" s="106">
        <v>45676</v>
      </c>
      <c r="H2567" s="106">
        <v>45676</v>
      </c>
      <c r="I2567" s="90" t="s">
        <v>1671</v>
      </c>
      <c r="J2567" s="106"/>
      <c r="K2567" s="106"/>
      <c r="L2567" s="106"/>
      <c r="M2567" s="90"/>
      <c r="N2567" s="106"/>
      <c r="O2567" s="106"/>
      <c r="P2567" s="106"/>
      <c r="Q2567" s="90"/>
      <c r="R2567" s="106"/>
      <c r="S2567" s="106"/>
      <c r="T2567" s="106"/>
      <c r="U2567" s="90"/>
      <c r="V2567" s="107" t="str">
        <f t="shared" si="162"/>
        <v>Open PDFIR FINALLY.RHS-KK-ECG-IR-ELE-245-REV00</v>
      </c>
      <c r="W2567" s="972" t="str">
        <f t="shared" ca="1" si="163"/>
        <v>DONE</v>
      </c>
      <c r="X2567" s="979" t="str">
        <f t="shared" si="164"/>
        <v>P</v>
      </c>
      <c r="Y2567" s="979"/>
      <c r="AD2567" s="564"/>
      <c r="AE2567" s="564"/>
      <c r="AF2567" s="564"/>
      <c r="AG2567" s="564"/>
      <c r="AH2567" s="564"/>
      <c r="AI2567" s="564"/>
    </row>
    <row r="2568" spans="1:35" ht="90" x14ac:dyDescent="0.3">
      <c r="A2568" s="450">
        <f t="shared" si="161"/>
        <v>2563</v>
      </c>
      <c r="B2568" s="442" t="s">
        <v>18695</v>
      </c>
      <c r="C2568" s="426" t="s">
        <v>1140</v>
      </c>
      <c r="D2568" s="272" t="s">
        <v>5106</v>
      </c>
      <c r="E2568" s="539" t="s">
        <v>11552</v>
      </c>
      <c r="F2568" s="475" t="s">
        <v>195</v>
      </c>
      <c r="G2568" s="106">
        <v>45676</v>
      </c>
      <c r="H2568" s="106">
        <v>45676</v>
      </c>
      <c r="I2568" s="90" t="s">
        <v>1671</v>
      </c>
      <c r="J2568" s="106"/>
      <c r="K2568" s="106"/>
      <c r="L2568" s="106"/>
      <c r="M2568" s="90"/>
      <c r="N2568" s="106"/>
      <c r="O2568" s="106"/>
      <c r="P2568" s="106"/>
      <c r="Q2568" s="90"/>
      <c r="R2568" s="106"/>
      <c r="S2568" s="106"/>
      <c r="T2568" s="106"/>
      <c r="U2568" s="90"/>
      <c r="V2568" s="107" t="str">
        <f t="shared" si="162"/>
        <v>Open PDFIR FINALLY.RHS-KK-ECG-IR-ELE-246-REV00</v>
      </c>
      <c r="W2568" s="972" t="str">
        <f t="shared" ca="1" si="163"/>
        <v>DONE</v>
      </c>
      <c r="X2568" s="979" t="str">
        <f t="shared" si="164"/>
        <v>P</v>
      </c>
      <c r="Y2568" s="979"/>
      <c r="AD2568" s="564"/>
      <c r="AE2568" s="564"/>
      <c r="AF2568" s="564"/>
      <c r="AG2568" s="564"/>
      <c r="AH2568" s="564"/>
      <c r="AI2568" s="564"/>
    </row>
    <row r="2569" spans="1:35" ht="90" x14ac:dyDescent="0.3">
      <c r="A2569" s="450">
        <f t="shared" si="161"/>
        <v>2564</v>
      </c>
      <c r="B2569" s="442" t="s">
        <v>18696</v>
      </c>
      <c r="C2569" s="426" t="s">
        <v>1140</v>
      </c>
      <c r="D2569" s="272" t="s">
        <v>5106</v>
      </c>
      <c r="E2569" s="539" t="s">
        <v>11553</v>
      </c>
      <c r="F2569" s="475" t="s">
        <v>195</v>
      </c>
      <c r="G2569" s="106">
        <v>45676</v>
      </c>
      <c r="H2569" s="106">
        <v>45676</v>
      </c>
      <c r="I2569" s="90" t="s">
        <v>1671</v>
      </c>
      <c r="J2569" s="106"/>
      <c r="K2569" s="106"/>
      <c r="L2569" s="106"/>
      <c r="M2569" s="90"/>
      <c r="N2569" s="106"/>
      <c r="O2569" s="106"/>
      <c r="P2569" s="106"/>
      <c r="Q2569" s="90"/>
      <c r="R2569" s="106"/>
      <c r="S2569" s="106"/>
      <c r="T2569" s="106"/>
      <c r="U2569" s="90"/>
      <c r="V2569" s="107" t="str">
        <f t="shared" si="162"/>
        <v>Open PDFIR FINALLY.RHS-KK-ECG-IR-ELE-247-REV00</v>
      </c>
      <c r="W2569" s="972" t="str">
        <f t="shared" ca="1" si="163"/>
        <v>DONE</v>
      </c>
      <c r="X2569" s="979" t="str">
        <f t="shared" si="164"/>
        <v>P</v>
      </c>
      <c r="Y2569" s="979"/>
      <c r="AD2569" s="564"/>
      <c r="AE2569" s="564"/>
      <c r="AF2569" s="564"/>
      <c r="AG2569" s="564"/>
      <c r="AH2569" s="564"/>
      <c r="AI2569" s="564"/>
    </row>
    <row r="2570" spans="1:35" ht="90" x14ac:dyDescent="0.3">
      <c r="A2570" s="450">
        <f t="shared" si="161"/>
        <v>2565</v>
      </c>
      <c r="B2570" s="442" t="s">
        <v>18697</v>
      </c>
      <c r="C2570" s="426" t="s">
        <v>1140</v>
      </c>
      <c r="D2570" s="272" t="s">
        <v>5106</v>
      </c>
      <c r="E2570" s="539" t="s">
        <v>11554</v>
      </c>
      <c r="F2570" s="475" t="s">
        <v>195</v>
      </c>
      <c r="G2570" s="106">
        <v>45676</v>
      </c>
      <c r="H2570" s="106">
        <v>45676</v>
      </c>
      <c r="I2570" s="90" t="s">
        <v>1671</v>
      </c>
      <c r="J2570" s="106"/>
      <c r="K2570" s="106"/>
      <c r="L2570" s="106"/>
      <c r="M2570" s="90"/>
      <c r="N2570" s="106"/>
      <c r="O2570" s="106"/>
      <c r="P2570" s="106"/>
      <c r="Q2570" s="90"/>
      <c r="R2570" s="106"/>
      <c r="S2570" s="106"/>
      <c r="T2570" s="106"/>
      <c r="U2570" s="90"/>
      <c r="V2570" s="107" t="str">
        <f t="shared" si="162"/>
        <v>Open PDFIR FINALLY.RHS-KK-ECG-IR-ELE-248-REV00</v>
      </c>
      <c r="W2570" s="972" t="str">
        <f t="shared" ca="1" si="163"/>
        <v>DONE</v>
      </c>
      <c r="X2570" s="979" t="str">
        <f t="shared" si="164"/>
        <v>P</v>
      </c>
      <c r="Y2570" s="979"/>
      <c r="AD2570" s="564"/>
      <c r="AE2570" s="564"/>
      <c r="AF2570" s="564"/>
      <c r="AG2570" s="564"/>
      <c r="AH2570" s="564"/>
      <c r="AI2570" s="564"/>
    </row>
    <row r="2571" spans="1:35" ht="90" x14ac:dyDescent="0.3">
      <c r="A2571" s="450">
        <f t="shared" si="161"/>
        <v>2566</v>
      </c>
      <c r="B2571" s="442" t="s">
        <v>18698</v>
      </c>
      <c r="C2571" s="426" t="s">
        <v>2735</v>
      </c>
      <c r="D2571" s="272" t="s">
        <v>5106</v>
      </c>
      <c r="E2571" s="539" t="s">
        <v>11581</v>
      </c>
      <c r="F2571" s="475" t="s">
        <v>195</v>
      </c>
      <c r="G2571" s="106">
        <v>45679</v>
      </c>
      <c r="H2571" s="106">
        <v>45679</v>
      </c>
      <c r="I2571" s="90" t="s">
        <v>62</v>
      </c>
      <c r="J2571" s="106"/>
      <c r="K2571" s="106"/>
      <c r="L2571" s="106"/>
      <c r="M2571" s="90"/>
      <c r="N2571" s="106"/>
      <c r="O2571" s="106"/>
      <c r="P2571" s="106"/>
      <c r="Q2571" s="90"/>
      <c r="R2571" s="106"/>
      <c r="S2571" s="106"/>
      <c r="T2571" s="106"/>
      <c r="U2571" s="90"/>
      <c r="V2571" s="107" t="str">
        <f t="shared" si="162"/>
        <v>Open PDFIR FINALLY.RHS-KK-ECG-IR-ARCH-2293-REV00</v>
      </c>
      <c r="W2571" s="972" t="str">
        <f t="shared" ca="1" si="163"/>
        <v>DONE</v>
      </c>
      <c r="X2571" s="979" t="str">
        <f t="shared" si="164"/>
        <v>P</v>
      </c>
      <c r="Y2571" s="979"/>
      <c r="AD2571" s="564"/>
      <c r="AE2571" s="564"/>
      <c r="AF2571" s="564"/>
      <c r="AG2571" s="564"/>
      <c r="AH2571" s="564"/>
      <c r="AI2571" s="564"/>
    </row>
    <row r="2572" spans="1:35" ht="90" x14ac:dyDescent="0.3">
      <c r="A2572" s="450">
        <f t="shared" si="161"/>
        <v>2567</v>
      </c>
      <c r="B2572" s="442" t="s">
        <v>18699</v>
      </c>
      <c r="C2572" s="426" t="s">
        <v>2735</v>
      </c>
      <c r="D2572" s="272" t="s">
        <v>5106</v>
      </c>
      <c r="E2572" s="539" t="s">
        <v>11582</v>
      </c>
      <c r="F2572" s="475" t="s">
        <v>195</v>
      </c>
      <c r="G2572" s="106">
        <v>45679</v>
      </c>
      <c r="H2572" s="106">
        <v>45679</v>
      </c>
      <c r="I2572" s="90" t="s">
        <v>62</v>
      </c>
      <c r="J2572" s="106"/>
      <c r="K2572" s="106"/>
      <c r="L2572" s="106"/>
      <c r="M2572" s="90"/>
      <c r="N2572" s="106"/>
      <c r="O2572" s="106"/>
      <c r="P2572" s="106"/>
      <c r="Q2572" s="90"/>
      <c r="R2572" s="106"/>
      <c r="S2572" s="106"/>
      <c r="T2572" s="106"/>
      <c r="U2572" s="90"/>
      <c r="V2572" s="107" t="str">
        <f t="shared" si="162"/>
        <v>Open PDFIR FINALLY.RHS-KK-ECG-IR-ARCH-2294-REV00</v>
      </c>
      <c r="W2572" s="972" t="str">
        <f t="shared" ca="1" si="163"/>
        <v>DONE</v>
      </c>
      <c r="X2572" s="979" t="str">
        <f t="shared" si="164"/>
        <v>P</v>
      </c>
      <c r="Y2572" s="979"/>
      <c r="AD2572" s="564"/>
      <c r="AE2572" s="564"/>
      <c r="AF2572" s="564"/>
      <c r="AG2572" s="564"/>
      <c r="AH2572" s="564"/>
      <c r="AI2572" s="564"/>
    </row>
    <row r="2573" spans="1:35" ht="90" x14ac:dyDescent="0.3">
      <c r="A2573" s="450">
        <f t="shared" si="161"/>
        <v>2568</v>
      </c>
      <c r="B2573" s="442" t="s">
        <v>18700</v>
      </c>
      <c r="C2573" s="426" t="s">
        <v>2735</v>
      </c>
      <c r="D2573" s="272" t="s">
        <v>5106</v>
      </c>
      <c r="E2573" s="539" t="s">
        <v>11593</v>
      </c>
      <c r="F2573" s="475" t="s">
        <v>195</v>
      </c>
      <c r="G2573" s="106">
        <v>45680</v>
      </c>
      <c r="H2573" s="106">
        <v>45680</v>
      </c>
      <c r="I2573" s="90" t="s">
        <v>62</v>
      </c>
      <c r="J2573" s="106"/>
      <c r="K2573" s="106"/>
      <c r="L2573" s="106"/>
      <c r="M2573" s="90"/>
      <c r="N2573" s="106"/>
      <c r="O2573" s="106"/>
      <c r="P2573" s="106"/>
      <c r="Q2573" s="90"/>
      <c r="R2573" s="106"/>
      <c r="S2573" s="106"/>
      <c r="T2573" s="106"/>
      <c r="U2573" s="90"/>
      <c r="V2573" s="107" t="str">
        <f t="shared" si="162"/>
        <v>Open PDFIR FINALLY.RHS-KK-ECG-IR-ARCH-2295-REV00</v>
      </c>
      <c r="W2573" s="972" t="str">
        <f t="shared" ca="1" si="163"/>
        <v>DONE</v>
      </c>
      <c r="X2573" s="979" t="str">
        <f t="shared" si="164"/>
        <v>P</v>
      </c>
      <c r="Y2573" s="979"/>
      <c r="AD2573" s="564"/>
      <c r="AE2573" s="564"/>
      <c r="AF2573" s="564"/>
      <c r="AG2573" s="564"/>
      <c r="AH2573" s="564"/>
      <c r="AI2573" s="564"/>
    </row>
    <row r="2574" spans="1:35" ht="90" x14ac:dyDescent="0.3">
      <c r="A2574" s="450">
        <f t="shared" si="161"/>
        <v>2569</v>
      </c>
      <c r="B2574" s="442" t="s">
        <v>18701</v>
      </c>
      <c r="C2574" s="426" t="s">
        <v>2735</v>
      </c>
      <c r="D2574" s="272" t="s">
        <v>5106</v>
      </c>
      <c r="E2574" s="539" t="s">
        <v>11592</v>
      </c>
      <c r="F2574" s="475" t="s">
        <v>195</v>
      </c>
      <c r="G2574" s="106">
        <v>45680</v>
      </c>
      <c r="H2574" s="106">
        <v>45680</v>
      </c>
      <c r="I2574" s="90" t="s">
        <v>62</v>
      </c>
      <c r="J2574" s="106"/>
      <c r="K2574" s="106"/>
      <c r="L2574" s="106"/>
      <c r="M2574" s="90"/>
      <c r="N2574" s="106"/>
      <c r="O2574" s="106"/>
      <c r="P2574" s="106"/>
      <c r="Q2574" s="90"/>
      <c r="R2574" s="106"/>
      <c r="S2574" s="106"/>
      <c r="T2574" s="106"/>
      <c r="U2574" s="90"/>
      <c r="V2574" s="107" t="str">
        <f t="shared" si="162"/>
        <v>Open PDFIR FINALLY.RHS-KK-ECG-IR-ARCH-2296-REV00</v>
      </c>
      <c r="W2574" s="972" t="str">
        <f t="shared" ca="1" si="163"/>
        <v>DONE</v>
      </c>
      <c r="X2574" s="979" t="str">
        <f t="shared" si="164"/>
        <v>P</v>
      </c>
      <c r="Y2574" s="979"/>
      <c r="AD2574" s="564"/>
      <c r="AE2574" s="564"/>
      <c r="AF2574" s="564"/>
      <c r="AG2574" s="564"/>
      <c r="AH2574" s="564"/>
      <c r="AI2574" s="564"/>
    </row>
    <row r="2575" spans="1:35" ht="90" x14ac:dyDescent="0.3">
      <c r="A2575" s="450">
        <f t="shared" si="161"/>
        <v>2570</v>
      </c>
      <c r="B2575" s="442" t="s">
        <v>18702</v>
      </c>
      <c r="C2575" s="426" t="s">
        <v>2735</v>
      </c>
      <c r="D2575" s="272" t="s">
        <v>5106</v>
      </c>
      <c r="E2575" s="539" t="s">
        <v>11591</v>
      </c>
      <c r="F2575" s="475" t="s">
        <v>195</v>
      </c>
      <c r="G2575" s="106">
        <v>45680</v>
      </c>
      <c r="H2575" s="106">
        <v>45680</v>
      </c>
      <c r="I2575" s="90" t="s">
        <v>62</v>
      </c>
      <c r="J2575" s="106"/>
      <c r="K2575" s="106"/>
      <c r="L2575" s="106"/>
      <c r="M2575" s="90"/>
      <c r="N2575" s="106"/>
      <c r="O2575" s="106"/>
      <c r="P2575" s="106"/>
      <c r="Q2575" s="90"/>
      <c r="R2575" s="106"/>
      <c r="S2575" s="106"/>
      <c r="T2575" s="106"/>
      <c r="U2575" s="90"/>
      <c r="V2575" s="107" t="str">
        <f t="shared" si="162"/>
        <v>Open PDFIR FINALLY.RHS-KK-ECG-IR-ARCH-2297-REV00</v>
      </c>
      <c r="W2575" s="972" t="str">
        <f t="shared" ca="1" si="163"/>
        <v>DONE</v>
      </c>
      <c r="X2575" s="979" t="str">
        <f t="shared" si="164"/>
        <v>P</v>
      </c>
      <c r="Y2575" s="979"/>
      <c r="AD2575" s="564"/>
      <c r="AE2575" s="564"/>
      <c r="AF2575" s="564"/>
      <c r="AG2575" s="564"/>
      <c r="AH2575" s="564"/>
      <c r="AI2575" s="564"/>
    </row>
    <row r="2576" spans="1:35" ht="90" x14ac:dyDescent="0.3">
      <c r="A2576" s="450">
        <f t="shared" si="161"/>
        <v>2571</v>
      </c>
      <c r="B2576" s="442" t="s">
        <v>18703</v>
      </c>
      <c r="C2576" s="426" t="s">
        <v>1634</v>
      </c>
      <c r="D2576" s="272" t="s">
        <v>10661</v>
      </c>
      <c r="E2576" s="539" t="s">
        <v>11590</v>
      </c>
      <c r="F2576" s="475" t="s">
        <v>195</v>
      </c>
      <c r="G2576" s="106">
        <v>45680</v>
      </c>
      <c r="H2576" s="106">
        <v>45680</v>
      </c>
      <c r="I2576" s="90" t="s">
        <v>62</v>
      </c>
      <c r="J2576" s="106"/>
      <c r="K2576" s="106"/>
      <c r="L2576" s="106"/>
      <c r="M2576" s="90"/>
      <c r="N2576" s="106"/>
      <c r="O2576" s="106"/>
      <c r="P2576" s="106"/>
      <c r="Q2576" s="90"/>
      <c r="R2576" s="106"/>
      <c r="S2576" s="106"/>
      <c r="T2576" s="106"/>
      <c r="U2576" s="90"/>
      <c r="V2576" s="107" t="str">
        <f t="shared" si="162"/>
        <v>Open PDFIR FINALLY.RHS-KK-ECG-IR-CI-2298-REV00</v>
      </c>
      <c r="W2576" s="972" t="str">
        <f t="shared" ca="1" si="163"/>
        <v>DONE</v>
      </c>
      <c r="X2576" s="979" t="str">
        <f t="shared" si="164"/>
        <v>P</v>
      </c>
      <c r="Y2576" s="979"/>
      <c r="AD2576" s="564"/>
      <c r="AE2576" s="564"/>
      <c r="AF2576" s="564"/>
      <c r="AG2576" s="564"/>
      <c r="AH2576" s="564"/>
      <c r="AI2576" s="564"/>
    </row>
    <row r="2577" spans="1:35" ht="90" x14ac:dyDescent="0.3">
      <c r="A2577" s="450">
        <f t="shared" si="161"/>
        <v>2572</v>
      </c>
      <c r="B2577" s="442" t="s">
        <v>18704</v>
      </c>
      <c r="C2577" s="426" t="s">
        <v>1634</v>
      </c>
      <c r="D2577" s="272" t="s">
        <v>10661</v>
      </c>
      <c r="E2577" s="539" t="s">
        <v>11589</v>
      </c>
      <c r="F2577" s="475" t="s">
        <v>195</v>
      </c>
      <c r="G2577" s="106">
        <v>45680</v>
      </c>
      <c r="H2577" s="106">
        <v>45680</v>
      </c>
      <c r="I2577" s="90" t="s">
        <v>62</v>
      </c>
      <c r="J2577" s="106"/>
      <c r="K2577" s="106"/>
      <c r="L2577" s="106"/>
      <c r="M2577" s="90"/>
      <c r="N2577" s="106"/>
      <c r="O2577" s="106"/>
      <c r="P2577" s="106"/>
      <c r="Q2577" s="90"/>
      <c r="R2577" s="106"/>
      <c r="S2577" s="106"/>
      <c r="T2577" s="106"/>
      <c r="U2577" s="90"/>
      <c r="V2577" s="107" t="str">
        <f t="shared" si="162"/>
        <v>Open PDFIR FINALLY.RHS-KK-ECG-IR-CI-2299-REV00</v>
      </c>
      <c r="W2577" s="972" t="str">
        <f t="shared" ca="1" si="163"/>
        <v>DONE</v>
      </c>
      <c r="X2577" s="979" t="str">
        <f t="shared" si="164"/>
        <v>P</v>
      </c>
      <c r="Y2577" s="979"/>
      <c r="AD2577" s="564"/>
      <c r="AE2577" s="564"/>
      <c r="AF2577" s="564"/>
      <c r="AG2577" s="564"/>
      <c r="AH2577" s="564"/>
      <c r="AI2577" s="564"/>
    </row>
    <row r="2578" spans="1:35" ht="90" x14ac:dyDescent="0.3">
      <c r="A2578" s="450">
        <f t="shared" si="161"/>
        <v>2573</v>
      </c>
      <c r="B2578" s="442" t="s">
        <v>18705</v>
      </c>
      <c r="C2578" s="426" t="s">
        <v>1140</v>
      </c>
      <c r="D2578" s="272" t="s">
        <v>5106</v>
      </c>
      <c r="E2578" s="539" t="s">
        <v>11594</v>
      </c>
      <c r="F2578" s="475" t="s">
        <v>195</v>
      </c>
      <c r="G2578" s="106">
        <v>45680</v>
      </c>
      <c r="H2578" s="106">
        <v>45680</v>
      </c>
      <c r="I2578" s="90" t="s">
        <v>1671</v>
      </c>
      <c r="J2578" s="106"/>
      <c r="K2578" s="106"/>
      <c r="L2578" s="106"/>
      <c r="M2578" s="90"/>
      <c r="N2578" s="106"/>
      <c r="O2578" s="106"/>
      <c r="P2578" s="106"/>
      <c r="Q2578" s="90"/>
      <c r="R2578" s="106"/>
      <c r="S2578" s="106"/>
      <c r="T2578" s="106"/>
      <c r="U2578" s="90"/>
      <c r="V2578" s="107" t="str">
        <f t="shared" si="162"/>
        <v>Open PDFIR FINALLY.RHS-KK-ECG-IR-ELE-249-REV00</v>
      </c>
      <c r="W2578" s="972" t="str">
        <f t="shared" ca="1" si="163"/>
        <v>DONE</v>
      </c>
      <c r="X2578" s="979" t="str">
        <f t="shared" si="164"/>
        <v>P</v>
      </c>
      <c r="Y2578" s="979"/>
      <c r="AD2578" s="564"/>
      <c r="AE2578" s="564"/>
      <c r="AF2578" s="564"/>
      <c r="AG2578" s="564"/>
      <c r="AH2578" s="564"/>
      <c r="AI2578" s="564"/>
    </row>
    <row r="2579" spans="1:35" ht="90" x14ac:dyDescent="0.3">
      <c r="A2579" s="450">
        <f t="shared" si="161"/>
        <v>2574</v>
      </c>
      <c r="B2579" s="442" t="s">
        <v>18706</v>
      </c>
      <c r="C2579" s="426" t="s">
        <v>1140</v>
      </c>
      <c r="D2579" s="272" t="s">
        <v>5106</v>
      </c>
      <c r="E2579" s="539" t="s">
        <v>11595</v>
      </c>
      <c r="F2579" s="475" t="s">
        <v>195</v>
      </c>
      <c r="G2579" s="106">
        <v>45680</v>
      </c>
      <c r="H2579" s="106">
        <v>45680</v>
      </c>
      <c r="I2579" s="90" t="s">
        <v>1671</v>
      </c>
      <c r="J2579" s="106"/>
      <c r="K2579" s="106"/>
      <c r="L2579" s="106"/>
      <c r="M2579" s="90"/>
      <c r="N2579" s="106"/>
      <c r="O2579" s="106"/>
      <c r="P2579" s="106"/>
      <c r="Q2579" s="90"/>
      <c r="R2579" s="106"/>
      <c r="S2579" s="106"/>
      <c r="T2579" s="106"/>
      <c r="U2579" s="90"/>
      <c r="V2579" s="107" t="str">
        <f t="shared" si="162"/>
        <v>Open PDFIR FINALLY.RHS-KK-ECG-IR-ELE-250-REV00</v>
      </c>
      <c r="W2579" s="972" t="str">
        <f t="shared" ca="1" si="163"/>
        <v>DONE</v>
      </c>
      <c r="X2579" s="979" t="str">
        <f t="shared" si="164"/>
        <v>P</v>
      </c>
      <c r="Y2579" s="979"/>
      <c r="AD2579" s="564"/>
      <c r="AE2579" s="564"/>
      <c r="AF2579" s="564"/>
      <c r="AG2579" s="564"/>
      <c r="AH2579" s="564"/>
      <c r="AI2579" s="564"/>
    </row>
    <row r="2580" spans="1:35" ht="90" x14ac:dyDescent="0.3">
      <c r="A2580" s="450">
        <f t="shared" si="161"/>
        <v>2575</v>
      </c>
      <c r="B2580" s="442" t="s">
        <v>18707</v>
      </c>
      <c r="C2580" s="426" t="s">
        <v>2735</v>
      </c>
      <c r="D2580" s="272" t="s">
        <v>5106</v>
      </c>
      <c r="E2580" s="539" t="s">
        <v>11601</v>
      </c>
      <c r="F2580" s="475" t="s">
        <v>195</v>
      </c>
      <c r="G2580" s="106">
        <v>45682</v>
      </c>
      <c r="H2580" s="106">
        <v>45682</v>
      </c>
      <c r="I2580" s="90" t="s">
        <v>1671</v>
      </c>
      <c r="J2580" s="106"/>
      <c r="K2580" s="106"/>
      <c r="L2580" s="106"/>
      <c r="M2580" s="90"/>
      <c r="N2580" s="106"/>
      <c r="O2580" s="106"/>
      <c r="P2580" s="106"/>
      <c r="Q2580" s="90"/>
      <c r="R2580" s="106"/>
      <c r="S2580" s="106"/>
      <c r="T2580" s="106"/>
      <c r="U2580" s="90"/>
      <c r="V2580" s="107" t="str">
        <f t="shared" si="162"/>
        <v>Open PDFIR FINALLY.RHS-KK-ECG-IR-ARCH-2300-REV00</v>
      </c>
      <c r="W2580" s="972" t="str">
        <f t="shared" ca="1" si="163"/>
        <v>DONE</v>
      </c>
      <c r="X2580" s="979" t="str">
        <f t="shared" si="164"/>
        <v>P</v>
      </c>
      <c r="Y2580" s="979"/>
      <c r="AD2580" s="564"/>
      <c r="AE2580" s="564"/>
      <c r="AF2580" s="564"/>
      <c r="AG2580" s="564"/>
      <c r="AH2580" s="564"/>
      <c r="AI2580" s="564"/>
    </row>
    <row r="2581" spans="1:35" ht="90" x14ac:dyDescent="0.3">
      <c r="A2581" s="450">
        <f t="shared" si="161"/>
        <v>2576</v>
      </c>
      <c r="B2581" s="442" t="s">
        <v>20466</v>
      </c>
      <c r="C2581" s="426" t="s">
        <v>1634</v>
      </c>
      <c r="D2581" s="272" t="s">
        <v>10661</v>
      </c>
      <c r="E2581" s="539" t="s">
        <v>11602</v>
      </c>
      <c r="F2581" s="475" t="s">
        <v>195</v>
      </c>
      <c r="G2581" s="106">
        <v>45682</v>
      </c>
      <c r="H2581" s="106">
        <v>45682</v>
      </c>
      <c r="I2581" s="90" t="s">
        <v>25</v>
      </c>
      <c r="J2581" s="475" t="s">
        <v>195</v>
      </c>
      <c r="K2581" s="106">
        <v>46056</v>
      </c>
      <c r="L2581" s="106">
        <v>46083</v>
      </c>
      <c r="M2581" s="90" t="s">
        <v>1671</v>
      </c>
      <c r="N2581" s="106"/>
      <c r="O2581" s="106"/>
      <c r="P2581" s="106"/>
      <c r="Q2581" s="90"/>
      <c r="R2581" s="106"/>
      <c r="S2581" s="106"/>
      <c r="T2581" s="106"/>
      <c r="U2581" s="90"/>
      <c r="V2581" s="107" t="str">
        <f t="shared" si="162"/>
        <v>Open PDFIR FINALLY.RHS-KK-ECG-IR-CI-2301-REV01</v>
      </c>
      <c r="W2581" s="972" t="str">
        <f t="shared" ca="1" si="163"/>
        <v>DONE</v>
      </c>
      <c r="X2581" s="979" t="str">
        <f t="shared" si="164"/>
        <v>AWC</v>
      </c>
      <c r="Y2581" s="979"/>
      <c r="AD2581" s="564"/>
      <c r="AE2581" s="564"/>
      <c r="AF2581" s="564"/>
      <c r="AG2581" s="564"/>
      <c r="AH2581" s="564"/>
      <c r="AI2581" s="564"/>
    </row>
    <row r="2582" spans="1:35" ht="90" x14ac:dyDescent="0.3">
      <c r="A2582" s="450">
        <f t="shared" si="161"/>
        <v>2577</v>
      </c>
      <c r="B2582" s="442" t="s">
        <v>18708</v>
      </c>
      <c r="C2582" s="426" t="s">
        <v>4383</v>
      </c>
      <c r="D2582" s="272" t="s">
        <v>10661</v>
      </c>
      <c r="E2582" s="539" t="s">
        <v>11603</v>
      </c>
      <c r="F2582" s="475" t="s">
        <v>195</v>
      </c>
      <c r="G2582" s="106">
        <v>45683</v>
      </c>
      <c r="H2582" s="106">
        <v>45683</v>
      </c>
      <c r="I2582" s="90" t="s">
        <v>62</v>
      </c>
      <c r="J2582" s="106"/>
      <c r="K2582" s="106"/>
      <c r="L2582" s="106"/>
      <c r="M2582" s="90"/>
      <c r="N2582" s="106"/>
      <c r="O2582" s="106"/>
      <c r="P2582" s="106"/>
      <c r="Q2582" s="90"/>
      <c r="R2582" s="106"/>
      <c r="S2582" s="106"/>
      <c r="T2582" s="106"/>
      <c r="U2582" s="90"/>
      <c r="V2582" s="107" t="str">
        <f t="shared" si="162"/>
        <v>Open PDFIR FINALLY.RHS-KK-ECG-IR-SU-2302-REV00</v>
      </c>
      <c r="W2582" s="972" t="str">
        <f t="shared" ca="1" si="163"/>
        <v>DONE</v>
      </c>
      <c r="X2582" s="979" t="str">
        <f t="shared" si="164"/>
        <v>P</v>
      </c>
      <c r="Y2582" s="979"/>
      <c r="AD2582" s="564"/>
      <c r="AE2582" s="564"/>
      <c r="AF2582" s="564"/>
      <c r="AG2582" s="564"/>
      <c r="AH2582" s="564"/>
      <c r="AI2582" s="564"/>
    </row>
    <row r="2583" spans="1:35" ht="90" x14ac:dyDescent="0.3">
      <c r="A2583" s="450">
        <f t="shared" si="161"/>
        <v>2578</v>
      </c>
      <c r="B2583" s="442" t="s">
        <v>18709</v>
      </c>
      <c r="C2583" s="426" t="s">
        <v>1634</v>
      </c>
      <c r="D2583" s="272" t="s">
        <v>10661</v>
      </c>
      <c r="E2583" s="539" t="s">
        <v>11604</v>
      </c>
      <c r="F2583" s="475" t="s">
        <v>195</v>
      </c>
      <c r="G2583" s="106">
        <v>45683</v>
      </c>
      <c r="H2583" s="106">
        <v>45683</v>
      </c>
      <c r="I2583" s="90" t="s">
        <v>62</v>
      </c>
      <c r="J2583" s="106"/>
      <c r="K2583" s="106"/>
      <c r="L2583" s="106"/>
      <c r="M2583" s="90"/>
      <c r="N2583" s="106"/>
      <c r="O2583" s="106"/>
      <c r="P2583" s="106"/>
      <c r="Q2583" s="90"/>
      <c r="R2583" s="106"/>
      <c r="S2583" s="106"/>
      <c r="T2583" s="106"/>
      <c r="U2583" s="90"/>
      <c r="V2583" s="107" t="str">
        <f t="shared" si="162"/>
        <v>Open PDFIR FINALLY.RHS-KK-ECG-IR-CI-2303-REV00</v>
      </c>
      <c r="W2583" s="972" t="str">
        <f t="shared" ca="1" si="163"/>
        <v>DONE</v>
      </c>
      <c r="X2583" s="979" t="str">
        <f t="shared" si="164"/>
        <v>P</v>
      </c>
      <c r="Y2583" s="979"/>
      <c r="AD2583" s="564"/>
      <c r="AE2583" s="564"/>
      <c r="AF2583" s="564"/>
      <c r="AG2583" s="564"/>
      <c r="AH2583" s="564"/>
      <c r="AI2583" s="564"/>
    </row>
    <row r="2584" spans="1:35" ht="90" x14ac:dyDescent="0.3">
      <c r="A2584" s="450">
        <f t="shared" si="161"/>
        <v>2579</v>
      </c>
      <c r="B2584" s="442" t="s">
        <v>18710</v>
      </c>
      <c r="C2584" s="426" t="s">
        <v>1140</v>
      </c>
      <c r="D2584" s="272" t="s">
        <v>5106</v>
      </c>
      <c r="E2584" s="539" t="s">
        <v>15813</v>
      </c>
      <c r="F2584" s="475" t="s">
        <v>195</v>
      </c>
      <c r="G2584" s="106">
        <v>45683</v>
      </c>
      <c r="H2584" s="106">
        <v>45684</v>
      </c>
      <c r="I2584" s="90" t="s">
        <v>1671</v>
      </c>
      <c r="J2584" s="106"/>
      <c r="K2584" s="106"/>
      <c r="L2584" s="106"/>
      <c r="M2584" s="90"/>
      <c r="N2584" s="106"/>
      <c r="O2584" s="106"/>
      <c r="P2584" s="106"/>
      <c r="Q2584" s="90"/>
      <c r="R2584" s="106"/>
      <c r="S2584" s="106"/>
      <c r="T2584" s="106"/>
      <c r="U2584" s="90"/>
      <c r="V2584" s="107" t="str">
        <f t="shared" si="162"/>
        <v>Open PDFIR FINALLY.RHS-KK-ECG-IR-ELE-251-REV00</v>
      </c>
      <c r="W2584" s="972" t="str">
        <f t="shared" ca="1" si="163"/>
        <v>DONE</v>
      </c>
      <c r="X2584" s="979" t="str">
        <f t="shared" si="164"/>
        <v>P</v>
      </c>
      <c r="Y2584" s="979"/>
      <c r="AD2584" s="564"/>
      <c r="AE2584" s="564"/>
      <c r="AF2584" s="564"/>
      <c r="AG2584" s="564"/>
      <c r="AH2584" s="564"/>
      <c r="AI2584" s="564"/>
    </row>
    <row r="2585" spans="1:35" ht="90" x14ac:dyDescent="0.3">
      <c r="A2585" s="450">
        <f t="shared" si="161"/>
        <v>2580</v>
      </c>
      <c r="B2585" s="442" t="s">
        <v>18711</v>
      </c>
      <c r="C2585" s="426" t="s">
        <v>2735</v>
      </c>
      <c r="D2585" s="272" t="s">
        <v>5106</v>
      </c>
      <c r="E2585" s="539" t="s">
        <v>11617</v>
      </c>
      <c r="F2585" s="475" t="s">
        <v>195</v>
      </c>
      <c r="G2585" s="106">
        <v>45683</v>
      </c>
      <c r="H2585" s="106">
        <v>45683</v>
      </c>
      <c r="I2585" s="90" t="s">
        <v>1671</v>
      </c>
      <c r="J2585" s="106"/>
      <c r="K2585" s="106"/>
      <c r="L2585" s="106"/>
      <c r="M2585" s="90"/>
      <c r="N2585" s="106"/>
      <c r="O2585" s="106"/>
      <c r="P2585" s="106"/>
      <c r="Q2585" s="90"/>
      <c r="R2585" s="106"/>
      <c r="S2585" s="106"/>
      <c r="T2585" s="106"/>
      <c r="U2585" s="90"/>
      <c r="V2585" s="107" t="str">
        <f t="shared" si="162"/>
        <v>Open PDFIR FINALLY.RHS-KK-ECG-IR-ARCH-2304-REV00</v>
      </c>
      <c r="W2585" s="972" t="str">
        <f t="shared" ca="1" si="163"/>
        <v>DONE</v>
      </c>
      <c r="X2585" s="979" t="str">
        <f t="shared" si="164"/>
        <v>P</v>
      </c>
      <c r="Y2585" s="979"/>
      <c r="AD2585" s="564"/>
      <c r="AE2585" s="564"/>
      <c r="AF2585" s="564"/>
      <c r="AG2585" s="564"/>
      <c r="AH2585" s="564"/>
      <c r="AI2585" s="564"/>
    </row>
    <row r="2586" spans="1:35" ht="90" x14ac:dyDescent="0.3">
      <c r="A2586" s="450">
        <f t="shared" si="161"/>
        <v>2581</v>
      </c>
      <c r="B2586" s="442" t="s">
        <v>18712</v>
      </c>
      <c r="C2586" s="426" t="s">
        <v>3746</v>
      </c>
      <c r="D2586" s="272" t="s">
        <v>5106</v>
      </c>
      <c r="E2586" s="539" t="s">
        <v>11631</v>
      </c>
      <c r="F2586" s="475" t="s">
        <v>195</v>
      </c>
      <c r="G2586" s="106">
        <v>45685</v>
      </c>
      <c r="H2586" s="106">
        <v>45685</v>
      </c>
      <c r="I2586" s="90" t="s">
        <v>1671</v>
      </c>
      <c r="J2586" s="106"/>
      <c r="K2586" s="106"/>
      <c r="L2586" s="106"/>
      <c r="M2586" s="90"/>
      <c r="N2586" s="106"/>
      <c r="O2586" s="106"/>
      <c r="P2586" s="106"/>
      <c r="Q2586" s="90"/>
      <c r="R2586" s="106"/>
      <c r="S2586" s="106"/>
      <c r="T2586" s="106"/>
      <c r="U2586" s="90"/>
      <c r="V2586" s="107" t="str">
        <f t="shared" si="162"/>
        <v>Open PDFIR FINALLY.RHS-KK-ECG-IR-MECH-39-REV00</v>
      </c>
      <c r="W2586" s="972" t="str">
        <f t="shared" ca="1" si="163"/>
        <v>DONE</v>
      </c>
      <c r="X2586" s="979" t="str">
        <f t="shared" si="164"/>
        <v>P</v>
      </c>
      <c r="Y2586" s="979"/>
      <c r="AD2586" s="564"/>
      <c r="AE2586" s="564"/>
      <c r="AF2586" s="564"/>
      <c r="AG2586" s="564"/>
      <c r="AH2586" s="564"/>
      <c r="AI2586" s="564"/>
    </row>
    <row r="2587" spans="1:35" ht="90" x14ac:dyDescent="0.3">
      <c r="A2587" s="450">
        <f t="shared" si="161"/>
        <v>2582</v>
      </c>
      <c r="B2587" s="442" t="s">
        <v>18713</v>
      </c>
      <c r="C2587" s="426" t="s">
        <v>1634</v>
      </c>
      <c r="D2587" s="272" t="s">
        <v>1545</v>
      </c>
      <c r="E2587" s="539" t="s">
        <v>11630</v>
      </c>
      <c r="F2587" s="475" t="s">
        <v>195</v>
      </c>
      <c r="G2587" s="106">
        <v>45685</v>
      </c>
      <c r="H2587" s="106">
        <v>45685</v>
      </c>
      <c r="I2587" s="90" t="s">
        <v>1671</v>
      </c>
      <c r="J2587" s="106"/>
      <c r="K2587" s="106"/>
      <c r="L2587" s="106"/>
      <c r="M2587" s="90"/>
      <c r="N2587" s="106"/>
      <c r="O2587" s="106"/>
      <c r="P2587" s="106"/>
      <c r="Q2587" s="90"/>
      <c r="R2587" s="106"/>
      <c r="S2587" s="106"/>
      <c r="T2587" s="106"/>
      <c r="U2587" s="90"/>
      <c r="V2587" s="107" t="str">
        <f t="shared" si="162"/>
        <v>Open PDFIR FINALLY.RHS-KK-ECG-IR-CI-2305-REV00</v>
      </c>
      <c r="W2587" s="972" t="str">
        <f t="shared" ca="1" si="163"/>
        <v>DONE</v>
      </c>
      <c r="X2587" s="979" t="str">
        <f t="shared" si="164"/>
        <v>P</v>
      </c>
      <c r="Y2587" s="979"/>
      <c r="AD2587" s="564"/>
      <c r="AE2587" s="564"/>
      <c r="AF2587" s="564"/>
      <c r="AG2587" s="564"/>
      <c r="AH2587" s="564"/>
      <c r="AI2587" s="564"/>
    </row>
    <row r="2588" spans="1:35" ht="90" x14ac:dyDescent="0.3">
      <c r="A2588" s="450">
        <f t="shared" si="161"/>
        <v>2583</v>
      </c>
      <c r="B2588" s="442" t="s">
        <v>18714</v>
      </c>
      <c r="C2588" s="426" t="s">
        <v>1634</v>
      </c>
      <c r="D2588" s="272" t="s">
        <v>1545</v>
      </c>
      <c r="E2588" s="539" t="s">
        <v>11632</v>
      </c>
      <c r="F2588" s="475" t="s">
        <v>195</v>
      </c>
      <c r="G2588" s="106">
        <v>45685</v>
      </c>
      <c r="H2588" s="106">
        <v>45685</v>
      </c>
      <c r="I2588" s="90" t="s">
        <v>62</v>
      </c>
      <c r="J2588" s="106"/>
      <c r="K2588" s="106"/>
      <c r="L2588" s="106"/>
      <c r="M2588" s="90"/>
      <c r="N2588" s="106"/>
      <c r="O2588" s="106"/>
      <c r="P2588" s="106"/>
      <c r="Q2588" s="90"/>
      <c r="R2588" s="106"/>
      <c r="S2588" s="106"/>
      <c r="T2588" s="106"/>
      <c r="U2588" s="90"/>
      <c r="V2588" s="107" t="str">
        <f t="shared" si="162"/>
        <v>Open PDFIR FINALLY.RHS-KK-ECG-IR-CI-2306-REV00</v>
      </c>
      <c r="W2588" s="972" t="str">
        <f t="shared" ca="1" si="163"/>
        <v>DONE</v>
      </c>
      <c r="X2588" s="979" t="str">
        <f t="shared" si="164"/>
        <v>P</v>
      </c>
      <c r="Y2588" s="979"/>
      <c r="AD2588" s="564"/>
      <c r="AE2588" s="564"/>
      <c r="AF2588" s="564"/>
      <c r="AG2588" s="564"/>
      <c r="AH2588" s="564"/>
      <c r="AI2588" s="564"/>
    </row>
    <row r="2589" spans="1:35" ht="90" x14ac:dyDescent="0.3">
      <c r="A2589" s="450">
        <f t="shared" si="161"/>
        <v>2584</v>
      </c>
      <c r="B2589" s="442" t="s">
        <v>18715</v>
      </c>
      <c r="C2589" s="426" t="s">
        <v>1140</v>
      </c>
      <c r="D2589" s="272" t="s">
        <v>5106</v>
      </c>
      <c r="E2589" s="539" t="s">
        <v>15814</v>
      </c>
      <c r="F2589" s="475" t="s">
        <v>195</v>
      </c>
      <c r="G2589" s="106">
        <v>45686</v>
      </c>
      <c r="H2589" s="106">
        <v>45686</v>
      </c>
      <c r="I2589" s="90" t="s">
        <v>1671</v>
      </c>
      <c r="J2589" s="106"/>
      <c r="K2589" s="106"/>
      <c r="L2589" s="106"/>
      <c r="M2589" s="90"/>
      <c r="N2589" s="106"/>
      <c r="O2589" s="106"/>
      <c r="P2589" s="106"/>
      <c r="Q2589" s="90"/>
      <c r="R2589" s="106"/>
      <c r="S2589" s="106"/>
      <c r="T2589" s="106"/>
      <c r="U2589" s="90"/>
      <c r="V2589" s="107" t="str">
        <f t="shared" si="162"/>
        <v>Open PDFIR FINALLY.RHS-KK-ECG-IR-ELE-252-REV00</v>
      </c>
      <c r="W2589" s="972" t="str">
        <f t="shared" ca="1" si="163"/>
        <v>DONE</v>
      </c>
      <c r="X2589" s="979" t="str">
        <f t="shared" si="164"/>
        <v>P</v>
      </c>
      <c r="Y2589" s="979"/>
      <c r="AD2589" s="564"/>
      <c r="AE2589" s="564"/>
      <c r="AF2589" s="564"/>
      <c r="AG2589" s="564"/>
      <c r="AH2589" s="564"/>
      <c r="AI2589" s="564"/>
    </row>
    <row r="2590" spans="1:35" ht="90" x14ac:dyDescent="0.3">
      <c r="A2590" s="450">
        <f t="shared" si="161"/>
        <v>2585</v>
      </c>
      <c r="B2590" s="442" t="s">
        <v>18716</v>
      </c>
      <c r="C2590" s="426" t="s">
        <v>2735</v>
      </c>
      <c r="D2590" s="272" t="s">
        <v>5106</v>
      </c>
      <c r="E2590" s="539" t="s">
        <v>11640</v>
      </c>
      <c r="F2590" s="475" t="s">
        <v>195</v>
      </c>
      <c r="G2590" s="106">
        <v>45686</v>
      </c>
      <c r="H2590" s="106">
        <v>45686</v>
      </c>
      <c r="I2590" s="90" t="s">
        <v>62</v>
      </c>
      <c r="J2590" s="106"/>
      <c r="K2590" s="106"/>
      <c r="L2590" s="106"/>
      <c r="M2590" s="90"/>
      <c r="N2590" s="106"/>
      <c r="O2590" s="106"/>
      <c r="P2590" s="106"/>
      <c r="Q2590" s="90"/>
      <c r="R2590" s="106"/>
      <c r="S2590" s="106"/>
      <c r="T2590" s="106"/>
      <c r="U2590" s="90"/>
      <c r="V2590" s="107" t="str">
        <f t="shared" si="162"/>
        <v>Open PDFIR FINALLY.RHS-KK-ECG-IR-ARCH-2307-REV00</v>
      </c>
      <c r="W2590" s="972" t="str">
        <f t="shared" ca="1" si="163"/>
        <v>DONE</v>
      </c>
      <c r="X2590" s="979" t="str">
        <f t="shared" si="164"/>
        <v>P</v>
      </c>
      <c r="Y2590" s="979"/>
      <c r="AD2590" s="564"/>
      <c r="AE2590" s="564"/>
      <c r="AF2590" s="564"/>
      <c r="AG2590" s="564"/>
      <c r="AH2590" s="564"/>
      <c r="AI2590" s="564"/>
    </row>
    <row r="2591" spans="1:35" ht="90" x14ac:dyDescent="0.3">
      <c r="A2591" s="450">
        <f t="shared" si="161"/>
        <v>2586</v>
      </c>
      <c r="B2591" s="442" t="s">
        <v>18717</v>
      </c>
      <c r="C2591" s="426" t="s">
        <v>2735</v>
      </c>
      <c r="D2591" s="272" t="s">
        <v>5106</v>
      </c>
      <c r="E2591" s="539" t="s">
        <v>11683</v>
      </c>
      <c r="F2591" s="475" t="s">
        <v>195</v>
      </c>
      <c r="G2591" s="106">
        <v>45687</v>
      </c>
      <c r="H2591" s="106">
        <v>45687</v>
      </c>
      <c r="I2591" s="90" t="s">
        <v>1671</v>
      </c>
      <c r="J2591" s="106"/>
      <c r="K2591" s="106"/>
      <c r="L2591" s="106"/>
      <c r="M2591" s="90"/>
      <c r="N2591" s="106"/>
      <c r="O2591" s="106"/>
      <c r="P2591" s="106"/>
      <c r="Q2591" s="90"/>
      <c r="R2591" s="106"/>
      <c r="S2591" s="106"/>
      <c r="T2591" s="106"/>
      <c r="U2591" s="90"/>
      <c r="V2591" s="107" t="str">
        <f t="shared" si="162"/>
        <v>Open PDFIR FINALLY.RHS-KK-ECG-IR-ARCH-2308-REV00</v>
      </c>
      <c r="W2591" s="972" t="str">
        <f t="shared" ca="1" si="163"/>
        <v>DONE</v>
      </c>
      <c r="X2591" s="979" t="str">
        <f t="shared" si="164"/>
        <v>P</v>
      </c>
      <c r="Y2591" s="979"/>
      <c r="AD2591" s="564"/>
      <c r="AE2591" s="564"/>
      <c r="AF2591" s="564"/>
      <c r="AG2591" s="564"/>
      <c r="AH2591" s="564"/>
      <c r="AI2591" s="564"/>
    </row>
    <row r="2592" spans="1:35" ht="90" x14ac:dyDescent="0.3">
      <c r="A2592" s="450">
        <f t="shared" si="161"/>
        <v>2587</v>
      </c>
      <c r="B2592" s="442" t="s">
        <v>18718</v>
      </c>
      <c r="C2592" s="426" t="s">
        <v>2735</v>
      </c>
      <c r="D2592" s="272" t="s">
        <v>5106</v>
      </c>
      <c r="E2592" s="539" t="s">
        <v>11682</v>
      </c>
      <c r="F2592" s="475" t="s">
        <v>195</v>
      </c>
      <c r="G2592" s="106">
        <v>45687</v>
      </c>
      <c r="H2592" s="106">
        <v>45687</v>
      </c>
      <c r="I2592" s="90" t="s">
        <v>1671</v>
      </c>
      <c r="J2592" s="106"/>
      <c r="K2592" s="106"/>
      <c r="L2592" s="106"/>
      <c r="M2592" s="90"/>
      <c r="N2592" s="106"/>
      <c r="O2592" s="106"/>
      <c r="P2592" s="106"/>
      <c r="Q2592" s="90"/>
      <c r="R2592" s="106"/>
      <c r="S2592" s="106"/>
      <c r="T2592" s="106"/>
      <c r="U2592" s="90"/>
      <c r="V2592" s="107" t="str">
        <f t="shared" si="162"/>
        <v>Open PDFIR FINALLY.RHS-KK-ECG-IR-ARCH-2309-REV00</v>
      </c>
      <c r="W2592" s="972" t="str">
        <f t="shared" ca="1" si="163"/>
        <v>DONE</v>
      </c>
      <c r="X2592" s="979" t="str">
        <f t="shared" si="164"/>
        <v>P</v>
      </c>
      <c r="Y2592" s="979"/>
      <c r="AD2592" s="564"/>
      <c r="AE2592" s="564"/>
      <c r="AF2592" s="564"/>
      <c r="AG2592" s="564"/>
      <c r="AH2592" s="564"/>
      <c r="AI2592" s="564"/>
    </row>
    <row r="2593" spans="1:35" ht="90" x14ac:dyDescent="0.3">
      <c r="A2593" s="450">
        <f t="shared" si="161"/>
        <v>2588</v>
      </c>
      <c r="B2593" s="442" t="s">
        <v>18719</v>
      </c>
      <c r="C2593" s="426" t="s">
        <v>4383</v>
      </c>
      <c r="D2593" s="272" t="s">
        <v>1545</v>
      </c>
      <c r="E2593" s="539" t="s">
        <v>11687</v>
      </c>
      <c r="F2593" s="475" t="s">
        <v>195</v>
      </c>
      <c r="G2593" s="106">
        <v>45657</v>
      </c>
      <c r="H2593" s="106">
        <v>45657</v>
      </c>
      <c r="I2593" s="90" t="s">
        <v>62</v>
      </c>
      <c r="J2593" s="106"/>
      <c r="K2593" s="106"/>
      <c r="L2593" s="106"/>
      <c r="M2593" s="90"/>
      <c r="N2593" s="106"/>
      <c r="O2593" s="106"/>
      <c r="P2593" s="106"/>
      <c r="Q2593" s="90"/>
      <c r="R2593" s="106"/>
      <c r="S2593" s="106"/>
      <c r="T2593" s="106"/>
      <c r="U2593" s="90"/>
      <c r="V2593" s="107" t="str">
        <f t="shared" si="162"/>
        <v>Open PDFIR FINALLY.RHS-KK-ECG-IR-SU-2310-REV00</v>
      </c>
      <c r="W2593" s="972" t="str">
        <f t="shared" ca="1" si="163"/>
        <v>DONE</v>
      </c>
      <c r="X2593" s="979" t="str">
        <f t="shared" si="164"/>
        <v>P</v>
      </c>
      <c r="Y2593" s="979"/>
      <c r="AD2593" s="564"/>
      <c r="AE2593" s="564"/>
      <c r="AF2593" s="564"/>
      <c r="AG2593" s="564"/>
      <c r="AH2593" s="564"/>
      <c r="AI2593" s="564"/>
    </row>
    <row r="2594" spans="1:35" ht="90" x14ac:dyDescent="0.3">
      <c r="A2594" s="450">
        <f t="shared" si="161"/>
        <v>2589</v>
      </c>
      <c r="B2594" s="442" t="s">
        <v>18720</v>
      </c>
      <c r="C2594" s="426" t="s">
        <v>4383</v>
      </c>
      <c r="D2594" s="272" t="s">
        <v>1545</v>
      </c>
      <c r="E2594" s="539" t="s">
        <v>11688</v>
      </c>
      <c r="F2594" s="475" t="s">
        <v>195</v>
      </c>
      <c r="G2594" s="106">
        <v>45657</v>
      </c>
      <c r="H2594" s="106">
        <v>45657</v>
      </c>
      <c r="I2594" s="90" t="s">
        <v>62</v>
      </c>
      <c r="J2594" s="106"/>
      <c r="K2594" s="106"/>
      <c r="L2594" s="106"/>
      <c r="M2594" s="90"/>
      <c r="N2594" s="106"/>
      <c r="O2594" s="106"/>
      <c r="P2594" s="106"/>
      <c r="Q2594" s="90"/>
      <c r="R2594" s="106"/>
      <c r="S2594" s="106"/>
      <c r="T2594" s="106"/>
      <c r="U2594" s="90"/>
      <c r="V2594" s="107" t="str">
        <f t="shared" si="162"/>
        <v>Open PDFIR FINALLY.RHS-KK-ECG-IR-SU-2311-REV00</v>
      </c>
      <c r="W2594" s="972" t="str">
        <f t="shared" ca="1" si="163"/>
        <v>DONE</v>
      </c>
      <c r="X2594" s="979" t="str">
        <f t="shared" si="164"/>
        <v>P</v>
      </c>
      <c r="Y2594" s="979"/>
      <c r="AD2594" s="564"/>
      <c r="AE2594" s="564"/>
      <c r="AF2594" s="564"/>
      <c r="AG2594" s="564"/>
      <c r="AH2594" s="564"/>
      <c r="AI2594" s="564"/>
    </row>
    <row r="2595" spans="1:35" ht="90" x14ac:dyDescent="0.3">
      <c r="A2595" s="450">
        <f t="shared" si="161"/>
        <v>2590</v>
      </c>
      <c r="B2595" s="442" t="s">
        <v>18721</v>
      </c>
      <c r="C2595" s="426" t="s">
        <v>4383</v>
      </c>
      <c r="D2595" s="272" t="s">
        <v>1545</v>
      </c>
      <c r="E2595" s="539" t="s">
        <v>11689</v>
      </c>
      <c r="F2595" s="475" t="s">
        <v>195</v>
      </c>
      <c r="G2595" s="106">
        <v>45657</v>
      </c>
      <c r="H2595" s="106">
        <v>45657</v>
      </c>
      <c r="I2595" s="90" t="s">
        <v>62</v>
      </c>
      <c r="J2595" s="106"/>
      <c r="K2595" s="106"/>
      <c r="L2595" s="106"/>
      <c r="M2595" s="90"/>
      <c r="N2595" s="106"/>
      <c r="O2595" s="106"/>
      <c r="P2595" s="106"/>
      <c r="Q2595" s="90"/>
      <c r="R2595" s="106"/>
      <c r="S2595" s="106"/>
      <c r="T2595" s="106"/>
      <c r="U2595" s="90"/>
      <c r="V2595" s="107" t="str">
        <f t="shared" si="162"/>
        <v>Open PDFIR FINALLY.RHS-KK-ECG-IR-SU-2312-REV00</v>
      </c>
      <c r="W2595" s="972" t="str">
        <f t="shared" ca="1" si="163"/>
        <v>DONE</v>
      </c>
      <c r="X2595" s="979" t="str">
        <f t="shared" si="164"/>
        <v>P</v>
      </c>
      <c r="Y2595" s="979"/>
      <c r="AD2595" s="564"/>
      <c r="AE2595" s="564"/>
      <c r="AF2595" s="564"/>
      <c r="AG2595" s="564"/>
      <c r="AH2595" s="564"/>
      <c r="AI2595" s="564"/>
    </row>
    <row r="2596" spans="1:35" ht="90" x14ac:dyDescent="0.3">
      <c r="A2596" s="450">
        <f t="shared" si="161"/>
        <v>2591</v>
      </c>
      <c r="B2596" s="442" t="s">
        <v>18722</v>
      </c>
      <c r="C2596" s="426" t="s">
        <v>4383</v>
      </c>
      <c r="D2596" s="272" t="s">
        <v>1545</v>
      </c>
      <c r="E2596" s="539" t="s">
        <v>11690</v>
      </c>
      <c r="F2596" s="475" t="s">
        <v>195</v>
      </c>
      <c r="G2596" s="106">
        <v>45647</v>
      </c>
      <c r="H2596" s="106">
        <v>45647</v>
      </c>
      <c r="I2596" s="90" t="s">
        <v>62</v>
      </c>
      <c r="J2596" s="106"/>
      <c r="K2596" s="106"/>
      <c r="L2596" s="106"/>
      <c r="M2596" s="90"/>
      <c r="N2596" s="106"/>
      <c r="O2596" s="106"/>
      <c r="P2596" s="106"/>
      <c r="Q2596" s="90"/>
      <c r="R2596" s="106"/>
      <c r="S2596" s="106"/>
      <c r="T2596" s="106"/>
      <c r="U2596" s="90"/>
      <c r="V2596" s="107" t="str">
        <f t="shared" si="162"/>
        <v>Open PDFIR FINALLY.RHS-KK-ECG-IR-SU-2313-REV00</v>
      </c>
      <c r="W2596" s="972" t="str">
        <f t="shared" ca="1" si="163"/>
        <v>DONE</v>
      </c>
      <c r="X2596" s="979" t="str">
        <f t="shared" si="164"/>
        <v>P</v>
      </c>
      <c r="Y2596" s="979"/>
      <c r="AD2596" s="564"/>
      <c r="AE2596" s="564"/>
      <c r="AF2596" s="564"/>
      <c r="AG2596" s="564"/>
      <c r="AH2596" s="564"/>
      <c r="AI2596" s="564"/>
    </row>
    <row r="2597" spans="1:35" ht="90" x14ac:dyDescent="0.3">
      <c r="A2597" s="450">
        <f t="shared" si="161"/>
        <v>2592</v>
      </c>
      <c r="B2597" s="442" t="s">
        <v>18723</v>
      </c>
      <c r="C2597" s="426" t="s">
        <v>4383</v>
      </c>
      <c r="D2597" s="272" t="s">
        <v>1545</v>
      </c>
      <c r="E2597" s="539" t="s">
        <v>11691</v>
      </c>
      <c r="F2597" s="475" t="s">
        <v>195</v>
      </c>
      <c r="G2597" s="106">
        <v>45647</v>
      </c>
      <c r="H2597" s="106">
        <v>45647</v>
      </c>
      <c r="I2597" s="90" t="s">
        <v>62</v>
      </c>
      <c r="J2597" s="106"/>
      <c r="K2597" s="106"/>
      <c r="L2597" s="106"/>
      <c r="M2597" s="90"/>
      <c r="N2597" s="106"/>
      <c r="O2597" s="106"/>
      <c r="P2597" s="106"/>
      <c r="Q2597" s="90"/>
      <c r="R2597" s="106"/>
      <c r="S2597" s="106"/>
      <c r="T2597" s="106"/>
      <c r="U2597" s="90"/>
      <c r="V2597" s="107" t="str">
        <f t="shared" si="162"/>
        <v>Open PDFIR FINALLY.RHS-KK-ECG-IR-SU-2314-REV00</v>
      </c>
      <c r="W2597" s="972" t="str">
        <f t="shared" ca="1" si="163"/>
        <v>DONE</v>
      </c>
      <c r="X2597" s="979" t="str">
        <f t="shared" si="164"/>
        <v>P</v>
      </c>
      <c r="Y2597" s="979"/>
      <c r="AD2597" s="564"/>
      <c r="AE2597" s="564"/>
      <c r="AF2597" s="564"/>
      <c r="AG2597" s="564"/>
      <c r="AH2597" s="564"/>
      <c r="AI2597" s="564"/>
    </row>
    <row r="2598" spans="1:35" ht="90" x14ac:dyDescent="0.3">
      <c r="A2598" s="450">
        <f t="shared" si="161"/>
        <v>2593</v>
      </c>
      <c r="B2598" s="442" t="s">
        <v>18724</v>
      </c>
      <c r="C2598" s="426" t="s">
        <v>4383</v>
      </c>
      <c r="D2598" s="272" t="s">
        <v>1545</v>
      </c>
      <c r="E2598" s="539" t="s">
        <v>11692</v>
      </c>
      <c r="F2598" s="475" t="s">
        <v>195</v>
      </c>
      <c r="G2598" s="106">
        <v>45647</v>
      </c>
      <c r="H2598" s="106">
        <v>45647</v>
      </c>
      <c r="I2598" s="90" t="s">
        <v>62</v>
      </c>
      <c r="J2598" s="106"/>
      <c r="K2598" s="106"/>
      <c r="L2598" s="106"/>
      <c r="M2598" s="90"/>
      <c r="N2598" s="106"/>
      <c r="O2598" s="106"/>
      <c r="P2598" s="106"/>
      <c r="Q2598" s="90"/>
      <c r="R2598" s="106"/>
      <c r="S2598" s="106"/>
      <c r="T2598" s="106"/>
      <c r="U2598" s="90"/>
      <c r="V2598" s="107" t="str">
        <f t="shared" si="162"/>
        <v>Open PDFIR FINALLY.RHS-KK-ECG-IR-SU-2315-REV00</v>
      </c>
      <c r="W2598" s="972" t="str">
        <f t="shared" ca="1" si="163"/>
        <v>DONE</v>
      </c>
      <c r="X2598" s="979" t="str">
        <f t="shared" si="164"/>
        <v>P</v>
      </c>
      <c r="Y2598" s="979"/>
      <c r="AD2598" s="564"/>
      <c r="AE2598" s="564"/>
      <c r="AF2598" s="564"/>
      <c r="AG2598" s="564"/>
      <c r="AH2598" s="564"/>
      <c r="AI2598" s="564"/>
    </row>
    <row r="2599" spans="1:35" ht="90" x14ac:dyDescent="0.3">
      <c r="A2599" s="450">
        <f t="shared" si="161"/>
        <v>2594</v>
      </c>
      <c r="B2599" s="442" t="s">
        <v>18725</v>
      </c>
      <c r="C2599" s="426" t="s">
        <v>4383</v>
      </c>
      <c r="D2599" s="272" t="s">
        <v>1545</v>
      </c>
      <c r="E2599" s="539" t="s">
        <v>11693</v>
      </c>
      <c r="F2599" s="475" t="s">
        <v>195</v>
      </c>
      <c r="G2599" s="106">
        <v>45647</v>
      </c>
      <c r="H2599" s="106">
        <v>45647</v>
      </c>
      <c r="I2599" s="90" t="s">
        <v>62</v>
      </c>
      <c r="J2599" s="106"/>
      <c r="K2599" s="106"/>
      <c r="L2599" s="106"/>
      <c r="M2599" s="90"/>
      <c r="N2599" s="106"/>
      <c r="O2599" s="106"/>
      <c r="P2599" s="106"/>
      <c r="Q2599" s="90"/>
      <c r="R2599" s="106"/>
      <c r="S2599" s="106"/>
      <c r="T2599" s="106"/>
      <c r="U2599" s="90"/>
      <c r="V2599" s="107" t="str">
        <f t="shared" si="162"/>
        <v>Open PDFIR FINALLY.RHS-KK-ECG-IR-SU-2316-REV00</v>
      </c>
      <c r="W2599" s="972" t="str">
        <f t="shared" ca="1" si="163"/>
        <v>DONE</v>
      </c>
      <c r="X2599" s="979" t="str">
        <f t="shared" si="164"/>
        <v>P</v>
      </c>
      <c r="Y2599" s="979"/>
      <c r="AD2599" s="564"/>
      <c r="AE2599" s="564"/>
      <c r="AF2599" s="564"/>
      <c r="AG2599" s="564"/>
      <c r="AH2599" s="564"/>
      <c r="AI2599" s="564"/>
    </row>
    <row r="2600" spans="1:35" ht="90" x14ac:dyDescent="0.3">
      <c r="A2600" s="450">
        <f t="shared" si="161"/>
        <v>2595</v>
      </c>
      <c r="B2600" s="442" t="s">
        <v>18726</v>
      </c>
      <c r="C2600" s="426" t="s">
        <v>4383</v>
      </c>
      <c r="D2600" s="272" t="s">
        <v>1545</v>
      </c>
      <c r="E2600" s="539" t="s">
        <v>11694</v>
      </c>
      <c r="F2600" s="475" t="s">
        <v>195</v>
      </c>
      <c r="G2600" s="106">
        <v>45647</v>
      </c>
      <c r="H2600" s="106">
        <v>45647</v>
      </c>
      <c r="I2600" s="90" t="s">
        <v>62</v>
      </c>
      <c r="J2600" s="106"/>
      <c r="K2600" s="106"/>
      <c r="L2600" s="106"/>
      <c r="M2600" s="90"/>
      <c r="N2600" s="106"/>
      <c r="O2600" s="106"/>
      <c r="P2600" s="106"/>
      <c r="Q2600" s="90"/>
      <c r="R2600" s="106"/>
      <c r="S2600" s="106"/>
      <c r="T2600" s="106"/>
      <c r="U2600" s="90"/>
      <c r="V2600" s="107" t="str">
        <f t="shared" si="162"/>
        <v>Open PDFIR FINALLY.RHS-KK-ECG-IR-SU-2317-REV00</v>
      </c>
      <c r="W2600" s="972" t="str">
        <f t="shared" ca="1" si="163"/>
        <v>DONE</v>
      </c>
      <c r="X2600" s="979" t="str">
        <f t="shared" si="164"/>
        <v>P</v>
      </c>
      <c r="Y2600" s="979"/>
      <c r="AD2600" s="564"/>
      <c r="AE2600" s="564"/>
      <c r="AF2600" s="564"/>
      <c r="AG2600" s="564"/>
      <c r="AH2600" s="564"/>
      <c r="AI2600" s="564"/>
    </row>
    <row r="2601" spans="1:35" ht="90" x14ac:dyDescent="0.3">
      <c r="A2601" s="450">
        <f t="shared" si="161"/>
        <v>2596</v>
      </c>
      <c r="B2601" s="442" t="s">
        <v>18727</v>
      </c>
      <c r="C2601" s="426" t="s">
        <v>4383</v>
      </c>
      <c r="D2601" s="272" t="s">
        <v>1545</v>
      </c>
      <c r="E2601" s="539" t="s">
        <v>11695</v>
      </c>
      <c r="F2601" s="475" t="s">
        <v>195</v>
      </c>
      <c r="G2601" s="106">
        <v>45647</v>
      </c>
      <c r="H2601" s="106">
        <v>45647</v>
      </c>
      <c r="I2601" s="90" t="s">
        <v>62</v>
      </c>
      <c r="J2601" s="106"/>
      <c r="K2601" s="106"/>
      <c r="L2601" s="106"/>
      <c r="M2601" s="90"/>
      <c r="N2601" s="106"/>
      <c r="O2601" s="106"/>
      <c r="P2601" s="106"/>
      <c r="Q2601" s="90"/>
      <c r="R2601" s="106"/>
      <c r="S2601" s="106"/>
      <c r="T2601" s="106"/>
      <c r="U2601" s="90"/>
      <c r="V2601" s="107" t="str">
        <f t="shared" si="162"/>
        <v>Open PDFIR FINALLY.RHS-KK-ECG-IR-SU-2318-REV00</v>
      </c>
      <c r="W2601" s="972" t="str">
        <f t="shared" ca="1" si="163"/>
        <v>DONE</v>
      </c>
      <c r="X2601" s="979" t="str">
        <f t="shared" si="164"/>
        <v>P</v>
      </c>
      <c r="Y2601" s="979"/>
      <c r="AD2601" s="564"/>
      <c r="AE2601" s="564"/>
      <c r="AF2601" s="564"/>
      <c r="AG2601" s="564"/>
      <c r="AH2601" s="564"/>
      <c r="AI2601" s="564"/>
    </row>
    <row r="2602" spans="1:35" ht="90" x14ac:dyDescent="0.3">
      <c r="A2602" s="450">
        <f t="shared" si="161"/>
        <v>2597</v>
      </c>
      <c r="B2602" s="442" t="s">
        <v>18728</v>
      </c>
      <c r="C2602" s="426" t="s">
        <v>4383</v>
      </c>
      <c r="D2602" s="272" t="s">
        <v>1545</v>
      </c>
      <c r="E2602" s="539" t="s">
        <v>11696</v>
      </c>
      <c r="F2602" s="475" t="s">
        <v>195</v>
      </c>
      <c r="G2602" s="106">
        <v>45684</v>
      </c>
      <c r="H2602" s="106">
        <v>45684</v>
      </c>
      <c r="I2602" s="90" t="s">
        <v>62</v>
      </c>
      <c r="J2602" s="106"/>
      <c r="K2602" s="106"/>
      <c r="L2602" s="106"/>
      <c r="M2602" s="90"/>
      <c r="N2602" s="106"/>
      <c r="O2602" s="106"/>
      <c r="P2602" s="106"/>
      <c r="Q2602" s="90"/>
      <c r="R2602" s="106"/>
      <c r="S2602" s="106"/>
      <c r="T2602" s="106"/>
      <c r="U2602" s="90"/>
      <c r="V2602" s="107" t="str">
        <f t="shared" si="162"/>
        <v>Open PDFIR FINALLY.RHS-KK-ECG-IR-SU-2319-REV00</v>
      </c>
      <c r="W2602" s="972" t="str">
        <f t="shared" ca="1" si="163"/>
        <v>DONE</v>
      </c>
      <c r="X2602" s="979" t="str">
        <f t="shared" si="164"/>
        <v>P</v>
      </c>
      <c r="Y2602" s="979"/>
      <c r="AD2602" s="564"/>
      <c r="AE2602" s="564"/>
      <c r="AF2602" s="564"/>
      <c r="AG2602" s="564"/>
      <c r="AH2602" s="564"/>
      <c r="AI2602" s="564"/>
    </row>
    <row r="2603" spans="1:35" ht="90" x14ac:dyDescent="0.3">
      <c r="A2603" s="450">
        <f t="shared" si="161"/>
        <v>2598</v>
      </c>
      <c r="B2603" s="442" t="s">
        <v>18729</v>
      </c>
      <c r="C2603" s="426" t="s">
        <v>4383</v>
      </c>
      <c r="D2603" s="272" t="s">
        <v>1545</v>
      </c>
      <c r="E2603" s="539" t="s">
        <v>11697</v>
      </c>
      <c r="F2603" s="475" t="s">
        <v>195</v>
      </c>
      <c r="G2603" s="106">
        <v>45684</v>
      </c>
      <c r="H2603" s="106">
        <v>45684</v>
      </c>
      <c r="I2603" s="90" t="s">
        <v>62</v>
      </c>
      <c r="J2603" s="106"/>
      <c r="K2603" s="106"/>
      <c r="L2603" s="106"/>
      <c r="M2603" s="90"/>
      <c r="N2603" s="106"/>
      <c r="O2603" s="106"/>
      <c r="P2603" s="106"/>
      <c r="Q2603" s="90"/>
      <c r="R2603" s="106"/>
      <c r="S2603" s="106"/>
      <c r="T2603" s="106"/>
      <c r="U2603" s="90"/>
      <c r="V2603" s="107" t="str">
        <f t="shared" si="162"/>
        <v>Open PDFIR FINALLY.RHS-KK-ECG-IR-SU-2320-REV00</v>
      </c>
      <c r="W2603" s="972" t="str">
        <f t="shared" ca="1" si="163"/>
        <v>DONE</v>
      </c>
      <c r="X2603" s="979" t="str">
        <f t="shared" si="164"/>
        <v>P</v>
      </c>
      <c r="Y2603" s="979"/>
      <c r="AD2603" s="564"/>
      <c r="AE2603" s="564"/>
      <c r="AF2603" s="564"/>
      <c r="AG2603" s="564"/>
      <c r="AH2603" s="564"/>
      <c r="AI2603" s="564"/>
    </row>
    <row r="2604" spans="1:35" ht="90" x14ac:dyDescent="0.3">
      <c r="A2604" s="450">
        <f t="shared" si="161"/>
        <v>2599</v>
      </c>
      <c r="B2604" s="442" t="s">
        <v>18730</v>
      </c>
      <c r="C2604" s="426" t="s">
        <v>4383</v>
      </c>
      <c r="D2604" s="272" t="s">
        <v>1545</v>
      </c>
      <c r="E2604" s="539" t="s">
        <v>11698</v>
      </c>
      <c r="F2604" s="475" t="s">
        <v>195</v>
      </c>
      <c r="G2604" s="106">
        <v>45684</v>
      </c>
      <c r="H2604" s="106">
        <v>45684</v>
      </c>
      <c r="I2604" s="90" t="s">
        <v>62</v>
      </c>
      <c r="J2604" s="106"/>
      <c r="K2604" s="106"/>
      <c r="L2604" s="106"/>
      <c r="M2604" s="90"/>
      <c r="N2604" s="106"/>
      <c r="O2604" s="106"/>
      <c r="P2604" s="106"/>
      <c r="Q2604" s="90"/>
      <c r="R2604" s="106"/>
      <c r="S2604" s="106"/>
      <c r="T2604" s="106"/>
      <c r="U2604" s="90"/>
      <c r="V2604" s="107" t="str">
        <f t="shared" si="162"/>
        <v>Open PDFIR FINALLY.RHS-KK-ECG-IR-SU-2321-REV00</v>
      </c>
      <c r="W2604" s="972" t="str">
        <f t="shared" ca="1" si="163"/>
        <v>DONE</v>
      </c>
      <c r="X2604" s="979" t="str">
        <f t="shared" si="164"/>
        <v>P</v>
      </c>
      <c r="Y2604" s="979"/>
      <c r="AD2604" s="564"/>
      <c r="AE2604" s="564"/>
      <c r="AF2604" s="564"/>
      <c r="AG2604" s="564"/>
      <c r="AH2604" s="564"/>
      <c r="AI2604" s="564"/>
    </row>
    <row r="2605" spans="1:35" ht="90" x14ac:dyDescent="0.3">
      <c r="A2605" s="450">
        <f t="shared" si="161"/>
        <v>2600</v>
      </c>
      <c r="B2605" s="442" t="s">
        <v>18731</v>
      </c>
      <c r="C2605" s="426" t="s">
        <v>4383</v>
      </c>
      <c r="D2605" s="272" t="s">
        <v>1545</v>
      </c>
      <c r="E2605" s="539" t="s">
        <v>11699</v>
      </c>
      <c r="F2605" s="475" t="s">
        <v>195</v>
      </c>
      <c r="G2605" s="106">
        <v>45684</v>
      </c>
      <c r="H2605" s="106">
        <v>45684</v>
      </c>
      <c r="I2605" s="90" t="s">
        <v>62</v>
      </c>
      <c r="J2605" s="106"/>
      <c r="K2605" s="106"/>
      <c r="L2605" s="106"/>
      <c r="M2605" s="90"/>
      <c r="N2605" s="106"/>
      <c r="O2605" s="106"/>
      <c r="P2605" s="106"/>
      <c r="Q2605" s="90"/>
      <c r="R2605" s="106"/>
      <c r="S2605" s="106"/>
      <c r="T2605" s="106"/>
      <c r="U2605" s="90"/>
      <c r="V2605" s="107" t="str">
        <f t="shared" si="162"/>
        <v>Open PDFIR FINALLY.RHS-KK-ECG-IR-SU-2322-REV00</v>
      </c>
      <c r="W2605" s="972" t="str">
        <f t="shared" ca="1" si="163"/>
        <v>DONE</v>
      </c>
      <c r="X2605" s="979" t="str">
        <f t="shared" si="164"/>
        <v>P</v>
      </c>
      <c r="Y2605" s="979"/>
      <c r="AD2605" s="564"/>
      <c r="AE2605" s="564"/>
      <c r="AF2605" s="564"/>
      <c r="AG2605" s="564"/>
      <c r="AH2605" s="564"/>
      <c r="AI2605" s="564"/>
    </row>
    <row r="2606" spans="1:35" ht="90" x14ac:dyDescent="0.3">
      <c r="A2606" s="450">
        <f t="shared" si="161"/>
        <v>2601</v>
      </c>
      <c r="B2606" s="442" t="s">
        <v>18732</v>
      </c>
      <c r="C2606" s="426" t="s">
        <v>4383</v>
      </c>
      <c r="D2606" s="272" t="s">
        <v>1545</v>
      </c>
      <c r="E2606" s="539" t="s">
        <v>11773</v>
      </c>
      <c r="F2606" s="475" t="s">
        <v>195</v>
      </c>
      <c r="G2606" s="106">
        <v>45684</v>
      </c>
      <c r="H2606" s="106">
        <v>45684</v>
      </c>
      <c r="I2606" s="90" t="s">
        <v>62</v>
      </c>
      <c r="J2606" s="106"/>
      <c r="K2606" s="106"/>
      <c r="L2606" s="106"/>
      <c r="M2606" s="90"/>
      <c r="N2606" s="106"/>
      <c r="O2606" s="106"/>
      <c r="P2606" s="106"/>
      <c r="Q2606" s="90"/>
      <c r="R2606" s="106"/>
      <c r="S2606" s="106"/>
      <c r="T2606" s="106"/>
      <c r="U2606" s="90"/>
      <c r="V2606" s="107" t="str">
        <f t="shared" si="162"/>
        <v>Open PDFIR FINALLY.RHS-KK-ECG-IR-SU-2323-REV00</v>
      </c>
      <c r="W2606" s="972" t="str">
        <f t="shared" ca="1" si="163"/>
        <v>DONE</v>
      </c>
      <c r="X2606" s="979" t="str">
        <f t="shared" si="164"/>
        <v>P</v>
      </c>
      <c r="Y2606" s="979"/>
      <c r="AD2606" s="564"/>
      <c r="AE2606" s="564"/>
      <c r="AF2606" s="564"/>
      <c r="AG2606" s="564"/>
      <c r="AH2606" s="564"/>
      <c r="AI2606" s="564"/>
    </row>
    <row r="2607" spans="1:35" ht="90" x14ac:dyDescent="0.3">
      <c r="A2607" s="450">
        <f t="shared" si="161"/>
        <v>2602</v>
      </c>
      <c r="B2607" s="442" t="s">
        <v>18733</v>
      </c>
      <c r="C2607" s="426" t="s">
        <v>4383</v>
      </c>
      <c r="D2607" s="272" t="s">
        <v>1545</v>
      </c>
      <c r="E2607" s="539" t="s">
        <v>11712</v>
      </c>
      <c r="F2607" s="475" t="s">
        <v>195</v>
      </c>
      <c r="G2607" s="106">
        <v>45684</v>
      </c>
      <c r="H2607" s="106">
        <v>45684</v>
      </c>
      <c r="I2607" s="90" t="s">
        <v>62</v>
      </c>
      <c r="J2607" s="106"/>
      <c r="K2607" s="106"/>
      <c r="L2607" s="106"/>
      <c r="M2607" s="90"/>
      <c r="N2607" s="106"/>
      <c r="O2607" s="106"/>
      <c r="P2607" s="106"/>
      <c r="Q2607" s="90"/>
      <c r="R2607" s="106"/>
      <c r="S2607" s="106"/>
      <c r="T2607" s="106"/>
      <c r="U2607" s="90"/>
      <c r="V2607" s="107" t="str">
        <f t="shared" si="162"/>
        <v>Open PDFIR FINALLY.RHS-KK-ECG-IR-SU-2324-REV00</v>
      </c>
      <c r="W2607" s="972" t="str">
        <f t="shared" ca="1" si="163"/>
        <v>DONE</v>
      </c>
      <c r="X2607" s="979" t="str">
        <f t="shared" si="164"/>
        <v>P</v>
      </c>
      <c r="Y2607" s="979"/>
      <c r="AD2607" s="564"/>
      <c r="AE2607" s="564"/>
      <c r="AF2607" s="564"/>
      <c r="AG2607" s="564"/>
      <c r="AH2607" s="564"/>
      <c r="AI2607" s="564"/>
    </row>
    <row r="2608" spans="1:35" ht="90" x14ac:dyDescent="0.3">
      <c r="A2608" s="450">
        <f t="shared" si="161"/>
        <v>2603</v>
      </c>
      <c r="B2608" s="442" t="s">
        <v>18734</v>
      </c>
      <c r="C2608" s="426" t="s">
        <v>4383</v>
      </c>
      <c r="D2608" s="272" t="s">
        <v>1545</v>
      </c>
      <c r="E2608" s="539" t="s">
        <v>11700</v>
      </c>
      <c r="F2608" s="475" t="s">
        <v>195</v>
      </c>
      <c r="G2608" s="106">
        <v>45684</v>
      </c>
      <c r="H2608" s="106">
        <v>45684</v>
      </c>
      <c r="I2608" s="90" t="s">
        <v>62</v>
      </c>
      <c r="J2608" s="106"/>
      <c r="K2608" s="106"/>
      <c r="L2608" s="106"/>
      <c r="M2608" s="90"/>
      <c r="N2608" s="106"/>
      <c r="O2608" s="106"/>
      <c r="P2608" s="106"/>
      <c r="Q2608" s="90"/>
      <c r="R2608" s="106"/>
      <c r="S2608" s="106"/>
      <c r="T2608" s="106"/>
      <c r="U2608" s="90"/>
      <c r="V2608" s="107" t="str">
        <f t="shared" si="162"/>
        <v>Open PDFIR FINALLY.RHS-KK-ECG-IR-SU-2325-REV00</v>
      </c>
      <c r="W2608" s="972" t="str">
        <f t="shared" ca="1" si="163"/>
        <v>DONE</v>
      </c>
      <c r="X2608" s="979" t="str">
        <f t="shared" si="164"/>
        <v>P</v>
      </c>
      <c r="Y2608" s="979"/>
      <c r="AD2608" s="564"/>
      <c r="AE2608" s="564"/>
      <c r="AF2608" s="564"/>
      <c r="AG2608" s="564"/>
      <c r="AH2608" s="564"/>
      <c r="AI2608" s="564"/>
    </row>
    <row r="2609" spans="1:35" ht="126" customHeight="1" x14ac:dyDescent="0.3">
      <c r="A2609" s="450">
        <f t="shared" si="161"/>
        <v>2604</v>
      </c>
      <c r="B2609" s="442" t="s">
        <v>18735</v>
      </c>
      <c r="C2609" s="426" t="s">
        <v>1140</v>
      </c>
      <c r="D2609" s="272" t="s">
        <v>5106</v>
      </c>
      <c r="E2609" s="539" t="s">
        <v>11701</v>
      </c>
      <c r="F2609" s="475" t="s">
        <v>195</v>
      </c>
      <c r="G2609" s="106">
        <v>45689</v>
      </c>
      <c r="H2609" s="106">
        <v>45689</v>
      </c>
      <c r="I2609" s="90" t="s">
        <v>1671</v>
      </c>
      <c r="J2609" s="106"/>
      <c r="K2609" s="106"/>
      <c r="L2609" s="106"/>
      <c r="M2609" s="90"/>
      <c r="N2609" s="106"/>
      <c r="O2609" s="106"/>
      <c r="P2609" s="106"/>
      <c r="Q2609" s="90"/>
      <c r="R2609" s="106"/>
      <c r="S2609" s="106"/>
      <c r="T2609" s="106"/>
      <c r="U2609" s="90"/>
      <c r="V2609" s="107" t="str">
        <f t="shared" si="162"/>
        <v>Open PDFIR FINALLY.RHS-KK-ECG-IR-ELE-253-REV00</v>
      </c>
      <c r="W2609" s="972" t="str">
        <f t="shared" ca="1" si="163"/>
        <v>DONE</v>
      </c>
      <c r="X2609" s="979" t="str">
        <f t="shared" si="164"/>
        <v>P</v>
      </c>
      <c r="Y2609" s="979"/>
      <c r="AD2609" s="564"/>
      <c r="AE2609" s="564"/>
      <c r="AF2609" s="564"/>
      <c r="AG2609" s="564"/>
      <c r="AH2609" s="564"/>
      <c r="AI2609" s="564"/>
    </row>
    <row r="2610" spans="1:35" ht="109.8" x14ac:dyDescent="0.3">
      <c r="A2610" s="450">
        <f t="shared" si="161"/>
        <v>2605</v>
      </c>
      <c r="B2610" s="442" t="s">
        <v>18736</v>
      </c>
      <c r="C2610" s="426" t="s">
        <v>1140</v>
      </c>
      <c r="D2610" s="272" t="s">
        <v>5106</v>
      </c>
      <c r="E2610" s="539" t="s">
        <v>11702</v>
      </c>
      <c r="F2610" s="475" t="s">
        <v>195</v>
      </c>
      <c r="G2610" s="106">
        <v>45689</v>
      </c>
      <c r="H2610" s="106">
        <v>45689</v>
      </c>
      <c r="I2610" s="90" t="s">
        <v>1671</v>
      </c>
      <c r="J2610" s="106"/>
      <c r="K2610" s="106"/>
      <c r="L2610" s="106"/>
      <c r="M2610" s="90"/>
      <c r="N2610" s="106"/>
      <c r="O2610" s="106"/>
      <c r="P2610" s="106"/>
      <c r="Q2610" s="90"/>
      <c r="R2610" s="106"/>
      <c r="S2610" s="106"/>
      <c r="T2610" s="106"/>
      <c r="U2610" s="90"/>
      <c r="V2610" s="107" t="str">
        <f t="shared" si="162"/>
        <v>Open PDFIR FINALLY.RHS-KK-ECG-IR-ELE-254-REV00</v>
      </c>
      <c r="W2610" s="972" t="str">
        <f t="shared" ca="1" si="163"/>
        <v>DONE</v>
      </c>
      <c r="X2610" s="979" t="str">
        <f t="shared" si="164"/>
        <v>P</v>
      </c>
      <c r="Y2610" s="979"/>
      <c r="AD2610" s="564"/>
      <c r="AE2610" s="564"/>
      <c r="AF2610" s="564"/>
      <c r="AG2610" s="564"/>
      <c r="AH2610" s="564"/>
      <c r="AI2610" s="564"/>
    </row>
    <row r="2611" spans="1:35" ht="90" x14ac:dyDescent="0.3">
      <c r="A2611" s="450">
        <f t="shared" si="161"/>
        <v>2606</v>
      </c>
      <c r="B2611" s="442" t="s">
        <v>18737</v>
      </c>
      <c r="C2611" s="426" t="s">
        <v>1140</v>
      </c>
      <c r="D2611" s="272" t="s">
        <v>1545</v>
      </c>
      <c r="E2611" s="539" t="s">
        <v>11703</v>
      </c>
      <c r="F2611" s="475" t="s">
        <v>195</v>
      </c>
      <c r="G2611" s="106">
        <v>45689</v>
      </c>
      <c r="H2611" s="106">
        <v>45689</v>
      </c>
      <c r="I2611" s="90" t="s">
        <v>1671</v>
      </c>
      <c r="J2611" s="106"/>
      <c r="K2611" s="106"/>
      <c r="L2611" s="106"/>
      <c r="M2611" s="90"/>
      <c r="N2611" s="106"/>
      <c r="O2611" s="106"/>
      <c r="P2611" s="106"/>
      <c r="Q2611" s="90"/>
      <c r="R2611" s="106"/>
      <c r="S2611" s="106"/>
      <c r="T2611" s="106"/>
      <c r="U2611" s="90"/>
      <c r="V2611" s="107" t="str">
        <f t="shared" si="162"/>
        <v>Open PDFIR FINALLY.RHS-KK-ECG-IR-ELE-255-REV00</v>
      </c>
      <c r="W2611" s="972" t="str">
        <f t="shared" ca="1" si="163"/>
        <v>DONE</v>
      </c>
      <c r="X2611" s="979" t="str">
        <f t="shared" si="164"/>
        <v>P</v>
      </c>
      <c r="Y2611" s="979"/>
      <c r="AD2611" s="564"/>
      <c r="AE2611" s="564"/>
      <c r="AF2611" s="564"/>
      <c r="AG2611" s="564"/>
      <c r="AH2611" s="564"/>
      <c r="AI2611" s="564"/>
    </row>
    <row r="2612" spans="1:35" ht="90" x14ac:dyDescent="0.3">
      <c r="A2612" s="450">
        <f t="shared" si="161"/>
        <v>2607</v>
      </c>
      <c r="B2612" s="442" t="s">
        <v>18738</v>
      </c>
      <c r="C2612" s="426" t="s">
        <v>76</v>
      </c>
      <c r="D2612" s="272" t="s">
        <v>5106</v>
      </c>
      <c r="E2612" s="539" t="s">
        <v>11711</v>
      </c>
      <c r="F2612" s="475" t="s">
        <v>195</v>
      </c>
      <c r="G2612" s="106">
        <v>45687</v>
      </c>
      <c r="H2612" s="106">
        <v>45687</v>
      </c>
      <c r="I2612" s="90" t="s">
        <v>62</v>
      </c>
      <c r="J2612" s="106"/>
      <c r="K2612" s="106"/>
      <c r="L2612" s="106"/>
      <c r="M2612" s="90"/>
      <c r="N2612" s="106"/>
      <c r="O2612" s="106"/>
      <c r="P2612" s="106"/>
      <c r="Q2612" s="90"/>
      <c r="R2612" s="106"/>
      <c r="S2612" s="106"/>
      <c r="T2612" s="106"/>
      <c r="U2612" s="90"/>
      <c r="V2612" s="107" t="str">
        <f t="shared" si="162"/>
        <v>Open PDFIR FINALLY.RHS-KK-ECG-IR-CI-2326-REV00</v>
      </c>
      <c r="W2612" s="972" t="str">
        <f t="shared" ca="1" si="163"/>
        <v>DONE</v>
      </c>
      <c r="X2612" s="979" t="str">
        <f t="shared" si="164"/>
        <v>P</v>
      </c>
      <c r="Y2612" s="979"/>
      <c r="AD2612" s="564"/>
      <c r="AE2612" s="564"/>
      <c r="AF2612" s="564"/>
      <c r="AG2612" s="564"/>
      <c r="AH2612" s="564"/>
      <c r="AI2612" s="564"/>
    </row>
    <row r="2613" spans="1:35" ht="90" x14ac:dyDescent="0.3">
      <c r="A2613" s="450">
        <f t="shared" si="161"/>
        <v>2608</v>
      </c>
      <c r="B2613" s="442" t="s">
        <v>18739</v>
      </c>
      <c r="C2613" s="426" t="s">
        <v>4383</v>
      </c>
      <c r="D2613" s="272" t="s">
        <v>5106</v>
      </c>
      <c r="E2613" s="539" t="s">
        <v>11710</v>
      </c>
      <c r="F2613" s="475" t="s">
        <v>195</v>
      </c>
      <c r="G2613" s="106">
        <v>45687</v>
      </c>
      <c r="H2613" s="106">
        <v>45687</v>
      </c>
      <c r="I2613" s="90" t="s">
        <v>62</v>
      </c>
      <c r="J2613" s="106"/>
      <c r="K2613" s="106"/>
      <c r="L2613" s="106"/>
      <c r="M2613" s="90"/>
      <c r="N2613" s="106"/>
      <c r="O2613" s="106"/>
      <c r="P2613" s="106"/>
      <c r="Q2613" s="90"/>
      <c r="R2613" s="106"/>
      <c r="S2613" s="106"/>
      <c r="T2613" s="106"/>
      <c r="U2613" s="90"/>
      <c r="V2613" s="107" t="str">
        <f t="shared" si="162"/>
        <v>Open PDFIR FINALLY.RHS-KK-ECG-IR-SU-2327-REV00</v>
      </c>
      <c r="W2613" s="972" t="str">
        <f t="shared" ca="1" si="163"/>
        <v>DONE</v>
      </c>
      <c r="X2613" s="979" t="str">
        <f t="shared" si="164"/>
        <v>P</v>
      </c>
      <c r="Y2613" s="979"/>
      <c r="AD2613" s="564"/>
      <c r="AE2613" s="564"/>
      <c r="AF2613" s="564"/>
      <c r="AG2613" s="564"/>
      <c r="AH2613" s="564"/>
      <c r="AI2613" s="564"/>
    </row>
    <row r="2614" spans="1:35" ht="90" x14ac:dyDescent="0.3">
      <c r="A2614" s="450">
        <f t="shared" si="161"/>
        <v>2609</v>
      </c>
      <c r="B2614" s="442" t="s">
        <v>18740</v>
      </c>
      <c r="C2614" s="426" t="s">
        <v>4383</v>
      </c>
      <c r="D2614" s="272" t="s">
        <v>10661</v>
      </c>
      <c r="E2614" s="539" t="s">
        <v>11709</v>
      </c>
      <c r="F2614" s="475" t="s">
        <v>195</v>
      </c>
      <c r="G2614" s="106">
        <v>45689</v>
      </c>
      <c r="H2614" s="106">
        <v>45689</v>
      </c>
      <c r="I2614" s="90" t="s">
        <v>62</v>
      </c>
      <c r="J2614" s="106"/>
      <c r="K2614" s="106"/>
      <c r="L2614" s="106"/>
      <c r="M2614" s="90"/>
      <c r="N2614" s="106"/>
      <c r="O2614" s="106"/>
      <c r="P2614" s="106"/>
      <c r="Q2614" s="90"/>
      <c r="R2614" s="106"/>
      <c r="S2614" s="106"/>
      <c r="T2614" s="106"/>
      <c r="U2614" s="90"/>
      <c r="V2614" s="107" t="str">
        <f t="shared" si="162"/>
        <v>Open PDFIR FINALLY.RHS-KK-ECG-IR-SU-2328-REV00</v>
      </c>
      <c r="W2614" s="972" t="str">
        <f t="shared" ca="1" si="163"/>
        <v>DONE</v>
      </c>
      <c r="X2614" s="979" t="str">
        <f t="shared" si="164"/>
        <v>P</v>
      </c>
      <c r="Y2614" s="979"/>
      <c r="AD2614" s="564"/>
      <c r="AE2614" s="564"/>
      <c r="AF2614" s="564"/>
      <c r="AG2614" s="564"/>
      <c r="AH2614" s="564"/>
      <c r="AI2614" s="564"/>
    </row>
    <row r="2615" spans="1:35" ht="90" x14ac:dyDescent="0.3">
      <c r="A2615" s="450">
        <f t="shared" ref="A2615:A2678" si="165">ROW()-ROW($A$5)</f>
        <v>2610</v>
      </c>
      <c r="B2615" s="442" t="s">
        <v>18741</v>
      </c>
      <c r="C2615" s="426" t="s">
        <v>1634</v>
      </c>
      <c r="D2615" s="272" t="s">
        <v>10661</v>
      </c>
      <c r="E2615" s="539" t="s">
        <v>11708</v>
      </c>
      <c r="F2615" s="475" t="s">
        <v>195</v>
      </c>
      <c r="G2615" s="106">
        <v>45689</v>
      </c>
      <c r="H2615" s="106">
        <v>45689</v>
      </c>
      <c r="I2615" s="90" t="s">
        <v>62</v>
      </c>
      <c r="J2615" s="106"/>
      <c r="K2615" s="106"/>
      <c r="L2615" s="106"/>
      <c r="M2615" s="90"/>
      <c r="N2615" s="106"/>
      <c r="O2615" s="106"/>
      <c r="P2615" s="106"/>
      <c r="Q2615" s="90"/>
      <c r="R2615" s="106"/>
      <c r="S2615" s="106"/>
      <c r="T2615" s="106"/>
      <c r="U2615" s="90"/>
      <c r="V2615" s="107" t="str">
        <f t="shared" si="162"/>
        <v>Open PDFIR FINALLY.RHS-KK-ECG-IR-CI-2329-REV00</v>
      </c>
      <c r="W2615" s="972" t="str">
        <f t="shared" ca="1" si="163"/>
        <v>DONE</v>
      </c>
      <c r="X2615" s="979" t="str">
        <f t="shared" si="164"/>
        <v>P</v>
      </c>
      <c r="Y2615" s="979"/>
      <c r="AD2615" s="564"/>
      <c r="AE2615" s="564"/>
      <c r="AF2615" s="564"/>
      <c r="AG2615" s="564"/>
      <c r="AH2615" s="564"/>
      <c r="AI2615" s="564"/>
    </row>
    <row r="2616" spans="1:35" ht="90" x14ac:dyDescent="0.3">
      <c r="A2616" s="450">
        <f t="shared" si="165"/>
        <v>2611</v>
      </c>
      <c r="B2616" s="442" t="s">
        <v>20467</v>
      </c>
      <c r="C2616" s="426" t="s">
        <v>1634</v>
      </c>
      <c r="D2616" s="272" t="s">
        <v>10661</v>
      </c>
      <c r="E2616" s="539" t="s">
        <v>11707</v>
      </c>
      <c r="F2616" s="475" t="s">
        <v>195</v>
      </c>
      <c r="G2616" s="106">
        <v>45689</v>
      </c>
      <c r="H2616" s="106">
        <v>45689</v>
      </c>
      <c r="I2616" s="90" t="s">
        <v>25</v>
      </c>
      <c r="J2616" s="475" t="s">
        <v>195</v>
      </c>
      <c r="K2616" s="106">
        <v>46056</v>
      </c>
      <c r="L2616" s="106">
        <v>46083</v>
      </c>
      <c r="M2616" s="90" t="s">
        <v>1671</v>
      </c>
      <c r="N2616" s="106"/>
      <c r="O2616" s="106"/>
      <c r="P2616" s="106"/>
      <c r="Q2616" s="90"/>
      <c r="R2616" s="106"/>
      <c r="S2616" s="106"/>
      <c r="T2616" s="106"/>
      <c r="U2616" s="90"/>
      <c r="V2616" s="107" t="str">
        <f t="shared" si="162"/>
        <v>Open PDFIR FINALLY.RHS-KK-ECG-IR-CI-2330-REV01</v>
      </c>
      <c r="W2616" s="972" t="str">
        <f t="shared" ca="1" si="163"/>
        <v>DONE</v>
      </c>
      <c r="X2616" s="979" t="str">
        <f t="shared" si="164"/>
        <v>AWC</v>
      </c>
      <c r="Y2616" s="979"/>
      <c r="AD2616" s="564"/>
      <c r="AE2616" s="564"/>
      <c r="AF2616" s="564"/>
      <c r="AG2616" s="564"/>
      <c r="AH2616" s="564"/>
      <c r="AI2616" s="564"/>
    </row>
    <row r="2617" spans="1:35" ht="90" x14ac:dyDescent="0.3">
      <c r="A2617" s="450">
        <f t="shared" si="165"/>
        <v>2612</v>
      </c>
      <c r="B2617" s="442" t="s">
        <v>18742</v>
      </c>
      <c r="C2617" s="426" t="s">
        <v>2735</v>
      </c>
      <c r="D2617" s="272" t="s">
        <v>5106</v>
      </c>
      <c r="E2617" s="539" t="s">
        <v>11706</v>
      </c>
      <c r="F2617" s="475" t="s">
        <v>195</v>
      </c>
      <c r="G2617" s="106">
        <v>45689</v>
      </c>
      <c r="H2617" s="106">
        <v>45689</v>
      </c>
      <c r="I2617" s="90" t="s">
        <v>1671</v>
      </c>
      <c r="J2617" s="106"/>
      <c r="K2617" s="106"/>
      <c r="L2617" s="106"/>
      <c r="M2617" s="90"/>
      <c r="N2617" s="106"/>
      <c r="O2617" s="106"/>
      <c r="P2617" s="106"/>
      <c r="Q2617" s="90"/>
      <c r="R2617" s="106"/>
      <c r="S2617" s="106"/>
      <c r="T2617" s="106"/>
      <c r="U2617" s="90"/>
      <c r="V2617" s="107" t="str">
        <f t="shared" si="162"/>
        <v>Open PDFIR FINALLY.RHS-KK-ECG-IR-ARCH-2331-REV00</v>
      </c>
      <c r="W2617" s="972" t="str">
        <f t="shared" ca="1" si="163"/>
        <v>DONE</v>
      </c>
      <c r="X2617" s="979" t="str">
        <f t="shared" si="164"/>
        <v>P</v>
      </c>
      <c r="Y2617" s="979"/>
      <c r="AD2617" s="564"/>
      <c r="AE2617" s="564"/>
      <c r="AF2617" s="564"/>
      <c r="AG2617" s="564"/>
      <c r="AH2617" s="564"/>
      <c r="AI2617" s="564"/>
    </row>
    <row r="2618" spans="1:35" ht="90" x14ac:dyDescent="0.3">
      <c r="A2618" s="450">
        <f t="shared" si="165"/>
        <v>2613</v>
      </c>
      <c r="B2618" s="442" t="s">
        <v>18743</v>
      </c>
      <c r="C2618" s="426" t="s">
        <v>1634</v>
      </c>
      <c r="D2618" s="272" t="s">
        <v>10661</v>
      </c>
      <c r="E2618" s="539" t="s">
        <v>11713</v>
      </c>
      <c r="F2618" s="475" t="s">
        <v>195</v>
      </c>
      <c r="G2618" s="106">
        <v>45690</v>
      </c>
      <c r="H2618" s="106">
        <v>45690</v>
      </c>
      <c r="I2618" s="90" t="s">
        <v>1671</v>
      </c>
      <c r="J2618" s="106"/>
      <c r="K2618" s="106"/>
      <c r="L2618" s="106"/>
      <c r="M2618" s="90"/>
      <c r="N2618" s="106"/>
      <c r="O2618" s="106"/>
      <c r="P2618" s="106"/>
      <c r="Q2618" s="90"/>
      <c r="R2618" s="106"/>
      <c r="S2618" s="106"/>
      <c r="T2618" s="106"/>
      <c r="U2618" s="90"/>
      <c r="V2618" s="107" t="str">
        <f t="shared" si="162"/>
        <v>Open PDFIR FINALLY.RHS-KK-ECG-IR-CI-2332-REV00</v>
      </c>
      <c r="W2618" s="972" t="str">
        <f t="shared" ca="1" si="163"/>
        <v>DONE</v>
      </c>
      <c r="X2618" s="979" t="str">
        <f t="shared" si="164"/>
        <v>P</v>
      </c>
      <c r="Y2618" s="979"/>
      <c r="AD2618" s="564"/>
      <c r="AE2618" s="564"/>
      <c r="AF2618" s="564"/>
      <c r="AG2618" s="564"/>
      <c r="AH2618" s="564"/>
      <c r="AI2618" s="564"/>
    </row>
    <row r="2619" spans="1:35" ht="90" x14ac:dyDescent="0.3">
      <c r="A2619" s="450">
        <f t="shared" si="165"/>
        <v>2614</v>
      </c>
      <c r="B2619" s="442" t="s">
        <v>20468</v>
      </c>
      <c r="C2619" s="426" t="s">
        <v>1634</v>
      </c>
      <c r="D2619" s="272" t="s">
        <v>10661</v>
      </c>
      <c r="E2619" s="539" t="s">
        <v>11714</v>
      </c>
      <c r="F2619" s="475" t="s">
        <v>195</v>
      </c>
      <c r="G2619" s="106">
        <v>45690</v>
      </c>
      <c r="H2619" s="106">
        <v>45690</v>
      </c>
      <c r="I2619" s="90" t="s">
        <v>25</v>
      </c>
      <c r="J2619" s="475" t="s">
        <v>195</v>
      </c>
      <c r="K2619" s="106">
        <v>45736</v>
      </c>
      <c r="L2619" s="106">
        <v>45736</v>
      </c>
      <c r="M2619" s="90" t="s">
        <v>1671</v>
      </c>
      <c r="N2619" s="106"/>
      <c r="O2619" s="106"/>
      <c r="P2619" s="106"/>
      <c r="Q2619" s="90"/>
      <c r="R2619" s="106"/>
      <c r="S2619" s="106"/>
      <c r="T2619" s="106"/>
      <c r="U2619" s="90"/>
      <c r="V2619" s="107" t="str">
        <f t="shared" si="162"/>
        <v>Open PDFIR FINALLY.RHS-KK-ECG-IR-CI-2333-REV01</v>
      </c>
      <c r="W2619" s="972" t="str">
        <f t="shared" ca="1" si="163"/>
        <v>DONE</v>
      </c>
      <c r="X2619" s="979" t="str">
        <f t="shared" si="164"/>
        <v>AWC</v>
      </c>
      <c r="Y2619" s="979"/>
      <c r="AD2619" s="564"/>
      <c r="AE2619" s="564"/>
      <c r="AF2619" s="564"/>
      <c r="AG2619" s="564"/>
      <c r="AH2619" s="564"/>
      <c r="AI2619" s="564"/>
    </row>
    <row r="2620" spans="1:35" ht="90" x14ac:dyDescent="0.3">
      <c r="A2620" s="450">
        <f t="shared" si="165"/>
        <v>2615</v>
      </c>
      <c r="B2620" s="442" t="s">
        <v>18744</v>
      </c>
      <c r="C2620" s="426" t="s">
        <v>3746</v>
      </c>
      <c r="D2620" s="272" t="s">
        <v>5106</v>
      </c>
      <c r="E2620" s="539" t="s">
        <v>11728</v>
      </c>
      <c r="F2620" s="475" t="s">
        <v>195</v>
      </c>
      <c r="G2620" s="106">
        <v>45691</v>
      </c>
      <c r="H2620" s="106">
        <v>45691</v>
      </c>
      <c r="I2620" s="90" t="s">
        <v>1671</v>
      </c>
      <c r="J2620" s="106"/>
      <c r="K2620" s="106"/>
      <c r="L2620" s="106"/>
      <c r="M2620" s="90"/>
      <c r="N2620" s="106"/>
      <c r="O2620" s="106"/>
      <c r="P2620" s="106"/>
      <c r="Q2620" s="90"/>
      <c r="R2620" s="106"/>
      <c r="S2620" s="106"/>
      <c r="T2620" s="106"/>
      <c r="U2620" s="90"/>
      <c r="V2620" s="107" t="str">
        <f t="shared" si="162"/>
        <v>Open PDFIR FINALLY.RHS-KK-ECG-IR-MECH-40-REV00</v>
      </c>
      <c r="W2620" s="972" t="str">
        <f t="shared" ca="1" si="163"/>
        <v>DONE</v>
      </c>
      <c r="X2620" s="979" t="str">
        <f t="shared" si="164"/>
        <v>P</v>
      </c>
      <c r="Y2620" s="979"/>
      <c r="AD2620" s="564"/>
      <c r="AE2620" s="564"/>
      <c r="AF2620" s="564"/>
      <c r="AG2620" s="564"/>
      <c r="AH2620" s="564"/>
      <c r="AI2620" s="564"/>
    </row>
    <row r="2621" spans="1:35" ht="90" x14ac:dyDescent="0.3">
      <c r="A2621" s="450">
        <f t="shared" si="165"/>
        <v>2616</v>
      </c>
      <c r="B2621" s="442" t="s">
        <v>18745</v>
      </c>
      <c r="C2621" s="426" t="s">
        <v>2735</v>
      </c>
      <c r="D2621" s="272" t="s">
        <v>5106</v>
      </c>
      <c r="E2621" s="539" t="s">
        <v>11733</v>
      </c>
      <c r="F2621" s="475" t="s">
        <v>195</v>
      </c>
      <c r="G2621" s="106">
        <v>45690</v>
      </c>
      <c r="H2621" s="106">
        <v>45690</v>
      </c>
      <c r="I2621" s="90" t="s">
        <v>1671</v>
      </c>
      <c r="J2621" s="106"/>
      <c r="K2621" s="106"/>
      <c r="L2621" s="106"/>
      <c r="M2621" s="90"/>
      <c r="N2621" s="106"/>
      <c r="O2621" s="106"/>
      <c r="P2621" s="106"/>
      <c r="Q2621" s="90"/>
      <c r="R2621" s="106"/>
      <c r="S2621" s="106"/>
      <c r="T2621" s="106"/>
      <c r="U2621" s="90"/>
      <c r="V2621" s="107" t="str">
        <f t="shared" ref="V2621:V2684" si="166">IF(B2621&gt;0,HYPERLINK(CONCATENATE("PDFIR FINALLY/",B2621,".pdf"),CONCATENATE("Open PDFIR FINALLY.",B2621)),"")</f>
        <v>Open PDFIR FINALLY.RHS-KK-ECG-IR-ARCH-2334-REV00</v>
      </c>
      <c r="W2621" s="972" t="str">
        <f t="shared" ca="1" si="163"/>
        <v>DONE</v>
      </c>
      <c r="X2621" s="979" t="str">
        <f t="shared" si="164"/>
        <v>P</v>
      </c>
      <c r="Y2621" s="979"/>
      <c r="AD2621" s="564"/>
      <c r="AE2621" s="564"/>
      <c r="AF2621" s="564"/>
      <c r="AG2621" s="564"/>
      <c r="AH2621" s="564"/>
      <c r="AI2621" s="564"/>
    </row>
    <row r="2622" spans="1:35" ht="90" x14ac:dyDescent="0.3">
      <c r="A2622" s="450">
        <f t="shared" si="165"/>
        <v>2617</v>
      </c>
      <c r="B2622" s="442" t="s">
        <v>18746</v>
      </c>
      <c r="C2622" s="426" t="s">
        <v>1634</v>
      </c>
      <c r="D2622" s="272" t="s">
        <v>10661</v>
      </c>
      <c r="E2622" s="539" t="s">
        <v>11734</v>
      </c>
      <c r="F2622" s="475" t="s">
        <v>195</v>
      </c>
      <c r="G2622" s="106">
        <v>45691</v>
      </c>
      <c r="H2622" s="106">
        <v>45693</v>
      </c>
      <c r="I2622" s="90" t="s">
        <v>62</v>
      </c>
      <c r="J2622" s="106"/>
      <c r="K2622" s="106"/>
      <c r="L2622" s="106"/>
      <c r="M2622" s="90"/>
      <c r="N2622" s="106"/>
      <c r="O2622" s="106"/>
      <c r="P2622" s="106"/>
      <c r="Q2622" s="90"/>
      <c r="R2622" s="106"/>
      <c r="S2622" s="106"/>
      <c r="T2622" s="106"/>
      <c r="U2622" s="90"/>
      <c r="V2622" s="107" t="str">
        <f t="shared" si="166"/>
        <v>Open PDFIR FINALLY.RHS-KK-ECG-IR-CI-2335-REV00</v>
      </c>
      <c r="W2622" s="972" t="str">
        <f t="shared" ca="1" si="163"/>
        <v>DONE</v>
      </c>
      <c r="X2622" s="979" t="str">
        <f t="shared" si="164"/>
        <v>P</v>
      </c>
      <c r="Y2622" s="979"/>
      <c r="AD2622" s="564"/>
      <c r="AE2622" s="564"/>
      <c r="AF2622" s="564"/>
      <c r="AG2622" s="564"/>
      <c r="AH2622" s="564"/>
      <c r="AI2622" s="564"/>
    </row>
    <row r="2623" spans="1:35" ht="90" x14ac:dyDescent="0.3">
      <c r="A2623" s="450">
        <f t="shared" si="165"/>
        <v>2618</v>
      </c>
      <c r="B2623" s="442" t="s">
        <v>20469</v>
      </c>
      <c r="C2623" s="426" t="s">
        <v>2735</v>
      </c>
      <c r="D2623" s="272" t="s">
        <v>5106</v>
      </c>
      <c r="E2623" s="539" t="s">
        <v>11735</v>
      </c>
      <c r="F2623" s="475" t="s">
        <v>195</v>
      </c>
      <c r="G2623" s="106">
        <v>45691</v>
      </c>
      <c r="H2623" s="106">
        <v>45691</v>
      </c>
      <c r="I2623" s="90" t="s">
        <v>25</v>
      </c>
      <c r="J2623" s="475" t="s">
        <v>195</v>
      </c>
      <c r="K2623" s="106">
        <v>46025</v>
      </c>
      <c r="L2623" s="106">
        <v>46025</v>
      </c>
      <c r="M2623" s="90" t="s">
        <v>1671</v>
      </c>
      <c r="N2623" s="106"/>
      <c r="O2623" s="106"/>
      <c r="P2623" s="106"/>
      <c r="Q2623" s="90"/>
      <c r="R2623" s="106"/>
      <c r="S2623" s="106"/>
      <c r="T2623" s="106"/>
      <c r="U2623" s="90"/>
      <c r="V2623" s="107" t="str">
        <f t="shared" si="166"/>
        <v>Open PDFIR FINALLY.RHS-KK-ECG-IR-ARCH-2336-REV01</v>
      </c>
      <c r="W2623" s="972" t="str">
        <f t="shared" ca="1" si="163"/>
        <v>DONE</v>
      </c>
      <c r="X2623" s="979" t="str">
        <f t="shared" si="164"/>
        <v>AWC</v>
      </c>
      <c r="Y2623" s="979"/>
      <c r="AD2623" s="564"/>
      <c r="AE2623" s="564"/>
      <c r="AF2623" s="564"/>
      <c r="AG2623" s="564"/>
      <c r="AH2623" s="564"/>
      <c r="AI2623" s="564"/>
    </row>
    <row r="2624" spans="1:35" ht="90" x14ac:dyDescent="0.3">
      <c r="A2624" s="450">
        <f t="shared" si="165"/>
        <v>2619</v>
      </c>
      <c r="B2624" s="442" t="s">
        <v>18747</v>
      </c>
      <c r="C2624" s="426" t="s">
        <v>1140</v>
      </c>
      <c r="D2624" s="272" t="s">
        <v>5106</v>
      </c>
      <c r="E2624" s="539" t="s">
        <v>11738</v>
      </c>
      <c r="F2624" s="475" t="s">
        <v>195</v>
      </c>
      <c r="G2624" s="106">
        <v>45692</v>
      </c>
      <c r="H2624" s="106">
        <v>45692</v>
      </c>
      <c r="I2624" s="90" t="s">
        <v>1671</v>
      </c>
      <c r="J2624" s="106"/>
      <c r="K2624" s="106"/>
      <c r="L2624" s="106"/>
      <c r="M2624" s="90"/>
      <c r="N2624" s="106"/>
      <c r="O2624" s="106"/>
      <c r="P2624" s="106"/>
      <c r="Q2624" s="90"/>
      <c r="R2624" s="106"/>
      <c r="S2624" s="106"/>
      <c r="T2624" s="106"/>
      <c r="U2624" s="90"/>
      <c r="V2624" s="107" t="str">
        <f t="shared" si="166"/>
        <v>Open PDFIR FINALLY.RHS-KK-ECG-IR-ELE-256-REV00</v>
      </c>
      <c r="W2624" s="972" t="str">
        <f t="shared" ca="1" si="163"/>
        <v>DONE</v>
      </c>
      <c r="X2624" s="979" t="str">
        <f t="shared" si="164"/>
        <v>P</v>
      </c>
      <c r="Y2624" s="979"/>
      <c r="AD2624" s="564"/>
      <c r="AE2624" s="564"/>
      <c r="AF2624" s="564"/>
      <c r="AG2624" s="564"/>
      <c r="AH2624" s="564"/>
      <c r="AI2624" s="564"/>
    </row>
    <row r="2625" spans="1:35" ht="90" x14ac:dyDescent="0.3">
      <c r="A2625" s="450">
        <f t="shared" si="165"/>
        <v>2620</v>
      </c>
      <c r="B2625" s="442" t="s">
        <v>18748</v>
      </c>
      <c r="C2625" s="426" t="s">
        <v>1140</v>
      </c>
      <c r="D2625" s="272" t="s">
        <v>5106</v>
      </c>
      <c r="E2625" s="539" t="s">
        <v>11737</v>
      </c>
      <c r="F2625" s="475" t="s">
        <v>195</v>
      </c>
      <c r="G2625" s="106">
        <v>45692</v>
      </c>
      <c r="H2625" s="106">
        <v>45692</v>
      </c>
      <c r="I2625" s="90" t="s">
        <v>1671</v>
      </c>
      <c r="J2625" s="106"/>
      <c r="K2625" s="106"/>
      <c r="L2625" s="106"/>
      <c r="M2625" s="90"/>
      <c r="N2625" s="106"/>
      <c r="O2625" s="106"/>
      <c r="P2625" s="106"/>
      <c r="Q2625" s="90"/>
      <c r="R2625" s="106"/>
      <c r="S2625" s="106"/>
      <c r="T2625" s="106"/>
      <c r="U2625" s="90"/>
      <c r="V2625" s="107" t="str">
        <f t="shared" si="166"/>
        <v>Open PDFIR FINALLY.RHS-KK-ECG-IR-ELE-257-REV00</v>
      </c>
      <c r="W2625" s="972" t="str">
        <f t="shared" ca="1" si="163"/>
        <v>DONE</v>
      </c>
      <c r="X2625" s="979" t="str">
        <f t="shared" si="164"/>
        <v>P</v>
      </c>
      <c r="Y2625" s="979"/>
      <c r="AD2625" s="564"/>
      <c r="AE2625" s="564"/>
      <c r="AF2625" s="564"/>
      <c r="AG2625" s="564"/>
      <c r="AH2625" s="564"/>
      <c r="AI2625" s="564"/>
    </row>
    <row r="2626" spans="1:35" ht="90" x14ac:dyDescent="0.3">
      <c r="A2626" s="450">
        <f t="shared" si="165"/>
        <v>2621</v>
      </c>
      <c r="B2626" s="442" t="s">
        <v>18749</v>
      </c>
      <c r="C2626" s="426" t="s">
        <v>1140</v>
      </c>
      <c r="D2626" s="272" t="s">
        <v>5106</v>
      </c>
      <c r="E2626" s="539" t="s">
        <v>11736</v>
      </c>
      <c r="F2626" s="475" t="s">
        <v>195</v>
      </c>
      <c r="G2626" s="106">
        <v>45692</v>
      </c>
      <c r="H2626" s="106">
        <v>45692</v>
      </c>
      <c r="I2626" s="90" t="s">
        <v>1671</v>
      </c>
      <c r="J2626" s="106"/>
      <c r="K2626" s="106"/>
      <c r="L2626" s="106"/>
      <c r="M2626" s="90"/>
      <c r="N2626" s="106"/>
      <c r="O2626" s="106"/>
      <c r="P2626" s="106"/>
      <c r="Q2626" s="90"/>
      <c r="R2626" s="106"/>
      <c r="S2626" s="106"/>
      <c r="T2626" s="106"/>
      <c r="U2626" s="90"/>
      <c r="V2626" s="107" t="str">
        <f t="shared" si="166"/>
        <v>Open PDFIR FINALLY.RHS-KK-ECG-IR-ELE-258-REV00</v>
      </c>
      <c r="W2626" s="972" t="str">
        <f t="shared" ca="1" si="163"/>
        <v>DONE</v>
      </c>
      <c r="X2626" s="979" t="str">
        <f t="shared" si="164"/>
        <v>P</v>
      </c>
      <c r="Y2626" s="979"/>
      <c r="AD2626" s="564"/>
      <c r="AE2626" s="564"/>
      <c r="AF2626" s="564"/>
      <c r="AG2626" s="564"/>
      <c r="AH2626" s="564"/>
      <c r="AI2626" s="564"/>
    </row>
    <row r="2627" spans="1:35" ht="90" x14ac:dyDescent="0.3">
      <c r="A2627" s="450">
        <f t="shared" si="165"/>
        <v>2622</v>
      </c>
      <c r="B2627" s="442" t="s">
        <v>18750</v>
      </c>
      <c r="C2627" s="426" t="s">
        <v>2735</v>
      </c>
      <c r="D2627" s="272" t="s">
        <v>5106</v>
      </c>
      <c r="E2627" s="539" t="s">
        <v>11760</v>
      </c>
      <c r="F2627" s="475" t="s">
        <v>195</v>
      </c>
      <c r="G2627" s="106">
        <v>45692</v>
      </c>
      <c r="H2627" s="106">
        <v>45692</v>
      </c>
      <c r="I2627" s="90" t="s">
        <v>1671</v>
      </c>
      <c r="J2627" s="106"/>
      <c r="K2627" s="106"/>
      <c r="L2627" s="106"/>
      <c r="M2627" s="90"/>
      <c r="N2627" s="106"/>
      <c r="O2627" s="106"/>
      <c r="P2627" s="106"/>
      <c r="Q2627" s="90"/>
      <c r="R2627" s="106"/>
      <c r="S2627" s="106"/>
      <c r="T2627" s="106"/>
      <c r="U2627" s="90"/>
      <c r="V2627" s="107" t="str">
        <f t="shared" si="166"/>
        <v>Open PDFIR FINALLY.RHS-KK-ECG-IR-ARCH-2337-REV00</v>
      </c>
      <c r="W2627" s="972" t="str">
        <f t="shared" ca="1" si="163"/>
        <v>DONE</v>
      </c>
      <c r="X2627" s="979" t="str">
        <f t="shared" si="164"/>
        <v>P</v>
      </c>
      <c r="Y2627" s="979"/>
      <c r="AD2627" s="564"/>
      <c r="AE2627" s="564"/>
      <c r="AF2627" s="564"/>
      <c r="AG2627" s="564"/>
      <c r="AH2627" s="564"/>
      <c r="AI2627" s="564"/>
    </row>
    <row r="2628" spans="1:35" ht="90" x14ac:dyDescent="0.3">
      <c r="A2628" s="450">
        <f t="shared" si="165"/>
        <v>2623</v>
      </c>
      <c r="B2628" s="442" t="s">
        <v>18751</v>
      </c>
      <c r="C2628" s="426" t="s">
        <v>2735</v>
      </c>
      <c r="D2628" s="272" t="s">
        <v>5106</v>
      </c>
      <c r="E2628" s="539" t="s">
        <v>11783</v>
      </c>
      <c r="F2628" s="475" t="s">
        <v>195</v>
      </c>
      <c r="G2628" s="106">
        <v>45659</v>
      </c>
      <c r="H2628" s="106">
        <v>45659</v>
      </c>
      <c r="I2628" s="90" t="s">
        <v>1671</v>
      </c>
      <c r="J2628" s="106"/>
      <c r="K2628" s="106"/>
      <c r="L2628" s="106"/>
      <c r="M2628" s="90"/>
      <c r="N2628" s="106"/>
      <c r="O2628" s="106"/>
      <c r="P2628" s="106"/>
      <c r="Q2628" s="90"/>
      <c r="R2628" s="106"/>
      <c r="S2628" s="106"/>
      <c r="T2628" s="106"/>
      <c r="U2628" s="90"/>
      <c r="V2628" s="107" t="str">
        <f t="shared" si="166"/>
        <v>Open PDFIR FINALLY.RHS-KK-ECG-IR-ARCH-2338-REV00</v>
      </c>
      <c r="W2628" s="972" t="str">
        <f t="shared" ca="1" si="163"/>
        <v>DONE</v>
      </c>
      <c r="X2628" s="979" t="str">
        <f t="shared" si="164"/>
        <v>P</v>
      </c>
      <c r="Y2628" s="979"/>
      <c r="AD2628" s="564"/>
      <c r="AE2628" s="564"/>
      <c r="AF2628" s="564"/>
      <c r="AG2628" s="564"/>
      <c r="AH2628" s="564"/>
      <c r="AI2628" s="564"/>
    </row>
    <row r="2629" spans="1:35" ht="90" x14ac:dyDescent="0.3">
      <c r="A2629" s="450">
        <f t="shared" si="165"/>
        <v>2624</v>
      </c>
      <c r="B2629" s="442" t="s">
        <v>18752</v>
      </c>
      <c r="C2629" s="426" t="s">
        <v>2735</v>
      </c>
      <c r="D2629" s="272" t="s">
        <v>5106</v>
      </c>
      <c r="E2629" s="539" t="s">
        <v>11782</v>
      </c>
      <c r="F2629" s="475" t="s">
        <v>195</v>
      </c>
      <c r="G2629" s="106">
        <v>45692</v>
      </c>
      <c r="H2629" s="106">
        <v>45692</v>
      </c>
      <c r="I2629" s="90" t="s">
        <v>1671</v>
      </c>
      <c r="J2629" s="106"/>
      <c r="K2629" s="106"/>
      <c r="L2629" s="106"/>
      <c r="M2629" s="90"/>
      <c r="N2629" s="106"/>
      <c r="O2629" s="106"/>
      <c r="P2629" s="106"/>
      <c r="Q2629" s="90"/>
      <c r="R2629" s="106"/>
      <c r="S2629" s="106"/>
      <c r="T2629" s="106"/>
      <c r="U2629" s="90"/>
      <c r="V2629" s="107" t="str">
        <f t="shared" si="166"/>
        <v>Open PDFIR FINALLY.RHS-KK-ECG-IR-ARCH-2339-REV00</v>
      </c>
      <c r="W2629" s="972" t="str">
        <f t="shared" ca="1" si="163"/>
        <v>DONE</v>
      </c>
      <c r="X2629" s="979" t="str">
        <f t="shared" si="164"/>
        <v>P</v>
      </c>
      <c r="Y2629" s="979"/>
      <c r="AD2629" s="564"/>
      <c r="AE2629" s="564"/>
      <c r="AF2629" s="564"/>
      <c r="AG2629" s="564"/>
      <c r="AH2629" s="564"/>
      <c r="AI2629" s="564"/>
    </row>
    <row r="2630" spans="1:35" ht="90" x14ac:dyDescent="0.3">
      <c r="A2630" s="450">
        <f t="shared" si="165"/>
        <v>2625</v>
      </c>
      <c r="B2630" s="442" t="s">
        <v>18753</v>
      </c>
      <c r="C2630" s="426" t="s">
        <v>4383</v>
      </c>
      <c r="D2630" s="272" t="s">
        <v>10661</v>
      </c>
      <c r="E2630" s="539" t="s">
        <v>11776</v>
      </c>
      <c r="F2630" s="475" t="s">
        <v>195</v>
      </c>
      <c r="G2630" s="106">
        <v>45684</v>
      </c>
      <c r="H2630" s="106">
        <v>45684</v>
      </c>
      <c r="I2630" s="90" t="s">
        <v>62</v>
      </c>
      <c r="J2630" s="106"/>
      <c r="K2630" s="106"/>
      <c r="L2630" s="106"/>
      <c r="M2630" s="90"/>
      <c r="N2630" s="106"/>
      <c r="O2630" s="106"/>
      <c r="P2630" s="106"/>
      <c r="Q2630" s="90"/>
      <c r="R2630" s="106"/>
      <c r="S2630" s="106"/>
      <c r="T2630" s="106"/>
      <c r="U2630" s="90"/>
      <c r="V2630" s="107" t="str">
        <f t="shared" si="166"/>
        <v>Open PDFIR FINALLY.RHS-KK-ECG-IR-SU-2340-REV00</v>
      </c>
      <c r="W2630" s="972" t="str">
        <f t="shared" ref="W2630:W2693" ca="1" si="167">IF(UPPER(TRIM(U2630))="P", MAX(0, TODAY()-S2630), IF(UPPER(TRIM(Q2630))="P", MAX(0, TODAY()-O2630), IF(UPPER(TRIM(M2630))="P", MAX(0, TODAY()-K2630), IF(UPPER(TRIM(I2630))="P", MAX(0, TODAY()-G2630), IF(OR(UPPER(TRIM(U2630))="C", UPPER(TRIM(U2630))="R", UPPER(TRIM(U2630))="A", UPPER(TRIM(U2630))="AWC", UPPER(TRIM(Q2630))="C", UPPER(TRIM(Q2630))="R", UPPER(TRIM(Q2630))="A", UPPER(TRIM(Q2630))="AWC", UPPER(TRIM(M2630))="C", UPPER(TRIM(M2630))="R", UPPER(TRIM(M2630))="A", UPPER(TRIM(M2630))="AWC", UPPER(TRIM(I2630))="C", UPPER(TRIM(I2630))="R", UPPER(TRIM(I2630))="A", UPPER(TRIM(I2630))="AWC"), "DONE", "")))))</f>
        <v>DONE</v>
      </c>
      <c r="X2630" s="979" t="str">
        <f t="shared" ref="X2630:X2693" si="168">IF(B2630="","",IF(U2630&lt;&gt;"",U2630,IF(Q2630&lt;&gt;"",Q2630,IF(M2630&lt;&gt;"",M2630,IF(I2630&lt;&gt;"","P")))))</f>
        <v>P</v>
      </c>
      <c r="Y2630" s="979"/>
      <c r="AD2630" s="564"/>
      <c r="AE2630" s="564"/>
      <c r="AF2630" s="564"/>
      <c r="AG2630" s="564"/>
      <c r="AH2630" s="564"/>
      <c r="AI2630" s="564"/>
    </row>
    <row r="2631" spans="1:35" ht="90" x14ac:dyDescent="0.3">
      <c r="A2631" s="450">
        <f t="shared" si="165"/>
        <v>2626</v>
      </c>
      <c r="B2631" s="442" t="s">
        <v>18754</v>
      </c>
      <c r="C2631" s="426" t="s">
        <v>1140</v>
      </c>
      <c r="D2631" s="272" t="s">
        <v>5106</v>
      </c>
      <c r="E2631" s="539" t="s">
        <v>11803</v>
      </c>
      <c r="F2631" s="475" t="s">
        <v>195</v>
      </c>
      <c r="G2631" s="106">
        <v>45697</v>
      </c>
      <c r="H2631" s="106">
        <v>45697</v>
      </c>
      <c r="I2631" s="90" t="s">
        <v>1671</v>
      </c>
      <c r="J2631" s="106"/>
      <c r="K2631" s="106"/>
      <c r="L2631" s="106"/>
      <c r="M2631" s="90"/>
      <c r="N2631" s="106"/>
      <c r="O2631" s="106"/>
      <c r="P2631" s="106"/>
      <c r="Q2631" s="90"/>
      <c r="R2631" s="106"/>
      <c r="S2631" s="106"/>
      <c r="T2631" s="106"/>
      <c r="U2631" s="90"/>
      <c r="V2631" s="107" t="str">
        <f t="shared" si="166"/>
        <v>Open PDFIR FINALLY.RHS-KK-ECG-IR-ELE-259-REV00</v>
      </c>
      <c r="W2631" s="972" t="str">
        <f t="shared" ca="1" si="167"/>
        <v>DONE</v>
      </c>
      <c r="X2631" s="979" t="str">
        <f t="shared" si="168"/>
        <v>P</v>
      </c>
      <c r="Y2631" s="979"/>
      <c r="AD2631" s="564"/>
      <c r="AE2631" s="564"/>
      <c r="AF2631" s="564"/>
      <c r="AG2631" s="564"/>
      <c r="AH2631" s="564"/>
      <c r="AI2631" s="564"/>
    </row>
    <row r="2632" spans="1:35" ht="90" x14ac:dyDescent="0.3">
      <c r="A2632" s="450">
        <f t="shared" si="165"/>
        <v>2627</v>
      </c>
      <c r="B2632" s="442" t="s">
        <v>18755</v>
      </c>
      <c r="C2632" s="426" t="s">
        <v>1140</v>
      </c>
      <c r="D2632" s="272" t="s">
        <v>5106</v>
      </c>
      <c r="E2632" s="539" t="s">
        <v>11804</v>
      </c>
      <c r="F2632" s="475" t="s">
        <v>195</v>
      </c>
      <c r="G2632" s="106">
        <v>45697</v>
      </c>
      <c r="H2632" s="106">
        <v>45697</v>
      </c>
      <c r="I2632" s="90" t="s">
        <v>1671</v>
      </c>
      <c r="J2632" s="106"/>
      <c r="K2632" s="106"/>
      <c r="L2632" s="106"/>
      <c r="M2632" s="90"/>
      <c r="N2632" s="106"/>
      <c r="O2632" s="106"/>
      <c r="P2632" s="106"/>
      <c r="Q2632" s="90"/>
      <c r="R2632" s="106"/>
      <c r="S2632" s="106"/>
      <c r="T2632" s="106"/>
      <c r="U2632" s="90"/>
      <c r="V2632" s="107" t="str">
        <f t="shared" si="166"/>
        <v>Open PDFIR FINALLY.RHS-KK-ECG-IR-ELE-260-REV00</v>
      </c>
      <c r="W2632" s="972" t="str">
        <f t="shared" ca="1" si="167"/>
        <v>DONE</v>
      </c>
      <c r="X2632" s="979" t="str">
        <f t="shared" si="168"/>
        <v>P</v>
      </c>
      <c r="Y2632" s="979"/>
      <c r="AD2632" s="564"/>
      <c r="AE2632" s="564"/>
      <c r="AF2632" s="564"/>
      <c r="AG2632" s="564"/>
      <c r="AH2632" s="564"/>
      <c r="AI2632" s="564"/>
    </row>
    <row r="2633" spans="1:35" ht="90" x14ac:dyDescent="0.3">
      <c r="A2633" s="450">
        <f t="shared" si="165"/>
        <v>2628</v>
      </c>
      <c r="B2633" s="442" t="s">
        <v>18756</v>
      </c>
      <c r="C2633" s="426" t="s">
        <v>2735</v>
      </c>
      <c r="D2633" s="272" t="s">
        <v>5106</v>
      </c>
      <c r="E2633" s="539" t="s">
        <v>11805</v>
      </c>
      <c r="F2633" s="475" t="s">
        <v>195</v>
      </c>
      <c r="G2633" s="106">
        <v>45696</v>
      </c>
      <c r="H2633" s="106">
        <v>45696</v>
      </c>
      <c r="I2633" s="90" t="s">
        <v>62</v>
      </c>
      <c r="J2633" s="106"/>
      <c r="K2633" s="106"/>
      <c r="L2633" s="106"/>
      <c r="M2633" s="90"/>
      <c r="N2633" s="106"/>
      <c r="O2633" s="106"/>
      <c r="P2633" s="106"/>
      <c r="Q2633" s="90"/>
      <c r="R2633" s="106"/>
      <c r="S2633" s="106"/>
      <c r="T2633" s="106"/>
      <c r="U2633" s="90"/>
      <c r="V2633" s="107" t="str">
        <f t="shared" si="166"/>
        <v>Open PDFIR FINALLY.RHS-KK-ECG-IR-ARCH-2341-REV00</v>
      </c>
      <c r="W2633" s="972" t="str">
        <f t="shared" ca="1" si="167"/>
        <v>DONE</v>
      </c>
      <c r="X2633" s="979" t="str">
        <f t="shared" si="168"/>
        <v>P</v>
      </c>
      <c r="Y2633" s="979"/>
      <c r="AD2633" s="564"/>
      <c r="AE2633" s="564"/>
      <c r="AF2633" s="564"/>
      <c r="AG2633" s="564"/>
      <c r="AH2633" s="564"/>
      <c r="AI2633" s="564"/>
    </row>
    <row r="2634" spans="1:35" ht="90" x14ac:dyDescent="0.3">
      <c r="A2634" s="450">
        <f t="shared" si="165"/>
        <v>2629</v>
      </c>
      <c r="B2634" s="442" t="s">
        <v>20470</v>
      </c>
      <c r="C2634" s="426" t="s">
        <v>2735</v>
      </c>
      <c r="D2634" s="272" t="s">
        <v>5106</v>
      </c>
      <c r="E2634" s="539" t="s">
        <v>11806</v>
      </c>
      <c r="F2634" s="475" t="s">
        <v>195</v>
      </c>
      <c r="G2634" s="106">
        <v>45696</v>
      </c>
      <c r="H2634" s="106">
        <v>45696</v>
      </c>
      <c r="I2634" s="90" t="s">
        <v>25</v>
      </c>
      <c r="J2634" s="475" t="s">
        <v>195</v>
      </c>
      <c r="K2634" s="106">
        <v>45700</v>
      </c>
      <c r="L2634" s="106">
        <v>45700</v>
      </c>
      <c r="M2634" s="90" t="s">
        <v>62</v>
      </c>
      <c r="N2634" s="106"/>
      <c r="O2634" s="106"/>
      <c r="P2634" s="106"/>
      <c r="Q2634" s="90"/>
      <c r="R2634" s="106"/>
      <c r="S2634" s="106"/>
      <c r="T2634" s="106"/>
      <c r="U2634" s="90"/>
      <c r="V2634" s="107" t="str">
        <f t="shared" si="166"/>
        <v>Open PDFIR FINALLY.RHS-KK-ECG-IR-ARCH-2342-REV01</v>
      </c>
      <c r="W2634" s="972" t="str">
        <f t="shared" ca="1" si="167"/>
        <v>DONE</v>
      </c>
      <c r="X2634" s="979" t="str">
        <f t="shared" si="168"/>
        <v>A</v>
      </c>
      <c r="Y2634" s="979"/>
      <c r="AD2634" s="564"/>
      <c r="AE2634" s="564"/>
      <c r="AF2634" s="564"/>
      <c r="AG2634" s="564"/>
      <c r="AH2634" s="564"/>
      <c r="AI2634" s="564"/>
    </row>
    <row r="2635" spans="1:35" ht="90" x14ac:dyDescent="0.3">
      <c r="A2635" s="450">
        <f t="shared" si="165"/>
        <v>2630</v>
      </c>
      <c r="B2635" s="442" t="s">
        <v>18757</v>
      </c>
      <c r="C2635" s="426" t="s">
        <v>2735</v>
      </c>
      <c r="D2635" s="272" t="s">
        <v>5106</v>
      </c>
      <c r="E2635" s="539" t="s">
        <v>13893</v>
      </c>
      <c r="F2635" s="475" t="s">
        <v>195</v>
      </c>
      <c r="G2635" s="106">
        <v>45636</v>
      </c>
      <c r="H2635" s="106">
        <v>45636</v>
      </c>
      <c r="I2635" s="90" t="s">
        <v>62</v>
      </c>
      <c r="J2635" s="106"/>
      <c r="K2635" s="106"/>
      <c r="L2635" s="106"/>
      <c r="M2635" s="90"/>
      <c r="N2635" s="106"/>
      <c r="O2635" s="106"/>
      <c r="P2635" s="106"/>
      <c r="Q2635" s="90"/>
      <c r="R2635" s="106"/>
      <c r="S2635" s="106"/>
      <c r="T2635" s="106"/>
      <c r="U2635" s="90"/>
      <c r="V2635" s="107" t="str">
        <f t="shared" si="166"/>
        <v>Open PDFIR FINALLY.RHS-KK-ECG-IR-ARCH-2343-REV00</v>
      </c>
      <c r="W2635" s="972" t="str">
        <f t="shared" ca="1" si="167"/>
        <v>DONE</v>
      </c>
      <c r="X2635" s="979" t="str">
        <f t="shared" si="168"/>
        <v>P</v>
      </c>
      <c r="Y2635" s="979"/>
      <c r="AD2635" s="564"/>
      <c r="AE2635" s="564"/>
      <c r="AF2635" s="564"/>
      <c r="AG2635" s="564"/>
      <c r="AH2635" s="564"/>
      <c r="AI2635" s="564"/>
    </row>
    <row r="2636" spans="1:35" ht="90" x14ac:dyDescent="0.3">
      <c r="A2636" s="450">
        <f t="shared" si="165"/>
        <v>2631</v>
      </c>
      <c r="B2636" s="442" t="s">
        <v>18758</v>
      </c>
      <c r="C2636" s="426" t="s">
        <v>2735</v>
      </c>
      <c r="D2636" s="272" t="s">
        <v>5106</v>
      </c>
      <c r="E2636" s="539" t="s">
        <v>11808</v>
      </c>
      <c r="F2636" s="475" t="s">
        <v>195</v>
      </c>
      <c r="G2636" s="106">
        <v>45640</v>
      </c>
      <c r="H2636" s="106">
        <v>45640</v>
      </c>
      <c r="I2636" s="90" t="s">
        <v>62</v>
      </c>
      <c r="J2636" s="106"/>
      <c r="K2636" s="106"/>
      <c r="L2636" s="106"/>
      <c r="M2636" s="90"/>
      <c r="N2636" s="106"/>
      <c r="O2636" s="106"/>
      <c r="P2636" s="106"/>
      <c r="Q2636" s="90"/>
      <c r="R2636" s="106"/>
      <c r="S2636" s="106"/>
      <c r="T2636" s="106"/>
      <c r="U2636" s="90"/>
      <c r="V2636" s="107" t="str">
        <f t="shared" si="166"/>
        <v>Open PDFIR FINALLY.RHS-KK-ECG-IR-ARCH-2344-REV00</v>
      </c>
      <c r="W2636" s="972" t="str">
        <f t="shared" ca="1" si="167"/>
        <v>DONE</v>
      </c>
      <c r="X2636" s="979" t="str">
        <f t="shared" si="168"/>
        <v>P</v>
      </c>
      <c r="Y2636" s="979"/>
      <c r="AD2636" s="564"/>
      <c r="AE2636" s="564"/>
      <c r="AF2636" s="564"/>
      <c r="AG2636" s="564"/>
      <c r="AH2636" s="564"/>
      <c r="AI2636" s="564"/>
    </row>
    <row r="2637" spans="1:35" ht="90" x14ac:dyDescent="0.3">
      <c r="A2637" s="450">
        <f t="shared" si="165"/>
        <v>2632</v>
      </c>
      <c r="B2637" s="442" t="s">
        <v>18759</v>
      </c>
      <c r="C2637" s="426" t="s">
        <v>1140</v>
      </c>
      <c r="D2637" s="272" t="s">
        <v>5106</v>
      </c>
      <c r="E2637" s="539" t="s">
        <v>11812</v>
      </c>
      <c r="F2637" s="475" t="s">
        <v>195</v>
      </c>
      <c r="G2637" s="106">
        <v>45697</v>
      </c>
      <c r="H2637" s="106">
        <v>45697</v>
      </c>
      <c r="I2637" s="90" t="s">
        <v>1671</v>
      </c>
      <c r="J2637" s="106"/>
      <c r="K2637" s="106"/>
      <c r="L2637" s="106"/>
      <c r="M2637" s="90"/>
      <c r="N2637" s="106"/>
      <c r="O2637" s="106"/>
      <c r="P2637" s="106"/>
      <c r="Q2637" s="90"/>
      <c r="R2637" s="106"/>
      <c r="S2637" s="106"/>
      <c r="T2637" s="106"/>
      <c r="U2637" s="90"/>
      <c r="V2637" s="107" t="str">
        <f t="shared" si="166"/>
        <v>Open PDFIR FINALLY.RHS-KK-ECG-IR-ELE-261-REV00</v>
      </c>
      <c r="W2637" s="972" t="str">
        <f t="shared" ca="1" si="167"/>
        <v>DONE</v>
      </c>
      <c r="X2637" s="979" t="str">
        <f t="shared" si="168"/>
        <v>P</v>
      </c>
      <c r="Y2637" s="979"/>
      <c r="AD2637" s="564"/>
      <c r="AE2637" s="564"/>
      <c r="AF2637" s="564"/>
      <c r="AG2637" s="564"/>
      <c r="AH2637" s="564"/>
      <c r="AI2637" s="564"/>
    </row>
    <row r="2638" spans="1:35" ht="90" x14ac:dyDescent="0.3">
      <c r="A2638" s="450">
        <f t="shared" si="165"/>
        <v>2633</v>
      </c>
      <c r="B2638" s="442" t="s">
        <v>18760</v>
      </c>
      <c r="C2638" s="426" t="s">
        <v>2735</v>
      </c>
      <c r="D2638" s="272" t="s">
        <v>5106</v>
      </c>
      <c r="E2638" s="539" t="s">
        <v>11816</v>
      </c>
      <c r="F2638" s="475" t="s">
        <v>195</v>
      </c>
      <c r="G2638" s="106">
        <v>45698</v>
      </c>
      <c r="H2638" s="106"/>
      <c r="I2638" s="90" t="s">
        <v>83</v>
      </c>
      <c r="J2638" s="106"/>
      <c r="K2638" s="106"/>
      <c r="L2638" s="106"/>
      <c r="M2638" s="90"/>
      <c r="N2638" s="106"/>
      <c r="O2638" s="106"/>
      <c r="P2638" s="106"/>
      <c r="Q2638" s="90"/>
      <c r="R2638" s="106"/>
      <c r="S2638" s="106"/>
      <c r="T2638" s="106"/>
      <c r="U2638" s="90"/>
      <c r="V2638" s="107" t="str">
        <f t="shared" si="166"/>
        <v>Open PDFIR FINALLY.RHS-KK-ECG-IR-ARCH-2345-REV00</v>
      </c>
      <c r="W2638" s="973">
        <f t="shared" ca="1" si="167"/>
        <v>510</v>
      </c>
      <c r="X2638" s="979" t="str">
        <f t="shared" si="168"/>
        <v>P</v>
      </c>
      <c r="Y2638" s="979"/>
      <c r="AD2638" s="564"/>
      <c r="AE2638" s="564"/>
      <c r="AF2638" s="564"/>
      <c r="AG2638" s="564"/>
      <c r="AH2638" s="564"/>
      <c r="AI2638" s="564"/>
    </row>
    <row r="2639" spans="1:35" ht="90" x14ac:dyDescent="0.3">
      <c r="A2639" s="450">
        <f t="shared" si="165"/>
        <v>2634</v>
      </c>
      <c r="B2639" s="442" t="s">
        <v>20471</v>
      </c>
      <c r="C2639" s="426" t="s">
        <v>76</v>
      </c>
      <c r="D2639" s="272" t="s">
        <v>10661</v>
      </c>
      <c r="E2639" s="539" t="s">
        <v>11817</v>
      </c>
      <c r="F2639" s="475" t="s">
        <v>195</v>
      </c>
      <c r="G2639" s="106">
        <v>45698</v>
      </c>
      <c r="H2639" s="106">
        <v>45698</v>
      </c>
      <c r="I2639" s="90" t="s">
        <v>25</v>
      </c>
      <c r="J2639" s="475" t="s">
        <v>195</v>
      </c>
      <c r="K2639" s="106">
        <v>45736</v>
      </c>
      <c r="L2639" s="106">
        <v>45736</v>
      </c>
      <c r="M2639" s="90" t="s">
        <v>1671</v>
      </c>
      <c r="N2639" s="106"/>
      <c r="O2639" s="106"/>
      <c r="P2639" s="106"/>
      <c r="Q2639" s="90"/>
      <c r="R2639" s="106"/>
      <c r="S2639" s="106"/>
      <c r="T2639" s="106"/>
      <c r="U2639" s="90"/>
      <c r="V2639" s="107" t="str">
        <f t="shared" si="166"/>
        <v>Open PDFIR FINALLY.RHS-KK-ECG-IR-CI-2346-REV01</v>
      </c>
      <c r="W2639" s="972" t="str">
        <f t="shared" ca="1" si="167"/>
        <v>DONE</v>
      </c>
      <c r="X2639" s="979" t="str">
        <f t="shared" si="168"/>
        <v>AWC</v>
      </c>
      <c r="Y2639" s="979"/>
      <c r="AD2639" s="564"/>
      <c r="AE2639" s="564"/>
      <c r="AF2639" s="564"/>
      <c r="AG2639" s="564"/>
      <c r="AH2639" s="564"/>
      <c r="AI2639" s="564"/>
    </row>
    <row r="2640" spans="1:35" ht="90" x14ac:dyDescent="0.3">
      <c r="A2640" s="450">
        <f t="shared" si="165"/>
        <v>2635</v>
      </c>
      <c r="B2640" s="442" t="s">
        <v>18761</v>
      </c>
      <c r="C2640" s="426" t="s">
        <v>76</v>
      </c>
      <c r="D2640" s="272" t="s">
        <v>1545</v>
      </c>
      <c r="E2640" s="539" t="s">
        <v>11830</v>
      </c>
      <c r="F2640" s="475" t="s">
        <v>195</v>
      </c>
      <c r="G2640" s="106">
        <v>45699</v>
      </c>
      <c r="H2640" s="106">
        <v>45699</v>
      </c>
      <c r="I2640" s="90" t="s">
        <v>1671</v>
      </c>
      <c r="J2640" s="106"/>
      <c r="K2640" s="106"/>
      <c r="L2640" s="106"/>
      <c r="M2640" s="90"/>
      <c r="N2640" s="106"/>
      <c r="O2640" s="106"/>
      <c r="P2640" s="106"/>
      <c r="Q2640" s="90"/>
      <c r="R2640" s="106"/>
      <c r="S2640" s="106"/>
      <c r="T2640" s="106"/>
      <c r="U2640" s="90"/>
      <c r="V2640" s="107" t="str">
        <f t="shared" si="166"/>
        <v>Open PDFIR FINALLY.RHS-KK-ECG-IR-CI-2347-REV00</v>
      </c>
      <c r="W2640" s="972" t="str">
        <f t="shared" ca="1" si="167"/>
        <v>DONE</v>
      </c>
      <c r="X2640" s="979" t="str">
        <f t="shared" si="168"/>
        <v>P</v>
      </c>
      <c r="Y2640" s="979"/>
      <c r="AD2640" s="564"/>
      <c r="AE2640" s="564"/>
      <c r="AF2640" s="564"/>
      <c r="AG2640" s="564"/>
      <c r="AH2640" s="564"/>
      <c r="AI2640" s="564"/>
    </row>
    <row r="2641" spans="1:35" ht="90" x14ac:dyDescent="0.3">
      <c r="A2641" s="450">
        <f t="shared" si="165"/>
        <v>2636</v>
      </c>
      <c r="B2641" s="442" t="s">
        <v>18762</v>
      </c>
      <c r="C2641" s="426" t="s">
        <v>76</v>
      </c>
      <c r="D2641" s="272" t="s">
        <v>1545</v>
      </c>
      <c r="E2641" s="539" t="s">
        <v>11829</v>
      </c>
      <c r="F2641" s="475" t="s">
        <v>195</v>
      </c>
      <c r="G2641" s="106">
        <v>45699</v>
      </c>
      <c r="H2641" s="106">
        <v>45699</v>
      </c>
      <c r="I2641" s="90" t="s">
        <v>62</v>
      </c>
      <c r="J2641" s="106"/>
      <c r="K2641" s="106"/>
      <c r="L2641" s="106"/>
      <c r="M2641" s="90"/>
      <c r="N2641" s="106"/>
      <c r="O2641" s="106"/>
      <c r="P2641" s="106"/>
      <c r="Q2641" s="90"/>
      <c r="R2641" s="106"/>
      <c r="S2641" s="106"/>
      <c r="T2641" s="106"/>
      <c r="U2641" s="90"/>
      <c r="V2641" s="107" t="str">
        <f t="shared" si="166"/>
        <v>Open PDFIR FINALLY.RHS-KK-ECG-IR-CI-2348-REV00</v>
      </c>
      <c r="W2641" s="972" t="str">
        <f t="shared" ca="1" si="167"/>
        <v>DONE</v>
      </c>
      <c r="X2641" s="979" t="str">
        <f t="shared" si="168"/>
        <v>P</v>
      </c>
      <c r="Y2641" s="979"/>
      <c r="AD2641" s="564"/>
      <c r="AE2641" s="564"/>
      <c r="AF2641" s="564"/>
      <c r="AG2641" s="564"/>
      <c r="AH2641" s="564"/>
      <c r="AI2641" s="564"/>
    </row>
    <row r="2642" spans="1:35" ht="90" x14ac:dyDescent="0.3">
      <c r="A2642" s="450">
        <f t="shared" si="165"/>
        <v>2637</v>
      </c>
      <c r="B2642" s="442" t="s">
        <v>20472</v>
      </c>
      <c r="C2642" s="426" t="s">
        <v>76</v>
      </c>
      <c r="D2642" s="272" t="s">
        <v>1545</v>
      </c>
      <c r="E2642" s="539" t="s">
        <v>11832</v>
      </c>
      <c r="F2642" s="475" t="s">
        <v>195</v>
      </c>
      <c r="G2642" s="106">
        <v>45699</v>
      </c>
      <c r="H2642" s="106">
        <v>45699</v>
      </c>
      <c r="I2642" s="90" t="s">
        <v>25</v>
      </c>
      <c r="J2642" s="106" t="s">
        <v>195</v>
      </c>
      <c r="K2642" s="106">
        <v>45700</v>
      </c>
      <c r="L2642" s="106">
        <v>45700</v>
      </c>
      <c r="M2642" s="90" t="s">
        <v>62</v>
      </c>
      <c r="N2642" s="106"/>
      <c r="O2642" s="106"/>
      <c r="P2642" s="106"/>
      <c r="Q2642" s="90"/>
      <c r="R2642" s="106"/>
      <c r="S2642" s="106"/>
      <c r="T2642" s="106"/>
      <c r="U2642" s="90"/>
      <c r="V2642" s="107" t="str">
        <f t="shared" si="166"/>
        <v>Open PDFIR FINALLY.RHS-KK-ECG-IR-CI-2349-REV01</v>
      </c>
      <c r="W2642" s="972" t="str">
        <f t="shared" ca="1" si="167"/>
        <v>DONE</v>
      </c>
      <c r="X2642" s="979" t="str">
        <f t="shared" si="168"/>
        <v>A</v>
      </c>
      <c r="Y2642" s="979"/>
      <c r="AD2642" s="564"/>
      <c r="AE2642" s="564"/>
      <c r="AF2642" s="564"/>
      <c r="AG2642" s="564"/>
      <c r="AH2642" s="564"/>
      <c r="AI2642" s="564"/>
    </row>
    <row r="2643" spans="1:35" ht="146.4" x14ac:dyDescent="0.3">
      <c r="A2643" s="450">
        <f t="shared" si="165"/>
        <v>2638</v>
      </c>
      <c r="B2643" s="442" t="s">
        <v>18763</v>
      </c>
      <c r="C2643" s="426" t="s">
        <v>1140</v>
      </c>
      <c r="D2643" s="272" t="s">
        <v>1545</v>
      </c>
      <c r="E2643" s="539" t="s">
        <v>11833</v>
      </c>
      <c r="F2643" s="475" t="s">
        <v>195</v>
      </c>
      <c r="G2643" s="106">
        <v>45699</v>
      </c>
      <c r="H2643" s="106">
        <v>45699</v>
      </c>
      <c r="I2643" s="90" t="s">
        <v>1671</v>
      </c>
      <c r="J2643" s="106"/>
      <c r="K2643" s="106"/>
      <c r="L2643" s="106"/>
      <c r="M2643" s="90"/>
      <c r="N2643" s="106"/>
      <c r="O2643" s="106"/>
      <c r="P2643" s="106"/>
      <c r="Q2643" s="90"/>
      <c r="R2643" s="106"/>
      <c r="S2643" s="106"/>
      <c r="T2643" s="106"/>
      <c r="U2643" s="90"/>
      <c r="V2643" s="107" t="str">
        <f t="shared" si="166"/>
        <v>Open PDFIR FINALLY.RHS-KK-ECG-IR-ELE-262-REV00</v>
      </c>
      <c r="W2643" s="972" t="str">
        <f t="shared" ca="1" si="167"/>
        <v>DONE</v>
      </c>
      <c r="X2643" s="979" t="str">
        <f t="shared" si="168"/>
        <v>P</v>
      </c>
      <c r="Y2643" s="979"/>
      <c r="AD2643" s="564"/>
      <c r="AE2643" s="564"/>
      <c r="AF2643" s="564"/>
      <c r="AG2643" s="564"/>
      <c r="AH2643" s="564"/>
      <c r="AI2643" s="564"/>
    </row>
    <row r="2644" spans="1:35" ht="90" x14ac:dyDescent="0.3">
      <c r="A2644" s="450">
        <f t="shared" si="165"/>
        <v>2639</v>
      </c>
      <c r="B2644" s="442" t="s">
        <v>18764</v>
      </c>
      <c r="C2644" s="426" t="s">
        <v>2735</v>
      </c>
      <c r="D2644" s="272" t="s">
        <v>5106</v>
      </c>
      <c r="E2644" s="539" t="s">
        <v>11834</v>
      </c>
      <c r="F2644" s="475" t="s">
        <v>195</v>
      </c>
      <c r="G2644" s="106">
        <v>45700</v>
      </c>
      <c r="H2644" s="106">
        <v>45700</v>
      </c>
      <c r="I2644" s="90" t="s">
        <v>1671</v>
      </c>
      <c r="J2644" s="106"/>
      <c r="K2644" s="106"/>
      <c r="L2644" s="106"/>
      <c r="M2644" s="90"/>
      <c r="N2644" s="106"/>
      <c r="O2644" s="106"/>
      <c r="P2644" s="106"/>
      <c r="Q2644" s="90"/>
      <c r="R2644" s="106"/>
      <c r="S2644" s="106"/>
      <c r="T2644" s="106"/>
      <c r="U2644" s="90"/>
      <c r="V2644" s="107" t="str">
        <f t="shared" si="166"/>
        <v>Open PDFIR FINALLY.RHS-KK-ECG-IR-ARCH-2350-REV00</v>
      </c>
      <c r="W2644" s="972" t="str">
        <f t="shared" ca="1" si="167"/>
        <v>DONE</v>
      </c>
      <c r="X2644" s="979" t="str">
        <f t="shared" si="168"/>
        <v>P</v>
      </c>
      <c r="Y2644" s="979"/>
      <c r="AD2644" s="564"/>
      <c r="AE2644" s="564"/>
      <c r="AF2644" s="564"/>
      <c r="AG2644" s="564"/>
      <c r="AH2644" s="564"/>
      <c r="AI2644" s="564"/>
    </row>
    <row r="2645" spans="1:35" ht="90" x14ac:dyDescent="0.3">
      <c r="A2645" s="450">
        <f t="shared" si="165"/>
        <v>2640</v>
      </c>
      <c r="B2645" s="442" t="s">
        <v>18765</v>
      </c>
      <c r="C2645" s="426" t="s">
        <v>1140</v>
      </c>
      <c r="D2645" s="272" t="s">
        <v>5106</v>
      </c>
      <c r="E2645" s="539" t="s">
        <v>11854</v>
      </c>
      <c r="F2645" s="475" t="s">
        <v>195</v>
      </c>
      <c r="G2645" s="106">
        <v>45700</v>
      </c>
      <c r="H2645" s="106">
        <v>45701</v>
      </c>
      <c r="I2645" s="90" t="s">
        <v>1671</v>
      </c>
      <c r="J2645" s="106"/>
      <c r="K2645" s="106"/>
      <c r="L2645" s="106"/>
      <c r="M2645" s="90"/>
      <c r="N2645" s="106"/>
      <c r="O2645" s="106"/>
      <c r="P2645" s="106"/>
      <c r="Q2645" s="90"/>
      <c r="R2645" s="106"/>
      <c r="S2645" s="106"/>
      <c r="T2645" s="106"/>
      <c r="U2645" s="90"/>
      <c r="V2645" s="107" t="str">
        <f t="shared" si="166"/>
        <v>Open PDFIR FINALLY.RHS-KK-ECG-IR-ELE-263-REV00</v>
      </c>
      <c r="W2645" s="972" t="str">
        <f t="shared" ca="1" si="167"/>
        <v>DONE</v>
      </c>
      <c r="X2645" s="979" t="str">
        <f t="shared" si="168"/>
        <v>P</v>
      </c>
      <c r="Y2645" s="979"/>
      <c r="AD2645" s="564"/>
      <c r="AE2645" s="564"/>
      <c r="AF2645" s="564"/>
      <c r="AG2645" s="564"/>
      <c r="AH2645" s="564"/>
      <c r="AI2645" s="564"/>
    </row>
    <row r="2646" spans="1:35" ht="90" x14ac:dyDescent="0.3">
      <c r="A2646" s="450">
        <f t="shared" si="165"/>
        <v>2641</v>
      </c>
      <c r="B2646" s="442" t="s">
        <v>20473</v>
      </c>
      <c r="C2646" s="426" t="s">
        <v>2735</v>
      </c>
      <c r="D2646" s="272" t="s">
        <v>5106</v>
      </c>
      <c r="E2646" s="539" t="s">
        <v>11835</v>
      </c>
      <c r="F2646" s="475" t="s">
        <v>195</v>
      </c>
      <c r="G2646" s="106">
        <v>45700</v>
      </c>
      <c r="H2646" s="106">
        <v>45700</v>
      </c>
      <c r="I2646" s="90" t="s">
        <v>25</v>
      </c>
      <c r="J2646" s="106" t="s">
        <v>195</v>
      </c>
      <c r="K2646" s="106">
        <v>45700</v>
      </c>
      <c r="L2646" s="106">
        <v>46011</v>
      </c>
      <c r="M2646" s="90" t="s">
        <v>62</v>
      </c>
      <c r="N2646" s="106"/>
      <c r="O2646" s="106"/>
      <c r="P2646" s="106"/>
      <c r="Q2646" s="90"/>
      <c r="R2646" s="106"/>
      <c r="S2646" s="106"/>
      <c r="T2646" s="106"/>
      <c r="U2646" s="90"/>
      <c r="V2646" s="107" t="str">
        <f t="shared" si="166"/>
        <v>Open PDFIR FINALLY.RHS-KK-ECG-IR-ARCH-2351-REV01</v>
      </c>
      <c r="W2646" s="972" t="str">
        <f t="shared" ca="1" si="167"/>
        <v>DONE</v>
      </c>
      <c r="X2646" s="979" t="str">
        <f t="shared" si="168"/>
        <v>A</v>
      </c>
      <c r="Y2646" s="979"/>
      <c r="AD2646" s="564"/>
      <c r="AE2646" s="564"/>
      <c r="AF2646" s="564"/>
      <c r="AG2646" s="564"/>
      <c r="AH2646" s="564"/>
      <c r="AI2646" s="564"/>
    </row>
    <row r="2647" spans="1:35" ht="90" x14ac:dyDescent="0.3">
      <c r="A2647" s="450">
        <f t="shared" si="165"/>
        <v>2642</v>
      </c>
      <c r="B2647" s="442" t="s">
        <v>18766</v>
      </c>
      <c r="C2647" s="426" t="s">
        <v>2735</v>
      </c>
      <c r="D2647" s="272" t="s">
        <v>5106</v>
      </c>
      <c r="E2647" s="539" t="s">
        <v>11950</v>
      </c>
      <c r="F2647" s="475" t="s">
        <v>195</v>
      </c>
      <c r="G2647" s="106">
        <v>45703</v>
      </c>
      <c r="H2647" s="106">
        <v>45703</v>
      </c>
      <c r="I2647" s="90" t="s">
        <v>1671</v>
      </c>
      <c r="J2647" s="106"/>
      <c r="K2647" s="106"/>
      <c r="L2647" s="106"/>
      <c r="M2647" s="90"/>
      <c r="N2647" s="106"/>
      <c r="O2647" s="106"/>
      <c r="P2647" s="106"/>
      <c r="Q2647" s="90"/>
      <c r="R2647" s="106"/>
      <c r="S2647" s="106"/>
      <c r="T2647" s="106"/>
      <c r="U2647" s="90"/>
      <c r="V2647" s="107" t="str">
        <f t="shared" si="166"/>
        <v>Open PDFIR FINALLY.RHS-KK-ECG-IR-ARCH-2352-REV00</v>
      </c>
      <c r="W2647" s="972" t="str">
        <f t="shared" ca="1" si="167"/>
        <v>DONE</v>
      </c>
      <c r="X2647" s="979" t="str">
        <f t="shared" si="168"/>
        <v>P</v>
      </c>
      <c r="Y2647" s="979"/>
      <c r="AD2647" s="564"/>
      <c r="AE2647" s="564"/>
      <c r="AF2647" s="564"/>
      <c r="AG2647" s="564"/>
      <c r="AH2647" s="564"/>
      <c r="AI2647" s="564"/>
    </row>
    <row r="2648" spans="1:35" ht="90" x14ac:dyDescent="0.3">
      <c r="A2648" s="450">
        <f t="shared" si="165"/>
        <v>2643</v>
      </c>
      <c r="B2648" s="442" t="s">
        <v>18767</v>
      </c>
      <c r="C2648" s="426" t="s">
        <v>2735</v>
      </c>
      <c r="D2648" s="272" t="s">
        <v>5106</v>
      </c>
      <c r="E2648" s="539" t="s">
        <v>11836</v>
      </c>
      <c r="F2648" s="475" t="s">
        <v>195</v>
      </c>
      <c r="G2648" s="106">
        <v>45700</v>
      </c>
      <c r="H2648" s="106">
        <v>45701</v>
      </c>
      <c r="I2648" s="90" t="s">
        <v>1671</v>
      </c>
      <c r="J2648" s="106"/>
      <c r="K2648" s="106"/>
      <c r="L2648" s="106"/>
      <c r="M2648" s="90"/>
      <c r="N2648" s="106"/>
      <c r="O2648" s="106"/>
      <c r="P2648" s="106"/>
      <c r="Q2648" s="90"/>
      <c r="R2648" s="106"/>
      <c r="S2648" s="106"/>
      <c r="T2648" s="106"/>
      <c r="U2648" s="90"/>
      <c r="V2648" s="107" t="str">
        <f t="shared" si="166"/>
        <v>Open PDFIR FINALLY.RHS-KK-ECG-IR-ARCH-2353-REV00</v>
      </c>
      <c r="W2648" s="972" t="str">
        <f t="shared" ca="1" si="167"/>
        <v>DONE</v>
      </c>
      <c r="X2648" s="979" t="str">
        <f t="shared" si="168"/>
        <v>P</v>
      </c>
      <c r="Y2648" s="979"/>
      <c r="AD2648" s="564"/>
      <c r="AE2648" s="564"/>
      <c r="AF2648" s="564"/>
      <c r="AG2648" s="564"/>
      <c r="AH2648" s="564"/>
      <c r="AI2648" s="564"/>
    </row>
    <row r="2649" spans="1:35" ht="90" x14ac:dyDescent="0.3">
      <c r="A2649" s="450">
        <f t="shared" si="165"/>
        <v>2644</v>
      </c>
      <c r="B2649" s="442" t="s">
        <v>18768</v>
      </c>
      <c r="C2649" s="426" t="s">
        <v>2735</v>
      </c>
      <c r="D2649" s="272" t="s">
        <v>5106</v>
      </c>
      <c r="E2649" s="539" t="s">
        <v>11837</v>
      </c>
      <c r="F2649" s="475" t="s">
        <v>195</v>
      </c>
      <c r="G2649" s="106">
        <v>45700</v>
      </c>
      <c r="H2649" s="106">
        <v>45701</v>
      </c>
      <c r="I2649" s="90" t="s">
        <v>1671</v>
      </c>
      <c r="J2649" s="106"/>
      <c r="K2649" s="106"/>
      <c r="L2649" s="106"/>
      <c r="M2649" s="90"/>
      <c r="N2649" s="106"/>
      <c r="O2649" s="106"/>
      <c r="P2649" s="106"/>
      <c r="Q2649" s="90"/>
      <c r="R2649" s="106"/>
      <c r="S2649" s="106"/>
      <c r="T2649" s="106"/>
      <c r="U2649" s="90"/>
      <c r="V2649" s="107" t="str">
        <f t="shared" si="166"/>
        <v>Open PDFIR FINALLY.RHS-KK-ECG-IR-ARCH-2354-REV00</v>
      </c>
      <c r="W2649" s="972" t="str">
        <f t="shared" ca="1" si="167"/>
        <v>DONE</v>
      </c>
      <c r="X2649" s="979" t="str">
        <f t="shared" si="168"/>
        <v>P</v>
      </c>
      <c r="Y2649" s="979"/>
      <c r="AD2649" s="564"/>
      <c r="AE2649" s="564"/>
      <c r="AF2649" s="564"/>
      <c r="AG2649" s="564"/>
      <c r="AH2649" s="564"/>
      <c r="AI2649" s="564"/>
    </row>
    <row r="2650" spans="1:35" ht="90" x14ac:dyDescent="0.3">
      <c r="A2650" s="450">
        <f t="shared" si="165"/>
        <v>2645</v>
      </c>
      <c r="B2650" s="442" t="s">
        <v>18769</v>
      </c>
      <c r="C2650" s="426" t="s">
        <v>2735</v>
      </c>
      <c r="D2650" s="272" t="s">
        <v>5106</v>
      </c>
      <c r="E2650" s="539" t="s">
        <v>11838</v>
      </c>
      <c r="F2650" s="475" t="s">
        <v>195</v>
      </c>
      <c r="G2650" s="106">
        <v>45700</v>
      </c>
      <c r="H2650" s="106">
        <v>45701</v>
      </c>
      <c r="I2650" s="90" t="s">
        <v>1671</v>
      </c>
      <c r="J2650" s="106"/>
      <c r="K2650" s="106"/>
      <c r="L2650" s="106"/>
      <c r="M2650" s="90"/>
      <c r="N2650" s="106"/>
      <c r="O2650" s="106"/>
      <c r="P2650" s="106"/>
      <c r="Q2650" s="90"/>
      <c r="R2650" s="106"/>
      <c r="S2650" s="106"/>
      <c r="T2650" s="106"/>
      <c r="U2650" s="90"/>
      <c r="V2650" s="107" t="str">
        <f t="shared" si="166"/>
        <v>Open PDFIR FINALLY.RHS-KK-ECG-IR-ARCH-2355-REV00</v>
      </c>
      <c r="W2650" s="972" t="str">
        <f t="shared" ca="1" si="167"/>
        <v>DONE</v>
      </c>
      <c r="X2650" s="979" t="str">
        <f t="shared" si="168"/>
        <v>P</v>
      </c>
      <c r="Y2650" s="979"/>
      <c r="AD2650" s="564"/>
      <c r="AE2650" s="564"/>
      <c r="AF2650" s="564"/>
      <c r="AG2650" s="564"/>
      <c r="AH2650" s="564"/>
      <c r="AI2650" s="564"/>
    </row>
    <row r="2651" spans="1:35" ht="90" x14ac:dyDescent="0.3">
      <c r="A2651" s="450">
        <f t="shared" si="165"/>
        <v>2646</v>
      </c>
      <c r="B2651" s="442" t="s">
        <v>18770</v>
      </c>
      <c r="C2651" s="426" t="s">
        <v>2735</v>
      </c>
      <c r="D2651" s="272" t="s">
        <v>5106</v>
      </c>
      <c r="E2651" s="539" t="s">
        <v>11853</v>
      </c>
      <c r="F2651" s="475" t="s">
        <v>195</v>
      </c>
      <c r="G2651" s="106">
        <v>45700</v>
      </c>
      <c r="H2651" s="106">
        <v>45701</v>
      </c>
      <c r="I2651" s="90" t="s">
        <v>1671</v>
      </c>
      <c r="J2651" s="106"/>
      <c r="K2651" s="106"/>
      <c r="L2651" s="106"/>
      <c r="M2651" s="90"/>
      <c r="N2651" s="106"/>
      <c r="O2651" s="106"/>
      <c r="P2651" s="106"/>
      <c r="Q2651" s="90"/>
      <c r="R2651" s="106"/>
      <c r="S2651" s="106"/>
      <c r="T2651" s="106"/>
      <c r="U2651" s="90"/>
      <c r="V2651" s="107" t="str">
        <f t="shared" si="166"/>
        <v>Open PDFIR FINALLY.RHS-KK-ECG-IR-ARCH-2356-REV00</v>
      </c>
      <c r="W2651" s="972" t="str">
        <f t="shared" ca="1" si="167"/>
        <v>DONE</v>
      </c>
      <c r="X2651" s="979" t="str">
        <f t="shared" si="168"/>
        <v>P</v>
      </c>
      <c r="Y2651" s="979"/>
      <c r="AD2651" s="564"/>
      <c r="AE2651" s="564"/>
      <c r="AF2651" s="564"/>
      <c r="AG2651" s="564"/>
      <c r="AH2651" s="564"/>
      <c r="AI2651" s="564"/>
    </row>
    <row r="2652" spans="1:35" ht="90" x14ac:dyDescent="0.3">
      <c r="A2652" s="450">
        <f t="shared" si="165"/>
        <v>2647</v>
      </c>
      <c r="B2652" s="442" t="s">
        <v>18771</v>
      </c>
      <c r="C2652" s="426" t="s">
        <v>76</v>
      </c>
      <c r="D2652" s="272" t="s">
        <v>1545</v>
      </c>
      <c r="E2652" s="539" t="s">
        <v>11855</v>
      </c>
      <c r="F2652" s="475" t="s">
        <v>195</v>
      </c>
      <c r="G2652" s="106">
        <v>45701</v>
      </c>
      <c r="H2652" s="106">
        <v>45701</v>
      </c>
      <c r="I2652" s="90" t="s">
        <v>62</v>
      </c>
      <c r="J2652" s="106"/>
      <c r="K2652" s="106"/>
      <c r="L2652" s="106"/>
      <c r="M2652" s="90"/>
      <c r="N2652" s="106"/>
      <c r="O2652" s="106"/>
      <c r="P2652" s="106"/>
      <c r="Q2652" s="90"/>
      <c r="R2652" s="106"/>
      <c r="S2652" s="106"/>
      <c r="T2652" s="106"/>
      <c r="U2652" s="90"/>
      <c r="V2652" s="107" t="str">
        <f t="shared" si="166"/>
        <v>Open PDFIR FINALLY.RHS-KK-ECG-IR-CI-2357-REV00</v>
      </c>
      <c r="W2652" s="972" t="str">
        <f t="shared" ca="1" si="167"/>
        <v>DONE</v>
      </c>
      <c r="X2652" s="979" t="str">
        <f t="shared" si="168"/>
        <v>P</v>
      </c>
      <c r="Y2652" s="979"/>
      <c r="AD2652" s="564"/>
      <c r="AE2652" s="564"/>
      <c r="AF2652" s="564"/>
      <c r="AG2652" s="564"/>
      <c r="AH2652" s="564"/>
      <c r="AI2652" s="564"/>
    </row>
    <row r="2653" spans="1:35" ht="90" x14ac:dyDescent="0.3">
      <c r="A2653" s="450">
        <f t="shared" si="165"/>
        <v>2648</v>
      </c>
      <c r="B2653" s="442" t="s">
        <v>18772</v>
      </c>
      <c r="C2653" s="426" t="s">
        <v>1140</v>
      </c>
      <c r="D2653" s="272" t="s">
        <v>5106</v>
      </c>
      <c r="E2653" s="539" t="s">
        <v>11856</v>
      </c>
      <c r="F2653" s="475" t="s">
        <v>195</v>
      </c>
      <c r="G2653" s="106">
        <v>45701</v>
      </c>
      <c r="H2653" s="106">
        <v>45701</v>
      </c>
      <c r="I2653" s="90" t="s">
        <v>1671</v>
      </c>
      <c r="J2653" s="106"/>
      <c r="K2653" s="106"/>
      <c r="L2653" s="106"/>
      <c r="M2653" s="90"/>
      <c r="N2653" s="106"/>
      <c r="O2653" s="106"/>
      <c r="P2653" s="106"/>
      <c r="Q2653" s="90"/>
      <c r="R2653" s="106"/>
      <c r="S2653" s="106"/>
      <c r="T2653" s="106"/>
      <c r="U2653" s="90"/>
      <c r="V2653" s="107" t="str">
        <f t="shared" si="166"/>
        <v>Open PDFIR FINALLY.RHS-KK-ECG-IR-ELE-264-REV00</v>
      </c>
      <c r="W2653" s="972" t="str">
        <f t="shared" ca="1" si="167"/>
        <v>DONE</v>
      </c>
      <c r="X2653" s="979" t="str">
        <f t="shared" si="168"/>
        <v>P</v>
      </c>
      <c r="Y2653" s="979"/>
      <c r="AD2653" s="564"/>
      <c r="AE2653" s="564"/>
      <c r="AF2653" s="564"/>
      <c r="AG2653" s="564"/>
      <c r="AH2653" s="564"/>
      <c r="AI2653" s="564"/>
    </row>
    <row r="2654" spans="1:35" ht="90" x14ac:dyDescent="0.3">
      <c r="A2654" s="450">
        <f t="shared" si="165"/>
        <v>2649</v>
      </c>
      <c r="B2654" s="442" t="s">
        <v>18773</v>
      </c>
      <c r="C2654" s="426" t="s">
        <v>76</v>
      </c>
      <c r="D2654" s="272" t="s">
        <v>1545</v>
      </c>
      <c r="E2654" s="539" t="s">
        <v>11863</v>
      </c>
      <c r="F2654" s="475" t="s">
        <v>195</v>
      </c>
      <c r="G2654" s="106">
        <v>45703</v>
      </c>
      <c r="H2654" s="106">
        <v>45703</v>
      </c>
      <c r="I2654" s="90" t="s">
        <v>62</v>
      </c>
      <c r="J2654" s="106"/>
      <c r="K2654" s="106"/>
      <c r="L2654" s="106"/>
      <c r="M2654" s="90"/>
      <c r="N2654" s="106"/>
      <c r="O2654" s="106"/>
      <c r="P2654" s="106"/>
      <c r="Q2654" s="90"/>
      <c r="R2654" s="106"/>
      <c r="S2654" s="106"/>
      <c r="T2654" s="106"/>
      <c r="U2654" s="90"/>
      <c r="V2654" s="107" t="str">
        <f t="shared" si="166"/>
        <v>Open PDFIR FINALLY.RHS-KK-ECG-IR-CI-2358-REV00</v>
      </c>
      <c r="W2654" s="972" t="str">
        <f t="shared" ca="1" si="167"/>
        <v>DONE</v>
      </c>
      <c r="X2654" s="979" t="str">
        <f t="shared" si="168"/>
        <v>P</v>
      </c>
      <c r="Y2654" s="979"/>
      <c r="AD2654" s="564"/>
      <c r="AE2654" s="564"/>
      <c r="AF2654" s="564"/>
      <c r="AG2654" s="564"/>
      <c r="AH2654" s="564"/>
      <c r="AI2654" s="564"/>
    </row>
    <row r="2655" spans="1:35" ht="90" x14ac:dyDescent="0.3">
      <c r="A2655" s="450">
        <f t="shared" si="165"/>
        <v>2650</v>
      </c>
      <c r="B2655" s="442" t="s">
        <v>18774</v>
      </c>
      <c r="C2655" s="426" t="s">
        <v>76</v>
      </c>
      <c r="D2655" s="272" t="s">
        <v>1545</v>
      </c>
      <c r="E2655" s="539" t="s">
        <v>11862</v>
      </c>
      <c r="F2655" s="475" t="s">
        <v>195</v>
      </c>
      <c r="G2655" s="106">
        <v>45703</v>
      </c>
      <c r="H2655" s="106">
        <v>45703</v>
      </c>
      <c r="I2655" s="90" t="s">
        <v>62</v>
      </c>
      <c r="J2655" s="106"/>
      <c r="K2655" s="106"/>
      <c r="L2655" s="106"/>
      <c r="M2655" s="90"/>
      <c r="N2655" s="106"/>
      <c r="O2655" s="106"/>
      <c r="P2655" s="106"/>
      <c r="Q2655" s="90"/>
      <c r="R2655" s="106"/>
      <c r="S2655" s="106"/>
      <c r="T2655" s="106"/>
      <c r="U2655" s="90"/>
      <c r="V2655" s="107" t="str">
        <f t="shared" si="166"/>
        <v>Open PDFIR FINALLY.RHS-KK-ECG-IR-CI-2359-REV00</v>
      </c>
      <c r="W2655" s="972" t="str">
        <f t="shared" ca="1" si="167"/>
        <v>DONE</v>
      </c>
      <c r="X2655" s="979" t="str">
        <f t="shared" si="168"/>
        <v>P</v>
      </c>
      <c r="Y2655" s="979"/>
      <c r="AD2655" s="564"/>
      <c r="AE2655" s="564"/>
      <c r="AF2655" s="564"/>
      <c r="AG2655" s="564"/>
      <c r="AH2655" s="564"/>
      <c r="AI2655" s="564"/>
    </row>
    <row r="2656" spans="1:35" ht="90" x14ac:dyDescent="0.3">
      <c r="A2656" s="450">
        <f t="shared" si="165"/>
        <v>2651</v>
      </c>
      <c r="B2656" s="442" t="s">
        <v>18775</v>
      </c>
      <c r="C2656" s="426" t="s">
        <v>76</v>
      </c>
      <c r="D2656" s="272" t="s">
        <v>1545</v>
      </c>
      <c r="E2656" s="539" t="s">
        <v>11861</v>
      </c>
      <c r="F2656" s="475" t="s">
        <v>195</v>
      </c>
      <c r="G2656" s="106">
        <v>45703</v>
      </c>
      <c r="H2656" s="106">
        <v>45703</v>
      </c>
      <c r="I2656" s="90" t="s">
        <v>62</v>
      </c>
      <c r="J2656" s="106"/>
      <c r="K2656" s="106"/>
      <c r="L2656" s="106"/>
      <c r="M2656" s="90"/>
      <c r="N2656" s="106"/>
      <c r="O2656" s="106"/>
      <c r="P2656" s="106"/>
      <c r="Q2656" s="90"/>
      <c r="R2656" s="106"/>
      <c r="S2656" s="106"/>
      <c r="T2656" s="106"/>
      <c r="U2656" s="90"/>
      <c r="V2656" s="107" t="str">
        <f t="shared" si="166"/>
        <v>Open PDFIR FINALLY.RHS-KK-ECG-IR-CI-2360-REV00</v>
      </c>
      <c r="W2656" s="972" t="str">
        <f t="shared" ca="1" si="167"/>
        <v>DONE</v>
      </c>
      <c r="X2656" s="979" t="str">
        <f t="shared" si="168"/>
        <v>P</v>
      </c>
      <c r="Y2656" s="979"/>
      <c r="AD2656" s="564"/>
      <c r="AE2656" s="564"/>
      <c r="AF2656" s="564"/>
      <c r="AG2656" s="564"/>
      <c r="AH2656" s="564"/>
      <c r="AI2656" s="564"/>
    </row>
    <row r="2657" spans="1:35" ht="90" x14ac:dyDescent="0.3">
      <c r="A2657" s="450">
        <f t="shared" si="165"/>
        <v>2652</v>
      </c>
      <c r="B2657" s="442" t="s">
        <v>20474</v>
      </c>
      <c r="C2657" s="426" t="s">
        <v>76</v>
      </c>
      <c r="D2657" s="272" t="s">
        <v>1545</v>
      </c>
      <c r="E2657" s="539" t="s">
        <v>11860</v>
      </c>
      <c r="F2657" s="475" t="s">
        <v>195</v>
      </c>
      <c r="G2657" s="106">
        <v>45703</v>
      </c>
      <c r="H2657" s="106">
        <v>45703</v>
      </c>
      <c r="I2657" s="90" t="s">
        <v>25</v>
      </c>
      <c r="J2657" s="475" t="s">
        <v>195</v>
      </c>
      <c r="K2657" s="106">
        <v>45735</v>
      </c>
      <c r="L2657" s="106">
        <v>45736</v>
      </c>
      <c r="M2657" s="90" t="s">
        <v>1671</v>
      </c>
      <c r="N2657" s="106"/>
      <c r="O2657" s="106"/>
      <c r="P2657" s="106"/>
      <c r="Q2657" s="90"/>
      <c r="R2657" s="106"/>
      <c r="S2657" s="106"/>
      <c r="T2657" s="106"/>
      <c r="U2657" s="90"/>
      <c r="V2657" s="107" t="str">
        <f t="shared" si="166"/>
        <v>Open PDFIR FINALLY.RHS-KK-ECG-IR-CI-2361-REV01</v>
      </c>
      <c r="W2657" s="972" t="str">
        <f t="shared" ca="1" si="167"/>
        <v>DONE</v>
      </c>
      <c r="X2657" s="979" t="str">
        <f t="shared" si="168"/>
        <v>AWC</v>
      </c>
      <c r="Y2657" s="979"/>
      <c r="AD2657" s="564"/>
      <c r="AE2657" s="564"/>
      <c r="AF2657" s="564"/>
      <c r="AG2657" s="564"/>
      <c r="AH2657" s="564"/>
      <c r="AI2657" s="564"/>
    </row>
    <row r="2658" spans="1:35" ht="90" x14ac:dyDescent="0.3">
      <c r="A2658" s="450">
        <f t="shared" si="165"/>
        <v>2653</v>
      </c>
      <c r="B2658" s="442" t="s">
        <v>18776</v>
      </c>
      <c r="C2658" s="426" t="s">
        <v>3746</v>
      </c>
      <c r="D2658" s="272" t="s">
        <v>5106</v>
      </c>
      <c r="E2658" s="539" t="s">
        <v>11864</v>
      </c>
      <c r="F2658" s="475" t="s">
        <v>195</v>
      </c>
      <c r="G2658" s="106">
        <v>45703</v>
      </c>
      <c r="H2658" s="106">
        <v>45706</v>
      </c>
      <c r="I2658" s="90" t="s">
        <v>1671</v>
      </c>
      <c r="J2658" s="106"/>
      <c r="K2658" s="106"/>
      <c r="L2658" s="106"/>
      <c r="M2658" s="90"/>
      <c r="N2658" s="106"/>
      <c r="O2658" s="106"/>
      <c r="P2658" s="106"/>
      <c r="Q2658" s="90"/>
      <c r="R2658" s="106"/>
      <c r="S2658" s="106"/>
      <c r="T2658" s="106"/>
      <c r="U2658" s="90"/>
      <c r="V2658" s="107" t="str">
        <f t="shared" si="166"/>
        <v>Open PDFIR FINALLY.RHS-KK-ECG-IR-MECH-41-REV00</v>
      </c>
      <c r="W2658" s="972" t="str">
        <f t="shared" ca="1" si="167"/>
        <v>DONE</v>
      </c>
      <c r="X2658" s="979" t="str">
        <f t="shared" si="168"/>
        <v>P</v>
      </c>
      <c r="Y2658" s="979"/>
      <c r="AD2658" s="564"/>
      <c r="AE2658" s="564"/>
      <c r="AF2658" s="564"/>
      <c r="AG2658" s="564"/>
      <c r="AH2658" s="564"/>
      <c r="AI2658" s="564"/>
    </row>
    <row r="2659" spans="1:35" ht="90" x14ac:dyDescent="0.3">
      <c r="A2659" s="450">
        <f t="shared" si="165"/>
        <v>2654</v>
      </c>
      <c r="B2659" s="442" t="s">
        <v>20475</v>
      </c>
      <c r="C2659" s="426" t="s">
        <v>3746</v>
      </c>
      <c r="D2659" s="272" t="s">
        <v>5106</v>
      </c>
      <c r="E2659" s="539" t="s">
        <v>11859</v>
      </c>
      <c r="F2659" s="475" t="s">
        <v>195</v>
      </c>
      <c r="G2659" s="106">
        <v>45703</v>
      </c>
      <c r="H2659" s="106">
        <v>45704</v>
      </c>
      <c r="I2659" s="90" t="s">
        <v>1671</v>
      </c>
      <c r="J2659" s="106" t="s">
        <v>195</v>
      </c>
      <c r="K2659" s="106">
        <v>45783</v>
      </c>
      <c r="L2659" s="106">
        <v>45783</v>
      </c>
      <c r="M2659" s="90" t="s">
        <v>1671</v>
      </c>
      <c r="N2659" s="106"/>
      <c r="O2659" s="106"/>
      <c r="P2659" s="106"/>
      <c r="Q2659" s="90"/>
      <c r="R2659" s="106"/>
      <c r="S2659" s="106"/>
      <c r="T2659" s="106"/>
      <c r="U2659" s="90"/>
      <c r="V2659" s="107" t="str">
        <f t="shared" si="166"/>
        <v>Open PDFIR FINALLY.RHS-KK-ECG-IR-MECH-42-REV01</v>
      </c>
      <c r="W2659" s="972" t="str">
        <f t="shared" ca="1" si="167"/>
        <v>DONE</v>
      </c>
      <c r="X2659" s="979" t="str">
        <f t="shared" si="168"/>
        <v>AWC</v>
      </c>
      <c r="Y2659" s="979"/>
      <c r="AD2659" s="564"/>
      <c r="AE2659" s="564"/>
      <c r="AF2659" s="564"/>
      <c r="AG2659" s="564"/>
      <c r="AH2659" s="564"/>
      <c r="AI2659" s="564"/>
    </row>
    <row r="2660" spans="1:35" ht="90" x14ac:dyDescent="0.3">
      <c r="A2660" s="450">
        <f t="shared" si="165"/>
        <v>2655</v>
      </c>
      <c r="B2660" s="442" t="s">
        <v>18777</v>
      </c>
      <c r="C2660" s="426" t="s">
        <v>4383</v>
      </c>
      <c r="D2660" s="272" t="s">
        <v>1545</v>
      </c>
      <c r="E2660" s="539" t="s">
        <v>11898</v>
      </c>
      <c r="F2660" s="475" t="s">
        <v>195</v>
      </c>
      <c r="G2660" s="106">
        <v>45704</v>
      </c>
      <c r="H2660" s="106">
        <v>45704</v>
      </c>
      <c r="I2660" s="90" t="s">
        <v>62</v>
      </c>
      <c r="J2660" s="106"/>
      <c r="K2660" s="106"/>
      <c r="L2660" s="106"/>
      <c r="M2660" s="90"/>
      <c r="N2660" s="106"/>
      <c r="O2660" s="106"/>
      <c r="P2660" s="106"/>
      <c r="Q2660" s="90"/>
      <c r="R2660" s="106"/>
      <c r="S2660" s="106"/>
      <c r="T2660" s="106"/>
      <c r="U2660" s="90"/>
      <c r="V2660" s="107" t="str">
        <f t="shared" si="166"/>
        <v>Open PDFIR FINALLY.RHS-KK-ECG-IR-SU-2362-REV00</v>
      </c>
      <c r="W2660" s="972" t="str">
        <f t="shared" ca="1" si="167"/>
        <v>DONE</v>
      </c>
      <c r="X2660" s="979" t="str">
        <f t="shared" si="168"/>
        <v>P</v>
      </c>
      <c r="Y2660" s="979"/>
      <c r="AD2660" s="564"/>
      <c r="AE2660" s="564"/>
      <c r="AF2660" s="564"/>
      <c r="AG2660" s="564"/>
      <c r="AH2660" s="564"/>
      <c r="AI2660" s="564"/>
    </row>
    <row r="2661" spans="1:35" ht="90" x14ac:dyDescent="0.3">
      <c r="A2661" s="450">
        <f t="shared" si="165"/>
        <v>2656</v>
      </c>
      <c r="B2661" s="442" t="s">
        <v>18778</v>
      </c>
      <c r="C2661" s="426" t="s">
        <v>4383</v>
      </c>
      <c r="D2661" s="272" t="s">
        <v>1545</v>
      </c>
      <c r="E2661" s="539" t="s">
        <v>11899</v>
      </c>
      <c r="F2661" s="475" t="s">
        <v>195</v>
      </c>
      <c r="G2661" s="106">
        <v>45704</v>
      </c>
      <c r="H2661" s="106">
        <v>45704</v>
      </c>
      <c r="I2661" s="90" t="s">
        <v>62</v>
      </c>
      <c r="J2661" s="106"/>
      <c r="K2661" s="106"/>
      <c r="L2661" s="106"/>
      <c r="M2661" s="90"/>
      <c r="N2661" s="106"/>
      <c r="O2661" s="106"/>
      <c r="P2661" s="106"/>
      <c r="Q2661" s="90"/>
      <c r="R2661" s="106"/>
      <c r="S2661" s="106"/>
      <c r="T2661" s="106"/>
      <c r="U2661" s="90"/>
      <c r="V2661" s="107" t="str">
        <f t="shared" si="166"/>
        <v>Open PDFIR FINALLY.RHS-KK-ECG-IR-SU-2363-REV00</v>
      </c>
      <c r="W2661" s="972" t="str">
        <f t="shared" ca="1" si="167"/>
        <v>DONE</v>
      </c>
      <c r="X2661" s="979" t="str">
        <f t="shared" si="168"/>
        <v>P</v>
      </c>
      <c r="Y2661" s="979"/>
      <c r="AD2661" s="564"/>
      <c r="AE2661" s="564"/>
      <c r="AF2661" s="564"/>
      <c r="AG2661" s="564"/>
      <c r="AH2661" s="564"/>
      <c r="AI2661" s="564"/>
    </row>
    <row r="2662" spans="1:35" ht="90" x14ac:dyDescent="0.3">
      <c r="A2662" s="450">
        <f t="shared" si="165"/>
        <v>2657</v>
      </c>
      <c r="B2662" s="442" t="s">
        <v>18779</v>
      </c>
      <c r="C2662" s="426" t="s">
        <v>2735</v>
      </c>
      <c r="D2662" s="272" t="s">
        <v>5106</v>
      </c>
      <c r="E2662" s="539" t="s">
        <v>11929</v>
      </c>
      <c r="F2662" s="475" t="s">
        <v>195</v>
      </c>
      <c r="G2662" s="106">
        <v>45704</v>
      </c>
      <c r="H2662" s="106">
        <v>45704</v>
      </c>
      <c r="I2662" s="90" t="s">
        <v>1671</v>
      </c>
      <c r="J2662" s="106"/>
      <c r="K2662" s="106"/>
      <c r="L2662" s="106"/>
      <c r="M2662" s="90"/>
      <c r="N2662" s="106"/>
      <c r="O2662" s="106"/>
      <c r="P2662" s="106"/>
      <c r="Q2662" s="90"/>
      <c r="R2662" s="106"/>
      <c r="S2662" s="106"/>
      <c r="T2662" s="106"/>
      <c r="U2662" s="90"/>
      <c r="V2662" s="107" t="str">
        <f t="shared" si="166"/>
        <v>Open PDFIR FINALLY.RHS-KK-ECG-IR-ARCH-2364-REV00</v>
      </c>
      <c r="W2662" s="972" t="str">
        <f t="shared" ca="1" si="167"/>
        <v>DONE</v>
      </c>
      <c r="X2662" s="979" t="str">
        <f t="shared" si="168"/>
        <v>P</v>
      </c>
      <c r="Y2662" s="979"/>
      <c r="AD2662" s="564"/>
      <c r="AE2662" s="564"/>
      <c r="AF2662" s="564"/>
      <c r="AG2662" s="564"/>
      <c r="AH2662" s="564"/>
      <c r="AI2662" s="564"/>
    </row>
    <row r="2663" spans="1:35" ht="90" x14ac:dyDescent="0.3">
      <c r="A2663" s="450">
        <f t="shared" si="165"/>
        <v>2658</v>
      </c>
      <c r="B2663" s="442" t="s">
        <v>18780</v>
      </c>
      <c r="C2663" s="426" t="s">
        <v>2735</v>
      </c>
      <c r="D2663" s="272" t="s">
        <v>5106</v>
      </c>
      <c r="E2663" s="539" t="s">
        <v>11901</v>
      </c>
      <c r="F2663" s="475" t="s">
        <v>195</v>
      </c>
      <c r="G2663" s="106">
        <v>45704</v>
      </c>
      <c r="H2663" s="106">
        <v>45704</v>
      </c>
      <c r="I2663" s="90" t="s">
        <v>1671</v>
      </c>
      <c r="J2663" s="106"/>
      <c r="K2663" s="106"/>
      <c r="L2663" s="106"/>
      <c r="M2663" s="90"/>
      <c r="N2663" s="106"/>
      <c r="O2663" s="106"/>
      <c r="P2663" s="106"/>
      <c r="Q2663" s="90"/>
      <c r="R2663" s="106"/>
      <c r="S2663" s="106"/>
      <c r="T2663" s="106"/>
      <c r="U2663" s="90"/>
      <c r="V2663" s="107" t="str">
        <f t="shared" si="166"/>
        <v>Open PDFIR FINALLY.RHS-KK-ECG-IR-ARCH-2365-REV00</v>
      </c>
      <c r="W2663" s="972" t="str">
        <f t="shared" ca="1" si="167"/>
        <v>DONE</v>
      </c>
      <c r="X2663" s="979" t="str">
        <f t="shared" si="168"/>
        <v>P</v>
      </c>
      <c r="Y2663" s="979"/>
      <c r="AD2663" s="564"/>
      <c r="AE2663" s="564"/>
      <c r="AF2663" s="564"/>
      <c r="AG2663" s="564"/>
      <c r="AH2663" s="564"/>
      <c r="AI2663" s="564"/>
    </row>
    <row r="2664" spans="1:35" ht="90" x14ac:dyDescent="0.3">
      <c r="A2664" s="450">
        <f t="shared" si="165"/>
        <v>2659</v>
      </c>
      <c r="B2664" s="442" t="s">
        <v>18781</v>
      </c>
      <c r="C2664" s="426" t="s">
        <v>2735</v>
      </c>
      <c r="D2664" s="272" t="s">
        <v>5106</v>
      </c>
      <c r="E2664" s="539" t="s">
        <v>11913</v>
      </c>
      <c r="F2664" s="475" t="s">
        <v>195</v>
      </c>
      <c r="G2664" s="106">
        <v>45703</v>
      </c>
      <c r="H2664" s="106">
        <v>45703</v>
      </c>
      <c r="I2664" s="90" t="s">
        <v>62</v>
      </c>
      <c r="J2664" s="106"/>
      <c r="K2664" s="106"/>
      <c r="L2664" s="106"/>
      <c r="M2664" s="90"/>
      <c r="N2664" s="106"/>
      <c r="O2664" s="106"/>
      <c r="P2664" s="106"/>
      <c r="Q2664" s="90"/>
      <c r="R2664" s="106"/>
      <c r="S2664" s="106"/>
      <c r="T2664" s="106"/>
      <c r="U2664" s="90"/>
      <c r="V2664" s="107" t="str">
        <f t="shared" si="166"/>
        <v>Open PDFIR FINALLY.RHS-KK-ECG-IR-ARCH-2366-REV00</v>
      </c>
      <c r="W2664" s="972" t="str">
        <f t="shared" ca="1" si="167"/>
        <v>DONE</v>
      </c>
      <c r="X2664" s="979" t="str">
        <f t="shared" si="168"/>
        <v>P</v>
      </c>
      <c r="Y2664" s="979"/>
      <c r="AD2664" s="564"/>
      <c r="AE2664" s="564"/>
      <c r="AF2664" s="564"/>
      <c r="AG2664" s="564"/>
      <c r="AH2664" s="564"/>
      <c r="AI2664" s="564"/>
    </row>
    <row r="2665" spans="1:35" ht="90" x14ac:dyDescent="0.3">
      <c r="A2665" s="450">
        <f t="shared" si="165"/>
        <v>2660</v>
      </c>
      <c r="B2665" s="442" t="s">
        <v>18782</v>
      </c>
      <c r="C2665" s="426" t="s">
        <v>2735</v>
      </c>
      <c r="D2665" s="272" t="s">
        <v>5106</v>
      </c>
      <c r="E2665" s="539" t="s">
        <v>11914</v>
      </c>
      <c r="F2665" s="475" t="s">
        <v>195</v>
      </c>
      <c r="G2665" s="106">
        <v>45704</v>
      </c>
      <c r="H2665" s="106">
        <v>45704</v>
      </c>
      <c r="I2665" s="90" t="s">
        <v>62</v>
      </c>
      <c r="J2665" s="106"/>
      <c r="K2665" s="106"/>
      <c r="L2665" s="106"/>
      <c r="M2665" s="90"/>
      <c r="N2665" s="106"/>
      <c r="O2665" s="106"/>
      <c r="P2665" s="106"/>
      <c r="Q2665" s="90"/>
      <c r="R2665" s="106"/>
      <c r="S2665" s="106"/>
      <c r="T2665" s="106"/>
      <c r="U2665" s="90"/>
      <c r="V2665" s="107" t="str">
        <f t="shared" si="166"/>
        <v>Open PDFIR FINALLY.RHS-KK-ECG-IR-ARCH-2367-REV00</v>
      </c>
      <c r="W2665" s="972" t="str">
        <f t="shared" ca="1" si="167"/>
        <v>DONE</v>
      </c>
      <c r="X2665" s="979" t="str">
        <f t="shared" si="168"/>
        <v>P</v>
      </c>
      <c r="Y2665" s="979"/>
      <c r="AD2665" s="564"/>
      <c r="AE2665" s="564"/>
      <c r="AF2665" s="564"/>
      <c r="AG2665" s="564"/>
      <c r="AH2665" s="564"/>
      <c r="AI2665" s="564"/>
    </row>
    <row r="2666" spans="1:35" ht="90" x14ac:dyDescent="0.3">
      <c r="A2666" s="450">
        <f t="shared" si="165"/>
        <v>2661</v>
      </c>
      <c r="B2666" s="442" t="s">
        <v>18783</v>
      </c>
      <c r="C2666" s="426" t="s">
        <v>2735</v>
      </c>
      <c r="D2666" s="272" t="s">
        <v>5106</v>
      </c>
      <c r="E2666" s="539" t="s">
        <v>11912</v>
      </c>
      <c r="F2666" s="475" t="s">
        <v>195</v>
      </c>
      <c r="G2666" s="106">
        <v>45705</v>
      </c>
      <c r="H2666" s="106">
        <v>45988</v>
      </c>
      <c r="I2666" s="90" t="s">
        <v>1671</v>
      </c>
      <c r="J2666" s="106"/>
      <c r="K2666" s="106"/>
      <c r="L2666" s="106"/>
      <c r="M2666" s="90"/>
      <c r="N2666" s="106"/>
      <c r="O2666" s="106"/>
      <c r="P2666" s="106"/>
      <c r="Q2666" s="90"/>
      <c r="R2666" s="106"/>
      <c r="S2666" s="106"/>
      <c r="T2666" s="106"/>
      <c r="U2666" s="90"/>
      <c r="V2666" s="107" t="str">
        <f t="shared" si="166"/>
        <v>Open PDFIR FINALLY.RHS-KK-ECG-IR-ARCH-2368-REV00</v>
      </c>
      <c r="W2666" s="972" t="str">
        <f t="shared" ca="1" si="167"/>
        <v>DONE</v>
      </c>
      <c r="X2666" s="979" t="str">
        <f t="shared" si="168"/>
        <v>P</v>
      </c>
      <c r="Y2666" s="979"/>
      <c r="AD2666" s="564"/>
      <c r="AE2666" s="564"/>
      <c r="AF2666" s="564"/>
      <c r="AG2666" s="564"/>
      <c r="AH2666" s="564"/>
      <c r="AI2666" s="564"/>
    </row>
    <row r="2667" spans="1:35" ht="90" x14ac:dyDescent="0.3">
      <c r="A2667" s="450">
        <f t="shared" si="165"/>
        <v>2662</v>
      </c>
      <c r="B2667" s="442" t="s">
        <v>20476</v>
      </c>
      <c r="C2667" s="426" t="s">
        <v>1140</v>
      </c>
      <c r="D2667" s="272" t="s">
        <v>5106</v>
      </c>
      <c r="E2667" s="539" t="s">
        <v>11910</v>
      </c>
      <c r="F2667" s="475" t="s">
        <v>195</v>
      </c>
      <c r="G2667" s="106">
        <v>45705</v>
      </c>
      <c r="H2667" s="106">
        <v>45705</v>
      </c>
      <c r="I2667" s="90" t="s">
        <v>25</v>
      </c>
      <c r="J2667" s="106" t="s">
        <v>195</v>
      </c>
      <c r="K2667" s="106">
        <v>45783</v>
      </c>
      <c r="L2667" s="106">
        <v>45783</v>
      </c>
      <c r="M2667" s="90" t="s">
        <v>1671</v>
      </c>
      <c r="N2667" s="106"/>
      <c r="O2667" s="106"/>
      <c r="P2667" s="106"/>
      <c r="Q2667" s="90"/>
      <c r="R2667" s="106"/>
      <c r="S2667" s="106"/>
      <c r="T2667" s="106"/>
      <c r="U2667" s="90"/>
      <c r="V2667" s="107" t="str">
        <f t="shared" si="166"/>
        <v>Open PDFIR FINALLY.RHS-KK-ECG-IR-ELE-265-REV01</v>
      </c>
      <c r="W2667" s="972" t="str">
        <f t="shared" ca="1" si="167"/>
        <v>DONE</v>
      </c>
      <c r="X2667" s="979" t="str">
        <f t="shared" si="168"/>
        <v>AWC</v>
      </c>
      <c r="Y2667" s="979"/>
      <c r="AD2667" s="564"/>
      <c r="AE2667" s="564"/>
      <c r="AF2667" s="564"/>
      <c r="AG2667" s="564"/>
      <c r="AH2667" s="564"/>
      <c r="AI2667" s="564"/>
    </row>
    <row r="2668" spans="1:35" ht="90" x14ac:dyDescent="0.3">
      <c r="A2668" s="450">
        <f t="shared" si="165"/>
        <v>2663</v>
      </c>
      <c r="B2668" s="442" t="s">
        <v>18784</v>
      </c>
      <c r="C2668" s="426" t="s">
        <v>1140</v>
      </c>
      <c r="D2668" s="272" t="s">
        <v>5106</v>
      </c>
      <c r="E2668" s="539" t="s">
        <v>11911</v>
      </c>
      <c r="F2668" s="475" t="s">
        <v>195</v>
      </c>
      <c r="G2668" s="106">
        <v>45705</v>
      </c>
      <c r="H2668" s="106">
        <v>45705</v>
      </c>
      <c r="I2668" s="90" t="s">
        <v>1671</v>
      </c>
      <c r="J2668" s="106"/>
      <c r="K2668" s="106"/>
      <c r="L2668" s="106"/>
      <c r="M2668" s="90"/>
      <c r="N2668" s="106"/>
      <c r="O2668" s="106"/>
      <c r="P2668" s="106"/>
      <c r="Q2668" s="90"/>
      <c r="R2668" s="106"/>
      <c r="S2668" s="106"/>
      <c r="T2668" s="106"/>
      <c r="U2668" s="90"/>
      <c r="V2668" s="107" t="str">
        <f t="shared" si="166"/>
        <v>Open PDFIR FINALLY.RHS-KK-ECG-IR-ELE-266-REV00</v>
      </c>
      <c r="W2668" s="972" t="str">
        <f t="shared" ca="1" si="167"/>
        <v>DONE</v>
      </c>
      <c r="X2668" s="979" t="str">
        <f t="shared" si="168"/>
        <v>P</v>
      </c>
      <c r="Y2668" s="979"/>
      <c r="AD2668" s="564"/>
      <c r="AE2668" s="564"/>
      <c r="AF2668" s="564"/>
      <c r="AG2668" s="564"/>
      <c r="AH2668" s="564"/>
      <c r="AI2668" s="564"/>
    </row>
    <row r="2669" spans="1:35" ht="90" x14ac:dyDescent="0.3">
      <c r="A2669" s="450">
        <f t="shared" si="165"/>
        <v>2664</v>
      </c>
      <c r="B2669" s="442" t="s">
        <v>18785</v>
      </c>
      <c r="C2669" s="426" t="s">
        <v>1140</v>
      </c>
      <c r="D2669" s="272" t="s">
        <v>5106</v>
      </c>
      <c r="E2669" s="539" t="s">
        <v>11915</v>
      </c>
      <c r="F2669" s="475" t="s">
        <v>195</v>
      </c>
      <c r="G2669" s="106">
        <v>45705</v>
      </c>
      <c r="H2669" s="106">
        <v>45705</v>
      </c>
      <c r="I2669" s="90" t="s">
        <v>1671</v>
      </c>
      <c r="J2669" s="106"/>
      <c r="K2669" s="106"/>
      <c r="L2669" s="106"/>
      <c r="M2669" s="90"/>
      <c r="N2669" s="106"/>
      <c r="O2669" s="106"/>
      <c r="P2669" s="106"/>
      <c r="Q2669" s="90"/>
      <c r="R2669" s="106"/>
      <c r="S2669" s="106"/>
      <c r="T2669" s="106"/>
      <c r="U2669" s="90"/>
      <c r="V2669" s="107" t="str">
        <f t="shared" si="166"/>
        <v>Open PDFIR FINALLY.RHS-KK-ECG-IR-ELE-267-REV00</v>
      </c>
      <c r="W2669" s="972" t="str">
        <f t="shared" ca="1" si="167"/>
        <v>DONE</v>
      </c>
      <c r="X2669" s="979" t="str">
        <f t="shared" si="168"/>
        <v>P</v>
      </c>
      <c r="Y2669" s="979"/>
      <c r="AD2669" s="564"/>
      <c r="AE2669" s="564"/>
      <c r="AF2669" s="564"/>
      <c r="AG2669" s="564"/>
      <c r="AH2669" s="564"/>
      <c r="AI2669" s="564"/>
    </row>
    <row r="2670" spans="1:35" ht="90" x14ac:dyDescent="0.3">
      <c r="A2670" s="450">
        <f t="shared" si="165"/>
        <v>2665</v>
      </c>
      <c r="B2670" s="442" t="s">
        <v>18786</v>
      </c>
      <c r="C2670" s="426" t="s">
        <v>2735</v>
      </c>
      <c r="D2670" s="272" t="s">
        <v>5106</v>
      </c>
      <c r="E2670" s="539" t="s">
        <v>11914</v>
      </c>
      <c r="F2670" s="475" t="s">
        <v>195</v>
      </c>
      <c r="G2670" s="106">
        <v>45704</v>
      </c>
      <c r="H2670" s="106">
        <v>45704</v>
      </c>
      <c r="I2670" s="90" t="s">
        <v>1671</v>
      </c>
      <c r="J2670" s="106"/>
      <c r="K2670" s="106"/>
      <c r="L2670" s="106"/>
      <c r="M2670" s="90"/>
      <c r="N2670" s="106"/>
      <c r="O2670" s="106"/>
      <c r="P2670" s="106"/>
      <c r="Q2670" s="90"/>
      <c r="R2670" s="106"/>
      <c r="S2670" s="106"/>
      <c r="T2670" s="106"/>
      <c r="U2670" s="90"/>
      <c r="V2670" s="107" t="str">
        <f t="shared" si="166"/>
        <v>Open PDFIR FINALLY.RHS-KK-ECG-IR-ARCH-2369-REV00</v>
      </c>
      <c r="W2670" s="972" t="str">
        <f t="shared" ca="1" si="167"/>
        <v>DONE</v>
      </c>
      <c r="X2670" s="979" t="str">
        <f t="shared" si="168"/>
        <v>P</v>
      </c>
      <c r="Y2670" s="979"/>
      <c r="AD2670" s="564"/>
      <c r="AE2670" s="564"/>
      <c r="AF2670" s="564"/>
      <c r="AG2670" s="564"/>
      <c r="AH2670" s="564"/>
      <c r="AI2670" s="564"/>
    </row>
    <row r="2671" spans="1:35" ht="90" x14ac:dyDescent="0.3">
      <c r="A2671" s="450">
        <f t="shared" si="165"/>
        <v>2666</v>
      </c>
      <c r="B2671" s="442" t="s">
        <v>18787</v>
      </c>
      <c r="C2671" s="426" t="s">
        <v>2735</v>
      </c>
      <c r="D2671" s="272" t="s">
        <v>5106</v>
      </c>
      <c r="E2671" s="539" t="s">
        <v>11900</v>
      </c>
      <c r="F2671" s="475" t="s">
        <v>195</v>
      </c>
      <c r="G2671" s="106">
        <v>45705</v>
      </c>
      <c r="H2671" s="106">
        <v>45705</v>
      </c>
      <c r="I2671" s="90" t="s">
        <v>1671</v>
      </c>
      <c r="J2671" s="106"/>
      <c r="K2671" s="106"/>
      <c r="L2671" s="106"/>
      <c r="M2671" s="90"/>
      <c r="N2671" s="106"/>
      <c r="O2671" s="106"/>
      <c r="P2671" s="106"/>
      <c r="Q2671" s="90"/>
      <c r="R2671" s="106"/>
      <c r="S2671" s="106"/>
      <c r="T2671" s="106"/>
      <c r="U2671" s="90"/>
      <c r="V2671" s="107" t="str">
        <f t="shared" si="166"/>
        <v>Open PDFIR FINALLY.RHS-KK-ECG-IR-ARCH-2370-REV00</v>
      </c>
      <c r="W2671" s="972" t="str">
        <f t="shared" ca="1" si="167"/>
        <v>DONE</v>
      </c>
      <c r="X2671" s="979" t="str">
        <f t="shared" si="168"/>
        <v>P</v>
      </c>
      <c r="Y2671" s="979"/>
      <c r="AD2671" s="564"/>
      <c r="AE2671" s="564"/>
      <c r="AF2671" s="564"/>
      <c r="AG2671" s="564"/>
      <c r="AH2671" s="564"/>
      <c r="AI2671" s="564"/>
    </row>
    <row r="2672" spans="1:35" ht="90" x14ac:dyDescent="0.3">
      <c r="A2672" s="450">
        <f t="shared" si="165"/>
        <v>2667</v>
      </c>
      <c r="B2672" s="442" t="s">
        <v>18788</v>
      </c>
      <c r="C2672" s="426" t="s">
        <v>1634</v>
      </c>
      <c r="D2672" s="272" t="s">
        <v>10661</v>
      </c>
      <c r="E2672" s="539" t="s">
        <v>11918</v>
      </c>
      <c r="F2672" s="475" t="s">
        <v>195</v>
      </c>
      <c r="G2672" s="106">
        <v>45706</v>
      </c>
      <c r="H2672" s="106">
        <v>45706</v>
      </c>
      <c r="I2672" s="90" t="s">
        <v>1671</v>
      </c>
      <c r="J2672" s="106"/>
      <c r="K2672" s="106"/>
      <c r="L2672" s="106"/>
      <c r="M2672" s="90"/>
      <c r="N2672" s="106"/>
      <c r="O2672" s="106"/>
      <c r="P2672" s="106"/>
      <c r="Q2672" s="90"/>
      <c r="R2672" s="106"/>
      <c r="S2672" s="106"/>
      <c r="T2672" s="106"/>
      <c r="U2672" s="90"/>
      <c r="V2672" s="107" t="str">
        <f t="shared" si="166"/>
        <v>Open PDFIR FINALLY.RHS-KK-ECG-IR-CI-2371-REV00</v>
      </c>
      <c r="W2672" s="972" t="str">
        <f t="shared" ca="1" si="167"/>
        <v>DONE</v>
      </c>
      <c r="X2672" s="979" t="str">
        <f t="shared" si="168"/>
        <v>P</v>
      </c>
      <c r="Y2672" s="979"/>
      <c r="AD2672" s="564"/>
      <c r="AE2672" s="564"/>
      <c r="AF2672" s="564"/>
      <c r="AG2672" s="564"/>
      <c r="AH2672" s="564"/>
      <c r="AI2672" s="564"/>
    </row>
    <row r="2673" spans="1:35" ht="90" x14ac:dyDescent="0.3">
      <c r="A2673" s="450">
        <f t="shared" si="165"/>
        <v>2668</v>
      </c>
      <c r="B2673" s="442" t="s">
        <v>18789</v>
      </c>
      <c r="C2673" s="426" t="s">
        <v>76</v>
      </c>
      <c r="D2673" s="272" t="s">
        <v>10661</v>
      </c>
      <c r="E2673" s="539" t="s">
        <v>11928</v>
      </c>
      <c r="F2673" s="475" t="s">
        <v>195</v>
      </c>
      <c r="G2673" s="106">
        <v>45707</v>
      </c>
      <c r="H2673" s="106">
        <v>45707</v>
      </c>
      <c r="I2673" s="90" t="s">
        <v>62</v>
      </c>
      <c r="J2673" s="106"/>
      <c r="K2673" s="106"/>
      <c r="L2673" s="106"/>
      <c r="M2673" s="90"/>
      <c r="N2673" s="106"/>
      <c r="O2673" s="106"/>
      <c r="P2673" s="106"/>
      <c r="Q2673" s="90"/>
      <c r="R2673" s="106"/>
      <c r="S2673" s="106"/>
      <c r="T2673" s="106"/>
      <c r="U2673" s="90"/>
      <c r="V2673" s="107" t="str">
        <f t="shared" si="166"/>
        <v>Open PDFIR FINALLY.RHS-KK-ECG-IR-CI-2372-REV00</v>
      </c>
      <c r="W2673" s="972" t="str">
        <f t="shared" ca="1" si="167"/>
        <v>DONE</v>
      </c>
      <c r="X2673" s="979" t="str">
        <f t="shared" si="168"/>
        <v>P</v>
      </c>
      <c r="Y2673" s="979"/>
      <c r="AD2673" s="564"/>
      <c r="AE2673" s="564"/>
      <c r="AF2673" s="564"/>
      <c r="AG2673" s="564"/>
      <c r="AH2673" s="564"/>
      <c r="AI2673" s="564"/>
    </row>
    <row r="2674" spans="1:35" ht="90" x14ac:dyDescent="0.3">
      <c r="A2674" s="450">
        <f t="shared" si="165"/>
        <v>2669</v>
      </c>
      <c r="B2674" s="442" t="s">
        <v>18790</v>
      </c>
      <c r="C2674" s="426" t="s">
        <v>76</v>
      </c>
      <c r="D2674" s="272" t="s">
        <v>10661</v>
      </c>
      <c r="E2674" s="539" t="s">
        <v>11927</v>
      </c>
      <c r="F2674" s="475" t="s">
        <v>195</v>
      </c>
      <c r="G2674" s="106">
        <v>45707</v>
      </c>
      <c r="H2674" s="106">
        <v>45707</v>
      </c>
      <c r="I2674" s="90" t="s">
        <v>62</v>
      </c>
      <c r="J2674" s="106"/>
      <c r="K2674" s="106"/>
      <c r="L2674" s="106"/>
      <c r="M2674" s="90"/>
      <c r="N2674" s="106"/>
      <c r="O2674" s="106"/>
      <c r="P2674" s="106"/>
      <c r="Q2674" s="90"/>
      <c r="R2674" s="106"/>
      <c r="S2674" s="106"/>
      <c r="T2674" s="106"/>
      <c r="U2674" s="90"/>
      <c r="V2674" s="107" t="str">
        <f t="shared" si="166"/>
        <v>Open PDFIR FINALLY.RHS-KK-ECG-IR-CI-2373-REV00</v>
      </c>
      <c r="W2674" s="972" t="str">
        <f t="shared" ca="1" si="167"/>
        <v>DONE</v>
      </c>
      <c r="X2674" s="979" t="str">
        <f t="shared" si="168"/>
        <v>P</v>
      </c>
      <c r="Y2674" s="979"/>
      <c r="AD2674" s="564"/>
      <c r="AE2674" s="564"/>
      <c r="AF2674" s="564"/>
      <c r="AG2674" s="564"/>
      <c r="AH2674" s="564"/>
      <c r="AI2674" s="564"/>
    </row>
    <row r="2675" spans="1:35" ht="90" x14ac:dyDescent="0.3">
      <c r="A2675" s="450">
        <f t="shared" si="165"/>
        <v>2670</v>
      </c>
      <c r="B2675" s="442" t="s">
        <v>18791</v>
      </c>
      <c r="C2675" s="426" t="s">
        <v>2735</v>
      </c>
      <c r="D2675" s="272" t="s">
        <v>5106</v>
      </c>
      <c r="E2675" s="539" t="s">
        <v>11926</v>
      </c>
      <c r="F2675" s="475" t="s">
        <v>195</v>
      </c>
      <c r="G2675" s="106">
        <v>45707</v>
      </c>
      <c r="H2675" s="106">
        <v>45707</v>
      </c>
      <c r="I2675" s="90" t="s">
        <v>1671</v>
      </c>
      <c r="J2675" s="106"/>
      <c r="K2675" s="106"/>
      <c r="L2675" s="106"/>
      <c r="M2675" s="90"/>
      <c r="N2675" s="106"/>
      <c r="O2675" s="106"/>
      <c r="P2675" s="106"/>
      <c r="Q2675" s="90"/>
      <c r="R2675" s="106"/>
      <c r="S2675" s="106"/>
      <c r="T2675" s="106"/>
      <c r="U2675" s="90"/>
      <c r="V2675" s="107" t="str">
        <f t="shared" si="166"/>
        <v>Open PDFIR FINALLY.RHS-KK-ECG-IR-ARCH-2374-REV00</v>
      </c>
      <c r="W2675" s="972" t="str">
        <f t="shared" ca="1" si="167"/>
        <v>DONE</v>
      </c>
      <c r="X2675" s="979" t="str">
        <f t="shared" si="168"/>
        <v>P</v>
      </c>
      <c r="Y2675" s="979"/>
      <c r="AD2675" s="564"/>
      <c r="AE2675" s="564"/>
      <c r="AF2675" s="564"/>
      <c r="AG2675" s="564"/>
      <c r="AH2675" s="564"/>
      <c r="AI2675" s="564"/>
    </row>
    <row r="2676" spans="1:35" ht="90" x14ac:dyDescent="0.3">
      <c r="A2676" s="450">
        <f t="shared" si="165"/>
        <v>2671</v>
      </c>
      <c r="B2676" s="442" t="s">
        <v>18792</v>
      </c>
      <c r="C2676" s="426" t="s">
        <v>2735</v>
      </c>
      <c r="D2676" s="272" t="s">
        <v>5106</v>
      </c>
      <c r="E2676" s="539" t="s">
        <v>11925</v>
      </c>
      <c r="F2676" s="475" t="s">
        <v>195</v>
      </c>
      <c r="G2676" s="106">
        <v>45707</v>
      </c>
      <c r="H2676" s="106">
        <v>45707</v>
      </c>
      <c r="I2676" s="90" t="s">
        <v>1671</v>
      </c>
      <c r="J2676" s="106"/>
      <c r="K2676" s="106"/>
      <c r="L2676" s="106"/>
      <c r="M2676" s="90"/>
      <c r="N2676" s="106"/>
      <c r="O2676" s="106"/>
      <c r="P2676" s="106"/>
      <c r="Q2676" s="90"/>
      <c r="R2676" s="106"/>
      <c r="S2676" s="106"/>
      <c r="T2676" s="106"/>
      <c r="U2676" s="90"/>
      <c r="V2676" s="107" t="str">
        <f t="shared" si="166"/>
        <v>Open PDFIR FINALLY.RHS-KK-ECG-IR-ARCH-2375-REV00</v>
      </c>
      <c r="W2676" s="972" t="str">
        <f t="shared" ca="1" si="167"/>
        <v>DONE</v>
      </c>
      <c r="X2676" s="979" t="str">
        <f t="shared" si="168"/>
        <v>P</v>
      </c>
      <c r="Y2676" s="979"/>
      <c r="AD2676" s="564"/>
      <c r="AE2676" s="564"/>
      <c r="AF2676" s="564"/>
      <c r="AG2676" s="564"/>
      <c r="AH2676" s="564"/>
      <c r="AI2676" s="564"/>
    </row>
    <row r="2677" spans="1:35" ht="90" x14ac:dyDescent="0.3">
      <c r="A2677" s="450">
        <f t="shared" si="165"/>
        <v>2672</v>
      </c>
      <c r="B2677" s="442" t="s">
        <v>20477</v>
      </c>
      <c r="C2677" s="426" t="s">
        <v>1140</v>
      </c>
      <c r="D2677" s="272" t="s">
        <v>5106</v>
      </c>
      <c r="E2677" s="539" t="s">
        <v>11924</v>
      </c>
      <c r="F2677" s="475" t="s">
        <v>195</v>
      </c>
      <c r="G2677" s="106">
        <v>45707</v>
      </c>
      <c r="H2677" s="106">
        <v>45707</v>
      </c>
      <c r="I2677" s="90" t="s">
        <v>25</v>
      </c>
      <c r="J2677" s="106" t="s">
        <v>195</v>
      </c>
      <c r="K2677" s="106">
        <v>45957</v>
      </c>
      <c r="L2677" s="106">
        <v>45957</v>
      </c>
      <c r="M2677" s="90" t="s">
        <v>1671</v>
      </c>
      <c r="N2677" s="106"/>
      <c r="O2677" s="106"/>
      <c r="P2677" s="106"/>
      <c r="Q2677" s="90"/>
      <c r="R2677" s="106"/>
      <c r="S2677" s="106"/>
      <c r="T2677" s="106"/>
      <c r="U2677" s="90"/>
      <c r="V2677" s="107" t="str">
        <f t="shared" si="166"/>
        <v>Open PDFIR FINALLY.RHS-KK-ECG-IR-ELE-268-REV01</v>
      </c>
      <c r="W2677" s="972" t="str">
        <f t="shared" ca="1" si="167"/>
        <v>DONE</v>
      </c>
      <c r="X2677" s="979" t="str">
        <f t="shared" si="168"/>
        <v>AWC</v>
      </c>
      <c r="Y2677" s="979"/>
      <c r="AD2677" s="564"/>
      <c r="AE2677" s="564"/>
      <c r="AF2677" s="564"/>
      <c r="AG2677" s="564"/>
      <c r="AH2677" s="564"/>
      <c r="AI2677" s="564"/>
    </row>
    <row r="2678" spans="1:35" ht="90" x14ac:dyDescent="0.3">
      <c r="A2678" s="450">
        <f t="shared" si="165"/>
        <v>2673</v>
      </c>
      <c r="B2678" s="442" t="s">
        <v>18793</v>
      </c>
      <c r="C2678" s="426" t="s">
        <v>2735</v>
      </c>
      <c r="D2678" s="272" t="s">
        <v>5106</v>
      </c>
      <c r="E2678" s="539" t="s">
        <v>11930</v>
      </c>
      <c r="F2678" s="475" t="s">
        <v>195</v>
      </c>
      <c r="G2678" s="106">
        <v>45708</v>
      </c>
      <c r="H2678" s="106">
        <v>45708</v>
      </c>
      <c r="I2678" s="90" t="s">
        <v>62</v>
      </c>
      <c r="J2678" s="106"/>
      <c r="K2678" s="106"/>
      <c r="L2678" s="106"/>
      <c r="M2678" s="90"/>
      <c r="N2678" s="106"/>
      <c r="O2678" s="106"/>
      <c r="P2678" s="106"/>
      <c r="Q2678" s="90"/>
      <c r="R2678" s="106"/>
      <c r="S2678" s="106"/>
      <c r="T2678" s="106"/>
      <c r="U2678" s="90"/>
      <c r="V2678" s="107" t="str">
        <f t="shared" si="166"/>
        <v>Open PDFIR FINALLY.RHS-KK-ECG-IR-ARCH-2376-REV00</v>
      </c>
      <c r="W2678" s="972" t="str">
        <f t="shared" ca="1" si="167"/>
        <v>DONE</v>
      </c>
      <c r="X2678" s="979" t="str">
        <f t="shared" si="168"/>
        <v>P</v>
      </c>
      <c r="Y2678" s="979"/>
      <c r="AD2678" s="564"/>
      <c r="AE2678" s="564"/>
      <c r="AF2678" s="564"/>
      <c r="AG2678" s="564"/>
      <c r="AH2678" s="564"/>
      <c r="AI2678" s="564"/>
    </row>
    <row r="2679" spans="1:35" ht="90" x14ac:dyDescent="0.3">
      <c r="A2679" s="450">
        <f t="shared" ref="A2679:A2742" si="169">ROW()-ROW($A$5)</f>
        <v>2674</v>
      </c>
      <c r="B2679" s="442" t="s">
        <v>18794</v>
      </c>
      <c r="C2679" s="426" t="s">
        <v>2735</v>
      </c>
      <c r="D2679" s="272" t="s">
        <v>5106</v>
      </c>
      <c r="E2679" s="539" t="s">
        <v>11931</v>
      </c>
      <c r="F2679" s="475" t="s">
        <v>195</v>
      </c>
      <c r="G2679" s="106">
        <v>45708</v>
      </c>
      <c r="H2679" s="106">
        <v>45708</v>
      </c>
      <c r="I2679" s="90" t="s">
        <v>62</v>
      </c>
      <c r="J2679" s="106"/>
      <c r="K2679" s="106"/>
      <c r="L2679" s="106"/>
      <c r="M2679" s="90"/>
      <c r="N2679" s="106"/>
      <c r="O2679" s="106"/>
      <c r="P2679" s="106"/>
      <c r="Q2679" s="90"/>
      <c r="R2679" s="106"/>
      <c r="S2679" s="106"/>
      <c r="T2679" s="106"/>
      <c r="U2679" s="90"/>
      <c r="V2679" s="107" t="str">
        <f t="shared" si="166"/>
        <v>Open PDFIR FINALLY.RHS-KK-ECG-IR-ARCH-2377-REV00</v>
      </c>
      <c r="W2679" s="972" t="str">
        <f t="shared" ca="1" si="167"/>
        <v>DONE</v>
      </c>
      <c r="X2679" s="979" t="str">
        <f t="shared" si="168"/>
        <v>P</v>
      </c>
      <c r="Y2679" s="979"/>
      <c r="AD2679" s="564"/>
      <c r="AE2679" s="564"/>
      <c r="AF2679" s="564"/>
      <c r="AG2679" s="564"/>
      <c r="AH2679" s="564"/>
      <c r="AI2679" s="564"/>
    </row>
    <row r="2680" spans="1:35" ht="90" x14ac:dyDescent="0.3">
      <c r="A2680" s="450">
        <f t="shared" si="169"/>
        <v>2675</v>
      </c>
      <c r="B2680" s="442" t="s">
        <v>18795</v>
      </c>
      <c r="C2680" s="426" t="s">
        <v>2735</v>
      </c>
      <c r="D2680" s="272" t="s">
        <v>5106</v>
      </c>
      <c r="E2680" s="539" t="s">
        <v>11947</v>
      </c>
      <c r="F2680" s="475" t="s">
        <v>195</v>
      </c>
      <c r="G2680" s="106">
        <v>45708</v>
      </c>
      <c r="H2680" s="106">
        <v>45708</v>
      </c>
      <c r="I2680" s="90" t="s">
        <v>1671</v>
      </c>
      <c r="J2680" s="106"/>
      <c r="K2680" s="106"/>
      <c r="L2680" s="106"/>
      <c r="M2680" s="90"/>
      <c r="N2680" s="106"/>
      <c r="O2680" s="106"/>
      <c r="P2680" s="106"/>
      <c r="Q2680" s="90"/>
      <c r="R2680" s="106"/>
      <c r="S2680" s="106"/>
      <c r="T2680" s="106"/>
      <c r="U2680" s="90"/>
      <c r="V2680" s="107" t="str">
        <f t="shared" si="166"/>
        <v>Open PDFIR FINALLY.RHS-KK-ECG-IR-ARCH-2378-REV00</v>
      </c>
      <c r="W2680" s="972" t="str">
        <f t="shared" ca="1" si="167"/>
        <v>DONE</v>
      </c>
      <c r="X2680" s="979" t="str">
        <f t="shared" si="168"/>
        <v>P</v>
      </c>
      <c r="Y2680" s="979"/>
      <c r="AD2680" s="564"/>
      <c r="AE2680" s="564"/>
      <c r="AF2680" s="564"/>
      <c r="AG2680" s="564"/>
      <c r="AH2680" s="564"/>
      <c r="AI2680" s="564"/>
    </row>
    <row r="2681" spans="1:35" ht="90" x14ac:dyDescent="0.3">
      <c r="A2681" s="450">
        <f t="shared" si="169"/>
        <v>2676</v>
      </c>
      <c r="B2681" s="442" t="s">
        <v>18796</v>
      </c>
      <c r="C2681" s="426" t="s">
        <v>2735</v>
      </c>
      <c r="D2681" s="272" t="s">
        <v>5106</v>
      </c>
      <c r="E2681" s="539" t="s">
        <v>11946</v>
      </c>
      <c r="F2681" s="475" t="s">
        <v>195</v>
      </c>
      <c r="G2681" s="106">
        <v>45708</v>
      </c>
      <c r="H2681" s="106">
        <v>45708</v>
      </c>
      <c r="I2681" s="90" t="s">
        <v>1671</v>
      </c>
      <c r="J2681" s="106"/>
      <c r="K2681" s="106"/>
      <c r="L2681" s="106"/>
      <c r="M2681" s="90"/>
      <c r="N2681" s="106"/>
      <c r="O2681" s="106"/>
      <c r="P2681" s="106"/>
      <c r="Q2681" s="90"/>
      <c r="R2681" s="106"/>
      <c r="S2681" s="106"/>
      <c r="T2681" s="106"/>
      <c r="U2681" s="90"/>
      <c r="V2681" s="107" t="str">
        <f t="shared" si="166"/>
        <v>Open PDFIR FINALLY.RHS-KK-ECG-IR-ARCH-2379-REV00</v>
      </c>
      <c r="W2681" s="972" t="str">
        <f t="shared" ca="1" si="167"/>
        <v>DONE</v>
      </c>
      <c r="X2681" s="979" t="str">
        <f t="shared" si="168"/>
        <v>P</v>
      </c>
      <c r="Y2681" s="979"/>
      <c r="AD2681" s="564"/>
      <c r="AE2681" s="564"/>
      <c r="AF2681" s="564"/>
      <c r="AG2681" s="564"/>
      <c r="AH2681" s="564"/>
      <c r="AI2681" s="564"/>
    </row>
    <row r="2682" spans="1:35" ht="90" x14ac:dyDescent="0.3">
      <c r="A2682" s="450">
        <f t="shared" si="169"/>
        <v>2677</v>
      </c>
      <c r="B2682" s="442" t="s">
        <v>18797</v>
      </c>
      <c r="C2682" s="426" t="s">
        <v>2735</v>
      </c>
      <c r="D2682" s="272" t="s">
        <v>5106</v>
      </c>
      <c r="E2682" s="539" t="s">
        <v>11948</v>
      </c>
      <c r="F2682" s="475" t="s">
        <v>195</v>
      </c>
      <c r="G2682" s="106">
        <v>45707</v>
      </c>
      <c r="H2682" s="106">
        <v>45707</v>
      </c>
      <c r="I2682" s="90" t="s">
        <v>1671</v>
      </c>
      <c r="J2682" s="106"/>
      <c r="K2682" s="106"/>
      <c r="L2682" s="106"/>
      <c r="M2682" s="90"/>
      <c r="N2682" s="106"/>
      <c r="O2682" s="106"/>
      <c r="P2682" s="106"/>
      <c r="Q2682" s="90"/>
      <c r="R2682" s="106"/>
      <c r="S2682" s="106"/>
      <c r="T2682" s="106"/>
      <c r="U2682" s="90"/>
      <c r="V2682" s="107" t="str">
        <f t="shared" si="166"/>
        <v>Open PDFIR FINALLY.RHS-KK-ECG-IR-ARCH-2380-REV00</v>
      </c>
      <c r="W2682" s="972" t="str">
        <f t="shared" ca="1" si="167"/>
        <v>DONE</v>
      </c>
      <c r="X2682" s="979" t="str">
        <f t="shared" si="168"/>
        <v>P</v>
      </c>
      <c r="Y2682" s="979"/>
      <c r="AD2682" s="564"/>
      <c r="AE2682" s="564"/>
      <c r="AF2682" s="564"/>
      <c r="AG2682" s="564"/>
      <c r="AH2682" s="564"/>
      <c r="AI2682" s="564"/>
    </row>
    <row r="2683" spans="1:35" ht="90" x14ac:dyDescent="0.3">
      <c r="A2683" s="450">
        <f t="shared" si="169"/>
        <v>2678</v>
      </c>
      <c r="B2683" s="442" t="s">
        <v>18798</v>
      </c>
      <c r="C2683" s="426" t="s">
        <v>2735</v>
      </c>
      <c r="D2683" s="272" t="s">
        <v>5106</v>
      </c>
      <c r="E2683" s="539" t="s">
        <v>11949</v>
      </c>
      <c r="F2683" s="475" t="s">
        <v>195</v>
      </c>
      <c r="G2683" s="106">
        <v>45708</v>
      </c>
      <c r="H2683" s="106">
        <v>45708</v>
      </c>
      <c r="I2683" s="90" t="s">
        <v>1671</v>
      </c>
      <c r="J2683" s="106"/>
      <c r="K2683" s="106"/>
      <c r="L2683" s="106"/>
      <c r="M2683" s="90"/>
      <c r="N2683" s="106"/>
      <c r="O2683" s="106"/>
      <c r="P2683" s="106"/>
      <c r="Q2683" s="90"/>
      <c r="R2683" s="106"/>
      <c r="S2683" s="106"/>
      <c r="T2683" s="106"/>
      <c r="U2683" s="90"/>
      <c r="V2683" s="107" t="str">
        <f t="shared" si="166"/>
        <v>Open PDFIR FINALLY.RHS-KK-ECG-IR-ARCH-2381-REV00</v>
      </c>
      <c r="W2683" s="972" t="str">
        <f t="shared" ca="1" si="167"/>
        <v>DONE</v>
      </c>
      <c r="X2683" s="979" t="str">
        <f t="shared" si="168"/>
        <v>P</v>
      </c>
      <c r="Y2683" s="979"/>
      <c r="AD2683" s="564"/>
      <c r="AE2683" s="564"/>
      <c r="AF2683" s="564"/>
      <c r="AG2683" s="564"/>
      <c r="AH2683" s="564"/>
      <c r="AI2683" s="564"/>
    </row>
    <row r="2684" spans="1:35" ht="90" x14ac:dyDescent="0.3">
      <c r="A2684" s="450">
        <f t="shared" si="169"/>
        <v>2679</v>
      </c>
      <c r="B2684" s="442" t="s">
        <v>18799</v>
      </c>
      <c r="C2684" s="426" t="s">
        <v>76</v>
      </c>
      <c r="D2684" s="272" t="s">
        <v>10661</v>
      </c>
      <c r="E2684" s="539" t="s">
        <v>11951</v>
      </c>
      <c r="F2684" s="475" t="s">
        <v>195</v>
      </c>
      <c r="G2684" s="106">
        <v>45708</v>
      </c>
      <c r="H2684" s="106">
        <v>45708</v>
      </c>
      <c r="I2684" s="90" t="s">
        <v>1671</v>
      </c>
      <c r="J2684" s="106"/>
      <c r="K2684" s="106"/>
      <c r="L2684" s="106"/>
      <c r="M2684" s="90"/>
      <c r="N2684" s="106"/>
      <c r="O2684" s="106"/>
      <c r="P2684" s="106"/>
      <c r="Q2684" s="90"/>
      <c r="R2684" s="106"/>
      <c r="S2684" s="106"/>
      <c r="T2684" s="106"/>
      <c r="U2684" s="90"/>
      <c r="V2684" s="107" t="str">
        <f t="shared" si="166"/>
        <v>Open PDFIR FINALLY.RHS-KK-ECG-IR-CI-2382-REV00</v>
      </c>
      <c r="W2684" s="972" t="str">
        <f t="shared" ca="1" si="167"/>
        <v>DONE</v>
      </c>
      <c r="X2684" s="979" t="str">
        <f t="shared" si="168"/>
        <v>P</v>
      </c>
      <c r="Y2684" s="979"/>
      <c r="AD2684" s="564"/>
      <c r="AE2684" s="564"/>
      <c r="AF2684" s="564"/>
      <c r="AG2684" s="564"/>
      <c r="AH2684" s="564"/>
      <c r="AI2684" s="564"/>
    </row>
    <row r="2685" spans="1:35" ht="90" x14ac:dyDescent="0.3">
      <c r="A2685" s="450">
        <f t="shared" si="169"/>
        <v>2680</v>
      </c>
      <c r="B2685" s="442" t="s">
        <v>18800</v>
      </c>
      <c r="C2685" s="426" t="s">
        <v>2735</v>
      </c>
      <c r="D2685" s="272" t="s">
        <v>5106</v>
      </c>
      <c r="E2685" s="539" t="s">
        <v>11962</v>
      </c>
      <c r="F2685" s="475" t="s">
        <v>195</v>
      </c>
      <c r="G2685" s="106">
        <v>45710</v>
      </c>
      <c r="H2685" s="106">
        <v>45710</v>
      </c>
      <c r="I2685" s="90" t="s">
        <v>1671</v>
      </c>
      <c r="J2685" s="106"/>
      <c r="K2685" s="106"/>
      <c r="L2685" s="106"/>
      <c r="M2685" s="90"/>
      <c r="N2685" s="106"/>
      <c r="O2685" s="106"/>
      <c r="P2685" s="106"/>
      <c r="Q2685" s="90"/>
      <c r="R2685" s="106"/>
      <c r="S2685" s="106"/>
      <c r="T2685" s="106"/>
      <c r="U2685" s="90"/>
      <c r="V2685" s="107" t="str">
        <f t="shared" ref="V2685:V2748" si="170">IF(B2685&gt;0,HYPERLINK(CONCATENATE("PDFIR FINALLY/",B2685,".pdf"),CONCATENATE("Open PDFIR FINALLY.",B2685)),"")</f>
        <v>Open PDFIR FINALLY.RHS-KK-ECG-IR-ARCH-2383-REV00</v>
      </c>
      <c r="W2685" s="972" t="str">
        <f t="shared" ca="1" si="167"/>
        <v>DONE</v>
      </c>
      <c r="X2685" s="979" t="str">
        <f t="shared" si="168"/>
        <v>P</v>
      </c>
      <c r="Y2685" s="979"/>
      <c r="AD2685" s="564"/>
      <c r="AE2685" s="564"/>
      <c r="AF2685" s="564"/>
      <c r="AG2685" s="564"/>
      <c r="AH2685" s="564"/>
      <c r="AI2685" s="564"/>
    </row>
    <row r="2686" spans="1:35" ht="90" x14ac:dyDescent="0.3">
      <c r="A2686" s="450">
        <f t="shared" si="169"/>
        <v>2681</v>
      </c>
      <c r="B2686" s="442" t="s">
        <v>18801</v>
      </c>
      <c r="C2686" s="426" t="s">
        <v>76</v>
      </c>
      <c r="D2686" s="272" t="s">
        <v>10661</v>
      </c>
      <c r="E2686" s="539" t="s">
        <v>11965</v>
      </c>
      <c r="F2686" s="475" t="s">
        <v>195</v>
      </c>
      <c r="G2686" s="106">
        <v>45710</v>
      </c>
      <c r="H2686" s="106">
        <v>45710</v>
      </c>
      <c r="I2686" s="90" t="s">
        <v>1671</v>
      </c>
      <c r="J2686" s="106"/>
      <c r="K2686" s="106"/>
      <c r="L2686" s="106"/>
      <c r="M2686" s="90"/>
      <c r="N2686" s="106"/>
      <c r="O2686" s="106"/>
      <c r="P2686" s="106"/>
      <c r="Q2686" s="90"/>
      <c r="R2686" s="106"/>
      <c r="S2686" s="106"/>
      <c r="T2686" s="106"/>
      <c r="U2686" s="90"/>
      <c r="V2686" s="107" t="str">
        <f t="shared" si="170"/>
        <v>Open PDFIR FINALLY.RHS-KK-ECG-IR-CI-2384-REV00</v>
      </c>
      <c r="W2686" s="972" t="str">
        <f t="shared" ca="1" si="167"/>
        <v>DONE</v>
      </c>
      <c r="X2686" s="979" t="str">
        <f t="shared" si="168"/>
        <v>P</v>
      </c>
      <c r="Y2686" s="979"/>
      <c r="AD2686" s="564"/>
      <c r="AE2686" s="564"/>
      <c r="AF2686" s="564"/>
      <c r="AG2686" s="564"/>
      <c r="AH2686" s="564"/>
      <c r="AI2686" s="564"/>
    </row>
    <row r="2687" spans="1:35" ht="90" x14ac:dyDescent="0.3">
      <c r="A2687" s="450">
        <f t="shared" si="169"/>
        <v>2682</v>
      </c>
      <c r="B2687" s="601" t="s">
        <v>18802</v>
      </c>
      <c r="C2687" s="602" t="s">
        <v>3746</v>
      </c>
      <c r="D2687" s="603" t="s">
        <v>5106</v>
      </c>
      <c r="E2687" s="604"/>
      <c r="F2687" s="605" t="s">
        <v>195</v>
      </c>
      <c r="G2687" s="606">
        <v>45710</v>
      </c>
      <c r="H2687" s="606"/>
      <c r="I2687" s="607" t="s">
        <v>83</v>
      </c>
      <c r="J2687" s="106"/>
      <c r="K2687" s="106"/>
      <c r="L2687" s="106"/>
      <c r="M2687" s="90"/>
      <c r="N2687" s="106"/>
      <c r="O2687" s="106"/>
      <c r="P2687" s="106"/>
      <c r="Q2687" s="90"/>
      <c r="R2687" s="106"/>
      <c r="S2687" s="106"/>
      <c r="T2687" s="106"/>
      <c r="U2687" s="90"/>
      <c r="V2687" s="107" t="str">
        <f t="shared" si="170"/>
        <v>Open PDFIR FINALLY.RHS-KK-ECG-IR-MECH-43-REV00</v>
      </c>
      <c r="W2687" s="973">
        <f t="shared" ca="1" si="167"/>
        <v>498</v>
      </c>
      <c r="X2687" s="979" t="str">
        <f t="shared" si="168"/>
        <v>P</v>
      </c>
      <c r="Y2687" s="979"/>
      <c r="AD2687" s="564"/>
      <c r="AE2687" s="564"/>
      <c r="AF2687" s="564"/>
      <c r="AG2687" s="564"/>
      <c r="AH2687" s="564"/>
      <c r="AI2687" s="564"/>
    </row>
    <row r="2688" spans="1:35" ht="90" x14ac:dyDescent="0.3">
      <c r="A2688" s="450">
        <f t="shared" si="169"/>
        <v>2683</v>
      </c>
      <c r="B2688" s="442" t="s">
        <v>18803</v>
      </c>
      <c r="C2688" s="426" t="s">
        <v>76</v>
      </c>
      <c r="D2688" s="272" t="s">
        <v>5106</v>
      </c>
      <c r="E2688" s="539" t="s">
        <v>11966</v>
      </c>
      <c r="F2688" s="475" t="s">
        <v>195</v>
      </c>
      <c r="G2688" s="106">
        <v>45711</v>
      </c>
      <c r="H2688" s="106">
        <v>45711</v>
      </c>
      <c r="I2688" s="90" t="s">
        <v>1671</v>
      </c>
      <c r="J2688" s="106"/>
      <c r="K2688" s="106"/>
      <c r="L2688" s="106"/>
      <c r="M2688" s="90"/>
      <c r="N2688" s="106"/>
      <c r="O2688" s="106"/>
      <c r="P2688" s="106"/>
      <c r="Q2688" s="90"/>
      <c r="R2688" s="106"/>
      <c r="S2688" s="106"/>
      <c r="T2688" s="106"/>
      <c r="U2688" s="90"/>
      <c r="V2688" s="107" t="str">
        <f t="shared" si="170"/>
        <v>Open PDFIR FINALLY.RHS-KK-ECG-IR-CI-2385-REV00</v>
      </c>
      <c r="W2688" s="972" t="str">
        <f t="shared" ca="1" si="167"/>
        <v>DONE</v>
      </c>
      <c r="X2688" s="979" t="str">
        <f t="shared" si="168"/>
        <v>P</v>
      </c>
      <c r="Y2688" s="979"/>
      <c r="AD2688" s="564"/>
      <c r="AE2688" s="564"/>
      <c r="AF2688" s="564"/>
      <c r="AG2688" s="564"/>
      <c r="AH2688" s="564"/>
      <c r="AI2688" s="564"/>
    </row>
    <row r="2689" spans="1:35" ht="90" x14ac:dyDescent="0.3">
      <c r="A2689" s="450">
        <f t="shared" si="169"/>
        <v>2684</v>
      </c>
      <c r="B2689" s="442" t="s">
        <v>18804</v>
      </c>
      <c r="C2689" s="426" t="s">
        <v>76</v>
      </c>
      <c r="D2689" s="272" t="s">
        <v>5106</v>
      </c>
      <c r="E2689" s="539" t="s">
        <v>11967</v>
      </c>
      <c r="F2689" s="475" t="s">
        <v>195</v>
      </c>
      <c r="G2689" s="106">
        <v>45711</v>
      </c>
      <c r="H2689" s="106">
        <v>45711</v>
      </c>
      <c r="I2689" s="90" t="s">
        <v>1671</v>
      </c>
      <c r="J2689" s="106"/>
      <c r="K2689" s="106"/>
      <c r="L2689" s="106"/>
      <c r="M2689" s="90"/>
      <c r="N2689" s="106"/>
      <c r="O2689" s="106"/>
      <c r="P2689" s="106"/>
      <c r="Q2689" s="90"/>
      <c r="R2689" s="106"/>
      <c r="S2689" s="106"/>
      <c r="T2689" s="106"/>
      <c r="U2689" s="90"/>
      <c r="V2689" s="107" t="str">
        <f t="shared" si="170"/>
        <v>Open PDFIR FINALLY.RHS-KK-ECG-IR-CI-2386-REV00</v>
      </c>
      <c r="W2689" s="972" t="str">
        <f t="shared" ca="1" si="167"/>
        <v>DONE</v>
      </c>
      <c r="X2689" s="979" t="str">
        <f t="shared" si="168"/>
        <v>P</v>
      </c>
      <c r="Y2689" s="979"/>
      <c r="AD2689" s="564"/>
      <c r="AE2689" s="564"/>
      <c r="AF2689" s="564"/>
      <c r="AG2689" s="564"/>
      <c r="AH2689" s="564"/>
      <c r="AI2689" s="564"/>
    </row>
    <row r="2690" spans="1:35" ht="90" x14ac:dyDescent="0.3">
      <c r="A2690" s="450">
        <f t="shared" si="169"/>
        <v>2685</v>
      </c>
      <c r="B2690" s="442" t="s">
        <v>20478</v>
      </c>
      <c r="C2690" s="426" t="s">
        <v>76</v>
      </c>
      <c r="D2690" s="272" t="s">
        <v>10661</v>
      </c>
      <c r="E2690" s="539" t="s">
        <v>11968</v>
      </c>
      <c r="F2690" s="475" t="s">
        <v>195</v>
      </c>
      <c r="G2690" s="106">
        <v>45698</v>
      </c>
      <c r="H2690" s="106">
        <v>45698</v>
      </c>
      <c r="I2690" s="90" t="s">
        <v>25</v>
      </c>
      <c r="J2690" s="475" t="s">
        <v>195</v>
      </c>
      <c r="K2690" s="106">
        <v>46056</v>
      </c>
      <c r="L2690" s="106">
        <v>46083</v>
      </c>
      <c r="M2690" s="90" t="s">
        <v>1671</v>
      </c>
      <c r="N2690" s="106"/>
      <c r="O2690" s="106"/>
      <c r="P2690" s="106"/>
      <c r="Q2690" s="90"/>
      <c r="R2690" s="106"/>
      <c r="S2690" s="106"/>
      <c r="T2690" s="106"/>
      <c r="U2690" s="90"/>
      <c r="V2690" s="107" t="str">
        <f t="shared" si="170"/>
        <v>Open PDFIR FINALLY.RHS-KK-ECG-IR-CI-2387-REV01</v>
      </c>
      <c r="W2690" s="972" t="str">
        <f t="shared" ca="1" si="167"/>
        <v>DONE</v>
      </c>
      <c r="X2690" s="979" t="str">
        <f t="shared" si="168"/>
        <v>AWC</v>
      </c>
      <c r="Y2690" s="979"/>
      <c r="AD2690" s="564"/>
      <c r="AE2690" s="564"/>
      <c r="AF2690" s="564"/>
      <c r="AG2690" s="564"/>
      <c r="AH2690" s="564"/>
      <c r="AI2690" s="564"/>
    </row>
    <row r="2691" spans="1:35" ht="90" x14ac:dyDescent="0.3">
      <c r="A2691" s="450">
        <f t="shared" si="169"/>
        <v>2686</v>
      </c>
      <c r="B2691" s="442" t="s">
        <v>20479</v>
      </c>
      <c r="C2691" s="426" t="s">
        <v>76</v>
      </c>
      <c r="D2691" s="272" t="s">
        <v>10661</v>
      </c>
      <c r="E2691" s="539" t="s">
        <v>11969</v>
      </c>
      <c r="F2691" s="475" t="s">
        <v>195</v>
      </c>
      <c r="G2691" s="106">
        <v>45710</v>
      </c>
      <c r="H2691" s="106">
        <v>45710</v>
      </c>
      <c r="I2691" s="90" t="s">
        <v>25</v>
      </c>
      <c r="J2691" s="475" t="s">
        <v>195</v>
      </c>
      <c r="K2691" s="106">
        <v>46056</v>
      </c>
      <c r="L2691" s="106">
        <v>46083</v>
      </c>
      <c r="M2691" s="90" t="s">
        <v>1671</v>
      </c>
      <c r="N2691" s="106"/>
      <c r="O2691" s="106"/>
      <c r="P2691" s="106"/>
      <c r="Q2691" s="90"/>
      <c r="R2691" s="106"/>
      <c r="S2691" s="106"/>
      <c r="T2691" s="106"/>
      <c r="U2691" s="90"/>
      <c r="V2691" s="107" t="str">
        <f t="shared" si="170"/>
        <v>Open PDFIR FINALLY.RHS-KK-ECG-IR-CI-2388-REV01</v>
      </c>
      <c r="W2691" s="972" t="str">
        <f t="shared" ca="1" si="167"/>
        <v>DONE</v>
      </c>
      <c r="X2691" s="979" t="str">
        <f t="shared" si="168"/>
        <v>AWC</v>
      </c>
      <c r="Y2691" s="979"/>
      <c r="AD2691" s="564"/>
      <c r="AE2691" s="564"/>
      <c r="AF2691" s="564"/>
      <c r="AG2691" s="564"/>
      <c r="AH2691" s="564"/>
      <c r="AI2691" s="564"/>
    </row>
    <row r="2692" spans="1:35" ht="90" x14ac:dyDescent="0.3">
      <c r="A2692" s="450">
        <f t="shared" si="169"/>
        <v>2687</v>
      </c>
      <c r="B2692" s="442" t="s">
        <v>20480</v>
      </c>
      <c r="C2692" s="426" t="s">
        <v>76</v>
      </c>
      <c r="D2692" s="272" t="s">
        <v>10661</v>
      </c>
      <c r="E2692" s="539" t="s">
        <v>11970</v>
      </c>
      <c r="F2692" s="475" t="s">
        <v>195</v>
      </c>
      <c r="G2692" s="106">
        <v>45683</v>
      </c>
      <c r="H2692" s="106">
        <v>45683</v>
      </c>
      <c r="I2692" s="90" t="s">
        <v>25</v>
      </c>
      <c r="J2692" s="475" t="s">
        <v>195</v>
      </c>
      <c r="K2692" s="106">
        <v>46056</v>
      </c>
      <c r="L2692" s="106">
        <v>46083</v>
      </c>
      <c r="M2692" s="90" t="s">
        <v>1671</v>
      </c>
      <c r="N2692" s="106"/>
      <c r="O2692" s="106"/>
      <c r="P2692" s="106"/>
      <c r="Q2692" s="90"/>
      <c r="R2692" s="106"/>
      <c r="S2692" s="106"/>
      <c r="T2692" s="106"/>
      <c r="U2692" s="90"/>
      <c r="V2692" s="107" t="str">
        <f t="shared" si="170"/>
        <v>Open PDFIR FINALLY.RHS-KK-ECG-IR-CI-2389-REV01</v>
      </c>
      <c r="W2692" s="972" t="str">
        <f t="shared" ca="1" si="167"/>
        <v>DONE</v>
      </c>
      <c r="X2692" s="979" t="str">
        <f t="shared" si="168"/>
        <v>AWC</v>
      </c>
      <c r="Y2692" s="979"/>
      <c r="AD2692" s="564"/>
      <c r="AE2692" s="564"/>
      <c r="AF2692" s="564"/>
      <c r="AG2692" s="564"/>
      <c r="AH2692" s="564"/>
      <c r="AI2692" s="564"/>
    </row>
    <row r="2693" spans="1:35" ht="90" x14ac:dyDescent="0.3">
      <c r="A2693" s="450">
        <f t="shared" si="169"/>
        <v>2688</v>
      </c>
      <c r="B2693" s="442" t="s">
        <v>18805</v>
      </c>
      <c r="C2693" s="426" t="s">
        <v>4383</v>
      </c>
      <c r="D2693" s="272" t="s">
        <v>5106</v>
      </c>
      <c r="E2693" s="539" t="s">
        <v>11981</v>
      </c>
      <c r="F2693" s="475" t="s">
        <v>195</v>
      </c>
      <c r="G2693" s="106">
        <v>45711</v>
      </c>
      <c r="H2693" s="106">
        <v>45711</v>
      </c>
      <c r="I2693" s="90" t="s">
        <v>25</v>
      </c>
      <c r="J2693" s="106"/>
      <c r="K2693" s="106"/>
      <c r="L2693" s="106"/>
      <c r="M2693" s="90"/>
      <c r="N2693" s="106"/>
      <c r="O2693" s="106"/>
      <c r="P2693" s="106"/>
      <c r="Q2693" s="90"/>
      <c r="R2693" s="106"/>
      <c r="S2693" s="106"/>
      <c r="T2693" s="106"/>
      <c r="U2693" s="90"/>
      <c r="V2693" s="107" t="str">
        <f t="shared" si="170"/>
        <v>Open PDFIR FINALLY.RHS-KK-ECG-IR-SU-2390-REV00</v>
      </c>
      <c r="W2693" s="972" t="str">
        <f t="shared" ca="1" si="167"/>
        <v>DONE</v>
      </c>
      <c r="X2693" s="979" t="str">
        <f t="shared" si="168"/>
        <v>P</v>
      </c>
      <c r="Y2693" s="979"/>
      <c r="AD2693" s="564"/>
      <c r="AE2693" s="564"/>
      <c r="AF2693" s="564"/>
      <c r="AG2693" s="564"/>
      <c r="AH2693" s="564"/>
      <c r="AI2693" s="564"/>
    </row>
    <row r="2694" spans="1:35" ht="90" x14ac:dyDescent="0.3">
      <c r="A2694" s="450">
        <f t="shared" si="169"/>
        <v>2689</v>
      </c>
      <c r="B2694" s="442" t="s">
        <v>18806</v>
      </c>
      <c r="C2694" s="426" t="s">
        <v>4383</v>
      </c>
      <c r="D2694" s="272" t="s">
        <v>10661</v>
      </c>
      <c r="E2694" s="539" t="s">
        <v>11982</v>
      </c>
      <c r="F2694" s="475" t="s">
        <v>195</v>
      </c>
      <c r="G2694" s="106">
        <v>45711</v>
      </c>
      <c r="H2694" s="106">
        <v>45711</v>
      </c>
      <c r="I2694" s="90" t="s">
        <v>62</v>
      </c>
      <c r="J2694" s="106"/>
      <c r="K2694" s="106"/>
      <c r="L2694" s="106"/>
      <c r="M2694" s="90"/>
      <c r="N2694" s="106"/>
      <c r="O2694" s="106"/>
      <c r="P2694" s="106"/>
      <c r="Q2694" s="90"/>
      <c r="R2694" s="106"/>
      <c r="S2694" s="106"/>
      <c r="T2694" s="106"/>
      <c r="U2694" s="90"/>
      <c r="V2694" s="107" t="str">
        <f t="shared" si="170"/>
        <v>Open PDFIR FINALLY.RHS-KK-ECG-IR-SU-2391-REV00</v>
      </c>
      <c r="W2694" s="972" t="str">
        <f t="shared" ref="W2694:W2757" ca="1" si="171">IF(UPPER(TRIM(U2694))="P", MAX(0, TODAY()-S2694), IF(UPPER(TRIM(Q2694))="P", MAX(0, TODAY()-O2694), IF(UPPER(TRIM(M2694))="P", MAX(0, TODAY()-K2694), IF(UPPER(TRIM(I2694))="P", MAX(0, TODAY()-G2694), IF(OR(UPPER(TRIM(U2694))="C", UPPER(TRIM(U2694))="R", UPPER(TRIM(U2694))="A", UPPER(TRIM(U2694))="AWC", UPPER(TRIM(Q2694))="C", UPPER(TRIM(Q2694))="R", UPPER(TRIM(Q2694))="A", UPPER(TRIM(Q2694))="AWC", UPPER(TRIM(M2694))="C", UPPER(TRIM(M2694))="R", UPPER(TRIM(M2694))="A", UPPER(TRIM(M2694))="AWC", UPPER(TRIM(I2694))="C", UPPER(TRIM(I2694))="R", UPPER(TRIM(I2694))="A", UPPER(TRIM(I2694))="AWC"), "DONE", "")))))</f>
        <v>DONE</v>
      </c>
      <c r="X2694" s="979" t="str">
        <f t="shared" ref="X2694:X2757" si="172">IF(B2694="","",IF(U2694&lt;&gt;"",U2694,IF(Q2694&lt;&gt;"",Q2694,IF(M2694&lt;&gt;"",M2694,IF(I2694&lt;&gt;"","P")))))</f>
        <v>P</v>
      </c>
      <c r="Y2694" s="979"/>
      <c r="AD2694" s="564"/>
      <c r="AE2694" s="564"/>
      <c r="AF2694" s="564"/>
      <c r="AG2694" s="564"/>
      <c r="AH2694" s="564"/>
      <c r="AI2694" s="564"/>
    </row>
    <row r="2695" spans="1:35" ht="90" x14ac:dyDescent="0.3">
      <c r="A2695" s="450">
        <f t="shared" si="169"/>
        <v>2690</v>
      </c>
      <c r="B2695" s="442" t="s">
        <v>18807</v>
      </c>
      <c r="C2695" s="426" t="s">
        <v>2735</v>
      </c>
      <c r="D2695" s="272" t="s">
        <v>5106</v>
      </c>
      <c r="E2695" s="539" t="s">
        <v>11983</v>
      </c>
      <c r="F2695" s="475" t="s">
        <v>195</v>
      </c>
      <c r="G2695" s="106">
        <v>45712</v>
      </c>
      <c r="H2695" s="106">
        <v>45712</v>
      </c>
      <c r="I2695" s="90" t="s">
        <v>1671</v>
      </c>
      <c r="J2695" s="106"/>
      <c r="K2695" s="106"/>
      <c r="L2695" s="106"/>
      <c r="M2695" s="90"/>
      <c r="N2695" s="106"/>
      <c r="O2695" s="106"/>
      <c r="P2695" s="106"/>
      <c r="Q2695" s="90"/>
      <c r="R2695" s="106"/>
      <c r="S2695" s="106"/>
      <c r="T2695" s="106"/>
      <c r="U2695" s="90"/>
      <c r="V2695" s="107" t="str">
        <f t="shared" si="170"/>
        <v>Open PDFIR FINALLY.RHS-KK-ECG-IR-ARCH-2392-REV00</v>
      </c>
      <c r="W2695" s="972" t="str">
        <f t="shared" ca="1" si="171"/>
        <v>DONE</v>
      </c>
      <c r="X2695" s="979" t="str">
        <f t="shared" si="172"/>
        <v>P</v>
      </c>
      <c r="Y2695" s="979"/>
      <c r="AD2695" s="564"/>
      <c r="AE2695" s="564"/>
      <c r="AF2695" s="564"/>
      <c r="AG2695" s="564"/>
      <c r="AH2695" s="564"/>
      <c r="AI2695" s="564"/>
    </row>
    <row r="2696" spans="1:35" ht="90" x14ac:dyDescent="0.3">
      <c r="A2696" s="450">
        <f t="shared" si="169"/>
        <v>2691</v>
      </c>
      <c r="B2696" s="442" t="s">
        <v>18808</v>
      </c>
      <c r="C2696" s="426" t="s">
        <v>2735</v>
      </c>
      <c r="D2696" s="272" t="s">
        <v>5106</v>
      </c>
      <c r="E2696" s="539" t="s">
        <v>11984</v>
      </c>
      <c r="F2696" s="475" t="s">
        <v>195</v>
      </c>
      <c r="G2696" s="106">
        <v>45712</v>
      </c>
      <c r="H2696" s="106">
        <v>45712</v>
      </c>
      <c r="I2696" s="90" t="s">
        <v>25</v>
      </c>
      <c r="J2696" s="106"/>
      <c r="K2696" s="106"/>
      <c r="L2696" s="106"/>
      <c r="M2696" s="90"/>
      <c r="N2696" s="106"/>
      <c r="O2696" s="106"/>
      <c r="P2696" s="106"/>
      <c r="Q2696" s="90"/>
      <c r="R2696" s="106"/>
      <c r="S2696" s="106"/>
      <c r="T2696" s="106"/>
      <c r="U2696" s="90"/>
      <c r="V2696" s="107" t="str">
        <f t="shared" si="170"/>
        <v>Open PDFIR FINALLY.RHS-KK-ECG-IR-ARCH-2393-REV00</v>
      </c>
      <c r="W2696" s="972" t="str">
        <f t="shared" ca="1" si="171"/>
        <v>DONE</v>
      </c>
      <c r="X2696" s="979" t="str">
        <f t="shared" si="172"/>
        <v>P</v>
      </c>
      <c r="Y2696" s="979"/>
      <c r="AD2696" s="564"/>
      <c r="AE2696" s="564"/>
      <c r="AF2696" s="564"/>
      <c r="AG2696" s="564"/>
      <c r="AH2696" s="564"/>
      <c r="AI2696" s="564"/>
    </row>
    <row r="2697" spans="1:35" ht="90" x14ac:dyDescent="0.3">
      <c r="A2697" s="450">
        <f t="shared" si="169"/>
        <v>2692</v>
      </c>
      <c r="B2697" s="442" t="s">
        <v>18809</v>
      </c>
      <c r="C2697" s="426" t="s">
        <v>76</v>
      </c>
      <c r="D2697" s="272" t="s">
        <v>10661</v>
      </c>
      <c r="E2697" s="539" t="s">
        <v>11985</v>
      </c>
      <c r="F2697" s="475" t="s">
        <v>195</v>
      </c>
      <c r="G2697" s="106">
        <v>45712</v>
      </c>
      <c r="H2697" s="106">
        <v>45712</v>
      </c>
      <c r="I2697" s="90" t="s">
        <v>1671</v>
      </c>
      <c r="J2697" s="106"/>
      <c r="K2697" s="106"/>
      <c r="L2697" s="106"/>
      <c r="M2697" s="90"/>
      <c r="N2697" s="106"/>
      <c r="O2697" s="106"/>
      <c r="P2697" s="106"/>
      <c r="Q2697" s="90"/>
      <c r="R2697" s="106"/>
      <c r="S2697" s="106"/>
      <c r="T2697" s="106"/>
      <c r="U2697" s="90"/>
      <c r="V2697" s="107" t="str">
        <f t="shared" si="170"/>
        <v>Open PDFIR FINALLY.RHS-KK-ECG-IR-CI-2394-REV00</v>
      </c>
      <c r="W2697" s="972" t="str">
        <f t="shared" ca="1" si="171"/>
        <v>DONE</v>
      </c>
      <c r="X2697" s="979" t="str">
        <f t="shared" si="172"/>
        <v>P</v>
      </c>
      <c r="Y2697" s="979"/>
      <c r="AD2697" s="564"/>
      <c r="AE2697" s="564"/>
      <c r="AF2697" s="564"/>
      <c r="AG2697" s="564"/>
      <c r="AH2697" s="564"/>
      <c r="AI2697" s="564"/>
    </row>
    <row r="2698" spans="1:35" ht="90" x14ac:dyDescent="0.3">
      <c r="A2698" s="450">
        <f t="shared" si="169"/>
        <v>2693</v>
      </c>
      <c r="B2698" s="442" t="s">
        <v>18810</v>
      </c>
      <c r="C2698" s="426" t="s">
        <v>76</v>
      </c>
      <c r="D2698" s="272" t="s">
        <v>10661</v>
      </c>
      <c r="E2698" s="539" t="s">
        <v>11986</v>
      </c>
      <c r="F2698" s="475" t="s">
        <v>195</v>
      </c>
      <c r="G2698" s="106">
        <v>45712</v>
      </c>
      <c r="H2698" s="106">
        <v>45712</v>
      </c>
      <c r="I2698" s="90" t="s">
        <v>62</v>
      </c>
      <c r="J2698" s="106"/>
      <c r="K2698" s="106"/>
      <c r="L2698" s="106"/>
      <c r="M2698" s="90"/>
      <c r="N2698" s="106"/>
      <c r="O2698" s="106"/>
      <c r="P2698" s="106"/>
      <c r="Q2698" s="90"/>
      <c r="R2698" s="106"/>
      <c r="S2698" s="106"/>
      <c r="T2698" s="106"/>
      <c r="U2698" s="90"/>
      <c r="V2698" s="107" t="str">
        <f t="shared" si="170"/>
        <v>Open PDFIR FINALLY.RHS-KK-ECG-IR-CI-2395-REV00</v>
      </c>
      <c r="W2698" s="972" t="str">
        <f t="shared" ca="1" si="171"/>
        <v>DONE</v>
      </c>
      <c r="X2698" s="979" t="str">
        <f t="shared" si="172"/>
        <v>P</v>
      </c>
      <c r="Y2698" s="979"/>
      <c r="AD2698" s="564"/>
      <c r="AE2698" s="564"/>
      <c r="AF2698" s="564"/>
      <c r="AG2698" s="564"/>
      <c r="AH2698" s="564"/>
      <c r="AI2698" s="564"/>
    </row>
    <row r="2699" spans="1:35" ht="90" x14ac:dyDescent="0.3">
      <c r="A2699" s="450">
        <f t="shared" si="169"/>
        <v>2694</v>
      </c>
      <c r="B2699" s="442" t="s">
        <v>18811</v>
      </c>
      <c r="C2699" s="426" t="s">
        <v>2735</v>
      </c>
      <c r="D2699" s="272" t="s">
        <v>5106</v>
      </c>
      <c r="E2699" s="539" t="s">
        <v>11987</v>
      </c>
      <c r="F2699" s="475" t="s">
        <v>195</v>
      </c>
      <c r="G2699" s="106">
        <v>45712</v>
      </c>
      <c r="H2699" s="106">
        <v>45713</v>
      </c>
      <c r="I2699" s="90" t="s">
        <v>1671</v>
      </c>
      <c r="J2699" s="106"/>
      <c r="K2699" s="106"/>
      <c r="L2699" s="106"/>
      <c r="M2699" s="90"/>
      <c r="N2699" s="106"/>
      <c r="O2699" s="106"/>
      <c r="P2699" s="106"/>
      <c r="Q2699" s="90"/>
      <c r="R2699" s="106"/>
      <c r="S2699" s="106"/>
      <c r="T2699" s="106"/>
      <c r="U2699" s="90"/>
      <c r="V2699" s="107" t="str">
        <f t="shared" si="170"/>
        <v>Open PDFIR FINALLY.RHS-KK-ECG-IR-ARCH-2396-REV00</v>
      </c>
      <c r="W2699" s="972" t="str">
        <f t="shared" ca="1" si="171"/>
        <v>DONE</v>
      </c>
      <c r="X2699" s="979" t="str">
        <f t="shared" si="172"/>
        <v>P</v>
      </c>
      <c r="Y2699" s="979"/>
      <c r="AD2699" s="564"/>
      <c r="AE2699" s="564"/>
      <c r="AF2699" s="564"/>
      <c r="AG2699" s="564"/>
      <c r="AH2699" s="564"/>
      <c r="AI2699" s="564"/>
    </row>
    <row r="2700" spans="1:35" ht="90" x14ac:dyDescent="0.3">
      <c r="A2700" s="450">
        <f t="shared" si="169"/>
        <v>2695</v>
      </c>
      <c r="B2700" s="442" t="s">
        <v>18812</v>
      </c>
      <c r="C2700" s="426" t="s">
        <v>1140</v>
      </c>
      <c r="D2700" s="272" t="s">
        <v>10661</v>
      </c>
      <c r="E2700" s="539" t="s">
        <v>11988</v>
      </c>
      <c r="F2700" s="475" t="s">
        <v>195</v>
      </c>
      <c r="G2700" s="106">
        <v>45713</v>
      </c>
      <c r="H2700" s="106">
        <v>45713</v>
      </c>
      <c r="I2700" s="90" t="s">
        <v>1671</v>
      </c>
      <c r="J2700" s="106"/>
      <c r="K2700" s="106"/>
      <c r="L2700" s="106"/>
      <c r="M2700" s="90"/>
      <c r="N2700" s="106"/>
      <c r="O2700" s="106"/>
      <c r="P2700" s="106"/>
      <c r="Q2700" s="90"/>
      <c r="R2700" s="106"/>
      <c r="S2700" s="106"/>
      <c r="T2700" s="106"/>
      <c r="U2700" s="90"/>
      <c r="V2700" s="107" t="str">
        <f t="shared" si="170"/>
        <v>Open PDFIR FINALLY.RHS-KK-ECG-IR-ELE-269-REV00</v>
      </c>
      <c r="W2700" s="972" t="str">
        <f t="shared" ca="1" si="171"/>
        <v>DONE</v>
      </c>
      <c r="X2700" s="979" t="str">
        <f t="shared" si="172"/>
        <v>P</v>
      </c>
      <c r="Y2700" s="979"/>
      <c r="AD2700" s="564"/>
      <c r="AE2700" s="564"/>
      <c r="AF2700" s="564"/>
      <c r="AG2700" s="564"/>
      <c r="AH2700" s="564"/>
      <c r="AI2700" s="564"/>
    </row>
    <row r="2701" spans="1:35" ht="90" x14ac:dyDescent="0.3">
      <c r="A2701" s="450">
        <f t="shared" si="169"/>
        <v>2696</v>
      </c>
      <c r="B2701" s="442" t="s">
        <v>20481</v>
      </c>
      <c r="C2701" s="426" t="s">
        <v>76</v>
      </c>
      <c r="D2701" s="272" t="s">
        <v>10661</v>
      </c>
      <c r="E2701" s="539" t="s">
        <v>11989</v>
      </c>
      <c r="F2701" s="475" t="s">
        <v>195</v>
      </c>
      <c r="G2701" s="106">
        <v>45713</v>
      </c>
      <c r="H2701" s="106">
        <v>45713</v>
      </c>
      <c r="I2701" s="90" t="s">
        <v>25</v>
      </c>
      <c r="J2701" s="475" t="s">
        <v>195</v>
      </c>
      <c r="K2701" s="106">
        <v>45956</v>
      </c>
      <c r="L2701" s="106">
        <v>45956</v>
      </c>
      <c r="M2701" s="90" t="s">
        <v>1671</v>
      </c>
      <c r="N2701" s="106"/>
      <c r="O2701" s="106"/>
      <c r="P2701" s="106"/>
      <c r="Q2701" s="90"/>
      <c r="R2701" s="106"/>
      <c r="S2701" s="106"/>
      <c r="T2701" s="106"/>
      <c r="U2701" s="90"/>
      <c r="V2701" s="107" t="str">
        <f t="shared" si="170"/>
        <v>Open PDFIR FINALLY.RHS-KK-ECG-IR-CI-2397-REV01</v>
      </c>
      <c r="W2701" s="972" t="str">
        <f t="shared" ca="1" si="171"/>
        <v>DONE</v>
      </c>
      <c r="X2701" s="979" t="str">
        <f t="shared" si="172"/>
        <v>AWC</v>
      </c>
      <c r="Y2701" s="979"/>
      <c r="AD2701" s="564"/>
      <c r="AE2701" s="564"/>
      <c r="AF2701" s="564"/>
      <c r="AG2701" s="564"/>
      <c r="AH2701" s="564"/>
      <c r="AI2701" s="564"/>
    </row>
    <row r="2702" spans="1:35" ht="90" x14ac:dyDescent="0.3">
      <c r="A2702" s="450">
        <f t="shared" si="169"/>
        <v>2697</v>
      </c>
      <c r="B2702" s="442" t="s">
        <v>18813</v>
      </c>
      <c r="C2702" s="426" t="s">
        <v>2735</v>
      </c>
      <c r="D2702" s="272" t="s">
        <v>5106</v>
      </c>
      <c r="E2702" s="539" t="s">
        <v>12008</v>
      </c>
      <c r="F2702" s="475" t="s">
        <v>195</v>
      </c>
      <c r="G2702" s="106">
        <v>45714</v>
      </c>
      <c r="H2702" s="106">
        <v>45714</v>
      </c>
      <c r="I2702" s="90" t="s">
        <v>1671</v>
      </c>
      <c r="J2702" s="106"/>
      <c r="K2702" s="106"/>
      <c r="L2702" s="106"/>
      <c r="M2702" s="90"/>
      <c r="N2702" s="106"/>
      <c r="O2702" s="106"/>
      <c r="P2702" s="106"/>
      <c r="Q2702" s="90"/>
      <c r="R2702" s="106"/>
      <c r="S2702" s="106"/>
      <c r="T2702" s="106"/>
      <c r="U2702" s="90"/>
      <c r="V2702" s="107" t="str">
        <f t="shared" si="170"/>
        <v>Open PDFIR FINALLY.RHS-KK-ECG-IR-ARCH-2398-REV00</v>
      </c>
      <c r="W2702" s="972" t="str">
        <f t="shared" ca="1" si="171"/>
        <v>DONE</v>
      </c>
      <c r="X2702" s="979" t="str">
        <f t="shared" si="172"/>
        <v>P</v>
      </c>
      <c r="Y2702" s="979"/>
      <c r="AD2702" s="564"/>
      <c r="AE2702" s="564"/>
      <c r="AF2702" s="564"/>
      <c r="AG2702" s="564"/>
      <c r="AH2702" s="564"/>
      <c r="AI2702" s="564"/>
    </row>
    <row r="2703" spans="1:35" ht="90" x14ac:dyDescent="0.3">
      <c r="A2703" s="450">
        <f t="shared" si="169"/>
        <v>2698</v>
      </c>
      <c r="B2703" s="442" t="s">
        <v>18814</v>
      </c>
      <c r="C2703" s="426" t="s">
        <v>76</v>
      </c>
      <c r="D2703" s="272" t="s">
        <v>1545</v>
      </c>
      <c r="E2703" s="539" t="s">
        <v>12009</v>
      </c>
      <c r="F2703" s="475" t="s">
        <v>195</v>
      </c>
      <c r="G2703" s="106">
        <v>45714</v>
      </c>
      <c r="H2703" s="106">
        <v>45714</v>
      </c>
      <c r="I2703" s="90" t="s">
        <v>62</v>
      </c>
      <c r="J2703" s="106"/>
      <c r="K2703" s="106"/>
      <c r="L2703" s="106"/>
      <c r="M2703" s="90"/>
      <c r="N2703" s="106"/>
      <c r="O2703" s="106"/>
      <c r="P2703" s="106"/>
      <c r="Q2703" s="90"/>
      <c r="R2703" s="106"/>
      <c r="S2703" s="106"/>
      <c r="T2703" s="106"/>
      <c r="U2703" s="90"/>
      <c r="V2703" s="107" t="str">
        <f t="shared" si="170"/>
        <v>Open PDFIR FINALLY.RHS-KK-ECG-IR-CI-2399-REV00</v>
      </c>
      <c r="W2703" s="972" t="str">
        <f t="shared" ca="1" si="171"/>
        <v>DONE</v>
      </c>
      <c r="X2703" s="979" t="str">
        <f t="shared" si="172"/>
        <v>P</v>
      </c>
      <c r="Y2703" s="979"/>
      <c r="AD2703" s="564"/>
      <c r="AE2703" s="564"/>
      <c r="AF2703" s="564"/>
      <c r="AG2703" s="564"/>
      <c r="AH2703" s="564"/>
      <c r="AI2703" s="564"/>
    </row>
    <row r="2704" spans="1:35" ht="90" x14ac:dyDescent="0.3">
      <c r="A2704" s="450">
        <f t="shared" si="169"/>
        <v>2699</v>
      </c>
      <c r="B2704" s="442" t="s">
        <v>18815</v>
      </c>
      <c r="C2704" s="426" t="s">
        <v>2735</v>
      </c>
      <c r="D2704" s="272" t="s">
        <v>5106</v>
      </c>
      <c r="E2704" s="539" t="s">
        <v>12013</v>
      </c>
      <c r="F2704" s="475" t="s">
        <v>195</v>
      </c>
      <c r="G2704" s="106">
        <v>45714</v>
      </c>
      <c r="H2704" s="106">
        <v>45714</v>
      </c>
      <c r="I2704" s="90" t="s">
        <v>1671</v>
      </c>
      <c r="J2704" s="106"/>
      <c r="K2704" s="106"/>
      <c r="L2704" s="106"/>
      <c r="M2704" s="90"/>
      <c r="N2704" s="106"/>
      <c r="O2704" s="106"/>
      <c r="P2704" s="106"/>
      <c r="Q2704" s="90"/>
      <c r="R2704" s="106"/>
      <c r="S2704" s="106"/>
      <c r="T2704" s="106"/>
      <c r="U2704" s="90"/>
      <c r="V2704" s="107" t="str">
        <f t="shared" si="170"/>
        <v>Open PDFIR FINALLY.RHS-KK-ECG-IR-ARCH-2401-REV00</v>
      </c>
      <c r="W2704" s="972" t="str">
        <f t="shared" ca="1" si="171"/>
        <v>DONE</v>
      </c>
      <c r="X2704" s="979" t="str">
        <f t="shared" si="172"/>
        <v>P</v>
      </c>
      <c r="Y2704" s="979"/>
      <c r="AD2704" s="564"/>
      <c r="AE2704" s="564"/>
      <c r="AF2704" s="564"/>
      <c r="AG2704" s="564"/>
      <c r="AH2704" s="564"/>
      <c r="AI2704" s="564"/>
    </row>
    <row r="2705" spans="1:35" ht="90" x14ac:dyDescent="0.3">
      <c r="A2705" s="450">
        <f t="shared" si="169"/>
        <v>2700</v>
      </c>
      <c r="B2705" s="442" t="s">
        <v>18816</v>
      </c>
      <c r="C2705" s="426" t="s">
        <v>2735</v>
      </c>
      <c r="D2705" s="272" t="s">
        <v>5106</v>
      </c>
      <c r="E2705" s="539" t="s">
        <v>12012</v>
      </c>
      <c r="F2705" s="475" t="s">
        <v>195</v>
      </c>
      <c r="G2705" s="106">
        <v>45714</v>
      </c>
      <c r="H2705" s="106">
        <v>45714</v>
      </c>
      <c r="I2705" s="90" t="s">
        <v>62</v>
      </c>
      <c r="J2705" s="106"/>
      <c r="K2705" s="106"/>
      <c r="L2705" s="106"/>
      <c r="M2705" s="90"/>
      <c r="N2705" s="106"/>
      <c r="O2705" s="106"/>
      <c r="P2705" s="106"/>
      <c r="Q2705" s="90"/>
      <c r="R2705" s="106"/>
      <c r="S2705" s="106"/>
      <c r="T2705" s="106"/>
      <c r="U2705" s="90"/>
      <c r="V2705" s="107" t="str">
        <f t="shared" si="170"/>
        <v>Open PDFIR FINALLY.RHS-KK-ECG-IR-ARCH-2402-REV00</v>
      </c>
      <c r="W2705" s="972" t="str">
        <f t="shared" ca="1" si="171"/>
        <v>DONE</v>
      </c>
      <c r="X2705" s="979" t="str">
        <f t="shared" si="172"/>
        <v>P</v>
      </c>
      <c r="Y2705" s="979"/>
      <c r="AD2705" s="564"/>
      <c r="AE2705" s="564"/>
      <c r="AF2705" s="564"/>
      <c r="AG2705" s="564"/>
      <c r="AH2705" s="564"/>
      <c r="AI2705" s="564"/>
    </row>
    <row r="2706" spans="1:35" ht="90" x14ac:dyDescent="0.3">
      <c r="A2706" s="450">
        <f t="shared" si="169"/>
        <v>2701</v>
      </c>
      <c r="B2706" s="442" t="s">
        <v>18817</v>
      </c>
      <c r="C2706" s="426" t="s">
        <v>4383</v>
      </c>
      <c r="D2706" s="272" t="s">
        <v>1545</v>
      </c>
      <c r="E2706" s="539" t="s">
        <v>12011</v>
      </c>
      <c r="F2706" s="475" t="s">
        <v>195</v>
      </c>
      <c r="G2706" s="106">
        <v>45714</v>
      </c>
      <c r="H2706" s="106">
        <v>45714</v>
      </c>
      <c r="I2706" s="90" t="s">
        <v>62</v>
      </c>
      <c r="J2706" s="106"/>
      <c r="K2706" s="106"/>
      <c r="L2706" s="106"/>
      <c r="M2706" s="90"/>
      <c r="N2706" s="106"/>
      <c r="O2706" s="106"/>
      <c r="P2706" s="106"/>
      <c r="Q2706" s="90"/>
      <c r="R2706" s="106"/>
      <c r="S2706" s="106"/>
      <c r="T2706" s="106"/>
      <c r="U2706" s="90"/>
      <c r="V2706" s="107" t="str">
        <f t="shared" si="170"/>
        <v>Open PDFIR FINALLY.RHS-KK-ECG-IR-SU-2403-REV00</v>
      </c>
      <c r="W2706" s="972" t="str">
        <f t="shared" ca="1" si="171"/>
        <v>DONE</v>
      </c>
      <c r="X2706" s="979" t="str">
        <f t="shared" si="172"/>
        <v>P</v>
      </c>
      <c r="Y2706" s="979"/>
      <c r="AD2706" s="564"/>
      <c r="AE2706" s="564"/>
      <c r="AF2706" s="564"/>
      <c r="AG2706" s="564"/>
      <c r="AH2706" s="564"/>
      <c r="AI2706" s="564"/>
    </row>
    <row r="2707" spans="1:35" ht="90" x14ac:dyDescent="0.3">
      <c r="A2707" s="450">
        <f t="shared" si="169"/>
        <v>2702</v>
      </c>
      <c r="B2707" s="442" t="s">
        <v>18818</v>
      </c>
      <c r="C2707" s="426" t="s">
        <v>1634</v>
      </c>
      <c r="D2707" s="426" t="s">
        <v>1545</v>
      </c>
      <c r="E2707" s="272" t="s">
        <v>12015</v>
      </c>
      <c r="F2707" s="475" t="s">
        <v>195</v>
      </c>
      <c r="G2707" s="106">
        <v>45715</v>
      </c>
      <c r="H2707" s="106">
        <v>45715</v>
      </c>
      <c r="I2707" s="90" t="s">
        <v>62</v>
      </c>
      <c r="J2707" s="106"/>
      <c r="K2707" s="106"/>
      <c r="L2707" s="106"/>
      <c r="M2707" s="90"/>
      <c r="N2707" s="106"/>
      <c r="O2707" s="106"/>
      <c r="P2707" s="106"/>
      <c r="Q2707" s="90"/>
      <c r="R2707" s="106"/>
      <c r="S2707" s="106"/>
      <c r="T2707" s="106"/>
      <c r="U2707" s="90"/>
      <c r="V2707" s="107" t="str">
        <f t="shared" si="170"/>
        <v>Open PDFIR FINALLY.RHS-KK-ECG-IR-CI-2404-REV00</v>
      </c>
      <c r="W2707" s="972" t="str">
        <f t="shared" ca="1" si="171"/>
        <v>DONE</v>
      </c>
      <c r="X2707" s="979" t="str">
        <f t="shared" si="172"/>
        <v>P</v>
      </c>
      <c r="Y2707" s="979"/>
      <c r="AD2707" s="564"/>
      <c r="AE2707" s="564"/>
      <c r="AF2707" s="564"/>
      <c r="AG2707" s="564"/>
      <c r="AH2707" s="564"/>
      <c r="AI2707" s="564"/>
    </row>
    <row r="2708" spans="1:35" ht="90" x14ac:dyDescent="0.3">
      <c r="A2708" s="450">
        <f t="shared" si="169"/>
        <v>2703</v>
      </c>
      <c r="B2708" s="442" t="s">
        <v>18819</v>
      </c>
      <c r="C2708" s="426" t="s">
        <v>2735</v>
      </c>
      <c r="D2708" s="426" t="s">
        <v>5106</v>
      </c>
      <c r="E2708" s="272" t="s">
        <v>12014</v>
      </c>
      <c r="F2708" s="475" t="s">
        <v>195</v>
      </c>
      <c r="G2708" s="106">
        <v>45714</v>
      </c>
      <c r="H2708" s="585">
        <v>45714</v>
      </c>
      <c r="I2708" s="90" t="s">
        <v>25</v>
      </c>
      <c r="J2708" s="106"/>
      <c r="K2708" s="106"/>
      <c r="L2708" s="106"/>
      <c r="M2708" s="90"/>
      <c r="N2708" s="106"/>
      <c r="O2708" s="106"/>
      <c r="P2708" s="106"/>
      <c r="Q2708" s="90"/>
      <c r="R2708" s="106"/>
      <c r="S2708" s="106"/>
      <c r="T2708" s="106"/>
      <c r="U2708" s="90"/>
      <c r="V2708" s="107" t="str">
        <f t="shared" si="170"/>
        <v>Open PDFIR FINALLY.RHS-KK-ECG-IR-ARCH-2405-REV00</v>
      </c>
      <c r="W2708" s="972" t="str">
        <f t="shared" ca="1" si="171"/>
        <v>DONE</v>
      </c>
      <c r="X2708" s="979" t="str">
        <f t="shared" si="172"/>
        <v>P</v>
      </c>
      <c r="Y2708" s="979"/>
      <c r="AD2708" s="564"/>
      <c r="AE2708" s="564"/>
      <c r="AF2708" s="564"/>
      <c r="AG2708" s="564"/>
      <c r="AH2708" s="564"/>
      <c r="AI2708" s="564"/>
    </row>
    <row r="2709" spans="1:35" ht="90" x14ac:dyDescent="0.3">
      <c r="A2709" s="450">
        <f t="shared" si="169"/>
        <v>2704</v>
      </c>
      <c r="B2709" s="442" t="s">
        <v>18820</v>
      </c>
      <c r="C2709" s="426" t="s">
        <v>3746</v>
      </c>
      <c r="D2709" s="426" t="s">
        <v>1545</v>
      </c>
      <c r="E2709" s="272" t="s">
        <v>12016</v>
      </c>
      <c r="F2709" s="475" t="s">
        <v>195</v>
      </c>
      <c r="G2709" s="106">
        <v>45715</v>
      </c>
      <c r="H2709" s="585">
        <v>45715</v>
      </c>
      <c r="I2709" s="90" t="s">
        <v>1671</v>
      </c>
      <c r="J2709" s="106"/>
      <c r="K2709" s="106"/>
      <c r="L2709" s="106"/>
      <c r="M2709" s="90"/>
      <c r="N2709" s="106"/>
      <c r="O2709" s="106"/>
      <c r="P2709" s="106"/>
      <c r="Q2709" s="90"/>
      <c r="R2709" s="106"/>
      <c r="S2709" s="106"/>
      <c r="T2709" s="106"/>
      <c r="U2709" s="90"/>
      <c r="V2709" s="107" t="str">
        <f t="shared" si="170"/>
        <v>Open PDFIR FINALLY.RHS-KK-ECG-IR-MECH-44-REV00</v>
      </c>
      <c r="W2709" s="972" t="str">
        <f t="shared" ca="1" si="171"/>
        <v>DONE</v>
      </c>
      <c r="X2709" s="979" t="str">
        <f t="shared" si="172"/>
        <v>P</v>
      </c>
      <c r="Y2709" s="979"/>
      <c r="AD2709" s="564"/>
      <c r="AE2709" s="564"/>
      <c r="AF2709" s="564"/>
      <c r="AG2709" s="564"/>
      <c r="AH2709" s="564"/>
      <c r="AI2709" s="564"/>
    </row>
    <row r="2710" spans="1:35" ht="90" x14ac:dyDescent="0.3">
      <c r="A2710" s="450">
        <f t="shared" si="169"/>
        <v>2705</v>
      </c>
      <c r="B2710" s="442" t="s">
        <v>18821</v>
      </c>
      <c r="C2710" s="426" t="s">
        <v>4383</v>
      </c>
      <c r="D2710" s="272" t="s">
        <v>8685</v>
      </c>
      <c r="E2710" s="539" t="s">
        <v>12017</v>
      </c>
      <c r="F2710" s="475" t="s">
        <v>195</v>
      </c>
      <c r="G2710" s="106">
        <v>45715</v>
      </c>
      <c r="H2710" s="106">
        <v>45715</v>
      </c>
      <c r="I2710" s="90" t="s">
        <v>1671</v>
      </c>
      <c r="J2710" s="106"/>
      <c r="K2710" s="106"/>
      <c r="L2710" s="106"/>
      <c r="M2710" s="90"/>
      <c r="N2710" s="106"/>
      <c r="O2710" s="106"/>
      <c r="P2710" s="106"/>
      <c r="Q2710" s="90"/>
      <c r="R2710" s="106"/>
      <c r="S2710" s="106"/>
      <c r="T2710" s="106"/>
      <c r="U2710" s="90"/>
      <c r="V2710" s="107" t="str">
        <f t="shared" si="170"/>
        <v>Open PDFIR FINALLY.RHS-KK-ECG-IR-SU-2406-REV00</v>
      </c>
      <c r="W2710" s="972" t="str">
        <f t="shared" ca="1" si="171"/>
        <v>DONE</v>
      </c>
      <c r="X2710" s="979" t="str">
        <f t="shared" si="172"/>
        <v>P</v>
      </c>
      <c r="Y2710" s="979"/>
      <c r="AD2710" s="564"/>
      <c r="AE2710" s="564"/>
      <c r="AF2710" s="564"/>
      <c r="AG2710" s="564"/>
      <c r="AH2710" s="564"/>
      <c r="AI2710" s="564"/>
    </row>
    <row r="2711" spans="1:35" ht="90" x14ac:dyDescent="0.3">
      <c r="A2711" s="450">
        <f t="shared" si="169"/>
        <v>2706</v>
      </c>
      <c r="B2711" s="442" t="s">
        <v>18822</v>
      </c>
      <c r="C2711" s="426" t="s">
        <v>1634</v>
      </c>
      <c r="D2711" s="272" t="s">
        <v>10661</v>
      </c>
      <c r="E2711" s="539" t="s">
        <v>12018</v>
      </c>
      <c r="F2711" s="475" t="s">
        <v>195</v>
      </c>
      <c r="G2711" s="106">
        <v>45715</v>
      </c>
      <c r="H2711" s="106">
        <v>45715</v>
      </c>
      <c r="I2711" s="90" t="s">
        <v>62</v>
      </c>
      <c r="J2711" s="106"/>
      <c r="K2711" s="106"/>
      <c r="L2711" s="106"/>
      <c r="M2711" s="90"/>
      <c r="N2711" s="106"/>
      <c r="O2711" s="106"/>
      <c r="P2711" s="106"/>
      <c r="Q2711" s="90"/>
      <c r="R2711" s="106"/>
      <c r="S2711" s="106"/>
      <c r="T2711" s="106"/>
      <c r="U2711" s="90"/>
      <c r="V2711" s="107" t="str">
        <f t="shared" si="170"/>
        <v>Open PDFIR FINALLY.RHS-KK-ECG-IR-CI-2407-REV00</v>
      </c>
      <c r="W2711" s="972" t="str">
        <f t="shared" ca="1" si="171"/>
        <v>DONE</v>
      </c>
      <c r="X2711" s="979" t="str">
        <f t="shared" si="172"/>
        <v>P</v>
      </c>
      <c r="Y2711" s="979"/>
      <c r="AD2711" s="564"/>
      <c r="AE2711" s="564"/>
      <c r="AF2711" s="564"/>
      <c r="AG2711" s="564"/>
      <c r="AH2711" s="564"/>
      <c r="AI2711" s="564"/>
    </row>
    <row r="2712" spans="1:35" ht="90" x14ac:dyDescent="0.3">
      <c r="A2712" s="450">
        <f t="shared" si="169"/>
        <v>2707</v>
      </c>
      <c r="B2712" s="442" t="s">
        <v>18823</v>
      </c>
      <c r="C2712" s="426" t="s">
        <v>3746</v>
      </c>
      <c r="D2712" s="272" t="s">
        <v>10661</v>
      </c>
      <c r="E2712" s="539" t="s">
        <v>12064</v>
      </c>
      <c r="F2712" s="475" t="s">
        <v>195</v>
      </c>
      <c r="G2712" s="106">
        <v>45720</v>
      </c>
      <c r="H2712" s="106">
        <v>45720</v>
      </c>
      <c r="I2712" s="90" t="s">
        <v>1671</v>
      </c>
      <c r="J2712" s="106"/>
      <c r="K2712" s="106"/>
      <c r="L2712" s="106"/>
      <c r="M2712" s="90"/>
      <c r="N2712" s="106"/>
      <c r="O2712" s="106"/>
      <c r="P2712" s="106"/>
      <c r="Q2712" s="90"/>
      <c r="R2712" s="106"/>
      <c r="S2712" s="106"/>
      <c r="T2712" s="106"/>
      <c r="U2712" s="90"/>
      <c r="V2712" s="107" t="str">
        <f t="shared" si="170"/>
        <v>Open PDFIR FINALLY.RHS-KK-ECG-IR-MECH-45-REV00</v>
      </c>
      <c r="W2712" s="972" t="str">
        <f t="shared" ca="1" si="171"/>
        <v>DONE</v>
      </c>
      <c r="X2712" s="979" t="str">
        <f t="shared" si="172"/>
        <v>P</v>
      </c>
      <c r="Y2712" s="979"/>
      <c r="AD2712" s="564"/>
      <c r="AE2712" s="564"/>
      <c r="AF2712" s="564"/>
      <c r="AG2712" s="564"/>
      <c r="AH2712" s="564"/>
      <c r="AI2712" s="564"/>
    </row>
    <row r="2713" spans="1:35" ht="90" x14ac:dyDescent="0.3">
      <c r="A2713" s="450">
        <f t="shared" si="169"/>
        <v>2708</v>
      </c>
      <c r="B2713" s="442" t="s">
        <v>20482</v>
      </c>
      <c r="C2713" s="426" t="s">
        <v>1634</v>
      </c>
      <c r="D2713" s="272" t="s">
        <v>10661</v>
      </c>
      <c r="E2713" s="539" t="s">
        <v>12042</v>
      </c>
      <c r="F2713" s="475" t="s">
        <v>195</v>
      </c>
      <c r="G2713" s="106">
        <v>45720</v>
      </c>
      <c r="H2713" s="106">
        <v>45720</v>
      </c>
      <c r="I2713" s="90" t="s">
        <v>25</v>
      </c>
      <c r="J2713" s="475" t="s">
        <v>195</v>
      </c>
      <c r="K2713" s="106">
        <v>46056</v>
      </c>
      <c r="L2713" s="106">
        <v>46083</v>
      </c>
      <c r="M2713" s="90" t="s">
        <v>1671</v>
      </c>
      <c r="N2713" s="106"/>
      <c r="O2713" s="106"/>
      <c r="P2713" s="106"/>
      <c r="Q2713" s="90"/>
      <c r="R2713" s="106"/>
      <c r="S2713" s="106"/>
      <c r="T2713" s="106"/>
      <c r="U2713" s="90"/>
      <c r="V2713" s="107" t="str">
        <f t="shared" si="170"/>
        <v>Open PDFIR FINALLY.RHS-KK-ECG-IR-CI-2408-REV01</v>
      </c>
      <c r="W2713" s="972" t="str">
        <f t="shared" ca="1" si="171"/>
        <v>DONE</v>
      </c>
      <c r="X2713" s="979" t="str">
        <f t="shared" si="172"/>
        <v>AWC</v>
      </c>
      <c r="Y2713" s="979"/>
      <c r="AD2713" s="564"/>
      <c r="AE2713" s="564"/>
      <c r="AF2713" s="564"/>
      <c r="AG2713" s="564"/>
      <c r="AH2713" s="564"/>
      <c r="AI2713" s="564"/>
    </row>
    <row r="2714" spans="1:35" ht="90" x14ac:dyDescent="0.3">
      <c r="A2714" s="450">
        <f t="shared" si="169"/>
        <v>2709</v>
      </c>
      <c r="B2714" s="442" t="s">
        <v>18824</v>
      </c>
      <c r="C2714" s="426" t="s">
        <v>4383</v>
      </c>
      <c r="D2714" s="272" t="s">
        <v>8685</v>
      </c>
      <c r="E2714" s="539" t="s">
        <v>12130</v>
      </c>
      <c r="F2714" s="475" t="s">
        <v>195</v>
      </c>
      <c r="G2714" s="106">
        <v>45728</v>
      </c>
      <c r="H2714" s="106">
        <v>45728</v>
      </c>
      <c r="I2714" s="90" t="s">
        <v>1671</v>
      </c>
      <c r="J2714" s="106"/>
      <c r="K2714" s="106"/>
      <c r="L2714" s="106"/>
      <c r="M2714" s="90"/>
      <c r="N2714" s="106"/>
      <c r="O2714" s="106"/>
      <c r="P2714" s="106"/>
      <c r="Q2714" s="90"/>
      <c r="R2714" s="106"/>
      <c r="S2714" s="106"/>
      <c r="T2714" s="106"/>
      <c r="U2714" s="90"/>
      <c r="V2714" s="107" t="str">
        <f t="shared" si="170"/>
        <v>Open PDFIR FINALLY.RHS-KK-ECG-IR-SU-2409-REV00</v>
      </c>
      <c r="W2714" s="972" t="str">
        <f t="shared" ca="1" si="171"/>
        <v>DONE</v>
      </c>
      <c r="X2714" s="979" t="str">
        <f t="shared" si="172"/>
        <v>P</v>
      </c>
      <c r="Y2714" s="979"/>
      <c r="AD2714" s="564"/>
      <c r="AE2714" s="564"/>
      <c r="AF2714" s="564"/>
      <c r="AG2714" s="564"/>
      <c r="AH2714" s="564"/>
      <c r="AI2714" s="564"/>
    </row>
    <row r="2715" spans="1:35" ht="90" x14ac:dyDescent="0.3">
      <c r="A2715" s="450">
        <f t="shared" si="169"/>
        <v>2710</v>
      </c>
      <c r="B2715" s="442" t="s">
        <v>18825</v>
      </c>
      <c r="C2715" s="426" t="s">
        <v>2735</v>
      </c>
      <c r="D2715" s="272" t="s">
        <v>5106</v>
      </c>
      <c r="E2715" s="539" t="s">
        <v>12129</v>
      </c>
      <c r="F2715" s="475" t="s">
        <v>195</v>
      </c>
      <c r="G2715" s="106">
        <v>45728</v>
      </c>
      <c r="H2715" s="106">
        <v>45728</v>
      </c>
      <c r="I2715" s="90" t="s">
        <v>25</v>
      </c>
      <c r="J2715" s="106"/>
      <c r="K2715" s="106"/>
      <c r="L2715" s="106"/>
      <c r="M2715" s="90"/>
      <c r="N2715" s="106"/>
      <c r="O2715" s="106"/>
      <c r="P2715" s="106"/>
      <c r="Q2715" s="90"/>
      <c r="R2715" s="106"/>
      <c r="S2715" s="106"/>
      <c r="T2715" s="106"/>
      <c r="U2715" s="90"/>
      <c r="V2715" s="107" t="str">
        <f t="shared" si="170"/>
        <v>Open PDFIR FINALLY.RHS-KK-ECG-IR-ARCH-2410-REV00</v>
      </c>
      <c r="W2715" s="972" t="str">
        <f t="shared" ca="1" si="171"/>
        <v>DONE</v>
      </c>
      <c r="X2715" s="979" t="str">
        <f t="shared" si="172"/>
        <v>P</v>
      </c>
      <c r="Y2715" s="979"/>
      <c r="AD2715" s="564"/>
      <c r="AE2715" s="564"/>
      <c r="AF2715" s="564"/>
      <c r="AG2715" s="564"/>
      <c r="AH2715" s="564"/>
      <c r="AI2715" s="564"/>
    </row>
    <row r="2716" spans="1:35" ht="90" x14ac:dyDescent="0.3">
      <c r="A2716" s="450">
        <f t="shared" si="169"/>
        <v>2711</v>
      </c>
      <c r="B2716" s="442" t="s">
        <v>18826</v>
      </c>
      <c r="C2716" s="426" t="s">
        <v>1140</v>
      </c>
      <c r="D2716" s="272" t="s">
        <v>5106</v>
      </c>
      <c r="E2716" s="539" t="s">
        <v>12043</v>
      </c>
      <c r="F2716" s="475" t="s">
        <v>195</v>
      </c>
      <c r="G2716" s="106">
        <v>45721</v>
      </c>
      <c r="H2716" s="106">
        <v>45721</v>
      </c>
      <c r="I2716" s="90" t="s">
        <v>1671</v>
      </c>
      <c r="J2716" s="106"/>
      <c r="K2716" s="106"/>
      <c r="L2716" s="106"/>
      <c r="M2716" s="90"/>
      <c r="N2716" s="106"/>
      <c r="O2716" s="106"/>
      <c r="P2716" s="106"/>
      <c r="Q2716" s="90"/>
      <c r="R2716" s="106"/>
      <c r="S2716" s="106"/>
      <c r="T2716" s="106"/>
      <c r="U2716" s="90"/>
      <c r="V2716" s="107" t="str">
        <f t="shared" si="170"/>
        <v>Open PDFIR FINALLY.RHS-KK-ECG-IR-ELE-270-REV00</v>
      </c>
      <c r="W2716" s="972" t="str">
        <f t="shared" ca="1" si="171"/>
        <v>DONE</v>
      </c>
      <c r="X2716" s="979" t="str">
        <f t="shared" si="172"/>
        <v>P</v>
      </c>
      <c r="Y2716" s="979"/>
      <c r="AD2716" s="564"/>
      <c r="AE2716" s="564"/>
      <c r="AF2716" s="564"/>
      <c r="AG2716" s="564"/>
      <c r="AH2716" s="564"/>
      <c r="AI2716" s="564"/>
    </row>
    <row r="2717" spans="1:35" ht="90" x14ac:dyDescent="0.3">
      <c r="A2717" s="450">
        <f t="shared" si="169"/>
        <v>2712</v>
      </c>
      <c r="B2717" s="442" t="s">
        <v>18827</v>
      </c>
      <c r="C2717" s="426" t="s">
        <v>4383</v>
      </c>
      <c r="D2717" s="272" t="s">
        <v>10661</v>
      </c>
      <c r="E2717" s="539" t="s">
        <v>12055</v>
      </c>
      <c r="F2717" s="475" t="s">
        <v>195</v>
      </c>
      <c r="G2717" s="106">
        <v>45713</v>
      </c>
      <c r="H2717" s="106">
        <v>45713</v>
      </c>
      <c r="I2717" s="90" t="s">
        <v>62</v>
      </c>
      <c r="J2717" s="106"/>
      <c r="K2717" s="106"/>
      <c r="L2717" s="106"/>
      <c r="M2717" s="90"/>
      <c r="N2717" s="106"/>
      <c r="O2717" s="106"/>
      <c r="P2717" s="106"/>
      <c r="Q2717" s="90"/>
      <c r="R2717" s="106"/>
      <c r="S2717" s="106"/>
      <c r="T2717" s="106"/>
      <c r="U2717" s="90"/>
      <c r="V2717" s="107" t="str">
        <f t="shared" si="170"/>
        <v>Open PDFIR FINALLY.RHS-KK-ECG-IR-SU-2411-REV00</v>
      </c>
      <c r="W2717" s="972" t="str">
        <f t="shared" ca="1" si="171"/>
        <v>DONE</v>
      </c>
      <c r="X2717" s="979" t="str">
        <f t="shared" si="172"/>
        <v>P</v>
      </c>
      <c r="Y2717" s="979"/>
      <c r="AD2717" s="564"/>
      <c r="AE2717" s="564"/>
      <c r="AF2717" s="564"/>
      <c r="AG2717" s="564"/>
      <c r="AH2717" s="564"/>
      <c r="AI2717" s="564"/>
    </row>
    <row r="2718" spans="1:35" ht="90" x14ac:dyDescent="0.3">
      <c r="A2718" s="450">
        <f t="shared" si="169"/>
        <v>2713</v>
      </c>
      <c r="B2718" s="442" t="s">
        <v>18828</v>
      </c>
      <c r="C2718" s="426" t="s">
        <v>4383</v>
      </c>
      <c r="D2718" s="272" t="s">
        <v>10661</v>
      </c>
      <c r="E2718" s="539" t="s">
        <v>12054</v>
      </c>
      <c r="F2718" s="475" t="s">
        <v>195</v>
      </c>
      <c r="G2718" s="106">
        <v>45713</v>
      </c>
      <c r="H2718" s="106">
        <v>45713</v>
      </c>
      <c r="I2718" s="90" t="s">
        <v>62</v>
      </c>
      <c r="J2718" s="106"/>
      <c r="K2718" s="106"/>
      <c r="L2718" s="106"/>
      <c r="M2718" s="90"/>
      <c r="N2718" s="106"/>
      <c r="O2718" s="106"/>
      <c r="P2718" s="106"/>
      <c r="Q2718" s="90"/>
      <c r="R2718" s="106"/>
      <c r="S2718" s="106"/>
      <c r="T2718" s="106"/>
      <c r="U2718" s="90"/>
      <c r="V2718" s="107" t="str">
        <f t="shared" si="170"/>
        <v>Open PDFIR FINALLY.RHS-KK-ECG-IR-SU-2412-REV00</v>
      </c>
      <c r="W2718" s="972" t="str">
        <f t="shared" ca="1" si="171"/>
        <v>DONE</v>
      </c>
      <c r="X2718" s="979" t="str">
        <f t="shared" si="172"/>
        <v>P</v>
      </c>
      <c r="Y2718" s="979"/>
      <c r="AD2718" s="564"/>
      <c r="AE2718" s="564"/>
      <c r="AF2718" s="564"/>
      <c r="AG2718" s="564"/>
      <c r="AH2718" s="564"/>
      <c r="AI2718" s="564"/>
    </row>
    <row r="2719" spans="1:35" ht="90" x14ac:dyDescent="0.3">
      <c r="A2719" s="450">
        <f t="shared" si="169"/>
        <v>2714</v>
      </c>
      <c r="B2719" s="442" t="s">
        <v>18829</v>
      </c>
      <c r="C2719" s="426" t="s">
        <v>4383</v>
      </c>
      <c r="D2719" s="272" t="s">
        <v>10661</v>
      </c>
      <c r="E2719" s="539" t="s">
        <v>12053</v>
      </c>
      <c r="F2719" s="475" t="s">
        <v>195</v>
      </c>
      <c r="G2719" s="106">
        <v>45713</v>
      </c>
      <c r="H2719" s="106">
        <v>45713</v>
      </c>
      <c r="I2719" s="90" t="s">
        <v>62</v>
      </c>
      <c r="J2719" s="106"/>
      <c r="K2719" s="106"/>
      <c r="L2719" s="106"/>
      <c r="M2719" s="90"/>
      <c r="N2719" s="106"/>
      <c r="O2719" s="106"/>
      <c r="P2719" s="106"/>
      <c r="Q2719" s="90"/>
      <c r="R2719" s="106"/>
      <c r="S2719" s="106"/>
      <c r="T2719" s="106"/>
      <c r="U2719" s="90"/>
      <c r="V2719" s="107" t="str">
        <f t="shared" si="170"/>
        <v>Open PDFIR FINALLY.RHS-KK-ECG-IR-SU-2413-REV00</v>
      </c>
      <c r="W2719" s="972" t="str">
        <f t="shared" ca="1" si="171"/>
        <v>DONE</v>
      </c>
      <c r="X2719" s="979" t="str">
        <f t="shared" si="172"/>
        <v>P</v>
      </c>
      <c r="Y2719" s="979"/>
      <c r="AD2719" s="564"/>
      <c r="AE2719" s="564"/>
      <c r="AF2719" s="564"/>
      <c r="AG2719" s="564"/>
      <c r="AH2719" s="564"/>
      <c r="AI2719" s="564"/>
    </row>
    <row r="2720" spans="1:35" ht="90" x14ac:dyDescent="0.3">
      <c r="A2720" s="450">
        <f t="shared" si="169"/>
        <v>2715</v>
      </c>
      <c r="B2720" s="442" t="s">
        <v>18830</v>
      </c>
      <c r="C2720" s="426" t="s">
        <v>4383</v>
      </c>
      <c r="D2720" s="272" t="s">
        <v>10661</v>
      </c>
      <c r="E2720" s="539" t="s">
        <v>12052</v>
      </c>
      <c r="F2720" s="475" t="s">
        <v>195</v>
      </c>
      <c r="G2720" s="106">
        <v>45713</v>
      </c>
      <c r="H2720" s="106">
        <v>45713</v>
      </c>
      <c r="I2720" s="90" t="s">
        <v>62</v>
      </c>
      <c r="J2720" s="106"/>
      <c r="K2720" s="106"/>
      <c r="L2720" s="106"/>
      <c r="M2720" s="90"/>
      <c r="N2720" s="106"/>
      <c r="O2720" s="106"/>
      <c r="P2720" s="106"/>
      <c r="Q2720" s="90"/>
      <c r="R2720" s="106"/>
      <c r="S2720" s="106"/>
      <c r="T2720" s="106"/>
      <c r="U2720" s="90"/>
      <c r="V2720" s="107" t="str">
        <f t="shared" si="170"/>
        <v>Open PDFIR FINALLY.RHS-KK-ECG-IR-SU-2414-REV00</v>
      </c>
      <c r="W2720" s="972" t="str">
        <f t="shared" ca="1" si="171"/>
        <v>DONE</v>
      </c>
      <c r="X2720" s="979" t="str">
        <f t="shared" si="172"/>
        <v>P</v>
      </c>
      <c r="Y2720" s="979"/>
      <c r="AD2720" s="564"/>
      <c r="AE2720" s="564"/>
      <c r="AF2720" s="564"/>
      <c r="AG2720" s="564"/>
      <c r="AH2720" s="564"/>
      <c r="AI2720" s="564"/>
    </row>
    <row r="2721" spans="1:35" ht="90" x14ac:dyDescent="0.3">
      <c r="A2721" s="450">
        <f t="shared" si="169"/>
        <v>2716</v>
      </c>
      <c r="B2721" s="442" t="s">
        <v>18831</v>
      </c>
      <c r="C2721" s="426" t="s">
        <v>4383</v>
      </c>
      <c r="D2721" s="272" t="s">
        <v>10661</v>
      </c>
      <c r="E2721" s="539" t="s">
        <v>12051</v>
      </c>
      <c r="F2721" s="475" t="s">
        <v>195</v>
      </c>
      <c r="G2721" s="106">
        <v>45713</v>
      </c>
      <c r="H2721" s="106">
        <v>45713</v>
      </c>
      <c r="I2721" s="90" t="s">
        <v>62</v>
      </c>
      <c r="J2721" s="106"/>
      <c r="K2721" s="106"/>
      <c r="L2721" s="106"/>
      <c r="M2721" s="90"/>
      <c r="N2721" s="106"/>
      <c r="O2721" s="106"/>
      <c r="P2721" s="106"/>
      <c r="Q2721" s="90"/>
      <c r="R2721" s="106"/>
      <c r="S2721" s="106"/>
      <c r="T2721" s="106"/>
      <c r="U2721" s="90"/>
      <c r="V2721" s="107" t="str">
        <f t="shared" si="170"/>
        <v>Open PDFIR FINALLY.RHS-KK-ECG-IR-SU-2415-REV00</v>
      </c>
      <c r="W2721" s="972" t="str">
        <f t="shared" ca="1" si="171"/>
        <v>DONE</v>
      </c>
      <c r="X2721" s="979" t="str">
        <f t="shared" si="172"/>
        <v>P</v>
      </c>
      <c r="Y2721" s="979"/>
      <c r="AD2721" s="564"/>
      <c r="AE2721" s="564"/>
      <c r="AF2721" s="564"/>
      <c r="AG2721" s="564"/>
      <c r="AH2721" s="564"/>
      <c r="AI2721" s="564"/>
    </row>
    <row r="2722" spans="1:35" ht="90" x14ac:dyDescent="0.3">
      <c r="A2722" s="450">
        <f t="shared" si="169"/>
        <v>2717</v>
      </c>
      <c r="B2722" s="442" t="s">
        <v>18832</v>
      </c>
      <c r="C2722" s="426" t="s">
        <v>4383</v>
      </c>
      <c r="D2722" s="272" t="s">
        <v>10661</v>
      </c>
      <c r="E2722" s="539" t="s">
        <v>12050</v>
      </c>
      <c r="F2722" s="475" t="s">
        <v>195</v>
      </c>
      <c r="G2722" s="106">
        <v>45713</v>
      </c>
      <c r="H2722" s="106">
        <v>45713</v>
      </c>
      <c r="I2722" s="90" t="s">
        <v>62</v>
      </c>
      <c r="J2722" s="106"/>
      <c r="K2722" s="106"/>
      <c r="L2722" s="106"/>
      <c r="M2722" s="90"/>
      <c r="N2722" s="106"/>
      <c r="O2722" s="106"/>
      <c r="P2722" s="106"/>
      <c r="Q2722" s="90"/>
      <c r="R2722" s="106"/>
      <c r="S2722" s="106"/>
      <c r="T2722" s="106"/>
      <c r="U2722" s="90"/>
      <c r="V2722" s="107" t="str">
        <f t="shared" si="170"/>
        <v>Open PDFIR FINALLY.RHS-KK-ECG-IR-SU-2416-REV00</v>
      </c>
      <c r="W2722" s="972" t="str">
        <f t="shared" ca="1" si="171"/>
        <v>DONE</v>
      </c>
      <c r="X2722" s="979" t="str">
        <f t="shared" si="172"/>
        <v>P</v>
      </c>
      <c r="Y2722" s="979"/>
      <c r="AD2722" s="564"/>
      <c r="AE2722" s="564"/>
      <c r="AF2722" s="564"/>
      <c r="AG2722" s="564"/>
      <c r="AH2722" s="564"/>
      <c r="AI2722" s="564"/>
    </row>
    <row r="2723" spans="1:35" ht="90" x14ac:dyDescent="0.3">
      <c r="A2723" s="450">
        <f t="shared" si="169"/>
        <v>2718</v>
      </c>
      <c r="B2723" s="442" t="s">
        <v>18833</v>
      </c>
      <c r="C2723" s="426" t="s">
        <v>4383</v>
      </c>
      <c r="D2723" s="272" t="s">
        <v>10661</v>
      </c>
      <c r="E2723" s="539" t="s">
        <v>12049</v>
      </c>
      <c r="F2723" s="475" t="s">
        <v>195</v>
      </c>
      <c r="G2723" s="106">
        <v>45713</v>
      </c>
      <c r="H2723" s="106">
        <v>45713</v>
      </c>
      <c r="I2723" s="90" t="s">
        <v>62</v>
      </c>
      <c r="J2723" s="106"/>
      <c r="K2723" s="106"/>
      <c r="L2723" s="106"/>
      <c r="M2723" s="90"/>
      <c r="N2723" s="106"/>
      <c r="O2723" s="106"/>
      <c r="P2723" s="106"/>
      <c r="Q2723" s="90"/>
      <c r="R2723" s="106"/>
      <c r="S2723" s="106"/>
      <c r="T2723" s="106"/>
      <c r="U2723" s="90"/>
      <c r="V2723" s="107" t="str">
        <f t="shared" si="170"/>
        <v>Open PDFIR FINALLY.RHS-KK-ECG-IR-SU-2417-REV00</v>
      </c>
      <c r="W2723" s="972" t="str">
        <f t="shared" ca="1" si="171"/>
        <v>DONE</v>
      </c>
      <c r="X2723" s="979" t="str">
        <f t="shared" si="172"/>
        <v>P</v>
      </c>
      <c r="Y2723" s="979"/>
      <c r="AD2723" s="564"/>
      <c r="AE2723" s="564"/>
      <c r="AF2723" s="564"/>
      <c r="AG2723" s="564"/>
      <c r="AH2723" s="564"/>
      <c r="AI2723" s="564"/>
    </row>
    <row r="2724" spans="1:35" ht="90" x14ac:dyDescent="0.3">
      <c r="A2724" s="450">
        <f t="shared" si="169"/>
        <v>2719</v>
      </c>
      <c r="B2724" s="442" t="s">
        <v>18834</v>
      </c>
      <c r="C2724" s="426" t="s">
        <v>76</v>
      </c>
      <c r="D2724" s="272" t="s">
        <v>10661</v>
      </c>
      <c r="E2724" s="539" t="s">
        <v>12048</v>
      </c>
      <c r="F2724" s="475" t="s">
        <v>195</v>
      </c>
      <c r="G2724" s="106">
        <v>45722</v>
      </c>
      <c r="H2724" s="106">
        <v>45722</v>
      </c>
      <c r="I2724" s="90" t="s">
        <v>62</v>
      </c>
      <c r="J2724" s="106"/>
      <c r="K2724" s="106"/>
      <c r="L2724" s="106"/>
      <c r="M2724" s="90"/>
      <c r="N2724" s="106"/>
      <c r="O2724" s="106"/>
      <c r="P2724" s="106"/>
      <c r="Q2724" s="90"/>
      <c r="R2724" s="106"/>
      <c r="S2724" s="106"/>
      <c r="T2724" s="106"/>
      <c r="U2724" s="90"/>
      <c r="V2724" s="107" t="str">
        <f t="shared" si="170"/>
        <v>Open PDFIR FINALLY.RHS-KK-ECG-IR-CI-2418-REV00</v>
      </c>
      <c r="W2724" s="972" t="str">
        <f t="shared" ca="1" si="171"/>
        <v>DONE</v>
      </c>
      <c r="X2724" s="979" t="str">
        <f t="shared" si="172"/>
        <v>P</v>
      </c>
      <c r="Y2724" s="979"/>
      <c r="AD2724" s="564"/>
      <c r="AE2724" s="564"/>
      <c r="AF2724" s="564"/>
      <c r="AG2724" s="564"/>
      <c r="AH2724" s="564"/>
      <c r="AI2724" s="564"/>
    </row>
    <row r="2725" spans="1:35" ht="90" x14ac:dyDescent="0.3">
      <c r="A2725" s="450">
        <f t="shared" si="169"/>
        <v>2720</v>
      </c>
      <c r="B2725" s="442" t="s">
        <v>18835</v>
      </c>
      <c r="C2725" s="426" t="s">
        <v>4383</v>
      </c>
      <c r="D2725" s="272" t="s">
        <v>10661</v>
      </c>
      <c r="E2725" s="539" t="s">
        <v>12047</v>
      </c>
      <c r="F2725" s="475" t="s">
        <v>195</v>
      </c>
      <c r="G2725" s="106">
        <v>45718</v>
      </c>
      <c r="H2725" s="106">
        <v>45718</v>
      </c>
      <c r="I2725" s="90" t="s">
        <v>1671</v>
      </c>
      <c r="J2725" s="106"/>
      <c r="K2725" s="106"/>
      <c r="L2725" s="106"/>
      <c r="M2725" s="90"/>
      <c r="N2725" s="106"/>
      <c r="O2725" s="106"/>
      <c r="P2725" s="106"/>
      <c r="Q2725" s="90"/>
      <c r="R2725" s="106"/>
      <c r="S2725" s="106"/>
      <c r="T2725" s="106"/>
      <c r="U2725" s="90"/>
      <c r="V2725" s="107" t="str">
        <f t="shared" si="170"/>
        <v>Open PDFIR FINALLY.RHS-KK-ECG-IR-SU-2419-REV00</v>
      </c>
      <c r="W2725" s="972" t="str">
        <f t="shared" ca="1" si="171"/>
        <v>DONE</v>
      </c>
      <c r="X2725" s="979" t="str">
        <f t="shared" si="172"/>
        <v>P</v>
      </c>
      <c r="Y2725" s="979"/>
      <c r="AD2725" s="564"/>
      <c r="AE2725" s="564"/>
      <c r="AF2725" s="564"/>
      <c r="AG2725" s="564"/>
      <c r="AH2725" s="564"/>
      <c r="AI2725" s="564"/>
    </row>
    <row r="2726" spans="1:35" ht="90" x14ac:dyDescent="0.3">
      <c r="A2726" s="450">
        <f t="shared" si="169"/>
        <v>2721</v>
      </c>
      <c r="B2726" s="442" t="s">
        <v>18836</v>
      </c>
      <c r="C2726" s="426" t="s">
        <v>76</v>
      </c>
      <c r="D2726" s="272" t="s">
        <v>10661</v>
      </c>
      <c r="E2726" s="539" t="s">
        <v>12097</v>
      </c>
      <c r="F2726" s="475" t="s">
        <v>195</v>
      </c>
      <c r="G2726" s="106">
        <v>45725</v>
      </c>
      <c r="H2726" s="106">
        <v>45725</v>
      </c>
      <c r="I2726" s="90" t="s">
        <v>1671</v>
      </c>
      <c r="J2726" s="106"/>
      <c r="K2726" s="106"/>
      <c r="L2726" s="106"/>
      <c r="M2726" s="90"/>
      <c r="N2726" s="106"/>
      <c r="O2726" s="106"/>
      <c r="P2726" s="106"/>
      <c r="Q2726" s="90"/>
      <c r="R2726" s="106"/>
      <c r="S2726" s="106"/>
      <c r="T2726" s="106"/>
      <c r="U2726" s="90"/>
      <c r="V2726" s="107" t="str">
        <f t="shared" si="170"/>
        <v>Open PDFIR FINALLY.RHS-KK-ECG-IR-CI-2420-REV00</v>
      </c>
      <c r="W2726" s="972" t="str">
        <f t="shared" ca="1" si="171"/>
        <v>DONE</v>
      </c>
      <c r="X2726" s="979" t="str">
        <f t="shared" si="172"/>
        <v>P</v>
      </c>
      <c r="Y2726" s="979"/>
      <c r="AD2726" s="564"/>
      <c r="AE2726" s="564"/>
      <c r="AF2726" s="564"/>
      <c r="AG2726" s="564"/>
      <c r="AH2726" s="564"/>
      <c r="AI2726" s="564"/>
    </row>
    <row r="2727" spans="1:35" ht="90" x14ac:dyDescent="0.3">
      <c r="A2727" s="450">
        <f t="shared" si="169"/>
        <v>2722</v>
      </c>
      <c r="B2727" s="442" t="s">
        <v>18837</v>
      </c>
      <c r="C2727" s="426" t="s">
        <v>2735</v>
      </c>
      <c r="D2727" s="426" t="s">
        <v>5106</v>
      </c>
      <c r="E2727" s="539" t="s">
        <v>12099</v>
      </c>
      <c r="F2727" s="475" t="s">
        <v>195</v>
      </c>
      <c r="G2727" s="106">
        <v>45725</v>
      </c>
      <c r="H2727" s="106"/>
      <c r="I2727" s="90" t="s">
        <v>83</v>
      </c>
      <c r="J2727" s="106"/>
      <c r="K2727" s="106"/>
      <c r="L2727" s="106"/>
      <c r="M2727" s="90"/>
      <c r="N2727" s="106"/>
      <c r="O2727" s="106"/>
      <c r="P2727" s="106"/>
      <c r="Q2727" s="90"/>
      <c r="R2727" s="106"/>
      <c r="S2727" s="106"/>
      <c r="T2727" s="106"/>
      <c r="U2727" s="90"/>
      <c r="V2727" s="107" t="str">
        <f t="shared" si="170"/>
        <v>Open PDFIR FINALLY.RHS-KK-ECG-IR-ARCH-2421-REV00</v>
      </c>
      <c r="W2727" s="973">
        <f t="shared" ca="1" si="171"/>
        <v>483</v>
      </c>
      <c r="X2727" s="979" t="str">
        <f t="shared" si="172"/>
        <v>P</v>
      </c>
      <c r="Y2727" s="979"/>
      <c r="AD2727" s="564"/>
      <c r="AE2727" s="564"/>
      <c r="AF2727" s="564"/>
      <c r="AG2727" s="564"/>
      <c r="AH2727" s="564"/>
      <c r="AI2727" s="564"/>
    </row>
    <row r="2728" spans="1:35" ht="90" x14ac:dyDescent="0.3">
      <c r="A2728" s="450">
        <f t="shared" si="169"/>
        <v>2723</v>
      </c>
      <c r="B2728" s="442" t="s">
        <v>18838</v>
      </c>
      <c r="C2728" s="426" t="s">
        <v>2735</v>
      </c>
      <c r="D2728" s="426" t="s">
        <v>5106</v>
      </c>
      <c r="E2728" s="539" t="s">
        <v>12099</v>
      </c>
      <c r="F2728" s="475" t="s">
        <v>195</v>
      </c>
      <c r="G2728" s="106">
        <v>45725</v>
      </c>
      <c r="H2728" s="106"/>
      <c r="I2728" s="90" t="s">
        <v>83</v>
      </c>
      <c r="J2728" s="106"/>
      <c r="K2728" s="106"/>
      <c r="L2728" s="106"/>
      <c r="M2728" s="90"/>
      <c r="N2728" s="106"/>
      <c r="O2728" s="106"/>
      <c r="P2728" s="106"/>
      <c r="Q2728" s="90"/>
      <c r="R2728" s="106"/>
      <c r="S2728" s="106"/>
      <c r="T2728" s="106"/>
      <c r="U2728" s="90"/>
      <c r="V2728" s="107" t="str">
        <f t="shared" si="170"/>
        <v>Open PDFIR FINALLY.RHS-KK-ECG-IR-ARCH-2422-REV00</v>
      </c>
      <c r="W2728" s="973">
        <f t="shared" ca="1" si="171"/>
        <v>483</v>
      </c>
      <c r="X2728" s="979" t="str">
        <f t="shared" si="172"/>
        <v>P</v>
      </c>
      <c r="Y2728" s="979"/>
      <c r="AD2728" s="564"/>
      <c r="AE2728" s="564"/>
      <c r="AF2728" s="564"/>
      <c r="AG2728" s="564"/>
      <c r="AH2728" s="564"/>
      <c r="AI2728" s="564"/>
    </row>
    <row r="2729" spans="1:35" ht="90" x14ac:dyDescent="0.3">
      <c r="A2729" s="450">
        <f t="shared" si="169"/>
        <v>2724</v>
      </c>
      <c r="B2729" s="442" t="s">
        <v>18839</v>
      </c>
      <c r="C2729" s="426" t="s">
        <v>2735</v>
      </c>
      <c r="D2729" s="426" t="s">
        <v>5106</v>
      </c>
      <c r="E2729" s="539" t="s">
        <v>12100</v>
      </c>
      <c r="F2729" s="475" t="s">
        <v>195</v>
      </c>
      <c r="G2729" s="106">
        <v>45725</v>
      </c>
      <c r="H2729" s="106"/>
      <c r="I2729" s="90" t="s">
        <v>83</v>
      </c>
      <c r="J2729" s="106"/>
      <c r="K2729" s="106"/>
      <c r="L2729" s="106"/>
      <c r="M2729" s="90"/>
      <c r="N2729" s="106"/>
      <c r="O2729" s="106"/>
      <c r="P2729" s="106"/>
      <c r="Q2729" s="90"/>
      <c r="R2729" s="106"/>
      <c r="S2729" s="106"/>
      <c r="T2729" s="106"/>
      <c r="U2729" s="90"/>
      <c r="V2729" s="107" t="str">
        <f t="shared" si="170"/>
        <v>Open PDFIR FINALLY.RHS-KK-ECG-IR-ARCH-2423-REV00</v>
      </c>
      <c r="W2729" s="973">
        <f t="shared" ca="1" si="171"/>
        <v>483</v>
      </c>
      <c r="X2729" s="979" t="str">
        <f t="shared" si="172"/>
        <v>P</v>
      </c>
      <c r="Y2729" s="979"/>
      <c r="AD2729" s="564"/>
      <c r="AE2729" s="564"/>
      <c r="AF2729" s="564"/>
      <c r="AG2729" s="564"/>
      <c r="AH2729" s="564"/>
      <c r="AI2729" s="564"/>
    </row>
    <row r="2730" spans="1:35" ht="90" x14ac:dyDescent="0.3">
      <c r="A2730" s="450">
        <f t="shared" si="169"/>
        <v>2725</v>
      </c>
      <c r="B2730" s="442" t="s">
        <v>18840</v>
      </c>
      <c r="C2730" s="426" t="s">
        <v>2735</v>
      </c>
      <c r="D2730" s="426" t="s">
        <v>5106</v>
      </c>
      <c r="E2730" s="539" t="s">
        <v>12101</v>
      </c>
      <c r="F2730" s="475" t="s">
        <v>195</v>
      </c>
      <c r="G2730" s="106">
        <v>45725</v>
      </c>
      <c r="H2730" s="106"/>
      <c r="I2730" s="90" t="s">
        <v>83</v>
      </c>
      <c r="J2730" s="106"/>
      <c r="K2730" s="106"/>
      <c r="L2730" s="106"/>
      <c r="M2730" s="90"/>
      <c r="N2730" s="106"/>
      <c r="O2730" s="106"/>
      <c r="P2730" s="106"/>
      <c r="Q2730" s="90"/>
      <c r="R2730" s="106"/>
      <c r="S2730" s="106"/>
      <c r="T2730" s="106"/>
      <c r="U2730" s="90"/>
      <c r="V2730" s="107" t="str">
        <f t="shared" si="170"/>
        <v>Open PDFIR FINALLY.RHS-KK-ECG-IR-ARCH-2424-REV00</v>
      </c>
      <c r="W2730" s="973">
        <f t="shared" ca="1" si="171"/>
        <v>483</v>
      </c>
      <c r="X2730" s="979" t="str">
        <f t="shared" si="172"/>
        <v>P</v>
      </c>
      <c r="Y2730" s="979"/>
      <c r="AD2730" s="564"/>
      <c r="AE2730" s="564"/>
      <c r="AF2730" s="564"/>
      <c r="AG2730" s="564"/>
      <c r="AH2730" s="564"/>
      <c r="AI2730" s="564"/>
    </row>
    <row r="2731" spans="1:35" ht="90" x14ac:dyDescent="0.3">
      <c r="A2731" s="450">
        <f t="shared" si="169"/>
        <v>2726</v>
      </c>
      <c r="B2731" s="442" t="s">
        <v>18841</v>
      </c>
      <c r="C2731" s="426" t="s">
        <v>2735</v>
      </c>
      <c r="D2731" s="426" t="s">
        <v>5106</v>
      </c>
      <c r="E2731" s="539" t="s">
        <v>12102</v>
      </c>
      <c r="F2731" s="475" t="s">
        <v>195</v>
      </c>
      <c r="G2731" s="106">
        <v>45725</v>
      </c>
      <c r="H2731" s="106"/>
      <c r="I2731" s="90" t="s">
        <v>83</v>
      </c>
      <c r="J2731" s="106"/>
      <c r="K2731" s="106"/>
      <c r="L2731" s="106"/>
      <c r="M2731" s="90"/>
      <c r="N2731" s="106"/>
      <c r="O2731" s="106"/>
      <c r="P2731" s="106"/>
      <c r="Q2731" s="90"/>
      <c r="R2731" s="106"/>
      <c r="S2731" s="106"/>
      <c r="T2731" s="106"/>
      <c r="U2731" s="90"/>
      <c r="V2731" s="107" t="str">
        <f t="shared" si="170"/>
        <v>Open PDFIR FINALLY.RHS-KK-ECG-IR-ARCH-2425-REV00</v>
      </c>
      <c r="W2731" s="973">
        <f t="shared" ca="1" si="171"/>
        <v>483</v>
      </c>
      <c r="X2731" s="979" t="str">
        <f t="shared" si="172"/>
        <v>P</v>
      </c>
      <c r="Y2731" s="979"/>
      <c r="AD2731" s="564"/>
      <c r="AE2731" s="564"/>
      <c r="AF2731" s="564"/>
      <c r="AG2731" s="564"/>
      <c r="AH2731" s="564"/>
      <c r="AI2731" s="564"/>
    </row>
    <row r="2732" spans="1:35" ht="90" x14ac:dyDescent="0.3">
      <c r="A2732" s="450">
        <f t="shared" si="169"/>
        <v>2727</v>
      </c>
      <c r="B2732" s="442" t="s">
        <v>18842</v>
      </c>
      <c r="C2732" s="426" t="s">
        <v>2735</v>
      </c>
      <c r="D2732" s="426" t="s">
        <v>5106</v>
      </c>
      <c r="E2732" s="539" t="s">
        <v>12103</v>
      </c>
      <c r="F2732" s="475" t="s">
        <v>195</v>
      </c>
      <c r="G2732" s="106">
        <v>45725</v>
      </c>
      <c r="H2732" s="106">
        <v>45725</v>
      </c>
      <c r="I2732" s="90" t="s">
        <v>1671</v>
      </c>
      <c r="J2732" s="106"/>
      <c r="K2732" s="106"/>
      <c r="L2732" s="106"/>
      <c r="M2732" s="90"/>
      <c r="N2732" s="106"/>
      <c r="O2732" s="106"/>
      <c r="P2732" s="106"/>
      <c r="Q2732" s="90"/>
      <c r="R2732" s="106"/>
      <c r="S2732" s="106"/>
      <c r="T2732" s="106"/>
      <c r="U2732" s="90"/>
      <c r="V2732" s="107" t="str">
        <f t="shared" si="170"/>
        <v>Open PDFIR FINALLY.RHS-KK-ECG-IR-ARCH-2426-REV00</v>
      </c>
      <c r="W2732" s="972" t="str">
        <f t="shared" ca="1" si="171"/>
        <v>DONE</v>
      </c>
      <c r="X2732" s="979" t="str">
        <f t="shared" si="172"/>
        <v>P</v>
      </c>
      <c r="Y2732" s="979"/>
      <c r="AD2732" s="564"/>
      <c r="AE2732" s="564"/>
      <c r="AF2732" s="564"/>
      <c r="AG2732" s="564"/>
      <c r="AH2732" s="564"/>
      <c r="AI2732" s="564"/>
    </row>
    <row r="2733" spans="1:35" ht="90" x14ac:dyDescent="0.3">
      <c r="A2733" s="450">
        <f t="shared" si="169"/>
        <v>2728</v>
      </c>
      <c r="B2733" s="442" t="s">
        <v>18843</v>
      </c>
      <c r="C2733" s="426" t="s">
        <v>2735</v>
      </c>
      <c r="D2733" s="426" t="s">
        <v>5106</v>
      </c>
      <c r="E2733" s="539" t="s">
        <v>12104</v>
      </c>
      <c r="F2733" s="475" t="s">
        <v>195</v>
      </c>
      <c r="G2733" s="106">
        <v>45725</v>
      </c>
      <c r="H2733" s="106"/>
      <c r="I2733" s="90" t="s">
        <v>83</v>
      </c>
      <c r="J2733" s="106"/>
      <c r="K2733" s="106"/>
      <c r="L2733" s="106"/>
      <c r="M2733" s="90"/>
      <c r="N2733" s="106"/>
      <c r="O2733" s="106"/>
      <c r="P2733" s="106"/>
      <c r="Q2733" s="90"/>
      <c r="R2733" s="106"/>
      <c r="S2733" s="106"/>
      <c r="T2733" s="106"/>
      <c r="U2733" s="90"/>
      <c r="V2733" s="107" t="str">
        <f t="shared" si="170"/>
        <v>Open PDFIR FINALLY.RHS-KK-ECG-IR-ARCH-2427-REV00</v>
      </c>
      <c r="W2733" s="973">
        <f t="shared" ca="1" si="171"/>
        <v>483</v>
      </c>
      <c r="X2733" s="979" t="str">
        <f t="shared" si="172"/>
        <v>P</v>
      </c>
      <c r="Y2733" s="979"/>
      <c r="AD2733" s="564"/>
      <c r="AE2733" s="564"/>
      <c r="AF2733" s="564"/>
      <c r="AG2733" s="564"/>
      <c r="AH2733" s="564"/>
      <c r="AI2733" s="564"/>
    </row>
    <row r="2734" spans="1:35" ht="90" x14ac:dyDescent="0.3">
      <c r="A2734" s="450">
        <f t="shared" si="169"/>
        <v>2729</v>
      </c>
      <c r="B2734" s="442" t="s">
        <v>18844</v>
      </c>
      <c r="C2734" s="426" t="s">
        <v>2735</v>
      </c>
      <c r="D2734" s="426" t="s">
        <v>5106</v>
      </c>
      <c r="E2734" s="539" t="s">
        <v>12105</v>
      </c>
      <c r="F2734" s="475" t="s">
        <v>195</v>
      </c>
      <c r="G2734" s="106">
        <v>45725</v>
      </c>
      <c r="H2734" s="106">
        <v>45725</v>
      </c>
      <c r="I2734" s="90" t="s">
        <v>1671</v>
      </c>
      <c r="J2734" s="106"/>
      <c r="K2734" s="106"/>
      <c r="L2734" s="106"/>
      <c r="M2734" s="90"/>
      <c r="N2734" s="106"/>
      <c r="O2734" s="106"/>
      <c r="P2734" s="106"/>
      <c r="Q2734" s="90"/>
      <c r="R2734" s="106"/>
      <c r="S2734" s="106"/>
      <c r="T2734" s="106"/>
      <c r="U2734" s="90"/>
      <c r="V2734" s="107" t="str">
        <f t="shared" si="170"/>
        <v>Open PDFIR FINALLY.RHS-KK-ECG-IR-ARCH-2428-REV00</v>
      </c>
      <c r="W2734" s="972" t="str">
        <f t="shared" ca="1" si="171"/>
        <v>DONE</v>
      </c>
      <c r="X2734" s="979" t="str">
        <f t="shared" si="172"/>
        <v>P</v>
      </c>
      <c r="Y2734" s="979"/>
      <c r="AD2734" s="564"/>
      <c r="AE2734" s="564"/>
      <c r="AF2734" s="564"/>
      <c r="AG2734" s="564"/>
      <c r="AH2734" s="564"/>
      <c r="AI2734" s="564"/>
    </row>
    <row r="2735" spans="1:35" ht="90" x14ac:dyDescent="0.3">
      <c r="A2735" s="450">
        <f t="shared" si="169"/>
        <v>2730</v>
      </c>
      <c r="B2735" s="442" t="s">
        <v>18845</v>
      </c>
      <c r="C2735" s="426" t="s">
        <v>2735</v>
      </c>
      <c r="D2735" s="426" t="s">
        <v>5106</v>
      </c>
      <c r="E2735" s="539" t="s">
        <v>12106</v>
      </c>
      <c r="F2735" s="475" t="s">
        <v>195</v>
      </c>
      <c r="G2735" s="106">
        <v>45725</v>
      </c>
      <c r="H2735" s="106"/>
      <c r="I2735" s="90" t="s">
        <v>83</v>
      </c>
      <c r="J2735" s="106"/>
      <c r="K2735" s="106"/>
      <c r="L2735" s="106"/>
      <c r="M2735" s="90"/>
      <c r="N2735" s="106"/>
      <c r="O2735" s="106"/>
      <c r="P2735" s="106"/>
      <c r="Q2735" s="90"/>
      <c r="R2735" s="106"/>
      <c r="S2735" s="106"/>
      <c r="T2735" s="106"/>
      <c r="U2735" s="90"/>
      <c r="V2735" s="107" t="str">
        <f t="shared" si="170"/>
        <v>Open PDFIR FINALLY.RHS-KK-ECG-IR-ARCH-2429-REV00</v>
      </c>
      <c r="W2735" s="973">
        <f t="shared" ca="1" si="171"/>
        <v>483</v>
      </c>
      <c r="X2735" s="979" t="str">
        <f t="shared" si="172"/>
        <v>P</v>
      </c>
      <c r="Y2735" s="979"/>
      <c r="AD2735" s="564"/>
      <c r="AE2735" s="564"/>
      <c r="AF2735" s="564"/>
      <c r="AG2735" s="564"/>
      <c r="AH2735" s="564"/>
      <c r="AI2735" s="564"/>
    </row>
    <row r="2736" spans="1:35" ht="90" x14ac:dyDescent="0.3">
      <c r="A2736" s="450">
        <f t="shared" si="169"/>
        <v>2731</v>
      </c>
      <c r="B2736" s="442" t="s">
        <v>18846</v>
      </c>
      <c r="C2736" s="426" t="s">
        <v>2735</v>
      </c>
      <c r="D2736" s="426" t="s">
        <v>5106</v>
      </c>
      <c r="E2736" s="539" t="s">
        <v>12107</v>
      </c>
      <c r="F2736" s="475" t="s">
        <v>195</v>
      </c>
      <c r="G2736" s="106">
        <v>45725</v>
      </c>
      <c r="H2736" s="106"/>
      <c r="I2736" s="90" t="s">
        <v>83</v>
      </c>
      <c r="J2736" s="106"/>
      <c r="K2736" s="106"/>
      <c r="L2736" s="106"/>
      <c r="M2736" s="90"/>
      <c r="N2736" s="106"/>
      <c r="O2736" s="106"/>
      <c r="P2736" s="106"/>
      <c r="Q2736" s="90"/>
      <c r="R2736" s="106"/>
      <c r="S2736" s="106"/>
      <c r="T2736" s="106"/>
      <c r="U2736" s="90"/>
      <c r="V2736" s="107" t="str">
        <f t="shared" si="170"/>
        <v>Open PDFIR FINALLY.RHS-KK-ECG-IR-ARCH-2430-REV00</v>
      </c>
      <c r="W2736" s="973">
        <f t="shared" ca="1" si="171"/>
        <v>483</v>
      </c>
      <c r="X2736" s="979" t="str">
        <f t="shared" si="172"/>
        <v>P</v>
      </c>
      <c r="Y2736" s="979"/>
      <c r="AD2736" s="564"/>
      <c r="AE2736" s="564"/>
      <c r="AF2736" s="564"/>
      <c r="AG2736" s="564"/>
      <c r="AH2736" s="564"/>
      <c r="AI2736" s="564"/>
    </row>
    <row r="2737" spans="1:35" ht="90" x14ac:dyDescent="0.3">
      <c r="A2737" s="450">
        <f t="shared" si="169"/>
        <v>2732</v>
      </c>
      <c r="B2737" s="442" t="s">
        <v>18847</v>
      </c>
      <c r="C2737" s="426" t="s">
        <v>2735</v>
      </c>
      <c r="D2737" s="426" t="s">
        <v>5106</v>
      </c>
      <c r="E2737" s="539" t="s">
        <v>12108</v>
      </c>
      <c r="F2737" s="475" t="s">
        <v>195</v>
      </c>
      <c r="G2737" s="106">
        <v>45725</v>
      </c>
      <c r="H2737" s="106">
        <v>45725</v>
      </c>
      <c r="I2737" s="90" t="s">
        <v>1671</v>
      </c>
      <c r="J2737" s="106"/>
      <c r="K2737" s="106"/>
      <c r="L2737" s="106"/>
      <c r="M2737" s="90"/>
      <c r="N2737" s="106"/>
      <c r="O2737" s="106"/>
      <c r="P2737" s="106"/>
      <c r="Q2737" s="90"/>
      <c r="R2737" s="106"/>
      <c r="S2737" s="106"/>
      <c r="T2737" s="106"/>
      <c r="U2737" s="90"/>
      <c r="V2737" s="107" t="str">
        <f t="shared" si="170"/>
        <v>Open PDFIR FINALLY.RHS-KK-ECG-IR-ARCH-2431-REV00</v>
      </c>
      <c r="W2737" s="972" t="str">
        <f t="shared" ca="1" si="171"/>
        <v>DONE</v>
      </c>
      <c r="X2737" s="979" t="str">
        <f t="shared" si="172"/>
        <v>P</v>
      </c>
      <c r="Y2737" s="979"/>
      <c r="AD2737" s="564"/>
      <c r="AE2737" s="564"/>
      <c r="AF2737" s="564"/>
      <c r="AG2737" s="564"/>
      <c r="AH2737" s="564"/>
      <c r="AI2737" s="564"/>
    </row>
    <row r="2738" spans="1:35" ht="90" x14ac:dyDescent="0.3">
      <c r="A2738" s="450">
        <f t="shared" si="169"/>
        <v>2733</v>
      </c>
      <c r="B2738" s="442" t="s">
        <v>18848</v>
      </c>
      <c r="C2738" s="426" t="s">
        <v>2735</v>
      </c>
      <c r="D2738" s="426" t="s">
        <v>5106</v>
      </c>
      <c r="E2738" s="539" t="s">
        <v>12102</v>
      </c>
      <c r="F2738" s="475" t="s">
        <v>195</v>
      </c>
      <c r="G2738" s="106">
        <v>45725</v>
      </c>
      <c r="H2738" s="106">
        <v>45725</v>
      </c>
      <c r="I2738" s="90" t="s">
        <v>1671</v>
      </c>
      <c r="J2738" s="106"/>
      <c r="K2738" s="106"/>
      <c r="L2738" s="106"/>
      <c r="M2738" s="90"/>
      <c r="N2738" s="106"/>
      <c r="O2738" s="106"/>
      <c r="P2738" s="106"/>
      <c r="Q2738" s="90"/>
      <c r="R2738" s="106"/>
      <c r="S2738" s="106"/>
      <c r="T2738" s="106"/>
      <c r="U2738" s="90"/>
      <c r="V2738" s="107" t="str">
        <f t="shared" si="170"/>
        <v>Open PDFIR FINALLY.RHS-KK-ECG-IR-ARCH-2432-REV00</v>
      </c>
      <c r="W2738" s="972" t="str">
        <f t="shared" ca="1" si="171"/>
        <v>DONE</v>
      </c>
      <c r="X2738" s="979" t="str">
        <f t="shared" si="172"/>
        <v>P</v>
      </c>
      <c r="Y2738" s="979"/>
      <c r="AD2738" s="564"/>
      <c r="AE2738" s="564"/>
      <c r="AF2738" s="564"/>
      <c r="AG2738" s="564"/>
      <c r="AH2738" s="564"/>
      <c r="AI2738" s="564"/>
    </row>
    <row r="2739" spans="1:35" ht="90" x14ac:dyDescent="0.3">
      <c r="A2739" s="450">
        <f t="shared" si="169"/>
        <v>2734</v>
      </c>
      <c r="B2739" s="442" t="s">
        <v>18849</v>
      </c>
      <c r="C2739" s="426" t="s">
        <v>2735</v>
      </c>
      <c r="D2739" s="426" t="s">
        <v>5106</v>
      </c>
      <c r="E2739" s="539" t="s">
        <v>12112</v>
      </c>
      <c r="F2739" s="475" t="s">
        <v>195</v>
      </c>
      <c r="G2739" s="106">
        <v>45726</v>
      </c>
      <c r="H2739" s="106">
        <v>45726</v>
      </c>
      <c r="I2739" s="90" t="s">
        <v>1671</v>
      </c>
      <c r="J2739" s="106"/>
      <c r="K2739" s="106"/>
      <c r="L2739" s="106"/>
      <c r="M2739" s="90"/>
      <c r="N2739" s="106"/>
      <c r="O2739" s="106"/>
      <c r="P2739" s="106"/>
      <c r="Q2739" s="90"/>
      <c r="R2739" s="106"/>
      <c r="S2739" s="106"/>
      <c r="T2739" s="106"/>
      <c r="U2739" s="90"/>
      <c r="V2739" s="107" t="str">
        <f t="shared" si="170"/>
        <v>Open PDFIR FINALLY.RHS-KK-ECG-IR-ARCH-2433-REV00</v>
      </c>
      <c r="W2739" s="972" t="str">
        <f t="shared" ca="1" si="171"/>
        <v>DONE</v>
      </c>
      <c r="X2739" s="979" t="str">
        <f t="shared" si="172"/>
        <v>P</v>
      </c>
      <c r="Y2739" s="979"/>
      <c r="AD2739" s="564"/>
      <c r="AE2739" s="564"/>
      <c r="AF2739" s="564"/>
      <c r="AG2739" s="564"/>
      <c r="AH2739" s="564"/>
      <c r="AI2739" s="564"/>
    </row>
    <row r="2740" spans="1:35" ht="90" x14ac:dyDescent="0.3">
      <c r="A2740" s="450">
        <f t="shared" si="169"/>
        <v>2735</v>
      </c>
      <c r="B2740" s="442" t="s">
        <v>18850</v>
      </c>
      <c r="C2740" s="426" t="s">
        <v>1140</v>
      </c>
      <c r="D2740" s="426" t="s">
        <v>5106</v>
      </c>
      <c r="E2740" s="539" t="s">
        <v>12114</v>
      </c>
      <c r="F2740" s="475" t="s">
        <v>195</v>
      </c>
      <c r="G2740" s="106">
        <v>45727</v>
      </c>
      <c r="H2740" s="106">
        <v>45727</v>
      </c>
      <c r="I2740" s="90" t="s">
        <v>1671</v>
      </c>
      <c r="J2740" s="106"/>
      <c r="K2740" s="106"/>
      <c r="L2740" s="106"/>
      <c r="M2740" s="90"/>
      <c r="N2740" s="106"/>
      <c r="O2740" s="106"/>
      <c r="P2740" s="106"/>
      <c r="Q2740" s="90"/>
      <c r="R2740" s="106"/>
      <c r="S2740" s="106"/>
      <c r="T2740" s="106"/>
      <c r="U2740" s="90"/>
      <c r="V2740" s="107" t="str">
        <f t="shared" si="170"/>
        <v>Open PDFIR FINALLY.RHS-KK-ECG-IR-ELE-271-REV00</v>
      </c>
      <c r="W2740" s="972" t="str">
        <f t="shared" ca="1" si="171"/>
        <v>DONE</v>
      </c>
      <c r="X2740" s="979" t="str">
        <f t="shared" si="172"/>
        <v>P</v>
      </c>
      <c r="Y2740" s="979"/>
      <c r="AD2740" s="564"/>
      <c r="AE2740" s="564"/>
      <c r="AF2740" s="564"/>
      <c r="AG2740" s="564"/>
      <c r="AH2740" s="564"/>
      <c r="AI2740" s="564"/>
    </row>
    <row r="2741" spans="1:35" ht="90" x14ac:dyDescent="0.3">
      <c r="A2741" s="450">
        <f t="shared" si="169"/>
        <v>2736</v>
      </c>
      <c r="B2741" s="442" t="s">
        <v>18851</v>
      </c>
      <c r="C2741" s="426" t="s">
        <v>2735</v>
      </c>
      <c r="D2741" s="426" t="s">
        <v>5106</v>
      </c>
      <c r="E2741" s="539" t="s">
        <v>12120</v>
      </c>
      <c r="F2741" s="475" t="s">
        <v>195</v>
      </c>
      <c r="G2741" s="106">
        <v>45727</v>
      </c>
      <c r="H2741" s="106">
        <v>45727</v>
      </c>
      <c r="I2741" s="90" t="s">
        <v>1671</v>
      </c>
      <c r="J2741" s="106"/>
      <c r="K2741" s="106"/>
      <c r="L2741" s="106"/>
      <c r="M2741" s="90"/>
      <c r="N2741" s="106"/>
      <c r="O2741" s="106"/>
      <c r="P2741" s="106"/>
      <c r="Q2741" s="90"/>
      <c r="R2741" s="106"/>
      <c r="S2741" s="106"/>
      <c r="T2741" s="106"/>
      <c r="U2741" s="90"/>
      <c r="V2741" s="107" t="str">
        <f t="shared" si="170"/>
        <v>Open PDFIR FINALLY.RHS-KK-ECG-IR-ARCH-2434-REV00</v>
      </c>
      <c r="W2741" s="972" t="str">
        <f t="shared" ca="1" si="171"/>
        <v>DONE</v>
      </c>
      <c r="X2741" s="979" t="str">
        <f t="shared" si="172"/>
        <v>P</v>
      </c>
      <c r="Y2741" s="979"/>
      <c r="AD2741" s="564"/>
      <c r="AE2741" s="564"/>
      <c r="AF2741" s="564"/>
      <c r="AG2741" s="564"/>
      <c r="AH2741" s="564"/>
      <c r="AI2741" s="564"/>
    </row>
    <row r="2742" spans="1:35" ht="90" x14ac:dyDescent="0.3">
      <c r="A2742" s="450">
        <f t="shared" si="169"/>
        <v>2737</v>
      </c>
      <c r="B2742" s="442" t="s">
        <v>18852</v>
      </c>
      <c r="C2742" s="426" t="s">
        <v>2735</v>
      </c>
      <c r="D2742" s="426" t="s">
        <v>5106</v>
      </c>
      <c r="E2742" s="539" t="s">
        <v>12116</v>
      </c>
      <c r="F2742" s="475" t="s">
        <v>195</v>
      </c>
      <c r="G2742" s="106">
        <v>45727</v>
      </c>
      <c r="H2742" s="106">
        <v>45727</v>
      </c>
      <c r="I2742" s="90" t="s">
        <v>1671</v>
      </c>
      <c r="J2742" s="106"/>
      <c r="K2742" s="106"/>
      <c r="L2742" s="106"/>
      <c r="M2742" s="90"/>
      <c r="N2742" s="106"/>
      <c r="O2742" s="106"/>
      <c r="P2742" s="106"/>
      <c r="Q2742" s="90"/>
      <c r="R2742" s="106"/>
      <c r="S2742" s="106"/>
      <c r="T2742" s="106"/>
      <c r="U2742" s="90"/>
      <c r="V2742" s="107" t="str">
        <f t="shared" si="170"/>
        <v>Open PDFIR FINALLY.RHS-KK-ECG-IR-ARCH-2435-REV00</v>
      </c>
      <c r="W2742" s="972" t="str">
        <f t="shared" ca="1" si="171"/>
        <v>DONE</v>
      </c>
      <c r="X2742" s="979" t="str">
        <f t="shared" si="172"/>
        <v>P</v>
      </c>
      <c r="Y2742" s="979"/>
      <c r="AD2742" s="564"/>
      <c r="AE2742" s="564"/>
      <c r="AF2742" s="564"/>
      <c r="AG2742" s="564"/>
      <c r="AH2742" s="564"/>
      <c r="AI2742" s="564"/>
    </row>
    <row r="2743" spans="1:35" ht="90" x14ac:dyDescent="0.3">
      <c r="A2743" s="450">
        <f t="shared" ref="A2743:A2806" si="173">ROW()-ROW($A$5)</f>
        <v>2738</v>
      </c>
      <c r="B2743" s="442" t="s">
        <v>18853</v>
      </c>
      <c r="C2743" s="426" t="s">
        <v>2735</v>
      </c>
      <c r="D2743" s="426" t="s">
        <v>5106</v>
      </c>
      <c r="E2743" s="539" t="s">
        <v>12117</v>
      </c>
      <c r="F2743" s="475" t="s">
        <v>195</v>
      </c>
      <c r="G2743" s="106">
        <v>45727</v>
      </c>
      <c r="H2743" s="106">
        <v>45727</v>
      </c>
      <c r="I2743" s="90" t="s">
        <v>25</v>
      </c>
      <c r="J2743" s="106"/>
      <c r="K2743" s="106"/>
      <c r="L2743" s="106"/>
      <c r="M2743" s="90"/>
      <c r="N2743" s="106"/>
      <c r="O2743" s="106"/>
      <c r="P2743" s="106"/>
      <c r="Q2743" s="90"/>
      <c r="R2743" s="106"/>
      <c r="S2743" s="106"/>
      <c r="T2743" s="106"/>
      <c r="U2743" s="90"/>
      <c r="V2743" s="107" t="str">
        <f t="shared" si="170"/>
        <v>Open PDFIR FINALLY.RHS-KK-ECG-IR-ARCH-2436-REV00</v>
      </c>
      <c r="W2743" s="972" t="str">
        <f t="shared" ca="1" si="171"/>
        <v>DONE</v>
      </c>
      <c r="X2743" s="979" t="str">
        <f t="shared" si="172"/>
        <v>P</v>
      </c>
      <c r="Y2743" s="979"/>
      <c r="AD2743" s="564"/>
      <c r="AE2743" s="564"/>
      <c r="AF2743" s="564"/>
      <c r="AG2743" s="564"/>
      <c r="AH2743" s="564"/>
      <c r="AI2743" s="564"/>
    </row>
    <row r="2744" spans="1:35" ht="90" x14ac:dyDescent="0.3">
      <c r="A2744" s="450">
        <f t="shared" si="173"/>
        <v>2739</v>
      </c>
      <c r="B2744" s="442" t="s">
        <v>18854</v>
      </c>
      <c r="C2744" s="426" t="s">
        <v>2735</v>
      </c>
      <c r="D2744" s="426" t="s">
        <v>5106</v>
      </c>
      <c r="E2744" s="539" t="s">
        <v>12118</v>
      </c>
      <c r="F2744" s="475" t="s">
        <v>195</v>
      </c>
      <c r="G2744" s="106">
        <v>45727</v>
      </c>
      <c r="H2744" s="106">
        <v>45727</v>
      </c>
      <c r="I2744" s="90" t="s">
        <v>1671</v>
      </c>
      <c r="J2744" s="106"/>
      <c r="K2744" s="106"/>
      <c r="L2744" s="106"/>
      <c r="M2744" s="90"/>
      <c r="N2744" s="106"/>
      <c r="O2744" s="106"/>
      <c r="P2744" s="106"/>
      <c r="Q2744" s="90"/>
      <c r="R2744" s="106"/>
      <c r="S2744" s="106"/>
      <c r="T2744" s="106"/>
      <c r="U2744" s="90"/>
      <c r="V2744" s="107" t="str">
        <f t="shared" si="170"/>
        <v>Open PDFIR FINALLY.RHS-KK-ECG-IR-ARCH-2437-REV00</v>
      </c>
      <c r="W2744" s="972" t="str">
        <f t="shared" ca="1" si="171"/>
        <v>DONE</v>
      </c>
      <c r="X2744" s="979" t="str">
        <f t="shared" si="172"/>
        <v>P</v>
      </c>
      <c r="Y2744" s="979"/>
      <c r="AD2744" s="564"/>
      <c r="AE2744" s="564"/>
      <c r="AF2744" s="564"/>
      <c r="AG2744" s="564"/>
      <c r="AH2744" s="564"/>
      <c r="AI2744" s="564"/>
    </row>
    <row r="2745" spans="1:35" ht="90" x14ac:dyDescent="0.3">
      <c r="A2745" s="450">
        <f t="shared" si="173"/>
        <v>2740</v>
      </c>
      <c r="B2745" s="442" t="s">
        <v>18855</v>
      </c>
      <c r="C2745" s="426" t="s">
        <v>2735</v>
      </c>
      <c r="D2745" s="426" t="s">
        <v>5106</v>
      </c>
      <c r="E2745" s="539" t="s">
        <v>12119</v>
      </c>
      <c r="F2745" s="475" t="s">
        <v>195</v>
      </c>
      <c r="G2745" s="106">
        <v>45727</v>
      </c>
      <c r="H2745" s="106"/>
      <c r="I2745" s="90" t="s">
        <v>83</v>
      </c>
      <c r="J2745" s="106"/>
      <c r="K2745" s="106"/>
      <c r="L2745" s="106"/>
      <c r="M2745" s="90"/>
      <c r="N2745" s="106"/>
      <c r="O2745" s="106"/>
      <c r="P2745" s="106"/>
      <c r="Q2745" s="90"/>
      <c r="R2745" s="106"/>
      <c r="S2745" s="106"/>
      <c r="T2745" s="106"/>
      <c r="U2745" s="90"/>
      <c r="V2745" s="107" t="str">
        <f t="shared" si="170"/>
        <v>Open PDFIR FINALLY.RHS-KK-ECG-IR-ARCH-2438-REV00</v>
      </c>
      <c r="W2745" s="973">
        <f t="shared" ca="1" si="171"/>
        <v>481</v>
      </c>
      <c r="X2745" s="979" t="str">
        <f t="shared" si="172"/>
        <v>P</v>
      </c>
      <c r="Y2745" s="979"/>
      <c r="AD2745" s="564"/>
      <c r="AE2745" s="564"/>
      <c r="AF2745" s="564"/>
      <c r="AG2745" s="564"/>
      <c r="AH2745" s="564"/>
      <c r="AI2745" s="564"/>
    </row>
    <row r="2746" spans="1:35" ht="90" x14ac:dyDescent="0.3">
      <c r="A2746" s="450">
        <f t="shared" si="173"/>
        <v>2741</v>
      </c>
      <c r="B2746" s="442" t="s">
        <v>18856</v>
      </c>
      <c r="C2746" s="426" t="s">
        <v>2735</v>
      </c>
      <c r="D2746" s="426" t="s">
        <v>5106</v>
      </c>
      <c r="E2746" s="539" t="s">
        <v>12121</v>
      </c>
      <c r="F2746" s="475" t="s">
        <v>195</v>
      </c>
      <c r="G2746" s="106">
        <v>45727</v>
      </c>
      <c r="H2746" s="106">
        <v>45727</v>
      </c>
      <c r="I2746" s="90" t="s">
        <v>25</v>
      </c>
      <c r="J2746" s="106"/>
      <c r="K2746" s="106"/>
      <c r="L2746" s="106"/>
      <c r="M2746" s="90"/>
      <c r="N2746" s="106"/>
      <c r="O2746" s="106"/>
      <c r="P2746" s="106"/>
      <c r="Q2746" s="90"/>
      <c r="R2746" s="106"/>
      <c r="S2746" s="106"/>
      <c r="T2746" s="106"/>
      <c r="U2746" s="90"/>
      <c r="V2746" s="107" t="str">
        <f t="shared" si="170"/>
        <v>Open PDFIR FINALLY.RHS-KK-ECG-IR-ARCH-2439-REV00</v>
      </c>
      <c r="W2746" s="972" t="str">
        <f t="shared" ca="1" si="171"/>
        <v>DONE</v>
      </c>
      <c r="X2746" s="979" t="str">
        <f t="shared" si="172"/>
        <v>P</v>
      </c>
      <c r="Y2746" s="979"/>
      <c r="AD2746" s="564"/>
      <c r="AE2746" s="564"/>
      <c r="AF2746" s="564"/>
      <c r="AG2746" s="564"/>
      <c r="AH2746" s="564"/>
      <c r="AI2746" s="564"/>
    </row>
    <row r="2747" spans="1:35" ht="90" x14ac:dyDescent="0.3">
      <c r="A2747" s="450">
        <f t="shared" si="173"/>
        <v>2742</v>
      </c>
      <c r="B2747" s="442" t="s">
        <v>18857</v>
      </c>
      <c r="C2747" s="426" t="s">
        <v>2735</v>
      </c>
      <c r="D2747" s="272" t="s">
        <v>5106</v>
      </c>
      <c r="E2747" s="539" t="s">
        <v>12151</v>
      </c>
      <c r="F2747" s="475" t="s">
        <v>195</v>
      </c>
      <c r="G2747" s="106">
        <v>45732</v>
      </c>
      <c r="H2747" s="106">
        <v>45732</v>
      </c>
      <c r="I2747" s="90" t="s">
        <v>1671</v>
      </c>
      <c r="J2747" s="106"/>
      <c r="K2747" s="106"/>
      <c r="L2747" s="106"/>
      <c r="M2747" s="90"/>
      <c r="N2747" s="106"/>
      <c r="O2747" s="106"/>
      <c r="P2747" s="106"/>
      <c r="Q2747" s="90"/>
      <c r="R2747" s="106"/>
      <c r="S2747" s="106"/>
      <c r="T2747" s="106"/>
      <c r="U2747" s="90"/>
      <c r="V2747" s="107" t="str">
        <f t="shared" si="170"/>
        <v>Open PDFIR FINALLY.RHS-KK-ECG-IR-ARCH-2440-REV00</v>
      </c>
      <c r="W2747" s="972" t="str">
        <f t="shared" ca="1" si="171"/>
        <v>DONE</v>
      </c>
      <c r="X2747" s="979" t="str">
        <f t="shared" si="172"/>
        <v>P</v>
      </c>
      <c r="Y2747" s="979"/>
      <c r="AD2747" s="564"/>
      <c r="AE2747" s="564"/>
      <c r="AF2747" s="564"/>
      <c r="AG2747" s="564"/>
      <c r="AH2747" s="564"/>
      <c r="AI2747" s="564"/>
    </row>
    <row r="2748" spans="1:35" ht="90" x14ac:dyDescent="0.3">
      <c r="A2748" s="450">
        <f t="shared" si="173"/>
        <v>2743</v>
      </c>
      <c r="B2748" s="442" t="s">
        <v>18858</v>
      </c>
      <c r="C2748" s="426" t="s">
        <v>2735</v>
      </c>
      <c r="D2748" s="272" t="s">
        <v>5106</v>
      </c>
      <c r="E2748" s="539" t="s">
        <v>12140</v>
      </c>
      <c r="F2748" s="475" t="s">
        <v>195</v>
      </c>
      <c r="G2748" s="106">
        <v>45729</v>
      </c>
      <c r="H2748" s="106">
        <v>45729</v>
      </c>
      <c r="I2748" s="90" t="s">
        <v>1671</v>
      </c>
      <c r="J2748" s="106"/>
      <c r="K2748" s="106"/>
      <c r="L2748" s="106"/>
      <c r="M2748" s="90"/>
      <c r="N2748" s="106"/>
      <c r="O2748" s="106"/>
      <c r="P2748" s="106"/>
      <c r="Q2748" s="90"/>
      <c r="R2748" s="106"/>
      <c r="S2748" s="106"/>
      <c r="T2748" s="106"/>
      <c r="U2748" s="90"/>
      <c r="V2748" s="107" t="str">
        <f t="shared" si="170"/>
        <v>Open PDFIR FINALLY.RHS-KK-ECG-IR-ARCH-2441-REV00</v>
      </c>
      <c r="W2748" s="972" t="str">
        <f t="shared" ca="1" si="171"/>
        <v>DONE</v>
      </c>
      <c r="X2748" s="979" t="str">
        <f t="shared" si="172"/>
        <v>P</v>
      </c>
      <c r="Y2748" s="979"/>
      <c r="AD2748" s="564"/>
      <c r="AE2748" s="564"/>
      <c r="AF2748" s="564"/>
      <c r="AG2748" s="564"/>
      <c r="AH2748" s="564"/>
      <c r="AI2748" s="564"/>
    </row>
    <row r="2749" spans="1:35" ht="90" x14ac:dyDescent="0.3">
      <c r="A2749" s="450">
        <f t="shared" si="173"/>
        <v>2744</v>
      </c>
      <c r="B2749" s="442" t="s">
        <v>20483</v>
      </c>
      <c r="C2749" s="426" t="s">
        <v>76</v>
      </c>
      <c r="D2749" s="272" t="s">
        <v>10661</v>
      </c>
      <c r="E2749" s="539" t="s">
        <v>12128</v>
      </c>
      <c r="F2749" s="475" t="s">
        <v>195</v>
      </c>
      <c r="G2749" s="106">
        <v>45728</v>
      </c>
      <c r="H2749" s="106">
        <v>45728</v>
      </c>
      <c r="I2749" s="90" t="s">
        <v>25</v>
      </c>
      <c r="J2749" s="475" t="s">
        <v>195</v>
      </c>
      <c r="K2749" s="106">
        <v>45956</v>
      </c>
      <c r="L2749" s="106">
        <v>45956</v>
      </c>
      <c r="M2749" s="90" t="s">
        <v>1671</v>
      </c>
      <c r="N2749" s="106"/>
      <c r="O2749" s="106"/>
      <c r="P2749" s="106"/>
      <c r="Q2749" s="90"/>
      <c r="R2749" s="106"/>
      <c r="S2749" s="106"/>
      <c r="T2749" s="106"/>
      <c r="U2749" s="90"/>
      <c r="V2749" s="107" t="str">
        <f t="shared" ref="V2749:V2812" si="174">IF(B2749&gt;0,HYPERLINK(CONCATENATE("PDFIR FINALLY/",B2749,".pdf"),CONCATENATE("Open PDFIR FINALLY.",B2749)),"")</f>
        <v>Open PDFIR FINALLY.RHS-KK-ECG-IR-CI-2442-REV01</v>
      </c>
      <c r="W2749" s="972" t="str">
        <f t="shared" ca="1" si="171"/>
        <v>DONE</v>
      </c>
      <c r="X2749" s="979" t="str">
        <f t="shared" si="172"/>
        <v>AWC</v>
      </c>
      <c r="Y2749" s="979"/>
      <c r="AD2749" s="564"/>
      <c r="AE2749" s="564"/>
      <c r="AF2749" s="564"/>
      <c r="AG2749" s="564"/>
      <c r="AH2749" s="564"/>
      <c r="AI2749" s="564"/>
    </row>
    <row r="2750" spans="1:35" ht="90" x14ac:dyDescent="0.3">
      <c r="A2750" s="450">
        <f t="shared" si="173"/>
        <v>2745</v>
      </c>
      <c r="B2750" s="442" t="s">
        <v>18859</v>
      </c>
      <c r="C2750" s="426" t="s">
        <v>2735</v>
      </c>
      <c r="D2750" s="272" t="s">
        <v>5106</v>
      </c>
      <c r="E2750" s="539" t="s">
        <v>12127</v>
      </c>
      <c r="F2750" s="475" t="s">
        <v>195</v>
      </c>
      <c r="G2750" s="106">
        <v>45728</v>
      </c>
      <c r="H2750" s="106">
        <v>45728</v>
      </c>
      <c r="I2750" s="90" t="s">
        <v>1671</v>
      </c>
      <c r="J2750" s="106"/>
      <c r="K2750" s="106"/>
      <c r="L2750" s="106"/>
      <c r="M2750" s="90"/>
      <c r="N2750" s="106"/>
      <c r="O2750" s="106"/>
      <c r="P2750" s="106"/>
      <c r="Q2750" s="90"/>
      <c r="R2750" s="106"/>
      <c r="S2750" s="106"/>
      <c r="T2750" s="106"/>
      <c r="U2750" s="90"/>
      <c r="V2750" s="107" t="str">
        <f t="shared" si="174"/>
        <v>Open PDFIR FINALLY.RHS-KK-ECG-IR-ARCH-2443-REV00</v>
      </c>
      <c r="W2750" s="972" t="str">
        <f t="shared" ca="1" si="171"/>
        <v>DONE</v>
      </c>
      <c r="X2750" s="979" t="str">
        <f t="shared" si="172"/>
        <v>P</v>
      </c>
      <c r="Y2750" s="979"/>
      <c r="AD2750" s="564"/>
      <c r="AE2750" s="564"/>
      <c r="AF2750" s="564"/>
      <c r="AG2750" s="564"/>
      <c r="AH2750" s="564"/>
      <c r="AI2750" s="564"/>
    </row>
    <row r="2751" spans="1:35" ht="90" x14ac:dyDescent="0.3">
      <c r="A2751" s="450">
        <f t="shared" si="173"/>
        <v>2746</v>
      </c>
      <c r="B2751" s="442" t="s">
        <v>18860</v>
      </c>
      <c r="C2751" s="426" t="s">
        <v>2735</v>
      </c>
      <c r="D2751" s="272" t="s">
        <v>5106</v>
      </c>
      <c r="E2751" s="539" t="s">
        <v>12131</v>
      </c>
      <c r="F2751" s="475" t="s">
        <v>195</v>
      </c>
      <c r="G2751" s="106">
        <v>45729</v>
      </c>
      <c r="H2751" s="106">
        <v>45729</v>
      </c>
      <c r="I2751" s="90" t="s">
        <v>1671</v>
      </c>
      <c r="J2751" s="106"/>
      <c r="K2751" s="106"/>
      <c r="L2751" s="106"/>
      <c r="M2751" s="90"/>
      <c r="N2751" s="106"/>
      <c r="O2751" s="106"/>
      <c r="P2751" s="106"/>
      <c r="Q2751" s="90"/>
      <c r="R2751" s="106"/>
      <c r="S2751" s="106"/>
      <c r="T2751" s="106"/>
      <c r="U2751" s="90"/>
      <c r="V2751" s="107" t="str">
        <f t="shared" si="174"/>
        <v>Open PDFIR FINALLY.RHS-KK-ECG-IR-ARCH-2444-REV00</v>
      </c>
      <c r="W2751" s="972" t="str">
        <f t="shared" ca="1" si="171"/>
        <v>DONE</v>
      </c>
      <c r="X2751" s="979" t="str">
        <f t="shared" si="172"/>
        <v>P</v>
      </c>
      <c r="Y2751" s="979"/>
      <c r="AD2751" s="564"/>
      <c r="AE2751" s="564"/>
      <c r="AF2751" s="564"/>
      <c r="AG2751" s="564"/>
      <c r="AH2751" s="564"/>
      <c r="AI2751" s="564"/>
    </row>
    <row r="2752" spans="1:35" ht="90" x14ac:dyDescent="0.3">
      <c r="A2752" s="450">
        <f t="shared" si="173"/>
        <v>2747</v>
      </c>
      <c r="B2752" s="442" t="s">
        <v>18861</v>
      </c>
      <c r="C2752" s="426" t="s">
        <v>2735</v>
      </c>
      <c r="D2752" s="272" t="s">
        <v>5106</v>
      </c>
      <c r="E2752" s="539" t="s">
        <v>12132</v>
      </c>
      <c r="F2752" s="475" t="s">
        <v>195</v>
      </c>
      <c r="G2752" s="106">
        <v>45729</v>
      </c>
      <c r="H2752" s="106">
        <v>45729</v>
      </c>
      <c r="I2752" s="90" t="s">
        <v>1671</v>
      </c>
      <c r="J2752" s="106"/>
      <c r="K2752" s="106"/>
      <c r="L2752" s="106"/>
      <c r="M2752" s="90"/>
      <c r="N2752" s="106"/>
      <c r="O2752" s="106"/>
      <c r="P2752" s="106"/>
      <c r="Q2752" s="90"/>
      <c r="R2752" s="106"/>
      <c r="S2752" s="106"/>
      <c r="T2752" s="106"/>
      <c r="U2752" s="90"/>
      <c r="V2752" s="107" t="str">
        <f t="shared" si="174"/>
        <v>Open PDFIR FINALLY.RHS-KK-ECG-IR-ARCH-2445-REV00</v>
      </c>
      <c r="W2752" s="972" t="str">
        <f t="shared" ca="1" si="171"/>
        <v>DONE</v>
      </c>
      <c r="X2752" s="979" t="str">
        <f t="shared" si="172"/>
        <v>P</v>
      </c>
      <c r="Y2752" s="979"/>
      <c r="AD2752" s="564"/>
      <c r="AE2752" s="564"/>
      <c r="AF2752" s="564"/>
      <c r="AG2752" s="564"/>
      <c r="AH2752" s="564"/>
      <c r="AI2752" s="564"/>
    </row>
    <row r="2753" spans="1:35" ht="90" x14ac:dyDescent="0.3">
      <c r="A2753" s="450">
        <f t="shared" si="173"/>
        <v>2748</v>
      </c>
      <c r="B2753" s="442" t="s">
        <v>18862</v>
      </c>
      <c r="C2753" s="426" t="s">
        <v>2735</v>
      </c>
      <c r="D2753" s="272" t="s">
        <v>5106</v>
      </c>
      <c r="E2753" s="539" t="s">
        <v>12150</v>
      </c>
      <c r="F2753" s="475" t="s">
        <v>195</v>
      </c>
      <c r="G2753" s="106">
        <v>45732</v>
      </c>
      <c r="H2753" s="106">
        <v>45732</v>
      </c>
      <c r="I2753" s="90" t="s">
        <v>1671</v>
      </c>
      <c r="J2753" s="106"/>
      <c r="K2753" s="106"/>
      <c r="L2753" s="106"/>
      <c r="M2753" s="90"/>
      <c r="N2753" s="106"/>
      <c r="O2753" s="106"/>
      <c r="P2753" s="106"/>
      <c r="Q2753" s="90"/>
      <c r="R2753" s="106"/>
      <c r="S2753" s="106"/>
      <c r="T2753" s="106"/>
      <c r="U2753" s="90"/>
      <c r="V2753" s="107" t="str">
        <f t="shared" si="174"/>
        <v>Open PDFIR FINALLY.RHS-KK-ECG-IR-ARCH-2446-REV00</v>
      </c>
      <c r="W2753" s="972" t="str">
        <f t="shared" ca="1" si="171"/>
        <v>DONE</v>
      </c>
      <c r="X2753" s="979" t="str">
        <f t="shared" si="172"/>
        <v>P</v>
      </c>
      <c r="Y2753" s="979"/>
      <c r="AD2753" s="564"/>
      <c r="AE2753" s="564"/>
      <c r="AF2753" s="564"/>
      <c r="AG2753" s="564"/>
      <c r="AH2753" s="564"/>
      <c r="AI2753" s="564"/>
    </row>
    <row r="2754" spans="1:35" ht="90" x14ac:dyDescent="0.3">
      <c r="A2754" s="450">
        <f t="shared" si="173"/>
        <v>2749</v>
      </c>
      <c r="B2754" s="442" t="s">
        <v>18863</v>
      </c>
      <c r="C2754" s="426" t="s">
        <v>2735</v>
      </c>
      <c r="D2754" s="272" t="s">
        <v>5106</v>
      </c>
      <c r="E2754" s="539" t="s">
        <v>12133</v>
      </c>
      <c r="F2754" s="475" t="s">
        <v>195</v>
      </c>
      <c r="G2754" s="106">
        <v>45731</v>
      </c>
      <c r="H2754" s="106">
        <v>45731</v>
      </c>
      <c r="I2754" s="90" t="s">
        <v>25</v>
      </c>
      <c r="J2754" s="106"/>
      <c r="K2754" s="106"/>
      <c r="L2754" s="106"/>
      <c r="M2754" s="90"/>
      <c r="N2754" s="106"/>
      <c r="O2754" s="106"/>
      <c r="P2754" s="106"/>
      <c r="Q2754" s="90"/>
      <c r="R2754" s="106"/>
      <c r="S2754" s="106"/>
      <c r="T2754" s="106"/>
      <c r="U2754" s="90"/>
      <c r="V2754" s="107" t="str">
        <f t="shared" si="174"/>
        <v>Open PDFIR FINALLY.RHS-KK-ECG-IR-ARCH-2447-REV00</v>
      </c>
      <c r="W2754" s="972" t="str">
        <f t="shared" ca="1" si="171"/>
        <v>DONE</v>
      </c>
      <c r="X2754" s="979" t="str">
        <f t="shared" si="172"/>
        <v>P</v>
      </c>
      <c r="Y2754" s="979"/>
      <c r="AD2754" s="564"/>
      <c r="AE2754" s="564"/>
      <c r="AF2754" s="564"/>
      <c r="AG2754" s="564"/>
      <c r="AH2754" s="564"/>
      <c r="AI2754" s="564"/>
    </row>
    <row r="2755" spans="1:35" ht="90" x14ac:dyDescent="0.3">
      <c r="A2755" s="450">
        <f t="shared" si="173"/>
        <v>2750</v>
      </c>
      <c r="B2755" s="442" t="s">
        <v>18864</v>
      </c>
      <c r="C2755" s="426" t="s">
        <v>2735</v>
      </c>
      <c r="D2755" s="272" t="s">
        <v>5106</v>
      </c>
      <c r="E2755" s="539" t="s">
        <v>12134</v>
      </c>
      <c r="F2755" s="475" t="s">
        <v>195</v>
      </c>
      <c r="G2755" s="106">
        <v>45731</v>
      </c>
      <c r="H2755" s="106">
        <v>45731</v>
      </c>
      <c r="I2755" s="90" t="s">
        <v>25</v>
      </c>
      <c r="J2755" s="106"/>
      <c r="K2755" s="106"/>
      <c r="L2755" s="106"/>
      <c r="M2755" s="90"/>
      <c r="N2755" s="106"/>
      <c r="O2755" s="106"/>
      <c r="P2755" s="106"/>
      <c r="Q2755" s="90"/>
      <c r="R2755" s="106"/>
      <c r="S2755" s="106"/>
      <c r="T2755" s="106"/>
      <c r="U2755" s="90"/>
      <c r="V2755" s="107" t="str">
        <f t="shared" si="174"/>
        <v>Open PDFIR FINALLY.RHS-KK-ECG-IR-ARCH-2448-REV00</v>
      </c>
      <c r="W2755" s="972" t="str">
        <f t="shared" ca="1" si="171"/>
        <v>DONE</v>
      </c>
      <c r="X2755" s="979" t="str">
        <f t="shared" si="172"/>
        <v>P</v>
      </c>
      <c r="Y2755" s="979"/>
      <c r="AD2755" s="564"/>
      <c r="AE2755" s="564"/>
      <c r="AF2755" s="564"/>
      <c r="AG2755" s="564"/>
      <c r="AH2755" s="564"/>
      <c r="AI2755" s="564"/>
    </row>
    <row r="2756" spans="1:35" ht="90" x14ac:dyDescent="0.3">
      <c r="A2756" s="450">
        <f t="shared" si="173"/>
        <v>2751</v>
      </c>
      <c r="B2756" s="442" t="s">
        <v>18865</v>
      </c>
      <c r="C2756" s="426" t="s">
        <v>76</v>
      </c>
      <c r="D2756" s="272" t="s">
        <v>8685</v>
      </c>
      <c r="E2756" s="539" t="s">
        <v>12135</v>
      </c>
      <c r="F2756" s="475" t="s">
        <v>195</v>
      </c>
      <c r="G2756" s="106">
        <v>45731</v>
      </c>
      <c r="H2756" s="106">
        <v>45731</v>
      </c>
      <c r="I2756" s="90" t="s">
        <v>1671</v>
      </c>
      <c r="J2756" s="106"/>
      <c r="K2756" s="106"/>
      <c r="L2756" s="106"/>
      <c r="M2756" s="90"/>
      <c r="N2756" s="106"/>
      <c r="O2756" s="106"/>
      <c r="P2756" s="106"/>
      <c r="Q2756" s="90"/>
      <c r="R2756" s="106"/>
      <c r="S2756" s="106"/>
      <c r="T2756" s="106"/>
      <c r="U2756" s="90"/>
      <c r="V2756" s="107" t="str">
        <f t="shared" si="174"/>
        <v>Open PDFIR FINALLY.RHS-KK-ECG-IR-CI-2449-REV00</v>
      </c>
      <c r="W2756" s="972" t="str">
        <f t="shared" ca="1" si="171"/>
        <v>DONE</v>
      </c>
      <c r="X2756" s="979" t="str">
        <f t="shared" si="172"/>
        <v>P</v>
      </c>
      <c r="Y2756" s="979"/>
      <c r="AD2756" s="564"/>
      <c r="AE2756" s="564"/>
      <c r="AF2756" s="564"/>
      <c r="AG2756" s="564"/>
      <c r="AH2756" s="564"/>
      <c r="AI2756" s="564"/>
    </row>
    <row r="2757" spans="1:35" ht="90" x14ac:dyDescent="0.3">
      <c r="A2757" s="450">
        <f t="shared" si="173"/>
        <v>2752</v>
      </c>
      <c r="B2757" s="442" t="s">
        <v>18866</v>
      </c>
      <c r="C2757" s="426" t="s">
        <v>4383</v>
      </c>
      <c r="D2757" s="272" t="s">
        <v>8685</v>
      </c>
      <c r="E2757" s="539" t="s">
        <v>12136</v>
      </c>
      <c r="F2757" s="475" t="s">
        <v>195</v>
      </c>
      <c r="G2757" s="106">
        <v>45731</v>
      </c>
      <c r="H2757" s="106">
        <v>45731</v>
      </c>
      <c r="I2757" s="90" t="s">
        <v>1671</v>
      </c>
      <c r="J2757" s="106"/>
      <c r="K2757" s="106"/>
      <c r="L2757" s="106"/>
      <c r="M2757" s="90"/>
      <c r="N2757" s="106"/>
      <c r="O2757" s="106"/>
      <c r="P2757" s="106"/>
      <c r="Q2757" s="90"/>
      <c r="R2757" s="106"/>
      <c r="S2757" s="106"/>
      <c r="T2757" s="106"/>
      <c r="U2757" s="90"/>
      <c r="V2757" s="107" t="str">
        <f t="shared" si="174"/>
        <v>Open PDFIR FINALLY.RHS-KK-ECG-IR-SU-2450-REV00</v>
      </c>
      <c r="W2757" s="972" t="str">
        <f t="shared" ca="1" si="171"/>
        <v>DONE</v>
      </c>
      <c r="X2757" s="979" t="str">
        <f t="shared" si="172"/>
        <v>P</v>
      </c>
      <c r="Y2757" s="979"/>
      <c r="AD2757" s="564"/>
      <c r="AE2757" s="564"/>
      <c r="AF2757" s="564"/>
      <c r="AG2757" s="564"/>
      <c r="AH2757" s="564"/>
      <c r="AI2757" s="564"/>
    </row>
    <row r="2758" spans="1:35" ht="90" x14ac:dyDescent="0.3">
      <c r="A2758" s="450">
        <f t="shared" si="173"/>
        <v>2753</v>
      </c>
      <c r="B2758" s="442" t="s">
        <v>18867</v>
      </c>
      <c r="C2758" s="426" t="s">
        <v>78</v>
      </c>
      <c r="D2758" s="272" t="s">
        <v>10661</v>
      </c>
      <c r="E2758" s="539" t="s">
        <v>12139</v>
      </c>
      <c r="F2758" s="475" t="s">
        <v>195</v>
      </c>
      <c r="G2758" s="106">
        <v>45731</v>
      </c>
      <c r="H2758" s="106">
        <v>45731</v>
      </c>
      <c r="I2758" s="90" t="s">
        <v>1671</v>
      </c>
      <c r="J2758" s="106"/>
      <c r="K2758" s="106"/>
      <c r="L2758" s="106"/>
      <c r="M2758" s="90"/>
      <c r="N2758" s="106"/>
      <c r="O2758" s="106"/>
      <c r="P2758" s="106"/>
      <c r="Q2758" s="90"/>
      <c r="R2758" s="106"/>
      <c r="S2758" s="106"/>
      <c r="T2758" s="106"/>
      <c r="U2758" s="90"/>
      <c r="V2758" s="107" t="str">
        <f t="shared" si="174"/>
        <v>Open PDFIR FINALLY.RHS-KK-ECG-IR-ELE-272-REV00</v>
      </c>
      <c r="W2758" s="972" t="str">
        <f t="shared" ref="W2758:W2821" ca="1" si="175">IF(UPPER(TRIM(U2758))="P", MAX(0, TODAY()-S2758), IF(UPPER(TRIM(Q2758))="P", MAX(0, TODAY()-O2758), IF(UPPER(TRIM(M2758))="P", MAX(0, TODAY()-K2758), IF(UPPER(TRIM(I2758))="P", MAX(0, TODAY()-G2758), IF(OR(UPPER(TRIM(U2758))="C", UPPER(TRIM(U2758))="R", UPPER(TRIM(U2758))="A", UPPER(TRIM(U2758))="AWC", UPPER(TRIM(Q2758))="C", UPPER(TRIM(Q2758))="R", UPPER(TRIM(Q2758))="A", UPPER(TRIM(Q2758))="AWC", UPPER(TRIM(M2758))="C", UPPER(TRIM(M2758))="R", UPPER(TRIM(M2758))="A", UPPER(TRIM(M2758))="AWC", UPPER(TRIM(I2758))="C", UPPER(TRIM(I2758))="R", UPPER(TRIM(I2758))="A", UPPER(TRIM(I2758))="AWC"), "DONE", "")))))</f>
        <v>DONE</v>
      </c>
      <c r="X2758" s="979" t="str">
        <f t="shared" ref="X2758:X2821" si="176">IF(B2758="","",IF(U2758&lt;&gt;"",U2758,IF(Q2758&lt;&gt;"",Q2758,IF(M2758&lt;&gt;"",M2758,IF(I2758&lt;&gt;"","P")))))</f>
        <v>P</v>
      </c>
      <c r="Y2758" s="979"/>
      <c r="AD2758" s="564"/>
      <c r="AE2758" s="564"/>
      <c r="AF2758" s="564"/>
      <c r="AG2758" s="564"/>
      <c r="AH2758" s="564"/>
      <c r="AI2758" s="564"/>
    </row>
    <row r="2759" spans="1:35" ht="90" x14ac:dyDescent="0.3">
      <c r="A2759" s="450">
        <f t="shared" si="173"/>
        <v>2754</v>
      </c>
      <c r="B2759" s="442" t="s">
        <v>18868</v>
      </c>
      <c r="C2759" s="426" t="s">
        <v>2735</v>
      </c>
      <c r="D2759" s="272" t="s">
        <v>5106</v>
      </c>
      <c r="E2759" s="539" t="s">
        <v>12147</v>
      </c>
      <c r="F2759" s="475" t="s">
        <v>195</v>
      </c>
      <c r="G2759" s="106">
        <v>45732</v>
      </c>
      <c r="H2759" s="106">
        <v>45732</v>
      </c>
      <c r="I2759" s="90" t="s">
        <v>1671</v>
      </c>
      <c r="J2759" s="106"/>
      <c r="K2759" s="106"/>
      <c r="L2759" s="106"/>
      <c r="M2759" s="90"/>
      <c r="N2759" s="106"/>
      <c r="O2759" s="106"/>
      <c r="P2759" s="106"/>
      <c r="Q2759" s="90"/>
      <c r="R2759" s="106"/>
      <c r="S2759" s="106"/>
      <c r="T2759" s="106"/>
      <c r="U2759" s="90"/>
      <c r="V2759" s="107" t="str">
        <f t="shared" si="174"/>
        <v>Open PDFIR FINALLY.RHS-KK-ECG-IR-ARCH-2451-REV00</v>
      </c>
      <c r="W2759" s="972" t="str">
        <f t="shared" ca="1" si="175"/>
        <v>DONE</v>
      </c>
      <c r="X2759" s="979" t="str">
        <f t="shared" si="176"/>
        <v>P</v>
      </c>
      <c r="Y2759" s="979"/>
      <c r="AD2759" s="564"/>
      <c r="AE2759" s="564"/>
      <c r="AF2759" s="564"/>
      <c r="AG2759" s="564"/>
      <c r="AH2759" s="564"/>
      <c r="AI2759" s="564"/>
    </row>
    <row r="2760" spans="1:35" ht="90" x14ac:dyDescent="0.3">
      <c r="A2760" s="450">
        <f t="shared" si="173"/>
        <v>2755</v>
      </c>
      <c r="B2760" s="442" t="s">
        <v>18869</v>
      </c>
      <c r="C2760" s="426" t="s">
        <v>2735</v>
      </c>
      <c r="D2760" s="272" t="s">
        <v>5106</v>
      </c>
      <c r="E2760" s="539" t="s">
        <v>12146</v>
      </c>
      <c r="F2760" s="475" t="s">
        <v>195</v>
      </c>
      <c r="G2760" s="106">
        <v>45732</v>
      </c>
      <c r="H2760" s="106">
        <v>45732</v>
      </c>
      <c r="I2760" s="90" t="s">
        <v>1671</v>
      </c>
      <c r="J2760" s="106"/>
      <c r="K2760" s="106"/>
      <c r="L2760" s="106"/>
      <c r="M2760" s="90"/>
      <c r="N2760" s="106"/>
      <c r="O2760" s="106"/>
      <c r="P2760" s="106"/>
      <c r="Q2760" s="90"/>
      <c r="R2760" s="106"/>
      <c r="S2760" s="106"/>
      <c r="T2760" s="106"/>
      <c r="U2760" s="90"/>
      <c r="V2760" s="107" t="str">
        <f t="shared" si="174"/>
        <v>Open PDFIR FINALLY.RHS-KK-ECG-IR-ARCH-2452-REV00</v>
      </c>
      <c r="W2760" s="972" t="str">
        <f t="shared" ca="1" si="175"/>
        <v>DONE</v>
      </c>
      <c r="X2760" s="979" t="str">
        <f t="shared" si="176"/>
        <v>P</v>
      </c>
      <c r="Y2760" s="979"/>
      <c r="AD2760" s="564"/>
      <c r="AE2760" s="564"/>
      <c r="AF2760" s="564"/>
      <c r="AG2760" s="564"/>
      <c r="AH2760" s="564"/>
      <c r="AI2760" s="564"/>
    </row>
    <row r="2761" spans="1:35" ht="90" x14ac:dyDescent="0.3">
      <c r="A2761" s="450">
        <f t="shared" si="173"/>
        <v>2756</v>
      </c>
      <c r="B2761" s="442" t="s">
        <v>18870</v>
      </c>
      <c r="C2761" s="426" t="s">
        <v>2735</v>
      </c>
      <c r="D2761" s="272" t="s">
        <v>5106</v>
      </c>
      <c r="E2761" s="539" t="s">
        <v>12145</v>
      </c>
      <c r="F2761" s="475" t="s">
        <v>195</v>
      </c>
      <c r="G2761" s="106">
        <v>45732</v>
      </c>
      <c r="H2761" s="106">
        <v>45732</v>
      </c>
      <c r="I2761" s="90" t="s">
        <v>1671</v>
      </c>
      <c r="J2761" s="106"/>
      <c r="K2761" s="106"/>
      <c r="L2761" s="106"/>
      <c r="M2761" s="90"/>
      <c r="N2761" s="106"/>
      <c r="O2761" s="106"/>
      <c r="P2761" s="106"/>
      <c r="Q2761" s="90"/>
      <c r="R2761" s="106"/>
      <c r="S2761" s="106"/>
      <c r="T2761" s="106"/>
      <c r="U2761" s="90"/>
      <c r="V2761" s="107" t="str">
        <f t="shared" si="174"/>
        <v>Open PDFIR FINALLY.RHS-KK-ECG-IR-ARCH-2453-REV00</v>
      </c>
      <c r="W2761" s="972" t="str">
        <f t="shared" ca="1" si="175"/>
        <v>DONE</v>
      </c>
      <c r="X2761" s="979" t="str">
        <f t="shared" si="176"/>
        <v>P</v>
      </c>
      <c r="Y2761" s="979"/>
      <c r="AD2761" s="564"/>
      <c r="AE2761" s="564"/>
      <c r="AF2761" s="564"/>
      <c r="AG2761" s="564"/>
      <c r="AH2761" s="564"/>
      <c r="AI2761" s="564"/>
    </row>
    <row r="2762" spans="1:35" ht="90" x14ac:dyDescent="0.3">
      <c r="A2762" s="450">
        <f t="shared" si="173"/>
        <v>2757</v>
      </c>
      <c r="B2762" s="442" t="s">
        <v>18871</v>
      </c>
      <c r="C2762" s="426" t="s">
        <v>2735</v>
      </c>
      <c r="D2762" s="272" t="s">
        <v>5106</v>
      </c>
      <c r="E2762" s="539" t="s">
        <v>12144</v>
      </c>
      <c r="F2762" s="475" t="s">
        <v>195</v>
      </c>
      <c r="G2762" s="106">
        <v>45732</v>
      </c>
      <c r="H2762" s="106">
        <v>45732</v>
      </c>
      <c r="I2762" s="90" t="s">
        <v>1671</v>
      </c>
      <c r="J2762" s="106"/>
      <c r="K2762" s="106"/>
      <c r="L2762" s="106"/>
      <c r="M2762" s="90"/>
      <c r="N2762" s="106"/>
      <c r="O2762" s="106"/>
      <c r="P2762" s="106"/>
      <c r="Q2762" s="90"/>
      <c r="R2762" s="106"/>
      <c r="S2762" s="106"/>
      <c r="T2762" s="106"/>
      <c r="U2762" s="90"/>
      <c r="V2762" s="107" t="str">
        <f t="shared" si="174"/>
        <v>Open PDFIR FINALLY.RHS-KK-ECG-IR-ARCH-2454-REV00</v>
      </c>
      <c r="W2762" s="972" t="str">
        <f t="shared" ca="1" si="175"/>
        <v>DONE</v>
      </c>
      <c r="X2762" s="979" t="str">
        <f t="shared" si="176"/>
        <v>P</v>
      </c>
      <c r="Y2762" s="979"/>
      <c r="AD2762" s="564"/>
      <c r="AE2762" s="564"/>
      <c r="AF2762" s="564"/>
      <c r="AG2762" s="564"/>
      <c r="AH2762" s="564"/>
      <c r="AI2762" s="564"/>
    </row>
    <row r="2763" spans="1:35" ht="90" x14ac:dyDescent="0.3">
      <c r="A2763" s="450">
        <f t="shared" si="173"/>
        <v>2758</v>
      </c>
      <c r="B2763" s="442" t="s">
        <v>18872</v>
      </c>
      <c r="C2763" s="426" t="s">
        <v>2735</v>
      </c>
      <c r="D2763" s="272" t="s">
        <v>5106</v>
      </c>
      <c r="E2763" s="539" t="s">
        <v>12143</v>
      </c>
      <c r="F2763" s="475" t="s">
        <v>195</v>
      </c>
      <c r="G2763" s="106">
        <v>45732</v>
      </c>
      <c r="H2763" s="106">
        <v>45732</v>
      </c>
      <c r="I2763" s="90" t="s">
        <v>1671</v>
      </c>
      <c r="J2763" s="106"/>
      <c r="K2763" s="106"/>
      <c r="L2763" s="106"/>
      <c r="M2763" s="90"/>
      <c r="N2763" s="106"/>
      <c r="O2763" s="106"/>
      <c r="P2763" s="106"/>
      <c r="Q2763" s="90"/>
      <c r="R2763" s="106"/>
      <c r="S2763" s="106"/>
      <c r="T2763" s="106"/>
      <c r="U2763" s="90"/>
      <c r="V2763" s="107" t="str">
        <f t="shared" si="174"/>
        <v>Open PDFIR FINALLY.RHS-KK-ECG-IR-ARCH-2455-REV00</v>
      </c>
      <c r="W2763" s="972" t="str">
        <f t="shared" ca="1" si="175"/>
        <v>DONE</v>
      </c>
      <c r="X2763" s="979" t="str">
        <f t="shared" si="176"/>
        <v>P</v>
      </c>
      <c r="Y2763" s="979"/>
      <c r="AD2763" s="564"/>
      <c r="AE2763" s="564"/>
      <c r="AF2763" s="564"/>
      <c r="AG2763" s="564"/>
      <c r="AH2763" s="564"/>
      <c r="AI2763" s="564"/>
    </row>
    <row r="2764" spans="1:35" ht="90" x14ac:dyDescent="0.3">
      <c r="A2764" s="450">
        <f t="shared" si="173"/>
        <v>2759</v>
      </c>
      <c r="B2764" s="442" t="s">
        <v>18873</v>
      </c>
      <c r="C2764" s="426" t="s">
        <v>2735</v>
      </c>
      <c r="D2764" s="272" t="s">
        <v>5106</v>
      </c>
      <c r="E2764" s="539" t="s">
        <v>12142</v>
      </c>
      <c r="F2764" s="475" t="s">
        <v>195</v>
      </c>
      <c r="G2764" s="106">
        <v>45732</v>
      </c>
      <c r="H2764" s="106">
        <v>45732</v>
      </c>
      <c r="I2764" s="90" t="s">
        <v>1671</v>
      </c>
      <c r="J2764" s="106"/>
      <c r="K2764" s="106"/>
      <c r="L2764" s="106"/>
      <c r="M2764" s="90"/>
      <c r="N2764" s="106"/>
      <c r="O2764" s="106"/>
      <c r="P2764" s="106"/>
      <c r="Q2764" s="90"/>
      <c r="R2764" s="106"/>
      <c r="S2764" s="106"/>
      <c r="T2764" s="106"/>
      <c r="U2764" s="90"/>
      <c r="V2764" s="107" t="str">
        <f t="shared" si="174"/>
        <v>Open PDFIR FINALLY.RHS-KK-ECG-IR-ARCH-2456-REV00</v>
      </c>
      <c r="W2764" s="972" t="str">
        <f t="shared" ca="1" si="175"/>
        <v>DONE</v>
      </c>
      <c r="X2764" s="979" t="str">
        <f t="shared" si="176"/>
        <v>P</v>
      </c>
      <c r="Y2764" s="979"/>
      <c r="AD2764" s="564"/>
      <c r="AE2764" s="564"/>
      <c r="AF2764" s="564"/>
      <c r="AG2764" s="564"/>
      <c r="AH2764" s="564"/>
      <c r="AI2764" s="564"/>
    </row>
    <row r="2765" spans="1:35" ht="90" x14ac:dyDescent="0.3">
      <c r="A2765" s="450">
        <f t="shared" si="173"/>
        <v>2760</v>
      </c>
      <c r="B2765" s="442" t="s">
        <v>18874</v>
      </c>
      <c r="C2765" s="426" t="s">
        <v>78</v>
      </c>
      <c r="D2765" s="272" t="s">
        <v>10661</v>
      </c>
      <c r="E2765" s="539" t="s">
        <v>12148</v>
      </c>
      <c r="F2765" s="475" t="s">
        <v>195</v>
      </c>
      <c r="G2765" s="106">
        <v>45732</v>
      </c>
      <c r="H2765" s="106">
        <v>45732</v>
      </c>
      <c r="I2765" s="90" t="s">
        <v>1671</v>
      </c>
      <c r="J2765" s="106"/>
      <c r="K2765" s="106"/>
      <c r="L2765" s="106"/>
      <c r="M2765" s="90"/>
      <c r="N2765" s="106"/>
      <c r="O2765" s="106"/>
      <c r="P2765" s="106"/>
      <c r="Q2765" s="90"/>
      <c r="R2765" s="106"/>
      <c r="S2765" s="106"/>
      <c r="T2765" s="106"/>
      <c r="U2765" s="90"/>
      <c r="V2765" s="107" t="str">
        <f t="shared" si="174"/>
        <v>Open PDFIR FINALLY.RHS-KK-ECG-IR-ELE-273-REV00</v>
      </c>
      <c r="W2765" s="972" t="str">
        <f t="shared" ca="1" si="175"/>
        <v>DONE</v>
      </c>
      <c r="X2765" s="979" t="str">
        <f t="shared" si="176"/>
        <v>P</v>
      </c>
      <c r="Y2765" s="979"/>
      <c r="AD2765" s="564"/>
      <c r="AE2765" s="564"/>
      <c r="AF2765" s="564"/>
      <c r="AG2765" s="564"/>
      <c r="AH2765" s="564"/>
      <c r="AI2765" s="564"/>
    </row>
    <row r="2766" spans="1:35" ht="90" x14ac:dyDescent="0.3">
      <c r="A2766" s="450">
        <f t="shared" si="173"/>
        <v>2761</v>
      </c>
      <c r="B2766" s="442" t="s">
        <v>18875</v>
      </c>
      <c r="C2766" s="426" t="s">
        <v>76</v>
      </c>
      <c r="D2766" s="272" t="s">
        <v>10661</v>
      </c>
      <c r="E2766" s="539" t="s">
        <v>12141</v>
      </c>
      <c r="F2766" s="475" t="s">
        <v>195</v>
      </c>
      <c r="G2766" s="106">
        <v>45732</v>
      </c>
      <c r="H2766" s="106">
        <v>45732</v>
      </c>
      <c r="I2766" s="90" t="s">
        <v>62</v>
      </c>
      <c r="J2766" s="106"/>
      <c r="K2766" s="106"/>
      <c r="L2766" s="106"/>
      <c r="M2766" s="90"/>
      <c r="N2766" s="106"/>
      <c r="O2766" s="106"/>
      <c r="P2766" s="106"/>
      <c r="Q2766" s="90"/>
      <c r="R2766" s="106"/>
      <c r="S2766" s="106"/>
      <c r="T2766" s="106"/>
      <c r="U2766" s="90"/>
      <c r="V2766" s="107" t="str">
        <f t="shared" si="174"/>
        <v>Open PDFIR FINALLY.RHS-KK-ECG-IR-CI-2457-REV00</v>
      </c>
      <c r="W2766" s="972" t="str">
        <f t="shared" ca="1" si="175"/>
        <v>DONE</v>
      </c>
      <c r="X2766" s="979" t="str">
        <f t="shared" si="176"/>
        <v>P</v>
      </c>
      <c r="Y2766" s="979"/>
      <c r="AD2766" s="564"/>
      <c r="AE2766" s="564"/>
      <c r="AF2766" s="564"/>
      <c r="AG2766" s="564"/>
      <c r="AH2766" s="564"/>
      <c r="AI2766" s="564"/>
    </row>
    <row r="2767" spans="1:35" ht="90" x14ac:dyDescent="0.3">
      <c r="A2767" s="450">
        <f t="shared" si="173"/>
        <v>2762</v>
      </c>
      <c r="B2767" s="442" t="s">
        <v>20484</v>
      </c>
      <c r="C2767" s="426" t="s">
        <v>76</v>
      </c>
      <c r="D2767" s="272" t="s">
        <v>10661</v>
      </c>
      <c r="E2767" s="539" t="s">
        <v>12172</v>
      </c>
      <c r="F2767" s="475" t="s">
        <v>195</v>
      </c>
      <c r="G2767" s="106">
        <v>45734</v>
      </c>
      <c r="H2767" s="106">
        <v>45734</v>
      </c>
      <c r="I2767" s="90" t="s">
        <v>25</v>
      </c>
      <c r="J2767" s="475" t="s">
        <v>195</v>
      </c>
      <c r="K2767" s="106">
        <v>45956</v>
      </c>
      <c r="L2767" s="106">
        <v>45956</v>
      </c>
      <c r="M2767" s="90" t="s">
        <v>1671</v>
      </c>
      <c r="N2767" s="106"/>
      <c r="O2767" s="106"/>
      <c r="P2767" s="106"/>
      <c r="Q2767" s="90"/>
      <c r="R2767" s="106"/>
      <c r="S2767" s="106"/>
      <c r="T2767" s="106"/>
      <c r="U2767" s="90"/>
      <c r="V2767" s="107" t="str">
        <f t="shared" si="174"/>
        <v>Open PDFIR FINALLY.RHS-KK-ECG-IR-CI-2458-REV01</v>
      </c>
      <c r="W2767" s="972" t="str">
        <f t="shared" ca="1" si="175"/>
        <v>DONE</v>
      </c>
      <c r="X2767" s="979" t="str">
        <f t="shared" si="176"/>
        <v>AWC</v>
      </c>
      <c r="Y2767" s="979"/>
      <c r="AD2767" s="564"/>
      <c r="AE2767" s="564"/>
      <c r="AF2767" s="564"/>
      <c r="AG2767" s="564"/>
      <c r="AH2767" s="564"/>
      <c r="AI2767" s="564"/>
    </row>
    <row r="2768" spans="1:35" ht="90" x14ac:dyDescent="0.3">
      <c r="A2768" s="450">
        <f t="shared" si="173"/>
        <v>2763</v>
      </c>
      <c r="B2768" s="442" t="s">
        <v>20485</v>
      </c>
      <c r="C2768" s="426" t="s">
        <v>76</v>
      </c>
      <c r="D2768" s="272" t="s">
        <v>10661</v>
      </c>
      <c r="E2768" s="539" t="s">
        <v>12173</v>
      </c>
      <c r="F2768" s="475" t="s">
        <v>195</v>
      </c>
      <c r="G2768" s="106">
        <v>45734</v>
      </c>
      <c r="H2768" s="106">
        <v>45734</v>
      </c>
      <c r="I2768" s="90" t="s">
        <v>25</v>
      </c>
      <c r="J2768" s="475" t="s">
        <v>195</v>
      </c>
      <c r="K2768" s="106">
        <v>46056</v>
      </c>
      <c r="L2768" s="106">
        <v>46083</v>
      </c>
      <c r="M2768" s="90" t="s">
        <v>1671</v>
      </c>
      <c r="N2768" s="106"/>
      <c r="O2768" s="106"/>
      <c r="P2768" s="106"/>
      <c r="Q2768" s="90"/>
      <c r="R2768" s="106"/>
      <c r="S2768" s="106"/>
      <c r="T2768" s="106"/>
      <c r="U2768" s="90"/>
      <c r="V2768" s="107" t="str">
        <f t="shared" si="174"/>
        <v>Open PDFIR FINALLY.RHS-KK-ECG-IR-CI-2459-REV01</v>
      </c>
      <c r="W2768" s="972" t="str">
        <f t="shared" ca="1" si="175"/>
        <v>DONE</v>
      </c>
      <c r="X2768" s="979" t="str">
        <f t="shared" si="176"/>
        <v>AWC</v>
      </c>
      <c r="Y2768" s="979"/>
      <c r="AD2768" s="564"/>
      <c r="AE2768" s="564"/>
      <c r="AF2768" s="564"/>
      <c r="AG2768" s="564"/>
      <c r="AH2768" s="564"/>
      <c r="AI2768" s="564"/>
    </row>
    <row r="2769" spans="1:35" ht="90" x14ac:dyDescent="0.3">
      <c r="A2769" s="450">
        <f t="shared" si="173"/>
        <v>2764</v>
      </c>
      <c r="B2769" s="442" t="s">
        <v>18876</v>
      </c>
      <c r="C2769" s="426" t="s">
        <v>2735</v>
      </c>
      <c r="D2769" s="272" t="s">
        <v>5106</v>
      </c>
      <c r="E2769" s="539" t="s">
        <v>12174</v>
      </c>
      <c r="F2769" s="475" t="s">
        <v>195</v>
      </c>
      <c r="G2769" s="106">
        <v>45734</v>
      </c>
      <c r="H2769" s="106">
        <v>45734</v>
      </c>
      <c r="I2769" s="90" t="s">
        <v>1671</v>
      </c>
      <c r="J2769" s="106"/>
      <c r="K2769" s="106"/>
      <c r="L2769" s="106"/>
      <c r="M2769" s="90"/>
      <c r="N2769" s="106"/>
      <c r="O2769" s="106"/>
      <c r="P2769" s="106"/>
      <c r="Q2769" s="90"/>
      <c r="R2769" s="106"/>
      <c r="S2769" s="106"/>
      <c r="T2769" s="106"/>
      <c r="U2769" s="90"/>
      <c r="V2769" s="107" t="str">
        <f t="shared" si="174"/>
        <v>Open PDFIR FINALLY.RHS-KK-ECG-IR-ARCH-2460-REV00</v>
      </c>
      <c r="W2769" s="972" t="str">
        <f t="shared" ca="1" si="175"/>
        <v>DONE</v>
      </c>
      <c r="X2769" s="979" t="str">
        <f t="shared" si="176"/>
        <v>P</v>
      </c>
      <c r="Y2769" s="979"/>
      <c r="AD2769" s="564"/>
      <c r="AE2769" s="564"/>
      <c r="AF2769" s="564"/>
      <c r="AG2769" s="564"/>
      <c r="AH2769" s="564"/>
      <c r="AI2769" s="564"/>
    </row>
    <row r="2770" spans="1:35" ht="90" x14ac:dyDescent="0.3">
      <c r="A2770" s="450">
        <f t="shared" si="173"/>
        <v>2765</v>
      </c>
      <c r="B2770" s="442" t="s">
        <v>20486</v>
      </c>
      <c r="C2770" s="426" t="s">
        <v>2735</v>
      </c>
      <c r="D2770" s="272" t="s">
        <v>5106</v>
      </c>
      <c r="E2770" s="539" t="s">
        <v>12175</v>
      </c>
      <c r="F2770" s="475" t="s">
        <v>195</v>
      </c>
      <c r="G2770" s="106">
        <v>45734</v>
      </c>
      <c r="H2770" s="106">
        <v>45734</v>
      </c>
      <c r="I2770" s="90" t="s">
        <v>25</v>
      </c>
      <c r="J2770" s="475" t="s">
        <v>195</v>
      </c>
      <c r="K2770" s="106">
        <v>45738</v>
      </c>
      <c r="L2770" s="106">
        <v>45738</v>
      </c>
      <c r="M2770" s="90" t="s">
        <v>1671</v>
      </c>
      <c r="N2770" s="106"/>
      <c r="O2770" s="106"/>
      <c r="P2770" s="106"/>
      <c r="Q2770" s="90"/>
      <c r="R2770" s="106"/>
      <c r="S2770" s="106"/>
      <c r="T2770" s="106"/>
      <c r="U2770" s="90"/>
      <c r="V2770" s="107" t="str">
        <f t="shared" si="174"/>
        <v>Open PDFIR FINALLY.RHS-KK-ECG-IR-ARCH-2461-REV01</v>
      </c>
      <c r="W2770" s="972" t="str">
        <f t="shared" ca="1" si="175"/>
        <v>DONE</v>
      </c>
      <c r="X2770" s="979" t="str">
        <f t="shared" si="176"/>
        <v>AWC</v>
      </c>
      <c r="Y2770" s="979"/>
      <c r="AD2770" s="564"/>
      <c r="AE2770" s="564"/>
      <c r="AF2770" s="564"/>
      <c r="AG2770" s="564"/>
      <c r="AH2770" s="564"/>
      <c r="AI2770" s="564"/>
    </row>
    <row r="2771" spans="1:35" ht="90" x14ac:dyDescent="0.3">
      <c r="A2771" s="450">
        <f t="shared" si="173"/>
        <v>2766</v>
      </c>
      <c r="B2771" s="442" t="s">
        <v>18877</v>
      </c>
      <c r="C2771" s="426" t="s">
        <v>2735</v>
      </c>
      <c r="D2771" s="272" t="s">
        <v>5106</v>
      </c>
      <c r="E2771" s="539" t="s">
        <v>12176</v>
      </c>
      <c r="F2771" s="475" t="s">
        <v>195</v>
      </c>
      <c r="G2771" s="106">
        <v>45734</v>
      </c>
      <c r="H2771" s="106">
        <v>45734</v>
      </c>
      <c r="I2771" s="90" t="s">
        <v>1671</v>
      </c>
      <c r="J2771" s="106"/>
      <c r="K2771" s="106"/>
      <c r="L2771" s="106"/>
      <c r="M2771" s="90"/>
      <c r="N2771" s="106"/>
      <c r="O2771" s="106"/>
      <c r="P2771" s="106"/>
      <c r="Q2771" s="90"/>
      <c r="R2771" s="106"/>
      <c r="S2771" s="106"/>
      <c r="T2771" s="106"/>
      <c r="U2771" s="90"/>
      <c r="V2771" s="107" t="str">
        <f t="shared" si="174"/>
        <v>Open PDFIR FINALLY.RHS-KK-ECG-IR-ARCH-2462-REV00</v>
      </c>
      <c r="W2771" s="972" t="str">
        <f t="shared" ca="1" si="175"/>
        <v>DONE</v>
      </c>
      <c r="X2771" s="979" t="str">
        <f t="shared" si="176"/>
        <v>P</v>
      </c>
      <c r="Y2771" s="979"/>
      <c r="AD2771" s="564"/>
      <c r="AE2771" s="564"/>
      <c r="AF2771" s="564"/>
      <c r="AG2771" s="564"/>
      <c r="AH2771" s="564"/>
      <c r="AI2771" s="564"/>
    </row>
    <row r="2772" spans="1:35" ht="90" x14ac:dyDescent="0.3">
      <c r="A2772" s="450">
        <f t="shared" si="173"/>
        <v>2767</v>
      </c>
      <c r="B2772" s="442" t="s">
        <v>18878</v>
      </c>
      <c r="C2772" s="426" t="s">
        <v>76</v>
      </c>
      <c r="D2772" s="272" t="s">
        <v>5106</v>
      </c>
      <c r="E2772" s="539" t="s">
        <v>11966</v>
      </c>
      <c r="F2772" s="475" t="s">
        <v>195</v>
      </c>
      <c r="G2772" s="106">
        <v>45732</v>
      </c>
      <c r="H2772" s="106">
        <v>45732</v>
      </c>
      <c r="I2772" s="90" t="s">
        <v>1671</v>
      </c>
      <c r="J2772" s="106"/>
      <c r="K2772" s="106"/>
      <c r="L2772" s="106"/>
      <c r="M2772" s="90"/>
      <c r="N2772" s="106"/>
      <c r="O2772" s="106"/>
      <c r="P2772" s="106"/>
      <c r="Q2772" s="90"/>
      <c r="R2772" s="106"/>
      <c r="S2772" s="106"/>
      <c r="T2772" s="106"/>
      <c r="U2772" s="90"/>
      <c r="V2772" s="107" t="str">
        <f t="shared" si="174"/>
        <v>Open PDFIR FINALLY.RHS-KK-ECG-IR-CI-2463-REV00</v>
      </c>
      <c r="W2772" s="972" t="str">
        <f t="shared" ca="1" si="175"/>
        <v>DONE</v>
      </c>
      <c r="X2772" s="979" t="str">
        <f t="shared" si="176"/>
        <v>P</v>
      </c>
      <c r="Y2772" s="979"/>
      <c r="AD2772" s="564"/>
      <c r="AE2772" s="564"/>
      <c r="AF2772" s="564"/>
      <c r="AG2772" s="564"/>
      <c r="AH2772" s="564"/>
      <c r="AI2772" s="564"/>
    </row>
    <row r="2773" spans="1:35" ht="90" x14ac:dyDescent="0.3">
      <c r="A2773" s="450">
        <f t="shared" si="173"/>
        <v>2768</v>
      </c>
      <c r="B2773" s="442" t="s">
        <v>18879</v>
      </c>
      <c r="C2773" s="426" t="s">
        <v>76</v>
      </c>
      <c r="D2773" s="272" t="s">
        <v>5106</v>
      </c>
      <c r="E2773" s="539" t="s">
        <v>12177</v>
      </c>
      <c r="F2773" s="475" t="s">
        <v>195</v>
      </c>
      <c r="G2773" s="106">
        <v>45732</v>
      </c>
      <c r="H2773" s="106">
        <v>45732</v>
      </c>
      <c r="I2773" s="90" t="s">
        <v>1671</v>
      </c>
      <c r="J2773" s="106"/>
      <c r="K2773" s="106"/>
      <c r="L2773" s="106"/>
      <c r="M2773" s="90"/>
      <c r="N2773" s="106"/>
      <c r="O2773" s="106"/>
      <c r="P2773" s="106"/>
      <c r="Q2773" s="90"/>
      <c r="R2773" s="106"/>
      <c r="S2773" s="106"/>
      <c r="T2773" s="106"/>
      <c r="U2773" s="90"/>
      <c r="V2773" s="107" t="str">
        <f t="shared" si="174"/>
        <v>Open PDFIR FINALLY.RHS-KK-ECG-IR-CI-2464-REV00</v>
      </c>
      <c r="W2773" s="972" t="str">
        <f t="shared" ca="1" si="175"/>
        <v>DONE</v>
      </c>
      <c r="X2773" s="979" t="str">
        <f t="shared" si="176"/>
        <v>P</v>
      </c>
      <c r="Y2773" s="979"/>
      <c r="AD2773" s="564"/>
      <c r="AE2773" s="564"/>
      <c r="AF2773" s="564"/>
      <c r="AG2773" s="564"/>
      <c r="AH2773" s="564"/>
      <c r="AI2773" s="564"/>
    </row>
    <row r="2774" spans="1:35" ht="90" x14ac:dyDescent="0.3">
      <c r="A2774" s="450">
        <f t="shared" si="173"/>
        <v>2769</v>
      </c>
      <c r="B2774" s="442" t="s">
        <v>18880</v>
      </c>
      <c r="C2774" s="426" t="s">
        <v>76</v>
      </c>
      <c r="D2774" s="272" t="s">
        <v>10661</v>
      </c>
      <c r="E2774" s="539" t="s">
        <v>12184</v>
      </c>
      <c r="F2774" s="475" t="s">
        <v>195</v>
      </c>
      <c r="G2774" s="106">
        <v>45735</v>
      </c>
      <c r="H2774" s="106">
        <v>45783</v>
      </c>
      <c r="I2774" s="90" t="s">
        <v>1671</v>
      </c>
      <c r="J2774" s="106"/>
      <c r="K2774" s="106"/>
      <c r="L2774" s="106"/>
      <c r="M2774" s="90"/>
      <c r="N2774" s="106"/>
      <c r="O2774" s="106"/>
      <c r="P2774" s="106"/>
      <c r="Q2774" s="90"/>
      <c r="R2774" s="106"/>
      <c r="S2774" s="106"/>
      <c r="T2774" s="106"/>
      <c r="U2774" s="90"/>
      <c r="V2774" s="107" t="str">
        <f t="shared" si="174"/>
        <v>Open PDFIR FINALLY.RHS-KK-ECG-IR-CI-2465-REV00</v>
      </c>
      <c r="W2774" s="972" t="str">
        <f t="shared" ca="1" si="175"/>
        <v>DONE</v>
      </c>
      <c r="X2774" s="979" t="str">
        <f t="shared" si="176"/>
        <v>P</v>
      </c>
      <c r="Y2774" s="979"/>
      <c r="AD2774" s="564"/>
      <c r="AE2774" s="564"/>
      <c r="AF2774" s="564"/>
      <c r="AG2774" s="564"/>
      <c r="AH2774" s="564"/>
      <c r="AI2774" s="564"/>
    </row>
    <row r="2775" spans="1:35" ht="90" x14ac:dyDescent="0.3">
      <c r="A2775" s="450">
        <f t="shared" si="173"/>
        <v>2770</v>
      </c>
      <c r="B2775" s="442" t="s">
        <v>18881</v>
      </c>
      <c r="C2775" s="426" t="s">
        <v>78</v>
      </c>
      <c r="D2775" s="426" t="s">
        <v>5106</v>
      </c>
      <c r="E2775" s="539" t="s">
        <v>12183</v>
      </c>
      <c r="F2775" s="475" t="s">
        <v>195</v>
      </c>
      <c r="G2775" s="106">
        <v>45735</v>
      </c>
      <c r="H2775" s="106">
        <v>45736</v>
      </c>
      <c r="I2775" s="90" t="s">
        <v>1671</v>
      </c>
      <c r="J2775" s="106"/>
      <c r="K2775" s="106"/>
      <c r="L2775" s="106"/>
      <c r="M2775" s="90"/>
      <c r="N2775" s="106"/>
      <c r="O2775" s="106"/>
      <c r="P2775" s="106"/>
      <c r="Q2775" s="90"/>
      <c r="R2775" s="106"/>
      <c r="S2775" s="106"/>
      <c r="T2775" s="106"/>
      <c r="U2775" s="90"/>
      <c r="V2775" s="107" t="str">
        <f t="shared" si="174"/>
        <v>Open PDFIR FINALLY.RHS-KK-ECG-IR-ELE-274-REV00</v>
      </c>
      <c r="W2775" s="972" t="str">
        <f t="shared" ca="1" si="175"/>
        <v>DONE</v>
      </c>
      <c r="X2775" s="979" t="str">
        <f t="shared" si="176"/>
        <v>P</v>
      </c>
      <c r="Y2775" s="979"/>
      <c r="AD2775" s="564"/>
      <c r="AE2775" s="564"/>
      <c r="AF2775" s="564"/>
      <c r="AG2775" s="564"/>
      <c r="AH2775" s="564"/>
      <c r="AI2775" s="564"/>
    </row>
    <row r="2776" spans="1:35" ht="90" x14ac:dyDescent="0.3">
      <c r="A2776" s="450">
        <f t="shared" si="173"/>
        <v>2771</v>
      </c>
      <c r="B2776" s="442" t="s">
        <v>18882</v>
      </c>
      <c r="C2776" s="426" t="s">
        <v>78</v>
      </c>
      <c r="D2776" s="426" t="s">
        <v>5106</v>
      </c>
      <c r="E2776" s="539" t="s">
        <v>12185</v>
      </c>
      <c r="F2776" s="475" t="s">
        <v>195</v>
      </c>
      <c r="G2776" s="106">
        <v>45736</v>
      </c>
      <c r="H2776" s="106">
        <v>45736</v>
      </c>
      <c r="I2776" s="90" t="s">
        <v>1671</v>
      </c>
      <c r="J2776" s="106"/>
      <c r="K2776" s="106"/>
      <c r="L2776" s="106"/>
      <c r="M2776" s="90"/>
      <c r="N2776" s="106"/>
      <c r="O2776" s="106"/>
      <c r="P2776" s="106"/>
      <c r="Q2776" s="90"/>
      <c r="R2776" s="106"/>
      <c r="S2776" s="106"/>
      <c r="T2776" s="106"/>
      <c r="U2776" s="90"/>
      <c r="V2776" s="107" t="str">
        <f t="shared" si="174"/>
        <v>Open PDFIR FINALLY.RHS-KK-ECG-IR-ELE-275-REV00</v>
      </c>
      <c r="W2776" s="972" t="str">
        <f t="shared" ca="1" si="175"/>
        <v>DONE</v>
      </c>
      <c r="X2776" s="979" t="str">
        <f t="shared" si="176"/>
        <v>P</v>
      </c>
      <c r="Y2776" s="979"/>
      <c r="AD2776" s="564"/>
      <c r="AE2776" s="564"/>
      <c r="AF2776" s="564"/>
      <c r="AG2776" s="564"/>
      <c r="AH2776" s="564"/>
      <c r="AI2776" s="564"/>
    </row>
    <row r="2777" spans="1:35" ht="90" x14ac:dyDescent="0.3">
      <c r="A2777" s="450">
        <f t="shared" si="173"/>
        <v>2772</v>
      </c>
      <c r="B2777" s="442" t="s">
        <v>20487</v>
      </c>
      <c r="C2777" s="272" t="s">
        <v>2735</v>
      </c>
      <c r="D2777" s="539" t="s">
        <v>5106</v>
      </c>
      <c r="E2777" s="539" t="s">
        <v>12194</v>
      </c>
      <c r="F2777" s="106" t="s">
        <v>195</v>
      </c>
      <c r="G2777" s="106">
        <v>45736</v>
      </c>
      <c r="H2777" s="106">
        <v>45736</v>
      </c>
      <c r="I2777" s="90" t="s">
        <v>25</v>
      </c>
      <c r="J2777" s="106" t="s">
        <v>195</v>
      </c>
      <c r="K2777" s="106">
        <v>45738</v>
      </c>
      <c r="L2777" s="106">
        <v>45738</v>
      </c>
      <c r="M2777" s="90" t="s">
        <v>25</v>
      </c>
      <c r="N2777" s="106"/>
      <c r="O2777" s="106"/>
      <c r="P2777" s="106"/>
      <c r="Q2777" s="90"/>
      <c r="R2777" s="106"/>
      <c r="S2777" s="106"/>
      <c r="T2777" s="106"/>
      <c r="U2777" s="90"/>
      <c r="V2777" s="107" t="str">
        <f t="shared" si="174"/>
        <v>Open PDFIR FINALLY.RHS-KK-ECG-IR-ARCH-2466-REV01</v>
      </c>
      <c r="W2777" s="972" t="str">
        <f t="shared" ca="1" si="175"/>
        <v>DONE</v>
      </c>
      <c r="X2777" s="979" t="str">
        <f t="shared" si="176"/>
        <v>R</v>
      </c>
      <c r="Y2777" s="979"/>
      <c r="AD2777" s="564"/>
      <c r="AE2777" s="564"/>
      <c r="AF2777" s="564"/>
      <c r="AG2777" s="564"/>
      <c r="AH2777" s="564"/>
      <c r="AI2777" s="564"/>
    </row>
    <row r="2778" spans="1:35" ht="90" x14ac:dyDescent="0.3">
      <c r="A2778" s="450">
        <f t="shared" si="173"/>
        <v>2773</v>
      </c>
      <c r="B2778" s="442" t="s">
        <v>20488</v>
      </c>
      <c r="C2778" s="426" t="s">
        <v>2735</v>
      </c>
      <c r="D2778" s="539" t="s">
        <v>5106</v>
      </c>
      <c r="E2778" s="539" t="s">
        <v>12195</v>
      </c>
      <c r="F2778" s="106" t="s">
        <v>195</v>
      </c>
      <c r="G2778" s="106">
        <v>45736</v>
      </c>
      <c r="H2778" s="106">
        <v>45736</v>
      </c>
      <c r="I2778" s="90" t="s">
        <v>25</v>
      </c>
      <c r="J2778" s="106" t="s">
        <v>195</v>
      </c>
      <c r="K2778" s="106">
        <v>45738</v>
      </c>
      <c r="L2778" s="106">
        <v>45738</v>
      </c>
      <c r="M2778" s="90" t="s">
        <v>25</v>
      </c>
      <c r="N2778" s="106"/>
      <c r="O2778" s="106"/>
      <c r="P2778" s="106"/>
      <c r="Q2778" s="90"/>
      <c r="R2778" s="106"/>
      <c r="S2778" s="106"/>
      <c r="T2778" s="106"/>
      <c r="U2778" s="90"/>
      <c r="V2778" s="107" t="str">
        <f t="shared" si="174"/>
        <v>Open PDFIR FINALLY.RHS-KK-ECG-IR-ARCH-2467-REV01</v>
      </c>
      <c r="W2778" s="972" t="str">
        <f t="shared" ca="1" si="175"/>
        <v>DONE</v>
      </c>
      <c r="X2778" s="979" t="str">
        <f t="shared" si="176"/>
        <v>R</v>
      </c>
      <c r="Y2778" s="979"/>
      <c r="AD2778" s="564"/>
      <c r="AE2778" s="564"/>
      <c r="AF2778" s="564"/>
      <c r="AG2778" s="564"/>
      <c r="AH2778" s="564"/>
      <c r="AI2778" s="564"/>
    </row>
    <row r="2779" spans="1:35" ht="90" x14ac:dyDescent="0.3">
      <c r="A2779" s="450">
        <f t="shared" si="173"/>
        <v>2774</v>
      </c>
      <c r="B2779" s="442" t="s">
        <v>18883</v>
      </c>
      <c r="C2779" s="426" t="s">
        <v>2735</v>
      </c>
      <c r="D2779" s="272" t="s">
        <v>5106</v>
      </c>
      <c r="E2779" s="539" t="s">
        <v>12196</v>
      </c>
      <c r="F2779" s="106" t="s">
        <v>195</v>
      </c>
      <c r="G2779" s="106">
        <v>45736</v>
      </c>
      <c r="H2779" s="106">
        <v>45736</v>
      </c>
      <c r="I2779" s="90" t="s">
        <v>1671</v>
      </c>
      <c r="J2779" s="106"/>
      <c r="K2779" s="106"/>
      <c r="L2779" s="106"/>
      <c r="M2779" s="90"/>
      <c r="N2779" s="106"/>
      <c r="O2779" s="106"/>
      <c r="P2779" s="106"/>
      <c r="Q2779" s="90"/>
      <c r="R2779" s="106"/>
      <c r="S2779" s="106"/>
      <c r="T2779" s="106"/>
      <c r="U2779" s="90"/>
      <c r="V2779" s="107" t="str">
        <f t="shared" si="174"/>
        <v>Open PDFIR FINALLY.RHS-KK-ECG-IR-ARCH-2468-REV00</v>
      </c>
      <c r="W2779" s="972" t="str">
        <f t="shared" ca="1" si="175"/>
        <v>DONE</v>
      </c>
      <c r="X2779" s="979" t="str">
        <f t="shared" si="176"/>
        <v>P</v>
      </c>
      <c r="Y2779" s="979"/>
      <c r="AD2779" s="564"/>
      <c r="AE2779" s="564"/>
      <c r="AF2779" s="564"/>
      <c r="AG2779" s="564"/>
      <c r="AH2779" s="564"/>
      <c r="AI2779" s="564"/>
    </row>
    <row r="2780" spans="1:35" ht="90" x14ac:dyDescent="0.3">
      <c r="A2780" s="450">
        <f t="shared" si="173"/>
        <v>2775</v>
      </c>
      <c r="B2780" s="442" t="s">
        <v>18884</v>
      </c>
      <c r="C2780" s="426" t="s">
        <v>2735</v>
      </c>
      <c r="D2780" s="272" t="s">
        <v>10661</v>
      </c>
      <c r="E2780" s="539" t="s">
        <v>12197</v>
      </c>
      <c r="F2780" s="106" t="s">
        <v>195</v>
      </c>
      <c r="G2780" s="106">
        <v>45722</v>
      </c>
      <c r="H2780" s="106">
        <v>45722</v>
      </c>
      <c r="I2780" s="90" t="s">
        <v>1671</v>
      </c>
      <c r="J2780" s="106"/>
      <c r="K2780" s="106"/>
      <c r="L2780" s="106"/>
      <c r="M2780" s="90"/>
      <c r="N2780" s="106"/>
      <c r="O2780" s="106"/>
      <c r="P2780" s="106"/>
      <c r="Q2780" s="90"/>
      <c r="R2780" s="106"/>
      <c r="S2780" s="106"/>
      <c r="T2780" s="106"/>
      <c r="U2780" s="90"/>
      <c r="V2780" s="107" t="str">
        <f t="shared" si="174"/>
        <v>Open PDFIR FINALLY.RHS-KK-ECG-IR-CI-2469-REV00</v>
      </c>
      <c r="W2780" s="972" t="str">
        <f t="shared" ca="1" si="175"/>
        <v>DONE</v>
      </c>
      <c r="X2780" s="979" t="str">
        <f t="shared" si="176"/>
        <v>P</v>
      </c>
      <c r="Y2780" s="979"/>
      <c r="AD2780" s="564"/>
      <c r="AE2780" s="564"/>
      <c r="AF2780" s="564"/>
      <c r="AG2780" s="564"/>
      <c r="AH2780" s="564"/>
      <c r="AI2780" s="564"/>
    </row>
    <row r="2781" spans="1:35" ht="90" x14ac:dyDescent="0.3">
      <c r="A2781" s="450">
        <f t="shared" si="173"/>
        <v>2776</v>
      </c>
      <c r="B2781" s="442" t="s">
        <v>18885</v>
      </c>
      <c r="C2781" s="426" t="s">
        <v>76</v>
      </c>
      <c r="D2781" s="272" t="s">
        <v>10661</v>
      </c>
      <c r="E2781" s="539" t="s">
        <v>12198</v>
      </c>
      <c r="F2781" s="106" t="s">
        <v>195</v>
      </c>
      <c r="G2781" s="106">
        <v>45738</v>
      </c>
      <c r="H2781" s="106">
        <v>45738</v>
      </c>
      <c r="I2781" s="90" t="s">
        <v>1671</v>
      </c>
      <c r="J2781" s="106"/>
      <c r="K2781" s="106"/>
      <c r="L2781" s="106"/>
      <c r="M2781" s="90"/>
      <c r="N2781" s="106"/>
      <c r="O2781" s="106"/>
      <c r="P2781" s="106"/>
      <c r="Q2781" s="90"/>
      <c r="R2781" s="106"/>
      <c r="S2781" s="106"/>
      <c r="T2781" s="106"/>
      <c r="U2781" s="90"/>
      <c r="V2781" s="107" t="str">
        <f t="shared" si="174"/>
        <v>Open PDFIR FINALLY.RHS-KK-ECG-IR-CI-2470-REV00</v>
      </c>
      <c r="W2781" s="972" t="str">
        <f t="shared" ca="1" si="175"/>
        <v>DONE</v>
      </c>
      <c r="X2781" s="979" t="str">
        <f t="shared" si="176"/>
        <v>P</v>
      </c>
      <c r="Y2781" s="979"/>
      <c r="AD2781" s="564"/>
      <c r="AE2781" s="564"/>
      <c r="AF2781" s="564"/>
      <c r="AG2781" s="564"/>
      <c r="AH2781" s="564"/>
      <c r="AI2781" s="564"/>
    </row>
    <row r="2782" spans="1:35" ht="90" x14ac:dyDescent="0.3">
      <c r="A2782" s="450">
        <f t="shared" si="173"/>
        <v>2777</v>
      </c>
      <c r="B2782" s="442" t="s">
        <v>18886</v>
      </c>
      <c r="C2782" s="426" t="s">
        <v>2735</v>
      </c>
      <c r="D2782" s="272" t="s">
        <v>5106</v>
      </c>
      <c r="E2782" s="539" t="s">
        <v>12199</v>
      </c>
      <c r="F2782" s="106" t="s">
        <v>195</v>
      </c>
      <c r="G2782" s="106">
        <v>45738</v>
      </c>
      <c r="H2782" s="106">
        <v>45988</v>
      </c>
      <c r="I2782" s="90" t="s">
        <v>1671</v>
      </c>
      <c r="J2782" s="106"/>
      <c r="K2782" s="106"/>
      <c r="L2782" s="106"/>
      <c r="M2782" s="90"/>
      <c r="N2782" s="106"/>
      <c r="O2782" s="106"/>
      <c r="P2782" s="106"/>
      <c r="Q2782" s="90"/>
      <c r="R2782" s="106"/>
      <c r="S2782" s="106"/>
      <c r="T2782" s="106"/>
      <c r="U2782" s="90"/>
      <c r="V2782" s="107" t="str">
        <f t="shared" si="174"/>
        <v>Open PDFIR FINALLY.RHS-KK-ECG-IR-ARCH-2471-REV00</v>
      </c>
      <c r="W2782" s="972" t="str">
        <f t="shared" ca="1" si="175"/>
        <v>DONE</v>
      </c>
      <c r="X2782" s="979" t="str">
        <f t="shared" si="176"/>
        <v>P</v>
      </c>
      <c r="Y2782" s="979"/>
      <c r="AD2782" s="564"/>
      <c r="AE2782" s="564"/>
      <c r="AF2782" s="564"/>
      <c r="AG2782" s="564"/>
      <c r="AH2782" s="564"/>
      <c r="AI2782" s="564"/>
    </row>
    <row r="2783" spans="1:35" ht="90" x14ac:dyDescent="0.3">
      <c r="A2783" s="450">
        <f t="shared" si="173"/>
        <v>2778</v>
      </c>
      <c r="B2783" s="442" t="s">
        <v>18887</v>
      </c>
      <c r="C2783" s="426" t="s">
        <v>3746</v>
      </c>
      <c r="D2783" s="272" t="s">
        <v>10661</v>
      </c>
      <c r="E2783" s="539" t="s">
        <v>12200</v>
      </c>
      <c r="F2783" s="106" t="s">
        <v>195</v>
      </c>
      <c r="G2783" s="106">
        <v>45738</v>
      </c>
      <c r="H2783" s="106">
        <v>45739</v>
      </c>
      <c r="I2783" s="90" t="s">
        <v>1671</v>
      </c>
      <c r="J2783" s="106"/>
      <c r="K2783" s="106"/>
      <c r="L2783" s="106"/>
      <c r="M2783" s="90"/>
      <c r="N2783" s="106"/>
      <c r="O2783" s="106"/>
      <c r="P2783" s="106"/>
      <c r="Q2783" s="90"/>
      <c r="R2783" s="106"/>
      <c r="S2783" s="106"/>
      <c r="T2783" s="106"/>
      <c r="U2783" s="90"/>
      <c r="V2783" s="107" t="str">
        <f t="shared" si="174"/>
        <v>Open PDFIR FINALLY.RHS-KK-ECG-IR-MECH-46-REV00</v>
      </c>
      <c r="W2783" s="972" t="str">
        <f t="shared" ca="1" si="175"/>
        <v>DONE</v>
      </c>
      <c r="X2783" s="979" t="str">
        <f t="shared" si="176"/>
        <v>P</v>
      </c>
      <c r="Y2783" s="979"/>
      <c r="AD2783" s="564"/>
      <c r="AE2783" s="564"/>
      <c r="AF2783" s="564"/>
      <c r="AG2783" s="564"/>
      <c r="AH2783" s="564"/>
      <c r="AI2783" s="564"/>
    </row>
    <row r="2784" spans="1:35" ht="90" x14ac:dyDescent="0.3">
      <c r="A2784" s="450">
        <f t="shared" si="173"/>
        <v>2779</v>
      </c>
      <c r="B2784" s="442" t="s">
        <v>18888</v>
      </c>
      <c r="C2784" s="426" t="s">
        <v>4383</v>
      </c>
      <c r="D2784" s="272" t="s">
        <v>10661</v>
      </c>
      <c r="E2784" s="539" t="s">
        <v>12205</v>
      </c>
      <c r="F2784" s="106" t="s">
        <v>195</v>
      </c>
      <c r="G2784" s="106">
        <v>45739</v>
      </c>
      <c r="H2784" s="106">
        <v>45739</v>
      </c>
      <c r="I2784" s="90" t="s">
        <v>62</v>
      </c>
      <c r="J2784" s="106"/>
      <c r="K2784" s="106"/>
      <c r="L2784" s="106"/>
      <c r="M2784" s="90"/>
      <c r="N2784" s="106"/>
      <c r="O2784" s="106"/>
      <c r="P2784" s="106"/>
      <c r="Q2784" s="90"/>
      <c r="R2784" s="106"/>
      <c r="S2784" s="106"/>
      <c r="T2784" s="106"/>
      <c r="U2784" s="90"/>
      <c r="V2784" s="107" t="str">
        <f t="shared" si="174"/>
        <v>Open PDFIR FINALLY.RHS-KK-ECG-IR-CI-2472-REV00</v>
      </c>
      <c r="W2784" s="972" t="str">
        <f t="shared" ca="1" si="175"/>
        <v>DONE</v>
      </c>
      <c r="X2784" s="979" t="str">
        <f t="shared" si="176"/>
        <v>P</v>
      </c>
      <c r="Y2784" s="979"/>
      <c r="AD2784" s="564"/>
      <c r="AE2784" s="564"/>
      <c r="AF2784" s="564"/>
      <c r="AG2784" s="564"/>
      <c r="AH2784" s="564"/>
      <c r="AI2784" s="564"/>
    </row>
    <row r="2785" spans="1:35" ht="109.8" x14ac:dyDescent="0.3">
      <c r="A2785" s="450">
        <f t="shared" si="173"/>
        <v>2780</v>
      </c>
      <c r="B2785" s="442" t="s">
        <v>18889</v>
      </c>
      <c r="C2785" s="426" t="s">
        <v>1140</v>
      </c>
      <c r="D2785" s="272" t="s">
        <v>5106</v>
      </c>
      <c r="E2785" s="539" t="s">
        <v>12206</v>
      </c>
      <c r="F2785" s="106" t="s">
        <v>195</v>
      </c>
      <c r="G2785" s="106">
        <v>45739</v>
      </c>
      <c r="H2785" s="106">
        <v>45740</v>
      </c>
      <c r="I2785" s="90" t="s">
        <v>1671</v>
      </c>
      <c r="J2785" s="106"/>
      <c r="K2785" s="106"/>
      <c r="L2785" s="106"/>
      <c r="M2785" s="90"/>
      <c r="N2785" s="106"/>
      <c r="O2785" s="106"/>
      <c r="P2785" s="106"/>
      <c r="Q2785" s="90"/>
      <c r="R2785" s="106"/>
      <c r="S2785" s="106"/>
      <c r="T2785" s="106"/>
      <c r="U2785" s="90"/>
      <c r="V2785" s="107" t="str">
        <f t="shared" si="174"/>
        <v>Open PDFIR FINALLY.RHS-KK-ECG-IR-ELE-276-REV00</v>
      </c>
      <c r="W2785" s="972" t="str">
        <f t="shared" ca="1" si="175"/>
        <v>DONE</v>
      </c>
      <c r="X2785" s="979" t="str">
        <f t="shared" si="176"/>
        <v>P</v>
      </c>
      <c r="Y2785" s="979"/>
      <c r="AD2785" s="564"/>
      <c r="AE2785" s="564"/>
      <c r="AF2785" s="564"/>
      <c r="AG2785" s="564"/>
      <c r="AH2785" s="564"/>
      <c r="AI2785" s="564"/>
    </row>
    <row r="2786" spans="1:35" ht="90" x14ac:dyDescent="0.3">
      <c r="A2786" s="450">
        <f t="shared" si="173"/>
        <v>2781</v>
      </c>
      <c r="B2786" s="442" t="s">
        <v>18890</v>
      </c>
      <c r="C2786" s="426" t="s">
        <v>2735</v>
      </c>
      <c r="D2786" s="272" t="s">
        <v>5106</v>
      </c>
      <c r="E2786" s="539" t="s">
        <v>12204</v>
      </c>
      <c r="F2786" s="106" t="s">
        <v>195</v>
      </c>
      <c r="G2786" s="106">
        <v>45739</v>
      </c>
      <c r="H2786" s="106">
        <v>45988</v>
      </c>
      <c r="I2786" s="90" t="s">
        <v>1671</v>
      </c>
      <c r="J2786" s="106"/>
      <c r="K2786" s="106"/>
      <c r="L2786" s="106"/>
      <c r="M2786" s="90"/>
      <c r="N2786" s="106"/>
      <c r="O2786" s="106"/>
      <c r="P2786" s="106"/>
      <c r="Q2786" s="90"/>
      <c r="R2786" s="106"/>
      <c r="S2786" s="106"/>
      <c r="T2786" s="106"/>
      <c r="U2786" s="90"/>
      <c r="V2786" s="107" t="str">
        <f t="shared" si="174"/>
        <v>Open PDFIR FINALLY.RHS-KK-ECG-IR-ARCH-2473-REV00</v>
      </c>
      <c r="W2786" s="972" t="str">
        <f t="shared" ca="1" si="175"/>
        <v>DONE</v>
      </c>
      <c r="X2786" s="979" t="str">
        <f t="shared" si="176"/>
        <v>P</v>
      </c>
      <c r="Y2786" s="979"/>
      <c r="AD2786" s="564"/>
      <c r="AE2786" s="564"/>
      <c r="AF2786" s="564"/>
      <c r="AG2786" s="564"/>
      <c r="AH2786" s="564"/>
      <c r="AI2786" s="564"/>
    </row>
    <row r="2787" spans="1:35" ht="90" x14ac:dyDescent="0.3">
      <c r="A2787" s="450">
        <f t="shared" si="173"/>
        <v>2782</v>
      </c>
      <c r="B2787" s="442" t="s">
        <v>18891</v>
      </c>
      <c r="C2787" s="426" t="s">
        <v>1140</v>
      </c>
      <c r="D2787" s="272" t="s">
        <v>5106</v>
      </c>
      <c r="E2787" s="539" t="s">
        <v>12233</v>
      </c>
      <c r="F2787" s="106" t="s">
        <v>195</v>
      </c>
      <c r="G2787" s="106">
        <v>45739</v>
      </c>
      <c r="H2787" s="106">
        <v>45740</v>
      </c>
      <c r="I2787" s="90" t="s">
        <v>1671</v>
      </c>
      <c r="J2787" s="106"/>
      <c r="K2787" s="106"/>
      <c r="L2787" s="106"/>
      <c r="M2787" s="90"/>
      <c r="N2787" s="106"/>
      <c r="O2787" s="106"/>
      <c r="P2787" s="106"/>
      <c r="Q2787" s="90"/>
      <c r="R2787" s="106"/>
      <c r="S2787" s="106"/>
      <c r="T2787" s="106"/>
      <c r="U2787" s="90"/>
      <c r="V2787" s="107" t="str">
        <f t="shared" si="174"/>
        <v>Open PDFIR FINALLY.RHS-KK-ECG-IR-ELE-277-REV00</v>
      </c>
      <c r="W2787" s="972" t="str">
        <f t="shared" ca="1" si="175"/>
        <v>DONE</v>
      </c>
      <c r="X2787" s="979" t="str">
        <f t="shared" si="176"/>
        <v>P</v>
      </c>
      <c r="Y2787" s="979"/>
      <c r="AD2787" s="564"/>
      <c r="AE2787" s="564"/>
      <c r="AF2787" s="564"/>
      <c r="AG2787" s="564"/>
      <c r="AH2787" s="564"/>
      <c r="AI2787" s="564"/>
    </row>
    <row r="2788" spans="1:35" ht="90" x14ac:dyDescent="0.3">
      <c r="A2788" s="450">
        <f t="shared" si="173"/>
        <v>2783</v>
      </c>
      <c r="B2788" s="442" t="s">
        <v>18892</v>
      </c>
      <c r="C2788" s="426" t="s">
        <v>76</v>
      </c>
      <c r="D2788" s="272" t="s">
        <v>10661</v>
      </c>
      <c r="E2788" s="539" t="s">
        <v>12234</v>
      </c>
      <c r="F2788" s="106" t="s">
        <v>195</v>
      </c>
      <c r="G2788" s="106">
        <v>45755</v>
      </c>
      <c r="H2788" s="106">
        <v>45783</v>
      </c>
      <c r="I2788" s="90" t="s">
        <v>1671</v>
      </c>
      <c r="J2788" s="106"/>
      <c r="K2788" s="106"/>
      <c r="L2788" s="106"/>
      <c r="M2788" s="90"/>
      <c r="N2788" s="106"/>
      <c r="O2788" s="106"/>
      <c r="P2788" s="106"/>
      <c r="Q2788" s="90"/>
      <c r="R2788" s="106"/>
      <c r="S2788" s="106"/>
      <c r="T2788" s="106"/>
      <c r="U2788" s="90"/>
      <c r="V2788" s="107" t="str">
        <f t="shared" si="174"/>
        <v>Open PDFIR FINALLY.RHS-KK-ECG-IR-CI-2474-REV00</v>
      </c>
      <c r="W2788" s="972" t="str">
        <f t="shared" ca="1" si="175"/>
        <v>DONE</v>
      </c>
      <c r="X2788" s="979" t="str">
        <f t="shared" si="176"/>
        <v>P</v>
      </c>
      <c r="Y2788" s="979"/>
      <c r="AD2788" s="564"/>
      <c r="AE2788" s="564"/>
      <c r="AF2788" s="564"/>
      <c r="AG2788" s="564"/>
      <c r="AH2788" s="564"/>
      <c r="AI2788" s="564"/>
    </row>
    <row r="2789" spans="1:35" ht="90" x14ac:dyDescent="0.3">
      <c r="A2789" s="450">
        <f t="shared" si="173"/>
        <v>2784</v>
      </c>
      <c r="B2789" s="442" t="s">
        <v>18893</v>
      </c>
      <c r="C2789" s="426" t="s">
        <v>76</v>
      </c>
      <c r="D2789" s="272" t="s">
        <v>10661</v>
      </c>
      <c r="E2789" s="539" t="s">
        <v>12281</v>
      </c>
      <c r="F2789" s="106" t="s">
        <v>195</v>
      </c>
      <c r="G2789" s="106">
        <v>45760</v>
      </c>
      <c r="H2789" s="106">
        <v>45760</v>
      </c>
      <c r="I2789" s="90" t="s">
        <v>1671</v>
      </c>
      <c r="J2789" s="106"/>
      <c r="K2789" s="106"/>
      <c r="L2789" s="106"/>
      <c r="M2789" s="90"/>
      <c r="N2789" s="106"/>
      <c r="O2789" s="106"/>
      <c r="P2789" s="106"/>
      <c r="Q2789" s="90"/>
      <c r="R2789" s="106"/>
      <c r="S2789" s="106"/>
      <c r="T2789" s="106"/>
      <c r="U2789" s="90"/>
      <c r="V2789" s="107" t="str">
        <f t="shared" si="174"/>
        <v>Open PDFIR FINALLY.RHS-KK-ECG-IR-CI-2475-REV00</v>
      </c>
      <c r="W2789" s="972" t="str">
        <f t="shared" ca="1" si="175"/>
        <v>DONE</v>
      </c>
      <c r="X2789" s="979" t="str">
        <f t="shared" si="176"/>
        <v>P</v>
      </c>
      <c r="Y2789" s="979"/>
      <c r="AD2789" s="564"/>
      <c r="AE2789" s="564"/>
      <c r="AF2789" s="564"/>
      <c r="AG2789" s="564"/>
      <c r="AH2789" s="564"/>
      <c r="AI2789" s="564"/>
    </row>
    <row r="2790" spans="1:35" ht="90" x14ac:dyDescent="0.3">
      <c r="A2790" s="450">
        <f t="shared" si="173"/>
        <v>2785</v>
      </c>
      <c r="B2790" s="442" t="s">
        <v>18894</v>
      </c>
      <c r="C2790" s="426" t="s">
        <v>1140</v>
      </c>
      <c r="D2790" s="272" t="s">
        <v>10661</v>
      </c>
      <c r="E2790" s="539" t="s">
        <v>12296</v>
      </c>
      <c r="F2790" s="106" t="s">
        <v>195</v>
      </c>
      <c r="G2790" s="106">
        <v>45760</v>
      </c>
      <c r="H2790" s="106">
        <v>45760</v>
      </c>
      <c r="I2790" s="90" t="s">
        <v>1671</v>
      </c>
      <c r="J2790" s="106"/>
      <c r="K2790" s="106"/>
      <c r="L2790" s="106"/>
      <c r="M2790" s="90"/>
      <c r="N2790" s="106"/>
      <c r="O2790" s="106"/>
      <c r="P2790" s="106"/>
      <c r="Q2790" s="90"/>
      <c r="R2790" s="106"/>
      <c r="S2790" s="106"/>
      <c r="T2790" s="106"/>
      <c r="U2790" s="90"/>
      <c r="V2790" s="107" t="str">
        <f t="shared" si="174"/>
        <v>Open PDFIR FINALLY.RHS-KK-ECG-IR-ELE-278-REV00</v>
      </c>
      <c r="W2790" s="972" t="str">
        <f t="shared" ca="1" si="175"/>
        <v>DONE</v>
      </c>
      <c r="X2790" s="979" t="str">
        <f t="shared" si="176"/>
        <v>P</v>
      </c>
      <c r="Y2790" s="979"/>
      <c r="AD2790" s="564"/>
      <c r="AE2790" s="564"/>
      <c r="AF2790" s="564"/>
      <c r="AG2790" s="564"/>
      <c r="AH2790" s="564"/>
      <c r="AI2790" s="564"/>
    </row>
    <row r="2791" spans="1:35" ht="183" x14ac:dyDescent="0.3">
      <c r="A2791" s="450">
        <f t="shared" si="173"/>
        <v>2786</v>
      </c>
      <c r="B2791" s="442" t="s">
        <v>18895</v>
      </c>
      <c r="C2791" s="426" t="s">
        <v>4383</v>
      </c>
      <c r="D2791" s="272" t="s">
        <v>12300</v>
      </c>
      <c r="E2791" s="539" t="s">
        <v>12297</v>
      </c>
      <c r="F2791" s="106" t="s">
        <v>195</v>
      </c>
      <c r="G2791" s="106">
        <v>45760</v>
      </c>
      <c r="H2791" s="106">
        <v>45760</v>
      </c>
      <c r="I2791" s="90" t="s">
        <v>62</v>
      </c>
      <c r="J2791" s="106"/>
      <c r="K2791" s="106"/>
      <c r="L2791" s="106"/>
      <c r="M2791" s="90"/>
      <c r="N2791" s="106"/>
      <c r="O2791" s="106"/>
      <c r="P2791" s="106"/>
      <c r="Q2791" s="90"/>
      <c r="R2791" s="106"/>
      <c r="S2791" s="106"/>
      <c r="T2791" s="106"/>
      <c r="U2791" s="90"/>
      <c r="V2791" s="107" t="str">
        <f t="shared" si="174"/>
        <v>Open PDFIR FINALLY.RHS-KK-ECG-IR-SU-2476-REV00</v>
      </c>
      <c r="W2791" s="972" t="str">
        <f t="shared" ca="1" si="175"/>
        <v>DONE</v>
      </c>
      <c r="X2791" s="979" t="str">
        <f t="shared" si="176"/>
        <v>P</v>
      </c>
      <c r="Y2791" s="979"/>
      <c r="AD2791" s="564"/>
      <c r="AE2791" s="564"/>
      <c r="AF2791" s="564"/>
      <c r="AG2791" s="564"/>
      <c r="AH2791" s="564"/>
      <c r="AI2791" s="564"/>
    </row>
    <row r="2792" spans="1:35" ht="90" x14ac:dyDescent="0.3">
      <c r="A2792" s="450">
        <f t="shared" si="173"/>
        <v>2787</v>
      </c>
      <c r="B2792" s="442" t="s">
        <v>18896</v>
      </c>
      <c r="C2792" s="426" t="s">
        <v>4383</v>
      </c>
      <c r="D2792" s="272" t="s">
        <v>10661</v>
      </c>
      <c r="E2792" s="539" t="s">
        <v>12298</v>
      </c>
      <c r="F2792" s="106" t="s">
        <v>195</v>
      </c>
      <c r="G2792" s="106">
        <v>45760</v>
      </c>
      <c r="H2792" s="106">
        <v>45760</v>
      </c>
      <c r="I2792" s="90" t="s">
        <v>62</v>
      </c>
      <c r="J2792" s="106"/>
      <c r="K2792" s="106"/>
      <c r="L2792" s="106"/>
      <c r="M2792" s="90"/>
      <c r="N2792" s="106"/>
      <c r="O2792" s="106"/>
      <c r="P2792" s="106"/>
      <c r="Q2792" s="90"/>
      <c r="R2792" s="106"/>
      <c r="S2792" s="106"/>
      <c r="T2792" s="106"/>
      <c r="U2792" s="90"/>
      <c r="V2792" s="107" t="str">
        <f t="shared" si="174"/>
        <v>Open PDFIR FINALLY.RHS-KK-ECG-IR-SU-2477-REV00</v>
      </c>
      <c r="W2792" s="972" t="str">
        <f t="shared" ca="1" si="175"/>
        <v>DONE</v>
      </c>
      <c r="X2792" s="979" t="str">
        <f t="shared" si="176"/>
        <v>P</v>
      </c>
      <c r="Y2792" s="979"/>
      <c r="AD2792" s="564"/>
      <c r="AE2792" s="564"/>
      <c r="AF2792" s="564"/>
      <c r="AG2792" s="564"/>
      <c r="AH2792" s="564"/>
      <c r="AI2792" s="564"/>
    </row>
    <row r="2793" spans="1:35" ht="90" x14ac:dyDescent="0.3">
      <c r="A2793" s="450">
        <f t="shared" si="173"/>
        <v>2788</v>
      </c>
      <c r="B2793" s="442" t="s">
        <v>20489</v>
      </c>
      <c r="C2793" s="426" t="s">
        <v>2735</v>
      </c>
      <c r="D2793" s="272" t="s">
        <v>10661</v>
      </c>
      <c r="E2793" s="539" t="s">
        <v>12299</v>
      </c>
      <c r="F2793" s="106" t="s">
        <v>195</v>
      </c>
      <c r="G2793" s="106">
        <v>45761</v>
      </c>
      <c r="H2793" s="106">
        <v>45761</v>
      </c>
      <c r="I2793" s="90" t="s">
        <v>25</v>
      </c>
      <c r="J2793" s="106" t="s">
        <v>195</v>
      </c>
      <c r="K2793" s="106">
        <v>45957</v>
      </c>
      <c r="L2793" s="106"/>
      <c r="M2793" s="90" t="s">
        <v>83</v>
      </c>
      <c r="N2793" s="106"/>
      <c r="O2793" s="106"/>
      <c r="P2793" s="106"/>
      <c r="Q2793" s="90"/>
      <c r="R2793" s="106"/>
      <c r="S2793" s="106"/>
      <c r="T2793" s="106"/>
      <c r="U2793" s="90"/>
      <c r="V2793" s="107" t="str">
        <f t="shared" si="174"/>
        <v>Open PDFIR FINALLY.RHS-KK-ECG-IR-ARCH-2478-REV01</v>
      </c>
      <c r="W2793" s="973">
        <f t="shared" ca="1" si="175"/>
        <v>251</v>
      </c>
      <c r="X2793" s="979" t="str">
        <f t="shared" si="176"/>
        <v>P</v>
      </c>
      <c r="Y2793" s="979"/>
      <c r="AD2793" s="564"/>
      <c r="AE2793" s="564"/>
      <c r="AF2793" s="564"/>
      <c r="AG2793" s="564"/>
      <c r="AH2793" s="564"/>
      <c r="AI2793" s="564"/>
    </row>
    <row r="2794" spans="1:35" ht="90" x14ac:dyDescent="0.3">
      <c r="A2794" s="450">
        <f t="shared" si="173"/>
        <v>2789</v>
      </c>
      <c r="B2794" s="442" t="s">
        <v>18897</v>
      </c>
      <c r="C2794" s="426" t="s">
        <v>4383</v>
      </c>
      <c r="D2794" s="272" t="s">
        <v>10661</v>
      </c>
      <c r="E2794" s="539" t="s">
        <v>12319</v>
      </c>
      <c r="F2794" s="106" t="s">
        <v>195</v>
      </c>
      <c r="G2794" s="106">
        <v>45724</v>
      </c>
      <c r="H2794" s="106">
        <v>45724</v>
      </c>
      <c r="I2794" s="90" t="s">
        <v>62</v>
      </c>
      <c r="J2794" s="106"/>
      <c r="K2794" s="106"/>
      <c r="L2794" s="106"/>
      <c r="M2794" s="90"/>
      <c r="N2794" s="106"/>
      <c r="O2794" s="106"/>
      <c r="P2794" s="106"/>
      <c r="Q2794" s="90"/>
      <c r="R2794" s="106"/>
      <c r="S2794" s="106"/>
      <c r="T2794" s="106"/>
      <c r="U2794" s="90"/>
      <c r="V2794" s="107" t="str">
        <f t="shared" si="174"/>
        <v>Open PDFIR FINALLY.RHS-KK-ECG-IR-SU-2479-REV00</v>
      </c>
      <c r="W2794" s="972" t="str">
        <f t="shared" ca="1" si="175"/>
        <v>DONE</v>
      </c>
      <c r="X2794" s="979" t="str">
        <f t="shared" si="176"/>
        <v>P</v>
      </c>
      <c r="Y2794" s="979"/>
      <c r="AD2794" s="564"/>
      <c r="AE2794" s="564"/>
      <c r="AF2794" s="564"/>
      <c r="AG2794" s="564"/>
      <c r="AH2794" s="564"/>
      <c r="AI2794" s="564"/>
    </row>
    <row r="2795" spans="1:35" ht="90" x14ac:dyDescent="0.3">
      <c r="A2795" s="450">
        <f t="shared" si="173"/>
        <v>2790</v>
      </c>
      <c r="B2795" s="442" t="s">
        <v>18898</v>
      </c>
      <c r="C2795" s="426" t="s">
        <v>4383</v>
      </c>
      <c r="D2795" s="272" t="s">
        <v>10661</v>
      </c>
      <c r="E2795" s="539" t="s">
        <v>12320</v>
      </c>
      <c r="F2795" s="106" t="s">
        <v>195</v>
      </c>
      <c r="G2795" s="106">
        <v>45738</v>
      </c>
      <c r="H2795" s="106">
        <v>45738</v>
      </c>
      <c r="I2795" s="90" t="s">
        <v>62</v>
      </c>
      <c r="J2795" s="106"/>
      <c r="K2795" s="106"/>
      <c r="L2795" s="106"/>
      <c r="M2795" s="90"/>
      <c r="N2795" s="106"/>
      <c r="O2795" s="106"/>
      <c r="P2795" s="106"/>
      <c r="Q2795" s="90"/>
      <c r="R2795" s="106"/>
      <c r="S2795" s="106"/>
      <c r="T2795" s="106"/>
      <c r="U2795" s="90"/>
      <c r="V2795" s="107" t="str">
        <f t="shared" si="174"/>
        <v>Open PDFIR FINALLY.RHS-KK-ECG-IR-SU-2480-REV00</v>
      </c>
      <c r="W2795" s="972" t="str">
        <f t="shared" ca="1" si="175"/>
        <v>DONE</v>
      </c>
      <c r="X2795" s="979" t="str">
        <f t="shared" si="176"/>
        <v>P</v>
      </c>
      <c r="Y2795" s="979"/>
      <c r="AD2795" s="564"/>
      <c r="AE2795" s="564"/>
      <c r="AF2795" s="564"/>
      <c r="AG2795" s="564"/>
      <c r="AH2795" s="564"/>
      <c r="AI2795" s="564"/>
    </row>
    <row r="2796" spans="1:35" ht="90" x14ac:dyDescent="0.3">
      <c r="A2796" s="450">
        <f t="shared" si="173"/>
        <v>2791</v>
      </c>
      <c r="B2796" s="442" t="s">
        <v>18899</v>
      </c>
      <c r="C2796" s="426" t="s">
        <v>4383</v>
      </c>
      <c r="D2796" s="272" t="s">
        <v>10661</v>
      </c>
      <c r="E2796" s="539" t="s">
        <v>12321</v>
      </c>
      <c r="F2796" s="106" t="s">
        <v>195</v>
      </c>
      <c r="G2796" s="106">
        <v>45759</v>
      </c>
      <c r="H2796" s="106">
        <v>45759</v>
      </c>
      <c r="I2796" s="90" t="s">
        <v>62</v>
      </c>
      <c r="J2796" s="106"/>
      <c r="K2796" s="106"/>
      <c r="L2796" s="106"/>
      <c r="M2796" s="90"/>
      <c r="N2796" s="106"/>
      <c r="O2796" s="106"/>
      <c r="P2796" s="106"/>
      <c r="Q2796" s="90"/>
      <c r="R2796" s="106"/>
      <c r="S2796" s="106"/>
      <c r="T2796" s="106"/>
      <c r="U2796" s="90"/>
      <c r="V2796" s="107" t="str">
        <f t="shared" si="174"/>
        <v>Open PDFIR FINALLY.RHS-KK-ECG-IR-SU-2481-REV00</v>
      </c>
      <c r="W2796" s="972" t="str">
        <f t="shared" ca="1" si="175"/>
        <v>DONE</v>
      </c>
      <c r="X2796" s="979" t="str">
        <f t="shared" si="176"/>
        <v>P</v>
      </c>
      <c r="Y2796" s="979"/>
      <c r="AD2796" s="564"/>
      <c r="AE2796" s="564"/>
      <c r="AF2796" s="564"/>
      <c r="AG2796" s="564"/>
      <c r="AH2796" s="564"/>
      <c r="AI2796" s="564"/>
    </row>
    <row r="2797" spans="1:35" ht="90" x14ac:dyDescent="0.3">
      <c r="A2797" s="450">
        <f t="shared" si="173"/>
        <v>2792</v>
      </c>
      <c r="B2797" s="442" t="s">
        <v>18900</v>
      </c>
      <c r="C2797" s="426" t="s">
        <v>4383</v>
      </c>
      <c r="D2797" s="272" t="s">
        <v>10661</v>
      </c>
      <c r="E2797" s="539" t="s">
        <v>12322</v>
      </c>
      <c r="F2797" s="106" t="s">
        <v>195</v>
      </c>
      <c r="G2797" s="106">
        <v>45759</v>
      </c>
      <c r="H2797" s="106">
        <v>45759</v>
      </c>
      <c r="I2797" s="90" t="s">
        <v>62</v>
      </c>
      <c r="J2797" s="106"/>
      <c r="K2797" s="106"/>
      <c r="L2797" s="106"/>
      <c r="M2797" s="90"/>
      <c r="N2797" s="106"/>
      <c r="O2797" s="106"/>
      <c r="P2797" s="106"/>
      <c r="Q2797" s="90"/>
      <c r="R2797" s="106"/>
      <c r="S2797" s="106"/>
      <c r="T2797" s="106"/>
      <c r="U2797" s="90"/>
      <c r="V2797" s="107" t="str">
        <f t="shared" si="174"/>
        <v>Open PDFIR FINALLY.RHS-KK-ECG-IR-SU-2482-REV00</v>
      </c>
      <c r="W2797" s="972" t="str">
        <f t="shared" ca="1" si="175"/>
        <v>DONE</v>
      </c>
      <c r="X2797" s="979" t="str">
        <f t="shared" si="176"/>
        <v>P</v>
      </c>
      <c r="Y2797" s="979"/>
      <c r="AD2797" s="564"/>
      <c r="AE2797" s="564"/>
      <c r="AF2797" s="564"/>
      <c r="AG2797" s="564"/>
      <c r="AH2797" s="564"/>
      <c r="AI2797" s="564"/>
    </row>
    <row r="2798" spans="1:35" ht="90" x14ac:dyDescent="0.3">
      <c r="A2798" s="450">
        <f t="shared" si="173"/>
        <v>2793</v>
      </c>
      <c r="B2798" s="442" t="s">
        <v>18901</v>
      </c>
      <c r="C2798" s="426" t="s">
        <v>4383</v>
      </c>
      <c r="D2798" s="272" t="s">
        <v>8685</v>
      </c>
      <c r="E2798" s="539" t="s">
        <v>12323</v>
      </c>
      <c r="F2798" s="106" t="s">
        <v>195</v>
      </c>
      <c r="G2798" s="106">
        <v>45759</v>
      </c>
      <c r="H2798" s="106">
        <v>45759</v>
      </c>
      <c r="I2798" s="90" t="s">
        <v>62</v>
      </c>
      <c r="J2798" s="106"/>
      <c r="K2798" s="106"/>
      <c r="L2798" s="106"/>
      <c r="M2798" s="90"/>
      <c r="N2798" s="106"/>
      <c r="O2798" s="106"/>
      <c r="P2798" s="106"/>
      <c r="Q2798" s="90"/>
      <c r="R2798" s="106"/>
      <c r="S2798" s="106"/>
      <c r="T2798" s="106"/>
      <c r="U2798" s="90"/>
      <c r="V2798" s="107" t="str">
        <f t="shared" si="174"/>
        <v>Open PDFIR FINALLY.RHS-KK-ECG-IR-SU-2483-REV00</v>
      </c>
      <c r="W2798" s="972" t="str">
        <f t="shared" ca="1" si="175"/>
        <v>DONE</v>
      </c>
      <c r="X2798" s="979" t="str">
        <f t="shared" si="176"/>
        <v>P</v>
      </c>
      <c r="Y2798" s="979"/>
      <c r="AD2798" s="564"/>
      <c r="AE2798" s="564"/>
      <c r="AF2798" s="564"/>
      <c r="AG2798" s="564"/>
      <c r="AH2798" s="564"/>
      <c r="AI2798" s="564"/>
    </row>
    <row r="2799" spans="1:35" ht="90" x14ac:dyDescent="0.3">
      <c r="A2799" s="450">
        <f t="shared" si="173"/>
        <v>2794</v>
      </c>
      <c r="B2799" s="442" t="s">
        <v>18902</v>
      </c>
      <c r="C2799" s="426" t="s">
        <v>76</v>
      </c>
      <c r="D2799" s="272" t="s">
        <v>10661</v>
      </c>
      <c r="E2799" s="539" t="s">
        <v>12365</v>
      </c>
      <c r="F2799" s="106" t="s">
        <v>195</v>
      </c>
      <c r="G2799" s="106">
        <v>45764</v>
      </c>
      <c r="H2799" s="106">
        <v>45764</v>
      </c>
      <c r="I2799" s="90" t="s">
        <v>1671</v>
      </c>
      <c r="J2799" s="106"/>
      <c r="K2799" s="106"/>
      <c r="L2799" s="106"/>
      <c r="M2799" s="90"/>
      <c r="N2799" s="106"/>
      <c r="O2799" s="106"/>
      <c r="P2799" s="106"/>
      <c r="Q2799" s="90"/>
      <c r="R2799" s="106"/>
      <c r="S2799" s="106"/>
      <c r="T2799" s="106"/>
      <c r="U2799" s="90"/>
      <c r="V2799" s="107" t="str">
        <f t="shared" si="174"/>
        <v>Open PDFIR FINALLY.RHS-KK-ECG-IR-CI-2484-REV00</v>
      </c>
      <c r="W2799" s="972" t="str">
        <f t="shared" ca="1" si="175"/>
        <v>DONE</v>
      </c>
      <c r="X2799" s="979" t="str">
        <f t="shared" si="176"/>
        <v>P</v>
      </c>
      <c r="Y2799" s="979"/>
      <c r="AD2799" s="564"/>
      <c r="AE2799" s="564"/>
      <c r="AF2799" s="564"/>
      <c r="AG2799" s="564"/>
      <c r="AH2799" s="564"/>
      <c r="AI2799" s="564"/>
    </row>
    <row r="2800" spans="1:35" ht="90" x14ac:dyDescent="0.3">
      <c r="A2800" s="450">
        <f t="shared" si="173"/>
        <v>2795</v>
      </c>
      <c r="B2800" s="442" t="s">
        <v>18903</v>
      </c>
      <c r="C2800" s="426" t="s">
        <v>76</v>
      </c>
      <c r="D2800" s="272" t="s">
        <v>10661</v>
      </c>
      <c r="E2800" s="539" t="s">
        <v>12424</v>
      </c>
      <c r="F2800" s="106" t="s">
        <v>195</v>
      </c>
      <c r="G2800" s="106">
        <v>45766</v>
      </c>
      <c r="H2800" s="106">
        <v>45774</v>
      </c>
      <c r="I2800" s="90" t="s">
        <v>1671</v>
      </c>
      <c r="J2800" s="106"/>
      <c r="K2800" s="106"/>
      <c r="L2800" s="106"/>
      <c r="M2800" s="90"/>
      <c r="N2800" s="106"/>
      <c r="O2800" s="106"/>
      <c r="P2800" s="106"/>
      <c r="Q2800" s="90"/>
      <c r="R2800" s="106"/>
      <c r="S2800" s="106"/>
      <c r="T2800" s="106"/>
      <c r="U2800" s="90"/>
      <c r="V2800" s="107" t="str">
        <f t="shared" si="174"/>
        <v>Open PDFIR FINALLY.RHS-KK-ECG-IR-CI-2485-REV00</v>
      </c>
      <c r="W2800" s="972" t="str">
        <f t="shared" ca="1" si="175"/>
        <v>DONE</v>
      </c>
      <c r="X2800" s="979" t="str">
        <f t="shared" si="176"/>
        <v>P</v>
      </c>
      <c r="Y2800" s="979"/>
      <c r="AD2800" s="564"/>
      <c r="AE2800" s="564"/>
      <c r="AF2800" s="564"/>
      <c r="AG2800" s="564"/>
      <c r="AH2800" s="564"/>
      <c r="AI2800" s="564"/>
    </row>
    <row r="2801" spans="1:35" ht="90" x14ac:dyDescent="0.3">
      <c r="A2801" s="450">
        <f t="shared" si="173"/>
        <v>2796</v>
      </c>
      <c r="B2801" s="608" t="s">
        <v>18904</v>
      </c>
      <c r="C2801" s="426" t="s">
        <v>3746</v>
      </c>
      <c r="D2801" s="272" t="s">
        <v>5106</v>
      </c>
      <c r="E2801" s="600" t="s">
        <v>12366</v>
      </c>
      <c r="F2801" s="106" t="s">
        <v>195</v>
      </c>
      <c r="G2801" s="106">
        <v>45766</v>
      </c>
      <c r="H2801" s="106">
        <v>45766</v>
      </c>
      <c r="I2801" s="90" t="s">
        <v>1671</v>
      </c>
      <c r="J2801" s="106"/>
      <c r="K2801" s="106"/>
      <c r="L2801" s="106"/>
      <c r="M2801" s="90"/>
      <c r="N2801" s="106"/>
      <c r="O2801" s="106"/>
      <c r="P2801" s="106"/>
      <c r="Q2801" s="90"/>
      <c r="R2801" s="106"/>
      <c r="S2801" s="106"/>
      <c r="T2801" s="106"/>
      <c r="U2801" s="90"/>
      <c r="V2801" s="107" t="str">
        <f t="shared" si="174"/>
        <v>Open PDFIR FINALLY.RHS-KK-ECG-IR-MECH-47-REV00</v>
      </c>
      <c r="W2801" s="972" t="str">
        <f t="shared" ca="1" si="175"/>
        <v>DONE</v>
      </c>
      <c r="X2801" s="979" t="str">
        <f t="shared" si="176"/>
        <v>P</v>
      </c>
      <c r="Y2801" s="979"/>
      <c r="AD2801" s="564"/>
      <c r="AE2801" s="564"/>
      <c r="AF2801" s="564"/>
      <c r="AG2801" s="564"/>
      <c r="AH2801" s="564"/>
      <c r="AI2801" s="564"/>
    </row>
    <row r="2802" spans="1:35" ht="90" x14ac:dyDescent="0.3">
      <c r="A2802" s="450">
        <f t="shared" si="173"/>
        <v>2797</v>
      </c>
      <c r="B2802" s="442" t="s">
        <v>18905</v>
      </c>
      <c r="C2802" s="426" t="s">
        <v>3746</v>
      </c>
      <c r="D2802" s="272" t="s">
        <v>5106</v>
      </c>
      <c r="E2802" s="600" t="s">
        <v>12367</v>
      </c>
      <c r="F2802" s="106" t="s">
        <v>195</v>
      </c>
      <c r="G2802" s="106">
        <v>45766</v>
      </c>
      <c r="H2802" s="106">
        <v>45766</v>
      </c>
      <c r="I2802" s="90" t="s">
        <v>1671</v>
      </c>
      <c r="J2802" s="106"/>
      <c r="K2802" s="106"/>
      <c r="L2802" s="106"/>
      <c r="M2802" s="90"/>
      <c r="N2802" s="106"/>
      <c r="O2802" s="106"/>
      <c r="P2802" s="106"/>
      <c r="Q2802" s="90"/>
      <c r="R2802" s="106"/>
      <c r="S2802" s="106"/>
      <c r="T2802" s="106"/>
      <c r="U2802" s="90"/>
      <c r="V2802" s="107" t="str">
        <f t="shared" si="174"/>
        <v>Open PDFIR FINALLY.RHS-KK-ECG-IR-MECH-48-REV00</v>
      </c>
      <c r="W2802" s="972" t="str">
        <f t="shared" ca="1" si="175"/>
        <v>DONE</v>
      </c>
      <c r="X2802" s="979" t="str">
        <f t="shared" si="176"/>
        <v>P</v>
      </c>
      <c r="Y2802" s="979"/>
      <c r="AD2802" s="564"/>
      <c r="AE2802" s="564"/>
      <c r="AF2802" s="564"/>
      <c r="AG2802" s="564"/>
      <c r="AH2802" s="564"/>
      <c r="AI2802" s="564"/>
    </row>
    <row r="2803" spans="1:35" ht="90" x14ac:dyDescent="0.3">
      <c r="A2803" s="450">
        <f t="shared" si="173"/>
        <v>2798</v>
      </c>
      <c r="B2803" s="442" t="s">
        <v>18906</v>
      </c>
      <c r="C2803" s="272" t="s">
        <v>3746</v>
      </c>
      <c r="D2803" s="600" t="s">
        <v>5106</v>
      </c>
      <c r="E2803" s="600" t="s">
        <v>12368</v>
      </c>
      <c r="F2803" s="106" t="s">
        <v>195</v>
      </c>
      <c r="G2803" s="106">
        <v>45766</v>
      </c>
      <c r="H2803" s="106">
        <v>45766</v>
      </c>
      <c r="I2803" s="90" t="s">
        <v>1671</v>
      </c>
      <c r="J2803" s="106"/>
      <c r="K2803" s="106"/>
      <c r="L2803" s="106"/>
      <c r="M2803" s="106"/>
      <c r="N2803" s="106"/>
      <c r="O2803" s="106"/>
      <c r="P2803" s="90"/>
      <c r="Q2803" s="90"/>
      <c r="R2803" s="106"/>
      <c r="S2803" s="106"/>
      <c r="T2803" s="90"/>
      <c r="U2803" s="90"/>
      <c r="V2803" s="107" t="str">
        <f t="shared" si="174"/>
        <v>Open PDFIR FINALLY.RHS-KK-ECG-IR-MECH-49-REV00</v>
      </c>
      <c r="W2803" s="972" t="str">
        <f t="shared" ca="1" si="175"/>
        <v>DONE</v>
      </c>
      <c r="X2803" s="979" t="str">
        <f t="shared" si="176"/>
        <v>P</v>
      </c>
      <c r="Y2803" s="979"/>
      <c r="AD2803" s="564"/>
      <c r="AE2803" s="564"/>
      <c r="AF2803" s="564"/>
      <c r="AG2803" s="564"/>
      <c r="AH2803" s="564"/>
      <c r="AI2803" s="564"/>
    </row>
    <row r="2804" spans="1:35" ht="90" x14ac:dyDescent="0.3">
      <c r="A2804" s="450">
        <f t="shared" si="173"/>
        <v>2799</v>
      </c>
      <c r="B2804" s="442" t="s">
        <v>18907</v>
      </c>
      <c r="C2804" s="426" t="s">
        <v>4383</v>
      </c>
      <c r="D2804" s="272" t="s">
        <v>5106</v>
      </c>
      <c r="E2804" s="539" t="s">
        <v>12371</v>
      </c>
      <c r="F2804" s="106" t="s">
        <v>195</v>
      </c>
      <c r="G2804" s="106">
        <v>45766</v>
      </c>
      <c r="H2804" s="106">
        <v>45766</v>
      </c>
      <c r="I2804" s="90" t="s">
        <v>1671</v>
      </c>
      <c r="J2804" s="106"/>
      <c r="K2804" s="106"/>
      <c r="L2804" s="106"/>
      <c r="M2804" s="90"/>
      <c r="N2804" s="106"/>
      <c r="O2804" s="106"/>
      <c r="P2804" s="106"/>
      <c r="Q2804" s="90"/>
      <c r="R2804" s="106"/>
      <c r="S2804" s="106"/>
      <c r="T2804" s="106"/>
      <c r="U2804" s="90"/>
      <c r="V2804" s="107" t="str">
        <f t="shared" si="174"/>
        <v>Open PDFIR FINALLY.RHS-KK-ECG-IR-SU-2486-REV00</v>
      </c>
      <c r="W2804" s="972" t="str">
        <f t="shared" ca="1" si="175"/>
        <v>DONE</v>
      </c>
      <c r="X2804" s="979" t="str">
        <f t="shared" si="176"/>
        <v>P</v>
      </c>
      <c r="Y2804" s="979"/>
      <c r="AD2804" s="564"/>
      <c r="AE2804" s="564"/>
      <c r="AF2804" s="564"/>
      <c r="AG2804" s="564"/>
      <c r="AH2804" s="564"/>
      <c r="AI2804" s="564"/>
    </row>
    <row r="2805" spans="1:35" ht="90" x14ac:dyDescent="0.3">
      <c r="A2805" s="450">
        <f t="shared" si="173"/>
        <v>2800</v>
      </c>
      <c r="B2805" s="442" t="s">
        <v>18908</v>
      </c>
      <c r="C2805" s="426" t="s">
        <v>4383</v>
      </c>
      <c r="D2805" s="272" t="s">
        <v>10661</v>
      </c>
      <c r="E2805" s="539" t="s">
        <v>12372</v>
      </c>
      <c r="F2805" s="106" t="s">
        <v>195</v>
      </c>
      <c r="G2805" s="106">
        <v>45767</v>
      </c>
      <c r="H2805" s="106">
        <v>45767</v>
      </c>
      <c r="I2805" s="90" t="s">
        <v>62</v>
      </c>
      <c r="J2805" s="106"/>
      <c r="K2805" s="106"/>
      <c r="L2805" s="106"/>
      <c r="M2805" s="90"/>
      <c r="N2805" s="106"/>
      <c r="O2805" s="106"/>
      <c r="P2805" s="106"/>
      <c r="Q2805" s="90"/>
      <c r="R2805" s="106"/>
      <c r="S2805" s="106"/>
      <c r="T2805" s="106"/>
      <c r="U2805" s="90"/>
      <c r="V2805" s="107" t="str">
        <f t="shared" si="174"/>
        <v>Open PDFIR FINALLY.RHS-KK-ECG-IR-SU-2487-REV00</v>
      </c>
      <c r="W2805" s="972" t="str">
        <f t="shared" ca="1" si="175"/>
        <v>DONE</v>
      </c>
      <c r="X2805" s="979" t="str">
        <f t="shared" si="176"/>
        <v>P</v>
      </c>
      <c r="Y2805" s="979"/>
      <c r="AD2805" s="564"/>
      <c r="AE2805" s="564"/>
      <c r="AF2805" s="564"/>
      <c r="AG2805" s="564"/>
      <c r="AH2805" s="564"/>
      <c r="AI2805" s="564"/>
    </row>
    <row r="2806" spans="1:35" ht="90" x14ac:dyDescent="0.3">
      <c r="A2806" s="450">
        <f t="shared" si="173"/>
        <v>2801</v>
      </c>
      <c r="B2806" s="442" t="s">
        <v>18909</v>
      </c>
      <c r="C2806" s="426" t="s">
        <v>78</v>
      </c>
      <c r="D2806" s="272" t="s">
        <v>10661</v>
      </c>
      <c r="E2806" s="539" t="s">
        <v>12388</v>
      </c>
      <c r="F2806" s="106" t="s">
        <v>195</v>
      </c>
      <c r="G2806" s="106">
        <v>45767</v>
      </c>
      <c r="H2806" s="106">
        <v>45767</v>
      </c>
      <c r="I2806" s="90" t="s">
        <v>1671</v>
      </c>
      <c r="J2806" s="106"/>
      <c r="K2806" s="106"/>
      <c r="L2806" s="106"/>
      <c r="M2806" s="90"/>
      <c r="N2806" s="106"/>
      <c r="O2806" s="106"/>
      <c r="P2806" s="106"/>
      <c r="Q2806" s="90"/>
      <c r="R2806" s="106"/>
      <c r="S2806" s="106"/>
      <c r="T2806" s="106"/>
      <c r="U2806" s="90"/>
      <c r="V2806" s="107" t="str">
        <f t="shared" si="174"/>
        <v>Open PDFIR FINALLY.RHS-KK-ECG-IR-ELE-279-REV00</v>
      </c>
      <c r="W2806" s="972" t="str">
        <f t="shared" ca="1" si="175"/>
        <v>DONE</v>
      </c>
      <c r="X2806" s="979" t="str">
        <f t="shared" si="176"/>
        <v>P</v>
      </c>
      <c r="Y2806" s="979"/>
      <c r="AD2806" s="564"/>
      <c r="AE2806" s="564"/>
      <c r="AF2806" s="564"/>
      <c r="AG2806" s="564"/>
      <c r="AH2806" s="564"/>
      <c r="AI2806" s="564"/>
    </row>
    <row r="2807" spans="1:35" ht="90" x14ac:dyDescent="0.3">
      <c r="A2807" s="450">
        <f t="shared" ref="A2807:A2870" si="177">ROW()-ROW($A$5)</f>
        <v>2802</v>
      </c>
      <c r="B2807" s="442" t="s">
        <v>18910</v>
      </c>
      <c r="C2807" s="426" t="s">
        <v>3746</v>
      </c>
      <c r="D2807" s="272" t="s">
        <v>10661</v>
      </c>
      <c r="E2807" s="539" t="s">
        <v>12389</v>
      </c>
      <c r="F2807" s="106" t="s">
        <v>195</v>
      </c>
      <c r="G2807" s="106">
        <v>45768</v>
      </c>
      <c r="H2807" s="106">
        <v>45768</v>
      </c>
      <c r="I2807" s="90" t="s">
        <v>1671</v>
      </c>
      <c r="J2807" s="106"/>
      <c r="K2807" s="106"/>
      <c r="L2807" s="106"/>
      <c r="M2807" s="90"/>
      <c r="N2807" s="106"/>
      <c r="O2807" s="106"/>
      <c r="P2807" s="106"/>
      <c r="Q2807" s="90"/>
      <c r="R2807" s="106"/>
      <c r="S2807" s="106"/>
      <c r="T2807" s="106"/>
      <c r="U2807" s="90"/>
      <c r="V2807" s="107" t="str">
        <f t="shared" si="174"/>
        <v>Open PDFIR FINALLY.RHS-KK-ECG-IR-MECH-50-REV00</v>
      </c>
      <c r="W2807" s="972" t="str">
        <f t="shared" ca="1" si="175"/>
        <v>DONE</v>
      </c>
      <c r="X2807" s="979" t="str">
        <f t="shared" si="176"/>
        <v>P</v>
      </c>
      <c r="Y2807" s="979"/>
      <c r="AD2807" s="564"/>
      <c r="AE2807" s="564"/>
      <c r="AF2807" s="564"/>
      <c r="AG2807" s="564"/>
      <c r="AH2807" s="564"/>
      <c r="AI2807" s="564"/>
    </row>
    <row r="2808" spans="1:35" ht="90" x14ac:dyDescent="0.3">
      <c r="A2808" s="450">
        <f t="shared" si="177"/>
        <v>2803</v>
      </c>
      <c r="B2808" s="442" t="s">
        <v>18911</v>
      </c>
      <c r="C2808" s="426" t="s">
        <v>78</v>
      </c>
      <c r="D2808" s="272" t="s">
        <v>5106</v>
      </c>
      <c r="E2808" s="539" t="s">
        <v>12415</v>
      </c>
      <c r="F2808" s="106" t="s">
        <v>195</v>
      </c>
      <c r="G2808" s="106">
        <v>45770</v>
      </c>
      <c r="H2808" s="106">
        <v>45774</v>
      </c>
      <c r="I2808" s="90" t="s">
        <v>1671</v>
      </c>
      <c r="J2808" s="106"/>
      <c r="K2808" s="106"/>
      <c r="L2808" s="106"/>
      <c r="M2808" s="90"/>
      <c r="N2808" s="106"/>
      <c r="O2808" s="106"/>
      <c r="P2808" s="106"/>
      <c r="Q2808" s="90"/>
      <c r="R2808" s="106"/>
      <c r="S2808" s="106"/>
      <c r="T2808" s="106"/>
      <c r="U2808" s="90"/>
      <c r="V2808" s="107" t="str">
        <f t="shared" si="174"/>
        <v>Open PDFIR FINALLY.RHS-KK-ECG-IR-ELE-280-REV00</v>
      </c>
      <c r="W2808" s="972" t="str">
        <f t="shared" ca="1" si="175"/>
        <v>DONE</v>
      </c>
      <c r="X2808" s="979" t="str">
        <f t="shared" si="176"/>
        <v>P</v>
      </c>
      <c r="Y2808" s="979"/>
      <c r="AD2808" s="564"/>
      <c r="AE2808" s="564"/>
      <c r="AF2808" s="564"/>
      <c r="AG2808" s="564"/>
      <c r="AH2808" s="564"/>
      <c r="AI2808" s="564"/>
    </row>
    <row r="2809" spans="1:35" ht="90" x14ac:dyDescent="0.3">
      <c r="A2809" s="450">
        <f t="shared" si="177"/>
        <v>2804</v>
      </c>
      <c r="B2809" s="442" t="s">
        <v>18912</v>
      </c>
      <c r="C2809" s="426" t="s">
        <v>78</v>
      </c>
      <c r="D2809" s="272" t="s">
        <v>5106</v>
      </c>
      <c r="E2809" s="539" t="s">
        <v>12390</v>
      </c>
      <c r="F2809" s="106" t="s">
        <v>195</v>
      </c>
      <c r="G2809" s="106">
        <v>45769</v>
      </c>
      <c r="H2809" s="106">
        <v>45769</v>
      </c>
      <c r="I2809" s="90" t="s">
        <v>1671</v>
      </c>
      <c r="J2809" s="106"/>
      <c r="K2809" s="106"/>
      <c r="L2809" s="106"/>
      <c r="M2809" s="90"/>
      <c r="N2809" s="106"/>
      <c r="O2809" s="106"/>
      <c r="P2809" s="106"/>
      <c r="Q2809" s="90"/>
      <c r="R2809" s="106"/>
      <c r="S2809" s="106"/>
      <c r="T2809" s="106"/>
      <c r="U2809" s="90"/>
      <c r="V2809" s="107" t="str">
        <f t="shared" si="174"/>
        <v>Open PDFIR FINALLY.RHS-KK-ECG-IR-ELE-281-REV00</v>
      </c>
      <c r="W2809" s="972" t="str">
        <f t="shared" ca="1" si="175"/>
        <v>DONE</v>
      </c>
      <c r="X2809" s="979" t="str">
        <f t="shared" si="176"/>
        <v>P</v>
      </c>
      <c r="Y2809" s="979"/>
      <c r="AD2809" s="564"/>
      <c r="AE2809" s="564"/>
      <c r="AF2809" s="564"/>
      <c r="AG2809" s="564"/>
      <c r="AH2809" s="564"/>
      <c r="AI2809" s="564"/>
    </row>
    <row r="2810" spans="1:35" ht="90" x14ac:dyDescent="0.3">
      <c r="A2810" s="450">
        <f t="shared" si="177"/>
        <v>2805</v>
      </c>
      <c r="B2810" s="442" t="s">
        <v>18913</v>
      </c>
      <c r="C2810" s="426" t="s">
        <v>78</v>
      </c>
      <c r="D2810" s="272" t="s">
        <v>8685</v>
      </c>
      <c r="E2810" s="539" t="s">
        <v>12391</v>
      </c>
      <c r="F2810" s="106" t="s">
        <v>195</v>
      </c>
      <c r="G2810" s="106">
        <v>45769</v>
      </c>
      <c r="H2810" s="106">
        <v>45769</v>
      </c>
      <c r="I2810" s="90" t="s">
        <v>1671</v>
      </c>
      <c r="J2810" s="106"/>
      <c r="K2810" s="106"/>
      <c r="L2810" s="106"/>
      <c r="M2810" s="90"/>
      <c r="N2810" s="106"/>
      <c r="O2810" s="106"/>
      <c r="P2810" s="106"/>
      <c r="Q2810" s="90"/>
      <c r="R2810" s="106"/>
      <c r="S2810" s="106"/>
      <c r="T2810" s="106"/>
      <c r="U2810" s="90"/>
      <c r="V2810" s="107" t="str">
        <f t="shared" si="174"/>
        <v>Open PDFIR FINALLY.RHS-KK-ECG-IR-ELE-282-REV00</v>
      </c>
      <c r="W2810" s="972" t="str">
        <f t="shared" ca="1" si="175"/>
        <v>DONE</v>
      </c>
      <c r="X2810" s="979" t="str">
        <f t="shared" si="176"/>
        <v>P</v>
      </c>
      <c r="Y2810" s="979"/>
      <c r="AD2810" s="564"/>
      <c r="AE2810" s="564"/>
      <c r="AF2810" s="564"/>
      <c r="AG2810" s="564"/>
      <c r="AH2810" s="564"/>
      <c r="AI2810" s="564"/>
    </row>
    <row r="2811" spans="1:35" ht="90" x14ac:dyDescent="0.3">
      <c r="A2811" s="450">
        <f t="shared" si="177"/>
        <v>2806</v>
      </c>
      <c r="B2811" s="442" t="s">
        <v>18914</v>
      </c>
      <c r="C2811" s="426" t="s">
        <v>78</v>
      </c>
      <c r="D2811" s="272" t="s">
        <v>5106</v>
      </c>
      <c r="E2811" s="539" t="s">
        <v>12392</v>
      </c>
      <c r="F2811" s="106" t="s">
        <v>195</v>
      </c>
      <c r="G2811" s="106">
        <v>45769</v>
      </c>
      <c r="H2811" s="106">
        <v>45770</v>
      </c>
      <c r="I2811" s="90" t="s">
        <v>1671</v>
      </c>
      <c r="J2811" s="106"/>
      <c r="K2811" s="106"/>
      <c r="L2811" s="106"/>
      <c r="M2811" s="90"/>
      <c r="N2811" s="106"/>
      <c r="O2811" s="106"/>
      <c r="P2811" s="106"/>
      <c r="Q2811" s="90"/>
      <c r="R2811" s="106"/>
      <c r="S2811" s="106"/>
      <c r="T2811" s="106"/>
      <c r="U2811" s="90"/>
      <c r="V2811" s="107" t="str">
        <f t="shared" si="174"/>
        <v>Open PDFIR FINALLY.RHS-KK-ECG-IR-ELE-283-REV00</v>
      </c>
      <c r="W2811" s="972" t="str">
        <f t="shared" ca="1" si="175"/>
        <v>DONE</v>
      </c>
      <c r="X2811" s="979" t="str">
        <f t="shared" si="176"/>
        <v>P</v>
      </c>
      <c r="Y2811" s="979"/>
      <c r="AD2811" s="564"/>
      <c r="AE2811" s="564"/>
      <c r="AF2811" s="564"/>
      <c r="AG2811" s="564"/>
      <c r="AH2811" s="564"/>
      <c r="AI2811" s="564"/>
    </row>
    <row r="2812" spans="1:35" ht="90" x14ac:dyDescent="0.3">
      <c r="A2812" s="450">
        <f t="shared" si="177"/>
        <v>2807</v>
      </c>
      <c r="B2812" s="442" t="s">
        <v>18915</v>
      </c>
      <c r="C2812" s="426" t="s">
        <v>2735</v>
      </c>
      <c r="D2812" s="272" t="s">
        <v>5106</v>
      </c>
      <c r="E2812" s="539" t="s">
        <v>12414</v>
      </c>
      <c r="F2812" s="106" t="s">
        <v>195</v>
      </c>
      <c r="G2812" s="106">
        <v>45770</v>
      </c>
      <c r="H2812" s="106">
        <v>45770</v>
      </c>
      <c r="I2812" s="90" t="s">
        <v>1671</v>
      </c>
      <c r="J2812" s="106"/>
      <c r="K2812" s="106"/>
      <c r="L2812" s="106"/>
      <c r="M2812" s="90"/>
      <c r="N2812" s="106"/>
      <c r="O2812" s="106"/>
      <c r="P2812" s="106"/>
      <c r="Q2812" s="90"/>
      <c r="R2812" s="106"/>
      <c r="S2812" s="106"/>
      <c r="T2812" s="106"/>
      <c r="U2812" s="90"/>
      <c r="V2812" s="107" t="str">
        <f t="shared" si="174"/>
        <v>Open PDFIR FINALLY.RHS-KK-ECG-IR-ARCH-2488-REV00</v>
      </c>
      <c r="W2812" s="972" t="str">
        <f t="shared" ca="1" si="175"/>
        <v>DONE</v>
      </c>
      <c r="X2812" s="979" t="str">
        <f t="shared" si="176"/>
        <v>P</v>
      </c>
      <c r="Y2812" s="979"/>
      <c r="AD2812" s="564"/>
      <c r="AE2812" s="564"/>
      <c r="AF2812" s="564"/>
      <c r="AG2812" s="564"/>
      <c r="AH2812" s="564"/>
      <c r="AI2812" s="564"/>
    </row>
    <row r="2813" spans="1:35" ht="90" x14ac:dyDescent="0.3">
      <c r="A2813" s="450">
        <f t="shared" si="177"/>
        <v>2808</v>
      </c>
      <c r="B2813" s="442" t="s">
        <v>18916</v>
      </c>
      <c r="C2813" s="426" t="s">
        <v>76</v>
      </c>
      <c r="D2813" s="272" t="s">
        <v>8685</v>
      </c>
      <c r="E2813" s="539" t="s">
        <v>12417</v>
      </c>
      <c r="F2813" s="106" t="s">
        <v>195</v>
      </c>
      <c r="G2813" s="106">
        <v>45770</v>
      </c>
      <c r="H2813" s="106">
        <v>45770</v>
      </c>
      <c r="I2813" s="90" t="s">
        <v>1671</v>
      </c>
      <c r="J2813" s="106"/>
      <c r="K2813" s="106"/>
      <c r="L2813" s="106"/>
      <c r="M2813" s="90"/>
      <c r="N2813" s="106"/>
      <c r="O2813" s="106"/>
      <c r="P2813" s="106"/>
      <c r="Q2813" s="90"/>
      <c r="R2813" s="106"/>
      <c r="S2813" s="106"/>
      <c r="T2813" s="106"/>
      <c r="U2813" s="90"/>
      <c r="V2813" s="107" t="str">
        <f t="shared" ref="V2813:V2876" si="178">IF(B2813&gt;0,HYPERLINK(CONCATENATE("PDFIR FINALLY/",B2813,".pdf"),CONCATENATE("Open PDFIR FINALLY.",B2813)),"")</f>
        <v>Open PDFIR FINALLY.RHS-KK-ECG-IR-CI-2489-REV00</v>
      </c>
      <c r="W2813" s="972" t="str">
        <f t="shared" ca="1" si="175"/>
        <v>DONE</v>
      </c>
      <c r="X2813" s="979" t="str">
        <f t="shared" si="176"/>
        <v>P</v>
      </c>
      <c r="Y2813" s="979"/>
      <c r="AD2813" s="564"/>
      <c r="AE2813" s="564"/>
      <c r="AF2813" s="564"/>
      <c r="AG2813" s="564"/>
      <c r="AH2813" s="564"/>
      <c r="AI2813" s="564"/>
    </row>
    <row r="2814" spans="1:35" ht="90" x14ac:dyDescent="0.3">
      <c r="A2814" s="450">
        <f t="shared" si="177"/>
        <v>2809</v>
      </c>
      <c r="B2814" s="442" t="s">
        <v>18917</v>
      </c>
      <c r="C2814" s="426" t="s">
        <v>76</v>
      </c>
      <c r="D2814" s="272" t="s">
        <v>8685</v>
      </c>
      <c r="E2814" s="539" t="s">
        <v>12416</v>
      </c>
      <c r="F2814" s="106" t="s">
        <v>195</v>
      </c>
      <c r="G2814" s="106">
        <v>45770</v>
      </c>
      <c r="H2814" s="106">
        <v>45770</v>
      </c>
      <c r="I2814" s="90" t="s">
        <v>1671</v>
      </c>
      <c r="J2814" s="106"/>
      <c r="K2814" s="106"/>
      <c r="L2814" s="106"/>
      <c r="M2814" s="90"/>
      <c r="N2814" s="106"/>
      <c r="O2814" s="106"/>
      <c r="P2814" s="106"/>
      <c r="Q2814" s="90"/>
      <c r="R2814" s="106"/>
      <c r="S2814" s="106"/>
      <c r="T2814" s="106"/>
      <c r="U2814" s="90"/>
      <c r="V2814" s="107" t="str">
        <f t="shared" si="178"/>
        <v>Open PDFIR FINALLY.RHS-KK-ECG-IR-CI-2490-REV00</v>
      </c>
      <c r="W2814" s="972" t="str">
        <f t="shared" ca="1" si="175"/>
        <v>DONE</v>
      </c>
      <c r="X2814" s="979" t="str">
        <f t="shared" si="176"/>
        <v>P</v>
      </c>
      <c r="Y2814" s="979"/>
      <c r="AD2814" s="564"/>
      <c r="AE2814" s="564"/>
      <c r="AF2814" s="564"/>
      <c r="AG2814" s="564"/>
      <c r="AH2814" s="564"/>
      <c r="AI2814" s="564"/>
    </row>
    <row r="2815" spans="1:35" ht="90" x14ac:dyDescent="0.3">
      <c r="A2815" s="450">
        <f t="shared" si="177"/>
        <v>2810</v>
      </c>
      <c r="B2815" s="442" t="s">
        <v>18918</v>
      </c>
      <c r="C2815" s="426" t="s">
        <v>2735</v>
      </c>
      <c r="D2815" s="272" t="s">
        <v>5106</v>
      </c>
      <c r="E2815" s="539" t="s">
        <v>12418</v>
      </c>
      <c r="F2815" s="106" t="s">
        <v>195</v>
      </c>
      <c r="G2815" s="106">
        <v>45770</v>
      </c>
      <c r="H2815" s="106">
        <v>45770</v>
      </c>
      <c r="I2815" s="90" t="s">
        <v>1671</v>
      </c>
      <c r="J2815" s="106"/>
      <c r="K2815" s="106"/>
      <c r="L2815" s="106"/>
      <c r="M2815" s="90"/>
      <c r="N2815" s="106"/>
      <c r="O2815" s="106"/>
      <c r="P2815" s="106"/>
      <c r="Q2815" s="90"/>
      <c r="R2815" s="106"/>
      <c r="S2815" s="106"/>
      <c r="T2815" s="106"/>
      <c r="U2815" s="90"/>
      <c r="V2815" s="107" t="str">
        <f t="shared" si="178"/>
        <v>Open PDFIR FINALLY.RHS-KK-ECG-IR-ARCH-2491-REV00</v>
      </c>
      <c r="W2815" s="972" t="str">
        <f t="shared" ca="1" si="175"/>
        <v>DONE</v>
      </c>
      <c r="X2815" s="979" t="str">
        <f t="shared" si="176"/>
        <v>P</v>
      </c>
      <c r="Y2815" s="979"/>
      <c r="AD2815" s="564"/>
      <c r="AE2815" s="564"/>
      <c r="AF2815" s="564"/>
      <c r="AG2815" s="564"/>
      <c r="AH2815" s="564"/>
      <c r="AI2815" s="564"/>
    </row>
    <row r="2816" spans="1:35" ht="90" x14ac:dyDescent="0.3">
      <c r="A2816" s="450">
        <f t="shared" si="177"/>
        <v>2811</v>
      </c>
      <c r="B2816" s="442" t="s">
        <v>18919</v>
      </c>
      <c r="C2816" s="426" t="s">
        <v>2735</v>
      </c>
      <c r="D2816" s="272" t="s">
        <v>5106</v>
      </c>
      <c r="E2816" s="539" t="s">
        <v>12419</v>
      </c>
      <c r="F2816" s="106" t="s">
        <v>195</v>
      </c>
      <c r="G2816" s="106">
        <v>45770</v>
      </c>
      <c r="H2816" s="106">
        <v>45770</v>
      </c>
      <c r="I2816" s="90" t="s">
        <v>1671</v>
      </c>
      <c r="J2816" s="106"/>
      <c r="K2816" s="106"/>
      <c r="L2816" s="106"/>
      <c r="M2816" s="90"/>
      <c r="N2816" s="106"/>
      <c r="O2816" s="106"/>
      <c r="P2816" s="106"/>
      <c r="Q2816" s="90"/>
      <c r="R2816" s="106"/>
      <c r="S2816" s="106"/>
      <c r="T2816" s="106"/>
      <c r="U2816" s="90"/>
      <c r="V2816" s="107" t="str">
        <f t="shared" si="178"/>
        <v>Open PDFIR FINALLY.RHS-KK-ECG-IR-ARCH-2492-REV00</v>
      </c>
      <c r="W2816" s="972" t="str">
        <f t="shared" ca="1" si="175"/>
        <v>DONE</v>
      </c>
      <c r="X2816" s="979" t="str">
        <f t="shared" si="176"/>
        <v>P</v>
      </c>
      <c r="Y2816" s="979"/>
      <c r="AD2816" s="564"/>
      <c r="AE2816" s="564"/>
      <c r="AF2816" s="564"/>
      <c r="AG2816" s="564"/>
      <c r="AH2816" s="564"/>
      <c r="AI2816" s="564"/>
    </row>
    <row r="2817" spans="1:35" ht="90" x14ac:dyDescent="0.3">
      <c r="A2817" s="450">
        <f t="shared" si="177"/>
        <v>2812</v>
      </c>
      <c r="B2817" s="442" t="s">
        <v>18920</v>
      </c>
      <c r="C2817" s="426" t="s">
        <v>2735</v>
      </c>
      <c r="D2817" s="272" t="s">
        <v>5106</v>
      </c>
      <c r="E2817" s="539" t="s">
        <v>12420</v>
      </c>
      <c r="F2817" s="106" t="s">
        <v>195</v>
      </c>
      <c r="G2817" s="106">
        <v>45770</v>
      </c>
      <c r="H2817" s="106">
        <v>45770</v>
      </c>
      <c r="I2817" s="90" t="s">
        <v>1671</v>
      </c>
      <c r="J2817" s="106"/>
      <c r="K2817" s="106"/>
      <c r="L2817" s="106"/>
      <c r="M2817" s="90"/>
      <c r="N2817" s="106"/>
      <c r="O2817" s="106"/>
      <c r="P2817" s="106"/>
      <c r="Q2817" s="90"/>
      <c r="R2817" s="106"/>
      <c r="S2817" s="106"/>
      <c r="T2817" s="106"/>
      <c r="U2817" s="90"/>
      <c r="V2817" s="107" t="str">
        <f t="shared" si="178"/>
        <v>Open PDFIR FINALLY.RHS-KK-ECG-IR-ARCH-2493-REV00</v>
      </c>
      <c r="W2817" s="972" t="str">
        <f t="shared" ca="1" si="175"/>
        <v>DONE</v>
      </c>
      <c r="X2817" s="979" t="str">
        <f t="shared" si="176"/>
        <v>P</v>
      </c>
      <c r="Y2817" s="979"/>
      <c r="AD2817" s="564"/>
      <c r="AE2817" s="564"/>
      <c r="AF2817" s="564"/>
      <c r="AG2817" s="564"/>
      <c r="AH2817" s="564"/>
      <c r="AI2817" s="564"/>
    </row>
    <row r="2818" spans="1:35" ht="90" x14ac:dyDescent="0.3">
      <c r="A2818" s="450">
        <f t="shared" si="177"/>
        <v>2813</v>
      </c>
      <c r="B2818" s="442" t="s">
        <v>18921</v>
      </c>
      <c r="C2818" s="426" t="s">
        <v>2735</v>
      </c>
      <c r="D2818" s="272" t="s">
        <v>5106</v>
      </c>
      <c r="E2818" s="539" t="s">
        <v>12423</v>
      </c>
      <c r="F2818" s="106" t="s">
        <v>195</v>
      </c>
      <c r="G2818" s="106">
        <v>45770</v>
      </c>
      <c r="H2818" s="106">
        <v>45770</v>
      </c>
      <c r="I2818" s="90" t="s">
        <v>1671</v>
      </c>
      <c r="J2818" s="106"/>
      <c r="K2818" s="106"/>
      <c r="L2818" s="106"/>
      <c r="M2818" s="90"/>
      <c r="N2818" s="106"/>
      <c r="O2818" s="106"/>
      <c r="P2818" s="106"/>
      <c r="Q2818" s="90"/>
      <c r="R2818" s="106"/>
      <c r="S2818" s="106"/>
      <c r="T2818" s="106"/>
      <c r="U2818" s="90"/>
      <c r="V2818" s="107" t="str">
        <f t="shared" si="178"/>
        <v>Open PDFIR FINALLY.RHS-KK-ECG-IR-ARCH-2494-REV00</v>
      </c>
      <c r="W2818" s="972" t="str">
        <f t="shared" ca="1" si="175"/>
        <v>DONE</v>
      </c>
      <c r="X2818" s="979" t="str">
        <f t="shared" si="176"/>
        <v>P</v>
      </c>
      <c r="Y2818" s="979"/>
      <c r="AD2818" s="564"/>
      <c r="AE2818" s="564"/>
      <c r="AF2818" s="564"/>
      <c r="AG2818" s="564"/>
      <c r="AH2818" s="564"/>
      <c r="AI2818" s="564"/>
    </row>
    <row r="2819" spans="1:35" ht="90" x14ac:dyDescent="0.3">
      <c r="A2819" s="450">
        <f t="shared" si="177"/>
        <v>2814</v>
      </c>
      <c r="B2819" s="442" t="s">
        <v>18922</v>
      </c>
      <c r="C2819" s="426" t="s">
        <v>2735</v>
      </c>
      <c r="D2819" s="272" t="s">
        <v>5106</v>
      </c>
      <c r="E2819" s="539" t="s">
        <v>12422</v>
      </c>
      <c r="F2819" s="106" t="s">
        <v>195</v>
      </c>
      <c r="G2819" s="106">
        <v>45770</v>
      </c>
      <c r="H2819" s="106">
        <v>45770</v>
      </c>
      <c r="I2819" s="90" t="s">
        <v>1671</v>
      </c>
      <c r="J2819" s="106"/>
      <c r="K2819" s="106"/>
      <c r="L2819" s="106"/>
      <c r="M2819" s="90"/>
      <c r="N2819" s="106"/>
      <c r="O2819" s="106"/>
      <c r="P2819" s="106"/>
      <c r="Q2819" s="90"/>
      <c r="R2819" s="106"/>
      <c r="S2819" s="106"/>
      <c r="T2819" s="106"/>
      <c r="U2819" s="90"/>
      <c r="V2819" s="107" t="str">
        <f t="shared" si="178"/>
        <v>Open PDFIR FINALLY.RHS-KK-ECG-IR-ARCH-2495-REV00</v>
      </c>
      <c r="W2819" s="972" t="str">
        <f t="shared" ca="1" si="175"/>
        <v>DONE</v>
      </c>
      <c r="X2819" s="979" t="str">
        <f t="shared" si="176"/>
        <v>P</v>
      </c>
      <c r="Y2819" s="979"/>
      <c r="AD2819" s="564"/>
      <c r="AE2819" s="564"/>
      <c r="AF2819" s="564"/>
      <c r="AG2819" s="564"/>
      <c r="AH2819" s="564"/>
      <c r="AI2819" s="564"/>
    </row>
    <row r="2820" spans="1:35" ht="90" x14ac:dyDescent="0.3">
      <c r="A2820" s="450">
        <f t="shared" si="177"/>
        <v>2815</v>
      </c>
      <c r="B2820" s="442" t="s">
        <v>18923</v>
      </c>
      <c r="C2820" s="426" t="s">
        <v>76</v>
      </c>
      <c r="D2820" s="272" t="s">
        <v>10661</v>
      </c>
      <c r="E2820" s="539" t="s">
        <v>12438</v>
      </c>
      <c r="F2820" s="106" t="s">
        <v>195</v>
      </c>
      <c r="G2820" s="106">
        <v>45770</v>
      </c>
      <c r="H2820" s="106">
        <v>45770</v>
      </c>
      <c r="I2820" s="90" t="s">
        <v>62</v>
      </c>
      <c r="J2820" s="106"/>
      <c r="K2820" s="106"/>
      <c r="L2820" s="106"/>
      <c r="M2820" s="90"/>
      <c r="N2820" s="106"/>
      <c r="O2820" s="106"/>
      <c r="P2820" s="106"/>
      <c r="Q2820" s="90"/>
      <c r="R2820" s="106"/>
      <c r="S2820" s="106"/>
      <c r="T2820" s="106"/>
      <c r="U2820" s="90"/>
      <c r="V2820" s="107" t="str">
        <f t="shared" si="178"/>
        <v>Open PDFIR FINALLY.RHS-KK-ECG-IR-CI-2496-REV00</v>
      </c>
      <c r="W2820" s="972" t="str">
        <f t="shared" ca="1" si="175"/>
        <v>DONE</v>
      </c>
      <c r="X2820" s="979" t="str">
        <f t="shared" si="176"/>
        <v>P</v>
      </c>
      <c r="Y2820" s="979"/>
      <c r="AD2820" s="564"/>
      <c r="AE2820" s="564"/>
      <c r="AF2820" s="564"/>
      <c r="AG2820" s="564"/>
      <c r="AH2820" s="564"/>
      <c r="AI2820" s="564"/>
    </row>
    <row r="2821" spans="1:35" ht="90" x14ac:dyDescent="0.3">
      <c r="A2821" s="450">
        <f t="shared" si="177"/>
        <v>2816</v>
      </c>
      <c r="B2821" s="442" t="s">
        <v>18924</v>
      </c>
      <c r="C2821" s="426" t="s">
        <v>76</v>
      </c>
      <c r="D2821" s="272" t="s">
        <v>10661</v>
      </c>
      <c r="E2821" s="539" t="s">
        <v>12421</v>
      </c>
      <c r="F2821" s="106" t="s">
        <v>195</v>
      </c>
      <c r="G2821" s="106">
        <v>45770</v>
      </c>
      <c r="H2821" s="106">
        <v>45770</v>
      </c>
      <c r="I2821" s="90" t="s">
        <v>62</v>
      </c>
      <c r="J2821" s="106"/>
      <c r="K2821" s="106"/>
      <c r="L2821" s="106"/>
      <c r="M2821" s="90"/>
      <c r="N2821" s="106"/>
      <c r="O2821" s="106"/>
      <c r="P2821" s="106"/>
      <c r="Q2821" s="90"/>
      <c r="R2821" s="106"/>
      <c r="S2821" s="106"/>
      <c r="T2821" s="106"/>
      <c r="U2821" s="90"/>
      <c r="V2821" s="107" t="str">
        <f t="shared" si="178"/>
        <v>Open PDFIR FINALLY.RHS-KK-ECG-IR-CI-2497-REV00</v>
      </c>
      <c r="W2821" s="972" t="str">
        <f t="shared" ca="1" si="175"/>
        <v>DONE</v>
      </c>
      <c r="X2821" s="979" t="str">
        <f t="shared" si="176"/>
        <v>P</v>
      </c>
      <c r="Y2821" s="979"/>
      <c r="AD2821" s="564"/>
      <c r="AE2821" s="564"/>
      <c r="AF2821" s="564"/>
      <c r="AG2821" s="564"/>
      <c r="AH2821" s="564"/>
      <c r="AI2821" s="564"/>
    </row>
    <row r="2822" spans="1:35" ht="90" x14ac:dyDescent="0.3">
      <c r="A2822" s="599">
        <f t="shared" si="177"/>
        <v>2817</v>
      </c>
      <c r="B2822" s="442" t="s">
        <v>18925</v>
      </c>
      <c r="C2822" s="426" t="s">
        <v>78</v>
      </c>
      <c r="D2822" s="272" t="s">
        <v>5106</v>
      </c>
      <c r="E2822" s="539" t="s">
        <v>12434</v>
      </c>
      <c r="F2822" s="106" t="s">
        <v>195</v>
      </c>
      <c r="G2822" s="106">
        <v>45774</v>
      </c>
      <c r="H2822" s="106">
        <v>45774</v>
      </c>
      <c r="I2822" s="488" t="s">
        <v>1671</v>
      </c>
      <c r="J2822" s="106"/>
      <c r="K2822" s="106"/>
      <c r="L2822" s="106"/>
      <c r="M2822" s="90"/>
      <c r="N2822" s="106"/>
      <c r="O2822" s="106"/>
      <c r="P2822" s="106"/>
      <c r="Q2822" s="90"/>
      <c r="R2822" s="106"/>
      <c r="S2822" s="106"/>
      <c r="T2822" s="106"/>
      <c r="U2822" s="90"/>
      <c r="V2822" s="107" t="str">
        <f t="shared" si="178"/>
        <v>Open PDFIR FINALLY.RHS-KK-ECG-IR-ELE-284-REV00</v>
      </c>
      <c r="W2822" s="972" t="str">
        <f t="shared" ref="W2822:W2885" ca="1" si="179">IF(UPPER(TRIM(U2822))="P", MAX(0, TODAY()-S2822), IF(UPPER(TRIM(Q2822))="P", MAX(0, TODAY()-O2822), IF(UPPER(TRIM(M2822))="P", MAX(0, TODAY()-K2822), IF(UPPER(TRIM(I2822))="P", MAX(0, TODAY()-G2822), IF(OR(UPPER(TRIM(U2822))="C", UPPER(TRIM(U2822))="R", UPPER(TRIM(U2822))="A", UPPER(TRIM(U2822))="AWC", UPPER(TRIM(Q2822))="C", UPPER(TRIM(Q2822))="R", UPPER(TRIM(Q2822))="A", UPPER(TRIM(Q2822))="AWC", UPPER(TRIM(M2822))="C", UPPER(TRIM(M2822))="R", UPPER(TRIM(M2822))="A", UPPER(TRIM(M2822))="AWC", UPPER(TRIM(I2822))="C", UPPER(TRIM(I2822))="R", UPPER(TRIM(I2822))="A", UPPER(TRIM(I2822))="AWC"), "DONE", "")))))</f>
        <v>DONE</v>
      </c>
      <c r="X2822" s="979" t="str">
        <f t="shared" ref="X2822:X2885" si="180">IF(B2822="","",IF(U2822&lt;&gt;"",U2822,IF(Q2822&lt;&gt;"",Q2822,IF(M2822&lt;&gt;"",M2822,IF(I2822&lt;&gt;"","P")))))</f>
        <v>P</v>
      </c>
      <c r="Y2822" s="979"/>
      <c r="AD2822" s="564"/>
      <c r="AE2822" s="564"/>
      <c r="AF2822" s="564"/>
      <c r="AG2822" s="564"/>
      <c r="AH2822" s="564"/>
      <c r="AI2822" s="564"/>
    </row>
    <row r="2823" spans="1:35" ht="90" x14ac:dyDescent="0.3">
      <c r="A2823" s="450">
        <f t="shared" si="177"/>
        <v>2818</v>
      </c>
      <c r="B2823" s="442" t="s">
        <v>18926</v>
      </c>
      <c r="C2823" s="426" t="s">
        <v>2735</v>
      </c>
      <c r="D2823" s="272" t="s">
        <v>5106</v>
      </c>
      <c r="E2823" s="539" t="s">
        <v>12431</v>
      </c>
      <c r="F2823" s="106" t="s">
        <v>195</v>
      </c>
      <c r="G2823" s="106">
        <v>45771</v>
      </c>
      <c r="H2823" s="106">
        <v>45771</v>
      </c>
      <c r="I2823" s="90" t="s">
        <v>1671</v>
      </c>
      <c r="J2823" s="106"/>
      <c r="K2823" s="106"/>
      <c r="L2823" s="106"/>
      <c r="M2823" s="90"/>
      <c r="N2823" s="106"/>
      <c r="O2823" s="106"/>
      <c r="P2823" s="106"/>
      <c r="Q2823" s="90"/>
      <c r="R2823" s="106"/>
      <c r="S2823" s="106"/>
      <c r="T2823" s="106"/>
      <c r="U2823" s="90"/>
      <c r="V2823" s="107" t="str">
        <f t="shared" si="178"/>
        <v>Open PDFIR FINALLY.RHS-KK-ECG-IR-ARCH-2498-REV00</v>
      </c>
      <c r="W2823" s="972" t="str">
        <f t="shared" ca="1" si="179"/>
        <v>DONE</v>
      </c>
      <c r="X2823" s="979" t="str">
        <f t="shared" si="180"/>
        <v>P</v>
      </c>
      <c r="Y2823" s="979"/>
      <c r="AD2823" s="564"/>
      <c r="AE2823" s="564"/>
      <c r="AF2823" s="564"/>
      <c r="AG2823" s="564"/>
      <c r="AH2823" s="564"/>
      <c r="AI2823" s="564"/>
    </row>
    <row r="2824" spans="1:35" ht="90" x14ac:dyDescent="0.3">
      <c r="A2824" s="450">
        <f t="shared" si="177"/>
        <v>2819</v>
      </c>
      <c r="B2824" s="442" t="s">
        <v>18927</v>
      </c>
      <c r="C2824" s="426" t="s">
        <v>76</v>
      </c>
      <c r="D2824" s="272" t="s">
        <v>10661</v>
      </c>
      <c r="E2824" s="539" t="s">
        <v>12429</v>
      </c>
      <c r="F2824" s="106" t="s">
        <v>195</v>
      </c>
      <c r="G2824" s="106">
        <v>45771</v>
      </c>
      <c r="H2824" s="106">
        <v>45774</v>
      </c>
      <c r="I2824" s="90" t="s">
        <v>1671</v>
      </c>
      <c r="J2824" s="106"/>
      <c r="K2824" s="106"/>
      <c r="L2824" s="106"/>
      <c r="M2824" s="90"/>
      <c r="N2824" s="106"/>
      <c r="O2824" s="106"/>
      <c r="P2824" s="106"/>
      <c r="Q2824" s="90"/>
      <c r="R2824" s="106"/>
      <c r="S2824" s="106"/>
      <c r="T2824" s="106"/>
      <c r="U2824" s="90"/>
      <c r="V2824" s="107" t="str">
        <f t="shared" si="178"/>
        <v>Open PDFIR FINALLY.RHS-KK-ECG-IR-CI-2499-REV00</v>
      </c>
      <c r="W2824" s="972" t="str">
        <f t="shared" ca="1" si="179"/>
        <v>DONE</v>
      </c>
      <c r="X2824" s="979" t="str">
        <f t="shared" si="180"/>
        <v>P</v>
      </c>
      <c r="Y2824" s="979"/>
      <c r="AD2824" s="564"/>
      <c r="AE2824" s="564"/>
      <c r="AF2824" s="564"/>
      <c r="AG2824" s="564"/>
      <c r="AH2824" s="564"/>
      <c r="AI2824" s="564"/>
    </row>
    <row r="2825" spans="1:35" ht="90" x14ac:dyDescent="0.3">
      <c r="A2825" s="450">
        <f t="shared" si="177"/>
        <v>2820</v>
      </c>
      <c r="B2825" s="442" t="s">
        <v>18928</v>
      </c>
      <c r="C2825" s="426" t="s">
        <v>4383</v>
      </c>
      <c r="D2825" s="272" t="s">
        <v>8685</v>
      </c>
      <c r="E2825" s="539" t="s">
        <v>12430</v>
      </c>
      <c r="F2825" s="106" t="s">
        <v>195</v>
      </c>
      <c r="G2825" s="106">
        <v>45773</v>
      </c>
      <c r="H2825" s="106">
        <v>45773</v>
      </c>
      <c r="I2825" s="90" t="s">
        <v>62</v>
      </c>
      <c r="J2825" s="106"/>
      <c r="K2825" s="106"/>
      <c r="L2825" s="106"/>
      <c r="M2825" s="90"/>
      <c r="N2825" s="106"/>
      <c r="O2825" s="106"/>
      <c r="P2825" s="106"/>
      <c r="Q2825" s="90"/>
      <c r="R2825" s="106"/>
      <c r="S2825" s="106"/>
      <c r="T2825" s="106"/>
      <c r="U2825" s="90"/>
      <c r="V2825" s="107" t="str">
        <f t="shared" si="178"/>
        <v>Open PDFIR FINALLY.RHS-KK-ECG-IR-SU-2500-REV00</v>
      </c>
      <c r="W2825" s="972" t="str">
        <f t="shared" ca="1" si="179"/>
        <v>DONE</v>
      </c>
      <c r="X2825" s="979" t="str">
        <f t="shared" si="180"/>
        <v>P</v>
      </c>
      <c r="Y2825" s="979"/>
      <c r="AD2825" s="564"/>
      <c r="AE2825" s="564"/>
      <c r="AF2825" s="564"/>
      <c r="AG2825" s="564"/>
      <c r="AH2825" s="564"/>
      <c r="AI2825" s="564"/>
    </row>
    <row r="2826" spans="1:35" ht="90" x14ac:dyDescent="0.3">
      <c r="A2826" s="450">
        <f t="shared" si="177"/>
        <v>2821</v>
      </c>
      <c r="B2826" s="442" t="s">
        <v>18929</v>
      </c>
      <c r="C2826" s="426" t="s">
        <v>4383</v>
      </c>
      <c r="D2826" s="272" t="s">
        <v>10661</v>
      </c>
      <c r="E2826" s="539" t="s">
        <v>12435</v>
      </c>
      <c r="F2826" s="106" t="s">
        <v>195</v>
      </c>
      <c r="G2826" s="106">
        <v>45774</v>
      </c>
      <c r="H2826" s="106">
        <v>45774</v>
      </c>
      <c r="I2826" s="90" t="s">
        <v>62</v>
      </c>
      <c r="J2826" s="106"/>
      <c r="K2826" s="106"/>
      <c r="L2826" s="106"/>
      <c r="M2826" s="90"/>
      <c r="N2826" s="106"/>
      <c r="O2826" s="106"/>
      <c r="P2826" s="106"/>
      <c r="Q2826" s="90"/>
      <c r="R2826" s="106"/>
      <c r="S2826" s="106"/>
      <c r="T2826" s="106"/>
      <c r="U2826" s="90"/>
      <c r="V2826" s="107" t="str">
        <f t="shared" si="178"/>
        <v>Open PDFIR FINALLY.RHS-KK-ECG-IR-SU-2501-REV00</v>
      </c>
      <c r="W2826" s="972" t="str">
        <f t="shared" ca="1" si="179"/>
        <v>DONE</v>
      </c>
      <c r="X2826" s="979" t="str">
        <f t="shared" si="180"/>
        <v>P</v>
      </c>
      <c r="Y2826" s="979"/>
      <c r="AD2826" s="564"/>
      <c r="AE2826" s="564"/>
      <c r="AF2826" s="564"/>
      <c r="AG2826" s="564"/>
      <c r="AH2826" s="564"/>
      <c r="AI2826" s="564"/>
    </row>
    <row r="2827" spans="1:35" ht="90" x14ac:dyDescent="0.3">
      <c r="A2827" s="450">
        <f t="shared" si="177"/>
        <v>2822</v>
      </c>
      <c r="B2827" s="442" t="s">
        <v>18930</v>
      </c>
      <c r="C2827" s="426" t="s">
        <v>4383</v>
      </c>
      <c r="D2827" s="272" t="s">
        <v>10661</v>
      </c>
      <c r="E2827" s="539" t="s">
        <v>12437</v>
      </c>
      <c r="F2827" s="106" t="s">
        <v>195</v>
      </c>
      <c r="G2827" s="106">
        <v>45774</v>
      </c>
      <c r="H2827" s="106">
        <v>45774</v>
      </c>
      <c r="I2827" s="90" t="s">
        <v>62</v>
      </c>
      <c r="J2827" s="106"/>
      <c r="K2827" s="106"/>
      <c r="L2827" s="106"/>
      <c r="M2827" s="90"/>
      <c r="N2827" s="106"/>
      <c r="O2827" s="106"/>
      <c r="P2827" s="106"/>
      <c r="Q2827" s="90"/>
      <c r="R2827" s="106"/>
      <c r="S2827" s="106"/>
      <c r="T2827" s="106"/>
      <c r="U2827" s="90"/>
      <c r="V2827" s="107" t="str">
        <f t="shared" si="178"/>
        <v>Open PDFIR FINALLY.RHS-KK-ECG-IR-SU-2502-REV00</v>
      </c>
      <c r="W2827" s="972" t="str">
        <f t="shared" ca="1" si="179"/>
        <v>DONE</v>
      </c>
      <c r="X2827" s="979" t="str">
        <f t="shared" si="180"/>
        <v>P</v>
      </c>
      <c r="Y2827" s="979"/>
      <c r="AD2827" s="564"/>
      <c r="AE2827" s="564"/>
      <c r="AF2827" s="564"/>
      <c r="AG2827" s="564"/>
      <c r="AH2827" s="564"/>
      <c r="AI2827" s="564"/>
    </row>
    <row r="2828" spans="1:35" ht="90" x14ac:dyDescent="0.3">
      <c r="A2828" s="450">
        <f t="shared" si="177"/>
        <v>2823</v>
      </c>
      <c r="B2828" s="442" t="s">
        <v>18931</v>
      </c>
      <c r="C2828" s="426" t="s">
        <v>4383</v>
      </c>
      <c r="D2828" s="272" t="s">
        <v>10661</v>
      </c>
      <c r="E2828" s="539" t="s">
        <v>12436</v>
      </c>
      <c r="F2828" s="106" t="s">
        <v>195</v>
      </c>
      <c r="G2828" s="106">
        <v>45774</v>
      </c>
      <c r="H2828" s="106">
        <v>45774</v>
      </c>
      <c r="I2828" s="90" t="s">
        <v>62</v>
      </c>
      <c r="J2828" s="106"/>
      <c r="K2828" s="106"/>
      <c r="L2828" s="106"/>
      <c r="M2828" s="90"/>
      <c r="N2828" s="106"/>
      <c r="O2828" s="106"/>
      <c r="P2828" s="106"/>
      <c r="Q2828" s="90"/>
      <c r="R2828" s="106"/>
      <c r="S2828" s="106"/>
      <c r="T2828" s="106"/>
      <c r="U2828" s="90"/>
      <c r="V2828" s="107" t="str">
        <f t="shared" si="178"/>
        <v>Open PDFIR FINALLY.RHS-KK-ECG-IR-SU-2503-REV00</v>
      </c>
      <c r="W2828" s="972" t="str">
        <f t="shared" ca="1" si="179"/>
        <v>DONE</v>
      </c>
      <c r="X2828" s="979" t="str">
        <f t="shared" si="180"/>
        <v>P</v>
      </c>
      <c r="Y2828" s="979"/>
      <c r="AD2828" s="564"/>
      <c r="AE2828" s="564"/>
      <c r="AF2828" s="564"/>
      <c r="AG2828" s="564"/>
      <c r="AH2828" s="564"/>
      <c r="AI2828" s="564"/>
    </row>
    <row r="2829" spans="1:35" ht="90" x14ac:dyDescent="0.3">
      <c r="A2829" s="450">
        <f t="shared" si="177"/>
        <v>2824</v>
      </c>
      <c r="B2829" s="442" t="s">
        <v>18932</v>
      </c>
      <c r="C2829" s="426" t="s">
        <v>76</v>
      </c>
      <c r="D2829" s="272" t="s">
        <v>10661</v>
      </c>
      <c r="E2829" s="539" t="s">
        <v>12445</v>
      </c>
      <c r="F2829" s="106" t="s">
        <v>195</v>
      </c>
      <c r="G2829" s="106">
        <v>45774</v>
      </c>
      <c r="H2829" s="106">
        <v>45774</v>
      </c>
      <c r="I2829" s="90" t="s">
        <v>62</v>
      </c>
      <c r="J2829" s="106"/>
      <c r="K2829" s="106"/>
      <c r="L2829" s="106"/>
      <c r="M2829" s="90"/>
      <c r="N2829" s="106"/>
      <c r="O2829" s="106"/>
      <c r="P2829" s="106"/>
      <c r="Q2829" s="90"/>
      <c r="R2829" s="106"/>
      <c r="S2829" s="106"/>
      <c r="T2829" s="106"/>
      <c r="U2829" s="90"/>
      <c r="V2829" s="107" t="str">
        <f t="shared" si="178"/>
        <v>Open PDFIR FINALLY.RHS-KK-ECG-IR-CI-2504-REV00</v>
      </c>
      <c r="W2829" s="972" t="str">
        <f t="shared" ca="1" si="179"/>
        <v>DONE</v>
      </c>
      <c r="X2829" s="979" t="str">
        <f t="shared" si="180"/>
        <v>P</v>
      </c>
      <c r="Y2829" s="979"/>
      <c r="AD2829" s="564"/>
      <c r="AE2829" s="564"/>
      <c r="AF2829" s="564"/>
      <c r="AG2829" s="564"/>
      <c r="AH2829" s="564"/>
      <c r="AI2829" s="564"/>
    </row>
    <row r="2830" spans="1:35" ht="90" x14ac:dyDescent="0.3">
      <c r="A2830" s="450">
        <f t="shared" si="177"/>
        <v>2825</v>
      </c>
      <c r="B2830" s="442" t="s">
        <v>18933</v>
      </c>
      <c r="C2830" s="426" t="s">
        <v>76</v>
      </c>
      <c r="D2830" s="272" t="s">
        <v>10661</v>
      </c>
      <c r="E2830" s="539" t="s">
        <v>12449</v>
      </c>
      <c r="F2830" s="106" t="s">
        <v>195</v>
      </c>
      <c r="G2830" s="106">
        <v>45775</v>
      </c>
      <c r="H2830" s="106">
        <v>45780</v>
      </c>
      <c r="I2830" s="90" t="s">
        <v>1671</v>
      </c>
      <c r="J2830" s="106"/>
      <c r="K2830" s="106"/>
      <c r="L2830" s="106"/>
      <c r="M2830" s="90"/>
      <c r="N2830" s="106"/>
      <c r="O2830" s="106"/>
      <c r="P2830" s="106"/>
      <c r="Q2830" s="90"/>
      <c r="R2830" s="106"/>
      <c r="S2830" s="106"/>
      <c r="T2830" s="106"/>
      <c r="U2830" s="90"/>
      <c r="V2830" s="107" t="str">
        <f t="shared" si="178"/>
        <v>Open PDFIR FINALLY.RHS-KK-ECG-IR-CI-2505-REV00</v>
      </c>
      <c r="W2830" s="972" t="str">
        <f t="shared" ca="1" si="179"/>
        <v>DONE</v>
      </c>
      <c r="X2830" s="979" t="str">
        <f t="shared" si="180"/>
        <v>P</v>
      </c>
      <c r="Y2830" s="979"/>
      <c r="AD2830" s="564"/>
      <c r="AE2830" s="564"/>
      <c r="AF2830" s="564"/>
      <c r="AG2830" s="564"/>
      <c r="AH2830" s="564"/>
      <c r="AI2830" s="564"/>
    </row>
    <row r="2831" spans="1:35" ht="90" x14ac:dyDescent="0.3">
      <c r="A2831" s="450">
        <f t="shared" si="177"/>
        <v>2826</v>
      </c>
      <c r="B2831" s="442" t="s">
        <v>20490</v>
      </c>
      <c r="C2831" s="426" t="s">
        <v>76</v>
      </c>
      <c r="D2831" s="272" t="s">
        <v>10661</v>
      </c>
      <c r="E2831" s="539" t="s">
        <v>12450</v>
      </c>
      <c r="F2831" s="106" t="s">
        <v>195</v>
      </c>
      <c r="G2831" s="106">
        <v>45775</v>
      </c>
      <c r="H2831" s="106">
        <v>45775</v>
      </c>
      <c r="I2831" s="90" t="s">
        <v>25</v>
      </c>
      <c r="J2831" s="475" t="s">
        <v>195</v>
      </c>
      <c r="K2831" s="106">
        <v>45956</v>
      </c>
      <c r="L2831" s="106">
        <v>45956</v>
      </c>
      <c r="M2831" s="90" t="s">
        <v>1671</v>
      </c>
      <c r="N2831" s="106"/>
      <c r="O2831" s="106"/>
      <c r="P2831" s="106"/>
      <c r="Q2831" s="90"/>
      <c r="R2831" s="106"/>
      <c r="S2831" s="106"/>
      <c r="T2831" s="106"/>
      <c r="U2831" s="90"/>
      <c r="V2831" s="107" t="str">
        <f t="shared" si="178"/>
        <v>Open PDFIR FINALLY.RHS-KK-ECG-IR-CI-2506-REV01</v>
      </c>
      <c r="W2831" s="972" t="str">
        <f t="shared" ca="1" si="179"/>
        <v>DONE</v>
      </c>
      <c r="X2831" s="979" t="str">
        <f t="shared" si="180"/>
        <v>AWC</v>
      </c>
      <c r="Y2831" s="979"/>
      <c r="AD2831" s="564"/>
      <c r="AE2831" s="564"/>
      <c r="AF2831" s="564"/>
      <c r="AG2831" s="564"/>
      <c r="AH2831" s="564"/>
      <c r="AI2831" s="564"/>
    </row>
    <row r="2832" spans="1:35" ht="90" x14ac:dyDescent="0.3">
      <c r="A2832" s="450">
        <f t="shared" si="177"/>
        <v>2827</v>
      </c>
      <c r="B2832" s="442" t="s">
        <v>18934</v>
      </c>
      <c r="C2832" s="426" t="s">
        <v>3746</v>
      </c>
      <c r="D2832" s="272" t="s">
        <v>10661</v>
      </c>
      <c r="E2832" s="539" t="s">
        <v>12451</v>
      </c>
      <c r="F2832" s="106" t="s">
        <v>195</v>
      </c>
      <c r="G2832" s="106">
        <v>45776</v>
      </c>
      <c r="H2832" s="106">
        <v>45776</v>
      </c>
      <c r="I2832" s="90" t="s">
        <v>1671</v>
      </c>
      <c r="J2832" s="106"/>
      <c r="K2832" s="106"/>
      <c r="L2832" s="106"/>
      <c r="M2832" s="90"/>
      <c r="N2832" s="106"/>
      <c r="O2832" s="106"/>
      <c r="P2832" s="106"/>
      <c r="Q2832" s="90"/>
      <c r="R2832" s="106"/>
      <c r="S2832" s="106"/>
      <c r="T2832" s="106"/>
      <c r="U2832" s="90"/>
      <c r="V2832" s="107" t="str">
        <f t="shared" si="178"/>
        <v>Open PDFIR FINALLY.RHS-KK-ECG-IR-MECH-51-REV00</v>
      </c>
      <c r="W2832" s="972" t="str">
        <f t="shared" ca="1" si="179"/>
        <v>DONE</v>
      </c>
      <c r="X2832" s="979" t="str">
        <f t="shared" si="180"/>
        <v>P</v>
      </c>
      <c r="Y2832" s="979"/>
      <c r="AD2832" s="564"/>
      <c r="AE2832" s="564"/>
      <c r="AF2832" s="564"/>
      <c r="AG2832" s="564"/>
      <c r="AH2832" s="564"/>
      <c r="AI2832" s="564"/>
    </row>
    <row r="2833" spans="1:35" ht="90" x14ac:dyDescent="0.3">
      <c r="A2833" s="450">
        <f t="shared" si="177"/>
        <v>2828</v>
      </c>
      <c r="B2833" s="608" t="s">
        <v>18935</v>
      </c>
      <c r="C2833" s="426" t="s">
        <v>3746</v>
      </c>
      <c r="D2833" s="272" t="s">
        <v>10661</v>
      </c>
      <c r="E2833" s="539" t="s">
        <v>12452</v>
      </c>
      <c r="F2833" s="106" t="s">
        <v>195</v>
      </c>
      <c r="G2833" s="106">
        <v>45776</v>
      </c>
      <c r="H2833" s="106">
        <v>45776</v>
      </c>
      <c r="I2833" s="90" t="s">
        <v>1671</v>
      </c>
      <c r="J2833" s="106"/>
      <c r="K2833" s="106"/>
      <c r="L2833" s="106"/>
      <c r="M2833" s="90"/>
      <c r="N2833" s="106"/>
      <c r="O2833" s="106"/>
      <c r="P2833" s="106"/>
      <c r="Q2833" s="90"/>
      <c r="R2833" s="106"/>
      <c r="S2833" s="106"/>
      <c r="T2833" s="106"/>
      <c r="U2833" s="90"/>
      <c r="V2833" s="107" t="str">
        <f t="shared" si="178"/>
        <v>Open PDFIR FINALLY.RHS-KK-ECG-IR-MECH-52-REV00</v>
      </c>
      <c r="W2833" s="972" t="str">
        <f t="shared" ca="1" si="179"/>
        <v>DONE</v>
      </c>
      <c r="X2833" s="979" t="str">
        <f t="shared" si="180"/>
        <v>P</v>
      </c>
      <c r="Y2833" s="979"/>
      <c r="AD2833" s="564"/>
      <c r="AE2833" s="564"/>
      <c r="AF2833" s="564"/>
      <c r="AG2833" s="564"/>
      <c r="AH2833" s="564"/>
      <c r="AI2833" s="564"/>
    </row>
    <row r="2834" spans="1:35" ht="90" x14ac:dyDescent="0.3">
      <c r="A2834" s="450">
        <f t="shared" si="177"/>
        <v>2829</v>
      </c>
      <c r="B2834" s="442" t="s">
        <v>18936</v>
      </c>
      <c r="C2834" s="426" t="s">
        <v>2735</v>
      </c>
      <c r="D2834" s="272" t="s">
        <v>5106</v>
      </c>
      <c r="E2834" s="539" t="s">
        <v>12515</v>
      </c>
      <c r="F2834" s="106" t="s">
        <v>195</v>
      </c>
      <c r="G2834" s="106">
        <v>45776</v>
      </c>
      <c r="H2834" s="106">
        <v>45776</v>
      </c>
      <c r="I2834" s="90" t="s">
        <v>1671</v>
      </c>
      <c r="J2834" s="106"/>
      <c r="K2834" s="106"/>
      <c r="L2834" s="106"/>
      <c r="M2834" s="90"/>
      <c r="N2834" s="106"/>
      <c r="O2834" s="106"/>
      <c r="P2834" s="106"/>
      <c r="Q2834" s="90"/>
      <c r="R2834" s="106"/>
      <c r="S2834" s="106"/>
      <c r="T2834" s="106"/>
      <c r="U2834" s="90"/>
      <c r="V2834" s="107" t="str">
        <f t="shared" si="178"/>
        <v>Open PDFIR FINALLY.RHS-KK-ECG-IR-ARCH-2507-REV00</v>
      </c>
      <c r="W2834" s="972" t="str">
        <f t="shared" ca="1" si="179"/>
        <v>DONE</v>
      </c>
      <c r="X2834" s="979" t="str">
        <f t="shared" si="180"/>
        <v>P</v>
      </c>
      <c r="Y2834" s="979"/>
      <c r="AD2834" s="564"/>
      <c r="AE2834" s="564"/>
      <c r="AF2834" s="564"/>
      <c r="AG2834" s="564"/>
      <c r="AH2834" s="564"/>
      <c r="AI2834" s="564"/>
    </row>
    <row r="2835" spans="1:35" ht="90" x14ac:dyDescent="0.3">
      <c r="A2835" s="450">
        <f t="shared" si="177"/>
        <v>2830</v>
      </c>
      <c r="B2835" s="442" t="s">
        <v>18937</v>
      </c>
      <c r="C2835" s="426" t="s">
        <v>76</v>
      </c>
      <c r="D2835" s="272" t="s">
        <v>10661</v>
      </c>
      <c r="E2835" s="539" t="s">
        <v>12456</v>
      </c>
      <c r="F2835" s="106" t="s">
        <v>195</v>
      </c>
      <c r="G2835" s="106">
        <v>45777</v>
      </c>
      <c r="H2835" s="106">
        <v>45777</v>
      </c>
      <c r="I2835" s="90" t="s">
        <v>1671</v>
      </c>
      <c r="J2835" s="106"/>
      <c r="K2835" s="106"/>
      <c r="L2835" s="106"/>
      <c r="M2835" s="90"/>
      <c r="N2835" s="106"/>
      <c r="O2835" s="106"/>
      <c r="P2835" s="106"/>
      <c r="Q2835" s="90"/>
      <c r="R2835" s="106"/>
      <c r="S2835" s="106"/>
      <c r="T2835" s="106"/>
      <c r="U2835" s="90"/>
      <c r="V2835" s="107" t="str">
        <f t="shared" si="178"/>
        <v>Open PDFIR FINALLY.RHS-KK-ECG-IR-CI-2508-REV00</v>
      </c>
      <c r="W2835" s="972" t="str">
        <f t="shared" ca="1" si="179"/>
        <v>DONE</v>
      </c>
      <c r="X2835" s="979" t="str">
        <f t="shared" si="180"/>
        <v>P</v>
      </c>
      <c r="Y2835" s="979"/>
      <c r="AD2835" s="564"/>
      <c r="AE2835" s="564"/>
      <c r="AF2835" s="564"/>
      <c r="AG2835" s="564"/>
      <c r="AH2835" s="564"/>
      <c r="AI2835" s="564"/>
    </row>
    <row r="2836" spans="1:35" ht="90" x14ac:dyDescent="0.3">
      <c r="A2836" s="450">
        <f t="shared" si="177"/>
        <v>2831</v>
      </c>
      <c r="B2836" s="442" t="s">
        <v>18938</v>
      </c>
      <c r="C2836" s="426" t="s">
        <v>78</v>
      </c>
      <c r="D2836" s="272" t="s">
        <v>10661</v>
      </c>
      <c r="E2836" s="539" t="s">
        <v>12453</v>
      </c>
      <c r="F2836" s="106" t="s">
        <v>195</v>
      </c>
      <c r="G2836" s="106">
        <v>45776</v>
      </c>
      <c r="H2836" s="106">
        <v>45776</v>
      </c>
      <c r="I2836" s="90" t="s">
        <v>1671</v>
      </c>
      <c r="J2836" s="106"/>
      <c r="K2836" s="106"/>
      <c r="L2836" s="106"/>
      <c r="M2836" s="90"/>
      <c r="N2836" s="106"/>
      <c r="O2836" s="106"/>
      <c r="P2836" s="106"/>
      <c r="Q2836" s="90"/>
      <c r="R2836" s="106"/>
      <c r="S2836" s="106"/>
      <c r="T2836" s="106"/>
      <c r="U2836" s="90"/>
      <c r="V2836" s="107" t="str">
        <f t="shared" si="178"/>
        <v>Open PDFIR FINALLY.RHS-KK-ECG-IR-ELE-285-REV00</v>
      </c>
      <c r="W2836" s="972" t="str">
        <f t="shared" ca="1" si="179"/>
        <v>DONE</v>
      </c>
      <c r="X2836" s="979" t="str">
        <f t="shared" si="180"/>
        <v>P</v>
      </c>
      <c r="Y2836" s="979"/>
      <c r="AD2836" s="564"/>
      <c r="AE2836" s="564"/>
      <c r="AF2836" s="564"/>
      <c r="AG2836" s="564"/>
      <c r="AH2836" s="564"/>
      <c r="AI2836" s="564"/>
    </row>
    <row r="2837" spans="1:35" ht="90" x14ac:dyDescent="0.3">
      <c r="A2837" s="450">
        <f t="shared" si="177"/>
        <v>2832</v>
      </c>
      <c r="B2837" s="442" t="s">
        <v>18939</v>
      </c>
      <c r="C2837" s="426" t="s">
        <v>4383</v>
      </c>
      <c r="D2837" s="272" t="s">
        <v>10661</v>
      </c>
      <c r="E2837" s="539" t="s">
        <v>12454</v>
      </c>
      <c r="F2837" s="475" t="s">
        <v>195</v>
      </c>
      <c r="G2837" s="106">
        <v>45776</v>
      </c>
      <c r="H2837" s="106">
        <v>45776</v>
      </c>
      <c r="I2837" s="90" t="s">
        <v>25</v>
      </c>
      <c r="J2837" s="106"/>
      <c r="K2837" s="106"/>
      <c r="L2837" s="106"/>
      <c r="M2837" s="90"/>
      <c r="N2837" s="106"/>
      <c r="O2837" s="106"/>
      <c r="P2837" s="106"/>
      <c r="Q2837" s="90"/>
      <c r="R2837" s="106"/>
      <c r="S2837" s="106"/>
      <c r="T2837" s="106"/>
      <c r="U2837" s="90"/>
      <c r="V2837" s="107" t="str">
        <f t="shared" si="178"/>
        <v>Open PDFIR FINALLY.RHS-KK-ECG-IR-SU-2509-REV00</v>
      </c>
      <c r="W2837" s="972" t="str">
        <f t="shared" ca="1" si="179"/>
        <v>DONE</v>
      </c>
      <c r="X2837" s="979" t="str">
        <f t="shared" si="180"/>
        <v>P</v>
      </c>
      <c r="Y2837" s="979"/>
      <c r="AD2837" s="564"/>
      <c r="AE2837" s="564"/>
      <c r="AF2837" s="564"/>
      <c r="AG2837" s="564"/>
      <c r="AH2837" s="564"/>
      <c r="AI2837" s="564"/>
    </row>
    <row r="2838" spans="1:35" ht="90" x14ac:dyDescent="0.3">
      <c r="A2838" s="450">
        <f t="shared" si="177"/>
        <v>2833</v>
      </c>
      <c r="B2838" s="442" t="s">
        <v>18940</v>
      </c>
      <c r="C2838" s="426" t="s">
        <v>4383</v>
      </c>
      <c r="D2838" s="272" t="s">
        <v>10661</v>
      </c>
      <c r="E2838" s="539" t="s">
        <v>12455</v>
      </c>
      <c r="F2838" s="475" t="s">
        <v>195</v>
      </c>
      <c r="G2838" s="106">
        <v>45776</v>
      </c>
      <c r="H2838" s="106">
        <v>45776</v>
      </c>
      <c r="I2838" s="90" t="s">
        <v>62</v>
      </c>
      <c r="J2838" s="106"/>
      <c r="K2838" s="106"/>
      <c r="L2838" s="106"/>
      <c r="M2838" s="90"/>
      <c r="N2838" s="106"/>
      <c r="O2838" s="106"/>
      <c r="P2838" s="106"/>
      <c r="Q2838" s="90"/>
      <c r="R2838" s="106"/>
      <c r="S2838" s="106"/>
      <c r="T2838" s="106"/>
      <c r="U2838" s="90"/>
      <c r="V2838" s="107" t="str">
        <f t="shared" si="178"/>
        <v>Open PDFIR FINALLY.RHS-KK-ECG-IR-SU-2510-REV00</v>
      </c>
      <c r="W2838" s="972" t="str">
        <f t="shared" ca="1" si="179"/>
        <v>DONE</v>
      </c>
      <c r="X2838" s="979" t="str">
        <f t="shared" si="180"/>
        <v>P</v>
      </c>
      <c r="Y2838" s="979"/>
      <c r="AD2838" s="564"/>
      <c r="AE2838" s="564"/>
      <c r="AF2838" s="564"/>
      <c r="AG2838" s="564"/>
      <c r="AH2838" s="564"/>
      <c r="AI2838" s="564"/>
    </row>
    <row r="2839" spans="1:35" ht="90" x14ac:dyDescent="0.3">
      <c r="A2839" s="450">
        <f t="shared" si="177"/>
        <v>2834</v>
      </c>
      <c r="B2839" s="442" t="s">
        <v>18941</v>
      </c>
      <c r="C2839" s="426" t="s">
        <v>3746</v>
      </c>
      <c r="D2839" s="272" t="s">
        <v>10661</v>
      </c>
      <c r="E2839" s="539" t="s">
        <v>12457</v>
      </c>
      <c r="F2839" s="475" t="s">
        <v>195</v>
      </c>
      <c r="G2839" s="106">
        <v>45777</v>
      </c>
      <c r="H2839" s="106">
        <v>45777</v>
      </c>
      <c r="I2839" s="90" t="s">
        <v>1671</v>
      </c>
      <c r="J2839" s="106"/>
      <c r="K2839" s="106"/>
      <c r="L2839" s="106"/>
      <c r="M2839" s="90"/>
      <c r="N2839" s="106"/>
      <c r="O2839" s="106"/>
      <c r="P2839" s="106"/>
      <c r="Q2839" s="90"/>
      <c r="R2839" s="106"/>
      <c r="S2839" s="106"/>
      <c r="T2839" s="106"/>
      <c r="U2839" s="90"/>
      <c r="V2839" s="107" t="str">
        <f t="shared" si="178"/>
        <v>Open PDFIR FINALLY.RHS-KK-ECG-IR-MECH-53-REV00</v>
      </c>
      <c r="W2839" s="972" t="str">
        <f t="shared" ca="1" si="179"/>
        <v>DONE</v>
      </c>
      <c r="X2839" s="979" t="str">
        <f t="shared" si="180"/>
        <v>P</v>
      </c>
      <c r="Y2839" s="979"/>
      <c r="AD2839" s="564"/>
      <c r="AE2839" s="564"/>
      <c r="AF2839" s="564"/>
      <c r="AG2839" s="564"/>
      <c r="AH2839" s="564"/>
      <c r="AI2839" s="564"/>
    </row>
    <row r="2840" spans="1:35" ht="90" x14ac:dyDescent="0.3">
      <c r="A2840" s="450">
        <f t="shared" si="177"/>
        <v>2835</v>
      </c>
      <c r="B2840" s="442" t="s">
        <v>18942</v>
      </c>
      <c r="C2840" s="426" t="s">
        <v>78</v>
      </c>
      <c r="D2840" s="272" t="s">
        <v>5106</v>
      </c>
      <c r="E2840" s="539" t="s">
        <v>12460</v>
      </c>
      <c r="F2840" s="106" t="s">
        <v>195</v>
      </c>
      <c r="G2840" s="106">
        <v>45777</v>
      </c>
      <c r="H2840" s="106">
        <v>45777</v>
      </c>
      <c r="I2840" s="90" t="s">
        <v>1671</v>
      </c>
      <c r="J2840" s="106"/>
      <c r="K2840" s="106"/>
      <c r="L2840" s="106"/>
      <c r="M2840" s="90"/>
      <c r="N2840" s="106"/>
      <c r="O2840" s="106"/>
      <c r="P2840" s="106"/>
      <c r="Q2840" s="90"/>
      <c r="R2840" s="106"/>
      <c r="S2840" s="106"/>
      <c r="T2840" s="106"/>
      <c r="U2840" s="90"/>
      <c r="V2840" s="107" t="str">
        <f t="shared" si="178"/>
        <v>Open PDFIR FINALLY.RHS-KK-ECG-IR-ELE-286-REV00</v>
      </c>
      <c r="W2840" s="972" t="str">
        <f t="shared" ca="1" si="179"/>
        <v>DONE</v>
      </c>
      <c r="X2840" s="979" t="str">
        <f t="shared" si="180"/>
        <v>P</v>
      </c>
      <c r="Y2840" s="979"/>
      <c r="AD2840" s="564"/>
      <c r="AE2840" s="564"/>
      <c r="AF2840" s="564"/>
      <c r="AG2840" s="564"/>
      <c r="AH2840" s="564"/>
      <c r="AI2840" s="564"/>
    </row>
    <row r="2841" spans="1:35" ht="90" x14ac:dyDescent="0.3">
      <c r="A2841" s="450">
        <f t="shared" si="177"/>
        <v>2836</v>
      </c>
      <c r="B2841" s="442" t="s">
        <v>18943</v>
      </c>
      <c r="C2841" s="426" t="s">
        <v>78</v>
      </c>
      <c r="D2841" s="272" t="s">
        <v>5106</v>
      </c>
      <c r="E2841" s="539" t="s">
        <v>12459</v>
      </c>
      <c r="F2841" s="475" t="s">
        <v>195</v>
      </c>
      <c r="G2841" s="106">
        <v>45777</v>
      </c>
      <c r="H2841" s="106">
        <v>45777</v>
      </c>
      <c r="I2841" s="90" t="s">
        <v>1671</v>
      </c>
      <c r="J2841" s="106"/>
      <c r="K2841" s="106"/>
      <c r="L2841" s="106"/>
      <c r="M2841" s="90"/>
      <c r="N2841" s="106"/>
      <c r="O2841" s="106"/>
      <c r="P2841" s="106"/>
      <c r="Q2841" s="90"/>
      <c r="R2841" s="106"/>
      <c r="S2841" s="106"/>
      <c r="T2841" s="106"/>
      <c r="U2841" s="90"/>
      <c r="V2841" s="107" t="str">
        <f t="shared" si="178"/>
        <v>Open PDFIR FINALLY.RHS-KK-ECG-IR-ELE-287-REV00</v>
      </c>
      <c r="W2841" s="972" t="str">
        <f t="shared" ca="1" si="179"/>
        <v>DONE</v>
      </c>
      <c r="X2841" s="979" t="str">
        <f t="shared" si="180"/>
        <v>P</v>
      </c>
      <c r="Y2841" s="979"/>
      <c r="AD2841" s="564"/>
      <c r="AE2841" s="564"/>
      <c r="AF2841" s="564"/>
      <c r="AG2841" s="564"/>
      <c r="AH2841" s="564"/>
      <c r="AI2841" s="564"/>
    </row>
    <row r="2842" spans="1:35" ht="90" x14ac:dyDescent="0.3">
      <c r="A2842" s="450">
        <f t="shared" si="177"/>
        <v>2837</v>
      </c>
      <c r="B2842" s="442" t="s">
        <v>18944</v>
      </c>
      <c r="C2842" s="426" t="s">
        <v>78</v>
      </c>
      <c r="D2842" s="272" t="s">
        <v>5106</v>
      </c>
      <c r="E2842" s="539" t="s">
        <v>12461</v>
      </c>
      <c r="F2842" s="106" t="s">
        <v>195</v>
      </c>
      <c r="G2842" s="106">
        <v>45777</v>
      </c>
      <c r="H2842" s="106">
        <v>45777</v>
      </c>
      <c r="I2842" s="90" t="s">
        <v>1671</v>
      </c>
      <c r="J2842" s="106"/>
      <c r="K2842" s="106"/>
      <c r="L2842" s="106"/>
      <c r="M2842" s="90"/>
      <c r="N2842" s="106"/>
      <c r="O2842" s="106"/>
      <c r="P2842" s="106"/>
      <c r="Q2842" s="90"/>
      <c r="R2842" s="106"/>
      <c r="S2842" s="106"/>
      <c r="T2842" s="106"/>
      <c r="U2842" s="90"/>
      <c r="V2842" s="107" t="str">
        <f t="shared" si="178"/>
        <v>Open PDFIR FINALLY.RHS-KK-ECG-IR-ELE-288-REV00</v>
      </c>
      <c r="W2842" s="972" t="str">
        <f t="shared" ca="1" si="179"/>
        <v>DONE</v>
      </c>
      <c r="X2842" s="979" t="str">
        <f t="shared" si="180"/>
        <v>P</v>
      </c>
      <c r="Y2842" s="979"/>
      <c r="AD2842" s="564"/>
      <c r="AE2842" s="564"/>
      <c r="AF2842" s="564"/>
      <c r="AG2842" s="564"/>
      <c r="AH2842" s="564"/>
      <c r="AI2842" s="564"/>
    </row>
    <row r="2843" spans="1:35" ht="90" x14ac:dyDescent="0.3">
      <c r="A2843" s="450">
        <f t="shared" si="177"/>
        <v>2838</v>
      </c>
      <c r="B2843" s="442" t="s">
        <v>20491</v>
      </c>
      <c r="C2843" s="426" t="s">
        <v>2735</v>
      </c>
      <c r="D2843" s="272" t="s">
        <v>5106</v>
      </c>
      <c r="E2843" s="539" t="s">
        <v>12458</v>
      </c>
      <c r="F2843" s="106" t="s">
        <v>195</v>
      </c>
      <c r="G2843" s="106">
        <v>45777</v>
      </c>
      <c r="H2843" s="106">
        <v>45778</v>
      </c>
      <c r="I2843" s="90" t="s">
        <v>25</v>
      </c>
      <c r="J2843" s="106" t="s">
        <v>195</v>
      </c>
      <c r="K2843" s="106">
        <v>45957</v>
      </c>
      <c r="L2843" s="106"/>
      <c r="M2843" s="90" t="s">
        <v>83</v>
      </c>
      <c r="N2843" s="106"/>
      <c r="O2843" s="106"/>
      <c r="P2843" s="106"/>
      <c r="Q2843" s="90"/>
      <c r="R2843" s="106"/>
      <c r="S2843" s="106"/>
      <c r="T2843" s="106"/>
      <c r="U2843" s="90"/>
      <c r="V2843" s="107" t="str">
        <f t="shared" si="178"/>
        <v>Open PDFIR FINALLY.RHS-KK-ECG-IR-ARCH-2511-REV01</v>
      </c>
      <c r="W2843" s="973">
        <f t="shared" ca="1" si="179"/>
        <v>251</v>
      </c>
      <c r="X2843" s="979" t="str">
        <f t="shared" si="180"/>
        <v>P</v>
      </c>
      <c r="Y2843" s="979"/>
      <c r="AD2843" s="564"/>
      <c r="AE2843" s="564"/>
      <c r="AF2843" s="564"/>
      <c r="AG2843" s="564"/>
      <c r="AH2843" s="564"/>
      <c r="AI2843" s="564"/>
    </row>
    <row r="2844" spans="1:35" ht="90" x14ac:dyDescent="0.3">
      <c r="A2844" s="450">
        <f t="shared" si="177"/>
        <v>2839</v>
      </c>
      <c r="B2844" s="442" t="s">
        <v>20492</v>
      </c>
      <c r="C2844" s="426" t="s">
        <v>76</v>
      </c>
      <c r="D2844" s="272" t="s">
        <v>5106</v>
      </c>
      <c r="E2844" s="539" t="s">
        <v>12462</v>
      </c>
      <c r="F2844" s="106" t="s">
        <v>195</v>
      </c>
      <c r="G2844" s="106">
        <v>45778</v>
      </c>
      <c r="H2844" s="106">
        <v>45778</v>
      </c>
      <c r="I2844" s="90" t="s">
        <v>25</v>
      </c>
      <c r="J2844" s="106" t="s">
        <v>195</v>
      </c>
      <c r="K2844" s="106">
        <v>46047</v>
      </c>
      <c r="L2844" s="106"/>
      <c r="M2844" s="90" t="s">
        <v>83</v>
      </c>
      <c r="N2844" s="106"/>
      <c r="O2844" s="106"/>
      <c r="P2844" s="106"/>
      <c r="Q2844" s="90"/>
      <c r="R2844" s="106"/>
      <c r="S2844" s="106"/>
      <c r="T2844" s="106"/>
      <c r="U2844" s="90"/>
      <c r="V2844" s="107" t="str">
        <f t="shared" si="178"/>
        <v>Open PDFIR FINALLY.RHS-KK-ECG-IR-CI-2512-REV01</v>
      </c>
      <c r="W2844" s="973">
        <f t="shared" ca="1" si="179"/>
        <v>161</v>
      </c>
      <c r="X2844" s="979" t="str">
        <f t="shared" si="180"/>
        <v>P</v>
      </c>
      <c r="Y2844" s="979"/>
      <c r="AD2844" s="564"/>
      <c r="AE2844" s="564"/>
      <c r="AF2844" s="564"/>
      <c r="AG2844" s="564"/>
      <c r="AH2844" s="564"/>
      <c r="AI2844" s="564"/>
    </row>
    <row r="2845" spans="1:35" ht="90" x14ac:dyDescent="0.3">
      <c r="A2845" s="450">
        <f t="shared" si="177"/>
        <v>2840</v>
      </c>
      <c r="B2845" s="442" t="s">
        <v>18945</v>
      </c>
      <c r="C2845" s="426" t="s">
        <v>2735</v>
      </c>
      <c r="D2845" s="272" t="s">
        <v>5106</v>
      </c>
      <c r="E2845" s="539" t="s">
        <v>12463</v>
      </c>
      <c r="F2845" s="106" t="s">
        <v>195</v>
      </c>
      <c r="G2845" s="106">
        <v>45778</v>
      </c>
      <c r="H2845" s="106">
        <v>45778</v>
      </c>
      <c r="I2845" s="90" t="s">
        <v>1671</v>
      </c>
      <c r="J2845" s="106"/>
      <c r="K2845" s="106"/>
      <c r="L2845" s="106"/>
      <c r="M2845" s="90"/>
      <c r="N2845" s="106"/>
      <c r="O2845" s="106"/>
      <c r="P2845" s="106"/>
      <c r="Q2845" s="90"/>
      <c r="R2845" s="106"/>
      <c r="S2845" s="106"/>
      <c r="T2845" s="106"/>
      <c r="U2845" s="90"/>
      <c r="V2845" s="107" t="str">
        <f t="shared" si="178"/>
        <v>Open PDFIR FINALLY.RHS-KK-ECG-IR-ARCH-2513-REV00</v>
      </c>
      <c r="W2845" s="972" t="str">
        <f t="shared" ca="1" si="179"/>
        <v>DONE</v>
      </c>
      <c r="X2845" s="979" t="str">
        <f t="shared" si="180"/>
        <v>P</v>
      </c>
      <c r="Y2845" s="979"/>
      <c r="AD2845" s="564"/>
      <c r="AE2845" s="564"/>
      <c r="AF2845" s="564"/>
      <c r="AG2845" s="564"/>
      <c r="AH2845" s="564"/>
      <c r="AI2845" s="564"/>
    </row>
    <row r="2846" spans="1:35" ht="90" x14ac:dyDescent="0.3">
      <c r="A2846" s="450">
        <f t="shared" si="177"/>
        <v>2841</v>
      </c>
      <c r="B2846" s="442" t="s">
        <v>18946</v>
      </c>
      <c r="C2846" s="426" t="s">
        <v>76</v>
      </c>
      <c r="D2846" s="272" t="s">
        <v>8685</v>
      </c>
      <c r="E2846" s="539" t="s">
        <v>12464</v>
      </c>
      <c r="F2846" s="106" t="s">
        <v>195</v>
      </c>
      <c r="G2846" s="106">
        <v>45778</v>
      </c>
      <c r="H2846" s="106">
        <v>45781</v>
      </c>
      <c r="I2846" s="90" t="s">
        <v>1671</v>
      </c>
      <c r="J2846" s="106"/>
      <c r="K2846" s="106"/>
      <c r="L2846" s="106"/>
      <c r="M2846" s="90"/>
      <c r="N2846" s="106"/>
      <c r="O2846" s="106"/>
      <c r="P2846" s="106"/>
      <c r="Q2846" s="90"/>
      <c r="R2846" s="106"/>
      <c r="S2846" s="106"/>
      <c r="T2846" s="106"/>
      <c r="U2846" s="90"/>
      <c r="V2846" s="107" t="str">
        <f t="shared" si="178"/>
        <v>Open PDFIR FINALLY.RHS-KK-ECG-IR-CI-2514-REV00</v>
      </c>
      <c r="W2846" s="972" t="str">
        <f t="shared" ca="1" si="179"/>
        <v>DONE</v>
      </c>
      <c r="X2846" s="979" t="str">
        <f t="shared" si="180"/>
        <v>P</v>
      </c>
      <c r="Y2846" s="979"/>
      <c r="AD2846" s="564"/>
      <c r="AE2846" s="564"/>
      <c r="AF2846" s="564"/>
      <c r="AG2846" s="564"/>
      <c r="AH2846" s="564"/>
      <c r="AI2846" s="564"/>
    </row>
    <row r="2847" spans="1:35" ht="90" x14ac:dyDescent="0.3">
      <c r="A2847" s="450">
        <f t="shared" si="177"/>
        <v>2842</v>
      </c>
      <c r="B2847" s="442" t="s">
        <v>18947</v>
      </c>
      <c r="C2847" s="426" t="s">
        <v>78</v>
      </c>
      <c r="D2847" s="272" t="s">
        <v>5106</v>
      </c>
      <c r="E2847" s="539" t="s">
        <v>12495</v>
      </c>
      <c r="F2847" s="106" t="s">
        <v>195</v>
      </c>
      <c r="G2847" s="106">
        <v>45780</v>
      </c>
      <c r="H2847" s="106">
        <v>45780</v>
      </c>
      <c r="I2847" s="90" t="s">
        <v>1671</v>
      </c>
      <c r="J2847" s="106"/>
      <c r="K2847" s="106"/>
      <c r="L2847" s="106"/>
      <c r="M2847" s="90"/>
      <c r="N2847" s="106"/>
      <c r="O2847" s="106"/>
      <c r="P2847" s="106"/>
      <c r="Q2847" s="90"/>
      <c r="R2847" s="106"/>
      <c r="S2847" s="106"/>
      <c r="T2847" s="106"/>
      <c r="U2847" s="90"/>
      <c r="V2847" s="107" t="str">
        <f t="shared" si="178"/>
        <v>Open PDFIR FINALLY.RHS-KK-ECG-IR-ELE-289-REV00</v>
      </c>
      <c r="W2847" s="972" t="str">
        <f t="shared" ca="1" si="179"/>
        <v>DONE</v>
      </c>
      <c r="X2847" s="979" t="str">
        <f t="shared" si="180"/>
        <v>P</v>
      </c>
      <c r="Y2847" s="979"/>
      <c r="AD2847" s="564"/>
      <c r="AE2847" s="564"/>
      <c r="AF2847" s="564"/>
      <c r="AG2847" s="564"/>
      <c r="AH2847" s="564"/>
      <c r="AI2847" s="564"/>
    </row>
    <row r="2848" spans="1:35" ht="90" x14ac:dyDescent="0.3">
      <c r="A2848" s="450">
        <f t="shared" si="177"/>
        <v>2843</v>
      </c>
      <c r="B2848" s="442" t="s">
        <v>18948</v>
      </c>
      <c r="C2848" s="426" t="s">
        <v>2735</v>
      </c>
      <c r="D2848" s="272" t="s">
        <v>5106</v>
      </c>
      <c r="E2848" s="539" t="s">
        <v>12496</v>
      </c>
      <c r="F2848" s="106" t="s">
        <v>195</v>
      </c>
      <c r="G2848" s="106">
        <v>45780</v>
      </c>
      <c r="H2848" s="106">
        <v>45780</v>
      </c>
      <c r="I2848" s="90" t="s">
        <v>1671</v>
      </c>
      <c r="J2848" s="106"/>
      <c r="K2848" s="106"/>
      <c r="L2848" s="106"/>
      <c r="M2848" s="90"/>
      <c r="N2848" s="106"/>
      <c r="O2848" s="106"/>
      <c r="P2848" s="106"/>
      <c r="Q2848" s="90"/>
      <c r="R2848" s="106"/>
      <c r="S2848" s="106"/>
      <c r="T2848" s="106"/>
      <c r="U2848" s="90"/>
      <c r="V2848" s="107" t="str">
        <f t="shared" si="178"/>
        <v>Open PDFIR FINALLY.RHS-KK-ECG-IR-ARCH-2515-REV00</v>
      </c>
      <c r="W2848" s="972" t="str">
        <f t="shared" ca="1" si="179"/>
        <v>DONE</v>
      </c>
      <c r="X2848" s="979" t="str">
        <f t="shared" si="180"/>
        <v>P</v>
      </c>
      <c r="Y2848" s="979"/>
      <c r="AD2848" s="564"/>
      <c r="AE2848" s="564"/>
      <c r="AF2848" s="564"/>
      <c r="AG2848" s="564"/>
      <c r="AH2848" s="564"/>
      <c r="AI2848" s="564"/>
    </row>
    <row r="2849" spans="1:35" ht="90" x14ac:dyDescent="0.3">
      <c r="A2849" s="450">
        <f t="shared" si="177"/>
        <v>2844</v>
      </c>
      <c r="B2849" s="442" t="s">
        <v>18949</v>
      </c>
      <c r="C2849" s="426" t="s">
        <v>4383</v>
      </c>
      <c r="D2849" s="272" t="s">
        <v>10661</v>
      </c>
      <c r="E2849" s="539" t="s">
        <v>12512</v>
      </c>
      <c r="F2849" s="106" t="s">
        <v>195</v>
      </c>
      <c r="G2849" s="106">
        <v>45781</v>
      </c>
      <c r="H2849" s="106">
        <v>45781</v>
      </c>
      <c r="I2849" s="90" t="s">
        <v>1671</v>
      </c>
      <c r="J2849" s="106"/>
      <c r="K2849" s="106"/>
      <c r="L2849" s="106"/>
      <c r="M2849" s="90"/>
      <c r="N2849" s="106"/>
      <c r="O2849" s="106"/>
      <c r="P2849" s="106"/>
      <c r="Q2849" s="90"/>
      <c r="R2849" s="106"/>
      <c r="S2849" s="106"/>
      <c r="T2849" s="106"/>
      <c r="U2849" s="90"/>
      <c r="V2849" s="107" t="str">
        <f t="shared" si="178"/>
        <v>Open PDFIR FINALLY.RHS-KK-ECG-IR-SU-2516-REV00</v>
      </c>
      <c r="W2849" s="972" t="str">
        <f t="shared" ca="1" si="179"/>
        <v>DONE</v>
      </c>
      <c r="X2849" s="979" t="str">
        <f t="shared" si="180"/>
        <v>P</v>
      </c>
      <c r="Y2849" s="979"/>
      <c r="AD2849" s="564"/>
      <c r="AE2849" s="564"/>
      <c r="AF2849" s="564"/>
      <c r="AG2849" s="564"/>
      <c r="AH2849" s="564"/>
      <c r="AI2849" s="564"/>
    </row>
    <row r="2850" spans="1:35" ht="90" x14ac:dyDescent="0.3">
      <c r="A2850" s="450">
        <f t="shared" si="177"/>
        <v>2845</v>
      </c>
      <c r="B2850" s="442" t="s">
        <v>18950</v>
      </c>
      <c r="C2850" s="426" t="s">
        <v>4383</v>
      </c>
      <c r="D2850" s="272" t="s">
        <v>5106</v>
      </c>
      <c r="E2850" s="539" t="s">
        <v>12511</v>
      </c>
      <c r="F2850" s="106" t="s">
        <v>195</v>
      </c>
      <c r="G2850" s="106">
        <v>45781</v>
      </c>
      <c r="H2850" s="106">
        <v>45781</v>
      </c>
      <c r="I2850" s="90" t="s">
        <v>25</v>
      </c>
      <c r="J2850" s="106"/>
      <c r="K2850" s="106"/>
      <c r="L2850" s="106"/>
      <c r="M2850" s="90"/>
      <c r="N2850" s="106"/>
      <c r="O2850" s="106"/>
      <c r="P2850" s="106"/>
      <c r="Q2850" s="90"/>
      <c r="R2850" s="106"/>
      <c r="S2850" s="106"/>
      <c r="T2850" s="106"/>
      <c r="U2850" s="90"/>
      <c r="V2850" s="107" t="str">
        <f t="shared" si="178"/>
        <v>Open PDFIR FINALLY.RHS-KK-ECG-IR-SU-2517-REV00</v>
      </c>
      <c r="W2850" s="972" t="str">
        <f t="shared" ca="1" si="179"/>
        <v>DONE</v>
      </c>
      <c r="X2850" s="979" t="str">
        <f t="shared" si="180"/>
        <v>P</v>
      </c>
      <c r="Y2850" s="979"/>
      <c r="AD2850" s="564"/>
      <c r="AE2850" s="564"/>
      <c r="AF2850" s="564"/>
      <c r="AG2850" s="564"/>
      <c r="AH2850" s="564"/>
      <c r="AI2850" s="564"/>
    </row>
    <row r="2851" spans="1:35" ht="90" x14ac:dyDescent="0.3">
      <c r="A2851" s="450">
        <f t="shared" si="177"/>
        <v>2846</v>
      </c>
      <c r="B2851" s="442" t="s">
        <v>18951</v>
      </c>
      <c r="C2851" s="426" t="s">
        <v>76</v>
      </c>
      <c r="D2851" s="272" t="s">
        <v>8685</v>
      </c>
      <c r="E2851" s="539" t="s">
        <v>12523</v>
      </c>
      <c r="F2851" s="106" t="s">
        <v>195</v>
      </c>
      <c r="G2851" s="106">
        <v>45783</v>
      </c>
      <c r="H2851" s="106">
        <v>45783</v>
      </c>
      <c r="I2851" s="90" t="s">
        <v>1671</v>
      </c>
      <c r="J2851" s="106"/>
      <c r="K2851" s="106"/>
      <c r="L2851" s="106"/>
      <c r="M2851" s="90"/>
      <c r="N2851" s="106"/>
      <c r="O2851" s="106"/>
      <c r="P2851" s="106"/>
      <c r="Q2851" s="90"/>
      <c r="R2851" s="106"/>
      <c r="S2851" s="106"/>
      <c r="T2851" s="106"/>
      <c r="U2851" s="90"/>
      <c r="V2851" s="107" t="str">
        <f t="shared" si="178"/>
        <v>Open PDFIR FINALLY.RHS-KK-ECG-IR-CI-2518-REV00</v>
      </c>
      <c r="W2851" s="972" t="str">
        <f t="shared" ca="1" si="179"/>
        <v>DONE</v>
      </c>
      <c r="X2851" s="979" t="str">
        <f t="shared" si="180"/>
        <v>P</v>
      </c>
      <c r="Y2851" s="979"/>
      <c r="AD2851" s="564"/>
      <c r="AE2851" s="564"/>
      <c r="AF2851" s="564"/>
      <c r="AG2851" s="564"/>
      <c r="AH2851" s="564"/>
      <c r="AI2851" s="564"/>
    </row>
    <row r="2852" spans="1:35" ht="90" x14ac:dyDescent="0.3">
      <c r="A2852" s="450">
        <f t="shared" si="177"/>
        <v>2847</v>
      </c>
      <c r="B2852" s="442" t="s">
        <v>18952</v>
      </c>
      <c r="C2852" s="426" t="s">
        <v>76</v>
      </c>
      <c r="D2852" s="272" t="s">
        <v>10661</v>
      </c>
      <c r="E2852" s="539" t="s">
        <v>12521</v>
      </c>
      <c r="F2852" s="106" t="s">
        <v>195</v>
      </c>
      <c r="G2852" s="106">
        <v>45783</v>
      </c>
      <c r="H2852" s="106">
        <v>45783</v>
      </c>
      <c r="I2852" s="90" t="s">
        <v>1671</v>
      </c>
      <c r="J2852" s="106"/>
      <c r="K2852" s="106"/>
      <c r="L2852" s="106"/>
      <c r="M2852" s="90"/>
      <c r="N2852" s="106"/>
      <c r="O2852" s="106"/>
      <c r="P2852" s="106"/>
      <c r="Q2852" s="90"/>
      <c r="R2852" s="106"/>
      <c r="S2852" s="106"/>
      <c r="T2852" s="106"/>
      <c r="U2852" s="90"/>
      <c r="V2852" s="107" t="str">
        <f t="shared" si="178"/>
        <v>Open PDFIR FINALLY.RHS-KK-ECG-IR-CI-2519-REV00</v>
      </c>
      <c r="W2852" s="972" t="str">
        <f t="shared" ca="1" si="179"/>
        <v>DONE</v>
      </c>
      <c r="X2852" s="979" t="str">
        <f t="shared" si="180"/>
        <v>P</v>
      </c>
      <c r="Y2852" s="979"/>
      <c r="AD2852" s="564"/>
      <c r="AE2852" s="564"/>
      <c r="AF2852" s="564"/>
      <c r="AG2852" s="564"/>
      <c r="AH2852" s="564"/>
      <c r="AI2852" s="564"/>
    </row>
    <row r="2853" spans="1:35" ht="90" x14ac:dyDescent="0.3">
      <c r="A2853" s="450">
        <f t="shared" si="177"/>
        <v>2848</v>
      </c>
      <c r="B2853" s="442" t="s">
        <v>18953</v>
      </c>
      <c r="C2853" s="426" t="s">
        <v>2735</v>
      </c>
      <c r="D2853" s="272" t="s">
        <v>5106</v>
      </c>
      <c r="E2853" s="539" t="s">
        <v>12520</v>
      </c>
      <c r="F2853" s="106" t="s">
        <v>195</v>
      </c>
      <c r="G2853" s="106">
        <v>45783</v>
      </c>
      <c r="H2853" s="106">
        <v>45783</v>
      </c>
      <c r="I2853" s="90" t="s">
        <v>1671</v>
      </c>
      <c r="J2853" s="106"/>
      <c r="K2853" s="106"/>
      <c r="L2853" s="106"/>
      <c r="M2853" s="90"/>
      <c r="N2853" s="106"/>
      <c r="O2853" s="106"/>
      <c r="P2853" s="106"/>
      <c r="Q2853" s="90"/>
      <c r="R2853" s="106"/>
      <c r="S2853" s="106"/>
      <c r="T2853" s="106"/>
      <c r="U2853" s="90"/>
      <c r="V2853" s="107" t="str">
        <f t="shared" si="178"/>
        <v>Open PDFIR FINALLY.RHS-KK-ECG-IR-ARCH-2520-REV00</v>
      </c>
      <c r="W2853" s="972" t="str">
        <f t="shared" ca="1" si="179"/>
        <v>DONE</v>
      </c>
      <c r="X2853" s="979" t="str">
        <f t="shared" si="180"/>
        <v>P</v>
      </c>
      <c r="Y2853" s="979"/>
      <c r="AD2853" s="564"/>
      <c r="AE2853" s="564"/>
      <c r="AF2853" s="564"/>
      <c r="AG2853" s="564"/>
      <c r="AH2853" s="564"/>
      <c r="AI2853" s="564"/>
    </row>
    <row r="2854" spans="1:35" ht="90" x14ac:dyDescent="0.3">
      <c r="A2854" s="450">
        <f t="shared" si="177"/>
        <v>2849</v>
      </c>
      <c r="B2854" s="442" t="s">
        <v>18954</v>
      </c>
      <c r="C2854" s="426" t="s">
        <v>78</v>
      </c>
      <c r="D2854" s="272" t="s">
        <v>10661</v>
      </c>
      <c r="E2854" s="539" t="s">
        <v>12522</v>
      </c>
      <c r="F2854" s="106" t="s">
        <v>195</v>
      </c>
      <c r="G2854" s="106">
        <v>45783</v>
      </c>
      <c r="H2854" s="106">
        <v>45783</v>
      </c>
      <c r="I2854" s="90" t="s">
        <v>1671</v>
      </c>
      <c r="J2854" s="106"/>
      <c r="K2854" s="106"/>
      <c r="L2854" s="106"/>
      <c r="M2854" s="90"/>
      <c r="N2854" s="106"/>
      <c r="O2854" s="106"/>
      <c r="P2854" s="106"/>
      <c r="Q2854" s="90"/>
      <c r="R2854" s="106"/>
      <c r="S2854" s="106"/>
      <c r="T2854" s="106"/>
      <c r="U2854" s="90"/>
      <c r="V2854" s="107" t="str">
        <f t="shared" si="178"/>
        <v>Open PDFIR FINALLY.RHS-KK-ECG-IR-ELE-290-REV00</v>
      </c>
      <c r="W2854" s="972" t="str">
        <f t="shared" ca="1" si="179"/>
        <v>DONE</v>
      </c>
      <c r="X2854" s="979" t="str">
        <f t="shared" si="180"/>
        <v>P</v>
      </c>
      <c r="Y2854" s="979"/>
      <c r="AD2854" s="564"/>
      <c r="AE2854" s="564"/>
      <c r="AF2854" s="564"/>
      <c r="AG2854" s="564"/>
      <c r="AH2854" s="564"/>
      <c r="AI2854" s="564"/>
    </row>
    <row r="2855" spans="1:35" ht="109.8" x14ac:dyDescent="0.3">
      <c r="A2855" s="450">
        <f t="shared" si="177"/>
        <v>2850</v>
      </c>
      <c r="B2855" s="442" t="s">
        <v>18955</v>
      </c>
      <c r="C2855" s="426" t="s">
        <v>3746</v>
      </c>
      <c r="D2855" s="272" t="s">
        <v>5106</v>
      </c>
      <c r="E2855" s="539" t="s">
        <v>12524</v>
      </c>
      <c r="F2855" s="106" t="s">
        <v>195</v>
      </c>
      <c r="G2855" s="106">
        <v>45784</v>
      </c>
      <c r="H2855" s="106">
        <v>45784</v>
      </c>
      <c r="I2855" s="90" t="s">
        <v>1671</v>
      </c>
      <c r="J2855" s="106"/>
      <c r="K2855" s="106"/>
      <c r="L2855" s="106"/>
      <c r="M2855" s="90"/>
      <c r="N2855" s="106"/>
      <c r="O2855" s="106"/>
      <c r="P2855" s="106"/>
      <c r="Q2855" s="90"/>
      <c r="R2855" s="106"/>
      <c r="S2855" s="106"/>
      <c r="T2855" s="106"/>
      <c r="U2855" s="90"/>
      <c r="V2855" s="107" t="str">
        <f t="shared" si="178"/>
        <v>Open PDFIR FINALLY.RHS-KK-ECG-IR-MECH-54-REV00</v>
      </c>
      <c r="W2855" s="972" t="str">
        <f t="shared" ca="1" si="179"/>
        <v>DONE</v>
      </c>
      <c r="X2855" s="979" t="str">
        <f t="shared" si="180"/>
        <v>P</v>
      </c>
      <c r="Y2855" s="979"/>
      <c r="AD2855" s="564"/>
      <c r="AE2855" s="564"/>
      <c r="AF2855" s="564"/>
      <c r="AG2855" s="564"/>
      <c r="AH2855" s="564"/>
      <c r="AI2855" s="564"/>
    </row>
    <row r="2856" spans="1:35" ht="90" x14ac:dyDescent="0.3">
      <c r="A2856" s="450">
        <f t="shared" si="177"/>
        <v>2851</v>
      </c>
      <c r="B2856" s="442" t="s">
        <v>18956</v>
      </c>
      <c r="C2856" s="426" t="s">
        <v>78</v>
      </c>
      <c r="D2856" s="272" t="s">
        <v>5106</v>
      </c>
      <c r="E2856" s="539" t="s">
        <v>12529</v>
      </c>
      <c r="F2856" s="106" t="s">
        <v>195</v>
      </c>
      <c r="G2856" s="106">
        <v>45784</v>
      </c>
      <c r="H2856" s="106">
        <v>45784</v>
      </c>
      <c r="I2856" s="90" t="s">
        <v>1671</v>
      </c>
      <c r="J2856" s="106"/>
      <c r="K2856" s="106"/>
      <c r="L2856" s="106"/>
      <c r="M2856" s="90"/>
      <c r="N2856" s="106"/>
      <c r="O2856" s="106"/>
      <c r="P2856" s="106"/>
      <c r="Q2856" s="90"/>
      <c r="R2856" s="106"/>
      <c r="S2856" s="106"/>
      <c r="T2856" s="106"/>
      <c r="U2856" s="90"/>
      <c r="V2856" s="107" t="str">
        <f t="shared" si="178"/>
        <v>Open PDFIR FINALLY.RHS-KK-ECG-IR-ELE-291-REV00</v>
      </c>
      <c r="W2856" s="972" t="str">
        <f t="shared" ca="1" si="179"/>
        <v>DONE</v>
      </c>
      <c r="X2856" s="979" t="str">
        <f t="shared" si="180"/>
        <v>P</v>
      </c>
      <c r="Y2856" s="979"/>
      <c r="AD2856" s="564"/>
      <c r="AE2856" s="564"/>
      <c r="AF2856" s="564"/>
      <c r="AG2856" s="564"/>
      <c r="AH2856" s="564"/>
      <c r="AI2856" s="564"/>
    </row>
    <row r="2857" spans="1:35" ht="90" x14ac:dyDescent="0.3">
      <c r="A2857" s="450">
        <f t="shared" si="177"/>
        <v>2852</v>
      </c>
      <c r="B2857" s="442" t="s">
        <v>18957</v>
      </c>
      <c r="C2857" s="426" t="s">
        <v>76</v>
      </c>
      <c r="D2857" s="272" t="s">
        <v>10661</v>
      </c>
      <c r="E2857" s="539" t="s">
        <v>12528</v>
      </c>
      <c r="F2857" s="106" t="s">
        <v>195</v>
      </c>
      <c r="G2857" s="106">
        <v>45785</v>
      </c>
      <c r="H2857" s="106">
        <v>45785</v>
      </c>
      <c r="I2857" s="90" t="s">
        <v>1671</v>
      </c>
      <c r="J2857" s="106"/>
      <c r="K2857" s="106"/>
      <c r="L2857" s="106"/>
      <c r="M2857" s="90"/>
      <c r="N2857" s="106"/>
      <c r="O2857" s="106"/>
      <c r="P2857" s="106"/>
      <c r="Q2857" s="90"/>
      <c r="R2857" s="106"/>
      <c r="S2857" s="106"/>
      <c r="T2857" s="106"/>
      <c r="U2857" s="90"/>
      <c r="V2857" s="107" t="str">
        <f t="shared" si="178"/>
        <v>Open PDFIR FINALLY.RHS-KK-ECG-IR-CI-2521-REV00</v>
      </c>
      <c r="W2857" s="972" t="str">
        <f t="shared" ca="1" si="179"/>
        <v>DONE</v>
      </c>
      <c r="X2857" s="979" t="str">
        <f t="shared" si="180"/>
        <v>P</v>
      </c>
      <c r="Y2857" s="979"/>
      <c r="AD2857" s="564"/>
      <c r="AE2857" s="564"/>
      <c r="AF2857" s="564"/>
      <c r="AG2857" s="564"/>
      <c r="AH2857" s="564"/>
      <c r="AI2857" s="564"/>
    </row>
    <row r="2858" spans="1:35" ht="90" x14ac:dyDescent="0.3">
      <c r="A2858" s="450">
        <f t="shared" si="177"/>
        <v>2853</v>
      </c>
      <c r="B2858" s="442" t="s">
        <v>18958</v>
      </c>
      <c r="C2858" s="426" t="s">
        <v>76</v>
      </c>
      <c r="D2858" s="272" t="s">
        <v>8685</v>
      </c>
      <c r="E2858" s="539" t="s">
        <v>12527</v>
      </c>
      <c r="F2858" s="106" t="s">
        <v>195</v>
      </c>
      <c r="G2858" s="106">
        <v>45785</v>
      </c>
      <c r="H2858" s="106">
        <v>45785</v>
      </c>
      <c r="I2858" s="90" t="s">
        <v>1671</v>
      </c>
      <c r="J2858" s="106"/>
      <c r="K2858" s="106"/>
      <c r="L2858" s="106"/>
      <c r="M2858" s="90"/>
      <c r="N2858" s="106"/>
      <c r="O2858" s="106"/>
      <c r="P2858" s="106"/>
      <c r="Q2858" s="90"/>
      <c r="R2858" s="106"/>
      <c r="S2858" s="106"/>
      <c r="T2858" s="106"/>
      <c r="U2858" s="90"/>
      <c r="V2858" s="107" t="str">
        <f t="shared" si="178"/>
        <v>Open PDFIR FINALLY.RHS-KK-ECG-IR-CI-2522-REV00</v>
      </c>
      <c r="W2858" s="972" t="str">
        <f t="shared" ca="1" si="179"/>
        <v>DONE</v>
      </c>
      <c r="X2858" s="979" t="str">
        <f t="shared" si="180"/>
        <v>P</v>
      </c>
      <c r="Y2858" s="979"/>
      <c r="AD2858" s="564"/>
      <c r="AE2858" s="564"/>
      <c r="AF2858" s="564"/>
      <c r="AG2858" s="564"/>
      <c r="AH2858" s="564"/>
      <c r="AI2858" s="564"/>
    </row>
    <row r="2859" spans="1:35" ht="90" x14ac:dyDescent="0.3">
      <c r="A2859" s="450">
        <f t="shared" si="177"/>
        <v>2854</v>
      </c>
      <c r="B2859" s="442" t="s">
        <v>18959</v>
      </c>
      <c r="C2859" s="426" t="s">
        <v>76</v>
      </c>
      <c r="D2859" s="272" t="s">
        <v>8685</v>
      </c>
      <c r="E2859" s="539" t="s">
        <v>12526</v>
      </c>
      <c r="F2859" s="106" t="s">
        <v>195</v>
      </c>
      <c r="G2859" s="106">
        <v>45785</v>
      </c>
      <c r="H2859" s="106">
        <v>45785</v>
      </c>
      <c r="I2859" s="90" t="s">
        <v>1671</v>
      </c>
      <c r="J2859" s="106"/>
      <c r="K2859" s="106"/>
      <c r="L2859" s="106"/>
      <c r="M2859" s="90"/>
      <c r="N2859" s="106"/>
      <c r="O2859" s="106"/>
      <c r="P2859" s="106"/>
      <c r="Q2859" s="90"/>
      <c r="R2859" s="106"/>
      <c r="S2859" s="106"/>
      <c r="T2859" s="106"/>
      <c r="U2859" s="90"/>
      <c r="V2859" s="107" t="str">
        <f t="shared" si="178"/>
        <v>Open PDFIR FINALLY.RHS-KK-ECG-IR-CI-2523-REV00</v>
      </c>
      <c r="W2859" s="972" t="str">
        <f t="shared" ca="1" si="179"/>
        <v>DONE</v>
      </c>
      <c r="X2859" s="979" t="str">
        <f t="shared" si="180"/>
        <v>P</v>
      </c>
      <c r="Y2859" s="979"/>
      <c r="AD2859" s="564"/>
      <c r="AE2859" s="564"/>
      <c r="AF2859" s="564"/>
      <c r="AG2859" s="564"/>
      <c r="AH2859" s="564"/>
      <c r="AI2859" s="564"/>
    </row>
    <row r="2860" spans="1:35" ht="90" x14ac:dyDescent="0.3">
      <c r="A2860" s="450">
        <f t="shared" si="177"/>
        <v>2855</v>
      </c>
      <c r="B2860" s="442" t="s">
        <v>18960</v>
      </c>
      <c r="C2860" s="426" t="s">
        <v>76</v>
      </c>
      <c r="D2860" s="272" t="s">
        <v>10661</v>
      </c>
      <c r="E2860" s="539" t="s">
        <v>12525</v>
      </c>
      <c r="F2860" s="106" t="s">
        <v>195</v>
      </c>
      <c r="G2860" s="106">
        <v>45785</v>
      </c>
      <c r="H2860" s="106">
        <v>45785</v>
      </c>
      <c r="I2860" s="90" t="s">
        <v>1671</v>
      </c>
      <c r="J2860" s="106"/>
      <c r="K2860" s="106"/>
      <c r="L2860" s="106"/>
      <c r="M2860" s="90"/>
      <c r="N2860" s="106"/>
      <c r="O2860" s="106"/>
      <c r="P2860" s="106"/>
      <c r="Q2860" s="90"/>
      <c r="R2860" s="106"/>
      <c r="S2860" s="106"/>
      <c r="T2860" s="106"/>
      <c r="U2860" s="90"/>
      <c r="V2860" s="107" t="str">
        <f t="shared" si="178"/>
        <v>Open PDFIR FINALLY.RHS-KK-ECG-IR-CI-2524-REV00</v>
      </c>
      <c r="W2860" s="972" t="str">
        <f t="shared" ca="1" si="179"/>
        <v>DONE</v>
      </c>
      <c r="X2860" s="979" t="str">
        <f t="shared" si="180"/>
        <v>P</v>
      </c>
      <c r="Y2860" s="979"/>
      <c r="AD2860" s="564"/>
      <c r="AE2860" s="564"/>
      <c r="AF2860" s="564"/>
      <c r="AG2860" s="564"/>
      <c r="AH2860" s="564"/>
      <c r="AI2860" s="564"/>
    </row>
    <row r="2861" spans="1:35" ht="90" x14ac:dyDescent="0.3">
      <c r="A2861" s="450">
        <f t="shared" si="177"/>
        <v>2856</v>
      </c>
      <c r="B2861" s="442" t="s">
        <v>18961</v>
      </c>
      <c r="C2861" s="426" t="s">
        <v>2735</v>
      </c>
      <c r="D2861" s="272" t="s">
        <v>5106</v>
      </c>
      <c r="E2861" s="539" t="s">
        <v>12552</v>
      </c>
      <c r="F2861" s="106" t="s">
        <v>195</v>
      </c>
      <c r="G2861" s="106">
        <v>45785</v>
      </c>
      <c r="H2861" s="106">
        <v>45785</v>
      </c>
      <c r="I2861" s="90" t="s">
        <v>1671</v>
      </c>
      <c r="J2861" s="106"/>
      <c r="K2861" s="106"/>
      <c r="L2861" s="106"/>
      <c r="M2861" s="90"/>
      <c r="N2861" s="106"/>
      <c r="O2861" s="106"/>
      <c r="P2861" s="106"/>
      <c r="Q2861" s="90"/>
      <c r="R2861" s="106"/>
      <c r="S2861" s="106"/>
      <c r="T2861" s="106"/>
      <c r="U2861" s="90"/>
      <c r="V2861" s="107" t="str">
        <f t="shared" si="178"/>
        <v>Open PDFIR FINALLY.RHS-KK-ECG-IR-ARCH-2525-REV00</v>
      </c>
      <c r="W2861" s="972" t="str">
        <f t="shared" ca="1" si="179"/>
        <v>DONE</v>
      </c>
      <c r="X2861" s="979" t="str">
        <f t="shared" si="180"/>
        <v>P</v>
      </c>
      <c r="Y2861" s="979"/>
      <c r="AD2861" s="564"/>
      <c r="AE2861" s="564"/>
      <c r="AF2861" s="564"/>
      <c r="AG2861" s="564"/>
      <c r="AH2861" s="564"/>
      <c r="AI2861" s="564"/>
    </row>
    <row r="2862" spans="1:35" ht="90" x14ac:dyDescent="0.3">
      <c r="A2862" s="450">
        <f t="shared" si="177"/>
        <v>2857</v>
      </c>
      <c r="B2862" s="442" t="s">
        <v>18962</v>
      </c>
      <c r="C2862" s="426" t="s">
        <v>2735</v>
      </c>
      <c r="D2862" s="272" t="s">
        <v>5106</v>
      </c>
      <c r="E2862" s="539" t="s">
        <v>12553</v>
      </c>
      <c r="F2862" s="106" t="s">
        <v>195</v>
      </c>
      <c r="G2862" s="106">
        <v>45785</v>
      </c>
      <c r="H2862" s="106">
        <v>45785</v>
      </c>
      <c r="I2862" s="90" t="s">
        <v>1671</v>
      </c>
      <c r="J2862" s="106"/>
      <c r="K2862" s="106"/>
      <c r="L2862" s="106"/>
      <c r="M2862" s="90"/>
      <c r="N2862" s="106"/>
      <c r="O2862" s="106"/>
      <c r="P2862" s="106"/>
      <c r="Q2862" s="90"/>
      <c r="R2862" s="106"/>
      <c r="S2862" s="106"/>
      <c r="T2862" s="106"/>
      <c r="U2862" s="90"/>
      <c r="V2862" s="107" t="str">
        <f t="shared" si="178"/>
        <v>Open PDFIR FINALLY.RHS-KK-ECG-IR-ARCH-2526-REV00</v>
      </c>
      <c r="W2862" s="972" t="str">
        <f t="shared" ca="1" si="179"/>
        <v>DONE</v>
      </c>
      <c r="X2862" s="979" t="str">
        <f t="shared" si="180"/>
        <v>P</v>
      </c>
      <c r="Y2862" s="979"/>
      <c r="AD2862" s="564"/>
      <c r="AE2862" s="564"/>
      <c r="AF2862" s="564"/>
      <c r="AG2862" s="564"/>
      <c r="AH2862" s="564"/>
      <c r="AI2862" s="564"/>
    </row>
    <row r="2863" spans="1:35" ht="90" x14ac:dyDescent="0.3">
      <c r="A2863" s="450">
        <f t="shared" si="177"/>
        <v>2858</v>
      </c>
      <c r="B2863" s="442" t="s">
        <v>18963</v>
      </c>
      <c r="C2863" s="426" t="s">
        <v>4383</v>
      </c>
      <c r="D2863" s="272" t="s">
        <v>10661</v>
      </c>
      <c r="E2863" s="539" t="s">
        <v>12565</v>
      </c>
      <c r="F2863" s="106" t="s">
        <v>195</v>
      </c>
      <c r="G2863" s="106">
        <v>45787</v>
      </c>
      <c r="H2863" s="106">
        <v>45787</v>
      </c>
      <c r="I2863" s="90" t="s">
        <v>62</v>
      </c>
      <c r="J2863" s="106"/>
      <c r="K2863" s="106"/>
      <c r="L2863" s="106"/>
      <c r="M2863" s="90"/>
      <c r="N2863" s="106"/>
      <c r="O2863" s="106"/>
      <c r="P2863" s="106"/>
      <c r="Q2863" s="90"/>
      <c r="R2863" s="106"/>
      <c r="S2863" s="106"/>
      <c r="T2863" s="106"/>
      <c r="U2863" s="90"/>
      <c r="V2863" s="107" t="str">
        <f t="shared" si="178"/>
        <v>Open PDFIR FINALLY.RHS-KK-ECG-IR-SU-2527-REV00</v>
      </c>
      <c r="W2863" s="972" t="str">
        <f t="shared" ca="1" si="179"/>
        <v>DONE</v>
      </c>
      <c r="X2863" s="979" t="str">
        <f t="shared" si="180"/>
        <v>P</v>
      </c>
      <c r="Y2863" s="979"/>
      <c r="AD2863" s="564"/>
      <c r="AE2863" s="564"/>
      <c r="AF2863" s="564"/>
      <c r="AG2863" s="564"/>
      <c r="AH2863" s="564"/>
      <c r="AI2863" s="564"/>
    </row>
    <row r="2864" spans="1:35" ht="90" x14ac:dyDescent="0.3">
      <c r="A2864" s="450">
        <f t="shared" si="177"/>
        <v>2859</v>
      </c>
      <c r="B2864" s="442" t="s">
        <v>18964</v>
      </c>
      <c r="C2864" s="426" t="s">
        <v>4383</v>
      </c>
      <c r="D2864" s="272" t="s">
        <v>10661</v>
      </c>
      <c r="E2864" s="539" t="s">
        <v>12566</v>
      </c>
      <c r="F2864" s="106" t="s">
        <v>195</v>
      </c>
      <c r="G2864" s="106">
        <v>45787</v>
      </c>
      <c r="H2864" s="106">
        <v>45787</v>
      </c>
      <c r="I2864" s="90" t="s">
        <v>62</v>
      </c>
      <c r="J2864" s="106"/>
      <c r="K2864" s="106"/>
      <c r="L2864" s="106"/>
      <c r="M2864" s="90"/>
      <c r="N2864" s="106"/>
      <c r="O2864" s="106"/>
      <c r="P2864" s="106"/>
      <c r="Q2864" s="90"/>
      <c r="R2864" s="106"/>
      <c r="S2864" s="106"/>
      <c r="T2864" s="106"/>
      <c r="U2864" s="90"/>
      <c r="V2864" s="107" t="str">
        <f t="shared" si="178"/>
        <v>Open PDFIR FINALLY.RHS-KK-ECG-IR-SU-2528-REV00</v>
      </c>
      <c r="W2864" s="972" t="str">
        <f t="shared" ca="1" si="179"/>
        <v>DONE</v>
      </c>
      <c r="X2864" s="979" t="str">
        <f t="shared" si="180"/>
        <v>P</v>
      </c>
      <c r="Y2864" s="979"/>
      <c r="AD2864" s="564"/>
      <c r="AE2864" s="564"/>
      <c r="AF2864" s="564"/>
      <c r="AG2864" s="564"/>
      <c r="AH2864" s="564"/>
      <c r="AI2864" s="564"/>
    </row>
    <row r="2865" spans="1:35" ht="90" x14ac:dyDescent="0.3">
      <c r="A2865" s="450">
        <f t="shared" si="177"/>
        <v>2860</v>
      </c>
      <c r="B2865" s="442" t="s">
        <v>18965</v>
      </c>
      <c r="C2865" s="426" t="s">
        <v>4383</v>
      </c>
      <c r="D2865" s="272" t="s">
        <v>10661</v>
      </c>
      <c r="E2865" s="539" t="s">
        <v>12567</v>
      </c>
      <c r="F2865" s="106" t="s">
        <v>195</v>
      </c>
      <c r="G2865" s="106">
        <v>45787</v>
      </c>
      <c r="H2865" s="106">
        <v>45787</v>
      </c>
      <c r="I2865" s="90" t="s">
        <v>62</v>
      </c>
      <c r="J2865" s="106"/>
      <c r="K2865" s="106"/>
      <c r="L2865" s="106"/>
      <c r="M2865" s="90"/>
      <c r="N2865" s="106"/>
      <c r="O2865" s="106"/>
      <c r="P2865" s="106"/>
      <c r="Q2865" s="90"/>
      <c r="R2865" s="106"/>
      <c r="S2865" s="106"/>
      <c r="T2865" s="106"/>
      <c r="U2865" s="90"/>
      <c r="V2865" s="107" t="str">
        <f t="shared" si="178"/>
        <v>Open PDFIR FINALLY.RHS-KK-ECG-IR-SU-2529-REV00</v>
      </c>
      <c r="W2865" s="972" t="str">
        <f t="shared" ca="1" si="179"/>
        <v>DONE</v>
      </c>
      <c r="X2865" s="979" t="str">
        <f t="shared" si="180"/>
        <v>P</v>
      </c>
      <c r="Y2865" s="979"/>
      <c r="AD2865" s="564"/>
      <c r="AE2865" s="564"/>
      <c r="AF2865" s="564"/>
      <c r="AG2865" s="564"/>
      <c r="AH2865" s="564"/>
      <c r="AI2865" s="564"/>
    </row>
    <row r="2866" spans="1:35" ht="90" x14ac:dyDescent="0.3">
      <c r="A2866" s="450">
        <f t="shared" si="177"/>
        <v>2861</v>
      </c>
      <c r="B2866" s="442" t="s">
        <v>18966</v>
      </c>
      <c r="C2866" s="426" t="s">
        <v>4383</v>
      </c>
      <c r="D2866" s="272" t="s">
        <v>10661</v>
      </c>
      <c r="E2866" s="539" t="s">
        <v>12568</v>
      </c>
      <c r="F2866" s="106" t="s">
        <v>195</v>
      </c>
      <c r="G2866" s="106">
        <v>45787</v>
      </c>
      <c r="H2866" s="106">
        <v>45787</v>
      </c>
      <c r="I2866" s="90" t="s">
        <v>62</v>
      </c>
      <c r="J2866" s="106"/>
      <c r="K2866" s="106"/>
      <c r="L2866" s="106"/>
      <c r="M2866" s="90"/>
      <c r="N2866" s="106"/>
      <c r="O2866" s="106"/>
      <c r="P2866" s="106"/>
      <c r="Q2866" s="90"/>
      <c r="R2866" s="106"/>
      <c r="S2866" s="106"/>
      <c r="T2866" s="106"/>
      <c r="U2866" s="90"/>
      <c r="V2866" s="107" t="str">
        <f t="shared" si="178"/>
        <v>Open PDFIR FINALLY.RHS-KK-ECG-IR-SU-2530-REV00</v>
      </c>
      <c r="W2866" s="972" t="str">
        <f t="shared" ca="1" si="179"/>
        <v>DONE</v>
      </c>
      <c r="X2866" s="979" t="str">
        <f t="shared" si="180"/>
        <v>P</v>
      </c>
      <c r="Y2866" s="979"/>
      <c r="AD2866" s="564"/>
      <c r="AE2866" s="564"/>
      <c r="AF2866" s="564"/>
      <c r="AG2866" s="564"/>
      <c r="AH2866" s="564"/>
      <c r="AI2866" s="564"/>
    </row>
    <row r="2867" spans="1:35" ht="90" x14ac:dyDescent="0.3">
      <c r="A2867" s="450">
        <f t="shared" si="177"/>
        <v>2862</v>
      </c>
      <c r="B2867" s="442" t="s">
        <v>18967</v>
      </c>
      <c r="C2867" s="426" t="s">
        <v>4383</v>
      </c>
      <c r="D2867" s="272" t="s">
        <v>10661</v>
      </c>
      <c r="E2867" s="539" t="s">
        <v>12569</v>
      </c>
      <c r="F2867" s="106" t="s">
        <v>195</v>
      </c>
      <c r="G2867" s="106">
        <v>45787</v>
      </c>
      <c r="H2867" s="106">
        <v>45787</v>
      </c>
      <c r="I2867" s="90" t="s">
        <v>62</v>
      </c>
      <c r="J2867" s="106"/>
      <c r="K2867" s="106"/>
      <c r="L2867" s="106"/>
      <c r="M2867" s="90"/>
      <c r="N2867" s="106"/>
      <c r="O2867" s="106"/>
      <c r="P2867" s="106"/>
      <c r="Q2867" s="90"/>
      <c r="R2867" s="106"/>
      <c r="S2867" s="106"/>
      <c r="T2867" s="106"/>
      <c r="U2867" s="90"/>
      <c r="V2867" s="107" t="str">
        <f t="shared" si="178"/>
        <v>Open PDFIR FINALLY.RHS-KK-ECG-IR-SU-2531-REV00</v>
      </c>
      <c r="W2867" s="972" t="str">
        <f t="shared" ca="1" si="179"/>
        <v>DONE</v>
      </c>
      <c r="X2867" s="979" t="str">
        <f t="shared" si="180"/>
        <v>P</v>
      </c>
      <c r="Y2867" s="979"/>
      <c r="AD2867" s="564"/>
      <c r="AE2867" s="564"/>
      <c r="AF2867" s="564"/>
      <c r="AG2867" s="564"/>
      <c r="AH2867" s="564"/>
      <c r="AI2867" s="564"/>
    </row>
    <row r="2868" spans="1:35" ht="90" x14ac:dyDescent="0.3">
      <c r="A2868" s="450">
        <f t="shared" si="177"/>
        <v>2863</v>
      </c>
      <c r="B2868" s="442" t="s">
        <v>18968</v>
      </c>
      <c r="C2868" s="426" t="s">
        <v>4383</v>
      </c>
      <c r="D2868" s="272" t="s">
        <v>10661</v>
      </c>
      <c r="E2868" s="539" t="s">
        <v>12570</v>
      </c>
      <c r="F2868" s="106" t="s">
        <v>195</v>
      </c>
      <c r="G2868" s="106">
        <v>45787</v>
      </c>
      <c r="H2868" s="106">
        <v>45787</v>
      </c>
      <c r="I2868" s="90" t="s">
        <v>62</v>
      </c>
      <c r="J2868" s="106"/>
      <c r="K2868" s="106"/>
      <c r="L2868" s="106"/>
      <c r="M2868" s="90"/>
      <c r="N2868" s="106"/>
      <c r="O2868" s="106"/>
      <c r="P2868" s="106"/>
      <c r="Q2868" s="90"/>
      <c r="R2868" s="106"/>
      <c r="S2868" s="106"/>
      <c r="T2868" s="106"/>
      <c r="U2868" s="90"/>
      <c r="V2868" s="107" t="str">
        <f t="shared" si="178"/>
        <v>Open PDFIR FINALLY.RHS-KK-ECG-IR-SU-2532-REV00</v>
      </c>
      <c r="W2868" s="972" t="str">
        <f t="shared" ca="1" si="179"/>
        <v>DONE</v>
      </c>
      <c r="X2868" s="979" t="str">
        <f t="shared" si="180"/>
        <v>P</v>
      </c>
      <c r="Y2868" s="979"/>
      <c r="AD2868" s="564"/>
      <c r="AE2868" s="564"/>
      <c r="AF2868" s="564"/>
      <c r="AG2868" s="564"/>
      <c r="AH2868" s="564"/>
      <c r="AI2868" s="564"/>
    </row>
    <row r="2869" spans="1:35" ht="90" x14ac:dyDescent="0.3">
      <c r="A2869" s="450">
        <f t="shared" si="177"/>
        <v>2864</v>
      </c>
      <c r="B2869" s="442" t="s">
        <v>18969</v>
      </c>
      <c r="C2869" s="426" t="s">
        <v>78</v>
      </c>
      <c r="D2869" s="272" t="s">
        <v>5106</v>
      </c>
      <c r="E2869" s="539" t="s">
        <v>12571</v>
      </c>
      <c r="F2869" s="106" t="s">
        <v>195</v>
      </c>
      <c r="G2869" s="106">
        <v>45787</v>
      </c>
      <c r="H2869" s="106">
        <v>45787</v>
      </c>
      <c r="I2869" s="90" t="s">
        <v>1671</v>
      </c>
      <c r="J2869" s="106"/>
      <c r="K2869" s="106"/>
      <c r="L2869" s="106"/>
      <c r="M2869" s="90"/>
      <c r="N2869" s="106"/>
      <c r="O2869" s="106"/>
      <c r="P2869" s="106"/>
      <c r="Q2869" s="90"/>
      <c r="R2869" s="106"/>
      <c r="S2869" s="106"/>
      <c r="T2869" s="106"/>
      <c r="U2869" s="90"/>
      <c r="V2869" s="107" t="str">
        <f t="shared" si="178"/>
        <v>Open PDFIR FINALLY.RHS-KK-ECG-IR-ELE-292-REV00</v>
      </c>
      <c r="W2869" s="972" t="str">
        <f t="shared" ca="1" si="179"/>
        <v>DONE</v>
      </c>
      <c r="X2869" s="979" t="str">
        <f t="shared" si="180"/>
        <v>P</v>
      </c>
      <c r="Y2869" s="979"/>
      <c r="AD2869" s="564"/>
      <c r="AE2869" s="564"/>
      <c r="AF2869" s="564"/>
      <c r="AG2869" s="564"/>
      <c r="AH2869" s="564"/>
      <c r="AI2869" s="564"/>
    </row>
    <row r="2870" spans="1:35" ht="90" x14ac:dyDescent="0.3">
      <c r="A2870" s="450">
        <f t="shared" si="177"/>
        <v>2865</v>
      </c>
      <c r="B2870" s="442" t="s">
        <v>18970</v>
      </c>
      <c r="C2870" s="426" t="s">
        <v>78</v>
      </c>
      <c r="D2870" s="272" t="s">
        <v>10661</v>
      </c>
      <c r="E2870" s="539" t="s">
        <v>12572</v>
      </c>
      <c r="F2870" s="106" t="s">
        <v>195</v>
      </c>
      <c r="G2870" s="106">
        <v>45787</v>
      </c>
      <c r="H2870" s="106">
        <v>45787</v>
      </c>
      <c r="I2870" s="90" t="s">
        <v>1671</v>
      </c>
      <c r="J2870" s="106"/>
      <c r="K2870" s="106"/>
      <c r="L2870" s="106"/>
      <c r="M2870" s="90"/>
      <c r="N2870" s="106"/>
      <c r="O2870" s="106"/>
      <c r="P2870" s="106"/>
      <c r="Q2870" s="90"/>
      <c r="R2870" s="106"/>
      <c r="S2870" s="106"/>
      <c r="T2870" s="106"/>
      <c r="U2870" s="90"/>
      <c r="V2870" s="107" t="str">
        <f t="shared" si="178"/>
        <v>Open PDFIR FINALLY.RHS-KK-ECG-IR-ELE-293-REV00</v>
      </c>
      <c r="W2870" s="972" t="str">
        <f t="shared" ca="1" si="179"/>
        <v>DONE</v>
      </c>
      <c r="X2870" s="979" t="str">
        <f t="shared" si="180"/>
        <v>P</v>
      </c>
      <c r="Y2870" s="979"/>
      <c r="AD2870" s="564"/>
      <c r="AE2870" s="564"/>
      <c r="AF2870" s="564"/>
      <c r="AG2870" s="564"/>
      <c r="AH2870" s="564"/>
      <c r="AI2870" s="564"/>
    </row>
    <row r="2871" spans="1:35" ht="90" x14ac:dyDescent="0.3">
      <c r="A2871" s="450">
        <f t="shared" ref="A2871:A2934" si="181">ROW()-ROW($A$5)</f>
        <v>2866</v>
      </c>
      <c r="B2871" s="442" t="s">
        <v>18971</v>
      </c>
      <c r="C2871" s="426" t="s">
        <v>76</v>
      </c>
      <c r="D2871" s="272" t="s">
        <v>10661</v>
      </c>
      <c r="E2871" s="539" t="s">
        <v>12563</v>
      </c>
      <c r="F2871" s="106" t="s">
        <v>195</v>
      </c>
      <c r="G2871" s="106">
        <v>45787</v>
      </c>
      <c r="H2871" s="106">
        <v>45787</v>
      </c>
      <c r="I2871" s="90" t="s">
        <v>1671</v>
      </c>
      <c r="J2871" s="106"/>
      <c r="K2871" s="106"/>
      <c r="L2871" s="106"/>
      <c r="M2871" s="90"/>
      <c r="N2871" s="106"/>
      <c r="O2871" s="106"/>
      <c r="P2871" s="106"/>
      <c r="Q2871" s="90"/>
      <c r="R2871" s="106"/>
      <c r="S2871" s="106"/>
      <c r="T2871" s="106"/>
      <c r="U2871" s="90"/>
      <c r="V2871" s="107" t="str">
        <f t="shared" si="178"/>
        <v>Open PDFIR FINALLY.RHS-KK-ECG-IR-CI-2533-REV00</v>
      </c>
      <c r="W2871" s="972" t="str">
        <f t="shared" ca="1" si="179"/>
        <v>DONE</v>
      </c>
      <c r="X2871" s="979" t="str">
        <f t="shared" si="180"/>
        <v>P</v>
      </c>
      <c r="Y2871" s="979"/>
      <c r="AD2871" s="564"/>
      <c r="AE2871" s="564"/>
      <c r="AF2871" s="564"/>
      <c r="AG2871" s="564"/>
      <c r="AH2871" s="564"/>
      <c r="AI2871" s="564"/>
    </row>
    <row r="2872" spans="1:35" ht="90" x14ac:dyDescent="0.3">
      <c r="A2872" s="450">
        <f t="shared" si="181"/>
        <v>2867</v>
      </c>
      <c r="B2872" s="442" t="s">
        <v>18972</v>
      </c>
      <c r="C2872" s="426" t="s">
        <v>76</v>
      </c>
      <c r="D2872" s="272" t="s">
        <v>10661</v>
      </c>
      <c r="E2872" s="539" t="s">
        <v>12562</v>
      </c>
      <c r="F2872" s="106" t="s">
        <v>195</v>
      </c>
      <c r="G2872" s="106">
        <v>45787</v>
      </c>
      <c r="H2872" s="106">
        <v>45787</v>
      </c>
      <c r="I2872" s="90" t="s">
        <v>1671</v>
      </c>
      <c r="J2872" s="106"/>
      <c r="K2872" s="106"/>
      <c r="L2872" s="106"/>
      <c r="M2872" s="90"/>
      <c r="N2872" s="106"/>
      <c r="O2872" s="106"/>
      <c r="P2872" s="106"/>
      <c r="Q2872" s="90"/>
      <c r="R2872" s="106"/>
      <c r="S2872" s="106"/>
      <c r="T2872" s="106"/>
      <c r="U2872" s="90"/>
      <c r="V2872" s="107" t="str">
        <f t="shared" si="178"/>
        <v>Open PDFIR FINALLY.RHS-KK-ECG-IR-CI-2534-REV00</v>
      </c>
      <c r="W2872" s="972" t="str">
        <f t="shared" ca="1" si="179"/>
        <v>DONE</v>
      </c>
      <c r="X2872" s="979" t="str">
        <f t="shared" si="180"/>
        <v>P</v>
      </c>
      <c r="Y2872" s="979"/>
      <c r="AD2872" s="564"/>
      <c r="AE2872" s="564"/>
      <c r="AF2872" s="564"/>
      <c r="AG2872" s="564"/>
      <c r="AH2872" s="564"/>
      <c r="AI2872" s="564"/>
    </row>
    <row r="2873" spans="1:35" ht="90" x14ac:dyDescent="0.3">
      <c r="A2873" s="450">
        <f t="shared" si="181"/>
        <v>2868</v>
      </c>
      <c r="B2873" s="442" t="s">
        <v>18973</v>
      </c>
      <c r="C2873" s="426" t="s">
        <v>2735</v>
      </c>
      <c r="D2873" s="272" t="s">
        <v>5106</v>
      </c>
      <c r="E2873" s="539" t="s">
        <v>12573</v>
      </c>
      <c r="F2873" s="106" t="s">
        <v>195</v>
      </c>
      <c r="G2873" s="106">
        <v>45787</v>
      </c>
      <c r="H2873" s="106">
        <v>45787</v>
      </c>
      <c r="I2873" s="90" t="s">
        <v>25</v>
      </c>
      <c r="J2873" s="106"/>
      <c r="K2873" s="106"/>
      <c r="L2873" s="106"/>
      <c r="M2873" s="90"/>
      <c r="N2873" s="106"/>
      <c r="O2873" s="106"/>
      <c r="P2873" s="106"/>
      <c r="Q2873" s="90"/>
      <c r="R2873" s="106"/>
      <c r="S2873" s="106"/>
      <c r="T2873" s="106"/>
      <c r="U2873" s="90"/>
      <c r="V2873" s="107" t="str">
        <f t="shared" si="178"/>
        <v>Open PDFIR FINALLY.RHS-KK-ECG-IR-ARCH-2535-REV00</v>
      </c>
      <c r="W2873" s="972" t="str">
        <f t="shared" ca="1" si="179"/>
        <v>DONE</v>
      </c>
      <c r="X2873" s="979" t="str">
        <f t="shared" si="180"/>
        <v>P</v>
      </c>
      <c r="Y2873" s="979"/>
      <c r="AD2873" s="564"/>
      <c r="AE2873" s="564"/>
      <c r="AF2873" s="564"/>
      <c r="AG2873" s="564"/>
      <c r="AH2873" s="564"/>
      <c r="AI2873" s="564"/>
    </row>
    <row r="2874" spans="1:35" ht="90" x14ac:dyDescent="0.3">
      <c r="A2874" s="450">
        <f t="shared" si="181"/>
        <v>2869</v>
      </c>
      <c r="B2874" s="442" t="s">
        <v>20493</v>
      </c>
      <c r="C2874" s="426" t="s">
        <v>2735</v>
      </c>
      <c r="D2874" s="272" t="s">
        <v>5106</v>
      </c>
      <c r="E2874" s="539" t="s">
        <v>12574</v>
      </c>
      <c r="F2874" s="106" t="s">
        <v>195</v>
      </c>
      <c r="G2874" s="106">
        <v>45787</v>
      </c>
      <c r="H2874" s="106">
        <v>45787</v>
      </c>
      <c r="I2874" s="90" t="s">
        <v>25</v>
      </c>
      <c r="J2874" s="106" t="s">
        <v>195</v>
      </c>
      <c r="K2874" s="106">
        <v>45798</v>
      </c>
      <c r="L2874" s="106">
        <v>45798</v>
      </c>
      <c r="M2874" s="90" t="s">
        <v>1671</v>
      </c>
      <c r="N2874" s="106"/>
      <c r="O2874" s="106"/>
      <c r="P2874" s="106"/>
      <c r="Q2874" s="90"/>
      <c r="R2874" s="106"/>
      <c r="S2874" s="106"/>
      <c r="T2874" s="106"/>
      <c r="U2874" s="90"/>
      <c r="V2874" s="107" t="str">
        <f t="shared" si="178"/>
        <v>Open PDFIR FINALLY.RHS-KK-ECG-IR-ARCH-2536-REV01</v>
      </c>
      <c r="W2874" s="972" t="str">
        <f t="shared" ca="1" si="179"/>
        <v>DONE</v>
      </c>
      <c r="X2874" s="979" t="str">
        <f t="shared" si="180"/>
        <v>AWC</v>
      </c>
      <c r="Y2874" s="979"/>
      <c r="AD2874" s="564"/>
      <c r="AE2874" s="564"/>
      <c r="AF2874" s="564"/>
      <c r="AG2874" s="564"/>
      <c r="AH2874" s="564"/>
      <c r="AI2874" s="564"/>
    </row>
    <row r="2875" spans="1:35" ht="90" x14ac:dyDescent="0.3">
      <c r="A2875" s="450">
        <f t="shared" si="181"/>
        <v>2870</v>
      </c>
      <c r="B2875" s="442" t="s">
        <v>18974</v>
      </c>
      <c r="C2875" s="426" t="s">
        <v>76</v>
      </c>
      <c r="D2875" s="272" t="s">
        <v>10661</v>
      </c>
      <c r="E2875" s="539" t="s">
        <v>12575</v>
      </c>
      <c r="F2875" s="106" t="s">
        <v>195</v>
      </c>
      <c r="G2875" s="106">
        <v>45787</v>
      </c>
      <c r="H2875" s="106">
        <v>45787</v>
      </c>
      <c r="I2875" s="90" t="s">
        <v>1671</v>
      </c>
      <c r="J2875" s="106"/>
      <c r="K2875" s="106"/>
      <c r="L2875" s="106"/>
      <c r="M2875" s="90"/>
      <c r="N2875" s="106"/>
      <c r="O2875" s="106"/>
      <c r="P2875" s="106"/>
      <c r="Q2875" s="90"/>
      <c r="R2875" s="106"/>
      <c r="S2875" s="106"/>
      <c r="T2875" s="106"/>
      <c r="U2875" s="90"/>
      <c r="V2875" s="107" t="str">
        <f t="shared" si="178"/>
        <v>Open PDFIR FINALLY.RHS-KK-ECG-IR-CI-2537-REV00</v>
      </c>
      <c r="W2875" s="972" t="str">
        <f t="shared" ca="1" si="179"/>
        <v>DONE</v>
      </c>
      <c r="X2875" s="979" t="str">
        <f t="shared" si="180"/>
        <v>P</v>
      </c>
      <c r="Y2875" s="979"/>
      <c r="AD2875" s="564"/>
      <c r="AE2875" s="564"/>
      <c r="AF2875" s="564"/>
      <c r="AG2875" s="564"/>
      <c r="AH2875" s="564"/>
      <c r="AI2875" s="564"/>
    </row>
    <row r="2876" spans="1:35" ht="90" x14ac:dyDescent="0.3">
      <c r="A2876" s="450">
        <f t="shared" si="181"/>
        <v>2871</v>
      </c>
      <c r="B2876" s="442" t="s">
        <v>18975</v>
      </c>
      <c r="C2876" s="426" t="s">
        <v>4383</v>
      </c>
      <c r="D2876" s="272" t="s">
        <v>10661</v>
      </c>
      <c r="E2876" s="539" t="s">
        <v>12582</v>
      </c>
      <c r="F2876" s="106" t="s">
        <v>195</v>
      </c>
      <c r="G2876" s="106">
        <v>45789</v>
      </c>
      <c r="H2876" s="106">
        <v>45789</v>
      </c>
      <c r="I2876" s="90" t="s">
        <v>62</v>
      </c>
      <c r="J2876" s="106"/>
      <c r="K2876" s="106"/>
      <c r="L2876" s="106"/>
      <c r="M2876" s="90"/>
      <c r="N2876" s="106"/>
      <c r="O2876" s="106"/>
      <c r="P2876" s="106"/>
      <c r="Q2876" s="90"/>
      <c r="R2876" s="106"/>
      <c r="S2876" s="106"/>
      <c r="T2876" s="106"/>
      <c r="U2876" s="90"/>
      <c r="V2876" s="107" t="str">
        <f t="shared" si="178"/>
        <v>Open PDFIR FINALLY.RHS-KK-ECG-IR-SU-2538-REV00</v>
      </c>
      <c r="W2876" s="972" t="str">
        <f t="shared" ca="1" si="179"/>
        <v>DONE</v>
      </c>
      <c r="X2876" s="979" t="str">
        <f t="shared" si="180"/>
        <v>P</v>
      </c>
      <c r="Y2876" s="979"/>
      <c r="AD2876" s="564"/>
      <c r="AE2876" s="564"/>
      <c r="AF2876" s="564"/>
      <c r="AG2876" s="564"/>
      <c r="AH2876" s="564"/>
      <c r="AI2876" s="564"/>
    </row>
    <row r="2877" spans="1:35" ht="90" x14ac:dyDescent="0.3">
      <c r="A2877" s="450">
        <f t="shared" si="181"/>
        <v>2872</v>
      </c>
      <c r="B2877" s="442" t="s">
        <v>18976</v>
      </c>
      <c r="C2877" s="426" t="s">
        <v>4383</v>
      </c>
      <c r="D2877" s="272" t="s">
        <v>10661</v>
      </c>
      <c r="E2877" s="539" t="s">
        <v>12602</v>
      </c>
      <c r="F2877" s="106" t="s">
        <v>195</v>
      </c>
      <c r="G2877" s="106">
        <v>45787</v>
      </c>
      <c r="H2877" s="106">
        <v>45787</v>
      </c>
      <c r="I2877" s="90" t="s">
        <v>62</v>
      </c>
      <c r="J2877" s="106"/>
      <c r="K2877" s="106"/>
      <c r="L2877" s="106"/>
      <c r="M2877" s="90"/>
      <c r="N2877" s="106"/>
      <c r="O2877" s="106"/>
      <c r="P2877" s="106"/>
      <c r="Q2877" s="90"/>
      <c r="R2877" s="106"/>
      <c r="S2877" s="106"/>
      <c r="T2877" s="106"/>
      <c r="U2877" s="90"/>
      <c r="V2877" s="107" t="str">
        <f t="shared" ref="V2877:V2940" si="182">IF(B2877&gt;0,HYPERLINK(CONCATENATE("PDFIR FINALLY/",B2877,".pdf"),CONCATENATE("Open PDFIR FINALLY.",B2877)),"")</f>
        <v>Open PDFIR FINALLY.RHS-KK-ECG-IR-SU-2539-REV00</v>
      </c>
      <c r="W2877" s="972" t="str">
        <f t="shared" ca="1" si="179"/>
        <v>DONE</v>
      </c>
      <c r="X2877" s="979" t="str">
        <f t="shared" si="180"/>
        <v>P</v>
      </c>
      <c r="Y2877" s="979"/>
      <c r="AD2877" s="564"/>
      <c r="AE2877" s="564"/>
      <c r="AF2877" s="564"/>
      <c r="AG2877" s="564"/>
      <c r="AH2877" s="564"/>
      <c r="AI2877" s="564"/>
    </row>
    <row r="2878" spans="1:35" ht="90" x14ac:dyDescent="0.3">
      <c r="A2878" s="450">
        <f t="shared" si="181"/>
        <v>2873</v>
      </c>
      <c r="B2878" s="442" t="s">
        <v>20494</v>
      </c>
      <c r="C2878" s="426" t="s">
        <v>2735</v>
      </c>
      <c r="D2878" s="272" t="s">
        <v>5106</v>
      </c>
      <c r="E2878" s="539" t="s">
        <v>12603</v>
      </c>
      <c r="F2878" s="106" t="s">
        <v>195</v>
      </c>
      <c r="G2878" s="106">
        <v>45790</v>
      </c>
      <c r="H2878" s="106">
        <v>45790</v>
      </c>
      <c r="I2878" s="90" t="s">
        <v>25</v>
      </c>
      <c r="J2878" s="106" t="s">
        <v>195</v>
      </c>
      <c r="K2878" s="106">
        <v>45794</v>
      </c>
      <c r="L2878" s="106">
        <v>45794</v>
      </c>
      <c r="M2878" s="90" t="s">
        <v>1671</v>
      </c>
      <c r="N2878" s="106"/>
      <c r="O2878" s="106"/>
      <c r="P2878" s="106"/>
      <c r="Q2878" s="90"/>
      <c r="R2878" s="106"/>
      <c r="S2878" s="106"/>
      <c r="T2878" s="106"/>
      <c r="U2878" s="90"/>
      <c r="V2878" s="107" t="str">
        <f t="shared" si="182"/>
        <v>Open PDFIR FINALLY.RHS-KK-ECG-IR-ARCH-2540-REV01</v>
      </c>
      <c r="W2878" s="972" t="str">
        <f t="shared" ca="1" si="179"/>
        <v>DONE</v>
      </c>
      <c r="X2878" s="979" t="str">
        <f t="shared" si="180"/>
        <v>AWC</v>
      </c>
      <c r="Y2878" s="979"/>
      <c r="AD2878" s="564"/>
      <c r="AE2878" s="564"/>
      <c r="AF2878" s="564"/>
      <c r="AG2878" s="564"/>
      <c r="AH2878" s="564"/>
      <c r="AI2878" s="564"/>
    </row>
    <row r="2879" spans="1:35" ht="90" x14ac:dyDescent="0.3">
      <c r="A2879" s="450">
        <f t="shared" si="181"/>
        <v>2874</v>
      </c>
      <c r="B2879" s="442" t="s">
        <v>20495</v>
      </c>
      <c r="C2879" s="426" t="s">
        <v>2735</v>
      </c>
      <c r="D2879" s="272" t="s">
        <v>10661</v>
      </c>
      <c r="E2879" s="539" t="s">
        <v>12622</v>
      </c>
      <c r="F2879" s="106" t="s">
        <v>195</v>
      </c>
      <c r="G2879" s="106">
        <v>45792</v>
      </c>
      <c r="H2879" s="106">
        <v>45792</v>
      </c>
      <c r="I2879" s="90" t="s">
        <v>25</v>
      </c>
      <c r="J2879" s="106" t="s">
        <v>195</v>
      </c>
      <c r="K2879" s="106">
        <v>45957</v>
      </c>
      <c r="L2879" s="106"/>
      <c r="M2879" s="90" t="s">
        <v>83</v>
      </c>
      <c r="N2879" s="106"/>
      <c r="O2879" s="106"/>
      <c r="P2879" s="106"/>
      <c r="Q2879" s="90"/>
      <c r="R2879" s="106"/>
      <c r="S2879" s="106"/>
      <c r="T2879" s="106"/>
      <c r="U2879" s="90"/>
      <c r="V2879" s="107" t="str">
        <f t="shared" si="182"/>
        <v>Open PDFIR FINALLY.RHS-KK-ECG-IR-ARCH-2541-REV01</v>
      </c>
      <c r="W2879" s="973">
        <f t="shared" ca="1" si="179"/>
        <v>251</v>
      </c>
      <c r="X2879" s="979" t="str">
        <f t="shared" si="180"/>
        <v>P</v>
      </c>
      <c r="Y2879" s="979"/>
      <c r="AD2879" s="564"/>
      <c r="AE2879" s="564"/>
      <c r="AF2879" s="564"/>
      <c r="AG2879" s="564"/>
      <c r="AH2879" s="564"/>
      <c r="AI2879" s="564"/>
    </row>
    <row r="2880" spans="1:35" ht="90" x14ac:dyDescent="0.3">
      <c r="A2880" s="450">
        <f t="shared" si="181"/>
        <v>2875</v>
      </c>
      <c r="B2880" s="442" t="s">
        <v>20496</v>
      </c>
      <c r="C2880" s="426" t="s">
        <v>3746</v>
      </c>
      <c r="D2880" s="272" t="s">
        <v>10661</v>
      </c>
      <c r="E2880" s="539" t="s">
        <v>12646</v>
      </c>
      <c r="F2880" s="106" t="s">
        <v>195</v>
      </c>
      <c r="G2880" s="106">
        <v>45795</v>
      </c>
      <c r="H2880" s="106">
        <v>45795</v>
      </c>
      <c r="I2880" s="90" t="s">
        <v>25</v>
      </c>
      <c r="J2880" s="106" t="s">
        <v>195</v>
      </c>
      <c r="K2880" s="106">
        <v>45803</v>
      </c>
      <c r="L2880" s="106">
        <v>45803</v>
      </c>
      <c r="M2880" s="90" t="s">
        <v>1671</v>
      </c>
      <c r="N2880" s="106"/>
      <c r="O2880" s="106"/>
      <c r="P2880" s="106"/>
      <c r="Q2880" s="90"/>
      <c r="R2880" s="106"/>
      <c r="S2880" s="106"/>
      <c r="T2880" s="106"/>
      <c r="U2880" s="90"/>
      <c r="V2880" s="107" t="str">
        <f t="shared" si="182"/>
        <v>Open PDFIR FINALLY.RHS-KK-ECG-IR-MECH-55-REV01</v>
      </c>
      <c r="W2880" s="972" t="str">
        <f t="shared" ca="1" si="179"/>
        <v>DONE</v>
      </c>
      <c r="X2880" s="979" t="str">
        <f t="shared" si="180"/>
        <v>AWC</v>
      </c>
      <c r="Y2880" s="979"/>
      <c r="AD2880" s="564"/>
      <c r="AE2880" s="564"/>
      <c r="AF2880" s="564"/>
      <c r="AG2880" s="564"/>
      <c r="AH2880" s="564"/>
      <c r="AI2880" s="564"/>
    </row>
    <row r="2881" spans="1:35" ht="90" x14ac:dyDescent="0.3">
      <c r="A2881" s="450">
        <f t="shared" si="181"/>
        <v>2876</v>
      </c>
      <c r="B2881" s="442" t="s">
        <v>18977</v>
      </c>
      <c r="C2881" s="426" t="s">
        <v>78</v>
      </c>
      <c r="D2881" s="272" t="s">
        <v>5106</v>
      </c>
      <c r="E2881" s="539" t="s">
        <v>12650</v>
      </c>
      <c r="F2881" s="106" t="s">
        <v>195</v>
      </c>
      <c r="G2881" s="106">
        <v>45796</v>
      </c>
      <c r="H2881" s="106">
        <v>45796</v>
      </c>
      <c r="I2881" s="90" t="s">
        <v>1671</v>
      </c>
      <c r="J2881" s="106"/>
      <c r="K2881" s="106"/>
      <c r="L2881" s="106"/>
      <c r="M2881" s="90"/>
      <c r="N2881" s="106"/>
      <c r="O2881" s="106"/>
      <c r="P2881" s="106"/>
      <c r="Q2881" s="90"/>
      <c r="R2881" s="106"/>
      <c r="S2881" s="106"/>
      <c r="T2881" s="106"/>
      <c r="U2881" s="90"/>
      <c r="V2881" s="107" t="str">
        <f t="shared" si="182"/>
        <v>Open PDFIR FINALLY.RHS-KK-ECG-IR-ELE-294-REV00</v>
      </c>
      <c r="W2881" s="972" t="str">
        <f t="shared" ca="1" si="179"/>
        <v>DONE</v>
      </c>
      <c r="X2881" s="979" t="str">
        <f t="shared" si="180"/>
        <v>P</v>
      </c>
      <c r="Y2881" s="979"/>
      <c r="AD2881" s="564"/>
      <c r="AE2881" s="564"/>
      <c r="AF2881" s="564"/>
      <c r="AG2881" s="564"/>
      <c r="AH2881" s="564"/>
      <c r="AI2881" s="564"/>
    </row>
    <row r="2882" spans="1:35" ht="90" x14ac:dyDescent="0.3">
      <c r="A2882" s="450">
        <f t="shared" si="181"/>
        <v>2877</v>
      </c>
      <c r="B2882" s="442" t="s">
        <v>18978</v>
      </c>
      <c r="C2882" s="426" t="s">
        <v>4383</v>
      </c>
      <c r="D2882" s="272" t="s">
        <v>12657</v>
      </c>
      <c r="E2882" s="539" t="s">
        <v>12656</v>
      </c>
      <c r="F2882" s="106" t="s">
        <v>195</v>
      </c>
      <c r="G2882" s="106">
        <v>45789</v>
      </c>
      <c r="H2882" s="106"/>
      <c r="I2882" s="90" t="s">
        <v>83</v>
      </c>
      <c r="J2882" s="106"/>
      <c r="K2882" s="106"/>
      <c r="L2882" s="106"/>
      <c r="M2882" s="90"/>
      <c r="N2882" s="106"/>
      <c r="O2882" s="106"/>
      <c r="P2882" s="106"/>
      <c r="Q2882" s="90"/>
      <c r="R2882" s="106"/>
      <c r="S2882" s="106"/>
      <c r="T2882" s="106"/>
      <c r="U2882" s="90"/>
      <c r="V2882" s="107" t="str">
        <f t="shared" si="182"/>
        <v>Open PDFIR FINALLY.RHS-KK-ECG-IR-SU-2542-REV00</v>
      </c>
      <c r="W2882" s="973">
        <f t="shared" ca="1" si="179"/>
        <v>419</v>
      </c>
      <c r="X2882" s="979" t="str">
        <f t="shared" si="180"/>
        <v>P</v>
      </c>
      <c r="Y2882" s="979"/>
      <c r="AD2882" s="564"/>
      <c r="AE2882" s="564"/>
      <c r="AF2882" s="564"/>
      <c r="AG2882" s="564"/>
      <c r="AH2882" s="564"/>
      <c r="AI2882" s="564"/>
    </row>
    <row r="2883" spans="1:35" ht="90" x14ac:dyDescent="0.3">
      <c r="A2883" s="450">
        <f t="shared" si="181"/>
        <v>2878</v>
      </c>
      <c r="B2883" s="442" t="s">
        <v>20497</v>
      </c>
      <c r="C2883" s="426" t="s">
        <v>76</v>
      </c>
      <c r="D2883" s="272" t="s">
        <v>10661</v>
      </c>
      <c r="E2883" s="539" t="s">
        <v>12655</v>
      </c>
      <c r="F2883" s="106" t="s">
        <v>195</v>
      </c>
      <c r="G2883" s="106">
        <v>45797</v>
      </c>
      <c r="H2883" s="106">
        <v>45797</v>
      </c>
      <c r="I2883" s="90" t="s">
        <v>25</v>
      </c>
      <c r="J2883" s="475" t="s">
        <v>195</v>
      </c>
      <c r="K2883" s="106">
        <v>45956</v>
      </c>
      <c r="L2883" s="106">
        <v>45956</v>
      </c>
      <c r="M2883" s="90" t="s">
        <v>1671</v>
      </c>
      <c r="N2883" s="106"/>
      <c r="O2883" s="106"/>
      <c r="P2883" s="106"/>
      <c r="Q2883" s="90"/>
      <c r="R2883" s="106"/>
      <c r="S2883" s="106"/>
      <c r="T2883" s="106"/>
      <c r="U2883" s="90"/>
      <c r="V2883" s="107" t="str">
        <f t="shared" si="182"/>
        <v>Open PDFIR FINALLY.RHS-KK-ECG-IR-CI-2543-REV01</v>
      </c>
      <c r="W2883" s="972" t="str">
        <f t="shared" ca="1" si="179"/>
        <v>DONE</v>
      </c>
      <c r="X2883" s="979" t="str">
        <f t="shared" si="180"/>
        <v>AWC</v>
      </c>
      <c r="Y2883" s="979"/>
      <c r="AD2883" s="564"/>
      <c r="AE2883" s="564"/>
      <c r="AF2883" s="564"/>
      <c r="AG2883" s="564"/>
      <c r="AH2883" s="564"/>
      <c r="AI2883" s="564"/>
    </row>
    <row r="2884" spans="1:35" ht="90" x14ac:dyDescent="0.3">
      <c r="A2884" s="450">
        <f t="shared" si="181"/>
        <v>2879</v>
      </c>
      <c r="B2884" s="442" t="s">
        <v>18979</v>
      </c>
      <c r="C2884" s="426" t="s">
        <v>4383</v>
      </c>
      <c r="D2884" s="272" t="s">
        <v>10661</v>
      </c>
      <c r="E2884" s="539" t="s">
        <v>12654</v>
      </c>
      <c r="F2884" s="106" t="s">
        <v>195</v>
      </c>
      <c r="G2884" s="106">
        <v>45794</v>
      </c>
      <c r="H2884" s="106">
        <v>45794</v>
      </c>
      <c r="I2884" s="90" t="s">
        <v>62</v>
      </c>
      <c r="J2884" s="106"/>
      <c r="K2884" s="106"/>
      <c r="L2884" s="106"/>
      <c r="M2884" s="90"/>
      <c r="N2884" s="106"/>
      <c r="O2884" s="106"/>
      <c r="P2884" s="106"/>
      <c r="Q2884" s="90"/>
      <c r="R2884" s="106"/>
      <c r="S2884" s="106"/>
      <c r="T2884" s="106"/>
      <c r="U2884" s="90"/>
      <c r="V2884" s="107" t="str">
        <f t="shared" si="182"/>
        <v>Open PDFIR FINALLY.RHS-KK-ECG-IR-SU-2544-REV00</v>
      </c>
      <c r="W2884" s="972" t="str">
        <f t="shared" ca="1" si="179"/>
        <v>DONE</v>
      </c>
      <c r="X2884" s="979" t="str">
        <f t="shared" si="180"/>
        <v>P</v>
      </c>
      <c r="Y2884" s="979"/>
      <c r="AD2884" s="564"/>
      <c r="AE2884" s="564"/>
      <c r="AF2884" s="564"/>
      <c r="AG2884" s="564"/>
      <c r="AH2884" s="564"/>
      <c r="AI2884" s="564"/>
    </row>
    <row r="2885" spans="1:35" ht="90" x14ac:dyDescent="0.3">
      <c r="A2885" s="450">
        <f t="shared" si="181"/>
        <v>2880</v>
      </c>
      <c r="B2885" s="442" t="s">
        <v>18980</v>
      </c>
      <c r="C2885" s="426" t="s">
        <v>4383</v>
      </c>
      <c r="D2885" s="272" t="s">
        <v>10661</v>
      </c>
      <c r="E2885" s="539" t="s">
        <v>12653</v>
      </c>
      <c r="F2885" s="106" t="s">
        <v>195</v>
      </c>
      <c r="G2885" s="106">
        <v>45797</v>
      </c>
      <c r="H2885" s="106">
        <v>45797</v>
      </c>
      <c r="I2885" s="90" t="s">
        <v>62</v>
      </c>
      <c r="J2885" s="106"/>
      <c r="K2885" s="106"/>
      <c r="L2885" s="106"/>
      <c r="M2885" s="90"/>
      <c r="N2885" s="106"/>
      <c r="O2885" s="106"/>
      <c r="P2885" s="106"/>
      <c r="Q2885" s="90"/>
      <c r="R2885" s="106"/>
      <c r="S2885" s="106"/>
      <c r="T2885" s="106"/>
      <c r="U2885" s="90"/>
      <c r="V2885" s="107" t="str">
        <f t="shared" si="182"/>
        <v>Open PDFIR FINALLY.RHS-KK-ECG-IR-SU-2545-REV00</v>
      </c>
      <c r="W2885" s="972" t="str">
        <f t="shared" ca="1" si="179"/>
        <v>DONE</v>
      </c>
      <c r="X2885" s="979" t="str">
        <f t="shared" si="180"/>
        <v>P</v>
      </c>
      <c r="Y2885" s="979"/>
      <c r="AD2885" s="564"/>
      <c r="AE2885" s="564"/>
      <c r="AF2885" s="564"/>
      <c r="AG2885" s="564"/>
      <c r="AH2885" s="564"/>
      <c r="AI2885" s="564"/>
    </row>
    <row r="2886" spans="1:35" ht="90" x14ac:dyDescent="0.3">
      <c r="A2886" s="450">
        <f t="shared" si="181"/>
        <v>2881</v>
      </c>
      <c r="B2886" s="442" t="s">
        <v>18981</v>
      </c>
      <c r="C2886" s="426" t="s">
        <v>4383</v>
      </c>
      <c r="D2886" s="272" t="s">
        <v>10661</v>
      </c>
      <c r="E2886" s="539" t="s">
        <v>12652</v>
      </c>
      <c r="F2886" s="106" t="s">
        <v>195</v>
      </c>
      <c r="G2886" s="106">
        <v>45797</v>
      </c>
      <c r="H2886" s="106">
        <v>45797</v>
      </c>
      <c r="I2886" s="90" t="s">
        <v>62</v>
      </c>
      <c r="J2886" s="106"/>
      <c r="K2886" s="106"/>
      <c r="L2886" s="106"/>
      <c r="M2886" s="90"/>
      <c r="N2886" s="106"/>
      <c r="O2886" s="106"/>
      <c r="P2886" s="106"/>
      <c r="Q2886" s="90"/>
      <c r="R2886" s="106"/>
      <c r="S2886" s="106"/>
      <c r="T2886" s="106"/>
      <c r="U2886" s="90"/>
      <c r="V2886" s="107" t="str">
        <f t="shared" si="182"/>
        <v>Open PDFIR FINALLY.RHS-KK-ECG-IR-SU-2546-REV00</v>
      </c>
      <c r="W2886" s="972" t="str">
        <f t="shared" ref="W2886:W2949" ca="1" si="183">IF(UPPER(TRIM(U2886))="P", MAX(0, TODAY()-S2886), IF(UPPER(TRIM(Q2886))="P", MAX(0, TODAY()-O2886), IF(UPPER(TRIM(M2886))="P", MAX(0, TODAY()-K2886), IF(UPPER(TRIM(I2886))="P", MAX(0, TODAY()-G2886), IF(OR(UPPER(TRIM(U2886))="C", UPPER(TRIM(U2886))="R", UPPER(TRIM(U2886))="A", UPPER(TRIM(U2886))="AWC", UPPER(TRIM(Q2886))="C", UPPER(TRIM(Q2886))="R", UPPER(TRIM(Q2886))="A", UPPER(TRIM(Q2886))="AWC", UPPER(TRIM(M2886))="C", UPPER(TRIM(M2886))="R", UPPER(TRIM(M2886))="A", UPPER(TRIM(M2886))="AWC", UPPER(TRIM(I2886))="C", UPPER(TRIM(I2886))="R", UPPER(TRIM(I2886))="A", UPPER(TRIM(I2886))="AWC"), "DONE", "")))))</f>
        <v>DONE</v>
      </c>
      <c r="X2886" s="979" t="str">
        <f t="shared" ref="X2886:X2949" si="184">IF(B2886="","",IF(U2886&lt;&gt;"",U2886,IF(Q2886&lt;&gt;"",Q2886,IF(M2886&lt;&gt;"",M2886,IF(I2886&lt;&gt;"","P")))))</f>
        <v>P</v>
      </c>
      <c r="Y2886" s="979"/>
      <c r="AD2886" s="564"/>
      <c r="AE2886" s="564"/>
      <c r="AF2886" s="564"/>
      <c r="AG2886" s="564"/>
      <c r="AH2886" s="564"/>
      <c r="AI2886" s="564"/>
    </row>
    <row r="2887" spans="1:35" ht="90" x14ac:dyDescent="0.3">
      <c r="A2887" s="450">
        <f t="shared" si="181"/>
        <v>2882</v>
      </c>
      <c r="B2887" s="442" t="s">
        <v>18982</v>
      </c>
      <c r="C2887" s="426" t="s">
        <v>4383</v>
      </c>
      <c r="D2887" s="272" t="s">
        <v>10661</v>
      </c>
      <c r="E2887" s="539" t="s">
        <v>12651</v>
      </c>
      <c r="F2887" s="106" t="s">
        <v>195</v>
      </c>
      <c r="G2887" s="106">
        <v>45830</v>
      </c>
      <c r="H2887" s="106">
        <v>45830</v>
      </c>
      <c r="I2887" s="90" t="s">
        <v>62</v>
      </c>
      <c r="J2887" s="106"/>
      <c r="K2887" s="106"/>
      <c r="L2887" s="106"/>
      <c r="M2887" s="90"/>
      <c r="N2887" s="106"/>
      <c r="O2887" s="106"/>
      <c r="P2887" s="106"/>
      <c r="Q2887" s="90"/>
      <c r="R2887" s="106"/>
      <c r="S2887" s="106"/>
      <c r="T2887" s="106"/>
      <c r="U2887" s="90"/>
      <c r="V2887" s="107" t="str">
        <f t="shared" si="182"/>
        <v>Open PDFIR FINALLY.RHS-KK-ECG-IR-SU-2547-REV00</v>
      </c>
      <c r="W2887" s="972" t="str">
        <f t="shared" ca="1" si="183"/>
        <v>DONE</v>
      </c>
      <c r="X2887" s="979" t="str">
        <f t="shared" si="184"/>
        <v>P</v>
      </c>
      <c r="Y2887" s="979"/>
      <c r="AD2887" s="564"/>
      <c r="AE2887" s="564"/>
      <c r="AF2887" s="564"/>
      <c r="AG2887" s="564"/>
      <c r="AH2887" s="564"/>
      <c r="AI2887" s="564"/>
    </row>
    <row r="2888" spans="1:35" ht="90" x14ac:dyDescent="0.3">
      <c r="A2888" s="450">
        <f t="shared" si="181"/>
        <v>2883</v>
      </c>
      <c r="B2888" s="442" t="s">
        <v>18983</v>
      </c>
      <c r="C2888" s="426" t="s">
        <v>76</v>
      </c>
      <c r="D2888" s="272" t="s">
        <v>10661</v>
      </c>
      <c r="E2888" s="539" t="s">
        <v>12658</v>
      </c>
      <c r="F2888" s="106" t="s">
        <v>195</v>
      </c>
      <c r="G2888" s="106">
        <v>45797</v>
      </c>
      <c r="H2888" s="106">
        <v>45797</v>
      </c>
      <c r="I2888" s="90" t="s">
        <v>1671</v>
      </c>
      <c r="J2888" s="106"/>
      <c r="K2888" s="106"/>
      <c r="L2888" s="106"/>
      <c r="M2888" s="90"/>
      <c r="N2888" s="106"/>
      <c r="O2888" s="106"/>
      <c r="P2888" s="106"/>
      <c r="Q2888" s="90"/>
      <c r="R2888" s="106"/>
      <c r="S2888" s="106"/>
      <c r="T2888" s="106"/>
      <c r="U2888" s="90"/>
      <c r="V2888" s="107" t="str">
        <f t="shared" si="182"/>
        <v>Open PDFIR FINALLY.RHS-KK-ECG-IR-CI-2548-REV00</v>
      </c>
      <c r="W2888" s="972" t="str">
        <f t="shared" ca="1" si="183"/>
        <v>DONE</v>
      </c>
      <c r="X2888" s="979" t="str">
        <f t="shared" si="184"/>
        <v>P</v>
      </c>
      <c r="Y2888" s="979"/>
      <c r="AD2888" s="564"/>
      <c r="AE2888" s="564"/>
      <c r="AF2888" s="564"/>
      <c r="AG2888" s="564"/>
      <c r="AH2888" s="564"/>
      <c r="AI2888" s="564"/>
    </row>
    <row r="2889" spans="1:35" ht="90" x14ac:dyDescent="0.3">
      <c r="A2889" s="450">
        <f t="shared" si="181"/>
        <v>2884</v>
      </c>
      <c r="B2889" s="541" t="s">
        <v>18984</v>
      </c>
      <c r="C2889" s="542" t="s">
        <v>78</v>
      </c>
      <c r="D2889" s="542" t="s">
        <v>10661</v>
      </c>
      <c r="E2889" s="543" t="s">
        <v>12670</v>
      </c>
      <c r="F2889" s="466" t="s">
        <v>195</v>
      </c>
      <c r="G2889" s="466">
        <v>45798</v>
      </c>
      <c r="H2889" s="466">
        <v>45798</v>
      </c>
      <c r="I2889" s="90" t="s">
        <v>1671</v>
      </c>
      <c r="J2889" s="106"/>
      <c r="K2889" s="106"/>
      <c r="L2889" s="106"/>
      <c r="M2889" s="90"/>
      <c r="N2889" s="106"/>
      <c r="O2889" s="106"/>
      <c r="P2889" s="106"/>
      <c r="Q2889" s="90"/>
      <c r="R2889" s="106"/>
      <c r="S2889" s="106"/>
      <c r="T2889" s="106"/>
      <c r="U2889" s="90"/>
      <c r="V2889" s="107" t="str">
        <f t="shared" si="182"/>
        <v>Open PDFIR FINALLY.RHS-KK-ECG-IR-ELE-295-REV00</v>
      </c>
      <c r="W2889" s="972" t="str">
        <f t="shared" ca="1" si="183"/>
        <v>DONE</v>
      </c>
      <c r="X2889" s="979" t="str">
        <f t="shared" si="184"/>
        <v>P</v>
      </c>
      <c r="Y2889" s="979"/>
      <c r="AD2889" s="564"/>
      <c r="AE2889" s="564"/>
      <c r="AF2889" s="564"/>
      <c r="AG2889" s="564"/>
      <c r="AH2889" s="564"/>
      <c r="AI2889" s="564"/>
    </row>
    <row r="2890" spans="1:35" ht="90" x14ac:dyDescent="0.3">
      <c r="A2890" s="450">
        <f t="shared" si="181"/>
        <v>2885</v>
      </c>
      <c r="B2890" s="544" t="s">
        <v>18985</v>
      </c>
      <c r="C2890" s="545" t="s">
        <v>78</v>
      </c>
      <c r="D2890" s="545" t="s">
        <v>10661</v>
      </c>
      <c r="E2890" s="609" t="s">
        <v>12669</v>
      </c>
      <c r="F2890" s="610" t="s">
        <v>195</v>
      </c>
      <c r="G2890" s="610">
        <v>45798</v>
      </c>
      <c r="H2890" s="610">
        <v>45798</v>
      </c>
      <c r="I2890" s="90" t="s">
        <v>1671</v>
      </c>
      <c r="J2890" s="106"/>
      <c r="K2890" s="106"/>
      <c r="L2890" s="106"/>
      <c r="M2890" s="90"/>
      <c r="N2890" s="106"/>
      <c r="O2890" s="106"/>
      <c r="P2890" s="106"/>
      <c r="Q2890" s="90"/>
      <c r="R2890" s="106"/>
      <c r="S2890" s="106"/>
      <c r="T2890" s="106"/>
      <c r="U2890" s="90"/>
      <c r="V2890" s="107" t="str">
        <f t="shared" si="182"/>
        <v>Open PDFIR FINALLY.RHS-KK-ECG-IR-ELE-296-REV00</v>
      </c>
      <c r="W2890" s="972" t="str">
        <f t="shared" ca="1" si="183"/>
        <v>DONE</v>
      </c>
      <c r="X2890" s="979" t="str">
        <f t="shared" si="184"/>
        <v>P</v>
      </c>
      <c r="Y2890" s="979"/>
      <c r="AD2890" s="564"/>
      <c r="AE2890" s="564"/>
      <c r="AF2890" s="564"/>
      <c r="AG2890" s="564"/>
      <c r="AH2890" s="564"/>
      <c r="AI2890" s="564"/>
    </row>
    <row r="2891" spans="1:35" ht="90" x14ac:dyDescent="0.3">
      <c r="A2891" s="450">
        <f t="shared" si="181"/>
        <v>2886</v>
      </c>
      <c r="B2891" s="442" t="s">
        <v>18986</v>
      </c>
      <c r="C2891" s="426" t="s">
        <v>2735</v>
      </c>
      <c r="D2891" s="272" t="s">
        <v>5106</v>
      </c>
      <c r="E2891" s="539" t="s">
        <v>12659</v>
      </c>
      <c r="F2891" s="106" t="s">
        <v>195</v>
      </c>
      <c r="G2891" s="106">
        <v>45798</v>
      </c>
      <c r="H2891" s="106">
        <v>45988</v>
      </c>
      <c r="I2891" s="90" t="s">
        <v>1671</v>
      </c>
      <c r="J2891" s="106"/>
      <c r="K2891" s="106"/>
      <c r="L2891" s="106"/>
      <c r="M2891" s="90"/>
      <c r="N2891" s="106"/>
      <c r="O2891" s="106"/>
      <c r="P2891" s="106"/>
      <c r="Q2891" s="90"/>
      <c r="R2891" s="106"/>
      <c r="S2891" s="106"/>
      <c r="T2891" s="106"/>
      <c r="U2891" s="90"/>
      <c r="V2891" s="107" t="str">
        <f t="shared" si="182"/>
        <v>Open PDFIR FINALLY.RHS-KK-ECG-IR-ARCH-2549-REV00</v>
      </c>
      <c r="W2891" s="972" t="str">
        <f t="shared" ca="1" si="183"/>
        <v>DONE</v>
      </c>
      <c r="X2891" s="979" t="str">
        <f t="shared" si="184"/>
        <v>P</v>
      </c>
      <c r="Y2891" s="979"/>
      <c r="AD2891" s="564"/>
      <c r="AE2891" s="564"/>
      <c r="AF2891" s="564"/>
      <c r="AG2891" s="564"/>
      <c r="AH2891" s="564"/>
      <c r="AI2891" s="564"/>
    </row>
    <row r="2892" spans="1:35" ht="90" x14ac:dyDescent="0.3">
      <c r="A2892" s="450">
        <f t="shared" si="181"/>
        <v>2887</v>
      </c>
      <c r="B2892" s="442" t="s">
        <v>18987</v>
      </c>
      <c r="C2892" s="426" t="s">
        <v>4383</v>
      </c>
      <c r="D2892" s="272" t="s">
        <v>10661</v>
      </c>
      <c r="E2892" s="539" t="s">
        <v>12662</v>
      </c>
      <c r="F2892" s="106" t="s">
        <v>195</v>
      </c>
      <c r="G2892" s="106">
        <v>45799</v>
      </c>
      <c r="H2892" s="106">
        <v>45799</v>
      </c>
      <c r="I2892" s="90" t="s">
        <v>1671</v>
      </c>
      <c r="J2892" s="106"/>
      <c r="K2892" s="106"/>
      <c r="L2892" s="106"/>
      <c r="M2892" s="90"/>
      <c r="N2892" s="106"/>
      <c r="O2892" s="106"/>
      <c r="P2892" s="106"/>
      <c r="Q2892" s="90"/>
      <c r="R2892" s="106"/>
      <c r="S2892" s="106"/>
      <c r="T2892" s="106"/>
      <c r="U2892" s="90"/>
      <c r="V2892" s="107" t="str">
        <f t="shared" si="182"/>
        <v>Open PDFIR FINALLY.RHS-KK-ECG-IR-SU-2550-REV00</v>
      </c>
      <c r="W2892" s="972" t="str">
        <f t="shared" ca="1" si="183"/>
        <v>DONE</v>
      </c>
      <c r="X2892" s="979" t="str">
        <f t="shared" si="184"/>
        <v>P</v>
      </c>
      <c r="Y2892" s="979"/>
      <c r="AD2892" s="564"/>
      <c r="AE2892" s="564"/>
      <c r="AF2892" s="564"/>
      <c r="AG2892" s="564"/>
      <c r="AH2892" s="564"/>
      <c r="AI2892" s="564"/>
    </row>
    <row r="2893" spans="1:35" ht="90" x14ac:dyDescent="0.3">
      <c r="A2893" s="450">
        <f t="shared" si="181"/>
        <v>2888</v>
      </c>
      <c r="B2893" s="442" t="s">
        <v>18988</v>
      </c>
      <c r="C2893" s="426" t="s">
        <v>3746</v>
      </c>
      <c r="D2893" s="272" t="s">
        <v>10661</v>
      </c>
      <c r="E2893" s="539" t="s">
        <v>12673</v>
      </c>
      <c r="F2893" s="106" t="s">
        <v>195</v>
      </c>
      <c r="G2893" s="106">
        <v>45799</v>
      </c>
      <c r="H2893" s="106">
        <v>45801</v>
      </c>
      <c r="I2893" s="90" t="s">
        <v>1671</v>
      </c>
      <c r="J2893" s="106"/>
      <c r="K2893" s="106"/>
      <c r="L2893" s="106"/>
      <c r="M2893" s="90"/>
      <c r="N2893" s="106"/>
      <c r="O2893" s="106"/>
      <c r="P2893" s="106"/>
      <c r="Q2893" s="90"/>
      <c r="R2893" s="106"/>
      <c r="S2893" s="106"/>
      <c r="T2893" s="106"/>
      <c r="U2893" s="90"/>
      <c r="V2893" s="107" t="str">
        <f t="shared" si="182"/>
        <v>Open PDFIR FINALLY.RHS-KK-ECG-IR-MECH-56-REV00</v>
      </c>
      <c r="W2893" s="972" t="str">
        <f t="shared" ca="1" si="183"/>
        <v>DONE</v>
      </c>
      <c r="X2893" s="979" t="str">
        <f t="shared" si="184"/>
        <v>P</v>
      </c>
      <c r="Y2893" s="979"/>
      <c r="AD2893" s="564"/>
      <c r="AE2893" s="564"/>
      <c r="AF2893" s="564"/>
      <c r="AG2893" s="564"/>
      <c r="AH2893" s="564"/>
      <c r="AI2893" s="564"/>
    </row>
    <row r="2894" spans="1:35" ht="90" x14ac:dyDescent="0.3">
      <c r="A2894" s="450">
        <f t="shared" si="181"/>
        <v>2889</v>
      </c>
      <c r="B2894" s="442" t="s">
        <v>18989</v>
      </c>
      <c r="C2894" s="426" t="s">
        <v>3746</v>
      </c>
      <c r="D2894" s="272" t="s">
        <v>10661</v>
      </c>
      <c r="E2894" s="539" t="s">
        <v>12672</v>
      </c>
      <c r="F2894" s="106" t="s">
        <v>195</v>
      </c>
      <c r="G2894" s="106">
        <v>45799</v>
      </c>
      <c r="H2894" s="106">
        <v>45799</v>
      </c>
      <c r="I2894" s="90" t="s">
        <v>1671</v>
      </c>
      <c r="J2894" s="106"/>
      <c r="K2894" s="106"/>
      <c r="L2894" s="106"/>
      <c r="M2894" s="90"/>
      <c r="N2894" s="106"/>
      <c r="O2894" s="106"/>
      <c r="P2894" s="106"/>
      <c r="Q2894" s="90"/>
      <c r="R2894" s="106"/>
      <c r="S2894" s="106"/>
      <c r="T2894" s="106"/>
      <c r="U2894" s="90"/>
      <c r="V2894" s="107" t="str">
        <f t="shared" si="182"/>
        <v>Open PDFIR FINALLY.RHS-KK-ECG-IR-MECH-57-REV00</v>
      </c>
      <c r="W2894" s="972" t="str">
        <f t="shared" ca="1" si="183"/>
        <v>DONE</v>
      </c>
      <c r="X2894" s="979" t="str">
        <f t="shared" si="184"/>
        <v>P</v>
      </c>
      <c r="Y2894" s="979"/>
      <c r="AD2894" s="564"/>
      <c r="AE2894" s="564"/>
      <c r="AF2894" s="564"/>
      <c r="AG2894" s="564"/>
      <c r="AH2894" s="564"/>
      <c r="AI2894" s="564"/>
    </row>
    <row r="2895" spans="1:35" ht="90" x14ac:dyDescent="0.3">
      <c r="A2895" s="450">
        <f t="shared" si="181"/>
        <v>2890</v>
      </c>
      <c r="B2895" s="442" t="s">
        <v>18990</v>
      </c>
      <c r="C2895" s="426" t="s">
        <v>3746</v>
      </c>
      <c r="D2895" s="272" t="s">
        <v>10661</v>
      </c>
      <c r="E2895" s="539" t="s">
        <v>12671</v>
      </c>
      <c r="F2895" s="106" t="s">
        <v>195</v>
      </c>
      <c r="G2895" s="106">
        <v>45807</v>
      </c>
      <c r="H2895" s="106">
        <v>45807</v>
      </c>
      <c r="I2895" s="90" t="s">
        <v>1671</v>
      </c>
      <c r="J2895" s="106"/>
      <c r="K2895" s="106"/>
      <c r="L2895" s="106"/>
      <c r="M2895" s="90"/>
      <c r="N2895" s="106"/>
      <c r="O2895" s="106"/>
      <c r="P2895" s="106"/>
      <c r="Q2895" s="90"/>
      <c r="R2895" s="106"/>
      <c r="S2895" s="106"/>
      <c r="T2895" s="106"/>
      <c r="U2895" s="90"/>
      <c r="V2895" s="107" t="str">
        <f t="shared" si="182"/>
        <v>Open PDFIR FINALLY.RHS-KK-ECG-IR-MECH-58-REV00</v>
      </c>
      <c r="W2895" s="972" t="str">
        <f t="shared" ca="1" si="183"/>
        <v>DONE</v>
      </c>
      <c r="X2895" s="979" t="str">
        <f t="shared" si="184"/>
        <v>P</v>
      </c>
      <c r="Y2895" s="979"/>
      <c r="AD2895" s="564"/>
      <c r="AE2895" s="564"/>
      <c r="AF2895" s="564"/>
      <c r="AG2895" s="564"/>
      <c r="AH2895" s="564"/>
      <c r="AI2895" s="564"/>
    </row>
    <row r="2896" spans="1:35" ht="90" x14ac:dyDescent="0.3">
      <c r="A2896" s="450">
        <f t="shared" si="181"/>
        <v>2891</v>
      </c>
      <c r="B2896" s="442" t="s">
        <v>18991</v>
      </c>
      <c r="C2896" s="426" t="s">
        <v>76</v>
      </c>
      <c r="D2896" s="272" t="s">
        <v>8685</v>
      </c>
      <c r="E2896" s="539" t="s">
        <v>12668</v>
      </c>
      <c r="F2896" s="106" t="s">
        <v>195</v>
      </c>
      <c r="G2896" s="106">
        <v>45801</v>
      </c>
      <c r="H2896" s="106">
        <v>45801</v>
      </c>
      <c r="I2896" s="90" t="s">
        <v>1671</v>
      </c>
      <c r="J2896" s="106"/>
      <c r="K2896" s="106"/>
      <c r="L2896" s="106"/>
      <c r="M2896" s="90"/>
      <c r="N2896" s="106"/>
      <c r="O2896" s="106"/>
      <c r="P2896" s="106"/>
      <c r="Q2896" s="90"/>
      <c r="R2896" s="106"/>
      <c r="S2896" s="106"/>
      <c r="T2896" s="106"/>
      <c r="U2896" s="90"/>
      <c r="V2896" s="107" t="str">
        <f t="shared" si="182"/>
        <v>Open PDFIR FINALLY.RHS-KK-ECG-IR-CI-2551-REV00</v>
      </c>
      <c r="W2896" s="972" t="str">
        <f t="shared" ca="1" si="183"/>
        <v>DONE</v>
      </c>
      <c r="X2896" s="979" t="str">
        <f t="shared" si="184"/>
        <v>P</v>
      </c>
      <c r="Y2896" s="979"/>
      <c r="AD2896" s="564"/>
      <c r="AE2896" s="564"/>
      <c r="AF2896" s="564"/>
      <c r="AG2896" s="564"/>
      <c r="AH2896" s="564"/>
      <c r="AI2896" s="564"/>
    </row>
    <row r="2897" spans="1:35" ht="90" x14ac:dyDescent="0.3">
      <c r="A2897" s="450">
        <f t="shared" si="181"/>
        <v>2892</v>
      </c>
      <c r="B2897" s="442" t="s">
        <v>18992</v>
      </c>
      <c r="C2897" s="426" t="s">
        <v>2735</v>
      </c>
      <c r="D2897" s="272" t="s">
        <v>5106</v>
      </c>
      <c r="E2897" s="539" t="s">
        <v>12674</v>
      </c>
      <c r="F2897" s="106" t="s">
        <v>195</v>
      </c>
      <c r="G2897" s="106">
        <v>45801</v>
      </c>
      <c r="H2897" s="106">
        <v>45802</v>
      </c>
      <c r="I2897" s="90" t="s">
        <v>1671</v>
      </c>
      <c r="J2897" s="106"/>
      <c r="K2897" s="106"/>
      <c r="L2897" s="106"/>
      <c r="M2897" s="90"/>
      <c r="N2897" s="106"/>
      <c r="O2897" s="106"/>
      <c r="P2897" s="106"/>
      <c r="Q2897" s="90"/>
      <c r="R2897" s="106"/>
      <c r="S2897" s="106"/>
      <c r="T2897" s="106"/>
      <c r="U2897" s="90"/>
      <c r="V2897" s="107" t="str">
        <f t="shared" si="182"/>
        <v>Open PDFIR FINALLY.RHS-KK-ECG-IR-ARCH-2552-REV00</v>
      </c>
      <c r="W2897" s="972" t="str">
        <f t="shared" ca="1" si="183"/>
        <v>DONE</v>
      </c>
      <c r="X2897" s="979" t="str">
        <f t="shared" si="184"/>
        <v>P</v>
      </c>
      <c r="Y2897" s="979"/>
      <c r="AD2897" s="564"/>
      <c r="AE2897" s="564"/>
      <c r="AF2897" s="564"/>
      <c r="AG2897" s="564"/>
      <c r="AH2897" s="564"/>
      <c r="AI2897" s="564"/>
    </row>
    <row r="2898" spans="1:35" ht="90" x14ac:dyDescent="0.3">
      <c r="A2898" s="450">
        <f t="shared" si="181"/>
        <v>2893</v>
      </c>
      <c r="B2898" s="442" t="s">
        <v>18993</v>
      </c>
      <c r="C2898" s="426" t="s">
        <v>78</v>
      </c>
      <c r="D2898" s="272" t="s">
        <v>8685</v>
      </c>
      <c r="E2898" s="539" t="s">
        <v>12693</v>
      </c>
      <c r="F2898" s="106" t="s">
        <v>195</v>
      </c>
      <c r="G2898" s="106">
        <v>45801</v>
      </c>
      <c r="H2898" s="106">
        <v>45801</v>
      </c>
      <c r="I2898" s="90" t="s">
        <v>1671</v>
      </c>
      <c r="J2898" s="106"/>
      <c r="K2898" s="106"/>
      <c r="L2898" s="106"/>
      <c r="M2898" s="90"/>
      <c r="N2898" s="106"/>
      <c r="O2898" s="106"/>
      <c r="P2898" s="106"/>
      <c r="Q2898" s="90"/>
      <c r="R2898" s="106"/>
      <c r="S2898" s="106"/>
      <c r="T2898" s="106"/>
      <c r="U2898" s="90"/>
      <c r="V2898" s="107" t="str">
        <f t="shared" si="182"/>
        <v>Open PDFIR FINALLY.RHS-KK-ECG-IR-ELE-297-REV00</v>
      </c>
      <c r="W2898" s="972" t="str">
        <f t="shared" ca="1" si="183"/>
        <v>DONE</v>
      </c>
      <c r="X2898" s="979" t="str">
        <f t="shared" si="184"/>
        <v>P</v>
      </c>
      <c r="Y2898" s="979"/>
      <c r="AD2898" s="564"/>
      <c r="AE2898" s="564"/>
      <c r="AF2898" s="564"/>
      <c r="AG2898" s="564"/>
      <c r="AH2898" s="564"/>
      <c r="AI2898" s="564"/>
    </row>
    <row r="2899" spans="1:35" ht="90" x14ac:dyDescent="0.3">
      <c r="A2899" s="450">
        <f t="shared" si="181"/>
        <v>2894</v>
      </c>
      <c r="B2899" s="442" t="s">
        <v>18994</v>
      </c>
      <c r="C2899" s="426" t="s">
        <v>76</v>
      </c>
      <c r="D2899" s="272" t="s">
        <v>10661</v>
      </c>
      <c r="E2899" s="539" t="s">
        <v>12691</v>
      </c>
      <c r="F2899" s="106" t="s">
        <v>195</v>
      </c>
      <c r="G2899" s="106">
        <v>45801</v>
      </c>
      <c r="H2899" s="106">
        <v>45801</v>
      </c>
      <c r="I2899" s="90" t="s">
        <v>25</v>
      </c>
      <c r="J2899" s="106"/>
      <c r="K2899" s="106"/>
      <c r="L2899" s="106"/>
      <c r="M2899" s="90"/>
      <c r="N2899" s="106"/>
      <c r="O2899" s="106"/>
      <c r="P2899" s="106"/>
      <c r="Q2899" s="90"/>
      <c r="R2899" s="106"/>
      <c r="S2899" s="106"/>
      <c r="T2899" s="106"/>
      <c r="U2899" s="90"/>
      <c r="V2899" s="107" t="str">
        <f t="shared" si="182"/>
        <v>Open PDFIR FINALLY.RHS-KK-ECG-IR-CI-2553-REV00</v>
      </c>
      <c r="W2899" s="972" t="str">
        <f t="shared" ca="1" si="183"/>
        <v>DONE</v>
      </c>
      <c r="X2899" s="979" t="str">
        <f t="shared" si="184"/>
        <v>P</v>
      </c>
      <c r="Y2899" s="979"/>
      <c r="AD2899" s="564"/>
      <c r="AE2899" s="564"/>
      <c r="AF2899" s="564"/>
      <c r="AG2899" s="564"/>
      <c r="AH2899" s="564"/>
      <c r="AI2899" s="564"/>
    </row>
    <row r="2900" spans="1:35" ht="90" x14ac:dyDescent="0.3">
      <c r="A2900" s="450">
        <f t="shared" si="181"/>
        <v>2895</v>
      </c>
      <c r="B2900" s="442" t="s">
        <v>18995</v>
      </c>
      <c r="C2900" s="426" t="s">
        <v>78</v>
      </c>
      <c r="D2900" s="272" t="s">
        <v>10661</v>
      </c>
      <c r="E2900" s="539" t="s">
        <v>12695</v>
      </c>
      <c r="F2900" s="106" t="s">
        <v>195</v>
      </c>
      <c r="G2900" s="106">
        <v>45801</v>
      </c>
      <c r="H2900" s="106">
        <v>45802</v>
      </c>
      <c r="I2900" s="90" t="s">
        <v>1671</v>
      </c>
      <c r="J2900" s="106"/>
      <c r="K2900" s="106"/>
      <c r="L2900" s="106"/>
      <c r="M2900" s="90"/>
      <c r="N2900" s="106"/>
      <c r="O2900" s="106"/>
      <c r="P2900" s="106"/>
      <c r="Q2900" s="90"/>
      <c r="R2900" s="106"/>
      <c r="S2900" s="106"/>
      <c r="T2900" s="106"/>
      <c r="U2900" s="90"/>
      <c r="V2900" s="107" t="str">
        <f t="shared" si="182"/>
        <v>Open PDFIR FINALLY.RHS-KK-ECG-IR-ELE-298-REV00</v>
      </c>
      <c r="W2900" s="972" t="str">
        <f t="shared" ca="1" si="183"/>
        <v>DONE</v>
      </c>
      <c r="X2900" s="979" t="str">
        <f t="shared" si="184"/>
        <v>P</v>
      </c>
      <c r="Y2900" s="979"/>
      <c r="AD2900" s="564"/>
      <c r="AE2900" s="564"/>
      <c r="AF2900" s="564"/>
      <c r="AG2900" s="564"/>
      <c r="AH2900" s="564"/>
      <c r="AI2900" s="564"/>
    </row>
    <row r="2901" spans="1:35" ht="90" x14ac:dyDescent="0.3">
      <c r="A2901" s="450">
        <f t="shared" si="181"/>
        <v>2896</v>
      </c>
      <c r="B2901" s="442" t="s">
        <v>18996</v>
      </c>
      <c r="C2901" s="426" t="s">
        <v>2735</v>
      </c>
      <c r="D2901" s="272" t="s">
        <v>5106</v>
      </c>
      <c r="E2901" s="539" t="s">
        <v>12802</v>
      </c>
      <c r="F2901" s="106" t="s">
        <v>195</v>
      </c>
      <c r="G2901" s="106">
        <v>45827</v>
      </c>
      <c r="H2901" s="106">
        <v>45827</v>
      </c>
      <c r="I2901" s="90" t="s">
        <v>1671</v>
      </c>
      <c r="J2901" s="106"/>
      <c r="K2901" s="106"/>
      <c r="L2901" s="106"/>
      <c r="M2901" s="90"/>
      <c r="N2901" s="106"/>
      <c r="O2901" s="106"/>
      <c r="P2901" s="106"/>
      <c r="Q2901" s="90"/>
      <c r="R2901" s="106"/>
      <c r="S2901" s="106"/>
      <c r="T2901" s="106"/>
      <c r="U2901" s="90"/>
      <c r="V2901" s="107" t="str">
        <f t="shared" si="182"/>
        <v>Open PDFIR FINALLY.RHS-KK-ECG-IR-ARCH-2554-REV00</v>
      </c>
      <c r="W2901" s="972" t="str">
        <f t="shared" ca="1" si="183"/>
        <v>DONE</v>
      </c>
      <c r="X2901" s="979" t="str">
        <f t="shared" si="184"/>
        <v>P</v>
      </c>
      <c r="Y2901" s="979"/>
      <c r="AD2901" s="564"/>
      <c r="AE2901" s="564"/>
      <c r="AF2901" s="564"/>
      <c r="AG2901" s="564"/>
      <c r="AH2901" s="564"/>
      <c r="AI2901" s="564"/>
    </row>
    <row r="2902" spans="1:35" ht="90" x14ac:dyDescent="0.3">
      <c r="A2902" s="450">
        <f t="shared" si="181"/>
        <v>2897</v>
      </c>
      <c r="B2902" s="442" t="s">
        <v>18997</v>
      </c>
      <c r="C2902" s="426" t="s">
        <v>76</v>
      </c>
      <c r="D2902" s="272" t="s">
        <v>10661</v>
      </c>
      <c r="E2902" s="539" t="s">
        <v>12696</v>
      </c>
      <c r="F2902" s="106" t="s">
        <v>195</v>
      </c>
      <c r="G2902" s="106">
        <v>45802</v>
      </c>
      <c r="H2902" s="106">
        <v>45802</v>
      </c>
      <c r="I2902" s="90" t="s">
        <v>1671</v>
      </c>
      <c r="J2902" s="106"/>
      <c r="K2902" s="106"/>
      <c r="L2902" s="106"/>
      <c r="M2902" s="90"/>
      <c r="N2902" s="106"/>
      <c r="O2902" s="106"/>
      <c r="P2902" s="106"/>
      <c r="Q2902" s="90"/>
      <c r="R2902" s="106"/>
      <c r="S2902" s="106"/>
      <c r="T2902" s="106"/>
      <c r="U2902" s="90"/>
      <c r="V2902" s="107" t="str">
        <f t="shared" si="182"/>
        <v>Open PDFIR FINALLY.RHS-KK-ECG-IR-CI-2555-REV00</v>
      </c>
      <c r="W2902" s="972" t="str">
        <f t="shared" ca="1" si="183"/>
        <v>DONE</v>
      </c>
      <c r="X2902" s="979" t="str">
        <f t="shared" si="184"/>
        <v>P</v>
      </c>
      <c r="Y2902" s="979"/>
      <c r="AD2902" s="564"/>
      <c r="AE2902" s="564"/>
      <c r="AF2902" s="564"/>
      <c r="AG2902" s="564"/>
      <c r="AH2902" s="564"/>
      <c r="AI2902" s="564"/>
    </row>
    <row r="2903" spans="1:35" ht="90" x14ac:dyDescent="0.3">
      <c r="A2903" s="450">
        <f t="shared" si="181"/>
        <v>2898</v>
      </c>
      <c r="B2903" s="442" t="s">
        <v>18998</v>
      </c>
      <c r="C2903" s="426" t="s">
        <v>2735</v>
      </c>
      <c r="D2903" s="272" t="s">
        <v>5106</v>
      </c>
      <c r="E2903" s="539" t="s">
        <v>12708</v>
      </c>
      <c r="F2903" s="106" t="s">
        <v>195</v>
      </c>
      <c r="G2903" s="106">
        <v>45802</v>
      </c>
      <c r="H2903" s="106">
        <v>45803</v>
      </c>
      <c r="I2903" s="90" t="s">
        <v>1671</v>
      </c>
      <c r="J2903" s="106"/>
      <c r="K2903" s="106"/>
      <c r="L2903" s="106"/>
      <c r="M2903" s="90"/>
      <c r="N2903" s="106"/>
      <c r="O2903" s="106"/>
      <c r="P2903" s="106"/>
      <c r="Q2903" s="90"/>
      <c r="R2903" s="106"/>
      <c r="S2903" s="106"/>
      <c r="T2903" s="106"/>
      <c r="U2903" s="90"/>
      <c r="V2903" s="107" t="str">
        <f t="shared" si="182"/>
        <v>Open PDFIR FINALLY.RHS-KK-ECG-IR-ARCH-2556-REV00</v>
      </c>
      <c r="W2903" s="972" t="str">
        <f t="shared" ca="1" si="183"/>
        <v>DONE</v>
      </c>
      <c r="X2903" s="979" t="str">
        <f t="shared" si="184"/>
        <v>P</v>
      </c>
      <c r="Y2903" s="979"/>
      <c r="AD2903" s="564"/>
      <c r="AE2903" s="564"/>
      <c r="AF2903" s="564"/>
      <c r="AG2903" s="564"/>
      <c r="AH2903" s="564"/>
      <c r="AI2903" s="564"/>
    </row>
    <row r="2904" spans="1:35" ht="90" x14ac:dyDescent="0.3">
      <c r="A2904" s="450">
        <f t="shared" si="181"/>
        <v>2899</v>
      </c>
      <c r="B2904" s="442" t="s">
        <v>18999</v>
      </c>
      <c r="C2904" s="426" t="s">
        <v>3746</v>
      </c>
      <c r="D2904" s="272" t="s">
        <v>10661</v>
      </c>
      <c r="E2904" s="539" t="s">
        <v>12733</v>
      </c>
      <c r="F2904" s="106" t="s">
        <v>195</v>
      </c>
      <c r="G2904" s="106">
        <v>45803</v>
      </c>
      <c r="H2904" s="106">
        <v>45803</v>
      </c>
      <c r="I2904" s="90" t="s">
        <v>1671</v>
      </c>
      <c r="J2904" s="106"/>
      <c r="K2904" s="106"/>
      <c r="L2904" s="106"/>
      <c r="M2904" s="90"/>
      <c r="N2904" s="106"/>
      <c r="O2904" s="106"/>
      <c r="P2904" s="106"/>
      <c r="Q2904" s="90"/>
      <c r="R2904" s="106"/>
      <c r="S2904" s="106"/>
      <c r="T2904" s="106"/>
      <c r="U2904" s="90"/>
      <c r="V2904" s="107" t="str">
        <f t="shared" si="182"/>
        <v>Open PDFIR FINALLY.RHS-KK-ECG-IR-MECH-59-REV00</v>
      </c>
      <c r="W2904" s="972" t="str">
        <f t="shared" ca="1" si="183"/>
        <v>DONE</v>
      </c>
      <c r="X2904" s="979" t="str">
        <f t="shared" si="184"/>
        <v>P</v>
      </c>
      <c r="Y2904" s="979"/>
      <c r="AD2904" s="564"/>
      <c r="AE2904" s="564"/>
      <c r="AF2904" s="564"/>
      <c r="AG2904" s="564"/>
      <c r="AH2904" s="564"/>
      <c r="AI2904" s="564"/>
    </row>
    <row r="2905" spans="1:35" ht="90" x14ac:dyDescent="0.3">
      <c r="A2905" s="450">
        <f t="shared" si="181"/>
        <v>2900</v>
      </c>
      <c r="B2905" s="442" t="s">
        <v>19000</v>
      </c>
      <c r="C2905" s="426" t="s">
        <v>3746</v>
      </c>
      <c r="D2905" s="272" t="s">
        <v>10661</v>
      </c>
      <c r="E2905" s="539" t="s">
        <v>12732</v>
      </c>
      <c r="F2905" s="106" t="s">
        <v>195</v>
      </c>
      <c r="G2905" s="106">
        <v>45803</v>
      </c>
      <c r="H2905" s="106">
        <v>45803</v>
      </c>
      <c r="I2905" s="90" t="s">
        <v>1671</v>
      </c>
      <c r="J2905" s="106"/>
      <c r="K2905" s="106"/>
      <c r="L2905" s="106"/>
      <c r="M2905" s="90"/>
      <c r="N2905" s="106"/>
      <c r="O2905" s="106"/>
      <c r="P2905" s="106"/>
      <c r="Q2905" s="90"/>
      <c r="R2905" s="106"/>
      <c r="S2905" s="106"/>
      <c r="T2905" s="106"/>
      <c r="U2905" s="90"/>
      <c r="V2905" s="107" t="str">
        <f t="shared" si="182"/>
        <v>Open PDFIR FINALLY.RHS-KK-ECG-IR-MECH-60-REV00</v>
      </c>
      <c r="W2905" s="972" t="str">
        <f t="shared" ca="1" si="183"/>
        <v>DONE</v>
      </c>
      <c r="X2905" s="979" t="str">
        <f t="shared" si="184"/>
        <v>P</v>
      </c>
      <c r="Y2905" s="979"/>
      <c r="AD2905" s="564"/>
      <c r="AE2905" s="564"/>
      <c r="AF2905" s="564"/>
      <c r="AG2905" s="564"/>
      <c r="AH2905" s="564"/>
      <c r="AI2905" s="564"/>
    </row>
    <row r="2906" spans="1:35" ht="90" x14ac:dyDescent="0.3">
      <c r="A2906" s="450">
        <f t="shared" si="181"/>
        <v>2901</v>
      </c>
      <c r="B2906" s="442" t="s">
        <v>19001</v>
      </c>
      <c r="C2906" s="426" t="s">
        <v>78</v>
      </c>
      <c r="D2906" s="272" t="s">
        <v>5106</v>
      </c>
      <c r="E2906" s="539" t="s">
        <v>12707</v>
      </c>
      <c r="F2906" s="106" t="s">
        <v>195</v>
      </c>
      <c r="G2906" s="106">
        <v>45802</v>
      </c>
      <c r="H2906" s="106">
        <v>45802</v>
      </c>
      <c r="I2906" s="90" t="s">
        <v>1671</v>
      </c>
      <c r="J2906" s="106"/>
      <c r="K2906" s="106"/>
      <c r="L2906" s="106"/>
      <c r="M2906" s="90"/>
      <c r="N2906" s="106"/>
      <c r="O2906" s="106"/>
      <c r="P2906" s="106"/>
      <c r="Q2906" s="90"/>
      <c r="R2906" s="106"/>
      <c r="S2906" s="106"/>
      <c r="T2906" s="106"/>
      <c r="U2906" s="90"/>
      <c r="V2906" s="107" t="str">
        <f t="shared" si="182"/>
        <v>Open PDFIR FINALLY.RHS-KK-ECG-IR-ELE-299-REV00</v>
      </c>
      <c r="W2906" s="972" t="str">
        <f t="shared" ca="1" si="183"/>
        <v>DONE</v>
      </c>
      <c r="X2906" s="979" t="str">
        <f t="shared" si="184"/>
        <v>P</v>
      </c>
      <c r="Y2906" s="979"/>
      <c r="AD2906" s="564"/>
      <c r="AE2906" s="564"/>
      <c r="AF2906" s="564"/>
      <c r="AG2906" s="564"/>
      <c r="AH2906" s="564"/>
      <c r="AI2906" s="564"/>
    </row>
    <row r="2907" spans="1:35" ht="90" x14ac:dyDescent="0.3">
      <c r="A2907" s="450">
        <f t="shared" si="181"/>
        <v>2902</v>
      </c>
      <c r="B2907" s="442" t="s">
        <v>19002</v>
      </c>
      <c r="C2907" s="426" t="s">
        <v>76</v>
      </c>
      <c r="D2907" s="272" t="s">
        <v>10661</v>
      </c>
      <c r="E2907" s="539" t="s">
        <v>12709</v>
      </c>
      <c r="F2907" s="106" t="s">
        <v>195</v>
      </c>
      <c r="G2907" s="106">
        <v>45802</v>
      </c>
      <c r="H2907" s="106">
        <v>45802</v>
      </c>
      <c r="I2907" s="90" t="s">
        <v>1671</v>
      </c>
      <c r="J2907" s="106"/>
      <c r="K2907" s="106"/>
      <c r="L2907" s="106"/>
      <c r="M2907" s="90"/>
      <c r="N2907" s="106"/>
      <c r="O2907" s="106"/>
      <c r="P2907" s="106"/>
      <c r="Q2907" s="90"/>
      <c r="R2907" s="106"/>
      <c r="S2907" s="106"/>
      <c r="T2907" s="106"/>
      <c r="U2907" s="90"/>
      <c r="V2907" s="107" t="str">
        <f t="shared" si="182"/>
        <v>Open PDFIR FINALLY.RHS-KK-ECG-IR-CI-2557-REV00</v>
      </c>
      <c r="W2907" s="972" t="str">
        <f t="shared" ca="1" si="183"/>
        <v>DONE</v>
      </c>
      <c r="X2907" s="979" t="str">
        <f t="shared" si="184"/>
        <v>P</v>
      </c>
      <c r="Y2907" s="979"/>
      <c r="AD2907" s="564"/>
      <c r="AE2907" s="564"/>
      <c r="AF2907" s="564"/>
      <c r="AG2907" s="564"/>
      <c r="AH2907" s="564"/>
      <c r="AI2907" s="564"/>
    </row>
    <row r="2908" spans="1:35" ht="90" x14ac:dyDescent="0.3">
      <c r="A2908" s="450">
        <f t="shared" si="181"/>
        <v>2903</v>
      </c>
      <c r="B2908" s="442" t="s">
        <v>19003</v>
      </c>
      <c r="C2908" s="426" t="s">
        <v>76</v>
      </c>
      <c r="D2908" s="272" t="s">
        <v>10661</v>
      </c>
      <c r="E2908" s="539" t="s">
        <v>12718</v>
      </c>
      <c r="F2908" s="106" t="s">
        <v>195</v>
      </c>
      <c r="G2908" s="106">
        <v>45804</v>
      </c>
      <c r="H2908" s="106">
        <v>45804</v>
      </c>
      <c r="I2908" s="90" t="s">
        <v>1671</v>
      </c>
      <c r="J2908" s="106"/>
      <c r="K2908" s="106"/>
      <c r="L2908" s="106"/>
      <c r="M2908" s="90"/>
      <c r="N2908" s="106"/>
      <c r="O2908" s="106"/>
      <c r="P2908" s="106"/>
      <c r="Q2908" s="90"/>
      <c r="R2908" s="106"/>
      <c r="S2908" s="106"/>
      <c r="T2908" s="106"/>
      <c r="U2908" s="90"/>
      <c r="V2908" s="107" t="str">
        <f t="shared" si="182"/>
        <v>Open PDFIR FINALLY.RHS-KK-ECG-IR-CI-2558-REV00</v>
      </c>
      <c r="W2908" s="972" t="str">
        <f t="shared" ca="1" si="183"/>
        <v>DONE</v>
      </c>
      <c r="X2908" s="979" t="str">
        <f t="shared" si="184"/>
        <v>P</v>
      </c>
      <c r="Y2908" s="979"/>
      <c r="AD2908" s="564"/>
      <c r="AE2908" s="564"/>
      <c r="AF2908" s="564"/>
      <c r="AG2908" s="564"/>
      <c r="AH2908" s="564"/>
      <c r="AI2908" s="564"/>
    </row>
    <row r="2909" spans="1:35" ht="90" x14ac:dyDescent="0.3">
      <c r="A2909" s="450">
        <f t="shared" si="181"/>
        <v>2904</v>
      </c>
      <c r="B2909" s="442" t="s">
        <v>19004</v>
      </c>
      <c r="C2909" s="426" t="s">
        <v>76</v>
      </c>
      <c r="D2909" s="272" t="s">
        <v>10661</v>
      </c>
      <c r="E2909" s="539" t="s">
        <v>12719</v>
      </c>
      <c r="F2909" s="106" t="s">
        <v>195</v>
      </c>
      <c r="G2909" s="106">
        <v>45804</v>
      </c>
      <c r="H2909" s="106">
        <v>45804</v>
      </c>
      <c r="I2909" s="90" t="s">
        <v>1671</v>
      </c>
      <c r="J2909" s="106"/>
      <c r="K2909" s="106"/>
      <c r="L2909" s="106"/>
      <c r="M2909" s="90"/>
      <c r="N2909" s="106"/>
      <c r="O2909" s="106"/>
      <c r="P2909" s="106"/>
      <c r="Q2909" s="90"/>
      <c r="R2909" s="106"/>
      <c r="S2909" s="106"/>
      <c r="T2909" s="106"/>
      <c r="U2909" s="90"/>
      <c r="V2909" s="107" t="str">
        <f t="shared" si="182"/>
        <v>Open PDFIR FINALLY.RHS-KK-ECG-IR-CI-2559-REV00</v>
      </c>
      <c r="W2909" s="972" t="str">
        <f t="shared" ca="1" si="183"/>
        <v>DONE</v>
      </c>
      <c r="X2909" s="979" t="str">
        <f t="shared" si="184"/>
        <v>P</v>
      </c>
      <c r="Y2909" s="979"/>
      <c r="AD2909" s="564"/>
      <c r="AE2909" s="564"/>
      <c r="AF2909" s="564"/>
      <c r="AG2909" s="564"/>
      <c r="AH2909" s="564"/>
      <c r="AI2909" s="564"/>
    </row>
    <row r="2910" spans="1:35" ht="90" x14ac:dyDescent="0.3">
      <c r="A2910" s="450">
        <f t="shared" si="181"/>
        <v>2905</v>
      </c>
      <c r="B2910" s="442" t="s">
        <v>19005</v>
      </c>
      <c r="C2910" s="426" t="s">
        <v>76</v>
      </c>
      <c r="D2910" s="272" t="s">
        <v>10661</v>
      </c>
      <c r="E2910" s="539" t="s">
        <v>12664</v>
      </c>
      <c r="F2910" s="106" t="s">
        <v>195</v>
      </c>
      <c r="G2910" s="106">
        <v>45799</v>
      </c>
      <c r="H2910" s="106">
        <v>45799</v>
      </c>
      <c r="I2910" s="90" t="s">
        <v>1671</v>
      </c>
      <c r="J2910" s="106"/>
      <c r="K2910" s="106"/>
      <c r="L2910" s="106"/>
      <c r="M2910" s="90"/>
      <c r="N2910" s="106"/>
      <c r="O2910" s="106"/>
      <c r="P2910" s="106"/>
      <c r="Q2910" s="90"/>
      <c r="R2910" s="106"/>
      <c r="S2910" s="106"/>
      <c r="T2910" s="106"/>
      <c r="U2910" s="90"/>
      <c r="V2910" s="107" t="str">
        <f t="shared" si="182"/>
        <v>Open PDFIR FINALLY.RHS-KK-ECG-IR-CI-2560-REV00</v>
      </c>
      <c r="W2910" s="972" t="str">
        <f t="shared" ca="1" si="183"/>
        <v>DONE</v>
      </c>
      <c r="X2910" s="979" t="str">
        <f t="shared" si="184"/>
        <v>P</v>
      </c>
      <c r="Y2910" s="979"/>
      <c r="AD2910" s="564"/>
      <c r="AE2910" s="564"/>
      <c r="AF2910" s="564"/>
      <c r="AG2910" s="564"/>
      <c r="AH2910" s="564"/>
      <c r="AI2910" s="564"/>
    </row>
    <row r="2911" spans="1:35" ht="90" x14ac:dyDescent="0.3">
      <c r="A2911" s="450">
        <f t="shared" si="181"/>
        <v>2906</v>
      </c>
      <c r="B2911" s="442" t="s">
        <v>19006</v>
      </c>
      <c r="C2911" s="426" t="s">
        <v>76</v>
      </c>
      <c r="D2911" s="272" t="s">
        <v>10661</v>
      </c>
      <c r="E2911" s="539" t="s">
        <v>12663</v>
      </c>
      <c r="F2911" s="106" t="s">
        <v>195</v>
      </c>
      <c r="G2911" s="106">
        <v>45799</v>
      </c>
      <c r="H2911" s="106">
        <v>45799</v>
      </c>
      <c r="I2911" s="90" t="s">
        <v>1671</v>
      </c>
      <c r="J2911" s="106"/>
      <c r="K2911" s="106"/>
      <c r="L2911" s="106"/>
      <c r="M2911" s="90"/>
      <c r="N2911" s="106"/>
      <c r="O2911" s="106"/>
      <c r="P2911" s="106"/>
      <c r="Q2911" s="90"/>
      <c r="R2911" s="106"/>
      <c r="S2911" s="106"/>
      <c r="T2911" s="106"/>
      <c r="U2911" s="90"/>
      <c r="V2911" s="107" t="str">
        <f t="shared" si="182"/>
        <v>Open PDFIR FINALLY.RHS-KK-ECG-IR-CI-2561-REV00</v>
      </c>
      <c r="W2911" s="972" t="str">
        <f t="shared" ca="1" si="183"/>
        <v>DONE</v>
      </c>
      <c r="X2911" s="979" t="str">
        <f t="shared" si="184"/>
        <v>P</v>
      </c>
      <c r="Y2911" s="979"/>
      <c r="AD2911" s="564"/>
      <c r="AE2911" s="564"/>
      <c r="AF2911" s="564"/>
      <c r="AG2911" s="564"/>
      <c r="AH2911" s="564"/>
      <c r="AI2911" s="564"/>
    </row>
    <row r="2912" spans="1:35" ht="90" x14ac:dyDescent="0.3">
      <c r="A2912" s="450">
        <f t="shared" si="181"/>
        <v>2907</v>
      </c>
      <c r="B2912" s="442" t="s">
        <v>19007</v>
      </c>
      <c r="C2912" s="426" t="s">
        <v>2735</v>
      </c>
      <c r="D2912" s="272" t="s">
        <v>5106</v>
      </c>
      <c r="E2912" s="539" t="s">
        <v>12720</v>
      </c>
      <c r="F2912" s="106" t="s">
        <v>195</v>
      </c>
      <c r="G2912" s="106">
        <v>45804</v>
      </c>
      <c r="H2912" s="106">
        <v>45804</v>
      </c>
      <c r="I2912" s="90" t="s">
        <v>1671</v>
      </c>
      <c r="J2912" s="106"/>
      <c r="K2912" s="106"/>
      <c r="L2912" s="106"/>
      <c r="M2912" s="90"/>
      <c r="N2912" s="106"/>
      <c r="O2912" s="106"/>
      <c r="P2912" s="106"/>
      <c r="Q2912" s="90"/>
      <c r="R2912" s="106"/>
      <c r="S2912" s="106"/>
      <c r="T2912" s="106"/>
      <c r="U2912" s="90"/>
      <c r="V2912" s="107" t="str">
        <f t="shared" si="182"/>
        <v>Open PDFIR FINALLY.RHS-KK-ECG-IR-ARCH-2562-REV00</v>
      </c>
      <c r="W2912" s="972" t="str">
        <f t="shared" ca="1" si="183"/>
        <v>DONE</v>
      </c>
      <c r="X2912" s="979" t="str">
        <f t="shared" si="184"/>
        <v>P</v>
      </c>
      <c r="Y2912" s="979"/>
      <c r="AD2912" s="564"/>
      <c r="AE2912" s="564"/>
      <c r="AF2912" s="564"/>
      <c r="AG2912" s="564"/>
      <c r="AH2912" s="564"/>
      <c r="AI2912" s="564"/>
    </row>
    <row r="2913" spans="1:35" ht="90" x14ac:dyDescent="0.3">
      <c r="A2913" s="450">
        <f t="shared" si="181"/>
        <v>2908</v>
      </c>
      <c r="B2913" s="442" t="s">
        <v>19008</v>
      </c>
      <c r="C2913" s="426" t="s">
        <v>4383</v>
      </c>
      <c r="D2913" s="272" t="s">
        <v>8685</v>
      </c>
      <c r="E2913" s="539" t="s">
        <v>12721</v>
      </c>
      <c r="F2913" s="106" t="s">
        <v>195</v>
      </c>
      <c r="G2913" s="106">
        <v>45804</v>
      </c>
      <c r="H2913" s="106">
        <v>45804</v>
      </c>
      <c r="I2913" s="90" t="s">
        <v>62</v>
      </c>
      <c r="J2913" s="106"/>
      <c r="K2913" s="106"/>
      <c r="L2913" s="106"/>
      <c r="M2913" s="90"/>
      <c r="N2913" s="106"/>
      <c r="O2913" s="106"/>
      <c r="P2913" s="106"/>
      <c r="Q2913" s="90"/>
      <c r="R2913" s="106"/>
      <c r="S2913" s="106"/>
      <c r="T2913" s="106"/>
      <c r="U2913" s="90"/>
      <c r="V2913" s="107" t="str">
        <f t="shared" si="182"/>
        <v>Open PDFIR FINALLY.RHS-KK-ECG-IR-SU-2563-REV00</v>
      </c>
      <c r="W2913" s="972" t="str">
        <f t="shared" ca="1" si="183"/>
        <v>DONE</v>
      </c>
      <c r="X2913" s="979" t="str">
        <f t="shared" si="184"/>
        <v>P</v>
      </c>
      <c r="Y2913" s="979"/>
      <c r="AD2913" s="564"/>
      <c r="AE2913" s="564"/>
      <c r="AF2913" s="564"/>
      <c r="AG2913" s="564"/>
      <c r="AH2913" s="564"/>
      <c r="AI2913" s="564"/>
    </row>
    <row r="2914" spans="1:35" ht="90" x14ac:dyDescent="0.3">
      <c r="A2914" s="450">
        <f t="shared" si="181"/>
        <v>2909</v>
      </c>
      <c r="B2914" s="442" t="s">
        <v>19009</v>
      </c>
      <c r="C2914" s="426" t="s">
        <v>4383</v>
      </c>
      <c r="D2914" s="272" t="s">
        <v>10661</v>
      </c>
      <c r="E2914" s="539" t="s">
        <v>12722</v>
      </c>
      <c r="F2914" s="106" t="s">
        <v>195</v>
      </c>
      <c r="G2914" s="106">
        <v>45804</v>
      </c>
      <c r="H2914" s="106">
        <v>45804</v>
      </c>
      <c r="I2914" s="90" t="s">
        <v>62</v>
      </c>
      <c r="J2914" s="106"/>
      <c r="K2914" s="106"/>
      <c r="L2914" s="106"/>
      <c r="M2914" s="90"/>
      <c r="N2914" s="106"/>
      <c r="O2914" s="106"/>
      <c r="P2914" s="106"/>
      <c r="Q2914" s="90"/>
      <c r="R2914" s="106"/>
      <c r="S2914" s="106"/>
      <c r="T2914" s="106"/>
      <c r="U2914" s="90"/>
      <c r="V2914" s="107" t="str">
        <f t="shared" si="182"/>
        <v>Open PDFIR FINALLY.RHS-KK-ECG-IR-SU-2564-REV00</v>
      </c>
      <c r="W2914" s="972" t="str">
        <f t="shared" ca="1" si="183"/>
        <v>DONE</v>
      </c>
      <c r="X2914" s="979" t="str">
        <f t="shared" si="184"/>
        <v>P</v>
      </c>
      <c r="Y2914" s="979"/>
      <c r="AD2914" s="564"/>
      <c r="AE2914" s="564"/>
      <c r="AF2914" s="564"/>
      <c r="AG2914" s="564"/>
      <c r="AH2914" s="564"/>
      <c r="AI2914" s="564"/>
    </row>
    <row r="2915" spans="1:35" ht="90" x14ac:dyDescent="0.3">
      <c r="A2915" s="450">
        <f t="shared" si="181"/>
        <v>2910</v>
      </c>
      <c r="B2915" s="442" t="s">
        <v>19010</v>
      </c>
      <c r="C2915" s="426" t="s">
        <v>4383</v>
      </c>
      <c r="D2915" s="272" t="s">
        <v>10661</v>
      </c>
      <c r="E2915" s="539" t="s">
        <v>12723</v>
      </c>
      <c r="F2915" s="106" t="s">
        <v>195</v>
      </c>
      <c r="G2915" s="106">
        <v>45804</v>
      </c>
      <c r="H2915" s="106">
        <v>45804</v>
      </c>
      <c r="I2915" s="90" t="s">
        <v>62</v>
      </c>
      <c r="J2915" s="106"/>
      <c r="K2915" s="106"/>
      <c r="L2915" s="106"/>
      <c r="M2915" s="90"/>
      <c r="N2915" s="106"/>
      <c r="O2915" s="106"/>
      <c r="P2915" s="106"/>
      <c r="Q2915" s="90"/>
      <c r="R2915" s="106"/>
      <c r="S2915" s="106"/>
      <c r="T2915" s="106"/>
      <c r="U2915" s="90"/>
      <c r="V2915" s="107" t="str">
        <f t="shared" si="182"/>
        <v>Open PDFIR FINALLY.RHS-KK-ECG-IR-SU-2565-REV00</v>
      </c>
      <c r="W2915" s="972" t="str">
        <f t="shared" ca="1" si="183"/>
        <v>DONE</v>
      </c>
      <c r="X2915" s="979" t="str">
        <f t="shared" si="184"/>
        <v>P</v>
      </c>
      <c r="Y2915" s="979"/>
      <c r="AD2915" s="564"/>
      <c r="AE2915" s="564"/>
      <c r="AF2915" s="564"/>
      <c r="AG2915" s="564"/>
      <c r="AH2915" s="564"/>
      <c r="AI2915" s="564"/>
    </row>
    <row r="2916" spans="1:35" ht="90" x14ac:dyDescent="0.3">
      <c r="A2916" s="450">
        <f t="shared" si="181"/>
        <v>2911</v>
      </c>
      <c r="B2916" s="442" t="s">
        <v>19011</v>
      </c>
      <c r="C2916" s="426" t="s">
        <v>4383</v>
      </c>
      <c r="D2916" s="272" t="s">
        <v>10661</v>
      </c>
      <c r="E2916" s="539" t="s">
        <v>12724</v>
      </c>
      <c r="F2916" s="106" t="s">
        <v>195</v>
      </c>
      <c r="G2916" s="106">
        <v>45804</v>
      </c>
      <c r="H2916" s="106">
        <v>45804</v>
      </c>
      <c r="I2916" s="90" t="s">
        <v>62</v>
      </c>
      <c r="J2916" s="106"/>
      <c r="K2916" s="106"/>
      <c r="L2916" s="106"/>
      <c r="M2916" s="90"/>
      <c r="N2916" s="106"/>
      <c r="O2916" s="106"/>
      <c r="P2916" s="106"/>
      <c r="Q2916" s="90"/>
      <c r="R2916" s="106"/>
      <c r="S2916" s="106"/>
      <c r="T2916" s="106"/>
      <c r="U2916" s="90"/>
      <c r="V2916" s="107" t="str">
        <f t="shared" si="182"/>
        <v>Open PDFIR FINALLY.RHS-KK-ECG-IR-SU-2566-REV00</v>
      </c>
      <c r="W2916" s="972" t="str">
        <f t="shared" ca="1" si="183"/>
        <v>DONE</v>
      </c>
      <c r="X2916" s="979" t="str">
        <f t="shared" si="184"/>
        <v>P</v>
      </c>
      <c r="Y2916" s="979"/>
      <c r="AD2916" s="564"/>
      <c r="AE2916" s="564"/>
      <c r="AF2916" s="564"/>
      <c r="AG2916" s="564"/>
      <c r="AH2916" s="564"/>
      <c r="AI2916" s="564"/>
    </row>
    <row r="2917" spans="1:35" ht="90" x14ac:dyDescent="0.3">
      <c r="A2917" s="450">
        <f t="shared" si="181"/>
        <v>2912</v>
      </c>
      <c r="B2917" s="442" t="s">
        <v>19012</v>
      </c>
      <c r="C2917" s="426" t="s">
        <v>76</v>
      </c>
      <c r="D2917" s="272" t="s">
        <v>8685</v>
      </c>
      <c r="E2917" s="539" t="s">
        <v>12725</v>
      </c>
      <c r="F2917" s="106" t="s">
        <v>195</v>
      </c>
      <c r="G2917" s="106">
        <v>45805</v>
      </c>
      <c r="H2917" s="106">
        <v>45805</v>
      </c>
      <c r="I2917" s="90" t="s">
        <v>1671</v>
      </c>
      <c r="J2917" s="106"/>
      <c r="K2917" s="106"/>
      <c r="L2917" s="106"/>
      <c r="M2917" s="90"/>
      <c r="N2917" s="106"/>
      <c r="O2917" s="106"/>
      <c r="P2917" s="106"/>
      <c r="Q2917" s="90"/>
      <c r="R2917" s="106"/>
      <c r="S2917" s="106"/>
      <c r="T2917" s="106"/>
      <c r="U2917" s="90"/>
      <c r="V2917" s="107" t="str">
        <f t="shared" si="182"/>
        <v>Open PDFIR FINALLY.RHS-KK-ECG-IR-CI-2567-REV00</v>
      </c>
      <c r="W2917" s="972" t="str">
        <f t="shared" ca="1" si="183"/>
        <v>DONE</v>
      </c>
      <c r="X2917" s="979" t="str">
        <f t="shared" si="184"/>
        <v>P</v>
      </c>
      <c r="Y2917" s="979"/>
      <c r="AD2917" s="564"/>
      <c r="AE2917" s="564"/>
      <c r="AF2917" s="564"/>
      <c r="AG2917" s="564"/>
      <c r="AH2917" s="564"/>
      <c r="AI2917" s="564"/>
    </row>
    <row r="2918" spans="1:35" ht="90" x14ac:dyDescent="0.3">
      <c r="A2918" s="450">
        <f t="shared" si="181"/>
        <v>2913</v>
      </c>
      <c r="B2918" s="442" t="s">
        <v>19013</v>
      </c>
      <c r="C2918" s="426" t="s">
        <v>76</v>
      </c>
      <c r="D2918" s="272" t="s">
        <v>10661</v>
      </c>
      <c r="E2918" s="539" t="s">
        <v>12726</v>
      </c>
      <c r="F2918" s="106" t="s">
        <v>195</v>
      </c>
      <c r="G2918" s="106">
        <v>45805</v>
      </c>
      <c r="H2918" s="106">
        <v>45805</v>
      </c>
      <c r="I2918" s="90" t="s">
        <v>1671</v>
      </c>
      <c r="J2918" s="106"/>
      <c r="K2918" s="106"/>
      <c r="L2918" s="106"/>
      <c r="M2918" s="90"/>
      <c r="N2918" s="106"/>
      <c r="O2918" s="106"/>
      <c r="P2918" s="106"/>
      <c r="Q2918" s="90"/>
      <c r="R2918" s="106"/>
      <c r="S2918" s="106"/>
      <c r="T2918" s="106"/>
      <c r="U2918" s="90"/>
      <c r="V2918" s="107" t="str">
        <f t="shared" si="182"/>
        <v>Open PDFIR FINALLY.RHS-KK-ECG-IR-CI-2568-REV00</v>
      </c>
      <c r="W2918" s="972" t="str">
        <f t="shared" ca="1" si="183"/>
        <v>DONE</v>
      </c>
      <c r="X2918" s="979" t="str">
        <f t="shared" si="184"/>
        <v>P</v>
      </c>
      <c r="Y2918" s="979"/>
      <c r="AD2918" s="564"/>
      <c r="AE2918" s="564"/>
      <c r="AF2918" s="564"/>
      <c r="AG2918" s="564"/>
      <c r="AH2918" s="564"/>
      <c r="AI2918" s="564"/>
    </row>
    <row r="2919" spans="1:35" ht="90" x14ac:dyDescent="0.3">
      <c r="A2919" s="450">
        <f t="shared" si="181"/>
        <v>2914</v>
      </c>
      <c r="B2919" s="442" t="s">
        <v>19014</v>
      </c>
      <c r="C2919" s="426" t="s">
        <v>4383</v>
      </c>
      <c r="D2919" s="272" t="s">
        <v>10661</v>
      </c>
      <c r="E2919" s="539" t="s">
        <v>12727</v>
      </c>
      <c r="F2919" s="106" t="s">
        <v>195</v>
      </c>
      <c r="G2919" s="106">
        <v>45805</v>
      </c>
      <c r="H2919" s="106">
        <v>45805</v>
      </c>
      <c r="I2919" s="90" t="s">
        <v>62</v>
      </c>
      <c r="J2919" s="106"/>
      <c r="K2919" s="106"/>
      <c r="L2919" s="106"/>
      <c r="M2919" s="90"/>
      <c r="N2919" s="106"/>
      <c r="O2919" s="106"/>
      <c r="P2919" s="106"/>
      <c r="Q2919" s="90"/>
      <c r="R2919" s="106"/>
      <c r="S2919" s="106"/>
      <c r="T2919" s="106"/>
      <c r="U2919" s="90"/>
      <c r="V2919" s="107" t="str">
        <f t="shared" si="182"/>
        <v>Open PDFIR FINALLY.RHS-KK-ECG-IR-SU-2569-REV00</v>
      </c>
      <c r="W2919" s="972" t="str">
        <f t="shared" ca="1" si="183"/>
        <v>DONE</v>
      </c>
      <c r="X2919" s="979" t="str">
        <f t="shared" si="184"/>
        <v>P</v>
      </c>
      <c r="Y2919" s="979"/>
      <c r="AD2919" s="564"/>
      <c r="AE2919" s="564"/>
      <c r="AF2919" s="564"/>
      <c r="AG2919" s="564"/>
      <c r="AH2919" s="564"/>
      <c r="AI2919" s="564"/>
    </row>
    <row r="2920" spans="1:35" ht="90" x14ac:dyDescent="0.3">
      <c r="A2920" s="450">
        <f t="shared" si="181"/>
        <v>2915</v>
      </c>
      <c r="B2920" s="442" t="s">
        <v>19015</v>
      </c>
      <c r="C2920" s="426" t="s">
        <v>78</v>
      </c>
      <c r="D2920" s="272" t="s">
        <v>10661</v>
      </c>
      <c r="E2920" s="539" t="s">
        <v>12742</v>
      </c>
      <c r="F2920" s="106" t="s">
        <v>195</v>
      </c>
      <c r="G2920" s="106">
        <v>45805</v>
      </c>
      <c r="H2920" s="106">
        <v>45805</v>
      </c>
      <c r="I2920" s="90" t="s">
        <v>1671</v>
      </c>
      <c r="J2920" s="106"/>
      <c r="K2920" s="106"/>
      <c r="L2920" s="106"/>
      <c r="M2920" s="90"/>
      <c r="N2920" s="106"/>
      <c r="O2920" s="106"/>
      <c r="P2920" s="106"/>
      <c r="Q2920" s="90"/>
      <c r="R2920" s="106"/>
      <c r="S2920" s="106"/>
      <c r="T2920" s="106"/>
      <c r="U2920" s="90"/>
      <c r="V2920" s="107" t="str">
        <f t="shared" si="182"/>
        <v>Open PDFIR FINALLY.RHS-KK-ECG-IR-ELE-300-REV00</v>
      </c>
      <c r="W2920" s="972" t="str">
        <f t="shared" ca="1" si="183"/>
        <v>DONE</v>
      </c>
      <c r="X2920" s="979" t="str">
        <f t="shared" si="184"/>
        <v>P</v>
      </c>
      <c r="Y2920" s="979"/>
      <c r="AD2920" s="564"/>
      <c r="AE2920" s="564"/>
      <c r="AF2920" s="564"/>
      <c r="AG2920" s="564"/>
      <c r="AH2920" s="564"/>
      <c r="AI2920" s="564"/>
    </row>
    <row r="2921" spans="1:35" ht="90" x14ac:dyDescent="0.3">
      <c r="A2921" s="450">
        <f t="shared" si="181"/>
        <v>2916</v>
      </c>
      <c r="B2921" s="442" t="s">
        <v>19016</v>
      </c>
      <c r="C2921" s="426" t="s">
        <v>78</v>
      </c>
      <c r="D2921" s="272" t="s">
        <v>10661</v>
      </c>
      <c r="E2921" s="539" t="s">
        <v>12741</v>
      </c>
      <c r="F2921" s="106" t="s">
        <v>195</v>
      </c>
      <c r="G2921" s="106">
        <v>45805</v>
      </c>
      <c r="H2921" s="106">
        <v>45805</v>
      </c>
      <c r="I2921" s="90" t="s">
        <v>1671</v>
      </c>
      <c r="J2921" s="106"/>
      <c r="K2921" s="106"/>
      <c r="L2921" s="106"/>
      <c r="M2921" s="90"/>
      <c r="N2921" s="106"/>
      <c r="O2921" s="106"/>
      <c r="P2921" s="106"/>
      <c r="Q2921" s="90"/>
      <c r="R2921" s="106"/>
      <c r="S2921" s="106"/>
      <c r="T2921" s="106"/>
      <c r="U2921" s="90"/>
      <c r="V2921" s="107" t="str">
        <f t="shared" si="182"/>
        <v>Open PDFIR FINALLY.RHS-KK-ECG-IR-ELE-301-REV00</v>
      </c>
      <c r="W2921" s="972" t="str">
        <f t="shared" ca="1" si="183"/>
        <v>DONE</v>
      </c>
      <c r="X2921" s="979" t="str">
        <f t="shared" si="184"/>
        <v>P</v>
      </c>
      <c r="Y2921" s="979"/>
      <c r="AD2921" s="564"/>
      <c r="AE2921" s="564"/>
      <c r="AF2921" s="564"/>
      <c r="AG2921" s="564"/>
      <c r="AH2921" s="564"/>
      <c r="AI2921" s="564"/>
    </row>
    <row r="2922" spans="1:35" ht="90" x14ac:dyDescent="0.3">
      <c r="A2922" s="450">
        <f t="shared" si="181"/>
        <v>2917</v>
      </c>
      <c r="B2922" s="442" t="s">
        <v>19017</v>
      </c>
      <c r="C2922" s="426" t="s">
        <v>78</v>
      </c>
      <c r="D2922" s="272" t="s">
        <v>8685</v>
      </c>
      <c r="E2922" s="539" t="s">
        <v>12743</v>
      </c>
      <c r="F2922" s="106" t="s">
        <v>195</v>
      </c>
      <c r="G2922" s="106">
        <v>45806</v>
      </c>
      <c r="H2922" s="106">
        <v>45806</v>
      </c>
      <c r="I2922" s="90" t="s">
        <v>1671</v>
      </c>
      <c r="J2922" s="106"/>
      <c r="K2922" s="106"/>
      <c r="L2922" s="106"/>
      <c r="M2922" s="90"/>
      <c r="N2922" s="106"/>
      <c r="O2922" s="106"/>
      <c r="P2922" s="106"/>
      <c r="Q2922" s="90"/>
      <c r="R2922" s="106"/>
      <c r="S2922" s="106"/>
      <c r="T2922" s="106"/>
      <c r="U2922" s="90"/>
      <c r="V2922" s="107" t="str">
        <f t="shared" si="182"/>
        <v>Open PDFIR FINALLY.RHS-KK-ECG-IR-ELE-302-REV00</v>
      </c>
      <c r="W2922" s="972" t="str">
        <f t="shared" ca="1" si="183"/>
        <v>DONE</v>
      </c>
      <c r="X2922" s="979" t="str">
        <f t="shared" si="184"/>
        <v>P</v>
      </c>
      <c r="Y2922" s="979"/>
      <c r="AD2922" s="564"/>
      <c r="AE2922" s="564"/>
      <c r="AF2922" s="564"/>
      <c r="AG2922" s="564"/>
      <c r="AH2922" s="564"/>
      <c r="AI2922" s="564"/>
    </row>
    <row r="2923" spans="1:35" ht="90" x14ac:dyDescent="0.3">
      <c r="A2923" s="450">
        <f t="shared" si="181"/>
        <v>2918</v>
      </c>
      <c r="B2923" s="442" t="s">
        <v>19018</v>
      </c>
      <c r="C2923" s="426" t="s">
        <v>76</v>
      </c>
      <c r="D2923" s="272" t="s">
        <v>10661</v>
      </c>
      <c r="E2923" s="539" t="s">
        <v>12744</v>
      </c>
      <c r="F2923" s="106" t="s">
        <v>195</v>
      </c>
      <c r="G2923" s="106">
        <v>45806</v>
      </c>
      <c r="H2923" s="106">
        <v>45806</v>
      </c>
      <c r="I2923" s="90" t="s">
        <v>1671</v>
      </c>
      <c r="J2923" s="106"/>
      <c r="K2923" s="106"/>
      <c r="L2923" s="106"/>
      <c r="M2923" s="90"/>
      <c r="N2923" s="106"/>
      <c r="O2923" s="106"/>
      <c r="P2923" s="106"/>
      <c r="Q2923" s="90"/>
      <c r="R2923" s="106"/>
      <c r="S2923" s="106"/>
      <c r="T2923" s="106"/>
      <c r="U2923" s="90"/>
      <c r="V2923" s="107" t="str">
        <f t="shared" si="182"/>
        <v>Open PDFIR FINALLY.RHS-KK-ECG-IR-CI-2570-REV00</v>
      </c>
      <c r="W2923" s="972" t="str">
        <f t="shared" ca="1" si="183"/>
        <v>DONE</v>
      </c>
      <c r="X2923" s="979" t="str">
        <f t="shared" si="184"/>
        <v>P</v>
      </c>
      <c r="Y2923" s="979"/>
      <c r="AD2923" s="564"/>
      <c r="AE2923" s="564"/>
      <c r="AF2923" s="564"/>
      <c r="AG2923" s="564"/>
      <c r="AH2923" s="564"/>
      <c r="AI2923" s="564"/>
    </row>
    <row r="2924" spans="1:35" ht="90" x14ac:dyDescent="0.3">
      <c r="A2924" s="450">
        <f t="shared" si="181"/>
        <v>2919</v>
      </c>
      <c r="B2924" s="442" t="s">
        <v>20498</v>
      </c>
      <c r="C2924" s="426" t="s">
        <v>76</v>
      </c>
      <c r="D2924" s="272" t="s">
        <v>10661</v>
      </c>
      <c r="E2924" s="539" t="s">
        <v>12745</v>
      </c>
      <c r="F2924" s="106" t="s">
        <v>195</v>
      </c>
      <c r="G2924" s="106">
        <v>45808</v>
      </c>
      <c r="H2924" s="106">
        <v>45808</v>
      </c>
      <c r="I2924" s="90" t="s">
        <v>25</v>
      </c>
      <c r="J2924" s="106" t="s">
        <v>195</v>
      </c>
      <c r="K2924" s="106">
        <v>46056</v>
      </c>
      <c r="L2924" s="106">
        <v>46083</v>
      </c>
      <c r="M2924" s="90" t="s">
        <v>1671</v>
      </c>
      <c r="N2924" s="106"/>
      <c r="O2924" s="106"/>
      <c r="P2924" s="106"/>
      <c r="Q2924" s="90"/>
      <c r="R2924" s="106"/>
      <c r="S2924" s="106"/>
      <c r="T2924" s="106"/>
      <c r="U2924" s="90"/>
      <c r="V2924" s="107" t="str">
        <f t="shared" si="182"/>
        <v>Open PDFIR FINALLY.RHS-KK-ECG-IR-CI-2571-REV01</v>
      </c>
      <c r="W2924" s="972" t="str">
        <f t="shared" ca="1" si="183"/>
        <v>DONE</v>
      </c>
      <c r="X2924" s="979" t="str">
        <f t="shared" si="184"/>
        <v>AWC</v>
      </c>
      <c r="Y2924" s="979"/>
      <c r="AD2924" s="564"/>
      <c r="AE2924" s="564"/>
      <c r="AF2924" s="564"/>
      <c r="AG2924" s="564"/>
      <c r="AH2924" s="564"/>
      <c r="AI2924" s="564"/>
    </row>
    <row r="2925" spans="1:35" ht="90" x14ac:dyDescent="0.3">
      <c r="A2925" s="450">
        <f t="shared" si="181"/>
        <v>2920</v>
      </c>
      <c r="B2925" s="442" t="s">
        <v>19019</v>
      </c>
      <c r="C2925" s="426" t="s">
        <v>4383</v>
      </c>
      <c r="D2925" s="272" t="s">
        <v>10661</v>
      </c>
      <c r="E2925" s="539" t="s">
        <v>12756</v>
      </c>
      <c r="F2925" s="106" t="s">
        <v>195</v>
      </c>
      <c r="G2925" s="106">
        <v>45809</v>
      </c>
      <c r="H2925" s="106">
        <v>45809</v>
      </c>
      <c r="I2925" s="90" t="s">
        <v>25</v>
      </c>
      <c r="J2925" s="106"/>
      <c r="K2925" s="106"/>
      <c r="L2925" s="106"/>
      <c r="M2925" s="90"/>
      <c r="N2925" s="106"/>
      <c r="O2925" s="106"/>
      <c r="P2925" s="106"/>
      <c r="Q2925" s="90"/>
      <c r="R2925" s="106"/>
      <c r="S2925" s="106"/>
      <c r="T2925" s="106"/>
      <c r="U2925" s="90"/>
      <c r="V2925" s="107" t="str">
        <f t="shared" si="182"/>
        <v>Open PDFIR FINALLY.RHS-KK-ECG-IR-SU-2572-REV00</v>
      </c>
      <c r="W2925" s="972" t="str">
        <f t="shared" ca="1" si="183"/>
        <v>DONE</v>
      </c>
      <c r="X2925" s="979" t="str">
        <f t="shared" si="184"/>
        <v>P</v>
      </c>
      <c r="Y2925" s="979"/>
      <c r="AD2925" s="564"/>
      <c r="AE2925" s="564"/>
      <c r="AF2925" s="564"/>
      <c r="AG2925" s="564"/>
      <c r="AH2925" s="564"/>
      <c r="AI2925" s="564"/>
    </row>
    <row r="2926" spans="1:35" ht="90" x14ac:dyDescent="0.3">
      <c r="A2926" s="450">
        <f t="shared" si="181"/>
        <v>2921</v>
      </c>
      <c r="B2926" s="442" t="s">
        <v>19020</v>
      </c>
      <c r="C2926" s="426" t="s">
        <v>4383</v>
      </c>
      <c r="D2926" s="272" t="s">
        <v>5106</v>
      </c>
      <c r="E2926" s="539" t="s">
        <v>12755</v>
      </c>
      <c r="F2926" s="106" t="s">
        <v>195</v>
      </c>
      <c r="G2926" s="106">
        <v>45797</v>
      </c>
      <c r="H2926" s="106">
        <v>45797</v>
      </c>
      <c r="I2926" s="90" t="s">
        <v>1671</v>
      </c>
      <c r="J2926" s="106"/>
      <c r="K2926" s="106"/>
      <c r="L2926" s="106"/>
      <c r="M2926" s="90"/>
      <c r="N2926" s="106"/>
      <c r="O2926" s="106"/>
      <c r="P2926" s="106"/>
      <c r="Q2926" s="90"/>
      <c r="R2926" s="106"/>
      <c r="S2926" s="106"/>
      <c r="T2926" s="106"/>
      <c r="U2926" s="90"/>
      <c r="V2926" s="107" t="str">
        <f t="shared" si="182"/>
        <v>Open PDFIR FINALLY.RHS-KK-ECG-IR-SU-2573-REV00</v>
      </c>
      <c r="W2926" s="972" t="str">
        <f t="shared" ca="1" si="183"/>
        <v>DONE</v>
      </c>
      <c r="X2926" s="979" t="str">
        <f t="shared" si="184"/>
        <v>P</v>
      </c>
      <c r="Y2926" s="979"/>
      <c r="AD2926" s="564"/>
      <c r="AE2926" s="564"/>
      <c r="AF2926" s="564"/>
      <c r="AG2926" s="564"/>
      <c r="AH2926" s="564"/>
      <c r="AI2926" s="564"/>
    </row>
    <row r="2927" spans="1:35" ht="90" x14ac:dyDescent="0.3">
      <c r="A2927" s="450">
        <f t="shared" si="181"/>
        <v>2922</v>
      </c>
      <c r="B2927" s="442" t="s">
        <v>19021</v>
      </c>
      <c r="C2927" s="426" t="s">
        <v>3746</v>
      </c>
      <c r="D2927" s="272" t="s">
        <v>10661</v>
      </c>
      <c r="E2927" s="539" t="s">
        <v>12754</v>
      </c>
      <c r="F2927" s="106" t="s">
        <v>195</v>
      </c>
      <c r="G2927" s="106">
        <v>45809</v>
      </c>
      <c r="H2927" s="106">
        <v>45809</v>
      </c>
      <c r="I2927" s="90" t="s">
        <v>1671</v>
      </c>
      <c r="J2927" s="106"/>
      <c r="K2927" s="106"/>
      <c r="L2927" s="106"/>
      <c r="M2927" s="90"/>
      <c r="N2927" s="106"/>
      <c r="O2927" s="106"/>
      <c r="P2927" s="106"/>
      <c r="Q2927" s="90"/>
      <c r="R2927" s="106"/>
      <c r="S2927" s="106"/>
      <c r="T2927" s="106"/>
      <c r="U2927" s="90"/>
      <c r="V2927" s="107" t="str">
        <f t="shared" si="182"/>
        <v>Open PDFIR FINALLY.RHS-KK-ECG-IR-MECH-61-REV00</v>
      </c>
      <c r="W2927" s="972" t="str">
        <f t="shared" ca="1" si="183"/>
        <v>DONE</v>
      </c>
      <c r="X2927" s="979" t="str">
        <f t="shared" si="184"/>
        <v>P</v>
      </c>
      <c r="Y2927" s="979"/>
      <c r="AD2927" s="564"/>
      <c r="AE2927" s="564"/>
      <c r="AF2927" s="564"/>
      <c r="AG2927" s="564"/>
      <c r="AH2927" s="564"/>
      <c r="AI2927" s="564"/>
    </row>
    <row r="2928" spans="1:35" ht="90" x14ac:dyDescent="0.3">
      <c r="A2928" s="450">
        <f t="shared" si="181"/>
        <v>2923</v>
      </c>
      <c r="B2928" s="442" t="s">
        <v>20499</v>
      </c>
      <c r="C2928" s="426" t="s">
        <v>2735</v>
      </c>
      <c r="D2928" s="272" t="s">
        <v>5106</v>
      </c>
      <c r="E2928" s="539" t="s">
        <v>12824</v>
      </c>
      <c r="F2928" s="106" t="s">
        <v>195</v>
      </c>
      <c r="G2928" s="106">
        <v>45809</v>
      </c>
      <c r="H2928" s="106">
        <v>45827</v>
      </c>
      <c r="I2928" s="90" t="s">
        <v>25</v>
      </c>
      <c r="J2928" s="106" t="s">
        <v>195</v>
      </c>
      <c r="K2928" s="106">
        <v>45829</v>
      </c>
      <c r="L2928" s="106">
        <v>45829</v>
      </c>
      <c r="M2928" s="90" t="s">
        <v>1671</v>
      </c>
      <c r="N2928" s="106"/>
      <c r="O2928" s="106"/>
      <c r="P2928" s="106"/>
      <c r="Q2928" s="90"/>
      <c r="R2928" s="106"/>
      <c r="S2928" s="106"/>
      <c r="T2928" s="106"/>
      <c r="U2928" s="90"/>
      <c r="V2928" s="107" t="str">
        <f t="shared" si="182"/>
        <v>Open PDFIR FINALLY.RHS-KK-ECG-IR-ARCH-2574-REV01</v>
      </c>
      <c r="W2928" s="972" t="str">
        <f t="shared" ca="1" si="183"/>
        <v>DONE</v>
      </c>
      <c r="X2928" s="979" t="str">
        <f t="shared" si="184"/>
        <v>AWC</v>
      </c>
      <c r="Y2928" s="979"/>
      <c r="AD2928" s="564"/>
      <c r="AE2928" s="564"/>
      <c r="AF2928" s="564"/>
      <c r="AG2928" s="564"/>
      <c r="AH2928" s="564"/>
      <c r="AI2928" s="564"/>
    </row>
    <row r="2929" spans="1:35" ht="90" x14ac:dyDescent="0.3">
      <c r="A2929" s="450">
        <f t="shared" si="181"/>
        <v>2924</v>
      </c>
      <c r="B2929" s="442" t="s">
        <v>19022</v>
      </c>
      <c r="C2929" s="426" t="s">
        <v>4383</v>
      </c>
      <c r="D2929" s="272" t="s">
        <v>10661</v>
      </c>
      <c r="E2929" s="539" t="s">
        <v>12758</v>
      </c>
      <c r="F2929" s="106" t="s">
        <v>195</v>
      </c>
      <c r="G2929" s="106">
        <v>45809</v>
      </c>
      <c r="H2929" s="106">
        <v>45809</v>
      </c>
      <c r="I2929" s="90" t="s">
        <v>1671</v>
      </c>
      <c r="J2929" s="106"/>
      <c r="K2929" s="106"/>
      <c r="L2929" s="106"/>
      <c r="M2929" s="90"/>
      <c r="N2929" s="106"/>
      <c r="O2929" s="106"/>
      <c r="P2929" s="106"/>
      <c r="Q2929" s="90"/>
      <c r="R2929" s="106"/>
      <c r="S2929" s="106"/>
      <c r="T2929" s="106"/>
      <c r="U2929" s="90"/>
      <c r="V2929" s="107" t="str">
        <f t="shared" si="182"/>
        <v>Open PDFIR FINALLY.RHS-KK-ECG-IR-SU-2575-REV00</v>
      </c>
      <c r="W2929" s="972" t="str">
        <f t="shared" ca="1" si="183"/>
        <v>DONE</v>
      </c>
      <c r="X2929" s="979" t="str">
        <f t="shared" si="184"/>
        <v>P</v>
      </c>
      <c r="Y2929" s="979"/>
      <c r="AD2929" s="564"/>
      <c r="AE2929" s="564"/>
      <c r="AF2929" s="564"/>
      <c r="AG2929" s="564"/>
      <c r="AH2929" s="564"/>
      <c r="AI2929" s="564"/>
    </row>
    <row r="2930" spans="1:35" ht="90" x14ac:dyDescent="0.3">
      <c r="A2930" s="450">
        <f t="shared" si="181"/>
        <v>2925</v>
      </c>
      <c r="B2930" s="442" t="s">
        <v>19023</v>
      </c>
      <c r="C2930" s="426" t="s">
        <v>78</v>
      </c>
      <c r="D2930" s="272" t="s">
        <v>5106</v>
      </c>
      <c r="E2930" s="539" t="s">
        <v>12837</v>
      </c>
      <c r="F2930" s="106" t="s">
        <v>195</v>
      </c>
      <c r="G2930" s="106">
        <v>45832</v>
      </c>
      <c r="H2930" s="106">
        <v>45832</v>
      </c>
      <c r="I2930" s="90" t="s">
        <v>1671</v>
      </c>
      <c r="J2930" s="106"/>
      <c r="K2930" s="106"/>
      <c r="L2930" s="106"/>
      <c r="M2930" s="90"/>
      <c r="N2930" s="106"/>
      <c r="O2930" s="106"/>
      <c r="P2930" s="106"/>
      <c r="Q2930" s="90"/>
      <c r="R2930" s="106"/>
      <c r="S2930" s="106"/>
      <c r="T2930" s="106"/>
      <c r="U2930" s="90"/>
      <c r="V2930" s="107" t="str">
        <f t="shared" si="182"/>
        <v>Open PDFIR FINALLY.RHS-KK-ECG-IR-ELE-303-REV00</v>
      </c>
      <c r="W2930" s="972" t="str">
        <f t="shared" ca="1" si="183"/>
        <v>DONE</v>
      </c>
      <c r="X2930" s="979" t="str">
        <f t="shared" si="184"/>
        <v>P</v>
      </c>
      <c r="Y2930" s="979"/>
      <c r="AD2930" s="564"/>
      <c r="AE2930" s="564"/>
      <c r="AF2930" s="564"/>
      <c r="AG2930" s="564"/>
      <c r="AH2930" s="564"/>
      <c r="AI2930" s="564"/>
    </row>
    <row r="2931" spans="1:35" ht="90" x14ac:dyDescent="0.3">
      <c r="A2931" s="450">
        <f t="shared" si="181"/>
        <v>2926</v>
      </c>
      <c r="B2931" s="442" t="s">
        <v>19024</v>
      </c>
      <c r="C2931" s="426" t="s">
        <v>76</v>
      </c>
      <c r="D2931" s="272" t="s">
        <v>10661</v>
      </c>
      <c r="E2931" s="539" t="s">
        <v>12797</v>
      </c>
      <c r="F2931" s="106" t="s">
        <v>195</v>
      </c>
      <c r="G2931" s="106">
        <v>45824</v>
      </c>
      <c r="H2931" s="106">
        <v>45826</v>
      </c>
      <c r="I2931" s="90" t="s">
        <v>1671</v>
      </c>
      <c r="J2931" s="106"/>
      <c r="K2931" s="106"/>
      <c r="L2931" s="106"/>
      <c r="M2931" s="90"/>
      <c r="N2931" s="106"/>
      <c r="O2931" s="106"/>
      <c r="P2931" s="106"/>
      <c r="Q2931" s="90"/>
      <c r="R2931" s="106"/>
      <c r="S2931" s="106"/>
      <c r="T2931" s="106"/>
      <c r="U2931" s="90"/>
      <c r="V2931" s="107" t="str">
        <f t="shared" si="182"/>
        <v>Open PDFIR FINALLY.RHS-KK-ECG-IR-CI-2576-REV00</v>
      </c>
      <c r="W2931" s="972" t="str">
        <f t="shared" ca="1" si="183"/>
        <v>DONE</v>
      </c>
      <c r="X2931" s="979" t="str">
        <f t="shared" si="184"/>
        <v>P</v>
      </c>
      <c r="Y2931" s="979"/>
      <c r="AD2931" s="564"/>
      <c r="AE2931" s="564"/>
      <c r="AF2931" s="564"/>
      <c r="AG2931" s="564"/>
      <c r="AH2931" s="564"/>
      <c r="AI2931" s="564"/>
    </row>
    <row r="2932" spans="1:35" ht="90" x14ac:dyDescent="0.3">
      <c r="A2932" s="450">
        <f t="shared" si="181"/>
        <v>2927</v>
      </c>
      <c r="B2932" s="442" t="s">
        <v>19025</v>
      </c>
      <c r="C2932" s="426" t="s">
        <v>4383</v>
      </c>
      <c r="D2932" s="272" t="s">
        <v>10661</v>
      </c>
      <c r="E2932" s="539" t="s">
        <v>12882</v>
      </c>
      <c r="F2932" s="106" t="s">
        <v>195</v>
      </c>
      <c r="G2932" s="106">
        <v>45836</v>
      </c>
      <c r="H2932" s="106">
        <v>45836</v>
      </c>
      <c r="I2932" s="90" t="s">
        <v>62</v>
      </c>
      <c r="J2932" s="106"/>
      <c r="K2932" s="106"/>
      <c r="L2932" s="106"/>
      <c r="M2932" s="90"/>
      <c r="N2932" s="106"/>
      <c r="O2932" s="106"/>
      <c r="P2932" s="106"/>
      <c r="Q2932" s="90"/>
      <c r="R2932" s="106"/>
      <c r="S2932" s="106"/>
      <c r="T2932" s="106"/>
      <c r="U2932" s="90"/>
      <c r="V2932" s="107" t="str">
        <f t="shared" si="182"/>
        <v>Open PDFIR FINALLY.RHS-KK-ECG-IR-SU-2577-REV00</v>
      </c>
      <c r="W2932" s="972" t="str">
        <f t="shared" ca="1" si="183"/>
        <v>DONE</v>
      </c>
      <c r="X2932" s="979" t="str">
        <f t="shared" si="184"/>
        <v>P</v>
      </c>
      <c r="Y2932" s="979"/>
      <c r="AD2932" s="564"/>
      <c r="AE2932" s="564"/>
      <c r="AF2932" s="564"/>
      <c r="AG2932" s="564"/>
      <c r="AH2932" s="564"/>
      <c r="AI2932" s="564"/>
    </row>
    <row r="2933" spans="1:35" ht="90" x14ac:dyDescent="0.3">
      <c r="A2933" s="450">
        <f t="shared" si="181"/>
        <v>2928</v>
      </c>
      <c r="B2933" s="442" t="s">
        <v>19026</v>
      </c>
      <c r="C2933" s="426" t="s">
        <v>3746</v>
      </c>
      <c r="D2933" s="272" t="s">
        <v>10661</v>
      </c>
      <c r="E2933" s="539" t="s">
        <v>12800</v>
      </c>
      <c r="F2933" s="106" t="s">
        <v>195</v>
      </c>
      <c r="G2933" s="106">
        <v>45825</v>
      </c>
      <c r="H2933" s="106">
        <v>45825</v>
      </c>
      <c r="I2933" s="90" t="s">
        <v>1671</v>
      </c>
      <c r="J2933" s="106"/>
      <c r="K2933" s="106"/>
      <c r="L2933" s="106"/>
      <c r="M2933" s="90"/>
      <c r="N2933" s="106"/>
      <c r="O2933" s="106"/>
      <c r="P2933" s="106"/>
      <c r="Q2933" s="90"/>
      <c r="R2933" s="106"/>
      <c r="S2933" s="106"/>
      <c r="T2933" s="106"/>
      <c r="U2933" s="90"/>
      <c r="V2933" s="107" t="str">
        <f t="shared" si="182"/>
        <v>Open PDFIR FINALLY.RHS-KK-ECG-IR-MECH-62-REV00</v>
      </c>
      <c r="W2933" s="972" t="str">
        <f t="shared" ca="1" si="183"/>
        <v>DONE</v>
      </c>
      <c r="X2933" s="979" t="str">
        <f t="shared" si="184"/>
        <v>P</v>
      </c>
      <c r="Y2933" s="979"/>
      <c r="AD2933" s="564"/>
      <c r="AE2933" s="564"/>
      <c r="AF2933" s="564"/>
      <c r="AG2933" s="564"/>
      <c r="AH2933" s="564"/>
      <c r="AI2933" s="564"/>
    </row>
    <row r="2934" spans="1:35" ht="90" x14ac:dyDescent="0.3">
      <c r="A2934" s="450">
        <f t="shared" si="181"/>
        <v>2929</v>
      </c>
      <c r="B2934" s="442" t="s">
        <v>19027</v>
      </c>
      <c r="C2934" s="426" t="s">
        <v>2735</v>
      </c>
      <c r="D2934" s="272" t="s">
        <v>5106</v>
      </c>
      <c r="E2934" s="539" t="s">
        <v>12801</v>
      </c>
      <c r="F2934" s="106" t="s">
        <v>195</v>
      </c>
      <c r="G2934" s="106">
        <v>45824</v>
      </c>
      <c r="H2934" s="106">
        <v>45824</v>
      </c>
      <c r="I2934" s="90" t="s">
        <v>25</v>
      </c>
      <c r="J2934" s="106"/>
      <c r="K2934" s="106"/>
      <c r="L2934" s="106"/>
      <c r="M2934" s="90"/>
      <c r="N2934" s="106"/>
      <c r="O2934" s="106"/>
      <c r="P2934" s="106"/>
      <c r="Q2934" s="90"/>
      <c r="R2934" s="106"/>
      <c r="S2934" s="106"/>
      <c r="T2934" s="106"/>
      <c r="U2934" s="90"/>
      <c r="V2934" s="107" t="str">
        <f t="shared" si="182"/>
        <v>Open PDFIR FINALLY.RHS-KK-ECG-IR-ARCH-2578-REV00</v>
      </c>
      <c r="W2934" s="972" t="str">
        <f t="shared" ca="1" si="183"/>
        <v>DONE</v>
      </c>
      <c r="X2934" s="979" t="str">
        <f t="shared" si="184"/>
        <v>P</v>
      </c>
      <c r="Y2934" s="979"/>
      <c r="AD2934" s="564"/>
      <c r="AE2934" s="564"/>
      <c r="AF2934" s="564"/>
      <c r="AG2934" s="564"/>
      <c r="AH2934" s="564"/>
      <c r="AI2934" s="564"/>
    </row>
    <row r="2935" spans="1:35" ht="90" x14ac:dyDescent="0.3">
      <c r="A2935" s="450">
        <f t="shared" ref="A2935:A2998" si="185">ROW()-ROW($A$5)</f>
        <v>2930</v>
      </c>
      <c r="B2935" s="442" t="s">
        <v>20500</v>
      </c>
      <c r="C2935" s="426" t="s">
        <v>2735</v>
      </c>
      <c r="D2935" s="272" t="s">
        <v>5106</v>
      </c>
      <c r="E2935" s="539" t="s">
        <v>12803</v>
      </c>
      <c r="F2935" s="106" t="s">
        <v>195</v>
      </c>
      <c r="G2935" s="106">
        <v>45827</v>
      </c>
      <c r="H2935" s="106">
        <v>45827</v>
      </c>
      <c r="I2935" s="90" t="s">
        <v>25</v>
      </c>
      <c r="J2935" s="106" t="s">
        <v>195</v>
      </c>
      <c r="K2935" s="106">
        <v>45829</v>
      </c>
      <c r="L2935" s="106">
        <v>45829</v>
      </c>
      <c r="M2935" s="90" t="s">
        <v>1671</v>
      </c>
      <c r="N2935" s="106"/>
      <c r="O2935" s="106"/>
      <c r="P2935" s="106"/>
      <c r="Q2935" s="90"/>
      <c r="R2935" s="106"/>
      <c r="S2935" s="106"/>
      <c r="T2935" s="106"/>
      <c r="U2935" s="90"/>
      <c r="V2935" s="107" t="str">
        <f t="shared" si="182"/>
        <v>Open PDFIR FINALLY.RHS-KK-ECG-IR-ARCH-2579-REV01</v>
      </c>
      <c r="W2935" s="972" t="str">
        <f t="shared" ca="1" si="183"/>
        <v>DONE</v>
      </c>
      <c r="X2935" s="979" t="str">
        <f t="shared" si="184"/>
        <v>AWC</v>
      </c>
      <c r="Y2935" s="979"/>
      <c r="AD2935" s="564"/>
      <c r="AE2935" s="564"/>
      <c r="AF2935" s="564"/>
      <c r="AG2935" s="564"/>
      <c r="AH2935" s="564"/>
      <c r="AI2935" s="564"/>
    </row>
    <row r="2936" spans="1:35" ht="90" x14ac:dyDescent="0.3">
      <c r="A2936" s="450">
        <f t="shared" si="185"/>
        <v>2931</v>
      </c>
      <c r="B2936" s="442" t="s">
        <v>19028</v>
      </c>
      <c r="C2936" s="426" t="s">
        <v>2735</v>
      </c>
      <c r="D2936" s="272" t="s">
        <v>5106</v>
      </c>
      <c r="E2936" s="539" t="s">
        <v>12804</v>
      </c>
      <c r="F2936" s="106" t="s">
        <v>195</v>
      </c>
      <c r="G2936" s="106">
        <v>45827</v>
      </c>
      <c r="H2936" s="106">
        <v>45827</v>
      </c>
      <c r="I2936" s="90" t="s">
        <v>1671</v>
      </c>
      <c r="J2936" s="106"/>
      <c r="K2936" s="106"/>
      <c r="L2936" s="106"/>
      <c r="M2936" s="90"/>
      <c r="N2936" s="106"/>
      <c r="O2936" s="106"/>
      <c r="P2936" s="106"/>
      <c r="Q2936" s="90"/>
      <c r="R2936" s="106"/>
      <c r="S2936" s="106"/>
      <c r="T2936" s="106"/>
      <c r="U2936" s="90"/>
      <c r="V2936" s="107" t="str">
        <f t="shared" si="182"/>
        <v>Open PDFIR FINALLY.RHS-KK-ECG-IR-ARCH-2580-REV00</v>
      </c>
      <c r="W2936" s="972" t="str">
        <f t="shared" ca="1" si="183"/>
        <v>DONE</v>
      </c>
      <c r="X2936" s="979" t="str">
        <f t="shared" si="184"/>
        <v>P</v>
      </c>
      <c r="Y2936" s="979"/>
      <c r="AD2936" s="564"/>
      <c r="AE2936" s="564"/>
      <c r="AF2936" s="564"/>
      <c r="AG2936" s="564"/>
      <c r="AH2936" s="564"/>
      <c r="AI2936" s="564"/>
    </row>
    <row r="2937" spans="1:35" ht="90" x14ac:dyDescent="0.3">
      <c r="A2937" s="450">
        <f t="shared" si="185"/>
        <v>2932</v>
      </c>
      <c r="B2937" s="442" t="s">
        <v>19029</v>
      </c>
      <c r="C2937" s="426" t="s">
        <v>2735</v>
      </c>
      <c r="D2937" s="272" t="s">
        <v>5106</v>
      </c>
      <c r="E2937" s="539" t="s">
        <v>12805</v>
      </c>
      <c r="F2937" s="106" t="s">
        <v>195</v>
      </c>
      <c r="G2937" s="106">
        <v>45827</v>
      </c>
      <c r="H2937" s="106">
        <v>45827</v>
      </c>
      <c r="I2937" s="90" t="s">
        <v>1671</v>
      </c>
      <c r="J2937" s="106"/>
      <c r="K2937" s="106"/>
      <c r="L2937" s="106"/>
      <c r="M2937" s="90"/>
      <c r="N2937" s="106"/>
      <c r="O2937" s="106"/>
      <c r="P2937" s="106"/>
      <c r="Q2937" s="90"/>
      <c r="R2937" s="106"/>
      <c r="S2937" s="106"/>
      <c r="T2937" s="106"/>
      <c r="U2937" s="90"/>
      <c r="V2937" s="107" t="str">
        <f t="shared" si="182"/>
        <v>Open PDFIR FINALLY.RHS-KK-ECG-IR-ARCH-2581-REV00</v>
      </c>
      <c r="W2937" s="972" t="str">
        <f t="shared" ca="1" si="183"/>
        <v>DONE</v>
      </c>
      <c r="X2937" s="979" t="str">
        <f t="shared" si="184"/>
        <v>P</v>
      </c>
      <c r="Y2937" s="979"/>
      <c r="AD2937" s="564"/>
      <c r="AE2937" s="564"/>
      <c r="AF2937" s="564"/>
      <c r="AG2937" s="564"/>
      <c r="AH2937" s="564"/>
      <c r="AI2937" s="564"/>
    </row>
    <row r="2938" spans="1:35" ht="90" x14ac:dyDescent="0.3">
      <c r="A2938" s="450">
        <f t="shared" si="185"/>
        <v>2933</v>
      </c>
      <c r="B2938" s="442" t="s">
        <v>19030</v>
      </c>
      <c r="C2938" s="426" t="s">
        <v>2735</v>
      </c>
      <c r="D2938" s="272" t="s">
        <v>5106</v>
      </c>
      <c r="E2938" s="539" t="s">
        <v>12806</v>
      </c>
      <c r="F2938" s="106" t="s">
        <v>195</v>
      </c>
      <c r="G2938" s="106">
        <v>45827</v>
      </c>
      <c r="H2938" s="106">
        <v>45827</v>
      </c>
      <c r="I2938" s="90" t="s">
        <v>1671</v>
      </c>
      <c r="J2938" s="106"/>
      <c r="K2938" s="106"/>
      <c r="L2938" s="106"/>
      <c r="M2938" s="90"/>
      <c r="N2938" s="106"/>
      <c r="O2938" s="106"/>
      <c r="P2938" s="106"/>
      <c r="Q2938" s="90"/>
      <c r="R2938" s="106"/>
      <c r="S2938" s="106"/>
      <c r="T2938" s="106"/>
      <c r="U2938" s="90"/>
      <c r="V2938" s="107" t="str">
        <f t="shared" si="182"/>
        <v>Open PDFIR FINALLY.RHS-KK-ECG-IR-ARCH-2582-REV00</v>
      </c>
      <c r="W2938" s="972" t="str">
        <f t="shared" ca="1" si="183"/>
        <v>DONE</v>
      </c>
      <c r="X2938" s="979" t="str">
        <f t="shared" si="184"/>
        <v>P</v>
      </c>
      <c r="Y2938" s="979"/>
      <c r="AD2938" s="564"/>
      <c r="AE2938" s="564"/>
      <c r="AF2938" s="564"/>
      <c r="AG2938" s="564"/>
      <c r="AH2938" s="564"/>
      <c r="AI2938" s="564"/>
    </row>
    <row r="2939" spans="1:35" ht="90" x14ac:dyDescent="0.3">
      <c r="A2939" s="450">
        <f t="shared" si="185"/>
        <v>2934</v>
      </c>
      <c r="B2939" s="442" t="s">
        <v>19031</v>
      </c>
      <c r="C2939" s="426" t="s">
        <v>2735</v>
      </c>
      <c r="D2939" s="272" t="s">
        <v>5106</v>
      </c>
      <c r="E2939" s="539" t="s">
        <v>12807</v>
      </c>
      <c r="F2939" s="106" t="s">
        <v>195</v>
      </c>
      <c r="G2939" s="106">
        <v>45827</v>
      </c>
      <c r="H2939" s="106">
        <v>45827</v>
      </c>
      <c r="I2939" s="90" t="s">
        <v>1671</v>
      </c>
      <c r="J2939" s="106"/>
      <c r="K2939" s="106"/>
      <c r="L2939" s="106"/>
      <c r="M2939" s="90"/>
      <c r="N2939" s="106"/>
      <c r="O2939" s="106"/>
      <c r="P2939" s="106"/>
      <c r="Q2939" s="90"/>
      <c r="R2939" s="106"/>
      <c r="S2939" s="106"/>
      <c r="T2939" s="106"/>
      <c r="U2939" s="90"/>
      <c r="V2939" s="107" t="str">
        <f t="shared" si="182"/>
        <v>Open PDFIR FINALLY.RHS-KK-ECG-IR-ARCH-2583-REV00</v>
      </c>
      <c r="W2939" s="972" t="str">
        <f t="shared" ca="1" si="183"/>
        <v>DONE</v>
      </c>
      <c r="X2939" s="979" t="str">
        <f t="shared" si="184"/>
        <v>P</v>
      </c>
      <c r="Y2939" s="979"/>
      <c r="AD2939" s="564"/>
      <c r="AE2939" s="564"/>
      <c r="AF2939" s="564"/>
      <c r="AG2939" s="564"/>
      <c r="AH2939" s="564"/>
      <c r="AI2939" s="564"/>
    </row>
    <row r="2940" spans="1:35" ht="90" x14ac:dyDescent="0.3">
      <c r="A2940" s="450">
        <f t="shared" si="185"/>
        <v>2935</v>
      </c>
      <c r="B2940" s="442" t="s">
        <v>19032</v>
      </c>
      <c r="C2940" s="426" t="s">
        <v>2735</v>
      </c>
      <c r="D2940" s="272" t="s">
        <v>5106</v>
      </c>
      <c r="E2940" s="539" t="s">
        <v>12808</v>
      </c>
      <c r="F2940" s="106" t="s">
        <v>195</v>
      </c>
      <c r="G2940" s="106">
        <v>45827</v>
      </c>
      <c r="H2940" s="106">
        <v>45827</v>
      </c>
      <c r="I2940" s="90" t="s">
        <v>1671</v>
      </c>
      <c r="J2940" s="106"/>
      <c r="K2940" s="106"/>
      <c r="L2940" s="106"/>
      <c r="M2940" s="90"/>
      <c r="N2940" s="106"/>
      <c r="O2940" s="106"/>
      <c r="P2940" s="106"/>
      <c r="Q2940" s="90"/>
      <c r="R2940" s="106"/>
      <c r="S2940" s="106"/>
      <c r="T2940" s="106"/>
      <c r="U2940" s="90"/>
      <c r="V2940" s="107" t="str">
        <f t="shared" si="182"/>
        <v>Open PDFIR FINALLY.RHS-KK-ECG-IR-ARCH-2584-REV00</v>
      </c>
      <c r="W2940" s="972" t="str">
        <f t="shared" ca="1" si="183"/>
        <v>DONE</v>
      </c>
      <c r="X2940" s="979" t="str">
        <f t="shared" si="184"/>
        <v>P</v>
      </c>
      <c r="Y2940" s="979"/>
      <c r="AD2940" s="564"/>
      <c r="AE2940" s="564"/>
      <c r="AF2940" s="564"/>
      <c r="AG2940" s="564"/>
      <c r="AH2940" s="564"/>
      <c r="AI2940" s="564"/>
    </row>
    <row r="2941" spans="1:35" ht="90" x14ac:dyDescent="0.3">
      <c r="A2941" s="450">
        <f t="shared" si="185"/>
        <v>2936</v>
      </c>
      <c r="B2941" s="608" t="s">
        <v>20501</v>
      </c>
      <c r="C2941" s="426" t="s">
        <v>2735</v>
      </c>
      <c r="D2941" s="272" t="s">
        <v>5106</v>
      </c>
      <c r="E2941" s="539" t="s">
        <v>12833</v>
      </c>
      <c r="F2941" s="106" t="s">
        <v>195</v>
      </c>
      <c r="G2941" s="106">
        <v>45829</v>
      </c>
      <c r="H2941" s="106">
        <v>45829</v>
      </c>
      <c r="I2941" s="90" t="s">
        <v>25</v>
      </c>
      <c r="J2941" s="106" t="s">
        <v>195</v>
      </c>
      <c r="K2941" s="106">
        <v>45831</v>
      </c>
      <c r="L2941" s="106">
        <v>45831</v>
      </c>
      <c r="M2941" s="90" t="s">
        <v>1671</v>
      </c>
      <c r="N2941" s="106"/>
      <c r="O2941" s="106"/>
      <c r="P2941" s="106"/>
      <c r="Q2941" s="90"/>
      <c r="R2941" s="106"/>
      <c r="S2941" s="106"/>
      <c r="T2941" s="106"/>
      <c r="U2941" s="90"/>
      <c r="V2941" s="107" t="str">
        <f t="shared" ref="V2941:V3004" si="186">IF(B2941&gt;0,HYPERLINK(CONCATENATE("PDFIR FINALLY/",B2941,".pdf"),CONCATENATE("Open PDFIR FINALLY.",B2941)),"")</f>
        <v>Open PDFIR FINALLY.RHS-KK-ECG-IR-ARCH-2585-REV01</v>
      </c>
      <c r="W2941" s="972" t="str">
        <f t="shared" ca="1" si="183"/>
        <v>DONE</v>
      </c>
      <c r="X2941" s="979" t="str">
        <f t="shared" si="184"/>
        <v>AWC</v>
      </c>
      <c r="Y2941" s="979"/>
      <c r="AD2941" s="564"/>
      <c r="AE2941" s="564"/>
      <c r="AF2941" s="564"/>
      <c r="AG2941" s="564"/>
      <c r="AH2941" s="564"/>
      <c r="AI2941" s="564"/>
    </row>
    <row r="2942" spans="1:35" ht="90" x14ac:dyDescent="0.3">
      <c r="A2942" s="450">
        <f t="shared" si="185"/>
        <v>2937</v>
      </c>
      <c r="B2942" s="608" t="s">
        <v>19033</v>
      </c>
      <c r="C2942" s="537" t="s">
        <v>76</v>
      </c>
      <c r="D2942" s="272" t="s">
        <v>8685</v>
      </c>
      <c r="E2942" s="539" t="s">
        <v>12832</v>
      </c>
      <c r="F2942" s="106" t="s">
        <v>195</v>
      </c>
      <c r="G2942" s="106">
        <v>45830</v>
      </c>
      <c r="H2942" s="106">
        <v>45830</v>
      </c>
      <c r="I2942" s="90" t="s">
        <v>1671</v>
      </c>
      <c r="J2942" s="106"/>
      <c r="K2942" s="106"/>
      <c r="L2942" s="106"/>
      <c r="M2942" s="90"/>
      <c r="N2942" s="106"/>
      <c r="O2942" s="106"/>
      <c r="P2942" s="106"/>
      <c r="Q2942" s="90"/>
      <c r="R2942" s="106"/>
      <c r="S2942" s="106"/>
      <c r="T2942" s="106"/>
      <c r="U2942" s="90"/>
      <c r="V2942" s="107" t="str">
        <f t="shared" si="186"/>
        <v>Open PDFIR FINALLY.RHS-KK-ECG-IR-CI-2586-REV00</v>
      </c>
      <c r="W2942" s="972" t="str">
        <f t="shared" ca="1" si="183"/>
        <v>DONE</v>
      </c>
      <c r="X2942" s="979" t="str">
        <f t="shared" si="184"/>
        <v>P</v>
      </c>
      <c r="Y2942" s="979"/>
      <c r="AD2942" s="564"/>
      <c r="AE2942" s="564"/>
      <c r="AF2942" s="564"/>
      <c r="AG2942" s="564"/>
      <c r="AH2942" s="564"/>
      <c r="AI2942" s="564"/>
    </row>
    <row r="2943" spans="1:35" ht="90" x14ac:dyDescent="0.3">
      <c r="A2943" s="450">
        <f t="shared" si="185"/>
        <v>2938</v>
      </c>
      <c r="B2943" s="608" t="s">
        <v>19034</v>
      </c>
      <c r="C2943" s="537" t="s">
        <v>4383</v>
      </c>
      <c r="D2943" s="272" t="s">
        <v>10661</v>
      </c>
      <c r="E2943" s="539" t="s">
        <v>12831</v>
      </c>
      <c r="F2943" s="106" t="s">
        <v>195</v>
      </c>
      <c r="G2943" s="106">
        <v>45830</v>
      </c>
      <c r="H2943" s="106">
        <v>45830</v>
      </c>
      <c r="I2943" s="90" t="s">
        <v>62</v>
      </c>
      <c r="J2943" s="106"/>
      <c r="K2943" s="106"/>
      <c r="L2943" s="106"/>
      <c r="M2943" s="90"/>
      <c r="N2943" s="106"/>
      <c r="O2943" s="106"/>
      <c r="P2943" s="106"/>
      <c r="Q2943" s="90"/>
      <c r="R2943" s="106"/>
      <c r="S2943" s="106"/>
      <c r="T2943" s="106"/>
      <c r="U2943" s="90"/>
      <c r="V2943" s="107" t="str">
        <f t="shared" si="186"/>
        <v>Open PDFIR FINALLY.RHS-KK-ECG-IR-SU-2587-REV00</v>
      </c>
      <c r="W2943" s="972" t="str">
        <f t="shared" ca="1" si="183"/>
        <v>DONE</v>
      </c>
      <c r="X2943" s="979" t="str">
        <f t="shared" si="184"/>
        <v>P</v>
      </c>
      <c r="Y2943" s="979"/>
      <c r="AD2943" s="564"/>
      <c r="AE2943" s="564"/>
      <c r="AF2943" s="564"/>
      <c r="AG2943" s="564"/>
      <c r="AH2943" s="564"/>
      <c r="AI2943" s="564"/>
    </row>
    <row r="2944" spans="1:35" ht="90" x14ac:dyDescent="0.3">
      <c r="A2944" s="450">
        <f t="shared" si="185"/>
        <v>2939</v>
      </c>
      <c r="B2944" s="608" t="s">
        <v>20502</v>
      </c>
      <c r="C2944" s="537" t="s">
        <v>76</v>
      </c>
      <c r="D2944" s="272" t="s">
        <v>10661</v>
      </c>
      <c r="E2944" s="539" t="s">
        <v>12830</v>
      </c>
      <c r="F2944" s="106" t="s">
        <v>195</v>
      </c>
      <c r="G2944" s="106">
        <v>45831</v>
      </c>
      <c r="H2944" s="106">
        <v>45831</v>
      </c>
      <c r="I2944" s="90" t="s">
        <v>25</v>
      </c>
      <c r="J2944" s="106" t="s">
        <v>195</v>
      </c>
      <c r="K2944" s="106">
        <v>45858</v>
      </c>
      <c r="L2944" s="106">
        <v>45858</v>
      </c>
      <c r="M2944" s="90" t="s">
        <v>25</v>
      </c>
      <c r="N2944" s="106" t="s">
        <v>195</v>
      </c>
      <c r="O2944" s="106">
        <v>45866</v>
      </c>
      <c r="P2944" s="106">
        <v>45866</v>
      </c>
      <c r="Q2944" s="90" t="s">
        <v>25</v>
      </c>
      <c r="R2944" s="106" t="s">
        <v>195</v>
      </c>
      <c r="S2944" s="106">
        <v>46056</v>
      </c>
      <c r="T2944" s="106"/>
      <c r="U2944" s="90" t="s">
        <v>5788</v>
      </c>
      <c r="V2944" s="107" t="str">
        <f t="shared" si="186"/>
        <v>Open PDFIR FINALLY.RHS-KK-ECG-IR-CI-2588-REV03</v>
      </c>
      <c r="W2944" s="973">
        <f t="shared" ca="1" si="183"/>
        <v>152</v>
      </c>
      <c r="X2944" s="979" t="str">
        <f t="shared" si="184"/>
        <v>p</v>
      </c>
      <c r="Y2944" s="979"/>
      <c r="AD2944" s="564"/>
      <c r="AE2944" s="564"/>
      <c r="AF2944" s="564"/>
      <c r="AG2944" s="564"/>
      <c r="AH2944" s="564"/>
      <c r="AI2944" s="564"/>
    </row>
    <row r="2945" spans="1:35" ht="90" x14ac:dyDescent="0.3">
      <c r="A2945" s="450">
        <f t="shared" si="185"/>
        <v>2940</v>
      </c>
      <c r="B2945" s="608" t="s">
        <v>19035</v>
      </c>
      <c r="C2945" s="537" t="s">
        <v>78</v>
      </c>
      <c r="D2945" s="272" t="s">
        <v>5106</v>
      </c>
      <c r="E2945" s="539" t="s">
        <v>12840</v>
      </c>
      <c r="F2945" s="106" t="s">
        <v>195</v>
      </c>
      <c r="G2945" s="106">
        <v>45832</v>
      </c>
      <c r="H2945" s="106">
        <v>45832</v>
      </c>
      <c r="I2945" s="90" t="s">
        <v>1671</v>
      </c>
      <c r="J2945" s="106"/>
      <c r="K2945" s="106"/>
      <c r="L2945" s="106"/>
      <c r="M2945" s="90"/>
      <c r="N2945" s="106"/>
      <c r="O2945" s="106"/>
      <c r="P2945" s="106"/>
      <c r="Q2945" s="90"/>
      <c r="R2945" s="106"/>
      <c r="S2945" s="106"/>
      <c r="T2945" s="106"/>
      <c r="U2945" s="90"/>
      <c r="V2945" s="107" t="str">
        <f t="shared" si="186"/>
        <v>Open PDFIR FINALLY.RHS-KK-ECG-IR-ELE-304-REV00</v>
      </c>
      <c r="W2945" s="972" t="str">
        <f t="shared" ca="1" si="183"/>
        <v>DONE</v>
      </c>
      <c r="X2945" s="979" t="str">
        <f t="shared" si="184"/>
        <v>P</v>
      </c>
      <c r="Y2945" s="979"/>
      <c r="AD2945" s="564"/>
      <c r="AE2945" s="564"/>
      <c r="AF2945" s="564"/>
      <c r="AG2945" s="564"/>
      <c r="AH2945" s="564"/>
      <c r="AI2945" s="564"/>
    </row>
    <row r="2946" spans="1:35" ht="90" x14ac:dyDescent="0.3">
      <c r="A2946" s="450">
        <f t="shared" si="185"/>
        <v>2941</v>
      </c>
      <c r="B2946" s="608" t="s">
        <v>19036</v>
      </c>
      <c r="C2946" s="537" t="s">
        <v>2735</v>
      </c>
      <c r="D2946" s="272" t="s">
        <v>5106</v>
      </c>
      <c r="E2946" s="539" t="s">
        <v>12838</v>
      </c>
      <c r="F2946" s="106" t="s">
        <v>195</v>
      </c>
      <c r="G2946" s="106">
        <v>45832</v>
      </c>
      <c r="H2946" s="106">
        <v>45832</v>
      </c>
      <c r="I2946" s="90" t="s">
        <v>1671</v>
      </c>
      <c r="J2946" s="106"/>
      <c r="K2946" s="106"/>
      <c r="L2946" s="106"/>
      <c r="M2946" s="90"/>
      <c r="N2946" s="106"/>
      <c r="O2946" s="106"/>
      <c r="P2946" s="106"/>
      <c r="Q2946" s="90"/>
      <c r="R2946" s="106"/>
      <c r="S2946" s="106"/>
      <c r="T2946" s="106"/>
      <c r="U2946" s="90"/>
      <c r="V2946" s="107" t="str">
        <f t="shared" si="186"/>
        <v>Open PDFIR FINALLY.RHS-KK-ECG-IR-ARCH-2589-REV00</v>
      </c>
      <c r="W2946" s="972" t="str">
        <f t="shared" ca="1" si="183"/>
        <v>DONE</v>
      </c>
      <c r="X2946" s="979" t="str">
        <f t="shared" si="184"/>
        <v>P</v>
      </c>
      <c r="Y2946" s="979"/>
      <c r="AD2946" s="564"/>
      <c r="AE2946" s="564"/>
      <c r="AF2946" s="564"/>
      <c r="AG2946" s="564"/>
      <c r="AH2946" s="564"/>
      <c r="AI2946" s="564"/>
    </row>
    <row r="2947" spans="1:35" ht="90" x14ac:dyDescent="0.3">
      <c r="A2947" s="450">
        <f t="shared" si="185"/>
        <v>2942</v>
      </c>
      <c r="B2947" s="608" t="s">
        <v>19037</v>
      </c>
      <c r="C2947" s="537" t="s">
        <v>2735</v>
      </c>
      <c r="D2947" s="272" t="s">
        <v>5106</v>
      </c>
      <c r="E2947" s="539" t="s">
        <v>12839</v>
      </c>
      <c r="F2947" s="106" t="s">
        <v>195</v>
      </c>
      <c r="G2947" s="106">
        <v>45832</v>
      </c>
      <c r="H2947" s="106">
        <v>45832</v>
      </c>
      <c r="I2947" s="90" t="s">
        <v>1671</v>
      </c>
      <c r="J2947" s="106"/>
      <c r="K2947" s="106"/>
      <c r="L2947" s="106"/>
      <c r="M2947" s="90"/>
      <c r="N2947" s="106"/>
      <c r="O2947" s="106"/>
      <c r="P2947" s="106"/>
      <c r="Q2947" s="90"/>
      <c r="R2947" s="106"/>
      <c r="S2947" s="106"/>
      <c r="T2947" s="106"/>
      <c r="U2947" s="90"/>
      <c r="V2947" s="107" t="str">
        <f t="shared" si="186"/>
        <v>Open PDFIR FINALLY.RHS-KK-ECG-IR-ARCH-2590-REV00</v>
      </c>
      <c r="W2947" s="972" t="str">
        <f t="shared" ca="1" si="183"/>
        <v>DONE</v>
      </c>
      <c r="X2947" s="979" t="str">
        <f t="shared" si="184"/>
        <v>P</v>
      </c>
      <c r="Y2947" s="979"/>
      <c r="AD2947" s="564"/>
      <c r="AE2947" s="564"/>
      <c r="AF2947" s="564"/>
      <c r="AG2947" s="564"/>
      <c r="AH2947" s="564"/>
      <c r="AI2947" s="564"/>
    </row>
    <row r="2948" spans="1:35" ht="90" x14ac:dyDescent="0.3">
      <c r="A2948" s="450">
        <f t="shared" si="185"/>
        <v>2943</v>
      </c>
      <c r="B2948" s="608" t="s">
        <v>20503</v>
      </c>
      <c r="C2948" s="537" t="s">
        <v>76</v>
      </c>
      <c r="D2948" s="272" t="s">
        <v>10661</v>
      </c>
      <c r="E2948" s="539" t="s">
        <v>12836</v>
      </c>
      <c r="F2948" s="106" t="s">
        <v>195</v>
      </c>
      <c r="G2948" s="106">
        <v>45832</v>
      </c>
      <c r="H2948" s="106">
        <v>45832</v>
      </c>
      <c r="I2948" s="90" t="s">
        <v>25</v>
      </c>
      <c r="J2948" s="106" t="s">
        <v>195</v>
      </c>
      <c r="K2948" s="106">
        <v>45872</v>
      </c>
      <c r="L2948" s="106">
        <v>45872</v>
      </c>
      <c r="M2948" s="90" t="s">
        <v>1671</v>
      </c>
      <c r="N2948" s="106"/>
      <c r="O2948" s="106"/>
      <c r="P2948" s="106"/>
      <c r="Q2948" s="90"/>
      <c r="R2948" s="106"/>
      <c r="S2948" s="106"/>
      <c r="T2948" s="106"/>
      <c r="U2948" s="90"/>
      <c r="V2948" s="107" t="str">
        <f t="shared" si="186"/>
        <v>Open PDFIR FINALLY.RHS-KK-ECG-IR-CI-2591-REV01</v>
      </c>
      <c r="W2948" s="972" t="str">
        <f t="shared" ca="1" si="183"/>
        <v>DONE</v>
      </c>
      <c r="X2948" s="979" t="str">
        <f t="shared" si="184"/>
        <v>AWC</v>
      </c>
      <c r="Y2948" s="979"/>
      <c r="AD2948" s="564"/>
      <c r="AE2948" s="564"/>
      <c r="AF2948" s="564"/>
      <c r="AG2948" s="564"/>
      <c r="AH2948" s="564"/>
      <c r="AI2948" s="564"/>
    </row>
    <row r="2949" spans="1:35" ht="90" x14ac:dyDescent="0.3">
      <c r="A2949" s="450">
        <f t="shared" si="185"/>
        <v>2944</v>
      </c>
      <c r="B2949" s="608" t="s">
        <v>20504</v>
      </c>
      <c r="C2949" s="537" t="s">
        <v>3746</v>
      </c>
      <c r="D2949" s="272" t="s">
        <v>5106</v>
      </c>
      <c r="E2949" s="539" t="s">
        <v>12841</v>
      </c>
      <c r="F2949" s="106" t="s">
        <v>195</v>
      </c>
      <c r="G2949" s="106">
        <v>45832</v>
      </c>
      <c r="H2949" s="106">
        <v>45832</v>
      </c>
      <c r="I2949" s="90" t="s">
        <v>25</v>
      </c>
      <c r="J2949" s="106" t="s">
        <v>195</v>
      </c>
      <c r="K2949" s="106">
        <v>45833</v>
      </c>
      <c r="L2949" s="106">
        <v>46160</v>
      </c>
      <c r="M2949" s="90" t="s">
        <v>1671</v>
      </c>
      <c r="N2949" s="106"/>
      <c r="O2949" s="106"/>
      <c r="P2949" s="106"/>
      <c r="Q2949" s="90"/>
      <c r="R2949" s="106"/>
      <c r="S2949" s="106"/>
      <c r="T2949" s="106"/>
      <c r="U2949" s="90"/>
      <c r="V2949" s="107" t="str">
        <f t="shared" si="186"/>
        <v>Open PDFIR FINALLY.RHS-KK-ECG-IR-MECH-63-REV01</v>
      </c>
      <c r="W2949" s="972" t="str">
        <f t="shared" ca="1" si="183"/>
        <v>DONE</v>
      </c>
      <c r="X2949" s="979" t="str">
        <f t="shared" si="184"/>
        <v>AWC</v>
      </c>
      <c r="Y2949" s="979"/>
      <c r="AD2949" s="564"/>
      <c r="AE2949" s="564"/>
      <c r="AF2949" s="564"/>
      <c r="AG2949" s="564"/>
      <c r="AH2949" s="564"/>
      <c r="AI2949" s="564"/>
    </row>
    <row r="2950" spans="1:35" ht="90" x14ac:dyDescent="0.3">
      <c r="A2950" s="450">
        <f t="shared" si="185"/>
        <v>2945</v>
      </c>
      <c r="B2950" s="608" t="s">
        <v>19038</v>
      </c>
      <c r="C2950" s="537" t="s">
        <v>4383</v>
      </c>
      <c r="D2950" s="272" t="s">
        <v>10661</v>
      </c>
      <c r="E2950" s="539" t="s">
        <v>15965</v>
      </c>
      <c r="F2950" s="106" t="s">
        <v>195</v>
      </c>
      <c r="G2950" s="106">
        <v>45832</v>
      </c>
      <c r="H2950" s="106">
        <v>45832</v>
      </c>
      <c r="I2950" s="90" t="s">
        <v>62</v>
      </c>
      <c r="J2950" s="106"/>
      <c r="K2950" s="106"/>
      <c r="L2950" s="106"/>
      <c r="M2950" s="90"/>
      <c r="N2950" s="106"/>
      <c r="O2950" s="106"/>
      <c r="P2950" s="106"/>
      <c r="Q2950" s="90"/>
      <c r="R2950" s="106"/>
      <c r="S2950" s="106"/>
      <c r="T2950" s="106"/>
      <c r="U2950" s="90"/>
      <c r="V2950" s="107" t="str">
        <f t="shared" si="186"/>
        <v>Open PDFIR FINALLY.RHS-KK-ECG-IR-SU-2592-REV00</v>
      </c>
      <c r="W2950" s="972" t="str">
        <f t="shared" ref="W2950:W3013" ca="1" si="187">IF(UPPER(TRIM(U2950))="P", MAX(0, TODAY()-S2950), IF(UPPER(TRIM(Q2950))="P", MAX(0, TODAY()-O2950), IF(UPPER(TRIM(M2950))="P", MAX(0, TODAY()-K2950), IF(UPPER(TRIM(I2950))="P", MAX(0, TODAY()-G2950), IF(OR(UPPER(TRIM(U2950))="C", UPPER(TRIM(U2950))="R", UPPER(TRIM(U2950))="A", UPPER(TRIM(U2950))="AWC", UPPER(TRIM(Q2950))="C", UPPER(TRIM(Q2950))="R", UPPER(TRIM(Q2950))="A", UPPER(TRIM(Q2950))="AWC", UPPER(TRIM(M2950))="C", UPPER(TRIM(M2950))="R", UPPER(TRIM(M2950))="A", UPPER(TRIM(M2950))="AWC", UPPER(TRIM(I2950))="C", UPPER(TRIM(I2950))="R", UPPER(TRIM(I2950))="A", UPPER(TRIM(I2950))="AWC"), "DONE", "")))))</f>
        <v>DONE</v>
      </c>
      <c r="X2950" s="979" t="str">
        <f t="shared" ref="X2950:X3013" si="188">IF(B2950="","",IF(U2950&lt;&gt;"",U2950,IF(Q2950&lt;&gt;"",Q2950,IF(M2950&lt;&gt;"",M2950,IF(I2950&lt;&gt;"","P")))))</f>
        <v>P</v>
      </c>
      <c r="Y2950" s="979"/>
      <c r="AD2950" s="564"/>
      <c r="AE2950" s="564"/>
      <c r="AF2950" s="564"/>
      <c r="AG2950" s="564"/>
      <c r="AH2950" s="564"/>
      <c r="AI2950" s="564"/>
    </row>
    <row r="2951" spans="1:35" ht="90" x14ac:dyDescent="0.3">
      <c r="A2951" s="450">
        <f t="shared" si="185"/>
        <v>2946</v>
      </c>
      <c r="B2951" s="608" t="s">
        <v>19039</v>
      </c>
      <c r="C2951" s="537" t="s">
        <v>4383</v>
      </c>
      <c r="D2951" s="272" t="s">
        <v>10661</v>
      </c>
      <c r="E2951" s="539" t="s">
        <v>12846</v>
      </c>
      <c r="F2951" s="106" t="s">
        <v>195</v>
      </c>
      <c r="G2951" s="106">
        <v>45832</v>
      </c>
      <c r="H2951" s="106">
        <v>45832</v>
      </c>
      <c r="I2951" s="90" t="s">
        <v>62</v>
      </c>
      <c r="J2951" s="106"/>
      <c r="K2951" s="106"/>
      <c r="L2951" s="106"/>
      <c r="M2951" s="90"/>
      <c r="N2951" s="106"/>
      <c r="O2951" s="106"/>
      <c r="P2951" s="106"/>
      <c r="Q2951" s="90"/>
      <c r="R2951" s="106"/>
      <c r="S2951" s="106"/>
      <c r="T2951" s="106"/>
      <c r="U2951" s="90"/>
      <c r="V2951" s="107" t="str">
        <f t="shared" si="186"/>
        <v>Open PDFIR FINALLY.RHS-KK-ECG-IR-SU-2593-REV00</v>
      </c>
      <c r="W2951" s="972" t="str">
        <f t="shared" ca="1" si="187"/>
        <v>DONE</v>
      </c>
      <c r="X2951" s="979" t="str">
        <f t="shared" si="188"/>
        <v>P</v>
      </c>
      <c r="Y2951" s="979"/>
      <c r="AD2951" s="564"/>
      <c r="AE2951" s="564"/>
      <c r="AF2951" s="564"/>
      <c r="AG2951" s="564"/>
      <c r="AH2951" s="564"/>
      <c r="AI2951" s="564"/>
    </row>
    <row r="2952" spans="1:35" ht="90" x14ac:dyDescent="0.3">
      <c r="A2952" s="450">
        <f t="shared" si="185"/>
        <v>2947</v>
      </c>
      <c r="B2952" s="608" t="s">
        <v>19040</v>
      </c>
      <c r="C2952" s="537" t="s">
        <v>76</v>
      </c>
      <c r="D2952" s="272" t="s">
        <v>8685</v>
      </c>
      <c r="E2952" s="539" t="s">
        <v>13174</v>
      </c>
      <c r="F2952" s="106" t="s">
        <v>195</v>
      </c>
      <c r="G2952" s="106">
        <v>45832</v>
      </c>
      <c r="H2952" s="106">
        <v>45832</v>
      </c>
      <c r="I2952" s="90" t="s">
        <v>1671</v>
      </c>
      <c r="J2952" s="106"/>
      <c r="K2952" s="106"/>
      <c r="L2952" s="106"/>
      <c r="M2952" s="90"/>
      <c r="N2952" s="106"/>
      <c r="O2952" s="106"/>
      <c r="P2952" s="106"/>
      <c r="Q2952" s="90"/>
      <c r="R2952" s="106"/>
      <c r="S2952" s="106"/>
      <c r="T2952" s="106"/>
      <c r="U2952" s="90"/>
      <c r="V2952" s="107" t="str">
        <f t="shared" si="186"/>
        <v>Open PDFIR FINALLY.RHS-KK-ECG-IR-CI-2594-REV00</v>
      </c>
      <c r="W2952" s="972" t="str">
        <f t="shared" ca="1" si="187"/>
        <v>DONE</v>
      </c>
      <c r="X2952" s="979" t="str">
        <f t="shared" si="188"/>
        <v>P</v>
      </c>
      <c r="Y2952" s="979"/>
      <c r="AD2952" s="564"/>
      <c r="AE2952" s="564"/>
      <c r="AF2952" s="564"/>
      <c r="AG2952" s="564"/>
      <c r="AH2952" s="564"/>
      <c r="AI2952" s="564"/>
    </row>
    <row r="2953" spans="1:35" ht="109.8" x14ac:dyDescent="0.3">
      <c r="A2953" s="450">
        <f t="shared" si="185"/>
        <v>2948</v>
      </c>
      <c r="B2953" s="608" t="s">
        <v>19041</v>
      </c>
      <c r="C2953" s="537" t="s">
        <v>78</v>
      </c>
      <c r="D2953" s="272" t="s">
        <v>5106</v>
      </c>
      <c r="E2953" s="539" t="s">
        <v>12847</v>
      </c>
      <c r="F2953" s="106" t="s">
        <v>195</v>
      </c>
      <c r="G2953" s="106">
        <v>45833</v>
      </c>
      <c r="H2953" s="106">
        <v>45834</v>
      </c>
      <c r="I2953" s="90" t="s">
        <v>1671</v>
      </c>
      <c r="J2953" s="106"/>
      <c r="K2953" s="106"/>
      <c r="L2953" s="106"/>
      <c r="M2953" s="90"/>
      <c r="N2953" s="106"/>
      <c r="O2953" s="106"/>
      <c r="P2953" s="106"/>
      <c r="Q2953" s="90"/>
      <c r="R2953" s="106"/>
      <c r="S2953" s="106"/>
      <c r="T2953" s="106"/>
      <c r="U2953" s="90"/>
      <c r="V2953" s="107" t="str">
        <f t="shared" si="186"/>
        <v>Open PDFIR FINALLY.RHS-KK-ECG-IR-ELE-305-REV00</v>
      </c>
      <c r="W2953" s="972" t="str">
        <f t="shared" ca="1" si="187"/>
        <v>DONE</v>
      </c>
      <c r="X2953" s="979" t="str">
        <f t="shared" si="188"/>
        <v>P</v>
      </c>
      <c r="Y2953" s="979"/>
      <c r="AD2953" s="564"/>
      <c r="AE2953" s="564"/>
      <c r="AF2953" s="564"/>
      <c r="AG2953" s="564"/>
      <c r="AH2953" s="564"/>
      <c r="AI2953" s="564"/>
    </row>
    <row r="2954" spans="1:35" ht="90" x14ac:dyDescent="0.3">
      <c r="A2954" s="450">
        <f t="shared" si="185"/>
        <v>2949</v>
      </c>
      <c r="B2954" s="608" t="s">
        <v>19042</v>
      </c>
      <c r="C2954" s="537" t="s">
        <v>78</v>
      </c>
      <c r="D2954" s="272" t="s">
        <v>10661</v>
      </c>
      <c r="E2954" s="539" t="s">
        <v>12848</v>
      </c>
      <c r="F2954" s="106" t="s">
        <v>195</v>
      </c>
      <c r="G2954" s="106">
        <v>45833</v>
      </c>
      <c r="H2954" s="106">
        <v>45836</v>
      </c>
      <c r="I2954" s="90" t="s">
        <v>1671</v>
      </c>
      <c r="J2954" s="106"/>
      <c r="K2954" s="106"/>
      <c r="L2954" s="106"/>
      <c r="M2954" s="90"/>
      <c r="N2954" s="106"/>
      <c r="O2954" s="106"/>
      <c r="P2954" s="106"/>
      <c r="Q2954" s="90"/>
      <c r="R2954" s="106"/>
      <c r="S2954" s="106"/>
      <c r="T2954" s="106"/>
      <c r="U2954" s="90"/>
      <c r="V2954" s="107" t="str">
        <f t="shared" si="186"/>
        <v>Open PDFIR FINALLY.RHS-KK-ECG-IR-ELE-306-REV00</v>
      </c>
      <c r="W2954" s="972" t="str">
        <f t="shared" ca="1" si="187"/>
        <v>DONE</v>
      </c>
      <c r="X2954" s="979" t="str">
        <f t="shared" si="188"/>
        <v>P</v>
      </c>
      <c r="Y2954" s="979"/>
      <c r="AD2954" s="564"/>
      <c r="AE2954" s="564"/>
      <c r="AF2954" s="564"/>
      <c r="AG2954" s="564"/>
      <c r="AH2954" s="564"/>
      <c r="AI2954" s="564"/>
    </row>
    <row r="2955" spans="1:35" ht="90" x14ac:dyDescent="0.3">
      <c r="A2955" s="450">
        <f t="shared" si="185"/>
        <v>2950</v>
      </c>
      <c r="B2955" s="608" t="s">
        <v>20505</v>
      </c>
      <c r="C2955" s="537" t="s">
        <v>78</v>
      </c>
      <c r="D2955" s="272" t="s">
        <v>5106</v>
      </c>
      <c r="E2955" s="539" t="s">
        <v>12849</v>
      </c>
      <c r="F2955" s="106" t="s">
        <v>195</v>
      </c>
      <c r="G2955" s="106">
        <v>45833</v>
      </c>
      <c r="H2955" s="106">
        <v>45833</v>
      </c>
      <c r="I2955" s="90" t="s">
        <v>25</v>
      </c>
      <c r="J2955" s="106" t="s">
        <v>195</v>
      </c>
      <c r="K2955" s="106">
        <v>45837</v>
      </c>
      <c r="L2955" s="106">
        <v>45837</v>
      </c>
      <c r="M2955" s="613" t="s">
        <v>1671</v>
      </c>
      <c r="N2955" s="106"/>
      <c r="O2955" s="106"/>
      <c r="P2955" s="106"/>
      <c r="Q2955" s="90"/>
      <c r="R2955" s="106"/>
      <c r="S2955" s="106"/>
      <c r="T2955" s="106"/>
      <c r="U2955" s="90"/>
      <c r="V2955" s="107" t="str">
        <f t="shared" si="186"/>
        <v>Open PDFIR FINALLY.RHS-KK-ECG-IR-ELE-307-REV01</v>
      </c>
      <c r="W2955" s="972" t="str">
        <f t="shared" ca="1" si="187"/>
        <v>DONE</v>
      </c>
      <c r="X2955" s="979" t="str">
        <f t="shared" si="188"/>
        <v>AWC</v>
      </c>
      <c r="Y2955" s="979"/>
      <c r="AD2955" s="564"/>
      <c r="AE2955" s="564"/>
      <c r="AF2955" s="564"/>
      <c r="AG2955" s="564"/>
      <c r="AH2955" s="564"/>
      <c r="AI2955" s="564"/>
    </row>
    <row r="2956" spans="1:35" ht="90" x14ac:dyDescent="0.3">
      <c r="A2956" s="450">
        <f t="shared" si="185"/>
        <v>2951</v>
      </c>
      <c r="B2956" s="608" t="s">
        <v>19043</v>
      </c>
      <c r="C2956" s="537" t="s">
        <v>4383</v>
      </c>
      <c r="D2956" s="272" t="s">
        <v>10661</v>
      </c>
      <c r="E2956" s="539" t="s">
        <v>12863</v>
      </c>
      <c r="F2956" s="106" t="s">
        <v>195</v>
      </c>
      <c r="G2956" s="106">
        <v>45834</v>
      </c>
      <c r="H2956" s="106">
        <v>45834</v>
      </c>
      <c r="I2956" s="90" t="s">
        <v>62</v>
      </c>
      <c r="J2956" s="106"/>
      <c r="K2956" s="106"/>
      <c r="L2956" s="106"/>
      <c r="M2956" s="90"/>
      <c r="N2956" s="106"/>
      <c r="O2956" s="106"/>
      <c r="P2956" s="106"/>
      <c r="Q2956" s="90"/>
      <c r="R2956" s="106"/>
      <c r="S2956" s="106"/>
      <c r="T2956" s="106"/>
      <c r="U2956" s="90"/>
      <c r="V2956" s="107" t="str">
        <f t="shared" si="186"/>
        <v>Open PDFIR FINALLY.RHS-KK-ECG-IR-SU-2595-REV00</v>
      </c>
      <c r="W2956" s="972" t="str">
        <f t="shared" ca="1" si="187"/>
        <v>DONE</v>
      </c>
      <c r="X2956" s="979" t="str">
        <f t="shared" si="188"/>
        <v>P</v>
      </c>
      <c r="Y2956" s="979"/>
      <c r="AD2956" s="564"/>
      <c r="AE2956" s="564"/>
      <c r="AF2956" s="564"/>
      <c r="AG2956" s="564"/>
      <c r="AH2956" s="564"/>
      <c r="AI2956" s="564"/>
    </row>
    <row r="2957" spans="1:35" ht="90" x14ac:dyDescent="0.3">
      <c r="A2957" s="450">
        <f t="shared" si="185"/>
        <v>2952</v>
      </c>
      <c r="B2957" s="608" t="s">
        <v>19044</v>
      </c>
      <c r="C2957" s="537" t="s">
        <v>76</v>
      </c>
      <c r="D2957" s="272" t="s">
        <v>10661</v>
      </c>
      <c r="E2957" s="539" t="s">
        <v>12868</v>
      </c>
      <c r="F2957" s="106" t="s">
        <v>195</v>
      </c>
      <c r="G2957" s="106">
        <v>45836</v>
      </c>
      <c r="H2957" s="106">
        <v>45836</v>
      </c>
      <c r="I2957" s="90" t="s">
        <v>1671</v>
      </c>
      <c r="J2957" s="106"/>
      <c r="K2957" s="106"/>
      <c r="L2957" s="106"/>
      <c r="M2957" s="90"/>
      <c r="N2957" s="106"/>
      <c r="O2957" s="106"/>
      <c r="P2957" s="106"/>
      <c r="Q2957" s="90"/>
      <c r="R2957" s="106"/>
      <c r="S2957" s="106"/>
      <c r="T2957" s="106"/>
      <c r="U2957" s="90"/>
      <c r="V2957" s="107" t="str">
        <f t="shared" si="186"/>
        <v>Open PDFIR FINALLY.RHS-KK-ECG-IR-CI-2596-REV00</v>
      </c>
      <c r="W2957" s="972" t="str">
        <f t="shared" ca="1" si="187"/>
        <v>DONE</v>
      </c>
      <c r="X2957" s="979" t="str">
        <f t="shared" si="188"/>
        <v>P</v>
      </c>
      <c r="Y2957" s="979"/>
      <c r="AD2957" s="564"/>
      <c r="AE2957" s="564"/>
      <c r="AF2957" s="564"/>
      <c r="AG2957" s="564"/>
      <c r="AH2957" s="564"/>
      <c r="AI2957" s="564"/>
    </row>
    <row r="2958" spans="1:35" ht="90" x14ac:dyDescent="0.3">
      <c r="A2958" s="450">
        <f t="shared" si="185"/>
        <v>2953</v>
      </c>
      <c r="B2958" s="608" t="s">
        <v>20506</v>
      </c>
      <c r="C2958" s="537" t="s">
        <v>76</v>
      </c>
      <c r="D2958" s="272" t="s">
        <v>10661</v>
      </c>
      <c r="E2958" s="539" t="s">
        <v>12663</v>
      </c>
      <c r="F2958" s="106" t="s">
        <v>195</v>
      </c>
      <c r="G2958" s="106">
        <v>45836</v>
      </c>
      <c r="H2958" s="106">
        <v>45836</v>
      </c>
      <c r="I2958" s="90" t="s">
        <v>25</v>
      </c>
      <c r="J2958" s="475" t="s">
        <v>195</v>
      </c>
      <c r="K2958" s="106">
        <v>45956</v>
      </c>
      <c r="L2958" s="106">
        <v>45956</v>
      </c>
      <c r="M2958" s="90" t="s">
        <v>1671</v>
      </c>
      <c r="N2958" s="106"/>
      <c r="O2958" s="106"/>
      <c r="P2958" s="106"/>
      <c r="Q2958" s="90"/>
      <c r="R2958" s="106"/>
      <c r="S2958" s="106"/>
      <c r="T2958" s="106"/>
      <c r="U2958" s="90"/>
      <c r="V2958" s="107" t="str">
        <f t="shared" si="186"/>
        <v>Open PDFIR FINALLY.RHS-KK-ECG-IR-CI-2597-REV01</v>
      </c>
      <c r="W2958" s="972" t="str">
        <f t="shared" ca="1" si="187"/>
        <v>DONE</v>
      </c>
      <c r="X2958" s="979" t="str">
        <f t="shared" si="188"/>
        <v>AWC</v>
      </c>
      <c r="Y2958" s="979"/>
      <c r="AD2958" s="564"/>
      <c r="AE2958" s="564"/>
      <c r="AF2958" s="564"/>
      <c r="AG2958" s="564"/>
      <c r="AH2958" s="564"/>
      <c r="AI2958" s="564"/>
    </row>
    <row r="2959" spans="1:35" ht="90" x14ac:dyDescent="0.3">
      <c r="A2959" s="450">
        <f t="shared" si="185"/>
        <v>2954</v>
      </c>
      <c r="B2959" s="608" t="s">
        <v>19045</v>
      </c>
      <c r="C2959" s="537" t="s">
        <v>78</v>
      </c>
      <c r="D2959" s="272" t="s">
        <v>10661</v>
      </c>
      <c r="E2959" s="539" t="s">
        <v>12870</v>
      </c>
      <c r="F2959" s="106" t="s">
        <v>195</v>
      </c>
      <c r="G2959" s="106">
        <v>45836</v>
      </c>
      <c r="H2959" s="106">
        <v>45837</v>
      </c>
      <c r="I2959" s="90" t="s">
        <v>1671</v>
      </c>
      <c r="J2959" s="106"/>
      <c r="K2959" s="106"/>
      <c r="L2959" s="106"/>
      <c r="M2959" s="90"/>
      <c r="N2959" s="106"/>
      <c r="O2959" s="106"/>
      <c r="P2959" s="106"/>
      <c r="Q2959" s="90"/>
      <c r="R2959" s="106"/>
      <c r="S2959" s="106"/>
      <c r="T2959" s="106"/>
      <c r="U2959" s="90"/>
      <c r="V2959" s="107" t="str">
        <f t="shared" si="186"/>
        <v>Open PDFIR FINALLY.RHS-KK-ECG-IR-ELE-308-REV00</v>
      </c>
      <c r="W2959" s="972" t="str">
        <f t="shared" ca="1" si="187"/>
        <v>DONE</v>
      </c>
      <c r="X2959" s="979" t="str">
        <f t="shared" si="188"/>
        <v>P</v>
      </c>
      <c r="Y2959" s="979"/>
      <c r="AD2959" s="564"/>
      <c r="AE2959" s="564"/>
      <c r="AF2959" s="564"/>
      <c r="AG2959" s="564"/>
      <c r="AH2959" s="564"/>
      <c r="AI2959" s="564"/>
    </row>
    <row r="2960" spans="1:35" ht="90" x14ac:dyDescent="0.3">
      <c r="A2960" s="450">
        <f t="shared" si="185"/>
        <v>2955</v>
      </c>
      <c r="B2960" s="608" t="s">
        <v>19046</v>
      </c>
      <c r="C2960" s="537" t="s">
        <v>76</v>
      </c>
      <c r="D2960" s="272" t="s">
        <v>10661</v>
      </c>
      <c r="E2960" s="539" t="s">
        <v>12873</v>
      </c>
      <c r="F2960" s="106" t="s">
        <v>195</v>
      </c>
      <c r="G2960" s="106">
        <v>45837</v>
      </c>
      <c r="H2960" s="106">
        <v>45837</v>
      </c>
      <c r="I2960" s="90" t="s">
        <v>1671</v>
      </c>
      <c r="J2960" s="106"/>
      <c r="K2960" s="106"/>
      <c r="L2960" s="106"/>
      <c r="M2960" s="90"/>
      <c r="N2960" s="106"/>
      <c r="O2960" s="106"/>
      <c r="P2960" s="106"/>
      <c r="Q2960" s="90"/>
      <c r="R2960" s="106"/>
      <c r="S2960" s="106"/>
      <c r="T2960" s="106"/>
      <c r="U2960" s="90"/>
      <c r="V2960" s="107" t="str">
        <f t="shared" si="186"/>
        <v>Open PDFIR FINALLY.RHS-KK-ECG-IR-CI-2598-REV00</v>
      </c>
      <c r="W2960" s="972" t="str">
        <f t="shared" ca="1" si="187"/>
        <v>DONE</v>
      </c>
      <c r="X2960" s="979" t="str">
        <f t="shared" si="188"/>
        <v>P</v>
      </c>
      <c r="Y2960" s="979"/>
      <c r="AD2960" s="564"/>
      <c r="AE2960" s="564"/>
      <c r="AF2960" s="564"/>
      <c r="AG2960" s="564"/>
      <c r="AH2960" s="564"/>
      <c r="AI2960" s="564"/>
    </row>
    <row r="2961" spans="1:35" ht="90" x14ac:dyDescent="0.3">
      <c r="A2961" s="450">
        <f t="shared" si="185"/>
        <v>2956</v>
      </c>
      <c r="B2961" s="608" t="s">
        <v>19047</v>
      </c>
      <c r="C2961" s="537" t="s">
        <v>78</v>
      </c>
      <c r="D2961" s="272" t="s">
        <v>10661</v>
      </c>
      <c r="E2961" s="539" t="s">
        <v>12878</v>
      </c>
      <c r="F2961" s="106" t="s">
        <v>195</v>
      </c>
      <c r="G2961" s="106">
        <v>45838</v>
      </c>
      <c r="H2961" s="106">
        <v>45838</v>
      </c>
      <c r="I2961" s="90" t="s">
        <v>1671</v>
      </c>
      <c r="J2961" s="106"/>
      <c r="K2961" s="106"/>
      <c r="L2961" s="106"/>
      <c r="M2961" s="90"/>
      <c r="N2961" s="106"/>
      <c r="O2961" s="106"/>
      <c r="P2961" s="106"/>
      <c r="Q2961" s="90"/>
      <c r="R2961" s="106"/>
      <c r="S2961" s="106"/>
      <c r="T2961" s="106"/>
      <c r="U2961" s="90"/>
      <c r="V2961" s="107" t="str">
        <f t="shared" si="186"/>
        <v>Open PDFIR FINALLY.RHS-KK-ECG-IR-ELE-309-REV00</v>
      </c>
      <c r="W2961" s="972" t="str">
        <f t="shared" ca="1" si="187"/>
        <v>DONE</v>
      </c>
      <c r="X2961" s="979" t="str">
        <f t="shared" si="188"/>
        <v>P</v>
      </c>
      <c r="Y2961" s="979"/>
      <c r="AD2961" s="564"/>
      <c r="AE2961" s="564"/>
      <c r="AF2961" s="564"/>
      <c r="AG2961" s="564"/>
      <c r="AH2961" s="564"/>
      <c r="AI2961" s="564"/>
    </row>
    <row r="2962" spans="1:35" ht="90" x14ac:dyDescent="0.3">
      <c r="A2962" s="450">
        <f t="shared" si="185"/>
        <v>2957</v>
      </c>
      <c r="B2962" s="608" t="s">
        <v>19048</v>
      </c>
      <c r="C2962" s="537" t="s">
        <v>76</v>
      </c>
      <c r="D2962" s="272" t="s">
        <v>10661</v>
      </c>
      <c r="E2962" s="539" t="s">
        <v>12879</v>
      </c>
      <c r="F2962" s="106" t="s">
        <v>195</v>
      </c>
      <c r="G2962" s="106">
        <v>45838</v>
      </c>
      <c r="H2962" s="106">
        <v>45841</v>
      </c>
      <c r="I2962" s="90" t="s">
        <v>1671</v>
      </c>
      <c r="J2962" s="106"/>
      <c r="K2962" s="106"/>
      <c r="L2962" s="106"/>
      <c r="M2962" s="90"/>
      <c r="N2962" s="106"/>
      <c r="O2962" s="106"/>
      <c r="P2962" s="106"/>
      <c r="Q2962" s="90"/>
      <c r="R2962" s="106"/>
      <c r="S2962" s="106"/>
      <c r="T2962" s="106"/>
      <c r="U2962" s="90"/>
      <c r="V2962" s="107" t="str">
        <f t="shared" si="186"/>
        <v>Open PDFIR FINALLY.RHS-KK-ECG-IR-CI-2599-REV00</v>
      </c>
      <c r="W2962" s="972" t="str">
        <f t="shared" ca="1" si="187"/>
        <v>DONE</v>
      </c>
      <c r="X2962" s="979" t="str">
        <f t="shared" si="188"/>
        <v>P</v>
      </c>
      <c r="Y2962" s="979"/>
      <c r="AD2962" s="564"/>
      <c r="AE2962" s="564"/>
      <c r="AF2962" s="564"/>
      <c r="AG2962" s="564"/>
      <c r="AH2962" s="564"/>
      <c r="AI2962" s="564"/>
    </row>
    <row r="2963" spans="1:35" ht="90" x14ac:dyDescent="0.3">
      <c r="A2963" s="450">
        <f t="shared" si="185"/>
        <v>2958</v>
      </c>
      <c r="B2963" s="608" t="s">
        <v>19049</v>
      </c>
      <c r="C2963" s="537" t="s">
        <v>78</v>
      </c>
      <c r="D2963" s="272" t="s">
        <v>10661</v>
      </c>
      <c r="E2963" s="539" t="s">
        <v>12883</v>
      </c>
      <c r="F2963" s="106" t="s">
        <v>195</v>
      </c>
      <c r="G2963" s="106">
        <v>45839</v>
      </c>
      <c r="H2963" s="106">
        <v>45841</v>
      </c>
      <c r="I2963" s="90" t="s">
        <v>1671</v>
      </c>
      <c r="J2963" s="106"/>
      <c r="K2963" s="106"/>
      <c r="L2963" s="106"/>
      <c r="M2963" s="90"/>
      <c r="N2963" s="106"/>
      <c r="O2963" s="106"/>
      <c r="P2963" s="106"/>
      <c r="Q2963" s="90"/>
      <c r="R2963" s="106"/>
      <c r="S2963" s="106"/>
      <c r="T2963" s="106"/>
      <c r="U2963" s="90"/>
      <c r="V2963" s="107" t="str">
        <f t="shared" si="186"/>
        <v>Open PDFIR FINALLY.RHS-KK-ECG-IR-ELE-310-REV00</v>
      </c>
      <c r="W2963" s="972" t="str">
        <f t="shared" ca="1" si="187"/>
        <v>DONE</v>
      </c>
      <c r="X2963" s="979" t="str">
        <f t="shared" si="188"/>
        <v>P</v>
      </c>
      <c r="Y2963" s="979"/>
      <c r="AD2963" s="564"/>
      <c r="AE2963" s="564"/>
      <c r="AF2963" s="564"/>
      <c r="AG2963" s="564"/>
      <c r="AH2963" s="564"/>
      <c r="AI2963" s="564"/>
    </row>
    <row r="2964" spans="1:35" ht="90" x14ac:dyDescent="0.3">
      <c r="A2964" s="450">
        <f t="shared" si="185"/>
        <v>2959</v>
      </c>
      <c r="B2964" s="608" t="s">
        <v>19050</v>
      </c>
      <c r="C2964" s="537" t="s">
        <v>78</v>
      </c>
      <c r="D2964" s="272" t="s">
        <v>5106</v>
      </c>
      <c r="E2964" s="539" t="s">
        <v>12884</v>
      </c>
      <c r="F2964" s="106" t="s">
        <v>195</v>
      </c>
      <c r="G2964" s="106">
        <v>45839</v>
      </c>
      <c r="H2964" s="106">
        <v>45841</v>
      </c>
      <c r="I2964" s="90" t="s">
        <v>1671</v>
      </c>
      <c r="J2964" s="106"/>
      <c r="K2964" s="106"/>
      <c r="L2964" s="106"/>
      <c r="M2964" s="90"/>
      <c r="N2964" s="106"/>
      <c r="O2964" s="106"/>
      <c r="P2964" s="106"/>
      <c r="Q2964" s="90"/>
      <c r="R2964" s="106"/>
      <c r="S2964" s="106"/>
      <c r="T2964" s="106"/>
      <c r="U2964" s="90"/>
      <c r="V2964" s="107" t="str">
        <f t="shared" si="186"/>
        <v>Open PDFIR FINALLY.RHS-KK-ECG-IR-ELE-311-REV00</v>
      </c>
      <c r="W2964" s="972" t="str">
        <f t="shared" ca="1" si="187"/>
        <v>DONE</v>
      </c>
      <c r="X2964" s="979" t="str">
        <f t="shared" si="188"/>
        <v>P</v>
      </c>
      <c r="Y2964" s="979"/>
      <c r="AD2964" s="564"/>
      <c r="AE2964" s="564"/>
      <c r="AF2964" s="564"/>
      <c r="AG2964" s="564"/>
      <c r="AH2964" s="564"/>
      <c r="AI2964" s="564"/>
    </row>
    <row r="2965" spans="1:35" ht="90" x14ac:dyDescent="0.3">
      <c r="A2965" s="450">
        <f t="shared" si="185"/>
        <v>2960</v>
      </c>
      <c r="B2965" s="608" t="s">
        <v>19051</v>
      </c>
      <c r="C2965" s="537" t="s">
        <v>78</v>
      </c>
      <c r="D2965" s="272" t="s">
        <v>10661</v>
      </c>
      <c r="E2965" s="539" t="s">
        <v>12886</v>
      </c>
      <c r="F2965" s="106" t="s">
        <v>195</v>
      </c>
      <c r="G2965" s="106">
        <v>45839</v>
      </c>
      <c r="H2965" s="106">
        <v>45841</v>
      </c>
      <c r="I2965" s="90" t="s">
        <v>1671</v>
      </c>
      <c r="J2965" s="106"/>
      <c r="K2965" s="106"/>
      <c r="L2965" s="106"/>
      <c r="M2965" s="90"/>
      <c r="N2965" s="106"/>
      <c r="O2965" s="106"/>
      <c r="P2965" s="106"/>
      <c r="Q2965" s="90"/>
      <c r="R2965" s="106"/>
      <c r="S2965" s="106"/>
      <c r="T2965" s="106"/>
      <c r="U2965" s="90"/>
      <c r="V2965" s="107" t="str">
        <f t="shared" si="186"/>
        <v>Open PDFIR FINALLY.RHS-KK-ECG-IR-ELE-312-REV00</v>
      </c>
      <c r="W2965" s="972" t="str">
        <f t="shared" ca="1" si="187"/>
        <v>DONE</v>
      </c>
      <c r="X2965" s="979" t="str">
        <f t="shared" si="188"/>
        <v>P</v>
      </c>
      <c r="Y2965" s="979"/>
      <c r="AD2965" s="564"/>
      <c r="AE2965" s="564"/>
      <c r="AF2965" s="564"/>
      <c r="AG2965" s="564"/>
      <c r="AH2965" s="564"/>
      <c r="AI2965" s="564"/>
    </row>
    <row r="2966" spans="1:35" ht="90" x14ac:dyDescent="0.3">
      <c r="A2966" s="450">
        <f t="shared" si="185"/>
        <v>2961</v>
      </c>
      <c r="B2966" s="608" t="s">
        <v>19052</v>
      </c>
      <c r="C2966" s="537" t="s">
        <v>2735</v>
      </c>
      <c r="D2966" s="272" t="s">
        <v>5106</v>
      </c>
      <c r="E2966" s="539" t="s">
        <v>12885</v>
      </c>
      <c r="F2966" s="106" t="s">
        <v>195</v>
      </c>
      <c r="G2966" s="106">
        <v>45839</v>
      </c>
      <c r="H2966" s="106">
        <v>45841</v>
      </c>
      <c r="I2966" s="90" t="s">
        <v>1671</v>
      </c>
      <c r="J2966" s="106"/>
      <c r="K2966" s="106"/>
      <c r="L2966" s="106"/>
      <c r="M2966" s="90"/>
      <c r="N2966" s="106"/>
      <c r="O2966" s="106"/>
      <c r="P2966" s="106"/>
      <c r="Q2966" s="90"/>
      <c r="R2966" s="106"/>
      <c r="S2966" s="106"/>
      <c r="T2966" s="106"/>
      <c r="U2966" s="90"/>
      <c r="V2966" s="107" t="str">
        <f t="shared" si="186"/>
        <v>Open PDFIR FINALLY.RHS-KK-ECG-IR-ARCH-2600-REV00</v>
      </c>
      <c r="W2966" s="972" t="str">
        <f t="shared" ca="1" si="187"/>
        <v>DONE</v>
      </c>
      <c r="X2966" s="979" t="str">
        <f t="shared" si="188"/>
        <v>P</v>
      </c>
      <c r="Y2966" s="979"/>
      <c r="AD2966" s="564"/>
      <c r="AE2966" s="564"/>
      <c r="AF2966" s="564"/>
      <c r="AG2966" s="564"/>
      <c r="AH2966" s="564"/>
      <c r="AI2966" s="564"/>
    </row>
    <row r="2967" spans="1:35" ht="90" x14ac:dyDescent="0.3">
      <c r="A2967" s="450">
        <f t="shared" si="185"/>
        <v>2962</v>
      </c>
      <c r="B2967" s="608" t="s">
        <v>19053</v>
      </c>
      <c r="C2967" s="537" t="s">
        <v>2735</v>
      </c>
      <c r="D2967" s="272" t="s">
        <v>5106</v>
      </c>
      <c r="E2967" s="539" t="s">
        <v>12887</v>
      </c>
      <c r="F2967" s="106" t="s">
        <v>195</v>
      </c>
      <c r="G2967" s="106">
        <v>45839</v>
      </c>
      <c r="H2967" s="106">
        <v>45841</v>
      </c>
      <c r="I2967" s="90" t="s">
        <v>1671</v>
      </c>
      <c r="J2967" s="106"/>
      <c r="K2967" s="106"/>
      <c r="L2967" s="106"/>
      <c r="M2967" s="90"/>
      <c r="N2967" s="106"/>
      <c r="O2967" s="106"/>
      <c r="P2967" s="106"/>
      <c r="Q2967" s="90"/>
      <c r="R2967" s="106"/>
      <c r="S2967" s="106"/>
      <c r="T2967" s="106"/>
      <c r="U2967" s="90"/>
      <c r="V2967" s="107" t="str">
        <f t="shared" si="186"/>
        <v>Open PDFIR FINALLY.RHS-KK-ECG-IR-ARCH-2601-REV00</v>
      </c>
      <c r="W2967" s="972" t="str">
        <f t="shared" ca="1" si="187"/>
        <v>DONE</v>
      </c>
      <c r="X2967" s="979" t="str">
        <f t="shared" si="188"/>
        <v>P</v>
      </c>
      <c r="Y2967" s="979"/>
      <c r="AD2967" s="564"/>
      <c r="AE2967" s="564"/>
      <c r="AF2967" s="564"/>
      <c r="AG2967" s="564"/>
      <c r="AH2967" s="564"/>
      <c r="AI2967" s="564"/>
    </row>
    <row r="2968" spans="1:35" ht="90" x14ac:dyDescent="0.3">
      <c r="A2968" s="450">
        <f t="shared" si="185"/>
        <v>2963</v>
      </c>
      <c r="B2968" s="608" t="s">
        <v>20507</v>
      </c>
      <c r="C2968" s="537" t="s">
        <v>76</v>
      </c>
      <c r="D2968" s="272" t="s">
        <v>10661</v>
      </c>
      <c r="E2968" s="539" t="s">
        <v>12895</v>
      </c>
      <c r="F2968" s="106" t="s">
        <v>195</v>
      </c>
      <c r="G2968" s="106">
        <v>45840</v>
      </c>
      <c r="H2968" s="106">
        <v>45841</v>
      </c>
      <c r="I2968" s="90" t="s">
        <v>25</v>
      </c>
      <c r="J2968" s="106" t="s">
        <v>195</v>
      </c>
      <c r="K2968" s="106">
        <v>45956</v>
      </c>
      <c r="L2968" s="106">
        <v>45956</v>
      </c>
      <c r="M2968" s="90" t="s">
        <v>1671</v>
      </c>
      <c r="N2968" s="106"/>
      <c r="O2968" s="106"/>
      <c r="P2968" s="106"/>
      <c r="Q2968" s="90"/>
      <c r="R2968" s="106"/>
      <c r="S2968" s="106"/>
      <c r="T2968" s="106"/>
      <c r="U2968" s="90"/>
      <c r="V2968" s="107" t="str">
        <f t="shared" si="186"/>
        <v>Open PDFIR FINALLY.RHS-KK-ECG-IR-CI-2602-REV01</v>
      </c>
      <c r="W2968" s="972" t="str">
        <f t="shared" ca="1" si="187"/>
        <v>DONE</v>
      </c>
      <c r="X2968" s="979" t="str">
        <f t="shared" si="188"/>
        <v>AWC</v>
      </c>
      <c r="Y2968" s="979"/>
      <c r="AD2968" s="564"/>
      <c r="AE2968" s="564"/>
      <c r="AF2968" s="564"/>
      <c r="AG2968" s="564"/>
      <c r="AH2968" s="564"/>
      <c r="AI2968" s="564"/>
    </row>
    <row r="2969" spans="1:35" ht="90" x14ac:dyDescent="0.3">
      <c r="A2969" s="450">
        <f t="shared" si="185"/>
        <v>2964</v>
      </c>
      <c r="B2969" s="608" t="s">
        <v>20508</v>
      </c>
      <c r="C2969" s="537" t="s">
        <v>76</v>
      </c>
      <c r="D2969" s="272" t="s">
        <v>10661</v>
      </c>
      <c r="E2969" s="539" t="s">
        <v>12892</v>
      </c>
      <c r="F2969" s="106" t="s">
        <v>195</v>
      </c>
      <c r="G2969" s="106">
        <v>45840</v>
      </c>
      <c r="H2969" s="106">
        <v>45841</v>
      </c>
      <c r="I2969" s="90" t="s">
        <v>25</v>
      </c>
      <c r="J2969" s="106" t="s">
        <v>195</v>
      </c>
      <c r="K2969" s="106">
        <v>45845</v>
      </c>
      <c r="L2969" s="106">
        <v>45845</v>
      </c>
      <c r="M2969" s="90" t="s">
        <v>25</v>
      </c>
      <c r="N2969" s="106" t="s">
        <v>195</v>
      </c>
      <c r="O2969" s="106">
        <v>45871</v>
      </c>
      <c r="P2969" s="106">
        <v>45871</v>
      </c>
      <c r="Q2969" s="90" t="s">
        <v>1671</v>
      </c>
      <c r="R2969" s="106"/>
      <c r="S2969" s="106"/>
      <c r="T2969" s="106"/>
      <c r="U2969" s="90"/>
      <c r="V2969" s="107" t="str">
        <f t="shared" si="186"/>
        <v>Open PDFIR FINALLY.RHS-KK-ECG-IR-CI-2603-REV02</v>
      </c>
      <c r="W2969" s="972" t="str">
        <f t="shared" ca="1" si="187"/>
        <v>DONE</v>
      </c>
      <c r="X2969" s="979" t="str">
        <f t="shared" si="188"/>
        <v>AWC</v>
      </c>
      <c r="Y2969" s="979"/>
      <c r="AD2969" s="564"/>
      <c r="AE2969" s="564"/>
      <c r="AF2969" s="564"/>
      <c r="AG2969" s="564"/>
      <c r="AH2969" s="564"/>
      <c r="AI2969" s="564"/>
    </row>
    <row r="2970" spans="1:35" ht="90" x14ac:dyDescent="0.3">
      <c r="A2970" s="450">
        <f t="shared" si="185"/>
        <v>2965</v>
      </c>
      <c r="B2970" s="608" t="s">
        <v>19054</v>
      </c>
      <c r="C2970" s="537" t="s">
        <v>2735</v>
      </c>
      <c r="D2970" s="272" t="s">
        <v>5106</v>
      </c>
      <c r="E2970" s="539" t="s">
        <v>12893</v>
      </c>
      <c r="F2970" s="106" t="s">
        <v>195</v>
      </c>
      <c r="G2970" s="106">
        <v>45840</v>
      </c>
      <c r="H2970" s="106">
        <v>45840</v>
      </c>
      <c r="I2970" s="90" t="s">
        <v>1671</v>
      </c>
      <c r="J2970" s="106"/>
      <c r="K2970" s="106"/>
      <c r="L2970" s="106"/>
      <c r="M2970" s="90"/>
      <c r="N2970" s="106"/>
      <c r="O2970" s="106"/>
      <c r="P2970" s="106"/>
      <c r="Q2970" s="90"/>
      <c r="R2970" s="106"/>
      <c r="S2970" s="106"/>
      <c r="T2970" s="106"/>
      <c r="U2970" s="90"/>
      <c r="V2970" s="107" t="str">
        <f t="shared" si="186"/>
        <v>Open PDFIR FINALLY.RHS-KK-ECG-IR-ARCH-2604-REV00</v>
      </c>
      <c r="W2970" s="972" t="str">
        <f t="shared" ca="1" si="187"/>
        <v>DONE</v>
      </c>
      <c r="X2970" s="979" t="str">
        <f t="shared" si="188"/>
        <v>P</v>
      </c>
      <c r="Y2970" s="979"/>
      <c r="AD2970" s="564"/>
      <c r="AE2970" s="564"/>
      <c r="AF2970" s="564"/>
      <c r="AG2970" s="564"/>
      <c r="AH2970" s="564"/>
      <c r="AI2970" s="564"/>
    </row>
    <row r="2971" spans="1:35" ht="90" x14ac:dyDescent="0.3">
      <c r="A2971" s="450">
        <f t="shared" si="185"/>
        <v>2966</v>
      </c>
      <c r="B2971" s="608" t="s">
        <v>20509</v>
      </c>
      <c r="C2971" s="537" t="s">
        <v>2735</v>
      </c>
      <c r="D2971" s="272" t="s">
        <v>10661</v>
      </c>
      <c r="E2971" s="539" t="s">
        <v>12894</v>
      </c>
      <c r="F2971" s="106" t="s">
        <v>195</v>
      </c>
      <c r="G2971" s="106">
        <v>45840</v>
      </c>
      <c r="H2971" s="106">
        <v>45841</v>
      </c>
      <c r="I2971" s="90" t="s">
        <v>25</v>
      </c>
      <c r="J2971" s="106" t="s">
        <v>195</v>
      </c>
      <c r="K2971" s="106">
        <v>45957</v>
      </c>
      <c r="L2971" s="106"/>
      <c r="M2971" s="90" t="s">
        <v>83</v>
      </c>
      <c r="N2971" s="106"/>
      <c r="O2971" s="106"/>
      <c r="P2971" s="106"/>
      <c r="Q2971" s="90"/>
      <c r="R2971" s="106"/>
      <c r="S2971" s="106"/>
      <c r="T2971" s="106"/>
      <c r="U2971" s="90"/>
      <c r="V2971" s="107" t="str">
        <f t="shared" si="186"/>
        <v>Open PDFIR FINALLY.RHS-KK-ECG-IR-ARCH-2605-REV01</v>
      </c>
      <c r="W2971" s="973">
        <f t="shared" ca="1" si="187"/>
        <v>251</v>
      </c>
      <c r="X2971" s="979" t="str">
        <f t="shared" si="188"/>
        <v>P</v>
      </c>
      <c r="Y2971" s="979"/>
      <c r="AD2971" s="564"/>
      <c r="AE2971" s="564"/>
      <c r="AF2971" s="564"/>
      <c r="AG2971" s="564"/>
      <c r="AH2971" s="564"/>
      <c r="AI2971" s="564"/>
    </row>
    <row r="2972" spans="1:35" ht="90" x14ac:dyDescent="0.3">
      <c r="A2972" s="450">
        <f t="shared" si="185"/>
        <v>2967</v>
      </c>
      <c r="B2972" s="608" t="s">
        <v>19055</v>
      </c>
      <c r="C2972" s="537" t="s">
        <v>76</v>
      </c>
      <c r="D2972" s="272" t="s">
        <v>10661</v>
      </c>
      <c r="E2972" s="539" t="s">
        <v>12902</v>
      </c>
      <c r="F2972" s="106" t="s">
        <v>195</v>
      </c>
      <c r="G2972" s="106">
        <v>45840</v>
      </c>
      <c r="H2972" s="106">
        <v>45841</v>
      </c>
      <c r="I2972" s="90" t="s">
        <v>1671</v>
      </c>
      <c r="J2972" s="106"/>
      <c r="K2972" s="106"/>
      <c r="L2972" s="106"/>
      <c r="M2972" s="90"/>
      <c r="N2972" s="106"/>
      <c r="O2972" s="106"/>
      <c r="P2972" s="106"/>
      <c r="Q2972" s="90"/>
      <c r="R2972" s="106"/>
      <c r="S2972" s="106"/>
      <c r="T2972" s="106"/>
      <c r="U2972" s="90"/>
      <c r="V2972" s="107" t="str">
        <f t="shared" si="186"/>
        <v>Open PDFIR FINALLY.RHS-KK-ECG-IR-CI-2606-REV00</v>
      </c>
      <c r="W2972" s="972" t="str">
        <f t="shared" ca="1" si="187"/>
        <v>DONE</v>
      </c>
      <c r="X2972" s="979" t="str">
        <f t="shared" si="188"/>
        <v>P</v>
      </c>
      <c r="Y2972" s="979"/>
      <c r="AD2972" s="564"/>
      <c r="AE2972" s="564"/>
      <c r="AF2972" s="564"/>
      <c r="AG2972" s="564"/>
      <c r="AH2972" s="564"/>
      <c r="AI2972" s="564"/>
    </row>
    <row r="2973" spans="1:35" ht="90" x14ac:dyDescent="0.3">
      <c r="A2973" s="450">
        <f t="shared" si="185"/>
        <v>2968</v>
      </c>
      <c r="B2973" s="608" t="s">
        <v>19056</v>
      </c>
      <c r="C2973" s="537" t="s">
        <v>78</v>
      </c>
      <c r="D2973" s="272" t="s">
        <v>10661</v>
      </c>
      <c r="E2973" s="539" t="s">
        <v>12903</v>
      </c>
      <c r="F2973" s="106" t="s">
        <v>195</v>
      </c>
      <c r="G2973" s="106">
        <v>45840</v>
      </c>
      <c r="H2973" s="106">
        <v>45841</v>
      </c>
      <c r="I2973" s="90" t="s">
        <v>1671</v>
      </c>
      <c r="J2973" s="106"/>
      <c r="K2973" s="106"/>
      <c r="L2973" s="106"/>
      <c r="M2973" s="90"/>
      <c r="N2973" s="106"/>
      <c r="O2973" s="106"/>
      <c r="P2973" s="106"/>
      <c r="Q2973" s="90"/>
      <c r="R2973" s="106"/>
      <c r="S2973" s="106"/>
      <c r="T2973" s="106"/>
      <c r="U2973" s="90"/>
      <c r="V2973" s="107" t="str">
        <f t="shared" si="186"/>
        <v>Open PDFIR FINALLY.RHS-KK-ECG-IR-ELE-313-REV00</v>
      </c>
      <c r="W2973" s="972" t="str">
        <f t="shared" ca="1" si="187"/>
        <v>DONE</v>
      </c>
      <c r="X2973" s="979" t="str">
        <f t="shared" si="188"/>
        <v>P</v>
      </c>
      <c r="Y2973" s="979"/>
      <c r="AD2973" s="564"/>
      <c r="AE2973" s="564"/>
      <c r="AF2973" s="564"/>
      <c r="AG2973" s="564"/>
      <c r="AH2973" s="564"/>
      <c r="AI2973" s="564"/>
    </row>
    <row r="2974" spans="1:35" ht="90" x14ac:dyDescent="0.3">
      <c r="A2974" s="450">
        <f t="shared" si="185"/>
        <v>2969</v>
      </c>
      <c r="B2974" s="608" t="s">
        <v>19057</v>
      </c>
      <c r="C2974" s="537" t="s">
        <v>78</v>
      </c>
      <c r="D2974" s="272" t="s">
        <v>10661</v>
      </c>
      <c r="E2974" s="539" t="s">
        <v>13041</v>
      </c>
      <c r="F2974" s="106" t="s">
        <v>195</v>
      </c>
      <c r="G2974" s="106">
        <v>45840</v>
      </c>
      <c r="H2974" s="106">
        <v>45846</v>
      </c>
      <c r="I2974" s="90" t="s">
        <v>1671</v>
      </c>
      <c r="J2974" s="106"/>
      <c r="K2974" s="106"/>
      <c r="L2974" s="106"/>
      <c r="M2974" s="90"/>
      <c r="N2974" s="106"/>
      <c r="O2974" s="106"/>
      <c r="P2974" s="106"/>
      <c r="Q2974" s="90"/>
      <c r="R2974" s="106"/>
      <c r="S2974" s="106"/>
      <c r="T2974" s="106"/>
      <c r="U2974" s="90"/>
      <c r="V2974" s="107" t="str">
        <f t="shared" si="186"/>
        <v>Open PDFIR FINALLY.RHS-KK-ECG-IR-ELE-314-REV00</v>
      </c>
      <c r="W2974" s="972" t="str">
        <f t="shared" ca="1" si="187"/>
        <v>DONE</v>
      </c>
      <c r="X2974" s="979" t="str">
        <f t="shared" si="188"/>
        <v>P</v>
      </c>
      <c r="Y2974" s="979"/>
      <c r="AD2974" s="564"/>
      <c r="AE2974" s="564"/>
      <c r="AF2974" s="564"/>
      <c r="AG2974" s="564"/>
      <c r="AH2974" s="564"/>
      <c r="AI2974" s="564"/>
    </row>
    <row r="2975" spans="1:35" ht="90" x14ac:dyDescent="0.3">
      <c r="A2975" s="450">
        <f t="shared" si="185"/>
        <v>2970</v>
      </c>
      <c r="B2975" s="608" t="s">
        <v>19058</v>
      </c>
      <c r="C2975" s="537" t="s">
        <v>76</v>
      </c>
      <c r="D2975" s="272" t="s">
        <v>10661</v>
      </c>
      <c r="E2975" s="539" t="s">
        <v>12904</v>
      </c>
      <c r="F2975" s="106" t="s">
        <v>195</v>
      </c>
      <c r="G2975" s="106">
        <v>45841</v>
      </c>
      <c r="H2975" s="106">
        <v>45841</v>
      </c>
      <c r="I2975" s="90" t="s">
        <v>1671</v>
      </c>
      <c r="J2975" s="106"/>
      <c r="K2975" s="106"/>
      <c r="L2975" s="106"/>
      <c r="M2975" s="90"/>
      <c r="N2975" s="106"/>
      <c r="O2975" s="106"/>
      <c r="P2975" s="106"/>
      <c r="Q2975" s="90"/>
      <c r="R2975" s="106"/>
      <c r="S2975" s="106"/>
      <c r="T2975" s="106"/>
      <c r="U2975" s="90"/>
      <c r="V2975" s="107" t="str">
        <f t="shared" si="186"/>
        <v>Open PDFIR FINALLY.RHS-KK-ECG-IR-CI-2607-REV00</v>
      </c>
      <c r="W2975" s="972" t="str">
        <f t="shared" ca="1" si="187"/>
        <v>DONE</v>
      </c>
      <c r="X2975" s="979" t="str">
        <f t="shared" si="188"/>
        <v>P</v>
      </c>
      <c r="Y2975" s="979"/>
      <c r="AD2975" s="564"/>
      <c r="AE2975" s="564"/>
      <c r="AF2975" s="564"/>
      <c r="AG2975" s="564"/>
      <c r="AH2975" s="564"/>
      <c r="AI2975" s="564"/>
    </row>
    <row r="2976" spans="1:35" ht="90" x14ac:dyDescent="0.3">
      <c r="A2976" s="450">
        <f t="shared" si="185"/>
        <v>2971</v>
      </c>
      <c r="B2976" s="608" t="s">
        <v>19059</v>
      </c>
      <c r="C2976" s="537" t="s">
        <v>4383</v>
      </c>
      <c r="D2976" s="272" t="s">
        <v>10661</v>
      </c>
      <c r="E2976" s="539" t="s">
        <v>12930</v>
      </c>
      <c r="F2976" s="106" t="s">
        <v>195</v>
      </c>
      <c r="G2976" s="106">
        <v>45841</v>
      </c>
      <c r="H2976" s="106">
        <v>45841</v>
      </c>
      <c r="I2976" s="90" t="s">
        <v>62</v>
      </c>
      <c r="J2976" s="106"/>
      <c r="K2976" s="106"/>
      <c r="L2976" s="106"/>
      <c r="M2976" s="90"/>
      <c r="N2976" s="106"/>
      <c r="O2976" s="106"/>
      <c r="P2976" s="106"/>
      <c r="Q2976" s="90"/>
      <c r="R2976" s="106"/>
      <c r="S2976" s="106"/>
      <c r="T2976" s="106"/>
      <c r="U2976" s="90"/>
      <c r="V2976" s="107" t="str">
        <f t="shared" si="186"/>
        <v>Open PDFIR FINALLY.RHS-KK-ECG-IR-SU-2608-REV00</v>
      </c>
      <c r="W2976" s="972" t="str">
        <f t="shared" ca="1" si="187"/>
        <v>DONE</v>
      </c>
      <c r="X2976" s="979" t="str">
        <f t="shared" si="188"/>
        <v>P</v>
      </c>
      <c r="Y2976" s="979"/>
      <c r="AD2976" s="564"/>
      <c r="AE2976" s="564"/>
      <c r="AF2976" s="564"/>
      <c r="AG2976" s="564"/>
      <c r="AH2976" s="564"/>
      <c r="AI2976" s="564"/>
    </row>
    <row r="2977" spans="1:35" ht="90" x14ac:dyDescent="0.3">
      <c r="A2977" s="450">
        <f t="shared" si="185"/>
        <v>2972</v>
      </c>
      <c r="B2977" s="608" t="s">
        <v>19060</v>
      </c>
      <c r="C2977" s="537" t="s">
        <v>2735</v>
      </c>
      <c r="D2977" s="272" t="s">
        <v>5106</v>
      </c>
      <c r="E2977" s="539" t="s">
        <v>12929</v>
      </c>
      <c r="F2977" s="106" t="s">
        <v>195</v>
      </c>
      <c r="G2977" s="106">
        <v>45841</v>
      </c>
      <c r="H2977" s="106">
        <v>45841</v>
      </c>
      <c r="I2977" s="90" t="s">
        <v>1671</v>
      </c>
      <c r="J2977" s="106"/>
      <c r="K2977" s="106"/>
      <c r="L2977" s="106"/>
      <c r="M2977" s="90"/>
      <c r="N2977" s="106"/>
      <c r="O2977" s="106"/>
      <c r="P2977" s="106"/>
      <c r="Q2977" s="90"/>
      <c r="R2977" s="106"/>
      <c r="S2977" s="106"/>
      <c r="T2977" s="106"/>
      <c r="U2977" s="90"/>
      <c r="V2977" s="107" t="str">
        <f t="shared" si="186"/>
        <v>Open PDFIR FINALLY.RHS-KK-ECG-IR-ARCH-2609-REV00</v>
      </c>
      <c r="W2977" s="972" t="str">
        <f t="shared" ca="1" si="187"/>
        <v>DONE</v>
      </c>
      <c r="X2977" s="979" t="str">
        <f t="shared" si="188"/>
        <v>P</v>
      </c>
      <c r="Y2977" s="979"/>
      <c r="AD2977" s="564"/>
      <c r="AE2977" s="564"/>
      <c r="AF2977" s="564"/>
      <c r="AG2977" s="564"/>
      <c r="AH2977" s="564"/>
      <c r="AI2977" s="564"/>
    </row>
    <row r="2978" spans="1:35" ht="90" x14ac:dyDescent="0.3">
      <c r="A2978" s="450">
        <f t="shared" si="185"/>
        <v>2973</v>
      </c>
      <c r="B2978" s="608" t="s">
        <v>20510</v>
      </c>
      <c r="C2978" s="537" t="s">
        <v>2735</v>
      </c>
      <c r="D2978" s="272" t="s">
        <v>5106</v>
      </c>
      <c r="E2978" s="539" t="s">
        <v>12928</v>
      </c>
      <c r="F2978" s="106" t="s">
        <v>195</v>
      </c>
      <c r="G2978" s="106">
        <v>45841</v>
      </c>
      <c r="H2978" s="106">
        <v>45841</v>
      </c>
      <c r="I2978" s="90" t="s">
        <v>25</v>
      </c>
      <c r="J2978" s="106" t="s">
        <v>195</v>
      </c>
      <c r="K2978" s="106">
        <v>45853</v>
      </c>
      <c r="L2978" s="106">
        <v>45853</v>
      </c>
      <c r="M2978" s="90" t="s">
        <v>1671</v>
      </c>
      <c r="N2978" s="106"/>
      <c r="O2978" s="106"/>
      <c r="P2978" s="106"/>
      <c r="Q2978" s="90"/>
      <c r="R2978" s="106"/>
      <c r="S2978" s="106"/>
      <c r="T2978" s="106"/>
      <c r="U2978" s="90"/>
      <c r="V2978" s="107" t="str">
        <f t="shared" si="186"/>
        <v>Open PDFIR FINALLY.RHS-KK-ECG-IR-ARCH-2610-REV01</v>
      </c>
      <c r="W2978" s="972" t="str">
        <f t="shared" ca="1" si="187"/>
        <v>DONE</v>
      </c>
      <c r="X2978" s="979" t="str">
        <f t="shared" si="188"/>
        <v>AWC</v>
      </c>
      <c r="Y2978" s="979"/>
      <c r="AD2978" s="564"/>
      <c r="AE2978" s="564"/>
      <c r="AF2978" s="564"/>
      <c r="AG2978" s="564"/>
      <c r="AH2978" s="564"/>
      <c r="AI2978" s="564"/>
    </row>
    <row r="2979" spans="1:35" ht="90" x14ac:dyDescent="0.3">
      <c r="A2979" s="450">
        <f t="shared" si="185"/>
        <v>2974</v>
      </c>
      <c r="B2979" s="608" t="s">
        <v>19061</v>
      </c>
      <c r="C2979" s="537" t="s">
        <v>2735</v>
      </c>
      <c r="D2979" s="272" t="s">
        <v>5106</v>
      </c>
      <c r="E2979" s="539" t="s">
        <v>12927</v>
      </c>
      <c r="F2979" s="106" t="s">
        <v>195</v>
      </c>
      <c r="G2979" s="106">
        <v>45843</v>
      </c>
      <c r="H2979" s="106">
        <v>45843</v>
      </c>
      <c r="I2979" s="90" t="s">
        <v>1671</v>
      </c>
      <c r="J2979" s="106"/>
      <c r="K2979" s="106"/>
      <c r="L2979" s="106"/>
      <c r="M2979" s="90"/>
      <c r="N2979" s="106"/>
      <c r="O2979" s="106"/>
      <c r="P2979" s="106"/>
      <c r="Q2979" s="90"/>
      <c r="R2979" s="106"/>
      <c r="S2979" s="106"/>
      <c r="T2979" s="106"/>
      <c r="U2979" s="90"/>
      <c r="V2979" s="107" t="str">
        <f t="shared" si="186"/>
        <v>Open PDFIR FINALLY.RHS-KK-ECG-IR-ARCH-2611-REV00</v>
      </c>
      <c r="W2979" s="972" t="str">
        <f t="shared" ca="1" si="187"/>
        <v>DONE</v>
      </c>
      <c r="X2979" s="979" t="str">
        <f t="shared" si="188"/>
        <v>P</v>
      </c>
      <c r="Y2979" s="979"/>
      <c r="AD2979" s="564"/>
      <c r="AE2979" s="564"/>
      <c r="AF2979" s="564"/>
      <c r="AG2979" s="564"/>
      <c r="AH2979" s="564"/>
      <c r="AI2979" s="564"/>
    </row>
    <row r="2980" spans="1:35" ht="90" x14ac:dyDescent="0.3">
      <c r="A2980" s="450">
        <f t="shared" si="185"/>
        <v>2975</v>
      </c>
      <c r="B2980" s="608" t="s">
        <v>19062</v>
      </c>
      <c r="C2980" s="537" t="s">
        <v>2735</v>
      </c>
      <c r="D2980" s="272" t="s">
        <v>5106</v>
      </c>
      <c r="E2980" s="539" t="s">
        <v>12926</v>
      </c>
      <c r="F2980" s="106" t="s">
        <v>195</v>
      </c>
      <c r="G2980" s="106">
        <v>45843</v>
      </c>
      <c r="H2980" s="106">
        <v>45843</v>
      </c>
      <c r="I2980" s="90" t="s">
        <v>1671</v>
      </c>
      <c r="J2980" s="106"/>
      <c r="K2980" s="106"/>
      <c r="L2980" s="106"/>
      <c r="M2980" s="90"/>
      <c r="N2980" s="106"/>
      <c r="O2980" s="106"/>
      <c r="P2980" s="106"/>
      <c r="Q2980" s="90"/>
      <c r="R2980" s="106"/>
      <c r="S2980" s="106"/>
      <c r="T2980" s="106"/>
      <c r="U2980" s="90"/>
      <c r="V2980" s="107" t="str">
        <f t="shared" si="186"/>
        <v>Open PDFIR FINALLY.RHS-KK-ECG-IR-ARCH-2612-REV00</v>
      </c>
      <c r="W2980" s="972" t="str">
        <f t="shared" ca="1" si="187"/>
        <v>DONE</v>
      </c>
      <c r="X2980" s="979" t="str">
        <f t="shared" si="188"/>
        <v>P</v>
      </c>
      <c r="Y2980" s="979"/>
      <c r="AD2980" s="564"/>
      <c r="AE2980" s="564"/>
      <c r="AF2980" s="564"/>
      <c r="AG2980" s="564"/>
      <c r="AH2980" s="564"/>
      <c r="AI2980" s="564"/>
    </row>
    <row r="2981" spans="1:35" ht="90" x14ac:dyDescent="0.3">
      <c r="A2981" s="450">
        <f t="shared" si="185"/>
        <v>2976</v>
      </c>
      <c r="B2981" s="608" t="s">
        <v>19063</v>
      </c>
      <c r="C2981" s="537" t="s">
        <v>2735</v>
      </c>
      <c r="D2981" s="272" t="s">
        <v>5106</v>
      </c>
      <c r="E2981" s="539" t="s">
        <v>12925</v>
      </c>
      <c r="F2981" s="106" t="s">
        <v>195</v>
      </c>
      <c r="G2981" s="106">
        <v>45843</v>
      </c>
      <c r="H2981" s="106">
        <v>45843</v>
      </c>
      <c r="I2981" s="90" t="s">
        <v>1671</v>
      </c>
      <c r="J2981" s="106"/>
      <c r="K2981" s="106"/>
      <c r="L2981" s="106"/>
      <c r="M2981" s="90"/>
      <c r="N2981" s="106"/>
      <c r="O2981" s="106"/>
      <c r="P2981" s="106"/>
      <c r="Q2981" s="90"/>
      <c r="R2981" s="106"/>
      <c r="S2981" s="106"/>
      <c r="T2981" s="106"/>
      <c r="U2981" s="90"/>
      <c r="V2981" s="107" t="str">
        <f t="shared" si="186"/>
        <v>Open PDFIR FINALLY.RHS-KK-ECG-IR-ARCH-2613-REV00</v>
      </c>
      <c r="W2981" s="972" t="str">
        <f t="shared" ca="1" si="187"/>
        <v>DONE</v>
      </c>
      <c r="X2981" s="979" t="str">
        <f t="shared" si="188"/>
        <v>P</v>
      </c>
      <c r="Y2981" s="979"/>
      <c r="AD2981" s="564"/>
      <c r="AE2981" s="564"/>
      <c r="AF2981" s="564"/>
      <c r="AG2981" s="564"/>
      <c r="AH2981" s="564"/>
      <c r="AI2981" s="564"/>
    </row>
    <row r="2982" spans="1:35" ht="90" x14ac:dyDescent="0.3">
      <c r="A2982" s="450">
        <f t="shared" si="185"/>
        <v>2977</v>
      </c>
      <c r="B2982" s="608" t="s">
        <v>19064</v>
      </c>
      <c r="C2982" s="537" t="s">
        <v>2735</v>
      </c>
      <c r="D2982" s="272" t="s">
        <v>5106</v>
      </c>
      <c r="E2982" s="539" t="s">
        <v>12924</v>
      </c>
      <c r="F2982" s="106" t="s">
        <v>195</v>
      </c>
      <c r="G2982" s="106">
        <v>45843</v>
      </c>
      <c r="H2982" s="106">
        <v>45843</v>
      </c>
      <c r="I2982" s="90" t="s">
        <v>1671</v>
      </c>
      <c r="J2982" s="106"/>
      <c r="K2982" s="106"/>
      <c r="L2982" s="106"/>
      <c r="M2982" s="90"/>
      <c r="N2982" s="106"/>
      <c r="O2982" s="106"/>
      <c r="P2982" s="106"/>
      <c r="Q2982" s="90"/>
      <c r="R2982" s="106"/>
      <c r="S2982" s="106"/>
      <c r="T2982" s="106"/>
      <c r="U2982" s="90"/>
      <c r="V2982" s="107" t="str">
        <f t="shared" si="186"/>
        <v>Open PDFIR FINALLY.RHS-KK-ECG-IR-ARCH-2614-REV00</v>
      </c>
      <c r="W2982" s="972" t="str">
        <f t="shared" ca="1" si="187"/>
        <v>DONE</v>
      </c>
      <c r="X2982" s="979" t="str">
        <f t="shared" si="188"/>
        <v>P</v>
      </c>
      <c r="Y2982" s="979"/>
      <c r="AD2982" s="564"/>
      <c r="AE2982" s="564"/>
      <c r="AF2982" s="564"/>
      <c r="AG2982" s="564"/>
      <c r="AH2982" s="564"/>
      <c r="AI2982" s="564"/>
    </row>
    <row r="2983" spans="1:35" ht="90" x14ac:dyDescent="0.3">
      <c r="A2983" s="450">
        <f t="shared" si="185"/>
        <v>2978</v>
      </c>
      <c r="B2983" s="608" t="s">
        <v>19065</v>
      </c>
      <c r="C2983" s="537" t="s">
        <v>2735</v>
      </c>
      <c r="D2983" s="272" t="s">
        <v>5106</v>
      </c>
      <c r="E2983" s="539" t="s">
        <v>12936</v>
      </c>
      <c r="F2983" s="106" t="s">
        <v>195</v>
      </c>
      <c r="G2983" s="106">
        <v>45843</v>
      </c>
      <c r="H2983" s="106">
        <v>45843</v>
      </c>
      <c r="I2983" s="90" t="s">
        <v>25</v>
      </c>
      <c r="J2983" s="106"/>
      <c r="K2983" s="106"/>
      <c r="L2983" s="106"/>
      <c r="M2983" s="90"/>
      <c r="N2983" s="106"/>
      <c r="O2983" s="106"/>
      <c r="P2983" s="106"/>
      <c r="Q2983" s="90"/>
      <c r="R2983" s="106"/>
      <c r="S2983" s="106"/>
      <c r="T2983" s="106"/>
      <c r="U2983" s="90"/>
      <c r="V2983" s="107" t="str">
        <f t="shared" si="186"/>
        <v>Open PDFIR FINALLY.RHS-KK-ECG-IR-ARCH-2615-REV00</v>
      </c>
      <c r="W2983" s="972" t="str">
        <f t="shared" ca="1" si="187"/>
        <v>DONE</v>
      </c>
      <c r="X2983" s="979" t="str">
        <f t="shared" si="188"/>
        <v>P</v>
      </c>
      <c r="Y2983" s="979"/>
      <c r="AD2983" s="564"/>
      <c r="AE2983" s="564"/>
      <c r="AF2983" s="564"/>
      <c r="AG2983" s="564"/>
      <c r="AH2983" s="564"/>
      <c r="AI2983" s="564"/>
    </row>
    <row r="2984" spans="1:35" ht="90" x14ac:dyDescent="0.3">
      <c r="A2984" s="450">
        <f t="shared" si="185"/>
        <v>2979</v>
      </c>
      <c r="B2984" s="608" t="s">
        <v>19066</v>
      </c>
      <c r="C2984" s="537" t="s">
        <v>4383</v>
      </c>
      <c r="D2984" s="272" t="s">
        <v>10661</v>
      </c>
      <c r="E2984" s="539" t="s">
        <v>12957</v>
      </c>
      <c r="F2984" s="106" t="s">
        <v>195</v>
      </c>
      <c r="G2984" s="106">
        <v>45844</v>
      </c>
      <c r="H2984" s="106">
        <v>45844</v>
      </c>
      <c r="I2984" s="90" t="s">
        <v>62</v>
      </c>
      <c r="J2984" s="106"/>
      <c r="K2984" s="106"/>
      <c r="L2984" s="106"/>
      <c r="M2984" s="90"/>
      <c r="N2984" s="106"/>
      <c r="O2984" s="106"/>
      <c r="P2984" s="106"/>
      <c r="Q2984" s="90"/>
      <c r="R2984" s="106"/>
      <c r="S2984" s="106"/>
      <c r="T2984" s="106"/>
      <c r="U2984" s="90"/>
      <c r="V2984" s="107" t="str">
        <f t="shared" si="186"/>
        <v>Open PDFIR FINALLY.RHS-KK-ECG-IR-SU-2616-REV00</v>
      </c>
      <c r="W2984" s="972" t="str">
        <f t="shared" ca="1" si="187"/>
        <v>DONE</v>
      </c>
      <c r="X2984" s="979" t="str">
        <f t="shared" si="188"/>
        <v>P</v>
      </c>
      <c r="Y2984" s="979"/>
      <c r="AD2984" s="564"/>
      <c r="AE2984" s="564"/>
      <c r="AF2984" s="564"/>
      <c r="AG2984" s="564"/>
      <c r="AH2984" s="564"/>
      <c r="AI2984" s="564"/>
    </row>
    <row r="2985" spans="1:35" ht="90" x14ac:dyDescent="0.3">
      <c r="A2985" s="450">
        <f t="shared" si="185"/>
        <v>2980</v>
      </c>
      <c r="B2985" s="608" t="s">
        <v>19067</v>
      </c>
      <c r="C2985" s="537" t="s">
        <v>2735</v>
      </c>
      <c r="D2985" s="272" t="s">
        <v>5106</v>
      </c>
      <c r="E2985" s="539" t="s">
        <v>13022</v>
      </c>
      <c r="F2985" s="106" t="s">
        <v>195</v>
      </c>
      <c r="G2985" s="106">
        <v>45845</v>
      </c>
      <c r="H2985" s="106">
        <v>45845</v>
      </c>
      <c r="I2985" s="90" t="s">
        <v>1671</v>
      </c>
      <c r="J2985" s="106"/>
      <c r="K2985" s="106"/>
      <c r="L2985" s="106"/>
      <c r="M2985" s="90"/>
      <c r="N2985" s="106"/>
      <c r="O2985" s="106"/>
      <c r="P2985" s="106"/>
      <c r="Q2985" s="90"/>
      <c r="R2985" s="106"/>
      <c r="S2985" s="106"/>
      <c r="T2985" s="106"/>
      <c r="U2985" s="90"/>
      <c r="V2985" s="107" t="str">
        <f t="shared" si="186"/>
        <v>Open PDFIR FINALLY.RHS-KK-ECG-IR-ARCH-2617-REV00</v>
      </c>
      <c r="W2985" s="972" t="str">
        <f t="shared" ca="1" si="187"/>
        <v>DONE</v>
      </c>
      <c r="X2985" s="979" t="str">
        <f t="shared" si="188"/>
        <v>P</v>
      </c>
      <c r="Y2985" s="979"/>
      <c r="AD2985" s="564"/>
      <c r="AE2985" s="564"/>
      <c r="AF2985" s="564"/>
      <c r="AG2985" s="564"/>
      <c r="AH2985" s="564"/>
      <c r="AI2985" s="564"/>
    </row>
    <row r="2986" spans="1:35" ht="90" x14ac:dyDescent="0.3">
      <c r="A2986" s="450">
        <f t="shared" si="185"/>
        <v>2981</v>
      </c>
      <c r="B2986" s="608" t="s">
        <v>19068</v>
      </c>
      <c r="C2986" s="537" t="s">
        <v>2735</v>
      </c>
      <c r="D2986" s="272" t="s">
        <v>5106</v>
      </c>
      <c r="E2986" s="539" t="s">
        <v>13021</v>
      </c>
      <c r="F2986" s="106" t="s">
        <v>195</v>
      </c>
      <c r="G2986" s="106">
        <v>45845</v>
      </c>
      <c r="H2986" s="106">
        <v>45845</v>
      </c>
      <c r="I2986" s="90" t="s">
        <v>1671</v>
      </c>
      <c r="J2986" s="106"/>
      <c r="K2986" s="106"/>
      <c r="L2986" s="106"/>
      <c r="M2986" s="90"/>
      <c r="N2986" s="106"/>
      <c r="O2986" s="106"/>
      <c r="P2986" s="106"/>
      <c r="Q2986" s="90"/>
      <c r="R2986" s="106"/>
      <c r="S2986" s="106"/>
      <c r="T2986" s="106"/>
      <c r="U2986" s="90"/>
      <c r="V2986" s="107" t="str">
        <f t="shared" si="186"/>
        <v>Open PDFIR FINALLY.RHS-KK-ECG-IR-ARCH-2618-REV00</v>
      </c>
      <c r="W2986" s="972" t="str">
        <f t="shared" ca="1" si="187"/>
        <v>DONE</v>
      </c>
      <c r="X2986" s="979" t="str">
        <f t="shared" si="188"/>
        <v>P</v>
      </c>
      <c r="Y2986" s="979"/>
      <c r="AD2986" s="564"/>
      <c r="AE2986" s="564"/>
      <c r="AF2986" s="564"/>
      <c r="AG2986" s="564"/>
      <c r="AH2986" s="564"/>
      <c r="AI2986" s="564"/>
    </row>
    <row r="2987" spans="1:35" ht="90" x14ac:dyDescent="0.3">
      <c r="A2987" s="450">
        <f t="shared" si="185"/>
        <v>2982</v>
      </c>
      <c r="B2987" s="608" t="s">
        <v>19069</v>
      </c>
      <c r="C2987" s="537" t="s">
        <v>2735</v>
      </c>
      <c r="D2987" s="272" t="s">
        <v>5106</v>
      </c>
      <c r="E2987" s="539" t="s">
        <v>13020</v>
      </c>
      <c r="F2987" s="106" t="s">
        <v>195</v>
      </c>
      <c r="G2987" s="106">
        <v>45846</v>
      </c>
      <c r="H2987" s="106">
        <v>45846</v>
      </c>
      <c r="I2987" s="90" t="s">
        <v>25</v>
      </c>
      <c r="J2987" s="106"/>
      <c r="K2987" s="106"/>
      <c r="L2987" s="106"/>
      <c r="M2987" s="90"/>
      <c r="N2987" s="106"/>
      <c r="O2987" s="106"/>
      <c r="P2987" s="106"/>
      <c r="Q2987" s="90"/>
      <c r="R2987" s="106"/>
      <c r="S2987" s="106"/>
      <c r="T2987" s="106"/>
      <c r="U2987" s="90"/>
      <c r="V2987" s="107" t="str">
        <f t="shared" si="186"/>
        <v>Open PDFIR FINALLY.RHS-KK-ECG-IR-ARCH-2619-REV00</v>
      </c>
      <c r="W2987" s="972" t="str">
        <f t="shared" ca="1" si="187"/>
        <v>DONE</v>
      </c>
      <c r="X2987" s="979" t="str">
        <f t="shared" si="188"/>
        <v>P</v>
      </c>
      <c r="Y2987" s="979"/>
      <c r="AD2987" s="564"/>
      <c r="AE2987" s="564"/>
      <c r="AF2987" s="564"/>
      <c r="AG2987" s="564"/>
      <c r="AH2987" s="564"/>
      <c r="AI2987" s="564"/>
    </row>
    <row r="2988" spans="1:35" ht="90" x14ac:dyDescent="0.3">
      <c r="A2988" s="450">
        <f t="shared" si="185"/>
        <v>2983</v>
      </c>
      <c r="B2988" s="608" t="s">
        <v>19070</v>
      </c>
      <c r="C2988" s="537" t="s">
        <v>2735</v>
      </c>
      <c r="D2988" s="272" t="s">
        <v>5106</v>
      </c>
      <c r="E2988" s="539" t="s">
        <v>13019</v>
      </c>
      <c r="F2988" s="106" t="s">
        <v>195</v>
      </c>
      <c r="G2988" s="106">
        <v>45846</v>
      </c>
      <c r="H2988" s="106">
        <v>45846</v>
      </c>
      <c r="I2988" s="90" t="s">
        <v>25</v>
      </c>
      <c r="J2988" s="106"/>
      <c r="K2988" s="106"/>
      <c r="L2988" s="106"/>
      <c r="M2988" s="90"/>
      <c r="N2988" s="106"/>
      <c r="O2988" s="106"/>
      <c r="P2988" s="106"/>
      <c r="Q2988" s="90"/>
      <c r="R2988" s="106"/>
      <c r="S2988" s="106"/>
      <c r="T2988" s="106"/>
      <c r="U2988" s="90"/>
      <c r="V2988" s="107" t="str">
        <f t="shared" si="186"/>
        <v>Open PDFIR FINALLY.RHS-KK-ECG-IR-ARCH-2620-REV00</v>
      </c>
      <c r="W2988" s="972" t="str">
        <f t="shared" ca="1" si="187"/>
        <v>DONE</v>
      </c>
      <c r="X2988" s="979" t="str">
        <f t="shared" si="188"/>
        <v>P</v>
      </c>
      <c r="Y2988" s="979"/>
      <c r="AD2988" s="564"/>
      <c r="AE2988" s="564"/>
      <c r="AF2988" s="564"/>
      <c r="AG2988" s="564"/>
      <c r="AH2988" s="564"/>
      <c r="AI2988" s="564"/>
    </row>
    <row r="2989" spans="1:35" ht="90" x14ac:dyDescent="0.3">
      <c r="A2989" s="450">
        <f t="shared" si="185"/>
        <v>2984</v>
      </c>
      <c r="B2989" s="608" t="s">
        <v>19071</v>
      </c>
      <c r="C2989" s="537" t="s">
        <v>2735</v>
      </c>
      <c r="D2989" s="272" t="s">
        <v>5106</v>
      </c>
      <c r="E2989" s="539" t="s">
        <v>13018</v>
      </c>
      <c r="F2989" s="106" t="s">
        <v>195</v>
      </c>
      <c r="G2989" s="106">
        <v>45846</v>
      </c>
      <c r="H2989" s="106">
        <v>45846</v>
      </c>
      <c r="I2989" s="90" t="s">
        <v>25</v>
      </c>
      <c r="J2989" s="106"/>
      <c r="K2989" s="106"/>
      <c r="L2989" s="106"/>
      <c r="M2989" s="90"/>
      <c r="N2989" s="106"/>
      <c r="O2989" s="106"/>
      <c r="P2989" s="106"/>
      <c r="Q2989" s="90"/>
      <c r="R2989" s="106"/>
      <c r="S2989" s="106"/>
      <c r="T2989" s="106"/>
      <c r="U2989" s="90"/>
      <c r="V2989" s="107" t="str">
        <f t="shared" si="186"/>
        <v>Open PDFIR FINALLY.RHS-KK-ECG-IR-ARCH-2621-REV00</v>
      </c>
      <c r="W2989" s="972" t="str">
        <f t="shared" ca="1" si="187"/>
        <v>DONE</v>
      </c>
      <c r="X2989" s="979" t="str">
        <f t="shared" si="188"/>
        <v>P</v>
      </c>
      <c r="Y2989" s="979"/>
      <c r="AD2989" s="564"/>
      <c r="AE2989" s="564"/>
      <c r="AF2989" s="564"/>
      <c r="AG2989" s="564"/>
      <c r="AH2989" s="564"/>
      <c r="AI2989" s="564"/>
    </row>
    <row r="2990" spans="1:35" ht="90" x14ac:dyDescent="0.3">
      <c r="A2990" s="450">
        <f t="shared" si="185"/>
        <v>2985</v>
      </c>
      <c r="B2990" s="608" t="s">
        <v>19072</v>
      </c>
      <c r="C2990" s="537" t="s">
        <v>4383</v>
      </c>
      <c r="D2990" s="272" t="s">
        <v>10661</v>
      </c>
      <c r="E2990" s="539" t="s">
        <v>13017</v>
      </c>
      <c r="F2990" s="106" t="s">
        <v>195</v>
      </c>
      <c r="G2990" s="106">
        <v>45847</v>
      </c>
      <c r="H2990" s="106">
        <v>45847</v>
      </c>
      <c r="I2990" s="90" t="s">
        <v>62</v>
      </c>
      <c r="J2990" s="106"/>
      <c r="K2990" s="106"/>
      <c r="L2990" s="106"/>
      <c r="M2990" s="90"/>
      <c r="N2990" s="106"/>
      <c r="O2990" s="106"/>
      <c r="P2990" s="106"/>
      <c r="Q2990" s="90"/>
      <c r="R2990" s="106"/>
      <c r="S2990" s="106"/>
      <c r="T2990" s="106"/>
      <c r="U2990" s="90"/>
      <c r="V2990" s="107" t="str">
        <f t="shared" si="186"/>
        <v>Open PDFIR FINALLY.RHS-KK-ECG-IR-SU-2622-REV00</v>
      </c>
      <c r="W2990" s="972" t="str">
        <f t="shared" ca="1" si="187"/>
        <v>DONE</v>
      </c>
      <c r="X2990" s="979" t="str">
        <f t="shared" si="188"/>
        <v>P</v>
      </c>
      <c r="Y2990" s="979"/>
      <c r="AD2990" s="564"/>
      <c r="AE2990" s="564"/>
      <c r="AF2990" s="564"/>
      <c r="AG2990" s="564"/>
      <c r="AH2990" s="564"/>
      <c r="AI2990" s="564"/>
    </row>
    <row r="2991" spans="1:35" ht="90" x14ac:dyDescent="0.3">
      <c r="A2991" s="450">
        <f t="shared" si="185"/>
        <v>2986</v>
      </c>
      <c r="B2991" s="608" t="s">
        <v>19073</v>
      </c>
      <c r="C2991" s="537" t="s">
        <v>2735</v>
      </c>
      <c r="D2991" s="272" t="s">
        <v>5106</v>
      </c>
      <c r="E2991" s="539" t="s">
        <v>13036</v>
      </c>
      <c r="F2991" s="106" t="s">
        <v>195</v>
      </c>
      <c r="G2991" s="106">
        <v>45848</v>
      </c>
      <c r="H2991" s="106">
        <v>45848</v>
      </c>
      <c r="I2991" s="90" t="s">
        <v>1671</v>
      </c>
      <c r="J2991" s="106"/>
      <c r="K2991" s="106"/>
      <c r="L2991" s="106"/>
      <c r="M2991" s="90"/>
      <c r="N2991" s="106"/>
      <c r="O2991" s="106"/>
      <c r="P2991" s="106"/>
      <c r="Q2991" s="90"/>
      <c r="R2991" s="106"/>
      <c r="S2991" s="106"/>
      <c r="T2991" s="106"/>
      <c r="U2991" s="90"/>
      <c r="V2991" s="107" t="str">
        <f t="shared" si="186"/>
        <v>Open PDFIR FINALLY.RHS-KK-ECG-IR-ARCH-2623-REV00</v>
      </c>
      <c r="W2991" s="972" t="str">
        <f t="shared" ca="1" si="187"/>
        <v>DONE</v>
      </c>
      <c r="X2991" s="979" t="str">
        <f t="shared" si="188"/>
        <v>P</v>
      </c>
      <c r="Y2991" s="979"/>
      <c r="AD2991" s="564"/>
      <c r="AE2991" s="564"/>
      <c r="AF2991" s="564"/>
      <c r="AG2991" s="564"/>
      <c r="AH2991" s="564"/>
      <c r="AI2991" s="564"/>
    </row>
    <row r="2992" spans="1:35" ht="90" x14ac:dyDescent="0.3">
      <c r="A2992" s="450">
        <f t="shared" si="185"/>
        <v>2987</v>
      </c>
      <c r="B2992" s="608" t="s">
        <v>19074</v>
      </c>
      <c r="C2992" s="537" t="s">
        <v>2735</v>
      </c>
      <c r="D2992" s="272" t="s">
        <v>5106</v>
      </c>
      <c r="E2992" s="539" t="s">
        <v>13037</v>
      </c>
      <c r="F2992" s="106" t="s">
        <v>195</v>
      </c>
      <c r="G2992" s="106">
        <v>45848</v>
      </c>
      <c r="H2992" s="106">
        <v>45848</v>
      </c>
      <c r="I2992" s="90" t="s">
        <v>1671</v>
      </c>
      <c r="J2992" s="106"/>
      <c r="K2992" s="106"/>
      <c r="L2992" s="106"/>
      <c r="M2992" s="90"/>
      <c r="N2992" s="106"/>
      <c r="O2992" s="106"/>
      <c r="P2992" s="106"/>
      <c r="Q2992" s="90"/>
      <c r="R2992" s="106"/>
      <c r="S2992" s="106"/>
      <c r="T2992" s="106"/>
      <c r="U2992" s="90"/>
      <c r="V2992" s="107" t="str">
        <f t="shared" si="186"/>
        <v>Open PDFIR FINALLY.RHS-KK-ECG-IR-ARCH-2624-REV00</v>
      </c>
      <c r="W2992" s="972" t="str">
        <f t="shared" ca="1" si="187"/>
        <v>DONE</v>
      </c>
      <c r="X2992" s="979" t="str">
        <f t="shared" si="188"/>
        <v>P</v>
      </c>
      <c r="Y2992" s="979"/>
      <c r="AD2992" s="564"/>
      <c r="AE2992" s="564"/>
      <c r="AF2992" s="564"/>
      <c r="AG2992" s="564"/>
      <c r="AH2992" s="564"/>
      <c r="AI2992" s="564"/>
    </row>
    <row r="2993" spans="1:35" ht="90" x14ac:dyDescent="0.3">
      <c r="A2993" s="450">
        <f t="shared" si="185"/>
        <v>2988</v>
      </c>
      <c r="B2993" s="608" t="s">
        <v>19075</v>
      </c>
      <c r="C2993" s="537" t="s">
        <v>2735</v>
      </c>
      <c r="D2993" s="272" t="s">
        <v>5106</v>
      </c>
      <c r="E2993" s="539" t="s">
        <v>13038</v>
      </c>
      <c r="F2993" s="106" t="s">
        <v>195</v>
      </c>
      <c r="G2993" s="106">
        <v>45848</v>
      </c>
      <c r="H2993" s="106">
        <v>45848</v>
      </c>
      <c r="I2993" s="90" t="s">
        <v>1671</v>
      </c>
      <c r="J2993" s="106"/>
      <c r="K2993" s="106"/>
      <c r="L2993" s="106"/>
      <c r="M2993" s="90"/>
      <c r="N2993" s="106"/>
      <c r="O2993" s="106"/>
      <c r="P2993" s="106"/>
      <c r="Q2993" s="90"/>
      <c r="R2993" s="106"/>
      <c r="S2993" s="106"/>
      <c r="T2993" s="106"/>
      <c r="U2993" s="90"/>
      <c r="V2993" s="107" t="str">
        <f t="shared" si="186"/>
        <v>Open PDFIR FINALLY.RHS-KK-ECG-IR-ARCH-2625-REV00</v>
      </c>
      <c r="W2993" s="972" t="str">
        <f t="shared" ca="1" si="187"/>
        <v>DONE</v>
      </c>
      <c r="X2993" s="979" t="str">
        <f t="shared" si="188"/>
        <v>P</v>
      </c>
      <c r="Y2993" s="979"/>
      <c r="AD2993" s="564"/>
      <c r="AE2993" s="564"/>
      <c r="AF2993" s="564"/>
      <c r="AG2993" s="564"/>
      <c r="AH2993" s="564"/>
      <c r="AI2993" s="564"/>
    </row>
    <row r="2994" spans="1:35" ht="90" x14ac:dyDescent="0.3">
      <c r="A2994" s="450">
        <f t="shared" si="185"/>
        <v>2989</v>
      </c>
      <c r="B2994" s="608" t="s">
        <v>19076</v>
      </c>
      <c r="C2994" s="537" t="s">
        <v>76</v>
      </c>
      <c r="D2994" s="272" t="s">
        <v>10661</v>
      </c>
      <c r="E2994" s="539" t="s">
        <v>13039</v>
      </c>
      <c r="F2994" s="106" t="s">
        <v>195</v>
      </c>
      <c r="G2994" s="106">
        <v>45848</v>
      </c>
      <c r="H2994" s="106">
        <v>45848</v>
      </c>
      <c r="I2994" s="90" t="s">
        <v>1671</v>
      </c>
      <c r="J2994" s="106"/>
      <c r="K2994" s="106"/>
      <c r="L2994" s="106"/>
      <c r="M2994" s="90"/>
      <c r="N2994" s="106"/>
      <c r="O2994" s="106"/>
      <c r="P2994" s="106"/>
      <c r="Q2994" s="90"/>
      <c r="R2994" s="106"/>
      <c r="S2994" s="106"/>
      <c r="T2994" s="106"/>
      <c r="U2994" s="90"/>
      <c r="V2994" s="107" t="str">
        <f t="shared" si="186"/>
        <v>Open PDFIR FINALLY.RHS-KK-ECG-IR-CI-2626-REV00</v>
      </c>
      <c r="W2994" s="972" t="str">
        <f t="shared" ca="1" si="187"/>
        <v>DONE</v>
      </c>
      <c r="X2994" s="979" t="str">
        <f t="shared" si="188"/>
        <v>P</v>
      </c>
      <c r="Y2994" s="979"/>
      <c r="AD2994" s="564"/>
      <c r="AE2994" s="564"/>
      <c r="AF2994" s="564"/>
      <c r="AG2994" s="564"/>
      <c r="AH2994" s="564"/>
      <c r="AI2994" s="564"/>
    </row>
    <row r="2995" spans="1:35" ht="90" x14ac:dyDescent="0.3">
      <c r="A2995" s="450">
        <f t="shared" si="185"/>
        <v>2990</v>
      </c>
      <c r="B2995" s="608" t="s">
        <v>20511</v>
      </c>
      <c r="C2995" s="537" t="s">
        <v>76</v>
      </c>
      <c r="D2995" s="272" t="s">
        <v>10661</v>
      </c>
      <c r="E2995" s="539" t="s">
        <v>13040</v>
      </c>
      <c r="F2995" s="106" t="s">
        <v>195</v>
      </c>
      <c r="G2995" s="106">
        <v>45848</v>
      </c>
      <c r="H2995" s="106">
        <v>45848</v>
      </c>
      <c r="I2995" s="90" t="s">
        <v>25</v>
      </c>
      <c r="J2995" s="106" t="s">
        <v>195</v>
      </c>
      <c r="K2995" s="106">
        <v>45956</v>
      </c>
      <c r="L2995" s="106">
        <v>45956</v>
      </c>
      <c r="M2995" s="90" t="s">
        <v>1671</v>
      </c>
      <c r="N2995" s="106"/>
      <c r="O2995" s="106"/>
      <c r="P2995" s="106"/>
      <c r="Q2995" s="90"/>
      <c r="R2995" s="106"/>
      <c r="S2995" s="106"/>
      <c r="T2995" s="106"/>
      <c r="U2995" s="90"/>
      <c r="V2995" s="107" t="str">
        <f t="shared" si="186"/>
        <v>Open PDFIR FINALLY.RHS-KK-ECG-IR-CI-2627-REV01</v>
      </c>
      <c r="W2995" s="972" t="str">
        <f t="shared" ca="1" si="187"/>
        <v>DONE</v>
      </c>
      <c r="X2995" s="979" t="str">
        <f t="shared" si="188"/>
        <v>AWC</v>
      </c>
      <c r="Y2995" s="979"/>
      <c r="AD2995" s="564"/>
      <c r="AE2995" s="564"/>
      <c r="AF2995" s="564"/>
      <c r="AG2995" s="564"/>
      <c r="AH2995" s="564"/>
      <c r="AI2995" s="564"/>
    </row>
    <row r="2996" spans="1:35" ht="90" x14ac:dyDescent="0.3">
      <c r="A2996" s="450">
        <f t="shared" si="185"/>
        <v>2991</v>
      </c>
      <c r="B2996" s="608" t="s">
        <v>19077</v>
      </c>
      <c r="C2996" s="537" t="s">
        <v>76</v>
      </c>
      <c r="D2996" s="272" t="s">
        <v>10661</v>
      </c>
      <c r="E2996" s="539" t="s">
        <v>13035</v>
      </c>
      <c r="F2996" s="106" t="s">
        <v>195</v>
      </c>
      <c r="G2996" s="106">
        <v>45848</v>
      </c>
      <c r="H2996" s="106">
        <v>45848</v>
      </c>
      <c r="I2996" s="90" t="s">
        <v>1671</v>
      </c>
      <c r="J2996" s="106"/>
      <c r="K2996" s="106"/>
      <c r="L2996" s="106"/>
      <c r="M2996" s="90"/>
      <c r="N2996" s="106"/>
      <c r="O2996" s="106"/>
      <c r="P2996" s="106"/>
      <c r="Q2996" s="90"/>
      <c r="R2996" s="106"/>
      <c r="S2996" s="106"/>
      <c r="T2996" s="106"/>
      <c r="U2996" s="90"/>
      <c r="V2996" s="107" t="str">
        <f t="shared" si="186"/>
        <v>Open PDFIR FINALLY.RHS-KK-ECG-IR-CI-2628-REV00</v>
      </c>
      <c r="W2996" s="972" t="str">
        <f t="shared" ca="1" si="187"/>
        <v>DONE</v>
      </c>
      <c r="X2996" s="979" t="str">
        <f t="shared" si="188"/>
        <v>P</v>
      </c>
      <c r="Y2996" s="979"/>
      <c r="AD2996" s="564"/>
      <c r="AE2996" s="564"/>
      <c r="AF2996" s="564"/>
      <c r="AG2996" s="564"/>
      <c r="AH2996" s="564"/>
      <c r="AI2996" s="564"/>
    </row>
    <row r="2997" spans="1:35" ht="90" x14ac:dyDescent="0.3">
      <c r="A2997" s="450">
        <f t="shared" si="185"/>
        <v>2992</v>
      </c>
      <c r="B2997" s="608" t="s">
        <v>19078</v>
      </c>
      <c r="C2997" s="537" t="s">
        <v>3746</v>
      </c>
      <c r="D2997" s="272" t="s">
        <v>10661</v>
      </c>
      <c r="E2997" s="539" t="s">
        <v>13052</v>
      </c>
      <c r="F2997" s="106" t="s">
        <v>195</v>
      </c>
      <c r="G2997" s="106">
        <v>45851</v>
      </c>
      <c r="H2997" s="106">
        <v>45851</v>
      </c>
      <c r="I2997" s="90" t="s">
        <v>1671</v>
      </c>
      <c r="J2997" s="106"/>
      <c r="K2997" s="106"/>
      <c r="L2997" s="106"/>
      <c r="M2997" s="90"/>
      <c r="N2997" s="106"/>
      <c r="O2997" s="106"/>
      <c r="P2997" s="106"/>
      <c r="Q2997" s="90"/>
      <c r="R2997" s="106"/>
      <c r="S2997" s="106"/>
      <c r="T2997" s="106"/>
      <c r="U2997" s="90"/>
      <c r="V2997" s="107" t="str">
        <f t="shared" si="186"/>
        <v>Open PDFIR FINALLY.RHS-KK-ECG-IR-MECH-64-REV00</v>
      </c>
      <c r="W2997" s="972" t="str">
        <f t="shared" ca="1" si="187"/>
        <v>DONE</v>
      </c>
      <c r="X2997" s="979" t="str">
        <f t="shared" si="188"/>
        <v>P</v>
      </c>
      <c r="Y2997" s="979"/>
      <c r="AD2997" s="564"/>
      <c r="AE2997" s="564"/>
      <c r="AF2997" s="564"/>
      <c r="AG2997" s="564"/>
      <c r="AH2997" s="564"/>
      <c r="AI2997" s="564"/>
    </row>
    <row r="2998" spans="1:35" ht="90" x14ac:dyDescent="0.3">
      <c r="A2998" s="450">
        <f t="shared" si="185"/>
        <v>2993</v>
      </c>
      <c r="B2998" s="608" t="s">
        <v>20512</v>
      </c>
      <c r="C2998" s="537" t="s">
        <v>76</v>
      </c>
      <c r="D2998" s="272" t="s">
        <v>10661</v>
      </c>
      <c r="E2998" s="539" t="s">
        <v>13059</v>
      </c>
      <c r="F2998" s="106" t="s">
        <v>195</v>
      </c>
      <c r="G2998" s="106">
        <v>45851</v>
      </c>
      <c r="H2998" s="106">
        <v>45851</v>
      </c>
      <c r="I2998" s="90" t="s">
        <v>25</v>
      </c>
      <c r="J2998" s="106" t="s">
        <v>195</v>
      </c>
      <c r="K2998" s="106">
        <v>46044</v>
      </c>
      <c r="L2998" s="106">
        <v>46044</v>
      </c>
      <c r="M2998" s="90" t="s">
        <v>62</v>
      </c>
      <c r="N2998" s="106"/>
      <c r="O2998" s="106"/>
      <c r="P2998" s="106"/>
      <c r="Q2998" s="90"/>
      <c r="R2998" s="106"/>
      <c r="S2998" s="106"/>
      <c r="T2998" s="106"/>
      <c r="U2998" s="90"/>
      <c r="V2998" s="107" t="str">
        <f t="shared" si="186"/>
        <v>Open PDFIR FINALLY.RHS-KK-ECG-IR-CI-2629-REV01</v>
      </c>
      <c r="W2998" s="972" t="str">
        <f t="shared" ca="1" si="187"/>
        <v>DONE</v>
      </c>
      <c r="X2998" s="979" t="str">
        <f t="shared" si="188"/>
        <v>A</v>
      </c>
      <c r="Y2998" s="979"/>
      <c r="AD2998" s="564"/>
      <c r="AE2998" s="564"/>
      <c r="AF2998" s="564"/>
      <c r="AG2998" s="564"/>
      <c r="AH2998" s="564"/>
      <c r="AI2998" s="564"/>
    </row>
    <row r="2999" spans="1:35" ht="90" x14ac:dyDescent="0.3">
      <c r="A2999" s="450">
        <f t="shared" ref="A2999:A3063" si="189">ROW()-ROW($A$5)</f>
        <v>2994</v>
      </c>
      <c r="B2999" s="608" t="s">
        <v>20513</v>
      </c>
      <c r="C2999" s="537" t="s">
        <v>76</v>
      </c>
      <c r="D2999" s="272" t="s">
        <v>10661</v>
      </c>
      <c r="E2999" s="539" t="s">
        <v>13060</v>
      </c>
      <c r="F2999" s="106" t="s">
        <v>195</v>
      </c>
      <c r="G2999" s="106">
        <v>45851</v>
      </c>
      <c r="H2999" s="106">
        <v>45851</v>
      </c>
      <c r="I2999" s="90" t="s">
        <v>25</v>
      </c>
      <c r="J2999" s="106" t="s">
        <v>195</v>
      </c>
      <c r="K2999" s="106">
        <v>46056</v>
      </c>
      <c r="L2999" s="106"/>
      <c r="M2999" s="90" t="s">
        <v>83</v>
      </c>
      <c r="N2999" s="106"/>
      <c r="O2999" s="106"/>
      <c r="P2999" s="106"/>
      <c r="Q2999" s="90"/>
      <c r="R2999" s="106"/>
      <c r="S2999" s="106"/>
      <c r="T2999" s="106"/>
      <c r="U2999" s="90"/>
      <c r="V2999" s="107" t="str">
        <f t="shared" si="186"/>
        <v>Open PDFIR FINALLY.RHS-KK-ECG-IR-CI-2630-REV01</v>
      </c>
      <c r="W2999" s="973">
        <f t="shared" ca="1" si="187"/>
        <v>152</v>
      </c>
      <c r="X2999" s="979" t="str">
        <f t="shared" si="188"/>
        <v>P</v>
      </c>
      <c r="Y2999" s="979"/>
      <c r="AD2999" s="564"/>
      <c r="AE2999" s="564"/>
      <c r="AF2999" s="564"/>
      <c r="AG2999" s="564"/>
      <c r="AH2999" s="564"/>
      <c r="AI2999" s="564"/>
    </row>
    <row r="3000" spans="1:35" ht="90" x14ac:dyDescent="0.3">
      <c r="A3000" s="450">
        <f t="shared" si="189"/>
        <v>2995</v>
      </c>
      <c r="B3000" s="608" t="s">
        <v>19079</v>
      </c>
      <c r="C3000" s="537" t="s">
        <v>76</v>
      </c>
      <c r="D3000" s="272" t="s">
        <v>10661</v>
      </c>
      <c r="E3000" s="539" t="s">
        <v>13360</v>
      </c>
      <c r="F3000" s="106" t="s">
        <v>195</v>
      </c>
      <c r="G3000" s="106">
        <v>45851</v>
      </c>
      <c r="H3000" s="106">
        <v>45853</v>
      </c>
      <c r="I3000" s="90" t="s">
        <v>1671</v>
      </c>
      <c r="J3000" s="106"/>
      <c r="K3000" s="106"/>
      <c r="L3000" s="106"/>
      <c r="M3000" s="90"/>
      <c r="N3000" s="106"/>
      <c r="O3000" s="106"/>
      <c r="P3000" s="106"/>
      <c r="Q3000" s="90"/>
      <c r="R3000" s="106"/>
      <c r="S3000" s="106"/>
      <c r="T3000" s="106"/>
      <c r="U3000" s="90"/>
      <c r="V3000" s="107" t="str">
        <f t="shared" si="186"/>
        <v>Open PDFIR FINALLY.RHS-KK-ECG-IR-CI-2631-REV00</v>
      </c>
      <c r="W3000" s="972" t="str">
        <f t="shared" ca="1" si="187"/>
        <v>DONE</v>
      </c>
      <c r="X3000" s="979" t="str">
        <f t="shared" si="188"/>
        <v>P</v>
      </c>
      <c r="Y3000" s="979"/>
      <c r="AD3000" s="564"/>
      <c r="AE3000" s="564"/>
      <c r="AF3000" s="564"/>
      <c r="AG3000" s="564"/>
      <c r="AH3000" s="564"/>
      <c r="AI3000" s="564"/>
    </row>
    <row r="3001" spans="1:35" ht="90" x14ac:dyDescent="0.3">
      <c r="A3001" s="450">
        <f t="shared" si="189"/>
        <v>2996</v>
      </c>
      <c r="B3001" s="608" t="s">
        <v>19080</v>
      </c>
      <c r="C3001" s="537" t="s">
        <v>76</v>
      </c>
      <c r="D3001" s="272" t="s">
        <v>8685</v>
      </c>
      <c r="E3001" s="539" t="s">
        <v>13061</v>
      </c>
      <c r="F3001" s="106" t="s">
        <v>195</v>
      </c>
      <c r="G3001" s="106">
        <v>45851</v>
      </c>
      <c r="H3001" s="106">
        <v>45851</v>
      </c>
      <c r="I3001" s="90" t="s">
        <v>1671</v>
      </c>
      <c r="J3001" s="106"/>
      <c r="K3001" s="106"/>
      <c r="L3001" s="106"/>
      <c r="M3001" s="90"/>
      <c r="N3001" s="106"/>
      <c r="O3001" s="106"/>
      <c r="P3001" s="106"/>
      <c r="Q3001" s="90"/>
      <c r="R3001" s="106"/>
      <c r="S3001" s="106"/>
      <c r="T3001" s="106"/>
      <c r="U3001" s="90"/>
      <c r="V3001" s="107" t="str">
        <f t="shared" si="186"/>
        <v>Open PDFIR FINALLY.RHS-KK-ECG-IR-CI-2632-REV00</v>
      </c>
      <c r="W3001" s="972" t="str">
        <f t="shared" ca="1" si="187"/>
        <v>DONE</v>
      </c>
      <c r="X3001" s="979" t="str">
        <f t="shared" si="188"/>
        <v>P</v>
      </c>
      <c r="Y3001" s="979"/>
      <c r="AD3001" s="564"/>
      <c r="AE3001" s="564"/>
      <c r="AF3001" s="564"/>
      <c r="AG3001" s="564"/>
      <c r="AH3001" s="564"/>
      <c r="AI3001" s="564"/>
    </row>
    <row r="3002" spans="1:35" ht="90" x14ac:dyDescent="0.3">
      <c r="A3002" s="450">
        <f t="shared" si="189"/>
        <v>2997</v>
      </c>
      <c r="B3002" s="608" t="s">
        <v>19081</v>
      </c>
      <c r="C3002" s="537" t="s">
        <v>76</v>
      </c>
      <c r="D3002" s="272" t="s">
        <v>10661</v>
      </c>
      <c r="E3002" s="539" t="s">
        <v>13062</v>
      </c>
      <c r="F3002" s="106" t="s">
        <v>195</v>
      </c>
      <c r="G3002" s="106">
        <v>45851</v>
      </c>
      <c r="H3002" s="106">
        <v>45851</v>
      </c>
      <c r="I3002" s="90" t="s">
        <v>1671</v>
      </c>
      <c r="J3002" s="106"/>
      <c r="K3002" s="106"/>
      <c r="L3002" s="106"/>
      <c r="M3002" s="90"/>
      <c r="N3002" s="106"/>
      <c r="O3002" s="106"/>
      <c r="P3002" s="106"/>
      <c r="Q3002" s="90"/>
      <c r="R3002" s="106"/>
      <c r="S3002" s="106"/>
      <c r="T3002" s="106"/>
      <c r="U3002" s="90"/>
      <c r="V3002" s="107" t="str">
        <f t="shared" si="186"/>
        <v>Open PDFIR FINALLY.RHS-KK-ECG-IR-CI-2633-REV00</v>
      </c>
      <c r="W3002" s="972" t="str">
        <f t="shared" ca="1" si="187"/>
        <v>DONE</v>
      </c>
      <c r="X3002" s="979" t="str">
        <f t="shared" si="188"/>
        <v>P</v>
      </c>
      <c r="Y3002" s="979"/>
      <c r="AD3002" s="564"/>
      <c r="AE3002" s="564"/>
      <c r="AF3002" s="564"/>
      <c r="AG3002" s="564"/>
      <c r="AH3002" s="564"/>
      <c r="AI3002" s="564"/>
    </row>
    <row r="3003" spans="1:35" ht="90" x14ac:dyDescent="0.3">
      <c r="A3003" s="450">
        <f t="shared" si="189"/>
        <v>2998</v>
      </c>
      <c r="B3003" s="608" t="s">
        <v>19082</v>
      </c>
      <c r="C3003" s="537" t="s">
        <v>78</v>
      </c>
      <c r="D3003" s="272" t="s">
        <v>5106</v>
      </c>
      <c r="E3003" s="539" t="s">
        <v>13063</v>
      </c>
      <c r="F3003" s="106" t="s">
        <v>195</v>
      </c>
      <c r="G3003" s="106">
        <v>45852</v>
      </c>
      <c r="H3003" s="106">
        <v>45852</v>
      </c>
      <c r="I3003" s="90" t="s">
        <v>1671</v>
      </c>
      <c r="J3003" s="106"/>
      <c r="K3003" s="106"/>
      <c r="L3003" s="106"/>
      <c r="M3003" s="90"/>
      <c r="N3003" s="106"/>
      <c r="O3003" s="106"/>
      <c r="P3003" s="106"/>
      <c r="Q3003" s="90"/>
      <c r="R3003" s="106"/>
      <c r="S3003" s="106"/>
      <c r="T3003" s="106"/>
      <c r="U3003" s="90"/>
      <c r="V3003" s="107" t="str">
        <f t="shared" si="186"/>
        <v>Open PDFIR FINALLY.RHS-KK-ECG-IR-ELE-315-REV00</v>
      </c>
      <c r="W3003" s="972" t="str">
        <f t="shared" ca="1" si="187"/>
        <v>DONE</v>
      </c>
      <c r="X3003" s="979" t="str">
        <f t="shared" si="188"/>
        <v>P</v>
      </c>
      <c r="Y3003" s="979"/>
      <c r="AD3003" s="564"/>
      <c r="AE3003" s="564"/>
      <c r="AF3003" s="564"/>
      <c r="AG3003" s="564"/>
      <c r="AH3003" s="564"/>
      <c r="AI3003" s="564"/>
    </row>
    <row r="3004" spans="1:35" ht="90" x14ac:dyDescent="0.3">
      <c r="A3004" s="450">
        <f t="shared" si="189"/>
        <v>2999</v>
      </c>
      <c r="B3004" s="608" t="s">
        <v>19083</v>
      </c>
      <c r="C3004" s="537" t="s">
        <v>78</v>
      </c>
      <c r="D3004" s="272" t="s">
        <v>5106</v>
      </c>
      <c r="E3004" s="539" t="s">
        <v>13064</v>
      </c>
      <c r="F3004" s="106" t="s">
        <v>195</v>
      </c>
      <c r="G3004" s="106">
        <v>45852</v>
      </c>
      <c r="H3004" s="106">
        <v>45855</v>
      </c>
      <c r="I3004" s="90" t="s">
        <v>1671</v>
      </c>
      <c r="J3004" s="106"/>
      <c r="K3004" s="106"/>
      <c r="L3004" s="106"/>
      <c r="M3004" s="90"/>
      <c r="N3004" s="106"/>
      <c r="O3004" s="106"/>
      <c r="P3004" s="106"/>
      <c r="Q3004" s="90"/>
      <c r="R3004" s="106"/>
      <c r="S3004" s="106"/>
      <c r="T3004" s="106"/>
      <c r="U3004" s="90"/>
      <c r="V3004" s="107" t="str">
        <f t="shared" si="186"/>
        <v>Open PDFIR FINALLY.RHS-KK-ECG-IR-ELE-316-REV00</v>
      </c>
      <c r="W3004" s="972" t="str">
        <f t="shared" ca="1" si="187"/>
        <v>DONE</v>
      </c>
      <c r="X3004" s="979" t="str">
        <f t="shared" si="188"/>
        <v>P</v>
      </c>
      <c r="Y3004" s="979"/>
      <c r="AD3004" s="564"/>
      <c r="AE3004" s="564"/>
      <c r="AF3004" s="564"/>
      <c r="AG3004" s="564"/>
      <c r="AH3004" s="564"/>
      <c r="AI3004" s="564"/>
    </row>
    <row r="3005" spans="1:35" ht="90" x14ac:dyDescent="0.3">
      <c r="A3005" s="450">
        <f t="shared" si="189"/>
        <v>3000</v>
      </c>
      <c r="B3005" s="608" t="s">
        <v>19084</v>
      </c>
      <c r="C3005" s="537" t="s">
        <v>78</v>
      </c>
      <c r="D3005" s="272" t="s">
        <v>5106</v>
      </c>
      <c r="E3005" s="539" t="s">
        <v>13065</v>
      </c>
      <c r="F3005" s="106" t="s">
        <v>195</v>
      </c>
      <c r="G3005" s="106">
        <v>45852</v>
      </c>
      <c r="H3005" s="106">
        <v>45855</v>
      </c>
      <c r="I3005" s="90" t="s">
        <v>1671</v>
      </c>
      <c r="J3005" s="106"/>
      <c r="K3005" s="106"/>
      <c r="L3005" s="106"/>
      <c r="M3005" s="90"/>
      <c r="N3005" s="106"/>
      <c r="O3005" s="106"/>
      <c r="P3005" s="106"/>
      <c r="Q3005" s="90"/>
      <c r="R3005" s="106"/>
      <c r="S3005" s="106"/>
      <c r="T3005" s="106"/>
      <c r="U3005" s="90"/>
      <c r="V3005" s="107" t="str">
        <f t="shared" ref="V3005:V3069" si="190">IF(B3005&gt;0,HYPERLINK(CONCATENATE("PDFIR FINALLY/",B3005,".pdf"),CONCATENATE("Open PDFIR FINALLY.",B3005)),"")</f>
        <v>Open PDFIR FINALLY.RHS-KK-ECG-IR-ELE-317-REV00</v>
      </c>
      <c r="W3005" s="972" t="str">
        <f t="shared" ca="1" si="187"/>
        <v>DONE</v>
      </c>
      <c r="X3005" s="979" t="str">
        <f t="shared" si="188"/>
        <v>P</v>
      </c>
      <c r="Y3005" s="979"/>
      <c r="AD3005" s="564"/>
      <c r="AE3005" s="564"/>
      <c r="AF3005" s="564"/>
      <c r="AG3005" s="564"/>
      <c r="AH3005" s="564"/>
      <c r="AI3005" s="564"/>
    </row>
    <row r="3006" spans="1:35" ht="90" x14ac:dyDescent="0.3">
      <c r="A3006" s="450">
        <f t="shared" si="189"/>
        <v>3001</v>
      </c>
      <c r="B3006" s="608" t="s">
        <v>19085</v>
      </c>
      <c r="C3006" s="537" t="s">
        <v>78</v>
      </c>
      <c r="D3006" s="272" t="s">
        <v>10661</v>
      </c>
      <c r="E3006" s="539" t="s">
        <v>13066</v>
      </c>
      <c r="F3006" s="106" t="s">
        <v>195</v>
      </c>
      <c r="G3006" s="106">
        <v>45852</v>
      </c>
      <c r="H3006" s="106">
        <v>45852</v>
      </c>
      <c r="I3006" s="90" t="s">
        <v>1671</v>
      </c>
      <c r="J3006" s="106"/>
      <c r="K3006" s="106"/>
      <c r="L3006" s="106"/>
      <c r="M3006" s="90"/>
      <c r="N3006" s="106"/>
      <c r="O3006" s="106"/>
      <c r="P3006" s="106"/>
      <c r="Q3006" s="90"/>
      <c r="R3006" s="106"/>
      <c r="S3006" s="106"/>
      <c r="T3006" s="106"/>
      <c r="U3006" s="90"/>
      <c r="V3006" s="107" t="str">
        <f t="shared" si="190"/>
        <v>Open PDFIR FINALLY.RHS-KK-ECG-IR-ELE-318-REV00</v>
      </c>
      <c r="W3006" s="972" t="str">
        <f t="shared" ca="1" si="187"/>
        <v>DONE</v>
      </c>
      <c r="X3006" s="979" t="str">
        <f t="shared" si="188"/>
        <v>P</v>
      </c>
      <c r="Y3006" s="979"/>
      <c r="AD3006" s="564"/>
      <c r="AE3006" s="564"/>
      <c r="AF3006" s="564"/>
      <c r="AG3006" s="564"/>
      <c r="AH3006" s="564"/>
      <c r="AI3006" s="564"/>
    </row>
    <row r="3007" spans="1:35" ht="90" x14ac:dyDescent="0.3">
      <c r="A3007" s="450">
        <f t="shared" si="189"/>
        <v>3002</v>
      </c>
      <c r="B3007" s="608" t="s">
        <v>19086</v>
      </c>
      <c r="C3007" s="537" t="s">
        <v>76</v>
      </c>
      <c r="D3007" s="272" t="s">
        <v>5106</v>
      </c>
      <c r="E3007" s="539" t="s">
        <v>13117</v>
      </c>
      <c r="F3007" s="106" t="s">
        <v>195</v>
      </c>
      <c r="G3007" s="106">
        <v>45852</v>
      </c>
      <c r="H3007" s="106">
        <v>45852</v>
      </c>
      <c r="I3007" s="90" t="s">
        <v>25</v>
      </c>
      <c r="J3007" s="106"/>
      <c r="K3007" s="106"/>
      <c r="L3007" s="106"/>
      <c r="M3007" s="90"/>
      <c r="N3007" s="106"/>
      <c r="O3007" s="106"/>
      <c r="P3007" s="106"/>
      <c r="Q3007" s="90"/>
      <c r="R3007" s="106"/>
      <c r="S3007" s="106"/>
      <c r="T3007" s="106"/>
      <c r="U3007" s="90"/>
      <c r="V3007" s="107" t="str">
        <f t="shared" si="190"/>
        <v>Open PDFIR FINALLY.RHS-KK-ECG-IR-CI-2634-REV00</v>
      </c>
      <c r="W3007" s="972" t="str">
        <f t="shared" ca="1" si="187"/>
        <v>DONE</v>
      </c>
      <c r="X3007" s="979" t="str">
        <f t="shared" si="188"/>
        <v>P</v>
      </c>
      <c r="Y3007" s="979"/>
      <c r="AD3007" s="564"/>
      <c r="AE3007" s="564"/>
      <c r="AF3007" s="564"/>
      <c r="AG3007" s="564"/>
      <c r="AH3007" s="564"/>
      <c r="AI3007" s="564"/>
    </row>
    <row r="3008" spans="1:35" ht="90" x14ac:dyDescent="0.3">
      <c r="A3008" s="450">
        <f t="shared" si="189"/>
        <v>3003</v>
      </c>
      <c r="B3008" s="608" t="s">
        <v>19087</v>
      </c>
      <c r="C3008" s="537" t="s">
        <v>2735</v>
      </c>
      <c r="D3008" s="272" t="s">
        <v>5106</v>
      </c>
      <c r="E3008" s="539" t="s">
        <v>13118</v>
      </c>
      <c r="F3008" s="106" t="s">
        <v>195</v>
      </c>
      <c r="G3008" s="106">
        <v>45853</v>
      </c>
      <c r="H3008" s="106">
        <v>45853</v>
      </c>
      <c r="I3008" s="90" t="s">
        <v>1671</v>
      </c>
      <c r="J3008" s="106"/>
      <c r="K3008" s="106"/>
      <c r="L3008" s="106"/>
      <c r="M3008" s="90"/>
      <c r="N3008" s="106"/>
      <c r="O3008" s="106"/>
      <c r="P3008" s="106"/>
      <c r="Q3008" s="90"/>
      <c r="R3008" s="106"/>
      <c r="S3008" s="106"/>
      <c r="T3008" s="106"/>
      <c r="U3008" s="90"/>
      <c r="V3008" s="107" t="str">
        <f t="shared" si="190"/>
        <v>Open PDFIR FINALLY.RHS-KK-ECG-IR-ARCH-2635-REV00</v>
      </c>
      <c r="W3008" s="972" t="str">
        <f t="shared" ca="1" si="187"/>
        <v>DONE</v>
      </c>
      <c r="X3008" s="979" t="str">
        <f t="shared" si="188"/>
        <v>P</v>
      </c>
      <c r="Y3008" s="979"/>
      <c r="AD3008" s="564"/>
      <c r="AE3008" s="564"/>
      <c r="AF3008" s="564"/>
      <c r="AG3008" s="564"/>
      <c r="AH3008" s="564"/>
      <c r="AI3008" s="564"/>
    </row>
    <row r="3009" spans="1:35" ht="90" x14ac:dyDescent="0.3">
      <c r="A3009" s="450">
        <f t="shared" si="189"/>
        <v>3004</v>
      </c>
      <c r="B3009" s="608" t="s">
        <v>19088</v>
      </c>
      <c r="C3009" s="537" t="s">
        <v>2735</v>
      </c>
      <c r="D3009" s="272" t="s">
        <v>5106</v>
      </c>
      <c r="E3009" s="539" t="s">
        <v>13119</v>
      </c>
      <c r="F3009" s="106" t="s">
        <v>195</v>
      </c>
      <c r="G3009" s="106">
        <v>45853</v>
      </c>
      <c r="H3009" s="106">
        <v>45853</v>
      </c>
      <c r="I3009" s="90" t="s">
        <v>1671</v>
      </c>
      <c r="J3009" s="106"/>
      <c r="K3009" s="106"/>
      <c r="L3009" s="106"/>
      <c r="M3009" s="90"/>
      <c r="N3009" s="106"/>
      <c r="O3009" s="106"/>
      <c r="P3009" s="106"/>
      <c r="Q3009" s="90"/>
      <c r="R3009" s="106"/>
      <c r="S3009" s="106"/>
      <c r="T3009" s="106"/>
      <c r="U3009" s="90"/>
      <c r="V3009" s="107" t="str">
        <f t="shared" si="190"/>
        <v>Open PDFIR FINALLY.RHS-KK-ECG-IR-ARCH-2636-REV00</v>
      </c>
      <c r="W3009" s="972" t="str">
        <f t="shared" ca="1" si="187"/>
        <v>DONE</v>
      </c>
      <c r="X3009" s="979" t="str">
        <f t="shared" si="188"/>
        <v>P</v>
      </c>
      <c r="Y3009" s="979"/>
      <c r="AD3009" s="564"/>
      <c r="AE3009" s="564"/>
      <c r="AF3009" s="564"/>
      <c r="AG3009" s="564"/>
      <c r="AH3009" s="564"/>
      <c r="AI3009" s="564"/>
    </row>
    <row r="3010" spans="1:35" ht="90" x14ac:dyDescent="0.3">
      <c r="A3010" s="450">
        <f t="shared" si="189"/>
        <v>3005</v>
      </c>
      <c r="B3010" s="608" t="s">
        <v>19089</v>
      </c>
      <c r="C3010" s="537" t="s">
        <v>2735</v>
      </c>
      <c r="D3010" s="272" t="s">
        <v>5106</v>
      </c>
      <c r="E3010" s="539" t="s">
        <v>13120</v>
      </c>
      <c r="F3010" s="106" t="s">
        <v>195</v>
      </c>
      <c r="G3010" s="106">
        <v>45853</v>
      </c>
      <c r="H3010" s="106">
        <v>45853</v>
      </c>
      <c r="I3010" s="90" t="s">
        <v>25</v>
      </c>
      <c r="J3010" s="106"/>
      <c r="K3010" s="106"/>
      <c r="L3010" s="106"/>
      <c r="M3010" s="90"/>
      <c r="N3010" s="106"/>
      <c r="O3010" s="106"/>
      <c r="P3010" s="106"/>
      <c r="Q3010" s="90"/>
      <c r="R3010" s="106"/>
      <c r="S3010" s="106"/>
      <c r="T3010" s="106"/>
      <c r="U3010" s="90"/>
      <c r="V3010" s="107" t="str">
        <f t="shared" si="190"/>
        <v>Open PDFIR FINALLY.RHS-KK-ECG-IR-ARCH-2637-REV00</v>
      </c>
      <c r="W3010" s="972" t="str">
        <f t="shared" ca="1" si="187"/>
        <v>DONE</v>
      </c>
      <c r="X3010" s="979" t="str">
        <f t="shared" si="188"/>
        <v>P</v>
      </c>
      <c r="Y3010" s="979"/>
      <c r="AD3010" s="564"/>
      <c r="AE3010" s="564"/>
      <c r="AF3010" s="564"/>
      <c r="AG3010" s="564"/>
      <c r="AH3010" s="564"/>
      <c r="AI3010" s="564"/>
    </row>
    <row r="3011" spans="1:35" ht="90" x14ac:dyDescent="0.3">
      <c r="A3011" s="450">
        <f t="shared" si="189"/>
        <v>3006</v>
      </c>
      <c r="B3011" s="608" t="s">
        <v>19090</v>
      </c>
      <c r="C3011" s="537" t="s">
        <v>2735</v>
      </c>
      <c r="D3011" s="272" t="s">
        <v>5106</v>
      </c>
      <c r="E3011" s="539" t="s">
        <v>13121</v>
      </c>
      <c r="F3011" s="106" t="s">
        <v>195</v>
      </c>
      <c r="G3011" s="106">
        <v>45853</v>
      </c>
      <c r="H3011" s="106">
        <v>45853</v>
      </c>
      <c r="I3011" s="90" t="s">
        <v>1671</v>
      </c>
      <c r="J3011" s="106"/>
      <c r="K3011" s="106"/>
      <c r="L3011" s="106"/>
      <c r="M3011" s="90"/>
      <c r="N3011" s="106"/>
      <c r="O3011" s="106"/>
      <c r="P3011" s="106"/>
      <c r="Q3011" s="90"/>
      <c r="R3011" s="106"/>
      <c r="S3011" s="106"/>
      <c r="T3011" s="106"/>
      <c r="U3011" s="90"/>
      <c r="V3011" s="107" t="str">
        <f t="shared" si="190"/>
        <v>Open PDFIR FINALLY.RHS-KK-ECG-IR-ARCH-2638-REV00</v>
      </c>
      <c r="W3011" s="972" t="str">
        <f t="shared" ca="1" si="187"/>
        <v>DONE</v>
      </c>
      <c r="X3011" s="979" t="str">
        <f t="shared" si="188"/>
        <v>P</v>
      </c>
      <c r="Y3011" s="979"/>
      <c r="AD3011" s="564"/>
      <c r="AE3011" s="564"/>
      <c r="AF3011" s="564"/>
      <c r="AG3011" s="564"/>
      <c r="AH3011" s="564"/>
      <c r="AI3011" s="564"/>
    </row>
    <row r="3012" spans="1:35" ht="90" x14ac:dyDescent="0.3">
      <c r="A3012" s="450">
        <f t="shared" si="189"/>
        <v>3007</v>
      </c>
      <c r="B3012" s="608" t="s">
        <v>19091</v>
      </c>
      <c r="C3012" s="537" t="s">
        <v>2735</v>
      </c>
      <c r="D3012" s="272" t="s">
        <v>5106</v>
      </c>
      <c r="E3012" s="539" t="s">
        <v>13122</v>
      </c>
      <c r="F3012" s="106" t="s">
        <v>195</v>
      </c>
      <c r="G3012" s="106">
        <v>45853</v>
      </c>
      <c r="H3012" s="106">
        <v>45853</v>
      </c>
      <c r="I3012" s="90" t="s">
        <v>25</v>
      </c>
      <c r="J3012" s="106"/>
      <c r="K3012" s="106"/>
      <c r="L3012" s="106"/>
      <c r="M3012" s="90"/>
      <c r="N3012" s="106"/>
      <c r="O3012" s="106"/>
      <c r="P3012" s="106"/>
      <c r="Q3012" s="90"/>
      <c r="R3012" s="106"/>
      <c r="S3012" s="106"/>
      <c r="T3012" s="106"/>
      <c r="U3012" s="90"/>
      <c r="V3012" s="107" t="str">
        <f t="shared" si="190"/>
        <v>Open PDFIR FINALLY.RHS-KK-ECG-IR-ARCH-2639-REV00</v>
      </c>
      <c r="W3012" s="972" t="str">
        <f t="shared" ca="1" si="187"/>
        <v>DONE</v>
      </c>
      <c r="X3012" s="979" t="str">
        <f t="shared" si="188"/>
        <v>P</v>
      </c>
      <c r="Y3012" s="979"/>
      <c r="AD3012" s="564"/>
      <c r="AE3012" s="564"/>
      <c r="AF3012" s="564"/>
      <c r="AG3012" s="564"/>
      <c r="AH3012" s="564"/>
      <c r="AI3012" s="564"/>
    </row>
    <row r="3013" spans="1:35" ht="90" x14ac:dyDescent="0.3">
      <c r="A3013" s="450">
        <f t="shared" si="189"/>
        <v>3008</v>
      </c>
      <c r="B3013" s="608" t="s">
        <v>19092</v>
      </c>
      <c r="C3013" s="537" t="s">
        <v>2735</v>
      </c>
      <c r="D3013" s="272" t="s">
        <v>5106</v>
      </c>
      <c r="E3013" s="539" t="s">
        <v>13123</v>
      </c>
      <c r="F3013" s="106" t="s">
        <v>195</v>
      </c>
      <c r="G3013" s="106">
        <v>45853</v>
      </c>
      <c r="H3013" s="106">
        <v>45853</v>
      </c>
      <c r="I3013" s="90" t="s">
        <v>1671</v>
      </c>
      <c r="J3013" s="106"/>
      <c r="K3013" s="106"/>
      <c r="L3013" s="106"/>
      <c r="M3013" s="90"/>
      <c r="N3013" s="106"/>
      <c r="O3013" s="106"/>
      <c r="P3013" s="106"/>
      <c r="Q3013" s="90"/>
      <c r="R3013" s="106"/>
      <c r="S3013" s="106"/>
      <c r="T3013" s="106"/>
      <c r="U3013" s="90"/>
      <c r="V3013" s="107" t="str">
        <f t="shared" si="190"/>
        <v>Open PDFIR FINALLY.RHS-KK-ECG-IR-ARCH-2640-REV00</v>
      </c>
      <c r="W3013" s="972" t="str">
        <f t="shared" ca="1" si="187"/>
        <v>DONE</v>
      </c>
      <c r="X3013" s="979" t="str">
        <f t="shared" si="188"/>
        <v>P</v>
      </c>
      <c r="Y3013" s="979"/>
      <c r="AD3013" s="564"/>
      <c r="AE3013" s="564"/>
      <c r="AF3013" s="564"/>
      <c r="AG3013" s="564"/>
      <c r="AH3013" s="564"/>
      <c r="AI3013" s="564"/>
    </row>
    <row r="3014" spans="1:35" ht="90" x14ac:dyDescent="0.3">
      <c r="A3014" s="450">
        <f t="shared" si="189"/>
        <v>3009</v>
      </c>
      <c r="B3014" s="608" t="s">
        <v>19093</v>
      </c>
      <c r="C3014" s="537" t="s">
        <v>2735</v>
      </c>
      <c r="D3014" s="272" t="s">
        <v>5106</v>
      </c>
      <c r="E3014" s="539" t="s">
        <v>13182</v>
      </c>
      <c r="F3014" s="106" t="s">
        <v>195</v>
      </c>
      <c r="G3014" s="106">
        <v>45853</v>
      </c>
      <c r="H3014" s="106">
        <v>45853</v>
      </c>
      <c r="I3014" s="90" t="s">
        <v>25</v>
      </c>
      <c r="J3014" s="106"/>
      <c r="K3014" s="106"/>
      <c r="L3014" s="106"/>
      <c r="M3014" s="90"/>
      <c r="N3014" s="106"/>
      <c r="O3014" s="106"/>
      <c r="P3014" s="106"/>
      <c r="Q3014" s="90"/>
      <c r="R3014" s="106"/>
      <c r="S3014" s="106"/>
      <c r="T3014" s="106"/>
      <c r="U3014" s="90"/>
      <c r="V3014" s="107" t="str">
        <f t="shared" si="190"/>
        <v>Open PDFIR FINALLY.RHS-KK-ECG-IR-ARCH-2641-REV00</v>
      </c>
      <c r="W3014" s="972" t="str">
        <f t="shared" ref="W3014:W3077" ca="1" si="191">IF(UPPER(TRIM(U3014))="P", MAX(0, TODAY()-S3014), IF(UPPER(TRIM(Q3014))="P", MAX(0, TODAY()-O3014), IF(UPPER(TRIM(M3014))="P", MAX(0, TODAY()-K3014), IF(UPPER(TRIM(I3014))="P", MAX(0, TODAY()-G3014), IF(OR(UPPER(TRIM(U3014))="C", UPPER(TRIM(U3014))="R", UPPER(TRIM(U3014))="A", UPPER(TRIM(U3014))="AWC", UPPER(TRIM(Q3014))="C", UPPER(TRIM(Q3014))="R", UPPER(TRIM(Q3014))="A", UPPER(TRIM(Q3014))="AWC", UPPER(TRIM(M3014))="C", UPPER(TRIM(M3014))="R", UPPER(TRIM(M3014))="A", UPPER(TRIM(M3014))="AWC", UPPER(TRIM(I3014))="C", UPPER(TRIM(I3014))="R", UPPER(TRIM(I3014))="A", UPPER(TRIM(I3014))="AWC"), "DONE", "")))))</f>
        <v>DONE</v>
      </c>
      <c r="X3014" s="979" t="str">
        <f t="shared" ref="X3014:X3077" si="192">IF(B3014="","",IF(U3014&lt;&gt;"",U3014,IF(Q3014&lt;&gt;"",Q3014,IF(M3014&lt;&gt;"",M3014,IF(I3014&lt;&gt;"","P")))))</f>
        <v>P</v>
      </c>
      <c r="Y3014" s="979"/>
      <c r="AD3014" s="564"/>
      <c r="AE3014" s="564"/>
      <c r="AF3014" s="564"/>
      <c r="AG3014" s="564"/>
      <c r="AH3014" s="564"/>
      <c r="AI3014" s="564"/>
    </row>
    <row r="3015" spans="1:35" ht="90" x14ac:dyDescent="0.3">
      <c r="A3015" s="450">
        <f t="shared" si="189"/>
        <v>3010</v>
      </c>
      <c r="B3015" s="608" t="s">
        <v>19094</v>
      </c>
      <c r="C3015" s="537" t="s">
        <v>78</v>
      </c>
      <c r="D3015" s="272" t="s">
        <v>10661</v>
      </c>
      <c r="E3015" s="539" t="s">
        <v>13124</v>
      </c>
      <c r="F3015" s="106" t="s">
        <v>195</v>
      </c>
      <c r="G3015" s="106">
        <v>45853</v>
      </c>
      <c r="H3015" s="106">
        <v>45855</v>
      </c>
      <c r="I3015" s="90" t="s">
        <v>1671</v>
      </c>
      <c r="J3015" s="106"/>
      <c r="K3015" s="106"/>
      <c r="L3015" s="106"/>
      <c r="M3015" s="90"/>
      <c r="N3015" s="106"/>
      <c r="O3015" s="106"/>
      <c r="P3015" s="106"/>
      <c r="Q3015" s="90"/>
      <c r="R3015" s="106"/>
      <c r="S3015" s="106"/>
      <c r="T3015" s="106"/>
      <c r="U3015" s="90"/>
      <c r="V3015" s="107" t="str">
        <f t="shared" si="190"/>
        <v>Open PDFIR FINALLY.RHS-KK-ECG-IR-ELE-319-REV00</v>
      </c>
      <c r="W3015" s="972" t="str">
        <f t="shared" ca="1" si="191"/>
        <v>DONE</v>
      </c>
      <c r="X3015" s="979" t="str">
        <f t="shared" si="192"/>
        <v>P</v>
      </c>
      <c r="Y3015" s="979"/>
      <c r="AD3015" s="564"/>
      <c r="AE3015" s="564"/>
      <c r="AF3015" s="564"/>
      <c r="AG3015" s="564"/>
      <c r="AH3015" s="564"/>
      <c r="AI3015" s="564"/>
    </row>
    <row r="3016" spans="1:35" ht="90" x14ac:dyDescent="0.3">
      <c r="A3016" s="450">
        <f t="shared" si="189"/>
        <v>3011</v>
      </c>
      <c r="B3016" s="608" t="s">
        <v>19095</v>
      </c>
      <c r="C3016" s="537" t="s">
        <v>78</v>
      </c>
      <c r="D3016" s="272" t="s">
        <v>10661</v>
      </c>
      <c r="E3016" s="539" t="s">
        <v>13125</v>
      </c>
      <c r="F3016" s="106" t="s">
        <v>195</v>
      </c>
      <c r="G3016" s="106">
        <v>45853</v>
      </c>
      <c r="H3016" s="106">
        <v>45855</v>
      </c>
      <c r="I3016" s="90" t="s">
        <v>1671</v>
      </c>
      <c r="J3016" s="106"/>
      <c r="K3016" s="106"/>
      <c r="L3016" s="106"/>
      <c r="M3016" s="90"/>
      <c r="N3016" s="106"/>
      <c r="O3016" s="106"/>
      <c r="P3016" s="106"/>
      <c r="Q3016" s="90"/>
      <c r="R3016" s="106"/>
      <c r="S3016" s="106"/>
      <c r="T3016" s="106"/>
      <c r="U3016" s="90"/>
      <c r="V3016" s="107" t="str">
        <f t="shared" si="190"/>
        <v>Open PDFIR FINALLY.RHS-KK-ECG-IR-ELE-320-REV00</v>
      </c>
      <c r="W3016" s="972" t="str">
        <f t="shared" ca="1" si="191"/>
        <v>DONE</v>
      </c>
      <c r="X3016" s="979" t="str">
        <f t="shared" si="192"/>
        <v>P</v>
      </c>
      <c r="Y3016" s="979"/>
      <c r="AD3016" s="564"/>
      <c r="AE3016" s="564"/>
      <c r="AF3016" s="564"/>
      <c r="AG3016" s="564"/>
      <c r="AH3016" s="564"/>
      <c r="AI3016" s="564"/>
    </row>
    <row r="3017" spans="1:35" ht="90" x14ac:dyDescent="0.3">
      <c r="A3017" s="450">
        <f t="shared" si="189"/>
        <v>3012</v>
      </c>
      <c r="B3017" s="608" t="s">
        <v>19096</v>
      </c>
      <c r="C3017" s="537" t="s">
        <v>76</v>
      </c>
      <c r="D3017" s="272" t="s">
        <v>10661</v>
      </c>
      <c r="E3017" s="539" t="s">
        <v>13135</v>
      </c>
      <c r="F3017" s="106" t="s">
        <v>195</v>
      </c>
      <c r="G3017" s="106">
        <v>45853</v>
      </c>
      <c r="H3017" s="106">
        <v>45853</v>
      </c>
      <c r="I3017" s="90" t="s">
        <v>1671</v>
      </c>
      <c r="J3017" s="106"/>
      <c r="K3017" s="106"/>
      <c r="L3017" s="106"/>
      <c r="M3017" s="90"/>
      <c r="N3017" s="106"/>
      <c r="O3017" s="106"/>
      <c r="P3017" s="106"/>
      <c r="Q3017" s="90"/>
      <c r="R3017" s="106"/>
      <c r="S3017" s="106"/>
      <c r="T3017" s="106"/>
      <c r="U3017" s="90"/>
      <c r="V3017" s="107" t="str">
        <f t="shared" si="190"/>
        <v>Open PDFIR FINALLY.RHS-KK-ECG-IR-CI-2642-REV00</v>
      </c>
      <c r="W3017" s="972" t="str">
        <f t="shared" ca="1" si="191"/>
        <v>DONE</v>
      </c>
      <c r="X3017" s="979" t="str">
        <f t="shared" si="192"/>
        <v>P</v>
      </c>
      <c r="Y3017" s="979"/>
      <c r="AD3017" s="564"/>
      <c r="AE3017" s="564"/>
      <c r="AF3017" s="564"/>
      <c r="AG3017" s="564"/>
      <c r="AH3017" s="564"/>
      <c r="AI3017" s="564"/>
    </row>
    <row r="3018" spans="1:35" ht="90" x14ac:dyDescent="0.3">
      <c r="A3018" s="450">
        <f t="shared" si="189"/>
        <v>3013</v>
      </c>
      <c r="B3018" s="608" t="s">
        <v>19097</v>
      </c>
      <c r="C3018" s="537" t="s">
        <v>2735</v>
      </c>
      <c r="D3018" s="272" t="s">
        <v>5106</v>
      </c>
      <c r="E3018" s="539" t="s">
        <v>13134</v>
      </c>
      <c r="F3018" s="106" t="s">
        <v>195</v>
      </c>
      <c r="G3018" s="106">
        <v>45854</v>
      </c>
      <c r="H3018" s="106">
        <v>45857</v>
      </c>
      <c r="I3018" s="90" t="s">
        <v>1671</v>
      </c>
      <c r="J3018" s="106"/>
      <c r="K3018" s="106"/>
      <c r="L3018" s="106"/>
      <c r="M3018" s="90"/>
      <c r="N3018" s="106"/>
      <c r="O3018" s="106"/>
      <c r="P3018" s="106"/>
      <c r="Q3018" s="90"/>
      <c r="R3018" s="106"/>
      <c r="S3018" s="106"/>
      <c r="T3018" s="106"/>
      <c r="U3018" s="90"/>
      <c r="V3018" s="107" t="str">
        <f t="shared" si="190"/>
        <v>Open PDFIR FINALLY.RHS-KK-ECG-IR-ARCH-2643-REV00</v>
      </c>
      <c r="W3018" s="972" t="str">
        <f t="shared" ca="1" si="191"/>
        <v>DONE</v>
      </c>
      <c r="X3018" s="979" t="str">
        <f t="shared" si="192"/>
        <v>P</v>
      </c>
      <c r="Y3018" s="979"/>
      <c r="AD3018" s="564"/>
      <c r="AE3018" s="564"/>
      <c r="AF3018" s="564"/>
      <c r="AG3018" s="564"/>
      <c r="AH3018" s="564"/>
      <c r="AI3018" s="564"/>
    </row>
    <row r="3019" spans="1:35" ht="90" x14ac:dyDescent="0.3">
      <c r="A3019" s="450">
        <f t="shared" si="189"/>
        <v>3014</v>
      </c>
      <c r="B3019" s="608" t="s">
        <v>19098</v>
      </c>
      <c r="C3019" s="537" t="s">
        <v>78</v>
      </c>
      <c r="D3019" s="272" t="s">
        <v>10661</v>
      </c>
      <c r="E3019" s="539" t="s">
        <v>13138</v>
      </c>
      <c r="F3019" s="106" t="s">
        <v>195</v>
      </c>
      <c r="G3019" s="106">
        <v>45854</v>
      </c>
      <c r="H3019" s="106">
        <v>45854</v>
      </c>
      <c r="I3019" s="90" t="s">
        <v>1671</v>
      </c>
      <c r="J3019" s="106"/>
      <c r="K3019" s="106"/>
      <c r="L3019" s="106"/>
      <c r="M3019" s="90"/>
      <c r="N3019" s="106"/>
      <c r="O3019" s="106"/>
      <c r="P3019" s="106"/>
      <c r="Q3019" s="90"/>
      <c r="R3019" s="106"/>
      <c r="S3019" s="106"/>
      <c r="T3019" s="106"/>
      <c r="U3019" s="90"/>
      <c r="V3019" s="107" t="str">
        <f t="shared" si="190"/>
        <v>Open PDFIR FINALLY.RHS-KK-ECG-IR-ELE-321-REV00</v>
      </c>
      <c r="W3019" s="972" t="str">
        <f t="shared" ca="1" si="191"/>
        <v>DONE</v>
      </c>
      <c r="X3019" s="979" t="str">
        <f t="shared" si="192"/>
        <v>P</v>
      </c>
      <c r="Y3019" s="979"/>
      <c r="AD3019" s="564"/>
      <c r="AE3019" s="564"/>
      <c r="AF3019" s="564"/>
      <c r="AG3019" s="564"/>
      <c r="AH3019" s="564"/>
      <c r="AI3019" s="564"/>
    </row>
    <row r="3020" spans="1:35" ht="90" x14ac:dyDescent="0.3">
      <c r="A3020" s="450">
        <f t="shared" si="189"/>
        <v>3015</v>
      </c>
      <c r="B3020" s="608" t="s">
        <v>19099</v>
      </c>
      <c r="C3020" s="537" t="s">
        <v>78</v>
      </c>
      <c r="D3020" s="272" t="s">
        <v>5106</v>
      </c>
      <c r="E3020" s="539" t="s">
        <v>13139</v>
      </c>
      <c r="F3020" s="106" t="s">
        <v>195</v>
      </c>
      <c r="G3020" s="106">
        <v>45854</v>
      </c>
      <c r="H3020" s="106">
        <v>45855</v>
      </c>
      <c r="I3020" s="90" t="s">
        <v>1671</v>
      </c>
      <c r="J3020" s="106"/>
      <c r="K3020" s="106"/>
      <c r="L3020" s="106"/>
      <c r="M3020" s="90"/>
      <c r="N3020" s="106"/>
      <c r="O3020" s="106"/>
      <c r="P3020" s="106"/>
      <c r="Q3020" s="90"/>
      <c r="R3020" s="106"/>
      <c r="S3020" s="106"/>
      <c r="T3020" s="106"/>
      <c r="U3020" s="90"/>
      <c r="V3020" s="107" t="str">
        <f t="shared" si="190"/>
        <v>Open PDFIR FINALLY.RHS-KK-ECG-IR-ELE-322-REV00</v>
      </c>
      <c r="W3020" s="972" t="str">
        <f t="shared" ca="1" si="191"/>
        <v>DONE</v>
      </c>
      <c r="X3020" s="979" t="str">
        <f t="shared" si="192"/>
        <v>P</v>
      </c>
      <c r="Y3020" s="979"/>
      <c r="AD3020" s="564"/>
      <c r="AE3020" s="564"/>
      <c r="AF3020" s="564"/>
      <c r="AG3020" s="564"/>
      <c r="AH3020" s="564"/>
      <c r="AI3020" s="564"/>
    </row>
    <row r="3021" spans="1:35" ht="90" x14ac:dyDescent="0.3">
      <c r="A3021" s="450">
        <f t="shared" si="189"/>
        <v>3016</v>
      </c>
      <c r="B3021" s="608" t="s">
        <v>19100</v>
      </c>
      <c r="C3021" s="537" t="s">
        <v>76</v>
      </c>
      <c r="D3021" s="272" t="s">
        <v>12300</v>
      </c>
      <c r="E3021" s="539" t="s">
        <v>13136</v>
      </c>
      <c r="F3021" s="106" t="s">
        <v>195</v>
      </c>
      <c r="G3021" s="106">
        <v>45854</v>
      </c>
      <c r="H3021" s="106">
        <v>45854</v>
      </c>
      <c r="I3021" s="90" t="s">
        <v>1671</v>
      </c>
      <c r="J3021" s="106"/>
      <c r="K3021" s="106"/>
      <c r="L3021" s="106"/>
      <c r="M3021" s="90"/>
      <c r="N3021" s="106"/>
      <c r="O3021" s="106"/>
      <c r="P3021" s="106"/>
      <c r="Q3021" s="90"/>
      <c r="R3021" s="106"/>
      <c r="S3021" s="106"/>
      <c r="T3021" s="106"/>
      <c r="U3021" s="90"/>
      <c r="V3021" s="107" t="str">
        <f t="shared" si="190"/>
        <v>Open PDFIR FINALLY.RHS-KK-ECG-IR-CI-2644-REV00</v>
      </c>
      <c r="W3021" s="972" t="str">
        <f t="shared" ca="1" si="191"/>
        <v>DONE</v>
      </c>
      <c r="X3021" s="979" t="str">
        <f t="shared" si="192"/>
        <v>P</v>
      </c>
      <c r="Y3021" s="979"/>
      <c r="AD3021" s="564"/>
      <c r="AE3021" s="564"/>
      <c r="AF3021" s="564"/>
      <c r="AG3021" s="564"/>
      <c r="AH3021" s="564"/>
      <c r="AI3021" s="564"/>
    </row>
    <row r="3022" spans="1:35" ht="90" x14ac:dyDescent="0.3">
      <c r="A3022" s="450">
        <f t="shared" si="189"/>
        <v>3017</v>
      </c>
      <c r="B3022" s="608" t="s">
        <v>19101</v>
      </c>
      <c r="C3022" s="537" t="s">
        <v>76</v>
      </c>
      <c r="D3022" s="272" t="s">
        <v>10661</v>
      </c>
      <c r="E3022" s="539" t="s">
        <v>13137</v>
      </c>
      <c r="F3022" s="106" t="s">
        <v>195</v>
      </c>
      <c r="G3022" s="106">
        <v>45854</v>
      </c>
      <c r="H3022" s="106">
        <v>45854</v>
      </c>
      <c r="I3022" s="90" t="s">
        <v>1671</v>
      </c>
      <c r="J3022" s="106"/>
      <c r="K3022" s="106"/>
      <c r="L3022" s="106"/>
      <c r="M3022" s="90"/>
      <c r="N3022" s="106"/>
      <c r="O3022" s="106"/>
      <c r="P3022" s="106"/>
      <c r="Q3022" s="90"/>
      <c r="R3022" s="106"/>
      <c r="S3022" s="106"/>
      <c r="T3022" s="106"/>
      <c r="U3022" s="90"/>
      <c r="V3022" s="107" t="str">
        <f t="shared" si="190"/>
        <v>Open PDFIR FINALLY.RHS-KK-ECG-IR-CI-2645-REV00</v>
      </c>
      <c r="W3022" s="972" t="str">
        <f t="shared" ca="1" si="191"/>
        <v>DONE</v>
      </c>
      <c r="X3022" s="979" t="str">
        <f t="shared" si="192"/>
        <v>P</v>
      </c>
      <c r="Y3022" s="979"/>
      <c r="AD3022" s="564"/>
      <c r="AE3022" s="564"/>
      <c r="AF3022" s="564"/>
      <c r="AG3022" s="564"/>
      <c r="AH3022" s="564"/>
      <c r="AI3022" s="564"/>
    </row>
    <row r="3023" spans="1:35" ht="90" x14ac:dyDescent="0.3">
      <c r="A3023" s="450">
        <f t="shared" si="189"/>
        <v>3018</v>
      </c>
      <c r="B3023" s="608" t="s">
        <v>19102</v>
      </c>
      <c r="C3023" s="537" t="s">
        <v>4383</v>
      </c>
      <c r="D3023" s="272" t="s">
        <v>12300</v>
      </c>
      <c r="E3023" s="539" t="s">
        <v>13140</v>
      </c>
      <c r="F3023" s="106" t="s">
        <v>195</v>
      </c>
      <c r="G3023" s="106">
        <v>45854</v>
      </c>
      <c r="H3023" s="106">
        <v>45854</v>
      </c>
      <c r="I3023" s="90" t="s">
        <v>1671</v>
      </c>
      <c r="J3023" s="106"/>
      <c r="K3023" s="106"/>
      <c r="L3023" s="106"/>
      <c r="M3023" s="90"/>
      <c r="N3023" s="106"/>
      <c r="O3023" s="106"/>
      <c r="P3023" s="106"/>
      <c r="Q3023" s="90"/>
      <c r="R3023" s="106"/>
      <c r="S3023" s="106"/>
      <c r="T3023" s="106"/>
      <c r="U3023" s="90"/>
      <c r="V3023" s="107" t="str">
        <f t="shared" si="190"/>
        <v>Open PDFIR FINALLY.RHS-KK-ECG-IR-SU-2646-REV00</v>
      </c>
      <c r="W3023" s="972" t="str">
        <f t="shared" ca="1" si="191"/>
        <v>DONE</v>
      </c>
      <c r="X3023" s="979" t="str">
        <f t="shared" si="192"/>
        <v>P</v>
      </c>
      <c r="Y3023" s="979"/>
      <c r="AD3023" s="564"/>
      <c r="AE3023" s="564"/>
      <c r="AF3023" s="564"/>
      <c r="AG3023" s="564"/>
      <c r="AH3023" s="564"/>
      <c r="AI3023" s="564"/>
    </row>
    <row r="3024" spans="1:35" ht="90" x14ac:dyDescent="0.3">
      <c r="A3024" s="450">
        <f t="shared" si="189"/>
        <v>3019</v>
      </c>
      <c r="B3024" s="608" t="s">
        <v>19103</v>
      </c>
      <c r="C3024" s="537" t="s">
        <v>4383</v>
      </c>
      <c r="D3024" s="272" t="s">
        <v>12300</v>
      </c>
      <c r="E3024" s="539" t="s">
        <v>13151</v>
      </c>
      <c r="F3024" s="106" t="s">
        <v>195</v>
      </c>
      <c r="G3024" s="106">
        <v>45855</v>
      </c>
      <c r="H3024" s="106">
        <v>45855</v>
      </c>
      <c r="I3024" s="90" t="s">
        <v>1671</v>
      </c>
      <c r="J3024" s="106"/>
      <c r="K3024" s="106"/>
      <c r="L3024" s="106"/>
      <c r="M3024" s="90"/>
      <c r="N3024" s="106"/>
      <c r="O3024" s="106"/>
      <c r="P3024" s="106"/>
      <c r="Q3024" s="90"/>
      <c r="R3024" s="106"/>
      <c r="S3024" s="106"/>
      <c r="T3024" s="106"/>
      <c r="U3024" s="90"/>
      <c r="V3024" s="107" t="str">
        <f t="shared" si="190"/>
        <v>Open PDFIR FINALLY.RHS-KK-ECG-IR-SU-2647-REV00</v>
      </c>
      <c r="W3024" s="972" t="str">
        <f t="shared" ca="1" si="191"/>
        <v>DONE</v>
      </c>
      <c r="X3024" s="979" t="str">
        <f t="shared" si="192"/>
        <v>P</v>
      </c>
      <c r="Y3024" s="979"/>
      <c r="AD3024" s="564"/>
      <c r="AE3024" s="564"/>
      <c r="AF3024" s="564"/>
      <c r="AG3024" s="564"/>
      <c r="AH3024" s="564"/>
      <c r="AI3024" s="564"/>
    </row>
    <row r="3025" spans="1:35" ht="90" x14ac:dyDescent="0.3">
      <c r="A3025" s="450">
        <f t="shared" si="189"/>
        <v>3020</v>
      </c>
      <c r="B3025" s="608" t="s">
        <v>19104</v>
      </c>
      <c r="C3025" s="537" t="s">
        <v>4383</v>
      </c>
      <c r="D3025" s="272" t="s">
        <v>10661</v>
      </c>
      <c r="E3025" s="539" t="s">
        <v>13183</v>
      </c>
      <c r="F3025" s="106" t="s">
        <v>195</v>
      </c>
      <c r="G3025" s="106">
        <v>45833</v>
      </c>
      <c r="H3025" s="106">
        <v>45833</v>
      </c>
      <c r="I3025" s="616" t="s">
        <v>62</v>
      </c>
      <c r="J3025" s="106"/>
      <c r="K3025" s="106"/>
      <c r="L3025" s="106"/>
      <c r="M3025" s="90"/>
      <c r="N3025" s="106"/>
      <c r="O3025" s="106"/>
      <c r="P3025" s="106"/>
      <c r="Q3025" s="90"/>
      <c r="R3025" s="106"/>
      <c r="S3025" s="106"/>
      <c r="T3025" s="106"/>
      <c r="U3025" s="90"/>
      <c r="V3025" s="107" t="str">
        <f t="shared" si="190"/>
        <v>Open PDFIR FINALLY.RHS-KK-ECG-IR-SU-2648-REV00</v>
      </c>
      <c r="W3025" s="972" t="str">
        <f t="shared" ca="1" si="191"/>
        <v>DONE</v>
      </c>
      <c r="X3025" s="979" t="str">
        <f t="shared" si="192"/>
        <v>P</v>
      </c>
      <c r="Y3025" s="979"/>
      <c r="AD3025" s="564"/>
      <c r="AE3025" s="564"/>
      <c r="AF3025" s="564"/>
      <c r="AG3025" s="564"/>
      <c r="AH3025" s="564"/>
      <c r="AI3025" s="564"/>
    </row>
    <row r="3026" spans="1:35" ht="90" x14ac:dyDescent="0.3">
      <c r="A3026" s="450">
        <f t="shared" si="189"/>
        <v>3021</v>
      </c>
      <c r="B3026" s="442" t="s">
        <v>19105</v>
      </c>
      <c r="C3026" s="537" t="s">
        <v>2735</v>
      </c>
      <c r="D3026" s="272" t="s">
        <v>5106</v>
      </c>
      <c r="E3026" s="539" t="s">
        <v>13171</v>
      </c>
      <c r="F3026" s="106" t="s">
        <v>195</v>
      </c>
      <c r="G3026" s="106">
        <v>45857</v>
      </c>
      <c r="H3026" s="106">
        <v>45857</v>
      </c>
      <c r="I3026" s="616" t="s">
        <v>1671</v>
      </c>
      <c r="J3026" s="106"/>
      <c r="K3026" s="106"/>
      <c r="L3026" s="106"/>
      <c r="M3026" s="90"/>
      <c r="N3026" s="106"/>
      <c r="O3026" s="106"/>
      <c r="P3026" s="106"/>
      <c r="Q3026" s="90"/>
      <c r="R3026" s="106"/>
      <c r="S3026" s="106"/>
      <c r="T3026" s="106"/>
      <c r="U3026" s="90"/>
      <c r="V3026" s="107" t="str">
        <f t="shared" si="190"/>
        <v>Open PDFIR FINALLY.RHS-KK-ECG-IR-ARCH-2649-REV00</v>
      </c>
      <c r="W3026" s="972" t="str">
        <f t="shared" ca="1" si="191"/>
        <v>DONE</v>
      </c>
      <c r="X3026" s="979" t="str">
        <f t="shared" si="192"/>
        <v>P</v>
      </c>
      <c r="Y3026" s="979"/>
      <c r="AD3026" s="564"/>
      <c r="AE3026" s="564"/>
      <c r="AF3026" s="564"/>
      <c r="AG3026" s="564"/>
      <c r="AH3026" s="564"/>
      <c r="AI3026" s="564"/>
    </row>
    <row r="3027" spans="1:35" ht="90" x14ac:dyDescent="0.3">
      <c r="A3027" s="450">
        <f t="shared" si="189"/>
        <v>3022</v>
      </c>
      <c r="B3027" s="442" t="s">
        <v>19106</v>
      </c>
      <c r="C3027" s="537" t="s">
        <v>2735</v>
      </c>
      <c r="D3027" s="272" t="s">
        <v>5106</v>
      </c>
      <c r="E3027" s="539" t="s">
        <v>13152</v>
      </c>
      <c r="F3027" s="106" t="s">
        <v>195</v>
      </c>
      <c r="G3027" s="106">
        <v>45857</v>
      </c>
      <c r="H3027" s="106">
        <v>45857</v>
      </c>
      <c r="I3027" s="616" t="s">
        <v>1671</v>
      </c>
      <c r="J3027" s="106"/>
      <c r="K3027" s="106"/>
      <c r="L3027" s="106"/>
      <c r="M3027" s="90"/>
      <c r="N3027" s="106"/>
      <c r="O3027" s="106"/>
      <c r="P3027" s="106"/>
      <c r="Q3027" s="90"/>
      <c r="R3027" s="106"/>
      <c r="S3027" s="106"/>
      <c r="T3027" s="106"/>
      <c r="U3027" s="90"/>
      <c r="V3027" s="107" t="str">
        <f t="shared" si="190"/>
        <v>Open PDFIR FINALLY.RHS-KK-ECG-IR-ARCH-2650-REV00</v>
      </c>
      <c r="W3027" s="972" t="str">
        <f t="shared" ca="1" si="191"/>
        <v>DONE</v>
      </c>
      <c r="X3027" s="979" t="str">
        <f t="shared" si="192"/>
        <v>P</v>
      </c>
      <c r="Y3027" s="979"/>
      <c r="AD3027" s="564"/>
      <c r="AE3027" s="564"/>
      <c r="AF3027" s="564"/>
      <c r="AG3027" s="564"/>
      <c r="AH3027" s="564"/>
      <c r="AI3027" s="564"/>
    </row>
    <row r="3028" spans="1:35" ht="90" x14ac:dyDescent="0.3">
      <c r="A3028" s="450">
        <f t="shared" si="189"/>
        <v>3023</v>
      </c>
      <c r="B3028" s="442" t="s">
        <v>19107</v>
      </c>
      <c r="C3028" s="537" t="s">
        <v>2735</v>
      </c>
      <c r="D3028" s="272" t="s">
        <v>5106</v>
      </c>
      <c r="E3028" s="539" t="s">
        <v>13153</v>
      </c>
      <c r="F3028" s="106" t="s">
        <v>195</v>
      </c>
      <c r="G3028" s="106">
        <v>45857</v>
      </c>
      <c r="H3028" s="106">
        <v>45857</v>
      </c>
      <c r="I3028" s="616" t="s">
        <v>1671</v>
      </c>
      <c r="J3028" s="106"/>
      <c r="K3028" s="106"/>
      <c r="L3028" s="106"/>
      <c r="M3028" s="90"/>
      <c r="N3028" s="106"/>
      <c r="O3028" s="106"/>
      <c r="P3028" s="106"/>
      <c r="Q3028" s="90"/>
      <c r="R3028" s="106"/>
      <c r="S3028" s="106"/>
      <c r="T3028" s="106"/>
      <c r="U3028" s="90"/>
      <c r="V3028" s="107" t="str">
        <f t="shared" si="190"/>
        <v>Open PDFIR FINALLY.RHS-KK-ECG-IR-ARCH-2651-REV00</v>
      </c>
      <c r="W3028" s="972" t="str">
        <f t="shared" ca="1" si="191"/>
        <v>DONE</v>
      </c>
      <c r="X3028" s="979" t="str">
        <f t="shared" si="192"/>
        <v>P</v>
      </c>
      <c r="Y3028" s="979"/>
      <c r="AD3028" s="564"/>
      <c r="AE3028" s="564"/>
      <c r="AF3028" s="564"/>
      <c r="AG3028" s="564"/>
      <c r="AH3028" s="564"/>
      <c r="AI3028" s="564"/>
    </row>
    <row r="3029" spans="1:35" ht="90" x14ac:dyDescent="0.3">
      <c r="A3029" s="450">
        <f t="shared" si="189"/>
        <v>3024</v>
      </c>
      <c r="B3029" s="442" t="s">
        <v>19108</v>
      </c>
      <c r="C3029" s="537" t="s">
        <v>2735</v>
      </c>
      <c r="D3029" s="272" t="s">
        <v>5106</v>
      </c>
      <c r="E3029" s="539" t="s">
        <v>13172</v>
      </c>
      <c r="F3029" s="106" t="s">
        <v>195</v>
      </c>
      <c r="G3029" s="106">
        <v>45857</v>
      </c>
      <c r="H3029" s="106">
        <v>45857</v>
      </c>
      <c r="I3029" s="616" t="s">
        <v>1671</v>
      </c>
      <c r="J3029" s="106"/>
      <c r="K3029" s="106"/>
      <c r="L3029" s="106"/>
      <c r="M3029" s="90"/>
      <c r="N3029" s="106"/>
      <c r="O3029" s="106"/>
      <c r="P3029" s="106"/>
      <c r="Q3029" s="90"/>
      <c r="R3029" s="106"/>
      <c r="S3029" s="106"/>
      <c r="T3029" s="106"/>
      <c r="U3029" s="90"/>
      <c r="V3029" s="107" t="str">
        <f t="shared" si="190"/>
        <v>Open PDFIR FINALLY.RHS-KK-ECG-IR-ARCH-2652-REV00</v>
      </c>
      <c r="W3029" s="972" t="str">
        <f t="shared" ca="1" si="191"/>
        <v>DONE</v>
      </c>
      <c r="X3029" s="979" t="str">
        <f t="shared" si="192"/>
        <v>P</v>
      </c>
      <c r="Y3029" s="979"/>
      <c r="AD3029" s="564"/>
      <c r="AE3029" s="564"/>
      <c r="AF3029" s="564"/>
      <c r="AG3029" s="564"/>
      <c r="AH3029" s="564"/>
      <c r="AI3029" s="564"/>
    </row>
    <row r="3030" spans="1:35" ht="90" x14ac:dyDescent="0.3">
      <c r="A3030" s="450">
        <f t="shared" si="189"/>
        <v>3025</v>
      </c>
      <c r="B3030" s="442" t="s">
        <v>19109</v>
      </c>
      <c r="C3030" s="537" t="s">
        <v>2735</v>
      </c>
      <c r="D3030" s="272" t="s">
        <v>5106</v>
      </c>
      <c r="E3030" s="539" t="s">
        <v>13154</v>
      </c>
      <c r="F3030" s="106" t="s">
        <v>195</v>
      </c>
      <c r="G3030" s="106">
        <v>45857</v>
      </c>
      <c r="H3030" s="106">
        <v>45860</v>
      </c>
      <c r="I3030" s="616" t="s">
        <v>25</v>
      </c>
      <c r="J3030" s="106"/>
      <c r="K3030" s="106"/>
      <c r="L3030" s="106"/>
      <c r="M3030" s="90"/>
      <c r="N3030" s="106"/>
      <c r="O3030" s="106"/>
      <c r="P3030" s="106"/>
      <c r="Q3030" s="90"/>
      <c r="R3030" s="106"/>
      <c r="S3030" s="106"/>
      <c r="T3030" s="106"/>
      <c r="U3030" s="90"/>
      <c r="V3030" s="107" t="str">
        <f t="shared" si="190"/>
        <v>Open PDFIR FINALLY.RHS-KK-ECG-IR-ARCH-2653-REV00</v>
      </c>
      <c r="W3030" s="972" t="str">
        <f t="shared" ca="1" si="191"/>
        <v>DONE</v>
      </c>
      <c r="X3030" s="979" t="str">
        <f t="shared" si="192"/>
        <v>P</v>
      </c>
      <c r="Y3030" s="979"/>
      <c r="AD3030" s="564"/>
      <c r="AE3030" s="564"/>
      <c r="AF3030" s="564"/>
      <c r="AG3030" s="564"/>
      <c r="AH3030" s="564"/>
      <c r="AI3030" s="564"/>
    </row>
    <row r="3031" spans="1:35" ht="90" x14ac:dyDescent="0.3">
      <c r="A3031" s="450">
        <f t="shared" si="189"/>
        <v>3026</v>
      </c>
      <c r="B3031" s="442" t="s">
        <v>19110</v>
      </c>
      <c r="C3031" s="537" t="s">
        <v>2735</v>
      </c>
      <c r="D3031" s="272" t="s">
        <v>5106</v>
      </c>
      <c r="E3031" s="539" t="s">
        <v>13173</v>
      </c>
      <c r="F3031" s="106" t="s">
        <v>195</v>
      </c>
      <c r="G3031" s="106">
        <v>45858</v>
      </c>
      <c r="H3031" s="106">
        <v>45858</v>
      </c>
      <c r="I3031" s="616" t="s">
        <v>1671</v>
      </c>
      <c r="J3031" s="106"/>
      <c r="K3031" s="106"/>
      <c r="L3031" s="106"/>
      <c r="M3031" s="90"/>
      <c r="N3031" s="106"/>
      <c r="O3031" s="106"/>
      <c r="P3031" s="106"/>
      <c r="Q3031" s="90"/>
      <c r="R3031" s="106"/>
      <c r="S3031" s="106"/>
      <c r="T3031" s="106"/>
      <c r="U3031" s="90"/>
      <c r="V3031" s="107" t="str">
        <f t="shared" si="190"/>
        <v>Open PDFIR FINALLY.RHS-KK-ECG-IR-ARCH-2654-REV00</v>
      </c>
      <c r="W3031" s="972" t="str">
        <f t="shared" ca="1" si="191"/>
        <v>DONE</v>
      </c>
      <c r="X3031" s="979" t="str">
        <f t="shared" si="192"/>
        <v>P</v>
      </c>
      <c r="Y3031" s="979"/>
      <c r="AD3031" s="564"/>
      <c r="AE3031" s="564"/>
      <c r="AF3031" s="564"/>
      <c r="AG3031" s="564"/>
      <c r="AH3031" s="564"/>
      <c r="AI3031" s="564"/>
    </row>
    <row r="3032" spans="1:35" ht="90" x14ac:dyDescent="0.3">
      <c r="A3032" s="450">
        <f t="shared" si="189"/>
        <v>3027</v>
      </c>
      <c r="B3032" s="442" t="s">
        <v>19111</v>
      </c>
      <c r="C3032" s="537" t="s">
        <v>2735</v>
      </c>
      <c r="D3032" s="272" t="s">
        <v>5106</v>
      </c>
      <c r="E3032" s="539" t="s">
        <v>13155</v>
      </c>
      <c r="F3032" s="106" t="s">
        <v>195</v>
      </c>
      <c r="G3032" s="106">
        <v>45857</v>
      </c>
      <c r="H3032" s="106"/>
      <c r="I3032" s="616" t="s">
        <v>83</v>
      </c>
      <c r="J3032" s="106"/>
      <c r="K3032" s="106"/>
      <c r="L3032" s="106"/>
      <c r="M3032" s="90"/>
      <c r="N3032" s="106"/>
      <c r="O3032" s="106"/>
      <c r="P3032" s="106"/>
      <c r="Q3032" s="90"/>
      <c r="R3032" s="106"/>
      <c r="S3032" s="106"/>
      <c r="T3032" s="106"/>
      <c r="U3032" s="90"/>
      <c r="V3032" s="107" t="str">
        <f t="shared" si="190"/>
        <v>Open PDFIR FINALLY.RHS-KK-ECG-IR-ARCH-2655-REV00</v>
      </c>
      <c r="W3032" s="973">
        <f t="shared" ca="1" si="191"/>
        <v>351</v>
      </c>
      <c r="X3032" s="979" t="str">
        <f t="shared" si="192"/>
        <v>P</v>
      </c>
      <c r="Y3032" s="979"/>
      <c r="AD3032" s="564"/>
      <c r="AE3032" s="564"/>
      <c r="AF3032" s="564"/>
      <c r="AG3032" s="564"/>
      <c r="AH3032" s="564"/>
      <c r="AI3032" s="564"/>
    </row>
    <row r="3033" spans="1:35" ht="90" x14ac:dyDescent="0.3">
      <c r="A3033" s="450">
        <f t="shared" si="189"/>
        <v>3028</v>
      </c>
      <c r="B3033" s="442" t="s">
        <v>19112</v>
      </c>
      <c r="C3033" s="537" t="s">
        <v>76</v>
      </c>
      <c r="D3033" s="272" t="s">
        <v>8685</v>
      </c>
      <c r="E3033" s="539" t="s">
        <v>13218</v>
      </c>
      <c r="F3033" s="106" t="s">
        <v>195</v>
      </c>
      <c r="G3033" s="106">
        <v>45858</v>
      </c>
      <c r="H3033" s="106">
        <v>45858</v>
      </c>
      <c r="I3033" s="616" t="s">
        <v>1671</v>
      </c>
      <c r="J3033" s="106"/>
      <c r="K3033" s="106"/>
      <c r="L3033" s="106"/>
      <c r="M3033" s="90"/>
      <c r="N3033" s="106"/>
      <c r="O3033" s="106"/>
      <c r="P3033" s="106"/>
      <c r="Q3033" s="90"/>
      <c r="R3033" s="106"/>
      <c r="S3033" s="106"/>
      <c r="T3033" s="106"/>
      <c r="U3033" s="90"/>
      <c r="V3033" s="107" t="str">
        <f t="shared" si="190"/>
        <v>Open PDFIR FINALLY.RHS-KK-ECG-IR-CI-2656-REV00</v>
      </c>
      <c r="W3033" s="972" t="str">
        <f t="shared" ca="1" si="191"/>
        <v>DONE</v>
      </c>
      <c r="X3033" s="979" t="str">
        <f t="shared" si="192"/>
        <v>P</v>
      </c>
      <c r="Y3033" s="979"/>
      <c r="AD3033" s="564"/>
      <c r="AE3033" s="564"/>
      <c r="AF3033" s="564"/>
      <c r="AG3033" s="564"/>
      <c r="AH3033" s="564"/>
      <c r="AI3033" s="564"/>
    </row>
    <row r="3034" spans="1:35" ht="90" x14ac:dyDescent="0.3">
      <c r="A3034" s="450">
        <f t="shared" si="189"/>
        <v>3029</v>
      </c>
      <c r="B3034" s="608" t="s">
        <v>19113</v>
      </c>
      <c r="C3034" s="537" t="s">
        <v>78</v>
      </c>
      <c r="D3034" s="272" t="s">
        <v>10661</v>
      </c>
      <c r="E3034" s="539" t="s">
        <v>13178</v>
      </c>
      <c r="F3034" s="106" t="s">
        <v>195</v>
      </c>
      <c r="G3034" s="106">
        <v>45858</v>
      </c>
      <c r="H3034" s="106">
        <v>45858</v>
      </c>
      <c r="I3034" s="616" t="s">
        <v>1671</v>
      </c>
      <c r="J3034" s="106"/>
      <c r="K3034" s="106"/>
      <c r="L3034" s="106"/>
      <c r="M3034" s="90"/>
      <c r="N3034" s="106"/>
      <c r="O3034" s="106"/>
      <c r="P3034" s="106"/>
      <c r="Q3034" s="90"/>
      <c r="R3034" s="106"/>
      <c r="S3034" s="106"/>
      <c r="T3034" s="106"/>
      <c r="U3034" s="90"/>
      <c r="V3034" s="107" t="str">
        <f t="shared" si="190"/>
        <v>Open PDFIR FINALLY.RHS-KK-ECG-IR-ELE-323-REV00</v>
      </c>
      <c r="W3034" s="972" t="str">
        <f t="shared" ca="1" si="191"/>
        <v>DONE</v>
      </c>
      <c r="X3034" s="979" t="str">
        <f t="shared" si="192"/>
        <v>P</v>
      </c>
      <c r="Y3034" s="979"/>
      <c r="AD3034" s="564"/>
      <c r="AE3034" s="564"/>
      <c r="AF3034" s="564"/>
      <c r="AG3034" s="564"/>
      <c r="AH3034" s="564"/>
      <c r="AI3034" s="564"/>
    </row>
    <row r="3035" spans="1:35" ht="90" x14ac:dyDescent="0.3">
      <c r="A3035" s="450">
        <f t="shared" si="189"/>
        <v>3030</v>
      </c>
      <c r="B3035" s="442" t="s">
        <v>19114</v>
      </c>
      <c r="C3035" s="537" t="s">
        <v>4383</v>
      </c>
      <c r="D3035" s="272" t="s">
        <v>10661</v>
      </c>
      <c r="E3035" s="539" t="s">
        <v>13184</v>
      </c>
      <c r="F3035" s="106" t="s">
        <v>195</v>
      </c>
      <c r="G3035" s="106">
        <v>45844</v>
      </c>
      <c r="H3035" s="106">
        <v>45844</v>
      </c>
      <c r="I3035" s="616" t="s">
        <v>62</v>
      </c>
      <c r="J3035" s="106"/>
      <c r="K3035" s="106"/>
      <c r="L3035" s="106"/>
      <c r="M3035" s="90"/>
      <c r="N3035" s="106"/>
      <c r="O3035" s="106"/>
      <c r="P3035" s="106"/>
      <c r="Q3035" s="90"/>
      <c r="R3035" s="106"/>
      <c r="S3035" s="106"/>
      <c r="T3035" s="106"/>
      <c r="U3035" s="90"/>
      <c r="V3035" s="107" t="str">
        <f t="shared" si="190"/>
        <v>Open PDFIR FINALLY.RHS-KK-ECG-IR-SU-2657-REV00</v>
      </c>
      <c r="W3035" s="972" t="str">
        <f t="shared" ca="1" si="191"/>
        <v>DONE</v>
      </c>
      <c r="X3035" s="979" t="str">
        <f t="shared" si="192"/>
        <v>P</v>
      </c>
      <c r="Y3035" s="979"/>
      <c r="AD3035" s="564"/>
      <c r="AE3035" s="564"/>
      <c r="AF3035" s="564"/>
      <c r="AG3035" s="564"/>
      <c r="AH3035" s="564"/>
      <c r="AI3035" s="564"/>
    </row>
    <row r="3036" spans="1:35" ht="90" x14ac:dyDescent="0.3">
      <c r="A3036" s="450">
        <f t="shared" si="189"/>
        <v>3031</v>
      </c>
      <c r="B3036" s="442" t="s">
        <v>19115</v>
      </c>
      <c r="C3036" s="537" t="s">
        <v>2735</v>
      </c>
      <c r="D3036" s="272" t="s">
        <v>5106</v>
      </c>
      <c r="E3036" s="539" t="s">
        <v>13156</v>
      </c>
      <c r="F3036" s="106" t="s">
        <v>195</v>
      </c>
      <c r="G3036" s="106">
        <v>45857</v>
      </c>
      <c r="H3036" s="106"/>
      <c r="I3036" s="616" t="s">
        <v>83</v>
      </c>
      <c r="J3036" s="106"/>
      <c r="K3036" s="106"/>
      <c r="L3036" s="106"/>
      <c r="M3036" s="90"/>
      <c r="N3036" s="106"/>
      <c r="O3036" s="106"/>
      <c r="P3036" s="106"/>
      <c r="Q3036" s="90"/>
      <c r="R3036" s="106"/>
      <c r="S3036" s="106"/>
      <c r="T3036" s="106"/>
      <c r="U3036" s="90"/>
      <c r="V3036" s="107" t="str">
        <f t="shared" si="190"/>
        <v>Open PDFIR FINALLY.RHS-KK-ECG-IR-ARCH-2658-REV00</v>
      </c>
      <c r="W3036" s="973">
        <f t="shared" ca="1" si="191"/>
        <v>351</v>
      </c>
      <c r="X3036" s="979" t="str">
        <f t="shared" si="192"/>
        <v>P</v>
      </c>
      <c r="Y3036" s="979"/>
      <c r="AD3036" s="564"/>
      <c r="AE3036" s="564"/>
      <c r="AF3036" s="564"/>
      <c r="AG3036" s="564"/>
      <c r="AH3036" s="564"/>
      <c r="AI3036" s="564"/>
    </row>
    <row r="3037" spans="1:35" ht="90" x14ac:dyDescent="0.3">
      <c r="A3037" s="450">
        <f t="shared" si="189"/>
        <v>3032</v>
      </c>
      <c r="B3037" s="608" t="s">
        <v>19116</v>
      </c>
      <c r="C3037" s="537" t="s">
        <v>78</v>
      </c>
      <c r="D3037" s="272" t="s">
        <v>8685</v>
      </c>
      <c r="E3037" s="539" t="s">
        <v>13330</v>
      </c>
      <c r="F3037" s="106" t="s">
        <v>195</v>
      </c>
      <c r="G3037" s="106">
        <v>45858</v>
      </c>
      <c r="H3037" s="106">
        <v>45858</v>
      </c>
      <c r="I3037" s="616" t="s">
        <v>1671</v>
      </c>
      <c r="J3037" s="106"/>
      <c r="K3037" s="106"/>
      <c r="L3037" s="106"/>
      <c r="M3037" s="90"/>
      <c r="N3037" s="106"/>
      <c r="O3037" s="106"/>
      <c r="P3037" s="106"/>
      <c r="Q3037" s="90"/>
      <c r="R3037" s="106"/>
      <c r="S3037" s="106"/>
      <c r="T3037" s="106"/>
      <c r="U3037" s="90"/>
      <c r="V3037" s="107" t="str">
        <f t="shared" si="190"/>
        <v>Open PDFIR FINALLY.RHS-KK-ECG-IR-ELE-324-REV00</v>
      </c>
      <c r="W3037" s="972" t="str">
        <f t="shared" ca="1" si="191"/>
        <v>DONE</v>
      </c>
      <c r="X3037" s="979" t="str">
        <f t="shared" si="192"/>
        <v>P</v>
      </c>
      <c r="Y3037" s="979"/>
      <c r="AD3037" s="564"/>
      <c r="AE3037" s="564"/>
      <c r="AF3037" s="564"/>
      <c r="AG3037" s="564"/>
      <c r="AH3037" s="564"/>
      <c r="AI3037" s="564"/>
    </row>
    <row r="3038" spans="1:35" ht="90" x14ac:dyDescent="0.3">
      <c r="A3038" s="450">
        <f t="shared" si="189"/>
        <v>3033</v>
      </c>
      <c r="B3038" s="442" t="s">
        <v>20514</v>
      </c>
      <c r="C3038" s="537" t="s">
        <v>76</v>
      </c>
      <c r="D3038" s="272" t="s">
        <v>10661</v>
      </c>
      <c r="E3038" s="539" t="s">
        <v>13179</v>
      </c>
      <c r="F3038" s="106" t="s">
        <v>195</v>
      </c>
      <c r="G3038" s="106">
        <v>45858</v>
      </c>
      <c r="H3038" s="106">
        <v>45860</v>
      </c>
      <c r="I3038" s="616" t="s">
        <v>25</v>
      </c>
      <c r="J3038" s="106" t="s">
        <v>195</v>
      </c>
      <c r="K3038" s="106">
        <v>46056</v>
      </c>
      <c r="L3038" s="106"/>
      <c r="M3038" s="90" t="s">
        <v>83</v>
      </c>
      <c r="N3038" s="106"/>
      <c r="O3038" s="106"/>
      <c r="P3038" s="106"/>
      <c r="Q3038" s="90"/>
      <c r="R3038" s="106"/>
      <c r="S3038" s="106"/>
      <c r="T3038" s="106"/>
      <c r="U3038" s="90"/>
      <c r="V3038" s="107" t="str">
        <f t="shared" si="190"/>
        <v>Open PDFIR FINALLY.RHS-KK-ECG-IR-CI-2659-REV01</v>
      </c>
      <c r="W3038" s="973">
        <f t="shared" ca="1" si="191"/>
        <v>152</v>
      </c>
      <c r="X3038" s="979" t="str">
        <f t="shared" si="192"/>
        <v>P</v>
      </c>
      <c r="Y3038" s="979"/>
      <c r="AD3038" s="564"/>
      <c r="AE3038" s="564"/>
      <c r="AF3038" s="564"/>
      <c r="AG3038" s="564"/>
      <c r="AH3038" s="564"/>
      <c r="AI3038" s="564"/>
    </row>
    <row r="3039" spans="1:35" ht="90" x14ac:dyDescent="0.3">
      <c r="A3039" s="450">
        <f t="shared" si="189"/>
        <v>3034</v>
      </c>
      <c r="B3039" s="442" t="s">
        <v>19117</v>
      </c>
      <c r="C3039" s="537" t="s">
        <v>4383</v>
      </c>
      <c r="D3039" s="272" t="s">
        <v>10661</v>
      </c>
      <c r="E3039" s="539" t="s">
        <v>13185</v>
      </c>
      <c r="F3039" s="106" t="s">
        <v>195</v>
      </c>
      <c r="G3039" s="106">
        <v>45844</v>
      </c>
      <c r="H3039" s="106">
        <v>45844</v>
      </c>
      <c r="I3039" s="616" t="s">
        <v>62</v>
      </c>
      <c r="J3039" s="106"/>
      <c r="K3039" s="106"/>
      <c r="L3039" s="106"/>
      <c r="M3039" s="90"/>
      <c r="N3039" s="106"/>
      <c r="O3039" s="106"/>
      <c r="P3039" s="106"/>
      <c r="Q3039" s="90"/>
      <c r="R3039" s="106"/>
      <c r="S3039" s="106"/>
      <c r="T3039" s="106"/>
      <c r="U3039" s="90"/>
      <c r="V3039" s="107" t="str">
        <f t="shared" si="190"/>
        <v>Open PDFIR FINALLY.RHS-KK-ECG-IR-SU-2660-REV00</v>
      </c>
      <c r="W3039" s="972" t="str">
        <f t="shared" ca="1" si="191"/>
        <v>DONE</v>
      </c>
      <c r="X3039" s="979" t="str">
        <f t="shared" si="192"/>
        <v>P</v>
      </c>
      <c r="Y3039" s="979"/>
      <c r="AD3039" s="564"/>
      <c r="AE3039" s="564"/>
      <c r="AF3039" s="564"/>
      <c r="AG3039" s="564"/>
      <c r="AH3039" s="564"/>
      <c r="AI3039" s="564"/>
    </row>
    <row r="3040" spans="1:35" ht="90" x14ac:dyDescent="0.3">
      <c r="A3040" s="450">
        <f t="shared" si="189"/>
        <v>3035</v>
      </c>
      <c r="B3040" s="442" t="s">
        <v>19118</v>
      </c>
      <c r="C3040" s="537" t="s">
        <v>2735</v>
      </c>
      <c r="D3040" s="272" t="s">
        <v>5106</v>
      </c>
      <c r="E3040" s="539" t="s">
        <v>13169</v>
      </c>
      <c r="F3040" s="106" t="s">
        <v>195</v>
      </c>
      <c r="G3040" s="106">
        <v>45857</v>
      </c>
      <c r="H3040" s="106">
        <v>45857</v>
      </c>
      <c r="I3040" s="616" t="s">
        <v>1671</v>
      </c>
      <c r="J3040" s="106"/>
      <c r="K3040" s="106"/>
      <c r="L3040" s="106"/>
      <c r="M3040" s="90"/>
      <c r="N3040" s="106"/>
      <c r="O3040" s="106"/>
      <c r="P3040" s="106"/>
      <c r="Q3040" s="90"/>
      <c r="R3040" s="106"/>
      <c r="S3040" s="106"/>
      <c r="T3040" s="106"/>
      <c r="U3040" s="90"/>
      <c r="V3040" s="107" t="str">
        <f t="shared" si="190"/>
        <v>Open PDFIR FINALLY.RHS-KK-ECG-IR-ARCH-2662-REV00</v>
      </c>
      <c r="W3040" s="972" t="str">
        <f t="shared" ca="1" si="191"/>
        <v>DONE</v>
      </c>
      <c r="X3040" s="979" t="str">
        <f t="shared" si="192"/>
        <v>P</v>
      </c>
      <c r="Y3040" s="979"/>
      <c r="AD3040" s="564"/>
      <c r="AE3040" s="564"/>
      <c r="AF3040" s="564"/>
      <c r="AG3040" s="564"/>
      <c r="AH3040" s="564"/>
      <c r="AI3040" s="564"/>
    </row>
    <row r="3041" spans="1:35" ht="90" x14ac:dyDescent="0.3">
      <c r="A3041" s="450">
        <f t="shared" si="189"/>
        <v>3036</v>
      </c>
      <c r="B3041" s="442" t="s">
        <v>19119</v>
      </c>
      <c r="C3041" s="537" t="s">
        <v>2735</v>
      </c>
      <c r="D3041" s="272" t="s">
        <v>5106</v>
      </c>
      <c r="E3041" s="539" t="s">
        <v>13170</v>
      </c>
      <c r="F3041" s="106" t="s">
        <v>195</v>
      </c>
      <c r="G3041" s="106">
        <v>45857</v>
      </c>
      <c r="H3041" s="106">
        <v>45857</v>
      </c>
      <c r="I3041" s="616" t="s">
        <v>25</v>
      </c>
      <c r="J3041" s="106"/>
      <c r="K3041" s="106"/>
      <c r="L3041" s="106"/>
      <c r="M3041" s="90"/>
      <c r="N3041" s="106"/>
      <c r="O3041" s="106"/>
      <c r="P3041" s="106"/>
      <c r="Q3041" s="90"/>
      <c r="R3041" s="106"/>
      <c r="S3041" s="106"/>
      <c r="T3041" s="106"/>
      <c r="U3041" s="90"/>
      <c r="V3041" s="107" t="str">
        <f t="shared" si="190"/>
        <v>Open PDFIR FINALLY.RHS-KK-ECG-IR-ARCH-2663-REV00</v>
      </c>
      <c r="W3041" s="972" t="str">
        <f t="shared" ca="1" si="191"/>
        <v>DONE</v>
      </c>
      <c r="X3041" s="979" t="str">
        <f t="shared" si="192"/>
        <v>P</v>
      </c>
      <c r="Y3041" s="979"/>
      <c r="AD3041" s="564"/>
      <c r="AE3041" s="564"/>
      <c r="AF3041" s="564"/>
      <c r="AG3041" s="564"/>
      <c r="AH3041" s="564"/>
      <c r="AI3041" s="564"/>
    </row>
    <row r="3042" spans="1:35" ht="90" x14ac:dyDescent="0.3">
      <c r="A3042" s="450">
        <f t="shared" si="189"/>
        <v>3037</v>
      </c>
      <c r="B3042" s="442" t="s">
        <v>19120</v>
      </c>
      <c r="C3042" s="537" t="s">
        <v>2735</v>
      </c>
      <c r="D3042" s="272" t="s">
        <v>5106</v>
      </c>
      <c r="E3042" s="539" t="s">
        <v>13350</v>
      </c>
      <c r="F3042" s="106" t="s">
        <v>195</v>
      </c>
      <c r="G3042" s="106">
        <v>45857</v>
      </c>
      <c r="H3042" s="106">
        <v>45857</v>
      </c>
      <c r="I3042" s="616" t="s">
        <v>25</v>
      </c>
      <c r="J3042" s="106"/>
      <c r="K3042" s="106"/>
      <c r="L3042" s="106"/>
      <c r="M3042" s="90"/>
      <c r="N3042" s="106"/>
      <c r="O3042" s="106"/>
      <c r="P3042" s="106"/>
      <c r="Q3042" s="90"/>
      <c r="R3042" s="106"/>
      <c r="S3042" s="106"/>
      <c r="T3042" s="106"/>
      <c r="U3042" s="90"/>
      <c r="V3042" s="107" t="str">
        <f t="shared" si="190"/>
        <v>Open PDFIR FINALLY.RHS-KK-ECG-IR-ARCH-2664-REV00</v>
      </c>
      <c r="W3042" s="972" t="str">
        <f t="shared" ca="1" si="191"/>
        <v>DONE</v>
      </c>
      <c r="X3042" s="979" t="str">
        <f t="shared" si="192"/>
        <v>P</v>
      </c>
      <c r="Y3042" s="979"/>
      <c r="AD3042" s="564"/>
      <c r="AE3042" s="564"/>
      <c r="AF3042" s="564"/>
      <c r="AG3042" s="564"/>
      <c r="AH3042" s="564"/>
      <c r="AI3042" s="564"/>
    </row>
    <row r="3043" spans="1:35" ht="90" x14ac:dyDescent="0.3">
      <c r="A3043" s="450">
        <f t="shared" si="189"/>
        <v>3038</v>
      </c>
      <c r="B3043" s="442" t="s">
        <v>19121</v>
      </c>
      <c r="C3043" s="537" t="s">
        <v>4383</v>
      </c>
      <c r="D3043" s="272" t="s">
        <v>10661</v>
      </c>
      <c r="E3043" s="539" t="s">
        <v>13187</v>
      </c>
      <c r="F3043" s="106" t="s">
        <v>195</v>
      </c>
      <c r="G3043" s="106">
        <v>45844</v>
      </c>
      <c r="H3043" s="106">
        <v>45844</v>
      </c>
      <c r="I3043" s="616" t="s">
        <v>62</v>
      </c>
      <c r="J3043" s="106"/>
      <c r="K3043" s="106"/>
      <c r="L3043" s="106"/>
      <c r="M3043" s="90"/>
      <c r="N3043" s="106"/>
      <c r="O3043" s="106"/>
      <c r="P3043" s="106"/>
      <c r="Q3043" s="90"/>
      <c r="R3043" s="106"/>
      <c r="S3043" s="106"/>
      <c r="T3043" s="106"/>
      <c r="U3043" s="90"/>
      <c r="V3043" s="107" t="str">
        <f t="shared" si="190"/>
        <v>Open PDFIR FINALLY.RHS-KK-ECG-IR-SU-2665-REV00</v>
      </c>
      <c r="W3043" s="972" t="str">
        <f t="shared" ca="1" si="191"/>
        <v>DONE</v>
      </c>
      <c r="X3043" s="979" t="str">
        <f t="shared" si="192"/>
        <v>P</v>
      </c>
      <c r="Y3043" s="979"/>
      <c r="AD3043" s="564"/>
      <c r="AE3043" s="564"/>
      <c r="AF3043" s="564"/>
      <c r="AG3043" s="564"/>
      <c r="AH3043" s="564"/>
      <c r="AI3043" s="564"/>
    </row>
    <row r="3044" spans="1:35" ht="90" x14ac:dyDescent="0.3">
      <c r="A3044" s="450">
        <f t="shared" si="189"/>
        <v>3039</v>
      </c>
      <c r="B3044" s="442" t="s">
        <v>19122</v>
      </c>
      <c r="C3044" s="537" t="s">
        <v>4383</v>
      </c>
      <c r="D3044" s="272" t="s">
        <v>10661</v>
      </c>
      <c r="E3044" s="539" t="s">
        <v>13188</v>
      </c>
      <c r="F3044" s="106" t="s">
        <v>195</v>
      </c>
      <c r="G3044" s="106">
        <v>45844</v>
      </c>
      <c r="H3044" s="106">
        <v>45844</v>
      </c>
      <c r="I3044" s="616" t="s">
        <v>62</v>
      </c>
      <c r="J3044" s="106"/>
      <c r="K3044" s="106"/>
      <c r="L3044" s="106"/>
      <c r="M3044" s="90"/>
      <c r="N3044" s="106"/>
      <c r="O3044" s="106"/>
      <c r="P3044" s="106"/>
      <c r="Q3044" s="90"/>
      <c r="R3044" s="106"/>
      <c r="S3044" s="106"/>
      <c r="T3044" s="106"/>
      <c r="U3044" s="90"/>
      <c r="V3044" s="107" t="str">
        <f t="shared" si="190"/>
        <v>Open PDFIR FINALLY.RHS-KK-ECG-IR-SU-2666-REV00</v>
      </c>
      <c r="W3044" s="972" t="str">
        <f t="shared" ca="1" si="191"/>
        <v>DONE</v>
      </c>
      <c r="X3044" s="979" t="str">
        <f t="shared" si="192"/>
        <v>P</v>
      </c>
      <c r="Y3044" s="979"/>
      <c r="AD3044" s="564"/>
      <c r="AE3044" s="564"/>
      <c r="AF3044" s="564"/>
      <c r="AG3044" s="564"/>
      <c r="AH3044" s="564"/>
      <c r="AI3044" s="564"/>
    </row>
    <row r="3045" spans="1:35" ht="90" x14ac:dyDescent="0.3">
      <c r="A3045" s="450">
        <f t="shared" si="189"/>
        <v>3040</v>
      </c>
      <c r="B3045" s="442" t="s">
        <v>20515</v>
      </c>
      <c r="C3045" s="537" t="s">
        <v>76</v>
      </c>
      <c r="D3045" s="272" t="s">
        <v>10661</v>
      </c>
      <c r="E3045" s="539" t="s">
        <v>13215</v>
      </c>
      <c r="F3045" s="106" t="s">
        <v>195</v>
      </c>
      <c r="G3045" s="106">
        <v>45860</v>
      </c>
      <c r="H3045" s="106">
        <v>45860</v>
      </c>
      <c r="I3045" s="616" t="s">
        <v>25</v>
      </c>
      <c r="J3045" s="106" t="s">
        <v>195</v>
      </c>
      <c r="K3045" s="106">
        <v>45877</v>
      </c>
      <c r="L3045" s="106">
        <v>45877</v>
      </c>
      <c r="M3045" s="90" t="s">
        <v>25</v>
      </c>
      <c r="N3045" s="106" t="s">
        <v>195</v>
      </c>
      <c r="O3045" s="106">
        <v>45877</v>
      </c>
      <c r="P3045" s="106">
        <v>45877</v>
      </c>
      <c r="Q3045" s="90" t="s">
        <v>1671</v>
      </c>
      <c r="R3045" s="106"/>
      <c r="S3045" s="106"/>
      <c r="T3045" s="106"/>
      <c r="U3045" s="90"/>
      <c r="V3045" s="107" t="str">
        <f t="shared" si="190"/>
        <v>Open PDFIR FINALLY.RHS-KK-ECG-IR-CI-2667-REV02</v>
      </c>
      <c r="W3045" s="972" t="str">
        <f t="shared" ca="1" si="191"/>
        <v>DONE</v>
      </c>
      <c r="X3045" s="979" t="str">
        <f t="shared" si="192"/>
        <v>AWC</v>
      </c>
      <c r="Y3045" s="979"/>
      <c r="AD3045" s="564"/>
      <c r="AE3045" s="564"/>
      <c r="AF3045" s="564"/>
      <c r="AG3045" s="564"/>
      <c r="AH3045" s="564"/>
      <c r="AI3045" s="564"/>
    </row>
    <row r="3046" spans="1:35" ht="90" x14ac:dyDescent="0.3">
      <c r="A3046" s="450">
        <f t="shared" si="189"/>
        <v>3041</v>
      </c>
      <c r="B3046" s="442" t="s">
        <v>19123</v>
      </c>
      <c r="C3046" s="537" t="s">
        <v>76</v>
      </c>
      <c r="D3046" s="272" t="s">
        <v>12300</v>
      </c>
      <c r="E3046" s="539" t="s">
        <v>13216</v>
      </c>
      <c r="F3046" s="106" t="s">
        <v>195</v>
      </c>
      <c r="G3046" s="106">
        <v>45860</v>
      </c>
      <c r="H3046" s="106">
        <v>45860</v>
      </c>
      <c r="I3046" s="616" t="s">
        <v>1671</v>
      </c>
      <c r="J3046" s="106"/>
      <c r="K3046" s="106"/>
      <c r="L3046" s="106"/>
      <c r="M3046" s="90"/>
      <c r="N3046" s="106"/>
      <c r="O3046" s="106"/>
      <c r="P3046" s="106"/>
      <c r="Q3046" s="90"/>
      <c r="R3046" s="106"/>
      <c r="S3046" s="106"/>
      <c r="T3046" s="106"/>
      <c r="U3046" s="90"/>
      <c r="V3046" s="107" t="str">
        <f t="shared" si="190"/>
        <v>Open PDFIR FINALLY.RHS-KK-ECG-IR-CI-2668-REV00</v>
      </c>
      <c r="W3046" s="972" t="str">
        <f t="shared" ca="1" si="191"/>
        <v>DONE</v>
      </c>
      <c r="X3046" s="979" t="str">
        <f t="shared" si="192"/>
        <v>P</v>
      </c>
      <c r="Y3046" s="979"/>
      <c r="AD3046" s="564"/>
      <c r="AE3046" s="564"/>
      <c r="AF3046" s="564"/>
      <c r="AG3046" s="564"/>
      <c r="AH3046" s="564"/>
      <c r="AI3046" s="564"/>
    </row>
    <row r="3047" spans="1:35" ht="90" x14ac:dyDescent="0.3">
      <c r="A3047" s="450">
        <f t="shared" si="189"/>
        <v>3042</v>
      </c>
      <c r="B3047" s="442" t="s">
        <v>19124</v>
      </c>
      <c r="C3047" s="537" t="s">
        <v>76</v>
      </c>
      <c r="D3047" s="272" t="s">
        <v>8685</v>
      </c>
      <c r="E3047" s="539" t="s">
        <v>13217</v>
      </c>
      <c r="F3047" s="106" t="s">
        <v>195</v>
      </c>
      <c r="G3047" s="106">
        <v>45861</v>
      </c>
      <c r="H3047" s="106">
        <v>45861</v>
      </c>
      <c r="I3047" s="616" t="s">
        <v>1671</v>
      </c>
      <c r="J3047" s="106"/>
      <c r="K3047" s="106"/>
      <c r="L3047" s="106"/>
      <c r="M3047" s="90"/>
      <c r="N3047" s="106"/>
      <c r="O3047" s="106"/>
      <c r="P3047" s="106"/>
      <c r="Q3047" s="90"/>
      <c r="R3047" s="106"/>
      <c r="S3047" s="106"/>
      <c r="T3047" s="106"/>
      <c r="U3047" s="90"/>
      <c r="V3047" s="107" t="str">
        <f t="shared" si="190"/>
        <v>Open PDFIR FINALLY.RHS-KK-ECG-IR-CI-2669-REV00</v>
      </c>
      <c r="W3047" s="972" t="str">
        <f t="shared" ca="1" si="191"/>
        <v>DONE</v>
      </c>
      <c r="X3047" s="979" t="str">
        <f t="shared" si="192"/>
        <v>P</v>
      </c>
      <c r="Y3047" s="979"/>
      <c r="AD3047" s="564"/>
      <c r="AE3047" s="564"/>
      <c r="AF3047" s="564"/>
      <c r="AG3047" s="564"/>
      <c r="AH3047" s="564"/>
      <c r="AI3047" s="564"/>
    </row>
    <row r="3048" spans="1:35" ht="90" x14ac:dyDescent="0.3">
      <c r="A3048" s="450">
        <f t="shared" si="189"/>
        <v>3043</v>
      </c>
      <c r="B3048" s="608" t="s">
        <v>19125</v>
      </c>
      <c r="C3048" s="537" t="s">
        <v>78</v>
      </c>
      <c r="D3048" s="272" t="s">
        <v>5106</v>
      </c>
      <c r="E3048" s="618" t="s">
        <v>13219</v>
      </c>
      <c r="F3048" s="106" t="s">
        <v>195</v>
      </c>
      <c r="G3048" s="106">
        <v>45861</v>
      </c>
      <c r="H3048" s="106">
        <v>45861</v>
      </c>
      <c r="I3048" s="616" t="s">
        <v>1671</v>
      </c>
      <c r="J3048" s="106"/>
      <c r="K3048" s="106"/>
      <c r="L3048" s="106"/>
      <c r="M3048" s="90"/>
      <c r="N3048" s="106"/>
      <c r="O3048" s="106"/>
      <c r="P3048" s="106"/>
      <c r="Q3048" s="90"/>
      <c r="R3048" s="106"/>
      <c r="S3048" s="106"/>
      <c r="T3048" s="106"/>
      <c r="U3048" s="90"/>
      <c r="V3048" s="107" t="str">
        <f t="shared" si="190"/>
        <v>Open PDFIR FINALLY.RHS-KK-ECG-IR-ELE-325-REV00</v>
      </c>
      <c r="W3048" s="972" t="str">
        <f t="shared" ca="1" si="191"/>
        <v>DONE</v>
      </c>
      <c r="X3048" s="979" t="str">
        <f t="shared" si="192"/>
        <v>P</v>
      </c>
      <c r="Y3048" s="979"/>
      <c r="AD3048" s="564"/>
      <c r="AE3048" s="564"/>
      <c r="AF3048" s="564"/>
      <c r="AG3048" s="564"/>
      <c r="AH3048" s="564"/>
      <c r="AI3048" s="564"/>
    </row>
    <row r="3049" spans="1:35" ht="90" x14ac:dyDescent="0.3">
      <c r="A3049" s="450">
        <f t="shared" si="189"/>
        <v>3044</v>
      </c>
      <c r="B3049" s="442" t="s">
        <v>19126</v>
      </c>
      <c r="C3049" s="537" t="s">
        <v>2735</v>
      </c>
      <c r="D3049" s="272" t="s">
        <v>5106</v>
      </c>
      <c r="E3049" s="539" t="s">
        <v>13321</v>
      </c>
      <c r="F3049" s="106" t="s">
        <v>195</v>
      </c>
      <c r="G3049" s="106">
        <v>45862</v>
      </c>
      <c r="H3049" s="106">
        <v>45862</v>
      </c>
      <c r="I3049" s="616" t="s">
        <v>1671</v>
      </c>
      <c r="J3049" s="106"/>
      <c r="K3049" s="106"/>
      <c r="L3049" s="106"/>
      <c r="M3049" s="90"/>
      <c r="N3049" s="106"/>
      <c r="O3049" s="106"/>
      <c r="P3049" s="106"/>
      <c r="Q3049" s="90"/>
      <c r="R3049" s="106"/>
      <c r="S3049" s="106"/>
      <c r="T3049" s="106"/>
      <c r="U3049" s="90"/>
      <c r="V3049" s="107" t="str">
        <f t="shared" si="190"/>
        <v>Open PDFIR FINALLY.RHS-KK-ECG-IR-ARCH-2670-REV00</v>
      </c>
      <c r="W3049" s="972" t="str">
        <f t="shared" ca="1" si="191"/>
        <v>DONE</v>
      </c>
      <c r="X3049" s="979" t="str">
        <f t="shared" si="192"/>
        <v>P</v>
      </c>
      <c r="Y3049" s="979"/>
      <c r="AD3049" s="564"/>
      <c r="AE3049" s="564"/>
      <c r="AF3049" s="564"/>
      <c r="AG3049" s="564"/>
      <c r="AH3049" s="564"/>
      <c r="AI3049" s="564"/>
    </row>
    <row r="3050" spans="1:35" ht="90" x14ac:dyDescent="0.3">
      <c r="A3050" s="450">
        <f t="shared" si="189"/>
        <v>3045</v>
      </c>
      <c r="B3050" s="442" t="s">
        <v>19127</v>
      </c>
      <c r="C3050" s="537" t="s">
        <v>2735</v>
      </c>
      <c r="D3050" s="272" t="s">
        <v>5106</v>
      </c>
      <c r="E3050" s="539" t="s">
        <v>13322</v>
      </c>
      <c r="F3050" s="106" t="s">
        <v>195</v>
      </c>
      <c r="G3050" s="106">
        <v>45862</v>
      </c>
      <c r="H3050" s="106">
        <v>45862</v>
      </c>
      <c r="I3050" s="616" t="s">
        <v>1671</v>
      </c>
      <c r="J3050" s="106"/>
      <c r="K3050" s="106"/>
      <c r="L3050" s="106"/>
      <c r="M3050" s="90"/>
      <c r="N3050" s="106"/>
      <c r="O3050" s="106"/>
      <c r="P3050" s="106"/>
      <c r="Q3050" s="90"/>
      <c r="R3050" s="106"/>
      <c r="S3050" s="106"/>
      <c r="T3050" s="106"/>
      <c r="U3050" s="90"/>
      <c r="V3050" s="107" t="str">
        <f t="shared" si="190"/>
        <v>Open PDFIR FINALLY.RHS-KK-ECG-IR-ARCH-2671-REV00</v>
      </c>
      <c r="W3050" s="972" t="str">
        <f t="shared" ca="1" si="191"/>
        <v>DONE</v>
      </c>
      <c r="X3050" s="979" t="str">
        <f t="shared" si="192"/>
        <v>P</v>
      </c>
      <c r="Y3050" s="979"/>
      <c r="AD3050" s="564"/>
      <c r="AE3050" s="564"/>
      <c r="AF3050" s="564"/>
      <c r="AG3050" s="564"/>
      <c r="AH3050" s="564"/>
      <c r="AI3050" s="564"/>
    </row>
    <row r="3051" spans="1:35" ht="90" x14ac:dyDescent="0.3">
      <c r="A3051" s="450">
        <f t="shared" si="189"/>
        <v>3046</v>
      </c>
      <c r="B3051" s="442" t="s">
        <v>19128</v>
      </c>
      <c r="C3051" s="537" t="s">
        <v>2735</v>
      </c>
      <c r="D3051" s="272" t="s">
        <v>5106</v>
      </c>
      <c r="E3051" s="539" t="s">
        <v>13323</v>
      </c>
      <c r="F3051" s="106" t="s">
        <v>195</v>
      </c>
      <c r="G3051" s="106">
        <v>45862</v>
      </c>
      <c r="H3051" s="106">
        <v>45862</v>
      </c>
      <c r="I3051" s="616" t="s">
        <v>1671</v>
      </c>
      <c r="J3051" s="106"/>
      <c r="K3051" s="106"/>
      <c r="L3051" s="106"/>
      <c r="M3051" s="90"/>
      <c r="N3051" s="106"/>
      <c r="O3051" s="106"/>
      <c r="P3051" s="106"/>
      <c r="Q3051" s="90"/>
      <c r="R3051" s="106"/>
      <c r="S3051" s="106"/>
      <c r="T3051" s="106"/>
      <c r="U3051" s="90"/>
      <c r="V3051" s="107" t="str">
        <f t="shared" si="190"/>
        <v>Open PDFIR FINALLY.RHS-KK-ECG-IR-ARCH-2672-REV00</v>
      </c>
      <c r="W3051" s="972" t="str">
        <f t="shared" ca="1" si="191"/>
        <v>DONE</v>
      </c>
      <c r="X3051" s="979" t="str">
        <f t="shared" si="192"/>
        <v>P</v>
      </c>
      <c r="Y3051" s="979"/>
      <c r="AD3051" s="564"/>
      <c r="AE3051" s="564"/>
      <c r="AF3051" s="564"/>
      <c r="AG3051" s="564"/>
      <c r="AH3051" s="564"/>
      <c r="AI3051" s="564"/>
    </row>
    <row r="3052" spans="1:35" ht="90" x14ac:dyDescent="0.3">
      <c r="A3052" s="450">
        <f t="shared" si="189"/>
        <v>3047</v>
      </c>
      <c r="B3052" s="442" t="s">
        <v>19129</v>
      </c>
      <c r="C3052" s="537" t="s">
        <v>2735</v>
      </c>
      <c r="D3052" s="272" t="s">
        <v>5106</v>
      </c>
      <c r="E3052" s="539" t="s">
        <v>13324</v>
      </c>
      <c r="F3052" s="106" t="s">
        <v>195</v>
      </c>
      <c r="G3052" s="106">
        <v>45862</v>
      </c>
      <c r="H3052" s="106">
        <v>45862</v>
      </c>
      <c r="I3052" s="616" t="s">
        <v>1671</v>
      </c>
      <c r="J3052" s="106"/>
      <c r="K3052" s="106"/>
      <c r="L3052" s="106"/>
      <c r="M3052" s="90"/>
      <c r="N3052" s="106"/>
      <c r="O3052" s="106"/>
      <c r="P3052" s="106"/>
      <c r="Q3052" s="90"/>
      <c r="R3052" s="106"/>
      <c r="S3052" s="106"/>
      <c r="T3052" s="106"/>
      <c r="U3052" s="90"/>
      <c r="V3052" s="107" t="str">
        <f t="shared" si="190"/>
        <v>Open PDFIR FINALLY.RHS-KK-ECG-IR-ARCH-2673-REV00</v>
      </c>
      <c r="W3052" s="972" t="str">
        <f t="shared" ca="1" si="191"/>
        <v>DONE</v>
      </c>
      <c r="X3052" s="979" t="str">
        <f t="shared" si="192"/>
        <v>P</v>
      </c>
      <c r="Y3052" s="979"/>
      <c r="AD3052" s="564"/>
      <c r="AE3052" s="564"/>
      <c r="AF3052" s="564"/>
      <c r="AG3052" s="564"/>
      <c r="AH3052" s="564"/>
      <c r="AI3052" s="564"/>
    </row>
    <row r="3053" spans="1:35" ht="90" x14ac:dyDescent="0.3">
      <c r="A3053" s="450">
        <f t="shared" si="189"/>
        <v>3048</v>
      </c>
      <c r="B3053" s="442" t="s">
        <v>19130</v>
      </c>
      <c r="C3053" s="537" t="s">
        <v>2735</v>
      </c>
      <c r="D3053" s="272" t="s">
        <v>5106</v>
      </c>
      <c r="E3053" s="539" t="s">
        <v>13325</v>
      </c>
      <c r="F3053" s="106" t="s">
        <v>195</v>
      </c>
      <c r="G3053" s="106">
        <v>45862</v>
      </c>
      <c r="H3053" s="106">
        <v>45862</v>
      </c>
      <c r="I3053" s="616" t="s">
        <v>25</v>
      </c>
      <c r="J3053" s="106"/>
      <c r="K3053" s="106"/>
      <c r="L3053" s="106"/>
      <c r="M3053" s="90"/>
      <c r="N3053" s="106"/>
      <c r="O3053" s="106"/>
      <c r="P3053" s="106"/>
      <c r="Q3053" s="90"/>
      <c r="R3053" s="106"/>
      <c r="S3053" s="106"/>
      <c r="T3053" s="106"/>
      <c r="U3053" s="90"/>
      <c r="V3053" s="107" t="str">
        <f t="shared" si="190"/>
        <v>Open PDFIR FINALLY.RHS-KK-ECG-IR-ARCH-2674-REV00</v>
      </c>
      <c r="W3053" s="972" t="str">
        <f t="shared" ca="1" si="191"/>
        <v>DONE</v>
      </c>
      <c r="X3053" s="979" t="str">
        <f t="shared" si="192"/>
        <v>P</v>
      </c>
      <c r="Y3053" s="979"/>
      <c r="AD3053" s="564"/>
      <c r="AE3053" s="564"/>
      <c r="AF3053" s="564"/>
      <c r="AG3053" s="564"/>
      <c r="AH3053" s="564"/>
      <c r="AI3053" s="564"/>
    </row>
    <row r="3054" spans="1:35" ht="90" x14ac:dyDescent="0.3">
      <c r="A3054" s="450">
        <f t="shared" si="189"/>
        <v>3049</v>
      </c>
      <c r="B3054" s="442" t="s">
        <v>19131</v>
      </c>
      <c r="C3054" s="537" t="s">
        <v>2735</v>
      </c>
      <c r="D3054" s="272" t="s">
        <v>5106</v>
      </c>
      <c r="E3054" s="539" t="s">
        <v>13326</v>
      </c>
      <c r="F3054" s="106" t="s">
        <v>195</v>
      </c>
      <c r="G3054" s="106">
        <v>45862</v>
      </c>
      <c r="H3054" s="106">
        <v>45862</v>
      </c>
      <c r="I3054" s="616" t="s">
        <v>25</v>
      </c>
      <c r="J3054" s="106"/>
      <c r="K3054" s="106"/>
      <c r="L3054" s="106"/>
      <c r="M3054" s="90"/>
      <c r="N3054" s="106"/>
      <c r="O3054" s="106"/>
      <c r="P3054" s="106"/>
      <c r="Q3054" s="90"/>
      <c r="R3054" s="106"/>
      <c r="S3054" s="106"/>
      <c r="T3054" s="106"/>
      <c r="U3054" s="90"/>
      <c r="V3054" s="107" t="str">
        <f t="shared" si="190"/>
        <v>Open PDFIR FINALLY.RHS-KK-ECG-IR-ARCH-2675-REV00</v>
      </c>
      <c r="W3054" s="972" t="str">
        <f t="shared" ca="1" si="191"/>
        <v>DONE</v>
      </c>
      <c r="X3054" s="979" t="str">
        <f t="shared" si="192"/>
        <v>P</v>
      </c>
      <c r="Y3054" s="979"/>
      <c r="AD3054" s="564"/>
      <c r="AE3054" s="564"/>
      <c r="AF3054" s="564"/>
      <c r="AG3054" s="564"/>
      <c r="AH3054" s="564"/>
      <c r="AI3054" s="564"/>
    </row>
    <row r="3055" spans="1:35" ht="90" x14ac:dyDescent="0.3">
      <c r="A3055" s="450">
        <f t="shared" si="189"/>
        <v>3050</v>
      </c>
      <c r="B3055" s="442" t="s">
        <v>19132</v>
      </c>
      <c r="C3055" s="537" t="s">
        <v>2735</v>
      </c>
      <c r="D3055" s="272" t="s">
        <v>5106</v>
      </c>
      <c r="E3055" s="539" t="s">
        <v>13327</v>
      </c>
      <c r="F3055" s="106" t="s">
        <v>195</v>
      </c>
      <c r="G3055" s="106">
        <v>45862</v>
      </c>
      <c r="H3055" s="106">
        <v>45862</v>
      </c>
      <c r="I3055" s="616" t="s">
        <v>25</v>
      </c>
      <c r="J3055" s="106"/>
      <c r="K3055" s="106"/>
      <c r="L3055" s="106"/>
      <c r="M3055" s="90"/>
      <c r="N3055" s="106"/>
      <c r="O3055" s="106"/>
      <c r="P3055" s="106"/>
      <c r="Q3055" s="90"/>
      <c r="R3055" s="106"/>
      <c r="S3055" s="106"/>
      <c r="T3055" s="106"/>
      <c r="U3055" s="90"/>
      <c r="V3055" s="107" t="str">
        <f t="shared" si="190"/>
        <v>Open PDFIR FINALLY.RHS-KK-ECG-IR-ARCH-2676-REV00</v>
      </c>
      <c r="W3055" s="972" t="str">
        <f t="shared" ca="1" si="191"/>
        <v>DONE</v>
      </c>
      <c r="X3055" s="979" t="str">
        <f t="shared" si="192"/>
        <v>P</v>
      </c>
      <c r="Y3055" s="979"/>
      <c r="AD3055" s="564"/>
      <c r="AE3055" s="564"/>
      <c r="AF3055" s="564"/>
      <c r="AG3055" s="564"/>
      <c r="AH3055" s="564"/>
      <c r="AI3055" s="564"/>
    </row>
    <row r="3056" spans="1:35" ht="90" x14ac:dyDescent="0.3">
      <c r="A3056" s="450">
        <f t="shared" si="189"/>
        <v>3051</v>
      </c>
      <c r="B3056" s="442" t="s">
        <v>19133</v>
      </c>
      <c r="C3056" s="537" t="s">
        <v>2735</v>
      </c>
      <c r="D3056" s="272" t="s">
        <v>5106</v>
      </c>
      <c r="E3056" s="539" t="s">
        <v>13328</v>
      </c>
      <c r="F3056" s="106" t="s">
        <v>195</v>
      </c>
      <c r="G3056" s="106">
        <v>45862</v>
      </c>
      <c r="H3056" s="106">
        <v>45862</v>
      </c>
      <c r="I3056" s="616" t="s">
        <v>25</v>
      </c>
      <c r="J3056" s="106"/>
      <c r="K3056" s="106"/>
      <c r="L3056" s="106"/>
      <c r="M3056" s="90"/>
      <c r="N3056" s="106"/>
      <c r="O3056" s="106"/>
      <c r="P3056" s="106"/>
      <c r="Q3056" s="90"/>
      <c r="R3056" s="106"/>
      <c r="S3056" s="106"/>
      <c r="T3056" s="106"/>
      <c r="U3056" s="90"/>
      <c r="V3056" s="107" t="str">
        <f t="shared" si="190"/>
        <v>Open PDFIR FINALLY.RHS-KK-ECG-IR-ARCH-2677-REV00</v>
      </c>
      <c r="W3056" s="972" t="str">
        <f t="shared" ca="1" si="191"/>
        <v>DONE</v>
      </c>
      <c r="X3056" s="979" t="str">
        <f t="shared" si="192"/>
        <v>P</v>
      </c>
      <c r="Y3056" s="979"/>
      <c r="AD3056" s="564"/>
      <c r="AE3056" s="564"/>
      <c r="AF3056" s="564"/>
      <c r="AG3056" s="564"/>
      <c r="AH3056" s="564"/>
      <c r="AI3056" s="564"/>
    </row>
    <row r="3057" spans="1:35" ht="90" x14ac:dyDescent="0.3">
      <c r="A3057" s="450">
        <f t="shared" si="189"/>
        <v>3052</v>
      </c>
      <c r="B3057" s="608" t="s">
        <v>19134</v>
      </c>
      <c r="C3057" s="537" t="s">
        <v>3746</v>
      </c>
      <c r="D3057" s="272" t="s">
        <v>8685</v>
      </c>
      <c r="E3057" s="539" t="s">
        <v>13329</v>
      </c>
      <c r="F3057" s="106" t="s">
        <v>195</v>
      </c>
      <c r="G3057" s="106">
        <v>45864</v>
      </c>
      <c r="H3057" s="106">
        <v>45864</v>
      </c>
      <c r="I3057" s="616" t="s">
        <v>1671</v>
      </c>
      <c r="J3057" s="106"/>
      <c r="K3057" s="106"/>
      <c r="L3057" s="106"/>
      <c r="M3057" s="90"/>
      <c r="N3057" s="106"/>
      <c r="O3057" s="106"/>
      <c r="P3057" s="106"/>
      <c r="Q3057" s="90"/>
      <c r="R3057" s="106"/>
      <c r="S3057" s="106"/>
      <c r="T3057" s="106"/>
      <c r="U3057" s="90"/>
      <c r="V3057" s="107" t="str">
        <f t="shared" si="190"/>
        <v>Open PDFIR FINALLY.RHS-KK-ECG-IR-MECH-65-REV00</v>
      </c>
      <c r="W3057" s="972" t="str">
        <f t="shared" ca="1" si="191"/>
        <v>DONE</v>
      </c>
      <c r="X3057" s="979" t="str">
        <f t="shared" si="192"/>
        <v>P</v>
      </c>
      <c r="Y3057" s="979"/>
      <c r="AD3057" s="564"/>
      <c r="AE3057" s="564"/>
      <c r="AF3057" s="564"/>
      <c r="AG3057" s="564"/>
      <c r="AH3057" s="564"/>
      <c r="AI3057" s="564"/>
    </row>
    <row r="3058" spans="1:35" ht="90" x14ac:dyDescent="0.3">
      <c r="A3058" s="450">
        <f t="shared" si="189"/>
        <v>3053</v>
      </c>
      <c r="B3058" s="608" t="s">
        <v>19135</v>
      </c>
      <c r="C3058" s="537" t="s">
        <v>2735</v>
      </c>
      <c r="D3058" s="272" t="s">
        <v>12300</v>
      </c>
      <c r="E3058" s="539" t="s">
        <v>13349</v>
      </c>
      <c r="F3058" s="106" t="s">
        <v>195</v>
      </c>
      <c r="G3058" s="106">
        <v>45864</v>
      </c>
      <c r="H3058" s="106">
        <v>45864</v>
      </c>
      <c r="I3058" s="616" t="s">
        <v>62</v>
      </c>
      <c r="J3058" s="106"/>
      <c r="K3058" s="106"/>
      <c r="L3058" s="106"/>
      <c r="M3058" s="90"/>
      <c r="N3058" s="106"/>
      <c r="O3058" s="106"/>
      <c r="P3058" s="106"/>
      <c r="Q3058" s="90"/>
      <c r="R3058" s="106"/>
      <c r="S3058" s="106"/>
      <c r="T3058" s="106"/>
      <c r="U3058" s="90"/>
      <c r="V3058" s="107" t="str">
        <f t="shared" si="190"/>
        <v>Open PDFIR FINALLY.RHS-KK-ECG-IR-CI-2678-REV00</v>
      </c>
      <c r="W3058" s="972" t="str">
        <f t="shared" ca="1" si="191"/>
        <v>DONE</v>
      </c>
      <c r="X3058" s="979" t="str">
        <f t="shared" si="192"/>
        <v>P</v>
      </c>
      <c r="Y3058" s="979"/>
      <c r="AD3058" s="564"/>
      <c r="AE3058" s="564"/>
      <c r="AF3058" s="564"/>
      <c r="AG3058" s="564"/>
      <c r="AH3058" s="564"/>
      <c r="AI3058" s="564"/>
    </row>
    <row r="3059" spans="1:35" ht="90" x14ac:dyDescent="0.3">
      <c r="A3059" s="450">
        <f t="shared" si="189"/>
        <v>3054</v>
      </c>
      <c r="B3059" s="442" t="s">
        <v>19136</v>
      </c>
      <c r="C3059" s="537" t="s">
        <v>4383</v>
      </c>
      <c r="D3059" s="272" t="s">
        <v>10661</v>
      </c>
      <c r="E3059" s="539" t="s">
        <v>13186</v>
      </c>
      <c r="F3059" s="106" t="s">
        <v>195</v>
      </c>
      <c r="G3059" s="106">
        <v>45844</v>
      </c>
      <c r="H3059" s="106">
        <v>45844</v>
      </c>
      <c r="I3059" s="616" t="s">
        <v>62</v>
      </c>
      <c r="J3059" s="106"/>
      <c r="K3059" s="106"/>
      <c r="L3059" s="106"/>
      <c r="M3059" s="90"/>
      <c r="N3059" s="106"/>
      <c r="O3059" s="106"/>
      <c r="P3059" s="106"/>
      <c r="Q3059" s="90"/>
      <c r="R3059" s="106"/>
      <c r="S3059" s="106"/>
      <c r="T3059" s="106"/>
      <c r="U3059" s="90"/>
      <c r="V3059" s="107" t="str">
        <f t="shared" si="190"/>
        <v>Open PDFIR FINALLY.RHS-KK-ECG-IR-SU-2679-REV00</v>
      </c>
      <c r="W3059" s="972" t="str">
        <f t="shared" ca="1" si="191"/>
        <v>DONE</v>
      </c>
      <c r="X3059" s="979" t="str">
        <f t="shared" si="192"/>
        <v>P</v>
      </c>
      <c r="Y3059" s="979"/>
      <c r="AD3059" s="564"/>
      <c r="AE3059" s="564"/>
      <c r="AF3059" s="564"/>
      <c r="AG3059" s="564"/>
      <c r="AH3059" s="564"/>
      <c r="AI3059" s="564"/>
    </row>
    <row r="3060" spans="1:35" ht="90" x14ac:dyDescent="0.3">
      <c r="A3060" s="450">
        <f t="shared" si="189"/>
        <v>3055</v>
      </c>
      <c r="B3060" s="608" t="s">
        <v>19137</v>
      </c>
      <c r="C3060" s="537" t="s">
        <v>78</v>
      </c>
      <c r="D3060" s="272" t="s">
        <v>10661</v>
      </c>
      <c r="E3060" s="539" t="s">
        <v>13359</v>
      </c>
      <c r="F3060" s="106" t="s">
        <v>195</v>
      </c>
      <c r="G3060" s="106">
        <v>45866</v>
      </c>
      <c r="H3060" s="106">
        <v>45866</v>
      </c>
      <c r="I3060" s="90" t="s">
        <v>1671</v>
      </c>
      <c r="J3060" s="106"/>
      <c r="K3060" s="106"/>
      <c r="L3060" s="106"/>
      <c r="M3060" s="90"/>
      <c r="N3060" s="106"/>
      <c r="O3060" s="106"/>
      <c r="P3060" s="106"/>
      <c r="Q3060" s="90"/>
      <c r="R3060" s="106"/>
      <c r="S3060" s="106"/>
      <c r="T3060" s="106"/>
      <c r="U3060" s="90"/>
      <c r="V3060" s="107" t="str">
        <f t="shared" si="190"/>
        <v>Open PDFIR FINALLY.RHS-KK-ECG-IR-ELE-326-REV00</v>
      </c>
      <c r="W3060" s="972" t="str">
        <f t="shared" ca="1" si="191"/>
        <v>DONE</v>
      </c>
      <c r="X3060" s="979" t="str">
        <f t="shared" si="192"/>
        <v>P</v>
      </c>
      <c r="Y3060" s="979"/>
      <c r="AD3060" s="564"/>
      <c r="AE3060" s="564"/>
      <c r="AF3060" s="564"/>
      <c r="AG3060" s="564"/>
      <c r="AH3060" s="564"/>
      <c r="AI3060" s="564"/>
    </row>
    <row r="3061" spans="1:35" ht="90" x14ac:dyDescent="0.3">
      <c r="A3061" s="450">
        <f t="shared" si="189"/>
        <v>3056</v>
      </c>
      <c r="B3061" s="608" t="s">
        <v>19138</v>
      </c>
      <c r="C3061" s="537" t="s">
        <v>78</v>
      </c>
      <c r="D3061" s="272" t="s">
        <v>5106</v>
      </c>
      <c r="E3061" s="539" t="s">
        <v>13358</v>
      </c>
      <c r="F3061" s="106" t="s">
        <v>195</v>
      </c>
      <c r="G3061" s="106">
        <v>45866</v>
      </c>
      <c r="H3061" s="106">
        <v>45867</v>
      </c>
      <c r="I3061" s="90" t="s">
        <v>1671</v>
      </c>
      <c r="J3061" s="106"/>
      <c r="K3061" s="106"/>
      <c r="L3061" s="106"/>
      <c r="M3061" s="90"/>
      <c r="N3061" s="106"/>
      <c r="O3061" s="106"/>
      <c r="P3061" s="106"/>
      <c r="Q3061" s="90"/>
      <c r="R3061" s="106"/>
      <c r="S3061" s="106"/>
      <c r="T3061" s="106"/>
      <c r="U3061" s="90"/>
      <c r="V3061" s="107" t="str">
        <f t="shared" si="190"/>
        <v>Open PDFIR FINALLY.RHS-KK-ECG-IR-ELE-327-REV00</v>
      </c>
      <c r="W3061" s="972" t="str">
        <f t="shared" ca="1" si="191"/>
        <v>DONE</v>
      </c>
      <c r="X3061" s="979" t="str">
        <f t="shared" si="192"/>
        <v>P</v>
      </c>
      <c r="Y3061" s="979"/>
      <c r="AD3061" s="564"/>
      <c r="AE3061" s="564"/>
      <c r="AF3061" s="564"/>
      <c r="AG3061" s="564"/>
      <c r="AH3061" s="564"/>
      <c r="AI3061" s="564"/>
    </row>
    <row r="3062" spans="1:35" ht="90" x14ac:dyDescent="0.3">
      <c r="A3062" s="450">
        <f t="shared" si="189"/>
        <v>3057</v>
      </c>
      <c r="B3062" s="608" t="s">
        <v>19139</v>
      </c>
      <c r="C3062" s="537" t="s">
        <v>76</v>
      </c>
      <c r="D3062" s="272" t="s">
        <v>12300</v>
      </c>
      <c r="E3062" s="539" t="s">
        <v>13397</v>
      </c>
      <c r="F3062" s="106" t="s">
        <v>195</v>
      </c>
      <c r="G3062" s="106">
        <v>45866</v>
      </c>
      <c r="H3062" s="106">
        <v>45866</v>
      </c>
      <c r="I3062" s="90" t="s">
        <v>1671</v>
      </c>
      <c r="J3062" s="106"/>
      <c r="K3062" s="106"/>
      <c r="L3062" s="106"/>
      <c r="M3062" s="90"/>
      <c r="N3062" s="106"/>
      <c r="O3062" s="106"/>
      <c r="P3062" s="106"/>
      <c r="Q3062" s="90"/>
      <c r="R3062" s="106"/>
      <c r="S3062" s="106"/>
      <c r="T3062" s="106"/>
      <c r="U3062" s="90"/>
      <c r="V3062" s="107" t="str">
        <f t="shared" si="190"/>
        <v>Open PDFIR FINALLY.RHS-KK-ECG-IR-CI-2680-REV00</v>
      </c>
      <c r="W3062" s="972" t="str">
        <f t="shared" ca="1" si="191"/>
        <v>DONE</v>
      </c>
      <c r="X3062" s="979" t="str">
        <f t="shared" si="192"/>
        <v>P</v>
      </c>
      <c r="Y3062" s="979"/>
      <c r="AD3062" s="564"/>
      <c r="AE3062" s="564"/>
      <c r="AF3062" s="564"/>
      <c r="AG3062" s="564"/>
      <c r="AH3062" s="564"/>
      <c r="AI3062" s="564"/>
    </row>
    <row r="3063" spans="1:35" ht="90" x14ac:dyDescent="0.3">
      <c r="A3063" s="450">
        <f t="shared" si="189"/>
        <v>3058</v>
      </c>
      <c r="B3063" s="608" t="s">
        <v>20516</v>
      </c>
      <c r="C3063" s="537" t="s">
        <v>76</v>
      </c>
      <c r="D3063" s="272" t="s">
        <v>8685</v>
      </c>
      <c r="E3063" s="539" t="s">
        <v>13398</v>
      </c>
      <c r="F3063" s="106" t="s">
        <v>195</v>
      </c>
      <c r="G3063" s="106">
        <v>45867</v>
      </c>
      <c r="H3063" s="106">
        <v>45867</v>
      </c>
      <c r="I3063" s="90" t="s">
        <v>25</v>
      </c>
      <c r="J3063" s="475" t="s">
        <v>195</v>
      </c>
      <c r="K3063" s="106">
        <v>45956</v>
      </c>
      <c r="L3063" s="106">
        <v>45956</v>
      </c>
      <c r="M3063" s="90" t="s">
        <v>1671</v>
      </c>
      <c r="N3063" s="106"/>
      <c r="O3063" s="106"/>
      <c r="P3063" s="106"/>
      <c r="Q3063" s="90"/>
      <c r="R3063" s="106"/>
      <c r="S3063" s="106"/>
      <c r="T3063" s="106"/>
      <c r="U3063" s="90"/>
      <c r="V3063" s="107" t="str">
        <f t="shared" si="190"/>
        <v>Open PDFIR FINALLY.RHS-KK-ECG-IR-CI-2681-REV01</v>
      </c>
      <c r="W3063" s="972" t="str">
        <f t="shared" ca="1" si="191"/>
        <v>DONE</v>
      </c>
      <c r="X3063" s="979" t="str">
        <f t="shared" si="192"/>
        <v>AWC</v>
      </c>
      <c r="Y3063" s="979"/>
      <c r="AD3063" s="564"/>
      <c r="AE3063" s="564"/>
      <c r="AF3063" s="564"/>
      <c r="AG3063" s="564"/>
      <c r="AH3063" s="564"/>
      <c r="AI3063" s="564"/>
    </row>
    <row r="3064" spans="1:35" ht="90" x14ac:dyDescent="0.3">
      <c r="A3064" s="450">
        <f t="shared" ref="A3064:A3133" si="193">ROW()-ROW($A$5)</f>
        <v>3059</v>
      </c>
      <c r="B3064" s="608" t="s">
        <v>19140</v>
      </c>
      <c r="C3064" s="537" t="s">
        <v>76</v>
      </c>
      <c r="D3064" s="272" t="s">
        <v>10661</v>
      </c>
      <c r="E3064" s="539" t="s">
        <v>13399</v>
      </c>
      <c r="F3064" s="106" t="s">
        <v>195</v>
      </c>
      <c r="G3064" s="106">
        <v>45867</v>
      </c>
      <c r="H3064" s="106">
        <v>45867</v>
      </c>
      <c r="I3064" s="90" t="s">
        <v>1671</v>
      </c>
      <c r="J3064" s="106"/>
      <c r="K3064" s="106"/>
      <c r="L3064" s="106"/>
      <c r="M3064" s="90"/>
      <c r="N3064" s="106"/>
      <c r="O3064" s="106"/>
      <c r="P3064" s="106"/>
      <c r="Q3064" s="90"/>
      <c r="R3064" s="106"/>
      <c r="S3064" s="106"/>
      <c r="T3064" s="106"/>
      <c r="U3064" s="90"/>
      <c r="V3064" s="107" t="str">
        <f t="shared" si="190"/>
        <v>Open PDFIR FINALLY.RHS-KK-ECG-IR-CI-2682-REV00</v>
      </c>
      <c r="W3064" s="972" t="str">
        <f t="shared" ca="1" si="191"/>
        <v>DONE</v>
      </c>
      <c r="X3064" s="979" t="str">
        <f t="shared" si="192"/>
        <v>P</v>
      </c>
      <c r="Y3064" s="979"/>
      <c r="AD3064" s="564"/>
      <c r="AE3064" s="564"/>
      <c r="AF3064" s="564"/>
      <c r="AG3064" s="564"/>
      <c r="AH3064" s="564"/>
      <c r="AI3064" s="564"/>
    </row>
    <row r="3065" spans="1:35" ht="90" x14ac:dyDescent="0.3">
      <c r="A3065" s="450">
        <f t="shared" si="193"/>
        <v>3060</v>
      </c>
      <c r="B3065" s="608" t="s">
        <v>19141</v>
      </c>
      <c r="C3065" s="537" t="s">
        <v>3746</v>
      </c>
      <c r="D3065" s="272" t="s">
        <v>5106</v>
      </c>
      <c r="E3065" s="539" t="s">
        <v>13396</v>
      </c>
      <c r="F3065" s="106" t="s">
        <v>195</v>
      </c>
      <c r="G3065" s="106">
        <v>45867</v>
      </c>
      <c r="H3065" s="106">
        <v>45868</v>
      </c>
      <c r="I3065" s="90" t="s">
        <v>1671</v>
      </c>
      <c r="J3065" s="106"/>
      <c r="K3065" s="106"/>
      <c r="L3065" s="106"/>
      <c r="M3065" s="90"/>
      <c r="N3065" s="106"/>
      <c r="O3065" s="106"/>
      <c r="P3065" s="106"/>
      <c r="Q3065" s="90"/>
      <c r="R3065" s="106"/>
      <c r="S3065" s="106"/>
      <c r="T3065" s="106"/>
      <c r="U3065" s="90"/>
      <c r="V3065" s="107" t="str">
        <f t="shared" si="190"/>
        <v>Open PDFIR FINALLY.RHS-KK-ECG-IR-MECH-66-REV00</v>
      </c>
      <c r="W3065" s="972" t="str">
        <f t="shared" ca="1" si="191"/>
        <v>DONE</v>
      </c>
      <c r="X3065" s="979" t="str">
        <f t="shared" si="192"/>
        <v>P</v>
      </c>
      <c r="Y3065" s="979"/>
      <c r="AD3065" s="564"/>
      <c r="AE3065" s="564"/>
      <c r="AF3065" s="564"/>
      <c r="AG3065" s="564"/>
      <c r="AH3065" s="564"/>
      <c r="AI3065" s="564"/>
    </row>
    <row r="3066" spans="1:35" ht="90" x14ac:dyDescent="0.3">
      <c r="A3066" s="450">
        <f t="shared" si="193"/>
        <v>3061</v>
      </c>
      <c r="B3066" s="608" t="s">
        <v>19142</v>
      </c>
      <c r="C3066" s="537" t="s">
        <v>4383</v>
      </c>
      <c r="D3066" s="272" t="s">
        <v>12300</v>
      </c>
      <c r="E3066" s="539" t="s">
        <v>13408</v>
      </c>
      <c r="F3066" s="106" t="s">
        <v>195</v>
      </c>
      <c r="G3066" s="106">
        <v>45866</v>
      </c>
      <c r="H3066" s="106">
        <v>45866</v>
      </c>
      <c r="I3066" s="90" t="s">
        <v>1671</v>
      </c>
      <c r="J3066" s="106"/>
      <c r="K3066" s="106"/>
      <c r="L3066" s="106"/>
      <c r="M3066" s="90"/>
      <c r="N3066" s="106"/>
      <c r="O3066" s="106"/>
      <c r="P3066" s="106"/>
      <c r="Q3066" s="90"/>
      <c r="R3066" s="106"/>
      <c r="S3066" s="106"/>
      <c r="T3066" s="106"/>
      <c r="U3066" s="90"/>
      <c r="V3066" s="107" t="str">
        <f t="shared" si="190"/>
        <v>Open PDFIR FINALLY.RHS-KK-ECG-IR-SU-2683-REV00</v>
      </c>
      <c r="W3066" s="972" t="str">
        <f t="shared" ca="1" si="191"/>
        <v>DONE</v>
      </c>
      <c r="X3066" s="979" t="str">
        <f t="shared" si="192"/>
        <v>P</v>
      </c>
      <c r="Y3066" s="979"/>
      <c r="AD3066" s="564"/>
      <c r="AE3066" s="564"/>
      <c r="AF3066" s="564"/>
      <c r="AG3066" s="564"/>
      <c r="AH3066" s="564"/>
      <c r="AI3066" s="564"/>
    </row>
    <row r="3067" spans="1:35" ht="90" x14ac:dyDescent="0.3">
      <c r="A3067" s="450">
        <f t="shared" si="193"/>
        <v>3062</v>
      </c>
      <c r="B3067" s="608" t="s">
        <v>19143</v>
      </c>
      <c r="C3067" s="537" t="s">
        <v>4383</v>
      </c>
      <c r="D3067" s="272" t="s">
        <v>10661</v>
      </c>
      <c r="E3067" s="539" t="s">
        <v>13446</v>
      </c>
      <c r="F3067" s="106" t="s">
        <v>195</v>
      </c>
      <c r="G3067" s="106">
        <v>45868</v>
      </c>
      <c r="H3067" s="106">
        <v>45868</v>
      </c>
      <c r="I3067" s="90" t="s">
        <v>62</v>
      </c>
      <c r="J3067" s="106"/>
      <c r="K3067" s="106"/>
      <c r="L3067" s="106"/>
      <c r="M3067" s="90"/>
      <c r="N3067" s="106"/>
      <c r="O3067" s="106"/>
      <c r="P3067" s="106"/>
      <c r="Q3067" s="90"/>
      <c r="R3067" s="106"/>
      <c r="S3067" s="106"/>
      <c r="T3067" s="106"/>
      <c r="U3067" s="90"/>
      <c r="V3067" s="107" t="str">
        <f t="shared" si="190"/>
        <v>Open PDFIR FINALLY.RHS-KK-ECG-IR-SU-2684-REV00</v>
      </c>
      <c r="W3067" s="972" t="str">
        <f t="shared" ca="1" si="191"/>
        <v>DONE</v>
      </c>
      <c r="X3067" s="979" t="str">
        <f t="shared" si="192"/>
        <v>P</v>
      </c>
      <c r="Y3067" s="979"/>
      <c r="AD3067" s="564"/>
      <c r="AE3067" s="564"/>
      <c r="AF3067" s="564"/>
      <c r="AG3067" s="564"/>
      <c r="AH3067" s="564"/>
      <c r="AI3067" s="564"/>
    </row>
    <row r="3068" spans="1:35" ht="90" x14ac:dyDescent="0.3">
      <c r="A3068" s="450">
        <f t="shared" si="193"/>
        <v>3063</v>
      </c>
      <c r="B3068" s="608" t="s">
        <v>19144</v>
      </c>
      <c r="C3068" s="537" t="s">
        <v>4383</v>
      </c>
      <c r="D3068" s="272" t="s">
        <v>8685</v>
      </c>
      <c r="E3068" s="539" t="s">
        <v>13410</v>
      </c>
      <c r="F3068" s="106" t="s">
        <v>195</v>
      </c>
      <c r="G3068" s="106">
        <v>45869</v>
      </c>
      <c r="H3068" s="106">
        <v>45869</v>
      </c>
      <c r="I3068" s="90" t="s">
        <v>1671</v>
      </c>
      <c r="J3068" s="106"/>
      <c r="K3068" s="106"/>
      <c r="L3068" s="106"/>
      <c r="M3068" s="90"/>
      <c r="N3068" s="106"/>
      <c r="O3068" s="106"/>
      <c r="P3068" s="106"/>
      <c r="Q3068" s="90"/>
      <c r="R3068" s="106"/>
      <c r="S3068" s="106"/>
      <c r="T3068" s="106"/>
      <c r="U3068" s="90"/>
      <c r="V3068" s="107" t="str">
        <f t="shared" si="190"/>
        <v>Open PDFIR FINALLY.RHS-KK-ECG-IR-SU-2685-REV00</v>
      </c>
      <c r="W3068" s="972" t="str">
        <f t="shared" ca="1" si="191"/>
        <v>DONE</v>
      </c>
      <c r="X3068" s="979" t="str">
        <f t="shared" si="192"/>
        <v>P</v>
      </c>
      <c r="Y3068" s="979"/>
      <c r="AD3068" s="564"/>
      <c r="AE3068" s="564"/>
      <c r="AF3068" s="564"/>
      <c r="AG3068" s="564"/>
      <c r="AH3068" s="564"/>
      <c r="AI3068" s="564"/>
    </row>
    <row r="3069" spans="1:35" ht="90" x14ac:dyDescent="0.3">
      <c r="A3069" s="450">
        <f t="shared" si="193"/>
        <v>3064</v>
      </c>
      <c r="B3069" s="608" t="s">
        <v>20517</v>
      </c>
      <c r="C3069" s="537" t="s">
        <v>76</v>
      </c>
      <c r="D3069" s="272" t="s">
        <v>8685</v>
      </c>
      <c r="E3069" s="539" t="s">
        <v>13409</v>
      </c>
      <c r="F3069" s="106" t="s">
        <v>195</v>
      </c>
      <c r="G3069" s="106">
        <v>45869</v>
      </c>
      <c r="H3069" s="106">
        <v>45869</v>
      </c>
      <c r="I3069" s="90" t="s">
        <v>25</v>
      </c>
      <c r="J3069" s="106" t="s">
        <v>195</v>
      </c>
      <c r="K3069" s="106">
        <v>45956</v>
      </c>
      <c r="L3069" s="106">
        <v>45956</v>
      </c>
      <c r="M3069" s="90" t="s">
        <v>1671</v>
      </c>
      <c r="N3069" s="106"/>
      <c r="O3069" s="106"/>
      <c r="P3069" s="106"/>
      <c r="Q3069" s="90"/>
      <c r="R3069" s="106"/>
      <c r="S3069" s="106"/>
      <c r="T3069" s="106"/>
      <c r="U3069" s="90"/>
      <c r="V3069" s="107" t="str">
        <f t="shared" si="190"/>
        <v>Open PDFIR FINALLY.RHS-KK-ECG-IR-CI-2686-REV01</v>
      </c>
      <c r="W3069" s="972" t="str">
        <f t="shared" ca="1" si="191"/>
        <v>DONE</v>
      </c>
      <c r="X3069" s="979" t="str">
        <f t="shared" si="192"/>
        <v>AWC</v>
      </c>
      <c r="Y3069" s="979"/>
      <c r="AD3069" s="564"/>
      <c r="AE3069" s="564"/>
      <c r="AF3069" s="564"/>
      <c r="AG3069" s="564"/>
      <c r="AH3069" s="564"/>
      <c r="AI3069" s="564"/>
    </row>
    <row r="3070" spans="1:35" ht="90" x14ac:dyDescent="0.3">
      <c r="A3070" s="450">
        <f t="shared" si="193"/>
        <v>3065</v>
      </c>
      <c r="B3070" s="608" t="s">
        <v>19145</v>
      </c>
      <c r="C3070" s="537" t="s">
        <v>78</v>
      </c>
      <c r="D3070" s="272" t="s">
        <v>8685</v>
      </c>
      <c r="E3070" s="539" t="s">
        <v>13453</v>
      </c>
      <c r="F3070" s="106" t="s">
        <v>195</v>
      </c>
      <c r="G3070" s="106">
        <v>45871</v>
      </c>
      <c r="H3070" s="106">
        <v>45872</v>
      </c>
      <c r="I3070" s="90" t="s">
        <v>1671</v>
      </c>
      <c r="J3070" s="106"/>
      <c r="K3070" s="106"/>
      <c r="L3070" s="106"/>
      <c r="M3070" s="90"/>
      <c r="N3070" s="106"/>
      <c r="O3070" s="106"/>
      <c r="P3070" s="106"/>
      <c r="Q3070" s="90"/>
      <c r="R3070" s="106"/>
      <c r="S3070" s="106"/>
      <c r="T3070" s="106"/>
      <c r="U3070" s="90"/>
      <c r="V3070" s="107" t="str">
        <f>IF(B3070&gt;0,HYPERLINK(CONCATENATE("PDFIR FINALLY/",B3070,".pdf"),CONCATENATE("Open PDFIR FINALLY.",B3070)),"")</f>
        <v>Open PDFIR FINALLY.RHS-KK-ECG-IR-ELE-328-REV00</v>
      </c>
      <c r="W3070" s="972" t="str">
        <f t="shared" ca="1" si="191"/>
        <v>DONE</v>
      </c>
      <c r="X3070" s="979" t="str">
        <f t="shared" si="192"/>
        <v>P</v>
      </c>
      <c r="Y3070" s="979"/>
      <c r="AD3070" s="564"/>
      <c r="AE3070" s="564"/>
      <c r="AF3070" s="564"/>
      <c r="AG3070" s="564"/>
      <c r="AH3070" s="564"/>
      <c r="AI3070" s="564"/>
    </row>
    <row r="3071" spans="1:35" ht="90" x14ac:dyDescent="0.3">
      <c r="A3071" s="450">
        <f t="shared" si="193"/>
        <v>3066</v>
      </c>
      <c r="B3071" s="608" t="s">
        <v>19146</v>
      </c>
      <c r="C3071" s="537" t="s">
        <v>2735</v>
      </c>
      <c r="D3071" s="272" t="s">
        <v>12300</v>
      </c>
      <c r="E3071" s="539" t="s">
        <v>13488</v>
      </c>
      <c r="F3071" s="106" t="s">
        <v>195</v>
      </c>
      <c r="G3071" s="106">
        <v>45872</v>
      </c>
      <c r="H3071" s="106">
        <v>45872</v>
      </c>
      <c r="I3071" s="90" t="s">
        <v>62</v>
      </c>
      <c r="J3071" s="106"/>
      <c r="K3071" s="106"/>
      <c r="L3071" s="106"/>
      <c r="M3071" s="90"/>
      <c r="N3071" s="106"/>
      <c r="O3071" s="106"/>
      <c r="P3071" s="106"/>
      <c r="Q3071" s="90"/>
      <c r="R3071" s="106"/>
      <c r="S3071" s="106"/>
      <c r="T3071" s="106"/>
      <c r="U3071" s="90"/>
      <c r="V3071" s="107" t="str">
        <f t="shared" ref="V3071:V3139" si="194">IF(B3071&gt;0,HYPERLINK(CONCATENATE("PDFIR FINALLY/",B3071,".pdf"),CONCATENATE("Open PDFIR FINALLY.",B3071)),"")</f>
        <v>Open PDFIR FINALLY.RHS-KK-ECG-IR-CI-2687-REV00</v>
      </c>
      <c r="W3071" s="972" t="str">
        <f t="shared" ca="1" si="191"/>
        <v>DONE</v>
      </c>
      <c r="X3071" s="979" t="str">
        <f t="shared" si="192"/>
        <v>P</v>
      </c>
      <c r="Y3071" s="979"/>
      <c r="AD3071" s="564"/>
      <c r="AE3071" s="564"/>
      <c r="AF3071" s="564"/>
      <c r="AG3071" s="564"/>
      <c r="AH3071" s="564"/>
      <c r="AI3071" s="564"/>
    </row>
    <row r="3072" spans="1:35" ht="90" x14ac:dyDescent="0.3">
      <c r="A3072" s="450">
        <f t="shared" si="193"/>
        <v>3067</v>
      </c>
      <c r="B3072" s="608" t="s">
        <v>20518</v>
      </c>
      <c r="C3072" s="537" t="s">
        <v>76</v>
      </c>
      <c r="D3072" s="272" t="s">
        <v>10661</v>
      </c>
      <c r="E3072" s="539" t="s">
        <v>13448</v>
      </c>
      <c r="F3072" s="106" t="s">
        <v>195</v>
      </c>
      <c r="G3072" s="106">
        <v>45872</v>
      </c>
      <c r="H3072" s="106">
        <v>45872</v>
      </c>
      <c r="I3072" s="90" t="s">
        <v>25</v>
      </c>
      <c r="J3072" s="106" t="s">
        <v>195</v>
      </c>
      <c r="K3072" s="106">
        <v>46044</v>
      </c>
      <c r="L3072" s="106">
        <v>46044</v>
      </c>
      <c r="M3072" s="90" t="s">
        <v>62</v>
      </c>
      <c r="N3072" s="106"/>
      <c r="O3072" s="106"/>
      <c r="P3072" s="106"/>
      <c r="Q3072" s="90"/>
      <c r="R3072" s="106"/>
      <c r="S3072" s="106"/>
      <c r="T3072" s="106"/>
      <c r="U3072" s="90"/>
      <c r="V3072" s="107" t="str">
        <f t="shared" si="194"/>
        <v>Open PDFIR FINALLY.RHS-KK-ECG-IR-CI-2688-REV01</v>
      </c>
      <c r="W3072" s="972" t="str">
        <f t="shared" ca="1" si="191"/>
        <v>DONE</v>
      </c>
      <c r="X3072" s="979" t="str">
        <f t="shared" si="192"/>
        <v>A</v>
      </c>
      <c r="Y3072" s="979"/>
      <c r="AD3072" s="564"/>
      <c r="AE3072" s="564"/>
      <c r="AF3072" s="564"/>
      <c r="AG3072" s="564"/>
      <c r="AH3072" s="564"/>
      <c r="AI3072" s="564"/>
    </row>
    <row r="3073" spans="1:35" ht="90" x14ac:dyDescent="0.3">
      <c r="A3073" s="450">
        <f t="shared" si="193"/>
        <v>3068</v>
      </c>
      <c r="B3073" s="608" t="s">
        <v>19147</v>
      </c>
      <c r="C3073" s="537" t="s">
        <v>76</v>
      </c>
      <c r="D3073" s="272" t="s">
        <v>10661</v>
      </c>
      <c r="E3073" s="539" t="s">
        <v>13445</v>
      </c>
      <c r="F3073" s="106" t="s">
        <v>195</v>
      </c>
      <c r="G3073" s="106">
        <v>45872</v>
      </c>
      <c r="H3073" s="106">
        <v>45872</v>
      </c>
      <c r="I3073" s="90" t="s">
        <v>1671</v>
      </c>
      <c r="J3073" s="106"/>
      <c r="K3073" s="106"/>
      <c r="L3073" s="106"/>
      <c r="M3073" s="90"/>
      <c r="N3073" s="106"/>
      <c r="O3073" s="106"/>
      <c r="P3073" s="106"/>
      <c r="Q3073" s="90"/>
      <c r="R3073" s="106"/>
      <c r="S3073" s="106"/>
      <c r="T3073" s="106"/>
      <c r="U3073" s="90"/>
      <c r="V3073" s="107" t="str">
        <f t="shared" si="194"/>
        <v>Open PDFIR FINALLY.RHS-KK-ECG-IR-CI-2689-REV00</v>
      </c>
      <c r="W3073" s="972" t="str">
        <f t="shared" ca="1" si="191"/>
        <v>DONE</v>
      </c>
      <c r="X3073" s="979" t="str">
        <f t="shared" si="192"/>
        <v>P</v>
      </c>
      <c r="Y3073" s="979"/>
      <c r="AD3073" s="564"/>
      <c r="AE3073" s="564"/>
      <c r="AF3073" s="564"/>
      <c r="AG3073" s="564"/>
      <c r="AH3073" s="564"/>
      <c r="AI3073" s="564"/>
    </row>
    <row r="3074" spans="1:35" ht="90" x14ac:dyDescent="0.3">
      <c r="A3074" s="450">
        <f t="shared" si="193"/>
        <v>3069</v>
      </c>
      <c r="B3074" s="608" t="s">
        <v>19148</v>
      </c>
      <c r="C3074" s="537" t="s">
        <v>76</v>
      </c>
      <c r="D3074" s="272" t="s">
        <v>10661</v>
      </c>
      <c r="E3074" s="539" t="s">
        <v>13462</v>
      </c>
      <c r="F3074" s="106" t="s">
        <v>195</v>
      </c>
      <c r="G3074" s="106">
        <v>45872</v>
      </c>
      <c r="H3074" s="106">
        <v>45872</v>
      </c>
      <c r="I3074" s="90" t="s">
        <v>1671</v>
      </c>
      <c r="J3074" s="106"/>
      <c r="K3074" s="106"/>
      <c r="L3074" s="106"/>
      <c r="M3074" s="90"/>
      <c r="N3074" s="106"/>
      <c r="O3074" s="106"/>
      <c r="P3074" s="106"/>
      <c r="Q3074" s="90"/>
      <c r="R3074" s="106"/>
      <c r="S3074" s="106"/>
      <c r="T3074" s="106"/>
      <c r="U3074" s="90"/>
      <c r="V3074" s="107" t="str">
        <f t="shared" si="194"/>
        <v>Open PDFIR FINALLY.RHS-KK-ECG-IR-CI-2690-REV00</v>
      </c>
      <c r="W3074" s="972" t="str">
        <f t="shared" ca="1" si="191"/>
        <v>DONE</v>
      </c>
      <c r="X3074" s="979" t="str">
        <f t="shared" si="192"/>
        <v>P</v>
      </c>
      <c r="Y3074" s="979"/>
      <c r="AD3074" s="564"/>
      <c r="AE3074" s="564"/>
      <c r="AF3074" s="564"/>
      <c r="AG3074" s="564"/>
      <c r="AH3074" s="564"/>
      <c r="AI3074" s="564"/>
    </row>
    <row r="3075" spans="1:35" ht="90" x14ac:dyDescent="0.3">
      <c r="A3075" s="450">
        <f t="shared" si="193"/>
        <v>3070</v>
      </c>
      <c r="B3075" s="608" t="s">
        <v>19149</v>
      </c>
      <c r="C3075" s="537" t="s">
        <v>78</v>
      </c>
      <c r="D3075" s="272" t="s">
        <v>10661</v>
      </c>
      <c r="E3075" s="539" t="s">
        <v>13469</v>
      </c>
      <c r="F3075" s="106" t="s">
        <v>195</v>
      </c>
      <c r="G3075" s="106">
        <v>45873</v>
      </c>
      <c r="H3075" s="106">
        <v>45873</v>
      </c>
      <c r="I3075" s="90" t="s">
        <v>1671</v>
      </c>
      <c r="J3075" s="106"/>
      <c r="K3075" s="106"/>
      <c r="L3075" s="106"/>
      <c r="M3075" s="90"/>
      <c r="N3075" s="106"/>
      <c r="O3075" s="106"/>
      <c r="P3075" s="106"/>
      <c r="Q3075" s="90"/>
      <c r="R3075" s="106"/>
      <c r="S3075" s="106"/>
      <c r="T3075" s="106"/>
      <c r="U3075" s="90"/>
      <c r="V3075" s="107" t="str">
        <f t="shared" si="194"/>
        <v>Open PDFIR FINALLY.RHS-KK-ECG-IR-ELE-329-REV00</v>
      </c>
      <c r="W3075" s="972" t="str">
        <f t="shared" ca="1" si="191"/>
        <v>DONE</v>
      </c>
      <c r="X3075" s="979" t="str">
        <f t="shared" si="192"/>
        <v>P</v>
      </c>
      <c r="Y3075" s="979"/>
      <c r="AD3075" s="564"/>
      <c r="AE3075" s="564"/>
      <c r="AF3075" s="564"/>
      <c r="AG3075" s="564"/>
      <c r="AH3075" s="564"/>
      <c r="AI3075" s="564"/>
    </row>
    <row r="3076" spans="1:35" ht="90" x14ac:dyDescent="0.3">
      <c r="A3076" s="450">
        <f t="shared" si="193"/>
        <v>3071</v>
      </c>
      <c r="B3076" s="608" t="s">
        <v>19150</v>
      </c>
      <c r="C3076" s="537" t="s">
        <v>2735</v>
      </c>
      <c r="D3076" s="622" t="s">
        <v>5106</v>
      </c>
      <c r="E3076" s="539" t="s">
        <v>13459</v>
      </c>
      <c r="F3076" s="106" t="s">
        <v>195</v>
      </c>
      <c r="G3076" s="106">
        <v>45874</v>
      </c>
      <c r="H3076" s="106">
        <v>45874</v>
      </c>
      <c r="I3076" s="90" t="s">
        <v>1671</v>
      </c>
      <c r="J3076" s="106"/>
      <c r="K3076" s="106"/>
      <c r="L3076" s="106"/>
      <c r="M3076" s="90"/>
      <c r="N3076" s="106"/>
      <c r="O3076" s="106"/>
      <c r="P3076" s="106"/>
      <c r="Q3076" s="90"/>
      <c r="R3076" s="106"/>
      <c r="S3076" s="106"/>
      <c r="T3076" s="106"/>
      <c r="U3076" s="90"/>
      <c r="V3076" s="107" t="str">
        <f t="shared" si="194"/>
        <v>Open PDFIR FINALLY.RHS-KK-ECG-IR-ARCH-2691-REV00</v>
      </c>
      <c r="W3076" s="972" t="str">
        <f t="shared" ca="1" si="191"/>
        <v>DONE</v>
      </c>
      <c r="X3076" s="979" t="str">
        <f t="shared" si="192"/>
        <v>P</v>
      </c>
      <c r="Y3076" s="979"/>
      <c r="AD3076" s="564"/>
      <c r="AE3076" s="564"/>
      <c r="AF3076" s="564"/>
      <c r="AG3076" s="564"/>
      <c r="AH3076" s="564"/>
      <c r="AI3076" s="564"/>
    </row>
    <row r="3077" spans="1:35" ht="100.8" x14ac:dyDescent="0.3">
      <c r="A3077" s="450">
        <f t="shared" si="193"/>
        <v>3072</v>
      </c>
      <c r="B3077" s="608" t="s">
        <v>19151</v>
      </c>
      <c r="C3077" s="537" t="s">
        <v>2735</v>
      </c>
      <c r="D3077" s="622" t="s">
        <v>5106</v>
      </c>
      <c r="E3077" s="621" t="s">
        <v>13457</v>
      </c>
      <c r="F3077" s="106" t="s">
        <v>195</v>
      </c>
      <c r="G3077" s="106">
        <v>45874</v>
      </c>
      <c r="H3077" s="106">
        <v>45874</v>
      </c>
      <c r="I3077" s="90" t="s">
        <v>1671</v>
      </c>
      <c r="J3077" s="106"/>
      <c r="K3077" s="106"/>
      <c r="L3077" s="106"/>
      <c r="M3077" s="90"/>
      <c r="N3077" s="106"/>
      <c r="O3077" s="106"/>
      <c r="P3077" s="106"/>
      <c r="Q3077" s="90"/>
      <c r="R3077" s="106"/>
      <c r="S3077" s="106"/>
      <c r="T3077" s="106"/>
      <c r="U3077" s="90"/>
      <c r="V3077" s="107" t="str">
        <f t="shared" si="194"/>
        <v>Open PDFIR FINALLY.RHS-KK-ECG-IR-ARCH-2692-REV00</v>
      </c>
      <c r="W3077" s="972" t="str">
        <f t="shared" ca="1" si="191"/>
        <v>DONE</v>
      </c>
      <c r="X3077" s="979" t="str">
        <f t="shared" si="192"/>
        <v>P</v>
      </c>
      <c r="Y3077" s="979"/>
      <c r="AD3077" s="564"/>
      <c r="AE3077" s="564"/>
      <c r="AF3077" s="564"/>
      <c r="AG3077" s="564"/>
      <c r="AH3077" s="564"/>
      <c r="AI3077" s="564"/>
    </row>
    <row r="3078" spans="1:35" ht="90" x14ac:dyDescent="0.3">
      <c r="A3078" s="450">
        <f t="shared" si="193"/>
        <v>3073</v>
      </c>
      <c r="B3078" s="608" t="s">
        <v>19152</v>
      </c>
      <c r="C3078" s="537" t="s">
        <v>2735</v>
      </c>
      <c r="D3078" s="622" t="s">
        <v>5106</v>
      </c>
      <c r="E3078" s="621" t="s">
        <v>13458</v>
      </c>
      <c r="F3078" s="106" t="s">
        <v>195</v>
      </c>
      <c r="G3078" s="106">
        <v>45874</v>
      </c>
      <c r="H3078" s="106">
        <v>45874</v>
      </c>
      <c r="I3078" s="90" t="s">
        <v>1671</v>
      </c>
      <c r="J3078" s="106"/>
      <c r="K3078" s="106"/>
      <c r="L3078" s="106"/>
      <c r="M3078" s="90"/>
      <c r="N3078" s="106"/>
      <c r="O3078" s="106"/>
      <c r="P3078" s="106"/>
      <c r="Q3078" s="90"/>
      <c r="R3078" s="106"/>
      <c r="S3078" s="106"/>
      <c r="T3078" s="106"/>
      <c r="U3078" s="90"/>
      <c r="V3078" s="107" t="str">
        <f t="shared" si="194"/>
        <v>Open PDFIR FINALLY.RHS-KK-ECG-IR-ARCH-2693-REV00</v>
      </c>
      <c r="W3078" s="972" t="str">
        <f t="shared" ref="W3078:W3141" ca="1" si="195">IF(UPPER(TRIM(U3078))="P", MAX(0, TODAY()-S3078), IF(UPPER(TRIM(Q3078))="P", MAX(0, TODAY()-O3078), IF(UPPER(TRIM(M3078))="P", MAX(0, TODAY()-K3078), IF(UPPER(TRIM(I3078))="P", MAX(0, TODAY()-G3078), IF(OR(UPPER(TRIM(U3078))="C", UPPER(TRIM(U3078))="R", UPPER(TRIM(U3078))="A", UPPER(TRIM(U3078))="AWC", UPPER(TRIM(Q3078))="C", UPPER(TRIM(Q3078))="R", UPPER(TRIM(Q3078))="A", UPPER(TRIM(Q3078))="AWC", UPPER(TRIM(M3078))="C", UPPER(TRIM(M3078))="R", UPPER(TRIM(M3078))="A", UPPER(TRIM(M3078))="AWC", UPPER(TRIM(I3078))="C", UPPER(TRIM(I3078))="R", UPPER(TRIM(I3078))="A", UPPER(TRIM(I3078))="AWC"), "DONE", "")))))</f>
        <v>DONE</v>
      </c>
      <c r="X3078" s="979" t="str">
        <f t="shared" ref="X3078:X3141" si="196">IF(B3078="","",IF(U3078&lt;&gt;"",U3078,IF(Q3078&lt;&gt;"",Q3078,IF(M3078&lt;&gt;"",M3078,IF(I3078&lt;&gt;"","P")))))</f>
        <v>P</v>
      </c>
      <c r="Y3078" s="979"/>
      <c r="AD3078" s="564"/>
      <c r="AE3078" s="564"/>
      <c r="AF3078" s="564"/>
      <c r="AG3078" s="564"/>
      <c r="AH3078" s="564"/>
      <c r="AI3078" s="564"/>
    </row>
    <row r="3079" spans="1:35" ht="90" x14ac:dyDescent="0.3">
      <c r="A3079" s="450">
        <f t="shared" si="193"/>
        <v>3074</v>
      </c>
      <c r="B3079" s="608" t="s">
        <v>19153</v>
      </c>
      <c r="C3079" s="537" t="s">
        <v>2735</v>
      </c>
      <c r="D3079" s="622" t="s">
        <v>5106</v>
      </c>
      <c r="E3079" s="621" t="s">
        <v>13460</v>
      </c>
      <c r="F3079" s="106" t="s">
        <v>195</v>
      </c>
      <c r="G3079" s="106">
        <v>45874</v>
      </c>
      <c r="H3079" s="106">
        <v>45874</v>
      </c>
      <c r="I3079" s="90" t="s">
        <v>1671</v>
      </c>
      <c r="J3079" s="106"/>
      <c r="K3079" s="106"/>
      <c r="L3079" s="106"/>
      <c r="M3079" s="90"/>
      <c r="N3079" s="106"/>
      <c r="O3079" s="106"/>
      <c r="P3079" s="106"/>
      <c r="Q3079" s="90"/>
      <c r="R3079" s="106"/>
      <c r="S3079" s="106"/>
      <c r="T3079" s="106"/>
      <c r="U3079" s="90"/>
      <c r="V3079" s="107" t="str">
        <f t="shared" si="194"/>
        <v>Open PDFIR FINALLY.RHS-KK-ECG-IR-ARCH-2694-REV00</v>
      </c>
      <c r="W3079" s="972" t="str">
        <f t="shared" ca="1" si="195"/>
        <v>DONE</v>
      </c>
      <c r="X3079" s="979" t="str">
        <f t="shared" si="196"/>
        <v>P</v>
      </c>
      <c r="Y3079" s="979"/>
      <c r="AD3079" s="564"/>
      <c r="AE3079" s="564"/>
      <c r="AF3079" s="564"/>
      <c r="AG3079" s="564"/>
      <c r="AH3079" s="564"/>
      <c r="AI3079" s="564"/>
    </row>
    <row r="3080" spans="1:35" ht="90" x14ac:dyDescent="0.3">
      <c r="A3080" s="450">
        <f t="shared" si="193"/>
        <v>3075</v>
      </c>
      <c r="B3080" s="608" t="s">
        <v>19154</v>
      </c>
      <c r="C3080" s="537" t="s">
        <v>2735</v>
      </c>
      <c r="D3080" s="622" t="s">
        <v>5106</v>
      </c>
      <c r="E3080" s="621" t="s">
        <v>13461</v>
      </c>
      <c r="F3080" s="106" t="s">
        <v>195</v>
      </c>
      <c r="G3080" s="106">
        <v>45874</v>
      </c>
      <c r="H3080" s="106">
        <v>45874</v>
      </c>
      <c r="I3080" s="90" t="s">
        <v>1671</v>
      </c>
      <c r="J3080" s="106"/>
      <c r="K3080" s="106"/>
      <c r="L3080" s="106"/>
      <c r="M3080" s="90"/>
      <c r="N3080" s="106"/>
      <c r="O3080" s="106"/>
      <c r="P3080" s="106"/>
      <c r="Q3080" s="90"/>
      <c r="R3080" s="106"/>
      <c r="S3080" s="106"/>
      <c r="T3080" s="106"/>
      <c r="U3080" s="90"/>
      <c r="V3080" s="107" t="str">
        <f t="shared" si="194"/>
        <v>Open PDFIR FINALLY.RHS-KK-ECG-IR-ARCH-2695-REV00</v>
      </c>
      <c r="W3080" s="972" t="str">
        <f t="shared" ca="1" si="195"/>
        <v>DONE</v>
      </c>
      <c r="X3080" s="979" t="str">
        <f t="shared" si="196"/>
        <v>P</v>
      </c>
      <c r="Y3080" s="979"/>
      <c r="AD3080" s="564"/>
      <c r="AE3080" s="564"/>
      <c r="AF3080" s="564"/>
      <c r="AG3080" s="564"/>
      <c r="AH3080" s="564"/>
      <c r="AI3080" s="564"/>
    </row>
    <row r="3081" spans="1:35" ht="90" x14ac:dyDescent="0.3">
      <c r="A3081" s="450">
        <f t="shared" si="193"/>
        <v>3076</v>
      </c>
      <c r="B3081" s="608" t="s">
        <v>19155</v>
      </c>
      <c r="C3081" s="537" t="s">
        <v>76</v>
      </c>
      <c r="D3081" s="272" t="s">
        <v>10661</v>
      </c>
      <c r="E3081" s="539" t="s">
        <v>13483</v>
      </c>
      <c r="F3081" s="106" t="s">
        <v>195</v>
      </c>
      <c r="G3081" s="106">
        <v>45875</v>
      </c>
      <c r="H3081" s="106">
        <v>45875</v>
      </c>
      <c r="I3081" s="90" t="s">
        <v>1671</v>
      </c>
      <c r="J3081" s="106"/>
      <c r="K3081" s="106"/>
      <c r="L3081" s="106"/>
      <c r="M3081" s="90"/>
      <c r="N3081" s="106"/>
      <c r="O3081" s="106"/>
      <c r="P3081" s="106"/>
      <c r="Q3081" s="90"/>
      <c r="R3081" s="106"/>
      <c r="S3081" s="106"/>
      <c r="T3081" s="106"/>
      <c r="U3081" s="90"/>
      <c r="V3081" s="107" t="str">
        <f t="shared" si="194"/>
        <v>Open PDFIR FINALLY.RHS-KK-ECG-IR-CI-2696-REV00</v>
      </c>
      <c r="W3081" s="972" t="str">
        <f t="shared" ca="1" si="195"/>
        <v>DONE</v>
      </c>
      <c r="X3081" s="979" t="str">
        <f t="shared" si="196"/>
        <v>P</v>
      </c>
      <c r="Y3081" s="979"/>
      <c r="AD3081" s="564"/>
      <c r="AE3081" s="564"/>
      <c r="AF3081" s="564"/>
      <c r="AG3081" s="564"/>
      <c r="AH3081" s="564"/>
      <c r="AI3081" s="564"/>
    </row>
    <row r="3082" spans="1:35" ht="90" x14ac:dyDescent="0.3">
      <c r="A3082" s="450">
        <f t="shared" si="193"/>
        <v>3077</v>
      </c>
      <c r="B3082" s="608" t="s">
        <v>20519</v>
      </c>
      <c r="C3082" s="537" t="s">
        <v>76</v>
      </c>
      <c r="D3082" s="272" t="s">
        <v>10661</v>
      </c>
      <c r="E3082" s="539" t="s">
        <v>13487</v>
      </c>
      <c r="F3082" s="106" t="s">
        <v>195</v>
      </c>
      <c r="G3082" s="106">
        <v>45875</v>
      </c>
      <c r="H3082" s="106">
        <v>45875</v>
      </c>
      <c r="I3082" s="90" t="s">
        <v>25</v>
      </c>
      <c r="J3082" s="106" t="s">
        <v>195</v>
      </c>
      <c r="K3082" s="106">
        <v>46056</v>
      </c>
      <c r="L3082" s="106">
        <v>46083</v>
      </c>
      <c r="M3082" s="90" t="s">
        <v>1671</v>
      </c>
      <c r="N3082" s="106"/>
      <c r="O3082" s="106"/>
      <c r="P3082" s="106"/>
      <c r="Q3082" s="90"/>
      <c r="R3082" s="106"/>
      <c r="S3082" s="106"/>
      <c r="T3082" s="106"/>
      <c r="U3082" s="90"/>
      <c r="V3082" s="107" t="str">
        <f t="shared" si="194"/>
        <v>Open PDFIR FINALLY.RHS-KK-ECG-IR-CI-2697-REV01</v>
      </c>
      <c r="W3082" s="972" t="str">
        <f t="shared" ca="1" si="195"/>
        <v>DONE</v>
      </c>
      <c r="X3082" s="979" t="str">
        <f t="shared" si="196"/>
        <v>AWC</v>
      </c>
      <c r="Y3082" s="979"/>
      <c r="AD3082" s="564"/>
      <c r="AE3082" s="564"/>
      <c r="AF3082" s="564"/>
      <c r="AG3082" s="564"/>
      <c r="AH3082" s="564"/>
      <c r="AI3082" s="564"/>
    </row>
    <row r="3083" spans="1:35" ht="90" x14ac:dyDescent="0.3">
      <c r="A3083" s="450">
        <f t="shared" si="193"/>
        <v>3078</v>
      </c>
      <c r="B3083" s="608" t="s">
        <v>19156</v>
      </c>
      <c r="C3083" s="537" t="s">
        <v>78</v>
      </c>
      <c r="D3083" s="272" t="s">
        <v>10661</v>
      </c>
      <c r="E3083" s="539" t="s">
        <v>13505</v>
      </c>
      <c r="F3083" s="106" t="s">
        <v>195</v>
      </c>
      <c r="G3083" s="106">
        <v>45877</v>
      </c>
      <c r="H3083" s="106">
        <v>45877</v>
      </c>
      <c r="I3083" s="90" t="s">
        <v>1671</v>
      </c>
      <c r="J3083" s="106"/>
      <c r="K3083" s="106"/>
      <c r="L3083" s="106"/>
      <c r="M3083" s="90"/>
      <c r="N3083" s="106"/>
      <c r="O3083" s="106"/>
      <c r="P3083" s="106"/>
      <c r="Q3083" s="90"/>
      <c r="R3083" s="106"/>
      <c r="S3083" s="106"/>
      <c r="T3083" s="106"/>
      <c r="U3083" s="90"/>
      <c r="V3083" s="107" t="str">
        <f t="shared" si="194"/>
        <v>Open PDFIR FINALLY.RHS-KK-ECG-IR-ELE-330-REV00</v>
      </c>
      <c r="W3083" s="972" t="str">
        <f t="shared" ca="1" si="195"/>
        <v>DONE</v>
      </c>
      <c r="X3083" s="979" t="str">
        <f t="shared" si="196"/>
        <v>P</v>
      </c>
      <c r="Y3083" s="979"/>
      <c r="AD3083" s="564"/>
      <c r="AE3083" s="564"/>
      <c r="AF3083" s="564"/>
      <c r="AG3083" s="564"/>
      <c r="AH3083" s="564"/>
      <c r="AI3083" s="564"/>
    </row>
    <row r="3084" spans="1:35" ht="90" x14ac:dyDescent="0.3">
      <c r="A3084" s="450">
        <f t="shared" si="193"/>
        <v>3079</v>
      </c>
      <c r="B3084" s="608" t="s">
        <v>19157</v>
      </c>
      <c r="C3084" s="537" t="s">
        <v>78</v>
      </c>
      <c r="D3084" s="272" t="s">
        <v>10661</v>
      </c>
      <c r="E3084" s="539" t="s">
        <v>13502</v>
      </c>
      <c r="F3084" s="106" t="s">
        <v>195</v>
      </c>
      <c r="G3084" s="106">
        <v>45877</v>
      </c>
      <c r="H3084" s="106">
        <v>45877</v>
      </c>
      <c r="I3084" s="90" t="s">
        <v>1671</v>
      </c>
      <c r="J3084" s="106"/>
      <c r="K3084" s="106"/>
      <c r="L3084" s="106"/>
      <c r="M3084" s="90"/>
      <c r="N3084" s="106"/>
      <c r="O3084" s="106"/>
      <c r="P3084" s="106"/>
      <c r="Q3084" s="90"/>
      <c r="R3084" s="106"/>
      <c r="S3084" s="106"/>
      <c r="T3084" s="106"/>
      <c r="U3084" s="90"/>
      <c r="V3084" s="107" t="str">
        <f t="shared" si="194"/>
        <v>Open PDFIR FINALLY.RHS-KK-ECG-IR-ELE-331-REV00</v>
      </c>
      <c r="W3084" s="972" t="str">
        <f t="shared" ca="1" si="195"/>
        <v>DONE</v>
      </c>
      <c r="X3084" s="979" t="str">
        <f t="shared" si="196"/>
        <v>P</v>
      </c>
      <c r="Y3084" s="979"/>
      <c r="AD3084" s="564"/>
      <c r="AE3084" s="564"/>
      <c r="AF3084" s="564"/>
      <c r="AG3084" s="564"/>
      <c r="AH3084" s="564"/>
      <c r="AI3084" s="564"/>
    </row>
    <row r="3085" spans="1:35" ht="90" x14ac:dyDescent="0.3">
      <c r="A3085" s="450">
        <f t="shared" si="193"/>
        <v>3080</v>
      </c>
      <c r="B3085" s="608" t="s">
        <v>19158</v>
      </c>
      <c r="C3085" s="537" t="s">
        <v>76</v>
      </c>
      <c r="D3085" s="272" t="s">
        <v>10661</v>
      </c>
      <c r="E3085" s="539" t="s">
        <v>13492</v>
      </c>
      <c r="F3085" s="106" t="s">
        <v>195</v>
      </c>
      <c r="G3085" s="106">
        <v>45877</v>
      </c>
      <c r="H3085" s="106">
        <v>45877</v>
      </c>
      <c r="I3085" s="90" t="s">
        <v>1671</v>
      </c>
      <c r="J3085" s="106"/>
      <c r="K3085" s="106"/>
      <c r="L3085" s="106"/>
      <c r="M3085" s="90"/>
      <c r="N3085" s="106"/>
      <c r="O3085" s="106"/>
      <c r="P3085" s="106"/>
      <c r="Q3085" s="90"/>
      <c r="R3085" s="106"/>
      <c r="S3085" s="106"/>
      <c r="T3085" s="106"/>
      <c r="U3085" s="90"/>
      <c r="V3085" s="107" t="str">
        <f t="shared" si="194"/>
        <v>Open PDFIR FINALLY.RHS-KK-ECG-IR-CI-2698-REV00</v>
      </c>
      <c r="W3085" s="972" t="str">
        <f t="shared" ca="1" si="195"/>
        <v>DONE</v>
      </c>
      <c r="X3085" s="979" t="str">
        <f t="shared" si="196"/>
        <v>P</v>
      </c>
      <c r="Y3085" s="979"/>
      <c r="AD3085" s="564"/>
      <c r="AE3085" s="564"/>
      <c r="AF3085" s="564"/>
      <c r="AG3085" s="564"/>
      <c r="AH3085" s="564"/>
      <c r="AI3085" s="564"/>
    </row>
    <row r="3086" spans="1:35" ht="90" x14ac:dyDescent="0.3">
      <c r="A3086" s="450">
        <f t="shared" si="193"/>
        <v>3081</v>
      </c>
      <c r="B3086" s="608" t="s">
        <v>19159</v>
      </c>
      <c r="C3086" s="537" t="s">
        <v>76</v>
      </c>
      <c r="D3086" s="272" t="s">
        <v>10661</v>
      </c>
      <c r="E3086" s="539" t="s">
        <v>13491</v>
      </c>
      <c r="F3086" s="106" t="s">
        <v>195</v>
      </c>
      <c r="G3086" s="106">
        <v>45877</v>
      </c>
      <c r="H3086" s="106">
        <v>45877</v>
      </c>
      <c r="I3086" s="90" t="s">
        <v>1671</v>
      </c>
      <c r="J3086" s="106"/>
      <c r="K3086" s="106"/>
      <c r="L3086" s="106"/>
      <c r="M3086" s="90"/>
      <c r="N3086" s="106"/>
      <c r="O3086" s="106"/>
      <c r="P3086" s="106"/>
      <c r="Q3086" s="90"/>
      <c r="R3086" s="106"/>
      <c r="S3086" s="106"/>
      <c r="T3086" s="106"/>
      <c r="U3086" s="90"/>
      <c r="V3086" s="107" t="str">
        <f t="shared" si="194"/>
        <v>Open PDFIR FINALLY.RHS-KK-ECG-IR-CI-2699-REV00</v>
      </c>
      <c r="W3086" s="972" t="str">
        <f t="shared" ca="1" si="195"/>
        <v>DONE</v>
      </c>
      <c r="X3086" s="979" t="str">
        <f t="shared" si="196"/>
        <v>P</v>
      </c>
      <c r="Y3086" s="979"/>
      <c r="AD3086" s="564"/>
      <c r="AE3086" s="564"/>
      <c r="AF3086" s="564"/>
      <c r="AG3086" s="564"/>
      <c r="AH3086" s="564"/>
      <c r="AI3086" s="564"/>
    </row>
    <row r="3087" spans="1:35" ht="90" x14ac:dyDescent="0.3">
      <c r="A3087" s="450">
        <f t="shared" si="193"/>
        <v>3082</v>
      </c>
      <c r="B3087" s="608" t="s">
        <v>20520</v>
      </c>
      <c r="C3087" s="537" t="s">
        <v>76</v>
      </c>
      <c r="D3087" s="272" t="s">
        <v>10661</v>
      </c>
      <c r="E3087" s="539" t="s">
        <v>13490</v>
      </c>
      <c r="F3087" s="106" t="s">
        <v>195</v>
      </c>
      <c r="G3087" s="106">
        <v>45877</v>
      </c>
      <c r="H3087" s="106">
        <v>45877</v>
      </c>
      <c r="I3087" s="90" t="s">
        <v>25</v>
      </c>
      <c r="J3087" s="106" t="s">
        <v>195</v>
      </c>
      <c r="K3087" s="106">
        <v>46056</v>
      </c>
      <c r="L3087" s="106">
        <v>46083</v>
      </c>
      <c r="M3087" s="90" t="s">
        <v>1671</v>
      </c>
      <c r="N3087" s="106"/>
      <c r="O3087" s="106"/>
      <c r="P3087" s="106"/>
      <c r="Q3087" s="90"/>
      <c r="R3087" s="106"/>
      <c r="S3087" s="106"/>
      <c r="T3087" s="106"/>
      <c r="U3087" s="90"/>
      <c r="V3087" s="107" t="str">
        <f t="shared" si="194"/>
        <v>Open PDFIR FINALLY.RHS-KK-ECG-IR-CI-2700-REV01</v>
      </c>
      <c r="W3087" s="972" t="str">
        <f t="shared" ca="1" si="195"/>
        <v>DONE</v>
      </c>
      <c r="X3087" s="979" t="str">
        <f t="shared" si="196"/>
        <v>AWC</v>
      </c>
      <c r="Y3087" s="979"/>
      <c r="AD3087" s="564"/>
      <c r="AE3087" s="564"/>
      <c r="AF3087" s="564"/>
      <c r="AG3087" s="564"/>
      <c r="AH3087" s="564"/>
      <c r="AI3087" s="564"/>
    </row>
    <row r="3088" spans="1:35" ht="90" x14ac:dyDescent="0.3">
      <c r="A3088" s="450">
        <f t="shared" si="193"/>
        <v>3083</v>
      </c>
      <c r="B3088" s="608" t="s">
        <v>19160</v>
      </c>
      <c r="C3088" s="537" t="s">
        <v>76</v>
      </c>
      <c r="D3088" s="272" t="s">
        <v>10661</v>
      </c>
      <c r="E3088" s="539" t="s">
        <v>13489</v>
      </c>
      <c r="F3088" s="106" t="s">
        <v>195</v>
      </c>
      <c r="G3088" s="106">
        <v>45877</v>
      </c>
      <c r="H3088" s="106">
        <v>45877</v>
      </c>
      <c r="I3088" s="90" t="s">
        <v>1671</v>
      </c>
      <c r="J3088" s="106"/>
      <c r="K3088" s="106"/>
      <c r="L3088" s="106"/>
      <c r="M3088" s="90"/>
      <c r="N3088" s="106"/>
      <c r="O3088" s="106"/>
      <c r="P3088" s="106"/>
      <c r="Q3088" s="90"/>
      <c r="R3088" s="106"/>
      <c r="S3088" s="106"/>
      <c r="T3088" s="106"/>
      <c r="U3088" s="90"/>
      <c r="V3088" s="107" t="str">
        <f t="shared" si="194"/>
        <v>Open PDFIR FINALLY.RHS-KK-ECG-IR-CI-2701-REV00</v>
      </c>
      <c r="W3088" s="972" t="str">
        <f t="shared" ca="1" si="195"/>
        <v>DONE</v>
      </c>
      <c r="X3088" s="979" t="str">
        <f t="shared" si="196"/>
        <v>P</v>
      </c>
      <c r="Y3088" s="979"/>
      <c r="AD3088" s="564"/>
      <c r="AE3088" s="564"/>
      <c r="AF3088" s="564"/>
      <c r="AG3088" s="564"/>
      <c r="AH3088" s="564"/>
      <c r="AI3088" s="564"/>
    </row>
    <row r="3089" spans="1:35" ht="90" x14ac:dyDescent="0.3">
      <c r="A3089" s="450">
        <f t="shared" si="193"/>
        <v>3084</v>
      </c>
      <c r="B3089" s="608" t="s">
        <v>19161</v>
      </c>
      <c r="C3089" s="537" t="s">
        <v>76</v>
      </c>
      <c r="D3089" s="272" t="s">
        <v>10661</v>
      </c>
      <c r="E3089" s="539" t="s">
        <v>13504</v>
      </c>
      <c r="F3089" s="106" t="s">
        <v>195</v>
      </c>
      <c r="G3089" s="106">
        <v>45878</v>
      </c>
      <c r="H3089" s="106">
        <v>45878</v>
      </c>
      <c r="I3089" s="90" t="s">
        <v>1671</v>
      </c>
      <c r="J3089" s="106"/>
      <c r="K3089" s="106"/>
      <c r="L3089" s="106"/>
      <c r="M3089" s="90"/>
      <c r="N3089" s="106"/>
      <c r="O3089" s="106"/>
      <c r="P3089" s="106"/>
      <c r="Q3089" s="90"/>
      <c r="R3089" s="106"/>
      <c r="S3089" s="106"/>
      <c r="T3089" s="106"/>
      <c r="U3089" s="90"/>
      <c r="V3089" s="107" t="str">
        <f t="shared" si="194"/>
        <v>Open PDFIR FINALLY.RHS-KK-ECG-IR-CI-2702-REV00</v>
      </c>
      <c r="W3089" s="972" t="str">
        <f t="shared" ca="1" si="195"/>
        <v>DONE</v>
      </c>
      <c r="X3089" s="979" t="str">
        <f t="shared" si="196"/>
        <v>P</v>
      </c>
      <c r="Y3089" s="979"/>
      <c r="AD3089" s="564"/>
      <c r="AE3089" s="564"/>
      <c r="AF3089" s="564"/>
      <c r="AG3089" s="564"/>
      <c r="AH3089" s="564"/>
      <c r="AI3089" s="564"/>
    </row>
    <row r="3090" spans="1:35" ht="109.8" x14ac:dyDescent="0.3">
      <c r="A3090" s="450">
        <f t="shared" si="193"/>
        <v>3085</v>
      </c>
      <c r="B3090" s="608" t="s">
        <v>19162</v>
      </c>
      <c r="C3090" s="537" t="s">
        <v>2735</v>
      </c>
      <c r="D3090" s="272" t="s">
        <v>5106</v>
      </c>
      <c r="E3090" s="539" t="s">
        <v>13503</v>
      </c>
      <c r="F3090" s="106" t="s">
        <v>195</v>
      </c>
      <c r="G3090" s="106">
        <v>45878</v>
      </c>
      <c r="H3090" s="106">
        <v>45878</v>
      </c>
      <c r="I3090" s="90" t="s">
        <v>62</v>
      </c>
      <c r="J3090" s="106"/>
      <c r="K3090" s="106"/>
      <c r="L3090" s="106"/>
      <c r="M3090" s="90"/>
      <c r="N3090" s="106"/>
      <c r="O3090" s="106"/>
      <c r="P3090" s="106"/>
      <c r="Q3090" s="90"/>
      <c r="R3090" s="106"/>
      <c r="S3090" s="106"/>
      <c r="T3090" s="106"/>
      <c r="U3090" s="90"/>
      <c r="V3090" s="107" t="str">
        <f t="shared" si="194"/>
        <v>Open PDFIR FINALLY.RHS-KK-ECG-IR-ARCH-2703-REV00</v>
      </c>
      <c r="W3090" s="972" t="str">
        <f t="shared" ca="1" si="195"/>
        <v>DONE</v>
      </c>
      <c r="X3090" s="979" t="str">
        <f t="shared" si="196"/>
        <v>P</v>
      </c>
      <c r="Y3090" s="979"/>
      <c r="AD3090" s="564"/>
      <c r="AE3090" s="564"/>
      <c r="AF3090" s="564"/>
      <c r="AG3090" s="564"/>
      <c r="AH3090" s="564"/>
      <c r="AI3090" s="564"/>
    </row>
    <row r="3091" spans="1:35" ht="90" x14ac:dyDescent="0.3">
      <c r="A3091" s="450">
        <f t="shared" si="193"/>
        <v>3086</v>
      </c>
      <c r="B3091" s="608" t="s">
        <v>20521</v>
      </c>
      <c r="C3091" s="537" t="s">
        <v>76</v>
      </c>
      <c r="D3091" s="272" t="s">
        <v>10661</v>
      </c>
      <c r="E3091" s="539" t="s">
        <v>13506</v>
      </c>
      <c r="F3091" s="106" t="s">
        <v>195</v>
      </c>
      <c r="G3091" s="106">
        <v>45879</v>
      </c>
      <c r="H3091" s="106">
        <v>45879</v>
      </c>
      <c r="I3091" s="90" t="s">
        <v>25</v>
      </c>
      <c r="J3091" s="106" t="s">
        <v>195</v>
      </c>
      <c r="K3091" s="106">
        <v>46056</v>
      </c>
      <c r="L3091" s="106">
        <v>46083</v>
      </c>
      <c r="M3091" s="90" t="s">
        <v>1671</v>
      </c>
      <c r="N3091" s="106"/>
      <c r="O3091" s="106"/>
      <c r="P3091" s="106"/>
      <c r="Q3091" s="90"/>
      <c r="R3091" s="106"/>
      <c r="S3091" s="106"/>
      <c r="T3091" s="106"/>
      <c r="U3091" s="90"/>
      <c r="V3091" s="107" t="str">
        <f t="shared" si="194"/>
        <v>Open PDFIR FINALLY.RHS-KK-ECG-IR-CI-2704-REV01</v>
      </c>
      <c r="W3091" s="972" t="str">
        <f t="shared" ca="1" si="195"/>
        <v>DONE</v>
      </c>
      <c r="X3091" s="979" t="str">
        <f t="shared" si="196"/>
        <v>AWC</v>
      </c>
      <c r="Y3091" s="979"/>
      <c r="AD3091" s="564"/>
      <c r="AE3091" s="564"/>
      <c r="AF3091" s="564"/>
      <c r="AG3091" s="564"/>
      <c r="AH3091" s="564"/>
      <c r="AI3091" s="564"/>
    </row>
    <row r="3092" spans="1:35" ht="90" x14ac:dyDescent="0.3">
      <c r="A3092" s="450">
        <f t="shared" si="193"/>
        <v>3087</v>
      </c>
      <c r="B3092" s="608" t="s">
        <v>19163</v>
      </c>
      <c r="C3092" s="537" t="s">
        <v>2735</v>
      </c>
      <c r="D3092" s="272" t="s">
        <v>5106</v>
      </c>
      <c r="E3092" s="539" t="s">
        <v>13510</v>
      </c>
      <c r="F3092" s="106" t="s">
        <v>195</v>
      </c>
      <c r="G3092" s="106">
        <v>45880</v>
      </c>
      <c r="H3092" s="106">
        <v>45880</v>
      </c>
      <c r="I3092" s="90" t="s">
        <v>62</v>
      </c>
      <c r="J3092" s="106"/>
      <c r="K3092" s="106"/>
      <c r="L3092" s="106"/>
      <c r="M3092" s="90"/>
      <c r="N3092" s="106"/>
      <c r="O3092" s="106"/>
      <c r="P3092" s="106"/>
      <c r="Q3092" s="90"/>
      <c r="R3092" s="106"/>
      <c r="S3092" s="106"/>
      <c r="T3092" s="106"/>
      <c r="U3092" s="90"/>
      <c r="V3092" s="107" t="str">
        <f t="shared" si="194"/>
        <v>Open PDFIR FINALLY.RHS-KK-ECG-IR-ARCH-2705-REV00</v>
      </c>
      <c r="W3092" s="972" t="str">
        <f t="shared" ca="1" si="195"/>
        <v>DONE</v>
      </c>
      <c r="X3092" s="979" t="str">
        <f t="shared" si="196"/>
        <v>P</v>
      </c>
      <c r="Y3092" s="979"/>
      <c r="AD3092" s="564"/>
      <c r="AE3092" s="564"/>
      <c r="AF3092" s="564"/>
      <c r="AG3092" s="564"/>
      <c r="AH3092" s="564"/>
      <c r="AI3092" s="564"/>
    </row>
    <row r="3093" spans="1:35" ht="90" x14ac:dyDescent="0.3">
      <c r="A3093" s="450">
        <f t="shared" si="193"/>
        <v>3088</v>
      </c>
      <c r="B3093" s="608" t="s">
        <v>20522</v>
      </c>
      <c r="C3093" s="537" t="s">
        <v>76</v>
      </c>
      <c r="D3093" s="272" t="s">
        <v>5106</v>
      </c>
      <c r="E3093" s="539" t="s">
        <v>13511</v>
      </c>
      <c r="F3093" s="106" t="s">
        <v>195</v>
      </c>
      <c r="G3093" s="106">
        <v>45880</v>
      </c>
      <c r="H3093" s="106">
        <v>45880</v>
      </c>
      <c r="I3093" s="90" t="s">
        <v>25</v>
      </c>
      <c r="J3093" s="106" t="s">
        <v>195</v>
      </c>
      <c r="K3093" s="106">
        <v>46047</v>
      </c>
      <c r="L3093" s="106"/>
      <c r="M3093" s="90" t="s">
        <v>83</v>
      </c>
      <c r="N3093" s="106"/>
      <c r="O3093" s="106"/>
      <c r="P3093" s="106"/>
      <c r="Q3093" s="90"/>
      <c r="R3093" s="106"/>
      <c r="S3093" s="106"/>
      <c r="T3093" s="106"/>
      <c r="U3093" s="90"/>
      <c r="V3093" s="107" t="str">
        <f t="shared" si="194"/>
        <v>Open PDFIR FINALLY.RHS-KK-ECG-IR-CI-2706-REV01</v>
      </c>
      <c r="W3093" s="973">
        <f t="shared" ca="1" si="195"/>
        <v>161</v>
      </c>
      <c r="X3093" s="979" t="str">
        <f t="shared" si="196"/>
        <v>P</v>
      </c>
      <c r="Y3093" s="979"/>
      <c r="AD3093" s="564"/>
      <c r="AE3093" s="564"/>
      <c r="AF3093" s="564"/>
      <c r="AG3093" s="564"/>
      <c r="AH3093" s="564"/>
      <c r="AI3093" s="564"/>
    </row>
    <row r="3094" spans="1:35" ht="90" x14ac:dyDescent="0.3">
      <c r="A3094" s="450">
        <f t="shared" si="193"/>
        <v>3089</v>
      </c>
      <c r="B3094" s="608" t="s">
        <v>20523</v>
      </c>
      <c r="C3094" s="537" t="s">
        <v>76</v>
      </c>
      <c r="D3094" s="272" t="s">
        <v>5106</v>
      </c>
      <c r="E3094" s="539" t="s">
        <v>13770</v>
      </c>
      <c r="F3094" s="106" t="s">
        <v>195</v>
      </c>
      <c r="G3094" s="106">
        <v>45880</v>
      </c>
      <c r="H3094" s="106">
        <v>45880</v>
      </c>
      <c r="I3094" s="90" t="s">
        <v>25</v>
      </c>
      <c r="J3094" s="106" t="s">
        <v>195</v>
      </c>
      <c r="K3094" s="106">
        <v>46047</v>
      </c>
      <c r="L3094" s="106"/>
      <c r="M3094" s="90" t="s">
        <v>83</v>
      </c>
      <c r="N3094" s="106"/>
      <c r="O3094" s="106"/>
      <c r="P3094" s="106"/>
      <c r="Q3094" s="90"/>
      <c r="R3094" s="106"/>
      <c r="S3094" s="106"/>
      <c r="T3094" s="106"/>
      <c r="U3094" s="90"/>
      <c r="V3094" s="107" t="str">
        <f t="shared" si="194"/>
        <v>Open PDFIR FINALLY.RHS-KK-ECG-IR-CI-2707-REV01</v>
      </c>
      <c r="W3094" s="973">
        <f t="shared" ca="1" si="195"/>
        <v>161</v>
      </c>
      <c r="X3094" s="979" t="str">
        <f t="shared" si="196"/>
        <v>P</v>
      </c>
      <c r="Y3094" s="979"/>
      <c r="AD3094" s="564"/>
      <c r="AE3094" s="564"/>
      <c r="AF3094" s="564"/>
      <c r="AG3094" s="564"/>
      <c r="AH3094" s="564"/>
      <c r="AI3094" s="564"/>
    </row>
    <row r="3095" spans="1:35" ht="90" x14ac:dyDescent="0.3">
      <c r="A3095" s="450">
        <f t="shared" si="193"/>
        <v>3090</v>
      </c>
      <c r="B3095" s="608" t="s">
        <v>20524</v>
      </c>
      <c r="C3095" s="537" t="s">
        <v>76</v>
      </c>
      <c r="D3095" s="272" t="s">
        <v>10661</v>
      </c>
      <c r="E3095" s="539" t="s">
        <v>13512</v>
      </c>
      <c r="F3095" s="106" t="s">
        <v>195</v>
      </c>
      <c r="G3095" s="106">
        <v>45880</v>
      </c>
      <c r="H3095" s="106">
        <v>45880</v>
      </c>
      <c r="I3095" s="90" t="s">
        <v>25</v>
      </c>
      <c r="J3095" s="106" t="s">
        <v>195</v>
      </c>
      <c r="K3095" s="106">
        <v>46056</v>
      </c>
      <c r="L3095" s="106">
        <v>46083</v>
      </c>
      <c r="M3095" s="90" t="s">
        <v>1671</v>
      </c>
      <c r="N3095" s="106"/>
      <c r="O3095" s="106"/>
      <c r="P3095" s="106"/>
      <c r="Q3095" s="90"/>
      <c r="R3095" s="106"/>
      <c r="S3095" s="106"/>
      <c r="T3095" s="106"/>
      <c r="U3095" s="90"/>
      <c r="V3095" s="107" t="str">
        <f t="shared" si="194"/>
        <v>Open PDFIR FINALLY.RHS-KK-ECG-IR-CI-2708-REV01</v>
      </c>
      <c r="W3095" s="972" t="str">
        <f t="shared" ca="1" si="195"/>
        <v>DONE</v>
      </c>
      <c r="X3095" s="979" t="str">
        <f t="shared" si="196"/>
        <v>AWC</v>
      </c>
      <c r="Y3095" s="979"/>
      <c r="AD3095" s="564"/>
      <c r="AE3095" s="564"/>
      <c r="AF3095" s="564"/>
      <c r="AG3095" s="564"/>
      <c r="AH3095" s="564"/>
      <c r="AI3095" s="564"/>
    </row>
    <row r="3096" spans="1:35" ht="90" x14ac:dyDescent="0.3">
      <c r="A3096" s="450">
        <f t="shared" si="193"/>
        <v>3091</v>
      </c>
      <c r="B3096" s="608" t="s">
        <v>19164</v>
      </c>
      <c r="C3096" s="537" t="s">
        <v>4383</v>
      </c>
      <c r="D3096" s="272" t="s">
        <v>10661</v>
      </c>
      <c r="E3096" s="539" t="s">
        <v>13525</v>
      </c>
      <c r="F3096" s="106" t="s">
        <v>195</v>
      </c>
      <c r="G3096" s="106">
        <v>45879</v>
      </c>
      <c r="H3096" s="106">
        <v>45879</v>
      </c>
      <c r="I3096" s="90" t="s">
        <v>62</v>
      </c>
      <c r="J3096" s="106"/>
      <c r="K3096" s="106"/>
      <c r="L3096" s="106"/>
      <c r="M3096" s="90"/>
      <c r="N3096" s="106"/>
      <c r="O3096" s="106"/>
      <c r="P3096" s="106"/>
      <c r="Q3096" s="90"/>
      <c r="R3096" s="106"/>
      <c r="S3096" s="106"/>
      <c r="T3096" s="106"/>
      <c r="U3096" s="90"/>
      <c r="V3096" s="107" t="str">
        <f t="shared" si="194"/>
        <v>Open PDFIR FINALLY.RHS-KK-ECG-IR-SU-2709-REV00</v>
      </c>
      <c r="W3096" s="972" t="str">
        <f t="shared" ca="1" si="195"/>
        <v>DONE</v>
      </c>
      <c r="X3096" s="979" t="str">
        <f t="shared" si="196"/>
        <v>P</v>
      </c>
      <c r="Y3096" s="979"/>
      <c r="AD3096" s="564"/>
      <c r="AE3096" s="564"/>
      <c r="AF3096" s="564"/>
      <c r="AG3096" s="564"/>
      <c r="AH3096" s="564"/>
      <c r="AI3096" s="564"/>
    </row>
    <row r="3097" spans="1:35" ht="90" x14ac:dyDescent="0.3">
      <c r="A3097" s="450">
        <f t="shared" si="193"/>
        <v>3092</v>
      </c>
      <c r="B3097" s="608" t="s">
        <v>19165</v>
      </c>
      <c r="C3097" s="537" t="s">
        <v>4383</v>
      </c>
      <c r="D3097" s="272" t="s">
        <v>10661</v>
      </c>
      <c r="E3097" s="539" t="s">
        <v>13653</v>
      </c>
      <c r="F3097" s="106" t="s">
        <v>195</v>
      </c>
      <c r="G3097" s="106">
        <v>45879</v>
      </c>
      <c r="H3097" s="106">
        <v>45881</v>
      </c>
      <c r="I3097" s="90" t="s">
        <v>62</v>
      </c>
      <c r="J3097" s="106"/>
      <c r="K3097" s="106"/>
      <c r="L3097" s="106"/>
      <c r="M3097" s="90"/>
      <c r="N3097" s="106"/>
      <c r="O3097" s="106"/>
      <c r="P3097" s="106"/>
      <c r="Q3097" s="90"/>
      <c r="R3097" s="106"/>
      <c r="S3097" s="106"/>
      <c r="T3097" s="106"/>
      <c r="U3097" s="90"/>
      <c r="V3097" s="107" t="str">
        <f t="shared" si="194"/>
        <v>Open PDFIR FINALLY.RHS-KK-ECG-IR-SU-2710-REV00</v>
      </c>
      <c r="W3097" s="972" t="str">
        <f t="shared" ca="1" si="195"/>
        <v>DONE</v>
      </c>
      <c r="X3097" s="979" t="str">
        <f t="shared" si="196"/>
        <v>P</v>
      </c>
      <c r="Y3097" s="979"/>
      <c r="AD3097" s="564"/>
      <c r="AE3097" s="564"/>
      <c r="AF3097" s="564"/>
      <c r="AG3097" s="564"/>
      <c r="AH3097" s="564"/>
      <c r="AI3097" s="564"/>
    </row>
    <row r="3098" spans="1:35" ht="90" x14ac:dyDescent="0.3">
      <c r="A3098" s="450">
        <f t="shared" si="193"/>
        <v>3093</v>
      </c>
      <c r="B3098" s="608" t="s">
        <v>19166</v>
      </c>
      <c r="C3098" s="537" t="s">
        <v>4383</v>
      </c>
      <c r="D3098" s="272" t="s">
        <v>10661</v>
      </c>
      <c r="E3098" s="539" t="s">
        <v>13526</v>
      </c>
      <c r="F3098" s="106" t="s">
        <v>195</v>
      </c>
      <c r="G3098" s="106">
        <v>45861</v>
      </c>
      <c r="H3098" s="106">
        <v>45861</v>
      </c>
      <c r="I3098" s="90" t="s">
        <v>62</v>
      </c>
      <c r="J3098" s="106"/>
      <c r="K3098" s="106"/>
      <c r="L3098" s="106"/>
      <c r="M3098" s="90"/>
      <c r="N3098" s="106"/>
      <c r="O3098" s="106"/>
      <c r="P3098" s="106"/>
      <c r="Q3098" s="90"/>
      <c r="R3098" s="106"/>
      <c r="S3098" s="106"/>
      <c r="T3098" s="106"/>
      <c r="U3098" s="90"/>
      <c r="V3098" s="107" t="str">
        <f t="shared" si="194"/>
        <v>Open PDFIR FINALLY.RHS-KK-ECG-IR-SU-2711-REV00</v>
      </c>
      <c r="W3098" s="972" t="str">
        <f t="shared" ca="1" si="195"/>
        <v>DONE</v>
      </c>
      <c r="X3098" s="979" t="str">
        <f t="shared" si="196"/>
        <v>P</v>
      </c>
      <c r="Y3098" s="979"/>
      <c r="AD3098" s="564"/>
      <c r="AE3098" s="564"/>
      <c r="AF3098" s="564"/>
      <c r="AG3098" s="564"/>
      <c r="AH3098" s="564"/>
      <c r="AI3098" s="564"/>
    </row>
    <row r="3099" spans="1:35" ht="90" x14ac:dyDescent="0.3">
      <c r="A3099" s="450">
        <f t="shared" si="193"/>
        <v>3094</v>
      </c>
      <c r="B3099" s="608" t="s">
        <v>19167</v>
      </c>
      <c r="C3099" s="537" t="s">
        <v>4383</v>
      </c>
      <c r="D3099" s="272" t="s">
        <v>10661</v>
      </c>
      <c r="E3099" s="539" t="s">
        <v>13527</v>
      </c>
      <c r="F3099" s="106" t="s">
        <v>195</v>
      </c>
      <c r="G3099" s="106">
        <v>45861</v>
      </c>
      <c r="H3099" s="106">
        <v>45861</v>
      </c>
      <c r="I3099" s="90" t="s">
        <v>62</v>
      </c>
      <c r="J3099" s="106"/>
      <c r="K3099" s="106"/>
      <c r="L3099" s="106"/>
      <c r="M3099" s="90"/>
      <c r="N3099" s="106"/>
      <c r="O3099" s="106"/>
      <c r="P3099" s="106"/>
      <c r="Q3099" s="90"/>
      <c r="R3099" s="106"/>
      <c r="S3099" s="106"/>
      <c r="T3099" s="106"/>
      <c r="U3099" s="90"/>
      <c r="V3099" s="107" t="str">
        <f t="shared" si="194"/>
        <v>Open PDFIR FINALLY.RHS-KK-ECG-IR-SU-2712-REV00</v>
      </c>
      <c r="W3099" s="972" t="str">
        <f t="shared" ca="1" si="195"/>
        <v>DONE</v>
      </c>
      <c r="X3099" s="979" t="str">
        <f t="shared" si="196"/>
        <v>P</v>
      </c>
      <c r="Y3099" s="979"/>
      <c r="AD3099" s="564"/>
      <c r="AE3099" s="564"/>
      <c r="AF3099" s="564"/>
      <c r="AG3099" s="564"/>
      <c r="AH3099" s="564"/>
      <c r="AI3099" s="564"/>
    </row>
    <row r="3100" spans="1:35" ht="109.8" x14ac:dyDescent="0.3">
      <c r="A3100" s="450">
        <f t="shared" si="193"/>
        <v>3095</v>
      </c>
      <c r="B3100" s="608" t="s">
        <v>19168</v>
      </c>
      <c r="C3100" s="537" t="s">
        <v>4383</v>
      </c>
      <c r="D3100" s="272" t="s">
        <v>10661</v>
      </c>
      <c r="E3100" s="539" t="s">
        <v>13529</v>
      </c>
      <c r="F3100" s="106" t="s">
        <v>195</v>
      </c>
      <c r="G3100" s="106">
        <v>45875</v>
      </c>
      <c r="H3100" s="106">
        <v>45875</v>
      </c>
      <c r="I3100" s="90" t="s">
        <v>62</v>
      </c>
      <c r="J3100" s="106"/>
      <c r="K3100" s="106"/>
      <c r="L3100" s="106"/>
      <c r="M3100" s="90"/>
      <c r="N3100" s="106"/>
      <c r="O3100" s="106"/>
      <c r="P3100" s="106"/>
      <c r="Q3100" s="90"/>
      <c r="R3100" s="106"/>
      <c r="S3100" s="106"/>
      <c r="T3100" s="106"/>
      <c r="U3100" s="90"/>
      <c r="V3100" s="107" t="str">
        <f t="shared" si="194"/>
        <v>Open PDFIR FINALLY.RHS-KK-ECG-IR-SU-2713-REV00</v>
      </c>
      <c r="W3100" s="972" t="str">
        <f t="shared" ca="1" si="195"/>
        <v>DONE</v>
      </c>
      <c r="X3100" s="979" t="str">
        <f t="shared" si="196"/>
        <v>P</v>
      </c>
      <c r="Y3100" s="979"/>
      <c r="AD3100" s="564"/>
      <c r="AE3100" s="564"/>
      <c r="AF3100" s="564"/>
      <c r="AG3100" s="564"/>
      <c r="AH3100" s="564"/>
      <c r="AI3100" s="564"/>
    </row>
    <row r="3101" spans="1:35" ht="90" x14ac:dyDescent="0.3">
      <c r="A3101" s="450">
        <f t="shared" si="193"/>
        <v>3096</v>
      </c>
      <c r="B3101" s="608" t="s">
        <v>19169</v>
      </c>
      <c r="C3101" s="537" t="s">
        <v>4383</v>
      </c>
      <c r="D3101" s="272" t="s">
        <v>10661</v>
      </c>
      <c r="E3101" s="539" t="s">
        <v>13528</v>
      </c>
      <c r="F3101" s="106" t="s">
        <v>195</v>
      </c>
      <c r="G3101" s="106">
        <v>45875</v>
      </c>
      <c r="H3101" s="106">
        <v>45875</v>
      </c>
      <c r="I3101" s="90" t="s">
        <v>62</v>
      </c>
      <c r="J3101" s="106"/>
      <c r="K3101" s="106"/>
      <c r="L3101" s="106"/>
      <c r="M3101" s="90"/>
      <c r="N3101" s="106"/>
      <c r="O3101" s="106"/>
      <c r="P3101" s="106"/>
      <c r="Q3101" s="90"/>
      <c r="R3101" s="106"/>
      <c r="S3101" s="106"/>
      <c r="T3101" s="106"/>
      <c r="U3101" s="90"/>
      <c r="V3101" s="107" t="str">
        <f t="shared" si="194"/>
        <v>Open PDFIR FINALLY.RHS-KK-ECG-IR-SU-2714-REV00</v>
      </c>
      <c r="W3101" s="972" t="str">
        <f t="shared" ca="1" si="195"/>
        <v>DONE</v>
      </c>
      <c r="X3101" s="979" t="str">
        <f t="shared" si="196"/>
        <v>P</v>
      </c>
      <c r="Y3101" s="979"/>
      <c r="AD3101" s="564"/>
      <c r="AE3101" s="564"/>
      <c r="AF3101" s="564"/>
      <c r="AG3101" s="564"/>
      <c r="AH3101" s="564"/>
      <c r="AI3101" s="564"/>
    </row>
    <row r="3102" spans="1:35" ht="90" x14ac:dyDescent="0.3">
      <c r="A3102" s="450">
        <f t="shared" si="193"/>
        <v>3097</v>
      </c>
      <c r="B3102" s="608" t="s">
        <v>19170</v>
      </c>
      <c r="C3102" s="537" t="s">
        <v>78</v>
      </c>
      <c r="D3102" s="272" t="s">
        <v>5106</v>
      </c>
      <c r="E3102" s="539" t="s">
        <v>13551</v>
      </c>
      <c r="F3102" s="106" t="s">
        <v>195</v>
      </c>
      <c r="G3102" s="106">
        <v>45881</v>
      </c>
      <c r="H3102" s="106">
        <v>45881</v>
      </c>
      <c r="I3102" s="90" t="s">
        <v>1671</v>
      </c>
      <c r="J3102" s="106"/>
      <c r="K3102" s="106"/>
      <c r="L3102" s="106"/>
      <c r="M3102" s="90"/>
      <c r="N3102" s="106"/>
      <c r="O3102" s="106"/>
      <c r="P3102" s="106"/>
      <c r="Q3102" s="90"/>
      <c r="R3102" s="106"/>
      <c r="S3102" s="106"/>
      <c r="T3102" s="106"/>
      <c r="U3102" s="90"/>
      <c r="V3102" s="107" t="str">
        <f t="shared" si="194"/>
        <v>Open PDFIR FINALLY.RHS-KK-ECG-IR-ELE-332-REV00</v>
      </c>
      <c r="W3102" s="972" t="str">
        <f t="shared" ca="1" si="195"/>
        <v>DONE</v>
      </c>
      <c r="X3102" s="979" t="str">
        <f t="shared" si="196"/>
        <v>P</v>
      </c>
      <c r="Y3102" s="979"/>
      <c r="AD3102" s="564"/>
      <c r="AE3102" s="564"/>
      <c r="AF3102" s="564"/>
      <c r="AG3102" s="564"/>
      <c r="AH3102" s="564"/>
      <c r="AI3102" s="564"/>
    </row>
    <row r="3103" spans="1:35" ht="90" x14ac:dyDescent="0.3">
      <c r="A3103" s="450">
        <f t="shared" si="193"/>
        <v>3098</v>
      </c>
      <c r="B3103" s="608" t="s">
        <v>19171</v>
      </c>
      <c r="C3103" s="537" t="s">
        <v>78</v>
      </c>
      <c r="D3103" s="272" t="s">
        <v>5106</v>
      </c>
      <c r="E3103" s="539" t="s">
        <v>13550</v>
      </c>
      <c r="F3103" s="106" t="s">
        <v>195</v>
      </c>
      <c r="G3103" s="106">
        <v>45881</v>
      </c>
      <c r="H3103" s="106">
        <v>45882</v>
      </c>
      <c r="I3103" s="90" t="s">
        <v>1671</v>
      </c>
      <c r="J3103" s="106"/>
      <c r="K3103" s="106"/>
      <c r="L3103" s="106"/>
      <c r="M3103" s="90"/>
      <c r="N3103" s="106"/>
      <c r="O3103" s="106"/>
      <c r="P3103" s="106"/>
      <c r="Q3103" s="90"/>
      <c r="R3103" s="106"/>
      <c r="S3103" s="106"/>
      <c r="T3103" s="106"/>
      <c r="U3103" s="90"/>
      <c r="V3103" s="107" t="str">
        <f t="shared" si="194"/>
        <v>Open PDFIR FINALLY.RHS-KK-ECG-IR-ELE-333-REV00</v>
      </c>
      <c r="W3103" s="972" t="str">
        <f t="shared" ca="1" si="195"/>
        <v>DONE</v>
      </c>
      <c r="X3103" s="979" t="str">
        <f t="shared" si="196"/>
        <v>P</v>
      </c>
      <c r="Y3103" s="979"/>
      <c r="AD3103" s="564"/>
      <c r="AE3103" s="564"/>
      <c r="AF3103" s="564"/>
      <c r="AG3103" s="564"/>
      <c r="AH3103" s="564"/>
      <c r="AI3103" s="564"/>
    </row>
    <row r="3104" spans="1:35" ht="90" x14ac:dyDescent="0.3">
      <c r="A3104" s="450">
        <f t="shared" si="193"/>
        <v>3099</v>
      </c>
      <c r="B3104" s="608" t="s">
        <v>19172</v>
      </c>
      <c r="C3104" s="537" t="s">
        <v>4383</v>
      </c>
      <c r="D3104" s="272" t="s">
        <v>5106</v>
      </c>
      <c r="E3104" s="539" t="s">
        <v>13530</v>
      </c>
      <c r="F3104" s="106" t="s">
        <v>195</v>
      </c>
      <c r="G3104" s="106">
        <v>45881</v>
      </c>
      <c r="H3104" s="106">
        <v>45881</v>
      </c>
      <c r="I3104" s="90" t="s">
        <v>1671</v>
      </c>
      <c r="J3104" s="106"/>
      <c r="K3104" s="106"/>
      <c r="L3104" s="106"/>
      <c r="M3104" s="90"/>
      <c r="N3104" s="106"/>
      <c r="O3104" s="106"/>
      <c r="P3104" s="106"/>
      <c r="Q3104" s="90"/>
      <c r="R3104" s="106"/>
      <c r="S3104" s="106"/>
      <c r="T3104" s="106"/>
      <c r="U3104" s="90"/>
      <c r="V3104" s="107" t="str">
        <f t="shared" si="194"/>
        <v>Open PDFIR FINALLY.RHS-KK-ECG-IR-SU-2715-REV00</v>
      </c>
      <c r="W3104" s="972" t="str">
        <f t="shared" ca="1" si="195"/>
        <v>DONE</v>
      </c>
      <c r="X3104" s="979" t="str">
        <f t="shared" si="196"/>
        <v>P</v>
      </c>
      <c r="Y3104" s="979"/>
      <c r="AD3104" s="564"/>
      <c r="AE3104" s="564"/>
      <c r="AF3104" s="564"/>
      <c r="AG3104" s="564"/>
      <c r="AH3104" s="564"/>
      <c r="AI3104" s="564"/>
    </row>
    <row r="3105" spans="1:35" ht="90" x14ac:dyDescent="0.3">
      <c r="A3105" s="450">
        <f t="shared" si="193"/>
        <v>3100</v>
      </c>
      <c r="B3105" s="608" t="s">
        <v>19173</v>
      </c>
      <c r="C3105" s="537" t="s">
        <v>4383</v>
      </c>
      <c r="D3105" s="272" t="s">
        <v>10661</v>
      </c>
      <c r="E3105" s="539" t="s">
        <v>13531</v>
      </c>
      <c r="F3105" s="106" t="s">
        <v>195</v>
      </c>
      <c r="G3105" s="106">
        <v>45824</v>
      </c>
      <c r="H3105" s="106">
        <v>45824</v>
      </c>
      <c r="I3105" s="90" t="s">
        <v>62</v>
      </c>
      <c r="J3105" s="106"/>
      <c r="K3105" s="106"/>
      <c r="L3105" s="106"/>
      <c r="M3105" s="90"/>
      <c r="N3105" s="106"/>
      <c r="O3105" s="106"/>
      <c r="P3105" s="106"/>
      <c r="Q3105" s="90"/>
      <c r="R3105" s="106"/>
      <c r="S3105" s="106"/>
      <c r="T3105" s="106"/>
      <c r="U3105" s="90"/>
      <c r="V3105" s="107" t="str">
        <f t="shared" si="194"/>
        <v>Open PDFIR FINALLY.RHS-KK-ECG-IR-SU-2716-REV00</v>
      </c>
      <c r="W3105" s="972" t="str">
        <f t="shared" ca="1" si="195"/>
        <v>DONE</v>
      </c>
      <c r="X3105" s="979" t="str">
        <f t="shared" si="196"/>
        <v>P</v>
      </c>
      <c r="Y3105" s="979"/>
      <c r="AD3105" s="564"/>
      <c r="AE3105" s="564"/>
      <c r="AF3105" s="564"/>
      <c r="AG3105" s="564"/>
      <c r="AH3105" s="564"/>
      <c r="AI3105" s="564"/>
    </row>
    <row r="3106" spans="1:35" ht="90" x14ac:dyDescent="0.3">
      <c r="A3106" s="450">
        <f t="shared" si="193"/>
        <v>3101</v>
      </c>
      <c r="B3106" s="608" t="s">
        <v>19174</v>
      </c>
      <c r="C3106" s="537" t="s">
        <v>4383</v>
      </c>
      <c r="D3106" s="272" t="s">
        <v>10661</v>
      </c>
      <c r="E3106" s="539" t="s">
        <v>13532</v>
      </c>
      <c r="F3106" s="106" t="s">
        <v>195</v>
      </c>
      <c r="G3106" s="106">
        <v>45820</v>
      </c>
      <c r="H3106" s="106">
        <v>45820</v>
      </c>
      <c r="I3106" s="90" t="s">
        <v>62</v>
      </c>
      <c r="J3106" s="106"/>
      <c r="K3106" s="106"/>
      <c r="L3106" s="106"/>
      <c r="M3106" s="90"/>
      <c r="N3106" s="106"/>
      <c r="O3106" s="106"/>
      <c r="P3106" s="106"/>
      <c r="Q3106" s="90"/>
      <c r="R3106" s="106"/>
      <c r="S3106" s="106"/>
      <c r="T3106" s="106"/>
      <c r="U3106" s="90"/>
      <c r="V3106" s="107" t="str">
        <f t="shared" si="194"/>
        <v>Open PDFIR FINALLY.RHS-KK-ECG-IR-SU-2717-REV00</v>
      </c>
      <c r="W3106" s="972" t="str">
        <f t="shared" ca="1" si="195"/>
        <v>DONE</v>
      </c>
      <c r="X3106" s="979" t="str">
        <f t="shared" si="196"/>
        <v>P</v>
      </c>
      <c r="Y3106" s="979"/>
      <c r="AD3106" s="564"/>
      <c r="AE3106" s="564"/>
      <c r="AF3106" s="564"/>
      <c r="AG3106" s="564"/>
      <c r="AH3106" s="564"/>
      <c r="AI3106" s="564"/>
    </row>
    <row r="3107" spans="1:35" ht="90" x14ac:dyDescent="0.3">
      <c r="A3107" s="450">
        <f t="shared" si="193"/>
        <v>3102</v>
      </c>
      <c r="B3107" s="608" t="s">
        <v>19175</v>
      </c>
      <c r="C3107" s="537" t="s">
        <v>76</v>
      </c>
      <c r="D3107" s="272" t="s">
        <v>12300</v>
      </c>
      <c r="E3107" s="539" t="s">
        <v>13539</v>
      </c>
      <c r="F3107" s="106" t="s">
        <v>195</v>
      </c>
      <c r="G3107" s="106">
        <v>45883</v>
      </c>
      <c r="H3107" s="106">
        <v>45883</v>
      </c>
      <c r="I3107" s="90" t="s">
        <v>1671</v>
      </c>
      <c r="J3107" s="106"/>
      <c r="K3107" s="106"/>
      <c r="L3107" s="106"/>
      <c r="M3107" s="90"/>
      <c r="N3107" s="106"/>
      <c r="O3107" s="106"/>
      <c r="P3107" s="106"/>
      <c r="Q3107" s="90"/>
      <c r="R3107" s="106"/>
      <c r="S3107" s="106"/>
      <c r="T3107" s="106"/>
      <c r="U3107" s="90"/>
      <c r="V3107" s="107" t="str">
        <f t="shared" si="194"/>
        <v>Open PDFIR FINALLY.RHS-KK-ECG-IR-CI-2718-REV00</v>
      </c>
      <c r="W3107" s="972" t="str">
        <f t="shared" ca="1" si="195"/>
        <v>DONE</v>
      </c>
      <c r="X3107" s="979" t="str">
        <f t="shared" si="196"/>
        <v>P</v>
      </c>
      <c r="Y3107" s="979"/>
      <c r="AD3107" s="564"/>
      <c r="AE3107" s="564"/>
      <c r="AF3107" s="564"/>
      <c r="AG3107" s="564"/>
      <c r="AH3107" s="564"/>
      <c r="AI3107" s="564"/>
    </row>
    <row r="3108" spans="1:35" ht="90" x14ac:dyDescent="0.3">
      <c r="A3108" s="450">
        <f t="shared" si="193"/>
        <v>3103</v>
      </c>
      <c r="B3108" s="608" t="s">
        <v>19176</v>
      </c>
      <c r="C3108" s="537" t="s">
        <v>76</v>
      </c>
      <c r="D3108" s="272" t="s">
        <v>8685</v>
      </c>
      <c r="E3108" s="539" t="s">
        <v>13602</v>
      </c>
      <c r="F3108" s="106" t="s">
        <v>195</v>
      </c>
      <c r="G3108" s="106">
        <v>45885</v>
      </c>
      <c r="H3108" s="106">
        <v>45885</v>
      </c>
      <c r="I3108" s="90" t="s">
        <v>1671</v>
      </c>
      <c r="J3108" s="106"/>
      <c r="K3108" s="106"/>
      <c r="L3108" s="106"/>
      <c r="M3108" s="90"/>
      <c r="N3108" s="106"/>
      <c r="O3108" s="106"/>
      <c r="P3108" s="106"/>
      <c r="Q3108" s="90"/>
      <c r="R3108" s="106"/>
      <c r="S3108" s="106"/>
      <c r="T3108" s="106"/>
      <c r="U3108" s="90"/>
      <c r="V3108" s="107" t="str">
        <f t="shared" si="194"/>
        <v>Open PDFIR FINALLY.RHS-KK-ECG-IR-CI-2719-REV00</v>
      </c>
      <c r="W3108" s="972" t="str">
        <f t="shared" ca="1" si="195"/>
        <v>DONE</v>
      </c>
      <c r="X3108" s="979" t="str">
        <f t="shared" si="196"/>
        <v>P</v>
      </c>
      <c r="Y3108" s="979"/>
      <c r="AD3108" s="564"/>
      <c r="AE3108" s="564"/>
      <c r="AF3108" s="564"/>
      <c r="AG3108" s="564"/>
      <c r="AH3108" s="564"/>
      <c r="AI3108" s="564"/>
    </row>
    <row r="3109" spans="1:35" ht="90" x14ac:dyDescent="0.3">
      <c r="A3109" s="450">
        <f t="shared" si="193"/>
        <v>3104</v>
      </c>
      <c r="B3109" s="608" t="s">
        <v>20525</v>
      </c>
      <c r="C3109" s="537" t="s">
        <v>76</v>
      </c>
      <c r="D3109" s="272" t="s">
        <v>10661</v>
      </c>
      <c r="E3109" s="539" t="s">
        <v>13603</v>
      </c>
      <c r="F3109" s="106" t="s">
        <v>195</v>
      </c>
      <c r="G3109" s="106">
        <v>45885</v>
      </c>
      <c r="H3109" s="106">
        <v>45885</v>
      </c>
      <c r="I3109" s="90" t="s">
        <v>25</v>
      </c>
      <c r="J3109" s="106" t="s">
        <v>195</v>
      </c>
      <c r="K3109" s="106">
        <v>46056</v>
      </c>
      <c r="L3109" s="106">
        <v>46083</v>
      </c>
      <c r="M3109" s="90" t="s">
        <v>1671</v>
      </c>
      <c r="N3109" s="106"/>
      <c r="O3109" s="106"/>
      <c r="P3109" s="106"/>
      <c r="Q3109" s="90"/>
      <c r="R3109" s="106"/>
      <c r="S3109" s="106"/>
      <c r="T3109" s="106"/>
      <c r="U3109" s="90"/>
      <c r="V3109" s="107" t="str">
        <f t="shared" si="194"/>
        <v>Open PDFIR FINALLY.RHS-KK-ECG-IR-CI-2720-REV01</v>
      </c>
      <c r="W3109" s="972" t="str">
        <f t="shared" ca="1" si="195"/>
        <v>DONE</v>
      </c>
      <c r="X3109" s="979" t="str">
        <f t="shared" si="196"/>
        <v>AWC</v>
      </c>
      <c r="Y3109" s="979"/>
      <c r="AD3109" s="564"/>
      <c r="AE3109" s="564"/>
      <c r="AF3109" s="564"/>
      <c r="AG3109" s="564"/>
      <c r="AH3109" s="564"/>
      <c r="AI3109" s="564"/>
    </row>
    <row r="3110" spans="1:35" ht="90" x14ac:dyDescent="0.3">
      <c r="A3110" s="450">
        <f t="shared" si="193"/>
        <v>3105</v>
      </c>
      <c r="B3110" s="608" t="s">
        <v>19177</v>
      </c>
      <c r="C3110" s="537" t="s">
        <v>2735</v>
      </c>
      <c r="D3110" s="272" t="s">
        <v>10661</v>
      </c>
      <c r="E3110" s="539" t="s">
        <v>13605</v>
      </c>
      <c r="F3110" s="106" t="s">
        <v>195</v>
      </c>
      <c r="G3110" s="106">
        <v>45885</v>
      </c>
      <c r="H3110" s="106"/>
      <c r="I3110" s="90" t="s">
        <v>83</v>
      </c>
      <c r="J3110" s="106"/>
      <c r="K3110" s="106"/>
      <c r="L3110" s="106"/>
      <c r="M3110" s="90"/>
      <c r="N3110" s="106"/>
      <c r="O3110" s="106"/>
      <c r="P3110" s="106"/>
      <c r="Q3110" s="90"/>
      <c r="R3110" s="106"/>
      <c r="S3110" s="106"/>
      <c r="T3110" s="106"/>
      <c r="U3110" s="90"/>
      <c r="V3110" s="107" t="str">
        <f t="shared" si="194"/>
        <v>Open PDFIR FINALLY.RHS-KK-ECG-IR-ARCH-2721-REV00</v>
      </c>
      <c r="W3110" s="973">
        <f t="shared" ca="1" si="195"/>
        <v>323</v>
      </c>
      <c r="X3110" s="979" t="str">
        <f t="shared" si="196"/>
        <v>P</v>
      </c>
      <c r="Y3110" s="979"/>
      <c r="AD3110" s="564"/>
      <c r="AE3110" s="564"/>
      <c r="AF3110" s="564"/>
      <c r="AG3110" s="564"/>
      <c r="AH3110" s="564"/>
      <c r="AI3110" s="564"/>
    </row>
    <row r="3111" spans="1:35" ht="90" x14ac:dyDescent="0.3">
      <c r="A3111" s="450">
        <f t="shared" si="193"/>
        <v>3106</v>
      </c>
      <c r="B3111" s="608" t="s">
        <v>19178</v>
      </c>
      <c r="C3111" s="537" t="s">
        <v>78</v>
      </c>
      <c r="D3111" s="272" t="s">
        <v>5106</v>
      </c>
      <c r="E3111" s="539" t="s">
        <v>13610</v>
      </c>
      <c r="F3111" s="106" t="s">
        <v>195</v>
      </c>
      <c r="G3111" s="106">
        <v>45887</v>
      </c>
      <c r="H3111" s="106">
        <v>45888</v>
      </c>
      <c r="I3111" s="90" t="s">
        <v>1671</v>
      </c>
      <c r="J3111" s="106"/>
      <c r="K3111" s="106"/>
      <c r="L3111" s="106"/>
      <c r="M3111" s="90"/>
      <c r="N3111" s="106"/>
      <c r="O3111" s="106"/>
      <c r="P3111" s="106"/>
      <c r="Q3111" s="90"/>
      <c r="R3111" s="106"/>
      <c r="S3111" s="106"/>
      <c r="T3111" s="106"/>
      <c r="U3111" s="90"/>
      <c r="V3111" s="107" t="str">
        <f t="shared" si="194"/>
        <v>Open PDFIR FINALLY.RHS-KK-ECG-IR-ELE-334-REV00</v>
      </c>
      <c r="W3111" s="972" t="str">
        <f t="shared" ca="1" si="195"/>
        <v>DONE</v>
      </c>
      <c r="X3111" s="979" t="str">
        <f t="shared" si="196"/>
        <v>P</v>
      </c>
      <c r="Y3111" s="979"/>
      <c r="AD3111" s="564"/>
      <c r="AE3111" s="564"/>
      <c r="AF3111" s="564"/>
      <c r="AG3111" s="564"/>
      <c r="AH3111" s="564"/>
      <c r="AI3111" s="564"/>
    </row>
    <row r="3112" spans="1:35" ht="90" x14ac:dyDescent="0.3">
      <c r="A3112" s="450">
        <f t="shared" si="193"/>
        <v>3107</v>
      </c>
      <c r="B3112" s="608" t="s">
        <v>19179</v>
      </c>
      <c r="C3112" s="537" t="s">
        <v>78</v>
      </c>
      <c r="D3112" s="272" t="s">
        <v>5106</v>
      </c>
      <c r="E3112" s="539" t="s">
        <v>13606</v>
      </c>
      <c r="F3112" s="106" t="s">
        <v>195</v>
      </c>
      <c r="G3112" s="106">
        <v>45887</v>
      </c>
      <c r="H3112" s="106">
        <v>45887</v>
      </c>
      <c r="I3112" s="90" t="s">
        <v>1671</v>
      </c>
      <c r="J3112" s="106"/>
      <c r="K3112" s="106"/>
      <c r="L3112" s="106"/>
      <c r="M3112" s="90"/>
      <c r="N3112" s="106"/>
      <c r="O3112" s="106"/>
      <c r="P3112" s="106"/>
      <c r="Q3112" s="90"/>
      <c r="R3112" s="106"/>
      <c r="S3112" s="106"/>
      <c r="T3112" s="106"/>
      <c r="U3112" s="90"/>
      <c r="V3112" s="107" t="str">
        <f t="shared" si="194"/>
        <v>Open PDFIR FINALLY.RHS-KK-ECG-IR-ELE-335-REV00</v>
      </c>
      <c r="W3112" s="972" t="str">
        <f t="shared" ca="1" si="195"/>
        <v>DONE</v>
      </c>
      <c r="X3112" s="979" t="str">
        <f t="shared" si="196"/>
        <v>P</v>
      </c>
      <c r="Y3112" s="979"/>
      <c r="AD3112" s="564"/>
      <c r="AE3112" s="564"/>
      <c r="AF3112" s="564"/>
      <c r="AG3112" s="564"/>
      <c r="AH3112" s="564"/>
      <c r="AI3112" s="564"/>
    </row>
    <row r="3113" spans="1:35" ht="90" x14ac:dyDescent="0.3">
      <c r="A3113" s="450">
        <f t="shared" si="193"/>
        <v>3108</v>
      </c>
      <c r="B3113" s="608" t="s">
        <v>19180</v>
      </c>
      <c r="C3113" s="537" t="s">
        <v>78</v>
      </c>
      <c r="D3113" s="272" t="s">
        <v>10661</v>
      </c>
      <c r="E3113" s="539" t="s">
        <v>13607</v>
      </c>
      <c r="F3113" s="106" t="s">
        <v>195</v>
      </c>
      <c r="G3113" s="106">
        <v>45887</v>
      </c>
      <c r="H3113" s="106">
        <v>45887</v>
      </c>
      <c r="I3113" s="90" t="s">
        <v>1671</v>
      </c>
      <c r="J3113" s="106"/>
      <c r="K3113" s="106"/>
      <c r="L3113" s="106"/>
      <c r="M3113" s="90"/>
      <c r="N3113" s="106"/>
      <c r="O3113" s="106"/>
      <c r="P3113" s="106"/>
      <c r="Q3113" s="90"/>
      <c r="R3113" s="106"/>
      <c r="S3113" s="106"/>
      <c r="T3113" s="106"/>
      <c r="U3113" s="90"/>
      <c r="V3113" s="107" t="str">
        <f t="shared" si="194"/>
        <v>Open PDFIR FINALLY.RHS-KK-ECG-IR-ELE-336-REV00</v>
      </c>
      <c r="W3113" s="972" t="str">
        <f t="shared" ca="1" si="195"/>
        <v>DONE</v>
      </c>
      <c r="X3113" s="979" t="str">
        <f t="shared" si="196"/>
        <v>P</v>
      </c>
      <c r="Y3113" s="979"/>
      <c r="AD3113" s="564"/>
      <c r="AE3113" s="564"/>
      <c r="AF3113" s="564"/>
      <c r="AG3113" s="564"/>
      <c r="AH3113" s="564"/>
      <c r="AI3113" s="564"/>
    </row>
    <row r="3114" spans="1:35" ht="90" x14ac:dyDescent="0.3">
      <c r="A3114" s="450">
        <f t="shared" si="193"/>
        <v>3109</v>
      </c>
      <c r="B3114" s="608" t="s">
        <v>19181</v>
      </c>
      <c r="C3114" s="537" t="s">
        <v>78</v>
      </c>
      <c r="D3114" s="272" t="s">
        <v>5106</v>
      </c>
      <c r="E3114" s="539" t="s">
        <v>13611</v>
      </c>
      <c r="F3114" s="106" t="s">
        <v>195</v>
      </c>
      <c r="G3114" s="106">
        <v>45887</v>
      </c>
      <c r="H3114" s="106">
        <v>45887</v>
      </c>
      <c r="I3114" s="90" t="s">
        <v>1671</v>
      </c>
      <c r="J3114" s="106"/>
      <c r="K3114" s="106"/>
      <c r="L3114" s="106"/>
      <c r="M3114" s="90"/>
      <c r="N3114" s="106"/>
      <c r="O3114" s="106"/>
      <c r="P3114" s="106"/>
      <c r="Q3114" s="90"/>
      <c r="R3114" s="106"/>
      <c r="S3114" s="106"/>
      <c r="T3114" s="106"/>
      <c r="U3114" s="90"/>
      <c r="V3114" s="107" t="str">
        <f t="shared" si="194"/>
        <v>Open PDFIR FINALLY.RHS-KK-ECG-IR-ELE-337-REV00</v>
      </c>
      <c r="W3114" s="972" t="str">
        <f t="shared" ca="1" si="195"/>
        <v>DONE</v>
      </c>
      <c r="X3114" s="979" t="str">
        <f t="shared" si="196"/>
        <v>P</v>
      </c>
      <c r="Y3114" s="979"/>
      <c r="AD3114" s="564"/>
      <c r="AE3114" s="564"/>
      <c r="AF3114" s="564"/>
      <c r="AG3114" s="564"/>
      <c r="AH3114" s="564"/>
      <c r="AI3114" s="564"/>
    </row>
    <row r="3115" spans="1:35" ht="90" x14ac:dyDescent="0.3">
      <c r="A3115" s="450">
        <f t="shared" si="193"/>
        <v>3110</v>
      </c>
      <c r="B3115" s="608" t="s">
        <v>19182</v>
      </c>
      <c r="C3115" s="537" t="s">
        <v>78</v>
      </c>
      <c r="D3115" s="272" t="s">
        <v>5106</v>
      </c>
      <c r="E3115" s="539" t="s">
        <v>13612</v>
      </c>
      <c r="F3115" s="106" t="s">
        <v>195</v>
      </c>
      <c r="G3115" s="106">
        <v>45887</v>
      </c>
      <c r="H3115" s="106">
        <v>45887</v>
      </c>
      <c r="I3115" s="90" t="s">
        <v>1671</v>
      </c>
      <c r="J3115" s="106"/>
      <c r="K3115" s="106"/>
      <c r="L3115" s="106"/>
      <c r="M3115" s="90"/>
      <c r="N3115" s="106"/>
      <c r="O3115" s="106"/>
      <c r="P3115" s="106"/>
      <c r="Q3115" s="90"/>
      <c r="R3115" s="106"/>
      <c r="S3115" s="106"/>
      <c r="T3115" s="106"/>
      <c r="U3115" s="90"/>
      <c r="V3115" s="107" t="str">
        <f t="shared" si="194"/>
        <v>Open PDFIR FINALLY.RHS-KK-ECG-IR-ELE-338-REV00</v>
      </c>
      <c r="W3115" s="972" t="str">
        <f t="shared" ca="1" si="195"/>
        <v>DONE</v>
      </c>
      <c r="X3115" s="979" t="str">
        <f t="shared" si="196"/>
        <v>P</v>
      </c>
      <c r="Y3115" s="979"/>
      <c r="AD3115" s="564"/>
      <c r="AE3115" s="564"/>
      <c r="AF3115" s="564"/>
      <c r="AG3115" s="564"/>
      <c r="AH3115" s="564"/>
      <c r="AI3115" s="564"/>
    </row>
    <row r="3116" spans="1:35" ht="109.8" x14ac:dyDescent="0.3">
      <c r="A3116" s="450">
        <f t="shared" si="193"/>
        <v>3111</v>
      </c>
      <c r="B3116" s="608" t="s">
        <v>19183</v>
      </c>
      <c r="C3116" s="537" t="s">
        <v>78</v>
      </c>
      <c r="D3116" s="272" t="s">
        <v>5106</v>
      </c>
      <c r="E3116" s="539" t="s">
        <v>13613</v>
      </c>
      <c r="F3116" s="106" t="s">
        <v>195</v>
      </c>
      <c r="G3116" s="106">
        <v>45887</v>
      </c>
      <c r="H3116" s="106">
        <v>45887</v>
      </c>
      <c r="I3116" s="90" t="s">
        <v>1671</v>
      </c>
      <c r="J3116" s="106"/>
      <c r="K3116" s="106"/>
      <c r="L3116" s="106"/>
      <c r="M3116" s="90"/>
      <c r="N3116" s="106"/>
      <c r="O3116" s="106"/>
      <c r="P3116" s="106"/>
      <c r="Q3116" s="90"/>
      <c r="R3116" s="106"/>
      <c r="S3116" s="106"/>
      <c r="T3116" s="106"/>
      <c r="U3116" s="90"/>
      <c r="V3116" s="107" t="str">
        <f>IF(B3116&gt;0,HYPERLINK(CONCATENATE("PDFIR FINALLY/",B3116,".pdf"),CONCATENATE("Open PDFIR FINALLY.",B3116)),"")</f>
        <v>Open PDFIR FINALLY.RHS-KK-ECG-IR-ELE-339-REV00</v>
      </c>
      <c r="W3116" s="972" t="str">
        <f t="shared" ca="1" si="195"/>
        <v>DONE</v>
      </c>
      <c r="X3116" s="979" t="str">
        <f t="shared" si="196"/>
        <v>P</v>
      </c>
      <c r="Y3116" s="979"/>
      <c r="AD3116" s="564"/>
      <c r="AE3116" s="564"/>
      <c r="AF3116" s="564"/>
      <c r="AG3116" s="564"/>
      <c r="AH3116" s="564"/>
      <c r="AI3116" s="564"/>
    </row>
    <row r="3117" spans="1:35" ht="90" x14ac:dyDescent="0.3">
      <c r="A3117" s="450">
        <f t="shared" si="193"/>
        <v>3112</v>
      </c>
      <c r="B3117" s="608" t="s">
        <v>19184</v>
      </c>
      <c r="C3117" s="537" t="s">
        <v>78</v>
      </c>
      <c r="D3117" s="272" t="s">
        <v>5106</v>
      </c>
      <c r="E3117" s="539" t="s">
        <v>13614</v>
      </c>
      <c r="F3117" s="106" t="s">
        <v>195</v>
      </c>
      <c r="G3117" s="106">
        <v>45887</v>
      </c>
      <c r="H3117" s="106">
        <v>45887</v>
      </c>
      <c r="I3117" s="90" t="s">
        <v>1671</v>
      </c>
      <c r="J3117" s="106"/>
      <c r="K3117" s="106"/>
      <c r="L3117" s="106"/>
      <c r="M3117" s="90"/>
      <c r="N3117" s="106"/>
      <c r="O3117" s="106"/>
      <c r="P3117" s="106"/>
      <c r="Q3117" s="90"/>
      <c r="R3117" s="106"/>
      <c r="S3117" s="106"/>
      <c r="T3117" s="106"/>
      <c r="U3117" s="90"/>
      <c r="V3117" s="107" t="str">
        <f t="shared" si="194"/>
        <v>Open PDFIR FINALLY.RHS-KK-ECG-IR-ELE-340-REV00</v>
      </c>
      <c r="W3117" s="972" t="str">
        <f t="shared" ca="1" si="195"/>
        <v>DONE</v>
      </c>
      <c r="X3117" s="979" t="str">
        <f t="shared" si="196"/>
        <v>P</v>
      </c>
      <c r="Y3117" s="979"/>
      <c r="AD3117" s="564"/>
      <c r="AE3117" s="564"/>
      <c r="AF3117" s="564"/>
      <c r="AG3117" s="564"/>
      <c r="AH3117" s="564"/>
      <c r="AI3117" s="564"/>
    </row>
    <row r="3118" spans="1:35" ht="90" x14ac:dyDescent="0.3">
      <c r="A3118" s="450">
        <f t="shared" si="193"/>
        <v>3113</v>
      </c>
      <c r="B3118" s="608" t="s">
        <v>20526</v>
      </c>
      <c r="C3118" s="537" t="s">
        <v>76</v>
      </c>
      <c r="D3118" s="272" t="s">
        <v>10661</v>
      </c>
      <c r="E3118" s="539" t="s">
        <v>13617</v>
      </c>
      <c r="F3118" s="106" t="s">
        <v>195</v>
      </c>
      <c r="G3118" s="106">
        <v>45888</v>
      </c>
      <c r="H3118" s="106">
        <v>45888</v>
      </c>
      <c r="I3118" s="90" t="s">
        <v>25</v>
      </c>
      <c r="J3118" s="106" t="s">
        <v>195</v>
      </c>
      <c r="K3118" s="106">
        <v>46056</v>
      </c>
      <c r="L3118" s="106">
        <v>46083</v>
      </c>
      <c r="M3118" s="90" t="s">
        <v>1671</v>
      </c>
      <c r="N3118" s="106"/>
      <c r="O3118" s="106"/>
      <c r="P3118" s="106"/>
      <c r="Q3118" s="90"/>
      <c r="R3118" s="106"/>
      <c r="S3118" s="106"/>
      <c r="T3118" s="106"/>
      <c r="U3118" s="90"/>
      <c r="V3118" s="107" t="str">
        <f t="shared" si="194"/>
        <v>Open PDFIR FINALLY.RHS-KK-ECG-IR-CI-2722-REV01</v>
      </c>
      <c r="W3118" s="972" t="str">
        <f t="shared" ca="1" si="195"/>
        <v>DONE</v>
      </c>
      <c r="X3118" s="979" t="str">
        <f t="shared" si="196"/>
        <v>AWC</v>
      </c>
      <c r="Y3118" s="979"/>
      <c r="AD3118" s="564"/>
      <c r="AE3118" s="564"/>
      <c r="AF3118" s="564"/>
      <c r="AG3118" s="564"/>
      <c r="AH3118" s="564"/>
      <c r="AI3118" s="564"/>
    </row>
    <row r="3119" spans="1:35" ht="90" x14ac:dyDescent="0.3">
      <c r="A3119" s="450">
        <f t="shared" si="193"/>
        <v>3114</v>
      </c>
      <c r="B3119" s="608" t="s">
        <v>20527</v>
      </c>
      <c r="C3119" s="537" t="s">
        <v>76</v>
      </c>
      <c r="D3119" s="272" t="s">
        <v>10661</v>
      </c>
      <c r="E3119" s="539" t="s">
        <v>13618</v>
      </c>
      <c r="F3119" s="106" t="s">
        <v>195</v>
      </c>
      <c r="G3119" s="106">
        <v>45889</v>
      </c>
      <c r="H3119" s="106">
        <v>45889</v>
      </c>
      <c r="I3119" s="90" t="s">
        <v>25</v>
      </c>
      <c r="J3119" s="106" t="s">
        <v>195</v>
      </c>
      <c r="K3119" s="106">
        <v>46056</v>
      </c>
      <c r="L3119" s="106">
        <v>46083</v>
      </c>
      <c r="M3119" s="90" t="s">
        <v>1671</v>
      </c>
      <c r="N3119" s="106"/>
      <c r="O3119" s="106"/>
      <c r="P3119" s="106"/>
      <c r="Q3119" s="90"/>
      <c r="R3119" s="106"/>
      <c r="S3119" s="106"/>
      <c r="T3119" s="106"/>
      <c r="U3119" s="90"/>
      <c r="V3119" s="107" t="str">
        <f t="shared" si="194"/>
        <v>Open PDFIR FINALLY.RHS-KK-ECG-IR-CI-2723-REV01</v>
      </c>
      <c r="W3119" s="972" t="str">
        <f t="shared" ca="1" si="195"/>
        <v>DONE</v>
      </c>
      <c r="X3119" s="979" t="str">
        <f t="shared" si="196"/>
        <v>AWC</v>
      </c>
      <c r="Y3119" s="979"/>
      <c r="AD3119" s="564"/>
      <c r="AE3119" s="564"/>
      <c r="AF3119" s="564"/>
      <c r="AG3119" s="564"/>
      <c r="AH3119" s="564"/>
      <c r="AI3119" s="564"/>
    </row>
    <row r="3120" spans="1:35" ht="90" x14ac:dyDescent="0.3">
      <c r="A3120" s="450">
        <f t="shared" si="193"/>
        <v>3115</v>
      </c>
      <c r="B3120" s="608" t="s">
        <v>19185</v>
      </c>
      <c r="C3120" s="537" t="s">
        <v>2735</v>
      </c>
      <c r="D3120" s="272" t="s">
        <v>8685</v>
      </c>
      <c r="E3120" s="539" t="s">
        <v>13619</v>
      </c>
      <c r="F3120" s="106" t="s">
        <v>195</v>
      </c>
      <c r="G3120" s="106">
        <v>45889</v>
      </c>
      <c r="H3120" s="106">
        <v>45889</v>
      </c>
      <c r="I3120" s="90" t="s">
        <v>1671</v>
      </c>
      <c r="J3120" s="106"/>
      <c r="K3120" s="106"/>
      <c r="L3120" s="106"/>
      <c r="M3120" s="90"/>
      <c r="N3120" s="106"/>
      <c r="O3120" s="106"/>
      <c r="P3120" s="106"/>
      <c r="Q3120" s="90"/>
      <c r="R3120" s="106"/>
      <c r="S3120" s="106"/>
      <c r="T3120" s="106"/>
      <c r="U3120" s="90"/>
      <c r="V3120" s="107" t="str">
        <f t="shared" si="194"/>
        <v>Open PDFIR FINALLY.RHS-KK-ECG-IR-ARCH-2724-REV00</v>
      </c>
      <c r="W3120" s="972" t="str">
        <f t="shared" ca="1" si="195"/>
        <v>DONE</v>
      </c>
      <c r="X3120" s="979" t="str">
        <f t="shared" si="196"/>
        <v>P</v>
      </c>
      <c r="Y3120" s="979"/>
      <c r="AD3120" s="564"/>
      <c r="AE3120" s="564"/>
      <c r="AF3120" s="564"/>
      <c r="AG3120" s="564"/>
      <c r="AH3120" s="564"/>
      <c r="AI3120" s="564"/>
    </row>
    <row r="3121" spans="1:35" ht="90" x14ac:dyDescent="0.3">
      <c r="A3121" s="450">
        <f t="shared" si="193"/>
        <v>3116</v>
      </c>
      <c r="B3121" s="608" t="s">
        <v>19186</v>
      </c>
      <c r="C3121" s="537" t="s">
        <v>3746</v>
      </c>
      <c r="D3121" s="272" t="s">
        <v>10661</v>
      </c>
      <c r="E3121" s="539" t="s">
        <v>13623</v>
      </c>
      <c r="F3121" s="106" t="s">
        <v>195</v>
      </c>
      <c r="G3121" s="106">
        <v>45890</v>
      </c>
      <c r="H3121" s="106">
        <v>45890</v>
      </c>
      <c r="I3121" s="90" t="s">
        <v>1671</v>
      </c>
      <c r="J3121" s="106"/>
      <c r="K3121" s="106"/>
      <c r="L3121" s="106"/>
      <c r="M3121" s="90"/>
      <c r="N3121" s="106"/>
      <c r="O3121" s="106"/>
      <c r="P3121" s="106"/>
      <c r="Q3121" s="90"/>
      <c r="R3121" s="106"/>
      <c r="S3121" s="106"/>
      <c r="T3121" s="106"/>
      <c r="U3121" s="90"/>
      <c r="V3121" s="107" t="str">
        <f t="shared" si="194"/>
        <v>Open PDFIR FINALLY.RHS-KK-ECG-IR-MECH-67-REV00</v>
      </c>
      <c r="W3121" s="972" t="str">
        <f t="shared" ca="1" si="195"/>
        <v>DONE</v>
      </c>
      <c r="X3121" s="979" t="str">
        <f t="shared" si="196"/>
        <v>P</v>
      </c>
      <c r="Y3121" s="979"/>
      <c r="AD3121" s="564"/>
      <c r="AE3121" s="564"/>
      <c r="AF3121" s="564"/>
      <c r="AG3121" s="564"/>
      <c r="AH3121" s="564"/>
      <c r="AI3121" s="564"/>
    </row>
    <row r="3122" spans="1:35" ht="90" x14ac:dyDescent="0.3">
      <c r="A3122" s="450">
        <f t="shared" si="193"/>
        <v>3117</v>
      </c>
      <c r="B3122" s="608" t="s">
        <v>20528</v>
      </c>
      <c r="C3122" s="537" t="s">
        <v>76</v>
      </c>
      <c r="D3122" s="272" t="s">
        <v>10661</v>
      </c>
      <c r="E3122" s="539" t="s">
        <v>13624</v>
      </c>
      <c r="F3122" s="106" t="s">
        <v>195</v>
      </c>
      <c r="G3122" s="106">
        <v>45890</v>
      </c>
      <c r="H3122" s="106">
        <v>45890</v>
      </c>
      <c r="I3122" s="90" t="s">
        <v>25</v>
      </c>
      <c r="J3122" s="106" t="s">
        <v>195</v>
      </c>
      <c r="K3122" s="106">
        <v>46056</v>
      </c>
      <c r="L3122" s="106">
        <v>46083</v>
      </c>
      <c r="M3122" s="90" t="s">
        <v>1671</v>
      </c>
      <c r="N3122" s="106"/>
      <c r="O3122" s="106"/>
      <c r="P3122" s="106"/>
      <c r="Q3122" s="90"/>
      <c r="R3122" s="106"/>
      <c r="S3122" s="106"/>
      <c r="T3122" s="106"/>
      <c r="U3122" s="90"/>
      <c r="V3122" s="107" t="str">
        <f t="shared" si="194"/>
        <v>Open PDFIR FINALLY.RHS-KK-ECG-IR-CI-2725-REV01</v>
      </c>
      <c r="W3122" s="972" t="str">
        <f t="shared" ca="1" si="195"/>
        <v>DONE</v>
      </c>
      <c r="X3122" s="979" t="str">
        <f t="shared" si="196"/>
        <v>AWC</v>
      </c>
      <c r="Y3122" s="979"/>
      <c r="AD3122" s="564"/>
      <c r="AE3122" s="564"/>
      <c r="AF3122" s="564"/>
      <c r="AG3122" s="564"/>
      <c r="AH3122" s="564"/>
      <c r="AI3122" s="564"/>
    </row>
    <row r="3123" spans="1:35" ht="90" x14ac:dyDescent="0.3">
      <c r="A3123" s="450">
        <f t="shared" si="193"/>
        <v>3118</v>
      </c>
      <c r="B3123" s="608" t="s">
        <v>19187</v>
      </c>
      <c r="C3123" s="537" t="s">
        <v>76</v>
      </c>
      <c r="D3123" s="272" t="s">
        <v>12300</v>
      </c>
      <c r="E3123" s="539" t="s">
        <v>13625</v>
      </c>
      <c r="F3123" s="106" t="s">
        <v>195</v>
      </c>
      <c r="G3123" s="106">
        <v>45890</v>
      </c>
      <c r="H3123" s="106">
        <v>45890</v>
      </c>
      <c r="I3123" s="90" t="s">
        <v>1671</v>
      </c>
      <c r="J3123" s="106"/>
      <c r="K3123" s="106"/>
      <c r="L3123" s="106"/>
      <c r="M3123" s="90"/>
      <c r="N3123" s="106"/>
      <c r="O3123" s="106"/>
      <c r="P3123" s="106"/>
      <c r="Q3123" s="90"/>
      <c r="R3123" s="106"/>
      <c r="S3123" s="106"/>
      <c r="T3123" s="106"/>
      <c r="U3123" s="90"/>
      <c r="V3123" s="107" t="str">
        <f t="shared" si="194"/>
        <v>Open PDFIR FINALLY.RHS-KK-ECG-IR-CI-2726-REV00</v>
      </c>
      <c r="W3123" s="972" t="str">
        <f t="shared" ca="1" si="195"/>
        <v>DONE</v>
      </c>
      <c r="X3123" s="979" t="str">
        <f t="shared" si="196"/>
        <v>P</v>
      </c>
      <c r="Y3123" s="979"/>
      <c r="AD3123" s="564"/>
      <c r="AE3123" s="564"/>
      <c r="AF3123" s="564"/>
      <c r="AG3123" s="564"/>
      <c r="AH3123" s="564"/>
      <c r="AI3123" s="564"/>
    </row>
    <row r="3124" spans="1:35" ht="90" x14ac:dyDescent="0.3">
      <c r="A3124" s="450">
        <f t="shared" si="193"/>
        <v>3119</v>
      </c>
      <c r="B3124" s="608" t="s">
        <v>20529</v>
      </c>
      <c r="C3124" s="537" t="s">
        <v>76</v>
      </c>
      <c r="D3124" s="272" t="s">
        <v>8685</v>
      </c>
      <c r="E3124" s="539" t="s">
        <v>13626</v>
      </c>
      <c r="F3124" s="106" t="s">
        <v>195</v>
      </c>
      <c r="G3124" s="106">
        <v>45890</v>
      </c>
      <c r="H3124" s="106">
        <v>45890</v>
      </c>
      <c r="I3124" s="90" t="s">
        <v>25</v>
      </c>
      <c r="J3124" s="106" t="s">
        <v>195</v>
      </c>
      <c r="K3124" s="106">
        <v>45974</v>
      </c>
      <c r="L3124" s="106">
        <v>45974</v>
      </c>
      <c r="M3124" s="90" t="s">
        <v>1671</v>
      </c>
      <c r="N3124" s="106"/>
      <c r="O3124" s="106"/>
      <c r="P3124" s="106"/>
      <c r="Q3124" s="90"/>
      <c r="R3124" s="106"/>
      <c r="S3124" s="106"/>
      <c r="T3124" s="106"/>
      <c r="U3124" s="90"/>
      <c r="V3124" s="107" t="str">
        <f t="shared" si="194"/>
        <v>Open PDFIR FINALLY.RHS-KK-ECG-IR-CI-2727-REV01</v>
      </c>
      <c r="W3124" s="972" t="str">
        <f t="shared" ca="1" si="195"/>
        <v>DONE</v>
      </c>
      <c r="X3124" s="979" t="str">
        <f t="shared" si="196"/>
        <v>AWC</v>
      </c>
      <c r="Y3124" s="979"/>
      <c r="AD3124" s="564"/>
      <c r="AE3124" s="564"/>
      <c r="AF3124" s="564"/>
      <c r="AG3124" s="564"/>
      <c r="AH3124" s="564"/>
      <c r="AI3124" s="564"/>
    </row>
    <row r="3125" spans="1:35" ht="90" x14ac:dyDescent="0.3">
      <c r="A3125" s="450">
        <f t="shared" si="193"/>
        <v>3120</v>
      </c>
      <c r="B3125" s="608" t="s">
        <v>19188</v>
      </c>
      <c r="C3125" s="537" t="s">
        <v>78</v>
      </c>
      <c r="D3125" s="539" t="s">
        <v>8685</v>
      </c>
      <c r="E3125" s="539" t="s">
        <v>13647</v>
      </c>
      <c r="F3125" s="106" t="s">
        <v>195</v>
      </c>
      <c r="G3125" s="106">
        <v>45890</v>
      </c>
      <c r="H3125" s="106">
        <v>45892</v>
      </c>
      <c r="I3125" s="90" t="s">
        <v>1671</v>
      </c>
      <c r="J3125" s="106"/>
      <c r="K3125" s="106"/>
      <c r="L3125" s="106"/>
      <c r="M3125" s="90"/>
      <c r="N3125" s="106"/>
      <c r="O3125" s="106"/>
      <c r="P3125" s="106"/>
      <c r="Q3125" s="90"/>
      <c r="R3125" s="106"/>
      <c r="S3125" s="106"/>
      <c r="T3125" s="106"/>
      <c r="U3125" s="90"/>
      <c r="V3125" s="107" t="str">
        <f t="shared" si="194"/>
        <v>Open PDFIR FINALLY.RHS-KK-ECG-IR-ELE-341-REV00</v>
      </c>
      <c r="W3125" s="972" t="str">
        <f t="shared" ca="1" si="195"/>
        <v>DONE</v>
      </c>
      <c r="X3125" s="979" t="str">
        <f t="shared" si="196"/>
        <v>P</v>
      </c>
      <c r="Y3125" s="979"/>
      <c r="AD3125" s="564"/>
      <c r="AE3125" s="564"/>
      <c r="AF3125" s="564"/>
      <c r="AG3125" s="564"/>
      <c r="AH3125" s="564"/>
      <c r="AI3125" s="564"/>
    </row>
    <row r="3126" spans="1:35" ht="90" x14ac:dyDescent="0.3">
      <c r="A3126" s="450">
        <f t="shared" si="193"/>
        <v>3121</v>
      </c>
      <c r="B3126" s="608" t="s">
        <v>19189</v>
      </c>
      <c r="C3126" s="537" t="s">
        <v>78</v>
      </c>
      <c r="D3126" s="272" t="s">
        <v>10661</v>
      </c>
      <c r="E3126" s="539" t="s">
        <v>13648</v>
      </c>
      <c r="F3126" s="106" t="s">
        <v>195</v>
      </c>
      <c r="G3126" s="106">
        <v>45890</v>
      </c>
      <c r="H3126" s="106">
        <v>45892</v>
      </c>
      <c r="I3126" s="90" t="s">
        <v>1671</v>
      </c>
      <c r="J3126" s="106"/>
      <c r="K3126" s="106"/>
      <c r="L3126" s="106"/>
      <c r="M3126" s="90"/>
      <c r="N3126" s="106"/>
      <c r="O3126" s="106"/>
      <c r="P3126" s="106"/>
      <c r="Q3126" s="90"/>
      <c r="R3126" s="106"/>
      <c r="S3126" s="106"/>
      <c r="T3126" s="106"/>
      <c r="U3126" s="90"/>
      <c r="V3126" s="107" t="str">
        <f t="shared" si="194"/>
        <v>Open PDFIR FINALLY.RHS-KK-ECG-IR-ELE-342-REV00</v>
      </c>
      <c r="W3126" s="972" t="str">
        <f t="shared" ca="1" si="195"/>
        <v>DONE</v>
      </c>
      <c r="X3126" s="979" t="str">
        <f t="shared" si="196"/>
        <v>P</v>
      </c>
      <c r="Y3126" s="979"/>
      <c r="AD3126" s="564"/>
      <c r="AE3126" s="564"/>
      <c r="AF3126" s="564"/>
      <c r="AG3126" s="564"/>
      <c r="AH3126" s="564"/>
      <c r="AI3126" s="564"/>
    </row>
    <row r="3127" spans="1:35" ht="90" x14ac:dyDescent="0.3">
      <c r="A3127" s="450">
        <f t="shared" si="193"/>
        <v>3122</v>
      </c>
      <c r="B3127" s="608" t="s">
        <v>19190</v>
      </c>
      <c r="C3127" s="537" t="s">
        <v>4383</v>
      </c>
      <c r="D3127" s="272" t="s">
        <v>10661</v>
      </c>
      <c r="E3127" s="539" t="s">
        <v>13649</v>
      </c>
      <c r="F3127" s="106" t="s">
        <v>195</v>
      </c>
      <c r="G3127" s="106">
        <v>45892</v>
      </c>
      <c r="H3127" s="106">
        <v>45892</v>
      </c>
      <c r="I3127" s="90" t="s">
        <v>1671</v>
      </c>
      <c r="J3127" s="106"/>
      <c r="K3127" s="106"/>
      <c r="L3127" s="106"/>
      <c r="M3127" s="90"/>
      <c r="N3127" s="106"/>
      <c r="O3127" s="106"/>
      <c r="P3127" s="106"/>
      <c r="Q3127" s="90"/>
      <c r="R3127" s="106"/>
      <c r="S3127" s="106"/>
      <c r="T3127" s="106"/>
      <c r="U3127" s="90"/>
      <c r="V3127" s="107" t="str">
        <f t="shared" si="194"/>
        <v>Open PDFIR FINALLY.RHS-KK-ECG-IR-SU-2728-REV00</v>
      </c>
      <c r="W3127" s="972" t="str">
        <f t="shared" ca="1" si="195"/>
        <v>DONE</v>
      </c>
      <c r="X3127" s="979" t="str">
        <f t="shared" si="196"/>
        <v>P</v>
      </c>
      <c r="Y3127" s="979"/>
      <c r="AD3127" s="564"/>
      <c r="AE3127" s="564"/>
      <c r="AF3127" s="564"/>
      <c r="AG3127" s="564"/>
      <c r="AH3127" s="564"/>
      <c r="AI3127" s="564"/>
    </row>
    <row r="3128" spans="1:35" ht="90" x14ac:dyDescent="0.3">
      <c r="A3128" s="450">
        <f t="shared" si="193"/>
        <v>3123</v>
      </c>
      <c r="B3128" s="608" t="s">
        <v>19191</v>
      </c>
      <c r="C3128" s="537" t="s">
        <v>3746</v>
      </c>
      <c r="D3128" s="272" t="s">
        <v>8685</v>
      </c>
      <c r="E3128" s="539" t="s">
        <v>13650</v>
      </c>
      <c r="F3128" s="106" t="s">
        <v>195</v>
      </c>
      <c r="G3128" s="106">
        <v>45892</v>
      </c>
      <c r="H3128" s="106">
        <v>45892</v>
      </c>
      <c r="I3128" s="90" t="s">
        <v>1671</v>
      </c>
      <c r="J3128" s="106"/>
      <c r="K3128" s="106"/>
      <c r="L3128" s="106"/>
      <c r="M3128" s="90"/>
      <c r="N3128" s="106"/>
      <c r="O3128" s="106"/>
      <c r="P3128" s="106"/>
      <c r="Q3128" s="90"/>
      <c r="R3128" s="106"/>
      <c r="S3128" s="106"/>
      <c r="T3128" s="106"/>
      <c r="U3128" s="90"/>
      <c r="V3128" s="107" t="str">
        <f t="shared" si="194"/>
        <v>Open PDFIR FINALLY.RHS-KK-ECG-IR-MECH-68-REV00</v>
      </c>
      <c r="W3128" s="972" t="str">
        <f t="shared" ca="1" si="195"/>
        <v>DONE</v>
      </c>
      <c r="X3128" s="979" t="str">
        <f t="shared" si="196"/>
        <v>P</v>
      </c>
      <c r="Y3128" s="979"/>
      <c r="AD3128" s="564"/>
      <c r="AE3128" s="564"/>
      <c r="AF3128" s="564"/>
      <c r="AG3128" s="564"/>
      <c r="AH3128" s="564"/>
      <c r="AI3128" s="564"/>
    </row>
    <row r="3129" spans="1:35" ht="90" x14ac:dyDescent="0.3">
      <c r="A3129" s="450">
        <f t="shared" si="193"/>
        <v>3124</v>
      </c>
      <c r="B3129" s="608" t="s">
        <v>19192</v>
      </c>
      <c r="C3129" s="537" t="s">
        <v>4383</v>
      </c>
      <c r="D3129" s="272" t="s">
        <v>10661</v>
      </c>
      <c r="E3129" s="539" t="s">
        <v>13661</v>
      </c>
      <c r="F3129" s="106" t="s">
        <v>195</v>
      </c>
      <c r="G3129" s="106">
        <v>45893</v>
      </c>
      <c r="H3129" s="106">
        <v>45893</v>
      </c>
      <c r="I3129" s="90" t="s">
        <v>62</v>
      </c>
      <c r="J3129" s="106"/>
      <c r="K3129" s="106"/>
      <c r="L3129" s="106"/>
      <c r="M3129" s="90"/>
      <c r="N3129" s="106"/>
      <c r="O3129" s="106"/>
      <c r="P3129" s="106"/>
      <c r="Q3129" s="90"/>
      <c r="R3129" s="106"/>
      <c r="S3129" s="106"/>
      <c r="T3129" s="106"/>
      <c r="U3129" s="90"/>
      <c r="V3129" s="107" t="str">
        <f t="shared" si="194"/>
        <v>Open PDFIR FINALLY.RHS-KK-ECG-IR-SU-2729-REV00</v>
      </c>
      <c r="W3129" s="972" t="str">
        <f t="shared" ca="1" si="195"/>
        <v>DONE</v>
      </c>
      <c r="X3129" s="979" t="str">
        <f t="shared" si="196"/>
        <v>P</v>
      </c>
      <c r="Y3129" s="979"/>
      <c r="AD3129" s="564"/>
      <c r="AE3129" s="564"/>
      <c r="AF3129" s="564"/>
      <c r="AG3129" s="564"/>
      <c r="AH3129" s="564"/>
      <c r="AI3129" s="564"/>
    </row>
    <row r="3130" spans="1:35" ht="90" x14ac:dyDescent="0.3">
      <c r="A3130" s="450">
        <f t="shared" si="193"/>
        <v>3125</v>
      </c>
      <c r="B3130" s="608" t="s">
        <v>19193</v>
      </c>
      <c r="C3130" s="537" t="s">
        <v>4383</v>
      </c>
      <c r="D3130" s="272" t="s">
        <v>10661</v>
      </c>
      <c r="E3130" s="539" t="s">
        <v>13660</v>
      </c>
      <c r="F3130" s="106" t="s">
        <v>195</v>
      </c>
      <c r="G3130" s="106">
        <v>45888</v>
      </c>
      <c r="H3130" s="106">
        <v>45888</v>
      </c>
      <c r="I3130" s="90" t="s">
        <v>62</v>
      </c>
      <c r="J3130" s="106"/>
      <c r="K3130" s="106"/>
      <c r="L3130" s="106"/>
      <c r="M3130" s="90"/>
      <c r="N3130" s="106"/>
      <c r="O3130" s="106"/>
      <c r="P3130" s="106"/>
      <c r="Q3130" s="90"/>
      <c r="R3130" s="106"/>
      <c r="S3130" s="106"/>
      <c r="T3130" s="106"/>
      <c r="U3130" s="90"/>
      <c r="V3130" s="107" t="str">
        <f t="shared" si="194"/>
        <v>Open PDFIR FINALLY.RHS-KK-ECG-IR-SU-2730-REV00</v>
      </c>
      <c r="W3130" s="972" t="str">
        <f t="shared" ca="1" si="195"/>
        <v>DONE</v>
      </c>
      <c r="X3130" s="979" t="str">
        <f t="shared" si="196"/>
        <v>P</v>
      </c>
      <c r="Y3130" s="979"/>
      <c r="AD3130" s="564"/>
      <c r="AE3130" s="564"/>
      <c r="AF3130" s="564"/>
      <c r="AG3130" s="564"/>
      <c r="AH3130" s="564"/>
      <c r="AI3130" s="564"/>
    </row>
    <row r="3131" spans="1:35" ht="90" x14ac:dyDescent="0.3">
      <c r="A3131" s="450">
        <f t="shared" si="193"/>
        <v>3126</v>
      </c>
      <c r="B3131" s="608" t="s">
        <v>19194</v>
      </c>
      <c r="C3131" s="537" t="s">
        <v>4383</v>
      </c>
      <c r="D3131" s="272" t="s">
        <v>10661</v>
      </c>
      <c r="E3131" s="539" t="s">
        <v>13659</v>
      </c>
      <c r="F3131" s="106" t="s">
        <v>195</v>
      </c>
      <c r="G3131" s="106">
        <v>45888</v>
      </c>
      <c r="H3131" s="106">
        <v>45888</v>
      </c>
      <c r="I3131" s="90" t="s">
        <v>62</v>
      </c>
      <c r="J3131" s="106"/>
      <c r="K3131" s="106"/>
      <c r="L3131" s="106"/>
      <c r="M3131" s="90"/>
      <c r="N3131" s="106"/>
      <c r="O3131" s="106"/>
      <c r="P3131" s="106"/>
      <c r="Q3131" s="90"/>
      <c r="R3131" s="106"/>
      <c r="S3131" s="106"/>
      <c r="T3131" s="106"/>
      <c r="U3131" s="90"/>
      <c r="V3131" s="107" t="str">
        <f t="shared" si="194"/>
        <v>Open PDFIR FINALLY.RHS-KK-ECG-IR-SU-2731-REV00</v>
      </c>
      <c r="W3131" s="972" t="str">
        <f t="shared" ca="1" si="195"/>
        <v>DONE</v>
      </c>
      <c r="X3131" s="979" t="str">
        <f t="shared" si="196"/>
        <v>P</v>
      </c>
      <c r="Y3131" s="979"/>
      <c r="AD3131" s="564"/>
      <c r="AE3131" s="564"/>
      <c r="AF3131" s="564"/>
      <c r="AG3131" s="564"/>
      <c r="AH3131" s="564"/>
      <c r="AI3131" s="564"/>
    </row>
    <row r="3132" spans="1:35" ht="90" x14ac:dyDescent="0.3">
      <c r="A3132" s="450">
        <f t="shared" si="193"/>
        <v>3127</v>
      </c>
      <c r="B3132" s="608" t="s">
        <v>19195</v>
      </c>
      <c r="C3132" s="537" t="s">
        <v>4383</v>
      </c>
      <c r="D3132" s="272" t="s">
        <v>10661</v>
      </c>
      <c r="E3132" s="539" t="s">
        <v>13658</v>
      </c>
      <c r="F3132" s="106" t="s">
        <v>195</v>
      </c>
      <c r="G3132" s="106">
        <v>45888</v>
      </c>
      <c r="H3132" s="106">
        <v>45888</v>
      </c>
      <c r="I3132" s="90" t="s">
        <v>62</v>
      </c>
      <c r="J3132" s="106"/>
      <c r="K3132" s="106"/>
      <c r="L3132" s="106"/>
      <c r="M3132" s="90"/>
      <c r="N3132" s="106"/>
      <c r="O3132" s="106"/>
      <c r="P3132" s="106"/>
      <c r="Q3132" s="90"/>
      <c r="R3132" s="106"/>
      <c r="S3132" s="106"/>
      <c r="T3132" s="106"/>
      <c r="U3132" s="90"/>
      <c r="V3132" s="107" t="str">
        <f t="shared" si="194"/>
        <v>Open PDFIR FINALLY.RHS-KK-ECG-IR-SU-2732-REV00</v>
      </c>
      <c r="W3132" s="972" t="str">
        <f t="shared" ca="1" si="195"/>
        <v>DONE</v>
      </c>
      <c r="X3132" s="979" t="str">
        <f t="shared" si="196"/>
        <v>P</v>
      </c>
      <c r="Y3132" s="979"/>
      <c r="AD3132" s="564"/>
      <c r="AE3132" s="564"/>
      <c r="AF3132" s="564"/>
      <c r="AG3132" s="564"/>
      <c r="AH3132" s="564"/>
      <c r="AI3132" s="564"/>
    </row>
    <row r="3133" spans="1:35" ht="90" x14ac:dyDescent="0.3">
      <c r="A3133" s="450">
        <f t="shared" si="193"/>
        <v>3128</v>
      </c>
      <c r="B3133" s="608" t="s">
        <v>19196</v>
      </c>
      <c r="C3133" s="537" t="s">
        <v>4383</v>
      </c>
      <c r="D3133" s="272" t="s">
        <v>10661</v>
      </c>
      <c r="E3133" s="539" t="s">
        <v>13657</v>
      </c>
      <c r="F3133" s="106" t="s">
        <v>195</v>
      </c>
      <c r="G3133" s="106">
        <v>45882</v>
      </c>
      <c r="H3133" s="106">
        <v>45882</v>
      </c>
      <c r="I3133" s="90" t="s">
        <v>62</v>
      </c>
      <c r="J3133" s="106"/>
      <c r="K3133" s="106"/>
      <c r="L3133" s="106"/>
      <c r="M3133" s="90"/>
      <c r="N3133" s="106"/>
      <c r="O3133" s="106"/>
      <c r="P3133" s="106"/>
      <c r="Q3133" s="90"/>
      <c r="R3133" s="106"/>
      <c r="S3133" s="106"/>
      <c r="T3133" s="106"/>
      <c r="U3133" s="90"/>
      <c r="V3133" s="107" t="str">
        <f t="shared" si="194"/>
        <v>Open PDFIR FINALLY.RHS-KK-ECG-IR-SU-2733-REV00</v>
      </c>
      <c r="W3133" s="972" t="str">
        <f t="shared" ca="1" si="195"/>
        <v>DONE</v>
      </c>
      <c r="X3133" s="979" t="str">
        <f t="shared" si="196"/>
        <v>P</v>
      </c>
      <c r="Y3133" s="979"/>
      <c r="AD3133" s="564"/>
      <c r="AE3133" s="564"/>
      <c r="AF3133" s="564"/>
      <c r="AG3133" s="564"/>
      <c r="AH3133" s="564"/>
      <c r="AI3133" s="564"/>
    </row>
    <row r="3134" spans="1:35" ht="90" x14ac:dyDescent="0.3">
      <c r="A3134" s="450">
        <f t="shared" ref="A3134:A3199" si="197">ROW()-ROW($A$5)</f>
        <v>3129</v>
      </c>
      <c r="B3134" s="608" t="s">
        <v>20530</v>
      </c>
      <c r="C3134" s="537" t="s">
        <v>76</v>
      </c>
      <c r="D3134" s="272" t="s">
        <v>8685</v>
      </c>
      <c r="E3134" s="539" t="s">
        <v>13656</v>
      </c>
      <c r="F3134" s="106" t="s">
        <v>195</v>
      </c>
      <c r="G3134" s="106">
        <v>45893</v>
      </c>
      <c r="H3134" s="106">
        <v>45893</v>
      </c>
      <c r="I3134" s="90" t="s">
        <v>25</v>
      </c>
      <c r="J3134" s="106" t="s">
        <v>195</v>
      </c>
      <c r="K3134" s="106">
        <v>45974</v>
      </c>
      <c r="L3134" s="106">
        <v>45974</v>
      </c>
      <c r="M3134" s="90" t="s">
        <v>1671</v>
      </c>
      <c r="N3134" s="106"/>
      <c r="O3134" s="106"/>
      <c r="P3134" s="106"/>
      <c r="Q3134" s="90"/>
      <c r="R3134" s="106"/>
      <c r="S3134" s="106"/>
      <c r="T3134" s="106"/>
      <c r="U3134" s="90"/>
      <c r="V3134" s="107" t="str">
        <f t="shared" si="194"/>
        <v>Open PDFIR FINALLY.RHS-KK-ECG-IR-CI-2734-REV01</v>
      </c>
      <c r="W3134" s="972" t="str">
        <f t="shared" ca="1" si="195"/>
        <v>DONE</v>
      </c>
      <c r="X3134" s="979" t="str">
        <f t="shared" si="196"/>
        <v>AWC</v>
      </c>
      <c r="Y3134" s="979"/>
      <c r="AD3134" s="564"/>
      <c r="AE3134" s="564"/>
      <c r="AF3134" s="564"/>
      <c r="AG3134" s="564"/>
      <c r="AH3134" s="564"/>
      <c r="AI3134" s="564"/>
    </row>
    <row r="3135" spans="1:35" ht="90" x14ac:dyDescent="0.3">
      <c r="A3135" s="450">
        <f t="shared" si="197"/>
        <v>3130</v>
      </c>
      <c r="B3135" s="608" t="s">
        <v>19197</v>
      </c>
      <c r="C3135" s="537" t="s">
        <v>76</v>
      </c>
      <c r="D3135" s="272" t="s">
        <v>10661</v>
      </c>
      <c r="E3135" s="539" t="s">
        <v>13655</v>
      </c>
      <c r="F3135" s="106" t="s">
        <v>195</v>
      </c>
      <c r="G3135" s="106">
        <v>45893</v>
      </c>
      <c r="H3135" s="106">
        <v>45893</v>
      </c>
      <c r="I3135" s="90" t="s">
        <v>1671</v>
      </c>
      <c r="J3135" s="106"/>
      <c r="K3135" s="106"/>
      <c r="L3135" s="106"/>
      <c r="M3135" s="90"/>
      <c r="N3135" s="106"/>
      <c r="O3135" s="106"/>
      <c r="P3135" s="106"/>
      <c r="Q3135" s="90"/>
      <c r="R3135" s="106"/>
      <c r="S3135" s="106"/>
      <c r="T3135" s="106"/>
      <c r="U3135" s="90"/>
      <c r="V3135" s="107" t="str">
        <f t="shared" si="194"/>
        <v>Open PDFIR FINALLY.RHS-KK-ECG-IR-CI-2735-REV00</v>
      </c>
      <c r="W3135" s="972" t="str">
        <f t="shared" ca="1" si="195"/>
        <v>DONE</v>
      </c>
      <c r="X3135" s="979" t="str">
        <f t="shared" si="196"/>
        <v>P</v>
      </c>
      <c r="Y3135" s="979"/>
      <c r="AD3135" s="564"/>
      <c r="AE3135" s="564"/>
      <c r="AF3135" s="564"/>
      <c r="AG3135" s="564"/>
      <c r="AH3135" s="564"/>
      <c r="AI3135" s="564"/>
    </row>
    <row r="3136" spans="1:35" ht="90" x14ac:dyDescent="0.3">
      <c r="A3136" s="450">
        <f t="shared" si="197"/>
        <v>3131</v>
      </c>
      <c r="B3136" s="608" t="s">
        <v>19198</v>
      </c>
      <c r="C3136" s="537" t="s">
        <v>4383</v>
      </c>
      <c r="D3136" s="272" t="s">
        <v>8685</v>
      </c>
      <c r="E3136" s="539" t="s">
        <v>13665</v>
      </c>
      <c r="F3136" s="106" t="s">
        <v>195</v>
      </c>
      <c r="G3136" s="106">
        <v>45893</v>
      </c>
      <c r="H3136" s="106">
        <v>45893</v>
      </c>
      <c r="I3136" s="90" t="s">
        <v>62</v>
      </c>
      <c r="J3136" s="106"/>
      <c r="K3136" s="106"/>
      <c r="L3136" s="106"/>
      <c r="M3136" s="90"/>
      <c r="N3136" s="106"/>
      <c r="O3136" s="106"/>
      <c r="P3136" s="106"/>
      <c r="Q3136" s="90"/>
      <c r="R3136" s="106"/>
      <c r="S3136" s="106"/>
      <c r="T3136" s="106"/>
      <c r="U3136" s="90"/>
      <c r="V3136" s="107" t="str">
        <f t="shared" si="194"/>
        <v>Open PDFIR FINALLY.RHS-KK-ECG-IR-SU-2736-REV00</v>
      </c>
      <c r="W3136" s="972" t="str">
        <f t="shared" ca="1" si="195"/>
        <v>DONE</v>
      </c>
      <c r="X3136" s="979" t="str">
        <f t="shared" si="196"/>
        <v>P</v>
      </c>
      <c r="Y3136" s="979"/>
      <c r="AD3136" s="564"/>
      <c r="AE3136" s="564"/>
      <c r="AF3136" s="564"/>
      <c r="AG3136" s="564"/>
      <c r="AH3136" s="564"/>
      <c r="AI3136" s="564"/>
    </row>
    <row r="3137" spans="1:35" ht="90" x14ac:dyDescent="0.3">
      <c r="A3137" s="450">
        <f t="shared" si="197"/>
        <v>3132</v>
      </c>
      <c r="B3137" s="608" t="s">
        <v>19199</v>
      </c>
      <c r="C3137" s="537" t="s">
        <v>3746</v>
      </c>
      <c r="D3137" s="272" t="s">
        <v>10661</v>
      </c>
      <c r="E3137" s="539" t="s">
        <v>13691</v>
      </c>
      <c r="F3137" s="106" t="s">
        <v>195</v>
      </c>
      <c r="G3137" s="106">
        <v>45893</v>
      </c>
      <c r="H3137" s="106">
        <v>45893</v>
      </c>
      <c r="I3137" s="90" t="s">
        <v>1671</v>
      </c>
      <c r="J3137" s="106"/>
      <c r="K3137" s="106"/>
      <c r="L3137" s="106"/>
      <c r="M3137" s="90"/>
      <c r="N3137" s="106"/>
      <c r="O3137" s="106"/>
      <c r="P3137" s="106"/>
      <c r="Q3137" s="90"/>
      <c r="R3137" s="106"/>
      <c r="S3137" s="106"/>
      <c r="T3137" s="106"/>
      <c r="U3137" s="90"/>
      <c r="V3137" s="107" t="str">
        <f t="shared" si="194"/>
        <v>Open PDFIR FINALLY.RHS-KK-ECG-IR-MECH-69-REV00</v>
      </c>
      <c r="W3137" s="972" t="str">
        <f t="shared" ca="1" si="195"/>
        <v>DONE</v>
      </c>
      <c r="X3137" s="979" t="str">
        <f t="shared" si="196"/>
        <v>P</v>
      </c>
      <c r="Y3137" s="979"/>
      <c r="AD3137" s="564"/>
      <c r="AE3137" s="564"/>
      <c r="AF3137" s="564"/>
      <c r="AG3137" s="564"/>
      <c r="AH3137" s="564"/>
      <c r="AI3137" s="564"/>
    </row>
    <row r="3138" spans="1:35" ht="90" x14ac:dyDescent="0.3">
      <c r="A3138" s="450">
        <f t="shared" si="197"/>
        <v>3133</v>
      </c>
      <c r="B3138" s="608" t="s">
        <v>19200</v>
      </c>
      <c r="C3138" s="537" t="s">
        <v>3746</v>
      </c>
      <c r="D3138" s="272" t="s">
        <v>10661</v>
      </c>
      <c r="E3138" s="539" t="s">
        <v>13664</v>
      </c>
      <c r="F3138" s="106" t="s">
        <v>195</v>
      </c>
      <c r="G3138" s="106">
        <v>45914</v>
      </c>
      <c r="H3138" s="106">
        <v>45914</v>
      </c>
      <c r="I3138" s="90" t="s">
        <v>1671</v>
      </c>
      <c r="J3138" s="106"/>
      <c r="K3138" s="106"/>
      <c r="L3138" s="106"/>
      <c r="M3138" s="90"/>
      <c r="N3138" s="106"/>
      <c r="O3138" s="106"/>
      <c r="P3138" s="106"/>
      <c r="Q3138" s="90"/>
      <c r="R3138" s="106"/>
      <c r="S3138" s="106"/>
      <c r="T3138" s="106"/>
      <c r="U3138" s="90"/>
      <c r="V3138" s="107" t="str">
        <f t="shared" si="194"/>
        <v>Open PDFIR FINALLY.RHS-KK-ECG-IR-MECH-70-REV00</v>
      </c>
      <c r="W3138" s="972" t="str">
        <f t="shared" ca="1" si="195"/>
        <v>DONE</v>
      </c>
      <c r="X3138" s="979" t="str">
        <f t="shared" si="196"/>
        <v>P</v>
      </c>
      <c r="Y3138" s="979"/>
      <c r="AD3138" s="564"/>
      <c r="AE3138" s="564"/>
      <c r="AF3138" s="564"/>
      <c r="AG3138" s="564"/>
      <c r="AH3138" s="564"/>
      <c r="AI3138" s="564"/>
    </row>
    <row r="3139" spans="1:35" ht="90" x14ac:dyDescent="0.3">
      <c r="A3139" s="450">
        <f t="shared" si="197"/>
        <v>3134</v>
      </c>
      <c r="B3139" s="608" t="s">
        <v>19201</v>
      </c>
      <c r="C3139" s="537" t="s">
        <v>3746</v>
      </c>
      <c r="D3139" s="272" t="s">
        <v>10661</v>
      </c>
      <c r="E3139" s="539" t="s">
        <v>13663</v>
      </c>
      <c r="F3139" s="106" t="s">
        <v>195</v>
      </c>
      <c r="G3139" s="106">
        <v>45894</v>
      </c>
      <c r="H3139" s="106">
        <v>45894</v>
      </c>
      <c r="I3139" s="90" t="s">
        <v>1671</v>
      </c>
      <c r="J3139" s="106"/>
      <c r="K3139" s="106"/>
      <c r="L3139" s="106"/>
      <c r="M3139" s="90"/>
      <c r="N3139" s="106"/>
      <c r="O3139" s="106"/>
      <c r="P3139" s="106"/>
      <c r="Q3139" s="90"/>
      <c r="R3139" s="106"/>
      <c r="S3139" s="106"/>
      <c r="T3139" s="106"/>
      <c r="U3139" s="90"/>
      <c r="V3139" s="107" t="str">
        <f t="shared" si="194"/>
        <v>Open PDFIR FINALLY.RHS-KK-ECG-IR-MECH-71-REV00</v>
      </c>
      <c r="W3139" s="972" t="str">
        <f t="shared" ca="1" si="195"/>
        <v>DONE</v>
      </c>
      <c r="X3139" s="979" t="str">
        <f t="shared" si="196"/>
        <v>P</v>
      </c>
      <c r="Y3139" s="979"/>
      <c r="AD3139" s="564"/>
      <c r="AE3139" s="564"/>
      <c r="AF3139" s="564"/>
      <c r="AG3139" s="564"/>
      <c r="AH3139" s="564"/>
      <c r="AI3139" s="564"/>
    </row>
    <row r="3140" spans="1:35" ht="90" x14ac:dyDescent="0.3">
      <c r="A3140" s="450">
        <f t="shared" si="197"/>
        <v>3135</v>
      </c>
      <c r="B3140" s="608" t="s">
        <v>20531</v>
      </c>
      <c r="C3140" s="537" t="s">
        <v>76</v>
      </c>
      <c r="D3140" s="272" t="s">
        <v>10661</v>
      </c>
      <c r="E3140" s="539" t="s">
        <v>13689</v>
      </c>
      <c r="F3140" s="106" t="s">
        <v>195</v>
      </c>
      <c r="G3140" s="106">
        <v>45894</v>
      </c>
      <c r="H3140" s="106">
        <v>45894</v>
      </c>
      <c r="I3140" s="90" t="s">
        <v>25</v>
      </c>
      <c r="J3140" s="106" t="s">
        <v>195</v>
      </c>
      <c r="K3140" s="106">
        <v>46056</v>
      </c>
      <c r="L3140" s="106">
        <v>46083</v>
      </c>
      <c r="M3140" s="90" t="s">
        <v>1671</v>
      </c>
      <c r="N3140" s="106"/>
      <c r="O3140" s="106"/>
      <c r="P3140" s="106"/>
      <c r="Q3140" s="90"/>
      <c r="R3140" s="106"/>
      <c r="S3140" s="106"/>
      <c r="T3140" s="106"/>
      <c r="U3140" s="90"/>
      <c r="V3140" s="107" t="str">
        <f t="shared" ref="V3140:V3204" si="198">IF(B3140&gt;0,HYPERLINK(CONCATENATE("PDFIR FINALLY/",B3140,".pdf"),CONCATENATE("Open PDFIR FINALLY.",B3140)),"")</f>
        <v>Open PDFIR FINALLY.RHS-KK-ECG-IR-CI-2737-REV01</v>
      </c>
      <c r="W3140" s="972" t="str">
        <f t="shared" ca="1" si="195"/>
        <v>DONE</v>
      </c>
      <c r="X3140" s="979" t="str">
        <f t="shared" si="196"/>
        <v>AWC</v>
      </c>
      <c r="Y3140" s="979"/>
      <c r="AD3140" s="564"/>
      <c r="AE3140" s="564"/>
      <c r="AF3140" s="564"/>
      <c r="AG3140" s="564"/>
      <c r="AH3140" s="564"/>
      <c r="AI3140" s="564"/>
    </row>
    <row r="3141" spans="1:35" ht="90" x14ac:dyDescent="0.3">
      <c r="A3141" s="450">
        <f t="shared" si="197"/>
        <v>3136</v>
      </c>
      <c r="B3141" s="608" t="s">
        <v>20532</v>
      </c>
      <c r="C3141" s="537" t="s">
        <v>76</v>
      </c>
      <c r="D3141" s="272" t="s">
        <v>10661</v>
      </c>
      <c r="E3141" s="539" t="s">
        <v>13688</v>
      </c>
      <c r="F3141" s="106" t="s">
        <v>195</v>
      </c>
      <c r="G3141" s="106">
        <v>45895</v>
      </c>
      <c r="H3141" s="106">
        <v>45895</v>
      </c>
      <c r="I3141" s="90" t="s">
        <v>25</v>
      </c>
      <c r="J3141" s="106" t="s">
        <v>195</v>
      </c>
      <c r="K3141" s="106">
        <v>46056</v>
      </c>
      <c r="L3141" s="106">
        <v>46083</v>
      </c>
      <c r="M3141" s="90" t="s">
        <v>1671</v>
      </c>
      <c r="N3141" s="106"/>
      <c r="O3141" s="106"/>
      <c r="P3141" s="106"/>
      <c r="Q3141" s="90"/>
      <c r="R3141" s="106"/>
      <c r="S3141" s="106"/>
      <c r="T3141" s="106"/>
      <c r="U3141" s="90"/>
      <c r="V3141" s="107" t="str">
        <f t="shared" si="198"/>
        <v>Open PDFIR FINALLY.RHS-KK-ECG-IR-CI-2738-REV01</v>
      </c>
      <c r="W3141" s="972" t="str">
        <f t="shared" ca="1" si="195"/>
        <v>DONE</v>
      </c>
      <c r="X3141" s="979" t="str">
        <f t="shared" si="196"/>
        <v>AWC</v>
      </c>
      <c r="Y3141" s="979"/>
      <c r="AD3141" s="564"/>
      <c r="AE3141" s="564"/>
      <c r="AF3141" s="564"/>
      <c r="AG3141" s="564"/>
      <c r="AH3141" s="564"/>
      <c r="AI3141" s="564"/>
    </row>
    <row r="3142" spans="1:35" ht="90" x14ac:dyDescent="0.3">
      <c r="A3142" s="450">
        <f t="shared" si="197"/>
        <v>3137</v>
      </c>
      <c r="B3142" s="608" t="s">
        <v>20533</v>
      </c>
      <c r="C3142" s="537" t="s">
        <v>76</v>
      </c>
      <c r="D3142" s="272" t="s">
        <v>10661</v>
      </c>
      <c r="E3142" s="539" t="s">
        <v>13687</v>
      </c>
      <c r="F3142" s="106" t="s">
        <v>195</v>
      </c>
      <c r="G3142" s="106">
        <v>45895</v>
      </c>
      <c r="H3142" s="106">
        <v>45895</v>
      </c>
      <c r="I3142" s="90" t="s">
        <v>25</v>
      </c>
      <c r="J3142" s="106" t="s">
        <v>195</v>
      </c>
      <c r="K3142" s="106">
        <v>46056</v>
      </c>
      <c r="L3142" s="106">
        <v>46083</v>
      </c>
      <c r="M3142" s="90" t="s">
        <v>1671</v>
      </c>
      <c r="N3142" s="106"/>
      <c r="O3142" s="106"/>
      <c r="P3142" s="106"/>
      <c r="Q3142" s="90"/>
      <c r="R3142" s="106"/>
      <c r="S3142" s="106"/>
      <c r="T3142" s="106"/>
      <c r="U3142" s="90"/>
      <c r="V3142" s="107" t="str">
        <f t="shared" si="198"/>
        <v>Open PDFIR FINALLY.RHS-KK-ECG-IR-CI-2739-REV01</v>
      </c>
      <c r="W3142" s="972" t="str">
        <f t="shared" ref="W3142:W3205" ca="1" si="199">IF(UPPER(TRIM(U3142))="P", MAX(0, TODAY()-S3142), IF(UPPER(TRIM(Q3142))="P", MAX(0, TODAY()-O3142), IF(UPPER(TRIM(M3142))="P", MAX(0, TODAY()-K3142), IF(UPPER(TRIM(I3142))="P", MAX(0, TODAY()-G3142), IF(OR(UPPER(TRIM(U3142))="C", UPPER(TRIM(U3142))="R", UPPER(TRIM(U3142))="A", UPPER(TRIM(U3142))="AWC", UPPER(TRIM(Q3142))="C", UPPER(TRIM(Q3142))="R", UPPER(TRIM(Q3142))="A", UPPER(TRIM(Q3142))="AWC", UPPER(TRIM(M3142))="C", UPPER(TRIM(M3142))="R", UPPER(TRIM(M3142))="A", UPPER(TRIM(M3142))="AWC", UPPER(TRIM(I3142))="C", UPPER(TRIM(I3142))="R", UPPER(TRIM(I3142))="A", UPPER(TRIM(I3142))="AWC"), "DONE", "")))))</f>
        <v>DONE</v>
      </c>
      <c r="X3142" s="979" t="str">
        <f t="shared" ref="X3142:X3205" si="200">IF(B3142="","",IF(U3142&lt;&gt;"",U3142,IF(Q3142&lt;&gt;"",Q3142,IF(M3142&lt;&gt;"",M3142,IF(I3142&lt;&gt;"","P")))))</f>
        <v>AWC</v>
      </c>
      <c r="Y3142" s="979"/>
      <c r="AD3142" s="564"/>
      <c r="AE3142" s="564"/>
      <c r="AF3142" s="564"/>
      <c r="AG3142" s="564"/>
      <c r="AH3142" s="564"/>
      <c r="AI3142" s="564"/>
    </row>
    <row r="3143" spans="1:35" ht="90" x14ac:dyDescent="0.3">
      <c r="A3143" s="450">
        <f t="shared" si="197"/>
        <v>3138</v>
      </c>
      <c r="B3143" s="608" t="s">
        <v>19202</v>
      </c>
      <c r="C3143" s="537" t="s">
        <v>76</v>
      </c>
      <c r="D3143" s="272" t="s">
        <v>10661</v>
      </c>
      <c r="E3143" s="539" t="s">
        <v>13686</v>
      </c>
      <c r="F3143" s="106" t="s">
        <v>195</v>
      </c>
      <c r="G3143" s="106">
        <v>45895</v>
      </c>
      <c r="H3143" s="106">
        <v>45895</v>
      </c>
      <c r="I3143" s="90" t="s">
        <v>1671</v>
      </c>
      <c r="J3143" s="106"/>
      <c r="K3143" s="106"/>
      <c r="L3143" s="106"/>
      <c r="M3143" s="90"/>
      <c r="N3143" s="106"/>
      <c r="O3143" s="106"/>
      <c r="P3143" s="106"/>
      <c r="Q3143" s="90"/>
      <c r="R3143" s="106"/>
      <c r="S3143" s="106"/>
      <c r="T3143" s="106"/>
      <c r="U3143" s="90"/>
      <c r="V3143" s="107" t="str">
        <f t="shared" si="198"/>
        <v>Open PDFIR FINALLY.RHS-KK-ECG-IR-CI-2740-REV00</v>
      </c>
      <c r="W3143" s="972" t="str">
        <f t="shared" ca="1" si="199"/>
        <v>DONE</v>
      </c>
      <c r="X3143" s="979" t="str">
        <f t="shared" si="200"/>
        <v>P</v>
      </c>
      <c r="Y3143" s="979"/>
      <c r="AD3143" s="564"/>
      <c r="AE3143" s="564"/>
      <c r="AF3143" s="564"/>
      <c r="AG3143" s="564"/>
      <c r="AH3143" s="564"/>
      <c r="AI3143" s="564"/>
    </row>
    <row r="3144" spans="1:35" ht="90" x14ac:dyDescent="0.3">
      <c r="A3144" s="450">
        <f t="shared" si="197"/>
        <v>3139</v>
      </c>
      <c r="B3144" s="608" t="s">
        <v>19203</v>
      </c>
      <c r="C3144" s="537" t="s">
        <v>76</v>
      </c>
      <c r="D3144" s="272" t="s">
        <v>10661</v>
      </c>
      <c r="E3144" s="539" t="s">
        <v>13685</v>
      </c>
      <c r="F3144" s="106" t="s">
        <v>195</v>
      </c>
      <c r="G3144" s="106">
        <v>45895</v>
      </c>
      <c r="H3144" s="106">
        <v>45895</v>
      </c>
      <c r="I3144" s="90" t="s">
        <v>1671</v>
      </c>
      <c r="J3144" s="106"/>
      <c r="K3144" s="106"/>
      <c r="L3144" s="106"/>
      <c r="M3144" s="90"/>
      <c r="N3144" s="106"/>
      <c r="O3144" s="106"/>
      <c r="P3144" s="106"/>
      <c r="Q3144" s="90"/>
      <c r="R3144" s="106"/>
      <c r="S3144" s="106"/>
      <c r="T3144" s="106"/>
      <c r="U3144" s="90"/>
      <c r="V3144" s="107" t="str">
        <f t="shared" si="198"/>
        <v>Open PDFIR FINALLY.RHS-KK-ECG-IR-CI-2741-REV00</v>
      </c>
      <c r="W3144" s="972" t="str">
        <f t="shared" ca="1" si="199"/>
        <v>DONE</v>
      </c>
      <c r="X3144" s="979" t="str">
        <f t="shared" si="200"/>
        <v>P</v>
      </c>
      <c r="Y3144" s="979"/>
      <c r="AD3144" s="564"/>
      <c r="AE3144" s="564"/>
      <c r="AF3144" s="564"/>
      <c r="AG3144" s="564"/>
      <c r="AH3144" s="564"/>
      <c r="AI3144" s="564"/>
    </row>
    <row r="3145" spans="1:35" ht="90" x14ac:dyDescent="0.3">
      <c r="A3145" s="450">
        <f t="shared" si="197"/>
        <v>3140</v>
      </c>
      <c r="B3145" s="608" t="s">
        <v>20534</v>
      </c>
      <c r="C3145" s="537" t="s">
        <v>76</v>
      </c>
      <c r="D3145" s="272" t="s">
        <v>8685</v>
      </c>
      <c r="E3145" s="539" t="s">
        <v>13684</v>
      </c>
      <c r="F3145" s="106" t="s">
        <v>195</v>
      </c>
      <c r="G3145" s="106">
        <v>45895</v>
      </c>
      <c r="H3145" s="106">
        <v>45895</v>
      </c>
      <c r="I3145" s="90" t="s">
        <v>25</v>
      </c>
      <c r="J3145" s="475" t="s">
        <v>195</v>
      </c>
      <c r="K3145" s="106">
        <v>45956</v>
      </c>
      <c r="L3145" s="106">
        <v>45956</v>
      </c>
      <c r="M3145" s="90" t="s">
        <v>1671</v>
      </c>
      <c r="N3145" s="106"/>
      <c r="O3145" s="106"/>
      <c r="P3145" s="106"/>
      <c r="Q3145" s="90"/>
      <c r="R3145" s="106"/>
      <c r="S3145" s="106"/>
      <c r="T3145" s="106"/>
      <c r="U3145" s="90"/>
      <c r="V3145" s="107" t="str">
        <f t="shared" si="198"/>
        <v>Open PDFIR FINALLY.RHS-KK-ECG-IR-CI-2742-REV01</v>
      </c>
      <c r="W3145" s="972" t="str">
        <f t="shared" ca="1" si="199"/>
        <v>DONE</v>
      </c>
      <c r="X3145" s="979" t="str">
        <f t="shared" si="200"/>
        <v>AWC</v>
      </c>
      <c r="Y3145" s="979"/>
      <c r="AD3145" s="564"/>
      <c r="AE3145" s="564"/>
      <c r="AF3145" s="564"/>
      <c r="AG3145" s="564"/>
      <c r="AH3145" s="564"/>
      <c r="AI3145" s="564"/>
    </row>
    <row r="3146" spans="1:35" ht="90" x14ac:dyDescent="0.3">
      <c r="A3146" s="450">
        <f t="shared" si="197"/>
        <v>3141</v>
      </c>
      <c r="B3146" s="608" t="s">
        <v>19204</v>
      </c>
      <c r="C3146" s="537" t="s">
        <v>78</v>
      </c>
      <c r="D3146" s="272" t="s">
        <v>8685</v>
      </c>
      <c r="E3146" s="539" t="s">
        <v>13683</v>
      </c>
      <c r="F3146" s="106" t="s">
        <v>195</v>
      </c>
      <c r="G3146" s="106">
        <v>45896</v>
      </c>
      <c r="H3146" s="106">
        <v>45896</v>
      </c>
      <c r="I3146" s="90" t="s">
        <v>1671</v>
      </c>
      <c r="J3146" s="106"/>
      <c r="K3146" s="106"/>
      <c r="L3146" s="106"/>
      <c r="M3146" s="90"/>
      <c r="N3146" s="106"/>
      <c r="O3146" s="106"/>
      <c r="P3146" s="106"/>
      <c r="Q3146" s="90"/>
      <c r="R3146" s="106"/>
      <c r="S3146" s="106"/>
      <c r="T3146" s="106"/>
      <c r="U3146" s="90"/>
      <c r="V3146" s="107" t="str">
        <f t="shared" si="198"/>
        <v>Open PDFIR FINALLY.RHS-KK-ECG-IR-ELE-343-REV00</v>
      </c>
      <c r="W3146" s="972" t="str">
        <f t="shared" ca="1" si="199"/>
        <v>DONE</v>
      </c>
      <c r="X3146" s="979" t="str">
        <f t="shared" si="200"/>
        <v>P</v>
      </c>
      <c r="Y3146" s="979"/>
      <c r="AD3146" s="564"/>
      <c r="AE3146" s="564"/>
      <c r="AF3146" s="564"/>
      <c r="AG3146" s="564"/>
      <c r="AH3146" s="564"/>
      <c r="AI3146" s="564"/>
    </row>
    <row r="3147" spans="1:35" ht="90" x14ac:dyDescent="0.3">
      <c r="A3147" s="450">
        <f t="shared" si="197"/>
        <v>3142</v>
      </c>
      <c r="B3147" s="608" t="s">
        <v>19205</v>
      </c>
      <c r="C3147" s="537" t="s">
        <v>76</v>
      </c>
      <c r="D3147" s="272" t="s">
        <v>12300</v>
      </c>
      <c r="E3147" s="539" t="s">
        <v>13690</v>
      </c>
      <c r="F3147" s="106" t="s">
        <v>195</v>
      </c>
      <c r="G3147" s="106">
        <v>45896</v>
      </c>
      <c r="H3147" s="106">
        <v>45896</v>
      </c>
      <c r="I3147" s="90" t="s">
        <v>1671</v>
      </c>
      <c r="J3147" s="106"/>
      <c r="K3147" s="106"/>
      <c r="L3147" s="106"/>
      <c r="M3147" s="90"/>
      <c r="N3147" s="106"/>
      <c r="O3147" s="106"/>
      <c r="P3147" s="106"/>
      <c r="Q3147" s="90"/>
      <c r="R3147" s="106"/>
      <c r="S3147" s="106"/>
      <c r="T3147" s="106"/>
      <c r="U3147" s="90"/>
      <c r="V3147" s="107" t="str">
        <f t="shared" si="198"/>
        <v>Open PDFIR FINALLY.RHS-KK-ECG-IR-CI-2743-REV00</v>
      </c>
      <c r="W3147" s="972" t="str">
        <f t="shared" ca="1" si="199"/>
        <v>DONE</v>
      </c>
      <c r="X3147" s="979" t="str">
        <f t="shared" si="200"/>
        <v>P</v>
      </c>
      <c r="Y3147" s="979"/>
      <c r="AD3147" s="564"/>
      <c r="AE3147" s="564"/>
      <c r="AF3147" s="564"/>
      <c r="AG3147" s="564"/>
      <c r="AH3147" s="564"/>
      <c r="AI3147" s="564"/>
    </row>
    <row r="3148" spans="1:35" ht="90" x14ac:dyDescent="0.3">
      <c r="A3148" s="450">
        <f t="shared" si="197"/>
        <v>3143</v>
      </c>
      <c r="B3148" s="608" t="s">
        <v>19206</v>
      </c>
      <c r="C3148" s="537" t="s">
        <v>78</v>
      </c>
      <c r="D3148" s="272" t="s">
        <v>5106</v>
      </c>
      <c r="E3148" s="539" t="s">
        <v>13692</v>
      </c>
      <c r="F3148" s="106" t="s">
        <v>195</v>
      </c>
      <c r="G3148" s="106">
        <v>45896</v>
      </c>
      <c r="H3148" s="106">
        <v>45896</v>
      </c>
      <c r="I3148" s="90" t="s">
        <v>1671</v>
      </c>
      <c r="J3148" s="106"/>
      <c r="K3148" s="106"/>
      <c r="L3148" s="106"/>
      <c r="M3148" s="90"/>
      <c r="N3148" s="106"/>
      <c r="O3148" s="106"/>
      <c r="P3148" s="106"/>
      <c r="Q3148" s="90"/>
      <c r="R3148" s="106"/>
      <c r="S3148" s="106"/>
      <c r="T3148" s="106"/>
      <c r="U3148" s="90"/>
      <c r="V3148" s="107" t="str">
        <f t="shared" si="198"/>
        <v>Open PDFIR FINALLY.RHS-KK-ECG-IR-ELE-344-REV00</v>
      </c>
      <c r="W3148" s="972" t="str">
        <f t="shared" ca="1" si="199"/>
        <v>DONE</v>
      </c>
      <c r="X3148" s="979" t="str">
        <f t="shared" si="200"/>
        <v>P</v>
      </c>
      <c r="Y3148" s="979"/>
      <c r="AD3148" s="564"/>
      <c r="AE3148" s="564"/>
      <c r="AF3148" s="564"/>
      <c r="AG3148" s="564"/>
      <c r="AH3148" s="564"/>
      <c r="AI3148" s="564"/>
    </row>
    <row r="3149" spans="1:35" ht="90" x14ac:dyDescent="0.3">
      <c r="A3149" s="450">
        <f t="shared" si="197"/>
        <v>3144</v>
      </c>
      <c r="B3149" s="608" t="s">
        <v>19207</v>
      </c>
      <c r="C3149" s="537" t="s">
        <v>78</v>
      </c>
      <c r="D3149" s="272" t="s">
        <v>5106</v>
      </c>
      <c r="E3149" s="539" t="s">
        <v>12390</v>
      </c>
      <c r="F3149" s="106" t="s">
        <v>195</v>
      </c>
      <c r="G3149" s="106">
        <v>45896</v>
      </c>
      <c r="H3149" s="106">
        <v>45896</v>
      </c>
      <c r="I3149" s="90" t="s">
        <v>1671</v>
      </c>
      <c r="J3149" s="106"/>
      <c r="K3149" s="106"/>
      <c r="L3149" s="106"/>
      <c r="M3149" s="90"/>
      <c r="N3149" s="106"/>
      <c r="O3149" s="106"/>
      <c r="P3149" s="106"/>
      <c r="Q3149" s="90"/>
      <c r="R3149" s="106"/>
      <c r="S3149" s="106"/>
      <c r="T3149" s="106"/>
      <c r="U3149" s="90"/>
      <c r="V3149" s="107" t="str">
        <f t="shared" si="198"/>
        <v>Open PDFIR FINALLY.RHS-KK-ECG-IR-ELE-345-REV00</v>
      </c>
      <c r="W3149" s="972" t="str">
        <f t="shared" ca="1" si="199"/>
        <v>DONE</v>
      </c>
      <c r="X3149" s="979" t="str">
        <f t="shared" si="200"/>
        <v>P</v>
      </c>
      <c r="Y3149" s="979"/>
      <c r="AD3149" s="564"/>
      <c r="AE3149" s="564"/>
      <c r="AF3149" s="564"/>
      <c r="AG3149" s="564"/>
      <c r="AH3149" s="564"/>
      <c r="AI3149" s="564"/>
    </row>
    <row r="3150" spans="1:35" ht="90" x14ac:dyDescent="0.3">
      <c r="A3150" s="450">
        <f t="shared" si="197"/>
        <v>3145</v>
      </c>
      <c r="B3150" s="608" t="s">
        <v>19208</v>
      </c>
      <c r="C3150" s="537" t="s">
        <v>76</v>
      </c>
      <c r="D3150" s="272" t="s">
        <v>10661</v>
      </c>
      <c r="E3150" s="539" t="s">
        <v>13694</v>
      </c>
      <c r="F3150" s="106" t="s">
        <v>195</v>
      </c>
      <c r="G3150" s="106">
        <v>45896</v>
      </c>
      <c r="H3150" s="106">
        <v>45896</v>
      </c>
      <c r="I3150" s="90" t="s">
        <v>1671</v>
      </c>
      <c r="J3150" s="106"/>
      <c r="K3150" s="106"/>
      <c r="L3150" s="106"/>
      <c r="M3150" s="90"/>
      <c r="N3150" s="106"/>
      <c r="O3150" s="106"/>
      <c r="P3150" s="106"/>
      <c r="Q3150" s="90"/>
      <c r="R3150" s="106"/>
      <c r="S3150" s="106"/>
      <c r="T3150" s="106"/>
      <c r="U3150" s="90"/>
      <c r="V3150" s="107" t="str">
        <f t="shared" si="198"/>
        <v>Open PDFIR FINALLY.RHS-KK-ECG-IR-CI-2744-REV00</v>
      </c>
      <c r="W3150" s="972" t="str">
        <f t="shared" ca="1" si="199"/>
        <v>DONE</v>
      </c>
      <c r="X3150" s="979" t="str">
        <f t="shared" si="200"/>
        <v>P</v>
      </c>
      <c r="Y3150" s="979"/>
      <c r="AD3150" s="564"/>
      <c r="AE3150" s="564"/>
      <c r="AF3150" s="564"/>
      <c r="AG3150" s="564"/>
      <c r="AH3150" s="564"/>
      <c r="AI3150" s="564"/>
    </row>
    <row r="3151" spans="1:35" ht="90" x14ac:dyDescent="0.3">
      <c r="A3151" s="450">
        <f t="shared" si="197"/>
        <v>3146</v>
      </c>
      <c r="B3151" s="608" t="s">
        <v>19209</v>
      </c>
      <c r="C3151" s="537" t="s">
        <v>2735</v>
      </c>
      <c r="D3151" s="272" t="s">
        <v>8685</v>
      </c>
      <c r="E3151" s="539" t="s">
        <v>13693</v>
      </c>
      <c r="F3151" s="106" t="s">
        <v>195</v>
      </c>
      <c r="G3151" s="106">
        <v>45897</v>
      </c>
      <c r="H3151" s="106"/>
      <c r="I3151" s="90" t="s">
        <v>83</v>
      </c>
      <c r="J3151" s="106"/>
      <c r="K3151" s="106"/>
      <c r="L3151" s="106"/>
      <c r="M3151" s="90"/>
      <c r="N3151" s="106"/>
      <c r="O3151" s="106"/>
      <c r="P3151" s="106"/>
      <c r="Q3151" s="90"/>
      <c r="R3151" s="106"/>
      <c r="S3151" s="106"/>
      <c r="T3151" s="106"/>
      <c r="U3151" s="90"/>
      <c r="V3151" s="107" t="str">
        <f t="shared" si="198"/>
        <v>Open PDFIR FINALLY.RHS-KK-ECG-IR-ARCH-2745-REV00</v>
      </c>
      <c r="W3151" s="973">
        <f t="shared" ca="1" si="199"/>
        <v>311</v>
      </c>
      <c r="X3151" s="979" t="str">
        <f t="shared" si="200"/>
        <v>P</v>
      </c>
      <c r="Y3151" s="979"/>
      <c r="AD3151" s="564"/>
      <c r="AE3151" s="564"/>
      <c r="AF3151" s="564"/>
      <c r="AG3151" s="564"/>
      <c r="AH3151" s="564"/>
      <c r="AI3151" s="564"/>
    </row>
    <row r="3152" spans="1:35" ht="90" x14ac:dyDescent="0.3">
      <c r="A3152" s="450">
        <f t="shared" si="197"/>
        <v>3147</v>
      </c>
      <c r="B3152" s="608" t="s">
        <v>19210</v>
      </c>
      <c r="C3152" s="537" t="s">
        <v>4383</v>
      </c>
      <c r="D3152" s="272" t="s">
        <v>5106</v>
      </c>
      <c r="E3152" s="539" t="s">
        <v>13741</v>
      </c>
      <c r="F3152" s="106" t="s">
        <v>195</v>
      </c>
      <c r="G3152" s="106">
        <v>45897</v>
      </c>
      <c r="H3152" s="106">
        <v>45897</v>
      </c>
      <c r="I3152" s="90" t="s">
        <v>62</v>
      </c>
      <c r="J3152" s="106"/>
      <c r="K3152" s="106"/>
      <c r="L3152" s="106"/>
      <c r="M3152" s="90"/>
      <c r="N3152" s="106"/>
      <c r="O3152" s="106"/>
      <c r="P3152" s="106"/>
      <c r="Q3152" s="90"/>
      <c r="R3152" s="106"/>
      <c r="S3152" s="106"/>
      <c r="T3152" s="106"/>
      <c r="U3152" s="90"/>
      <c r="V3152" s="107" t="str">
        <f t="shared" si="198"/>
        <v>Open PDFIR FINALLY.RHS-KK-ECG-IR-SU-2746-REV00</v>
      </c>
      <c r="W3152" s="972" t="str">
        <f t="shared" ca="1" si="199"/>
        <v>DONE</v>
      </c>
      <c r="X3152" s="979" t="str">
        <f t="shared" si="200"/>
        <v>P</v>
      </c>
      <c r="Y3152" s="979"/>
      <c r="AD3152" s="564"/>
      <c r="AE3152" s="564"/>
      <c r="AF3152" s="564"/>
      <c r="AG3152" s="564"/>
      <c r="AH3152" s="564"/>
      <c r="AI3152" s="564"/>
    </row>
    <row r="3153" spans="1:35" ht="90" x14ac:dyDescent="0.3">
      <c r="A3153" s="450">
        <f t="shared" si="197"/>
        <v>3148</v>
      </c>
      <c r="B3153" s="608" t="s">
        <v>19211</v>
      </c>
      <c r="C3153" s="537" t="s">
        <v>4383</v>
      </c>
      <c r="D3153" s="272" t="s">
        <v>5106</v>
      </c>
      <c r="E3153" s="539" t="s">
        <v>13742</v>
      </c>
      <c r="F3153" s="106" t="s">
        <v>195</v>
      </c>
      <c r="G3153" s="106">
        <v>45897</v>
      </c>
      <c r="H3153" s="106">
        <v>45897</v>
      </c>
      <c r="I3153" s="90" t="s">
        <v>62</v>
      </c>
      <c r="J3153" s="106"/>
      <c r="K3153" s="106"/>
      <c r="L3153" s="106"/>
      <c r="M3153" s="90"/>
      <c r="N3153" s="106"/>
      <c r="O3153" s="106"/>
      <c r="P3153" s="106"/>
      <c r="Q3153" s="90"/>
      <c r="R3153" s="106"/>
      <c r="S3153" s="106"/>
      <c r="T3153" s="106"/>
      <c r="U3153" s="90"/>
      <c r="V3153" s="107" t="str">
        <f t="shared" si="198"/>
        <v>Open PDFIR FINALLY.RHS-KK-ECG-IR-SU-2747-REV00</v>
      </c>
      <c r="W3153" s="972" t="str">
        <f t="shared" ca="1" si="199"/>
        <v>DONE</v>
      </c>
      <c r="X3153" s="979" t="str">
        <f t="shared" si="200"/>
        <v>P</v>
      </c>
      <c r="Y3153" s="979"/>
      <c r="AD3153" s="564"/>
      <c r="AE3153" s="564"/>
      <c r="AF3153" s="564"/>
      <c r="AG3153" s="564"/>
      <c r="AH3153" s="564"/>
      <c r="AI3153" s="564"/>
    </row>
    <row r="3154" spans="1:35" ht="90" x14ac:dyDescent="0.3">
      <c r="A3154" s="450">
        <f t="shared" si="197"/>
        <v>3149</v>
      </c>
      <c r="B3154" s="608" t="s">
        <v>19212</v>
      </c>
      <c r="C3154" s="537" t="s">
        <v>78</v>
      </c>
      <c r="D3154" s="545" t="s">
        <v>10661</v>
      </c>
      <c r="E3154" s="426" t="s">
        <v>13779</v>
      </c>
      <c r="F3154" s="106" t="s">
        <v>195</v>
      </c>
      <c r="G3154" s="106">
        <v>45897</v>
      </c>
      <c r="H3154" s="106">
        <v>45897</v>
      </c>
      <c r="I3154" s="90" t="s">
        <v>1671</v>
      </c>
      <c r="J3154" s="106"/>
      <c r="K3154" s="106"/>
      <c r="L3154" s="106"/>
      <c r="M3154" s="90"/>
      <c r="N3154" s="106"/>
      <c r="O3154" s="106"/>
      <c r="P3154" s="106"/>
      <c r="Q3154" s="90"/>
      <c r="R3154" s="106"/>
      <c r="S3154" s="106"/>
      <c r="T3154" s="106"/>
      <c r="U3154" s="90"/>
      <c r="V3154" s="107" t="str">
        <f t="shared" si="198"/>
        <v>Open PDFIR FINALLY.RHS-KK-ECG-IR-ELE-346-REV00</v>
      </c>
      <c r="W3154" s="972" t="str">
        <f t="shared" ca="1" si="199"/>
        <v>DONE</v>
      </c>
      <c r="X3154" s="979" t="str">
        <f t="shared" si="200"/>
        <v>P</v>
      </c>
      <c r="Y3154" s="979"/>
      <c r="AD3154" s="564"/>
      <c r="AE3154" s="564"/>
      <c r="AF3154" s="564"/>
      <c r="AG3154" s="564"/>
      <c r="AH3154" s="564"/>
      <c r="AI3154" s="564"/>
    </row>
    <row r="3155" spans="1:35" ht="90" x14ac:dyDescent="0.3">
      <c r="A3155" s="450">
        <f t="shared" si="197"/>
        <v>3150</v>
      </c>
      <c r="B3155" s="608" t="s">
        <v>20535</v>
      </c>
      <c r="C3155" s="537" t="s">
        <v>76</v>
      </c>
      <c r="D3155" s="272" t="s">
        <v>8685</v>
      </c>
      <c r="E3155" s="426" t="s">
        <v>13750</v>
      </c>
      <c r="F3155" s="106" t="s">
        <v>195</v>
      </c>
      <c r="G3155" s="106">
        <v>45897</v>
      </c>
      <c r="H3155" s="106">
        <v>45897</v>
      </c>
      <c r="I3155" s="90" t="s">
        <v>25</v>
      </c>
      <c r="J3155" s="106" t="s">
        <v>195</v>
      </c>
      <c r="K3155" s="106">
        <v>45956</v>
      </c>
      <c r="L3155" s="106">
        <v>45956</v>
      </c>
      <c r="M3155" s="90" t="s">
        <v>1671</v>
      </c>
      <c r="N3155" s="106"/>
      <c r="O3155" s="106"/>
      <c r="P3155" s="106"/>
      <c r="Q3155" s="90"/>
      <c r="R3155" s="106"/>
      <c r="S3155" s="106"/>
      <c r="T3155" s="106"/>
      <c r="U3155" s="90"/>
      <c r="V3155" s="107" t="str">
        <f t="shared" si="198"/>
        <v>Open PDFIR FINALLY.RHS-KK-ECG-IR-CI-2748-REV01</v>
      </c>
      <c r="W3155" s="972" t="str">
        <f t="shared" ca="1" si="199"/>
        <v>DONE</v>
      </c>
      <c r="X3155" s="979" t="str">
        <f t="shared" si="200"/>
        <v>AWC</v>
      </c>
      <c r="Y3155" s="979"/>
      <c r="AD3155" s="564"/>
      <c r="AE3155" s="564"/>
      <c r="AF3155" s="564"/>
      <c r="AG3155" s="564"/>
      <c r="AH3155" s="564"/>
      <c r="AI3155" s="564"/>
    </row>
    <row r="3156" spans="1:35" ht="90" x14ac:dyDescent="0.3">
      <c r="A3156" s="450">
        <f t="shared" si="197"/>
        <v>3151</v>
      </c>
      <c r="B3156" s="608" t="s">
        <v>19213</v>
      </c>
      <c r="C3156" s="537" t="s">
        <v>76</v>
      </c>
      <c r="D3156" s="545" t="s">
        <v>10661</v>
      </c>
      <c r="E3156" s="426" t="s">
        <v>13749</v>
      </c>
      <c r="F3156" s="106" t="s">
        <v>195</v>
      </c>
      <c r="G3156" s="106">
        <v>45899</v>
      </c>
      <c r="H3156" s="106">
        <v>45899</v>
      </c>
      <c r="I3156" s="90" t="s">
        <v>1671</v>
      </c>
      <c r="J3156" s="106"/>
      <c r="K3156" s="106"/>
      <c r="L3156" s="106"/>
      <c r="M3156" s="90"/>
      <c r="N3156" s="106"/>
      <c r="O3156" s="106"/>
      <c r="P3156" s="106"/>
      <c r="Q3156" s="90"/>
      <c r="R3156" s="106"/>
      <c r="S3156" s="106"/>
      <c r="T3156" s="106"/>
      <c r="U3156" s="90"/>
      <c r="V3156" s="107" t="str">
        <f t="shared" si="198"/>
        <v>Open PDFIR FINALLY.RHS-KK-ECG-IR-CI-2749-REV00</v>
      </c>
      <c r="W3156" s="972" t="str">
        <f t="shared" ca="1" si="199"/>
        <v>DONE</v>
      </c>
      <c r="X3156" s="979" t="str">
        <f t="shared" si="200"/>
        <v>P</v>
      </c>
      <c r="Y3156" s="979"/>
      <c r="AD3156" s="564"/>
      <c r="AE3156" s="564"/>
      <c r="AF3156" s="564"/>
      <c r="AG3156" s="564"/>
      <c r="AH3156" s="564"/>
      <c r="AI3156" s="564"/>
    </row>
    <row r="3157" spans="1:35" ht="90" x14ac:dyDescent="0.3">
      <c r="A3157" s="450">
        <f t="shared" si="197"/>
        <v>3152</v>
      </c>
      <c r="B3157" s="608" t="s">
        <v>19214</v>
      </c>
      <c r="C3157" s="537" t="s">
        <v>76</v>
      </c>
      <c r="D3157" s="545" t="s">
        <v>10661</v>
      </c>
      <c r="E3157" s="539" t="s">
        <v>13751</v>
      </c>
      <c r="F3157" s="106" t="s">
        <v>195</v>
      </c>
      <c r="G3157" s="106">
        <v>45899</v>
      </c>
      <c r="H3157" s="106">
        <v>45899</v>
      </c>
      <c r="I3157" s="90" t="s">
        <v>1671</v>
      </c>
      <c r="J3157" s="106"/>
      <c r="K3157" s="106"/>
      <c r="L3157" s="106"/>
      <c r="M3157" s="90"/>
      <c r="N3157" s="106"/>
      <c r="O3157" s="106"/>
      <c r="P3157" s="106"/>
      <c r="Q3157" s="90"/>
      <c r="R3157" s="106"/>
      <c r="S3157" s="106"/>
      <c r="T3157" s="106"/>
      <c r="U3157" s="90"/>
      <c r="V3157" s="107" t="str">
        <f t="shared" si="198"/>
        <v>Open PDFIR FINALLY.RHS-KK-ECG-IR-CI-2750-REV00</v>
      </c>
      <c r="W3157" s="972" t="str">
        <f t="shared" ca="1" si="199"/>
        <v>DONE</v>
      </c>
      <c r="X3157" s="979" t="str">
        <f t="shared" si="200"/>
        <v>P</v>
      </c>
      <c r="Y3157" s="979"/>
      <c r="AD3157" s="564"/>
      <c r="AE3157" s="564"/>
      <c r="AF3157" s="564"/>
      <c r="AG3157" s="564"/>
      <c r="AH3157" s="564"/>
      <c r="AI3157" s="564"/>
    </row>
    <row r="3158" spans="1:35" ht="109.8" x14ac:dyDescent="0.3">
      <c r="A3158" s="450">
        <f t="shared" si="197"/>
        <v>3153</v>
      </c>
      <c r="B3158" s="608" t="s">
        <v>19215</v>
      </c>
      <c r="C3158" s="537" t="s">
        <v>4383</v>
      </c>
      <c r="D3158" s="272" t="s">
        <v>5106</v>
      </c>
      <c r="E3158" s="539" t="s">
        <v>13762</v>
      </c>
      <c r="F3158" s="106" t="s">
        <v>195</v>
      </c>
      <c r="G3158" s="106">
        <v>45889</v>
      </c>
      <c r="H3158" s="106">
        <v>45889</v>
      </c>
      <c r="I3158" s="90" t="s">
        <v>62</v>
      </c>
      <c r="J3158" s="106"/>
      <c r="K3158" s="106"/>
      <c r="L3158" s="106"/>
      <c r="M3158" s="90"/>
      <c r="N3158" s="106"/>
      <c r="O3158" s="106"/>
      <c r="P3158" s="106"/>
      <c r="Q3158" s="90"/>
      <c r="R3158" s="106"/>
      <c r="S3158" s="106"/>
      <c r="T3158" s="106"/>
      <c r="U3158" s="90"/>
      <c r="V3158" s="107" t="str">
        <f t="shared" si="198"/>
        <v>Open PDFIR FINALLY.RHS-KK-ECG-IR-SU-2751-REV00</v>
      </c>
      <c r="W3158" s="972" t="str">
        <f t="shared" ca="1" si="199"/>
        <v>DONE</v>
      </c>
      <c r="X3158" s="979" t="str">
        <f t="shared" si="200"/>
        <v>P</v>
      </c>
      <c r="Y3158" s="979"/>
      <c r="AD3158" s="564"/>
      <c r="AE3158" s="564"/>
      <c r="AF3158" s="564"/>
      <c r="AG3158" s="564"/>
      <c r="AH3158" s="564"/>
      <c r="AI3158" s="564"/>
    </row>
    <row r="3159" spans="1:35" ht="146.4" x14ac:dyDescent="0.3">
      <c r="A3159" s="450">
        <f t="shared" si="197"/>
        <v>3154</v>
      </c>
      <c r="B3159" s="608" t="s">
        <v>19216</v>
      </c>
      <c r="C3159" s="537" t="s">
        <v>4383</v>
      </c>
      <c r="D3159" s="272" t="s">
        <v>5106</v>
      </c>
      <c r="E3159" s="539" t="s">
        <v>13763</v>
      </c>
      <c r="F3159" s="106" t="s">
        <v>195</v>
      </c>
      <c r="G3159" s="106">
        <v>45893</v>
      </c>
      <c r="H3159" s="106">
        <v>45893</v>
      </c>
      <c r="I3159" s="90" t="s">
        <v>62</v>
      </c>
      <c r="J3159" s="106"/>
      <c r="K3159" s="106"/>
      <c r="L3159" s="106"/>
      <c r="M3159" s="90"/>
      <c r="N3159" s="106"/>
      <c r="O3159" s="106"/>
      <c r="P3159" s="106"/>
      <c r="Q3159" s="90"/>
      <c r="R3159" s="106"/>
      <c r="S3159" s="106"/>
      <c r="T3159" s="106"/>
      <c r="U3159" s="90"/>
      <c r="V3159" s="107" t="str">
        <f t="shared" si="198"/>
        <v>Open PDFIR FINALLY.RHS-KK-ECG-IR-SU-2752-REV00</v>
      </c>
      <c r="W3159" s="972" t="str">
        <f t="shared" ca="1" si="199"/>
        <v>DONE</v>
      </c>
      <c r="X3159" s="979" t="str">
        <f t="shared" si="200"/>
        <v>P</v>
      </c>
      <c r="Y3159" s="979"/>
      <c r="AD3159" s="564"/>
      <c r="AE3159" s="564"/>
      <c r="AF3159" s="564"/>
      <c r="AG3159" s="564"/>
      <c r="AH3159" s="564"/>
      <c r="AI3159" s="564"/>
    </row>
    <row r="3160" spans="1:35" ht="90" x14ac:dyDescent="0.3">
      <c r="A3160" s="450">
        <f t="shared" si="197"/>
        <v>3155</v>
      </c>
      <c r="B3160" s="608" t="s">
        <v>19217</v>
      </c>
      <c r="C3160" s="537" t="s">
        <v>4383</v>
      </c>
      <c r="D3160" s="272" t="s">
        <v>13765</v>
      </c>
      <c r="E3160" s="539" t="s">
        <v>13764</v>
      </c>
      <c r="F3160" s="106" t="s">
        <v>195</v>
      </c>
      <c r="G3160" s="106">
        <v>45899</v>
      </c>
      <c r="H3160" s="106">
        <v>45899</v>
      </c>
      <c r="I3160" s="90" t="s">
        <v>62</v>
      </c>
      <c r="J3160" s="106"/>
      <c r="K3160" s="106"/>
      <c r="L3160" s="106"/>
      <c r="M3160" s="90"/>
      <c r="N3160" s="106"/>
      <c r="O3160" s="106"/>
      <c r="P3160" s="106"/>
      <c r="Q3160" s="90"/>
      <c r="R3160" s="106"/>
      <c r="S3160" s="106"/>
      <c r="T3160" s="106"/>
      <c r="U3160" s="90"/>
      <c r="V3160" s="107" t="str">
        <f t="shared" si="198"/>
        <v>Open PDFIR FINALLY.RHS-KK-ECG-IR-SU-2753-REV00</v>
      </c>
      <c r="W3160" s="972" t="str">
        <f t="shared" ca="1" si="199"/>
        <v>DONE</v>
      </c>
      <c r="X3160" s="979" t="str">
        <f t="shared" si="200"/>
        <v>P</v>
      </c>
      <c r="Y3160" s="979"/>
      <c r="AD3160" s="564"/>
      <c r="AE3160" s="564"/>
      <c r="AF3160" s="564"/>
      <c r="AG3160" s="564"/>
      <c r="AH3160" s="564"/>
      <c r="AI3160" s="564"/>
    </row>
    <row r="3161" spans="1:35" ht="90" x14ac:dyDescent="0.3">
      <c r="A3161" s="450">
        <f t="shared" si="197"/>
        <v>3156</v>
      </c>
      <c r="B3161" s="608" t="s">
        <v>20536</v>
      </c>
      <c r="C3161" s="537" t="s">
        <v>76</v>
      </c>
      <c r="D3161" s="272" t="s">
        <v>13772</v>
      </c>
      <c r="E3161" s="539" t="s">
        <v>13771</v>
      </c>
      <c r="F3161" s="106" t="s">
        <v>195</v>
      </c>
      <c r="G3161" s="106">
        <v>45899</v>
      </c>
      <c r="H3161" s="106">
        <v>45899</v>
      </c>
      <c r="I3161" s="90" t="s">
        <v>25</v>
      </c>
      <c r="J3161" s="106" t="s">
        <v>195</v>
      </c>
      <c r="K3161" s="106">
        <v>46047</v>
      </c>
      <c r="L3161" s="106">
        <v>46056</v>
      </c>
      <c r="M3161" s="90" t="s">
        <v>62</v>
      </c>
      <c r="N3161" s="106"/>
      <c r="O3161" s="106"/>
      <c r="P3161" s="106"/>
      <c r="Q3161" s="90"/>
      <c r="R3161" s="106"/>
      <c r="S3161" s="106"/>
      <c r="T3161" s="106"/>
      <c r="U3161" s="90"/>
      <c r="V3161" s="107" t="str">
        <f t="shared" si="198"/>
        <v>Open PDFIR FINALLY.RHS-KK-ECG-IR-CI-2754-REV01</v>
      </c>
      <c r="W3161" s="972" t="str">
        <f t="shared" ca="1" si="199"/>
        <v>DONE</v>
      </c>
      <c r="X3161" s="979" t="str">
        <f t="shared" si="200"/>
        <v>A</v>
      </c>
      <c r="Y3161" s="979"/>
      <c r="AD3161" s="564"/>
      <c r="AE3161" s="564"/>
      <c r="AF3161" s="564"/>
      <c r="AG3161" s="564"/>
      <c r="AH3161" s="564"/>
      <c r="AI3161" s="564"/>
    </row>
    <row r="3162" spans="1:35" ht="90" x14ac:dyDescent="0.3">
      <c r="A3162" s="450">
        <f t="shared" si="197"/>
        <v>3157</v>
      </c>
      <c r="B3162" s="608" t="s">
        <v>19218</v>
      </c>
      <c r="C3162" s="537" t="s">
        <v>76</v>
      </c>
      <c r="D3162" s="272" t="s">
        <v>13772</v>
      </c>
      <c r="E3162" s="539" t="s">
        <v>13775</v>
      </c>
      <c r="F3162" s="106" t="s">
        <v>195</v>
      </c>
      <c r="G3162" s="106">
        <v>45900</v>
      </c>
      <c r="H3162" s="106">
        <v>45900</v>
      </c>
      <c r="I3162" s="90" t="s">
        <v>1671</v>
      </c>
      <c r="J3162" s="106"/>
      <c r="K3162" s="106"/>
      <c r="L3162" s="106"/>
      <c r="M3162" s="90"/>
      <c r="N3162" s="106"/>
      <c r="O3162" s="106"/>
      <c r="P3162" s="106"/>
      <c r="Q3162" s="90"/>
      <c r="R3162" s="106"/>
      <c r="S3162" s="106"/>
      <c r="T3162" s="106"/>
      <c r="U3162" s="90"/>
      <c r="V3162" s="107" t="str">
        <f t="shared" si="198"/>
        <v>Open PDFIR FINALLY.RHS-KK-ECG-IR-CI-2755-REV00</v>
      </c>
      <c r="W3162" s="972" t="str">
        <f t="shared" ca="1" si="199"/>
        <v>DONE</v>
      </c>
      <c r="X3162" s="979" t="str">
        <f t="shared" si="200"/>
        <v>P</v>
      </c>
      <c r="Y3162" s="979"/>
      <c r="AD3162" s="564"/>
      <c r="AE3162" s="564"/>
      <c r="AF3162" s="564"/>
      <c r="AG3162" s="564"/>
      <c r="AH3162" s="564"/>
      <c r="AI3162" s="564"/>
    </row>
    <row r="3163" spans="1:35" ht="90" x14ac:dyDescent="0.3">
      <c r="A3163" s="450">
        <f t="shared" si="197"/>
        <v>3158</v>
      </c>
      <c r="B3163" s="608" t="s">
        <v>19219</v>
      </c>
      <c r="C3163" s="537" t="s">
        <v>78</v>
      </c>
      <c r="D3163" s="272" t="s">
        <v>10661</v>
      </c>
      <c r="E3163" s="539" t="s">
        <v>13782</v>
      </c>
      <c r="F3163" s="106" t="s">
        <v>195</v>
      </c>
      <c r="G3163" s="106">
        <v>45900</v>
      </c>
      <c r="H3163" s="106">
        <v>45900</v>
      </c>
      <c r="I3163" s="90" t="s">
        <v>1671</v>
      </c>
      <c r="J3163" s="106"/>
      <c r="K3163" s="106"/>
      <c r="L3163" s="106"/>
      <c r="M3163" s="90"/>
      <c r="N3163" s="106"/>
      <c r="O3163" s="106"/>
      <c r="P3163" s="106"/>
      <c r="Q3163" s="90"/>
      <c r="R3163" s="106"/>
      <c r="S3163" s="106"/>
      <c r="T3163" s="106"/>
      <c r="U3163" s="90"/>
      <c r="V3163" s="107" t="str">
        <f t="shared" si="198"/>
        <v>Open PDFIR FINALLY.RHS-KK-ECG-IR-ELE-347-REV00</v>
      </c>
      <c r="W3163" s="972" t="str">
        <f t="shared" ca="1" si="199"/>
        <v>DONE</v>
      </c>
      <c r="X3163" s="979" t="str">
        <f t="shared" si="200"/>
        <v>P</v>
      </c>
      <c r="Y3163" s="979"/>
      <c r="AD3163" s="564"/>
      <c r="AE3163" s="564"/>
      <c r="AF3163" s="564"/>
      <c r="AG3163" s="564"/>
      <c r="AH3163" s="564"/>
      <c r="AI3163" s="564"/>
    </row>
    <row r="3164" spans="1:35" ht="90" x14ac:dyDescent="0.3">
      <c r="A3164" s="450">
        <f t="shared" si="197"/>
        <v>3159</v>
      </c>
      <c r="B3164" s="608" t="s">
        <v>19220</v>
      </c>
      <c r="C3164" s="537" t="s">
        <v>78</v>
      </c>
      <c r="D3164" s="272" t="s">
        <v>13765</v>
      </c>
      <c r="E3164" s="539" t="s">
        <v>13781</v>
      </c>
      <c r="F3164" s="106" t="s">
        <v>195</v>
      </c>
      <c r="G3164" s="106">
        <v>45900</v>
      </c>
      <c r="H3164" s="106">
        <v>45900</v>
      </c>
      <c r="I3164" s="90" t="s">
        <v>1671</v>
      </c>
      <c r="J3164" s="106"/>
      <c r="K3164" s="106"/>
      <c r="L3164" s="106"/>
      <c r="M3164" s="90"/>
      <c r="N3164" s="106"/>
      <c r="O3164" s="106"/>
      <c r="P3164" s="106"/>
      <c r="Q3164" s="90"/>
      <c r="R3164" s="106"/>
      <c r="S3164" s="106"/>
      <c r="T3164" s="106"/>
      <c r="U3164" s="90"/>
      <c r="V3164" s="107" t="str">
        <f t="shared" si="198"/>
        <v>Open PDFIR FINALLY.RHS-KK-ECG-IR-ELE-348-REV00</v>
      </c>
      <c r="W3164" s="972" t="str">
        <f t="shared" ca="1" si="199"/>
        <v>DONE</v>
      </c>
      <c r="X3164" s="979" t="str">
        <f t="shared" si="200"/>
        <v>P</v>
      </c>
      <c r="Y3164" s="979"/>
      <c r="AD3164" s="564"/>
      <c r="AE3164" s="564"/>
      <c r="AF3164" s="564"/>
      <c r="AG3164" s="564"/>
      <c r="AH3164" s="564"/>
      <c r="AI3164" s="564"/>
    </row>
    <row r="3165" spans="1:35" ht="90" x14ac:dyDescent="0.3">
      <c r="A3165" s="450">
        <f t="shared" si="197"/>
        <v>3160</v>
      </c>
      <c r="B3165" s="608" t="s">
        <v>19221</v>
      </c>
      <c r="C3165" s="537" t="s">
        <v>78</v>
      </c>
      <c r="D3165" s="272" t="s">
        <v>10661</v>
      </c>
      <c r="E3165" s="539" t="s">
        <v>13783</v>
      </c>
      <c r="F3165" s="106" t="s">
        <v>195</v>
      </c>
      <c r="G3165" s="106">
        <v>45900</v>
      </c>
      <c r="H3165" s="106">
        <v>45900</v>
      </c>
      <c r="I3165" s="90" t="s">
        <v>1671</v>
      </c>
      <c r="J3165" s="106"/>
      <c r="K3165" s="106"/>
      <c r="L3165" s="106"/>
      <c r="M3165" s="90"/>
      <c r="N3165" s="106"/>
      <c r="O3165" s="106"/>
      <c r="P3165" s="106"/>
      <c r="Q3165" s="90"/>
      <c r="R3165" s="106"/>
      <c r="S3165" s="106"/>
      <c r="T3165" s="106"/>
      <c r="U3165" s="90"/>
      <c r="V3165" s="107" t="str">
        <f t="shared" si="198"/>
        <v>Open PDFIR FINALLY.RHS-KK-ECG-IR-ELE-349-REV00</v>
      </c>
      <c r="W3165" s="972" t="str">
        <f t="shared" ca="1" si="199"/>
        <v>DONE</v>
      </c>
      <c r="X3165" s="979" t="str">
        <f t="shared" si="200"/>
        <v>P</v>
      </c>
      <c r="Y3165" s="979"/>
      <c r="AD3165" s="564"/>
      <c r="AE3165" s="564"/>
      <c r="AF3165" s="564"/>
      <c r="AG3165" s="564"/>
      <c r="AH3165" s="564"/>
      <c r="AI3165" s="564"/>
    </row>
    <row r="3166" spans="1:35" ht="90" x14ac:dyDescent="0.3">
      <c r="A3166" s="450">
        <f t="shared" si="197"/>
        <v>3161</v>
      </c>
      <c r="B3166" s="608" t="s">
        <v>20537</v>
      </c>
      <c r="C3166" s="537" t="s">
        <v>76</v>
      </c>
      <c r="D3166" s="272" t="s">
        <v>13765</v>
      </c>
      <c r="E3166" s="539" t="s">
        <v>13780</v>
      </c>
      <c r="F3166" s="106" t="s">
        <v>195</v>
      </c>
      <c r="G3166" s="106">
        <v>45900</v>
      </c>
      <c r="H3166" s="106">
        <v>45900</v>
      </c>
      <c r="I3166" s="90" t="s">
        <v>25</v>
      </c>
      <c r="J3166" s="475" t="s">
        <v>195</v>
      </c>
      <c r="K3166" s="106">
        <v>45956</v>
      </c>
      <c r="L3166" s="106">
        <v>45956</v>
      </c>
      <c r="M3166" s="90" t="s">
        <v>1671</v>
      </c>
      <c r="N3166" s="106"/>
      <c r="O3166" s="106"/>
      <c r="P3166" s="106"/>
      <c r="Q3166" s="90"/>
      <c r="R3166" s="106"/>
      <c r="S3166" s="106"/>
      <c r="T3166" s="106"/>
      <c r="U3166" s="90"/>
      <c r="V3166" s="107" t="str">
        <f t="shared" si="198"/>
        <v>Open PDFIR FINALLY.RHS-KK-ECG-IR-CI-2756-REV01</v>
      </c>
      <c r="W3166" s="972" t="str">
        <f t="shared" ca="1" si="199"/>
        <v>DONE</v>
      </c>
      <c r="X3166" s="979" t="str">
        <f t="shared" si="200"/>
        <v>AWC</v>
      </c>
      <c r="Y3166" s="979"/>
      <c r="AD3166" s="564"/>
      <c r="AE3166" s="564"/>
      <c r="AF3166" s="564"/>
      <c r="AG3166" s="564"/>
      <c r="AH3166" s="564"/>
      <c r="AI3166" s="564"/>
    </row>
    <row r="3167" spans="1:35" ht="90" x14ac:dyDescent="0.3">
      <c r="A3167" s="450">
        <f t="shared" si="197"/>
        <v>3162</v>
      </c>
      <c r="B3167" s="608" t="s">
        <v>20538</v>
      </c>
      <c r="C3167" s="537" t="s">
        <v>76</v>
      </c>
      <c r="D3167" s="272" t="s">
        <v>13765</v>
      </c>
      <c r="E3167" s="539" t="s">
        <v>13750</v>
      </c>
      <c r="F3167" s="106" t="s">
        <v>195</v>
      </c>
      <c r="G3167" s="106">
        <v>45901</v>
      </c>
      <c r="H3167" s="106">
        <v>45901</v>
      </c>
      <c r="I3167" s="90" t="s">
        <v>25</v>
      </c>
      <c r="J3167" s="106" t="s">
        <v>195</v>
      </c>
      <c r="K3167" s="106">
        <v>45956</v>
      </c>
      <c r="L3167" s="106">
        <v>45956</v>
      </c>
      <c r="M3167" s="90" t="s">
        <v>1671</v>
      </c>
      <c r="N3167" s="106"/>
      <c r="O3167" s="106"/>
      <c r="P3167" s="106"/>
      <c r="Q3167" s="90"/>
      <c r="R3167" s="106"/>
      <c r="S3167" s="106"/>
      <c r="T3167" s="106"/>
      <c r="U3167" s="90"/>
      <c r="V3167" s="107" t="str">
        <f t="shared" si="198"/>
        <v>Open PDFIR FINALLY.RHS-KK-ECG-IR-CI-2757-REV01</v>
      </c>
      <c r="W3167" s="972" t="str">
        <f t="shared" ca="1" si="199"/>
        <v>DONE</v>
      </c>
      <c r="X3167" s="979" t="str">
        <f t="shared" si="200"/>
        <v>AWC</v>
      </c>
      <c r="Y3167" s="979"/>
      <c r="AD3167" s="564"/>
      <c r="AE3167" s="564"/>
      <c r="AF3167" s="564"/>
      <c r="AG3167" s="564"/>
      <c r="AH3167" s="564"/>
      <c r="AI3167" s="564"/>
    </row>
    <row r="3168" spans="1:35" ht="90" x14ac:dyDescent="0.3">
      <c r="A3168" s="450">
        <f t="shared" si="197"/>
        <v>3163</v>
      </c>
      <c r="B3168" s="608" t="s">
        <v>19222</v>
      </c>
      <c r="C3168" s="537" t="s">
        <v>78</v>
      </c>
      <c r="D3168" s="272" t="s">
        <v>5106</v>
      </c>
      <c r="E3168" s="539" t="s">
        <v>13791</v>
      </c>
      <c r="F3168" s="106" t="s">
        <v>195</v>
      </c>
      <c r="G3168" s="106">
        <v>45902</v>
      </c>
      <c r="H3168" s="106">
        <v>45902</v>
      </c>
      <c r="I3168" s="90" t="s">
        <v>1671</v>
      </c>
      <c r="J3168" s="106"/>
      <c r="K3168" s="106"/>
      <c r="L3168" s="106"/>
      <c r="M3168" s="90"/>
      <c r="N3168" s="106"/>
      <c r="O3168" s="106"/>
      <c r="P3168" s="106"/>
      <c r="Q3168" s="90"/>
      <c r="R3168" s="106"/>
      <c r="S3168" s="106"/>
      <c r="T3168" s="106"/>
      <c r="U3168" s="90"/>
      <c r="V3168" s="107" t="str">
        <f t="shared" si="198"/>
        <v>Open PDFIR FINALLY.RHS-KK-ECG-IR-ELE-350-REV00</v>
      </c>
      <c r="W3168" s="972" t="str">
        <f t="shared" ca="1" si="199"/>
        <v>DONE</v>
      </c>
      <c r="X3168" s="979" t="str">
        <f t="shared" si="200"/>
        <v>P</v>
      </c>
      <c r="Y3168" s="979"/>
      <c r="AD3168" s="564"/>
      <c r="AE3168" s="564"/>
      <c r="AF3168" s="564"/>
      <c r="AG3168" s="564"/>
      <c r="AH3168" s="564"/>
      <c r="AI3168" s="564"/>
    </row>
    <row r="3169" spans="1:35" ht="90" x14ac:dyDescent="0.3">
      <c r="A3169" s="450">
        <f t="shared" si="197"/>
        <v>3164</v>
      </c>
      <c r="B3169" s="608" t="s">
        <v>19223</v>
      </c>
      <c r="C3169" s="537" t="s">
        <v>2735</v>
      </c>
      <c r="D3169" s="272" t="s">
        <v>13792</v>
      </c>
      <c r="E3169" s="539" t="s">
        <v>14236</v>
      </c>
      <c r="F3169" s="106" t="s">
        <v>195</v>
      </c>
      <c r="G3169" s="106">
        <v>45902</v>
      </c>
      <c r="H3169" s="106"/>
      <c r="I3169" s="90" t="s">
        <v>83</v>
      </c>
      <c r="J3169" s="106"/>
      <c r="K3169" s="106"/>
      <c r="L3169" s="106"/>
      <c r="M3169" s="90"/>
      <c r="N3169" s="106"/>
      <c r="O3169" s="106"/>
      <c r="P3169" s="106"/>
      <c r="Q3169" s="90"/>
      <c r="R3169" s="106"/>
      <c r="S3169" s="106"/>
      <c r="T3169" s="106"/>
      <c r="U3169" s="90"/>
      <c r="V3169" s="107" t="str">
        <f t="shared" si="198"/>
        <v>Open PDFIR FINALLY.RHS-KK-ECG-IR-ARCH-2758-REV00</v>
      </c>
      <c r="W3169" s="973">
        <f t="shared" ca="1" si="199"/>
        <v>306</v>
      </c>
      <c r="X3169" s="979" t="str">
        <f t="shared" si="200"/>
        <v>P</v>
      </c>
      <c r="Y3169" s="979"/>
      <c r="AD3169" s="564"/>
      <c r="AE3169" s="564"/>
      <c r="AF3169" s="564"/>
      <c r="AG3169" s="564"/>
      <c r="AH3169" s="564"/>
      <c r="AI3169" s="564"/>
    </row>
    <row r="3170" spans="1:35" ht="90" x14ac:dyDescent="0.3">
      <c r="A3170" s="450">
        <f t="shared" si="197"/>
        <v>3165</v>
      </c>
      <c r="B3170" s="608" t="s">
        <v>19224</v>
      </c>
      <c r="C3170" s="537" t="s">
        <v>4383</v>
      </c>
      <c r="D3170" s="272" t="s">
        <v>10661</v>
      </c>
      <c r="E3170" s="539" t="s">
        <v>13793</v>
      </c>
      <c r="F3170" s="106" t="s">
        <v>195</v>
      </c>
      <c r="G3170" s="106">
        <v>45900</v>
      </c>
      <c r="H3170" s="106">
        <v>45900</v>
      </c>
      <c r="I3170" s="90" t="s">
        <v>62</v>
      </c>
      <c r="J3170" s="106"/>
      <c r="K3170" s="106"/>
      <c r="L3170" s="106"/>
      <c r="M3170" s="90"/>
      <c r="N3170" s="106"/>
      <c r="O3170" s="106"/>
      <c r="P3170" s="106"/>
      <c r="Q3170" s="90"/>
      <c r="R3170" s="106"/>
      <c r="S3170" s="106"/>
      <c r="T3170" s="106"/>
      <c r="U3170" s="90"/>
      <c r="V3170" s="107" t="str">
        <f t="shared" si="198"/>
        <v>Open PDFIR FINALLY.RHS-KK-ECG-IR-SU-2759-REV00</v>
      </c>
      <c r="W3170" s="972" t="str">
        <f t="shared" ca="1" si="199"/>
        <v>DONE</v>
      </c>
      <c r="X3170" s="979" t="str">
        <f t="shared" si="200"/>
        <v>P</v>
      </c>
      <c r="Y3170" s="979"/>
      <c r="AD3170" s="564"/>
      <c r="AE3170" s="564"/>
      <c r="AF3170" s="564"/>
      <c r="AG3170" s="564"/>
      <c r="AH3170" s="564"/>
      <c r="AI3170" s="564"/>
    </row>
    <row r="3171" spans="1:35" ht="90" x14ac:dyDescent="0.3">
      <c r="A3171" s="450">
        <f t="shared" si="197"/>
        <v>3166</v>
      </c>
      <c r="B3171" s="608" t="s">
        <v>19225</v>
      </c>
      <c r="C3171" s="537" t="s">
        <v>4383</v>
      </c>
      <c r="D3171" s="272" t="s">
        <v>10661</v>
      </c>
      <c r="E3171" s="539" t="s">
        <v>13794</v>
      </c>
      <c r="F3171" s="106" t="s">
        <v>195</v>
      </c>
      <c r="G3171" s="106">
        <v>45900</v>
      </c>
      <c r="H3171" s="106">
        <v>45900</v>
      </c>
      <c r="I3171" s="90" t="s">
        <v>62</v>
      </c>
      <c r="J3171" s="106"/>
      <c r="K3171" s="106"/>
      <c r="L3171" s="106"/>
      <c r="M3171" s="90"/>
      <c r="N3171" s="106"/>
      <c r="O3171" s="106"/>
      <c r="P3171" s="106"/>
      <c r="Q3171" s="90"/>
      <c r="R3171" s="106"/>
      <c r="S3171" s="106"/>
      <c r="T3171" s="106"/>
      <c r="U3171" s="90"/>
      <c r="V3171" s="107" t="str">
        <f t="shared" si="198"/>
        <v>Open PDFIR FINALLY.RHS-KK-ECG-IR-SU-2760-REV00</v>
      </c>
      <c r="W3171" s="972" t="str">
        <f t="shared" ca="1" si="199"/>
        <v>DONE</v>
      </c>
      <c r="X3171" s="979" t="str">
        <f t="shared" si="200"/>
        <v>P</v>
      </c>
      <c r="Y3171" s="979"/>
      <c r="AD3171" s="564"/>
      <c r="AE3171" s="564"/>
      <c r="AF3171" s="564"/>
      <c r="AG3171" s="564"/>
      <c r="AH3171" s="564"/>
      <c r="AI3171" s="564"/>
    </row>
    <row r="3172" spans="1:35" ht="109.8" x14ac:dyDescent="0.3">
      <c r="A3172" s="450">
        <f t="shared" si="197"/>
        <v>3167</v>
      </c>
      <c r="B3172" s="608" t="s">
        <v>19226</v>
      </c>
      <c r="C3172" s="537" t="s">
        <v>4383</v>
      </c>
      <c r="D3172" s="272" t="s">
        <v>10661</v>
      </c>
      <c r="E3172" s="539" t="s">
        <v>13795</v>
      </c>
      <c r="F3172" s="106" t="s">
        <v>195</v>
      </c>
      <c r="G3172" s="106">
        <v>45902</v>
      </c>
      <c r="H3172" s="106">
        <v>45902</v>
      </c>
      <c r="I3172" s="90" t="s">
        <v>62</v>
      </c>
      <c r="J3172" s="106"/>
      <c r="K3172" s="106"/>
      <c r="L3172" s="106"/>
      <c r="M3172" s="90"/>
      <c r="N3172" s="106"/>
      <c r="O3172" s="106"/>
      <c r="P3172" s="106"/>
      <c r="Q3172" s="90"/>
      <c r="R3172" s="106"/>
      <c r="S3172" s="106"/>
      <c r="T3172" s="106"/>
      <c r="U3172" s="90"/>
      <c r="V3172" s="107" t="str">
        <f t="shared" si="198"/>
        <v>Open PDFIR FINALLY.RHS-KK-ECG-IR-SU-2761-REV00</v>
      </c>
      <c r="W3172" s="972" t="str">
        <f t="shared" ca="1" si="199"/>
        <v>DONE</v>
      </c>
      <c r="X3172" s="979" t="str">
        <f t="shared" si="200"/>
        <v>P</v>
      </c>
      <c r="Y3172" s="979"/>
      <c r="AD3172" s="564"/>
      <c r="AE3172" s="564"/>
      <c r="AF3172" s="564"/>
      <c r="AG3172" s="564"/>
      <c r="AH3172" s="564"/>
      <c r="AI3172" s="564"/>
    </row>
    <row r="3173" spans="1:35" ht="90" x14ac:dyDescent="0.3">
      <c r="A3173" s="450">
        <f t="shared" si="197"/>
        <v>3168</v>
      </c>
      <c r="B3173" s="608" t="s">
        <v>19227</v>
      </c>
      <c r="C3173" s="537" t="s">
        <v>76</v>
      </c>
      <c r="D3173" s="272" t="s">
        <v>10661</v>
      </c>
      <c r="E3173" s="539" t="s">
        <v>13800</v>
      </c>
      <c r="F3173" s="106" t="s">
        <v>195</v>
      </c>
      <c r="G3173" s="106">
        <v>45903</v>
      </c>
      <c r="H3173" s="106">
        <v>45903</v>
      </c>
      <c r="I3173" s="90" t="s">
        <v>1671</v>
      </c>
      <c r="J3173" s="106"/>
      <c r="K3173" s="106"/>
      <c r="L3173" s="106"/>
      <c r="M3173" s="90"/>
      <c r="N3173" s="106"/>
      <c r="O3173" s="106"/>
      <c r="P3173" s="106"/>
      <c r="Q3173" s="90"/>
      <c r="R3173" s="106"/>
      <c r="S3173" s="106"/>
      <c r="T3173" s="106"/>
      <c r="U3173" s="90"/>
      <c r="V3173" s="107" t="str">
        <f t="shared" si="198"/>
        <v>Open PDFIR FINALLY.RHS-KK-ECG-IR-CI-2762-REV00</v>
      </c>
      <c r="W3173" s="972" t="str">
        <f t="shared" ca="1" si="199"/>
        <v>DONE</v>
      </c>
      <c r="X3173" s="979" t="str">
        <f t="shared" si="200"/>
        <v>P</v>
      </c>
      <c r="Y3173" s="979"/>
      <c r="AD3173" s="564"/>
      <c r="AE3173" s="564"/>
      <c r="AF3173" s="564"/>
      <c r="AG3173" s="564"/>
      <c r="AH3173" s="564"/>
      <c r="AI3173" s="564"/>
    </row>
    <row r="3174" spans="1:35" ht="90" x14ac:dyDescent="0.3">
      <c r="A3174" s="450">
        <f t="shared" si="197"/>
        <v>3169</v>
      </c>
      <c r="B3174" s="608" t="s">
        <v>19228</v>
      </c>
      <c r="C3174" s="537" t="s">
        <v>76</v>
      </c>
      <c r="D3174" s="272" t="s">
        <v>13772</v>
      </c>
      <c r="E3174" s="539" t="s">
        <v>13890</v>
      </c>
      <c r="F3174" s="106" t="s">
        <v>195</v>
      </c>
      <c r="G3174" s="106">
        <v>45903</v>
      </c>
      <c r="H3174" s="106">
        <v>45903</v>
      </c>
      <c r="I3174" s="90" t="s">
        <v>1671</v>
      </c>
      <c r="J3174" s="106"/>
      <c r="K3174" s="106"/>
      <c r="L3174" s="106"/>
      <c r="M3174" s="90"/>
      <c r="N3174" s="106"/>
      <c r="O3174" s="106"/>
      <c r="P3174" s="106"/>
      <c r="Q3174" s="90"/>
      <c r="R3174" s="106"/>
      <c r="S3174" s="106"/>
      <c r="T3174" s="106"/>
      <c r="U3174" s="90"/>
      <c r="V3174" s="107" t="str">
        <f t="shared" si="198"/>
        <v>Open PDFIR FINALLY.RHS-KK-ECG-IR-CI-2763-REV00</v>
      </c>
      <c r="W3174" s="972" t="str">
        <f t="shared" ca="1" si="199"/>
        <v>DONE</v>
      </c>
      <c r="X3174" s="979" t="str">
        <f t="shared" si="200"/>
        <v>P</v>
      </c>
      <c r="Y3174" s="979"/>
      <c r="AD3174" s="564"/>
      <c r="AE3174" s="564"/>
      <c r="AF3174" s="564"/>
      <c r="AG3174" s="564"/>
      <c r="AH3174" s="564"/>
      <c r="AI3174" s="564"/>
    </row>
    <row r="3175" spans="1:35" ht="90" x14ac:dyDescent="0.3">
      <c r="A3175" s="450">
        <f t="shared" si="197"/>
        <v>3170</v>
      </c>
      <c r="B3175" s="608" t="s">
        <v>19229</v>
      </c>
      <c r="C3175" s="537" t="s">
        <v>76</v>
      </c>
      <c r="D3175" s="272" t="s">
        <v>13772</v>
      </c>
      <c r="E3175" s="539" t="s">
        <v>13803</v>
      </c>
      <c r="F3175" s="106" t="s">
        <v>195</v>
      </c>
      <c r="G3175" s="106">
        <v>45904</v>
      </c>
      <c r="H3175" s="106">
        <v>45904</v>
      </c>
      <c r="I3175" s="90" t="s">
        <v>25</v>
      </c>
      <c r="J3175" s="106"/>
      <c r="K3175" s="106"/>
      <c r="L3175" s="106"/>
      <c r="M3175" s="90"/>
      <c r="N3175" s="106"/>
      <c r="O3175" s="106"/>
      <c r="P3175" s="106"/>
      <c r="Q3175" s="90"/>
      <c r="R3175" s="106"/>
      <c r="S3175" s="106"/>
      <c r="T3175" s="106"/>
      <c r="U3175" s="90"/>
      <c r="V3175" s="107" t="str">
        <f t="shared" si="198"/>
        <v>Open PDFIR FINALLY.RHS-KK-ECG-IR-CI-2764-REV00</v>
      </c>
      <c r="W3175" s="972" t="str">
        <f t="shared" ca="1" si="199"/>
        <v>DONE</v>
      </c>
      <c r="X3175" s="979" t="str">
        <f t="shared" si="200"/>
        <v>P</v>
      </c>
      <c r="Y3175" s="979"/>
      <c r="AD3175" s="564"/>
      <c r="AE3175" s="564"/>
      <c r="AF3175" s="564"/>
      <c r="AG3175" s="564"/>
      <c r="AH3175" s="564"/>
      <c r="AI3175" s="564"/>
    </row>
    <row r="3176" spans="1:35" ht="90" x14ac:dyDescent="0.3">
      <c r="A3176" s="450">
        <f t="shared" si="197"/>
        <v>3171</v>
      </c>
      <c r="B3176" s="608" t="s">
        <v>19230</v>
      </c>
      <c r="C3176" s="537" t="s">
        <v>2735</v>
      </c>
      <c r="D3176" s="272" t="s">
        <v>13772</v>
      </c>
      <c r="E3176" s="539" t="s">
        <v>13820</v>
      </c>
      <c r="F3176" s="106" t="s">
        <v>195</v>
      </c>
      <c r="G3176" s="106">
        <v>45797</v>
      </c>
      <c r="H3176" s="106">
        <v>45797</v>
      </c>
      <c r="I3176" s="90" t="s">
        <v>1671</v>
      </c>
      <c r="J3176" s="106"/>
      <c r="K3176" s="106"/>
      <c r="L3176" s="106"/>
      <c r="M3176" s="90"/>
      <c r="N3176" s="106"/>
      <c r="O3176" s="106"/>
      <c r="P3176" s="106"/>
      <c r="Q3176" s="90"/>
      <c r="R3176" s="106"/>
      <c r="S3176" s="106"/>
      <c r="T3176" s="106"/>
      <c r="U3176" s="90"/>
      <c r="V3176" s="107" t="str">
        <f t="shared" si="198"/>
        <v>Open PDFIR FINALLY.RHS-KK-ECG-IR-ARCH-2765-REV00</v>
      </c>
      <c r="W3176" s="972" t="str">
        <f t="shared" ca="1" si="199"/>
        <v>DONE</v>
      </c>
      <c r="X3176" s="979" t="str">
        <f t="shared" si="200"/>
        <v>P</v>
      </c>
      <c r="Y3176" s="979"/>
      <c r="AD3176" s="564"/>
      <c r="AE3176" s="564"/>
      <c r="AF3176" s="564"/>
      <c r="AG3176" s="564"/>
      <c r="AH3176" s="564"/>
      <c r="AI3176" s="564"/>
    </row>
    <row r="3177" spans="1:35" ht="90" x14ac:dyDescent="0.3">
      <c r="A3177" s="450">
        <f t="shared" si="197"/>
        <v>3172</v>
      </c>
      <c r="B3177" s="608" t="s">
        <v>19231</v>
      </c>
      <c r="C3177" s="537" t="s">
        <v>2735</v>
      </c>
      <c r="D3177" s="272" t="s">
        <v>13772</v>
      </c>
      <c r="E3177" s="539" t="s">
        <v>13821</v>
      </c>
      <c r="F3177" s="106" t="s">
        <v>195</v>
      </c>
      <c r="G3177" s="106">
        <v>45799</v>
      </c>
      <c r="H3177" s="106">
        <v>45799</v>
      </c>
      <c r="I3177" s="90" t="s">
        <v>1671</v>
      </c>
      <c r="J3177" s="106"/>
      <c r="K3177" s="106"/>
      <c r="L3177" s="106"/>
      <c r="M3177" s="90"/>
      <c r="N3177" s="106"/>
      <c r="O3177" s="106"/>
      <c r="P3177" s="106"/>
      <c r="Q3177" s="90"/>
      <c r="R3177" s="106"/>
      <c r="S3177" s="106"/>
      <c r="T3177" s="106"/>
      <c r="U3177" s="90"/>
      <c r="V3177" s="107" t="str">
        <f t="shared" si="198"/>
        <v>Open PDFIR FINALLY.RHS-KK-ECG-IR-ARCH-2766-REV00</v>
      </c>
      <c r="W3177" s="972" t="str">
        <f t="shared" ca="1" si="199"/>
        <v>DONE</v>
      </c>
      <c r="X3177" s="979" t="str">
        <f t="shared" si="200"/>
        <v>P</v>
      </c>
      <c r="Y3177" s="979"/>
      <c r="AD3177" s="564"/>
      <c r="AE3177" s="564"/>
      <c r="AF3177" s="564"/>
      <c r="AG3177" s="564"/>
      <c r="AH3177" s="564"/>
      <c r="AI3177" s="564"/>
    </row>
    <row r="3178" spans="1:35" ht="90" x14ac:dyDescent="0.3">
      <c r="A3178" s="450">
        <f t="shared" si="197"/>
        <v>3173</v>
      </c>
      <c r="B3178" s="608" t="s">
        <v>19232</v>
      </c>
      <c r="C3178" s="537" t="s">
        <v>4383</v>
      </c>
      <c r="D3178" s="272" t="s">
        <v>13772</v>
      </c>
      <c r="E3178" s="539" t="s">
        <v>13822</v>
      </c>
      <c r="F3178" s="106" t="s">
        <v>195</v>
      </c>
      <c r="G3178" s="106">
        <v>45904</v>
      </c>
      <c r="H3178" s="106">
        <v>45904</v>
      </c>
      <c r="I3178" s="90" t="s">
        <v>62</v>
      </c>
      <c r="J3178" s="106"/>
      <c r="K3178" s="106"/>
      <c r="L3178" s="106"/>
      <c r="M3178" s="90"/>
      <c r="N3178" s="106"/>
      <c r="O3178" s="106"/>
      <c r="P3178" s="106"/>
      <c r="Q3178" s="90"/>
      <c r="R3178" s="106"/>
      <c r="S3178" s="106"/>
      <c r="T3178" s="106"/>
      <c r="U3178" s="90"/>
      <c r="V3178" s="107" t="str">
        <f t="shared" si="198"/>
        <v>Open PDFIR FINALLY.RHS-KK-ECG-IR-SU-2767-REV00</v>
      </c>
      <c r="W3178" s="972" t="str">
        <f t="shared" ca="1" si="199"/>
        <v>DONE</v>
      </c>
      <c r="X3178" s="979" t="str">
        <f t="shared" si="200"/>
        <v>P</v>
      </c>
      <c r="Y3178" s="979"/>
      <c r="AD3178" s="564"/>
      <c r="AE3178" s="564"/>
      <c r="AF3178" s="564"/>
      <c r="AG3178" s="564"/>
      <c r="AH3178" s="564"/>
      <c r="AI3178" s="564"/>
    </row>
    <row r="3179" spans="1:35" ht="90" x14ac:dyDescent="0.3">
      <c r="A3179" s="450">
        <f t="shared" si="197"/>
        <v>3174</v>
      </c>
      <c r="B3179" s="608" t="s">
        <v>20539</v>
      </c>
      <c r="C3179" s="537" t="s">
        <v>76</v>
      </c>
      <c r="D3179" s="272" t="s">
        <v>10661</v>
      </c>
      <c r="E3179" s="539" t="s">
        <v>13823</v>
      </c>
      <c r="F3179" s="106" t="s">
        <v>195</v>
      </c>
      <c r="G3179" s="106">
        <v>45907</v>
      </c>
      <c r="H3179" s="106">
        <v>45907</v>
      </c>
      <c r="I3179" s="90" t="s">
        <v>25</v>
      </c>
      <c r="J3179" s="106" t="s">
        <v>195</v>
      </c>
      <c r="K3179" s="106">
        <v>46056</v>
      </c>
      <c r="L3179" s="106">
        <v>46083</v>
      </c>
      <c r="M3179" s="90" t="s">
        <v>1671</v>
      </c>
      <c r="N3179" s="106"/>
      <c r="O3179" s="106"/>
      <c r="P3179" s="106"/>
      <c r="Q3179" s="90"/>
      <c r="R3179" s="106"/>
      <c r="S3179" s="106"/>
      <c r="T3179" s="106"/>
      <c r="U3179" s="90"/>
      <c r="V3179" s="107" t="str">
        <f t="shared" si="198"/>
        <v>Open PDFIR FINALLY.RHS-KK-ECG-IR-CI-2768-REV01</v>
      </c>
      <c r="W3179" s="972" t="str">
        <f t="shared" ca="1" si="199"/>
        <v>DONE</v>
      </c>
      <c r="X3179" s="979" t="str">
        <f t="shared" si="200"/>
        <v>AWC</v>
      </c>
      <c r="Y3179" s="979"/>
      <c r="AD3179" s="564"/>
      <c r="AE3179" s="564"/>
      <c r="AF3179" s="564"/>
      <c r="AG3179" s="564"/>
      <c r="AH3179" s="564"/>
      <c r="AI3179" s="564"/>
    </row>
    <row r="3180" spans="1:35" ht="90" x14ac:dyDescent="0.3">
      <c r="A3180" s="450">
        <f t="shared" si="197"/>
        <v>3175</v>
      </c>
      <c r="B3180" s="608" t="s">
        <v>19233</v>
      </c>
      <c r="C3180" s="537" t="s">
        <v>4383</v>
      </c>
      <c r="D3180" s="272" t="s">
        <v>10661</v>
      </c>
      <c r="E3180" s="539" t="s">
        <v>13824</v>
      </c>
      <c r="F3180" s="106" t="s">
        <v>195</v>
      </c>
      <c r="G3180" s="106">
        <v>45908</v>
      </c>
      <c r="H3180" s="106">
        <v>45908</v>
      </c>
      <c r="I3180" s="90" t="s">
        <v>62</v>
      </c>
      <c r="J3180" s="106"/>
      <c r="K3180" s="106"/>
      <c r="L3180" s="106"/>
      <c r="M3180" s="90"/>
      <c r="N3180" s="106"/>
      <c r="O3180" s="106"/>
      <c r="P3180" s="106"/>
      <c r="Q3180" s="90"/>
      <c r="R3180" s="106"/>
      <c r="S3180" s="106"/>
      <c r="T3180" s="106"/>
      <c r="U3180" s="90"/>
      <c r="V3180" s="107" t="str">
        <f t="shared" si="198"/>
        <v>Open PDFIR FINALLY.RHS-KK-ECG-IR-SU-2769-REV00</v>
      </c>
      <c r="W3180" s="972" t="str">
        <f t="shared" ca="1" si="199"/>
        <v>DONE</v>
      </c>
      <c r="X3180" s="979" t="str">
        <f t="shared" si="200"/>
        <v>P</v>
      </c>
      <c r="Y3180" s="979"/>
      <c r="AD3180" s="564"/>
      <c r="AE3180" s="564"/>
      <c r="AF3180" s="564"/>
      <c r="AG3180" s="564"/>
      <c r="AH3180" s="564"/>
      <c r="AI3180" s="564"/>
    </row>
    <row r="3181" spans="1:35" ht="90" x14ac:dyDescent="0.3">
      <c r="A3181" s="450">
        <f t="shared" si="197"/>
        <v>3176</v>
      </c>
      <c r="B3181" s="608" t="s">
        <v>19234</v>
      </c>
      <c r="C3181" s="537" t="s">
        <v>3746</v>
      </c>
      <c r="D3181" s="272" t="s">
        <v>13772</v>
      </c>
      <c r="E3181" s="539" t="s">
        <v>13825</v>
      </c>
      <c r="F3181" s="106" t="s">
        <v>195</v>
      </c>
      <c r="G3181" s="106">
        <v>45914</v>
      </c>
      <c r="H3181" s="106">
        <v>45914</v>
      </c>
      <c r="I3181" s="90" t="s">
        <v>1671</v>
      </c>
      <c r="J3181" s="106"/>
      <c r="K3181" s="106"/>
      <c r="L3181" s="106"/>
      <c r="M3181" s="90"/>
      <c r="N3181" s="106"/>
      <c r="O3181" s="106"/>
      <c r="P3181" s="106"/>
      <c r="Q3181" s="90"/>
      <c r="R3181" s="106"/>
      <c r="S3181" s="106"/>
      <c r="T3181" s="106"/>
      <c r="U3181" s="90"/>
      <c r="V3181" s="107" t="str">
        <f t="shared" si="198"/>
        <v>Open PDFIR FINALLY.RHS-KK-ECG-IR-MECH-72-REV00</v>
      </c>
      <c r="W3181" s="972" t="str">
        <f t="shared" ca="1" si="199"/>
        <v>DONE</v>
      </c>
      <c r="X3181" s="979" t="str">
        <f t="shared" si="200"/>
        <v>P</v>
      </c>
      <c r="Y3181" s="979"/>
      <c r="AD3181" s="564"/>
      <c r="AE3181" s="564"/>
      <c r="AF3181" s="564"/>
      <c r="AG3181" s="564"/>
      <c r="AH3181" s="564"/>
      <c r="AI3181" s="564"/>
    </row>
    <row r="3182" spans="1:35" ht="90" x14ac:dyDescent="0.3">
      <c r="A3182" s="450">
        <f t="shared" si="197"/>
        <v>3177</v>
      </c>
      <c r="B3182" s="608" t="s">
        <v>19235</v>
      </c>
      <c r="C3182" s="537" t="s">
        <v>3746</v>
      </c>
      <c r="D3182" s="272" t="s">
        <v>13772</v>
      </c>
      <c r="E3182" s="539" t="s">
        <v>13826</v>
      </c>
      <c r="F3182" s="106" t="s">
        <v>195</v>
      </c>
      <c r="G3182" s="106">
        <v>45914</v>
      </c>
      <c r="H3182" s="106">
        <v>45916</v>
      </c>
      <c r="I3182" s="90" t="s">
        <v>1671</v>
      </c>
      <c r="J3182" s="106"/>
      <c r="K3182" s="106"/>
      <c r="L3182" s="106"/>
      <c r="M3182" s="90"/>
      <c r="N3182" s="106"/>
      <c r="O3182" s="106"/>
      <c r="P3182" s="106"/>
      <c r="Q3182" s="90"/>
      <c r="R3182" s="106"/>
      <c r="S3182" s="106"/>
      <c r="T3182" s="106"/>
      <c r="U3182" s="90"/>
      <c r="V3182" s="107" t="str">
        <f t="shared" si="198"/>
        <v>Open PDFIR FINALLY.RHS-KK-ECG-IR-MECH-73-REV00</v>
      </c>
      <c r="W3182" s="972" t="str">
        <f t="shared" ca="1" si="199"/>
        <v>DONE</v>
      </c>
      <c r="X3182" s="979" t="str">
        <f t="shared" si="200"/>
        <v>P</v>
      </c>
      <c r="Y3182" s="979"/>
      <c r="AD3182" s="564"/>
      <c r="AE3182" s="564"/>
      <c r="AF3182" s="564"/>
      <c r="AG3182" s="564"/>
      <c r="AH3182" s="564"/>
      <c r="AI3182" s="564"/>
    </row>
    <row r="3183" spans="1:35" ht="90" x14ac:dyDescent="0.3">
      <c r="A3183" s="450">
        <f t="shared" si="197"/>
        <v>3178</v>
      </c>
      <c r="B3183" s="608" t="s">
        <v>19236</v>
      </c>
      <c r="C3183" s="537" t="s">
        <v>3746</v>
      </c>
      <c r="D3183" s="272" t="s">
        <v>13772</v>
      </c>
      <c r="E3183" s="539" t="s">
        <v>13827</v>
      </c>
      <c r="F3183" s="106" t="s">
        <v>195</v>
      </c>
      <c r="G3183" s="106">
        <v>45908</v>
      </c>
      <c r="H3183" s="106"/>
      <c r="I3183" s="90" t="s">
        <v>83</v>
      </c>
      <c r="J3183" s="106"/>
      <c r="K3183" s="106"/>
      <c r="L3183" s="106"/>
      <c r="M3183" s="90"/>
      <c r="N3183" s="106"/>
      <c r="O3183" s="106"/>
      <c r="P3183" s="106"/>
      <c r="Q3183" s="90"/>
      <c r="R3183" s="106"/>
      <c r="S3183" s="106"/>
      <c r="T3183" s="106"/>
      <c r="U3183" s="90"/>
      <c r="V3183" s="107" t="str">
        <f t="shared" si="198"/>
        <v>Open PDFIR FINALLY.RHS-KK-ECG-IR-MECH-74-REV00</v>
      </c>
      <c r="W3183" s="973">
        <f t="shared" ca="1" si="199"/>
        <v>300</v>
      </c>
      <c r="X3183" s="979" t="str">
        <f t="shared" si="200"/>
        <v>P</v>
      </c>
      <c r="Y3183" s="979"/>
      <c r="AD3183" s="564"/>
      <c r="AE3183" s="564"/>
      <c r="AF3183" s="564"/>
      <c r="AG3183" s="564"/>
      <c r="AH3183" s="564"/>
      <c r="AI3183" s="564"/>
    </row>
    <row r="3184" spans="1:35" ht="90" x14ac:dyDescent="0.3">
      <c r="A3184" s="450">
        <f t="shared" si="197"/>
        <v>3179</v>
      </c>
      <c r="B3184" s="608" t="s">
        <v>19237</v>
      </c>
      <c r="C3184" s="537" t="s">
        <v>3746</v>
      </c>
      <c r="D3184" s="272" t="s">
        <v>13772</v>
      </c>
      <c r="E3184" s="539" t="s">
        <v>13830</v>
      </c>
      <c r="F3184" s="106" t="s">
        <v>195</v>
      </c>
      <c r="G3184" s="106">
        <v>45909</v>
      </c>
      <c r="H3184" s="106">
        <v>45918</v>
      </c>
      <c r="I3184" s="90" t="s">
        <v>1671</v>
      </c>
      <c r="J3184" s="106"/>
      <c r="K3184" s="106"/>
      <c r="L3184" s="106"/>
      <c r="M3184" s="90"/>
      <c r="N3184" s="106"/>
      <c r="O3184" s="106"/>
      <c r="P3184" s="106"/>
      <c r="Q3184" s="90"/>
      <c r="R3184" s="106"/>
      <c r="S3184" s="106"/>
      <c r="T3184" s="106"/>
      <c r="U3184" s="90"/>
      <c r="V3184" s="107" t="str">
        <f t="shared" si="198"/>
        <v>Open PDFIR FINALLY.RHS-KK-ECG-IR-MECH-75-REV00</v>
      </c>
      <c r="W3184" s="972" t="str">
        <f t="shared" ca="1" si="199"/>
        <v>DONE</v>
      </c>
      <c r="X3184" s="979" t="str">
        <f t="shared" si="200"/>
        <v>P</v>
      </c>
      <c r="Y3184" s="979"/>
      <c r="AD3184" s="564"/>
      <c r="AE3184" s="564"/>
      <c r="AF3184" s="564"/>
      <c r="AG3184" s="564"/>
      <c r="AH3184" s="564"/>
      <c r="AI3184" s="564"/>
    </row>
    <row r="3185" spans="1:35" ht="90" x14ac:dyDescent="0.3">
      <c r="A3185" s="450">
        <f t="shared" si="197"/>
        <v>3180</v>
      </c>
      <c r="B3185" s="608" t="s">
        <v>19238</v>
      </c>
      <c r="C3185" s="537" t="s">
        <v>2735</v>
      </c>
      <c r="D3185" s="272" t="s">
        <v>13772</v>
      </c>
      <c r="E3185" s="539" t="s">
        <v>13857</v>
      </c>
      <c r="F3185" s="106" t="s">
        <v>195</v>
      </c>
      <c r="G3185" s="106">
        <v>45876</v>
      </c>
      <c r="H3185" s="106">
        <v>45876</v>
      </c>
      <c r="I3185" s="90" t="s">
        <v>1671</v>
      </c>
      <c r="J3185" s="106"/>
      <c r="K3185" s="106"/>
      <c r="L3185" s="106"/>
      <c r="M3185" s="90"/>
      <c r="N3185" s="106"/>
      <c r="O3185" s="106"/>
      <c r="P3185" s="106"/>
      <c r="Q3185" s="90"/>
      <c r="R3185" s="106"/>
      <c r="S3185" s="106"/>
      <c r="T3185" s="106"/>
      <c r="U3185" s="90"/>
      <c r="V3185" s="107" t="str">
        <f t="shared" si="198"/>
        <v>Open PDFIR FINALLY.RHS-KK-ECG-IR-ARCH-2770-REV00</v>
      </c>
      <c r="W3185" s="972" t="str">
        <f t="shared" ca="1" si="199"/>
        <v>DONE</v>
      </c>
      <c r="X3185" s="979" t="str">
        <f t="shared" si="200"/>
        <v>P</v>
      </c>
      <c r="Y3185" s="979"/>
      <c r="AD3185" s="564"/>
      <c r="AE3185" s="564"/>
      <c r="AF3185" s="564"/>
      <c r="AG3185" s="564"/>
      <c r="AH3185" s="564"/>
      <c r="AI3185" s="564"/>
    </row>
    <row r="3186" spans="1:35" ht="90" x14ac:dyDescent="0.3">
      <c r="A3186" s="450">
        <f t="shared" si="197"/>
        <v>3181</v>
      </c>
      <c r="B3186" s="608" t="s">
        <v>19239</v>
      </c>
      <c r="C3186" s="537" t="s">
        <v>2735</v>
      </c>
      <c r="D3186" s="272" t="s">
        <v>13772</v>
      </c>
      <c r="E3186" s="539" t="s">
        <v>13856</v>
      </c>
      <c r="F3186" s="106" t="s">
        <v>195</v>
      </c>
      <c r="G3186" s="106">
        <v>45877</v>
      </c>
      <c r="H3186" s="106">
        <v>45877</v>
      </c>
      <c r="I3186" s="90" t="s">
        <v>1671</v>
      </c>
      <c r="J3186" s="106"/>
      <c r="K3186" s="106"/>
      <c r="L3186" s="106"/>
      <c r="M3186" s="90"/>
      <c r="N3186" s="106"/>
      <c r="O3186" s="106"/>
      <c r="P3186" s="106"/>
      <c r="Q3186" s="90"/>
      <c r="R3186" s="106"/>
      <c r="S3186" s="106"/>
      <c r="T3186" s="106"/>
      <c r="U3186" s="90"/>
      <c r="V3186" s="107" t="str">
        <f t="shared" si="198"/>
        <v>Open PDFIR FINALLY.RHS-KK-ECG-IR-ARCH-2771-REV00</v>
      </c>
      <c r="W3186" s="972" t="str">
        <f t="shared" ca="1" si="199"/>
        <v>DONE</v>
      </c>
      <c r="X3186" s="979" t="str">
        <f t="shared" si="200"/>
        <v>P</v>
      </c>
      <c r="Y3186" s="979"/>
      <c r="AD3186" s="564"/>
      <c r="AE3186" s="564"/>
      <c r="AF3186" s="564"/>
      <c r="AG3186" s="564"/>
      <c r="AH3186" s="564"/>
      <c r="AI3186" s="564"/>
    </row>
    <row r="3187" spans="1:35" ht="90" x14ac:dyDescent="0.3">
      <c r="A3187" s="450">
        <f t="shared" si="197"/>
        <v>3182</v>
      </c>
      <c r="B3187" s="608" t="s">
        <v>19240</v>
      </c>
      <c r="C3187" s="537" t="s">
        <v>3746</v>
      </c>
      <c r="D3187" s="272" t="s">
        <v>10661</v>
      </c>
      <c r="E3187" s="539" t="s">
        <v>13859</v>
      </c>
      <c r="F3187" s="106" t="s">
        <v>195</v>
      </c>
      <c r="G3187" s="106">
        <v>45899</v>
      </c>
      <c r="H3187" s="106">
        <v>45901</v>
      </c>
      <c r="I3187" s="90" t="s">
        <v>1671</v>
      </c>
      <c r="J3187" s="106"/>
      <c r="K3187" s="106"/>
      <c r="L3187" s="106"/>
      <c r="M3187" s="90"/>
      <c r="N3187" s="106"/>
      <c r="O3187" s="106"/>
      <c r="P3187" s="106"/>
      <c r="Q3187" s="90"/>
      <c r="R3187" s="106"/>
      <c r="S3187" s="106"/>
      <c r="T3187" s="106"/>
      <c r="U3187" s="90"/>
      <c r="V3187" s="107" t="str">
        <f t="shared" si="198"/>
        <v>Open PDFIR FINALLY.RHS-KK-ECG-IR-MECH-76-REV00</v>
      </c>
      <c r="W3187" s="972" t="str">
        <f t="shared" ca="1" si="199"/>
        <v>DONE</v>
      </c>
      <c r="X3187" s="979" t="str">
        <f t="shared" si="200"/>
        <v>P</v>
      </c>
      <c r="Y3187" s="979"/>
      <c r="AD3187" s="564"/>
      <c r="AE3187" s="564"/>
      <c r="AF3187" s="564"/>
      <c r="AG3187" s="564"/>
      <c r="AH3187" s="564"/>
      <c r="AI3187" s="564"/>
    </row>
    <row r="3188" spans="1:35" ht="90" x14ac:dyDescent="0.3">
      <c r="A3188" s="450">
        <f t="shared" si="197"/>
        <v>3183</v>
      </c>
      <c r="B3188" s="608" t="s">
        <v>19241</v>
      </c>
      <c r="C3188" s="537" t="s">
        <v>76</v>
      </c>
      <c r="D3188" s="272" t="s">
        <v>10661</v>
      </c>
      <c r="E3188" s="539" t="s">
        <v>13869</v>
      </c>
      <c r="F3188" s="106" t="s">
        <v>195</v>
      </c>
      <c r="G3188" s="106">
        <v>45915</v>
      </c>
      <c r="H3188" s="106">
        <v>45915</v>
      </c>
      <c r="I3188" s="90" t="s">
        <v>1671</v>
      </c>
      <c r="J3188" s="106"/>
      <c r="K3188" s="106"/>
      <c r="L3188" s="106"/>
      <c r="M3188" s="90"/>
      <c r="N3188" s="106"/>
      <c r="O3188" s="106"/>
      <c r="P3188" s="106"/>
      <c r="Q3188" s="90"/>
      <c r="R3188" s="106"/>
      <c r="S3188" s="106"/>
      <c r="T3188" s="106"/>
      <c r="U3188" s="90"/>
      <c r="V3188" s="107" t="str">
        <f t="shared" si="198"/>
        <v>Open PDFIR FINALLY.RHS-KK-ECG-IR-CI-2772-REV00</v>
      </c>
      <c r="W3188" s="972" t="str">
        <f t="shared" ca="1" si="199"/>
        <v>DONE</v>
      </c>
      <c r="X3188" s="979" t="str">
        <f t="shared" si="200"/>
        <v>P</v>
      </c>
      <c r="Y3188" s="979"/>
      <c r="AD3188" s="564"/>
      <c r="AE3188" s="564"/>
      <c r="AF3188" s="564"/>
      <c r="AG3188" s="564"/>
      <c r="AH3188" s="564"/>
      <c r="AI3188" s="564"/>
    </row>
    <row r="3189" spans="1:35" ht="90" x14ac:dyDescent="0.3">
      <c r="A3189" s="450">
        <f t="shared" si="197"/>
        <v>3184</v>
      </c>
      <c r="B3189" s="608" t="s">
        <v>19242</v>
      </c>
      <c r="C3189" s="537" t="s">
        <v>2735</v>
      </c>
      <c r="D3189" s="272" t="s">
        <v>13772</v>
      </c>
      <c r="E3189" s="539" t="s">
        <v>13870</v>
      </c>
      <c r="F3189" s="106" t="s">
        <v>195</v>
      </c>
      <c r="G3189" s="106">
        <v>45916</v>
      </c>
      <c r="H3189" s="106">
        <v>45916</v>
      </c>
      <c r="I3189" s="90" t="s">
        <v>25</v>
      </c>
      <c r="J3189" s="106"/>
      <c r="K3189" s="106"/>
      <c r="L3189" s="106"/>
      <c r="M3189" s="90"/>
      <c r="N3189" s="106"/>
      <c r="O3189" s="106"/>
      <c r="P3189" s="106"/>
      <c r="Q3189" s="90"/>
      <c r="R3189" s="106"/>
      <c r="S3189" s="106"/>
      <c r="T3189" s="106"/>
      <c r="U3189" s="90"/>
      <c r="V3189" s="107" t="str">
        <f t="shared" si="198"/>
        <v>Open PDFIR FINALLY.RHS-KK-ECG-IR-ARCH-2773-REV00</v>
      </c>
      <c r="W3189" s="972" t="str">
        <f t="shared" ca="1" si="199"/>
        <v>DONE</v>
      </c>
      <c r="X3189" s="979" t="str">
        <f t="shared" si="200"/>
        <v>P</v>
      </c>
      <c r="Y3189" s="979"/>
      <c r="AD3189" s="564"/>
      <c r="AE3189" s="564"/>
      <c r="AF3189" s="564"/>
      <c r="AG3189" s="564"/>
      <c r="AH3189" s="564"/>
      <c r="AI3189" s="564"/>
    </row>
    <row r="3190" spans="1:35" ht="90" x14ac:dyDescent="0.3">
      <c r="A3190" s="450">
        <f t="shared" si="197"/>
        <v>3185</v>
      </c>
      <c r="B3190" s="608" t="s">
        <v>19243</v>
      </c>
      <c r="C3190" s="537" t="s">
        <v>2735</v>
      </c>
      <c r="D3190" s="272" t="s">
        <v>13772</v>
      </c>
      <c r="E3190" s="539" t="s">
        <v>13871</v>
      </c>
      <c r="F3190" s="106" t="s">
        <v>195</v>
      </c>
      <c r="G3190" s="106">
        <v>45916</v>
      </c>
      <c r="H3190" s="106">
        <v>45973</v>
      </c>
      <c r="I3190" s="90" t="s">
        <v>1671</v>
      </c>
      <c r="J3190" s="106"/>
      <c r="K3190" s="106"/>
      <c r="L3190" s="106"/>
      <c r="M3190" s="90"/>
      <c r="N3190" s="106"/>
      <c r="O3190" s="106"/>
      <c r="P3190" s="106"/>
      <c r="Q3190" s="90"/>
      <c r="R3190" s="106"/>
      <c r="S3190" s="106"/>
      <c r="T3190" s="106"/>
      <c r="U3190" s="90"/>
      <c r="V3190" s="107" t="str">
        <f t="shared" si="198"/>
        <v>Open PDFIR FINALLY.RHS-KK-ECG-IR-ARCH-2774-REV00</v>
      </c>
      <c r="W3190" s="972" t="str">
        <f t="shared" ca="1" si="199"/>
        <v>DONE</v>
      </c>
      <c r="X3190" s="979" t="str">
        <f t="shared" si="200"/>
        <v>P</v>
      </c>
      <c r="Y3190" s="979"/>
      <c r="AD3190" s="564"/>
      <c r="AE3190" s="564"/>
      <c r="AF3190" s="564"/>
      <c r="AG3190" s="564"/>
      <c r="AH3190" s="564"/>
      <c r="AI3190" s="564"/>
    </row>
    <row r="3191" spans="1:35" ht="90" x14ac:dyDescent="0.3">
      <c r="A3191" s="450">
        <f t="shared" si="197"/>
        <v>3186</v>
      </c>
      <c r="B3191" s="608" t="s">
        <v>19244</v>
      </c>
      <c r="C3191" s="537" t="s">
        <v>2735</v>
      </c>
      <c r="D3191" s="272" t="s">
        <v>13772</v>
      </c>
      <c r="E3191" s="539" t="s">
        <v>13872</v>
      </c>
      <c r="F3191" s="106" t="s">
        <v>195</v>
      </c>
      <c r="G3191" s="106">
        <v>45916</v>
      </c>
      <c r="H3191" s="106"/>
      <c r="I3191" s="90" t="s">
        <v>83</v>
      </c>
      <c r="J3191" s="106"/>
      <c r="K3191" s="106"/>
      <c r="L3191" s="106"/>
      <c r="M3191" s="90"/>
      <c r="N3191" s="106"/>
      <c r="O3191" s="106"/>
      <c r="P3191" s="106"/>
      <c r="Q3191" s="90"/>
      <c r="R3191" s="106"/>
      <c r="S3191" s="106"/>
      <c r="T3191" s="106"/>
      <c r="U3191" s="90"/>
      <c r="V3191" s="107" t="str">
        <f t="shared" si="198"/>
        <v>Open PDFIR FINALLY.RHS-KK-ECG-IR-ARCH-2775-REV00</v>
      </c>
      <c r="W3191" s="973">
        <f t="shared" ca="1" si="199"/>
        <v>292</v>
      </c>
      <c r="X3191" s="979" t="str">
        <f t="shared" si="200"/>
        <v>P</v>
      </c>
      <c r="Y3191" s="979"/>
      <c r="AD3191" s="564"/>
      <c r="AE3191" s="564"/>
      <c r="AF3191" s="564"/>
      <c r="AG3191" s="564"/>
      <c r="AH3191" s="564"/>
      <c r="AI3191" s="564"/>
    </row>
    <row r="3192" spans="1:35" ht="90" x14ac:dyDescent="0.3">
      <c r="A3192" s="450">
        <f t="shared" si="197"/>
        <v>3187</v>
      </c>
      <c r="B3192" s="608" t="s">
        <v>19245</v>
      </c>
      <c r="C3192" s="537" t="s">
        <v>2735</v>
      </c>
      <c r="D3192" s="272" t="s">
        <v>13772</v>
      </c>
      <c r="E3192" s="539" t="s">
        <v>13873</v>
      </c>
      <c r="F3192" s="106" t="s">
        <v>195</v>
      </c>
      <c r="G3192" s="106">
        <v>45916</v>
      </c>
      <c r="H3192" s="106"/>
      <c r="I3192" s="90" t="s">
        <v>83</v>
      </c>
      <c r="J3192" s="106"/>
      <c r="K3192" s="106"/>
      <c r="L3192" s="106"/>
      <c r="M3192" s="90"/>
      <c r="N3192" s="106"/>
      <c r="O3192" s="106"/>
      <c r="P3192" s="106"/>
      <c r="Q3192" s="90"/>
      <c r="R3192" s="106"/>
      <c r="S3192" s="106"/>
      <c r="T3192" s="106"/>
      <c r="U3192" s="90"/>
      <c r="V3192" s="107" t="str">
        <f t="shared" si="198"/>
        <v>Open PDFIR FINALLY.RHS-KK-ECG-IR-ARCH-2776-REV00</v>
      </c>
      <c r="W3192" s="973">
        <f t="shared" ca="1" si="199"/>
        <v>292</v>
      </c>
      <c r="X3192" s="979" t="str">
        <f t="shared" si="200"/>
        <v>P</v>
      </c>
      <c r="Y3192" s="979"/>
      <c r="AD3192" s="564"/>
      <c r="AE3192" s="564"/>
      <c r="AF3192" s="564"/>
      <c r="AG3192" s="564"/>
      <c r="AH3192" s="564"/>
      <c r="AI3192" s="564"/>
    </row>
    <row r="3193" spans="1:35" ht="90" x14ac:dyDescent="0.3">
      <c r="A3193" s="450">
        <f t="shared" si="197"/>
        <v>3188</v>
      </c>
      <c r="B3193" s="608" t="s">
        <v>19246</v>
      </c>
      <c r="C3193" s="537" t="s">
        <v>2735</v>
      </c>
      <c r="D3193" s="272" t="s">
        <v>13772</v>
      </c>
      <c r="E3193" s="539" t="s">
        <v>13874</v>
      </c>
      <c r="F3193" s="106" t="s">
        <v>195</v>
      </c>
      <c r="G3193" s="106">
        <v>45916</v>
      </c>
      <c r="H3193" s="106">
        <v>45916</v>
      </c>
      <c r="I3193" s="90" t="s">
        <v>25</v>
      </c>
      <c r="J3193" s="106"/>
      <c r="K3193" s="106"/>
      <c r="L3193" s="106"/>
      <c r="M3193" s="90"/>
      <c r="N3193" s="106"/>
      <c r="O3193" s="106"/>
      <c r="P3193" s="106"/>
      <c r="Q3193" s="90"/>
      <c r="R3193" s="106"/>
      <c r="S3193" s="106"/>
      <c r="T3193" s="106"/>
      <c r="U3193" s="90"/>
      <c r="V3193" s="107" t="str">
        <f t="shared" si="198"/>
        <v>Open PDFIR FINALLY.RHS-KK-ECG-IR-ARCH-2777-REV00</v>
      </c>
      <c r="W3193" s="972" t="str">
        <f t="shared" ca="1" si="199"/>
        <v>DONE</v>
      </c>
      <c r="X3193" s="979" t="str">
        <f t="shared" si="200"/>
        <v>P</v>
      </c>
      <c r="Y3193" s="979"/>
      <c r="AD3193" s="564"/>
      <c r="AE3193" s="564"/>
      <c r="AF3193" s="564"/>
      <c r="AG3193" s="564"/>
      <c r="AH3193" s="564"/>
      <c r="AI3193" s="564"/>
    </row>
    <row r="3194" spans="1:35" ht="90" x14ac:dyDescent="0.3">
      <c r="A3194" s="450">
        <f t="shared" si="197"/>
        <v>3189</v>
      </c>
      <c r="B3194" s="608" t="s">
        <v>19247</v>
      </c>
      <c r="C3194" s="537" t="s">
        <v>2735</v>
      </c>
      <c r="D3194" s="272" t="s">
        <v>13772</v>
      </c>
      <c r="E3194" s="539" t="s">
        <v>14953</v>
      </c>
      <c r="F3194" s="106" t="s">
        <v>195</v>
      </c>
      <c r="G3194" s="106">
        <v>46020</v>
      </c>
      <c r="H3194" s="106">
        <v>46088</v>
      </c>
      <c r="I3194" s="90" t="s">
        <v>1671</v>
      </c>
      <c r="J3194" s="106"/>
      <c r="K3194" s="106"/>
      <c r="L3194" s="106"/>
      <c r="M3194" s="90"/>
      <c r="N3194" s="106"/>
      <c r="O3194" s="106"/>
      <c r="P3194" s="106"/>
      <c r="Q3194" s="90"/>
      <c r="R3194" s="106"/>
      <c r="S3194" s="106"/>
      <c r="T3194" s="106"/>
      <c r="U3194" s="90"/>
      <c r="V3194" s="107" t="str">
        <f t="shared" si="198"/>
        <v>Open PDFIR FINALLY.RHS-KK-ECG-IR-ARCH-2778-REV00</v>
      </c>
      <c r="W3194" s="972" t="str">
        <f t="shared" ca="1" si="199"/>
        <v>DONE</v>
      </c>
      <c r="X3194" s="979" t="str">
        <f t="shared" si="200"/>
        <v>P</v>
      </c>
      <c r="Y3194" s="979"/>
      <c r="AD3194" s="564"/>
      <c r="AE3194" s="564"/>
      <c r="AF3194" s="564"/>
      <c r="AG3194" s="564"/>
      <c r="AH3194" s="564"/>
      <c r="AI3194" s="564"/>
    </row>
    <row r="3195" spans="1:35" ht="90" x14ac:dyDescent="0.3">
      <c r="A3195" s="450">
        <f t="shared" si="197"/>
        <v>3190</v>
      </c>
      <c r="B3195" s="608" t="s">
        <v>19248</v>
      </c>
      <c r="C3195" s="537" t="s">
        <v>2735</v>
      </c>
      <c r="D3195" s="272" t="s">
        <v>13772</v>
      </c>
      <c r="E3195" s="539" t="s">
        <v>14952</v>
      </c>
      <c r="F3195" s="106" t="s">
        <v>195</v>
      </c>
      <c r="G3195" s="106">
        <v>46035</v>
      </c>
      <c r="H3195" s="106">
        <v>46039</v>
      </c>
      <c r="I3195" s="90" t="s">
        <v>1671</v>
      </c>
      <c r="J3195" s="106"/>
      <c r="K3195" s="106"/>
      <c r="L3195" s="106"/>
      <c r="M3195" s="90"/>
      <c r="N3195" s="106"/>
      <c r="O3195" s="106"/>
      <c r="P3195" s="106"/>
      <c r="Q3195" s="90"/>
      <c r="R3195" s="106"/>
      <c r="S3195" s="106"/>
      <c r="T3195" s="106"/>
      <c r="U3195" s="90"/>
      <c r="V3195" s="107" t="str">
        <f t="shared" si="198"/>
        <v>Open PDFIR FINALLY.RHS-KK-ECG-IR-ARCH-2779-REV00</v>
      </c>
      <c r="W3195" s="972" t="str">
        <f t="shared" ca="1" si="199"/>
        <v>DONE</v>
      </c>
      <c r="X3195" s="979" t="str">
        <f t="shared" si="200"/>
        <v>P</v>
      </c>
      <c r="Y3195" s="979"/>
      <c r="AD3195" s="564"/>
      <c r="AE3195" s="564"/>
      <c r="AF3195" s="564"/>
      <c r="AG3195" s="564"/>
      <c r="AH3195" s="564"/>
      <c r="AI3195" s="564"/>
    </row>
    <row r="3196" spans="1:35" ht="90" x14ac:dyDescent="0.3">
      <c r="A3196" s="450">
        <f t="shared" si="197"/>
        <v>3191</v>
      </c>
      <c r="B3196" s="608" t="s">
        <v>19249</v>
      </c>
      <c r="C3196" s="537" t="s">
        <v>3746</v>
      </c>
      <c r="D3196" s="272" t="s">
        <v>13772</v>
      </c>
      <c r="E3196" s="539" t="s">
        <v>14095</v>
      </c>
      <c r="F3196" s="106" t="s">
        <v>195</v>
      </c>
      <c r="G3196" s="106">
        <v>45916</v>
      </c>
      <c r="H3196" s="106">
        <v>45928</v>
      </c>
      <c r="I3196" s="90" t="s">
        <v>1671</v>
      </c>
      <c r="J3196" s="106"/>
      <c r="K3196" s="106"/>
      <c r="L3196" s="106"/>
      <c r="M3196" s="90"/>
      <c r="N3196" s="106"/>
      <c r="O3196" s="106"/>
      <c r="P3196" s="106"/>
      <c r="Q3196" s="90"/>
      <c r="R3196" s="106"/>
      <c r="S3196" s="106"/>
      <c r="T3196" s="106"/>
      <c r="U3196" s="90"/>
      <c r="V3196" s="107" t="str">
        <f t="shared" si="198"/>
        <v>Open PDFIR FINALLY.RHS-KK-ECG-IR-MECH-77-REV00</v>
      </c>
      <c r="W3196" s="972" t="str">
        <f t="shared" ca="1" si="199"/>
        <v>DONE</v>
      </c>
      <c r="X3196" s="979" t="str">
        <f t="shared" si="200"/>
        <v>P</v>
      </c>
      <c r="Y3196" s="979"/>
      <c r="AD3196" s="564"/>
      <c r="AE3196" s="564"/>
      <c r="AF3196" s="564"/>
      <c r="AG3196" s="564"/>
      <c r="AH3196" s="564"/>
      <c r="AI3196" s="564"/>
    </row>
    <row r="3197" spans="1:35" ht="90" x14ac:dyDescent="0.3">
      <c r="A3197" s="450">
        <f t="shared" si="197"/>
        <v>3192</v>
      </c>
      <c r="B3197" s="608" t="s">
        <v>19250</v>
      </c>
      <c r="C3197" s="537" t="s">
        <v>3746</v>
      </c>
      <c r="D3197" s="272" t="s">
        <v>13772</v>
      </c>
      <c r="E3197" s="539" t="s">
        <v>14100</v>
      </c>
      <c r="F3197" s="106" t="s">
        <v>195</v>
      </c>
      <c r="G3197" s="106">
        <v>45941</v>
      </c>
      <c r="H3197" s="106">
        <v>45943</v>
      </c>
      <c r="I3197" s="90" t="s">
        <v>1671</v>
      </c>
      <c r="J3197" s="106"/>
      <c r="K3197" s="106"/>
      <c r="L3197" s="106"/>
      <c r="M3197" s="90"/>
      <c r="N3197" s="106"/>
      <c r="O3197" s="106"/>
      <c r="P3197" s="106"/>
      <c r="Q3197" s="90"/>
      <c r="R3197" s="106"/>
      <c r="S3197" s="106"/>
      <c r="T3197" s="106"/>
      <c r="U3197" s="90"/>
      <c r="V3197" s="107" t="str">
        <f t="shared" si="198"/>
        <v>Open PDFIR FINALLY.RHS-KK-ECG-IR-MECH-78-REV00</v>
      </c>
      <c r="W3197" s="972" t="str">
        <f t="shared" ca="1" si="199"/>
        <v>DONE</v>
      </c>
      <c r="X3197" s="979" t="str">
        <f t="shared" si="200"/>
        <v>P</v>
      </c>
      <c r="Y3197" s="979"/>
      <c r="AD3197" s="564"/>
      <c r="AE3197" s="564"/>
      <c r="AF3197" s="564"/>
      <c r="AG3197" s="564"/>
      <c r="AH3197" s="564"/>
      <c r="AI3197" s="564"/>
    </row>
    <row r="3198" spans="1:35" ht="90" x14ac:dyDescent="0.3">
      <c r="A3198" s="450">
        <f t="shared" si="197"/>
        <v>3193</v>
      </c>
      <c r="B3198" s="608" t="s">
        <v>19251</v>
      </c>
      <c r="C3198" s="537" t="s">
        <v>3746</v>
      </c>
      <c r="D3198" s="272" t="s">
        <v>13772</v>
      </c>
      <c r="E3198" s="539" t="s">
        <v>13875</v>
      </c>
      <c r="F3198" s="106" t="s">
        <v>195</v>
      </c>
      <c r="G3198" s="106">
        <v>45916</v>
      </c>
      <c r="H3198" s="106">
        <v>45965</v>
      </c>
      <c r="I3198" s="90" t="s">
        <v>1671</v>
      </c>
      <c r="J3198" s="106"/>
      <c r="K3198" s="106"/>
      <c r="L3198" s="106"/>
      <c r="M3198" s="90"/>
      <c r="N3198" s="106"/>
      <c r="O3198" s="106"/>
      <c r="P3198" s="106"/>
      <c r="Q3198" s="90"/>
      <c r="R3198" s="106"/>
      <c r="S3198" s="106"/>
      <c r="T3198" s="106"/>
      <c r="U3198" s="90"/>
      <c r="V3198" s="107" t="str">
        <f t="shared" si="198"/>
        <v>Open PDFIR FINALLY.RHS-KK-ECG-IR-MECH-79-REV00</v>
      </c>
      <c r="W3198" s="972" t="str">
        <f t="shared" ca="1" si="199"/>
        <v>DONE</v>
      </c>
      <c r="X3198" s="979" t="str">
        <f t="shared" si="200"/>
        <v>P</v>
      </c>
      <c r="Y3198" s="979"/>
      <c r="AD3198" s="564"/>
      <c r="AE3198" s="564"/>
      <c r="AF3198" s="564"/>
      <c r="AG3198" s="564"/>
      <c r="AH3198" s="564"/>
      <c r="AI3198" s="564"/>
    </row>
    <row r="3199" spans="1:35" ht="90" x14ac:dyDescent="0.3">
      <c r="A3199" s="450">
        <f t="shared" si="197"/>
        <v>3194</v>
      </c>
      <c r="B3199" s="608" t="s">
        <v>19252</v>
      </c>
      <c r="C3199" s="537" t="s">
        <v>76</v>
      </c>
      <c r="D3199" s="272" t="s">
        <v>10661</v>
      </c>
      <c r="E3199" s="539" t="s">
        <v>13886</v>
      </c>
      <c r="F3199" s="106" t="s">
        <v>195</v>
      </c>
      <c r="G3199" s="106">
        <v>45918</v>
      </c>
      <c r="H3199" s="106">
        <v>45918</v>
      </c>
      <c r="I3199" s="90" t="s">
        <v>1671</v>
      </c>
      <c r="J3199" s="106"/>
      <c r="K3199" s="106"/>
      <c r="L3199" s="106"/>
      <c r="M3199" s="90"/>
      <c r="N3199" s="106"/>
      <c r="O3199" s="106"/>
      <c r="P3199" s="106"/>
      <c r="Q3199" s="90"/>
      <c r="R3199" s="106"/>
      <c r="S3199" s="106"/>
      <c r="T3199" s="106"/>
      <c r="U3199" s="90"/>
      <c r="V3199" s="107" t="str">
        <f t="shared" si="198"/>
        <v>Open PDFIR FINALLY.RHS-KK-ECG-IR-CI-2780-REV00</v>
      </c>
      <c r="W3199" s="972" t="str">
        <f t="shared" ca="1" si="199"/>
        <v>DONE</v>
      </c>
      <c r="X3199" s="979" t="str">
        <f t="shared" si="200"/>
        <v>P</v>
      </c>
      <c r="Y3199" s="979"/>
      <c r="AD3199" s="564"/>
      <c r="AE3199" s="564"/>
      <c r="AF3199" s="564"/>
      <c r="AG3199" s="564"/>
      <c r="AH3199" s="564"/>
      <c r="AI3199" s="564"/>
    </row>
    <row r="3200" spans="1:35" ht="90" x14ac:dyDescent="0.3">
      <c r="A3200" s="450">
        <f t="shared" ref="A3200:A3262" si="201">ROW()-ROW($A$5)</f>
        <v>3195</v>
      </c>
      <c r="B3200" s="608" t="s">
        <v>20540</v>
      </c>
      <c r="C3200" s="537" t="s">
        <v>2735</v>
      </c>
      <c r="D3200" s="272" t="s">
        <v>5106</v>
      </c>
      <c r="E3200" s="539" t="s">
        <v>13888</v>
      </c>
      <c r="F3200" s="106" t="s">
        <v>195</v>
      </c>
      <c r="G3200" s="106">
        <v>45920</v>
      </c>
      <c r="H3200" s="106">
        <v>45921</v>
      </c>
      <c r="I3200" s="90" t="s">
        <v>25</v>
      </c>
      <c r="J3200" s="106" t="s">
        <v>195</v>
      </c>
      <c r="K3200" s="106">
        <v>45920</v>
      </c>
      <c r="L3200" s="106">
        <v>45921</v>
      </c>
      <c r="M3200" s="90" t="s">
        <v>1671</v>
      </c>
      <c r="N3200" s="106"/>
      <c r="O3200" s="106"/>
      <c r="P3200" s="106"/>
      <c r="Q3200" s="90"/>
      <c r="R3200" s="106"/>
      <c r="S3200" s="106"/>
      <c r="T3200" s="106"/>
      <c r="U3200" s="90"/>
      <c r="V3200" s="107" t="str">
        <f t="shared" si="198"/>
        <v>Open PDFIR FINALLY.RHS-KK-ECG-IR-ARCH-2781-REV01</v>
      </c>
      <c r="W3200" s="972" t="str">
        <f t="shared" ca="1" si="199"/>
        <v>DONE</v>
      </c>
      <c r="X3200" s="979" t="str">
        <f t="shared" si="200"/>
        <v>AWC</v>
      </c>
      <c r="Y3200" s="979"/>
      <c r="AD3200" s="564"/>
      <c r="AE3200" s="564"/>
      <c r="AF3200" s="564"/>
      <c r="AG3200" s="564"/>
      <c r="AH3200" s="564"/>
      <c r="AI3200" s="564"/>
    </row>
    <row r="3201" spans="1:35" ht="90" x14ac:dyDescent="0.3">
      <c r="A3201" s="450">
        <f t="shared" si="201"/>
        <v>3196</v>
      </c>
      <c r="B3201" s="608" t="s">
        <v>20541</v>
      </c>
      <c r="C3201" s="537" t="s">
        <v>2735</v>
      </c>
      <c r="D3201" s="272" t="s">
        <v>5106</v>
      </c>
      <c r="E3201" s="539" t="s">
        <v>13889</v>
      </c>
      <c r="F3201" s="106" t="s">
        <v>195</v>
      </c>
      <c r="G3201" s="106">
        <v>45919</v>
      </c>
      <c r="H3201" s="106">
        <v>45919</v>
      </c>
      <c r="I3201" s="90" t="s">
        <v>25</v>
      </c>
      <c r="J3201" s="106" t="s">
        <v>195</v>
      </c>
      <c r="K3201" s="106">
        <v>45920</v>
      </c>
      <c r="L3201" s="106">
        <v>45921</v>
      </c>
      <c r="M3201" s="90" t="s">
        <v>1671</v>
      </c>
      <c r="N3201" s="106"/>
      <c r="O3201" s="106"/>
      <c r="P3201" s="106"/>
      <c r="Q3201" s="90"/>
      <c r="R3201" s="106"/>
      <c r="S3201" s="106"/>
      <c r="T3201" s="106"/>
      <c r="U3201" s="90"/>
      <c r="V3201" s="107" t="str">
        <f t="shared" si="198"/>
        <v>Open PDFIR FINALLY.RHS-KK-ECG-IR-ARCH-2782-REV01</v>
      </c>
      <c r="W3201" s="972" t="str">
        <f t="shared" ca="1" si="199"/>
        <v>DONE</v>
      </c>
      <c r="X3201" s="979" t="str">
        <f t="shared" si="200"/>
        <v>AWC</v>
      </c>
      <c r="Y3201" s="979"/>
      <c r="AD3201" s="564"/>
      <c r="AE3201" s="564"/>
      <c r="AF3201" s="564"/>
      <c r="AG3201" s="564"/>
      <c r="AH3201" s="564"/>
      <c r="AI3201" s="564"/>
    </row>
    <row r="3202" spans="1:35" ht="90" x14ac:dyDescent="0.3">
      <c r="A3202" s="796">
        <f t="shared" si="201"/>
        <v>3197</v>
      </c>
      <c r="B3202" s="536" t="s">
        <v>20542</v>
      </c>
      <c r="C3202" s="785" t="s">
        <v>2735</v>
      </c>
      <c r="D3202" s="786" t="s">
        <v>5106</v>
      </c>
      <c r="E3202" s="784" t="s">
        <v>13891</v>
      </c>
      <c r="F3202" s="797" t="s">
        <v>195</v>
      </c>
      <c r="G3202" s="797">
        <v>45919</v>
      </c>
      <c r="H3202" s="797">
        <v>45920</v>
      </c>
      <c r="I3202" s="798" t="s">
        <v>25</v>
      </c>
      <c r="J3202" s="797" t="s">
        <v>195</v>
      </c>
      <c r="K3202" s="797">
        <v>45960</v>
      </c>
      <c r="L3202" s="797">
        <v>45960</v>
      </c>
      <c r="M3202" s="798" t="s">
        <v>25</v>
      </c>
      <c r="N3202" s="797" t="s">
        <v>195</v>
      </c>
      <c r="O3202" s="106">
        <v>46070</v>
      </c>
      <c r="P3202" s="106">
        <v>46070</v>
      </c>
      <c r="Q3202" s="90" t="s">
        <v>1671</v>
      </c>
      <c r="R3202" s="106"/>
      <c r="S3202" s="106"/>
      <c r="T3202" s="106"/>
      <c r="U3202" s="90"/>
      <c r="V3202" s="107" t="str">
        <f t="shared" si="198"/>
        <v>Open PDFIR FINALLY.RHS-KK-ECG-IR-ARCH-2783-REV02</v>
      </c>
      <c r="W3202" s="972" t="str">
        <f t="shared" ca="1" si="199"/>
        <v>DONE</v>
      </c>
      <c r="X3202" s="979" t="str">
        <f t="shared" si="200"/>
        <v>AWC</v>
      </c>
      <c r="Y3202" s="979"/>
      <c r="AD3202" s="564"/>
      <c r="AE3202" s="564"/>
      <c r="AF3202" s="564"/>
      <c r="AG3202" s="564"/>
      <c r="AH3202" s="564"/>
      <c r="AI3202" s="564"/>
    </row>
    <row r="3203" spans="1:35" ht="90" x14ac:dyDescent="0.3">
      <c r="A3203" s="450">
        <f t="shared" si="201"/>
        <v>3198</v>
      </c>
      <c r="B3203" s="608" t="s">
        <v>19253</v>
      </c>
      <c r="C3203" s="537" t="s">
        <v>78</v>
      </c>
      <c r="D3203" s="272" t="s">
        <v>10661</v>
      </c>
      <c r="E3203" s="539" t="s">
        <v>13894</v>
      </c>
      <c r="F3203" s="106" t="s">
        <v>195</v>
      </c>
      <c r="G3203" s="106">
        <v>45920</v>
      </c>
      <c r="H3203" s="106">
        <v>45920</v>
      </c>
      <c r="I3203" s="90" t="s">
        <v>1671</v>
      </c>
      <c r="J3203" s="106"/>
      <c r="K3203" s="106"/>
      <c r="L3203" s="106"/>
      <c r="M3203" s="90"/>
      <c r="N3203" s="106"/>
      <c r="O3203" s="106"/>
      <c r="P3203" s="106"/>
      <c r="Q3203" s="90"/>
      <c r="R3203" s="106"/>
      <c r="S3203" s="106"/>
      <c r="T3203" s="106"/>
      <c r="U3203" s="90"/>
      <c r="V3203" s="107" t="str">
        <f t="shared" si="198"/>
        <v>Open PDFIR FINALLY.RHS-KK-ECG-IR-ELE-351-REV00</v>
      </c>
      <c r="W3203" s="972" t="str">
        <f t="shared" ca="1" si="199"/>
        <v>DONE</v>
      </c>
      <c r="X3203" s="979" t="str">
        <f t="shared" si="200"/>
        <v>P</v>
      </c>
      <c r="Y3203" s="979"/>
      <c r="AD3203" s="564"/>
      <c r="AE3203" s="564"/>
      <c r="AF3203" s="564"/>
      <c r="AG3203" s="564"/>
      <c r="AH3203" s="564"/>
      <c r="AI3203" s="564"/>
    </row>
    <row r="3204" spans="1:35" ht="90" x14ac:dyDescent="0.3">
      <c r="A3204" s="450">
        <f t="shared" si="201"/>
        <v>3199</v>
      </c>
      <c r="B3204" s="608" t="s">
        <v>19254</v>
      </c>
      <c r="C3204" s="537" t="s">
        <v>78</v>
      </c>
      <c r="D3204" s="272" t="s">
        <v>10661</v>
      </c>
      <c r="E3204" s="539" t="s">
        <v>13896</v>
      </c>
      <c r="F3204" s="106" t="s">
        <v>195</v>
      </c>
      <c r="G3204" s="106">
        <v>45921</v>
      </c>
      <c r="H3204" s="106">
        <v>45921</v>
      </c>
      <c r="I3204" s="90" t="s">
        <v>1671</v>
      </c>
      <c r="J3204" s="106"/>
      <c r="K3204" s="106"/>
      <c r="L3204" s="106"/>
      <c r="M3204" s="90"/>
      <c r="N3204" s="106"/>
      <c r="O3204" s="106"/>
      <c r="P3204" s="106"/>
      <c r="Q3204" s="90"/>
      <c r="R3204" s="106"/>
      <c r="S3204" s="106"/>
      <c r="T3204" s="106"/>
      <c r="U3204" s="90"/>
      <c r="V3204" s="107" t="str">
        <f t="shared" si="198"/>
        <v>Open PDFIR FINALLY.RHS-KK-ECG-IR-ELE-352-REV00</v>
      </c>
      <c r="W3204" s="972" t="str">
        <f t="shared" ca="1" si="199"/>
        <v>DONE</v>
      </c>
      <c r="X3204" s="979" t="str">
        <f t="shared" si="200"/>
        <v>P</v>
      </c>
      <c r="Y3204" s="979"/>
      <c r="AD3204" s="564"/>
      <c r="AE3204" s="564"/>
      <c r="AF3204" s="564"/>
      <c r="AG3204" s="564"/>
      <c r="AH3204" s="564"/>
      <c r="AI3204" s="564"/>
    </row>
    <row r="3205" spans="1:35" ht="109.8" x14ac:dyDescent="0.3">
      <c r="A3205" s="450">
        <f t="shared" si="201"/>
        <v>3200</v>
      </c>
      <c r="B3205" s="608" t="s">
        <v>19255</v>
      </c>
      <c r="C3205" s="537" t="s">
        <v>4383</v>
      </c>
      <c r="D3205" s="272" t="s">
        <v>5106</v>
      </c>
      <c r="E3205" s="539" t="s">
        <v>13895</v>
      </c>
      <c r="F3205" s="106" t="s">
        <v>195</v>
      </c>
      <c r="G3205" s="106">
        <v>45921</v>
      </c>
      <c r="H3205" s="106">
        <v>45921</v>
      </c>
      <c r="I3205" s="90" t="s">
        <v>62</v>
      </c>
      <c r="J3205" s="106"/>
      <c r="K3205" s="106"/>
      <c r="L3205" s="106"/>
      <c r="M3205" s="90"/>
      <c r="N3205" s="106"/>
      <c r="O3205" s="106"/>
      <c r="P3205" s="106"/>
      <c r="Q3205" s="90"/>
      <c r="R3205" s="106"/>
      <c r="S3205" s="106"/>
      <c r="T3205" s="106"/>
      <c r="U3205" s="90"/>
      <c r="V3205" s="107" t="str">
        <f t="shared" ref="V3205:V3251" si="202">IF(B3205&gt;0,HYPERLINK(CONCATENATE("PDFIR FINALLY/",B3205,".pdf"),CONCATENATE("Open PDFIR FINALLY.",B3205)),"")</f>
        <v>Open PDFIR FINALLY.RHS-KK-ECG-IR-SU-2784-REV00</v>
      </c>
      <c r="W3205" s="972" t="str">
        <f t="shared" ca="1" si="199"/>
        <v>DONE</v>
      </c>
      <c r="X3205" s="979" t="str">
        <f t="shared" si="200"/>
        <v>P</v>
      </c>
      <c r="Y3205" s="979"/>
      <c r="AD3205" s="564"/>
      <c r="AE3205" s="564"/>
      <c r="AF3205" s="564"/>
      <c r="AG3205" s="564"/>
      <c r="AH3205" s="564"/>
      <c r="AI3205" s="564"/>
    </row>
    <row r="3206" spans="1:35" ht="90" x14ac:dyDescent="0.3">
      <c r="A3206" s="450">
        <f t="shared" si="201"/>
        <v>3201</v>
      </c>
      <c r="B3206" s="608" t="s">
        <v>20543</v>
      </c>
      <c r="C3206" s="537" t="s">
        <v>76</v>
      </c>
      <c r="D3206" s="272" t="s">
        <v>10661</v>
      </c>
      <c r="E3206" s="539" t="s">
        <v>13897</v>
      </c>
      <c r="F3206" s="106" t="s">
        <v>195</v>
      </c>
      <c r="G3206" s="106">
        <v>45921</v>
      </c>
      <c r="H3206" s="106">
        <v>45921</v>
      </c>
      <c r="I3206" s="90" t="s">
        <v>25</v>
      </c>
      <c r="J3206" s="106" t="s">
        <v>195</v>
      </c>
      <c r="K3206" s="106">
        <v>46056</v>
      </c>
      <c r="L3206" s="106">
        <v>46083</v>
      </c>
      <c r="M3206" s="90" t="s">
        <v>1671</v>
      </c>
      <c r="N3206" s="106"/>
      <c r="O3206" s="106"/>
      <c r="P3206" s="106"/>
      <c r="Q3206" s="90"/>
      <c r="R3206" s="106"/>
      <c r="S3206" s="106"/>
      <c r="T3206" s="106"/>
      <c r="U3206" s="90"/>
      <c r="V3206" s="107" t="str">
        <f t="shared" si="202"/>
        <v>Open PDFIR FINALLY.RHS-KK-ECG-IR-CI-2785-REV01</v>
      </c>
      <c r="W3206" s="972" t="str">
        <f t="shared" ref="W3206:W3269" ca="1" si="203">IF(UPPER(TRIM(U3206))="P", MAX(0, TODAY()-S3206), IF(UPPER(TRIM(Q3206))="P", MAX(0, TODAY()-O3206), IF(UPPER(TRIM(M3206))="P", MAX(0, TODAY()-K3206), IF(UPPER(TRIM(I3206))="P", MAX(0, TODAY()-G3206), IF(OR(UPPER(TRIM(U3206))="C", UPPER(TRIM(U3206))="R", UPPER(TRIM(U3206))="A", UPPER(TRIM(U3206))="AWC", UPPER(TRIM(Q3206))="C", UPPER(TRIM(Q3206))="R", UPPER(TRIM(Q3206))="A", UPPER(TRIM(Q3206))="AWC", UPPER(TRIM(M3206))="C", UPPER(TRIM(M3206))="R", UPPER(TRIM(M3206))="A", UPPER(TRIM(M3206))="AWC", UPPER(TRIM(I3206))="C", UPPER(TRIM(I3206))="R", UPPER(TRIM(I3206))="A", UPPER(TRIM(I3206))="AWC"), "DONE", "")))))</f>
        <v>DONE</v>
      </c>
      <c r="X3206" s="979" t="str">
        <f t="shared" ref="X3206:X3269" si="204">IF(B3206="","",IF(U3206&lt;&gt;"",U3206,IF(Q3206&lt;&gt;"",Q3206,IF(M3206&lt;&gt;"",M3206,IF(I3206&lt;&gt;"","P")))))</f>
        <v>AWC</v>
      </c>
      <c r="Y3206" s="979"/>
      <c r="AD3206" s="564"/>
      <c r="AE3206" s="564"/>
      <c r="AF3206" s="564"/>
      <c r="AG3206" s="564"/>
      <c r="AH3206" s="564"/>
      <c r="AI3206" s="564"/>
    </row>
    <row r="3207" spans="1:35" ht="90" x14ac:dyDescent="0.3">
      <c r="A3207" s="450">
        <f t="shared" si="201"/>
        <v>3202</v>
      </c>
      <c r="B3207" s="608" t="s">
        <v>20544</v>
      </c>
      <c r="C3207" s="537" t="s">
        <v>76</v>
      </c>
      <c r="D3207" s="272" t="s">
        <v>10661</v>
      </c>
      <c r="E3207" s="539" t="s">
        <v>13900</v>
      </c>
      <c r="F3207" s="106" t="s">
        <v>195</v>
      </c>
      <c r="G3207" s="106">
        <v>45922</v>
      </c>
      <c r="H3207" s="106">
        <v>45922</v>
      </c>
      <c r="I3207" s="90" t="s">
        <v>25</v>
      </c>
      <c r="J3207" s="106" t="s">
        <v>195</v>
      </c>
      <c r="K3207" s="106">
        <v>46056</v>
      </c>
      <c r="L3207" s="106">
        <v>46083</v>
      </c>
      <c r="M3207" s="90" t="s">
        <v>1671</v>
      </c>
      <c r="N3207" s="106"/>
      <c r="O3207" s="106"/>
      <c r="P3207" s="106"/>
      <c r="Q3207" s="90"/>
      <c r="R3207" s="106"/>
      <c r="S3207" s="106"/>
      <c r="T3207" s="106"/>
      <c r="U3207" s="90"/>
      <c r="V3207" s="107" t="str">
        <f t="shared" si="202"/>
        <v>Open PDFIR FINALLY.RHS-KK-ECG-IR-CI-2786-REV01</v>
      </c>
      <c r="W3207" s="972" t="str">
        <f t="shared" ca="1" si="203"/>
        <v>DONE</v>
      </c>
      <c r="X3207" s="979" t="str">
        <f t="shared" si="204"/>
        <v>AWC</v>
      </c>
      <c r="Y3207" s="979"/>
      <c r="AD3207" s="564"/>
      <c r="AE3207" s="564"/>
      <c r="AF3207" s="564"/>
      <c r="AG3207" s="564"/>
      <c r="AH3207" s="564"/>
      <c r="AI3207" s="564"/>
    </row>
    <row r="3208" spans="1:35" ht="90" x14ac:dyDescent="0.3">
      <c r="A3208" s="450">
        <f t="shared" si="201"/>
        <v>3203</v>
      </c>
      <c r="B3208" s="608" t="s">
        <v>19256</v>
      </c>
      <c r="C3208" s="537" t="s">
        <v>78</v>
      </c>
      <c r="D3208" s="272" t="s">
        <v>10661</v>
      </c>
      <c r="E3208" s="539" t="s">
        <v>13901</v>
      </c>
      <c r="F3208" s="106" t="s">
        <v>195</v>
      </c>
      <c r="G3208" s="106">
        <v>45922</v>
      </c>
      <c r="H3208" s="106">
        <v>45922</v>
      </c>
      <c r="I3208" s="90" t="s">
        <v>1671</v>
      </c>
      <c r="J3208" s="106"/>
      <c r="K3208" s="106"/>
      <c r="L3208" s="106"/>
      <c r="M3208" s="90"/>
      <c r="N3208" s="106"/>
      <c r="O3208" s="106"/>
      <c r="P3208" s="106"/>
      <c r="Q3208" s="90"/>
      <c r="R3208" s="106"/>
      <c r="S3208" s="106"/>
      <c r="T3208" s="106"/>
      <c r="U3208" s="90"/>
      <c r="V3208" s="107" t="str">
        <f t="shared" si="202"/>
        <v>Open PDFIR FINALLY.RHS-KK-ECG-IR-ELE-353-REV00</v>
      </c>
      <c r="W3208" s="972" t="str">
        <f t="shared" ca="1" si="203"/>
        <v>DONE</v>
      </c>
      <c r="X3208" s="979" t="str">
        <f t="shared" si="204"/>
        <v>P</v>
      </c>
      <c r="Y3208" s="979"/>
      <c r="AD3208" s="564"/>
      <c r="AE3208" s="564"/>
      <c r="AF3208" s="564"/>
      <c r="AG3208" s="564"/>
      <c r="AH3208" s="564"/>
      <c r="AI3208" s="564"/>
    </row>
    <row r="3209" spans="1:35" ht="90" x14ac:dyDescent="0.3">
      <c r="A3209" s="450">
        <f t="shared" si="201"/>
        <v>3204</v>
      </c>
      <c r="B3209" s="608" t="s">
        <v>19257</v>
      </c>
      <c r="C3209" s="537" t="s">
        <v>78</v>
      </c>
      <c r="D3209" s="272" t="s">
        <v>13902</v>
      </c>
      <c r="E3209" s="539" t="s">
        <v>13903</v>
      </c>
      <c r="F3209" s="106" t="s">
        <v>195</v>
      </c>
      <c r="G3209" s="106">
        <v>45922</v>
      </c>
      <c r="H3209" s="106">
        <v>45924</v>
      </c>
      <c r="I3209" s="90" t="s">
        <v>1671</v>
      </c>
      <c r="J3209" s="106"/>
      <c r="K3209" s="106"/>
      <c r="L3209" s="106"/>
      <c r="M3209" s="90"/>
      <c r="N3209" s="106"/>
      <c r="O3209" s="106"/>
      <c r="P3209" s="106"/>
      <c r="Q3209" s="90"/>
      <c r="R3209" s="106"/>
      <c r="S3209" s="106"/>
      <c r="T3209" s="106"/>
      <c r="U3209" s="90"/>
      <c r="V3209" s="107" t="str">
        <f t="shared" si="202"/>
        <v>Open PDFIR FINALLY.RHS-KK-ECG-IR-ELE-354-REV00</v>
      </c>
      <c r="W3209" s="972" t="str">
        <f t="shared" ca="1" si="203"/>
        <v>DONE</v>
      </c>
      <c r="X3209" s="979" t="str">
        <f t="shared" si="204"/>
        <v>P</v>
      </c>
      <c r="Y3209" s="979"/>
      <c r="AD3209" s="564"/>
      <c r="AE3209" s="564"/>
      <c r="AF3209" s="564"/>
      <c r="AG3209" s="564"/>
      <c r="AH3209" s="564"/>
      <c r="AI3209" s="564"/>
    </row>
    <row r="3210" spans="1:35" ht="90" x14ac:dyDescent="0.3">
      <c r="A3210" s="450">
        <f t="shared" si="201"/>
        <v>3205</v>
      </c>
      <c r="B3210" s="608" t="s">
        <v>19258</v>
      </c>
      <c r="C3210" s="537" t="s">
        <v>78</v>
      </c>
      <c r="D3210" s="272" t="s">
        <v>10661</v>
      </c>
      <c r="E3210" s="539" t="s">
        <v>13904</v>
      </c>
      <c r="F3210" s="106" t="s">
        <v>195</v>
      </c>
      <c r="G3210" s="106">
        <v>45922</v>
      </c>
      <c r="H3210" s="106">
        <v>45922</v>
      </c>
      <c r="I3210" s="90" t="s">
        <v>1671</v>
      </c>
      <c r="J3210" s="106"/>
      <c r="K3210" s="106"/>
      <c r="L3210" s="106"/>
      <c r="M3210" s="90"/>
      <c r="N3210" s="106"/>
      <c r="O3210" s="106"/>
      <c r="P3210" s="106"/>
      <c r="Q3210" s="90"/>
      <c r="R3210" s="106"/>
      <c r="S3210" s="106"/>
      <c r="T3210" s="106"/>
      <c r="U3210" s="90"/>
      <c r="V3210" s="107" t="str">
        <f t="shared" si="202"/>
        <v>Open PDFIR FINALLY.RHS-KK-ECG-IR-ELE-355-REV00</v>
      </c>
      <c r="W3210" s="972" t="str">
        <f t="shared" ca="1" si="203"/>
        <v>DONE</v>
      </c>
      <c r="X3210" s="979" t="str">
        <f t="shared" si="204"/>
        <v>P</v>
      </c>
      <c r="Y3210" s="979"/>
      <c r="AD3210" s="564"/>
      <c r="AE3210" s="564"/>
      <c r="AF3210" s="564"/>
      <c r="AG3210" s="564"/>
      <c r="AH3210" s="564"/>
      <c r="AI3210" s="564"/>
    </row>
    <row r="3211" spans="1:35" ht="90" x14ac:dyDescent="0.3">
      <c r="A3211" s="450">
        <f t="shared" si="201"/>
        <v>3206</v>
      </c>
      <c r="B3211" s="608" t="s">
        <v>19259</v>
      </c>
      <c r="C3211" s="537" t="s">
        <v>76</v>
      </c>
      <c r="D3211" s="272" t="s">
        <v>10661</v>
      </c>
      <c r="E3211" s="539" t="s">
        <v>13905</v>
      </c>
      <c r="F3211" s="106" t="s">
        <v>195</v>
      </c>
      <c r="G3211" s="106">
        <v>45922</v>
      </c>
      <c r="H3211" s="106">
        <v>45922</v>
      </c>
      <c r="I3211" s="90" t="s">
        <v>1671</v>
      </c>
      <c r="J3211" s="106"/>
      <c r="K3211" s="106"/>
      <c r="L3211" s="106"/>
      <c r="M3211" s="90"/>
      <c r="N3211" s="106"/>
      <c r="O3211" s="106"/>
      <c r="P3211" s="106"/>
      <c r="Q3211" s="90"/>
      <c r="R3211" s="106"/>
      <c r="S3211" s="106"/>
      <c r="T3211" s="106"/>
      <c r="U3211" s="90"/>
      <c r="V3211" s="107" t="str">
        <f t="shared" si="202"/>
        <v>Open PDFIR FINALLY.RHS-KK-ECG-IR-CI-2787-REV00</v>
      </c>
      <c r="W3211" s="972" t="str">
        <f t="shared" ca="1" si="203"/>
        <v>DONE</v>
      </c>
      <c r="X3211" s="979" t="str">
        <f t="shared" si="204"/>
        <v>P</v>
      </c>
      <c r="Y3211" s="979"/>
      <c r="AD3211" s="564"/>
      <c r="AE3211" s="564"/>
      <c r="AF3211" s="564"/>
      <c r="AG3211" s="564"/>
      <c r="AH3211" s="564"/>
      <c r="AI3211" s="564"/>
    </row>
    <row r="3212" spans="1:35" ht="90" x14ac:dyDescent="0.3">
      <c r="A3212" s="450">
        <f t="shared" si="201"/>
        <v>3207</v>
      </c>
      <c r="B3212" s="608" t="s">
        <v>20545</v>
      </c>
      <c r="C3212" s="537" t="s">
        <v>76</v>
      </c>
      <c r="D3212" s="272" t="s">
        <v>10661</v>
      </c>
      <c r="E3212" s="539" t="s">
        <v>13906</v>
      </c>
      <c r="F3212" s="106" t="s">
        <v>195</v>
      </c>
      <c r="G3212" s="106">
        <v>45923</v>
      </c>
      <c r="H3212" s="106">
        <v>45928</v>
      </c>
      <c r="I3212" s="90" t="s">
        <v>25</v>
      </c>
      <c r="J3212" s="106" t="s">
        <v>195</v>
      </c>
      <c r="K3212" s="106">
        <v>45936</v>
      </c>
      <c r="L3212" s="106">
        <v>45937</v>
      </c>
      <c r="M3212" s="90" t="s">
        <v>25</v>
      </c>
      <c r="N3212" s="106" t="s">
        <v>195</v>
      </c>
      <c r="O3212" s="106">
        <v>46013</v>
      </c>
      <c r="P3212" s="106">
        <v>46013</v>
      </c>
      <c r="Q3212" s="90" t="s">
        <v>25</v>
      </c>
      <c r="R3212" s="106" t="s">
        <v>195</v>
      </c>
      <c r="S3212" s="106">
        <v>46044</v>
      </c>
      <c r="T3212" s="106">
        <v>46044</v>
      </c>
      <c r="U3212" s="90" t="s">
        <v>62</v>
      </c>
      <c r="V3212" s="107" t="str">
        <f t="shared" si="202"/>
        <v>Open PDFIR FINALLY.RHS-KK-ECG-IR-CI-2788-REV03</v>
      </c>
      <c r="W3212" s="972" t="str">
        <f t="shared" ca="1" si="203"/>
        <v>DONE</v>
      </c>
      <c r="X3212" s="979" t="str">
        <f t="shared" si="204"/>
        <v>A</v>
      </c>
      <c r="Y3212" s="979"/>
      <c r="AD3212" s="564"/>
      <c r="AE3212" s="564"/>
      <c r="AF3212" s="564"/>
      <c r="AG3212" s="564"/>
      <c r="AH3212" s="564"/>
      <c r="AI3212" s="564"/>
    </row>
    <row r="3213" spans="1:35" ht="90" x14ac:dyDescent="0.3">
      <c r="A3213" s="450">
        <f t="shared" si="201"/>
        <v>3208</v>
      </c>
      <c r="B3213" s="608" t="s">
        <v>20546</v>
      </c>
      <c r="C3213" s="537" t="s">
        <v>2735</v>
      </c>
      <c r="D3213" s="272" t="s">
        <v>13772</v>
      </c>
      <c r="E3213" s="539" t="s">
        <v>14782</v>
      </c>
      <c r="F3213" s="106" t="s">
        <v>195</v>
      </c>
      <c r="G3213" s="106">
        <v>45923</v>
      </c>
      <c r="H3213" s="106">
        <v>45923</v>
      </c>
      <c r="I3213" s="90" t="s">
        <v>25</v>
      </c>
      <c r="J3213" s="475" t="s">
        <v>195</v>
      </c>
      <c r="K3213" s="106">
        <v>46014</v>
      </c>
      <c r="L3213" s="106"/>
      <c r="M3213" s="90" t="s">
        <v>5788</v>
      </c>
      <c r="N3213" s="106"/>
      <c r="O3213" s="106"/>
      <c r="P3213" s="106"/>
      <c r="Q3213" s="90"/>
      <c r="R3213" s="106"/>
      <c r="S3213" s="106"/>
      <c r="T3213" s="106"/>
      <c r="U3213" s="90"/>
      <c r="V3213" s="107" t="str">
        <f t="shared" si="202"/>
        <v>Open PDFIR FINALLY.RHS-KK-ECG-IR-ARCH-2789-REV01</v>
      </c>
      <c r="W3213" s="973">
        <f t="shared" ca="1" si="203"/>
        <v>194</v>
      </c>
      <c r="X3213" s="979" t="str">
        <f t="shared" si="204"/>
        <v>p</v>
      </c>
      <c r="Y3213" s="979"/>
      <c r="AD3213" s="564"/>
      <c r="AE3213" s="564"/>
      <c r="AF3213" s="564"/>
      <c r="AG3213" s="564"/>
      <c r="AH3213" s="564"/>
      <c r="AI3213" s="564"/>
    </row>
    <row r="3214" spans="1:35" ht="90" x14ac:dyDescent="0.3">
      <c r="A3214" s="450">
        <f t="shared" si="201"/>
        <v>3209</v>
      </c>
      <c r="B3214" s="608" t="s">
        <v>19260</v>
      </c>
      <c r="C3214" s="537" t="s">
        <v>76</v>
      </c>
      <c r="D3214" s="272" t="s">
        <v>10661</v>
      </c>
      <c r="E3214" s="539" t="s">
        <v>13907</v>
      </c>
      <c r="F3214" s="106" t="s">
        <v>195</v>
      </c>
      <c r="G3214" s="106">
        <v>45924</v>
      </c>
      <c r="H3214" s="106">
        <v>45924</v>
      </c>
      <c r="I3214" s="90" t="s">
        <v>62</v>
      </c>
      <c r="J3214" s="106"/>
      <c r="K3214" s="106"/>
      <c r="L3214" s="106"/>
      <c r="M3214" s="90"/>
      <c r="N3214" s="106"/>
      <c r="O3214" s="106"/>
      <c r="P3214" s="106"/>
      <c r="Q3214" s="90"/>
      <c r="R3214" s="106"/>
      <c r="S3214" s="106"/>
      <c r="T3214" s="106"/>
      <c r="U3214" s="90"/>
      <c r="V3214" s="107" t="str">
        <f t="shared" si="202"/>
        <v>Open PDFIR FINALLY.RHS-KK-ECG-IR-CI-2790-REV00</v>
      </c>
      <c r="W3214" s="975" t="str">
        <f t="shared" ca="1" si="203"/>
        <v>DONE</v>
      </c>
      <c r="X3214" s="979" t="str">
        <f t="shared" si="204"/>
        <v>P</v>
      </c>
      <c r="Y3214" s="979"/>
      <c r="AA3214" s="617"/>
      <c r="AB3214" s="719"/>
      <c r="AC3214" s="719"/>
      <c r="AD3214" s="720"/>
      <c r="AE3214" s="720"/>
      <c r="AF3214" s="720"/>
      <c r="AG3214" s="720"/>
      <c r="AH3214" s="720"/>
      <c r="AI3214" s="720"/>
    </row>
    <row r="3215" spans="1:35" ht="90" x14ac:dyDescent="0.3">
      <c r="A3215" s="450">
        <f t="shared" si="201"/>
        <v>3210</v>
      </c>
      <c r="B3215" s="608" t="s">
        <v>19261</v>
      </c>
      <c r="C3215" s="537" t="s">
        <v>2735</v>
      </c>
      <c r="D3215" s="272" t="s">
        <v>13772</v>
      </c>
      <c r="E3215" s="539" t="s">
        <v>10649</v>
      </c>
      <c r="F3215" s="106" t="s">
        <v>195</v>
      </c>
      <c r="G3215" s="106">
        <v>45923</v>
      </c>
      <c r="H3215" s="106">
        <v>45923</v>
      </c>
      <c r="I3215" s="90" t="s">
        <v>25</v>
      </c>
      <c r="J3215" s="106"/>
      <c r="K3215" s="106"/>
      <c r="L3215" s="106"/>
      <c r="M3215" s="90"/>
      <c r="N3215" s="106"/>
      <c r="O3215" s="106"/>
      <c r="P3215" s="106"/>
      <c r="Q3215" s="90"/>
      <c r="R3215" s="106"/>
      <c r="S3215" s="106"/>
      <c r="T3215" s="106"/>
      <c r="U3215" s="90"/>
      <c r="V3215" s="107" t="str">
        <f t="shared" si="202"/>
        <v>Open PDFIR FINALLY.RHS-KK-ECG-IR-ARCH-2791-REV00</v>
      </c>
      <c r="W3215" s="972" t="str">
        <f t="shared" ca="1" si="203"/>
        <v>DONE</v>
      </c>
      <c r="X3215" s="979" t="str">
        <f t="shared" si="204"/>
        <v>P</v>
      </c>
      <c r="Y3215" s="979"/>
      <c r="AD3215" s="564"/>
      <c r="AE3215" s="564"/>
      <c r="AF3215" s="564"/>
      <c r="AG3215" s="564"/>
      <c r="AH3215" s="564"/>
      <c r="AI3215" s="564"/>
    </row>
    <row r="3216" spans="1:35" ht="90" x14ac:dyDescent="0.3">
      <c r="A3216" s="450">
        <f t="shared" si="201"/>
        <v>3211</v>
      </c>
      <c r="B3216" s="608" t="s">
        <v>19262</v>
      </c>
      <c r="C3216" s="537" t="s">
        <v>2735</v>
      </c>
      <c r="D3216" s="272" t="s">
        <v>10661</v>
      </c>
      <c r="E3216" s="539" t="s">
        <v>13908</v>
      </c>
      <c r="F3216" s="106" t="s">
        <v>195</v>
      </c>
      <c r="G3216" s="106">
        <v>45925</v>
      </c>
      <c r="H3216" s="106">
        <v>45925</v>
      </c>
      <c r="I3216" s="90" t="s">
        <v>1671</v>
      </c>
      <c r="J3216" s="106"/>
      <c r="K3216" s="106"/>
      <c r="L3216" s="106"/>
      <c r="M3216" s="90"/>
      <c r="N3216" s="106"/>
      <c r="O3216" s="106"/>
      <c r="P3216" s="106"/>
      <c r="Q3216" s="90"/>
      <c r="R3216" s="106"/>
      <c r="S3216" s="106"/>
      <c r="T3216" s="106"/>
      <c r="U3216" s="90"/>
      <c r="V3216" s="107" t="str">
        <f t="shared" si="202"/>
        <v>Open PDFIR FINALLY.RHS-KK-ECG-IR-ARCH-2792-REV00</v>
      </c>
      <c r="W3216" s="972" t="str">
        <f t="shared" ca="1" si="203"/>
        <v>DONE</v>
      </c>
      <c r="X3216" s="979" t="str">
        <f t="shared" si="204"/>
        <v>P</v>
      </c>
      <c r="Y3216" s="979"/>
      <c r="AD3216" s="564"/>
      <c r="AE3216" s="564"/>
      <c r="AF3216" s="564"/>
      <c r="AG3216" s="564"/>
      <c r="AH3216" s="564"/>
      <c r="AI3216" s="564"/>
    </row>
    <row r="3217" spans="1:35" ht="90" x14ac:dyDescent="0.3">
      <c r="A3217" s="450">
        <f t="shared" si="201"/>
        <v>3212</v>
      </c>
      <c r="B3217" s="608" t="s">
        <v>20547</v>
      </c>
      <c r="C3217" s="537" t="s">
        <v>76</v>
      </c>
      <c r="D3217" s="272" t="s">
        <v>13902</v>
      </c>
      <c r="E3217" s="539" t="s">
        <v>13909</v>
      </c>
      <c r="F3217" s="106" t="s">
        <v>195</v>
      </c>
      <c r="G3217" s="106">
        <v>45924</v>
      </c>
      <c r="H3217" s="106">
        <v>45924</v>
      </c>
      <c r="I3217" s="90" t="s">
        <v>25</v>
      </c>
      <c r="J3217" s="106" t="s">
        <v>195</v>
      </c>
      <c r="K3217" s="106">
        <v>45963</v>
      </c>
      <c r="L3217" s="106"/>
      <c r="M3217" s="90" t="s">
        <v>5788</v>
      </c>
      <c r="N3217" s="106"/>
      <c r="O3217" s="106"/>
      <c r="P3217" s="106"/>
      <c r="Q3217" s="90"/>
      <c r="R3217" s="106"/>
      <c r="S3217" s="106"/>
      <c r="T3217" s="106"/>
      <c r="U3217" s="90"/>
      <c r="V3217" s="107" t="str">
        <f t="shared" si="202"/>
        <v>Open PDFIR FINALLY.RHS-KK-ECG-IR-CI-2793-REV01</v>
      </c>
      <c r="W3217" s="973">
        <f t="shared" ca="1" si="203"/>
        <v>245</v>
      </c>
      <c r="X3217" s="979" t="str">
        <f t="shared" si="204"/>
        <v>p</v>
      </c>
      <c r="Y3217" s="979"/>
      <c r="AD3217" s="564"/>
      <c r="AE3217" s="564"/>
      <c r="AF3217" s="564"/>
      <c r="AG3217" s="564"/>
      <c r="AH3217" s="564"/>
      <c r="AI3217" s="564"/>
    </row>
    <row r="3218" spans="1:35" ht="90" x14ac:dyDescent="0.3">
      <c r="A3218" s="450">
        <f t="shared" si="201"/>
        <v>3213</v>
      </c>
      <c r="B3218" s="608" t="s">
        <v>20548</v>
      </c>
      <c r="C3218" s="537" t="s">
        <v>76</v>
      </c>
      <c r="D3218" s="272" t="s">
        <v>10661</v>
      </c>
      <c r="E3218" s="539" t="s">
        <v>13910</v>
      </c>
      <c r="F3218" s="106" t="s">
        <v>195</v>
      </c>
      <c r="G3218" s="106">
        <v>45925</v>
      </c>
      <c r="H3218" s="106">
        <v>45927</v>
      </c>
      <c r="I3218" s="90" t="s">
        <v>25</v>
      </c>
      <c r="J3218" s="106" t="s">
        <v>195</v>
      </c>
      <c r="K3218" s="106">
        <v>46056</v>
      </c>
      <c r="L3218" s="106">
        <v>46083</v>
      </c>
      <c r="M3218" s="90" t="s">
        <v>1671</v>
      </c>
      <c r="N3218" s="106"/>
      <c r="O3218" s="106"/>
      <c r="P3218" s="106"/>
      <c r="Q3218" s="90"/>
      <c r="R3218" s="106"/>
      <c r="S3218" s="106"/>
      <c r="T3218" s="106"/>
      <c r="U3218" s="90"/>
      <c r="V3218" s="107" t="str">
        <f t="shared" si="202"/>
        <v>Open PDFIR FINALLY.RHS-KK-ECG-IR-CI-2794-REV01</v>
      </c>
      <c r="W3218" s="972" t="str">
        <f t="shared" ca="1" si="203"/>
        <v>DONE</v>
      </c>
      <c r="X3218" s="979" t="str">
        <f t="shared" si="204"/>
        <v>AWC</v>
      </c>
      <c r="Y3218" s="979"/>
      <c r="AD3218" s="564"/>
      <c r="AE3218" s="564"/>
      <c r="AF3218" s="564"/>
      <c r="AG3218" s="564"/>
      <c r="AH3218" s="564"/>
      <c r="AI3218" s="564"/>
    </row>
    <row r="3219" spans="1:35" ht="90" x14ac:dyDescent="0.3">
      <c r="A3219" s="450">
        <f t="shared" si="201"/>
        <v>3214</v>
      </c>
      <c r="B3219" s="608" t="s">
        <v>19263</v>
      </c>
      <c r="C3219" s="537" t="s">
        <v>4383</v>
      </c>
      <c r="D3219" s="272" t="s">
        <v>10661</v>
      </c>
      <c r="E3219" s="539" t="s">
        <v>13911</v>
      </c>
      <c r="F3219" s="106" t="s">
        <v>195</v>
      </c>
      <c r="G3219" s="106">
        <v>45924</v>
      </c>
      <c r="H3219" s="106">
        <v>45924</v>
      </c>
      <c r="I3219" s="90" t="s">
        <v>62</v>
      </c>
      <c r="J3219" s="106"/>
      <c r="K3219" s="106"/>
      <c r="L3219" s="106"/>
      <c r="M3219" s="90"/>
      <c r="N3219" s="106"/>
      <c r="O3219" s="106"/>
      <c r="P3219" s="106"/>
      <c r="Q3219" s="90"/>
      <c r="R3219" s="106"/>
      <c r="S3219" s="106"/>
      <c r="T3219" s="106"/>
      <c r="U3219" s="90"/>
      <c r="V3219" s="107" t="str">
        <f t="shared" si="202"/>
        <v>Open PDFIR FINALLY.RHS-KK-ECG-IR-SU-2795-REV00</v>
      </c>
      <c r="W3219" s="972" t="str">
        <f t="shared" ca="1" si="203"/>
        <v>DONE</v>
      </c>
      <c r="X3219" s="979" t="str">
        <f t="shared" si="204"/>
        <v>P</v>
      </c>
      <c r="Y3219" s="979"/>
      <c r="AD3219" s="564"/>
      <c r="AE3219" s="564"/>
      <c r="AF3219" s="564"/>
      <c r="AG3219" s="564"/>
      <c r="AH3219" s="564"/>
      <c r="AI3219" s="564"/>
    </row>
    <row r="3220" spans="1:35" ht="90" x14ac:dyDescent="0.3">
      <c r="A3220" s="450">
        <f t="shared" si="201"/>
        <v>3215</v>
      </c>
      <c r="B3220" s="608" t="s">
        <v>19264</v>
      </c>
      <c r="C3220" s="537" t="s">
        <v>76</v>
      </c>
      <c r="D3220" s="272" t="s">
        <v>10661</v>
      </c>
      <c r="E3220" s="539" t="s">
        <v>13912</v>
      </c>
      <c r="F3220" s="106" t="s">
        <v>195</v>
      </c>
      <c r="G3220" s="106">
        <v>45925</v>
      </c>
      <c r="H3220" s="106">
        <v>45925</v>
      </c>
      <c r="I3220" s="90" t="s">
        <v>1671</v>
      </c>
      <c r="J3220" s="106"/>
      <c r="K3220" s="106"/>
      <c r="L3220" s="106"/>
      <c r="M3220" s="90"/>
      <c r="N3220" s="106"/>
      <c r="O3220" s="106"/>
      <c r="P3220" s="106"/>
      <c r="Q3220" s="90"/>
      <c r="R3220" s="106"/>
      <c r="S3220" s="106"/>
      <c r="T3220" s="106"/>
      <c r="U3220" s="90"/>
      <c r="V3220" s="107" t="str">
        <f t="shared" si="202"/>
        <v>Open PDFIR FINALLY.RHS-KK-ECG-IR-CI-2796-REV00</v>
      </c>
      <c r="W3220" s="972" t="str">
        <f t="shared" ca="1" si="203"/>
        <v>DONE</v>
      </c>
      <c r="X3220" s="979" t="str">
        <f t="shared" si="204"/>
        <v>P</v>
      </c>
      <c r="Y3220" s="979"/>
      <c r="AD3220" s="564"/>
      <c r="AE3220" s="564"/>
      <c r="AF3220" s="564"/>
      <c r="AG3220" s="564"/>
      <c r="AH3220" s="564"/>
      <c r="AI3220" s="564"/>
    </row>
    <row r="3221" spans="1:35" ht="90" x14ac:dyDescent="0.3">
      <c r="A3221" s="450">
        <f t="shared" si="201"/>
        <v>3216</v>
      </c>
      <c r="B3221" s="608" t="s">
        <v>19265</v>
      </c>
      <c r="C3221" s="537" t="s">
        <v>78</v>
      </c>
      <c r="D3221" s="272" t="s">
        <v>10661</v>
      </c>
      <c r="E3221" s="539" t="s">
        <v>14722</v>
      </c>
      <c r="F3221" s="106" t="s">
        <v>195</v>
      </c>
      <c r="G3221" s="106">
        <v>45923</v>
      </c>
      <c r="H3221" s="106">
        <v>45924</v>
      </c>
      <c r="I3221" s="90" t="s">
        <v>1671</v>
      </c>
      <c r="J3221" s="106"/>
      <c r="K3221" s="106"/>
      <c r="L3221" s="106"/>
      <c r="M3221" s="90"/>
      <c r="N3221" s="106"/>
      <c r="O3221" s="106"/>
      <c r="P3221" s="106"/>
      <c r="Q3221" s="90"/>
      <c r="R3221" s="106"/>
      <c r="S3221" s="106"/>
      <c r="T3221" s="106"/>
      <c r="U3221" s="90"/>
      <c r="V3221" s="107" t="str">
        <f t="shared" si="202"/>
        <v>Open PDFIR FINALLY.RHS-KK-ECG-IR-ELE-356-REV00</v>
      </c>
      <c r="W3221" s="972" t="str">
        <f t="shared" ca="1" si="203"/>
        <v>DONE</v>
      </c>
      <c r="X3221" s="979" t="str">
        <f t="shared" si="204"/>
        <v>P</v>
      </c>
      <c r="Y3221" s="979"/>
      <c r="AD3221" s="564"/>
      <c r="AE3221" s="564"/>
      <c r="AF3221" s="564"/>
      <c r="AG3221" s="564"/>
      <c r="AH3221" s="564"/>
      <c r="AI3221" s="564"/>
    </row>
    <row r="3222" spans="1:35" ht="90" x14ac:dyDescent="0.3">
      <c r="A3222" s="450">
        <f t="shared" si="201"/>
        <v>3217</v>
      </c>
      <c r="B3222" s="608" t="s">
        <v>19266</v>
      </c>
      <c r="C3222" s="537" t="s">
        <v>78</v>
      </c>
      <c r="D3222" s="272" t="s">
        <v>10661</v>
      </c>
      <c r="E3222" s="539" t="s">
        <v>14721</v>
      </c>
      <c r="F3222" s="106" t="s">
        <v>195</v>
      </c>
      <c r="G3222" s="106">
        <v>45923</v>
      </c>
      <c r="H3222" s="106">
        <v>45924</v>
      </c>
      <c r="I3222" s="90" t="s">
        <v>1671</v>
      </c>
      <c r="J3222" s="106"/>
      <c r="K3222" s="106"/>
      <c r="L3222" s="106"/>
      <c r="M3222" s="90"/>
      <c r="N3222" s="106"/>
      <c r="O3222" s="106"/>
      <c r="P3222" s="106"/>
      <c r="Q3222" s="90"/>
      <c r="R3222" s="106"/>
      <c r="S3222" s="106"/>
      <c r="T3222" s="106"/>
      <c r="U3222" s="90"/>
      <c r="V3222" s="107" t="str">
        <f t="shared" si="202"/>
        <v>Open PDFIR FINALLY.RHS-KK-ECG-IR-ELE-357-REV00</v>
      </c>
      <c r="W3222" s="972" t="str">
        <f t="shared" ca="1" si="203"/>
        <v>DONE</v>
      </c>
      <c r="X3222" s="979" t="str">
        <f t="shared" si="204"/>
        <v>P</v>
      </c>
      <c r="Y3222" s="979"/>
      <c r="AD3222" s="564"/>
      <c r="AE3222" s="564"/>
      <c r="AF3222" s="564"/>
      <c r="AG3222" s="564"/>
      <c r="AH3222" s="564"/>
      <c r="AI3222" s="564"/>
    </row>
    <row r="3223" spans="1:35" ht="90" x14ac:dyDescent="0.3">
      <c r="A3223" s="450">
        <f t="shared" si="201"/>
        <v>3218</v>
      </c>
      <c r="B3223" s="608" t="s">
        <v>19267</v>
      </c>
      <c r="C3223" s="537" t="s">
        <v>78</v>
      </c>
      <c r="D3223" s="272" t="s">
        <v>5106</v>
      </c>
      <c r="E3223" s="539" t="s">
        <v>13927</v>
      </c>
      <c r="F3223" s="106" t="s">
        <v>195</v>
      </c>
      <c r="G3223" s="106">
        <v>45923</v>
      </c>
      <c r="H3223" s="106">
        <v>45924</v>
      </c>
      <c r="I3223" s="90" t="s">
        <v>1671</v>
      </c>
      <c r="J3223" s="106"/>
      <c r="K3223" s="106"/>
      <c r="L3223" s="106"/>
      <c r="M3223" s="90"/>
      <c r="N3223" s="106"/>
      <c r="O3223" s="106"/>
      <c r="P3223" s="106"/>
      <c r="Q3223" s="90"/>
      <c r="R3223" s="106"/>
      <c r="S3223" s="106"/>
      <c r="T3223" s="106"/>
      <c r="U3223" s="90"/>
      <c r="V3223" s="107" t="str">
        <f t="shared" si="202"/>
        <v>Open PDFIR FINALLY.RHS-KK-ECG-IR-ELE-358-REV00</v>
      </c>
      <c r="W3223" s="972" t="str">
        <f t="shared" ca="1" si="203"/>
        <v>DONE</v>
      </c>
      <c r="X3223" s="979" t="str">
        <f t="shared" si="204"/>
        <v>P</v>
      </c>
      <c r="Y3223" s="979"/>
      <c r="AD3223" s="564"/>
      <c r="AE3223" s="564"/>
      <c r="AF3223" s="564"/>
      <c r="AG3223" s="564"/>
      <c r="AH3223" s="564"/>
      <c r="AI3223" s="564"/>
    </row>
    <row r="3224" spans="1:35" ht="90" x14ac:dyDescent="0.3">
      <c r="A3224" s="450">
        <f t="shared" si="201"/>
        <v>3219</v>
      </c>
      <c r="B3224" s="608" t="s">
        <v>19268</v>
      </c>
      <c r="C3224" s="537" t="s">
        <v>78</v>
      </c>
      <c r="D3224" s="272" t="s">
        <v>5106</v>
      </c>
      <c r="E3224" s="539" t="s">
        <v>13928</v>
      </c>
      <c r="F3224" s="106" t="s">
        <v>195</v>
      </c>
      <c r="G3224" s="106">
        <v>45923</v>
      </c>
      <c r="H3224" s="106">
        <v>45923</v>
      </c>
      <c r="I3224" s="90" t="s">
        <v>1671</v>
      </c>
      <c r="J3224" s="106"/>
      <c r="K3224" s="106"/>
      <c r="L3224" s="106"/>
      <c r="M3224" s="90"/>
      <c r="N3224" s="106"/>
      <c r="O3224" s="106"/>
      <c r="P3224" s="106"/>
      <c r="Q3224" s="90"/>
      <c r="R3224" s="106"/>
      <c r="S3224" s="106"/>
      <c r="T3224" s="106"/>
      <c r="U3224" s="90"/>
      <c r="V3224" s="107" t="str">
        <f t="shared" si="202"/>
        <v>Open PDFIR FINALLY.RHS-KK-ECG-IR-ELE-359-REV00</v>
      </c>
      <c r="W3224" s="972" t="str">
        <f t="shared" ca="1" si="203"/>
        <v>DONE</v>
      </c>
      <c r="X3224" s="979" t="str">
        <f t="shared" si="204"/>
        <v>P</v>
      </c>
      <c r="Y3224" s="979"/>
      <c r="AD3224" s="564"/>
      <c r="AE3224" s="564"/>
      <c r="AF3224" s="564"/>
      <c r="AG3224" s="564"/>
      <c r="AH3224" s="564"/>
      <c r="AI3224" s="564"/>
    </row>
    <row r="3225" spans="1:35" ht="90" x14ac:dyDescent="0.3">
      <c r="A3225" s="450">
        <f t="shared" si="201"/>
        <v>3220</v>
      </c>
      <c r="B3225" s="608" t="s">
        <v>19269</v>
      </c>
      <c r="C3225" s="537" t="s">
        <v>78</v>
      </c>
      <c r="D3225" s="272" t="s">
        <v>10661</v>
      </c>
      <c r="E3225" s="539" t="s">
        <v>13929</v>
      </c>
      <c r="F3225" s="106" t="s">
        <v>195</v>
      </c>
      <c r="G3225" s="106">
        <v>45924</v>
      </c>
      <c r="H3225" s="106">
        <v>45925</v>
      </c>
      <c r="I3225" s="90" t="s">
        <v>1671</v>
      </c>
      <c r="J3225" s="106"/>
      <c r="K3225" s="106"/>
      <c r="L3225" s="106"/>
      <c r="M3225" s="90"/>
      <c r="N3225" s="106"/>
      <c r="O3225" s="106"/>
      <c r="P3225" s="106"/>
      <c r="Q3225" s="90"/>
      <c r="R3225" s="106"/>
      <c r="S3225" s="106"/>
      <c r="T3225" s="106"/>
      <c r="U3225" s="90"/>
      <c r="V3225" s="107" t="str">
        <f t="shared" si="202"/>
        <v>Open PDFIR FINALLY.RHS-KK-ECG-IR-ELE-360-REV00</v>
      </c>
      <c r="W3225" s="972" t="str">
        <f t="shared" ca="1" si="203"/>
        <v>DONE</v>
      </c>
      <c r="X3225" s="979" t="str">
        <f t="shared" si="204"/>
        <v>P</v>
      </c>
      <c r="Y3225" s="979"/>
      <c r="AD3225" s="564"/>
      <c r="AE3225" s="564"/>
      <c r="AF3225" s="564"/>
      <c r="AG3225" s="564"/>
      <c r="AH3225" s="564"/>
      <c r="AI3225" s="564"/>
    </row>
    <row r="3226" spans="1:35" ht="90" x14ac:dyDescent="0.3">
      <c r="A3226" s="450">
        <f t="shared" si="201"/>
        <v>3221</v>
      </c>
      <c r="B3226" s="608" t="s">
        <v>20549</v>
      </c>
      <c r="C3226" s="537" t="s">
        <v>76</v>
      </c>
      <c r="D3226" s="272" t="s">
        <v>10661</v>
      </c>
      <c r="E3226" s="539" t="s">
        <v>13933</v>
      </c>
      <c r="F3226" s="106" t="s">
        <v>195</v>
      </c>
      <c r="G3226" s="106">
        <v>45927</v>
      </c>
      <c r="H3226" s="106">
        <v>45927</v>
      </c>
      <c r="I3226" s="90" t="s">
        <v>25</v>
      </c>
      <c r="J3226" s="106" t="s">
        <v>195</v>
      </c>
      <c r="K3226" s="106">
        <v>46056</v>
      </c>
      <c r="L3226" s="106">
        <v>46083</v>
      </c>
      <c r="M3226" s="90" t="s">
        <v>1671</v>
      </c>
      <c r="N3226" s="106"/>
      <c r="O3226" s="106"/>
      <c r="P3226" s="106"/>
      <c r="Q3226" s="90"/>
      <c r="R3226" s="106"/>
      <c r="S3226" s="106"/>
      <c r="T3226" s="106"/>
      <c r="U3226" s="90"/>
      <c r="V3226" s="107" t="str">
        <f t="shared" si="202"/>
        <v>Open PDFIR FINALLY.RHS-KK-ECG-IR-CI-2797-REV01</v>
      </c>
      <c r="W3226" s="972" t="str">
        <f t="shared" ca="1" si="203"/>
        <v>DONE</v>
      </c>
      <c r="X3226" s="979" t="str">
        <f t="shared" si="204"/>
        <v>AWC</v>
      </c>
      <c r="Y3226" s="979"/>
      <c r="AD3226" s="564"/>
      <c r="AE3226" s="564"/>
      <c r="AF3226" s="564"/>
      <c r="AG3226" s="564"/>
      <c r="AH3226" s="564"/>
      <c r="AI3226" s="564"/>
    </row>
    <row r="3227" spans="1:35" ht="90" x14ac:dyDescent="0.3">
      <c r="A3227" s="450">
        <f t="shared" si="201"/>
        <v>3222</v>
      </c>
      <c r="B3227" s="608" t="s">
        <v>19270</v>
      </c>
      <c r="C3227" s="537" t="s">
        <v>76</v>
      </c>
      <c r="D3227" s="272" t="s">
        <v>10661</v>
      </c>
      <c r="E3227" s="539" t="s">
        <v>13934</v>
      </c>
      <c r="F3227" s="106" t="s">
        <v>195</v>
      </c>
      <c r="G3227" s="106">
        <v>45927</v>
      </c>
      <c r="H3227" s="106">
        <v>45927</v>
      </c>
      <c r="I3227" s="90" t="s">
        <v>1671</v>
      </c>
      <c r="J3227" s="106"/>
      <c r="K3227" s="106"/>
      <c r="L3227" s="106"/>
      <c r="M3227" s="90"/>
      <c r="N3227" s="106"/>
      <c r="O3227" s="106"/>
      <c r="P3227" s="106"/>
      <c r="Q3227" s="90"/>
      <c r="R3227" s="106"/>
      <c r="S3227" s="106"/>
      <c r="T3227" s="106"/>
      <c r="U3227" s="90"/>
      <c r="V3227" s="107" t="str">
        <f t="shared" si="202"/>
        <v>Open PDFIR FINALLY.RHS-KK-ECG-IR-CI-2798-REV00</v>
      </c>
      <c r="W3227" s="972" t="str">
        <f t="shared" ca="1" si="203"/>
        <v>DONE</v>
      </c>
      <c r="X3227" s="979" t="str">
        <f t="shared" si="204"/>
        <v>P</v>
      </c>
      <c r="Y3227" s="979"/>
      <c r="AD3227" s="564"/>
      <c r="AE3227" s="564"/>
      <c r="AF3227" s="564"/>
      <c r="AG3227" s="564"/>
      <c r="AH3227" s="564"/>
      <c r="AI3227" s="564"/>
    </row>
    <row r="3228" spans="1:35" ht="90" x14ac:dyDescent="0.3">
      <c r="A3228" s="450">
        <f t="shared" si="201"/>
        <v>3223</v>
      </c>
      <c r="B3228" s="608" t="s">
        <v>19271</v>
      </c>
      <c r="C3228" s="537" t="s">
        <v>4383</v>
      </c>
      <c r="D3228" s="272" t="s">
        <v>10661</v>
      </c>
      <c r="E3228" s="539" t="s">
        <v>13935</v>
      </c>
      <c r="F3228" s="106" t="s">
        <v>195</v>
      </c>
      <c r="G3228" s="106">
        <v>45928</v>
      </c>
      <c r="H3228" s="106">
        <v>45929</v>
      </c>
      <c r="I3228" s="90" t="s">
        <v>62</v>
      </c>
      <c r="J3228" s="106"/>
      <c r="K3228" s="106"/>
      <c r="L3228" s="106"/>
      <c r="M3228" s="90"/>
      <c r="N3228" s="106"/>
      <c r="O3228" s="106"/>
      <c r="P3228" s="106"/>
      <c r="Q3228" s="90"/>
      <c r="R3228" s="106"/>
      <c r="S3228" s="106"/>
      <c r="T3228" s="106"/>
      <c r="U3228" s="90"/>
      <c r="V3228" s="107" t="str">
        <f t="shared" si="202"/>
        <v>Open PDFIR FINALLY.RHS-KK-ECG-IR-SU-2799-REV00</v>
      </c>
      <c r="W3228" s="972" t="str">
        <f t="shared" ca="1" si="203"/>
        <v>DONE</v>
      </c>
      <c r="X3228" s="979" t="str">
        <f t="shared" si="204"/>
        <v>P</v>
      </c>
      <c r="Y3228" s="979"/>
      <c r="AD3228" s="564"/>
      <c r="AE3228" s="564"/>
      <c r="AF3228" s="564"/>
      <c r="AG3228" s="564"/>
      <c r="AH3228" s="564"/>
      <c r="AI3228" s="564"/>
    </row>
    <row r="3229" spans="1:35" ht="90" x14ac:dyDescent="0.3">
      <c r="A3229" s="450">
        <f t="shared" si="201"/>
        <v>3224</v>
      </c>
      <c r="B3229" s="608" t="s">
        <v>19272</v>
      </c>
      <c r="C3229" s="537" t="s">
        <v>76</v>
      </c>
      <c r="D3229" s="272" t="s">
        <v>13937</v>
      </c>
      <c r="E3229" s="539" t="s">
        <v>13936</v>
      </c>
      <c r="F3229" s="106" t="s">
        <v>195</v>
      </c>
      <c r="G3229" s="106">
        <v>45928</v>
      </c>
      <c r="H3229" s="106">
        <v>45928</v>
      </c>
      <c r="I3229" s="90" t="s">
        <v>25</v>
      </c>
      <c r="J3229" s="106"/>
      <c r="K3229" s="106"/>
      <c r="L3229" s="106"/>
      <c r="M3229" s="90"/>
      <c r="N3229" s="106"/>
      <c r="O3229" s="106"/>
      <c r="P3229" s="106"/>
      <c r="Q3229" s="90"/>
      <c r="R3229" s="106"/>
      <c r="S3229" s="106"/>
      <c r="T3229" s="106"/>
      <c r="U3229" s="90"/>
      <c r="V3229" s="107" t="str">
        <f t="shared" si="202"/>
        <v>Open PDFIR FINALLY.RHS-KK-ECG-IR-CI-2800-REV00</v>
      </c>
      <c r="W3229" s="972" t="str">
        <f t="shared" ca="1" si="203"/>
        <v>DONE</v>
      </c>
      <c r="X3229" s="979" t="str">
        <f t="shared" si="204"/>
        <v>P</v>
      </c>
      <c r="Y3229" s="979"/>
      <c r="AD3229" s="564"/>
      <c r="AE3229" s="564"/>
      <c r="AF3229" s="564"/>
      <c r="AG3229" s="564"/>
      <c r="AH3229" s="564"/>
      <c r="AI3229" s="564"/>
    </row>
    <row r="3230" spans="1:35" ht="90" x14ac:dyDescent="0.3">
      <c r="A3230" s="450">
        <f t="shared" si="201"/>
        <v>3225</v>
      </c>
      <c r="B3230" s="608" t="s">
        <v>19273</v>
      </c>
      <c r="C3230" s="537" t="s">
        <v>4383</v>
      </c>
      <c r="D3230" s="272" t="s">
        <v>10661</v>
      </c>
      <c r="E3230" s="539" t="s">
        <v>13938</v>
      </c>
      <c r="F3230" s="106" t="s">
        <v>195</v>
      </c>
      <c r="G3230" s="106">
        <v>45929</v>
      </c>
      <c r="H3230" s="106">
        <v>45929</v>
      </c>
      <c r="I3230" s="90" t="s">
        <v>62</v>
      </c>
      <c r="J3230" s="106"/>
      <c r="K3230" s="106"/>
      <c r="L3230" s="106"/>
      <c r="M3230" s="90"/>
      <c r="N3230" s="106"/>
      <c r="O3230" s="106"/>
      <c r="P3230" s="106"/>
      <c r="Q3230" s="90"/>
      <c r="R3230" s="106"/>
      <c r="S3230" s="106"/>
      <c r="T3230" s="106"/>
      <c r="U3230" s="90"/>
      <c r="V3230" s="107" t="str">
        <f t="shared" si="202"/>
        <v>Open PDFIR FINALLY.RHS-KK-ECG-IR-SU-2801-REV00</v>
      </c>
      <c r="W3230" s="972" t="str">
        <f t="shared" ca="1" si="203"/>
        <v>DONE</v>
      </c>
      <c r="X3230" s="979" t="str">
        <f t="shared" si="204"/>
        <v>P</v>
      </c>
      <c r="Y3230" s="979"/>
      <c r="AD3230" s="564"/>
      <c r="AE3230" s="564"/>
      <c r="AF3230" s="564"/>
      <c r="AG3230" s="564"/>
      <c r="AH3230" s="564"/>
      <c r="AI3230" s="564"/>
    </row>
    <row r="3231" spans="1:35" ht="90" x14ac:dyDescent="0.3">
      <c r="A3231" s="450">
        <f t="shared" si="201"/>
        <v>3226</v>
      </c>
      <c r="B3231" s="608" t="s">
        <v>19274</v>
      </c>
      <c r="C3231" s="537" t="s">
        <v>4383</v>
      </c>
      <c r="D3231" s="272" t="s">
        <v>8685</v>
      </c>
      <c r="E3231" s="539" t="s">
        <v>13939</v>
      </c>
      <c r="F3231" s="106" t="s">
        <v>195</v>
      </c>
      <c r="G3231" s="106">
        <v>45929</v>
      </c>
      <c r="H3231" s="106">
        <v>45929</v>
      </c>
      <c r="I3231" s="90" t="s">
        <v>62</v>
      </c>
      <c r="J3231" s="106"/>
      <c r="K3231" s="106"/>
      <c r="L3231" s="106"/>
      <c r="M3231" s="90"/>
      <c r="N3231" s="106"/>
      <c r="O3231" s="106"/>
      <c r="P3231" s="106"/>
      <c r="Q3231" s="90"/>
      <c r="R3231" s="106"/>
      <c r="S3231" s="106"/>
      <c r="T3231" s="106"/>
      <c r="U3231" s="90"/>
      <c r="V3231" s="107" t="str">
        <f t="shared" si="202"/>
        <v>Open PDFIR FINALLY.RHS-KK-ECG-IR-SU-2802-REV00</v>
      </c>
      <c r="W3231" s="972" t="str">
        <f t="shared" ca="1" si="203"/>
        <v>DONE</v>
      </c>
      <c r="X3231" s="979" t="str">
        <f t="shared" si="204"/>
        <v>P</v>
      </c>
      <c r="Y3231" s="979"/>
      <c r="AD3231" s="564"/>
      <c r="AE3231" s="564"/>
      <c r="AF3231" s="564"/>
      <c r="AG3231" s="564"/>
      <c r="AH3231" s="564"/>
      <c r="AI3231" s="564"/>
    </row>
    <row r="3232" spans="1:35" ht="90" x14ac:dyDescent="0.3">
      <c r="A3232" s="450">
        <f t="shared" si="201"/>
        <v>3227</v>
      </c>
      <c r="B3232" s="608" t="s">
        <v>19275</v>
      </c>
      <c r="C3232" s="537" t="s">
        <v>4383</v>
      </c>
      <c r="D3232" s="272" t="s">
        <v>10661</v>
      </c>
      <c r="E3232" s="539" t="s">
        <v>13940</v>
      </c>
      <c r="F3232" s="106" t="s">
        <v>195</v>
      </c>
      <c r="G3232" s="106">
        <v>45929</v>
      </c>
      <c r="H3232" s="106">
        <v>45929</v>
      </c>
      <c r="I3232" s="90" t="s">
        <v>62</v>
      </c>
      <c r="J3232" s="106"/>
      <c r="K3232" s="106"/>
      <c r="L3232" s="106"/>
      <c r="M3232" s="90"/>
      <c r="N3232" s="106"/>
      <c r="O3232" s="106"/>
      <c r="P3232" s="106"/>
      <c r="Q3232" s="90"/>
      <c r="R3232" s="106"/>
      <c r="S3232" s="106"/>
      <c r="T3232" s="106"/>
      <c r="U3232" s="90"/>
      <c r="V3232" s="107" t="str">
        <f t="shared" si="202"/>
        <v>Open PDFIR FINALLY.RHS-KK-ECG-IR-SU-2803-REV00</v>
      </c>
      <c r="W3232" s="972" t="str">
        <f t="shared" ca="1" si="203"/>
        <v>DONE</v>
      </c>
      <c r="X3232" s="979" t="str">
        <f t="shared" si="204"/>
        <v>P</v>
      </c>
      <c r="Y3232" s="979"/>
      <c r="AD3232" s="564"/>
      <c r="AE3232" s="564"/>
      <c r="AF3232" s="564"/>
      <c r="AG3232" s="564"/>
      <c r="AH3232" s="564"/>
      <c r="AI3232" s="564"/>
    </row>
    <row r="3233" spans="1:35" ht="90" x14ac:dyDescent="0.3">
      <c r="A3233" s="450">
        <f t="shared" si="201"/>
        <v>3228</v>
      </c>
      <c r="B3233" s="608" t="s">
        <v>19276</v>
      </c>
      <c r="C3233" s="537" t="s">
        <v>3746</v>
      </c>
      <c r="D3233" s="272" t="s">
        <v>10661</v>
      </c>
      <c r="E3233" s="539" t="s">
        <v>13941</v>
      </c>
      <c r="F3233" s="106" t="s">
        <v>195</v>
      </c>
      <c r="G3233" s="106">
        <v>45938</v>
      </c>
      <c r="H3233" s="106">
        <v>45938</v>
      </c>
      <c r="I3233" s="90" t="s">
        <v>1671</v>
      </c>
      <c r="J3233" s="106"/>
      <c r="K3233" s="106"/>
      <c r="L3233" s="106"/>
      <c r="M3233" s="90"/>
      <c r="N3233" s="106"/>
      <c r="O3233" s="106"/>
      <c r="P3233" s="106"/>
      <c r="Q3233" s="90"/>
      <c r="R3233" s="106"/>
      <c r="S3233" s="106"/>
      <c r="T3233" s="106"/>
      <c r="U3233" s="90"/>
      <c r="V3233" s="107" t="str">
        <f t="shared" si="202"/>
        <v>Open PDFIR FINALLY.RHS-KK-ECG-IR-MECH-80-REV00</v>
      </c>
      <c r="W3233" s="972" t="str">
        <f t="shared" ca="1" si="203"/>
        <v>DONE</v>
      </c>
      <c r="X3233" s="979" t="str">
        <f t="shared" si="204"/>
        <v>P</v>
      </c>
      <c r="Y3233" s="979"/>
      <c r="AD3233" s="564"/>
      <c r="AE3233" s="564"/>
      <c r="AF3233" s="564"/>
      <c r="AG3233" s="564"/>
      <c r="AH3233" s="564"/>
      <c r="AI3233" s="564"/>
    </row>
    <row r="3234" spans="1:35" ht="90" x14ac:dyDescent="0.3">
      <c r="A3234" s="450">
        <f t="shared" si="201"/>
        <v>3229</v>
      </c>
      <c r="B3234" s="608" t="s">
        <v>20550</v>
      </c>
      <c r="C3234" s="537" t="s">
        <v>76</v>
      </c>
      <c r="D3234" s="272" t="s">
        <v>10661</v>
      </c>
      <c r="E3234" s="539" t="s">
        <v>13942</v>
      </c>
      <c r="F3234" s="106" t="s">
        <v>195</v>
      </c>
      <c r="G3234" s="106">
        <v>45930</v>
      </c>
      <c r="H3234" s="106">
        <v>45930</v>
      </c>
      <c r="I3234" s="90" t="s">
        <v>25</v>
      </c>
      <c r="J3234" s="106" t="s">
        <v>195</v>
      </c>
      <c r="K3234" s="106">
        <v>46056</v>
      </c>
      <c r="L3234" s="106">
        <v>46083</v>
      </c>
      <c r="M3234" s="90" t="s">
        <v>1671</v>
      </c>
      <c r="N3234" s="106"/>
      <c r="O3234" s="106"/>
      <c r="P3234" s="106"/>
      <c r="Q3234" s="90"/>
      <c r="R3234" s="106"/>
      <c r="S3234" s="106"/>
      <c r="T3234" s="106"/>
      <c r="U3234" s="90"/>
      <c r="V3234" s="107" t="str">
        <f t="shared" si="202"/>
        <v>Open PDFIR FINALLY.RHS-KK-ECG-IR-CI-2804-REV01</v>
      </c>
      <c r="W3234" s="972" t="str">
        <f t="shared" ca="1" si="203"/>
        <v>DONE</v>
      </c>
      <c r="X3234" s="979" t="str">
        <f t="shared" si="204"/>
        <v>AWC</v>
      </c>
      <c r="Y3234" s="979"/>
      <c r="AD3234" s="564"/>
      <c r="AE3234" s="564"/>
      <c r="AF3234" s="564"/>
      <c r="AG3234" s="564"/>
      <c r="AH3234" s="564"/>
      <c r="AI3234" s="564"/>
    </row>
    <row r="3235" spans="1:35" ht="90" x14ac:dyDescent="0.3">
      <c r="A3235" s="450">
        <f t="shared" si="201"/>
        <v>3230</v>
      </c>
      <c r="B3235" s="608" t="s">
        <v>19277</v>
      </c>
      <c r="C3235" s="537" t="s">
        <v>3746</v>
      </c>
      <c r="D3235" s="272" t="s">
        <v>10661</v>
      </c>
      <c r="E3235" s="539" t="s">
        <v>13943</v>
      </c>
      <c r="F3235" s="106" t="s">
        <v>195</v>
      </c>
      <c r="G3235" s="106">
        <v>45937</v>
      </c>
      <c r="H3235" s="106">
        <v>45937</v>
      </c>
      <c r="I3235" s="90" t="s">
        <v>1671</v>
      </c>
      <c r="J3235" s="106"/>
      <c r="K3235" s="106"/>
      <c r="L3235" s="106"/>
      <c r="M3235" s="90"/>
      <c r="N3235" s="106"/>
      <c r="O3235" s="106"/>
      <c r="P3235" s="106"/>
      <c r="Q3235" s="90"/>
      <c r="R3235" s="106"/>
      <c r="S3235" s="106"/>
      <c r="T3235" s="106"/>
      <c r="U3235" s="90"/>
      <c r="V3235" s="107" t="str">
        <f t="shared" si="202"/>
        <v>Open PDFIR FINALLY.RHS-KK-ECG-IR-MECH-81-REV00</v>
      </c>
      <c r="W3235" s="972" t="str">
        <f t="shared" ca="1" si="203"/>
        <v>DONE</v>
      </c>
      <c r="X3235" s="979" t="str">
        <f t="shared" si="204"/>
        <v>P</v>
      </c>
      <c r="Y3235" s="979"/>
      <c r="AD3235" s="564"/>
      <c r="AE3235" s="564"/>
      <c r="AF3235" s="564"/>
      <c r="AG3235" s="564"/>
      <c r="AH3235" s="564"/>
      <c r="AI3235" s="564"/>
    </row>
    <row r="3236" spans="1:35" ht="90" x14ac:dyDescent="0.3">
      <c r="A3236" s="450">
        <f t="shared" si="201"/>
        <v>3231</v>
      </c>
      <c r="B3236" s="608" t="s">
        <v>19278</v>
      </c>
      <c r="C3236" s="537" t="s">
        <v>76</v>
      </c>
      <c r="D3236" s="272" t="s">
        <v>5106</v>
      </c>
      <c r="E3236" s="539" t="s">
        <v>13944</v>
      </c>
      <c r="F3236" s="106" t="s">
        <v>195</v>
      </c>
      <c r="G3236" s="106">
        <v>45930</v>
      </c>
      <c r="H3236" s="106">
        <v>45931</v>
      </c>
      <c r="I3236" s="90" t="s">
        <v>1671</v>
      </c>
      <c r="J3236" s="106"/>
      <c r="K3236" s="106"/>
      <c r="L3236" s="106"/>
      <c r="M3236" s="90"/>
      <c r="N3236" s="106"/>
      <c r="O3236" s="106"/>
      <c r="P3236" s="106"/>
      <c r="Q3236" s="90"/>
      <c r="R3236" s="106"/>
      <c r="S3236" s="106"/>
      <c r="T3236" s="106"/>
      <c r="U3236" s="90"/>
      <c r="V3236" s="107" t="str">
        <f t="shared" si="202"/>
        <v>Open PDFIR FINALLY.RHS-KK-ECG-IR-CI-2805-REV00</v>
      </c>
      <c r="W3236" s="972" t="str">
        <f t="shared" ca="1" si="203"/>
        <v>DONE</v>
      </c>
      <c r="X3236" s="979" t="str">
        <f t="shared" si="204"/>
        <v>P</v>
      </c>
      <c r="Y3236" s="979"/>
      <c r="AD3236" s="564"/>
      <c r="AE3236" s="564"/>
      <c r="AF3236" s="564"/>
      <c r="AG3236" s="564"/>
      <c r="AH3236" s="564"/>
      <c r="AI3236" s="564"/>
    </row>
    <row r="3237" spans="1:35" ht="90" x14ac:dyDescent="0.3">
      <c r="A3237" s="450">
        <f t="shared" si="201"/>
        <v>3232</v>
      </c>
      <c r="B3237" s="608" t="s">
        <v>19279</v>
      </c>
      <c r="C3237" s="537" t="s">
        <v>76</v>
      </c>
      <c r="D3237" s="272" t="s">
        <v>5106</v>
      </c>
      <c r="E3237" s="539" t="s">
        <v>13945</v>
      </c>
      <c r="F3237" s="106" t="s">
        <v>195</v>
      </c>
      <c r="G3237" s="106">
        <v>45930</v>
      </c>
      <c r="H3237" s="106">
        <v>45931</v>
      </c>
      <c r="I3237" s="90" t="s">
        <v>1671</v>
      </c>
      <c r="J3237" s="106"/>
      <c r="K3237" s="106"/>
      <c r="L3237" s="106"/>
      <c r="M3237" s="90"/>
      <c r="N3237" s="106"/>
      <c r="O3237" s="106"/>
      <c r="P3237" s="106"/>
      <c r="Q3237" s="90"/>
      <c r="R3237" s="106"/>
      <c r="S3237" s="106"/>
      <c r="T3237" s="106"/>
      <c r="U3237" s="90"/>
      <c r="V3237" s="107" t="str">
        <f t="shared" si="202"/>
        <v>Open PDFIR FINALLY.RHS-KK-ECG-IR-CI-2806-REV00</v>
      </c>
      <c r="W3237" s="972" t="str">
        <f t="shared" ca="1" si="203"/>
        <v>DONE</v>
      </c>
      <c r="X3237" s="979" t="str">
        <f t="shared" si="204"/>
        <v>P</v>
      </c>
      <c r="Y3237" s="979"/>
      <c r="AD3237" s="564"/>
      <c r="AE3237" s="564"/>
      <c r="AF3237" s="564"/>
      <c r="AG3237" s="564"/>
      <c r="AH3237" s="564"/>
      <c r="AI3237" s="564"/>
    </row>
    <row r="3238" spans="1:35" ht="90" x14ac:dyDescent="0.3">
      <c r="A3238" s="450">
        <f t="shared" si="201"/>
        <v>3233</v>
      </c>
      <c r="B3238" s="608" t="s">
        <v>19280</v>
      </c>
      <c r="C3238" s="537" t="s">
        <v>78</v>
      </c>
      <c r="D3238" s="272" t="s">
        <v>10661</v>
      </c>
      <c r="E3238" s="539" t="s">
        <v>14013</v>
      </c>
      <c r="F3238" s="106" t="s">
        <v>195</v>
      </c>
      <c r="G3238" s="106">
        <v>45931</v>
      </c>
      <c r="H3238" s="106">
        <v>45931</v>
      </c>
      <c r="I3238" s="90" t="s">
        <v>1671</v>
      </c>
      <c r="J3238" s="106"/>
      <c r="K3238" s="106"/>
      <c r="L3238" s="106"/>
      <c r="M3238" s="90"/>
      <c r="N3238" s="106"/>
      <c r="O3238" s="106"/>
      <c r="P3238" s="106"/>
      <c r="Q3238" s="90"/>
      <c r="R3238" s="106"/>
      <c r="S3238" s="106"/>
      <c r="T3238" s="106"/>
      <c r="U3238" s="90"/>
      <c r="V3238" s="107" t="str">
        <f t="shared" si="202"/>
        <v>Open PDFIR FINALLY.RHS-KK-ECG-IR-ELE-361-REV00</v>
      </c>
      <c r="W3238" s="972" t="str">
        <f t="shared" ca="1" si="203"/>
        <v>DONE</v>
      </c>
      <c r="X3238" s="979" t="str">
        <f t="shared" si="204"/>
        <v>P</v>
      </c>
      <c r="Y3238" s="979"/>
      <c r="AD3238" s="564"/>
      <c r="AE3238" s="564"/>
      <c r="AF3238" s="564"/>
      <c r="AG3238" s="564"/>
      <c r="AH3238" s="564"/>
      <c r="AI3238" s="564"/>
    </row>
    <row r="3239" spans="1:35" ht="90" x14ac:dyDescent="0.3">
      <c r="A3239" s="450">
        <f t="shared" si="201"/>
        <v>3234</v>
      </c>
      <c r="B3239" s="608" t="s">
        <v>19281</v>
      </c>
      <c r="C3239" s="537" t="s">
        <v>78</v>
      </c>
      <c r="D3239" s="272" t="s">
        <v>10661</v>
      </c>
      <c r="E3239" s="539" t="s">
        <v>14014</v>
      </c>
      <c r="F3239" s="106" t="s">
        <v>195</v>
      </c>
      <c r="G3239" s="106">
        <v>45931</v>
      </c>
      <c r="H3239" s="106">
        <v>45931</v>
      </c>
      <c r="I3239" s="90" t="s">
        <v>1671</v>
      </c>
      <c r="J3239" s="106"/>
      <c r="K3239" s="106"/>
      <c r="L3239" s="106"/>
      <c r="M3239" s="90"/>
      <c r="N3239" s="106"/>
      <c r="O3239" s="106"/>
      <c r="P3239" s="106"/>
      <c r="Q3239" s="90"/>
      <c r="R3239" s="106"/>
      <c r="S3239" s="106"/>
      <c r="T3239" s="106"/>
      <c r="U3239" s="90"/>
      <c r="V3239" s="107" t="str">
        <f t="shared" si="202"/>
        <v>Open PDFIR FINALLY.RHS-KK-ECG-IR-ELE-362-REV00</v>
      </c>
      <c r="W3239" s="972" t="str">
        <f t="shared" ca="1" si="203"/>
        <v>DONE</v>
      </c>
      <c r="X3239" s="979" t="str">
        <f t="shared" si="204"/>
        <v>P</v>
      </c>
      <c r="Y3239" s="979"/>
      <c r="AD3239" s="564"/>
      <c r="AE3239" s="564"/>
      <c r="AF3239" s="564"/>
      <c r="AG3239" s="564"/>
      <c r="AH3239" s="564"/>
      <c r="AI3239" s="564"/>
    </row>
    <row r="3240" spans="1:35" ht="90" x14ac:dyDescent="0.3">
      <c r="A3240" s="450">
        <f t="shared" si="201"/>
        <v>3235</v>
      </c>
      <c r="B3240" s="608" t="s">
        <v>20551</v>
      </c>
      <c r="C3240" s="537" t="s">
        <v>76</v>
      </c>
      <c r="D3240" s="272" t="s">
        <v>5106</v>
      </c>
      <c r="E3240" s="539" t="s">
        <v>14016</v>
      </c>
      <c r="F3240" s="106" t="s">
        <v>195</v>
      </c>
      <c r="G3240" s="106">
        <v>45931</v>
      </c>
      <c r="H3240" s="106">
        <v>45931</v>
      </c>
      <c r="I3240" s="90" t="s">
        <v>25</v>
      </c>
      <c r="J3240" s="106" t="s">
        <v>195</v>
      </c>
      <c r="K3240" s="106">
        <v>45963</v>
      </c>
      <c r="L3240" s="106">
        <v>45963</v>
      </c>
      <c r="M3240" s="90" t="s">
        <v>1671</v>
      </c>
      <c r="N3240" s="106"/>
      <c r="O3240" s="106"/>
      <c r="P3240" s="106"/>
      <c r="Q3240" s="90"/>
      <c r="R3240" s="106"/>
      <c r="S3240" s="106"/>
      <c r="T3240" s="106"/>
      <c r="U3240" s="90"/>
      <c r="V3240" s="107" t="str">
        <f t="shared" si="202"/>
        <v>Open PDFIR FINALLY.RHS-KK-ECG-IR-CI-2807-REV01</v>
      </c>
      <c r="W3240" s="972" t="str">
        <f t="shared" ca="1" si="203"/>
        <v>DONE</v>
      </c>
      <c r="X3240" s="979" t="str">
        <f t="shared" si="204"/>
        <v>AWC</v>
      </c>
      <c r="Y3240" s="979"/>
      <c r="AD3240" s="564"/>
      <c r="AE3240" s="564"/>
      <c r="AF3240" s="564"/>
      <c r="AG3240" s="564"/>
      <c r="AH3240" s="564"/>
      <c r="AI3240" s="564"/>
    </row>
    <row r="3241" spans="1:35" ht="109.8" x14ac:dyDescent="0.3">
      <c r="A3241" s="450">
        <f t="shared" si="201"/>
        <v>3236</v>
      </c>
      <c r="B3241" s="608" t="s">
        <v>19282</v>
      </c>
      <c r="C3241" s="537" t="s">
        <v>4383</v>
      </c>
      <c r="D3241" s="272" t="s">
        <v>10661</v>
      </c>
      <c r="E3241" s="539" t="s">
        <v>14072</v>
      </c>
      <c r="F3241" s="106" t="s">
        <v>195</v>
      </c>
      <c r="G3241" s="106">
        <v>45894</v>
      </c>
      <c r="H3241" s="106">
        <v>45894</v>
      </c>
      <c r="I3241" s="90" t="s">
        <v>62</v>
      </c>
      <c r="J3241" s="106"/>
      <c r="K3241" s="106"/>
      <c r="L3241" s="106"/>
      <c r="M3241" s="90"/>
      <c r="N3241" s="106"/>
      <c r="O3241" s="106"/>
      <c r="P3241" s="106"/>
      <c r="Q3241" s="90"/>
      <c r="R3241" s="106"/>
      <c r="S3241" s="106"/>
      <c r="T3241" s="106"/>
      <c r="U3241" s="90"/>
      <c r="V3241" s="107" t="str">
        <f t="shared" si="202"/>
        <v>Open PDFIR FINALLY.RHS-KK-ECG-IR-SU-2808-REV00</v>
      </c>
      <c r="W3241" s="972" t="str">
        <f t="shared" ca="1" si="203"/>
        <v>DONE</v>
      </c>
      <c r="X3241" s="979" t="str">
        <f t="shared" si="204"/>
        <v>P</v>
      </c>
      <c r="Y3241" s="979"/>
      <c r="AD3241" s="564"/>
      <c r="AE3241" s="564"/>
      <c r="AF3241" s="564"/>
      <c r="AG3241" s="564"/>
      <c r="AH3241" s="564"/>
      <c r="AI3241" s="564"/>
    </row>
    <row r="3242" spans="1:35" ht="90" x14ac:dyDescent="0.3">
      <c r="A3242" s="450">
        <f t="shared" si="201"/>
        <v>3237</v>
      </c>
      <c r="B3242" s="608" t="s">
        <v>19283</v>
      </c>
      <c r="C3242" s="537" t="s">
        <v>4383</v>
      </c>
      <c r="D3242" s="272" t="s">
        <v>10661</v>
      </c>
      <c r="E3242" s="539" t="s">
        <v>14073</v>
      </c>
      <c r="F3242" s="106" t="s">
        <v>195</v>
      </c>
      <c r="G3242" s="106">
        <v>45894</v>
      </c>
      <c r="H3242" s="106">
        <v>45894</v>
      </c>
      <c r="I3242" s="90" t="s">
        <v>62</v>
      </c>
      <c r="J3242" s="106"/>
      <c r="K3242" s="106"/>
      <c r="L3242" s="106"/>
      <c r="M3242" s="90"/>
      <c r="N3242" s="106"/>
      <c r="O3242" s="106"/>
      <c r="P3242" s="106"/>
      <c r="Q3242" s="90"/>
      <c r="R3242" s="106"/>
      <c r="S3242" s="106"/>
      <c r="T3242" s="106"/>
      <c r="U3242" s="90"/>
      <c r="V3242" s="107" t="str">
        <f t="shared" si="202"/>
        <v>Open PDFIR FINALLY.RHS-KK-ECG-IR-SU-2809-REV00</v>
      </c>
      <c r="W3242" s="972" t="str">
        <f t="shared" ca="1" si="203"/>
        <v>DONE</v>
      </c>
      <c r="X3242" s="979" t="str">
        <f t="shared" si="204"/>
        <v>P</v>
      </c>
      <c r="Y3242" s="979"/>
      <c r="AD3242" s="564"/>
      <c r="AE3242" s="564"/>
      <c r="AF3242" s="564"/>
      <c r="AG3242" s="564"/>
      <c r="AH3242" s="564"/>
      <c r="AI3242" s="564"/>
    </row>
    <row r="3243" spans="1:35" ht="90" x14ac:dyDescent="0.3">
      <c r="A3243" s="450">
        <f t="shared" si="201"/>
        <v>3238</v>
      </c>
      <c r="B3243" s="608" t="s">
        <v>19284</v>
      </c>
      <c r="C3243" s="537" t="s">
        <v>4383</v>
      </c>
      <c r="D3243" s="272" t="s">
        <v>10661</v>
      </c>
      <c r="E3243" s="539" t="s">
        <v>14023</v>
      </c>
      <c r="F3243" s="106" t="s">
        <v>195</v>
      </c>
      <c r="G3243" s="106">
        <v>45893</v>
      </c>
      <c r="H3243" s="106">
        <v>45893</v>
      </c>
      <c r="I3243" s="90" t="s">
        <v>62</v>
      </c>
      <c r="J3243" s="106"/>
      <c r="K3243" s="106"/>
      <c r="L3243" s="106"/>
      <c r="M3243" s="90"/>
      <c r="N3243" s="106"/>
      <c r="O3243" s="106"/>
      <c r="P3243" s="106"/>
      <c r="Q3243" s="90"/>
      <c r="R3243" s="106"/>
      <c r="S3243" s="106"/>
      <c r="T3243" s="106"/>
      <c r="U3243" s="90"/>
      <c r="V3243" s="107" t="str">
        <f t="shared" si="202"/>
        <v>Open PDFIR FINALLY.RHS-KK-ECG-IR-SU-2810-REV00</v>
      </c>
      <c r="W3243" s="972" t="str">
        <f t="shared" ca="1" si="203"/>
        <v>DONE</v>
      </c>
      <c r="X3243" s="979" t="str">
        <f t="shared" si="204"/>
        <v>P</v>
      </c>
      <c r="Y3243" s="979"/>
      <c r="AD3243" s="564"/>
      <c r="AE3243" s="564"/>
      <c r="AF3243" s="564"/>
      <c r="AG3243" s="564"/>
      <c r="AH3243" s="564"/>
      <c r="AI3243" s="564"/>
    </row>
    <row r="3244" spans="1:35" ht="90" x14ac:dyDescent="0.3">
      <c r="A3244" s="450">
        <f t="shared" si="201"/>
        <v>3239</v>
      </c>
      <c r="B3244" s="608" t="s">
        <v>19285</v>
      </c>
      <c r="C3244" s="537" t="s">
        <v>4383</v>
      </c>
      <c r="D3244" s="272" t="s">
        <v>8685</v>
      </c>
      <c r="E3244" s="539" t="s">
        <v>14024</v>
      </c>
      <c r="F3244" s="106" t="s">
        <v>195</v>
      </c>
      <c r="G3244" s="106">
        <v>45893</v>
      </c>
      <c r="H3244" s="106">
        <v>45898</v>
      </c>
      <c r="I3244" s="90" t="s">
        <v>62</v>
      </c>
      <c r="J3244" s="106"/>
      <c r="K3244" s="106"/>
      <c r="L3244" s="106"/>
      <c r="M3244" s="90"/>
      <c r="N3244" s="106"/>
      <c r="O3244" s="106"/>
      <c r="P3244" s="106"/>
      <c r="Q3244" s="90"/>
      <c r="R3244" s="106"/>
      <c r="S3244" s="106"/>
      <c r="T3244" s="106"/>
      <c r="U3244" s="90"/>
      <c r="V3244" s="107" t="str">
        <f t="shared" si="202"/>
        <v>Open PDFIR FINALLY.RHS-KK-ECG-IR-SU-2811-REV00</v>
      </c>
      <c r="W3244" s="972" t="str">
        <f t="shared" ca="1" si="203"/>
        <v>DONE</v>
      </c>
      <c r="X3244" s="979" t="str">
        <f t="shared" si="204"/>
        <v>P</v>
      </c>
      <c r="Y3244" s="979"/>
      <c r="AD3244" s="564"/>
      <c r="AE3244" s="564"/>
      <c r="AF3244" s="564"/>
      <c r="AG3244" s="564"/>
      <c r="AH3244" s="564"/>
      <c r="AI3244" s="564"/>
    </row>
    <row r="3245" spans="1:35" ht="90" x14ac:dyDescent="0.3">
      <c r="A3245" s="450">
        <f t="shared" si="201"/>
        <v>3240</v>
      </c>
      <c r="B3245" s="608" t="s">
        <v>19286</v>
      </c>
      <c r="C3245" s="537" t="s">
        <v>4383</v>
      </c>
      <c r="D3245" s="272" t="s">
        <v>5106</v>
      </c>
      <c r="E3245" s="539" t="s">
        <v>14025</v>
      </c>
      <c r="F3245" s="106" t="s">
        <v>195</v>
      </c>
      <c r="G3245" s="106">
        <v>45926</v>
      </c>
      <c r="H3245" s="106">
        <v>45926</v>
      </c>
      <c r="I3245" s="90" t="s">
        <v>62</v>
      </c>
      <c r="J3245" s="106"/>
      <c r="K3245" s="106"/>
      <c r="L3245" s="106"/>
      <c r="M3245" s="90"/>
      <c r="N3245" s="106"/>
      <c r="O3245" s="106"/>
      <c r="P3245" s="106"/>
      <c r="Q3245" s="90"/>
      <c r="R3245" s="106"/>
      <c r="S3245" s="106"/>
      <c r="T3245" s="106"/>
      <c r="U3245" s="90"/>
      <c r="V3245" s="107" t="str">
        <f t="shared" si="202"/>
        <v>Open PDFIR FINALLY.RHS-KK-ECG-IR-SU-2812-REV00</v>
      </c>
      <c r="W3245" s="972" t="str">
        <f t="shared" ca="1" si="203"/>
        <v>DONE</v>
      </c>
      <c r="X3245" s="979" t="str">
        <f t="shared" si="204"/>
        <v>P</v>
      </c>
      <c r="Y3245" s="979"/>
      <c r="AD3245" s="564"/>
      <c r="AE3245" s="564"/>
      <c r="AF3245" s="564"/>
      <c r="AG3245" s="564"/>
      <c r="AH3245" s="564"/>
      <c r="AI3245" s="564"/>
    </row>
    <row r="3246" spans="1:35" ht="90" x14ac:dyDescent="0.3">
      <c r="A3246" s="450">
        <f t="shared" si="201"/>
        <v>3241</v>
      </c>
      <c r="B3246" s="608" t="s">
        <v>19287</v>
      </c>
      <c r="C3246" s="537" t="s">
        <v>2735</v>
      </c>
      <c r="D3246" s="272" t="s">
        <v>5106</v>
      </c>
      <c r="E3246" s="539" t="s">
        <v>14026</v>
      </c>
      <c r="F3246" s="106" t="s">
        <v>195</v>
      </c>
      <c r="G3246" s="106">
        <v>45934</v>
      </c>
      <c r="H3246" s="106">
        <v>45934</v>
      </c>
      <c r="I3246" s="90" t="s">
        <v>1671</v>
      </c>
      <c r="J3246" s="106"/>
      <c r="K3246" s="106"/>
      <c r="L3246" s="106"/>
      <c r="M3246" s="90"/>
      <c r="N3246" s="106"/>
      <c r="O3246" s="106"/>
      <c r="P3246" s="106"/>
      <c r="Q3246" s="90"/>
      <c r="R3246" s="106"/>
      <c r="S3246" s="106"/>
      <c r="T3246" s="106"/>
      <c r="U3246" s="90"/>
      <c r="V3246" s="107" t="str">
        <f t="shared" si="202"/>
        <v>Open PDFIR FINALLY.RHS-KK-ECG-IR-ARCH-2813-REV00</v>
      </c>
      <c r="W3246" s="972" t="str">
        <f t="shared" ca="1" si="203"/>
        <v>DONE</v>
      </c>
      <c r="X3246" s="979" t="str">
        <f t="shared" si="204"/>
        <v>P</v>
      </c>
      <c r="Y3246" s="979"/>
      <c r="AD3246" s="564"/>
      <c r="AE3246" s="564"/>
      <c r="AF3246" s="564"/>
      <c r="AG3246" s="564"/>
      <c r="AH3246" s="564"/>
      <c r="AI3246" s="564"/>
    </row>
    <row r="3247" spans="1:35" ht="90" x14ac:dyDescent="0.3">
      <c r="A3247" s="450">
        <f t="shared" si="201"/>
        <v>3242</v>
      </c>
      <c r="B3247" s="608" t="s">
        <v>19288</v>
      </c>
      <c r="C3247" s="537" t="s">
        <v>2735</v>
      </c>
      <c r="D3247" s="272" t="s">
        <v>5106</v>
      </c>
      <c r="E3247" s="539" t="s">
        <v>14027</v>
      </c>
      <c r="F3247" s="106" t="s">
        <v>195</v>
      </c>
      <c r="G3247" s="106">
        <v>45934</v>
      </c>
      <c r="H3247" s="106">
        <v>45934</v>
      </c>
      <c r="I3247" s="90" t="s">
        <v>1671</v>
      </c>
      <c r="J3247" s="106"/>
      <c r="K3247" s="106"/>
      <c r="L3247" s="106"/>
      <c r="M3247" s="90"/>
      <c r="N3247" s="106"/>
      <c r="O3247" s="106"/>
      <c r="P3247" s="106"/>
      <c r="Q3247" s="90"/>
      <c r="R3247" s="106"/>
      <c r="S3247" s="106"/>
      <c r="T3247" s="106"/>
      <c r="U3247" s="90"/>
      <c r="V3247" s="107" t="str">
        <f t="shared" si="202"/>
        <v>Open PDFIR FINALLY.RHS-KK-ECG-IR-ARCH-2814-REV00</v>
      </c>
      <c r="W3247" s="972" t="str">
        <f t="shared" ca="1" si="203"/>
        <v>DONE</v>
      </c>
      <c r="X3247" s="979" t="str">
        <f t="shared" si="204"/>
        <v>P</v>
      </c>
      <c r="Y3247" s="979"/>
      <c r="AD3247" s="564"/>
      <c r="AE3247" s="564"/>
      <c r="AF3247" s="564"/>
      <c r="AG3247" s="564"/>
      <c r="AH3247" s="564"/>
      <c r="AI3247" s="564"/>
    </row>
    <row r="3248" spans="1:35" ht="90" x14ac:dyDescent="0.3">
      <c r="A3248" s="450">
        <f t="shared" si="201"/>
        <v>3243</v>
      </c>
      <c r="B3248" s="608" t="s">
        <v>19289</v>
      </c>
      <c r="C3248" s="537" t="s">
        <v>2735</v>
      </c>
      <c r="D3248" s="272" t="s">
        <v>5106</v>
      </c>
      <c r="E3248" s="539" t="s">
        <v>14028</v>
      </c>
      <c r="F3248" s="106" t="s">
        <v>195</v>
      </c>
      <c r="G3248" s="106">
        <v>45934</v>
      </c>
      <c r="H3248" s="106">
        <v>45934</v>
      </c>
      <c r="I3248" s="90" t="s">
        <v>1671</v>
      </c>
      <c r="J3248" s="106"/>
      <c r="K3248" s="106"/>
      <c r="L3248" s="106"/>
      <c r="M3248" s="90"/>
      <c r="N3248" s="106"/>
      <c r="O3248" s="106"/>
      <c r="P3248" s="106"/>
      <c r="Q3248" s="90"/>
      <c r="R3248" s="106"/>
      <c r="S3248" s="106"/>
      <c r="T3248" s="106"/>
      <c r="U3248" s="90"/>
      <c r="V3248" s="107" t="str">
        <f t="shared" si="202"/>
        <v>Open PDFIR FINALLY.RHS-KK-ECG-IR-ARCH-2815-REV00</v>
      </c>
      <c r="W3248" s="972" t="str">
        <f t="shared" ca="1" si="203"/>
        <v>DONE</v>
      </c>
      <c r="X3248" s="979" t="str">
        <f t="shared" si="204"/>
        <v>P</v>
      </c>
      <c r="Y3248" s="979"/>
      <c r="AD3248" s="564"/>
      <c r="AE3248" s="564"/>
      <c r="AF3248" s="564"/>
      <c r="AG3248" s="564"/>
      <c r="AH3248" s="564"/>
      <c r="AI3248" s="564"/>
    </row>
    <row r="3249" spans="1:35" ht="90" x14ac:dyDescent="0.3">
      <c r="A3249" s="450">
        <f t="shared" si="201"/>
        <v>3244</v>
      </c>
      <c r="B3249" s="608" t="s">
        <v>19290</v>
      </c>
      <c r="C3249" s="537" t="s">
        <v>76</v>
      </c>
      <c r="D3249" s="272" t="s">
        <v>12300</v>
      </c>
      <c r="E3249" s="539" t="s">
        <v>14029</v>
      </c>
      <c r="F3249" s="106" t="s">
        <v>195</v>
      </c>
      <c r="G3249" s="106">
        <v>45934</v>
      </c>
      <c r="H3249" s="106">
        <v>45934</v>
      </c>
      <c r="I3249" s="90" t="s">
        <v>1671</v>
      </c>
      <c r="J3249" s="106"/>
      <c r="K3249" s="106"/>
      <c r="L3249" s="106"/>
      <c r="M3249" s="90"/>
      <c r="N3249" s="106"/>
      <c r="O3249" s="106"/>
      <c r="P3249" s="106"/>
      <c r="Q3249" s="90"/>
      <c r="R3249" s="106"/>
      <c r="S3249" s="106"/>
      <c r="T3249" s="106"/>
      <c r="U3249" s="90"/>
      <c r="V3249" s="107" t="str">
        <f t="shared" si="202"/>
        <v>Open PDFIR FINALLY.RHS-KK-ECG-IR-CI-2816-REV00</v>
      </c>
      <c r="W3249" s="972" t="str">
        <f t="shared" ca="1" si="203"/>
        <v>DONE</v>
      </c>
      <c r="X3249" s="979" t="str">
        <f t="shared" si="204"/>
        <v>P</v>
      </c>
      <c r="Y3249" s="979"/>
      <c r="AD3249" s="564"/>
      <c r="AE3249" s="564"/>
      <c r="AF3249" s="564"/>
      <c r="AG3249" s="564"/>
      <c r="AH3249" s="564"/>
      <c r="AI3249" s="564"/>
    </row>
    <row r="3250" spans="1:35" ht="90" x14ac:dyDescent="0.3">
      <c r="A3250" s="450">
        <f t="shared" si="201"/>
        <v>3245</v>
      </c>
      <c r="B3250" s="608" t="s">
        <v>19291</v>
      </c>
      <c r="C3250" s="537" t="s">
        <v>76</v>
      </c>
      <c r="D3250" s="272" t="s">
        <v>12300</v>
      </c>
      <c r="E3250" s="539" t="s">
        <v>14030</v>
      </c>
      <c r="F3250" s="106" t="s">
        <v>195</v>
      </c>
      <c r="G3250" s="106">
        <v>45934</v>
      </c>
      <c r="H3250" s="106">
        <v>45934</v>
      </c>
      <c r="I3250" s="90" t="s">
        <v>1671</v>
      </c>
      <c r="J3250" s="106"/>
      <c r="K3250" s="106"/>
      <c r="L3250" s="106"/>
      <c r="M3250" s="90"/>
      <c r="N3250" s="106"/>
      <c r="O3250" s="106"/>
      <c r="P3250" s="106"/>
      <c r="Q3250" s="90"/>
      <c r="R3250" s="106"/>
      <c r="S3250" s="106"/>
      <c r="T3250" s="106"/>
      <c r="U3250" s="90"/>
      <c r="V3250" s="107" t="str">
        <f t="shared" si="202"/>
        <v>Open PDFIR FINALLY.RHS-KK-ECG-IR-CI-2817-REV00</v>
      </c>
      <c r="W3250" s="972" t="str">
        <f t="shared" ca="1" si="203"/>
        <v>DONE</v>
      </c>
      <c r="X3250" s="979" t="str">
        <f t="shared" si="204"/>
        <v>P</v>
      </c>
      <c r="Y3250" s="979"/>
      <c r="AD3250" s="564"/>
      <c r="AE3250" s="564"/>
      <c r="AF3250" s="564"/>
      <c r="AG3250" s="564"/>
      <c r="AH3250" s="564"/>
      <c r="AI3250" s="564"/>
    </row>
    <row r="3251" spans="1:35" ht="90" x14ac:dyDescent="0.3">
      <c r="A3251" s="450">
        <f t="shared" si="201"/>
        <v>3246</v>
      </c>
      <c r="B3251" s="608" t="s">
        <v>19292</v>
      </c>
      <c r="C3251" s="537" t="s">
        <v>76</v>
      </c>
      <c r="D3251" s="272" t="s">
        <v>10661</v>
      </c>
      <c r="E3251" s="539" t="s">
        <v>14031</v>
      </c>
      <c r="F3251" s="106" t="s">
        <v>195</v>
      </c>
      <c r="G3251" s="106">
        <v>45935</v>
      </c>
      <c r="H3251" s="106">
        <v>45935</v>
      </c>
      <c r="I3251" s="90" t="s">
        <v>1671</v>
      </c>
      <c r="J3251" s="106"/>
      <c r="K3251" s="106"/>
      <c r="L3251" s="106"/>
      <c r="M3251" s="90"/>
      <c r="N3251" s="106"/>
      <c r="O3251" s="106"/>
      <c r="P3251" s="106"/>
      <c r="Q3251" s="90"/>
      <c r="R3251" s="106"/>
      <c r="S3251" s="106"/>
      <c r="T3251" s="106"/>
      <c r="U3251" s="90"/>
      <c r="V3251" s="107" t="str">
        <f t="shared" si="202"/>
        <v>Open PDFIR FINALLY.RHS-KK-ECG-IR-CI-2818-REV00</v>
      </c>
      <c r="W3251" s="972" t="str">
        <f t="shared" ca="1" si="203"/>
        <v>DONE</v>
      </c>
      <c r="X3251" s="979" t="str">
        <f t="shared" si="204"/>
        <v>P</v>
      </c>
      <c r="Y3251" s="979"/>
      <c r="AD3251" s="564"/>
      <c r="AE3251" s="564"/>
      <c r="AF3251" s="564"/>
      <c r="AG3251" s="564"/>
      <c r="AH3251" s="564"/>
      <c r="AI3251" s="564"/>
    </row>
    <row r="3252" spans="1:35" ht="90" x14ac:dyDescent="0.3">
      <c r="A3252" s="450">
        <f t="shared" si="201"/>
        <v>3247</v>
      </c>
      <c r="B3252" s="608" t="s">
        <v>19293</v>
      </c>
      <c r="C3252" s="537" t="s">
        <v>2735</v>
      </c>
      <c r="D3252" s="272" t="s">
        <v>5106</v>
      </c>
      <c r="E3252" s="539" t="s">
        <v>14032</v>
      </c>
      <c r="F3252" s="106" t="s">
        <v>195</v>
      </c>
      <c r="G3252" s="106">
        <v>45935</v>
      </c>
      <c r="H3252" s="106">
        <v>45935</v>
      </c>
      <c r="I3252" s="90" t="s">
        <v>1671</v>
      </c>
      <c r="J3252" s="106"/>
      <c r="K3252" s="106"/>
      <c r="L3252" s="106"/>
      <c r="M3252" s="90"/>
      <c r="N3252" s="106"/>
      <c r="O3252" s="106"/>
      <c r="P3252" s="106"/>
      <c r="Q3252" s="90"/>
      <c r="R3252" s="106"/>
      <c r="S3252" s="106"/>
      <c r="T3252" s="106"/>
      <c r="U3252" s="90"/>
      <c r="V3252" s="107" t="str">
        <f t="shared" ref="V3252:V3258" si="205">IF(B3252&gt;0,HYPERLINK(CONCATENATE("PDFIR FINALLY/",B3252,".pdf"),CONCATENATE("Open PDFIR FINALLY.",B3252)),"")</f>
        <v>Open PDFIR FINALLY.RHS-KK-ECG-IR-ARCH-2819-REV00</v>
      </c>
      <c r="W3252" s="972" t="str">
        <f t="shared" ca="1" si="203"/>
        <v>DONE</v>
      </c>
      <c r="X3252" s="979" t="str">
        <f t="shared" si="204"/>
        <v>P</v>
      </c>
      <c r="Y3252" s="979"/>
      <c r="AD3252" s="564"/>
      <c r="AE3252" s="564"/>
      <c r="AF3252" s="564"/>
      <c r="AG3252" s="564"/>
      <c r="AH3252" s="564"/>
      <c r="AI3252" s="564"/>
    </row>
    <row r="3253" spans="1:35" ht="90" x14ac:dyDescent="0.3">
      <c r="A3253" s="450">
        <f t="shared" si="201"/>
        <v>3248</v>
      </c>
      <c r="B3253" s="608" t="s">
        <v>19294</v>
      </c>
      <c r="C3253" s="537" t="s">
        <v>2735</v>
      </c>
      <c r="D3253" s="272" t="s">
        <v>5106</v>
      </c>
      <c r="E3253" s="539" t="s">
        <v>14033</v>
      </c>
      <c r="F3253" s="106" t="s">
        <v>195</v>
      </c>
      <c r="G3253" s="106">
        <v>45935</v>
      </c>
      <c r="H3253" s="106"/>
      <c r="I3253" s="90" t="s">
        <v>83</v>
      </c>
      <c r="J3253" s="106"/>
      <c r="K3253" s="106"/>
      <c r="L3253" s="106"/>
      <c r="M3253" s="90"/>
      <c r="N3253" s="106"/>
      <c r="O3253" s="106"/>
      <c r="P3253" s="106"/>
      <c r="Q3253" s="90"/>
      <c r="R3253" s="106"/>
      <c r="S3253" s="106"/>
      <c r="T3253" s="106"/>
      <c r="U3253" s="90"/>
      <c r="V3253" s="107" t="str">
        <f t="shared" si="205"/>
        <v>Open PDFIR FINALLY.RHS-KK-ECG-IR-SU-2820-REV00</v>
      </c>
      <c r="W3253" s="973">
        <f t="shared" ca="1" si="203"/>
        <v>273</v>
      </c>
      <c r="X3253" s="979" t="str">
        <f t="shared" si="204"/>
        <v>P</v>
      </c>
      <c r="Y3253" s="979"/>
      <c r="AD3253" s="564"/>
      <c r="AE3253" s="564"/>
      <c r="AF3253" s="564"/>
      <c r="AG3253" s="564"/>
      <c r="AH3253" s="564"/>
      <c r="AI3253" s="564"/>
    </row>
    <row r="3254" spans="1:35" ht="90" x14ac:dyDescent="0.3">
      <c r="A3254" s="450">
        <f t="shared" si="201"/>
        <v>3249</v>
      </c>
      <c r="B3254" s="608" t="s">
        <v>19295</v>
      </c>
      <c r="C3254" s="537" t="s">
        <v>78</v>
      </c>
      <c r="D3254" s="272" t="s">
        <v>10661</v>
      </c>
      <c r="E3254" s="539" t="s">
        <v>14015</v>
      </c>
      <c r="F3254" s="106" t="s">
        <v>195</v>
      </c>
      <c r="G3254" s="106">
        <v>45931</v>
      </c>
      <c r="H3254" s="106">
        <v>45931</v>
      </c>
      <c r="I3254" s="90" t="s">
        <v>1671</v>
      </c>
      <c r="J3254" s="106"/>
      <c r="K3254" s="106"/>
      <c r="L3254" s="106"/>
      <c r="M3254" s="90"/>
      <c r="N3254" s="106"/>
      <c r="O3254" s="106"/>
      <c r="P3254" s="106"/>
      <c r="Q3254" s="90"/>
      <c r="R3254" s="106"/>
      <c r="S3254" s="106"/>
      <c r="T3254" s="106"/>
      <c r="U3254" s="90"/>
      <c r="V3254" s="107" t="str">
        <f t="shared" si="205"/>
        <v>Open PDFIR FINALLY.RHS-KK-ECG-IR-ELE-363-REV00</v>
      </c>
      <c r="W3254" s="972" t="str">
        <f t="shared" ca="1" si="203"/>
        <v>DONE</v>
      </c>
      <c r="X3254" s="979" t="str">
        <f t="shared" si="204"/>
        <v>P</v>
      </c>
      <c r="Y3254" s="979"/>
      <c r="AD3254" s="564"/>
      <c r="AE3254" s="564"/>
      <c r="AF3254" s="564"/>
      <c r="AG3254" s="564"/>
      <c r="AH3254" s="564"/>
      <c r="AI3254" s="564"/>
    </row>
    <row r="3255" spans="1:35" ht="90" x14ac:dyDescent="0.3">
      <c r="A3255" s="450">
        <f t="shared" si="201"/>
        <v>3250</v>
      </c>
      <c r="B3255" s="608" t="s">
        <v>19296</v>
      </c>
      <c r="C3255" s="537" t="s">
        <v>78</v>
      </c>
      <c r="D3255" s="272" t="s">
        <v>5106</v>
      </c>
      <c r="E3255" s="539" t="s">
        <v>14034</v>
      </c>
      <c r="F3255" s="106" t="s">
        <v>195</v>
      </c>
      <c r="G3255" s="106">
        <v>45936</v>
      </c>
      <c r="H3255" s="106">
        <v>45936</v>
      </c>
      <c r="I3255" s="90" t="s">
        <v>1671</v>
      </c>
      <c r="J3255" s="106"/>
      <c r="K3255" s="106"/>
      <c r="L3255" s="106"/>
      <c r="M3255" s="90"/>
      <c r="N3255" s="106"/>
      <c r="O3255" s="106"/>
      <c r="P3255" s="106"/>
      <c r="Q3255" s="90"/>
      <c r="R3255" s="106"/>
      <c r="S3255" s="106"/>
      <c r="T3255" s="106"/>
      <c r="U3255" s="90"/>
      <c r="V3255" s="107" t="str">
        <f t="shared" si="205"/>
        <v>Open PDFIR FINALLY.RHS-KK-ECG-IR-ELE-364-REV00</v>
      </c>
      <c r="W3255" s="972" t="str">
        <f t="shared" ca="1" si="203"/>
        <v>DONE</v>
      </c>
      <c r="X3255" s="979" t="str">
        <f t="shared" si="204"/>
        <v>P</v>
      </c>
      <c r="Y3255" s="979"/>
      <c r="AD3255" s="564"/>
      <c r="AE3255" s="564"/>
      <c r="AF3255" s="564"/>
      <c r="AG3255" s="564"/>
      <c r="AH3255" s="564"/>
      <c r="AI3255" s="564"/>
    </row>
    <row r="3256" spans="1:35" ht="90" x14ac:dyDescent="0.3">
      <c r="A3256" s="450">
        <f t="shared" si="201"/>
        <v>3251</v>
      </c>
      <c r="B3256" s="536" t="s">
        <v>20552</v>
      </c>
      <c r="C3256" s="537" t="s">
        <v>76</v>
      </c>
      <c r="D3256" s="272" t="s">
        <v>10661</v>
      </c>
      <c r="E3256" s="539" t="s">
        <v>14035</v>
      </c>
      <c r="F3256" s="106" t="s">
        <v>195</v>
      </c>
      <c r="G3256" s="106">
        <v>45936</v>
      </c>
      <c r="H3256" s="106">
        <v>45937</v>
      </c>
      <c r="I3256" s="90" t="s">
        <v>25</v>
      </c>
      <c r="J3256" s="106" t="s">
        <v>195</v>
      </c>
      <c r="K3256" s="106">
        <v>46056</v>
      </c>
      <c r="L3256" s="106">
        <v>46083</v>
      </c>
      <c r="M3256" s="90" t="s">
        <v>1671</v>
      </c>
      <c r="N3256" s="106"/>
      <c r="O3256" s="106"/>
      <c r="P3256" s="106"/>
      <c r="Q3256" s="90"/>
      <c r="R3256" s="106"/>
      <c r="S3256" s="106"/>
      <c r="T3256" s="106"/>
      <c r="U3256" s="90"/>
      <c r="V3256" s="107" t="str">
        <f t="shared" si="205"/>
        <v>Open PDFIR FINALLY.RHS-KK-ECG-IR-CI-2821-REV01</v>
      </c>
      <c r="W3256" s="972" t="str">
        <f t="shared" ca="1" si="203"/>
        <v>DONE</v>
      </c>
      <c r="X3256" s="979" t="str">
        <f t="shared" si="204"/>
        <v>AWC</v>
      </c>
      <c r="Y3256" s="979"/>
      <c r="AD3256" s="564"/>
      <c r="AE3256" s="564"/>
      <c r="AF3256" s="564"/>
      <c r="AG3256" s="564"/>
      <c r="AH3256" s="564"/>
      <c r="AI3256" s="564"/>
    </row>
    <row r="3257" spans="1:35" ht="90" x14ac:dyDescent="0.3">
      <c r="A3257" s="450">
        <f t="shared" si="201"/>
        <v>3252</v>
      </c>
      <c r="B3257" s="608" t="s">
        <v>19297</v>
      </c>
      <c r="C3257" s="537" t="s">
        <v>76</v>
      </c>
      <c r="D3257" s="272" t="s">
        <v>10661</v>
      </c>
      <c r="E3257" s="539" t="s">
        <v>14036</v>
      </c>
      <c r="F3257" s="106" t="s">
        <v>195</v>
      </c>
      <c r="G3257" s="106">
        <v>45936</v>
      </c>
      <c r="H3257" s="106">
        <v>45937</v>
      </c>
      <c r="I3257" s="90" t="s">
        <v>1671</v>
      </c>
      <c r="J3257" s="106"/>
      <c r="K3257" s="106"/>
      <c r="L3257" s="106"/>
      <c r="M3257" s="90"/>
      <c r="N3257" s="106"/>
      <c r="O3257" s="106"/>
      <c r="P3257" s="106"/>
      <c r="Q3257" s="90"/>
      <c r="R3257" s="106"/>
      <c r="S3257" s="106"/>
      <c r="T3257" s="106"/>
      <c r="U3257" s="90"/>
      <c r="V3257" s="107" t="str">
        <f t="shared" si="205"/>
        <v>Open PDFIR FINALLY.RHS-KK-ECG-IR-CI-2822-REV00</v>
      </c>
      <c r="W3257" s="972" t="str">
        <f t="shared" ca="1" si="203"/>
        <v>DONE</v>
      </c>
      <c r="X3257" s="979" t="str">
        <f t="shared" si="204"/>
        <v>P</v>
      </c>
      <c r="Y3257" s="979"/>
      <c r="AD3257" s="564"/>
      <c r="AE3257" s="564"/>
      <c r="AF3257" s="564"/>
      <c r="AG3257" s="564"/>
      <c r="AH3257" s="564"/>
      <c r="AI3257" s="564"/>
    </row>
    <row r="3258" spans="1:35" ht="90" x14ac:dyDescent="0.3">
      <c r="A3258" s="450">
        <f t="shared" si="201"/>
        <v>3253</v>
      </c>
      <c r="B3258" s="608" t="s">
        <v>20553</v>
      </c>
      <c r="C3258" s="537" t="s">
        <v>76</v>
      </c>
      <c r="D3258" s="272" t="s">
        <v>10661</v>
      </c>
      <c r="E3258" s="539" t="s">
        <v>14037</v>
      </c>
      <c r="F3258" s="106" t="s">
        <v>195</v>
      </c>
      <c r="G3258" s="106">
        <v>45936</v>
      </c>
      <c r="H3258" s="106">
        <v>45937</v>
      </c>
      <c r="I3258" s="90" t="s">
        <v>25</v>
      </c>
      <c r="J3258" s="106" t="s">
        <v>195</v>
      </c>
      <c r="K3258" s="106">
        <v>46013</v>
      </c>
      <c r="L3258" s="106">
        <v>46013</v>
      </c>
      <c r="M3258" s="90" t="s">
        <v>25</v>
      </c>
      <c r="N3258" s="106" t="s">
        <v>195</v>
      </c>
      <c r="O3258" s="106">
        <v>46044</v>
      </c>
      <c r="P3258" s="106">
        <v>46044</v>
      </c>
      <c r="Q3258" s="90" t="s">
        <v>62</v>
      </c>
      <c r="R3258" s="106"/>
      <c r="S3258" s="106"/>
      <c r="T3258" s="106"/>
      <c r="U3258" s="90"/>
      <c r="V3258" s="107" t="str">
        <f t="shared" si="205"/>
        <v>Open PDFIR FINALLY.RHS-KK-ECG-IR-CI-2823-REV02</v>
      </c>
      <c r="W3258" s="972" t="str">
        <f t="shared" ca="1" si="203"/>
        <v>DONE</v>
      </c>
      <c r="X3258" s="979" t="str">
        <f t="shared" si="204"/>
        <v>A</v>
      </c>
      <c r="Y3258" s="979"/>
      <c r="AD3258" s="564"/>
      <c r="AE3258" s="564"/>
      <c r="AF3258" s="564"/>
      <c r="AG3258" s="564"/>
      <c r="AH3258" s="564"/>
      <c r="AI3258" s="564"/>
    </row>
    <row r="3259" spans="1:35" ht="90" x14ac:dyDescent="0.3">
      <c r="A3259" s="450">
        <f t="shared" si="201"/>
        <v>3254</v>
      </c>
      <c r="B3259" s="608" t="s">
        <v>19298</v>
      </c>
      <c r="C3259" s="537" t="s">
        <v>2735</v>
      </c>
      <c r="D3259" s="272" t="s">
        <v>5106</v>
      </c>
      <c r="E3259" s="539" t="s">
        <v>14038</v>
      </c>
      <c r="F3259" s="106" t="s">
        <v>195</v>
      </c>
      <c r="G3259" s="106">
        <v>45936</v>
      </c>
      <c r="H3259" s="106">
        <v>45937</v>
      </c>
      <c r="I3259" s="90" t="s">
        <v>1671</v>
      </c>
      <c r="J3259" s="106"/>
      <c r="K3259" s="106"/>
      <c r="L3259" s="106"/>
      <c r="M3259" s="90"/>
      <c r="N3259" s="106"/>
      <c r="O3259" s="106"/>
      <c r="P3259" s="106"/>
      <c r="Q3259" s="90"/>
      <c r="R3259" s="106"/>
      <c r="S3259" s="106"/>
      <c r="T3259" s="106"/>
      <c r="U3259" s="90"/>
      <c r="V3259" s="107" t="str">
        <f t="shared" ref="V3259:V3264" si="206">IF(B3259&gt;0,HYPERLINK(CONCATENATE("PDFIR FINALLY/",B3259,".pdf"),CONCATENATE("Open PDFIR FINALLY.",B3259)),"")</f>
        <v>Open PDFIR FINALLY.RHS-KK-ECG-IR-ARCH-2824-REV00</v>
      </c>
      <c r="W3259" s="972" t="str">
        <f t="shared" ca="1" si="203"/>
        <v>DONE</v>
      </c>
      <c r="X3259" s="979" t="str">
        <f t="shared" si="204"/>
        <v>P</v>
      </c>
      <c r="Y3259" s="979"/>
      <c r="AD3259" s="564"/>
      <c r="AE3259" s="564"/>
      <c r="AF3259" s="564"/>
      <c r="AG3259" s="564"/>
      <c r="AH3259" s="564"/>
      <c r="AI3259" s="564"/>
    </row>
    <row r="3260" spans="1:35" ht="90" x14ac:dyDescent="0.3">
      <c r="A3260" s="450">
        <f t="shared" si="201"/>
        <v>3255</v>
      </c>
      <c r="B3260" s="608" t="s">
        <v>19299</v>
      </c>
      <c r="C3260" s="537" t="s">
        <v>2735</v>
      </c>
      <c r="D3260" s="272" t="s">
        <v>5106</v>
      </c>
      <c r="E3260" s="539" t="s">
        <v>14039</v>
      </c>
      <c r="F3260" s="106" t="s">
        <v>195</v>
      </c>
      <c r="G3260" s="106">
        <v>45936</v>
      </c>
      <c r="H3260" s="106">
        <v>45936</v>
      </c>
      <c r="I3260" s="90" t="s">
        <v>1671</v>
      </c>
      <c r="J3260" s="106"/>
      <c r="K3260" s="106"/>
      <c r="L3260" s="106"/>
      <c r="M3260" s="90"/>
      <c r="N3260" s="106"/>
      <c r="O3260" s="106"/>
      <c r="P3260" s="106"/>
      <c r="Q3260" s="90"/>
      <c r="R3260" s="106"/>
      <c r="S3260" s="106"/>
      <c r="T3260" s="106"/>
      <c r="U3260" s="90"/>
      <c r="V3260" s="107" t="str">
        <f t="shared" si="206"/>
        <v>Open PDFIR FINALLY.RHS-KK-ECG-IR-ARCH-2825-REV00</v>
      </c>
      <c r="W3260" s="972" t="str">
        <f t="shared" ca="1" si="203"/>
        <v>DONE</v>
      </c>
      <c r="X3260" s="979" t="str">
        <f t="shared" si="204"/>
        <v>P</v>
      </c>
      <c r="Y3260" s="979"/>
      <c r="AD3260" s="564"/>
      <c r="AE3260" s="564"/>
      <c r="AF3260" s="564"/>
      <c r="AG3260" s="564"/>
      <c r="AH3260" s="564"/>
      <c r="AI3260" s="564"/>
    </row>
    <row r="3261" spans="1:35" ht="90" x14ac:dyDescent="0.3">
      <c r="A3261" s="450">
        <f t="shared" si="201"/>
        <v>3256</v>
      </c>
      <c r="B3261" s="608" t="s">
        <v>19300</v>
      </c>
      <c r="C3261" s="537" t="s">
        <v>4383</v>
      </c>
      <c r="D3261" s="272" t="s">
        <v>10661</v>
      </c>
      <c r="E3261" s="539" t="s">
        <v>14078</v>
      </c>
      <c r="F3261" s="106" t="s">
        <v>195</v>
      </c>
      <c r="G3261" s="106">
        <v>45936</v>
      </c>
      <c r="H3261" s="106">
        <v>45936</v>
      </c>
      <c r="I3261" s="90" t="s">
        <v>62</v>
      </c>
      <c r="J3261" s="106"/>
      <c r="K3261" s="106"/>
      <c r="L3261" s="106"/>
      <c r="M3261" s="90"/>
      <c r="N3261" s="106"/>
      <c r="O3261" s="106"/>
      <c r="P3261" s="106"/>
      <c r="Q3261" s="90"/>
      <c r="R3261" s="106"/>
      <c r="S3261" s="106"/>
      <c r="T3261" s="106"/>
      <c r="U3261" s="90"/>
      <c r="V3261" s="107" t="str">
        <f t="shared" si="206"/>
        <v>Open PDFIR FINALLY.RHS-KK-ECG-IR-SU-2826-REV00</v>
      </c>
      <c r="W3261" s="972" t="str">
        <f t="shared" ca="1" si="203"/>
        <v>DONE</v>
      </c>
      <c r="X3261" s="979" t="str">
        <f t="shared" si="204"/>
        <v>P</v>
      </c>
      <c r="Y3261" s="979"/>
      <c r="AD3261" s="564"/>
      <c r="AE3261" s="564"/>
      <c r="AF3261" s="564"/>
      <c r="AG3261" s="564"/>
      <c r="AH3261" s="564"/>
      <c r="AI3261" s="564"/>
    </row>
    <row r="3262" spans="1:35" ht="90" x14ac:dyDescent="0.3">
      <c r="A3262" s="450">
        <f t="shared" si="201"/>
        <v>3257</v>
      </c>
      <c r="B3262" s="608" t="s">
        <v>19301</v>
      </c>
      <c r="C3262" s="537" t="s">
        <v>2735</v>
      </c>
      <c r="D3262" s="272" t="s">
        <v>5106</v>
      </c>
      <c r="E3262" s="539" t="s">
        <v>14079</v>
      </c>
      <c r="F3262" s="106" t="s">
        <v>195</v>
      </c>
      <c r="G3262" s="106">
        <v>45937</v>
      </c>
      <c r="H3262" s="106">
        <v>45937</v>
      </c>
      <c r="I3262" s="90" t="s">
        <v>1671</v>
      </c>
      <c r="J3262" s="106"/>
      <c r="K3262" s="106"/>
      <c r="L3262" s="106"/>
      <c r="M3262" s="90"/>
      <c r="N3262" s="106"/>
      <c r="O3262" s="106"/>
      <c r="P3262" s="106"/>
      <c r="Q3262" s="90"/>
      <c r="R3262" s="106"/>
      <c r="S3262" s="106"/>
      <c r="T3262" s="106"/>
      <c r="U3262" s="90"/>
      <c r="V3262" s="107" t="str">
        <f t="shared" si="206"/>
        <v>Open PDFIR FINALLY.RHS-KK-ECG-IR-ARCH-2827-REV00</v>
      </c>
      <c r="W3262" s="972" t="str">
        <f t="shared" ca="1" si="203"/>
        <v>DONE</v>
      </c>
      <c r="X3262" s="979" t="str">
        <f t="shared" si="204"/>
        <v>P</v>
      </c>
      <c r="Y3262" s="979"/>
      <c r="AD3262" s="564"/>
      <c r="AE3262" s="564"/>
      <c r="AF3262" s="564"/>
      <c r="AG3262" s="564"/>
      <c r="AH3262" s="564"/>
      <c r="AI3262" s="564"/>
    </row>
    <row r="3263" spans="1:35" ht="90" x14ac:dyDescent="0.3">
      <c r="A3263" s="450">
        <f>ROW()-ROW($A$5)</f>
        <v>3258</v>
      </c>
      <c r="B3263" s="608" t="s">
        <v>19302</v>
      </c>
      <c r="C3263" s="537" t="s">
        <v>2735</v>
      </c>
      <c r="D3263" s="272" t="s">
        <v>5106</v>
      </c>
      <c r="E3263" s="539" t="s">
        <v>14080</v>
      </c>
      <c r="F3263" s="106" t="s">
        <v>195</v>
      </c>
      <c r="G3263" s="106">
        <v>45937</v>
      </c>
      <c r="H3263" s="106">
        <v>45937</v>
      </c>
      <c r="I3263" s="90" t="s">
        <v>1671</v>
      </c>
      <c r="J3263" s="106"/>
      <c r="K3263" s="106"/>
      <c r="L3263" s="106"/>
      <c r="M3263" s="90"/>
      <c r="N3263" s="106"/>
      <c r="O3263" s="106"/>
      <c r="P3263" s="106"/>
      <c r="Q3263" s="90"/>
      <c r="R3263" s="106"/>
      <c r="S3263" s="106"/>
      <c r="T3263" s="106"/>
      <c r="U3263" s="90"/>
      <c r="V3263" s="107" t="str">
        <f t="shared" si="206"/>
        <v>Open PDFIR FINALLY.RHS-KK-ECG-IR-ARCH-2828-REV00</v>
      </c>
      <c r="W3263" s="972" t="str">
        <f t="shared" ca="1" si="203"/>
        <v>DONE</v>
      </c>
      <c r="X3263" s="979" t="str">
        <f t="shared" si="204"/>
        <v>P</v>
      </c>
      <c r="Y3263" s="979"/>
      <c r="AD3263" s="564"/>
      <c r="AE3263" s="564"/>
      <c r="AF3263" s="564"/>
      <c r="AG3263" s="564"/>
      <c r="AH3263" s="564"/>
      <c r="AI3263" s="564"/>
    </row>
    <row r="3264" spans="1:35" ht="90" x14ac:dyDescent="0.3">
      <c r="A3264" s="450">
        <f t="shared" ref="A3264:A3325" si="207">ROW()-ROW($A$5)</f>
        <v>3259</v>
      </c>
      <c r="B3264" s="608" t="s">
        <v>19303</v>
      </c>
      <c r="C3264" s="537" t="s">
        <v>2735</v>
      </c>
      <c r="D3264" s="272" t="s">
        <v>5106</v>
      </c>
      <c r="E3264" s="539" t="s">
        <v>14081</v>
      </c>
      <c r="F3264" s="106" t="s">
        <v>195</v>
      </c>
      <c r="G3264" s="106">
        <v>45937</v>
      </c>
      <c r="H3264" s="106">
        <v>45937</v>
      </c>
      <c r="I3264" s="90" t="s">
        <v>62</v>
      </c>
      <c r="J3264" s="106"/>
      <c r="K3264" s="106"/>
      <c r="L3264" s="106"/>
      <c r="M3264" s="90"/>
      <c r="N3264" s="106"/>
      <c r="O3264" s="106"/>
      <c r="P3264" s="106"/>
      <c r="Q3264" s="90"/>
      <c r="R3264" s="106"/>
      <c r="S3264" s="106"/>
      <c r="T3264" s="106"/>
      <c r="U3264" s="90"/>
      <c r="V3264" s="107" t="str">
        <f t="shared" si="206"/>
        <v>Open PDFIR FINALLY.RHS-KK-ECG-IR-ARCH-2829-REV00</v>
      </c>
      <c r="W3264" s="972" t="str">
        <f t="shared" ca="1" si="203"/>
        <v>DONE</v>
      </c>
      <c r="X3264" s="979" t="str">
        <f t="shared" si="204"/>
        <v>P</v>
      </c>
      <c r="Y3264" s="979"/>
      <c r="AD3264" s="564"/>
      <c r="AE3264" s="564"/>
      <c r="AF3264" s="564"/>
      <c r="AG3264" s="564"/>
      <c r="AH3264" s="564"/>
      <c r="AI3264" s="564"/>
    </row>
    <row r="3265" spans="1:35" ht="90" x14ac:dyDescent="0.3">
      <c r="A3265" s="450">
        <f t="shared" si="207"/>
        <v>3260</v>
      </c>
      <c r="B3265" s="608" t="s">
        <v>19304</v>
      </c>
      <c r="C3265" s="537" t="s">
        <v>2735</v>
      </c>
      <c r="D3265" s="272" t="s">
        <v>5106</v>
      </c>
      <c r="E3265" s="539" t="s">
        <v>14082</v>
      </c>
      <c r="F3265" s="106" t="s">
        <v>195</v>
      </c>
      <c r="G3265" s="106">
        <v>45937</v>
      </c>
      <c r="H3265" s="106">
        <v>45937</v>
      </c>
      <c r="I3265" s="90" t="s">
        <v>1671</v>
      </c>
      <c r="J3265" s="106"/>
      <c r="K3265" s="106"/>
      <c r="L3265" s="106"/>
      <c r="M3265" s="90"/>
      <c r="N3265" s="106"/>
      <c r="O3265" s="106"/>
      <c r="P3265" s="106"/>
      <c r="Q3265" s="90"/>
      <c r="R3265" s="106"/>
      <c r="S3265" s="106"/>
      <c r="T3265" s="106"/>
      <c r="U3265" s="90"/>
      <c r="V3265" s="107" t="str">
        <f t="shared" ref="V3265:V3273" si="208">IF(B3265&gt;0,HYPERLINK(CONCATENATE("PDFIR FINALLY/",B3265,".pdf"),CONCATENATE("Open PDFIR FINALLY.",B3265)),"")</f>
        <v>Open PDFIR FINALLY.RHS-KK-ECG-IR-ARCH-2830-REV00</v>
      </c>
      <c r="W3265" s="972" t="str">
        <f t="shared" ca="1" si="203"/>
        <v>DONE</v>
      </c>
      <c r="X3265" s="979" t="str">
        <f t="shared" si="204"/>
        <v>P</v>
      </c>
      <c r="Y3265" s="979"/>
      <c r="AD3265" s="564"/>
      <c r="AE3265" s="564"/>
      <c r="AF3265" s="564"/>
      <c r="AG3265" s="564"/>
      <c r="AH3265" s="564"/>
      <c r="AI3265" s="564"/>
    </row>
    <row r="3266" spans="1:35" ht="90" x14ac:dyDescent="0.3">
      <c r="A3266" s="450">
        <f t="shared" si="207"/>
        <v>3261</v>
      </c>
      <c r="B3266" s="608" t="s">
        <v>20554</v>
      </c>
      <c r="C3266" s="537" t="s">
        <v>4383</v>
      </c>
      <c r="D3266" s="272" t="s">
        <v>12300</v>
      </c>
      <c r="E3266" s="539" t="s">
        <v>14085</v>
      </c>
      <c r="F3266" s="106" t="s">
        <v>195</v>
      </c>
      <c r="G3266" s="106">
        <v>45896</v>
      </c>
      <c r="H3266" s="106">
        <v>45896</v>
      </c>
      <c r="I3266" s="90" t="s">
        <v>62</v>
      </c>
      <c r="J3266" s="106" t="s">
        <v>195</v>
      </c>
      <c r="K3266" s="106">
        <v>45934</v>
      </c>
      <c r="L3266" s="106">
        <v>45934</v>
      </c>
      <c r="M3266" s="90" t="s">
        <v>62</v>
      </c>
      <c r="N3266" s="106"/>
      <c r="O3266" s="106"/>
      <c r="P3266" s="106"/>
      <c r="Q3266" s="90"/>
      <c r="R3266" s="106"/>
      <c r="S3266" s="106"/>
      <c r="T3266" s="106"/>
      <c r="U3266" s="90"/>
      <c r="V3266" s="107" t="str">
        <f t="shared" si="208"/>
        <v>Open PDFIR FINALLY.RHS-KK-ECG-IR-SU-2831-REV01</v>
      </c>
      <c r="W3266" s="972" t="str">
        <f t="shared" ca="1" si="203"/>
        <v>DONE</v>
      </c>
      <c r="X3266" s="979" t="str">
        <f t="shared" si="204"/>
        <v>A</v>
      </c>
      <c r="Y3266" s="979"/>
      <c r="AD3266" s="564"/>
      <c r="AE3266" s="564"/>
      <c r="AF3266" s="564"/>
      <c r="AG3266" s="564"/>
      <c r="AH3266" s="564"/>
      <c r="AI3266" s="564"/>
    </row>
    <row r="3267" spans="1:35" ht="90" x14ac:dyDescent="0.3">
      <c r="A3267" s="450">
        <f t="shared" si="207"/>
        <v>3262</v>
      </c>
      <c r="B3267" s="608" t="s">
        <v>19305</v>
      </c>
      <c r="C3267" s="537" t="s">
        <v>4383</v>
      </c>
      <c r="D3267" s="272" t="s">
        <v>8685</v>
      </c>
      <c r="E3267" s="539" t="s">
        <v>14086</v>
      </c>
      <c r="F3267" s="106" t="s">
        <v>195</v>
      </c>
      <c r="G3267" s="106">
        <v>45928</v>
      </c>
      <c r="H3267" s="106">
        <v>45928</v>
      </c>
      <c r="I3267" s="90" t="s">
        <v>62</v>
      </c>
      <c r="J3267" s="106"/>
      <c r="K3267" s="106"/>
      <c r="L3267" s="106"/>
      <c r="M3267" s="90"/>
      <c r="N3267" s="106"/>
      <c r="O3267" s="106"/>
      <c r="P3267" s="106"/>
      <c r="Q3267" s="90"/>
      <c r="R3267" s="106"/>
      <c r="S3267" s="106"/>
      <c r="T3267" s="106"/>
      <c r="U3267" s="90"/>
      <c r="V3267" s="107" t="str">
        <f t="shared" si="208"/>
        <v>Open PDFIR FINALLY.RHS-KK-ECG-IR-SU-2832-REV00</v>
      </c>
      <c r="W3267" s="972" t="str">
        <f t="shared" ca="1" si="203"/>
        <v>DONE</v>
      </c>
      <c r="X3267" s="979" t="str">
        <f t="shared" si="204"/>
        <v>P</v>
      </c>
      <c r="Y3267" s="979"/>
      <c r="AD3267" s="564"/>
      <c r="AE3267" s="564"/>
      <c r="AF3267" s="564"/>
      <c r="AG3267" s="564"/>
      <c r="AH3267" s="564"/>
      <c r="AI3267" s="564"/>
    </row>
    <row r="3268" spans="1:35" ht="90" x14ac:dyDescent="0.3">
      <c r="A3268" s="450">
        <f t="shared" si="207"/>
        <v>3263</v>
      </c>
      <c r="B3268" s="608" t="s">
        <v>19306</v>
      </c>
      <c r="C3268" s="537" t="s">
        <v>4383</v>
      </c>
      <c r="D3268" s="272" t="s">
        <v>10661</v>
      </c>
      <c r="E3268" s="539" t="s">
        <v>14087</v>
      </c>
      <c r="F3268" s="106" t="s">
        <v>195</v>
      </c>
      <c r="G3268" s="106">
        <v>45928</v>
      </c>
      <c r="H3268" s="106">
        <v>45928</v>
      </c>
      <c r="I3268" s="90" t="s">
        <v>62</v>
      </c>
      <c r="J3268" s="106"/>
      <c r="K3268" s="106"/>
      <c r="L3268" s="106"/>
      <c r="M3268" s="90"/>
      <c r="N3268" s="106"/>
      <c r="O3268" s="106"/>
      <c r="P3268" s="106"/>
      <c r="Q3268" s="90"/>
      <c r="R3268" s="106"/>
      <c r="S3268" s="106"/>
      <c r="T3268" s="106"/>
      <c r="U3268" s="90"/>
      <c r="V3268" s="107" t="str">
        <f t="shared" si="208"/>
        <v>Open PDFIR FINALLY.RHS-KK-ECG-IR-SU-2833-REV00</v>
      </c>
      <c r="W3268" s="972" t="str">
        <f t="shared" ca="1" si="203"/>
        <v>DONE</v>
      </c>
      <c r="X3268" s="979" t="str">
        <f t="shared" si="204"/>
        <v>P</v>
      </c>
      <c r="Y3268" s="979"/>
      <c r="AD3268" s="564"/>
      <c r="AE3268" s="564"/>
      <c r="AF3268" s="564"/>
      <c r="AG3268" s="564"/>
      <c r="AH3268" s="564"/>
      <c r="AI3268" s="564"/>
    </row>
    <row r="3269" spans="1:35" ht="90" x14ac:dyDescent="0.3">
      <c r="A3269" s="450">
        <f t="shared" si="207"/>
        <v>3264</v>
      </c>
      <c r="B3269" s="608" t="s">
        <v>19307</v>
      </c>
      <c r="C3269" s="537" t="s">
        <v>4383</v>
      </c>
      <c r="D3269" s="272" t="s">
        <v>10661</v>
      </c>
      <c r="E3269" s="539" t="s">
        <v>14088</v>
      </c>
      <c r="F3269" s="106" t="s">
        <v>195</v>
      </c>
      <c r="G3269" s="106">
        <v>45928</v>
      </c>
      <c r="H3269" s="106">
        <v>45928</v>
      </c>
      <c r="I3269" s="90" t="s">
        <v>62</v>
      </c>
      <c r="J3269" s="106"/>
      <c r="K3269" s="106"/>
      <c r="L3269" s="106"/>
      <c r="M3269" s="90"/>
      <c r="N3269" s="106"/>
      <c r="O3269" s="106"/>
      <c r="P3269" s="106"/>
      <c r="Q3269" s="90"/>
      <c r="R3269" s="106"/>
      <c r="S3269" s="106"/>
      <c r="T3269" s="106"/>
      <c r="U3269" s="90"/>
      <c r="V3269" s="107" t="str">
        <f t="shared" si="208"/>
        <v>Open PDFIR FINALLY.RHS-KK-ECG-IR-SU-2834-REV00</v>
      </c>
      <c r="W3269" s="972" t="str">
        <f t="shared" ca="1" si="203"/>
        <v>DONE</v>
      </c>
      <c r="X3269" s="979" t="str">
        <f t="shared" si="204"/>
        <v>P</v>
      </c>
      <c r="Y3269" s="979"/>
      <c r="AD3269" s="564"/>
      <c r="AE3269" s="564"/>
      <c r="AF3269" s="564"/>
      <c r="AG3269" s="564"/>
      <c r="AH3269" s="564"/>
      <c r="AI3269" s="564"/>
    </row>
    <row r="3270" spans="1:35" ht="90" x14ac:dyDescent="0.3">
      <c r="A3270" s="450">
        <f t="shared" si="207"/>
        <v>3265</v>
      </c>
      <c r="B3270" s="608" t="s">
        <v>19308</v>
      </c>
      <c r="C3270" s="537" t="s">
        <v>4383</v>
      </c>
      <c r="D3270" s="272" t="s">
        <v>5106</v>
      </c>
      <c r="E3270" s="539" t="s">
        <v>14089</v>
      </c>
      <c r="F3270" s="106" t="s">
        <v>195</v>
      </c>
      <c r="G3270" s="106">
        <v>45937</v>
      </c>
      <c r="H3270" s="106">
        <v>45941</v>
      </c>
      <c r="I3270" s="90" t="s">
        <v>62</v>
      </c>
      <c r="J3270" s="106"/>
      <c r="K3270" s="106"/>
      <c r="L3270" s="106"/>
      <c r="M3270" s="90"/>
      <c r="N3270" s="106"/>
      <c r="O3270" s="106"/>
      <c r="P3270" s="106"/>
      <c r="Q3270" s="90"/>
      <c r="R3270" s="106"/>
      <c r="S3270" s="106"/>
      <c r="T3270" s="106"/>
      <c r="U3270" s="90"/>
      <c r="V3270" s="107" t="str">
        <f t="shared" si="208"/>
        <v>Open PDFIR FINALLY.RHS-KK-ECG-IR-SU-2835-REV00</v>
      </c>
      <c r="W3270" s="972" t="str">
        <f t="shared" ref="W3270:W3333" ca="1" si="209">IF(UPPER(TRIM(U3270))="P", MAX(0, TODAY()-S3270), IF(UPPER(TRIM(Q3270))="P", MAX(0, TODAY()-O3270), IF(UPPER(TRIM(M3270))="P", MAX(0, TODAY()-K3270), IF(UPPER(TRIM(I3270))="P", MAX(0, TODAY()-G3270), IF(OR(UPPER(TRIM(U3270))="C", UPPER(TRIM(U3270))="R", UPPER(TRIM(U3270))="A", UPPER(TRIM(U3270))="AWC", UPPER(TRIM(Q3270))="C", UPPER(TRIM(Q3270))="R", UPPER(TRIM(Q3270))="A", UPPER(TRIM(Q3270))="AWC", UPPER(TRIM(M3270))="C", UPPER(TRIM(M3270))="R", UPPER(TRIM(M3270))="A", UPPER(TRIM(M3270))="AWC", UPPER(TRIM(I3270))="C", UPPER(TRIM(I3270))="R", UPPER(TRIM(I3270))="A", UPPER(TRIM(I3270))="AWC"), "DONE", "")))))</f>
        <v>DONE</v>
      </c>
      <c r="X3270" s="979" t="str">
        <f t="shared" ref="X3270:X3333" si="210">IF(B3270="","",IF(U3270&lt;&gt;"",U3270,IF(Q3270&lt;&gt;"",Q3270,IF(M3270&lt;&gt;"",M3270,IF(I3270&lt;&gt;"","P")))))</f>
        <v>P</v>
      </c>
      <c r="Y3270" s="979"/>
      <c r="AD3270" s="564"/>
      <c r="AE3270" s="564"/>
      <c r="AF3270" s="564"/>
      <c r="AG3270" s="564"/>
      <c r="AH3270" s="564"/>
      <c r="AI3270" s="564"/>
    </row>
    <row r="3271" spans="1:35" ht="90" x14ac:dyDescent="0.3">
      <c r="A3271" s="450">
        <f t="shared" si="207"/>
        <v>3266</v>
      </c>
      <c r="B3271" s="608" t="s">
        <v>19309</v>
      </c>
      <c r="C3271" s="537" t="s">
        <v>76</v>
      </c>
      <c r="D3271" s="272" t="s">
        <v>8685</v>
      </c>
      <c r="E3271" s="539" t="s">
        <v>14090</v>
      </c>
      <c r="F3271" s="106" t="s">
        <v>195</v>
      </c>
      <c r="G3271" s="106">
        <v>45938</v>
      </c>
      <c r="H3271" s="106">
        <v>45938</v>
      </c>
      <c r="I3271" s="90" t="s">
        <v>25</v>
      </c>
      <c r="J3271" s="106"/>
      <c r="K3271" s="106"/>
      <c r="L3271" s="106"/>
      <c r="M3271" s="90"/>
      <c r="N3271" s="106"/>
      <c r="O3271" s="106"/>
      <c r="P3271" s="106"/>
      <c r="Q3271" s="90"/>
      <c r="R3271" s="106"/>
      <c r="S3271" s="106"/>
      <c r="T3271" s="106"/>
      <c r="U3271" s="90"/>
      <c r="V3271" s="107" t="str">
        <f t="shared" si="208"/>
        <v>Open PDFIR FINALLY.RHS-KK-ECG-IR-CI-2836-REV00</v>
      </c>
      <c r="W3271" s="972" t="str">
        <f t="shared" ca="1" si="209"/>
        <v>DONE</v>
      </c>
      <c r="X3271" s="979" t="str">
        <f t="shared" si="210"/>
        <v>P</v>
      </c>
      <c r="Y3271" s="979"/>
      <c r="AD3271" s="564"/>
      <c r="AE3271" s="564"/>
      <c r="AF3271" s="564"/>
      <c r="AG3271" s="564"/>
      <c r="AH3271" s="564"/>
      <c r="AI3271" s="564"/>
    </row>
    <row r="3272" spans="1:35" ht="90" x14ac:dyDescent="0.3">
      <c r="A3272" s="450">
        <f t="shared" si="207"/>
        <v>3267</v>
      </c>
      <c r="B3272" s="608" t="s">
        <v>19310</v>
      </c>
      <c r="C3272" s="537" t="s">
        <v>76</v>
      </c>
      <c r="D3272" s="272" t="s">
        <v>13792</v>
      </c>
      <c r="E3272" s="539" t="s">
        <v>14091</v>
      </c>
      <c r="F3272" s="106" t="s">
        <v>195</v>
      </c>
      <c r="G3272" s="106">
        <v>45938</v>
      </c>
      <c r="H3272" s="106">
        <v>45938</v>
      </c>
      <c r="I3272" s="90" t="s">
        <v>1671</v>
      </c>
      <c r="J3272" s="106"/>
      <c r="K3272" s="106"/>
      <c r="L3272" s="106"/>
      <c r="M3272" s="90"/>
      <c r="N3272" s="106"/>
      <c r="O3272" s="106"/>
      <c r="P3272" s="106"/>
      <c r="Q3272" s="90"/>
      <c r="R3272" s="106"/>
      <c r="S3272" s="106"/>
      <c r="T3272" s="106"/>
      <c r="U3272" s="90"/>
      <c r="V3272" s="107" t="str">
        <f t="shared" si="208"/>
        <v>Open PDFIR FINALLY.RHS-KK-ECG-IR-CI-2837-REV00</v>
      </c>
      <c r="W3272" s="972" t="str">
        <f t="shared" ca="1" si="209"/>
        <v>DONE</v>
      </c>
      <c r="X3272" s="979" t="str">
        <f t="shared" si="210"/>
        <v>P</v>
      </c>
      <c r="Y3272" s="979"/>
      <c r="AD3272" s="564"/>
      <c r="AE3272" s="564"/>
      <c r="AF3272" s="564"/>
      <c r="AG3272" s="564"/>
      <c r="AH3272" s="564"/>
      <c r="AI3272" s="564"/>
    </row>
    <row r="3273" spans="1:35" ht="90" x14ac:dyDescent="0.3">
      <c r="A3273" s="450">
        <f t="shared" si="207"/>
        <v>3268</v>
      </c>
      <c r="B3273" s="608" t="s">
        <v>19311</v>
      </c>
      <c r="C3273" s="537" t="s">
        <v>78</v>
      </c>
      <c r="D3273" s="272" t="s">
        <v>10661</v>
      </c>
      <c r="E3273" s="539" t="s">
        <v>14092</v>
      </c>
      <c r="F3273" s="106" t="s">
        <v>195</v>
      </c>
      <c r="G3273" s="106">
        <v>45938</v>
      </c>
      <c r="H3273" s="106">
        <v>45938</v>
      </c>
      <c r="I3273" s="90" t="s">
        <v>1671</v>
      </c>
      <c r="J3273" s="106"/>
      <c r="K3273" s="106"/>
      <c r="L3273" s="106"/>
      <c r="M3273" s="90"/>
      <c r="N3273" s="106"/>
      <c r="O3273" s="106"/>
      <c r="P3273" s="106"/>
      <c r="Q3273" s="90"/>
      <c r="R3273" s="106"/>
      <c r="S3273" s="106"/>
      <c r="T3273" s="106"/>
      <c r="U3273" s="90"/>
      <c r="V3273" s="107" t="str">
        <f t="shared" si="208"/>
        <v>Open PDFIR FINALLY.RHS-KK-ECG-IR-ELE-365-REV00</v>
      </c>
      <c r="W3273" s="972" t="str">
        <f t="shared" ca="1" si="209"/>
        <v>DONE</v>
      </c>
      <c r="X3273" s="979" t="str">
        <f t="shared" si="210"/>
        <v>P</v>
      </c>
      <c r="Y3273" s="979"/>
      <c r="AD3273" s="564"/>
      <c r="AE3273" s="564"/>
      <c r="AF3273" s="564"/>
      <c r="AG3273" s="564"/>
      <c r="AH3273" s="564"/>
      <c r="AI3273" s="564"/>
    </row>
    <row r="3274" spans="1:35" ht="90" x14ac:dyDescent="0.3">
      <c r="A3274" s="450">
        <f t="shared" si="207"/>
        <v>3269</v>
      </c>
      <c r="B3274" s="608" t="s">
        <v>19312</v>
      </c>
      <c r="C3274" s="537" t="s">
        <v>2735</v>
      </c>
      <c r="D3274" s="272" t="s">
        <v>5106</v>
      </c>
      <c r="E3274" s="539" t="s">
        <v>14101</v>
      </c>
      <c r="F3274" s="106" t="s">
        <v>195</v>
      </c>
      <c r="G3274" s="106">
        <v>45941</v>
      </c>
      <c r="H3274" s="106">
        <v>45941</v>
      </c>
      <c r="I3274" s="90" t="s">
        <v>1671</v>
      </c>
      <c r="J3274" s="106"/>
      <c r="K3274" s="106"/>
      <c r="L3274" s="106"/>
      <c r="M3274" s="90"/>
      <c r="N3274" s="106"/>
      <c r="O3274" s="106"/>
      <c r="P3274" s="106"/>
      <c r="Q3274" s="90"/>
      <c r="R3274" s="106"/>
      <c r="S3274" s="106"/>
      <c r="T3274" s="106"/>
      <c r="U3274" s="90"/>
      <c r="V3274" s="107" t="str">
        <f t="shared" ref="V3274:V3318" si="211">IF(B3274&gt;0,HYPERLINK(CONCATENATE("PDFIR FINALLY/",B3274,".pdf"),CONCATENATE("Open PDFIR FINALLY.",B3274)),"")</f>
        <v>Open PDFIR FINALLY.RHS-KK-ECG-IR-ARCH-2838-REV00</v>
      </c>
      <c r="W3274" s="972" t="str">
        <f t="shared" ca="1" si="209"/>
        <v>DONE</v>
      </c>
      <c r="X3274" s="979" t="str">
        <f t="shared" si="210"/>
        <v>P</v>
      </c>
      <c r="Y3274" s="979"/>
      <c r="AD3274" s="564"/>
      <c r="AE3274" s="564"/>
      <c r="AF3274" s="564"/>
      <c r="AG3274" s="564"/>
      <c r="AH3274" s="564"/>
      <c r="AI3274" s="564"/>
    </row>
    <row r="3275" spans="1:35" ht="90" x14ac:dyDescent="0.3">
      <c r="A3275" s="450">
        <f t="shared" si="207"/>
        <v>3270</v>
      </c>
      <c r="B3275" s="608" t="s">
        <v>19313</v>
      </c>
      <c r="C3275" s="537" t="s">
        <v>2735</v>
      </c>
      <c r="D3275" s="272" t="s">
        <v>5106</v>
      </c>
      <c r="E3275" s="539" t="s">
        <v>14102</v>
      </c>
      <c r="F3275" s="106" t="s">
        <v>195</v>
      </c>
      <c r="G3275" s="106">
        <v>45941</v>
      </c>
      <c r="H3275" s="106">
        <v>45941</v>
      </c>
      <c r="I3275" s="90" t="s">
        <v>1671</v>
      </c>
      <c r="J3275" s="106"/>
      <c r="K3275" s="106"/>
      <c r="L3275" s="106"/>
      <c r="M3275" s="90"/>
      <c r="N3275" s="106"/>
      <c r="O3275" s="106"/>
      <c r="P3275" s="106"/>
      <c r="Q3275" s="90"/>
      <c r="R3275" s="106"/>
      <c r="S3275" s="106"/>
      <c r="T3275" s="106"/>
      <c r="U3275" s="90"/>
      <c r="V3275" s="107" t="str">
        <f t="shared" si="211"/>
        <v>Open PDFIR FINALLY.RHS-KK-ECG-IR-ARCH-2839-REV00</v>
      </c>
      <c r="W3275" s="972" t="str">
        <f t="shared" ca="1" si="209"/>
        <v>DONE</v>
      </c>
      <c r="X3275" s="979" t="str">
        <f t="shared" si="210"/>
        <v>P</v>
      </c>
      <c r="Y3275" s="979"/>
      <c r="AD3275" s="564"/>
      <c r="AE3275" s="564"/>
      <c r="AF3275" s="564"/>
      <c r="AG3275" s="564"/>
      <c r="AH3275" s="564"/>
      <c r="AI3275" s="564"/>
    </row>
    <row r="3276" spans="1:35" ht="90" x14ac:dyDescent="0.3">
      <c r="A3276" s="450">
        <f t="shared" si="207"/>
        <v>3271</v>
      </c>
      <c r="B3276" s="608" t="s">
        <v>19314</v>
      </c>
      <c r="C3276" s="537" t="s">
        <v>78</v>
      </c>
      <c r="D3276" s="272" t="s">
        <v>10661</v>
      </c>
      <c r="E3276" s="539" t="s">
        <v>14105</v>
      </c>
      <c r="F3276" s="106" t="s">
        <v>195</v>
      </c>
      <c r="G3276" s="106">
        <v>45944</v>
      </c>
      <c r="H3276" s="106">
        <v>45944</v>
      </c>
      <c r="I3276" s="90" t="s">
        <v>1671</v>
      </c>
      <c r="J3276" s="106"/>
      <c r="K3276" s="106"/>
      <c r="L3276" s="106"/>
      <c r="M3276" s="90"/>
      <c r="N3276" s="106"/>
      <c r="O3276" s="106"/>
      <c r="P3276" s="106"/>
      <c r="Q3276" s="90"/>
      <c r="R3276" s="106"/>
      <c r="S3276" s="106"/>
      <c r="T3276" s="106"/>
      <c r="U3276" s="90"/>
      <c r="V3276" s="107" t="str">
        <f t="shared" si="211"/>
        <v>Open PDFIR FINALLY.RHS-KK-ECG-IR-ELE-366-REV00</v>
      </c>
      <c r="W3276" s="972" t="str">
        <f t="shared" ca="1" si="209"/>
        <v>DONE</v>
      </c>
      <c r="X3276" s="979" t="str">
        <f t="shared" si="210"/>
        <v>P</v>
      </c>
      <c r="Y3276" s="979"/>
      <c r="AD3276" s="564"/>
      <c r="AE3276" s="564"/>
      <c r="AF3276" s="564"/>
      <c r="AG3276" s="564"/>
      <c r="AH3276" s="564"/>
      <c r="AI3276" s="564"/>
    </row>
    <row r="3277" spans="1:35" ht="90" x14ac:dyDescent="0.3">
      <c r="A3277" s="450">
        <f t="shared" si="207"/>
        <v>3272</v>
      </c>
      <c r="B3277" s="608" t="s">
        <v>19315</v>
      </c>
      <c r="C3277" s="537" t="s">
        <v>78</v>
      </c>
      <c r="D3277" s="272" t="s">
        <v>10661</v>
      </c>
      <c r="E3277" s="539" t="s">
        <v>14103</v>
      </c>
      <c r="F3277" s="106" t="s">
        <v>195</v>
      </c>
      <c r="G3277" s="106">
        <v>45944</v>
      </c>
      <c r="H3277" s="106">
        <v>45945</v>
      </c>
      <c r="I3277" s="90" t="s">
        <v>1671</v>
      </c>
      <c r="J3277" s="106"/>
      <c r="K3277" s="106"/>
      <c r="L3277" s="106"/>
      <c r="M3277" s="90"/>
      <c r="N3277" s="106"/>
      <c r="O3277" s="106"/>
      <c r="P3277" s="106"/>
      <c r="Q3277" s="90"/>
      <c r="R3277" s="106"/>
      <c r="S3277" s="106"/>
      <c r="T3277" s="106"/>
      <c r="U3277" s="90"/>
      <c r="V3277" s="107" t="str">
        <f t="shared" si="211"/>
        <v>Open PDFIR FINALLY.RHS-KK-ECG-IR-ELE-367-REV00</v>
      </c>
      <c r="W3277" s="972" t="str">
        <f t="shared" ca="1" si="209"/>
        <v>DONE</v>
      </c>
      <c r="X3277" s="979" t="str">
        <f t="shared" si="210"/>
        <v>P</v>
      </c>
      <c r="Y3277" s="979"/>
      <c r="AD3277" s="564"/>
      <c r="AE3277" s="564"/>
      <c r="AF3277" s="564"/>
      <c r="AG3277" s="564"/>
      <c r="AH3277" s="564"/>
      <c r="AI3277" s="564"/>
    </row>
    <row r="3278" spans="1:35" ht="90" x14ac:dyDescent="0.3">
      <c r="A3278" s="450">
        <f t="shared" si="207"/>
        <v>3273</v>
      </c>
      <c r="B3278" s="608" t="s">
        <v>19316</v>
      </c>
      <c r="C3278" s="537" t="s">
        <v>76</v>
      </c>
      <c r="D3278" s="272" t="s">
        <v>10661</v>
      </c>
      <c r="E3278" s="539" t="s">
        <v>14104</v>
      </c>
      <c r="F3278" s="106" t="s">
        <v>195</v>
      </c>
      <c r="G3278" s="106">
        <v>45944</v>
      </c>
      <c r="H3278" s="106">
        <v>45944</v>
      </c>
      <c r="I3278" s="90" t="s">
        <v>1671</v>
      </c>
      <c r="J3278" s="106"/>
      <c r="K3278" s="106"/>
      <c r="L3278" s="106"/>
      <c r="M3278" s="90"/>
      <c r="N3278" s="106"/>
      <c r="O3278" s="106"/>
      <c r="P3278" s="106"/>
      <c r="Q3278" s="90"/>
      <c r="R3278" s="106"/>
      <c r="S3278" s="106"/>
      <c r="T3278" s="106"/>
      <c r="U3278" s="90"/>
      <c r="V3278" s="107" t="str">
        <f t="shared" si="211"/>
        <v>Open PDFIR FINALLY.RHS-KK-ECG-IR-CI-2840-REV00</v>
      </c>
      <c r="W3278" s="972" t="str">
        <f t="shared" ca="1" si="209"/>
        <v>DONE</v>
      </c>
      <c r="X3278" s="979" t="str">
        <f t="shared" si="210"/>
        <v>P</v>
      </c>
      <c r="Y3278" s="979"/>
      <c r="AD3278" s="564"/>
      <c r="AE3278" s="564"/>
      <c r="AF3278" s="564"/>
      <c r="AG3278" s="564"/>
      <c r="AH3278" s="564"/>
      <c r="AI3278" s="564"/>
    </row>
    <row r="3279" spans="1:35" ht="90" x14ac:dyDescent="0.3">
      <c r="A3279" s="450">
        <f t="shared" si="207"/>
        <v>3274</v>
      </c>
      <c r="B3279" s="608" t="s">
        <v>19317</v>
      </c>
      <c r="C3279" s="537" t="s">
        <v>76</v>
      </c>
      <c r="D3279" s="272" t="s">
        <v>10661</v>
      </c>
      <c r="E3279" s="539" t="s">
        <v>14106</v>
      </c>
      <c r="F3279" s="106" t="s">
        <v>195</v>
      </c>
      <c r="G3279" s="106">
        <v>45944</v>
      </c>
      <c r="H3279" s="106">
        <v>45944</v>
      </c>
      <c r="I3279" s="90" t="s">
        <v>1671</v>
      </c>
      <c r="J3279" s="106"/>
      <c r="K3279" s="106"/>
      <c r="L3279" s="106"/>
      <c r="M3279" s="90"/>
      <c r="N3279" s="106"/>
      <c r="O3279" s="106"/>
      <c r="P3279" s="106"/>
      <c r="Q3279" s="90"/>
      <c r="R3279" s="106"/>
      <c r="S3279" s="106"/>
      <c r="T3279" s="106"/>
      <c r="U3279" s="90"/>
      <c r="V3279" s="107" t="str">
        <f t="shared" si="211"/>
        <v>Open PDFIR FINALLY.RHS-KK-ECG-IR-CI-2841-REV00</v>
      </c>
      <c r="W3279" s="972" t="str">
        <f t="shared" ca="1" si="209"/>
        <v>DONE</v>
      </c>
      <c r="X3279" s="979" t="str">
        <f t="shared" si="210"/>
        <v>P</v>
      </c>
      <c r="Y3279" s="979"/>
      <c r="AD3279" s="564"/>
      <c r="AE3279" s="564"/>
      <c r="AF3279" s="564"/>
      <c r="AG3279" s="564"/>
      <c r="AH3279" s="564"/>
      <c r="AI3279" s="564"/>
    </row>
    <row r="3280" spans="1:35" ht="90" x14ac:dyDescent="0.3">
      <c r="A3280" s="450">
        <f t="shared" si="207"/>
        <v>3275</v>
      </c>
      <c r="B3280" s="608" t="s">
        <v>20555</v>
      </c>
      <c r="C3280" s="537" t="s">
        <v>76</v>
      </c>
      <c r="D3280" s="272" t="s">
        <v>10661</v>
      </c>
      <c r="E3280" s="539" t="s">
        <v>14107</v>
      </c>
      <c r="F3280" s="106" t="s">
        <v>195</v>
      </c>
      <c r="G3280" s="106">
        <v>45944</v>
      </c>
      <c r="H3280" s="106">
        <v>45944</v>
      </c>
      <c r="I3280" s="90" t="s">
        <v>25</v>
      </c>
      <c r="J3280" s="106" t="s">
        <v>195</v>
      </c>
      <c r="K3280" s="106">
        <v>46056</v>
      </c>
      <c r="L3280" s="106">
        <v>46083</v>
      </c>
      <c r="M3280" s="90" t="s">
        <v>1671</v>
      </c>
      <c r="N3280" s="106"/>
      <c r="O3280" s="106"/>
      <c r="P3280" s="106"/>
      <c r="Q3280" s="90"/>
      <c r="R3280" s="106"/>
      <c r="S3280" s="106"/>
      <c r="T3280" s="106"/>
      <c r="U3280" s="90"/>
      <c r="V3280" s="107" t="str">
        <f t="shared" si="211"/>
        <v>Open PDFIR FINALLY.RHS-KK-ECG-IR-CI-2842-REV01</v>
      </c>
      <c r="W3280" s="972" t="str">
        <f t="shared" ca="1" si="209"/>
        <v>DONE</v>
      </c>
      <c r="X3280" s="979" t="str">
        <f t="shared" si="210"/>
        <v>AWC</v>
      </c>
      <c r="Y3280" s="979"/>
      <c r="AD3280" s="564"/>
      <c r="AE3280" s="564"/>
      <c r="AF3280" s="564"/>
      <c r="AG3280" s="564"/>
      <c r="AH3280" s="564"/>
      <c r="AI3280" s="564"/>
    </row>
    <row r="3281" spans="1:35" ht="90" x14ac:dyDescent="0.3">
      <c r="A3281" s="450">
        <f t="shared" si="207"/>
        <v>3276</v>
      </c>
      <c r="B3281" s="608" t="s">
        <v>19318</v>
      </c>
      <c r="C3281" s="537" t="s">
        <v>76</v>
      </c>
      <c r="D3281" s="272" t="s">
        <v>10661</v>
      </c>
      <c r="E3281" s="539" t="s">
        <v>14108</v>
      </c>
      <c r="F3281" s="106" t="s">
        <v>195</v>
      </c>
      <c r="G3281" s="106">
        <v>45945</v>
      </c>
      <c r="H3281" s="106">
        <v>45945</v>
      </c>
      <c r="I3281" s="90" t="s">
        <v>1671</v>
      </c>
      <c r="J3281" s="106"/>
      <c r="K3281" s="106"/>
      <c r="L3281" s="106"/>
      <c r="M3281" s="90"/>
      <c r="N3281" s="106"/>
      <c r="O3281" s="106"/>
      <c r="P3281" s="106"/>
      <c r="Q3281" s="90"/>
      <c r="R3281" s="106"/>
      <c r="S3281" s="106"/>
      <c r="T3281" s="106"/>
      <c r="U3281" s="90"/>
      <c r="V3281" s="107" t="str">
        <f t="shared" si="211"/>
        <v>Open PDFIR FINALLY.RHS-KK-ECG-IR-CI-2843-REV00</v>
      </c>
      <c r="W3281" s="972" t="str">
        <f t="shared" ca="1" si="209"/>
        <v>DONE</v>
      </c>
      <c r="X3281" s="979" t="str">
        <f t="shared" si="210"/>
        <v>P</v>
      </c>
      <c r="Y3281" s="979"/>
      <c r="AD3281" s="564"/>
      <c r="AE3281" s="564"/>
      <c r="AF3281" s="564"/>
      <c r="AG3281" s="564"/>
      <c r="AH3281" s="564"/>
      <c r="AI3281" s="564"/>
    </row>
    <row r="3282" spans="1:35" ht="90" x14ac:dyDescent="0.3">
      <c r="A3282" s="450">
        <f t="shared" si="207"/>
        <v>3277</v>
      </c>
      <c r="B3282" s="608" t="s">
        <v>19319</v>
      </c>
      <c r="C3282" s="537" t="s">
        <v>78</v>
      </c>
      <c r="D3282" s="272" t="s">
        <v>5106</v>
      </c>
      <c r="E3282" s="539" t="s">
        <v>14109</v>
      </c>
      <c r="F3282" s="106" t="s">
        <v>195</v>
      </c>
      <c r="G3282" s="106">
        <v>45945</v>
      </c>
      <c r="H3282" s="106">
        <v>45946</v>
      </c>
      <c r="I3282" s="90" t="s">
        <v>1671</v>
      </c>
      <c r="J3282" s="106"/>
      <c r="K3282" s="106"/>
      <c r="L3282" s="106"/>
      <c r="M3282" s="90"/>
      <c r="N3282" s="106"/>
      <c r="O3282" s="106"/>
      <c r="P3282" s="106"/>
      <c r="Q3282" s="90"/>
      <c r="R3282" s="106"/>
      <c r="S3282" s="106"/>
      <c r="T3282" s="106"/>
      <c r="U3282" s="90"/>
      <c r="V3282" s="107" t="str">
        <f t="shared" si="211"/>
        <v>Open PDFIR FINALLY.RHS-KK-ECG-IR-ELE-368-REV00</v>
      </c>
      <c r="W3282" s="972" t="str">
        <f t="shared" ca="1" si="209"/>
        <v>DONE</v>
      </c>
      <c r="X3282" s="979" t="str">
        <f t="shared" si="210"/>
        <v>P</v>
      </c>
      <c r="Y3282" s="979"/>
      <c r="AD3282" s="564"/>
      <c r="AE3282" s="564"/>
      <c r="AF3282" s="564"/>
      <c r="AG3282" s="564"/>
      <c r="AH3282" s="564"/>
      <c r="AI3282" s="564"/>
    </row>
    <row r="3283" spans="1:35" ht="90" x14ac:dyDescent="0.3">
      <c r="A3283" s="450">
        <f t="shared" si="207"/>
        <v>3278</v>
      </c>
      <c r="B3283" s="608" t="s">
        <v>19320</v>
      </c>
      <c r="C3283" s="537" t="s">
        <v>76</v>
      </c>
      <c r="D3283" s="272" t="s">
        <v>10661</v>
      </c>
      <c r="E3283" s="539" t="s">
        <v>14110</v>
      </c>
      <c r="F3283" s="106" t="s">
        <v>195</v>
      </c>
      <c r="G3283" s="106">
        <v>45948</v>
      </c>
      <c r="H3283" s="106">
        <v>45948</v>
      </c>
      <c r="I3283" s="90" t="s">
        <v>1671</v>
      </c>
      <c r="J3283" s="106"/>
      <c r="K3283" s="106"/>
      <c r="L3283" s="106"/>
      <c r="M3283" s="90"/>
      <c r="N3283" s="106"/>
      <c r="O3283" s="106"/>
      <c r="P3283" s="106"/>
      <c r="Q3283" s="90"/>
      <c r="R3283" s="106"/>
      <c r="S3283" s="106"/>
      <c r="T3283" s="106"/>
      <c r="U3283" s="90"/>
      <c r="V3283" s="107" t="str">
        <f t="shared" si="211"/>
        <v>Open PDFIR FINALLY.RHS-KK-ECG-IR-CI-2844-REV00</v>
      </c>
      <c r="W3283" s="972" t="str">
        <f t="shared" ca="1" si="209"/>
        <v>DONE</v>
      </c>
      <c r="X3283" s="979" t="str">
        <f t="shared" si="210"/>
        <v>P</v>
      </c>
      <c r="Y3283" s="979"/>
      <c r="AD3283" s="564"/>
      <c r="AE3283" s="564"/>
      <c r="AF3283" s="564"/>
      <c r="AG3283" s="564"/>
      <c r="AH3283" s="564"/>
      <c r="AI3283" s="564"/>
    </row>
    <row r="3284" spans="1:35" ht="90" x14ac:dyDescent="0.3">
      <c r="A3284" s="450">
        <f t="shared" si="207"/>
        <v>3279</v>
      </c>
      <c r="B3284" s="608" t="s">
        <v>20556</v>
      </c>
      <c r="C3284" s="537" t="s">
        <v>76</v>
      </c>
      <c r="D3284" s="272" t="s">
        <v>10661</v>
      </c>
      <c r="E3284" s="539" t="s">
        <v>14111</v>
      </c>
      <c r="F3284" s="106" t="s">
        <v>195</v>
      </c>
      <c r="G3284" s="106">
        <v>45945</v>
      </c>
      <c r="H3284" s="106">
        <v>45946</v>
      </c>
      <c r="I3284" s="90" t="s">
        <v>25</v>
      </c>
      <c r="J3284" s="106" t="s">
        <v>195</v>
      </c>
      <c r="K3284" s="106">
        <v>45948</v>
      </c>
      <c r="L3284" s="106">
        <v>45948</v>
      </c>
      <c r="M3284" s="90" t="s">
        <v>1671</v>
      </c>
      <c r="N3284" s="106"/>
      <c r="O3284" s="106"/>
      <c r="P3284" s="106"/>
      <c r="Q3284" s="90"/>
      <c r="R3284" s="106"/>
      <c r="S3284" s="106"/>
      <c r="T3284" s="106"/>
      <c r="U3284" s="90"/>
      <c r="V3284" s="107" t="str">
        <f t="shared" si="211"/>
        <v>Open PDFIR FINALLY.RHS-KK-ECG-IR-CI-2845-REV01</v>
      </c>
      <c r="W3284" s="972" t="str">
        <f t="shared" ca="1" si="209"/>
        <v>DONE</v>
      </c>
      <c r="X3284" s="979" t="str">
        <f t="shared" si="210"/>
        <v>AWC</v>
      </c>
      <c r="Y3284" s="979"/>
      <c r="AD3284" s="564"/>
      <c r="AE3284" s="564"/>
      <c r="AF3284" s="564"/>
      <c r="AG3284" s="564"/>
      <c r="AH3284" s="564"/>
      <c r="AI3284" s="564"/>
    </row>
    <row r="3285" spans="1:35" ht="90" x14ac:dyDescent="0.3">
      <c r="A3285" s="450">
        <f t="shared" si="207"/>
        <v>3280</v>
      </c>
      <c r="B3285" s="608" t="s">
        <v>19321</v>
      </c>
      <c r="C3285" s="537" t="s">
        <v>78</v>
      </c>
      <c r="D3285" s="272" t="s">
        <v>13792</v>
      </c>
      <c r="E3285" s="539" t="s">
        <v>14112</v>
      </c>
      <c r="F3285" s="106" t="s">
        <v>195</v>
      </c>
      <c r="G3285" s="106">
        <v>45946</v>
      </c>
      <c r="H3285" s="106">
        <v>45946</v>
      </c>
      <c r="I3285" s="90" t="s">
        <v>1671</v>
      </c>
      <c r="J3285" s="106"/>
      <c r="K3285" s="106"/>
      <c r="L3285" s="106"/>
      <c r="M3285" s="90"/>
      <c r="N3285" s="106"/>
      <c r="O3285" s="106"/>
      <c r="P3285" s="106"/>
      <c r="Q3285" s="90"/>
      <c r="R3285" s="106"/>
      <c r="S3285" s="106"/>
      <c r="T3285" s="106"/>
      <c r="U3285" s="90"/>
      <c r="V3285" s="107" t="str">
        <f t="shared" si="211"/>
        <v>Open PDFIR FINALLY.RHS-KK-ECG-IR-ELE-369-REV00</v>
      </c>
      <c r="W3285" s="972" t="str">
        <f t="shared" ca="1" si="209"/>
        <v>DONE</v>
      </c>
      <c r="X3285" s="979" t="str">
        <f t="shared" si="210"/>
        <v>P</v>
      </c>
      <c r="Y3285" s="979"/>
      <c r="AD3285" s="564"/>
      <c r="AE3285" s="564"/>
      <c r="AF3285" s="564"/>
      <c r="AG3285" s="564"/>
      <c r="AH3285" s="564"/>
      <c r="AI3285" s="564"/>
    </row>
    <row r="3286" spans="1:35" ht="90" x14ac:dyDescent="0.3">
      <c r="A3286" s="450">
        <f t="shared" si="207"/>
        <v>3281</v>
      </c>
      <c r="B3286" s="608" t="s">
        <v>19322</v>
      </c>
      <c r="C3286" s="537" t="s">
        <v>3746</v>
      </c>
      <c r="D3286" s="272" t="s">
        <v>13792</v>
      </c>
      <c r="E3286" s="539" t="s">
        <v>14174</v>
      </c>
      <c r="F3286" s="106" t="s">
        <v>195</v>
      </c>
      <c r="G3286" s="106">
        <v>45946</v>
      </c>
      <c r="H3286" s="106">
        <v>45946</v>
      </c>
      <c r="I3286" s="90" t="s">
        <v>1671</v>
      </c>
      <c r="J3286" s="106"/>
      <c r="K3286" s="106"/>
      <c r="L3286" s="106"/>
      <c r="M3286" s="90"/>
      <c r="N3286" s="106"/>
      <c r="O3286" s="106"/>
      <c r="P3286" s="106"/>
      <c r="Q3286" s="90"/>
      <c r="R3286" s="106"/>
      <c r="S3286" s="106"/>
      <c r="T3286" s="106"/>
      <c r="U3286" s="90"/>
      <c r="V3286" s="107" t="str">
        <f t="shared" si="211"/>
        <v>Open PDFIR FINALLY.RHS-KK-ECG-IR-MECH-82-REV00</v>
      </c>
      <c r="W3286" s="972" t="str">
        <f t="shared" ca="1" si="209"/>
        <v>DONE</v>
      </c>
      <c r="X3286" s="979" t="str">
        <f t="shared" si="210"/>
        <v>P</v>
      </c>
      <c r="Y3286" s="979"/>
      <c r="AD3286" s="564"/>
      <c r="AE3286" s="564"/>
      <c r="AF3286" s="564"/>
      <c r="AG3286" s="564"/>
      <c r="AH3286" s="564"/>
      <c r="AI3286" s="564"/>
    </row>
    <row r="3287" spans="1:35" ht="90" x14ac:dyDescent="0.3">
      <c r="A3287" s="450">
        <f t="shared" si="207"/>
        <v>3282</v>
      </c>
      <c r="B3287" s="536" t="s">
        <v>19323</v>
      </c>
      <c r="C3287" s="785" t="s">
        <v>4383</v>
      </c>
      <c r="D3287" s="786" t="s">
        <v>10661</v>
      </c>
      <c r="E3287" s="784" t="s">
        <v>14190</v>
      </c>
      <c r="F3287" s="106" t="s">
        <v>195</v>
      </c>
      <c r="G3287" s="106">
        <v>45948</v>
      </c>
      <c r="H3287" s="106"/>
      <c r="I3287" s="90" t="s">
        <v>83</v>
      </c>
      <c r="J3287" s="106"/>
      <c r="K3287" s="106"/>
      <c r="L3287" s="106"/>
      <c r="M3287" s="90"/>
      <c r="N3287" s="106"/>
      <c r="O3287" s="106"/>
      <c r="P3287" s="106"/>
      <c r="Q3287" s="90"/>
      <c r="R3287" s="106"/>
      <c r="S3287" s="106"/>
      <c r="T3287" s="106"/>
      <c r="U3287" s="90"/>
      <c r="V3287" s="107" t="str">
        <f t="shared" si="211"/>
        <v>Open PDFIR FINALLY.RHS-KK-ECG-IR-SU-2846-REV00</v>
      </c>
      <c r="W3287" s="973">
        <f t="shared" ca="1" si="209"/>
        <v>260</v>
      </c>
      <c r="X3287" s="979" t="str">
        <f t="shared" si="210"/>
        <v>P</v>
      </c>
      <c r="Y3287" s="979"/>
      <c r="AD3287" s="564"/>
      <c r="AE3287" s="564"/>
      <c r="AF3287" s="564"/>
      <c r="AG3287" s="564"/>
      <c r="AH3287" s="564"/>
      <c r="AI3287" s="564"/>
    </row>
    <row r="3288" spans="1:35" ht="90" x14ac:dyDescent="0.3">
      <c r="A3288" s="450">
        <f t="shared" si="207"/>
        <v>3283</v>
      </c>
      <c r="B3288" s="608" t="s">
        <v>19324</v>
      </c>
      <c r="C3288" s="537" t="s">
        <v>4383</v>
      </c>
      <c r="D3288" s="272" t="s">
        <v>10661</v>
      </c>
      <c r="E3288" s="539" t="s">
        <v>14191</v>
      </c>
      <c r="F3288" s="106" t="s">
        <v>195</v>
      </c>
      <c r="G3288" s="106">
        <v>45949</v>
      </c>
      <c r="H3288" s="106">
        <v>45950</v>
      </c>
      <c r="I3288" s="90" t="s">
        <v>62</v>
      </c>
      <c r="J3288" s="106"/>
      <c r="K3288" s="106"/>
      <c r="L3288" s="106"/>
      <c r="M3288" s="90"/>
      <c r="N3288" s="106"/>
      <c r="O3288" s="106"/>
      <c r="P3288" s="106"/>
      <c r="Q3288" s="90"/>
      <c r="R3288" s="106"/>
      <c r="S3288" s="106"/>
      <c r="T3288" s="106"/>
      <c r="U3288" s="90"/>
      <c r="V3288" s="107" t="str">
        <f t="shared" si="211"/>
        <v>Open PDFIR FINALLY.RHS-KK-ECG-IR-SU-2847-REV00</v>
      </c>
      <c r="W3288" s="972" t="str">
        <f t="shared" ca="1" si="209"/>
        <v>DONE</v>
      </c>
      <c r="X3288" s="979" t="str">
        <f t="shared" si="210"/>
        <v>P</v>
      </c>
      <c r="Y3288" s="979"/>
      <c r="AD3288" s="564"/>
      <c r="AE3288" s="564"/>
      <c r="AF3288" s="564"/>
      <c r="AG3288" s="564"/>
      <c r="AH3288" s="564"/>
      <c r="AI3288" s="564"/>
    </row>
    <row r="3289" spans="1:35" ht="90" x14ac:dyDescent="0.3">
      <c r="A3289" s="450">
        <f t="shared" si="207"/>
        <v>3284</v>
      </c>
      <c r="B3289" s="608" t="s">
        <v>19325</v>
      </c>
      <c r="C3289" s="537" t="s">
        <v>76</v>
      </c>
      <c r="D3289" s="272" t="s">
        <v>10661</v>
      </c>
      <c r="E3289" s="539" t="s">
        <v>14192</v>
      </c>
      <c r="F3289" s="106" t="s">
        <v>195</v>
      </c>
      <c r="G3289" s="106">
        <v>45950</v>
      </c>
      <c r="H3289" s="106">
        <v>45950</v>
      </c>
      <c r="I3289" s="90" t="s">
        <v>1671</v>
      </c>
      <c r="J3289" s="106"/>
      <c r="K3289" s="106"/>
      <c r="L3289" s="106"/>
      <c r="M3289" s="90"/>
      <c r="N3289" s="106"/>
      <c r="O3289" s="106"/>
      <c r="P3289" s="106"/>
      <c r="Q3289" s="90"/>
      <c r="R3289" s="106"/>
      <c r="S3289" s="106"/>
      <c r="T3289" s="106"/>
      <c r="U3289" s="90"/>
      <c r="V3289" s="107" t="str">
        <f t="shared" si="211"/>
        <v>Open PDFIR FINALLY.RHS-KK-ECG-IR-CI-2848-REV00</v>
      </c>
      <c r="W3289" s="972" t="str">
        <f t="shared" ca="1" si="209"/>
        <v>DONE</v>
      </c>
      <c r="X3289" s="979" t="str">
        <f t="shared" si="210"/>
        <v>P</v>
      </c>
      <c r="Y3289" s="979"/>
      <c r="AD3289" s="564"/>
      <c r="AE3289" s="564"/>
      <c r="AF3289" s="564"/>
      <c r="AG3289" s="564"/>
      <c r="AH3289" s="564"/>
      <c r="AI3289" s="564"/>
    </row>
    <row r="3290" spans="1:35" ht="90" x14ac:dyDescent="0.3">
      <c r="A3290" s="450">
        <f t="shared" si="207"/>
        <v>3285</v>
      </c>
      <c r="B3290" s="608" t="s">
        <v>20557</v>
      </c>
      <c r="C3290" s="537" t="s">
        <v>76</v>
      </c>
      <c r="D3290" s="272" t="s">
        <v>10661</v>
      </c>
      <c r="E3290" s="539" t="s">
        <v>14193</v>
      </c>
      <c r="F3290" s="106" t="s">
        <v>195</v>
      </c>
      <c r="G3290" s="106">
        <v>45950</v>
      </c>
      <c r="H3290" s="106">
        <v>45950</v>
      </c>
      <c r="I3290" s="90" t="s">
        <v>25</v>
      </c>
      <c r="J3290" s="106" t="s">
        <v>195</v>
      </c>
      <c r="K3290" s="106">
        <v>45951</v>
      </c>
      <c r="L3290" s="106">
        <v>45952</v>
      </c>
      <c r="M3290" s="90" t="s">
        <v>25</v>
      </c>
      <c r="N3290" s="106" t="s">
        <v>195</v>
      </c>
      <c r="O3290" s="106">
        <v>46056</v>
      </c>
      <c r="P3290" s="106">
        <v>46083</v>
      </c>
      <c r="Q3290" s="90" t="s">
        <v>1671</v>
      </c>
      <c r="R3290" s="106"/>
      <c r="S3290" s="106"/>
      <c r="T3290" s="106"/>
      <c r="U3290" s="90"/>
      <c r="V3290" s="107" t="str">
        <f t="shared" si="211"/>
        <v>Open PDFIR FINALLY.RHS-KK-ECG-IR-CI-2849-REV02</v>
      </c>
      <c r="W3290" s="972" t="str">
        <f t="shared" ca="1" si="209"/>
        <v>DONE</v>
      </c>
      <c r="X3290" s="979" t="str">
        <f t="shared" si="210"/>
        <v>AWC</v>
      </c>
      <c r="Y3290" s="979"/>
      <c r="AD3290" s="564"/>
      <c r="AE3290" s="564"/>
      <c r="AF3290" s="564"/>
      <c r="AG3290" s="564"/>
      <c r="AH3290" s="564"/>
      <c r="AI3290" s="564"/>
    </row>
    <row r="3291" spans="1:35" ht="90" x14ac:dyDescent="0.3">
      <c r="A3291" s="450">
        <f t="shared" si="207"/>
        <v>3286</v>
      </c>
      <c r="B3291" s="608" t="s">
        <v>20558</v>
      </c>
      <c r="C3291" s="537" t="s">
        <v>76</v>
      </c>
      <c r="D3291" s="272" t="s">
        <v>10661</v>
      </c>
      <c r="E3291" s="539" t="s">
        <v>14232</v>
      </c>
      <c r="F3291" s="106" t="s">
        <v>195</v>
      </c>
      <c r="G3291" s="106">
        <v>45951</v>
      </c>
      <c r="H3291" s="106">
        <v>45952</v>
      </c>
      <c r="I3291" s="90" t="s">
        <v>25</v>
      </c>
      <c r="J3291" s="106" t="s">
        <v>195</v>
      </c>
      <c r="K3291" s="106">
        <v>45956</v>
      </c>
      <c r="L3291" s="106">
        <v>45956</v>
      </c>
      <c r="M3291" s="90" t="s">
        <v>1671</v>
      </c>
      <c r="N3291" s="106"/>
      <c r="O3291" s="106"/>
      <c r="P3291" s="106"/>
      <c r="Q3291" s="90"/>
      <c r="R3291" s="106"/>
      <c r="S3291" s="106"/>
      <c r="T3291" s="106"/>
      <c r="U3291" s="90"/>
      <c r="V3291" s="107" t="str">
        <f t="shared" si="211"/>
        <v>Open PDFIR FINALLY.RHS-KK-ECG-IR-CI-2850-REV01</v>
      </c>
      <c r="W3291" s="972" t="str">
        <f t="shared" ca="1" si="209"/>
        <v>DONE</v>
      </c>
      <c r="X3291" s="979" t="str">
        <f t="shared" si="210"/>
        <v>AWC</v>
      </c>
      <c r="Y3291" s="979"/>
      <c r="AD3291" s="564"/>
      <c r="AE3291" s="564"/>
      <c r="AF3291" s="564"/>
      <c r="AG3291" s="564"/>
      <c r="AH3291" s="564"/>
      <c r="AI3291" s="564"/>
    </row>
    <row r="3292" spans="1:35" ht="90" x14ac:dyDescent="0.3">
      <c r="A3292" s="450">
        <f t="shared" si="207"/>
        <v>3287</v>
      </c>
      <c r="B3292" s="608" t="s">
        <v>20559</v>
      </c>
      <c r="C3292" s="537" t="s">
        <v>76</v>
      </c>
      <c r="D3292" s="272" t="s">
        <v>10661</v>
      </c>
      <c r="E3292" s="539" t="s">
        <v>14203</v>
      </c>
      <c r="F3292" s="106" t="s">
        <v>195</v>
      </c>
      <c r="G3292" s="106">
        <v>45951</v>
      </c>
      <c r="H3292" s="106">
        <v>45952</v>
      </c>
      <c r="I3292" s="90" t="s">
        <v>25</v>
      </c>
      <c r="J3292" s="106" t="s">
        <v>195</v>
      </c>
      <c r="K3292" s="106">
        <v>46044</v>
      </c>
      <c r="L3292" s="106">
        <v>46044</v>
      </c>
      <c r="M3292" s="90" t="s">
        <v>62</v>
      </c>
      <c r="N3292" s="106"/>
      <c r="O3292" s="106"/>
      <c r="P3292" s="106"/>
      <c r="Q3292" s="90"/>
      <c r="R3292" s="106"/>
      <c r="S3292" s="106"/>
      <c r="T3292" s="106"/>
      <c r="U3292" s="90"/>
      <c r="V3292" s="107" t="str">
        <f t="shared" si="211"/>
        <v>Open PDFIR FINALLY.RHS-KK-ECG-IR-CI-2851-REV01</v>
      </c>
      <c r="W3292" s="972" t="str">
        <f t="shared" ca="1" si="209"/>
        <v>DONE</v>
      </c>
      <c r="X3292" s="979" t="str">
        <f t="shared" si="210"/>
        <v>A</v>
      </c>
      <c r="Y3292" s="979"/>
      <c r="AD3292" s="564"/>
      <c r="AE3292" s="564"/>
      <c r="AF3292" s="564"/>
      <c r="AG3292" s="564"/>
      <c r="AH3292" s="564"/>
      <c r="AI3292" s="564"/>
    </row>
    <row r="3293" spans="1:35" ht="90" x14ac:dyDescent="0.3">
      <c r="A3293" s="450">
        <f t="shared" si="207"/>
        <v>3288</v>
      </c>
      <c r="B3293" s="608" t="s">
        <v>19326</v>
      </c>
      <c r="C3293" s="537" t="s">
        <v>2735</v>
      </c>
      <c r="D3293" s="272" t="s">
        <v>5106</v>
      </c>
      <c r="E3293" s="539" t="s">
        <v>14204</v>
      </c>
      <c r="F3293" s="106" t="s">
        <v>195</v>
      </c>
      <c r="G3293" s="106">
        <v>45951</v>
      </c>
      <c r="H3293" s="106">
        <v>45957</v>
      </c>
      <c r="I3293" s="90" t="s">
        <v>1671</v>
      </c>
      <c r="J3293" s="106"/>
      <c r="K3293" s="106"/>
      <c r="L3293" s="106"/>
      <c r="M3293" s="90"/>
      <c r="N3293" s="106"/>
      <c r="O3293" s="106"/>
      <c r="P3293" s="106"/>
      <c r="Q3293" s="90"/>
      <c r="R3293" s="106"/>
      <c r="S3293" s="106"/>
      <c r="T3293" s="106"/>
      <c r="U3293" s="90"/>
      <c r="V3293" s="107" t="str">
        <f t="shared" si="211"/>
        <v>Open PDFIR FINALLY.RHS-KK-ECG-IR-ARCH-2852-REV00</v>
      </c>
      <c r="W3293" s="972" t="str">
        <f t="shared" ca="1" si="209"/>
        <v>DONE</v>
      </c>
      <c r="X3293" s="979" t="str">
        <f t="shared" si="210"/>
        <v>P</v>
      </c>
      <c r="Y3293" s="979"/>
      <c r="AD3293" s="564"/>
      <c r="AE3293" s="564"/>
      <c r="AF3293" s="564"/>
      <c r="AG3293" s="564"/>
      <c r="AH3293" s="564"/>
      <c r="AI3293" s="564"/>
    </row>
    <row r="3294" spans="1:35" ht="90" x14ac:dyDescent="0.3">
      <c r="A3294" s="450">
        <f t="shared" si="207"/>
        <v>3289</v>
      </c>
      <c r="B3294" s="608" t="s">
        <v>19327</v>
      </c>
      <c r="C3294" s="537" t="s">
        <v>2735</v>
      </c>
      <c r="D3294" s="272" t="s">
        <v>5106</v>
      </c>
      <c r="E3294" s="539" t="s">
        <v>14205</v>
      </c>
      <c r="F3294" s="106" t="s">
        <v>195</v>
      </c>
      <c r="G3294" s="106">
        <v>45951</v>
      </c>
      <c r="H3294" s="106">
        <v>45957</v>
      </c>
      <c r="I3294" s="90" t="s">
        <v>1671</v>
      </c>
      <c r="J3294" s="106"/>
      <c r="K3294" s="106"/>
      <c r="L3294" s="106"/>
      <c r="M3294" s="90"/>
      <c r="N3294" s="106"/>
      <c r="O3294" s="106"/>
      <c r="P3294" s="106"/>
      <c r="Q3294" s="90"/>
      <c r="R3294" s="106"/>
      <c r="S3294" s="106"/>
      <c r="T3294" s="106"/>
      <c r="U3294" s="90"/>
      <c r="V3294" s="107" t="str">
        <f t="shared" si="211"/>
        <v>Open PDFIR FINALLY.RHS-KK-ECG-IR-ARCH-2853-REV00</v>
      </c>
      <c r="W3294" s="972" t="str">
        <f t="shared" ca="1" si="209"/>
        <v>DONE</v>
      </c>
      <c r="X3294" s="979" t="str">
        <f t="shared" si="210"/>
        <v>P</v>
      </c>
      <c r="Y3294" s="979"/>
      <c r="AD3294" s="564"/>
      <c r="AE3294" s="564"/>
      <c r="AF3294" s="564"/>
      <c r="AG3294" s="564"/>
      <c r="AH3294" s="564"/>
      <c r="AI3294" s="564"/>
    </row>
    <row r="3295" spans="1:35" ht="90" x14ac:dyDescent="0.3">
      <c r="A3295" s="450">
        <f t="shared" si="207"/>
        <v>3290</v>
      </c>
      <c r="B3295" s="608" t="s">
        <v>20560</v>
      </c>
      <c r="C3295" s="608" t="s">
        <v>2735</v>
      </c>
      <c r="D3295" s="272" t="s">
        <v>5106</v>
      </c>
      <c r="E3295" s="539" t="s">
        <v>14206</v>
      </c>
      <c r="F3295" s="106" t="s">
        <v>195</v>
      </c>
      <c r="G3295" s="106">
        <v>45951</v>
      </c>
      <c r="H3295" s="106">
        <v>45951</v>
      </c>
      <c r="I3295" s="90" t="s">
        <v>25</v>
      </c>
      <c r="J3295" s="106" t="s">
        <v>195</v>
      </c>
      <c r="K3295" s="106">
        <v>46070</v>
      </c>
      <c r="L3295" s="106">
        <v>46070</v>
      </c>
      <c r="M3295" s="90" t="s">
        <v>1671</v>
      </c>
      <c r="N3295" s="106"/>
      <c r="O3295" s="106"/>
      <c r="P3295" s="106"/>
      <c r="Q3295" s="90"/>
      <c r="R3295" s="106"/>
      <c r="S3295" s="106"/>
      <c r="T3295" s="106"/>
      <c r="U3295" s="90"/>
      <c r="V3295" s="107" t="str">
        <f t="shared" si="211"/>
        <v>Open PDFIR FINALLY.RHS-KK-ECG-IR-ARCH-2854-REV01</v>
      </c>
      <c r="W3295" s="972" t="str">
        <f t="shared" ca="1" si="209"/>
        <v>DONE</v>
      </c>
      <c r="X3295" s="979" t="str">
        <f t="shared" si="210"/>
        <v>AWC</v>
      </c>
      <c r="Y3295" s="979"/>
      <c r="AD3295" s="564"/>
      <c r="AE3295" s="564"/>
      <c r="AF3295" s="564"/>
      <c r="AG3295" s="564"/>
      <c r="AH3295" s="564"/>
      <c r="AI3295" s="564"/>
    </row>
    <row r="3296" spans="1:35" ht="90" x14ac:dyDescent="0.3">
      <c r="A3296" s="450">
        <f t="shared" si="207"/>
        <v>3291</v>
      </c>
      <c r="B3296" s="608" t="s">
        <v>19328</v>
      </c>
      <c r="C3296" s="608" t="s">
        <v>2735</v>
      </c>
      <c r="D3296" s="272" t="s">
        <v>8685</v>
      </c>
      <c r="E3296" s="539" t="s">
        <v>14209</v>
      </c>
      <c r="F3296" s="106" t="s">
        <v>195</v>
      </c>
      <c r="G3296" s="106">
        <v>45952</v>
      </c>
      <c r="H3296" s="106">
        <v>45952</v>
      </c>
      <c r="I3296" s="90" t="s">
        <v>1671</v>
      </c>
      <c r="J3296" s="106"/>
      <c r="K3296" s="106"/>
      <c r="L3296" s="106"/>
      <c r="M3296" s="90"/>
      <c r="N3296" s="106"/>
      <c r="O3296" s="106"/>
      <c r="P3296" s="106"/>
      <c r="Q3296" s="90"/>
      <c r="R3296" s="106"/>
      <c r="S3296" s="106"/>
      <c r="T3296" s="106"/>
      <c r="U3296" s="90"/>
      <c r="V3296" s="107" t="str">
        <f t="shared" si="211"/>
        <v>Open PDFIR FINALLY.RHS-KK-ECG-IR-ARCH-2855-REV00</v>
      </c>
      <c r="W3296" s="972" t="str">
        <f t="shared" ca="1" si="209"/>
        <v>DONE</v>
      </c>
      <c r="X3296" s="979" t="str">
        <f t="shared" si="210"/>
        <v>P</v>
      </c>
      <c r="Y3296" s="979"/>
      <c r="AD3296" s="564"/>
      <c r="AE3296" s="564"/>
      <c r="AF3296" s="564"/>
      <c r="AG3296" s="564"/>
      <c r="AH3296" s="564"/>
      <c r="AI3296" s="564"/>
    </row>
    <row r="3297" spans="1:35" ht="90" x14ac:dyDescent="0.3">
      <c r="A3297" s="450">
        <f t="shared" si="207"/>
        <v>3292</v>
      </c>
      <c r="B3297" s="608" t="s">
        <v>20561</v>
      </c>
      <c r="C3297" s="608" t="s">
        <v>76</v>
      </c>
      <c r="D3297" s="272" t="s">
        <v>10661</v>
      </c>
      <c r="E3297" s="539" t="s">
        <v>14210</v>
      </c>
      <c r="F3297" s="106" t="s">
        <v>195</v>
      </c>
      <c r="G3297" s="106">
        <v>45952</v>
      </c>
      <c r="H3297" s="106">
        <v>45952</v>
      </c>
      <c r="I3297" s="90" t="s">
        <v>25</v>
      </c>
      <c r="J3297" s="106" t="s">
        <v>195</v>
      </c>
      <c r="K3297" s="106">
        <v>45952</v>
      </c>
      <c r="L3297" s="106">
        <v>45952</v>
      </c>
      <c r="M3297" s="90" t="s">
        <v>1671</v>
      </c>
      <c r="N3297" s="106"/>
      <c r="O3297" s="106"/>
      <c r="P3297" s="106"/>
      <c r="Q3297" s="90"/>
      <c r="R3297" s="106"/>
      <c r="S3297" s="106"/>
      <c r="T3297" s="106"/>
      <c r="U3297" s="90"/>
      <c r="V3297" s="107" t="str">
        <f t="shared" si="211"/>
        <v>Open PDFIR FINALLY.RHS-KK-ECG-IR-CI-2856-REV01</v>
      </c>
      <c r="W3297" s="972" t="str">
        <f t="shared" ca="1" si="209"/>
        <v>DONE</v>
      </c>
      <c r="X3297" s="979" t="str">
        <f t="shared" si="210"/>
        <v>AWC</v>
      </c>
      <c r="Y3297" s="979"/>
      <c r="AD3297" s="564"/>
      <c r="AE3297" s="564"/>
      <c r="AF3297" s="564"/>
      <c r="AG3297" s="564"/>
      <c r="AH3297" s="564"/>
      <c r="AI3297" s="564"/>
    </row>
    <row r="3298" spans="1:35" ht="90" x14ac:dyDescent="0.3">
      <c r="A3298" s="450">
        <f t="shared" si="207"/>
        <v>3293</v>
      </c>
      <c r="B3298" s="608" t="s">
        <v>19329</v>
      </c>
      <c r="C3298" s="608" t="s">
        <v>1140</v>
      </c>
      <c r="D3298" s="272" t="s">
        <v>5106</v>
      </c>
      <c r="E3298" s="539" t="s">
        <v>14212</v>
      </c>
      <c r="F3298" s="106" t="s">
        <v>195</v>
      </c>
      <c r="G3298" s="106">
        <v>45951</v>
      </c>
      <c r="H3298" s="106">
        <v>45952</v>
      </c>
      <c r="I3298" s="90" t="s">
        <v>1671</v>
      </c>
      <c r="J3298" s="106"/>
      <c r="K3298" s="106"/>
      <c r="L3298" s="106"/>
      <c r="M3298" s="90"/>
      <c r="N3298" s="106"/>
      <c r="O3298" s="106"/>
      <c r="P3298" s="106"/>
      <c r="Q3298" s="90"/>
      <c r="R3298" s="106"/>
      <c r="S3298" s="106"/>
      <c r="T3298" s="106"/>
      <c r="U3298" s="90"/>
      <c r="V3298" s="107" t="str">
        <f t="shared" si="211"/>
        <v>Open PDFIR FINALLY.RHS-KK-ECG-IR-ELE-370-REV00</v>
      </c>
      <c r="W3298" s="972" t="str">
        <f t="shared" ca="1" si="209"/>
        <v>DONE</v>
      </c>
      <c r="X3298" s="979" t="str">
        <f t="shared" si="210"/>
        <v>P</v>
      </c>
      <c r="Y3298" s="979"/>
      <c r="AD3298" s="564"/>
      <c r="AE3298" s="564"/>
      <c r="AF3298" s="564"/>
      <c r="AG3298" s="564"/>
      <c r="AH3298" s="564"/>
      <c r="AI3298" s="564"/>
    </row>
    <row r="3299" spans="1:35" ht="90" x14ac:dyDescent="0.3">
      <c r="A3299" s="450">
        <f t="shared" si="207"/>
        <v>3294</v>
      </c>
      <c r="B3299" s="608" t="s">
        <v>19330</v>
      </c>
      <c r="C3299" s="608" t="s">
        <v>1140</v>
      </c>
      <c r="D3299" s="272" t="s">
        <v>5106</v>
      </c>
      <c r="E3299" s="539" t="s">
        <v>14213</v>
      </c>
      <c r="F3299" s="106" t="s">
        <v>195</v>
      </c>
      <c r="G3299" s="106">
        <v>45951</v>
      </c>
      <c r="H3299" s="106">
        <v>45952</v>
      </c>
      <c r="I3299" s="90" t="s">
        <v>1671</v>
      </c>
      <c r="J3299" s="106"/>
      <c r="K3299" s="106"/>
      <c r="L3299" s="106"/>
      <c r="M3299" s="90"/>
      <c r="N3299" s="106"/>
      <c r="O3299" s="106"/>
      <c r="P3299" s="106"/>
      <c r="Q3299" s="90"/>
      <c r="R3299" s="106"/>
      <c r="S3299" s="106"/>
      <c r="T3299" s="106"/>
      <c r="U3299" s="90"/>
      <c r="V3299" s="107" t="str">
        <f t="shared" si="211"/>
        <v>Open PDFIR FINALLY.RHS-KK-ECG-IR-ELE-371-REV00</v>
      </c>
      <c r="W3299" s="972" t="str">
        <f t="shared" ca="1" si="209"/>
        <v>DONE</v>
      </c>
      <c r="X3299" s="979" t="str">
        <f t="shared" si="210"/>
        <v>P</v>
      </c>
      <c r="Y3299" s="979"/>
      <c r="AD3299" s="564"/>
      <c r="AE3299" s="564"/>
      <c r="AF3299" s="564"/>
      <c r="AG3299" s="564"/>
      <c r="AH3299" s="564"/>
      <c r="AI3299" s="564"/>
    </row>
    <row r="3300" spans="1:35" ht="90" x14ac:dyDescent="0.3">
      <c r="A3300" s="450">
        <f t="shared" si="207"/>
        <v>3295</v>
      </c>
      <c r="B3300" s="608" t="s">
        <v>19331</v>
      </c>
      <c r="C3300" s="608" t="s">
        <v>1140</v>
      </c>
      <c r="D3300" s="272" t="s">
        <v>10661</v>
      </c>
      <c r="E3300" s="539" t="s">
        <v>14211</v>
      </c>
      <c r="F3300" s="106" t="s">
        <v>195</v>
      </c>
      <c r="G3300" s="106">
        <v>45951</v>
      </c>
      <c r="H3300" s="106">
        <v>45953</v>
      </c>
      <c r="I3300" s="90" t="s">
        <v>1671</v>
      </c>
      <c r="J3300" s="106"/>
      <c r="K3300" s="106"/>
      <c r="L3300" s="106"/>
      <c r="M3300" s="90"/>
      <c r="N3300" s="106"/>
      <c r="O3300" s="106"/>
      <c r="P3300" s="106"/>
      <c r="Q3300" s="90"/>
      <c r="R3300" s="106"/>
      <c r="S3300" s="106"/>
      <c r="T3300" s="106"/>
      <c r="U3300" s="90"/>
      <c r="V3300" s="107" t="str">
        <f t="shared" si="211"/>
        <v>Open PDFIR FINALLY.RHS-KK-ECG-IR-ELE-372-REV00</v>
      </c>
      <c r="W3300" s="972" t="str">
        <f t="shared" ca="1" si="209"/>
        <v>DONE</v>
      </c>
      <c r="X3300" s="979" t="str">
        <f t="shared" si="210"/>
        <v>P</v>
      </c>
      <c r="Y3300" s="979"/>
      <c r="AD3300" s="564"/>
      <c r="AE3300" s="564"/>
      <c r="AF3300" s="564"/>
      <c r="AG3300" s="564"/>
      <c r="AH3300" s="564"/>
      <c r="AI3300" s="564"/>
    </row>
    <row r="3301" spans="1:35" ht="219.6" x14ac:dyDescent="0.3">
      <c r="A3301" s="450">
        <f t="shared" si="207"/>
        <v>3296</v>
      </c>
      <c r="B3301" s="608" t="s">
        <v>19332</v>
      </c>
      <c r="C3301" s="608" t="s">
        <v>1140</v>
      </c>
      <c r="D3301" s="272" t="s">
        <v>10661</v>
      </c>
      <c r="E3301" s="539" t="s">
        <v>14255</v>
      </c>
      <c r="F3301" s="106" t="s">
        <v>195</v>
      </c>
      <c r="G3301" s="106">
        <v>45951</v>
      </c>
      <c r="H3301" s="106">
        <v>45952</v>
      </c>
      <c r="I3301" s="90" t="s">
        <v>1671</v>
      </c>
      <c r="J3301" s="106"/>
      <c r="K3301" s="106"/>
      <c r="L3301" s="106"/>
      <c r="M3301" s="90"/>
      <c r="N3301" s="106"/>
      <c r="O3301" s="106"/>
      <c r="P3301" s="106"/>
      <c r="Q3301" s="90"/>
      <c r="R3301" s="106"/>
      <c r="S3301" s="106"/>
      <c r="T3301" s="106"/>
      <c r="U3301" s="90"/>
      <c r="V3301" s="107" t="str">
        <f t="shared" si="211"/>
        <v>Open PDFIR FINALLY.RHS-KK-ECG-IR-ELE-373-REV00</v>
      </c>
      <c r="W3301" s="972" t="str">
        <f t="shared" ca="1" si="209"/>
        <v>DONE</v>
      </c>
      <c r="X3301" s="979" t="str">
        <f t="shared" si="210"/>
        <v>P</v>
      </c>
      <c r="Y3301" s="979"/>
      <c r="AD3301" s="564"/>
      <c r="AE3301" s="564"/>
      <c r="AF3301" s="564"/>
      <c r="AG3301" s="564"/>
      <c r="AH3301" s="564"/>
      <c r="AI3301" s="564"/>
    </row>
    <row r="3302" spans="1:35" ht="90" x14ac:dyDescent="0.3">
      <c r="A3302" s="450">
        <f t="shared" si="207"/>
        <v>3297</v>
      </c>
      <c r="B3302" s="608" t="s">
        <v>19333</v>
      </c>
      <c r="C3302" s="608" t="s">
        <v>1140</v>
      </c>
      <c r="D3302" s="272" t="s">
        <v>10661</v>
      </c>
      <c r="E3302" s="539" t="s">
        <v>14214</v>
      </c>
      <c r="F3302" s="106" t="s">
        <v>195</v>
      </c>
      <c r="G3302" s="106">
        <v>45951</v>
      </c>
      <c r="H3302" s="106">
        <v>45951</v>
      </c>
      <c r="I3302" s="90" t="s">
        <v>1671</v>
      </c>
      <c r="J3302" s="106"/>
      <c r="K3302" s="106"/>
      <c r="L3302" s="106"/>
      <c r="M3302" s="90"/>
      <c r="N3302" s="106"/>
      <c r="O3302" s="106"/>
      <c r="P3302" s="106"/>
      <c r="Q3302" s="90"/>
      <c r="R3302" s="106"/>
      <c r="S3302" s="106"/>
      <c r="T3302" s="106"/>
      <c r="U3302" s="90"/>
      <c r="V3302" s="107" t="str">
        <f t="shared" si="211"/>
        <v>Open PDFIR FINALLY.RHS-KK-ECG-IR-ELE-374-REV00</v>
      </c>
      <c r="W3302" s="972" t="str">
        <f t="shared" ca="1" si="209"/>
        <v>DONE</v>
      </c>
      <c r="X3302" s="979" t="str">
        <f t="shared" si="210"/>
        <v>P</v>
      </c>
      <c r="Y3302" s="979"/>
      <c r="AD3302" s="564"/>
      <c r="AE3302" s="564"/>
      <c r="AF3302" s="564"/>
      <c r="AG3302" s="564"/>
      <c r="AH3302" s="564"/>
      <c r="AI3302" s="564"/>
    </row>
    <row r="3303" spans="1:35" ht="90" x14ac:dyDescent="0.3">
      <c r="A3303" s="450">
        <f t="shared" si="207"/>
        <v>3298</v>
      </c>
      <c r="B3303" s="608" t="s">
        <v>19334</v>
      </c>
      <c r="C3303" s="608" t="s">
        <v>1140</v>
      </c>
      <c r="D3303" s="272" t="s">
        <v>5106</v>
      </c>
      <c r="E3303" s="539" t="s">
        <v>14215</v>
      </c>
      <c r="F3303" s="106" t="s">
        <v>195</v>
      </c>
      <c r="G3303" s="106">
        <v>45951</v>
      </c>
      <c r="H3303" s="106">
        <v>45952</v>
      </c>
      <c r="I3303" s="90" t="s">
        <v>1671</v>
      </c>
      <c r="J3303" s="106"/>
      <c r="K3303" s="106"/>
      <c r="L3303" s="106"/>
      <c r="M3303" s="90"/>
      <c r="N3303" s="106"/>
      <c r="O3303" s="106"/>
      <c r="P3303" s="106"/>
      <c r="Q3303" s="90"/>
      <c r="R3303" s="106"/>
      <c r="S3303" s="106"/>
      <c r="T3303" s="106"/>
      <c r="U3303" s="90"/>
      <c r="V3303" s="107" t="str">
        <f t="shared" si="211"/>
        <v>Open PDFIR FINALLY.RHS-KK-ECG-IR-ELE-375-REV00</v>
      </c>
      <c r="W3303" s="972" t="str">
        <f t="shared" ca="1" si="209"/>
        <v>DONE</v>
      </c>
      <c r="X3303" s="979" t="str">
        <f t="shared" si="210"/>
        <v>P</v>
      </c>
      <c r="Y3303" s="979"/>
      <c r="AD3303" s="564"/>
      <c r="AE3303" s="564"/>
      <c r="AF3303" s="564"/>
      <c r="AG3303" s="564"/>
      <c r="AH3303" s="564"/>
      <c r="AI3303" s="564"/>
    </row>
    <row r="3304" spans="1:35" ht="90" x14ac:dyDescent="0.3">
      <c r="A3304" s="450">
        <f t="shared" si="207"/>
        <v>3299</v>
      </c>
      <c r="B3304" s="608" t="s">
        <v>20562</v>
      </c>
      <c r="C3304" s="608" t="s">
        <v>2735</v>
      </c>
      <c r="D3304" s="272" t="s">
        <v>5106</v>
      </c>
      <c r="E3304" s="539" t="s">
        <v>14229</v>
      </c>
      <c r="F3304" s="106" t="s">
        <v>195</v>
      </c>
      <c r="G3304" s="106">
        <v>45952</v>
      </c>
      <c r="H3304" s="106">
        <v>45952</v>
      </c>
      <c r="I3304" s="90" t="s">
        <v>25</v>
      </c>
      <c r="J3304" s="106" t="s">
        <v>195</v>
      </c>
      <c r="K3304" s="106">
        <v>46070</v>
      </c>
      <c r="L3304" s="106">
        <v>46070</v>
      </c>
      <c r="M3304" s="90" t="s">
        <v>1671</v>
      </c>
      <c r="N3304" s="106"/>
      <c r="O3304" s="106"/>
      <c r="P3304" s="106"/>
      <c r="Q3304" s="90"/>
      <c r="R3304" s="106"/>
      <c r="S3304" s="106"/>
      <c r="T3304" s="106"/>
      <c r="U3304" s="90"/>
      <c r="V3304" s="107" t="str">
        <f t="shared" si="211"/>
        <v>Open PDFIR FINALLY.RHS-KK-ECG-IR-ARCH-2857-REV01</v>
      </c>
      <c r="W3304" s="972" t="str">
        <f t="shared" ca="1" si="209"/>
        <v>DONE</v>
      </c>
      <c r="X3304" s="979" t="str">
        <f t="shared" si="210"/>
        <v>AWC</v>
      </c>
      <c r="Y3304" s="979"/>
      <c r="AD3304" s="564"/>
      <c r="AE3304" s="564"/>
      <c r="AF3304" s="564"/>
      <c r="AG3304" s="564"/>
      <c r="AH3304" s="564"/>
      <c r="AI3304" s="564"/>
    </row>
    <row r="3305" spans="1:35" ht="90" x14ac:dyDescent="0.3">
      <c r="A3305" s="450">
        <f t="shared" si="207"/>
        <v>3300</v>
      </c>
      <c r="B3305" s="608" t="s">
        <v>19335</v>
      </c>
      <c r="C3305" s="608" t="s">
        <v>2735</v>
      </c>
      <c r="D3305" s="272" t="s">
        <v>5106</v>
      </c>
      <c r="E3305" s="539" t="s">
        <v>14230</v>
      </c>
      <c r="F3305" s="106" t="s">
        <v>195</v>
      </c>
      <c r="G3305" s="106">
        <v>45952</v>
      </c>
      <c r="H3305" s="106">
        <v>45952</v>
      </c>
      <c r="I3305" s="90" t="s">
        <v>1671</v>
      </c>
      <c r="J3305" s="106"/>
      <c r="K3305" s="106"/>
      <c r="L3305" s="106"/>
      <c r="M3305" s="90"/>
      <c r="N3305" s="106"/>
      <c r="O3305" s="106"/>
      <c r="P3305" s="106"/>
      <c r="Q3305" s="90"/>
      <c r="R3305" s="106"/>
      <c r="S3305" s="106"/>
      <c r="T3305" s="106"/>
      <c r="U3305" s="90"/>
      <c r="V3305" s="107" t="str">
        <f t="shared" si="211"/>
        <v>Open PDFIR FINALLY.RHS-KK-ECG-IR-ARCH-2858-REV00</v>
      </c>
      <c r="W3305" s="972" t="str">
        <f t="shared" ca="1" si="209"/>
        <v>DONE</v>
      </c>
      <c r="X3305" s="979" t="str">
        <f t="shared" si="210"/>
        <v>P</v>
      </c>
      <c r="Y3305" s="979"/>
      <c r="AD3305" s="564"/>
      <c r="AE3305" s="564"/>
      <c r="AF3305" s="564"/>
      <c r="AG3305" s="564"/>
      <c r="AH3305" s="564"/>
      <c r="AI3305" s="564"/>
    </row>
    <row r="3306" spans="1:35" ht="90" x14ac:dyDescent="0.3">
      <c r="A3306" s="450">
        <f t="shared" si="207"/>
        <v>3301</v>
      </c>
      <c r="B3306" s="608" t="s">
        <v>19336</v>
      </c>
      <c r="C3306" s="608" t="s">
        <v>76</v>
      </c>
      <c r="D3306" s="272" t="s">
        <v>10661</v>
      </c>
      <c r="E3306" s="539" t="s">
        <v>14233</v>
      </c>
      <c r="F3306" s="106" t="s">
        <v>195</v>
      </c>
      <c r="G3306" s="106">
        <v>45953</v>
      </c>
      <c r="H3306" s="106">
        <v>45953</v>
      </c>
      <c r="I3306" s="90" t="s">
        <v>1671</v>
      </c>
      <c r="J3306" s="106"/>
      <c r="K3306" s="106"/>
      <c r="L3306" s="106"/>
      <c r="M3306" s="90"/>
      <c r="N3306" s="106"/>
      <c r="O3306" s="106"/>
      <c r="P3306" s="106"/>
      <c r="Q3306" s="90"/>
      <c r="R3306" s="106"/>
      <c r="S3306" s="106"/>
      <c r="T3306" s="106"/>
      <c r="U3306" s="90"/>
      <c r="V3306" s="107" t="str">
        <f t="shared" si="211"/>
        <v>Open PDFIR FINALLY.RHS-KK-ECG-IR-CI-2859-REV00</v>
      </c>
      <c r="W3306" s="972" t="str">
        <f t="shared" ca="1" si="209"/>
        <v>DONE</v>
      </c>
      <c r="X3306" s="979" t="str">
        <f t="shared" si="210"/>
        <v>P</v>
      </c>
      <c r="Y3306" s="979"/>
      <c r="AD3306" s="564"/>
      <c r="AE3306" s="564"/>
      <c r="AF3306" s="564"/>
      <c r="AG3306" s="564"/>
      <c r="AH3306" s="564"/>
      <c r="AI3306" s="564"/>
    </row>
    <row r="3307" spans="1:35" ht="90" x14ac:dyDescent="0.3">
      <c r="A3307" s="450">
        <f t="shared" si="207"/>
        <v>3302</v>
      </c>
      <c r="B3307" s="608" t="s">
        <v>20563</v>
      </c>
      <c r="C3307" s="608" t="s">
        <v>2735</v>
      </c>
      <c r="D3307" s="272" t="s">
        <v>5106</v>
      </c>
      <c r="E3307" s="539" t="s">
        <v>14246</v>
      </c>
      <c r="F3307" s="106" t="s">
        <v>195</v>
      </c>
      <c r="G3307" s="106">
        <v>45958</v>
      </c>
      <c r="H3307" s="106">
        <v>45958</v>
      </c>
      <c r="I3307" s="90" t="s">
        <v>25</v>
      </c>
      <c r="J3307" s="106" t="s">
        <v>195</v>
      </c>
      <c r="K3307" s="106">
        <v>46070</v>
      </c>
      <c r="L3307" s="106">
        <v>46070</v>
      </c>
      <c r="M3307" s="90" t="s">
        <v>1671</v>
      </c>
      <c r="N3307" s="106"/>
      <c r="O3307" s="106"/>
      <c r="P3307" s="106"/>
      <c r="Q3307" s="90"/>
      <c r="R3307" s="106"/>
      <c r="S3307" s="106"/>
      <c r="T3307" s="106"/>
      <c r="U3307" s="90"/>
      <c r="V3307" s="107" t="str">
        <f t="shared" si="211"/>
        <v>Open PDFIR FINALLY.RHS-KK-ECG-IR-ARCH-2860-REV01</v>
      </c>
      <c r="W3307" s="972" t="str">
        <f t="shared" ca="1" si="209"/>
        <v>DONE</v>
      </c>
      <c r="X3307" s="979" t="str">
        <f t="shared" si="210"/>
        <v>AWC</v>
      </c>
      <c r="Y3307" s="979"/>
      <c r="AD3307" s="564"/>
      <c r="AE3307" s="564"/>
      <c r="AF3307" s="564"/>
      <c r="AG3307" s="564"/>
      <c r="AH3307" s="564"/>
      <c r="AI3307" s="564"/>
    </row>
    <row r="3308" spans="1:35" ht="90" x14ac:dyDescent="0.3">
      <c r="A3308" s="450">
        <f t="shared" si="207"/>
        <v>3303</v>
      </c>
      <c r="B3308" s="608" t="s">
        <v>19337</v>
      </c>
      <c r="C3308" s="608" t="s">
        <v>2735</v>
      </c>
      <c r="D3308" s="272" t="s">
        <v>5106</v>
      </c>
      <c r="E3308" s="539" t="s">
        <v>14247</v>
      </c>
      <c r="F3308" s="106" t="s">
        <v>195</v>
      </c>
      <c r="G3308" s="106">
        <v>45958</v>
      </c>
      <c r="H3308" s="106">
        <v>45958</v>
      </c>
      <c r="I3308" s="90" t="s">
        <v>1671</v>
      </c>
      <c r="J3308" s="106"/>
      <c r="K3308" s="106"/>
      <c r="L3308" s="106"/>
      <c r="M3308" s="90"/>
      <c r="N3308" s="106"/>
      <c r="O3308" s="106"/>
      <c r="P3308" s="106"/>
      <c r="Q3308" s="90"/>
      <c r="R3308" s="106"/>
      <c r="S3308" s="106"/>
      <c r="T3308" s="106"/>
      <c r="U3308" s="90"/>
      <c r="V3308" s="107" t="str">
        <f t="shared" si="211"/>
        <v>Open PDFIR FINALLY.RHS-KK-ECG-IR-ARCH-2861-REV00</v>
      </c>
      <c r="W3308" s="972" t="str">
        <f t="shared" ca="1" si="209"/>
        <v>DONE</v>
      </c>
      <c r="X3308" s="979" t="str">
        <f t="shared" si="210"/>
        <v>P</v>
      </c>
      <c r="Y3308" s="979"/>
      <c r="AD3308" s="564"/>
      <c r="AE3308" s="564"/>
      <c r="AF3308" s="564"/>
      <c r="AG3308" s="564"/>
      <c r="AH3308" s="564"/>
      <c r="AI3308" s="564"/>
    </row>
    <row r="3309" spans="1:35" ht="90" x14ac:dyDescent="0.3">
      <c r="A3309" s="450">
        <f t="shared" si="207"/>
        <v>3304</v>
      </c>
      <c r="B3309" s="608" t="s">
        <v>19338</v>
      </c>
      <c r="C3309" s="608" t="s">
        <v>2735</v>
      </c>
      <c r="D3309" s="272" t="s">
        <v>5106</v>
      </c>
      <c r="E3309" s="539" t="s">
        <v>14248</v>
      </c>
      <c r="F3309" s="106" t="s">
        <v>195</v>
      </c>
      <c r="G3309" s="106">
        <v>45958</v>
      </c>
      <c r="H3309" s="106">
        <v>45964</v>
      </c>
      <c r="I3309" s="90" t="s">
        <v>1671</v>
      </c>
      <c r="J3309" s="106"/>
      <c r="K3309" s="106"/>
      <c r="L3309" s="106"/>
      <c r="M3309" s="90"/>
      <c r="N3309" s="106"/>
      <c r="O3309" s="106"/>
      <c r="P3309" s="106"/>
      <c r="Q3309" s="90"/>
      <c r="R3309" s="106"/>
      <c r="S3309" s="106"/>
      <c r="T3309" s="106"/>
      <c r="U3309" s="90"/>
      <c r="V3309" s="107" t="str">
        <f t="shared" si="211"/>
        <v>Open PDFIR FINALLY.RHS-KK-ECG-IR-ARCH-2862-REV00</v>
      </c>
      <c r="W3309" s="972" t="str">
        <f t="shared" ca="1" si="209"/>
        <v>DONE</v>
      </c>
      <c r="X3309" s="979" t="str">
        <f t="shared" si="210"/>
        <v>P</v>
      </c>
      <c r="Y3309" s="979"/>
      <c r="AD3309" s="564"/>
      <c r="AE3309" s="564"/>
      <c r="AF3309" s="564"/>
      <c r="AG3309" s="564"/>
      <c r="AH3309" s="564"/>
      <c r="AI3309" s="564"/>
    </row>
    <row r="3310" spans="1:35" ht="90" x14ac:dyDescent="0.3">
      <c r="A3310" s="450">
        <f t="shared" si="207"/>
        <v>3305</v>
      </c>
      <c r="B3310" s="608" t="s">
        <v>19339</v>
      </c>
      <c r="C3310" s="608" t="s">
        <v>2735</v>
      </c>
      <c r="D3310" s="272" t="s">
        <v>5106</v>
      </c>
      <c r="E3310" s="539" t="s">
        <v>14249</v>
      </c>
      <c r="F3310" s="106" t="s">
        <v>195</v>
      </c>
      <c r="G3310" s="106">
        <v>45958</v>
      </c>
      <c r="H3310" s="106"/>
      <c r="I3310" s="90" t="s">
        <v>83</v>
      </c>
      <c r="J3310" s="106"/>
      <c r="K3310" s="106"/>
      <c r="L3310" s="106"/>
      <c r="M3310" s="90"/>
      <c r="N3310" s="106"/>
      <c r="O3310" s="106"/>
      <c r="P3310" s="106"/>
      <c r="Q3310" s="90"/>
      <c r="R3310" s="106"/>
      <c r="S3310" s="106"/>
      <c r="T3310" s="106"/>
      <c r="U3310" s="90"/>
      <c r="V3310" s="107" t="str">
        <f t="shared" si="211"/>
        <v>Open PDFIR FINALLY.RHS-KK-ECG-IR-ARCH-2863-REV00</v>
      </c>
      <c r="W3310" s="973">
        <f t="shared" ca="1" si="209"/>
        <v>250</v>
      </c>
      <c r="X3310" s="979" t="str">
        <f t="shared" si="210"/>
        <v>P</v>
      </c>
      <c r="Y3310" s="979"/>
      <c r="AD3310" s="564"/>
      <c r="AE3310" s="564"/>
      <c r="AF3310" s="564"/>
      <c r="AG3310" s="564"/>
      <c r="AH3310" s="564"/>
      <c r="AI3310" s="564"/>
    </row>
    <row r="3311" spans="1:35" ht="90" x14ac:dyDescent="0.3">
      <c r="A3311" s="450">
        <f t="shared" si="207"/>
        <v>3306</v>
      </c>
      <c r="B3311" s="608" t="s">
        <v>19340</v>
      </c>
      <c r="C3311" s="608" t="s">
        <v>3746</v>
      </c>
      <c r="D3311" s="272" t="s">
        <v>5106</v>
      </c>
      <c r="E3311" s="539" t="s">
        <v>14254</v>
      </c>
      <c r="F3311" s="106" t="s">
        <v>195</v>
      </c>
      <c r="G3311" s="106">
        <v>45959</v>
      </c>
      <c r="H3311" s="106">
        <v>45963</v>
      </c>
      <c r="I3311" s="90" t="s">
        <v>1671</v>
      </c>
      <c r="J3311" s="106"/>
      <c r="K3311" s="106"/>
      <c r="L3311" s="106"/>
      <c r="M3311" s="90"/>
      <c r="N3311" s="106"/>
      <c r="O3311" s="106"/>
      <c r="P3311" s="106"/>
      <c r="Q3311" s="90"/>
      <c r="R3311" s="106"/>
      <c r="S3311" s="106"/>
      <c r="T3311" s="106"/>
      <c r="U3311" s="90"/>
      <c r="V3311" s="107" t="str">
        <f t="shared" si="211"/>
        <v>Open PDFIR FINALLY.RHS-KK-ECG-IR-MECH-83-REV00</v>
      </c>
      <c r="W3311" s="972" t="str">
        <f t="shared" ca="1" si="209"/>
        <v>DONE</v>
      </c>
      <c r="X3311" s="979" t="str">
        <f t="shared" si="210"/>
        <v>P</v>
      </c>
      <c r="Y3311" s="979"/>
      <c r="AD3311" s="564"/>
      <c r="AE3311" s="564"/>
      <c r="AF3311" s="564"/>
      <c r="AG3311" s="564"/>
      <c r="AH3311" s="564"/>
      <c r="AI3311" s="564"/>
    </row>
    <row r="3312" spans="1:35" ht="90" x14ac:dyDescent="0.3">
      <c r="A3312" s="450">
        <f t="shared" si="207"/>
        <v>3307</v>
      </c>
      <c r="B3312" s="608" t="s">
        <v>19341</v>
      </c>
      <c r="C3312" s="608" t="s">
        <v>78</v>
      </c>
      <c r="D3312" s="272" t="s">
        <v>5106</v>
      </c>
      <c r="E3312" s="539" t="s">
        <v>14256</v>
      </c>
      <c r="F3312" s="106" t="s">
        <v>195</v>
      </c>
      <c r="G3312" s="106">
        <v>45959</v>
      </c>
      <c r="H3312" s="106">
        <v>45959</v>
      </c>
      <c r="I3312" s="90" t="s">
        <v>1671</v>
      </c>
      <c r="J3312" s="106"/>
      <c r="K3312" s="106"/>
      <c r="L3312" s="106"/>
      <c r="M3312" s="90"/>
      <c r="N3312" s="106"/>
      <c r="O3312" s="106"/>
      <c r="P3312" s="106"/>
      <c r="Q3312" s="90"/>
      <c r="R3312" s="106"/>
      <c r="S3312" s="106"/>
      <c r="T3312" s="106"/>
      <c r="U3312" s="90"/>
      <c r="V3312" s="107" t="str">
        <f t="shared" si="211"/>
        <v>Open PDFIR FINALLY.RHS-KK-ECG-IR-ELE-376-REV00</v>
      </c>
      <c r="W3312" s="972" t="str">
        <f t="shared" ca="1" si="209"/>
        <v>DONE</v>
      </c>
      <c r="X3312" s="979" t="str">
        <f t="shared" si="210"/>
        <v>P</v>
      </c>
      <c r="Y3312" s="979"/>
      <c r="AD3312" s="564"/>
      <c r="AE3312" s="564"/>
      <c r="AF3312" s="564"/>
      <c r="AG3312" s="564"/>
      <c r="AH3312" s="564"/>
      <c r="AI3312" s="564"/>
    </row>
    <row r="3313" spans="1:35" ht="219.6" x14ac:dyDescent="0.3">
      <c r="A3313" s="450">
        <f t="shared" si="207"/>
        <v>3308</v>
      </c>
      <c r="B3313" s="608" t="s">
        <v>19342</v>
      </c>
      <c r="C3313" s="608" t="s">
        <v>78</v>
      </c>
      <c r="D3313" s="272" t="s">
        <v>10661</v>
      </c>
      <c r="E3313" s="539" t="s">
        <v>14257</v>
      </c>
      <c r="F3313" s="106" t="s">
        <v>195</v>
      </c>
      <c r="G3313" s="106">
        <v>45959</v>
      </c>
      <c r="H3313" s="106">
        <v>45959</v>
      </c>
      <c r="I3313" s="90" t="s">
        <v>1671</v>
      </c>
      <c r="J3313" s="106"/>
      <c r="K3313" s="106"/>
      <c r="L3313" s="106"/>
      <c r="M3313" s="90"/>
      <c r="N3313" s="106"/>
      <c r="O3313" s="106"/>
      <c r="P3313" s="106"/>
      <c r="Q3313" s="90"/>
      <c r="R3313" s="106"/>
      <c r="S3313" s="106"/>
      <c r="T3313" s="106"/>
      <c r="U3313" s="90"/>
      <c r="V3313" s="107" t="str">
        <f t="shared" si="211"/>
        <v>Open PDFIR FINALLY.RHS-KK-ECG-IR-ELE-377-REV00</v>
      </c>
      <c r="W3313" s="972" t="str">
        <f t="shared" ca="1" si="209"/>
        <v>DONE</v>
      </c>
      <c r="X3313" s="979" t="str">
        <f t="shared" si="210"/>
        <v>P</v>
      </c>
      <c r="Y3313" s="979"/>
      <c r="AD3313" s="564"/>
      <c r="AE3313" s="564"/>
      <c r="AF3313" s="564"/>
      <c r="AG3313" s="564"/>
      <c r="AH3313" s="564"/>
      <c r="AI3313" s="564"/>
    </row>
    <row r="3314" spans="1:35" ht="183" x14ac:dyDescent="0.3">
      <c r="A3314" s="450">
        <f t="shared" si="207"/>
        <v>3309</v>
      </c>
      <c r="B3314" s="608" t="s">
        <v>19343</v>
      </c>
      <c r="C3314" s="608" t="s">
        <v>78</v>
      </c>
      <c r="D3314" s="272" t="s">
        <v>10661</v>
      </c>
      <c r="E3314" s="539" t="s">
        <v>14258</v>
      </c>
      <c r="F3314" s="106" t="s">
        <v>195</v>
      </c>
      <c r="G3314" s="106">
        <v>45959</v>
      </c>
      <c r="H3314" s="106">
        <v>45959</v>
      </c>
      <c r="I3314" s="90" t="s">
        <v>1671</v>
      </c>
      <c r="J3314" s="106"/>
      <c r="K3314" s="106"/>
      <c r="L3314" s="106"/>
      <c r="M3314" s="90"/>
      <c r="N3314" s="106"/>
      <c r="O3314" s="106"/>
      <c r="P3314" s="106"/>
      <c r="Q3314" s="90"/>
      <c r="R3314" s="106"/>
      <c r="S3314" s="106"/>
      <c r="T3314" s="106"/>
      <c r="U3314" s="90"/>
      <c r="V3314" s="107" t="str">
        <f t="shared" si="211"/>
        <v>Open PDFIR FINALLY.RHS-KK-ECG-IR-ELE-378-REV00</v>
      </c>
      <c r="W3314" s="972" t="str">
        <f t="shared" ca="1" si="209"/>
        <v>DONE</v>
      </c>
      <c r="X3314" s="979" t="str">
        <f t="shared" si="210"/>
        <v>P</v>
      </c>
      <c r="Y3314" s="979"/>
      <c r="AD3314" s="564"/>
      <c r="AE3314" s="564"/>
      <c r="AF3314" s="564"/>
      <c r="AG3314" s="564"/>
      <c r="AH3314" s="564"/>
      <c r="AI3314" s="564"/>
    </row>
    <row r="3315" spans="1:35" ht="90" x14ac:dyDescent="0.3">
      <c r="A3315" s="450">
        <f t="shared" si="207"/>
        <v>3310</v>
      </c>
      <c r="B3315" s="608" t="s">
        <v>19344</v>
      </c>
      <c r="C3315" s="608" t="s">
        <v>78</v>
      </c>
      <c r="D3315" s="272" t="s">
        <v>13792</v>
      </c>
      <c r="E3315" s="539" t="s">
        <v>15070</v>
      </c>
      <c r="F3315" s="106" t="s">
        <v>195</v>
      </c>
      <c r="G3315" s="106">
        <v>45959</v>
      </c>
      <c r="H3315" s="106">
        <v>45959</v>
      </c>
      <c r="I3315" s="90" t="s">
        <v>1671</v>
      </c>
      <c r="J3315" s="106"/>
      <c r="K3315" s="106"/>
      <c r="L3315" s="106"/>
      <c r="M3315" s="90"/>
      <c r="N3315" s="106"/>
      <c r="O3315" s="106"/>
      <c r="P3315" s="106"/>
      <c r="Q3315" s="90"/>
      <c r="R3315" s="106"/>
      <c r="S3315" s="106"/>
      <c r="T3315" s="106"/>
      <c r="U3315" s="90"/>
      <c r="V3315" s="107" t="str">
        <f t="shared" si="211"/>
        <v>Open PDFIR FINALLY.RHS-KK-ECG-IR-ELE-379-REV00</v>
      </c>
      <c r="W3315" s="972" t="str">
        <f t="shared" ca="1" si="209"/>
        <v>DONE</v>
      </c>
      <c r="X3315" s="979" t="str">
        <f t="shared" si="210"/>
        <v>P</v>
      </c>
      <c r="Y3315" s="979"/>
      <c r="AD3315" s="564"/>
      <c r="AE3315" s="564"/>
      <c r="AF3315" s="564"/>
      <c r="AG3315" s="564"/>
      <c r="AH3315" s="564"/>
      <c r="AI3315" s="564"/>
    </row>
    <row r="3316" spans="1:35" ht="90" x14ac:dyDescent="0.3">
      <c r="A3316" s="450">
        <f t="shared" si="207"/>
        <v>3311</v>
      </c>
      <c r="B3316" s="608" t="s">
        <v>20564</v>
      </c>
      <c r="C3316" s="608" t="s">
        <v>2735</v>
      </c>
      <c r="D3316" s="272" t="s">
        <v>5106</v>
      </c>
      <c r="E3316" s="539" t="s">
        <v>14259</v>
      </c>
      <c r="F3316" s="106" t="s">
        <v>195</v>
      </c>
      <c r="G3316" s="106">
        <v>45960</v>
      </c>
      <c r="H3316" s="106">
        <v>45960</v>
      </c>
      <c r="I3316" s="90" t="s">
        <v>25</v>
      </c>
      <c r="J3316" s="106" t="s">
        <v>195</v>
      </c>
      <c r="K3316" s="106">
        <v>46070</v>
      </c>
      <c r="L3316" s="106">
        <v>46070</v>
      </c>
      <c r="M3316" s="90" t="s">
        <v>1671</v>
      </c>
      <c r="N3316" s="106"/>
      <c r="O3316" s="106"/>
      <c r="P3316" s="106"/>
      <c r="Q3316" s="90"/>
      <c r="R3316" s="106"/>
      <c r="S3316" s="106"/>
      <c r="T3316" s="106"/>
      <c r="U3316" s="90"/>
      <c r="V3316" s="107" t="str">
        <f t="shared" si="211"/>
        <v>Open PDFIR FINALLY.RHS-KK-ECG-IR-ARCH-2864-REV01</v>
      </c>
      <c r="W3316" s="972" t="str">
        <f t="shared" ca="1" si="209"/>
        <v>DONE</v>
      </c>
      <c r="X3316" s="979" t="str">
        <f t="shared" si="210"/>
        <v>AWC</v>
      </c>
      <c r="Y3316" s="979"/>
      <c r="AD3316" s="564"/>
      <c r="AE3316" s="564"/>
      <c r="AF3316" s="564"/>
      <c r="AG3316" s="564"/>
      <c r="AH3316" s="564"/>
      <c r="AI3316" s="564"/>
    </row>
    <row r="3317" spans="1:35" ht="90" x14ac:dyDescent="0.3">
      <c r="A3317" s="450">
        <f t="shared" si="207"/>
        <v>3312</v>
      </c>
      <c r="B3317" s="608" t="s">
        <v>19345</v>
      </c>
      <c r="C3317" s="608" t="s">
        <v>2735</v>
      </c>
      <c r="D3317" s="272" t="s">
        <v>5106</v>
      </c>
      <c r="E3317" s="539" t="s">
        <v>14260</v>
      </c>
      <c r="F3317" s="106" t="s">
        <v>195</v>
      </c>
      <c r="G3317" s="106">
        <v>45960</v>
      </c>
      <c r="H3317" s="106">
        <v>45960</v>
      </c>
      <c r="I3317" s="90" t="s">
        <v>1671</v>
      </c>
      <c r="J3317" s="106"/>
      <c r="K3317" s="106"/>
      <c r="L3317" s="106"/>
      <c r="M3317" s="90"/>
      <c r="N3317" s="106"/>
      <c r="O3317" s="106"/>
      <c r="P3317" s="106"/>
      <c r="Q3317" s="90"/>
      <c r="R3317" s="106"/>
      <c r="S3317" s="106"/>
      <c r="T3317" s="106"/>
      <c r="U3317" s="90"/>
      <c r="V3317" s="107" t="str">
        <f t="shared" si="211"/>
        <v>Open PDFIR FINALLY.RHS-KK-ECG-IR-ARCH-2865-REV00</v>
      </c>
      <c r="W3317" s="972" t="str">
        <f t="shared" ca="1" si="209"/>
        <v>DONE</v>
      </c>
      <c r="X3317" s="979" t="str">
        <f t="shared" si="210"/>
        <v>P</v>
      </c>
      <c r="Y3317" s="979"/>
      <c r="AD3317" s="564"/>
      <c r="AE3317" s="564"/>
      <c r="AF3317" s="564"/>
      <c r="AG3317" s="564"/>
      <c r="AH3317" s="564"/>
      <c r="AI3317" s="564"/>
    </row>
    <row r="3318" spans="1:35" ht="90" x14ac:dyDescent="0.3">
      <c r="A3318" s="450">
        <f t="shared" si="207"/>
        <v>3313</v>
      </c>
      <c r="B3318" s="608" t="s">
        <v>19346</v>
      </c>
      <c r="C3318" s="608" t="s">
        <v>2735</v>
      </c>
      <c r="D3318" s="272" t="s">
        <v>5106</v>
      </c>
      <c r="E3318" s="539" t="s">
        <v>14261</v>
      </c>
      <c r="F3318" s="106" t="s">
        <v>195</v>
      </c>
      <c r="G3318" s="106">
        <v>45960</v>
      </c>
      <c r="H3318" s="106">
        <v>45960</v>
      </c>
      <c r="I3318" s="90" t="s">
        <v>1671</v>
      </c>
      <c r="J3318" s="106"/>
      <c r="K3318" s="106"/>
      <c r="L3318" s="106"/>
      <c r="M3318" s="90"/>
      <c r="N3318" s="106"/>
      <c r="O3318" s="106"/>
      <c r="P3318" s="106"/>
      <c r="Q3318" s="90"/>
      <c r="R3318" s="106"/>
      <c r="S3318" s="106"/>
      <c r="T3318" s="106"/>
      <c r="U3318" s="90"/>
      <c r="V3318" s="107" t="str">
        <f t="shared" si="211"/>
        <v>Open PDFIR FINALLY.RHS-KK-ECG-IR-ARCH-2866-REV00</v>
      </c>
      <c r="W3318" s="972" t="str">
        <f t="shared" ca="1" si="209"/>
        <v>DONE</v>
      </c>
      <c r="X3318" s="979" t="str">
        <f t="shared" si="210"/>
        <v>P</v>
      </c>
      <c r="Y3318" s="979"/>
      <c r="AD3318" s="564"/>
      <c r="AE3318" s="564"/>
      <c r="AF3318" s="564"/>
      <c r="AG3318" s="564"/>
      <c r="AH3318" s="564"/>
      <c r="AI3318" s="564"/>
    </row>
    <row r="3319" spans="1:35" ht="90" x14ac:dyDescent="0.3">
      <c r="A3319" s="450">
        <f t="shared" si="207"/>
        <v>3314</v>
      </c>
      <c r="B3319" s="608" t="s">
        <v>19347</v>
      </c>
      <c r="C3319" s="608" t="s">
        <v>3746</v>
      </c>
      <c r="D3319" s="272" t="s">
        <v>5106</v>
      </c>
      <c r="E3319" s="539" t="s">
        <v>14262</v>
      </c>
      <c r="F3319" s="106" t="s">
        <v>195</v>
      </c>
      <c r="G3319" s="106">
        <v>45960</v>
      </c>
      <c r="H3319" s="106">
        <v>45966</v>
      </c>
      <c r="I3319" s="90" t="s">
        <v>1671</v>
      </c>
      <c r="J3319" s="106"/>
      <c r="K3319" s="106"/>
      <c r="L3319" s="106"/>
      <c r="M3319" s="90"/>
      <c r="N3319" s="106"/>
      <c r="O3319" s="106"/>
      <c r="P3319" s="106"/>
      <c r="Q3319" s="90"/>
      <c r="R3319" s="106"/>
      <c r="S3319" s="106"/>
      <c r="T3319" s="106"/>
      <c r="U3319" s="90"/>
      <c r="V3319" s="107" t="str">
        <f>IF(B3319&gt;0,HYPERLINK(CONCATENATE("PDFIR FINALLY/",B3319,".pdf"),CONCATENATE("Open PDFIR FINALLY.",B3319)),"")</f>
        <v>Open PDFIR FINALLY.RHS-KK-ECG-IR-MECH-84-REV00</v>
      </c>
      <c r="W3319" s="972" t="str">
        <f t="shared" ca="1" si="209"/>
        <v>DONE</v>
      </c>
      <c r="X3319" s="979" t="str">
        <f t="shared" si="210"/>
        <v>P</v>
      </c>
      <c r="Y3319" s="979"/>
      <c r="AD3319" s="564"/>
      <c r="AE3319" s="564"/>
      <c r="AF3319" s="564"/>
      <c r="AG3319" s="564"/>
      <c r="AH3319" s="564"/>
      <c r="AI3319" s="564"/>
    </row>
    <row r="3320" spans="1:35" ht="90" x14ac:dyDescent="0.3">
      <c r="A3320" s="450">
        <f t="shared" si="207"/>
        <v>3315</v>
      </c>
      <c r="B3320" s="608" t="s">
        <v>19348</v>
      </c>
      <c r="C3320" s="608" t="s">
        <v>78</v>
      </c>
      <c r="D3320" s="272" t="s">
        <v>10661</v>
      </c>
      <c r="E3320" s="539" t="s">
        <v>14263</v>
      </c>
      <c r="F3320" s="106" t="s">
        <v>195</v>
      </c>
      <c r="G3320" s="106">
        <v>45960</v>
      </c>
      <c r="H3320" s="106">
        <v>45962</v>
      </c>
      <c r="I3320" s="90" t="s">
        <v>1671</v>
      </c>
      <c r="J3320" s="106"/>
      <c r="K3320" s="106"/>
      <c r="L3320" s="106"/>
      <c r="M3320" s="90"/>
      <c r="N3320" s="106"/>
      <c r="O3320" s="106"/>
      <c r="P3320" s="106"/>
      <c r="Q3320" s="90"/>
      <c r="R3320" s="106"/>
      <c r="S3320" s="106"/>
      <c r="T3320" s="106"/>
      <c r="U3320" s="90"/>
      <c r="V3320" s="107" t="str">
        <f>IF(B3320&gt;0,HYPERLINK(CONCATENATE("PDFIR FINALLY/",B3320,".pdf"),CONCATENATE("Open PDFIR FINALLY.",B3320)),"")</f>
        <v>Open PDFIR FINALLY.RHS-KK-ECG-IR-ELE-380-REV00</v>
      </c>
      <c r="W3320" s="972" t="str">
        <f t="shared" ca="1" si="209"/>
        <v>DONE</v>
      </c>
      <c r="X3320" s="979" t="str">
        <f t="shared" si="210"/>
        <v>P</v>
      </c>
      <c r="Y3320" s="979"/>
      <c r="AD3320" s="564"/>
      <c r="AE3320" s="564"/>
      <c r="AF3320" s="564"/>
      <c r="AG3320" s="564"/>
      <c r="AH3320" s="564"/>
      <c r="AI3320" s="564"/>
    </row>
    <row r="3321" spans="1:35" ht="90" x14ac:dyDescent="0.3">
      <c r="A3321" s="450">
        <f t="shared" si="207"/>
        <v>3316</v>
      </c>
      <c r="B3321" s="608" t="s">
        <v>19349</v>
      </c>
      <c r="C3321" s="608" t="s">
        <v>76</v>
      </c>
      <c r="D3321" s="272" t="s">
        <v>10661</v>
      </c>
      <c r="E3321" s="539" t="s">
        <v>14264</v>
      </c>
      <c r="F3321" s="106" t="s">
        <v>195</v>
      </c>
      <c r="G3321" s="106">
        <v>45960</v>
      </c>
      <c r="H3321" s="106">
        <v>45960</v>
      </c>
      <c r="I3321" s="90" t="s">
        <v>1671</v>
      </c>
      <c r="J3321" s="106"/>
      <c r="K3321" s="106"/>
      <c r="L3321" s="106"/>
      <c r="M3321" s="90"/>
      <c r="N3321" s="106"/>
      <c r="O3321" s="106"/>
      <c r="P3321" s="106"/>
      <c r="Q3321" s="90"/>
      <c r="R3321" s="106"/>
      <c r="S3321" s="106"/>
      <c r="T3321" s="106"/>
      <c r="U3321" s="90"/>
      <c r="V3321" s="107" t="str">
        <f>IF(B3321&gt;0,HYPERLINK(CONCATENATE("PDFIR FINALLY/",B3321,".pdf"),CONCATENATE("Open PDFIR FINALLY.",B3321)),"")</f>
        <v>Open PDFIR FINALLY.RHS-KK-ECG-IR-ARCH-2867-REV00</v>
      </c>
      <c r="W3321" s="972" t="str">
        <f t="shared" ca="1" si="209"/>
        <v>DONE</v>
      </c>
      <c r="X3321" s="979" t="str">
        <f t="shared" si="210"/>
        <v>P</v>
      </c>
      <c r="Y3321" s="979"/>
      <c r="AD3321" s="564"/>
      <c r="AE3321" s="564"/>
      <c r="AF3321" s="564"/>
      <c r="AG3321" s="564"/>
      <c r="AH3321" s="564"/>
      <c r="AI3321" s="564"/>
    </row>
    <row r="3322" spans="1:35" ht="90" x14ac:dyDescent="0.3">
      <c r="A3322" s="450">
        <f t="shared" si="207"/>
        <v>3317</v>
      </c>
      <c r="B3322" s="608" t="s">
        <v>19350</v>
      </c>
      <c r="C3322" s="608" t="s">
        <v>2735</v>
      </c>
      <c r="D3322" s="272" t="s">
        <v>10661</v>
      </c>
      <c r="E3322" s="539" t="s">
        <v>14265</v>
      </c>
      <c r="F3322" s="106" t="s">
        <v>195</v>
      </c>
      <c r="G3322" s="106">
        <v>45960</v>
      </c>
      <c r="H3322" s="106">
        <v>45960</v>
      </c>
      <c r="I3322" s="90" t="s">
        <v>62</v>
      </c>
      <c r="J3322" s="106"/>
      <c r="K3322" s="106"/>
      <c r="L3322" s="106"/>
      <c r="M3322" s="90"/>
      <c r="N3322" s="106"/>
      <c r="O3322" s="106"/>
      <c r="P3322" s="106"/>
      <c r="Q3322" s="90"/>
      <c r="R3322" s="106"/>
      <c r="S3322" s="106"/>
      <c r="T3322" s="106"/>
      <c r="U3322" s="90"/>
      <c r="V3322" s="107" t="str">
        <f t="shared" ref="V3322:V3329" si="212">IF(B3322&gt;0,HYPERLINK(CONCATENATE("PDFIR FINALLY/",B3322,".pdf"),CONCATENATE("Open PDFIR FINALLY.",B3322)),"")</f>
        <v>Open PDFIR FINALLY.RHS-KK-ECG-IR-ARCH-2868-REV00</v>
      </c>
      <c r="W3322" s="972" t="str">
        <f t="shared" ca="1" si="209"/>
        <v>DONE</v>
      </c>
      <c r="X3322" s="979" t="str">
        <f t="shared" si="210"/>
        <v>P</v>
      </c>
      <c r="Y3322" s="979"/>
      <c r="AD3322" s="564"/>
      <c r="AE3322" s="564"/>
      <c r="AF3322" s="564"/>
      <c r="AG3322" s="564"/>
      <c r="AH3322" s="564"/>
      <c r="AI3322" s="564"/>
    </row>
    <row r="3323" spans="1:35" ht="90" x14ac:dyDescent="0.3">
      <c r="A3323" s="450">
        <f t="shared" si="207"/>
        <v>3318</v>
      </c>
      <c r="B3323" s="608" t="s">
        <v>19351</v>
      </c>
      <c r="C3323" s="608" t="s">
        <v>78</v>
      </c>
      <c r="D3323" s="272" t="s">
        <v>13792</v>
      </c>
      <c r="E3323" s="539" t="s">
        <v>14635</v>
      </c>
      <c r="F3323" s="106" t="s">
        <v>195</v>
      </c>
      <c r="G3323" s="106">
        <v>45960</v>
      </c>
      <c r="H3323" s="106">
        <v>45962</v>
      </c>
      <c r="I3323" s="90" t="s">
        <v>1671</v>
      </c>
      <c r="J3323" s="106"/>
      <c r="K3323" s="106"/>
      <c r="L3323" s="106"/>
      <c r="M3323" s="90"/>
      <c r="N3323" s="106"/>
      <c r="O3323" s="106"/>
      <c r="P3323" s="106"/>
      <c r="Q3323" s="90"/>
      <c r="R3323" s="106"/>
      <c r="S3323" s="106"/>
      <c r="T3323" s="106"/>
      <c r="U3323" s="90"/>
      <c r="V3323" s="107" t="str">
        <f t="shared" si="212"/>
        <v>Open PDFIR FINALLY.RHS-KK-ECG-IR-ELE-381-REV00</v>
      </c>
      <c r="W3323" s="972" t="str">
        <f t="shared" ca="1" si="209"/>
        <v>DONE</v>
      </c>
      <c r="X3323" s="979" t="str">
        <f t="shared" si="210"/>
        <v>P</v>
      </c>
      <c r="Y3323" s="979"/>
      <c r="AD3323" s="564"/>
      <c r="AE3323" s="564"/>
      <c r="AF3323" s="564"/>
      <c r="AG3323" s="564"/>
      <c r="AH3323" s="564"/>
      <c r="AI3323" s="564"/>
    </row>
    <row r="3324" spans="1:35" ht="90" x14ac:dyDescent="0.3">
      <c r="A3324" s="450">
        <f t="shared" si="207"/>
        <v>3319</v>
      </c>
      <c r="B3324" s="608" t="s">
        <v>20565</v>
      </c>
      <c r="C3324" s="608" t="s">
        <v>3746</v>
      </c>
      <c r="D3324" s="272" t="s">
        <v>5106</v>
      </c>
      <c r="E3324" s="539" t="s">
        <v>14266</v>
      </c>
      <c r="F3324" s="106" t="s">
        <v>195</v>
      </c>
      <c r="G3324" s="106">
        <v>45960</v>
      </c>
      <c r="H3324" s="106">
        <v>45965</v>
      </c>
      <c r="I3324" s="90" t="s">
        <v>1671</v>
      </c>
      <c r="J3324" s="106" t="s">
        <v>195</v>
      </c>
      <c r="K3324" s="106">
        <v>46207</v>
      </c>
      <c r="L3324" s="106"/>
      <c r="M3324" s="90" t="s">
        <v>83</v>
      </c>
      <c r="N3324" s="106"/>
      <c r="O3324" s="106"/>
      <c r="P3324" s="106"/>
      <c r="Q3324" s="90"/>
      <c r="R3324" s="106"/>
      <c r="S3324" s="106"/>
      <c r="T3324" s="106"/>
      <c r="U3324" s="90"/>
      <c r="V3324" s="107" t="str">
        <f t="shared" si="212"/>
        <v>Open PDFIR FINALLY.RHS-KK-ECG-IR-MECH-85-REV01</v>
      </c>
      <c r="W3324" s="973">
        <f t="shared" ca="1" si="209"/>
        <v>1</v>
      </c>
      <c r="X3324" s="979" t="str">
        <f t="shared" si="210"/>
        <v>P</v>
      </c>
      <c r="Y3324" s="979"/>
      <c r="AD3324" s="564"/>
      <c r="AE3324" s="564"/>
      <c r="AF3324" s="564"/>
      <c r="AG3324" s="564"/>
      <c r="AH3324" s="564"/>
      <c r="AI3324" s="564"/>
    </row>
    <row r="3325" spans="1:35" ht="90" x14ac:dyDescent="0.3">
      <c r="A3325" s="450">
        <f t="shared" si="207"/>
        <v>3320</v>
      </c>
      <c r="B3325" s="608" t="s">
        <v>19352</v>
      </c>
      <c r="C3325" s="608" t="s">
        <v>2735</v>
      </c>
      <c r="D3325" s="272" t="s">
        <v>5106</v>
      </c>
      <c r="E3325" s="539" t="s">
        <v>14303</v>
      </c>
      <c r="F3325" s="106" t="s">
        <v>195</v>
      </c>
      <c r="G3325" s="106">
        <v>45962</v>
      </c>
      <c r="H3325" s="106"/>
      <c r="I3325" s="90" t="s">
        <v>83</v>
      </c>
      <c r="J3325" s="106"/>
      <c r="K3325" s="106"/>
      <c r="L3325" s="106"/>
      <c r="M3325" s="90"/>
      <c r="N3325" s="106"/>
      <c r="O3325" s="106"/>
      <c r="P3325" s="106"/>
      <c r="Q3325" s="90"/>
      <c r="R3325" s="106"/>
      <c r="S3325" s="106"/>
      <c r="T3325" s="106"/>
      <c r="U3325" s="90"/>
      <c r="V3325" s="107" t="str">
        <f t="shared" si="212"/>
        <v>Open PDFIR FINALLY.RHS-KK-ECG-IR-ARCH-2869-REV00</v>
      </c>
      <c r="W3325" s="973">
        <f t="shared" ca="1" si="209"/>
        <v>246</v>
      </c>
      <c r="X3325" s="979" t="str">
        <f t="shared" si="210"/>
        <v>P</v>
      </c>
      <c r="Y3325" s="979"/>
      <c r="AD3325" s="564"/>
      <c r="AE3325" s="564"/>
      <c r="AF3325" s="564"/>
      <c r="AG3325" s="564"/>
      <c r="AH3325" s="564"/>
      <c r="AI3325" s="564"/>
    </row>
    <row r="3326" spans="1:35" ht="90" x14ac:dyDescent="0.3">
      <c r="A3326" s="450">
        <f t="shared" ref="A3326:A3389" si="213">ROW()-ROW($A$5)</f>
        <v>3321</v>
      </c>
      <c r="B3326" s="608" t="s">
        <v>19353</v>
      </c>
      <c r="C3326" s="608" t="s">
        <v>78</v>
      </c>
      <c r="D3326" s="272" t="s">
        <v>10661</v>
      </c>
      <c r="E3326" s="539" t="s">
        <v>14291</v>
      </c>
      <c r="F3326" s="106" t="s">
        <v>195</v>
      </c>
      <c r="G3326" s="106">
        <v>45962</v>
      </c>
      <c r="H3326" s="106">
        <v>45962</v>
      </c>
      <c r="I3326" s="90" t="s">
        <v>1671</v>
      </c>
      <c r="J3326" s="106"/>
      <c r="K3326" s="106"/>
      <c r="L3326" s="106"/>
      <c r="M3326" s="90"/>
      <c r="N3326" s="106"/>
      <c r="O3326" s="106"/>
      <c r="P3326" s="106"/>
      <c r="Q3326" s="90"/>
      <c r="R3326" s="106"/>
      <c r="S3326" s="106"/>
      <c r="T3326" s="106"/>
      <c r="U3326" s="90"/>
      <c r="V3326" s="107" t="str">
        <f t="shared" si="212"/>
        <v>Open PDFIR FINALLY.RHS-KK-ECG-IR-ELE-382-REV00</v>
      </c>
      <c r="W3326" s="972" t="str">
        <f t="shared" ca="1" si="209"/>
        <v>DONE</v>
      </c>
      <c r="X3326" s="979" t="str">
        <f t="shared" si="210"/>
        <v>P</v>
      </c>
      <c r="Y3326" s="979"/>
      <c r="AD3326" s="564"/>
      <c r="AE3326" s="564"/>
      <c r="AF3326" s="564"/>
      <c r="AG3326" s="564"/>
      <c r="AH3326" s="564"/>
      <c r="AI3326" s="564"/>
    </row>
    <row r="3327" spans="1:35" ht="90" x14ac:dyDescent="0.3">
      <c r="A3327" s="450">
        <f t="shared" si="213"/>
        <v>3322</v>
      </c>
      <c r="B3327" s="608" t="s">
        <v>19354</v>
      </c>
      <c r="C3327" s="608" t="s">
        <v>4383</v>
      </c>
      <c r="D3327" s="272" t="s">
        <v>8685</v>
      </c>
      <c r="E3327" s="539" t="s">
        <v>14292</v>
      </c>
      <c r="F3327" s="106" t="s">
        <v>195</v>
      </c>
      <c r="G3327" s="106">
        <v>45963</v>
      </c>
      <c r="H3327" s="106">
        <v>45963</v>
      </c>
      <c r="I3327" s="90" t="s">
        <v>62</v>
      </c>
      <c r="J3327" s="106"/>
      <c r="K3327" s="106"/>
      <c r="L3327" s="106"/>
      <c r="M3327" s="90"/>
      <c r="N3327" s="106"/>
      <c r="O3327" s="106"/>
      <c r="P3327" s="106"/>
      <c r="Q3327" s="90"/>
      <c r="R3327" s="106"/>
      <c r="S3327" s="106"/>
      <c r="T3327" s="106"/>
      <c r="U3327" s="90"/>
      <c r="V3327" s="107" t="str">
        <f t="shared" si="212"/>
        <v>Open PDFIR FINALLY.RHS-KK-ECG-IR-SU-2870-REV00</v>
      </c>
      <c r="W3327" s="972" t="str">
        <f t="shared" ca="1" si="209"/>
        <v>DONE</v>
      </c>
      <c r="X3327" s="979" t="str">
        <f t="shared" si="210"/>
        <v>P</v>
      </c>
      <c r="Y3327" s="979"/>
      <c r="AD3327" s="564"/>
      <c r="AE3327" s="564"/>
      <c r="AF3327" s="564"/>
      <c r="AG3327" s="564"/>
      <c r="AH3327" s="564"/>
      <c r="AI3327" s="564"/>
    </row>
    <row r="3328" spans="1:35" ht="90" x14ac:dyDescent="0.3">
      <c r="A3328" s="450">
        <f t="shared" si="213"/>
        <v>3323</v>
      </c>
      <c r="B3328" s="608" t="s">
        <v>19355</v>
      </c>
      <c r="C3328" s="608" t="s">
        <v>2735</v>
      </c>
      <c r="D3328" s="272" t="s">
        <v>5106</v>
      </c>
      <c r="E3328" s="539" t="s">
        <v>14295</v>
      </c>
      <c r="F3328" s="106" t="s">
        <v>195</v>
      </c>
      <c r="G3328" s="106">
        <v>45963</v>
      </c>
      <c r="H3328" s="106">
        <v>45963</v>
      </c>
      <c r="I3328" s="90" t="s">
        <v>1671</v>
      </c>
      <c r="J3328" s="106"/>
      <c r="K3328" s="106"/>
      <c r="L3328" s="106"/>
      <c r="M3328" s="90"/>
      <c r="N3328" s="106"/>
      <c r="O3328" s="106"/>
      <c r="P3328" s="106"/>
      <c r="Q3328" s="90"/>
      <c r="R3328" s="106"/>
      <c r="S3328" s="106"/>
      <c r="T3328" s="106"/>
      <c r="U3328" s="90"/>
      <c r="V3328" s="107" t="str">
        <f t="shared" si="212"/>
        <v>Open PDFIR FINALLY.RHS-KK-ECG-IR-ARCH-2871-REV00</v>
      </c>
      <c r="W3328" s="972" t="str">
        <f t="shared" ca="1" si="209"/>
        <v>DONE</v>
      </c>
      <c r="X3328" s="979" t="str">
        <f t="shared" si="210"/>
        <v>P</v>
      </c>
      <c r="Y3328" s="979"/>
      <c r="AD3328" s="564"/>
      <c r="AE3328" s="564"/>
      <c r="AF3328" s="564"/>
      <c r="AG3328" s="564"/>
      <c r="AH3328" s="564"/>
      <c r="AI3328" s="564"/>
    </row>
    <row r="3329" spans="1:35" ht="90" x14ac:dyDescent="0.3">
      <c r="A3329" s="450">
        <f t="shared" si="213"/>
        <v>3324</v>
      </c>
      <c r="B3329" s="608" t="s">
        <v>20566</v>
      </c>
      <c r="C3329" s="608" t="s">
        <v>76</v>
      </c>
      <c r="D3329" s="272" t="s">
        <v>8685</v>
      </c>
      <c r="E3329" s="539" t="s">
        <v>14320</v>
      </c>
      <c r="F3329" s="106" t="s">
        <v>195</v>
      </c>
      <c r="G3329" s="106">
        <v>45971</v>
      </c>
      <c r="H3329" s="106">
        <v>45971</v>
      </c>
      <c r="I3329" s="90" t="s">
        <v>25</v>
      </c>
      <c r="J3329" s="106" t="s">
        <v>195</v>
      </c>
      <c r="K3329" s="106">
        <v>46047</v>
      </c>
      <c r="L3329" s="106">
        <v>46056</v>
      </c>
      <c r="M3329" s="90" t="s">
        <v>62</v>
      </c>
      <c r="N3329" s="106"/>
      <c r="O3329" s="106"/>
      <c r="P3329" s="106"/>
      <c r="Q3329" s="90"/>
      <c r="R3329" s="106"/>
      <c r="S3329" s="106"/>
      <c r="T3329" s="106"/>
      <c r="U3329" s="90"/>
      <c r="V3329" s="107" t="str">
        <f t="shared" si="212"/>
        <v>Open PDFIR FINALLY.RHS-KK-ECG-IR-CI-2872-REV01</v>
      </c>
      <c r="W3329" s="972" t="str">
        <f t="shared" ca="1" si="209"/>
        <v>DONE</v>
      </c>
      <c r="X3329" s="979" t="str">
        <f t="shared" si="210"/>
        <v>A</v>
      </c>
      <c r="Y3329" s="979"/>
      <c r="AD3329" s="564"/>
      <c r="AE3329" s="564"/>
      <c r="AF3329" s="564"/>
      <c r="AG3329" s="564"/>
      <c r="AH3329" s="564"/>
      <c r="AI3329" s="564"/>
    </row>
    <row r="3330" spans="1:35" ht="90" x14ac:dyDescent="0.3">
      <c r="A3330" s="450">
        <f t="shared" si="213"/>
        <v>3325</v>
      </c>
      <c r="B3330" s="608" t="s">
        <v>19356</v>
      </c>
      <c r="C3330" s="608" t="s">
        <v>78</v>
      </c>
      <c r="D3330" s="272" t="s">
        <v>10661</v>
      </c>
      <c r="E3330" s="539" t="s">
        <v>14304</v>
      </c>
      <c r="F3330" s="106" t="s">
        <v>195</v>
      </c>
      <c r="G3330" s="106">
        <v>45964</v>
      </c>
      <c r="H3330" s="106">
        <v>45965</v>
      </c>
      <c r="I3330" s="90" t="s">
        <v>1671</v>
      </c>
      <c r="J3330" s="106"/>
      <c r="K3330" s="106"/>
      <c r="L3330" s="106"/>
      <c r="M3330" s="90"/>
      <c r="N3330" s="106"/>
      <c r="O3330" s="106"/>
      <c r="P3330" s="106"/>
      <c r="Q3330" s="90"/>
      <c r="R3330" s="106"/>
      <c r="S3330" s="106"/>
      <c r="T3330" s="106"/>
      <c r="U3330" s="90"/>
      <c r="V3330" s="107" t="str">
        <f t="shared" ref="V3330:V3335" si="214">IF(B3330&gt;0,HYPERLINK(CONCATENATE("PDFIR FINALLY/",B3330,".pdf"),CONCATENATE("Open PDFIR FINALLY.",B3330)),"")</f>
        <v>Open PDFIR FINALLY.RHS-KK-ECG-IR-ELE-383-REV00</v>
      </c>
      <c r="W3330" s="972" t="str">
        <f t="shared" ca="1" si="209"/>
        <v>DONE</v>
      </c>
      <c r="X3330" s="979" t="str">
        <f t="shared" si="210"/>
        <v>P</v>
      </c>
      <c r="Y3330" s="979"/>
      <c r="AD3330" s="564"/>
      <c r="AE3330" s="564"/>
      <c r="AF3330" s="564"/>
      <c r="AG3330" s="564"/>
      <c r="AH3330" s="564"/>
      <c r="AI3330" s="564"/>
    </row>
    <row r="3331" spans="1:35" ht="90" x14ac:dyDescent="0.3">
      <c r="A3331" s="450">
        <f t="shared" si="213"/>
        <v>3326</v>
      </c>
      <c r="B3331" s="608" t="s">
        <v>19357</v>
      </c>
      <c r="C3331" s="608" t="s">
        <v>78</v>
      </c>
      <c r="D3331" s="272" t="s">
        <v>10661</v>
      </c>
      <c r="E3331" s="539" t="s">
        <v>14305</v>
      </c>
      <c r="F3331" s="106" t="s">
        <v>195</v>
      </c>
      <c r="G3331" s="106">
        <v>45964</v>
      </c>
      <c r="H3331" s="106">
        <v>45965</v>
      </c>
      <c r="I3331" s="90" t="s">
        <v>1671</v>
      </c>
      <c r="J3331" s="106"/>
      <c r="K3331" s="106"/>
      <c r="L3331" s="106"/>
      <c r="M3331" s="90"/>
      <c r="N3331" s="106"/>
      <c r="O3331" s="106"/>
      <c r="P3331" s="106"/>
      <c r="Q3331" s="90"/>
      <c r="R3331" s="106"/>
      <c r="S3331" s="106"/>
      <c r="T3331" s="106"/>
      <c r="U3331" s="90"/>
      <c r="V3331" s="107" t="str">
        <f t="shared" si="214"/>
        <v>Open PDFIR FINALLY.RHS-KK-ECG-IR-ELE-384-REV00</v>
      </c>
      <c r="W3331" s="972" t="str">
        <f t="shared" ca="1" si="209"/>
        <v>DONE</v>
      </c>
      <c r="X3331" s="979" t="str">
        <f t="shared" si="210"/>
        <v>P</v>
      </c>
      <c r="Y3331" s="979"/>
      <c r="AD3331" s="564"/>
      <c r="AE3331" s="564"/>
      <c r="AF3331" s="564"/>
      <c r="AG3331" s="564"/>
      <c r="AH3331" s="564"/>
      <c r="AI3331" s="564"/>
    </row>
    <row r="3332" spans="1:35" ht="90" x14ac:dyDescent="0.3">
      <c r="A3332" s="450">
        <f t="shared" si="213"/>
        <v>3327</v>
      </c>
      <c r="B3332" s="608" t="s">
        <v>19358</v>
      </c>
      <c r="C3332" s="608" t="s">
        <v>76</v>
      </c>
      <c r="D3332" s="272" t="s">
        <v>10661</v>
      </c>
      <c r="E3332" s="539" t="s">
        <v>14312</v>
      </c>
      <c r="F3332" s="106" t="s">
        <v>195</v>
      </c>
      <c r="G3332" s="106">
        <v>45964</v>
      </c>
      <c r="H3332" s="106">
        <v>45964</v>
      </c>
      <c r="I3332" s="90" t="s">
        <v>1671</v>
      </c>
      <c r="J3332" s="106"/>
      <c r="K3332" s="106"/>
      <c r="L3332" s="106"/>
      <c r="M3332" s="90"/>
      <c r="N3332" s="106"/>
      <c r="O3332" s="106"/>
      <c r="P3332" s="106"/>
      <c r="Q3332" s="90"/>
      <c r="R3332" s="106"/>
      <c r="S3332" s="106"/>
      <c r="T3332" s="106"/>
      <c r="U3332" s="90"/>
      <c r="V3332" s="107" t="str">
        <f>IF(B3332&gt;0,HYPERLINK(CONCATENATE("PDFIR FINALLY/",B3332,".pdf"),CONCATENATE("Open PDFIR FINALLY.",B3332)),"")</f>
        <v>Open PDFIR FINALLY.RHS-KK-ECG-IR-CI-2873-REV00</v>
      </c>
      <c r="W3332" s="972" t="str">
        <f t="shared" ca="1" si="209"/>
        <v>DONE</v>
      </c>
      <c r="X3332" s="979" t="str">
        <f t="shared" si="210"/>
        <v>P</v>
      </c>
      <c r="Y3332" s="979"/>
      <c r="AD3332" s="564"/>
      <c r="AE3332" s="564"/>
      <c r="AF3332" s="564"/>
      <c r="AG3332" s="564"/>
      <c r="AH3332" s="564"/>
      <c r="AI3332" s="564"/>
    </row>
    <row r="3333" spans="1:35" ht="90" x14ac:dyDescent="0.3">
      <c r="A3333" s="450">
        <f t="shared" si="213"/>
        <v>3328</v>
      </c>
      <c r="B3333" s="608" t="s">
        <v>19359</v>
      </c>
      <c r="C3333" s="608" t="s">
        <v>76</v>
      </c>
      <c r="D3333" s="272" t="s">
        <v>10661</v>
      </c>
      <c r="E3333" s="539" t="s">
        <v>14311</v>
      </c>
      <c r="F3333" s="106" t="s">
        <v>195</v>
      </c>
      <c r="G3333" s="106">
        <v>45964</v>
      </c>
      <c r="H3333" s="106">
        <v>45965</v>
      </c>
      <c r="I3333" s="90" t="s">
        <v>1671</v>
      </c>
      <c r="J3333" s="106"/>
      <c r="K3333" s="106"/>
      <c r="L3333" s="106"/>
      <c r="M3333" s="90"/>
      <c r="N3333" s="106"/>
      <c r="O3333" s="106"/>
      <c r="P3333" s="106"/>
      <c r="Q3333" s="90"/>
      <c r="R3333" s="106"/>
      <c r="S3333" s="106"/>
      <c r="T3333" s="106"/>
      <c r="U3333" s="90"/>
      <c r="V3333" s="107" t="str">
        <f t="shared" si="214"/>
        <v>Open PDFIR FINALLY.RHS-KK-ECG-IR-CI-2874-REV00</v>
      </c>
      <c r="W3333" s="972" t="str">
        <f t="shared" ca="1" si="209"/>
        <v>DONE</v>
      </c>
      <c r="X3333" s="979" t="str">
        <f t="shared" si="210"/>
        <v>P</v>
      </c>
      <c r="Y3333" s="979"/>
      <c r="AD3333" s="564"/>
      <c r="AE3333" s="564"/>
      <c r="AF3333" s="564"/>
      <c r="AG3333" s="564"/>
      <c r="AH3333" s="564"/>
      <c r="AI3333" s="564"/>
    </row>
    <row r="3334" spans="1:35" ht="90" x14ac:dyDescent="0.3">
      <c r="A3334" s="450">
        <f t="shared" si="213"/>
        <v>3329</v>
      </c>
      <c r="B3334" s="608" t="s">
        <v>19360</v>
      </c>
      <c r="C3334" s="608" t="s">
        <v>2735</v>
      </c>
      <c r="D3334" s="272" t="s">
        <v>10661</v>
      </c>
      <c r="E3334" s="539" t="s">
        <v>14314</v>
      </c>
      <c r="F3334" s="106" t="s">
        <v>195</v>
      </c>
      <c r="G3334" s="106">
        <v>46016</v>
      </c>
      <c r="H3334" s="106">
        <v>46016</v>
      </c>
      <c r="I3334" s="90" t="s">
        <v>1671</v>
      </c>
      <c r="J3334" s="106"/>
      <c r="K3334" s="106"/>
      <c r="L3334" s="106"/>
      <c r="M3334" s="90"/>
      <c r="N3334" s="106"/>
      <c r="O3334" s="106"/>
      <c r="P3334" s="106"/>
      <c r="Q3334" s="90"/>
      <c r="R3334" s="106"/>
      <c r="S3334" s="106"/>
      <c r="T3334" s="106"/>
      <c r="U3334" s="90"/>
      <c r="V3334" s="107" t="str">
        <f t="shared" si="214"/>
        <v>Open PDFIR FINALLY.RHS-KK-ECG-IR-ARCH-2875-REV00</v>
      </c>
      <c r="W3334" s="972" t="str">
        <f t="shared" ref="W3334:W3397" ca="1" si="215">IF(UPPER(TRIM(U3334))="P", MAX(0, TODAY()-S3334), IF(UPPER(TRIM(Q3334))="P", MAX(0, TODAY()-O3334), IF(UPPER(TRIM(M3334))="P", MAX(0, TODAY()-K3334), IF(UPPER(TRIM(I3334))="P", MAX(0, TODAY()-G3334), IF(OR(UPPER(TRIM(U3334))="C", UPPER(TRIM(U3334))="R", UPPER(TRIM(U3334))="A", UPPER(TRIM(U3334))="AWC", UPPER(TRIM(Q3334))="C", UPPER(TRIM(Q3334))="R", UPPER(TRIM(Q3334))="A", UPPER(TRIM(Q3334))="AWC", UPPER(TRIM(M3334))="C", UPPER(TRIM(M3334))="R", UPPER(TRIM(M3334))="A", UPPER(TRIM(M3334))="AWC", UPPER(TRIM(I3334))="C", UPPER(TRIM(I3334))="R", UPPER(TRIM(I3334))="A", UPPER(TRIM(I3334))="AWC"), "DONE", "")))))</f>
        <v>DONE</v>
      </c>
      <c r="X3334" s="979" t="str">
        <f t="shared" ref="X3334:X3397" si="216">IF(B3334="","",IF(U3334&lt;&gt;"",U3334,IF(Q3334&lt;&gt;"",Q3334,IF(M3334&lt;&gt;"",M3334,IF(I3334&lt;&gt;"","P")))))</f>
        <v>P</v>
      </c>
      <c r="Y3334" s="979"/>
      <c r="AD3334" s="564"/>
      <c r="AE3334" s="564"/>
      <c r="AF3334" s="564"/>
      <c r="AG3334" s="564"/>
      <c r="AH3334" s="564"/>
      <c r="AI3334" s="564"/>
    </row>
    <row r="3335" spans="1:35" ht="90" x14ac:dyDescent="0.3">
      <c r="A3335" s="450">
        <f t="shared" si="213"/>
        <v>3330</v>
      </c>
      <c r="B3335" s="608" t="s">
        <v>19361</v>
      </c>
      <c r="C3335" s="608" t="s">
        <v>2735</v>
      </c>
      <c r="D3335" s="272" t="s">
        <v>10661</v>
      </c>
      <c r="E3335" s="539" t="s">
        <v>14313</v>
      </c>
      <c r="F3335" s="106" t="s">
        <v>195</v>
      </c>
      <c r="G3335" s="106">
        <v>46016</v>
      </c>
      <c r="H3335" s="106">
        <v>46016</v>
      </c>
      <c r="I3335" s="90" t="s">
        <v>1671</v>
      </c>
      <c r="J3335" s="106"/>
      <c r="K3335" s="106"/>
      <c r="L3335" s="106"/>
      <c r="M3335" s="90"/>
      <c r="N3335" s="106"/>
      <c r="O3335" s="106"/>
      <c r="P3335" s="106"/>
      <c r="Q3335" s="90"/>
      <c r="R3335" s="106"/>
      <c r="S3335" s="106"/>
      <c r="T3335" s="106"/>
      <c r="U3335" s="90"/>
      <c r="V3335" s="107" t="str">
        <f t="shared" si="214"/>
        <v>Open PDFIR FINALLY.RHS-KK-ECG-IR-ARCH-2876-REV00</v>
      </c>
      <c r="W3335" s="972" t="str">
        <f t="shared" ca="1" si="215"/>
        <v>DONE</v>
      </c>
      <c r="X3335" s="979" t="str">
        <f t="shared" si="216"/>
        <v>P</v>
      </c>
      <c r="Y3335" s="979"/>
      <c r="AD3335" s="564"/>
      <c r="AE3335" s="564"/>
      <c r="AF3335" s="564"/>
      <c r="AG3335" s="564"/>
      <c r="AH3335" s="564"/>
      <c r="AI3335" s="564"/>
    </row>
    <row r="3336" spans="1:35" ht="90" x14ac:dyDescent="0.3">
      <c r="A3336" s="450">
        <f t="shared" si="213"/>
        <v>3331</v>
      </c>
      <c r="B3336" s="608" t="s">
        <v>19362</v>
      </c>
      <c r="C3336" s="608" t="s">
        <v>2735</v>
      </c>
      <c r="D3336" s="272" t="s">
        <v>10661</v>
      </c>
      <c r="E3336" s="539" t="s">
        <v>14315</v>
      </c>
      <c r="F3336" s="106" t="s">
        <v>195</v>
      </c>
      <c r="G3336" s="106">
        <v>45964</v>
      </c>
      <c r="H3336" s="106"/>
      <c r="I3336" s="90" t="s">
        <v>83</v>
      </c>
      <c r="J3336" s="106"/>
      <c r="K3336" s="106"/>
      <c r="L3336" s="106"/>
      <c r="M3336" s="90"/>
      <c r="N3336" s="106"/>
      <c r="O3336" s="106"/>
      <c r="P3336" s="106"/>
      <c r="Q3336" s="90"/>
      <c r="R3336" s="106"/>
      <c r="S3336" s="106"/>
      <c r="T3336" s="106"/>
      <c r="U3336" s="90"/>
      <c r="V3336" s="107" t="str">
        <f t="shared" ref="V3336:V3402" si="217">IF(B3336&gt;0,HYPERLINK(CONCATENATE("PDFIR FINALLY/",B3336,".pdf"),CONCATENATE("Open PDFIR FINALLY.",B3336)),"")</f>
        <v>Open PDFIR FINALLY.RHS-KK-ECG-IR-CI-2877-REV00</v>
      </c>
      <c r="W3336" s="973">
        <f t="shared" ca="1" si="215"/>
        <v>244</v>
      </c>
      <c r="X3336" s="979" t="str">
        <f t="shared" si="216"/>
        <v>P</v>
      </c>
      <c r="Y3336" s="979"/>
      <c r="AD3336" s="564"/>
      <c r="AE3336" s="564"/>
      <c r="AF3336" s="564"/>
      <c r="AG3336" s="564"/>
      <c r="AH3336" s="564"/>
      <c r="AI3336" s="564"/>
    </row>
    <row r="3337" spans="1:35" ht="90" x14ac:dyDescent="0.3">
      <c r="A3337" s="450">
        <f t="shared" si="213"/>
        <v>3332</v>
      </c>
      <c r="B3337" s="608" t="s">
        <v>20567</v>
      </c>
      <c r="C3337" s="608" t="s">
        <v>2735</v>
      </c>
      <c r="D3337" s="272" t="s">
        <v>5106</v>
      </c>
      <c r="E3337" s="539" t="s">
        <v>14317</v>
      </c>
      <c r="F3337" s="106" t="s">
        <v>195</v>
      </c>
      <c r="G3337" s="106">
        <v>45965</v>
      </c>
      <c r="H3337" s="106">
        <v>45971</v>
      </c>
      <c r="I3337" s="90" t="s">
        <v>25</v>
      </c>
      <c r="J3337" s="106" t="s">
        <v>195</v>
      </c>
      <c r="K3337" s="106">
        <v>45977</v>
      </c>
      <c r="L3337" s="106">
        <v>45977</v>
      </c>
      <c r="M3337" s="90" t="s">
        <v>62</v>
      </c>
      <c r="N3337" s="106"/>
      <c r="O3337" s="106"/>
      <c r="P3337" s="106"/>
      <c r="Q3337" s="90"/>
      <c r="R3337" s="106"/>
      <c r="S3337" s="106"/>
      <c r="T3337" s="106"/>
      <c r="U3337" s="90"/>
      <c r="V3337" s="107" t="str">
        <f t="shared" si="217"/>
        <v>Open PDFIR FINALLY.RHS-KK-ECG-IR-ARCH-2878-REV01</v>
      </c>
      <c r="W3337" s="972" t="str">
        <f t="shared" ca="1" si="215"/>
        <v>DONE</v>
      </c>
      <c r="X3337" s="979" t="str">
        <f t="shared" si="216"/>
        <v>A</v>
      </c>
      <c r="Y3337" s="979"/>
      <c r="AD3337" s="564"/>
      <c r="AE3337" s="564"/>
      <c r="AF3337" s="564"/>
      <c r="AG3337" s="564"/>
      <c r="AH3337" s="564"/>
      <c r="AI3337" s="564"/>
    </row>
    <row r="3338" spans="1:35" ht="90" x14ac:dyDescent="0.3">
      <c r="A3338" s="450">
        <f t="shared" si="213"/>
        <v>3333</v>
      </c>
      <c r="B3338" s="608" t="s">
        <v>19363</v>
      </c>
      <c r="C3338" s="608" t="s">
        <v>2735</v>
      </c>
      <c r="D3338" s="272" t="s">
        <v>5106</v>
      </c>
      <c r="E3338" s="539" t="s">
        <v>14318</v>
      </c>
      <c r="F3338" s="106" t="s">
        <v>195</v>
      </c>
      <c r="G3338" s="106">
        <v>45965</v>
      </c>
      <c r="H3338" s="106">
        <v>45971</v>
      </c>
      <c r="I3338" s="90" t="s">
        <v>1671</v>
      </c>
      <c r="J3338" s="106"/>
      <c r="K3338" s="106"/>
      <c r="L3338" s="106"/>
      <c r="M3338" s="90"/>
      <c r="N3338" s="106"/>
      <c r="O3338" s="106"/>
      <c r="P3338" s="106"/>
      <c r="Q3338" s="90"/>
      <c r="R3338" s="106"/>
      <c r="S3338" s="106"/>
      <c r="T3338" s="106"/>
      <c r="U3338" s="90"/>
      <c r="V3338" s="107" t="str">
        <f t="shared" si="217"/>
        <v>Open PDFIR FINALLY.RHS-KK-ECG-IR-ARCH-2879-REV00</v>
      </c>
      <c r="W3338" s="972" t="str">
        <f t="shared" ca="1" si="215"/>
        <v>DONE</v>
      </c>
      <c r="X3338" s="979" t="str">
        <f t="shared" si="216"/>
        <v>P</v>
      </c>
      <c r="Y3338" s="979"/>
      <c r="AD3338" s="564"/>
      <c r="AE3338" s="564"/>
      <c r="AF3338" s="564"/>
      <c r="AG3338" s="564"/>
      <c r="AH3338" s="564"/>
      <c r="AI3338" s="564"/>
    </row>
    <row r="3339" spans="1:35" ht="90" x14ac:dyDescent="0.3">
      <c r="A3339" s="450">
        <f t="shared" si="213"/>
        <v>3334</v>
      </c>
      <c r="B3339" s="608" t="s">
        <v>19364</v>
      </c>
      <c r="C3339" s="608" t="s">
        <v>2735</v>
      </c>
      <c r="D3339" s="272" t="s">
        <v>5106</v>
      </c>
      <c r="E3339" s="539" t="s">
        <v>14319</v>
      </c>
      <c r="F3339" s="106" t="s">
        <v>195</v>
      </c>
      <c r="G3339" s="106">
        <v>45965</v>
      </c>
      <c r="H3339" s="106">
        <v>45965</v>
      </c>
      <c r="I3339" s="90" t="s">
        <v>62</v>
      </c>
      <c r="J3339" s="106"/>
      <c r="K3339" s="106"/>
      <c r="L3339" s="106"/>
      <c r="M3339" s="90"/>
      <c r="N3339" s="106"/>
      <c r="O3339" s="106"/>
      <c r="P3339" s="106"/>
      <c r="Q3339" s="90"/>
      <c r="R3339" s="106"/>
      <c r="S3339" s="106"/>
      <c r="T3339" s="106"/>
      <c r="U3339" s="90"/>
      <c r="V3339" s="107" t="str">
        <f t="shared" si="217"/>
        <v>Open PDFIR FINALLY.RHS-KK-ECG-IR-ARCH-2880-REV00</v>
      </c>
      <c r="W3339" s="972" t="str">
        <f t="shared" ca="1" si="215"/>
        <v>DONE</v>
      </c>
      <c r="X3339" s="979" t="str">
        <f t="shared" si="216"/>
        <v>P</v>
      </c>
      <c r="Y3339" s="979"/>
      <c r="AD3339" s="564"/>
      <c r="AE3339" s="564"/>
      <c r="AF3339" s="564"/>
      <c r="AG3339" s="564"/>
      <c r="AH3339" s="564"/>
      <c r="AI3339" s="564"/>
    </row>
    <row r="3340" spans="1:35" ht="90" x14ac:dyDescent="0.3">
      <c r="A3340" s="450">
        <f t="shared" si="213"/>
        <v>3335</v>
      </c>
      <c r="B3340" s="608" t="s">
        <v>19365</v>
      </c>
      <c r="C3340" s="608" t="s">
        <v>78</v>
      </c>
      <c r="D3340" s="272" t="s">
        <v>10661</v>
      </c>
      <c r="E3340" s="539" t="s">
        <v>14330</v>
      </c>
      <c r="F3340" s="106" t="s">
        <v>195</v>
      </c>
      <c r="G3340" s="106">
        <v>45966</v>
      </c>
      <c r="H3340" s="106">
        <v>45966</v>
      </c>
      <c r="I3340" s="90" t="s">
        <v>1671</v>
      </c>
      <c r="J3340" s="106"/>
      <c r="K3340" s="106"/>
      <c r="L3340" s="106"/>
      <c r="M3340" s="90"/>
      <c r="N3340" s="106"/>
      <c r="O3340" s="106"/>
      <c r="P3340" s="106"/>
      <c r="Q3340" s="90"/>
      <c r="R3340" s="106"/>
      <c r="S3340" s="106"/>
      <c r="T3340" s="106"/>
      <c r="U3340" s="90"/>
      <c r="V3340" s="107" t="str">
        <f t="shared" si="217"/>
        <v>Open PDFIR FINALLY.RHS-KK-ECG-IR-ELE-385-REV00</v>
      </c>
      <c r="W3340" s="972" t="str">
        <f t="shared" ca="1" si="215"/>
        <v>DONE</v>
      </c>
      <c r="X3340" s="979" t="str">
        <f t="shared" si="216"/>
        <v>P</v>
      </c>
      <c r="Y3340" s="979"/>
      <c r="AD3340" s="564"/>
      <c r="AE3340" s="564"/>
      <c r="AF3340" s="564"/>
      <c r="AG3340" s="564"/>
      <c r="AH3340" s="564"/>
      <c r="AI3340" s="564"/>
    </row>
    <row r="3341" spans="1:35" ht="90" x14ac:dyDescent="0.3">
      <c r="A3341" s="450">
        <f t="shared" si="213"/>
        <v>3336</v>
      </c>
      <c r="B3341" s="608" t="s">
        <v>19366</v>
      </c>
      <c r="C3341" s="608" t="s">
        <v>78</v>
      </c>
      <c r="D3341" s="272" t="s">
        <v>10661</v>
      </c>
      <c r="E3341" s="539" t="s">
        <v>14331</v>
      </c>
      <c r="F3341" s="106" t="s">
        <v>195</v>
      </c>
      <c r="G3341" s="106">
        <v>45966</v>
      </c>
      <c r="H3341" s="106">
        <v>45966</v>
      </c>
      <c r="I3341" s="90" t="s">
        <v>1671</v>
      </c>
      <c r="J3341" s="106"/>
      <c r="K3341" s="106"/>
      <c r="L3341" s="106"/>
      <c r="M3341" s="90"/>
      <c r="N3341" s="106"/>
      <c r="O3341" s="106"/>
      <c r="P3341" s="106"/>
      <c r="Q3341" s="90"/>
      <c r="R3341" s="106"/>
      <c r="S3341" s="106"/>
      <c r="T3341" s="106"/>
      <c r="U3341" s="90"/>
      <c r="V3341" s="107" t="str">
        <f t="shared" si="217"/>
        <v>Open PDFIR FINALLY.RHS-KK-ECG-IR-ELE-386-REV00</v>
      </c>
      <c r="W3341" s="972" t="str">
        <f t="shared" ca="1" si="215"/>
        <v>DONE</v>
      </c>
      <c r="X3341" s="979" t="str">
        <f t="shared" si="216"/>
        <v>P</v>
      </c>
      <c r="Y3341" s="979"/>
      <c r="AD3341" s="564"/>
      <c r="AE3341" s="564"/>
      <c r="AF3341" s="564"/>
      <c r="AG3341" s="564"/>
      <c r="AH3341" s="564"/>
      <c r="AI3341" s="564"/>
    </row>
    <row r="3342" spans="1:35" ht="90" x14ac:dyDescent="0.3">
      <c r="A3342" s="450">
        <f t="shared" si="213"/>
        <v>3337</v>
      </c>
      <c r="B3342" s="608" t="s">
        <v>19367</v>
      </c>
      <c r="C3342" s="608" t="s">
        <v>2735</v>
      </c>
      <c r="D3342" s="272" t="s">
        <v>10661</v>
      </c>
      <c r="E3342" s="539" t="s">
        <v>14332</v>
      </c>
      <c r="F3342" s="106" t="s">
        <v>195</v>
      </c>
      <c r="G3342" s="106">
        <v>45967</v>
      </c>
      <c r="H3342" s="106">
        <v>45971</v>
      </c>
      <c r="I3342" s="90" t="s">
        <v>1671</v>
      </c>
      <c r="J3342" s="106"/>
      <c r="K3342" s="106"/>
      <c r="L3342" s="106"/>
      <c r="M3342" s="90"/>
      <c r="N3342" s="106"/>
      <c r="O3342" s="106"/>
      <c r="P3342" s="106"/>
      <c r="Q3342" s="90"/>
      <c r="R3342" s="106"/>
      <c r="S3342" s="106"/>
      <c r="T3342" s="106"/>
      <c r="U3342" s="90"/>
      <c r="V3342" s="107" t="str">
        <f t="shared" si="217"/>
        <v>Open PDFIR FINALLY.RHS-KK-ECG-IR-ARCH-2881-REV00</v>
      </c>
      <c r="W3342" s="972" t="str">
        <f t="shared" ca="1" si="215"/>
        <v>DONE</v>
      </c>
      <c r="X3342" s="979" t="str">
        <f t="shared" si="216"/>
        <v>P</v>
      </c>
      <c r="Y3342" s="979"/>
      <c r="AD3342" s="564"/>
      <c r="AE3342" s="564"/>
      <c r="AF3342" s="564"/>
      <c r="AG3342" s="564"/>
      <c r="AH3342" s="564"/>
      <c r="AI3342" s="564"/>
    </row>
    <row r="3343" spans="1:35" ht="90" x14ac:dyDescent="0.3">
      <c r="A3343" s="450">
        <f t="shared" si="213"/>
        <v>3338</v>
      </c>
      <c r="B3343" s="608" t="s">
        <v>19368</v>
      </c>
      <c r="C3343" s="608" t="s">
        <v>2735</v>
      </c>
      <c r="D3343" s="272" t="s">
        <v>5106</v>
      </c>
      <c r="E3343" s="539" t="s">
        <v>14333</v>
      </c>
      <c r="F3343" s="106" t="s">
        <v>195</v>
      </c>
      <c r="G3343" s="106">
        <v>45967</v>
      </c>
      <c r="H3343" s="106">
        <v>45967</v>
      </c>
      <c r="I3343" s="90" t="s">
        <v>1671</v>
      </c>
      <c r="J3343" s="106"/>
      <c r="K3343" s="106"/>
      <c r="L3343" s="106"/>
      <c r="M3343" s="90"/>
      <c r="N3343" s="106"/>
      <c r="O3343" s="106"/>
      <c r="P3343" s="106"/>
      <c r="Q3343" s="90"/>
      <c r="R3343" s="106"/>
      <c r="S3343" s="106"/>
      <c r="T3343" s="106"/>
      <c r="U3343" s="90"/>
      <c r="V3343" s="107" t="str">
        <f t="shared" si="217"/>
        <v>Open PDFIR FINALLY.RHS-KK-ECG-IR-ARCH-2882-REV00</v>
      </c>
      <c r="W3343" s="972" t="str">
        <f t="shared" ca="1" si="215"/>
        <v>DONE</v>
      </c>
      <c r="X3343" s="979" t="str">
        <f t="shared" si="216"/>
        <v>P</v>
      </c>
      <c r="Y3343" s="979"/>
      <c r="AD3343" s="564"/>
      <c r="AE3343" s="564"/>
      <c r="AF3343" s="564"/>
      <c r="AG3343" s="564"/>
      <c r="AH3343" s="564"/>
      <c r="AI3343" s="564"/>
    </row>
    <row r="3344" spans="1:35" ht="90" x14ac:dyDescent="0.3">
      <c r="A3344" s="450">
        <f t="shared" si="213"/>
        <v>3339</v>
      </c>
      <c r="B3344" s="608" t="s">
        <v>19369</v>
      </c>
      <c r="C3344" s="608" t="s">
        <v>2735</v>
      </c>
      <c r="D3344" s="272" t="s">
        <v>5106</v>
      </c>
      <c r="E3344" s="539" t="s">
        <v>14334</v>
      </c>
      <c r="F3344" s="106" t="s">
        <v>195</v>
      </c>
      <c r="G3344" s="106">
        <v>45967</v>
      </c>
      <c r="H3344" s="106">
        <v>45967</v>
      </c>
      <c r="I3344" s="90" t="s">
        <v>1671</v>
      </c>
      <c r="J3344" s="106"/>
      <c r="K3344" s="106"/>
      <c r="L3344" s="106"/>
      <c r="M3344" s="90"/>
      <c r="N3344" s="106"/>
      <c r="O3344" s="106"/>
      <c r="P3344" s="106"/>
      <c r="Q3344" s="90"/>
      <c r="R3344" s="106"/>
      <c r="S3344" s="106"/>
      <c r="T3344" s="106"/>
      <c r="U3344" s="90"/>
      <c r="V3344" s="107" t="str">
        <f t="shared" si="217"/>
        <v>Open PDFIR FINALLY.RHS-KK-ECG-IR-ARCH-2883-REV00</v>
      </c>
      <c r="W3344" s="972" t="str">
        <f t="shared" ca="1" si="215"/>
        <v>DONE</v>
      </c>
      <c r="X3344" s="979" t="str">
        <f t="shared" si="216"/>
        <v>P</v>
      </c>
      <c r="Y3344" s="979"/>
      <c r="AD3344" s="564"/>
      <c r="AE3344" s="564"/>
      <c r="AF3344" s="564"/>
      <c r="AG3344" s="564"/>
      <c r="AH3344" s="564"/>
      <c r="AI3344" s="564"/>
    </row>
    <row r="3345" spans="1:35" ht="90" x14ac:dyDescent="0.3">
      <c r="A3345" s="450">
        <f t="shared" si="213"/>
        <v>3340</v>
      </c>
      <c r="B3345" s="608" t="s">
        <v>19370</v>
      </c>
      <c r="C3345" s="608" t="s">
        <v>1140</v>
      </c>
      <c r="D3345" s="272" t="s">
        <v>10661</v>
      </c>
      <c r="E3345" s="539" t="s">
        <v>14335</v>
      </c>
      <c r="F3345" s="106" t="s">
        <v>195</v>
      </c>
      <c r="G3345" s="106">
        <v>45967</v>
      </c>
      <c r="H3345" s="106">
        <v>45969</v>
      </c>
      <c r="I3345" s="90" t="s">
        <v>1671</v>
      </c>
      <c r="J3345" s="106"/>
      <c r="K3345" s="106"/>
      <c r="L3345" s="106"/>
      <c r="M3345" s="90"/>
      <c r="N3345" s="106"/>
      <c r="O3345" s="106"/>
      <c r="P3345" s="106"/>
      <c r="Q3345" s="90"/>
      <c r="R3345" s="106"/>
      <c r="S3345" s="106"/>
      <c r="T3345" s="106"/>
      <c r="U3345" s="90"/>
      <c r="V3345" s="107" t="str">
        <f t="shared" si="217"/>
        <v>Open PDFIR FINALLY.RHS-KK-ECG-IR-ELE-387-REV00</v>
      </c>
      <c r="W3345" s="972" t="str">
        <f t="shared" ca="1" si="215"/>
        <v>DONE</v>
      </c>
      <c r="X3345" s="979" t="str">
        <f t="shared" si="216"/>
        <v>P</v>
      </c>
      <c r="Y3345" s="979"/>
      <c r="AD3345" s="564"/>
      <c r="AE3345" s="564"/>
      <c r="AF3345" s="564"/>
      <c r="AG3345" s="564"/>
      <c r="AH3345" s="564"/>
      <c r="AI3345" s="564"/>
    </row>
    <row r="3346" spans="1:35" ht="90" x14ac:dyDescent="0.3">
      <c r="A3346" s="450">
        <f t="shared" si="213"/>
        <v>3341</v>
      </c>
      <c r="B3346" s="608" t="s">
        <v>19371</v>
      </c>
      <c r="C3346" s="608" t="s">
        <v>1140</v>
      </c>
      <c r="D3346" s="272" t="s">
        <v>5106</v>
      </c>
      <c r="E3346" s="539" t="s">
        <v>14336</v>
      </c>
      <c r="F3346" s="106" t="s">
        <v>195</v>
      </c>
      <c r="G3346" s="106">
        <v>45967</v>
      </c>
      <c r="H3346" s="106">
        <v>45969</v>
      </c>
      <c r="I3346" s="90" t="s">
        <v>1671</v>
      </c>
      <c r="J3346" s="106"/>
      <c r="K3346" s="106"/>
      <c r="L3346" s="106"/>
      <c r="M3346" s="90"/>
      <c r="N3346" s="106"/>
      <c r="O3346" s="106"/>
      <c r="P3346" s="106"/>
      <c r="Q3346" s="90"/>
      <c r="R3346" s="106"/>
      <c r="S3346" s="106"/>
      <c r="T3346" s="106"/>
      <c r="U3346" s="90"/>
      <c r="V3346" s="107" t="str">
        <f t="shared" si="217"/>
        <v>Open PDFIR FINALLY.RHS-KK-ECG-IR-ELE-388-REV00</v>
      </c>
      <c r="W3346" s="972" t="str">
        <f t="shared" ca="1" si="215"/>
        <v>DONE</v>
      </c>
      <c r="X3346" s="979" t="str">
        <f t="shared" si="216"/>
        <v>P</v>
      </c>
      <c r="Y3346" s="979"/>
      <c r="AD3346" s="564"/>
      <c r="AE3346" s="564"/>
      <c r="AF3346" s="564"/>
      <c r="AG3346" s="564"/>
      <c r="AH3346" s="564"/>
      <c r="AI3346" s="564"/>
    </row>
    <row r="3347" spans="1:35" ht="90" x14ac:dyDescent="0.3">
      <c r="A3347" s="450">
        <f t="shared" si="213"/>
        <v>3342</v>
      </c>
      <c r="B3347" s="608" t="s">
        <v>19372</v>
      </c>
      <c r="C3347" s="608" t="s">
        <v>4383</v>
      </c>
      <c r="D3347" s="272" t="s">
        <v>10661</v>
      </c>
      <c r="E3347" s="539" t="s">
        <v>14341</v>
      </c>
      <c r="F3347" s="106" t="s">
        <v>195</v>
      </c>
      <c r="G3347" s="106">
        <v>45969</v>
      </c>
      <c r="H3347" s="106">
        <v>45969</v>
      </c>
      <c r="I3347" s="90" t="s">
        <v>62</v>
      </c>
      <c r="J3347" s="106"/>
      <c r="K3347" s="106"/>
      <c r="L3347" s="106"/>
      <c r="M3347" s="90"/>
      <c r="N3347" s="106"/>
      <c r="O3347" s="106"/>
      <c r="P3347" s="106"/>
      <c r="Q3347" s="90"/>
      <c r="R3347" s="106"/>
      <c r="S3347" s="106"/>
      <c r="T3347" s="106"/>
      <c r="U3347" s="90"/>
      <c r="V3347" s="107" t="str">
        <f t="shared" si="217"/>
        <v>Open PDFIR FINALLY.RHS-KK-ECG-IR-ARCH-2884-REV00</v>
      </c>
      <c r="W3347" s="972" t="str">
        <f t="shared" ca="1" si="215"/>
        <v>DONE</v>
      </c>
      <c r="X3347" s="979" t="str">
        <f t="shared" si="216"/>
        <v>P</v>
      </c>
      <c r="Y3347" s="979"/>
      <c r="AD3347" s="564"/>
      <c r="AE3347" s="564"/>
      <c r="AF3347" s="564"/>
      <c r="AG3347" s="564"/>
      <c r="AH3347" s="564"/>
      <c r="AI3347" s="564"/>
    </row>
    <row r="3348" spans="1:35" ht="90" x14ac:dyDescent="0.3">
      <c r="A3348" s="450">
        <f t="shared" si="213"/>
        <v>3343</v>
      </c>
      <c r="B3348" s="608" t="s">
        <v>19373</v>
      </c>
      <c r="C3348" s="608" t="s">
        <v>4383</v>
      </c>
      <c r="D3348" s="272" t="s">
        <v>10661</v>
      </c>
      <c r="E3348" s="539" t="s">
        <v>14340</v>
      </c>
      <c r="F3348" s="106" t="s">
        <v>195</v>
      </c>
      <c r="G3348" s="106">
        <v>45969</v>
      </c>
      <c r="H3348" s="106">
        <v>45969</v>
      </c>
      <c r="I3348" s="90" t="s">
        <v>62</v>
      </c>
      <c r="J3348" s="106"/>
      <c r="K3348" s="106"/>
      <c r="L3348" s="106"/>
      <c r="M3348" s="90"/>
      <c r="N3348" s="106"/>
      <c r="O3348" s="106"/>
      <c r="P3348" s="106"/>
      <c r="Q3348" s="90"/>
      <c r="R3348" s="106"/>
      <c r="S3348" s="106"/>
      <c r="T3348" s="106"/>
      <c r="U3348" s="90"/>
      <c r="V3348" s="107" t="str">
        <f t="shared" si="217"/>
        <v>Open PDFIR FINALLY.RHS-KK-ECG-IR-SU-2885-REV00</v>
      </c>
      <c r="W3348" s="972" t="str">
        <f t="shared" ca="1" si="215"/>
        <v>DONE</v>
      </c>
      <c r="X3348" s="979" t="str">
        <f t="shared" si="216"/>
        <v>P</v>
      </c>
      <c r="Y3348" s="979"/>
      <c r="AD3348" s="564"/>
      <c r="AE3348" s="564"/>
      <c r="AF3348" s="564"/>
      <c r="AG3348" s="564"/>
      <c r="AH3348" s="564"/>
      <c r="AI3348" s="564"/>
    </row>
    <row r="3349" spans="1:35" ht="90" x14ac:dyDescent="0.3">
      <c r="A3349" s="450">
        <f t="shared" si="213"/>
        <v>3344</v>
      </c>
      <c r="B3349" s="608" t="s">
        <v>20568</v>
      </c>
      <c r="C3349" s="608" t="s">
        <v>2735</v>
      </c>
      <c r="D3349" s="272" t="s">
        <v>5106</v>
      </c>
      <c r="E3349" s="539" t="s">
        <v>14342</v>
      </c>
      <c r="F3349" s="106" t="s">
        <v>195</v>
      </c>
      <c r="G3349" s="106">
        <v>45970</v>
      </c>
      <c r="H3349" s="106">
        <v>45970</v>
      </c>
      <c r="I3349" s="90" t="s">
        <v>25</v>
      </c>
      <c r="J3349" s="106" t="s">
        <v>195</v>
      </c>
      <c r="K3349" s="106">
        <v>45976</v>
      </c>
      <c r="L3349" s="106">
        <v>45976</v>
      </c>
      <c r="M3349" s="90" t="s">
        <v>62</v>
      </c>
      <c r="N3349" s="106"/>
      <c r="O3349" s="106"/>
      <c r="P3349" s="106"/>
      <c r="Q3349" s="90"/>
      <c r="R3349" s="106"/>
      <c r="S3349" s="106"/>
      <c r="T3349" s="106"/>
      <c r="U3349" s="90"/>
      <c r="V3349" s="107" t="str">
        <f t="shared" si="217"/>
        <v>Open PDFIR FINALLY.RHS-KK-ECG-IR-ARCH-2886-REV01</v>
      </c>
      <c r="W3349" s="972" t="str">
        <f t="shared" ca="1" si="215"/>
        <v>DONE</v>
      </c>
      <c r="X3349" s="979" t="str">
        <f t="shared" si="216"/>
        <v>A</v>
      </c>
      <c r="Y3349" s="979"/>
      <c r="AD3349" s="564"/>
      <c r="AE3349" s="564"/>
      <c r="AF3349" s="564"/>
      <c r="AG3349" s="564"/>
      <c r="AH3349" s="564"/>
      <c r="AI3349" s="564"/>
    </row>
    <row r="3350" spans="1:35" ht="90" x14ac:dyDescent="0.3">
      <c r="A3350" s="450">
        <f t="shared" si="213"/>
        <v>3345</v>
      </c>
      <c r="B3350" s="608" t="s">
        <v>19374</v>
      </c>
      <c r="C3350" s="608" t="s">
        <v>76</v>
      </c>
      <c r="D3350" s="272" t="s">
        <v>8685</v>
      </c>
      <c r="E3350" s="539" t="s">
        <v>14343</v>
      </c>
      <c r="F3350" s="106" t="s">
        <v>195</v>
      </c>
      <c r="G3350" s="106">
        <v>45970</v>
      </c>
      <c r="H3350" s="106">
        <v>45970</v>
      </c>
      <c r="I3350" s="90" t="s">
        <v>1671</v>
      </c>
      <c r="J3350" s="106"/>
      <c r="K3350" s="106"/>
      <c r="L3350" s="106"/>
      <c r="M3350" s="90"/>
      <c r="N3350" s="106"/>
      <c r="O3350" s="106"/>
      <c r="P3350" s="106"/>
      <c r="Q3350" s="90"/>
      <c r="R3350" s="106"/>
      <c r="S3350" s="106"/>
      <c r="T3350" s="106"/>
      <c r="U3350" s="90"/>
      <c r="V3350" s="107" t="str">
        <f t="shared" si="217"/>
        <v>Open PDFIR FINALLY.RHS-KK-ECG-IR-CI-2887-REV00</v>
      </c>
      <c r="W3350" s="972" t="str">
        <f t="shared" ca="1" si="215"/>
        <v>DONE</v>
      </c>
      <c r="X3350" s="979" t="str">
        <f t="shared" si="216"/>
        <v>P</v>
      </c>
      <c r="Y3350" s="979"/>
      <c r="AD3350" s="564"/>
      <c r="AE3350" s="564"/>
      <c r="AF3350" s="564"/>
      <c r="AG3350" s="564"/>
      <c r="AH3350" s="564"/>
      <c r="AI3350" s="564"/>
    </row>
    <row r="3351" spans="1:35" ht="90" x14ac:dyDescent="0.3">
      <c r="A3351" s="450">
        <f t="shared" si="213"/>
        <v>3346</v>
      </c>
      <c r="B3351" s="608" t="s">
        <v>19375</v>
      </c>
      <c r="C3351" s="608" t="s">
        <v>2735</v>
      </c>
      <c r="D3351" s="272" t="s">
        <v>10661</v>
      </c>
      <c r="E3351" s="539" t="s">
        <v>14344</v>
      </c>
      <c r="F3351" s="106" t="s">
        <v>195</v>
      </c>
      <c r="G3351" s="106">
        <v>45970</v>
      </c>
      <c r="H3351" s="106">
        <v>45970</v>
      </c>
      <c r="I3351" s="90" t="s">
        <v>25</v>
      </c>
      <c r="J3351" s="106"/>
      <c r="K3351" s="106"/>
      <c r="L3351" s="106"/>
      <c r="M3351" s="90"/>
      <c r="N3351" s="106"/>
      <c r="O3351" s="106"/>
      <c r="P3351" s="106"/>
      <c r="Q3351" s="90"/>
      <c r="R3351" s="106"/>
      <c r="S3351" s="106"/>
      <c r="T3351" s="106"/>
      <c r="U3351" s="90"/>
      <c r="V3351" s="107" t="str">
        <f t="shared" si="217"/>
        <v>Open PDFIR FINALLY.RHS-KK-ECG-IR-ARCH-2888-REV00</v>
      </c>
      <c r="W3351" s="972" t="str">
        <f t="shared" ca="1" si="215"/>
        <v>DONE</v>
      </c>
      <c r="X3351" s="979" t="str">
        <f t="shared" si="216"/>
        <v>P</v>
      </c>
      <c r="Y3351" s="979"/>
      <c r="AD3351" s="564"/>
      <c r="AE3351" s="564"/>
      <c r="AF3351" s="564"/>
      <c r="AG3351" s="564"/>
      <c r="AH3351" s="564"/>
      <c r="AI3351" s="564"/>
    </row>
    <row r="3352" spans="1:35" ht="90" x14ac:dyDescent="0.3">
      <c r="A3352" s="450">
        <f t="shared" si="213"/>
        <v>3347</v>
      </c>
      <c r="B3352" s="608" t="s">
        <v>19376</v>
      </c>
      <c r="C3352" s="608" t="s">
        <v>76</v>
      </c>
      <c r="D3352" s="272" t="s">
        <v>10661</v>
      </c>
      <c r="E3352" s="539" t="s">
        <v>14345</v>
      </c>
      <c r="F3352" s="106" t="s">
        <v>195</v>
      </c>
      <c r="G3352" s="106">
        <v>45970</v>
      </c>
      <c r="H3352" s="106">
        <v>45970</v>
      </c>
      <c r="I3352" s="90" t="s">
        <v>62</v>
      </c>
      <c r="J3352" s="106"/>
      <c r="K3352" s="106"/>
      <c r="L3352" s="106"/>
      <c r="M3352" s="90"/>
      <c r="N3352" s="106"/>
      <c r="O3352" s="106"/>
      <c r="P3352" s="106"/>
      <c r="Q3352" s="90"/>
      <c r="R3352" s="106"/>
      <c r="S3352" s="106"/>
      <c r="T3352" s="106"/>
      <c r="U3352" s="90"/>
      <c r="V3352" s="107" t="str">
        <f t="shared" si="217"/>
        <v>Open PDFIR FINALLY.RHS-KK-ECG-IR-CI-2889-REV00</v>
      </c>
      <c r="W3352" s="972" t="str">
        <f t="shared" ca="1" si="215"/>
        <v>DONE</v>
      </c>
      <c r="X3352" s="979" t="str">
        <f t="shared" si="216"/>
        <v>P</v>
      </c>
      <c r="Y3352" s="979"/>
      <c r="AD3352" s="564"/>
      <c r="AE3352" s="564"/>
      <c r="AF3352" s="564"/>
      <c r="AG3352" s="564"/>
      <c r="AH3352" s="564"/>
      <c r="AI3352" s="564"/>
    </row>
    <row r="3353" spans="1:35" ht="90" x14ac:dyDescent="0.3">
      <c r="A3353" s="450">
        <f t="shared" si="213"/>
        <v>3348</v>
      </c>
      <c r="B3353" s="608" t="s">
        <v>19377</v>
      </c>
      <c r="C3353" s="608" t="s">
        <v>76</v>
      </c>
      <c r="D3353" s="272" t="s">
        <v>10661</v>
      </c>
      <c r="E3353" s="539" t="s">
        <v>14346</v>
      </c>
      <c r="F3353" s="106" t="s">
        <v>195</v>
      </c>
      <c r="G3353" s="106">
        <v>45972</v>
      </c>
      <c r="H3353" s="106">
        <v>45972</v>
      </c>
      <c r="I3353" s="90" t="s">
        <v>1671</v>
      </c>
      <c r="J3353" s="106"/>
      <c r="K3353" s="106"/>
      <c r="L3353" s="106"/>
      <c r="M3353" s="90"/>
      <c r="N3353" s="106"/>
      <c r="O3353" s="106"/>
      <c r="P3353" s="106"/>
      <c r="Q3353" s="90"/>
      <c r="R3353" s="106"/>
      <c r="S3353" s="106"/>
      <c r="T3353" s="106"/>
      <c r="U3353" s="90"/>
      <c r="V3353" s="107" t="str">
        <f t="shared" si="217"/>
        <v>Open PDFIR FINALLY.RHS-KK-ECG-IR-CI-2890-REV00</v>
      </c>
      <c r="W3353" s="972" t="str">
        <f t="shared" ca="1" si="215"/>
        <v>DONE</v>
      </c>
      <c r="X3353" s="979" t="str">
        <f t="shared" si="216"/>
        <v>P</v>
      </c>
      <c r="Y3353" s="979"/>
      <c r="AD3353" s="564"/>
      <c r="AE3353" s="564"/>
      <c r="AF3353" s="564"/>
      <c r="AG3353" s="564"/>
      <c r="AH3353" s="564"/>
      <c r="AI3353" s="564"/>
    </row>
    <row r="3354" spans="1:35" ht="90" x14ac:dyDescent="0.3">
      <c r="A3354" s="450">
        <f t="shared" si="213"/>
        <v>3349</v>
      </c>
      <c r="B3354" s="608" t="s">
        <v>20569</v>
      </c>
      <c r="C3354" s="608" t="s">
        <v>2735</v>
      </c>
      <c r="D3354" s="272" t="s">
        <v>5106</v>
      </c>
      <c r="E3354" s="539" t="s">
        <v>14347</v>
      </c>
      <c r="F3354" s="106" t="s">
        <v>195</v>
      </c>
      <c r="G3354" s="106">
        <v>45972</v>
      </c>
      <c r="H3354" s="106">
        <v>45972</v>
      </c>
      <c r="I3354" s="90" t="s">
        <v>25</v>
      </c>
      <c r="J3354" s="106" t="s">
        <v>195</v>
      </c>
      <c r="K3354" s="106">
        <v>45980</v>
      </c>
      <c r="L3354" s="106">
        <v>45980</v>
      </c>
      <c r="M3354" s="90" t="s">
        <v>62</v>
      </c>
      <c r="N3354" s="106"/>
      <c r="O3354" s="106"/>
      <c r="P3354" s="106"/>
      <c r="Q3354" s="90"/>
      <c r="R3354" s="106"/>
      <c r="S3354" s="106"/>
      <c r="T3354" s="106"/>
      <c r="U3354" s="90"/>
      <c r="V3354" s="107" t="str">
        <f t="shared" si="217"/>
        <v>Open PDFIR FINALLY.RHS-KK-ECG-IR-ARCH-2891-REV01</v>
      </c>
      <c r="W3354" s="972" t="str">
        <f t="shared" ca="1" si="215"/>
        <v>DONE</v>
      </c>
      <c r="X3354" s="979" t="str">
        <f t="shared" si="216"/>
        <v>A</v>
      </c>
      <c r="Y3354" s="979"/>
      <c r="AD3354" s="564"/>
      <c r="AE3354" s="564"/>
      <c r="AF3354" s="564"/>
      <c r="AG3354" s="564"/>
      <c r="AH3354" s="564"/>
      <c r="AI3354" s="564"/>
    </row>
    <row r="3355" spans="1:35" ht="90" x14ac:dyDescent="0.3">
      <c r="A3355" s="450">
        <f t="shared" si="213"/>
        <v>3350</v>
      </c>
      <c r="B3355" s="608" t="s">
        <v>19378</v>
      </c>
      <c r="C3355" s="608" t="s">
        <v>76</v>
      </c>
      <c r="D3355" s="272" t="s">
        <v>10661</v>
      </c>
      <c r="E3355" s="539" t="s">
        <v>14357</v>
      </c>
      <c r="F3355" s="106" t="s">
        <v>195</v>
      </c>
      <c r="G3355" s="106">
        <v>45974</v>
      </c>
      <c r="H3355" s="106">
        <v>45974</v>
      </c>
      <c r="I3355" s="90" t="s">
        <v>1671</v>
      </c>
      <c r="J3355" s="106"/>
      <c r="K3355" s="106"/>
      <c r="L3355" s="106"/>
      <c r="M3355" s="90"/>
      <c r="N3355" s="106"/>
      <c r="O3355" s="106"/>
      <c r="P3355" s="106"/>
      <c r="Q3355" s="90"/>
      <c r="R3355" s="106"/>
      <c r="S3355" s="106"/>
      <c r="T3355" s="106"/>
      <c r="U3355" s="90"/>
      <c r="V3355" s="107" t="str">
        <f t="shared" si="217"/>
        <v>Open PDFIR FINALLY.RHS-KK-ECG-IR-CI-2892-REV00</v>
      </c>
      <c r="W3355" s="972" t="str">
        <f t="shared" ca="1" si="215"/>
        <v>DONE</v>
      </c>
      <c r="X3355" s="979" t="str">
        <f t="shared" si="216"/>
        <v>P</v>
      </c>
      <c r="Y3355" s="979"/>
      <c r="AD3355" s="564"/>
      <c r="AE3355" s="564"/>
      <c r="AF3355" s="564"/>
      <c r="AG3355" s="564"/>
      <c r="AH3355" s="564"/>
      <c r="AI3355" s="564"/>
    </row>
    <row r="3356" spans="1:35" ht="90" x14ac:dyDescent="0.3">
      <c r="A3356" s="450">
        <f t="shared" si="213"/>
        <v>3351</v>
      </c>
      <c r="B3356" s="608" t="s">
        <v>19379</v>
      </c>
      <c r="C3356" s="608" t="s">
        <v>76</v>
      </c>
      <c r="D3356" s="272" t="s">
        <v>13792</v>
      </c>
      <c r="E3356" s="539" t="s">
        <v>14358</v>
      </c>
      <c r="F3356" s="106" t="s">
        <v>195</v>
      </c>
      <c r="G3356" s="106">
        <v>45974</v>
      </c>
      <c r="H3356" s="106">
        <v>45974</v>
      </c>
      <c r="I3356" s="90" t="s">
        <v>1671</v>
      </c>
      <c r="J3356" s="106"/>
      <c r="K3356" s="106"/>
      <c r="L3356" s="106"/>
      <c r="M3356" s="90"/>
      <c r="N3356" s="106"/>
      <c r="O3356" s="106"/>
      <c r="P3356" s="106"/>
      <c r="Q3356" s="90"/>
      <c r="R3356" s="106"/>
      <c r="S3356" s="106"/>
      <c r="T3356" s="106"/>
      <c r="U3356" s="90"/>
      <c r="V3356" s="107" t="str">
        <f t="shared" si="217"/>
        <v>Open PDFIR FINALLY.RHS-KK-ECG-IR-CI-2893-REV00</v>
      </c>
      <c r="W3356" s="972" t="str">
        <f t="shared" ca="1" si="215"/>
        <v>DONE</v>
      </c>
      <c r="X3356" s="979" t="str">
        <f t="shared" si="216"/>
        <v>P</v>
      </c>
      <c r="Y3356" s="979"/>
      <c r="AD3356" s="564"/>
      <c r="AE3356" s="564"/>
      <c r="AF3356" s="564"/>
      <c r="AG3356" s="564"/>
      <c r="AH3356" s="564"/>
      <c r="AI3356" s="564"/>
    </row>
    <row r="3357" spans="1:35" ht="90" x14ac:dyDescent="0.3">
      <c r="A3357" s="450">
        <f t="shared" si="213"/>
        <v>3352</v>
      </c>
      <c r="B3357" s="608" t="s">
        <v>19380</v>
      </c>
      <c r="C3357" s="608" t="s">
        <v>78</v>
      </c>
      <c r="D3357" s="272" t="s">
        <v>10661</v>
      </c>
      <c r="E3357" s="539" t="s">
        <v>14387</v>
      </c>
      <c r="F3357" s="106" t="s">
        <v>195</v>
      </c>
      <c r="G3357" s="106">
        <v>45971</v>
      </c>
      <c r="H3357" s="106">
        <v>45971</v>
      </c>
      <c r="I3357" s="90" t="s">
        <v>1671</v>
      </c>
      <c r="J3357" s="106"/>
      <c r="K3357" s="106"/>
      <c r="L3357" s="106"/>
      <c r="M3357" s="90"/>
      <c r="N3357" s="106"/>
      <c r="O3357" s="106"/>
      <c r="P3357" s="106"/>
      <c r="Q3357" s="90"/>
      <c r="R3357" s="106"/>
      <c r="S3357" s="106"/>
      <c r="T3357" s="106"/>
      <c r="U3357" s="90"/>
      <c r="V3357" s="107" t="str">
        <f t="shared" si="217"/>
        <v>Open PDFIR FINALLY.RHS-KK-ECG-IR-ELE-389-REV00</v>
      </c>
      <c r="W3357" s="972" t="str">
        <f t="shared" ca="1" si="215"/>
        <v>DONE</v>
      </c>
      <c r="X3357" s="979" t="str">
        <f t="shared" si="216"/>
        <v>P</v>
      </c>
      <c r="Y3357" s="979"/>
      <c r="AD3357" s="564"/>
      <c r="AE3357" s="564"/>
      <c r="AF3357" s="564"/>
      <c r="AG3357" s="564"/>
      <c r="AH3357" s="564"/>
      <c r="AI3357" s="564"/>
    </row>
    <row r="3358" spans="1:35" ht="90" x14ac:dyDescent="0.3">
      <c r="A3358" s="450">
        <f t="shared" si="213"/>
        <v>3353</v>
      </c>
      <c r="B3358" s="608" t="s">
        <v>19381</v>
      </c>
      <c r="C3358" s="608" t="s">
        <v>4383</v>
      </c>
      <c r="D3358" s="272" t="s">
        <v>8685</v>
      </c>
      <c r="E3358" s="539" t="s">
        <v>14388</v>
      </c>
      <c r="F3358" s="106" t="s">
        <v>195</v>
      </c>
      <c r="G3358" s="106">
        <v>45975</v>
      </c>
      <c r="H3358" s="106">
        <v>45976</v>
      </c>
      <c r="I3358" s="90" t="s">
        <v>25</v>
      </c>
      <c r="J3358" s="106"/>
      <c r="K3358" s="106"/>
      <c r="L3358" s="106"/>
      <c r="M3358" s="90"/>
      <c r="N3358" s="106"/>
      <c r="O3358" s="106"/>
      <c r="P3358" s="106"/>
      <c r="Q3358" s="90"/>
      <c r="R3358" s="106"/>
      <c r="S3358" s="106"/>
      <c r="T3358" s="106"/>
      <c r="U3358" s="90"/>
      <c r="V3358" s="107" t="str">
        <f t="shared" si="217"/>
        <v>Open PDFIR FINALLY.RHS-KK-ECG-IR-SU-2894-REV00</v>
      </c>
      <c r="W3358" s="972" t="str">
        <f t="shared" ca="1" si="215"/>
        <v>DONE</v>
      </c>
      <c r="X3358" s="979" t="str">
        <f t="shared" si="216"/>
        <v>P</v>
      </c>
      <c r="Y3358" s="979"/>
      <c r="AD3358" s="564"/>
      <c r="AE3358" s="564"/>
      <c r="AF3358" s="564"/>
      <c r="AG3358" s="564"/>
      <c r="AH3358" s="564"/>
      <c r="AI3358" s="564"/>
    </row>
    <row r="3359" spans="1:35" ht="90" x14ac:dyDescent="0.3">
      <c r="A3359" s="450">
        <f t="shared" si="213"/>
        <v>3354</v>
      </c>
      <c r="B3359" s="608" t="s">
        <v>20570</v>
      </c>
      <c r="C3359" s="608" t="s">
        <v>2735</v>
      </c>
      <c r="D3359" s="272" t="s">
        <v>5106</v>
      </c>
      <c r="E3359" s="539" t="s">
        <v>14389</v>
      </c>
      <c r="F3359" s="106" t="s">
        <v>195</v>
      </c>
      <c r="G3359" s="106">
        <v>45976</v>
      </c>
      <c r="H3359" s="106">
        <v>45977</v>
      </c>
      <c r="I3359" s="90" t="s">
        <v>25</v>
      </c>
      <c r="J3359" s="106" t="s">
        <v>195</v>
      </c>
      <c r="K3359" s="106">
        <v>46070</v>
      </c>
      <c r="L3359" s="106">
        <v>46070</v>
      </c>
      <c r="M3359" s="90" t="s">
        <v>1671</v>
      </c>
      <c r="N3359" s="106"/>
      <c r="O3359" s="106"/>
      <c r="P3359" s="106"/>
      <c r="Q3359" s="90"/>
      <c r="R3359" s="106"/>
      <c r="S3359" s="106"/>
      <c r="T3359" s="106"/>
      <c r="U3359" s="90"/>
      <c r="V3359" s="107" t="str">
        <f t="shared" si="217"/>
        <v>Open PDFIR FINALLY.RHS-KK-ECG-IR-ARCH-2895-REV01</v>
      </c>
      <c r="W3359" s="972" t="str">
        <f t="shared" ca="1" si="215"/>
        <v>DONE</v>
      </c>
      <c r="X3359" s="979" t="str">
        <f t="shared" si="216"/>
        <v>AWC</v>
      </c>
      <c r="Y3359" s="979"/>
      <c r="AD3359" s="564"/>
      <c r="AE3359" s="564"/>
      <c r="AF3359" s="564"/>
      <c r="AG3359" s="564"/>
      <c r="AH3359" s="564"/>
      <c r="AI3359" s="564"/>
    </row>
    <row r="3360" spans="1:35" ht="90" x14ac:dyDescent="0.3">
      <c r="A3360" s="450">
        <f t="shared" si="213"/>
        <v>3355</v>
      </c>
      <c r="B3360" s="608" t="s">
        <v>20571</v>
      </c>
      <c r="C3360" s="608" t="s">
        <v>76</v>
      </c>
      <c r="D3360" s="272" t="s">
        <v>10661</v>
      </c>
      <c r="E3360" s="539" t="s">
        <v>14391</v>
      </c>
      <c r="F3360" s="106" t="s">
        <v>195</v>
      </c>
      <c r="G3360" s="106">
        <v>45976</v>
      </c>
      <c r="H3360" s="106">
        <v>45976</v>
      </c>
      <c r="I3360" s="90" t="s">
        <v>25</v>
      </c>
      <c r="J3360" s="106" t="s">
        <v>195</v>
      </c>
      <c r="K3360" s="106">
        <v>45978</v>
      </c>
      <c r="L3360" s="106">
        <v>45978</v>
      </c>
      <c r="M3360" s="90" t="s">
        <v>1671</v>
      </c>
      <c r="N3360" s="106"/>
      <c r="O3360" s="106"/>
      <c r="P3360" s="106"/>
      <c r="Q3360" s="90"/>
      <c r="R3360" s="106"/>
      <c r="S3360" s="106"/>
      <c r="T3360" s="106"/>
      <c r="U3360" s="90"/>
      <c r="V3360" s="107" t="str">
        <f t="shared" si="217"/>
        <v>Open PDFIR FINALLY.RHS-KK-ECG-IR-CI-2896-REV01</v>
      </c>
      <c r="W3360" s="972" t="str">
        <f t="shared" ca="1" si="215"/>
        <v>DONE</v>
      </c>
      <c r="X3360" s="979" t="str">
        <f t="shared" si="216"/>
        <v>AWC</v>
      </c>
      <c r="Y3360" s="979"/>
      <c r="AD3360" s="564"/>
      <c r="AE3360" s="564"/>
      <c r="AF3360" s="564"/>
      <c r="AG3360" s="564"/>
      <c r="AH3360" s="564"/>
      <c r="AI3360" s="564"/>
    </row>
    <row r="3361" spans="1:35" ht="90" x14ac:dyDescent="0.3">
      <c r="A3361" s="450">
        <f t="shared" si="213"/>
        <v>3356</v>
      </c>
      <c r="B3361" s="608" t="s">
        <v>19382</v>
      </c>
      <c r="C3361" s="608" t="s">
        <v>76</v>
      </c>
      <c r="D3361" s="272" t="s">
        <v>10661</v>
      </c>
      <c r="E3361" s="539" t="s">
        <v>14390</v>
      </c>
      <c r="F3361" s="106" t="s">
        <v>195</v>
      </c>
      <c r="G3361" s="106">
        <v>45976</v>
      </c>
      <c r="H3361" s="106">
        <v>45976</v>
      </c>
      <c r="I3361" s="90" t="s">
        <v>1671</v>
      </c>
      <c r="J3361" s="106"/>
      <c r="K3361" s="106"/>
      <c r="L3361" s="106"/>
      <c r="M3361" s="90"/>
      <c r="N3361" s="106"/>
      <c r="O3361" s="106"/>
      <c r="P3361" s="106"/>
      <c r="Q3361" s="90"/>
      <c r="R3361" s="106"/>
      <c r="S3361" s="106"/>
      <c r="T3361" s="106"/>
      <c r="U3361" s="90"/>
      <c r="V3361" s="107" t="str">
        <f t="shared" si="217"/>
        <v>Open PDFIR FINALLY.RHS-KK-ECG-IR-CI-2897-REV00</v>
      </c>
      <c r="W3361" s="972" t="str">
        <f t="shared" ca="1" si="215"/>
        <v>DONE</v>
      </c>
      <c r="X3361" s="979" t="str">
        <f t="shared" si="216"/>
        <v>P</v>
      </c>
      <c r="Y3361" s="979"/>
      <c r="AD3361" s="564"/>
      <c r="AE3361" s="564"/>
      <c r="AF3361" s="564"/>
      <c r="AG3361" s="564"/>
      <c r="AH3361" s="564"/>
      <c r="AI3361" s="564"/>
    </row>
    <row r="3362" spans="1:35" ht="90" x14ac:dyDescent="0.3">
      <c r="A3362" s="450">
        <f t="shared" si="213"/>
        <v>3357</v>
      </c>
      <c r="B3362" s="608" t="s">
        <v>19383</v>
      </c>
      <c r="C3362" s="608" t="s">
        <v>78</v>
      </c>
      <c r="D3362" s="272" t="s">
        <v>10661</v>
      </c>
      <c r="E3362" s="539" t="s">
        <v>14392</v>
      </c>
      <c r="F3362" s="106" t="s">
        <v>195</v>
      </c>
      <c r="G3362" s="106">
        <v>45976</v>
      </c>
      <c r="H3362" s="106">
        <v>45976</v>
      </c>
      <c r="I3362" s="90" t="s">
        <v>1671</v>
      </c>
      <c r="J3362" s="106"/>
      <c r="K3362" s="106"/>
      <c r="L3362" s="106"/>
      <c r="M3362" s="90"/>
      <c r="N3362" s="106"/>
      <c r="O3362" s="106"/>
      <c r="P3362" s="106"/>
      <c r="Q3362" s="90"/>
      <c r="R3362" s="106"/>
      <c r="S3362" s="106"/>
      <c r="T3362" s="106"/>
      <c r="U3362" s="90"/>
      <c r="V3362" s="107" t="str">
        <f t="shared" si="217"/>
        <v>Open PDFIR FINALLY.RHS-KK-ECG-IR-ELE-390-REV00</v>
      </c>
      <c r="W3362" s="972" t="str">
        <f t="shared" ca="1" si="215"/>
        <v>DONE</v>
      </c>
      <c r="X3362" s="979" t="str">
        <f t="shared" si="216"/>
        <v>P</v>
      </c>
      <c r="Y3362" s="979"/>
      <c r="AD3362" s="564"/>
      <c r="AE3362" s="564"/>
      <c r="AF3362" s="564"/>
      <c r="AG3362" s="564"/>
      <c r="AH3362" s="564"/>
      <c r="AI3362" s="564"/>
    </row>
    <row r="3363" spans="1:35" ht="90" x14ac:dyDescent="0.3">
      <c r="A3363" s="450">
        <f t="shared" si="213"/>
        <v>3358</v>
      </c>
      <c r="B3363" s="608" t="s">
        <v>19384</v>
      </c>
      <c r="C3363" s="608" t="s">
        <v>2735</v>
      </c>
      <c r="D3363" s="272" t="s">
        <v>5106</v>
      </c>
      <c r="E3363" s="539" t="s">
        <v>14396</v>
      </c>
      <c r="F3363" s="106" t="s">
        <v>195</v>
      </c>
      <c r="G3363" s="106">
        <v>45977</v>
      </c>
      <c r="H3363" s="106"/>
      <c r="I3363" s="90" t="s">
        <v>83</v>
      </c>
      <c r="J3363" s="106"/>
      <c r="K3363" s="106"/>
      <c r="L3363" s="106"/>
      <c r="M3363" s="90"/>
      <c r="N3363" s="106"/>
      <c r="O3363" s="106"/>
      <c r="P3363" s="106"/>
      <c r="Q3363" s="90"/>
      <c r="R3363" s="106"/>
      <c r="S3363" s="106"/>
      <c r="T3363" s="106"/>
      <c r="U3363" s="90"/>
      <c r="V3363" s="107" t="str">
        <f t="shared" si="217"/>
        <v>Open PDFIR FINALLY.RHS-KK-ECG-IR-ARCH-2898-REV00</v>
      </c>
      <c r="W3363" s="973">
        <f t="shared" ca="1" si="215"/>
        <v>231</v>
      </c>
      <c r="X3363" s="979" t="str">
        <f t="shared" si="216"/>
        <v>P</v>
      </c>
      <c r="Y3363" s="979"/>
      <c r="AD3363" s="564"/>
      <c r="AE3363" s="564"/>
      <c r="AF3363" s="564"/>
      <c r="AG3363" s="564"/>
      <c r="AH3363" s="564"/>
      <c r="AI3363" s="564"/>
    </row>
    <row r="3364" spans="1:35" ht="90" x14ac:dyDescent="0.3">
      <c r="A3364" s="450">
        <f t="shared" si="213"/>
        <v>3359</v>
      </c>
      <c r="B3364" s="608" t="s">
        <v>19385</v>
      </c>
      <c r="C3364" s="608" t="s">
        <v>2735</v>
      </c>
      <c r="D3364" s="272" t="s">
        <v>5106</v>
      </c>
      <c r="E3364" s="539" t="s">
        <v>14397</v>
      </c>
      <c r="F3364" s="106" t="s">
        <v>195</v>
      </c>
      <c r="G3364" s="106">
        <v>45977</v>
      </c>
      <c r="H3364" s="106">
        <v>45979</v>
      </c>
      <c r="I3364" s="90" t="s">
        <v>62</v>
      </c>
      <c r="J3364" s="106"/>
      <c r="K3364" s="106"/>
      <c r="L3364" s="106"/>
      <c r="M3364" s="90"/>
      <c r="N3364" s="106"/>
      <c r="O3364" s="106"/>
      <c r="P3364" s="106"/>
      <c r="Q3364" s="90"/>
      <c r="R3364" s="106"/>
      <c r="S3364" s="106"/>
      <c r="T3364" s="106"/>
      <c r="U3364" s="90"/>
      <c r="V3364" s="107" t="str">
        <f t="shared" si="217"/>
        <v>Open PDFIR FINALLY.RHS-KK-ECG-IR-ARCH-2899-REV00</v>
      </c>
      <c r="W3364" s="972" t="str">
        <f t="shared" ca="1" si="215"/>
        <v>DONE</v>
      </c>
      <c r="X3364" s="979" t="str">
        <f t="shared" si="216"/>
        <v>P</v>
      </c>
      <c r="Y3364" s="979"/>
      <c r="AD3364" s="564"/>
      <c r="AE3364" s="564"/>
      <c r="AF3364" s="564"/>
      <c r="AG3364" s="564"/>
      <c r="AH3364" s="564"/>
      <c r="AI3364" s="564"/>
    </row>
    <row r="3365" spans="1:35" ht="90" x14ac:dyDescent="0.3">
      <c r="A3365" s="450">
        <f t="shared" si="213"/>
        <v>3360</v>
      </c>
      <c r="B3365" s="608" t="s">
        <v>19386</v>
      </c>
      <c r="C3365" s="608" t="s">
        <v>76</v>
      </c>
      <c r="D3365" s="272" t="s">
        <v>10661</v>
      </c>
      <c r="E3365" s="539" t="s">
        <v>14440</v>
      </c>
      <c r="F3365" s="106" t="s">
        <v>195</v>
      </c>
      <c r="G3365" s="106">
        <v>45979</v>
      </c>
      <c r="H3365" s="106">
        <v>45979</v>
      </c>
      <c r="I3365" s="90" t="s">
        <v>1671</v>
      </c>
      <c r="J3365" s="106"/>
      <c r="K3365" s="106"/>
      <c r="L3365" s="106"/>
      <c r="M3365" s="90"/>
      <c r="N3365" s="106"/>
      <c r="O3365" s="106"/>
      <c r="P3365" s="106"/>
      <c r="Q3365" s="90"/>
      <c r="R3365" s="106"/>
      <c r="S3365" s="106"/>
      <c r="T3365" s="106"/>
      <c r="U3365" s="90"/>
      <c r="V3365" s="107" t="str">
        <f t="shared" si="217"/>
        <v>Open PDFIR FINALLY.RHS-KK-ECG-IR-CI-2900-REV00</v>
      </c>
      <c r="W3365" s="972" t="str">
        <f t="shared" ca="1" si="215"/>
        <v>DONE</v>
      </c>
      <c r="X3365" s="979" t="str">
        <f t="shared" si="216"/>
        <v>P</v>
      </c>
      <c r="Y3365" s="979"/>
      <c r="AD3365" s="564"/>
      <c r="AE3365" s="564"/>
      <c r="AF3365" s="564"/>
      <c r="AG3365" s="564"/>
      <c r="AH3365" s="564"/>
      <c r="AI3365" s="564"/>
    </row>
    <row r="3366" spans="1:35" ht="90" x14ac:dyDescent="0.3">
      <c r="A3366" s="450">
        <f t="shared" si="213"/>
        <v>3361</v>
      </c>
      <c r="B3366" s="608" t="s">
        <v>19387</v>
      </c>
      <c r="C3366" s="608" t="s">
        <v>2735</v>
      </c>
      <c r="D3366" s="272" t="s">
        <v>5106</v>
      </c>
      <c r="E3366" s="539" t="s">
        <v>14569</v>
      </c>
      <c r="F3366" s="106" t="s">
        <v>195</v>
      </c>
      <c r="G3366" s="106">
        <v>45979</v>
      </c>
      <c r="H3366" s="106">
        <v>45979</v>
      </c>
      <c r="I3366" s="90" t="s">
        <v>1671</v>
      </c>
      <c r="J3366" s="106"/>
      <c r="K3366" s="106"/>
      <c r="L3366" s="106"/>
      <c r="M3366" s="90"/>
      <c r="N3366" s="106"/>
      <c r="O3366" s="106"/>
      <c r="P3366" s="106"/>
      <c r="Q3366" s="90"/>
      <c r="R3366" s="106"/>
      <c r="S3366" s="106"/>
      <c r="T3366" s="106"/>
      <c r="U3366" s="90"/>
      <c r="V3366" s="107" t="str">
        <f t="shared" si="217"/>
        <v>Open PDFIR FINALLY.RHS-KK-ECG-IR-ARCH-2901-REV00</v>
      </c>
      <c r="W3366" s="972" t="str">
        <f t="shared" ca="1" si="215"/>
        <v>DONE</v>
      </c>
      <c r="X3366" s="979" t="str">
        <f t="shared" si="216"/>
        <v>P</v>
      </c>
      <c r="Y3366" s="979"/>
      <c r="AD3366" s="564"/>
      <c r="AE3366" s="564"/>
      <c r="AF3366" s="564"/>
      <c r="AG3366" s="564"/>
      <c r="AH3366" s="564"/>
      <c r="AI3366" s="564"/>
    </row>
    <row r="3367" spans="1:35" ht="90" x14ac:dyDescent="0.3">
      <c r="A3367" s="450">
        <f t="shared" si="213"/>
        <v>3362</v>
      </c>
      <c r="B3367" s="608" t="s">
        <v>19388</v>
      </c>
      <c r="C3367" s="608" t="s">
        <v>2735</v>
      </c>
      <c r="D3367" s="272" t="s">
        <v>5106</v>
      </c>
      <c r="E3367" s="539" t="s">
        <v>14570</v>
      </c>
      <c r="F3367" s="106" t="s">
        <v>195</v>
      </c>
      <c r="G3367" s="106">
        <v>45979</v>
      </c>
      <c r="H3367" s="106">
        <v>45979</v>
      </c>
      <c r="I3367" s="90" t="s">
        <v>1671</v>
      </c>
      <c r="J3367" s="106"/>
      <c r="K3367" s="106"/>
      <c r="L3367" s="106"/>
      <c r="M3367" s="90"/>
      <c r="N3367" s="106"/>
      <c r="O3367" s="106"/>
      <c r="P3367" s="106"/>
      <c r="Q3367" s="90"/>
      <c r="R3367" s="106"/>
      <c r="S3367" s="106"/>
      <c r="T3367" s="106"/>
      <c r="U3367" s="90"/>
      <c r="V3367" s="107" t="str">
        <f t="shared" si="217"/>
        <v>Open PDFIR FINALLY.RHS-KK-ECG-IR-ARCH-2902-REV00</v>
      </c>
      <c r="W3367" s="972" t="str">
        <f t="shared" ca="1" si="215"/>
        <v>DONE</v>
      </c>
      <c r="X3367" s="979" t="str">
        <f t="shared" si="216"/>
        <v>P</v>
      </c>
      <c r="Y3367" s="979"/>
      <c r="AD3367" s="564"/>
      <c r="AE3367" s="564"/>
      <c r="AF3367" s="564"/>
      <c r="AG3367" s="564"/>
      <c r="AH3367" s="564"/>
      <c r="AI3367" s="564"/>
    </row>
    <row r="3368" spans="1:35" ht="90" x14ac:dyDescent="0.3">
      <c r="A3368" s="450">
        <f t="shared" si="213"/>
        <v>3363</v>
      </c>
      <c r="B3368" s="608" t="s">
        <v>20572</v>
      </c>
      <c r="C3368" s="608" t="s">
        <v>76</v>
      </c>
      <c r="D3368" s="272" t="s">
        <v>12300</v>
      </c>
      <c r="E3368" s="539" t="s">
        <v>14579</v>
      </c>
      <c r="F3368" s="106" t="s">
        <v>195</v>
      </c>
      <c r="G3368" s="106">
        <v>45980</v>
      </c>
      <c r="H3368" s="106">
        <v>45980</v>
      </c>
      <c r="I3368" s="90" t="s">
        <v>25</v>
      </c>
      <c r="J3368" s="106" t="s">
        <v>195</v>
      </c>
      <c r="K3368" s="106">
        <v>46015</v>
      </c>
      <c r="L3368" s="106">
        <v>46016</v>
      </c>
      <c r="M3368" s="90" t="s">
        <v>1671</v>
      </c>
      <c r="N3368" s="106"/>
      <c r="O3368" s="106"/>
      <c r="P3368" s="106"/>
      <c r="Q3368" s="90"/>
      <c r="R3368" s="106"/>
      <c r="S3368" s="106"/>
      <c r="T3368" s="106"/>
      <c r="U3368" s="90"/>
      <c r="V3368" s="107" t="str">
        <f t="shared" si="217"/>
        <v>Open PDFIR FINALLY.RHS-KK-ECG-IR-CI-2903-REV01</v>
      </c>
      <c r="W3368" s="972" t="str">
        <f t="shared" ca="1" si="215"/>
        <v>DONE</v>
      </c>
      <c r="X3368" s="979" t="str">
        <f t="shared" si="216"/>
        <v>AWC</v>
      </c>
      <c r="Y3368" s="979"/>
      <c r="AD3368" s="564"/>
      <c r="AE3368" s="564"/>
      <c r="AF3368" s="564"/>
      <c r="AG3368" s="564"/>
      <c r="AH3368" s="564"/>
      <c r="AI3368" s="564"/>
    </row>
    <row r="3369" spans="1:35" ht="90" x14ac:dyDescent="0.3">
      <c r="A3369" s="450">
        <f t="shared" si="213"/>
        <v>3364</v>
      </c>
      <c r="B3369" s="608" t="s">
        <v>19389</v>
      </c>
      <c r="C3369" s="608" t="s">
        <v>3746</v>
      </c>
      <c r="D3369" s="272" t="s">
        <v>5106</v>
      </c>
      <c r="E3369" s="539" t="s">
        <v>14580</v>
      </c>
      <c r="F3369" s="106" t="s">
        <v>195</v>
      </c>
      <c r="G3369" s="106">
        <v>45974</v>
      </c>
      <c r="H3369" s="106">
        <v>45988</v>
      </c>
      <c r="I3369" s="90" t="s">
        <v>1671</v>
      </c>
      <c r="J3369" s="106"/>
      <c r="K3369" s="106"/>
      <c r="L3369" s="106"/>
      <c r="M3369" s="90"/>
      <c r="N3369" s="106"/>
      <c r="O3369" s="106"/>
      <c r="P3369" s="106"/>
      <c r="Q3369" s="90"/>
      <c r="R3369" s="106"/>
      <c r="S3369" s="106"/>
      <c r="T3369" s="106"/>
      <c r="U3369" s="90"/>
      <c r="V3369" s="107" t="str">
        <f t="shared" si="217"/>
        <v>Open PDFIR FINALLY.RHS-KK-ECG-IR-MECH-86-REV00</v>
      </c>
      <c r="W3369" s="972" t="str">
        <f t="shared" ca="1" si="215"/>
        <v>DONE</v>
      </c>
      <c r="X3369" s="979" t="str">
        <f t="shared" si="216"/>
        <v>P</v>
      </c>
      <c r="Y3369" s="979"/>
      <c r="AD3369" s="564"/>
      <c r="AE3369" s="564"/>
      <c r="AF3369" s="564"/>
      <c r="AG3369" s="564"/>
      <c r="AH3369" s="564"/>
      <c r="AI3369" s="564"/>
    </row>
    <row r="3370" spans="1:35" ht="90" x14ac:dyDescent="0.3">
      <c r="A3370" s="450">
        <f t="shared" si="213"/>
        <v>3365</v>
      </c>
      <c r="B3370" s="608" t="s">
        <v>20573</v>
      </c>
      <c r="C3370" s="608" t="s">
        <v>3746</v>
      </c>
      <c r="D3370" s="272" t="s">
        <v>5106</v>
      </c>
      <c r="E3370" s="539" t="s">
        <v>14581</v>
      </c>
      <c r="F3370" s="106" t="s">
        <v>195</v>
      </c>
      <c r="G3370" s="106">
        <v>45981</v>
      </c>
      <c r="H3370" s="106">
        <v>45981</v>
      </c>
      <c r="I3370" s="90" t="s">
        <v>1671</v>
      </c>
      <c r="J3370" s="106" t="s">
        <v>195</v>
      </c>
      <c r="K3370" s="106">
        <v>46001</v>
      </c>
      <c r="L3370" s="106">
        <v>46001</v>
      </c>
      <c r="M3370" s="90" t="s">
        <v>1671</v>
      </c>
      <c r="N3370" s="106"/>
      <c r="O3370" s="106"/>
      <c r="P3370" s="106"/>
      <c r="Q3370" s="90"/>
      <c r="R3370" s="106"/>
      <c r="S3370" s="106"/>
      <c r="T3370" s="106"/>
      <c r="U3370" s="90"/>
      <c r="V3370" s="107" t="str">
        <f t="shared" si="217"/>
        <v>Open PDFIR FINALLY.RHS-KK-ECG-IR-MECH-87-REV01</v>
      </c>
      <c r="W3370" s="972" t="str">
        <f t="shared" ca="1" si="215"/>
        <v>DONE</v>
      </c>
      <c r="X3370" s="979" t="str">
        <f t="shared" si="216"/>
        <v>AWC</v>
      </c>
      <c r="Y3370" s="979"/>
      <c r="AD3370" s="564"/>
      <c r="AE3370" s="564"/>
      <c r="AF3370" s="564"/>
      <c r="AG3370" s="564"/>
      <c r="AH3370" s="564"/>
      <c r="AI3370" s="564"/>
    </row>
    <row r="3371" spans="1:35" ht="90" x14ac:dyDescent="0.3">
      <c r="A3371" s="450">
        <f t="shared" si="213"/>
        <v>3366</v>
      </c>
      <c r="B3371" s="608" t="s">
        <v>20574</v>
      </c>
      <c r="C3371" s="608" t="s">
        <v>3746</v>
      </c>
      <c r="D3371" s="272" t="s">
        <v>5106</v>
      </c>
      <c r="E3371" s="539" t="s">
        <v>14582</v>
      </c>
      <c r="F3371" s="106" t="s">
        <v>195</v>
      </c>
      <c r="G3371" s="106">
        <v>45981</v>
      </c>
      <c r="H3371" s="106">
        <v>45981</v>
      </c>
      <c r="I3371" s="90" t="s">
        <v>1671</v>
      </c>
      <c r="J3371" s="106" t="s">
        <v>195</v>
      </c>
      <c r="K3371" s="106">
        <v>46001</v>
      </c>
      <c r="L3371" s="106">
        <v>46001</v>
      </c>
      <c r="M3371" s="90" t="s">
        <v>1671</v>
      </c>
      <c r="N3371" s="106"/>
      <c r="O3371" s="106"/>
      <c r="P3371" s="106"/>
      <c r="Q3371" s="90"/>
      <c r="R3371" s="106"/>
      <c r="S3371" s="106"/>
      <c r="T3371" s="106"/>
      <c r="U3371" s="90"/>
      <c r="V3371" s="107" t="str">
        <f t="shared" si="217"/>
        <v>Open PDFIR FINALLY.RHS-KK-ECG-IR-MECH-88-REV01</v>
      </c>
      <c r="W3371" s="972" t="str">
        <f t="shared" ca="1" si="215"/>
        <v>DONE</v>
      </c>
      <c r="X3371" s="979" t="str">
        <f t="shared" si="216"/>
        <v>AWC</v>
      </c>
      <c r="Y3371" s="979"/>
      <c r="AD3371" s="564"/>
      <c r="AE3371" s="564"/>
      <c r="AF3371" s="564"/>
      <c r="AG3371" s="564"/>
      <c r="AH3371" s="564"/>
      <c r="AI3371" s="564"/>
    </row>
    <row r="3372" spans="1:35" ht="90" x14ac:dyDescent="0.3">
      <c r="A3372" s="450">
        <f t="shared" si="213"/>
        <v>3367</v>
      </c>
      <c r="B3372" s="608" t="s">
        <v>19390</v>
      </c>
      <c r="C3372" s="608" t="s">
        <v>3746</v>
      </c>
      <c r="D3372" s="272" t="s">
        <v>5106</v>
      </c>
      <c r="E3372" s="539" t="s">
        <v>14583</v>
      </c>
      <c r="F3372" s="106" t="s">
        <v>195</v>
      </c>
      <c r="G3372" s="106">
        <v>45981</v>
      </c>
      <c r="H3372" s="106">
        <v>45981</v>
      </c>
      <c r="I3372" s="90" t="s">
        <v>1671</v>
      </c>
      <c r="J3372" s="106"/>
      <c r="K3372" s="106"/>
      <c r="L3372" s="106"/>
      <c r="M3372" s="90"/>
      <c r="N3372" s="106"/>
      <c r="O3372" s="106"/>
      <c r="P3372" s="106"/>
      <c r="Q3372" s="90"/>
      <c r="R3372" s="106"/>
      <c r="S3372" s="106"/>
      <c r="T3372" s="106"/>
      <c r="U3372" s="90"/>
      <c r="V3372" s="107" t="str">
        <f t="shared" si="217"/>
        <v>Open PDFIR FINALLY.RHS-KK-ECG-IR-MECH-89-REV00</v>
      </c>
      <c r="W3372" s="972" t="str">
        <f t="shared" ca="1" si="215"/>
        <v>DONE</v>
      </c>
      <c r="X3372" s="979" t="str">
        <f t="shared" si="216"/>
        <v>P</v>
      </c>
      <c r="Y3372" s="979"/>
      <c r="AD3372" s="564"/>
      <c r="AE3372" s="564"/>
      <c r="AF3372" s="564"/>
      <c r="AG3372" s="564"/>
      <c r="AH3372" s="564"/>
      <c r="AI3372" s="564"/>
    </row>
    <row r="3373" spans="1:35" ht="90" x14ac:dyDescent="0.3">
      <c r="A3373" s="450">
        <f t="shared" si="213"/>
        <v>3368</v>
      </c>
      <c r="B3373" s="608" t="s">
        <v>19391</v>
      </c>
      <c r="C3373" s="608" t="s">
        <v>3746</v>
      </c>
      <c r="D3373" s="272" t="s">
        <v>5106</v>
      </c>
      <c r="E3373" s="539" t="s">
        <v>14584</v>
      </c>
      <c r="F3373" s="106" t="s">
        <v>195</v>
      </c>
      <c r="G3373" s="106">
        <v>45981</v>
      </c>
      <c r="H3373" s="106">
        <v>45981</v>
      </c>
      <c r="I3373" s="90" t="s">
        <v>1671</v>
      </c>
      <c r="J3373" s="106"/>
      <c r="K3373" s="106"/>
      <c r="L3373" s="106"/>
      <c r="M3373" s="90"/>
      <c r="N3373" s="106"/>
      <c r="O3373" s="106"/>
      <c r="P3373" s="106"/>
      <c r="Q3373" s="90"/>
      <c r="R3373" s="106"/>
      <c r="S3373" s="106"/>
      <c r="T3373" s="106"/>
      <c r="U3373" s="90"/>
      <c r="V3373" s="107" t="str">
        <f t="shared" si="217"/>
        <v>Open PDFIR FINALLY.RHS-KK-ECG-IR-MECH-90-REV00</v>
      </c>
      <c r="W3373" s="972" t="str">
        <f t="shared" ca="1" si="215"/>
        <v>DONE</v>
      </c>
      <c r="X3373" s="979" t="str">
        <f t="shared" si="216"/>
        <v>P</v>
      </c>
      <c r="Y3373" s="979"/>
      <c r="AD3373" s="564"/>
      <c r="AE3373" s="564"/>
      <c r="AF3373" s="564"/>
      <c r="AG3373" s="564"/>
      <c r="AH3373" s="564"/>
      <c r="AI3373" s="564"/>
    </row>
    <row r="3374" spans="1:35" ht="90" x14ac:dyDescent="0.3">
      <c r="A3374" s="450">
        <f t="shared" si="213"/>
        <v>3369</v>
      </c>
      <c r="B3374" s="608" t="s">
        <v>19392</v>
      </c>
      <c r="C3374" s="608" t="s">
        <v>78</v>
      </c>
      <c r="D3374" s="272" t="s">
        <v>10661</v>
      </c>
      <c r="E3374" s="539" t="s">
        <v>14589</v>
      </c>
      <c r="F3374" s="106" t="s">
        <v>195</v>
      </c>
      <c r="G3374" s="106">
        <v>45980</v>
      </c>
      <c r="H3374" s="106">
        <v>45980</v>
      </c>
      <c r="I3374" s="90" t="s">
        <v>1671</v>
      </c>
      <c r="J3374" s="106"/>
      <c r="K3374" s="106"/>
      <c r="L3374" s="106"/>
      <c r="M3374" s="90"/>
      <c r="N3374" s="106"/>
      <c r="O3374" s="106"/>
      <c r="P3374" s="106"/>
      <c r="Q3374" s="90"/>
      <c r="R3374" s="106"/>
      <c r="S3374" s="106"/>
      <c r="T3374" s="106"/>
      <c r="U3374" s="90"/>
      <c r="V3374" s="107" t="str">
        <f t="shared" si="217"/>
        <v>Open PDFIR FINALLY.RHS-KK-ECG-IR-ELE-391-REV00</v>
      </c>
      <c r="W3374" s="972" t="str">
        <f t="shared" ca="1" si="215"/>
        <v>DONE</v>
      </c>
      <c r="X3374" s="979" t="str">
        <f t="shared" si="216"/>
        <v>P</v>
      </c>
      <c r="Y3374" s="979"/>
      <c r="AD3374" s="564"/>
      <c r="AE3374" s="564"/>
      <c r="AF3374" s="564"/>
      <c r="AG3374" s="564"/>
      <c r="AH3374" s="564"/>
      <c r="AI3374" s="564"/>
    </row>
    <row r="3375" spans="1:35" ht="90" x14ac:dyDescent="0.3">
      <c r="A3375" s="450">
        <f t="shared" si="213"/>
        <v>3370</v>
      </c>
      <c r="B3375" s="608" t="s">
        <v>19393</v>
      </c>
      <c r="C3375" s="608" t="s">
        <v>78</v>
      </c>
      <c r="D3375" s="272" t="s">
        <v>10661</v>
      </c>
      <c r="E3375" s="539" t="s">
        <v>14590</v>
      </c>
      <c r="F3375" s="106" t="s">
        <v>195</v>
      </c>
      <c r="G3375" s="106">
        <v>45980</v>
      </c>
      <c r="H3375" s="106">
        <v>45980</v>
      </c>
      <c r="I3375" s="90" t="s">
        <v>1671</v>
      </c>
      <c r="J3375" s="106"/>
      <c r="K3375" s="106"/>
      <c r="L3375" s="106"/>
      <c r="M3375" s="90"/>
      <c r="N3375" s="106"/>
      <c r="O3375" s="106"/>
      <c r="P3375" s="106"/>
      <c r="Q3375" s="90"/>
      <c r="R3375" s="106"/>
      <c r="S3375" s="106"/>
      <c r="T3375" s="106"/>
      <c r="U3375" s="90"/>
      <c r="V3375" s="107" t="str">
        <f t="shared" si="217"/>
        <v>Open PDFIR FINALLY.RHS-KK-ECG-IR-ELE-392-REV00</v>
      </c>
      <c r="W3375" s="972" t="str">
        <f t="shared" ca="1" si="215"/>
        <v>DONE</v>
      </c>
      <c r="X3375" s="979" t="str">
        <f t="shared" si="216"/>
        <v>P</v>
      </c>
      <c r="Y3375" s="979"/>
      <c r="AD3375" s="564"/>
      <c r="AE3375" s="564"/>
      <c r="AF3375" s="564"/>
      <c r="AG3375" s="564"/>
      <c r="AH3375" s="564"/>
      <c r="AI3375" s="564"/>
    </row>
    <row r="3376" spans="1:35" ht="90" x14ac:dyDescent="0.3">
      <c r="A3376" s="450">
        <f t="shared" si="213"/>
        <v>3371</v>
      </c>
      <c r="B3376" s="608" t="s">
        <v>19394</v>
      </c>
      <c r="C3376" s="608" t="s">
        <v>78</v>
      </c>
      <c r="D3376" s="272" t="s">
        <v>10661</v>
      </c>
      <c r="E3376" s="539" t="s">
        <v>14592</v>
      </c>
      <c r="F3376" s="106" t="s">
        <v>195</v>
      </c>
      <c r="G3376" s="106">
        <v>45981</v>
      </c>
      <c r="H3376" s="106">
        <v>45981</v>
      </c>
      <c r="I3376" s="90" t="s">
        <v>1671</v>
      </c>
      <c r="J3376" s="106"/>
      <c r="K3376" s="106"/>
      <c r="L3376" s="106"/>
      <c r="M3376" s="90"/>
      <c r="N3376" s="106"/>
      <c r="O3376" s="106"/>
      <c r="P3376" s="106"/>
      <c r="Q3376" s="90"/>
      <c r="R3376" s="106"/>
      <c r="S3376" s="106"/>
      <c r="T3376" s="106"/>
      <c r="U3376" s="90"/>
      <c r="V3376" s="107" t="str">
        <f t="shared" si="217"/>
        <v>Open PDFIR FINALLY.RHS-KK-ECG-IR-ELE-393-REV00</v>
      </c>
      <c r="W3376" s="972" t="str">
        <f t="shared" ca="1" si="215"/>
        <v>DONE</v>
      </c>
      <c r="X3376" s="979" t="str">
        <f t="shared" si="216"/>
        <v>P</v>
      </c>
      <c r="Y3376" s="979"/>
      <c r="AD3376" s="564"/>
      <c r="AE3376" s="564"/>
      <c r="AF3376" s="564"/>
      <c r="AG3376" s="564"/>
      <c r="AH3376" s="564"/>
      <c r="AI3376" s="564"/>
    </row>
    <row r="3377" spans="1:35" ht="90" x14ac:dyDescent="0.3">
      <c r="A3377" s="450">
        <f t="shared" si="213"/>
        <v>3372</v>
      </c>
      <c r="B3377" s="608" t="s">
        <v>19395</v>
      </c>
      <c r="C3377" s="608" t="s">
        <v>78</v>
      </c>
      <c r="D3377" s="272" t="s">
        <v>10661</v>
      </c>
      <c r="E3377" s="539" t="s">
        <v>14591</v>
      </c>
      <c r="F3377" s="106" t="s">
        <v>195</v>
      </c>
      <c r="G3377" s="106">
        <v>45981</v>
      </c>
      <c r="H3377" s="106">
        <v>45981</v>
      </c>
      <c r="I3377" s="90" t="s">
        <v>1671</v>
      </c>
      <c r="J3377" s="106"/>
      <c r="K3377" s="106"/>
      <c r="L3377" s="106"/>
      <c r="M3377" s="90"/>
      <c r="N3377" s="106"/>
      <c r="O3377" s="106"/>
      <c r="P3377" s="106"/>
      <c r="Q3377" s="90"/>
      <c r="R3377" s="106"/>
      <c r="S3377" s="106"/>
      <c r="T3377" s="106"/>
      <c r="U3377" s="90"/>
      <c r="V3377" s="107" t="str">
        <f t="shared" si="217"/>
        <v>Open PDFIR FINALLY.RHS-KK-ECG-IR-ELE-394-REV00</v>
      </c>
      <c r="W3377" s="972" t="str">
        <f t="shared" ca="1" si="215"/>
        <v>DONE</v>
      </c>
      <c r="X3377" s="979" t="str">
        <f t="shared" si="216"/>
        <v>P</v>
      </c>
      <c r="Y3377" s="979"/>
      <c r="AD3377" s="564"/>
      <c r="AE3377" s="564"/>
      <c r="AF3377" s="564"/>
      <c r="AG3377" s="564"/>
      <c r="AH3377" s="564"/>
      <c r="AI3377" s="564"/>
    </row>
    <row r="3378" spans="1:35" ht="90" x14ac:dyDescent="0.3">
      <c r="A3378" s="450">
        <f t="shared" si="213"/>
        <v>3373</v>
      </c>
      <c r="B3378" s="608" t="s">
        <v>19396</v>
      </c>
      <c r="C3378" s="608" t="s">
        <v>78</v>
      </c>
      <c r="D3378" s="272" t="s">
        <v>10661</v>
      </c>
      <c r="E3378" s="539" t="s">
        <v>14595</v>
      </c>
      <c r="F3378" s="106" t="s">
        <v>195</v>
      </c>
      <c r="G3378" s="106">
        <v>45981</v>
      </c>
      <c r="H3378" s="106">
        <v>45981</v>
      </c>
      <c r="I3378" s="90" t="s">
        <v>1671</v>
      </c>
      <c r="J3378" s="106"/>
      <c r="K3378" s="106"/>
      <c r="L3378" s="106"/>
      <c r="M3378" s="90"/>
      <c r="N3378" s="106"/>
      <c r="O3378" s="106"/>
      <c r="P3378" s="106"/>
      <c r="Q3378" s="90"/>
      <c r="R3378" s="106"/>
      <c r="S3378" s="106"/>
      <c r="T3378" s="106"/>
      <c r="U3378" s="90"/>
      <c r="V3378" s="107" t="str">
        <f t="shared" si="217"/>
        <v>Open PDFIR FINALLY.RHS-KK-ECG-IR-ELE-395-REV00</v>
      </c>
      <c r="W3378" s="972" t="str">
        <f t="shared" ca="1" si="215"/>
        <v>DONE</v>
      </c>
      <c r="X3378" s="979" t="str">
        <f t="shared" si="216"/>
        <v>P</v>
      </c>
      <c r="Y3378" s="979"/>
      <c r="AD3378" s="564"/>
      <c r="AE3378" s="564"/>
      <c r="AF3378" s="564"/>
      <c r="AG3378" s="564"/>
      <c r="AH3378" s="564"/>
      <c r="AI3378" s="564"/>
    </row>
    <row r="3379" spans="1:35" ht="90" x14ac:dyDescent="0.3">
      <c r="A3379" s="450">
        <f t="shared" si="213"/>
        <v>3374</v>
      </c>
      <c r="B3379" s="608" t="s">
        <v>19397</v>
      </c>
      <c r="C3379" s="608" t="s">
        <v>76</v>
      </c>
      <c r="D3379" s="272" t="s">
        <v>10661</v>
      </c>
      <c r="E3379" s="539" t="s">
        <v>14598</v>
      </c>
      <c r="F3379" s="106" t="s">
        <v>195</v>
      </c>
      <c r="G3379" s="106">
        <v>45981</v>
      </c>
      <c r="H3379" s="106">
        <v>45981</v>
      </c>
      <c r="I3379" s="90" t="s">
        <v>62</v>
      </c>
      <c r="J3379" s="106"/>
      <c r="K3379" s="106"/>
      <c r="L3379" s="106"/>
      <c r="M3379" s="90"/>
      <c r="N3379" s="106"/>
      <c r="O3379" s="106"/>
      <c r="P3379" s="106"/>
      <c r="Q3379" s="90"/>
      <c r="R3379" s="106"/>
      <c r="S3379" s="106"/>
      <c r="T3379" s="106"/>
      <c r="U3379" s="90"/>
      <c r="V3379" s="107" t="str">
        <f t="shared" si="217"/>
        <v>Open PDFIR FINALLY.RHS-KK-ECG-IR-CI-2904-REV00</v>
      </c>
      <c r="W3379" s="972" t="str">
        <f t="shared" ca="1" si="215"/>
        <v>DONE</v>
      </c>
      <c r="X3379" s="979" t="str">
        <f t="shared" si="216"/>
        <v>P</v>
      </c>
      <c r="Y3379" s="979"/>
      <c r="AD3379" s="564"/>
      <c r="AE3379" s="564"/>
      <c r="AF3379" s="564"/>
      <c r="AG3379" s="564"/>
      <c r="AH3379" s="564"/>
      <c r="AI3379" s="564"/>
    </row>
    <row r="3380" spans="1:35" ht="90" x14ac:dyDescent="0.3">
      <c r="A3380" s="450">
        <f t="shared" si="213"/>
        <v>3375</v>
      </c>
      <c r="B3380" s="608" t="s">
        <v>19398</v>
      </c>
      <c r="C3380" s="608" t="s">
        <v>2735</v>
      </c>
      <c r="D3380" s="272" t="s">
        <v>5106</v>
      </c>
      <c r="E3380" s="539" t="s">
        <v>14600</v>
      </c>
      <c r="F3380" s="106" t="s">
        <v>195</v>
      </c>
      <c r="G3380" s="106">
        <v>45983</v>
      </c>
      <c r="H3380" s="106"/>
      <c r="I3380" s="90" t="s">
        <v>83</v>
      </c>
      <c r="J3380" s="106"/>
      <c r="K3380" s="106"/>
      <c r="L3380" s="106"/>
      <c r="M3380" s="90"/>
      <c r="N3380" s="106"/>
      <c r="O3380" s="106"/>
      <c r="P3380" s="106"/>
      <c r="Q3380" s="90"/>
      <c r="R3380" s="106"/>
      <c r="S3380" s="106"/>
      <c r="T3380" s="106"/>
      <c r="U3380" s="90"/>
      <c r="V3380" s="107" t="str">
        <f t="shared" si="217"/>
        <v>Open PDFIR FINALLY.RHS-KK-ECG-IR-ARCH-2905-REV00</v>
      </c>
      <c r="W3380" s="973">
        <f t="shared" ca="1" si="215"/>
        <v>225</v>
      </c>
      <c r="X3380" s="979" t="str">
        <f t="shared" si="216"/>
        <v>P</v>
      </c>
      <c r="Y3380" s="979"/>
      <c r="AD3380" s="564"/>
      <c r="AE3380" s="564"/>
      <c r="AF3380" s="564"/>
      <c r="AG3380" s="564"/>
      <c r="AH3380" s="564"/>
      <c r="AI3380" s="564"/>
    </row>
    <row r="3381" spans="1:35" ht="90" x14ac:dyDescent="0.3">
      <c r="A3381" s="450">
        <f t="shared" si="213"/>
        <v>3376</v>
      </c>
      <c r="B3381" s="608" t="s">
        <v>19399</v>
      </c>
      <c r="C3381" s="608" t="s">
        <v>2735</v>
      </c>
      <c r="D3381" s="272" t="s">
        <v>5106</v>
      </c>
      <c r="E3381" s="539" t="s">
        <v>14601</v>
      </c>
      <c r="F3381" s="106" t="s">
        <v>195</v>
      </c>
      <c r="G3381" s="106">
        <v>45983</v>
      </c>
      <c r="H3381" s="106"/>
      <c r="I3381" s="90" t="s">
        <v>83</v>
      </c>
      <c r="J3381" s="106"/>
      <c r="K3381" s="106"/>
      <c r="L3381" s="106"/>
      <c r="M3381" s="90"/>
      <c r="N3381" s="106"/>
      <c r="O3381" s="106"/>
      <c r="P3381" s="106"/>
      <c r="Q3381" s="90"/>
      <c r="R3381" s="106"/>
      <c r="S3381" s="106"/>
      <c r="T3381" s="106"/>
      <c r="U3381" s="90"/>
      <c r="V3381" s="107" t="str">
        <f t="shared" si="217"/>
        <v>Open PDFIR FINALLY.RHS-KK-ECG-IR-ARCH-2906-REV00</v>
      </c>
      <c r="W3381" s="973">
        <f t="shared" ca="1" si="215"/>
        <v>225</v>
      </c>
      <c r="X3381" s="979" t="str">
        <f t="shared" si="216"/>
        <v>P</v>
      </c>
      <c r="Y3381" s="979"/>
      <c r="AD3381" s="564"/>
      <c r="AE3381" s="564"/>
      <c r="AF3381" s="564"/>
      <c r="AG3381" s="564"/>
      <c r="AH3381" s="564"/>
      <c r="AI3381" s="564"/>
    </row>
    <row r="3382" spans="1:35" ht="90" x14ac:dyDescent="0.3">
      <c r="A3382" s="450">
        <f t="shared" si="213"/>
        <v>3377</v>
      </c>
      <c r="B3382" s="608" t="s">
        <v>19400</v>
      </c>
      <c r="C3382" s="608" t="s">
        <v>2735</v>
      </c>
      <c r="D3382" s="272" t="s">
        <v>5106</v>
      </c>
      <c r="E3382" s="539" t="s">
        <v>14602</v>
      </c>
      <c r="F3382" s="106" t="s">
        <v>195</v>
      </c>
      <c r="G3382" s="106">
        <v>45983</v>
      </c>
      <c r="H3382" s="106">
        <v>45983</v>
      </c>
      <c r="I3382" s="90" t="s">
        <v>1671</v>
      </c>
      <c r="J3382" s="106"/>
      <c r="K3382" s="106"/>
      <c r="L3382" s="106"/>
      <c r="M3382" s="90"/>
      <c r="N3382" s="106"/>
      <c r="O3382" s="106"/>
      <c r="P3382" s="106"/>
      <c r="Q3382" s="90"/>
      <c r="R3382" s="106"/>
      <c r="S3382" s="106"/>
      <c r="T3382" s="106"/>
      <c r="U3382" s="90"/>
      <c r="V3382" s="107" t="str">
        <f t="shared" si="217"/>
        <v>Open PDFIR FINALLY.RHS-KK-ECG-IR-ARCH-2907-REV00</v>
      </c>
      <c r="W3382" s="972" t="str">
        <f t="shared" ca="1" si="215"/>
        <v>DONE</v>
      </c>
      <c r="X3382" s="979" t="str">
        <f t="shared" si="216"/>
        <v>P</v>
      </c>
      <c r="Y3382" s="979"/>
      <c r="AD3382" s="564"/>
      <c r="AE3382" s="564"/>
      <c r="AF3382" s="564"/>
      <c r="AG3382" s="564"/>
      <c r="AH3382" s="564"/>
      <c r="AI3382" s="564"/>
    </row>
    <row r="3383" spans="1:35" ht="90" x14ac:dyDescent="0.3">
      <c r="A3383" s="450">
        <f t="shared" si="213"/>
        <v>3378</v>
      </c>
      <c r="B3383" s="608" t="s">
        <v>19401</v>
      </c>
      <c r="C3383" s="608" t="s">
        <v>2735</v>
      </c>
      <c r="D3383" s="272" t="s">
        <v>5106</v>
      </c>
      <c r="E3383" s="539" t="s">
        <v>14599</v>
      </c>
      <c r="F3383" s="106" t="s">
        <v>195</v>
      </c>
      <c r="G3383" s="106">
        <v>45981</v>
      </c>
      <c r="H3383" s="106">
        <v>45981</v>
      </c>
      <c r="I3383" s="90" t="s">
        <v>62</v>
      </c>
      <c r="J3383" s="106"/>
      <c r="K3383" s="106"/>
      <c r="L3383" s="106"/>
      <c r="M3383" s="90"/>
      <c r="N3383" s="106"/>
      <c r="O3383" s="106"/>
      <c r="P3383" s="106"/>
      <c r="Q3383" s="90"/>
      <c r="R3383" s="106"/>
      <c r="S3383" s="106"/>
      <c r="T3383" s="106"/>
      <c r="U3383" s="90"/>
      <c r="V3383" s="107" t="str">
        <f t="shared" si="217"/>
        <v>Open PDFIR FINALLY.RHS-KK-ECG-IR-ARCH-2908-REV00</v>
      </c>
      <c r="W3383" s="972" t="str">
        <f t="shared" ca="1" si="215"/>
        <v>DONE</v>
      </c>
      <c r="X3383" s="979" t="str">
        <f t="shared" si="216"/>
        <v>P</v>
      </c>
      <c r="Y3383" s="979"/>
      <c r="AD3383" s="564"/>
      <c r="AE3383" s="564"/>
      <c r="AF3383" s="564"/>
      <c r="AG3383" s="564"/>
      <c r="AH3383" s="564"/>
      <c r="AI3383" s="564"/>
    </row>
    <row r="3384" spans="1:35" ht="90" x14ac:dyDescent="0.3">
      <c r="A3384" s="450">
        <f t="shared" si="213"/>
        <v>3379</v>
      </c>
      <c r="B3384" s="608" t="s">
        <v>19402</v>
      </c>
      <c r="C3384" s="608" t="s">
        <v>2735</v>
      </c>
      <c r="D3384" s="272" t="s">
        <v>5106</v>
      </c>
      <c r="E3384" s="539" t="s">
        <v>14603</v>
      </c>
      <c r="F3384" s="106" t="s">
        <v>195</v>
      </c>
      <c r="G3384" s="106">
        <v>45983</v>
      </c>
      <c r="H3384" s="106"/>
      <c r="I3384" s="90" t="s">
        <v>83</v>
      </c>
      <c r="J3384" s="106"/>
      <c r="K3384" s="106"/>
      <c r="L3384" s="106"/>
      <c r="M3384" s="90"/>
      <c r="N3384" s="106"/>
      <c r="O3384" s="106"/>
      <c r="P3384" s="106"/>
      <c r="Q3384" s="90"/>
      <c r="R3384" s="106"/>
      <c r="S3384" s="106"/>
      <c r="T3384" s="106"/>
      <c r="U3384" s="90"/>
      <c r="V3384" s="107" t="str">
        <f t="shared" si="217"/>
        <v>Open PDFIR FINALLY.RHS-KK-ECG-IR-ARCH-2909-REV00</v>
      </c>
      <c r="W3384" s="973">
        <f t="shared" ca="1" si="215"/>
        <v>225</v>
      </c>
      <c r="X3384" s="979" t="str">
        <f t="shared" si="216"/>
        <v>P</v>
      </c>
      <c r="Y3384" s="979"/>
      <c r="AD3384" s="564"/>
      <c r="AE3384" s="564"/>
      <c r="AF3384" s="564"/>
      <c r="AG3384" s="564"/>
      <c r="AH3384" s="564"/>
      <c r="AI3384" s="564"/>
    </row>
    <row r="3385" spans="1:35" ht="90" x14ac:dyDescent="0.3">
      <c r="A3385" s="450">
        <f t="shared" si="213"/>
        <v>3380</v>
      </c>
      <c r="B3385" s="608" t="s">
        <v>19403</v>
      </c>
      <c r="C3385" s="608" t="s">
        <v>76</v>
      </c>
      <c r="D3385" s="272" t="s">
        <v>10661</v>
      </c>
      <c r="E3385" s="539" t="s">
        <v>14604</v>
      </c>
      <c r="F3385" s="106" t="s">
        <v>195</v>
      </c>
      <c r="G3385" s="106">
        <v>45983</v>
      </c>
      <c r="H3385" s="106">
        <v>45983</v>
      </c>
      <c r="I3385" s="90" t="s">
        <v>62</v>
      </c>
      <c r="J3385" s="106"/>
      <c r="K3385" s="106"/>
      <c r="L3385" s="106"/>
      <c r="M3385" s="90"/>
      <c r="N3385" s="106"/>
      <c r="O3385" s="106"/>
      <c r="P3385" s="106"/>
      <c r="Q3385" s="90"/>
      <c r="R3385" s="106"/>
      <c r="S3385" s="106"/>
      <c r="T3385" s="106"/>
      <c r="U3385" s="90"/>
      <c r="V3385" s="107" t="str">
        <f t="shared" si="217"/>
        <v>Open PDFIR FINALLY.RHS-KK-ECG-IR-CI-2910-REV00</v>
      </c>
      <c r="W3385" s="972" t="str">
        <f t="shared" ca="1" si="215"/>
        <v>DONE</v>
      </c>
      <c r="X3385" s="979" t="str">
        <f t="shared" si="216"/>
        <v>P</v>
      </c>
      <c r="Y3385" s="979"/>
      <c r="AD3385" s="564"/>
      <c r="AE3385" s="564"/>
      <c r="AF3385" s="564"/>
      <c r="AG3385" s="564"/>
      <c r="AH3385" s="564"/>
      <c r="AI3385" s="564"/>
    </row>
    <row r="3386" spans="1:35" ht="90" x14ac:dyDescent="0.3">
      <c r="A3386" s="450">
        <f t="shared" si="213"/>
        <v>3381</v>
      </c>
      <c r="B3386" s="608" t="s">
        <v>19404</v>
      </c>
      <c r="C3386" s="608" t="s">
        <v>76</v>
      </c>
      <c r="D3386" s="272" t="s">
        <v>10661</v>
      </c>
      <c r="E3386" s="539" t="s">
        <v>14605</v>
      </c>
      <c r="F3386" s="106" t="s">
        <v>195</v>
      </c>
      <c r="G3386" s="106">
        <v>45983</v>
      </c>
      <c r="H3386" s="106">
        <v>45983</v>
      </c>
      <c r="I3386" s="90" t="s">
        <v>1671</v>
      </c>
      <c r="J3386" s="106"/>
      <c r="K3386" s="106"/>
      <c r="L3386" s="106"/>
      <c r="M3386" s="90"/>
      <c r="N3386" s="106"/>
      <c r="O3386" s="106"/>
      <c r="P3386" s="106"/>
      <c r="Q3386" s="90"/>
      <c r="R3386" s="106"/>
      <c r="S3386" s="106"/>
      <c r="T3386" s="106"/>
      <c r="U3386" s="90"/>
      <c r="V3386" s="107" t="str">
        <f t="shared" si="217"/>
        <v>Open PDFIR FINALLY.RHS-KK-ECG-IR-CI-2911-REV00</v>
      </c>
      <c r="W3386" s="972" t="str">
        <f t="shared" ca="1" si="215"/>
        <v>DONE</v>
      </c>
      <c r="X3386" s="979" t="str">
        <f t="shared" si="216"/>
        <v>P</v>
      </c>
      <c r="Y3386" s="979"/>
      <c r="AD3386" s="564"/>
      <c r="AE3386" s="564"/>
      <c r="AF3386" s="564"/>
      <c r="AG3386" s="564"/>
      <c r="AH3386" s="564"/>
      <c r="AI3386" s="564"/>
    </row>
    <row r="3387" spans="1:35" ht="90" x14ac:dyDescent="0.3">
      <c r="A3387" s="450">
        <f t="shared" si="213"/>
        <v>3382</v>
      </c>
      <c r="B3387" s="608" t="s">
        <v>19405</v>
      </c>
      <c r="C3387" s="608" t="s">
        <v>3746</v>
      </c>
      <c r="D3387" s="272" t="s">
        <v>10661</v>
      </c>
      <c r="E3387" s="539" t="s">
        <v>14610</v>
      </c>
      <c r="F3387" s="106" t="s">
        <v>195</v>
      </c>
      <c r="G3387" s="106">
        <v>45984</v>
      </c>
      <c r="H3387" s="106">
        <v>45984</v>
      </c>
      <c r="I3387" s="90" t="s">
        <v>1671</v>
      </c>
      <c r="J3387" s="106"/>
      <c r="K3387" s="106"/>
      <c r="L3387" s="106"/>
      <c r="M3387" s="90"/>
      <c r="N3387" s="106"/>
      <c r="O3387" s="106"/>
      <c r="P3387" s="106"/>
      <c r="Q3387" s="90"/>
      <c r="R3387" s="106"/>
      <c r="S3387" s="106"/>
      <c r="T3387" s="106"/>
      <c r="U3387" s="90"/>
      <c r="V3387" s="107" t="str">
        <f t="shared" si="217"/>
        <v>Open PDFIR FINALLY.RHS-KK-ECG-IR-MECH-91-REV00</v>
      </c>
      <c r="W3387" s="972" t="str">
        <f t="shared" ca="1" si="215"/>
        <v>DONE</v>
      </c>
      <c r="X3387" s="979" t="str">
        <f t="shared" si="216"/>
        <v>P</v>
      </c>
      <c r="Y3387" s="979"/>
      <c r="AD3387" s="564"/>
      <c r="AE3387" s="564"/>
      <c r="AF3387" s="564"/>
      <c r="AG3387" s="564"/>
      <c r="AH3387" s="564"/>
      <c r="AI3387" s="564"/>
    </row>
    <row r="3388" spans="1:35" ht="90" x14ac:dyDescent="0.3">
      <c r="A3388" s="450">
        <f t="shared" si="213"/>
        <v>3383</v>
      </c>
      <c r="B3388" s="608" t="s">
        <v>19406</v>
      </c>
      <c r="C3388" s="608" t="s">
        <v>4383</v>
      </c>
      <c r="D3388" s="272" t="s">
        <v>10661</v>
      </c>
      <c r="E3388" s="539" t="s">
        <v>14611</v>
      </c>
      <c r="F3388" s="106" t="s">
        <v>195</v>
      </c>
      <c r="G3388" s="106">
        <v>45983</v>
      </c>
      <c r="H3388" s="106">
        <v>45983</v>
      </c>
      <c r="I3388" s="90" t="s">
        <v>62</v>
      </c>
      <c r="J3388" s="106"/>
      <c r="K3388" s="106"/>
      <c r="L3388" s="106"/>
      <c r="M3388" s="90"/>
      <c r="N3388" s="106"/>
      <c r="O3388" s="106"/>
      <c r="P3388" s="106"/>
      <c r="Q3388" s="90"/>
      <c r="R3388" s="106"/>
      <c r="S3388" s="106"/>
      <c r="T3388" s="106"/>
      <c r="U3388" s="90"/>
      <c r="V3388" s="107" t="str">
        <f t="shared" si="217"/>
        <v>Open PDFIR FINALLY.RHS-KK-ECG-IR-SU-2912-REV00</v>
      </c>
      <c r="W3388" s="972" t="str">
        <f t="shared" ca="1" si="215"/>
        <v>DONE</v>
      </c>
      <c r="X3388" s="979" t="str">
        <f t="shared" si="216"/>
        <v>P</v>
      </c>
      <c r="Y3388" s="979"/>
      <c r="AD3388" s="564"/>
      <c r="AE3388" s="564"/>
      <c r="AF3388" s="564"/>
      <c r="AG3388" s="564"/>
      <c r="AH3388" s="564"/>
      <c r="AI3388" s="564"/>
    </row>
    <row r="3389" spans="1:35" ht="90" x14ac:dyDescent="0.3">
      <c r="A3389" s="450">
        <f t="shared" si="213"/>
        <v>3384</v>
      </c>
      <c r="B3389" s="608" t="s">
        <v>19407</v>
      </c>
      <c r="C3389" s="608" t="s">
        <v>4383</v>
      </c>
      <c r="D3389" s="272" t="s">
        <v>10661</v>
      </c>
      <c r="E3389" s="539" t="s">
        <v>14612</v>
      </c>
      <c r="F3389" s="106" t="s">
        <v>195</v>
      </c>
      <c r="G3389" s="106">
        <v>45983</v>
      </c>
      <c r="H3389" s="106">
        <v>45983</v>
      </c>
      <c r="I3389" s="90" t="s">
        <v>62</v>
      </c>
      <c r="J3389" s="106"/>
      <c r="K3389" s="106"/>
      <c r="L3389" s="106"/>
      <c r="M3389" s="90"/>
      <c r="N3389" s="106"/>
      <c r="O3389" s="106"/>
      <c r="P3389" s="106"/>
      <c r="Q3389" s="90"/>
      <c r="R3389" s="106"/>
      <c r="S3389" s="106"/>
      <c r="T3389" s="106"/>
      <c r="U3389" s="90"/>
      <c r="V3389" s="107" t="str">
        <f t="shared" si="217"/>
        <v>Open PDFIR FINALLY.RHS-KK-ECG-IR-SU-2913-REV00</v>
      </c>
      <c r="W3389" s="972" t="str">
        <f t="shared" ca="1" si="215"/>
        <v>DONE</v>
      </c>
      <c r="X3389" s="979" t="str">
        <f t="shared" si="216"/>
        <v>P</v>
      </c>
      <c r="Y3389" s="979"/>
      <c r="AD3389" s="564"/>
      <c r="AE3389" s="564"/>
      <c r="AF3389" s="564"/>
      <c r="AG3389" s="564"/>
      <c r="AH3389" s="564"/>
      <c r="AI3389" s="564"/>
    </row>
    <row r="3390" spans="1:35" ht="90" x14ac:dyDescent="0.3">
      <c r="A3390" s="450">
        <f t="shared" ref="A3390:A3453" si="218">ROW()-ROW($A$5)</f>
        <v>3385</v>
      </c>
      <c r="B3390" s="608" t="s">
        <v>19408</v>
      </c>
      <c r="C3390" s="608" t="s">
        <v>3746</v>
      </c>
      <c r="D3390" s="272" t="s">
        <v>10661</v>
      </c>
      <c r="E3390" s="539" t="s">
        <v>14621</v>
      </c>
      <c r="F3390" s="106" t="s">
        <v>195</v>
      </c>
      <c r="G3390" s="106">
        <v>45985</v>
      </c>
      <c r="H3390" s="106">
        <v>45985</v>
      </c>
      <c r="I3390" s="90" t="s">
        <v>1671</v>
      </c>
      <c r="J3390" s="106"/>
      <c r="K3390" s="106"/>
      <c r="L3390" s="106"/>
      <c r="M3390" s="90"/>
      <c r="N3390" s="106"/>
      <c r="O3390" s="106"/>
      <c r="P3390" s="106"/>
      <c r="Q3390" s="90"/>
      <c r="R3390" s="106"/>
      <c r="S3390" s="106"/>
      <c r="T3390" s="106"/>
      <c r="U3390" s="90"/>
      <c r="V3390" s="107" t="str">
        <f t="shared" si="217"/>
        <v>Open PDFIR FINALLY.RHS-KK-ECG-IR-MECH-92-REV00</v>
      </c>
      <c r="W3390" s="972" t="str">
        <f t="shared" ca="1" si="215"/>
        <v>DONE</v>
      </c>
      <c r="X3390" s="979" t="str">
        <f t="shared" si="216"/>
        <v>P</v>
      </c>
      <c r="Y3390" s="979"/>
      <c r="AD3390" s="564"/>
      <c r="AE3390" s="564"/>
      <c r="AF3390" s="564"/>
      <c r="AG3390" s="564"/>
      <c r="AH3390" s="564"/>
      <c r="AI3390" s="564"/>
    </row>
    <row r="3391" spans="1:35" ht="90" x14ac:dyDescent="0.3">
      <c r="A3391" s="450">
        <f t="shared" si="218"/>
        <v>3386</v>
      </c>
      <c r="B3391" s="608" t="s">
        <v>19409</v>
      </c>
      <c r="C3391" s="608" t="s">
        <v>3746</v>
      </c>
      <c r="D3391" s="272" t="s">
        <v>10661</v>
      </c>
      <c r="E3391" s="539" t="s">
        <v>14622</v>
      </c>
      <c r="F3391" s="106" t="s">
        <v>195</v>
      </c>
      <c r="G3391" s="106">
        <v>45985</v>
      </c>
      <c r="H3391" s="106">
        <v>45988</v>
      </c>
      <c r="I3391" s="90" t="s">
        <v>1671</v>
      </c>
      <c r="J3391" s="106"/>
      <c r="K3391" s="106"/>
      <c r="L3391" s="106"/>
      <c r="M3391" s="90"/>
      <c r="N3391" s="106"/>
      <c r="O3391" s="106"/>
      <c r="P3391" s="106"/>
      <c r="Q3391" s="90"/>
      <c r="R3391" s="106"/>
      <c r="S3391" s="106"/>
      <c r="T3391" s="106"/>
      <c r="U3391" s="90"/>
      <c r="V3391" s="107" t="str">
        <f t="shared" si="217"/>
        <v>Open PDFIR FINALLY.RHS-KK-ECG-IR-MECH-93-REV00</v>
      </c>
      <c r="W3391" s="972" t="str">
        <f t="shared" ca="1" si="215"/>
        <v>DONE</v>
      </c>
      <c r="X3391" s="979" t="str">
        <f t="shared" si="216"/>
        <v>P</v>
      </c>
      <c r="Y3391" s="979"/>
      <c r="AD3391" s="564"/>
      <c r="AE3391" s="564"/>
      <c r="AF3391" s="564"/>
      <c r="AG3391" s="564"/>
      <c r="AH3391" s="564"/>
      <c r="AI3391" s="564"/>
    </row>
    <row r="3392" spans="1:35" ht="90" x14ac:dyDescent="0.3">
      <c r="A3392" s="450">
        <f t="shared" si="218"/>
        <v>3387</v>
      </c>
      <c r="B3392" s="608" t="s">
        <v>19410</v>
      </c>
      <c r="C3392" s="608" t="s">
        <v>2735</v>
      </c>
      <c r="D3392" s="272" t="s">
        <v>10661</v>
      </c>
      <c r="E3392" s="539" t="s">
        <v>14642</v>
      </c>
      <c r="F3392" s="106" t="s">
        <v>195</v>
      </c>
      <c r="G3392" s="106">
        <v>45985</v>
      </c>
      <c r="H3392" s="106">
        <v>45990</v>
      </c>
      <c r="I3392" s="90" t="s">
        <v>1671</v>
      </c>
      <c r="J3392" s="106"/>
      <c r="K3392" s="106"/>
      <c r="L3392" s="106"/>
      <c r="M3392" s="90"/>
      <c r="N3392" s="106"/>
      <c r="O3392" s="106"/>
      <c r="P3392" s="106"/>
      <c r="Q3392" s="90"/>
      <c r="R3392" s="106"/>
      <c r="S3392" s="106"/>
      <c r="T3392" s="106"/>
      <c r="U3392" s="90"/>
      <c r="V3392" s="107" t="str">
        <f t="shared" si="217"/>
        <v>Open PDFIR FINALLY.RHS-KK-ECG-IR-ARCH-2914-REV00</v>
      </c>
      <c r="W3392" s="972" t="str">
        <f t="shared" ca="1" si="215"/>
        <v>DONE</v>
      </c>
      <c r="X3392" s="979" t="str">
        <f t="shared" si="216"/>
        <v>P</v>
      </c>
      <c r="Y3392" s="979"/>
      <c r="AD3392" s="564"/>
      <c r="AE3392" s="564"/>
      <c r="AF3392" s="564"/>
      <c r="AG3392" s="564"/>
      <c r="AH3392" s="564"/>
      <c r="AI3392" s="564"/>
    </row>
    <row r="3393" spans="1:35" ht="90" x14ac:dyDescent="0.3">
      <c r="A3393" s="450">
        <f t="shared" si="218"/>
        <v>3388</v>
      </c>
      <c r="B3393" s="608" t="s">
        <v>19411</v>
      </c>
      <c r="C3393" s="608" t="s">
        <v>78</v>
      </c>
      <c r="D3393" s="272" t="s">
        <v>10661</v>
      </c>
      <c r="E3393" s="539" t="s">
        <v>14623</v>
      </c>
      <c r="F3393" s="106" t="s">
        <v>195</v>
      </c>
      <c r="G3393" s="106">
        <v>45985</v>
      </c>
      <c r="H3393" s="106">
        <v>45985</v>
      </c>
      <c r="I3393" s="90" t="s">
        <v>1671</v>
      </c>
      <c r="J3393" s="106"/>
      <c r="K3393" s="106"/>
      <c r="L3393" s="106"/>
      <c r="M3393" s="90"/>
      <c r="N3393" s="106"/>
      <c r="O3393" s="106"/>
      <c r="P3393" s="106"/>
      <c r="Q3393" s="90"/>
      <c r="R3393" s="106"/>
      <c r="S3393" s="106"/>
      <c r="T3393" s="106"/>
      <c r="U3393" s="90"/>
      <c r="V3393" s="107" t="str">
        <f t="shared" si="217"/>
        <v>Open PDFIR FINALLY.RHS-KK-ECG-IR-ELE-396-REV00</v>
      </c>
      <c r="W3393" s="972" t="str">
        <f t="shared" ca="1" si="215"/>
        <v>DONE</v>
      </c>
      <c r="X3393" s="979" t="str">
        <f t="shared" si="216"/>
        <v>P</v>
      </c>
      <c r="Y3393" s="979"/>
      <c r="AD3393" s="564"/>
      <c r="AE3393" s="564"/>
      <c r="AF3393" s="564"/>
      <c r="AG3393" s="564"/>
      <c r="AH3393" s="564"/>
      <c r="AI3393" s="564"/>
    </row>
    <row r="3394" spans="1:35" ht="90" x14ac:dyDescent="0.3">
      <c r="A3394" s="450">
        <f t="shared" si="218"/>
        <v>3389</v>
      </c>
      <c r="B3394" s="608" t="s">
        <v>19412</v>
      </c>
      <c r="C3394" s="608" t="s">
        <v>4383</v>
      </c>
      <c r="D3394" s="272" t="s">
        <v>5106</v>
      </c>
      <c r="E3394" s="539" t="s">
        <v>14624</v>
      </c>
      <c r="F3394" s="106" t="s">
        <v>195</v>
      </c>
      <c r="G3394" s="106">
        <v>45986</v>
      </c>
      <c r="H3394" s="106">
        <v>45986</v>
      </c>
      <c r="I3394" s="90" t="s">
        <v>62</v>
      </c>
      <c r="J3394" s="106"/>
      <c r="K3394" s="106"/>
      <c r="L3394" s="106"/>
      <c r="M3394" s="90"/>
      <c r="N3394" s="106"/>
      <c r="O3394" s="106"/>
      <c r="P3394" s="106"/>
      <c r="Q3394" s="90"/>
      <c r="R3394" s="106"/>
      <c r="S3394" s="106"/>
      <c r="T3394" s="106"/>
      <c r="U3394" s="90"/>
      <c r="V3394" s="107" t="str">
        <f t="shared" si="217"/>
        <v>Open PDFIR FINALLY.RHS-KK-ECG-IR-SU-2915-REV00</v>
      </c>
      <c r="W3394" s="972" t="str">
        <f t="shared" ca="1" si="215"/>
        <v>DONE</v>
      </c>
      <c r="X3394" s="979" t="str">
        <f t="shared" si="216"/>
        <v>P</v>
      </c>
      <c r="Y3394" s="979"/>
      <c r="AD3394" s="564"/>
      <c r="AE3394" s="564"/>
      <c r="AF3394" s="564"/>
      <c r="AG3394" s="564"/>
      <c r="AH3394" s="564"/>
      <c r="AI3394" s="564"/>
    </row>
    <row r="3395" spans="1:35" ht="109.8" x14ac:dyDescent="0.3">
      <c r="A3395" s="450">
        <f t="shared" si="218"/>
        <v>3390</v>
      </c>
      <c r="B3395" s="608" t="s">
        <v>19413</v>
      </c>
      <c r="C3395" s="608" t="s">
        <v>4383</v>
      </c>
      <c r="D3395" s="272" t="s">
        <v>5106</v>
      </c>
      <c r="E3395" s="539" t="s">
        <v>14625</v>
      </c>
      <c r="F3395" s="106" t="s">
        <v>195</v>
      </c>
      <c r="G3395" s="106">
        <v>45986</v>
      </c>
      <c r="H3395" s="106">
        <v>45986</v>
      </c>
      <c r="I3395" s="90" t="s">
        <v>62</v>
      </c>
      <c r="J3395" s="106"/>
      <c r="K3395" s="106"/>
      <c r="L3395" s="106"/>
      <c r="M3395" s="90"/>
      <c r="N3395" s="106"/>
      <c r="O3395" s="106"/>
      <c r="P3395" s="106"/>
      <c r="Q3395" s="90"/>
      <c r="R3395" s="106"/>
      <c r="S3395" s="106"/>
      <c r="T3395" s="106"/>
      <c r="U3395" s="90"/>
      <c r="V3395" s="107" t="str">
        <f t="shared" si="217"/>
        <v>Open PDFIR FINALLY.RHS-KK-ECG-IR-SU-2916-REV00</v>
      </c>
      <c r="W3395" s="972" t="str">
        <f t="shared" ca="1" si="215"/>
        <v>DONE</v>
      </c>
      <c r="X3395" s="979" t="str">
        <f t="shared" si="216"/>
        <v>P</v>
      </c>
      <c r="Y3395" s="979"/>
      <c r="AD3395" s="564"/>
      <c r="AE3395" s="564"/>
      <c r="AF3395" s="564"/>
      <c r="AG3395" s="564"/>
      <c r="AH3395" s="564"/>
      <c r="AI3395" s="564"/>
    </row>
    <row r="3396" spans="1:35" ht="90" x14ac:dyDescent="0.3">
      <c r="A3396" s="450">
        <f t="shared" si="218"/>
        <v>3391</v>
      </c>
      <c r="B3396" s="608" t="s">
        <v>19414</v>
      </c>
      <c r="C3396" s="608" t="s">
        <v>4383</v>
      </c>
      <c r="D3396" s="272" t="s">
        <v>5106</v>
      </c>
      <c r="E3396" s="539" t="s">
        <v>14626</v>
      </c>
      <c r="F3396" s="106" t="s">
        <v>195</v>
      </c>
      <c r="G3396" s="106">
        <v>45986</v>
      </c>
      <c r="H3396" s="106">
        <v>45986</v>
      </c>
      <c r="I3396" s="90" t="s">
        <v>62</v>
      </c>
      <c r="J3396" s="106"/>
      <c r="K3396" s="106"/>
      <c r="L3396" s="106"/>
      <c r="M3396" s="90"/>
      <c r="N3396" s="106"/>
      <c r="O3396" s="106"/>
      <c r="P3396" s="106"/>
      <c r="Q3396" s="90"/>
      <c r="R3396" s="106"/>
      <c r="S3396" s="106"/>
      <c r="T3396" s="106"/>
      <c r="U3396" s="90"/>
      <c r="V3396" s="107" t="str">
        <f t="shared" si="217"/>
        <v>Open PDFIR FINALLY.RHS-KK-ECG-IR-SU-2917-REV00</v>
      </c>
      <c r="W3396" s="972" t="str">
        <f t="shared" ca="1" si="215"/>
        <v>DONE</v>
      </c>
      <c r="X3396" s="979" t="str">
        <f t="shared" si="216"/>
        <v>P</v>
      </c>
      <c r="Y3396" s="979"/>
      <c r="AD3396" s="564"/>
      <c r="AE3396" s="564"/>
      <c r="AF3396" s="564"/>
      <c r="AG3396" s="564"/>
      <c r="AH3396" s="564"/>
      <c r="AI3396" s="564"/>
    </row>
    <row r="3397" spans="1:35" ht="90" x14ac:dyDescent="0.3">
      <c r="A3397" s="450">
        <f t="shared" si="218"/>
        <v>3392</v>
      </c>
      <c r="B3397" s="608" t="s">
        <v>19415</v>
      </c>
      <c r="C3397" s="608" t="s">
        <v>78</v>
      </c>
      <c r="D3397" s="272" t="s">
        <v>10661</v>
      </c>
      <c r="E3397" s="539" t="s">
        <v>14636</v>
      </c>
      <c r="F3397" s="106" t="s">
        <v>195</v>
      </c>
      <c r="G3397" s="106">
        <v>45987</v>
      </c>
      <c r="H3397" s="106">
        <v>45987</v>
      </c>
      <c r="I3397" s="90" t="s">
        <v>1671</v>
      </c>
      <c r="J3397" s="106"/>
      <c r="K3397" s="106"/>
      <c r="L3397" s="106"/>
      <c r="M3397" s="90"/>
      <c r="N3397" s="106"/>
      <c r="O3397" s="106"/>
      <c r="P3397" s="106"/>
      <c r="Q3397" s="90"/>
      <c r="R3397" s="106"/>
      <c r="S3397" s="106"/>
      <c r="T3397" s="106"/>
      <c r="U3397" s="90"/>
      <c r="V3397" s="107" t="str">
        <f t="shared" si="217"/>
        <v>Open PDFIR FINALLY.RHS-KK-ECG-IR-ELE-397-REV00</v>
      </c>
      <c r="W3397" s="972" t="str">
        <f t="shared" ca="1" si="215"/>
        <v>DONE</v>
      </c>
      <c r="X3397" s="979" t="str">
        <f t="shared" si="216"/>
        <v>P</v>
      </c>
      <c r="Y3397" s="979"/>
      <c r="AD3397" s="564"/>
      <c r="AE3397" s="564"/>
      <c r="AF3397" s="564"/>
      <c r="AG3397" s="564"/>
      <c r="AH3397" s="564"/>
      <c r="AI3397" s="564"/>
    </row>
    <row r="3398" spans="1:35" ht="90" x14ac:dyDescent="0.3">
      <c r="A3398" s="450">
        <f t="shared" si="218"/>
        <v>3393</v>
      </c>
      <c r="B3398" s="608" t="s">
        <v>19416</v>
      </c>
      <c r="C3398" s="608" t="s">
        <v>78</v>
      </c>
      <c r="D3398" s="272" t="s">
        <v>10661</v>
      </c>
      <c r="E3398" s="539" t="s">
        <v>14640</v>
      </c>
      <c r="F3398" s="106" t="s">
        <v>195</v>
      </c>
      <c r="G3398" s="106">
        <v>45988</v>
      </c>
      <c r="H3398" s="106">
        <v>45990</v>
      </c>
      <c r="I3398" s="90" t="s">
        <v>1671</v>
      </c>
      <c r="J3398" s="106"/>
      <c r="K3398" s="106"/>
      <c r="L3398" s="106"/>
      <c r="M3398" s="90"/>
      <c r="N3398" s="106"/>
      <c r="O3398" s="106"/>
      <c r="P3398" s="106"/>
      <c r="Q3398" s="90"/>
      <c r="R3398" s="106"/>
      <c r="S3398" s="106"/>
      <c r="T3398" s="106"/>
      <c r="U3398" s="90"/>
      <c r="V3398" s="107" t="str">
        <f t="shared" si="217"/>
        <v>Open PDFIR FINALLY.RHS-KK-ECG-IR-ELE-398-REV00</v>
      </c>
      <c r="W3398" s="972" t="str">
        <f t="shared" ref="W3398:W3461" ca="1" si="219">IF(UPPER(TRIM(U3398))="P", MAX(0, TODAY()-S3398), IF(UPPER(TRIM(Q3398))="P", MAX(0, TODAY()-O3398), IF(UPPER(TRIM(M3398))="P", MAX(0, TODAY()-K3398), IF(UPPER(TRIM(I3398))="P", MAX(0, TODAY()-G3398), IF(OR(UPPER(TRIM(U3398))="C", UPPER(TRIM(U3398))="R", UPPER(TRIM(U3398))="A", UPPER(TRIM(U3398))="AWC", UPPER(TRIM(Q3398))="C", UPPER(TRIM(Q3398))="R", UPPER(TRIM(Q3398))="A", UPPER(TRIM(Q3398))="AWC", UPPER(TRIM(M3398))="C", UPPER(TRIM(M3398))="R", UPPER(TRIM(M3398))="A", UPPER(TRIM(M3398))="AWC", UPPER(TRIM(I3398))="C", UPPER(TRIM(I3398))="R", UPPER(TRIM(I3398))="A", UPPER(TRIM(I3398))="AWC"), "DONE", "")))))</f>
        <v>DONE</v>
      </c>
      <c r="X3398" s="979" t="str">
        <f t="shared" ref="X3398:X3461" si="220">IF(B3398="","",IF(U3398&lt;&gt;"",U3398,IF(Q3398&lt;&gt;"",Q3398,IF(M3398&lt;&gt;"",M3398,IF(I3398&lt;&gt;"","P")))))</f>
        <v>P</v>
      </c>
      <c r="Y3398" s="979"/>
      <c r="AD3398" s="564"/>
      <c r="AE3398" s="564"/>
      <c r="AF3398" s="564"/>
      <c r="AG3398" s="564"/>
      <c r="AH3398" s="564"/>
      <c r="AI3398" s="564"/>
    </row>
    <row r="3399" spans="1:35" ht="90" x14ac:dyDescent="0.3">
      <c r="A3399" s="450">
        <f t="shared" si="218"/>
        <v>3394</v>
      </c>
      <c r="B3399" s="608" t="s">
        <v>19417</v>
      </c>
      <c r="C3399" s="608" t="s">
        <v>78</v>
      </c>
      <c r="D3399" s="272" t="s">
        <v>10661</v>
      </c>
      <c r="E3399" s="539" t="s">
        <v>14641</v>
      </c>
      <c r="F3399" s="106" t="s">
        <v>195</v>
      </c>
      <c r="G3399" s="106">
        <v>45988</v>
      </c>
      <c r="H3399" s="106">
        <v>45988</v>
      </c>
      <c r="I3399" s="90" t="s">
        <v>1671</v>
      </c>
      <c r="J3399" s="106"/>
      <c r="K3399" s="106"/>
      <c r="L3399" s="106"/>
      <c r="M3399" s="90"/>
      <c r="N3399" s="106"/>
      <c r="O3399" s="106"/>
      <c r="P3399" s="106"/>
      <c r="Q3399" s="90"/>
      <c r="R3399" s="106"/>
      <c r="S3399" s="106"/>
      <c r="T3399" s="106"/>
      <c r="U3399" s="90"/>
      <c r="V3399" s="107" t="str">
        <f t="shared" si="217"/>
        <v>Open PDFIR FINALLY.RHS-KK-ECG-IR-ELE-399-REV00</v>
      </c>
      <c r="W3399" s="972" t="str">
        <f t="shared" ca="1" si="219"/>
        <v>DONE</v>
      </c>
      <c r="X3399" s="979" t="str">
        <f t="shared" si="220"/>
        <v>P</v>
      </c>
      <c r="Y3399" s="979"/>
      <c r="AD3399" s="564"/>
      <c r="AE3399" s="564"/>
      <c r="AF3399" s="564"/>
      <c r="AG3399" s="564"/>
      <c r="AH3399" s="564"/>
      <c r="AI3399" s="564"/>
    </row>
    <row r="3400" spans="1:35" ht="71.25" customHeight="1" x14ac:dyDescent="0.3">
      <c r="A3400" s="450">
        <f t="shared" si="218"/>
        <v>3395</v>
      </c>
      <c r="B3400" s="608" t="s">
        <v>19418</v>
      </c>
      <c r="C3400" s="608" t="s">
        <v>76</v>
      </c>
      <c r="D3400" s="272" t="s">
        <v>14643</v>
      </c>
      <c r="E3400" s="539" t="s">
        <v>14644</v>
      </c>
      <c r="F3400" s="106" t="s">
        <v>195</v>
      </c>
      <c r="G3400" s="106">
        <v>45988</v>
      </c>
      <c r="H3400" s="106">
        <v>45991</v>
      </c>
      <c r="I3400" s="90" t="s">
        <v>1671</v>
      </c>
      <c r="J3400" s="106"/>
      <c r="K3400" s="106"/>
      <c r="L3400" s="106"/>
      <c r="M3400" s="90"/>
      <c r="N3400" s="106"/>
      <c r="O3400" s="106"/>
      <c r="P3400" s="106"/>
      <c r="Q3400" s="90"/>
      <c r="R3400" s="106"/>
      <c r="S3400" s="106"/>
      <c r="T3400" s="106"/>
      <c r="U3400" s="90"/>
      <c r="V3400" s="107" t="str">
        <f t="shared" si="217"/>
        <v>Open PDFIR FINALLY.RHS-KK-ECG-IR-CI-2918-REV00</v>
      </c>
      <c r="W3400" s="972" t="str">
        <f t="shared" ca="1" si="219"/>
        <v>DONE</v>
      </c>
      <c r="X3400" s="979" t="str">
        <f t="shared" si="220"/>
        <v>P</v>
      </c>
      <c r="Y3400" s="979"/>
      <c r="AD3400" s="564"/>
      <c r="AE3400" s="564"/>
      <c r="AF3400" s="564"/>
      <c r="AG3400" s="564"/>
      <c r="AH3400" s="564"/>
      <c r="AI3400" s="564"/>
    </row>
    <row r="3401" spans="1:35" ht="90" x14ac:dyDescent="0.3">
      <c r="A3401" s="450">
        <f t="shared" si="218"/>
        <v>3396</v>
      </c>
      <c r="B3401" s="608" t="s">
        <v>19419</v>
      </c>
      <c r="C3401" s="608" t="s">
        <v>78</v>
      </c>
      <c r="D3401" s="272" t="s">
        <v>10661</v>
      </c>
      <c r="E3401" s="539" t="s">
        <v>15071</v>
      </c>
      <c r="F3401" s="106" t="s">
        <v>195</v>
      </c>
      <c r="G3401" s="106">
        <v>45990</v>
      </c>
      <c r="H3401" s="106">
        <v>45990</v>
      </c>
      <c r="I3401" s="90" t="s">
        <v>1671</v>
      </c>
      <c r="J3401" s="106"/>
      <c r="K3401" s="106"/>
      <c r="L3401" s="106"/>
      <c r="M3401" s="90"/>
      <c r="N3401" s="106"/>
      <c r="O3401" s="106"/>
      <c r="P3401" s="106"/>
      <c r="Q3401" s="90"/>
      <c r="R3401" s="106"/>
      <c r="S3401" s="106"/>
      <c r="T3401" s="106"/>
      <c r="U3401" s="90"/>
      <c r="V3401" s="107" t="str">
        <f t="shared" si="217"/>
        <v>Open PDFIR FINALLY.RHS-KK-ECG-IR-ELE-400-REV00</v>
      </c>
      <c r="W3401" s="972" t="str">
        <f t="shared" ca="1" si="219"/>
        <v>DONE</v>
      </c>
      <c r="X3401" s="979" t="str">
        <f t="shared" si="220"/>
        <v>P</v>
      </c>
      <c r="Y3401" s="979"/>
      <c r="AD3401" s="564"/>
      <c r="AE3401" s="564"/>
      <c r="AF3401" s="564"/>
      <c r="AG3401" s="564"/>
      <c r="AH3401" s="564"/>
      <c r="AI3401" s="564"/>
    </row>
    <row r="3402" spans="1:35" ht="90" x14ac:dyDescent="0.3">
      <c r="A3402" s="450">
        <f t="shared" si="218"/>
        <v>3397</v>
      </c>
      <c r="B3402" s="608" t="s">
        <v>19420</v>
      </c>
      <c r="C3402" s="608" t="s">
        <v>2735</v>
      </c>
      <c r="D3402" s="272" t="s">
        <v>10661</v>
      </c>
      <c r="E3402" s="539" t="s">
        <v>14645</v>
      </c>
      <c r="F3402" s="106" t="s">
        <v>195</v>
      </c>
      <c r="G3402" s="106">
        <v>45990</v>
      </c>
      <c r="H3402" s="106"/>
      <c r="I3402" s="90" t="s">
        <v>83</v>
      </c>
      <c r="J3402" s="106"/>
      <c r="K3402" s="106"/>
      <c r="L3402" s="106"/>
      <c r="M3402" s="90"/>
      <c r="N3402" s="106"/>
      <c r="O3402" s="106"/>
      <c r="P3402" s="106"/>
      <c r="Q3402" s="90"/>
      <c r="R3402" s="106"/>
      <c r="S3402" s="106"/>
      <c r="T3402" s="106"/>
      <c r="U3402" s="90"/>
      <c r="V3402" s="107" t="str">
        <f t="shared" si="217"/>
        <v>Open PDFIR FINALLY.RHS-KK-ECG-IR-ARCH-2919-REV00</v>
      </c>
      <c r="W3402" s="973">
        <f t="shared" ca="1" si="219"/>
        <v>218</v>
      </c>
      <c r="X3402" s="979" t="str">
        <f t="shared" si="220"/>
        <v>P</v>
      </c>
      <c r="Y3402" s="979"/>
      <c r="AD3402" s="564"/>
      <c r="AE3402" s="564"/>
      <c r="AF3402" s="564"/>
      <c r="AG3402" s="564"/>
      <c r="AH3402" s="564"/>
      <c r="AI3402" s="564"/>
    </row>
    <row r="3403" spans="1:35" ht="90" x14ac:dyDescent="0.3">
      <c r="A3403" s="450">
        <f t="shared" si="218"/>
        <v>3398</v>
      </c>
      <c r="B3403" s="608" t="s">
        <v>19421</v>
      </c>
      <c r="C3403" s="608" t="s">
        <v>2735</v>
      </c>
      <c r="D3403" s="272" t="s">
        <v>10661</v>
      </c>
      <c r="E3403" s="539" t="s">
        <v>14646</v>
      </c>
      <c r="F3403" s="106" t="s">
        <v>195</v>
      </c>
      <c r="G3403" s="106">
        <v>45990</v>
      </c>
      <c r="H3403" s="106"/>
      <c r="I3403" s="90" t="s">
        <v>83</v>
      </c>
      <c r="J3403" s="106"/>
      <c r="K3403" s="106"/>
      <c r="L3403" s="106"/>
      <c r="M3403" s="90"/>
      <c r="N3403" s="106"/>
      <c r="O3403" s="106"/>
      <c r="P3403" s="106"/>
      <c r="Q3403" s="90"/>
      <c r="R3403" s="106"/>
      <c r="S3403" s="106"/>
      <c r="T3403" s="106"/>
      <c r="U3403" s="90"/>
      <c r="V3403" s="107" t="str">
        <f>IF(B3403&gt;0,HYPERLINK(CONCATENATE("PDFIR FINALLY/",B3403,".pdf"),CONCATENATE("Open PDFIR FINALLY.",B3403)),"")</f>
        <v>Open PDFIR FINALLY.RHS-KK-ECG-IR-ARCH-2920-REV00</v>
      </c>
      <c r="W3403" s="973">
        <f t="shared" ca="1" si="219"/>
        <v>218</v>
      </c>
      <c r="X3403" s="979" t="str">
        <f t="shared" si="220"/>
        <v>P</v>
      </c>
      <c r="Y3403" s="979"/>
      <c r="AD3403" s="564"/>
      <c r="AE3403" s="564"/>
      <c r="AF3403" s="564"/>
      <c r="AG3403" s="564"/>
      <c r="AH3403" s="564"/>
      <c r="AI3403" s="564"/>
    </row>
    <row r="3404" spans="1:35" ht="146.4" x14ac:dyDescent="0.3">
      <c r="A3404" s="450">
        <f t="shared" si="218"/>
        <v>3399</v>
      </c>
      <c r="B3404" s="608" t="s">
        <v>19422</v>
      </c>
      <c r="C3404" s="608" t="s">
        <v>76</v>
      </c>
      <c r="D3404" s="272" t="s">
        <v>10661</v>
      </c>
      <c r="E3404" s="539" t="s">
        <v>14649</v>
      </c>
      <c r="F3404" s="106" t="s">
        <v>195</v>
      </c>
      <c r="G3404" s="106">
        <v>45991</v>
      </c>
      <c r="H3404" s="106">
        <v>45991</v>
      </c>
      <c r="I3404" s="90" t="s">
        <v>1671</v>
      </c>
      <c r="J3404" s="106"/>
      <c r="K3404" s="106"/>
      <c r="L3404" s="106"/>
      <c r="M3404" s="90"/>
      <c r="N3404" s="106"/>
      <c r="O3404" s="106"/>
      <c r="P3404" s="106"/>
      <c r="Q3404" s="90"/>
      <c r="R3404" s="106"/>
      <c r="S3404" s="106"/>
      <c r="T3404" s="106"/>
      <c r="U3404" s="90"/>
      <c r="V3404" s="107" t="str">
        <f t="shared" ref="V3404:V3468" si="221">IF(B3404&gt;0,HYPERLINK(CONCATENATE("PDFIR FINALLY/",B3404,".pdf"),CONCATENATE("Open PDFIR FINALLY.",B3404)),"")</f>
        <v>Open PDFIR FINALLY.RHS-KK-ECG-IR-CI-2921-REV00</v>
      </c>
      <c r="W3404" s="972" t="str">
        <f t="shared" ca="1" si="219"/>
        <v>DONE</v>
      </c>
      <c r="X3404" s="979" t="str">
        <f t="shared" si="220"/>
        <v>P</v>
      </c>
      <c r="Y3404" s="979"/>
      <c r="AD3404" s="564"/>
      <c r="AE3404" s="564"/>
      <c r="AF3404" s="564"/>
      <c r="AG3404" s="564"/>
      <c r="AH3404" s="564"/>
      <c r="AI3404" s="564"/>
    </row>
    <row r="3405" spans="1:35" ht="90" x14ac:dyDescent="0.3">
      <c r="A3405" s="450">
        <f t="shared" si="218"/>
        <v>3400</v>
      </c>
      <c r="B3405" s="608" t="s">
        <v>19423</v>
      </c>
      <c r="C3405" s="608" t="s">
        <v>76</v>
      </c>
      <c r="D3405" s="272" t="s">
        <v>10661</v>
      </c>
      <c r="E3405" s="539" t="s">
        <v>14660</v>
      </c>
      <c r="F3405" s="106" t="s">
        <v>195</v>
      </c>
      <c r="G3405" s="106">
        <v>45992</v>
      </c>
      <c r="H3405" s="106">
        <v>45993</v>
      </c>
      <c r="I3405" s="90" t="s">
        <v>1671</v>
      </c>
      <c r="J3405" s="106"/>
      <c r="K3405" s="106"/>
      <c r="L3405" s="106"/>
      <c r="M3405" s="90"/>
      <c r="N3405" s="106"/>
      <c r="O3405" s="106"/>
      <c r="P3405" s="106"/>
      <c r="Q3405" s="90"/>
      <c r="R3405" s="106"/>
      <c r="S3405" s="106"/>
      <c r="T3405" s="106"/>
      <c r="U3405" s="90"/>
      <c r="V3405" s="107" t="str">
        <f t="shared" si="221"/>
        <v>Open PDFIR FINALLY.RHS-KK-ECG-IR-CI-2922-REV00</v>
      </c>
      <c r="W3405" s="972" t="str">
        <f t="shared" ca="1" si="219"/>
        <v>DONE</v>
      </c>
      <c r="X3405" s="979" t="str">
        <f t="shared" si="220"/>
        <v>P</v>
      </c>
      <c r="Y3405" s="979"/>
      <c r="AD3405" s="564"/>
      <c r="AE3405" s="564"/>
      <c r="AF3405" s="564"/>
      <c r="AG3405" s="564"/>
      <c r="AH3405" s="564"/>
      <c r="AI3405" s="564"/>
    </row>
    <row r="3406" spans="1:35" ht="90" x14ac:dyDescent="0.3">
      <c r="A3406" s="450">
        <f t="shared" si="218"/>
        <v>3401</v>
      </c>
      <c r="B3406" s="608" t="s">
        <v>19424</v>
      </c>
      <c r="C3406" s="608" t="s">
        <v>76</v>
      </c>
      <c r="D3406" s="272" t="s">
        <v>10661</v>
      </c>
      <c r="E3406" s="539" t="s">
        <v>14661</v>
      </c>
      <c r="F3406" s="106" t="s">
        <v>195</v>
      </c>
      <c r="G3406" s="106">
        <v>45992</v>
      </c>
      <c r="H3406" s="106">
        <v>45992</v>
      </c>
      <c r="I3406" s="90" t="s">
        <v>1671</v>
      </c>
      <c r="J3406" s="106"/>
      <c r="K3406" s="106"/>
      <c r="L3406" s="106"/>
      <c r="M3406" s="90"/>
      <c r="N3406" s="106"/>
      <c r="O3406" s="106"/>
      <c r="P3406" s="106"/>
      <c r="Q3406" s="90"/>
      <c r="R3406" s="106"/>
      <c r="S3406" s="106"/>
      <c r="T3406" s="106"/>
      <c r="U3406" s="90"/>
      <c r="V3406" s="107" t="str">
        <f t="shared" si="221"/>
        <v>Open PDFIR FINALLY.RHS-KK-ECG-IR-CI-2923-REV00</v>
      </c>
      <c r="W3406" s="972" t="str">
        <f t="shared" ca="1" si="219"/>
        <v>DONE</v>
      </c>
      <c r="X3406" s="979" t="str">
        <f t="shared" si="220"/>
        <v>P</v>
      </c>
      <c r="Y3406" s="979"/>
      <c r="AD3406" s="564"/>
      <c r="AE3406" s="564"/>
      <c r="AF3406" s="564"/>
      <c r="AG3406" s="564"/>
      <c r="AH3406" s="564"/>
      <c r="AI3406" s="564"/>
    </row>
    <row r="3407" spans="1:35" ht="90" x14ac:dyDescent="0.3">
      <c r="A3407" s="450">
        <f t="shared" si="218"/>
        <v>3402</v>
      </c>
      <c r="B3407" s="608" t="s">
        <v>19425</v>
      </c>
      <c r="C3407" s="608" t="s">
        <v>3746</v>
      </c>
      <c r="D3407" s="272" t="s">
        <v>10661</v>
      </c>
      <c r="E3407" s="539" t="s">
        <v>14662</v>
      </c>
      <c r="F3407" s="106" t="s">
        <v>195</v>
      </c>
      <c r="G3407" s="106">
        <v>45992</v>
      </c>
      <c r="H3407" s="106">
        <v>45995</v>
      </c>
      <c r="I3407" s="90" t="s">
        <v>1671</v>
      </c>
      <c r="J3407" s="106"/>
      <c r="K3407" s="106"/>
      <c r="L3407" s="106"/>
      <c r="M3407" s="90"/>
      <c r="N3407" s="106"/>
      <c r="O3407" s="106"/>
      <c r="P3407" s="106"/>
      <c r="Q3407" s="90"/>
      <c r="R3407" s="106"/>
      <c r="S3407" s="106"/>
      <c r="T3407" s="106"/>
      <c r="U3407" s="90"/>
      <c r="V3407" s="107" t="str">
        <f t="shared" si="221"/>
        <v>Open PDFIR FINALLY.RHS-KK-ECG-IR-MECH-94-REV00</v>
      </c>
      <c r="W3407" s="972" t="str">
        <f t="shared" ca="1" si="219"/>
        <v>DONE</v>
      </c>
      <c r="X3407" s="979" t="str">
        <f t="shared" si="220"/>
        <v>P</v>
      </c>
      <c r="Y3407" s="979"/>
      <c r="AD3407" s="564"/>
      <c r="AE3407" s="564"/>
      <c r="AF3407" s="564"/>
      <c r="AG3407" s="564"/>
      <c r="AH3407" s="564"/>
      <c r="AI3407" s="564"/>
    </row>
    <row r="3408" spans="1:35" ht="90" x14ac:dyDescent="0.3">
      <c r="A3408" s="450">
        <f t="shared" si="218"/>
        <v>3403</v>
      </c>
      <c r="B3408" s="608" t="s">
        <v>19426</v>
      </c>
      <c r="C3408" s="608" t="s">
        <v>3746</v>
      </c>
      <c r="D3408" s="272" t="s">
        <v>10661</v>
      </c>
      <c r="E3408" s="539" t="s">
        <v>14663</v>
      </c>
      <c r="F3408" s="106" t="s">
        <v>195</v>
      </c>
      <c r="G3408" s="106">
        <v>45992</v>
      </c>
      <c r="H3408" s="106">
        <v>45995</v>
      </c>
      <c r="I3408" s="90" t="s">
        <v>1671</v>
      </c>
      <c r="J3408" s="106"/>
      <c r="K3408" s="106"/>
      <c r="L3408" s="106"/>
      <c r="M3408" s="90"/>
      <c r="N3408" s="106"/>
      <c r="O3408" s="106"/>
      <c r="P3408" s="106"/>
      <c r="Q3408" s="90"/>
      <c r="R3408" s="106"/>
      <c r="S3408" s="106"/>
      <c r="T3408" s="106"/>
      <c r="U3408" s="90"/>
      <c r="V3408" s="107" t="str">
        <f t="shared" si="221"/>
        <v>Open PDFIR FINALLY.RHS-KK-ECG-IR-MECH-95-REV00</v>
      </c>
      <c r="W3408" s="972" t="str">
        <f t="shared" ca="1" si="219"/>
        <v>DONE</v>
      </c>
      <c r="X3408" s="979" t="str">
        <f t="shared" si="220"/>
        <v>P</v>
      </c>
      <c r="Y3408" s="979"/>
      <c r="AD3408" s="564"/>
      <c r="AE3408" s="564"/>
      <c r="AF3408" s="564"/>
      <c r="AG3408" s="564"/>
      <c r="AH3408" s="564"/>
      <c r="AI3408" s="564"/>
    </row>
    <row r="3409" spans="1:35" ht="90" x14ac:dyDescent="0.3">
      <c r="A3409" s="450">
        <f t="shared" si="218"/>
        <v>3404</v>
      </c>
      <c r="B3409" s="608" t="s">
        <v>19427</v>
      </c>
      <c r="C3409" s="608" t="s">
        <v>3746</v>
      </c>
      <c r="D3409" s="272" t="s">
        <v>10661</v>
      </c>
      <c r="E3409" s="539" t="s">
        <v>14664</v>
      </c>
      <c r="F3409" s="106" t="s">
        <v>195</v>
      </c>
      <c r="G3409" s="106">
        <v>45992</v>
      </c>
      <c r="H3409" s="106">
        <v>45994</v>
      </c>
      <c r="I3409" s="90" t="s">
        <v>1671</v>
      </c>
      <c r="J3409" s="106"/>
      <c r="K3409" s="106"/>
      <c r="L3409" s="106"/>
      <c r="M3409" s="90"/>
      <c r="N3409" s="106"/>
      <c r="O3409" s="106"/>
      <c r="P3409" s="106"/>
      <c r="Q3409" s="90"/>
      <c r="R3409" s="106"/>
      <c r="S3409" s="106"/>
      <c r="T3409" s="106"/>
      <c r="U3409" s="90"/>
      <c r="V3409" s="107" t="str">
        <f t="shared" si="221"/>
        <v>Open PDFIR FINALLY.RHS-KK-ECG-IR-MECH-96-REV00</v>
      </c>
      <c r="W3409" s="972" t="str">
        <f t="shared" ca="1" si="219"/>
        <v>DONE</v>
      </c>
      <c r="X3409" s="979" t="str">
        <f t="shared" si="220"/>
        <v>P</v>
      </c>
      <c r="Y3409" s="979"/>
      <c r="AD3409" s="564"/>
      <c r="AE3409" s="564"/>
      <c r="AF3409" s="564"/>
      <c r="AG3409" s="564"/>
      <c r="AH3409" s="564"/>
      <c r="AI3409" s="564"/>
    </row>
    <row r="3410" spans="1:35" ht="90" x14ac:dyDescent="0.3">
      <c r="A3410" s="450">
        <f t="shared" si="218"/>
        <v>3405</v>
      </c>
      <c r="B3410" s="608" t="s">
        <v>19428</v>
      </c>
      <c r="C3410" s="608" t="s">
        <v>4383</v>
      </c>
      <c r="D3410" s="272" t="s">
        <v>5106</v>
      </c>
      <c r="E3410" s="539" t="s">
        <v>14665</v>
      </c>
      <c r="F3410" s="106" t="s">
        <v>195</v>
      </c>
      <c r="G3410" s="106">
        <v>45992</v>
      </c>
      <c r="H3410" s="106">
        <v>45992</v>
      </c>
      <c r="I3410" s="90" t="s">
        <v>62</v>
      </c>
      <c r="J3410" s="106"/>
      <c r="K3410" s="106"/>
      <c r="L3410" s="106"/>
      <c r="M3410" s="90"/>
      <c r="N3410" s="106"/>
      <c r="O3410" s="106"/>
      <c r="P3410" s="106"/>
      <c r="Q3410" s="90"/>
      <c r="R3410" s="106"/>
      <c r="S3410" s="106"/>
      <c r="T3410" s="106"/>
      <c r="U3410" s="90"/>
      <c r="V3410" s="107" t="str">
        <f t="shared" si="221"/>
        <v>Open PDFIR FINALLY.RHS-KK-ECG-IR-SU-2924-REV00</v>
      </c>
      <c r="W3410" s="972" t="str">
        <f t="shared" ca="1" si="219"/>
        <v>DONE</v>
      </c>
      <c r="X3410" s="979" t="str">
        <f t="shared" si="220"/>
        <v>P</v>
      </c>
      <c r="Y3410" s="979"/>
      <c r="AD3410" s="564"/>
      <c r="AE3410" s="564"/>
      <c r="AF3410" s="564"/>
      <c r="AG3410" s="564"/>
      <c r="AH3410" s="564"/>
      <c r="AI3410" s="564"/>
    </row>
    <row r="3411" spans="1:35" ht="90" x14ac:dyDescent="0.3">
      <c r="A3411" s="450">
        <f t="shared" si="218"/>
        <v>3406</v>
      </c>
      <c r="B3411" s="608" t="s">
        <v>19429</v>
      </c>
      <c r="C3411" s="608" t="s">
        <v>4383</v>
      </c>
      <c r="D3411" s="272" t="s">
        <v>5106</v>
      </c>
      <c r="E3411" s="539" t="s">
        <v>14697</v>
      </c>
      <c r="F3411" s="106" t="s">
        <v>195</v>
      </c>
      <c r="G3411" s="106">
        <v>45993</v>
      </c>
      <c r="H3411" s="106">
        <v>45993</v>
      </c>
      <c r="I3411" s="90" t="s">
        <v>62</v>
      </c>
      <c r="J3411" s="106"/>
      <c r="K3411" s="106"/>
      <c r="L3411" s="106"/>
      <c r="M3411" s="90"/>
      <c r="N3411" s="106"/>
      <c r="O3411" s="106"/>
      <c r="P3411" s="106"/>
      <c r="Q3411" s="90"/>
      <c r="R3411" s="106"/>
      <c r="S3411" s="106"/>
      <c r="T3411" s="106"/>
      <c r="U3411" s="90"/>
      <c r="V3411" s="107" t="str">
        <f t="shared" si="221"/>
        <v>Open PDFIR FINALLY.RHS-KK-ECG-IR-SU-2925-REV00</v>
      </c>
      <c r="W3411" s="972" t="str">
        <f t="shared" ca="1" si="219"/>
        <v>DONE</v>
      </c>
      <c r="X3411" s="979" t="str">
        <f t="shared" si="220"/>
        <v>P</v>
      </c>
      <c r="Y3411" s="979"/>
      <c r="AD3411" s="564"/>
      <c r="AE3411" s="564"/>
      <c r="AF3411" s="564"/>
      <c r="AG3411" s="564"/>
      <c r="AH3411" s="564"/>
      <c r="AI3411" s="564"/>
    </row>
    <row r="3412" spans="1:35" ht="90" x14ac:dyDescent="0.3">
      <c r="A3412" s="450">
        <f t="shared" si="218"/>
        <v>3407</v>
      </c>
      <c r="B3412" s="608" t="s">
        <v>19430</v>
      </c>
      <c r="C3412" s="608" t="s">
        <v>4383</v>
      </c>
      <c r="D3412" s="272" t="s">
        <v>10661</v>
      </c>
      <c r="E3412" s="539" t="s">
        <v>14698</v>
      </c>
      <c r="F3412" s="106" t="s">
        <v>195</v>
      </c>
      <c r="G3412" s="106">
        <v>45993</v>
      </c>
      <c r="H3412" s="106">
        <v>45993</v>
      </c>
      <c r="I3412" s="90" t="s">
        <v>62</v>
      </c>
      <c r="J3412" s="106"/>
      <c r="K3412" s="106"/>
      <c r="L3412" s="106"/>
      <c r="M3412" s="90"/>
      <c r="N3412" s="106"/>
      <c r="O3412" s="106"/>
      <c r="P3412" s="106"/>
      <c r="Q3412" s="90"/>
      <c r="R3412" s="106"/>
      <c r="S3412" s="106"/>
      <c r="T3412" s="106"/>
      <c r="U3412" s="90"/>
      <c r="V3412" s="107" t="str">
        <f t="shared" si="221"/>
        <v>Open PDFIR FINALLY.RHS-KK-ECG-IR-SU-2926-REV00</v>
      </c>
      <c r="W3412" s="972" t="str">
        <f t="shared" ca="1" si="219"/>
        <v>DONE</v>
      </c>
      <c r="X3412" s="979" t="str">
        <f t="shared" si="220"/>
        <v>P</v>
      </c>
      <c r="Y3412" s="979"/>
      <c r="AD3412" s="564"/>
      <c r="AE3412" s="564"/>
      <c r="AF3412" s="564"/>
      <c r="AG3412" s="564"/>
      <c r="AH3412" s="564"/>
      <c r="AI3412" s="564"/>
    </row>
    <row r="3413" spans="1:35" ht="90" x14ac:dyDescent="0.3">
      <c r="A3413" s="450">
        <f t="shared" si="218"/>
        <v>3408</v>
      </c>
      <c r="B3413" s="608" t="s">
        <v>19431</v>
      </c>
      <c r="C3413" s="608" t="s">
        <v>4383</v>
      </c>
      <c r="D3413" s="272" t="s">
        <v>10661</v>
      </c>
      <c r="E3413" s="539" t="s">
        <v>14699</v>
      </c>
      <c r="F3413" s="106" t="s">
        <v>195</v>
      </c>
      <c r="G3413" s="106">
        <v>45993</v>
      </c>
      <c r="H3413" s="106">
        <v>45993</v>
      </c>
      <c r="I3413" s="90" t="s">
        <v>62</v>
      </c>
      <c r="J3413" s="106"/>
      <c r="K3413" s="106"/>
      <c r="L3413" s="106"/>
      <c r="M3413" s="90"/>
      <c r="N3413" s="106"/>
      <c r="O3413" s="106"/>
      <c r="P3413" s="106"/>
      <c r="Q3413" s="90"/>
      <c r="R3413" s="106"/>
      <c r="S3413" s="106"/>
      <c r="T3413" s="106"/>
      <c r="U3413" s="90"/>
      <c r="V3413" s="107" t="str">
        <f t="shared" si="221"/>
        <v>Open PDFIR FINALLY.RHS-KK-ECG-IR-SU-2927-REV00</v>
      </c>
      <c r="W3413" s="972" t="str">
        <f t="shared" ca="1" si="219"/>
        <v>DONE</v>
      </c>
      <c r="X3413" s="979" t="str">
        <f t="shared" si="220"/>
        <v>P</v>
      </c>
      <c r="Y3413" s="979"/>
      <c r="AD3413" s="564"/>
      <c r="AE3413" s="564"/>
      <c r="AF3413" s="564"/>
      <c r="AG3413" s="564"/>
      <c r="AH3413" s="564"/>
      <c r="AI3413" s="564"/>
    </row>
    <row r="3414" spans="1:35" ht="90" x14ac:dyDescent="0.3">
      <c r="A3414" s="450">
        <f t="shared" si="218"/>
        <v>3409</v>
      </c>
      <c r="B3414" s="608" t="s">
        <v>19432</v>
      </c>
      <c r="C3414" s="608" t="s">
        <v>76</v>
      </c>
      <c r="D3414" s="272" t="s">
        <v>10661</v>
      </c>
      <c r="E3414" s="539" t="s">
        <v>14700</v>
      </c>
      <c r="F3414" s="106" t="s">
        <v>195</v>
      </c>
      <c r="G3414" s="106">
        <v>45993</v>
      </c>
      <c r="H3414" s="106">
        <v>45993</v>
      </c>
      <c r="I3414" s="90" t="s">
        <v>1671</v>
      </c>
      <c r="J3414" s="106"/>
      <c r="K3414" s="106"/>
      <c r="L3414" s="106"/>
      <c r="M3414" s="90"/>
      <c r="N3414" s="106"/>
      <c r="O3414" s="106"/>
      <c r="P3414" s="106"/>
      <c r="Q3414" s="90"/>
      <c r="R3414" s="106"/>
      <c r="S3414" s="106"/>
      <c r="T3414" s="106"/>
      <c r="U3414" s="90"/>
      <c r="V3414" s="107" t="str">
        <f t="shared" si="221"/>
        <v>Open PDFIR FINALLY.RHS-KK-ECG-IR-CI-2928-REV00</v>
      </c>
      <c r="W3414" s="972" t="str">
        <f t="shared" ca="1" si="219"/>
        <v>DONE</v>
      </c>
      <c r="X3414" s="979" t="str">
        <f t="shared" si="220"/>
        <v>P</v>
      </c>
      <c r="Y3414" s="979"/>
      <c r="AD3414" s="564"/>
      <c r="AE3414" s="564"/>
      <c r="AF3414" s="564"/>
      <c r="AG3414" s="564"/>
      <c r="AH3414" s="564"/>
      <c r="AI3414" s="564"/>
    </row>
    <row r="3415" spans="1:35" ht="90" x14ac:dyDescent="0.3">
      <c r="A3415" s="450">
        <f t="shared" si="218"/>
        <v>3410</v>
      </c>
      <c r="B3415" s="608" t="s">
        <v>19433</v>
      </c>
      <c r="C3415" s="608" t="s">
        <v>4383</v>
      </c>
      <c r="D3415" s="272" t="s">
        <v>10661</v>
      </c>
      <c r="E3415" s="539" t="s">
        <v>14806</v>
      </c>
      <c r="F3415" s="106" t="s">
        <v>195</v>
      </c>
      <c r="G3415" s="106">
        <v>45993</v>
      </c>
      <c r="H3415" s="106">
        <v>46007</v>
      </c>
      <c r="I3415" s="90" t="s">
        <v>62</v>
      </c>
      <c r="J3415" s="106"/>
      <c r="K3415" s="106"/>
      <c r="L3415" s="106"/>
      <c r="M3415" s="90"/>
      <c r="N3415" s="106"/>
      <c r="O3415" s="106"/>
      <c r="P3415" s="106"/>
      <c r="Q3415" s="90"/>
      <c r="R3415" s="106"/>
      <c r="S3415" s="106"/>
      <c r="T3415" s="106"/>
      <c r="U3415" s="90"/>
      <c r="V3415" s="107" t="str">
        <f t="shared" si="221"/>
        <v>Open PDFIR FINALLY.RHS-KK-ECG-IR-SU-2929-REV00</v>
      </c>
      <c r="W3415" s="972" t="str">
        <f t="shared" ca="1" si="219"/>
        <v>DONE</v>
      </c>
      <c r="X3415" s="979" t="str">
        <f t="shared" si="220"/>
        <v>P</v>
      </c>
      <c r="Y3415" s="979"/>
      <c r="AD3415" s="564"/>
      <c r="AE3415" s="564"/>
      <c r="AF3415" s="564"/>
      <c r="AG3415" s="564"/>
      <c r="AH3415" s="564"/>
      <c r="AI3415" s="564"/>
    </row>
    <row r="3416" spans="1:35" ht="90" x14ac:dyDescent="0.3">
      <c r="A3416" s="450">
        <f t="shared" si="218"/>
        <v>3411</v>
      </c>
      <c r="B3416" s="608" t="s">
        <v>19434</v>
      </c>
      <c r="C3416" s="608" t="s">
        <v>78</v>
      </c>
      <c r="D3416" s="272" t="s">
        <v>10661</v>
      </c>
      <c r="E3416" s="539" t="s">
        <v>14765</v>
      </c>
      <c r="F3416" s="106" t="s">
        <v>195</v>
      </c>
      <c r="G3416" s="106">
        <v>45993</v>
      </c>
      <c r="H3416" s="106">
        <v>45994</v>
      </c>
      <c r="I3416" s="90" t="s">
        <v>1671</v>
      </c>
      <c r="J3416" s="106"/>
      <c r="K3416" s="106"/>
      <c r="L3416" s="106"/>
      <c r="M3416" s="90"/>
      <c r="N3416" s="106"/>
      <c r="O3416" s="106"/>
      <c r="P3416" s="106"/>
      <c r="Q3416" s="90"/>
      <c r="R3416" s="106"/>
      <c r="S3416" s="106"/>
      <c r="T3416" s="106"/>
      <c r="U3416" s="90"/>
      <c r="V3416" s="107" t="str">
        <f t="shared" si="221"/>
        <v>Open PDFIR FINALLY.RHS-KK-ECG-IR-ELE-401-REV00</v>
      </c>
      <c r="W3416" s="972" t="str">
        <f t="shared" ca="1" si="219"/>
        <v>DONE</v>
      </c>
      <c r="X3416" s="979" t="str">
        <f t="shared" si="220"/>
        <v>P</v>
      </c>
      <c r="Y3416" s="979"/>
      <c r="AD3416" s="564"/>
      <c r="AE3416" s="564"/>
      <c r="AF3416" s="564"/>
      <c r="AG3416" s="564"/>
      <c r="AH3416" s="564"/>
      <c r="AI3416" s="564"/>
    </row>
    <row r="3417" spans="1:35" ht="90" x14ac:dyDescent="0.3">
      <c r="A3417" s="450">
        <f t="shared" si="218"/>
        <v>3412</v>
      </c>
      <c r="B3417" s="608" t="s">
        <v>19435</v>
      </c>
      <c r="C3417" s="608" t="s">
        <v>3746</v>
      </c>
      <c r="D3417" s="272" t="s">
        <v>10661</v>
      </c>
      <c r="E3417" s="539" t="s">
        <v>14708</v>
      </c>
      <c r="F3417" s="106" t="s">
        <v>195</v>
      </c>
      <c r="G3417" s="106">
        <v>45994</v>
      </c>
      <c r="H3417" s="106">
        <v>45995</v>
      </c>
      <c r="I3417" s="90" t="s">
        <v>1671</v>
      </c>
      <c r="J3417" s="106"/>
      <c r="K3417" s="106"/>
      <c r="L3417" s="106"/>
      <c r="M3417" s="90"/>
      <c r="N3417" s="106"/>
      <c r="O3417" s="106"/>
      <c r="P3417" s="106"/>
      <c r="Q3417" s="90"/>
      <c r="R3417" s="106"/>
      <c r="S3417" s="106"/>
      <c r="T3417" s="106"/>
      <c r="U3417" s="90"/>
      <c r="V3417" s="107" t="str">
        <f t="shared" si="221"/>
        <v>Open PDFIR FINALLY.RHS-KK-ECG-IR-MECH-97-REV00</v>
      </c>
      <c r="W3417" s="972" t="str">
        <f t="shared" ca="1" si="219"/>
        <v>DONE</v>
      </c>
      <c r="X3417" s="979" t="str">
        <f t="shared" si="220"/>
        <v>P</v>
      </c>
      <c r="Y3417" s="979"/>
      <c r="AD3417" s="564"/>
      <c r="AE3417" s="564"/>
      <c r="AF3417" s="564"/>
      <c r="AG3417" s="564"/>
      <c r="AH3417" s="564"/>
      <c r="AI3417" s="564"/>
    </row>
    <row r="3418" spans="1:35" ht="90" x14ac:dyDescent="0.3">
      <c r="A3418" s="450">
        <f t="shared" si="218"/>
        <v>3413</v>
      </c>
      <c r="B3418" s="608" t="s">
        <v>19436</v>
      </c>
      <c r="C3418" s="608" t="s">
        <v>76</v>
      </c>
      <c r="D3418" s="272" t="s">
        <v>10661</v>
      </c>
      <c r="E3418" s="539" t="s">
        <v>14727</v>
      </c>
      <c r="F3418" s="106" t="s">
        <v>195</v>
      </c>
      <c r="G3418" s="106">
        <v>45995</v>
      </c>
      <c r="H3418" s="106">
        <v>45995</v>
      </c>
      <c r="I3418" s="90" t="s">
        <v>1671</v>
      </c>
      <c r="J3418" s="106"/>
      <c r="K3418" s="106"/>
      <c r="L3418" s="106"/>
      <c r="M3418" s="90"/>
      <c r="N3418" s="106"/>
      <c r="O3418" s="106"/>
      <c r="P3418" s="106"/>
      <c r="Q3418" s="90"/>
      <c r="R3418" s="106"/>
      <c r="S3418" s="106"/>
      <c r="T3418" s="106"/>
      <c r="U3418" s="90"/>
      <c r="V3418" s="107" t="str">
        <f t="shared" si="221"/>
        <v>Open PDFIR FINALLY.RHS-KK-ECG-IR-CI-2930-REV00</v>
      </c>
      <c r="W3418" s="972" t="str">
        <f t="shared" ca="1" si="219"/>
        <v>DONE</v>
      </c>
      <c r="X3418" s="979" t="str">
        <f t="shared" si="220"/>
        <v>P</v>
      </c>
      <c r="Y3418" s="979"/>
      <c r="AD3418" s="564"/>
      <c r="AE3418" s="564"/>
      <c r="AF3418" s="564"/>
      <c r="AG3418" s="564"/>
      <c r="AH3418" s="564"/>
      <c r="AI3418" s="564"/>
    </row>
    <row r="3419" spans="1:35" ht="90" customHeight="1" x14ac:dyDescent="0.3">
      <c r="A3419" s="450">
        <f t="shared" si="218"/>
        <v>3414</v>
      </c>
      <c r="B3419" s="608" t="s">
        <v>20575</v>
      </c>
      <c r="C3419" s="608" t="s">
        <v>76</v>
      </c>
      <c r="D3419" s="272" t="s">
        <v>8685</v>
      </c>
      <c r="E3419" s="539" t="s">
        <v>14719</v>
      </c>
      <c r="F3419" s="106" t="s">
        <v>195</v>
      </c>
      <c r="G3419" s="106">
        <v>45995</v>
      </c>
      <c r="H3419" s="106">
        <v>45995</v>
      </c>
      <c r="I3419" s="90" t="s">
        <v>25</v>
      </c>
      <c r="J3419" s="106"/>
      <c r="K3419" s="106"/>
      <c r="L3419" s="106"/>
      <c r="M3419" s="90" t="s">
        <v>10692</v>
      </c>
      <c r="N3419" s="106"/>
      <c r="O3419" s="106"/>
      <c r="P3419" s="106"/>
      <c r="Q3419" s="90"/>
      <c r="R3419" s="106"/>
      <c r="S3419" s="106"/>
      <c r="T3419" s="106"/>
      <c r="U3419" s="90"/>
      <c r="V3419" s="107" t="str">
        <f t="shared" si="221"/>
        <v>Open PDFIR FINALLY.RHS-KK-ECG-IR-CI-2931-REV01</v>
      </c>
      <c r="W3419" s="974" t="str">
        <f t="shared" ca="1" si="219"/>
        <v>DONE</v>
      </c>
      <c r="X3419" s="979" t="str">
        <f t="shared" si="220"/>
        <v>.</v>
      </c>
      <c r="Y3419" s="979"/>
    </row>
    <row r="3420" spans="1:35" ht="90" customHeight="1" x14ac:dyDescent="0.3">
      <c r="A3420" s="450">
        <f t="shared" si="218"/>
        <v>3415</v>
      </c>
      <c r="B3420" s="608" t="s">
        <v>19437</v>
      </c>
      <c r="C3420" s="608" t="s">
        <v>78</v>
      </c>
      <c r="D3420" s="272" t="s">
        <v>10661</v>
      </c>
      <c r="E3420" s="539" t="s">
        <v>14755</v>
      </c>
      <c r="F3420" s="106" t="s">
        <v>195</v>
      </c>
      <c r="G3420" s="106">
        <v>45997</v>
      </c>
      <c r="H3420" s="106">
        <v>45997</v>
      </c>
      <c r="I3420" s="90" t="s">
        <v>1671</v>
      </c>
      <c r="J3420" s="106"/>
      <c r="K3420" s="106"/>
      <c r="L3420" s="106"/>
      <c r="M3420" s="90"/>
      <c r="N3420" s="106"/>
      <c r="O3420" s="106"/>
      <c r="P3420" s="106"/>
      <c r="Q3420" s="90"/>
      <c r="R3420" s="106"/>
      <c r="S3420" s="106"/>
      <c r="T3420" s="106"/>
      <c r="U3420" s="90"/>
      <c r="V3420" s="107" t="str">
        <f t="shared" si="221"/>
        <v>Open PDFIR FINALLY.RHS-KK-ECG-IR-ELE-402-REV00</v>
      </c>
      <c r="W3420" s="972" t="str">
        <f t="shared" ca="1" si="219"/>
        <v>DONE</v>
      </c>
      <c r="X3420" s="979" t="str">
        <f t="shared" si="220"/>
        <v>P</v>
      </c>
      <c r="Y3420" s="979"/>
    </row>
    <row r="3421" spans="1:35" ht="90" customHeight="1" x14ac:dyDescent="0.3">
      <c r="A3421" s="450">
        <f t="shared" si="218"/>
        <v>3416</v>
      </c>
      <c r="B3421" s="608" t="s">
        <v>19438</v>
      </c>
      <c r="C3421" s="608" t="s">
        <v>78</v>
      </c>
      <c r="D3421" s="272" t="s">
        <v>10661</v>
      </c>
      <c r="E3421" s="539" t="s">
        <v>14756</v>
      </c>
      <c r="F3421" s="106" t="s">
        <v>195</v>
      </c>
      <c r="G3421" s="106">
        <v>45997</v>
      </c>
      <c r="H3421" s="106">
        <v>45997</v>
      </c>
      <c r="I3421" s="90" t="s">
        <v>1671</v>
      </c>
      <c r="J3421" s="106"/>
      <c r="K3421" s="106"/>
      <c r="L3421" s="106"/>
      <c r="M3421" s="90"/>
      <c r="N3421" s="106"/>
      <c r="O3421" s="106"/>
      <c r="P3421" s="106"/>
      <c r="Q3421" s="90"/>
      <c r="R3421" s="106"/>
      <c r="S3421" s="106"/>
      <c r="T3421" s="106"/>
      <c r="U3421" s="90"/>
      <c r="V3421" s="107" t="str">
        <f t="shared" si="221"/>
        <v>Open PDFIR FINALLY.RHS-KK-ECG-IR-ELE-403-REV00</v>
      </c>
      <c r="W3421" s="972" t="str">
        <f t="shared" ca="1" si="219"/>
        <v>DONE</v>
      </c>
      <c r="X3421" s="979" t="str">
        <f t="shared" si="220"/>
        <v>P</v>
      </c>
      <c r="Y3421" s="979"/>
    </row>
    <row r="3422" spans="1:35" ht="90" customHeight="1" x14ac:dyDescent="0.3">
      <c r="A3422" s="450">
        <f t="shared" si="218"/>
        <v>3417</v>
      </c>
      <c r="B3422" s="608" t="s">
        <v>19439</v>
      </c>
      <c r="C3422" s="608" t="s">
        <v>78</v>
      </c>
      <c r="D3422" s="272" t="s">
        <v>5106</v>
      </c>
      <c r="E3422" s="539" t="s">
        <v>14729</v>
      </c>
      <c r="F3422" s="106" t="s">
        <v>195</v>
      </c>
      <c r="G3422" s="106">
        <v>45997</v>
      </c>
      <c r="H3422" s="106">
        <v>45999</v>
      </c>
      <c r="I3422" s="90" t="s">
        <v>1671</v>
      </c>
      <c r="J3422" s="106"/>
      <c r="K3422" s="106"/>
      <c r="L3422" s="106"/>
      <c r="M3422" s="90"/>
      <c r="N3422" s="106"/>
      <c r="O3422" s="106"/>
      <c r="P3422" s="106"/>
      <c r="Q3422" s="90"/>
      <c r="R3422" s="106"/>
      <c r="S3422" s="106"/>
      <c r="T3422" s="106"/>
      <c r="U3422" s="90"/>
      <c r="V3422" s="107" t="str">
        <f t="shared" si="221"/>
        <v>Open PDFIR FINALLY.RHS-KK-ECG-IR-ELE-404-REV00</v>
      </c>
      <c r="W3422" s="972" t="str">
        <f t="shared" ca="1" si="219"/>
        <v>DONE</v>
      </c>
      <c r="X3422" s="979" t="str">
        <f t="shared" si="220"/>
        <v>P</v>
      </c>
      <c r="Y3422" s="979"/>
    </row>
    <row r="3423" spans="1:35" ht="90" customHeight="1" x14ac:dyDescent="0.3">
      <c r="A3423" s="450">
        <f t="shared" si="218"/>
        <v>3418</v>
      </c>
      <c r="B3423" s="608" t="s">
        <v>19440</v>
      </c>
      <c r="C3423" s="608" t="s">
        <v>2735</v>
      </c>
      <c r="D3423" s="272" t="s">
        <v>5106</v>
      </c>
      <c r="E3423" s="539" t="s">
        <v>14728</v>
      </c>
      <c r="F3423" s="106" t="s">
        <v>195</v>
      </c>
      <c r="G3423" s="106">
        <v>45998</v>
      </c>
      <c r="H3423" s="106">
        <v>45998</v>
      </c>
      <c r="I3423" s="90" t="s">
        <v>62</v>
      </c>
      <c r="J3423" s="106"/>
      <c r="K3423" s="106"/>
      <c r="L3423" s="106"/>
      <c r="M3423" s="90"/>
      <c r="N3423" s="106"/>
      <c r="O3423" s="106"/>
      <c r="P3423" s="106"/>
      <c r="Q3423" s="90"/>
      <c r="R3423" s="106"/>
      <c r="S3423" s="106"/>
      <c r="T3423" s="106"/>
      <c r="U3423" s="90"/>
      <c r="V3423" s="107" t="str">
        <f t="shared" si="221"/>
        <v>Open PDFIR FINALLY.RHS-KK-ECG-IR-ARCH-2932-REV00</v>
      </c>
      <c r="W3423" s="972" t="str">
        <f t="shared" ca="1" si="219"/>
        <v>DONE</v>
      </c>
      <c r="X3423" s="979" t="str">
        <f t="shared" si="220"/>
        <v>P</v>
      </c>
      <c r="Y3423" s="979"/>
    </row>
    <row r="3424" spans="1:35" ht="90" customHeight="1" x14ac:dyDescent="0.3">
      <c r="A3424" s="450">
        <f t="shared" si="218"/>
        <v>3419</v>
      </c>
      <c r="B3424" s="608" t="s">
        <v>19441</v>
      </c>
      <c r="C3424" s="608" t="s">
        <v>78</v>
      </c>
      <c r="D3424" s="272" t="s">
        <v>10661</v>
      </c>
      <c r="E3424" s="539" t="s">
        <v>14764</v>
      </c>
      <c r="F3424" s="106" t="s">
        <v>195</v>
      </c>
      <c r="G3424" s="106">
        <v>45998</v>
      </c>
      <c r="H3424" s="106">
        <v>45999</v>
      </c>
      <c r="I3424" s="90" t="s">
        <v>1671</v>
      </c>
      <c r="J3424" s="106"/>
      <c r="K3424" s="106"/>
      <c r="L3424" s="106"/>
      <c r="M3424" s="90"/>
      <c r="N3424" s="106"/>
      <c r="O3424" s="106"/>
      <c r="P3424" s="106"/>
      <c r="Q3424" s="90"/>
      <c r="R3424" s="106"/>
      <c r="S3424" s="106"/>
      <c r="T3424" s="106"/>
      <c r="U3424" s="90"/>
      <c r="V3424" s="107" t="str">
        <f t="shared" si="221"/>
        <v>Open PDFIR FINALLY.RHS-KK-ECG-IR-ELE-405-REV00</v>
      </c>
      <c r="W3424" s="972" t="str">
        <f t="shared" ca="1" si="219"/>
        <v>DONE</v>
      </c>
      <c r="X3424" s="979" t="str">
        <f t="shared" si="220"/>
        <v>P</v>
      </c>
      <c r="Y3424" s="979"/>
    </row>
    <row r="3425" spans="1:25" ht="90" customHeight="1" x14ac:dyDescent="0.3">
      <c r="A3425" s="450">
        <f t="shared" si="218"/>
        <v>3420</v>
      </c>
      <c r="B3425" s="608" t="s">
        <v>19442</v>
      </c>
      <c r="C3425" s="608" t="s">
        <v>3746</v>
      </c>
      <c r="D3425" s="272" t="s">
        <v>5106</v>
      </c>
      <c r="E3425" s="539" t="s">
        <v>14757</v>
      </c>
      <c r="F3425" s="106" t="s">
        <v>195</v>
      </c>
      <c r="G3425" s="106">
        <v>45999</v>
      </c>
      <c r="H3425" s="106">
        <v>46001</v>
      </c>
      <c r="I3425" s="90" t="s">
        <v>1671</v>
      </c>
      <c r="J3425" s="106"/>
      <c r="K3425" s="106"/>
      <c r="L3425" s="106"/>
      <c r="M3425" s="90"/>
      <c r="N3425" s="106"/>
      <c r="O3425" s="106"/>
      <c r="P3425" s="106"/>
      <c r="Q3425" s="90"/>
      <c r="R3425" s="106"/>
      <c r="S3425" s="106"/>
      <c r="T3425" s="106"/>
      <c r="U3425" s="90"/>
      <c r="V3425" s="107" t="str">
        <f t="shared" si="221"/>
        <v>Open PDFIR FINALLY.RHS-KK-ECG-IR-MECH-98-REV00</v>
      </c>
      <c r="W3425" s="972" t="str">
        <f t="shared" ca="1" si="219"/>
        <v>DONE</v>
      </c>
      <c r="X3425" s="979" t="str">
        <f t="shared" si="220"/>
        <v>P</v>
      </c>
      <c r="Y3425" s="979"/>
    </row>
    <row r="3426" spans="1:25" ht="90" customHeight="1" x14ac:dyDescent="0.3">
      <c r="A3426" s="450">
        <f t="shared" si="218"/>
        <v>3421</v>
      </c>
      <c r="B3426" s="608" t="s">
        <v>19443</v>
      </c>
      <c r="C3426" s="608" t="s">
        <v>3746</v>
      </c>
      <c r="D3426" s="272" t="s">
        <v>5106</v>
      </c>
      <c r="E3426" s="539" t="s">
        <v>14758</v>
      </c>
      <c r="F3426" s="106" t="s">
        <v>195</v>
      </c>
      <c r="G3426" s="106">
        <v>45999</v>
      </c>
      <c r="H3426" s="106">
        <v>46001</v>
      </c>
      <c r="I3426" s="90" t="s">
        <v>1671</v>
      </c>
      <c r="J3426" s="106"/>
      <c r="K3426" s="106"/>
      <c r="L3426" s="106"/>
      <c r="M3426" s="90"/>
      <c r="N3426" s="106"/>
      <c r="O3426" s="106"/>
      <c r="P3426" s="106"/>
      <c r="Q3426" s="90"/>
      <c r="R3426" s="106"/>
      <c r="S3426" s="106"/>
      <c r="T3426" s="106"/>
      <c r="U3426" s="90"/>
      <c r="V3426" s="107" t="str">
        <f t="shared" si="221"/>
        <v>Open PDFIR FINALLY.RHS-KK-ECG-IR-MECH-99-REV00</v>
      </c>
      <c r="W3426" s="972" t="str">
        <f t="shared" ca="1" si="219"/>
        <v>DONE</v>
      </c>
      <c r="X3426" s="979" t="str">
        <f t="shared" si="220"/>
        <v>P</v>
      </c>
      <c r="Y3426" s="979"/>
    </row>
    <row r="3427" spans="1:25" ht="90" customHeight="1" x14ac:dyDescent="0.3">
      <c r="A3427" s="450">
        <f t="shared" si="218"/>
        <v>3422</v>
      </c>
      <c r="B3427" s="608" t="s">
        <v>19444</v>
      </c>
      <c r="C3427" s="608" t="s">
        <v>3746</v>
      </c>
      <c r="D3427" s="272" t="s">
        <v>5106</v>
      </c>
      <c r="E3427" s="539" t="s">
        <v>14759</v>
      </c>
      <c r="F3427" s="106" t="s">
        <v>195</v>
      </c>
      <c r="G3427" s="106">
        <v>45999</v>
      </c>
      <c r="H3427" s="106">
        <v>46001</v>
      </c>
      <c r="I3427" s="90" t="s">
        <v>1671</v>
      </c>
      <c r="J3427" s="106"/>
      <c r="K3427" s="106"/>
      <c r="L3427" s="106"/>
      <c r="M3427" s="90"/>
      <c r="N3427" s="106"/>
      <c r="O3427" s="106"/>
      <c r="P3427" s="106"/>
      <c r="Q3427" s="90"/>
      <c r="R3427" s="106"/>
      <c r="S3427" s="106"/>
      <c r="T3427" s="106"/>
      <c r="U3427" s="90"/>
      <c r="V3427" s="107" t="str">
        <f t="shared" si="221"/>
        <v>Open PDFIR FINALLY.RHS-KK-ECG-IR-MECH-100-REV00</v>
      </c>
      <c r="W3427" s="972" t="str">
        <f t="shared" ca="1" si="219"/>
        <v>DONE</v>
      </c>
      <c r="X3427" s="979" t="str">
        <f t="shared" si="220"/>
        <v>P</v>
      </c>
      <c r="Y3427" s="979"/>
    </row>
    <row r="3428" spans="1:25" ht="90" customHeight="1" x14ac:dyDescent="0.3">
      <c r="A3428" s="450">
        <f t="shared" si="218"/>
        <v>3423</v>
      </c>
      <c r="B3428" s="608" t="s">
        <v>19445</v>
      </c>
      <c r="C3428" s="608" t="s">
        <v>3746</v>
      </c>
      <c r="D3428" s="272" t="s">
        <v>10661</v>
      </c>
      <c r="E3428" s="539" t="s">
        <v>14760</v>
      </c>
      <c r="F3428" s="106" t="s">
        <v>195</v>
      </c>
      <c r="G3428" s="106">
        <v>45999</v>
      </c>
      <c r="H3428" s="106">
        <v>46001</v>
      </c>
      <c r="I3428" s="90" t="s">
        <v>1671</v>
      </c>
      <c r="J3428" s="106"/>
      <c r="K3428" s="106"/>
      <c r="L3428" s="106"/>
      <c r="M3428" s="90"/>
      <c r="N3428" s="106"/>
      <c r="O3428" s="106"/>
      <c r="P3428" s="106"/>
      <c r="Q3428" s="90"/>
      <c r="R3428" s="106"/>
      <c r="S3428" s="106"/>
      <c r="T3428" s="106"/>
      <c r="U3428" s="90"/>
      <c r="V3428" s="107" t="str">
        <f t="shared" si="221"/>
        <v>Open PDFIR FINALLY.RHS-KK-ECG-IR-MECH-101-REV00</v>
      </c>
      <c r="W3428" s="972" t="str">
        <f t="shared" ca="1" si="219"/>
        <v>DONE</v>
      </c>
      <c r="X3428" s="979" t="str">
        <f t="shared" si="220"/>
        <v>P</v>
      </c>
      <c r="Y3428" s="979"/>
    </row>
    <row r="3429" spans="1:25" ht="90" customHeight="1" x14ac:dyDescent="0.3">
      <c r="A3429" s="450">
        <f t="shared" si="218"/>
        <v>3424</v>
      </c>
      <c r="B3429" s="608" t="s">
        <v>19446</v>
      </c>
      <c r="C3429" s="608" t="s">
        <v>4383</v>
      </c>
      <c r="D3429" s="272" t="s">
        <v>10661</v>
      </c>
      <c r="E3429" s="539" t="s">
        <v>14766</v>
      </c>
      <c r="F3429" s="106" t="s">
        <v>195</v>
      </c>
      <c r="G3429" s="106">
        <v>45999</v>
      </c>
      <c r="H3429" s="106">
        <v>45999</v>
      </c>
      <c r="I3429" s="90" t="s">
        <v>62</v>
      </c>
      <c r="J3429" s="106"/>
      <c r="K3429" s="106"/>
      <c r="L3429" s="106"/>
      <c r="M3429" s="90"/>
      <c r="N3429" s="106"/>
      <c r="O3429" s="106"/>
      <c r="P3429" s="106"/>
      <c r="Q3429" s="90"/>
      <c r="R3429" s="106"/>
      <c r="S3429" s="106"/>
      <c r="T3429" s="106"/>
      <c r="U3429" s="90"/>
      <c r="V3429" s="107" t="str">
        <f t="shared" si="221"/>
        <v>Open PDFIR FINALLY.RHS-KK-ECG-IR-SU-2933-REV00</v>
      </c>
      <c r="W3429" s="972" t="str">
        <f t="shared" ca="1" si="219"/>
        <v>DONE</v>
      </c>
      <c r="X3429" s="979" t="str">
        <f t="shared" si="220"/>
        <v>P</v>
      </c>
      <c r="Y3429" s="979"/>
    </row>
    <row r="3430" spans="1:25" ht="90" customHeight="1" x14ac:dyDescent="0.3">
      <c r="A3430" s="450">
        <f t="shared" si="218"/>
        <v>3425</v>
      </c>
      <c r="B3430" s="608" t="s">
        <v>19447</v>
      </c>
      <c r="C3430" s="608" t="s">
        <v>4383</v>
      </c>
      <c r="D3430" s="272" t="s">
        <v>8685</v>
      </c>
      <c r="E3430" s="539" t="s">
        <v>14767</v>
      </c>
      <c r="F3430" s="106" t="s">
        <v>195</v>
      </c>
      <c r="G3430" s="106">
        <v>45999</v>
      </c>
      <c r="H3430" s="106">
        <v>45999</v>
      </c>
      <c r="I3430" s="90" t="s">
        <v>62</v>
      </c>
      <c r="J3430" s="106"/>
      <c r="K3430" s="106"/>
      <c r="L3430" s="106"/>
      <c r="M3430" s="90"/>
      <c r="N3430" s="106"/>
      <c r="O3430" s="106"/>
      <c r="P3430" s="106"/>
      <c r="Q3430" s="90"/>
      <c r="R3430" s="106"/>
      <c r="S3430" s="106"/>
      <c r="T3430" s="106"/>
      <c r="U3430" s="90"/>
      <c r="V3430" s="107" t="str">
        <f t="shared" si="221"/>
        <v>Open PDFIR FINALLY.RHS-KK-ECG-IR-SU-2934-REV00</v>
      </c>
      <c r="W3430" s="972" t="str">
        <f t="shared" ca="1" si="219"/>
        <v>DONE</v>
      </c>
      <c r="X3430" s="979" t="str">
        <f t="shared" si="220"/>
        <v>P</v>
      </c>
      <c r="Y3430" s="979"/>
    </row>
    <row r="3431" spans="1:25" ht="90" customHeight="1" x14ac:dyDescent="0.3">
      <c r="A3431" s="450">
        <f t="shared" si="218"/>
        <v>3426</v>
      </c>
      <c r="B3431" s="608" t="s">
        <v>19448</v>
      </c>
      <c r="C3431" s="608" t="s">
        <v>4383</v>
      </c>
      <c r="D3431" s="272" t="s">
        <v>13792</v>
      </c>
      <c r="E3431" s="539" t="s">
        <v>14768</v>
      </c>
      <c r="F3431" s="106" t="s">
        <v>195</v>
      </c>
      <c r="G3431" s="106">
        <v>45999</v>
      </c>
      <c r="H3431" s="106">
        <v>45999</v>
      </c>
      <c r="I3431" s="90" t="s">
        <v>62</v>
      </c>
      <c r="J3431" s="106"/>
      <c r="K3431" s="106"/>
      <c r="L3431" s="106"/>
      <c r="M3431" s="90"/>
      <c r="N3431" s="106"/>
      <c r="O3431" s="106"/>
      <c r="P3431" s="106"/>
      <c r="Q3431" s="90"/>
      <c r="R3431" s="106"/>
      <c r="S3431" s="106"/>
      <c r="T3431" s="106"/>
      <c r="U3431" s="90"/>
      <c r="V3431" s="107" t="str">
        <f t="shared" si="221"/>
        <v>Open PDFIR FINALLY.RHS-KK-ECG-IR-SU-2935-REV00</v>
      </c>
      <c r="W3431" s="972" t="str">
        <f t="shared" ca="1" si="219"/>
        <v>DONE</v>
      </c>
      <c r="X3431" s="979" t="str">
        <f t="shared" si="220"/>
        <v>P</v>
      </c>
      <c r="Y3431" s="979"/>
    </row>
    <row r="3432" spans="1:25" ht="90" customHeight="1" x14ac:dyDescent="0.3">
      <c r="A3432" s="450">
        <f t="shared" si="218"/>
        <v>3427</v>
      </c>
      <c r="B3432" s="608" t="s">
        <v>19449</v>
      </c>
      <c r="C3432" s="608" t="s">
        <v>4383</v>
      </c>
      <c r="D3432" s="272" t="s">
        <v>5106</v>
      </c>
      <c r="E3432" s="539" t="s">
        <v>14769</v>
      </c>
      <c r="F3432" s="106" t="s">
        <v>195</v>
      </c>
      <c r="G3432" s="106">
        <v>45999</v>
      </c>
      <c r="H3432" s="106">
        <v>45999</v>
      </c>
      <c r="I3432" s="90" t="s">
        <v>62</v>
      </c>
      <c r="J3432" s="106"/>
      <c r="K3432" s="106"/>
      <c r="L3432" s="106"/>
      <c r="M3432" s="90"/>
      <c r="N3432" s="106"/>
      <c r="O3432" s="106"/>
      <c r="P3432" s="106"/>
      <c r="Q3432" s="90"/>
      <c r="R3432" s="106"/>
      <c r="S3432" s="106"/>
      <c r="T3432" s="106"/>
      <c r="U3432" s="90"/>
      <c r="V3432" s="107" t="str">
        <f t="shared" si="221"/>
        <v>Open PDFIR FINALLY.RHS-KK-ECG-IR-SU-2936-REV00</v>
      </c>
      <c r="W3432" s="972" t="str">
        <f t="shared" ca="1" si="219"/>
        <v>DONE</v>
      </c>
      <c r="X3432" s="979" t="str">
        <f t="shared" si="220"/>
        <v>P</v>
      </c>
      <c r="Y3432" s="979"/>
    </row>
    <row r="3433" spans="1:25" ht="90" customHeight="1" x14ac:dyDescent="0.3">
      <c r="A3433" s="450">
        <f t="shared" si="218"/>
        <v>3428</v>
      </c>
      <c r="B3433" s="608" t="s">
        <v>20576</v>
      </c>
      <c r="C3433" s="608" t="s">
        <v>76</v>
      </c>
      <c r="D3433" s="272" t="s">
        <v>12300</v>
      </c>
      <c r="E3433" s="539" t="s">
        <v>14778</v>
      </c>
      <c r="F3433" s="106" t="s">
        <v>195</v>
      </c>
      <c r="G3433" s="106">
        <v>46000</v>
      </c>
      <c r="H3433" s="106">
        <v>46000</v>
      </c>
      <c r="I3433" s="90" t="s">
        <v>25</v>
      </c>
      <c r="J3433" s="106" t="s">
        <v>195</v>
      </c>
      <c r="K3433" s="106">
        <v>46002</v>
      </c>
      <c r="L3433" s="106">
        <v>46004</v>
      </c>
      <c r="M3433" s="90" t="s">
        <v>1671</v>
      </c>
      <c r="N3433" s="106"/>
      <c r="O3433" s="106"/>
      <c r="P3433" s="106"/>
      <c r="Q3433" s="90"/>
      <c r="R3433" s="106"/>
      <c r="S3433" s="106"/>
      <c r="T3433" s="106"/>
      <c r="U3433" s="90"/>
      <c r="V3433" s="107" t="str">
        <f t="shared" si="221"/>
        <v>Open PDFIR FINALLY.RHS-KK-ECG-IR-CI-2937-REV01</v>
      </c>
      <c r="W3433" s="972" t="str">
        <f t="shared" ca="1" si="219"/>
        <v>DONE</v>
      </c>
      <c r="X3433" s="979" t="str">
        <f t="shared" si="220"/>
        <v>AWC</v>
      </c>
      <c r="Y3433" s="979"/>
    </row>
    <row r="3434" spans="1:25" ht="90" customHeight="1" x14ac:dyDescent="0.3">
      <c r="A3434" s="450">
        <f t="shared" si="218"/>
        <v>3429</v>
      </c>
      <c r="B3434" s="608" t="s">
        <v>20577</v>
      </c>
      <c r="C3434" s="608" t="s">
        <v>76</v>
      </c>
      <c r="D3434" s="272" t="s">
        <v>10661</v>
      </c>
      <c r="E3434" s="539" t="s">
        <v>14779</v>
      </c>
      <c r="F3434" s="106" t="s">
        <v>195</v>
      </c>
      <c r="G3434" s="106">
        <v>46000</v>
      </c>
      <c r="H3434" s="106">
        <v>46000</v>
      </c>
      <c r="I3434" s="90" t="s">
        <v>25</v>
      </c>
      <c r="J3434" s="106" t="s">
        <v>195</v>
      </c>
      <c r="K3434" s="106">
        <v>46002</v>
      </c>
      <c r="L3434" s="106">
        <v>46004</v>
      </c>
      <c r="M3434" s="90" t="s">
        <v>1671</v>
      </c>
      <c r="N3434" s="106"/>
      <c r="O3434" s="106"/>
      <c r="P3434" s="106"/>
      <c r="Q3434" s="90"/>
      <c r="R3434" s="106"/>
      <c r="S3434" s="106"/>
      <c r="T3434" s="106"/>
      <c r="U3434" s="90"/>
      <c r="V3434" s="107" t="str">
        <f t="shared" si="221"/>
        <v>Open PDFIR FINALLY.RHS-KK-ECG-IR-CI-2938-REV01</v>
      </c>
      <c r="W3434" s="972" t="str">
        <f t="shared" ca="1" si="219"/>
        <v>DONE</v>
      </c>
      <c r="X3434" s="979" t="str">
        <f t="shared" si="220"/>
        <v>AWC</v>
      </c>
      <c r="Y3434" s="979"/>
    </row>
    <row r="3435" spans="1:25" ht="90" customHeight="1" x14ac:dyDescent="0.3">
      <c r="A3435" s="450">
        <f t="shared" si="218"/>
        <v>3430</v>
      </c>
      <c r="B3435" s="608" t="s">
        <v>20578</v>
      </c>
      <c r="C3435" s="608" t="s">
        <v>76</v>
      </c>
      <c r="D3435" s="272" t="s">
        <v>5106</v>
      </c>
      <c r="E3435" s="539" t="s">
        <v>14780</v>
      </c>
      <c r="F3435" s="106" t="s">
        <v>195</v>
      </c>
      <c r="G3435" s="106">
        <v>46000</v>
      </c>
      <c r="H3435" s="106">
        <v>46007</v>
      </c>
      <c r="I3435" s="90" t="s">
        <v>25</v>
      </c>
      <c r="J3435" s="106" t="s">
        <v>195</v>
      </c>
      <c r="K3435" s="106">
        <v>46047</v>
      </c>
      <c r="L3435" s="106">
        <v>46056</v>
      </c>
      <c r="M3435" s="90" t="s">
        <v>62</v>
      </c>
      <c r="N3435" s="106"/>
      <c r="O3435" s="106"/>
      <c r="P3435" s="106"/>
      <c r="Q3435" s="90"/>
      <c r="R3435" s="106"/>
      <c r="S3435" s="106"/>
      <c r="T3435" s="106"/>
      <c r="U3435" s="90"/>
      <c r="V3435" s="107" t="str">
        <f t="shared" si="221"/>
        <v>Open PDFIR FINALLY.RHS-KK-ECG-IR-CI-2939-REV01</v>
      </c>
      <c r="W3435" s="972" t="str">
        <f t="shared" ca="1" si="219"/>
        <v>DONE</v>
      </c>
      <c r="X3435" s="979" t="str">
        <f t="shared" si="220"/>
        <v>A</v>
      </c>
      <c r="Y3435" s="979"/>
    </row>
    <row r="3436" spans="1:25" ht="90" customHeight="1" x14ac:dyDescent="0.3">
      <c r="A3436" s="450">
        <f t="shared" si="218"/>
        <v>3431</v>
      </c>
      <c r="B3436" s="608" t="s">
        <v>20579</v>
      </c>
      <c r="C3436" s="608" t="s">
        <v>2735</v>
      </c>
      <c r="D3436" s="272" t="s">
        <v>5106</v>
      </c>
      <c r="E3436" s="539" t="s">
        <v>14781</v>
      </c>
      <c r="F3436" s="106" t="s">
        <v>195</v>
      </c>
      <c r="G3436" s="106">
        <v>46001</v>
      </c>
      <c r="H3436" s="106">
        <v>46002</v>
      </c>
      <c r="I3436" s="90" t="s">
        <v>25</v>
      </c>
      <c r="J3436" s="106" t="s">
        <v>195</v>
      </c>
      <c r="K3436" s="106">
        <v>46006</v>
      </c>
      <c r="L3436" s="106" t="s">
        <v>15474</v>
      </c>
      <c r="M3436" s="90" t="s">
        <v>25</v>
      </c>
      <c r="N3436" s="797" t="s">
        <v>195</v>
      </c>
      <c r="O3436" s="106">
        <v>46070</v>
      </c>
      <c r="P3436" s="106">
        <v>46070</v>
      </c>
      <c r="Q3436" s="90" t="s">
        <v>1671</v>
      </c>
      <c r="R3436" s="106"/>
      <c r="S3436" s="106"/>
      <c r="T3436" s="106"/>
      <c r="U3436" s="90"/>
      <c r="V3436" s="107" t="str">
        <f t="shared" si="221"/>
        <v>Open PDFIR FINALLY.RHS-KK-ECG-IR-ARCH-2940-REV02</v>
      </c>
      <c r="W3436" s="972" t="str">
        <f t="shared" ca="1" si="219"/>
        <v>DONE</v>
      </c>
      <c r="X3436" s="979" t="str">
        <f t="shared" si="220"/>
        <v>AWC</v>
      </c>
      <c r="Y3436" s="979"/>
    </row>
    <row r="3437" spans="1:25" ht="90" customHeight="1" x14ac:dyDescent="0.3">
      <c r="A3437" s="450">
        <f t="shared" si="218"/>
        <v>3432</v>
      </c>
      <c r="B3437" s="608" t="s">
        <v>20580</v>
      </c>
      <c r="C3437" s="608" t="s">
        <v>2735</v>
      </c>
      <c r="D3437" s="272" t="s">
        <v>5106</v>
      </c>
      <c r="E3437" s="539" t="s">
        <v>14784</v>
      </c>
      <c r="F3437" s="106" t="s">
        <v>195</v>
      </c>
      <c r="G3437" s="106">
        <v>46001</v>
      </c>
      <c r="H3437" s="106">
        <v>46001</v>
      </c>
      <c r="I3437" s="90" t="s">
        <v>25</v>
      </c>
      <c r="J3437" s="106" t="s">
        <v>195</v>
      </c>
      <c r="K3437" s="106">
        <v>46070</v>
      </c>
      <c r="L3437" s="106">
        <v>46070</v>
      </c>
      <c r="M3437" s="90" t="s">
        <v>1671</v>
      </c>
      <c r="N3437" s="106"/>
      <c r="O3437" s="106"/>
      <c r="P3437" s="106"/>
      <c r="Q3437" s="90"/>
      <c r="R3437" s="106"/>
      <c r="S3437" s="106"/>
      <c r="T3437" s="106"/>
      <c r="U3437" s="90"/>
      <c r="V3437" s="107" t="str">
        <f t="shared" si="221"/>
        <v>Open PDFIR FINALLY.RHS-KK-ECG-IR-ARCH-2941-REV01</v>
      </c>
      <c r="W3437" s="972" t="str">
        <f t="shared" ca="1" si="219"/>
        <v>DONE</v>
      </c>
      <c r="X3437" s="979" t="str">
        <f t="shared" si="220"/>
        <v>AWC</v>
      </c>
      <c r="Y3437" s="979"/>
    </row>
    <row r="3438" spans="1:25" ht="90" customHeight="1" x14ac:dyDescent="0.3">
      <c r="A3438" s="450">
        <f t="shared" si="218"/>
        <v>3433</v>
      </c>
      <c r="B3438" s="608" t="s">
        <v>19450</v>
      </c>
      <c r="C3438" s="608" t="s">
        <v>3746</v>
      </c>
      <c r="D3438" s="272" t="s">
        <v>10661</v>
      </c>
      <c r="E3438" s="539" t="s">
        <v>14785</v>
      </c>
      <c r="F3438" s="106" t="s">
        <v>195</v>
      </c>
      <c r="G3438" s="106">
        <v>46002</v>
      </c>
      <c r="H3438" s="106">
        <v>46007</v>
      </c>
      <c r="I3438" s="90" t="s">
        <v>1671</v>
      </c>
      <c r="J3438" s="106"/>
      <c r="K3438" s="106"/>
      <c r="L3438" s="106"/>
      <c r="M3438" s="90"/>
      <c r="N3438" s="106"/>
      <c r="O3438" s="106"/>
      <c r="P3438" s="106"/>
      <c r="Q3438" s="90"/>
      <c r="R3438" s="106"/>
      <c r="S3438" s="106"/>
      <c r="T3438" s="106"/>
      <c r="U3438" s="90"/>
      <c r="V3438" s="107" t="str">
        <f t="shared" si="221"/>
        <v>Open PDFIR FINALLY.RHS-KK-ECG-IR-MECH-102-REV00</v>
      </c>
      <c r="W3438" s="972" t="str">
        <f t="shared" ca="1" si="219"/>
        <v>DONE</v>
      </c>
      <c r="X3438" s="979" t="str">
        <f t="shared" si="220"/>
        <v>P</v>
      </c>
      <c r="Y3438" s="979"/>
    </row>
    <row r="3439" spans="1:25" ht="90" customHeight="1" x14ac:dyDescent="0.3">
      <c r="A3439" s="450">
        <f t="shared" si="218"/>
        <v>3434</v>
      </c>
      <c r="B3439" s="608" t="s">
        <v>19451</v>
      </c>
      <c r="C3439" s="608" t="s">
        <v>78</v>
      </c>
      <c r="D3439" s="272" t="s">
        <v>10661</v>
      </c>
      <c r="E3439" s="539" t="s">
        <v>15072</v>
      </c>
      <c r="F3439" s="106" t="s">
        <v>195</v>
      </c>
      <c r="G3439" s="106">
        <v>46004</v>
      </c>
      <c r="H3439" s="106">
        <v>46004</v>
      </c>
      <c r="I3439" s="90" t="s">
        <v>1671</v>
      </c>
      <c r="J3439" s="106"/>
      <c r="K3439" s="106"/>
      <c r="L3439" s="106"/>
      <c r="M3439" s="90"/>
      <c r="N3439" s="106"/>
      <c r="O3439" s="106"/>
      <c r="P3439" s="106"/>
      <c r="Q3439" s="90"/>
      <c r="R3439" s="106"/>
      <c r="S3439" s="106"/>
      <c r="T3439" s="106"/>
      <c r="U3439" s="90"/>
      <c r="V3439" s="107" t="str">
        <f t="shared" si="221"/>
        <v>Open PDFIR FINALLY.RHS-KK-ECG-IR-ELE-406-REV00</v>
      </c>
      <c r="W3439" s="972" t="str">
        <f t="shared" ca="1" si="219"/>
        <v>DONE</v>
      </c>
      <c r="X3439" s="979" t="str">
        <f t="shared" si="220"/>
        <v>P</v>
      </c>
      <c r="Y3439" s="979"/>
    </row>
    <row r="3440" spans="1:25" ht="90" customHeight="1" x14ac:dyDescent="0.3">
      <c r="A3440" s="450">
        <f t="shared" si="218"/>
        <v>3435</v>
      </c>
      <c r="B3440" s="608" t="s">
        <v>19452</v>
      </c>
      <c r="C3440" s="608" t="s">
        <v>76</v>
      </c>
      <c r="D3440" s="272" t="s">
        <v>13792</v>
      </c>
      <c r="E3440" s="539" t="s">
        <v>14786</v>
      </c>
      <c r="F3440" s="106" t="s">
        <v>195</v>
      </c>
      <c r="G3440" s="106">
        <v>46003</v>
      </c>
      <c r="H3440" s="106">
        <v>46003</v>
      </c>
      <c r="I3440" s="90" t="s">
        <v>1671</v>
      </c>
      <c r="J3440" s="106"/>
      <c r="K3440" s="106"/>
      <c r="L3440" s="106"/>
      <c r="M3440" s="90"/>
      <c r="N3440" s="106"/>
      <c r="O3440" s="106"/>
      <c r="P3440" s="106"/>
      <c r="Q3440" s="90"/>
      <c r="R3440" s="106"/>
      <c r="S3440" s="106"/>
      <c r="T3440" s="106"/>
      <c r="U3440" s="90"/>
      <c r="V3440" s="107" t="str">
        <f t="shared" si="221"/>
        <v>Open PDFIR FINALLY.RHS-KK-ECG-IR-CI-2942-REV00</v>
      </c>
      <c r="W3440" s="972" t="str">
        <f t="shared" ca="1" si="219"/>
        <v>DONE</v>
      </c>
      <c r="X3440" s="979" t="str">
        <f t="shared" si="220"/>
        <v>P</v>
      </c>
      <c r="Y3440" s="979"/>
    </row>
    <row r="3441" spans="1:25" ht="90" customHeight="1" x14ac:dyDescent="0.3">
      <c r="A3441" s="450">
        <f t="shared" si="218"/>
        <v>3436</v>
      </c>
      <c r="B3441" s="608" t="s">
        <v>20581</v>
      </c>
      <c r="C3441" s="608" t="s">
        <v>2735</v>
      </c>
      <c r="D3441" s="272" t="s">
        <v>10661</v>
      </c>
      <c r="E3441" s="539" t="s">
        <v>14787</v>
      </c>
      <c r="F3441" s="106" t="s">
        <v>195</v>
      </c>
      <c r="G3441" s="106">
        <v>46002</v>
      </c>
      <c r="H3441" s="106">
        <v>46002</v>
      </c>
      <c r="I3441" s="90" t="s">
        <v>25</v>
      </c>
      <c r="J3441" s="106" t="s">
        <v>195</v>
      </c>
      <c r="K3441" s="106">
        <v>46012</v>
      </c>
      <c r="L3441" s="106">
        <v>46013</v>
      </c>
      <c r="M3441" s="90" t="s">
        <v>1671</v>
      </c>
      <c r="N3441" s="106"/>
      <c r="O3441" s="106"/>
      <c r="P3441" s="106"/>
      <c r="Q3441" s="90"/>
      <c r="R3441" s="106"/>
      <c r="S3441" s="106"/>
      <c r="T3441" s="106"/>
      <c r="U3441" s="90"/>
      <c r="V3441" s="107" t="str">
        <f t="shared" si="221"/>
        <v>Open PDFIR FINALLY.RHS-KK-ECG-IR-ARCH-2943-REV01</v>
      </c>
      <c r="W3441" s="972" t="str">
        <f t="shared" ca="1" si="219"/>
        <v>DONE</v>
      </c>
      <c r="X3441" s="979" t="str">
        <f t="shared" si="220"/>
        <v>AWC</v>
      </c>
      <c r="Y3441" s="979"/>
    </row>
    <row r="3442" spans="1:25" ht="90" customHeight="1" x14ac:dyDescent="0.3">
      <c r="A3442" s="450">
        <f t="shared" si="218"/>
        <v>3437</v>
      </c>
      <c r="B3442" s="608" t="s">
        <v>20582</v>
      </c>
      <c r="C3442" s="608" t="s">
        <v>2735</v>
      </c>
      <c r="D3442" s="272" t="s">
        <v>10661</v>
      </c>
      <c r="E3442" s="539" t="s">
        <v>14788</v>
      </c>
      <c r="F3442" s="106" t="s">
        <v>195</v>
      </c>
      <c r="G3442" s="106">
        <v>46002</v>
      </c>
      <c r="H3442" s="106">
        <v>46004</v>
      </c>
      <c r="I3442" s="90" t="s">
        <v>25</v>
      </c>
      <c r="J3442" s="106" t="s">
        <v>195</v>
      </c>
      <c r="K3442" s="106">
        <v>46012</v>
      </c>
      <c r="L3442" s="106">
        <v>46013</v>
      </c>
      <c r="M3442" s="90" t="s">
        <v>1671</v>
      </c>
      <c r="N3442" s="106"/>
      <c r="O3442" s="106"/>
      <c r="P3442" s="106"/>
      <c r="Q3442" s="90"/>
      <c r="R3442" s="106"/>
      <c r="S3442" s="106"/>
      <c r="T3442" s="106"/>
      <c r="U3442" s="90"/>
      <c r="V3442" s="107" t="str">
        <f t="shared" si="221"/>
        <v>Open PDFIR FINALLY.RHS-KK-ECG-IR-ARCH-2944-REV01</v>
      </c>
      <c r="W3442" s="972" t="str">
        <f t="shared" ca="1" si="219"/>
        <v>DONE</v>
      </c>
      <c r="X3442" s="979" t="str">
        <f t="shared" si="220"/>
        <v>AWC</v>
      </c>
      <c r="Y3442" s="979"/>
    </row>
    <row r="3443" spans="1:25" ht="90" customHeight="1" x14ac:dyDescent="0.3">
      <c r="A3443" s="450">
        <f t="shared" si="218"/>
        <v>3438</v>
      </c>
      <c r="B3443" s="608" t="s">
        <v>20583</v>
      </c>
      <c r="C3443" s="608" t="s">
        <v>2735</v>
      </c>
      <c r="D3443" s="272" t="s">
        <v>10661</v>
      </c>
      <c r="E3443" s="539" t="s">
        <v>14789</v>
      </c>
      <c r="F3443" s="106" t="s">
        <v>195</v>
      </c>
      <c r="G3443" s="106">
        <v>46002</v>
      </c>
      <c r="H3443" s="106">
        <v>46002</v>
      </c>
      <c r="I3443" s="90" t="s">
        <v>25</v>
      </c>
      <c r="J3443" s="106" t="s">
        <v>195</v>
      </c>
      <c r="K3443" s="106">
        <v>46012</v>
      </c>
      <c r="L3443" s="106">
        <v>46013</v>
      </c>
      <c r="M3443" s="90" t="s">
        <v>1671</v>
      </c>
      <c r="N3443" s="106"/>
      <c r="O3443" s="106"/>
      <c r="P3443" s="106"/>
      <c r="Q3443" s="90"/>
      <c r="R3443" s="106"/>
      <c r="S3443" s="106"/>
      <c r="T3443" s="106"/>
      <c r="U3443" s="90"/>
      <c r="V3443" s="107" t="str">
        <f t="shared" si="221"/>
        <v>Open PDFIR FINALLY.RHS-KK-ECG-IR-ARCH-2945-REV01</v>
      </c>
      <c r="W3443" s="972" t="str">
        <f t="shared" ca="1" si="219"/>
        <v>DONE</v>
      </c>
      <c r="X3443" s="979" t="str">
        <f t="shared" si="220"/>
        <v>AWC</v>
      </c>
      <c r="Y3443" s="979"/>
    </row>
    <row r="3444" spans="1:25" ht="90" customHeight="1" x14ac:dyDescent="0.3">
      <c r="A3444" s="450">
        <f t="shared" si="218"/>
        <v>3439</v>
      </c>
      <c r="B3444" s="608" t="s">
        <v>19453</v>
      </c>
      <c r="C3444" s="608" t="s">
        <v>76</v>
      </c>
      <c r="D3444" s="272" t="s">
        <v>10661</v>
      </c>
      <c r="E3444" s="539" t="s">
        <v>14799</v>
      </c>
      <c r="F3444" s="106" t="s">
        <v>195</v>
      </c>
      <c r="G3444" s="106">
        <v>46002</v>
      </c>
      <c r="H3444" s="106">
        <v>46006</v>
      </c>
      <c r="I3444" s="90" t="s">
        <v>25</v>
      </c>
      <c r="J3444" s="106"/>
      <c r="K3444" s="106"/>
      <c r="L3444" s="106"/>
      <c r="M3444" s="90"/>
      <c r="N3444" s="106"/>
      <c r="O3444" s="106"/>
      <c r="P3444" s="106"/>
      <c r="Q3444" s="90"/>
      <c r="R3444" s="106"/>
      <c r="S3444" s="106"/>
      <c r="T3444" s="106"/>
      <c r="U3444" s="90"/>
      <c r="V3444" s="107" t="str">
        <f t="shared" si="221"/>
        <v>Open PDFIR FINALLY.RHS-KK-ECG-IR-CI-2946-REV00</v>
      </c>
      <c r="W3444" s="972" t="str">
        <f t="shared" ca="1" si="219"/>
        <v>DONE</v>
      </c>
      <c r="X3444" s="979" t="str">
        <f t="shared" si="220"/>
        <v>P</v>
      </c>
      <c r="Y3444" s="979"/>
    </row>
    <row r="3445" spans="1:25" ht="90" customHeight="1" x14ac:dyDescent="0.3">
      <c r="A3445" s="450">
        <f t="shared" si="218"/>
        <v>3440</v>
      </c>
      <c r="B3445" s="608" t="s">
        <v>19454</v>
      </c>
      <c r="C3445" s="608" t="s">
        <v>76</v>
      </c>
      <c r="D3445" s="272" t="s">
        <v>13792</v>
      </c>
      <c r="E3445" s="539" t="s">
        <v>14792</v>
      </c>
      <c r="F3445" s="106" t="s">
        <v>195</v>
      </c>
      <c r="G3445" s="106">
        <v>46005</v>
      </c>
      <c r="H3445" s="106">
        <v>46005</v>
      </c>
      <c r="I3445" s="90" t="s">
        <v>1671</v>
      </c>
      <c r="J3445" s="106"/>
      <c r="K3445" s="106"/>
      <c r="L3445" s="106"/>
      <c r="M3445" s="90"/>
      <c r="N3445" s="106"/>
      <c r="O3445" s="106"/>
      <c r="P3445" s="106"/>
      <c r="Q3445" s="90"/>
      <c r="R3445" s="106"/>
      <c r="S3445" s="106"/>
      <c r="T3445" s="106"/>
      <c r="U3445" s="90"/>
      <c r="V3445" s="107" t="str">
        <f t="shared" si="221"/>
        <v>Open PDFIR FINALLY.RHS-KK-ECG-IR-CI-2947-REV00</v>
      </c>
      <c r="W3445" s="972" t="str">
        <f t="shared" ca="1" si="219"/>
        <v>DONE</v>
      </c>
      <c r="X3445" s="979" t="str">
        <f t="shared" si="220"/>
        <v>P</v>
      </c>
      <c r="Y3445" s="979"/>
    </row>
    <row r="3446" spans="1:25" ht="90" customHeight="1" x14ac:dyDescent="0.3">
      <c r="A3446" s="450">
        <f t="shared" si="218"/>
        <v>3441</v>
      </c>
      <c r="B3446" s="608" t="s">
        <v>19455</v>
      </c>
      <c r="C3446" s="608" t="s">
        <v>76</v>
      </c>
      <c r="D3446" s="272" t="s">
        <v>13792</v>
      </c>
      <c r="E3446" s="539" t="s">
        <v>14793</v>
      </c>
      <c r="F3446" s="106" t="s">
        <v>195</v>
      </c>
      <c r="G3446" s="106">
        <v>46005</v>
      </c>
      <c r="H3446" s="106">
        <v>46005</v>
      </c>
      <c r="I3446" s="90" t="s">
        <v>62</v>
      </c>
      <c r="J3446" s="106"/>
      <c r="K3446" s="106"/>
      <c r="L3446" s="106"/>
      <c r="M3446" s="90"/>
      <c r="N3446" s="106"/>
      <c r="O3446" s="106"/>
      <c r="P3446" s="106"/>
      <c r="Q3446" s="90"/>
      <c r="R3446" s="106"/>
      <c r="S3446" s="106"/>
      <c r="T3446" s="106"/>
      <c r="U3446" s="90"/>
      <c r="V3446" s="107" t="str">
        <f t="shared" si="221"/>
        <v>Open PDFIR FINALLY.RHS-KK-ECG-IR-CI-2948-REV00</v>
      </c>
      <c r="W3446" s="972" t="str">
        <f t="shared" ca="1" si="219"/>
        <v>DONE</v>
      </c>
      <c r="X3446" s="979" t="str">
        <f t="shared" si="220"/>
        <v>P</v>
      </c>
      <c r="Y3446" s="979"/>
    </row>
    <row r="3447" spans="1:25" ht="90" customHeight="1" x14ac:dyDescent="0.3">
      <c r="A3447" s="450">
        <f t="shared" si="218"/>
        <v>3442</v>
      </c>
      <c r="B3447" s="608" t="s">
        <v>19456</v>
      </c>
      <c r="C3447" s="608" t="s">
        <v>76</v>
      </c>
      <c r="D3447" s="272" t="s">
        <v>10661</v>
      </c>
      <c r="E3447" s="539" t="s">
        <v>14794</v>
      </c>
      <c r="F3447" s="106" t="s">
        <v>195</v>
      </c>
      <c r="G3447" s="106">
        <v>46005</v>
      </c>
      <c r="H3447" s="106">
        <v>46005</v>
      </c>
      <c r="I3447" s="90" t="s">
        <v>62</v>
      </c>
      <c r="J3447" s="106"/>
      <c r="K3447" s="106"/>
      <c r="L3447" s="106"/>
      <c r="M3447" s="90"/>
      <c r="N3447" s="106"/>
      <c r="O3447" s="106"/>
      <c r="P3447" s="106"/>
      <c r="Q3447" s="90"/>
      <c r="R3447" s="106"/>
      <c r="S3447" s="106"/>
      <c r="T3447" s="106"/>
      <c r="U3447" s="90"/>
      <c r="V3447" s="107" t="str">
        <f t="shared" si="221"/>
        <v>Open PDFIR FINALLY.RHS-KK-ECG-IR-CI-2949-REV00</v>
      </c>
      <c r="W3447" s="972" t="str">
        <f t="shared" ca="1" si="219"/>
        <v>DONE</v>
      </c>
      <c r="X3447" s="979" t="str">
        <f t="shared" si="220"/>
        <v>P</v>
      </c>
      <c r="Y3447" s="979"/>
    </row>
    <row r="3448" spans="1:25" ht="90" customHeight="1" x14ac:dyDescent="0.3">
      <c r="A3448" s="450">
        <f t="shared" si="218"/>
        <v>3443</v>
      </c>
      <c r="B3448" s="608" t="s">
        <v>19457</v>
      </c>
      <c r="C3448" s="608" t="s">
        <v>78</v>
      </c>
      <c r="D3448" s="272" t="s">
        <v>13792</v>
      </c>
      <c r="E3448" s="539" t="s">
        <v>14796</v>
      </c>
      <c r="F3448" s="106" t="s">
        <v>195</v>
      </c>
      <c r="G3448" s="106">
        <v>46005</v>
      </c>
      <c r="H3448" s="106">
        <v>46005</v>
      </c>
      <c r="I3448" s="90" t="s">
        <v>1671</v>
      </c>
      <c r="J3448" s="106"/>
      <c r="K3448" s="106"/>
      <c r="L3448" s="106"/>
      <c r="M3448" s="90"/>
      <c r="N3448" s="106"/>
      <c r="O3448" s="106"/>
      <c r="P3448" s="106"/>
      <c r="Q3448" s="90"/>
      <c r="R3448" s="106"/>
      <c r="S3448" s="106"/>
      <c r="T3448" s="106"/>
      <c r="U3448" s="90"/>
      <c r="V3448" s="107" t="str">
        <f t="shared" si="221"/>
        <v>Open PDFIR FINALLY.RHS-KK-ECG-IR-ELE-407-REV00</v>
      </c>
      <c r="W3448" s="972" t="str">
        <f t="shared" ca="1" si="219"/>
        <v>DONE</v>
      </c>
      <c r="X3448" s="979" t="str">
        <f t="shared" si="220"/>
        <v>P</v>
      </c>
      <c r="Y3448" s="979"/>
    </row>
    <row r="3449" spans="1:25" ht="90" customHeight="1" x14ac:dyDescent="0.3">
      <c r="A3449" s="450">
        <f t="shared" si="218"/>
        <v>3444</v>
      </c>
      <c r="B3449" s="608" t="s">
        <v>19458</v>
      </c>
      <c r="C3449" s="608" t="s">
        <v>3746</v>
      </c>
      <c r="D3449" s="272" t="s">
        <v>5106</v>
      </c>
      <c r="E3449" s="539" t="s">
        <v>14795</v>
      </c>
      <c r="F3449" s="106" t="s">
        <v>195</v>
      </c>
      <c r="G3449" s="106">
        <v>46005</v>
      </c>
      <c r="H3449" s="106">
        <v>46007</v>
      </c>
      <c r="I3449" s="90" t="s">
        <v>1671</v>
      </c>
      <c r="J3449" s="106"/>
      <c r="K3449" s="106"/>
      <c r="L3449" s="106"/>
      <c r="M3449" s="90"/>
      <c r="N3449" s="106"/>
      <c r="O3449" s="106"/>
      <c r="P3449" s="106"/>
      <c r="Q3449" s="90"/>
      <c r="R3449" s="106"/>
      <c r="S3449" s="106"/>
      <c r="T3449" s="106"/>
      <c r="U3449" s="90"/>
      <c r="V3449" s="107" t="str">
        <f t="shared" si="221"/>
        <v>Open PDFIR FINALLY.RHS-KK-ECG-IR-MECH-103-REV00</v>
      </c>
      <c r="W3449" s="972" t="str">
        <f t="shared" ca="1" si="219"/>
        <v>DONE</v>
      </c>
      <c r="X3449" s="979" t="str">
        <f t="shared" si="220"/>
        <v>P</v>
      </c>
      <c r="Y3449" s="979"/>
    </row>
    <row r="3450" spans="1:25" ht="174" customHeight="1" x14ac:dyDescent="0.3">
      <c r="A3450" s="450">
        <f t="shared" si="218"/>
        <v>3445</v>
      </c>
      <c r="B3450" s="608" t="s">
        <v>19459</v>
      </c>
      <c r="C3450" s="608" t="s">
        <v>76</v>
      </c>
      <c r="D3450" s="272" t="s">
        <v>10661</v>
      </c>
      <c r="E3450" s="621" t="s">
        <v>14797</v>
      </c>
      <c r="F3450" s="106" t="s">
        <v>195</v>
      </c>
      <c r="G3450" s="106">
        <v>46007</v>
      </c>
      <c r="H3450" s="106">
        <v>46007</v>
      </c>
      <c r="I3450" s="90" t="s">
        <v>1671</v>
      </c>
      <c r="J3450" s="106"/>
      <c r="K3450" s="106"/>
      <c r="L3450" s="106"/>
      <c r="M3450" s="90"/>
      <c r="N3450" s="106"/>
      <c r="O3450" s="106"/>
      <c r="P3450" s="106"/>
      <c r="Q3450" s="90"/>
      <c r="R3450" s="106"/>
      <c r="S3450" s="106"/>
      <c r="T3450" s="106"/>
      <c r="U3450" s="90"/>
      <c r="V3450" s="107" t="str">
        <f t="shared" si="221"/>
        <v>Open PDFIR FINALLY.RHS-KK-ECG-IR-CI-2950-REV00</v>
      </c>
      <c r="W3450" s="972" t="str">
        <f t="shared" ca="1" si="219"/>
        <v>DONE</v>
      </c>
      <c r="X3450" s="979" t="str">
        <f t="shared" si="220"/>
        <v>P</v>
      </c>
      <c r="Y3450" s="979"/>
    </row>
    <row r="3451" spans="1:25" ht="90" customHeight="1" x14ac:dyDescent="0.3">
      <c r="A3451" s="450">
        <f t="shared" si="218"/>
        <v>3446</v>
      </c>
      <c r="B3451" s="608" t="s">
        <v>19460</v>
      </c>
      <c r="C3451" s="608" t="s">
        <v>3746</v>
      </c>
      <c r="D3451" s="272" t="s">
        <v>5106</v>
      </c>
      <c r="E3451" s="539" t="s">
        <v>14798</v>
      </c>
      <c r="F3451" s="106" t="s">
        <v>195</v>
      </c>
      <c r="G3451" s="106">
        <v>46005</v>
      </c>
      <c r="H3451" s="106">
        <v>46037</v>
      </c>
      <c r="I3451" s="90" t="s">
        <v>1671</v>
      </c>
      <c r="J3451" s="106"/>
      <c r="K3451" s="106"/>
      <c r="L3451" s="106"/>
      <c r="M3451" s="90"/>
      <c r="N3451" s="106"/>
      <c r="O3451" s="106"/>
      <c r="P3451" s="106"/>
      <c r="Q3451" s="90"/>
      <c r="R3451" s="106"/>
      <c r="S3451" s="106"/>
      <c r="T3451" s="106"/>
      <c r="U3451" s="90"/>
      <c r="V3451" s="107" t="str">
        <f t="shared" si="221"/>
        <v>Open PDFIR FINALLY.RHS-KK-ECG-IR-MECH-104-REV00</v>
      </c>
      <c r="W3451" s="972" t="str">
        <f t="shared" ca="1" si="219"/>
        <v>DONE</v>
      </c>
      <c r="X3451" s="979" t="str">
        <f t="shared" si="220"/>
        <v>P</v>
      </c>
      <c r="Y3451" s="979"/>
    </row>
    <row r="3452" spans="1:25" ht="90" customHeight="1" x14ac:dyDescent="0.3">
      <c r="A3452" s="450">
        <f t="shared" si="218"/>
        <v>3447</v>
      </c>
      <c r="B3452" s="608" t="s">
        <v>19461</v>
      </c>
      <c r="C3452" s="608" t="s">
        <v>3746</v>
      </c>
      <c r="D3452" s="272" t="s">
        <v>13792</v>
      </c>
      <c r="E3452" s="539" t="s">
        <v>14800</v>
      </c>
      <c r="F3452" s="106" t="s">
        <v>195</v>
      </c>
      <c r="G3452" s="106">
        <v>46006</v>
      </c>
      <c r="H3452" s="106">
        <v>46007</v>
      </c>
      <c r="I3452" s="90" t="s">
        <v>1671</v>
      </c>
      <c r="J3452" s="106"/>
      <c r="K3452" s="106"/>
      <c r="L3452" s="106"/>
      <c r="M3452" s="90"/>
      <c r="N3452" s="106"/>
      <c r="O3452" s="106"/>
      <c r="P3452" s="106"/>
      <c r="Q3452" s="90"/>
      <c r="R3452" s="106"/>
      <c r="S3452" s="106"/>
      <c r="T3452" s="106"/>
      <c r="U3452" s="90"/>
      <c r="V3452" s="107" t="str">
        <f t="shared" si="221"/>
        <v>Open PDFIR FINALLY.RHS-KK-ECG-IR-MECH-105-REV00</v>
      </c>
      <c r="W3452" s="972" t="str">
        <f t="shared" ca="1" si="219"/>
        <v>DONE</v>
      </c>
      <c r="X3452" s="979" t="str">
        <f t="shared" si="220"/>
        <v>P</v>
      </c>
      <c r="Y3452" s="979"/>
    </row>
    <row r="3453" spans="1:25" ht="76.5" customHeight="1" x14ac:dyDescent="0.3">
      <c r="A3453" s="450">
        <f t="shared" si="218"/>
        <v>3448</v>
      </c>
      <c r="B3453" s="608" t="s">
        <v>19462</v>
      </c>
      <c r="C3453" s="608" t="s">
        <v>78</v>
      </c>
      <c r="D3453" s="272" t="s">
        <v>10661</v>
      </c>
      <c r="E3453" s="539" t="s">
        <v>15073</v>
      </c>
      <c r="F3453" s="106" t="s">
        <v>195</v>
      </c>
      <c r="G3453" s="106">
        <v>46006</v>
      </c>
      <c r="H3453" s="106">
        <v>46006</v>
      </c>
      <c r="I3453" s="90" t="s">
        <v>1671</v>
      </c>
      <c r="J3453" s="106"/>
      <c r="K3453" s="106"/>
      <c r="L3453" s="106"/>
      <c r="M3453" s="90"/>
      <c r="N3453" s="106"/>
      <c r="O3453" s="106"/>
      <c r="P3453" s="106"/>
      <c r="Q3453" s="90"/>
      <c r="R3453" s="106"/>
      <c r="S3453" s="106"/>
      <c r="T3453" s="106"/>
      <c r="U3453" s="90"/>
      <c r="V3453" s="107" t="str">
        <f t="shared" si="221"/>
        <v>Open PDFIR FINALLY.RHS-KK-ECG-IR-ELE-408-REV00</v>
      </c>
      <c r="W3453" s="972" t="str">
        <f t="shared" ca="1" si="219"/>
        <v>DONE</v>
      </c>
      <c r="X3453" s="979" t="str">
        <f t="shared" si="220"/>
        <v>P</v>
      </c>
      <c r="Y3453" s="979"/>
    </row>
    <row r="3454" spans="1:25" ht="120" customHeight="1" x14ac:dyDescent="0.3">
      <c r="A3454" s="450">
        <f t="shared" ref="A3454:A3518" si="222">ROW()-ROW($A$5)</f>
        <v>3449</v>
      </c>
      <c r="B3454" s="608" t="s">
        <v>19463</v>
      </c>
      <c r="C3454" s="608" t="s">
        <v>78</v>
      </c>
      <c r="D3454" s="272" t="s">
        <v>10661</v>
      </c>
      <c r="E3454" s="539" t="s">
        <v>14807</v>
      </c>
      <c r="F3454" s="106" t="s">
        <v>195</v>
      </c>
      <c r="G3454" s="106">
        <v>46006</v>
      </c>
      <c r="H3454" s="106">
        <v>46006</v>
      </c>
      <c r="I3454" s="90" t="s">
        <v>1671</v>
      </c>
      <c r="J3454" s="106"/>
      <c r="K3454" s="106"/>
      <c r="L3454" s="106"/>
      <c r="M3454" s="90"/>
      <c r="N3454" s="106"/>
      <c r="O3454" s="106"/>
      <c r="P3454" s="106"/>
      <c r="Q3454" s="90"/>
      <c r="R3454" s="106"/>
      <c r="S3454" s="106"/>
      <c r="T3454" s="106"/>
      <c r="U3454" s="90"/>
      <c r="V3454" s="107" t="str">
        <f t="shared" si="221"/>
        <v>Open PDFIR FINALLY.RHS-KK-ECG-IR-ELE-409-REV00</v>
      </c>
      <c r="W3454" s="972" t="str">
        <f t="shared" ca="1" si="219"/>
        <v>DONE</v>
      </c>
      <c r="X3454" s="979" t="str">
        <f t="shared" si="220"/>
        <v>P</v>
      </c>
      <c r="Y3454" s="979"/>
    </row>
    <row r="3455" spans="1:25" ht="120" customHeight="1" x14ac:dyDescent="0.3">
      <c r="A3455" s="450">
        <f t="shared" si="222"/>
        <v>3450</v>
      </c>
      <c r="B3455" s="608" t="s">
        <v>19464</v>
      </c>
      <c r="C3455" s="608" t="s">
        <v>2735</v>
      </c>
      <c r="D3455" s="622" t="s">
        <v>5106</v>
      </c>
      <c r="E3455" s="539" t="s">
        <v>14803</v>
      </c>
      <c r="F3455" s="106" t="s">
        <v>195</v>
      </c>
      <c r="G3455" s="106">
        <v>46016</v>
      </c>
      <c r="H3455" s="106">
        <v>46016</v>
      </c>
      <c r="I3455" s="90" t="s">
        <v>1671</v>
      </c>
      <c r="J3455" s="106"/>
      <c r="K3455" s="106"/>
      <c r="L3455" s="106"/>
      <c r="M3455" s="90"/>
      <c r="N3455" s="106"/>
      <c r="O3455" s="106"/>
      <c r="P3455" s="106"/>
      <c r="Q3455" s="90"/>
      <c r="R3455" s="106"/>
      <c r="S3455" s="106"/>
      <c r="T3455" s="106"/>
      <c r="U3455" s="90"/>
      <c r="V3455" s="107" t="str">
        <f t="shared" si="221"/>
        <v>Open PDFIR FINALLY.RHS-KK-ECG-IR-ARCH-2951-REV00</v>
      </c>
      <c r="W3455" s="972" t="str">
        <f t="shared" ca="1" si="219"/>
        <v>DONE</v>
      </c>
      <c r="X3455" s="979" t="str">
        <f t="shared" si="220"/>
        <v>P</v>
      </c>
      <c r="Y3455" s="979"/>
    </row>
    <row r="3456" spans="1:25" ht="120" customHeight="1" x14ac:dyDescent="0.3">
      <c r="A3456" s="450">
        <f t="shared" si="222"/>
        <v>3451</v>
      </c>
      <c r="B3456" s="608" t="s">
        <v>19465</v>
      </c>
      <c r="C3456" s="608" t="s">
        <v>4383</v>
      </c>
      <c r="D3456" s="272" t="s">
        <v>14805</v>
      </c>
      <c r="E3456" s="539" t="s">
        <v>14804</v>
      </c>
      <c r="F3456" s="106" t="s">
        <v>195</v>
      </c>
      <c r="G3456" s="106">
        <v>46006</v>
      </c>
      <c r="H3456" s="106">
        <v>46007</v>
      </c>
      <c r="I3456" s="90" t="s">
        <v>62</v>
      </c>
      <c r="J3456" s="106"/>
      <c r="K3456" s="106"/>
      <c r="L3456" s="106"/>
      <c r="M3456" s="90"/>
      <c r="N3456" s="106"/>
      <c r="O3456" s="106"/>
      <c r="P3456" s="106"/>
      <c r="Q3456" s="90"/>
      <c r="R3456" s="106"/>
      <c r="S3456" s="106"/>
      <c r="T3456" s="106"/>
      <c r="U3456" s="90"/>
      <c r="V3456" s="107" t="str">
        <f t="shared" si="221"/>
        <v>Open PDFIR FINALLY.RHS-KK-ECG-IR-SU-2952-REV00</v>
      </c>
      <c r="W3456" s="972" t="str">
        <f t="shared" ca="1" si="219"/>
        <v>DONE</v>
      </c>
      <c r="X3456" s="979" t="str">
        <f t="shared" si="220"/>
        <v>P</v>
      </c>
      <c r="Y3456" s="979"/>
    </row>
    <row r="3457" spans="1:25" ht="120" customHeight="1" x14ac:dyDescent="0.3">
      <c r="A3457" s="450">
        <f t="shared" si="222"/>
        <v>3452</v>
      </c>
      <c r="B3457" s="608" t="s">
        <v>19466</v>
      </c>
      <c r="C3457" s="608" t="s">
        <v>4383</v>
      </c>
      <c r="D3457" s="622" t="s">
        <v>5106</v>
      </c>
      <c r="E3457" s="539" t="s">
        <v>14808</v>
      </c>
      <c r="F3457" s="106" t="s">
        <v>195</v>
      </c>
      <c r="G3457" s="106">
        <v>46007</v>
      </c>
      <c r="H3457" s="106">
        <v>46007</v>
      </c>
      <c r="I3457" s="90" t="s">
        <v>62</v>
      </c>
      <c r="J3457" s="106"/>
      <c r="K3457" s="106"/>
      <c r="L3457" s="106"/>
      <c r="M3457" s="90"/>
      <c r="N3457" s="106"/>
      <c r="O3457" s="106"/>
      <c r="P3457" s="106"/>
      <c r="Q3457" s="90"/>
      <c r="R3457" s="106"/>
      <c r="S3457" s="106"/>
      <c r="T3457" s="106"/>
      <c r="U3457" s="90"/>
      <c r="V3457" s="107" t="str">
        <f t="shared" si="221"/>
        <v>Open PDFIR FINALLY.RHS-KK-ECG-IR-SU-2953-REV00</v>
      </c>
      <c r="W3457" s="972" t="str">
        <f t="shared" ca="1" si="219"/>
        <v>DONE</v>
      </c>
      <c r="X3457" s="979" t="str">
        <f t="shared" si="220"/>
        <v>P</v>
      </c>
      <c r="Y3457" s="979"/>
    </row>
    <row r="3458" spans="1:25" ht="120" customHeight="1" x14ac:dyDescent="0.3">
      <c r="A3458" s="450">
        <f t="shared" si="222"/>
        <v>3453</v>
      </c>
      <c r="B3458" s="608" t="s">
        <v>19467</v>
      </c>
      <c r="C3458" s="608" t="s">
        <v>78</v>
      </c>
      <c r="D3458" s="272" t="s">
        <v>10661</v>
      </c>
      <c r="E3458" s="539" t="s">
        <v>14809</v>
      </c>
      <c r="F3458" s="106" t="s">
        <v>195</v>
      </c>
      <c r="G3458" s="106">
        <v>46007</v>
      </c>
      <c r="H3458" s="106">
        <v>46007</v>
      </c>
      <c r="I3458" s="90" t="s">
        <v>1671</v>
      </c>
      <c r="J3458" s="106"/>
      <c r="K3458" s="106"/>
      <c r="L3458" s="106"/>
      <c r="M3458" s="90"/>
      <c r="N3458" s="106"/>
      <c r="O3458" s="106"/>
      <c r="P3458" s="106"/>
      <c r="Q3458" s="90"/>
      <c r="R3458" s="106"/>
      <c r="S3458" s="106"/>
      <c r="T3458" s="106"/>
      <c r="U3458" s="90"/>
      <c r="V3458" s="107" t="str">
        <f t="shared" si="221"/>
        <v>Open PDFIR FINALLY.RHS-KK-ECG-IR-ELE-410-REV00</v>
      </c>
      <c r="W3458" s="972" t="str">
        <f t="shared" ca="1" si="219"/>
        <v>DONE</v>
      </c>
      <c r="X3458" s="979" t="str">
        <f t="shared" si="220"/>
        <v>P</v>
      </c>
      <c r="Y3458" s="979"/>
    </row>
    <row r="3459" spans="1:25" ht="120" customHeight="1" x14ac:dyDescent="0.3">
      <c r="A3459" s="450">
        <f t="shared" si="222"/>
        <v>3454</v>
      </c>
      <c r="B3459" s="608" t="s">
        <v>19468</v>
      </c>
      <c r="C3459" s="608" t="s">
        <v>4383</v>
      </c>
      <c r="D3459" s="622" t="s">
        <v>5106</v>
      </c>
      <c r="E3459" s="539" t="s">
        <v>14812</v>
      </c>
      <c r="F3459" s="106" t="s">
        <v>195</v>
      </c>
      <c r="G3459" s="106">
        <v>46007</v>
      </c>
      <c r="H3459" s="106">
        <v>46007</v>
      </c>
      <c r="I3459" s="90" t="s">
        <v>62</v>
      </c>
      <c r="J3459" s="106"/>
      <c r="K3459" s="106"/>
      <c r="L3459" s="106"/>
      <c r="M3459" s="90"/>
      <c r="N3459" s="106"/>
      <c r="O3459" s="106"/>
      <c r="P3459" s="106"/>
      <c r="Q3459" s="90"/>
      <c r="R3459" s="106"/>
      <c r="S3459" s="106"/>
      <c r="T3459" s="106"/>
      <c r="U3459" s="90"/>
      <c r="V3459" s="107" t="str">
        <f t="shared" si="221"/>
        <v>Open PDFIR FINALLY.RHS-KK-ECG-IR-SU-2954-REV00</v>
      </c>
      <c r="W3459" s="972" t="str">
        <f t="shared" ca="1" si="219"/>
        <v>DONE</v>
      </c>
      <c r="X3459" s="979" t="str">
        <f t="shared" si="220"/>
        <v>P</v>
      </c>
      <c r="Y3459" s="979"/>
    </row>
    <row r="3460" spans="1:25" ht="120" customHeight="1" x14ac:dyDescent="0.3">
      <c r="A3460" s="450">
        <f t="shared" si="222"/>
        <v>3455</v>
      </c>
      <c r="B3460" s="608" t="s">
        <v>19469</v>
      </c>
      <c r="C3460" s="608" t="s">
        <v>78</v>
      </c>
      <c r="D3460" s="622" t="s">
        <v>5106</v>
      </c>
      <c r="E3460" s="539" t="s">
        <v>14821</v>
      </c>
      <c r="F3460" s="106" t="s">
        <v>195</v>
      </c>
      <c r="G3460" s="106">
        <v>46007</v>
      </c>
      <c r="H3460" s="106">
        <v>46008</v>
      </c>
      <c r="I3460" s="90" t="s">
        <v>1671</v>
      </c>
      <c r="J3460" s="106"/>
      <c r="K3460" s="106"/>
      <c r="L3460" s="106"/>
      <c r="M3460" s="90"/>
      <c r="N3460" s="106"/>
      <c r="O3460" s="106"/>
      <c r="P3460" s="106"/>
      <c r="Q3460" s="90"/>
      <c r="R3460" s="106"/>
      <c r="S3460" s="106"/>
      <c r="T3460" s="106"/>
      <c r="U3460" s="90"/>
      <c r="V3460" s="107" t="str">
        <f t="shared" si="221"/>
        <v>Open PDFIR FINALLY.RHS-KK-ECG-IR-ELE-411-REV00</v>
      </c>
      <c r="W3460" s="972" t="str">
        <f t="shared" ca="1" si="219"/>
        <v>DONE</v>
      </c>
      <c r="X3460" s="979" t="str">
        <f t="shared" si="220"/>
        <v>P</v>
      </c>
      <c r="Y3460" s="979"/>
    </row>
    <row r="3461" spans="1:25" ht="120" customHeight="1" x14ac:dyDescent="0.3">
      <c r="A3461" s="450">
        <f t="shared" si="222"/>
        <v>3456</v>
      </c>
      <c r="B3461" s="608" t="s">
        <v>19470</v>
      </c>
      <c r="C3461" s="608" t="s">
        <v>2735</v>
      </c>
      <c r="D3461" s="622" t="s">
        <v>5106</v>
      </c>
      <c r="E3461" s="539" t="s">
        <v>14820</v>
      </c>
      <c r="F3461" s="106" t="s">
        <v>195</v>
      </c>
      <c r="G3461" s="106">
        <v>46007</v>
      </c>
      <c r="H3461" s="106"/>
      <c r="I3461" s="90" t="s">
        <v>83</v>
      </c>
      <c r="J3461" s="106"/>
      <c r="K3461" s="106"/>
      <c r="L3461" s="106"/>
      <c r="M3461" s="90"/>
      <c r="N3461" s="106"/>
      <c r="O3461" s="106"/>
      <c r="P3461" s="106"/>
      <c r="Q3461" s="90"/>
      <c r="R3461" s="106"/>
      <c r="S3461" s="106"/>
      <c r="T3461" s="106"/>
      <c r="U3461" s="90"/>
      <c r="V3461" s="107" t="str">
        <f t="shared" si="221"/>
        <v>Open PDFIR FINALLY.RHS-KK-ECG-IR-ARCH-2955-REV00</v>
      </c>
      <c r="W3461" s="973">
        <f t="shared" ca="1" si="219"/>
        <v>201</v>
      </c>
      <c r="X3461" s="979" t="str">
        <f t="shared" si="220"/>
        <v>P</v>
      </c>
      <c r="Y3461" s="979"/>
    </row>
    <row r="3462" spans="1:25" ht="120" customHeight="1" x14ac:dyDescent="0.3">
      <c r="A3462" s="450">
        <f t="shared" si="222"/>
        <v>3457</v>
      </c>
      <c r="B3462" s="608" t="s">
        <v>19471</v>
      </c>
      <c r="C3462" s="608" t="s">
        <v>78</v>
      </c>
      <c r="D3462" s="622" t="s">
        <v>5106</v>
      </c>
      <c r="E3462" s="539" t="s">
        <v>14822</v>
      </c>
      <c r="F3462" s="106" t="s">
        <v>195</v>
      </c>
      <c r="G3462" s="106">
        <v>46007</v>
      </c>
      <c r="H3462" s="106">
        <v>46007</v>
      </c>
      <c r="I3462" s="90" t="s">
        <v>1671</v>
      </c>
      <c r="J3462" s="106"/>
      <c r="K3462" s="106"/>
      <c r="L3462" s="106"/>
      <c r="M3462" s="90"/>
      <c r="N3462" s="106"/>
      <c r="O3462" s="106"/>
      <c r="P3462" s="106"/>
      <c r="Q3462" s="90"/>
      <c r="R3462" s="106"/>
      <c r="S3462" s="106"/>
      <c r="T3462" s="106"/>
      <c r="U3462" s="90"/>
      <c r="V3462" s="107" t="str">
        <f t="shared" si="221"/>
        <v>Open PDFIR FINALLY.RHS-KK-ECG-IR-ELE-412-REV00</v>
      </c>
      <c r="W3462" s="972" t="str">
        <f t="shared" ref="W3462:W3525" ca="1" si="223">IF(UPPER(TRIM(U3462))="P", MAX(0, TODAY()-S3462), IF(UPPER(TRIM(Q3462))="P", MAX(0, TODAY()-O3462), IF(UPPER(TRIM(M3462))="P", MAX(0, TODAY()-K3462), IF(UPPER(TRIM(I3462))="P", MAX(0, TODAY()-G3462), IF(OR(UPPER(TRIM(U3462))="C", UPPER(TRIM(U3462))="R", UPPER(TRIM(U3462))="A", UPPER(TRIM(U3462))="AWC", UPPER(TRIM(Q3462))="C", UPPER(TRIM(Q3462))="R", UPPER(TRIM(Q3462))="A", UPPER(TRIM(Q3462))="AWC", UPPER(TRIM(M3462))="C", UPPER(TRIM(M3462))="R", UPPER(TRIM(M3462))="A", UPPER(TRIM(M3462))="AWC", UPPER(TRIM(I3462))="C", UPPER(TRIM(I3462))="R", UPPER(TRIM(I3462))="A", UPPER(TRIM(I3462))="AWC"), "DONE", "")))))</f>
        <v>DONE</v>
      </c>
      <c r="X3462" s="979" t="str">
        <f t="shared" ref="X3462:X3525" si="224">IF(B3462="","",IF(U3462&lt;&gt;"",U3462,IF(Q3462&lt;&gt;"",Q3462,IF(M3462&lt;&gt;"",M3462,IF(I3462&lt;&gt;"","P")))))</f>
        <v>P</v>
      </c>
      <c r="Y3462" s="979"/>
    </row>
    <row r="3463" spans="1:25" ht="120" customHeight="1" x14ac:dyDescent="0.3">
      <c r="A3463" s="450">
        <f t="shared" si="222"/>
        <v>3458</v>
      </c>
      <c r="B3463" s="608" t="s">
        <v>19472</v>
      </c>
      <c r="C3463" s="608" t="s">
        <v>76</v>
      </c>
      <c r="D3463" s="272" t="s">
        <v>14805</v>
      </c>
      <c r="E3463" s="539" t="s">
        <v>14857</v>
      </c>
      <c r="F3463" s="106" t="s">
        <v>195</v>
      </c>
      <c r="G3463" s="106">
        <v>46009</v>
      </c>
      <c r="H3463" s="106">
        <v>46009</v>
      </c>
      <c r="I3463" s="90" t="s">
        <v>1671</v>
      </c>
      <c r="J3463" s="106"/>
      <c r="K3463" s="106"/>
      <c r="L3463" s="106"/>
      <c r="M3463" s="90"/>
      <c r="N3463" s="106"/>
      <c r="O3463" s="106"/>
      <c r="P3463" s="106"/>
      <c r="Q3463" s="90"/>
      <c r="R3463" s="106"/>
      <c r="S3463" s="106"/>
      <c r="T3463" s="106"/>
      <c r="U3463" s="90"/>
      <c r="V3463" s="107" t="str">
        <f t="shared" si="221"/>
        <v>Open PDFIR FINALLY.RHS-KK-ECG-IR-CI-2956-REV00</v>
      </c>
      <c r="W3463" s="972" t="str">
        <f t="shared" ca="1" si="223"/>
        <v>DONE</v>
      </c>
      <c r="X3463" s="979" t="str">
        <f t="shared" si="224"/>
        <v>P</v>
      </c>
      <c r="Y3463" s="979"/>
    </row>
    <row r="3464" spans="1:25" ht="120" customHeight="1" x14ac:dyDescent="0.3">
      <c r="A3464" s="450">
        <f t="shared" si="222"/>
        <v>3459</v>
      </c>
      <c r="B3464" s="608" t="s">
        <v>19473</v>
      </c>
      <c r="C3464" s="608" t="s">
        <v>4383</v>
      </c>
      <c r="D3464" s="622" t="s">
        <v>5106</v>
      </c>
      <c r="E3464" s="539" t="s">
        <v>14891</v>
      </c>
      <c r="F3464" s="106" t="s">
        <v>195</v>
      </c>
      <c r="G3464" s="106">
        <v>46013</v>
      </c>
      <c r="H3464" s="106">
        <v>46014</v>
      </c>
      <c r="I3464" s="90" t="s">
        <v>1671</v>
      </c>
      <c r="J3464" s="106"/>
      <c r="K3464" s="106"/>
      <c r="L3464" s="106"/>
      <c r="M3464" s="90"/>
      <c r="N3464" s="106"/>
      <c r="O3464" s="106"/>
      <c r="P3464" s="106"/>
      <c r="Q3464" s="90"/>
      <c r="R3464" s="106"/>
      <c r="S3464" s="106"/>
      <c r="T3464" s="106"/>
      <c r="U3464" s="90"/>
      <c r="V3464" s="107" t="str">
        <f t="shared" si="221"/>
        <v>Open PDFIR FINALLY.RHS-KK-ECG-IR-SU-2957-REV00</v>
      </c>
      <c r="W3464" s="972" t="str">
        <f t="shared" ca="1" si="223"/>
        <v>DONE</v>
      </c>
      <c r="X3464" s="979" t="str">
        <f t="shared" si="224"/>
        <v>P</v>
      </c>
      <c r="Y3464" s="979"/>
    </row>
    <row r="3465" spans="1:25" ht="120" customHeight="1" x14ac:dyDescent="0.3">
      <c r="A3465" s="450">
        <f t="shared" si="222"/>
        <v>3460</v>
      </c>
      <c r="B3465" s="608" t="s">
        <v>19474</v>
      </c>
      <c r="C3465" s="608" t="s">
        <v>2735</v>
      </c>
      <c r="D3465" s="272" t="s">
        <v>10661</v>
      </c>
      <c r="E3465" s="539" t="s">
        <v>14892</v>
      </c>
      <c r="F3465" s="106" t="s">
        <v>195</v>
      </c>
      <c r="G3465" s="106">
        <v>46012</v>
      </c>
      <c r="H3465" s="106">
        <v>46012</v>
      </c>
      <c r="I3465" s="90" t="s">
        <v>62</v>
      </c>
      <c r="J3465" s="106"/>
      <c r="K3465" s="106"/>
      <c r="L3465" s="106"/>
      <c r="M3465" s="90"/>
      <c r="N3465" s="106"/>
      <c r="O3465" s="106"/>
      <c r="P3465" s="106"/>
      <c r="Q3465" s="90"/>
      <c r="R3465" s="106"/>
      <c r="S3465" s="106"/>
      <c r="T3465" s="106"/>
      <c r="U3465" s="90"/>
      <c r="V3465" s="107" t="str">
        <f t="shared" si="221"/>
        <v>Open PDFIR FINALLY.RHS-KK-ECG-IR-ARCH-2958-REV00</v>
      </c>
      <c r="W3465" s="972" t="str">
        <f t="shared" ca="1" si="223"/>
        <v>DONE</v>
      </c>
      <c r="X3465" s="979" t="str">
        <f t="shared" si="224"/>
        <v>P</v>
      </c>
      <c r="Y3465" s="979"/>
    </row>
    <row r="3466" spans="1:25" ht="120" customHeight="1" x14ac:dyDescent="0.3">
      <c r="A3466" s="450">
        <f t="shared" si="222"/>
        <v>3461</v>
      </c>
      <c r="B3466" s="608" t="s">
        <v>19475</v>
      </c>
      <c r="C3466" s="608" t="s">
        <v>2735</v>
      </c>
      <c r="D3466" s="272" t="s">
        <v>10661</v>
      </c>
      <c r="E3466" s="539" t="s">
        <v>14893</v>
      </c>
      <c r="F3466" s="106" t="s">
        <v>195</v>
      </c>
      <c r="G3466" s="106">
        <v>46012</v>
      </c>
      <c r="H3466" s="106">
        <v>46013</v>
      </c>
      <c r="I3466" s="90" t="s">
        <v>62</v>
      </c>
      <c r="J3466" s="106"/>
      <c r="K3466" s="106"/>
      <c r="L3466" s="106"/>
      <c r="M3466" s="90"/>
      <c r="N3466" s="106"/>
      <c r="O3466" s="106"/>
      <c r="P3466" s="106"/>
      <c r="Q3466" s="90"/>
      <c r="R3466" s="106"/>
      <c r="S3466" s="106"/>
      <c r="T3466" s="106"/>
      <c r="U3466" s="90"/>
      <c r="V3466" s="107" t="str">
        <f t="shared" si="221"/>
        <v>Open PDFIR FINALLY.RHS-KK-ECG-IR-ARCH-2959-REV00</v>
      </c>
      <c r="W3466" s="972" t="str">
        <f t="shared" ca="1" si="223"/>
        <v>DONE</v>
      </c>
      <c r="X3466" s="979" t="str">
        <f t="shared" si="224"/>
        <v>P</v>
      </c>
      <c r="Y3466" s="979"/>
    </row>
    <row r="3467" spans="1:25" ht="120" customHeight="1" x14ac:dyDescent="0.3">
      <c r="A3467" s="450">
        <f t="shared" si="222"/>
        <v>3462</v>
      </c>
      <c r="B3467" s="608" t="s">
        <v>19476</v>
      </c>
      <c r="C3467" s="608" t="s">
        <v>2735</v>
      </c>
      <c r="D3467" s="272" t="s">
        <v>10661</v>
      </c>
      <c r="E3467" s="539" t="s">
        <v>14894</v>
      </c>
      <c r="F3467" s="106" t="s">
        <v>195</v>
      </c>
      <c r="G3467" s="106">
        <v>46013</v>
      </c>
      <c r="H3467" s="106">
        <v>46013</v>
      </c>
      <c r="I3467" s="90" t="s">
        <v>62</v>
      </c>
      <c r="J3467" s="106"/>
      <c r="K3467" s="106"/>
      <c r="L3467" s="106"/>
      <c r="M3467" s="90"/>
      <c r="N3467" s="106"/>
      <c r="O3467" s="106"/>
      <c r="P3467" s="106"/>
      <c r="Q3467" s="90"/>
      <c r="R3467" s="106"/>
      <c r="S3467" s="106"/>
      <c r="T3467" s="106"/>
      <c r="U3467" s="90"/>
      <c r="V3467" s="107" t="str">
        <f t="shared" si="221"/>
        <v>Open PDFIR FINALLY.RHS-KK-ECG-IR-ARCH-2960-REV00</v>
      </c>
      <c r="W3467" s="972" t="str">
        <f t="shared" ca="1" si="223"/>
        <v>DONE</v>
      </c>
      <c r="X3467" s="979" t="str">
        <f t="shared" si="224"/>
        <v>P</v>
      </c>
      <c r="Y3467" s="979"/>
    </row>
    <row r="3468" spans="1:25" ht="120" customHeight="1" x14ac:dyDescent="0.3">
      <c r="A3468" s="450">
        <f t="shared" si="222"/>
        <v>3463</v>
      </c>
      <c r="B3468" s="608" t="s">
        <v>20584</v>
      </c>
      <c r="C3468" s="608" t="s">
        <v>76</v>
      </c>
      <c r="D3468" s="272" t="s">
        <v>10661</v>
      </c>
      <c r="E3468" s="539" t="s">
        <v>14895</v>
      </c>
      <c r="F3468" s="106" t="s">
        <v>195</v>
      </c>
      <c r="G3468" s="106">
        <v>46012</v>
      </c>
      <c r="H3468" s="106">
        <v>46013</v>
      </c>
      <c r="I3468" s="90" t="s">
        <v>25</v>
      </c>
      <c r="J3468" s="106" t="s">
        <v>195</v>
      </c>
      <c r="K3468" s="106">
        <v>46126</v>
      </c>
      <c r="L3468" s="106">
        <v>46126</v>
      </c>
      <c r="M3468" s="90" t="s">
        <v>62</v>
      </c>
      <c r="N3468" s="106"/>
      <c r="O3468" s="106"/>
      <c r="P3468" s="106"/>
      <c r="Q3468" s="90"/>
      <c r="R3468" s="106"/>
      <c r="S3468" s="106"/>
      <c r="T3468" s="106"/>
      <c r="U3468" s="90"/>
      <c r="V3468" s="107" t="str">
        <f t="shared" si="221"/>
        <v>Open PDFIR FINALLY.RHS-KK-ECG-IR-CI-2961-REV01</v>
      </c>
      <c r="W3468" s="972" t="str">
        <f t="shared" ca="1" si="223"/>
        <v>DONE</v>
      </c>
      <c r="X3468" s="979" t="str">
        <f t="shared" si="224"/>
        <v>A</v>
      </c>
      <c r="Y3468" s="979"/>
    </row>
    <row r="3469" spans="1:25" ht="120" customHeight="1" x14ac:dyDescent="0.3">
      <c r="A3469" s="450">
        <f t="shared" si="222"/>
        <v>3464</v>
      </c>
      <c r="B3469" s="608" t="s">
        <v>19477</v>
      </c>
      <c r="C3469" s="608" t="s">
        <v>2735</v>
      </c>
      <c r="D3469" s="272" t="s">
        <v>10661</v>
      </c>
      <c r="E3469" s="539" t="s">
        <v>14903</v>
      </c>
      <c r="F3469" s="106" t="s">
        <v>195</v>
      </c>
      <c r="G3469" s="106">
        <v>46014</v>
      </c>
      <c r="H3469" s="106">
        <v>46014</v>
      </c>
      <c r="I3469" s="90" t="s">
        <v>62</v>
      </c>
      <c r="J3469" s="106"/>
      <c r="K3469" s="106"/>
      <c r="L3469" s="106"/>
      <c r="M3469" s="90"/>
      <c r="N3469" s="106"/>
      <c r="O3469" s="106"/>
      <c r="P3469" s="106"/>
      <c r="Q3469" s="90"/>
      <c r="R3469" s="106"/>
      <c r="S3469" s="106"/>
      <c r="T3469" s="106"/>
      <c r="U3469" s="90"/>
      <c r="V3469" s="107" t="str">
        <f t="shared" ref="V3469:V3532" si="225">IF(B3469&gt;0,HYPERLINK(CONCATENATE("PDFIR FINALLY/",B3469,".pdf"),CONCATENATE("Open PDFIR FINALLY.",B3469)),"")</f>
        <v>Open PDFIR FINALLY.RHS-KK-ECG-IR-ARCH-2962-REV00</v>
      </c>
      <c r="W3469" s="972" t="str">
        <f t="shared" ca="1" si="223"/>
        <v>DONE</v>
      </c>
      <c r="X3469" s="979" t="str">
        <f t="shared" si="224"/>
        <v>P</v>
      </c>
      <c r="Y3469" s="979"/>
    </row>
    <row r="3470" spans="1:25" ht="120" customHeight="1" x14ac:dyDescent="0.3">
      <c r="A3470" s="450">
        <f t="shared" si="222"/>
        <v>3465</v>
      </c>
      <c r="B3470" s="608" t="s">
        <v>19478</v>
      </c>
      <c r="C3470" s="608" t="s">
        <v>76</v>
      </c>
      <c r="D3470" s="272" t="s">
        <v>10661</v>
      </c>
      <c r="E3470" s="539" t="s">
        <v>14898</v>
      </c>
      <c r="F3470" s="106" t="s">
        <v>195</v>
      </c>
      <c r="G3470" s="106">
        <v>46015</v>
      </c>
      <c r="H3470" s="106">
        <v>46016</v>
      </c>
      <c r="I3470" s="90" t="s">
        <v>62</v>
      </c>
      <c r="J3470" s="106"/>
      <c r="K3470" s="106"/>
      <c r="L3470" s="106"/>
      <c r="M3470" s="90"/>
      <c r="N3470" s="106"/>
      <c r="O3470" s="106"/>
      <c r="P3470" s="106"/>
      <c r="Q3470" s="90"/>
      <c r="R3470" s="106"/>
      <c r="S3470" s="106"/>
      <c r="T3470" s="106"/>
      <c r="U3470" s="90"/>
      <c r="V3470" s="107" t="str">
        <f t="shared" si="225"/>
        <v>Open PDFIR FINALLY.RHS-KK-ECG-IR-CI-2963-REV00</v>
      </c>
      <c r="W3470" s="972" t="str">
        <f t="shared" ca="1" si="223"/>
        <v>DONE</v>
      </c>
      <c r="X3470" s="979" t="str">
        <f t="shared" si="224"/>
        <v>P</v>
      </c>
      <c r="Y3470" s="979"/>
    </row>
    <row r="3471" spans="1:25" ht="120" customHeight="1" x14ac:dyDescent="0.3">
      <c r="A3471" s="450">
        <f t="shared" si="222"/>
        <v>3466</v>
      </c>
      <c r="B3471" s="608" t="s">
        <v>19479</v>
      </c>
      <c r="C3471" s="608" t="s">
        <v>4383</v>
      </c>
      <c r="D3471" s="272" t="s">
        <v>10661</v>
      </c>
      <c r="E3471" s="539" t="s">
        <v>14923</v>
      </c>
      <c r="F3471" s="106" t="s">
        <v>195</v>
      </c>
      <c r="G3471" s="106">
        <v>46015</v>
      </c>
      <c r="H3471" s="106">
        <v>46015</v>
      </c>
      <c r="I3471" s="90" t="s">
        <v>62</v>
      </c>
      <c r="J3471" s="106"/>
      <c r="K3471" s="106"/>
      <c r="L3471" s="106"/>
      <c r="M3471" s="90"/>
      <c r="N3471" s="106"/>
      <c r="O3471" s="106"/>
      <c r="P3471" s="106"/>
      <c r="Q3471" s="90"/>
      <c r="R3471" s="106"/>
      <c r="S3471" s="106"/>
      <c r="T3471" s="106"/>
      <c r="U3471" s="90"/>
      <c r="V3471" s="107" t="str">
        <f t="shared" si="225"/>
        <v>Open PDFIR FINALLY.RHS-KK-ECG-IR-SU-2964-REV00</v>
      </c>
      <c r="W3471" s="972" t="str">
        <f t="shared" ca="1" si="223"/>
        <v>DONE</v>
      </c>
      <c r="X3471" s="979" t="str">
        <f t="shared" si="224"/>
        <v>P</v>
      </c>
      <c r="Y3471" s="979"/>
    </row>
    <row r="3472" spans="1:25" ht="120" customHeight="1" x14ac:dyDescent="0.3">
      <c r="A3472" s="450">
        <f t="shared" si="222"/>
        <v>3467</v>
      </c>
      <c r="B3472" s="608" t="s">
        <v>19480</v>
      </c>
      <c r="C3472" s="608" t="s">
        <v>78</v>
      </c>
      <c r="D3472" s="272" t="s">
        <v>14805</v>
      </c>
      <c r="E3472" s="539" t="s">
        <v>14899</v>
      </c>
      <c r="F3472" s="106" t="s">
        <v>195</v>
      </c>
      <c r="G3472" s="106">
        <v>46012</v>
      </c>
      <c r="H3472" s="106">
        <v>46015</v>
      </c>
      <c r="I3472" s="90" t="s">
        <v>1671</v>
      </c>
      <c r="J3472" s="106"/>
      <c r="K3472" s="106"/>
      <c r="L3472" s="106"/>
      <c r="M3472" s="90"/>
      <c r="N3472" s="106"/>
      <c r="O3472" s="106"/>
      <c r="P3472" s="106"/>
      <c r="Q3472" s="90"/>
      <c r="R3472" s="106"/>
      <c r="S3472" s="106"/>
      <c r="T3472" s="106"/>
      <c r="U3472" s="90"/>
      <c r="V3472" s="107" t="str">
        <f t="shared" si="225"/>
        <v>Open PDFIR FINALLY.RHS-KK-ECG-IR-ELE-413-REV00</v>
      </c>
      <c r="W3472" s="972" t="str">
        <f t="shared" ca="1" si="223"/>
        <v>DONE</v>
      </c>
      <c r="X3472" s="979" t="str">
        <f t="shared" si="224"/>
        <v>P</v>
      </c>
      <c r="Y3472" s="979"/>
    </row>
    <row r="3473" spans="1:25" ht="120" customHeight="1" x14ac:dyDescent="0.3">
      <c r="A3473" s="450">
        <f t="shared" si="222"/>
        <v>3468</v>
      </c>
      <c r="B3473" s="608" t="s">
        <v>19481</v>
      </c>
      <c r="C3473" s="608" t="s">
        <v>78</v>
      </c>
      <c r="D3473" s="272" t="s">
        <v>10661</v>
      </c>
      <c r="E3473" s="539" t="s">
        <v>14900</v>
      </c>
      <c r="F3473" s="106" t="s">
        <v>195</v>
      </c>
      <c r="G3473" s="106">
        <v>46015</v>
      </c>
      <c r="H3473" s="106">
        <v>46015</v>
      </c>
      <c r="I3473" s="90" t="s">
        <v>1671</v>
      </c>
      <c r="J3473" s="106"/>
      <c r="K3473" s="106"/>
      <c r="L3473" s="106"/>
      <c r="M3473" s="90"/>
      <c r="N3473" s="106"/>
      <c r="O3473" s="106"/>
      <c r="P3473" s="106"/>
      <c r="Q3473" s="90"/>
      <c r="R3473" s="106"/>
      <c r="S3473" s="106"/>
      <c r="T3473" s="106"/>
      <c r="U3473" s="90"/>
      <c r="V3473" s="107" t="str">
        <f t="shared" si="225"/>
        <v>Open PDFIR FINALLY.RHS-KK-ECG-IR-ELE-414-REV00</v>
      </c>
      <c r="W3473" s="972" t="str">
        <f t="shared" ca="1" si="223"/>
        <v>DONE</v>
      </c>
      <c r="X3473" s="979" t="str">
        <f t="shared" si="224"/>
        <v>P</v>
      </c>
      <c r="Y3473" s="979"/>
    </row>
    <row r="3474" spans="1:25" ht="120" customHeight="1" x14ac:dyDescent="0.3">
      <c r="A3474" s="450">
        <f t="shared" si="222"/>
        <v>3469</v>
      </c>
      <c r="B3474" s="608" t="s">
        <v>19482</v>
      </c>
      <c r="C3474" s="608" t="s">
        <v>2735</v>
      </c>
      <c r="D3474" s="272" t="s">
        <v>5106</v>
      </c>
      <c r="E3474" s="539" t="s">
        <v>14901</v>
      </c>
      <c r="F3474" s="106" t="s">
        <v>195</v>
      </c>
      <c r="G3474" s="106">
        <v>46016</v>
      </c>
      <c r="H3474" s="106">
        <v>46016</v>
      </c>
      <c r="I3474" s="90" t="s">
        <v>1671</v>
      </c>
      <c r="J3474" s="106"/>
      <c r="K3474" s="106"/>
      <c r="L3474" s="106"/>
      <c r="M3474" s="90"/>
      <c r="N3474" s="106"/>
      <c r="O3474" s="106"/>
      <c r="P3474" s="106"/>
      <c r="Q3474" s="90"/>
      <c r="R3474" s="106"/>
      <c r="S3474" s="106"/>
      <c r="T3474" s="106"/>
      <c r="U3474" s="90"/>
      <c r="V3474" s="107" t="str">
        <f t="shared" si="225"/>
        <v>Open PDFIR FINALLY.RHS-KK-ECG-IR-ARCH-2965-REV00</v>
      </c>
      <c r="W3474" s="972" t="str">
        <f t="shared" ca="1" si="223"/>
        <v>DONE</v>
      </c>
      <c r="X3474" s="979" t="str">
        <f t="shared" si="224"/>
        <v>P</v>
      </c>
      <c r="Y3474" s="979"/>
    </row>
    <row r="3475" spans="1:25" ht="120" customHeight="1" x14ac:dyDescent="0.3">
      <c r="A3475" s="450">
        <f t="shared" si="222"/>
        <v>3470</v>
      </c>
      <c r="B3475" s="608" t="s">
        <v>20585</v>
      </c>
      <c r="C3475" s="608" t="s">
        <v>76</v>
      </c>
      <c r="D3475" s="272" t="s">
        <v>14805</v>
      </c>
      <c r="E3475" s="539" t="s">
        <v>14902</v>
      </c>
      <c r="F3475" s="106" t="s">
        <v>195</v>
      </c>
      <c r="G3475" s="106">
        <v>46016</v>
      </c>
      <c r="H3475" s="106">
        <v>46017</v>
      </c>
      <c r="I3475" s="90" t="s">
        <v>25</v>
      </c>
      <c r="J3475" s="106" t="s">
        <v>195</v>
      </c>
      <c r="K3475" s="106">
        <v>46044</v>
      </c>
      <c r="L3475" s="106">
        <v>46044</v>
      </c>
      <c r="M3475" s="90" t="s">
        <v>62</v>
      </c>
      <c r="N3475" s="106"/>
      <c r="O3475" s="106"/>
      <c r="P3475" s="106"/>
      <c r="Q3475" s="90"/>
      <c r="R3475" s="106"/>
      <c r="S3475" s="106"/>
      <c r="T3475" s="106"/>
      <c r="U3475" s="90"/>
      <c r="V3475" s="107" t="str">
        <f t="shared" si="225"/>
        <v>Open PDFIR FINALLY.RHS-KK-ECG-IR-CI-2966-REV01</v>
      </c>
      <c r="W3475" s="972" t="str">
        <f t="shared" ca="1" si="223"/>
        <v>DONE</v>
      </c>
      <c r="X3475" s="979" t="str">
        <f t="shared" si="224"/>
        <v>A</v>
      </c>
      <c r="Y3475" s="979"/>
    </row>
    <row r="3476" spans="1:25" ht="120" customHeight="1" x14ac:dyDescent="0.3">
      <c r="A3476" s="450">
        <f t="shared" si="222"/>
        <v>3471</v>
      </c>
      <c r="B3476" s="608" t="s">
        <v>19483</v>
      </c>
      <c r="C3476" s="608" t="s">
        <v>78</v>
      </c>
      <c r="D3476" s="272" t="s">
        <v>10661</v>
      </c>
      <c r="E3476" s="539" t="s">
        <v>14905</v>
      </c>
      <c r="F3476" s="106" t="s">
        <v>195</v>
      </c>
      <c r="G3476" s="106">
        <v>46018</v>
      </c>
      <c r="H3476" s="106">
        <v>46018</v>
      </c>
      <c r="I3476" s="90" t="s">
        <v>1671</v>
      </c>
      <c r="J3476" s="106"/>
      <c r="K3476" s="106"/>
      <c r="L3476" s="106"/>
      <c r="M3476" s="90"/>
      <c r="N3476" s="106"/>
      <c r="O3476" s="106"/>
      <c r="P3476" s="106"/>
      <c r="Q3476" s="90"/>
      <c r="R3476" s="106"/>
      <c r="S3476" s="106"/>
      <c r="T3476" s="106"/>
      <c r="U3476" s="90"/>
      <c r="V3476" s="107" t="str">
        <f t="shared" si="225"/>
        <v>Open PDFIR FINALLY.RHS-KK-ECG-IR-ELE-415-REV00</v>
      </c>
      <c r="W3476" s="972" t="str">
        <f t="shared" ca="1" si="223"/>
        <v>DONE</v>
      </c>
      <c r="X3476" s="979" t="str">
        <f t="shared" si="224"/>
        <v>P</v>
      </c>
      <c r="Y3476" s="979"/>
    </row>
    <row r="3477" spans="1:25" ht="165" customHeight="1" x14ac:dyDescent="0.3">
      <c r="A3477" s="450">
        <f t="shared" si="222"/>
        <v>3472</v>
      </c>
      <c r="B3477" s="608" t="s">
        <v>19484</v>
      </c>
      <c r="C3477" s="608" t="s">
        <v>78</v>
      </c>
      <c r="D3477" s="272" t="s">
        <v>10661</v>
      </c>
      <c r="E3477" s="539" t="s">
        <v>14904</v>
      </c>
      <c r="F3477" s="106" t="s">
        <v>195</v>
      </c>
      <c r="G3477" s="106">
        <v>46018</v>
      </c>
      <c r="H3477" s="106">
        <v>46018</v>
      </c>
      <c r="I3477" s="90" t="s">
        <v>1671</v>
      </c>
      <c r="J3477" s="106"/>
      <c r="K3477" s="106"/>
      <c r="L3477" s="106"/>
      <c r="M3477" s="90"/>
      <c r="N3477" s="106"/>
      <c r="O3477" s="106"/>
      <c r="P3477" s="106"/>
      <c r="Q3477" s="90"/>
      <c r="R3477" s="106"/>
      <c r="S3477" s="106"/>
      <c r="T3477" s="106"/>
      <c r="U3477" s="90"/>
      <c r="V3477" s="107" t="str">
        <f t="shared" si="225"/>
        <v>Open PDFIR FINALLY.RHS-KK-ECG-IR-ELE-416-REV00</v>
      </c>
      <c r="W3477" s="972" t="str">
        <f t="shared" ca="1" si="223"/>
        <v>DONE</v>
      </c>
      <c r="X3477" s="979" t="str">
        <f t="shared" si="224"/>
        <v>P</v>
      </c>
      <c r="Y3477" s="979"/>
    </row>
    <row r="3478" spans="1:25" ht="120" customHeight="1" x14ac:dyDescent="0.3">
      <c r="A3478" s="450">
        <f t="shared" si="222"/>
        <v>3473</v>
      </c>
      <c r="B3478" s="608" t="s">
        <v>19485</v>
      </c>
      <c r="C3478" s="608" t="s">
        <v>3746</v>
      </c>
      <c r="D3478" s="272" t="s">
        <v>5106</v>
      </c>
      <c r="E3478" s="539" t="s">
        <v>14907</v>
      </c>
      <c r="F3478" s="106" t="s">
        <v>195</v>
      </c>
      <c r="G3478" s="106">
        <v>46020</v>
      </c>
      <c r="H3478" s="106">
        <v>46020</v>
      </c>
      <c r="I3478" s="90" t="s">
        <v>1671</v>
      </c>
      <c r="J3478" s="106"/>
      <c r="K3478" s="106"/>
      <c r="L3478" s="106"/>
      <c r="M3478" s="90"/>
      <c r="N3478" s="106"/>
      <c r="O3478" s="106"/>
      <c r="P3478" s="106"/>
      <c r="Q3478" s="90"/>
      <c r="R3478" s="106"/>
      <c r="S3478" s="106"/>
      <c r="T3478" s="106"/>
      <c r="U3478" s="90"/>
      <c r="V3478" s="107" t="str">
        <f t="shared" si="225"/>
        <v>Open PDFIR FINALLY.RHS-KK-ECG-IR-MECH-106-REV00</v>
      </c>
      <c r="W3478" s="972" t="str">
        <f t="shared" ca="1" si="223"/>
        <v>DONE</v>
      </c>
      <c r="X3478" s="979" t="str">
        <f t="shared" si="224"/>
        <v>P</v>
      </c>
      <c r="Y3478" s="979"/>
    </row>
    <row r="3479" spans="1:25" ht="120" customHeight="1" x14ac:dyDescent="0.3">
      <c r="A3479" s="450">
        <f t="shared" si="222"/>
        <v>3474</v>
      </c>
      <c r="B3479" s="608" t="s">
        <v>19486</v>
      </c>
      <c r="C3479" s="608" t="s">
        <v>3746</v>
      </c>
      <c r="D3479" s="272" t="s">
        <v>5106</v>
      </c>
      <c r="E3479" s="539" t="s">
        <v>14908</v>
      </c>
      <c r="F3479" s="106" t="s">
        <v>195</v>
      </c>
      <c r="G3479" s="106">
        <v>46020</v>
      </c>
      <c r="H3479" s="106">
        <v>46020</v>
      </c>
      <c r="I3479" s="90" t="s">
        <v>1671</v>
      </c>
      <c r="J3479" s="106"/>
      <c r="K3479" s="106"/>
      <c r="L3479" s="106"/>
      <c r="M3479" s="90"/>
      <c r="N3479" s="106"/>
      <c r="O3479" s="106"/>
      <c r="P3479" s="106"/>
      <c r="Q3479" s="90"/>
      <c r="R3479" s="106"/>
      <c r="S3479" s="106"/>
      <c r="T3479" s="106"/>
      <c r="U3479" s="90"/>
      <c r="V3479" s="107" t="str">
        <f t="shared" si="225"/>
        <v>Open PDFIR FINALLY.RHS-KK-ECG-IR-MECH-107-REV00</v>
      </c>
      <c r="W3479" s="972" t="str">
        <f t="shared" ca="1" si="223"/>
        <v>DONE</v>
      </c>
      <c r="X3479" s="979" t="str">
        <f t="shared" si="224"/>
        <v>P</v>
      </c>
      <c r="Y3479" s="979"/>
    </row>
    <row r="3480" spans="1:25" ht="120" customHeight="1" x14ac:dyDescent="0.3">
      <c r="A3480" s="450">
        <f t="shared" si="222"/>
        <v>3475</v>
      </c>
      <c r="B3480" s="608" t="s">
        <v>19487</v>
      </c>
      <c r="C3480" s="608" t="s">
        <v>3746</v>
      </c>
      <c r="D3480" s="272" t="s">
        <v>5106</v>
      </c>
      <c r="E3480" s="539" t="s">
        <v>14909</v>
      </c>
      <c r="F3480" s="106" t="s">
        <v>195</v>
      </c>
      <c r="G3480" s="106">
        <v>46020</v>
      </c>
      <c r="H3480" s="106">
        <v>46022</v>
      </c>
      <c r="I3480" s="90" t="s">
        <v>1671</v>
      </c>
      <c r="J3480" s="106"/>
      <c r="K3480" s="106"/>
      <c r="L3480" s="106"/>
      <c r="M3480" s="90"/>
      <c r="N3480" s="106"/>
      <c r="O3480" s="106"/>
      <c r="P3480" s="106"/>
      <c r="Q3480" s="90"/>
      <c r="R3480" s="106"/>
      <c r="S3480" s="106"/>
      <c r="T3480" s="106"/>
      <c r="U3480" s="90"/>
      <c r="V3480" s="107" t="str">
        <f t="shared" si="225"/>
        <v>Open PDFIR FINALLY.RHS-KK-ECG-IR-MECH-108-REV00</v>
      </c>
      <c r="W3480" s="972" t="str">
        <f t="shared" ca="1" si="223"/>
        <v>DONE</v>
      </c>
      <c r="X3480" s="979" t="str">
        <f t="shared" si="224"/>
        <v>P</v>
      </c>
      <c r="Y3480" s="979"/>
    </row>
    <row r="3481" spans="1:25" ht="120" customHeight="1" x14ac:dyDescent="0.3">
      <c r="A3481" s="450">
        <f t="shared" si="222"/>
        <v>3476</v>
      </c>
      <c r="B3481" s="608" t="s">
        <v>19488</v>
      </c>
      <c r="C3481" s="608" t="s">
        <v>3746</v>
      </c>
      <c r="D3481" s="272" t="s">
        <v>5106</v>
      </c>
      <c r="E3481" s="539" t="s">
        <v>15671</v>
      </c>
      <c r="F3481" s="106" t="s">
        <v>195</v>
      </c>
      <c r="G3481" s="106">
        <v>46020</v>
      </c>
      <c r="H3481" s="106">
        <v>46160</v>
      </c>
      <c r="I3481" s="90" t="s">
        <v>1671</v>
      </c>
      <c r="J3481" s="106"/>
      <c r="K3481" s="106"/>
      <c r="L3481" s="106"/>
      <c r="M3481" s="90"/>
      <c r="N3481" s="106"/>
      <c r="O3481" s="106"/>
      <c r="P3481" s="106"/>
      <c r="Q3481" s="90"/>
      <c r="R3481" s="106"/>
      <c r="S3481" s="106"/>
      <c r="T3481" s="106"/>
      <c r="U3481" s="90"/>
      <c r="V3481" s="107" t="str">
        <f t="shared" si="225"/>
        <v>Open PDFIR FINALLY.RHS-KK-ECG-IR-MECH-109-REV00</v>
      </c>
      <c r="W3481" s="972" t="str">
        <f t="shared" ca="1" si="223"/>
        <v>DONE</v>
      </c>
      <c r="X3481" s="979" t="str">
        <f t="shared" si="224"/>
        <v>P</v>
      </c>
      <c r="Y3481" s="979"/>
    </row>
    <row r="3482" spans="1:25" ht="120" customHeight="1" x14ac:dyDescent="0.3">
      <c r="A3482" s="450">
        <f t="shared" si="222"/>
        <v>3477</v>
      </c>
      <c r="B3482" s="608" t="s">
        <v>19489</v>
      </c>
      <c r="C3482" s="608" t="s">
        <v>2735</v>
      </c>
      <c r="D3482" s="272" t="s">
        <v>10661</v>
      </c>
      <c r="E3482" s="539" t="s">
        <v>14910</v>
      </c>
      <c r="F3482" s="106" t="s">
        <v>195</v>
      </c>
      <c r="G3482" s="106">
        <v>46018</v>
      </c>
      <c r="H3482" s="106">
        <v>46019</v>
      </c>
      <c r="I3482" s="90" t="s">
        <v>1671</v>
      </c>
      <c r="J3482" s="106"/>
      <c r="K3482" s="106"/>
      <c r="L3482" s="106"/>
      <c r="M3482" s="90"/>
      <c r="N3482" s="106"/>
      <c r="O3482" s="106"/>
      <c r="P3482" s="106"/>
      <c r="Q3482" s="90"/>
      <c r="R3482" s="106"/>
      <c r="S3482" s="106"/>
      <c r="T3482" s="106"/>
      <c r="U3482" s="90"/>
      <c r="V3482" s="107" t="str">
        <f t="shared" si="225"/>
        <v>Open PDFIR FINALLY.RHS-KK-ECG-IR-ARCH-2967-REV00</v>
      </c>
      <c r="W3482" s="972" t="str">
        <f t="shared" ca="1" si="223"/>
        <v>DONE</v>
      </c>
      <c r="X3482" s="979" t="str">
        <f t="shared" si="224"/>
        <v>P</v>
      </c>
      <c r="Y3482" s="979"/>
    </row>
    <row r="3483" spans="1:25" ht="120" customHeight="1" x14ac:dyDescent="0.3">
      <c r="A3483" s="450">
        <f t="shared" si="222"/>
        <v>3478</v>
      </c>
      <c r="B3483" s="608" t="s">
        <v>19490</v>
      </c>
      <c r="C3483" s="608" t="s">
        <v>2735</v>
      </c>
      <c r="D3483" s="272" t="s">
        <v>10661</v>
      </c>
      <c r="E3483" s="539" t="s">
        <v>14911</v>
      </c>
      <c r="F3483" s="106" t="s">
        <v>195</v>
      </c>
      <c r="G3483" s="106">
        <v>46019</v>
      </c>
      <c r="H3483" s="106">
        <v>46019</v>
      </c>
      <c r="I3483" s="90" t="s">
        <v>1671</v>
      </c>
      <c r="J3483" s="106"/>
      <c r="K3483" s="106"/>
      <c r="L3483" s="106"/>
      <c r="M3483" s="90"/>
      <c r="N3483" s="106"/>
      <c r="O3483" s="106"/>
      <c r="P3483" s="106"/>
      <c r="Q3483" s="90"/>
      <c r="R3483" s="106"/>
      <c r="S3483" s="106"/>
      <c r="T3483" s="106"/>
      <c r="U3483" s="90"/>
      <c r="V3483" s="107" t="str">
        <f t="shared" si="225"/>
        <v>Open PDFIR FINALLY.RHS-KK-ECG-IR-ARCH-2968-REV00</v>
      </c>
      <c r="W3483" s="972" t="str">
        <f t="shared" ca="1" si="223"/>
        <v>DONE</v>
      </c>
      <c r="X3483" s="979" t="str">
        <f t="shared" si="224"/>
        <v>P</v>
      </c>
      <c r="Y3483" s="979"/>
    </row>
    <row r="3484" spans="1:25" ht="120" customHeight="1" x14ac:dyDescent="0.3">
      <c r="A3484" s="450">
        <f t="shared" si="222"/>
        <v>3479</v>
      </c>
      <c r="B3484" s="608" t="s">
        <v>19491</v>
      </c>
      <c r="C3484" s="608" t="s">
        <v>2735</v>
      </c>
      <c r="D3484" s="272" t="s">
        <v>10661</v>
      </c>
      <c r="E3484" s="539" t="s">
        <v>14912</v>
      </c>
      <c r="F3484" s="106" t="s">
        <v>195</v>
      </c>
      <c r="G3484" s="106">
        <v>46020</v>
      </c>
      <c r="H3484" s="106">
        <v>46020</v>
      </c>
      <c r="I3484" s="90" t="s">
        <v>1671</v>
      </c>
      <c r="J3484" s="106"/>
      <c r="K3484" s="106"/>
      <c r="L3484" s="106"/>
      <c r="M3484" s="90"/>
      <c r="N3484" s="106"/>
      <c r="O3484" s="106"/>
      <c r="P3484" s="106"/>
      <c r="Q3484" s="90"/>
      <c r="R3484" s="106"/>
      <c r="S3484" s="106"/>
      <c r="T3484" s="106"/>
      <c r="U3484" s="90"/>
      <c r="V3484" s="107" t="str">
        <f t="shared" si="225"/>
        <v>Open PDFIR FINALLY.RHS-KK-ECG-IR-ARCH-2969-REV00</v>
      </c>
      <c r="W3484" s="972" t="str">
        <f t="shared" ca="1" si="223"/>
        <v>DONE</v>
      </c>
      <c r="X3484" s="979" t="str">
        <f t="shared" si="224"/>
        <v>P</v>
      </c>
      <c r="Y3484" s="979"/>
    </row>
    <row r="3485" spans="1:25" ht="120" customHeight="1" x14ac:dyDescent="0.3">
      <c r="A3485" s="450">
        <f t="shared" si="222"/>
        <v>3480</v>
      </c>
      <c r="B3485" s="608" t="s">
        <v>19492</v>
      </c>
      <c r="C3485" s="608" t="s">
        <v>76</v>
      </c>
      <c r="D3485" s="272" t="s">
        <v>10661</v>
      </c>
      <c r="E3485" s="539" t="s">
        <v>15490</v>
      </c>
      <c r="F3485" s="106" t="s">
        <v>195</v>
      </c>
      <c r="G3485" s="106">
        <v>46020</v>
      </c>
      <c r="H3485" s="106">
        <v>46020</v>
      </c>
      <c r="I3485" s="90" t="s">
        <v>1671</v>
      </c>
      <c r="J3485" s="106"/>
      <c r="K3485" s="106"/>
      <c r="L3485" s="106"/>
      <c r="M3485" s="90"/>
      <c r="N3485" s="106"/>
      <c r="O3485" s="106"/>
      <c r="P3485" s="106"/>
      <c r="Q3485" s="90"/>
      <c r="R3485" s="106"/>
      <c r="S3485" s="106"/>
      <c r="T3485" s="106"/>
      <c r="U3485" s="90"/>
      <c r="V3485" s="107" t="str">
        <f t="shared" si="225"/>
        <v>Open PDFIR FINALLY.RHS-KK-ECG-IR-CI-2970-REV00</v>
      </c>
      <c r="W3485" s="972" t="str">
        <f t="shared" ca="1" si="223"/>
        <v>DONE</v>
      </c>
      <c r="X3485" s="979" t="str">
        <f t="shared" si="224"/>
        <v>P</v>
      </c>
      <c r="Y3485" s="979"/>
    </row>
    <row r="3486" spans="1:25" ht="120" customHeight="1" x14ac:dyDescent="0.3">
      <c r="A3486" s="450">
        <f t="shared" si="222"/>
        <v>3481</v>
      </c>
      <c r="B3486" s="608" t="s">
        <v>20586</v>
      </c>
      <c r="C3486" s="608" t="s">
        <v>76</v>
      </c>
      <c r="D3486" s="272" t="s">
        <v>14805</v>
      </c>
      <c r="E3486" s="539" t="s">
        <v>14913</v>
      </c>
      <c r="F3486" s="106" t="s">
        <v>195</v>
      </c>
      <c r="G3486" s="106">
        <v>46020</v>
      </c>
      <c r="H3486" s="106">
        <v>46020</v>
      </c>
      <c r="I3486" s="90" t="s">
        <v>25</v>
      </c>
      <c r="J3486" s="106" t="s">
        <v>195</v>
      </c>
      <c r="K3486" s="106">
        <v>46044</v>
      </c>
      <c r="L3486" s="106">
        <v>46044</v>
      </c>
      <c r="M3486" s="90" t="s">
        <v>62</v>
      </c>
      <c r="N3486" s="106"/>
      <c r="O3486" s="106"/>
      <c r="P3486" s="106"/>
      <c r="Q3486" s="90"/>
      <c r="R3486" s="106"/>
      <c r="S3486" s="106"/>
      <c r="T3486" s="106"/>
      <c r="U3486" s="90"/>
      <c r="V3486" s="107" t="str">
        <f t="shared" si="225"/>
        <v>Open PDFIR FINALLY.RHS-KK-ECG-IR-CI-2971-REV01</v>
      </c>
      <c r="W3486" s="972" t="str">
        <f t="shared" ca="1" si="223"/>
        <v>DONE</v>
      </c>
      <c r="X3486" s="979" t="str">
        <f t="shared" si="224"/>
        <v>A</v>
      </c>
      <c r="Y3486" s="979"/>
    </row>
    <row r="3487" spans="1:25" ht="120" customHeight="1" x14ac:dyDescent="0.3">
      <c r="A3487" s="450">
        <f t="shared" si="222"/>
        <v>3482</v>
      </c>
      <c r="B3487" s="608" t="s">
        <v>19493</v>
      </c>
      <c r="C3487" s="608" t="s">
        <v>3746</v>
      </c>
      <c r="D3487" s="272" t="s">
        <v>5106</v>
      </c>
      <c r="E3487" s="539" t="s">
        <v>14914</v>
      </c>
      <c r="F3487" s="106" t="s">
        <v>195</v>
      </c>
      <c r="G3487" s="106">
        <v>46020</v>
      </c>
      <c r="H3487" s="106">
        <v>46020</v>
      </c>
      <c r="I3487" s="90" t="s">
        <v>1671</v>
      </c>
      <c r="J3487" s="106"/>
      <c r="K3487" s="106"/>
      <c r="L3487" s="106"/>
      <c r="M3487" s="90"/>
      <c r="N3487" s="106"/>
      <c r="O3487" s="106"/>
      <c r="P3487" s="106"/>
      <c r="Q3487" s="90"/>
      <c r="R3487" s="106"/>
      <c r="S3487" s="106"/>
      <c r="T3487" s="106"/>
      <c r="U3487" s="90"/>
      <c r="V3487" s="107" t="str">
        <f t="shared" si="225"/>
        <v>Open PDFIR FINALLY.RHS-KK-ECG-IR-MECH-110-REV00</v>
      </c>
      <c r="W3487" s="972" t="str">
        <f t="shared" ca="1" si="223"/>
        <v>DONE</v>
      </c>
      <c r="X3487" s="979" t="str">
        <f t="shared" si="224"/>
        <v>P</v>
      </c>
      <c r="Y3487" s="979"/>
    </row>
    <row r="3488" spans="1:25" ht="120" customHeight="1" x14ac:dyDescent="0.3">
      <c r="A3488" s="450">
        <f t="shared" si="222"/>
        <v>3483</v>
      </c>
      <c r="B3488" s="608" t="s">
        <v>19494</v>
      </c>
      <c r="C3488" s="608" t="s">
        <v>2735</v>
      </c>
      <c r="D3488" s="272" t="s">
        <v>10661</v>
      </c>
      <c r="E3488" s="539" t="s">
        <v>14915</v>
      </c>
      <c r="F3488" s="106" t="s">
        <v>195</v>
      </c>
      <c r="G3488" s="106">
        <v>46020</v>
      </c>
      <c r="H3488" s="106"/>
      <c r="I3488" s="90" t="s">
        <v>83</v>
      </c>
      <c r="J3488" s="106"/>
      <c r="K3488" s="106"/>
      <c r="L3488" s="106"/>
      <c r="M3488" s="90"/>
      <c r="N3488" s="106"/>
      <c r="O3488" s="106"/>
      <c r="P3488" s="106"/>
      <c r="Q3488" s="90"/>
      <c r="R3488" s="106"/>
      <c r="S3488" s="106"/>
      <c r="T3488" s="106"/>
      <c r="U3488" s="90"/>
      <c r="V3488" s="107" t="str">
        <f t="shared" si="225"/>
        <v>Open PDFIR FINALLY.RHS-KK-ECG-IR-ARCH-2972-REV00</v>
      </c>
      <c r="W3488" s="973">
        <f t="shared" ca="1" si="223"/>
        <v>188</v>
      </c>
      <c r="X3488" s="979" t="str">
        <f t="shared" si="224"/>
        <v>P</v>
      </c>
      <c r="Y3488" s="979"/>
    </row>
    <row r="3489" spans="1:25" ht="120" customHeight="1" x14ac:dyDescent="0.3">
      <c r="A3489" s="450">
        <f t="shared" si="222"/>
        <v>3484</v>
      </c>
      <c r="B3489" s="608" t="s">
        <v>19495</v>
      </c>
      <c r="C3489" s="608" t="s">
        <v>4383</v>
      </c>
      <c r="D3489" s="272" t="s">
        <v>10661</v>
      </c>
      <c r="E3489" s="539" t="s">
        <v>14937</v>
      </c>
      <c r="F3489" s="106" t="s">
        <v>195</v>
      </c>
      <c r="G3489" s="106">
        <v>46021</v>
      </c>
      <c r="H3489" s="106">
        <v>46021</v>
      </c>
      <c r="I3489" s="90" t="s">
        <v>62</v>
      </c>
      <c r="J3489" s="106"/>
      <c r="K3489" s="106"/>
      <c r="L3489" s="106"/>
      <c r="M3489" s="90"/>
      <c r="N3489" s="106"/>
      <c r="O3489" s="106"/>
      <c r="P3489" s="106"/>
      <c r="Q3489" s="90"/>
      <c r="R3489" s="106"/>
      <c r="S3489" s="106"/>
      <c r="T3489" s="106"/>
      <c r="U3489" s="90"/>
      <c r="V3489" s="107" t="str">
        <f t="shared" si="225"/>
        <v>Open PDFIR FINALLY.RHS-KK-ECG-IR-SU-2973-REV00</v>
      </c>
      <c r="W3489" s="972" t="str">
        <f t="shared" ca="1" si="223"/>
        <v>DONE</v>
      </c>
      <c r="X3489" s="979" t="str">
        <f t="shared" si="224"/>
        <v>P</v>
      </c>
      <c r="Y3489" s="979"/>
    </row>
    <row r="3490" spans="1:25" ht="120" customHeight="1" x14ac:dyDescent="0.3">
      <c r="A3490" s="450">
        <f t="shared" si="222"/>
        <v>3485</v>
      </c>
      <c r="B3490" s="608" t="s">
        <v>20587</v>
      </c>
      <c r="C3490" s="608" t="s">
        <v>76</v>
      </c>
      <c r="D3490" s="272" t="s">
        <v>10661</v>
      </c>
      <c r="E3490" s="539" t="s">
        <v>14938</v>
      </c>
      <c r="F3490" s="106" t="s">
        <v>195</v>
      </c>
      <c r="G3490" s="106">
        <v>46021</v>
      </c>
      <c r="H3490" s="106">
        <v>46021</v>
      </c>
      <c r="I3490" s="90" t="s">
        <v>25</v>
      </c>
      <c r="J3490" s="106" t="s">
        <v>195</v>
      </c>
      <c r="K3490" s="106">
        <v>46126</v>
      </c>
      <c r="L3490" s="106">
        <v>46126</v>
      </c>
      <c r="M3490" s="90" t="s">
        <v>62</v>
      </c>
      <c r="N3490" s="106"/>
      <c r="O3490" s="106"/>
      <c r="P3490" s="106"/>
      <c r="Q3490" s="90"/>
      <c r="R3490" s="106"/>
      <c r="S3490" s="106"/>
      <c r="T3490" s="106"/>
      <c r="U3490" s="90"/>
      <c r="V3490" s="107" t="str">
        <f t="shared" si="225"/>
        <v>Open PDFIR FINALLY.RHS-KK-ECG-IR-CI-2974-REV01</v>
      </c>
      <c r="W3490" s="972" t="str">
        <f t="shared" ca="1" si="223"/>
        <v>DONE</v>
      </c>
      <c r="X3490" s="979" t="str">
        <f t="shared" si="224"/>
        <v>A</v>
      </c>
      <c r="Y3490" s="979"/>
    </row>
    <row r="3491" spans="1:25" ht="120" customHeight="1" x14ac:dyDescent="0.3">
      <c r="A3491" s="450">
        <f t="shared" si="222"/>
        <v>3486</v>
      </c>
      <c r="B3491" s="608" t="s">
        <v>19496</v>
      </c>
      <c r="C3491" s="608" t="s">
        <v>76</v>
      </c>
      <c r="D3491" s="272" t="s">
        <v>10661</v>
      </c>
      <c r="E3491" s="539" t="s">
        <v>14939</v>
      </c>
      <c r="F3491" s="106" t="s">
        <v>195</v>
      </c>
      <c r="G3491" s="106">
        <v>46021</v>
      </c>
      <c r="H3491" s="106">
        <v>46021</v>
      </c>
      <c r="I3491" s="90" t="s">
        <v>25</v>
      </c>
      <c r="J3491" s="106"/>
      <c r="K3491" s="106"/>
      <c r="L3491" s="106"/>
      <c r="M3491" s="90"/>
      <c r="N3491" s="106"/>
      <c r="O3491" s="106"/>
      <c r="P3491" s="106"/>
      <c r="Q3491" s="90"/>
      <c r="R3491" s="106"/>
      <c r="S3491" s="106"/>
      <c r="T3491" s="106"/>
      <c r="U3491" s="90"/>
      <c r="V3491" s="107" t="str">
        <f t="shared" si="225"/>
        <v>Open PDFIR FINALLY.RHS-KK-ECG-IR-CI-2975-REV00</v>
      </c>
      <c r="W3491" s="972" t="str">
        <f t="shared" ca="1" si="223"/>
        <v>DONE</v>
      </c>
      <c r="X3491" s="979" t="str">
        <f t="shared" si="224"/>
        <v>P</v>
      </c>
      <c r="Y3491" s="979"/>
    </row>
    <row r="3492" spans="1:25" ht="120" customHeight="1" x14ac:dyDescent="0.3">
      <c r="A3492" s="450">
        <f t="shared" si="222"/>
        <v>3487</v>
      </c>
      <c r="B3492" s="608" t="s">
        <v>19497</v>
      </c>
      <c r="C3492" s="608" t="s">
        <v>4383</v>
      </c>
      <c r="D3492" s="272" t="s">
        <v>10661</v>
      </c>
      <c r="E3492" s="539" t="s">
        <v>14961</v>
      </c>
      <c r="F3492" s="106" t="s">
        <v>195</v>
      </c>
      <c r="G3492" s="106">
        <v>46013</v>
      </c>
      <c r="H3492" s="106">
        <v>46013</v>
      </c>
      <c r="I3492" s="90" t="s">
        <v>62</v>
      </c>
      <c r="J3492" s="106"/>
      <c r="K3492" s="106"/>
      <c r="L3492" s="106"/>
      <c r="M3492" s="90"/>
      <c r="N3492" s="106"/>
      <c r="O3492" s="106"/>
      <c r="P3492" s="106"/>
      <c r="Q3492" s="90"/>
      <c r="R3492" s="106"/>
      <c r="S3492" s="106"/>
      <c r="T3492" s="106"/>
      <c r="U3492" s="90"/>
      <c r="V3492" s="107" t="str">
        <f t="shared" si="225"/>
        <v>Open PDFIR FINALLY.RHS-KK-ECG-IR-SU-2976-REV00</v>
      </c>
      <c r="W3492" s="972" t="str">
        <f t="shared" ca="1" si="223"/>
        <v>DONE</v>
      </c>
      <c r="X3492" s="979" t="str">
        <f t="shared" si="224"/>
        <v>P</v>
      </c>
      <c r="Y3492" s="979"/>
    </row>
    <row r="3493" spans="1:25" ht="120" customHeight="1" x14ac:dyDescent="0.3">
      <c r="A3493" s="450">
        <f t="shared" si="222"/>
        <v>3488</v>
      </c>
      <c r="B3493" s="608" t="s">
        <v>19498</v>
      </c>
      <c r="C3493" s="608" t="s">
        <v>4383</v>
      </c>
      <c r="D3493" s="272" t="s">
        <v>10661</v>
      </c>
      <c r="E3493" s="539" t="s">
        <v>14954</v>
      </c>
      <c r="F3493" s="106" t="s">
        <v>195</v>
      </c>
      <c r="G3493" s="106">
        <v>46021</v>
      </c>
      <c r="H3493" s="106">
        <v>46021</v>
      </c>
      <c r="I3493" s="90" t="s">
        <v>62</v>
      </c>
      <c r="J3493" s="106"/>
      <c r="K3493" s="106"/>
      <c r="L3493" s="106"/>
      <c r="M3493" s="90"/>
      <c r="N3493" s="106"/>
      <c r="O3493" s="106"/>
      <c r="P3493" s="106"/>
      <c r="Q3493" s="90"/>
      <c r="R3493" s="106"/>
      <c r="S3493" s="106"/>
      <c r="T3493" s="106"/>
      <c r="U3493" s="90"/>
      <c r="V3493" s="107" t="str">
        <f t="shared" si="225"/>
        <v>Open PDFIR FINALLY.RHS-KK-ECG-IR-SU-2977-REV00</v>
      </c>
      <c r="W3493" s="972" t="str">
        <f t="shared" ca="1" si="223"/>
        <v>DONE</v>
      </c>
      <c r="X3493" s="979" t="str">
        <f t="shared" si="224"/>
        <v>P</v>
      </c>
      <c r="Y3493" s="979"/>
    </row>
    <row r="3494" spans="1:25" ht="120" customHeight="1" x14ac:dyDescent="0.3">
      <c r="A3494" s="450">
        <f t="shared" si="222"/>
        <v>3489</v>
      </c>
      <c r="B3494" s="608" t="s">
        <v>19499</v>
      </c>
      <c r="C3494" s="608" t="s">
        <v>4383</v>
      </c>
      <c r="D3494" s="272" t="s">
        <v>10661</v>
      </c>
      <c r="E3494" s="539" t="s">
        <v>14962</v>
      </c>
      <c r="F3494" s="106" t="s">
        <v>195</v>
      </c>
      <c r="G3494" s="106">
        <v>46021</v>
      </c>
      <c r="H3494" s="106">
        <v>46021</v>
      </c>
      <c r="I3494" s="90" t="s">
        <v>62</v>
      </c>
      <c r="J3494" s="106"/>
      <c r="K3494" s="106"/>
      <c r="L3494" s="106"/>
      <c r="M3494" s="90"/>
      <c r="N3494" s="106"/>
      <c r="O3494" s="106"/>
      <c r="P3494" s="106"/>
      <c r="Q3494" s="90"/>
      <c r="R3494" s="106"/>
      <c r="S3494" s="106"/>
      <c r="T3494" s="106"/>
      <c r="U3494" s="90"/>
      <c r="V3494" s="107" t="str">
        <f t="shared" si="225"/>
        <v>Open PDFIR FINALLY.RHS-KK-ECG-IR-SU-2978-REV00</v>
      </c>
      <c r="W3494" s="972" t="str">
        <f t="shared" ca="1" si="223"/>
        <v>DONE</v>
      </c>
      <c r="X3494" s="979" t="str">
        <f t="shared" si="224"/>
        <v>P</v>
      </c>
      <c r="Y3494" s="979"/>
    </row>
    <row r="3495" spans="1:25" ht="120" customHeight="1" x14ac:dyDescent="0.3">
      <c r="A3495" s="450">
        <f t="shared" si="222"/>
        <v>3490</v>
      </c>
      <c r="B3495" s="608" t="s">
        <v>19500</v>
      </c>
      <c r="C3495" s="608" t="s">
        <v>4383</v>
      </c>
      <c r="D3495" s="272" t="s">
        <v>10661</v>
      </c>
      <c r="E3495" s="539" t="s">
        <v>14963</v>
      </c>
      <c r="F3495" s="106" t="s">
        <v>195</v>
      </c>
      <c r="G3495" s="106">
        <v>46021</v>
      </c>
      <c r="H3495" s="106">
        <v>46021</v>
      </c>
      <c r="I3495" s="90" t="s">
        <v>62</v>
      </c>
      <c r="J3495" s="106"/>
      <c r="K3495" s="106"/>
      <c r="L3495" s="106"/>
      <c r="M3495" s="90"/>
      <c r="N3495" s="106"/>
      <c r="O3495" s="106"/>
      <c r="P3495" s="106"/>
      <c r="Q3495" s="90"/>
      <c r="R3495" s="106"/>
      <c r="S3495" s="106"/>
      <c r="T3495" s="106"/>
      <c r="U3495" s="90"/>
      <c r="V3495" s="107" t="str">
        <f t="shared" si="225"/>
        <v>Open PDFIR FINALLY.RHS-KK-ECG-IR-SU-2979-REV00</v>
      </c>
      <c r="W3495" s="972" t="str">
        <f t="shared" ca="1" si="223"/>
        <v>DONE</v>
      </c>
      <c r="X3495" s="979" t="str">
        <f t="shared" si="224"/>
        <v>P</v>
      </c>
      <c r="Y3495" s="979"/>
    </row>
    <row r="3496" spans="1:25" ht="120" customHeight="1" x14ac:dyDescent="0.3">
      <c r="A3496" s="450">
        <f t="shared" si="222"/>
        <v>3491</v>
      </c>
      <c r="B3496" s="608" t="s">
        <v>19501</v>
      </c>
      <c r="C3496" s="608" t="s">
        <v>4383</v>
      </c>
      <c r="D3496" s="272" t="s">
        <v>10661</v>
      </c>
      <c r="E3496" s="539" t="s">
        <v>14960</v>
      </c>
      <c r="F3496" s="106" t="s">
        <v>195</v>
      </c>
      <c r="G3496" s="106">
        <v>46021</v>
      </c>
      <c r="H3496" s="106">
        <v>46021</v>
      </c>
      <c r="I3496" s="90" t="s">
        <v>62</v>
      </c>
      <c r="J3496" s="106"/>
      <c r="K3496" s="106"/>
      <c r="L3496" s="106"/>
      <c r="M3496" s="90"/>
      <c r="N3496" s="106"/>
      <c r="O3496" s="106"/>
      <c r="P3496" s="106"/>
      <c r="Q3496" s="90"/>
      <c r="R3496" s="106"/>
      <c r="S3496" s="106"/>
      <c r="T3496" s="106"/>
      <c r="U3496" s="90"/>
      <c r="V3496" s="107" t="str">
        <f t="shared" si="225"/>
        <v>Open PDFIR FINALLY.RHS-KK-ECG-IR-SU-2980-REV00</v>
      </c>
      <c r="W3496" s="972" t="str">
        <f t="shared" ca="1" si="223"/>
        <v>DONE</v>
      </c>
      <c r="X3496" s="979" t="str">
        <f t="shared" si="224"/>
        <v>P</v>
      </c>
      <c r="Y3496" s="979"/>
    </row>
    <row r="3497" spans="1:25" ht="120" customHeight="1" x14ac:dyDescent="0.3">
      <c r="A3497" s="450">
        <f t="shared" si="222"/>
        <v>3492</v>
      </c>
      <c r="B3497" s="608" t="s">
        <v>19502</v>
      </c>
      <c r="C3497" s="608" t="s">
        <v>4383</v>
      </c>
      <c r="D3497" s="272" t="s">
        <v>10661</v>
      </c>
      <c r="E3497" s="539" t="s">
        <v>14955</v>
      </c>
      <c r="F3497" s="106" t="s">
        <v>195</v>
      </c>
      <c r="G3497" s="106">
        <v>46021</v>
      </c>
      <c r="H3497" s="106">
        <v>46021</v>
      </c>
      <c r="I3497" s="90" t="s">
        <v>62</v>
      </c>
      <c r="J3497" s="106"/>
      <c r="K3497" s="106"/>
      <c r="L3497" s="106"/>
      <c r="M3497" s="90"/>
      <c r="N3497" s="106"/>
      <c r="O3497" s="106"/>
      <c r="P3497" s="106"/>
      <c r="Q3497" s="90"/>
      <c r="R3497" s="106"/>
      <c r="S3497" s="106"/>
      <c r="T3497" s="106"/>
      <c r="U3497" s="90"/>
      <c r="V3497" s="107" t="str">
        <f t="shared" si="225"/>
        <v>Open PDFIR FINALLY.RHS-KK-ECG-IR-SU-2981-REV00</v>
      </c>
      <c r="W3497" s="972" t="str">
        <f t="shared" ca="1" si="223"/>
        <v>DONE</v>
      </c>
      <c r="X3497" s="979" t="str">
        <f t="shared" si="224"/>
        <v>P</v>
      </c>
      <c r="Y3497" s="979"/>
    </row>
    <row r="3498" spans="1:25" ht="120" customHeight="1" x14ac:dyDescent="0.3">
      <c r="A3498" s="450">
        <f t="shared" si="222"/>
        <v>3493</v>
      </c>
      <c r="B3498" s="608" t="s">
        <v>19503</v>
      </c>
      <c r="C3498" s="608" t="s">
        <v>4383</v>
      </c>
      <c r="D3498" s="272" t="s">
        <v>10661</v>
      </c>
      <c r="E3498" s="539" t="s">
        <v>14959</v>
      </c>
      <c r="F3498" s="106" t="s">
        <v>195</v>
      </c>
      <c r="G3498" s="106">
        <v>46021</v>
      </c>
      <c r="H3498" s="106">
        <v>46021</v>
      </c>
      <c r="I3498" s="90" t="s">
        <v>62</v>
      </c>
      <c r="J3498" s="106"/>
      <c r="K3498" s="106"/>
      <c r="L3498" s="106"/>
      <c r="M3498" s="90"/>
      <c r="N3498" s="106"/>
      <c r="O3498" s="106"/>
      <c r="P3498" s="106"/>
      <c r="Q3498" s="90"/>
      <c r="R3498" s="106"/>
      <c r="S3498" s="106"/>
      <c r="T3498" s="106"/>
      <c r="U3498" s="90"/>
      <c r="V3498" s="107" t="str">
        <f t="shared" si="225"/>
        <v>Open PDFIR FINALLY.RHS-KK-ECG-IR-SU-2982-REV00</v>
      </c>
      <c r="W3498" s="972" t="str">
        <f t="shared" ca="1" si="223"/>
        <v>DONE</v>
      </c>
      <c r="X3498" s="979" t="str">
        <f t="shared" si="224"/>
        <v>P</v>
      </c>
      <c r="Y3498" s="979"/>
    </row>
    <row r="3499" spans="1:25" ht="120" customHeight="1" x14ac:dyDescent="0.3">
      <c r="A3499" s="450">
        <f t="shared" si="222"/>
        <v>3494</v>
      </c>
      <c r="B3499" s="608" t="s">
        <v>19504</v>
      </c>
      <c r="C3499" s="608" t="s">
        <v>4383</v>
      </c>
      <c r="D3499" s="272" t="s">
        <v>10661</v>
      </c>
      <c r="E3499" s="539" t="s">
        <v>14958</v>
      </c>
      <c r="F3499" s="106" t="s">
        <v>195</v>
      </c>
      <c r="G3499" s="106">
        <v>46021</v>
      </c>
      <c r="H3499" s="106">
        <v>46021</v>
      </c>
      <c r="I3499" s="90" t="s">
        <v>62</v>
      </c>
      <c r="J3499" s="106"/>
      <c r="K3499" s="106"/>
      <c r="L3499" s="106"/>
      <c r="M3499" s="90"/>
      <c r="N3499" s="106"/>
      <c r="O3499" s="106"/>
      <c r="P3499" s="106"/>
      <c r="Q3499" s="90"/>
      <c r="R3499" s="106"/>
      <c r="S3499" s="106"/>
      <c r="T3499" s="106"/>
      <c r="U3499" s="90"/>
      <c r="V3499" s="107" t="str">
        <f t="shared" si="225"/>
        <v>Open PDFIR FINALLY.RHS-KK-ECG-IR-SU-2983-REV00</v>
      </c>
      <c r="W3499" s="972" t="str">
        <f t="shared" ca="1" si="223"/>
        <v>DONE</v>
      </c>
      <c r="X3499" s="979" t="str">
        <f t="shared" si="224"/>
        <v>P</v>
      </c>
      <c r="Y3499" s="979"/>
    </row>
    <row r="3500" spans="1:25" ht="120" customHeight="1" x14ac:dyDescent="0.3">
      <c r="A3500" s="450">
        <f t="shared" si="222"/>
        <v>3495</v>
      </c>
      <c r="B3500" s="608" t="s">
        <v>19505</v>
      </c>
      <c r="C3500" s="608" t="s">
        <v>4383</v>
      </c>
      <c r="D3500" s="272" t="s">
        <v>10661</v>
      </c>
      <c r="E3500" s="539" t="s">
        <v>14956</v>
      </c>
      <c r="F3500" s="106" t="s">
        <v>195</v>
      </c>
      <c r="G3500" s="106">
        <v>46021</v>
      </c>
      <c r="H3500" s="106">
        <v>46021</v>
      </c>
      <c r="I3500" s="90" t="s">
        <v>62</v>
      </c>
      <c r="J3500" s="106"/>
      <c r="K3500" s="106"/>
      <c r="L3500" s="106"/>
      <c r="M3500" s="90"/>
      <c r="N3500" s="106"/>
      <c r="O3500" s="106"/>
      <c r="P3500" s="106"/>
      <c r="Q3500" s="90"/>
      <c r="R3500" s="106"/>
      <c r="S3500" s="106"/>
      <c r="T3500" s="106"/>
      <c r="U3500" s="90"/>
      <c r="V3500" s="107" t="str">
        <f t="shared" si="225"/>
        <v>Open PDFIR FINALLY.RHS-KK-ECG-IR-SU-2984-REV00</v>
      </c>
      <c r="W3500" s="972" t="str">
        <f t="shared" ca="1" si="223"/>
        <v>DONE</v>
      </c>
      <c r="X3500" s="979" t="str">
        <f t="shared" si="224"/>
        <v>P</v>
      </c>
      <c r="Y3500" s="979"/>
    </row>
    <row r="3501" spans="1:25" ht="120" customHeight="1" x14ac:dyDescent="0.3">
      <c r="A3501" s="450">
        <f t="shared" si="222"/>
        <v>3496</v>
      </c>
      <c r="B3501" s="608" t="s">
        <v>19506</v>
      </c>
      <c r="C3501" s="608" t="s">
        <v>4383</v>
      </c>
      <c r="D3501" s="272" t="s">
        <v>10661</v>
      </c>
      <c r="E3501" s="539" t="s">
        <v>14957</v>
      </c>
      <c r="F3501" s="106" t="s">
        <v>195</v>
      </c>
      <c r="G3501" s="106">
        <v>46021</v>
      </c>
      <c r="H3501" s="106">
        <v>46021</v>
      </c>
      <c r="I3501" s="90" t="s">
        <v>62</v>
      </c>
      <c r="J3501" s="106"/>
      <c r="K3501" s="106"/>
      <c r="L3501" s="106"/>
      <c r="M3501" s="90"/>
      <c r="N3501" s="106"/>
      <c r="O3501" s="106"/>
      <c r="P3501" s="106"/>
      <c r="Q3501" s="90"/>
      <c r="R3501" s="106"/>
      <c r="S3501" s="106"/>
      <c r="T3501" s="106"/>
      <c r="U3501" s="90"/>
      <c r="V3501" s="107" t="str">
        <f t="shared" si="225"/>
        <v>Open PDFIR FINALLY.RHS-KK-ECG-IR-SU-2985-REV00</v>
      </c>
      <c r="W3501" s="972" t="str">
        <f t="shared" ca="1" si="223"/>
        <v>DONE</v>
      </c>
      <c r="X3501" s="979" t="str">
        <f t="shared" si="224"/>
        <v>P</v>
      </c>
      <c r="Y3501" s="979"/>
    </row>
    <row r="3502" spans="1:25" ht="168" customHeight="1" x14ac:dyDescent="0.3">
      <c r="A3502" s="450">
        <f t="shared" si="222"/>
        <v>3497</v>
      </c>
      <c r="B3502" s="608" t="s">
        <v>19507</v>
      </c>
      <c r="C3502" s="608" t="s">
        <v>4383</v>
      </c>
      <c r="D3502" s="272" t="s">
        <v>10661</v>
      </c>
      <c r="E3502" s="539" t="s">
        <v>14964</v>
      </c>
      <c r="F3502" s="106" t="s">
        <v>195</v>
      </c>
      <c r="G3502" s="106">
        <v>46021</v>
      </c>
      <c r="H3502" s="106">
        <v>46021</v>
      </c>
      <c r="I3502" s="90" t="s">
        <v>62</v>
      </c>
      <c r="J3502" s="106"/>
      <c r="K3502" s="106"/>
      <c r="L3502" s="106"/>
      <c r="M3502" s="90"/>
      <c r="N3502" s="106"/>
      <c r="O3502" s="106"/>
      <c r="P3502" s="106"/>
      <c r="Q3502" s="90"/>
      <c r="R3502" s="106"/>
      <c r="S3502" s="106"/>
      <c r="T3502" s="106"/>
      <c r="U3502" s="90"/>
      <c r="V3502" s="107" t="str">
        <f t="shared" si="225"/>
        <v>Open PDFIR FINALLY.RHS-KK-ECG-IR-SU-2986-REV00</v>
      </c>
      <c r="W3502" s="972" t="str">
        <f t="shared" ca="1" si="223"/>
        <v>DONE</v>
      </c>
      <c r="X3502" s="979" t="str">
        <f t="shared" si="224"/>
        <v>P</v>
      </c>
      <c r="Y3502" s="979"/>
    </row>
    <row r="3503" spans="1:25" ht="120" customHeight="1" x14ac:dyDescent="0.3">
      <c r="A3503" s="450">
        <f t="shared" si="222"/>
        <v>3498</v>
      </c>
      <c r="B3503" s="608" t="s">
        <v>19508</v>
      </c>
      <c r="C3503" s="608" t="s">
        <v>4383</v>
      </c>
      <c r="D3503" s="272" t="s">
        <v>10661</v>
      </c>
      <c r="E3503" s="539" t="s">
        <v>14965</v>
      </c>
      <c r="F3503" s="106" t="s">
        <v>195</v>
      </c>
      <c r="G3503" s="106">
        <v>46021</v>
      </c>
      <c r="H3503" s="106">
        <v>46021</v>
      </c>
      <c r="I3503" s="90" t="s">
        <v>62</v>
      </c>
      <c r="J3503" s="106"/>
      <c r="K3503" s="106"/>
      <c r="L3503" s="106"/>
      <c r="M3503" s="90"/>
      <c r="N3503" s="106"/>
      <c r="O3503" s="106"/>
      <c r="P3503" s="106"/>
      <c r="Q3503" s="90"/>
      <c r="R3503" s="106"/>
      <c r="S3503" s="106"/>
      <c r="T3503" s="106"/>
      <c r="U3503" s="90"/>
      <c r="V3503" s="107" t="str">
        <f t="shared" si="225"/>
        <v>Open PDFIR FINALLY.RHS-KK-ECG-IR-SU-2987-REV00</v>
      </c>
      <c r="W3503" s="972" t="str">
        <f t="shared" ca="1" si="223"/>
        <v>DONE</v>
      </c>
      <c r="X3503" s="979" t="str">
        <f t="shared" si="224"/>
        <v>P</v>
      </c>
      <c r="Y3503" s="979"/>
    </row>
    <row r="3504" spans="1:25" ht="120" customHeight="1" x14ac:dyDescent="0.3">
      <c r="A3504" s="450">
        <f t="shared" si="222"/>
        <v>3499</v>
      </c>
      <c r="B3504" s="608" t="s">
        <v>19509</v>
      </c>
      <c r="C3504" s="608" t="s">
        <v>3746</v>
      </c>
      <c r="D3504" s="272" t="s">
        <v>5106</v>
      </c>
      <c r="E3504" s="539" t="s">
        <v>14967</v>
      </c>
      <c r="F3504" s="106" t="s">
        <v>195</v>
      </c>
      <c r="G3504" s="106">
        <v>46023</v>
      </c>
      <c r="H3504" s="106">
        <v>46025</v>
      </c>
      <c r="I3504" s="90" t="s">
        <v>1671</v>
      </c>
      <c r="J3504" s="106"/>
      <c r="K3504" s="106"/>
      <c r="L3504" s="106"/>
      <c r="M3504" s="90"/>
      <c r="N3504" s="106"/>
      <c r="O3504" s="106"/>
      <c r="P3504" s="106"/>
      <c r="Q3504" s="90"/>
      <c r="R3504" s="106"/>
      <c r="S3504" s="106"/>
      <c r="T3504" s="106"/>
      <c r="U3504" s="90"/>
      <c r="V3504" s="107" t="str">
        <f t="shared" si="225"/>
        <v>Open PDFIR FINALLY.RHS-KK-ECG-IR-MECH-111-REV00</v>
      </c>
      <c r="W3504" s="972" t="str">
        <f t="shared" ca="1" si="223"/>
        <v>DONE</v>
      </c>
      <c r="X3504" s="979" t="str">
        <f t="shared" si="224"/>
        <v>P</v>
      </c>
      <c r="Y3504" s="979"/>
    </row>
    <row r="3505" spans="1:25" ht="120" customHeight="1" x14ac:dyDescent="0.3">
      <c r="A3505" s="450">
        <f t="shared" si="222"/>
        <v>3500</v>
      </c>
      <c r="B3505" s="608" t="s">
        <v>19510</v>
      </c>
      <c r="C3505" s="608" t="s">
        <v>76</v>
      </c>
      <c r="D3505" s="272" t="s">
        <v>10661</v>
      </c>
      <c r="E3505" s="539" t="s">
        <v>14968</v>
      </c>
      <c r="F3505" s="106" t="s">
        <v>195</v>
      </c>
      <c r="G3505" s="106">
        <v>46023</v>
      </c>
      <c r="H3505" s="106">
        <v>46024</v>
      </c>
      <c r="I3505" s="90" t="s">
        <v>25</v>
      </c>
      <c r="J3505" s="106"/>
      <c r="K3505" s="106"/>
      <c r="L3505" s="106"/>
      <c r="M3505" s="90"/>
      <c r="N3505" s="106"/>
      <c r="O3505" s="106"/>
      <c r="P3505" s="106"/>
      <c r="Q3505" s="90"/>
      <c r="R3505" s="106"/>
      <c r="S3505" s="106"/>
      <c r="T3505" s="106"/>
      <c r="U3505" s="90"/>
      <c r="V3505" s="107" t="str">
        <f t="shared" si="225"/>
        <v>Open PDFIR FINALLY.RHS-KK-ECG-IR-CI-2988-REV00</v>
      </c>
      <c r="W3505" s="972" t="str">
        <f t="shared" ca="1" si="223"/>
        <v>DONE</v>
      </c>
      <c r="X3505" s="979" t="str">
        <f t="shared" si="224"/>
        <v>P</v>
      </c>
      <c r="Y3505" s="979"/>
    </row>
    <row r="3506" spans="1:25" ht="120" customHeight="1" x14ac:dyDescent="0.3">
      <c r="A3506" s="450">
        <f t="shared" si="222"/>
        <v>3501</v>
      </c>
      <c r="B3506" s="608" t="s">
        <v>19511</v>
      </c>
      <c r="C3506" s="608" t="s">
        <v>78</v>
      </c>
      <c r="D3506" s="272" t="s">
        <v>5106</v>
      </c>
      <c r="E3506" s="539" t="s">
        <v>14969</v>
      </c>
      <c r="F3506" s="106" t="s">
        <v>195</v>
      </c>
      <c r="G3506" s="106">
        <v>46021</v>
      </c>
      <c r="H3506" s="106">
        <v>46023</v>
      </c>
      <c r="I3506" s="90" t="s">
        <v>1671</v>
      </c>
      <c r="J3506" s="106"/>
      <c r="K3506" s="106"/>
      <c r="L3506" s="106"/>
      <c r="M3506" s="90"/>
      <c r="N3506" s="106"/>
      <c r="O3506" s="106"/>
      <c r="P3506" s="106"/>
      <c r="Q3506" s="90"/>
      <c r="R3506" s="106"/>
      <c r="S3506" s="106"/>
      <c r="T3506" s="106"/>
      <c r="U3506" s="90"/>
      <c r="V3506" s="107" t="str">
        <f t="shared" si="225"/>
        <v>Open PDFIR FINALLY.RHS-KK-ECG-IR-ELE-417-REV00</v>
      </c>
      <c r="W3506" s="972" t="str">
        <f t="shared" ca="1" si="223"/>
        <v>DONE</v>
      </c>
      <c r="X3506" s="979" t="str">
        <f t="shared" si="224"/>
        <v>P</v>
      </c>
      <c r="Y3506" s="979"/>
    </row>
    <row r="3507" spans="1:25" ht="120" customHeight="1" x14ac:dyDescent="0.3">
      <c r="A3507" s="450">
        <f t="shared" si="222"/>
        <v>3502</v>
      </c>
      <c r="B3507" s="608" t="s">
        <v>19512</v>
      </c>
      <c r="C3507" s="608" t="s">
        <v>78</v>
      </c>
      <c r="D3507" s="272" t="s">
        <v>12300</v>
      </c>
      <c r="E3507" s="539" t="s">
        <v>14970</v>
      </c>
      <c r="F3507" s="106" t="s">
        <v>195</v>
      </c>
      <c r="G3507" s="106">
        <v>46021</v>
      </c>
      <c r="H3507" s="106">
        <v>46023</v>
      </c>
      <c r="I3507" s="90" t="s">
        <v>1671</v>
      </c>
      <c r="J3507" s="106"/>
      <c r="K3507" s="106"/>
      <c r="L3507" s="106"/>
      <c r="M3507" s="90"/>
      <c r="N3507" s="106"/>
      <c r="O3507" s="106"/>
      <c r="P3507" s="106"/>
      <c r="Q3507" s="90"/>
      <c r="R3507" s="106"/>
      <c r="S3507" s="106"/>
      <c r="T3507" s="106"/>
      <c r="U3507" s="90"/>
      <c r="V3507" s="107" t="str">
        <f t="shared" si="225"/>
        <v>Open PDFIR FINALLY.RHS-KK-ECG-IR-ELE-418-REV00</v>
      </c>
      <c r="W3507" s="972" t="str">
        <f t="shared" ca="1" si="223"/>
        <v>DONE</v>
      </c>
      <c r="X3507" s="979" t="str">
        <f t="shared" si="224"/>
        <v>P</v>
      </c>
      <c r="Y3507" s="979"/>
    </row>
    <row r="3508" spans="1:25" ht="120" customHeight="1" x14ac:dyDescent="0.3">
      <c r="A3508" s="450">
        <f t="shared" si="222"/>
        <v>3503</v>
      </c>
      <c r="B3508" s="608" t="s">
        <v>19513</v>
      </c>
      <c r="C3508" s="608" t="s">
        <v>2735</v>
      </c>
      <c r="D3508" s="272" t="s">
        <v>5106</v>
      </c>
      <c r="E3508" s="539" t="s">
        <v>14971</v>
      </c>
      <c r="F3508" s="106" t="s">
        <v>195</v>
      </c>
      <c r="G3508" s="106">
        <v>45724</v>
      </c>
      <c r="H3508" s="106">
        <v>45724</v>
      </c>
      <c r="I3508" s="90" t="s">
        <v>1671</v>
      </c>
      <c r="J3508" s="106"/>
      <c r="K3508" s="106"/>
      <c r="L3508" s="106"/>
      <c r="M3508" s="90"/>
      <c r="N3508" s="106"/>
      <c r="O3508" s="106"/>
      <c r="P3508" s="106"/>
      <c r="Q3508" s="90"/>
      <c r="R3508" s="106"/>
      <c r="S3508" s="106"/>
      <c r="T3508" s="106"/>
      <c r="U3508" s="90"/>
      <c r="V3508" s="107" t="str">
        <f t="shared" si="225"/>
        <v>Open PDFIR FINALLY.RHS-KK-ECG-IR-ARCH-2989-REV00</v>
      </c>
      <c r="W3508" s="972" t="str">
        <f t="shared" ca="1" si="223"/>
        <v>DONE</v>
      </c>
      <c r="X3508" s="979" t="str">
        <f t="shared" si="224"/>
        <v>P</v>
      </c>
      <c r="Y3508" s="979"/>
    </row>
    <row r="3509" spans="1:25" ht="120" customHeight="1" x14ac:dyDescent="0.3">
      <c r="A3509" s="450">
        <f t="shared" si="222"/>
        <v>3504</v>
      </c>
      <c r="B3509" s="608" t="s">
        <v>19514</v>
      </c>
      <c r="C3509" s="608" t="s">
        <v>2735</v>
      </c>
      <c r="D3509" s="272" t="s">
        <v>5106</v>
      </c>
      <c r="E3509" s="539" t="s">
        <v>14980</v>
      </c>
      <c r="F3509" s="106" t="s">
        <v>195</v>
      </c>
      <c r="G3509" s="106">
        <v>45833</v>
      </c>
      <c r="H3509" s="106">
        <v>45833</v>
      </c>
      <c r="I3509" s="90" t="s">
        <v>1671</v>
      </c>
      <c r="J3509" s="106"/>
      <c r="K3509" s="106"/>
      <c r="L3509" s="106"/>
      <c r="M3509" s="90"/>
      <c r="N3509" s="106"/>
      <c r="O3509" s="106"/>
      <c r="P3509" s="106"/>
      <c r="Q3509" s="90"/>
      <c r="R3509" s="106"/>
      <c r="S3509" s="106"/>
      <c r="T3509" s="106"/>
      <c r="U3509" s="90"/>
      <c r="V3509" s="107" t="str">
        <f t="shared" si="225"/>
        <v>Open PDFIR FINALLY.RHS-KK-ECG-IR-ARCH-2990-REV00</v>
      </c>
      <c r="W3509" s="972" t="str">
        <f t="shared" ca="1" si="223"/>
        <v>DONE</v>
      </c>
      <c r="X3509" s="979" t="str">
        <f t="shared" si="224"/>
        <v>P</v>
      </c>
      <c r="Y3509" s="979"/>
    </row>
    <row r="3510" spans="1:25" ht="120" customHeight="1" x14ac:dyDescent="0.3">
      <c r="A3510" s="450">
        <f t="shared" si="222"/>
        <v>3505</v>
      </c>
      <c r="B3510" s="608" t="s">
        <v>19515</v>
      </c>
      <c r="C3510" s="608" t="s">
        <v>2735</v>
      </c>
      <c r="D3510" s="272" t="s">
        <v>5106</v>
      </c>
      <c r="E3510" s="539" t="s">
        <v>14981</v>
      </c>
      <c r="F3510" s="106" t="s">
        <v>195</v>
      </c>
      <c r="G3510" s="106">
        <v>45888</v>
      </c>
      <c r="H3510" s="106">
        <v>45888</v>
      </c>
      <c r="I3510" s="90" t="s">
        <v>1671</v>
      </c>
      <c r="J3510" s="106"/>
      <c r="K3510" s="106"/>
      <c r="L3510" s="106"/>
      <c r="M3510" s="90"/>
      <c r="N3510" s="106"/>
      <c r="O3510" s="106"/>
      <c r="P3510" s="106"/>
      <c r="Q3510" s="90"/>
      <c r="R3510" s="106"/>
      <c r="S3510" s="106"/>
      <c r="T3510" s="106"/>
      <c r="U3510" s="90"/>
      <c r="V3510" s="107" t="str">
        <f t="shared" si="225"/>
        <v>Open PDFIR FINALLY.RHS-KK-ECG-IR-ARCH-2991-REV00</v>
      </c>
      <c r="W3510" s="972" t="str">
        <f t="shared" ca="1" si="223"/>
        <v>DONE</v>
      </c>
      <c r="X3510" s="979" t="str">
        <f t="shared" si="224"/>
        <v>P</v>
      </c>
      <c r="Y3510" s="979"/>
    </row>
    <row r="3511" spans="1:25" ht="120" customHeight="1" x14ac:dyDescent="0.3">
      <c r="A3511" s="450">
        <f t="shared" si="222"/>
        <v>3506</v>
      </c>
      <c r="B3511" s="608" t="s">
        <v>19516</v>
      </c>
      <c r="C3511" s="608" t="s">
        <v>2735</v>
      </c>
      <c r="D3511" s="272" t="s">
        <v>5106</v>
      </c>
      <c r="E3511" s="539" t="s">
        <v>14982</v>
      </c>
      <c r="F3511" s="106" t="s">
        <v>195</v>
      </c>
      <c r="G3511" s="106">
        <v>45888</v>
      </c>
      <c r="H3511" s="106">
        <v>45888</v>
      </c>
      <c r="I3511" s="90" t="s">
        <v>1671</v>
      </c>
      <c r="J3511" s="106"/>
      <c r="K3511" s="106"/>
      <c r="L3511" s="106"/>
      <c r="M3511" s="90"/>
      <c r="N3511" s="106"/>
      <c r="O3511" s="106"/>
      <c r="P3511" s="106"/>
      <c r="Q3511" s="90"/>
      <c r="R3511" s="106"/>
      <c r="S3511" s="106"/>
      <c r="T3511" s="106"/>
      <c r="U3511" s="90"/>
      <c r="V3511" s="107" t="str">
        <f t="shared" si="225"/>
        <v>Open PDFIR FINALLY.RHS-KK-ECG-IR-ARCH-2992-REV00</v>
      </c>
      <c r="W3511" s="972" t="str">
        <f t="shared" ca="1" si="223"/>
        <v>DONE</v>
      </c>
      <c r="X3511" s="979" t="str">
        <f t="shared" si="224"/>
        <v>P</v>
      </c>
      <c r="Y3511" s="979"/>
    </row>
    <row r="3512" spans="1:25" ht="120" customHeight="1" x14ac:dyDescent="0.3">
      <c r="A3512" s="450">
        <f t="shared" si="222"/>
        <v>3507</v>
      </c>
      <c r="B3512" s="608" t="s">
        <v>19517</v>
      </c>
      <c r="C3512" s="608" t="s">
        <v>2735</v>
      </c>
      <c r="D3512" s="272" t="s">
        <v>5106</v>
      </c>
      <c r="E3512" s="539" t="s">
        <v>14983</v>
      </c>
      <c r="F3512" s="106" t="s">
        <v>195</v>
      </c>
      <c r="G3512" s="106">
        <v>45738</v>
      </c>
      <c r="H3512" s="106">
        <v>45769</v>
      </c>
      <c r="I3512" s="90" t="s">
        <v>1671</v>
      </c>
      <c r="J3512" s="106"/>
      <c r="K3512" s="106"/>
      <c r="L3512" s="106"/>
      <c r="M3512" s="90"/>
      <c r="N3512" s="106"/>
      <c r="O3512" s="106"/>
      <c r="P3512" s="106"/>
      <c r="Q3512" s="90"/>
      <c r="R3512" s="106"/>
      <c r="S3512" s="106"/>
      <c r="T3512" s="106"/>
      <c r="U3512" s="90"/>
      <c r="V3512" s="107" t="str">
        <f t="shared" si="225"/>
        <v>Open PDFIR FINALLY.RHS-KK-ECG-IR-ARCH-2993-REV00</v>
      </c>
      <c r="W3512" s="972" t="str">
        <f t="shared" ca="1" si="223"/>
        <v>DONE</v>
      </c>
      <c r="X3512" s="979" t="str">
        <f t="shared" si="224"/>
        <v>P</v>
      </c>
      <c r="Y3512" s="979"/>
    </row>
    <row r="3513" spans="1:25" ht="120" customHeight="1" x14ac:dyDescent="0.3">
      <c r="A3513" s="450">
        <f t="shared" si="222"/>
        <v>3508</v>
      </c>
      <c r="B3513" s="608" t="s">
        <v>19518</v>
      </c>
      <c r="C3513" s="608" t="s">
        <v>2735</v>
      </c>
      <c r="D3513" s="272" t="s">
        <v>5106</v>
      </c>
      <c r="E3513" s="539" t="s">
        <v>14984</v>
      </c>
      <c r="F3513" s="106" t="s">
        <v>195</v>
      </c>
      <c r="G3513" s="106">
        <v>45724</v>
      </c>
      <c r="H3513" s="106">
        <v>45724</v>
      </c>
      <c r="I3513" s="90" t="s">
        <v>1671</v>
      </c>
      <c r="J3513" s="106"/>
      <c r="K3513" s="106"/>
      <c r="L3513" s="106"/>
      <c r="M3513" s="90"/>
      <c r="N3513" s="106"/>
      <c r="O3513" s="106"/>
      <c r="P3513" s="106"/>
      <c r="Q3513" s="90"/>
      <c r="R3513" s="106"/>
      <c r="S3513" s="106"/>
      <c r="T3513" s="106"/>
      <c r="U3513" s="90"/>
      <c r="V3513" s="107" t="str">
        <f t="shared" si="225"/>
        <v>Open PDFIR FINALLY.RHS-KK-ECG-IR-ARCH-2994-REV00</v>
      </c>
      <c r="W3513" s="972" t="str">
        <f t="shared" ca="1" si="223"/>
        <v>DONE</v>
      </c>
      <c r="X3513" s="979" t="str">
        <f t="shared" si="224"/>
        <v>P</v>
      </c>
      <c r="Y3513" s="979"/>
    </row>
    <row r="3514" spans="1:25" ht="120" customHeight="1" x14ac:dyDescent="0.3">
      <c r="A3514" s="450">
        <f t="shared" si="222"/>
        <v>3509</v>
      </c>
      <c r="B3514" s="608" t="s">
        <v>19519</v>
      </c>
      <c r="C3514" s="608" t="s">
        <v>2735</v>
      </c>
      <c r="D3514" s="272" t="s">
        <v>5106</v>
      </c>
      <c r="E3514" s="539" t="s">
        <v>14985</v>
      </c>
      <c r="F3514" s="106" t="s">
        <v>195</v>
      </c>
      <c r="G3514" s="106">
        <v>45794</v>
      </c>
      <c r="H3514" s="106">
        <v>45835</v>
      </c>
      <c r="I3514" s="90" t="s">
        <v>1671</v>
      </c>
      <c r="J3514" s="106"/>
      <c r="K3514" s="106"/>
      <c r="L3514" s="106"/>
      <c r="M3514" s="90"/>
      <c r="N3514" s="106"/>
      <c r="O3514" s="106"/>
      <c r="P3514" s="106"/>
      <c r="Q3514" s="90"/>
      <c r="R3514" s="106"/>
      <c r="S3514" s="106"/>
      <c r="T3514" s="106"/>
      <c r="U3514" s="90"/>
      <c r="V3514" s="107" t="str">
        <f t="shared" si="225"/>
        <v>Open PDFIR FINALLY.RHS-KK-ECG-IR-ARCH-2995-REV00</v>
      </c>
      <c r="W3514" s="972" t="str">
        <f t="shared" ca="1" si="223"/>
        <v>DONE</v>
      </c>
      <c r="X3514" s="979" t="str">
        <f t="shared" si="224"/>
        <v>P</v>
      </c>
      <c r="Y3514" s="979"/>
    </row>
    <row r="3515" spans="1:25" ht="120" customHeight="1" x14ac:dyDescent="0.3">
      <c r="A3515" s="450">
        <f t="shared" si="222"/>
        <v>3510</v>
      </c>
      <c r="B3515" s="608" t="s">
        <v>19520</v>
      </c>
      <c r="C3515" s="608" t="s">
        <v>2735</v>
      </c>
      <c r="D3515" s="272" t="s">
        <v>5106</v>
      </c>
      <c r="E3515" s="539" t="s">
        <v>14986</v>
      </c>
      <c r="F3515" s="106" t="s">
        <v>195</v>
      </c>
      <c r="G3515" s="106">
        <v>45861</v>
      </c>
      <c r="H3515" s="106">
        <v>45861</v>
      </c>
      <c r="I3515" s="90" t="s">
        <v>1671</v>
      </c>
      <c r="J3515" s="106"/>
      <c r="K3515" s="106"/>
      <c r="L3515" s="106"/>
      <c r="M3515" s="90"/>
      <c r="N3515" s="106"/>
      <c r="O3515" s="106"/>
      <c r="P3515" s="106"/>
      <c r="Q3515" s="90"/>
      <c r="R3515" s="106"/>
      <c r="S3515" s="106"/>
      <c r="T3515" s="106"/>
      <c r="U3515" s="90"/>
      <c r="V3515" s="107" t="str">
        <f t="shared" si="225"/>
        <v>Open PDFIR FINALLY.RHS-KK-ECG-IR-ARCH-2996-REV00</v>
      </c>
      <c r="W3515" s="972" t="str">
        <f t="shared" ca="1" si="223"/>
        <v>DONE</v>
      </c>
      <c r="X3515" s="979" t="str">
        <f t="shared" si="224"/>
        <v>P</v>
      </c>
      <c r="Y3515" s="979"/>
    </row>
    <row r="3516" spans="1:25" ht="120" customHeight="1" x14ac:dyDescent="0.3">
      <c r="A3516" s="450">
        <f t="shared" si="222"/>
        <v>3511</v>
      </c>
      <c r="B3516" s="608" t="s">
        <v>19521</v>
      </c>
      <c r="C3516" s="608" t="s">
        <v>2735</v>
      </c>
      <c r="D3516" s="272" t="s">
        <v>5106</v>
      </c>
      <c r="E3516" s="539" t="s">
        <v>14987</v>
      </c>
      <c r="F3516" s="106" t="s">
        <v>195</v>
      </c>
      <c r="G3516" s="106">
        <v>45861</v>
      </c>
      <c r="H3516" s="106">
        <v>45861</v>
      </c>
      <c r="I3516" s="90" t="s">
        <v>1671</v>
      </c>
      <c r="J3516" s="106"/>
      <c r="K3516" s="106"/>
      <c r="L3516" s="106"/>
      <c r="M3516" s="90"/>
      <c r="N3516" s="106"/>
      <c r="O3516" s="106"/>
      <c r="P3516" s="106"/>
      <c r="Q3516" s="90"/>
      <c r="R3516" s="106"/>
      <c r="S3516" s="106"/>
      <c r="T3516" s="106"/>
      <c r="U3516" s="90"/>
      <c r="V3516" s="107" t="str">
        <f t="shared" si="225"/>
        <v>Open PDFIR FINALLY.RHS-KK-ECG-IR-ARCH-2997-REV00</v>
      </c>
      <c r="W3516" s="972" t="str">
        <f t="shared" ca="1" si="223"/>
        <v>DONE</v>
      </c>
      <c r="X3516" s="979" t="str">
        <f t="shared" si="224"/>
        <v>P</v>
      </c>
      <c r="Y3516" s="979"/>
    </row>
    <row r="3517" spans="1:25" ht="120" customHeight="1" x14ac:dyDescent="0.3">
      <c r="A3517" s="450">
        <f t="shared" si="222"/>
        <v>3512</v>
      </c>
      <c r="B3517" s="608" t="s">
        <v>19522</v>
      </c>
      <c r="C3517" s="608" t="s">
        <v>2735</v>
      </c>
      <c r="D3517" s="272" t="s">
        <v>5106</v>
      </c>
      <c r="E3517" s="539" t="s">
        <v>14988</v>
      </c>
      <c r="F3517" s="106" t="s">
        <v>195</v>
      </c>
      <c r="G3517" s="106">
        <v>45861</v>
      </c>
      <c r="H3517" s="106">
        <v>45861</v>
      </c>
      <c r="I3517" s="90" t="s">
        <v>1671</v>
      </c>
      <c r="J3517" s="106"/>
      <c r="K3517" s="106"/>
      <c r="L3517" s="106"/>
      <c r="M3517" s="90"/>
      <c r="N3517" s="106"/>
      <c r="O3517" s="106"/>
      <c r="P3517" s="106"/>
      <c r="Q3517" s="90"/>
      <c r="R3517" s="106"/>
      <c r="S3517" s="106"/>
      <c r="T3517" s="106"/>
      <c r="U3517" s="90"/>
      <c r="V3517" s="107" t="str">
        <f t="shared" si="225"/>
        <v>Open PDFIR FINALLY.RHS-KK-ECG-IR-ARCH-2998-REV00</v>
      </c>
      <c r="W3517" s="972" t="str">
        <f t="shared" ca="1" si="223"/>
        <v>DONE</v>
      </c>
      <c r="X3517" s="979" t="str">
        <f t="shared" si="224"/>
        <v>P</v>
      </c>
      <c r="Y3517" s="979"/>
    </row>
    <row r="3518" spans="1:25" ht="120" customHeight="1" x14ac:dyDescent="0.3">
      <c r="A3518" s="450">
        <f t="shared" si="222"/>
        <v>3513</v>
      </c>
      <c r="B3518" s="608" t="s">
        <v>19523</v>
      </c>
      <c r="C3518" s="608" t="s">
        <v>2735</v>
      </c>
      <c r="D3518" s="272" t="s">
        <v>5106</v>
      </c>
      <c r="E3518" s="539" t="s">
        <v>14989</v>
      </c>
      <c r="F3518" s="106" t="s">
        <v>195</v>
      </c>
      <c r="G3518" s="106">
        <v>45861</v>
      </c>
      <c r="H3518" s="106">
        <v>45861</v>
      </c>
      <c r="I3518" s="90" t="s">
        <v>1671</v>
      </c>
      <c r="J3518" s="106"/>
      <c r="K3518" s="106"/>
      <c r="L3518" s="106"/>
      <c r="M3518" s="90"/>
      <c r="N3518" s="106"/>
      <c r="O3518" s="106"/>
      <c r="P3518" s="106"/>
      <c r="Q3518" s="90"/>
      <c r="R3518" s="106"/>
      <c r="S3518" s="106"/>
      <c r="T3518" s="106"/>
      <c r="U3518" s="90"/>
      <c r="V3518" s="107" t="str">
        <f t="shared" si="225"/>
        <v>Open PDFIR FINALLY.RHS-KK-ECG-IR-ARCH-2999-REV00</v>
      </c>
      <c r="W3518" s="972" t="str">
        <f t="shared" ca="1" si="223"/>
        <v>DONE</v>
      </c>
      <c r="X3518" s="979" t="str">
        <f t="shared" si="224"/>
        <v>P</v>
      </c>
      <c r="Y3518" s="979"/>
    </row>
    <row r="3519" spans="1:25" ht="120" customHeight="1" x14ac:dyDescent="0.3">
      <c r="A3519" s="450">
        <f t="shared" ref="A3519:A3582" si="226">ROW()-ROW($A$5)</f>
        <v>3514</v>
      </c>
      <c r="B3519" s="608" t="s">
        <v>19524</v>
      </c>
      <c r="C3519" s="608" t="s">
        <v>2735</v>
      </c>
      <c r="D3519" s="272" t="s">
        <v>5106</v>
      </c>
      <c r="E3519" s="539" t="s">
        <v>14990</v>
      </c>
      <c r="F3519" s="106" t="s">
        <v>195</v>
      </c>
      <c r="G3519" s="106">
        <v>45924</v>
      </c>
      <c r="H3519" s="106">
        <v>45924</v>
      </c>
      <c r="I3519" s="90" t="s">
        <v>1671</v>
      </c>
      <c r="J3519" s="106"/>
      <c r="K3519" s="106"/>
      <c r="L3519" s="106"/>
      <c r="M3519" s="90"/>
      <c r="N3519" s="106"/>
      <c r="O3519" s="106"/>
      <c r="P3519" s="106"/>
      <c r="Q3519" s="90"/>
      <c r="R3519" s="106"/>
      <c r="S3519" s="106"/>
      <c r="T3519" s="106"/>
      <c r="U3519" s="90"/>
      <c r="V3519" s="107" t="str">
        <f t="shared" si="225"/>
        <v>Open PDFIR FINALLY.RHS-KK-ECG-IR-ARCH-3000-REV00</v>
      </c>
      <c r="W3519" s="972" t="str">
        <f t="shared" ca="1" si="223"/>
        <v>DONE</v>
      </c>
      <c r="X3519" s="979" t="str">
        <f t="shared" si="224"/>
        <v>P</v>
      </c>
      <c r="Y3519" s="979"/>
    </row>
    <row r="3520" spans="1:25" ht="120" customHeight="1" x14ac:dyDescent="0.3">
      <c r="A3520" s="450">
        <f t="shared" si="226"/>
        <v>3515</v>
      </c>
      <c r="B3520" s="608" t="s">
        <v>19525</v>
      </c>
      <c r="C3520" s="608" t="s">
        <v>2735</v>
      </c>
      <c r="D3520" s="272" t="s">
        <v>5106</v>
      </c>
      <c r="E3520" s="539" t="s">
        <v>14991</v>
      </c>
      <c r="F3520" s="106" t="s">
        <v>195</v>
      </c>
      <c r="G3520" s="106">
        <v>45959</v>
      </c>
      <c r="H3520" s="106">
        <v>45959</v>
      </c>
      <c r="I3520" s="90" t="s">
        <v>1671</v>
      </c>
      <c r="J3520" s="106"/>
      <c r="K3520" s="106"/>
      <c r="L3520" s="106"/>
      <c r="M3520" s="90"/>
      <c r="N3520" s="106"/>
      <c r="O3520" s="106"/>
      <c r="P3520" s="106"/>
      <c r="Q3520" s="90"/>
      <c r="R3520" s="106"/>
      <c r="S3520" s="106"/>
      <c r="T3520" s="106"/>
      <c r="U3520" s="90"/>
      <c r="V3520" s="107" t="str">
        <f t="shared" si="225"/>
        <v>Open PDFIR FINALLY.RHS-KK-ECG-IR-ARCH-3001-REV00</v>
      </c>
      <c r="W3520" s="972" t="str">
        <f t="shared" ca="1" si="223"/>
        <v>DONE</v>
      </c>
      <c r="X3520" s="979" t="str">
        <f t="shared" si="224"/>
        <v>P</v>
      </c>
      <c r="Y3520" s="979"/>
    </row>
    <row r="3521" spans="1:25" ht="120" customHeight="1" x14ac:dyDescent="0.3">
      <c r="A3521" s="450">
        <f t="shared" si="226"/>
        <v>3516</v>
      </c>
      <c r="B3521" s="608" t="s">
        <v>19526</v>
      </c>
      <c r="C3521" s="608" t="s">
        <v>2735</v>
      </c>
      <c r="D3521" s="272" t="s">
        <v>5106</v>
      </c>
      <c r="E3521" s="539" t="s">
        <v>14992</v>
      </c>
      <c r="F3521" s="106" t="s">
        <v>195</v>
      </c>
      <c r="G3521" s="106">
        <v>45861</v>
      </c>
      <c r="H3521" s="106">
        <v>45861</v>
      </c>
      <c r="I3521" s="90" t="s">
        <v>1671</v>
      </c>
      <c r="J3521" s="106"/>
      <c r="K3521" s="106"/>
      <c r="L3521" s="106"/>
      <c r="M3521" s="90"/>
      <c r="N3521" s="106"/>
      <c r="O3521" s="106"/>
      <c r="P3521" s="106"/>
      <c r="Q3521" s="90"/>
      <c r="R3521" s="106"/>
      <c r="S3521" s="106"/>
      <c r="T3521" s="106"/>
      <c r="U3521" s="90"/>
      <c r="V3521" s="107" t="str">
        <f t="shared" si="225"/>
        <v>Open PDFIR FINALLY.RHS-KK-ECG-IR-ARCH-3002-REV00</v>
      </c>
      <c r="W3521" s="972" t="str">
        <f t="shared" ca="1" si="223"/>
        <v>DONE</v>
      </c>
      <c r="X3521" s="979" t="str">
        <f t="shared" si="224"/>
        <v>P</v>
      </c>
      <c r="Y3521" s="979"/>
    </row>
    <row r="3522" spans="1:25" ht="120" customHeight="1" x14ac:dyDescent="0.3">
      <c r="A3522" s="450">
        <f t="shared" si="226"/>
        <v>3517</v>
      </c>
      <c r="B3522" s="608" t="s">
        <v>19527</v>
      </c>
      <c r="C3522" s="608" t="s">
        <v>2735</v>
      </c>
      <c r="D3522" s="272" t="s">
        <v>5106</v>
      </c>
      <c r="E3522" s="539" t="s">
        <v>14993</v>
      </c>
      <c r="F3522" s="106" t="s">
        <v>195</v>
      </c>
      <c r="G3522" s="106">
        <v>45888</v>
      </c>
      <c r="H3522" s="106"/>
      <c r="I3522" s="90" t="s">
        <v>83</v>
      </c>
      <c r="J3522" s="106"/>
      <c r="K3522" s="106"/>
      <c r="L3522" s="106"/>
      <c r="M3522" s="90"/>
      <c r="N3522" s="106"/>
      <c r="O3522" s="106"/>
      <c r="P3522" s="106"/>
      <c r="Q3522" s="90"/>
      <c r="R3522" s="106"/>
      <c r="S3522" s="106"/>
      <c r="T3522" s="106"/>
      <c r="U3522" s="90"/>
      <c r="V3522" s="107" t="str">
        <f t="shared" si="225"/>
        <v>Open PDFIR FINALLY.RHS-KK-ECG-IR-ARCH-3003-REV00</v>
      </c>
      <c r="W3522" s="973">
        <f t="shared" ca="1" si="223"/>
        <v>320</v>
      </c>
      <c r="X3522" s="979" t="str">
        <f t="shared" si="224"/>
        <v>P</v>
      </c>
      <c r="Y3522" s="979"/>
    </row>
    <row r="3523" spans="1:25" ht="120" customHeight="1" x14ac:dyDescent="0.3">
      <c r="A3523" s="450">
        <f t="shared" si="226"/>
        <v>3518</v>
      </c>
      <c r="B3523" s="608" t="s">
        <v>19528</v>
      </c>
      <c r="C3523" s="608" t="s">
        <v>2735</v>
      </c>
      <c r="D3523" s="272" t="s">
        <v>5106</v>
      </c>
      <c r="E3523" s="539" t="s">
        <v>14994</v>
      </c>
      <c r="F3523" s="106" t="s">
        <v>195</v>
      </c>
      <c r="G3523" s="106">
        <v>45888</v>
      </c>
      <c r="H3523" s="106">
        <v>45888</v>
      </c>
      <c r="I3523" s="90" t="s">
        <v>1671</v>
      </c>
      <c r="J3523" s="106"/>
      <c r="K3523" s="106"/>
      <c r="L3523" s="106"/>
      <c r="M3523" s="90"/>
      <c r="N3523" s="106"/>
      <c r="O3523" s="106"/>
      <c r="P3523" s="106"/>
      <c r="Q3523" s="90"/>
      <c r="R3523" s="106"/>
      <c r="S3523" s="106"/>
      <c r="T3523" s="106"/>
      <c r="U3523" s="90"/>
      <c r="V3523" s="107" t="str">
        <f t="shared" si="225"/>
        <v>Open PDFIR FINALLY.RHS-KK-ECG-IR-ARCH-3004-REV00</v>
      </c>
      <c r="W3523" s="972" t="str">
        <f t="shared" ca="1" si="223"/>
        <v>DONE</v>
      </c>
      <c r="X3523" s="979" t="str">
        <f t="shared" si="224"/>
        <v>P</v>
      </c>
      <c r="Y3523" s="979"/>
    </row>
    <row r="3524" spans="1:25" ht="120" customHeight="1" x14ac:dyDescent="0.3">
      <c r="A3524" s="450">
        <f t="shared" si="226"/>
        <v>3519</v>
      </c>
      <c r="B3524" s="608" t="s">
        <v>19529</v>
      </c>
      <c r="C3524" s="608" t="s">
        <v>2735</v>
      </c>
      <c r="D3524" s="272" t="s">
        <v>5106</v>
      </c>
      <c r="E3524" s="539" t="s">
        <v>14995</v>
      </c>
      <c r="F3524" s="106" t="s">
        <v>195</v>
      </c>
      <c r="G3524" s="106">
        <v>45924</v>
      </c>
      <c r="H3524" s="106">
        <v>45924</v>
      </c>
      <c r="I3524" s="90" t="s">
        <v>1671</v>
      </c>
      <c r="J3524" s="106"/>
      <c r="K3524" s="106"/>
      <c r="L3524" s="106"/>
      <c r="M3524" s="90"/>
      <c r="N3524" s="106"/>
      <c r="O3524" s="106"/>
      <c r="P3524" s="106"/>
      <c r="Q3524" s="90"/>
      <c r="R3524" s="106"/>
      <c r="S3524" s="106"/>
      <c r="T3524" s="106"/>
      <c r="U3524" s="90"/>
      <c r="V3524" s="107" t="str">
        <f t="shared" si="225"/>
        <v>Open PDFIR FINALLY.RHS-KK-ECG-IR-ARCH-3005-REV00</v>
      </c>
      <c r="W3524" s="972" t="str">
        <f t="shared" ca="1" si="223"/>
        <v>DONE</v>
      </c>
      <c r="X3524" s="979" t="str">
        <f t="shared" si="224"/>
        <v>P</v>
      </c>
      <c r="Y3524" s="979"/>
    </row>
    <row r="3525" spans="1:25" ht="120" customHeight="1" x14ac:dyDescent="0.3">
      <c r="A3525" s="450">
        <f t="shared" si="226"/>
        <v>3520</v>
      </c>
      <c r="B3525" s="608" t="s">
        <v>19530</v>
      </c>
      <c r="C3525" s="608" t="s">
        <v>2735</v>
      </c>
      <c r="D3525" s="272" t="s">
        <v>10661</v>
      </c>
      <c r="E3525" s="539" t="s">
        <v>14996</v>
      </c>
      <c r="F3525" s="106" t="s">
        <v>195</v>
      </c>
      <c r="G3525" s="106">
        <v>45924</v>
      </c>
      <c r="H3525" s="106">
        <v>45924</v>
      </c>
      <c r="I3525" s="90" t="s">
        <v>1671</v>
      </c>
      <c r="J3525" s="106"/>
      <c r="K3525" s="106"/>
      <c r="L3525" s="106"/>
      <c r="M3525" s="90"/>
      <c r="N3525" s="106"/>
      <c r="O3525" s="106"/>
      <c r="P3525" s="106"/>
      <c r="Q3525" s="90"/>
      <c r="R3525" s="106"/>
      <c r="S3525" s="106"/>
      <c r="T3525" s="106"/>
      <c r="U3525" s="90"/>
      <c r="V3525" s="107" t="str">
        <f t="shared" si="225"/>
        <v>Open PDFIR FINALLY.RHS-KK-ECG-IR-ARCH-3006-REV00</v>
      </c>
      <c r="W3525" s="972" t="str">
        <f t="shared" ca="1" si="223"/>
        <v>DONE</v>
      </c>
      <c r="X3525" s="979" t="str">
        <f t="shared" si="224"/>
        <v>P</v>
      </c>
      <c r="Y3525" s="979"/>
    </row>
    <row r="3526" spans="1:25" ht="120" customHeight="1" x14ac:dyDescent="0.3">
      <c r="A3526" s="450">
        <f t="shared" si="226"/>
        <v>3521</v>
      </c>
      <c r="B3526" s="608" t="s">
        <v>19531</v>
      </c>
      <c r="C3526" s="608" t="s">
        <v>2735</v>
      </c>
      <c r="D3526" s="272" t="s">
        <v>5106</v>
      </c>
      <c r="E3526" s="539" t="s">
        <v>15001</v>
      </c>
      <c r="F3526" s="106" t="s">
        <v>195</v>
      </c>
      <c r="G3526" s="106">
        <v>45924</v>
      </c>
      <c r="H3526" s="106">
        <v>45924</v>
      </c>
      <c r="I3526" s="90" t="s">
        <v>1671</v>
      </c>
      <c r="J3526" s="106"/>
      <c r="K3526" s="106"/>
      <c r="L3526" s="106"/>
      <c r="M3526" s="90"/>
      <c r="N3526" s="106"/>
      <c r="O3526" s="106"/>
      <c r="P3526" s="106"/>
      <c r="Q3526" s="90"/>
      <c r="R3526" s="106"/>
      <c r="S3526" s="106"/>
      <c r="T3526" s="106"/>
      <c r="U3526" s="90"/>
      <c r="V3526" s="107" t="str">
        <f t="shared" si="225"/>
        <v>Open PDFIR FINALLY.RHS-KK-ECG-IR-ARCH-3007-REV00</v>
      </c>
      <c r="W3526" s="972" t="str">
        <f t="shared" ref="W3526:W3589" ca="1" si="227">IF(UPPER(TRIM(U3526))="P", MAX(0, TODAY()-S3526), IF(UPPER(TRIM(Q3526))="P", MAX(0, TODAY()-O3526), IF(UPPER(TRIM(M3526))="P", MAX(0, TODAY()-K3526), IF(UPPER(TRIM(I3526))="P", MAX(0, TODAY()-G3526), IF(OR(UPPER(TRIM(U3526))="C", UPPER(TRIM(U3526))="R", UPPER(TRIM(U3526))="A", UPPER(TRIM(U3526))="AWC", UPPER(TRIM(Q3526))="C", UPPER(TRIM(Q3526))="R", UPPER(TRIM(Q3526))="A", UPPER(TRIM(Q3526))="AWC", UPPER(TRIM(M3526))="C", UPPER(TRIM(M3526))="R", UPPER(TRIM(M3526))="A", UPPER(TRIM(M3526))="AWC", UPPER(TRIM(I3526))="C", UPPER(TRIM(I3526))="R", UPPER(TRIM(I3526))="A", UPPER(TRIM(I3526))="AWC"), "DONE", "")))))</f>
        <v>DONE</v>
      </c>
      <c r="X3526" s="979" t="str">
        <f t="shared" ref="X3526:X3589" si="228">IF(B3526="","",IF(U3526&lt;&gt;"",U3526,IF(Q3526&lt;&gt;"",Q3526,IF(M3526&lt;&gt;"",M3526,IF(I3526&lt;&gt;"","P")))))</f>
        <v>P</v>
      </c>
      <c r="Y3526" s="979"/>
    </row>
    <row r="3527" spans="1:25" ht="120" customHeight="1" x14ac:dyDescent="0.3">
      <c r="A3527" s="450">
        <f t="shared" si="226"/>
        <v>3522</v>
      </c>
      <c r="B3527" s="608" t="s">
        <v>19532</v>
      </c>
      <c r="C3527" s="608" t="s">
        <v>4383</v>
      </c>
      <c r="D3527" s="272" t="s">
        <v>10661</v>
      </c>
      <c r="E3527" s="539" t="s">
        <v>14997</v>
      </c>
      <c r="F3527" s="106" t="s">
        <v>195</v>
      </c>
      <c r="G3527" s="106">
        <v>46023</v>
      </c>
      <c r="H3527" s="106">
        <v>46023</v>
      </c>
      <c r="I3527" s="90" t="s">
        <v>62</v>
      </c>
      <c r="J3527" s="106"/>
      <c r="K3527" s="106"/>
      <c r="L3527" s="106"/>
      <c r="M3527" s="90"/>
      <c r="N3527" s="106"/>
      <c r="O3527" s="106"/>
      <c r="P3527" s="106"/>
      <c r="Q3527" s="90"/>
      <c r="R3527" s="106"/>
      <c r="S3527" s="106"/>
      <c r="T3527" s="106"/>
      <c r="U3527" s="90"/>
      <c r="V3527" s="107" t="str">
        <f t="shared" si="225"/>
        <v>Open PDFIR FINALLY.RHS-KK-ECG-IR-SU-3008-REV00</v>
      </c>
      <c r="W3527" s="972" t="str">
        <f t="shared" ca="1" si="227"/>
        <v>DONE</v>
      </c>
      <c r="X3527" s="979" t="str">
        <f t="shared" si="228"/>
        <v>P</v>
      </c>
      <c r="Y3527" s="979"/>
    </row>
    <row r="3528" spans="1:25" ht="120" customHeight="1" x14ac:dyDescent="0.3">
      <c r="A3528" s="450">
        <f t="shared" si="226"/>
        <v>3523</v>
      </c>
      <c r="B3528" s="608" t="s">
        <v>19533</v>
      </c>
      <c r="C3528" s="608" t="s">
        <v>4383</v>
      </c>
      <c r="D3528" s="272" t="s">
        <v>10661</v>
      </c>
      <c r="E3528" s="539" t="s">
        <v>14998</v>
      </c>
      <c r="F3528" s="106" t="s">
        <v>195</v>
      </c>
      <c r="G3528" s="106">
        <v>46023</v>
      </c>
      <c r="H3528" s="106">
        <v>46023</v>
      </c>
      <c r="I3528" s="90" t="s">
        <v>62</v>
      </c>
      <c r="J3528" s="106"/>
      <c r="K3528" s="106"/>
      <c r="L3528" s="106"/>
      <c r="M3528" s="90"/>
      <c r="N3528" s="106"/>
      <c r="O3528" s="106"/>
      <c r="P3528" s="106"/>
      <c r="Q3528" s="90"/>
      <c r="R3528" s="106"/>
      <c r="S3528" s="106"/>
      <c r="T3528" s="106"/>
      <c r="U3528" s="90"/>
      <c r="V3528" s="107" t="str">
        <f t="shared" si="225"/>
        <v>Open PDFIR FINALLY.RHS-KK-ECG-IR-SU-3009-REV00</v>
      </c>
      <c r="W3528" s="972" t="str">
        <f t="shared" ca="1" si="227"/>
        <v>DONE</v>
      </c>
      <c r="X3528" s="979" t="str">
        <f t="shared" si="228"/>
        <v>P</v>
      </c>
      <c r="Y3528" s="979"/>
    </row>
    <row r="3529" spans="1:25" ht="120" customHeight="1" x14ac:dyDescent="0.3">
      <c r="A3529" s="450">
        <f>ROW()-ROW($A$5)</f>
        <v>3524</v>
      </c>
      <c r="B3529" s="608" t="s">
        <v>19534</v>
      </c>
      <c r="C3529" s="608" t="s">
        <v>76</v>
      </c>
      <c r="D3529" s="272" t="s">
        <v>10661</v>
      </c>
      <c r="E3529" s="539" t="s">
        <v>15000</v>
      </c>
      <c r="F3529" s="106" t="s">
        <v>195</v>
      </c>
      <c r="G3529" s="106">
        <v>46025</v>
      </c>
      <c r="H3529" s="106">
        <v>46036</v>
      </c>
      <c r="I3529" s="90" t="s">
        <v>25</v>
      </c>
      <c r="J3529" s="106"/>
      <c r="K3529" s="106"/>
      <c r="L3529" s="106"/>
      <c r="M3529" s="90"/>
      <c r="N3529" s="106"/>
      <c r="O3529" s="106"/>
      <c r="P3529" s="106"/>
      <c r="Q3529" s="90"/>
      <c r="R3529" s="106"/>
      <c r="S3529" s="106"/>
      <c r="T3529" s="106"/>
      <c r="U3529" s="90"/>
      <c r="V3529" s="107" t="str">
        <f t="shared" si="225"/>
        <v>Open PDFIR FINALLY.RHS-KK-ECG-IR-CI-3010-REV00</v>
      </c>
      <c r="W3529" s="972" t="str">
        <f t="shared" ca="1" si="227"/>
        <v>DONE</v>
      </c>
      <c r="X3529" s="979" t="str">
        <f t="shared" si="228"/>
        <v>P</v>
      </c>
      <c r="Y3529" s="979"/>
    </row>
    <row r="3530" spans="1:25" ht="120" customHeight="1" x14ac:dyDescent="0.3">
      <c r="A3530" s="450">
        <f t="shared" si="226"/>
        <v>3525</v>
      </c>
      <c r="B3530" s="608" t="s">
        <v>19535</v>
      </c>
      <c r="C3530" s="608" t="s">
        <v>2735</v>
      </c>
      <c r="D3530" s="272" t="s">
        <v>5106</v>
      </c>
      <c r="E3530" s="539" t="s">
        <v>15003</v>
      </c>
      <c r="F3530" s="106" t="s">
        <v>195</v>
      </c>
      <c r="G3530" s="106">
        <v>45889</v>
      </c>
      <c r="H3530" s="106">
        <v>45889</v>
      </c>
      <c r="I3530" s="90" t="s">
        <v>1671</v>
      </c>
      <c r="J3530" s="106"/>
      <c r="K3530" s="106"/>
      <c r="L3530" s="106"/>
      <c r="M3530" s="90"/>
      <c r="N3530" s="106"/>
      <c r="O3530" s="106"/>
      <c r="P3530" s="106"/>
      <c r="Q3530" s="90"/>
      <c r="R3530" s="106"/>
      <c r="S3530" s="106"/>
      <c r="T3530" s="106"/>
      <c r="U3530" s="90"/>
      <c r="V3530" s="107" t="str">
        <f t="shared" si="225"/>
        <v>Open PDFIR FINALLY.RHS-KK-ECG-IR-ARCH-3011-REV00</v>
      </c>
      <c r="W3530" s="972" t="str">
        <f t="shared" ca="1" si="227"/>
        <v>DONE</v>
      </c>
      <c r="X3530" s="979" t="str">
        <f t="shared" si="228"/>
        <v>P</v>
      </c>
      <c r="Y3530" s="979"/>
    </row>
    <row r="3531" spans="1:25" ht="168" customHeight="1" x14ac:dyDescent="0.3">
      <c r="A3531" s="450">
        <f t="shared" si="226"/>
        <v>3526</v>
      </c>
      <c r="B3531" s="608" t="s">
        <v>19536</v>
      </c>
      <c r="C3531" s="608" t="s">
        <v>2735</v>
      </c>
      <c r="D3531" s="272" t="s">
        <v>10661</v>
      </c>
      <c r="E3531" s="539" t="s">
        <v>15022</v>
      </c>
      <c r="F3531" s="106" t="s">
        <v>195</v>
      </c>
      <c r="G3531" s="106">
        <v>46026</v>
      </c>
      <c r="H3531" s="106">
        <v>46026</v>
      </c>
      <c r="I3531" s="90" t="s">
        <v>1671</v>
      </c>
      <c r="J3531" s="106"/>
      <c r="K3531" s="106"/>
      <c r="L3531" s="106"/>
      <c r="M3531" s="90"/>
      <c r="N3531" s="106"/>
      <c r="O3531" s="106"/>
      <c r="P3531" s="106"/>
      <c r="Q3531" s="90"/>
      <c r="R3531" s="106"/>
      <c r="S3531" s="106"/>
      <c r="T3531" s="106"/>
      <c r="U3531" s="90"/>
      <c r="V3531" s="107" t="str">
        <f t="shared" si="225"/>
        <v>Open PDFIR FINALLY.RHS-KK-ECG-IR-ARCH-3012-REV00</v>
      </c>
      <c r="W3531" s="972" t="str">
        <f t="shared" ca="1" si="227"/>
        <v>DONE</v>
      </c>
      <c r="X3531" s="979" t="str">
        <f t="shared" si="228"/>
        <v>P</v>
      </c>
      <c r="Y3531" s="979"/>
    </row>
    <row r="3532" spans="1:25" ht="79.5" customHeight="1" x14ac:dyDescent="0.3">
      <c r="A3532" s="450">
        <f t="shared" si="226"/>
        <v>3527</v>
      </c>
      <c r="B3532" s="608" t="s">
        <v>19537</v>
      </c>
      <c r="C3532" s="608" t="s">
        <v>2735</v>
      </c>
      <c r="D3532" s="272" t="s">
        <v>10661</v>
      </c>
      <c r="E3532" s="539" t="s">
        <v>15002</v>
      </c>
      <c r="F3532" s="106" t="s">
        <v>195</v>
      </c>
      <c r="G3532" s="106">
        <v>46026</v>
      </c>
      <c r="H3532" s="106">
        <v>46026</v>
      </c>
      <c r="I3532" s="90" t="s">
        <v>1671</v>
      </c>
      <c r="J3532" s="106"/>
      <c r="K3532" s="106"/>
      <c r="L3532" s="106"/>
      <c r="M3532" s="90"/>
      <c r="N3532" s="106"/>
      <c r="O3532" s="106"/>
      <c r="P3532" s="106"/>
      <c r="Q3532" s="90"/>
      <c r="R3532" s="106"/>
      <c r="S3532" s="106"/>
      <c r="T3532" s="106"/>
      <c r="U3532" s="90"/>
      <c r="V3532" s="107" t="str">
        <f t="shared" si="225"/>
        <v>Open PDFIR FINALLY.RHS-KK-ECG-IR-ARCH-3013-REV00</v>
      </c>
      <c r="W3532" s="972" t="str">
        <f t="shared" ca="1" si="227"/>
        <v>DONE</v>
      </c>
      <c r="X3532" s="979" t="str">
        <f t="shared" si="228"/>
        <v>P</v>
      </c>
      <c r="Y3532" s="979"/>
    </row>
    <row r="3533" spans="1:25" ht="120" customHeight="1" x14ac:dyDescent="0.3">
      <c r="A3533" s="450">
        <f t="shared" si="226"/>
        <v>3528</v>
      </c>
      <c r="B3533" s="608" t="s">
        <v>20588</v>
      </c>
      <c r="C3533" s="608" t="s">
        <v>76</v>
      </c>
      <c r="D3533" s="272" t="s">
        <v>14805</v>
      </c>
      <c r="E3533" s="539" t="s">
        <v>15020</v>
      </c>
      <c r="F3533" s="106" t="s">
        <v>195</v>
      </c>
      <c r="G3533" s="106">
        <v>46027</v>
      </c>
      <c r="H3533" s="106">
        <v>46027</v>
      </c>
      <c r="I3533" s="90" t="s">
        <v>25</v>
      </c>
      <c r="J3533" s="106" t="s">
        <v>195</v>
      </c>
      <c r="K3533" s="106">
        <v>46044</v>
      </c>
      <c r="L3533" s="106">
        <v>46044</v>
      </c>
      <c r="M3533" s="90" t="s">
        <v>62</v>
      </c>
      <c r="N3533" s="106"/>
      <c r="O3533" s="106"/>
      <c r="P3533" s="106"/>
      <c r="Q3533" s="90"/>
      <c r="R3533" s="106"/>
      <c r="S3533" s="106"/>
      <c r="T3533" s="106"/>
      <c r="U3533" s="90"/>
      <c r="V3533" s="107" t="str">
        <f t="shared" ref="V3533:V3607" si="229">IF(B3533&gt;0,HYPERLINK(CONCATENATE("PDFIR FINALLY/",B3533,".pdf"),CONCATENATE("Open PDFIR FINALLY.",B3533)),"")</f>
        <v>Open PDFIR FINALLY.RHS-KK-ECG-IR-CI-3014-REV01</v>
      </c>
      <c r="W3533" s="972" t="str">
        <f t="shared" ca="1" si="227"/>
        <v>DONE</v>
      </c>
      <c r="X3533" s="979" t="str">
        <f t="shared" si="228"/>
        <v>A</v>
      </c>
      <c r="Y3533" s="979"/>
    </row>
    <row r="3534" spans="1:25" ht="120" customHeight="1" x14ac:dyDescent="0.3">
      <c r="A3534" s="450">
        <f t="shared" si="226"/>
        <v>3529</v>
      </c>
      <c r="B3534" s="608" t="s">
        <v>19538</v>
      </c>
      <c r="C3534" s="608" t="s">
        <v>2735</v>
      </c>
      <c r="D3534" s="272" t="s">
        <v>10661</v>
      </c>
      <c r="E3534" s="539" t="s">
        <v>15021</v>
      </c>
      <c r="F3534" s="106" t="s">
        <v>195</v>
      </c>
      <c r="G3534" s="106">
        <v>46026</v>
      </c>
      <c r="H3534" s="106">
        <v>46026</v>
      </c>
      <c r="I3534" s="90" t="s">
        <v>1671</v>
      </c>
      <c r="J3534" s="106"/>
      <c r="K3534" s="106"/>
      <c r="L3534" s="106"/>
      <c r="M3534" s="90"/>
      <c r="N3534" s="106"/>
      <c r="O3534" s="106"/>
      <c r="P3534" s="106"/>
      <c r="Q3534" s="90"/>
      <c r="R3534" s="106"/>
      <c r="S3534" s="106"/>
      <c r="T3534" s="106"/>
      <c r="U3534" s="90"/>
      <c r="V3534" s="107" t="str">
        <f t="shared" si="229"/>
        <v>Open PDFIR FINALLY.RHS-KK-ECG-IR-ARCH-3015-REV00</v>
      </c>
      <c r="W3534" s="972" t="str">
        <f t="shared" ca="1" si="227"/>
        <v>DONE</v>
      </c>
      <c r="X3534" s="979" t="str">
        <f t="shared" si="228"/>
        <v>P</v>
      </c>
      <c r="Y3534" s="979"/>
    </row>
    <row r="3535" spans="1:25" ht="120" customHeight="1" x14ac:dyDescent="0.3">
      <c r="A3535" s="450">
        <f t="shared" si="226"/>
        <v>3530</v>
      </c>
      <c r="B3535" s="608" t="s">
        <v>19539</v>
      </c>
      <c r="C3535" s="608" t="s">
        <v>4383</v>
      </c>
      <c r="D3535" s="272" t="s">
        <v>10661</v>
      </c>
      <c r="E3535" s="539" t="s">
        <v>15023</v>
      </c>
      <c r="F3535" s="106" t="s">
        <v>195</v>
      </c>
      <c r="G3535" s="106">
        <v>46027</v>
      </c>
      <c r="H3535" s="106">
        <v>46027</v>
      </c>
      <c r="I3535" s="90" t="s">
        <v>62</v>
      </c>
      <c r="J3535" s="106"/>
      <c r="K3535" s="106"/>
      <c r="L3535" s="106"/>
      <c r="M3535" s="90"/>
      <c r="N3535" s="106"/>
      <c r="O3535" s="106"/>
      <c r="P3535" s="106"/>
      <c r="Q3535" s="90"/>
      <c r="R3535" s="106"/>
      <c r="S3535" s="106"/>
      <c r="T3535" s="106"/>
      <c r="U3535" s="90"/>
      <c r="V3535" s="107" t="str">
        <f t="shared" si="229"/>
        <v>Open PDFIR FINALLY.RHS-KK-ECG-IR-SU-3016-REV00</v>
      </c>
      <c r="W3535" s="972" t="str">
        <f t="shared" ca="1" si="227"/>
        <v>DONE</v>
      </c>
      <c r="X3535" s="979" t="str">
        <f t="shared" si="228"/>
        <v>P</v>
      </c>
      <c r="Y3535" s="979"/>
    </row>
    <row r="3536" spans="1:25" ht="120" customHeight="1" x14ac:dyDescent="0.3">
      <c r="A3536" s="450">
        <f t="shared" si="226"/>
        <v>3531</v>
      </c>
      <c r="B3536" s="608" t="s">
        <v>19540</v>
      </c>
      <c r="C3536" s="608" t="s">
        <v>4383</v>
      </c>
      <c r="D3536" s="272" t="s">
        <v>13792</v>
      </c>
      <c r="E3536" s="539" t="s">
        <v>15038</v>
      </c>
      <c r="F3536" s="106" t="s">
        <v>195</v>
      </c>
      <c r="G3536" s="106">
        <v>46027</v>
      </c>
      <c r="H3536" s="106">
        <v>46027</v>
      </c>
      <c r="I3536" s="90" t="s">
        <v>62</v>
      </c>
      <c r="J3536" s="106"/>
      <c r="K3536" s="106"/>
      <c r="L3536" s="106"/>
      <c r="M3536" s="90"/>
      <c r="N3536" s="106"/>
      <c r="O3536" s="106"/>
      <c r="P3536" s="106"/>
      <c r="Q3536" s="90"/>
      <c r="R3536" s="106"/>
      <c r="S3536" s="106"/>
      <c r="T3536" s="106"/>
      <c r="U3536" s="90"/>
      <c r="V3536" s="107" t="str">
        <f t="shared" si="229"/>
        <v>Open PDFIR FINALLY.RHS-KK-ECG-IR-SU-3017-REV00</v>
      </c>
      <c r="W3536" s="972" t="str">
        <f t="shared" ca="1" si="227"/>
        <v>DONE</v>
      </c>
      <c r="X3536" s="979" t="str">
        <f t="shared" si="228"/>
        <v>P</v>
      </c>
      <c r="Y3536" s="979"/>
    </row>
    <row r="3537" spans="1:25" ht="120" customHeight="1" x14ac:dyDescent="0.3">
      <c r="A3537" s="450">
        <f t="shared" si="226"/>
        <v>3532</v>
      </c>
      <c r="B3537" s="608" t="s">
        <v>19541</v>
      </c>
      <c r="C3537" s="608" t="s">
        <v>3746</v>
      </c>
      <c r="D3537" s="272" t="s">
        <v>5106</v>
      </c>
      <c r="E3537" s="539" t="s">
        <v>15040</v>
      </c>
      <c r="F3537" s="106" t="s">
        <v>195</v>
      </c>
      <c r="G3537" s="106">
        <v>46027</v>
      </c>
      <c r="H3537" s="106">
        <v>46027</v>
      </c>
      <c r="I3537" s="90" t="s">
        <v>1671</v>
      </c>
      <c r="J3537" s="106"/>
      <c r="K3537" s="106"/>
      <c r="L3537" s="106"/>
      <c r="M3537" s="90"/>
      <c r="N3537" s="106"/>
      <c r="O3537" s="106"/>
      <c r="P3537" s="106"/>
      <c r="Q3537" s="90"/>
      <c r="R3537" s="106"/>
      <c r="S3537" s="106"/>
      <c r="T3537" s="106"/>
      <c r="U3537" s="90"/>
      <c r="V3537" s="107" t="str">
        <f t="shared" si="229"/>
        <v>Open PDFIR FINALLY.RHS-KK-ECG-IR-MECH-112-REV00</v>
      </c>
      <c r="W3537" s="972" t="str">
        <f t="shared" ca="1" si="227"/>
        <v>DONE</v>
      </c>
      <c r="X3537" s="979" t="str">
        <f t="shared" si="228"/>
        <v>P</v>
      </c>
      <c r="Y3537" s="979"/>
    </row>
    <row r="3538" spans="1:25" ht="120" customHeight="1" x14ac:dyDescent="0.3">
      <c r="A3538" s="450">
        <f t="shared" si="226"/>
        <v>3533</v>
      </c>
      <c r="B3538" s="608" t="s">
        <v>19542</v>
      </c>
      <c r="C3538" s="608" t="s">
        <v>3746</v>
      </c>
      <c r="D3538" s="272" t="s">
        <v>5106</v>
      </c>
      <c r="E3538" s="539" t="s">
        <v>15039</v>
      </c>
      <c r="F3538" s="106" t="s">
        <v>195</v>
      </c>
      <c r="G3538" s="106">
        <v>46027</v>
      </c>
      <c r="H3538" s="106">
        <v>46027</v>
      </c>
      <c r="I3538" s="90" t="s">
        <v>1671</v>
      </c>
      <c r="J3538" s="106"/>
      <c r="K3538" s="106"/>
      <c r="L3538" s="106"/>
      <c r="M3538" s="90"/>
      <c r="N3538" s="106"/>
      <c r="O3538" s="106"/>
      <c r="P3538" s="106"/>
      <c r="Q3538" s="90"/>
      <c r="R3538" s="106"/>
      <c r="S3538" s="106"/>
      <c r="T3538" s="106"/>
      <c r="U3538" s="90"/>
      <c r="V3538" s="107" t="str">
        <f t="shared" si="229"/>
        <v>Open PDFIR FINALLY.RHS-KK-ECG-IR-MECH-113-REV00</v>
      </c>
      <c r="W3538" s="972" t="str">
        <f t="shared" ca="1" si="227"/>
        <v>DONE</v>
      </c>
      <c r="X3538" s="979" t="str">
        <f t="shared" si="228"/>
        <v>P</v>
      </c>
      <c r="Y3538" s="979"/>
    </row>
    <row r="3539" spans="1:25" ht="120" customHeight="1" x14ac:dyDescent="0.3">
      <c r="A3539" s="450">
        <f t="shared" si="226"/>
        <v>3534</v>
      </c>
      <c r="B3539" s="608" t="s">
        <v>19543</v>
      </c>
      <c r="C3539" s="608" t="s">
        <v>78</v>
      </c>
      <c r="D3539" s="272" t="s">
        <v>10661</v>
      </c>
      <c r="E3539" s="539" t="s">
        <v>15041</v>
      </c>
      <c r="F3539" s="106" t="s">
        <v>195</v>
      </c>
      <c r="G3539" s="106">
        <v>46027</v>
      </c>
      <c r="H3539" s="106">
        <v>46027</v>
      </c>
      <c r="I3539" s="90" t="s">
        <v>1671</v>
      </c>
      <c r="J3539" s="106"/>
      <c r="K3539" s="106"/>
      <c r="L3539" s="106"/>
      <c r="M3539" s="90"/>
      <c r="N3539" s="106"/>
      <c r="O3539" s="106"/>
      <c r="P3539" s="106"/>
      <c r="Q3539" s="90"/>
      <c r="R3539" s="106"/>
      <c r="S3539" s="106"/>
      <c r="T3539" s="106"/>
      <c r="U3539" s="90"/>
      <c r="V3539" s="107" t="str">
        <f t="shared" si="229"/>
        <v>Open PDFIR FINALLY.RHS-KK-ECG-IR-ELE-419-REV00</v>
      </c>
      <c r="W3539" s="972" t="str">
        <f t="shared" ca="1" si="227"/>
        <v>DONE</v>
      </c>
      <c r="X3539" s="979" t="str">
        <f t="shared" si="228"/>
        <v>P</v>
      </c>
      <c r="Y3539" s="979"/>
    </row>
    <row r="3540" spans="1:25" ht="120" customHeight="1" x14ac:dyDescent="0.3">
      <c r="A3540" s="450">
        <f t="shared" si="226"/>
        <v>3535</v>
      </c>
      <c r="B3540" s="608" t="s">
        <v>19544</v>
      </c>
      <c r="C3540" s="608" t="s">
        <v>78</v>
      </c>
      <c r="D3540" s="272" t="s">
        <v>10661</v>
      </c>
      <c r="E3540" s="539" t="s">
        <v>15042</v>
      </c>
      <c r="F3540" s="106" t="s">
        <v>195</v>
      </c>
      <c r="G3540" s="106">
        <v>46027</v>
      </c>
      <c r="H3540" s="106">
        <v>46027</v>
      </c>
      <c r="I3540" s="90" t="s">
        <v>1671</v>
      </c>
      <c r="J3540" s="106"/>
      <c r="K3540" s="106"/>
      <c r="L3540" s="106"/>
      <c r="M3540" s="90"/>
      <c r="N3540" s="106"/>
      <c r="O3540" s="106"/>
      <c r="P3540" s="106"/>
      <c r="Q3540" s="90"/>
      <c r="R3540" s="106"/>
      <c r="S3540" s="106"/>
      <c r="T3540" s="106"/>
      <c r="U3540" s="90"/>
      <c r="V3540" s="107" t="str">
        <f t="shared" si="229"/>
        <v>Open PDFIR FINALLY.RHS-KK-ECG-IR-ELE-420-REV00</v>
      </c>
      <c r="W3540" s="972" t="str">
        <f t="shared" ca="1" si="227"/>
        <v>DONE</v>
      </c>
      <c r="X3540" s="979" t="str">
        <f t="shared" si="228"/>
        <v>P</v>
      </c>
      <c r="Y3540" s="979"/>
    </row>
    <row r="3541" spans="1:25" ht="120" customHeight="1" x14ac:dyDescent="0.3">
      <c r="A3541" s="450">
        <f t="shared" si="226"/>
        <v>3536</v>
      </c>
      <c r="B3541" s="608" t="s">
        <v>19545</v>
      </c>
      <c r="C3541" s="608" t="s">
        <v>4383</v>
      </c>
      <c r="D3541" s="272" t="s">
        <v>10661</v>
      </c>
      <c r="E3541" s="539" t="s">
        <v>15048</v>
      </c>
      <c r="F3541" s="106" t="s">
        <v>195</v>
      </c>
      <c r="G3541" s="106">
        <v>46028</v>
      </c>
      <c r="H3541" s="106">
        <v>46028</v>
      </c>
      <c r="I3541" s="90" t="s">
        <v>62</v>
      </c>
      <c r="J3541" s="106"/>
      <c r="K3541" s="106"/>
      <c r="L3541" s="106"/>
      <c r="M3541" s="90"/>
      <c r="N3541" s="106"/>
      <c r="O3541" s="106"/>
      <c r="P3541" s="106"/>
      <c r="Q3541" s="90"/>
      <c r="R3541" s="106"/>
      <c r="S3541" s="106"/>
      <c r="T3541" s="106"/>
      <c r="U3541" s="90"/>
      <c r="V3541" s="107" t="str">
        <f t="shared" si="229"/>
        <v>Open PDFIR FINALLY.RHS-KK-ECG-IR-SU-3018-REV00</v>
      </c>
      <c r="W3541" s="972" t="str">
        <f t="shared" ca="1" si="227"/>
        <v>DONE</v>
      </c>
      <c r="X3541" s="979" t="str">
        <f t="shared" si="228"/>
        <v>P</v>
      </c>
      <c r="Y3541" s="979"/>
    </row>
    <row r="3542" spans="1:25" ht="120" customHeight="1" x14ac:dyDescent="0.3">
      <c r="A3542" s="450">
        <f t="shared" si="226"/>
        <v>3537</v>
      </c>
      <c r="B3542" s="608" t="s">
        <v>19546</v>
      </c>
      <c r="C3542" s="608" t="s">
        <v>2735</v>
      </c>
      <c r="D3542" s="272" t="s">
        <v>10661</v>
      </c>
      <c r="E3542" s="539" t="s">
        <v>15049</v>
      </c>
      <c r="F3542" s="106" t="s">
        <v>195</v>
      </c>
      <c r="G3542" s="106">
        <v>46028</v>
      </c>
      <c r="H3542" s="106"/>
      <c r="I3542" s="90" t="s">
        <v>83</v>
      </c>
      <c r="J3542" s="106"/>
      <c r="K3542" s="106"/>
      <c r="L3542" s="106"/>
      <c r="M3542" s="90"/>
      <c r="N3542" s="106"/>
      <c r="O3542" s="106"/>
      <c r="P3542" s="106"/>
      <c r="Q3542" s="90"/>
      <c r="R3542" s="106"/>
      <c r="S3542" s="106"/>
      <c r="T3542" s="106"/>
      <c r="U3542" s="90"/>
      <c r="V3542" s="107" t="str">
        <f t="shared" si="229"/>
        <v>Open PDFIR FINALLY.RHS-KK-ECG-IR-ARCH-3019-REV00</v>
      </c>
      <c r="W3542" s="973">
        <f t="shared" ca="1" si="227"/>
        <v>180</v>
      </c>
      <c r="X3542" s="979" t="str">
        <f t="shared" si="228"/>
        <v>P</v>
      </c>
      <c r="Y3542" s="979"/>
    </row>
    <row r="3543" spans="1:25" ht="120" customHeight="1" x14ac:dyDescent="0.3">
      <c r="A3543" s="450">
        <f t="shared" si="226"/>
        <v>3538</v>
      </c>
      <c r="B3543" s="608" t="s">
        <v>19547</v>
      </c>
      <c r="C3543" s="608" t="s">
        <v>4383</v>
      </c>
      <c r="D3543" s="272" t="s">
        <v>10661</v>
      </c>
      <c r="E3543" s="539" t="s">
        <v>15050</v>
      </c>
      <c r="F3543" s="106" t="s">
        <v>195</v>
      </c>
      <c r="G3543" s="106">
        <v>46028</v>
      </c>
      <c r="H3543" s="106">
        <v>46028</v>
      </c>
      <c r="I3543" s="90" t="s">
        <v>62</v>
      </c>
      <c r="J3543" s="106"/>
      <c r="K3543" s="106"/>
      <c r="L3543" s="106"/>
      <c r="M3543" s="90"/>
      <c r="N3543" s="106"/>
      <c r="O3543" s="106"/>
      <c r="P3543" s="106"/>
      <c r="Q3543" s="90"/>
      <c r="R3543" s="106"/>
      <c r="S3543" s="106"/>
      <c r="T3543" s="106"/>
      <c r="U3543" s="90"/>
      <c r="V3543" s="107" t="str">
        <f t="shared" si="229"/>
        <v>Open PDFIR FINALLY.RHS-KK-ECG-IR-SU-3020-REV00</v>
      </c>
      <c r="W3543" s="972" t="str">
        <f t="shared" ca="1" si="227"/>
        <v>DONE</v>
      </c>
      <c r="X3543" s="979" t="str">
        <f t="shared" si="228"/>
        <v>P</v>
      </c>
      <c r="Y3543" s="979"/>
    </row>
    <row r="3544" spans="1:25" ht="120" customHeight="1" x14ac:dyDescent="0.3">
      <c r="A3544" s="450">
        <f t="shared" si="226"/>
        <v>3539</v>
      </c>
      <c r="B3544" s="608" t="s">
        <v>19548</v>
      </c>
      <c r="C3544" s="608" t="s">
        <v>78</v>
      </c>
      <c r="D3544" s="272" t="s">
        <v>10661</v>
      </c>
      <c r="E3544" s="539" t="s">
        <v>15051</v>
      </c>
      <c r="F3544" s="106" t="s">
        <v>195</v>
      </c>
      <c r="G3544" s="106">
        <v>46028</v>
      </c>
      <c r="H3544" s="106">
        <v>46028</v>
      </c>
      <c r="I3544" s="90" t="s">
        <v>1671</v>
      </c>
      <c r="J3544" s="106"/>
      <c r="K3544" s="106"/>
      <c r="L3544" s="106"/>
      <c r="M3544" s="90"/>
      <c r="N3544" s="106"/>
      <c r="O3544" s="106"/>
      <c r="P3544" s="106"/>
      <c r="Q3544" s="90"/>
      <c r="R3544" s="106"/>
      <c r="S3544" s="106"/>
      <c r="T3544" s="106"/>
      <c r="U3544" s="90"/>
      <c r="V3544" s="107" t="str">
        <f t="shared" si="229"/>
        <v>Open PDFIR FINALLY.RHS-KK-ECG-IR-ELE-421-REV00</v>
      </c>
      <c r="W3544" s="972" t="str">
        <f t="shared" ca="1" si="227"/>
        <v>DONE</v>
      </c>
      <c r="X3544" s="979" t="str">
        <f t="shared" si="228"/>
        <v>P</v>
      </c>
      <c r="Y3544" s="979"/>
    </row>
    <row r="3545" spans="1:25" ht="120" customHeight="1" x14ac:dyDescent="0.3">
      <c r="A3545" s="450">
        <f t="shared" si="226"/>
        <v>3540</v>
      </c>
      <c r="B3545" s="608" t="s">
        <v>19549</v>
      </c>
      <c r="C3545" s="608" t="s">
        <v>2735</v>
      </c>
      <c r="D3545" s="272" t="s">
        <v>5106</v>
      </c>
      <c r="E3545" s="539" t="s">
        <v>15052</v>
      </c>
      <c r="F3545" s="106" t="s">
        <v>195</v>
      </c>
      <c r="G3545" s="106">
        <v>46029</v>
      </c>
      <c r="H3545" s="106"/>
      <c r="I3545" s="90" t="s">
        <v>83</v>
      </c>
      <c r="J3545" s="106"/>
      <c r="K3545" s="106"/>
      <c r="L3545" s="106"/>
      <c r="M3545" s="90"/>
      <c r="N3545" s="106"/>
      <c r="O3545" s="106"/>
      <c r="P3545" s="106"/>
      <c r="Q3545" s="90"/>
      <c r="R3545" s="106"/>
      <c r="S3545" s="106"/>
      <c r="T3545" s="106"/>
      <c r="U3545" s="90"/>
      <c r="V3545" s="107" t="str">
        <f t="shared" si="229"/>
        <v>Open PDFIR FINALLY.RHS-KK-ECG-IR-ARCH-3021-REV00</v>
      </c>
      <c r="W3545" s="973">
        <f t="shared" ca="1" si="227"/>
        <v>179</v>
      </c>
      <c r="X3545" s="979" t="str">
        <f t="shared" si="228"/>
        <v>P</v>
      </c>
      <c r="Y3545" s="979"/>
    </row>
    <row r="3546" spans="1:25" ht="120" customHeight="1" x14ac:dyDescent="0.3">
      <c r="A3546" s="450">
        <f t="shared" si="226"/>
        <v>3541</v>
      </c>
      <c r="B3546" s="608" t="s">
        <v>19550</v>
      </c>
      <c r="C3546" s="608" t="s">
        <v>76</v>
      </c>
      <c r="D3546" s="272" t="s">
        <v>10661</v>
      </c>
      <c r="E3546" s="539" t="s">
        <v>15054</v>
      </c>
      <c r="F3546" s="106" t="s">
        <v>195</v>
      </c>
      <c r="G3546" s="106">
        <v>46029</v>
      </c>
      <c r="H3546" s="106">
        <v>46029</v>
      </c>
      <c r="I3546" s="90" t="s">
        <v>1671</v>
      </c>
      <c r="J3546" s="106"/>
      <c r="K3546" s="106"/>
      <c r="L3546" s="106"/>
      <c r="M3546" s="90"/>
      <c r="N3546" s="106"/>
      <c r="O3546" s="106"/>
      <c r="P3546" s="106"/>
      <c r="Q3546" s="90"/>
      <c r="R3546" s="106"/>
      <c r="S3546" s="106"/>
      <c r="T3546" s="106"/>
      <c r="U3546" s="90"/>
      <c r="V3546" s="107" t="str">
        <f t="shared" si="229"/>
        <v>Open PDFIR FINALLY.RHS-KK-ECG-IR-CI-3022-REV00</v>
      </c>
      <c r="W3546" s="972" t="str">
        <f t="shared" ca="1" si="227"/>
        <v>DONE</v>
      </c>
      <c r="X3546" s="979" t="str">
        <f t="shared" si="228"/>
        <v>P</v>
      </c>
      <c r="Y3546" s="979"/>
    </row>
    <row r="3547" spans="1:25" ht="120" customHeight="1" x14ac:dyDescent="0.3">
      <c r="A3547" s="450">
        <f t="shared" si="226"/>
        <v>3542</v>
      </c>
      <c r="B3547" s="608" t="s">
        <v>19551</v>
      </c>
      <c r="C3547" s="608" t="s">
        <v>2735</v>
      </c>
      <c r="D3547" s="272" t="s">
        <v>5106</v>
      </c>
      <c r="E3547" s="539" t="s">
        <v>15055</v>
      </c>
      <c r="F3547" s="106" t="s">
        <v>195</v>
      </c>
      <c r="G3547" s="106">
        <v>46029</v>
      </c>
      <c r="H3547" s="106"/>
      <c r="I3547" s="90" t="s">
        <v>83</v>
      </c>
      <c r="J3547" s="106"/>
      <c r="K3547" s="106"/>
      <c r="L3547" s="106"/>
      <c r="M3547" s="90"/>
      <c r="N3547" s="106"/>
      <c r="O3547" s="106"/>
      <c r="P3547" s="106"/>
      <c r="Q3547" s="90"/>
      <c r="R3547" s="106"/>
      <c r="S3547" s="106"/>
      <c r="T3547" s="106"/>
      <c r="U3547" s="90"/>
      <c r="V3547" s="107" t="str">
        <f t="shared" si="229"/>
        <v>Open PDFIR FINALLY.RHS-KK-ECG-IR-ARCH-3023-REV00</v>
      </c>
      <c r="W3547" s="973">
        <f t="shared" ca="1" si="227"/>
        <v>179</v>
      </c>
      <c r="X3547" s="979" t="str">
        <f t="shared" si="228"/>
        <v>P</v>
      </c>
      <c r="Y3547" s="979"/>
    </row>
    <row r="3548" spans="1:25" ht="120" customHeight="1" x14ac:dyDescent="0.3">
      <c r="A3548" s="450">
        <f t="shared" si="226"/>
        <v>3543</v>
      </c>
      <c r="B3548" s="608" t="s">
        <v>19552</v>
      </c>
      <c r="C3548" s="608" t="s">
        <v>78</v>
      </c>
      <c r="D3548" s="272" t="s">
        <v>10661</v>
      </c>
      <c r="E3548" s="539" t="s">
        <v>15057</v>
      </c>
      <c r="F3548" s="106" t="s">
        <v>195</v>
      </c>
      <c r="G3548" s="106">
        <v>46030</v>
      </c>
      <c r="H3548" s="106">
        <v>46030</v>
      </c>
      <c r="I3548" s="90" t="s">
        <v>1671</v>
      </c>
      <c r="J3548" s="106"/>
      <c r="K3548" s="106"/>
      <c r="L3548" s="106"/>
      <c r="M3548" s="90"/>
      <c r="N3548" s="106"/>
      <c r="O3548" s="106"/>
      <c r="P3548" s="106"/>
      <c r="Q3548" s="90"/>
      <c r="R3548" s="106"/>
      <c r="S3548" s="106"/>
      <c r="T3548" s="106"/>
      <c r="U3548" s="90"/>
      <c r="V3548" s="107" t="str">
        <f t="shared" si="229"/>
        <v>Open PDFIR FINALLY.RHS-KK-ECG-IR-ELE-422-REV00</v>
      </c>
      <c r="W3548" s="972" t="str">
        <f t="shared" ca="1" si="227"/>
        <v>DONE</v>
      </c>
      <c r="X3548" s="979" t="str">
        <f t="shared" si="228"/>
        <v>P</v>
      </c>
      <c r="Y3548" s="979"/>
    </row>
    <row r="3549" spans="1:25" ht="120" customHeight="1" x14ac:dyDescent="0.3">
      <c r="A3549" s="450">
        <f t="shared" si="226"/>
        <v>3544</v>
      </c>
      <c r="B3549" s="608" t="s">
        <v>19553</v>
      </c>
      <c r="C3549" s="608" t="s">
        <v>78</v>
      </c>
      <c r="D3549" s="272" t="s">
        <v>5106</v>
      </c>
      <c r="E3549" s="539" t="s">
        <v>15056</v>
      </c>
      <c r="F3549" s="106" t="s">
        <v>195</v>
      </c>
      <c r="G3549" s="106">
        <v>46030</v>
      </c>
      <c r="H3549" s="106">
        <v>46030</v>
      </c>
      <c r="I3549" s="90" t="s">
        <v>1671</v>
      </c>
      <c r="J3549" s="106"/>
      <c r="K3549" s="106"/>
      <c r="L3549" s="106"/>
      <c r="M3549" s="90"/>
      <c r="N3549" s="106"/>
      <c r="O3549" s="106"/>
      <c r="P3549" s="106"/>
      <c r="Q3549" s="90"/>
      <c r="R3549" s="106"/>
      <c r="S3549" s="106"/>
      <c r="T3549" s="106"/>
      <c r="U3549" s="90"/>
      <c r="V3549" s="107" t="str">
        <f t="shared" si="229"/>
        <v>Open PDFIR FINALLY.RHS-KK-ECG-IR-ELE-423-REV00</v>
      </c>
      <c r="W3549" s="972" t="str">
        <f t="shared" ca="1" si="227"/>
        <v>DONE</v>
      </c>
      <c r="X3549" s="979" t="str">
        <f t="shared" si="228"/>
        <v>P</v>
      </c>
      <c r="Y3549" s="979"/>
    </row>
    <row r="3550" spans="1:25" ht="120" customHeight="1" x14ac:dyDescent="0.3">
      <c r="A3550" s="450">
        <f t="shared" si="226"/>
        <v>3545</v>
      </c>
      <c r="B3550" s="608" t="s">
        <v>19554</v>
      </c>
      <c r="C3550" s="608" t="s">
        <v>2735</v>
      </c>
      <c r="D3550" s="272" t="s">
        <v>10661</v>
      </c>
      <c r="E3550" s="539" t="s">
        <v>15058</v>
      </c>
      <c r="F3550" s="106" t="s">
        <v>195</v>
      </c>
      <c r="G3550" s="106">
        <v>46032</v>
      </c>
      <c r="H3550" s="106">
        <v>46032</v>
      </c>
      <c r="I3550" s="90" t="s">
        <v>1671</v>
      </c>
      <c r="J3550" s="106"/>
      <c r="K3550" s="106"/>
      <c r="L3550" s="106"/>
      <c r="M3550" s="90"/>
      <c r="N3550" s="106"/>
      <c r="O3550" s="106"/>
      <c r="P3550" s="106"/>
      <c r="Q3550" s="90"/>
      <c r="R3550" s="106"/>
      <c r="S3550" s="106"/>
      <c r="T3550" s="106"/>
      <c r="U3550" s="90"/>
      <c r="V3550" s="107" t="str">
        <f t="shared" si="229"/>
        <v>Open PDFIR FINALLY.RHS-KK-ECG-IR-ARCH-3024-REV00</v>
      </c>
      <c r="W3550" s="972" t="str">
        <f t="shared" ca="1" si="227"/>
        <v>DONE</v>
      </c>
      <c r="X3550" s="979" t="str">
        <f t="shared" si="228"/>
        <v>P</v>
      </c>
      <c r="Y3550" s="979"/>
    </row>
    <row r="3551" spans="1:25" ht="120" customHeight="1" x14ac:dyDescent="0.3">
      <c r="A3551" s="450">
        <f t="shared" si="226"/>
        <v>3546</v>
      </c>
      <c r="B3551" s="608" t="s">
        <v>19555</v>
      </c>
      <c r="C3551" s="608" t="s">
        <v>78</v>
      </c>
      <c r="D3551" s="272" t="s">
        <v>10661</v>
      </c>
      <c r="E3551" s="539" t="s">
        <v>15063</v>
      </c>
      <c r="F3551" s="106" t="s">
        <v>195</v>
      </c>
      <c r="G3551" s="106">
        <v>46030</v>
      </c>
      <c r="H3551" s="106">
        <v>46030</v>
      </c>
      <c r="I3551" s="90" t="s">
        <v>1671</v>
      </c>
      <c r="J3551" s="106"/>
      <c r="K3551" s="106"/>
      <c r="L3551" s="106"/>
      <c r="M3551" s="90"/>
      <c r="N3551" s="106"/>
      <c r="O3551" s="106"/>
      <c r="P3551" s="106"/>
      <c r="Q3551" s="90"/>
      <c r="R3551" s="106"/>
      <c r="S3551" s="106"/>
      <c r="T3551" s="106"/>
      <c r="U3551" s="90"/>
      <c r="V3551" s="107" t="str">
        <f t="shared" si="229"/>
        <v>Open PDFIR FINALLY.RHS-KK-ECG-IR-ELE-424-REV00</v>
      </c>
      <c r="W3551" s="972" t="str">
        <f t="shared" ca="1" si="227"/>
        <v>DONE</v>
      </c>
      <c r="X3551" s="979" t="str">
        <f t="shared" si="228"/>
        <v>P</v>
      </c>
      <c r="Y3551" s="979"/>
    </row>
    <row r="3552" spans="1:25" ht="120" customHeight="1" x14ac:dyDescent="0.3">
      <c r="A3552" s="450">
        <f t="shared" si="226"/>
        <v>3547</v>
      </c>
      <c r="B3552" s="608" t="s">
        <v>19556</v>
      </c>
      <c r="C3552" s="608" t="s">
        <v>78</v>
      </c>
      <c r="D3552" s="272" t="s">
        <v>10661</v>
      </c>
      <c r="E3552" s="539" t="s">
        <v>15062</v>
      </c>
      <c r="F3552" s="106" t="s">
        <v>195</v>
      </c>
      <c r="G3552" s="106">
        <v>46030</v>
      </c>
      <c r="H3552" s="106">
        <v>46030</v>
      </c>
      <c r="I3552" s="90" t="s">
        <v>1671</v>
      </c>
      <c r="J3552" s="106"/>
      <c r="K3552" s="106"/>
      <c r="L3552" s="106"/>
      <c r="M3552" s="90"/>
      <c r="N3552" s="106"/>
      <c r="O3552" s="106"/>
      <c r="P3552" s="106"/>
      <c r="Q3552" s="90"/>
      <c r="R3552" s="106"/>
      <c r="S3552" s="106"/>
      <c r="T3552" s="106"/>
      <c r="U3552" s="90"/>
      <c r="V3552" s="107" t="str">
        <f t="shared" si="229"/>
        <v>Open PDFIR FINALLY.RHS-KK-ECG-IR-ELE-425-REV00</v>
      </c>
      <c r="W3552" s="972" t="str">
        <f t="shared" ca="1" si="227"/>
        <v>DONE</v>
      </c>
      <c r="X3552" s="979" t="str">
        <f t="shared" si="228"/>
        <v>P</v>
      </c>
      <c r="Y3552" s="979"/>
    </row>
    <row r="3553" spans="1:25" ht="120" customHeight="1" x14ac:dyDescent="0.3">
      <c r="A3553" s="450">
        <f t="shared" si="226"/>
        <v>3548</v>
      </c>
      <c r="B3553" s="608" t="s">
        <v>19557</v>
      </c>
      <c r="C3553" s="608" t="s">
        <v>4383</v>
      </c>
      <c r="D3553" s="272" t="s">
        <v>8685</v>
      </c>
      <c r="E3553" s="539" t="s">
        <v>15066</v>
      </c>
      <c r="F3553" s="106" t="s">
        <v>195</v>
      </c>
      <c r="G3553" s="106">
        <v>46032</v>
      </c>
      <c r="H3553" s="106">
        <v>46032</v>
      </c>
      <c r="I3553" s="90" t="s">
        <v>62</v>
      </c>
      <c r="J3553" s="106"/>
      <c r="K3553" s="106"/>
      <c r="L3553" s="106"/>
      <c r="M3553" s="90"/>
      <c r="N3553" s="106"/>
      <c r="O3553" s="106"/>
      <c r="P3553" s="106"/>
      <c r="Q3553" s="90"/>
      <c r="R3553" s="106"/>
      <c r="S3553" s="106"/>
      <c r="T3553" s="106"/>
      <c r="U3553" s="90"/>
      <c r="V3553" s="107" t="str">
        <f t="shared" si="229"/>
        <v>Open PDFIR FINALLY.RHS-KK-ECG-IR-SU-3025-REV00</v>
      </c>
      <c r="W3553" s="972" t="str">
        <f t="shared" ca="1" si="227"/>
        <v>DONE</v>
      </c>
      <c r="X3553" s="979" t="str">
        <f t="shared" si="228"/>
        <v>P</v>
      </c>
      <c r="Y3553" s="979"/>
    </row>
    <row r="3554" spans="1:25" ht="120" customHeight="1" x14ac:dyDescent="0.3">
      <c r="A3554" s="450">
        <f t="shared" si="226"/>
        <v>3549</v>
      </c>
      <c r="B3554" s="608" t="s">
        <v>19558</v>
      </c>
      <c r="C3554" s="608" t="s">
        <v>4383</v>
      </c>
      <c r="D3554" s="272" t="s">
        <v>5106</v>
      </c>
      <c r="E3554" s="539" t="s">
        <v>15067</v>
      </c>
      <c r="F3554" s="106" t="s">
        <v>195</v>
      </c>
      <c r="G3554" s="106">
        <v>46032</v>
      </c>
      <c r="H3554" s="106">
        <v>46032</v>
      </c>
      <c r="I3554" s="90" t="s">
        <v>62</v>
      </c>
      <c r="J3554" s="106"/>
      <c r="K3554" s="106"/>
      <c r="L3554" s="106"/>
      <c r="M3554" s="90"/>
      <c r="N3554" s="106"/>
      <c r="O3554" s="106"/>
      <c r="P3554" s="106"/>
      <c r="Q3554" s="90"/>
      <c r="R3554" s="106"/>
      <c r="S3554" s="106"/>
      <c r="T3554" s="106"/>
      <c r="U3554" s="90"/>
      <c r="V3554" s="107" t="str">
        <f t="shared" si="229"/>
        <v>Open PDFIR FINALLY.RHS-KK-ECG-IR-SU-3026-REV00</v>
      </c>
      <c r="W3554" s="972" t="str">
        <f t="shared" ca="1" si="227"/>
        <v>DONE</v>
      </c>
      <c r="X3554" s="979" t="str">
        <f t="shared" si="228"/>
        <v>P</v>
      </c>
      <c r="Y3554" s="979"/>
    </row>
    <row r="3555" spans="1:25" ht="120" customHeight="1" x14ac:dyDescent="0.3">
      <c r="A3555" s="450">
        <f t="shared" si="226"/>
        <v>3550</v>
      </c>
      <c r="B3555" s="608" t="s">
        <v>19559</v>
      </c>
      <c r="C3555" s="608" t="s">
        <v>76</v>
      </c>
      <c r="D3555" s="272" t="s">
        <v>10661</v>
      </c>
      <c r="E3555" s="539" t="s">
        <v>15068</v>
      </c>
      <c r="F3555" s="106" t="s">
        <v>195</v>
      </c>
      <c r="G3555" s="106">
        <v>46033</v>
      </c>
      <c r="H3555" s="106">
        <v>46033</v>
      </c>
      <c r="I3555" s="90" t="s">
        <v>1671</v>
      </c>
      <c r="J3555" s="106"/>
      <c r="K3555" s="106"/>
      <c r="L3555" s="106"/>
      <c r="M3555" s="90"/>
      <c r="N3555" s="106"/>
      <c r="O3555" s="106"/>
      <c r="P3555" s="106"/>
      <c r="Q3555" s="90"/>
      <c r="R3555" s="106"/>
      <c r="S3555" s="106"/>
      <c r="T3555" s="106"/>
      <c r="U3555" s="90"/>
      <c r="V3555" s="107" t="str">
        <f t="shared" si="229"/>
        <v>Open PDFIR FINALLY.RHS-KK-ECG-IR-CI-3027-REV00</v>
      </c>
      <c r="W3555" s="972" t="str">
        <f t="shared" ca="1" si="227"/>
        <v>DONE</v>
      </c>
      <c r="X3555" s="979" t="str">
        <f t="shared" si="228"/>
        <v>P</v>
      </c>
      <c r="Y3555" s="979"/>
    </row>
    <row r="3556" spans="1:25" ht="120" customHeight="1" x14ac:dyDescent="0.3">
      <c r="A3556" s="450">
        <f t="shared" si="226"/>
        <v>3551</v>
      </c>
      <c r="B3556" s="608" t="s">
        <v>19560</v>
      </c>
      <c r="C3556" s="608" t="s">
        <v>76</v>
      </c>
      <c r="D3556" s="272" t="s">
        <v>10661</v>
      </c>
      <c r="E3556" s="539" t="s">
        <v>15069</v>
      </c>
      <c r="F3556" s="106" t="s">
        <v>195</v>
      </c>
      <c r="G3556" s="106">
        <v>46032</v>
      </c>
      <c r="H3556" s="106">
        <v>46033</v>
      </c>
      <c r="I3556" s="90" t="s">
        <v>1671</v>
      </c>
      <c r="J3556" s="106"/>
      <c r="K3556" s="106"/>
      <c r="L3556" s="106"/>
      <c r="M3556" s="90"/>
      <c r="N3556" s="106"/>
      <c r="O3556" s="106"/>
      <c r="P3556" s="106"/>
      <c r="Q3556" s="90"/>
      <c r="R3556" s="106"/>
      <c r="S3556" s="106"/>
      <c r="T3556" s="106"/>
      <c r="U3556" s="90"/>
      <c r="V3556" s="107" t="str">
        <f t="shared" si="229"/>
        <v>Open PDFIR FINALLY.RHS-KK-ECG-IR-CI-3028-REV00</v>
      </c>
      <c r="W3556" s="972" t="str">
        <f t="shared" ca="1" si="227"/>
        <v>DONE</v>
      </c>
      <c r="X3556" s="979" t="str">
        <f t="shared" si="228"/>
        <v>P</v>
      </c>
      <c r="Y3556" s="979"/>
    </row>
    <row r="3557" spans="1:25" ht="120" customHeight="1" x14ac:dyDescent="0.3">
      <c r="A3557" s="450">
        <f t="shared" si="226"/>
        <v>3552</v>
      </c>
      <c r="B3557" s="608" t="s">
        <v>19561</v>
      </c>
      <c r="C3557" s="608" t="s">
        <v>78</v>
      </c>
      <c r="D3557" s="272" t="s">
        <v>10661</v>
      </c>
      <c r="E3557" s="539" t="s">
        <v>15074</v>
      </c>
      <c r="F3557" s="106" t="s">
        <v>195</v>
      </c>
      <c r="G3557" s="106">
        <v>46032</v>
      </c>
      <c r="H3557" s="106">
        <v>46032</v>
      </c>
      <c r="I3557" s="90" t="s">
        <v>1671</v>
      </c>
      <c r="J3557" s="106"/>
      <c r="K3557" s="106"/>
      <c r="L3557" s="106"/>
      <c r="M3557" s="90"/>
      <c r="N3557" s="106"/>
      <c r="O3557" s="106"/>
      <c r="P3557" s="106"/>
      <c r="Q3557" s="90"/>
      <c r="R3557" s="106"/>
      <c r="S3557" s="106"/>
      <c r="T3557" s="106"/>
      <c r="U3557" s="90"/>
      <c r="V3557" s="107" t="str">
        <f t="shared" si="229"/>
        <v>Open PDFIR FINALLY.RHS-KK-ECG-IR-ELE-426-REV00</v>
      </c>
      <c r="W3557" s="972" t="str">
        <f t="shared" ca="1" si="227"/>
        <v>DONE</v>
      </c>
      <c r="X3557" s="979" t="str">
        <f t="shared" si="228"/>
        <v>P</v>
      </c>
      <c r="Y3557" s="979"/>
    </row>
    <row r="3558" spans="1:25" ht="120" customHeight="1" x14ac:dyDescent="0.3">
      <c r="A3558" s="450">
        <f t="shared" si="226"/>
        <v>3553</v>
      </c>
      <c r="B3558" s="608" t="s">
        <v>19562</v>
      </c>
      <c r="C3558" s="608" t="s">
        <v>78</v>
      </c>
      <c r="D3558" s="272" t="s">
        <v>10661</v>
      </c>
      <c r="E3558" s="539" t="s">
        <v>15075</v>
      </c>
      <c r="F3558" s="106" t="s">
        <v>195</v>
      </c>
      <c r="G3558" s="106">
        <v>46032</v>
      </c>
      <c r="H3558" s="106">
        <v>46032</v>
      </c>
      <c r="I3558" s="90" t="s">
        <v>1671</v>
      </c>
      <c r="J3558" s="106"/>
      <c r="K3558" s="106"/>
      <c r="L3558" s="106"/>
      <c r="M3558" s="90"/>
      <c r="N3558" s="106"/>
      <c r="O3558" s="106"/>
      <c r="P3558" s="106"/>
      <c r="Q3558" s="90"/>
      <c r="R3558" s="106"/>
      <c r="S3558" s="106"/>
      <c r="T3558" s="106"/>
      <c r="U3558" s="90"/>
      <c r="V3558" s="107" t="str">
        <f t="shared" si="229"/>
        <v>Open PDFIR FINALLY.RHS-KK-ECG-IR-ELE-427-REV00</v>
      </c>
      <c r="W3558" s="972" t="str">
        <f t="shared" ca="1" si="227"/>
        <v>DONE</v>
      </c>
      <c r="X3558" s="979" t="str">
        <f t="shared" si="228"/>
        <v>P</v>
      </c>
      <c r="Y3558" s="979"/>
    </row>
    <row r="3559" spans="1:25" ht="120" customHeight="1" x14ac:dyDescent="0.3">
      <c r="A3559" s="450">
        <f t="shared" si="226"/>
        <v>3554</v>
      </c>
      <c r="B3559" s="608" t="s">
        <v>19563</v>
      </c>
      <c r="C3559" s="608" t="s">
        <v>78</v>
      </c>
      <c r="D3559" s="272" t="s">
        <v>10661</v>
      </c>
      <c r="E3559" s="539" t="s">
        <v>15076</v>
      </c>
      <c r="F3559" s="106" t="s">
        <v>195</v>
      </c>
      <c r="G3559" s="106">
        <v>46032</v>
      </c>
      <c r="H3559" s="106">
        <v>46032</v>
      </c>
      <c r="I3559" s="90" t="s">
        <v>1671</v>
      </c>
      <c r="J3559" s="106"/>
      <c r="K3559" s="106"/>
      <c r="L3559" s="106"/>
      <c r="M3559" s="90"/>
      <c r="N3559" s="106"/>
      <c r="O3559" s="106"/>
      <c r="P3559" s="106"/>
      <c r="Q3559" s="90"/>
      <c r="R3559" s="106"/>
      <c r="S3559" s="106"/>
      <c r="T3559" s="106"/>
      <c r="U3559" s="90"/>
      <c r="V3559" s="107" t="str">
        <f t="shared" si="229"/>
        <v>Open PDFIR FINALLY.RHS-KK-ECG-IR-ELE-428-REV00</v>
      </c>
      <c r="W3559" s="972" t="str">
        <f t="shared" ca="1" si="227"/>
        <v>DONE</v>
      </c>
      <c r="X3559" s="979" t="str">
        <f t="shared" si="228"/>
        <v>P</v>
      </c>
      <c r="Y3559" s="979"/>
    </row>
    <row r="3560" spans="1:25" ht="120" customHeight="1" x14ac:dyDescent="0.3">
      <c r="A3560" s="450">
        <f t="shared" si="226"/>
        <v>3555</v>
      </c>
      <c r="B3560" s="608" t="s">
        <v>19564</v>
      </c>
      <c r="C3560" s="608" t="s">
        <v>78</v>
      </c>
      <c r="D3560" s="272" t="s">
        <v>10661</v>
      </c>
      <c r="E3560" s="539" t="s">
        <v>15077</v>
      </c>
      <c r="F3560" s="106" t="s">
        <v>195</v>
      </c>
      <c r="G3560" s="106">
        <v>46032</v>
      </c>
      <c r="H3560" s="106">
        <v>46032</v>
      </c>
      <c r="I3560" s="90" t="s">
        <v>1671</v>
      </c>
      <c r="J3560" s="106"/>
      <c r="K3560" s="106"/>
      <c r="L3560" s="106"/>
      <c r="M3560" s="90"/>
      <c r="N3560" s="106"/>
      <c r="O3560" s="106"/>
      <c r="P3560" s="106"/>
      <c r="Q3560" s="90"/>
      <c r="R3560" s="106"/>
      <c r="S3560" s="106"/>
      <c r="T3560" s="106"/>
      <c r="U3560" s="90"/>
      <c r="V3560" s="107" t="str">
        <f t="shared" si="229"/>
        <v>Open PDFIR FINALLY.RHS-KK-ECG-IR-ELE-429-REV00</v>
      </c>
      <c r="W3560" s="972" t="str">
        <f t="shared" ca="1" si="227"/>
        <v>DONE</v>
      </c>
      <c r="X3560" s="979" t="str">
        <f t="shared" si="228"/>
        <v>P</v>
      </c>
      <c r="Y3560" s="979"/>
    </row>
    <row r="3561" spans="1:25" ht="120" customHeight="1" x14ac:dyDescent="0.3">
      <c r="A3561" s="450">
        <f t="shared" si="226"/>
        <v>3556</v>
      </c>
      <c r="B3561" s="608" t="s">
        <v>19565</v>
      </c>
      <c r="C3561" s="608" t="s">
        <v>78</v>
      </c>
      <c r="D3561" s="272" t="s">
        <v>10661</v>
      </c>
      <c r="E3561" s="539" t="s">
        <v>15078</v>
      </c>
      <c r="F3561" s="106" t="s">
        <v>195</v>
      </c>
      <c r="G3561" s="106">
        <v>46032</v>
      </c>
      <c r="H3561" s="106">
        <v>46032</v>
      </c>
      <c r="I3561" s="90" t="s">
        <v>1671</v>
      </c>
      <c r="J3561" s="106"/>
      <c r="K3561" s="106"/>
      <c r="L3561" s="106"/>
      <c r="M3561" s="90"/>
      <c r="N3561" s="106"/>
      <c r="O3561" s="106"/>
      <c r="P3561" s="106"/>
      <c r="Q3561" s="90"/>
      <c r="R3561" s="106"/>
      <c r="S3561" s="106"/>
      <c r="T3561" s="106"/>
      <c r="U3561" s="90"/>
      <c r="V3561" s="107" t="str">
        <f t="shared" si="229"/>
        <v>Open PDFIR FINALLY.RHS-KK-ECG-IR-ELE-430-REV00</v>
      </c>
      <c r="W3561" s="972" t="str">
        <f t="shared" ca="1" si="227"/>
        <v>DONE</v>
      </c>
      <c r="X3561" s="979" t="str">
        <f t="shared" si="228"/>
        <v>P</v>
      </c>
      <c r="Y3561" s="979"/>
    </row>
    <row r="3562" spans="1:25" ht="120" customHeight="1" x14ac:dyDescent="0.3">
      <c r="A3562" s="450">
        <f t="shared" si="226"/>
        <v>3557</v>
      </c>
      <c r="B3562" s="608" t="s">
        <v>19566</v>
      </c>
      <c r="C3562" s="608" t="s">
        <v>3746</v>
      </c>
      <c r="D3562" s="272" t="s">
        <v>10661</v>
      </c>
      <c r="E3562" s="539" t="s">
        <v>15079</v>
      </c>
      <c r="F3562" s="106" t="s">
        <v>195</v>
      </c>
      <c r="G3562" s="106">
        <v>46032</v>
      </c>
      <c r="H3562" s="106">
        <v>46032</v>
      </c>
      <c r="I3562" s="90" t="s">
        <v>1671</v>
      </c>
      <c r="J3562" s="106"/>
      <c r="K3562" s="106"/>
      <c r="L3562" s="106"/>
      <c r="M3562" s="90"/>
      <c r="N3562" s="106"/>
      <c r="O3562" s="106"/>
      <c r="P3562" s="106"/>
      <c r="Q3562" s="90"/>
      <c r="R3562" s="106"/>
      <c r="S3562" s="106"/>
      <c r="T3562" s="106"/>
      <c r="U3562" s="90"/>
      <c r="V3562" s="107" t="str">
        <f t="shared" si="229"/>
        <v>Open PDFIR FINALLY.RHS-KK-ECG-IR-MECH-114-REV00</v>
      </c>
      <c r="W3562" s="972" t="str">
        <f t="shared" ca="1" si="227"/>
        <v>DONE</v>
      </c>
      <c r="X3562" s="979" t="str">
        <f t="shared" si="228"/>
        <v>P</v>
      </c>
      <c r="Y3562" s="979"/>
    </row>
    <row r="3563" spans="1:25" ht="120" customHeight="1" x14ac:dyDescent="0.3">
      <c r="A3563" s="450">
        <f t="shared" si="226"/>
        <v>3558</v>
      </c>
      <c r="B3563" s="608" t="s">
        <v>19567</v>
      </c>
      <c r="C3563" s="608" t="s">
        <v>78</v>
      </c>
      <c r="D3563" s="272" t="s">
        <v>8685</v>
      </c>
      <c r="E3563" s="539" t="s">
        <v>16312</v>
      </c>
      <c r="F3563" s="106" t="s">
        <v>195</v>
      </c>
      <c r="G3563" s="106">
        <v>46032</v>
      </c>
      <c r="H3563" s="106">
        <v>46032</v>
      </c>
      <c r="I3563" s="90" t="s">
        <v>1671</v>
      </c>
      <c r="J3563" s="106"/>
      <c r="K3563" s="106"/>
      <c r="L3563" s="106"/>
      <c r="M3563" s="90"/>
      <c r="N3563" s="106"/>
      <c r="O3563" s="106"/>
      <c r="P3563" s="106"/>
      <c r="Q3563" s="90"/>
      <c r="R3563" s="106"/>
      <c r="S3563" s="106"/>
      <c r="T3563" s="106"/>
      <c r="U3563" s="90"/>
      <c r="V3563" s="107" t="str">
        <f t="shared" si="229"/>
        <v>Open PDFIR FINALLY.RHS-KK-ECG-IR-ELE-431-REV00</v>
      </c>
      <c r="W3563" s="972" t="str">
        <f t="shared" ca="1" si="227"/>
        <v>DONE</v>
      </c>
      <c r="X3563" s="979" t="str">
        <f t="shared" si="228"/>
        <v>P</v>
      </c>
      <c r="Y3563" s="979"/>
    </row>
    <row r="3564" spans="1:25" ht="120" customHeight="1" x14ac:dyDescent="0.3">
      <c r="A3564" s="450">
        <f t="shared" si="226"/>
        <v>3559</v>
      </c>
      <c r="B3564" s="608" t="s">
        <v>19568</v>
      </c>
      <c r="C3564" s="608" t="s">
        <v>76</v>
      </c>
      <c r="D3564" s="272" t="s">
        <v>10661</v>
      </c>
      <c r="E3564" s="539" t="s">
        <v>15080</v>
      </c>
      <c r="F3564" s="106" t="s">
        <v>195</v>
      </c>
      <c r="G3564" s="106">
        <v>46032</v>
      </c>
      <c r="H3564" s="106">
        <v>46036</v>
      </c>
      <c r="I3564" s="90" t="s">
        <v>1671</v>
      </c>
      <c r="J3564" s="90"/>
      <c r="K3564" s="106"/>
      <c r="L3564" s="106"/>
      <c r="M3564" s="90"/>
      <c r="N3564" s="106"/>
      <c r="O3564" s="106"/>
      <c r="P3564" s="106"/>
      <c r="Q3564" s="90"/>
      <c r="R3564" s="106"/>
      <c r="S3564" s="106"/>
      <c r="T3564" s="106"/>
      <c r="U3564" s="90"/>
      <c r="V3564" s="107" t="str">
        <f t="shared" si="229"/>
        <v>Open PDFIR FINALLY.RHS-KK-ECG-IR-CI-3029-REV00</v>
      </c>
      <c r="W3564" s="972" t="str">
        <f t="shared" ca="1" si="227"/>
        <v>DONE</v>
      </c>
      <c r="X3564" s="979" t="str">
        <f t="shared" si="228"/>
        <v>P</v>
      </c>
      <c r="Y3564" s="979"/>
    </row>
    <row r="3565" spans="1:25" ht="120" customHeight="1" x14ac:dyDescent="0.3">
      <c r="A3565" s="450">
        <f t="shared" si="226"/>
        <v>3560</v>
      </c>
      <c r="B3565" s="608" t="s">
        <v>19569</v>
      </c>
      <c r="C3565" s="608" t="s">
        <v>78</v>
      </c>
      <c r="D3565" s="272" t="s">
        <v>10661</v>
      </c>
      <c r="E3565" s="539" t="s">
        <v>15083</v>
      </c>
      <c r="F3565" s="106" t="s">
        <v>195</v>
      </c>
      <c r="G3565" s="106">
        <v>46034</v>
      </c>
      <c r="H3565" s="106">
        <v>46034</v>
      </c>
      <c r="I3565" s="90" t="s">
        <v>1671</v>
      </c>
      <c r="J3565" s="106"/>
      <c r="K3565" s="106"/>
      <c r="L3565" s="106"/>
      <c r="M3565" s="90"/>
      <c r="N3565" s="106"/>
      <c r="O3565" s="106"/>
      <c r="P3565" s="106"/>
      <c r="Q3565" s="90"/>
      <c r="R3565" s="106"/>
      <c r="S3565" s="106"/>
      <c r="T3565" s="106"/>
      <c r="U3565" s="90"/>
      <c r="V3565" s="107" t="str">
        <f t="shared" si="229"/>
        <v>Open PDFIR FINALLY.RHS-KK-ECG-IR-ELE-432-REV00</v>
      </c>
      <c r="W3565" s="972" t="str">
        <f t="shared" ca="1" si="227"/>
        <v>DONE</v>
      </c>
      <c r="X3565" s="979" t="str">
        <f t="shared" si="228"/>
        <v>P</v>
      </c>
      <c r="Y3565" s="979"/>
    </row>
    <row r="3566" spans="1:25" ht="120" customHeight="1" x14ac:dyDescent="0.3">
      <c r="A3566" s="450">
        <f t="shared" si="226"/>
        <v>3561</v>
      </c>
      <c r="B3566" s="608" t="s">
        <v>19570</v>
      </c>
      <c r="C3566" s="608" t="s">
        <v>78</v>
      </c>
      <c r="D3566" s="272" t="s">
        <v>10661</v>
      </c>
      <c r="E3566" s="539" t="s">
        <v>15084</v>
      </c>
      <c r="F3566" s="106" t="s">
        <v>195</v>
      </c>
      <c r="G3566" s="106">
        <v>46034</v>
      </c>
      <c r="H3566" s="106">
        <v>46034</v>
      </c>
      <c r="I3566" s="90" t="s">
        <v>1671</v>
      </c>
      <c r="J3566" s="106"/>
      <c r="K3566" s="106"/>
      <c r="L3566" s="106"/>
      <c r="M3566" s="90"/>
      <c r="N3566" s="106"/>
      <c r="O3566" s="106"/>
      <c r="P3566" s="106"/>
      <c r="Q3566" s="90"/>
      <c r="R3566" s="106"/>
      <c r="S3566" s="106"/>
      <c r="T3566" s="106"/>
      <c r="U3566" s="90"/>
      <c r="V3566" s="107" t="str">
        <f t="shared" si="229"/>
        <v>Open PDFIR FINALLY.RHS-KK-ECG-IR-ELE-433-REV00</v>
      </c>
      <c r="W3566" s="972" t="str">
        <f t="shared" ca="1" si="227"/>
        <v>DONE</v>
      </c>
      <c r="X3566" s="979" t="str">
        <f t="shared" si="228"/>
        <v>P</v>
      </c>
      <c r="Y3566" s="979"/>
    </row>
    <row r="3567" spans="1:25" ht="120" customHeight="1" x14ac:dyDescent="0.3">
      <c r="A3567" s="450">
        <f t="shared" si="226"/>
        <v>3562</v>
      </c>
      <c r="B3567" s="608" t="s">
        <v>19571</v>
      </c>
      <c r="C3567" s="608" t="s">
        <v>76</v>
      </c>
      <c r="D3567" s="272" t="s">
        <v>8685</v>
      </c>
      <c r="E3567" s="539" t="s">
        <v>15156</v>
      </c>
      <c r="F3567" s="106" t="s">
        <v>195</v>
      </c>
      <c r="G3567" s="106">
        <v>46036</v>
      </c>
      <c r="H3567" s="106">
        <v>46036</v>
      </c>
      <c r="I3567" s="90" t="s">
        <v>1671</v>
      </c>
      <c r="J3567" s="106"/>
      <c r="K3567" s="106"/>
      <c r="L3567" s="106"/>
      <c r="M3567" s="90"/>
      <c r="N3567" s="106"/>
      <c r="O3567" s="106"/>
      <c r="P3567" s="106"/>
      <c r="Q3567" s="90"/>
      <c r="R3567" s="106"/>
      <c r="S3567" s="106"/>
      <c r="T3567" s="106"/>
      <c r="U3567" s="90"/>
      <c r="V3567" s="107" t="str">
        <f t="shared" si="229"/>
        <v>Open PDFIR FINALLY.RHS-KK-ECG-IR-CI-3030-REV00</v>
      </c>
      <c r="W3567" s="972" t="str">
        <f t="shared" ca="1" si="227"/>
        <v>DONE</v>
      </c>
      <c r="X3567" s="979" t="str">
        <f t="shared" si="228"/>
        <v>P</v>
      </c>
      <c r="Y3567" s="979"/>
    </row>
    <row r="3568" spans="1:25" ht="120" customHeight="1" x14ac:dyDescent="0.3">
      <c r="A3568" s="450">
        <f t="shared" si="226"/>
        <v>3563</v>
      </c>
      <c r="B3568" s="608" t="s">
        <v>19572</v>
      </c>
      <c r="C3568" s="608" t="s">
        <v>76</v>
      </c>
      <c r="D3568" s="272" t="s">
        <v>10661</v>
      </c>
      <c r="E3568" s="539" t="s">
        <v>15088</v>
      </c>
      <c r="F3568" s="106" t="s">
        <v>195</v>
      </c>
      <c r="G3568" s="106">
        <v>46036</v>
      </c>
      <c r="H3568" s="106"/>
      <c r="I3568" s="90" t="s">
        <v>83</v>
      </c>
      <c r="J3568" s="106"/>
      <c r="K3568" s="106"/>
      <c r="L3568" s="106"/>
      <c r="M3568" s="90"/>
      <c r="N3568" s="106"/>
      <c r="O3568" s="106"/>
      <c r="P3568" s="106"/>
      <c r="Q3568" s="90"/>
      <c r="R3568" s="106"/>
      <c r="S3568" s="106"/>
      <c r="T3568" s="106"/>
      <c r="U3568" s="90"/>
      <c r="V3568" s="107" t="str">
        <f t="shared" si="229"/>
        <v>Open PDFIR FINALLY.RHS-KK-ECG-IR-CI-3031-REV00</v>
      </c>
      <c r="W3568" s="973">
        <f t="shared" ca="1" si="227"/>
        <v>172</v>
      </c>
      <c r="X3568" s="979" t="str">
        <f t="shared" si="228"/>
        <v>P</v>
      </c>
      <c r="Y3568" s="979"/>
    </row>
    <row r="3569" spans="1:25" ht="120" customHeight="1" x14ac:dyDescent="0.3">
      <c r="A3569" s="450">
        <f t="shared" si="226"/>
        <v>3564</v>
      </c>
      <c r="B3569" s="608" t="s">
        <v>19573</v>
      </c>
      <c r="C3569" s="608" t="s">
        <v>78</v>
      </c>
      <c r="D3569" s="272" t="s">
        <v>10661</v>
      </c>
      <c r="E3569" s="539" t="s">
        <v>15089</v>
      </c>
      <c r="F3569" s="106" t="s">
        <v>195</v>
      </c>
      <c r="G3569" s="106">
        <v>46036</v>
      </c>
      <c r="H3569" s="106">
        <v>46036</v>
      </c>
      <c r="I3569" s="90" t="s">
        <v>1671</v>
      </c>
      <c r="J3569" s="106"/>
      <c r="K3569" s="106"/>
      <c r="L3569" s="106"/>
      <c r="M3569" s="90"/>
      <c r="N3569" s="106"/>
      <c r="O3569" s="106"/>
      <c r="P3569" s="106"/>
      <c r="Q3569" s="90"/>
      <c r="R3569" s="106"/>
      <c r="S3569" s="106"/>
      <c r="T3569" s="106"/>
      <c r="U3569" s="90"/>
      <c r="V3569" s="107" t="str">
        <f t="shared" si="229"/>
        <v>Open PDFIR FINALLY.RHS-KK-ECG-IR-ELE-434-REV00</v>
      </c>
      <c r="W3569" s="972" t="str">
        <f t="shared" ca="1" si="227"/>
        <v>DONE</v>
      </c>
      <c r="X3569" s="979" t="str">
        <f t="shared" si="228"/>
        <v>P</v>
      </c>
      <c r="Y3569" s="979"/>
    </row>
    <row r="3570" spans="1:25" ht="120" customHeight="1" x14ac:dyDescent="0.3">
      <c r="A3570" s="450">
        <f t="shared" si="226"/>
        <v>3565</v>
      </c>
      <c r="B3570" s="608" t="s">
        <v>19574</v>
      </c>
      <c r="C3570" s="608" t="s">
        <v>76</v>
      </c>
      <c r="D3570" s="272" t="s">
        <v>10661</v>
      </c>
      <c r="E3570" s="539" t="s">
        <v>15107</v>
      </c>
      <c r="F3570" s="106" t="s">
        <v>195</v>
      </c>
      <c r="G3570" s="106">
        <v>46037</v>
      </c>
      <c r="H3570" s="106">
        <v>46037</v>
      </c>
      <c r="I3570" s="90" t="s">
        <v>62</v>
      </c>
      <c r="J3570" s="106"/>
      <c r="K3570" s="106"/>
      <c r="L3570" s="106"/>
      <c r="M3570" s="90"/>
      <c r="N3570" s="106"/>
      <c r="O3570" s="106"/>
      <c r="P3570" s="106"/>
      <c r="Q3570" s="90"/>
      <c r="R3570" s="106"/>
      <c r="S3570" s="106"/>
      <c r="T3570" s="106"/>
      <c r="U3570" s="90"/>
      <c r="V3570" s="107" t="str">
        <f t="shared" si="229"/>
        <v>Open PDFIR FINALLY.RHS-KK-ECG-IR-CI-3032-REV00</v>
      </c>
      <c r="W3570" s="972" t="str">
        <f t="shared" ca="1" si="227"/>
        <v>DONE</v>
      </c>
      <c r="X3570" s="979" t="str">
        <f t="shared" si="228"/>
        <v>P</v>
      </c>
      <c r="Y3570" s="979"/>
    </row>
    <row r="3571" spans="1:25" ht="120" customHeight="1" x14ac:dyDescent="0.3">
      <c r="A3571" s="450">
        <f t="shared" si="226"/>
        <v>3566</v>
      </c>
      <c r="B3571" s="608" t="s">
        <v>19575</v>
      </c>
      <c r="C3571" s="608" t="s">
        <v>76</v>
      </c>
      <c r="D3571" s="272" t="s">
        <v>10661</v>
      </c>
      <c r="E3571" s="539" t="s">
        <v>15100</v>
      </c>
      <c r="F3571" s="106" t="s">
        <v>195</v>
      </c>
      <c r="G3571" s="106">
        <v>46039</v>
      </c>
      <c r="H3571" s="106">
        <v>46039</v>
      </c>
      <c r="I3571" s="90" t="s">
        <v>62</v>
      </c>
      <c r="J3571" s="106"/>
      <c r="K3571" s="106"/>
      <c r="L3571" s="106"/>
      <c r="M3571" s="90"/>
      <c r="N3571" s="106"/>
      <c r="O3571" s="106"/>
      <c r="P3571" s="106"/>
      <c r="Q3571" s="90"/>
      <c r="R3571" s="106"/>
      <c r="S3571" s="106"/>
      <c r="T3571" s="106"/>
      <c r="U3571" s="90"/>
      <c r="V3571" s="107" t="str">
        <f t="shared" si="229"/>
        <v>Open PDFIR FINALLY.RHS-KK-ECG-IR-CI-3033-REV00</v>
      </c>
      <c r="W3571" s="972" t="str">
        <f t="shared" ca="1" si="227"/>
        <v>DONE</v>
      </c>
      <c r="X3571" s="979" t="str">
        <f t="shared" si="228"/>
        <v>P</v>
      </c>
      <c r="Y3571" s="979"/>
    </row>
    <row r="3572" spans="1:25" ht="120" customHeight="1" x14ac:dyDescent="0.3">
      <c r="A3572" s="450">
        <f t="shared" si="226"/>
        <v>3567</v>
      </c>
      <c r="B3572" s="608" t="s">
        <v>19576</v>
      </c>
      <c r="C3572" s="608" t="s">
        <v>76</v>
      </c>
      <c r="D3572" s="272" t="s">
        <v>13792</v>
      </c>
      <c r="E3572" s="539" t="s">
        <v>15101</v>
      </c>
      <c r="F3572" s="106" t="s">
        <v>195</v>
      </c>
      <c r="G3572" s="106">
        <v>46039</v>
      </c>
      <c r="H3572" s="106">
        <v>46040</v>
      </c>
      <c r="I3572" s="90" t="s">
        <v>1671</v>
      </c>
      <c r="J3572" s="106"/>
      <c r="K3572" s="106"/>
      <c r="L3572" s="106"/>
      <c r="M3572" s="90"/>
      <c r="N3572" s="106"/>
      <c r="O3572" s="106"/>
      <c r="P3572" s="106"/>
      <c r="Q3572" s="90"/>
      <c r="R3572" s="106"/>
      <c r="S3572" s="106"/>
      <c r="T3572" s="106"/>
      <c r="U3572" s="90"/>
      <c r="V3572" s="107" t="str">
        <f t="shared" si="229"/>
        <v>Open PDFIR FINALLY.RHS-KK-ECG-IR-CI-3034-REV00</v>
      </c>
      <c r="W3572" s="972" t="str">
        <f t="shared" ca="1" si="227"/>
        <v>DONE</v>
      </c>
      <c r="X3572" s="979" t="str">
        <f t="shared" si="228"/>
        <v>P</v>
      </c>
      <c r="Y3572" s="979"/>
    </row>
    <row r="3573" spans="1:25" ht="120" customHeight="1" x14ac:dyDescent="0.3">
      <c r="A3573" s="450">
        <f t="shared" si="226"/>
        <v>3568</v>
      </c>
      <c r="B3573" s="608" t="s">
        <v>19577</v>
      </c>
      <c r="C3573" s="608" t="s">
        <v>76</v>
      </c>
      <c r="D3573" s="272" t="s">
        <v>10661</v>
      </c>
      <c r="E3573" s="539" t="s">
        <v>15102</v>
      </c>
      <c r="F3573" s="106" t="s">
        <v>195</v>
      </c>
      <c r="G3573" s="106">
        <v>46039</v>
      </c>
      <c r="H3573" s="106">
        <v>46039</v>
      </c>
      <c r="I3573" s="90" t="s">
        <v>62</v>
      </c>
      <c r="J3573" s="106"/>
      <c r="K3573" s="106"/>
      <c r="L3573" s="106"/>
      <c r="M3573" s="90"/>
      <c r="N3573" s="106"/>
      <c r="O3573" s="106"/>
      <c r="P3573" s="106"/>
      <c r="Q3573" s="90"/>
      <c r="R3573" s="106"/>
      <c r="S3573" s="106"/>
      <c r="T3573" s="106"/>
      <c r="U3573" s="90"/>
      <c r="V3573" s="107" t="str">
        <f t="shared" si="229"/>
        <v>Open PDFIR FINALLY.RHS-KK-ECG-IR-CI-3035-REV00</v>
      </c>
      <c r="W3573" s="972" t="str">
        <f t="shared" ca="1" si="227"/>
        <v>DONE</v>
      </c>
      <c r="X3573" s="979" t="str">
        <f t="shared" si="228"/>
        <v>P</v>
      </c>
      <c r="Y3573" s="979"/>
    </row>
    <row r="3574" spans="1:25" ht="120" customHeight="1" x14ac:dyDescent="0.3">
      <c r="A3574" s="450">
        <f t="shared" si="226"/>
        <v>3569</v>
      </c>
      <c r="B3574" s="608" t="s">
        <v>19578</v>
      </c>
      <c r="C3574" s="608" t="s">
        <v>76</v>
      </c>
      <c r="D3574" s="272" t="s">
        <v>15103</v>
      </c>
      <c r="E3574" s="539" t="s">
        <v>15104</v>
      </c>
      <c r="F3574" s="106" t="s">
        <v>195</v>
      </c>
      <c r="G3574" s="106">
        <v>46039</v>
      </c>
      <c r="H3574" s="106">
        <v>46039</v>
      </c>
      <c r="I3574" s="90" t="s">
        <v>1671</v>
      </c>
      <c r="J3574" s="106"/>
      <c r="K3574" s="106"/>
      <c r="L3574" s="106"/>
      <c r="M3574" s="90"/>
      <c r="N3574" s="106"/>
      <c r="O3574" s="106"/>
      <c r="P3574" s="106"/>
      <c r="Q3574" s="90"/>
      <c r="R3574" s="106"/>
      <c r="S3574" s="106"/>
      <c r="T3574" s="106"/>
      <c r="U3574" s="90"/>
      <c r="V3574" s="107" t="str">
        <f t="shared" si="229"/>
        <v>Open PDFIR FINALLY.RHS-KK-ECG-IR-CI-3036-REV00</v>
      </c>
      <c r="W3574" s="972" t="str">
        <f t="shared" ca="1" si="227"/>
        <v>DONE</v>
      </c>
      <c r="X3574" s="979" t="str">
        <f t="shared" si="228"/>
        <v>P</v>
      </c>
      <c r="Y3574" s="979"/>
    </row>
    <row r="3575" spans="1:25" ht="120" customHeight="1" x14ac:dyDescent="0.3">
      <c r="A3575" s="450">
        <f>ROW()-ROW($A$5)</f>
        <v>3570</v>
      </c>
      <c r="B3575" s="608" t="s">
        <v>19579</v>
      </c>
      <c r="C3575" s="608" t="s">
        <v>76</v>
      </c>
      <c r="D3575" s="272" t="s">
        <v>14805</v>
      </c>
      <c r="E3575" s="539" t="s">
        <v>15105</v>
      </c>
      <c r="F3575" s="106" t="s">
        <v>195</v>
      </c>
      <c r="G3575" s="106">
        <v>46039</v>
      </c>
      <c r="H3575" s="106">
        <v>46039</v>
      </c>
      <c r="I3575" s="90" t="s">
        <v>1671</v>
      </c>
      <c r="J3575" s="106"/>
      <c r="K3575" s="106"/>
      <c r="L3575" s="106"/>
      <c r="M3575" s="90"/>
      <c r="N3575" s="106"/>
      <c r="O3575" s="106"/>
      <c r="P3575" s="106"/>
      <c r="Q3575" s="90"/>
      <c r="R3575" s="106"/>
      <c r="S3575" s="106"/>
      <c r="T3575" s="106"/>
      <c r="U3575" s="90"/>
      <c r="V3575" s="107" t="str">
        <f t="shared" si="229"/>
        <v>Open PDFIR FINALLY.RHS-KK-ECG-IR-CI-3037-REV00</v>
      </c>
      <c r="W3575" s="972" t="str">
        <f t="shared" ca="1" si="227"/>
        <v>DONE</v>
      </c>
      <c r="X3575" s="979" t="str">
        <f t="shared" si="228"/>
        <v>P</v>
      </c>
      <c r="Y3575" s="979"/>
    </row>
    <row r="3576" spans="1:25" ht="120" customHeight="1" x14ac:dyDescent="0.3">
      <c r="A3576" s="450">
        <f t="shared" si="226"/>
        <v>3571</v>
      </c>
      <c r="B3576" s="608" t="s">
        <v>19580</v>
      </c>
      <c r="C3576" s="608" t="s">
        <v>76</v>
      </c>
      <c r="D3576" s="272" t="s">
        <v>10661</v>
      </c>
      <c r="E3576" s="539" t="s">
        <v>15106</v>
      </c>
      <c r="F3576" s="106" t="s">
        <v>195</v>
      </c>
      <c r="G3576" s="106">
        <v>46039</v>
      </c>
      <c r="H3576" s="106"/>
      <c r="I3576" s="90" t="s">
        <v>83</v>
      </c>
      <c r="J3576" s="106"/>
      <c r="K3576" s="106"/>
      <c r="L3576" s="106"/>
      <c r="M3576" s="90"/>
      <c r="N3576" s="106"/>
      <c r="O3576" s="106"/>
      <c r="P3576" s="106"/>
      <c r="Q3576" s="90"/>
      <c r="R3576" s="106"/>
      <c r="S3576" s="106"/>
      <c r="T3576" s="106"/>
      <c r="U3576" s="90"/>
      <c r="V3576" s="107" t="str">
        <f t="shared" si="229"/>
        <v>Open PDFIR FINALLY.RHS-KK-ECG-IR-CI-3038-REV00</v>
      </c>
      <c r="W3576" s="973">
        <f t="shared" ca="1" si="227"/>
        <v>169</v>
      </c>
      <c r="X3576" s="979" t="str">
        <f t="shared" si="228"/>
        <v>P</v>
      </c>
      <c r="Y3576" s="979"/>
    </row>
    <row r="3577" spans="1:25" ht="219.6" x14ac:dyDescent="0.3">
      <c r="A3577" s="450">
        <f t="shared" si="226"/>
        <v>3572</v>
      </c>
      <c r="B3577" s="608" t="s">
        <v>19581</v>
      </c>
      <c r="C3577" s="608" t="s">
        <v>78</v>
      </c>
      <c r="D3577" s="272" t="s">
        <v>10661</v>
      </c>
      <c r="E3577" s="539" t="s">
        <v>15108</v>
      </c>
      <c r="F3577" s="106" t="s">
        <v>195</v>
      </c>
      <c r="G3577" s="106">
        <v>46040</v>
      </c>
      <c r="H3577" s="106">
        <v>46040</v>
      </c>
      <c r="I3577" s="90" t="s">
        <v>1671</v>
      </c>
      <c r="J3577" s="106"/>
      <c r="K3577" s="106"/>
      <c r="L3577" s="106"/>
      <c r="M3577" s="90"/>
      <c r="N3577" s="106"/>
      <c r="O3577" s="106"/>
      <c r="P3577" s="106"/>
      <c r="Q3577" s="90"/>
      <c r="R3577" s="106"/>
      <c r="S3577" s="106"/>
      <c r="T3577" s="106"/>
      <c r="U3577" s="90"/>
      <c r="V3577" s="107" t="str">
        <f t="shared" si="229"/>
        <v>Open PDFIR FINALLY.RHS-KK-ECG-IR-ELE-435-REV00</v>
      </c>
      <c r="W3577" s="972" t="str">
        <f t="shared" ca="1" si="227"/>
        <v>DONE</v>
      </c>
      <c r="X3577" s="979" t="str">
        <f t="shared" si="228"/>
        <v>P</v>
      </c>
      <c r="Y3577" s="979"/>
    </row>
    <row r="3578" spans="1:25" ht="120" customHeight="1" x14ac:dyDescent="0.3">
      <c r="A3578" s="450">
        <f t="shared" si="226"/>
        <v>3573</v>
      </c>
      <c r="B3578" s="608" t="s">
        <v>19582</v>
      </c>
      <c r="C3578" s="608" t="s">
        <v>78</v>
      </c>
      <c r="D3578" s="272" t="s">
        <v>10661</v>
      </c>
      <c r="E3578" s="539" t="s">
        <v>15109</v>
      </c>
      <c r="F3578" s="106" t="s">
        <v>195</v>
      </c>
      <c r="G3578" s="106">
        <v>46040</v>
      </c>
      <c r="H3578" s="106">
        <v>46040</v>
      </c>
      <c r="I3578" s="90" t="s">
        <v>1671</v>
      </c>
      <c r="J3578" s="106"/>
      <c r="K3578" s="106"/>
      <c r="L3578" s="106"/>
      <c r="M3578" s="90"/>
      <c r="N3578" s="106"/>
      <c r="O3578" s="106"/>
      <c r="P3578" s="106"/>
      <c r="Q3578" s="90"/>
      <c r="R3578" s="106"/>
      <c r="S3578" s="106"/>
      <c r="T3578" s="106"/>
      <c r="U3578" s="90"/>
      <c r="V3578" s="107" t="str">
        <f t="shared" si="229"/>
        <v>Open PDFIR FINALLY.RHS-KK-ECG-IR-ELE-436-REV00</v>
      </c>
      <c r="W3578" s="972" t="str">
        <f t="shared" ca="1" si="227"/>
        <v>DONE</v>
      </c>
      <c r="X3578" s="979" t="str">
        <f t="shared" si="228"/>
        <v>P</v>
      </c>
      <c r="Y3578" s="979"/>
    </row>
    <row r="3579" spans="1:25" ht="120" customHeight="1" x14ac:dyDescent="0.3">
      <c r="A3579" s="450">
        <f t="shared" si="226"/>
        <v>3574</v>
      </c>
      <c r="B3579" s="608" t="s">
        <v>19583</v>
      </c>
      <c r="C3579" s="608" t="s">
        <v>2735</v>
      </c>
      <c r="D3579" s="272" t="s">
        <v>5106</v>
      </c>
      <c r="E3579" s="539" t="s">
        <v>15110</v>
      </c>
      <c r="F3579" s="106" t="s">
        <v>195</v>
      </c>
      <c r="G3579" s="106">
        <v>46040</v>
      </c>
      <c r="H3579" s="106">
        <v>46040</v>
      </c>
      <c r="I3579" s="90" t="s">
        <v>1671</v>
      </c>
      <c r="J3579" s="106"/>
      <c r="K3579" s="106"/>
      <c r="L3579" s="106"/>
      <c r="M3579" s="90"/>
      <c r="N3579" s="106"/>
      <c r="O3579" s="106"/>
      <c r="P3579" s="106"/>
      <c r="Q3579" s="90"/>
      <c r="R3579" s="106"/>
      <c r="S3579" s="106"/>
      <c r="T3579" s="106"/>
      <c r="U3579" s="90"/>
      <c r="V3579" s="107" t="str">
        <f t="shared" si="229"/>
        <v>Open PDFIR FINALLY.RHS-KK-ECG-IR-ARCH-3039-REV00</v>
      </c>
      <c r="W3579" s="972" t="str">
        <f t="shared" ca="1" si="227"/>
        <v>DONE</v>
      </c>
      <c r="X3579" s="979" t="str">
        <f t="shared" si="228"/>
        <v>P</v>
      </c>
      <c r="Y3579" s="979"/>
    </row>
    <row r="3580" spans="1:25" ht="120" customHeight="1" x14ac:dyDescent="0.3">
      <c r="A3580" s="450">
        <f t="shared" si="226"/>
        <v>3575</v>
      </c>
      <c r="B3580" s="608" t="s">
        <v>20589</v>
      </c>
      <c r="C3580" s="608" t="s">
        <v>2735</v>
      </c>
      <c r="D3580" s="272" t="s">
        <v>5106</v>
      </c>
      <c r="E3580" s="539" t="s">
        <v>15111</v>
      </c>
      <c r="F3580" s="106" t="s">
        <v>195</v>
      </c>
      <c r="G3580" s="106">
        <v>46040</v>
      </c>
      <c r="H3580" s="106">
        <v>46040</v>
      </c>
      <c r="I3580" s="90" t="s">
        <v>25</v>
      </c>
      <c r="J3580" s="106" t="s">
        <v>195</v>
      </c>
      <c r="K3580" s="106">
        <v>46070</v>
      </c>
      <c r="L3580" s="106">
        <v>46070</v>
      </c>
      <c r="M3580" s="90" t="s">
        <v>1671</v>
      </c>
      <c r="N3580" s="106"/>
      <c r="O3580" s="106"/>
      <c r="P3580" s="106"/>
      <c r="Q3580" s="90"/>
      <c r="R3580" s="106"/>
      <c r="S3580" s="106"/>
      <c r="T3580" s="106"/>
      <c r="U3580" s="90"/>
      <c r="V3580" s="107" t="str">
        <f t="shared" si="229"/>
        <v>Open PDFIR FINALLY.RHS-KK-ECG-IR-ARCH-3040-REV01</v>
      </c>
      <c r="W3580" s="972" t="str">
        <f t="shared" ca="1" si="227"/>
        <v>DONE</v>
      </c>
      <c r="X3580" s="979" t="str">
        <f t="shared" si="228"/>
        <v>AWC</v>
      </c>
      <c r="Y3580" s="979"/>
    </row>
    <row r="3581" spans="1:25" ht="120" customHeight="1" x14ac:dyDescent="0.3">
      <c r="A3581" s="450">
        <f t="shared" si="226"/>
        <v>3576</v>
      </c>
      <c r="B3581" s="608" t="s">
        <v>19584</v>
      </c>
      <c r="C3581" s="608" t="s">
        <v>3746</v>
      </c>
      <c r="D3581" s="272" t="s">
        <v>10661</v>
      </c>
      <c r="E3581" s="539" t="s">
        <v>15152</v>
      </c>
      <c r="F3581" s="106" t="s">
        <v>195</v>
      </c>
      <c r="G3581" s="106">
        <v>46041</v>
      </c>
      <c r="H3581" s="106">
        <v>46042</v>
      </c>
      <c r="I3581" s="90" t="s">
        <v>1671</v>
      </c>
      <c r="J3581" s="106"/>
      <c r="K3581" s="106"/>
      <c r="L3581" s="106"/>
      <c r="M3581" s="90"/>
      <c r="N3581" s="106"/>
      <c r="O3581" s="106"/>
      <c r="P3581" s="106"/>
      <c r="Q3581" s="90"/>
      <c r="R3581" s="106"/>
      <c r="S3581" s="106"/>
      <c r="T3581" s="106"/>
      <c r="U3581" s="90"/>
      <c r="V3581" s="107" t="str">
        <f t="shared" si="229"/>
        <v>Open PDFIR FINALLY.RHS-KK-ECG-IR-MECH-115-REV00</v>
      </c>
      <c r="W3581" s="972" t="str">
        <f t="shared" ca="1" si="227"/>
        <v>DONE</v>
      </c>
      <c r="X3581" s="979" t="str">
        <f t="shared" si="228"/>
        <v>P</v>
      </c>
      <c r="Y3581" s="979"/>
    </row>
    <row r="3582" spans="1:25" ht="120" customHeight="1" x14ac:dyDescent="0.3">
      <c r="A3582" s="450">
        <f t="shared" si="226"/>
        <v>3577</v>
      </c>
      <c r="B3582" s="608" t="s">
        <v>19585</v>
      </c>
      <c r="C3582" s="608" t="s">
        <v>76</v>
      </c>
      <c r="D3582" s="272" t="s">
        <v>10661</v>
      </c>
      <c r="E3582" s="539" t="s">
        <v>15153</v>
      </c>
      <c r="F3582" s="106" t="s">
        <v>195</v>
      </c>
      <c r="G3582" s="106">
        <v>46041</v>
      </c>
      <c r="H3582" s="106">
        <v>46041</v>
      </c>
      <c r="I3582" s="90" t="s">
        <v>62</v>
      </c>
      <c r="J3582" s="106"/>
      <c r="K3582" s="106"/>
      <c r="L3582" s="106"/>
      <c r="M3582" s="90"/>
      <c r="N3582" s="106"/>
      <c r="O3582" s="106"/>
      <c r="P3582" s="106"/>
      <c r="Q3582" s="90"/>
      <c r="R3582" s="106"/>
      <c r="S3582" s="106"/>
      <c r="T3582" s="106"/>
      <c r="U3582" s="90"/>
      <c r="V3582" s="107" t="str">
        <f t="shared" si="229"/>
        <v>Open PDFIR FINALLY.RHS-KK-ECG-IR-CI-3041-REV00</v>
      </c>
      <c r="W3582" s="972" t="str">
        <f t="shared" ca="1" si="227"/>
        <v>DONE</v>
      </c>
      <c r="X3582" s="979" t="str">
        <f t="shared" si="228"/>
        <v>P</v>
      </c>
      <c r="Y3582" s="979"/>
    </row>
    <row r="3583" spans="1:25" ht="120" customHeight="1" x14ac:dyDescent="0.3">
      <c r="A3583" s="450">
        <f t="shared" ref="A3583:A3649" si="230">ROW()-ROW($A$5)</f>
        <v>3578</v>
      </c>
      <c r="B3583" s="608" t="s">
        <v>19586</v>
      </c>
      <c r="C3583" s="608" t="s">
        <v>2735</v>
      </c>
      <c r="D3583" s="272" t="s">
        <v>5106</v>
      </c>
      <c r="E3583" s="539" t="s">
        <v>15154</v>
      </c>
      <c r="F3583" s="106" t="s">
        <v>195</v>
      </c>
      <c r="G3583" s="106">
        <v>46044</v>
      </c>
      <c r="H3583" s="106">
        <v>46044</v>
      </c>
      <c r="I3583" s="90" t="s">
        <v>1671</v>
      </c>
      <c r="J3583" s="106"/>
      <c r="K3583" s="106"/>
      <c r="L3583" s="106"/>
      <c r="M3583" s="90"/>
      <c r="N3583" s="106"/>
      <c r="O3583" s="106"/>
      <c r="P3583" s="106"/>
      <c r="Q3583" s="90"/>
      <c r="R3583" s="106"/>
      <c r="S3583" s="106"/>
      <c r="T3583" s="106"/>
      <c r="U3583" s="90"/>
      <c r="V3583" s="107" t="str">
        <f t="shared" si="229"/>
        <v>Open PDFIR FINALLY.RHS-KK-ECG-IR-ARCH-3042-REV00</v>
      </c>
      <c r="W3583" s="972" t="str">
        <f t="shared" ca="1" si="227"/>
        <v>DONE</v>
      </c>
      <c r="X3583" s="979" t="str">
        <f t="shared" si="228"/>
        <v>P</v>
      </c>
      <c r="Y3583" s="979"/>
    </row>
    <row r="3584" spans="1:25" ht="120" customHeight="1" x14ac:dyDescent="0.3">
      <c r="A3584" s="450">
        <f t="shared" si="230"/>
        <v>3579</v>
      </c>
      <c r="B3584" s="608" t="s">
        <v>19587</v>
      </c>
      <c r="C3584" s="608" t="s">
        <v>78</v>
      </c>
      <c r="D3584" s="272" t="s">
        <v>10661</v>
      </c>
      <c r="E3584" s="539" t="s">
        <v>15157</v>
      </c>
      <c r="F3584" s="106" t="s">
        <v>195</v>
      </c>
      <c r="G3584" s="106">
        <v>46042</v>
      </c>
      <c r="H3584" s="106">
        <v>46043</v>
      </c>
      <c r="I3584" s="90" t="s">
        <v>1671</v>
      </c>
      <c r="J3584" s="106"/>
      <c r="K3584" s="106"/>
      <c r="L3584" s="106"/>
      <c r="M3584" s="90"/>
      <c r="N3584" s="106"/>
      <c r="O3584" s="106"/>
      <c r="P3584" s="106"/>
      <c r="Q3584" s="90"/>
      <c r="R3584" s="106"/>
      <c r="S3584" s="106"/>
      <c r="T3584" s="106"/>
      <c r="U3584" s="90"/>
      <c r="V3584" s="107" t="str">
        <f t="shared" si="229"/>
        <v>Open PDFIR FINALLY.RHS-KK-ECG-IR-ELE-437-REV00</v>
      </c>
      <c r="W3584" s="972" t="str">
        <f t="shared" ca="1" si="227"/>
        <v>DONE</v>
      </c>
      <c r="X3584" s="979" t="str">
        <f t="shared" si="228"/>
        <v>P</v>
      </c>
      <c r="Y3584" s="979"/>
    </row>
    <row r="3585" spans="1:25" ht="120" customHeight="1" x14ac:dyDescent="0.3">
      <c r="A3585" s="450">
        <f t="shared" si="230"/>
        <v>3580</v>
      </c>
      <c r="B3585" s="608" t="s">
        <v>19588</v>
      </c>
      <c r="C3585" s="608" t="s">
        <v>78</v>
      </c>
      <c r="D3585" s="272" t="s">
        <v>10661</v>
      </c>
      <c r="E3585" s="539" t="s">
        <v>15158</v>
      </c>
      <c r="F3585" s="106" t="s">
        <v>195</v>
      </c>
      <c r="G3585" s="106">
        <v>46042</v>
      </c>
      <c r="H3585" s="106">
        <v>46043</v>
      </c>
      <c r="I3585" s="90" t="s">
        <v>1671</v>
      </c>
      <c r="J3585" s="106"/>
      <c r="K3585" s="106"/>
      <c r="L3585" s="106"/>
      <c r="M3585" s="90"/>
      <c r="N3585" s="106"/>
      <c r="O3585" s="106"/>
      <c r="P3585" s="106"/>
      <c r="Q3585" s="90"/>
      <c r="R3585" s="106"/>
      <c r="S3585" s="106"/>
      <c r="T3585" s="106"/>
      <c r="U3585" s="90"/>
      <c r="V3585" s="107" t="str">
        <f t="shared" si="229"/>
        <v>Open PDFIR FINALLY.RHS-KK-ECG-IR-ELE-438-REV00</v>
      </c>
      <c r="W3585" s="972" t="str">
        <f t="shared" ca="1" si="227"/>
        <v>DONE</v>
      </c>
      <c r="X3585" s="979" t="str">
        <f t="shared" si="228"/>
        <v>P</v>
      </c>
      <c r="Y3585" s="979"/>
    </row>
    <row r="3586" spans="1:25" ht="120" customHeight="1" x14ac:dyDescent="0.3">
      <c r="A3586" s="450">
        <f t="shared" si="230"/>
        <v>3581</v>
      </c>
      <c r="B3586" s="608" t="s">
        <v>19589</v>
      </c>
      <c r="C3586" s="608" t="s">
        <v>4383</v>
      </c>
      <c r="D3586" s="272" t="s">
        <v>5106</v>
      </c>
      <c r="E3586" s="539" t="s">
        <v>15159</v>
      </c>
      <c r="F3586" s="106" t="s">
        <v>195</v>
      </c>
      <c r="G3586" s="106">
        <v>46039</v>
      </c>
      <c r="H3586" s="106">
        <v>46039</v>
      </c>
      <c r="I3586" s="90" t="s">
        <v>62</v>
      </c>
      <c r="J3586" s="106"/>
      <c r="K3586" s="106"/>
      <c r="L3586" s="106"/>
      <c r="M3586" s="90"/>
      <c r="N3586" s="106"/>
      <c r="O3586" s="106"/>
      <c r="P3586" s="106"/>
      <c r="Q3586" s="90"/>
      <c r="R3586" s="106"/>
      <c r="S3586" s="106"/>
      <c r="T3586" s="106"/>
      <c r="U3586" s="90"/>
      <c r="V3586" s="107" t="str">
        <f t="shared" si="229"/>
        <v>Open PDFIR FINALLY.RHS-KK-ECG-IR-SU-3043-REV00</v>
      </c>
      <c r="W3586" s="972" t="str">
        <f t="shared" ca="1" si="227"/>
        <v>DONE</v>
      </c>
      <c r="X3586" s="979" t="str">
        <f t="shared" si="228"/>
        <v>P</v>
      </c>
      <c r="Y3586" s="979"/>
    </row>
    <row r="3587" spans="1:25" ht="120" customHeight="1" x14ac:dyDescent="0.3">
      <c r="A3587" s="450">
        <f t="shared" si="230"/>
        <v>3582</v>
      </c>
      <c r="B3587" s="608" t="s">
        <v>19590</v>
      </c>
      <c r="C3587" s="608" t="s">
        <v>4383</v>
      </c>
      <c r="D3587" s="272" t="s">
        <v>10661</v>
      </c>
      <c r="E3587" s="539" t="s">
        <v>15160</v>
      </c>
      <c r="F3587" s="106" t="s">
        <v>195</v>
      </c>
      <c r="G3587" s="106">
        <v>46042</v>
      </c>
      <c r="H3587" s="106">
        <v>46042</v>
      </c>
      <c r="I3587" s="90" t="s">
        <v>62</v>
      </c>
      <c r="J3587" s="106"/>
      <c r="K3587" s="106"/>
      <c r="L3587" s="106"/>
      <c r="M3587" s="90"/>
      <c r="N3587" s="106"/>
      <c r="O3587" s="106"/>
      <c r="P3587" s="106"/>
      <c r="Q3587" s="90"/>
      <c r="R3587" s="106"/>
      <c r="S3587" s="106"/>
      <c r="T3587" s="106"/>
      <c r="U3587" s="90"/>
      <c r="V3587" s="107" t="str">
        <f t="shared" si="229"/>
        <v>Open PDFIR FINALLY.RHS-KK-ECG-IR-SU-3044-REV00</v>
      </c>
      <c r="W3587" s="972" t="str">
        <f t="shared" ca="1" si="227"/>
        <v>DONE</v>
      </c>
      <c r="X3587" s="979" t="str">
        <f t="shared" si="228"/>
        <v>P</v>
      </c>
      <c r="Y3587" s="979"/>
    </row>
    <row r="3588" spans="1:25" ht="120" customHeight="1" x14ac:dyDescent="0.3">
      <c r="A3588" s="450">
        <f t="shared" si="230"/>
        <v>3583</v>
      </c>
      <c r="B3588" s="608" t="s">
        <v>19591</v>
      </c>
      <c r="C3588" s="608" t="s">
        <v>4383</v>
      </c>
      <c r="D3588" s="272" t="s">
        <v>10661</v>
      </c>
      <c r="E3588" s="539" t="s">
        <v>15161</v>
      </c>
      <c r="F3588" s="106" t="s">
        <v>195</v>
      </c>
      <c r="G3588" s="106">
        <v>46029</v>
      </c>
      <c r="H3588" s="106">
        <v>46029</v>
      </c>
      <c r="I3588" s="90" t="s">
        <v>62</v>
      </c>
      <c r="J3588" s="106"/>
      <c r="K3588" s="106"/>
      <c r="L3588" s="106"/>
      <c r="M3588" s="90"/>
      <c r="N3588" s="106"/>
      <c r="O3588" s="106"/>
      <c r="P3588" s="106"/>
      <c r="Q3588" s="90"/>
      <c r="R3588" s="106"/>
      <c r="S3588" s="106"/>
      <c r="T3588" s="106"/>
      <c r="U3588" s="90"/>
      <c r="V3588" s="107" t="str">
        <f t="shared" si="229"/>
        <v>Open PDFIR FINALLY.RHS-KK-ECG-IR-SU-3045-REV00</v>
      </c>
      <c r="W3588" s="972" t="str">
        <f t="shared" ca="1" si="227"/>
        <v>DONE</v>
      </c>
      <c r="X3588" s="979" t="str">
        <f t="shared" si="228"/>
        <v>P</v>
      </c>
      <c r="Y3588" s="979"/>
    </row>
    <row r="3589" spans="1:25" ht="120" customHeight="1" x14ac:dyDescent="0.3">
      <c r="A3589" s="450">
        <f t="shared" si="230"/>
        <v>3584</v>
      </c>
      <c r="B3589" s="608" t="s">
        <v>19592</v>
      </c>
      <c r="C3589" s="608" t="s">
        <v>4383</v>
      </c>
      <c r="D3589" s="272" t="s">
        <v>10661</v>
      </c>
      <c r="E3589" s="539" t="s">
        <v>15162</v>
      </c>
      <c r="F3589" s="106" t="s">
        <v>195</v>
      </c>
      <c r="G3589" s="106">
        <v>46029</v>
      </c>
      <c r="H3589" s="106">
        <v>46029</v>
      </c>
      <c r="I3589" s="90" t="s">
        <v>62</v>
      </c>
      <c r="J3589" s="106"/>
      <c r="K3589" s="106"/>
      <c r="L3589" s="106"/>
      <c r="M3589" s="90"/>
      <c r="N3589" s="106"/>
      <c r="O3589" s="106"/>
      <c r="P3589" s="106"/>
      <c r="Q3589" s="90"/>
      <c r="R3589" s="106"/>
      <c r="S3589" s="106"/>
      <c r="T3589" s="106"/>
      <c r="U3589" s="90"/>
      <c r="V3589" s="107" t="str">
        <f t="shared" si="229"/>
        <v>Open PDFIR FINALLY.RHS-KK-ECG-IR-SU-3046-REV00</v>
      </c>
      <c r="W3589" s="972" t="str">
        <f t="shared" ca="1" si="227"/>
        <v>DONE</v>
      </c>
      <c r="X3589" s="979" t="str">
        <f t="shared" si="228"/>
        <v>P</v>
      </c>
      <c r="Y3589" s="979"/>
    </row>
    <row r="3590" spans="1:25" ht="120" customHeight="1" x14ac:dyDescent="0.3">
      <c r="A3590" s="450">
        <f t="shared" si="230"/>
        <v>3585</v>
      </c>
      <c r="B3590" s="608" t="s">
        <v>19593</v>
      </c>
      <c r="C3590" s="608" t="s">
        <v>4383</v>
      </c>
      <c r="D3590" s="272" t="s">
        <v>10661</v>
      </c>
      <c r="E3590" s="539" t="s">
        <v>15163</v>
      </c>
      <c r="F3590" s="106" t="s">
        <v>195</v>
      </c>
      <c r="G3590" s="106">
        <v>46029</v>
      </c>
      <c r="H3590" s="106">
        <v>46029</v>
      </c>
      <c r="I3590" s="90" t="s">
        <v>62</v>
      </c>
      <c r="J3590" s="106"/>
      <c r="K3590" s="106"/>
      <c r="L3590" s="106"/>
      <c r="M3590" s="90"/>
      <c r="N3590" s="106"/>
      <c r="O3590" s="106"/>
      <c r="P3590" s="106"/>
      <c r="Q3590" s="90"/>
      <c r="R3590" s="106"/>
      <c r="S3590" s="106"/>
      <c r="T3590" s="106"/>
      <c r="U3590" s="90"/>
      <c r="V3590" s="107" t="str">
        <f t="shared" si="229"/>
        <v>Open PDFIR FINALLY.RHS-KK-ECG-IR-SU-3047-REV00</v>
      </c>
      <c r="W3590" s="972" t="str">
        <f t="shared" ref="W3590:W3653" ca="1" si="231">IF(UPPER(TRIM(U3590))="P", MAX(0, TODAY()-S3590), IF(UPPER(TRIM(Q3590))="P", MAX(0, TODAY()-O3590), IF(UPPER(TRIM(M3590))="P", MAX(0, TODAY()-K3590), IF(UPPER(TRIM(I3590))="P", MAX(0, TODAY()-G3590), IF(OR(UPPER(TRIM(U3590))="C", UPPER(TRIM(U3590))="R", UPPER(TRIM(U3590))="A", UPPER(TRIM(U3590))="AWC", UPPER(TRIM(Q3590))="C", UPPER(TRIM(Q3590))="R", UPPER(TRIM(Q3590))="A", UPPER(TRIM(Q3590))="AWC", UPPER(TRIM(M3590))="C", UPPER(TRIM(M3590))="R", UPPER(TRIM(M3590))="A", UPPER(TRIM(M3590))="AWC", UPPER(TRIM(I3590))="C", UPPER(TRIM(I3590))="R", UPPER(TRIM(I3590))="A", UPPER(TRIM(I3590))="AWC"), "DONE", "")))))</f>
        <v>DONE</v>
      </c>
      <c r="X3590" s="979" t="str">
        <f t="shared" ref="X3590:X3653" si="232">IF(B3590="","",IF(U3590&lt;&gt;"",U3590,IF(Q3590&lt;&gt;"",Q3590,IF(M3590&lt;&gt;"",M3590,IF(I3590&lt;&gt;"","P")))))</f>
        <v>P</v>
      </c>
      <c r="Y3590" s="979"/>
    </row>
    <row r="3591" spans="1:25" ht="120" customHeight="1" x14ac:dyDescent="0.3">
      <c r="A3591" s="450">
        <f t="shared" si="230"/>
        <v>3586</v>
      </c>
      <c r="B3591" s="608" t="s">
        <v>19594</v>
      </c>
      <c r="C3591" s="608" t="s">
        <v>4383</v>
      </c>
      <c r="D3591" s="272" t="s">
        <v>10661</v>
      </c>
      <c r="E3591" s="539" t="s">
        <v>15164</v>
      </c>
      <c r="F3591" s="106" t="s">
        <v>195</v>
      </c>
      <c r="G3591" s="106">
        <v>46035</v>
      </c>
      <c r="H3591" s="106">
        <v>46035</v>
      </c>
      <c r="I3591" s="90" t="s">
        <v>62</v>
      </c>
      <c r="J3591" s="106"/>
      <c r="K3591" s="106"/>
      <c r="L3591" s="106"/>
      <c r="M3591" s="90"/>
      <c r="N3591" s="106"/>
      <c r="O3591" s="106"/>
      <c r="P3591" s="106"/>
      <c r="Q3591" s="90"/>
      <c r="R3591" s="106"/>
      <c r="S3591" s="106"/>
      <c r="T3591" s="106"/>
      <c r="U3591" s="90"/>
      <c r="V3591" s="107" t="str">
        <f t="shared" si="229"/>
        <v>Open PDFIR FINALLY.RHS-KK-ECG-IR-SU-3048-REV00</v>
      </c>
      <c r="W3591" s="972" t="str">
        <f t="shared" ca="1" si="231"/>
        <v>DONE</v>
      </c>
      <c r="X3591" s="979" t="str">
        <f t="shared" si="232"/>
        <v>P</v>
      </c>
      <c r="Y3591" s="979"/>
    </row>
    <row r="3592" spans="1:25" ht="120" customHeight="1" x14ac:dyDescent="0.3">
      <c r="A3592" s="450">
        <f t="shared" si="230"/>
        <v>3587</v>
      </c>
      <c r="B3592" s="608" t="s">
        <v>19595</v>
      </c>
      <c r="C3592" s="608" t="s">
        <v>2735</v>
      </c>
      <c r="D3592" s="272" t="s">
        <v>10661</v>
      </c>
      <c r="E3592" s="539" t="s">
        <v>15165</v>
      </c>
      <c r="F3592" s="106" t="s">
        <v>195</v>
      </c>
      <c r="G3592" s="106">
        <v>46043</v>
      </c>
      <c r="H3592" s="106">
        <v>46043</v>
      </c>
      <c r="I3592" s="90" t="s">
        <v>1671</v>
      </c>
      <c r="J3592" s="106"/>
      <c r="K3592" s="106"/>
      <c r="L3592" s="106"/>
      <c r="M3592" s="90"/>
      <c r="N3592" s="106"/>
      <c r="O3592" s="106"/>
      <c r="P3592" s="106"/>
      <c r="Q3592" s="90"/>
      <c r="R3592" s="106"/>
      <c r="S3592" s="106"/>
      <c r="T3592" s="106"/>
      <c r="U3592" s="90"/>
      <c r="V3592" s="107" t="str">
        <f t="shared" si="229"/>
        <v>Open PDFIR FINALLY.RHS-KK-ECG-IR-ARCH-3049-REV00</v>
      </c>
      <c r="W3592" s="972" t="str">
        <f t="shared" ca="1" si="231"/>
        <v>DONE</v>
      </c>
      <c r="X3592" s="979" t="str">
        <f t="shared" si="232"/>
        <v>P</v>
      </c>
      <c r="Y3592" s="979"/>
    </row>
    <row r="3593" spans="1:25" ht="120" customHeight="1" x14ac:dyDescent="0.3">
      <c r="A3593" s="450">
        <f t="shared" si="230"/>
        <v>3588</v>
      </c>
      <c r="B3593" s="608" t="s">
        <v>19596</v>
      </c>
      <c r="C3593" s="608" t="s">
        <v>3746</v>
      </c>
      <c r="D3593" s="272" t="s">
        <v>10661</v>
      </c>
      <c r="E3593" s="539" t="s">
        <v>15181</v>
      </c>
      <c r="F3593" s="106" t="s">
        <v>195</v>
      </c>
      <c r="G3593" s="106">
        <v>46046</v>
      </c>
      <c r="H3593" s="106">
        <v>46046</v>
      </c>
      <c r="I3593" s="90" t="s">
        <v>1671</v>
      </c>
      <c r="J3593" s="106"/>
      <c r="K3593" s="106"/>
      <c r="L3593" s="106"/>
      <c r="M3593" s="90"/>
      <c r="N3593" s="106"/>
      <c r="O3593" s="106"/>
      <c r="P3593" s="106"/>
      <c r="Q3593" s="90"/>
      <c r="R3593" s="106"/>
      <c r="S3593" s="106"/>
      <c r="T3593" s="106"/>
      <c r="U3593" s="90"/>
      <c r="V3593" s="107" t="str">
        <f t="shared" si="229"/>
        <v>Open PDFIR FINALLY.RHS-KK-ECG-IR-MECH-116-REV00</v>
      </c>
      <c r="W3593" s="972" t="str">
        <f t="shared" ca="1" si="231"/>
        <v>DONE</v>
      </c>
      <c r="X3593" s="979" t="str">
        <f t="shared" si="232"/>
        <v>P</v>
      </c>
      <c r="Y3593" s="979"/>
    </row>
    <row r="3594" spans="1:25" ht="120" customHeight="1" x14ac:dyDescent="0.3">
      <c r="A3594" s="450">
        <f t="shared" si="230"/>
        <v>3589</v>
      </c>
      <c r="B3594" s="608" t="s">
        <v>19597</v>
      </c>
      <c r="C3594" s="608" t="s">
        <v>76</v>
      </c>
      <c r="D3594" s="272" t="s">
        <v>8685</v>
      </c>
      <c r="E3594" s="539" t="s">
        <v>15182</v>
      </c>
      <c r="F3594" s="106" t="s">
        <v>195</v>
      </c>
      <c r="G3594" s="106">
        <v>46046</v>
      </c>
      <c r="H3594" s="106">
        <v>46049</v>
      </c>
      <c r="I3594" s="90" t="s">
        <v>1671</v>
      </c>
      <c r="J3594" s="106"/>
      <c r="K3594" s="106"/>
      <c r="L3594" s="106"/>
      <c r="M3594" s="90"/>
      <c r="N3594" s="106"/>
      <c r="O3594" s="106"/>
      <c r="P3594" s="106"/>
      <c r="Q3594" s="90"/>
      <c r="R3594" s="106"/>
      <c r="S3594" s="106"/>
      <c r="T3594" s="106"/>
      <c r="U3594" s="90"/>
      <c r="V3594" s="107" t="str">
        <f t="shared" si="229"/>
        <v>Open PDFIR FINALLY.RHS-KK-ECG-IR-CI-3050-REV00</v>
      </c>
      <c r="W3594" s="972" t="str">
        <f t="shared" ca="1" si="231"/>
        <v>DONE</v>
      </c>
      <c r="X3594" s="979" t="str">
        <f t="shared" si="232"/>
        <v>P</v>
      </c>
      <c r="Y3594" s="979"/>
    </row>
    <row r="3595" spans="1:25" ht="120" customHeight="1" x14ac:dyDescent="0.3">
      <c r="A3595" s="450">
        <f t="shared" si="230"/>
        <v>3590</v>
      </c>
      <c r="B3595" s="608" t="s">
        <v>19598</v>
      </c>
      <c r="C3595" s="608" t="s">
        <v>76</v>
      </c>
      <c r="D3595" s="272" t="s">
        <v>10661</v>
      </c>
      <c r="E3595" s="539" t="s">
        <v>15183</v>
      </c>
      <c r="F3595" s="106" t="s">
        <v>195</v>
      </c>
      <c r="G3595" s="106">
        <v>46046</v>
      </c>
      <c r="H3595" s="106">
        <v>46046</v>
      </c>
      <c r="I3595" s="90" t="s">
        <v>1671</v>
      </c>
      <c r="J3595" s="106"/>
      <c r="K3595" s="106"/>
      <c r="L3595" s="106"/>
      <c r="M3595" s="90"/>
      <c r="N3595" s="106"/>
      <c r="O3595" s="106"/>
      <c r="P3595" s="106"/>
      <c r="Q3595" s="90"/>
      <c r="R3595" s="106"/>
      <c r="S3595" s="106"/>
      <c r="T3595" s="106"/>
      <c r="U3595" s="90"/>
      <c r="V3595" s="107" t="str">
        <f t="shared" si="229"/>
        <v>Open PDFIR FINALLY.RHS-KK-ECG-IR-CI-3051-REV00</v>
      </c>
      <c r="W3595" s="972" t="str">
        <f t="shared" ca="1" si="231"/>
        <v>DONE</v>
      </c>
      <c r="X3595" s="979" t="str">
        <f t="shared" si="232"/>
        <v>P</v>
      </c>
      <c r="Y3595" s="979"/>
    </row>
    <row r="3596" spans="1:25" ht="120" customHeight="1" x14ac:dyDescent="0.3">
      <c r="A3596" s="450">
        <f t="shared" si="230"/>
        <v>3591</v>
      </c>
      <c r="B3596" s="608" t="s">
        <v>19599</v>
      </c>
      <c r="C3596" s="608" t="s">
        <v>76</v>
      </c>
      <c r="D3596" s="272" t="s">
        <v>10661</v>
      </c>
      <c r="E3596" s="539" t="s">
        <v>15184</v>
      </c>
      <c r="F3596" s="106" t="s">
        <v>195</v>
      </c>
      <c r="G3596" s="106">
        <v>46046</v>
      </c>
      <c r="H3596" s="106">
        <v>46048</v>
      </c>
      <c r="I3596" s="90" t="s">
        <v>1671</v>
      </c>
      <c r="J3596" s="106"/>
      <c r="K3596" s="106"/>
      <c r="L3596" s="106"/>
      <c r="M3596" s="90"/>
      <c r="N3596" s="106"/>
      <c r="O3596" s="106"/>
      <c r="P3596" s="106"/>
      <c r="Q3596" s="90"/>
      <c r="R3596" s="106"/>
      <c r="S3596" s="106"/>
      <c r="T3596" s="106"/>
      <c r="U3596" s="90"/>
      <c r="V3596" s="107" t="str">
        <f t="shared" si="229"/>
        <v>Open PDFIR FINALLY.RHS-KK-ECG-IR-CI-3052-REV00</v>
      </c>
      <c r="W3596" s="972" t="str">
        <f t="shared" ca="1" si="231"/>
        <v>DONE</v>
      </c>
      <c r="X3596" s="979" t="str">
        <f t="shared" si="232"/>
        <v>P</v>
      </c>
      <c r="Y3596" s="979"/>
    </row>
    <row r="3597" spans="1:25" ht="120" customHeight="1" x14ac:dyDescent="0.3">
      <c r="A3597" s="450">
        <f t="shared" si="230"/>
        <v>3592</v>
      </c>
      <c r="B3597" s="608" t="s">
        <v>19600</v>
      </c>
      <c r="C3597" s="608" t="s">
        <v>76</v>
      </c>
      <c r="D3597" s="272" t="s">
        <v>10661</v>
      </c>
      <c r="E3597" s="539" t="s">
        <v>15185</v>
      </c>
      <c r="F3597" s="106" t="s">
        <v>195</v>
      </c>
      <c r="G3597" s="106">
        <v>46046</v>
      </c>
      <c r="H3597" s="106">
        <v>46046</v>
      </c>
      <c r="I3597" s="90" t="s">
        <v>1671</v>
      </c>
      <c r="J3597" s="106"/>
      <c r="K3597" s="106"/>
      <c r="L3597" s="106"/>
      <c r="M3597" s="90"/>
      <c r="N3597" s="106"/>
      <c r="O3597" s="106"/>
      <c r="P3597" s="106"/>
      <c r="Q3597" s="90"/>
      <c r="R3597" s="106"/>
      <c r="S3597" s="106"/>
      <c r="T3597" s="106"/>
      <c r="U3597" s="90"/>
      <c r="V3597" s="107" t="str">
        <f t="shared" si="229"/>
        <v>Open PDFIR FINALLY.RHS-KK-ECG-IR-CI-3053-REV00</v>
      </c>
      <c r="W3597" s="972" t="str">
        <f t="shared" ca="1" si="231"/>
        <v>DONE</v>
      </c>
      <c r="X3597" s="979" t="str">
        <f t="shared" si="232"/>
        <v>P</v>
      </c>
      <c r="Y3597" s="979"/>
    </row>
    <row r="3598" spans="1:25" ht="120" customHeight="1" x14ac:dyDescent="0.3">
      <c r="A3598" s="450">
        <f t="shared" si="230"/>
        <v>3593</v>
      </c>
      <c r="B3598" s="608" t="s">
        <v>19601</v>
      </c>
      <c r="C3598" s="608" t="s">
        <v>76</v>
      </c>
      <c r="D3598" s="272" t="s">
        <v>10661</v>
      </c>
      <c r="E3598" s="539" t="s">
        <v>15186</v>
      </c>
      <c r="F3598" s="106" t="s">
        <v>195</v>
      </c>
      <c r="G3598" s="106">
        <v>46046</v>
      </c>
      <c r="H3598" s="106">
        <v>46047</v>
      </c>
      <c r="I3598" s="90" t="s">
        <v>1671</v>
      </c>
      <c r="J3598" s="106"/>
      <c r="K3598" s="106"/>
      <c r="L3598" s="106"/>
      <c r="M3598" s="90"/>
      <c r="N3598" s="106"/>
      <c r="O3598" s="106"/>
      <c r="P3598" s="106"/>
      <c r="Q3598" s="90"/>
      <c r="R3598" s="106"/>
      <c r="S3598" s="106"/>
      <c r="T3598" s="106"/>
      <c r="U3598" s="90"/>
      <c r="V3598" s="107" t="str">
        <f t="shared" si="229"/>
        <v>Open PDFIR FINALLY.RHS-KK-ECG-IR-CI-3054-REV00</v>
      </c>
      <c r="W3598" s="972" t="str">
        <f t="shared" ca="1" si="231"/>
        <v>DONE</v>
      </c>
      <c r="X3598" s="979" t="str">
        <f t="shared" si="232"/>
        <v>P</v>
      </c>
      <c r="Y3598" s="979"/>
    </row>
    <row r="3599" spans="1:25" ht="120" customHeight="1" x14ac:dyDescent="0.3">
      <c r="A3599" s="450">
        <f t="shared" si="230"/>
        <v>3594</v>
      </c>
      <c r="B3599" s="608" t="s">
        <v>19602</v>
      </c>
      <c r="C3599" s="608" t="s">
        <v>78</v>
      </c>
      <c r="D3599" s="272" t="s">
        <v>10661</v>
      </c>
      <c r="E3599" s="539" t="s">
        <v>15187</v>
      </c>
      <c r="F3599" s="106" t="s">
        <v>195</v>
      </c>
      <c r="G3599" s="106">
        <v>46046</v>
      </c>
      <c r="H3599" s="106">
        <v>46047</v>
      </c>
      <c r="I3599" s="90" t="s">
        <v>1671</v>
      </c>
      <c r="J3599" s="106"/>
      <c r="K3599" s="106"/>
      <c r="L3599" s="106"/>
      <c r="M3599" s="90"/>
      <c r="N3599" s="106"/>
      <c r="O3599" s="106"/>
      <c r="P3599" s="106"/>
      <c r="Q3599" s="90"/>
      <c r="R3599" s="106"/>
      <c r="S3599" s="106"/>
      <c r="T3599" s="106"/>
      <c r="U3599" s="90"/>
      <c r="V3599" s="107" t="str">
        <f t="shared" si="229"/>
        <v>Open PDFIR FINALLY.RHS-KK-ECG-IR-ELE-439-REV00</v>
      </c>
      <c r="W3599" s="972" t="str">
        <f t="shared" ca="1" si="231"/>
        <v>DONE</v>
      </c>
      <c r="X3599" s="979" t="str">
        <f t="shared" si="232"/>
        <v>P</v>
      </c>
      <c r="Y3599" s="979"/>
    </row>
    <row r="3600" spans="1:25" ht="120" customHeight="1" x14ac:dyDescent="0.3">
      <c r="A3600" s="450">
        <f t="shared" si="230"/>
        <v>3595</v>
      </c>
      <c r="B3600" s="608" t="s">
        <v>19603</v>
      </c>
      <c r="C3600" s="608" t="s">
        <v>78</v>
      </c>
      <c r="D3600" s="272" t="s">
        <v>10661</v>
      </c>
      <c r="E3600" s="539" t="s">
        <v>15188</v>
      </c>
      <c r="F3600" s="106" t="s">
        <v>195</v>
      </c>
      <c r="G3600" s="106">
        <v>46047</v>
      </c>
      <c r="H3600" s="106">
        <v>46047</v>
      </c>
      <c r="I3600" s="90" t="s">
        <v>1671</v>
      </c>
      <c r="J3600" s="106"/>
      <c r="K3600" s="106"/>
      <c r="L3600" s="106"/>
      <c r="M3600" s="90"/>
      <c r="N3600" s="106"/>
      <c r="O3600" s="106"/>
      <c r="P3600" s="106"/>
      <c r="Q3600" s="90"/>
      <c r="R3600" s="106"/>
      <c r="S3600" s="106"/>
      <c r="T3600" s="106"/>
      <c r="U3600" s="90"/>
      <c r="V3600" s="107" t="str">
        <f t="shared" si="229"/>
        <v>Open PDFIR FINALLY.RHS-KK-ECG-IR-ELE-440-REV00</v>
      </c>
      <c r="W3600" s="972" t="str">
        <f t="shared" ca="1" si="231"/>
        <v>DONE</v>
      </c>
      <c r="X3600" s="979" t="str">
        <f t="shared" si="232"/>
        <v>P</v>
      </c>
      <c r="Y3600" s="979"/>
    </row>
    <row r="3601" spans="1:25" ht="120" customHeight="1" x14ac:dyDescent="0.3">
      <c r="A3601" s="450">
        <f t="shared" si="230"/>
        <v>3596</v>
      </c>
      <c r="B3601" s="608" t="s">
        <v>19604</v>
      </c>
      <c r="C3601" s="608" t="s">
        <v>3746</v>
      </c>
      <c r="D3601" s="272" t="s">
        <v>5106</v>
      </c>
      <c r="E3601" s="539" t="s">
        <v>15189</v>
      </c>
      <c r="F3601" s="106" t="s">
        <v>195</v>
      </c>
      <c r="G3601" s="106">
        <v>46046</v>
      </c>
      <c r="H3601" s="106">
        <v>46046</v>
      </c>
      <c r="I3601" s="90" t="s">
        <v>1671</v>
      </c>
      <c r="J3601" s="106"/>
      <c r="K3601" s="106"/>
      <c r="L3601" s="106"/>
      <c r="M3601" s="90"/>
      <c r="N3601" s="106"/>
      <c r="O3601" s="106"/>
      <c r="P3601" s="106"/>
      <c r="Q3601" s="90"/>
      <c r="R3601" s="106"/>
      <c r="S3601" s="106"/>
      <c r="T3601" s="106"/>
      <c r="U3601" s="90"/>
      <c r="V3601" s="107" t="str">
        <f t="shared" si="229"/>
        <v>Open PDFIR FINALLY.RHS-KK-ECG-IR-MECH-117-REV00</v>
      </c>
      <c r="W3601" s="972" t="str">
        <f t="shared" ca="1" si="231"/>
        <v>DONE</v>
      </c>
      <c r="X3601" s="979" t="str">
        <f t="shared" si="232"/>
        <v>P</v>
      </c>
      <c r="Y3601" s="979"/>
    </row>
    <row r="3602" spans="1:25" ht="120" customHeight="1" x14ac:dyDescent="0.3">
      <c r="A3602" s="450">
        <f t="shared" si="230"/>
        <v>3597</v>
      </c>
      <c r="B3602" s="608" t="s">
        <v>19605</v>
      </c>
      <c r="C3602" s="608" t="s">
        <v>76</v>
      </c>
      <c r="D3602" s="272" t="s">
        <v>10661</v>
      </c>
      <c r="E3602" s="539" t="s">
        <v>15069</v>
      </c>
      <c r="F3602" s="106" t="s">
        <v>195</v>
      </c>
      <c r="G3602" s="106">
        <v>46047</v>
      </c>
      <c r="H3602" s="106">
        <v>46050</v>
      </c>
      <c r="I3602" s="90" t="s">
        <v>1671</v>
      </c>
      <c r="J3602" s="106"/>
      <c r="K3602" s="106"/>
      <c r="L3602" s="106"/>
      <c r="M3602" s="90"/>
      <c r="N3602" s="106"/>
      <c r="O3602" s="106"/>
      <c r="P3602" s="106"/>
      <c r="Q3602" s="90"/>
      <c r="R3602" s="106"/>
      <c r="S3602" s="106"/>
      <c r="T3602" s="106"/>
      <c r="U3602" s="90"/>
      <c r="V3602" s="107" t="str">
        <f t="shared" si="229"/>
        <v>Open PDFIR FINALLY.RHS-KK-ECG-IR-CI-3055-REV00</v>
      </c>
      <c r="W3602" s="972" t="str">
        <f t="shared" ca="1" si="231"/>
        <v>DONE</v>
      </c>
      <c r="X3602" s="979" t="str">
        <f t="shared" si="232"/>
        <v>P</v>
      </c>
      <c r="Y3602" s="979"/>
    </row>
    <row r="3603" spans="1:25" ht="120" customHeight="1" x14ac:dyDescent="0.3">
      <c r="A3603" s="450">
        <f t="shared" si="230"/>
        <v>3598</v>
      </c>
      <c r="B3603" s="608" t="s">
        <v>19606</v>
      </c>
      <c r="C3603" s="608" t="s">
        <v>3746</v>
      </c>
      <c r="D3603" s="272" t="s">
        <v>10661</v>
      </c>
      <c r="E3603" s="539" t="s">
        <v>15478</v>
      </c>
      <c r="F3603" s="106" t="s">
        <v>195</v>
      </c>
      <c r="G3603" s="106">
        <v>46047</v>
      </c>
      <c r="H3603" s="106">
        <v>46047</v>
      </c>
      <c r="I3603" s="90" t="s">
        <v>1671</v>
      </c>
      <c r="J3603" s="106"/>
      <c r="K3603" s="106"/>
      <c r="L3603" s="106"/>
      <c r="M3603" s="90"/>
      <c r="N3603" s="106"/>
      <c r="O3603" s="106"/>
      <c r="P3603" s="106"/>
      <c r="Q3603" s="90"/>
      <c r="R3603" s="106"/>
      <c r="S3603" s="106"/>
      <c r="T3603" s="106"/>
      <c r="U3603" s="90"/>
      <c r="V3603" s="107" t="str">
        <f t="shared" si="229"/>
        <v>Open PDFIR FINALLY.RHS-KK-ECG-IR-MECH-118-REV00</v>
      </c>
      <c r="W3603" s="972" t="str">
        <f t="shared" ca="1" si="231"/>
        <v>DONE</v>
      </c>
      <c r="X3603" s="979" t="str">
        <f t="shared" si="232"/>
        <v>P</v>
      </c>
      <c r="Y3603" s="979"/>
    </row>
    <row r="3604" spans="1:25" ht="120" customHeight="1" x14ac:dyDescent="0.3">
      <c r="A3604" s="450">
        <f t="shared" si="230"/>
        <v>3599</v>
      </c>
      <c r="B3604" s="608" t="s">
        <v>19607</v>
      </c>
      <c r="C3604" s="608" t="s">
        <v>4383</v>
      </c>
      <c r="D3604" s="272" t="s">
        <v>8685</v>
      </c>
      <c r="E3604" s="539" t="s">
        <v>15190</v>
      </c>
      <c r="F3604" s="106" t="s">
        <v>195</v>
      </c>
      <c r="G3604" s="106">
        <v>46047</v>
      </c>
      <c r="H3604" s="106">
        <v>46047</v>
      </c>
      <c r="I3604" s="90" t="s">
        <v>62</v>
      </c>
      <c r="J3604" s="106"/>
      <c r="K3604" s="106"/>
      <c r="L3604" s="106"/>
      <c r="M3604" s="90"/>
      <c r="N3604" s="106"/>
      <c r="O3604" s="106"/>
      <c r="P3604" s="106"/>
      <c r="Q3604" s="90"/>
      <c r="R3604" s="106"/>
      <c r="S3604" s="106"/>
      <c r="T3604" s="106"/>
      <c r="U3604" s="90"/>
      <c r="V3604" s="107" t="str">
        <f t="shared" si="229"/>
        <v>Open PDFIR FINALLY.RHS-KK-ECG-IR-SU-3056-REV00</v>
      </c>
      <c r="W3604" s="972" t="str">
        <f t="shared" ca="1" si="231"/>
        <v>DONE</v>
      </c>
      <c r="X3604" s="979" t="str">
        <f t="shared" si="232"/>
        <v>P</v>
      </c>
      <c r="Y3604" s="979"/>
    </row>
    <row r="3605" spans="1:25" ht="120" customHeight="1" x14ac:dyDescent="0.3">
      <c r="A3605" s="450">
        <f t="shared" si="230"/>
        <v>3600</v>
      </c>
      <c r="B3605" s="608" t="s">
        <v>19608</v>
      </c>
      <c r="C3605" s="608" t="s">
        <v>78</v>
      </c>
      <c r="D3605" s="272" t="s">
        <v>10661</v>
      </c>
      <c r="E3605" s="539" t="s">
        <v>15207</v>
      </c>
      <c r="F3605" s="106" t="s">
        <v>195</v>
      </c>
      <c r="G3605" s="106">
        <v>46049</v>
      </c>
      <c r="H3605" s="106">
        <v>46049</v>
      </c>
      <c r="I3605" s="90" t="s">
        <v>1671</v>
      </c>
      <c r="J3605" s="106"/>
      <c r="K3605" s="106"/>
      <c r="L3605" s="106"/>
      <c r="M3605" s="90"/>
      <c r="N3605" s="106"/>
      <c r="O3605" s="106"/>
      <c r="P3605" s="106"/>
      <c r="Q3605" s="90"/>
      <c r="R3605" s="106"/>
      <c r="S3605" s="106"/>
      <c r="T3605" s="106"/>
      <c r="U3605" s="90"/>
      <c r="V3605" s="107" t="str">
        <f t="shared" si="229"/>
        <v>Open PDFIR FINALLY.RHS-KK-ECG-IR-ELE-441-REV00</v>
      </c>
      <c r="W3605" s="972" t="str">
        <f t="shared" ca="1" si="231"/>
        <v>DONE</v>
      </c>
      <c r="X3605" s="979" t="str">
        <f t="shared" si="232"/>
        <v>P</v>
      </c>
      <c r="Y3605" s="979"/>
    </row>
    <row r="3606" spans="1:25" ht="120" customHeight="1" x14ac:dyDescent="0.3">
      <c r="A3606" s="450">
        <f t="shared" si="230"/>
        <v>3601</v>
      </c>
      <c r="B3606" s="608" t="s">
        <v>19609</v>
      </c>
      <c r="C3606" s="608" t="s">
        <v>3746</v>
      </c>
      <c r="D3606" s="272" t="s">
        <v>5106</v>
      </c>
      <c r="E3606" s="539" t="s">
        <v>15209</v>
      </c>
      <c r="F3606" s="106" t="s">
        <v>195</v>
      </c>
      <c r="G3606" s="106">
        <v>46049</v>
      </c>
      <c r="H3606" s="106">
        <v>46053</v>
      </c>
      <c r="I3606" s="90" t="s">
        <v>1671</v>
      </c>
      <c r="J3606" s="106"/>
      <c r="K3606" s="106"/>
      <c r="L3606" s="106"/>
      <c r="M3606" s="90"/>
      <c r="N3606" s="106"/>
      <c r="O3606" s="106"/>
      <c r="P3606" s="106"/>
      <c r="Q3606" s="90"/>
      <c r="R3606" s="106"/>
      <c r="S3606" s="106"/>
      <c r="T3606" s="106"/>
      <c r="U3606" s="90"/>
      <c r="V3606" s="107" t="str">
        <f t="shared" si="229"/>
        <v>Open PDFIR FINALLY.RHS-KK-ECG-IR-MECH-119-REV00</v>
      </c>
      <c r="W3606" s="972" t="str">
        <f t="shared" ca="1" si="231"/>
        <v>DONE</v>
      </c>
      <c r="X3606" s="979" t="str">
        <f t="shared" si="232"/>
        <v>P</v>
      </c>
      <c r="Y3606" s="979"/>
    </row>
    <row r="3607" spans="1:25" ht="120" customHeight="1" x14ac:dyDescent="0.3">
      <c r="A3607" s="450">
        <f t="shared" si="230"/>
        <v>3602</v>
      </c>
      <c r="B3607" s="608" t="s">
        <v>19610</v>
      </c>
      <c r="C3607" s="608" t="s">
        <v>3746</v>
      </c>
      <c r="D3607" s="272" t="s">
        <v>5106</v>
      </c>
      <c r="E3607" s="539" t="s">
        <v>15208</v>
      </c>
      <c r="F3607" s="106" t="s">
        <v>195</v>
      </c>
      <c r="G3607" s="106">
        <v>46049</v>
      </c>
      <c r="H3607" s="106">
        <v>46053</v>
      </c>
      <c r="I3607" s="90" t="s">
        <v>1671</v>
      </c>
      <c r="J3607" s="106"/>
      <c r="K3607" s="106"/>
      <c r="L3607" s="106"/>
      <c r="M3607" s="90"/>
      <c r="N3607" s="106"/>
      <c r="O3607" s="106"/>
      <c r="P3607" s="106"/>
      <c r="Q3607" s="90"/>
      <c r="R3607" s="106"/>
      <c r="S3607" s="106"/>
      <c r="T3607" s="106"/>
      <c r="U3607" s="90"/>
      <c r="V3607" s="107" t="str">
        <f t="shared" si="229"/>
        <v>Open PDFIR FINALLY.RHS-KK-ECG-IR-MECH-120-REV00</v>
      </c>
      <c r="W3607" s="972" t="str">
        <f t="shared" ca="1" si="231"/>
        <v>DONE</v>
      </c>
      <c r="X3607" s="979" t="str">
        <f t="shared" si="232"/>
        <v>P</v>
      </c>
      <c r="Y3607" s="979"/>
    </row>
    <row r="3608" spans="1:25" ht="120" customHeight="1" x14ac:dyDescent="0.3">
      <c r="A3608" s="450">
        <f t="shared" si="230"/>
        <v>3603</v>
      </c>
      <c r="B3608" s="608" t="s">
        <v>19611</v>
      </c>
      <c r="C3608" s="608" t="s">
        <v>2735</v>
      </c>
      <c r="D3608" s="272" t="s">
        <v>5106</v>
      </c>
      <c r="E3608" s="539" t="s">
        <v>15210</v>
      </c>
      <c r="F3608" s="106" t="s">
        <v>195</v>
      </c>
      <c r="G3608" s="106">
        <v>46050</v>
      </c>
      <c r="H3608" s="106">
        <v>46050</v>
      </c>
      <c r="I3608" s="90" t="s">
        <v>1671</v>
      </c>
      <c r="J3608" s="106"/>
      <c r="K3608" s="106"/>
      <c r="L3608" s="106"/>
      <c r="M3608" s="90"/>
      <c r="N3608" s="106"/>
      <c r="O3608" s="106"/>
      <c r="P3608" s="106"/>
      <c r="Q3608" s="90"/>
      <c r="R3608" s="106"/>
      <c r="S3608" s="106"/>
      <c r="T3608" s="106"/>
      <c r="U3608" s="90"/>
      <c r="V3608" s="107" t="str">
        <f t="shared" ref="V3608:V3673" si="233">IF(B3608&gt;0,HYPERLINK(CONCATENATE("PDFIR FINALLY/",B3608,".pdf"),CONCATENATE("Open PDFIR FINALLY.",B3608)),"")</f>
        <v>Open PDFIR FINALLY.RHS-KK-ECG-IR-ARCH-3057-REV00</v>
      </c>
      <c r="W3608" s="972" t="str">
        <f t="shared" ca="1" si="231"/>
        <v>DONE</v>
      </c>
      <c r="X3608" s="979" t="str">
        <f t="shared" si="232"/>
        <v>P</v>
      </c>
      <c r="Y3608" s="979"/>
    </row>
    <row r="3609" spans="1:25" ht="120" customHeight="1" x14ac:dyDescent="0.3">
      <c r="A3609" s="450">
        <f t="shared" si="230"/>
        <v>3604</v>
      </c>
      <c r="B3609" s="608" t="s">
        <v>19612</v>
      </c>
      <c r="C3609" s="608" t="s">
        <v>4383</v>
      </c>
      <c r="D3609" s="272" t="s">
        <v>10661</v>
      </c>
      <c r="E3609" s="539" t="s">
        <v>15217</v>
      </c>
      <c r="F3609" s="106" t="s">
        <v>195</v>
      </c>
      <c r="G3609" s="106">
        <v>46051</v>
      </c>
      <c r="H3609" s="106">
        <v>46051</v>
      </c>
      <c r="I3609" s="90" t="s">
        <v>62</v>
      </c>
      <c r="J3609" s="106"/>
      <c r="K3609" s="106"/>
      <c r="L3609" s="106"/>
      <c r="M3609" s="90"/>
      <c r="N3609" s="106"/>
      <c r="O3609" s="106"/>
      <c r="P3609" s="106"/>
      <c r="Q3609" s="90"/>
      <c r="R3609" s="106"/>
      <c r="S3609" s="106"/>
      <c r="T3609" s="106"/>
      <c r="U3609" s="90"/>
      <c r="V3609" s="107" t="str">
        <f t="shared" si="233"/>
        <v>Open PDFIR FINALLY.RHS-KK-ECG-IR-SU-3058-REV00</v>
      </c>
      <c r="W3609" s="972" t="str">
        <f t="shared" ca="1" si="231"/>
        <v>DONE</v>
      </c>
      <c r="X3609" s="979" t="str">
        <f t="shared" si="232"/>
        <v>P</v>
      </c>
      <c r="Y3609" s="979"/>
    </row>
    <row r="3610" spans="1:25" ht="120" customHeight="1" x14ac:dyDescent="0.3">
      <c r="A3610" s="450">
        <f t="shared" si="230"/>
        <v>3605</v>
      </c>
      <c r="B3610" s="608" t="s">
        <v>19613</v>
      </c>
      <c r="C3610" s="608" t="s">
        <v>2735</v>
      </c>
      <c r="D3610" s="272" t="s">
        <v>8685</v>
      </c>
      <c r="E3610" s="539" t="s">
        <v>15238</v>
      </c>
      <c r="F3610" s="106" t="s">
        <v>195</v>
      </c>
      <c r="G3610" s="106">
        <v>46051</v>
      </c>
      <c r="H3610" s="106">
        <v>46051</v>
      </c>
      <c r="I3610" s="90" t="s">
        <v>1671</v>
      </c>
      <c r="J3610" s="106"/>
      <c r="K3610" s="106"/>
      <c r="L3610" s="106"/>
      <c r="M3610" s="90"/>
      <c r="N3610" s="106"/>
      <c r="O3610" s="106"/>
      <c r="P3610" s="106"/>
      <c r="Q3610" s="90"/>
      <c r="R3610" s="106"/>
      <c r="S3610" s="106"/>
      <c r="T3610" s="106"/>
      <c r="U3610" s="90"/>
      <c r="V3610" s="107" t="str">
        <f t="shared" si="233"/>
        <v>Open PDFIR FINALLY.RHS-KK-ECG-IR-ARCH-3059-REV00</v>
      </c>
      <c r="W3610" s="972" t="str">
        <f t="shared" ca="1" si="231"/>
        <v>DONE</v>
      </c>
      <c r="X3610" s="979" t="str">
        <f t="shared" si="232"/>
        <v>P</v>
      </c>
      <c r="Y3610" s="979"/>
    </row>
    <row r="3611" spans="1:25" ht="120" customHeight="1" x14ac:dyDescent="0.3">
      <c r="A3611" s="450">
        <f t="shared" si="230"/>
        <v>3606</v>
      </c>
      <c r="B3611" s="608" t="s">
        <v>19614</v>
      </c>
      <c r="C3611" s="608" t="s">
        <v>76</v>
      </c>
      <c r="D3611" s="272" t="s">
        <v>10661</v>
      </c>
      <c r="E3611" s="539" t="s">
        <v>15240</v>
      </c>
      <c r="F3611" s="106" t="s">
        <v>195</v>
      </c>
      <c r="G3611" s="106">
        <v>46053</v>
      </c>
      <c r="H3611" s="106">
        <v>46053</v>
      </c>
      <c r="I3611" s="90" t="s">
        <v>1671</v>
      </c>
      <c r="J3611" s="106"/>
      <c r="K3611" s="106"/>
      <c r="L3611" s="106"/>
      <c r="M3611" s="90"/>
      <c r="N3611" s="106"/>
      <c r="O3611" s="106"/>
      <c r="P3611" s="106"/>
      <c r="Q3611" s="90"/>
      <c r="R3611" s="106"/>
      <c r="S3611" s="106"/>
      <c r="T3611" s="106"/>
      <c r="U3611" s="90"/>
      <c r="V3611" s="107" t="str">
        <f t="shared" si="233"/>
        <v>Open PDFIR FINALLY.RHS-KK-ECG-IR-CI-3060-REV00</v>
      </c>
      <c r="W3611" s="972" t="str">
        <f t="shared" ca="1" si="231"/>
        <v>DONE</v>
      </c>
      <c r="X3611" s="979" t="str">
        <f t="shared" si="232"/>
        <v>P</v>
      </c>
      <c r="Y3611" s="979"/>
    </row>
    <row r="3612" spans="1:25" ht="120" customHeight="1" x14ac:dyDescent="0.3">
      <c r="A3612" s="450">
        <f t="shared" si="230"/>
        <v>3607</v>
      </c>
      <c r="B3612" s="608" t="s">
        <v>19615</v>
      </c>
      <c r="C3612" s="608" t="s">
        <v>76</v>
      </c>
      <c r="D3612" s="272" t="s">
        <v>10661</v>
      </c>
      <c r="E3612" s="539" t="s">
        <v>15241</v>
      </c>
      <c r="F3612" s="106" t="s">
        <v>195</v>
      </c>
      <c r="G3612" s="106">
        <v>46053</v>
      </c>
      <c r="H3612" s="106">
        <v>46054</v>
      </c>
      <c r="I3612" s="90" t="s">
        <v>1671</v>
      </c>
      <c r="J3612" s="106"/>
      <c r="K3612" s="106"/>
      <c r="L3612" s="106"/>
      <c r="M3612" s="90"/>
      <c r="N3612" s="106"/>
      <c r="O3612" s="106"/>
      <c r="P3612" s="106"/>
      <c r="Q3612" s="90"/>
      <c r="R3612" s="106"/>
      <c r="S3612" s="106"/>
      <c r="T3612" s="106"/>
      <c r="U3612" s="90"/>
      <c r="V3612" s="107" t="str">
        <f t="shared" si="233"/>
        <v>Open PDFIR FINALLY.RHS-KK-ECG-IR-CI-3061-REV00</v>
      </c>
      <c r="W3612" s="972" t="str">
        <f t="shared" ca="1" si="231"/>
        <v>DONE</v>
      </c>
      <c r="X3612" s="979" t="str">
        <f t="shared" si="232"/>
        <v>P</v>
      </c>
      <c r="Y3612" s="979"/>
    </row>
    <row r="3613" spans="1:25" ht="120" customHeight="1" x14ac:dyDescent="0.3">
      <c r="A3613" s="450">
        <f t="shared" si="230"/>
        <v>3608</v>
      </c>
      <c r="B3613" s="608" t="s">
        <v>19616</v>
      </c>
      <c r="C3613" s="608" t="s">
        <v>76</v>
      </c>
      <c r="D3613" s="272" t="s">
        <v>10661</v>
      </c>
      <c r="E3613" s="539" t="s">
        <v>15239</v>
      </c>
      <c r="F3613" s="106" t="s">
        <v>195</v>
      </c>
      <c r="G3613" s="106">
        <v>46053</v>
      </c>
      <c r="H3613" s="106">
        <v>46053</v>
      </c>
      <c r="I3613" s="90" t="s">
        <v>1671</v>
      </c>
      <c r="J3613" s="106"/>
      <c r="K3613" s="106"/>
      <c r="L3613" s="106"/>
      <c r="M3613" s="90"/>
      <c r="N3613" s="106"/>
      <c r="O3613" s="106"/>
      <c r="P3613" s="106"/>
      <c r="Q3613" s="90"/>
      <c r="R3613" s="106"/>
      <c r="S3613" s="106"/>
      <c r="T3613" s="106"/>
      <c r="U3613" s="90"/>
      <c r="V3613" s="107" t="str">
        <f t="shared" si="233"/>
        <v>Open PDFIR FINALLY.RHS-KK-ECG-IR-CI-3062-REV00</v>
      </c>
      <c r="W3613" s="972" t="str">
        <f t="shared" ca="1" si="231"/>
        <v>DONE</v>
      </c>
      <c r="X3613" s="979" t="str">
        <f t="shared" si="232"/>
        <v>P</v>
      </c>
      <c r="Y3613" s="979"/>
    </row>
    <row r="3614" spans="1:25" ht="120" customHeight="1" x14ac:dyDescent="0.3">
      <c r="A3614" s="450">
        <f t="shared" si="230"/>
        <v>3609</v>
      </c>
      <c r="B3614" s="608" t="s">
        <v>19617</v>
      </c>
      <c r="C3614" s="608" t="s">
        <v>2735</v>
      </c>
      <c r="D3614" s="272" t="s">
        <v>5106</v>
      </c>
      <c r="E3614" s="539" t="s">
        <v>15242</v>
      </c>
      <c r="F3614" s="106" t="s">
        <v>195</v>
      </c>
      <c r="G3614" s="106">
        <v>46053</v>
      </c>
      <c r="H3614" s="106">
        <v>46053</v>
      </c>
      <c r="I3614" s="90" t="s">
        <v>1671</v>
      </c>
      <c r="J3614" s="106"/>
      <c r="K3614" s="106"/>
      <c r="L3614" s="106"/>
      <c r="M3614" s="90"/>
      <c r="N3614" s="106"/>
      <c r="O3614" s="106"/>
      <c r="P3614" s="106"/>
      <c r="Q3614" s="90"/>
      <c r="R3614" s="106"/>
      <c r="S3614" s="106"/>
      <c r="T3614" s="106"/>
      <c r="U3614" s="90"/>
      <c r="V3614" s="107" t="str">
        <f t="shared" si="233"/>
        <v>Open PDFIR FINALLY.RHS-KK-ECG-IR-ARCH-3063-REV00</v>
      </c>
      <c r="W3614" s="972" t="str">
        <f t="shared" ca="1" si="231"/>
        <v>DONE</v>
      </c>
      <c r="X3614" s="979" t="str">
        <f t="shared" si="232"/>
        <v>P</v>
      </c>
      <c r="Y3614" s="979"/>
    </row>
    <row r="3615" spans="1:25" ht="120" customHeight="1" x14ac:dyDescent="0.3">
      <c r="A3615" s="450">
        <f t="shared" si="230"/>
        <v>3610</v>
      </c>
      <c r="B3615" s="608" t="s">
        <v>19618</v>
      </c>
      <c r="C3615" s="608" t="s">
        <v>2735</v>
      </c>
      <c r="D3615" s="272" t="s">
        <v>5106</v>
      </c>
      <c r="E3615" s="539" t="s">
        <v>15263</v>
      </c>
      <c r="F3615" s="106" t="s">
        <v>195</v>
      </c>
      <c r="G3615" s="106">
        <v>46050</v>
      </c>
      <c r="H3615" s="106">
        <v>46050</v>
      </c>
      <c r="I3615" s="90" t="s">
        <v>62</v>
      </c>
      <c r="J3615" s="106"/>
      <c r="K3615" s="106"/>
      <c r="L3615" s="106"/>
      <c r="M3615" s="90"/>
      <c r="N3615" s="106"/>
      <c r="O3615" s="106"/>
      <c r="P3615" s="106"/>
      <c r="Q3615" s="90"/>
      <c r="R3615" s="106"/>
      <c r="S3615" s="106"/>
      <c r="T3615" s="106"/>
      <c r="U3615" s="90"/>
      <c r="V3615" s="107" t="str">
        <f t="shared" si="233"/>
        <v>Open PDFIR FINALLY.RHS-KK-ECG-IR-ARCH-3064-REV00</v>
      </c>
      <c r="W3615" s="972" t="str">
        <f t="shared" ca="1" si="231"/>
        <v>DONE</v>
      </c>
      <c r="X3615" s="979" t="str">
        <f t="shared" si="232"/>
        <v>P</v>
      </c>
      <c r="Y3615" s="979"/>
    </row>
    <row r="3616" spans="1:25" ht="120" customHeight="1" x14ac:dyDescent="0.3">
      <c r="A3616" s="450">
        <f t="shared" si="230"/>
        <v>3611</v>
      </c>
      <c r="B3616" s="608" t="s">
        <v>19619</v>
      </c>
      <c r="C3616" s="608" t="s">
        <v>3746</v>
      </c>
      <c r="D3616" s="803" t="s">
        <v>10661</v>
      </c>
      <c r="E3616" s="804" t="s">
        <v>15479</v>
      </c>
      <c r="F3616" s="106" t="s">
        <v>195</v>
      </c>
      <c r="G3616" s="106">
        <v>46050</v>
      </c>
      <c r="H3616" s="106">
        <v>46050</v>
      </c>
      <c r="I3616" s="90" t="s">
        <v>1671</v>
      </c>
      <c r="J3616" s="106"/>
      <c r="K3616" s="106"/>
      <c r="L3616" s="106"/>
      <c r="M3616" s="90"/>
      <c r="N3616" s="106"/>
      <c r="O3616" s="106"/>
      <c r="P3616" s="106"/>
      <c r="Q3616" s="90"/>
      <c r="R3616" s="106"/>
      <c r="S3616" s="106"/>
      <c r="T3616" s="106"/>
      <c r="U3616" s="90"/>
      <c r="V3616" s="107" t="str">
        <f t="shared" si="233"/>
        <v>Open PDFIR FINALLY.RHS-KK-ECG-IR-MECH-121-REV00</v>
      </c>
      <c r="W3616" s="972" t="str">
        <f t="shared" ca="1" si="231"/>
        <v>DONE</v>
      </c>
      <c r="X3616" s="979" t="str">
        <f t="shared" si="232"/>
        <v>P</v>
      </c>
      <c r="Y3616" s="979"/>
    </row>
    <row r="3617" spans="1:25" ht="120" customHeight="1" x14ac:dyDescent="0.3">
      <c r="A3617" s="450">
        <f t="shared" si="230"/>
        <v>3612</v>
      </c>
      <c r="B3617" s="608" t="s">
        <v>19620</v>
      </c>
      <c r="C3617" s="608" t="s">
        <v>3746</v>
      </c>
      <c r="D3617" s="803" t="s">
        <v>10661</v>
      </c>
      <c r="E3617" s="804" t="s">
        <v>15480</v>
      </c>
      <c r="F3617" s="106" t="s">
        <v>195</v>
      </c>
      <c r="G3617" s="106">
        <v>46050</v>
      </c>
      <c r="H3617" s="106">
        <v>46053</v>
      </c>
      <c r="I3617" s="90" t="s">
        <v>1671</v>
      </c>
      <c r="J3617" s="106"/>
      <c r="K3617" s="106"/>
      <c r="L3617" s="106"/>
      <c r="M3617" s="90"/>
      <c r="N3617" s="106"/>
      <c r="O3617" s="106"/>
      <c r="P3617" s="106"/>
      <c r="Q3617" s="90"/>
      <c r="R3617" s="106"/>
      <c r="S3617" s="106"/>
      <c r="T3617" s="106"/>
      <c r="U3617" s="90"/>
      <c r="V3617" s="107" t="str">
        <f t="shared" si="233"/>
        <v>Open PDFIR FINALLY.RHS-KK-ECG-IR-MECH-122-REV00</v>
      </c>
      <c r="W3617" s="972" t="str">
        <f t="shared" ca="1" si="231"/>
        <v>DONE</v>
      </c>
      <c r="X3617" s="979" t="str">
        <f t="shared" si="232"/>
        <v>P</v>
      </c>
      <c r="Y3617" s="979"/>
    </row>
    <row r="3618" spans="1:25" ht="120" customHeight="1" x14ac:dyDescent="0.3">
      <c r="A3618" s="450">
        <f t="shared" si="230"/>
        <v>3613</v>
      </c>
      <c r="B3618" s="608" t="s">
        <v>19621</v>
      </c>
      <c r="C3618" s="608" t="s">
        <v>78</v>
      </c>
      <c r="D3618" s="272" t="s">
        <v>10661</v>
      </c>
      <c r="E3618" s="539" t="s">
        <v>15264</v>
      </c>
      <c r="F3618" s="106" t="s">
        <v>195</v>
      </c>
      <c r="G3618" s="106">
        <v>46054</v>
      </c>
      <c r="H3618" s="106">
        <v>46054</v>
      </c>
      <c r="I3618" s="90" t="s">
        <v>1671</v>
      </c>
      <c r="J3618" s="106"/>
      <c r="K3618" s="106"/>
      <c r="L3618" s="106"/>
      <c r="M3618" s="90"/>
      <c r="N3618" s="106"/>
      <c r="O3618" s="106"/>
      <c r="P3618" s="106"/>
      <c r="Q3618" s="90"/>
      <c r="R3618" s="106"/>
      <c r="S3618" s="106"/>
      <c r="T3618" s="106"/>
      <c r="U3618" s="90"/>
      <c r="V3618" s="107" t="str">
        <f t="shared" si="233"/>
        <v>Open PDFIR FINALLY.RHS-KK-ECG-IR-ELE-442-REV00</v>
      </c>
      <c r="W3618" s="972" t="str">
        <f t="shared" ca="1" si="231"/>
        <v>DONE</v>
      </c>
      <c r="X3618" s="979" t="str">
        <f t="shared" si="232"/>
        <v>P</v>
      </c>
      <c r="Y3618" s="979"/>
    </row>
    <row r="3619" spans="1:25" ht="120" customHeight="1" x14ac:dyDescent="0.3">
      <c r="A3619" s="450">
        <f t="shared" si="230"/>
        <v>3614</v>
      </c>
      <c r="B3619" s="608" t="s">
        <v>20590</v>
      </c>
      <c r="C3619" s="608" t="s">
        <v>2735</v>
      </c>
      <c r="D3619" s="272" t="s">
        <v>5106</v>
      </c>
      <c r="E3619" s="539" t="s">
        <v>15265</v>
      </c>
      <c r="F3619" s="106" t="s">
        <v>195</v>
      </c>
      <c r="G3619" s="106">
        <v>46054</v>
      </c>
      <c r="H3619" s="106">
        <v>46054</v>
      </c>
      <c r="I3619" s="90" t="s">
        <v>25</v>
      </c>
      <c r="J3619" s="106" t="s">
        <v>195</v>
      </c>
      <c r="K3619" s="106">
        <v>46070</v>
      </c>
      <c r="L3619" s="106">
        <v>46070</v>
      </c>
      <c r="M3619" s="90" t="s">
        <v>1671</v>
      </c>
      <c r="N3619" s="106"/>
      <c r="O3619" s="106"/>
      <c r="P3619" s="106"/>
      <c r="Q3619" s="90"/>
      <c r="R3619" s="106"/>
      <c r="S3619" s="106"/>
      <c r="T3619" s="106"/>
      <c r="U3619" s="90"/>
      <c r="V3619" s="107" t="str">
        <f t="shared" si="233"/>
        <v>Open PDFIR FINALLY.RHS-KK-ECG-IR-ARCH-3065-REV01</v>
      </c>
      <c r="W3619" s="972" t="str">
        <f t="shared" ca="1" si="231"/>
        <v>DONE</v>
      </c>
      <c r="X3619" s="979" t="str">
        <f t="shared" si="232"/>
        <v>AWC</v>
      </c>
      <c r="Y3619" s="979"/>
    </row>
    <row r="3620" spans="1:25" ht="120" customHeight="1" x14ac:dyDescent="0.3">
      <c r="A3620" s="450">
        <f t="shared" si="230"/>
        <v>3615</v>
      </c>
      <c r="B3620" s="608" t="s">
        <v>19622</v>
      </c>
      <c r="C3620" s="608" t="s">
        <v>78</v>
      </c>
      <c r="D3620" s="272" t="s">
        <v>10661</v>
      </c>
      <c r="E3620" s="539" t="s">
        <v>15266</v>
      </c>
      <c r="F3620" s="106" t="s">
        <v>195</v>
      </c>
      <c r="G3620" s="106">
        <v>46054</v>
      </c>
      <c r="H3620" s="106">
        <v>46054</v>
      </c>
      <c r="I3620" s="90" t="s">
        <v>1671</v>
      </c>
      <c r="J3620" s="106"/>
      <c r="K3620" s="106"/>
      <c r="L3620" s="106"/>
      <c r="M3620" s="90"/>
      <c r="N3620" s="106"/>
      <c r="O3620" s="106"/>
      <c r="P3620" s="106"/>
      <c r="Q3620" s="90"/>
      <c r="R3620" s="106"/>
      <c r="S3620" s="106"/>
      <c r="T3620" s="106"/>
      <c r="U3620" s="90"/>
      <c r="V3620" s="107" t="str">
        <f t="shared" si="233"/>
        <v>Open PDFIR FINALLY.RHS-KK-ECG-IR-ELE-443-REV00</v>
      </c>
      <c r="W3620" s="972" t="str">
        <f t="shared" ca="1" si="231"/>
        <v>DONE</v>
      </c>
      <c r="X3620" s="979" t="str">
        <f t="shared" si="232"/>
        <v>P</v>
      </c>
      <c r="Y3620" s="979"/>
    </row>
    <row r="3621" spans="1:25" ht="120" customHeight="1" x14ac:dyDescent="0.3">
      <c r="A3621" s="450">
        <f t="shared" si="230"/>
        <v>3616</v>
      </c>
      <c r="B3621" s="608" t="s">
        <v>19623</v>
      </c>
      <c r="C3621" s="608" t="s">
        <v>78</v>
      </c>
      <c r="D3621" s="272" t="s">
        <v>10661</v>
      </c>
      <c r="E3621" s="539" t="s">
        <v>15267</v>
      </c>
      <c r="F3621" s="106" t="s">
        <v>195</v>
      </c>
      <c r="G3621" s="106">
        <v>46054</v>
      </c>
      <c r="H3621" s="106">
        <v>46054</v>
      </c>
      <c r="I3621" s="90" t="s">
        <v>1671</v>
      </c>
      <c r="J3621" s="106"/>
      <c r="K3621" s="106"/>
      <c r="L3621" s="106"/>
      <c r="M3621" s="90"/>
      <c r="N3621" s="106"/>
      <c r="O3621" s="106"/>
      <c r="P3621" s="106"/>
      <c r="Q3621" s="90"/>
      <c r="R3621" s="106"/>
      <c r="S3621" s="106"/>
      <c r="T3621" s="106"/>
      <c r="U3621" s="90"/>
      <c r="V3621" s="107" t="str">
        <f t="shared" si="233"/>
        <v>Open PDFIR FINALLY.RHS-KK-ECG-IR-ELE-444-REV00</v>
      </c>
      <c r="W3621" s="972" t="str">
        <f t="shared" ca="1" si="231"/>
        <v>DONE</v>
      </c>
      <c r="X3621" s="979" t="str">
        <f t="shared" si="232"/>
        <v>P</v>
      </c>
      <c r="Y3621" s="979"/>
    </row>
    <row r="3622" spans="1:25" ht="120" customHeight="1" x14ac:dyDescent="0.3">
      <c r="A3622" s="450">
        <f t="shared" si="230"/>
        <v>3617</v>
      </c>
      <c r="B3622" s="608" t="s">
        <v>19624</v>
      </c>
      <c r="C3622" s="608" t="s">
        <v>2735</v>
      </c>
      <c r="D3622" s="272" t="s">
        <v>10661</v>
      </c>
      <c r="E3622" s="539" t="s">
        <v>15298</v>
      </c>
      <c r="F3622" s="106" t="s">
        <v>195</v>
      </c>
      <c r="G3622" s="106">
        <v>46055</v>
      </c>
      <c r="H3622" s="106"/>
      <c r="I3622" s="90" t="s">
        <v>83</v>
      </c>
      <c r="J3622" s="106"/>
      <c r="K3622" s="106"/>
      <c r="L3622" s="106"/>
      <c r="M3622" s="90"/>
      <c r="N3622" s="106"/>
      <c r="O3622" s="106"/>
      <c r="P3622" s="106"/>
      <c r="Q3622" s="90"/>
      <c r="R3622" s="106"/>
      <c r="S3622" s="106"/>
      <c r="T3622" s="106"/>
      <c r="U3622" s="90"/>
      <c r="V3622" s="107" t="str">
        <f t="shared" si="233"/>
        <v>Open PDFIR FINALLY.RHS-KK-ECG-IR-ARCH-3066-REV00</v>
      </c>
      <c r="W3622" s="973">
        <f t="shared" ca="1" si="231"/>
        <v>153</v>
      </c>
      <c r="X3622" s="979" t="str">
        <f t="shared" si="232"/>
        <v>P</v>
      </c>
      <c r="Y3622" s="979"/>
    </row>
    <row r="3623" spans="1:25" ht="120" customHeight="1" x14ac:dyDescent="0.3">
      <c r="A3623" s="450">
        <f t="shared" si="230"/>
        <v>3618</v>
      </c>
      <c r="B3623" s="608" t="s">
        <v>19625</v>
      </c>
      <c r="C3623" s="608" t="s">
        <v>76</v>
      </c>
      <c r="D3623" s="272" t="s">
        <v>5106</v>
      </c>
      <c r="E3623" s="539" t="s">
        <v>15324</v>
      </c>
      <c r="F3623" s="106" t="s">
        <v>195</v>
      </c>
      <c r="G3623" s="106">
        <v>46056</v>
      </c>
      <c r="H3623" s="106"/>
      <c r="I3623" s="90" t="s">
        <v>83</v>
      </c>
      <c r="J3623" s="106"/>
      <c r="K3623" s="106"/>
      <c r="L3623" s="106"/>
      <c r="M3623" s="90"/>
      <c r="N3623" s="106"/>
      <c r="O3623" s="106"/>
      <c r="P3623" s="106"/>
      <c r="Q3623" s="90"/>
      <c r="R3623" s="106"/>
      <c r="S3623" s="106"/>
      <c r="T3623" s="106"/>
      <c r="U3623" s="90"/>
      <c r="V3623" s="107" t="str">
        <f t="shared" si="233"/>
        <v>Open PDFIR FINALLY.RHS-KK-ECG-IR-CI-3067-REV00</v>
      </c>
      <c r="W3623" s="973">
        <f t="shared" ca="1" si="231"/>
        <v>152</v>
      </c>
      <c r="X3623" s="979" t="str">
        <f t="shared" si="232"/>
        <v>P</v>
      </c>
      <c r="Y3623" s="979"/>
    </row>
    <row r="3624" spans="1:25" ht="120" customHeight="1" x14ac:dyDescent="0.3">
      <c r="A3624" s="450">
        <f t="shared" si="230"/>
        <v>3619</v>
      </c>
      <c r="B3624" s="608" t="s">
        <v>19626</v>
      </c>
      <c r="C3624" s="608" t="s">
        <v>76</v>
      </c>
      <c r="D3624" s="272" t="s">
        <v>5106</v>
      </c>
      <c r="E3624" s="539" t="s">
        <v>15325</v>
      </c>
      <c r="F3624" s="106" t="s">
        <v>195</v>
      </c>
      <c r="G3624" s="106">
        <v>46056</v>
      </c>
      <c r="H3624" s="106"/>
      <c r="I3624" s="90" t="s">
        <v>83</v>
      </c>
      <c r="J3624" s="106"/>
      <c r="K3624" s="106"/>
      <c r="L3624" s="106"/>
      <c r="M3624" s="90"/>
      <c r="N3624" s="106"/>
      <c r="O3624" s="106"/>
      <c r="P3624" s="106"/>
      <c r="Q3624" s="90"/>
      <c r="R3624" s="106"/>
      <c r="S3624" s="106"/>
      <c r="T3624" s="106"/>
      <c r="U3624" s="90"/>
      <c r="V3624" s="107" t="str">
        <f t="shared" si="233"/>
        <v>Open PDFIR FINALLY.RHS-KK-ECG-IR-CI-3068-REV00</v>
      </c>
      <c r="W3624" s="973">
        <f t="shared" ca="1" si="231"/>
        <v>152</v>
      </c>
      <c r="X3624" s="979" t="str">
        <f t="shared" si="232"/>
        <v>P</v>
      </c>
      <c r="Y3624" s="979"/>
    </row>
    <row r="3625" spans="1:25" ht="120" customHeight="1" x14ac:dyDescent="0.3">
      <c r="A3625" s="450">
        <f t="shared" si="230"/>
        <v>3620</v>
      </c>
      <c r="B3625" s="608" t="s">
        <v>19627</v>
      </c>
      <c r="C3625" s="608" t="s">
        <v>76</v>
      </c>
      <c r="D3625" s="272" t="s">
        <v>5106</v>
      </c>
      <c r="E3625" s="539" t="s">
        <v>15326</v>
      </c>
      <c r="F3625" s="106" t="s">
        <v>195</v>
      </c>
      <c r="G3625" s="106">
        <v>46056</v>
      </c>
      <c r="H3625" s="106">
        <v>46056</v>
      </c>
      <c r="I3625" s="90" t="s">
        <v>1671</v>
      </c>
      <c r="J3625" s="106"/>
      <c r="K3625" s="106"/>
      <c r="L3625" s="106"/>
      <c r="M3625" s="90"/>
      <c r="N3625" s="106"/>
      <c r="O3625" s="106"/>
      <c r="P3625" s="106"/>
      <c r="Q3625" s="90"/>
      <c r="R3625" s="106"/>
      <c r="S3625" s="106"/>
      <c r="T3625" s="106"/>
      <c r="U3625" s="90"/>
      <c r="V3625" s="107" t="str">
        <f t="shared" si="233"/>
        <v>Open PDFIR FINALLY.RHS-KK-ECG-IR-CI-3069-REV00</v>
      </c>
      <c r="W3625" s="972" t="str">
        <f t="shared" ca="1" si="231"/>
        <v>DONE</v>
      </c>
      <c r="X3625" s="979" t="str">
        <f t="shared" si="232"/>
        <v>P</v>
      </c>
      <c r="Y3625" s="979"/>
    </row>
    <row r="3626" spans="1:25" ht="120" customHeight="1" x14ac:dyDescent="0.3">
      <c r="A3626" s="450">
        <f t="shared" si="230"/>
        <v>3621</v>
      </c>
      <c r="B3626" s="608" t="s">
        <v>19628</v>
      </c>
      <c r="C3626" s="608" t="s">
        <v>76</v>
      </c>
      <c r="D3626" s="272" t="s">
        <v>5106</v>
      </c>
      <c r="E3626" s="539" t="s">
        <v>15327</v>
      </c>
      <c r="F3626" s="106" t="s">
        <v>195</v>
      </c>
      <c r="G3626" s="106">
        <v>46056</v>
      </c>
      <c r="H3626" s="106"/>
      <c r="I3626" s="90" t="s">
        <v>83</v>
      </c>
      <c r="J3626" s="106"/>
      <c r="K3626" s="106"/>
      <c r="L3626" s="106"/>
      <c r="M3626" s="90"/>
      <c r="N3626" s="106"/>
      <c r="O3626" s="106"/>
      <c r="P3626" s="106"/>
      <c r="Q3626" s="90"/>
      <c r="R3626" s="106"/>
      <c r="S3626" s="106"/>
      <c r="T3626" s="106"/>
      <c r="U3626" s="90"/>
      <c r="V3626" s="107" t="str">
        <f t="shared" si="233"/>
        <v>Open PDFIR FINALLY.RHS-KK-ECG-IR-CI-3070-REV00</v>
      </c>
      <c r="W3626" s="973">
        <f t="shared" ca="1" si="231"/>
        <v>152</v>
      </c>
      <c r="X3626" s="979" t="str">
        <f t="shared" si="232"/>
        <v>P</v>
      </c>
      <c r="Y3626" s="979"/>
    </row>
    <row r="3627" spans="1:25" ht="120" customHeight="1" x14ac:dyDescent="0.3">
      <c r="A3627" s="450">
        <f t="shared" si="230"/>
        <v>3622</v>
      </c>
      <c r="B3627" s="608" t="s">
        <v>19629</v>
      </c>
      <c r="C3627" s="608" t="s">
        <v>76</v>
      </c>
      <c r="D3627" s="272" t="s">
        <v>5106</v>
      </c>
      <c r="E3627" s="539" t="s">
        <v>15328</v>
      </c>
      <c r="F3627" s="106" t="s">
        <v>195</v>
      </c>
      <c r="G3627" s="106">
        <v>46056</v>
      </c>
      <c r="H3627" s="106"/>
      <c r="I3627" s="90" t="s">
        <v>83</v>
      </c>
      <c r="J3627" s="106"/>
      <c r="K3627" s="106"/>
      <c r="L3627" s="106"/>
      <c r="M3627" s="90"/>
      <c r="N3627" s="106"/>
      <c r="O3627" s="106"/>
      <c r="P3627" s="106"/>
      <c r="Q3627" s="90"/>
      <c r="R3627" s="106"/>
      <c r="S3627" s="106"/>
      <c r="T3627" s="106"/>
      <c r="U3627" s="90"/>
      <c r="V3627" s="107" t="str">
        <f t="shared" si="233"/>
        <v>Open PDFIR FINALLY.RHS-KK-ECG-IR-CI-3071-REV00</v>
      </c>
      <c r="W3627" s="973">
        <f t="shared" ca="1" si="231"/>
        <v>152</v>
      </c>
      <c r="X3627" s="979" t="str">
        <f t="shared" si="232"/>
        <v>P</v>
      </c>
      <c r="Y3627" s="979"/>
    </row>
    <row r="3628" spans="1:25" ht="120" customHeight="1" x14ac:dyDescent="0.3">
      <c r="A3628" s="450">
        <f t="shared" si="230"/>
        <v>3623</v>
      </c>
      <c r="B3628" s="608" t="s">
        <v>19630</v>
      </c>
      <c r="C3628" s="608" t="s">
        <v>76</v>
      </c>
      <c r="D3628" s="272" t="s">
        <v>5106</v>
      </c>
      <c r="E3628" s="539" t="s">
        <v>15329</v>
      </c>
      <c r="F3628" s="106" t="s">
        <v>195</v>
      </c>
      <c r="G3628" s="106">
        <v>46056</v>
      </c>
      <c r="H3628" s="106"/>
      <c r="I3628" s="90" t="s">
        <v>83</v>
      </c>
      <c r="J3628" s="106"/>
      <c r="K3628" s="106"/>
      <c r="L3628" s="106"/>
      <c r="M3628" s="90"/>
      <c r="N3628" s="106"/>
      <c r="O3628" s="106"/>
      <c r="P3628" s="106"/>
      <c r="Q3628" s="90"/>
      <c r="R3628" s="106"/>
      <c r="S3628" s="106"/>
      <c r="T3628" s="106"/>
      <c r="U3628" s="90"/>
      <c r="V3628" s="107" t="str">
        <f t="shared" si="233"/>
        <v>Open PDFIR FINALLY.RHS-KK-ECG-IR-CI-3072-REV00</v>
      </c>
      <c r="W3628" s="973">
        <f t="shared" ca="1" si="231"/>
        <v>152</v>
      </c>
      <c r="X3628" s="979" t="str">
        <f t="shared" si="232"/>
        <v>P</v>
      </c>
      <c r="Y3628" s="979"/>
    </row>
    <row r="3629" spans="1:25" ht="120" customHeight="1" x14ac:dyDescent="0.3">
      <c r="A3629" s="450">
        <f t="shared" si="230"/>
        <v>3624</v>
      </c>
      <c r="B3629" s="608" t="s">
        <v>19631</v>
      </c>
      <c r="C3629" s="608" t="s">
        <v>76</v>
      </c>
      <c r="D3629" s="272" t="s">
        <v>5106</v>
      </c>
      <c r="E3629" s="539" t="s">
        <v>15330</v>
      </c>
      <c r="F3629" s="106" t="s">
        <v>195</v>
      </c>
      <c r="G3629" s="106">
        <v>46056</v>
      </c>
      <c r="H3629" s="106"/>
      <c r="I3629" s="90" t="s">
        <v>83</v>
      </c>
      <c r="J3629" s="106"/>
      <c r="K3629" s="106"/>
      <c r="L3629" s="106"/>
      <c r="M3629" s="90"/>
      <c r="N3629" s="106"/>
      <c r="O3629" s="106"/>
      <c r="P3629" s="106"/>
      <c r="Q3629" s="90"/>
      <c r="R3629" s="106"/>
      <c r="S3629" s="106"/>
      <c r="T3629" s="106"/>
      <c r="U3629" s="90"/>
      <c r="V3629" s="107" t="str">
        <f t="shared" si="233"/>
        <v>Open PDFIR FINALLY.RHS-KK-ECG-IR-CI-3073-REV00</v>
      </c>
      <c r="W3629" s="973">
        <f t="shared" ca="1" si="231"/>
        <v>152</v>
      </c>
      <c r="X3629" s="979" t="str">
        <f t="shared" si="232"/>
        <v>P</v>
      </c>
      <c r="Y3629" s="979"/>
    </row>
    <row r="3630" spans="1:25" ht="120" customHeight="1" x14ac:dyDescent="0.3">
      <c r="A3630" s="450">
        <f t="shared" si="230"/>
        <v>3625</v>
      </c>
      <c r="B3630" s="608" t="s">
        <v>19632</v>
      </c>
      <c r="C3630" s="608" t="s">
        <v>76</v>
      </c>
      <c r="D3630" s="272" t="s">
        <v>5106</v>
      </c>
      <c r="E3630" s="539" t="s">
        <v>15331</v>
      </c>
      <c r="F3630" s="106" t="s">
        <v>195</v>
      </c>
      <c r="G3630" s="106">
        <v>46056</v>
      </c>
      <c r="H3630" s="106"/>
      <c r="I3630" s="90" t="s">
        <v>83</v>
      </c>
      <c r="J3630" s="106"/>
      <c r="K3630" s="106"/>
      <c r="L3630" s="106"/>
      <c r="M3630" s="90"/>
      <c r="N3630" s="106"/>
      <c r="O3630" s="106"/>
      <c r="P3630" s="106"/>
      <c r="Q3630" s="90"/>
      <c r="R3630" s="106"/>
      <c r="S3630" s="106"/>
      <c r="T3630" s="106"/>
      <c r="U3630" s="90"/>
      <c r="V3630" s="107" t="str">
        <f t="shared" si="233"/>
        <v>Open PDFIR FINALLY.RHS-KK-ECG-IR-CI-3074-REV00</v>
      </c>
      <c r="W3630" s="973">
        <f t="shared" ca="1" si="231"/>
        <v>152</v>
      </c>
      <c r="X3630" s="979" t="str">
        <f t="shared" si="232"/>
        <v>P</v>
      </c>
      <c r="Y3630" s="979"/>
    </row>
    <row r="3631" spans="1:25" ht="120" customHeight="1" x14ac:dyDescent="0.3">
      <c r="A3631" s="450">
        <f t="shared" si="230"/>
        <v>3626</v>
      </c>
      <c r="B3631" s="608" t="s">
        <v>19633</v>
      </c>
      <c r="C3631" s="608" t="s">
        <v>76</v>
      </c>
      <c r="D3631" s="272" t="s">
        <v>5106</v>
      </c>
      <c r="E3631" s="539" t="s">
        <v>15332</v>
      </c>
      <c r="F3631" s="106" t="s">
        <v>195</v>
      </c>
      <c r="G3631" s="106">
        <v>46056</v>
      </c>
      <c r="H3631" s="106"/>
      <c r="I3631" s="90" t="s">
        <v>83</v>
      </c>
      <c r="J3631" s="106"/>
      <c r="K3631" s="106"/>
      <c r="L3631" s="106"/>
      <c r="M3631" s="90"/>
      <c r="N3631" s="106"/>
      <c r="O3631" s="106"/>
      <c r="P3631" s="106"/>
      <c r="Q3631" s="90"/>
      <c r="R3631" s="106"/>
      <c r="S3631" s="106"/>
      <c r="T3631" s="106"/>
      <c r="U3631" s="90"/>
      <c r="V3631" s="107" t="str">
        <f t="shared" si="233"/>
        <v>Open PDFIR FINALLY.RHS-KK-ECG-IR-CI-3075-REV00</v>
      </c>
      <c r="W3631" s="973">
        <f t="shared" ca="1" si="231"/>
        <v>152</v>
      </c>
      <c r="X3631" s="979" t="str">
        <f t="shared" si="232"/>
        <v>P</v>
      </c>
      <c r="Y3631" s="979"/>
    </row>
    <row r="3632" spans="1:25" ht="120" customHeight="1" x14ac:dyDescent="0.3">
      <c r="A3632" s="450">
        <f t="shared" si="230"/>
        <v>3627</v>
      </c>
      <c r="B3632" s="608" t="s">
        <v>19634</v>
      </c>
      <c r="C3632" s="608" t="s">
        <v>76</v>
      </c>
      <c r="D3632" s="272" t="s">
        <v>5106</v>
      </c>
      <c r="E3632" s="539" t="s">
        <v>15333</v>
      </c>
      <c r="F3632" s="106" t="s">
        <v>195</v>
      </c>
      <c r="G3632" s="106">
        <v>46056</v>
      </c>
      <c r="H3632" s="106"/>
      <c r="I3632" s="90" t="s">
        <v>83</v>
      </c>
      <c r="J3632" s="106"/>
      <c r="K3632" s="106"/>
      <c r="L3632" s="106"/>
      <c r="M3632" s="90"/>
      <c r="N3632" s="106"/>
      <c r="O3632" s="106"/>
      <c r="P3632" s="106"/>
      <c r="Q3632" s="90"/>
      <c r="R3632" s="106"/>
      <c r="S3632" s="106"/>
      <c r="T3632" s="106"/>
      <c r="U3632" s="90"/>
      <c r="V3632" s="107" t="str">
        <f t="shared" si="233"/>
        <v>Open PDFIR FINALLY.RHS-KK-ECG-IR-CI-3076-REV00</v>
      </c>
      <c r="W3632" s="973">
        <f t="shared" ca="1" si="231"/>
        <v>152</v>
      </c>
      <c r="X3632" s="979" t="str">
        <f t="shared" si="232"/>
        <v>P</v>
      </c>
      <c r="Y3632" s="979"/>
    </row>
    <row r="3633" spans="1:25" ht="120" customHeight="1" x14ac:dyDescent="0.3">
      <c r="A3633" s="450">
        <f t="shared" si="230"/>
        <v>3628</v>
      </c>
      <c r="B3633" s="608" t="s">
        <v>19635</v>
      </c>
      <c r="C3633" s="608" t="s">
        <v>76</v>
      </c>
      <c r="D3633" s="272" t="s">
        <v>5106</v>
      </c>
      <c r="E3633" s="539" t="s">
        <v>15334</v>
      </c>
      <c r="F3633" s="106" t="s">
        <v>195</v>
      </c>
      <c r="G3633" s="106">
        <v>46056</v>
      </c>
      <c r="H3633" s="106"/>
      <c r="I3633" s="90" t="s">
        <v>83</v>
      </c>
      <c r="J3633" s="106"/>
      <c r="K3633" s="106"/>
      <c r="L3633" s="106"/>
      <c r="M3633" s="90"/>
      <c r="N3633" s="106"/>
      <c r="O3633" s="106"/>
      <c r="P3633" s="106"/>
      <c r="Q3633" s="90"/>
      <c r="R3633" s="106"/>
      <c r="S3633" s="106"/>
      <c r="T3633" s="106"/>
      <c r="U3633" s="90"/>
      <c r="V3633" s="107" t="str">
        <f t="shared" si="233"/>
        <v>Open PDFIR FINALLY.RHS-KK-ECG-IR-CI-3077-REV00</v>
      </c>
      <c r="W3633" s="973">
        <f t="shared" ca="1" si="231"/>
        <v>152</v>
      </c>
      <c r="X3633" s="979" t="str">
        <f t="shared" si="232"/>
        <v>P</v>
      </c>
      <c r="Y3633" s="979"/>
    </row>
    <row r="3634" spans="1:25" ht="120" customHeight="1" x14ac:dyDescent="0.3">
      <c r="A3634" s="450">
        <f t="shared" si="230"/>
        <v>3629</v>
      </c>
      <c r="B3634" s="608" t="s">
        <v>19636</v>
      </c>
      <c r="C3634" s="608" t="s">
        <v>2735</v>
      </c>
      <c r="D3634" s="272" t="s">
        <v>8685</v>
      </c>
      <c r="E3634" s="539" t="s">
        <v>15335</v>
      </c>
      <c r="F3634" s="106" t="s">
        <v>195</v>
      </c>
      <c r="G3634" s="106">
        <v>46057</v>
      </c>
      <c r="H3634" s="106">
        <v>46057</v>
      </c>
      <c r="I3634" s="90" t="s">
        <v>1671</v>
      </c>
      <c r="J3634" s="106"/>
      <c r="K3634" s="106"/>
      <c r="L3634" s="106"/>
      <c r="M3634" s="90"/>
      <c r="N3634" s="106"/>
      <c r="O3634" s="106"/>
      <c r="P3634" s="106"/>
      <c r="Q3634" s="90"/>
      <c r="R3634" s="106"/>
      <c r="S3634" s="106"/>
      <c r="T3634" s="106"/>
      <c r="U3634" s="90"/>
      <c r="V3634" s="107" t="str">
        <f t="shared" si="233"/>
        <v>Open PDFIR FINALLY.RHS-KK-ECG-IR-ARCH-3078-REV00</v>
      </c>
      <c r="W3634" s="972" t="str">
        <f t="shared" ca="1" si="231"/>
        <v>DONE</v>
      </c>
      <c r="X3634" s="979" t="str">
        <f t="shared" si="232"/>
        <v>P</v>
      </c>
      <c r="Y3634" s="979"/>
    </row>
    <row r="3635" spans="1:25" ht="120" customHeight="1" x14ac:dyDescent="0.3">
      <c r="A3635" s="450">
        <f t="shared" si="230"/>
        <v>3630</v>
      </c>
      <c r="B3635" s="608" t="s">
        <v>19637</v>
      </c>
      <c r="C3635" s="608" t="s">
        <v>2735</v>
      </c>
      <c r="D3635" s="272" t="s">
        <v>8685</v>
      </c>
      <c r="E3635" s="539" t="s">
        <v>15336</v>
      </c>
      <c r="F3635" s="106" t="s">
        <v>195</v>
      </c>
      <c r="G3635" s="106">
        <v>46057</v>
      </c>
      <c r="H3635" s="106"/>
      <c r="I3635" s="90" t="s">
        <v>83</v>
      </c>
      <c r="J3635" s="106"/>
      <c r="K3635" s="106"/>
      <c r="L3635" s="106"/>
      <c r="M3635" s="90"/>
      <c r="N3635" s="106"/>
      <c r="O3635" s="106"/>
      <c r="P3635" s="106"/>
      <c r="Q3635" s="90"/>
      <c r="R3635" s="106"/>
      <c r="S3635" s="106"/>
      <c r="T3635" s="106"/>
      <c r="U3635" s="90"/>
      <c r="V3635" s="107" t="str">
        <f t="shared" si="233"/>
        <v>Open PDFIR FINALLY.RHS-KK-ECG-IR-ARCH-3079-REV00</v>
      </c>
      <c r="W3635" s="973">
        <f t="shared" ca="1" si="231"/>
        <v>151</v>
      </c>
      <c r="X3635" s="979" t="str">
        <f t="shared" si="232"/>
        <v>P</v>
      </c>
      <c r="Y3635" s="979"/>
    </row>
    <row r="3636" spans="1:25" ht="120" customHeight="1" x14ac:dyDescent="0.3">
      <c r="A3636" s="450">
        <f t="shared" si="230"/>
        <v>3631</v>
      </c>
      <c r="B3636" s="608" t="s">
        <v>19638</v>
      </c>
      <c r="C3636" s="608" t="s">
        <v>76</v>
      </c>
      <c r="D3636" s="272" t="s">
        <v>10661</v>
      </c>
      <c r="E3636" s="539" t="s">
        <v>15337</v>
      </c>
      <c r="F3636" s="106" t="s">
        <v>195</v>
      </c>
      <c r="G3636" s="106">
        <v>46057</v>
      </c>
      <c r="H3636" s="106"/>
      <c r="I3636" s="90" t="s">
        <v>83</v>
      </c>
      <c r="J3636" s="106"/>
      <c r="K3636" s="106"/>
      <c r="L3636" s="106"/>
      <c r="M3636" s="90"/>
      <c r="N3636" s="106"/>
      <c r="O3636" s="106"/>
      <c r="P3636" s="106"/>
      <c r="Q3636" s="90"/>
      <c r="R3636" s="106"/>
      <c r="S3636" s="106"/>
      <c r="T3636" s="106"/>
      <c r="U3636" s="90"/>
      <c r="V3636" s="107" t="str">
        <f t="shared" si="233"/>
        <v>Open PDFIR FINALLY.RHS-KK-ECG-IR-CI-3080-REV00</v>
      </c>
      <c r="W3636" s="973">
        <f t="shared" ca="1" si="231"/>
        <v>151</v>
      </c>
      <c r="X3636" s="979" t="str">
        <f t="shared" si="232"/>
        <v>P</v>
      </c>
      <c r="Y3636" s="979"/>
    </row>
    <row r="3637" spans="1:25" ht="120" customHeight="1" x14ac:dyDescent="0.3">
      <c r="A3637" s="450">
        <f t="shared" si="230"/>
        <v>3632</v>
      </c>
      <c r="B3637" s="608" t="s">
        <v>19639</v>
      </c>
      <c r="C3637" s="608" t="s">
        <v>2735</v>
      </c>
      <c r="D3637" s="272" t="s">
        <v>8685</v>
      </c>
      <c r="E3637" s="539" t="s">
        <v>15338</v>
      </c>
      <c r="F3637" s="106" t="s">
        <v>195</v>
      </c>
      <c r="G3637" s="106">
        <v>46057</v>
      </c>
      <c r="H3637" s="106"/>
      <c r="I3637" s="90" t="s">
        <v>83</v>
      </c>
      <c r="J3637" s="106"/>
      <c r="K3637" s="106"/>
      <c r="L3637" s="106"/>
      <c r="M3637" s="90"/>
      <c r="N3637" s="106"/>
      <c r="O3637" s="106"/>
      <c r="P3637" s="106"/>
      <c r="Q3637" s="90"/>
      <c r="R3637" s="106"/>
      <c r="S3637" s="106"/>
      <c r="T3637" s="106"/>
      <c r="U3637" s="90"/>
      <c r="V3637" s="107" t="str">
        <f t="shared" si="233"/>
        <v>Open PDFIR FINALLY.RHS-KK-ECG-IR-ARCH-3081-REV00</v>
      </c>
      <c r="W3637" s="973">
        <f t="shared" ca="1" si="231"/>
        <v>151</v>
      </c>
      <c r="X3637" s="979" t="str">
        <f t="shared" si="232"/>
        <v>P</v>
      </c>
      <c r="Y3637" s="979"/>
    </row>
    <row r="3638" spans="1:25" ht="120" customHeight="1" x14ac:dyDescent="0.3">
      <c r="A3638" s="450">
        <f t="shared" si="230"/>
        <v>3633</v>
      </c>
      <c r="B3638" s="608" t="s">
        <v>19640</v>
      </c>
      <c r="C3638" s="608" t="s">
        <v>2735</v>
      </c>
      <c r="D3638" s="272" t="s">
        <v>8685</v>
      </c>
      <c r="E3638" s="539" t="s">
        <v>15339</v>
      </c>
      <c r="F3638" s="106" t="s">
        <v>195</v>
      </c>
      <c r="G3638" s="106">
        <v>46057</v>
      </c>
      <c r="H3638" s="106"/>
      <c r="I3638" s="90" t="s">
        <v>83</v>
      </c>
      <c r="J3638" s="106"/>
      <c r="K3638" s="106"/>
      <c r="L3638" s="106"/>
      <c r="M3638" s="90"/>
      <c r="N3638" s="106"/>
      <c r="O3638" s="106"/>
      <c r="P3638" s="106"/>
      <c r="Q3638" s="90"/>
      <c r="R3638" s="106"/>
      <c r="S3638" s="106"/>
      <c r="T3638" s="106"/>
      <c r="U3638" s="90"/>
      <c r="V3638" s="107" t="str">
        <f t="shared" si="233"/>
        <v>Open PDFIR FINALLY.RHS-KK-ECG-IR-ARCH-3082-REV00</v>
      </c>
      <c r="W3638" s="973">
        <f t="shared" ca="1" si="231"/>
        <v>151</v>
      </c>
      <c r="X3638" s="979" t="str">
        <f t="shared" si="232"/>
        <v>P</v>
      </c>
      <c r="Y3638" s="979"/>
    </row>
    <row r="3639" spans="1:25" ht="120" customHeight="1" x14ac:dyDescent="0.3">
      <c r="A3639" s="450">
        <f t="shared" si="230"/>
        <v>3634</v>
      </c>
      <c r="B3639" s="608" t="s">
        <v>19641</v>
      </c>
      <c r="C3639" s="608" t="s">
        <v>4383</v>
      </c>
      <c r="D3639" s="272" t="s">
        <v>10661</v>
      </c>
      <c r="E3639" s="539" t="s">
        <v>15340</v>
      </c>
      <c r="F3639" s="106" t="s">
        <v>195</v>
      </c>
      <c r="G3639" s="106">
        <v>46057</v>
      </c>
      <c r="H3639" s="106">
        <v>46057</v>
      </c>
      <c r="I3639" s="90" t="s">
        <v>62</v>
      </c>
      <c r="J3639" s="106"/>
      <c r="K3639" s="106"/>
      <c r="L3639" s="106"/>
      <c r="M3639" s="90"/>
      <c r="N3639" s="106"/>
      <c r="O3639" s="106"/>
      <c r="P3639" s="106"/>
      <c r="Q3639" s="90"/>
      <c r="R3639" s="106"/>
      <c r="S3639" s="106"/>
      <c r="T3639" s="106"/>
      <c r="U3639" s="90"/>
      <c r="V3639" s="107" t="str">
        <f t="shared" si="233"/>
        <v>Open PDFIR FINALLY.RHS-KK-ECG-IR-SU-3083-REV00</v>
      </c>
      <c r="W3639" s="972" t="str">
        <f t="shared" ca="1" si="231"/>
        <v>DONE</v>
      </c>
      <c r="X3639" s="979" t="str">
        <f t="shared" si="232"/>
        <v>P</v>
      </c>
      <c r="Y3639" s="979"/>
    </row>
    <row r="3640" spans="1:25" ht="120" customHeight="1" x14ac:dyDescent="0.3">
      <c r="A3640" s="450">
        <f t="shared" si="230"/>
        <v>3635</v>
      </c>
      <c r="B3640" s="608" t="s">
        <v>19642</v>
      </c>
      <c r="C3640" s="608" t="s">
        <v>4383</v>
      </c>
      <c r="D3640" s="272" t="s">
        <v>10661</v>
      </c>
      <c r="E3640" s="539" t="s">
        <v>15341</v>
      </c>
      <c r="F3640" s="106" t="s">
        <v>195</v>
      </c>
      <c r="G3640" s="106">
        <v>46057</v>
      </c>
      <c r="H3640" s="106">
        <v>46057</v>
      </c>
      <c r="I3640" s="90" t="s">
        <v>62</v>
      </c>
      <c r="J3640" s="106"/>
      <c r="K3640" s="106"/>
      <c r="L3640" s="106"/>
      <c r="M3640" s="90"/>
      <c r="N3640" s="106"/>
      <c r="O3640" s="106"/>
      <c r="P3640" s="106"/>
      <c r="Q3640" s="90"/>
      <c r="R3640" s="106"/>
      <c r="S3640" s="106"/>
      <c r="T3640" s="106"/>
      <c r="U3640" s="90"/>
      <c r="V3640" s="107" t="str">
        <f t="shared" si="233"/>
        <v>Open PDFIR FINALLY.RHS-KK-ECG-IR-SU-3084-REV00</v>
      </c>
      <c r="W3640" s="972" t="str">
        <f t="shared" ca="1" si="231"/>
        <v>DONE</v>
      </c>
      <c r="X3640" s="979" t="str">
        <f t="shared" si="232"/>
        <v>P</v>
      </c>
      <c r="Y3640" s="979"/>
    </row>
    <row r="3641" spans="1:25" ht="120" customHeight="1" x14ac:dyDescent="0.3">
      <c r="A3641" s="450">
        <f t="shared" si="230"/>
        <v>3636</v>
      </c>
      <c r="B3641" s="608" t="s">
        <v>19643</v>
      </c>
      <c r="C3641" s="608" t="s">
        <v>4383</v>
      </c>
      <c r="D3641" s="272" t="s">
        <v>10661</v>
      </c>
      <c r="E3641" s="539" t="s">
        <v>15342</v>
      </c>
      <c r="F3641" s="106" t="s">
        <v>195</v>
      </c>
      <c r="G3641" s="106">
        <v>46056</v>
      </c>
      <c r="H3641" s="106">
        <v>46056</v>
      </c>
      <c r="I3641" s="90" t="s">
        <v>62</v>
      </c>
      <c r="J3641" s="106"/>
      <c r="K3641" s="106"/>
      <c r="L3641" s="106"/>
      <c r="M3641" s="90"/>
      <c r="N3641" s="106"/>
      <c r="O3641" s="106"/>
      <c r="P3641" s="106"/>
      <c r="Q3641" s="90"/>
      <c r="R3641" s="106"/>
      <c r="S3641" s="106"/>
      <c r="T3641" s="106"/>
      <c r="U3641" s="90"/>
      <c r="V3641" s="107" t="str">
        <f t="shared" si="233"/>
        <v>Open PDFIR FINALLY.RHS-KK-ECG-IR-SU-3085-REV00</v>
      </c>
      <c r="W3641" s="972" t="str">
        <f t="shared" ca="1" si="231"/>
        <v>DONE</v>
      </c>
      <c r="X3641" s="979" t="str">
        <f t="shared" si="232"/>
        <v>P</v>
      </c>
      <c r="Y3641" s="979"/>
    </row>
    <row r="3642" spans="1:25" ht="120" customHeight="1" x14ac:dyDescent="0.3">
      <c r="A3642" s="450">
        <f t="shared" si="230"/>
        <v>3637</v>
      </c>
      <c r="B3642" s="608" t="s">
        <v>19644</v>
      </c>
      <c r="C3642" s="608" t="s">
        <v>4383</v>
      </c>
      <c r="D3642" s="272" t="s">
        <v>10661</v>
      </c>
      <c r="E3642" s="539" t="s">
        <v>15343</v>
      </c>
      <c r="F3642" s="106" t="s">
        <v>195</v>
      </c>
      <c r="G3642" s="106">
        <v>46056</v>
      </c>
      <c r="H3642" s="106">
        <v>46056</v>
      </c>
      <c r="I3642" s="90" t="s">
        <v>62</v>
      </c>
      <c r="J3642" s="106"/>
      <c r="K3642" s="106"/>
      <c r="L3642" s="106"/>
      <c r="M3642" s="90"/>
      <c r="N3642" s="106"/>
      <c r="O3642" s="106"/>
      <c r="P3642" s="106"/>
      <c r="Q3642" s="90"/>
      <c r="R3642" s="106"/>
      <c r="S3642" s="106"/>
      <c r="T3642" s="106"/>
      <c r="U3642" s="90"/>
      <c r="V3642" s="107" t="str">
        <f t="shared" si="233"/>
        <v>Open PDFIR FINALLY.RHS-KK-ECG-IR-SU-3086-REV00</v>
      </c>
      <c r="W3642" s="972" t="str">
        <f t="shared" ca="1" si="231"/>
        <v>DONE</v>
      </c>
      <c r="X3642" s="979" t="str">
        <f t="shared" si="232"/>
        <v>P</v>
      </c>
      <c r="Y3642" s="979"/>
    </row>
    <row r="3643" spans="1:25" ht="120" customHeight="1" x14ac:dyDescent="0.3">
      <c r="A3643" s="450">
        <f t="shared" si="230"/>
        <v>3638</v>
      </c>
      <c r="B3643" s="608" t="s">
        <v>19645</v>
      </c>
      <c r="C3643" s="608" t="s">
        <v>78</v>
      </c>
      <c r="D3643" s="272" t="s">
        <v>10661</v>
      </c>
      <c r="E3643" s="539" t="s">
        <v>15349</v>
      </c>
      <c r="F3643" s="106" t="s">
        <v>195</v>
      </c>
      <c r="G3643" s="106">
        <v>46057</v>
      </c>
      <c r="H3643" s="106">
        <v>46057</v>
      </c>
      <c r="I3643" s="90" t="s">
        <v>1671</v>
      </c>
      <c r="J3643" s="106"/>
      <c r="K3643" s="106"/>
      <c r="L3643" s="106"/>
      <c r="M3643" s="90"/>
      <c r="N3643" s="106"/>
      <c r="O3643" s="106"/>
      <c r="P3643" s="106"/>
      <c r="Q3643" s="90"/>
      <c r="R3643" s="106"/>
      <c r="S3643" s="106"/>
      <c r="T3643" s="106"/>
      <c r="U3643" s="90"/>
      <c r="V3643" s="107" t="str">
        <f t="shared" si="233"/>
        <v>Open PDFIR FINALLY.RHS-KK-ECG-IR-ELE-445-REV00</v>
      </c>
      <c r="W3643" s="972" t="str">
        <f t="shared" ca="1" si="231"/>
        <v>DONE</v>
      </c>
      <c r="X3643" s="979" t="str">
        <f t="shared" si="232"/>
        <v>P</v>
      </c>
      <c r="Y3643" s="979"/>
    </row>
    <row r="3644" spans="1:25" ht="120" customHeight="1" x14ac:dyDescent="0.3">
      <c r="A3644" s="450">
        <f t="shared" si="230"/>
        <v>3639</v>
      </c>
      <c r="B3644" s="608" t="s">
        <v>19646</v>
      </c>
      <c r="C3644" s="608" t="s">
        <v>78</v>
      </c>
      <c r="D3644" s="272" t="s">
        <v>10661</v>
      </c>
      <c r="E3644" s="539" t="s">
        <v>15350</v>
      </c>
      <c r="F3644" s="106" t="s">
        <v>195</v>
      </c>
      <c r="G3644" s="106">
        <v>46057</v>
      </c>
      <c r="H3644" s="106">
        <v>46057</v>
      </c>
      <c r="I3644" s="90" t="s">
        <v>1671</v>
      </c>
      <c r="J3644" s="106"/>
      <c r="K3644" s="106"/>
      <c r="L3644" s="106"/>
      <c r="M3644" s="90"/>
      <c r="N3644" s="106"/>
      <c r="O3644" s="106"/>
      <c r="P3644" s="106"/>
      <c r="Q3644" s="90"/>
      <c r="R3644" s="106"/>
      <c r="S3644" s="106"/>
      <c r="T3644" s="106"/>
      <c r="U3644" s="90"/>
      <c r="V3644" s="107" t="str">
        <f t="shared" si="233"/>
        <v>Open PDFIR FINALLY.RHS-KK-ECG-IR-ELE-446-REV00</v>
      </c>
      <c r="W3644" s="972" t="str">
        <f t="shared" ca="1" si="231"/>
        <v>DONE</v>
      </c>
      <c r="X3644" s="979" t="str">
        <f t="shared" si="232"/>
        <v>P</v>
      </c>
      <c r="Y3644" s="979"/>
    </row>
    <row r="3645" spans="1:25" ht="120" customHeight="1" x14ac:dyDescent="0.3">
      <c r="A3645" s="450">
        <f t="shared" si="230"/>
        <v>3640</v>
      </c>
      <c r="B3645" s="608" t="s">
        <v>19647</v>
      </c>
      <c r="C3645" s="608" t="s">
        <v>78</v>
      </c>
      <c r="D3645" s="272" t="s">
        <v>10661</v>
      </c>
      <c r="E3645" s="539" t="s">
        <v>15351</v>
      </c>
      <c r="F3645" s="106" t="s">
        <v>195</v>
      </c>
      <c r="G3645" s="106">
        <v>46057</v>
      </c>
      <c r="H3645" s="106">
        <v>46057</v>
      </c>
      <c r="I3645" s="90" t="s">
        <v>1671</v>
      </c>
      <c r="J3645" s="106"/>
      <c r="K3645" s="106"/>
      <c r="L3645" s="106"/>
      <c r="M3645" s="90"/>
      <c r="N3645" s="106"/>
      <c r="O3645" s="106"/>
      <c r="P3645" s="106"/>
      <c r="Q3645" s="90"/>
      <c r="R3645" s="106"/>
      <c r="S3645" s="106"/>
      <c r="T3645" s="106"/>
      <c r="U3645" s="90"/>
      <c r="V3645" s="107" t="str">
        <f t="shared" si="233"/>
        <v>Open PDFIR FINALLY.RHS-KK-ECG-IR-ELE-447-REV00</v>
      </c>
      <c r="W3645" s="972" t="str">
        <f t="shared" ca="1" si="231"/>
        <v>DONE</v>
      </c>
      <c r="X3645" s="979" t="str">
        <f t="shared" si="232"/>
        <v>P</v>
      </c>
      <c r="Y3645" s="979"/>
    </row>
    <row r="3646" spans="1:25" ht="120" customHeight="1" x14ac:dyDescent="0.3">
      <c r="A3646" s="450">
        <f t="shared" si="230"/>
        <v>3641</v>
      </c>
      <c r="B3646" s="608" t="s">
        <v>19648</v>
      </c>
      <c r="C3646" s="608" t="s">
        <v>78</v>
      </c>
      <c r="D3646" s="272" t="s">
        <v>10661</v>
      </c>
      <c r="E3646" s="539" t="s">
        <v>15352</v>
      </c>
      <c r="F3646" s="106" t="s">
        <v>195</v>
      </c>
      <c r="G3646" s="106">
        <v>46057</v>
      </c>
      <c r="H3646" s="106">
        <v>46057</v>
      </c>
      <c r="I3646" s="90" t="s">
        <v>1671</v>
      </c>
      <c r="J3646" s="106"/>
      <c r="K3646" s="106"/>
      <c r="L3646" s="106"/>
      <c r="M3646" s="90"/>
      <c r="N3646" s="106"/>
      <c r="O3646" s="106"/>
      <c r="P3646" s="106"/>
      <c r="Q3646" s="90"/>
      <c r="R3646" s="106"/>
      <c r="S3646" s="106"/>
      <c r="T3646" s="106"/>
      <c r="U3646" s="90"/>
      <c r="V3646" s="107" t="str">
        <f t="shared" si="233"/>
        <v>Open PDFIR FINALLY.RHS-KK-ECG-IR-ELE-448-REV00</v>
      </c>
      <c r="W3646" s="972" t="str">
        <f t="shared" ca="1" si="231"/>
        <v>DONE</v>
      </c>
      <c r="X3646" s="979" t="str">
        <f t="shared" si="232"/>
        <v>P</v>
      </c>
      <c r="Y3646" s="979"/>
    </row>
    <row r="3647" spans="1:25" ht="120" customHeight="1" x14ac:dyDescent="0.3">
      <c r="A3647" s="450">
        <f t="shared" si="230"/>
        <v>3642</v>
      </c>
      <c r="B3647" s="608" t="s">
        <v>19649</v>
      </c>
      <c r="C3647" s="608" t="s">
        <v>78</v>
      </c>
      <c r="D3647" s="272" t="s">
        <v>5106</v>
      </c>
      <c r="E3647" s="539" t="s">
        <v>15353</v>
      </c>
      <c r="F3647" s="106" t="s">
        <v>195</v>
      </c>
      <c r="G3647" s="106">
        <v>46057</v>
      </c>
      <c r="H3647" s="106">
        <v>46057</v>
      </c>
      <c r="I3647" s="90" t="s">
        <v>1671</v>
      </c>
      <c r="J3647" s="106"/>
      <c r="K3647" s="106"/>
      <c r="L3647" s="106"/>
      <c r="M3647" s="90"/>
      <c r="N3647" s="106"/>
      <c r="O3647" s="106"/>
      <c r="P3647" s="106"/>
      <c r="Q3647" s="90"/>
      <c r="R3647" s="106"/>
      <c r="S3647" s="106"/>
      <c r="T3647" s="106"/>
      <c r="U3647" s="90"/>
      <c r="V3647" s="107" t="str">
        <f t="shared" si="233"/>
        <v>Open PDFIR FINALLY.RHS-KK-ECG-IR-ELE-449-REV00</v>
      </c>
      <c r="W3647" s="972" t="str">
        <f t="shared" ca="1" si="231"/>
        <v>DONE</v>
      </c>
      <c r="X3647" s="979" t="str">
        <f t="shared" si="232"/>
        <v>P</v>
      </c>
      <c r="Y3647" s="979"/>
    </row>
    <row r="3648" spans="1:25" ht="120" customHeight="1" x14ac:dyDescent="0.3">
      <c r="A3648" s="450">
        <f t="shared" si="230"/>
        <v>3643</v>
      </c>
      <c r="B3648" s="608" t="s">
        <v>19650</v>
      </c>
      <c r="C3648" s="608" t="s">
        <v>76</v>
      </c>
      <c r="D3648" s="272" t="s">
        <v>10661</v>
      </c>
      <c r="E3648" s="539" t="s">
        <v>15354</v>
      </c>
      <c r="F3648" s="106" t="s">
        <v>195</v>
      </c>
      <c r="G3648" s="106">
        <v>46057</v>
      </c>
      <c r="H3648" s="106">
        <v>46057</v>
      </c>
      <c r="I3648" s="90" t="s">
        <v>62</v>
      </c>
      <c r="J3648" s="106"/>
      <c r="K3648" s="106"/>
      <c r="L3648" s="106"/>
      <c r="M3648" s="90"/>
      <c r="N3648" s="106"/>
      <c r="O3648" s="106"/>
      <c r="P3648" s="106"/>
      <c r="Q3648" s="90"/>
      <c r="R3648" s="106"/>
      <c r="S3648" s="106"/>
      <c r="T3648" s="106"/>
      <c r="U3648" s="90"/>
      <c r="V3648" s="107" t="str">
        <f t="shared" si="233"/>
        <v>Open PDFIR FINALLY.RHS-KK-ECG-IR-CI-3087-REV00</v>
      </c>
      <c r="W3648" s="972" t="str">
        <f t="shared" ca="1" si="231"/>
        <v>DONE</v>
      </c>
      <c r="X3648" s="979" t="str">
        <f t="shared" si="232"/>
        <v>P</v>
      </c>
      <c r="Y3648" s="979"/>
    </row>
    <row r="3649" spans="1:25" ht="120" customHeight="1" x14ac:dyDescent="0.3">
      <c r="A3649" s="450">
        <f t="shared" si="230"/>
        <v>3644</v>
      </c>
      <c r="B3649" s="608" t="s">
        <v>19651</v>
      </c>
      <c r="C3649" s="608" t="s">
        <v>76</v>
      </c>
      <c r="D3649" s="272" t="s">
        <v>10661</v>
      </c>
      <c r="E3649" s="539" t="s">
        <v>15355</v>
      </c>
      <c r="F3649" s="106" t="s">
        <v>195</v>
      </c>
      <c r="G3649" s="106">
        <v>46057</v>
      </c>
      <c r="H3649" s="106">
        <v>46057</v>
      </c>
      <c r="I3649" s="90" t="s">
        <v>1671</v>
      </c>
      <c r="J3649" s="106"/>
      <c r="K3649" s="106"/>
      <c r="L3649" s="106"/>
      <c r="M3649" s="90"/>
      <c r="N3649" s="106"/>
      <c r="O3649" s="106"/>
      <c r="P3649" s="106"/>
      <c r="Q3649" s="90"/>
      <c r="R3649" s="106"/>
      <c r="S3649" s="106"/>
      <c r="T3649" s="106"/>
      <c r="U3649" s="90"/>
      <c r="V3649" s="107" t="str">
        <f t="shared" si="233"/>
        <v>Open PDFIR FINALLY.RHS-KK-ECG-IR-CI-3088-REV00</v>
      </c>
      <c r="W3649" s="972" t="str">
        <f t="shared" ca="1" si="231"/>
        <v>DONE</v>
      </c>
      <c r="X3649" s="979" t="str">
        <f t="shared" si="232"/>
        <v>P</v>
      </c>
      <c r="Y3649" s="979"/>
    </row>
    <row r="3650" spans="1:25" ht="120" customHeight="1" x14ac:dyDescent="0.3">
      <c r="A3650" s="450">
        <f t="shared" ref="A3650:A3713" si="234">ROW()-ROW($A$5)</f>
        <v>3645</v>
      </c>
      <c r="B3650" s="608" t="s">
        <v>19652</v>
      </c>
      <c r="C3650" s="608" t="s">
        <v>4383</v>
      </c>
      <c r="D3650" s="272" t="s">
        <v>10661</v>
      </c>
      <c r="E3650" s="539" t="s">
        <v>15365</v>
      </c>
      <c r="F3650" s="106" t="s">
        <v>195</v>
      </c>
      <c r="G3650" s="106">
        <v>46057</v>
      </c>
      <c r="H3650" s="106">
        <v>46057</v>
      </c>
      <c r="I3650" s="90" t="s">
        <v>62</v>
      </c>
      <c r="J3650" s="106"/>
      <c r="K3650" s="106"/>
      <c r="L3650" s="106"/>
      <c r="M3650" s="90"/>
      <c r="N3650" s="106"/>
      <c r="O3650" s="106"/>
      <c r="P3650" s="106"/>
      <c r="Q3650" s="90"/>
      <c r="R3650" s="106"/>
      <c r="S3650" s="106"/>
      <c r="T3650" s="106"/>
      <c r="U3650" s="90"/>
      <c r="V3650" s="107" t="str">
        <f t="shared" si="233"/>
        <v>Open PDFIR FINALLY.RHS-KK-ECG-IR-SU-3089-REV00</v>
      </c>
      <c r="W3650" s="972" t="str">
        <f t="shared" ca="1" si="231"/>
        <v>DONE</v>
      </c>
      <c r="X3650" s="979" t="str">
        <f t="shared" si="232"/>
        <v>P</v>
      </c>
      <c r="Y3650" s="979"/>
    </row>
    <row r="3651" spans="1:25" ht="120" customHeight="1" x14ac:dyDescent="0.3">
      <c r="A3651" s="450">
        <f t="shared" si="234"/>
        <v>3646</v>
      </c>
      <c r="B3651" s="608" t="s">
        <v>19653</v>
      </c>
      <c r="C3651" s="608" t="s">
        <v>4383</v>
      </c>
      <c r="D3651" s="272" t="s">
        <v>10661</v>
      </c>
      <c r="E3651" s="539" t="s">
        <v>15366</v>
      </c>
      <c r="F3651" s="106" t="s">
        <v>195</v>
      </c>
      <c r="G3651" s="106">
        <v>46057</v>
      </c>
      <c r="H3651" s="106">
        <v>46057</v>
      </c>
      <c r="I3651" s="90" t="s">
        <v>25</v>
      </c>
      <c r="J3651" s="106"/>
      <c r="K3651" s="106"/>
      <c r="L3651" s="106"/>
      <c r="M3651" s="90"/>
      <c r="N3651" s="106"/>
      <c r="O3651" s="106"/>
      <c r="P3651" s="106"/>
      <c r="Q3651" s="90"/>
      <c r="R3651" s="106"/>
      <c r="S3651" s="106"/>
      <c r="T3651" s="106"/>
      <c r="U3651" s="90"/>
      <c r="V3651" s="107" t="str">
        <f t="shared" si="233"/>
        <v>Open PDFIR FINALLY.RHS-KK-ECG-IR-SU-3090-REV00</v>
      </c>
      <c r="W3651" s="972" t="str">
        <f t="shared" ca="1" si="231"/>
        <v>DONE</v>
      </c>
      <c r="X3651" s="979" t="str">
        <f t="shared" si="232"/>
        <v>P</v>
      </c>
      <c r="Y3651" s="979"/>
    </row>
    <row r="3652" spans="1:25" ht="120" customHeight="1" x14ac:dyDescent="0.3">
      <c r="A3652" s="450">
        <f t="shared" si="234"/>
        <v>3647</v>
      </c>
      <c r="B3652" s="608" t="s">
        <v>19654</v>
      </c>
      <c r="C3652" s="608" t="s">
        <v>78</v>
      </c>
      <c r="D3652" s="272" t="s">
        <v>10661</v>
      </c>
      <c r="E3652" s="539" t="s">
        <v>15367</v>
      </c>
      <c r="F3652" s="106" t="s">
        <v>195</v>
      </c>
      <c r="G3652" s="106">
        <v>46058</v>
      </c>
      <c r="H3652" s="106">
        <v>46058</v>
      </c>
      <c r="I3652" s="90" t="s">
        <v>1671</v>
      </c>
      <c r="J3652" s="106"/>
      <c r="K3652" s="106"/>
      <c r="L3652" s="106"/>
      <c r="M3652" s="90"/>
      <c r="N3652" s="106"/>
      <c r="O3652" s="106"/>
      <c r="P3652" s="106"/>
      <c r="Q3652" s="90"/>
      <c r="R3652" s="106"/>
      <c r="S3652" s="106"/>
      <c r="T3652" s="106"/>
      <c r="U3652" s="90"/>
      <c r="V3652" s="107" t="str">
        <f t="shared" si="233"/>
        <v>Open PDFIR FINALLY.RHS-KK-ECG-IR-ELE-450-REV00</v>
      </c>
      <c r="W3652" s="972" t="str">
        <f t="shared" ca="1" si="231"/>
        <v>DONE</v>
      </c>
      <c r="X3652" s="979" t="str">
        <f t="shared" si="232"/>
        <v>P</v>
      </c>
      <c r="Y3652" s="979"/>
    </row>
    <row r="3653" spans="1:25" ht="120" customHeight="1" x14ac:dyDescent="0.3">
      <c r="A3653" s="450">
        <f t="shared" si="234"/>
        <v>3648</v>
      </c>
      <c r="B3653" s="608" t="s">
        <v>19655</v>
      </c>
      <c r="C3653" s="608" t="s">
        <v>76</v>
      </c>
      <c r="D3653" s="272" t="s">
        <v>10661</v>
      </c>
      <c r="E3653" s="539" t="s">
        <v>15368</v>
      </c>
      <c r="F3653" s="106" t="s">
        <v>195</v>
      </c>
      <c r="G3653" s="106">
        <v>46058</v>
      </c>
      <c r="H3653" s="106">
        <v>46058</v>
      </c>
      <c r="I3653" s="90" t="s">
        <v>1671</v>
      </c>
      <c r="J3653" s="106"/>
      <c r="K3653" s="106"/>
      <c r="L3653" s="106"/>
      <c r="M3653" s="90"/>
      <c r="N3653" s="106"/>
      <c r="O3653" s="106"/>
      <c r="P3653" s="106"/>
      <c r="Q3653" s="90"/>
      <c r="R3653" s="106"/>
      <c r="S3653" s="106"/>
      <c r="T3653" s="106"/>
      <c r="U3653" s="90"/>
      <c r="V3653" s="107" t="str">
        <f t="shared" si="233"/>
        <v>Open PDFIR FINALLY.RHS-KK-ECG-IR-CI-3091-REV00</v>
      </c>
      <c r="W3653" s="972" t="str">
        <f t="shared" ca="1" si="231"/>
        <v>DONE</v>
      </c>
      <c r="X3653" s="979" t="str">
        <f t="shared" si="232"/>
        <v>P</v>
      </c>
      <c r="Y3653" s="979"/>
    </row>
    <row r="3654" spans="1:25" ht="120" customHeight="1" x14ac:dyDescent="0.3">
      <c r="A3654" s="450">
        <f t="shared" si="234"/>
        <v>3649</v>
      </c>
      <c r="B3654" s="608" t="s">
        <v>20591</v>
      </c>
      <c r="C3654" s="608" t="s">
        <v>76</v>
      </c>
      <c r="D3654" s="272" t="s">
        <v>10661</v>
      </c>
      <c r="E3654" s="539" t="s">
        <v>15369</v>
      </c>
      <c r="F3654" s="106" t="s">
        <v>195</v>
      </c>
      <c r="G3654" s="106">
        <v>46058</v>
      </c>
      <c r="H3654" s="106">
        <v>46058</v>
      </c>
      <c r="I3654" s="90" t="s">
        <v>25</v>
      </c>
      <c r="J3654" s="106" t="s">
        <v>195</v>
      </c>
      <c r="K3654" s="106">
        <v>46068</v>
      </c>
      <c r="L3654" s="106">
        <v>46069</v>
      </c>
      <c r="M3654" s="90" t="s">
        <v>62</v>
      </c>
      <c r="N3654" s="106"/>
      <c r="O3654" s="106"/>
      <c r="P3654" s="106"/>
      <c r="Q3654" s="90"/>
      <c r="R3654" s="106"/>
      <c r="S3654" s="106"/>
      <c r="T3654" s="106"/>
      <c r="U3654" s="90"/>
      <c r="V3654" s="107" t="str">
        <f t="shared" si="233"/>
        <v>Open PDFIR FINALLY.RHS-KK-ECG-IR-CI-3092-REV01</v>
      </c>
      <c r="W3654" s="972" t="str">
        <f t="shared" ref="W3654:W3717" ca="1" si="235">IF(UPPER(TRIM(U3654))="P", MAX(0, TODAY()-S3654), IF(UPPER(TRIM(Q3654))="P", MAX(0, TODAY()-O3654), IF(UPPER(TRIM(M3654))="P", MAX(0, TODAY()-K3654), IF(UPPER(TRIM(I3654))="P", MAX(0, TODAY()-G3654), IF(OR(UPPER(TRIM(U3654))="C", UPPER(TRIM(U3654))="R", UPPER(TRIM(U3654))="A", UPPER(TRIM(U3654))="AWC", UPPER(TRIM(Q3654))="C", UPPER(TRIM(Q3654))="R", UPPER(TRIM(Q3654))="A", UPPER(TRIM(Q3654))="AWC", UPPER(TRIM(M3654))="C", UPPER(TRIM(M3654))="R", UPPER(TRIM(M3654))="A", UPPER(TRIM(M3654))="AWC", UPPER(TRIM(I3654))="C", UPPER(TRIM(I3654))="R", UPPER(TRIM(I3654))="A", UPPER(TRIM(I3654))="AWC"), "DONE", "")))))</f>
        <v>DONE</v>
      </c>
      <c r="X3654" s="979" t="str">
        <f t="shared" ref="X3654:X3717" si="236">IF(B3654="","",IF(U3654&lt;&gt;"",U3654,IF(Q3654&lt;&gt;"",Q3654,IF(M3654&lt;&gt;"",M3654,IF(I3654&lt;&gt;"","P")))))</f>
        <v>A</v>
      </c>
      <c r="Y3654" s="979"/>
    </row>
    <row r="3655" spans="1:25" ht="120" customHeight="1" x14ac:dyDescent="0.3">
      <c r="A3655" s="450">
        <f t="shared" si="234"/>
        <v>3650</v>
      </c>
      <c r="B3655" s="608" t="s">
        <v>19656</v>
      </c>
      <c r="C3655" s="608" t="s">
        <v>78</v>
      </c>
      <c r="D3655" s="272" t="s">
        <v>10661</v>
      </c>
      <c r="E3655" s="539" t="s">
        <v>15370</v>
      </c>
      <c r="F3655" s="106" t="s">
        <v>195</v>
      </c>
      <c r="G3655" s="106">
        <v>46060</v>
      </c>
      <c r="H3655" s="106">
        <v>46060</v>
      </c>
      <c r="I3655" s="90" t="s">
        <v>1671</v>
      </c>
      <c r="J3655" s="106"/>
      <c r="K3655" s="106"/>
      <c r="L3655" s="106"/>
      <c r="M3655" s="90"/>
      <c r="N3655" s="106"/>
      <c r="O3655" s="106"/>
      <c r="P3655" s="106"/>
      <c r="Q3655" s="90"/>
      <c r="R3655" s="106"/>
      <c r="S3655" s="106"/>
      <c r="T3655" s="106"/>
      <c r="U3655" s="90"/>
      <c r="V3655" s="107" t="str">
        <f t="shared" si="233"/>
        <v>Open PDFIR FINALLY.RHS-KK-ECG-IR-ELE-451-REV00</v>
      </c>
      <c r="W3655" s="972" t="str">
        <f t="shared" ca="1" si="235"/>
        <v>DONE</v>
      </c>
      <c r="X3655" s="979" t="str">
        <f t="shared" si="236"/>
        <v>P</v>
      </c>
      <c r="Y3655" s="979"/>
    </row>
    <row r="3656" spans="1:25" ht="120" customHeight="1" x14ac:dyDescent="0.3">
      <c r="A3656" s="450">
        <f t="shared" si="234"/>
        <v>3651</v>
      </c>
      <c r="B3656" s="608" t="s">
        <v>19657</v>
      </c>
      <c r="C3656" s="608" t="s">
        <v>78</v>
      </c>
      <c r="D3656" s="272" t="s">
        <v>10661</v>
      </c>
      <c r="E3656" s="539" t="s">
        <v>15371</v>
      </c>
      <c r="F3656" s="106" t="s">
        <v>195</v>
      </c>
      <c r="G3656" s="106">
        <v>46061</v>
      </c>
      <c r="H3656" s="106">
        <v>46062</v>
      </c>
      <c r="I3656" s="90" t="s">
        <v>1671</v>
      </c>
      <c r="J3656" s="106"/>
      <c r="K3656" s="106"/>
      <c r="L3656" s="106"/>
      <c r="M3656" s="90"/>
      <c r="N3656" s="106"/>
      <c r="O3656" s="106"/>
      <c r="P3656" s="106"/>
      <c r="Q3656" s="90"/>
      <c r="R3656" s="106"/>
      <c r="S3656" s="106"/>
      <c r="T3656" s="106"/>
      <c r="U3656" s="90"/>
      <c r="V3656" s="107" t="str">
        <f t="shared" si="233"/>
        <v>Open PDFIR FINALLY.RHS-KK-ECG-IR-ELE-452-REV00</v>
      </c>
      <c r="W3656" s="972" t="str">
        <f t="shared" ca="1" si="235"/>
        <v>DONE</v>
      </c>
      <c r="X3656" s="979" t="str">
        <f t="shared" si="236"/>
        <v>P</v>
      </c>
      <c r="Y3656" s="979"/>
    </row>
    <row r="3657" spans="1:25" ht="120" customHeight="1" x14ac:dyDescent="0.3">
      <c r="A3657" s="450">
        <f t="shared" si="234"/>
        <v>3652</v>
      </c>
      <c r="B3657" s="608" t="s">
        <v>19658</v>
      </c>
      <c r="C3657" s="608" t="s">
        <v>4383</v>
      </c>
      <c r="D3657" s="272" t="s">
        <v>10661</v>
      </c>
      <c r="E3657" s="539" t="s">
        <v>15372</v>
      </c>
      <c r="F3657" s="106" t="s">
        <v>195</v>
      </c>
      <c r="G3657" s="106">
        <v>46061</v>
      </c>
      <c r="H3657" s="106">
        <v>46061</v>
      </c>
      <c r="I3657" s="90" t="s">
        <v>62</v>
      </c>
      <c r="J3657" s="106"/>
      <c r="K3657" s="106"/>
      <c r="L3657" s="106"/>
      <c r="M3657" s="90"/>
      <c r="N3657" s="106"/>
      <c r="O3657" s="106"/>
      <c r="P3657" s="106"/>
      <c r="Q3657" s="90"/>
      <c r="R3657" s="106"/>
      <c r="S3657" s="106"/>
      <c r="T3657" s="106"/>
      <c r="U3657" s="90"/>
      <c r="V3657" s="107" t="str">
        <f t="shared" si="233"/>
        <v>Open PDFIR FINALLY.RHS-KK-ECG-IR-SU-3093-REV00</v>
      </c>
      <c r="W3657" s="972" t="str">
        <f t="shared" ca="1" si="235"/>
        <v>DONE</v>
      </c>
      <c r="X3657" s="979" t="str">
        <f t="shared" si="236"/>
        <v>P</v>
      </c>
      <c r="Y3657" s="979"/>
    </row>
    <row r="3658" spans="1:25" ht="120" customHeight="1" x14ac:dyDescent="0.3">
      <c r="A3658" s="450">
        <f t="shared" si="234"/>
        <v>3653</v>
      </c>
      <c r="B3658" s="608" t="s">
        <v>19659</v>
      </c>
      <c r="C3658" s="608" t="s">
        <v>4383</v>
      </c>
      <c r="D3658" s="272" t="s">
        <v>10661</v>
      </c>
      <c r="E3658" s="539" t="s">
        <v>15373</v>
      </c>
      <c r="F3658" s="106" t="s">
        <v>195</v>
      </c>
      <c r="G3658" s="106">
        <v>46061</v>
      </c>
      <c r="H3658" s="106">
        <v>46061</v>
      </c>
      <c r="I3658" s="90" t="s">
        <v>62</v>
      </c>
      <c r="J3658" s="106"/>
      <c r="K3658" s="106"/>
      <c r="L3658" s="106"/>
      <c r="M3658" s="90"/>
      <c r="N3658" s="106"/>
      <c r="O3658" s="106"/>
      <c r="P3658" s="106"/>
      <c r="Q3658" s="90"/>
      <c r="R3658" s="106"/>
      <c r="S3658" s="106"/>
      <c r="T3658" s="106"/>
      <c r="U3658" s="90"/>
      <c r="V3658" s="107" t="str">
        <f t="shared" si="233"/>
        <v>Open PDFIR FINALLY.RHS-KK-ECG-IR-SU-3094-REV00</v>
      </c>
      <c r="W3658" s="972" t="str">
        <f t="shared" ca="1" si="235"/>
        <v>DONE</v>
      </c>
      <c r="X3658" s="979" t="str">
        <f t="shared" si="236"/>
        <v>P</v>
      </c>
      <c r="Y3658" s="979"/>
    </row>
    <row r="3659" spans="1:25" ht="120" customHeight="1" x14ac:dyDescent="0.3">
      <c r="A3659" s="450">
        <f t="shared" si="234"/>
        <v>3654</v>
      </c>
      <c r="B3659" s="608" t="s">
        <v>19660</v>
      </c>
      <c r="C3659" s="608" t="s">
        <v>4383</v>
      </c>
      <c r="D3659" s="272" t="s">
        <v>10661</v>
      </c>
      <c r="E3659" s="539" t="s">
        <v>15374</v>
      </c>
      <c r="F3659" s="106" t="s">
        <v>195</v>
      </c>
      <c r="G3659" s="106">
        <v>46061</v>
      </c>
      <c r="H3659" s="106">
        <v>46061</v>
      </c>
      <c r="I3659" s="90" t="s">
        <v>62</v>
      </c>
      <c r="J3659" s="106"/>
      <c r="K3659" s="106"/>
      <c r="L3659" s="106"/>
      <c r="M3659" s="90"/>
      <c r="N3659" s="106"/>
      <c r="O3659" s="106"/>
      <c r="P3659" s="106"/>
      <c r="Q3659" s="90"/>
      <c r="R3659" s="106"/>
      <c r="S3659" s="106"/>
      <c r="T3659" s="106"/>
      <c r="U3659" s="90"/>
      <c r="V3659" s="107" t="str">
        <f t="shared" si="233"/>
        <v>Open PDFIR FINALLY.RHS-KK-ECG-IR-SU-3095-REV00</v>
      </c>
      <c r="W3659" s="972" t="str">
        <f t="shared" ca="1" si="235"/>
        <v>DONE</v>
      </c>
      <c r="X3659" s="979" t="str">
        <f t="shared" si="236"/>
        <v>P</v>
      </c>
      <c r="Y3659" s="979"/>
    </row>
    <row r="3660" spans="1:25" ht="120" customHeight="1" x14ac:dyDescent="0.3">
      <c r="A3660" s="450">
        <f t="shared" si="234"/>
        <v>3655</v>
      </c>
      <c r="B3660" s="608" t="s">
        <v>19661</v>
      </c>
      <c r="C3660" s="608" t="s">
        <v>76</v>
      </c>
      <c r="D3660" s="272" t="s">
        <v>8685</v>
      </c>
      <c r="E3660" s="539" t="s">
        <v>15400</v>
      </c>
      <c r="F3660" s="106" t="s">
        <v>195</v>
      </c>
      <c r="G3660" s="106">
        <v>46061</v>
      </c>
      <c r="H3660" s="106">
        <v>46061</v>
      </c>
      <c r="I3660" s="90" t="s">
        <v>62</v>
      </c>
      <c r="J3660" s="106"/>
      <c r="K3660" s="106"/>
      <c r="L3660" s="106"/>
      <c r="M3660" s="90"/>
      <c r="N3660" s="106"/>
      <c r="O3660" s="106"/>
      <c r="P3660" s="106"/>
      <c r="Q3660" s="90"/>
      <c r="R3660" s="106"/>
      <c r="S3660" s="106"/>
      <c r="T3660" s="106"/>
      <c r="U3660" s="90"/>
      <c r="V3660" s="107" t="str">
        <f t="shared" si="233"/>
        <v>Open PDFIR FINALLY.RHS-KK-ECG-IR-CI-3096-REV00</v>
      </c>
      <c r="W3660" s="972" t="str">
        <f t="shared" ca="1" si="235"/>
        <v>DONE</v>
      </c>
      <c r="X3660" s="979" t="str">
        <f t="shared" si="236"/>
        <v>P</v>
      </c>
      <c r="Y3660" s="979"/>
    </row>
    <row r="3661" spans="1:25" ht="120" customHeight="1" x14ac:dyDescent="0.3">
      <c r="A3661" s="450">
        <f t="shared" si="234"/>
        <v>3656</v>
      </c>
      <c r="B3661" s="608" t="s">
        <v>19662</v>
      </c>
      <c r="C3661" s="608" t="s">
        <v>76</v>
      </c>
      <c r="D3661" s="272" t="s">
        <v>8685</v>
      </c>
      <c r="E3661" s="539" t="s">
        <v>15401</v>
      </c>
      <c r="F3661" s="106" t="s">
        <v>195</v>
      </c>
      <c r="G3661" s="106">
        <v>46061</v>
      </c>
      <c r="H3661" s="106">
        <v>46061</v>
      </c>
      <c r="I3661" s="90" t="s">
        <v>62</v>
      </c>
      <c r="J3661" s="106"/>
      <c r="K3661" s="106"/>
      <c r="L3661" s="106"/>
      <c r="M3661" s="90"/>
      <c r="N3661" s="106"/>
      <c r="O3661" s="106"/>
      <c r="P3661" s="106"/>
      <c r="Q3661" s="90"/>
      <c r="R3661" s="106"/>
      <c r="S3661" s="106"/>
      <c r="T3661" s="106"/>
      <c r="U3661" s="90"/>
      <c r="V3661" s="107" t="str">
        <f t="shared" si="233"/>
        <v>Open PDFIR FINALLY.RHS-KK-ECG-IR-CI-3097-REV00</v>
      </c>
      <c r="W3661" s="972" t="str">
        <f t="shared" ca="1" si="235"/>
        <v>DONE</v>
      </c>
      <c r="X3661" s="979" t="str">
        <f t="shared" si="236"/>
        <v>P</v>
      </c>
      <c r="Y3661" s="979"/>
    </row>
    <row r="3662" spans="1:25" ht="120" customHeight="1" x14ac:dyDescent="0.3">
      <c r="A3662" s="450">
        <f t="shared" si="234"/>
        <v>3657</v>
      </c>
      <c r="B3662" s="608" t="s">
        <v>19663</v>
      </c>
      <c r="C3662" s="608" t="s">
        <v>76</v>
      </c>
      <c r="D3662" s="272" t="s">
        <v>10661</v>
      </c>
      <c r="E3662" s="539" t="s">
        <v>15402</v>
      </c>
      <c r="F3662" s="106" t="s">
        <v>195</v>
      </c>
      <c r="G3662" s="106">
        <v>46061</v>
      </c>
      <c r="H3662" s="106">
        <v>46062</v>
      </c>
      <c r="I3662" s="90" t="s">
        <v>1671</v>
      </c>
      <c r="J3662" s="106"/>
      <c r="K3662" s="106"/>
      <c r="L3662" s="106"/>
      <c r="M3662" s="90"/>
      <c r="N3662" s="106"/>
      <c r="O3662" s="106"/>
      <c r="P3662" s="106"/>
      <c r="Q3662" s="90"/>
      <c r="R3662" s="106"/>
      <c r="S3662" s="106"/>
      <c r="T3662" s="106"/>
      <c r="U3662" s="90"/>
      <c r="V3662" s="107" t="str">
        <f t="shared" si="233"/>
        <v>Open PDFIR FINALLY.RHS-KK-ECG-IR-CI-3098-REV00</v>
      </c>
      <c r="W3662" s="972" t="str">
        <f t="shared" ca="1" si="235"/>
        <v>DONE</v>
      </c>
      <c r="X3662" s="979" t="str">
        <f t="shared" si="236"/>
        <v>P</v>
      </c>
      <c r="Y3662" s="979"/>
    </row>
    <row r="3663" spans="1:25" ht="120" customHeight="1" x14ac:dyDescent="0.3">
      <c r="A3663" s="450">
        <f t="shared" si="234"/>
        <v>3658</v>
      </c>
      <c r="B3663" s="608" t="s">
        <v>19664</v>
      </c>
      <c r="C3663" s="608" t="s">
        <v>228</v>
      </c>
      <c r="D3663" s="272" t="s">
        <v>10661</v>
      </c>
      <c r="E3663" s="539" t="s">
        <v>15406</v>
      </c>
      <c r="F3663" s="106" t="s">
        <v>195</v>
      </c>
      <c r="G3663" s="106">
        <v>46061</v>
      </c>
      <c r="H3663" s="106">
        <v>46061</v>
      </c>
      <c r="I3663" s="90" t="s">
        <v>62</v>
      </c>
      <c r="J3663" s="106"/>
      <c r="K3663" s="106"/>
      <c r="L3663" s="106"/>
      <c r="M3663" s="90"/>
      <c r="N3663" s="106"/>
      <c r="O3663" s="106"/>
      <c r="P3663" s="106"/>
      <c r="Q3663" s="90"/>
      <c r="R3663" s="106"/>
      <c r="S3663" s="106"/>
      <c r="T3663" s="106"/>
      <c r="U3663" s="90"/>
      <c r="V3663" s="107" t="str">
        <f t="shared" si="233"/>
        <v>Open PDFIR FINALLY.RHS-KK-ECG-IR-SU-3099-REV00</v>
      </c>
      <c r="W3663" s="972" t="str">
        <f t="shared" ca="1" si="235"/>
        <v>DONE</v>
      </c>
      <c r="X3663" s="979" t="str">
        <f t="shared" si="236"/>
        <v>P</v>
      </c>
      <c r="Y3663" s="979"/>
    </row>
    <row r="3664" spans="1:25" ht="120" customHeight="1" x14ac:dyDescent="0.3">
      <c r="A3664" s="450">
        <f t="shared" si="234"/>
        <v>3659</v>
      </c>
      <c r="B3664" s="608" t="s">
        <v>19665</v>
      </c>
      <c r="C3664" s="608" t="s">
        <v>2735</v>
      </c>
      <c r="D3664" s="272" t="s">
        <v>10661</v>
      </c>
      <c r="E3664" s="539" t="s">
        <v>15407</v>
      </c>
      <c r="F3664" s="106" t="s">
        <v>195</v>
      </c>
      <c r="G3664" s="106">
        <v>46062</v>
      </c>
      <c r="H3664" s="106"/>
      <c r="I3664" s="90" t="s">
        <v>83</v>
      </c>
      <c r="J3664" s="106"/>
      <c r="K3664" s="106"/>
      <c r="L3664" s="106"/>
      <c r="M3664" s="90"/>
      <c r="N3664" s="106"/>
      <c r="O3664" s="106"/>
      <c r="P3664" s="106"/>
      <c r="Q3664" s="90"/>
      <c r="R3664" s="106"/>
      <c r="S3664" s="106"/>
      <c r="T3664" s="106"/>
      <c r="U3664" s="90"/>
      <c r="V3664" s="107" t="str">
        <f t="shared" si="233"/>
        <v>Open PDFIR FINALLY.RHS-KK-ECG-IR-ARCH-3100-REV00</v>
      </c>
      <c r="W3664" s="973">
        <f t="shared" ca="1" si="235"/>
        <v>146</v>
      </c>
      <c r="X3664" s="979" t="str">
        <f t="shared" si="236"/>
        <v>P</v>
      </c>
      <c r="Y3664" s="979"/>
    </row>
    <row r="3665" spans="1:25" ht="120" customHeight="1" x14ac:dyDescent="0.3">
      <c r="A3665" s="450">
        <f t="shared" si="234"/>
        <v>3660</v>
      </c>
      <c r="B3665" s="608" t="s">
        <v>19666</v>
      </c>
      <c r="C3665" s="608" t="s">
        <v>2735</v>
      </c>
      <c r="D3665" s="272" t="s">
        <v>10661</v>
      </c>
      <c r="E3665" s="539" t="s">
        <v>15411</v>
      </c>
      <c r="F3665" s="106" t="s">
        <v>195</v>
      </c>
      <c r="G3665" s="106">
        <v>46062</v>
      </c>
      <c r="H3665" s="106">
        <v>46063</v>
      </c>
      <c r="I3665" s="90" t="s">
        <v>1671</v>
      </c>
      <c r="J3665" s="106"/>
      <c r="K3665" s="106"/>
      <c r="L3665" s="106"/>
      <c r="M3665" s="90"/>
      <c r="N3665" s="106"/>
      <c r="O3665" s="106"/>
      <c r="P3665" s="106"/>
      <c r="Q3665" s="90"/>
      <c r="R3665" s="106"/>
      <c r="S3665" s="106"/>
      <c r="T3665" s="106"/>
      <c r="U3665" s="90"/>
      <c r="V3665" s="107" t="str">
        <f t="shared" si="233"/>
        <v>Open PDFIR FINALLY.RHS-KK-ECG-IR-ARCH-3101-REV00</v>
      </c>
      <c r="W3665" s="972" t="str">
        <f t="shared" ca="1" si="235"/>
        <v>DONE</v>
      </c>
      <c r="X3665" s="979" t="str">
        <f t="shared" si="236"/>
        <v>P</v>
      </c>
      <c r="Y3665" s="979"/>
    </row>
    <row r="3666" spans="1:25" ht="120" customHeight="1" x14ac:dyDescent="0.3">
      <c r="A3666" s="450">
        <f t="shared" si="234"/>
        <v>3661</v>
      </c>
      <c r="B3666" s="608" t="s">
        <v>19667</v>
      </c>
      <c r="C3666" s="608" t="s">
        <v>76</v>
      </c>
      <c r="D3666" s="272" t="s">
        <v>8685</v>
      </c>
      <c r="E3666" s="539" t="s">
        <v>15408</v>
      </c>
      <c r="F3666" s="106" t="s">
        <v>195</v>
      </c>
      <c r="G3666" s="106">
        <v>46062</v>
      </c>
      <c r="H3666" s="106">
        <v>46062</v>
      </c>
      <c r="I3666" s="90" t="s">
        <v>62</v>
      </c>
      <c r="J3666" s="106"/>
      <c r="K3666" s="106"/>
      <c r="L3666" s="106"/>
      <c r="M3666" s="90"/>
      <c r="N3666" s="106"/>
      <c r="O3666" s="106"/>
      <c r="P3666" s="106"/>
      <c r="Q3666" s="90"/>
      <c r="R3666" s="106"/>
      <c r="S3666" s="106"/>
      <c r="T3666" s="106"/>
      <c r="U3666" s="90"/>
      <c r="V3666" s="107" t="str">
        <f t="shared" si="233"/>
        <v>Open PDFIR FINALLY.RHS-KK-ECG-IR-CI-3102-REV00</v>
      </c>
      <c r="W3666" s="972" t="str">
        <f t="shared" ca="1" si="235"/>
        <v>DONE</v>
      </c>
      <c r="X3666" s="979" t="str">
        <f t="shared" si="236"/>
        <v>P</v>
      </c>
      <c r="Y3666" s="979"/>
    </row>
    <row r="3667" spans="1:25" ht="120" customHeight="1" x14ac:dyDescent="0.3">
      <c r="A3667" s="450">
        <f t="shared" si="234"/>
        <v>3662</v>
      </c>
      <c r="B3667" s="608" t="s">
        <v>19668</v>
      </c>
      <c r="C3667" s="608" t="s">
        <v>2735</v>
      </c>
      <c r="D3667" s="272" t="s">
        <v>8685</v>
      </c>
      <c r="E3667" s="539" t="s">
        <v>15409</v>
      </c>
      <c r="F3667" s="106" t="s">
        <v>195</v>
      </c>
      <c r="G3667" s="106">
        <v>46058</v>
      </c>
      <c r="H3667" s="106">
        <v>46058</v>
      </c>
      <c r="I3667" s="90" t="s">
        <v>1671</v>
      </c>
      <c r="J3667" s="106"/>
      <c r="K3667" s="106"/>
      <c r="L3667" s="106"/>
      <c r="M3667" s="90"/>
      <c r="N3667" s="106"/>
      <c r="O3667" s="106"/>
      <c r="P3667" s="106"/>
      <c r="Q3667" s="90"/>
      <c r="R3667" s="106"/>
      <c r="S3667" s="106"/>
      <c r="T3667" s="106"/>
      <c r="U3667" s="90"/>
      <c r="V3667" s="107" t="str">
        <f t="shared" si="233"/>
        <v>Open PDFIR FINALLY.RHS-KK-ECG-IR-ARCH-3103-REV00</v>
      </c>
      <c r="W3667" s="972" t="str">
        <f t="shared" ca="1" si="235"/>
        <v>DONE</v>
      </c>
      <c r="X3667" s="979" t="str">
        <f t="shared" si="236"/>
        <v>P</v>
      </c>
      <c r="Y3667" s="979"/>
    </row>
    <row r="3668" spans="1:25" ht="120" customHeight="1" x14ac:dyDescent="0.3">
      <c r="A3668" s="450">
        <f t="shared" si="234"/>
        <v>3663</v>
      </c>
      <c r="B3668" s="608" t="s">
        <v>19669</v>
      </c>
      <c r="C3668" s="608" t="s">
        <v>2735</v>
      </c>
      <c r="D3668" s="272" t="s">
        <v>5106</v>
      </c>
      <c r="E3668" s="539" t="s">
        <v>15410</v>
      </c>
      <c r="F3668" s="106" t="s">
        <v>195</v>
      </c>
      <c r="G3668" s="106">
        <v>46063</v>
      </c>
      <c r="H3668" s="106">
        <v>46063</v>
      </c>
      <c r="I3668" s="90" t="s">
        <v>1671</v>
      </c>
      <c r="J3668" s="106"/>
      <c r="K3668" s="106"/>
      <c r="L3668" s="106"/>
      <c r="M3668" s="90"/>
      <c r="N3668" s="106"/>
      <c r="O3668" s="106"/>
      <c r="P3668" s="106"/>
      <c r="Q3668" s="90"/>
      <c r="R3668" s="106"/>
      <c r="S3668" s="106"/>
      <c r="T3668" s="106"/>
      <c r="U3668" s="90"/>
      <c r="V3668" s="107" t="str">
        <f t="shared" si="233"/>
        <v>Open PDFIR FINALLY.RHS-KK-ECG-IR-ARCH-3104-REV00</v>
      </c>
      <c r="W3668" s="972" t="str">
        <f t="shared" ca="1" si="235"/>
        <v>DONE</v>
      </c>
      <c r="X3668" s="979" t="str">
        <f t="shared" si="236"/>
        <v>P</v>
      </c>
      <c r="Y3668" s="979"/>
    </row>
    <row r="3669" spans="1:25" ht="120" customHeight="1" x14ac:dyDescent="0.3">
      <c r="A3669" s="450">
        <f t="shared" si="234"/>
        <v>3664</v>
      </c>
      <c r="B3669" s="608" t="s">
        <v>19670</v>
      </c>
      <c r="C3669" s="608" t="s">
        <v>78</v>
      </c>
      <c r="D3669" s="272" t="s">
        <v>10661</v>
      </c>
      <c r="E3669" s="539" t="s">
        <v>15412</v>
      </c>
      <c r="F3669" s="106" t="s">
        <v>195</v>
      </c>
      <c r="G3669" s="106">
        <v>46063</v>
      </c>
      <c r="H3669" s="106">
        <v>46063</v>
      </c>
      <c r="I3669" s="90" t="s">
        <v>1671</v>
      </c>
      <c r="J3669" s="106"/>
      <c r="K3669" s="106"/>
      <c r="L3669" s="106"/>
      <c r="M3669" s="90"/>
      <c r="N3669" s="106"/>
      <c r="O3669" s="106"/>
      <c r="P3669" s="106"/>
      <c r="Q3669" s="90"/>
      <c r="R3669" s="106"/>
      <c r="S3669" s="106"/>
      <c r="T3669" s="106"/>
      <c r="U3669" s="90"/>
      <c r="V3669" s="107" t="str">
        <f t="shared" si="233"/>
        <v>Open PDFIR FINALLY.RHS-KK-ECG-IR-ELE-453-REV00</v>
      </c>
      <c r="W3669" s="972" t="str">
        <f t="shared" ca="1" si="235"/>
        <v>DONE</v>
      </c>
      <c r="X3669" s="979" t="str">
        <f t="shared" si="236"/>
        <v>P</v>
      </c>
      <c r="Y3669" s="979"/>
    </row>
    <row r="3670" spans="1:25" ht="120" customHeight="1" x14ac:dyDescent="0.3">
      <c r="A3670" s="450">
        <f t="shared" si="234"/>
        <v>3665</v>
      </c>
      <c r="B3670" s="608" t="s">
        <v>19671</v>
      </c>
      <c r="C3670" s="608" t="s">
        <v>78</v>
      </c>
      <c r="D3670" s="272" t="s">
        <v>10661</v>
      </c>
      <c r="E3670" s="539" t="s">
        <v>15413</v>
      </c>
      <c r="F3670" s="106" t="s">
        <v>195</v>
      </c>
      <c r="G3670" s="106">
        <v>46063</v>
      </c>
      <c r="H3670" s="106">
        <v>46063</v>
      </c>
      <c r="I3670" s="90" t="s">
        <v>1671</v>
      </c>
      <c r="J3670" s="106"/>
      <c r="K3670" s="106"/>
      <c r="L3670" s="106"/>
      <c r="M3670" s="90"/>
      <c r="N3670" s="106"/>
      <c r="O3670" s="106"/>
      <c r="P3670" s="106"/>
      <c r="Q3670" s="90"/>
      <c r="R3670" s="106"/>
      <c r="S3670" s="106"/>
      <c r="T3670" s="106"/>
      <c r="U3670" s="90"/>
      <c r="V3670" s="107" t="str">
        <f t="shared" si="233"/>
        <v>Open PDFIR FINALLY.RHS-KK-ECG-IR-ELE-454-REV00</v>
      </c>
      <c r="W3670" s="972" t="str">
        <f t="shared" ca="1" si="235"/>
        <v>DONE</v>
      </c>
      <c r="X3670" s="979" t="str">
        <f t="shared" si="236"/>
        <v>P</v>
      </c>
      <c r="Y3670" s="979"/>
    </row>
    <row r="3671" spans="1:25" ht="120" customHeight="1" x14ac:dyDescent="0.3">
      <c r="A3671" s="450">
        <f t="shared" si="234"/>
        <v>3666</v>
      </c>
      <c r="B3671" s="608" t="s">
        <v>19672</v>
      </c>
      <c r="C3671" s="608" t="s">
        <v>2735</v>
      </c>
      <c r="D3671" s="272" t="s">
        <v>13937</v>
      </c>
      <c r="E3671" s="539" t="s">
        <v>15425</v>
      </c>
      <c r="F3671" s="106" t="s">
        <v>195</v>
      </c>
      <c r="G3671" s="106">
        <v>46063</v>
      </c>
      <c r="H3671" s="106">
        <v>46063</v>
      </c>
      <c r="I3671" s="90" t="s">
        <v>1671</v>
      </c>
      <c r="J3671" s="106"/>
      <c r="K3671" s="106"/>
      <c r="L3671" s="106"/>
      <c r="M3671" s="90"/>
      <c r="N3671" s="106"/>
      <c r="O3671" s="106"/>
      <c r="P3671" s="106"/>
      <c r="Q3671" s="90"/>
      <c r="R3671" s="106"/>
      <c r="S3671" s="106"/>
      <c r="T3671" s="106"/>
      <c r="U3671" s="90"/>
      <c r="V3671" s="107" t="str">
        <f t="shared" si="233"/>
        <v>Open PDFIR FINALLY.RHS-KK-ECG-IR-ARCH-3105-REV00</v>
      </c>
      <c r="W3671" s="972" t="str">
        <f t="shared" ca="1" si="235"/>
        <v>DONE</v>
      </c>
      <c r="X3671" s="979" t="str">
        <f t="shared" si="236"/>
        <v>P</v>
      </c>
      <c r="Y3671" s="979"/>
    </row>
    <row r="3672" spans="1:25" ht="120" customHeight="1" x14ac:dyDescent="0.3">
      <c r="A3672" s="843">
        <f t="shared" si="234"/>
        <v>3667</v>
      </c>
      <c r="B3672" s="844" t="s">
        <v>19673</v>
      </c>
      <c r="C3672" s="844" t="s">
        <v>2735</v>
      </c>
      <c r="D3672" s="845" t="s">
        <v>10661</v>
      </c>
      <c r="E3672" s="846" t="s">
        <v>15475</v>
      </c>
      <c r="F3672" s="847" t="s">
        <v>195</v>
      </c>
      <c r="G3672" s="847">
        <v>46063</v>
      </c>
      <c r="H3672" s="847"/>
      <c r="I3672" s="848" t="s">
        <v>83</v>
      </c>
      <c r="J3672" s="847"/>
      <c r="K3672" s="847"/>
      <c r="L3672" s="847"/>
      <c r="M3672" s="848"/>
      <c r="N3672" s="847"/>
      <c r="O3672" s="847"/>
      <c r="P3672" s="847"/>
      <c r="Q3672" s="848"/>
      <c r="R3672" s="847"/>
      <c r="S3672" s="847"/>
      <c r="T3672" s="847"/>
      <c r="U3672" s="848"/>
      <c r="V3672" s="849" t="str">
        <f t="shared" si="233"/>
        <v>Open PDFIR FINALLY.RHS-KK-ECG-IR-ARCH-3106-REV00</v>
      </c>
      <c r="W3672" s="973">
        <f t="shared" ca="1" si="235"/>
        <v>145</v>
      </c>
      <c r="X3672" s="979" t="str">
        <f t="shared" si="236"/>
        <v>P</v>
      </c>
      <c r="Y3672" s="979"/>
    </row>
    <row r="3673" spans="1:25" ht="120" customHeight="1" x14ac:dyDescent="0.3">
      <c r="A3673" s="450">
        <f t="shared" si="234"/>
        <v>3668</v>
      </c>
      <c r="B3673" s="608" t="s">
        <v>19674</v>
      </c>
      <c r="C3673" s="608" t="s">
        <v>4383</v>
      </c>
      <c r="D3673" s="272" t="s">
        <v>15426</v>
      </c>
      <c r="E3673" s="539" t="s">
        <v>15427</v>
      </c>
      <c r="F3673" s="106" t="s">
        <v>195</v>
      </c>
      <c r="G3673" s="106">
        <v>46064</v>
      </c>
      <c r="H3673" s="106">
        <v>46064</v>
      </c>
      <c r="I3673" s="90" t="s">
        <v>62</v>
      </c>
      <c r="J3673" s="106"/>
      <c r="K3673" s="106"/>
      <c r="L3673" s="106"/>
      <c r="M3673" s="90"/>
      <c r="N3673" s="106"/>
      <c r="O3673" s="106"/>
      <c r="P3673" s="106"/>
      <c r="Q3673" s="90"/>
      <c r="R3673" s="106"/>
      <c r="S3673" s="106"/>
      <c r="T3673" s="106"/>
      <c r="U3673" s="90"/>
      <c r="V3673" s="107" t="str">
        <f t="shared" si="233"/>
        <v>Open PDFIR FINALLY.RHS-KK-ECG-IR-SU-3107-REV00</v>
      </c>
      <c r="W3673" s="972" t="str">
        <f t="shared" ca="1" si="235"/>
        <v>DONE</v>
      </c>
      <c r="X3673" s="979" t="str">
        <f t="shared" si="236"/>
        <v>P</v>
      </c>
      <c r="Y3673" s="979"/>
    </row>
    <row r="3674" spans="1:25" ht="120" customHeight="1" x14ac:dyDescent="0.3">
      <c r="A3674" s="450">
        <f t="shared" si="234"/>
        <v>3669</v>
      </c>
      <c r="B3674" s="608" t="s">
        <v>19675</v>
      </c>
      <c r="C3674" s="608" t="s">
        <v>2735</v>
      </c>
      <c r="D3674" s="272" t="s">
        <v>5106</v>
      </c>
      <c r="E3674" s="539" t="s">
        <v>15428</v>
      </c>
      <c r="F3674" s="106" t="s">
        <v>195</v>
      </c>
      <c r="G3674" s="106">
        <v>46064</v>
      </c>
      <c r="H3674" s="106">
        <v>46064</v>
      </c>
      <c r="I3674" s="90" t="s">
        <v>62</v>
      </c>
      <c r="J3674" s="106"/>
      <c r="K3674" s="106"/>
      <c r="L3674" s="106"/>
      <c r="M3674" s="90"/>
      <c r="N3674" s="106"/>
      <c r="O3674" s="106"/>
      <c r="P3674" s="106"/>
      <c r="Q3674" s="90"/>
      <c r="R3674" s="106"/>
      <c r="S3674" s="106"/>
      <c r="T3674" s="106"/>
      <c r="U3674" s="90"/>
      <c r="V3674" s="107" t="str">
        <f t="shared" ref="V3674:V3737" si="237">IF(B3674&gt;0,HYPERLINK(CONCATENATE("PDFIR FINALLY/",B3674,".pdf"),CONCATENATE("Open PDFIR FINALLY.",B3674)),"")</f>
        <v>Open PDFIR FINALLY.RHS-KK-ECG-IR-ARCH-3108-REV00</v>
      </c>
      <c r="W3674" s="972" t="str">
        <f t="shared" ca="1" si="235"/>
        <v>DONE</v>
      </c>
      <c r="X3674" s="979" t="str">
        <f t="shared" si="236"/>
        <v>P</v>
      </c>
      <c r="Y3674" s="979"/>
    </row>
    <row r="3675" spans="1:25" ht="120" customHeight="1" x14ac:dyDescent="0.3">
      <c r="A3675" s="450">
        <f t="shared" si="234"/>
        <v>3670</v>
      </c>
      <c r="B3675" s="608" t="s">
        <v>19676</v>
      </c>
      <c r="C3675" s="608" t="s">
        <v>78</v>
      </c>
      <c r="D3675" s="272" t="s">
        <v>10661</v>
      </c>
      <c r="E3675" s="539" t="s">
        <v>15429</v>
      </c>
      <c r="F3675" s="106" t="s">
        <v>195</v>
      </c>
      <c r="G3675" s="106">
        <v>46065</v>
      </c>
      <c r="H3675" s="106">
        <v>46065</v>
      </c>
      <c r="I3675" s="90" t="s">
        <v>1671</v>
      </c>
      <c r="J3675" s="106"/>
      <c r="K3675" s="106"/>
      <c r="L3675" s="106"/>
      <c r="M3675" s="90"/>
      <c r="N3675" s="106"/>
      <c r="O3675" s="106"/>
      <c r="P3675" s="106"/>
      <c r="Q3675" s="90"/>
      <c r="R3675" s="106"/>
      <c r="S3675" s="106"/>
      <c r="T3675" s="106"/>
      <c r="U3675" s="90"/>
      <c r="V3675" s="107" t="str">
        <f t="shared" si="237"/>
        <v>Open PDFIR FINALLY.RHS-KK-ECG-IR-ELE-455-REV00</v>
      </c>
      <c r="W3675" s="972" t="str">
        <f t="shared" ca="1" si="235"/>
        <v>DONE</v>
      </c>
      <c r="X3675" s="979" t="str">
        <f t="shared" si="236"/>
        <v>P</v>
      </c>
      <c r="Y3675" s="979"/>
    </row>
    <row r="3676" spans="1:25" ht="120" customHeight="1" x14ac:dyDescent="0.3">
      <c r="A3676" s="450">
        <f t="shared" si="234"/>
        <v>3671</v>
      </c>
      <c r="B3676" s="608" t="s">
        <v>19677</v>
      </c>
      <c r="C3676" s="608" t="s">
        <v>4383</v>
      </c>
      <c r="D3676" s="272" t="s">
        <v>10661</v>
      </c>
      <c r="E3676" s="539" t="s">
        <v>15423</v>
      </c>
      <c r="F3676" s="106" t="s">
        <v>195</v>
      </c>
      <c r="G3676" s="106">
        <v>46067</v>
      </c>
      <c r="H3676" s="106">
        <v>46067</v>
      </c>
      <c r="I3676" s="90" t="s">
        <v>62</v>
      </c>
      <c r="J3676" s="106"/>
      <c r="K3676" s="106"/>
      <c r="L3676" s="106"/>
      <c r="M3676" s="90"/>
      <c r="N3676" s="106"/>
      <c r="O3676" s="106"/>
      <c r="P3676" s="106"/>
      <c r="Q3676" s="90"/>
      <c r="R3676" s="106"/>
      <c r="S3676" s="106"/>
      <c r="T3676" s="106"/>
      <c r="U3676" s="90"/>
      <c r="V3676" s="107" t="str">
        <f t="shared" si="237"/>
        <v>Open PDFIR FINALLY.RHS-KK-ECG-IR-SU-3109-REV00</v>
      </c>
      <c r="W3676" s="972" t="str">
        <f t="shared" ca="1" si="235"/>
        <v>DONE</v>
      </c>
      <c r="X3676" s="979" t="str">
        <f t="shared" si="236"/>
        <v>P</v>
      </c>
      <c r="Y3676" s="979"/>
    </row>
    <row r="3677" spans="1:25" ht="108" customHeight="1" x14ac:dyDescent="0.3">
      <c r="A3677" s="450">
        <f t="shared" si="234"/>
        <v>3672</v>
      </c>
      <c r="B3677" s="608" t="s">
        <v>19678</v>
      </c>
      <c r="C3677" s="608" t="s">
        <v>4383</v>
      </c>
      <c r="D3677" s="272" t="s">
        <v>15426</v>
      </c>
      <c r="E3677" s="539" t="s">
        <v>15424</v>
      </c>
      <c r="F3677" s="106" t="s">
        <v>195</v>
      </c>
      <c r="G3677" s="106">
        <v>46067</v>
      </c>
      <c r="H3677" s="106">
        <v>46068</v>
      </c>
      <c r="I3677" s="90" t="s">
        <v>1671</v>
      </c>
      <c r="J3677" s="106"/>
      <c r="K3677" s="106"/>
      <c r="L3677" s="106"/>
      <c r="M3677" s="90"/>
      <c r="N3677" s="106"/>
      <c r="O3677" s="106"/>
      <c r="P3677" s="106"/>
      <c r="Q3677" s="90"/>
      <c r="R3677" s="106"/>
      <c r="S3677" s="106"/>
      <c r="T3677" s="106"/>
      <c r="U3677" s="90"/>
      <c r="V3677" s="107" t="str">
        <f t="shared" si="237"/>
        <v>Open PDFIR FINALLY.RHS-KK-ECG-IR-SU-3110-REV00</v>
      </c>
      <c r="W3677" s="972" t="str">
        <f t="shared" ca="1" si="235"/>
        <v>DONE</v>
      </c>
      <c r="X3677" s="979" t="str">
        <f t="shared" si="236"/>
        <v>P</v>
      </c>
      <c r="Y3677" s="979"/>
    </row>
    <row r="3678" spans="1:25" ht="108" customHeight="1" x14ac:dyDescent="0.3">
      <c r="A3678" s="450">
        <f t="shared" si="234"/>
        <v>3673</v>
      </c>
      <c r="B3678" s="608" t="s">
        <v>19679</v>
      </c>
      <c r="C3678" s="608" t="s">
        <v>2735</v>
      </c>
      <c r="D3678" s="272" t="s">
        <v>5106</v>
      </c>
      <c r="E3678" s="539" t="s">
        <v>15430</v>
      </c>
      <c r="F3678" s="106" t="s">
        <v>195</v>
      </c>
      <c r="G3678" s="106">
        <v>46068</v>
      </c>
      <c r="H3678" s="106">
        <v>46068</v>
      </c>
      <c r="I3678" s="90" t="s">
        <v>1671</v>
      </c>
      <c r="J3678" s="106"/>
      <c r="K3678" s="106"/>
      <c r="L3678" s="106"/>
      <c r="M3678" s="90"/>
      <c r="N3678" s="106"/>
      <c r="O3678" s="106"/>
      <c r="P3678" s="106"/>
      <c r="Q3678" s="90"/>
      <c r="R3678" s="106"/>
      <c r="S3678" s="106"/>
      <c r="T3678" s="106"/>
      <c r="U3678" s="90"/>
      <c r="V3678" s="107" t="str">
        <f t="shared" si="237"/>
        <v>Open PDFIR FINALLY.RHS-KK-ECG-IR-ARCH-3111-REV00</v>
      </c>
      <c r="W3678" s="972" t="str">
        <f t="shared" ca="1" si="235"/>
        <v>DONE</v>
      </c>
      <c r="X3678" s="979" t="str">
        <f t="shared" si="236"/>
        <v>P</v>
      </c>
      <c r="Y3678" s="979"/>
    </row>
    <row r="3679" spans="1:25" ht="76.5" customHeight="1" x14ac:dyDescent="0.3">
      <c r="A3679" s="450">
        <f t="shared" si="234"/>
        <v>3674</v>
      </c>
      <c r="B3679" s="608" t="s">
        <v>19680</v>
      </c>
      <c r="C3679" s="608" t="s">
        <v>2735</v>
      </c>
      <c r="D3679" s="272" t="s">
        <v>5106</v>
      </c>
      <c r="E3679" s="539" t="s">
        <v>15432</v>
      </c>
      <c r="F3679" s="106" t="s">
        <v>195</v>
      </c>
      <c r="G3679" s="106">
        <v>46068</v>
      </c>
      <c r="H3679" s="106">
        <v>46068</v>
      </c>
      <c r="I3679" s="90" t="s">
        <v>62</v>
      </c>
      <c r="J3679" s="106"/>
      <c r="K3679" s="106"/>
      <c r="L3679" s="106"/>
      <c r="M3679" s="90"/>
      <c r="N3679" s="106"/>
      <c r="O3679" s="106"/>
      <c r="P3679" s="106"/>
      <c r="Q3679" s="90"/>
      <c r="R3679" s="106"/>
      <c r="S3679" s="106"/>
      <c r="T3679" s="106"/>
      <c r="U3679" s="90"/>
      <c r="V3679" s="107" t="str">
        <f t="shared" si="237"/>
        <v>Open PDFIR FINALLY.RHS-KK-ECG-IR-ARCH-3112-REV00</v>
      </c>
      <c r="W3679" s="972" t="str">
        <f t="shared" ca="1" si="235"/>
        <v>DONE</v>
      </c>
      <c r="X3679" s="979" t="str">
        <f t="shared" si="236"/>
        <v>P</v>
      </c>
      <c r="Y3679" s="979"/>
    </row>
    <row r="3680" spans="1:25" ht="85.5" customHeight="1" x14ac:dyDescent="0.3">
      <c r="A3680" s="450">
        <f t="shared" si="234"/>
        <v>3675</v>
      </c>
      <c r="B3680" s="608" t="s">
        <v>19681</v>
      </c>
      <c r="C3680" s="608" t="s">
        <v>2735</v>
      </c>
      <c r="D3680" s="272" t="s">
        <v>5106</v>
      </c>
      <c r="E3680" s="539" t="s">
        <v>15431</v>
      </c>
      <c r="F3680" s="106" t="s">
        <v>195</v>
      </c>
      <c r="G3680" s="106">
        <v>46068</v>
      </c>
      <c r="H3680" s="106">
        <v>46068</v>
      </c>
      <c r="I3680" s="90" t="s">
        <v>62</v>
      </c>
      <c r="J3680" s="106"/>
      <c r="K3680" s="106"/>
      <c r="L3680" s="106"/>
      <c r="M3680" s="90"/>
      <c r="N3680" s="106"/>
      <c r="O3680" s="106"/>
      <c r="P3680" s="106"/>
      <c r="Q3680" s="90"/>
      <c r="R3680" s="106"/>
      <c r="S3680" s="106"/>
      <c r="T3680" s="106"/>
      <c r="U3680" s="90"/>
      <c r="V3680" s="107" t="str">
        <f t="shared" si="237"/>
        <v>Open PDFIR FINALLY.RHS-KK-ECG-IR-ARCH-3113-REV00</v>
      </c>
      <c r="W3680" s="972" t="str">
        <f t="shared" ca="1" si="235"/>
        <v>DONE</v>
      </c>
      <c r="X3680" s="979" t="str">
        <f t="shared" si="236"/>
        <v>P</v>
      </c>
      <c r="Y3680" s="979"/>
    </row>
    <row r="3681" spans="1:25" ht="94.5" customHeight="1" x14ac:dyDescent="0.3">
      <c r="A3681" s="450">
        <f t="shared" si="234"/>
        <v>3676</v>
      </c>
      <c r="B3681" s="608" t="s">
        <v>19682</v>
      </c>
      <c r="C3681" s="608" t="s">
        <v>4383</v>
      </c>
      <c r="D3681" s="272" t="s">
        <v>15426</v>
      </c>
      <c r="E3681" s="539" t="s">
        <v>15433</v>
      </c>
      <c r="F3681" s="106" t="s">
        <v>195</v>
      </c>
      <c r="G3681" s="106">
        <v>46067</v>
      </c>
      <c r="H3681" s="106">
        <v>46067</v>
      </c>
      <c r="I3681" s="90" t="s">
        <v>25</v>
      </c>
      <c r="J3681" s="106"/>
      <c r="K3681" s="106"/>
      <c r="L3681" s="106"/>
      <c r="M3681" s="90"/>
      <c r="N3681" s="106"/>
      <c r="O3681" s="106"/>
      <c r="P3681" s="106"/>
      <c r="Q3681" s="90"/>
      <c r="R3681" s="106"/>
      <c r="S3681" s="106"/>
      <c r="T3681" s="106"/>
      <c r="U3681" s="90"/>
      <c r="V3681" s="107" t="str">
        <f t="shared" si="237"/>
        <v>Open PDFIR FINALLY.RHS-KK-ECG-IR-SU-3114-REV00</v>
      </c>
      <c r="W3681" s="972" t="str">
        <f t="shared" ca="1" si="235"/>
        <v>DONE</v>
      </c>
      <c r="X3681" s="979" t="str">
        <f t="shared" si="236"/>
        <v>P</v>
      </c>
      <c r="Y3681" s="979"/>
    </row>
    <row r="3682" spans="1:25" ht="82.5" customHeight="1" x14ac:dyDescent="0.3">
      <c r="A3682" s="450">
        <f t="shared" si="234"/>
        <v>3677</v>
      </c>
      <c r="B3682" s="608" t="s">
        <v>19683</v>
      </c>
      <c r="C3682" s="608" t="s">
        <v>4383</v>
      </c>
      <c r="D3682" s="272" t="s">
        <v>10661</v>
      </c>
      <c r="E3682" s="539" t="s">
        <v>15434</v>
      </c>
      <c r="F3682" s="106" t="s">
        <v>195</v>
      </c>
      <c r="G3682" s="106">
        <v>46070</v>
      </c>
      <c r="H3682" s="106">
        <v>46070</v>
      </c>
      <c r="I3682" s="90" t="s">
        <v>62</v>
      </c>
      <c r="J3682" s="106"/>
      <c r="K3682" s="106"/>
      <c r="L3682" s="106"/>
      <c r="M3682" s="90"/>
      <c r="N3682" s="106"/>
      <c r="O3682" s="106"/>
      <c r="P3682" s="106"/>
      <c r="Q3682" s="90"/>
      <c r="R3682" s="106"/>
      <c r="S3682" s="106"/>
      <c r="T3682" s="106"/>
      <c r="U3682" s="90"/>
      <c r="V3682" s="107" t="str">
        <f t="shared" si="237"/>
        <v>Open PDFIR FINALLY.RHS-KK-ECG-IR-SU-3115-REV00</v>
      </c>
      <c r="W3682" s="972" t="str">
        <f t="shared" ca="1" si="235"/>
        <v>DONE</v>
      </c>
      <c r="X3682" s="979" t="str">
        <f t="shared" si="236"/>
        <v>P</v>
      </c>
      <c r="Y3682" s="979"/>
    </row>
    <row r="3683" spans="1:25" ht="93" customHeight="1" x14ac:dyDescent="0.3">
      <c r="A3683" s="450">
        <f t="shared" si="234"/>
        <v>3678</v>
      </c>
      <c r="B3683" s="608" t="s">
        <v>19684</v>
      </c>
      <c r="C3683" s="608" t="s">
        <v>78</v>
      </c>
      <c r="D3683" s="272" t="s">
        <v>10661</v>
      </c>
      <c r="E3683" s="539" t="s">
        <v>15435</v>
      </c>
      <c r="F3683" s="106" t="s">
        <v>195</v>
      </c>
      <c r="G3683" s="106">
        <v>46070</v>
      </c>
      <c r="H3683" s="106">
        <v>46070</v>
      </c>
      <c r="I3683" s="90" t="s">
        <v>1671</v>
      </c>
      <c r="J3683" s="106"/>
      <c r="K3683" s="106"/>
      <c r="L3683" s="106"/>
      <c r="M3683" s="90"/>
      <c r="N3683" s="106"/>
      <c r="O3683" s="106"/>
      <c r="P3683" s="106"/>
      <c r="Q3683" s="90"/>
      <c r="R3683" s="106"/>
      <c r="S3683" s="106"/>
      <c r="T3683" s="106"/>
      <c r="U3683" s="90"/>
      <c r="V3683" s="107" t="str">
        <f t="shared" si="237"/>
        <v>Open PDFIR FINALLY.RHS-KK-ECG-IR-ELE-456-REV00</v>
      </c>
      <c r="W3683" s="972" t="str">
        <f t="shared" ca="1" si="235"/>
        <v>DONE</v>
      </c>
      <c r="X3683" s="979" t="str">
        <f t="shared" si="236"/>
        <v>P</v>
      </c>
      <c r="Y3683" s="979"/>
    </row>
    <row r="3684" spans="1:25" ht="93" customHeight="1" x14ac:dyDescent="0.3">
      <c r="A3684" s="450">
        <f t="shared" si="234"/>
        <v>3679</v>
      </c>
      <c r="B3684" s="608" t="s">
        <v>19685</v>
      </c>
      <c r="C3684" s="608" t="s">
        <v>2735</v>
      </c>
      <c r="D3684" s="272" t="s">
        <v>10661</v>
      </c>
      <c r="E3684" s="539" t="s">
        <v>16224</v>
      </c>
      <c r="F3684" s="106" t="s">
        <v>195</v>
      </c>
      <c r="G3684" s="106">
        <v>46070</v>
      </c>
      <c r="H3684" s="106"/>
      <c r="I3684" s="90" t="s">
        <v>83</v>
      </c>
      <c r="J3684" s="106"/>
      <c r="K3684" s="106"/>
      <c r="L3684" s="106"/>
      <c r="M3684" s="90"/>
      <c r="N3684" s="106"/>
      <c r="O3684" s="106"/>
      <c r="P3684" s="106"/>
      <c r="Q3684" s="90"/>
      <c r="R3684" s="106"/>
      <c r="S3684" s="106"/>
      <c r="T3684" s="106"/>
      <c r="U3684" s="90"/>
      <c r="V3684" s="107" t="str">
        <f t="shared" si="237"/>
        <v>Open PDFIR FINALLY.RHS-KK-ECG-IR-ARCH-3116-REV00</v>
      </c>
      <c r="W3684" s="973">
        <f t="shared" ca="1" si="235"/>
        <v>138</v>
      </c>
      <c r="X3684" s="979" t="str">
        <f t="shared" si="236"/>
        <v>P</v>
      </c>
      <c r="Y3684" s="979"/>
    </row>
    <row r="3685" spans="1:25" ht="93" customHeight="1" x14ac:dyDescent="0.3">
      <c r="A3685" s="706">
        <f t="shared" si="234"/>
        <v>3680</v>
      </c>
      <c r="B3685" s="850" t="s">
        <v>19686</v>
      </c>
      <c r="C3685" s="850" t="s">
        <v>2735</v>
      </c>
      <c r="D3685" s="708" t="s">
        <v>10661</v>
      </c>
      <c r="E3685" s="851" t="s">
        <v>15477</v>
      </c>
      <c r="F3685" s="711" t="s">
        <v>195</v>
      </c>
      <c r="G3685" s="711">
        <v>46063</v>
      </c>
      <c r="H3685" s="711"/>
      <c r="I3685" s="712" t="s">
        <v>83</v>
      </c>
      <c r="J3685" s="711"/>
      <c r="K3685" s="711"/>
      <c r="L3685" s="711"/>
      <c r="M3685" s="712"/>
      <c r="N3685" s="711"/>
      <c r="O3685" s="711"/>
      <c r="P3685" s="711"/>
      <c r="Q3685" s="712"/>
      <c r="R3685" s="711"/>
      <c r="S3685" s="711"/>
      <c r="T3685" s="711"/>
      <c r="U3685" s="712"/>
      <c r="V3685" s="714" t="str">
        <f t="shared" si="237"/>
        <v>Open PDFIR FINALLY.RHS-KK-ECG-IR-ARCH-3117-REV00</v>
      </c>
      <c r="W3685" s="973">
        <f t="shared" ca="1" si="235"/>
        <v>145</v>
      </c>
      <c r="X3685" s="979" t="str">
        <f t="shared" si="236"/>
        <v>P</v>
      </c>
      <c r="Y3685" s="979"/>
    </row>
    <row r="3686" spans="1:25" ht="93" customHeight="1" x14ac:dyDescent="0.3">
      <c r="A3686" s="450">
        <f t="shared" si="234"/>
        <v>3681</v>
      </c>
      <c r="B3686" s="608" t="s">
        <v>19687</v>
      </c>
      <c r="C3686" s="608" t="s">
        <v>2735</v>
      </c>
      <c r="D3686" s="272" t="s">
        <v>10661</v>
      </c>
      <c r="E3686" s="539" t="s">
        <v>15476</v>
      </c>
      <c r="F3686" s="106" t="s">
        <v>195</v>
      </c>
      <c r="G3686" s="106">
        <v>46068</v>
      </c>
      <c r="H3686" s="106"/>
      <c r="I3686" s="90" t="s">
        <v>83</v>
      </c>
      <c r="J3686" s="106"/>
      <c r="K3686" s="106"/>
      <c r="L3686" s="106"/>
      <c r="M3686" s="90"/>
      <c r="N3686" s="106"/>
      <c r="O3686" s="106"/>
      <c r="P3686" s="106"/>
      <c r="Q3686" s="90"/>
      <c r="R3686" s="106"/>
      <c r="S3686" s="106"/>
      <c r="T3686" s="106"/>
      <c r="U3686" s="90"/>
      <c r="V3686" s="107" t="str">
        <f t="shared" si="237"/>
        <v>Open PDFIR FINALLY.RHS-KK-ECG-IR-ARCH-3118-REV00</v>
      </c>
      <c r="W3686" s="973">
        <f t="shared" ca="1" si="235"/>
        <v>140</v>
      </c>
      <c r="X3686" s="979" t="str">
        <f t="shared" si="236"/>
        <v>P</v>
      </c>
      <c r="Y3686" s="979"/>
    </row>
    <row r="3687" spans="1:25" ht="93" customHeight="1" x14ac:dyDescent="0.3">
      <c r="A3687" s="450">
        <f t="shared" si="234"/>
        <v>3682</v>
      </c>
      <c r="B3687" s="608" t="s">
        <v>19688</v>
      </c>
      <c r="C3687" s="608" t="s">
        <v>76</v>
      </c>
      <c r="D3687" s="272" t="s">
        <v>10661</v>
      </c>
      <c r="E3687" s="539" t="s">
        <v>15481</v>
      </c>
      <c r="F3687" s="106" t="s">
        <v>195</v>
      </c>
      <c r="G3687" s="106">
        <v>46072</v>
      </c>
      <c r="H3687" s="106">
        <v>46072</v>
      </c>
      <c r="I3687" s="90" t="s">
        <v>1671</v>
      </c>
      <c r="J3687" s="106"/>
      <c r="K3687" s="106"/>
      <c r="L3687" s="106"/>
      <c r="M3687" s="90"/>
      <c r="N3687" s="106"/>
      <c r="O3687" s="106"/>
      <c r="P3687" s="106"/>
      <c r="Q3687" s="90"/>
      <c r="R3687" s="106"/>
      <c r="S3687" s="106"/>
      <c r="T3687" s="106"/>
      <c r="U3687" s="90"/>
      <c r="V3687" s="107" t="str">
        <f t="shared" si="237"/>
        <v>Open PDFIR FINALLY.RHS-KK-ECG-IR-CI-3119-REV00</v>
      </c>
      <c r="W3687" s="972" t="str">
        <f t="shared" ca="1" si="235"/>
        <v>DONE</v>
      </c>
      <c r="X3687" s="979" t="str">
        <f t="shared" si="236"/>
        <v>P</v>
      </c>
      <c r="Y3687" s="979"/>
    </row>
    <row r="3688" spans="1:25" ht="93" customHeight="1" x14ac:dyDescent="0.3">
      <c r="A3688" s="450">
        <f t="shared" si="234"/>
        <v>3683</v>
      </c>
      <c r="B3688" s="608" t="s">
        <v>19689</v>
      </c>
      <c r="C3688" s="608" t="s">
        <v>76</v>
      </c>
      <c r="D3688" s="272" t="s">
        <v>10661</v>
      </c>
      <c r="E3688" s="539" t="s">
        <v>15482</v>
      </c>
      <c r="F3688" s="106" t="s">
        <v>195</v>
      </c>
      <c r="G3688" s="106">
        <v>46085</v>
      </c>
      <c r="H3688" s="106">
        <v>46086</v>
      </c>
      <c r="I3688" s="90" t="s">
        <v>25</v>
      </c>
      <c r="J3688" s="106"/>
      <c r="K3688" s="106"/>
      <c r="L3688" s="106"/>
      <c r="M3688" s="90"/>
      <c r="N3688" s="106"/>
      <c r="O3688" s="106"/>
      <c r="P3688" s="106"/>
      <c r="Q3688" s="90"/>
      <c r="R3688" s="106"/>
      <c r="S3688" s="106"/>
      <c r="T3688" s="106"/>
      <c r="U3688" s="90"/>
      <c r="V3688" s="107" t="str">
        <f t="shared" si="237"/>
        <v>Open PDFIR FINALLY.RHS-KK-ECG-IR-CI-3120-REV00</v>
      </c>
      <c r="W3688" s="972" t="str">
        <f t="shared" ca="1" si="235"/>
        <v>DONE</v>
      </c>
      <c r="X3688" s="979" t="str">
        <f t="shared" si="236"/>
        <v>P</v>
      </c>
      <c r="Y3688" s="979"/>
    </row>
    <row r="3689" spans="1:25" ht="93" customHeight="1" x14ac:dyDescent="0.3">
      <c r="A3689" s="450">
        <f t="shared" si="234"/>
        <v>3684</v>
      </c>
      <c r="B3689" s="608" t="s">
        <v>19690</v>
      </c>
      <c r="C3689" s="608" t="s">
        <v>76</v>
      </c>
      <c r="D3689" s="272" t="s">
        <v>10661</v>
      </c>
      <c r="E3689" s="539" t="s">
        <v>15483</v>
      </c>
      <c r="F3689" s="106" t="s">
        <v>195</v>
      </c>
      <c r="G3689" s="106">
        <v>46072</v>
      </c>
      <c r="H3689" s="106">
        <v>46074</v>
      </c>
      <c r="I3689" s="90" t="s">
        <v>1671</v>
      </c>
      <c r="J3689" s="106"/>
      <c r="K3689" s="106"/>
      <c r="L3689" s="106"/>
      <c r="M3689" s="90"/>
      <c r="N3689" s="106"/>
      <c r="O3689" s="106"/>
      <c r="P3689" s="106"/>
      <c r="Q3689" s="90"/>
      <c r="R3689" s="106"/>
      <c r="S3689" s="106"/>
      <c r="T3689" s="106"/>
      <c r="U3689" s="90"/>
      <c r="V3689" s="107" t="str">
        <f t="shared" si="237"/>
        <v>Open PDFIR FINALLY.RHS-KK-ECG-IR-CI-3121-REV00</v>
      </c>
      <c r="W3689" s="972" t="str">
        <f t="shared" ca="1" si="235"/>
        <v>DONE</v>
      </c>
      <c r="X3689" s="979" t="str">
        <f t="shared" si="236"/>
        <v>P</v>
      </c>
      <c r="Y3689" s="979"/>
    </row>
    <row r="3690" spans="1:25" ht="93" customHeight="1" x14ac:dyDescent="0.3">
      <c r="A3690" s="450">
        <f t="shared" si="234"/>
        <v>3685</v>
      </c>
      <c r="B3690" s="608" t="s">
        <v>19691</v>
      </c>
      <c r="C3690" s="608" t="s">
        <v>78</v>
      </c>
      <c r="D3690" s="272" t="s">
        <v>10661</v>
      </c>
      <c r="E3690" s="539" t="s">
        <v>15484</v>
      </c>
      <c r="F3690" s="106" t="s">
        <v>195</v>
      </c>
      <c r="G3690" s="106">
        <v>46072</v>
      </c>
      <c r="H3690" s="106">
        <v>46074</v>
      </c>
      <c r="I3690" s="90" t="s">
        <v>1671</v>
      </c>
      <c r="J3690" s="106"/>
      <c r="K3690" s="106"/>
      <c r="L3690" s="106"/>
      <c r="M3690" s="90"/>
      <c r="N3690" s="106"/>
      <c r="O3690" s="106"/>
      <c r="P3690" s="106"/>
      <c r="Q3690" s="90"/>
      <c r="R3690" s="106"/>
      <c r="S3690" s="106"/>
      <c r="T3690" s="106"/>
      <c r="U3690" s="90"/>
      <c r="V3690" s="107" t="str">
        <f t="shared" si="237"/>
        <v>Open PDFIR FINALLY.RHS-KK-ECG-IR-ELE-457-REV00</v>
      </c>
      <c r="W3690" s="972" t="str">
        <f t="shared" ca="1" si="235"/>
        <v>DONE</v>
      </c>
      <c r="X3690" s="979" t="str">
        <f t="shared" si="236"/>
        <v>P</v>
      </c>
      <c r="Y3690" s="979"/>
    </row>
    <row r="3691" spans="1:25" ht="93" customHeight="1" x14ac:dyDescent="0.3">
      <c r="A3691" s="450">
        <f t="shared" si="234"/>
        <v>3686</v>
      </c>
      <c r="B3691" s="608" t="s">
        <v>19692</v>
      </c>
      <c r="C3691" s="608" t="s">
        <v>78</v>
      </c>
      <c r="D3691" s="272" t="s">
        <v>10661</v>
      </c>
      <c r="E3691" s="539" t="s">
        <v>15485</v>
      </c>
      <c r="F3691" s="106" t="s">
        <v>195</v>
      </c>
      <c r="G3691" s="106">
        <v>46074</v>
      </c>
      <c r="H3691" s="106">
        <v>46075</v>
      </c>
      <c r="I3691" s="90" t="s">
        <v>1671</v>
      </c>
      <c r="J3691" s="106"/>
      <c r="K3691" s="106"/>
      <c r="L3691" s="106"/>
      <c r="M3691" s="90"/>
      <c r="N3691" s="106"/>
      <c r="O3691" s="106"/>
      <c r="P3691" s="106"/>
      <c r="Q3691" s="90"/>
      <c r="R3691" s="106"/>
      <c r="S3691" s="106"/>
      <c r="T3691" s="106"/>
      <c r="U3691" s="90"/>
      <c r="V3691" s="107" t="str">
        <f t="shared" si="237"/>
        <v>Open PDFIR FINALLY.RHS-KK-ECG-IR-ELE-458-REV00</v>
      </c>
      <c r="W3691" s="972" t="str">
        <f t="shared" ca="1" si="235"/>
        <v>DONE</v>
      </c>
      <c r="X3691" s="979" t="str">
        <f t="shared" si="236"/>
        <v>P</v>
      </c>
      <c r="Y3691" s="979"/>
    </row>
    <row r="3692" spans="1:25" ht="146.4" x14ac:dyDescent="0.3">
      <c r="A3692" s="450">
        <f t="shared" si="234"/>
        <v>3687</v>
      </c>
      <c r="B3692" s="608" t="s">
        <v>19693</v>
      </c>
      <c r="C3692" s="608" t="s">
        <v>78</v>
      </c>
      <c r="D3692" s="272" t="s">
        <v>10661</v>
      </c>
      <c r="E3692" s="539" t="s">
        <v>15486</v>
      </c>
      <c r="F3692" s="106" t="s">
        <v>195</v>
      </c>
      <c r="G3692" s="106">
        <v>46074</v>
      </c>
      <c r="H3692" s="106">
        <v>46075</v>
      </c>
      <c r="I3692" s="90" t="s">
        <v>1671</v>
      </c>
      <c r="J3692" s="106"/>
      <c r="K3692" s="106"/>
      <c r="L3692" s="106"/>
      <c r="M3692" s="90"/>
      <c r="N3692" s="106"/>
      <c r="O3692" s="106"/>
      <c r="P3692" s="106"/>
      <c r="Q3692" s="90"/>
      <c r="R3692" s="106"/>
      <c r="S3692" s="106"/>
      <c r="T3692" s="106"/>
      <c r="U3692" s="90"/>
      <c r="V3692" s="107" t="str">
        <f t="shared" si="237"/>
        <v>Open PDFIR FINALLY.RHS-KK-ECG-IR-ELE-459-REV00</v>
      </c>
      <c r="W3692" s="972" t="str">
        <f t="shared" ca="1" si="235"/>
        <v>DONE</v>
      </c>
      <c r="X3692" s="979" t="str">
        <f t="shared" si="236"/>
        <v>P</v>
      </c>
      <c r="Y3692" s="979"/>
    </row>
    <row r="3693" spans="1:25" ht="93" customHeight="1" x14ac:dyDescent="0.3">
      <c r="A3693" s="450">
        <f t="shared" si="234"/>
        <v>3688</v>
      </c>
      <c r="B3693" s="608" t="s">
        <v>19694</v>
      </c>
      <c r="C3693" s="608" t="s">
        <v>76</v>
      </c>
      <c r="D3693" s="272" t="s">
        <v>10661</v>
      </c>
      <c r="E3693" s="539" t="s">
        <v>15487</v>
      </c>
      <c r="F3693" s="106" t="s">
        <v>195</v>
      </c>
      <c r="G3693" s="106">
        <v>46075</v>
      </c>
      <c r="H3693" s="106">
        <v>46075</v>
      </c>
      <c r="I3693" s="90" t="s">
        <v>1671</v>
      </c>
      <c r="J3693" s="106"/>
      <c r="K3693" s="106"/>
      <c r="L3693" s="106"/>
      <c r="M3693" s="90"/>
      <c r="N3693" s="106"/>
      <c r="O3693" s="106"/>
      <c r="P3693" s="106"/>
      <c r="Q3693" s="90"/>
      <c r="R3693" s="106"/>
      <c r="S3693" s="106"/>
      <c r="T3693" s="106"/>
      <c r="U3693" s="90"/>
      <c r="V3693" s="107" t="str">
        <f t="shared" si="237"/>
        <v>Open PDFIR FINALLY.RHS-KK-ECG-IR-CI-3122-REV00</v>
      </c>
      <c r="W3693" s="972" t="str">
        <f t="shared" ca="1" si="235"/>
        <v>DONE</v>
      </c>
      <c r="X3693" s="979" t="str">
        <f t="shared" si="236"/>
        <v>P</v>
      </c>
      <c r="Y3693" s="979"/>
    </row>
    <row r="3694" spans="1:25" ht="93" customHeight="1" x14ac:dyDescent="0.3">
      <c r="A3694" s="450">
        <f t="shared" si="234"/>
        <v>3689</v>
      </c>
      <c r="B3694" s="608" t="s">
        <v>19695</v>
      </c>
      <c r="C3694" s="608" t="s">
        <v>76</v>
      </c>
      <c r="D3694" s="272" t="s">
        <v>5106</v>
      </c>
      <c r="E3694" s="539" t="s">
        <v>15489</v>
      </c>
      <c r="F3694" s="106" t="s">
        <v>195</v>
      </c>
      <c r="G3694" s="106">
        <v>46076</v>
      </c>
      <c r="H3694" s="106"/>
      <c r="I3694" s="90" t="s">
        <v>83</v>
      </c>
      <c r="J3694" s="106"/>
      <c r="K3694" s="106"/>
      <c r="L3694" s="106"/>
      <c r="M3694" s="90"/>
      <c r="N3694" s="106"/>
      <c r="O3694" s="106"/>
      <c r="P3694" s="106"/>
      <c r="Q3694" s="90"/>
      <c r="R3694" s="106"/>
      <c r="S3694" s="106"/>
      <c r="T3694" s="106"/>
      <c r="U3694" s="90"/>
      <c r="V3694" s="107" t="str">
        <f t="shared" si="237"/>
        <v>Open PDFIR FINALLY.RHS-KK-ECG-IR-CI-3123-REV00</v>
      </c>
      <c r="W3694" s="973">
        <f t="shared" ca="1" si="235"/>
        <v>132</v>
      </c>
      <c r="X3694" s="979" t="str">
        <f t="shared" si="236"/>
        <v>P</v>
      </c>
      <c r="Y3694" s="979"/>
    </row>
    <row r="3695" spans="1:25" ht="93" customHeight="1" x14ac:dyDescent="0.3">
      <c r="A3695" s="450">
        <f t="shared" si="234"/>
        <v>3690</v>
      </c>
      <c r="B3695" s="608" t="s">
        <v>19696</v>
      </c>
      <c r="C3695" s="608" t="s">
        <v>76</v>
      </c>
      <c r="D3695" s="272" t="s">
        <v>5106</v>
      </c>
      <c r="E3695" s="539" t="s">
        <v>15493</v>
      </c>
      <c r="F3695" s="106" t="s">
        <v>195</v>
      </c>
      <c r="G3695" s="106">
        <v>46076</v>
      </c>
      <c r="H3695" s="106"/>
      <c r="I3695" s="90" t="s">
        <v>83</v>
      </c>
      <c r="J3695" s="106"/>
      <c r="K3695" s="106"/>
      <c r="L3695" s="106"/>
      <c r="M3695" s="90"/>
      <c r="N3695" s="106"/>
      <c r="O3695" s="106"/>
      <c r="P3695" s="106"/>
      <c r="Q3695" s="90"/>
      <c r="R3695" s="106"/>
      <c r="S3695" s="106"/>
      <c r="T3695" s="106"/>
      <c r="U3695" s="90"/>
      <c r="V3695" s="107" t="str">
        <f t="shared" si="237"/>
        <v>Open PDFIR FINALLY.RHS-KK-ECG-IR-CI-3124-REV00</v>
      </c>
      <c r="W3695" s="973">
        <f t="shared" ca="1" si="235"/>
        <v>132</v>
      </c>
      <c r="X3695" s="979" t="str">
        <f t="shared" si="236"/>
        <v>P</v>
      </c>
      <c r="Y3695" s="979"/>
    </row>
    <row r="3696" spans="1:25" ht="93" customHeight="1" x14ac:dyDescent="0.3">
      <c r="A3696" s="450">
        <f t="shared" si="234"/>
        <v>3691</v>
      </c>
      <c r="B3696" s="608" t="s">
        <v>19697</v>
      </c>
      <c r="C3696" s="608" t="s">
        <v>76</v>
      </c>
      <c r="D3696" s="272" t="s">
        <v>5106</v>
      </c>
      <c r="E3696" s="539" t="s">
        <v>15492</v>
      </c>
      <c r="F3696" s="106" t="s">
        <v>195</v>
      </c>
      <c r="G3696" s="106">
        <v>46076</v>
      </c>
      <c r="H3696" s="106"/>
      <c r="I3696" s="90" t="s">
        <v>83</v>
      </c>
      <c r="J3696" s="106"/>
      <c r="K3696" s="106"/>
      <c r="L3696" s="106"/>
      <c r="M3696" s="90"/>
      <c r="N3696" s="106"/>
      <c r="O3696" s="106"/>
      <c r="P3696" s="106"/>
      <c r="Q3696" s="90"/>
      <c r="R3696" s="106"/>
      <c r="S3696" s="106"/>
      <c r="T3696" s="106"/>
      <c r="U3696" s="90"/>
      <c r="V3696" s="107" t="str">
        <f t="shared" si="237"/>
        <v>Open PDFIR FINALLY.RHS-KK-ECG-IR-CI-3125-REV00</v>
      </c>
      <c r="W3696" s="973">
        <f t="shared" ca="1" si="235"/>
        <v>132</v>
      </c>
      <c r="X3696" s="979" t="str">
        <f t="shared" si="236"/>
        <v>P</v>
      </c>
      <c r="Y3696" s="979"/>
    </row>
    <row r="3697" spans="1:25" ht="93" customHeight="1" x14ac:dyDescent="0.3">
      <c r="A3697" s="450">
        <f t="shared" si="234"/>
        <v>3692</v>
      </c>
      <c r="B3697" s="608" t="s">
        <v>19698</v>
      </c>
      <c r="C3697" s="608" t="s">
        <v>76</v>
      </c>
      <c r="D3697" s="272" t="s">
        <v>5106</v>
      </c>
      <c r="E3697" s="539" t="s">
        <v>15491</v>
      </c>
      <c r="F3697" s="106" t="s">
        <v>195</v>
      </c>
      <c r="G3697" s="106">
        <v>46076</v>
      </c>
      <c r="H3697" s="106"/>
      <c r="I3697" s="90" t="s">
        <v>83</v>
      </c>
      <c r="J3697" s="106"/>
      <c r="K3697" s="106"/>
      <c r="L3697" s="106"/>
      <c r="M3697" s="90"/>
      <c r="N3697" s="106"/>
      <c r="O3697" s="106"/>
      <c r="P3697" s="106"/>
      <c r="Q3697" s="90"/>
      <c r="R3697" s="106"/>
      <c r="S3697" s="106"/>
      <c r="T3697" s="106"/>
      <c r="U3697" s="90"/>
      <c r="V3697" s="107" t="str">
        <f t="shared" si="237"/>
        <v>Open PDFIR FINALLY.RHS-KK-ECG-IR-CI-3126-REV00</v>
      </c>
      <c r="W3697" s="973">
        <f t="shared" ca="1" si="235"/>
        <v>132</v>
      </c>
      <c r="X3697" s="979" t="str">
        <f t="shared" si="236"/>
        <v>P</v>
      </c>
      <c r="Y3697" s="979"/>
    </row>
    <row r="3698" spans="1:25" ht="93" customHeight="1" x14ac:dyDescent="0.3">
      <c r="A3698" s="450">
        <f t="shared" si="234"/>
        <v>3693</v>
      </c>
      <c r="B3698" s="608" t="s">
        <v>19699</v>
      </c>
      <c r="C3698" s="608" t="s">
        <v>76</v>
      </c>
      <c r="D3698" s="272" t="s">
        <v>5106</v>
      </c>
      <c r="E3698" s="539" t="s">
        <v>15494</v>
      </c>
      <c r="F3698" s="106" t="s">
        <v>195</v>
      </c>
      <c r="G3698" s="106">
        <v>46076</v>
      </c>
      <c r="H3698" s="106"/>
      <c r="I3698" s="90" t="s">
        <v>83</v>
      </c>
      <c r="J3698" s="106"/>
      <c r="K3698" s="106"/>
      <c r="L3698" s="106"/>
      <c r="M3698" s="90"/>
      <c r="N3698" s="106"/>
      <c r="O3698" s="106"/>
      <c r="P3698" s="106"/>
      <c r="Q3698" s="90"/>
      <c r="R3698" s="106"/>
      <c r="S3698" s="106"/>
      <c r="T3698" s="106"/>
      <c r="U3698" s="90"/>
      <c r="V3698" s="107" t="str">
        <f t="shared" si="237"/>
        <v>Open PDFIR FINALLY.RHS-KK-ECG-IR-CI-3127-REV00</v>
      </c>
      <c r="W3698" s="973">
        <f t="shared" ca="1" si="235"/>
        <v>132</v>
      </c>
      <c r="X3698" s="979" t="str">
        <f t="shared" si="236"/>
        <v>P</v>
      </c>
      <c r="Y3698" s="979"/>
    </row>
    <row r="3699" spans="1:25" ht="93" customHeight="1" x14ac:dyDescent="0.3">
      <c r="A3699" s="450">
        <f t="shared" si="234"/>
        <v>3694</v>
      </c>
      <c r="B3699" s="608" t="s">
        <v>19700</v>
      </c>
      <c r="C3699" s="608" t="s">
        <v>76</v>
      </c>
      <c r="D3699" s="272" t="s">
        <v>5106</v>
      </c>
      <c r="E3699" s="539" t="s">
        <v>15495</v>
      </c>
      <c r="F3699" s="106" t="s">
        <v>195</v>
      </c>
      <c r="G3699" s="106">
        <v>46076</v>
      </c>
      <c r="H3699" s="106"/>
      <c r="I3699" s="90" t="s">
        <v>83</v>
      </c>
      <c r="J3699" s="106"/>
      <c r="K3699" s="106"/>
      <c r="L3699" s="106"/>
      <c r="M3699" s="90"/>
      <c r="N3699" s="106"/>
      <c r="O3699" s="106"/>
      <c r="P3699" s="106"/>
      <c r="Q3699" s="90"/>
      <c r="R3699" s="106"/>
      <c r="S3699" s="106"/>
      <c r="T3699" s="106"/>
      <c r="U3699" s="90"/>
      <c r="V3699" s="107" t="str">
        <f t="shared" si="237"/>
        <v>Open PDFIR FINALLY.RHS-KK-ECG-IR-CI-3128-REV00</v>
      </c>
      <c r="W3699" s="973">
        <f t="shared" ca="1" si="235"/>
        <v>132</v>
      </c>
      <c r="X3699" s="979" t="str">
        <f t="shared" si="236"/>
        <v>P</v>
      </c>
      <c r="Y3699" s="979"/>
    </row>
    <row r="3700" spans="1:25" ht="93" customHeight="1" x14ac:dyDescent="0.3">
      <c r="A3700" s="450">
        <f t="shared" si="234"/>
        <v>3695</v>
      </c>
      <c r="B3700" s="608" t="s">
        <v>19701</v>
      </c>
      <c r="C3700" s="608" t="s">
        <v>76</v>
      </c>
      <c r="D3700" s="272" t="s">
        <v>5106</v>
      </c>
      <c r="E3700" s="539" t="s">
        <v>15496</v>
      </c>
      <c r="F3700" s="106" t="s">
        <v>195</v>
      </c>
      <c r="G3700" s="106">
        <v>46076</v>
      </c>
      <c r="H3700" s="106"/>
      <c r="I3700" s="90" t="s">
        <v>83</v>
      </c>
      <c r="J3700" s="106"/>
      <c r="K3700" s="106"/>
      <c r="L3700" s="106"/>
      <c r="M3700" s="90"/>
      <c r="N3700" s="106"/>
      <c r="O3700" s="106"/>
      <c r="P3700" s="106"/>
      <c r="Q3700" s="90"/>
      <c r="R3700" s="106"/>
      <c r="S3700" s="106"/>
      <c r="T3700" s="106"/>
      <c r="U3700" s="90"/>
      <c r="V3700" s="107" t="str">
        <f t="shared" si="237"/>
        <v>Open PDFIR FINALLY.RHS-KK-ECG-IR-CI-3129-REV00</v>
      </c>
      <c r="W3700" s="973">
        <f t="shared" ca="1" si="235"/>
        <v>132</v>
      </c>
      <c r="X3700" s="979" t="str">
        <f t="shared" si="236"/>
        <v>P</v>
      </c>
      <c r="Y3700" s="979"/>
    </row>
    <row r="3701" spans="1:25" ht="93" customHeight="1" x14ac:dyDescent="0.3">
      <c r="A3701" s="450">
        <f t="shared" si="234"/>
        <v>3696</v>
      </c>
      <c r="B3701" s="608" t="s">
        <v>19702</v>
      </c>
      <c r="C3701" s="608" t="s">
        <v>76</v>
      </c>
      <c r="D3701" s="272" t="s">
        <v>5106</v>
      </c>
      <c r="E3701" s="539" t="s">
        <v>15497</v>
      </c>
      <c r="F3701" s="106" t="s">
        <v>195</v>
      </c>
      <c r="G3701" s="106">
        <v>46076</v>
      </c>
      <c r="H3701" s="106"/>
      <c r="I3701" s="90" t="s">
        <v>83</v>
      </c>
      <c r="J3701" s="106"/>
      <c r="K3701" s="106"/>
      <c r="L3701" s="106"/>
      <c r="M3701" s="90"/>
      <c r="N3701" s="106"/>
      <c r="O3701" s="106"/>
      <c r="P3701" s="106"/>
      <c r="Q3701" s="90"/>
      <c r="R3701" s="106"/>
      <c r="S3701" s="106"/>
      <c r="T3701" s="106"/>
      <c r="U3701" s="90"/>
      <c r="V3701" s="107" t="str">
        <f t="shared" si="237"/>
        <v>Open PDFIR FINALLY.RHS-KK-ECG-IR-CI-3130-REV00</v>
      </c>
      <c r="W3701" s="973">
        <f t="shared" ca="1" si="235"/>
        <v>132</v>
      </c>
      <c r="X3701" s="979" t="str">
        <f t="shared" si="236"/>
        <v>P</v>
      </c>
      <c r="Y3701" s="979"/>
    </row>
    <row r="3702" spans="1:25" ht="93" customHeight="1" x14ac:dyDescent="0.3">
      <c r="A3702" s="450">
        <f t="shared" si="234"/>
        <v>3697</v>
      </c>
      <c r="B3702" s="608" t="s">
        <v>19703</v>
      </c>
      <c r="C3702" s="608" t="s">
        <v>76</v>
      </c>
      <c r="D3702" s="272" t="s">
        <v>5106</v>
      </c>
      <c r="E3702" s="539" t="s">
        <v>15498</v>
      </c>
      <c r="F3702" s="106" t="s">
        <v>195</v>
      </c>
      <c r="G3702" s="106">
        <v>46076</v>
      </c>
      <c r="H3702" s="106"/>
      <c r="I3702" s="90" t="s">
        <v>83</v>
      </c>
      <c r="J3702" s="106"/>
      <c r="K3702" s="106"/>
      <c r="L3702" s="106"/>
      <c r="M3702" s="90"/>
      <c r="N3702" s="106"/>
      <c r="O3702" s="106"/>
      <c r="P3702" s="106"/>
      <c r="Q3702" s="90"/>
      <c r="R3702" s="106"/>
      <c r="S3702" s="106"/>
      <c r="T3702" s="106"/>
      <c r="U3702" s="90"/>
      <c r="V3702" s="107" t="str">
        <f t="shared" si="237"/>
        <v>Open PDFIR FINALLY.RHS-KK-ECG-IR-CI-3131-REV00</v>
      </c>
      <c r="W3702" s="973">
        <f t="shared" ca="1" si="235"/>
        <v>132</v>
      </c>
      <c r="X3702" s="979" t="str">
        <f t="shared" si="236"/>
        <v>P</v>
      </c>
      <c r="Y3702" s="979"/>
    </row>
    <row r="3703" spans="1:25" ht="93" customHeight="1" x14ac:dyDescent="0.3">
      <c r="A3703" s="450">
        <f t="shared" si="234"/>
        <v>3698</v>
      </c>
      <c r="B3703" s="608" t="s">
        <v>19704</v>
      </c>
      <c r="C3703" s="608" t="s">
        <v>76</v>
      </c>
      <c r="D3703" s="272" t="s">
        <v>5106</v>
      </c>
      <c r="E3703" s="539" t="s">
        <v>15499</v>
      </c>
      <c r="F3703" s="106" t="s">
        <v>195</v>
      </c>
      <c r="G3703" s="106">
        <v>46076</v>
      </c>
      <c r="H3703" s="106"/>
      <c r="I3703" s="90" t="s">
        <v>83</v>
      </c>
      <c r="J3703" s="106"/>
      <c r="K3703" s="106"/>
      <c r="L3703" s="106"/>
      <c r="M3703" s="90"/>
      <c r="N3703" s="106"/>
      <c r="O3703" s="106"/>
      <c r="P3703" s="106"/>
      <c r="Q3703" s="90"/>
      <c r="R3703" s="106"/>
      <c r="S3703" s="106"/>
      <c r="T3703" s="106"/>
      <c r="U3703" s="90"/>
      <c r="V3703" s="107" t="str">
        <f t="shared" si="237"/>
        <v>Open PDFIR FINALLY.RHS-KK-ECG-IR-CI-3132-REV00</v>
      </c>
      <c r="W3703" s="973">
        <f t="shared" ca="1" si="235"/>
        <v>132</v>
      </c>
      <c r="X3703" s="979" t="str">
        <f t="shared" si="236"/>
        <v>P</v>
      </c>
      <c r="Y3703" s="979"/>
    </row>
    <row r="3704" spans="1:25" ht="93" customHeight="1" x14ac:dyDescent="0.3">
      <c r="A3704" s="450">
        <f t="shared" si="234"/>
        <v>3699</v>
      </c>
      <c r="B3704" s="608" t="s">
        <v>19705</v>
      </c>
      <c r="C3704" s="608" t="s">
        <v>1140</v>
      </c>
      <c r="D3704" s="272" t="s">
        <v>10661</v>
      </c>
      <c r="E3704" s="621" t="s">
        <v>15501</v>
      </c>
      <c r="F3704" s="106" t="s">
        <v>195</v>
      </c>
      <c r="G3704" s="106">
        <v>46076</v>
      </c>
      <c r="H3704" s="106">
        <v>46076</v>
      </c>
      <c r="I3704" s="90" t="s">
        <v>1671</v>
      </c>
      <c r="J3704" s="106"/>
      <c r="K3704" s="106"/>
      <c r="L3704" s="106"/>
      <c r="M3704" s="90"/>
      <c r="N3704" s="106"/>
      <c r="O3704" s="106"/>
      <c r="P3704" s="106"/>
      <c r="Q3704" s="90"/>
      <c r="R3704" s="106"/>
      <c r="S3704" s="106"/>
      <c r="T3704" s="106"/>
      <c r="U3704" s="90"/>
      <c r="V3704" s="107" t="str">
        <f t="shared" si="237"/>
        <v>Open PDFIR FINALLY.RHS-KK-ECG-IR-ELE-460-REV00</v>
      </c>
      <c r="W3704" s="972" t="str">
        <f t="shared" ca="1" si="235"/>
        <v>DONE</v>
      </c>
      <c r="X3704" s="979" t="str">
        <f t="shared" si="236"/>
        <v>P</v>
      </c>
      <c r="Y3704" s="979"/>
    </row>
    <row r="3705" spans="1:25" ht="162" customHeight="1" x14ac:dyDescent="0.3">
      <c r="A3705" s="450">
        <f t="shared" si="234"/>
        <v>3700</v>
      </c>
      <c r="B3705" s="608" t="s">
        <v>19706</v>
      </c>
      <c r="C3705" s="608" t="s">
        <v>1140</v>
      </c>
      <c r="D3705" s="272" t="s">
        <v>10661</v>
      </c>
      <c r="E3705" s="539" t="s">
        <v>15500</v>
      </c>
      <c r="F3705" s="106" t="s">
        <v>195</v>
      </c>
      <c r="G3705" s="106">
        <v>46076</v>
      </c>
      <c r="H3705" s="106">
        <v>46076</v>
      </c>
      <c r="I3705" s="90" t="s">
        <v>1671</v>
      </c>
      <c r="J3705" s="106"/>
      <c r="K3705" s="106"/>
      <c r="L3705" s="106"/>
      <c r="M3705" s="90"/>
      <c r="N3705" s="106"/>
      <c r="O3705" s="106"/>
      <c r="P3705" s="106"/>
      <c r="Q3705" s="90"/>
      <c r="R3705" s="106"/>
      <c r="S3705" s="106"/>
      <c r="T3705" s="106"/>
      <c r="U3705" s="90"/>
      <c r="V3705" s="107" t="str">
        <f t="shared" si="237"/>
        <v>Open PDFIR FINALLY.RHS-KK-ECG-IR-ELE-461-REV00</v>
      </c>
      <c r="W3705" s="972" t="str">
        <f t="shared" ca="1" si="235"/>
        <v>DONE</v>
      </c>
      <c r="X3705" s="979" t="str">
        <f t="shared" si="236"/>
        <v>P</v>
      </c>
      <c r="Y3705" s="979"/>
    </row>
    <row r="3706" spans="1:25" ht="93" customHeight="1" x14ac:dyDescent="0.3">
      <c r="A3706" s="450">
        <f t="shared" si="234"/>
        <v>3701</v>
      </c>
      <c r="B3706" s="608" t="s">
        <v>19707</v>
      </c>
      <c r="C3706" s="608" t="s">
        <v>4383</v>
      </c>
      <c r="D3706" s="272" t="s">
        <v>10661</v>
      </c>
      <c r="E3706" s="539" t="s">
        <v>15502</v>
      </c>
      <c r="F3706" s="106" t="s">
        <v>195</v>
      </c>
      <c r="G3706" s="106">
        <v>46076</v>
      </c>
      <c r="H3706" s="106">
        <v>46076</v>
      </c>
      <c r="I3706" s="90" t="s">
        <v>62</v>
      </c>
      <c r="J3706" s="106"/>
      <c r="K3706" s="106"/>
      <c r="L3706" s="106"/>
      <c r="M3706" s="90"/>
      <c r="N3706" s="106"/>
      <c r="O3706" s="106"/>
      <c r="P3706" s="106"/>
      <c r="Q3706" s="90"/>
      <c r="R3706" s="106"/>
      <c r="S3706" s="106"/>
      <c r="T3706" s="106"/>
      <c r="U3706" s="90"/>
      <c r="V3706" s="107" t="str">
        <f t="shared" si="237"/>
        <v>Open PDFIR FINALLY.RHS-KK-ECG-IR-SU-3133-REV00</v>
      </c>
      <c r="W3706" s="972" t="str">
        <f t="shared" ca="1" si="235"/>
        <v>DONE</v>
      </c>
      <c r="X3706" s="979" t="str">
        <f t="shared" si="236"/>
        <v>P</v>
      </c>
      <c r="Y3706" s="979"/>
    </row>
    <row r="3707" spans="1:25" ht="93" customHeight="1" x14ac:dyDescent="0.3">
      <c r="A3707" s="450">
        <f t="shared" si="234"/>
        <v>3702</v>
      </c>
      <c r="B3707" s="608" t="s">
        <v>19708</v>
      </c>
      <c r="C3707" s="608" t="s">
        <v>4383</v>
      </c>
      <c r="D3707" s="272" t="s">
        <v>10661</v>
      </c>
      <c r="E3707" s="539" t="s">
        <v>15503</v>
      </c>
      <c r="F3707" s="106" t="s">
        <v>195</v>
      </c>
      <c r="G3707" s="106">
        <v>46071</v>
      </c>
      <c r="H3707" s="106">
        <v>46071</v>
      </c>
      <c r="I3707" s="90" t="s">
        <v>62</v>
      </c>
      <c r="J3707" s="106"/>
      <c r="K3707" s="106"/>
      <c r="L3707" s="106"/>
      <c r="M3707" s="90"/>
      <c r="N3707" s="106"/>
      <c r="O3707" s="106"/>
      <c r="P3707" s="106"/>
      <c r="Q3707" s="90"/>
      <c r="R3707" s="106"/>
      <c r="S3707" s="106"/>
      <c r="T3707" s="106"/>
      <c r="U3707" s="90"/>
      <c r="V3707" s="107" t="str">
        <f t="shared" si="237"/>
        <v>Open PDFIR FINALLY.RHS-KK-ECG-IR-SU-3134-REV00</v>
      </c>
      <c r="W3707" s="972" t="str">
        <f t="shared" ca="1" si="235"/>
        <v>DONE</v>
      </c>
      <c r="X3707" s="979" t="str">
        <f t="shared" si="236"/>
        <v>P</v>
      </c>
      <c r="Y3707" s="979"/>
    </row>
    <row r="3708" spans="1:25" ht="93" customHeight="1" x14ac:dyDescent="0.3">
      <c r="A3708" s="450">
        <f t="shared" si="234"/>
        <v>3703</v>
      </c>
      <c r="B3708" s="608" t="s">
        <v>19709</v>
      </c>
      <c r="C3708" s="608" t="s">
        <v>4383</v>
      </c>
      <c r="D3708" s="272" t="s">
        <v>8685</v>
      </c>
      <c r="E3708" s="539" t="s">
        <v>15504</v>
      </c>
      <c r="F3708" s="106" t="s">
        <v>195</v>
      </c>
      <c r="G3708" s="106">
        <v>46069</v>
      </c>
      <c r="H3708" s="106">
        <v>46069</v>
      </c>
      <c r="I3708" s="90" t="s">
        <v>62</v>
      </c>
      <c r="J3708" s="106"/>
      <c r="K3708" s="106"/>
      <c r="L3708" s="106"/>
      <c r="M3708" s="90"/>
      <c r="N3708" s="106"/>
      <c r="O3708" s="106"/>
      <c r="P3708" s="106"/>
      <c r="Q3708" s="90"/>
      <c r="R3708" s="106"/>
      <c r="S3708" s="106"/>
      <c r="T3708" s="106"/>
      <c r="U3708" s="90"/>
      <c r="V3708" s="107" t="str">
        <f t="shared" si="237"/>
        <v>Open PDFIR FINALLY.RHS-KK-ECG-IR-SU-3135-REV00</v>
      </c>
      <c r="W3708" s="972" t="str">
        <f t="shared" ca="1" si="235"/>
        <v>DONE</v>
      </c>
      <c r="X3708" s="979" t="str">
        <f t="shared" si="236"/>
        <v>P</v>
      </c>
      <c r="Y3708" s="979"/>
    </row>
    <row r="3709" spans="1:25" ht="93" customHeight="1" x14ac:dyDescent="0.3">
      <c r="A3709" s="450">
        <f t="shared" si="234"/>
        <v>3704</v>
      </c>
      <c r="B3709" s="608" t="s">
        <v>19710</v>
      </c>
      <c r="C3709" s="608" t="s">
        <v>76</v>
      </c>
      <c r="D3709" s="272" t="s">
        <v>10661</v>
      </c>
      <c r="E3709" s="539" t="s">
        <v>15488</v>
      </c>
      <c r="F3709" s="106" t="s">
        <v>195</v>
      </c>
      <c r="G3709" s="106">
        <v>46077</v>
      </c>
      <c r="H3709" s="106">
        <v>46077</v>
      </c>
      <c r="I3709" s="90" t="s">
        <v>1671</v>
      </c>
      <c r="J3709" s="106"/>
      <c r="K3709" s="106"/>
      <c r="L3709" s="106"/>
      <c r="M3709" s="90"/>
      <c r="N3709" s="106"/>
      <c r="O3709" s="106"/>
      <c r="P3709" s="106"/>
      <c r="Q3709" s="90"/>
      <c r="R3709" s="106"/>
      <c r="S3709" s="106"/>
      <c r="T3709" s="106"/>
      <c r="U3709" s="90"/>
      <c r="V3709" s="107" t="str">
        <f t="shared" si="237"/>
        <v>Open PDFIR FINALLY.RHS-KK-ECG-IR-CI-3136-REV00</v>
      </c>
      <c r="W3709" s="972" t="str">
        <f t="shared" ca="1" si="235"/>
        <v>DONE</v>
      </c>
      <c r="X3709" s="979" t="str">
        <f t="shared" si="236"/>
        <v>P</v>
      </c>
      <c r="Y3709" s="979"/>
    </row>
    <row r="3710" spans="1:25" ht="93" customHeight="1" x14ac:dyDescent="0.3">
      <c r="A3710" s="450">
        <f t="shared" si="234"/>
        <v>3705</v>
      </c>
      <c r="B3710" s="608" t="s">
        <v>19711</v>
      </c>
      <c r="C3710" s="608" t="s">
        <v>76</v>
      </c>
      <c r="D3710" s="272" t="s">
        <v>8685</v>
      </c>
      <c r="E3710" s="539" t="s">
        <v>15677</v>
      </c>
      <c r="F3710" s="106" t="s">
        <v>195</v>
      </c>
      <c r="G3710" s="106">
        <v>46077</v>
      </c>
      <c r="H3710" s="106">
        <v>46086</v>
      </c>
      <c r="I3710" s="90" t="s">
        <v>1671</v>
      </c>
      <c r="J3710" s="106"/>
      <c r="K3710" s="106"/>
      <c r="L3710" s="106"/>
      <c r="M3710" s="90"/>
      <c r="N3710" s="106"/>
      <c r="O3710" s="106"/>
      <c r="P3710" s="106"/>
      <c r="Q3710" s="90"/>
      <c r="R3710" s="106"/>
      <c r="S3710" s="106"/>
      <c r="T3710" s="106"/>
      <c r="U3710" s="90"/>
      <c r="V3710" s="107" t="str">
        <f t="shared" si="237"/>
        <v>Open PDFIR FINALLY.RHS-KK-ECG-IR-CI-3137-REV00</v>
      </c>
      <c r="W3710" s="972" t="str">
        <f t="shared" ca="1" si="235"/>
        <v>DONE</v>
      </c>
      <c r="X3710" s="979" t="str">
        <f t="shared" si="236"/>
        <v>P</v>
      </c>
      <c r="Y3710" s="979"/>
    </row>
    <row r="3711" spans="1:25" ht="93" customHeight="1" x14ac:dyDescent="0.3">
      <c r="A3711" s="450">
        <f t="shared" si="234"/>
        <v>3706</v>
      </c>
      <c r="B3711" s="608" t="s">
        <v>19712</v>
      </c>
      <c r="C3711" s="608" t="s">
        <v>78</v>
      </c>
      <c r="D3711" s="272" t="s">
        <v>10661</v>
      </c>
      <c r="E3711" s="539" t="s">
        <v>15505</v>
      </c>
      <c r="F3711" s="106" t="s">
        <v>195</v>
      </c>
      <c r="G3711" s="106">
        <v>46077</v>
      </c>
      <c r="H3711" s="106">
        <v>46077</v>
      </c>
      <c r="I3711" s="90" t="s">
        <v>1671</v>
      </c>
      <c r="J3711" s="106"/>
      <c r="K3711" s="106"/>
      <c r="L3711" s="106"/>
      <c r="M3711" s="90"/>
      <c r="N3711" s="106"/>
      <c r="O3711" s="106"/>
      <c r="P3711" s="106"/>
      <c r="Q3711" s="90"/>
      <c r="R3711" s="106"/>
      <c r="S3711" s="106"/>
      <c r="T3711" s="106"/>
      <c r="U3711" s="90"/>
      <c r="V3711" s="107" t="str">
        <f t="shared" si="237"/>
        <v>Open PDFIR FINALLY.RHS-KK-ECG-IR-ELE-462-REV00</v>
      </c>
      <c r="W3711" s="972" t="str">
        <f t="shared" ca="1" si="235"/>
        <v>DONE</v>
      </c>
      <c r="X3711" s="979" t="str">
        <f t="shared" si="236"/>
        <v>P</v>
      </c>
      <c r="Y3711" s="979"/>
    </row>
    <row r="3712" spans="1:25" ht="93" customHeight="1" x14ac:dyDescent="0.3">
      <c r="A3712" s="450">
        <f t="shared" si="234"/>
        <v>3707</v>
      </c>
      <c r="B3712" s="608" t="s">
        <v>19713</v>
      </c>
      <c r="C3712" s="608" t="s">
        <v>78</v>
      </c>
      <c r="D3712" s="272" t="s">
        <v>10661</v>
      </c>
      <c r="E3712" s="539" t="s">
        <v>15506</v>
      </c>
      <c r="F3712" s="106" t="s">
        <v>195</v>
      </c>
      <c r="G3712" s="106">
        <v>46077</v>
      </c>
      <c r="H3712" s="106">
        <v>46077</v>
      </c>
      <c r="I3712" s="90" t="s">
        <v>1671</v>
      </c>
      <c r="J3712" s="106"/>
      <c r="K3712" s="106"/>
      <c r="L3712" s="106"/>
      <c r="M3712" s="90"/>
      <c r="N3712" s="106"/>
      <c r="O3712" s="106"/>
      <c r="P3712" s="106"/>
      <c r="Q3712" s="90"/>
      <c r="R3712" s="106"/>
      <c r="S3712" s="106"/>
      <c r="T3712" s="106"/>
      <c r="U3712" s="90"/>
      <c r="V3712" s="107" t="str">
        <f t="shared" si="237"/>
        <v>Open PDFIR FINALLY.RHS-KK-ECG-IR-ELE-463-REV00</v>
      </c>
      <c r="W3712" s="972" t="str">
        <f t="shared" ca="1" si="235"/>
        <v>DONE</v>
      </c>
      <c r="X3712" s="979" t="str">
        <f t="shared" si="236"/>
        <v>P</v>
      </c>
      <c r="Y3712" s="979"/>
    </row>
    <row r="3713" spans="1:25" ht="93" customHeight="1" x14ac:dyDescent="0.3">
      <c r="A3713" s="450">
        <f t="shared" si="234"/>
        <v>3708</v>
      </c>
      <c r="B3713" s="608" t="s">
        <v>19714</v>
      </c>
      <c r="C3713" s="608" t="s">
        <v>76</v>
      </c>
      <c r="D3713" s="272" t="s">
        <v>10661</v>
      </c>
      <c r="E3713" s="539" t="s">
        <v>15507</v>
      </c>
      <c r="F3713" s="106" t="s">
        <v>195</v>
      </c>
      <c r="G3713" s="106">
        <v>46079</v>
      </c>
      <c r="H3713" s="106">
        <v>46079</v>
      </c>
      <c r="I3713" s="90" t="s">
        <v>1671</v>
      </c>
      <c r="J3713" s="106"/>
      <c r="K3713" s="106"/>
      <c r="L3713" s="106"/>
      <c r="M3713" s="90"/>
      <c r="N3713" s="106"/>
      <c r="O3713" s="106"/>
      <c r="P3713" s="106"/>
      <c r="Q3713" s="90"/>
      <c r="R3713" s="106"/>
      <c r="S3713" s="106"/>
      <c r="T3713" s="106"/>
      <c r="U3713" s="90"/>
      <c r="V3713" s="107" t="str">
        <f t="shared" si="237"/>
        <v>Open PDFIR FINALLY.RHS-KK-ECG-IR-CI-3138-REV00</v>
      </c>
      <c r="W3713" s="972" t="str">
        <f t="shared" ca="1" si="235"/>
        <v>DONE</v>
      </c>
      <c r="X3713" s="979" t="str">
        <f t="shared" si="236"/>
        <v>P</v>
      </c>
      <c r="Y3713" s="979"/>
    </row>
    <row r="3714" spans="1:25" ht="93" customHeight="1" x14ac:dyDescent="0.3">
      <c r="A3714" s="450">
        <f t="shared" ref="A3714:A3777" si="238">ROW()-ROW($A$5)</f>
        <v>3709</v>
      </c>
      <c r="B3714" s="608" t="s">
        <v>19715</v>
      </c>
      <c r="C3714" s="608" t="s">
        <v>3746</v>
      </c>
      <c r="D3714" s="272" t="s">
        <v>10661</v>
      </c>
      <c r="E3714" s="539" t="s">
        <v>15533</v>
      </c>
      <c r="F3714" s="106" t="s">
        <v>195</v>
      </c>
      <c r="G3714" s="106">
        <v>46071</v>
      </c>
      <c r="H3714" s="106">
        <v>46071</v>
      </c>
      <c r="I3714" s="90" t="s">
        <v>1671</v>
      </c>
      <c r="J3714" s="106"/>
      <c r="K3714" s="106"/>
      <c r="L3714" s="106"/>
      <c r="M3714" s="90"/>
      <c r="N3714" s="106"/>
      <c r="O3714" s="106"/>
      <c r="P3714" s="106"/>
      <c r="Q3714" s="90"/>
      <c r="R3714" s="106"/>
      <c r="S3714" s="106"/>
      <c r="T3714" s="106"/>
      <c r="U3714" s="90"/>
      <c r="V3714" s="107" t="str">
        <f t="shared" si="237"/>
        <v>Open PDFIR FINALLY.RHS-KK-ECG-IR-MECH-123-REV00</v>
      </c>
      <c r="W3714" s="972" t="str">
        <f t="shared" ca="1" si="235"/>
        <v>DONE</v>
      </c>
      <c r="X3714" s="979" t="str">
        <f t="shared" si="236"/>
        <v>P</v>
      </c>
      <c r="Y3714" s="979"/>
    </row>
    <row r="3715" spans="1:25" ht="93" customHeight="1" x14ac:dyDescent="0.3">
      <c r="A3715" s="450">
        <f t="shared" si="238"/>
        <v>3710</v>
      </c>
      <c r="B3715" s="608" t="s">
        <v>19716</v>
      </c>
      <c r="C3715" s="608" t="s">
        <v>3746</v>
      </c>
      <c r="D3715" s="272" t="s">
        <v>10661</v>
      </c>
      <c r="E3715" s="539" t="s">
        <v>15542</v>
      </c>
      <c r="F3715" s="106" t="s">
        <v>195</v>
      </c>
      <c r="G3715" s="106">
        <v>46072</v>
      </c>
      <c r="H3715" s="106">
        <v>46072</v>
      </c>
      <c r="I3715" s="90" t="s">
        <v>1671</v>
      </c>
      <c r="J3715" s="106"/>
      <c r="K3715" s="106"/>
      <c r="L3715" s="106"/>
      <c r="M3715" s="90"/>
      <c r="N3715" s="106"/>
      <c r="O3715" s="106"/>
      <c r="P3715" s="106"/>
      <c r="Q3715" s="90"/>
      <c r="R3715" s="106"/>
      <c r="S3715" s="106"/>
      <c r="T3715" s="106"/>
      <c r="U3715" s="90"/>
      <c r="V3715" s="107" t="str">
        <f t="shared" si="237"/>
        <v>Open PDFIR FINALLY.RHS-KK-ECG-IR-MECH-124-REV00</v>
      </c>
      <c r="W3715" s="972" t="str">
        <f t="shared" ca="1" si="235"/>
        <v>DONE</v>
      </c>
      <c r="X3715" s="979" t="str">
        <f t="shared" si="236"/>
        <v>P</v>
      </c>
      <c r="Y3715" s="979"/>
    </row>
    <row r="3716" spans="1:25" ht="93" customHeight="1" x14ac:dyDescent="0.3">
      <c r="A3716" s="450">
        <f t="shared" si="238"/>
        <v>3711</v>
      </c>
      <c r="B3716" s="608" t="s">
        <v>19717</v>
      </c>
      <c r="C3716" s="608" t="s">
        <v>3746</v>
      </c>
      <c r="D3716" s="272" t="s">
        <v>10661</v>
      </c>
      <c r="E3716" s="539" t="s">
        <v>15543</v>
      </c>
      <c r="F3716" s="106" t="s">
        <v>195</v>
      </c>
      <c r="G3716" s="106">
        <v>46072</v>
      </c>
      <c r="H3716" s="106">
        <v>46072</v>
      </c>
      <c r="I3716" s="90" t="s">
        <v>1671</v>
      </c>
      <c r="J3716" s="106"/>
      <c r="K3716" s="106"/>
      <c r="L3716" s="106"/>
      <c r="M3716" s="90"/>
      <c r="N3716" s="106"/>
      <c r="O3716" s="106"/>
      <c r="P3716" s="106"/>
      <c r="Q3716" s="90"/>
      <c r="R3716" s="106"/>
      <c r="S3716" s="106"/>
      <c r="T3716" s="106"/>
      <c r="U3716" s="90"/>
      <c r="V3716" s="107" t="str">
        <f t="shared" si="237"/>
        <v>Open PDFIR FINALLY.RHS-KK-ECG-IR-MECH-125-REV00</v>
      </c>
      <c r="W3716" s="972" t="str">
        <f t="shared" ca="1" si="235"/>
        <v>DONE</v>
      </c>
      <c r="X3716" s="979" t="str">
        <f t="shared" si="236"/>
        <v>P</v>
      </c>
      <c r="Y3716" s="979"/>
    </row>
    <row r="3717" spans="1:25" ht="93" customHeight="1" x14ac:dyDescent="0.3">
      <c r="A3717" s="450">
        <f t="shared" si="238"/>
        <v>3712</v>
      </c>
      <c r="B3717" s="608" t="s">
        <v>19718</v>
      </c>
      <c r="C3717" s="608" t="s">
        <v>76</v>
      </c>
      <c r="D3717" s="272" t="s">
        <v>10661</v>
      </c>
      <c r="E3717" s="539" t="s">
        <v>15532</v>
      </c>
      <c r="F3717" s="106" t="s">
        <v>195</v>
      </c>
      <c r="G3717" s="106">
        <v>46071</v>
      </c>
      <c r="H3717" s="106">
        <v>46071</v>
      </c>
      <c r="I3717" s="90" t="s">
        <v>1671</v>
      </c>
      <c r="J3717" s="106"/>
      <c r="K3717" s="106"/>
      <c r="L3717" s="106"/>
      <c r="M3717" s="90"/>
      <c r="N3717" s="106"/>
      <c r="O3717" s="106"/>
      <c r="P3717" s="106"/>
      <c r="Q3717" s="90"/>
      <c r="R3717" s="106"/>
      <c r="S3717" s="106"/>
      <c r="T3717" s="106"/>
      <c r="U3717" s="90"/>
      <c r="V3717" s="107" t="str">
        <f t="shared" si="237"/>
        <v>Open PDFIR FINALLY.RHS-KK-ECG-IR-CI-3139-REV00</v>
      </c>
      <c r="W3717" s="972" t="str">
        <f t="shared" ca="1" si="235"/>
        <v>DONE</v>
      </c>
      <c r="X3717" s="979" t="str">
        <f t="shared" si="236"/>
        <v>P</v>
      </c>
      <c r="Y3717" s="979"/>
    </row>
    <row r="3718" spans="1:25" ht="93" customHeight="1" x14ac:dyDescent="0.3">
      <c r="A3718" s="450">
        <f t="shared" si="238"/>
        <v>3713</v>
      </c>
      <c r="B3718" s="608" t="s">
        <v>19719</v>
      </c>
      <c r="C3718" s="608" t="s">
        <v>78</v>
      </c>
      <c r="D3718" s="272" t="s">
        <v>10661</v>
      </c>
      <c r="E3718" s="539" t="s">
        <v>15540</v>
      </c>
      <c r="F3718" s="106" t="s">
        <v>195</v>
      </c>
      <c r="G3718" s="106">
        <v>46078</v>
      </c>
      <c r="H3718" s="106">
        <v>46079</v>
      </c>
      <c r="I3718" s="90" t="s">
        <v>1671</v>
      </c>
      <c r="J3718" s="106"/>
      <c r="K3718" s="106"/>
      <c r="L3718" s="106"/>
      <c r="M3718" s="90"/>
      <c r="N3718" s="106"/>
      <c r="O3718" s="106"/>
      <c r="P3718" s="106"/>
      <c r="Q3718" s="90"/>
      <c r="R3718" s="106"/>
      <c r="S3718" s="106"/>
      <c r="T3718" s="106"/>
      <c r="U3718" s="90"/>
      <c r="V3718" s="107" t="str">
        <f t="shared" si="237"/>
        <v>Open PDFIR FINALLY.RHS-KK-ECG-IR-ELE-464-REV00</v>
      </c>
      <c r="W3718" s="972" t="str">
        <f t="shared" ref="W3718:W3781" ca="1" si="239">IF(UPPER(TRIM(U3718))="P", MAX(0, TODAY()-S3718), IF(UPPER(TRIM(Q3718))="P", MAX(0, TODAY()-O3718), IF(UPPER(TRIM(M3718))="P", MAX(0, TODAY()-K3718), IF(UPPER(TRIM(I3718))="P", MAX(0, TODAY()-G3718), IF(OR(UPPER(TRIM(U3718))="C", UPPER(TRIM(U3718))="R", UPPER(TRIM(U3718))="A", UPPER(TRIM(U3718))="AWC", UPPER(TRIM(Q3718))="C", UPPER(TRIM(Q3718))="R", UPPER(TRIM(Q3718))="A", UPPER(TRIM(Q3718))="AWC", UPPER(TRIM(M3718))="C", UPPER(TRIM(M3718))="R", UPPER(TRIM(M3718))="A", UPPER(TRIM(M3718))="AWC", UPPER(TRIM(I3718))="C", UPPER(TRIM(I3718))="R", UPPER(TRIM(I3718))="A", UPPER(TRIM(I3718))="AWC"), "DONE", "")))))</f>
        <v>DONE</v>
      </c>
      <c r="X3718" s="979" t="str">
        <f t="shared" ref="X3718:X3781" si="240">IF(B3718="","",IF(U3718&lt;&gt;"",U3718,IF(Q3718&lt;&gt;"",Q3718,IF(M3718&lt;&gt;"",M3718,IF(I3718&lt;&gt;"","P")))))</f>
        <v>P</v>
      </c>
      <c r="Y3718" s="979"/>
    </row>
    <row r="3719" spans="1:25" ht="73.2" x14ac:dyDescent="0.3">
      <c r="A3719" s="450">
        <f t="shared" si="238"/>
        <v>3714</v>
      </c>
      <c r="B3719" s="608" t="s">
        <v>19720</v>
      </c>
      <c r="C3719" s="608" t="s">
        <v>2735</v>
      </c>
      <c r="D3719" s="272" t="s">
        <v>10661</v>
      </c>
      <c r="E3719" s="539" t="s">
        <v>15541</v>
      </c>
      <c r="F3719" s="106" t="s">
        <v>195</v>
      </c>
      <c r="G3719" s="106">
        <v>46081</v>
      </c>
      <c r="H3719" s="106">
        <v>46081</v>
      </c>
      <c r="I3719" s="90" t="s">
        <v>1671</v>
      </c>
      <c r="J3719" s="106"/>
      <c r="K3719" s="106"/>
      <c r="L3719" s="106"/>
      <c r="M3719" s="90"/>
      <c r="N3719" s="106"/>
      <c r="O3719" s="106"/>
      <c r="P3719" s="106"/>
      <c r="Q3719" s="90"/>
      <c r="R3719" s="106"/>
      <c r="S3719" s="106"/>
      <c r="T3719" s="106"/>
      <c r="U3719" s="90"/>
      <c r="V3719" s="107" t="str">
        <f t="shared" si="237"/>
        <v>Open PDFIR FINALLY.RHS-KK-ECG-IR-ARCH-3140-REV00</v>
      </c>
      <c r="W3719" s="972" t="str">
        <f t="shared" ca="1" si="239"/>
        <v>DONE</v>
      </c>
      <c r="X3719" s="979" t="str">
        <f t="shared" si="240"/>
        <v>P</v>
      </c>
      <c r="Y3719" s="979"/>
    </row>
    <row r="3720" spans="1:25" ht="93" customHeight="1" x14ac:dyDescent="0.3">
      <c r="A3720" s="450">
        <f t="shared" si="238"/>
        <v>3715</v>
      </c>
      <c r="B3720" s="608" t="s">
        <v>19721</v>
      </c>
      <c r="C3720" s="608" t="s">
        <v>2735</v>
      </c>
      <c r="D3720" s="272" t="s">
        <v>5106</v>
      </c>
      <c r="E3720" s="539" t="s">
        <v>15544</v>
      </c>
      <c r="F3720" s="106" t="s">
        <v>195</v>
      </c>
      <c r="G3720" s="106">
        <v>46081</v>
      </c>
      <c r="H3720" s="106">
        <v>46081</v>
      </c>
      <c r="I3720" s="90" t="s">
        <v>1671</v>
      </c>
      <c r="J3720" s="106"/>
      <c r="K3720" s="106"/>
      <c r="L3720" s="106"/>
      <c r="M3720" s="90"/>
      <c r="N3720" s="106"/>
      <c r="O3720" s="106"/>
      <c r="P3720" s="106"/>
      <c r="Q3720" s="90"/>
      <c r="R3720" s="106"/>
      <c r="S3720" s="106"/>
      <c r="T3720" s="106"/>
      <c r="U3720" s="90"/>
      <c r="V3720" s="107" t="str">
        <f t="shared" si="237"/>
        <v>Open PDFIR FINALLY.RHS-KK-ECG-IR-ARCH-3141-REV00</v>
      </c>
      <c r="W3720" s="972" t="str">
        <f t="shared" ca="1" si="239"/>
        <v>DONE</v>
      </c>
      <c r="X3720" s="979" t="str">
        <f t="shared" si="240"/>
        <v>P</v>
      </c>
      <c r="Y3720" s="979"/>
    </row>
    <row r="3721" spans="1:25" ht="93" customHeight="1" x14ac:dyDescent="0.3">
      <c r="A3721" s="450">
        <f t="shared" si="238"/>
        <v>3716</v>
      </c>
      <c r="B3721" s="608" t="s">
        <v>19722</v>
      </c>
      <c r="C3721" s="608" t="s">
        <v>2735</v>
      </c>
      <c r="D3721" s="272" t="s">
        <v>5106</v>
      </c>
      <c r="E3721" s="539" t="s">
        <v>15545</v>
      </c>
      <c r="F3721" s="106" t="s">
        <v>195</v>
      </c>
      <c r="G3721" s="106">
        <v>46079</v>
      </c>
      <c r="H3721" s="106">
        <v>46079</v>
      </c>
      <c r="I3721" s="90" t="s">
        <v>1671</v>
      </c>
      <c r="J3721" s="106"/>
      <c r="K3721" s="106"/>
      <c r="L3721" s="106"/>
      <c r="M3721" s="90"/>
      <c r="N3721" s="106"/>
      <c r="O3721" s="106"/>
      <c r="P3721" s="106"/>
      <c r="Q3721" s="90"/>
      <c r="R3721" s="106"/>
      <c r="S3721" s="106"/>
      <c r="T3721" s="106"/>
      <c r="U3721" s="90"/>
      <c r="V3721" s="107" t="str">
        <f t="shared" si="237"/>
        <v>Open PDFIR FINALLY.RHS-KK-ECG-IR-ARCH-3142-REV00</v>
      </c>
      <c r="W3721" s="972" t="str">
        <f t="shared" ca="1" si="239"/>
        <v>DONE</v>
      </c>
      <c r="X3721" s="979" t="str">
        <f t="shared" si="240"/>
        <v>P</v>
      </c>
      <c r="Y3721" s="979"/>
    </row>
    <row r="3722" spans="1:25" ht="93" customHeight="1" x14ac:dyDescent="0.3">
      <c r="A3722" s="450">
        <f t="shared" si="238"/>
        <v>3717</v>
      </c>
      <c r="B3722" s="608" t="s">
        <v>19723</v>
      </c>
      <c r="C3722" s="608" t="s">
        <v>78</v>
      </c>
      <c r="D3722" s="272" t="s">
        <v>5106</v>
      </c>
      <c r="E3722" s="539" t="s">
        <v>15546</v>
      </c>
      <c r="F3722" s="106" t="s">
        <v>195</v>
      </c>
      <c r="G3722" s="106">
        <v>46083</v>
      </c>
      <c r="H3722" s="106">
        <v>46083</v>
      </c>
      <c r="I3722" s="90" t="s">
        <v>1671</v>
      </c>
      <c r="J3722" s="106"/>
      <c r="K3722" s="106"/>
      <c r="L3722" s="106"/>
      <c r="M3722" s="90"/>
      <c r="N3722" s="106"/>
      <c r="O3722" s="106"/>
      <c r="P3722" s="106"/>
      <c r="Q3722" s="90"/>
      <c r="R3722" s="106"/>
      <c r="S3722" s="106"/>
      <c r="T3722" s="106"/>
      <c r="U3722" s="90"/>
      <c r="V3722" s="107" t="str">
        <f t="shared" si="237"/>
        <v>Open PDFIR FINALLY.RHS-KK-ECG-IR-ELE-465-REV00</v>
      </c>
      <c r="W3722" s="972" t="str">
        <f t="shared" ca="1" si="239"/>
        <v>DONE</v>
      </c>
      <c r="X3722" s="979" t="str">
        <f t="shared" si="240"/>
        <v>P</v>
      </c>
      <c r="Y3722" s="979"/>
    </row>
    <row r="3723" spans="1:25" ht="93" customHeight="1" x14ac:dyDescent="0.3">
      <c r="A3723" s="450">
        <f t="shared" si="238"/>
        <v>3718</v>
      </c>
      <c r="B3723" s="608" t="s">
        <v>19724</v>
      </c>
      <c r="C3723" s="608" t="s">
        <v>76</v>
      </c>
      <c r="D3723" s="272" t="s">
        <v>10661</v>
      </c>
      <c r="E3723" s="539" t="s">
        <v>15547</v>
      </c>
      <c r="F3723" s="106" t="s">
        <v>195</v>
      </c>
      <c r="G3723" s="106">
        <v>46083</v>
      </c>
      <c r="H3723" s="106">
        <v>46083</v>
      </c>
      <c r="I3723" s="90" t="s">
        <v>1671</v>
      </c>
      <c r="J3723" s="106"/>
      <c r="K3723" s="106"/>
      <c r="L3723" s="106"/>
      <c r="M3723" s="90"/>
      <c r="N3723" s="106"/>
      <c r="O3723" s="106"/>
      <c r="P3723" s="106"/>
      <c r="Q3723" s="90"/>
      <c r="R3723" s="106"/>
      <c r="S3723" s="106"/>
      <c r="T3723" s="106"/>
      <c r="U3723" s="90"/>
      <c r="V3723" s="107" t="str">
        <f t="shared" si="237"/>
        <v>Open PDFIR FINALLY.RHS-KK-ECG-IR-CI-3143-REV00</v>
      </c>
      <c r="W3723" s="972" t="str">
        <f t="shared" ca="1" si="239"/>
        <v>DONE</v>
      </c>
      <c r="X3723" s="979" t="str">
        <f t="shared" si="240"/>
        <v>P</v>
      </c>
      <c r="Y3723" s="979"/>
    </row>
    <row r="3724" spans="1:25" ht="93" customHeight="1" x14ac:dyDescent="0.3">
      <c r="A3724" s="450">
        <f t="shared" si="238"/>
        <v>3719</v>
      </c>
      <c r="B3724" s="608" t="s">
        <v>19725</v>
      </c>
      <c r="C3724" s="608" t="s">
        <v>3746</v>
      </c>
      <c r="D3724" s="272" t="s">
        <v>8685</v>
      </c>
      <c r="E3724" s="539" t="s">
        <v>15548</v>
      </c>
      <c r="F3724" s="106" t="s">
        <v>195</v>
      </c>
      <c r="G3724" s="106">
        <v>46083</v>
      </c>
      <c r="H3724" s="106">
        <v>46085</v>
      </c>
      <c r="I3724" s="90" t="s">
        <v>1671</v>
      </c>
      <c r="J3724" s="106"/>
      <c r="K3724" s="106"/>
      <c r="L3724" s="106"/>
      <c r="M3724" s="90"/>
      <c r="N3724" s="106"/>
      <c r="O3724" s="106"/>
      <c r="P3724" s="106"/>
      <c r="Q3724" s="90"/>
      <c r="R3724" s="106"/>
      <c r="S3724" s="106"/>
      <c r="T3724" s="106"/>
      <c r="U3724" s="90"/>
      <c r="V3724" s="107" t="str">
        <f t="shared" si="237"/>
        <v>Open PDFIR FINALLY.RHS-KK-ECG-IR-MECH-126-REV00</v>
      </c>
      <c r="W3724" s="972" t="str">
        <f t="shared" ca="1" si="239"/>
        <v>DONE</v>
      </c>
      <c r="X3724" s="979" t="str">
        <f t="shared" si="240"/>
        <v>P</v>
      </c>
      <c r="Y3724" s="979"/>
    </row>
    <row r="3725" spans="1:25" ht="93" customHeight="1" x14ac:dyDescent="0.3">
      <c r="A3725" s="450">
        <f t="shared" si="238"/>
        <v>3720</v>
      </c>
      <c r="B3725" s="608" t="s">
        <v>19726</v>
      </c>
      <c r="C3725" s="608" t="s">
        <v>3746</v>
      </c>
      <c r="D3725" s="272" t="s">
        <v>5106</v>
      </c>
      <c r="E3725" s="539" t="s">
        <v>15558</v>
      </c>
      <c r="F3725" s="106" t="s">
        <v>195</v>
      </c>
      <c r="G3725" s="106">
        <v>46083</v>
      </c>
      <c r="H3725" s="106">
        <v>46085</v>
      </c>
      <c r="I3725" s="90" t="s">
        <v>1671</v>
      </c>
      <c r="J3725" s="106"/>
      <c r="K3725" s="106"/>
      <c r="L3725" s="106"/>
      <c r="M3725" s="90"/>
      <c r="N3725" s="106"/>
      <c r="O3725" s="106"/>
      <c r="P3725" s="106"/>
      <c r="Q3725" s="90"/>
      <c r="R3725" s="106"/>
      <c r="S3725" s="106"/>
      <c r="T3725" s="106"/>
      <c r="U3725" s="90"/>
      <c r="V3725" s="107" t="str">
        <f t="shared" si="237"/>
        <v>Open PDFIR FINALLY.RHS-KK-ECG-IR-MECH-127-REV00</v>
      </c>
      <c r="W3725" s="972" t="str">
        <f t="shared" ca="1" si="239"/>
        <v>DONE</v>
      </c>
      <c r="X3725" s="979" t="str">
        <f t="shared" si="240"/>
        <v>P</v>
      </c>
      <c r="Y3725" s="979"/>
    </row>
    <row r="3726" spans="1:25" ht="93" customHeight="1" x14ac:dyDescent="0.3">
      <c r="A3726" s="450">
        <f t="shared" si="238"/>
        <v>3721</v>
      </c>
      <c r="B3726" s="608" t="s">
        <v>19727</v>
      </c>
      <c r="C3726" s="608" t="s">
        <v>3746</v>
      </c>
      <c r="D3726" s="272" t="s">
        <v>8685</v>
      </c>
      <c r="E3726" s="539" t="s">
        <v>15550</v>
      </c>
      <c r="F3726" s="106" t="s">
        <v>195</v>
      </c>
      <c r="G3726" s="106">
        <v>46083</v>
      </c>
      <c r="H3726" s="106">
        <v>46085</v>
      </c>
      <c r="I3726" s="90" t="s">
        <v>1671</v>
      </c>
      <c r="J3726" s="106"/>
      <c r="K3726" s="106"/>
      <c r="L3726" s="106"/>
      <c r="M3726" s="90"/>
      <c r="N3726" s="106"/>
      <c r="O3726" s="106"/>
      <c r="P3726" s="106"/>
      <c r="Q3726" s="90"/>
      <c r="R3726" s="106"/>
      <c r="S3726" s="106"/>
      <c r="T3726" s="106"/>
      <c r="U3726" s="90"/>
      <c r="V3726" s="107" t="str">
        <f t="shared" si="237"/>
        <v>Open PDFIR FINALLY.RHS-KK-ECG-IR-MECH-128-REV00</v>
      </c>
      <c r="W3726" s="972" t="str">
        <f t="shared" ca="1" si="239"/>
        <v>DONE</v>
      </c>
      <c r="X3726" s="979" t="str">
        <f t="shared" si="240"/>
        <v>P</v>
      </c>
      <c r="Y3726" s="979"/>
    </row>
    <row r="3727" spans="1:25" ht="93" customHeight="1" x14ac:dyDescent="0.3">
      <c r="A3727" s="450">
        <f t="shared" si="238"/>
        <v>3722</v>
      </c>
      <c r="B3727" s="608" t="s">
        <v>19728</v>
      </c>
      <c r="C3727" s="608" t="s">
        <v>3746</v>
      </c>
      <c r="D3727" s="272" t="s">
        <v>8685</v>
      </c>
      <c r="E3727" s="539" t="s">
        <v>15549</v>
      </c>
      <c r="F3727" s="106" t="s">
        <v>195</v>
      </c>
      <c r="G3727" s="106">
        <v>46083</v>
      </c>
      <c r="H3727" s="106">
        <v>46085</v>
      </c>
      <c r="I3727" s="90" t="s">
        <v>1671</v>
      </c>
      <c r="J3727" s="106"/>
      <c r="K3727" s="106"/>
      <c r="L3727" s="106"/>
      <c r="M3727" s="90"/>
      <c r="N3727" s="106"/>
      <c r="O3727" s="106"/>
      <c r="P3727" s="106"/>
      <c r="Q3727" s="90"/>
      <c r="R3727" s="106"/>
      <c r="S3727" s="106"/>
      <c r="T3727" s="106"/>
      <c r="U3727" s="90"/>
      <c r="V3727" s="107" t="str">
        <f t="shared" si="237"/>
        <v>Open PDFIR FINALLY.RHS-KK-ECG-IR-MECH-129-REV00</v>
      </c>
      <c r="W3727" s="972" t="str">
        <f t="shared" ca="1" si="239"/>
        <v>DONE</v>
      </c>
      <c r="X3727" s="979" t="str">
        <f t="shared" si="240"/>
        <v>P</v>
      </c>
      <c r="Y3727" s="979"/>
    </row>
    <row r="3728" spans="1:25" ht="93" customHeight="1" x14ac:dyDescent="0.3">
      <c r="A3728" s="450">
        <f t="shared" si="238"/>
        <v>3723</v>
      </c>
      <c r="B3728" s="608" t="s">
        <v>19729</v>
      </c>
      <c r="C3728" s="608" t="s">
        <v>4383</v>
      </c>
      <c r="D3728" s="272" t="s">
        <v>8685</v>
      </c>
      <c r="E3728" s="539" t="s">
        <v>15551</v>
      </c>
      <c r="F3728" s="106" t="s">
        <v>195</v>
      </c>
      <c r="G3728" s="106">
        <v>46084</v>
      </c>
      <c r="H3728" s="106">
        <v>46084</v>
      </c>
      <c r="I3728" s="90" t="s">
        <v>62</v>
      </c>
      <c r="J3728" s="106"/>
      <c r="K3728" s="106"/>
      <c r="L3728" s="106"/>
      <c r="M3728" s="90"/>
      <c r="N3728" s="106"/>
      <c r="O3728" s="106"/>
      <c r="P3728" s="106"/>
      <c r="Q3728" s="90"/>
      <c r="R3728" s="106"/>
      <c r="S3728" s="106"/>
      <c r="T3728" s="106"/>
      <c r="U3728" s="90"/>
      <c r="V3728" s="107" t="str">
        <f t="shared" si="237"/>
        <v>Open PDFIR FINALLY.RHS-KK-ECG-IR-SU-3144-REV00</v>
      </c>
      <c r="W3728" s="972" t="str">
        <f t="shared" ca="1" si="239"/>
        <v>DONE</v>
      </c>
      <c r="X3728" s="979" t="str">
        <f t="shared" si="240"/>
        <v>P</v>
      </c>
      <c r="Y3728" s="979"/>
    </row>
    <row r="3729" spans="1:25" ht="93" customHeight="1" x14ac:dyDescent="0.3">
      <c r="A3729" s="450">
        <f t="shared" si="238"/>
        <v>3724</v>
      </c>
      <c r="B3729" s="608" t="s">
        <v>19730</v>
      </c>
      <c r="C3729" s="608" t="s">
        <v>76</v>
      </c>
      <c r="D3729" s="272" t="s">
        <v>10661</v>
      </c>
      <c r="E3729" s="539" t="s">
        <v>15581</v>
      </c>
      <c r="F3729" s="106" t="s">
        <v>195</v>
      </c>
      <c r="G3729" s="106">
        <v>46085</v>
      </c>
      <c r="H3729" s="106">
        <v>46086</v>
      </c>
      <c r="I3729" s="90" t="s">
        <v>25</v>
      </c>
      <c r="J3729" s="106"/>
      <c r="K3729" s="106"/>
      <c r="L3729" s="106"/>
      <c r="M3729" s="90"/>
      <c r="N3729" s="106"/>
      <c r="O3729" s="106"/>
      <c r="P3729" s="106"/>
      <c r="Q3729" s="90"/>
      <c r="R3729" s="106"/>
      <c r="S3729" s="106"/>
      <c r="T3729" s="106"/>
      <c r="U3729" s="90"/>
      <c r="V3729" s="107" t="str">
        <f t="shared" si="237"/>
        <v>Open PDFIR FINALLY.RHS-KK-ECG-IR-CI-3145-REV00</v>
      </c>
      <c r="W3729" s="972" t="str">
        <f t="shared" ca="1" si="239"/>
        <v>DONE</v>
      </c>
      <c r="X3729" s="979" t="str">
        <f t="shared" si="240"/>
        <v>P</v>
      </c>
      <c r="Y3729" s="979"/>
    </row>
    <row r="3730" spans="1:25" ht="93" customHeight="1" x14ac:dyDescent="0.3">
      <c r="A3730" s="843">
        <f t="shared" si="238"/>
        <v>3725</v>
      </c>
      <c r="B3730" s="844" t="s">
        <v>19731</v>
      </c>
      <c r="C3730" s="844" t="s">
        <v>2735</v>
      </c>
      <c r="D3730" s="845" t="s">
        <v>5106</v>
      </c>
      <c r="E3730" s="846" t="s">
        <v>15591</v>
      </c>
      <c r="F3730" s="847" t="s">
        <v>195</v>
      </c>
      <c r="G3730" s="847">
        <v>46088</v>
      </c>
      <c r="H3730" s="847"/>
      <c r="I3730" s="848" t="s">
        <v>83</v>
      </c>
      <c r="J3730" s="847"/>
      <c r="K3730" s="847"/>
      <c r="L3730" s="847"/>
      <c r="M3730" s="848"/>
      <c r="N3730" s="847"/>
      <c r="O3730" s="847"/>
      <c r="P3730" s="847"/>
      <c r="Q3730" s="848"/>
      <c r="R3730" s="847"/>
      <c r="S3730" s="847"/>
      <c r="T3730" s="847"/>
      <c r="U3730" s="848"/>
      <c r="V3730" s="849" t="str">
        <f t="shared" si="237"/>
        <v>Open PDFIR FINALLY.RHS-KK-ECG-IR-ARCH-3146-REV00</v>
      </c>
      <c r="W3730" s="973">
        <f t="shared" ca="1" si="239"/>
        <v>120</v>
      </c>
      <c r="X3730" s="979" t="str">
        <f t="shared" si="240"/>
        <v>P</v>
      </c>
      <c r="Y3730" s="979"/>
    </row>
    <row r="3731" spans="1:25" ht="93" customHeight="1" x14ac:dyDescent="0.3">
      <c r="A3731" s="450">
        <f t="shared" si="238"/>
        <v>3726</v>
      </c>
      <c r="B3731" s="608" t="s">
        <v>19732</v>
      </c>
      <c r="C3731" s="608" t="s">
        <v>78</v>
      </c>
      <c r="D3731" s="272" t="s">
        <v>5106</v>
      </c>
      <c r="E3731" s="539" t="s">
        <v>15600</v>
      </c>
      <c r="F3731" s="106" t="s">
        <v>195</v>
      </c>
      <c r="G3731" s="106">
        <v>46088</v>
      </c>
      <c r="H3731" s="106">
        <v>46088</v>
      </c>
      <c r="I3731" s="616" t="s">
        <v>1671</v>
      </c>
      <c r="J3731" s="106"/>
      <c r="K3731" s="106"/>
      <c r="L3731" s="106"/>
      <c r="M3731" s="90"/>
      <c r="N3731" s="106"/>
      <c r="O3731" s="106"/>
      <c r="P3731" s="106"/>
      <c r="Q3731" s="90"/>
      <c r="R3731" s="106"/>
      <c r="S3731" s="106"/>
      <c r="T3731" s="106"/>
      <c r="U3731" s="90"/>
      <c r="V3731" s="107" t="str">
        <f t="shared" si="237"/>
        <v>Open PDFIR FINALLY.RHS-KK-ECG-IR-ELE-466-REV00</v>
      </c>
      <c r="W3731" s="972" t="str">
        <f t="shared" ca="1" si="239"/>
        <v>DONE</v>
      </c>
      <c r="X3731" s="979" t="str">
        <f t="shared" si="240"/>
        <v>P</v>
      </c>
      <c r="Y3731" s="979"/>
    </row>
    <row r="3732" spans="1:25" ht="93" customHeight="1" x14ac:dyDescent="0.3">
      <c r="A3732" s="450">
        <f t="shared" si="238"/>
        <v>3727</v>
      </c>
      <c r="B3732" s="608" t="s">
        <v>19733</v>
      </c>
      <c r="C3732" s="608" t="s">
        <v>78</v>
      </c>
      <c r="D3732" s="272" t="s">
        <v>5106</v>
      </c>
      <c r="E3732" s="539" t="s">
        <v>15601</v>
      </c>
      <c r="F3732" s="106" t="s">
        <v>195</v>
      </c>
      <c r="G3732" s="106">
        <v>46088</v>
      </c>
      <c r="H3732" s="106">
        <v>46088</v>
      </c>
      <c r="I3732" s="616" t="s">
        <v>1671</v>
      </c>
      <c r="J3732" s="106"/>
      <c r="K3732" s="106"/>
      <c r="L3732" s="106"/>
      <c r="M3732" s="90"/>
      <c r="N3732" s="106"/>
      <c r="O3732" s="106"/>
      <c r="P3732" s="106"/>
      <c r="Q3732" s="90"/>
      <c r="R3732" s="106"/>
      <c r="S3732" s="106"/>
      <c r="T3732" s="106"/>
      <c r="U3732" s="90"/>
      <c r="V3732" s="107" t="str">
        <f t="shared" si="237"/>
        <v>Open PDFIR FINALLY.RHS-KK-ECG-IR-ELE-467-REV00</v>
      </c>
      <c r="W3732" s="972" t="str">
        <f t="shared" ca="1" si="239"/>
        <v>DONE</v>
      </c>
      <c r="X3732" s="979" t="str">
        <f t="shared" si="240"/>
        <v>P</v>
      </c>
      <c r="Y3732" s="979"/>
    </row>
    <row r="3733" spans="1:25" ht="93" customHeight="1" x14ac:dyDescent="0.3">
      <c r="A3733" s="450">
        <f t="shared" si="238"/>
        <v>3728</v>
      </c>
      <c r="B3733" s="608" t="s">
        <v>19734</v>
      </c>
      <c r="C3733" s="608" t="s">
        <v>76</v>
      </c>
      <c r="D3733" s="272" t="s">
        <v>10661</v>
      </c>
      <c r="E3733" s="539" t="s">
        <v>15662</v>
      </c>
      <c r="F3733" s="106" t="s">
        <v>195</v>
      </c>
      <c r="G3733" s="106">
        <v>46089</v>
      </c>
      <c r="H3733" s="106">
        <v>46091</v>
      </c>
      <c r="I3733" s="616" t="s">
        <v>1671</v>
      </c>
      <c r="J3733" s="106"/>
      <c r="K3733" s="106"/>
      <c r="L3733" s="106"/>
      <c r="M3733" s="90"/>
      <c r="N3733" s="106"/>
      <c r="O3733" s="106"/>
      <c r="P3733" s="106"/>
      <c r="Q3733" s="90"/>
      <c r="R3733" s="106"/>
      <c r="S3733" s="106"/>
      <c r="T3733" s="106"/>
      <c r="U3733" s="90"/>
      <c r="V3733" s="107" t="str">
        <f t="shared" si="237"/>
        <v>Open PDFIR FINALLY.RHS-KK-ECG-IR-CI-3147-REV00</v>
      </c>
      <c r="W3733" s="972" t="str">
        <f t="shared" ca="1" si="239"/>
        <v>DONE</v>
      </c>
      <c r="X3733" s="979" t="str">
        <f t="shared" si="240"/>
        <v>P</v>
      </c>
      <c r="Y3733" s="979"/>
    </row>
    <row r="3734" spans="1:25" ht="93" customHeight="1" x14ac:dyDescent="0.3">
      <c r="A3734" s="450">
        <f t="shared" si="238"/>
        <v>3729</v>
      </c>
      <c r="B3734" s="608" t="s">
        <v>19735</v>
      </c>
      <c r="C3734" s="608" t="s">
        <v>76</v>
      </c>
      <c r="D3734" s="272" t="s">
        <v>10661</v>
      </c>
      <c r="E3734" s="539" t="s">
        <v>15663</v>
      </c>
      <c r="F3734" s="106" t="s">
        <v>195</v>
      </c>
      <c r="G3734" s="106">
        <v>46089</v>
      </c>
      <c r="H3734" s="106">
        <v>46089</v>
      </c>
      <c r="I3734" s="616" t="s">
        <v>25</v>
      </c>
      <c r="J3734" s="106"/>
      <c r="K3734" s="106"/>
      <c r="L3734" s="106"/>
      <c r="M3734" s="90"/>
      <c r="N3734" s="106"/>
      <c r="O3734" s="106"/>
      <c r="P3734" s="106"/>
      <c r="Q3734" s="90"/>
      <c r="R3734" s="106"/>
      <c r="S3734" s="106"/>
      <c r="T3734" s="106"/>
      <c r="U3734" s="90"/>
      <c r="V3734" s="107" t="str">
        <f t="shared" si="237"/>
        <v>Open PDFIR FINALLY.RHS-KK-ECG-IR-CI-3148-REV00</v>
      </c>
      <c r="W3734" s="972" t="str">
        <f t="shared" ca="1" si="239"/>
        <v>DONE</v>
      </c>
      <c r="X3734" s="979" t="str">
        <f t="shared" si="240"/>
        <v>P</v>
      </c>
      <c r="Y3734" s="979"/>
    </row>
    <row r="3735" spans="1:25" ht="93" customHeight="1" x14ac:dyDescent="0.3">
      <c r="A3735" s="450">
        <f t="shared" si="238"/>
        <v>3730</v>
      </c>
      <c r="B3735" s="608" t="s">
        <v>19736</v>
      </c>
      <c r="C3735" s="608" t="s">
        <v>4383</v>
      </c>
      <c r="D3735" s="272" t="s">
        <v>8685</v>
      </c>
      <c r="E3735" s="539" t="s">
        <v>15667</v>
      </c>
      <c r="F3735" s="106" t="s">
        <v>195</v>
      </c>
      <c r="G3735" s="106">
        <v>46077</v>
      </c>
      <c r="H3735" s="106">
        <v>46077</v>
      </c>
      <c r="I3735" s="616" t="s">
        <v>62</v>
      </c>
      <c r="J3735" s="106"/>
      <c r="K3735" s="106"/>
      <c r="L3735" s="106"/>
      <c r="M3735" s="90"/>
      <c r="N3735" s="106"/>
      <c r="O3735" s="106"/>
      <c r="P3735" s="106"/>
      <c r="Q3735" s="90"/>
      <c r="R3735" s="106"/>
      <c r="S3735" s="106"/>
      <c r="T3735" s="106"/>
      <c r="U3735" s="90"/>
      <c r="V3735" s="107" t="str">
        <f t="shared" si="237"/>
        <v>Open PDFIR FINALLY.RHS-KK-ECG-IR-SU-3149-REV00</v>
      </c>
      <c r="W3735" s="972" t="str">
        <f t="shared" ca="1" si="239"/>
        <v>DONE</v>
      </c>
      <c r="X3735" s="979" t="str">
        <f t="shared" si="240"/>
        <v>P</v>
      </c>
      <c r="Y3735" s="979"/>
    </row>
    <row r="3736" spans="1:25" ht="93" customHeight="1" x14ac:dyDescent="0.3">
      <c r="A3736" s="450">
        <f t="shared" si="238"/>
        <v>3731</v>
      </c>
      <c r="B3736" s="608" t="s">
        <v>19737</v>
      </c>
      <c r="C3736" s="608" t="s">
        <v>4383</v>
      </c>
      <c r="D3736" s="272" t="s">
        <v>10661</v>
      </c>
      <c r="E3736" s="539" t="s">
        <v>15664</v>
      </c>
      <c r="F3736" s="106" t="s">
        <v>195</v>
      </c>
      <c r="G3736" s="106">
        <v>46077</v>
      </c>
      <c r="H3736" s="106">
        <v>46077</v>
      </c>
      <c r="I3736" s="616" t="s">
        <v>62</v>
      </c>
      <c r="J3736" s="106"/>
      <c r="K3736" s="106"/>
      <c r="L3736" s="106"/>
      <c r="M3736" s="90"/>
      <c r="N3736" s="106"/>
      <c r="O3736" s="106"/>
      <c r="P3736" s="106"/>
      <c r="Q3736" s="90"/>
      <c r="R3736" s="106"/>
      <c r="S3736" s="106"/>
      <c r="T3736" s="106"/>
      <c r="U3736" s="90"/>
      <c r="V3736" s="107" t="str">
        <f t="shared" si="237"/>
        <v>Open PDFIR FINALLY.RHS-KK-ECG-IR-SU-3150-REV00</v>
      </c>
      <c r="W3736" s="972" t="str">
        <f t="shared" ca="1" si="239"/>
        <v>DONE</v>
      </c>
      <c r="X3736" s="979" t="str">
        <f t="shared" si="240"/>
        <v>P</v>
      </c>
      <c r="Y3736" s="979"/>
    </row>
    <row r="3737" spans="1:25" ht="93" customHeight="1" x14ac:dyDescent="0.3">
      <c r="A3737" s="450">
        <f t="shared" si="238"/>
        <v>3732</v>
      </c>
      <c r="B3737" s="608" t="s">
        <v>19738</v>
      </c>
      <c r="C3737" s="608" t="s">
        <v>4383</v>
      </c>
      <c r="D3737" s="272" t="s">
        <v>10661</v>
      </c>
      <c r="E3737" s="539" t="s">
        <v>15665</v>
      </c>
      <c r="F3737" s="106" t="s">
        <v>195</v>
      </c>
      <c r="G3737" s="106">
        <v>46077</v>
      </c>
      <c r="H3737" s="106">
        <v>46077</v>
      </c>
      <c r="I3737" s="616" t="s">
        <v>62</v>
      </c>
      <c r="J3737" s="106"/>
      <c r="K3737" s="106"/>
      <c r="L3737" s="106"/>
      <c r="M3737" s="90"/>
      <c r="N3737" s="106"/>
      <c r="O3737" s="106"/>
      <c r="P3737" s="106"/>
      <c r="Q3737" s="90"/>
      <c r="R3737" s="106"/>
      <c r="S3737" s="106"/>
      <c r="T3737" s="106"/>
      <c r="U3737" s="90"/>
      <c r="V3737" s="107" t="str">
        <f t="shared" si="237"/>
        <v>Open PDFIR FINALLY.RHS-KK-ECG-IR-SU-3151-REV00</v>
      </c>
      <c r="W3737" s="972" t="str">
        <f t="shared" ca="1" si="239"/>
        <v>DONE</v>
      </c>
      <c r="X3737" s="979" t="str">
        <f t="shared" si="240"/>
        <v>P</v>
      </c>
      <c r="Y3737" s="979"/>
    </row>
    <row r="3738" spans="1:25" ht="93" customHeight="1" x14ac:dyDescent="0.3">
      <c r="A3738" s="450">
        <f t="shared" si="238"/>
        <v>3733</v>
      </c>
      <c r="B3738" s="608" t="s">
        <v>19739</v>
      </c>
      <c r="C3738" s="608" t="s">
        <v>4383</v>
      </c>
      <c r="D3738" s="272" t="s">
        <v>8685</v>
      </c>
      <c r="E3738" s="539" t="s">
        <v>15666</v>
      </c>
      <c r="F3738" s="106" t="s">
        <v>195</v>
      </c>
      <c r="G3738" s="106">
        <v>46079</v>
      </c>
      <c r="H3738" s="106">
        <v>46079</v>
      </c>
      <c r="I3738" s="616" t="s">
        <v>62</v>
      </c>
      <c r="J3738" s="106"/>
      <c r="K3738" s="106"/>
      <c r="L3738" s="106"/>
      <c r="M3738" s="90"/>
      <c r="N3738" s="106"/>
      <c r="O3738" s="106"/>
      <c r="P3738" s="106"/>
      <c r="Q3738" s="90"/>
      <c r="R3738" s="106"/>
      <c r="S3738" s="106"/>
      <c r="T3738" s="106"/>
      <c r="U3738" s="90"/>
      <c r="V3738" s="107" t="str">
        <f t="shared" ref="V3738:V3751" si="241">IF(B3738&gt;0,HYPERLINK(CONCATENATE("PDFIR FINALLY/",B3738,".pdf"),CONCATENATE("Open PDFIR FINALLY.",B3738)),"")</f>
        <v>Open PDFIR FINALLY.RHS-KK-ECG-IR-SU-3152-REV00</v>
      </c>
      <c r="W3738" s="972" t="str">
        <f t="shared" ca="1" si="239"/>
        <v>DONE</v>
      </c>
      <c r="X3738" s="979" t="str">
        <f t="shared" si="240"/>
        <v>P</v>
      </c>
      <c r="Y3738" s="979"/>
    </row>
    <row r="3739" spans="1:25" ht="93" customHeight="1" x14ac:dyDescent="0.3">
      <c r="A3739" s="450">
        <f t="shared" si="238"/>
        <v>3734</v>
      </c>
      <c r="B3739" s="608" t="s">
        <v>19740</v>
      </c>
      <c r="C3739" s="608" t="s">
        <v>4383</v>
      </c>
      <c r="D3739" s="272" t="s">
        <v>10661</v>
      </c>
      <c r="E3739" s="539" t="s">
        <v>15668</v>
      </c>
      <c r="F3739" s="106" t="s">
        <v>195</v>
      </c>
      <c r="G3739" s="106">
        <v>46079</v>
      </c>
      <c r="H3739" s="106">
        <v>46079</v>
      </c>
      <c r="I3739" s="616" t="s">
        <v>62</v>
      </c>
      <c r="J3739" s="106"/>
      <c r="K3739" s="106"/>
      <c r="L3739" s="106"/>
      <c r="M3739" s="90"/>
      <c r="N3739" s="106"/>
      <c r="O3739" s="106"/>
      <c r="P3739" s="106"/>
      <c r="Q3739" s="90"/>
      <c r="R3739" s="106"/>
      <c r="S3739" s="106"/>
      <c r="T3739" s="106"/>
      <c r="U3739" s="90"/>
      <c r="V3739" s="107" t="str">
        <f t="shared" si="241"/>
        <v>Open PDFIR FINALLY.RHS-KK-ECG-IR-SU-3153-REV00</v>
      </c>
      <c r="W3739" s="972" t="str">
        <f t="shared" ca="1" si="239"/>
        <v>DONE</v>
      </c>
      <c r="X3739" s="979" t="str">
        <f t="shared" si="240"/>
        <v>P</v>
      </c>
      <c r="Y3739" s="979"/>
    </row>
    <row r="3740" spans="1:25" ht="93" customHeight="1" x14ac:dyDescent="0.3">
      <c r="A3740" s="450">
        <f t="shared" si="238"/>
        <v>3735</v>
      </c>
      <c r="B3740" s="608" t="s">
        <v>19741</v>
      </c>
      <c r="C3740" s="608" t="s">
        <v>4383</v>
      </c>
      <c r="D3740" s="272" t="s">
        <v>10661</v>
      </c>
      <c r="E3740" s="539" t="s">
        <v>15669</v>
      </c>
      <c r="F3740" s="106" t="s">
        <v>195</v>
      </c>
      <c r="G3740" s="106">
        <v>46079</v>
      </c>
      <c r="H3740" s="106">
        <v>46079</v>
      </c>
      <c r="I3740" s="616" t="s">
        <v>62</v>
      </c>
      <c r="J3740" s="106"/>
      <c r="K3740" s="106"/>
      <c r="L3740" s="106"/>
      <c r="M3740" s="90"/>
      <c r="N3740" s="106"/>
      <c r="O3740" s="106"/>
      <c r="P3740" s="106"/>
      <c r="Q3740" s="90"/>
      <c r="R3740" s="106"/>
      <c r="S3740" s="106"/>
      <c r="T3740" s="106"/>
      <c r="U3740" s="90"/>
      <c r="V3740" s="107" t="str">
        <f t="shared" si="241"/>
        <v>Open PDFIR FINALLY.RHS-KK-ECG-IR-SU-3154-REV00</v>
      </c>
      <c r="W3740" s="972" t="str">
        <f t="shared" ca="1" si="239"/>
        <v>DONE</v>
      </c>
      <c r="X3740" s="979" t="str">
        <f t="shared" si="240"/>
        <v>P</v>
      </c>
      <c r="Y3740" s="979"/>
    </row>
    <row r="3741" spans="1:25" ht="93" customHeight="1" x14ac:dyDescent="0.3">
      <c r="A3741" s="450">
        <f t="shared" si="238"/>
        <v>3736</v>
      </c>
      <c r="B3741" s="608" t="s">
        <v>19742</v>
      </c>
      <c r="C3741" s="608" t="s">
        <v>4383</v>
      </c>
      <c r="D3741" s="272" t="s">
        <v>10661</v>
      </c>
      <c r="E3741" s="539" t="s">
        <v>15670</v>
      </c>
      <c r="F3741" s="106" t="s">
        <v>195</v>
      </c>
      <c r="G3741" s="106">
        <v>46079</v>
      </c>
      <c r="H3741" s="106">
        <v>46079</v>
      </c>
      <c r="I3741" s="616" t="s">
        <v>62</v>
      </c>
      <c r="J3741" s="106"/>
      <c r="K3741" s="106"/>
      <c r="L3741" s="106"/>
      <c r="M3741" s="90"/>
      <c r="N3741" s="106"/>
      <c r="O3741" s="106"/>
      <c r="P3741" s="106"/>
      <c r="Q3741" s="90"/>
      <c r="R3741" s="106"/>
      <c r="S3741" s="106"/>
      <c r="T3741" s="106"/>
      <c r="U3741" s="90"/>
      <c r="V3741" s="107" t="str">
        <f t="shared" si="241"/>
        <v>Open PDFIR FINALLY.RHS-KK-ECG-IR-SU-3155-REV00</v>
      </c>
      <c r="W3741" s="972" t="str">
        <f t="shared" ca="1" si="239"/>
        <v>DONE</v>
      </c>
      <c r="X3741" s="979" t="str">
        <f t="shared" si="240"/>
        <v>P</v>
      </c>
      <c r="Y3741" s="979"/>
    </row>
    <row r="3742" spans="1:25" ht="93" customHeight="1" x14ac:dyDescent="0.3">
      <c r="A3742" s="450">
        <f t="shared" si="238"/>
        <v>3737</v>
      </c>
      <c r="B3742" s="608" t="s">
        <v>19743</v>
      </c>
      <c r="C3742" s="608" t="s">
        <v>4383</v>
      </c>
      <c r="D3742" s="272" t="s">
        <v>10661</v>
      </c>
      <c r="E3742" s="539" t="s">
        <v>15672</v>
      </c>
      <c r="F3742" s="106" t="s">
        <v>195</v>
      </c>
      <c r="G3742" s="106">
        <v>46091</v>
      </c>
      <c r="H3742" s="106">
        <v>46091</v>
      </c>
      <c r="I3742" s="616" t="s">
        <v>62</v>
      </c>
      <c r="J3742" s="106"/>
      <c r="K3742" s="106"/>
      <c r="L3742" s="106"/>
      <c r="M3742" s="90"/>
      <c r="N3742" s="106"/>
      <c r="O3742" s="106"/>
      <c r="P3742" s="106"/>
      <c r="Q3742" s="90"/>
      <c r="R3742" s="106"/>
      <c r="S3742" s="106"/>
      <c r="T3742" s="106"/>
      <c r="U3742" s="90"/>
      <c r="V3742" s="107" t="str">
        <f t="shared" si="241"/>
        <v>Open PDFIR FINALLY.RHS-KK-ECG-IR-SU-3156-REV00</v>
      </c>
      <c r="W3742" s="972" t="str">
        <f t="shared" ca="1" si="239"/>
        <v>DONE</v>
      </c>
      <c r="X3742" s="979" t="str">
        <f t="shared" si="240"/>
        <v>P</v>
      </c>
      <c r="Y3742" s="979"/>
    </row>
    <row r="3743" spans="1:25" ht="93" customHeight="1" x14ac:dyDescent="0.3">
      <c r="A3743" s="450">
        <f t="shared" si="238"/>
        <v>3738</v>
      </c>
      <c r="B3743" s="608" t="s">
        <v>19744</v>
      </c>
      <c r="C3743" s="608" t="s">
        <v>4383</v>
      </c>
      <c r="D3743" s="272" t="s">
        <v>10661</v>
      </c>
      <c r="E3743" s="539" t="s">
        <v>15673</v>
      </c>
      <c r="F3743" s="106" t="s">
        <v>195</v>
      </c>
      <c r="G3743" s="106">
        <v>46091</v>
      </c>
      <c r="H3743" s="106">
        <v>46091</v>
      </c>
      <c r="I3743" s="616" t="s">
        <v>62</v>
      </c>
      <c r="J3743" s="106"/>
      <c r="K3743" s="106"/>
      <c r="L3743" s="106"/>
      <c r="M3743" s="90"/>
      <c r="N3743" s="106"/>
      <c r="O3743" s="106"/>
      <c r="P3743" s="106"/>
      <c r="Q3743" s="90"/>
      <c r="R3743" s="106"/>
      <c r="S3743" s="106"/>
      <c r="T3743" s="106"/>
      <c r="U3743" s="90"/>
      <c r="V3743" s="107" t="str">
        <f t="shared" si="241"/>
        <v>Open PDFIR FINALLY.RHS-KK-ECG-IR-SU-3157-REV00</v>
      </c>
      <c r="W3743" s="972" t="str">
        <f t="shared" ca="1" si="239"/>
        <v>DONE</v>
      </c>
      <c r="X3743" s="979" t="str">
        <f t="shared" si="240"/>
        <v>P</v>
      </c>
      <c r="Y3743" s="979"/>
    </row>
    <row r="3744" spans="1:25" ht="93" customHeight="1" x14ac:dyDescent="0.3">
      <c r="A3744" s="450">
        <f t="shared" si="238"/>
        <v>3739</v>
      </c>
      <c r="B3744" s="608" t="s">
        <v>19745</v>
      </c>
      <c r="C3744" s="608" t="s">
        <v>78</v>
      </c>
      <c r="D3744" s="272" t="s">
        <v>10661</v>
      </c>
      <c r="E3744" s="539" t="s">
        <v>15674</v>
      </c>
      <c r="F3744" s="106" t="s">
        <v>195</v>
      </c>
      <c r="G3744" s="106">
        <v>46092</v>
      </c>
      <c r="H3744" s="106">
        <v>46092</v>
      </c>
      <c r="I3744" s="616" t="s">
        <v>1671</v>
      </c>
      <c r="J3744" s="106"/>
      <c r="K3744" s="106"/>
      <c r="L3744" s="106"/>
      <c r="M3744" s="90"/>
      <c r="N3744" s="106"/>
      <c r="O3744" s="106"/>
      <c r="P3744" s="106"/>
      <c r="Q3744" s="90"/>
      <c r="R3744" s="106"/>
      <c r="S3744" s="106"/>
      <c r="T3744" s="106"/>
      <c r="U3744" s="90"/>
      <c r="V3744" s="107" t="str">
        <f t="shared" si="241"/>
        <v>Open PDFIR FINALLY.RHS-KK-ECG-IR-ELE-468-REV00</v>
      </c>
      <c r="W3744" s="972" t="str">
        <f t="shared" ca="1" si="239"/>
        <v>DONE</v>
      </c>
      <c r="X3744" s="979" t="str">
        <f t="shared" si="240"/>
        <v>P</v>
      </c>
      <c r="Y3744" s="979"/>
    </row>
    <row r="3745" spans="1:25" ht="93" customHeight="1" x14ac:dyDescent="0.3">
      <c r="A3745" s="450">
        <f t="shared" si="238"/>
        <v>3740</v>
      </c>
      <c r="B3745" s="608" t="s">
        <v>19746</v>
      </c>
      <c r="C3745" s="608" t="s">
        <v>78</v>
      </c>
      <c r="D3745" s="272" t="s">
        <v>10661</v>
      </c>
      <c r="E3745" s="539" t="s">
        <v>15675</v>
      </c>
      <c r="F3745" s="106" t="s">
        <v>195</v>
      </c>
      <c r="G3745" s="106">
        <v>46092</v>
      </c>
      <c r="H3745" s="106">
        <v>46092</v>
      </c>
      <c r="I3745" s="616" t="s">
        <v>1671</v>
      </c>
      <c r="J3745" s="106"/>
      <c r="K3745" s="106"/>
      <c r="L3745" s="106"/>
      <c r="M3745" s="90"/>
      <c r="N3745" s="106"/>
      <c r="O3745" s="106"/>
      <c r="P3745" s="106"/>
      <c r="Q3745" s="90"/>
      <c r="R3745" s="106"/>
      <c r="S3745" s="106"/>
      <c r="T3745" s="106"/>
      <c r="U3745" s="90"/>
      <c r="V3745" s="107" t="str">
        <f t="shared" si="241"/>
        <v>Open PDFIR FINALLY.RHS-KK-ECG-IR-ELE-469-REV00</v>
      </c>
      <c r="W3745" s="972" t="str">
        <f t="shared" ca="1" si="239"/>
        <v>DONE</v>
      </c>
      <c r="X3745" s="979" t="str">
        <f t="shared" si="240"/>
        <v>P</v>
      </c>
      <c r="Y3745" s="979"/>
    </row>
    <row r="3746" spans="1:25" ht="93" customHeight="1" x14ac:dyDescent="0.3">
      <c r="A3746" s="450">
        <f t="shared" si="238"/>
        <v>3741</v>
      </c>
      <c r="B3746" s="608" t="s">
        <v>19747</v>
      </c>
      <c r="C3746" s="608" t="s">
        <v>76</v>
      </c>
      <c r="D3746" s="272" t="s">
        <v>10661</v>
      </c>
      <c r="E3746" s="539" t="s">
        <v>15676</v>
      </c>
      <c r="F3746" s="106" t="s">
        <v>195</v>
      </c>
      <c r="G3746" s="106">
        <v>46093</v>
      </c>
      <c r="H3746" s="106">
        <v>46093</v>
      </c>
      <c r="I3746" s="616" t="s">
        <v>25</v>
      </c>
      <c r="J3746" s="106"/>
      <c r="K3746" s="106"/>
      <c r="L3746" s="106"/>
      <c r="M3746" s="90"/>
      <c r="N3746" s="106"/>
      <c r="O3746" s="106"/>
      <c r="P3746" s="106"/>
      <c r="Q3746" s="90"/>
      <c r="R3746" s="106"/>
      <c r="S3746" s="106"/>
      <c r="T3746" s="106"/>
      <c r="U3746" s="90"/>
      <c r="V3746" s="107" t="str">
        <f t="shared" si="241"/>
        <v>Open PDFIR FINALLY.RHS-KK-ECG-IR-CI-3158-REV00</v>
      </c>
      <c r="W3746" s="972" t="str">
        <f t="shared" ca="1" si="239"/>
        <v>DONE</v>
      </c>
      <c r="X3746" s="979" t="str">
        <f t="shared" si="240"/>
        <v>P</v>
      </c>
      <c r="Y3746" s="979"/>
    </row>
    <row r="3747" spans="1:25" ht="93" customHeight="1" x14ac:dyDescent="0.3">
      <c r="A3747" s="450">
        <f t="shared" si="238"/>
        <v>3742</v>
      </c>
      <c r="B3747" s="608" t="s">
        <v>19748</v>
      </c>
      <c r="C3747" s="608" t="s">
        <v>78</v>
      </c>
      <c r="D3747" s="272" t="s">
        <v>10661</v>
      </c>
      <c r="E3747" s="539" t="s">
        <v>15678</v>
      </c>
      <c r="F3747" s="106" t="s">
        <v>195</v>
      </c>
      <c r="G3747" s="106">
        <v>46093</v>
      </c>
      <c r="H3747" s="106">
        <v>46093</v>
      </c>
      <c r="I3747" s="616" t="s">
        <v>1671</v>
      </c>
      <c r="J3747" s="106"/>
      <c r="K3747" s="106"/>
      <c r="L3747" s="106"/>
      <c r="M3747" s="90"/>
      <c r="N3747" s="106"/>
      <c r="O3747" s="106"/>
      <c r="P3747" s="106"/>
      <c r="Q3747" s="90"/>
      <c r="R3747" s="106"/>
      <c r="S3747" s="106"/>
      <c r="T3747" s="106"/>
      <c r="U3747" s="90"/>
      <c r="V3747" s="107" t="str">
        <f t="shared" si="241"/>
        <v>Open PDFIR FINALLY.RHS-KK-ECG-IR-ELE-470-REV00</v>
      </c>
      <c r="W3747" s="972" t="str">
        <f t="shared" ca="1" si="239"/>
        <v>DONE</v>
      </c>
      <c r="X3747" s="979" t="str">
        <f t="shared" si="240"/>
        <v>P</v>
      </c>
      <c r="Y3747" s="979"/>
    </row>
    <row r="3748" spans="1:25" ht="93" customHeight="1" x14ac:dyDescent="0.3">
      <c r="A3748" s="450">
        <f t="shared" si="238"/>
        <v>3743</v>
      </c>
      <c r="B3748" s="608" t="s">
        <v>19749</v>
      </c>
      <c r="C3748" s="608" t="s">
        <v>76</v>
      </c>
      <c r="D3748" s="272" t="s">
        <v>14805</v>
      </c>
      <c r="E3748" s="539" t="s">
        <v>15689</v>
      </c>
      <c r="F3748" s="106" t="s">
        <v>195</v>
      </c>
      <c r="G3748" s="106">
        <v>46112</v>
      </c>
      <c r="H3748" s="106">
        <v>46112</v>
      </c>
      <c r="I3748" s="90" t="s">
        <v>1671</v>
      </c>
      <c r="J3748" s="106"/>
      <c r="K3748" s="106"/>
      <c r="L3748" s="106"/>
      <c r="M3748" s="90"/>
      <c r="N3748" s="106"/>
      <c r="O3748" s="106"/>
      <c r="P3748" s="106"/>
      <c r="Q3748" s="90"/>
      <c r="R3748" s="106"/>
      <c r="S3748" s="106"/>
      <c r="T3748" s="106"/>
      <c r="U3748" s="90"/>
      <c r="V3748" s="107" t="str">
        <f t="shared" si="241"/>
        <v>Open PDFIR FINALLY.RHS-KK-ECG-IR-CI-3159-REV00</v>
      </c>
      <c r="W3748" s="972" t="str">
        <f t="shared" ca="1" si="239"/>
        <v>DONE</v>
      </c>
      <c r="X3748" s="979" t="str">
        <f t="shared" si="240"/>
        <v>P</v>
      </c>
      <c r="Y3748" s="979"/>
    </row>
    <row r="3749" spans="1:25" ht="93" customHeight="1" x14ac:dyDescent="0.3">
      <c r="A3749" s="450">
        <f t="shared" si="238"/>
        <v>3744</v>
      </c>
      <c r="B3749" s="608" t="s">
        <v>19748</v>
      </c>
      <c r="C3749" s="608" t="s">
        <v>78</v>
      </c>
      <c r="D3749" s="272" t="s">
        <v>10661</v>
      </c>
      <c r="E3749" s="539" t="s">
        <v>15678</v>
      </c>
      <c r="F3749" s="106" t="s">
        <v>195</v>
      </c>
      <c r="G3749" s="106">
        <v>46093</v>
      </c>
      <c r="H3749" s="106">
        <v>46095</v>
      </c>
      <c r="I3749" s="90" t="s">
        <v>1671</v>
      </c>
      <c r="J3749" s="106"/>
      <c r="K3749" s="106"/>
      <c r="L3749" s="106"/>
      <c r="M3749" s="90"/>
      <c r="N3749" s="106"/>
      <c r="O3749" s="106"/>
      <c r="P3749" s="106"/>
      <c r="Q3749" s="90"/>
      <c r="R3749" s="106"/>
      <c r="S3749" s="106"/>
      <c r="T3749" s="106"/>
      <c r="U3749" s="90"/>
      <c r="V3749" s="107" t="str">
        <f t="shared" si="241"/>
        <v>Open PDFIR FINALLY.RHS-KK-ECG-IR-ELE-470-REV00</v>
      </c>
      <c r="W3749" s="972" t="str">
        <f t="shared" ca="1" si="239"/>
        <v>DONE</v>
      </c>
      <c r="X3749" s="979" t="str">
        <f t="shared" si="240"/>
        <v>P</v>
      </c>
      <c r="Y3749" s="979"/>
    </row>
    <row r="3750" spans="1:25" ht="93" customHeight="1" x14ac:dyDescent="0.3">
      <c r="A3750" s="450">
        <f t="shared" si="238"/>
        <v>3745</v>
      </c>
      <c r="B3750" s="608" t="s">
        <v>19750</v>
      </c>
      <c r="C3750" s="608" t="s">
        <v>78</v>
      </c>
      <c r="D3750" s="272" t="s">
        <v>10661</v>
      </c>
      <c r="E3750" s="539" t="s">
        <v>15749</v>
      </c>
      <c r="F3750" s="106" t="s">
        <v>195</v>
      </c>
      <c r="G3750" s="106">
        <v>46116</v>
      </c>
      <c r="H3750" s="106">
        <v>46116</v>
      </c>
      <c r="I3750" s="90" t="s">
        <v>1671</v>
      </c>
      <c r="J3750" s="106"/>
      <c r="K3750" s="106"/>
      <c r="L3750" s="106"/>
      <c r="M3750" s="90"/>
      <c r="N3750" s="106"/>
      <c r="O3750" s="106"/>
      <c r="P3750" s="106"/>
      <c r="Q3750" s="90"/>
      <c r="R3750" s="106"/>
      <c r="S3750" s="106"/>
      <c r="T3750" s="106"/>
      <c r="U3750" s="90"/>
      <c r="V3750" s="107" t="str">
        <f t="shared" si="241"/>
        <v>Open PDFIR FINALLY.RHS-KK-ECG-IR-ELE-471-REV00</v>
      </c>
      <c r="W3750" s="972" t="str">
        <f t="shared" ca="1" si="239"/>
        <v>DONE</v>
      </c>
      <c r="X3750" s="979" t="str">
        <f t="shared" si="240"/>
        <v>P</v>
      </c>
      <c r="Y3750" s="979"/>
    </row>
    <row r="3751" spans="1:25" ht="93" customHeight="1" x14ac:dyDescent="0.3">
      <c r="A3751" s="450">
        <f t="shared" si="238"/>
        <v>3746</v>
      </c>
      <c r="B3751" s="608" t="s">
        <v>19751</v>
      </c>
      <c r="C3751" s="608" t="s">
        <v>78</v>
      </c>
      <c r="D3751" s="272" t="s">
        <v>10661</v>
      </c>
      <c r="E3751" s="539" t="s">
        <v>15750</v>
      </c>
      <c r="F3751" s="106" t="s">
        <v>195</v>
      </c>
      <c r="G3751" s="106">
        <v>46116</v>
      </c>
      <c r="H3751" s="106">
        <v>46116</v>
      </c>
      <c r="I3751" s="90" t="s">
        <v>1671</v>
      </c>
      <c r="J3751" s="106"/>
      <c r="K3751" s="106"/>
      <c r="L3751" s="106"/>
      <c r="M3751" s="90"/>
      <c r="N3751" s="106"/>
      <c r="O3751" s="106"/>
      <c r="P3751" s="106"/>
      <c r="Q3751" s="90"/>
      <c r="R3751" s="106"/>
      <c r="S3751" s="106"/>
      <c r="T3751" s="106"/>
      <c r="U3751" s="90"/>
      <c r="V3751" s="107" t="str">
        <f t="shared" si="241"/>
        <v>Open PDFIR FINALLY.RHS-KK-ECG-IR-ELE-472-REV00</v>
      </c>
      <c r="W3751" s="972" t="str">
        <f t="shared" ca="1" si="239"/>
        <v>DONE</v>
      </c>
      <c r="X3751" s="979" t="str">
        <f t="shared" si="240"/>
        <v>P</v>
      </c>
      <c r="Y3751" s="979"/>
    </row>
    <row r="3752" spans="1:25" ht="93" customHeight="1" x14ac:dyDescent="0.3">
      <c r="A3752" s="450">
        <f t="shared" si="238"/>
        <v>3747</v>
      </c>
      <c r="B3752" s="608" t="s">
        <v>19752</v>
      </c>
      <c r="C3752" s="608" t="s">
        <v>3746</v>
      </c>
      <c r="D3752" s="272" t="s">
        <v>10661</v>
      </c>
      <c r="E3752" s="539" t="s">
        <v>15751</v>
      </c>
      <c r="F3752" s="106" t="s">
        <v>195</v>
      </c>
      <c r="G3752" s="106">
        <v>46117</v>
      </c>
      <c r="H3752" s="106">
        <v>46117</v>
      </c>
      <c r="I3752" s="90" t="s">
        <v>1671</v>
      </c>
      <c r="J3752" s="106"/>
      <c r="K3752" s="106"/>
      <c r="L3752" s="106"/>
      <c r="M3752" s="90"/>
      <c r="N3752" s="106"/>
      <c r="O3752" s="106"/>
      <c r="P3752" s="106"/>
      <c r="Q3752" s="90"/>
      <c r="R3752" s="106"/>
      <c r="S3752" s="106"/>
      <c r="T3752" s="106"/>
      <c r="U3752" s="90"/>
      <c r="V3752" s="107" t="str">
        <f t="shared" ref="V3752:V3815" si="242">IF(B3752&gt;0,HYPERLINK(CONCATENATE("PDFIR FINALLY/",B3752,".pdf"),CONCATENATE("Open PDFIR FINALLY.",B3752)),"")</f>
        <v>Open PDFIR FINALLY.RHS-KK-ECG-IR-MECH-130-REV00</v>
      </c>
      <c r="W3752" s="972" t="str">
        <f t="shared" ca="1" si="239"/>
        <v>DONE</v>
      </c>
      <c r="X3752" s="979" t="str">
        <f t="shared" si="240"/>
        <v>P</v>
      </c>
      <c r="Y3752" s="979"/>
    </row>
    <row r="3753" spans="1:25" ht="93" customHeight="1" x14ac:dyDescent="0.3">
      <c r="A3753" s="450">
        <f t="shared" si="238"/>
        <v>3748</v>
      </c>
      <c r="B3753" s="608" t="s">
        <v>19753</v>
      </c>
      <c r="C3753" s="608" t="s">
        <v>3746</v>
      </c>
      <c r="D3753" s="272" t="s">
        <v>10661</v>
      </c>
      <c r="E3753" s="539" t="s">
        <v>15752</v>
      </c>
      <c r="F3753" s="106" t="s">
        <v>195</v>
      </c>
      <c r="G3753" s="106">
        <v>46117</v>
      </c>
      <c r="H3753" s="106">
        <v>46117</v>
      </c>
      <c r="I3753" s="90" t="s">
        <v>1671</v>
      </c>
      <c r="J3753" s="106"/>
      <c r="K3753" s="106"/>
      <c r="L3753" s="106"/>
      <c r="M3753" s="90"/>
      <c r="N3753" s="106"/>
      <c r="O3753" s="106"/>
      <c r="P3753" s="106"/>
      <c r="Q3753" s="90"/>
      <c r="R3753" s="106"/>
      <c r="S3753" s="106"/>
      <c r="T3753" s="106"/>
      <c r="U3753" s="90"/>
      <c r="V3753" s="107" t="str">
        <f t="shared" si="242"/>
        <v>Open PDFIR FINALLY.RHS-KK-ECG-IR-MECH-131-REV00</v>
      </c>
      <c r="W3753" s="972" t="str">
        <f t="shared" ca="1" si="239"/>
        <v>DONE</v>
      </c>
      <c r="X3753" s="979" t="str">
        <f t="shared" si="240"/>
        <v>P</v>
      </c>
      <c r="Y3753" s="979"/>
    </row>
    <row r="3754" spans="1:25" ht="93" customHeight="1" x14ac:dyDescent="0.3">
      <c r="A3754" s="450">
        <f t="shared" si="238"/>
        <v>3749</v>
      </c>
      <c r="B3754" s="608" t="s">
        <v>19754</v>
      </c>
      <c r="C3754" s="608" t="s">
        <v>2735</v>
      </c>
      <c r="D3754" s="272" t="s">
        <v>10661</v>
      </c>
      <c r="E3754" s="539" t="s">
        <v>15753</v>
      </c>
      <c r="F3754" s="106" t="s">
        <v>195</v>
      </c>
      <c r="G3754" s="106">
        <v>46117</v>
      </c>
      <c r="H3754" s="106">
        <v>46117</v>
      </c>
      <c r="I3754" s="90" t="s">
        <v>62</v>
      </c>
      <c r="J3754" s="106"/>
      <c r="K3754" s="106"/>
      <c r="L3754" s="106"/>
      <c r="M3754" s="90"/>
      <c r="N3754" s="106"/>
      <c r="O3754" s="106"/>
      <c r="P3754" s="106"/>
      <c r="Q3754" s="90"/>
      <c r="R3754" s="106"/>
      <c r="S3754" s="106"/>
      <c r="T3754" s="106"/>
      <c r="U3754" s="90"/>
      <c r="V3754" s="107" t="str">
        <f t="shared" si="242"/>
        <v>Open PDFIR FINALLY.RHS-KK-ECG-IR-ARCH-3160-REV00</v>
      </c>
      <c r="W3754" s="972" t="str">
        <f t="shared" ca="1" si="239"/>
        <v>DONE</v>
      </c>
      <c r="X3754" s="979" t="str">
        <f t="shared" si="240"/>
        <v>P</v>
      </c>
      <c r="Y3754" s="979"/>
    </row>
    <row r="3755" spans="1:25" ht="93" customHeight="1" x14ac:dyDescent="0.3">
      <c r="A3755" s="450">
        <f t="shared" si="238"/>
        <v>3750</v>
      </c>
      <c r="B3755" s="608" t="s">
        <v>19755</v>
      </c>
      <c r="C3755" s="608" t="s">
        <v>76</v>
      </c>
      <c r="D3755" s="272" t="s">
        <v>14805</v>
      </c>
      <c r="E3755" s="539" t="s">
        <v>15754</v>
      </c>
      <c r="F3755" s="106" t="s">
        <v>195</v>
      </c>
      <c r="G3755" s="106">
        <v>46118</v>
      </c>
      <c r="H3755" s="106">
        <v>46118</v>
      </c>
      <c r="I3755" s="90" t="s">
        <v>62</v>
      </c>
      <c r="J3755" s="106"/>
      <c r="K3755" s="106"/>
      <c r="L3755" s="106"/>
      <c r="M3755" s="90"/>
      <c r="N3755" s="106"/>
      <c r="O3755" s="106"/>
      <c r="P3755" s="106"/>
      <c r="Q3755" s="90"/>
      <c r="R3755" s="106"/>
      <c r="S3755" s="106"/>
      <c r="T3755" s="106"/>
      <c r="U3755" s="90"/>
      <c r="V3755" s="107" t="str">
        <f t="shared" si="242"/>
        <v>Open PDFIR FINALLY.RHS-KK-ECG-IR-CI-3161-REV00</v>
      </c>
      <c r="W3755" s="972" t="str">
        <f t="shared" ca="1" si="239"/>
        <v>DONE</v>
      </c>
      <c r="X3755" s="979" t="str">
        <f t="shared" si="240"/>
        <v>P</v>
      </c>
      <c r="Y3755" s="979"/>
    </row>
    <row r="3756" spans="1:25" ht="93" customHeight="1" x14ac:dyDescent="0.3">
      <c r="A3756" s="450">
        <f t="shared" si="238"/>
        <v>3751</v>
      </c>
      <c r="B3756" s="608" t="s">
        <v>19756</v>
      </c>
      <c r="C3756" s="608" t="s">
        <v>3746</v>
      </c>
      <c r="D3756" s="272" t="s">
        <v>10661</v>
      </c>
      <c r="E3756" s="539" t="s">
        <v>15755</v>
      </c>
      <c r="F3756" s="106" t="s">
        <v>195</v>
      </c>
      <c r="G3756" s="106">
        <v>46118</v>
      </c>
      <c r="H3756" s="106">
        <v>46118</v>
      </c>
      <c r="I3756" s="90" t="s">
        <v>1671</v>
      </c>
      <c r="J3756" s="106"/>
      <c r="K3756" s="106"/>
      <c r="L3756" s="106"/>
      <c r="M3756" s="90"/>
      <c r="N3756" s="106"/>
      <c r="O3756" s="106"/>
      <c r="P3756" s="106"/>
      <c r="Q3756" s="90"/>
      <c r="R3756" s="106"/>
      <c r="S3756" s="106"/>
      <c r="T3756" s="106"/>
      <c r="U3756" s="90"/>
      <c r="V3756" s="107" t="str">
        <f t="shared" si="242"/>
        <v>Open PDFIR FINALLY.RHS-KK-ECG-IR-MECH-132-REV00</v>
      </c>
      <c r="W3756" s="972" t="str">
        <f t="shared" ca="1" si="239"/>
        <v>DONE</v>
      </c>
      <c r="X3756" s="979" t="str">
        <f t="shared" si="240"/>
        <v>P</v>
      </c>
      <c r="Y3756" s="979"/>
    </row>
    <row r="3757" spans="1:25" ht="93" customHeight="1" x14ac:dyDescent="0.3">
      <c r="A3757" s="450">
        <f t="shared" si="238"/>
        <v>3752</v>
      </c>
      <c r="B3757" s="608" t="s">
        <v>19757</v>
      </c>
      <c r="C3757" s="608" t="s">
        <v>78</v>
      </c>
      <c r="D3757" s="272" t="s">
        <v>10661</v>
      </c>
      <c r="E3757" s="539" t="s">
        <v>15756</v>
      </c>
      <c r="F3757" s="106" t="s">
        <v>195</v>
      </c>
      <c r="G3757" s="106">
        <v>46118</v>
      </c>
      <c r="H3757" s="106">
        <v>46118</v>
      </c>
      <c r="I3757" s="90" t="s">
        <v>1671</v>
      </c>
      <c r="J3757" s="106"/>
      <c r="K3757" s="106"/>
      <c r="L3757" s="106"/>
      <c r="M3757" s="90"/>
      <c r="N3757" s="106"/>
      <c r="O3757" s="106"/>
      <c r="P3757" s="106"/>
      <c r="Q3757" s="90"/>
      <c r="R3757" s="106"/>
      <c r="S3757" s="106"/>
      <c r="T3757" s="106"/>
      <c r="U3757" s="90"/>
      <c r="V3757" s="107" t="str">
        <f t="shared" si="242"/>
        <v>Open PDFIR FINALLY.RHS-KK-ECG-IR-ELE-473-REV00</v>
      </c>
      <c r="W3757" s="972" t="str">
        <f t="shared" ca="1" si="239"/>
        <v>DONE</v>
      </c>
      <c r="X3757" s="979" t="str">
        <f t="shared" si="240"/>
        <v>P</v>
      </c>
      <c r="Y3757" s="979"/>
    </row>
    <row r="3758" spans="1:25" ht="93" customHeight="1" x14ac:dyDescent="0.3">
      <c r="A3758" s="450">
        <f t="shared" si="238"/>
        <v>3753</v>
      </c>
      <c r="B3758" s="608" t="s">
        <v>19758</v>
      </c>
      <c r="C3758" s="608" t="s">
        <v>2735</v>
      </c>
      <c r="D3758" s="272" t="s">
        <v>8685</v>
      </c>
      <c r="E3758" s="539" t="s">
        <v>15757</v>
      </c>
      <c r="F3758" s="106" t="s">
        <v>195</v>
      </c>
      <c r="G3758" s="106">
        <v>46118</v>
      </c>
      <c r="H3758" s="106">
        <v>46118</v>
      </c>
      <c r="I3758" s="90" t="s">
        <v>1671</v>
      </c>
      <c r="J3758" s="106"/>
      <c r="K3758" s="106"/>
      <c r="L3758" s="106"/>
      <c r="M3758" s="90"/>
      <c r="N3758" s="106"/>
      <c r="O3758" s="106"/>
      <c r="P3758" s="106"/>
      <c r="Q3758" s="90"/>
      <c r="R3758" s="106"/>
      <c r="S3758" s="106"/>
      <c r="T3758" s="106"/>
      <c r="U3758" s="90"/>
      <c r="V3758" s="107" t="str">
        <f t="shared" si="242"/>
        <v>Open PDFIR FINALLY.RHS-KK-ECG-IR-ARCH-3162-REV00</v>
      </c>
      <c r="W3758" s="972" t="str">
        <f t="shared" ca="1" si="239"/>
        <v>DONE</v>
      </c>
      <c r="X3758" s="979" t="str">
        <f t="shared" si="240"/>
        <v>P</v>
      </c>
      <c r="Y3758" s="979"/>
    </row>
    <row r="3759" spans="1:25" ht="93" customHeight="1" x14ac:dyDescent="0.3">
      <c r="A3759" s="450">
        <f t="shared" si="238"/>
        <v>3754</v>
      </c>
      <c r="B3759" s="608" t="s">
        <v>19759</v>
      </c>
      <c r="C3759" s="608" t="s">
        <v>76</v>
      </c>
      <c r="D3759" s="272" t="s">
        <v>8685</v>
      </c>
      <c r="E3759" s="539" t="s">
        <v>15758</v>
      </c>
      <c r="F3759" s="106" t="s">
        <v>195</v>
      </c>
      <c r="G3759" s="106">
        <v>46119</v>
      </c>
      <c r="H3759" s="106">
        <v>46119</v>
      </c>
      <c r="I3759" s="90" t="s">
        <v>62</v>
      </c>
      <c r="J3759" s="106"/>
      <c r="K3759" s="106"/>
      <c r="L3759" s="106"/>
      <c r="M3759" s="90"/>
      <c r="N3759" s="106"/>
      <c r="O3759" s="106"/>
      <c r="P3759" s="106"/>
      <c r="Q3759" s="90"/>
      <c r="R3759" s="106"/>
      <c r="S3759" s="106"/>
      <c r="T3759" s="106"/>
      <c r="U3759" s="90"/>
      <c r="V3759" s="107" t="str">
        <f t="shared" si="242"/>
        <v>Open PDFIR FINALLY.RHS-KK-ECG-IR-CI-3163-REV00</v>
      </c>
      <c r="W3759" s="972" t="str">
        <f t="shared" ca="1" si="239"/>
        <v>DONE</v>
      </c>
      <c r="X3759" s="979" t="str">
        <f t="shared" si="240"/>
        <v>P</v>
      </c>
      <c r="Y3759" s="979"/>
    </row>
    <row r="3760" spans="1:25" ht="93" customHeight="1" x14ac:dyDescent="0.3">
      <c r="A3760" s="450">
        <f t="shared" si="238"/>
        <v>3755</v>
      </c>
      <c r="B3760" s="608" t="s">
        <v>19760</v>
      </c>
      <c r="C3760" s="608" t="s">
        <v>4383</v>
      </c>
      <c r="D3760" s="272" t="s">
        <v>8685</v>
      </c>
      <c r="E3760" s="539" t="s">
        <v>15759</v>
      </c>
      <c r="F3760" s="106" t="s">
        <v>195</v>
      </c>
      <c r="G3760" s="106">
        <v>46116</v>
      </c>
      <c r="H3760" s="106">
        <v>46119</v>
      </c>
      <c r="I3760" s="90" t="s">
        <v>62</v>
      </c>
      <c r="J3760" s="106"/>
      <c r="K3760" s="106"/>
      <c r="L3760" s="106"/>
      <c r="M3760" s="90"/>
      <c r="N3760" s="106"/>
      <c r="O3760" s="106"/>
      <c r="P3760" s="106"/>
      <c r="Q3760" s="90"/>
      <c r="R3760" s="106"/>
      <c r="S3760" s="106"/>
      <c r="T3760" s="106"/>
      <c r="U3760" s="90"/>
      <c r="V3760" s="107" t="str">
        <f t="shared" si="242"/>
        <v>Open PDFIR FINALLY.RHS-KK-ECG-IR-SU-3164-REV00</v>
      </c>
      <c r="W3760" s="972" t="str">
        <f t="shared" ca="1" si="239"/>
        <v>DONE</v>
      </c>
      <c r="X3760" s="979" t="str">
        <f t="shared" si="240"/>
        <v>P</v>
      </c>
      <c r="Y3760" s="979"/>
    </row>
    <row r="3761" spans="1:25" ht="93" customHeight="1" x14ac:dyDescent="0.3">
      <c r="A3761" s="450">
        <f t="shared" si="238"/>
        <v>3756</v>
      </c>
      <c r="B3761" s="608" t="s">
        <v>19761</v>
      </c>
      <c r="C3761" s="608" t="s">
        <v>4383</v>
      </c>
      <c r="D3761" s="272" t="s">
        <v>10661</v>
      </c>
      <c r="E3761" s="539" t="s">
        <v>15760</v>
      </c>
      <c r="F3761" s="106" t="s">
        <v>195</v>
      </c>
      <c r="G3761" s="106">
        <v>46116</v>
      </c>
      <c r="H3761" s="106">
        <v>46119</v>
      </c>
      <c r="I3761" s="90" t="s">
        <v>62</v>
      </c>
      <c r="J3761" s="106"/>
      <c r="K3761" s="106"/>
      <c r="L3761" s="106"/>
      <c r="M3761" s="90"/>
      <c r="N3761" s="106"/>
      <c r="O3761" s="106"/>
      <c r="P3761" s="106"/>
      <c r="Q3761" s="90"/>
      <c r="R3761" s="106"/>
      <c r="S3761" s="106"/>
      <c r="T3761" s="106"/>
      <c r="U3761" s="90"/>
      <c r="V3761" s="107" t="str">
        <f t="shared" si="242"/>
        <v>Open PDFIR FINALLY.RHS-KK-ECG-IR-SU-3165-REV00</v>
      </c>
      <c r="W3761" s="972" t="str">
        <f t="shared" ca="1" si="239"/>
        <v>DONE</v>
      </c>
      <c r="X3761" s="979" t="str">
        <f t="shared" si="240"/>
        <v>P</v>
      </c>
      <c r="Y3761" s="979"/>
    </row>
    <row r="3762" spans="1:25" ht="132" customHeight="1" x14ac:dyDescent="0.3">
      <c r="A3762" s="450">
        <f t="shared" si="238"/>
        <v>3757</v>
      </c>
      <c r="B3762" s="608" t="s">
        <v>19762</v>
      </c>
      <c r="C3762" s="608" t="s">
        <v>4383</v>
      </c>
      <c r="D3762" s="272" t="s">
        <v>5106</v>
      </c>
      <c r="E3762" s="539" t="s">
        <v>15761</v>
      </c>
      <c r="F3762" s="106" t="s">
        <v>195</v>
      </c>
      <c r="G3762" s="106">
        <v>46117</v>
      </c>
      <c r="H3762" s="106">
        <v>46117</v>
      </c>
      <c r="I3762" s="90" t="s">
        <v>62</v>
      </c>
      <c r="J3762" s="106"/>
      <c r="K3762" s="106"/>
      <c r="L3762" s="106"/>
      <c r="M3762" s="90"/>
      <c r="N3762" s="106"/>
      <c r="O3762" s="106"/>
      <c r="P3762" s="106"/>
      <c r="Q3762" s="90"/>
      <c r="R3762" s="106"/>
      <c r="S3762" s="106"/>
      <c r="T3762" s="106"/>
      <c r="U3762" s="90"/>
      <c r="V3762" s="107" t="str">
        <f t="shared" si="242"/>
        <v>Open PDFIR FINALLY.RHS-KK-ECG-IR-SU-3166-REV00</v>
      </c>
      <c r="W3762" s="972" t="str">
        <f t="shared" ca="1" si="239"/>
        <v>DONE</v>
      </c>
      <c r="X3762" s="979" t="str">
        <f t="shared" si="240"/>
        <v>P</v>
      </c>
      <c r="Y3762" s="979"/>
    </row>
    <row r="3763" spans="1:25" ht="93" customHeight="1" x14ac:dyDescent="0.3">
      <c r="A3763" s="450">
        <f t="shared" si="238"/>
        <v>3758</v>
      </c>
      <c r="B3763" s="608" t="s">
        <v>19763</v>
      </c>
      <c r="C3763" s="608" t="s">
        <v>4383</v>
      </c>
      <c r="D3763" s="272" t="s">
        <v>10661</v>
      </c>
      <c r="E3763" s="539" t="s">
        <v>15762</v>
      </c>
      <c r="F3763" s="106" t="s">
        <v>195</v>
      </c>
      <c r="G3763" s="106">
        <v>46119</v>
      </c>
      <c r="H3763" s="106">
        <v>46120</v>
      </c>
      <c r="I3763" s="90" t="s">
        <v>62</v>
      </c>
      <c r="J3763" s="106"/>
      <c r="K3763" s="106"/>
      <c r="L3763" s="106"/>
      <c r="M3763" s="90"/>
      <c r="N3763" s="106"/>
      <c r="O3763" s="106"/>
      <c r="P3763" s="106"/>
      <c r="Q3763" s="90"/>
      <c r="R3763" s="106"/>
      <c r="S3763" s="106"/>
      <c r="T3763" s="106"/>
      <c r="U3763" s="90"/>
      <c r="V3763" s="107" t="str">
        <f t="shared" si="242"/>
        <v>Open PDFIR FINALLY.RHS-KK-ECG-IR-SU-3167-REV00</v>
      </c>
      <c r="W3763" s="972" t="str">
        <f t="shared" ca="1" si="239"/>
        <v>DONE</v>
      </c>
      <c r="X3763" s="979" t="str">
        <f t="shared" si="240"/>
        <v>P</v>
      </c>
      <c r="Y3763" s="979"/>
    </row>
    <row r="3764" spans="1:25" ht="93" customHeight="1" x14ac:dyDescent="0.3">
      <c r="A3764" s="450">
        <f t="shared" si="238"/>
        <v>3759</v>
      </c>
      <c r="B3764" s="608" t="s">
        <v>19764</v>
      </c>
      <c r="C3764" s="608" t="s">
        <v>2735</v>
      </c>
      <c r="D3764" s="272" t="s">
        <v>10661</v>
      </c>
      <c r="E3764" s="539" t="s">
        <v>15763</v>
      </c>
      <c r="F3764" s="106" t="s">
        <v>195</v>
      </c>
      <c r="G3764" s="106">
        <v>46120</v>
      </c>
      <c r="H3764" s="106">
        <v>46120</v>
      </c>
      <c r="I3764" s="90" t="s">
        <v>1671</v>
      </c>
      <c r="J3764" s="106"/>
      <c r="K3764" s="106"/>
      <c r="L3764" s="106"/>
      <c r="M3764" s="90"/>
      <c r="N3764" s="106"/>
      <c r="O3764" s="106"/>
      <c r="P3764" s="106"/>
      <c r="Q3764" s="90"/>
      <c r="R3764" s="106"/>
      <c r="S3764" s="106"/>
      <c r="T3764" s="106"/>
      <c r="U3764" s="90"/>
      <c r="V3764" s="107" t="str">
        <f t="shared" si="242"/>
        <v>Open PDFIR FINALLY.RHS-KK-ECG-IR-ARCH-3168-REV00</v>
      </c>
      <c r="W3764" s="972" t="str">
        <f t="shared" ca="1" si="239"/>
        <v>DONE</v>
      </c>
      <c r="X3764" s="979" t="str">
        <f t="shared" si="240"/>
        <v>P</v>
      </c>
      <c r="Y3764" s="979"/>
    </row>
    <row r="3765" spans="1:25" ht="93" customHeight="1" x14ac:dyDescent="0.3">
      <c r="A3765" s="450">
        <f t="shared" si="238"/>
        <v>3760</v>
      </c>
      <c r="B3765" s="608" t="s">
        <v>19765</v>
      </c>
      <c r="C3765" s="608" t="s">
        <v>4383</v>
      </c>
      <c r="D3765" s="272" t="s">
        <v>10661</v>
      </c>
      <c r="E3765" s="539" t="s">
        <v>15776</v>
      </c>
      <c r="F3765" s="106" t="s">
        <v>195</v>
      </c>
      <c r="G3765" s="106">
        <v>46120</v>
      </c>
      <c r="H3765" s="106">
        <v>46120</v>
      </c>
      <c r="I3765" s="90" t="s">
        <v>62</v>
      </c>
      <c r="J3765" s="106"/>
      <c r="K3765" s="106"/>
      <c r="L3765" s="106"/>
      <c r="M3765" s="90"/>
      <c r="N3765" s="106"/>
      <c r="O3765" s="106"/>
      <c r="P3765" s="106"/>
      <c r="Q3765" s="90"/>
      <c r="R3765" s="106"/>
      <c r="S3765" s="106"/>
      <c r="T3765" s="106"/>
      <c r="U3765" s="90"/>
      <c r="V3765" s="107" t="str">
        <f t="shared" si="242"/>
        <v>Open PDFIR FINALLY.RHS-KK-ECG-IR-SU-3169-REV00</v>
      </c>
      <c r="W3765" s="972" t="str">
        <f t="shared" ca="1" si="239"/>
        <v>DONE</v>
      </c>
      <c r="X3765" s="979" t="str">
        <f t="shared" si="240"/>
        <v>P</v>
      </c>
      <c r="Y3765" s="979"/>
    </row>
    <row r="3766" spans="1:25" ht="93" customHeight="1" x14ac:dyDescent="0.3">
      <c r="A3766" s="450">
        <f t="shared" si="238"/>
        <v>3761</v>
      </c>
      <c r="B3766" s="608" t="s">
        <v>19766</v>
      </c>
      <c r="C3766" s="608" t="s">
        <v>3746</v>
      </c>
      <c r="D3766" s="272" t="s">
        <v>10661</v>
      </c>
      <c r="E3766" s="539" t="s">
        <v>15777</v>
      </c>
      <c r="F3766" s="106" t="s">
        <v>195</v>
      </c>
      <c r="G3766" s="106">
        <v>46120</v>
      </c>
      <c r="H3766" s="106">
        <v>46121</v>
      </c>
      <c r="I3766" s="90" t="s">
        <v>1671</v>
      </c>
      <c r="J3766" s="106"/>
      <c r="K3766" s="106"/>
      <c r="L3766" s="106"/>
      <c r="M3766" s="90"/>
      <c r="N3766" s="106"/>
      <c r="O3766" s="106"/>
      <c r="P3766" s="106"/>
      <c r="Q3766" s="90"/>
      <c r="R3766" s="106"/>
      <c r="S3766" s="106"/>
      <c r="T3766" s="106"/>
      <c r="U3766" s="90"/>
      <c r="V3766" s="107" t="str">
        <f t="shared" si="242"/>
        <v>Open PDFIR FINALLY.RHS-KK-ECG-IR-MECH-133-REV00</v>
      </c>
      <c r="W3766" s="972" t="str">
        <f t="shared" ca="1" si="239"/>
        <v>DONE</v>
      </c>
      <c r="X3766" s="979" t="str">
        <f t="shared" si="240"/>
        <v>P</v>
      </c>
      <c r="Y3766" s="979"/>
    </row>
    <row r="3767" spans="1:25" ht="93" customHeight="1" x14ac:dyDescent="0.3">
      <c r="A3767" s="450">
        <f t="shared" si="238"/>
        <v>3762</v>
      </c>
      <c r="B3767" s="608" t="s">
        <v>19767</v>
      </c>
      <c r="C3767" s="608" t="s">
        <v>3746</v>
      </c>
      <c r="D3767" s="272" t="s">
        <v>10661</v>
      </c>
      <c r="E3767" s="539" t="s">
        <v>15778</v>
      </c>
      <c r="F3767" s="106" t="s">
        <v>195</v>
      </c>
      <c r="G3767" s="106">
        <v>46120</v>
      </c>
      <c r="H3767" s="106">
        <v>46121</v>
      </c>
      <c r="I3767" s="90" t="s">
        <v>1671</v>
      </c>
      <c r="J3767" s="106"/>
      <c r="K3767" s="106"/>
      <c r="L3767" s="106"/>
      <c r="M3767" s="90"/>
      <c r="N3767" s="106"/>
      <c r="O3767" s="106"/>
      <c r="P3767" s="106"/>
      <c r="Q3767" s="90"/>
      <c r="R3767" s="106"/>
      <c r="S3767" s="106"/>
      <c r="T3767" s="106"/>
      <c r="U3767" s="90"/>
      <c r="V3767" s="107" t="str">
        <f t="shared" si="242"/>
        <v>Open PDFIR FINALLY.RHS-KK-ECG-IR-MECH-134-REV00</v>
      </c>
      <c r="W3767" s="972" t="str">
        <f t="shared" ca="1" si="239"/>
        <v>DONE</v>
      </c>
      <c r="X3767" s="979" t="str">
        <f t="shared" si="240"/>
        <v>P</v>
      </c>
      <c r="Y3767" s="979"/>
    </row>
    <row r="3768" spans="1:25" ht="93" customHeight="1" x14ac:dyDescent="0.3">
      <c r="A3768" s="450">
        <f t="shared" si="238"/>
        <v>3763</v>
      </c>
      <c r="B3768" s="608" t="s">
        <v>19768</v>
      </c>
      <c r="C3768" s="608" t="s">
        <v>2735</v>
      </c>
      <c r="D3768" s="272" t="s">
        <v>10661</v>
      </c>
      <c r="E3768" s="539" t="s">
        <v>15779</v>
      </c>
      <c r="F3768" s="106" t="s">
        <v>195</v>
      </c>
      <c r="G3768" s="106">
        <v>46120</v>
      </c>
      <c r="H3768" s="106">
        <v>46120</v>
      </c>
      <c r="I3768" s="90" t="s">
        <v>25</v>
      </c>
      <c r="J3768" s="106"/>
      <c r="K3768" s="106"/>
      <c r="L3768" s="106"/>
      <c r="M3768" s="90"/>
      <c r="N3768" s="106"/>
      <c r="O3768" s="106"/>
      <c r="P3768" s="106"/>
      <c r="Q3768" s="90"/>
      <c r="R3768" s="106"/>
      <c r="S3768" s="106"/>
      <c r="T3768" s="106"/>
      <c r="U3768" s="90"/>
      <c r="V3768" s="107" t="str">
        <f t="shared" si="242"/>
        <v>Open PDFIR FINALLY.RHS-KK-ECG-IR-ARCH-3170-REV00</v>
      </c>
      <c r="W3768" s="972" t="str">
        <f t="shared" ca="1" si="239"/>
        <v>DONE</v>
      </c>
      <c r="X3768" s="979" t="str">
        <f t="shared" si="240"/>
        <v>P</v>
      </c>
      <c r="Y3768" s="979"/>
    </row>
    <row r="3769" spans="1:25" ht="93" customHeight="1" x14ac:dyDescent="0.3">
      <c r="A3769" s="450">
        <f t="shared" si="238"/>
        <v>3764</v>
      </c>
      <c r="B3769" s="608" t="s">
        <v>19769</v>
      </c>
      <c r="C3769" s="608" t="s">
        <v>78</v>
      </c>
      <c r="D3769" s="272" t="s">
        <v>5106</v>
      </c>
      <c r="E3769" s="539" t="s">
        <v>15780</v>
      </c>
      <c r="F3769" s="106" t="s">
        <v>195</v>
      </c>
      <c r="G3769" s="106">
        <v>46120</v>
      </c>
      <c r="H3769" s="106">
        <v>46120</v>
      </c>
      <c r="I3769" s="90" t="s">
        <v>1671</v>
      </c>
      <c r="J3769" s="106"/>
      <c r="K3769" s="106"/>
      <c r="L3769" s="106"/>
      <c r="M3769" s="90"/>
      <c r="N3769" s="106"/>
      <c r="O3769" s="106"/>
      <c r="P3769" s="106"/>
      <c r="Q3769" s="90"/>
      <c r="R3769" s="106"/>
      <c r="S3769" s="106"/>
      <c r="T3769" s="106"/>
      <c r="U3769" s="90"/>
      <c r="V3769" s="107" t="str">
        <f t="shared" si="242"/>
        <v>Open PDFIR FINALLY.RHS-KK-ECG-IR-ELE-474-REV00</v>
      </c>
      <c r="W3769" s="972" t="str">
        <f t="shared" ca="1" si="239"/>
        <v>DONE</v>
      </c>
      <c r="X3769" s="979" t="str">
        <f t="shared" si="240"/>
        <v>P</v>
      </c>
      <c r="Y3769" s="979"/>
    </row>
    <row r="3770" spans="1:25" ht="93" customHeight="1" x14ac:dyDescent="0.3">
      <c r="A3770" s="450">
        <f t="shared" si="238"/>
        <v>3765</v>
      </c>
      <c r="B3770" s="608" t="s">
        <v>19770</v>
      </c>
      <c r="C3770" s="608" t="s">
        <v>2735</v>
      </c>
      <c r="D3770" s="272" t="s">
        <v>5106</v>
      </c>
      <c r="E3770" s="539" t="s">
        <v>15781</v>
      </c>
      <c r="F3770" s="106" t="s">
        <v>195</v>
      </c>
      <c r="G3770" s="106">
        <v>46121</v>
      </c>
      <c r="H3770" s="106">
        <v>46121</v>
      </c>
      <c r="I3770" s="90" t="s">
        <v>25</v>
      </c>
      <c r="J3770" s="106"/>
      <c r="K3770" s="106"/>
      <c r="L3770" s="106"/>
      <c r="M3770" s="90"/>
      <c r="N3770" s="106"/>
      <c r="O3770" s="106"/>
      <c r="P3770" s="106"/>
      <c r="Q3770" s="90"/>
      <c r="R3770" s="106"/>
      <c r="S3770" s="106"/>
      <c r="T3770" s="106"/>
      <c r="U3770" s="90"/>
      <c r="V3770" s="107" t="str">
        <f t="shared" si="242"/>
        <v>Open PDFIR FINALLY.RHS-KK-ECG-IR-ARCH-3171-REV00</v>
      </c>
      <c r="W3770" s="972" t="str">
        <f t="shared" ca="1" si="239"/>
        <v>DONE</v>
      </c>
      <c r="X3770" s="979" t="str">
        <f t="shared" si="240"/>
        <v>P</v>
      </c>
      <c r="Y3770" s="979"/>
    </row>
    <row r="3771" spans="1:25" ht="93" customHeight="1" x14ac:dyDescent="0.3">
      <c r="A3771" s="450">
        <f t="shared" si="238"/>
        <v>3766</v>
      </c>
      <c r="B3771" s="608" t="s">
        <v>19771</v>
      </c>
      <c r="C3771" s="608" t="s">
        <v>2735</v>
      </c>
      <c r="D3771" s="272" t="s">
        <v>13937</v>
      </c>
      <c r="E3771" s="539" t="s">
        <v>15782</v>
      </c>
      <c r="F3771" s="106" t="s">
        <v>195</v>
      </c>
      <c r="G3771" s="106">
        <v>46123</v>
      </c>
      <c r="H3771" s="106">
        <v>46123</v>
      </c>
      <c r="I3771" s="90" t="s">
        <v>1671</v>
      </c>
      <c r="J3771" s="106"/>
      <c r="K3771" s="106"/>
      <c r="L3771" s="106"/>
      <c r="M3771" s="90"/>
      <c r="N3771" s="106"/>
      <c r="O3771" s="106"/>
      <c r="P3771" s="106"/>
      <c r="Q3771" s="90"/>
      <c r="R3771" s="106"/>
      <c r="S3771" s="106"/>
      <c r="T3771" s="106"/>
      <c r="U3771" s="90"/>
      <c r="V3771" s="107" t="str">
        <f t="shared" si="242"/>
        <v>Open PDFIR FINALLY.RHS-KK-ECG-IR-ARCH-3172-REV00</v>
      </c>
      <c r="W3771" s="972" t="str">
        <f t="shared" ca="1" si="239"/>
        <v>DONE</v>
      </c>
      <c r="X3771" s="979" t="str">
        <f t="shared" si="240"/>
        <v>P</v>
      </c>
      <c r="Y3771" s="979"/>
    </row>
    <row r="3772" spans="1:25" ht="93" customHeight="1" x14ac:dyDescent="0.3">
      <c r="A3772" s="450">
        <f t="shared" si="238"/>
        <v>3767</v>
      </c>
      <c r="B3772" s="608" t="s">
        <v>19772</v>
      </c>
      <c r="C3772" s="608" t="s">
        <v>4383</v>
      </c>
      <c r="D3772" s="272" t="s">
        <v>10661</v>
      </c>
      <c r="E3772" s="539" t="s">
        <v>15783</v>
      </c>
      <c r="F3772" s="106" t="s">
        <v>195</v>
      </c>
      <c r="G3772" s="106">
        <v>46125</v>
      </c>
      <c r="H3772" s="106">
        <v>46125</v>
      </c>
      <c r="I3772" s="90" t="s">
        <v>62</v>
      </c>
      <c r="J3772" s="106"/>
      <c r="K3772" s="106"/>
      <c r="L3772" s="106"/>
      <c r="M3772" s="90"/>
      <c r="N3772" s="106"/>
      <c r="O3772" s="106"/>
      <c r="P3772" s="106"/>
      <c r="Q3772" s="90"/>
      <c r="R3772" s="106"/>
      <c r="S3772" s="106"/>
      <c r="T3772" s="106"/>
      <c r="U3772" s="90"/>
      <c r="V3772" s="107" t="str">
        <f t="shared" si="242"/>
        <v>Open PDFIR FINALLY.RHS-KK-ECG-IR-SU-3173-REV00</v>
      </c>
      <c r="W3772" s="972" t="str">
        <f t="shared" ca="1" si="239"/>
        <v>DONE</v>
      </c>
      <c r="X3772" s="979" t="str">
        <f t="shared" si="240"/>
        <v>P</v>
      </c>
      <c r="Y3772" s="979"/>
    </row>
    <row r="3773" spans="1:25" ht="93" customHeight="1" x14ac:dyDescent="0.3">
      <c r="A3773" s="450">
        <f t="shared" si="238"/>
        <v>3768</v>
      </c>
      <c r="B3773" s="608" t="s">
        <v>19773</v>
      </c>
      <c r="C3773" s="608" t="s">
        <v>4383</v>
      </c>
      <c r="D3773" s="272" t="s">
        <v>10661</v>
      </c>
      <c r="E3773" s="539" t="s">
        <v>15784</v>
      </c>
      <c r="F3773" s="106" t="s">
        <v>195</v>
      </c>
      <c r="G3773" s="106">
        <v>46125</v>
      </c>
      <c r="H3773" s="106">
        <v>46125</v>
      </c>
      <c r="I3773" s="90" t="s">
        <v>62</v>
      </c>
      <c r="J3773" s="106"/>
      <c r="K3773" s="106"/>
      <c r="L3773" s="106"/>
      <c r="M3773" s="90"/>
      <c r="N3773" s="106"/>
      <c r="O3773" s="106"/>
      <c r="P3773" s="106"/>
      <c r="Q3773" s="90"/>
      <c r="R3773" s="106"/>
      <c r="S3773" s="106"/>
      <c r="T3773" s="106"/>
      <c r="U3773" s="90"/>
      <c r="V3773" s="107" t="str">
        <f t="shared" si="242"/>
        <v>Open PDFIR FINALLY.RHS-KK-ECG-IR-SU-3174-REV00</v>
      </c>
      <c r="W3773" s="972" t="str">
        <f t="shared" ca="1" si="239"/>
        <v>DONE</v>
      </c>
      <c r="X3773" s="979" t="str">
        <f t="shared" si="240"/>
        <v>P</v>
      </c>
      <c r="Y3773" s="979"/>
    </row>
    <row r="3774" spans="1:25" ht="93" customHeight="1" x14ac:dyDescent="0.3">
      <c r="A3774" s="450">
        <f t="shared" si="238"/>
        <v>3769</v>
      </c>
      <c r="B3774" s="608" t="s">
        <v>19774</v>
      </c>
      <c r="C3774" s="608" t="s">
        <v>4383</v>
      </c>
      <c r="D3774" s="272" t="s">
        <v>10661</v>
      </c>
      <c r="E3774" s="539" t="s">
        <v>15785</v>
      </c>
      <c r="F3774" s="106" t="s">
        <v>195</v>
      </c>
      <c r="G3774" s="106">
        <v>46125</v>
      </c>
      <c r="H3774" s="106">
        <v>46125</v>
      </c>
      <c r="I3774" s="90" t="s">
        <v>62</v>
      </c>
      <c r="J3774" s="106"/>
      <c r="K3774" s="106"/>
      <c r="L3774" s="106"/>
      <c r="M3774" s="90"/>
      <c r="N3774" s="106"/>
      <c r="O3774" s="106"/>
      <c r="P3774" s="106"/>
      <c r="Q3774" s="90"/>
      <c r="R3774" s="106"/>
      <c r="S3774" s="106"/>
      <c r="T3774" s="106"/>
      <c r="U3774" s="90"/>
      <c r="V3774" s="107" t="str">
        <f t="shared" si="242"/>
        <v>Open PDFIR FINALLY.RHS-KK-ECG-IR-SU-3175-REV00</v>
      </c>
      <c r="W3774" s="972" t="str">
        <f t="shared" ca="1" si="239"/>
        <v>DONE</v>
      </c>
      <c r="X3774" s="979" t="str">
        <f t="shared" si="240"/>
        <v>P</v>
      </c>
      <c r="Y3774" s="979"/>
    </row>
    <row r="3775" spans="1:25" ht="93" customHeight="1" x14ac:dyDescent="0.3">
      <c r="A3775" s="450">
        <f t="shared" si="238"/>
        <v>3770</v>
      </c>
      <c r="B3775" s="608" t="s">
        <v>19775</v>
      </c>
      <c r="C3775" s="608" t="s">
        <v>4383</v>
      </c>
      <c r="D3775" s="272" t="s">
        <v>12300</v>
      </c>
      <c r="E3775" s="539" t="s">
        <v>15786</v>
      </c>
      <c r="F3775" s="106" t="s">
        <v>195</v>
      </c>
      <c r="G3775" s="106">
        <v>46125</v>
      </c>
      <c r="H3775" s="106">
        <v>46125</v>
      </c>
      <c r="I3775" s="90" t="s">
        <v>62</v>
      </c>
      <c r="J3775" s="106"/>
      <c r="K3775" s="106"/>
      <c r="L3775" s="106"/>
      <c r="M3775" s="90"/>
      <c r="N3775" s="106"/>
      <c r="O3775" s="106"/>
      <c r="P3775" s="106"/>
      <c r="Q3775" s="90"/>
      <c r="R3775" s="106"/>
      <c r="S3775" s="106"/>
      <c r="T3775" s="106"/>
      <c r="U3775" s="90"/>
      <c r="V3775" s="107" t="str">
        <f t="shared" si="242"/>
        <v>Open PDFIR FINALLY.RHS-KK-ECG-IR-SU-3176-REV00</v>
      </c>
      <c r="W3775" s="972" t="str">
        <f t="shared" ca="1" si="239"/>
        <v>DONE</v>
      </c>
      <c r="X3775" s="979" t="str">
        <f t="shared" si="240"/>
        <v>P</v>
      </c>
      <c r="Y3775" s="979"/>
    </row>
    <row r="3776" spans="1:25" ht="93" customHeight="1" x14ac:dyDescent="0.3">
      <c r="A3776" s="450">
        <f t="shared" si="238"/>
        <v>3771</v>
      </c>
      <c r="B3776" s="608" t="s">
        <v>19776</v>
      </c>
      <c r="C3776" s="608" t="s">
        <v>3746</v>
      </c>
      <c r="D3776" s="272" t="s">
        <v>12300</v>
      </c>
      <c r="E3776" s="539" t="s">
        <v>15787</v>
      </c>
      <c r="F3776" s="106" t="s">
        <v>195</v>
      </c>
      <c r="G3776" s="106">
        <v>46126</v>
      </c>
      <c r="H3776" s="106">
        <v>46126</v>
      </c>
      <c r="I3776" s="90" t="s">
        <v>1671</v>
      </c>
      <c r="J3776" s="106"/>
      <c r="K3776" s="106"/>
      <c r="L3776" s="106"/>
      <c r="M3776" s="90"/>
      <c r="N3776" s="106"/>
      <c r="O3776" s="106"/>
      <c r="P3776" s="106"/>
      <c r="Q3776" s="90"/>
      <c r="R3776" s="106"/>
      <c r="S3776" s="106"/>
      <c r="T3776" s="106"/>
      <c r="U3776" s="90"/>
      <c r="V3776" s="107" t="str">
        <f t="shared" si="242"/>
        <v>Open PDFIR FINALLY.RHS-KK-ECG-IR-MECH-135-REV00</v>
      </c>
      <c r="W3776" s="972" t="str">
        <f t="shared" ca="1" si="239"/>
        <v>DONE</v>
      </c>
      <c r="X3776" s="979" t="str">
        <f t="shared" si="240"/>
        <v>P</v>
      </c>
      <c r="Y3776" s="979"/>
    </row>
    <row r="3777" spans="1:25" ht="93" customHeight="1" x14ac:dyDescent="0.3">
      <c r="A3777" s="450">
        <f t="shared" si="238"/>
        <v>3772</v>
      </c>
      <c r="B3777" s="608" t="s">
        <v>19777</v>
      </c>
      <c r="C3777" s="608" t="s">
        <v>76</v>
      </c>
      <c r="D3777" s="272" t="s">
        <v>10661</v>
      </c>
      <c r="E3777" s="539" t="s">
        <v>15825</v>
      </c>
      <c r="F3777" s="106" t="s">
        <v>195</v>
      </c>
      <c r="G3777" s="106">
        <v>46127</v>
      </c>
      <c r="H3777" s="106">
        <v>46127</v>
      </c>
      <c r="I3777" s="90" t="s">
        <v>25</v>
      </c>
      <c r="J3777" s="106"/>
      <c r="K3777" s="106"/>
      <c r="L3777" s="106"/>
      <c r="M3777" s="90"/>
      <c r="N3777" s="106"/>
      <c r="O3777" s="106"/>
      <c r="P3777" s="106"/>
      <c r="Q3777" s="90"/>
      <c r="R3777" s="106"/>
      <c r="S3777" s="106"/>
      <c r="T3777" s="106"/>
      <c r="U3777" s="90"/>
      <c r="V3777" s="107" t="str">
        <f t="shared" si="242"/>
        <v>Open PDFIR FINALLY.RHS-KK-ECG-IR-CI-3177-REV00</v>
      </c>
      <c r="W3777" s="972" t="str">
        <f t="shared" ca="1" si="239"/>
        <v>DONE</v>
      </c>
      <c r="X3777" s="979" t="str">
        <f t="shared" si="240"/>
        <v>P</v>
      </c>
      <c r="Y3777" s="979"/>
    </row>
    <row r="3778" spans="1:25" ht="93" customHeight="1" x14ac:dyDescent="0.3">
      <c r="A3778" s="450">
        <f t="shared" ref="A3778:A3841" si="243">ROW()-ROW($A$5)</f>
        <v>3773</v>
      </c>
      <c r="B3778" s="608" t="s">
        <v>19778</v>
      </c>
      <c r="C3778" s="608" t="s">
        <v>2735</v>
      </c>
      <c r="D3778" s="272" t="s">
        <v>8685</v>
      </c>
      <c r="E3778" s="539" t="s">
        <v>15827</v>
      </c>
      <c r="F3778" s="106" t="s">
        <v>195</v>
      </c>
      <c r="G3778" s="106">
        <v>46127</v>
      </c>
      <c r="H3778" s="106">
        <v>46127</v>
      </c>
      <c r="I3778" s="90" t="s">
        <v>62</v>
      </c>
      <c r="J3778" s="106"/>
      <c r="K3778" s="106"/>
      <c r="L3778" s="106"/>
      <c r="M3778" s="90"/>
      <c r="N3778" s="106"/>
      <c r="O3778" s="106"/>
      <c r="P3778" s="106"/>
      <c r="Q3778" s="90"/>
      <c r="R3778" s="106"/>
      <c r="S3778" s="106"/>
      <c r="T3778" s="106"/>
      <c r="U3778" s="90"/>
      <c r="V3778" s="107" t="str">
        <f t="shared" si="242"/>
        <v>Open PDFIR FINALLY.RHS-KK-ECG-IR-ARCH-3178-REV00</v>
      </c>
      <c r="W3778" s="972" t="str">
        <f t="shared" ca="1" si="239"/>
        <v>DONE</v>
      </c>
      <c r="X3778" s="979" t="str">
        <f t="shared" si="240"/>
        <v>P</v>
      </c>
      <c r="Y3778" s="979"/>
    </row>
    <row r="3779" spans="1:25" ht="93" customHeight="1" x14ac:dyDescent="0.3">
      <c r="A3779" s="450">
        <f t="shared" si="243"/>
        <v>3774</v>
      </c>
      <c r="B3779" s="608" t="s">
        <v>19779</v>
      </c>
      <c r="C3779" s="608" t="s">
        <v>76</v>
      </c>
      <c r="D3779" s="272" t="s">
        <v>10661</v>
      </c>
      <c r="E3779" s="539" t="s">
        <v>15826</v>
      </c>
      <c r="F3779" s="106" t="s">
        <v>195</v>
      </c>
      <c r="G3779" s="106">
        <v>46128</v>
      </c>
      <c r="H3779" s="106"/>
      <c r="I3779" s="90" t="s">
        <v>83</v>
      </c>
      <c r="J3779" s="106"/>
      <c r="K3779" s="106"/>
      <c r="L3779" s="106"/>
      <c r="M3779" s="90"/>
      <c r="N3779" s="106"/>
      <c r="O3779" s="106"/>
      <c r="P3779" s="106"/>
      <c r="Q3779" s="90"/>
      <c r="R3779" s="106"/>
      <c r="S3779" s="106"/>
      <c r="T3779" s="106"/>
      <c r="U3779" s="90"/>
      <c r="V3779" s="107" t="str">
        <f t="shared" si="242"/>
        <v>Open PDFIR FINALLY.RHS-KK-ECG-IR-CI-3179-REV00</v>
      </c>
      <c r="W3779" s="973">
        <f t="shared" ca="1" si="239"/>
        <v>80</v>
      </c>
      <c r="X3779" s="979" t="str">
        <f t="shared" si="240"/>
        <v>P</v>
      </c>
      <c r="Y3779" s="979"/>
    </row>
    <row r="3780" spans="1:25" ht="93" customHeight="1" x14ac:dyDescent="0.3">
      <c r="A3780" s="450">
        <f t="shared" si="243"/>
        <v>3775</v>
      </c>
      <c r="B3780" s="608" t="s">
        <v>20592</v>
      </c>
      <c r="C3780" s="608" t="s">
        <v>2735</v>
      </c>
      <c r="D3780" s="272" t="s">
        <v>10661</v>
      </c>
      <c r="E3780" s="539" t="s">
        <v>15828</v>
      </c>
      <c r="F3780" s="106" t="s">
        <v>195</v>
      </c>
      <c r="G3780" s="106">
        <v>46128</v>
      </c>
      <c r="H3780" s="106">
        <v>46128</v>
      </c>
      <c r="I3780" s="90" t="s">
        <v>25</v>
      </c>
      <c r="J3780" s="106" t="s">
        <v>195</v>
      </c>
      <c r="K3780" s="106">
        <v>46131</v>
      </c>
      <c r="L3780" s="106">
        <v>46131</v>
      </c>
      <c r="M3780" s="90" t="s">
        <v>25</v>
      </c>
      <c r="N3780" s="106"/>
      <c r="O3780" s="106"/>
      <c r="P3780" s="106"/>
      <c r="Q3780" s="90"/>
      <c r="R3780" s="106"/>
      <c r="S3780" s="106"/>
      <c r="T3780" s="106"/>
      <c r="U3780" s="90"/>
      <c r="V3780" s="107" t="str">
        <f t="shared" si="242"/>
        <v>Open PDFIR FINALLY.RHS-KK-ECG-IR-ARCH-3180-REV01</v>
      </c>
      <c r="W3780" s="972" t="str">
        <f t="shared" ca="1" si="239"/>
        <v>DONE</v>
      </c>
      <c r="X3780" s="979" t="str">
        <f t="shared" si="240"/>
        <v>R</v>
      </c>
      <c r="Y3780" s="979"/>
    </row>
    <row r="3781" spans="1:25" ht="93" customHeight="1" x14ac:dyDescent="0.3">
      <c r="A3781" s="450">
        <f t="shared" si="243"/>
        <v>3776</v>
      </c>
      <c r="B3781" s="608" t="s">
        <v>19780</v>
      </c>
      <c r="C3781" s="608" t="s">
        <v>78</v>
      </c>
      <c r="D3781" s="272" t="s">
        <v>5106</v>
      </c>
      <c r="E3781" s="539" t="s">
        <v>15829</v>
      </c>
      <c r="F3781" s="106" t="s">
        <v>195</v>
      </c>
      <c r="G3781" s="106">
        <v>46128</v>
      </c>
      <c r="H3781" s="106">
        <v>46131</v>
      </c>
      <c r="I3781" s="90" t="s">
        <v>1671</v>
      </c>
      <c r="J3781" s="106"/>
      <c r="K3781" s="106"/>
      <c r="L3781" s="106"/>
      <c r="M3781" s="90"/>
      <c r="N3781" s="106"/>
      <c r="O3781" s="106"/>
      <c r="P3781" s="106"/>
      <c r="Q3781" s="90"/>
      <c r="R3781" s="106"/>
      <c r="S3781" s="106"/>
      <c r="T3781" s="106"/>
      <c r="U3781" s="90"/>
      <c r="V3781" s="107" t="str">
        <f t="shared" si="242"/>
        <v>Open PDFIR FINALLY.RHS-KK-ECG-IR-ELE-475-REV00</v>
      </c>
      <c r="W3781" s="972" t="str">
        <f t="shared" ca="1" si="239"/>
        <v>DONE</v>
      </c>
      <c r="X3781" s="979" t="str">
        <f t="shared" si="240"/>
        <v>P</v>
      </c>
      <c r="Y3781" s="979"/>
    </row>
    <row r="3782" spans="1:25" ht="93" customHeight="1" x14ac:dyDescent="0.3">
      <c r="A3782" s="450">
        <f t="shared" si="243"/>
        <v>3777</v>
      </c>
      <c r="B3782" s="608" t="s">
        <v>19781</v>
      </c>
      <c r="C3782" s="608" t="s">
        <v>78</v>
      </c>
      <c r="D3782" s="272" t="s">
        <v>5106</v>
      </c>
      <c r="E3782" s="539" t="s">
        <v>15830</v>
      </c>
      <c r="F3782" s="106" t="s">
        <v>195</v>
      </c>
      <c r="G3782" s="106">
        <v>46128</v>
      </c>
      <c r="H3782" s="106">
        <v>46132</v>
      </c>
      <c r="I3782" s="90" t="s">
        <v>1671</v>
      </c>
      <c r="J3782" s="106"/>
      <c r="K3782" s="106"/>
      <c r="L3782" s="106"/>
      <c r="M3782" s="90"/>
      <c r="N3782" s="106"/>
      <c r="O3782" s="106"/>
      <c r="P3782" s="106"/>
      <c r="Q3782" s="90"/>
      <c r="R3782" s="106"/>
      <c r="S3782" s="106"/>
      <c r="T3782" s="106"/>
      <c r="U3782" s="90"/>
      <c r="V3782" s="107" t="str">
        <f t="shared" si="242"/>
        <v>Open PDFIR FINALLY.RHS-KK-ECG-IR-ELE-476-REV00</v>
      </c>
      <c r="W3782" s="972" t="str">
        <f t="shared" ref="W3782:W3845" ca="1" si="244">IF(UPPER(TRIM(U3782))="P", MAX(0, TODAY()-S3782), IF(UPPER(TRIM(Q3782))="P", MAX(0, TODAY()-O3782), IF(UPPER(TRIM(M3782))="P", MAX(0, TODAY()-K3782), IF(UPPER(TRIM(I3782))="P", MAX(0, TODAY()-G3782), IF(OR(UPPER(TRIM(U3782))="C", UPPER(TRIM(U3782))="R", UPPER(TRIM(U3782))="A", UPPER(TRIM(U3782))="AWC", UPPER(TRIM(Q3782))="C", UPPER(TRIM(Q3782))="R", UPPER(TRIM(Q3782))="A", UPPER(TRIM(Q3782))="AWC", UPPER(TRIM(M3782))="C", UPPER(TRIM(M3782))="R", UPPER(TRIM(M3782))="A", UPPER(TRIM(M3782))="AWC", UPPER(TRIM(I3782))="C", UPPER(TRIM(I3782))="R", UPPER(TRIM(I3782))="A", UPPER(TRIM(I3782))="AWC"), "DONE", "")))))</f>
        <v>DONE</v>
      </c>
      <c r="X3782" s="979" t="str">
        <f t="shared" ref="X3782:X3845" si="245">IF(B3782="","",IF(U3782&lt;&gt;"",U3782,IF(Q3782&lt;&gt;"",Q3782,IF(M3782&lt;&gt;"",M3782,IF(I3782&lt;&gt;"","P")))))</f>
        <v>P</v>
      </c>
      <c r="Y3782" s="979"/>
    </row>
    <row r="3783" spans="1:25" ht="93" customHeight="1" x14ac:dyDescent="0.3">
      <c r="A3783" s="450">
        <f t="shared" si="243"/>
        <v>3778</v>
      </c>
      <c r="B3783" s="608" t="s">
        <v>19782</v>
      </c>
      <c r="C3783" s="608" t="s">
        <v>78</v>
      </c>
      <c r="D3783" s="272" t="s">
        <v>15833</v>
      </c>
      <c r="E3783" s="539" t="s">
        <v>15831</v>
      </c>
      <c r="F3783" s="106" t="s">
        <v>195</v>
      </c>
      <c r="G3783" s="106">
        <v>46128</v>
      </c>
      <c r="H3783" s="106">
        <v>46132</v>
      </c>
      <c r="I3783" s="90" t="s">
        <v>1671</v>
      </c>
      <c r="J3783" s="106"/>
      <c r="K3783" s="106"/>
      <c r="L3783" s="106"/>
      <c r="M3783" s="90"/>
      <c r="N3783" s="106"/>
      <c r="O3783" s="106"/>
      <c r="P3783" s="106"/>
      <c r="Q3783" s="90"/>
      <c r="R3783" s="106"/>
      <c r="S3783" s="106"/>
      <c r="T3783" s="106"/>
      <c r="U3783" s="90"/>
      <c r="V3783" s="107" t="str">
        <f t="shared" si="242"/>
        <v>Open PDFIR FINALLY.RHS-KK-ECG-IR-ELE-477-REV00</v>
      </c>
      <c r="W3783" s="972" t="str">
        <f t="shared" ca="1" si="244"/>
        <v>DONE</v>
      </c>
      <c r="X3783" s="979" t="str">
        <f t="shared" si="245"/>
        <v>P</v>
      </c>
      <c r="Y3783" s="979"/>
    </row>
    <row r="3784" spans="1:25" ht="93" customHeight="1" x14ac:dyDescent="0.3">
      <c r="A3784" s="450">
        <f t="shared" si="243"/>
        <v>3779</v>
      </c>
      <c r="B3784" s="608" t="s">
        <v>19783</v>
      </c>
      <c r="C3784" s="608" t="s">
        <v>78</v>
      </c>
      <c r="D3784" s="272" t="s">
        <v>10661</v>
      </c>
      <c r="E3784" s="539" t="s">
        <v>15832</v>
      </c>
      <c r="F3784" s="106" t="s">
        <v>195</v>
      </c>
      <c r="G3784" s="106">
        <v>46128</v>
      </c>
      <c r="H3784" s="106">
        <v>46131</v>
      </c>
      <c r="I3784" s="90" t="s">
        <v>1671</v>
      </c>
      <c r="J3784" s="106"/>
      <c r="K3784" s="106"/>
      <c r="L3784" s="106"/>
      <c r="M3784" s="90"/>
      <c r="N3784" s="106"/>
      <c r="O3784" s="106"/>
      <c r="P3784" s="106"/>
      <c r="Q3784" s="90"/>
      <c r="R3784" s="106"/>
      <c r="S3784" s="106"/>
      <c r="T3784" s="106"/>
      <c r="U3784" s="90"/>
      <c r="V3784" s="107" t="str">
        <f t="shared" si="242"/>
        <v>Open PDFIR FINALLY.RHS-KK-ECG-IR-ELE-478-REV00</v>
      </c>
      <c r="W3784" s="972" t="str">
        <f t="shared" ca="1" si="244"/>
        <v>DONE</v>
      </c>
      <c r="X3784" s="979" t="str">
        <f t="shared" si="245"/>
        <v>P</v>
      </c>
      <c r="Y3784" s="979"/>
    </row>
    <row r="3785" spans="1:25" ht="93" customHeight="1" x14ac:dyDescent="0.3">
      <c r="A3785" s="450">
        <f t="shared" si="243"/>
        <v>3780</v>
      </c>
      <c r="B3785" s="608" t="s">
        <v>19784</v>
      </c>
      <c r="C3785" s="608" t="s">
        <v>2735</v>
      </c>
      <c r="D3785" s="272" t="s">
        <v>8685</v>
      </c>
      <c r="E3785" s="539" t="s">
        <v>15834</v>
      </c>
      <c r="F3785" s="106" t="s">
        <v>195</v>
      </c>
      <c r="G3785" s="106">
        <v>46130</v>
      </c>
      <c r="H3785" s="106">
        <v>46130</v>
      </c>
      <c r="I3785" s="90" t="s">
        <v>25</v>
      </c>
      <c r="J3785" s="106"/>
      <c r="K3785" s="106"/>
      <c r="L3785" s="106"/>
      <c r="M3785" s="90"/>
      <c r="N3785" s="106"/>
      <c r="O3785" s="106"/>
      <c r="P3785" s="106"/>
      <c r="Q3785" s="90"/>
      <c r="R3785" s="106"/>
      <c r="S3785" s="106"/>
      <c r="T3785" s="106"/>
      <c r="U3785" s="90"/>
      <c r="V3785" s="107" t="str">
        <f t="shared" si="242"/>
        <v>Open PDFIR FINALLY.RHS-KK-ECG-IR-ARCH-3181-REV00</v>
      </c>
      <c r="W3785" s="972" t="str">
        <f t="shared" ca="1" si="244"/>
        <v>DONE</v>
      </c>
      <c r="X3785" s="979" t="str">
        <f t="shared" si="245"/>
        <v>P</v>
      </c>
      <c r="Y3785" s="979"/>
    </row>
    <row r="3786" spans="1:25" ht="93" customHeight="1" x14ac:dyDescent="0.3">
      <c r="A3786" s="706">
        <f t="shared" si="243"/>
        <v>3781</v>
      </c>
      <c r="B3786" s="850" t="s">
        <v>19785</v>
      </c>
      <c r="C3786" s="850" t="s">
        <v>2735</v>
      </c>
      <c r="D3786" s="708" t="s">
        <v>8685</v>
      </c>
      <c r="E3786" s="851" t="s">
        <v>15835</v>
      </c>
      <c r="F3786" s="711" t="s">
        <v>195</v>
      </c>
      <c r="G3786" s="711">
        <v>46130</v>
      </c>
      <c r="H3786" s="711">
        <v>46130</v>
      </c>
      <c r="I3786" s="712" t="s">
        <v>25</v>
      </c>
      <c r="J3786" s="711"/>
      <c r="K3786" s="711"/>
      <c r="L3786" s="711"/>
      <c r="M3786" s="712"/>
      <c r="N3786" s="711"/>
      <c r="O3786" s="711"/>
      <c r="P3786" s="711"/>
      <c r="Q3786" s="712"/>
      <c r="R3786" s="711"/>
      <c r="S3786" s="711"/>
      <c r="T3786" s="711"/>
      <c r="U3786" s="712"/>
      <c r="V3786" s="714" t="str">
        <f t="shared" si="242"/>
        <v>Open PDFIR FINALLY.RHS-KK-ECG-IR-ARCH-3182-REV00</v>
      </c>
      <c r="W3786" s="972" t="str">
        <f t="shared" ca="1" si="244"/>
        <v>DONE</v>
      </c>
      <c r="X3786" s="979" t="str">
        <f t="shared" si="245"/>
        <v>P</v>
      </c>
      <c r="Y3786" s="979"/>
    </row>
    <row r="3787" spans="1:25" ht="93" customHeight="1" x14ac:dyDescent="0.3">
      <c r="A3787" s="450">
        <f t="shared" si="243"/>
        <v>3782</v>
      </c>
      <c r="B3787" s="608" t="s">
        <v>19786</v>
      </c>
      <c r="C3787" s="608" t="s">
        <v>2735</v>
      </c>
      <c r="D3787" s="272" t="s">
        <v>8685</v>
      </c>
      <c r="E3787" s="539" t="s">
        <v>15836</v>
      </c>
      <c r="F3787" s="106" t="s">
        <v>195</v>
      </c>
      <c r="G3787" s="106">
        <v>46130</v>
      </c>
      <c r="H3787" s="106">
        <v>46130</v>
      </c>
      <c r="I3787" s="90" t="s">
        <v>62</v>
      </c>
      <c r="J3787" s="106"/>
      <c r="K3787" s="106"/>
      <c r="L3787" s="106"/>
      <c r="M3787" s="90"/>
      <c r="N3787" s="106"/>
      <c r="O3787" s="106"/>
      <c r="P3787" s="106"/>
      <c r="Q3787" s="90"/>
      <c r="R3787" s="106"/>
      <c r="S3787" s="106"/>
      <c r="T3787" s="106"/>
      <c r="U3787" s="90"/>
      <c r="V3787" s="107" t="str">
        <f t="shared" si="242"/>
        <v>Open PDFIR FINALLY.RHS-KK-ECG-IR-ARCH-3183-REV00</v>
      </c>
      <c r="W3787" s="972" t="str">
        <f t="shared" ca="1" si="244"/>
        <v>DONE</v>
      </c>
      <c r="X3787" s="979" t="str">
        <f t="shared" si="245"/>
        <v>P</v>
      </c>
      <c r="Y3787" s="979"/>
    </row>
    <row r="3788" spans="1:25" ht="93" customHeight="1" x14ac:dyDescent="0.3">
      <c r="A3788" s="450">
        <f t="shared" si="243"/>
        <v>3783</v>
      </c>
      <c r="B3788" s="608" t="s">
        <v>20593</v>
      </c>
      <c r="C3788" s="608" t="s">
        <v>2735</v>
      </c>
      <c r="D3788" s="272" t="s">
        <v>5106</v>
      </c>
      <c r="E3788" s="539" t="s">
        <v>15837</v>
      </c>
      <c r="F3788" s="106" t="s">
        <v>195</v>
      </c>
      <c r="G3788" s="106">
        <v>46131</v>
      </c>
      <c r="H3788" s="106">
        <v>46131</v>
      </c>
      <c r="I3788" s="90" t="s">
        <v>25</v>
      </c>
      <c r="J3788" s="106" t="s">
        <v>195</v>
      </c>
      <c r="K3788" s="106">
        <v>46133</v>
      </c>
      <c r="L3788" s="106">
        <v>46133</v>
      </c>
      <c r="M3788" s="90" t="s">
        <v>25</v>
      </c>
      <c r="N3788" s="106" t="s">
        <v>195</v>
      </c>
      <c r="O3788" s="106">
        <v>46146</v>
      </c>
      <c r="P3788" s="106">
        <v>46146</v>
      </c>
      <c r="Q3788" s="90" t="s">
        <v>25</v>
      </c>
      <c r="R3788" s="106" t="s">
        <v>195</v>
      </c>
      <c r="S3788" s="106">
        <v>46156</v>
      </c>
      <c r="T3788" s="106">
        <v>46156</v>
      </c>
      <c r="U3788" s="90" t="s">
        <v>62</v>
      </c>
      <c r="V3788" s="107" t="str">
        <f t="shared" si="242"/>
        <v>Open PDFIR FINALLY.RHS-KK-ECG-IR-ARCH-3184-REV03</v>
      </c>
      <c r="W3788" s="972" t="str">
        <f t="shared" ca="1" si="244"/>
        <v>DONE</v>
      </c>
      <c r="X3788" s="979" t="str">
        <f t="shared" si="245"/>
        <v>A</v>
      </c>
      <c r="Y3788" s="979"/>
    </row>
    <row r="3789" spans="1:25" ht="93" customHeight="1" x14ac:dyDescent="0.3">
      <c r="A3789" s="450">
        <f t="shared" si="243"/>
        <v>3784</v>
      </c>
      <c r="B3789" s="608" t="s">
        <v>19787</v>
      </c>
      <c r="C3789" s="608" t="s">
        <v>3746</v>
      </c>
      <c r="D3789" s="272" t="s">
        <v>10661</v>
      </c>
      <c r="E3789" s="539" t="s">
        <v>15839</v>
      </c>
      <c r="F3789" s="106" t="s">
        <v>195</v>
      </c>
      <c r="G3789" s="106">
        <v>46131</v>
      </c>
      <c r="H3789" s="106">
        <v>46131</v>
      </c>
      <c r="I3789" s="90" t="s">
        <v>1671</v>
      </c>
      <c r="J3789" s="106"/>
      <c r="K3789" s="106"/>
      <c r="L3789" s="106"/>
      <c r="M3789" s="90"/>
      <c r="N3789" s="106"/>
      <c r="O3789" s="106"/>
      <c r="P3789" s="106"/>
      <c r="Q3789" s="90"/>
      <c r="R3789" s="106"/>
      <c r="S3789" s="106"/>
      <c r="T3789" s="106"/>
      <c r="U3789" s="90"/>
      <c r="V3789" s="107" t="str">
        <f t="shared" si="242"/>
        <v>Open PDFIR FINALLY.RHS-KK-ECG-IR-MECH-136-REV00</v>
      </c>
      <c r="W3789" s="972" t="str">
        <f t="shared" ca="1" si="244"/>
        <v>DONE</v>
      </c>
      <c r="X3789" s="979" t="str">
        <f t="shared" si="245"/>
        <v>P</v>
      </c>
      <c r="Y3789" s="979"/>
    </row>
    <row r="3790" spans="1:25" ht="93" customHeight="1" x14ac:dyDescent="0.3">
      <c r="A3790" s="450">
        <f t="shared" si="243"/>
        <v>3785</v>
      </c>
      <c r="B3790" s="608" t="s">
        <v>19788</v>
      </c>
      <c r="C3790" s="608" t="s">
        <v>3746</v>
      </c>
      <c r="D3790" s="272" t="s">
        <v>10661</v>
      </c>
      <c r="E3790" s="539" t="s">
        <v>15840</v>
      </c>
      <c r="F3790" s="106" t="s">
        <v>195</v>
      </c>
      <c r="G3790" s="106">
        <v>46131</v>
      </c>
      <c r="H3790" s="106">
        <v>46131</v>
      </c>
      <c r="I3790" s="90" t="s">
        <v>1671</v>
      </c>
      <c r="J3790" s="106"/>
      <c r="K3790" s="106"/>
      <c r="L3790" s="106"/>
      <c r="M3790" s="90"/>
      <c r="N3790" s="106"/>
      <c r="O3790" s="106"/>
      <c r="P3790" s="106"/>
      <c r="Q3790" s="90"/>
      <c r="R3790" s="106"/>
      <c r="S3790" s="106"/>
      <c r="T3790" s="106"/>
      <c r="U3790" s="90"/>
      <c r="V3790" s="107" t="str">
        <f t="shared" si="242"/>
        <v>Open PDFIR FINALLY.RHS-KK-ECG-IR-MECH-137-REV00</v>
      </c>
      <c r="W3790" s="972" t="str">
        <f t="shared" ca="1" si="244"/>
        <v>DONE</v>
      </c>
      <c r="X3790" s="979" t="str">
        <f t="shared" si="245"/>
        <v>P</v>
      </c>
      <c r="Y3790" s="979"/>
    </row>
    <row r="3791" spans="1:25" ht="93" customHeight="1" x14ac:dyDescent="0.3">
      <c r="A3791" s="450">
        <f t="shared" si="243"/>
        <v>3786</v>
      </c>
      <c r="B3791" s="608" t="s">
        <v>19789</v>
      </c>
      <c r="C3791" s="608" t="s">
        <v>3746</v>
      </c>
      <c r="D3791" s="272" t="s">
        <v>10661</v>
      </c>
      <c r="E3791" s="539" t="s">
        <v>15838</v>
      </c>
      <c r="F3791" s="106" t="s">
        <v>195</v>
      </c>
      <c r="G3791" s="106">
        <v>46131</v>
      </c>
      <c r="H3791" s="106">
        <v>46131</v>
      </c>
      <c r="I3791" s="90" t="s">
        <v>1671</v>
      </c>
      <c r="J3791" s="106"/>
      <c r="K3791" s="106"/>
      <c r="L3791" s="106"/>
      <c r="M3791" s="90"/>
      <c r="N3791" s="106"/>
      <c r="O3791" s="106"/>
      <c r="P3791" s="106"/>
      <c r="Q3791" s="90"/>
      <c r="R3791" s="106"/>
      <c r="S3791" s="106"/>
      <c r="T3791" s="106"/>
      <c r="U3791" s="90"/>
      <c r="V3791" s="107" t="str">
        <f t="shared" si="242"/>
        <v>Open PDFIR FINALLY.RHS-KK-ECG-IR-MECH-138-REV00</v>
      </c>
      <c r="W3791" s="972" t="str">
        <f t="shared" ca="1" si="244"/>
        <v>DONE</v>
      </c>
      <c r="X3791" s="979" t="str">
        <f t="shared" si="245"/>
        <v>P</v>
      </c>
      <c r="Y3791" s="979"/>
    </row>
    <row r="3792" spans="1:25" ht="93" customHeight="1" x14ac:dyDescent="0.3">
      <c r="A3792" s="450">
        <f t="shared" si="243"/>
        <v>3787</v>
      </c>
      <c r="B3792" s="608" t="s">
        <v>19790</v>
      </c>
      <c r="C3792" s="608" t="s">
        <v>78</v>
      </c>
      <c r="D3792" s="272" t="s">
        <v>5106</v>
      </c>
      <c r="E3792" s="539" t="s">
        <v>15841</v>
      </c>
      <c r="F3792" s="106" t="s">
        <v>195</v>
      </c>
      <c r="G3792" s="106">
        <v>46131</v>
      </c>
      <c r="H3792" s="106">
        <v>46132</v>
      </c>
      <c r="I3792" s="90" t="s">
        <v>1671</v>
      </c>
      <c r="J3792" s="106"/>
      <c r="K3792" s="106"/>
      <c r="L3792" s="106"/>
      <c r="M3792" s="90"/>
      <c r="N3792" s="106"/>
      <c r="O3792" s="106"/>
      <c r="P3792" s="106"/>
      <c r="Q3792" s="90"/>
      <c r="R3792" s="106"/>
      <c r="S3792" s="106"/>
      <c r="T3792" s="106"/>
      <c r="U3792" s="90"/>
      <c r="V3792" s="107" t="str">
        <f t="shared" si="242"/>
        <v>Open PDFIR FINALLY.RHS-KK-ECG-IR-ELE-479-REV00</v>
      </c>
      <c r="W3792" s="972" t="str">
        <f t="shared" ca="1" si="244"/>
        <v>DONE</v>
      </c>
      <c r="X3792" s="979" t="str">
        <f t="shared" si="245"/>
        <v>P</v>
      </c>
      <c r="Y3792" s="979"/>
    </row>
    <row r="3793" spans="1:25" ht="93" customHeight="1" x14ac:dyDescent="0.3">
      <c r="A3793" s="450">
        <f t="shared" si="243"/>
        <v>3788</v>
      </c>
      <c r="B3793" s="608" t="s">
        <v>19791</v>
      </c>
      <c r="C3793" s="608" t="s">
        <v>76</v>
      </c>
      <c r="D3793" s="272" t="s">
        <v>10661</v>
      </c>
      <c r="E3793" s="539" t="s">
        <v>15842</v>
      </c>
      <c r="F3793" s="106" t="s">
        <v>195</v>
      </c>
      <c r="G3793" s="106">
        <v>46132</v>
      </c>
      <c r="H3793" s="106">
        <v>46132</v>
      </c>
      <c r="I3793" s="90" t="s">
        <v>62</v>
      </c>
      <c r="J3793" s="106"/>
      <c r="K3793" s="106"/>
      <c r="L3793" s="106"/>
      <c r="M3793" s="90"/>
      <c r="N3793" s="106"/>
      <c r="O3793" s="106"/>
      <c r="P3793" s="106"/>
      <c r="Q3793" s="90"/>
      <c r="R3793" s="106"/>
      <c r="S3793" s="106"/>
      <c r="T3793" s="106"/>
      <c r="U3793" s="90"/>
      <c r="V3793" s="107" t="str">
        <f t="shared" si="242"/>
        <v>Open PDFIR FINALLY.RHS-KK-ECG-IR-CI-3185-REV00</v>
      </c>
      <c r="W3793" s="972" t="str">
        <f t="shared" ca="1" si="244"/>
        <v>DONE</v>
      </c>
      <c r="X3793" s="979" t="str">
        <f t="shared" si="245"/>
        <v>P</v>
      </c>
      <c r="Y3793" s="979"/>
    </row>
    <row r="3794" spans="1:25" ht="93" customHeight="1" x14ac:dyDescent="0.3">
      <c r="A3794" s="450">
        <f t="shared" si="243"/>
        <v>3789</v>
      </c>
      <c r="B3794" s="608" t="s">
        <v>20594</v>
      </c>
      <c r="C3794" s="608" t="s">
        <v>2735</v>
      </c>
      <c r="D3794" s="272" t="s">
        <v>8685</v>
      </c>
      <c r="E3794" s="539" t="s">
        <v>15939</v>
      </c>
      <c r="F3794" s="106" t="s">
        <v>195</v>
      </c>
      <c r="G3794" s="106">
        <v>46132</v>
      </c>
      <c r="H3794" s="106">
        <v>46132</v>
      </c>
      <c r="I3794" s="90" t="s">
        <v>25</v>
      </c>
      <c r="J3794" s="106" t="s">
        <v>195</v>
      </c>
      <c r="K3794" s="106">
        <v>46133</v>
      </c>
      <c r="L3794" s="106">
        <v>46133</v>
      </c>
      <c r="M3794" s="90" t="s">
        <v>62</v>
      </c>
      <c r="N3794" s="106"/>
      <c r="O3794" s="106"/>
      <c r="P3794" s="106"/>
      <c r="Q3794" s="90"/>
      <c r="R3794" s="106"/>
      <c r="S3794" s="106"/>
      <c r="T3794" s="106"/>
      <c r="U3794" s="90"/>
      <c r="V3794" s="107" t="str">
        <f t="shared" si="242"/>
        <v>Open PDFIR FINALLY.RHS-KK-ECG-IR-ARCH-3186-REV01</v>
      </c>
      <c r="W3794" s="972" t="str">
        <f t="shared" ca="1" si="244"/>
        <v>DONE</v>
      </c>
      <c r="X3794" s="979" t="str">
        <f t="shared" si="245"/>
        <v>A</v>
      </c>
      <c r="Y3794" s="979"/>
    </row>
    <row r="3795" spans="1:25" ht="93" customHeight="1" x14ac:dyDescent="0.3">
      <c r="A3795" s="450">
        <f t="shared" si="243"/>
        <v>3790</v>
      </c>
      <c r="B3795" s="608" t="s">
        <v>19792</v>
      </c>
      <c r="C3795" s="608" t="s">
        <v>2735</v>
      </c>
      <c r="D3795" s="272" t="s">
        <v>5106</v>
      </c>
      <c r="E3795" s="539" t="s">
        <v>15902</v>
      </c>
      <c r="F3795" s="106" t="s">
        <v>195</v>
      </c>
      <c r="G3795" s="106">
        <v>46132</v>
      </c>
      <c r="H3795" s="106">
        <v>46132</v>
      </c>
      <c r="I3795" s="90" t="s">
        <v>25</v>
      </c>
      <c r="J3795" s="106"/>
      <c r="K3795" s="106"/>
      <c r="L3795" s="106"/>
      <c r="M3795" s="90"/>
      <c r="N3795" s="106"/>
      <c r="O3795" s="106"/>
      <c r="P3795" s="106"/>
      <c r="Q3795" s="90"/>
      <c r="R3795" s="106"/>
      <c r="S3795" s="106"/>
      <c r="T3795" s="106"/>
      <c r="U3795" s="90"/>
      <c r="V3795" s="107" t="str">
        <f t="shared" si="242"/>
        <v>Open PDFIR FINALLY.RHS-KK-ECG-IR-ARCH-3187-REV00</v>
      </c>
      <c r="W3795" s="972" t="str">
        <f t="shared" ca="1" si="244"/>
        <v>DONE</v>
      </c>
      <c r="X3795" s="979" t="str">
        <f t="shared" si="245"/>
        <v>P</v>
      </c>
      <c r="Y3795" s="979"/>
    </row>
    <row r="3796" spans="1:25" ht="93" customHeight="1" x14ac:dyDescent="0.3">
      <c r="A3796" s="450">
        <f t="shared" si="243"/>
        <v>3791</v>
      </c>
      <c r="B3796" s="608" t="s">
        <v>19793</v>
      </c>
      <c r="C3796" s="608" t="s">
        <v>4383</v>
      </c>
      <c r="D3796" s="272" t="s">
        <v>10661</v>
      </c>
      <c r="E3796" s="539" t="s">
        <v>15903</v>
      </c>
      <c r="F3796" s="106" t="s">
        <v>195</v>
      </c>
      <c r="G3796" s="106">
        <v>46082</v>
      </c>
      <c r="H3796" s="106">
        <v>46082</v>
      </c>
      <c r="I3796" s="90" t="s">
        <v>62</v>
      </c>
      <c r="J3796" s="106"/>
      <c r="K3796" s="106"/>
      <c r="L3796" s="106"/>
      <c r="M3796" s="90"/>
      <c r="N3796" s="106"/>
      <c r="O3796" s="106"/>
      <c r="P3796" s="106"/>
      <c r="Q3796" s="90"/>
      <c r="R3796" s="106"/>
      <c r="S3796" s="106"/>
      <c r="T3796" s="106"/>
      <c r="U3796" s="90"/>
      <c r="V3796" s="107" t="str">
        <f t="shared" si="242"/>
        <v>Open PDFIR FINALLY.RHS-KK-ECG-IR-SU-3188-REV00</v>
      </c>
      <c r="W3796" s="972" t="str">
        <f t="shared" ca="1" si="244"/>
        <v>DONE</v>
      </c>
      <c r="X3796" s="979" t="str">
        <f t="shared" si="245"/>
        <v>P</v>
      </c>
      <c r="Y3796" s="979"/>
    </row>
    <row r="3797" spans="1:25" ht="93" customHeight="1" x14ac:dyDescent="0.3">
      <c r="A3797" s="450">
        <f t="shared" si="243"/>
        <v>3792</v>
      </c>
      <c r="B3797" s="608" t="s">
        <v>19794</v>
      </c>
      <c r="C3797" s="608" t="s">
        <v>4383</v>
      </c>
      <c r="D3797" s="272" t="s">
        <v>10661</v>
      </c>
      <c r="E3797" s="539" t="s">
        <v>15904</v>
      </c>
      <c r="F3797" s="106" t="s">
        <v>195</v>
      </c>
      <c r="G3797" s="106">
        <v>46112</v>
      </c>
      <c r="H3797" s="106">
        <v>46112</v>
      </c>
      <c r="I3797" s="90" t="s">
        <v>62</v>
      </c>
      <c r="J3797" s="106"/>
      <c r="K3797" s="106"/>
      <c r="L3797" s="106"/>
      <c r="M3797" s="90"/>
      <c r="N3797" s="106"/>
      <c r="O3797" s="106"/>
      <c r="P3797" s="106"/>
      <c r="Q3797" s="90"/>
      <c r="R3797" s="106"/>
      <c r="S3797" s="106"/>
      <c r="T3797" s="106"/>
      <c r="U3797" s="90"/>
      <c r="V3797" s="107" t="str">
        <f t="shared" si="242"/>
        <v>Open PDFIR FINALLY.RHS-KK-ECG-IR-SU-3189-REV00</v>
      </c>
      <c r="W3797" s="972" t="str">
        <f t="shared" ca="1" si="244"/>
        <v>DONE</v>
      </c>
      <c r="X3797" s="979" t="str">
        <f t="shared" si="245"/>
        <v>P</v>
      </c>
      <c r="Y3797" s="979"/>
    </row>
    <row r="3798" spans="1:25" ht="93" customHeight="1" x14ac:dyDescent="0.3">
      <c r="A3798" s="450">
        <f t="shared" si="243"/>
        <v>3793</v>
      </c>
      <c r="B3798" s="608" t="s">
        <v>19795</v>
      </c>
      <c r="C3798" s="608" t="s">
        <v>4383</v>
      </c>
      <c r="D3798" s="272" t="s">
        <v>10661</v>
      </c>
      <c r="E3798" s="539" t="s">
        <v>15905</v>
      </c>
      <c r="F3798" s="106" t="s">
        <v>195</v>
      </c>
      <c r="G3798" s="106">
        <v>46132</v>
      </c>
      <c r="H3798" s="106">
        <v>46132</v>
      </c>
      <c r="I3798" s="90" t="s">
        <v>62</v>
      </c>
      <c r="J3798" s="106"/>
      <c r="K3798" s="106"/>
      <c r="L3798" s="106"/>
      <c r="M3798" s="90"/>
      <c r="N3798" s="106"/>
      <c r="O3798" s="106"/>
      <c r="P3798" s="106"/>
      <c r="Q3798" s="90"/>
      <c r="R3798" s="106"/>
      <c r="S3798" s="106"/>
      <c r="T3798" s="106"/>
      <c r="U3798" s="90"/>
      <c r="V3798" s="107" t="str">
        <f t="shared" si="242"/>
        <v>Open PDFIR FINALLY.RHS-KK-ECG-IR-SU-3190-REV00</v>
      </c>
      <c r="W3798" s="972" t="str">
        <f t="shared" ca="1" si="244"/>
        <v>DONE</v>
      </c>
      <c r="X3798" s="979" t="str">
        <f t="shared" si="245"/>
        <v>P</v>
      </c>
      <c r="Y3798" s="979"/>
    </row>
    <row r="3799" spans="1:25" ht="93" customHeight="1" x14ac:dyDescent="0.3">
      <c r="A3799" s="450">
        <f t="shared" si="243"/>
        <v>3794</v>
      </c>
      <c r="B3799" s="608" t="s">
        <v>19796</v>
      </c>
      <c r="C3799" s="608" t="s">
        <v>4383</v>
      </c>
      <c r="D3799" s="272" t="s">
        <v>5106</v>
      </c>
      <c r="E3799" s="539" t="s">
        <v>15907</v>
      </c>
      <c r="F3799" s="106" t="s">
        <v>195</v>
      </c>
      <c r="G3799" s="106">
        <v>46132</v>
      </c>
      <c r="H3799" s="106">
        <v>46132</v>
      </c>
      <c r="I3799" s="90" t="s">
        <v>62</v>
      </c>
      <c r="J3799" s="106"/>
      <c r="K3799" s="106"/>
      <c r="L3799" s="106"/>
      <c r="M3799" s="90"/>
      <c r="N3799" s="106"/>
      <c r="O3799" s="106"/>
      <c r="P3799" s="106"/>
      <c r="Q3799" s="90"/>
      <c r="R3799" s="106"/>
      <c r="S3799" s="106"/>
      <c r="T3799" s="106"/>
      <c r="U3799" s="90"/>
      <c r="V3799" s="107" t="str">
        <f t="shared" si="242"/>
        <v>Open PDFIR FINALLY.RHS-KK-ECG-IR-SU-3191-REV00</v>
      </c>
      <c r="W3799" s="972" t="str">
        <f t="shared" ca="1" si="244"/>
        <v>DONE</v>
      </c>
      <c r="X3799" s="979" t="str">
        <f t="shared" si="245"/>
        <v>P</v>
      </c>
      <c r="Y3799" s="979"/>
    </row>
    <row r="3800" spans="1:25" ht="93" customHeight="1" x14ac:dyDescent="0.3">
      <c r="A3800" s="450">
        <f t="shared" si="243"/>
        <v>3795</v>
      </c>
      <c r="B3800" s="608" t="s">
        <v>19797</v>
      </c>
      <c r="C3800" s="608" t="s">
        <v>4383</v>
      </c>
      <c r="D3800" s="272" t="s">
        <v>5106</v>
      </c>
      <c r="E3800" s="539" t="s">
        <v>15908</v>
      </c>
      <c r="F3800" s="106" t="s">
        <v>195</v>
      </c>
      <c r="G3800" s="106">
        <v>46132</v>
      </c>
      <c r="H3800" s="106">
        <v>46132</v>
      </c>
      <c r="I3800" s="90" t="s">
        <v>62</v>
      </c>
      <c r="J3800" s="106"/>
      <c r="K3800" s="106"/>
      <c r="L3800" s="106"/>
      <c r="M3800" s="90"/>
      <c r="N3800" s="106"/>
      <c r="O3800" s="106"/>
      <c r="P3800" s="106"/>
      <c r="Q3800" s="90"/>
      <c r="R3800" s="106"/>
      <c r="S3800" s="106"/>
      <c r="T3800" s="106"/>
      <c r="U3800" s="90"/>
      <c r="V3800" s="107" t="str">
        <f t="shared" si="242"/>
        <v>Open PDFIR FINALLY.RHS-KK-ECG-IR-SU-3192-REV00</v>
      </c>
      <c r="W3800" s="972" t="str">
        <f t="shared" ca="1" si="244"/>
        <v>DONE</v>
      </c>
      <c r="X3800" s="979" t="str">
        <f t="shared" si="245"/>
        <v>P</v>
      </c>
      <c r="Y3800" s="979"/>
    </row>
    <row r="3801" spans="1:25" ht="93" customHeight="1" x14ac:dyDescent="0.3">
      <c r="A3801" s="450">
        <f t="shared" si="243"/>
        <v>3796</v>
      </c>
      <c r="B3801" s="608" t="s">
        <v>19798</v>
      </c>
      <c r="C3801" s="608" t="s">
        <v>4383</v>
      </c>
      <c r="D3801" s="272" t="s">
        <v>5106</v>
      </c>
      <c r="E3801" s="539" t="s">
        <v>15909</v>
      </c>
      <c r="F3801" s="106" t="s">
        <v>195</v>
      </c>
      <c r="G3801" s="106">
        <v>46132</v>
      </c>
      <c r="H3801" s="106">
        <v>46132</v>
      </c>
      <c r="I3801" s="90" t="s">
        <v>1671</v>
      </c>
      <c r="J3801" s="106"/>
      <c r="K3801" s="106"/>
      <c r="L3801" s="106"/>
      <c r="M3801" s="90"/>
      <c r="N3801" s="106"/>
      <c r="O3801" s="106"/>
      <c r="P3801" s="106"/>
      <c r="Q3801" s="90"/>
      <c r="R3801" s="106"/>
      <c r="S3801" s="106"/>
      <c r="T3801" s="106"/>
      <c r="U3801" s="90"/>
      <c r="V3801" s="107" t="str">
        <f t="shared" si="242"/>
        <v>Open PDFIR FINALLY.RHS-KK-ECG-IR-SU-3193-REV00</v>
      </c>
      <c r="W3801" s="972" t="str">
        <f t="shared" ca="1" si="244"/>
        <v>DONE</v>
      </c>
      <c r="X3801" s="979" t="str">
        <f t="shared" si="245"/>
        <v>P</v>
      </c>
      <c r="Y3801" s="979"/>
    </row>
    <row r="3802" spans="1:25" ht="93" customHeight="1" x14ac:dyDescent="0.3">
      <c r="A3802" s="450">
        <f t="shared" si="243"/>
        <v>3797</v>
      </c>
      <c r="B3802" s="608" t="s">
        <v>19799</v>
      </c>
      <c r="C3802" s="608" t="s">
        <v>76</v>
      </c>
      <c r="D3802" s="272" t="s">
        <v>13937</v>
      </c>
      <c r="E3802" s="539" t="s">
        <v>15921</v>
      </c>
      <c r="F3802" s="106" t="s">
        <v>195</v>
      </c>
      <c r="G3802" s="106">
        <v>46133</v>
      </c>
      <c r="H3802" s="106">
        <v>46134</v>
      </c>
      <c r="I3802" s="90" t="s">
        <v>1671</v>
      </c>
      <c r="J3802" s="106"/>
      <c r="K3802" s="106"/>
      <c r="L3802" s="106"/>
      <c r="M3802" s="90"/>
      <c r="N3802" s="106"/>
      <c r="O3802" s="106"/>
      <c r="P3802" s="106"/>
      <c r="Q3802" s="90"/>
      <c r="R3802" s="106"/>
      <c r="S3802" s="106"/>
      <c r="T3802" s="106"/>
      <c r="U3802" s="90"/>
      <c r="V3802" s="107" t="str">
        <f t="shared" si="242"/>
        <v>Open PDFIR FINALLY.RHS-KK-ECG-IR-CI-3194-REV00</v>
      </c>
      <c r="W3802" s="972" t="str">
        <f t="shared" ca="1" si="244"/>
        <v>DONE</v>
      </c>
      <c r="X3802" s="979" t="str">
        <f t="shared" si="245"/>
        <v>P</v>
      </c>
      <c r="Y3802" s="979"/>
    </row>
    <row r="3803" spans="1:25" ht="93" customHeight="1" x14ac:dyDescent="0.3">
      <c r="A3803" s="450">
        <f t="shared" si="243"/>
        <v>3798</v>
      </c>
      <c r="B3803" s="608" t="s">
        <v>19800</v>
      </c>
      <c r="C3803" s="608" t="s">
        <v>78</v>
      </c>
      <c r="D3803" s="272" t="s">
        <v>10661</v>
      </c>
      <c r="E3803" s="539" t="s">
        <v>15922</v>
      </c>
      <c r="F3803" s="106" t="s">
        <v>195</v>
      </c>
      <c r="G3803" s="106">
        <v>46133</v>
      </c>
      <c r="H3803" s="106">
        <v>46133</v>
      </c>
      <c r="I3803" s="90" t="s">
        <v>1671</v>
      </c>
      <c r="J3803" s="106"/>
      <c r="K3803" s="106"/>
      <c r="L3803" s="106"/>
      <c r="M3803" s="90"/>
      <c r="N3803" s="106"/>
      <c r="O3803" s="106"/>
      <c r="P3803" s="106"/>
      <c r="Q3803" s="90"/>
      <c r="R3803" s="106"/>
      <c r="S3803" s="106"/>
      <c r="T3803" s="106"/>
      <c r="U3803" s="90"/>
      <c r="V3803" s="107" t="str">
        <f t="shared" si="242"/>
        <v>Open PDFIR FINALLY.RHS-KK-ECG-IR-ELE-480-REV00</v>
      </c>
      <c r="W3803" s="972" t="str">
        <f t="shared" ca="1" si="244"/>
        <v>DONE</v>
      </c>
      <c r="X3803" s="979" t="str">
        <f t="shared" si="245"/>
        <v>P</v>
      </c>
      <c r="Y3803" s="979"/>
    </row>
    <row r="3804" spans="1:25" ht="93" customHeight="1" x14ac:dyDescent="0.3">
      <c r="A3804" s="450">
        <f t="shared" si="243"/>
        <v>3799</v>
      </c>
      <c r="B3804" s="608" t="s">
        <v>19801</v>
      </c>
      <c r="C3804" s="608" t="s">
        <v>76</v>
      </c>
      <c r="D3804" s="272" t="s">
        <v>10661</v>
      </c>
      <c r="E3804" s="539" t="s">
        <v>15923</v>
      </c>
      <c r="F3804" s="106" t="s">
        <v>195</v>
      </c>
      <c r="G3804" s="106">
        <v>46134</v>
      </c>
      <c r="H3804" s="106">
        <v>46134</v>
      </c>
      <c r="I3804" s="90" t="s">
        <v>62</v>
      </c>
      <c r="J3804" s="106"/>
      <c r="K3804" s="106"/>
      <c r="L3804" s="106"/>
      <c r="M3804" s="90"/>
      <c r="N3804" s="106"/>
      <c r="O3804" s="106"/>
      <c r="P3804" s="106"/>
      <c r="Q3804" s="90"/>
      <c r="R3804" s="106"/>
      <c r="S3804" s="106"/>
      <c r="T3804" s="106"/>
      <c r="U3804" s="90"/>
      <c r="V3804" s="107" t="str">
        <f t="shared" si="242"/>
        <v>Open PDFIR FINALLY.RHS-KK-ECG-IR-CI-3195-REV00</v>
      </c>
      <c r="W3804" s="972" t="str">
        <f t="shared" ca="1" si="244"/>
        <v>DONE</v>
      </c>
      <c r="X3804" s="979" t="str">
        <f t="shared" si="245"/>
        <v>P</v>
      </c>
      <c r="Y3804" s="979"/>
    </row>
    <row r="3805" spans="1:25" ht="93" customHeight="1" x14ac:dyDescent="0.3">
      <c r="A3805" s="450">
        <f t="shared" si="243"/>
        <v>3800</v>
      </c>
      <c r="B3805" s="608" t="s">
        <v>19802</v>
      </c>
      <c r="C3805" s="608" t="s">
        <v>2735</v>
      </c>
      <c r="D3805" s="272" t="s">
        <v>10661</v>
      </c>
      <c r="E3805" s="539" t="s">
        <v>15940</v>
      </c>
      <c r="F3805" s="106" t="s">
        <v>195</v>
      </c>
      <c r="G3805" s="106">
        <v>46134</v>
      </c>
      <c r="H3805" s="106">
        <v>46134</v>
      </c>
      <c r="I3805" s="90" t="s">
        <v>62</v>
      </c>
      <c r="J3805" s="106"/>
      <c r="K3805" s="106"/>
      <c r="L3805" s="106"/>
      <c r="M3805" s="90"/>
      <c r="N3805" s="106"/>
      <c r="O3805" s="106"/>
      <c r="P3805" s="106"/>
      <c r="Q3805" s="90"/>
      <c r="R3805" s="106"/>
      <c r="S3805" s="106"/>
      <c r="T3805" s="106"/>
      <c r="U3805" s="90"/>
      <c r="V3805" s="107" t="str">
        <f t="shared" si="242"/>
        <v>Open PDFIR FINALLY.RHS-KK-ECG-IR-ARCH-3196-REV00</v>
      </c>
      <c r="W3805" s="972" t="str">
        <f t="shared" ca="1" si="244"/>
        <v>DONE</v>
      </c>
      <c r="X3805" s="979" t="str">
        <f t="shared" si="245"/>
        <v>P</v>
      </c>
      <c r="Y3805" s="979"/>
    </row>
    <row r="3806" spans="1:25" ht="93" customHeight="1" x14ac:dyDescent="0.3">
      <c r="A3806" s="450">
        <f t="shared" si="243"/>
        <v>3801</v>
      </c>
      <c r="B3806" s="608" t="s">
        <v>19803</v>
      </c>
      <c r="C3806" s="608" t="s">
        <v>4383</v>
      </c>
      <c r="D3806" s="272" t="s">
        <v>5106</v>
      </c>
      <c r="E3806" s="539" t="s">
        <v>15941</v>
      </c>
      <c r="F3806" s="106" t="s">
        <v>195</v>
      </c>
      <c r="G3806" s="106">
        <v>46134</v>
      </c>
      <c r="H3806" s="106">
        <v>46134</v>
      </c>
      <c r="I3806" s="90" t="s">
        <v>1671</v>
      </c>
      <c r="J3806" s="106"/>
      <c r="K3806" s="106"/>
      <c r="L3806" s="106"/>
      <c r="M3806" s="90"/>
      <c r="N3806" s="106"/>
      <c r="O3806" s="106"/>
      <c r="P3806" s="106"/>
      <c r="Q3806" s="90"/>
      <c r="R3806" s="106"/>
      <c r="S3806" s="106"/>
      <c r="T3806" s="106"/>
      <c r="U3806" s="90"/>
      <c r="V3806" s="107" t="str">
        <f t="shared" si="242"/>
        <v>Open PDFIR FINALLY.RHS-KK-ECG-IR-SU-3197-REV00</v>
      </c>
      <c r="W3806" s="972" t="str">
        <f t="shared" ca="1" si="244"/>
        <v>DONE</v>
      </c>
      <c r="X3806" s="979" t="str">
        <f t="shared" si="245"/>
        <v>P</v>
      </c>
      <c r="Y3806" s="979"/>
    </row>
    <row r="3807" spans="1:25" ht="93" customHeight="1" x14ac:dyDescent="0.3">
      <c r="A3807" s="450">
        <f t="shared" si="243"/>
        <v>3802</v>
      </c>
      <c r="B3807" s="608" t="s">
        <v>20595</v>
      </c>
      <c r="C3807" s="608" t="s">
        <v>2735</v>
      </c>
      <c r="D3807" s="272" t="s">
        <v>8685</v>
      </c>
      <c r="E3807" s="539" t="s">
        <v>15942</v>
      </c>
      <c r="F3807" s="106" t="s">
        <v>195</v>
      </c>
      <c r="G3807" s="106">
        <v>46134</v>
      </c>
      <c r="H3807" s="106">
        <v>46134</v>
      </c>
      <c r="I3807" s="90" t="s">
        <v>25</v>
      </c>
      <c r="J3807" s="106" t="s">
        <v>195</v>
      </c>
      <c r="K3807" s="106">
        <v>46140</v>
      </c>
      <c r="L3807" s="106">
        <v>46140</v>
      </c>
      <c r="M3807" s="90" t="s">
        <v>25</v>
      </c>
      <c r="N3807" s="106"/>
      <c r="O3807" s="106"/>
      <c r="P3807" s="106"/>
      <c r="Q3807" s="90"/>
      <c r="R3807" s="106"/>
      <c r="S3807" s="106"/>
      <c r="T3807" s="106"/>
      <c r="U3807" s="90"/>
      <c r="V3807" s="107" t="str">
        <f t="shared" si="242"/>
        <v>Open PDFIR FINALLY.RHS-KK-ECG-IR-ARCH-3198-REV01</v>
      </c>
      <c r="W3807" s="972" t="str">
        <f t="shared" ca="1" si="244"/>
        <v>DONE</v>
      </c>
      <c r="X3807" s="979" t="str">
        <f t="shared" si="245"/>
        <v>R</v>
      </c>
      <c r="Y3807" s="979"/>
    </row>
    <row r="3808" spans="1:25" ht="93" customHeight="1" x14ac:dyDescent="0.3">
      <c r="A3808" s="450">
        <f t="shared" si="243"/>
        <v>3803</v>
      </c>
      <c r="B3808" s="608" t="s">
        <v>19804</v>
      </c>
      <c r="C3808" s="608" t="s">
        <v>2735</v>
      </c>
      <c r="D3808" s="272" t="s">
        <v>10661</v>
      </c>
      <c r="E3808" s="539" t="s">
        <v>15950</v>
      </c>
      <c r="F3808" s="106" t="s">
        <v>195</v>
      </c>
      <c r="G3808" s="106">
        <v>46135</v>
      </c>
      <c r="H3808" s="106">
        <v>46135</v>
      </c>
      <c r="I3808" s="90" t="s">
        <v>62</v>
      </c>
      <c r="J3808" s="106"/>
      <c r="K3808" s="106"/>
      <c r="L3808" s="106"/>
      <c r="M3808" s="90"/>
      <c r="N3808" s="106"/>
      <c r="O3808" s="106"/>
      <c r="P3808" s="106"/>
      <c r="Q3808" s="90"/>
      <c r="R3808" s="106"/>
      <c r="S3808" s="106"/>
      <c r="T3808" s="106"/>
      <c r="U3808" s="90"/>
      <c r="V3808" s="107" t="str">
        <f t="shared" si="242"/>
        <v>Open PDFIR FINALLY.RHS-KK-ECG-IR-ARCH-3199-REV00</v>
      </c>
      <c r="W3808" s="972" t="str">
        <f t="shared" ca="1" si="244"/>
        <v>DONE</v>
      </c>
      <c r="X3808" s="979" t="str">
        <f t="shared" si="245"/>
        <v>P</v>
      </c>
      <c r="Y3808" s="979"/>
    </row>
    <row r="3809" spans="1:25" ht="93" customHeight="1" x14ac:dyDescent="0.3">
      <c r="A3809" s="450">
        <f t="shared" si="243"/>
        <v>3804</v>
      </c>
      <c r="B3809" s="608" t="s">
        <v>19805</v>
      </c>
      <c r="C3809" s="608" t="s">
        <v>228</v>
      </c>
      <c r="D3809" s="272" t="s">
        <v>10661</v>
      </c>
      <c r="E3809" s="539" t="s">
        <v>15951</v>
      </c>
      <c r="F3809" s="106" t="s">
        <v>195</v>
      </c>
      <c r="G3809" s="106">
        <v>46135</v>
      </c>
      <c r="H3809" s="106">
        <v>46135</v>
      </c>
      <c r="I3809" s="90" t="s">
        <v>62</v>
      </c>
      <c r="J3809" s="106"/>
      <c r="K3809" s="106"/>
      <c r="L3809" s="106"/>
      <c r="M3809" s="90"/>
      <c r="N3809" s="106"/>
      <c r="O3809" s="106"/>
      <c r="P3809" s="106"/>
      <c r="Q3809" s="90"/>
      <c r="R3809" s="106"/>
      <c r="S3809" s="106"/>
      <c r="T3809" s="106"/>
      <c r="U3809" s="90"/>
      <c r="V3809" s="107" t="str">
        <f t="shared" si="242"/>
        <v>Open PDFIR FINALLY.RHS-KK-ECG-IR-SU-3200-REV00</v>
      </c>
      <c r="W3809" s="972" t="str">
        <f t="shared" ca="1" si="244"/>
        <v>DONE</v>
      </c>
      <c r="X3809" s="979" t="str">
        <f t="shared" si="245"/>
        <v>P</v>
      </c>
      <c r="Y3809" s="979"/>
    </row>
    <row r="3810" spans="1:25" ht="93" customHeight="1" x14ac:dyDescent="0.3">
      <c r="A3810" s="450">
        <f t="shared" si="243"/>
        <v>3805</v>
      </c>
      <c r="B3810" s="608" t="s">
        <v>19806</v>
      </c>
      <c r="C3810" s="608" t="s">
        <v>228</v>
      </c>
      <c r="D3810" s="272" t="s">
        <v>10661</v>
      </c>
      <c r="E3810" s="539" t="s">
        <v>15952</v>
      </c>
      <c r="F3810" s="106" t="s">
        <v>195</v>
      </c>
      <c r="G3810" s="106">
        <v>46135</v>
      </c>
      <c r="H3810" s="106">
        <v>46135</v>
      </c>
      <c r="I3810" s="90" t="s">
        <v>1671</v>
      </c>
      <c r="J3810" s="106"/>
      <c r="K3810" s="106"/>
      <c r="L3810" s="106"/>
      <c r="M3810" s="90"/>
      <c r="N3810" s="106"/>
      <c r="O3810" s="106"/>
      <c r="P3810" s="106"/>
      <c r="Q3810" s="90"/>
      <c r="R3810" s="106"/>
      <c r="S3810" s="106"/>
      <c r="T3810" s="106"/>
      <c r="U3810" s="90"/>
      <c r="V3810" s="107" t="str">
        <f t="shared" si="242"/>
        <v>Open PDFIR FINALLY.RHS-KK-ECG-IR-SU-3201-REV00</v>
      </c>
      <c r="W3810" s="972" t="str">
        <f t="shared" ca="1" si="244"/>
        <v>DONE</v>
      </c>
      <c r="X3810" s="979" t="str">
        <f t="shared" si="245"/>
        <v>P</v>
      </c>
      <c r="Y3810" s="979"/>
    </row>
    <row r="3811" spans="1:25" ht="93" customHeight="1" x14ac:dyDescent="0.3">
      <c r="A3811" s="450">
        <f t="shared" si="243"/>
        <v>3806</v>
      </c>
      <c r="B3811" s="608" t="s">
        <v>19807</v>
      </c>
      <c r="C3811" s="608" t="s">
        <v>3746</v>
      </c>
      <c r="D3811" s="272" t="s">
        <v>13937</v>
      </c>
      <c r="E3811" s="539" t="s">
        <v>15961</v>
      </c>
      <c r="F3811" s="106" t="s">
        <v>195</v>
      </c>
      <c r="G3811" s="106">
        <v>46137</v>
      </c>
      <c r="H3811" s="106">
        <v>46160</v>
      </c>
      <c r="I3811" s="90" t="s">
        <v>1671</v>
      </c>
      <c r="J3811" s="106"/>
      <c r="K3811" s="106"/>
      <c r="L3811" s="106"/>
      <c r="M3811" s="90"/>
      <c r="N3811" s="106"/>
      <c r="O3811" s="106"/>
      <c r="P3811" s="106"/>
      <c r="Q3811" s="90"/>
      <c r="R3811" s="106"/>
      <c r="S3811" s="106"/>
      <c r="T3811" s="106"/>
      <c r="U3811" s="90"/>
      <c r="V3811" s="107" t="str">
        <f t="shared" si="242"/>
        <v>Open PDFIR FINALLY.RHS-KK-ECG-IR-MECH-139-REV00</v>
      </c>
      <c r="W3811" s="972" t="str">
        <f t="shared" ca="1" si="244"/>
        <v>DONE</v>
      </c>
      <c r="X3811" s="979" t="str">
        <f t="shared" si="245"/>
        <v>P</v>
      </c>
      <c r="Y3811" s="979"/>
    </row>
    <row r="3812" spans="1:25" ht="93" customHeight="1" x14ac:dyDescent="0.3">
      <c r="A3812" s="450">
        <f t="shared" si="243"/>
        <v>3807</v>
      </c>
      <c r="B3812" s="608" t="s">
        <v>19808</v>
      </c>
      <c r="C3812" s="608" t="s">
        <v>3746</v>
      </c>
      <c r="D3812" s="272" t="s">
        <v>10661</v>
      </c>
      <c r="E3812" s="539" t="s">
        <v>15962</v>
      </c>
      <c r="F3812" s="106" t="s">
        <v>195</v>
      </c>
      <c r="G3812" s="106">
        <v>46137</v>
      </c>
      <c r="H3812" s="106">
        <v>46160</v>
      </c>
      <c r="I3812" s="90" t="s">
        <v>1671</v>
      </c>
      <c r="J3812" s="106"/>
      <c r="K3812" s="106"/>
      <c r="L3812" s="106"/>
      <c r="M3812" s="90"/>
      <c r="N3812" s="106"/>
      <c r="O3812" s="106"/>
      <c r="P3812" s="106"/>
      <c r="Q3812" s="90"/>
      <c r="R3812" s="106"/>
      <c r="S3812" s="106"/>
      <c r="T3812" s="106"/>
      <c r="U3812" s="90"/>
      <c r="V3812" s="107" t="str">
        <f t="shared" si="242"/>
        <v>Open PDFIR FINALLY.RHS-KK-ECG-IR-MECH-140-REV00</v>
      </c>
      <c r="W3812" s="972" t="str">
        <f t="shared" ca="1" si="244"/>
        <v>DONE</v>
      </c>
      <c r="X3812" s="979" t="str">
        <f t="shared" si="245"/>
        <v>P</v>
      </c>
      <c r="Y3812" s="979"/>
    </row>
    <row r="3813" spans="1:25" ht="93" customHeight="1" x14ac:dyDescent="0.3">
      <c r="A3813" s="450">
        <f t="shared" si="243"/>
        <v>3808</v>
      </c>
      <c r="B3813" s="608" t="s">
        <v>19809</v>
      </c>
      <c r="C3813" s="608" t="s">
        <v>3746</v>
      </c>
      <c r="D3813" s="272" t="s">
        <v>10661</v>
      </c>
      <c r="E3813" s="539" t="s">
        <v>15963</v>
      </c>
      <c r="F3813" s="106" t="s">
        <v>195</v>
      </c>
      <c r="G3813" s="106">
        <v>46137</v>
      </c>
      <c r="H3813" s="106">
        <v>46160</v>
      </c>
      <c r="I3813" s="90" t="s">
        <v>1671</v>
      </c>
      <c r="J3813" s="106"/>
      <c r="K3813" s="106"/>
      <c r="L3813" s="106"/>
      <c r="M3813" s="90"/>
      <c r="N3813" s="106"/>
      <c r="O3813" s="106"/>
      <c r="P3813" s="106"/>
      <c r="Q3813" s="90"/>
      <c r="R3813" s="106"/>
      <c r="S3813" s="106"/>
      <c r="T3813" s="106"/>
      <c r="U3813" s="90"/>
      <c r="V3813" s="107" t="str">
        <f t="shared" si="242"/>
        <v>Open PDFIR FINALLY.RHS-KK-ECG-IR-MECH-141-REV00</v>
      </c>
      <c r="W3813" s="972" t="str">
        <f t="shared" ca="1" si="244"/>
        <v>DONE</v>
      </c>
      <c r="X3813" s="979" t="str">
        <f t="shared" si="245"/>
        <v>P</v>
      </c>
      <c r="Y3813" s="979"/>
    </row>
    <row r="3814" spans="1:25" ht="93" customHeight="1" x14ac:dyDescent="0.3">
      <c r="A3814" s="450">
        <f t="shared" si="243"/>
        <v>3809</v>
      </c>
      <c r="B3814" s="608" t="s">
        <v>19810</v>
      </c>
      <c r="C3814" s="608" t="s">
        <v>78</v>
      </c>
      <c r="D3814" s="272" t="s">
        <v>10661</v>
      </c>
      <c r="E3814" s="539" t="s">
        <v>15964</v>
      </c>
      <c r="F3814" s="106" t="s">
        <v>195</v>
      </c>
      <c r="G3814" s="106">
        <v>46137</v>
      </c>
      <c r="H3814" s="106">
        <v>46137</v>
      </c>
      <c r="I3814" s="90" t="s">
        <v>1671</v>
      </c>
      <c r="J3814" s="106"/>
      <c r="K3814" s="106"/>
      <c r="L3814" s="106"/>
      <c r="M3814" s="90"/>
      <c r="N3814" s="106"/>
      <c r="O3814" s="106"/>
      <c r="P3814" s="106"/>
      <c r="Q3814" s="90"/>
      <c r="R3814" s="106"/>
      <c r="S3814" s="106"/>
      <c r="T3814" s="106"/>
      <c r="U3814" s="90"/>
      <c r="V3814" s="107" t="str">
        <f t="shared" si="242"/>
        <v>Open PDFIR FINALLY.RHS-KK-ECG-IR-ELE-481-REV00</v>
      </c>
      <c r="W3814" s="972" t="str">
        <f t="shared" ca="1" si="244"/>
        <v>DONE</v>
      </c>
      <c r="X3814" s="979" t="str">
        <f t="shared" si="245"/>
        <v>P</v>
      </c>
      <c r="Y3814" s="979"/>
    </row>
    <row r="3815" spans="1:25" ht="93" customHeight="1" x14ac:dyDescent="0.3">
      <c r="A3815" s="450">
        <f t="shared" si="243"/>
        <v>3810</v>
      </c>
      <c r="B3815" s="608" t="s">
        <v>19811</v>
      </c>
      <c r="C3815" s="608" t="s">
        <v>76</v>
      </c>
      <c r="D3815" s="272" t="s">
        <v>10661</v>
      </c>
      <c r="E3815" s="539" t="s">
        <v>15966</v>
      </c>
      <c r="F3815" s="106" t="s">
        <v>195</v>
      </c>
      <c r="G3815" s="106">
        <v>46138</v>
      </c>
      <c r="H3815" s="106"/>
      <c r="I3815" s="90" t="s">
        <v>83</v>
      </c>
      <c r="J3815" s="106"/>
      <c r="K3815" s="106"/>
      <c r="L3815" s="106"/>
      <c r="M3815" s="90"/>
      <c r="N3815" s="106"/>
      <c r="O3815" s="106"/>
      <c r="P3815" s="106"/>
      <c r="Q3815" s="90"/>
      <c r="R3815" s="106"/>
      <c r="S3815" s="106"/>
      <c r="T3815" s="106"/>
      <c r="U3815" s="90"/>
      <c r="V3815" s="107" t="str">
        <f t="shared" si="242"/>
        <v>Open PDFIR FINALLY.RHS-KK-ECG-IR-CI-3202-REV00</v>
      </c>
      <c r="W3815" s="973">
        <f t="shared" ca="1" si="244"/>
        <v>70</v>
      </c>
      <c r="X3815" s="979" t="str">
        <f t="shared" si="245"/>
        <v>P</v>
      </c>
      <c r="Y3815" s="979"/>
    </row>
    <row r="3816" spans="1:25" ht="93" customHeight="1" x14ac:dyDescent="0.3">
      <c r="A3816" s="450">
        <f t="shared" si="243"/>
        <v>3811</v>
      </c>
      <c r="B3816" s="608" t="s">
        <v>19812</v>
      </c>
      <c r="C3816" s="608" t="s">
        <v>4383</v>
      </c>
      <c r="D3816" s="272" t="s">
        <v>5106</v>
      </c>
      <c r="E3816" s="539" t="s">
        <v>15974</v>
      </c>
      <c r="F3816" s="106" t="s">
        <v>195</v>
      </c>
      <c r="G3816" s="106">
        <v>46139</v>
      </c>
      <c r="H3816" s="106">
        <v>46139</v>
      </c>
      <c r="I3816" s="90" t="s">
        <v>62</v>
      </c>
      <c r="J3816" s="106"/>
      <c r="K3816" s="106"/>
      <c r="L3816" s="106"/>
      <c r="M3816" s="90"/>
      <c r="N3816" s="106"/>
      <c r="O3816" s="106"/>
      <c r="P3816" s="106"/>
      <c r="Q3816" s="90"/>
      <c r="R3816" s="106"/>
      <c r="S3816" s="106"/>
      <c r="T3816" s="106"/>
      <c r="U3816" s="90"/>
      <c r="V3816" s="107" t="str">
        <f t="shared" ref="V3816:V3879" si="246">IF(B3816&gt;0,HYPERLINK(CONCATENATE("PDFIR FINALLY/",B3816,".pdf"),CONCATENATE("Open PDFIR FINALLY.",B3816)),"")</f>
        <v>Open PDFIR FINALLY.RHS-KK-ECG-IR-SU-3203-REV00</v>
      </c>
      <c r="W3816" s="972" t="str">
        <f t="shared" ca="1" si="244"/>
        <v>DONE</v>
      </c>
      <c r="X3816" s="979" t="str">
        <f t="shared" si="245"/>
        <v>P</v>
      </c>
      <c r="Y3816" s="979"/>
    </row>
    <row r="3817" spans="1:25" ht="93" customHeight="1" x14ac:dyDescent="0.3">
      <c r="A3817" s="450">
        <f t="shared" si="243"/>
        <v>3812</v>
      </c>
      <c r="B3817" s="608" t="s">
        <v>19813</v>
      </c>
      <c r="C3817" s="608" t="s">
        <v>76</v>
      </c>
      <c r="D3817" s="272" t="s">
        <v>10661</v>
      </c>
      <c r="E3817" s="539" t="s">
        <v>15975</v>
      </c>
      <c r="F3817" s="106" t="s">
        <v>195</v>
      </c>
      <c r="G3817" s="106">
        <v>46138</v>
      </c>
      <c r="H3817" s="106"/>
      <c r="I3817" s="90" t="s">
        <v>83</v>
      </c>
      <c r="J3817" s="106"/>
      <c r="K3817" s="106"/>
      <c r="L3817" s="106"/>
      <c r="M3817" s="90"/>
      <c r="N3817" s="106"/>
      <c r="O3817" s="106"/>
      <c r="P3817" s="106"/>
      <c r="Q3817" s="90"/>
      <c r="R3817" s="106"/>
      <c r="S3817" s="106"/>
      <c r="T3817" s="106"/>
      <c r="U3817" s="90"/>
      <c r="V3817" s="107" t="str">
        <f t="shared" si="246"/>
        <v>Open PDFIR FINALLY.RHS-KK-ECG-IR-CI-3204-REV00</v>
      </c>
      <c r="W3817" s="973">
        <f t="shared" ca="1" si="244"/>
        <v>70</v>
      </c>
      <c r="X3817" s="979" t="str">
        <f t="shared" si="245"/>
        <v>P</v>
      </c>
      <c r="Y3817" s="979"/>
    </row>
    <row r="3818" spans="1:25" ht="93" customHeight="1" x14ac:dyDescent="0.3">
      <c r="A3818" s="450">
        <f t="shared" si="243"/>
        <v>3813</v>
      </c>
      <c r="B3818" s="608" t="s">
        <v>19814</v>
      </c>
      <c r="C3818" s="608" t="s">
        <v>228</v>
      </c>
      <c r="D3818" s="272" t="s">
        <v>10661</v>
      </c>
      <c r="E3818" s="539" t="s">
        <v>16210</v>
      </c>
      <c r="F3818" s="106" t="s">
        <v>195</v>
      </c>
      <c r="G3818" s="106">
        <v>46134</v>
      </c>
      <c r="H3818" s="106">
        <v>46134</v>
      </c>
      <c r="I3818" s="90" t="s">
        <v>25</v>
      </c>
      <c r="J3818" s="106"/>
      <c r="K3818" s="106"/>
      <c r="L3818" s="106"/>
      <c r="M3818" s="90"/>
      <c r="N3818" s="106"/>
      <c r="O3818" s="106"/>
      <c r="P3818" s="106"/>
      <c r="Q3818" s="90"/>
      <c r="R3818" s="106"/>
      <c r="S3818" s="106"/>
      <c r="T3818" s="106"/>
      <c r="U3818" s="90"/>
      <c r="V3818" s="107" t="str">
        <f t="shared" si="246"/>
        <v>Open PDFIR FINALLY.RHS-KK-ECG-IR-SU-3205-REV00</v>
      </c>
      <c r="W3818" s="972" t="str">
        <f t="shared" ca="1" si="244"/>
        <v>DONE</v>
      </c>
      <c r="X3818" s="979" t="str">
        <f t="shared" si="245"/>
        <v>P</v>
      </c>
      <c r="Y3818" s="979"/>
    </row>
    <row r="3819" spans="1:25" ht="93" customHeight="1" x14ac:dyDescent="0.3">
      <c r="A3819" s="450">
        <f t="shared" si="243"/>
        <v>3814</v>
      </c>
      <c r="B3819" s="608" t="s">
        <v>19815</v>
      </c>
      <c r="C3819" s="608" t="s">
        <v>78</v>
      </c>
      <c r="D3819" s="272" t="s">
        <v>10661</v>
      </c>
      <c r="E3819" s="539" t="s">
        <v>15976</v>
      </c>
      <c r="F3819" s="106" t="s">
        <v>195</v>
      </c>
      <c r="G3819" s="106">
        <v>46141</v>
      </c>
      <c r="H3819" s="106">
        <v>46141</v>
      </c>
      <c r="I3819" s="90" t="s">
        <v>1671</v>
      </c>
      <c r="J3819" s="106"/>
      <c r="K3819" s="106"/>
      <c r="L3819" s="106"/>
      <c r="M3819" s="90"/>
      <c r="N3819" s="106"/>
      <c r="O3819" s="106"/>
      <c r="P3819" s="106"/>
      <c r="Q3819" s="90"/>
      <c r="R3819" s="106"/>
      <c r="S3819" s="106"/>
      <c r="T3819" s="106"/>
      <c r="U3819" s="90"/>
      <c r="V3819" s="107" t="str">
        <f t="shared" si="246"/>
        <v>Open PDFIR FINALLY.RHS-KK-ECG-IR-ELE-482-REV00</v>
      </c>
      <c r="W3819" s="972" t="str">
        <f t="shared" ca="1" si="244"/>
        <v>DONE</v>
      </c>
      <c r="X3819" s="979" t="str">
        <f t="shared" si="245"/>
        <v>P</v>
      </c>
      <c r="Y3819" s="979"/>
    </row>
    <row r="3820" spans="1:25" ht="93" customHeight="1" x14ac:dyDescent="0.3">
      <c r="A3820" s="450">
        <f t="shared" si="243"/>
        <v>3815</v>
      </c>
      <c r="B3820" s="608" t="s">
        <v>19816</v>
      </c>
      <c r="C3820" s="608" t="s">
        <v>228</v>
      </c>
      <c r="D3820" s="272" t="s">
        <v>10661</v>
      </c>
      <c r="E3820" s="539" t="s">
        <v>16002</v>
      </c>
      <c r="F3820" s="106" t="s">
        <v>195</v>
      </c>
      <c r="G3820" s="106">
        <v>46135</v>
      </c>
      <c r="H3820" s="106">
        <v>46135</v>
      </c>
      <c r="I3820" s="90" t="s">
        <v>62</v>
      </c>
      <c r="J3820" s="106"/>
      <c r="K3820" s="106"/>
      <c r="L3820" s="106"/>
      <c r="M3820" s="90"/>
      <c r="N3820" s="106"/>
      <c r="O3820" s="106"/>
      <c r="P3820" s="106"/>
      <c r="Q3820" s="90"/>
      <c r="R3820" s="106"/>
      <c r="S3820" s="106"/>
      <c r="T3820" s="106"/>
      <c r="U3820" s="90"/>
      <c r="V3820" s="107" t="str">
        <f t="shared" si="246"/>
        <v>Open PDFIR FINALLY.RHS-KK-ECG-IR-SU-3206-REV00</v>
      </c>
      <c r="W3820" s="972" t="str">
        <f t="shared" ca="1" si="244"/>
        <v>DONE</v>
      </c>
      <c r="X3820" s="979" t="str">
        <f t="shared" si="245"/>
        <v>P</v>
      </c>
      <c r="Y3820" s="979"/>
    </row>
    <row r="3821" spans="1:25" ht="93" customHeight="1" x14ac:dyDescent="0.3">
      <c r="A3821" s="450">
        <f t="shared" si="243"/>
        <v>3816</v>
      </c>
      <c r="B3821" s="608" t="s">
        <v>19817</v>
      </c>
      <c r="C3821" s="608" t="s">
        <v>228</v>
      </c>
      <c r="D3821" s="272" t="s">
        <v>10661</v>
      </c>
      <c r="E3821" s="539" t="s">
        <v>16003</v>
      </c>
      <c r="F3821" s="106" t="s">
        <v>195</v>
      </c>
      <c r="G3821" s="106">
        <v>46135</v>
      </c>
      <c r="H3821" s="106">
        <v>46135</v>
      </c>
      <c r="I3821" s="90" t="s">
        <v>62</v>
      </c>
      <c r="J3821" s="106"/>
      <c r="K3821" s="106"/>
      <c r="L3821" s="106"/>
      <c r="M3821" s="90"/>
      <c r="N3821" s="106"/>
      <c r="O3821" s="106"/>
      <c r="P3821" s="106"/>
      <c r="Q3821" s="90"/>
      <c r="R3821" s="106"/>
      <c r="S3821" s="106"/>
      <c r="T3821" s="106"/>
      <c r="U3821" s="90"/>
      <c r="V3821" s="107" t="str">
        <f t="shared" si="246"/>
        <v>Open PDFIR FINALLY.RHS-KK-ECG-IR-SU-3207-REV00</v>
      </c>
      <c r="W3821" s="972" t="str">
        <f t="shared" ca="1" si="244"/>
        <v>DONE</v>
      </c>
      <c r="X3821" s="979" t="str">
        <f t="shared" si="245"/>
        <v>P</v>
      </c>
      <c r="Y3821" s="979"/>
    </row>
    <row r="3822" spans="1:25" ht="93" customHeight="1" x14ac:dyDescent="0.3">
      <c r="A3822" s="450">
        <f t="shared" si="243"/>
        <v>3817</v>
      </c>
      <c r="B3822" s="608" t="s">
        <v>19818</v>
      </c>
      <c r="C3822" s="608" t="s">
        <v>4383</v>
      </c>
      <c r="D3822" s="272" t="s">
        <v>10661</v>
      </c>
      <c r="E3822" s="539" t="s">
        <v>16004</v>
      </c>
      <c r="F3822" s="106" t="s">
        <v>195</v>
      </c>
      <c r="G3822" s="106">
        <v>46137</v>
      </c>
      <c r="H3822" s="106">
        <v>46137</v>
      </c>
      <c r="I3822" s="90" t="s">
        <v>62</v>
      </c>
      <c r="J3822" s="106"/>
      <c r="K3822" s="106"/>
      <c r="L3822" s="106"/>
      <c r="M3822" s="90"/>
      <c r="N3822" s="106"/>
      <c r="O3822" s="106"/>
      <c r="P3822" s="106"/>
      <c r="Q3822" s="90"/>
      <c r="R3822" s="106"/>
      <c r="S3822" s="106"/>
      <c r="T3822" s="106"/>
      <c r="U3822" s="90"/>
      <c r="V3822" s="107" t="str">
        <f t="shared" si="246"/>
        <v>Open PDFIR FINALLY.RHS-KK-ECG-IR-SU-3208-REV00</v>
      </c>
      <c r="W3822" s="972" t="str">
        <f t="shared" ca="1" si="244"/>
        <v>DONE</v>
      </c>
      <c r="X3822" s="979" t="str">
        <f t="shared" si="245"/>
        <v>P</v>
      </c>
      <c r="Y3822" s="979"/>
    </row>
    <row r="3823" spans="1:25" ht="93" customHeight="1" x14ac:dyDescent="0.3">
      <c r="A3823" s="450">
        <f t="shared" si="243"/>
        <v>3818</v>
      </c>
      <c r="B3823" s="608" t="s">
        <v>19819</v>
      </c>
      <c r="C3823" s="608" t="s">
        <v>76</v>
      </c>
      <c r="D3823" s="272" t="s">
        <v>10661</v>
      </c>
      <c r="E3823" s="539" t="s">
        <v>16005</v>
      </c>
      <c r="F3823" s="106" t="s">
        <v>195</v>
      </c>
      <c r="G3823" s="106">
        <v>46142</v>
      </c>
      <c r="H3823" s="106"/>
      <c r="I3823" s="90" t="s">
        <v>83</v>
      </c>
      <c r="J3823" s="106"/>
      <c r="K3823" s="106"/>
      <c r="L3823" s="106"/>
      <c r="M3823" s="90"/>
      <c r="N3823" s="106"/>
      <c r="O3823" s="106"/>
      <c r="P3823" s="106"/>
      <c r="Q3823" s="90"/>
      <c r="R3823" s="106"/>
      <c r="S3823" s="106"/>
      <c r="T3823" s="106"/>
      <c r="U3823" s="90"/>
      <c r="V3823" s="107" t="str">
        <f t="shared" si="246"/>
        <v>Open PDFIR FINALLY.RHS-KK-ECG-IR-CI-3209-REV00</v>
      </c>
      <c r="W3823" s="973">
        <f t="shared" ca="1" si="244"/>
        <v>66</v>
      </c>
      <c r="X3823" s="979" t="str">
        <f t="shared" si="245"/>
        <v>P</v>
      </c>
      <c r="Y3823" s="979"/>
    </row>
    <row r="3824" spans="1:25" ht="93" customHeight="1" x14ac:dyDescent="0.3">
      <c r="A3824" s="450">
        <f t="shared" si="243"/>
        <v>3819</v>
      </c>
      <c r="B3824" s="608" t="s">
        <v>19820</v>
      </c>
      <c r="C3824" s="608" t="s">
        <v>4383</v>
      </c>
      <c r="D3824" s="272" t="s">
        <v>10661</v>
      </c>
      <c r="E3824" s="539" t="s">
        <v>16006</v>
      </c>
      <c r="F3824" s="106" t="s">
        <v>195</v>
      </c>
      <c r="G3824" s="106">
        <v>46138</v>
      </c>
      <c r="H3824" s="106">
        <v>46138</v>
      </c>
      <c r="I3824" s="90" t="s">
        <v>62</v>
      </c>
      <c r="J3824" s="106"/>
      <c r="K3824" s="106"/>
      <c r="L3824" s="106"/>
      <c r="M3824" s="90"/>
      <c r="N3824" s="106"/>
      <c r="O3824" s="106"/>
      <c r="P3824" s="106"/>
      <c r="Q3824" s="90"/>
      <c r="R3824" s="106"/>
      <c r="S3824" s="106"/>
      <c r="T3824" s="106"/>
      <c r="U3824" s="90"/>
      <c r="V3824" s="107" t="str">
        <f t="shared" si="246"/>
        <v>Open PDFIR FINALLY.RHS-KK-ECG-IR-SU-3210-REV00</v>
      </c>
      <c r="W3824" s="972" t="str">
        <f t="shared" ca="1" si="244"/>
        <v>DONE</v>
      </c>
      <c r="X3824" s="979" t="str">
        <f t="shared" si="245"/>
        <v>P</v>
      </c>
      <c r="Y3824" s="979"/>
    </row>
    <row r="3825" spans="1:25" ht="93" customHeight="1" x14ac:dyDescent="0.3">
      <c r="A3825" s="450">
        <f t="shared" si="243"/>
        <v>3820</v>
      </c>
      <c r="B3825" s="608" t="s">
        <v>19821</v>
      </c>
      <c r="C3825" s="608" t="s">
        <v>4383</v>
      </c>
      <c r="D3825" s="272" t="s">
        <v>10661</v>
      </c>
      <c r="E3825" s="539" t="s">
        <v>16007</v>
      </c>
      <c r="F3825" s="106" t="s">
        <v>195</v>
      </c>
      <c r="G3825" s="106">
        <v>46140</v>
      </c>
      <c r="H3825" s="106">
        <v>46140</v>
      </c>
      <c r="I3825" s="90" t="s">
        <v>62</v>
      </c>
      <c r="J3825" s="106"/>
      <c r="K3825" s="106"/>
      <c r="L3825" s="106"/>
      <c r="M3825" s="90"/>
      <c r="N3825" s="106"/>
      <c r="O3825" s="106"/>
      <c r="P3825" s="106"/>
      <c r="Q3825" s="90"/>
      <c r="R3825" s="106"/>
      <c r="S3825" s="106"/>
      <c r="T3825" s="106"/>
      <c r="U3825" s="90"/>
      <c r="V3825" s="107" t="str">
        <f t="shared" si="246"/>
        <v>Open PDFIR FINALLY.RHS-KK-ECG-IR-SU-3211-REV00</v>
      </c>
      <c r="W3825" s="972" t="str">
        <f t="shared" ca="1" si="244"/>
        <v>DONE</v>
      </c>
      <c r="X3825" s="979" t="str">
        <f t="shared" si="245"/>
        <v>P</v>
      </c>
      <c r="Y3825" s="979"/>
    </row>
    <row r="3826" spans="1:25" ht="93" customHeight="1" x14ac:dyDescent="0.3">
      <c r="A3826" s="450">
        <f t="shared" si="243"/>
        <v>3821</v>
      </c>
      <c r="B3826" s="608" t="s">
        <v>19822</v>
      </c>
      <c r="C3826" s="608" t="s">
        <v>4383</v>
      </c>
      <c r="D3826" s="272" t="s">
        <v>10661</v>
      </c>
      <c r="E3826" s="539" t="s">
        <v>16008</v>
      </c>
      <c r="F3826" s="106" t="s">
        <v>195</v>
      </c>
      <c r="G3826" s="106">
        <v>46141</v>
      </c>
      <c r="H3826" s="106">
        <v>46141</v>
      </c>
      <c r="I3826" s="90" t="s">
        <v>62</v>
      </c>
      <c r="J3826" s="106"/>
      <c r="K3826" s="106"/>
      <c r="L3826" s="106"/>
      <c r="M3826" s="90"/>
      <c r="N3826" s="106"/>
      <c r="O3826" s="106"/>
      <c r="P3826" s="106"/>
      <c r="Q3826" s="90"/>
      <c r="R3826" s="106"/>
      <c r="S3826" s="106"/>
      <c r="T3826" s="106"/>
      <c r="U3826" s="90"/>
      <c r="V3826" s="107" t="str">
        <f t="shared" si="246"/>
        <v>Open PDFIR FINALLY.RHS-KK-ECG-IR-SU-3212-REV00</v>
      </c>
      <c r="W3826" s="972" t="str">
        <f t="shared" ca="1" si="244"/>
        <v>DONE</v>
      </c>
      <c r="X3826" s="979" t="str">
        <f t="shared" si="245"/>
        <v>P</v>
      </c>
      <c r="Y3826" s="979"/>
    </row>
    <row r="3827" spans="1:25" ht="93" customHeight="1" x14ac:dyDescent="0.3">
      <c r="A3827" s="450">
        <f t="shared" si="243"/>
        <v>3822</v>
      </c>
      <c r="B3827" s="608" t="s">
        <v>19823</v>
      </c>
      <c r="C3827" s="608" t="s">
        <v>2735</v>
      </c>
      <c r="D3827" s="272" t="s">
        <v>5106</v>
      </c>
      <c r="E3827" s="539" t="s">
        <v>16009</v>
      </c>
      <c r="F3827" s="106" t="s">
        <v>195</v>
      </c>
      <c r="G3827" s="106">
        <v>46147</v>
      </c>
      <c r="H3827" s="106"/>
      <c r="I3827" s="90" t="s">
        <v>83</v>
      </c>
      <c r="J3827" s="106"/>
      <c r="K3827" s="106"/>
      <c r="L3827" s="106"/>
      <c r="M3827" s="90"/>
      <c r="N3827" s="106"/>
      <c r="O3827" s="106"/>
      <c r="P3827" s="106"/>
      <c r="Q3827" s="90"/>
      <c r="R3827" s="106"/>
      <c r="S3827" s="106"/>
      <c r="T3827" s="106"/>
      <c r="U3827" s="90"/>
      <c r="V3827" s="107" t="str">
        <f t="shared" si="246"/>
        <v>Open PDFIR FINALLY.RHS-KK-ECG-IR-ARCH-3213-REV00</v>
      </c>
      <c r="W3827" s="973">
        <f t="shared" ca="1" si="244"/>
        <v>61</v>
      </c>
      <c r="X3827" s="979" t="str">
        <f t="shared" si="245"/>
        <v>P</v>
      </c>
      <c r="Y3827" s="979"/>
    </row>
    <row r="3828" spans="1:25" ht="93" customHeight="1" x14ac:dyDescent="0.3">
      <c r="A3828" s="450">
        <f t="shared" si="243"/>
        <v>3823</v>
      </c>
      <c r="B3828" s="608" t="s">
        <v>19824</v>
      </c>
      <c r="C3828" s="608" t="s">
        <v>76</v>
      </c>
      <c r="D3828" s="272" t="s">
        <v>10661</v>
      </c>
      <c r="E3828" s="539" t="s">
        <v>16010</v>
      </c>
      <c r="F3828" s="106" t="s">
        <v>195</v>
      </c>
      <c r="G3828" s="106">
        <v>46142</v>
      </c>
      <c r="H3828" s="106">
        <v>46142</v>
      </c>
      <c r="I3828" s="90" t="s">
        <v>1671</v>
      </c>
      <c r="J3828" s="106"/>
      <c r="K3828" s="106"/>
      <c r="L3828" s="106"/>
      <c r="M3828" s="90"/>
      <c r="N3828" s="106"/>
      <c r="O3828" s="106"/>
      <c r="P3828" s="106"/>
      <c r="Q3828" s="90"/>
      <c r="R3828" s="106"/>
      <c r="S3828" s="106"/>
      <c r="T3828" s="106"/>
      <c r="U3828" s="90"/>
      <c r="V3828" s="107" t="str">
        <f t="shared" si="246"/>
        <v>Open PDFIR FINALLY.RHS-KK-ECG-IR-CI-3214-REV00</v>
      </c>
      <c r="W3828" s="972" t="str">
        <f t="shared" ca="1" si="244"/>
        <v>DONE</v>
      </c>
      <c r="X3828" s="979" t="str">
        <f t="shared" si="245"/>
        <v>P</v>
      </c>
      <c r="Y3828" s="979"/>
    </row>
    <row r="3829" spans="1:25" ht="93" customHeight="1" x14ac:dyDescent="0.3">
      <c r="A3829" s="450">
        <f t="shared" si="243"/>
        <v>3824</v>
      </c>
      <c r="B3829" s="608" t="s">
        <v>19825</v>
      </c>
      <c r="C3829" s="608" t="s">
        <v>4383</v>
      </c>
      <c r="D3829" s="272" t="s">
        <v>10661</v>
      </c>
      <c r="E3829" s="539" t="s">
        <v>16011</v>
      </c>
      <c r="F3829" s="106" t="s">
        <v>195</v>
      </c>
      <c r="G3829" s="106">
        <v>46142</v>
      </c>
      <c r="H3829" s="106">
        <v>46142</v>
      </c>
      <c r="I3829" s="90" t="s">
        <v>25</v>
      </c>
      <c r="J3829" s="106"/>
      <c r="K3829" s="106"/>
      <c r="L3829" s="106"/>
      <c r="M3829" s="90"/>
      <c r="N3829" s="106"/>
      <c r="O3829" s="106"/>
      <c r="P3829" s="106"/>
      <c r="Q3829" s="90"/>
      <c r="R3829" s="106"/>
      <c r="S3829" s="106"/>
      <c r="T3829" s="106"/>
      <c r="U3829" s="90"/>
      <c r="V3829" s="107" t="str">
        <f t="shared" si="246"/>
        <v>Open PDFIR FINALLY.RHS-KK-ECG-IR-SU-3215-REV00</v>
      </c>
      <c r="W3829" s="972" t="str">
        <f t="shared" ca="1" si="244"/>
        <v>DONE</v>
      </c>
      <c r="X3829" s="979" t="str">
        <f t="shared" si="245"/>
        <v>P</v>
      </c>
      <c r="Y3829" s="979"/>
    </row>
    <row r="3830" spans="1:25" ht="93" customHeight="1" x14ac:dyDescent="0.3">
      <c r="A3830" s="450">
        <f t="shared" si="243"/>
        <v>3825</v>
      </c>
      <c r="B3830" s="608" t="s">
        <v>19826</v>
      </c>
      <c r="C3830" s="608" t="s">
        <v>4383</v>
      </c>
      <c r="D3830" s="272" t="s">
        <v>10661</v>
      </c>
      <c r="E3830" s="539" t="s">
        <v>16012</v>
      </c>
      <c r="F3830" s="106" t="s">
        <v>195</v>
      </c>
      <c r="G3830" s="106">
        <v>46142</v>
      </c>
      <c r="H3830" s="106">
        <v>46142</v>
      </c>
      <c r="I3830" s="90" t="s">
        <v>25</v>
      </c>
      <c r="J3830" s="106"/>
      <c r="K3830" s="106"/>
      <c r="L3830" s="106"/>
      <c r="M3830" s="90"/>
      <c r="N3830" s="106"/>
      <c r="O3830" s="106"/>
      <c r="P3830" s="106"/>
      <c r="Q3830" s="90"/>
      <c r="R3830" s="106"/>
      <c r="S3830" s="106"/>
      <c r="T3830" s="106"/>
      <c r="U3830" s="90"/>
      <c r="V3830" s="107" t="str">
        <f t="shared" si="246"/>
        <v>Open PDFIR FINALLY.RHS-KK-ECG-IR-SU-3216-REV00</v>
      </c>
      <c r="W3830" s="972" t="str">
        <f t="shared" ca="1" si="244"/>
        <v>DONE</v>
      </c>
      <c r="X3830" s="979" t="str">
        <f t="shared" si="245"/>
        <v>P</v>
      </c>
      <c r="Y3830" s="979"/>
    </row>
    <row r="3831" spans="1:25" ht="93" customHeight="1" x14ac:dyDescent="0.3">
      <c r="A3831" s="450">
        <f t="shared" si="243"/>
        <v>3826</v>
      </c>
      <c r="B3831" s="608" t="s">
        <v>19827</v>
      </c>
      <c r="C3831" s="608" t="s">
        <v>2735</v>
      </c>
      <c r="D3831" s="272" t="s">
        <v>10661</v>
      </c>
      <c r="E3831" s="539" t="s">
        <v>16013</v>
      </c>
      <c r="F3831" s="106" t="s">
        <v>195</v>
      </c>
      <c r="G3831" s="106">
        <v>46144</v>
      </c>
      <c r="H3831" s="106">
        <v>46147</v>
      </c>
      <c r="I3831" s="90" t="s">
        <v>62</v>
      </c>
      <c r="J3831" s="106"/>
      <c r="K3831" s="106"/>
      <c r="L3831" s="106"/>
      <c r="M3831" s="90"/>
      <c r="N3831" s="106"/>
      <c r="O3831" s="106"/>
      <c r="P3831" s="106"/>
      <c r="Q3831" s="90"/>
      <c r="R3831" s="106"/>
      <c r="S3831" s="106"/>
      <c r="T3831" s="106"/>
      <c r="U3831" s="90"/>
      <c r="V3831" s="107" t="str">
        <f t="shared" si="246"/>
        <v>Open PDFIR FINALLY.RHS-KK-ECG-IR-ARCH-3217-REV00</v>
      </c>
      <c r="W3831" s="972" t="str">
        <f t="shared" ca="1" si="244"/>
        <v>DONE</v>
      </c>
      <c r="X3831" s="979" t="str">
        <f t="shared" si="245"/>
        <v>P</v>
      </c>
      <c r="Y3831" s="979"/>
    </row>
    <row r="3832" spans="1:25" ht="93" customHeight="1" x14ac:dyDescent="0.3">
      <c r="A3832" s="450">
        <f t="shared" si="243"/>
        <v>3827</v>
      </c>
      <c r="B3832" s="608" t="s">
        <v>19828</v>
      </c>
      <c r="C3832" s="608" t="s">
        <v>78</v>
      </c>
      <c r="D3832" s="272" t="s">
        <v>10661</v>
      </c>
      <c r="E3832" s="539" t="s">
        <v>16014</v>
      </c>
      <c r="F3832" s="106" t="s">
        <v>195</v>
      </c>
      <c r="G3832" s="106">
        <v>46144</v>
      </c>
      <c r="H3832" s="106">
        <v>46144</v>
      </c>
      <c r="I3832" s="90" t="s">
        <v>1671</v>
      </c>
      <c r="J3832" s="106"/>
      <c r="K3832" s="106"/>
      <c r="L3832" s="106"/>
      <c r="M3832" s="90"/>
      <c r="N3832" s="106"/>
      <c r="O3832" s="106"/>
      <c r="P3832" s="106"/>
      <c r="Q3832" s="90"/>
      <c r="R3832" s="106"/>
      <c r="S3832" s="106"/>
      <c r="T3832" s="106"/>
      <c r="U3832" s="90"/>
      <c r="V3832" s="107" t="str">
        <f t="shared" si="246"/>
        <v>Open PDFIR FINALLY.RHS-KK-ECG-IR-ELE-483-REV00</v>
      </c>
      <c r="W3832" s="972" t="str">
        <f t="shared" ca="1" si="244"/>
        <v>DONE</v>
      </c>
      <c r="X3832" s="979" t="str">
        <f t="shared" si="245"/>
        <v>P</v>
      </c>
      <c r="Y3832" s="979"/>
    </row>
    <row r="3833" spans="1:25" ht="93" customHeight="1" x14ac:dyDescent="0.3">
      <c r="A3833" s="450">
        <f t="shared" si="243"/>
        <v>3828</v>
      </c>
      <c r="B3833" s="608" t="s">
        <v>20596</v>
      </c>
      <c r="C3833" s="608" t="s">
        <v>2735</v>
      </c>
      <c r="D3833" s="272" t="s">
        <v>10661</v>
      </c>
      <c r="E3833" s="539" t="s">
        <v>16015</v>
      </c>
      <c r="F3833" s="106" t="s">
        <v>195</v>
      </c>
      <c r="G3833" s="106">
        <v>46144</v>
      </c>
      <c r="H3833" s="106">
        <v>46144</v>
      </c>
      <c r="I3833" s="90" t="s">
        <v>25</v>
      </c>
      <c r="J3833" s="106" t="s">
        <v>195</v>
      </c>
      <c r="K3833" s="106">
        <v>46148</v>
      </c>
      <c r="L3833" s="106">
        <v>46148</v>
      </c>
      <c r="M3833" s="90" t="s">
        <v>62</v>
      </c>
      <c r="N3833" s="106"/>
      <c r="O3833" s="106"/>
      <c r="P3833" s="106"/>
      <c r="Q3833" s="90"/>
      <c r="R3833" s="106"/>
      <c r="S3833" s="106"/>
      <c r="T3833" s="106"/>
      <c r="U3833" s="90"/>
      <c r="V3833" s="107" t="str">
        <f t="shared" si="246"/>
        <v>Open PDFIR FINALLY.RHS-KK-ECG-IR-ARCH-3218-REV01</v>
      </c>
      <c r="W3833" s="972" t="str">
        <f t="shared" ca="1" si="244"/>
        <v>DONE</v>
      </c>
      <c r="X3833" s="979" t="str">
        <f t="shared" si="245"/>
        <v>A</v>
      </c>
      <c r="Y3833" s="979"/>
    </row>
    <row r="3834" spans="1:25" ht="93" customHeight="1" x14ac:dyDescent="0.3">
      <c r="A3834" s="450">
        <f t="shared" si="243"/>
        <v>3829</v>
      </c>
      <c r="B3834" s="608" t="s">
        <v>19829</v>
      </c>
      <c r="C3834" s="608" t="s">
        <v>2735</v>
      </c>
      <c r="D3834" s="272" t="s">
        <v>10661</v>
      </c>
      <c r="E3834" s="539" t="s">
        <v>16016</v>
      </c>
      <c r="F3834" s="106" t="s">
        <v>195</v>
      </c>
      <c r="G3834" s="106">
        <v>46144</v>
      </c>
      <c r="H3834" s="106">
        <v>46144</v>
      </c>
      <c r="I3834" s="90" t="s">
        <v>25</v>
      </c>
      <c r="J3834" s="106"/>
      <c r="K3834" s="106"/>
      <c r="L3834" s="106"/>
      <c r="M3834" s="90"/>
      <c r="N3834" s="106"/>
      <c r="O3834" s="106"/>
      <c r="P3834" s="106"/>
      <c r="Q3834" s="90"/>
      <c r="R3834" s="106"/>
      <c r="S3834" s="106"/>
      <c r="T3834" s="106"/>
      <c r="U3834" s="90"/>
      <c r="V3834" s="107" t="str">
        <f t="shared" si="246"/>
        <v>Open PDFIR FINALLY.RHS-KK-ECG-IR-ARCH-3219-REV00</v>
      </c>
      <c r="W3834" s="972" t="str">
        <f t="shared" ca="1" si="244"/>
        <v>DONE</v>
      </c>
      <c r="X3834" s="979" t="str">
        <f t="shared" si="245"/>
        <v>P</v>
      </c>
      <c r="Y3834" s="979"/>
    </row>
    <row r="3835" spans="1:25" ht="93" customHeight="1" x14ac:dyDescent="0.3">
      <c r="A3835" s="450">
        <f t="shared" si="243"/>
        <v>3830</v>
      </c>
      <c r="B3835" s="608" t="s">
        <v>19830</v>
      </c>
      <c r="C3835" s="608" t="s">
        <v>76</v>
      </c>
      <c r="D3835" s="272" t="s">
        <v>10661</v>
      </c>
      <c r="E3835" s="539" t="s">
        <v>16186</v>
      </c>
      <c r="F3835" s="106" t="s">
        <v>195</v>
      </c>
      <c r="G3835" s="106">
        <v>46142</v>
      </c>
      <c r="H3835" s="106">
        <v>46142</v>
      </c>
      <c r="I3835" s="90" t="s">
        <v>62</v>
      </c>
      <c r="J3835" s="106"/>
      <c r="K3835" s="106"/>
      <c r="L3835" s="106"/>
      <c r="M3835" s="90"/>
      <c r="N3835" s="106"/>
      <c r="O3835" s="106"/>
      <c r="P3835" s="106"/>
      <c r="Q3835" s="90"/>
      <c r="R3835" s="106"/>
      <c r="S3835" s="106"/>
      <c r="T3835" s="106"/>
      <c r="U3835" s="90"/>
      <c r="V3835" s="107" t="str">
        <f>IF(B3835&gt;0,HYPERLINK(CONCATENATE("PDFIR FINALLY/",B3835,".pdf"),CONCATENATE("Open PDFIR FINALLY.",B3835)),"")</f>
        <v>Open PDFIR FINALLY.RHS-KK-ECG-IR-CI-3220-REV00</v>
      </c>
      <c r="W3835" s="972" t="str">
        <f t="shared" ca="1" si="244"/>
        <v>DONE</v>
      </c>
      <c r="X3835" s="979" t="str">
        <f t="shared" si="245"/>
        <v>P</v>
      </c>
      <c r="Y3835" s="979"/>
    </row>
    <row r="3836" spans="1:25" ht="93" customHeight="1" x14ac:dyDescent="0.3">
      <c r="A3836" s="450">
        <f t="shared" si="243"/>
        <v>3831</v>
      </c>
      <c r="B3836" s="608" t="s">
        <v>19831</v>
      </c>
      <c r="C3836" s="608" t="s">
        <v>76</v>
      </c>
      <c r="D3836" s="272" t="s">
        <v>10661</v>
      </c>
      <c r="E3836" s="539" t="s">
        <v>16187</v>
      </c>
      <c r="F3836" s="106" t="s">
        <v>195</v>
      </c>
      <c r="G3836" s="106">
        <v>46146</v>
      </c>
      <c r="H3836" s="106">
        <v>46146</v>
      </c>
      <c r="I3836" s="90" t="s">
        <v>62</v>
      </c>
      <c r="J3836" s="106"/>
      <c r="K3836" s="106"/>
      <c r="L3836" s="106"/>
      <c r="M3836" s="90"/>
      <c r="N3836" s="106"/>
      <c r="O3836" s="106"/>
      <c r="P3836" s="106"/>
      <c r="Q3836" s="90"/>
      <c r="R3836" s="106"/>
      <c r="S3836" s="106"/>
      <c r="T3836" s="106"/>
      <c r="U3836" s="90"/>
      <c r="V3836" s="107" t="str">
        <f t="shared" si="246"/>
        <v>Open PDFIR FINALLY.RHS-KK-ECG-IR-CI-3221-REV00</v>
      </c>
      <c r="W3836" s="972" t="str">
        <f t="shared" ca="1" si="244"/>
        <v>DONE</v>
      </c>
      <c r="X3836" s="979" t="str">
        <f t="shared" si="245"/>
        <v>P</v>
      </c>
      <c r="Y3836" s="979"/>
    </row>
    <row r="3837" spans="1:25" ht="93" customHeight="1" x14ac:dyDescent="0.3">
      <c r="A3837" s="450">
        <f t="shared" si="243"/>
        <v>3832</v>
      </c>
      <c r="B3837" s="608" t="s">
        <v>19832</v>
      </c>
      <c r="C3837" s="608" t="s">
        <v>4383</v>
      </c>
      <c r="D3837" s="272" t="s">
        <v>12300</v>
      </c>
      <c r="E3837" s="539" t="s">
        <v>16193</v>
      </c>
      <c r="F3837" s="106" t="s">
        <v>195</v>
      </c>
      <c r="G3837" s="106">
        <v>46146</v>
      </c>
      <c r="H3837" s="106">
        <v>46146</v>
      </c>
      <c r="I3837" s="90" t="s">
        <v>62</v>
      </c>
      <c r="J3837" s="106"/>
      <c r="K3837" s="106"/>
      <c r="L3837" s="106"/>
      <c r="M3837" s="90"/>
      <c r="N3837" s="106"/>
      <c r="O3837" s="106"/>
      <c r="P3837" s="106"/>
      <c r="Q3837" s="90"/>
      <c r="R3837" s="106"/>
      <c r="S3837" s="106"/>
      <c r="T3837" s="106"/>
      <c r="U3837" s="90"/>
      <c r="V3837" s="107" t="str">
        <f t="shared" si="246"/>
        <v>Open PDFIR FINALLY.RHS-KK-ECG-IR-SU-3222-REV00</v>
      </c>
      <c r="W3837" s="972" t="str">
        <f t="shared" ca="1" si="244"/>
        <v>DONE</v>
      </c>
      <c r="X3837" s="979" t="str">
        <f t="shared" si="245"/>
        <v>P</v>
      </c>
      <c r="Y3837" s="979"/>
    </row>
    <row r="3838" spans="1:25" ht="93" customHeight="1" x14ac:dyDescent="0.3">
      <c r="A3838" s="450">
        <f t="shared" si="243"/>
        <v>3833</v>
      </c>
      <c r="B3838" s="608" t="s">
        <v>19833</v>
      </c>
      <c r="C3838" s="608" t="s">
        <v>2735</v>
      </c>
      <c r="D3838" s="272" t="s">
        <v>8685</v>
      </c>
      <c r="E3838" s="539" t="s">
        <v>16194</v>
      </c>
      <c r="F3838" s="106" t="s">
        <v>195</v>
      </c>
      <c r="G3838" s="106">
        <v>46146</v>
      </c>
      <c r="H3838" s="106">
        <v>46147</v>
      </c>
      <c r="I3838" s="90" t="s">
        <v>62</v>
      </c>
      <c r="J3838" s="106"/>
      <c r="K3838" s="106"/>
      <c r="L3838" s="106"/>
      <c r="M3838" s="90"/>
      <c r="N3838" s="106"/>
      <c r="O3838" s="106"/>
      <c r="P3838" s="106"/>
      <c r="Q3838" s="90"/>
      <c r="R3838" s="106"/>
      <c r="S3838" s="106"/>
      <c r="T3838" s="106"/>
      <c r="U3838" s="90"/>
      <c r="V3838" s="107" t="str">
        <f t="shared" si="246"/>
        <v>Open PDFIR FINALLY.RHS-KK-ECG-IR-ARCH-3223-REV00</v>
      </c>
      <c r="W3838" s="972" t="str">
        <f t="shared" ca="1" si="244"/>
        <v>DONE</v>
      </c>
      <c r="X3838" s="979" t="str">
        <f t="shared" si="245"/>
        <v>P</v>
      </c>
      <c r="Y3838" s="979"/>
    </row>
    <row r="3839" spans="1:25" ht="93" customHeight="1" x14ac:dyDescent="0.3">
      <c r="A3839" s="450">
        <f t="shared" si="243"/>
        <v>3834</v>
      </c>
      <c r="B3839" s="608" t="s">
        <v>19834</v>
      </c>
      <c r="C3839" s="608" t="s">
        <v>2735</v>
      </c>
      <c r="D3839" s="272" t="s">
        <v>10661</v>
      </c>
      <c r="E3839" s="539" t="s">
        <v>16195</v>
      </c>
      <c r="F3839" s="106" t="s">
        <v>195</v>
      </c>
      <c r="G3839" s="106">
        <v>46146</v>
      </c>
      <c r="H3839" s="106">
        <v>46147</v>
      </c>
      <c r="I3839" s="90" t="s">
        <v>62</v>
      </c>
      <c r="J3839" s="106"/>
      <c r="K3839" s="106"/>
      <c r="L3839" s="106"/>
      <c r="M3839" s="90"/>
      <c r="N3839" s="106"/>
      <c r="O3839" s="106"/>
      <c r="P3839" s="106"/>
      <c r="Q3839" s="90"/>
      <c r="R3839" s="106"/>
      <c r="S3839" s="106"/>
      <c r="T3839" s="106"/>
      <c r="U3839" s="90"/>
      <c r="V3839" s="107" t="str">
        <f t="shared" si="246"/>
        <v>Open PDFIR FINALLY.RHS-KK-ECG-IR-ARCH-3224-REV00</v>
      </c>
      <c r="W3839" s="972" t="str">
        <f t="shared" ca="1" si="244"/>
        <v>DONE</v>
      </c>
      <c r="X3839" s="979" t="str">
        <f t="shared" si="245"/>
        <v>P</v>
      </c>
      <c r="Y3839" s="979"/>
    </row>
    <row r="3840" spans="1:25" ht="93" customHeight="1" x14ac:dyDescent="0.3">
      <c r="A3840" s="450">
        <f t="shared" si="243"/>
        <v>3835</v>
      </c>
      <c r="B3840" s="608" t="s">
        <v>19835</v>
      </c>
      <c r="C3840" s="608" t="s">
        <v>3746</v>
      </c>
      <c r="D3840" s="272" t="s">
        <v>15833</v>
      </c>
      <c r="E3840" s="539" t="s">
        <v>16196</v>
      </c>
      <c r="F3840" s="106" t="s">
        <v>195</v>
      </c>
      <c r="G3840" s="106">
        <v>46146</v>
      </c>
      <c r="H3840" s="106">
        <v>46147</v>
      </c>
      <c r="I3840" s="90" t="s">
        <v>1671</v>
      </c>
      <c r="J3840" s="106"/>
      <c r="K3840" s="106"/>
      <c r="L3840" s="106"/>
      <c r="M3840" s="90"/>
      <c r="N3840" s="106"/>
      <c r="O3840" s="106"/>
      <c r="P3840" s="106"/>
      <c r="Q3840" s="90"/>
      <c r="R3840" s="106"/>
      <c r="S3840" s="106"/>
      <c r="T3840" s="106"/>
      <c r="U3840" s="90"/>
      <c r="V3840" s="107" t="str">
        <f t="shared" si="246"/>
        <v>Open PDFIR FINALLY.RHS-KK-ECG-IR-MECH-142-REV00</v>
      </c>
      <c r="W3840" s="972" t="str">
        <f t="shared" ca="1" si="244"/>
        <v>DONE</v>
      </c>
      <c r="X3840" s="979" t="str">
        <f t="shared" si="245"/>
        <v>P</v>
      </c>
      <c r="Y3840" s="979"/>
    </row>
    <row r="3841" spans="1:25" ht="93" customHeight="1" x14ac:dyDescent="0.3">
      <c r="A3841" s="450">
        <f t="shared" si="243"/>
        <v>3836</v>
      </c>
      <c r="B3841" s="608" t="s">
        <v>19836</v>
      </c>
      <c r="C3841" s="608" t="s">
        <v>76</v>
      </c>
      <c r="D3841" s="272" t="s">
        <v>10661</v>
      </c>
      <c r="E3841" s="539" t="s">
        <v>16197</v>
      </c>
      <c r="F3841" s="106" t="s">
        <v>195</v>
      </c>
      <c r="G3841" s="106">
        <v>46147</v>
      </c>
      <c r="H3841" s="106">
        <v>46148</v>
      </c>
      <c r="I3841" s="90" t="s">
        <v>62</v>
      </c>
      <c r="J3841" s="106"/>
      <c r="K3841" s="106"/>
      <c r="L3841" s="106"/>
      <c r="M3841" s="90"/>
      <c r="N3841" s="106"/>
      <c r="O3841" s="106"/>
      <c r="P3841" s="106"/>
      <c r="Q3841" s="90"/>
      <c r="R3841" s="106"/>
      <c r="S3841" s="106"/>
      <c r="T3841" s="106"/>
      <c r="U3841" s="90"/>
      <c r="V3841" s="107" t="str">
        <f t="shared" si="246"/>
        <v>Open PDFIR FINALLY.RHS-KK-ECG-IR-CI-3225-REV00</v>
      </c>
      <c r="W3841" s="972" t="str">
        <f t="shared" ca="1" si="244"/>
        <v>DONE</v>
      </c>
      <c r="X3841" s="979" t="str">
        <f t="shared" si="245"/>
        <v>P</v>
      </c>
      <c r="Y3841" s="979"/>
    </row>
    <row r="3842" spans="1:25" ht="93" customHeight="1" x14ac:dyDescent="0.3">
      <c r="A3842" s="450">
        <f t="shared" ref="A3842:A3905" si="247">ROW()-ROW($A$5)</f>
        <v>3837</v>
      </c>
      <c r="B3842" s="608" t="s">
        <v>19837</v>
      </c>
      <c r="C3842" s="608" t="s">
        <v>76</v>
      </c>
      <c r="D3842" s="272" t="s">
        <v>10661</v>
      </c>
      <c r="E3842" s="539" t="s">
        <v>16198</v>
      </c>
      <c r="F3842" s="106" t="s">
        <v>195</v>
      </c>
      <c r="G3842" s="106">
        <v>46147</v>
      </c>
      <c r="H3842" s="106">
        <v>46147</v>
      </c>
      <c r="I3842" s="90" t="s">
        <v>62</v>
      </c>
      <c r="J3842" s="106"/>
      <c r="K3842" s="106"/>
      <c r="L3842" s="106"/>
      <c r="M3842" s="90"/>
      <c r="N3842" s="106"/>
      <c r="O3842" s="106"/>
      <c r="P3842" s="106"/>
      <c r="Q3842" s="90"/>
      <c r="R3842" s="106"/>
      <c r="S3842" s="106"/>
      <c r="T3842" s="106"/>
      <c r="U3842" s="90"/>
      <c r="V3842" s="107" t="str">
        <f t="shared" si="246"/>
        <v>Open PDFIR FINALLY.RHS-KK-ECG-IR-CI-3226-REV00</v>
      </c>
      <c r="W3842" s="972" t="str">
        <f t="shared" ca="1" si="244"/>
        <v>DONE</v>
      </c>
      <c r="X3842" s="979" t="str">
        <f t="shared" si="245"/>
        <v>P</v>
      </c>
      <c r="Y3842" s="979"/>
    </row>
    <row r="3843" spans="1:25" ht="93" customHeight="1" x14ac:dyDescent="0.3">
      <c r="A3843" s="450">
        <f t="shared" si="247"/>
        <v>3838</v>
      </c>
      <c r="B3843" s="608" t="s">
        <v>19838</v>
      </c>
      <c r="C3843" s="608" t="s">
        <v>2735</v>
      </c>
      <c r="D3843" s="272" t="s">
        <v>10661</v>
      </c>
      <c r="E3843" s="539" t="s">
        <v>16209</v>
      </c>
      <c r="F3843" s="106" t="s">
        <v>195</v>
      </c>
      <c r="G3843" s="106">
        <v>46148</v>
      </c>
      <c r="H3843" s="106">
        <v>46148</v>
      </c>
      <c r="I3843" s="90" t="s">
        <v>62</v>
      </c>
      <c r="J3843" s="106"/>
      <c r="K3843" s="106"/>
      <c r="L3843" s="106"/>
      <c r="M3843" s="90"/>
      <c r="N3843" s="106"/>
      <c r="O3843" s="106"/>
      <c r="P3843" s="106"/>
      <c r="Q3843" s="90"/>
      <c r="R3843" s="106"/>
      <c r="S3843" s="106"/>
      <c r="T3843" s="106"/>
      <c r="U3843" s="90"/>
      <c r="V3843" s="107" t="str">
        <f t="shared" si="246"/>
        <v>Open PDFIR FINALLY.RHS-KK-ECG-IR-ARCH-3227-REV00</v>
      </c>
      <c r="W3843" s="972" t="str">
        <f t="shared" ca="1" si="244"/>
        <v>DONE</v>
      </c>
      <c r="X3843" s="979" t="str">
        <f t="shared" si="245"/>
        <v>P</v>
      </c>
      <c r="Y3843" s="979"/>
    </row>
    <row r="3844" spans="1:25" ht="93" customHeight="1" x14ac:dyDescent="0.3">
      <c r="A3844" s="450">
        <f t="shared" si="247"/>
        <v>3839</v>
      </c>
      <c r="B3844" s="608" t="s">
        <v>19839</v>
      </c>
      <c r="C3844" s="608" t="s">
        <v>2735</v>
      </c>
      <c r="D3844" s="272" t="s">
        <v>5106</v>
      </c>
      <c r="E3844" s="539" t="s">
        <v>16213</v>
      </c>
      <c r="F3844" s="106" t="s">
        <v>195</v>
      </c>
      <c r="G3844" s="106">
        <v>46151</v>
      </c>
      <c r="H3844" s="106">
        <v>46151</v>
      </c>
      <c r="I3844" s="90" t="s">
        <v>62</v>
      </c>
      <c r="J3844" s="106"/>
      <c r="K3844" s="106"/>
      <c r="L3844" s="106"/>
      <c r="M3844" s="90"/>
      <c r="N3844" s="106"/>
      <c r="O3844" s="106"/>
      <c r="P3844" s="106"/>
      <c r="Q3844" s="90"/>
      <c r="R3844" s="106"/>
      <c r="S3844" s="106"/>
      <c r="T3844" s="106"/>
      <c r="U3844" s="90"/>
      <c r="V3844" s="107" t="str">
        <f t="shared" si="246"/>
        <v>Open PDFIR FINALLY.RHS-KK-ECG-IR-ARCH-3228-REV00</v>
      </c>
      <c r="W3844" s="972" t="str">
        <f t="shared" ca="1" si="244"/>
        <v>DONE</v>
      </c>
      <c r="X3844" s="979" t="str">
        <f t="shared" si="245"/>
        <v>P</v>
      </c>
      <c r="Y3844" s="979"/>
    </row>
    <row r="3845" spans="1:25" ht="93" customHeight="1" x14ac:dyDescent="0.3">
      <c r="A3845" s="450">
        <f t="shared" si="247"/>
        <v>3840</v>
      </c>
      <c r="B3845" s="608" t="s">
        <v>19840</v>
      </c>
      <c r="C3845" s="608" t="s">
        <v>2735</v>
      </c>
      <c r="D3845" s="272" t="s">
        <v>10661</v>
      </c>
      <c r="E3845" s="539" t="s">
        <v>16214</v>
      </c>
      <c r="F3845" s="106" t="s">
        <v>195</v>
      </c>
      <c r="G3845" s="106">
        <v>46151</v>
      </c>
      <c r="H3845" s="106">
        <v>46151</v>
      </c>
      <c r="I3845" s="90" t="s">
        <v>62</v>
      </c>
      <c r="J3845" s="106"/>
      <c r="K3845" s="106"/>
      <c r="L3845" s="106"/>
      <c r="M3845" s="90"/>
      <c r="N3845" s="106"/>
      <c r="O3845" s="106"/>
      <c r="P3845" s="106"/>
      <c r="Q3845" s="90"/>
      <c r="R3845" s="106"/>
      <c r="S3845" s="106"/>
      <c r="T3845" s="106"/>
      <c r="U3845" s="90"/>
      <c r="V3845" s="107" t="str">
        <f t="shared" si="246"/>
        <v>Open PDFIR FINALLY.RHS-KK-ECG-IR-ARCH-3229-REV00</v>
      </c>
      <c r="W3845" s="972" t="str">
        <f t="shared" ca="1" si="244"/>
        <v>DONE</v>
      </c>
      <c r="X3845" s="979" t="str">
        <f t="shared" si="245"/>
        <v>P</v>
      </c>
      <c r="Y3845" s="979"/>
    </row>
    <row r="3846" spans="1:25" ht="93" customHeight="1" x14ac:dyDescent="0.3">
      <c r="A3846" s="450">
        <f t="shared" si="247"/>
        <v>3841</v>
      </c>
      <c r="B3846" s="608" t="s">
        <v>19841</v>
      </c>
      <c r="C3846" s="608" t="s">
        <v>76</v>
      </c>
      <c r="D3846" s="272" t="s">
        <v>10661</v>
      </c>
      <c r="E3846" s="539" t="s">
        <v>16215</v>
      </c>
      <c r="F3846" s="106" t="s">
        <v>195</v>
      </c>
      <c r="G3846" s="106">
        <v>46151</v>
      </c>
      <c r="H3846" s="106">
        <v>46151</v>
      </c>
      <c r="I3846" s="90" t="s">
        <v>62</v>
      </c>
      <c r="J3846" s="106"/>
      <c r="K3846" s="106"/>
      <c r="L3846" s="106"/>
      <c r="M3846" s="90"/>
      <c r="N3846" s="106"/>
      <c r="O3846" s="106"/>
      <c r="P3846" s="106"/>
      <c r="Q3846" s="90"/>
      <c r="R3846" s="106"/>
      <c r="S3846" s="106"/>
      <c r="T3846" s="106"/>
      <c r="U3846" s="90"/>
      <c r="V3846" s="107" t="str">
        <f t="shared" si="246"/>
        <v>Open PDFIR FINALLY.RHS-KK-ECG-IR-CI-3230-REV00</v>
      </c>
      <c r="W3846" s="972" t="str">
        <f t="shared" ref="W3846:W3913" ca="1" si="248">IF(UPPER(TRIM(U3846))="P", MAX(0, TODAY()-S3846), IF(UPPER(TRIM(Q3846))="P", MAX(0, TODAY()-O3846), IF(UPPER(TRIM(M3846))="P", MAX(0, TODAY()-K3846), IF(UPPER(TRIM(I3846))="P", MAX(0, TODAY()-G3846), IF(OR(UPPER(TRIM(U3846))="C", UPPER(TRIM(U3846))="R", UPPER(TRIM(U3846))="A", UPPER(TRIM(U3846))="AWC", UPPER(TRIM(Q3846))="C", UPPER(TRIM(Q3846))="R", UPPER(TRIM(Q3846))="A", UPPER(TRIM(Q3846))="AWC", UPPER(TRIM(M3846))="C", UPPER(TRIM(M3846))="R", UPPER(TRIM(M3846))="A", UPPER(TRIM(M3846))="AWC", UPPER(TRIM(I3846))="C", UPPER(TRIM(I3846))="R", UPPER(TRIM(I3846))="A", UPPER(TRIM(I3846))="AWC"), "DONE", "")))))</f>
        <v>DONE</v>
      </c>
      <c r="X3846" s="979" t="str">
        <f t="shared" ref="X3846:X3913" si="249">IF(B3846="","",IF(U3846&lt;&gt;"",U3846,IF(Q3846&lt;&gt;"",Q3846,IF(M3846&lt;&gt;"",M3846,IF(I3846&lt;&gt;"","P")))))</f>
        <v>P</v>
      </c>
      <c r="Y3846" s="979"/>
    </row>
    <row r="3847" spans="1:25" ht="93" customHeight="1" x14ac:dyDescent="0.3">
      <c r="A3847" s="450">
        <f t="shared" si="247"/>
        <v>3842</v>
      </c>
      <c r="B3847" s="608" t="s">
        <v>20597</v>
      </c>
      <c r="C3847" s="608" t="s">
        <v>2735</v>
      </c>
      <c r="D3847" s="272" t="s">
        <v>10661</v>
      </c>
      <c r="E3847" s="539" t="s">
        <v>16222</v>
      </c>
      <c r="F3847" s="106" t="s">
        <v>195</v>
      </c>
      <c r="G3847" s="106">
        <v>46151</v>
      </c>
      <c r="H3847" s="106">
        <v>46151</v>
      </c>
      <c r="I3847" s="90" t="s">
        <v>25</v>
      </c>
      <c r="J3847" s="106" t="s">
        <v>195</v>
      </c>
      <c r="K3847" s="106">
        <v>46153</v>
      </c>
      <c r="L3847" s="106">
        <v>46153</v>
      </c>
      <c r="M3847" s="90" t="s">
        <v>62</v>
      </c>
      <c r="N3847" s="106"/>
      <c r="O3847" s="106"/>
      <c r="P3847" s="106"/>
      <c r="Q3847" s="90"/>
      <c r="R3847" s="106"/>
      <c r="S3847" s="106"/>
      <c r="T3847" s="106"/>
      <c r="U3847" s="90"/>
      <c r="V3847" s="107" t="str">
        <f t="shared" si="246"/>
        <v>Open PDFIR FINALLY.RHS-KK-ECG-IR-ARCH-3231-REV01</v>
      </c>
      <c r="W3847" s="972" t="str">
        <f t="shared" ca="1" si="248"/>
        <v>DONE</v>
      </c>
      <c r="X3847" s="979" t="str">
        <f t="shared" si="249"/>
        <v>A</v>
      </c>
      <c r="Y3847" s="979"/>
    </row>
    <row r="3848" spans="1:25" ht="93" customHeight="1" x14ac:dyDescent="0.3">
      <c r="A3848" s="450">
        <f t="shared" si="247"/>
        <v>3843</v>
      </c>
      <c r="B3848" s="608" t="s">
        <v>19842</v>
      </c>
      <c r="C3848" s="608" t="s">
        <v>2735</v>
      </c>
      <c r="D3848" s="272" t="s">
        <v>10661</v>
      </c>
      <c r="E3848" s="539" t="s">
        <v>16223</v>
      </c>
      <c r="F3848" s="106" t="s">
        <v>195</v>
      </c>
      <c r="G3848" s="106">
        <v>46151</v>
      </c>
      <c r="H3848" s="106">
        <v>46151</v>
      </c>
      <c r="I3848" s="90" t="s">
        <v>62</v>
      </c>
      <c r="J3848" s="106"/>
      <c r="K3848" s="106"/>
      <c r="L3848" s="106"/>
      <c r="M3848" s="90"/>
      <c r="N3848" s="106"/>
      <c r="O3848" s="106"/>
      <c r="P3848" s="106"/>
      <c r="Q3848" s="90"/>
      <c r="R3848" s="106"/>
      <c r="S3848" s="106"/>
      <c r="T3848" s="106"/>
      <c r="U3848" s="90"/>
      <c r="V3848" s="107" t="str">
        <f t="shared" si="246"/>
        <v>Open PDFIR FINALLY.RHS-KK-ECG-IR-ARCH-3232-REV00</v>
      </c>
      <c r="W3848" s="972" t="str">
        <f t="shared" ca="1" si="248"/>
        <v>DONE</v>
      </c>
      <c r="X3848" s="979" t="str">
        <f t="shared" si="249"/>
        <v>P</v>
      </c>
      <c r="Y3848" s="979"/>
    </row>
    <row r="3849" spans="1:25" ht="93" customHeight="1" x14ac:dyDescent="0.3">
      <c r="A3849" s="450">
        <f t="shared" si="247"/>
        <v>3844</v>
      </c>
      <c r="B3849" s="608" t="s">
        <v>19843</v>
      </c>
      <c r="C3849" s="608" t="s">
        <v>2735</v>
      </c>
      <c r="D3849" s="272" t="s">
        <v>10661</v>
      </c>
      <c r="E3849" s="539" t="s">
        <v>16226</v>
      </c>
      <c r="F3849" s="106" t="s">
        <v>195</v>
      </c>
      <c r="G3849" s="106">
        <v>46152</v>
      </c>
      <c r="H3849" s="106"/>
      <c r="I3849" s="90" t="s">
        <v>83</v>
      </c>
      <c r="J3849" s="106"/>
      <c r="K3849" s="106"/>
      <c r="L3849" s="106"/>
      <c r="M3849" s="90"/>
      <c r="N3849" s="106"/>
      <c r="O3849" s="106"/>
      <c r="P3849" s="106"/>
      <c r="Q3849" s="90"/>
      <c r="R3849" s="106"/>
      <c r="S3849" s="106"/>
      <c r="T3849" s="106"/>
      <c r="U3849" s="90"/>
      <c r="V3849" s="107" t="str">
        <f t="shared" si="246"/>
        <v>Open PDFIR FINALLY.RHS-KK-ECG-IR-ARCH-3233-REV00</v>
      </c>
      <c r="W3849" s="973">
        <f t="shared" ca="1" si="248"/>
        <v>56</v>
      </c>
      <c r="X3849" s="979" t="str">
        <f t="shared" si="249"/>
        <v>P</v>
      </c>
      <c r="Y3849" s="979"/>
    </row>
    <row r="3850" spans="1:25" ht="93" customHeight="1" x14ac:dyDescent="0.3">
      <c r="A3850" s="450">
        <f t="shared" si="247"/>
        <v>3845</v>
      </c>
      <c r="B3850" s="608" t="s">
        <v>19844</v>
      </c>
      <c r="C3850" s="608" t="s">
        <v>76</v>
      </c>
      <c r="D3850" s="272" t="s">
        <v>10661</v>
      </c>
      <c r="E3850" s="539" t="s">
        <v>16225</v>
      </c>
      <c r="F3850" s="106" t="s">
        <v>195</v>
      </c>
      <c r="G3850" s="106">
        <v>46152</v>
      </c>
      <c r="H3850" s="106">
        <v>46152</v>
      </c>
      <c r="I3850" s="90" t="s">
        <v>62</v>
      </c>
      <c r="J3850" s="106"/>
      <c r="K3850" s="106"/>
      <c r="L3850" s="106"/>
      <c r="M3850" s="90"/>
      <c r="N3850" s="106"/>
      <c r="O3850" s="106"/>
      <c r="P3850" s="106"/>
      <c r="Q3850" s="90"/>
      <c r="R3850" s="106"/>
      <c r="S3850" s="106"/>
      <c r="T3850" s="106"/>
      <c r="U3850" s="90"/>
      <c r="V3850" s="107" t="str">
        <f t="shared" si="246"/>
        <v>Open PDFIR FINALLY.RHS-KK-ECG-IR-ARCH-3234-REV00</v>
      </c>
      <c r="W3850" s="972" t="str">
        <f t="shared" ca="1" si="248"/>
        <v>DONE</v>
      </c>
      <c r="X3850" s="979" t="str">
        <f t="shared" si="249"/>
        <v>P</v>
      </c>
      <c r="Y3850" s="979"/>
    </row>
    <row r="3851" spans="1:25" ht="93" customHeight="1" x14ac:dyDescent="0.3">
      <c r="A3851" s="450">
        <f t="shared" si="247"/>
        <v>3846</v>
      </c>
      <c r="B3851" s="608" t="s">
        <v>19845</v>
      </c>
      <c r="C3851" s="608" t="s">
        <v>78</v>
      </c>
      <c r="D3851" s="272" t="s">
        <v>10661</v>
      </c>
      <c r="E3851" s="539" t="s">
        <v>16227</v>
      </c>
      <c r="F3851" s="106" t="s">
        <v>195</v>
      </c>
      <c r="G3851" s="106">
        <v>46152</v>
      </c>
      <c r="H3851" s="106">
        <v>46152</v>
      </c>
      <c r="I3851" s="90" t="s">
        <v>1671</v>
      </c>
      <c r="J3851" s="106"/>
      <c r="K3851" s="106"/>
      <c r="L3851" s="106"/>
      <c r="M3851" s="90"/>
      <c r="N3851" s="106"/>
      <c r="O3851" s="106"/>
      <c r="P3851" s="106"/>
      <c r="Q3851" s="90"/>
      <c r="R3851" s="106"/>
      <c r="S3851" s="106"/>
      <c r="T3851" s="106"/>
      <c r="U3851" s="90"/>
      <c r="V3851" s="107" t="str">
        <f t="shared" si="246"/>
        <v>Open PDFIR FINALLY.RHS-KK-ECG-IR-ELE-484-REV00</v>
      </c>
      <c r="W3851" s="972" t="str">
        <f t="shared" ca="1" si="248"/>
        <v>DONE</v>
      </c>
      <c r="X3851" s="979" t="str">
        <f t="shared" si="249"/>
        <v>P</v>
      </c>
      <c r="Y3851" s="979"/>
    </row>
    <row r="3852" spans="1:25" ht="93" customHeight="1" x14ac:dyDescent="0.3">
      <c r="A3852" s="450">
        <f t="shared" si="247"/>
        <v>3847</v>
      </c>
      <c r="B3852" s="608" t="s">
        <v>19846</v>
      </c>
      <c r="C3852" s="608" t="s">
        <v>228</v>
      </c>
      <c r="D3852" s="272" t="s">
        <v>10661</v>
      </c>
      <c r="E3852" s="539" t="s">
        <v>16269</v>
      </c>
      <c r="F3852" s="106" t="s">
        <v>195</v>
      </c>
      <c r="G3852" s="106">
        <v>46153</v>
      </c>
      <c r="H3852" s="106">
        <v>46153</v>
      </c>
      <c r="I3852" s="90" t="s">
        <v>62</v>
      </c>
      <c r="J3852" s="106"/>
      <c r="K3852" s="106"/>
      <c r="L3852" s="106"/>
      <c r="M3852" s="90"/>
      <c r="N3852" s="106"/>
      <c r="O3852" s="106"/>
      <c r="P3852" s="106"/>
      <c r="Q3852" s="90"/>
      <c r="R3852" s="106"/>
      <c r="S3852" s="106"/>
      <c r="T3852" s="106"/>
      <c r="U3852" s="90"/>
      <c r="V3852" s="107" t="str">
        <f t="shared" si="246"/>
        <v>Open PDFIR FINALLY.RHS-KK-ECG-IR-SU-3235-REV00</v>
      </c>
      <c r="W3852" s="972" t="str">
        <f t="shared" ca="1" si="248"/>
        <v>DONE</v>
      </c>
      <c r="X3852" s="979" t="str">
        <f t="shared" si="249"/>
        <v>P</v>
      </c>
      <c r="Y3852" s="979"/>
    </row>
    <row r="3853" spans="1:25" ht="93" customHeight="1" x14ac:dyDescent="0.3">
      <c r="A3853" s="450">
        <f t="shared" si="247"/>
        <v>3848</v>
      </c>
      <c r="B3853" s="608" t="s">
        <v>19847</v>
      </c>
      <c r="C3853" s="608" t="s">
        <v>76</v>
      </c>
      <c r="D3853" s="272" t="s">
        <v>10661</v>
      </c>
      <c r="E3853" s="539" t="s">
        <v>16311</v>
      </c>
      <c r="F3853" s="106" t="s">
        <v>195</v>
      </c>
      <c r="G3853" s="106">
        <v>46158</v>
      </c>
      <c r="H3853" s="106">
        <v>46158</v>
      </c>
      <c r="I3853" s="90" t="s">
        <v>62</v>
      </c>
      <c r="J3853" s="106"/>
      <c r="K3853" s="106"/>
      <c r="L3853" s="106"/>
      <c r="M3853" s="90"/>
      <c r="N3853" s="106"/>
      <c r="O3853" s="106"/>
      <c r="P3853" s="106"/>
      <c r="Q3853" s="90"/>
      <c r="R3853" s="106"/>
      <c r="S3853" s="106"/>
      <c r="T3853" s="106"/>
      <c r="U3853" s="90"/>
      <c r="V3853" s="107" t="str">
        <f>IF(B3853&gt;0,HYPERLINK(CONCATENATE("PDFIR FINALLY/",B3853,".pdf"),CONCATENATE("Open PDFIR FINALLY.",B3853)),"")</f>
        <v>Open PDFIR FINALLY.RHS-KK-ECG-IR-CI-3236-REV00</v>
      </c>
      <c r="W3853" s="972" t="str">
        <f t="shared" ca="1" si="248"/>
        <v>DONE</v>
      </c>
      <c r="X3853" s="979" t="str">
        <f t="shared" si="249"/>
        <v>P</v>
      </c>
      <c r="Y3853" s="979"/>
    </row>
    <row r="3854" spans="1:25" ht="93" customHeight="1" x14ac:dyDescent="0.3">
      <c r="A3854" s="450">
        <f t="shared" si="247"/>
        <v>3849</v>
      </c>
      <c r="B3854" s="608" t="s">
        <v>19848</v>
      </c>
      <c r="C3854" s="608" t="s">
        <v>4383</v>
      </c>
      <c r="D3854" s="272" t="s">
        <v>10661</v>
      </c>
      <c r="E3854" s="539" t="s">
        <v>16270</v>
      </c>
      <c r="F3854" s="106" t="s">
        <v>195</v>
      </c>
      <c r="G3854" s="106">
        <v>46153</v>
      </c>
      <c r="H3854" s="106">
        <v>46153</v>
      </c>
      <c r="I3854" s="90" t="s">
        <v>62</v>
      </c>
      <c r="J3854" s="106"/>
      <c r="K3854" s="106"/>
      <c r="L3854" s="106"/>
      <c r="M3854" s="90"/>
      <c r="N3854" s="106"/>
      <c r="O3854" s="106"/>
      <c r="P3854" s="106"/>
      <c r="Q3854" s="90"/>
      <c r="R3854" s="106"/>
      <c r="S3854" s="106"/>
      <c r="T3854" s="106"/>
      <c r="U3854" s="90"/>
      <c r="V3854" s="107" t="str">
        <f t="shared" si="246"/>
        <v>Open PDFIR FINALLY.RHS-KK-ECG-IR-SU-3237-REV00</v>
      </c>
      <c r="W3854" s="972" t="str">
        <f t="shared" ca="1" si="248"/>
        <v>DONE</v>
      </c>
      <c r="X3854" s="979" t="str">
        <f t="shared" si="249"/>
        <v>P</v>
      </c>
      <c r="Y3854" s="979"/>
    </row>
    <row r="3855" spans="1:25" ht="93" customHeight="1" x14ac:dyDescent="0.3">
      <c r="A3855" s="450">
        <f t="shared" si="247"/>
        <v>3850</v>
      </c>
      <c r="B3855" s="608" t="s">
        <v>19849</v>
      </c>
      <c r="C3855" s="608" t="s">
        <v>4383</v>
      </c>
      <c r="D3855" s="272" t="s">
        <v>10661</v>
      </c>
      <c r="E3855" s="539" t="s">
        <v>16271</v>
      </c>
      <c r="F3855" s="106" t="s">
        <v>195</v>
      </c>
      <c r="G3855" s="106">
        <v>46154</v>
      </c>
      <c r="H3855" s="106">
        <v>46154</v>
      </c>
      <c r="I3855" s="90" t="s">
        <v>62</v>
      </c>
      <c r="J3855" s="106"/>
      <c r="K3855" s="106"/>
      <c r="L3855" s="106"/>
      <c r="M3855" s="90"/>
      <c r="N3855" s="106"/>
      <c r="O3855" s="106"/>
      <c r="P3855" s="106"/>
      <c r="Q3855" s="90"/>
      <c r="R3855" s="106"/>
      <c r="S3855" s="106"/>
      <c r="T3855" s="106"/>
      <c r="U3855" s="90"/>
      <c r="V3855" s="107" t="str">
        <f t="shared" si="246"/>
        <v>Open PDFIR FINALLY.RHS-KK-ECG-IR-SU-3238-REV00</v>
      </c>
      <c r="W3855" s="972" t="str">
        <f t="shared" ca="1" si="248"/>
        <v>DONE</v>
      </c>
      <c r="X3855" s="979" t="str">
        <f t="shared" si="249"/>
        <v>P</v>
      </c>
      <c r="Y3855" s="979"/>
    </row>
    <row r="3856" spans="1:25" ht="93" customHeight="1" x14ac:dyDescent="0.3">
      <c r="A3856" s="450">
        <f t="shared" si="247"/>
        <v>3851</v>
      </c>
      <c r="B3856" s="608" t="s">
        <v>19850</v>
      </c>
      <c r="C3856" s="608" t="s">
        <v>76</v>
      </c>
      <c r="D3856" s="272" t="s">
        <v>15833</v>
      </c>
      <c r="E3856" s="539" t="s">
        <v>16274</v>
      </c>
      <c r="F3856" s="106" t="s">
        <v>195</v>
      </c>
      <c r="G3856" s="106">
        <v>46155</v>
      </c>
      <c r="H3856" s="106">
        <v>46155</v>
      </c>
      <c r="I3856" s="90" t="s">
        <v>62</v>
      </c>
      <c r="J3856" s="106"/>
      <c r="K3856" s="106"/>
      <c r="L3856" s="106"/>
      <c r="M3856" s="90"/>
      <c r="N3856" s="106"/>
      <c r="O3856" s="106"/>
      <c r="P3856" s="106"/>
      <c r="Q3856" s="90"/>
      <c r="R3856" s="106"/>
      <c r="S3856" s="106"/>
      <c r="T3856" s="106"/>
      <c r="U3856" s="90"/>
      <c r="V3856" s="107" t="str">
        <f t="shared" si="246"/>
        <v>Open PDFIR FINALLY.RHS-KK-ECG-IR-CI-3239-REV00</v>
      </c>
      <c r="W3856" s="972" t="str">
        <f t="shared" ca="1" si="248"/>
        <v>DONE</v>
      </c>
      <c r="X3856" s="979" t="str">
        <f t="shared" si="249"/>
        <v>P</v>
      </c>
      <c r="Y3856" s="979"/>
    </row>
    <row r="3857" spans="1:25" ht="93" customHeight="1" x14ac:dyDescent="0.3">
      <c r="A3857" s="450">
        <f t="shared" si="247"/>
        <v>3852</v>
      </c>
      <c r="B3857" s="608" t="s">
        <v>19851</v>
      </c>
      <c r="C3857" s="608" t="s">
        <v>2735</v>
      </c>
      <c r="D3857" s="272" t="s">
        <v>10661</v>
      </c>
      <c r="E3857" s="539" t="s">
        <v>16275</v>
      </c>
      <c r="F3857" s="106" t="s">
        <v>195</v>
      </c>
      <c r="G3857" s="106">
        <v>46155</v>
      </c>
      <c r="H3857" s="106">
        <v>46155</v>
      </c>
      <c r="I3857" s="90" t="s">
        <v>62</v>
      </c>
      <c r="J3857" s="106"/>
      <c r="K3857" s="106"/>
      <c r="L3857" s="106"/>
      <c r="M3857" s="90"/>
      <c r="N3857" s="106"/>
      <c r="O3857" s="106"/>
      <c r="P3857" s="106"/>
      <c r="Q3857" s="90"/>
      <c r="R3857" s="106"/>
      <c r="S3857" s="106"/>
      <c r="T3857" s="106"/>
      <c r="U3857" s="90"/>
      <c r="V3857" s="107" t="str">
        <f t="shared" si="246"/>
        <v>Open PDFIR FINALLY.RHS-KK-ECG-IR-ARCH-3240-REV00</v>
      </c>
      <c r="W3857" s="972" t="str">
        <f t="shared" ca="1" si="248"/>
        <v>DONE</v>
      </c>
      <c r="X3857" s="979" t="str">
        <f t="shared" si="249"/>
        <v>P</v>
      </c>
      <c r="Y3857" s="979"/>
    </row>
    <row r="3858" spans="1:25" ht="93" customHeight="1" x14ac:dyDescent="0.3">
      <c r="A3858" s="450">
        <f t="shared" si="247"/>
        <v>3853</v>
      </c>
      <c r="B3858" s="608" t="s">
        <v>19852</v>
      </c>
      <c r="C3858" s="608" t="s">
        <v>2735</v>
      </c>
      <c r="D3858" s="272" t="s">
        <v>10661</v>
      </c>
      <c r="E3858" s="539" t="s">
        <v>16276</v>
      </c>
      <c r="F3858" s="106" t="s">
        <v>195</v>
      </c>
      <c r="G3858" s="106">
        <v>46155</v>
      </c>
      <c r="H3858" s="106">
        <v>46155</v>
      </c>
      <c r="I3858" s="90" t="s">
        <v>62</v>
      </c>
      <c r="J3858" s="106"/>
      <c r="K3858" s="106"/>
      <c r="L3858" s="106"/>
      <c r="M3858" s="90"/>
      <c r="N3858" s="106"/>
      <c r="O3858" s="106"/>
      <c r="P3858" s="106"/>
      <c r="Q3858" s="90"/>
      <c r="R3858" s="106"/>
      <c r="S3858" s="106"/>
      <c r="T3858" s="106"/>
      <c r="U3858" s="90"/>
      <c r="V3858" s="107" t="str">
        <f t="shared" si="246"/>
        <v>Open PDFIR FINALLY.RHS-KK-ECG-IR-ARCH-3241-REV00</v>
      </c>
      <c r="W3858" s="972" t="str">
        <f t="shared" ca="1" si="248"/>
        <v>DONE</v>
      </c>
      <c r="X3858" s="979" t="str">
        <f t="shared" si="249"/>
        <v>P</v>
      </c>
      <c r="Y3858" s="979"/>
    </row>
    <row r="3859" spans="1:25" ht="93" customHeight="1" x14ac:dyDescent="0.3">
      <c r="A3859" s="450">
        <f t="shared" si="247"/>
        <v>3854</v>
      </c>
      <c r="B3859" s="608" t="s">
        <v>19853</v>
      </c>
      <c r="C3859" s="608" t="s">
        <v>2735</v>
      </c>
      <c r="D3859" s="272" t="s">
        <v>10661</v>
      </c>
      <c r="E3859" s="539" t="s">
        <v>16277</v>
      </c>
      <c r="F3859" s="106" t="s">
        <v>195</v>
      </c>
      <c r="G3859" s="106">
        <v>46156</v>
      </c>
      <c r="H3859" s="106">
        <v>46156</v>
      </c>
      <c r="I3859" s="90" t="s">
        <v>62</v>
      </c>
      <c r="J3859" s="106"/>
      <c r="K3859" s="106"/>
      <c r="L3859" s="106"/>
      <c r="M3859" s="90"/>
      <c r="N3859" s="106"/>
      <c r="O3859" s="106"/>
      <c r="P3859" s="106"/>
      <c r="Q3859" s="90"/>
      <c r="R3859" s="106"/>
      <c r="S3859" s="106"/>
      <c r="T3859" s="106"/>
      <c r="U3859" s="90"/>
      <c r="V3859" s="107" t="str">
        <f t="shared" si="246"/>
        <v>Open PDFIR FINALLY.RHS-KK-ECG-IR-ARCH-3242-REV00</v>
      </c>
      <c r="W3859" s="972" t="str">
        <f t="shared" ca="1" si="248"/>
        <v>DONE</v>
      </c>
      <c r="X3859" s="979" t="str">
        <f t="shared" si="249"/>
        <v>P</v>
      </c>
      <c r="Y3859" s="979"/>
    </row>
    <row r="3860" spans="1:25" ht="93" customHeight="1" x14ac:dyDescent="0.3">
      <c r="A3860" s="450">
        <f t="shared" si="247"/>
        <v>3855</v>
      </c>
      <c r="B3860" s="608" t="s">
        <v>19854</v>
      </c>
      <c r="C3860" s="608" t="s">
        <v>2735</v>
      </c>
      <c r="D3860" s="272" t="s">
        <v>8685</v>
      </c>
      <c r="E3860" s="539" t="s">
        <v>16325</v>
      </c>
      <c r="F3860" s="106" t="s">
        <v>195</v>
      </c>
      <c r="G3860" s="106">
        <v>46156</v>
      </c>
      <c r="H3860" s="106">
        <v>46156</v>
      </c>
      <c r="I3860" s="90" t="s">
        <v>62</v>
      </c>
      <c r="J3860" s="106"/>
      <c r="K3860" s="106"/>
      <c r="L3860" s="106"/>
      <c r="M3860" s="90"/>
      <c r="N3860" s="106"/>
      <c r="O3860" s="106"/>
      <c r="P3860" s="106"/>
      <c r="Q3860" s="90"/>
      <c r="R3860" s="106"/>
      <c r="S3860" s="106"/>
      <c r="T3860" s="106"/>
      <c r="U3860" s="90"/>
      <c r="V3860" s="107" t="str">
        <f t="shared" si="246"/>
        <v>Open PDFIR FINALLY.RHS-KK-ECG-IR-ARCH-3243-REV00</v>
      </c>
      <c r="W3860" s="972" t="str">
        <f t="shared" ca="1" si="248"/>
        <v>DONE</v>
      </c>
      <c r="X3860" s="979" t="str">
        <f t="shared" si="249"/>
        <v>P</v>
      </c>
      <c r="Y3860" s="979"/>
    </row>
    <row r="3861" spans="1:25" ht="93" customHeight="1" x14ac:dyDescent="0.3">
      <c r="A3861" s="450">
        <f t="shared" si="247"/>
        <v>3856</v>
      </c>
      <c r="B3861" s="608" t="s">
        <v>20598</v>
      </c>
      <c r="C3861" s="608" t="s">
        <v>76</v>
      </c>
      <c r="D3861" s="272" t="s">
        <v>12300</v>
      </c>
      <c r="E3861" s="539" t="s">
        <v>16278</v>
      </c>
      <c r="F3861" s="106" t="s">
        <v>195</v>
      </c>
      <c r="G3861" s="106">
        <v>46156</v>
      </c>
      <c r="H3861" s="106">
        <v>46156</v>
      </c>
      <c r="I3861" s="90" t="s">
        <v>25</v>
      </c>
      <c r="J3861" s="106" t="s">
        <v>195</v>
      </c>
      <c r="K3861" s="106">
        <v>46158</v>
      </c>
      <c r="L3861" s="106">
        <v>46158</v>
      </c>
      <c r="M3861" s="90" t="s">
        <v>1671</v>
      </c>
      <c r="N3861" s="106"/>
      <c r="O3861" s="106"/>
      <c r="P3861" s="106"/>
      <c r="Q3861" s="90"/>
      <c r="R3861" s="106"/>
      <c r="S3861" s="106"/>
      <c r="T3861" s="106"/>
      <c r="U3861" s="90"/>
      <c r="V3861" s="107" t="str">
        <f t="shared" si="246"/>
        <v>Open PDFIR FINALLY.RHS-KK-ECG-IR-CI-3244-REV01</v>
      </c>
      <c r="W3861" s="972" t="str">
        <f t="shared" ca="1" si="248"/>
        <v>DONE</v>
      </c>
      <c r="X3861" s="979" t="str">
        <f t="shared" si="249"/>
        <v>AWC</v>
      </c>
      <c r="Y3861" s="979"/>
    </row>
    <row r="3862" spans="1:25" ht="93" customHeight="1" x14ac:dyDescent="0.3">
      <c r="A3862" s="450">
        <f t="shared" si="247"/>
        <v>3857</v>
      </c>
      <c r="B3862" s="608" t="s">
        <v>19855</v>
      </c>
      <c r="C3862" s="608" t="s">
        <v>2735</v>
      </c>
      <c r="D3862" s="272" t="s">
        <v>5106</v>
      </c>
      <c r="E3862" s="539" t="s">
        <v>16313</v>
      </c>
      <c r="F3862" s="106" t="s">
        <v>195</v>
      </c>
      <c r="G3862" s="106">
        <v>46158</v>
      </c>
      <c r="H3862" s="106">
        <v>46158</v>
      </c>
      <c r="I3862" s="90" t="s">
        <v>62</v>
      </c>
      <c r="J3862" s="106"/>
      <c r="K3862" s="106"/>
      <c r="L3862" s="106"/>
      <c r="M3862" s="90"/>
      <c r="N3862" s="106"/>
      <c r="O3862" s="106"/>
      <c r="P3862" s="106"/>
      <c r="Q3862" s="90"/>
      <c r="R3862" s="106"/>
      <c r="S3862" s="106"/>
      <c r="T3862" s="106"/>
      <c r="U3862" s="90"/>
      <c r="V3862" s="107" t="str">
        <f t="shared" si="246"/>
        <v>Open PDFIR FINALLY.RHS-KK-ECG-IR-ARCH-3245-REV00</v>
      </c>
      <c r="W3862" s="972" t="str">
        <f t="shared" ca="1" si="248"/>
        <v>DONE</v>
      </c>
      <c r="X3862" s="979" t="str">
        <f t="shared" si="249"/>
        <v>P</v>
      </c>
      <c r="Y3862" s="979"/>
    </row>
    <row r="3863" spans="1:25" ht="93" customHeight="1" x14ac:dyDescent="0.3">
      <c r="A3863" s="450">
        <f t="shared" si="247"/>
        <v>3858</v>
      </c>
      <c r="B3863" s="608" t="s">
        <v>19856</v>
      </c>
      <c r="C3863" s="608" t="s">
        <v>78</v>
      </c>
      <c r="D3863" s="272" t="s">
        <v>10661</v>
      </c>
      <c r="E3863" s="539" t="s">
        <v>16314</v>
      </c>
      <c r="F3863" s="106" t="s">
        <v>195</v>
      </c>
      <c r="G3863" s="106">
        <v>46158</v>
      </c>
      <c r="H3863" s="106">
        <v>46158</v>
      </c>
      <c r="I3863" s="90" t="s">
        <v>1671</v>
      </c>
      <c r="J3863" s="106"/>
      <c r="K3863" s="106"/>
      <c r="L3863" s="106"/>
      <c r="M3863" s="90"/>
      <c r="N3863" s="106"/>
      <c r="O3863" s="106"/>
      <c r="P3863" s="106"/>
      <c r="Q3863" s="90"/>
      <c r="R3863" s="106"/>
      <c r="S3863" s="106"/>
      <c r="T3863" s="106"/>
      <c r="U3863" s="90"/>
      <c r="V3863" s="107" t="str">
        <f t="shared" si="246"/>
        <v>Open PDFIR FINALLY.RHS-KK-ECG-IR-ELE-485-REV00</v>
      </c>
      <c r="W3863" s="972" t="str">
        <f t="shared" ca="1" si="248"/>
        <v>DONE</v>
      </c>
      <c r="X3863" s="979" t="str">
        <f t="shared" si="249"/>
        <v>P</v>
      </c>
      <c r="Y3863" s="979"/>
    </row>
    <row r="3864" spans="1:25" ht="93" customHeight="1" x14ac:dyDescent="0.3">
      <c r="A3864" s="450">
        <f t="shared" si="247"/>
        <v>3859</v>
      </c>
      <c r="B3864" s="608" t="s">
        <v>19857</v>
      </c>
      <c r="C3864" s="608" t="s">
        <v>78</v>
      </c>
      <c r="D3864" s="272" t="s">
        <v>12300</v>
      </c>
      <c r="E3864" s="539" t="s">
        <v>16315</v>
      </c>
      <c r="F3864" s="106" t="s">
        <v>195</v>
      </c>
      <c r="G3864" s="106">
        <v>46158</v>
      </c>
      <c r="H3864" s="106">
        <v>46158</v>
      </c>
      <c r="I3864" s="90" t="s">
        <v>1671</v>
      </c>
      <c r="J3864" s="106"/>
      <c r="K3864" s="106"/>
      <c r="L3864" s="106"/>
      <c r="M3864" s="90"/>
      <c r="N3864" s="106"/>
      <c r="O3864" s="106"/>
      <c r="P3864" s="106"/>
      <c r="Q3864" s="90"/>
      <c r="R3864" s="106"/>
      <c r="S3864" s="106"/>
      <c r="T3864" s="106"/>
      <c r="U3864" s="90"/>
      <c r="V3864" s="107" t="str">
        <f t="shared" si="246"/>
        <v>Open PDFIR FINALLY.RHS-KK-ECG-IR-ELE-486-REV00</v>
      </c>
      <c r="W3864" s="972" t="str">
        <f t="shared" ca="1" si="248"/>
        <v>DONE</v>
      </c>
      <c r="X3864" s="979" t="str">
        <f t="shared" si="249"/>
        <v>P</v>
      </c>
      <c r="Y3864" s="979"/>
    </row>
    <row r="3865" spans="1:25" ht="93" customHeight="1" x14ac:dyDescent="0.3">
      <c r="A3865" s="450">
        <f t="shared" si="247"/>
        <v>3860</v>
      </c>
      <c r="B3865" s="536" t="s">
        <v>19858</v>
      </c>
      <c r="C3865" s="536"/>
      <c r="D3865" s="786"/>
      <c r="E3865" s="539"/>
      <c r="F3865" s="106"/>
      <c r="G3865" s="106"/>
      <c r="H3865" s="106"/>
      <c r="I3865" s="90"/>
      <c r="J3865" s="106"/>
      <c r="K3865" s="106"/>
      <c r="L3865" s="106"/>
      <c r="M3865" s="90"/>
      <c r="N3865" s="106"/>
      <c r="O3865" s="106"/>
      <c r="P3865" s="106"/>
      <c r="Q3865" s="90"/>
      <c r="R3865" s="106"/>
      <c r="S3865" s="106"/>
      <c r="T3865" s="106"/>
      <c r="U3865" s="90"/>
      <c r="V3865" s="107" t="str">
        <f t="shared" si="246"/>
        <v>Open PDFIR FINALLY.RHS-KK-ECG-IR-MECH-143-REV00</v>
      </c>
      <c r="W3865" s="974" t="str">
        <f t="shared" ca="1" si="248"/>
        <v/>
      </c>
      <c r="X3865" s="979" t="b">
        <f t="shared" si="249"/>
        <v>0</v>
      </c>
      <c r="Y3865" s="979"/>
    </row>
    <row r="3866" spans="1:25" ht="93" customHeight="1" x14ac:dyDescent="0.3">
      <c r="A3866" s="450">
        <f t="shared" si="247"/>
        <v>3861</v>
      </c>
      <c r="B3866" s="608" t="s">
        <v>19859</v>
      </c>
      <c r="C3866" s="608" t="s">
        <v>3746</v>
      </c>
      <c r="D3866" s="272" t="s">
        <v>5106</v>
      </c>
      <c r="E3866" s="539" t="s">
        <v>16316</v>
      </c>
      <c r="F3866" s="106" t="s">
        <v>195</v>
      </c>
      <c r="G3866" s="106">
        <v>46158</v>
      </c>
      <c r="H3866" s="106">
        <v>46160</v>
      </c>
      <c r="I3866" s="90" t="s">
        <v>1671</v>
      </c>
      <c r="J3866" s="106"/>
      <c r="K3866" s="106"/>
      <c r="L3866" s="106"/>
      <c r="M3866" s="90"/>
      <c r="N3866" s="106"/>
      <c r="O3866" s="106"/>
      <c r="P3866" s="106"/>
      <c r="Q3866" s="90"/>
      <c r="R3866" s="106"/>
      <c r="S3866" s="106"/>
      <c r="T3866" s="106"/>
      <c r="U3866" s="90"/>
      <c r="V3866" s="107" t="str">
        <f t="shared" si="246"/>
        <v>Open PDFIR FINALLY.RHS-KK-ECG-IR-MECH-144-REV00</v>
      </c>
      <c r="W3866" s="972" t="str">
        <f t="shared" ca="1" si="248"/>
        <v>DONE</v>
      </c>
      <c r="X3866" s="979" t="str">
        <f t="shared" si="249"/>
        <v>P</v>
      </c>
      <c r="Y3866" s="979"/>
    </row>
    <row r="3867" spans="1:25" ht="93" customHeight="1" x14ac:dyDescent="0.3">
      <c r="A3867" s="450">
        <f t="shared" si="247"/>
        <v>3862</v>
      </c>
      <c r="B3867" s="608" t="s">
        <v>19860</v>
      </c>
      <c r="C3867" s="608" t="s">
        <v>2735</v>
      </c>
      <c r="D3867" s="272" t="s">
        <v>1545</v>
      </c>
      <c r="E3867" s="539" t="s">
        <v>16317</v>
      </c>
      <c r="F3867" s="106" t="s">
        <v>195</v>
      </c>
      <c r="G3867" s="106">
        <v>46158</v>
      </c>
      <c r="H3867" s="106">
        <v>46158</v>
      </c>
      <c r="I3867" s="90" t="s">
        <v>62</v>
      </c>
      <c r="J3867" s="106"/>
      <c r="K3867" s="106"/>
      <c r="L3867" s="106"/>
      <c r="M3867" s="90"/>
      <c r="N3867" s="106"/>
      <c r="O3867" s="106"/>
      <c r="P3867" s="106"/>
      <c r="Q3867" s="90"/>
      <c r="R3867" s="106"/>
      <c r="S3867" s="106"/>
      <c r="T3867" s="106"/>
      <c r="U3867" s="90"/>
      <c r="V3867" s="107" t="str">
        <f t="shared" si="246"/>
        <v>Open PDFIR FINALLY.RHS-KK-ECG-IR-ARCH-3246-REV00</v>
      </c>
      <c r="W3867" s="972" t="str">
        <f t="shared" ca="1" si="248"/>
        <v>DONE</v>
      </c>
      <c r="X3867" s="979" t="str">
        <f t="shared" si="249"/>
        <v>P</v>
      </c>
      <c r="Y3867" s="979"/>
    </row>
    <row r="3868" spans="1:25" ht="93" customHeight="1" x14ac:dyDescent="0.3">
      <c r="A3868" s="450">
        <f t="shared" si="247"/>
        <v>3863</v>
      </c>
      <c r="B3868" s="608" t="s">
        <v>19861</v>
      </c>
      <c r="C3868" s="608" t="s">
        <v>2735</v>
      </c>
      <c r="D3868" s="272" t="s">
        <v>15833</v>
      </c>
      <c r="E3868" s="539" t="s">
        <v>16319</v>
      </c>
      <c r="F3868" s="106" t="s">
        <v>195</v>
      </c>
      <c r="G3868" s="106">
        <v>46159</v>
      </c>
      <c r="H3868" s="106">
        <v>46159</v>
      </c>
      <c r="I3868" s="90" t="s">
        <v>62</v>
      </c>
      <c r="J3868" s="106"/>
      <c r="K3868" s="106"/>
      <c r="L3868" s="106"/>
      <c r="M3868" s="90"/>
      <c r="N3868" s="106"/>
      <c r="O3868" s="106"/>
      <c r="P3868" s="106"/>
      <c r="Q3868" s="90"/>
      <c r="R3868" s="106"/>
      <c r="S3868" s="106"/>
      <c r="T3868" s="106"/>
      <c r="U3868" s="90"/>
      <c r="V3868" s="107" t="str">
        <f t="shared" si="246"/>
        <v>Open PDFIR FINALLY.RHS-KK-ECG-IR-ARCH-3247-REV00</v>
      </c>
      <c r="W3868" s="972" t="str">
        <f t="shared" ca="1" si="248"/>
        <v>DONE</v>
      </c>
      <c r="X3868" s="979" t="str">
        <f t="shared" si="249"/>
        <v>P</v>
      </c>
      <c r="Y3868" s="979"/>
    </row>
    <row r="3869" spans="1:25" ht="93" customHeight="1" x14ac:dyDescent="0.3">
      <c r="A3869" s="450">
        <f t="shared" si="247"/>
        <v>3864</v>
      </c>
      <c r="B3869" s="608" t="s">
        <v>19862</v>
      </c>
      <c r="C3869" s="608" t="s">
        <v>2735</v>
      </c>
      <c r="D3869" s="272" t="s">
        <v>10661</v>
      </c>
      <c r="E3869" s="539" t="s">
        <v>16320</v>
      </c>
      <c r="F3869" s="106" t="s">
        <v>195</v>
      </c>
      <c r="G3869" s="106">
        <v>46158</v>
      </c>
      <c r="H3869" s="106">
        <v>46158</v>
      </c>
      <c r="I3869" s="90" t="s">
        <v>62</v>
      </c>
      <c r="J3869" s="106"/>
      <c r="K3869" s="106"/>
      <c r="L3869" s="106"/>
      <c r="M3869" s="90"/>
      <c r="N3869" s="106"/>
      <c r="O3869" s="106"/>
      <c r="P3869" s="106"/>
      <c r="Q3869" s="90"/>
      <c r="R3869" s="106"/>
      <c r="S3869" s="106"/>
      <c r="T3869" s="106"/>
      <c r="U3869" s="90"/>
      <c r="V3869" s="107" t="str">
        <f t="shared" si="246"/>
        <v>Open PDFIR FINALLY.RHS-KK-ECG-IR-ARCH-3248-REV00</v>
      </c>
      <c r="W3869" s="972" t="str">
        <f t="shared" ca="1" si="248"/>
        <v>DONE</v>
      </c>
      <c r="X3869" s="979" t="str">
        <f t="shared" si="249"/>
        <v>P</v>
      </c>
      <c r="Y3869" s="979"/>
    </row>
    <row r="3870" spans="1:25" ht="93" customHeight="1" x14ac:dyDescent="0.3">
      <c r="A3870" s="450">
        <f t="shared" si="247"/>
        <v>3865</v>
      </c>
      <c r="B3870" s="608" t="s">
        <v>19863</v>
      </c>
      <c r="C3870" s="608" t="s">
        <v>2735</v>
      </c>
      <c r="D3870" s="272" t="s">
        <v>5106</v>
      </c>
      <c r="E3870" s="539" t="s">
        <v>16321</v>
      </c>
      <c r="F3870" s="106" t="s">
        <v>195</v>
      </c>
      <c r="G3870" s="106">
        <v>46158</v>
      </c>
      <c r="H3870" s="106">
        <v>46158</v>
      </c>
      <c r="I3870" s="90" t="s">
        <v>62</v>
      </c>
      <c r="J3870" s="106"/>
      <c r="K3870" s="106"/>
      <c r="L3870" s="106"/>
      <c r="M3870" s="90"/>
      <c r="N3870" s="106"/>
      <c r="O3870" s="106"/>
      <c r="P3870" s="106"/>
      <c r="Q3870" s="90"/>
      <c r="R3870" s="106"/>
      <c r="S3870" s="106"/>
      <c r="T3870" s="106"/>
      <c r="U3870" s="90"/>
      <c r="V3870" s="107" t="str">
        <f t="shared" si="246"/>
        <v>Open PDFIR FINALLY.RHS-KK-ECG-IR-ARCH-3249-REV00</v>
      </c>
      <c r="W3870" s="972" t="str">
        <f t="shared" ca="1" si="248"/>
        <v>DONE</v>
      </c>
      <c r="X3870" s="979" t="str">
        <f t="shared" si="249"/>
        <v>P</v>
      </c>
      <c r="Y3870" s="979"/>
    </row>
    <row r="3871" spans="1:25" ht="93" customHeight="1" x14ac:dyDescent="0.3">
      <c r="A3871" s="450">
        <f t="shared" si="247"/>
        <v>3866</v>
      </c>
      <c r="B3871" s="608" t="s">
        <v>19864</v>
      </c>
      <c r="C3871" s="608" t="s">
        <v>3746</v>
      </c>
      <c r="D3871" s="272" t="s">
        <v>10661</v>
      </c>
      <c r="E3871" s="539" t="s">
        <v>16322</v>
      </c>
      <c r="F3871" s="106" t="s">
        <v>195</v>
      </c>
      <c r="G3871" s="106">
        <v>46160</v>
      </c>
      <c r="H3871" s="106">
        <v>46162</v>
      </c>
      <c r="I3871" s="90" t="s">
        <v>1671</v>
      </c>
      <c r="J3871" s="106"/>
      <c r="K3871" s="106"/>
      <c r="L3871" s="106"/>
      <c r="M3871" s="90"/>
      <c r="N3871" s="106"/>
      <c r="O3871" s="106"/>
      <c r="P3871" s="106"/>
      <c r="Q3871" s="90"/>
      <c r="R3871" s="106"/>
      <c r="S3871" s="106"/>
      <c r="T3871" s="106"/>
      <c r="U3871" s="90"/>
      <c r="V3871" s="107" t="str">
        <f t="shared" si="246"/>
        <v>Open PDFIR FINALLY.RHS-KK-ECG-IR-MECH-145-REV00</v>
      </c>
      <c r="W3871" s="972" t="str">
        <f t="shared" ca="1" si="248"/>
        <v>DONE</v>
      </c>
      <c r="X3871" s="979" t="str">
        <f t="shared" si="249"/>
        <v>P</v>
      </c>
      <c r="Y3871" s="979"/>
    </row>
    <row r="3872" spans="1:25" ht="93" customHeight="1" x14ac:dyDescent="0.3">
      <c r="A3872" s="450">
        <f t="shared" si="247"/>
        <v>3867</v>
      </c>
      <c r="B3872" s="608" t="s">
        <v>19865</v>
      </c>
      <c r="C3872" s="608" t="s">
        <v>78</v>
      </c>
      <c r="D3872" s="272" t="s">
        <v>10661</v>
      </c>
      <c r="E3872" s="539" t="s">
        <v>16326</v>
      </c>
      <c r="F3872" s="106" t="s">
        <v>195</v>
      </c>
      <c r="G3872" s="106">
        <v>46161</v>
      </c>
      <c r="H3872" s="106">
        <v>46161</v>
      </c>
      <c r="I3872" s="90" t="s">
        <v>1671</v>
      </c>
      <c r="J3872" s="106"/>
      <c r="K3872" s="106"/>
      <c r="L3872" s="106"/>
      <c r="M3872" s="90"/>
      <c r="N3872" s="106"/>
      <c r="O3872" s="106"/>
      <c r="P3872" s="106"/>
      <c r="Q3872" s="90"/>
      <c r="R3872" s="106"/>
      <c r="S3872" s="106"/>
      <c r="T3872" s="106"/>
      <c r="U3872" s="90"/>
      <c r="V3872" s="107" t="str">
        <f t="shared" si="246"/>
        <v>Open PDFIR FINALLY.RHS-KK-ECG-IR-ELE-487-REV00</v>
      </c>
      <c r="W3872" s="972" t="str">
        <f t="shared" ca="1" si="248"/>
        <v>DONE</v>
      </c>
      <c r="X3872" s="979" t="str">
        <f t="shared" si="249"/>
        <v>P</v>
      </c>
      <c r="Y3872" s="979"/>
    </row>
    <row r="3873" spans="1:29" ht="93" customHeight="1" x14ac:dyDescent="0.3">
      <c r="A3873" s="450">
        <f t="shared" si="247"/>
        <v>3868</v>
      </c>
      <c r="B3873" s="608" t="s">
        <v>19866</v>
      </c>
      <c r="C3873" s="608" t="s">
        <v>78</v>
      </c>
      <c r="D3873" s="272" t="s">
        <v>10661</v>
      </c>
      <c r="E3873" s="539" t="s">
        <v>16327</v>
      </c>
      <c r="F3873" s="106" t="s">
        <v>195</v>
      </c>
      <c r="G3873" s="106">
        <v>46161</v>
      </c>
      <c r="H3873" s="106">
        <v>46161</v>
      </c>
      <c r="I3873" s="90" t="s">
        <v>1671</v>
      </c>
      <c r="J3873" s="106"/>
      <c r="K3873" s="106"/>
      <c r="L3873" s="106"/>
      <c r="M3873" s="90"/>
      <c r="N3873" s="106"/>
      <c r="O3873" s="106"/>
      <c r="P3873" s="106"/>
      <c r="Q3873" s="90"/>
      <c r="R3873" s="106"/>
      <c r="S3873" s="106"/>
      <c r="T3873" s="106"/>
      <c r="U3873" s="90"/>
      <c r="V3873" s="107" t="str">
        <f t="shared" si="246"/>
        <v>Open PDFIR FINALLY.RHS-KK-ECG-IR-ELE-488-REV00</v>
      </c>
      <c r="W3873" s="972" t="str">
        <f t="shared" ca="1" si="248"/>
        <v>DONE</v>
      </c>
      <c r="X3873" s="979" t="str">
        <f t="shared" si="249"/>
        <v>P</v>
      </c>
      <c r="Y3873" s="979"/>
    </row>
    <row r="3874" spans="1:29" ht="93" customHeight="1" x14ac:dyDescent="0.3">
      <c r="A3874" s="450">
        <f t="shared" si="247"/>
        <v>3869</v>
      </c>
      <c r="B3874" s="608" t="s">
        <v>19867</v>
      </c>
      <c r="C3874" s="608" t="s">
        <v>76</v>
      </c>
      <c r="D3874" s="272" t="s">
        <v>14805</v>
      </c>
      <c r="E3874" s="539" t="s">
        <v>16416</v>
      </c>
      <c r="F3874" s="106" t="s">
        <v>195</v>
      </c>
      <c r="G3874" s="106">
        <v>46160</v>
      </c>
      <c r="H3874" s="106">
        <v>46160</v>
      </c>
      <c r="I3874" s="90" t="s">
        <v>62</v>
      </c>
      <c r="J3874" s="106"/>
      <c r="K3874" s="106"/>
      <c r="L3874" s="106"/>
      <c r="M3874" s="90"/>
      <c r="N3874" s="106"/>
      <c r="O3874" s="106"/>
      <c r="P3874" s="106"/>
      <c r="Q3874" s="90"/>
      <c r="R3874" s="106"/>
      <c r="S3874" s="106"/>
      <c r="T3874" s="106"/>
      <c r="U3874" s="90"/>
      <c r="V3874" s="107" t="str">
        <f t="shared" si="246"/>
        <v>Open PDFIR FINALLY.RHS-KK-ECG-IR-CI-3250-REV00</v>
      </c>
      <c r="W3874" s="972" t="str">
        <f t="shared" ca="1" si="248"/>
        <v>DONE</v>
      </c>
      <c r="X3874" s="979" t="str">
        <f t="shared" si="249"/>
        <v>P</v>
      </c>
      <c r="Y3874" s="979"/>
    </row>
    <row r="3875" spans="1:29" ht="147" customHeight="1" x14ac:dyDescent="0.3">
      <c r="A3875" s="450">
        <f t="shared" si="247"/>
        <v>3870</v>
      </c>
      <c r="B3875" s="608" t="s">
        <v>19868</v>
      </c>
      <c r="C3875" s="608" t="s">
        <v>3746</v>
      </c>
      <c r="D3875" s="272" t="s">
        <v>10661</v>
      </c>
      <c r="E3875" s="539" t="s">
        <v>16417</v>
      </c>
      <c r="F3875" s="106" t="s">
        <v>195</v>
      </c>
      <c r="G3875" s="106">
        <v>46163</v>
      </c>
      <c r="H3875" s="106">
        <v>46162</v>
      </c>
      <c r="I3875" s="90" t="s">
        <v>1671</v>
      </c>
      <c r="J3875" s="106"/>
      <c r="K3875" s="106"/>
      <c r="L3875" s="106"/>
      <c r="M3875" s="90"/>
      <c r="N3875" s="106"/>
      <c r="O3875" s="106"/>
      <c r="P3875" s="106"/>
      <c r="Q3875" s="90"/>
      <c r="R3875" s="106"/>
      <c r="S3875" s="106"/>
      <c r="T3875" s="106"/>
      <c r="U3875" s="90"/>
      <c r="V3875" s="107" t="str">
        <f t="shared" si="246"/>
        <v>Open PDFIR FINALLY.RHS-KK-ECG-IR-MECH-146-REV00</v>
      </c>
      <c r="W3875" s="972" t="str">
        <f t="shared" ca="1" si="248"/>
        <v>DONE</v>
      </c>
      <c r="X3875" s="979" t="str">
        <f t="shared" si="249"/>
        <v>P</v>
      </c>
      <c r="Y3875" s="979"/>
    </row>
    <row r="3876" spans="1:29" ht="93" customHeight="1" x14ac:dyDescent="0.3">
      <c r="A3876" s="450">
        <f t="shared" si="247"/>
        <v>3871</v>
      </c>
      <c r="B3876" s="608" t="s">
        <v>19869</v>
      </c>
      <c r="C3876" s="608" t="s">
        <v>78</v>
      </c>
      <c r="D3876" s="272" t="s">
        <v>10661</v>
      </c>
      <c r="E3876" s="539" t="s">
        <v>16418</v>
      </c>
      <c r="F3876" s="106" t="s">
        <v>195</v>
      </c>
      <c r="G3876" s="106">
        <v>46163</v>
      </c>
      <c r="H3876" s="106">
        <v>46163</v>
      </c>
      <c r="I3876" s="90" t="s">
        <v>1671</v>
      </c>
      <c r="J3876" s="106"/>
      <c r="K3876" s="106"/>
      <c r="L3876" s="106"/>
      <c r="M3876" s="90"/>
      <c r="N3876" s="106"/>
      <c r="O3876" s="106"/>
      <c r="P3876" s="106"/>
      <c r="Q3876" s="90"/>
      <c r="R3876" s="106"/>
      <c r="S3876" s="106"/>
      <c r="T3876" s="106"/>
      <c r="U3876" s="90"/>
      <c r="V3876" s="107" t="str">
        <f t="shared" si="246"/>
        <v>Open PDFIR FINALLY.RHS-KK-ECG-IR-ELE-489-REV00</v>
      </c>
      <c r="W3876" s="972" t="str">
        <f t="shared" ca="1" si="248"/>
        <v>DONE</v>
      </c>
      <c r="X3876" s="979" t="str">
        <f t="shared" si="249"/>
        <v>P</v>
      </c>
      <c r="Y3876" s="979"/>
    </row>
    <row r="3877" spans="1:29" ht="93" customHeight="1" x14ac:dyDescent="0.3">
      <c r="A3877" s="450">
        <f t="shared" si="247"/>
        <v>3872</v>
      </c>
      <c r="B3877" s="608" t="s">
        <v>19870</v>
      </c>
      <c r="C3877" s="608" t="s">
        <v>76</v>
      </c>
      <c r="D3877" s="272" t="s">
        <v>14805</v>
      </c>
      <c r="E3877" s="539" t="s">
        <v>16420</v>
      </c>
      <c r="F3877" s="106" t="s">
        <v>195</v>
      </c>
      <c r="G3877" s="106">
        <v>46164</v>
      </c>
      <c r="H3877" s="106">
        <v>46166</v>
      </c>
      <c r="I3877" s="90" t="s">
        <v>62</v>
      </c>
      <c r="J3877" s="106"/>
      <c r="K3877" s="106"/>
      <c r="L3877" s="106"/>
      <c r="M3877" s="90"/>
      <c r="N3877" s="106"/>
      <c r="O3877" s="106"/>
      <c r="P3877" s="106"/>
      <c r="Q3877" s="90"/>
      <c r="R3877" s="106"/>
      <c r="S3877" s="106"/>
      <c r="T3877" s="106"/>
      <c r="U3877" s="90"/>
      <c r="V3877" s="107" t="str">
        <f t="shared" si="246"/>
        <v>Open PDFIR FINALLY.RHS-KK-ECG-IR-CI-3251-REV00</v>
      </c>
      <c r="W3877" s="972" t="str">
        <f t="shared" ca="1" si="248"/>
        <v>DONE</v>
      </c>
      <c r="X3877" s="979" t="str">
        <f t="shared" si="249"/>
        <v>P</v>
      </c>
      <c r="Y3877" s="979"/>
    </row>
    <row r="3878" spans="1:29" ht="93" customHeight="1" x14ac:dyDescent="0.3">
      <c r="A3878" s="450">
        <f t="shared" si="247"/>
        <v>3873</v>
      </c>
      <c r="B3878" s="608" t="s">
        <v>19871</v>
      </c>
      <c r="C3878" s="608" t="s">
        <v>4383</v>
      </c>
      <c r="D3878" s="272" t="s">
        <v>5106</v>
      </c>
      <c r="E3878" s="539" t="s">
        <v>16423</v>
      </c>
      <c r="F3878" s="106" t="s">
        <v>195</v>
      </c>
      <c r="G3878" s="106">
        <v>46180</v>
      </c>
      <c r="H3878" s="106">
        <v>46180</v>
      </c>
      <c r="I3878" s="90" t="s">
        <v>62</v>
      </c>
      <c r="J3878" s="106"/>
      <c r="K3878" s="106"/>
      <c r="L3878" s="106"/>
      <c r="M3878" s="90"/>
      <c r="N3878" s="106"/>
      <c r="O3878" s="106"/>
      <c r="P3878" s="106"/>
      <c r="Q3878" s="90"/>
      <c r="R3878" s="106"/>
      <c r="S3878" s="106"/>
      <c r="T3878" s="106"/>
      <c r="U3878" s="90"/>
      <c r="V3878" s="107" t="str">
        <f t="shared" si="246"/>
        <v>Open PDFIR FINALLY.RHS-KK-ECG-IR-SU-3252-REV00</v>
      </c>
      <c r="W3878" s="972" t="str">
        <f t="shared" ca="1" si="248"/>
        <v>DONE</v>
      </c>
      <c r="X3878" s="979" t="str">
        <f t="shared" si="249"/>
        <v>P</v>
      </c>
      <c r="Y3878" s="979"/>
    </row>
    <row r="3879" spans="1:29" ht="93" customHeight="1" x14ac:dyDescent="0.3">
      <c r="A3879" s="450">
        <f t="shared" si="247"/>
        <v>3874</v>
      </c>
      <c r="B3879" s="608" t="s">
        <v>19872</v>
      </c>
      <c r="C3879" s="608" t="s">
        <v>78</v>
      </c>
      <c r="D3879" s="272" t="s">
        <v>8685</v>
      </c>
      <c r="E3879" s="539" t="s">
        <v>16459</v>
      </c>
      <c r="F3879" s="106" t="s">
        <v>195</v>
      </c>
      <c r="G3879" s="106">
        <v>46186</v>
      </c>
      <c r="H3879" s="106">
        <v>46188</v>
      </c>
      <c r="I3879" s="90" t="s">
        <v>1671</v>
      </c>
      <c r="J3879" s="106"/>
      <c r="K3879" s="106"/>
      <c r="L3879" s="106"/>
      <c r="M3879" s="90"/>
      <c r="N3879" s="106"/>
      <c r="O3879" s="106"/>
      <c r="P3879" s="106"/>
      <c r="Q3879" s="90"/>
      <c r="R3879" s="106"/>
      <c r="S3879" s="106"/>
      <c r="T3879" s="106"/>
      <c r="U3879" s="90"/>
      <c r="V3879" s="107" t="str">
        <f t="shared" si="246"/>
        <v>Open PDFIR FINALLY.RHS-KK-ECG-IR-ELE-490-REV00</v>
      </c>
      <c r="W3879" s="972" t="str">
        <f t="shared" ca="1" si="248"/>
        <v>DONE</v>
      </c>
      <c r="X3879" s="979" t="str">
        <f t="shared" si="249"/>
        <v>P</v>
      </c>
      <c r="Y3879" s="979"/>
    </row>
    <row r="3880" spans="1:29" ht="93" customHeight="1" x14ac:dyDescent="0.3">
      <c r="A3880" s="450">
        <f t="shared" si="247"/>
        <v>3875</v>
      </c>
      <c r="B3880" s="608" t="s">
        <v>19873</v>
      </c>
      <c r="C3880" s="608" t="s">
        <v>78</v>
      </c>
      <c r="D3880" s="272" t="s">
        <v>10661</v>
      </c>
      <c r="E3880" s="539" t="s">
        <v>16460</v>
      </c>
      <c r="F3880" s="106" t="s">
        <v>195</v>
      </c>
      <c r="G3880" s="106">
        <v>46186</v>
      </c>
      <c r="H3880" s="106">
        <v>46188</v>
      </c>
      <c r="I3880" s="90" t="s">
        <v>1671</v>
      </c>
      <c r="J3880" s="106"/>
      <c r="K3880" s="106"/>
      <c r="L3880" s="106"/>
      <c r="M3880" s="90"/>
      <c r="N3880" s="106"/>
      <c r="O3880" s="106"/>
      <c r="P3880" s="106"/>
      <c r="Q3880" s="90"/>
      <c r="R3880" s="106"/>
      <c r="S3880" s="106"/>
      <c r="T3880" s="106"/>
      <c r="U3880" s="90"/>
      <c r="V3880" s="107" t="str">
        <f>IF(B3880&gt;0,HYPERLINK(CONCATENATE("PDFIR FINALLY/",B3880,".pdf"),CONCATENATE("Open PDFIR FINALLY.",B3880)),"")</f>
        <v>Open PDFIR FINALLY.RHS-KK-ECG-IR-ELE-491-REV00</v>
      </c>
      <c r="W3880" s="972" t="str">
        <f t="shared" ca="1" si="248"/>
        <v>DONE</v>
      </c>
      <c r="X3880" s="979" t="str">
        <f t="shared" si="249"/>
        <v>P</v>
      </c>
      <c r="Y3880" s="979"/>
    </row>
    <row r="3881" spans="1:29" ht="93" customHeight="1" x14ac:dyDescent="0.3">
      <c r="A3881" s="450">
        <f t="shared" si="247"/>
        <v>3876</v>
      </c>
      <c r="B3881" s="608" t="s">
        <v>19874</v>
      </c>
      <c r="C3881" s="608" t="s">
        <v>2735</v>
      </c>
      <c r="D3881" s="272" t="s">
        <v>10661</v>
      </c>
      <c r="E3881" s="539" t="s">
        <v>16461</v>
      </c>
      <c r="F3881" s="106" t="s">
        <v>195</v>
      </c>
      <c r="G3881" s="106">
        <v>46188</v>
      </c>
      <c r="H3881" s="106"/>
      <c r="I3881" s="90" t="s">
        <v>83</v>
      </c>
      <c r="J3881" s="106"/>
      <c r="K3881" s="106"/>
      <c r="L3881" s="106"/>
      <c r="M3881" s="90"/>
      <c r="N3881" s="106"/>
      <c r="O3881" s="106"/>
      <c r="P3881" s="106"/>
      <c r="Q3881" s="90"/>
      <c r="R3881" s="106"/>
      <c r="S3881" s="106"/>
      <c r="T3881" s="106"/>
      <c r="U3881" s="90"/>
      <c r="V3881" s="107" t="str">
        <f>IF(B3881&gt;0,HYPERLINK(CONCATENATE("PDFIR FINALLY/",B3881,".pdf"),CONCATENATE("Open PDFIR FINALLY.",B3881)),"")</f>
        <v>Open PDFIR FINALLY.RHS-KK-ECG-IR-ARCH-3253-REV00</v>
      </c>
      <c r="W3881" s="973">
        <f t="shared" ca="1" si="248"/>
        <v>20</v>
      </c>
      <c r="X3881" s="979" t="str">
        <f t="shared" si="249"/>
        <v>P</v>
      </c>
      <c r="Y3881" s="979"/>
    </row>
    <row r="3882" spans="1:29" ht="93" customHeight="1" x14ac:dyDescent="0.3">
      <c r="A3882" s="450">
        <f t="shared" si="247"/>
        <v>3877</v>
      </c>
      <c r="B3882" s="608" t="s">
        <v>19875</v>
      </c>
      <c r="C3882" s="608" t="s">
        <v>76</v>
      </c>
      <c r="D3882" s="272" t="s">
        <v>14805</v>
      </c>
      <c r="E3882" s="539" t="s">
        <v>16558</v>
      </c>
      <c r="F3882" s="106" t="s">
        <v>195</v>
      </c>
      <c r="G3882" s="106">
        <v>46190</v>
      </c>
      <c r="H3882" s="106">
        <v>46190</v>
      </c>
      <c r="I3882" s="90" t="s">
        <v>1671</v>
      </c>
      <c r="J3882" s="106"/>
      <c r="K3882" s="106"/>
      <c r="L3882" s="106"/>
      <c r="M3882" s="90"/>
      <c r="N3882" s="106"/>
      <c r="O3882" s="106"/>
      <c r="P3882" s="106"/>
      <c r="Q3882" s="90"/>
      <c r="R3882" s="106"/>
      <c r="S3882" s="106"/>
      <c r="T3882" s="106"/>
      <c r="U3882" s="90"/>
      <c r="V3882" s="107" t="str">
        <f>IF(B3882&gt;0,HYPERLINK(CONCATENATE("PDFIR FINALLY/",B3882,".pdf"),CONCATENATE("Open PDFIR FINALLY.",B3882)),"")</f>
        <v>Open PDFIR FINALLY.RHS-KK-ECG-IR-CI-3254-REV00</v>
      </c>
      <c r="W3882" s="972" t="str">
        <f t="shared" ca="1" si="248"/>
        <v>DONE</v>
      </c>
      <c r="X3882" s="979" t="str">
        <f t="shared" si="249"/>
        <v>P</v>
      </c>
      <c r="Y3882" s="979"/>
    </row>
    <row r="3883" spans="1:29" ht="93" customHeight="1" x14ac:dyDescent="0.3">
      <c r="A3883" s="450">
        <f t="shared" si="247"/>
        <v>3878</v>
      </c>
      <c r="B3883" s="608" t="s">
        <v>19876</v>
      </c>
      <c r="C3883" s="608" t="s">
        <v>76</v>
      </c>
      <c r="D3883" s="272" t="s">
        <v>10661</v>
      </c>
      <c r="E3883" s="539" t="s">
        <v>16559</v>
      </c>
      <c r="F3883" s="106" t="s">
        <v>195</v>
      </c>
      <c r="G3883" s="106">
        <v>46190</v>
      </c>
      <c r="H3883" s="106">
        <v>46190</v>
      </c>
      <c r="I3883" s="90" t="s">
        <v>1671</v>
      </c>
      <c r="J3883" s="106"/>
      <c r="K3883" s="106"/>
      <c r="L3883" s="106"/>
      <c r="M3883" s="90"/>
      <c r="N3883" s="106"/>
      <c r="O3883" s="106"/>
      <c r="P3883" s="106"/>
      <c r="Q3883" s="90"/>
      <c r="R3883" s="106"/>
      <c r="S3883" s="106"/>
      <c r="T3883" s="106"/>
      <c r="U3883" s="90"/>
      <c r="V3883" s="107" t="str">
        <f>IF(B3883&gt;0,HYPERLINK(CONCATENATE("PDFIR FINALLY/",B3883,".pdf"),CONCATENATE("Open PDFIR FINALLY.",B3883)),"")</f>
        <v>Open PDFIR FINALLY.RHS-KK-ECG-IR-CI-3255-REV00</v>
      </c>
      <c r="W3883" s="972" t="str">
        <f t="shared" ca="1" si="248"/>
        <v>DONE</v>
      </c>
      <c r="X3883" s="979" t="str">
        <f t="shared" si="249"/>
        <v>P</v>
      </c>
      <c r="Y3883" s="979"/>
    </row>
    <row r="3884" spans="1:29" ht="93" customHeight="1" x14ac:dyDescent="0.3">
      <c r="A3884" s="450">
        <f t="shared" si="247"/>
        <v>3879</v>
      </c>
      <c r="B3884" s="608" t="s">
        <v>20599</v>
      </c>
      <c r="C3884" s="608" t="s">
        <v>2735</v>
      </c>
      <c r="D3884" s="272" t="s">
        <v>10661</v>
      </c>
      <c r="E3884" s="539" t="s">
        <v>16560</v>
      </c>
      <c r="F3884" s="106" t="s">
        <v>195</v>
      </c>
      <c r="G3884" s="106">
        <v>46190</v>
      </c>
      <c r="H3884" s="106">
        <v>46191</v>
      </c>
      <c r="I3884" s="90" t="s">
        <v>25</v>
      </c>
      <c r="J3884" s="106" t="s">
        <v>195</v>
      </c>
      <c r="K3884" s="106">
        <v>46191</v>
      </c>
      <c r="L3884" s="106">
        <v>46191</v>
      </c>
      <c r="M3884" s="90" t="s">
        <v>62</v>
      </c>
      <c r="N3884" s="106"/>
      <c r="O3884" s="106"/>
      <c r="P3884" s="106"/>
      <c r="Q3884" s="90"/>
      <c r="R3884" s="106"/>
      <c r="S3884" s="106"/>
      <c r="T3884" s="106"/>
      <c r="U3884" s="90"/>
      <c r="V3884" s="107" t="str">
        <f>IF(B3884&gt;0,HYPERLINK(CONCATENATE("PDFIR FINALLY/",B3884,".pdf"),CONCATENATE("Open PDFIR FINALLY.",B3884)),"")</f>
        <v>Open PDFIR FINALLY.RHS-KK-ECG-IR-ARCH-3256-REV01</v>
      </c>
      <c r="W3884" s="972" t="str">
        <f t="shared" ca="1" si="248"/>
        <v>DONE</v>
      </c>
      <c r="X3884" s="979" t="str">
        <f t="shared" si="249"/>
        <v>A</v>
      </c>
      <c r="Y3884" s="979"/>
    </row>
    <row r="3885" spans="1:29" s="718" customFormat="1" ht="93" customHeight="1" x14ac:dyDescent="0.3">
      <c r="A3885" s="706">
        <f t="shared" si="247"/>
        <v>3880</v>
      </c>
      <c r="B3885" s="850" t="s">
        <v>19877</v>
      </c>
      <c r="C3885" s="850" t="s">
        <v>2735</v>
      </c>
      <c r="D3885" s="708" t="s">
        <v>8685</v>
      </c>
      <c r="E3885" s="851" t="s">
        <v>16561</v>
      </c>
      <c r="F3885" s="711" t="s">
        <v>195</v>
      </c>
      <c r="G3885" s="711">
        <v>46190</v>
      </c>
      <c r="H3885" s="711"/>
      <c r="I3885" s="712" t="s">
        <v>83</v>
      </c>
      <c r="J3885" s="711"/>
      <c r="K3885" s="711"/>
      <c r="L3885" s="711"/>
      <c r="M3885" s="712"/>
      <c r="N3885" s="711"/>
      <c r="O3885" s="711"/>
      <c r="P3885" s="711"/>
      <c r="Q3885" s="712"/>
      <c r="R3885" s="711"/>
      <c r="S3885" s="711"/>
      <c r="T3885" s="711"/>
      <c r="U3885" s="712"/>
      <c r="V3885" s="714" t="str">
        <f t="shared" ref="V3885:V3915" si="250">IF(B3885&gt;0,HYPERLINK(CONCATENATE("PDFIR FINALLY/",B3885,".pdf"),CONCATENATE("Open PDFIR FINALLY.",B3885)),"")</f>
        <v>Open PDFIR FINALLY.RHS-KK-ECG-IR-ARCH-3257-REV00</v>
      </c>
      <c r="W3885" s="976">
        <f t="shared" ca="1" si="248"/>
        <v>18</v>
      </c>
      <c r="X3885" s="985" t="str">
        <f t="shared" si="249"/>
        <v>P</v>
      </c>
      <c r="Y3885" s="985"/>
      <c r="AA3885" s="715"/>
      <c r="AB3885" s="716"/>
      <c r="AC3885" s="716"/>
    </row>
    <row r="3886" spans="1:29" ht="93" customHeight="1" x14ac:dyDescent="0.3">
      <c r="A3886" s="450">
        <f t="shared" si="247"/>
        <v>3881</v>
      </c>
      <c r="B3886" s="608" t="s">
        <v>19878</v>
      </c>
      <c r="C3886" s="608" t="s">
        <v>4383</v>
      </c>
      <c r="D3886" s="272" t="s">
        <v>10661</v>
      </c>
      <c r="E3886" s="539" t="s">
        <v>16572</v>
      </c>
      <c r="F3886" s="106" t="s">
        <v>195</v>
      </c>
      <c r="G3886" s="106">
        <v>46190</v>
      </c>
      <c r="H3886" s="106">
        <v>46190</v>
      </c>
      <c r="I3886" s="90" t="s">
        <v>62</v>
      </c>
      <c r="J3886" s="106"/>
      <c r="K3886" s="106"/>
      <c r="L3886" s="106"/>
      <c r="M3886" s="90"/>
      <c r="N3886" s="106"/>
      <c r="O3886" s="106"/>
      <c r="P3886" s="106"/>
      <c r="Q3886" s="90"/>
      <c r="R3886" s="106"/>
      <c r="S3886" s="106"/>
      <c r="T3886" s="106"/>
      <c r="U3886" s="90"/>
      <c r="V3886" s="107" t="str">
        <f t="shared" si="250"/>
        <v>Open PDFIR FINALLY.RHS-KK-ECG-IR-SU-3258-REV00</v>
      </c>
      <c r="W3886" s="972" t="str">
        <f t="shared" ca="1" si="248"/>
        <v>DONE</v>
      </c>
      <c r="X3886" s="979" t="str">
        <f t="shared" si="249"/>
        <v>P</v>
      </c>
      <c r="Y3886" s="979"/>
    </row>
    <row r="3887" spans="1:29" ht="93" customHeight="1" x14ac:dyDescent="0.3">
      <c r="A3887" s="450">
        <f t="shared" si="247"/>
        <v>3882</v>
      </c>
      <c r="B3887" s="608" t="s">
        <v>19879</v>
      </c>
      <c r="C3887" s="608" t="s">
        <v>76</v>
      </c>
      <c r="D3887" s="272" t="s">
        <v>16691</v>
      </c>
      <c r="E3887" s="539" t="s">
        <v>16690</v>
      </c>
      <c r="F3887" s="106" t="s">
        <v>195</v>
      </c>
      <c r="G3887" s="106">
        <v>46191</v>
      </c>
      <c r="H3887" s="106">
        <v>46191</v>
      </c>
      <c r="I3887" s="90" t="s">
        <v>25</v>
      </c>
      <c r="J3887" s="106"/>
      <c r="K3887" s="106"/>
      <c r="L3887" s="106"/>
      <c r="M3887" s="90"/>
      <c r="N3887" s="106"/>
      <c r="O3887" s="106"/>
      <c r="P3887" s="106"/>
      <c r="Q3887" s="90"/>
      <c r="R3887" s="106"/>
      <c r="S3887" s="106"/>
      <c r="T3887" s="106"/>
      <c r="U3887" s="90"/>
      <c r="V3887" s="107" t="str">
        <f t="shared" si="250"/>
        <v>Open PDFIR FINALLY.RHS-KK-ECG-IR-CI-3259-REV00</v>
      </c>
      <c r="W3887" s="972" t="str">
        <f t="shared" ca="1" si="248"/>
        <v>DONE</v>
      </c>
      <c r="X3887" s="979" t="str">
        <f t="shared" si="249"/>
        <v>P</v>
      </c>
      <c r="Y3887" s="979"/>
    </row>
    <row r="3888" spans="1:29" ht="93" customHeight="1" x14ac:dyDescent="0.3">
      <c r="A3888" s="450">
        <f t="shared" si="247"/>
        <v>3883</v>
      </c>
      <c r="B3888" s="608" t="s">
        <v>19880</v>
      </c>
      <c r="C3888" s="608" t="s">
        <v>78</v>
      </c>
      <c r="D3888" s="272" t="s">
        <v>10661</v>
      </c>
      <c r="E3888" s="539" t="s">
        <v>16692</v>
      </c>
      <c r="F3888" s="106" t="s">
        <v>195</v>
      </c>
      <c r="G3888" s="106">
        <v>46191</v>
      </c>
      <c r="H3888" s="106">
        <v>46194</v>
      </c>
      <c r="I3888" s="90" t="s">
        <v>1671</v>
      </c>
      <c r="J3888" s="106"/>
      <c r="K3888" s="106"/>
      <c r="L3888" s="106"/>
      <c r="M3888" s="90"/>
      <c r="N3888" s="106"/>
      <c r="O3888" s="106"/>
      <c r="P3888" s="106"/>
      <c r="Q3888" s="90"/>
      <c r="R3888" s="106"/>
      <c r="S3888" s="106"/>
      <c r="T3888" s="106"/>
      <c r="U3888" s="90"/>
      <c r="V3888" s="107" t="str">
        <f t="shared" si="250"/>
        <v>Open PDFIR FINALLY.RHS-KK-ECG-IR-ELE-492-REV00</v>
      </c>
      <c r="W3888" s="972" t="str">
        <f t="shared" ca="1" si="248"/>
        <v>DONE</v>
      </c>
      <c r="X3888" s="979" t="str">
        <f t="shared" si="249"/>
        <v>P</v>
      </c>
      <c r="Y3888" s="979"/>
    </row>
    <row r="3889" spans="1:25" ht="85.5" customHeight="1" x14ac:dyDescent="0.3">
      <c r="A3889" s="450">
        <f t="shared" si="247"/>
        <v>3884</v>
      </c>
      <c r="B3889" s="608" t="s">
        <v>19881</v>
      </c>
      <c r="C3889" s="608" t="s">
        <v>78</v>
      </c>
      <c r="D3889" s="272" t="s">
        <v>10661</v>
      </c>
      <c r="E3889" s="539" t="s">
        <v>16693</v>
      </c>
      <c r="F3889" s="106" t="s">
        <v>195</v>
      </c>
      <c r="G3889" s="106">
        <v>46194</v>
      </c>
      <c r="H3889" s="106">
        <v>46194</v>
      </c>
      <c r="I3889" s="90" t="s">
        <v>1671</v>
      </c>
      <c r="J3889" s="106"/>
      <c r="K3889" s="106"/>
      <c r="L3889" s="106"/>
      <c r="M3889" s="90"/>
      <c r="N3889" s="106"/>
      <c r="O3889" s="106"/>
      <c r="P3889" s="106"/>
      <c r="Q3889" s="90"/>
      <c r="R3889" s="106"/>
      <c r="S3889" s="106"/>
      <c r="T3889" s="106"/>
      <c r="U3889" s="90"/>
      <c r="V3889" s="107" t="str">
        <f t="shared" si="250"/>
        <v>Open PDFIR FINALLY.RHS-KK-ECG-IR-ELE-493-REV00</v>
      </c>
      <c r="W3889" s="972" t="str">
        <f t="shared" ca="1" si="248"/>
        <v>DONE</v>
      </c>
      <c r="X3889" s="979" t="str">
        <f t="shared" si="249"/>
        <v>P</v>
      </c>
      <c r="Y3889" s="979"/>
    </row>
    <row r="3890" spans="1:25" ht="85.5" customHeight="1" x14ac:dyDescent="0.3">
      <c r="A3890" s="450">
        <f t="shared" si="247"/>
        <v>3885</v>
      </c>
      <c r="B3890" s="608" t="s">
        <v>19882</v>
      </c>
      <c r="C3890" s="608" t="s">
        <v>3746</v>
      </c>
      <c r="D3890" s="272" t="s">
        <v>15833</v>
      </c>
      <c r="E3890" s="539" t="s">
        <v>16694</v>
      </c>
      <c r="F3890" s="106" t="s">
        <v>195</v>
      </c>
      <c r="G3890" s="106">
        <v>46194</v>
      </c>
      <c r="H3890" s="106">
        <v>46196</v>
      </c>
      <c r="I3890" s="90" t="s">
        <v>1671</v>
      </c>
      <c r="J3890" s="106"/>
      <c r="K3890" s="106"/>
      <c r="L3890" s="106"/>
      <c r="M3890" s="90"/>
      <c r="N3890" s="106"/>
      <c r="O3890" s="106"/>
      <c r="P3890" s="106"/>
      <c r="Q3890" s="90"/>
      <c r="R3890" s="106"/>
      <c r="S3890" s="106"/>
      <c r="T3890" s="106"/>
      <c r="U3890" s="90"/>
      <c r="V3890" s="107" t="str">
        <f t="shared" si="250"/>
        <v>Open PDFIR FINALLY.RHS-KK-ECG-IR-MECH-147-REV00</v>
      </c>
      <c r="W3890" s="972" t="str">
        <f t="shared" ca="1" si="248"/>
        <v>DONE</v>
      </c>
      <c r="X3890" s="979" t="str">
        <f t="shared" si="249"/>
        <v>P</v>
      </c>
      <c r="Y3890" s="979"/>
    </row>
    <row r="3891" spans="1:25" ht="85.5" customHeight="1" x14ac:dyDescent="0.3">
      <c r="A3891" s="450">
        <f t="shared" si="247"/>
        <v>3886</v>
      </c>
      <c r="B3891" s="608" t="s">
        <v>19883</v>
      </c>
      <c r="C3891" s="608" t="s">
        <v>2735</v>
      </c>
      <c r="D3891" s="272" t="s">
        <v>10661</v>
      </c>
      <c r="E3891" s="539" t="s">
        <v>16695</v>
      </c>
      <c r="F3891" s="106" t="s">
        <v>195</v>
      </c>
      <c r="G3891" s="106">
        <v>46194</v>
      </c>
      <c r="H3891" s="106">
        <v>46194</v>
      </c>
      <c r="I3891" s="90" t="s">
        <v>1671</v>
      </c>
      <c r="J3891" s="106"/>
      <c r="K3891" s="106"/>
      <c r="L3891" s="106"/>
      <c r="M3891" s="90"/>
      <c r="N3891" s="106"/>
      <c r="O3891" s="106"/>
      <c r="P3891" s="106"/>
      <c r="Q3891" s="90"/>
      <c r="R3891" s="106"/>
      <c r="S3891" s="106"/>
      <c r="T3891" s="106"/>
      <c r="U3891" s="90"/>
      <c r="V3891" s="107" t="str">
        <f t="shared" si="250"/>
        <v>Open PDFIR FINALLY.RHS-KK-ECG-IR-ARCH-3260-REV00</v>
      </c>
      <c r="W3891" s="972" t="str">
        <f t="shared" ca="1" si="248"/>
        <v>DONE</v>
      </c>
      <c r="X3891" s="979" t="str">
        <f t="shared" si="249"/>
        <v>P</v>
      </c>
      <c r="Y3891" s="979"/>
    </row>
    <row r="3892" spans="1:25" ht="85.5" customHeight="1" x14ac:dyDescent="0.3">
      <c r="A3892" s="450">
        <f t="shared" si="247"/>
        <v>3887</v>
      </c>
      <c r="B3892" s="608" t="s">
        <v>19884</v>
      </c>
      <c r="C3892" s="608" t="s">
        <v>3746</v>
      </c>
      <c r="D3892" s="272" t="s">
        <v>10661</v>
      </c>
      <c r="E3892" s="539" t="s">
        <v>16696</v>
      </c>
      <c r="F3892" s="106" t="s">
        <v>195</v>
      </c>
      <c r="G3892" s="106">
        <v>46194</v>
      </c>
      <c r="H3892" s="106">
        <v>46196</v>
      </c>
      <c r="I3892" s="90" t="s">
        <v>1671</v>
      </c>
      <c r="J3892" s="106"/>
      <c r="K3892" s="106"/>
      <c r="L3892" s="106"/>
      <c r="M3892" s="90"/>
      <c r="N3892" s="106"/>
      <c r="O3892" s="106"/>
      <c r="P3892" s="106"/>
      <c r="Q3892" s="90"/>
      <c r="R3892" s="106"/>
      <c r="S3892" s="106"/>
      <c r="T3892" s="106"/>
      <c r="U3892" s="90"/>
      <c r="V3892" s="107" t="str">
        <f t="shared" si="250"/>
        <v>Open PDFIR FINALLY.RHS-KK-ECG-IR-MECH-148-REV00</v>
      </c>
      <c r="W3892" s="972" t="str">
        <f t="shared" ca="1" si="248"/>
        <v>DONE</v>
      </c>
      <c r="X3892" s="979" t="str">
        <f t="shared" si="249"/>
        <v>P</v>
      </c>
      <c r="Y3892" s="979"/>
    </row>
    <row r="3893" spans="1:25" ht="85.5" customHeight="1" x14ac:dyDescent="0.3">
      <c r="A3893" s="450">
        <f t="shared" si="247"/>
        <v>3888</v>
      </c>
      <c r="B3893" s="608" t="s">
        <v>19885</v>
      </c>
      <c r="C3893" s="608" t="s">
        <v>3746</v>
      </c>
      <c r="D3893" s="272" t="s">
        <v>10661</v>
      </c>
      <c r="E3893" s="539" t="s">
        <v>16697</v>
      </c>
      <c r="F3893" s="106" t="s">
        <v>195</v>
      </c>
      <c r="G3893" s="106">
        <v>46194</v>
      </c>
      <c r="H3893" s="106">
        <v>46196</v>
      </c>
      <c r="I3893" s="90" t="s">
        <v>1671</v>
      </c>
      <c r="J3893" s="106"/>
      <c r="K3893" s="106"/>
      <c r="L3893" s="106"/>
      <c r="M3893" s="90"/>
      <c r="N3893" s="106"/>
      <c r="O3893" s="106"/>
      <c r="P3893" s="106"/>
      <c r="Q3893" s="90"/>
      <c r="R3893" s="106"/>
      <c r="S3893" s="106"/>
      <c r="T3893" s="106"/>
      <c r="U3893" s="90"/>
      <c r="V3893" s="107" t="str">
        <f t="shared" si="250"/>
        <v>Open PDFIR FINALLY.RHS-KK-ECG-IR-MECH-149-REV00</v>
      </c>
      <c r="W3893" s="972" t="str">
        <f t="shared" ca="1" si="248"/>
        <v>DONE</v>
      </c>
      <c r="X3893" s="979" t="str">
        <f t="shared" si="249"/>
        <v>P</v>
      </c>
      <c r="Y3893" s="979"/>
    </row>
    <row r="3894" spans="1:25" ht="85.5" customHeight="1" x14ac:dyDescent="0.3">
      <c r="A3894" s="450">
        <f t="shared" si="247"/>
        <v>3889</v>
      </c>
      <c r="B3894" s="608" t="s">
        <v>19886</v>
      </c>
      <c r="C3894" s="608" t="s">
        <v>4383</v>
      </c>
      <c r="D3894" s="272" t="s">
        <v>16691</v>
      </c>
      <c r="E3894" s="539" t="s">
        <v>16698</v>
      </c>
      <c r="F3894" s="106" t="s">
        <v>195</v>
      </c>
      <c r="G3894" s="106">
        <v>46194</v>
      </c>
      <c r="H3894" s="106">
        <v>46194</v>
      </c>
      <c r="I3894" s="90" t="s">
        <v>25</v>
      </c>
      <c r="J3894" s="106"/>
      <c r="K3894" s="106"/>
      <c r="L3894" s="106"/>
      <c r="M3894" s="90"/>
      <c r="N3894" s="106"/>
      <c r="O3894" s="106"/>
      <c r="P3894" s="106"/>
      <c r="Q3894" s="90"/>
      <c r="R3894" s="106"/>
      <c r="S3894" s="106"/>
      <c r="T3894" s="106"/>
      <c r="U3894" s="90"/>
      <c r="V3894" s="107" t="str">
        <f t="shared" si="250"/>
        <v>Open PDFIR FINALLY.RHS-KK-ECG-IR-SU-3261-REV00</v>
      </c>
      <c r="W3894" s="972" t="str">
        <f t="shared" ca="1" si="248"/>
        <v>DONE</v>
      </c>
      <c r="X3894" s="979" t="str">
        <f t="shared" si="249"/>
        <v>P</v>
      </c>
      <c r="Y3894" s="979"/>
    </row>
    <row r="3895" spans="1:25" ht="85.5" customHeight="1" x14ac:dyDescent="0.3">
      <c r="A3895" s="450">
        <f t="shared" si="247"/>
        <v>3890</v>
      </c>
      <c r="B3895" s="608" t="s">
        <v>19887</v>
      </c>
      <c r="C3895" s="608" t="s">
        <v>4383</v>
      </c>
      <c r="D3895" s="272" t="s">
        <v>10661</v>
      </c>
      <c r="E3895" s="539" t="s">
        <v>16699</v>
      </c>
      <c r="F3895" s="106" t="s">
        <v>195</v>
      </c>
      <c r="G3895" s="106">
        <v>46194</v>
      </c>
      <c r="H3895" s="106">
        <v>46194</v>
      </c>
      <c r="I3895" s="90" t="s">
        <v>62</v>
      </c>
      <c r="J3895" s="106"/>
      <c r="K3895" s="106"/>
      <c r="L3895" s="106"/>
      <c r="M3895" s="90"/>
      <c r="N3895" s="106"/>
      <c r="O3895" s="106"/>
      <c r="P3895" s="106"/>
      <c r="Q3895" s="90"/>
      <c r="R3895" s="106"/>
      <c r="S3895" s="106"/>
      <c r="T3895" s="106"/>
      <c r="U3895" s="90"/>
      <c r="V3895" s="107" t="str">
        <f t="shared" si="250"/>
        <v>Open PDFIR FINALLY.RHS-KK-ECG-IR-SU-3262-REV00</v>
      </c>
      <c r="W3895" s="972" t="str">
        <f t="shared" ca="1" si="248"/>
        <v>DONE</v>
      </c>
      <c r="X3895" s="979" t="str">
        <f t="shared" si="249"/>
        <v>P</v>
      </c>
      <c r="Y3895" s="979"/>
    </row>
    <row r="3896" spans="1:25" ht="85.5" customHeight="1" x14ac:dyDescent="0.3">
      <c r="A3896" s="450">
        <f t="shared" si="247"/>
        <v>3891</v>
      </c>
      <c r="B3896" s="608" t="s">
        <v>19888</v>
      </c>
      <c r="C3896" s="608" t="s">
        <v>2735</v>
      </c>
      <c r="D3896" s="272" t="s">
        <v>10661</v>
      </c>
      <c r="E3896" s="539" t="s">
        <v>16700</v>
      </c>
      <c r="F3896" s="106" t="s">
        <v>195</v>
      </c>
      <c r="G3896" s="106">
        <v>46197</v>
      </c>
      <c r="H3896" s="106"/>
      <c r="I3896" s="90" t="s">
        <v>83</v>
      </c>
      <c r="J3896" s="106"/>
      <c r="K3896" s="106"/>
      <c r="L3896" s="106"/>
      <c r="M3896" s="90"/>
      <c r="N3896" s="106"/>
      <c r="O3896" s="106"/>
      <c r="P3896" s="106"/>
      <c r="Q3896" s="90"/>
      <c r="R3896" s="106"/>
      <c r="S3896" s="106"/>
      <c r="T3896" s="106"/>
      <c r="U3896" s="90"/>
      <c r="V3896" s="107" t="str">
        <f t="shared" si="250"/>
        <v>Open PDFIR FINALLY.RHS-KK-ECG-IR-ARCH-3263-REV00</v>
      </c>
      <c r="W3896" s="973">
        <f t="shared" ca="1" si="248"/>
        <v>11</v>
      </c>
      <c r="X3896" s="979" t="str">
        <f t="shared" si="249"/>
        <v>P</v>
      </c>
      <c r="Y3896" s="979"/>
    </row>
    <row r="3897" spans="1:25" ht="85.5" customHeight="1" x14ac:dyDescent="0.3">
      <c r="A3897" s="450">
        <f t="shared" si="247"/>
        <v>3892</v>
      </c>
      <c r="B3897" s="608" t="s">
        <v>19889</v>
      </c>
      <c r="C3897" s="608" t="s">
        <v>78</v>
      </c>
      <c r="D3897" s="272" t="s">
        <v>13937</v>
      </c>
      <c r="E3897" s="539" t="s">
        <v>16722</v>
      </c>
      <c r="F3897" s="106" t="s">
        <v>195</v>
      </c>
      <c r="G3897" s="106">
        <v>46195</v>
      </c>
      <c r="H3897" s="106">
        <v>46195</v>
      </c>
      <c r="I3897" s="90" t="s">
        <v>1671</v>
      </c>
      <c r="J3897" s="106"/>
      <c r="K3897" s="106"/>
      <c r="L3897" s="106"/>
      <c r="M3897" s="90"/>
      <c r="N3897" s="106"/>
      <c r="O3897" s="106"/>
      <c r="P3897" s="106"/>
      <c r="Q3897" s="90"/>
      <c r="R3897" s="106"/>
      <c r="S3897" s="106"/>
      <c r="T3897" s="106"/>
      <c r="U3897" s="90"/>
      <c r="V3897" s="107" t="str">
        <f t="shared" si="250"/>
        <v>Open PDFIR FINALLY.RHS-KK-ECG-IR-ELE-494-REV00</v>
      </c>
      <c r="W3897" s="972" t="str">
        <f t="shared" ca="1" si="248"/>
        <v>DONE</v>
      </c>
      <c r="X3897" s="979" t="str">
        <f t="shared" si="249"/>
        <v>P</v>
      </c>
      <c r="Y3897" s="979"/>
    </row>
    <row r="3898" spans="1:25" ht="85.5" customHeight="1" x14ac:dyDescent="0.3">
      <c r="A3898" s="450">
        <f t="shared" si="247"/>
        <v>3893</v>
      </c>
      <c r="B3898" s="608" t="s">
        <v>19890</v>
      </c>
      <c r="C3898" s="608" t="s">
        <v>76</v>
      </c>
      <c r="D3898" s="272" t="s">
        <v>10661</v>
      </c>
      <c r="E3898" s="539" t="s">
        <v>16723</v>
      </c>
      <c r="F3898" s="106" t="s">
        <v>195</v>
      </c>
      <c r="G3898" s="106">
        <v>46196</v>
      </c>
      <c r="H3898" s="106">
        <v>46198</v>
      </c>
      <c r="I3898" s="90" t="s">
        <v>25</v>
      </c>
      <c r="J3898" s="106"/>
      <c r="K3898" s="106"/>
      <c r="L3898" s="106"/>
      <c r="M3898" s="90"/>
      <c r="N3898" s="106"/>
      <c r="O3898" s="106"/>
      <c r="P3898" s="106"/>
      <c r="Q3898" s="90"/>
      <c r="R3898" s="106"/>
      <c r="S3898" s="106"/>
      <c r="T3898" s="106"/>
      <c r="U3898" s="90"/>
      <c r="V3898" s="107" t="str">
        <f t="shared" si="250"/>
        <v>Open PDFIR FINALLY.RHS-KK-ECG-IR-CI-3264-REV00</v>
      </c>
      <c r="W3898" s="972" t="str">
        <f t="shared" ca="1" si="248"/>
        <v>DONE</v>
      </c>
      <c r="X3898" s="979" t="str">
        <f t="shared" si="249"/>
        <v>P</v>
      </c>
      <c r="Y3898" s="979"/>
    </row>
    <row r="3899" spans="1:25" ht="85.5" customHeight="1" x14ac:dyDescent="0.3">
      <c r="A3899" s="450">
        <f t="shared" si="247"/>
        <v>3894</v>
      </c>
      <c r="B3899" s="608" t="s">
        <v>19891</v>
      </c>
      <c r="C3899" s="608" t="s">
        <v>2735</v>
      </c>
      <c r="D3899" s="272" t="s">
        <v>16691</v>
      </c>
      <c r="E3899" s="539" t="s">
        <v>16724</v>
      </c>
      <c r="F3899" s="106" t="s">
        <v>195</v>
      </c>
      <c r="G3899" s="106">
        <v>46196</v>
      </c>
      <c r="H3899" s="106">
        <v>46197</v>
      </c>
      <c r="I3899" s="90" t="s">
        <v>62</v>
      </c>
      <c r="J3899" s="106"/>
      <c r="K3899" s="106"/>
      <c r="L3899" s="106"/>
      <c r="M3899" s="90"/>
      <c r="N3899" s="106"/>
      <c r="O3899" s="106"/>
      <c r="P3899" s="106"/>
      <c r="Q3899" s="90"/>
      <c r="R3899" s="106"/>
      <c r="S3899" s="106"/>
      <c r="T3899" s="106"/>
      <c r="U3899" s="90"/>
      <c r="V3899" s="107" t="str">
        <f t="shared" si="250"/>
        <v>Open PDFIR FINALLY.RHS-KK-ECG-IR-ARCH-3265-REV00</v>
      </c>
      <c r="W3899" s="972" t="str">
        <f t="shared" ca="1" si="248"/>
        <v>DONE</v>
      </c>
      <c r="X3899" s="979" t="str">
        <f t="shared" si="249"/>
        <v>P</v>
      </c>
      <c r="Y3899" s="979"/>
    </row>
    <row r="3900" spans="1:25" ht="85.5" customHeight="1" x14ac:dyDescent="0.3">
      <c r="A3900" s="450">
        <f t="shared" si="247"/>
        <v>3895</v>
      </c>
      <c r="B3900" s="608" t="s">
        <v>19892</v>
      </c>
      <c r="C3900" s="608" t="s">
        <v>4383</v>
      </c>
      <c r="D3900" s="272" t="s">
        <v>16691</v>
      </c>
      <c r="E3900" s="539" t="s">
        <v>16725</v>
      </c>
      <c r="F3900" s="106" t="s">
        <v>195</v>
      </c>
      <c r="G3900" s="106">
        <v>46197</v>
      </c>
      <c r="H3900" s="106"/>
      <c r="I3900" s="90" t="s">
        <v>83</v>
      </c>
      <c r="J3900" s="106"/>
      <c r="K3900" s="106"/>
      <c r="L3900" s="106"/>
      <c r="M3900" s="90"/>
      <c r="N3900" s="106"/>
      <c r="O3900" s="106"/>
      <c r="P3900" s="106"/>
      <c r="Q3900" s="90"/>
      <c r="R3900" s="106"/>
      <c r="S3900" s="106"/>
      <c r="T3900" s="106"/>
      <c r="U3900" s="90"/>
      <c r="V3900" s="107" t="str">
        <f t="shared" si="250"/>
        <v>Open PDFIR FINALLY.RHS-KK-ECG-IR-SU-3266-REV00</v>
      </c>
      <c r="W3900" s="973">
        <f t="shared" ca="1" si="248"/>
        <v>11</v>
      </c>
      <c r="X3900" s="979" t="str">
        <f t="shared" si="249"/>
        <v>P</v>
      </c>
      <c r="Y3900" s="979"/>
    </row>
    <row r="3901" spans="1:25" ht="85.5" customHeight="1" x14ac:dyDescent="0.3">
      <c r="A3901" s="450">
        <f t="shared" si="247"/>
        <v>3896</v>
      </c>
      <c r="B3901" s="608" t="s">
        <v>19893</v>
      </c>
      <c r="C3901" s="608" t="s">
        <v>4383</v>
      </c>
      <c r="D3901" s="272" t="s">
        <v>16691</v>
      </c>
      <c r="E3901" s="539" t="s">
        <v>16726</v>
      </c>
      <c r="F3901" s="106" t="s">
        <v>195</v>
      </c>
      <c r="G3901" s="106">
        <v>46197</v>
      </c>
      <c r="H3901" s="106"/>
      <c r="I3901" s="90" t="s">
        <v>83</v>
      </c>
      <c r="J3901" s="106"/>
      <c r="K3901" s="106"/>
      <c r="L3901" s="106"/>
      <c r="M3901" s="90"/>
      <c r="N3901" s="106"/>
      <c r="O3901" s="106"/>
      <c r="P3901" s="106"/>
      <c r="Q3901" s="90"/>
      <c r="R3901" s="106"/>
      <c r="S3901" s="106"/>
      <c r="T3901" s="106"/>
      <c r="U3901" s="90"/>
      <c r="V3901" s="107" t="str">
        <f t="shared" si="250"/>
        <v>Open PDFIR FINALLY.RHS-KK-ECG-IR-SU-3267-REV00</v>
      </c>
      <c r="W3901" s="973">
        <f t="shared" ca="1" si="248"/>
        <v>11</v>
      </c>
      <c r="X3901" s="979" t="str">
        <f t="shared" si="249"/>
        <v>P</v>
      </c>
      <c r="Y3901" s="979"/>
    </row>
    <row r="3902" spans="1:25" ht="85.5" customHeight="1" x14ac:dyDescent="0.3">
      <c r="A3902" s="450">
        <f t="shared" si="247"/>
        <v>3897</v>
      </c>
      <c r="B3902" s="608" t="s">
        <v>19894</v>
      </c>
      <c r="C3902" s="608" t="s">
        <v>78</v>
      </c>
      <c r="D3902" s="272" t="s">
        <v>10661</v>
      </c>
      <c r="E3902" s="539" t="s">
        <v>16727</v>
      </c>
      <c r="F3902" s="106" t="s">
        <v>195</v>
      </c>
      <c r="G3902" s="106">
        <v>46198</v>
      </c>
      <c r="H3902" s="106">
        <v>46198</v>
      </c>
      <c r="I3902" s="90" t="s">
        <v>1671</v>
      </c>
      <c r="J3902" s="106"/>
      <c r="K3902" s="106"/>
      <c r="L3902" s="106"/>
      <c r="M3902" s="90"/>
      <c r="N3902" s="106"/>
      <c r="O3902" s="106"/>
      <c r="P3902" s="106"/>
      <c r="Q3902" s="90"/>
      <c r="R3902" s="106"/>
      <c r="S3902" s="106"/>
      <c r="T3902" s="106"/>
      <c r="U3902" s="90"/>
      <c r="V3902" s="107" t="str">
        <f t="shared" si="250"/>
        <v>Open PDFIR FINALLY.RHS-KK-ECG-IR-ELE-495-REV00</v>
      </c>
      <c r="W3902" s="972" t="str">
        <f t="shared" ca="1" si="248"/>
        <v>DONE</v>
      </c>
      <c r="X3902" s="979" t="str">
        <f t="shared" si="249"/>
        <v>P</v>
      </c>
      <c r="Y3902" s="979"/>
    </row>
    <row r="3903" spans="1:25" ht="85.5" customHeight="1" x14ac:dyDescent="0.3">
      <c r="A3903" s="450">
        <f t="shared" si="247"/>
        <v>3898</v>
      </c>
      <c r="B3903" s="608" t="s">
        <v>19895</v>
      </c>
      <c r="C3903" s="608" t="s">
        <v>76</v>
      </c>
      <c r="D3903" s="272" t="s">
        <v>12300</v>
      </c>
      <c r="E3903" s="539" t="s">
        <v>16734</v>
      </c>
      <c r="F3903" s="106" t="s">
        <v>195</v>
      </c>
      <c r="G3903" s="106">
        <v>46202</v>
      </c>
      <c r="H3903" s="106">
        <v>46203</v>
      </c>
      <c r="I3903" s="90" t="s">
        <v>25</v>
      </c>
      <c r="J3903" s="106"/>
      <c r="K3903" s="106"/>
      <c r="L3903" s="106"/>
      <c r="M3903" s="90"/>
      <c r="N3903" s="106"/>
      <c r="O3903" s="106"/>
      <c r="P3903" s="106"/>
      <c r="Q3903" s="90"/>
      <c r="R3903" s="106"/>
      <c r="S3903" s="106"/>
      <c r="T3903" s="106"/>
      <c r="U3903" s="90"/>
      <c r="V3903" s="107" t="str">
        <f t="shared" si="250"/>
        <v>Open PDFIR FINALLY.RHS-KK-ECG-IR-CI-3268-REV00</v>
      </c>
      <c r="W3903" s="972" t="str">
        <f t="shared" ca="1" si="248"/>
        <v>DONE</v>
      </c>
      <c r="X3903" s="979" t="str">
        <f t="shared" si="249"/>
        <v>P</v>
      </c>
      <c r="Y3903" s="979"/>
    </row>
    <row r="3904" spans="1:25" ht="85.5" customHeight="1" x14ac:dyDescent="0.3">
      <c r="A3904" s="450">
        <f t="shared" si="247"/>
        <v>3899</v>
      </c>
      <c r="B3904" s="608" t="s">
        <v>19896</v>
      </c>
      <c r="C3904" s="608" t="s">
        <v>78</v>
      </c>
      <c r="D3904" s="272" t="s">
        <v>10661</v>
      </c>
      <c r="E3904" s="539" t="s">
        <v>16735</v>
      </c>
      <c r="F3904" s="106" t="s">
        <v>195</v>
      </c>
      <c r="G3904" s="106">
        <v>46202</v>
      </c>
      <c r="H3904" s="106">
        <v>46202</v>
      </c>
      <c r="I3904" s="90" t="s">
        <v>1671</v>
      </c>
      <c r="J3904" s="106"/>
      <c r="K3904" s="106"/>
      <c r="L3904" s="106"/>
      <c r="M3904" s="90"/>
      <c r="N3904" s="106"/>
      <c r="O3904" s="106"/>
      <c r="P3904" s="106"/>
      <c r="Q3904" s="90"/>
      <c r="R3904" s="106"/>
      <c r="S3904" s="106"/>
      <c r="T3904" s="106"/>
      <c r="U3904" s="90"/>
      <c r="V3904" s="107" t="str">
        <f t="shared" si="250"/>
        <v>Open PDFIR FINALLY.RHS-KK-ECG-IR-ELE-496-REV00</v>
      </c>
      <c r="W3904" s="972" t="str">
        <f t="shared" ca="1" si="248"/>
        <v>DONE</v>
      </c>
      <c r="X3904" s="979" t="str">
        <f t="shared" si="249"/>
        <v>P</v>
      </c>
      <c r="Y3904" s="979"/>
    </row>
    <row r="3905" spans="1:25" ht="85.5" customHeight="1" x14ac:dyDescent="0.3">
      <c r="A3905" s="450">
        <f t="shared" si="247"/>
        <v>3900</v>
      </c>
      <c r="B3905" s="608" t="s">
        <v>19897</v>
      </c>
      <c r="C3905" s="608" t="s">
        <v>78</v>
      </c>
      <c r="D3905" s="272" t="s">
        <v>10661</v>
      </c>
      <c r="E3905" s="539" t="s">
        <v>16736</v>
      </c>
      <c r="F3905" s="106" t="s">
        <v>195</v>
      </c>
      <c r="G3905" s="106">
        <v>46202</v>
      </c>
      <c r="H3905" s="106">
        <v>46202</v>
      </c>
      <c r="I3905" s="90" t="s">
        <v>62</v>
      </c>
      <c r="J3905" s="106"/>
      <c r="K3905" s="106"/>
      <c r="L3905" s="106"/>
      <c r="M3905" s="90"/>
      <c r="N3905" s="106"/>
      <c r="O3905" s="106"/>
      <c r="P3905" s="106"/>
      <c r="Q3905" s="90"/>
      <c r="R3905" s="106"/>
      <c r="S3905" s="106"/>
      <c r="T3905" s="106"/>
      <c r="U3905" s="90"/>
      <c r="V3905" s="107" t="str">
        <f t="shared" si="250"/>
        <v>Open PDFIR FINALLY.RHS-KK-ECG-IR-ELE-497-REV00</v>
      </c>
      <c r="W3905" s="972" t="str">
        <f t="shared" ca="1" si="248"/>
        <v>DONE</v>
      </c>
      <c r="X3905" s="979" t="str">
        <f t="shared" si="249"/>
        <v>P</v>
      </c>
      <c r="Y3905" s="979"/>
    </row>
    <row r="3906" spans="1:25" ht="85.5" customHeight="1" x14ac:dyDescent="0.3">
      <c r="A3906" s="450">
        <f t="shared" ref="A3906:A3913" si="251">ROW()-ROW($A$5)</f>
        <v>3901</v>
      </c>
      <c r="B3906" s="608" t="s">
        <v>19898</v>
      </c>
      <c r="C3906" s="608" t="s">
        <v>2735</v>
      </c>
      <c r="D3906" s="272" t="s">
        <v>10661</v>
      </c>
      <c r="E3906" s="539" t="s">
        <v>16737</v>
      </c>
      <c r="F3906" s="106" t="s">
        <v>195</v>
      </c>
      <c r="G3906" s="106">
        <v>46202</v>
      </c>
      <c r="H3906" s="106"/>
      <c r="I3906" s="90" t="s">
        <v>83</v>
      </c>
      <c r="J3906" s="106"/>
      <c r="K3906" s="106"/>
      <c r="L3906" s="106"/>
      <c r="M3906" s="90"/>
      <c r="N3906" s="106"/>
      <c r="O3906" s="106"/>
      <c r="P3906" s="106"/>
      <c r="Q3906" s="90"/>
      <c r="R3906" s="106"/>
      <c r="S3906" s="106"/>
      <c r="T3906" s="106"/>
      <c r="U3906" s="90"/>
      <c r="V3906" s="107" t="str">
        <f t="shared" si="250"/>
        <v>Open PDFIR FINALLY.RHS-KK-ECG-IR-ARCH-3269-REV00</v>
      </c>
      <c r="W3906" s="973">
        <f t="shared" ca="1" si="248"/>
        <v>6</v>
      </c>
      <c r="X3906" s="979" t="str">
        <f t="shared" si="249"/>
        <v>P</v>
      </c>
      <c r="Y3906" s="979"/>
    </row>
    <row r="3907" spans="1:25" ht="85.5" customHeight="1" x14ac:dyDescent="0.3">
      <c r="A3907" s="450">
        <f t="shared" si="251"/>
        <v>3902</v>
      </c>
      <c r="B3907" s="608" t="s">
        <v>19899</v>
      </c>
      <c r="C3907" s="608" t="s">
        <v>4383</v>
      </c>
      <c r="D3907" s="272" t="s">
        <v>12300</v>
      </c>
      <c r="E3907" s="539" t="s">
        <v>16738</v>
      </c>
      <c r="F3907" s="106" t="s">
        <v>195</v>
      </c>
      <c r="G3907" s="106">
        <v>46202</v>
      </c>
      <c r="H3907" s="106">
        <v>46202</v>
      </c>
      <c r="I3907" s="90" t="s">
        <v>62</v>
      </c>
      <c r="J3907" s="106"/>
      <c r="K3907" s="106"/>
      <c r="L3907" s="106"/>
      <c r="M3907" s="90"/>
      <c r="N3907" s="106"/>
      <c r="O3907" s="106"/>
      <c r="P3907" s="106"/>
      <c r="Q3907" s="90"/>
      <c r="R3907" s="106"/>
      <c r="S3907" s="106"/>
      <c r="T3907" s="106"/>
      <c r="U3907" s="90"/>
      <c r="V3907" s="107" t="str">
        <f t="shared" si="250"/>
        <v>Open PDFIR FINALLY.RHS-KK-ECG-IR-SU-3270-REV00</v>
      </c>
      <c r="W3907" s="972" t="str">
        <f t="shared" ca="1" si="248"/>
        <v>DONE</v>
      </c>
      <c r="X3907" s="979" t="str">
        <f t="shared" si="249"/>
        <v>P</v>
      </c>
      <c r="Y3907" s="979"/>
    </row>
    <row r="3908" spans="1:25" ht="85.5" customHeight="1" x14ac:dyDescent="0.3">
      <c r="A3908" s="450">
        <f t="shared" si="251"/>
        <v>3903</v>
      </c>
      <c r="B3908" s="608" t="s">
        <v>19900</v>
      </c>
      <c r="C3908" s="608" t="s">
        <v>2735</v>
      </c>
      <c r="D3908" s="272" t="s">
        <v>10661</v>
      </c>
      <c r="E3908" s="539" t="s">
        <v>16739</v>
      </c>
      <c r="F3908" s="106" t="s">
        <v>195</v>
      </c>
      <c r="G3908" s="106">
        <v>46198</v>
      </c>
      <c r="H3908" s="106"/>
      <c r="I3908" s="90" t="s">
        <v>83</v>
      </c>
      <c r="J3908" s="106"/>
      <c r="K3908" s="106"/>
      <c r="L3908" s="106"/>
      <c r="M3908" s="90"/>
      <c r="N3908" s="106"/>
      <c r="O3908" s="106"/>
      <c r="P3908" s="106"/>
      <c r="Q3908" s="90"/>
      <c r="R3908" s="106"/>
      <c r="S3908" s="106"/>
      <c r="T3908" s="106"/>
      <c r="U3908" s="90"/>
      <c r="V3908" s="107" t="str">
        <f t="shared" si="250"/>
        <v>Open PDFIR FINALLY.RHS-KK-ECG-IR-ARCH-3271-REV00</v>
      </c>
      <c r="W3908" s="973">
        <f t="shared" ca="1" si="248"/>
        <v>10</v>
      </c>
      <c r="X3908" s="979" t="str">
        <f t="shared" si="249"/>
        <v>P</v>
      </c>
      <c r="Y3908" s="979"/>
    </row>
    <row r="3909" spans="1:25" ht="85.5" customHeight="1" x14ac:dyDescent="0.3">
      <c r="A3909" s="450">
        <f t="shared" si="251"/>
        <v>3904</v>
      </c>
      <c r="B3909" s="608" t="s">
        <v>19901</v>
      </c>
      <c r="C3909" s="608" t="s">
        <v>2735</v>
      </c>
      <c r="D3909" s="272" t="s">
        <v>10661</v>
      </c>
      <c r="E3909" s="539" t="s">
        <v>16740</v>
      </c>
      <c r="F3909" s="106" t="s">
        <v>195</v>
      </c>
      <c r="G3909" s="106">
        <v>46200</v>
      </c>
      <c r="H3909" s="106"/>
      <c r="I3909" s="90" t="s">
        <v>83</v>
      </c>
      <c r="J3909" s="106"/>
      <c r="K3909" s="106"/>
      <c r="L3909" s="106"/>
      <c r="M3909" s="90"/>
      <c r="N3909" s="106"/>
      <c r="O3909" s="106"/>
      <c r="P3909" s="106"/>
      <c r="Q3909" s="90"/>
      <c r="R3909" s="106"/>
      <c r="S3909" s="106"/>
      <c r="T3909" s="106"/>
      <c r="U3909" s="90"/>
      <c r="V3909" s="107" t="str">
        <f t="shared" si="250"/>
        <v>Open PDFIR FINALLY.RHS-KK-ECG-IR-ARCH-3272-REV00</v>
      </c>
      <c r="W3909" s="973">
        <f t="shared" ca="1" si="248"/>
        <v>8</v>
      </c>
      <c r="X3909" s="979" t="str">
        <f t="shared" si="249"/>
        <v>P</v>
      </c>
      <c r="Y3909" s="979"/>
    </row>
    <row r="3910" spans="1:25" ht="85.5" customHeight="1" x14ac:dyDescent="0.3">
      <c r="A3910" s="450">
        <f t="shared" si="251"/>
        <v>3905</v>
      </c>
      <c r="B3910" s="608" t="s">
        <v>19902</v>
      </c>
      <c r="C3910" s="608" t="s">
        <v>2735</v>
      </c>
      <c r="D3910" s="272" t="s">
        <v>10661</v>
      </c>
      <c r="E3910" s="539" t="s">
        <v>16741</v>
      </c>
      <c r="F3910" s="106" t="s">
        <v>195</v>
      </c>
      <c r="G3910" s="106">
        <v>46202</v>
      </c>
      <c r="H3910" s="106"/>
      <c r="I3910" s="90" t="s">
        <v>83</v>
      </c>
      <c r="J3910" s="106"/>
      <c r="K3910" s="106"/>
      <c r="L3910" s="106"/>
      <c r="M3910" s="90"/>
      <c r="N3910" s="106"/>
      <c r="O3910" s="106"/>
      <c r="P3910" s="106"/>
      <c r="Q3910" s="90"/>
      <c r="R3910" s="106"/>
      <c r="S3910" s="106"/>
      <c r="T3910" s="106"/>
      <c r="U3910" s="90"/>
      <c r="V3910" s="107" t="str">
        <f t="shared" si="250"/>
        <v>Open PDFIR FINALLY.RHS-KK-ECG-IR-ARCH-3273-REV00</v>
      </c>
      <c r="W3910" s="973">
        <f t="shared" ca="1" si="248"/>
        <v>6</v>
      </c>
      <c r="X3910" s="979" t="str">
        <f t="shared" si="249"/>
        <v>P</v>
      </c>
      <c r="Y3910" s="979"/>
    </row>
    <row r="3911" spans="1:25" ht="85.5" customHeight="1" x14ac:dyDescent="0.3">
      <c r="A3911" s="450">
        <f t="shared" si="251"/>
        <v>3906</v>
      </c>
      <c r="B3911" s="608" t="s">
        <v>19903</v>
      </c>
      <c r="C3911" s="608" t="s">
        <v>3746</v>
      </c>
      <c r="D3911" s="272" t="s">
        <v>5106</v>
      </c>
      <c r="E3911" s="539" t="s">
        <v>16762</v>
      </c>
      <c r="F3911" s="106" t="s">
        <v>195</v>
      </c>
      <c r="G3911" s="106">
        <v>46203</v>
      </c>
      <c r="H3911" s="106"/>
      <c r="I3911" s="90" t="s">
        <v>83</v>
      </c>
      <c r="J3911" s="106"/>
      <c r="K3911" s="106"/>
      <c r="L3911" s="106" t="s">
        <v>10692</v>
      </c>
      <c r="M3911" s="90"/>
      <c r="N3911" s="106"/>
      <c r="O3911" s="106"/>
      <c r="P3911" s="106"/>
      <c r="Q3911" s="90"/>
      <c r="R3911" s="106"/>
      <c r="S3911" s="106"/>
      <c r="T3911" s="106"/>
      <c r="U3911" s="90"/>
      <c r="V3911" s="107" t="str">
        <f t="shared" si="250"/>
        <v>Open PDFIR FINALLY.RHS-KK-ECG-IR-MECH-150-REV00</v>
      </c>
      <c r="W3911" s="973">
        <f t="shared" ca="1" si="248"/>
        <v>5</v>
      </c>
      <c r="X3911" s="979" t="str">
        <f t="shared" si="249"/>
        <v>P</v>
      </c>
      <c r="Y3911" s="979"/>
    </row>
    <row r="3912" spans="1:25" ht="85.5" customHeight="1" x14ac:dyDescent="0.3">
      <c r="A3912" s="450">
        <f t="shared" si="251"/>
        <v>3907</v>
      </c>
      <c r="B3912" s="608" t="s">
        <v>19904</v>
      </c>
      <c r="C3912" s="608" t="s">
        <v>3746</v>
      </c>
      <c r="D3912" s="272" t="s">
        <v>5106</v>
      </c>
      <c r="E3912" s="539" t="s">
        <v>16763</v>
      </c>
      <c r="F3912" s="106" t="s">
        <v>195</v>
      </c>
      <c r="G3912" s="106">
        <v>46204</v>
      </c>
      <c r="H3912" s="106"/>
      <c r="I3912" s="90" t="s">
        <v>83</v>
      </c>
      <c r="J3912" s="106"/>
      <c r="K3912" s="106"/>
      <c r="L3912" s="106"/>
      <c r="M3912" s="90"/>
      <c r="N3912" s="106"/>
      <c r="O3912" s="106"/>
      <c r="P3912" s="106"/>
      <c r="Q3912" s="90"/>
      <c r="R3912" s="106"/>
      <c r="S3912" s="106"/>
      <c r="T3912" s="106"/>
      <c r="U3912" s="90"/>
      <c r="V3912" s="107" t="str">
        <f t="shared" si="250"/>
        <v>Open PDFIR FINALLY.RHS-KK-ECG-IR-MECH-151-REV00</v>
      </c>
      <c r="W3912" s="973">
        <f t="shared" ca="1" si="248"/>
        <v>4</v>
      </c>
      <c r="X3912" s="979" t="str">
        <f t="shared" si="249"/>
        <v>P</v>
      </c>
      <c r="Y3912" s="979"/>
    </row>
    <row r="3913" spans="1:25" ht="157.80000000000001" customHeight="1" x14ac:dyDescent="0.3">
      <c r="A3913" s="450">
        <f t="shared" si="251"/>
        <v>3908</v>
      </c>
      <c r="B3913" s="608" t="s">
        <v>19905</v>
      </c>
      <c r="C3913" s="608" t="s">
        <v>3746</v>
      </c>
      <c r="D3913" s="272" t="s">
        <v>10661</v>
      </c>
      <c r="E3913" s="539" t="s">
        <v>16764</v>
      </c>
      <c r="F3913" s="106" t="s">
        <v>195</v>
      </c>
      <c r="G3913" s="106">
        <v>46205</v>
      </c>
      <c r="H3913" s="106"/>
      <c r="I3913" s="90" t="s">
        <v>83</v>
      </c>
      <c r="J3913" s="106"/>
      <c r="K3913" s="106"/>
      <c r="L3913" s="106"/>
      <c r="M3913" s="90"/>
      <c r="N3913" s="106"/>
      <c r="O3913" s="106"/>
      <c r="P3913" s="106"/>
      <c r="Q3913" s="90"/>
      <c r="R3913" s="106"/>
      <c r="S3913" s="106"/>
      <c r="T3913" s="106"/>
      <c r="U3913" s="90"/>
      <c r="V3913" s="107" t="str">
        <f t="shared" si="250"/>
        <v>Open PDFIR FINALLY.RHS-KK-ECG-IR-MECH-152-REV00</v>
      </c>
      <c r="W3913" s="973">
        <f t="shared" ca="1" si="248"/>
        <v>3</v>
      </c>
      <c r="X3913" s="979" t="str">
        <f t="shared" si="249"/>
        <v>P</v>
      </c>
      <c r="Y3913" s="979"/>
    </row>
    <row r="3914" spans="1:25" ht="85.5" customHeight="1" x14ac:dyDescent="0.3">
      <c r="A3914" s="450"/>
      <c r="B3914" s="608"/>
      <c r="C3914" s="608"/>
      <c r="D3914" s="272"/>
      <c r="E3914" s="539"/>
      <c r="F3914" s="106"/>
      <c r="G3914" s="106"/>
      <c r="H3914" s="106"/>
      <c r="I3914" s="90"/>
      <c r="J3914" s="106"/>
      <c r="K3914" s="106"/>
      <c r="L3914" s="106"/>
      <c r="M3914" s="90"/>
      <c r="N3914" s="106"/>
      <c r="O3914" s="106"/>
      <c r="P3914" s="106"/>
      <c r="Q3914" s="90"/>
      <c r="R3914" s="106"/>
      <c r="S3914" s="106"/>
      <c r="T3914" s="106"/>
      <c r="U3914" s="90"/>
      <c r="V3914" s="107" t="str">
        <f t="shared" si="250"/>
        <v/>
      </c>
      <c r="W3914" s="973" t="str">
        <f t="shared" ref="W3914:W3915" ca="1" si="252">IF(UPPER(TRIM(U3914))="P", MAX(0, TODAY()-S3914), IF(UPPER(TRIM(Q3914))="P", MAX(0, TODAY()-O3914), IF(UPPER(TRIM(M3914))="P", MAX(0, TODAY()-K3914), IF(UPPER(TRIM(I3914))="P", MAX(0, TODAY()-G3914), IF(OR(UPPER(TRIM(U3914))="C", UPPER(TRIM(U3914))="R", UPPER(TRIM(U3914))="A", UPPER(TRIM(U3914))="AWC", UPPER(TRIM(Q3914))="C", UPPER(TRIM(Q3914))="R", UPPER(TRIM(Q3914))="A", UPPER(TRIM(Q3914))="AWC", UPPER(TRIM(M3914))="C", UPPER(TRIM(M3914))="R", UPPER(TRIM(M3914))="A", UPPER(TRIM(M3914))="AWC", UPPER(TRIM(I3914))="C", UPPER(TRIM(I3914))="R", UPPER(TRIM(I3914))="A", UPPER(TRIM(I3914))="AWC"), "DONE", "")))))</f>
        <v/>
      </c>
      <c r="X3914" s="979"/>
      <c r="Y3914" s="979"/>
    </row>
    <row r="3915" spans="1:25" ht="85.5" customHeight="1" x14ac:dyDescent="0.3">
      <c r="A3915" s="450"/>
      <c r="B3915" s="608"/>
      <c r="C3915" s="608"/>
      <c r="D3915" s="272"/>
      <c r="E3915" s="539"/>
      <c r="F3915" s="106"/>
      <c r="G3915" s="106"/>
      <c r="H3915" s="106"/>
      <c r="I3915" s="90"/>
      <c r="J3915" s="106"/>
      <c r="K3915" s="106"/>
      <c r="L3915" s="106"/>
      <c r="M3915" s="90"/>
      <c r="N3915" s="106"/>
      <c r="O3915" s="106"/>
      <c r="P3915" s="106"/>
      <c r="Q3915" s="90"/>
      <c r="R3915" s="106"/>
      <c r="S3915" s="106"/>
      <c r="T3915" s="106"/>
      <c r="U3915" s="90"/>
      <c r="V3915" s="107" t="str">
        <f t="shared" si="250"/>
        <v/>
      </c>
      <c r="W3915" s="973" t="str">
        <f t="shared" ca="1" si="252"/>
        <v/>
      </c>
      <c r="X3915" s="979"/>
      <c r="Y3915" s="979"/>
    </row>
    <row r="3916" spans="1:25" ht="85.5" customHeight="1" x14ac:dyDescent="0.3">
      <c r="A3916" s="450"/>
      <c r="B3916" s="608"/>
      <c r="C3916" s="608"/>
      <c r="D3916" s="272"/>
      <c r="E3916" s="539"/>
      <c r="F3916" s="106"/>
      <c r="G3916" s="106"/>
      <c r="H3916" s="106"/>
      <c r="I3916" s="90"/>
      <c r="J3916" s="106"/>
      <c r="K3916" s="106"/>
      <c r="L3916" s="106"/>
      <c r="M3916" s="90"/>
      <c r="N3916" s="106"/>
      <c r="O3916" s="106"/>
      <c r="P3916" s="106"/>
      <c r="Q3916" s="90"/>
      <c r="R3916" s="106"/>
      <c r="S3916" s="106"/>
      <c r="T3916" s="106"/>
      <c r="U3916" s="90"/>
      <c r="V3916" s="107"/>
      <c r="X3916" s="979"/>
      <c r="Y3916" s="979"/>
    </row>
    <row r="3917" spans="1:25" ht="85.5" customHeight="1" x14ac:dyDescent="0.3">
      <c r="A3917" s="450"/>
      <c r="B3917" s="608"/>
      <c r="C3917" s="608"/>
      <c r="D3917" s="272"/>
      <c r="E3917" s="539"/>
      <c r="F3917" s="106"/>
      <c r="G3917" s="106"/>
      <c r="H3917" s="106"/>
      <c r="I3917" s="90"/>
      <c r="J3917" s="106"/>
      <c r="K3917" s="106"/>
      <c r="L3917" s="106"/>
      <c r="M3917" s="90"/>
      <c r="N3917" s="106"/>
      <c r="O3917" s="106"/>
      <c r="P3917" s="106"/>
      <c r="Q3917" s="90"/>
      <c r="R3917" s="106"/>
      <c r="S3917" s="106"/>
      <c r="T3917" s="106"/>
      <c r="U3917" s="90"/>
      <c r="V3917" s="107"/>
      <c r="X3917" s="979"/>
      <c r="Y3917" s="979"/>
    </row>
    <row r="3918" spans="1:25" ht="85.5" customHeight="1" x14ac:dyDescent="0.3">
      <c r="A3918" s="450"/>
      <c r="B3918" s="608"/>
      <c r="C3918" s="608"/>
      <c r="D3918" s="272"/>
      <c r="E3918" s="539"/>
      <c r="F3918" s="106"/>
      <c r="G3918" s="106"/>
      <c r="H3918" s="106"/>
      <c r="I3918" s="90"/>
      <c r="J3918" s="106"/>
      <c r="K3918" s="106"/>
      <c r="L3918" s="106"/>
      <c r="M3918" s="90"/>
      <c r="N3918" s="106"/>
      <c r="O3918" s="106"/>
      <c r="P3918" s="106"/>
      <c r="Q3918" s="90"/>
      <c r="R3918" s="106"/>
      <c r="S3918" s="106"/>
      <c r="T3918" s="106"/>
      <c r="U3918" s="90"/>
      <c r="V3918" s="107"/>
      <c r="X3918" s="979"/>
      <c r="Y3918" s="979"/>
    </row>
    <row r="3919" spans="1:25" ht="85.5" customHeight="1" x14ac:dyDescent="0.3">
      <c r="A3919" s="450"/>
      <c r="B3919" s="608"/>
      <c r="C3919" s="608"/>
      <c r="D3919" s="272"/>
      <c r="E3919" s="539"/>
      <c r="F3919" s="106"/>
      <c r="G3919" s="106"/>
      <c r="H3919" s="106"/>
      <c r="I3919" s="90"/>
      <c r="J3919" s="106"/>
      <c r="K3919" s="106"/>
      <c r="L3919" s="106"/>
      <c r="M3919" s="90"/>
      <c r="N3919" s="106"/>
      <c r="O3919" s="106"/>
      <c r="P3919" s="106"/>
      <c r="Q3919" s="90"/>
      <c r="R3919" s="106"/>
      <c r="S3919" s="106"/>
      <c r="T3919" s="106"/>
      <c r="U3919" s="90"/>
      <c r="V3919" s="107"/>
      <c r="X3919" s="979"/>
      <c r="Y3919" s="979"/>
    </row>
    <row r="3920" spans="1:25" ht="85.5" customHeight="1" x14ac:dyDescent="0.3">
      <c r="A3920" s="450"/>
      <c r="B3920" s="608"/>
      <c r="C3920" s="608"/>
      <c r="D3920" s="272"/>
      <c r="E3920" s="539"/>
      <c r="F3920" s="106"/>
      <c r="G3920" s="106"/>
      <c r="H3920" s="106"/>
      <c r="I3920" s="90"/>
      <c r="J3920" s="106"/>
      <c r="K3920" s="106"/>
      <c r="L3920" s="106"/>
      <c r="M3920" s="90"/>
      <c r="N3920" s="106"/>
      <c r="O3920" s="106"/>
      <c r="P3920" s="106"/>
      <c r="Q3920" s="90"/>
      <c r="R3920" s="106"/>
      <c r="S3920" s="106"/>
      <c r="T3920" s="106"/>
      <c r="U3920" s="90"/>
      <c r="V3920" s="107"/>
      <c r="X3920" s="979"/>
      <c r="Y3920" s="979"/>
    </row>
    <row r="3921" ht="85.5" customHeight="1" x14ac:dyDescent="0.85"/>
    <row r="3922" ht="85.5" customHeight="1" x14ac:dyDescent="0.85"/>
    <row r="3923" ht="85.5" customHeight="1" x14ac:dyDescent="0.85"/>
    <row r="3924" ht="85.5" customHeight="1" x14ac:dyDescent="0.85"/>
    <row r="3925" ht="85.5" customHeight="1" x14ac:dyDescent="0.85"/>
    <row r="3926" ht="85.5" customHeight="1" x14ac:dyDescent="0.85"/>
    <row r="3927" ht="85.5" customHeight="1" x14ac:dyDescent="0.85"/>
    <row r="3928" ht="85.5" customHeight="1" x14ac:dyDescent="0.85"/>
    <row r="3929" ht="85.5" customHeight="1" x14ac:dyDescent="0.85"/>
    <row r="3930" ht="85.5" customHeight="1" x14ac:dyDescent="0.85"/>
    <row r="3931" ht="85.5" customHeight="1" x14ac:dyDescent="0.85"/>
    <row r="3932" ht="85.5" customHeight="1" x14ac:dyDescent="0.85"/>
    <row r="3933" ht="85.5" customHeight="1" x14ac:dyDescent="0.85"/>
    <row r="3934" ht="85.5" customHeight="1" x14ac:dyDescent="0.85"/>
    <row r="3935" ht="85.5" customHeight="1" x14ac:dyDescent="0.85"/>
    <row r="3936" ht="85.5" customHeight="1" x14ac:dyDescent="0.85"/>
    <row r="3937" ht="85.5" customHeight="1" x14ac:dyDescent="0.85"/>
    <row r="3938" ht="85.5" customHeight="1" x14ac:dyDescent="0.85"/>
    <row r="3939" ht="85.5" customHeight="1" x14ac:dyDescent="0.85"/>
    <row r="3940" ht="85.5" customHeight="1" x14ac:dyDescent="0.85"/>
    <row r="3941" ht="85.5" customHeight="1" x14ac:dyDescent="0.85"/>
    <row r="3942" ht="85.5" customHeight="1" x14ac:dyDescent="0.85"/>
    <row r="3943" ht="85.5" customHeight="1" x14ac:dyDescent="0.85"/>
    <row r="3944" ht="85.5" customHeight="1" x14ac:dyDescent="0.85"/>
    <row r="3945" ht="85.5" customHeight="1" x14ac:dyDescent="0.85"/>
    <row r="3946" ht="85.5" customHeight="1" x14ac:dyDescent="0.85"/>
    <row r="3947" ht="85.5" customHeight="1" x14ac:dyDescent="0.85"/>
    <row r="3948" ht="85.5" customHeight="1" x14ac:dyDescent="0.85"/>
    <row r="3949" ht="85.5" customHeight="1" x14ac:dyDescent="0.85"/>
    <row r="3950" ht="85.5" customHeight="1" x14ac:dyDescent="0.85"/>
    <row r="3951" ht="85.5" customHeight="1" x14ac:dyDescent="0.85"/>
    <row r="3952" ht="85.5" customHeight="1" x14ac:dyDescent="0.85"/>
  </sheetData>
  <sheetProtection selectLockedCells="1"/>
  <autoFilter ref="A5:V3915" xr:uid="{00000000-0009-0000-0000-000005000000}"/>
  <mergeCells count="14">
    <mergeCell ref="W4:W5"/>
    <mergeCell ref="J4:M4"/>
    <mergeCell ref="N4:Q4"/>
    <mergeCell ref="V4:V5"/>
    <mergeCell ref="A1:V1"/>
    <mergeCell ref="A2:V2"/>
    <mergeCell ref="A3:V3"/>
    <mergeCell ref="A4:A5"/>
    <mergeCell ref="B4:B5"/>
    <mergeCell ref="C4:C5"/>
    <mergeCell ref="D4:D5"/>
    <mergeCell ref="E4:E5"/>
    <mergeCell ref="F4:I4"/>
    <mergeCell ref="R4:U4"/>
  </mergeCells>
  <phoneticPr fontId="16" type="noConversion"/>
  <conditionalFormatting sqref="A6:A3920">
    <cfRule type="expression" dxfId="8787" priority="13" stopIfTrue="1">
      <formula>COLUMN()=CELL("COL")</formula>
    </cfRule>
    <cfRule type="expression" dxfId="8786" priority="14" stopIfTrue="1">
      <formula>ROW()=CELL("ROW")</formula>
    </cfRule>
  </conditionalFormatting>
  <conditionalFormatting sqref="A5:V5 A2:Y4 C6:Y3294 N3295:Y3424 N3425:U3437 C3438:U3458 I3458:I3459 C3459:Y3484 C3485:U3488 C3489:I3491 J3489:U3493 I3492:I3504 H3494:U3496 I3497:U3499 H3500:U3501 I3502:U3502 G3503:U3534 J3535:U3535 J3536:Y3536 I3623:I3703 I3679:U3691 I3692:Y3692 I3693:U3703 H3704:U3704 G3705:U3705 F3706:U3721 F3722:Y3920 C3295:F3437 D3492:D3535 D3536:E3536 D3552:E3569 C3571:E3579 C3580:F3619 C3620:E3664 C3671:D3674 D3675:E3675 C3676:D3678 C3683:D3913 B3914:D3920 X5:Y5 V3425:Y3458 V3485:Y3535 G3493:G3496 E3494:E3535 V3537:Y3588 F3620:F3708 V3678:Y3691 V3693:Y3721">
    <cfRule type="expression" dxfId="8785" priority="730" stopIfTrue="1">
      <formula>COLUMN()=CELL("COL")</formula>
    </cfRule>
  </conditionalFormatting>
  <conditionalFormatting sqref="A2:Y4 A5:V5 X5:Y5 C6:Y3294 N3295:Y3424 C3295:F3437 N3425:U3437 V3425:Y3458 C3438:U3458 I3458:I3459 C3459:Y3484 C3485:U3488 V3485:Y3535 C3489:I3491 J3489:U3493 I3492:I3504 D3492:D3535 G3493:G3496 H3494:U3496 E3494:E3535 I3497:U3499 H3500:U3501 I3502:U3502 G3503:U3534 J3535:U3535 D3536:E3536 J3536:Y3536 V3537:Y3588 C3539:C3576 D3552:E3569 C3571:E3579 C3580:F3619 C3620:E3664 F3620:F3708 I3623:I3703 C3671:D3674 D3675:E3675 C3676:D3678 V3678:Y3691 I3679:U3691 H3683:H3705 C3683:D3913 I3692:Y3692 I3693:U3703 V3693:Y3721 H3704:U3704 G3705:U3705 F3706:U3721 F3722:Y3920 B3914:D3920">
    <cfRule type="expression" dxfId="8784" priority="731" stopIfTrue="1">
      <formula>ROW()=CELL("ROW")</formula>
    </cfRule>
  </conditionalFormatting>
  <conditionalFormatting sqref="B6:B3913">
    <cfRule type="expression" dxfId="8783" priority="732" stopIfTrue="1">
      <formula>AND(ISNUMBER(W6), W6&gt;5)</formula>
    </cfRule>
  </conditionalFormatting>
  <conditionalFormatting sqref="C3446:C3447">
    <cfRule type="expression" dxfId="8782" priority="442">
      <formula>COLUMN()=CELL("COL")</formula>
    </cfRule>
    <cfRule type="expression" dxfId="8781" priority="443">
      <formula>ROW()=CELL("ROW")</formula>
    </cfRule>
  </conditionalFormatting>
  <conditionalFormatting sqref="C3450">
    <cfRule type="expression" dxfId="8780" priority="435">
      <formula>ROW()=CELL("ROW")</formula>
    </cfRule>
    <cfRule type="expression" dxfId="8779" priority="434">
      <formula>COLUMN()=CELL("COL")</formula>
    </cfRule>
  </conditionalFormatting>
  <conditionalFormatting sqref="C3455">
    <cfRule type="expression" dxfId="8778" priority="417">
      <formula>ROW()=CELL("ROW")</formula>
    </cfRule>
    <cfRule type="expression" dxfId="8777" priority="414">
      <formula>COLUMN()=CELL("COL")</formula>
    </cfRule>
    <cfRule type="expression" dxfId="8776" priority="415">
      <formula>ROW()=CELL("ROW")</formula>
    </cfRule>
    <cfRule type="expression" dxfId="8775" priority="416">
      <formula>COLUMN()=CELL("COL")</formula>
    </cfRule>
  </conditionalFormatting>
  <conditionalFormatting sqref="C3488">
    <cfRule type="expression" dxfId="8774" priority="385">
      <formula>ROW()=CELL("ROW")</formula>
    </cfRule>
    <cfRule type="expression" dxfId="8773" priority="384">
      <formula>COLUMN()=CELL("COL")</formula>
    </cfRule>
    <cfRule type="expression" dxfId="8772" priority="383">
      <formula>ROW()=CELL("ROW")</formula>
    </cfRule>
    <cfRule type="expression" dxfId="8771" priority="382">
      <formula>COLUMN()=CELL("COL")</formula>
    </cfRule>
  </conditionalFormatting>
  <conditionalFormatting sqref="C3675">
    <cfRule type="expression" dxfId="8770" priority="87" stopIfTrue="1">
      <formula>COLUMN()=CELL("COL")</formula>
    </cfRule>
    <cfRule type="expression" dxfId="8769" priority="88" stopIfTrue="1">
      <formula>ROW()=CELL("ROW")</formula>
    </cfRule>
  </conditionalFormatting>
  <conditionalFormatting sqref="C3681:C3682">
    <cfRule type="expression" dxfId="8768" priority="59" stopIfTrue="1">
      <formula>COLUMN()=CELL("COL")</formula>
    </cfRule>
    <cfRule type="expression" dxfId="8767" priority="60" stopIfTrue="1">
      <formula>ROW()=CELL("ROW")</formula>
    </cfRule>
  </conditionalFormatting>
  <conditionalFormatting sqref="C3679:D3680">
    <cfRule type="expression" dxfId="8766" priority="71" stopIfTrue="1">
      <formula>COLUMN()=CELL("COL")</formula>
    </cfRule>
    <cfRule type="expression" dxfId="8765" priority="72" stopIfTrue="1">
      <formula>ROW()=CELL("ROW")</formula>
    </cfRule>
  </conditionalFormatting>
  <conditionalFormatting sqref="C3441:E3445">
    <cfRule type="expression" dxfId="8764" priority="428">
      <formula>COLUMN()=CELL("COL")</formula>
    </cfRule>
    <cfRule type="expression" dxfId="8763" priority="429">
      <formula>ROW()=CELL("ROW")</formula>
    </cfRule>
  </conditionalFormatting>
  <conditionalFormatting sqref="C3492:E3492 G3492:I3492 D3493:E3493 C3493:C3538">
    <cfRule type="expression" dxfId="8762" priority="381" stopIfTrue="1">
      <formula>ROW()=CELL("ROW")</formula>
    </cfRule>
  </conditionalFormatting>
  <conditionalFormatting sqref="C3492:E3492 G3492:I3492 D3493:E3493 C3493:C3576">
    <cfRule type="expression" dxfId="8761" priority="380" stopIfTrue="1">
      <formula>COLUMN()=CELL("COL")</formula>
    </cfRule>
  </conditionalFormatting>
  <conditionalFormatting sqref="C3665:E3670">
    <cfRule type="expression" dxfId="8760" priority="101" stopIfTrue="1">
      <formula>COLUMN()=CELL("COL")</formula>
    </cfRule>
    <cfRule type="expression" dxfId="8759" priority="102" stopIfTrue="1">
      <formula>ROW()=CELL("ROW")</formula>
    </cfRule>
  </conditionalFormatting>
  <conditionalFormatting sqref="C3439:U3440">
    <cfRule type="expression" dxfId="8758" priority="496">
      <formula>COLUMN()=CELL("COL")</formula>
    </cfRule>
    <cfRule type="expression" dxfId="8757" priority="497">
      <formula>ROW()=CELL("ROW")</formula>
    </cfRule>
  </conditionalFormatting>
  <conditionalFormatting sqref="C3442:U3443 D3451:D3920 D3295:D3437 N3430:U3431">
    <cfRule type="expression" dxfId="8756" priority="502">
      <formula>COLUMN()=CELL("COL")</formula>
    </cfRule>
  </conditionalFormatting>
  <conditionalFormatting sqref="D3295:D3437 N3430:U3431 C3442:U3443 D3451:D3920">
    <cfRule type="expression" dxfId="8755" priority="503">
      <formula>ROW()=CELL("ROW")</formula>
    </cfRule>
  </conditionalFormatting>
  <conditionalFormatting sqref="D3449">
    <cfRule type="expression" dxfId="8754" priority="441">
      <formula>ROW()=CELL("ROW")</formula>
    </cfRule>
    <cfRule type="expression" dxfId="8753" priority="440">
      <formula>COLUMN()=CELL("COL")</formula>
    </cfRule>
  </conditionalFormatting>
  <conditionalFormatting sqref="D3453:D3455">
    <cfRule type="expression" dxfId="8752" priority="411">
      <formula>ROW()=CELL("ROW")</formula>
    </cfRule>
    <cfRule type="expression" dxfId="8751" priority="410">
      <formula>COLUMN()=CELL("COL")</formula>
    </cfRule>
  </conditionalFormatting>
  <conditionalFormatting sqref="D3458:D3460">
    <cfRule type="expression" dxfId="8750" priority="398">
      <formula>COLUMN()=CELL("COL")</formula>
    </cfRule>
    <cfRule type="expression" dxfId="8749" priority="399">
      <formula>ROW()=CELL("ROW")</formula>
    </cfRule>
  </conditionalFormatting>
  <conditionalFormatting sqref="D3462">
    <cfRule type="expression" dxfId="8748" priority="396">
      <formula>COLUMN()=CELL("COL")</formula>
    </cfRule>
    <cfRule type="expression" dxfId="8747" priority="397">
      <formula>ROW()=CELL("ROW")</formula>
    </cfRule>
  </conditionalFormatting>
  <conditionalFormatting sqref="D3464">
    <cfRule type="expression" dxfId="8746" priority="387">
      <formula>ROW()=CELL("ROW")</formula>
    </cfRule>
    <cfRule type="expression" dxfId="8745" priority="386">
      <formula>COLUMN()=CELL("COL")</formula>
    </cfRule>
  </conditionalFormatting>
  <conditionalFormatting sqref="D3669:D3670">
    <cfRule type="expression" dxfId="8744" priority="99" stopIfTrue="1">
      <formula>COLUMN()=CELL("COL")</formula>
    </cfRule>
    <cfRule type="expression" dxfId="8743" priority="100" stopIfTrue="1">
      <formula>ROW()=CELL("ROW")</formula>
    </cfRule>
  </conditionalFormatting>
  <conditionalFormatting sqref="D3674:D3676">
    <cfRule type="expression" dxfId="8742" priority="85" stopIfTrue="1">
      <formula>COLUMN()=CELL("COL")</formula>
    </cfRule>
    <cfRule type="expression" dxfId="8741" priority="86" stopIfTrue="1">
      <formula>ROW()=CELL("ROW")</formula>
    </cfRule>
  </conditionalFormatting>
  <conditionalFormatting sqref="D3675:D3676">
    <cfRule type="expression" dxfId="8740" priority="84" stopIfTrue="1">
      <formula>ROW()=CELL("ROW")</formula>
    </cfRule>
    <cfRule type="expression" dxfId="8739" priority="83" stopIfTrue="1">
      <formula>COLUMN()=CELL("COL")</formula>
    </cfRule>
  </conditionalFormatting>
  <conditionalFormatting sqref="D3678:D3682">
    <cfRule type="expression" dxfId="8738" priority="74" stopIfTrue="1">
      <formula>ROW()=CELL("ROW")</formula>
    </cfRule>
    <cfRule type="expression" dxfId="8737" priority="73" stopIfTrue="1">
      <formula>COLUMN()=CELL("COL")</formula>
    </cfRule>
  </conditionalFormatting>
  <conditionalFormatting sqref="D3681">
    <cfRule type="expression" dxfId="8736" priority="61" stopIfTrue="1">
      <formula>COLUMN()=CELL("COL")</formula>
    </cfRule>
    <cfRule type="expression" dxfId="8735" priority="62" stopIfTrue="1">
      <formula>ROW()=CELL("ROW")</formula>
    </cfRule>
  </conditionalFormatting>
  <conditionalFormatting sqref="D3537:E3551">
    <cfRule type="expression" dxfId="8734" priority="320" stopIfTrue="1">
      <formula>COLUMN()=CELL("COL")</formula>
    </cfRule>
    <cfRule type="expression" dxfId="8733" priority="321" stopIfTrue="1">
      <formula>ROW()=CELL("ROW")</formula>
    </cfRule>
  </conditionalFormatting>
  <conditionalFormatting sqref="D3570:E3570">
    <cfRule type="expression" dxfId="8732" priority="275" stopIfTrue="1">
      <formula>COLUMN()=CELL("COL")</formula>
    </cfRule>
    <cfRule type="expression" dxfId="8731" priority="276" stopIfTrue="1">
      <formula>ROW()=CELL("ROW")</formula>
    </cfRule>
  </conditionalFormatting>
  <conditionalFormatting sqref="D3444:G3444">
    <cfRule type="expression" dxfId="8730" priority="424">
      <formula>COLUMN()=CELL("COL")</formula>
    </cfRule>
    <cfRule type="expression" dxfId="8729" priority="425">
      <formula>ROW()=CELL("ROW")</formula>
    </cfRule>
  </conditionalFormatting>
  <conditionalFormatting sqref="E3671:E3674">
    <cfRule type="expression" dxfId="8728" priority="92" stopIfTrue="1">
      <formula>ROW()=CELL("ROW")</formula>
    </cfRule>
    <cfRule type="expression" dxfId="8727" priority="91" stopIfTrue="1">
      <formula>COLUMN()=CELL("COL")</formula>
    </cfRule>
  </conditionalFormatting>
  <conditionalFormatting sqref="F3492:F3579">
    <cfRule type="expression" dxfId="8726" priority="331" stopIfTrue="1">
      <formula>ROW()=CELL("ROW")</formula>
    </cfRule>
    <cfRule type="expression" dxfId="8725" priority="330" stopIfTrue="1">
      <formula>COLUMN()=CELL("COL")</formula>
    </cfRule>
  </conditionalFormatting>
  <conditionalFormatting sqref="F3565:F3570">
    <cfRule type="expression" dxfId="8724" priority="297" stopIfTrue="1">
      <formula>COLUMN()=CELL("COL")</formula>
    </cfRule>
    <cfRule type="expression" dxfId="8723" priority="298" stopIfTrue="1">
      <formula>ROW()=CELL("ROW")</formula>
    </cfRule>
  </conditionalFormatting>
  <conditionalFormatting sqref="F3441:G3444">
    <cfRule type="expression" dxfId="8722" priority="455">
      <formula>ROW()=CELL("ROW")</formula>
    </cfRule>
    <cfRule type="expression" dxfId="8721" priority="454">
      <formula>COLUMN()=CELL("COL")</formula>
    </cfRule>
  </conditionalFormatting>
  <conditionalFormatting sqref="F3564:H3564">
    <cfRule type="expression" dxfId="8720" priority="303" stopIfTrue="1">
      <formula>COLUMN()=CELL("COL")</formula>
    </cfRule>
    <cfRule type="expression" dxfId="8719" priority="304" stopIfTrue="1">
      <formula>ROW()=CELL("ROW")</formula>
    </cfRule>
  </conditionalFormatting>
  <conditionalFormatting sqref="G172:G173 O172:O173">
    <cfRule type="containsText" dxfId="8718" priority="659" operator="containsText" text="WAITING">
      <formula>NOT(ISERROR(SEARCH("WAITING",G172)))</formula>
    </cfRule>
  </conditionalFormatting>
  <conditionalFormatting sqref="G3441:G3444">
    <cfRule type="expression" dxfId="8717" priority="453">
      <formula>ROW()=CELL("ROW")</formula>
    </cfRule>
    <cfRule type="expression" dxfId="8716" priority="452">
      <formula>COLUMN()=CELL("COL")</formula>
    </cfRule>
  </conditionalFormatting>
  <conditionalFormatting sqref="G3500:G3502">
    <cfRule type="expression" dxfId="8715" priority="369" stopIfTrue="1">
      <formula>ROW()=CELL("ROW")</formula>
    </cfRule>
    <cfRule type="expression" dxfId="8714" priority="368" stopIfTrue="1">
      <formula>COLUMN()=CELL("COL")</formula>
    </cfRule>
  </conditionalFormatting>
  <conditionalFormatting sqref="G3537:G3539">
    <cfRule type="expression" dxfId="8713" priority="337" stopIfTrue="1">
      <formula>ROW()=CELL("ROW")</formula>
    </cfRule>
  </conditionalFormatting>
  <conditionalFormatting sqref="G3537:G3543">
    <cfRule type="expression" dxfId="8712" priority="336" stopIfTrue="1">
      <formula>COLUMN()=CELL("COL")</formula>
    </cfRule>
  </conditionalFormatting>
  <conditionalFormatting sqref="G3540:G3543 G3541:U3548">
    <cfRule type="expression" dxfId="8711" priority="349" stopIfTrue="1">
      <formula>ROW()=CELL("ROW")</formula>
    </cfRule>
  </conditionalFormatting>
  <conditionalFormatting sqref="G3588:G3591">
    <cfRule type="expression" dxfId="8710" priority="273" stopIfTrue="1">
      <formula>COLUMN()=CELL("COL")</formula>
    </cfRule>
    <cfRule type="expression" dxfId="8709" priority="274" stopIfTrue="1">
      <formula>ROW()=CELL("ROW")</formula>
    </cfRule>
  </conditionalFormatting>
  <conditionalFormatting sqref="G3604:G3617">
    <cfRule type="expression" dxfId="8708" priority="204" stopIfTrue="1">
      <formula>ROW()=CELL("ROW")</formula>
    </cfRule>
  </conditionalFormatting>
  <conditionalFormatting sqref="G3623:G3704 G3625:Y3625">
    <cfRule type="expression" dxfId="8707" priority="164" stopIfTrue="1">
      <formula>ROW()=CELL("ROW")</formula>
    </cfRule>
    <cfRule type="expression" dxfId="8706" priority="163" stopIfTrue="1">
      <formula>COLUMN()=CELL("COL")</formula>
    </cfRule>
  </conditionalFormatting>
  <conditionalFormatting sqref="G3497:H3499">
    <cfRule type="expression" dxfId="8705" priority="357" stopIfTrue="1">
      <formula>ROW()=CELL("ROW")</formula>
    </cfRule>
    <cfRule type="expression" dxfId="8704" priority="356" stopIfTrue="1">
      <formula>COLUMN()=CELL("COL")</formula>
    </cfRule>
  </conditionalFormatting>
  <conditionalFormatting sqref="G3549:H3564">
    <cfRule type="expression" dxfId="8703" priority="173" stopIfTrue="1">
      <formula>COLUMN()=CELL("COL")</formula>
    </cfRule>
    <cfRule type="expression" dxfId="8702" priority="174" stopIfTrue="1">
      <formula>ROW()=CELL("ROW")</formula>
    </cfRule>
  </conditionalFormatting>
  <conditionalFormatting sqref="G3593:H3593">
    <cfRule type="expression" dxfId="8701" priority="205" stopIfTrue="1">
      <formula>COLUMN()=CELL("COL")</formula>
    </cfRule>
    <cfRule type="expression" dxfId="8700" priority="206" stopIfTrue="1">
      <formula>ROW()=CELL("ROW")</formula>
    </cfRule>
  </conditionalFormatting>
  <conditionalFormatting sqref="G3603:H3603">
    <cfRule type="expression" dxfId="8699" priority="222" stopIfTrue="1">
      <formula>ROW()=CELL("ROW")</formula>
    </cfRule>
  </conditionalFormatting>
  <conditionalFormatting sqref="G3603:H3617">
    <cfRule type="expression" dxfId="8698" priority="67" stopIfTrue="1">
      <formula>COLUMN()=CELL("COL")</formula>
    </cfRule>
  </conditionalFormatting>
  <conditionalFormatting sqref="G3535:I3536">
    <cfRule type="expression" dxfId="8697" priority="325" stopIfTrue="1">
      <formula>ROW()=CELL("ROW")</formula>
    </cfRule>
    <cfRule type="expression" dxfId="8696" priority="324" stopIfTrue="1">
      <formula>COLUMN()=CELL("COL")</formula>
    </cfRule>
  </conditionalFormatting>
  <conditionalFormatting sqref="G3295:M3437">
    <cfRule type="expression" dxfId="8695" priority="2" stopIfTrue="1">
      <formula>ROW()=CELL("ROW")</formula>
    </cfRule>
    <cfRule type="expression" dxfId="8694" priority="1" stopIfTrue="1">
      <formula>COLUMN()=CELL("COL")</formula>
    </cfRule>
  </conditionalFormatting>
  <conditionalFormatting sqref="G3541:U3548">
    <cfRule type="expression" dxfId="8693" priority="348" stopIfTrue="1">
      <formula>COLUMN()=CELL("COL")</formula>
    </cfRule>
  </conditionalFormatting>
  <conditionalFormatting sqref="G3594:Y3602">
    <cfRule type="expression" dxfId="8692" priority="172" stopIfTrue="1">
      <formula>ROW()=CELL("ROW")</formula>
    </cfRule>
    <cfRule type="expression" dxfId="8691" priority="171" stopIfTrue="1">
      <formula>COLUMN()=CELL("COL")</formula>
    </cfRule>
  </conditionalFormatting>
  <conditionalFormatting sqref="G3619:Y3624 G3626:Y3633">
    <cfRule type="expression" dxfId="8690" priority="181" stopIfTrue="1">
      <formula>COLUMN()=CELL("COL")</formula>
    </cfRule>
    <cfRule type="expression" dxfId="8689" priority="182" stopIfTrue="1">
      <formula>ROW()=CELL("ROW")</formula>
    </cfRule>
  </conditionalFormatting>
  <conditionalFormatting sqref="H5">
    <cfRule type="containsText" dxfId="8688" priority="729" operator="containsText" text="WAITING">
      <formula>NOT(ISERROR(SEARCH("WAITING",H5)))</formula>
    </cfRule>
  </conditionalFormatting>
  <conditionalFormatting sqref="H21">
    <cfRule type="containsText" dxfId="8687" priority="723" operator="containsText" text="WAITING">
      <formula>NOT(ISERROR(SEARCH("WAITING",H21)))</formula>
    </cfRule>
  </conditionalFormatting>
  <conditionalFormatting sqref="H23:H68">
    <cfRule type="containsText" dxfId="8686" priority="721" operator="containsText" text="WAITING">
      <formula>NOT(ISERROR(SEARCH("WAITING",H23)))</formula>
    </cfRule>
  </conditionalFormatting>
  <conditionalFormatting sqref="H71:H80">
    <cfRule type="containsText" dxfId="8685" priority="719" operator="containsText" text="WAITING">
      <formula>NOT(ISERROR(SEARCH("WAITING",H71)))</formula>
    </cfRule>
  </conditionalFormatting>
  <conditionalFormatting sqref="H112">
    <cfRule type="containsText" dxfId="8684" priority="720" operator="containsText" text="WAITING">
      <formula>NOT(ISERROR(SEARCH("WAITING",H112)))</formula>
    </cfRule>
  </conditionalFormatting>
  <conditionalFormatting sqref="H3502">
    <cfRule type="expression" dxfId="8683" priority="367" stopIfTrue="1">
      <formula>ROW()=CELL("ROW")</formula>
    </cfRule>
    <cfRule type="expression" dxfId="8682" priority="366" stopIfTrue="1">
      <formula>COLUMN()=CELL("COL")</formula>
    </cfRule>
  </conditionalFormatting>
  <conditionalFormatting sqref="H3604:H3611">
    <cfRule type="expression" dxfId="8681" priority="68" stopIfTrue="1">
      <formula>ROW()=CELL("ROW")</formula>
    </cfRule>
  </conditionalFormatting>
  <conditionalFormatting sqref="H3613:H3617">
    <cfRule type="expression" dxfId="8680" priority="70" stopIfTrue="1">
      <formula>ROW()=CELL("ROW")</formula>
    </cfRule>
  </conditionalFormatting>
  <conditionalFormatting sqref="H3654:H3663">
    <cfRule type="expression" dxfId="8679" priority="51" stopIfTrue="1">
      <formula>COLUMN()=CELL("COL")</formula>
    </cfRule>
    <cfRule type="expression" dxfId="8678" priority="52" stopIfTrue="1">
      <formula>ROW()=CELL("ROW")</formula>
    </cfRule>
  </conditionalFormatting>
  <conditionalFormatting sqref="H3673:H3682">
    <cfRule type="expression" dxfId="8677" priority="8" stopIfTrue="1">
      <formula>ROW()=CELL("ROW")</formula>
    </cfRule>
  </conditionalFormatting>
  <conditionalFormatting sqref="H3673:H3705">
    <cfRule type="expression" dxfId="8676" priority="7" stopIfTrue="1">
      <formula>COLUMN()=CELL("COL")</formula>
    </cfRule>
  </conditionalFormatting>
  <conditionalFormatting sqref="H3493:I3493">
    <cfRule type="expression" dxfId="8675" priority="362" stopIfTrue="1">
      <formula>COLUMN()=CELL("COL")</formula>
    </cfRule>
    <cfRule type="expression" dxfId="8674" priority="363" stopIfTrue="1">
      <formula>ROW()=CELL("ROW")</formula>
    </cfRule>
  </conditionalFormatting>
  <conditionalFormatting sqref="H3537:I3540">
    <cfRule type="expression" dxfId="8673" priority="328" stopIfTrue="1">
      <formula>COLUMN()=CELL("COL")</formula>
    </cfRule>
    <cfRule type="expression" dxfId="8672" priority="329" stopIfTrue="1">
      <formula>ROW()=CELL("ROW")</formula>
    </cfRule>
  </conditionalFormatting>
  <conditionalFormatting sqref="H3588:U3588">
    <cfRule type="expression" dxfId="8671" priority="230" stopIfTrue="1">
      <formula>ROW()=CELL("ROW")</formula>
    </cfRule>
    <cfRule type="expression" dxfId="8670" priority="229" stopIfTrue="1">
      <formula>COLUMN()=CELL("COL")</formula>
    </cfRule>
  </conditionalFormatting>
  <conditionalFormatting sqref="H3635:U3653">
    <cfRule type="expression" dxfId="8669" priority="108" stopIfTrue="1">
      <formula>ROW()=CELL("ROW")</formula>
    </cfRule>
    <cfRule type="expression" dxfId="8668" priority="107" stopIfTrue="1">
      <formula>COLUMN()=CELL("COL")</formula>
    </cfRule>
  </conditionalFormatting>
  <conditionalFormatting sqref="H3589:Y3591">
    <cfRule type="expression" dxfId="8667" priority="223" stopIfTrue="1">
      <formula>COLUMN()=CELL("COL")</formula>
    </cfRule>
    <cfRule type="expression" dxfId="8666" priority="224" stopIfTrue="1">
      <formula>ROW()=CELL("ROW")</formula>
    </cfRule>
  </conditionalFormatting>
  <conditionalFormatting sqref="H3612:Y3612 I3613:U3617 V3613:Y3618 G3618:U3618 I3714">
    <cfRule type="expression" dxfId="8665" priority="188" stopIfTrue="1">
      <formula>ROW()=CELL("ROW")</formula>
    </cfRule>
  </conditionalFormatting>
  <conditionalFormatting sqref="H3634:Y3634">
    <cfRule type="expression" dxfId="8664" priority="35" stopIfTrue="1">
      <formula>COLUMN()=CELL("COL")</formula>
    </cfRule>
    <cfRule type="expression" dxfId="8663" priority="36" stopIfTrue="1">
      <formula>ROW()=CELL("ROW")</formula>
    </cfRule>
  </conditionalFormatting>
  <conditionalFormatting sqref="H3664:Y3672">
    <cfRule type="expression" dxfId="8662" priority="15" stopIfTrue="1">
      <formula>COLUMN()=CELL("COL")</formula>
    </cfRule>
    <cfRule type="expression" dxfId="8661" priority="16" stopIfTrue="1">
      <formula>ROW()=CELL("ROW")</formula>
    </cfRule>
  </conditionalFormatting>
  <conditionalFormatting sqref="I6:I3563 Q6:Q3920 U6:U3920 M2956:M3920 I3565:I3920">
    <cfRule type="cellIs" dxfId="8660" priority="541" operator="equal">
      <formula>"A"</formula>
    </cfRule>
    <cfRule type="cellIs" dxfId="8659" priority="533" operator="equal">
      <formula>"R"</formula>
    </cfRule>
    <cfRule type="cellIs" dxfId="8658" priority="534" operator="equal">
      <formula>"awc"</formula>
    </cfRule>
  </conditionalFormatting>
  <conditionalFormatting sqref="I3440">
    <cfRule type="cellIs" dxfId="8657" priority="404" operator="equal">
      <formula>"R"</formula>
    </cfRule>
    <cfRule type="cellIs" dxfId="8656" priority="405" operator="equal">
      <formula>"awc"</formula>
    </cfRule>
    <cfRule type="cellIs" dxfId="8655" priority="406" operator="equal">
      <formula>"A"</formula>
    </cfRule>
  </conditionalFormatting>
  <conditionalFormatting sqref="I3444:I3447">
    <cfRule type="cellIs" dxfId="8654" priority="409" operator="equal">
      <formula>"A"</formula>
    </cfRule>
    <cfRule type="cellIs" dxfId="8653" priority="407" operator="equal">
      <formula>"R"</formula>
    </cfRule>
    <cfRule type="cellIs" dxfId="8652" priority="408" operator="equal">
      <formula>"awc"</formula>
    </cfRule>
  </conditionalFormatting>
  <conditionalFormatting sqref="I3550:I3552">
    <cfRule type="expression" dxfId="8651" priority="310" stopIfTrue="1">
      <formula>COLUMN()=CELL("COL")</formula>
    </cfRule>
    <cfRule type="expression" dxfId="8650" priority="311" stopIfTrue="1">
      <formula>ROW()=CELL("ROW")</formula>
    </cfRule>
  </conditionalFormatting>
  <conditionalFormatting sqref="I3587:I3593">
    <cfRule type="expression" dxfId="8649" priority="209" stopIfTrue="1">
      <formula>COLUMN()=CELL("COL")</formula>
    </cfRule>
  </conditionalFormatting>
  <conditionalFormatting sqref="I3593">
    <cfRule type="expression" dxfId="8648" priority="210" stopIfTrue="1">
      <formula>ROW()=CELL("ROW")</formula>
    </cfRule>
  </conditionalFormatting>
  <conditionalFormatting sqref="I3610:I3613">
    <cfRule type="expression" dxfId="8647" priority="271" stopIfTrue="1">
      <formula>COLUMN()=CELL("COL")</formula>
    </cfRule>
  </conditionalFormatting>
  <conditionalFormatting sqref="I5:J5">
    <cfRule type="containsText" dxfId="8646" priority="715" stopIfTrue="1" operator="containsText" text="WAITING">
      <formula>NOT(ISERROR(SEARCH("WAITING",I5)))</formula>
    </cfRule>
    <cfRule type="containsText" dxfId="8645" priority="716" stopIfTrue="1" operator="containsText" text="B">
      <formula>NOT(ISERROR(SEARCH("B",I5)))</formula>
    </cfRule>
    <cfRule type="containsText" dxfId="8644" priority="717" stopIfTrue="1" operator="containsText" text="A">
      <formula>NOT(ISERROR(SEARCH("A",I5)))</formula>
    </cfRule>
    <cfRule type="containsText" dxfId="8643" priority="718" stopIfTrue="1" operator="containsText" text="N">
      <formula>NOT(ISERROR(SEARCH("N",I5)))</formula>
    </cfRule>
  </conditionalFormatting>
  <conditionalFormatting sqref="I3564:J3564">
    <cfRule type="cellIs" dxfId="8642" priority="305" operator="equal">
      <formula>"R"</formula>
    </cfRule>
    <cfRule type="cellIs" dxfId="8641" priority="307" operator="equal">
      <formula>"A"</formula>
    </cfRule>
    <cfRule type="cellIs" dxfId="8640" priority="306" operator="equal">
      <formula>"awc"</formula>
    </cfRule>
  </conditionalFormatting>
  <conditionalFormatting sqref="I3537:U3537">
    <cfRule type="expression" dxfId="8639" priority="342" stopIfTrue="1">
      <formula>COLUMN()=CELL("COL")</formula>
    </cfRule>
    <cfRule type="expression" dxfId="8638" priority="343" stopIfTrue="1">
      <formula>ROW()=CELL("ROW")</formula>
    </cfRule>
  </conditionalFormatting>
  <conditionalFormatting sqref="I3538:U3540">
    <cfRule type="expression" dxfId="8637" priority="326" stopIfTrue="1">
      <formula>COLUMN()=CELL("COL")</formula>
    </cfRule>
    <cfRule type="expression" dxfId="8636" priority="327" stopIfTrue="1">
      <formula>ROW()=CELL("ROW")</formula>
    </cfRule>
  </conditionalFormatting>
  <conditionalFormatting sqref="I3549:U3563 H3564:U3564 G3565:U3587 G3592:Y3592 J3593:Y3593">
    <cfRule type="expression" dxfId="8635" priority="312" stopIfTrue="1">
      <formula>COLUMN()=CELL("COL")</formula>
    </cfRule>
  </conditionalFormatting>
  <conditionalFormatting sqref="I3549:U3563 H3564:U3564 G3565:U3587 I3587:I3592 G3592:Y3592 J3593:Y3593">
    <cfRule type="expression" dxfId="8634" priority="313" stopIfTrue="1">
      <formula>ROW()=CELL("ROW")</formula>
    </cfRule>
  </conditionalFormatting>
  <conditionalFormatting sqref="I3654:U3654">
    <cfRule type="expression" dxfId="8633" priority="65" stopIfTrue="1">
      <formula>COLUMN()=CELL("COL")</formula>
    </cfRule>
    <cfRule type="expression" dxfId="8632" priority="66" stopIfTrue="1">
      <formula>ROW()=CELL("ROW")</formula>
    </cfRule>
  </conditionalFormatting>
  <conditionalFormatting sqref="I3603:Y3611 I3610:I3613">
    <cfRule type="expression" dxfId="8631" priority="272" stopIfTrue="1">
      <formula>ROW()=CELL("ROW")</formula>
    </cfRule>
  </conditionalFormatting>
  <conditionalFormatting sqref="I3603:Y3612 I3613:U3617 V3613:Y3618 G3618:U3618 I3714">
    <cfRule type="expression" dxfId="8630" priority="187" stopIfTrue="1">
      <formula>COLUMN()=CELL("COL")</formula>
    </cfRule>
  </conditionalFormatting>
  <conditionalFormatting sqref="I3655:Y3663">
    <cfRule type="expression" dxfId="8629" priority="145" stopIfTrue="1">
      <formula>COLUMN()=CELL("COL")</formula>
    </cfRule>
    <cfRule type="expression" dxfId="8628" priority="146" stopIfTrue="1">
      <formula>ROW()=CELL("ROW")</formula>
    </cfRule>
  </conditionalFormatting>
  <conditionalFormatting sqref="I3673:Y3677 I3678:U3678 I3678:I3680">
    <cfRule type="expression" dxfId="8627" priority="115" stopIfTrue="1">
      <formula>COLUMN()=CELL("COL")</formula>
    </cfRule>
    <cfRule type="expression" dxfId="8626" priority="116" stopIfTrue="1">
      <formula>ROW()=CELL("ROW")</formula>
    </cfRule>
  </conditionalFormatting>
  <conditionalFormatting sqref="J3441:J3443">
    <cfRule type="expression" dxfId="8625" priority="393">
      <formula>ROW()=CELL("ROW")</formula>
    </cfRule>
    <cfRule type="expression" dxfId="8624" priority="391">
      <formula>ROW()=CELL("ROW")</formula>
    </cfRule>
    <cfRule type="expression" dxfId="8623" priority="392">
      <formula>COLUMN()=CELL("COL")</formula>
    </cfRule>
    <cfRule type="expression" dxfId="8622" priority="390">
      <formula>COLUMN()=CELL("COL")</formula>
    </cfRule>
  </conditionalFormatting>
  <conditionalFormatting sqref="J3533">
    <cfRule type="expression" dxfId="8621" priority="214">
      <formula>ROW()=CELL("ROW")</formula>
    </cfRule>
    <cfRule type="expression" dxfId="8620" priority="216">
      <formula>ROW()=CELL("ROW")</formula>
    </cfRule>
    <cfRule type="expression" dxfId="8619" priority="213">
      <formula>COLUMN()=CELL("COL")</formula>
    </cfRule>
    <cfRule type="expression" dxfId="8618" priority="215">
      <formula>COLUMN()=CELL("COL")</formula>
    </cfRule>
  </conditionalFormatting>
  <conditionalFormatting sqref="J3654">
    <cfRule type="expression" dxfId="8617" priority="63" stopIfTrue="1">
      <formula>COLUMN()=CELL("COL")</formula>
    </cfRule>
    <cfRule type="expression" dxfId="8616" priority="64" stopIfTrue="1">
      <formula>ROW()=CELL("ROW")</formula>
    </cfRule>
  </conditionalFormatting>
  <conditionalFormatting sqref="J3441:M3441">
    <cfRule type="expression" dxfId="8615" priority="388">
      <formula>COLUMN()=CELL("COL")</formula>
    </cfRule>
    <cfRule type="expression" dxfId="8614" priority="389">
      <formula>ROW()=CELL("ROW")</formula>
    </cfRule>
  </conditionalFormatting>
  <conditionalFormatting sqref="K2844">
    <cfRule type="expression" dxfId="8613" priority="231">
      <formula>COLUMN()=CELL("COL")</formula>
    </cfRule>
    <cfRule type="expression" dxfId="8612" priority="232">
      <formula>ROW()=CELL("ROW")</formula>
    </cfRule>
    <cfRule type="expression" dxfId="8611" priority="233">
      <formula>COLUMN()=CELL("COL")</formula>
    </cfRule>
    <cfRule type="expression" dxfId="8610" priority="234">
      <formula>ROW()=CELL("ROW")</formula>
    </cfRule>
  </conditionalFormatting>
  <conditionalFormatting sqref="K3093">
    <cfRule type="expression" dxfId="8609" priority="242">
      <formula>ROW()=CELL("ROW")</formula>
    </cfRule>
    <cfRule type="expression" dxfId="8608" priority="241">
      <formula>COLUMN()=CELL("COL")</formula>
    </cfRule>
  </conditionalFormatting>
  <conditionalFormatting sqref="K3093:K3094">
    <cfRule type="expression" dxfId="8607" priority="244">
      <formula>ROW()=CELL("ROW")</formula>
    </cfRule>
    <cfRule type="expression" dxfId="8606" priority="243">
      <formula>COLUMN()=CELL("COL")</formula>
    </cfRule>
  </conditionalFormatting>
  <conditionalFormatting sqref="K3094">
    <cfRule type="expression" dxfId="8605" priority="251">
      <formula>ROW()=CELL("ROW")</formula>
    </cfRule>
    <cfRule type="expression" dxfId="8604" priority="250">
      <formula>COLUMN()=CELL("COL")</formula>
    </cfRule>
  </conditionalFormatting>
  <conditionalFormatting sqref="K3161:L3161">
    <cfRule type="expression" dxfId="8603" priority="255">
      <formula>COLUMN()=CELL("COL")</formula>
    </cfRule>
    <cfRule type="expression" dxfId="8602" priority="256">
      <formula>ROW()=CELL("ROW")</formula>
    </cfRule>
    <cfRule type="expression" dxfId="8601" priority="257">
      <formula>COLUMN()=CELL("COL")</formula>
    </cfRule>
    <cfRule type="expression" dxfId="8600" priority="258">
      <formula>ROW()=CELL("ROW")</formula>
    </cfRule>
  </conditionalFormatting>
  <conditionalFormatting sqref="L5">
    <cfRule type="containsText" dxfId="8599" priority="722" operator="containsText" text="WAITING">
      <formula>NOT(ISERROR(SEARCH("WAITING",L5)))</formula>
    </cfRule>
  </conditionalFormatting>
  <conditionalFormatting sqref="M6:M2802">
    <cfRule type="cellIs" dxfId="8598" priority="532" operator="equal">
      <formula>"A"</formula>
    </cfRule>
    <cfRule type="cellIs" dxfId="8597" priority="531" operator="equal">
      <formula>"awc"</formula>
    </cfRule>
    <cfRule type="cellIs" dxfId="8596" priority="530" operator="equal">
      <formula>"R"</formula>
    </cfRule>
  </conditionalFormatting>
  <conditionalFormatting sqref="M2804:M2954">
    <cfRule type="cellIs" dxfId="8595" priority="235" operator="equal">
      <formula>"R"</formula>
    </cfRule>
    <cfRule type="cellIs" dxfId="8594" priority="237" operator="equal">
      <formula>"A"</formula>
    </cfRule>
    <cfRule type="cellIs" dxfId="8593" priority="236" operator="equal">
      <formula>"awc"</formula>
    </cfRule>
  </conditionalFormatting>
  <conditionalFormatting sqref="M3093:M3094">
    <cfRule type="cellIs" dxfId="8592" priority="247" operator="equal">
      <formula>"A"</formula>
    </cfRule>
    <cfRule type="cellIs" dxfId="8591" priority="245" operator="equal">
      <formula>"R"</formula>
    </cfRule>
    <cfRule type="cellIs" dxfId="8590" priority="246" operator="equal">
      <formula>"awc"</formula>
    </cfRule>
  </conditionalFormatting>
  <conditionalFormatting sqref="M3161">
    <cfRule type="cellIs" dxfId="8589" priority="259" operator="equal">
      <formula>"R"</formula>
    </cfRule>
    <cfRule type="cellIs" dxfId="8588" priority="260" operator="equal">
      <formula>"awc"</formula>
    </cfRule>
    <cfRule type="cellIs" dxfId="8587" priority="261" operator="equal">
      <formula>"A"</formula>
    </cfRule>
  </conditionalFormatting>
  <conditionalFormatting sqref="M5:N5">
    <cfRule type="containsText" dxfId="8586" priority="714" stopIfTrue="1" operator="containsText" text="N">
      <formula>NOT(ISERROR(SEARCH("N",M5)))</formula>
    </cfRule>
    <cfRule type="containsText" dxfId="8585" priority="711" stopIfTrue="1" operator="containsText" text="WAITING">
      <formula>NOT(ISERROR(SEARCH("WAITING",M5)))</formula>
    </cfRule>
    <cfRule type="containsText" dxfId="8584" priority="712" stopIfTrue="1" operator="containsText" text="B">
      <formula>NOT(ISERROR(SEARCH("B",M5)))</formula>
    </cfRule>
    <cfRule type="containsText" dxfId="8583" priority="713" stopIfTrue="1" operator="containsText" text="A">
      <formula>NOT(ISERROR(SEARCH("A",M5)))</formula>
    </cfRule>
  </conditionalFormatting>
  <conditionalFormatting sqref="N3436">
    <cfRule type="expression" dxfId="8582" priority="39">
      <formula>COLUMN()=CELL("COL")</formula>
    </cfRule>
    <cfRule type="expression" dxfId="8581" priority="40">
      <formula>ROW()=CELL("ROW")</formula>
    </cfRule>
  </conditionalFormatting>
  <conditionalFormatting sqref="N3433:U3434">
    <cfRule type="expression" dxfId="8580" priority="501">
      <formula>ROW()=CELL("ROW")</formula>
    </cfRule>
    <cfRule type="expression" dxfId="8579" priority="500">
      <formula>COLUMN()=CELL("COL")</formula>
    </cfRule>
  </conditionalFormatting>
  <conditionalFormatting sqref="N3436:U3437 G3438">
    <cfRule type="expression" dxfId="8578" priority="499">
      <formula>ROW()=CELL("ROW")</formula>
    </cfRule>
    <cfRule type="expression" dxfId="8577" priority="498">
      <formula>COLUMN()=CELL("COL")</formula>
    </cfRule>
  </conditionalFormatting>
  <conditionalFormatting sqref="P5">
    <cfRule type="containsText" dxfId="8576" priority="660" operator="containsText" text="WAITING">
      <formula>NOT(ISERROR(SEARCH("WAITING",P5)))</formula>
    </cfRule>
  </conditionalFormatting>
  <conditionalFormatting sqref="P2803">
    <cfRule type="cellIs" dxfId="8575" priority="573" operator="equal">
      <formula>"awc"</formula>
    </cfRule>
    <cfRule type="cellIs" dxfId="8574" priority="628" operator="equal">
      <formula>"A"</formula>
    </cfRule>
    <cfRule type="cellIs" dxfId="8573" priority="572" operator="equal">
      <formula>"R"</formula>
    </cfRule>
  </conditionalFormatting>
  <conditionalFormatting sqref="Q5:R5">
    <cfRule type="containsText" dxfId="8572" priority="526" stopIfTrue="1" operator="containsText" text="WAITING">
      <formula>NOT(ISERROR(SEARCH("WAITING",Q5)))</formula>
    </cfRule>
    <cfRule type="containsText" dxfId="8571" priority="527" stopIfTrue="1" operator="containsText" text="B">
      <formula>NOT(ISERROR(SEARCH("B",Q5)))</formula>
    </cfRule>
    <cfRule type="containsText" dxfId="8570" priority="529" stopIfTrue="1" operator="containsText" text="N">
      <formula>NOT(ISERROR(SEARCH("N",Q5)))</formula>
    </cfRule>
    <cfRule type="containsText" dxfId="8569" priority="528" stopIfTrue="1" operator="containsText" text="A">
      <formula>NOT(ISERROR(SEARCH("A",Q5)))</formula>
    </cfRule>
  </conditionalFormatting>
  <conditionalFormatting sqref="S172:S173">
    <cfRule type="containsText" dxfId="8568" priority="521" operator="containsText" text="WAITING">
      <formula>NOT(ISERROR(SEARCH("WAITING",S172)))</formula>
    </cfRule>
  </conditionalFormatting>
  <conditionalFormatting sqref="T5">
    <cfRule type="containsText" dxfId="8567" priority="522" operator="containsText" text="WAITING">
      <formula>NOT(ISERROR(SEARCH("WAITING",T5)))</formula>
    </cfRule>
  </conditionalFormatting>
  <conditionalFormatting sqref="T2803">
    <cfRule type="cellIs" dxfId="8566" priority="518" operator="equal">
      <formula>"R"</formula>
    </cfRule>
    <cfRule type="cellIs" dxfId="8565" priority="519" operator="equal">
      <formula>"awc"</formula>
    </cfRule>
    <cfRule type="cellIs" dxfId="8564" priority="520" operator="equal">
      <formula>"A"</formula>
    </cfRule>
  </conditionalFormatting>
  <conditionalFormatting sqref="V4 X4:Y4 F5 U5">
    <cfRule type="containsText" dxfId="8563" priority="725" stopIfTrue="1" operator="containsText" text="WAITING">
      <formula>NOT(ISERROR(SEARCH("WAITING",F4)))</formula>
    </cfRule>
    <cfRule type="containsText" dxfId="8562" priority="726" stopIfTrue="1" operator="containsText" text="B">
      <formula>NOT(ISERROR(SEARCH("B",F4)))</formula>
    </cfRule>
    <cfRule type="containsText" dxfId="8561" priority="727" stopIfTrue="1" operator="containsText" text="A">
      <formula>NOT(ISERROR(SEARCH("A",F4)))</formula>
    </cfRule>
    <cfRule type="containsText" dxfId="8560" priority="728" stopIfTrue="1" operator="containsText" text="N">
      <formula>NOT(ISERROR(SEARCH("N",F4)))</formula>
    </cfRule>
  </conditionalFormatting>
  <conditionalFormatting sqref="V6:Y8">
    <cfRule type="containsText" dxfId="8559" priority="724" operator="containsText" text="WAITING">
      <formula>NOT(ISERROR(SEARCH("WAITING",V6)))</formula>
    </cfRule>
  </conditionalFormatting>
  <conditionalFormatting sqref="V3635:Y3654">
    <cfRule type="expression" dxfId="8558" priority="161" stopIfTrue="1">
      <formula>COLUMN()=CELL("COL")</formula>
    </cfRule>
    <cfRule type="expression" dxfId="8557" priority="162" stopIfTrue="1">
      <formula>ROW()=CELL("ROW")</formula>
    </cfRule>
  </conditionalFormatting>
  <hyperlinks>
    <hyperlink ref="W2606:AI3418" r:id="rId1" display="PDFIR FINALLY" xr:uid="{E63C1859-397D-4D65-82A8-D651DF178FDF}"/>
    <hyperlink ref="AB1:AC1048576" r:id="rId2" display="\\Dc-1\kased khair-raas elhekma\COVERS\COVER IR" xr:uid="{10B2B566-0784-4B49-A675-722BB67B3FD3}"/>
    <hyperlink ref="W3127:AI3132" r:id="rId3" display="PDFIR FINALLY" xr:uid="{E05A2B05-1CDA-4BBC-9A86-D91363FE3FA7}"/>
    <hyperlink ref="W3127:AA3132" r:id="rId4" display="\\Dc-1\kased khair-raas elhekma\LOG &amp; PDF\PDFIR FINALLY" xr:uid="{CB172A34-290E-44A8-AC1A-BEF2DEB8CA8D}"/>
    <hyperlink ref="AB3127:AC3132" r:id="rId5" display="\\Dc-1\kased khair-raas elhekma\COVERS\COVER IR" xr:uid="{FFD32357-F242-499E-B150-AACF7E815603}"/>
    <hyperlink ref="W3215:AI3216" r:id="rId6" display="PDFIR FINALLY" xr:uid="{8259BDC0-AE20-4A05-BCA7-868DEB3ACE91}"/>
    <hyperlink ref="W3217:AI3218" r:id="rId7" display="PDFIR FINALLY" xr:uid="{D8C8DD02-C55C-4BAE-AF87-4368A4F5BD18}"/>
    <hyperlink ref="W3219:AI3220" r:id="rId8" display="PDFIR FINALLY" xr:uid="{327AC82A-97CB-4AE4-9BCA-53794CBFDCD2}"/>
    <hyperlink ref="W3221:AI3222" r:id="rId9" display="PDFIR FINALLY" xr:uid="{EC201AEE-7E37-46F4-9862-28EF679F91DD}"/>
    <hyperlink ref="W3223:AI3224" r:id="rId10" display="PDFIR FINALLY" xr:uid="{5E156EBA-4D3F-4E17-A6A7-1F3494FE4667}"/>
    <hyperlink ref="W3225:AI3226" r:id="rId11" display="PDFIR FINALLY" xr:uid="{0C521DC4-4016-41FD-8BB3-4F79412333B0}"/>
    <hyperlink ref="W3227:AI3228" r:id="rId12" display="PDFIR FINALLY" xr:uid="{C9D5247D-FF1C-4F51-895A-B918EEBE387D}"/>
    <hyperlink ref="W3229:AI3230" r:id="rId13" display="PDFIR FINALLY" xr:uid="{34F9606B-47E6-4B14-9B83-8B4938F6F29B}"/>
    <hyperlink ref="W3231:AI3232" r:id="rId14" display="PDFIR FINALLY" xr:uid="{12A511C4-50F5-48E3-BCA1-4AF6821A7287}"/>
    <hyperlink ref="W3233:AI3234" r:id="rId15" display="PDFIR FINALLY" xr:uid="{3004BD13-6972-45BB-99BF-F5913DF9F324}"/>
    <hyperlink ref="W3235:AI3236" r:id="rId16" display="PDFIR FINALLY" xr:uid="{2E3E7162-7DE6-43BA-BAE2-2B6ED2EA47C8}"/>
    <hyperlink ref="W3237:AI3238" r:id="rId17" display="PDFIR FINALLY" xr:uid="{AEB36F91-8BE1-484F-9326-A0FB98E5F50B}"/>
    <hyperlink ref="W3239:AI3239" r:id="rId18" display="PDFIR FINALLY" xr:uid="{654622B1-8BF6-4A35-8A49-D5432330E1C2}"/>
    <hyperlink ref="W3240:AI3241" r:id="rId19" display="PDFIR FINALLY" xr:uid="{668BDFDE-75A2-4E09-A359-3768AAE0769E}"/>
    <hyperlink ref="W3242:AI3243" r:id="rId20" display="PDFIR FINALLY" xr:uid="{A84EC82A-576A-4B14-8202-966532353743}"/>
    <hyperlink ref="W3244:AI3245" r:id="rId21" display="PDFIR FINALLY" xr:uid="{6984AE96-E41F-494D-A463-2D9B418792BD}"/>
    <hyperlink ref="W3246:AI3247" r:id="rId22" display="PDFIR FINALLY" xr:uid="{BA5E7761-0CBF-4162-AA41-CE32B913C41C}"/>
    <hyperlink ref="W3248:AI3249" r:id="rId23" display="PDFIR FINALLY" xr:uid="{2A5C4FC7-4930-45F4-9141-9B692232EA77}"/>
    <hyperlink ref="W3250:AI3251" r:id="rId24" display="PDFIR FINALLY" xr:uid="{740C8851-EE35-4BA9-A820-20F0F5E4BECD}"/>
    <hyperlink ref="W3215:AA3216" r:id="rId25" display="\\Dc-1\kased khair-raas elhekma\LOG &amp; PDF\PDFIR FINALLY" xr:uid="{E4F2E36C-DC38-457A-8E00-28CF43C71C38}"/>
    <hyperlink ref="W3217:AA3218" r:id="rId26" display="\\Dc-1\kased khair-raas elhekma\LOG &amp; PDF\PDFIR FINALLY" xr:uid="{84095F4F-F2C3-4505-8DD8-7E08D57B7609}"/>
    <hyperlink ref="W3219:AA3220" r:id="rId27" display="\\Dc-1\kased khair-raas elhekma\LOG &amp; PDF\PDFIR FINALLY" xr:uid="{9F1AA1A4-A122-4B3E-8EDC-D260BF624161}"/>
    <hyperlink ref="W3221:AA3222" r:id="rId28" display="\\Dc-1\kased khair-raas elhekma\LOG &amp; PDF\PDFIR FINALLY" xr:uid="{FDB54734-CDE4-4BA1-9A94-1B5BD78624A7}"/>
    <hyperlink ref="W3223:AA3224" r:id="rId29" display="\\Dc-1\kased khair-raas elhekma\LOG &amp; PDF\PDFIR FINALLY" xr:uid="{14FEDE95-AB11-43BE-911E-67B71C408E43}"/>
    <hyperlink ref="W3225:AA3226" r:id="rId30" display="\\Dc-1\kased khair-raas elhekma\LOG &amp; PDF\PDFIR FINALLY" xr:uid="{49CDAF7D-99F7-4014-A00C-BA1E13A0BF62}"/>
    <hyperlink ref="W3227:AA3228" r:id="rId31" display="\\Dc-1\kased khair-raas elhekma\LOG &amp; PDF\PDFIR FINALLY" xr:uid="{0F5DF458-4D7A-42A3-9EAF-BA555B57C406}"/>
    <hyperlink ref="W3229:AA3230" r:id="rId32" display="\\Dc-1\kased khair-raas elhekma\LOG &amp; PDF\PDFIR FINALLY" xr:uid="{513A7C1D-6E0E-4548-83AD-5110A8DCD554}"/>
    <hyperlink ref="W3231:AA3232" r:id="rId33" display="\\Dc-1\kased khair-raas elhekma\LOG &amp; PDF\PDFIR FINALLY" xr:uid="{DD68297F-582D-4061-B403-C64751861054}"/>
    <hyperlink ref="W3233:AA3234" r:id="rId34" display="\\Dc-1\kased khair-raas elhekma\LOG &amp; PDF\PDFIR FINALLY" xr:uid="{A1496133-CF47-49FE-AE29-22EF7380ECCD}"/>
    <hyperlink ref="W3235:AA3236" r:id="rId35" display="\\Dc-1\kased khair-raas elhekma\LOG &amp; PDF\PDFIR FINALLY" xr:uid="{DD45B3DF-FBE7-431F-B909-66D36816DF21}"/>
    <hyperlink ref="W3237:AA3238" r:id="rId36" display="\\Dc-1\kased khair-raas elhekma\LOG &amp; PDF\PDFIR FINALLY" xr:uid="{9710317A-E8D7-4ECC-8798-A6359BF14BBF}"/>
    <hyperlink ref="W3239:AA3239" r:id="rId37" display="\\Dc-1\kased khair-raas elhekma\LOG &amp; PDF\PDFIR FINALLY" xr:uid="{17D27544-FFF7-4DEE-ADF7-19F874995E51}"/>
    <hyperlink ref="W3240:AA3241" r:id="rId38" display="\\Dc-1\kased khair-raas elhekma\LOG &amp; PDF\PDFIR FINALLY" xr:uid="{309D2DA2-8B73-4802-97C4-03DD5D643353}"/>
    <hyperlink ref="W3242:AA3243" r:id="rId39" display="\\Dc-1\kased khair-raas elhekma\LOG &amp; PDF\PDFIR FINALLY" xr:uid="{9899DFE8-E180-4F64-AD00-3AB30CB894E0}"/>
    <hyperlink ref="W3244:AA3245" r:id="rId40" display="\\Dc-1\kased khair-raas elhekma\LOG &amp; PDF\PDFIR FINALLY" xr:uid="{B2B121C9-3907-4E42-8AFA-A883DA626324}"/>
    <hyperlink ref="W3246:AA3247" r:id="rId41" display="\\Dc-1\kased khair-raas elhekma\LOG &amp; PDF\PDFIR FINALLY" xr:uid="{B1801299-B581-4E50-B22C-2D1825C67D6B}"/>
    <hyperlink ref="W3248:AA3249" r:id="rId42" display="\\Dc-1\kased khair-raas elhekma\LOG &amp; PDF\PDFIR FINALLY" xr:uid="{445E793E-C2DB-445B-9766-8159D4A32BDA}"/>
    <hyperlink ref="W3250:AA3251" r:id="rId43" display="\\Dc-1\kased khair-raas elhekma\LOG &amp; PDF\PDFIR FINALLY" xr:uid="{3EC70C19-157F-4312-B541-E3C78F0A3EE4}"/>
    <hyperlink ref="AB3215:AC3216" r:id="rId44" display="\\Dc-1\kased khair-raas elhekma\COVERS\COVER IR" xr:uid="{F48BE45D-FD06-4C30-90C4-E841931EFE4A}"/>
    <hyperlink ref="AB3217:AC3218" r:id="rId45" display="\\Dc-1\kased khair-raas elhekma\COVERS\COVER IR" xr:uid="{3EB49997-A0D2-4BEA-AB3D-0F4F57669A0B}"/>
    <hyperlink ref="AB3219:AC3220" r:id="rId46" display="\\Dc-1\kased khair-raas elhekma\COVERS\COVER IR" xr:uid="{A9BB7250-C88B-4D84-97C0-470344C0F94C}"/>
    <hyperlink ref="AB3221:AC3222" r:id="rId47" display="\\Dc-1\kased khair-raas elhekma\COVERS\COVER IR" xr:uid="{4EC639B3-A806-4816-8CCD-15F2E915BE1B}"/>
    <hyperlink ref="AB3223:AC3224" r:id="rId48" display="\\Dc-1\kased khair-raas elhekma\COVERS\COVER IR" xr:uid="{6E5B01AC-E425-467F-A4EE-DEBCCDC890B8}"/>
    <hyperlink ref="AB3225:AC3226" r:id="rId49" display="\\Dc-1\kased khair-raas elhekma\COVERS\COVER IR" xr:uid="{813A038E-58BF-46CF-912F-A591037E5B08}"/>
    <hyperlink ref="AB3227:AC3228" r:id="rId50" display="\\Dc-1\kased khair-raas elhekma\COVERS\COVER IR" xr:uid="{5924FD57-101C-4CD3-8459-6ABD1B9932A1}"/>
    <hyperlink ref="AB3229:AC3230" r:id="rId51" display="\\Dc-1\kased khair-raas elhekma\COVERS\COVER IR" xr:uid="{944352AF-548C-47DC-9084-3FEAE4CA16E3}"/>
    <hyperlink ref="AB3231:AC3232" r:id="rId52" display="\\Dc-1\kased khair-raas elhekma\COVERS\COVER IR" xr:uid="{04BF6C73-7906-40FE-A16B-EB108799E7F7}"/>
    <hyperlink ref="AB3233:AC3234" r:id="rId53" display="\\Dc-1\kased khair-raas elhekma\COVERS\COVER IR" xr:uid="{E5E6FE81-5112-4D90-82EC-EA6591E8C076}"/>
    <hyperlink ref="AB3235:AC3236" r:id="rId54" display="\\Dc-1\kased khair-raas elhekma\COVERS\COVER IR" xr:uid="{BD277160-BB85-4BE8-BA5F-5D7DCA4CEE06}"/>
    <hyperlink ref="AB3237:AC3238" r:id="rId55" display="\\Dc-1\kased khair-raas elhekma\COVERS\COVER IR" xr:uid="{4047D9FD-4651-4356-8962-517F826A8442}"/>
    <hyperlink ref="AB3239:AC3239" r:id="rId56" display="\\Dc-1\kased khair-raas elhekma\COVERS\COVER IR" xr:uid="{6F3B65CC-8E70-4C61-8F04-A2018F380218}"/>
    <hyperlink ref="AB3240:AC3241" r:id="rId57" display="\\Dc-1\kased khair-raas elhekma\COVERS\COVER IR" xr:uid="{9A5AFA06-700D-4104-8F5F-0A347794AE13}"/>
    <hyperlink ref="AB3242:AC3243" r:id="rId58" display="\\Dc-1\kased khair-raas elhekma\COVERS\COVER IR" xr:uid="{8FEF795A-CDCC-4317-8F5B-7B61218868C3}"/>
    <hyperlink ref="AB3244:AC3245" r:id="rId59" display="\\Dc-1\kased khair-raas elhekma\COVERS\COVER IR" xr:uid="{B3B1AA25-E400-4674-BA52-54833F6FACCC}"/>
    <hyperlink ref="AB3246:AC3247" r:id="rId60" display="\\Dc-1\kased khair-raas elhekma\COVERS\COVER IR" xr:uid="{366D22E8-EB74-4CF5-8EE9-445B5AC3419B}"/>
    <hyperlink ref="AB3248:AC3249" r:id="rId61" display="\\Dc-1\kased khair-raas elhekma\COVERS\COVER IR" xr:uid="{C73ADB1C-9496-4E9F-9BCB-5B566D680549}"/>
    <hyperlink ref="AB3250:AC3251" r:id="rId62" display="\\Dc-1\kased khair-raas elhekma\COVERS\COVER IR" xr:uid="{33A6DE71-23D1-43CF-B34C-0FBDB07CCA35}"/>
    <hyperlink ref="W3612:AA3612" r:id="rId63" display="\\Dc-1\kased khair-raas elhekma\LOG &amp; PDF\PDFIR FINALLY" xr:uid="{584649E3-FE76-4A1C-8DA7-4C3ED4134556}"/>
    <hyperlink ref="W3613:AA3613" r:id="rId64" display="\\Dc-1\kased khair-raas elhekma\LOG &amp; PDF\PDFIR FINALLY" xr:uid="{26293DB6-74DF-44B5-A812-EF54C40D2530}"/>
    <hyperlink ref="W3614:AA3614" r:id="rId65" display="\\Dc-1\kased khair-raas elhekma\LOG &amp; PDF\PDFIR FINALLY" xr:uid="{C8030117-F249-4329-9F1B-33F007522325}"/>
    <hyperlink ref="W3615:AA3615" r:id="rId66" display="\\Dc-1\kased khair-raas elhekma\LOG &amp; PDF\PDFIR FINALLY" xr:uid="{1AA108F7-4A98-4278-8465-3A49C21D9FC9}"/>
    <hyperlink ref="W3618:AA3618" r:id="rId67" display="\\Dc-1\kased khair-raas elhekma\LOG &amp; PDF\PDFIR FINALLY" xr:uid="{3F3DAAD1-27AC-4963-80A4-66FFA7720598}"/>
    <hyperlink ref="W3619:AA3619" r:id="rId68" display="\\Dc-1\kased khair-raas elhekma\LOG &amp; PDF\PDFIR FINALLY" xr:uid="{2AF751BD-DE73-4E3F-AFE8-85974138EA37}"/>
    <hyperlink ref="W3620:AA3620" r:id="rId69" display="\\Dc-1\kased khair-raas elhekma\LOG &amp; PDF\PDFIR FINALLY" xr:uid="{8F05EF0E-CA6B-4820-B73F-C3745E5066A3}"/>
    <hyperlink ref="W3621:AA3621" r:id="rId70" display="\\Dc-1\kased khair-raas elhekma\LOG &amp; PDF\PDFIR FINALLY" xr:uid="{E92BF079-FE5A-4451-AB44-ECC2C2C489A8}"/>
    <hyperlink ref="AB3612:AC3612" r:id="rId71" display="\\Dc-1\kased khair-raas elhekma\COVERS\COVER IR" xr:uid="{552F5FFA-D878-40FB-9247-A174B58965CF}"/>
    <hyperlink ref="AB3613:AC3613" r:id="rId72" display="\\Dc-1\kased khair-raas elhekma\COVERS\COVER IR" xr:uid="{71FB5BB1-6A7A-4B57-9D56-D8D15C487E7F}"/>
    <hyperlink ref="AB3614:AC3614" r:id="rId73" display="\\Dc-1\kased khair-raas elhekma\COVERS\COVER IR" xr:uid="{137D6205-E277-43AF-981C-A829D8FECEE7}"/>
    <hyperlink ref="AB3615:AC3615" r:id="rId74" display="\\Dc-1\kased khair-raas elhekma\COVERS\COVER IR" xr:uid="{1C225297-6AF9-4762-8BE2-625474CCBD9F}"/>
    <hyperlink ref="AB3618:AC3618" r:id="rId75" display="\\Dc-1\kased khair-raas elhekma\COVERS\COVER IR" xr:uid="{7704B362-6A14-4B58-AB5F-A670DD2F037B}"/>
    <hyperlink ref="AB3619:AC3619" r:id="rId76" display="\\Dc-1\kased khair-raas elhekma\COVERS\COVER IR" xr:uid="{1A2A2852-2B00-4B1E-B7C2-92E559FEA010}"/>
    <hyperlink ref="AB3620:AC3620" r:id="rId77" display="\\Dc-1\kased khair-raas elhekma\COVERS\COVER IR" xr:uid="{54DFC405-7AE2-4797-A294-99A432BCA750}"/>
    <hyperlink ref="AB3621:AC3621" r:id="rId78" display="\\Dc-1\kased khair-raas elhekma\COVERS\COVER IR" xr:uid="{7357E2AE-10BB-42A8-A08C-BEE297B03756}"/>
    <hyperlink ref="W3622:AA3622" r:id="rId79" display="\\Dc-1\kased khair-raas elhekma\LOG &amp; PDF\PDFIR FINALLY" xr:uid="{84A168F7-EE69-4BA5-9310-CB94BC9BD6DD}"/>
    <hyperlink ref="AB3622:AC3622" r:id="rId80" display="\\Dc-1\kased khair-raas elhekma\COVERS\COVER IR" xr:uid="{EF7D1992-FD74-44D6-BE6E-17A585484E4E}"/>
    <hyperlink ref="W3623:AA3623" r:id="rId81" display="\\Dc-1\kased khair-raas elhekma\LOG &amp; PDF\PDFIR FINALLY" xr:uid="{21BB825B-7DC4-4B52-8A8A-E8334EEF176C}"/>
    <hyperlink ref="AB3623:AC3623" r:id="rId82" display="\\Dc-1\kased khair-raas elhekma\COVERS\COVER IR" xr:uid="{7CD28A2A-C99A-405D-863F-64E8A1CD510A}"/>
    <hyperlink ref="W3624:AA3624" r:id="rId83" display="\\Dc-1\kased khair-raas elhekma\LOG &amp; PDF\PDFIR FINALLY" xr:uid="{2978F9BD-CAAA-49CB-8C18-E6AFB8A3A586}"/>
    <hyperlink ref="W3625:AA3625" r:id="rId84" display="\\Dc-1\kased khair-raas elhekma\LOG &amp; PDF\PDFIR FINALLY" xr:uid="{84FE588E-E662-41D2-A458-BDE18B6081FB}"/>
    <hyperlink ref="W3626:AA3626" r:id="rId85" display="\\Dc-1\kased khair-raas elhekma\LOG &amp; PDF\PDFIR FINALLY" xr:uid="{221735A5-0D7E-44F1-85F3-8814BE42FDEA}"/>
    <hyperlink ref="W3627:AA3627" r:id="rId86" display="\\Dc-1\kased khair-raas elhekma\LOG &amp; PDF\PDFIR FINALLY" xr:uid="{F73D82AB-C34A-4BDC-8ED5-4AC650EB248C}"/>
    <hyperlink ref="W3628:AA3628" r:id="rId87" display="\\Dc-1\kased khair-raas elhekma\LOG &amp; PDF\PDFIR FINALLY" xr:uid="{003A2B4E-CB2F-4E09-B495-18218EF96D3C}"/>
    <hyperlink ref="W3629:AA3629" r:id="rId88" display="\\Dc-1\kased khair-raas elhekma\LOG &amp; PDF\PDFIR FINALLY" xr:uid="{615CB049-7EAB-47A1-92D0-FBCD80232790}"/>
    <hyperlink ref="W3630:AA3630" r:id="rId89" display="\\Dc-1\kased khair-raas elhekma\LOG &amp; PDF\PDFIR FINALLY" xr:uid="{A113D006-840E-4057-9FD1-E9D1D8861E6A}"/>
    <hyperlink ref="W3631:AA3631" r:id="rId90" display="\\Dc-1\kased khair-raas elhekma\LOG &amp; PDF\PDFIR FINALLY" xr:uid="{3575AC82-A925-4933-B0FA-84EBF78B4F62}"/>
    <hyperlink ref="W3632:AA3632" r:id="rId91" display="\\Dc-1\kased khair-raas elhekma\LOG &amp; PDF\PDFIR FINALLY" xr:uid="{4B3FB9C9-9E63-4089-8564-8ED5DA339C5A}"/>
    <hyperlink ref="W3633:AA3633" r:id="rId92" display="\\Dc-1\kased khair-raas elhekma\LOG &amp; PDF\PDFIR FINALLY" xr:uid="{4F0AB4BB-7F19-4F9B-8DF3-4803F6F8E734}"/>
    <hyperlink ref="AB3624:AC3624" r:id="rId93" display="\\Dc-1\kased khair-raas elhekma\COVERS\COVER IR" xr:uid="{A332BBE1-98A1-4C04-BE8F-3BE605AAD27C}"/>
    <hyperlink ref="AB3625:AC3625" r:id="rId94" display="\\Dc-1\kased khair-raas elhekma\COVERS\COVER IR" xr:uid="{51CD8D29-33F4-40FA-841E-B7D0E04548C2}"/>
    <hyperlink ref="AB3626:AC3626" r:id="rId95" display="\\Dc-1\kased khair-raas elhekma\COVERS\COVER IR" xr:uid="{29ED2D34-ADD9-4FA8-AC79-830A51E17250}"/>
    <hyperlink ref="AB3627:AC3627" r:id="rId96" display="\\Dc-1\kased khair-raas elhekma\COVERS\COVER IR" xr:uid="{385F9591-4089-4F58-8E69-CBCCC0753B58}"/>
    <hyperlink ref="AB3628:AC3628" r:id="rId97" display="\\Dc-1\kased khair-raas elhekma\COVERS\COVER IR" xr:uid="{CC19AD59-44AE-461A-89CC-E21A4BEE03DA}"/>
    <hyperlink ref="AB3629:AC3629" r:id="rId98" display="\\Dc-1\kased khair-raas elhekma\COVERS\COVER IR" xr:uid="{180CAA9C-A0D0-4502-AC7D-A224E1D014C5}"/>
    <hyperlink ref="AB3630:AC3630" r:id="rId99" display="\\Dc-1\kased khair-raas elhekma\COVERS\COVER IR" xr:uid="{A4769FD3-DEFB-4B98-8872-920956A15009}"/>
    <hyperlink ref="AB3631:AC3631" r:id="rId100" display="\\Dc-1\kased khair-raas elhekma\COVERS\COVER IR" xr:uid="{1F90E709-2841-4212-9C27-8E75BE32C5DC}"/>
    <hyperlink ref="AB3632:AC3632" r:id="rId101" display="\\Dc-1\kased khair-raas elhekma\COVERS\COVER IR" xr:uid="{95FCA7A9-EDF8-4AD9-AB7D-49E555B6992E}"/>
    <hyperlink ref="AB3633:AC3633" r:id="rId102" display="\\Dc-1\kased khair-raas elhekma\COVERS\COVER IR" xr:uid="{2748CC01-CDE8-4C6E-9B7E-68F2638B1CE5}"/>
  </hyperlinks>
  <printOptions horizontalCentered="1"/>
  <pageMargins left="0.25" right="0.25" top="0.75" bottom="0.75" header="0.3" footer="0.3"/>
  <pageSetup paperSize="9" scale="10" orientation="landscape" r:id="rId103"/>
  <rowBreaks count="2" manualBreakCount="2">
    <brk id="893" max="16383" man="1"/>
    <brk id="1178" max="16383" man="1"/>
  </rowBreaks>
  <drawing r:id="rId104"/>
  <legacyDrawing r:id="rId1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CCFFCC"/>
    <pageSetUpPr fitToPage="1"/>
  </sheetPr>
  <dimension ref="A1:Z502"/>
  <sheetViews>
    <sheetView view="pageBreakPreview" zoomScale="55" zoomScaleNormal="100" zoomScaleSheetLayoutView="55" workbookViewId="0">
      <pane ySplit="5" topLeftCell="A443" activePane="bottomLeft" state="frozen"/>
      <selection activeCell="V3445" sqref="V3445"/>
      <selection pane="bottomLeft" activeCell="E446" sqref="E446"/>
    </sheetView>
  </sheetViews>
  <sheetFormatPr defaultRowHeight="14.4" x14ac:dyDescent="0.3"/>
  <cols>
    <col min="1" max="1" width="6.33203125" bestFit="1" customWidth="1"/>
    <col min="2" max="2" width="51.33203125" customWidth="1"/>
    <col min="3" max="3" width="14.88671875" hidden="1" customWidth="1"/>
    <col min="4" max="4" width="86.44140625" customWidth="1"/>
    <col min="5" max="5" width="23" style="20" customWidth="1"/>
    <col min="6" max="6" width="13.88671875" customWidth="1"/>
    <col min="7" max="8" width="26.33203125" customWidth="1"/>
    <col min="9" max="9" width="9.44140625" style="963" customWidth="1"/>
    <col min="10" max="10" width="15.88671875" bestFit="1" customWidth="1"/>
    <col min="11" max="11" width="16.33203125" customWidth="1"/>
    <col min="12" max="12" width="8.6640625" style="963" customWidth="1"/>
    <col min="13" max="14" width="16.33203125" customWidth="1"/>
    <col min="15" max="15" width="8" customWidth="1"/>
    <col min="16" max="17" width="16.33203125" customWidth="1"/>
    <col min="18" max="18" width="9.33203125" customWidth="1"/>
    <col min="19" max="20" width="16.33203125" customWidth="1"/>
    <col min="21" max="21" width="8.44140625" customWidth="1"/>
    <col min="22" max="22" width="50.5546875" style="312" bestFit="1" customWidth="1"/>
    <col min="23" max="24" width="9.109375" style="1020"/>
    <col min="25" max="26" width="9.109375" style="584"/>
  </cols>
  <sheetData>
    <row r="1" spans="1:24" ht="140.25" customHeight="1" x14ac:dyDescent="0.3">
      <c r="A1" s="1023"/>
      <c r="B1" s="1023"/>
      <c r="C1" s="1023"/>
      <c r="D1" s="1023"/>
      <c r="E1" s="1023"/>
      <c r="F1" s="1023"/>
      <c r="G1" s="1023"/>
      <c r="H1" s="1023"/>
      <c r="I1" s="1023"/>
      <c r="J1" s="1023"/>
      <c r="K1" s="1023"/>
      <c r="L1" s="1023"/>
      <c r="M1" s="1023"/>
      <c r="N1" s="1023"/>
      <c r="O1" s="1023"/>
      <c r="P1" s="1023"/>
      <c r="Q1" s="1023"/>
      <c r="R1" s="1023"/>
      <c r="S1" s="1023"/>
      <c r="T1" s="1023"/>
      <c r="U1" s="1023"/>
      <c r="V1" s="1023"/>
      <c r="W1" s="1020" t="s">
        <v>12180</v>
      </c>
    </row>
    <row r="2" spans="1:24" ht="56.25" customHeight="1" x14ac:dyDescent="0.3">
      <c r="A2" s="1024" t="s">
        <v>49</v>
      </c>
      <c r="B2" s="1024"/>
      <c r="C2" s="1024"/>
      <c r="D2" s="1024"/>
      <c r="E2" s="1024"/>
      <c r="F2" s="1024"/>
      <c r="G2" s="1024"/>
      <c r="H2" s="1024"/>
      <c r="I2" s="1024"/>
      <c r="J2" s="1024"/>
      <c r="K2" s="1024"/>
      <c r="L2" s="1024"/>
      <c r="M2" s="1024"/>
      <c r="N2" s="1024"/>
      <c r="O2" s="1024"/>
      <c r="P2" s="1024"/>
      <c r="Q2" s="1024"/>
      <c r="R2" s="1024"/>
      <c r="S2" s="1024"/>
      <c r="T2" s="1024"/>
      <c r="U2" s="1024"/>
      <c r="V2" s="1024"/>
    </row>
    <row r="3" spans="1:24" s="586" customFormat="1" ht="56.25" customHeight="1" thickBot="1" x14ac:dyDescent="0.35">
      <c r="A3" s="1025" t="s">
        <v>826</v>
      </c>
      <c r="B3" s="1025"/>
      <c r="C3" s="1025"/>
      <c r="D3" s="1025"/>
      <c r="E3" s="1025"/>
      <c r="F3" s="1025"/>
      <c r="G3" s="1025"/>
      <c r="H3" s="1025"/>
      <c r="I3" s="1025"/>
      <c r="J3" s="1025"/>
      <c r="K3" s="1025"/>
      <c r="L3" s="1025"/>
      <c r="M3" s="1025"/>
      <c r="N3" s="1025"/>
      <c r="O3" s="1025"/>
      <c r="P3" s="1025"/>
      <c r="Q3" s="1025"/>
      <c r="R3" s="1025"/>
      <c r="S3" s="1025"/>
      <c r="T3" s="1025"/>
      <c r="U3" s="1025"/>
      <c r="V3" s="1025"/>
      <c r="W3" s="1020"/>
      <c r="X3" s="1020"/>
    </row>
    <row r="4" spans="1:24" ht="24" customHeight="1" thickTop="1" x14ac:dyDescent="0.3">
      <c r="A4" s="1016" t="s">
        <v>11</v>
      </c>
      <c r="B4" s="1014" t="s">
        <v>15082</v>
      </c>
      <c r="C4" s="1037" t="s">
        <v>1</v>
      </c>
      <c r="D4" s="1035" t="s">
        <v>2</v>
      </c>
      <c r="E4" s="1031" t="s">
        <v>15081</v>
      </c>
      <c r="F4" s="1021" t="s">
        <v>42</v>
      </c>
      <c r="G4" s="1018" t="s">
        <v>4</v>
      </c>
      <c r="H4" s="1026" t="s">
        <v>5</v>
      </c>
      <c r="I4" s="1033" t="s">
        <v>6</v>
      </c>
      <c r="J4" s="1028" t="s">
        <v>3887</v>
      </c>
      <c r="K4" s="1029"/>
      <c r="L4" s="1030"/>
      <c r="M4" s="1028" t="s">
        <v>3888</v>
      </c>
      <c r="N4" s="1029"/>
      <c r="O4" s="1030"/>
      <c r="P4" s="1028" t="s">
        <v>4485</v>
      </c>
      <c r="Q4" s="1029"/>
      <c r="R4" s="1030"/>
      <c r="S4" s="1028" t="s">
        <v>5074</v>
      </c>
      <c r="T4" s="1029"/>
      <c r="U4" s="1029"/>
      <c r="V4" s="1026" t="s">
        <v>1</v>
      </c>
    </row>
    <row r="5" spans="1:24" ht="34.5" customHeight="1" thickBot="1" x14ac:dyDescent="0.35">
      <c r="A5" s="1017"/>
      <c r="B5" s="1015"/>
      <c r="C5" s="1038"/>
      <c r="D5" s="1036"/>
      <c r="E5" s="1032"/>
      <c r="F5" s="1022"/>
      <c r="G5" s="1019"/>
      <c r="H5" s="1027"/>
      <c r="I5" s="1034"/>
      <c r="J5" s="44" t="s">
        <v>4</v>
      </c>
      <c r="K5" s="36" t="s">
        <v>5</v>
      </c>
      <c r="L5" s="964" t="s">
        <v>6</v>
      </c>
      <c r="M5" s="44" t="s">
        <v>4</v>
      </c>
      <c r="N5" s="36" t="s">
        <v>5</v>
      </c>
      <c r="O5" s="550" t="s">
        <v>6</v>
      </c>
      <c r="P5" s="44" t="s">
        <v>4</v>
      </c>
      <c r="Q5" s="36" t="s">
        <v>5</v>
      </c>
      <c r="R5" s="549" t="s">
        <v>6</v>
      </c>
      <c r="S5" s="44" t="s">
        <v>4</v>
      </c>
      <c r="T5" s="36" t="s">
        <v>5</v>
      </c>
      <c r="U5" s="550" t="s">
        <v>6</v>
      </c>
      <c r="V5" s="1027"/>
    </row>
    <row r="6" spans="1:24" ht="58.5" customHeight="1" thickTop="1" x14ac:dyDescent="0.3">
      <c r="A6" s="61">
        <f t="shared" ref="A6:A69" si="0">ROW()-ROW($A$5)</f>
        <v>1</v>
      </c>
      <c r="B6" s="1" t="s">
        <v>20600</v>
      </c>
      <c r="C6" s="2" t="str">
        <f t="shared" ref="C6:C50" si="1">IF(B6&gt;0,HYPERLINK(CONCATENATE("PDF MIR/",B6,".pdf"),CONCATENATE("Open PDF MIR.",B6)),"")</f>
        <v>Open PDF MIR.RHS-KK-ECG-MIR-UNKNOWN-1-REV.01</v>
      </c>
      <c r="D6" s="83" t="s">
        <v>63</v>
      </c>
      <c r="E6" s="402"/>
      <c r="F6" s="27" t="s">
        <v>17</v>
      </c>
      <c r="G6" s="27">
        <v>44745</v>
      </c>
      <c r="H6" s="27">
        <v>44746</v>
      </c>
      <c r="I6" s="28" t="s">
        <v>26</v>
      </c>
      <c r="J6" s="27">
        <v>44805</v>
      </c>
      <c r="K6" s="27">
        <v>44807</v>
      </c>
      <c r="L6" s="28" t="s">
        <v>62</v>
      </c>
      <c r="M6" s="27"/>
      <c r="N6" s="27"/>
      <c r="O6" s="27"/>
      <c r="P6" s="27"/>
      <c r="Q6" s="27"/>
      <c r="R6" s="27"/>
      <c r="S6" s="27"/>
      <c r="T6" s="27"/>
      <c r="U6" s="27"/>
      <c r="V6" s="311" t="str">
        <f t="shared" ref="V6:V62" si="2">IF(B6&gt;0,HYPERLINK(CONCATENATE("PDF MIR/",B6,".pdf"),CONCATENATE("Open PDF MIR.",B6)),"")</f>
        <v>Open PDF MIR.RHS-KK-ECG-MIR-UNKNOWN-1-REV.01</v>
      </c>
    </row>
    <row r="7" spans="1:24" ht="58.5" customHeight="1" x14ac:dyDescent="0.3">
      <c r="A7" s="61">
        <f t="shared" si="0"/>
        <v>2</v>
      </c>
      <c r="B7" s="1" t="s">
        <v>20601</v>
      </c>
      <c r="C7" s="2" t="str">
        <f t="shared" si="1"/>
        <v>Open PDF MIR.RHS-KK-ECG-MIR-UNKNOWN-2-REV.00</v>
      </c>
      <c r="D7" s="83" t="s">
        <v>588</v>
      </c>
      <c r="E7" s="402"/>
      <c r="F7" s="27" t="s">
        <v>17</v>
      </c>
      <c r="G7" s="27">
        <v>44760</v>
      </c>
      <c r="H7" s="27">
        <v>44766</v>
      </c>
      <c r="I7" s="28" t="s">
        <v>93</v>
      </c>
      <c r="J7" s="27"/>
      <c r="K7" s="27"/>
      <c r="L7" s="962"/>
      <c r="M7" s="27"/>
      <c r="N7" s="27"/>
      <c r="O7" s="27"/>
      <c r="P7" s="27"/>
      <c r="Q7" s="27"/>
      <c r="R7" s="27"/>
      <c r="S7" s="27"/>
      <c r="T7" s="27"/>
      <c r="U7" s="27"/>
      <c r="V7" s="311" t="str">
        <f t="shared" si="2"/>
        <v>Open PDF MIR.RHS-KK-ECG-MIR-UNKNOWN-2-REV.00</v>
      </c>
    </row>
    <row r="8" spans="1:24" ht="58.5" customHeight="1" x14ac:dyDescent="0.3">
      <c r="A8" s="61">
        <f t="shared" si="0"/>
        <v>3</v>
      </c>
      <c r="B8" s="1" t="s">
        <v>20602</v>
      </c>
      <c r="C8" s="2" t="str">
        <f t="shared" si="1"/>
        <v>Open PDF MIR.RHS-KK-ECG-MIR-UNKNOWN-3-REV.00</v>
      </c>
      <c r="D8" s="83" t="s">
        <v>588</v>
      </c>
      <c r="E8" s="402"/>
      <c r="F8" s="27" t="s">
        <v>17</v>
      </c>
      <c r="G8" s="27">
        <v>44760</v>
      </c>
      <c r="H8" s="27">
        <v>44761</v>
      </c>
      <c r="I8" s="28" t="s">
        <v>93</v>
      </c>
      <c r="J8" s="27"/>
      <c r="K8" s="27"/>
      <c r="L8" s="962"/>
      <c r="M8" s="27"/>
      <c r="N8" s="27"/>
      <c r="O8" s="27"/>
      <c r="P8" s="27"/>
      <c r="Q8" s="27"/>
      <c r="R8" s="27"/>
      <c r="S8" s="27"/>
      <c r="T8" s="27"/>
      <c r="U8" s="27"/>
      <c r="V8" s="311" t="str">
        <f t="shared" si="2"/>
        <v>Open PDF MIR.RHS-KK-ECG-MIR-UNKNOWN-3-REV.00</v>
      </c>
    </row>
    <row r="9" spans="1:24" ht="58.5" customHeight="1" x14ac:dyDescent="0.3">
      <c r="A9" s="61">
        <f t="shared" si="0"/>
        <v>4</v>
      </c>
      <c r="B9" s="1" t="s">
        <v>20603</v>
      </c>
      <c r="C9" s="2" t="str">
        <f t="shared" si="1"/>
        <v>Open PDF MIR.RHS-KK-ECG-MIR-UNKNOWN-4-REV.00</v>
      </c>
      <c r="D9" s="83" t="s">
        <v>63</v>
      </c>
      <c r="E9" s="402"/>
      <c r="F9" s="27" t="s">
        <v>17</v>
      </c>
      <c r="G9" s="27">
        <v>44767</v>
      </c>
      <c r="H9" s="27">
        <v>44767</v>
      </c>
      <c r="I9" s="28" t="s">
        <v>26</v>
      </c>
      <c r="J9" s="27"/>
      <c r="K9" s="27"/>
      <c r="L9" s="962"/>
      <c r="M9" s="27"/>
      <c r="N9" s="27"/>
      <c r="O9" s="27"/>
      <c r="P9" s="27"/>
      <c r="Q9" s="27"/>
      <c r="R9" s="27"/>
      <c r="S9" s="27"/>
      <c r="T9" s="27"/>
      <c r="U9" s="27"/>
      <c r="V9" s="311" t="str">
        <f t="shared" si="2"/>
        <v>Open PDF MIR.RHS-KK-ECG-MIR-UNKNOWN-4-REV.00</v>
      </c>
    </row>
    <row r="10" spans="1:24" ht="58.5" customHeight="1" x14ac:dyDescent="0.3">
      <c r="A10" s="61">
        <f t="shared" si="0"/>
        <v>5</v>
      </c>
      <c r="B10" s="1" t="s">
        <v>20603</v>
      </c>
      <c r="C10" s="2" t="str">
        <f>IF(B10&gt;0,HYPERLINK(CONCATENATE("PDF MIR/",B10,".pdf"),CONCATENATE("Open PDF MIR.",B10)),"")</f>
        <v>Open PDF MIR.RHS-KK-ECG-MIR-UNKNOWN-4-REV.00</v>
      </c>
      <c r="D10" s="83" t="s">
        <v>63</v>
      </c>
      <c r="E10" s="402"/>
      <c r="F10" s="27" t="s">
        <v>17</v>
      </c>
      <c r="G10" s="27">
        <v>44767</v>
      </c>
      <c r="H10" s="27">
        <v>44767</v>
      </c>
      <c r="I10" s="28" t="s">
        <v>62</v>
      </c>
      <c r="J10" s="27"/>
      <c r="K10" s="27"/>
      <c r="L10" s="962"/>
      <c r="M10" s="27"/>
      <c r="N10" s="27"/>
      <c r="O10" s="27"/>
      <c r="P10" s="27"/>
      <c r="Q10" s="27"/>
      <c r="R10" s="27"/>
      <c r="S10" s="27"/>
      <c r="T10" s="27"/>
      <c r="U10" s="27"/>
      <c r="V10" s="311" t="str">
        <f t="shared" si="2"/>
        <v>Open PDF MIR.RHS-KK-ECG-MIR-UNKNOWN-4-REV.00</v>
      </c>
    </row>
    <row r="11" spans="1:24" ht="58.5" customHeight="1" x14ac:dyDescent="0.3">
      <c r="A11" s="61">
        <f t="shared" si="0"/>
        <v>6</v>
      </c>
      <c r="B11" s="1" t="s">
        <v>20604</v>
      </c>
      <c r="C11" s="2" t="str">
        <f t="shared" si="1"/>
        <v>Open PDF MIR.RHS-KK-ECG-MIR-UNKNOWN-5-REV.00</v>
      </c>
      <c r="D11" s="83" t="s">
        <v>148</v>
      </c>
      <c r="E11" s="402"/>
      <c r="F11" s="27" t="s">
        <v>17</v>
      </c>
      <c r="G11" s="27">
        <v>44793</v>
      </c>
      <c r="H11" s="27">
        <v>44793</v>
      </c>
      <c r="I11" s="28" t="s">
        <v>93</v>
      </c>
      <c r="J11" s="27"/>
      <c r="K11" s="27"/>
      <c r="L11" s="962"/>
      <c r="M11" s="27"/>
      <c r="N11" s="27"/>
      <c r="O11" s="27"/>
      <c r="P11" s="27"/>
      <c r="Q11" s="27"/>
      <c r="R11" s="27"/>
      <c r="S11" s="27"/>
      <c r="T11" s="27"/>
      <c r="U11" s="27"/>
      <c r="V11" s="311" t="str">
        <f t="shared" si="2"/>
        <v>Open PDF MIR.RHS-KK-ECG-MIR-UNKNOWN-5-REV.00</v>
      </c>
    </row>
    <row r="12" spans="1:24" ht="58.5" customHeight="1" x14ac:dyDescent="0.3">
      <c r="A12" s="61">
        <f t="shared" si="0"/>
        <v>7</v>
      </c>
      <c r="B12" s="1" t="s">
        <v>20605</v>
      </c>
      <c r="C12" s="2" t="str">
        <f t="shared" si="1"/>
        <v>Open PDF MIR.RHS-KK-ECG-MIR-UNKNOWN-6-REV.00</v>
      </c>
      <c r="D12" s="83" t="s">
        <v>302</v>
      </c>
      <c r="E12" s="402"/>
      <c r="F12" s="27" t="s">
        <v>17</v>
      </c>
      <c r="G12" s="27">
        <v>44803</v>
      </c>
      <c r="H12" s="27">
        <v>44803</v>
      </c>
      <c r="I12" s="28" t="s">
        <v>93</v>
      </c>
      <c r="J12" s="27"/>
      <c r="K12" s="27"/>
      <c r="L12" s="962"/>
      <c r="M12" s="27"/>
      <c r="N12" s="27"/>
      <c r="O12" s="27"/>
      <c r="P12" s="27"/>
      <c r="Q12" s="27"/>
      <c r="R12" s="27"/>
      <c r="S12" s="27"/>
      <c r="T12" s="27"/>
      <c r="U12" s="27"/>
      <c r="V12" s="311" t="str">
        <f t="shared" si="2"/>
        <v>Open PDF MIR.RHS-KK-ECG-MIR-UNKNOWN-6-REV.00</v>
      </c>
    </row>
    <row r="13" spans="1:24" ht="58.5" customHeight="1" x14ac:dyDescent="0.3">
      <c r="A13" s="61">
        <f t="shared" si="0"/>
        <v>8</v>
      </c>
      <c r="B13" s="1" t="s">
        <v>20606</v>
      </c>
      <c r="C13" s="2" t="str">
        <f t="shared" si="1"/>
        <v>Open PDF MIR.RHS-KK-ECG-MIR-UNKNOWN-7-REV.00</v>
      </c>
      <c r="D13" s="83" t="s">
        <v>301</v>
      </c>
      <c r="E13" s="402"/>
      <c r="F13" s="27" t="s">
        <v>17</v>
      </c>
      <c r="G13" s="27">
        <v>44803</v>
      </c>
      <c r="H13" s="27">
        <v>44803</v>
      </c>
      <c r="I13" s="28" t="s">
        <v>93</v>
      </c>
      <c r="J13" s="27"/>
      <c r="K13" s="27"/>
      <c r="L13" s="962"/>
      <c r="M13" s="27"/>
      <c r="N13" s="27"/>
      <c r="O13" s="27"/>
      <c r="P13" s="27"/>
      <c r="Q13" s="27"/>
      <c r="R13" s="27"/>
      <c r="S13" s="27"/>
      <c r="T13" s="27"/>
      <c r="U13" s="27"/>
      <c r="V13" s="311" t="str">
        <f t="shared" si="2"/>
        <v>Open PDF MIR.RHS-KK-ECG-MIR-UNKNOWN-7-REV.00</v>
      </c>
    </row>
    <row r="14" spans="1:24" ht="58.5" customHeight="1" x14ac:dyDescent="0.3">
      <c r="A14" s="61">
        <f t="shared" si="0"/>
        <v>9</v>
      </c>
      <c r="B14" s="1" t="s">
        <v>20607</v>
      </c>
      <c r="C14" s="2" t="str">
        <f t="shared" si="1"/>
        <v>Open PDF MIR.RHS-KK-ECG-MIR-SU-8-REV.00</v>
      </c>
      <c r="D14" s="83" t="s">
        <v>320</v>
      </c>
      <c r="E14" s="402"/>
      <c r="F14" s="27" t="s">
        <v>17</v>
      </c>
      <c r="G14" s="27">
        <v>44811</v>
      </c>
      <c r="H14" s="27">
        <v>44811</v>
      </c>
      <c r="I14" s="28" t="s">
        <v>62</v>
      </c>
      <c r="J14" s="27"/>
      <c r="K14" s="27"/>
      <c r="L14" s="962"/>
      <c r="M14" s="27"/>
      <c r="N14" s="27"/>
      <c r="O14" s="27"/>
      <c r="P14" s="27"/>
      <c r="Q14" s="27"/>
      <c r="R14" s="27"/>
      <c r="S14" s="27"/>
      <c r="T14" s="27"/>
      <c r="U14" s="27"/>
      <c r="V14" s="311" t="str">
        <f t="shared" si="2"/>
        <v>Open PDF MIR.RHS-KK-ECG-MIR-SU-8-REV.00</v>
      </c>
    </row>
    <row r="15" spans="1:24" ht="58.5" customHeight="1" x14ac:dyDescent="0.3">
      <c r="A15" s="61">
        <f t="shared" si="0"/>
        <v>10</v>
      </c>
      <c r="B15" s="1" t="s">
        <v>20608</v>
      </c>
      <c r="C15" s="2" t="str">
        <f t="shared" si="1"/>
        <v>Open PDF MIR.RHS-KK-ECG-MIR-UNKNOWN-9-REV.00</v>
      </c>
      <c r="D15" s="83" t="s">
        <v>1079</v>
      </c>
      <c r="E15" s="402"/>
      <c r="F15" s="27" t="s">
        <v>17</v>
      </c>
      <c r="G15" s="27">
        <v>44814</v>
      </c>
      <c r="H15" s="27">
        <v>44814</v>
      </c>
      <c r="I15" s="28" t="s">
        <v>62</v>
      </c>
      <c r="J15" s="27"/>
      <c r="K15" s="27"/>
      <c r="L15" s="962"/>
      <c r="M15" s="27"/>
      <c r="N15" s="27"/>
      <c r="O15" s="27"/>
      <c r="P15" s="27"/>
      <c r="Q15" s="27"/>
      <c r="R15" s="27"/>
      <c r="S15" s="27"/>
      <c r="T15" s="27"/>
      <c r="U15" s="27"/>
      <c r="V15" s="311" t="str">
        <f t="shared" si="2"/>
        <v>Open PDF MIR.RHS-KK-ECG-MIR-UNKNOWN-9-REV.00</v>
      </c>
    </row>
    <row r="16" spans="1:24" ht="58.5" customHeight="1" thickBot="1" x14ac:dyDescent="0.35">
      <c r="A16" s="61">
        <f t="shared" si="0"/>
        <v>11</v>
      </c>
      <c r="B16" s="1" t="s">
        <v>20609</v>
      </c>
      <c r="C16" s="2" t="str">
        <f t="shared" si="1"/>
        <v>Open PDF MIR.RHS-KK-ECG-MIR-UNKNOWN-10-REV.00</v>
      </c>
      <c r="D16" s="83" t="s">
        <v>420</v>
      </c>
      <c r="E16" s="402"/>
      <c r="F16" s="27" t="s">
        <v>17</v>
      </c>
      <c r="G16" s="27">
        <v>44832</v>
      </c>
      <c r="H16" s="27">
        <v>44835</v>
      </c>
      <c r="I16" s="65" t="s">
        <v>62</v>
      </c>
      <c r="J16" s="27"/>
      <c r="K16" s="27"/>
      <c r="L16" s="962"/>
      <c r="M16" s="27"/>
      <c r="N16" s="27"/>
      <c r="O16" s="27"/>
      <c r="P16" s="27"/>
      <c r="Q16" s="27"/>
      <c r="R16" s="27"/>
      <c r="S16" s="27"/>
      <c r="T16" s="27"/>
      <c r="U16" s="27"/>
      <c r="V16" s="311" t="str">
        <f t="shared" si="2"/>
        <v>Open PDF MIR.RHS-KK-ECG-MIR-UNKNOWN-10-REV.00</v>
      </c>
    </row>
    <row r="17" spans="1:26" ht="58.5" customHeight="1" thickBot="1" x14ac:dyDescent="0.35">
      <c r="A17" s="61">
        <f t="shared" si="0"/>
        <v>12</v>
      </c>
      <c r="B17" s="1" t="s">
        <v>20610</v>
      </c>
      <c r="C17" s="2" t="str">
        <f>IF(B17&gt;0,HYPERLINK(CONCATENATE("PDF MIR/",B17,".pdf"),CONCATENATE("Open PDF MIR.",B17)),"")</f>
        <v>Open PDF MIR.RHS-KK-ECG-MIR-UNKNOWN-11-REV.00</v>
      </c>
      <c r="D17" s="83" t="s">
        <v>468</v>
      </c>
      <c r="E17" s="402"/>
      <c r="F17" s="27" t="s">
        <v>17</v>
      </c>
      <c r="G17" s="54">
        <v>44839</v>
      </c>
      <c r="H17" s="27">
        <v>44840</v>
      </c>
      <c r="I17" s="65" t="s">
        <v>62</v>
      </c>
      <c r="J17" s="27"/>
      <c r="K17" s="27"/>
      <c r="L17" s="962"/>
      <c r="M17" s="27"/>
      <c r="N17" s="27"/>
      <c r="O17" s="27"/>
      <c r="P17" s="27"/>
      <c r="Q17" s="27"/>
      <c r="R17" s="27"/>
      <c r="S17" s="27"/>
      <c r="T17" s="27"/>
      <c r="U17" s="27"/>
      <c r="V17" s="311" t="str">
        <f t="shared" si="2"/>
        <v>Open PDF MIR.RHS-KK-ECG-MIR-UNKNOWN-11-REV.00</v>
      </c>
    </row>
    <row r="18" spans="1:26" ht="58.5" customHeight="1" thickBot="1" x14ac:dyDescent="0.35">
      <c r="A18" s="61">
        <f t="shared" si="0"/>
        <v>13</v>
      </c>
      <c r="B18" s="147" t="s">
        <v>20611</v>
      </c>
      <c r="C18" s="148" t="str">
        <f>IF(B18&gt;0,HYPERLINK(CONCATENATE("PDF MIR/",B18,".pdf"),CONCATENATE("Open PDF MIR.",B18)),"")</f>
        <v>Open PDF MIR.RHS-KK-ECG-MIR-UNKNOWN-12-REV.00</v>
      </c>
      <c r="D18" s="146" t="s">
        <v>468</v>
      </c>
      <c r="E18" s="402"/>
      <c r="F18" s="27" t="s">
        <v>17</v>
      </c>
      <c r="G18" s="54">
        <v>44845</v>
      </c>
      <c r="H18" s="27">
        <v>44846</v>
      </c>
      <c r="I18" s="65" t="s">
        <v>62</v>
      </c>
      <c r="J18" s="27"/>
      <c r="K18" s="27"/>
      <c r="L18" s="962"/>
      <c r="M18" s="27"/>
      <c r="N18" s="27"/>
      <c r="O18" s="27"/>
      <c r="P18" s="27"/>
      <c r="Q18" s="27"/>
      <c r="R18" s="27"/>
      <c r="S18" s="27"/>
      <c r="T18" s="27"/>
      <c r="U18" s="27"/>
      <c r="V18" s="311" t="str">
        <f t="shared" si="2"/>
        <v>Open PDF MIR.RHS-KK-ECG-MIR-UNKNOWN-12-REV.00</v>
      </c>
    </row>
    <row r="19" spans="1:26" ht="58.5" customHeight="1" thickBot="1" x14ac:dyDescent="0.35">
      <c r="A19" s="61">
        <f t="shared" si="0"/>
        <v>14</v>
      </c>
      <c r="B19" s="147" t="s">
        <v>20612</v>
      </c>
      <c r="C19" s="148" t="str">
        <f t="shared" si="1"/>
        <v>Open PDF MIR.RHS-KK-ECG-MIR-UNKNOWN-13-REV.00</v>
      </c>
      <c r="D19" s="146" t="s">
        <v>526</v>
      </c>
      <c r="E19" s="402"/>
      <c r="F19" s="27" t="s">
        <v>17</v>
      </c>
      <c r="G19" s="54">
        <v>44854</v>
      </c>
      <c r="H19" s="27">
        <v>44856</v>
      </c>
      <c r="I19" s="65" t="s">
        <v>26</v>
      </c>
      <c r="J19" s="27"/>
      <c r="K19" s="27"/>
      <c r="L19" s="962"/>
      <c r="M19" s="27"/>
      <c r="N19" s="27"/>
      <c r="O19" s="27"/>
      <c r="P19" s="27"/>
      <c r="Q19" s="27"/>
      <c r="R19" s="27"/>
      <c r="S19" s="27"/>
      <c r="T19" s="27"/>
      <c r="U19" s="27"/>
      <c r="V19" s="311" t="str">
        <f t="shared" si="2"/>
        <v>Open PDF MIR.RHS-KK-ECG-MIR-UNKNOWN-13-REV.00</v>
      </c>
    </row>
    <row r="20" spans="1:26" ht="58.5" customHeight="1" thickBot="1" x14ac:dyDescent="0.35">
      <c r="A20" s="61">
        <f t="shared" si="0"/>
        <v>15</v>
      </c>
      <c r="B20" s="147" t="s">
        <v>20613</v>
      </c>
      <c r="C20" s="148" t="str">
        <f t="shared" si="1"/>
        <v>Open PDF MIR.RHS-KK-ECG-MIR-UNKNOWN-14-REV.00</v>
      </c>
      <c r="D20" s="146" t="s">
        <v>527</v>
      </c>
      <c r="E20" s="402"/>
      <c r="F20" s="27" t="s">
        <v>17</v>
      </c>
      <c r="G20" s="54">
        <v>44854</v>
      </c>
      <c r="H20" s="27">
        <v>44856</v>
      </c>
      <c r="I20" s="65" t="s">
        <v>93</v>
      </c>
      <c r="J20" s="27"/>
      <c r="K20" s="27"/>
      <c r="L20" s="962"/>
      <c r="M20" s="27"/>
      <c r="N20" s="27"/>
      <c r="O20" s="27"/>
      <c r="P20" s="27"/>
      <c r="Q20" s="27"/>
      <c r="R20" s="27"/>
      <c r="S20" s="27"/>
      <c r="T20" s="27"/>
      <c r="U20" s="27"/>
      <c r="V20" s="311" t="str">
        <f t="shared" si="2"/>
        <v>Open PDF MIR.RHS-KK-ECG-MIR-UNKNOWN-14-REV.00</v>
      </c>
    </row>
    <row r="21" spans="1:26" ht="58.5" customHeight="1" thickBot="1" x14ac:dyDescent="0.35">
      <c r="A21" s="61">
        <f t="shared" si="0"/>
        <v>16</v>
      </c>
      <c r="B21" s="147" t="s">
        <v>20614</v>
      </c>
      <c r="C21" s="148" t="str">
        <f t="shared" si="1"/>
        <v>Open PDF MIR.RHS-KK-ECG-MIR-UNKNOWN-15-REV.00</v>
      </c>
      <c r="D21" s="146" t="s">
        <v>1038</v>
      </c>
      <c r="E21" s="402"/>
      <c r="F21" s="27" t="s">
        <v>17</v>
      </c>
      <c r="G21" s="54">
        <v>44854</v>
      </c>
      <c r="H21" s="27">
        <v>44856</v>
      </c>
      <c r="I21" s="65" t="s">
        <v>26</v>
      </c>
      <c r="J21" s="27"/>
      <c r="K21" s="27"/>
      <c r="L21" s="962"/>
      <c r="M21" s="27"/>
      <c r="N21" s="27"/>
      <c r="O21" s="27"/>
      <c r="P21" s="27"/>
      <c r="Q21" s="27"/>
      <c r="R21" s="27"/>
      <c r="S21" s="27"/>
      <c r="T21" s="27"/>
      <c r="U21" s="27"/>
      <c r="V21" s="311" t="str">
        <f t="shared" si="2"/>
        <v>Open PDF MIR.RHS-KK-ECG-MIR-UNKNOWN-15-REV.00</v>
      </c>
    </row>
    <row r="22" spans="1:26" ht="58.5" customHeight="1" thickBot="1" x14ac:dyDescent="0.35">
      <c r="A22" s="61">
        <f t="shared" si="0"/>
        <v>17</v>
      </c>
      <c r="B22" s="147" t="s">
        <v>20614</v>
      </c>
      <c r="C22" s="148" t="str">
        <f>IF(B22&gt;0,HYPERLINK(CONCATENATE("PDF MIR/",B22,".pdf"),CONCATENATE("Open PDF MIR.",B22)),"")</f>
        <v>Open PDF MIR.RHS-KK-ECG-MIR-UNKNOWN-15-REV.00</v>
      </c>
      <c r="D22" s="146" t="s">
        <v>1038</v>
      </c>
      <c r="E22" s="402"/>
      <c r="F22" s="27" t="s">
        <v>17</v>
      </c>
      <c r="G22" s="54">
        <v>44854</v>
      </c>
      <c r="H22" s="27">
        <v>44856</v>
      </c>
      <c r="I22" s="65" t="s">
        <v>62</v>
      </c>
      <c r="J22" s="27"/>
      <c r="K22" s="27"/>
      <c r="L22" s="962"/>
      <c r="M22" s="27"/>
      <c r="N22" s="27"/>
      <c r="O22" s="27"/>
      <c r="P22" s="27"/>
      <c r="Q22" s="27"/>
      <c r="R22" s="27"/>
      <c r="S22" s="27"/>
      <c r="T22" s="27"/>
      <c r="U22" s="27"/>
      <c r="V22" s="311" t="str">
        <f t="shared" si="2"/>
        <v>Open PDF MIR.RHS-KK-ECG-MIR-UNKNOWN-15-REV.00</v>
      </c>
    </row>
    <row r="23" spans="1:26" ht="58.5" customHeight="1" thickBot="1" x14ac:dyDescent="0.35">
      <c r="A23" s="61">
        <f t="shared" si="0"/>
        <v>18</v>
      </c>
      <c r="B23" s="147" t="s">
        <v>20615</v>
      </c>
      <c r="C23" s="148" t="str">
        <f t="shared" si="1"/>
        <v>Open PDF MIR.RHS-KK-ECG-MIR-UNKNOWN-16-REV.00</v>
      </c>
      <c r="D23" s="146" t="s">
        <v>528</v>
      </c>
      <c r="E23" s="402"/>
      <c r="F23" s="27" t="s">
        <v>17</v>
      </c>
      <c r="G23" s="54">
        <v>44854</v>
      </c>
      <c r="H23" s="27">
        <v>44856</v>
      </c>
      <c r="I23" s="65" t="s">
        <v>93</v>
      </c>
      <c r="J23" s="27"/>
      <c r="K23" s="27"/>
      <c r="L23" s="962"/>
      <c r="M23" s="27"/>
      <c r="N23" s="27"/>
      <c r="O23" s="27"/>
      <c r="P23" s="27"/>
      <c r="Q23" s="27"/>
      <c r="R23" s="27"/>
      <c r="S23" s="27"/>
      <c r="T23" s="27"/>
      <c r="U23" s="27"/>
      <c r="V23" s="311" t="str">
        <f t="shared" si="2"/>
        <v>Open PDF MIR.RHS-KK-ECG-MIR-UNKNOWN-16-REV.00</v>
      </c>
    </row>
    <row r="24" spans="1:26" ht="58.5" customHeight="1" thickBot="1" x14ac:dyDescent="0.35">
      <c r="A24" s="61">
        <f t="shared" si="0"/>
        <v>19</v>
      </c>
      <c r="B24" s="147" t="s">
        <v>20615</v>
      </c>
      <c r="C24" s="148" t="str">
        <f>IF(B24&gt;0,HYPERLINK(CONCATENATE("PDF MIR/",B24,".pdf"),CONCATENATE("Open PDF MIR.",B24)),"")</f>
        <v>Open PDF MIR.RHS-KK-ECG-MIR-UNKNOWN-16-REV.00</v>
      </c>
      <c r="D24" s="146" t="s">
        <v>1080</v>
      </c>
      <c r="E24" s="402"/>
      <c r="F24" s="27" t="s">
        <v>17</v>
      </c>
      <c r="G24" s="54">
        <v>44898</v>
      </c>
      <c r="H24" s="54">
        <v>44898</v>
      </c>
      <c r="I24" s="65" t="s">
        <v>62</v>
      </c>
      <c r="J24" s="27"/>
      <c r="K24" s="27"/>
      <c r="L24" s="962"/>
      <c r="M24" s="27"/>
      <c r="N24" s="27"/>
      <c r="O24" s="27"/>
      <c r="P24" s="27"/>
      <c r="Q24" s="27"/>
      <c r="R24" s="27"/>
      <c r="S24" s="27"/>
      <c r="T24" s="27"/>
      <c r="U24" s="27"/>
      <c r="V24" s="311" t="str">
        <f t="shared" si="2"/>
        <v>Open PDF MIR.RHS-KK-ECG-MIR-UNKNOWN-16-REV.00</v>
      </c>
    </row>
    <row r="25" spans="1:26" ht="58.5" customHeight="1" thickBot="1" x14ac:dyDescent="0.35">
      <c r="A25" s="61">
        <f t="shared" si="0"/>
        <v>20</v>
      </c>
      <c r="B25" s="147" t="s">
        <v>20616</v>
      </c>
      <c r="C25" s="148" t="str">
        <f t="shared" si="1"/>
        <v>Open PDF MIR.RHS-KK-ECG-MIR-UNKNOWN-17-REV.00</v>
      </c>
      <c r="D25" s="146" t="s">
        <v>529</v>
      </c>
      <c r="E25" s="402"/>
      <c r="F25" s="27" t="s">
        <v>17</v>
      </c>
      <c r="G25" s="54">
        <v>44854</v>
      </c>
      <c r="H25" s="27">
        <v>44854</v>
      </c>
      <c r="I25" s="65" t="s">
        <v>93</v>
      </c>
      <c r="J25" s="27"/>
      <c r="K25" s="27"/>
      <c r="L25" s="962"/>
      <c r="M25" s="27"/>
      <c r="N25" s="27"/>
      <c r="O25" s="27"/>
      <c r="P25" s="27"/>
      <c r="Q25" s="27"/>
      <c r="R25" s="27"/>
      <c r="S25" s="27"/>
      <c r="T25" s="27"/>
      <c r="U25" s="27"/>
      <c r="V25" s="311" t="str">
        <f t="shared" si="2"/>
        <v>Open PDF MIR.RHS-KK-ECG-MIR-UNKNOWN-17-REV.00</v>
      </c>
    </row>
    <row r="26" spans="1:26" s="262" customFormat="1" ht="58.5" customHeight="1" thickBot="1" x14ac:dyDescent="0.35">
      <c r="A26" s="255">
        <f t="shared" si="0"/>
        <v>21</v>
      </c>
      <c r="B26" s="256" t="s">
        <v>20616</v>
      </c>
      <c r="C26" s="257" t="str">
        <f>IF(B26&gt;0,HYPERLINK(CONCATENATE("PDF MIR/",B26,".pdf"),CONCATENATE("Open PDF MIR.",B26)),"")</f>
        <v>Open PDF MIR.RHS-KK-ECG-MIR-UNKNOWN-17-REV.00</v>
      </c>
      <c r="D26" s="258" t="s">
        <v>1081</v>
      </c>
      <c r="E26" s="402"/>
      <c r="F26" s="259" t="s">
        <v>17</v>
      </c>
      <c r="G26" s="260">
        <v>44898</v>
      </c>
      <c r="H26" s="260">
        <v>44898</v>
      </c>
      <c r="I26" s="261" t="s">
        <v>62</v>
      </c>
      <c r="J26" s="259"/>
      <c r="K26" s="259"/>
      <c r="L26" s="965"/>
      <c r="M26" s="27"/>
      <c r="N26" s="27"/>
      <c r="O26" s="27"/>
      <c r="P26" s="27"/>
      <c r="Q26" s="27"/>
      <c r="R26" s="27"/>
      <c r="S26" s="27"/>
      <c r="T26" s="27"/>
      <c r="U26" s="27"/>
      <c r="V26" s="311" t="str">
        <f t="shared" si="2"/>
        <v>Open PDF MIR.RHS-KK-ECG-MIR-UNKNOWN-17-REV.00</v>
      </c>
      <c r="W26" s="1020"/>
      <c r="X26" s="1020"/>
      <c r="Y26" s="584"/>
      <c r="Z26" s="584"/>
    </row>
    <row r="27" spans="1:26" ht="58.5" customHeight="1" thickBot="1" x14ac:dyDescent="0.35">
      <c r="A27" s="61">
        <f t="shared" si="0"/>
        <v>22</v>
      </c>
      <c r="B27" s="147" t="s">
        <v>20617</v>
      </c>
      <c r="C27" s="148" t="str">
        <f t="shared" si="1"/>
        <v>Open PDF MIR.RHS-KK-ECG-MIR-UNKNOWN-18-REV.00</v>
      </c>
      <c r="D27" s="146" t="s">
        <v>918</v>
      </c>
      <c r="E27" s="402"/>
      <c r="F27" s="27" t="s">
        <v>17</v>
      </c>
      <c r="G27" s="54">
        <v>44955</v>
      </c>
      <c r="H27" s="54">
        <v>44955</v>
      </c>
      <c r="I27" s="65" t="s">
        <v>93</v>
      </c>
      <c r="J27" s="27"/>
      <c r="K27" s="27"/>
      <c r="L27" s="962"/>
      <c r="M27" s="27"/>
      <c r="N27" s="27"/>
      <c r="O27" s="27"/>
      <c r="P27" s="27"/>
      <c r="Q27" s="27"/>
      <c r="R27" s="27"/>
      <c r="S27" s="27"/>
      <c r="T27" s="27"/>
      <c r="U27" s="27"/>
      <c r="V27" s="311" t="str">
        <f t="shared" si="2"/>
        <v>Open PDF MIR.RHS-KK-ECG-MIR-UNKNOWN-18-REV.00</v>
      </c>
    </row>
    <row r="28" spans="1:26" ht="58.5" customHeight="1" thickBot="1" x14ac:dyDescent="0.35">
      <c r="A28" s="61">
        <f t="shared" si="0"/>
        <v>23</v>
      </c>
      <c r="B28" s="147" t="s">
        <v>20618</v>
      </c>
      <c r="C28" s="148" t="str">
        <f>IF(B28&gt;0,HYPERLINK(CONCATENATE("PDF MIR/",B28,".pdf"),CONCATENATE("Open PDF MIR.",B28)),"")</f>
        <v>Open PDF MIR.RHS-KK-ECG-MIR-UNKNOWN-19-REV.00</v>
      </c>
      <c r="D28" s="83" t="s">
        <v>1142</v>
      </c>
      <c r="E28" s="402"/>
      <c r="F28" s="27" t="s">
        <v>17</v>
      </c>
      <c r="G28" s="54">
        <v>45001</v>
      </c>
      <c r="H28" s="54">
        <v>45003</v>
      </c>
      <c r="I28" s="65" t="s">
        <v>62</v>
      </c>
      <c r="J28" s="27"/>
      <c r="K28" s="27"/>
      <c r="L28" s="962"/>
      <c r="M28" s="27"/>
      <c r="N28" s="27"/>
      <c r="O28" s="27"/>
      <c r="P28" s="27"/>
      <c r="Q28" s="27"/>
      <c r="R28" s="27"/>
      <c r="S28" s="27"/>
      <c r="T28" s="27"/>
      <c r="U28" s="27"/>
      <c r="V28" s="311" t="str">
        <f t="shared" si="2"/>
        <v>Open PDF MIR.RHS-KK-ECG-MIR-UNKNOWN-19-REV.00</v>
      </c>
    </row>
    <row r="29" spans="1:26" ht="58.5" customHeight="1" thickBot="1" x14ac:dyDescent="0.35">
      <c r="A29" s="61">
        <f t="shared" si="0"/>
        <v>24</v>
      </c>
      <c r="B29" s="147" t="s">
        <v>20618</v>
      </c>
      <c r="C29" s="148" t="str">
        <f t="shared" si="1"/>
        <v>Open PDF MIR.RHS-KK-ECG-MIR-UNKNOWN-19-REV.00</v>
      </c>
      <c r="D29" s="146" t="s">
        <v>919</v>
      </c>
      <c r="E29" s="402"/>
      <c r="F29" s="27" t="s">
        <v>17</v>
      </c>
      <c r="G29" s="54">
        <v>44955</v>
      </c>
      <c r="H29" s="54">
        <v>44955</v>
      </c>
      <c r="I29" s="65" t="s">
        <v>93</v>
      </c>
      <c r="J29" s="27"/>
      <c r="K29" s="27"/>
      <c r="L29" s="962"/>
      <c r="M29" s="27"/>
      <c r="N29" s="27"/>
      <c r="O29" s="27"/>
      <c r="P29" s="27"/>
      <c r="Q29" s="27"/>
      <c r="R29" s="27"/>
      <c r="S29" s="27"/>
      <c r="T29" s="27"/>
      <c r="U29" s="27"/>
      <c r="V29" s="311" t="str">
        <f t="shared" si="2"/>
        <v>Open PDF MIR.RHS-KK-ECG-MIR-UNKNOWN-19-REV.00</v>
      </c>
    </row>
    <row r="30" spans="1:26" ht="58.5" customHeight="1" thickBot="1" x14ac:dyDescent="0.35">
      <c r="A30" s="61">
        <f t="shared" si="0"/>
        <v>25</v>
      </c>
      <c r="B30" s="147" t="s">
        <v>20619</v>
      </c>
      <c r="C30" s="148" t="str">
        <f t="shared" si="1"/>
        <v>Open PDF MIR.RHS-KK-ECG-MIR-UNKNOWN-20-REV.01</v>
      </c>
      <c r="D30" s="146" t="s">
        <v>1760</v>
      </c>
      <c r="E30" s="402"/>
      <c r="F30" s="27" t="s">
        <v>17</v>
      </c>
      <c r="G30" s="54">
        <v>44955</v>
      </c>
      <c r="H30" s="92">
        <v>44969</v>
      </c>
      <c r="I30" s="65" t="s">
        <v>93</v>
      </c>
      <c r="J30" s="92">
        <v>45094</v>
      </c>
      <c r="K30" s="92">
        <v>45094</v>
      </c>
      <c r="L30" s="962" t="s">
        <v>62</v>
      </c>
      <c r="M30" s="27"/>
      <c r="N30" s="27"/>
      <c r="O30" s="27"/>
      <c r="P30" s="27"/>
      <c r="Q30" s="27"/>
      <c r="R30" s="27"/>
      <c r="S30" s="27"/>
      <c r="T30" s="27"/>
      <c r="U30" s="27"/>
      <c r="V30" s="311" t="str">
        <f t="shared" si="2"/>
        <v>Open PDF MIR.RHS-KK-ECG-MIR-UNKNOWN-20-REV.01</v>
      </c>
    </row>
    <row r="31" spans="1:26" ht="58.5" customHeight="1" thickBot="1" x14ac:dyDescent="0.35">
      <c r="A31" s="61">
        <f t="shared" si="0"/>
        <v>26</v>
      </c>
      <c r="B31" s="147" t="s">
        <v>20620</v>
      </c>
      <c r="C31" s="148" t="str">
        <f>IF(B31&gt;0,HYPERLINK(CONCATENATE("PDF MIR/",B31,".pdf"),CONCATENATE("Open PDF MIR.",B31)),"")</f>
        <v>Open PDF MIR.RHS-KK-ECG-MIR-UNKNOWN-21-REV.01</v>
      </c>
      <c r="D31" s="146" t="s">
        <v>1087</v>
      </c>
      <c r="E31" s="402"/>
      <c r="F31" s="27" t="s">
        <v>17</v>
      </c>
      <c r="G31" s="54">
        <v>44964</v>
      </c>
      <c r="H31" s="92">
        <v>44969</v>
      </c>
      <c r="I31" s="65" t="s">
        <v>93</v>
      </c>
      <c r="J31" s="92">
        <v>45094</v>
      </c>
      <c r="K31" s="92">
        <v>45094</v>
      </c>
      <c r="L31" s="962" t="s">
        <v>62</v>
      </c>
      <c r="M31" s="27"/>
      <c r="N31" s="27"/>
      <c r="O31" s="27"/>
      <c r="P31" s="27"/>
      <c r="Q31" s="27"/>
      <c r="R31" s="27"/>
      <c r="S31" s="27"/>
      <c r="T31" s="27"/>
      <c r="U31" s="27"/>
      <c r="V31" s="311" t="str">
        <f t="shared" si="2"/>
        <v>Open PDF MIR.RHS-KK-ECG-MIR-UNKNOWN-21-REV.01</v>
      </c>
    </row>
    <row r="32" spans="1:26" ht="58.5" customHeight="1" thickBot="1" x14ac:dyDescent="0.35">
      <c r="A32" s="61">
        <f t="shared" si="0"/>
        <v>27</v>
      </c>
      <c r="B32" s="147" t="s">
        <v>20621</v>
      </c>
      <c r="C32" s="148" t="str">
        <f t="shared" si="1"/>
        <v>Open PDF MIR.RHS-KK-ECG-MIR-UNKNOWN-22-REV.01</v>
      </c>
      <c r="D32" s="146" t="s">
        <v>1086</v>
      </c>
      <c r="E32" s="402"/>
      <c r="F32" s="27" t="s">
        <v>17</v>
      </c>
      <c r="G32" s="54">
        <v>44965</v>
      </c>
      <c r="H32" s="92">
        <v>44969</v>
      </c>
      <c r="I32" s="65" t="s">
        <v>93</v>
      </c>
      <c r="J32" s="92">
        <v>45094</v>
      </c>
      <c r="K32" s="92">
        <v>45094</v>
      </c>
      <c r="L32" s="962" t="s">
        <v>62</v>
      </c>
      <c r="M32" s="27"/>
      <c r="N32" s="27"/>
      <c r="O32" s="27"/>
      <c r="P32" s="27"/>
      <c r="Q32" s="27"/>
      <c r="R32" s="27"/>
      <c r="S32" s="27"/>
      <c r="T32" s="27"/>
      <c r="U32" s="27"/>
      <c r="V32" s="311" t="str">
        <f t="shared" si="2"/>
        <v>Open PDF MIR.RHS-KK-ECG-MIR-UNKNOWN-22-REV.01</v>
      </c>
    </row>
    <row r="33" spans="1:26" ht="58.5" customHeight="1" thickBot="1" x14ac:dyDescent="0.35">
      <c r="A33" s="61">
        <f t="shared" si="0"/>
        <v>28</v>
      </c>
      <c r="B33" s="147" t="s">
        <v>20622</v>
      </c>
      <c r="C33" s="148" t="str">
        <f>IF(B33&gt;0,HYPERLINK(CONCATENATE("PDF MIR/",B33,".pdf"),CONCATENATE("Open PDF MIR.",B33)),"")</f>
        <v>Open PDF MIR.RHS-KK-ECG-MIR-UNKNOWN-23-REV.01</v>
      </c>
      <c r="D33" s="146" t="s">
        <v>1085</v>
      </c>
      <c r="E33" s="402"/>
      <c r="F33" s="27" t="s">
        <v>17</v>
      </c>
      <c r="G33" s="54">
        <v>44965</v>
      </c>
      <c r="H33" s="92">
        <v>44969</v>
      </c>
      <c r="I33" s="65" t="s">
        <v>93</v>
      </c>
      <c r="J33" s="92">
        <v>45094</v>
      </c>
      <c r="K33" s="92">
        <v>45094</v>
      </c>
      <c r="L33" s="962" t="s">
        <v>62</v>
      </c>
      <c r="M33" s="27"/>
      <c r="N33" s="27"/>
      <c r="O33" s="27"/>
      <c r="P33" s="27"/>
      <c r="Q33" s="27"/>
      <c r="R33" s="27"/>
      <c r="S33" s="27"/>
      <c r="T33" s="27"/>
      <c r="U33" s="27"/>
      <c r="V33" s="311" t="str">
        <f t="shared" si="2"/>
        <v>Open PDF MIR.RHS-KK-ECG-MIR-UNKNOWN-23-REV.01</v>
      </c>
    </row>
    <row r="34" spans="1:26" ht="58.5" customHeight="1" thickBot="1" x14ac:dyDescent="0.35">
      <c r="A34" s="61">
        <f t="shared" si="0"/>
        <v>29</v>
      </c>
      <c r="B34" s="147" t="s">
        <v>20623</v>
      </c>
      <c r="C34" s="148" t="str">
        <f t="shared" si="1"/>
        <v>Open PDF MIR.RHS-KK-ECG-MIR-UNKNOWN-24-REV.01</v>
      </c>
      <c r="D34" s="146" t="s">
        <v>1084</v>
      </c>
      <c r="E34" s="402"/>
      <c r="F34" s="27" t="s">
        <v>17</v>
      </c>
      <c r="G34" s="54">
        <v>44966</v>
      </c>
      <c r="H34" s="92">
        <v>44969</v>
      </c>
      <c r="I34" s="65" t="s">
        <v>93</v>
      </c>
      <c r="J34" s="92">
        <v>45094</v>
      </c>
      <c r="K34" s="92">
        <v>45094</v>
      </c>
      <c r="L34" s="962" t="s">
        <v>62</v>
      </c>
      <c r="M34" s="27"/>
      <c r="N34" s="27"/>
      <c r="O34" s="27"/>
      <c r="P34" s="27"/>
      <c r="Q34" s="27"/>
      <c r="R34" s="27"/>
      <c r="S34" s="27"/>
      <c r="T34" s="27"/>
      <c r="U34" s="27"/>
      <c r="V34" s="311" t="str">
        <f t="shared" si="2"/>
        <v>Open PDF MIR.RHS-KK-ECG-MIR-UNKNOWN-24-REV.01</v>
      </c>
    </row>
    <row r="35" spans="1:26" ht="58.5" customHeight="1" thickBot="1" x14ac:dyDescent="0.35">
      <c r="A35" s="61">
        <f t="shared" si="0"/>
        <v>30</v>
      </c>
      <c r="B35" s="147" t="s">
        <v>20624</v>
      </c>
      <c r="C35" s="148" t="str">
        <f>IF(B35&gt;0,HYPERLINK(CONCATENATE("PDF MIR/",B35,".pdf"),CONCATENATE("Open PDF MIR.",B35)),"")</f>
        <v>Open PDF MIR.RHS-KK-ECG-MIR-UNKNOWN-25-REV.01</v>
      </c>
      <c r="D35" s="146" t="s">
        <v>1083</v>
      </c>
      <c r="E35" s="402"/>
      <c r="F35" s="27" t="s">
        <v>17</v>
      </c>
      <c r="G35" s="54">
        <v>44979</v>
      </c>
      <c r="H35" s="92">
        <v>44982</v>
      </c>
      <c r="I35" s="65" t="s">
        <v>93</v>
      </c>
      <c r="J35" s="92">
        <v>45096</v>
      </c>
      <c r="K35" s="92">
        <v>45096</v>
      </c>
      <c r="L35" s="962" t="s">
        <v>62</v>
      </c>
      <c r="M35" s="27"/>
      <c r="N35" s="27"/>
      <c r="O35" s="27"/>
      <c r="P35" s="27"/>
      <c r="Q35" s="27"/>
      <c r="R35" s="27"/>
      <c r="S35" s="27"/>
      <c r="T35" s="27"/>
      <c r="U35" s="27"/>
      <c r="V35" s="311" t="str">
        <f t="shared" si="2"/>
        <v>Open PDF MIR.RHS-KK-ECG-MIR-UNKNOWN-25-REV.01</v>
      </c>
    </row>
    <row r="36" spans="1:26" ht="58.5" customHeight="1" thickBot="1" x14ac:dyDescent="0.35">
      <c r="A36" s="61">
        <f t="shared" si="0"/>
        <v>31</v>
      </c>
      <c r="B36" s="147" t="s">
        <v>20625</v>
      </c>
      <c r="C36" s="148" t="str">
        <f t="shared" si="1"/>
        <v>Open PDF MIR.RHS-KK-ECG-MIR-UNKNOWN-26-REV.00</v>
      </c>
      <c r="D36" s="83" t="s">
        <v>1082</v>
      </c>
      <c r="E36" s="402"/>
      <c r="F36" s="27" t="s">
        <v>17</v>
      </c>
      <c r="G36" s="54">
        <v>44979</v>
      </c>
      <c r="H36" s="92">
        <v>44982</v>
      </c>
      <c r="I36" s="65" t="s">
        <v>62</v>
      </c>
      <c r="J36" s="27"/>
      <c r="K36" s="27"/>
      <c r="L36" s="962"/>
      <c r="M36" s="27"/>
      <c r="N36" s="27"/>
      <c r="O36" s="27"/>
      <c r="P36" s="27"/>
      <c r="Q36" s="27"/>
      <c r="R36" s="27"/>
      <c r="S36" s="27"/>
      <c r="T36" s="27"/>
      <c r="U36" s="27"/>
      <c r="V36" s="311" t="str">
        <f t="shared" si="2"/>
        <v>Open PDF MIR.RHS-KK-ECG-MIR-UNKNOWN-26-REV.00</v>
      </c>
    </row>
    <row r="37" spans="1:26" ht="58.5" customHeight="1" thickBot="1" x14ac:dyDescent="0.35">
      <c r="A37" s="61">
        <f t="shared" si="0"/>
        <v>32</v>
      </c>
      <c r="B37" s="147" t="s">
        <v>20626</v>
      </c>
      <c r="C37" s="2" t="str">
        <f t="shared" si="1"/>
        <v>Open PDF MIR.RHS-KK-ECG-MIR-UNKNOWN-27-REV.00</v>
      </c>
      <c r="D37" s="83" t="s">
        <v>1141</v>
      </c>
      <c r="E37" s="402"/>
      <c r="F37" s="27" t="s">
        <v>17</v>
      </c>
      <c r="G37" s="54">
        <v>44969</v>
      </c>
      <c r="H37" s="54">
        <v>44969</v>
      </c>
      <c r="I37" s="65" t="s">
        <v>62</v>
      </c>
      <c r="J37" s="27"/>
      <c r="K37" s="27"/>
      <c r="L37" s="962"/>
      <c r="M37" s="27"/>
      <c r="N37" s="27"/>
      <c r="O37" s="27"/>
      <c r="P37" s="27"/>
      <c r="Q37" s="27"/>
      <c r="R37" s="27"/>
      <c r="S37" s="27"/>
      <c r="T37" s="27"/>
      <c r="U37" s="27"/>
      <c r="V37" s="311" t="str">
        <f t="shared" si="2"/>
        <v>Open PDF MIR.RHS-KK-ECG-MIR-UNKNOWN-27-REV.00</v>
      </c>
    </row>
    <row r="38" spans="1:26" ht="58.5" customHeight="1" thickBot="1" x14ac:dyDescent="0.35">
      <c r="A38" s="61">
        <f t="shared" si="0"/>
        <v>33</v>
      </c>
      <c r="B38" s="147" t="s">
        <v>20627</v>
      </c>
      <c r="C38" s="2" t="str">
        <f t="shared" si="1"/>
        <v>Open PDF MIR.RHS-KK-ECG-MIR-UNKNOWN-28-REV.00</v>
      </c>
      <c r="D38" s="83" t="s">
        <v>1142</v>
      </c>
      <c r="E38" s="402"/>
      <c r="F38" s="27" t="s">
        <v>17</v>
      </c>
      <c r="G38" s="54">
        <v>44985</v>
      </c>
      <c r="H38" s="54">
        <v>44985</v>
      </c>
      <c r="I38" s="65" t="s">
        <v>62</v>
      </c>
      <c r="J38" s="27"/>
      <c r="K38" s="27"/>
      <c r="L38" s="962"/>
      <c r="M38" s="27"/>
      <c r="N38" s="27"/>
      <c r="O38" s="27"/>
      <c r="P38" s="27"/>
      <c r="Q38" s="27"/>
      <c r="R38" s="27"/>
      <c r="S38" s="27"/>
      <c r="T38" s="27"/>
      <c r="U38" s="27"/>
      <c r="V38" s="311" t="str">
        <f t="shared" si="2"/>
        <v>Open PDF MIR.RHS-KK-ECG-MIR-UNKNOWN-28-REV.00</v>
      </c>
    </row>
    <row r="39" spans="1:26" ht="58.5" customHeight="1" thickBot="1" x14ac:dyDescent="0.35">
      <c r="A39" s="61">
        <f t="shared" si="0"/>
        <v>34</v>
      </c>
      <c r="B39" s="147" t="s">
        <v>20628</v>
      </c>
      <c r="C39" s="2" t="str">
        <f t="shared" si="1"/>
        <v>Open PDF MIR.RHS-KK-ECG-MIR-UNKNOWN-29-REV.00</v>
      </c>
      <c r="D39" s="83" t="s">
        <v>1280</v>
      </c>
      <c r="E39" s="402"/>
      <c r="F39" s="27" t="s">
        <v>17</v>
      </c>
      <c r="G39" s="54">
        <v>44985</v>
      </c>
      <c r="H39" s="27">
        <v>44996</v>
      </c>
      <c r="I39" s="65" t="s">
        <v>93</v>
      </c>
      <c r="J39" s="27"/>
      <c r="K39" s="27"/>
      <c r="L39" s="962"/>
      <c r="M39" s="27"/>
      <c r="N39" s="27"/>
      <c r="O39" s="27"/>
      <c r="P39" s="27"/>
      <c r="Q39" s="27"/>
      <c r="R39" s="27"/>
      <c r="S39" s="27"/>
      <c r="T39" s="27"/>
      <c r="U39" s="27"/>
      <c r="V39" s="311" t="str">
        <f t="shared" si="2"/>
        <v>Open PDF MIR.RHS-KK-ECG-MIR-UNKNOWN-29-REV.00</v>
      </c>
    </row>
    <row r="40" spans="1:26" ht="58.5" customHeight="1" thickBot="1" x14ac:dyDescent="0.35">
      <c r="A40" s="61">
        <f t="shared" si="0"/>
        <v>35</v>
      </c>
      <c r="B40" s="147" t="s">
        <v>20629</v>
      </c>
      <c r="C40" s="2" t="str">
        <f t="shared" ref="C40:C48" si="3">IF(B40&gt;0,HYPERLINK(CONCATENATE("PDF MIR/",B40,".pdf"),CONCATENATE("Open PDF MIR.",B40)),"")</f>
        <v>Open PDF MIR.RHS-KK-ECG-MIR-UNKNOWN-30-REV.00</v>
      </c>
      <c r="D40" s="83" t="s">
        <v>1341</v>
      </c>
      <c r="E40" s="402"/>
      <c r="F40" s="27" t="s">
        <v>17</v>
      </c>
      <c r="G40" s="54">
        <v>45022</v>
      </c>
      <c r="H40" s="54">
        <v>45022</v>
      </c>
      <c r="I40" s="65" t="s">
        <v>62</v>
      </c>
      <c r="J40" s="27"/>
      <c r="K40" s="27"/>
      <c r="L40" s="962"/>
      <c r="M40" s="27"/>
      <c r="N40" s="27"/>
      <c r="O40" s="27"/>
      <c r="P40" s="27"/>
      <c r="Q40" s="27"/>
      <c r="R40" s="27"/>
      <c r="S40" s="27"/>
      <c r="T40" s="27"/>
      <c r="U40" s="27"/>
      <c r="V40" s="311" t="str">
        <f t="shared" si="2"/>
        <v>Open PDF MIR.RHS-KK-ECG-MIR-UNKNOWN-30-REV.00</v>
      </c>
    </row>
    <row r="41" spans="1:26" ht="58.5" customHeight="1" thickBot="1" x14ac:dyDescent="0.35">
      <c r="A41" s="61">
        <f t="shared" si="0"/>
        <v>36</v>
      </c>
      <c r="B41" s="147" t="s">
        <v>20630</v>
      </c>
      <c r="C41" s="2" t="str">
        <f t="shared" si="3"/>
        <v>Open PDF MIR.RHS-KK-ECG-MIR-UNKNOWN-31-REV.00</v>
      </c>
      <c r="D41" s="83" t="s">
        <v>1342</v>
      </c>
      <c r="E41" s="402"/>
      <c r="F41" s="27" t="s">
        <v>17</v>
      </c>
      <c r="G41" s="54">
        <v>45022</v>
      </c>
      <c r="H41" s="54">
        <v>45022</v>
      </c>
      <c r="I41" s="65" t="s">
        <v>62</v>
      </c>
      <c r="J41" s="27"/>
      <c r="K41" s="27"/>
      <c r="L41" s="962"/>
      <c r="M41" s="27"/>
      <c r="N41" s="27"/>
      <c r="O41" s="27"/>
      <c r="P41" s="27"/>
      <c r="Q41" s="27"/>
      <c r="R41" s="27"/>
      <c r="S41" s="27"/>
      <c r="T41" s="27"/>
      <c r="U41" s="27"/>
      <c r="V41" s="311" t="str">
        <f t="shared" si="2"/>
        <v>Open PDF MIR.RHS-KK-ECG-MIR-UNKNOWN-31-REV.00</v>
      </c>
    </row>
    <row r="42" spans="1:26" ht="58.5" customHeight="1" thickBot="1" x14ac:dyDescent="0.35">
      <c r="A42" s="61">
        <f t="shared" si="0"/>
        <v>37</v>
      </c>
      <c r="B42" s="147" t="s">
        <v>20631</v>
      </c>
      <c r="C42" s="2" t="str">
        <f t="shared" si="3"/>
        <v>Open PDF MIR.RHS-KK-ECG-MIR-UNKNOWN-32-REV.00</v>
      </c>
      <c r="D42" s="83" t="s">
        <v>1358</v>
      </c>
      <c r="E42" s="402"/>
      <c r="F42" s="27" t="s">
        <v>17</v>
      </c>
      <c r="G42" s="54">
        <v>45028</v>
      </c>
      <c r="H42" s="54">
        <v>45028</v>
      </c>
      <c r="I42" s="65" t="s">
        <v>93</v>
      </c>
      <c r="J42" s="27"/>
      <c r="K42" s="27"/>
      <c r="L42" s="962"/>
      <c r="M42" s="27"/>
      <c r="N42" s="27"/>
      <c r="O42" s="27"/>
      <c r="P42" s="27"/>
      <c r="Q42" s="27"/>
      <c r="R42" s="27"/>
      <c r="S42" s="27"/>
      <c r="T42" s="27"/>
      <c r="U42" s="27"/>
      <c r="V42" s="311" t="str">
        <f t="shared" si="2"/>
        <v>Open PDF MIR.RHS-KK-ECG-MIR-UNKNOWN-32-REV.00</v>
      </c>
    </row>
    <row r="43" spans="1:26" ht="58.5" customHeight="1" thickBot="1" x14ac:dyDescent="0.35">
      <c r="A43" s="61">
        <f t="shared" si="0"/>
        <v>38</v>
      </c>
      <c r="B43" s="147" t="s">
        <v>20632</v>
      </c>
      <c r="C43" s="2" t="str">
        <f t="shared" si="3"/>
        <v>Open PDF MIR.RHS-KK-ECG-MIR-UNKNOWN-33-REV.00</v>
      </c>
      <c r="D43" s="83" t="s">
        <v>1395</v>
      </c>
      <c r="E43" s="402"/>
      <c r="F43" s="27" t="s">
        <v>17</v>
      </c>
      <c r="G43" s="54">
        <v>45028</v>
      </c>
      <c r="H43" s="54">
        <v>45028</v>
      </c>
      <c r="I43" s="65" t="s">
        <v>93</v>
      </c>
      <c r="J43" s="27"/>
      <c r="K43" s="27"/>
      <c r="L43" s="962"/>
      <c r="M43" s="27"/>
      <c r="N43" s="27"/>
      <c r="O43" s="27"/>
      <c r="P43" s="27"/>
      <c r="Q43" s="27"/>
      <c r="R43" s="27"/>
      <c r="S43" s="27"/>
      <c r="T43" s="27"/>
      <c r="U43" s="27"/>
      <c r="V43" s="311" t="str">
        <f t="shared" si="2"/>
        <v>Open PDF MIR.RHS-KK-ECG-MIR-UNKNOWN-33-REV.00</v>
      </c>
    </row>
    <row r="44" spans="1:26" s="127" customFormat="1" ht="60" customHeight="1" thickBot="1" x14ac:dyDescent="0.35">
      <c r="A44" s="232">
        <f t="shared" si="0"/>
        <v>39</v>
      </c>
      <c r="B44" s="147" t="s">
        <v>20633</v>
      </c>
      <c r="C44" s="148" t="str">
        <f t="shared" si="3"/>
        <v>Open PDF MIR.RHS-KK-ECG-MIR-UNKNOWN-34-REV.00</v>
      </c>
      <c r="D44" s="146" t="s">
        <v>1085</v>
      </c>
      <c r="E44" s="402"/>
      <c r="F44" s="126" t="s">
        <v>17</v>
      </c>
      <c r="G44" s="239">
        <v>45028</v>
      </c>
      <c r="H44" s="239">
        <v>45028</v>
      </c>
      <c r="I44" s="240" t="s">
        <v>93</v>
      </c>
      <c r="J44" s="126"/>
      <c r="K44" s="126"/>
      <c r="L44" s="966"/>
      <c r="M44" s="27"/>
      <c r="N44" s="27"/>
      <c r="O44" s="27"/>
      <c r="P44" s="27"/>
      <c r="Q44" s="27"/>
      <c r="R44" s="27"/>
      <c r="S44" s="27"/>
      <c r="T44" s="27"/>
      <c r="U44" s="27"/>
      <c r="V44" s="311" t="str">
        <f t="shared" si="2"/>
        <v>Open PDF MIR.RHS-KK-ECG-MIR-UNKNOWN-34-REV.00</v>
      </c>
      <c r="W44" s="1020"/>
      <c r="X44" s="1020"/>
      <c r="Y44" s="584"/>
      <c r="Z44" s="584"/>
    </row>
    <row r="45" spans="1:26" ht="60" customHeight="1" thickBot="1" x14ac:dyDescent="0.35">
      <c r="A45" s="61">
        <f t="shared" si="0"/>
        <v>40</v>
      </c>
      <c r="B45" s="147" t="s">
        <v>20634</v>
      </c>
      <c r="C45" s="2" t="str">
        <f t="shared" si="3"/>
        <v>Open PDF MIR.RHS-KK-ECG-MIR-UNKNOWN-35-REV.00</v>
      </c>
      <c r="D45" s="83" t="s">
        <v>1570</v>
      </c>
      <c r="E45" s="402"/>
      <c r="F45" s="27" t="s">
        <v>17</v>
      </c>
      <c r="G45" s="54">
        <v>45060</v>
      </c>
      <c r="H45" s="54">
        <v>45060</v>
      </c>
      <c r="I45" s="65" t="s">
        <v>93</v>
      </c>
      <c r="J45" s="27"/>
      <c r="K45" s="27"/>
      <c r="L45" s="962"/>
      <c r="M45" s="27"/>
      <c r="N45" s="27"/>
      <c r="O45" s="27"/>
      <c r="P45" s="27"/>
      <c r="Q45" s="27"/>
      <c r="R45" s="27"/>
      <c r="S45" s="27"/>
      <c r="T45" s="27"/>
      <c r="U45" s="27"/>
      <c r="V45" s="311" t="str">
        <f t="shared" si="2"/>
        <v>Open PDF MIR.RHS-KK-ECG-MIR-UNKNOWN-35-REV.00</v>
      </c>
    </row>
    <row r="46" spans="1:26" ht="60" customHeight="1" thickBot="1" x14ac:dyDescent="0.35">
      <c r="A46" s="61">
        <f t="shared" si="0"/>
        <v>41</v>
      </c>
      <c r="B46" s="147" t="s">
        <v>20635</v>
      </c>
      <c r="C46" s="2" t="str">
        <f t="shared" si="3"/>
        <v>Open PDF MIR.RHS-KK-ECG-MIR-UNKNOWN-36-REV.00</v>
      </c>
      <c r="D46" s="83" t="s">
        <v>1570</v>
      </c>
      <c r="E46" s="402"/>
      <c r="F46" s="27" t="s">
        <v>17</v>
      </c>
      <c r="G46" s="54">
        <v>45060</v>
      </c>
      <c r="H46" s="54">
        <v>45060</v>
      </c>
      <c r="I46" s="65" t="s">
        <v>93</v>
      </c>
      <c r="J46" s="27"/>
      <c r="K46" s="27"/>
      <c r="L46" s="962"/>
      <c r="M46" s="27"/>
      <c r="N46" s="27"/>
      <c r="O46" s="27"/>
      <c r="P46" s="27"/>
      <c r="Q46" s="27"/>
      <c r="R46" s="27"/>
      <c r="S46" s="27"/>
      <c r="T46" s="27"/>
      <c r="U46" s="27"/>
      <c r="V46" s="311" t="str">
        <f t="shared" si="2"/>
        <v>Open PDF MIR.RHS-KK-ECG-MIR-UNKNOWN-36-REV.00</v>
      </c>
    </row>
    <row r="47" spans="1:26" ht="60" customHeight="1" thickBot="1" x14ac:dyDescent="0.35">
      <c r="A47" s="61">
        <f t="shared" si="0"/>
        <v>42</v>
      </c>
      <c r="B47" s="147" t="s">
        <v>20636</v>
      </c>
      <c r="C47" s="2" t="str">
        <f t="shared" si="3"/>
        <v>Open PDF MIR.RHS-KK-ECG-MIR-UNKNOWN-37-REV.01</v>
      </c>
      <c r="D47" s="146" t="s">
        <v>1083</v>
      </c>
      <c r="E47" s="402"/>
      <c r="F47" s="27" t="s">
        <v>17</v>
      </c>
      <c r="G47" s="54">
        <v>45066</v>
      </c>
      <c r="H47" s="54">
        <v>45066</v>
      </c>
      <c r="I47" s="65" t="s">
        <v>93</v>
      </c>
      <c r="J47" s="27">
        <v>45096</v>
      </c>
      <c r="K47" s="27">
        <v>45096</v>
      </c>
      <c r="L47" s="962" t="s">
        <v>62</v>
      </c>
      <c r="M47" s="27"/>
      <c r="N47" s="27"/>
      <c r="O47" s="27"/>
      <c r="P47" s="27"/>
      <c r="Q47" s="27"/>
      <c r="R47" s="27"/>
      <c r="S47" s="27"/>
      <c r="T47" s="27"/>
      <c r="U47" s="27"/>
      <c r="V47" s="311" t="str">
        <f t="shared" si="2"/>
        <v>Open PDF MIR.RHS-KK-ECG-MIR-UNKNOWN-37-REV.01</v>
      </c>
    </row>
    <row r="48" spans="1:26" ht="60" customHeight="1" thickBot="1" x14ac:dyDescent="0.35">
      <c r="A48" s="61">
        <f t="shared" si="0"/>
        <v>43</v>
      </c>
      <c r="B48" s="147" t="s">
        <v>20637</v>
      </c>
      <c r="C48" s="2" t="str">
        <f t="shared" si="3"/>
        <v>Open PDF MIR.RHS-KK-ECG-MIR-UNKNOWN-38-REV.01</v>
      </c>
      <c r="D48" s="146" t="s">
        <v>1084</v>
      </c>
      <c r="E48" s="402"/>
      <c r="F48" s="27" t="s">
        <v>17</v>
      </c>
      <c r="G48" s="54">
        <v>45070</v>
      </c>
      <c r="H48" s="54">
        <v>45070</v>
      </c>
      <c r="I48" s="65" t="s">
        <v>93</v>
      </c>
      <c r="J48" s="27">
        <v>45213</v>
      </c>
      <c r="K48" s="27">
        <v>45213</v>
      </c>
      <c r="L48" s="962" t="s">
        <v>62</v>
      </c>
      <c r="M48" s="27"/>
      <c r="N48" s="27"/>
      <c r="O48" s="27"/>
      <c r="P48" s="27"/>
      <c r="Q48" s="27"/>
      <c r="R48" s="27"/>
      <c r="S48" s="27"/>
      <c r="T48" s="27"/>
      <c r="U48" s="27"/>
      <c r="V48" s="311" t="str">
        <f t="shared" si="2"/>
        <v>Open PDF MIR.RHS-KK-ECG-MIR-UNKNOWN-38-REV.01</v>
      </c>
    </row>
    <row r="49" spans="1:22" ht="60" customHeight="1" thickBot="1" x14ac:dyDescent="0.35">
      <c r="A49" s="61">
        <f t="shared" si="0"/>
        <v>44</v>
      </c>
      <c r="B49" s="147" t="s">
        <v>20638</v>
      </c>
      <c r="C49" s="2" t="str">
        <f t="shared" si="1"/>
        <v>Open PDF MIR.RHS-KK-ECG-MIR-UNKNOWN-39-REV.01</v>
      </c>
      <c r="D49" s="146" t="s">
        <v>1084</v>
      </c>
      <c r="E49" s="402"/>
      <c r="F49" s="27" t="s">
        <v>17</v>
      </c>
      <c r="G49" s="54">
        <v>45072</v>
      </c>
      <c r="H49" s="54">
        <v>45074</v>
      </c>
      <c r="I49" s="65" t="s">
        <v>93</v>
      </c>
      <c r="J49" s="27">
        <v>45213</v>
      </c>
      <c r="K49" s="27">
        <v>45213</v>
      </c>
      <c r="L49" s="962" t="s">
        <v>62</v>
      </c>
      <c r="M49" s="27"/>
      <c r="N49" s="27"/>
      <c r="O49" s="27"/>
      <c r="P49" s="27"/>
      <c r="Q49" s="27"/>
      <c r="R49" s="27"/>
      <c r="S49" s="27"/>
      <c r="T49" s="27"/>
      <c r="U49" s="27"/>
      <c r="V49" s="311" t="str">
        <f t="shared" si="2"/>
        <v>Open PDF MIR.RHS-KK-ECG-MIR-UNKNOWN-39-REV.01</v>
      </c>
    </row>
    <row r="50" spans="1:22" ht="60" customHeight="1" thickBot="1" x14ac:dyDescent="0.35">
      <c r="A50" s="61">
        <f t="shared" si="0"/>
        <v>45</v>
      </c>
      <c r="B50" s="147" t="s">
        <v>20639</v>
      </c>
      <c r="C50" s="2" t="str">
        <f t="shared" si="1"/>
        <v>Open PDF MIR.RHS-KK-ECG-MIR-UNKNOWN-40-REV.01</v>
      </c>
      <c r="D50" s="146" t="s">
        <v>1083</v>
      </c>
      <c r="E50" s="402"/>
      <c r="F50" s="27" t="s">
        <v>17</v>
      </c>
      <c r="G50" s="54">
        <v>45072</v>
      </c>
      <c r="H50" s="54">
        <v>45074</v>
      </c>
      <c r="I50" s="65" t="s">
        <v>93</v>
      </c>
      <c r="J50" s="27">
        <v>45213</v>
      </c>
      <c r="K50" s="27">
        <v>45213</v>
      </c>
      <c r="L50" s="962" t="s">
        <v>62</v>
      </c>
      <c r="M50" s="27"/>
      <c r="N50" s="27"/>
      <c r="O50" s="27"/>
      <c r="P50" s="27"/>
      <c r="Q50" s="27"/>
      <c r="R50" s="27"/>
      <c r="S50" s="27"/>
      <c r="T50" s="27"/>
      <c r="U50" s="27"/>
      <c r="V50" s="311" t="str">
        <f t="shared" si="2"/>
        <v>Open PDF MIR.RHS-KK-ECG-MIR-UNKNOWN-40-REV.01</v>
      </c>
    </row>
    <row r="51" spans="1:22" ht="60" customHeight="1" thickBot="1" x14ac:dyDescent="0.35">
      <c r="A51" s="61">
        <f t="shared" si="0"/>
        <v>46</v>
      </c>
      <c r="B51" s="147" t="s">
        <v>20640</v>
      </c>
      <c r="C51" s="2" t="str">
        <f t="shared" ref="C51:C64" si="4">IF(B51&gt;0,HYPERLINK(CONCATENATE("PDF MIR/",B51,".pdf"),CONCATENATE("Open PDF MIR.",B51)),"")</f>
        <v>Open PDF MIR.RHS-KK-ECG-MIR-UNKNOWN-41-REV.01</v>
      </c>
      <c r="D51" s="146" t="s">
        <v>1086</v>
      </c>
      <c r="E51" s="402"/>
      <c r="F51" s="27" t="s">
        <v>17</v>
      </c>
      <c r="G51" s="54">
        <v>45079</v>
      </c>
      <c r="H51" s="54">
        <v>45080</v>
      </c>
      <c r="I51" s="65" t="s">
        <v>93</v>
      </c>
      <c r="J51" s="27">
        <v>45213</v>
      </c>
      <c r="K51" s="27">
        <v>45213</v>
      </c>
      <c r="L51" s="962" t="s">
        <v>62</v>
      </c>
      <c r="M51" s="27"/>
      <c r="N51" s="27"/>
      <c r="O51" s="27"/>
      <c r="P51" s="27"/>
      <c r="Q51" s="27"/>
      <c r="R51" s="27"/>
      <c r="S51" s="27"/>
      <c r="T51" s="27"/>
      <c r="U51" s="27"/>
      <c r="V51" s="311" t="str">
        <f t="shared" si="2"/>
        <v>Open PDF MIR.RHS-KK-ECG-MIR-UNKNOWN-41-REV.01</v>
      </c>
    </row>
    <row r="52" spans="1:22" ht="60" customHeight="1" thickBot="1" x14ac:dyDescent="0.35">
      <c r="A52" s="61">
        <f t="shared" si="0"/>
        <v>47</v>
      </c>
      <c r="B52" s="147" t="s">
        <v>20641</v>
      </c>
      <c r="C52" s="2" t="str">
        <f t="shared" si="4"/>
        <v>Open PDF MIR.RHS-KK-ECG-MIR-UNKNOWN-42-REV.00</v>
      </c>
      <c r="D52" s="146" t="s">
        <v>1717</v>
      </c>
      <c r="E52" s="402"/>
      <c r="F52" s="27" t="s">
        <v>17</v>
      </c>
      <c r="G52" s="54">
        <v>45079</v>
      </c>
      <c r="H52" s="54">
        <v>45080</v>
      </c>
      <c r="I52" s="65" t="s">
        <v>93</v>
      </c>
      <c r="J52" s="27"/>
      <c r="K52" s="27">
        <v>45213</v>
      </c>
      <c r="L52" s="962"/>
      <c r="M52" s="27"/>
      <c r="N52" s="27"/>
      <c r="O52" s="27"/>
      <c r="P52" s="27"/>
      <c r="Q52" s="27"/>
      <c r="R52" s="27"/>
      <c r="S52" s="27"/>
      <c r="T52" s="27"/>
      <c r="U52" s="27"/>
      <c r="V52" s="311" t="str">
        <f t="shared" si="2"/>
        <v>Open PDF MIR.RHS-KK-ECG-MIR-UNKNOWN-42-REV.00</v>
      </c>
    </row>
    <row r="53" spans="1:22" ht="60" customHeight="1" thickBot="1" x14ac:dyDescent="0.35">
      <c r="A53" s="61">
        <f t="shared" si="0"/>
        <v>48</v>
      </c>
      <c r="B53" s="147" t="s">
        <v>20642</v>
      </c>
      <c r="C53" s="2" t="str">
        <f t="shared" si="4"/>
        <v>Open PDF MIR.RHS-KK-ECG-MIR-UNKNOWN-43-REV.01</v>
      </c>
      <c r="D53" s="146" t="s">
        <v>1083</v>
      </c>
      <c r="E53" s="402"/>
      <c r="F53" s="27" t="s">
        <v>17</v>
      </c>
      <c r="G53" s="54">
        <v>45080</v>
      </c>
      <c r="H53" s="54">
        <v>45081</v>
      </c>
      <c r="I53" s="65" t="s">
        <v>93</v>
      </c>
      <c r="J53" s="27">
        <v>45213</v>
      </c>
      <c r="K53" s="27">
        <v>45213</v>
      </c>
      <c r="L53" s="962" t="s">
        <v>62</v>
      </c>
      <c r="M53" s="27"/>
      <c r="N53" s="27"/>
      <c r="O53" s="27"/>
      <c r="P53" s="27"/>
      <c r="Q53" s="27"/>
      <c r="R53" s="27"/>
      <c r="S53" s="27"/>
      <c r="T53" s="27"/>
      <c r="U53" s="27"/>
      <c r="V53" s="311" t="str">
        <f t="shared" si="2"/>
        <v>Open PDF MIR.RHS-KK-ECG-MIR-UNKNOWN-43-REV.01</v>
      </c>
    </row>
    <row r="54" spans="1:22" ht="60" customHeight="1" thickBot="1" x14ac:dyDescent="0.35">
      <c r="A54" s="61">
        <f t="shared" si="0"/>
        <v>49</v>
      </c>
      <c r="B54" s="147" t="s">
        <v>20643</v>
      </c>
      <c r="C54" s="2" t="str">
        <f t="shared" si="4"/>
        <v>Open PDF MIR.RHS-KK-ECG-MIR-UNKNOWN-44-REV.01</v>
      </c>
      <c r="D54" s="146" t="s">
        <v>1739</v>
      </c>
      <c r="E54" s="402"/>
      <c r="F54" s="27" t="s">
        <v>17</v>
      </c>
      <c r="G54" s="54">
        <v>45081</v>
      </c>
      <c r="H54" s="54">
        <v>45081</v>
      </c>
      <c r="I54" s="65" t="s">
        <v>93</v>
      </c>
      <c r="J54" s="27">
        <v>45213</v>
      </c>
      <c r="K54" s="27">
        <v>45213</v>
      </c>
      <c r="L54" s="962" t="s">
        <v>62</v>
      </c>
      <c r="M54" s="27"/>
      <c r="N54" s="27"/>
      <c r="O54" s="27"/>
      <c r="P54" s="27"/>
      <c r="Q54" s="27"/>
      <c r="R54" s="27"/>
      <c r="S54" s="27"/>
      <c r="T54" s="27"/>
      <c r="U54" s="27"/>
      <c r="V54" s="311" t="str">
        <f t="shared" si="2"/>
        <v>Open PDF MIR.RHS-KK-ECG-MIR-UNKNOWN-44-REV.01</v>
      </c>
    </row>
    <row r="55" spans="1:22" ht="60" customHeight="1" thickBot="1" x14ac:dyDescent="0.35">
      <c r="A55" s="61">
        <f t="shared" si="0"/>
        <v>50</v>
      </c>
      <c r="B55" s="147" t="s">
        <v>20644</v>
      </c>
      <c r="C55" s="2" t="str">
        <f t="shared" si="4"/>
        <v>Open PDF MIR.RHS-KK-ECG-MIR-UNKNOWN-45-REV.01</v>
      </c>
      <c r="D55" s="146" t="s">
        <v>1086</v>
      </c>
      <c r="E55" s="402"/>
      <c r="F55" s="27" t="s">
        <v>17</v>
      </c>
      <c r="G55" s="54">
        <v>45081</v>
      </c>
      <c r="H55" s="54">
        <v>45081</v>
      </c>
      <c r="I55" s="65" t="s">
        <v>93</v>
      </c>
      <c r="J55" s="27">
        <v>45213</v>
      </c>
      <c r="K55" s="27">
        <v>45213</v>
      </c>
      <c r="L55" s="962" t="s">
        <v>62</v>
      </c>
      <c r="M55" s="27"/>
      <c r="N55" s="27"/>
      <c r="O55" s="27"/>
      <c r="P55" s="27"/>
      <c r="Q55" s="27"/>
      <c r="R55" s="27"/>
      <c r="S55" s="27"/>
      <c r="T55" s="27"/>
      <c r="U55" s="27"/>
      <c r="V55" s="311" t="str">
        <f t="shared" si="2"/>
        <v>Open PDF MIR.RHS-KK-ECG-MIR-UNKNOWN-45-REV.01</v>
      </c>
    </row>
    <row r="56" spans="1:22" ht="60" customHeight="1" thickBot="1" x14ac:dyDescent="0.35">
      <c r="A56" s="61">
        <f t="shared" si="0"/>
        <v>51</v>
      </c>
      <c r="B56" s="147" t="s">
        <v>20645</v>
      </c>
      <c r="C56" s="2" t="str">
        <f t="shared" si="4"/>
        <v>Open PDF MIR.RHS-KK-ECG-MIR-UNKNOWN-46-REV.01</v>
      </c>
      <c r="D56" s="146" t="s">
        <v>1760</v>
      </c>
      <c r="E56" s="402"/>
      <c r="F56" s="27" t="s">
        <v>17</v>
      </c>
      <c r="G56" s="54">
        <v>45085</v>
      </c>
      <c r="H56" s="54">
        <v>45085</v>
      </c>
      <c r="I56" s="65" t="s">
        <v>93</v>
      </c>
      <c r="J56" s="27">
        <v>45213</v>
      </c>
      <c r="K56" s="27">
        <v>45213</v>
      </c>
      <c r="L56" s="962" t="s">
        <v>62</v>
      </c>
      <c r="M56" s="27"/>
      <c r="N56" s="27"/>
      <c r="O56" s="27"/>
      <c r="P56" s="27"/>
      <c r="Q56" s="27"/>
      <c r="R56" s="27"/>
      <c r="S56" s="27"/>
      <c r="T56" s="27"/>
      <c r="U56" s="27"/>
      <c r="V56" s="311" t="str">
        <f t="shared" si="2"/>
        <v>Open PDF MIR.RHS-KK-ECG-MIR-UNKNOWN-46-REV.01</v>
      </c>
    </row>
    <row r="57" spans="1:22" ht="58.5" customHeight="1" thickBot="1" x14ac:dyDescent="0.35">
      <c r="A57" s="61">
        <f t="shared" si="0"/>
        <v>52</v>
      </c>
      <c r="B57" s="147" t="s">
        <v>20646</v>
      </c>
      <c r="C57" s="2" t="str">
        <f t="shared" si="4"/>
        <v>Open PDF MIR.RHS-KK-ECG-MIR-UNKNOWN-47-REV.00</v>
      </c>
      <c r="D57" s="146" t="s">
        <v>1717</v>
      </c>
      <c r="E57" s="402"/>
      <c r="F57" s="27" t="s">
        <v>17</v>
      </c>
      <c r="G57" s="54">
        <v>45136</v>
      </c>
      <c r="H57" s="54">
        <v>45136</v>
      </c>
      <c r="I57" s="65" t="s">
        <v>93</v>
      </c>
      <c r="J57" s="27"/>
      <c r="K57" s="27"/>
      <c r="L57" s="962"/>
      <c r="M57" s="27"/>
      <c r="N57" s="27"/>
      <c r="O57" s="27"/>
      <c r="P57" s="27"/>
      <c r="Q57" s="27"/>
      <c r="R57" s="27"/>
      <c r="S57" s="27"/>
      <c r="T57" s="27"/>
      <c r="U57" s="27"/>
      <c r="V57" s="311" t="str">
        <f t="shared" si="2"/>
        <v>Open PDF MIR.RHS-KK-ECG-MIR-UNKNOWN-47-REV.00</v>
      </c>
    </row>
    <row r="58" spans="1:22" ht="56.25" customHeight="1" thickBot="1" x14ac:dyDescent="0.35">
      <c r="A58" s="61">
        <f t="shared" si="0"/>
        <v>53</v>
      </c>
      <c r="B58" s="147" t="s">
        <v>20647</v>
      </c>
      <c r="C58" s="2" t="str">
        <f t="shared" si="4"/>
        <v>Open PDF MIR.RHS-KK-ECG-MIR-UNKNOWN-48-REV.00</v>
      </c>
      <c r="D58" s="146" t="s">
        <v>1717</v>
      </c>
      <c r="E58" s="402"/>
      <c r="F58" s="27" t="s">
        <v>17</v>
      </c>
      <c r="G58" s="54">
        <v>45138</v>
      </c>
      <c r="H58" s="54">
        <v>45138</v>
      </c>
      <c r="I58" s="65" t="s">
        <v>93</v>
      </c>
      <c r="J58" s="27"/>
      <c r="K58" s="27"/>
      <c r="L58" s="962"/>
      <c r="M58" s="27"/>
      <c r="N58" s="27"/>
      <c r="O58" s="27"/>
      <c r="P58" s="27"/>
      <c r="Q58" s="27"/>
      <c r="R58" s="27"/>
      <c r="S58" s="27"/>
      <c r="T58" s="27"/>
      <c r="U58" s="27"/>
      <c r="V58" s="311" t="str">
        <f t="shared" si="2"/>
        <v>Open PDF MIR.RHS-KK-ECG-MIR-UNKNOWN-48-REV.00</v>
      </c>
    </row>
    <row r="59" spans="1:22" ht="56.25" customHeight="1" thickBot="1" x14ac:dyDescent="0.35">
      <c r="A59" s="61">
        <f t="shared" si="0"/>
        <v>54</v>
      </c>
      <c r="B59" s="147" t="s">
        <v>20648</v>
      </c>
      <c r="C59" s="2" t="str">
        <f t="shared" si="4"/>
        <v>Open PDF MIR.RHS-KK-ECG-MIR-UNKNOWN-49-REV.01</v>
      </c>
      <c r="D59" s="146" t="s">
        <v>2238</v>
      </c>
      <c r="E59" s="402"/>
      <c r="F59" s="27" t="s">
        <v>17</v>
      </c>
      <c r="G59" s="54">
        <v>45140</v>
      </c>
      <c r="H59" s="54">
        <v>45140</v>
      </c>
      <c r="I59" s="65" t="s">
        <v>93</v>
      </c>
      <c r="J59" s="27">
        <v>45213</v>
      </c>
      <c r="K59" s="27">
        <v>45213</v>
      </c>
      <c r="L59" s="962" t="s">
        <v>62</v>
      </c>
      <c r="M59" s="27"/>
      <c r="N59" s="27"/>
      <c r="O59" s="27"/>
      <c r="P59" s="27"/>
      <c r="Q59" s="27"/>
      <c r="R59" s="27"/>
      <c r="S59" s="27"/>
      <c r="T59" s="27"/>
      <c r="U59" s="27"/>
      <c r="V59" s="311" t="str">
        <f t="shared" si="2"/>
        <v>Open PDF MIR.RHS-KK-ECG-MIR-UNKNOWN-49-REV.01</v>
      </c>
    </row>
    <row r="60" spans="1:22" ht="56.25" customHeight="1" thickBot="1" x14ac:dyDescent="0.35">
      <c r="A60" s="61">
        <f t="shared" si="0"/>
        <v>55</v>
      </c>
      <c r="B60" s="147" t="s">
        <v>20649</v>
      </c>
      <c r="C60" s="2" t="str">
        <f t="shared" si="4"/>
        <v>Open PDF MIR.RHS-KK-ECG-MIR-UNKNOWN-50-REV.01</v>
      </c>
      <c r="D60" s="146" t="s">
        <v>2240</v>
      </c>
      <c r="E60" s="402"/>
      <c r="F60" s="27" t="s">
        <v>17</v>
      </c>
      <c r="G60" s="54">
        <v>45153</v>
      </c>
      <c r="H60" s="54">
        <v>45153</v>
      </c>
      <c r="I60" s="65" t="s">
        <v>93</v>
      </c>
      <c r="J60" s="27">
        <v>45161</v>
      </c>
      <c r="K60" s="27">
        <v>45213</v>
      </c>
      <c r="L60" s="962" t="s">
        <v>62</v>
      </c>
      <c r="M60" s="27"/>
      <c r="N60" s="27"/>
      <c r="O60" s="27"/>
      <c r="P60" s="27"/>
      <c r="Q60" s="27"/>
      <c r="R60" s="27"/>
      <c r="S60" s="27"/>
      <c r="T60" s="27"/>
      <c r="U60" s="27"/>
      <c r="V60" s="311" t="str">
        <f t="shared" si="2"/>
        <v>Open PDF MIR.RHS-KK-ECG-MIR-UNKNOWN-50-REV.01</v>
      </c>
    </row>
    <row r="61" spans="1:22" ht="56.25" customHeight="1" thickBot="1" x14ac:dyDescent="0.35">
      <c r="A61" s="61">
        <f t="shared" si="0"/>
        <v>56</v>
      </c>
      <c r="B61" s="147" t="s">
        <v>20650</v>
      </c>
      <c r="C61" s="2" t="str">
        <f t="shared" si="4"/>
        <v>Open PDF MIR.RHS-KK-ECG-MIR-UNKNOWN-51-REV.01</v>
      </c>
      <c r="D61" s="146" t="s">
        <v>1083</v>
      </c>
      <c r="E61" s="402"/>
      <c r="F61" s="27" t="s">
        <v>17</v>
      </c>
      <c r="G61" s="54">
        <v>45154</v>
      </c>
      <c r="H61" s="54">
        <v>45154</v>
      </c>
      <c r="I61" s="65" t="s">
        <v>93</v>
      </c>
      <c r="J61" s="27">
        <v>45213</v>
      </c>
      <c r="K61" s="27">
        <v>45213</v>
      </c>
      <c r="L61" s="962" t="s">
        <v>62</v>
      </c>
      <c r="M61" s="27"/>
      <c r="N61" s="27"/>
      <c r="O61" s="27"/>
      <c r="P61" s="27"/>
      <c r="Q61" s="27"/>
      <c r="R61" s="27"/>
      <c r="S61" s="27"/>
      <c r="T61" s="27"/>
      <c r="U61" s="27"/>
      <c r="V61" s="311" t="str">
        <f t="shared" si="2"/>
        <v>Open PDF MIR.RHS-KK-ECG-MIR-UNKNOWN-51-REV.01</v>
      </c>
    </row>
    <row r="62" spans="1:22" ht="56.25" customHeight="1" thickBot="1" x14ac:dyDescent="0.35">
      <c r="A62" s="61">
        <f t="shared" si="0"/>
        <v>57</v>
      </c>
      <c r="B62" s="147" t="s">
        <v>20651</v>
      </c>
      <c r="C62" s="2" t="str">
        <f t="shared" si="4"/>
        <v>Open PDF MIR.RHS-KK-ECG-MIR-UNKNOWN-52-REV.01</v>
      </c>
      <c r="D62" s="146" t="s">
        <v>1084</v>
      </c>
      <c r="E62" s="402"/>
      <c r="F62" s="27" t="s">
        <v>17</v>
      </c>
      <c r="G62" s="54">
        <v>45154</v>
      </c>
      <c r="H62" s="54">
        <v>45154</v>
      </c>
      <c r="I62" s="65" t="s">
        <v>93</v>
      </c>
      <c r="J62" s="27">
        <v>45213</v>
      </c>
      <c r="K62" s="27">
        <v>45213</v>
      </c>
      <c r="L62" s="962" t="s">
        <v>62</v>
      </c>
      <c r="M62" s="27"/>
      <c r="N62" s="27"/>
      <c r="O62" s="27"/>
      <c r="P62" s="27"/>
      <c r="Q62" s="27"/>
      <c r="R62" s="27"/>
      <c r="S62" s="27"/>
      <c r="T62" s="27"/>
      <c r="U62" s="27"/>
      <c r="V62" s="311" t="str">
        <f t="shared" si="2"/>
        <v>Open PDF MIR.RHS-KK-ECG-MIR-UNKNOWN-52-REV.01</v>
      </c>
    </row>
    <row r="63" spans="1:22" ht="56.25" customHeight="1" thickBot="1" x14ac:dyDescent="0.35">
      <c r="A63" s="61">
        <f t="shared" si="0"/>
        <v>58</v>
      </c>
      <c r="B63" s="147" t="s">
        <v>20652</v>
      </c>
      <c r="C63" s="2" t="str">
        <f t="shared" si="4"/>
        <v>Open PDF MIR.RHS-KK-ECG-MIR-UNKNOWN-53-REV.01</v>
      </c>
      <c r="D63" s="146" t="s">
        <v>2274</v>
      </c>
      <c r="E63" s="402"/>
      <c r="F63" s="27" t="s">
        <v>17</v>
      </c>
      <c r="G63" s="54">
        <v>45154</v>
      </c>
      <c r="H63" s="54">
        <v>45154</v>
      </c>
      <c r="I63" s="65" t="s">
        <v>93</v>
      </c>
      <c r="J63" s="27">
        <v>45213</v>
      </c>
      <c r="K63" s="27">
        <v>45213</v>
      </c>
      <c r="L63" s="962" t="s">
        <v>62</v>
      </c>
      <c r="M63" s="27"/>
      <c r="N63" s="27"/>
      <c r="O63" s="27"/>
      <c r="P63" s="27"/>
      <c r="Q63" s="27"/>
      <c r="R63" s="27"/>
      <c r="S63" s="27"/>
      <c r="T63" s="27"/>
      <c r="U63" s="27"/>
      <c r="V63" s="311" t="str">
        <f>IF(B63&gt;0,HYPERLINK(CONCATENATE("PDF MIR/",B63,".pdf"),CONCATENATE("Open PDF MIR.",B63)),"")</f>
        <v>Open PDF MIR.RHS-KK-ECG-MIR-UNKNOWN-53-REV.01</v>
      </c>
    </row>
    <row r="64" spans="1:22" ht="56.25" customHeight="1" thickBot="1" x14ac:dyDescent="0.35">
      <c r="A64" s="61">
        <f t="shared" si="0"/>
        <v>59</v>
      </c>
      <c r="B64" s="147" t="s">
        <v>20653</v>
      </c>
      <c r="C64" s="2" t="str">
        <f t="shared" si="4"/>
        <v>Open PDF MIR.RHS-KK-ECG-MIR-UNKNOWN-54-REV.01</v>
      </c>
      <c r="D64" s="146" t="s">
        <v>1760</v>
      </c>
      <c r="E64" s="402"/>
      <c r="F64" s="27" t="s">
        <v>17</v>
      </c>
      <c r="G64" s="54">
        <v>45157</v>
      </c>
      <c r="H64" s="54">
        <v>45157</v>
      </c>
      <c r="I64" s="65" t="s">
        <v>93</v>
      </c>
      <c r="J64" s="27">
        <v>45213</v>
      </c>
      <c r="K64" s="27">
        <v>45213</v>
      </c>
      <c r="L64" s="962" t="s">
        <v>62</v>
      </c>
      <c r="M64" s="27"/>
      <c r="N64" s="27"/>
      <c r="O64" s="27"/>
      <c r="P64" s="27"/>
      <c r="Q64" s="27"/>
      <c r="R64" s="27"/>
      <c r="S64" s="27"/>
      <c r="T64" s="27"/>
      <c r="U64" s="27"/>
      <c r="V64" s="311" t="str">
        <f t="shared" ref="V64:V73" si="5">IF(B64&gt;0,HYPERLINK(CONCATENATE("PDF MIR/",B64,".pdf"),CONCATENATE("Open PDF MIR.",B64)),"")</f>
        <v>Open PDF MIR.RHS-KK-ECG-MIR-UNKNOWN-54-REV.01</v>
      </c>
    </row>
    <row r="65" spans="1:26" ht="56.25" customHeight="1" thickBot="1" x14ac:dyDescent="0.35">
      <c r="A65" s="61">
        <f t="shared" si="0"/>
        <v>60</v>
      </c>
      <c r="B65" s="147" t="s">
        <v>20654</v>
      </c>
      <c r="C65" s="2" t="str">
        <f t="shared" ref="C65:C117" si="6">IF(B65&gt;0,HYPERLINK(CONCATENATE("PDF MIR/",B65,".pdf"),CONCATENATE("Open PDF MIR.",B65)),"")</f>
        <v>Open PDF MIR.RHS-KK-ECG-MIR-UNKNOWN-55-REV.01</v>
      </c>
      <c r="D65" s="146" t="s">
        <v>1084</v>
      </c>
      <c r="E65" s="402"/>
      <c r="F65" s="27" t="s">
        <v>17</v>
      </c>
      <c r="G65" s="54">
        <v>45160</v>
      </c>
      <c r="H65" s="54">
        <v>45160</v>
      </c>
      <c r="I65" s="65" t="s">
        <v>93</v>
      </c>
      <c r="J65" s="27">
        <v>45213</v>
      </c>
      <c r="K65" s="27">
        <v>45213</v>
      </c>
      <c r="L65" s="962" t="s">
        <v>62</v>
      </c>
      <c r="M65" s="27"/>
      <c r="N65" s="27"/>
      <c r="O65" s="27"/>
      <c r="P65" s="27"/>
      <c r="Q65" s="27"/>
      <c r="R65" s="27"/>
      <c r="S65" s="27"/>
      <c r="T65" s="27"/>
      <c r="U65" s="27"/>
      <c r="V65" s="311" t="str">
        <f t="shared" si="5"/>
        <v>Open PDF MIR.RHS-KK-ECG-MIR-UNKNOWN-55-REV.01</v>
      </c>
    </row>
    <row r="66" spans="1:26" s="127" customFormat="1" ht="56.25" customHeight="1" thickBot="1" x14ac:dyDescent="0.35">
      <c r="A66" s="232">
        <f t="shared" si="0"/>
        <v>61</v>
      </c>
      <c r="B66" s="147" t="s">
        <v>20655</v>
      </c>
      <c r="C66" s="148" t="str">
        <f t="shared" si="6"/>
        <v>Open PDF MIR.RHS-KK-ECG-MIR-UNKNOWN-56-REV.00</v>
      </c>
      <c r="D66" s="146" t="s">
        <v>2418</v>
      </c>
      <c r="E66" s="402"/>
      <c r="F66" s="126" t="s">
        <v>17</v>
      </c>
      <c r="G66" s="239">
        <v>45164</v>
      </c>
      <c r="H66" s="239">
        <v>45164</v>
      </c>
      <c r="I66" s="65" t="s">
        <v>93</v>
      </c>
      <c r="J66" s="126"/>
      <c r="K66" s="126"/>
      <c r="L66" s="966"/>
      <c r="M66" s="27"/>
      <c r="N66" s="27"/>
      <c r="O66" s="27"/>
      <c r="P66" s="27"/>
      <c r="Q66" s="27"/>
      <c r="R66" s="27"/>
      <c r="S66" s="27"/>
      <c r="T66" s="27"/>
      <c r="U66" s="27"/>
      <c r="V66" s="368" t="str">
        <f t="shared" si="5"/>
        <v>Open PDF MIR.RHS-KK-ECG-MIR-UNKNOWN-56-REV.00</v>
      </c>
      <c r="W66" s="1020"/>
      <c r="X66" s="1020"/>
      <c r="Y66" s="584"/>
      <c r="Z66" s="584"/>
    </row>
    <row r="67" spans="1:26" s="127" customFormat="1" ht="56.25" customHeight="1" thickBot="1" x14ac:dyDescent="0.35">
      <c r="A67" s="232">
        <f t="shared" si="0"/>
        <v>62</v>
      </c>
      <c r="B67" s="147" t="s">
        <v>20656</v>
      </c>
      <c r="C67" s="148" t="str">
        <f t="shared" si="6"/>
        <v>Open PDF MIR.RHS-KK-ECG-MIR-UNKNOWN-57-REV.00</v>
      </c>
      <c r="D67" s="146" t="s">
        <v>2595</v>
      </c>
      <c r="E67" s="402"/>
      <c r="F67" s="126" t="s">
        <v>17</v>
      </c>
      <c r="G67" s="239">
        <v>45182</v>
      </c>
      <c r="H67" s="239">
        <v>45182</v>
      </c>
      <c r="I67" s="65" t="s">
        <v>93</v>
      </c>
      <c r="J67" s="27"/>
      <c r="K67" s="27"/>
      <c r="L67" s="962"/>
      <c r="M67" s="27"/>
      <c r="N67" s="27"/>
      <c r="O67" s="27"/>
      <c r="P67" s="27"/>
      <c r="Q67" s="27"/>
      <c r="R67" s="27"/>
      <c r="S67" s="27"/>
      <c r="T67" s="27"/>
      <c r="U67" s="27"/>
      <c r="V67" s="311" t="str">
        <f t="shared" si="5"/>
        <v>Open PDF MIR.RHS-KK-ECG-MIR-UNKNOWN-57-REV.00</v>
      </c>
      <c r="W67" s="1020"/>
      <c r="X67" s="1020"/>
      <c r="Y67" s="584"/>
      <c r="Z67" s="584"/>
    </row>
    <row r="68" spans="1:26" ht="56.25" customHeight="1" thickBot="1" x14ac:dyDescent="0.35">
      <c r="A68" s="61">
        <f t="shared" si="0"/>
        <v>63</v>
      </c>
      <c r="B68" s="147" t="s">
        <v>20657</v>
      </c>
      <c r="C68" s="2" t="str">
        <f t="shared" si="6"/>
        <v>Open PDF MIR.RHS-KK-ECG-MIR-UNKNOWN-58-REV.00</v>
      </c>
      <c r="D68" s="146" t="s">
        <v>2461</v>
      </c>
      <c r="E68" s="402"/>
      <c r="F68" s="27" t="s">
        <v>17</v>
      </c>
      <c r="G68" s="54">
        <v>45176</v>
      </c>
      <c r="H68" s="54">
        <v>45176</v>
      </c>
      <c r="I68" s="65" t="s">
        <v>93</v>
      </c>
      <c r="J68" s="27"/>
      <c r="K68" s="27"/>
      <c r="L68" s="962"/>
      <c r="M68" s="27"/>
      <c r="N68" s="27"/>
      <c r="O68" s="27"/>
      <c r="P68" s="27"/>
      <c r="Q68" s="27"/>
      <c r="R68" s="27"/>
      <c r="S68" s="27"/>
      <c r="T68" s="27"/>
      <c r="U68" s="27"/>
      <c r="V68" s="311" t="str">
        <f t="shared" si="5"/>
        <v>Open PDF MIR.RHS-KK-ECG-MIR-UNKNOWN-58-REV.00</v>
      </c>
    </row>
    <row r="69" spans="1:26" ht="56.25" customHeight="1" thickBot="1" x14ac:dyDescent="0.35">
      <c r="A69" s="61">
        <f t="shared" si="0"/>
        <v>64</v>
      </c>
      <c r="B69" s="147" t="s">
        <v>20657</v>
      </c>
      <c r="C69" s="2" t="str">
        <f>IF(B69&gt;0,HYPERLINK(CONCATENATE("PDF MIR/",B69,".pdf"),CONCATENATE("Open PDF MIR.",B69)),"")</f>
        <v>Open PDF MIR.RHS-KK-ECG-MIR-UNKNOWN-58-REV.00</v>
      </c>
      <c r="D69" s="146" t="s">
        <v>2596</v>
      </c>
      <c r="E69" s="402"/>
      <c r="F69" s="27" t="s">
        <v>17</v>
      </c>
      <c r="G69" s="54">
        <v>45182</v>
      </c>
      <c r="H69" s="54">
        <v>45182</v>
      </c>
      <c r="I69" s="65" t="s">
        <v>93</v>
      </c>
      <c r="J69" s="27"/>
      <c r="K69" s="27"/>
      <c r="L69" s="962"/>
      <c r="M69" s="27"/>
      <c r="N69" s="27"/>
      <c r="O69" s="27"/>
      <c r="P69" s="27"/>
      <c r="Q69" s="27"/>
      <c r="R69" s="27"/>
      <c r="S69" s="27"/>
      <c r="T69" s="27"/>
      <c r="U69" s="27"/>
      <c r="V69" s="311" t="str">
        <f t="shared" si="5"/>
        <v>Open PDF MIR.RHS-KK-ECG-MIR-UNKNOWN-58-REV.00</v>
      </c>
    </row>
    <row r="70" spans="1:26" ht="56.25" customHeight="1" thickBot="1" x14ac:dyDescent="0.35">
      <c r="A70" s="61">
        <f t="shared" ref="A70:A133" si="7">ROW()-ROW($A$5)</f>
        <v>65</v>
      </c>
      <c r="B70" s="147" t="s">
        <v>20658</v>
      </c>
      <c r="C70" s="2" t="str">
        <f>IF(B70&gt;0,HYPERLINK(CONCATENATE("PDF MIR/",B70,".pdf"),CONCATENATE("Open PDF MIR.",B70)),"")</f>
        <v>Open PDF MIR.RHS-KK-ECG-MIR-UNKNOWN-59-REV.01</v>
      </c>
      <c r="D70" s="146" t="s">
        <v>2597</v>
      </c>
      <c r="E70" s="402"/>
      <c r="F70" s="27" t="s">
        <v>17</v>
      </c>
      <c r="G70" s="54">
        <v>45182</v>
      </c>
      <c r="H70" s="54">
        <v>45182</v>
      </c>
      <c r="I70" s="65" t="s">
        <v>93</v>
      </c>
      <c r="J70" s="27">
        <v>45195</v>
      </c>
      <c r="K70" s="27">
        <v>45195</v>
      </c>
      <c r="L70" s="962" t="s">
        <v>62</v>
      </c>
      <c r="M70" s="27"/>
      <c r="N70" s="27"/>
      <c r="O70" s="27"/>
      <c r="P70" s="27"/>
      <c r="Q70" s="27"/>
      <c r="R70" s="27"/>
      <c r="S70" s="27"/>
      <c r="T70" s="27"/>
      <c r="U70" s="27"/>
      <c r="V70" s="311" t="str">
        <f t="shared" si="5"/>
        <v>Open PDF MIR.RHS-KK-ECG-MIR-UNKNOWN-59-REV.01</v>
      </c>
    </row>
    <row r="71" spans="1:26" ht="56.25" customHeight="1" thickBot="1" x14ac:dyDescent="0.35">
      <c r="A71" s="61">
        <f t="shared" si="7"/>
        <v>66</v>
      </c>
      <c r="B71" s="147" t="s">
        <v>20659</v>
      </c>
      <c r="C71" s="2" t="str">
        <f>IF(B71&gt;0,HYPERLINK(CONCATENATE("PDF MIR/",B71,".pdf"),CONCATENATE("Open PDF MIR.",B71)),"")</f>
        <v>Open PDF MIR.RHS-KK-ECG-MIR-UNKNOWN-60-REV.00</v>
      </c>
      <c r="D71" s="146" t="s">
        <v>1087</v>
      </c>
      <c r="E71" s="402"/>
      <c r="F71" s="27" t="s">
        <v>17</v>
      </c>
      <c r="G71" s="54">
        <v>45182</v>
      </c>
      <c r="H71" s="54">
        <v>45182</v>
      </c>
      <c r="I71" s="65" t="s">
        <v>93</v>
      </c>
      <c r="J71" s="27"/>
      <c r="K71" s="27"/>
      <c r="L71" s="962"/>
      <c r="M71" s="27"/>
      <c r="N71" s="27"/>
      <c r="O71" s="27"/>
      <c r="P71" s="27"/>
      <c r="Q71" s="27"/>
      <c r="R71" s="27"/>
      <c r="S71" s="27"/>
      <c r="T71" s="27"/>
      <c r="U71" s="27"/>
      <c r="V71" s="311" t="str">
        <f t="shared" si="5"/>
        <v>Open PDF MIR.RHS-KK-ECG-MIR-UNKNOWN-60-REV.00</v>
      </c>
    </row>
    <row r="72" spans="1:26" ht="56.25" customHeight="1" thickBot="1" x14ac:dyDescent="0.35">
      <c r="A72" s="61">
        <f t="shared" si="7"/>
        <v>67</v>
      </c>
      <c r="B72" s="147" t="s">
        <v>20660</v>
      </c>
      <c r="C72" s="2" t="str">
        <f>IF(B72&gt;0,HYPERLINK(CONCATENATE("PDF MIR/",B72,".pdf"),CONCATENATE("Open PDF MIR.",B72)),"")</f>
        <v>Open PDF MIR.RHS-KK-ECG-MIR-UNKNOWN-61-REV.00</v>
      </c>
      <c r="D72" s="146" t="s">
        <v>2729</v>
      </c>
      <c r="E72" s="402"/>
      <c r="F72" s="27" t="s">
        <v>17</v>
      </c>
      <c r="G72" s="54">
        <v>45182</v>
      </c>
      <c r="H72" s="54">
        <v>45207</v>
      </c>
      <c r="I72" s="65" t="s">
        <v>93</v>
      </c>
      <c r="J72" s="27"/>
      <c r="K72" s="27"/>
      <c r="L72" s="962"/>
      <c r="M72" s="27"/>
      <c r="N72" s="27"/>
      <c r="O72" s="27"/>
      <c r="P72" s="27"/>
      <c r="Q72" s="27"/>
      <c r="R72" s="27"/>
      <c r="S72" s="27"/>
      <c r="T72" s="27"/>
      <c r="U72" s="27"/>
      <c r="V72" s="311" t="str">
        <f t="shared" si="5"/>
        <v>Open PDF MIR.RHS-KK-ECG-MIR-UNKNOWN-61-REV.00</v>
      </c>
    </row>
    <row r="73" spans="1:26" ht="60" customHeight="1" thickBot="1" x14ac:dyDescent="0.35">
      <c r="A73" s="61">
        <f t="shared" si="7"/>
        <v>68</v>
      </c>
      <c r="B73" s="147" t="s">
        <v>20661</v>
      </c>
      <c r="C73" s="2" t="str">
        <f t="shared" si="6"/>
        <v>Open PDF MIR.RHS-KK-ECG-MIR-UNKNOWN-62-REV.00</v>
      </c>
      <c r="D73" s="146" t="s">
        <v>2418</v>
      </c>
      <c r="E73" s="402"/>
      <c r="F73" s="27" t="s">
        <v>17</v>
      </c>
      <c r="G73" s="54">
        <v>45197</v>
      </c>
      <c r="H73" s="54">
        <v>45197</v>
      </c>
      <c r="I73" s="65" t="s">
        <v>93</v>
      </c>
      <c r="J73" s="27"/>
      <c r="K73" s="27"/>
      <c r="L73" s="962"/>
      <c r="M73" s="27"/>
      <c r="N73" s="27"/>
      <c r="O73" s="27"/>
      <c r="P73" s="27"/>
      <c r="Q73" s="27"/>
      <c r="R73" s="27"/>
      <c r="S73" s="27"/>
      <c r="T73" s="27"/>
      <c r="U73" s="27"/>
      <c r="V73" s="311" t="str">
        <f t="shared" si="5"/>
        <v>Open PDF MIR.RHS-KK-ECG-MIR-UNKNOWN-62-REV.00</v>
      </c>
    </row>
    <row r="74" spans="1:26" ht="60" customHeight="1" thickBot="1" x14ac:dyDescent="0.35">
      <c r="A74" s="61">
        <f t="shared" si="7"/>
        <v>69</v>
      </c>
      <c r="B74" s="147" t="s">
        <v>20662</v>
      </c>
      <c r="C74" s="2" t="str">
        <f t="shared" ref="C74:C81" si="8">IF(B74&gt;0,HYPERLINK(CONCATENATE("PDF MIR/",B74,".pdf"),CONCATENATE("Open PDF MIR.",B74)),"")</f>
        <v>Open PDF MIR.RHS-KK-ECG-MIR-UNKNOWN-63-REV.00</v>
      </c>
      <c r="D74" s="146" t="s">
        <v>2816</v>
      </c>
      <c r="E74" s="402"/>
      <c r="F74" s="27" t="s">
        <v>17</v>
      </c>
      <c r="G74" s="54">
        <v>45203</v>
      </c>
      <c r="H74" s="54">
        <v>45203</v>
      </c>
      <c r="I74" s="65" t="s">
        <v>62</v>
      </c>
      <c r="J74" s="27"/>
      <c r="K74" s="27"/>
      <c r="L74" s="962"/>
      <c r="M74" s="27"/>
      <c r="N74" s="27"/>
      <c r="O74" s="27"/>
      <c r="P74" s="27"/>
      <c r="Q74" s="27"/>
      <c r="R74" s="27"/>
      <c r="S74" s="27"/>
      <c r="T74" s="27"/>
      <c r="U74" s="27"/>
      <c r="V74" s="311" t="str">
        <f>IF(B74&gt;0,HYPERLINK(CONCATENATE("PDF MIR/",B74,".pdf"),CONCATENATE("Open PDF MIR.",B74)),"")</f>
        <v>Open PDF MIR.RHS-KK-ECG-MIR-UNKNOWN-63-REV.00</v>
      </c>
    </row>
    <row r="75" spans="1:26" ht="60" customHeight="1" thickBot="1" x14ac:dyDescent="0.35">
      <c r="A75" s="61">
        <f t="shared" si="7"/>
        <v>70</v>
      </c>
      <c r="B75" s="147" t="s">
        <v>20663</v>
      </c>
      <c r="C75" s="2" t="str">
        <f t="shared" si="8"/>
        <v>Open PDF MIR.RHS-KK-ECG-MIR-UNKNOWN-64-REV.00</v>
      </c>
      <c r="D75" s="146" t="s">
        <v>2840</v>
      </c>
      <c r="E75" s="402"/>
      <c r="F75" s="27" t="s">
        <v>17</v>
      </c>
      <c r="G75" s="54">
        <v>45204</v>
      </c>
      <c r="H75" s="54">
        <v>45204</v>
      </c>
      <c r="I75" s="65" t="s">
        <v>93</v>
      </c>
      <c r="J75" s="27"/>
      <c r="K75" s="27"/>
      <c r="L75" s="962"/>
      <c r="M75" s="27"/>
      <c r="N75" s="27"/>
      <c r="O75" s="27"/>
      <c r="P75" s="27"/>
      <c r="Q75" s="27"/>
      <c r="R75" s="27"/>
      <c r="S75" s="27"/>
      <c r="T75" s="27"/>
      <c r="U75" s="27"/>
      <c r="V75" s="311" t="str">
        <f>IF(B75&gt;0,HYPERLINK(CONCATENATE("PDF MIR/",B75,".pdf"),CONCATENATE("Open PDF MIR.",B75)),"")</f>
        <v>Open PDF MIR.RHS-KK-ECG-MIR-UNKNOWN-64-REV.00</v>
      </c>
    </row>
    <row r="76" spans="1:26" ht="60" customHeight="1" thickBot="1" x14ac:dyDescent="0.35">
      <c r="A76" s="61">
        <f t="shared" si="7"/>
        <v>71</v>
      </c>
      <c r="B76" s="147" t="s">
        <v>20664</v>
      </c>
      <c r="C76" s="2" t="str">
        <f t="shared" si="8"/>
        <v>Open PDF MIR.RHS-KK-ECG-MIR-UNKNOWN-65-REV.00</v>
      </c>
      <c r="D76" s="146" t="s">
        <v>2839</v>
      </c>
      <c r="E76" s="402"/>
      <c r="F76" s="27" t="s">
        <v>17</v>
      </c>
      <c r="G76" s="54">
        <v>45204</v>
      </c>
      <c r="H76" s="54">
        <v>45204</v>
      </c>
      <c r="I76" s="65" t="s">
        <v>93</v>
      </c>
      <c r="J76" s="27"/>
      <c r="K76" s="27"/>
      <c r="L76" s="962"/>
      <c r="M76" s="27"/>
      <c r="N76" s="27"/>
      <c r="O76" s="27"/>
      <c r="P76" s="27"/>
      <c r="Q76" s="27"/>
      <c r="R76" s="27"/>
      <c r="S76" s="27"/>
      <c r="T76" s="27"/>
      <c r="U76" s="27"/>
      <c r="V76" s="311" t="str">
        <f>IF(B76&gt;0,HYPERLINK(CONCATENATE("PDF MIR/",B76,".pdf"),CONCATENATE("Open PDF MIR.",B76)),"")</f>
        <v>Open PDF MIR.RHS-KK-ECG-MIR-UNKNOWN-65-REV.00</v>
      </c>
    </row>
    <row r="77" spans="1:26" ht="60" customHeight="1" thickBot="1" x14ac:dyDescent="0.35">
      <c r="A77" s="61">
        <f t="shared" si="7"/>
        <v>72</v>
      </c>
      <c r="B77" s="147" t="s">
        <v>20665</v>
      </c>
      <c r="C77" s="2" t="str">
        <f t="shared" si="8"/>
        <v>Open PDF MIR.RHS-KK-ECG-MIR-UNKNOWN-66-REV.00</v>
      </c>
      <c r="D77" s="146" t="s">
        <v>1760</v>
      </c>
      <c r="E77" s="402" t="s">
        <v>4598</v>
      </c>
      <c r="F77" s="27" t="s">
        <v>17</v>
      </c>
      <c r="G77" s="54">
        <v>45204</v>
      </c>
      <c r="H77" s="54">
        <v>45204</v>
      </c>
      <c r="I77" s="65" t="s">
        <v>93</v>
      </c>
      <c r="J77" s="27"/>
      <c r="K77" s="27"/>
      <c r="L77" s="962"/>
      <c r="M77" s="27"/>
      <c r="N77" s="27"/>
      <c r="O77" s="27"/>
      <c r="P77" s="27"/>
      <c r="Q77" s="27"/>
      <c r="R77" s="27"/>
      <c r="S77" s="27"/>
      <c r="T77" s="27"/>
      <c r="U77" s="27"/>
      <c r="V77" s="311" t="str">
        <f t="shared" ref="V77:V140" si="9">IF(B77&gt;0,HYPERLINK(CONCATENATE("PDF MIR/",B77,".pdf"),CONCATENATE("Open PDF MIR.",B77)),"")</f>
        <v>Open PDF MIR.RHS-KK-ECG-MIR-UNKNOWN-66-REV.00</v>
      </c>
    </row>
    <row r="78" spans="1:26" ht="60" customHeight="1" thickBot="1" x14ac:dyDescent="0.35">
      <c r="A78" s="61">
        <f t="shared" si="7"/>
        <v>73</v>
      </c>
      <c r="B78" s="147" t="s">
        <v>20666</v>
      </c>
      <c r="C78" s="2" t="str">
        <f t="shared" si="8"/>
        <v>Open PDF MIR.RHS-KK-ECG-MIR-UNKNOWN-67-REV.00</v>
      </c>
      <c r="D78" s="146" t="s">
        <v>2839</v>
      </c>
      <c r="E78" s="402" t="s">
        <v>4603</v>
      </c>
      <c r="F78" s="27" t="s">
        <v>17</v>
      </c>
      <c r="G78" s="54">
        <v>45204</v>
      </c>
      <c r="H78" s="54">
        <v>45204</v>
      </c>
      <c r="I78" s="65" t="s">
        <v>93</v>
      </c>
      <c r="J78" s="27"/>
      <c r="K78" s="27"/>
      <c r="L78" s="962"/>
      <c r="M78" s="27"/>
      <c r="N78" s="27"/>
      <c r="O78" s="27"/>
      <c r="P78" s="27"/>
      <c r="Q78" s="27"/>
      <c r="R78" s="27"/>
      <c r="S78" s="27"/>
      <c r="T78" s="27"/>
      <c r="U78" s="27"/>
      <c r="V78" s="311" t="str">
        <f t="shared" si="9"/>
        <v>Open PDF MIR.RHS-KK-ECG-MIR-UNKNOWN-67-REV.00</v>
      </c>
    </row>
    <row r="79" spans="1:26" ht="60" customHeight="1" thickBot="1" x14ac:dyDescent="0.35">
      <c r="A79" s="61">
        <f t="shared" si="7"/>
        <v>74</v>
      </c>
      <c r="B79" s="147" t="s">
        <v>20667</v>
      </c>
      <c r="C79" s="2" t="str">
        <f t="shared" si="8"/>
        <v>Open PDF MIR.RHS-KK-ECG-MIR-UNKNOWN-68-REV.00</v>
      </c>
      <c r="D79" s="146" t="s">
        <v>2597</v>
      </c>
      <c r="E79" s="402" t="s">
        <v>4604</v>
      </c>
      <c r="F79" s="27" t="s">
        <v>17</v>
      </c>
      <c r="G79" s="54">
        <v>45204</v>
      </c>
      <c r="H79" s="54">
        <v>45204</v>
      </c>
      <c r="I79" s="65" t="s">
        <v>93</v>
      </c>
      <c r="J79" s="27"/>
      <c r="K79" s="27"/>
      <c r="L79" s="962"/>
      <c r="M79" s="27"/>
      <c r="N79" s="27"/>
      <c r="O79" s="27"/>
      <c r="P79" s="27"/>
      <c r="Q79" s="27"/>
      <c r="R79" s="27"/>
      <c r="S79" s="27"/>
      <c r="T79" s="27"/>
      <c r="U79" s="27"/>
      <c r="V79" s="311" t="str">
        <f t="shared" si="9"/>
        <v>Open PDF MIR.RHS-KK-ECG-MIR-UNKNOWN-68-REV.00</v>
      </c>
    </row>
    <row r="80" spans="1:26" ht="60" customHeight="1" thickBot="1" x14ac:dyDescent="0.35">
      <c r="A80" s="61">
        <f t="shared" si="7"/>
        <v>75</v>
      </c>
      <c r="B80" s="147" t="s">
        <v>20668</v>
      </c>
      <c r="C80" s="2" t="str">
        <f t="shared" si="8"/>
        <v>Open PDF MIR.RHS-KK-ECG-MIR-UNKNOWN-69-REV.03</v>
      </c>
      <c r="D80" s="146" t="s">
        <v>3287</v>
      </c>
      <c r="E80" s="402" t="s">
        <v>4602</v>
      </c>
      <c r="F80" s="27" t="s">
        <v>17</v>
      </c>
      <c r="G80" s="54">
        <v>45228</v>
      </c>
      <c r="H80" s="54">
        <v>45230</v>
      </c>
      <c r="I80" s="962" t="s">
        <v>26</v>
      </c>
      <c r="J80" s="27">
        <v>45269</v>
      </c>
      <c r="K80" s="27">
        <v>45269</v>
      </c>
      <c r="L80" s="962" t="s">
        <v>26</v>
      </c>
      <c r="M80" s="27">
        <v>45286</v>
      </c>
      <c r="N80" s="27">
        <v>45286</v>
      </c>
      <c r="O80" s="27" t="s">
        <v>26</v>
      </c>
      <c r="P80" s="27">
        <v>45634</v>
      </c>
      <c r="Q80" s="27">
        <v>45634</v>
      </c>
      <c r="R80" s="27" t="s">
        <v>93</v>
      </c>
      <c r="S80" s="27"/>
      <c r="T80" s="27"/>
      <c r="U80" s="27"/>
      <c r="V80" s="311" t="str">
        <f t="shared" si="9"/>
        <v>Open PDF MIR.RHS-KK-ECG-MIR-UNKNOWN-69-REV.03</v>
      </c>
    </row>
    <row r="81" spans="1:22" ht="60" customHeight="1" thickBot="1" x14ac:dyDescent="0.35">
      <c r="A81" s="61">
        <f t="shared" si="7"/>
        <v>76</v>
      </c>
      <c r="B81" s="147" t="s">
        <v>20669</v>
      </c>
      <c r="C81" s="2" t="str">
        <f t="shared" si="8"/>
        <v>Open PDF MIR.RHS-KK-ECG-MIR-UNKNOWN-70-REV.00</v>
      </c>
      <c r="D81" s="146" t="s">
        <v>1084</v>
      </c>
      <c r="E81" s="402" t="s">
        <v>4598</v>
      </c>
      <c r="F81" s="27" t="s">
        <v>17</v>
      </c>
      <c r="G81" s="54">
        <v>45232</v>
      </c>
      <c r="H81" s="54">
        <v>45232</v>
      </c>
      <c r="I81" s="65" t="s">
        <v>93</v>
      </c>
      <c r="J81" s="27"/>
      <c r="K81" s="27"/>
      <c r="L81" s="962"/>
      <c r="M81" s="27"/>
      <c r="N81" s="27"/>
      <c r="O81" s="27"/>
      <c r="P81" s="27"/>
      <c r="Q81" s="27"/>
      <c r="R81" s="27"/>
      <c r="S81" s="27"/>
      <c r="T81" s="27"/>
      <c r="U81" s="27"/>
      <c r="V81" s="311" t="str">
        <f t="shared" si="9"/>
        <v>Open PDF MIR.RHS-KK-ECG-MIR-UNKNOWN-70-REV.00</v>
      </c>
    </row>
    <row r="82" spans="1:22" ht="56.25" customHeight="1" thickBot="1" x14ac:dyDescent="0.35">
      <c r="A82" s="61">
        <f t="shared" si="7"/>
        <v>77</v>
      </c>
      <c r="B82" s="147" t="s">
        <v>20670</v>
      </c>
      <c r="C82" s="2" t="str">
        <f t="shared" si="6"/>
        <v>Open PDF MIR.RHS-KK-ECG-MIR-UNKNOWN-71-REV.00</v>
      </c>
      <c r="D82" s="146" t="s">
        <v>3483</v>
      </c>
      <c r="E82" s="402" t="s">
        <v>4598</v>
      </c>
      <c r="F82" s="27" t="s">
        <v>17</v>
      </c>
      <c r="G82" s="54">
        <v>45242</v>
      </c>
      <c r="H82" s="54">
        <v>45242</v>
      </c>
      <c r="I82" s="65" t="s">
        <v>62</v>
      </c>
      <c r="J82" s="27"/>
      <c r="K82" s="27"/>
      <c r="L82" s="962"/>
      <c r="M82" s="27"/>
      <c r="N82" s="27"/>
      <c r="O82" s="27"/>
      <c r="P82" s="27"/>
      <c r="Q82" s="27"/>
      <c r="R82" s="27"/>
      <c r="S82" s="27"/>
      <c r="T82" s="27"/>
      <c r="U82" s="27"/>
      <c r="V82" s="311" t="str">
        <f t="shared" si="9"/>
        <v>Open PDF MIR.RHS-KK-ECG-MIR-UNKNOWN-71-REV.00</v>
      </c>
    </row>
    <row r="83" spans="1:22" ht="56.25" customHeight="1" thickBot="1" x14ac:dyDescent="0.35">
      <c r="A83" s="61">
        <f t="shared" si="7"/>
        <v>78</v>
      </c>
      <c r="B83" s="147" t="s">
        <v>20671</v>
      </c>
      <c r="C83" s="2" t="str">
        <f t="shared" si="6"/>
        <v>Open PDF MIR.RHS-KK-ECG-MIR-UNKNOWN-72-REV.01</v>
      </c>
      <c r="D83" s="146" t="s">
        <v>3484</v>
      </c>
      <c r="E83" s="402" t="s">
        <v>4601</v>
      </c>
      <c r="F83" s="27" t="s">
        <v>17</v>
      </c>
      <c r="G83" s="54">
        <v>45242</v>
      </c>
      <c r="H83" s="54">
        <v>45246</v>
      </c>
      <c r="I83" s="65" t="s">
        <v>93</v>
      </c>
      <c r="J83" s="27">
        <v>45286</v>
      </c>
      <c r="K83" s="27">
        <v>45293</v>
      </c>
      <c r="L83" s="962" t="s">
        <v>93</v>
      </c>
      <c r="M83" s="27"/>
      <c r="N83" s="27"/>
      <c r="O83" s="27"/>
      <c r="P83" s="27"/>
      <c r="Q83" s="27"/>
      <c r="R83" s="27"/>
      <c r="S83" s="27"/>
      <c r="T83" s="27"/>
      <c r="U83" s="27"/>
      <c r="V83" s="311" t="str">
        <f t="shared" si="9"/>
        <v>Open PDF MIR.RHS-KK-ECG-MIR-UNKNOWN-72-REV.01</v>
      </c>
    </row>
    <row r="84" spans="1:22" ht="56.25" customHeight="1" thickBot="1" x14ac:dyDescent="0.35">
      <c r="A84" s="61">
        <f t="shared" si="7"/>
        <v>79</v>
      </c>
      <c r="B84" s="147" t="s">
        <v>20672</v>
      </c>
      <c r="C84" s="2" t="str">
        <f>IF(B84&gt;0,HYPERLINK(CONCATENATE("PDF MIR/",B84,".pdf"),CONCATENATE("Open PDF MIR.",B84)),"")</f>
        <v>Open PDF MIR.RHS-KK-ECG-MIR-UNKNOWN-73-REV.00</v>
      </c>
      <c r="D84" s="146" t="s">
        <v>3648</v>
      </c>
      <c r="E84" s="402" t="s">
        <v>4600</v>
      </c>
      <c r="F84" s="27" t="s">
        <v>17</v>
      </c>
      <c r="G84" s="54">
        <v>45250</v>
      </c>
      <c r="H84" s="54">
        <v>45250</v>
      </c>
      <c r="I84" s="65" t="s">
        <v>62</v>
      </c>
      <c r="J84" s="27"/>
      <c r="K84" s="27"/>
      <c r="L84" s="962"/>
      <c r="M84" s="27"/>
      <c r="N84" s="27"/>
      <c r="O84" s="27"/>
      <c r="P84" s="27"/>
      <c r="Q84" s="27"/>
      <c r="R84" s="27"/>
      <c r="S84" s="27"/>
      <c r="T84" s="27"/>
      <c r="U84" s="27"/>
      <c r="V84" s="311" t="str">
        <f t="shared" si="9"/>
        <v>Open PDF MIR.RHS-KK-ECG-MIR-UNKNOWN-73-REV.00</v>
      </c>
    </row>
    <row r="85" spans="1:22" ht="56.25" customHeight="1" thickBot="1" x14ac:dyDescent="0.35">
      <c r="A85" s="61">
        <f t="shared" si="7"/>
        <v>80</v>
      </c>
      <c r="B85" s="147" t="s">
        <v>20673</v>
      </c>
      <c r="C85" s="2" t="str">
        <f>IF(B85&gt;0,HYPERLINK(CONCATENATE("PDF MIR/",B85,".pdf"),CONCATENATE("Open PDF MIR.",B85)),"")</f>
        <v>Open PDF MIR.RHS-KK-ECG-MIR-UNKNOWN-74-REV.01</v>
      </c>
      <c r="D85" s="146" t="s">
        <v>3649</v>
      </c>
      <c r="E85" s="402" t="s">
        <v>191</v>
      </c>
      <c r="F85" s="27" t="s">
        <v>17</v>
      </c>
      <c r="G85" s="54">
        <v>45250</v>
      </c>
      <c r="H85" s="54">
        <v>45250</v>
      </c>
      <c r="I85" s="65" t="s">
        <v>62</v>
      </c>
      <c r="J85" s="27">
        <v>45350</v>
      </c>
      <c r="K85" s="27">
        <v>45350</v>
      </c>
      <c r="L85" s="962" t="s">
        <v>93</v>
      </c>
      <c r="M85" s="27"/>
      <c r="N85" s="27"/>
      <c r="O85" s="27"/>
      <c r="P85" s="27"/>
      <c r="Q85" s="27"/>
      <c r="R85" s="27"/>
      <c r="S85" s="27"/>
      <c r="T85" s="27"/>
      <c r="U85" s="27"/>
      <c r="V85" s="311" t="str">
        <f t="shared" si="9"/>
        <v>Open PDF MIR.RHS-KK-ECG-MIR-UNKNOWN-74-REV.01</v>
      </c>
    </row>
    <row r="86" spans="1:22" ht="56.25" customHeight="1" thickBot="1" x14ac:dyDescent="0.35">
      <c r="A86" s="61">
        <f t="shared" si="7"/>
        <v>81</v>
      </c>
      <c r="B86" s="147" t="s">
        <v>20674</v>
      </c>
      <c r="C86" s="2" t="str">
        <f>IF(B86&gt;0,HYPERLINK(CONCATENATE("PDF MIR/",B86,".pdf"),CONCATENATE("Open PDF MIR.",B86)),"")</f>
        <v>Open PDF MIR.RHS-KK-ECG-MIR-UNKNOWN-75-REV.02</v>
      </c>
      <c r="D86" s="146" t="s">
        <v>3650</v>
      </c>
      <c r="E86" s="402" t="s">
        <v>4598</v>
      </c>
      <c r="F86" s="27" t="s">
        <v>17</v>
      </c>
      <c r="G86" s="54">
        <v>45253</v>
      </c>
      <c r="H86" s="54">
        <v>45253</v>
      </c>
      <c r="I86" s="65" t="s">
        <v>93</v>
      </c>
      <c r="J86" s="27">
        <v>45256</v>
      </c>
      <c r="K86" s="27">
        <v>45256</v>
      </c>
      <c r="L86" s="962" t="s">
        <v>62</v>
      </c>
      <c r="M86" s="27">
        <v>45259</v>
      </c>
      <c r="N86" s="27">
        <v>45259</v>
      </c>
      <c r="O86" s="27" t="s">
        <v>62</v>
      </c>
      <c r="P86" s="27"/>
      <c r="Q86" s="27"/>
      <c r="R86" s="27"/>
      <c r="S86" s="27"/>
      <c r="T86" s="27"/>
      <c r="U86" s="27"/>
      <c r="V86" s="311" t="str">
        <f t="shared" si="9"/>
        <v>Open PDF MIR.RHS-KK-ECG-MIR-UNKNOWN-75-REV.02</v>
      </c>
    </row>
    <row r="87" spans="1:22" ht="56.25" customHeight="1" thickBot="1" x14ac:dyDescent="0.35">
      <c r="A87" s="61">
        <f t="shared" si="7"/>
        <v>82</v>
      </c>
      <c r="B87" s="147" t="s">
        <v>20675</v>
      </c>
      <c r="C87" s="2" t="str">
        <f>IF(B87&gt;0,HYPERLINK(CONCATENATE("PDF MIR/",B87,".pdf"),CONCATENATE("Open PDF MIR.",B87)),"")</f>
        <v>Open PDF MIR.RHS-KK-ECG-MIR-UNKNOWN-76-REV.00</v>
      </c>
      <c r="D87" s="146" t="s">
        <v>3831</v>
      </c>
      <c r="E87" s="402" t="s">
        <v>4598</v>
      </c>
      <c r="F87" s="27" t="s">
        <v>17</v>
      </c>
      <c r="G87" s="54">
        <v>45257</v>
      </c>
      <c r="H87" s="54">
        <v>45257</v>
      </c>
      <c r="I87" s="65" t="s">
        <v>93</v>
      </c>
      <c r="J87" s="27"/>
      <c r="K87" s="27"/>
      <c r="L87" s="962"/>
      <c r="M87" s="27"/>
      <c r="N87" s="27"/>
      <c r="O87" s="27"/>
      <c r="P87" s="27"/>
      <c r="Q87" s="27"/>
      <c r="R87" s="27"/>
      <c r="S87" s="27"/>
      <c r="T87" s="27"/>
      <c r="U87" s="27"/>
      <c r="V87" s="311" t="str">
        <f t="shared" si="9"/>
        <v>Open PDF MIR.RHS-KK-ECG-MIR-UNKNOWN-76-REV.00</v>
      </c>
    </row>
    <row r="88" spans="1:22" ht="56.25" customHeight="1" thickBot="1" x14ac:dyDescent="0.35">
      <c r="A88" s="61">
        <f t="shared" si="7"/>
        <v>83</v>
      </c>
      <c r="B88" s="147" t="s">
        <v>20676</v>
      </c>
      <c r="C88" s="2" t="str">
        <f>IF(B88&gt;0,HYPERLINK(CONCATENATE("PDF MIR/",B88,".pdf"),CONCATENATE("Open PDF MIR.",B88)),"")</f>
        <v>Open PDF MIR.RHS-KK-ECG-MIR-UNKNOWN-77-REV.00</v>
      </c>
      <c r="D88" s="146" t="s">
        <v>3942</v>
      </c>
      <c r="E88" s="402" t="s">
        <v>283</v>
      </c>
      <c r="F88" s="27" t="s">
        <v>17</v>
      </c>
      <c r="G88" s="54">
        <v>45262</v>
      </c>
      <c r="H88" s="54">
        <v>45262</v>
      </c>
      <c r="I88" s="65" t="s">
        <v>93</v>
      </c>
      <c r="J88" s="27"/>
      <c r="K88" s="27"/>
      <c r="L88" s="962"/>
      <c r="M88" s="27"/>
      <c r="N88" s="27"/>
      <c r="O88" s="27"/>
      <c r="P88" s="27"/>
      <c r="Q88" s="27"/>
      <c r="R88" s="27"/>
      <c r="S88" s="27"/>
      <c r="T88" s="27"/>
      <c r="U88" s="27"/>
      <c r="V88" s="311" t="str">
        <f>IF(B88&gt;0,HYPERLINK(CONCATENATE("PDF MIR/",B88,".pdf"),CONCATENATE("Open PDF MIR.",B88)),"")</f>
        <v>Open PDF MIR.RHS-KK-ECG-MIR-UNKNOWN-77-REV.00</v>
      </c>
    </row>
    <row r="89" spans="1:22" ht="56.25" customHeight="1" thickBot="1" x14ac:dyDescent="0.35">
      <c r="A89" s="61">
        <f t="shared" si="7"/>
        <v>84</v>
      </c>
      <c r="B89" s="147" t="s">
        <v>20677</v>
      </c>
      <c r="C89" s="2" t="str">
        <f t="shared" si="6"/>
        <v>Open PDF MIR.RHS-KK-ECG-MIR-UNKNOWN-78-REV.04</v>
      </c>
      <c r="D89" s="146" t="s">
        <v>4140</v>
      </c>
      <c r="E89" s="402" t="s">
        <v>201</v>
      </c>
      <c r="F89" s="27" t="s">
        <v>17</v>
      </c>
      <c r="G89" s="54">
        <v>45269</v>
      </c>
      <c r="H89" s="54">
        <v>45269</v>
      </c>
      <c r="I89" s="65" t="s">
        <v>93</v>
      </c>
      <c r="J89" s="27">
        <v>45269</v>
      </c>
      <c r="K89" s="27">
        <v>45269</v>
      </c>
      <c r="L89" s="962" t="s">
        <v>62</v>
      </c>
      <c r="M89" s="27">
        <v>45283</v>
      </c>
      <c r="N89" s="27">
        <v>45283</v>
      </c>
      <c r="O89" s="27" t="s">
        <v>62</v>
      </c>
      <c r="P89" s="27">
        <v>45294</v>
      </c>
      <c r="Q89" s="27">
        <v>45294</v>
      </c>
      <c r="R89" s="27" t="s">
        <v>62</v>
      </c>
      <c r="S89" s="27">
        <v>45313</v>
      </c>
      <c r="T89" s="27">
        <v>45313</v>
      </c>
      <c r="U89" s="27" t="s">
        <v>62</v>
      </c>
      <c r="V89" s="311" t="str">
        <f t="shared" si="9"/>
        <v>Open PDF MIR.RHS-KK-ECG-MIR-UNKNOWN-78-REV.04</v>
      </c>
    </row>
    <row r="90" spans="1:22" ht="56.25" customHeight="1" thickBot="1" x14ac:dyDescent="0.35">
      <c r="A90" s="61">
        <f t="shared" si="7"/>
        <v>85</v>
      </c>
      <c r="B90" s="147" t="s">
        <v>20678</v>
      </c>
      <c r="C90" s="2" t="str">
        <f t="shared" si="6"/>
        <v>Open PDF MIR.RHS-KK-ECG-MIR-UNKNOWN-79-REV.00</v>
      </c>
      <c r="D90" s="146" t="s">
        <v>4141</v>
      </c>
      <c r="E90" s="402" t="s">
        <v>4599</v>
      </c>
      <c r="F90" s="27" t="s">
        <v>17</v>
      </c>
      <c r="G90" s="54">
        <v>45269</v>
      </c>
      <c r="H90" s="54">
        <v>45269</v>
      </c>
      <c r="I90" s="65" t="s">
        <v>93</v>
      </c>
      <c r="J90" s="27"/>
      <c r="K90" s="27"/>
      <c r="L90" s="962"/>
      <c r="M90" s="27"/>
      <c r="N90" s="27"/>
      <c r="O90" s="27"/>
      <c r="P90" s="27"/>
      <c r="Q90" s="27"/>
      <c r="R90" s="27"/>
      <c r="S90" s="27"/>
      <c r="T90" s="27"/>
      <c r="U90" s="27"/>
      <c r="V90" s="311" t="str">
        <f t="shared" si="9"/>
        <v>Open PDF MIR.RHS-KK-ECG-MIR-UNKNOWN-79-REV.00</v>
      </c>
    </row>
    <row r="91" spans="1:22" ht="56.25" customHeight="1" thickBot="1" x14ac:dyDescent="0.35">
      <c r="A91" s="61">
        <f t="shared" si="7"/>
        <v>86</v>
      </c>
      <c r="B91" s="147" t="s">
        <v>20679</v>
      </c>
      <c r="C91" s="2" t="str">
        <f>IF(B91&gt;0,HYPERLINK(CONCATENATE("PDF MIR/",B91,".pdf"),CONCATENATE("Open PDF MIR.",B91)),"")</f>
        <v>Open PDF MIR.RHS-KK-ECG-MIR-UNKNOWN-80-REV.00</v>
      </c>
      <c r="D91" s="146" t="s">
        <v>4162</v>
      </c>
      <c r="E91" s="402" t="s">
        <v>283</v>
      </c>
      <c r="F91" s="27" t="s">
        <v>17</v>
      </c>
      <c r="G91" s="54">
        <v>45270</v>
      </c>
      <c r="H91" s="54">
        <v>45270</v>
      </c>
      <c r="I91" s="65" t="s">
        <v>93</v>
      </c>
      <c r="J91" s="27"/>
      <c r="K91" s="27"/>
      <c r="L91" s="962"/>
      <c r="M91" s="27"/>
      <c r="N91" s="27"/>
      <c r="O91" s="27"/>
      <c r="P91" s="27"/>
      <c r="Q91" s="27"/>
      <c r="R91" s="27"/>
      <c r="S91" s="27"/>
      <c r="T91" s="27"/>
      <c r="U91" s="27"/>
      <c r="V91" s="311" t="str">
        <f t="shared" si="9"/>
        <v>Open PDF MIR.RHS-KK-ECG-MIR-UNKNOWN-80-REV.00</v>
      </c>
    </row>
    <row r="92" spans="1:22" ht="56.25" customHeight="1" thickBot="1" x14ac:dyDescent="0.35">
      <c r="A92" s="61">
        <f t="shared" si="7"/>
        <v>87</v>
      </c>
      <c r="B92" s="147" t="s">
        <v>20680</v>
      </c>
      <c r="C92" s="2" t="str">
        <f t="shared" si="6"/>
        <v>Open PDF MIR.RHS-KK-ECG-MIR-UNKNOWN-81-REV.01</v>
      </c>
      <c r="D92" s="146" t="s">
        <v>3831</v>
      </c>
      <c r="E92" s="402" t="s">
        <v>4598</v>
      </c>
      <c r="F92" s="27" t="s">
        <v>17</v>
      </c>
      <c r="G92" s="54">
        <v>45271</v>
      </c>
      <c r="H92" s="54">
        <v>45271</v>
      </c>
      <c r="I92" s="65" t="s">
        <v>93</v>
      </c>
      <c r="J92" s="54">
        <v>45271</v>
      </c>
      <c r="K92" s="54">
        <v>45271</v>
      </c>
      <c r="L92" s="65" t="s">
        <v>93</v>
      </c>
      <c r="M92" s="27"/>
      <c r="N92" s="27"/>
      <c r="O92" s="27"/>
      <c r="P92" s="27"/>
      <c r="Q92" s="27"/>
      <c r="R92" s="27"/>
      <c r="S92" s="27"/>
      <c r="T92" s="27"/>
      <c r="U92" s="27"/>
      <c r="V92" s="311" t="str">
        <f t="shared" si="9"/>
        <v>Open PDF MIR.RHS-KK-ECG-MIR-UNKNOWN-81-REV.01</v>
      </c>
    </row>
    <row r="93" spans="1:22" ht="56.25" customHeight="1" thickBot="1" x14ac:dyDescent="0.35">
      <c r="A93" s="61">
        <f t="shared" si="7"/>
        <v>88</v>
      </c>
      <c r="B93" s="147" t="s">
        <v>20681</v>
      </c>
      <c r="C93" s="2" t="str">
        <f t="shared" si="6"/>
        <v>Open PDF MIR.RHS-KK-ECG-MIR-UNKNOWN-82-REV.00</v>
      </c>
      <c r="D93" s="146" t="s">
        <v>4260</v>
      </c>
      <c r="E93" s="402" t="s">
        <v>4597</v>
      </c>
      <c r="F93" s="27" t="s">
        <v>17</v>
      </c>
      <c r="G93" s="54">
        <v>45277</v>
      </c>
      <c r="H93" s="54">
        <v>45277</v>
      </c>
      <c r="I93" s="65" t="s">
        <v>62</v>
      </c>
      <c r="J93" s="27"/>
      <c r="K93" s="27"/>
      <c r="L93" s="962"/>
      <c r="M93" s="27"/>
      <c r="N93" s="27"/>
      <c r="O93" s="27"/>
      <c r="P93" s="27"/>
      <c r="Q93" s="27"/>
      <c r="R93" s="27"/>
      <c r="S93" s="27"/>
      <c r="T93" s="27"/>
      <c r="U93" s="27"/>
      <c r="V93" s="311" t="str">
        <f t="shared" si="9"/>
        <v>Open PDF MIR.RHS-KK-ECG-MIR-UNKNOWN-82-REV.00</v>
      </c>
    </row>
    <row r="94" spans="1:22" ht="56.25" customHeight="1" thickBot="1" x14ac:dyDescent="0.35">
      <c r="A94" s="61">
        <f t="shared" si="7"/>
        <v>89</v>
      </c>
      <c r="B94" s="147" t="s">
        <v>20682</v>
      </c>
      <c r="C94" s="2" t="str">
        <f t="shared" si="6"/>
        <v>Open PDF MIR.RHS-KK-ECG-MIR-UNKNOWN-83-REV.00</v>
      </c>
      <c r="D94" s="146" t="s">
        <v>4316</v>
      </c>
      <c r="E94" s="402" t="s">
        <v>4596</v>
      </c>
      <c r="F94" s="27" t="s">
        <v>17</v>
      </c>
      <c r="G94" s="54">
        <v>45277</v>
      </c>
      <c r="H94" s="54">
        <v>45277</v>
      </c>
      <c r="I94" s="65" t="s">
        <v>93</v>
      </c>
      <c r="J94" s="27"/>
      <c r="K94" s="27"/>
      <c r="L94" s="962"/>
      <c r="M94" s="27"/>
      <c r="N94" s="27"/>
      <c r="O94" s="27"/>
      <c r="P94" s="27"/>
      <c r="Q94" s="27"/>
      <c r="R94" s="27"/>
      <c r="S94" s="27"/>
      <c r="T94" s="27"/>
      <c r="U94" s="27"/>
      <c r="V94" s="311" t="str">
        <f t="shared" si="9"/>
        <v>Open PDF MIR.RHS-KK-ECG-MIR-UNKNOWN-83-REV.00</v>
      </c>
    </row>
    <row r="95" spans="1:22" ht="56.25" customHeight="1" thickBot="1" x14ac:dyDescent="0.35">
      <c r="A95" s="61">
        <f t="shared" si="7"/>
        <v>90</v>
      </c>
      <c r="B95" s="147" t="s">
        <v>20683</v>
      </c>
      <c r="C95" s="2" t="str">
        <f t="shared" si="6"/>
        <v>Open PDF MIR.RHS-KK-ECG-MIR-UNKNOWN-84-REV.00</v>
      </c>
      <c r="D95" s="146" t="s">
        <v>4319</v>
      </c>
      <c r="E95" s="402" t="s">
        <v>211</v>
      </c>
      <c r="F95" s="27" t="s">
        <v>17</v>
      </c>
      <c r="G95" s="54">
        <v>45280</v>
      </c>
      <c r="H95" s="54">
        <v>45280</v>
      </c>
      <c r="I95" s="65" t="s">
        <v>62</v>
      </c>
      <c r="J95" s="27"/>
      <c r="K95" s="27"/>
      <c r="L95" s="962"/>
      <c r="M95" s="27"/>
      <c r="N95" s="27"/>
      <c r="O95" s="27"/>
      <c r="P95" s="27"/>
      <c r="Q95" s="27"/>
      <c r="R95" s="27"/>
      <c r="S95" s="27"/>
      <c r="T95" s="27"/>
      <c r="U95" s="27"/>
      <c r="V95" s="311" t="str">
        <f t="shared" si="9"/>
        <v>Open PDF MIR.RHS-KK-ECG-MIR-UNKNOWN-84-REV.00</v>
      </c>
    </row>
    <row r="96" spans="1:22" ht="56.25" customHeight="1" thickBot="1" x14ac:dyDescent="0.35">
      <c r="A96" s="61">
        <f t="shared" si="7"/>
        <v>91</v>
      </c>
      <c r="B96" s="147" t="s">
        <v>20684</v>
      </c>
      <c r="C96" s="2" t="str">
        <f t="shared" si="6"/>
        <v>Open PDF MIR.RHS-KK-ECG-MIR-UNKNOWN-85-REV.03</v>
      </c>
      <c r="D96" s="146" t="s">
        <v>3831</v>
      </c>
      <c r="E96" s="402" t="s">
        <v>283</v>
      </c>
      <c r="F96" s="27" t="s">
        <v>17</v>
      </c>
      <c r="G96" s="54">
        <v>45281</v>
      </c>
      <c r="H96" s="54">
        <v>45281</v>
      </c>
      <c r="I96" s="65" t="s">
        <v>62</v>
      </c>
      <c r="J96" s="27">
        <v>45292</v>
      </c>
      <c r="K96" s="27">
        <v>45292</v>
      </c>
      <c r="L96" s="962" t="s">
        <v>62</v>
      </c>
      <c r="M96" s="27">
        <v>45294</v>
      </c>
      <c r="N96" s="27">
        <v>45294</v>
      </c>
      <c r="O96" s="27" t="s">
        <v>62</v>
      </c>
      <c r="P96" s="27">
        <v>45316</v>
      </c>
      <c r="Q96" s="27">
        <v>45316</v>
      </c>
      <c r="R96" s="65" t="s">
        <v>62</v>
      </c>
      <c r="S96" s="27"/>
      <c r="T96" s="27"/>
      <c r="U96" s="27"/>
      <c r="V96" s="311" t="str">
        <f t="shared" si="9"/>
        <v>Open PDF MIR.RHS-KK-ECG-MIR-UNKNOWN-85-REV.03</v>
      </c>
    </row>
    <row r="97" spans="1:22" ht="56.25" customHeight="1" thickBot="1" x14ac:dyDescent="0.35">
      <c r="A97" s="61">
        <f t="shared" si="7"/>
        <v>92</v>
      </c>
      <c r="B97" s="147" t="s">
        <v>20685</v>
      </c>
      <c r="C97" s="2" t="str">
        <f t="shared" si="6"/>
        <v>Open PDF MIR.RHS-KK-ECG-MIR-UNKNOWN-86-REV.00</v>
      </c>
      <c r="D97" s="146" t="s">
        <v>4316</v>
      </c>
      <c r="E97" s="402" t="s">
        <v>4596</v>
      </c>
      <c r="F97" s="27" t="s">
        <v>17</v>
      </c>
      <c r="G97" s="54">
        <v>45295</v>
      </c>
      <c r="H97" s="54">
        <v>45295</v>
      </c>
      <c r="I97" s="65" t="s">
        <v>93</v>
      </c>
      <c r="J97" s="27"/>
      <c r="K97" s="27"/>
      <c r="L97" s="962"/>
      <c r="M97" s="27"/>
      <c r="N97" s="27"/>
      <c r="O97" s="27"/>
      <c r="P97" s="27"/>
      <c r="Q97" s="27"/>
      <c r="R97" s="27"/>
      <c r="S97" s="27"/>
      <c r="T97" s="27"/>
      <c r="U97" s="27"/>
      <c r="V97" s="311" t="str">
        <f t="shared" si="9"/>
        <v>Open PDF MIR.RHS-KK-ECG-MIR-UNKNOWN-86-REV.00</v>
      </c>
    </row>
    <row r="98" spans="1:22" ht="56.25" customHeight="1" thickBot="1" x14ac:dyDescent="0.35">
      <c r="A98" s="61">
        <f t="shared" si="7"/>
        <v>93</v>
      </c>
      <c r="B98" s="147" t="s">
        <v>20686</v>
      </c>
      <c r="C98" s="2" t="str">
        <f t="shared" si="6"/>
        <v>Open PDF MIR.RHS-KK-ECG-MIR-UNKNOWN-87-REV.00</v>
      </c>
      <c r="D98" s="146" t="s">
        <v>4316</v>
      </c>
      <c r="E98" s="402" t="s">
        <v>4596</v>
      </c>
      <c r="F98" s="27" t="s">
        <v>17</v>
      </c>
      <c r="G98" s="54">
        <v>45303</v>
      </c>
      <c r="H98" s="54">
        <v>45303</v>
      </c>
      <c r="I98" s="65" t="s">
        <v>93</v>
      </c>
      <c r="J98" s="27"/>
      <c r="K98" s="27"/>
      <c r="L98" s="962"/>
      <c r="M98" s="27"/>
      <c r="N98" s="27"/>
      <c r="O98" s="27"/>
      <c r="P98" s="27"/>
      <c r="Q98" s="27"/>
      <c r="R98" s="27"/>
      <c r="S98" s="27"/>
      <c r="T98" s="27"/>
      <c r="U98" s="27"/>
      <c r="V98" s="311" t="str">
        <f t="shared" si="9"/>
        <v>Open PDF MIR.RHS-KK-ECG-MIR-UNKNOWN-87-REV.00</v>
      </c>
    </row>
    <row r="99" spans="1:22" ht="56.25" customHeight="1" thickBot="1" x14ac:dyDescent="0.35">
      <c r="A99" s="61">
        <f t="shared" si="7"/>
        <v>94</v>
      </c>
      <c r="B99" s="147" t="s">
        <v>20687</v>
      </c>
      <c r="C99" s="2" t="str">
        <f t="shared" si="6"/>
        <v>Open PDF MIR.RHS-KK-ECG-MIR-UNKNOWN-88-REV.00</v>
      </c>
      <c r="D99" s="146" t="s">
        <v>4260</v>
      </c>
      <c r="E99" s="403" t="s">
        <v>4729</v>
      </c>
      <c r="F99" s="27" t="s">
        <v>17</v>
      </c>
      <c r="G99" s="54">
        <v>45304</v>
      </c>
      <c r="H99" s="54">
        <v>45304</v>
      </c>
      <c r="I99" s="65" t="s">
        <v>93</v>
      </c>
      <c r="J99" s="27"/>
      <c r="K99" s="27"/>
      <c r="L99" s="962"/>
      <c r="M99" s="27"/>
      <c r="N99" s="27"/>
      <c r="O99" s="27"/>
      <c r="P99" s="27"/>
      <c r="Q99" s="27"/>
      <c r="R99" s="27"/>
      <c r="S99" s="27"/>
      <c r="T99" s="27"/>
      <c r="U99" s="27"/>
      <c r="V99" s="311" t="str">
        <f t="shared" si="9"/>
        <v>Open PDF MIR.RHS-KK-ECG-MIR-UNKNOWN-88-REV.00</v>
      </c>
    </row>
    <row r="100" spans="1:22" ht="56.25" customHeight="1" thickBot="1" x14ac:dyDescent="0.35">
      <c r="A100" s="61">
        <f t="shared" si="7"/>
        <v>95</v>
      </c>
      <c r="B100" s="147" t="s">
        <v>20688</v>
      </c>
      <c r="C100" s="2" t="str">
        <f t="shared" si="6"/>
        <v>Open PDF MIR.RHS-KK-ECG-MIR-UNKNOWN-89-REV.01</v>
      </c>
      <c r="D100" s="146" t="s">
        <v>4730</v>
      </c>
      <c r="E100" s="403" t="s">
        <v>4729</v>
      </c>
      <c r="F100" s="27" t="s">
        <v>17</v>
      </c>
      <c r="G100" s="54">
        <v>45304</v>
      </c>
      <c r="H100" s="54">
        <v>45304</v>
      </c>
      <c r="I100" s="65" t="s">
        <v>93</v>
      </c>
      <c r="J100" s="27">
        <v>45320</v>
      </c>
      <c r="K100" s="27">
        <v>45320</v>
      </c>
      <c r="L100" s="65" t="s">
        <v>93</v>
      </c>
      <c r="M100" s="27"/>
      <c r="N100" s="27"/>
      <c r="O100" s="27"/>
      <c r="P100" s="27"/>
      <c r="Q100" s="27"/>
      <c r="R100" s="27"/>
      <c r="S100" s="27"/>
      <c r="T100" s="27"/>
      <c r="U100" s="27"/>
      <c r="V100" s="311" t="str">
        <f t="shared" si="9"/>
        <v>Open PDF MIR.RHS-KK-ECG-MIR-UNKNOWN-89-REV.01</v>
      </c>
    </row>
    <row r="101" spans="1:22" ht="56.25" customHeight="1" thickBot="1" x14ac:dyDescent="0.35">
      <c r="A101" s="61">
        <f t="shared" si="7"/>
        <v>96</v>
      </c>
      <c r="B101" s="147" t="s">
        <v>20689</v>
      </c>
      <c r="C101" s="2" t="str">
        <f t="shared" si="6"/>
        <v>Open PDF MIR.RHS-KK-ECG-MIR-UNKNOWN-90-REV.00</v>
      </c>
      <c r="D101" s="146" t="s">
        <v>4162</v>
      </c>
      <c r="E101" s="403" t="s">
        <v>4729</v>
      </c>
      <c r="F101" s="27" t="s">
        <v>17</v>
      </c>
      <c r="G101" s="54">
        <v>45304</v>
      </c>
      <c r="H101" s="54">
        <v>45304</v>
      </c>
      <c r="I101" s="65" t="s">
        <v>93</v>
      </c>
      <c r="J101" s="27"/>
      <c r="K101" s="27"/>
      <c r="L101" s="962"/>
      <c r="M101" s="27"/>
      <c r="N101" s="27"/>
      <c r="O101" s="27"/>
      <c r="P101" s="27"/>
      <c r="Q101" s="27"/>
      <c r="R101" s="27"/>
      <c r="S101" s="27"/>
      <c r="T101" s="27"/>
      <c r="U101" s="27"/>
      <c r="V101" s="311" t="str">
        <f t="shared" si="9"/>
        <v>Open PDF MIR.RHS-KK-ECG-MIR-UNKNOWN-90-REV.00</v>
      </c>
    </row>
    <row r="102" spans="1:22" ht="56.25" customHeight="1" thickBot="1" x14ac:dyDescent="0.35">
      <c r="A102" s="61">
        <f t="shared" si="7"/>
        <v>97</v>
      </c>
      <c r="B102" s="147" t="s">
        <v>20690</v>
      </c>
      <c r="C102" s="2" t="str">
        <f t="shared" si="6"/>
        <v>Open PDF MIR.RHS-KK-ECG-MIR-UNKNOWN-91-REV.00</v>
      </c>
      <c r="D102" s="146" t="s">
        <v>4316</v>
      </c>
      <c r="E102" s="403" t="s">
        <v>4596</v>
      </c>
      <c r="F102" s="27" t="s">
        <v>17</v>
      </c>
      <c r="G102" s="54">
        <v>45307</v>
      </c>
      <c r="H102" s="54">
        <v>45307</v>
      </c>
      <c r="I102" s="65" t="s">
        <v>93</v>
      </c>
      <c r="J102" s="27"/>
      <c r="K102" s="27"/>
      <c r="L102" s="962"/>
      <c r="M102" s="27"/>
      <c r="N102" s="27"/>
      <c r="O102" s="27"/>
      <c r="P102" s="27"/>
      <c r="Q102" s="27"/>
      <c r="R102" s="27"/>
      <c r="S102" s="27"/>
      <c r="T102" s="27"/>
      <c r="U102" s="27"/>
      <c r="V102" s="311" t="str">
        <f t="shared" si="9"/>
        <v>Open PDF MIR.RHS-KK-ECG-MIR-UNKNOWN-91-REV.00</v>
      </c>
    </row>
    <row r="103" spans="1:22" ht="56.25" customHeight="1" thickBot="1" x14ac:dyDescent="0.35">
      <c r="A103" s="61">
        <f t="shared" si="7"/>
        <v>98</v>
      </c>
      <c r="B103" s="147" t="s">
        <v>20691</v>
      </c>
      <c r="C103" s="2" t="str">
        <f t="shared" si="6"/>
        <v>Open PDF MIR.RHS-KK-ECG-MIR-UNKNOWN-92-REV.00</v>
      </c>
      <c r="D103" s="146" t="s">
        <v>4316</v>
      </c>
      <c r="E103" s="403" t="s">
        <v>4596</v>
      </c>
      <c r="F103" s="27" t="s">
        <v>17</v>
      </c>
      <c r="G103" s="54">
        <v>45311</v>
      </c>
      <c r="H103" s="54">
        <v>45311</v>
      </c>
      <c r="I103" s="65" t="s">
        <v>93</v>
      </c>
      <c r="J103" s="27"/>
      <c r="K103" s="27"/>
      <c r="L103" s="962"/>
      <c r="M103" s="27"/>
      <c r="N103" s="27"/>
      <c r="O103" s="27"/>
      <c r="P103" s="27"/>
      <c r="Q103" s="27"/>
      <c r="R103" s="27"/>
      <c r="S103" s="27"/>
      <c r="T103" s="27"/>
      <c r="U103" s="27"/>
      <c r="V103" s="311" t="str">
        <f t="shared" si="9"/>
        <v>Open PDF MIR.RHS-KK-ECG-MIR-UNKNOWN-92-REV.00</v>
      </c>
    </row>
    <row r="104" spans="1:22" ht="56.25" customHeight="1" thickBot="1" x14ac:dyDescent="0.35">
      <c r="A104" s="61">
        <f t="shared" si="7"/>
        <v>99</v>
      </c>
      <c r="B104" s="147" t="s">
        <v>20692</v>
      </c>
      <c r="C104" s="2" t="str">
        <f t="shared" si="6"/>
        <v>Open PDF MIR.RHS-KK-ECG-MIR-UNKNOWN-93-REV.00</v>
      </c>
      <c r="D104" s="146" t="s">
        <v>4316</v>
      </c>
      <c r="E104" s="403" t="s">
        <v>4596</v>
      </c>
      <c r="F104" s="27" t="s">
        <v>17</v>
      </c>
      <c r="G104" s="54">
        <v>45256</v>
      </c>
      <c r="H104" s="54">
        <v>45256</v>
      </c>
      <c r="I104" s="65" t="s">
        <v>93</v>
      </c>
      <c r="J104" s="27"/>
      <c r="K104" s="27"/>
      <c r="L104" s="962"/>
      <c r="M104" s="27"/>
      <c r="N104" s="27"/>
      <c r="O104" s="27"/>
      <c r="P104" s="27"/>
      <c r="Q104" s="27"/>
      <c r="R104" s="27"/>
      <c r="S104" s="27"/>
      <c r="T104" s="27"/>
      <c r="U104" s="27"/>
      <c r="V104" s="311" t="str">
        <f t="shared" si="9"/>
        <v>Open PDF MIR.RHS-KK-ECG-MIR-UNKNOWN-93-REV.00</v>
      </c>
    </row>
    <row r="105" spans="1:22" ht="56.25" customHeight="1" thickBot="1" x14ac:dyDescent="0.35">
      <c r="A105" s="61">
        <f t="shared" si="7"/>
        <v>100</v>
      </c>
      <c r="B105" s="147" t="s">
        <v>20693</v>
      </c>
      <c r="C105" s="2" t="str">
        <f t="shared" si="6"/>
        <v>Open PDF MIR.RHS-KK-ECG-MIR-UNKNOWN-94-REV.01</v>
      </c>
      <c r="D105" s="146" t="s">
        <v>4260</v>
      </c>
      <c r="E105" s="402" t="s">
        <v>283</v>
      </c>
      <c r="F105" s="27" t="s">
        <v>17</v>
      </c>
      <c r="G105" s="54">
        <v>45316</v>
      </c>
      <c r="H105" s="54">
        <v>45316</v>
      </c>
      <c r="I105" s="65" t="s">
        <v>93</v>
      </c>
      <c r="J105" s="27">
        <v>45343</v>
      </c>
      <c r="K105" s="27">
        <v>45343</v>
      </c>
      <c r="L105" s="400" t="s">
        <v>93</v>
      </c>
      <c r="M105" s="27"/>
      <c r="N105" s="27"/>
      <c r="O105" s="27"/>
      <c r="P105" s="27"/>
      <c r="Q105" s="27"/>
      <c r="R105" s="27"/>
      <c r="S105" s="27"/>
      <c r="T105" s="27"/>
      <c r="U105" s="27"/>
      <c r="V105" s="311" t="str">
        <f t="shared" si="9"/>
        <v>Open PDF MIR.RHS-KK-ECG-MIR-UNKNOWN-94-REV.01</v>
      </c>
    </row>
    <row r="106" spans="1:22" ht="56.25" customHeight="1" thickBot="1" x14ac:dyDescent="0.35">
      <c r="A106" s="61">
        <f t="shared" si="7"/>
        <v>101</v>
      </c>
      <c r="B106" s="147" t="s">
        <v>20694</v>
      </c>
      <c r="C106" s="2" t="str">
        <f t="shared" si="6"/>
        <v>Open PDF MIR.RHS-KK-ECG-MIR-UNKNOWN-95-REV.00</v>
      </c>
      <c r="D106" s="146" t="s">
        <v>4316</v>
      </c>
      <c r="E106" s="403" t="s">
        <v>4596</v>
      </c>
      <c r="F106" s="27" t="s">
        <v>17</v>
      </c>
      <c r="G106" s="54">
        <v>45316</v>
      </c>
      <c r="H106" s="54">
        <v>45316</v>
      </c>
      <c r="I106" s="65" t="s">
        <v>93</v>
      </c>
      <c r="J106" s="27"/>
      <c r="K106" s="27"/>
      <c r="L106" s="962"/>
      <c r="M106" s="27"/>
      <c r="N106" s="27"/>
      <c r="O106" s="27"/>
      <c r="P106" s="27"/>
      <c r="Q106" s="27"/>
      <c r="R106" s="27"/>
      <c r="S106" s="27"/>
      <c r="T106" s="27"/>
      <c r="U106" s="27"/>
      <c r="V106" s="311" t="str">
        <f t="shared" si="9"/>
        <v>Open PDF MIR.RHS-KK-ECG-MIR-UNKNOWN-95-REV.00</v>
      </c>
    </row>
    <row r="107" spans="1:22" ht="56.25" customHeight="1" thickBot="1" x14ac:dyDescent="0.35">
      <c r="A107" s="61">
        <f t="shared" si="7"/>
        <v>102</v>
      </c>
      <c r="B107" s="147" t="s">
        <v>20695</v>
      </c>
      <c r="C107" s="2" t="str">
        <f t="shared" si="6"/>
        <v>Open PDF MIR.RHS-KK-ECG-MIR-UNKNOWN-96-REV.00</v>
      </c>
      <c r="D107" s="146" t="s">
        <v>4162</v>
      </c>
      <c r="E107" s="402" t="s">
        <v>283</v>
      </c>
      <c r="F107" s="27" t="s">
        <v>17</v>
      </c>
      <c r="G107" s="54">
        <v>45332</v>
      </c>
      <c r="H107" s="54">
        <v>45332</v>
      </c>
      <c r="I107" s="65" t="s">
        <v>93</v>
      </c>
      <c r="J107" s="27"/>
      <c r="K107" s="27"/>
      <c r="L107" s="962"/>
      <c r="M107" s="27"/>
      <c r="N107" s="27"/>
      <c r="O107" s="27"/>
      <c r="P107" s="27"/>
      <c r="Q107" s="27"/>
      <c r="R107" s="27"/>
      <c r="S107" s="27"/>
      <c r="T107" s="27"/>
      <c r="U107" s="27"/>
      <c r="V107" s="311" t="str">
        <f t="shared" si="9"/>
        <v>Open PDF MIR.RHS-KK-ECG-MIR-UNKNOWN-96-REV.00</v>
      </c>
    </row>
    <row r="108" spans="1:22" ht="56.25" customHeight="1" thickBot="1" x14ac:dyDescent="0.35">
      <c r="A108" s="61">
        <f t="shared" si="7"/>
        <v>103</v>
      </c>
      <c r="B108" s="147" t="s">
        <v>20696</v>
      </c>
      <c r="C108" s="2" t="str">
        <f t="shared" si="6"/>
        <v>Open PDF MIR.RHS-KK-ECG-MIR-UNKNOWN-97-REV.00</v>
      </c>
      <c r="D108" s="146" t="s">
        <v>3831</v>
      </c>
      <c r="E108" s="402" t="s">
        <v>283</v>
      </c>
      <c r="F108" s="27" t="s">
        <v>17</v>
      </c>
      <c r="G108" s="54">
        <v>45332</v>
      </c>
      <c r="H108" s="54">
        <v>45332</v>
      </c>
      <c r="I108" s="65" t="s">
        <v>93</v>
      </c>
      <c r="J108" s="27"/>
      <c r="K108" s="27"/>
      <c r="L108" s="962"/>
      <c r="M108" s="27"/>
      <c r="N108" s="27"/>
      <c r="O108" s="27"/>
      <c r="P108" s="27"/>
      <c r="Q108" s="27"/>
      <c r="R108" s="27"/>
      <c r="S108" s="27"/>
      <c r="T108" s="27"/>
      <c r="U108" s="27"/>
      <c r="V108" s="311" t="str">
        <f t="shared" si="9"/>
        <v>Open PDF MIR.RHS-KK-ECG-MIR-UNKNOWN-97-REV.00</v>
      </c>
    </row>
    <row r="109" spans="1:22" ht="56.25" customHeight="1" thickBot="1" x14ac:dyDescent="0.35">
      <c r="A109" s="61">
        <f t="shared" si="7"/>
        <v>104</v>
      </c>
      <c r="B109" s="147" t="s">
        <v>20697</v>
      </c>
      <c r="C109" s="2" t="str">
        <f t="shared" si="6"/>
        <v>Open PDF MIR.RHS-KK-ECG-MIR-UNKNOWN-98-REV.00</v>
      </c>
      <c r="D109" s="146" t="s">
        <v>4316</v>
      </c>
      <c r="E109" s="403" t="s">
        <v>4596</v>
      </c>
      <c r="F109" s="27" t="s">
        <v>17</v>
      </c>
      <c r="G109" s="54">
        <v>45334</v>
      </c>
      <c r="H109" s="54">
        <v>45334</v>
      </c>
      <c r="I109" s="65" t="s">
        <v>93</v>
      </c>
      <c r="J109" s="27"/>
      <c r="K109" s="27"/>
      <c r="L109" s="962"/>
      <c r="M109" s="27"/>
      <c r="N109" s="27"/>
      <c r="O109" s="27"/>
      <c r="P109" s="27"/>
      <c r="Q109" s="27"/>
      <c r="R109" s="27"/>
      <c r="S109" s="27"/>
      <c r="T109" s="27"/>
      <c r="U109" s="27"/>
      <c r="V109" s="311" t="str">
        <f t="shared" si="9"/>
        <v>Open PDF MIR.RHS-KK-ECG-MIR-UNKNOWN-98-REV.00</v>
      </c>
    </row>
    <row r="110" spans="1:22" ht="56.25" customHeight="1" thickBot="1" x14ac:dyDescent="0.35">
      <c r="A110" s="61">
        <f t="shared" si="7"/>
        <v>105</v>
      </c>
      <c r="B110" s="147" t="s">
        <v>20698</v>
      </c>
      <c r="C110" s="2" t="str">
        <f t="shared" si="6"/>
        <v>Open PDF MIR.RHS-KK-ECG-MIR-UNKNOWN-99-REV.00</v>
      </c>
      <c r="D110" s="146" t="s">
        <v>4316</v>
      </c>
      <c r="E110" s="403" t="s">
        <v>4596</v>
      </c>
      <c r="F110" s="27" t="s">
        <v>17</v>
      </c>
      <c r="G110" s="54">
        <v>45342</v>
      </c>
      <c r="H110" s="54">
        <v>45342</v>
      </c>
      <c r="I110" s="65" t="s">
        <v>93</v>
      </c>
      <c r="J110" s="27"/>
      <c r="K110" s="27"/>
      <c r="L110" s="962"/>
      <c r="M110" s="27"/>
      <c r="N110" s="27"/>
      <c r="O110" s="27"/>
      <c r="P110" s="27"/>
      <c r="Q110" s="27"/>
      <c r="R110" s="27"/>
      <c r="S110" s="27"/>
      <c r="T110" s="27"/>
      <c r="U110" s="27"/>
      <c r="V110" s="311" t="str">
        <f t="shared" si="9"/>
        <v>Open PDF MIR.RHS-KK-ECG-MIR-UNKNOWN-99-REV.00</v>
      </c>
    </row>
    <row r="111" spans="1:22" ht="56.25" customHeight="1" thickBot="1" x14ac:dyDescent="0.35">
      <c r="A111" s="61">
        <f t="shared" si="7"/>
        <v>106</v>
      </c>
      <c r="B111" s="147" t="s">
        <v>20699</v>
      </c>
      <c r="C111" s="2" t="str">
        <f t="shared" si="6"/>
        <v>Open PDF MIR.RHS-KK-ECG-MIR-UNKNOWN-100-REV.00</v>
      </c>
      <c r="D111" s="146" t="s">
        <v>4316</v>
      </c>
      <c r="E111" s="403" t="s">
        <v>4596</v>
      </c>
      <c r="F111" s="27" t="s">
        <v>17</v>
      </c>
      <c r="G111" s="54">
        <v>45344</v>
      </c>
      <c r="H111" s="54">
        <v>45344</v>
      </c>
      <c r="I111" s="65" t="s">
        <v>93</v>
      </c>
      <c r="J111" s="27"/>
      <c r="K111" s="27"/>
      <c r="L111" s="962"/>
      <c r="M111" s="27"/>
      <c r="N111" s="27"/>
      <c r="O111" s="27"/>
      <c r="P111" s="27"/>
      <c r="Q111" s="27"/>
      <c r="R111" s="27"/>
      <c r="S111" s="27"/>
      <c r="T111" s="27"/>
      <c r="U111" s="27"/>
      <c r="V111" s="311" t="str">
        <f t="shared" si="9"/>
        <v>Open PDF MIR.RHS-KK-ECG-MIR-UNKNOWN-100-REV.00</v>
      </c>
    </row>
    <row r="112" spans="1:22" ht="56.25" customHeight="1" thickBot="1" x14ac:dyDescent="0.35">
      <c r="A112" s="61">
        <f t="shared" si="7"/>
        <v>107</v>
      </c>
      <c r="B112" s="147" t="s">
        <v>20700</v>
      </c>
      <c r="C112" s="2" t="str">
        <f t="shared" si="6"/>
        <v>Open PDF MIR.RHS-KK-ECG-MIR-UNKNOWN-101-REV.00</v>
      </c>
      <c r="D112" s="146" t="s">
        <v>4316</v>
      </c>
      <c r="E112" s="403" t="s">
        <v>4596</v>
      </c>
      <c r="F112" s="27" t="s">
        <v>17</v>
      </c>
      <c r="G112" s="54">
        <v>45347</v>
      </c>
      <c r="H112" s="54">
        <v>45347</v>
      </c>
      <c r="I112" s="65" t="s">
        <v>93</v>
      </c>
      <c r="J112" s="27"/>
      <c r="K112" s="27"/>
      <c r="L112" s="962"/>
      <c r="M112" s="27"/>
      <c r="N112" s="27"/>
      <c r="O112" s="27"/>
      <c r="P112" s="27"/>
      <c r="Q112" s="27"/>
      <c r="R112" s="27"/>
      <c r="S112" s="27"/>
      <c r="T112" s="27"/>
      <c r="U112" s="27"/>
      <c r="V112" s="311" t="str">
        <f t="shared" si="9"/>
        <v>Open PDF MIR.RHS-KK-ECG-MIR-UNKNOWN-101-REV.00</v>
      </c>
    </row>
    <row r="113" spans="1:22" ht="56.25" customHeight="1" thickBot="1" x14ac:dyDescent="0.35">
      <c r="A113" s="61">
        <f t="shared" si="7"/>
        <v>108</v>
      </c>
      <c r="B113" s="147" t="s">
        <v>20701</v>
      </c>
      <c r="C113" s="2" t="str">
        <f t="shared" si="6"/>
        <v>Open PDF MIR.RHS-KK-ECG-MIR-UNKNOWN-102-REV.00</v>
      </c>
      <c r="D113" s="146" t="s">
        <v>5910</v>
      </c>
      <c r="E113" s="403" t="s">
        <v>4598</v>
      </c>
      <c r="F113" s="27" t="s">
        <v>17</v>
      </c>
      <c r="G113" s="54">
        <v>45346</v>
      </c>
      <c r="H113" s="54">
        <v>45346</v>
      </c>
      <c r="I113" s="65" t="s">
        <v>93</v>
      </c>
      <c r="J113" s="27"/>
      <c r="K113" s="27"/>
      <c r="L113" s="962"/>
      <c r="M113" s="27"/>
      <c r="N113" s="27"/>
      <c r="O113" s="27"/>
      <c r="P113" s="27"/>
      <c r="Q113" s="27"/>
      <c r="R113" s="27"/>
      <c r="S113" s="27"/>
      <c r="T113" s="27"/>
      <c r="U113" s="27"/>
      <c r="V113" s="311" t="str">
        <f t="shared" si="9"/>
        <v>Open PDF MIR.RHS-KK-ECG-MIR-UNKNOWN-102-REV.00</v>
      </c>
    </row>
    <row r="114" spans="1:22" ht="56.25" customHeight="1" thickBot="1" x14ac:dyDescent="0.35">
      <c r="A114" s="61">
        <f t="shared" si="7"/>
        <v>109</v>
      </c>
      <c r="B114" s="147" t="s">
        <v>20702</v>
      </c>
      <c r="C114" s="2" t="str">
        <f t="shared" si="6"/>
        <v>Open PDF MIR.RHS-KK-ECG-MIR-UNKNOWN-103-REV.00</v>
      </c>
      <c r="D114" s="146" t="s">
        <v>4316</v>
      </c>
      <c r="E114" s="403" t="s">
        <v>4596</v>
      </c>
      <c r="F114" s="27" t="s">
        <v>17</v>
      </c>
      <c r="G114" s="54">
        <v>45349</v>
      </c>
      <c r="H114" s="54">
        <v>45349</v>
      </c>
      <c r="I114" s="65" t="s">
        <v>93</v>
      </c>
      <c r="J114" s="27"/>
      <c r="K114" s="27"/>
      <c r="L114" s="962"/>
      <c r="M114" s="27"/>
      <c r="N114" s="27"/>
      <c r="O114" s="27"/>
      <c r="P114" s="27"/>
      <c r="Q114" s="27"/>
      <c r="R114" s="27"/>
      <c r="S114" s="27"/>
      <c r="T114" s="27"/>
      <c r="U114" s="27"/>
      <c r="V114" s="311" t="str">
        <f t="shared" si="9"/>
        <v>Open PDF MIR.RHS-KK-ECG-MIR-UNKNOWN-103-REV.00</v>
      </c>
    </row>
    <row r="115" spans="1:22" ht="58.5" customHeight="1" thickBot="1" x14ac:dyDescent="0.35">
      <c r="A115" s="61">
        <f t="shared" si="7"/>
        <v>110</v>
      </c>
      <c r="B115" s="147" t="s">
        <v>20703</v>
      </c>
      <c r="C115" s="2" t="str">
        <f t="shared" si="6"/>
        <v>Open PDF MIR.RHS-KK-ECG-MIR-UNKNOWN-104-REV.00</v>
      </c>
      <c r="D115" s="146" t="s">
        <v>5910</v>
      </c>
      <c r="E115" s="402" t="s">
        <v>283</v>
      </c>
      <c r="F115" s="27" t="s">
        <v>17</v>
      </c>
      <c r="G115" s="54">
        <v>45354</v>
      </c>
      <c r="H115" s="27">
        <v>45354</v>
      </c>
      <c r="I115" s="65" t="s">
        <v>93</v>
      </c>
      <c r="J115" s="27"/>
      <c r="K115" s="27"/>
      <c r="L115" s="962"/>
      <c r="M115" s="27"/>
      <c r="N115" s="27"/>
      <c r="O115" s="27"/>
      <c r="P115" s="27"/>
      <c r="Q115" s="27"/>
      <c r="R115" s="27"/>
      <c r="S115" s="27"/>
      <c r="T115" s="27"/>
      <c r="U115" s="27"/>
      <c r="V115" s="311" t="str">
        <f t="shared" si="9"/>
        <v>Open PDF MIR.RHS-KK-ECG-MIR-UNKNOWN-104-REV.00</v>
      </c>
    </row>
    <row r="116" spans="1:22" ht="58.5" customHeight="1" thickBot="1" x14ac:dyDescent="0.35">
      <c r="A116" s="61">
        <f t="shared" si="7"/>
        <v>111</v>
      </c>
      <c r="B116" s="147" t="s">
        <v>20704</v>
      </c>
      <c r="C116" s="2" t="str">
        <f t="shared" si="6"/>
        <v>Open PDF MIR.RHS-KK-ECG-MIR-UNKNOWN-105-REV.00</v>
      </c>
      <c r="D116" s="83" t="s">
        <v>4316</v>
      </c>
      <c r="E116" s="403" t="s">
        <v>4596</v>
      </c>
      <c r="F116" s="27" t="s">
        <v>17</v>
      </c>
      <c r="G116" s="54">
        <v>45356</v>
      </c>
      <c r="H116" s="54">
        <v>45356</v>
      </c>
      <c r="I116" s="65" t="s">
        <v>93</v>
      </c>
      <c r="J116" s="27"/>
      <c r="K116" s="27"/>
      <c r="L116" s="962"/>
      <c r="M116" s="27"/>
      <c r="N116" s="27"/>
      <c r="O116" s="27"/>
      <c r="P116" s="27"/>
      <c r="Q116" s="27"/>
      <c r="R116" s="27"/>
      <c r="S116" s="27"/>
      <c r="T116" s="27"/>
      <c r="U116" s="27"/>
      <c r="V116" s="311" t="str">
        <f t="shared" si="9"/>
        <v>Open PDF MIR.RHS-KK-ECG-MIR-UNKNOWN-105-REV.00</v>
      </c>
    </row>
    <row r="117" spans="1:22" ht="58.5" customHeight="1" thickBot="1" x14ac:dyDescent="0.35">
      <c r="A117" s="61">
        <f t="shared" si="7"/>
        <v>112</v>
      </c>
      <c r="B117" s="147" t="s">
        <v>20705</v>
      </c>
      <c r="C117" s="2" t="str">
        <f t="shared" si="6"/>
        <v>Open PDF MIR.RHS-KK-ECG-MIR-UNKNOWN-106-REV.00</v>
      </c>
      <c r="D117" s="83" t="s">
        <v>4316</v>
      </c>
      <c r="E117" s="403" t="s">
        <v>4596</v>
      </c>
      <c r="F117" s="27" t="s">
        <v>17</v>
      </c>
      <c r="G117" s="54">
        <v>45359</v>
      </c>
      <c r="H117" s="27">
        <v>45359</v>
      </c>
      <c r="I117" s="65" t="s">
        <v>93</v>
      </c>
      <c r="J117" s="27"/>
      <c r="K117" s="27"/>
      <c r="L117" s="962"/>
      <c r="M117" s="27"/>
      <c r="N117" s="27"/>
      <c r="O117" s="27"/>
      <c r="P117" s="27"/>
      <c r="Q117" s="27"/>
      <c r="R117" s="27"/>
      <c r="S117" s="27"/>
      <c r="T117" s="27"/>
      <c r="U117" s="27"/>
      <c r="V117" s="311" t="str">
        <f t="shared" si="9"/>
        <v>Open PDF MIR.RHS-KK-ECG-MIR-UNKNOWN-106-REV.00</v>
      </c>
    </row>
    <row r="118" spans="1:22" ht="58.5" customHeight="1" thickBot="1" x14ac:dyDescent="0.35">
      <c r="A118" s="61">
        <f t="shared" si="7"/>
        <v>113</v>
      </c>
      <c r="B118" s="147" t="s">
        <v>20706</v>
      </c>
      <c r="C118" s="2" t="str">
        <f>IF(B118&gt;0,HYPERLINK(CONCATENATE("PDF MIR/",B118,".pdf"),CONCATENATE("Open PDF MIR.",B118)),"")</f>
        <v>Open PDF MIR.RHS-KK-ECG-MIR-UNKNOWN-107-REV.00</v>
      </c>
      <c r="D118" s="83" t="s">
        <v>4316</v>
      </c>
      <c r="E118" s="403" t="s">
        <v>4596</v>
      </c>
      <c r="F118" s="27" t="s">
        <v>17</v>
      </c>
      <c r="G118" s="54">
        <v>45360</v>
      </c>
      <c r="H118" s="27">
        <v>45360</v>
      </c>
      <c r="I118" s="65" t="s">
        <v>93</v>
      </c>
      <c r="J118" s="27"/>
      <c r="K118" s="27"/>
      <c r="L118" s="962"/>
      <c r="M118" s="27"/>
      <c r="N118" s="27"/>
      <c r="O118" s="27"/>
      <c r="P118" s="27"/>
      <c r="Q118" s="27"/>
      <c r="R118" s="27"/>
      <c r="S118" s="27"/>
      <c r="T118" s="27"/>
      <c r="U118" s="27"/>
      <c r="V118" s="311" t="str">
        <f t="shared" si="9"/>
        <v>Open PDF MIR.RHS-KK-ECG-MIR-UNKNOWN-107-REV.00</v>
      </c>
    </row>
    <row r="119" spans="1:22" ht="58.5" customHeight="1" thickBot="1" x14ac:dyDescent="0.35">
      <c r="A119" s="61">
        <f t="shared" si="7"/>
        <v>114</v>
      </c>
      <c r="B119" s="147" t="s">
        <v>20707</v>
      </c>
      <c r="C119" s="2" t="str">
        <f t="shared" ref="C119:C140" si="10">IF(B119&gt;0,HYPERLINK(CONCATENATE("PDF MIR/",B119,".pdf"),CONCATENATE("Open PDF MIR.",B119)),"")</f>
        <v>Open PDF MIR.RHS-KK-ECG-MIR-UNKNOWN-108-REV.00</v>
      </c>
      <c r="D119" s="83" t="s">
        <v>3484</v>
      </c>
      <c r="E119" s="403" t="s">
        <v>6145</v>
      </c>
      <c r="F119" s="27" t="s">
        <v>17</v>
      </c>
      <c r="G119" s="54">
        <v>45361</v>
      </c>
      <c r="H119" s="27">
        <v>45378</v>
      </c>
      <c r="I119" s="65" t="s">
        <v>26</v>
      </c>
      <c r="J119" s="27"/>
      <c r="K119" s="27"/>
      <c r="L119" s="962"/>
      <c r="M119" s="27"/>
      <c r="N119" s="27"/>
      <c r="O119" s="27"/>
      <c r="P119" s="27"/>
      <c r="Q119" s="27"/>
      <c r="R119" s="27"/>
      <c r="S119" s="27"/>
      <c r="T119" s="27"/>
      <c r="U119" s="27"/>
      <c r="V119" s="311" t="str">
        <f t="shared" si="9"/>
        <v>Open PDF MIR.RHS-KK-ECG-MIR-UNKNOWN-108-REV.00</v>
      </c>
    </row>
    <row r="120" spans="1:22" ht="58.5" customHeight="1" thickBot="1" x14ac:dyDescent="0.35">
      <c r="A120" s="61">
        <f t="shared" si="7"/>
        <v>115</v>
      </c>
      <c r="B120" s="147" t="s">
        <v>20708</v>
      </c>
      <c r="C120" s="2" t="str">
        <f t="shared" si="10"/>
        <v>Open PDF MIR.RHS-KK-ECG-MIR-UNKNOWN-109-REV.00</v>
      </c>
      <c r="D120" s="83" t="s">
        <v>6292</v>
      </c>
      <c r="E120" s="403" t="s">
        <v>6294</v>
      </c>
      <c r="F120" s="27" t="s">
        <v>17</v>
      </c>
      <c r="G120" s="54">
        <v>45371</v>
      </c>
      <c r="H120" s="27">
        <v>45378</v>
      </c>
      <c r="I120" s="65" t="s">
        <v>93</v>
      </c>
      <c r="J120" s="27"/>
      <c r="K120" s="27"/>
      <c r="L120" s="962"/>
      <c r="M120" s="27"/>
      <c r="N120" s="27"/>
      <c r="O120" s="27"/>
      <c r="P120" s="27"/>
      <c r="Q120" s="27"/>
      <c r="R120" s="27"/>
      <c r="S120" s="27"/>
      <c r="T120" s="27"/>
      <c r="U120" s="27"/>
      <c r="V120" s="311" t="str">
        <f t="shared" si="9"/>
        <v>Open PDF MIR.RHS-KK-ECG-MIR-UNKNOWN-109-REV.00</v>
      </c>
    </row>
    <row r="121" spans="1:22" ht="58.5" customHeight="1" thickBot="1" x14ac:dyDescent="0.35">
      <c r="A121" s="61">
        <f t="shared" si="7"/>
        <v>116</v>
      </c>
      <c r="B121" s="147" t="s">
        <v>20709</v>
      </c>
      <c r="C121" s="2" t="str">
        <f t="shared" si="10"/>
        <v>Open PDF MIR.RHS-KK-ECG-MIR-CI-110-REV.01</v>
      </c>
      <c r="D121" s="83" t="s">
        <v>6293</v>
      </c>
      <c r="E121" s="403" t="s">
        <v>6295</v>
      </c>
      <c r="F121" s="27" t="s">
        <v>17</v>
      </c>
      <c r="G121" s="54">
        <v>45365</v>
      </c>
      <c r="H121" s="54">
        <v>45365</v>
      </c>
      <c r="I121" s="65" t="s">
        <v>26</v>
      </c>
      <c r="J121" s="27">
        <v>45668</v>
      </c>
      <c r="K121" s="27">
        <v>45668</v>
      </c>
      <c r="L121" s="962" t="s">
        <v>62</v>
      </c>
      <c r="M121" s="27"/>
      <c r="N121" s="27"/>
      <c r="O121" s="27"/>
      <c r="P121" s="27"/>
      <c r="Q121" s="27"/>
      <c r="R121" s="27"/>
      <c r="S121" s="27"/>
      <c r="T121" s="27"/>
      <c r="U121" s="27"/>
      <c r="V121" s="311" t="str">
        <f t="shared" si="9"/>
        <v>Open PDF MIR.RHS-KK-ECG-MIR-CI-110-REV.01</v>
      </c>
    </row>
    <row r="122" spans="1:22" ht="58.5" customHeight="1" thickBot="1" x14ac:dyDescent="0.35">
      <c r="A122" s="61">
        <f t="shared" si="7"/>
        <v>117</v>
      </c>
      <c r="B122" s="147" t="s">
        <v>20710</v>
      </c>
      <c r="C122" s="2" t="str">
        <f t="shared" si="10"/>
        <v>Open PDF MIR.RHS-KK-ECG-MIR-UNKNOWN-111-REV.00</v>
      </c>
      <c r="D122" s="83" t="s">
        <v>6296</v>
      </c>
      <c r="E122" s="403" t="s">
        <v>6297</v>
      </c>
      <c r="F122" s="27" t="s">
        <v>17</v>
      </c>
      <c r="G122" s="54">
        <v>45370</v>
      </c>
      <c r="H122" s="54">
        <v>45370</v>
      </c>
      <c r="I122" s="65" t="s">
        <v>26</v>
      </c>
      <c r="J122" s="27"/>
      <c r="K122" s="27"/>
      <c r="L122" s="962"/>
      <c r="M122" s="27"/>
      <c r="N122" s="27"/>
      <c r="O122" s="27"/>
      <c r="P122" s="27"/>
      <c r="Q122" s="27"/>
      <c r="R122" s="27"/>
      <c r="S122" s="27"/>
      <c r="T122" s="27"/>
      <c r="U122" s="27"/>
      <c r="V122" s="311" t="str">
        <f t="shared" si="9"/>
        <v>Open PDF MIR.RHS-KK-ECG-MIR-UNKNOWN-111-REV.00</v>
      </c>
    </row>
    <row r="123" spans="1:22" ht="58.5" customHeight="1" thickBot="1" x14ac:dyDescent="0.35">
      <c r="A123" s="61">
        <f t="shared" si="7"/>
        <v>118</v>
      </c>
      <c r="B123" s="147" t="s">
        <v>20711</v>
      </c>
      <c r="C123" s="2" t="str">
        <f>IF(B123&gt;0,HYPERLINK(CONCATENATE("PDF MIR/",B123,".pdf"),CONCATENATE("Open PDF MIR.",B123)),"")</f>
        <v>Open PDF MIR.RHS-KK-ECG-MIR-ELE-112-REV.01</v>
      </c>
      <c r="D123" s="83" t="s">
        <v>6298</v>
      </c>
      <c r="E123" s="403" t="s">
        <v>6299</v>
      </c>
      <c r="F123" s="27" t="s">
        <v>17</v>
      </c>
      <c r="G123" s="54">
        <v>45370</v>
      </c>
      <c r="H123" s="27">
        <v>45378</v>
      </c>
      <c r="I123" s="65" t="s">
        <v>26</v>
      </c>
      <c r="J123" s="27">
        <v>45604</v>
      </c>
      <c r="K123" s="27">
        <v>45604</v>
      </c>
      <c r="L123" s="962" t="s">
        <v>62</v>
      </c>
      <c r="M123" s="27"/>
      <c r="N123" s="27"/>
      <c r="O123" s="27"/>
      <c r="P123" s="27"/>
      <c r="Q123" s="27"/>
      <c r="R123" s="27"/>
      <c r="S123" s="27"/>
      <c r="T123" s="27"/>
      <c r="U123" s="27"/>
      <c r="V123" s="311" t="str">
        <f t="shared" si="9"/>
        <v>Open PDF MIR.RHS-KK-ECG-MIR-ELE-112-REV.01</v>
      </c>
    </row>
    <row r="124" spans="1:22" ht="58.5" customHeight="1" thickBot="1" x14ac:dyDescent="0.35">
      <c r="A124" s="61">
        <f t="shared" si="7"/>
        <v>119</v>
      </c>
      <c r="B124" s="147" t="s">
        <v>20712</v>
      </c>
      <c r="C124" s="2" t="str">
        <f t="shared" si="10"/>
        <v>Open PDF MIR.RHS-KK-ECG-MIR-UNKNOWN-113-REV.00</v>
      </c>
      <c r="D124" s="83" t="s">
        <v>4316</v>
      </c>
      <c r="E124" s="403" t="s">
        <v>4596</v>
      </c>
      <c r="F124" s="27" t="s">
        <v>17</v>
      </c>
      <c r="G124" s="54">
        <v>45377</v>
      </c>
      <c r="H124" s="27">
        <v>45377</v>
      </c>
      <c r="I124" s="65" t="s">
        <v>93</v>
      </c>
      <c r="J124" s="27"/>
      <c r="K124" s="27"/>
      <c r="L124" s="962"/>
      <c r="M124" s="27"/>
      <c r="N124" s="27"/>
      <c r="O124" s="27"/>
      <c r="P124" s="27"/>
      <c r="Q124" s="27"/>
      <c r="R124" s="27"/>
      <c r="S124" s="27"/>
      <c r="T124" s="27"/>
      <c r="U124" s="27"/>
      <c r="V124" s="311" t="str">
        <f t="shared" si="9"/>
        <v>Open PDF MIR.RHS-KK-ECG-MIR-UNKNOWN-113-REV.00</v>
      </c>
    </row>
    <row r="125" spans="1:22" ht="58.5" customHeight="1" thickBot="1" x14ac:dyDescent="0.35">
      <c r="A125" s="61">
        <f t="shared" si="7"/>
        <v>120</v>
      </c>
      <c r="B125" s="147" t="s">
        <v>20713</v>
      </c>
      <c r="C125" s="2" t="str">
        <f t="shared" si="10"/>
        <v>Open PDF MIR.RHS-KK-ECG-MIR-UNKNOWN-114-REV.00</v>
      </c>
      <c r="D125" s="83" t="s">
        <v>4140</v>
      </c>
      <c r="E125" s="403" t="s">
        <v>201</v>
      </c>
      <c r="F125" s="27" t="s">
        <v>17</v>
      </c>
      <c r="G125" s="54">
        <v>45377</v>
      </c>
      <c r="H125" s="27">
        <v>45377</v>
      </c>
      <c r="I125" s="65" t="s">
        <v>62</v>
      </c>
      <c r="J125" s="27"/>
      <c r="K125" s="27"/>
      <c r="L125" s="962"/>
      <c r="M125" s="27"/>
      <c r="N125" s="27"/>
      <c r="O125" s="27"/>
      <c r="P125" s="27"/>
      <c r="Q125" s="27"/>
      <c r="R125" s="27"/>
      <c r="S125" s="27"/>
      <c r="T125" s="27"/>
      <c r="U125" s="27"/>
      <c r="V125" s="311" t="str">
        <f t="shared" si="9"/>
        <v>Open PDF MIR.RHS-KK-ECG-MIR-UNKNOWN-114-REV.00</v>
      </c>
    </row>
    <row r="126" spans="1:22" ht="58.5" customHeight="1" thickBot="1" x14ac:dyDescent="0.35">
      <c r="A126" s="61">
        <f t="shared" si="7"/>
        <v>121</v>
      </c>
      <c r="B126" s="147" t="s">
        <v>20714</v>
      </c>
      <c r="C126" s="2" t="str">
        <f t="shared" si="10"/>
        <v>Open PDF MIR.RHS-KK-ECG-MIR-UNKNOWN-115-REV.00</v>
      </c>
      <c r="D126" s="83" t="s">
        <v>6432</v>
      </c>
      <c r="E126" s="403" t="s">
        <v>6433</v>
      </c>
      <c r="F126" s="27" t="s">
        <v>17</v>
      </c>
      <c r="G126" s="54">
        <v>45381</v>
      </c>
      <c r="H126" s="54">
        <v>45381</v>
      </c>
      <c r="I126" s="65" t="s">
        <v>62</v>
      </c>
      <c r="J126" s="27"/>
      <c r="K126" s="27"/>
      <c r="L126" s="962"/>
      <c r="M126" s="27"/>
      <c r="N126" s="27"/>
      <c r="O126" s="27"/>
      <c r="P126" s="27"/>
      <c r="Q126" s="27"/>
      <c r="R126" s="27"/>
      <c r="S126" s="27"/>
      <c r="T126" s="27"/>
      <c r="U126" s="27"/>
      <c r="V126" s="311" t="str">
        <f t="shared" si="9"/>
        <v>Open PDF MIR.RHS-KK-ECG-MIR-UNKNOWN-115-REV.00</v>
      </c>
    </row>
    <row r="127" spans="1:22" ht="58.5" customHeight="1" thickBot="1" x14ac:dyDescent="0.35">
      <c r="A127" s="61">
        <f t="shared" si="7"/>
        <v>122</v>
      </c>
      <c r="B127" s="147" t="s">
        <v>20715</v>
      </c>
      <c r="C127" s="2" t="str">
        <f t="shared" si="10"/>
        <v>Open PDF MIR.RHS-KK-ECG-MIR-UNKNOWN-116-REV.00</v>
      </c>
      <c r="D127" s="83" t="s">
        <v>6434</v>
      </c>
      <c r="E127" s="403"/>
      <c r="F127" s="27" t="s">
        <v>17</v>
      </c>
      <c r="G127" s="54">
        <v>45381</v>
      </c>
      <c r="H127" s="27">
        <v>45382</v>
      </c>
      <c r="I127" s="65" t="s">
        <v>62</v>
      </c>
      <c r="J127" s="27"/>
      <c r="K127" s="27"/>
      <c r="L127" s="962"/>
      <c r="M127" s="27"/>
      <c r="N127" s="27"/>
      <c r="O127" s="27"/>
      <c r="P127" s="27"/>
      <c r="Q127" s="27"/>
      <c r="R127" s="27"/>
      <c r="S127" s="27"/>
      <c r="T127" s="27"/>
      <c r="U127" s="27"/>
      <c r="V127" s="311" t="str">
        <f t="shared" si="9"/>
        <v>Open PDF MIR.RHS-KK-ECG-MIR-UNKNOWN-116-REV.00</v>
      </c>
    </row>
    <row r="128" spans="1:22" ht="58.5" customHeight="1" thickBot="1" x14ac:dyDescent="0.35">
      <c r="A128" s="61">
        <f t="shared" si="7"/>
        <v>123</v>
      </c>
      <c r="B128" s="147" t="s">
        <v>20716</v>
      </c>
      <c r="C128" s="2" t="str">
        <f t="shared" si="10"/>
        <v>Open PDF MIR.RHS-KK-ECG-MIR-UNKNOWN-117-REV.00</v>
      </c>
      <c r="D128" s="83" t="s">
        <v>4316</v>
      </c>
      <c r="E128" s="403" t="s">
        <v>4596</v>
      </c>
      <c r="F128" s="27" t="s">
        <v>17</v>
      </c>
      <c r="G128" s="54">
        <v>45402</v>
      </c>
      <c r="H128" s="27">
        <v>45402</v>
      </c>
      <c r="I128" s="65" t="s">
        <v>93</v>
      </c>
      <c r="J128" s="27"/>
      <c r="K128" s="27"/>
      <c r="L128" s="962"/>
      <c r="M128" s="27"/>
      <c r="N128" s="27"/>
      <c r="O128" s="27"/>
      <c r="P128" s="27"/>
      <c r="Q128" s="27"/>
      <c r="R128" s="27"/>
      <c r="S128" s="27"/>
      <c r="T128" s="27"/>
      <c r="U128" s="27"/>
      <c r="V128" s="311" t="str">
        <f t="shared" si="9"/>
        <v>Open PDF MIR.RHS-KK-ECG-MIR-UNKNOWN-117-REV.00</v>
      </c>
    </row>
    <row r="129" spans="1:22" ht="58.5" customHeight="1" thickBot="1" x14ac:dyDescent="0.35">
      <c r="A129" s="61">
        <f t="shared" si="7"/>
        <v>124</v>
      </c>
      <c r="B129" s="147" t="s">
        <v>20717</v>
      </c>
      <c r="C129" s="2" t="str">
        <f>IF(B129&gt;0,HYPERLINK(CONCATENATE("PDF MIR/",B129,".pdf"),CONCATENATE("Open PDF MIR.",B129)),"")</f>
        <v>Open PDF MIR.RHS-KK-ECG-MIR-CI-118-REV.00</v>
      </c>
      <c r="D129" s="83" t="s">
        <v>6519</v>
      </c>
      <c r="E129" s="403" t="s">
        <v>6295</v>
      </c>
      <c r="F129" s="27" t="s">
        <v>17</v>
      </c>
      <c r="G129" s="54">
        <v>45402</v>
      </c>
      <c r="H129" s="27">
        <v>45402</v>
      </c>
      <c r="I129" s="65" t="s">
        <v>62</v>
      </c>
      <c r="J129" s="27"/>
      <c r="K129" s="27"/>
      <c r="L129" s="962"/>
      <c r="M129" s="27"/>
      <c r="N129" s="27"/>
      <c r="O129" s="27"/>
      <c r="P129" s="27"/>
      <c r="Q129" s="27"/>
      <c r="R129" s="27"/>
      <c r="S129" s="27"/>
      <c r="T129" s="27"/>
      <c r="U129" s="27"/>
      <c r="V129" s="311" t="str">
        <f t="shared" si="9"/>
        <v>Open PDF MIR.RHS-KK-ECG-MIR-CI-118-REV.00</v>
      </c>
    </row>
    <row r="130" spans="1:22" ht="58.5" customHeight="1" thickBot="1" x14ac:dyDescent="0.35">
      <c r="A130" s="61">
        <f t="shared" si="7"/>
        <v>125</v>
      </c>
      <c r="B130" s="147" t="s">
        <v>20718</v>
      </c>
      <c r="C130" s="2" t="str">
        <f t="shared" si="10"/>
        <v>Open PDF MIR.RHS-KK-ECG-MIR-UNKNOWN-119-REV.01</v>
      </c>
      <c r="D130" s="83" t="s">
        <v>6520</v>
      </c>
      <c r="E130" s="403" t="s">
        <v>11466</v>
      </c>
      <c r="F130" s="27" t="s">
        <v>17</v>
      </c>
      <c r="G130" s="54">
        <v>45402</v>
      </c>
      <c r="H130" s="27">
        <v>45402</v>
      </c>
      <c r="I130" s="65" t="s">
        <v>26</v>
      </c>
      <c r="J130" s="27">
        <v>46158</v>
      </c>
      <c r="K130" s="27"/>
      <c r="L130" s="962" t="s">
        <v>83</v>
      </c>
      <c r="M130" s="27"/>
      <c r="N130" s="27"/>
      <c r="O130" s="27"/>
      <c r="P130" s="27"/>
      <c r="Q130" s="27"/>
      <c r="R130" s="27"/>
      <c r="S130" s="27"/>
      <c r="T130" s="27"/>
      <c r="U130" s="27"/>
      <c r="V130" s="311" t="str">
        <f t="shared" si="9"/>
        <v>Open PDF MIR.RHS-KK-ECG-MIR-UNKNOWN-119-REV.01</v>
      </c>
    </row>
    <row r="131" spans="1:22" ht="58.5" customHeight="1" thickBot="1" x14ac:dyDescent="0.35">
      <c r="A131" s="61">
        <f t="shared" si="7"/>
        <v>126</v>
      </c>
      <c r="B131" s="147" t="s">
        <v>20719</v>
      </c>
      <c r="C131" s="2" t="str">
        <f t="shared" si="10"/>
        <v>Open PDF MIR.RHS-KK-ECG-MIR-UNKNOWN-120-REV.00</v>
      </c>
      <c r="D131" s="83" t="s">
        <v>4316</v>
      </c>
      <c r="E131" s="403" t="s">
        <v>4596</v>
      </c>
      <c r="F131" s="27" t="s">
        <v>17</v>
      </c>
      <c r="G131" s="54">
        <v>45405</v>
      </c>
      <c r="H131" s="27">
        <v>45405</v>
      </c>
      <c r="I131" s="65" t="s">
        <v>93</v>
      </c>
      <c r="J131" s="27"/>
      <c r="K131" s="27"/>
      <c r="L131" s="962"/>
      <c r="M131" s="27"/>
      <c r="N131" s="27"/>
      <c r="O131" s="27"/>
      <c r="P131" s="27"/>
      <c r="Q131" s="27"/>
      <c r="R131" s="27"/>
      <c r="S131" s="27"/>
      <c r="T131" s="27"/>
      <c r="U131" s="27"/>
      <c r="V131" s="311" t="str">
        <f t="shared" si="9"/>
        <v>Open PDF MIR.RHS-KK-ECG-MIR-UNKNOWN-120-REV.00</v>
      </c>
    </row>
    <row r="132" spans="1:22" ht="58.5" customHeight="1" thickBot="1" x14ac:dyDescent="0.35">
      <c r="A132" s="61">
        <f t="shared" si="7"/>
        <v>127</v>
      </c>
      <c r="B132" s="147" t="s">
        <v>20720</v>
      </c>
      <c r="C132" s="2" t="str">
        <f t="shared" si="10"/>
        <v>Open PDF MIR.RHS-KK-ECG-MIR-UNKNOWN-121-REV.00</v>
      </c>
      <c r="D132" s="83" t="s">
        <v>4316</v>
      </c>
      <c r="E132" s="403" t="s">
        <v>4596</v>
      </c>
      <c r="F132" s="27" t="s">
        <v>17</v>
      </c>
      <c r="G132" s="54">
        <v>45407</v>
      </c>
      <c r="H132" s="27">
        <v>45407</v>
      </c>
      <c r="I132" s="65" t="s">
        <v>93</v>
      </c>
      <c r="J132" s="27"/>
      <c r="K132" s="27"/>
      <c r="L132" s="962"/>
      <c r="M132" s="27"/>
      <c r="N132" s="27"/>
      <c r="O132" s="27"/>
      <c r="P132" s="27"/>
      <c r="Q132" s="27"/>
      <c r="R132" s="27"/>
      <c r="S132" s="27"/>
      <c r="T132" s="27"/>
      <c r="U132" s="27"/>
      <c r="V132" s="311" t="str">
        <f t="shared" si="9"/>
        <v>Open PDF MIR.RHS-KK-ECG-MIR-UNKNOWN-121-REV.00</v>
      </c>
    </row>
    <row r="133" spans="1:22" ht="58.5" customHeight="1" thickBot="1" x14ac:dyDescent="0.35">
      <c r="A133" s="61">
        <f t="shared" si="7"/>
        <v>128</v>
      </c>
      <c r="B133" s="147" t="s">
        <v>20721</v>
      </c>
      <c r="C133" s="2" t="str">
        <f t="shared" si="10"/>
        <v>Open PDF MIR.RHS-KK-ECG-MIR-UNKNOWN-122-REV.01</v>
      </c>
      <c r="D133" s="83" t="s">
        <v>6757</v>
      </c>
      <c r="E133" s="403" t="s">
        <v>6758</v>
      </c>
      <c r="F133" s="27" t="s">
        <v>17</v>
      </c>
      <c r="G133" s="54">
        <v>45407</v>
      </c>
      <c r="H133" s="27">
        <v>45407</v>
      </c>
      <c r="I133" s="65" t="s">
        <v>26</v>
      </c>
      <c r="J133" s="27">
        <v>45634</v>
      </c>
      <c r="K133" s="27">
        <v>45634</v>
      </c>
      <c r="L133" s="962" t="s">
        <v>93</v>
      </c>
      <c r="M133" s="27"/>
      <c r="N133" s="27"/>
      <c r="O133" s="27"/>
      <c r="P133" s="27"/>
      <c r="Q133" s="27"/>
      <c r="R133" s="27"/>
      <c r="S133" s="27"/>
      <c r="T133" s="27"/>
      <c r="U133" s="27"/>
      <c r="V133" s="311" t="str">
        <f t="shared" si="9"/>
        <v>Open PDF MIR.RHS-KK-ECG-MIR-UNKNOWN-122-REV.01</v>
      </c>
    </row>
    <row r="134" spans="1:22" ht="58.5" customHeight="1" thickBot="1" x14ac:dyDescent="0.35">
      <c r="A134" s="61">
        <f t="shared" ref="A134:A197" si="11">ROW()-ROW($A$5)</f>
        <v>129</v>
      </c>
      <c r="B134" s="147" t="s">
        <v>20722</v>
      </c>
      <c r="C134" s="2" t="str">
        <f t="shared" si="10"/>
        <v>Open PDF MIR.RHS-KK-ECG-MIR-UNKNOWN-123-REV.01</v>
      </c>
      <c r="D134" s="83" t="s">
        <v>6759</v>
      </c>
      <c r="E134" s="403" t="s">
        <v>191</v>
      </c>
      <c r="F134" s="27" t="s">
        <v>17</v>
      </c>
      <c r="G134" s="54">
        <v>45407</v>
      </c>
      <c r="H134" s="27">
        <v>45407</v>
      </c>
      <c r="I134" s="65" t="s">
        <v>26</v>
      </c>
      <c r="J134" s="27">
        <v>46158</v>
      </c>
      <c r="K134" s="27"/>
      <c r="L134" s="962" t="s">
        <v>83</v>
      </c>
      <c r="M134" s="27"/>
      <c r="N134" s="27"/>
      <c r="O134" s="27"/>
      <c r="P134" s="27"/>
      <c r="Q134" s="27"/>
      <c r="R134" s="27"/>
      <c r="S134" s="27"/>
      <c r="T134" s="27"/>
      <c r="U134" s="27"/>
      <c r="V134" s="311" t="str">
        <f t="shared" si="9"/>
        <v>Open PDF MIR.RHS-KK-ECG-MIR-UNKNOWN-123-REV.01</v>
      </c>
    </row>
    <row r="135" spans="1:22" ht="58.5" customHeight="1" thickBot="1" x14ac:dyDescent="0.35">
      <c r="A135" s="61">
        <f t="shared" si="11"/>
        <v>130</v>
      </c>
      <c r="B135" s="147" t="s">
        <v>20723</v>
      </c>
      <c r="C135" s="2" t="str">
        <f t="shared" si="10"/>
        <v>Open PDF MIR.RHS-KK-ECG-MIR-UNKNOWN-124-REV.00</v>
      </c>
      <c r="D135" s="83" t="s">
        <v>4319</v>
      </c>
      <c r="E135" s="403" t="s">
        <v>211</v>
      </c>
      <c r="F135" s="27" t="s">
        <v>17</v>
      </c>
      <c r="G135" s="54">
        <v>45411</v>
      </c>
      <c r="H135" s="27">
        <v>45411</v>
      </c>
      <c r="I135" s="65" t="s">
        <v>62</v>
      </c>
      <c r="J135" s="27"/>
      <c r="K135" s="27"/>
      <c r="L135" s="962"/>
      <c r="M135" s="27"/>
      <c r="N135" s="27"/>
      <c r="O135" s="27"/>
      <c r="P135" s="27"/>
      <c r="Q135" s="27"/>
      <c r="R135" s="27"/>
      <c r="S135" s="27"/>
      <c r="T135" s="27"/>
      <c r="U135" s="27"/>
      <c r="V135" s="311" t="str">
        <f t="shared" si="9"/>
        <v>Open PDF MIR.RHS-KK-ECG-MIR-UNKNOWN-124-REV.00</v>
      </c>
    </row>
    <row r="136" spans="1:22" ht="58.5" customHeight="1" thickBot="1" x14ac:dyDescent="0.35">
      <c r="A136" s="61">
        <f t="shared" si="11"/>
        <v>131</v>
      </c>
      <c r="B136" s="147" t="s">
        <v>20724</v>
      </c>
      <c r="C136" s="2" t="str">
        <f t="shared" si="10"/>
        <v>Open PDF MIR.RHS-KK-ECG-MIR-UNKNOWN-125-REV.01</v>
      </c>
      <c r="D136" s="83" t="s">
        <v>6760</v>
      </c>
      <c r="E136" s="403" t="s">
        <v>211</v>
      </c>
      <c r="F136" s="27" t="s">
        <v>17</v>
      </c>
      <c r="G136" s="54">
        <v>45411</v>
      </c>
      <c r="H136" s="27">
        <v>45411</v>
      </c>
      <c r="I136" s="65" t="s">
        <v>26</v>
      </c>
      <c r="J136" s="27">
        <v>45668</v>
      </c>
      <c r="K136" s="27">
        <v>45668</v>
      </c>
      <c r="L136" s="962" t="s">
        <v>62</v>
      </c>
      <c r="M136" s="27"/>
      <c r="N136" s="27"/>
      <c r="O136" s="27"/>
      <c r="P136" s="27"/>
      <c r="Q136" s="27"/>
      <c r="R136" s="27"/>
      <c r="S136" s="27"/>
      <c r="T136" s="27"/>
      <c r="U136" s="27"/>
      <c r="V136" s="311" t="str">
        <f t="shared" si="9"/>
        <v>Open PDF MIR.RHS-KK-ECG-MIR-UNKNOWN-125-REV.01</v>
      </c>
    </row>
    <row r="137" spans="1:22" ht="58.5" customHeight="1" thickBot="1" x14ac:dyDescent="0.35">
      <c r="A137" s="61">
        <f t="shared" si="11"/>
        <v>132</v>
      </c>
      <c r="B137" s="147" t="s">
        <v>20725</v>
      </c>
      <c r="C137" s="2" t="str">
        <f t="shared" si="10"/>
        <v>Open PDF MIR.RHS-KK-ECG-MIR-UNKNOWN-126-REV.00</v>
      </c>
      <c r="D137" s="83" t="s">
        <v>4316</v>
      </c>
      <c r="E137" s="403" t="s">
        <v>4596</v>
      </c>
      <c r="F137" s="27" t="s">
        <v>17</v>
      </c>
      <c r="G137" s="54">
        <v>45416</v>
      </c>
      <c r="H137" s="54">
        <v>45416</v>
      </c>
      <c r="I137" s="65" t="s">
        <v>62</v>
      </c>
      <c r="J137" s="27"/>
      <c r="K137" s="27"/>
      <c r="L137" s="962"/>
      <c r="M137" s="27"/>
      <c r="N137" s="27"/>
      <c r="O137" s="27"/>
      <c r="P137" s="27"/>
      <c r="Q137" s="27"/>
      <c r="R137" s="27"/>
      <c r="S137" s="27"/>
      <c r="T137" s="27"/>
      <c r="U137" s="27"/>
      <c r="V137" s="311" t="str">
        <f t="shared" si="9"/>
        <v>Open PDF MIR.RHS-KK-ECG-MIR-UNKNOWN-126-REV.00</v>
      </c>
    </row>
    <row r="138" spans="1:22" ht="58.5" customHeight="1" thickBot="1" x14ac:dyDescent="0.35">
      <c r="A138" s="61">
        <f t="shared" si="11"/>
        <v>133</v>
      </c>
      <c r="B138" s="147" t="s">
        <v>20726</v>
      </c>
      <c r="C138" s="2" t="str">
        <f t="shared" si="10"/>
        <v>Open PDF MIR.RHS-KK-ECG-MIR-UNKNOWN-127-REV.00</v>
      </c>
      <c r="D138" s="83" t="s">
        <v>4141</v>
      </c>
      <c r="E138" s="403" t="s">
        <v>7148</v>
      </c>
      <c r="F138" s="27" t="s">
        <v>17</v>
      </c>
      <c r="G138" s="54">
        <v>45399</v>
      </c>
      <c r="H138" s="54">
        <v>45399</v>
      </c>
      <c r="I138" s="65" t="s">
        <v>62</v>
      </c>
      <c r="J138" s="27"/>
      <c r="K138" s="27"/>
      <c r="L138" s="962"/>
      <c r="M138" s="27"/>
      <c r="N138" s="27"/>
      <c r="O138" s="27"/>
      <c r="P138" s="27"/>
      <c r="Q138" s="27"/>
      <c r="R138" s="27"/>
      <c r="S138" s="27"/>
      <c r="T138" s="27"/>
      <c r="U138" s="27"/>
      <c r="V138" s="311" t="str">
        <f t="shared" si="9"/>
        <v>Open PDF MIR.RHS-KK-ECG-MIR-UNKNOWN-127-REV.00</v>
      </c>
    </row>
    <row r="139" spans="1:22" ht="58.5" customHeight="1" thickBot="1" x14ac:dyDescent="0.35">
      <c r="A139" s="61">
        <f t="shared" si="11"/>
        <v>134</v>
      </c>
      <c r="B139" s="147" t="s">
        <v>20727</v>
      </c>
      <c r="C139" s="2" t="str">
        <f t="shared" si="10"/>
        <v>Open PDF MIR.RHS-KK-ECG-MIR-UNKNOWN-128-REV.00</v>
      </c>
      <c r="D139" s="83" t="s">
        <v>7149</v>
      </c>
      <c r="E139" s="403" t="s">
        <v>7434</v>
      </c>
      <c r="F139" s="27" t="s">
        <v>17</v>
      </c>
      <c r="G139" s="54">
        <v>45402</v>
      </c>
      <c r="H139" s="54">
        <v>45402</v>
      </c>
      <c r="I139" s="65" t="s">
        <v>62</v>
      </c>
      <c r="J139" s="27"/>
      <c r="K139" s="27"/>
      <c r="L139" s="962"/>
      <c r="M139" s="27"/>
      <c r="N139" s="27"/>
      <c r="O139" s="27"/>
      <c r="P139" s="27"/>
      <c r="Q139" s="27"/>
      <c r="R139" s="27"/>
      <c r="S139" s="27"/>
      <c r="T139" s="27"/>
      <c r="U139" s="27"/>
      <c r="V139" s="311" t="str">
        <f t="shared" si="9"/>
        <v>Open PDF MIR.RHS-KK-ECG-MIR-UNKNOWN-128-REV.00</v>
      </c>
    </row>
    <row r="140" spans="1:22" ht="58.5" customHeight="1" thickBot="1" x14ac:dyDescent="0.35">
      <c r="A140" s="61">
        <f t="shared" si="11"/>
        <v>135</v>
      </c>
      <c r="B140" s="147" t="s">
        <v>20728</v>
      </c>
      <c r="C140" s="2" t="str">
        <f t="shared" si="10"/>
        <v>Open PDF MIR.RHS-KK-ECG-MIR-SU-129-REV.00</v>
      </c>
      <c r="D140" s="83" t="s">
        <v>8803</v>
      </c>
      <c r="E140" s="403" t="s">
        <v>4599</v>
      </c>
      <c r="F140" s="27" t="s">
        <v>17</v>
      </c>
      <c r="G140" s="54">
        <v>45412</v>
      </c>
      <c r="H140" s="54">
        <v>45412</v>
      </c>
      <c r="I140" s="65" t="s">
        <v>62</v>
      </c>
      <c r="J140" s="27"/>
      <c r="K140" s="27"/>
      <c r="L140" s="962"/>
      <c r="M140" s="27"/>
      <c r="N140" s="27"/>
      <c r="O140" s="27"/>
      <c r="P140" s="27"/>
      <c r="Q140" s="27"/>
      <c r="R140" s="27"/>
      <c r="S140" s="27"/>
      <c r="T140" s="27"/>
      <c r="U140" s="27"/>
      <c r="V140" s="311" t="str">
        <f t="shared" si="9"/>
        <v>Open PDF MIR.RHS-KK-ECG-MIR-SU-129-REV.00</v>
      </c>
    </row>
    <row r="141" spans="1:22" ht="58.5" customHeight="1" thickBot="1" x14ac:dyDescent="0.35">
      <c r="A141" s="61">
        <f t="shared" si="11"/>
        <v>136</v>
      </c>
      <c r="B141" s="147" t="s">
        <v>20729</v>
      </c>
      <c r="C141" s="2" t="str">
        <f t="shared" ref="C141:C147" si="12">IF(B141&gt;0,HYPERLINK(CONCATENATE("PDF MIR/",B141,".pdf"),CONCATENATE("Open PDF MIR.",B141)),"")</f>
        <v>Open PDF MIR.RHS-KK-ECG-MIR-UNKNOWN-130-REV.00</v>
      </c>
      <c r="D141" s="596" t="s">
        <v>7280</v>
      </c>
      <c r="E141" s="403" t="s">
        <v>6295</v>
      </c>
      <c r="F141" s="27" t="s">
        <v>17</v>
      </c>
      <c r="G141" s="54">
        <v>45431</v>
      </c>
      <c r="H141" s="27">
        <v>45479</v>
      </c>
      <c r="I141" s="65" t="s">
        <v>62</v>
      </c>
      <c r="J141" s="27"/>
      <c r="K141" s="27"/>
      <c r="L141" s="962"/>
      <c r="M141" s="27"/>
      <c r="N141" s="27"/>
      <c r="O141" s="27"/>
      <c r="P141" s="27"/>
      <c r="Q141" s="27"/>
      <c r="R141" s="27"/>
      <c r="S141" s="27"/>
      <c r="T141" s="27"/>
      <c r="U141" s="27"/>
      <c r="V141" s="311" t="str">
        <f t="shared" ref="V141:V204" si="13">IF(B141&gt;0,HYPERLINK(CONCATENATE("PDF MIR/",B141,".pdf"),CONCATENATE("Open PDF MIR.",B141)),"")</f>
        <v>Open PDF MIR.RHS-KK-ECG-MIR-UNKNOWN-130-REV.00</v>
      </c>
    </row>
    <row r="142" spans="1:22" ht="58.5" customHeight="1" thickBot="1" x14ac:dyDescent="0.35">
      <c r="A142" s="61">
        <f t="shared" si="11"/>
        <v>137</v>
      </c>
      <c r="B142" s="147" t="s">
        <v>20730</v>
      </c>
      <c r="C142" s="2" t="str">
        <f t="shared" si="12"/>
        <v>Open PDF MIR.RHS-KK-ECG-MIR-UNKNOWN-131-REV.00</v>
      </c>
      <c r="D142" s="83" t="s">
        <v>7279</v>
      </c>
      <c r="E142" s="403" t="s">
        <v>7281</v>
      </c>
      <c r="F142" s="27" t="s">
        <v>17</v>
      </c>
      <c r="G142" s="54">
        <v>45432</v>
      </c>
      <c r="H142" s="54">
        <v>45432</v>
      </c>
      <c r="I142" s="65" t="s">
        <v>26</v>
      </c>
      <c r="J142" s="27"/>
      <c r="K142" s="27"/>
      <c r="L142" s="962"/>
      <c r="M142" s="27"/>
      <c r="N142" s="27"/>
      <c r="O142" s="27"/>
      <c r="P142" s="27"/>
      <c r="Q142" s="27"/>
      <c r="R142" s="27"/>
      <c r="S142" s="27"/>
      <c r="T142" s="27"/>
      <c r="U142" s="27"/>
      <c r="V142" s="311" t="str">
        <f t="shared" si="13"/>
        <v>Open PDF MIR.RHS-KK-ECG-MIR-UNKNOWN-131-REV.00</v>
      </c>
    </row>
    <row r="143" spans="1:22" ht="58.5" customHeight="1" thickBot="1" x14ac:dyDescent="0.35">
      <c r="A143" s="61">
        <f t="shared" si="11"/>
        <v>138</v>
      </c>
      <c r="B143" s="147" t="s">
        <v>20731</v>
      </c>
      <c r="C143" s="2" t="str">
        <f t="shared" si="12"/>
        <v>Open PDF MIR.RHS-KK-ECG-MIR-UNKNOWN-132-REV.00</v>
      </c>
      <c r="D143" s="83" t="s">
        <v>4141</v>
      </c>
      <c r="E143" s="403" t="s">
        <v>7434</v>
      </c>
      <c r="F143" s="27" t="s">
        <v>17</v>
      </c>
      <c r="G143" s="54">
        <v>45437</v>
      </c>
      <c r="H143" s="54">
        <v>45437</v>
      </c>
      <c r="I143" s="65" t="s">
        <v>62</v>
      </c>
      <c r="J143" s="27"/>
      <c r="K143" s="27"/>
      <c r="L143" s="962"/>
      <c r="M143" s="27"/>
      <c r="N143" s="27"/>
      <c r="O143" s="27"/>
      <c r="P143" s="27"/>
      <c r="Q143" s="27"/>
      <c r="R143" s="27"/>
      <c r="S143" s="27"/>
      <c r="T143" s="27"/>
      <c r="U143" s="27"/>
      <c r="V143" s="311" t="str">
        <f t="shared" si="13"/>
        <v>Open PDF MIR.RHS-KK-ECG-MIR-UNKNOWN-132-REV.00</v>
      </c>
    </row>
    <row r="144" spans="1:22" ht="58.5" customHeight="1" thickBot="1" x14ac:dyDescent="0.35">
      <c r="A144" s="61">
        <f t="shared" si="11"/>
        <v>139</v>
      </c>
      <c r="B144" s="147" t="s">
        <v>20732</v>
      </c>
      <c r="C144" s="2" t="str">
        <f t="shared" si="12"/>
        <v>Open PDF MIR.RHS-KK-ECG-MIR-SU-133-REV.00</v>
      </c>
      <c r="D144" s="83" t="s">
        <v>8804</v>
      </c>
      <c r="E144" s="403" t="s">
        <v>7434</v>
      </c>
      <c r="F144" s="27" t="s">
        <v>17</v>
      </c>
      <c r="G144" s="54">
        <v>45438</v>
      </c>
      <c r="H144" s="54">
        <v>45437</v>
      </c>
      <c r="I144" s="65" t="s">
        <v>62</v>
      </c>
      <c r="J144" s="27"/>
      <c r="K144" s="27"/>
      <c r="L144" s="962"/>
      <c r="M144" s="27"/>
      <c r="N144" s="27"/>
      <c r="O144" s="27"/>
      <c r="P144" s="27"/>
      <c r="Q144" s="27"/>
      <c r="R144" s="27"/>
      <c r="S144" s="27"/>
      <c r="T144" s="27"/>
      <c r="U144" s="27"/>
      <c r="V144" s="311" t="str">
        <f t="shared" si="13"/>
        <v>Open PDF MIR.RHS-KK-ECG-MIR-SU-133-REV.00</v>
      </c>
    </row>
    <row r="145" spans="1:22" ht="58.5" customHeight="1" thickBot="1" x14ac:dyDescent="0.35">
      <c r="A145" s="61">
        <f t="shared" si="11"/>
        <v>140</v>
      </c>
      <c r="B145" s="147" t="s">
        <v>20733</v>
      </c>
      <c r="C145" s="2" t="str">
        <f t="shared" si="12"/>
        <v>Open PDF MIR.RHS-KK-ECG-MIR-SU-134-REV.00</v>
      </c>
      <c r="D145" s="83" t="s">
        <v>8805</v>
      </c>
      <c r="E145" s="403" t="s">
        <v>7434</v>
      </c>
      <c r="F145" s="27" t="s">
        <v>17</v>
      </c>
      <c r="G145" s="54">
        <v>45439</v>
      </c>
      <c r="H145" s="54">
        <v>45437</v>
      </c>
      <c r="I145" s="65" t="s">
        <v>62</v>
      </c>
      <c r="J145" s="27"/>
      <c r="K145" s="27"/>
      <c r="L145" s="962"/>
      <c r="M145" s="27"/>
      <c r="N145" s="27"/>
      <c r="O145" s="27"/>
      <c r="P145" s="27"/>
      <c r="Q145" s="27"/>
      <c r="R145" s="27"/>
      <c r="S145" s="27"/>
      <c r="T145" s="27"/>
      <c r="U145" s="27"/>
      <c r="V145" s="311" t="str">
        <f t="shared" si="13"/>
        <v>Open PDF MIR.RHS-KK-ECG-MIR-SU-134-REV.00</v>
      </c>
    </row>
    <row r="146" spans="1:22" ht="58.5" customHeight="1" thickBot="1" x14ac:dyDescent="0.35">
      <c r="A146" s="61">
        <f t="shared" si="11"/>
        <v>141</v>
      </c>
      <c r="B146" s="147" t="s">
        <v>20734</v>
      </c>
      <c r="C146" s="2" t="str">
        <f t="shared" si="12"/>
        <v>Open PDF MIR.RHS-KK-ECG-MIR-CI-135-REV.00</v>
      </c>
      <c r="D146" s="83" t="s">
        <v>6519</v>
      </c>
      <c r="E146" s="403" t="s">
        <v>6295</v>
      </c>
      <c r="F146" s="27" t="s">
        <v>17</v>
      </c>
      <c r="G146" s="54">
        <v>45438</v>
      </c>
      <c r="H146" s="27">
        <v>45479</v>
      </c>
      <c r="I146" s="65" t="s">
        <v>62</v>
      </c>
      <c r="J146" s="27"/>
      <c r="K146" s="27"/>
      <c r="L146" s="962"/>
      <c r="M146" s="27"/>
      <c r="N146" s="27"/>
      <c r="O146" s="27"/>
      <c r="P146" s="27"/>
      <c r="Q146" s="27"/>
      <c r="R146" s="27"/>
      <c r="S146" s="27"/>
      <c r="T146" s="27"/>
      <c r="U146" s="27"/>
      <c r="V146" s="311" t="str">
        <f t="shared" si="13"/>
        <v>Open PDF MIR.RHS-KK-ECG-MIR-CI-135-REV.00</v>
      </c>
    </row>
    <row r="147" spans="1:22" ht="58.5" customHeight="1" thickBot="1" x14ac:dyDescent="0.35">
      <c r="A147" s="61">
        <f t="shared" si="11"/>
        <v>142</v>
      </c>
      <c r="B147" s="147" t="s">
        <v>20735</v>
      </c>
      <c r="C147" s="2" t="str">
        <f t="shared" si="12"/>
        <v>Open PDF MIR.RHS-KK-ECG-MIR-UNKNOWN-136-REV.00</v>
      </c>
      <c r="D147" s="83" t="s">
        <v>4316</v>
      </c>
      <c r="E147" s="403" t="s">
        <v>4596</v>
      </c>
      <c r="F147" s="27" t="s">
        <v>17</v>
      </c>
      <c r="G147" s="54">
        <v>45439</v>
      </c>
      <c r="H147" s="27">
        <v>45439</v>
      </c>
      <c r="I147" s="65" t="s">
        <v>93</v>
      </c>
      <c r="J147" s="27"/>
      <c r="K147" s="27"/>
      <c r="L147" s="962"/>
      <c r="M147" s="27"/>
      <c r="N147" s="27"/>
      <c r="O147" s="27"/>
      <c r="P147" s="27"/>
      <c r="Q147" s="27"/>
      <c r="R147" s="27"/>
      <c r="S147" s="27"/>
      <c r="T147" s="27"/>
      <c r="U147" s="27"/>
      <c r="V147" s="311" t="str">
        <f t="shared" si="13"/>
        <v>Open PDF MIR.RHS-KK-ECG-MIR-UNKNOWN-136-REV.00</v>
      </c>
    </row>
    <row r="148" spans="1:22" ht="58.5" customHeight="1" thickBot="1" x14ac:dyDescent="0.35">
      <c r="A148" s="61">
        <f t="shared" si="11"/>
        <v>143</v>
      </c>
      <c r="B148" s="147" t="s">
        <v>20736</v>
      </c>
      <c r="C148" s="2" t="str">
        <f t="shared" ref="C148:C168" si="14">IF(B148&gt;0,HYPERLINK(CONCATENATE("PDF MIR/",B148,".pdf"),CONCATENATE("Open PDF MIR.",B148)),"")</f>
        <v>Open PDF MIR.RHS-KK-ECG-MIR-UNKNOWN-137-REV.00</v>
      </c>
      <c r="D148" s="83" t="s">
        <v>4316</v>
      </c>
      <c r="E148" s="403" t="s">
        <v>4596</v>
      </c>
      <c r="F148" s="27" t="s">
        <v>17</v>
      </c>
      <c r="G148" s="54">
        <v>45448</v>
      </c>
      <c r="H148" s="27">
        <v>45448</v>
      </c>
      <c r="I148" s="65" t="s">
        <v>93</v>
      </c>
      <c r="J148" s="27"/>
      <c r="K148" s="27"/>
      <c r="L148" s="962"/>
      <c r="M148" s="27"/>
      <c r="N148" s="27"/>
      <c r="O148" s="27"/>
      <c r="P148" s="27"/>
      <c r="Q148" s="27"/>
      <c r="R148" s="27"/>
      <c r="S148" s="27"/>
      <c r="T148" s="27"/>
      <c r="U148" s="27"/>
      <c r="V148" s="311" t="str">
        <f t="shared" si="13"/>
        <v>Open PDF MIR.RHS-KK-ECG-MIR-UNKNOWN-137-REV.00</v>
      </c>
    </row>
    <row r="149" spans="1:22" ht="58.5" customHeight="1" thickBot="1" x14ac:dyDescent="0.35">
      <c r="A149" s="61">
        <f t="shared" si="11"/>
        <v>144</v>
      </c>
      <c r="B149" s="147" t="s">
        <v>20737</v>
      </c>
      <c r="C149" s="2" t="str">
        <f t="shared" si="14"/>
        <v>Open PDF MIR.RHS-KK-ECG-MIR-UNKNOWN-138-REV.00</v>
      </c>
      <c r="D149" s="83" t="s">
        <v>7885</v>
      </c>
      <c r="E149" s="403" t="s">
        <v>6433</v>
      </c>
      <c r="F149" s="27" t="s">
        <v>17</v>
      </c>
      <c r="G149" s="54">
        <v>45448</v>
      </c>
      <c r="H149" s="27">
        <v>45449</v>
      </c>
      <c r="I149" s="65" t="s">
        <v>93</v>
      </c>
      <c r="J149" s="27"/>
      <c r="K149" s="27"/>
      <c r="L149" s="962"/>
      <c r="M149" s="27"/>
      <c r="N149" s="27"/>
      <c r="O149" s="27"/>
      <c r="P149" s="27"/>
      <c r="Q149" s="27"/>
      <c r="R149" s="27"/>
      <c r="S149" s="27"/>
      <c r="T149" s="27"/>
      <c r="U149" s="27"/>
      <c r="V149" s="311" t="str">
        <f t="shared" si="13"/>
        <v>Open PDF MIR.RHS-KK-ECG-MIR-UNKNOWN-138-REV.00</v>
      </c>
    </row>
    <row r="150" spans="1:22" ht="58.5" customHeight="1" thickBot="1" x14ac:dyDescent="0.35">
      <c r="A150" s="61">
        <f t="shared" si="11"/>
        <v>145</v>
      </c>
      <c r="B150" s="147" t="s">
        <v>20738</v>
      </c>
      <c r="C150" s="2" t="str">
        <f t="shared" si="14"/>
        <v>Open PDF MIR.RHS-KK-ECG-MIR-UNKNOWN-139-REV.00</v>
      </c>
      <c r="D150" s="83" t="s">
        <v>4162</v>
      </c>
      <c r="E150" s="403" t="s">
        <v>4597</v>
      </c>
      <c r="F150" s="27" t="s">
        <v>17</v>
      </c>
      <c r="G150" s="54">
        <v>45450</v>
      </c>
      <c r="H150" s="27">
        <v>45450</v>
      </c>
      <c r="I150" s="65" t="s">
        <v>93</v>
      </c>
      <c r="J150" s="27"/>
      <c r="K150" s="27"/>
      <c r="L150" s="962"/>
      <c r="M150" s="27"/>
      <c r="N150" s="27"/>
      <c r="O150" s="27"/>
      <c r="P150" s="27"/>
      <c r="Q150" s="27"/>
      <c r="R150" s="27"/>
      <c r="S150" s="27"/>
      <c r="T150" s="27"/>
      <c r="U150" s="27"/>
      <c r="V150" s="311" t="str">
        <f t="shared" si="13"/>
        <v>Open PDF MIR.RHS-KK-ECG-MIR-UNKNOWN-139-REV.00</v>
      </c>
    </row>
    <row r="151" spans="1:22" ht="58.5" customHeight="1" thickBot="1" x14ac:dyDescent="0.35">
      <c r="A151" s="61">
        <f t="shared" si="11"/>
        <v>146</v>
      </c>
      <c r="B151" s="147" t="s">
        <v>20739</v>
      </c>
      <c r="C151" s="2" t="str">
        <f t="shared" si="14"/>
        <v>Open PDF MIR.RHS-KK-ECG-MIR-UNKNOWN-140-REV.00</v>
      </c>
      <c r="D151" s="83" t="s">
        <v>7973</v>
      </c>
      <c r="E151" s="403" t="s">
        <v>7281</v>
      </c>
      <c r="F151" s="27" t="s">
        <v>17</v>
      </c>
      <c r="G151" s="54">
        <v>45452</v>
      </c>
      <c r="H151" s="27">
        <v>45452</v>
      </c>
      <c r="I151" s="65" t="s">
        <v>93</v>
      </c>
      <c r="J151" s="27"/>
      <c r="K151" s="27"/>
      <c r="L151" s="962"/>
      <c r="M151" s="27"/>
      <c r="N151" s="27"/>
      <c r="O151" s="27"/>
      <c r="P151" s="27"/>
      <c r="Q151" s="27"/>
      <c r="R151" s="27"/>
      <c r="S151" s="27"/>
      <c r="T151" s="27"/>
      <c r="U151" s="27"/>
      <c r="V151" s="311" t="str">
        <f t="shared" si="13"/>
        <v>Open PDF MIR.RHS-KK-ECG-MIR-UNKNOWN-140-REV.00</v>
      </c>
    </row>
    <row r="152" spans="1:22" ht="58.5" customHeight="1" thickBot="1" x14ac:dyDescent="0.35">
      <c r="A152" s="61">
        <f t="shared" si="11"/>
        <v>147</v>
      </c>
      <c r="B152" s="147" t="s">
        <v>20740</v>
      </c>
      <c r="C152" s="2" t="str">
        <f t="shared" si="14"/>
        <v>Open PDF MIR.RHS-KK-ECG-MIR-UNKNOWN-141-REV.00</v>
      </c>
      <c r="D152" s="83" t="s">
        <v>4316</v>
      </c>
      <c r="E152" s="403" t="s">
        <v>4596</v>
      </c>
      <c r="F152" s="27" t="s">
        <v>17</v>
      </c>
      <c r="G152" s="54">
        <v>45453</v>
      </c>
      <c r="H152" s="27">
        <v>45453</v>
      </c>
      <c r="I152" s="65" t="s">
        <v>93</v>
      </c>
      <c r="J152" s="27"/>
      <c r="K152" s="27"/>
      <c r="L152" s="962"/>
      <c r="M152" s="27"/>
      <c r="N152" s="27"/>
      <c r="O152" s="27"/>
      <c r="P152" s="27"/>
      <c r="Q152" s="27"/>
      <c r="R152" s="27"/>
      <c r="S152" s="27"/>
      <c r="T152" s="27"/>
      <c r="U152" s="27"/>
      <c r="V152" s="311" t="str">
        <f t="shared" si="13"/>
        <v>Open PDF MIR.RHS-KK-ECG-MIR-UNKNOWN-141-REV.00</v>
      </c>
    </row>
    <row r="153" spans="1:22" ht="58.5" customHeight="1" thickBot="1" x14ac:dyDescent="0.35">
      <c r="A153" s="61">
        <f t="shared" si="11"/>
        <v>148</v>
      </c>
      <c r="B153" s="147" t="s">
        <v>20741</v>
      </c>
      <c r="C153" s="2" t="str">
        <f t="shared" si="14"/>
        <v>Open PDF MIR.RHS-KK-ECG-MIR-UNKNOWN-142-REV.00</v>
      </c>
      <c r="D153" s="83" t="s">
        <v>8029</v>
      </c>
      <c r="E153" s="403" t="s">
        <v>6433</v>
      </c>
      <c r="F153" s="27" t="s">
        <v>17</v>
      </c>
      <c r="G153" s="54">
        <v>45455</v>
      </c>
      <c r="H153" s="27">
        <v>45479</v>
      </c>
      <c r="I153" s="65" t="s">
        <v>62</v>
      </c>
      <c r="J153" s="27"/>
      <c r="K153" s="27"/>
      <c r="L153" s="962"/>
      <c r="M153" s="27"/>
      <c r="N153" s="27"/>
      <c r="O153" s="27"/>
      <c r="P153" s="27"/>
      <c r="Q153" s="27"/>
      <c r="R153" s="27"/>
      <c r="S153" s="27"/>
      <c r="T153" s="27"/>
      <c r="U153" s="27"/>
      <c r="V153" s="311" t="str">
        <f>IF(B153&gt;0,HYPERLINK(CONCATENATE("PDF MIR/",B153,".pdf"),CONCATENATE("Open PDF MIR.",B153)),"")</f>
        <v>Open PDF MIR.RHS-KK-ECG-MIR-UNKNOWN-142-REV.00</v>
      </c>
    </row>
    <row r="154" spans="1:22" ht="58.5" customHeight="1" thickBot="1" x14ac:dyDescent="0.35">
      <c r="A154" s="61">
        <f t="shared" si="11"/>
        <v>149</v>
      </c>
      <c r="B154" s="147" t="s">
        <v>20742</v>
      </c>
      <c r="C154" s="2" t="str">
        <f t="shared" si="14"/>
        <v>Open PDF MIR.RHS-KK-ECG-MIR-UNKNOWN-143-REV.00</v>
      </c>
      <c r="D154" s="83" t="s">
        <v>4316</v>
      </c>
      <c r="E154" s="403" t="s">
        <v>4596</v>
      </c>
      <c r="F154" s="27" t="s">
        <v>17</v>
      </c>
      <c r="G154" s="54">
        <v>45468</v>
      </c>
      <c r="H154" s="27">
        <v>45472</v>
      </c>
      <c r="I154" s="65" t="s">
        <v>93</v>
      </c>
      <c r="J154" s="27"/>
      <c r="K154" s="27"/>
      <c r="L154" s="962"/>
      <c r="M154" s="27"/>
      <c r="N154" s="27"/>
      <c r="O154" s="27"/>
      <c r="P154" s="27"/>
      <c r="Q154" s="27"/>
      <c r="R154" s="27"/>
      <c r="S154" s="27"/>
      <c r="T154" s="27"/>
      <c r="U154" s="27"/>
      <c r="V154" s="311" t="str">
        <f t="shared" si="13"/>
        <v>Open PDF MIR.RHS-KK-ECG-MIR-UNKNOWN-143-REV.00</v>
      </c>
    </row>
    <row r="155" spans="1:22" ht="58.5" customHeight="1" thickBot="1" x14ac:dyDescent="0.35">
      <c r="A155" s="61">
        <f t="shared" si="11"/>
        <v>150</v>
      </c>
      <c r="B155" s="147" t="s">
        <v>20743</v>
      </c>
      <c r="C155" s="2" t="str">
        <f t="shared" si="14"/>
        <v>Open PDF MIR.RHS-KK-ECG-MIR-UNKNOWN-144-REV.00</v>
      </c>
      <c r="D155" s="83" t="s">
        <v>8034</v>
      </c>
      <c r="E155" s="403" t="s">
        <v>9680</v>
      </c>
      <c r="F155" s="27" t="s">
        <v>17</v>
      </c>
      <c r="G155" s="54">
        <v>45468</v>
      </c>
      <c r="H155" s="27">
        <v>45468</v>
      </c>
      <c r="I155" s="65" t="s">
        <v>93</v>
      </c>
      <c r="J155" s="27"/>
      <c r="K155" s="27"/>
      <c r="L155" s="962"/>
      <c r="M155" s="27"/>
      <c r="N155" s="27"/>
      <c r="O155" s="27"/>
      <c r="P155" s="27"/>
      <c r="Q155" s="27"/>
      <c r="R155" s="27"/>
      <c r="S155" s="27"/>
      <c r="T155" s="27"/>
      <c r="U155" s="27"/>
      <c r="V155" s="311" t="str">
        <f t="shared" si="13"/>
        <v>Open PDF MIR.RHS-KK-ECG-MIR-UNKNOWN-144-REV.00</v>
      </c>
    </row>
    <row r="156" spans="1:22" ht="58.5" customHeight="1" thickBot="1" x14ac:dyDescent="0.35">
      <c r="A156" s="61">
        <f t="shared" si="11"/>
        <v>151</v>
      </c>
      <c r="B156" s="147" t="s">
        <v>20744</v>
      </c>
      <c r="C156" s="2" t="str">
        <f t="shared" si="14"/>
        <v>Open PDF MIR.RHS-KK-ECG-MIR-UNKNOWN-145-REV.00</v>
      </c>
      <c r="D156" s="83" t="s">
        <v>4316</v>
      </c>
      <c r="E156" s="403" t="s">
        <v>4596</v>
      </c>
      <c r="F156" s="27" t="s">
        <v>17</v>
      </c>
      <c r="G156" s="54">
        <v>45470</v>
      </c>
      <c r="H156" s="27">
        <v>45470</v>
      </c>
      <c r="I156" s="400" t="s">
        <v>93</v>
      </c>
      <c r="J156" s="27"/>
      <c r="K156" s="27"/>
      <c r="L156" s="962"/>
      <c r="M156" s="27"/>
      <c r="N156" s="27"/>
      <c r="O156" s="27"/>
      <c r="P156" s="27"/>
      <c r="Q156" s="27"/>
      <c r="R156" s="27"/>
      <c r="S156" s="27"/>
      <c r="T156" s="27"/>
      <c r="U156" s="27"/>
      <c r="V156" s="311" t="str">
        <f t="shared" si="13"/>
        <v>Open PDF MIR.RHS-KK-ECG-MIR-UNKNOWN-145-REV.00</v>
      </c>
    </row>
    <row r="157" spans="1:22" ht="58.5" customHeight="1" thickBot="1" x14ac:dyDescent="0.35">
      <c r="A157" s="61">
        <f t="shared" si="11"/>
        <v>152</v>
      </c>
      <c r="B157" s="147" t="s">
        <v>20745</v>
      </c>
      <c r="C157" s="2" t="str">
        <f t="shared" si="14"/>
        <v>Open PDF MIR.RHS-KK-ECG-MIR-UNKNOWN-146-REV.00</v>
      </c>
      <c r="D157" s="83" t="s">
        <v>3831</v>
      </c>
      <c r="E157" s="403" t="s">
        <v>4598</v>
      </c>
      <c r="F157" s="27" t="s">
        <v>17</v>
      </c>
      <c r="G157" s="54">
        <v>45472</v>
      </c>
      <c r="H157" s="27">
        <v>45472</v>
      </c>
      <c r="I157" s="65" t="s">
        <v>93</v>
      </c>
      <c r="J157" s="27"/>
      <c r="K157" s="27"/>
      <c r="L157" s="962"/>
      <c r="M157" s="27"/>
      <c r="N157" s="27"/>
      <c r="O157" s="27"/>
      <c r="P157" s="27"/>
      <c r="Q157" s="27"/>
      <c r="R157" s="27"/>
      <c r="S157" s="27"/>
      <c r="T157" s="27"/>
      <c r="U157" s="27"/>
      <c r="V157" s="311" t="str">
        <f t="shared" si="13"/>
        <v>Open PDF MIR.RHS-KK-ECG-MIR-UNKNOWN-146-REV.00</v>
      </c>
    </row>
    <row r="158" spans="1:22" ht="58.5" customHeight="1" thickBot="1" x14ac:dyDescent="0.35">
      <c r="A158" s="61">
        <f t="shared" si="11"/>
        <v>153</v>
      </c>
      <c r="B158" s="147" t="s">
        <v>20746</v>
      </c>
      <c r="C158" s="2" t="str">
        <f t="shared" si="14"/>
        <v>Open PDF MIR.RHS-KK-ECG-MIR-UNKNOWN-147-REV.00</v>
      </c>
      <c r="D158" s="83" t="s">
        <v>4316</v>
      </c>
      <c r="E158" s="403" t="s">
        <v>4596</v>
      </c>
      <c r="F158" s="27" t="s">
        <v>17</v>
      </c>
      <c r="G158" s="54">
        <v>45473</v>
      </c>
      <c r="H158" s="27">
        <v>45473</v>
      </c>
      <c r="I158" s="65" t="s">
        <v>93</v>
      </c>
      <c r="J158" s="27"/>
      <c r="K158" s="27"/>
      <c r="L158" s="962"/>
      <c r="M158" s="27"/>
      <c r="N158" s="27"/>
      <c r="O158" s="27"/>
      <c r="P158" s="27"/>
      <c r="Q158" s="27"/>
      <c r="R158" s="27"/>
      <c r="S158" s="27"/>
      <c r="T158" s="27"/>
      <c r="U158" s="27"/>
      <c r="V158" s="311" t="str">
        <f t="shared" si="13"/>
        <v>Open PDF MIR.RHS-KK-ECG-MIR-UNKNOWN-147-REV.00</v>
      </c>
    </row>
    <row r="159" spans="1:22" ht="58.5" customHeight="1" thickBot="1" x14ac:dyDescent="0.35">
      <c r="A159" s="61">
        <f t="shared" si="11"/>
        <v>154</v>
      </c>
      <c r="B159" s="147" t="s">
        <v>20747</v>
      </c>
      <c r="C159" s="2" t="str">
        <f t="shared" si="14"/>
        <v>Open PDF MIR.RHS-KK-ECG-MIR-UNKNOWN-148-REV.00</v>
      </c>
      <c r="D159" s="83" t="s">
        <v>4316</v>
      </c>
      <c r="E159" s="403" t="s">
        <v>4596</v>
      </c>
      <c r="F159" s="27" t="s">
        <v>17</v>
      </c>
      <c r="G159" s="54">
        <v>45493</v>
      </c>
      <c r="H159" s="27">
        <v>45493</v>
      </c>
      <c r="I159" s="65" t="s">
        <v>93</v>
      </c>
      <c r="J159" s="27"/>
      <c r="K159" s="27"/>
      <c r="L159" s="962"/>
      <c r="M159" s="27"/>
      <c r="N159" s="27"/>
      <c r="O159" s="27"/>
      <c r="P159" s="27"/>
      <c r="Q159" s="27"/>
      <c r="R159" s="27"/>
      <c r="S159" s="27"/>
      <c r="T159" s="27"/>
      <c r="U159" s="27"/>
      <c r="V159" s="311" t="str">
        <f t="shared" si="13"/>
        <v>Open PDF MIR.RHS-KK-ECG-MIR-UNKNOWN-148-REV.00</v>
      </c>
    </row>
    <row r="160" spans="1:22" ht="58.5" customHeight="1" thickBot="1" x14ac:dyDescent="0.35">
      <c r="A160" s="61">
        <f t="shared" si="11"/>
        <v>155</v>
      </c>
      <c r="B160" s="147" t="s">
        <v>20748</v>
      </c>
      <c r="C160" s="2" t="str">
        <f t="shared" si="14"/>
        <v>Open PDF MIR.RHS-KK-ECG-MIR-UNKNOWN-149-REV.00</v>
      </c>
      <c r="D160" s="83" t="s">
        <v>4140</v>
      </c>
      <c r="E160" s="403" t="s">
        <v>201</v>
      </c>
      <c r="F160" s="27" t="s">
        <v>17</v>
      </c>
      <c r="G160" s="54">
        <v>45494</v>
      </c>
      <c r="H160" s="27">
        <v>45494</v>
      </c>
      <c r="I160" s="65" t="s">
        <v>93</v>
      </c>
      <c r="J160" s="27"/>
      <c r="K160" s="27"/>
      <c r="L160" s="962"/>
      <c r="M160" s="27"/>
      <c r="N160" s="27"/>
      <c r="O160" s="27"/>
      <c r="P160" s="27"/>
      <c r="Q160" s="27"/>
      <c r="R160" s="27"/>
      <c r="S160" s="27"/>
      <c r="T160" s="27"/>
      <c r="U160" s="27"/>
      <c r="V160" s="311" t="str">
        <f t="shared" si="13"/>
        <v>Open PDF MIR.RHS-KK-ECG-MIR-UNKNOWN-149-REV.00</v>
      </c>
    </row>
    <row r="161" spans="1:22" ht="58.5" customHeight="1" thickBot="1" x14ac:dyDescent="0.35">
      <c r="A161" s="61">
        <f t="shared" si="11"/>
        <v>156</v>
      </c>
      <c r="B161" s="147" t="s">
        <v>20749</v>
      </c>
      <c r="C161" s="2" t="str">
        <f t="shared" si="14"/>
        <v>Open PDF MIR.RHS-KK-ECG-MIR-UNKNOWN-150-REV.00</v>
      </c>
      <c r="D161" s="83" t="s">
        <v>4140</v>
      </c>
      <c r="E161" s="403" t="s">
        <v>201</v>
      </c>
      <c r="F161" s="27" t="s">
        <v>17</v>
      </c>
      <c r="G161" s="54">
        <v>45496</v>
      </c>
      <c r="H161" s="27">
        <v>45496</v>
      </c>
      <c r="I161" s="65" t="s">
        <v>62</v>
      </c>
      <c r="J161" s="27"/>
      <c r="K161" s="27"/>
      <c r="L161" s="962"/>
      <c r="M161" s="27"/>
      <c r="N161" s="27"/>
      <c r="O161" s="27"/>
      <c r="P161" s="27"/>
      <c r="Q161" s="27"/>
      <c r="R161" s="27"/>
      <c r="S161" s="27"/>
      <c r="T161" s="27"/>
      <c r="U161" s="27"/>
      <c r="V161" s="311" t="str">
        <f t="shared" si="13"/>
        <v>Open PDF MIR.RHS-KK-ECG-MIR-UNKNOWN-150-REV.00</v>
      </c>
    </row>
    <row r="162" spans="1:22" ht="58.5" customHeight="1" thickBot="1" x14ac:dyDescent="0.35">
      <c r="A162" s="61">
        <f t="shared" si="11"/>
        <v>157</v>
      </c>
      <c r="B162" s="147" t="s">
        <v>20750</v>
      </c>
      <c r="C162" s="2" t="str">
        <f t="shared" si="14"/>
        <v>Open PDF MIR.RHS-KK-ECG-MIR-UNKNOWN-151-REV.00</v>
      </c>
      <c r="D162" s="83" t="s">
        <v>8616</v>
      </c>
      <c r="E162" s="403" t="s">
        <v>8617</v>
      </c>
      <c r="F162" s="27" t="s">
        <v>17</v>
      </c>
      <c r="G162" s="54">
        <v>45497</v>
      </c>
      <c r="H162" s="27">
        <v>45502</v>
      </c>
      <c r="I162" s="65" t="s">
        <v>26</v>
      </c>
      <c r="J162" s="27"/>
      <c r="K162" s="27"/>
      <c r="L162" s="962"/>
      <c r="M162" s="27"/>
      <c r="N162" s="27"/>
      <c r="O162" s="27"/>
      <c r="P162" s="27"/>
      <c r="Q162" s="27"/>
      <c r="R162" s="27"/>
      <c r="S162" s="27"/>
      <c r="T162" s="27"/>
      <c r="U162" s="27"/>
      <c r="V162" s="311" t="str">
        <f t="shared" si="13"/>
        <v>Open PDF MIR.RHS-KK-ECG-MIR-UNKNOWN-151-REV.00</v>
      </c>
    </row>
    <row r="163" spans="1:22" ht="58.5" customHeight="1" thickBot="1" x14ac:dyDescent="0.35">
      <c r="A163" s="61">
        <f t="shared" si="11"/>
        <v>158</v>
      </c>
      <c r="B163" s="147" t="s">
        <v>20751</v>
      </c>
      <c r="C163" s="2" t="str">
        <f t="shared" si="14"/>
        <v>Open PDF MIR.RHS-KK-ECG-MIR-UNKNOWN-152-REV.00</v>
      </c>
      <c r="D163" s="83" t="s">
        <v>4316</v>
      </c>
      <c r="E163" s="403" t="s">
        <v>4596</v>
      </c>
      <c r="F163" s="27" t="s">
        <v>17</v>
      </c>
      <c r="G163" s="54">
        <v>45502</v>
      </c>
      <c r="H163" s="27">
        <v>45502</v>
      </c>
      <c r="I163" s="65" t="s">
        <v>93</v>
      </c>
      <c r="J163" s="27"/>
      <c r="K163" s="27"/>
      <c r="L163" s="962"/>
      <c r="M163" s="27"/>
      <c r="N163" s="27"/>
      <c r="O163" s="27"/>
      <c r="P163" s="27"/>
      <c r="Q163" s="27"/>
      <c r="R163" s="27"/>
      <c r="S163" s="27"/>
      <c r="T163" s="27"/>
      <c r="U163" s="27"/>
      <c r="V163" s="311" t="str">
        <f t="shared" si="13"/>
        <v>Open PDF MIR.RHS-KK-ECG-MIR-UNKNOWN-152-REV.00</v>
      </c>
    </row>
    <row r="164" spans="1:22" ht="58.5" customHeight="1" thickBot="1" x14ac:dyDescent="0.35">
      <c r="A164" s="61">
        <f t="shared" si="11"/>
        <v>159</v>
      </c>
      <c r="B164" s="147" t="s">
        <v>20752</v>
      </c>
      <c r="C164" s="2" t="str">
        <f t="shared" si="14"/>
        <v>Open PDF MIR.RHS-KK-ECG-MIR-UNKNOWN-153-REV.00</v>
      </c>
      <c r="D164" s="83" t="s">
        <v>4316</v>
      </c>
      <c r="E164" s="403" t="s">
        <v>4596</v>
      </c>
      <c r="F164" s="27" t="s">
        <v>17</v>
      </c>
      <c r="G164" s="54">
        <v>45507</v>
      </c>
      <c r="H164" s="54">
        <v>45507</v>
      </c>
      <c r="I164" s="65" t="s">
        <v>93</v>
      </c>
      <c r="J164" s="27"/>
      <c r="K164" s="27"/>
      <c r="L164" s="962"/>
      <c r="M164" s="27"/>
      <c r="N164" s="27"/>
      <c r="O164" s="27"/>
      <c r="P164" s="27"/>
      <c r="Q164" s="27"/>
      <c r="R164" s="27"/>
      <c r="S164" s="27"/>
      <c r="T164" s="27"/>
      <c r="U164" s="27"/>
      <c r="V164" s="311" t="str">
        <f t="shared" si="13"/>
        <v>Open PDF MIR.RHS-KK-ECG-MIR-UNKNOWN-153-REV.00</v>
      </c>
    </row>
    <row r="165" spans="1:22" ht="58.5" customHeight="1" thickBot="1" x14ac:dyDescent="0.35">
      <c r="A165" s="61">
        <f t="shared" si="11"/>
        <v>160</v>
      </c>
      <c r="B165" s="147" t="s">
        <v>20753</v>
      </c>
      <c r="C165" s="2" t="str">
        <f t="shared" si="14"/>
        <v>Open PDF MIR.RHS-KK-ECG-MIR-UNKNOWN-154-REV.01</v>
      </c>
      <c r="D165" s="83" t="s">
        <v>8774</v>
      </c>
      <c r="E165" s="403" t="s">
        <v>8775</v>
      </c>
      <c r="F165" s="27" t="s">
        <v>17</v>
      </c>
      <c r="G165" s="54">
        <v>45507</v>
      </c>
      <c r="H165" s="27">
        <v>45507</v>
      </c>
      <c r="I165" s="65" t="s">
        <v>26</v>
      </c>
      <c r="J165" s="27">
        <v>46158</v>
      </c>
      <c r="K165" s="27"/>
      <c r="L165" s="962" t="s">
        <v>83</v>
      </c>
      <c r="M165" s="27"/>
      <c r="N165" s="27"/>
      <c r="O165" s="27"/>
      <c r="P165" s="27"/>
      <c r="Q165" s="27"/>
      <c r="R165" s="27"/>
      <c r="S165" s="27"/>
      <c r="T165" s="27"/>
      <c r="U165" s="27"/>
      <c r="V165" s="311" t="str">
        <f t="shared" si="13"/>
        <v>Open PDF MIR.RHS-KK-ECG-MIR-UNKNOWN-154-REV.01</v>
      </c>
    </row>
    <row r="166" spans="1:22" ht="58.5" customHeight="1" thickBot="1" x14ac:dyDescent="0.35">
      <c r="A166" s="61">
        <f t="shared" si="11"/>
        <v>161</v>
      </c>
      <c r="B166" s="147" t="s">
        <v>20754</v>
      </c>
      <c r="C166" s="2" t="str">
        <f t="shared" si="14"/>
        <v>Open PDF MIR.RHS-KK-ECG-MIR-UNKNOWN-155-REV.00</v>
      </c>
      <c r="D166" s="83" t="s">
        <v>6757</v>
      </c>
      <c r="E166" s="403" t="s">
        <v>6758</v>
      </c>
      <c r="F166" s="27" t="s">
        <v>17</v>
      </c>
      <c r="G166" s="54">
        <v>45516</v>
      </c>
      <c r="H166" s="54">
        <v>45517</v>
      </c>
      <c r="I166" s="65" t="s">
        <v>93</v>
      </c>
      <c r="J166" s="27"/>
      <c r="K166" s="27"/>
      <c r="L166" s="962"/>
      <c r="M166" s="27"/>
      <c r="N166" s="27"/>
      <c r="O166" s="27"/>
      <c r="P166" s="27"/>
      <c r="Q166" s="27"/>
      <c r="R166" s="27"/>
      <c r="S166" s="27"/>
      <c r="T166" s="27"/>
      <c r="U166" s="27"/>
      <c r="V166" s="311" t="str">
        <f t="shared" si="13"/>
        <v>Open PDF MIR.RHS-KK-ECG-MIR-UNKNOWN-155-REV.00</v>
      </c>
    </row>
    <row r="167" spans="1:22" ht="58.5" customHeight="1" thickBot="1" x14ac:dyDescent="0.35">
      <c r="A167" s="61">
        <f t="shared" si="11"/>
        <v>162</v>
      </c>
      <c r="B167" s="147" t="s">
        <v>20755</v>
      </c>
      <c r="C167" s="2" t="str">
        <f t="shared" si="14"/>
        <v>Open PDF MIR.RHS-KK-ECG-MIR-CI-156-REV.00</v>
      </c>
      <c r="D167" s="83" t="s">
        <v>6519</v>
      </c>
      <c r="E167" s="403" t="s">
        <v>6295</v>
      </c>
      <c r="F167" s="27" t="s">
        <v>17</v>
      </c>
      <c r="G167" s="54">
        <v>45517</v>
      </c>
      <c r="H167" s="54">
        <v>45517</v>
      </c>
      <c r="I167" s="65" t="s">
        <v>62</v>
      </c>
      <c r="J167" s="27"/>
      <c r="K167" s="27"/>
      <c r="L167" s="962"/>
      <c r="M167" s="27"/>
      <c r="N167" s="27"/>
      <c r="O167" s="27"/>
      <c r="P167" s="27"/>
      <c r="Q167" s="27"/>
      <c r="R167" s="27"/>
      <c r="S167" s="27"/>
      <c r="T167" s="27"/>
      <c r="U167" s="27"/>
      <c r="V167" s="311" t="str">
        <f t="shared" si="13"/>
        <v>Open PDF MIR.RHS-KK-ECG-MIR-CI-156-REV.00</v>
      </c>
    </row>
    <row r="168" spans="1:22" ht="58.5" customHeight="1" thickBot="1" x14ac:dyDescent="0.35">
      <c r="A168" s="61">
        <f t="shared" si="11"/>
        <v>163</v>
      </c>
      <c r="B168" s="147" t="s">
        <v>20756</v>
      </c>
      <c r="C168" s="2" t="str">
        <f t="shared" si="14"/>
        <v>Open PDF MIR.RHS-KK-ECG-MIR-UNKNOWN-157-REV.00</v>
      </c>
      <c r="D168" s="83" t="s">
        <v>4316</v>
      </c>
      <c r="E168" s="403" t="s">
        <v>4596</v>
      </c>
      <c r="F168" s="27" t="s">
        <v>17</v>
      </c>
      <c r="G168" s="54">
        <v>45521</v>
      </c>
      <c r="H168" s="27">
        <v>45522</v>
      </c>
      <c r="I168" s="65" t="s">
        <v>93</v>
      </c>
      <c r="J168" s="27"/>
      <c r="K168" s="27"/>
      <c r="L168" s="962"/>
      <c r="M168" s="27"/>
      <c r="N168" s="27"/>
      <c r="O168" s="27"/>
      <c r="P168" s="27"/>
      <c r="Q168" s="27"/>
      <c r="R168" s="27"/>
      <c r="S168" s="27"/>
      <c r="T168" s="27"/>
      <c r="U168" s="27"/>
      <c r="V168" s="311" t="str">
        <f t="shared" si="13"/>
        <v>Open PDF MIR.RHS-KK-ECG-MIR-UNKNOWN-157-REV.00</v>
      </c>
    </row>
    <row r="169" spans="1:22" ht="58.5" customHeight="1" thickBot="1" x14ac:dyDescent="0.35">
      <c r="A169" s="61">
        <f t="shared" si="11"/>
        <v>164</v>
      </c>
      <c r="B169" s="147" t="s">
        <v>20757</v>
      </c>
      <c r="C169" s="2" t="str">
        <f t="shared" ref="C169:C175" si="15">IF(B169&gt;0,HYPERLINK(CONCATENATE("PDF MIR/",B169,".pdf"),CONCATENATE("Open PDF MIR.",B169)),"")</f>
        <v>Open PDF MIR.RHS-KK-ECG-MIR-UNKNOWN-158-REV.00</v>
      </c>
      <c r="D169" s="83" t="s">
        <v>4316</v>
      </c>
      <c r="E169" s="403" t="s">
        <v>4596</v>
      </c>
      <c r="F169" s="27" t="s">
        <v>17</v>
      </c>
      <c r="G169" s="54">
        <v>45536</v>
      </c>
      <c r="H169" s="27">
        <v>45536</v>
      </c>
      <c r="I169" s="65" t="s">
        <v>93</v>
      </c>
      <c r="J169" s="27"/>
      <c r="K169" s="27"/>
      <c r="L169" s="962"/>
      <c r="M169" s="27"/>
      <c r="N169" s="27"/>
      <c r="O169" s="27"/>
      <c r="P169" s="27"/>
      <c r="Q169" s="27"/>
      <c r="R169" s="27"/>
      <c r="S169" s="27"/>
      <c r="T169" s="27"/>
      <c r="U169" s="27"/>
      <c r="V169" s="311" t="str">
        <f t="shared" si="13"/>
        <v>Open PDF MIR.RHS-KK-ECG-MIR-UNKNOWN-158-REV.00</v>
      </c>
    </row>
    <row r="170" spans="1:22" ht="58.5" customHeight="1" thickBot="1" x14ac:dyDescent="0.35">
      <c r="A170" s="61">
        <f t="shared" si="11"/>
        <v>165</v>
      </c>
      <c r="B170" s="147" t="s">
        <v>20758</v>
      </c>
      <c r="C170" s="2" t="str">
        <f t="shared" si="15"/>
        <v>Open PDF MIR.RHS-KK-ECG-MIR-UNKNOWN-159-REV.00</v>
      </c>
      <c r="D170" s="83" t="s">
        <v>4316</v>
      </c>
      <c r="E170" s="403" t="s">
        <v>4596</v>
      </c>
      <c r="F170" s="27" t="s">
        <v>17</v>
      </c>
      <c r="G170" s="54">
        <v>45537</v>
      </c>
      <c r="H170" s="27">
        <v>45537</v>
      </c>
      <c r="I170" s="65" t="s">
        <v>93</v>
      </c>
      <c r="J170" s="27"/>
      <c r="K170" s="27"/>
      <c r="L170" s="962"/>
      <c r="M170" s="27"/>
      <c r="N170" s="27"/>
      <c r="O170" s="27"/>
      <c r="P170" s="27"/>
      <c r="Q170" s="27"/>
      <c r="R170" s="27"/>
      <c r="S170" s="27"/>
      <c r="T170" s="27"/>
      <c r="U170" s="27"/>
      <c r="V170" s="311" t="str">
        <f t="shared" si="13"/>
        <v>Open PDF MIR.RHS-KK-ECG-MIR-UNKNOWN-159-REV.00</v>
      </c>
    </row>
    <row r="171" spans="1:22" ht="58.5" customHeight="1" thickBot="1" x14ac:dyDescent="0.35">
      <c r="A171" s="61">
        <f t="shared" si="11"/>
        <v>166</v>
      </c>
      <c r="B171" s="147" t="s">
        <v>20759</v>
      </c>
      <c r="C171" s="2" t="str">
        <f t="shared" si="15"/>
        <v>Open PDF MIR.RHS-KK-ECG-MIR-UNKNOWN-160-REV.00</v>
      </c>
      <c r="D171" s="83" t="s">
        <v>4316</v>
      </c>
      <c r="E171" s="403" t="s">
        <v>4596</v>
      </c>
      <c r="F171" s="27" t="s">
        <v>17</v>
      </c>
      <c r="G171" s="54">
        <v>45538</v>
      </c>
      <c r="H171" s="27">
        <v>45538</v>
      </c>
      <c r="I171" s="65" t="s">
        <v>93</v>
      </c>
      <c r="J171" s="27"/>
      <c r="K171" s="27"/>
      <c r="L171" s="962"/>
      <c r="M171" s="27"/>
      <c r="N171" s="27"/>
      <c r="O171" s="27"/>
      <c r="P171" s="27"/>
      <c r="Q171" s="27"/>
      <c r="R171" s="27"/>
      <c r="S171" s="27"/>
      <c r="T171" s="27"/>
      <c r="U171" s="27"/>
      <c r="V171" s="311" t="str">
        <f>IF(B171&gt;0,HYPERLINK(CONCATENATE("PDF MIR/",B171,".pdf"),CONCATENATE("Open PDF MIR.",B171)),"")</f>
        <v>Open PDF MIR.RHS-KK-ECG-MIR-UNKNOWN-160-REV.00</v>
      </c>
    </row>
    <row r="172" spans="1:22" ht="58.5" customHeight="1" thickBot="1" x14ac:dyDescent="0.35">
      <c r="A172" s="61">
        <f t="shared" si="11"/>
        <v>167</v>
      </c>
      <c r="B172" s="147" t="s">
        <v>20760</v>
      </c>
      <c r="C172" s="2" t="str">
        <f t="shared" si="15"/>
        <v>Open PDF MIR.RHS-KK-ECG-MIR-UNKNOWN-161-REV.00</v>
      </c>
      <c r="D172" s="83" t="s">
        <v>9698</v>
      </c>
      <c r="E172" s="403" t="s">
        <v>7434</v>
      </c>
      <c r="F172" s="27" t="s">
        <v>17</v>
      </c>
      <c r="G172" s="54">
        <v>45550</v>
      </c>
      <c r="H172" s="27">
        <v>45550</v>
      </c>
      <c r="I172" s="65" t="s">
        <v>93</v>
      </c>
      <c r="J172" s="27"/>
      <c r="K172" s="27"/>
      <c r="L172" s="962"/>
      <c r="M172" s="27"/>
      <c r="N172" s="27"/>
      <c r="O172" s="27"/>
      <c r="P172" s="27"/>
      <c r="Q172" s="27"/>
      <c r="R172" s="27"/>
      <c r="S172" s="27"/>
      <c r="T172" s="27"/>
      <c r="U172" s="27"/>
      <c r="V172" s="311" t="str">
        <f>IF(B172&gt;0,HYPERLINK(CONCATENATE("PDF MIR/",B172,".pdf"),CONCATENATE("Open PDF MIR.",B172)),"")</f>
        <v>Open PDF MIR.RHS-KK-ECG-MIR-UNKNOWN-161-REV.00</v>
      </c>
    </row>
    <row r="173" spans="1:22" ht="58.5" customHeight="1" thickBot="1" x14ac:dyDescent="0.35">
      <c r="A173" s="61">
        <f t="shared" si="11"/>
        <v>168</v>
      </c>
      <c r="B173" s="147" t="s">
        <v>20761</v>
      </c>
      <c r="C173" s="2" t="str">
        <f t="shared" si="15"/>
        <v>Open PDF MIR.RHS-KK-ECG-MIR-UNKNOWN-162-REV.00</v>
      </c>
      <c r="D173" s="83" t="s">
        <v>4316</v>
      </c>
      <c r="E173" s="403" t="s">
        <v>4596</v>
      </c>
      <c r="F173" s="27" t="s">
        <v>17</v>
      </c>
      <c r="G173" s="54">
        <v>45543</v>
      </c>
      <c r="H173" s="27">
        <v>45543</v>
      </c>
      <c r="I173" s="65" t="s">
        <v>93</v>
      </c>
      <c r="J173" s="27"/>
      <c r="K173" s="27"/>
      <c r="L173" s="962"/>
      <c r="M173" s="27"/>
      <c r="N173" s="27"/>
      <c r="O173" s="27"/>
      <c r="P173" s="27"/>
      <c r="Q173" s="27"/>
      <c r="R173" s="27"/>
      <c r="S173" s="27"/>
      <c r="T173" s="27"/>
      <c r="U173" s="27"/>
      <c r="V173" s="311" t="str">
        <f>IF(B173&gt;0,HYPERLINK(CONCATENATE("PDF MIR/",B173,".pdf"),CONCATENATE("Open PDF MIR.",B173)),"")</f>
        <v>Open PDF MIR.RHS-KK-ECG-MIR-UNKNOWN-162-REV.00</v>
      </c>
    </row>
    <row r="174" spans="1:22" ht="58.5" customHeight="1" thickBot="1" x14ac:dyDescent="0.35">
      <c r="A174" s="61">
        <f t="shared" si="11"/>
        <v>169</v>
      </c>
      <c r="B174" s="147" t="s">
        <v>20762</v>
      </c>
      <c r="C174" s="2" t="str">
        <f t="shared" si="15"/>
        <v>Open PDF MIR.RHS-KK-ECG-MIR-UNKNOWN-163-REV.00</v>
      </c>
      <c r="D174" s="83" t="s">
        <v>9506</v>
      </c>
      <c r="E174" s="403" t="s">
        <v>4596</v>
      </c>
      <c r="F174" s="27" t="s">
        <v>17</v>
      </c>
      <c r="G174" s="54">
        <v>45544</v>
      </c>
      <c r="H174" s="27">
        <v>45545</v>
      </c>
      <c r="I174" s="65" t="s">
        <v>93</v>
      </c>
      <c r="J174" s="27"/>
      <c r="K174" s="27"/>
      <c r="L174" s="962"/>
      <c r="M174" s="27"/>
      <c r="N174" s="27"/>
      <c r="O174" s="27"/>
      <c r="P174" s="27"/>
      <c r="Q174" s="27"/>
      <c r="R174" s="27"/>
      <c r="S174" s="27"/>
      <c r="T174" s="27"/>
      <c r="U174" s="27"/>
      <c r="V174" s="311" t="str">
        <f t="shared" si="13"/>
        <v>Open PDF MIR.RHS-KK-ECG-MIR-UNKNOWN-163-REV.00</v>
      </c>
    </row>
    <row r="175" spans="1:22" ht="58.5" customHeight="1" thickBot="1" x14ac:dyDescent="0.35">
      <c r="A175" s="61">
        <f t="shared" si="11"/>
        <v>170</v>
      </c>
      <c r="B175" s="147" t="s">
        <v>20763</v>
      </c>
      <c r="C175" s="2" t="str">
        <f t="shared" si="15"/>
        <v>Open PDF MIR.RHS-KK-ECG-MIR-UNKNOWN-164-REV.02</v>
      </c>
      <c r="D175" s="83" t="s">
        <v>9601</v>
      </c>
      <c r="E175" s="403" t="s">
        <v>8617</v>
      </c>
      <c r="F175" s="27" t="s">
        <v>17</v>
      </c>
      <c r="G175" s="54">
        <v>45551</v>
      </c>
      <c r="H175" s="27">
        <v>45551</v>
      </c>
      <c r="I175" s="65" t="s">
        <v>26</v>
      </c>
      <c r="J175" s="27">
        <v>45556</v>
      </c>
      <c r="K175" s="27">
        <v>45556</v>
      </c>
      <c r="L175" s="65" t="s">
        <v>26</v>
      </c>
      <c r="M175" s="27">
        <v>45558</v>
      </c>
      <c r="N175" s="27">
        <v>45558</v>
      </c>
      <c r="O175" s="65" t="s">
        <v>93</v>
      </c>
      <c r="P175" s="27"/>
      <c r="Q175" s="27"/>
      <c r="R175" s="27"/>
      <c r="S175" s="27"/>
      <c r="T175" s="27"/>
      <c r="U175" s="27"/>
      <c r="V175" s="311" t="str">
        <f t="shared" si="13"/>
        <v>Open PDF MIR.RHS-KK-ECG-MIR-UNKNOWN-164-REV.02</v>
      </c>
    </row>
    <row r="176" spans="1:22" ht="58.5" customHeight="1" thickBot="1" x14ac:dyDescent="0.35">
      <c r="A176" s="61">
        <f t="shared" si="11"/>
        <v>171</v>
      </c>
      <c r="B176" s="147" t="s">
        <v>20764</v>
      </c>
      <c r="C176" s="2" t="str">
        <f t="shared" ref="C176:C182" si="16">IF(B176&gt;0,HYPERLINK(CONCATENATE("PDF MIR/",B176,".pdf"),CONCATENATE("Open PDF MIR.",B176)),"")</f>
        <v>Open PDF MIR.RHS-KK-ECG-MIR-UNKNOWN-165-REV.00</v>
      </c>
      <c r="D176" s="597" t="s">
        <v>9584</v>
      </c>
      <c r="E176" s="403" t="s">
        <v>9585</v>
      </c>
      <c r="F176" s="27" t="s">
        <v>17</v>
      </c>
      <c r="G176" s="54">
        <v>45553</v>
      </c>
      <c r="H176" s="27">
        <v>45553</v>
      </c>
      <c r="I176" s="65" t="s">
        <v>26</v>
      </c>
      <c r="J176" s="27">
        <v>46158</v>
      </c>
      <c r="K176" s="27"/>
      <c r="L176" s="479"/>
      <c r="M176" s="27"/>
      <c r="N176" s="27"/>
      <c r="O176" s="27"/>
      <c r="P176" s="27"/>
      <c r="Q176" s="27"/>
      <c r="R176" s="27"/>
      <c r="S176" s="27"/>
      <c r="T176" s="27"/>
      <c r="U176" s="27"/>
      <c r="V176" s="311" t="str">
        <f t="shared" si="13"/>
        <v>Open PDF MIR.RHS-KK-ECG-MIR-UNKNOWN-165-REV.00</v>
      </c>
    </row>
    <row r="177" spans="1:22" ht="58.5" customHeight="1" thickBot="1" x14ac:dyDescent="0.35">
      <c r="A177" s="61">
        <f t="shared" si="11"/>
        <v>172</v>
      </c>
      <c r="B177" s="147" t="s">
        <v>20765</v>
      </c>
      <c r="C177" s="2" t="str">
        <f t="shared" si="16"/>
        <v>Open PDF MIR.RHS-KK-ECG-MIR-UNKNOWN-166-REV.00</v>
      </c>
      <c r="D177" s="83" t="s">
        <v>4141</v>
      </c>
      <c r="E177" s="403" t="s">
        <v>7434</v>
      </c>
      <c r="F177" s="27" t="s">
        <v>17</v>
      </c>
      <c r="G177" s="54">
        <v>45559</v>
      </c>
      <c r="H177" s="27">
        <v>45559</v>
      </c>
      <c r="I177" s="65" t="s">
        <v>93</v>
      </c>
      <c r="J177" s="27"/>
      <c r="K177" s="27"/>
      <c r="L177" s="962"/>
      <c r="M177" s="27"/>
      <c r="N177" s="27"/>
      <c r="O177" s="27"/>
      <c r="P177" s="27"/>
      <c r="Q177" s="27"/>
      <c r="R177" s="27"/>
      <c r="S177" s="27"/>
      <c r="T177" s="27"/>
      <c r="U177" s="27"/>
      <c r="V177" s="311" t="str">
        <f t="shared" si="13"/>
        <v>Open PDF MIR.RHS-KK-ECG-MIR-UNKNOWN-166-REV.00</v>
      </c>
    </row>
    <row r="178" spans="1:22" ht="58.5" customHeight="1" thickBot="1" x14ac:dyDescent="0.35">
      <c r="A178" s="61">
        <f t="shared" si="11"/>
        <v>173</v>
      </c>
      <c r="B178" s="147" t="s">
        <v>20766</v>
      </c>
      <c r="C178" s="2" t="str">
        <f t="shared" si="16"/>
        <v>Open PDF MIR.RHS-KK-ECG-MIR-SU-167-REV.00</v>
      </c>
      <c r="D178" s="83" t="s">
        <v>9699</v>
      </c>
      <c r="E178" s="403" t="s">
        <v>7434</v>
      </c>
      <c r="F178" s="27" t="s">
        <v>17</v>
      </c>
      <c r="G178" s="54">
        <v>45559</v>
      </c>
      <c r="H178" s="27">
        <v>45559</v>
      </c>
      <c r="I178" s="65" t="s">
        <v>93</v>
      </c>
      <c r="J178" s="27"/>
      <c r="K178" s="27"/>
      <c r="L178" s="962"/>
      <c r="M178" s="27"/>
      <c r="N178" s="27"/>
      <c r="O178" s="27"/>
      <c r="P178" s="27"/>
      <c r="Q178" s="27"/>
      <c r="R178" s="27"/>
      <c r="S178" s="27"/>
      <c r="T178" s="27"/>
      <c r="U178" s="27"/>
      <c r="V178" s="311" t="str">
        <f t="shared" si="13"/>
        <v>Open PDF MIR.RHS-KK-ECG-MIR-SU-167-REV.00</v>
      </c>
    </row>
    <row r="179" spans="1:22" ht="58.5" customHeight="1" thickBot="1" x14ac:dyDescent="0.35">
      <c r="A179" s="61">
        <f t="shared" si="11"/>
        <v>174</v>
      </c>
      <c r="B179" s="147" t="s">
        <v>20767</v>
      </c>
      <c r="C179" s="2" t="str">
        <f t="shared" si="16"/>
        <v>Open PDF MIR.RHS-KK-ECG-MIR-SU-168-REV.00</v>
      </c>
      <c r="D179" s="83" t="s">
        <v>8805</v>
      </c>
      <c r="E179" s="403" t="s">
        <v>7434</v>
      </c>
      <c r="F179" s="27" t="s">
        <v>17</v>
      </c>
      <c r="G179" s="54">
        <v>45559</v>
      </c>
      <c r="H179" s="27">
        <v>45559</v>
      </c>
      <c r="I179" s="65" t="s">
        <v>93</v>
      </c>
      <c r="J179" s="27"/>
      <c r="K179" s="27"/>
      <c r="L179" s="962"/>
      <c r="M179" s="27"/>
      <c r="N179" s="27"/>
      <c r="O179" s="27"/>
      <c r="P179" s="27"/>
      <c r="Q179" s="27"/>
      <c r="R179" s="27"/>
      <c r="S179" s="27"/>
      <c r="T179" s="27"/>
      <c r="U179" s="27"/>
      <c r="V179" s="311" t="str">
        <f t="shared" si="13"/>
        <v>Open PDF MIR.RHS-KK-ECG-MIR-SU-168-REV.00</v>
      </c>
    </row>
    <row r="180" spans="1:22" ht="58.5" customHeight="1" thickBot="1" x14ac:dyDescent="0.35">
      <c r="A180" s="61">
        <f t="shared" si="11"/>
        <v>175</v>
      </c>
      <c r="B180" s="147" t="s">
        <v>20768</v>
      </c>
      <c r="C180" s="2" t="str">
        <f t="shared" si="16"/>
        <v>Open PDF MIR.RHS-KK-ECG-MIR-UNKNOWN-169-REV.00</v>
      </c>
      <c r="D180" s="83" t="s">
        <v>9709</v>
      </c>
      <c r="E180" s="403" t="s">
        <v>8617</v>
      </c>
      <c r="F180" s="27" t="s">
        <v>17</v>
      </c>
      <c r="G180" s="54">
        <v>45561</v>
      </c>
      <c r="H180" s="27">
        <v>45570</v>
      </c>
      <c r="I180" s="65" t="s">
        <v>93</v>
      </c>
      <c r="J180" s="27"/>
      <c r="K180" s="27"/>
      <c r="L180" s="962"/>
      <c r="M180" s="27"/>
      <c r="N180" s="27"/>
      <c r="O180" s="27"/>
      <c r="P180" s="27"/>
      <c r="Q180" s="27"/>
      <c r="R180" s="27"/>
      <c r="S180" s="27"/>
      <c r="T180" s="27"/>
      <c r="U180" s="27"/>
      <c r="V180" s="311" t="str">
        <f t="shared" si="13"/>
        <v>Open PDF MIR.RHS-KK-ECG-MIR-UNKNOWN-169-REV.00</v>
      </c>
    </row>
    <row r="181" spans="1:22" ht="58.5" customHeight="1" thickBot="1" x14ac:dyDescent="0.35">
      <c r="A181" s="61">
        <f t="shared" si="11"/>
        <v>176</v>
      </c>
      <c r="B181" s="147" t="s">
        <v>20769</v>
      </c>
      <c r="C181" s="2" t="str">
        <f t="shared" si="16"/>
        <v>Open PDF MIR.RHS-KK-ECG-MIR-UNKNOWN-170-REV.02</v>
      </c>
      <c r="D181" s="83" t="s">
        <v>6757</v>
      </c>
      <c r="E181" s="403" t="s">
        <v>9785</v>
      </c>
      <c r="F181" s="27" t="s">
        <v>17</v>
      </c>
      <c r="G181" s="54">
        <v>45570</v>
      </c>
      <c r="H181" s="54">
        <v>45571</v>
      </c>
      <c r="I181" s="65" t="s">
        <v>26</v>
      </c>
      <c r="J181" s="27">
        <v>45580</v>
      </c>
      <c r="K181" s="27">
        <v>45580</v>
      </c>
      <c r="L181" s="65" t="s">
        <v>26</v>
      </c>
      <c r="M181" s="27">
        <v>45634</v>
      </c>
      <c r="N181" s="27">
        <v>45634</v>
      </c>
      <c r="O181" s="27" t="s">
        <v>62</v>
      </c>
      <c r="P181" s="27"/>
      <c r="Q181" s="27"/>
      <c r="R181" s="27"/>
      <c r="S181" s="27"/>
      <c r="T181" s="27"/>
      <c r="U181" s="27"/>
      <c r="V181" s="311" t="str">
        <f t="shared" si="13"/>
        <v>Open PDF MIR.RHS-KK-ECG-MIR-UNKNOWN-170-REV.02</v>
      </c>
    </row>
    <row r="182" spans="1:22" ht="58.5" customHeight="1" thickBot="1" x14ac:dyDescent="0.35">
      <c r="A182" s="61">
        <f t="shared" si="11"/>
        <v>177</v>
      </c>
      <c r="B182" s="147" t="s">
        <v>20770</v>
      </c>
      <c r="C182" s="2" t="str">
        <f t="shared" si="16"/>
        <v>Open PDF MIR.RHS-KK-ECG-MIR-UNKNOWN-171-REV.00</v>
      </c>
      <c r="D182" s="83" t="s">
        <v>8774</v>
      </c>
      <c r="E182" s="403" t="s">
        <v>8775</v>
      </c>
      <c r="F182" s="27" t="s">
        <v>17</v>
      </c>
      <c r="G182" s="54">
        <v>45571</v>
      </c>
      <c r="H182" s="54">
        <v>45571</v>
      </c>
      <c r="I182" s="65" t="s">
        <v>93</v>
      </c>
      <c r="J182" s="27"/>
      <c r="K182" s="27"/>
      <c r="L182" s="962"/>
      <c r="M182" s="27"/>
      <c r="N182" s="27"/>
      <c r="O182" s="27"/>
      <c r="P182" s="27"/>
      <c r="Q182" s="27"/>
      <c r="R182" s="27"/>
      <c r="S182" s="27"/>
      <c r="T182" s="27"/>
      <c r="U182" s="27"/>
      <c r="V182" s="311" t="str">
        <f t="shared" si="13"/>
        <v>Open PDF MIR.RHS-KK-ECG-MIR-UNKNOWN-171-REV.00</v>
      </c>
    </row>
    <row r="183" spans="1:22" ht="58.5" customHeight="1" thickBot="1" x14ac:dyDescent="0.35">
      <c r="A183" s="61">
        <f t="shared" si="11"/>
        <v>178</v>
      </c>
      <c r="B183" s="147" t="s">
        <v>20771</v>
      </c>
      <c r="C183" s="2" t="str">
        <f t="shared" ref="C183:C191" si="17">IF(B183&gt;0,HYPERLINK(CONCATENATE("PDF MIR/",B183,".pdf"),CONCATENATE("Open PDF MIR.",B183)),"")</f>
        <v>Open PDF MIR.RHS-KK-ECG-MIR-UNKNOWN-172-REV.00</v>
      </c>
      <c r="D183" s="83" t="s">
        <v>9869</v>
      </c>
      <c r="E183" s="403" t="s">
        <v>9870</v>
      </c>
      <c r="F183" s="27" t="s">
        <v>17</v>
      </c>
      <c r="G183" s="54">
        <v>45573</v>
      </c>
      <c r="H183" s="27">
        <v>45573</v>
      </c>
      <c r="I183" s="65" t="s">
        <v>62</v>
      </c>
      <c r="J183" s="27"/>
      <c r="K183" s="27"/>
      <c r="L183" s="962"/>
      <c r="M183" s="27"/>
      <c r="N183" s="27"/>
      <c r="O183" s="27"/>
      <c r="P183" s="27"/>
      <c r="Q183" s="27"/>
      <c r="R183" s="27"/>
      <c r="S183" s="27"/>
      <c r="T183" s="27"/>
      <c r="U183" s="27"/>
      <c r="V183" s="311" t="str">
        <f t="shared" si="13"/>
        <v>Open PDF MIR.RHS-KK-ECG-MIR-UNKNOWN-172-REV.00</v>
      </c>
    </row>
    <row r="184" spans="1:22" ht="58.5" customHeight="1" thickBot="1" x14ac:dyDescent="0.35">
      <c r="A184" s="61">
        <f t="shared" si="11"/>
        <v>179</v>
      </c>
      <c r="B184" s="147" t="s">
        <v>20772</v>
      </c>
      <c r="C184" s="2" t="str">
        <f t="shared" si="17"/>
        <v>Open PDF MIR.RHS-KK-ECG-MIR-UNKNOWN-173-REV.00</v>
      </c>
      <c r="D184" s="83" t="s">
        <v>10322</v>
      </c>
      <c r="E184" s="403" t="s">
        <v>8617</v>
      </c>
      <c r="F184" s="27" t="s">
        <v>17</v>
      </c>
      <c r="G184" s="54">
        <v>45588</v>
      </c>
      <c r="H184" s="27">
        <v>45589</v>
      </c>
      <c r="I184" s="65" t="s">
        <v>93</v>
      </c>
      <c r="J184" s="27"/>
      <c r="K184" s="27"/>
      <c r="L184" s="962"/>
      <c r="M184" s="27"/>
      <c r="N184" s="27"/>
      <c r="O184" s="27"/>
      <c r="P184" s="27"/>
      <c r="Q184" s="27"/>
      <c r="R184" s="27"/>
      <c r="S184" s="27"/>
      <c r="T184" s="27"/>
      <c r="U184" s="27"/>
      <c r="V184" s="311" t="str">
        <f t="shared" si="13"/>
        <v>Open PDF MIR.RHS-KK-ECG-MIR-UNKNOWN-173-REV.00</v>
      </c>
    </row>
    <row r="185" spans="1:22" ht="58.5" customHeight="1" thickBot="1" x14ac:dyDescent="0.35">
      <c r="A185" s="61">
        <f t="shared" si="11"/>
        <v>180</v>
      </c>
      <c r="B185" s="147" t="s">
        <v>20773</v>
      </c>
      <c r="C185" s="2" t="str">
        <f t="shared" si="17"/>
        <v>Open PDF MIR.RHS-KK-ECG-MIR-UNKNOWN-174-REV.00</v>
      </c>
      <c r="D185" s="597" t="s">
        <v>10519</v>
      </c>
      <c r="E185" s="403" t="s">
        <v>10520</v>
      </c>
      <c r="F185" s="27" t="s">
        <v>17</v>
      </c>
      <c r="G185" s="54">
        <v>45596</v>
      </c>
      <c r="H185" s="27">
        <v>45596</v>
      </c>
      <c r="I185" s="65" t="s">
        <v>62</v>
      </c>
      <c r="J185" s="27"/>
      <c r="K185" s="27"/>
      <c r="L185" s="962"/>
      <c r="M185" s="27"/>
      <c r="N185" s="27"/>
      <c r="O185" s="27"/>
      <c r="P185" s="27"/>
      <c r="Q185" s="27"/>
      <c r="R185" s="27"/>
      <c r="S185" s="27"/>
      <c r="T185" s="27"/>
      <c r="U185" s="27"/>
      <c r="V185" s="311" t="str">
        <f t="shared" si="13"/>
        <v>Open PDF MIR.RHS-KK-ECG-MIR-UNKNOWN-174-REV.00</v>
      </c>
    </row>
    <row r="186" spans="1:22" ht="58.5" customHeight="1" thickBot="1" x14ac:dyDescent="0.35">
      <c r="A186" s="61">
        <f t="shared" si="11"/>
        <v>181</v>
      </c>
      <c r="B186" s="147" t="s">
        <v>20774</v>
      </c>
      <c r="C186" s="2" t="str">
        <f t="shared" si="17"/>
        <v>Open PDF MIR.RHS-KK-ECG-MIR-ELE-175-REV.00</v>
      </c>
      <c r="D186" s="83" t="s">
        <v>10636</v>
      </c>
      <c r="E186" s="403" t="s">
        <v>6299</v>
      </c>
      <c r="F186" s="27" t="s">
        <v>17</v>
      </c>
      <c r="G186" s="54">
        <v>45604</v>
      </c>
      <c r="H186" s="27">
        <v>45607</v>
      </c>
      <c r="I186" s="65" t="s">
        <v>62</v>
      </c>
      <c r="J186" s="27"/>
      <c r="K186" s="27"/>
      <c r="L186" s="962"/>
      <c r="M186" s="27"/>
      <c r="N186" s="27"/>
      <c r="O186" s="27"/>
      <c r="P186" s="27"/>
      <c r="Q186" s="27"/>
      <c r="R186" s="27"/>
      <c r="S186" s="27"/>
      <c r="T186" s="27"/>
      <c r="U186" s="27"/>
      <c r="V186" s="311" t="str">
        <f t="shared" si="13"/>
        <v>Open PDF MIR.RHS-KK-ECG-MIR-ELE-175-REV.00</v>
      </c>
    </row>
    <row r="187" spans="1:22" ht="58.5" customHeight="1" thickBot="1" x14ac:dyDescent="0.35">
      <c r="A187" s="61">
        <f t="shared" si="11"/>
        <v>182</v>
      </c>
      <c r="B187" s="147" t="s">
        <v>20775</v>
      </c>
      <c r="C187" s="2" t="str">
        <f t="shared" si="17"/>
        <v>Open PDF MIR.RHS-KK-ECG-MIR-UNKNOWN-176-REV.00</v>
      </c>
      <c r="D187" s="83" t="s">
        <v>9698</v>
      </c>
      <c r="E187" s="403"/>
      <c r="F187" s="27" t="s">
        <v>17</v>
      </c>
      <c r="G187" s="54">
        <v>45607</v>
      </c>
      <c r="H187" s="54">
        <v>45607</v>
      </c>
      <c r="I187" s="65" t="s">
        <v>93</v>
      </c>
      <c r="J187" s="27"/>
      <c r="K187" s="27"/>
      <c r="L187" s="962"/>
      <c r="M187" s="27"/>
      <c r="N187" s="27"/>
      <c r="O187" s="27"/>
      <c r="P187" s="27"/>
      <c r="Q187" s="27"/>
      <c r="R187" s="27"/>
      <c r="S187" s="27"/>
      <c r="T187" s="27"/>
      <c r="U187" s="27"/>
      <c r="V187" s="311" t="str">
        <f t="shared" si="13"/>
        <v>Open PDF MIR.RHS-KK-ECG-MIR-UNKNOWN-176-REV.00</v>
      </c>
    </row>
    <row r="188" spans="1:22" ht="58.5" customHeight="1" thickBot="1" x14ac:dyDescent="0.35">
      <c r="A188" s="61">
        <f t="shared" si="11"/>
        <v>183</v>
      </c>
      <c r="B188" s="147" t="s">
        <v>20776</v>
      </c>
      <c r="C188" s="2" t="str">
        <f t="shared" si="17"/>
        <v>Open PDF MIR.RHS-KK-ECG-MIR-UNKNOWN-177-REV.01</v>
      </c>
      <c r="D188" s="83" t="s">
        <v>10713</v>
      </c>
      <c r="E188" s="403" t="s">
        <v>8617</v>
      </c>
      <c r="F188" s="27" t="s">
        <v>17</v>
      </c>
      <c r="G188" s="54">
        <v>45610</v>
      </c>
      <c r="H188" s="54">
        <v>45610</v>
      </c>
      <c r="I188" s="65" t="s">
        <v>26</v>
      </c>
      <c r="J188" s="27">
        <v>45638</v>
      </c>
      <c r="K188" s="27">
        <v>45640</v>
      </c>
      <c r="L188" s="962" t="s">
        <v>26</v>
      </c>
      <c r="M188" s="27"/>
      <c r="N188" s="27"/>
      <c r="O188" s="27"/>
      <c r="P188" s="27"/>
      <c r="Q188" s="27"/>
      <c r="R188" s="27"/>
      <c r="S188" s="27"/>
      <c r="T188" s="27"/>
      <c r="U188" s="27"/>
      <c r="V188" s="311" t="str">
        <f t="shared" si="13"/>
        <v>Open PDF MIR.RHS-KK-ECG-MIR-UNKNOWN-177-REV.01</v>
      </c>
    </row>
    <row r="189" spans="1:22" ht="58.5" customHeight="1" thickBot="1" x14ac:dyDescent="0.35">
      <c r="A189" s="61">
        <f t="shared" si="11"/>
        <v>184</v>
      </c>
      <c r="B189" s="147" t="s">
        <v>20777</v>
      </c>
      <c r="C189" s="2" t="str">
        <f t="shared" si="17"/>
        <v>Open PDF MIR.RHS-KK-ECG-MIR-UNKNOWN-178-REV.00</v>
      </c>
      <c r="D189" s="83" t="s">
        <v>6757</v>
      </c>
      <c r="E189" s="403" t="s">
        <v>6758</v>
      </c>
      <c r="F189" s="27" t="s">
        <v>17</v>
      </c>
      <c r="G189" s="54">
        <v>45630</v>
      </c>
      <c r="H189" s="27">
        <v>45630</v>
      </c>
      <c r="I189" s="65" t="s">
        <v>62</v>
      </c>
      <c r="J189" s="27"/>
      <c r="K189" s="27"/>
      <c r="L189" s="962"/>
      <c r="M189" s="27"/>
      <c r="N189" s="27"/>
      <c r="O189" s="27"/>
      <c r="P189" s="27"/>
      <c r="Q189" s="27"/>
      <c r="R189" s="27"/>
      <c r="S189" s="27"/>
      <c r="T189" s="27"/>
      <c r="U189" s="27"/>
      <c r="V189" s="311" t="str">
        <f t="shared" si="13"/>
        <v>Open PDF MIR.RHS-KK-ECG-MIR-UNKNOWN-178-REV.00</v>
      </c>
    </row>
    <row r="190" spans="1:22" ht="58.5" customHeight="1" thickBot="1" x14ac:dyDescent="0.35">
      <c r="A190" s="61">
        <f t="shared" si="11"/>
        <v>185</v>
      </c>
      <c r="B190" s="147" t="s">
        <v>20778</v>
      </c>
      <c r="C190" s="2" t="str">
        <f t="shared" si="17"/>
        <v>Open PDF MIR.RHS-KK-ECG-MIR-UNKNOWN-179-REV.00</v>
      </c>
      <c r="D190" s="83" t="s">
        <v>10713</v>
      </c>
      <c r="E190" s="403" t="s">
        <v>8617</v>
      </c>
      <c r="F190" s="27" t="s">
        <v>17</v>
      </c>
      <c r="G190" s="54">
        <v>45636</v>
      </c>
      <c r="H190" s="27">
        <v>45636</v>
      </c>
      <c r="I190" s="65" t="s">
        <v>93</v>
      </c>
      <c r="J190" s="27"/>
      <c r="K190" s="27"/>
      <c r="L190" s="962"/>
      <c r="M190" s="27"/>
      <c r="N190" s="27"/>
      <c r="O190" s="27"/>
      <c r="P190" s="27"/>
      <c r="Q190" s="27"/>
      <c r="R190" s="27"/>
      <c r="S190" s="27"/>
      <c r="T190" s="27"/>
      <c r="U190" s="27"/>
      <c r="V190" s="311" t="str">
        <f t="shared" si="13"/>
        <v>Open PDF MIR.RHS-KK-ECG-MIR-UNKNOWN-179-REV.00</v>
      </c>
    </row>
    <row r="191" spans="1:22" ht="58.5" customHeight="1" thickBot="1" x14ac:dyDescent="0.35">
      <c r="A191" s="61">
        <f t="shared" si="11"/>
        <v>186</v>
      </c>
      <c r="B191" s="147" t="s">
        <v>20779</v>
      </c>
      <c r="C191" s="2" t="str">
        <f t="shared" si="17"/>
        <v>Open PDF MIR.RHS-KK-ECG-MIR-UNKNOWN-180-REV.00</v>
      </c>
      <c r="D191" s="83" t="s">
        <v>10322</v>
      </c>
      <c r="E191" s="403" t="s">
        <v>8617</v>
      </c>
      <c r="F191" s="27" t="s">
        <v>17</v>
      </c>
      <c r="G191" s="54">
        <v>45636</v>
      </c>
      <c r="H191" s="27">
        <v>45636</v>
      </c>
      <c r="I191" s="65" t="s">
        <v>93</v>
      </c>
      <c r="J191" s="27"/>
      <c r="K191" s="27"/>
      <c r="L191" s="962"/>
      <c r="M191" s="27"/>
      <c r="N191" s="27"/>
      <c r="O191" s="27"/>
      <c r="P191" s="27"/>
      <c r="Q191" s="27"/>
      <c r="R191" s="27"/>
      <c r="S191" s="27"/>
      <c r="T191" s="27"/>
      <c r="U191" s="27"/>
      <c r="V191" s="311" t="str">
        <f t="shared" si="13"/>
        <v>Open PDF MIR.RHS-KK-ECG-MIR-UNKNOWN-180-REV.00</v>
      </c>
    </row>
    <row r="192" spans="1:22" ht="58.5" customHeight="1" thickBot="1" x14ac:dyDescent="0.35">
      <c r="A192" s="61">
        <f t="shared" si="11"/>
        <v>187</v>
      </c>
      <c r="B192" s="147" t="s">
        <v>20780</v>
      </c>
      <c r="C192" s="2" t="str">
        <f t="shared" ref="C192:C202" si="18">IF(B192&gt;0,HYPERLINK(CONCATENATE("PDF MIR/",B192,".pdf"),CONCATENATE("Open PDF MIR.",B192)),"")</f>
        <v>Open PDF MIR.RHS-KK-ECG-MIR-UNKNOWN-181-REV.00</v>
      </c>
      <c r="D192" s="83" t="s">
        <v>10713</v>
      </c>
      <c r="E192" s="403" t="s">
        <v>8617</v>
      </c>
      <c r="F192" s="27" t="s">
        <v>17</v>
      </c>
      <c r="G192" s="54">
        <v>45582</v>
      </c>
      <c r="H192" s="27">
        <v>45582</v>
      </c>
      <c r="I192" s="65" t="s">
        <v>93</v>
      </c>
      <c r="J192" s="27"/>
      <c r="K192" s="27"/>
      <c r="L192" s="962"/>
      <c r="M192" s="27"/>
      <c r="N192" s="27"/>
      <c r="O192" s="27"/>
      <c r="P192" s="27"/>
      <c r="Q192" s="27"/>
      <c r="R192" s="27"/>
      <c r="S192" s="27"/>
      <c r="T192" s="27"/>
      <c r="U192" s="27"/>
      <c r="V192" s="311" t="str">
        <f t="shared" si="13"/>
        <v>Open PDF MIR.RHS-KK-ECG-MIR-UNKNOWN-181-REV.00</v>
      </c>
    </row>
    <row r="193" spans="1:22" ht="58.5" customHeight="1" thickBot="1" x14ac:dyDescent="0.35">
      <c r="A193" s="61">
        <f t="shared" si="11"/>
        <v>188</v>
      </c>
      <c r="B193" s="147" t="s">
        <v>20781</v>
      </c>
      <c r="C193" s="2" t="str">
        <f t="shared" si="18"/>
        <v>Open PDF MIR.RHS-KK-ECG-MIR-ELE-182-REV.00</v>
      </c>
      <c r="D193" s="83" t="s">
        <v>10636</v>
      </c>
      <c r="E193" s="403" t="s">
        <v>6299</v>
      </c>
      <c r="F193" s="27" t="s">
        <v>17</v>
      </c>
      <c r="G193" s="54">
        <v>45638</v>
      </c>
      <c r="H193" s="27">
        <v>45638</v>
      </c>
      <c r="I193" s="65" t="s">
        <v>62</v>
      </c>
      <c r="J193" s="27"/>
      <c r="K193" s="27"/>
      <c r="L193" s="962"/>
      <c r="M193" s="27"/>
      <c r="N193" s="27"/>
      <c r="O193" s="27"/>
      <c r="P193" s="27"/>
      <c r="Q193" s="27"/>
      <c r="R193" s="27"/>
      <c r="S193" s="27"/>
      <c r="T193" s="27"/>
      <c r="U193" s="27"/>
      <c r="V193" s="311" t="str">
        <f t="shared" si="13"/>
        <v>Open PDF MIR.RHS-KK-ECG-MIR-ELE-182-REV.00</v>
      </c>
    </row>
    <row r="194" spans="1:22" ht="61.5" customHeight="1" thickBot="1" x14ac:dyDescent="0.35">
      <c r="A194" s="61">
        <f t="shared" si="11"/>
        <v>189</v>
      </c>
      <c r="B194" s="147" t="s">
        <v>20782</v>
      </c>
      <c r="C194" s="2" t="str">
        <f t="shared" si="18"/>
        <v>Open PDF MIR.RHS-KK-ECG-MIR-UNKNOWN-183-REV.01</v>
      </c>
      <c r="D194" s="83" t="s">
        <v>8774</v>
      </c>
      <c r="E194" s="534" t="s">
        <v>11077</v>
      </c>
      <c r="F194" s="27" t="s">
        <v>17</v>
      </c>
      <c r="G194" s="54">
        <v>45640</v>
      </c>
      <c r="H194" s="54">
        <v>45640</v>
      </c>
      <c r="I194" s="65" t="s">
        <v>26</v>
      </c>
      <c r="J194" s="27">
        <v>46158</v>
      </c>
      <c r="K194" s="27"/>
      <c r="L194" s="962" t="s">
        <v>83</v>
      </c>
      <c r="M194" s="27"/>
      <c r="N194" s="27"/>
      <c r="O194" s="27"/>
      <c r="P194" s="27"/>
      <c r="Q194" s="27"/>
      <c r="R194" s="27"/>
      <c r="S194" s="27"/>
      <c r="T194" s="27"/>
      <c r="U194" s="27"/>
      <c r="V194" s="311" t="str">
        <f t="shared" si="13"/>
        <v>Open PDF MIR.RHS-KK-ECG-MIR-UNKNOWN-183-REV.01</v>
      </c>
    </row>
    <row r="195" spans="1:22" ht="58.5" customHeight="1" thickBot="1" x14ac:dyDescent="0.35">
      <c r="A195" s="790">
        <f t="shared" si="11"/>
        <v>190</v>
      </c>
      <c r="B195" s="147" t="s">
        <v>20783</v>
      </c>
      <c r="C195" s="2" t="str">
        <f t="shared" si="18"/>
        <v>Open PDF MIR.RHS-KK-ECG-MIR-UNKNOWN-184-REV.01</v>
      </c>
      <c r="D195" s="83" t="s">
        <v>10713</v>
      </c>
      <c r="E195" s="403" t="s">
        <v>8617</v>
      </c>
      <c r="F195" s="27" t="s">
        <v>17</v>
      </c>
      <c r="G195" s="54">
        <v>45642</v>
      </c>
      <c r="H195" s="54">
        <v>45642</v>
      </c>
      <c r="I195" s="65" t="s">
        <v>26</v>
      </c>
      <c r="J195" s="27">
        <v>46042</v>
      </c>
      <c r="K195" s="27">
        <v>46048</v>
      </c>
      <c r="L195" s="962" t="s">
        <v>93</v>
      </c>
      <c r="M195" s="27"/>
      <c r="N195" s="547"/>
      <c r="O195" s="789"/>
      <c r="P195" s="27"/>
      <c r="Q195" s="27"/>
      <c r="R195" s="27"/>
      <c r="S195" s="27"/>
      <c r="T195" s="27"/>
      <c r="U195" s="27"/>
      <c r="V195" s="311" t="str">
        <f t="shared" si="13"/>
        <v>Open PDF MIR.RHS-KK-ECG-MIR-UNKNOWN-184-REV.01</v>
      </c>
    </row>
    <row r="196" spans="1:22" ht="58.5" customHeight="1" thickBot="1" x14ac:dyDescent="0.35">
      <c r="A196" s="61">
        <f t="shared" si="11"/>
        <v>191</v>
      </c>
      <c r="B196" s="147" t="s">
        <v>20784</v>
      </c>
      <c r="C196" s="2" t="str">
        <f t="shared" si="18"/>
        <v>Open PDF MIR.RHS-KK-ECG-MIR-UNKNOWN-185-REV.00</v>
      </c>
      <c r="D196" s="83" t="s">
        <v>11145</v>
      </c>
      <c r="E196" s="403" t="s">
        <v>8617</v>
      </c>
      <c r="F196" s="27" t="s">
        <v>17</v>
      </c>
      <c r="G196" s="54">
        <v>45644</v>
      </c>
      <c r="H196" s="27">
        <v>45644</v>
      </c>
      <c r="I196" s="65" t="s">
        <v>93</v>
      </c>
      <c r="J196" s="27"/>
      <c r="K196" s="27"/>
      <c r="L196" s="962"/>
      <c r="M196" s="27"/>
      <c r="N196" s="27"/>
      <c r="O196" s="27"/>
      <c r="P196" s="27"/>
      <c r="Q196" s="27"/>
      <c r="R196" s="27"/>
      <c r="S196" s="27"/>
      <c r="T196" s="27"/>
      <c r="U196" s="27"/>
      <c r="V196" s="311" t="str">
        <f t="shared" si="13"/>
        <v>Open PDF MIR.RHS-KK-ECG-MIR-UNKNOWN-185-REV.00</v>
      </c>
    </row>
    <row r="197" spans="1:22" ht="75" customHeight="1" thickBot="1" x14ac:dyDescent="0.35">
      <c r="A197" s="61">
        <f t="shared" si="11"/>
        <v>192</v>
      </c>
      <c r="B197" s="147" t="s">
        <v>20785</v>
      </c>
      <c r="C197" s="2" t="str">
        <f t="shared" si="18"/>
        <v>Open PDF MIR.RHS-KK-ECG-MIR-UNKNOWN-186-REV.00</v>
      </c>
      <c r="D197" s="83" t="s">
        <v>11174</v>
      </c>
      <c r="E197" s="403" t="s">
        <v>11215</v>
      </c>
      <c r="F197" s="27" t="s">
        <v>17</v>
      </c>
      <c r="G197" s="54">
        <v>45645</v>
      </c>
      <c r="H197" s="54">
        <v>45645</v>
      </c>
      <c r="I197" s="65" t="s">
        <v>62</v>
      </c>
      <c r="J197" s="27"/>
      <c r="K197" s="27"/>
      <c r="L197" s="962"/>
      <c r="M197" s="27"/>
      <c r="N197" s="27"/>
      <c r="O197" s="27"/>
      <c r="P197" s="27"/>
      <c r="Q197" s="27"/>
      <c r="R197" s="27"/>
      <c r="S197" s="27"/>
      <c r="T197" s="27"/>
      <c r="U197" s="27"/>
      <c r="V197" s="311" t="str">
        <f t="shared" si="13"/>
        <v>Open PDF MIR.RHS-KK-ECG-MIR-UNKNOWN-186-REV.00</v>
      </c>
    </row>
    <row r="198" spans="1:22" ht="58.5" customHeight="1" thickBot="1" x14ac:dyDescent="0.35">
      <c r="A198" s="61">
        <f t="shared" ref="A198:A261" si="19">ROW()-ROW($A$5)</f>
        <v>193</v>
      </c>
      <c r="B198" s="147" t="s">
        <v>20786</v>
      </c>
      <c r="C198" s="2" t="str">
        <f t="shared" si="18"/>
        <v>Open PDF MIR.RHS-KK-ECG-MIR-UNKNOWN-187-REV.00</v>
      </c>
      <c r="D198" s="83" t="s">
        <v>4316</v>
      </c>
      <c r="E198" s="403" t="s">
        <v>4596</v>
      </c>
      <c r="F198" s="27" t="s">
        <v>17</v>
      </c>
      <c r="G198" s="54">
        <v>45651</v>
      </c>
      <c r="H198" s="54">
        <v>45651</v>
      </c>
      <c r="I198" s="65" t="s">
        <v>93</v>
      </c>
      <c r="J198" s="27"/>
      <c r="K198" s="27"/>
      <c r="L198" s="962"/>
      <c r="M198" s="27"/>
      <c r="N198" s="27"/>
      <c r="O198" s="27"/>
      <c r="P198" s="27"/>
      <c r="Q198" s="27"/>
      <c r="R198" s="27"/>
      <c r="S198" s="27"/>
      <c r="T198" s="27"/>
      <c r="U198" s="27"/>
      <c r="V198" s="311" t="str">
        <f t="shared" si="13"/>
        <v>Open PDF MIR.RHS-KK-ECG-MIR-UNKNOWN-187-REV.00</v>
      </c>
    </row>
    <row r="199" spans="1:22" ht="70.5" customHeight="1" thickBot="1" x14ac:dyDescent="0.35">
      <c r="A199" s="61">
        <f t="shared" si="19"/>
        <v>194</v>
      </c>
      <c r="B199" s="147" t="s">
        <v>20787</v>
      </c>
      <c r="C199" s="2" t="str">
        <f t="shared" si="18"/>
        <v>Open PDF MIR.RHS-KK-ECG-MIR-CI-188-REV.00</v>
      </c>
      <c r="D199" s="597" t="s">
        <v>11226</v>
      </c>
      <c r="E199" s="403" t="s">
        <v>11227</v>
      </c>
      <c r="F199" s="27" t="s">
        <v>17</v>
      </c>
      <c r="G199" s="54">
        <v>45651</v>
      </c>
      <c r="H199" s="54">
        <v>45651</v>
      </c>
      <c r="I199" s="65" t="s">
        <v>62</v>
      </c>
      <c r="J199" s="27"/>
      <c r="K199" s="27"/>
      <c r="L199" s="962"/>
      <c r="M199" s="27"/>
      <c r="N199" s="27"/>
      <c r="O199" s="27"/>
      <c r="P199" s="27"/>
      <c r="Q199" s="27"/>
      <c r="R199" s="27"/>
      <c r="S199" s="27"/>
      <c r="T199" s="27"/>
      <c r="U199" s="27"/>
      <c r="V199" s="311" t="str">
        <f t="shared" si="13"/>
        <v>Open PDF MIR.RHS-KK-ECG-MIR-CI-188-REV.00</v>
      </c>
    </row>
    <row r="200" spans="1:22" ht="58.5" customHeight="1" thickBot="1" x14ac:dyDescent="0.35">
      <c r="A200" s="61">
        <f t="shared" si="19"/>
        <v>195</v>
      </c>
      <c r="B200" s="147" t="s">
        <v>20788</v>
      </c>
      <c r="C200" s="2" t="str">
        <f t="shared" si="18"/>
        <v>Open PDF MIR.RHS-KK-ECG-MIR-UNKNOWN-189-REV.00</v>
      </c>
      <c r="D200" s="597" t="s">
        <v>11252</v>
      </c>
      <c r="E200" s="403" t="s">
        <v>4596</v>
      </c>
      <c r="F200" s="27" t="s">
        <v>17</v>
      </c>
      <c r="G200" s="54">
        <v>45652</v>
      </c>
      <c r="H200" s="27">
        <v>45652</v>
      </c>
      <c r="I200" s="65" t="s">
        <v>93</v>
      </c>
      <c r="J200" s="27"/>
      <c r="K200" s="27"/>
      <c r="L200" s="962"/>
      <c r="M200" s="27"/>
      <c r="N200" s="27"/>
      <c r="O200" s="27"/>
      <c r="P200" s="27"/>
      <c r="Q200" s="27"/>
      <c r="R200" s="27"/>
      <c r="S200" s="27"/>
      <c r="T200" s="27"/>
      <c r="U200" s="27"/>
      <c r="V200" s="311" t="str">
        <f t="shared" si="13"/>
        <v>Open PDF MIR.RHS-KK-ECG-MIR-UNKNOWN-189-REV.00</v>
      </c>
    </row>
    <row r="201" spans="1:22" ht="58.5" customHeight="1" thickBot="1" x14ac:dyDescent="0.35">
      <c r="A201" s="61">
        <f t="shared" si="19"/>
        <v>196</v>
      </c>
      <c r="B201" s="147" t="s">
        <v>20789</v>
      </c>
      <c r="C201" s="2" t="str">
        <f t="shared" si="18"/>
        <v>Open PDF MIR.RHS-KK-ECG-MIR-UNKNOWN-190-REV.00</v>
      </c>
      <c r="D201" s="597" t="s">
        <v>11252</v>
      </c>
      <c r="E201" s="403" t="s">
        <v>4596</v>
      </c>
      <c r="F201" s="27" t="s">
        <v>17</v>
      </c>
      <c r="G201" s="54">
        <v>45652</v>
      </c>
      <c r="H201" s="54">
        <v>45652</v>
      </c>
      <c r="I201" s="65" t="s">
        <v>93</v>
      </c>
      <c r="J201" s="27"/>
      <c r="K201" s="27"/>
      <c r="L201" s="962"/>
      <c r="M201" s="27"/>
      <c r="N201" s="27"/>
      <c r="O201" s="27"/>
      <c r="P201" s="27"/>
      <c r="Q201" s="27"/>
      <c r="R201" s="27"/>
      <c r="S201" s="27"/>
      <c r="T201" s="27"/>
      <c r="U201" s="27"/>
      <c r="V201" s="311" t="str">
        <f t="shared" si="13"/>
        <v>Open PDF MIR.RHS-KK-ECG-MIR-UNKNOWN-190-REV.00</v>
      </c>
    </row>
    <row r="202" spans="1:22" ht="58.5" customHeight="1" thickBot="1" x14ac:dyDescent="0.35">
      <c r="A202" s="61">
        <f t="shared" si="19"/>
        <v>197</v>
      </c>
      <c r="B202" s="147" t="s">
        <v>20790</v>
      </c>
      <c r="C202" s="2" t="str">
        <f t="shared" si="18"/>
        <v>Open PDF MIR.RHS-KK-ECG-MIR-UNKNOWN-191-REV.00</v>
      </c>
      <c r="D202" s="597" t="s">
        <v>11252</v>
      </c>
      <c r="E202" s="403" t="s">
        <v>4596</v>
      </c>
      <c r="F202" s="27" t="s">
        <v>17</v>
      </c>
      <c r="G202" s="54">
        <v>45653</v>
      </c>
      <c r="H202" s="54">
        <v>45653</v>
      </c>
      <c r="I202" s="65" t="s">
        <v>93</v>
      </c>
      <c r="J202" s="27"/>
      <c r="K202" s="27"/>
      <c r="L202" s="962"/>
      <c r="M202" s="27"/>
      <c r="N202" s="27"/>
      <c r="O202" s="27"/>
      <c r="P202" s="27"/>
      <c r="Q202" s="27"/>
      <c r="R202" s="27"/>
      <c r="S202" s="27"/>
      <c r="T202" s="27"/>
      <c r="U202" s="27"/>
      <c r="V202" s="311" t="str">
        <f t="shared" si="13"/>
        <v>Open PDF MIR.RHS-KK-ECG-MIR-UNKNOWN-191-REV.00</v>
      </c>
    </row>
    <row r="203" spans="1:22" ht="58.5" customHeight="1" thickBot="1" x14ac:dyDescent="0.35">
      <c r="A203" s="61">
        <f t="shared" si="19"/>
        <v>198</v>
      </c>
      <c r="B203" s="147" t="s">
        <v>20791</v>
      </c>
      <c r="C203" s="2" t="str">
        <f t="shared" ref="C203:C224" si="20">IF(B203&gt;0,HYPERLINK(CONCATENATE("PDF MIR/",B203,".pdf"),CONCATENATE("Open PDF MIR.",B203)),"")</f>
        <v>Open PDF MIR.RHS-KK-ECG-MIR-UNKNOWN-192-REV.00</v>
      </c>
      <c r="D203" s="597" t="s">
        <v>11252</v>
      </c>
      <c r="E203" s="403" t="s">
        <v>4596</v>
      </c>
      <c r="F203" s="27" t="s">
        <v>17</v>
      </c>
      <c r="G203" s="54">
        <v>45656</v>
      </c>
      <c r="H203" s="27">
        <v>46021</v>
      </c>
      <c r="I203" s="65" t="s">
        <v>93</v>
      </c>
      <c r="J203" s="27"/>
      <c r="K203" s="27"/>
      <c r="L203" s="962"/>
      <c r="M203" s="27"/>
      <c r="N203" s="27"/>
      <c r="O203" s="27"/>
      <c r="P203" s="27"/>
      <c r="Q203" s="27"/>
      <c r="R203" s="27"/>
      <c r="S203" s="27"/>
      <c r="T203" s="27"/>
      <c r="U203" s="27"/>
      <c r="V203" s="311" t="str">
        <f t="shared" si="13"/>
        <v>Open PDF MIR.RHS-KK-ECG-MIR-UNKNOWN-192-REV.00</v>
      </c>
    </row>
    <row r="204" spans="1:22" ht="58.5" customHeight="1" thickBot="1" x14ac:dyDescent="0.35">
      <c r="A204" s="61">
        <f t="shared" si="19"/>
        <v>199</v>
      </c>
      <c r="B204" s="147" t="s">
        <v>20792</v>
      </c>
      <c r="C204" s="2" t="str">
        <f t="shared" si="20"/>
        <v>Open PDF MIR.RHS-KK-ECG-MIR-UNKNOWN-193-REV.00</v>
      </c>
      <c r="D204" s="597" t="s">
        <v>11252</v>
      </c>
      <c r="E204" s="403" t="s">
        <v>4596</v>
      </c>
      <c r="F204" s="27" t="s">
        <v>17</v>
      </c>
      <c r="G204" s="54">
        <v>45657</v>
      </c>
      <c r="H204" s="27">
        <v>46022</v>
      </c>
      <c r="I204" s="65" t="s">
        <v>93</v>
      </c>
      <c r="J204" s="27"/>
      <c r="K204" s="27"/>
      <c r="L204" s="962"/>
      <c r="M204" s="27"/>
      <c r="N204" s="27"/>
      <c r="O204" s="27"/>
      <c r="P204" s="27"/>
      <c r="Q204" s="27"/>
      <c r="R204" s="27"/>
      <c r="S204" s="27"/>
      <c r="T204" s="27"/>
      <c r="U204" s="27"/>
      <c r="V204" s="311" t="str">
        <f t="shared" si="13"/>
        <v>Open PDF MIR.RHS-KK-ECG-MIR-UNKNOWN-193-REV.00</v>
      </c>
    </row>
    <row r="205" spans="1:22" ht="58.5" customHeight="1" thickBot="1" x14ac:dyDescent="0.35">
      <c r="A205" s="61">
        <f t="shared" si="19"/>
        <v>200</v>
      </c>
      <c r="B205" s="147" t="s">
        <v>20793</v>
      </c>
      <c r="C205" s="2" t="str">
        <f t="shared" si="20"/>
        <v>Open PDF MIR.RHS-KK-ECG-MIR-UNKNOWN-194-REV.00</v>
      </c>
      <c r="D205" s="83" t="s">
        <v>6757</v>
      </c>
      <c r="E205" s="403" t="s">
        <v>9785</v>
      </c>
      <c r="F205" s="27" t="s">
        <v>17</v>
      </c>
      <c r="G205" s="54">
        <v>45657</v>
      </c>
      <c r="H205" s="54">
        <v>45657</v>
      </c>
      <c r="I205" s="65" t="s">
        <v>93</v>
      </c>
      <c r="J205" s="27"/>
      <c r="K205" s="27"/>
      <c r="L205" s="962"/>
      <c r="M205" s="27"/>
      <c r="N205" s="27"/>
      <c r="O205" s="27"/>
      <c r="P205" s="27"/>
      <c r="Q205" s="27"/>
      <c r="R205" s="27"/>
      <c r="S205" s="27"/>
      <c r="T205" s="27"/>
      <c r="U205" s="27"/>
      <c r="V205" s="311" t="str">
        <f t="shared" ref="V205:V232" si="21">IF(B205&gt;0,HYPERLINK(CONCATENATE("PDF MIR/",B205,".pdf"),CONCATENATE("Open PDF MIR.",B205)),"")</f>
        <v>Open PDF MIR.RHS-KK-ECG-MIR-UNKNOWN-194-REV.00</v>
      </c>
    </row>
    <row r="206" spans="1:22" ht="66.75" customHeight="1" thickBot="1" x14ac:dyDescent="0.35">
      <c r="A206" s="61">
        <f t="shared" si="19"/>
        <v>201</v>
      </c>
      <c r="B206" s="147" t="s">
        <v>20794</v>
      </c>
      <c r="C206" s="2" t="str">
        <f t="shared" si="20"/>
        <v>Open PDF MIR.RHS-KK-ECG-MIR-ELE-195-REV.00</v>
      </c>
      <c r="D206" s="83" t="s">
        <v>11372</v>
      </c>
      <c r="E206" s="403" t="s">
        <v>11373</v>
      </c>
      <c r="F206" s="27" t="s">
        <v>17</v>
      </c>
      <c r="G206" s="54">
        <v>45658</v>
      </c>
      <c r="H206" s="27">
        <v>45661</v>
      </c>
      <c r="I206" s="65" t="s">
        <v>93</v>
      </c>
      <c r="J206" s="27"/>
      <c r="K206" s="27"/>
      <c r="L206" s="962"/>
      <c r="M206" s="27"/>
      <c r="N206" s="27"/>
      <c r="O206" s="27"/>
      <c r="P206" s="27"/>
      <c r="Q206" s="27"/>
      <c r="R206" s="27"/>
      <c r="S206" s="27"/>
      <c r="T206" s="27"/>
      <c r="U206" s="27"/>
      <c r="V206" s="311" t="str">
        <f t="shared" si="21"/>
        <v>Open PDF MIR.RHS-KK-ECG-MIR-ELE-195-REV.00</v>
      </c>
    </row>
    <row r="207" spans="1:22" ht="58.5" customHeight="1" thickBot="1" x14ac:dyDescent="0.35">
      <c r="A207" s="61">
        <f t="shared" si="19"/>
        <v>202</v>
      </c>
      <c r="B207" s="147" t="s">
        <v>20795</v>
      </c>
      <c r="C207" s="2" t="str">
        <f t="shared" si="20"/>
        <v>Open PDF MIR.RHS-KK-ECG-MIR-UNKNOWN-196-REV.00</v>
      </c>
      <c r="D207" s="597" t="s">
        <v>11252</v>
      </c>
      <c r="E207" s="403" t="s">
        <v>4596</v>
      </c>
      <c r="F207" s="27" t="s">
        <v>17</v>
      </c>
      <c r="G207" s="54">
        <v>45661</v>
      </c>
      <c r="H207" s="27">
        <v>45661</v>
      </c>
      <c r="I207" s="65" t="s">
        <v>93</v>
      </c>
      <c r="J207" s="27"/>
      <c r="K207" s="27"/>
      <c r="L207" s="962"/>
      <c r="M207" s="27"/>
      <c r="N207" s="27"/>
      <c r="O207" s="27"/>
      <c r="P207" s="27"/>
      <c r="Q207" s="27"/>
      <c r="R207" s="27"/>
      <c r="S207" s="27"/>
      <c r="T207" s="27"/>
      <c r="U207" s="27"/>
      <c r="V207" s="311" t="str">
        <f t="shared" si="21"/>
        <v>Open PDF MIR.RHS-KK-ECG-MIR-UNKNOWN-196-REV.00</v>
      </c>
    </row>
    <row r="208" spans="1:22" ht="58.5" customHeight="1" thickBot="1" x14ac:dyDescent="0.35">
      <c r="A208" s="61">
        <f t="shared" si="19"/>
        <v>203</v>
      </c>
      <c r="B208" s="147" t="s">
        <v>20796</v>
      </c>
      <c r="C208" s="2" t="str">
        <f t="shared" si="20"/>
        <v>Open PDF MIR.RHS-KK-ECG-MIR-UNKNOWN-197-REV.00</v>
      </c>
      <c r="D208" s="597" t="s">
        <v>11538</v>
      </c>
      <c r="E208" s="403" t="s">
        <v>4598</v>
      </c>
      <c r="F208" s="27" t="s">
        <v>17</v>
      </c>
      <c r="G208" s="54">
        <v>45673</v>
      </c>
      <c r="H208" s="27">
        <v>45673</v>
      </c>
      <c r="I208" s="65" t="s">
        <v>93</v>
      </c>
      <c r="J208" s="27"/>
      <c r="K208" s="27"/>
      <c r="L208" s="962"/>
      <c r="M208" s="27"/>
      <c r="N208" s="27"/>
      <c r="O208" s="27"/>
      <c r="P208" s="27"/>
      <c r="Q208" s="27"/>
      <c r="R208" s="27"/>
      <c r="S208" s="27"/>
      <c r="T208" s="27"/>
      <c r="U208" s="27"/>
      <c r="V208" s="311" t="str">
        <f t="shared" si="21"/>
        <v>Open PDF MIR.RHS-KK-ECG-MIR-UNKNOWN-197-REV.00</v>
      </c>
    </row>
    <row r="209" spans="1:22" ht="58.5" customHeight="1" thickBot="1" x14ac:dyDescent="0.35">
      <c r="A209" s="61">
        <f t="shared" si="19"/>
        <v>204</v>
      </c>
      <c r="B209" s="147" t="s">
        <v>20797</v>
      </c>
      <c r="C209" s="2" t="str">
        <f t="shared" si="20"/>
        <v>Open PDF MIR.RHS-KK-ECG-MIR-UNKNOWN-198-REV.00</v>
      </c>
      <c r="D209" s="597" t="s">
        <v>8774</v>
      </c>
      <c r="E209" s="534" t="s">
        <v>11077</v>
      </c>
      <c r="F209" s="27" t="s">
        <v>17</v>
      </c>
      <c r="G209" s="54">
        <v>45675</v>
      </c>
      <c r="H209" s="54">
        <v>45675</v>
      </c>
      <c r="I209" s="65" t="s">
        <v>62</v>
      </c>
      <c r="J209" s="27"/>
      <c r="K209" s="27"/>
      <c r="L209" s="962"/>
      <c r="M209" s="27"/>
      <c r="N209" s="27"/>
      <c r="O209" s="27"/>
      <c r="P209" s="27"/>
      <c r="Q209" s="27"/>
      <c r="R209" s="27"/>
      <c r="S209" s="27"/>
      <c r="T209" s="27"/>
      <c r="U209" s="27"/>
      <c r="V209" s="311" t="str">
        <f t="shared" si="21"/>
        <v>Open PDF MIR.RHS-KK-ECG-MIR-UNKNOWN-198-REV.00</v>
      </c>
    </row>
    <row r="210" spans="1:22" ht="58.5" customHeight="1" thickBot="1" x14ac:dyDescent="0.35">
      <c r="A210" s="61">
        <f t="shared" si="19"/>
        <v>205</v>
      </c>
      <c r="B210" s="147" t="s">
        <v>20798</v>
      </c>
      <c r="C210" s="2" t="str">
        <f t="shared" si="20"/>
        <v>Open PDF MIR.RHS-KK-ECG-MIR-UNKNOWN-199-REV.00</v>
      </c>
      <c r="D210" s="597" t="s">
        <v>1341</v>
      </c>
      <c r="E210" s="403" t="s">
        <v>211</v>
      </c>
      <c r="F210" s="27" t="s">
        <v>17</v>
      </c>
      <c r="G210" s="54">
        <v>45675</v>
      </c>
      <c r="H210" s="54">
        <v>45675</v>
      </c>
      <c r="I210" s="65" t="s">
        <v>62</v>
      </c>
      <c r="J210" s="27"/>
      <c r="K210" s="27"/>
      <c r="L210" s="962"/>
      <c r="M210" s="27"/>
      <c r="N210" s="27"/>
      <c r="O210" s="27"/>
      <c r="P210" s="27"/>
      <c r="Q210" s="27"/>
      <c r="R210" s="27"/>
      <c r="S210" s="27"/>
      <c r="T210" s="27"/>
      <c r="U210" s="27"/>
      <c r="V210" s="311" t="str">
        <f t="shared" si="21"/>
        <v>Open PDF MIR.RHS-KK-ECG-MIR-UNKNOWN-199-REV.00</v>
      </c>
    </row>
    <row r="211" spans="1:22" ht="58.5" customHeight="1" thickBot="1" x14ac:dyDescent="0.35">
      <c r="A211" s="61">
        <f t="shared" si="19"/>
        <v>206</v>
      </c>
      <c r="B211" s="147" t="s">
        <v>20799</v>
      </c>
      <c r="C211" s="2" t="str">
        <f t="shared" si="20"/>
        <v>Open PDF MIR.RHS-KK-ECG-MIR-UNKNOWN-200-REV.00</v>
      </c>
      <c r="D211" s="597" t="s">
        <v>11637</v>
      </c>
      <c r="E211" s="403" t="s">
        <v>6295</v>
      </c>
      <c r="F211" s="27" t="s">
        <v>17</v>
      </c>
      <c r="G211" s="54">
        <v>45684</v>
      </c>
      <c r="H211" s="54">
        <v>45684</v>
      </c>
      <c r="I211" s="65" t="s">
        <v>93</v>
      </c>
      <c r="J211" s="27"/>
      <c r="K211" s="27"/>
      <c r="L211" s="962"/>
      <c r="M211" s="27"/>
      <c r="N211" s="27"/>
      <c r="O211" s="27"/>
      <c r="P211" s="27"/>
      <c r="Q211" s="27"/>
      <c r="R211" s="27"/>
      <c r="S211" s="27"/>
      <c r="T211" s="27"/>
      <c r="U211" s="27"/>
      <c r="V211" s="311" t="str">
        <f t="shared" si="21"/>
        <v>Open PDF MIR.RHS-KK-ECG-MIR-UNKNOWN-200-REV.00</v>
      </c>
    </row>
    <row r="212" spans="1:22" ht="58.5" customHeight="1" thickBot="1" x14ac:dyDescent="0.35">
      <c r="A212" s="61">
        <f t="shared" si="19"/>
        <v>207</v>
      </c>
      <c r="B212" s="147" t="s">
        <v>20800</v>
      </c>
      <c r="C212" s="2" t="str">
        <f t="shared" si="20"/>
        <v>Open PDF MIR.RHS-KK-ECG-MIR-SU-201-REV.00</v>
      </c>
      <c r="D212" s="598" t="s">
        <v>11787</v>
      </c>
      <c r="E212" s="403" t="s">
        <v>191</v>
      </c>
      <c r="F212" s="27" t="s">
        <v>17</v>
      </c>
      <c r="G212" s="54">
        <v>45694</v>
      </c>
      <c r="H212" s="54">
        <v>45696</v>
      </c>
      <c r="I212" s="65" t="s">
        <v>93</v>
      </c>
      <c r="J212" s="27"/>
      <c r="K212" s="27"/>
      <c r="L212" s="962"/>
      <c r="M212" s="27"/>
      <c r="N212" s="27"/>
      <c r="O212" s="27"/>
      <c r="P212" s="27"/>
      <c r="Q212" s="27"/>
      <c r="R212" s="27"/>
      <c r="S212" s="27"/>
      <c r="T212" s="27"/>
      <c r="U212" s="27"/>
      <c r="V212" s="311" t="str">
        <f t="shared" si="21"/>
        <v>Open PDF MIR.RHS-KK-ECG-MIR-SU-201-REV.00</v>
      </c>
    </row>
    <row r="213" spans="1:22" ht="58.5" customHeight="1" thickBot="1" x14ac:dyDescent="0.35">
      <c r="A213" s="61">
        <f t="shared" si="19"/>
        <v>208</v>
      </c>
      <c r="B213" s="147" t="s">
        <v>20801</v>
      </c>
      <c r="C213" s="2" t="str">
        <f t="shared" si="20"/>
        <v>Open PDF MIR.RHS-KK-ECG-MIR-UNKNOWN-202-REV.00</v>
      </c>
      <c r="D213" s="597" t="s">
        <v>11145</v>
      </c>
      <c r="E213" s="403" t="s">
        <v>8617</v>
      </c>
      <c r="F213" s="27" t="s">
        <v>17</v>
      </c>
      <c r="G213" s="54">
        <v>45691</v>
      </c>
      <c r="H213" s="27">
        <v>45698</v>
      </c>
      <c r="I213" s="65" t="s">
        <v>93</v>
      </c>
      <c r="J213" s="27"/>
      <c r="K213" s="27"/>
      <c r="L213" s="962"/>
      <c r="M213" s="27"/>
      <c r="N213" s="27"/>
      <c r="O213" s="27"/>
      <c r="P213" s="27"/>
      <c r="Q213" s="27"/>
      <c r="R213" s="27"/>
      <c r="S213" s="27"/>
      <c r="T213" s="27"/>
      <c r="U213" s="27"/>
      <c r="V213" s="311" t="str">
        <f t="shared" si="21"/>
        <v>Open PDF MIR.RHS-KK-ECG-MIR-UNKNOWN-202-REV.00</v>
      </c>
    </row>
    <row r="214" spans="1:22" ht="58.5" customHeight="1" thickBot="1" x14ac:dyDescent="0.35">
      <c r="A214" s="61">
        <f t="shared" si="19"/>
        <v>209</v>
      </c>
      <c r="B214" s="147" t="s">
        <v>20802</v>
      </c>
      <c r="C214" s="2" t="str">
        <f t="shared" si="20"/>
        <v>Open PDF MIR.RHS-KK-ECG-MIR-UNKNOWN-203-REV.00</v>
      </c>
      <c r="D214" s="597" t="s">
        <v>11739</v>
      </c>
      <c r="E214" s="403" t="s">
        <v>11740</v>
      </c>
      <c r="F214" s="27" t="s">
        <v>17</v>
      </c>
      <c r="G214" s="54">
        <v>45692</v>
      </c>
      <c r="H214" s="54">
        <v>45694</v>
      </c>
      <c r="I214" s="65" t="s">
        <v>93</v>
      </c>
      <c r="J214" s="27"/>
      <c r="K214" s="27"/>
      <c r="L214" s="962"/>
      <c r="M214" s="27"/>
      <c r="N214" s="27"/>
      <c r="O214" s="27"/>
      <c r="P214" s="27"/>
      <c r="Q214" s="27"/>
      <c r="R214" s="27"/>
      <c r="S214" s="27"/>
      <c r="T214" s="27"/>
      <c r="U214" s="27"/>
      <c r="V214" s="311" t="str">
        <f t="shared" si="21"/>
        <v>Open PDF MIR.RHS-KK-ECG-MIR-UNKNOWN-203-REV.00</v>
      </c>
    </row>
    <row r="215" spans="1:22" ht="58.5" customHeight="1" thickBot="1" x14ac:dyDescent="0.35">
      <c r="A215" s="61">
        <f t="shared" si="19"/>
        <v>210</v>
      </c>
      <c r="B215" s="147" t="s">
        <v>20803</v>
      </c>
      <c r="C215" s="2" t="str">
        <f t="shared" si="20"/>
        <v>Open PDF MIR.RHS-KK-ECG-MIR-SU-204-REV.01</v>
      </c>
      <c r="D215" s="598" t="s">
        <v>11786</v>
      </c>
      <c r="E215" s="403" t="s">
        <v>191</v>
      </c>
      <c r="F215" s="27" t="s">
        <v>17</v>
      </c>
      <c r="G215" s="54">
        <v>45694</v>
      </c>
      <c r="H215" s="54">
        <v>45696</v>
      </c>
      <c r="I215" s="65" t="s">
        <v>26</v>
      </c>
      <c r="J215" s="27">
        <v>45729</v>
      </c>
      <c r="K215" s="27">
        <v>45729</v>
      </c>
      <c r="L215" s="962" t="s">
        <v>93</v>
      </c>
      <c r="M215" s="27"/>
      <c r="N215" s="27"/>
      <c r="O215" s="27"/>
      <c r="P215" s="27"/>
      <c r="Q215" s="27"/>
      <c r="R215" s="27"/>
      <c r="S215" s="27"/>
      <c r="T215" s="27"/>
      <c r="U215" s="27"/>
      <c r="V215" s="311" t="str">
        <f t="shared" si="21"/>
        <v>Open PDF MIR.RHS-KK-ECG-MIR-SU-204-REV.01</v>
      </c>
    </row>
    <row r="216" spans="1:22" ht="58.5" customHeight="1" thickBot="1" x14ac:dyDescent="0.35">
      <c r="A216" s="61">
        <f t="shared" si="19"/>
        <v>211</v>
      </c>
      <c r="B216" s="147" t="s">
        <v>20804</v>
      </c>
      <c r="C216" s="2" t="str">
        <f t="shared" si="20"/>
        <v>Open PDF MIR.RHS-KK-ECG-MIR-SU-205-REV.00</v>
      </c>
      <c r="D216" s="597" t="s">
        <v>11802</v>
      </c>
      <c r="E216" s="403" t="s">
        <v>191</v>
      </c>
      <c r="F216" s="27" t="s">
        <v>17</v>
      </c>
      <c r="G216" s="54">
        <v>45696</v>
      </c>
      <c r="H216" s="54">
        <v>45696</v>
      </c>
      <c r="I216" s="65" t="s">
        <v>93</v>
      </c>
      <c r="J216" s="27"/>
      <c r="K216" s="27"/>
      <c r="L216" s="962"/>
      <c r="M216" s="27"/>
      <c r="N216" s="27"/>
      <c r="O216" s="27"/>
      <c r="P216" s="27"/>
      <c r="Q216" s="27"/>
      <c r="R216" s="27"/>
      <c r="S216" s="27"/>
      <c r="T216" s="27"/>
      <c r="U216" s="27"/>
      <c r="V216" s="311" t="str">
        <f t="shared" si="21"/>
        <v>Open PDF MIR.RHS-KK-ECG-MIR-SU-205-REV.00</v>
      </c>
    </row>
    <row r="217" spans="1:22" ht="58.5" customHeight="1" thickBot="1" x14ac:dyDescent="0.35">
      <c r="A217" s="61">
        <f t="shared" si="19"/>
        <v>212</v>
      </c>
      <c r="B217" s="147" t="s">
        <v>20805</v>
      </c>
      <c r="C217" s="2" t="str">
        <f t="shared" si="20"/>
        <v>Open PDF MIR.RHS-KK-ECG-MIR-UNKNOWN-206-REV.00</v>
      </c>
      <c r="D217" s="597" t="s">
        <v>11684</v>
      </c>
      <c r="E217" s="403" t="s">
        <v>8617</v>
      </c>
      <c r="F217" s="27" t="s">
        <v>17</v>
      </c>
      <c r="G217" s="54">
        <v>45696</v>
      </c>
      <c r="H217" s="27">
        <v>45697</v>
      </c>
      <c r="I217" s="65" t="s">
        <v>93</v>
      </c>
      <c r="J217" s="27"/>
      <c r="K217" s="27"/>
      <c r="L217" s="962"/>
      <c r="M217" s="27"/>
      <c r="N217" s="27"/>
      <c r="O217" s="27"/>
      <c r="P217" s="27"/>
      <c r="Q217" s="27"/>
      <c r="R217" s="27"/>
      <c r="S217" s="27"/>
      <c r="T217" s="27"/>
      <c r="U217" s="27"/>
      <c r="V217" s="311" t="str">
        <f t="shared" si="21"/>
        <v>Open PDF MIR.RHS-KK-ECG-MIR-UNKNOWN-206-REV.00</v>
      </c>
    </row>
    <row r="218" spans="1:22" ht="58.5" customHeight="1" thickBot="1" x14ac:dyDescent="0.35">
      <c r="A218" s="61">
        <f t="shared" si="19"/>
        <v>213</v>
      </c>
      <c r="B218" s="147" t="s">
        <v>20806</v>
      </c>
      <c r="C218" s="2" t="str">
        <f t="shared" si="20"/>
        <v>Open PDF MIR.RHS-KK-ECG-MIR-UNKNOWN-207-REV.00</v>
      </c>
      <c r="D218" s="597" t="s">
        <v>11841</v>
      </c>
      <c r="E218" s="403" t="s">
        <v>11842</v>
      </c>
      <c r="F218" s="27" t="s">
        <v>17</v>
      </c>
      <c r="G218" s="54">
        <v>45701</v>
      </c>
      <c r="H218" s="27">
        <v>45701</v>
      </c>
      <c r="I218" s="65" t="s">
        <v>62</v>
      </c>
      <c r="J218" s="27"/>
      <c r="K218" s="27"/>
      <c r="L218" s="962"/>
      <c r="M218" s="27"/>
      <c r="N218" s="27"/>
      <c r="O218" s="27"/>
      <c r="P218" s="27"/>
      <c r="Q218" s="27"/>
      <c r="R218" s="27"/>
      <c r="S218" s="27"/>
      <c r="T218" s="27"/>
      <c r="U218" s="27"/>
      <c r="V218" s="311" t="str">
        <f t="shared" si="21"/>
        <v>Open PDF MIR.RHS-KK-ECG-MIR-UNKNOWN-207-REV.00</v>
      </c>
    </row>
    <row r="219" spans="1:22" ht="58.5" customHeight="1" thickBot="1" x14ac:dyDescent="0.35">
      <c r="A219" s="61">
        <f t="shared" si="19"/>
        <v>214</v>
      </c>
      <c r="B219" s="147" t="s">
        <v>20807</v>
      </c>
      <c r="C219" s="2" t="str">
        <f t="shared" si="20"/>
        <v>Open PDF MIR.RHS-KK-ECG-MIR-UNKNOWN-208-REV.01</v>
      </c>
      <c r="D219" s="597" t="s">
        <v>11684</v>
      </c>
      <c r="E219" s="403" t="s">
        <v>8617</v>
      </c>
      <c r="F219" s="27" t="s">
        <v>17</v>
      </c>
      <c r="G219" s="54">
        <v>45703</v>
      </c>
      <c r="H219" s="27">
        <v>45703</v>
      </c>
      <c r="I219" s="65" t="s">
        <v>26</v>
      </c>
      <c r="J219" s="27">
        <v>45704</v>
      </c>
      <c r="K219" s="27">
        <v>45704</v>
      </c>
      <c r="L219" s="962" t="s">
        <v>93</v>
      </c>
      <c r="M219" s="27"/>
      <c r="N219" s="27"/>
      <c r="O219" s="27"/>
      <c r="P219" s="27"/>
      <c r="Q219" s="27"/>
      <c r="R219" s="27"/>
      <c r="S219" s="27"/>
      <c r="T219" s="27"/>
      <c r="U219" s="27"/>
      <c r="V219" s="311" t="str">
        <f t="shared" si="21"/>
        <v>Open PDF MIR.RHS-KK-ECG-MIR-UNKNOWN-208-REV.01</v>
      </c>
    </row>
    <row r="220" spans="1:22" ht="58.5" customHeight="1" thickBot="1" x14ac:dyDescent="0.35">
      <c r="A220" s="61">
        <f t="shared" si="19"/>
        <v>215</v>
      </c>
      <c r="B220" s="147" t="s">
        <v>20808</v>
      </c>
      <c r="C220" s="2" t="str">
        <f t="shared" si="20"/>
        <v>Open PDF MIR.RHS-KK-ECG-MIR-SU-209-REV.00</v>
      </c>
      <c r="D220" s="597" t="s">
        <v>11873</v>
      </c>
      <c r="E220" s="403" t="s">
        <v>191</v>
      </c>
      <c r="F220" s="27" t="s">
        <v>17</v>
      </c>
      <c r="G220" s="54">
        <v>45704</v>
      </c>
      <c r="H220" s="54">
        <v>45704</v>
      </c>
      <c r="I220" s="65" t="s">
        <v>93</v>
      </c>
      <c r="J220" s="27"/>
      <c r="K220" s="27"/>
      <c r="L220" s="962"/>
      <c r="M220" s="27"/>
      <c r="N220" s="27"/>
      <c r="O220" s="27"/>
      <c r="P220" s="27"/>
      <c r="Q220" s="27"/>
      <c r="R220" s="27"/>
      <c r="S220" s="27"/>
      <c r="T220" s="27"/>
      <c r="U220" s="27"/>
      <c r="V220" s="311" t="str">
        <f t="shared" si="21"/>
        <v>Open PDF MIR.RHS-KK-ECG-MIR-SU-209-REV.00</v>
      </c>
    </row>
    <row r="221" spans="1:22" ht="58.5" customHeight="1" thickBot="1" x14ac:dyDescent="0.35">
      <c r="A221" s="61">
        <f t="shared" si="19"/>
        <v>216</v>
      </c>
      <c r="B221" s="147" t="s">
        <v>20809</v>
      </c>
      <c r="C221" s="2" t="str">
        <f t="shared" si="20"/>
        <v>Open PDF MIR.RHS-KK-ECG-MIR-SU-210-REV.00</v>
      </c>
      <c r="D221" s="597" t="s">
        <v>11802</v>
      </c>
      <c r="E221" s="403" t="s">
        <v>191</v>
      </c>
      <c r="F221" s="27" t="s">
        <v>17</v>
      </c>
      <c r="G221" s="54">
        <v>45705</v>
      </c>
      <c r="H221" s="54">
        <v>45705</v>
      </c>
      <c r="I221" s="65" t="s">
        <v>93</v>
      </c>
      <c r="J221" s="27"/>
      <c r="K221" s="27"/>
      <c r="L221" s="962"/>
      <c r="M221" s="27"/>
      <c r="N221" s="27"/>
      <c r="O221" s="27"/>
      <c r="P221" s="27"/>
      <c r="Q221" s="27"/>
      <c r="R221" s="27"/>
      <c r="S221" s="27"/>
      <c r="T221" s="27"/>
      <c r="U221" s="27"/>
      <c r="V221" s="311" t="str">
        <f t="shared" si="21"/>
        <v>Open PDF MIR.RHS-KK-ECG-MIR-SU-210-REV.00</v>
      </c>
    </row>
    <row r="222" spans="1:22" ht="58.5" customHeight="1" thickBot="1" x14ac:dyDescent="0.35">
      <c r="A222" s="61">
        <f t="shared" si="19"/>
        <v>217</v>
      </c>
      <c r="B222" s="147" t="s">
        <v>20810</v>
      </c>
      <c r="C222" s="2" t="str">
        <f t="shared" si="20"/>
        <v>Open PDF MIR.RHS-KK-ECG-MIR-UNKNOWN-211-REV.00</v>
      </c>
      <c r="D222" s="83" t="s">
        <v>6757</v>
      </c>
      <c r="E222" s="403" t="s">
        <v>9785</v>
      </c>
      <c r="F222" s="27" t="s">
        <v>17</v>
      </c>
      <c r="G222" s="54">
        <v>45705</v>
      </c>
      <c r="H222" s="54">
        <v>45705</v>
      </c>
      <c r="I222" s="65" t="s">
        <v>93</v>
      </c>
      <c r="J222" s="27"/>
      <c r="K222" s="27"/>
      <c r="L222" s="962"/>
      <c r="M222" s="27"/>
      <c r="N222" s="27"/>
      <c r="O222" s="27"/>
      <c r="P222" s="27"/>
      <c r="Q222" s="27"/>
      <c r="R222" s="27"/>
      <c r="S222" s="27"/>
      <c r="T222" s="27"/>
      <c r="U222" s="27"/>
      <c r="V222" s="311" t="str">
        <f t="shared" si="21"/>
        <v>Open PDF MIR.RHS-KK-ECG-MIR-UNKNOWN-211-REV.00</v>
      </c>
    </row>
    <row r="223" spans="1:22" ht="58.5" customHeight="1" thickBot="1" x14ac:dyDescent="0.35">
      <c r="A223" s="61">
        <f t="shared" si="19"/>
        <v>218</v>
      </c>
      <c r="B223" s="147" t="s">
        <v>20811</v>
      </c>
      <c r="C223" s="2" t="str">
        <f t="shared" si="20"/>
        <v>Open PDF MIR.RHS-KK-ECG-MIR-UNKNOWN-212-REV.00</v>
      </c>
      <c r="D223" s="597" t="s">
        <v>11954</v>
      </c>
      <c r="E223" s="403" t="s">
        <v>11955</v>
      </c>
      <c r="F223" s="27" t="s">
        <v>17</v>
      </c>
      <c r="G223" s="54">
        <v>45710</v>
      </c>
      <c r="H223" s="54">
        <v>45710</v>
      </c>
      <c r="I223" s="65" t="s">
        <v>93</v>
      </c>
      <c r="J223" s="27"/>
      <c r="K223" s="27"/>
      <c r="L223" s="962"/>
      <c r="M223" s="27"/>
      <c r="N223" s="27"/>
      <c r="O223" s="27"/>
      <c r="P223" s="27"/>
      <c r="Q223" s="27"/>
      <c r="R223" s="27"/>
      <c r="S223" s="27"/>
      <c r="T223" s="27"/>
      <c r="U223" s="27"/>
      <c r="V223" s="311" t="str">
        <f t="shared" si="21"/>
        <v>Open PDF MIR.RHS-KK-ECG-MIR-UNKNOWN-212-REV.00</v>
      </c>
    </row>
    <row r="224" spans="1:22" ht="58.5" customHeight="1" thickBot="1" x14ac:dyDescent="0.35">
      <c r="A224" s="61">
        <f t="shared" si="19"/>
        <v>219</v>
      </c>
      <c r="B224" s="147" t="s">
        <v>20812</v>
      </c>
      <c r="C224" s="2" t="str">
        <f t="shared" si="20"/>
        <v>Open PDF MIR.RHS-KK-ECG-MIR-UNKNOWN-213-REV.00</v>
      </c>
      <c r="D224" s="83" t="s">
        <v>6757</v>
      </c>
      <c r="E224" s="403" t="s">
        <v>9785</v>
      </c>
      <c r="F224" s="27" t="s">
        <v>17</v>
      </c>
      <c r="G224" s="54">
        <v>45713</v>
      </c>
      <c r="H224" s="54">
        <v>45713</v>
      </c>
      <c r="I224" s="65" t="s">
        <v>93</v>
      </c>
      <c r="J224" s="27"/>
      <c r="K224" s="27"/>
      <c r="L224" s="962"/>
      <c r="M224" s="27"/>
      <c r="N224" s="27"/>
      <c r="O224" s="27"/>
      <c r="P224" s="27"/>
      <c r="Q224" s="27"/>
      <c r="R224" s="27"/>
      <c r="S224" s="27"/>
      <c r="T224" s="27"/>
      <c r="U224" s="27"/>
      <c r="V224" s="311" t="str">
        <f t="shared" si="21"/>
        <v>Open PDF MIR.RHS-KK-ECG-MIR-UNKNOWN-213-REV.00</v>
      </c>
    </row>
    <row r="225" spans="1:22" ht="58.5" customHeight="1" thickBot="1" x14ac:dyDescent="0.35">
      <c r="A225" s="61">
        <f t="shared" si="19"/>
        <v>220</v>
      </c>
      <c r="B225" s="147" t="s">
        <v>20813</v>
      </c>
      <c r="C225" s="2" t="str">
        <f t="shared" ref="C225:C250" si="22">IF(B225&gt;0,HYPERLINK(CONCATENATE("PDF MIR/",B225,".pdf"),CONCATENATE("Open PDF MIR.",B225)),"")</f>
        <v>Open PDF MIR.RHS-KK-ECG-MIR-UNKNOWN-214-REV.00</v>
      </c>
      <c r="D225" s="597" t="s">
        <v>12029</v>
      </c>
      <c r="E225" s="403" t="s">
        <v>12030</v>
      </c>
      <c r="F225" s="27" t="s">
        <v>17</v>
      </c>
      <c r="G225" s="54">
        <v>45719</v>
      </c>
      <c r="H225" s="27">
        <v>45721</v>
      </c>
      <c r="I225" s="65" t="s">
        <v>93</v>
      </c>
      <c r="J225" s="27"/>
      <c r="K225" s="27"/>
      <c r="L225" s="962"/>
      <c r="M225" s="27"/>
      <c r="N225" s="27"/>
      <c r="O225" s="27"/>
      <c r="P225" s="27"/>
      <c r="Q225" s="27"/>
      <c r="R225" s="27"/>
      <c r="S225" s="27"/>
      <c r="T225" s="27"/>
      <c r="U225" s="27"/>
      <c r="V225" s="311" t="str">
        <f>IF(B225&gt;0,HYPERLINK(CONCATENATE("PDF MIR/",B225,".pdf"),CONCATENATE("Open PDF MIR.",B225)),"")</f>
        <v>Open PDF MIR.RHS-KK-ECG-MIR-UNKNOWN-214-REV.00</v>
      </c>
    </row>
    <row r="226" spans="1:22" ht="58.5" customHeight="1" thickBot="1" x14ac:dyDescent="0.35">
      <c r="A226" s="61">
        <f t="shared" si="19"/>
        <v>221</v>
      </c>
      <c r="B226" s="147" t="s">
        <v>20814</v>
      </c>
      <c r="C226" s="2" t="str">
        <f t="shared" si="22"/>
        <v>Open PDF MIR.RHS-KK-ECG-MIR-UNKNOWN-215-REV.01</v>
      </c>
      <c r="D226" s="597" t="s">
        <v>12098</v>
      </c>
      <c r="E226" s="403" t="s">
        <v>8617</v>
      </c>
      <c r="F226" s="27" t="s">
        <v>17</v>
      </c>
      <c r="G226" s="54">
        <v>45725</v>
      </c>
      <c r="H226" s="27">
        <v>45725</v>
      </c>
      <c r="I226" s="65" t="s">
        <v>26</v>
      </c>
      <c r="J226" s="27">
        <v>45727</v>
      </c>
      <c r="K226" s="27">
        <v>45727</v>
      </c>
      <c r="L226" s="962" t="s">
        <v>93</v>
      </c>
      <c r="M226" s="27"/>
      <c r="N226" s="27"/>
      <c r="O226" s="27"/>
      <c r="P226" s="27"/>
      <c r="Q226" s="27"/>
      <c r="R226" s="27"/>
      <c r="S226" s="27"/>
      <c r="T226" s="27"/>
      <c r="U226" s="27"/>
      <c r="V226" s="311" t="str">
        <f t="shared" si="21"/>
        <v>Open PDF MIR.RHS-KK-ECG-MIR-UNKNOWN-215-REV.01</v>
      </c>
    </row>
    <row r="227" spans="1:22" ht="58.5" customHeight="1" thickBot="1" x14ac:dyDescent="0.35">
      <c r="A227" s="61">
        <f t="shared" si="19"/>
        <v>222</v>
      </c>
      <c r="B227" s="147" t="s">
        <v>20815</v>
      </c>
      <c r="C227" s="2" t="str">
        <f t="shared" si="22"/>
        <v>Open PDF MIR.RHS-KK-ECG-MIR-UNKNOWN-216-REV.00</v>
      </c>
      <c r="D227" s="597" t="s">
        <v>11684</v>
      </c>
      <c r="E227" s="403" t="s">
        <v>8617</v>
      </c>
      <c r="F227" s="27" t="s">
        <v>17</v>
      </c>
      <c r="G227" s="54">
        <v>45725</v>
      </c>
      <c r="H227" s="27">
        <v>45725</v>
      </c>
      <c r="I227" s="65" t="s">
        <v>93</v>
      </c>
      <c r="J227" s="27"/>
      <c r="K227" s="27"/>
      <c r="L227" s="962"/>
      <c r="M227" s="27"/>
      <c r="N227" s="27"/>
      <c r="O227" s="27"/>
      <c r="P227" s="27"/>
      <c r="Q227" s="27"/>
      <c r="R227" s="27"/>
      <c r="S227" s="27"/>
      <c r="T227" s="27"/>
      <c r="U227" s="27"/>
      <c r="V227" s="311" t="str">
        <f t="shared" si="21"/>
        <v>Open PDF MIR.RHS-KK-ECG-MIR-UNKNOWN-216-REV.00</v>
      </c>
    </row>
    <row r="228" spans="1:22" ht="58.5" customHeight="1" thickBot="1" x14ac:dyDescent="0.35">
      <c r="A228" s="61">
        <f t="shared" si="19"/>
        <v>223</v>
      </c>
      <c r="B228" s="147" t="s">
        <v>20816</v>
      </c>
      <c r="C228" s="2" t="str">
        <f t="shared" si="22"/>
        <v>Open PDF MIR.RHS-KK-ECG-MIR-UNKNOWN-217-REV.01</v>
      </c>
      <c r="D228" s="597" t="s">
        <v>12123</v>
      </c>
      <c r="E228" s="403" t="s">
        <v>8617</v>
      </c>
      <c r="F228" s="27" t="s">
        <v>17</v>
      </c>
      <c r="G228" s="54">
        <v>45728</v>
      </c>
      <c r="H228" s="27">
        <v>45725</v>
      </c>
      <c r="I228" s="65" t="s">
        <v>26</v>
      </c>
      <c r="J228" s="27">
        <v>46158</v>
      </c>
      <c r="K228" s="27"/>
      <c r="L228" s="962" t="s">
        <v>83</v>
      </c>
      <c r="M228" s="27"/>
      <c r="N228" s="27"/>
      <c r="O228" s="27"/>
      <c r="P228" s="27"/>
      <c r="Q228" s="27"/>
      <c r="R228" s="27"/>
      <c r="S228" s="27"/>
      <c r="T228" s="27"/>
      <c r="U228" s="27"/>
      <c r="V228" s="311" t="str">
        <f t="shared" si="21"/>
        <v>Open PDF MIR.RHS-KK-ECG-MIR-UNKNOWN-217-REV.01</v>
      </c>
    </row>
    <row r="229" spans="1:22" ht="58.5" customHeight="1" thickBot="1" x14ac:dyDescent="0.35">
      <c r="A229" s="61">
        <f t="shared" si="19"/>
        <v>224</v>
      </c>
      <c r="B229" s="147" t="s">
        <v>20817</v>
      </c>
      <c r="C229" s="2" t="str">
        <f t="shared" si="22"/>
        <v>Open PDF MIR.RHS-KK-ECG-MIR-UNKNOWN-218-REV.01</v>
      </c>
      <c r="D229" s="597" t="s">
        <v>12124</v>
      </c>
      <c r="E229" s="403" t="s">
        <v>8617</v>
      </c>
      <c r="F229" s="27" t="s">
        <v>17</v>
      </c>
      <c r="G229" s="54">
        <v>45728</v>
      </c>
      <c r="H229" s="27">
        <v>45728</v>
      </c>
      <c r="I229" s="65" t="s">
        <v>26</v>
      </c>
      <c r="J229" s="745">
        <v>45992</v>
      </c>
      <c r="K229" s="745">
        <v>45992</v>
      </c>
      <c r="L229" s="962" t="s">
        <v>93</v>
      </c>
      <c r="M229" s="27"/>
      <c r="N229" s="27"/>
      <c r="O229" s="27"/>
      <c r="P229" s="27"/>
      <c r="Q229" s="27"/>
      <c r="R229" s="27"/>
      <c r="S229" s="27"/>
      <c r="T229" s="27"/>
      <c r="U229" s="27"/>
      <c r="V229" s="311" t="str">
        <f t="shared" si="21"/>
        <v>Open PDF MIR.RHS-KK-ECG-MIR-UNKNOWN-218-REV.01</v>
      </c>
    </row>
    <row r="230" spans="1:22" ht="58.5" customHeight="1" thickBot="1" x14ac:dyDescent="0.35">
      <c r="A230" s="61">
        <f t="shared" si="19"/>
        <v>225</v>
      </c>
      <c r="B230" s="147" t="s">
        <v>20818</v>
      </c>
      <c r="C230" s="2" t="str">
        <f t="shared" si="22"/>
        <v>Open PDF MIR.RHS-KK-ECG-MIR-UNKNOWN-219-REV.00</v>
      </c>
      <c r="D230" s="597" t="s">
        <v>12125</v>
      </c>
      <c r="E230" s="403" t="s">
        <v>12126</v>
      </c>
      <c r="F230" s="27" t="s">
        <v>17</v>
      </c>
      <c r="G230" s="54">
        <v>45729</v>
      </c>
      <c r="H230" s="27">
        <v>45729</v>
      </c>
      <c r="I230" s="65" t="s">
        <v>93</v>
      </c>
      <c r="J230" s="27"/>
      <c r="K230" s="27"/>
      <c r="L230" s="962"/>
      <c r="M230" s="27"/>
      <c r="N230" s="27"/>
      <c r="O230" s="27"/>
      <c r="P230" s="27"/>
      <c r="Q230" s="27"/>
      <c r="R230" s="27"/>
      <c r="S230" s="27"/>
      <c r="T230" s="27"/>
      <c r="U230" s="27"/>
      <c r="V230" s="311" t="str">
        <f t="shared" si="21"/>
        <v>Open PDF MIR.RHS-KK-ECG-MIR-UNKNOWN-219-REV.00</v>
      </c>
    </row>
    <row r="231" spans="1:22" ht="58.5" customHeight="1" thickBot="1" x14ac:dyDescent="0.35">
      <c r="A231" s="61">
        <f t="shared" si="19"/>
        <v>226</v>
      </c>
      <c r="B231" s="147" t="s">
        <v>20819</v>
      </c>
      <c r="C231" s="2" t="str">
        <f t="shared" si="22"/>
        <v>Open PDF MIR.RHS-KK-ECG-MIR-UNKNOWN-220-REV.00</v>
      </c>
      <c r="D231" s="597" t="s">
        <v>11956</v>
      </c>
      <c r="E231" s="403" t="s">
        <v>8617</v>
      </c>
      <c r="F231" s="27" t="s">
        <v>17</v>
      </c>
      <c r="G231" s="54">
        <v>45732</v>
      </c>
      <c r="H231" s="27">
        <v>45732</v>
      </c>
      <c r="I231" s="65" t="s">
        <v>93</v>
      </c>
      <c r="J231" s="27"/>
      <c r="K231" s="27"/>
      <c r="L231" s="962"/>
      <c r="M231" s="27"/>
      <c r="N231" s="27"/>
      <c r="O231" s="27"/>
      <c r="P231" s="27"/>
      <c r="Q231" s="27"/>
      <c r="R231" s="27"/>
      <c r="S231" s="27"/>
      <c r="T231" s="27"/>
      <c r="U231" s="27"/>
      <c r="V231" s="311" t="str">
        <f t="shared" si="21"/>
        <v>Open PDF MIR.RHS-KK-ECG-MIR-UNKNOWN-220-REV.00</v>
      </c>
    </row>
    <row r="232" spans="1:22" ht="58.5" customHeight="1" thickBot="1" x14ac:dyDescent="0.35">
      <c r="A232" s="61">
        <f t="shared" si="19"/>
        <v>227</v>
      </c>
      <c r="B232" s="147" t="s">
        <v>20820</v>
      </c>
      <c r="C232" s="2" t="str">
        <f t="shared" si="22"/>
        <v>Open PDF MIR.RHS-KK-ECG-MIR-UNKNOWN-221-REV.01</v>
      </c>
      <c r="D232" s="597" t="s">
        <v>12123</v>
      </c>
      <c r="E232" s="403" t="s">
        <v>8617</v>
      </c>
      <c r="F232" s="27" t="s">
        <v>17</v>
      </c>
      <c r="G232" s="54">
        <v>45732</v>
      </c>
      <c r="H232" s="27">
        <v>45732</v>
      </c>
      <c r="I232" s="65" t="s">
        <v>26</v>
      </c>
      <c r="J232" s="27">
        <v>45741</v>
      </c>
      <c r="K232" s="27">
        <v>45741</v>
      </c>
      <c r="L232" s="962" t="s">
        <v>93</v>
      </c>
      <c r="M232" s="27"/>
      <c r="N232" s="27"/>
      <c r="O232" s="27"/>
      <c r="P232" s="27"/>
      <c r="Q232" s="27"/>
      <c r="R232" s="27"/>
      <c r="S232" s="27"/>
      <c r="T232" s="27"/>
      <c r="U232" s="27"/>
      <c r="V232" s="311" t="str">
        <f t="shared" si="21"/>
        <v>Open PDF MIR.RHS-KK-ECG-MIR-UNKNOWN-221-REV.01</v>
      </c>
    </row>
    <row r="233" spans="1:22" ht="58.5" customHeight="1" thickBot="1" x14ac:dyDescent="0.35">
      <c r="A233" s="61">
        <f t="shared" si="19"/>
        <v>228</v>
      </c>
      <c r="B233" s="147" t="s">
        <v>20821</v>
      </c>
      <c r="C233" s="2" t="str">
        <f t="shared" si="22"/>
        <v>Open PDF MIR.RHS-KK-ECG-MIR-UNKNOWN-222-REV.00</v>
      </c>
      <c r="D233" s="597" t="s">
        <v>12123</v>
      </c>
      <c r="E233" s="403" t="s">
        <v>8617</v>
      </c>
      <c r="F233" s="27" t="s">
        <v>17</v>
      </c>
      <c r="G233" s="54">
        <v>45741</v>
      </c>
      <c r="H233" s="27">
        <v>45741</v>
      </c>
      <c r="I233" s="65" t="s">
        <v>93</v>
      </c>
      <c r="J233" s="27"/>
      <c r="K233" s="27"/>
      <c r="L233" s="962"/>
      <c r="M233" s="27"/>
      <c r="N233" s="27"/>
      <c r="O233" s="27"/>
      <c r="P233" s="27"/>
      <c r="Q233" s="27"/>
      <c r="R233" s="27"/>
      <c r="S233" s="27"/>
      <c r="T233" s="27"/>
      <c r="U233" s="27"/>
      <c r="V233" s="311" t="str">
        <f t="shared" ref="V233:V272" si="23">IF(B233&gt;0,HYPERLINK(CONCATENATE("PDF MIR/",B233,".pdf"),CONCATENATE("Open PDF MIR.",B233)),"")</f>
        <v>Open PDF MIR.RHS-KK-ECG-MIR-UNKNOWN-222-REV.00</v>
      </c>
    </row>
    <row r="234" spans="1:22" ht="77.25" customHeight="1" thickBot="1" x14ac:dyDescent="0.35">
      <c r="A234" s="61">
        <f t="shared" si="19"/>
        <v>229</v>
      </c>
      <c r="B234" s="147" t="s">
        <v>20822</v>
      </c>
      <c r="C234" s="2" t="str">
        <f t="shared" si="22"/>
        <v>Open PDF MIR.RHS-KK-ECG-MIR-UNKNOWN-223-REV.00</v>
      </c>
      <c r="D234" s="597" t="s">
        <v>12279</v>
      </c>
      <c r="E234" s="403" t="s">
        <v>6433</v>
      </c>
      <c r="F234" s="27" t="s">
        <v>17</v>
      </c>
      <c r="G234" s="54">
        <v>45756</v>
      </c>
      <c r="H234" s="27">
        <v>45756</v>
      </c>
      <c r="I234" s="65" t="s">
        <v>93</v>
      </c>
      <c r="J234" s="27"/>
      <c r="K234" s="27"/>
      <c r="L234" s="962"/>
      <c r="M234" s="27"/>
      <c r="N234" s="27"/>
      <c r="O234" s="27"/>
      <c r="P234" s="27"/>
      <c r="Q234" s="27"/>
      <c r="R234" s="27"/>
      <c r="S234" s="27"/>
      <c r="T234" s="27"/>
      <c r="U234" s="27"/>
      <c r="V234" s="311" t="str">
        <f t="shared" si="23"/>
        <v>Open PDF MIR.RHS-KK-ECG-MIR-UNKNOWN-223-REV.00</v>
      </c>
    </row>
    <row r="235" spans="1:22" ht="99.75" customHeight="1" thickBot="1" x14ac:dyDescent="0.35">
      <c r="A235" s="61">
        <f t="shared" si="19"/>
        <v>230</v>
      </c>
      <c r="B235" s="147" t="s">
        <v>20823</v>
      </c>
      <c r="C235" s="2" t="str">
        <f t="shared" si="22"/>
        <v>Open PDF MIR.RHS-KK-ECG-MIR-UNKNOWN-224-REV.00</v>
      </c>
      <c r="D235" s="597" t="s">
        <v>12280</v>
      </c>
      <c r="E235" s="403" t="s">
        <v>11077</v>
      </c>
      <c r="F235" s="27" t="s">
        <v>17</v>
      </c>
      <c r="G235" s="54">
        <v>45759</v>
      </c>
      <c r="H235" s="27">
        <v>45759</v>
      </c>
      <c r="I235" s="65" t="s">
        <v>93</v>
      </c>
      <c r="J235" s="27"/>
      <c r="K235" s="27"/>
      <c r="L235" s="962"/>
      <c r="M235" s="27"/>
      <c r="N235" s="27"/>
      <c r="O235" s="27"/>
      <c r="P235" s="27"/>
      <c r="Q235" s="27"/>
      <c r="R235" s="27"/>
      <c r="S235" s="27"/>
      <c r="T235" s="27"/>
      <c r="U235" s="27"/>
      <c r="V235" s="311" t="str">
        <f t="shared" si="23"/>
        <v>Open PDF MIR.RHS-KK-ECG-MIR-UNKNOWN-224-REV.00</v>
      </c>
    </row>
    <row r="236" spans="1:22" ht="58.5" customHeight="1" thickBot="1" x14ac:dyDescent="0.35">
      <c r="A236" s="61">
        <f t="shared" si="19"/>
        <v>231</v>
      </c>
      <c r="B236" s="147" t="s">
        <v>20824</v>
      </c>
      <c r="C236" s="2" t="str">
        <f t="shared" si="22"/>
        <v>Open PDF MIR.RHS-KK-ECG-MIR-UNKNOWN-225-REV.00</v>
      </c>
      <c r="D236" s="597" t="s">
        <v>12029</v>
      </c>
      <c r="E236" s="403" t="s">
        <v>12030</v>
      </c>
      <c r="F236" s="27" t="s">
        <v>17</v>
      </c>
      <c r="G236" s="54">
        <v>45760</v>
      </c>
      <c r="H236" s="54">
        <v>45760</v>
      </c>
      <c r="I236" s="65" t="s">
        <v>93</v>
      </c>
      <c r="J236" s="27"/>
      <c r="K236" s="27"/>
      <c r="L236" s="962"/>
      <c r="M236" s="27"/>
      <c r="N236" s="27"/>
      <c r="O236" s="27"/>
      <c r="P236" s="27"/>
      <c r="Q236" s="27"/>
      <c r="R236" s="27"/>
      <c r="S236" s="27"/>
      <c r="T236" s="27"/>
      <c r="U236" s="27"/>
      <c r="V236" s="311" t="str">
        <f t="shared" si="23"/>
        <v>Open PDF MIR.RHS-KK-ECG-MIR-UNKNOWN-225-REV.00</v>
      </c>
    </row>
    <row r="237" spans="1:22" ht="58.5" customHeight="1" thickBot="1" x14ac:dyDescent="0.35">
      <c r="A237" s="61">
        <f t="shared" si="19"/>
        <v>232</v>
      </c>
      <c r="B237" s="147" t="s">
        <v>20825</v>
      </c>
      <c r="C237" s="2" t="str">
        <f t="shared" si="22"/>
        <v>Open PDF MIR.RHS-KK-ECG-MIR-UNKNOWN-226-REV.00</v>
      </c>
      <c r="D237" s="597" t="s">
        <v>6520</v>
      </c>
      <c r="E237" s="403" t="s">
        <v>9785</v>
      </c>
      <c r="F237" s="27" t="s">
        <v>17</v>
      </c>
      <c r="G237" s="54">
        <v>45761</v>
      </c>
      <c r="H237" s="27">
        <v>45761</v>
      </c>
      <c r="I237" s="65" t="s">
        <v>93</v>
      </c>
      <c r="J237" s="27"/>
      <c r="K237" s="27"/>
      <c r="L237" s="962"/>
      <c r="M237" s="27"/>
      <c r="N237" s="27"/>
      <c r="O237" s="27"/>
      <c r="P237" s="27"/>
      <c r="Q237" s="27"/>
      <c r="R237" s="27"/>
      <c r="S237" s="27"/>
      <c r="T237" s="27"/>
      <c r="U237" s="27"/>
      <c r="V237" s="311" t="str">
        <f t="shared" si="23"/>
        <v>Open PDF MIR.RHS-KK-ECG-MIR-UNKNOWN-226-REV.00</v>
      </c>
    </row>
    <row r="238" spans="1:22" ht="58.5" customHeight="1" thickBot="1" x14ac:dyDescent="0.35">
      <c r="A238" s="61">
        <f t="shared" si="19"/>
        <v>233</v>
      </c>
      <c r="B238" s="147" t="s">
        <v>20826</v>
      </c>
      <c r="C238" s="2" t="str">
        <f t="shared" si="22"/>
        <v>Open PDF MIR.RHS-KK-ECG-MIR-UNKNOWN-227-REV.00</v>
      </c>
      <c r="D238" s="597" t="s">
        <v>11841</v>
      </c>
      <c r="E238" s="403" t="s">
        <v>12317</v>
      </c>
      <c r="F238" s="27" t="s">
        <v>17</v>
      </c>
      <c r="G238" s="54">
        <v>45763</v>
      </c>
      <c r="H238" s="54">
        <v>45763</v>
      </c>
      <c r="I238" s="65" t="s">
        <v>93</v>
      </c>
      <c r="J238" s="27"/>
      <c r="K238" s="27"/>
      <c r="L238" s="962"/>
      <c r="M238" s="27"/>
      <c r="N238" s="27"/>
      <c r="O238" s="27"/>
      <c r="P238" s="27"/>
      <c r="Q238" s="27"/>
      <c r="R238" s="27"/>
      <c r="S238" s="27"/>
      <c r="T238" s="27"/>
      <c r="U238" s="27"/>
      <c r="V238" s="311" t="str">
        <f t="shared" si="23"/>
        <v>Open PDF MIR.RHS-KK-ECG-MIR-UNKNOWN-227-REV.00</v>
      </c>
    </row>
    <row r="239" spans="1:22" ht="58.5" customHeight="1" thickBot="1" x14ac:dyDescent="0.35">
      <c r="A239" s="61">
        <f t="shared" si="19"/>
        <v>234</v>
      </c>
      <c r="B239" s="147" t="s">
        <v>20827</v>
      </c>
      <c r="C239" s="2" t="str">
        <f t="shared" si="22"/>
        <v>Open PDF MIR.RHS-KK-ECG-MIR-UNKNOWN-228-REV.00</v>
      </c>
      <c r="D239" s="597" t="s">
        <v>12318</v>
      </c>
      <c r="E239" s="403" t="s">
        <v>6145</v>
      </c>
      <c r="F239" s="27" t="s">
        <v>17</v>
      </c>
      <c r="G239" s="54">
        <v>45763</v>
      </c>
      <c r="H239" s="54">
        <v>45763</v>
      </c>
      <c r="I239" s="65" t="s">
        <v>93</v>
      </c>
      <c r="J239" s="27"/>
      <c r="K239" s="27"/>
      <c r="L239" s="962"/>
      <c r="M239" s="27"/>
      <c r="N239" s="27"/>
      <c r="O239" s="27"/>
      <c r="P239" s="27"/>
      <c r="Q239" s="27"/>
      <c r="R239" s="27"/>
      <c r="S239" s="27"/>
      <c r="T239" s="27"/>
      <c r="U239" s="27"/>
      <c r="V239" s="311" t="str">
        <f t="shared" si="23"/>
        <v>Open PDF MIR.RHS-KK-ECG-MIR-UNKNOWN-228-REV.00</v>
      </c>
    </row>
    <row r="240" spans="1:22" ht="58.5" customHeight="1" thickBot="1" x14ac:dyDescent="0.35">
      <c r="A240" s="61">
        <f t="shared" si="19"/>
        <v>235</v>
      </c>
      <c r="B240" s="147" t="s">
        <v>20828</v>
      </c>
      <c r="C240" s="2" t="str">
        <f t="shared" si="22"/>
        <v>Open PDF MIR.RHS-KK-ECG-MIR-UNKNOWN-229-REV.00</v>
      </c>
      <c r="D240" s="83" t="s">
        <v>9698</v>
      </c>
      <c r="E240" s="403"/>
      <c r="F240" s="27" t="s">
        <v>17</v>
      </c>
      <c r="G240" s="54">
        <v>45774</v>
      </c>
      <c r="H240" s="27">
        <v>45776</v>
      </c>
      <c r="I240" s="65" t="s">
        <v>93</v>
      </c>
      <c r="J240" s="27"/>
      <c r="K240" s="27"/>
      <c r="L240" s="962"/>
      <c r="M240" s="27"/>
      <c r="N240" s="27"/>
      <c r="O240" s="27"/>
      <c r="P240" s="27"/>
      <c r="Q240" s="27"/>
      <c r="R240" s="27"/>
      <c r="S240" s="27"/>
      <c r="T240" s="27"/>
      <c r="U240" s="27"/>
      <c r="V240" s="311" t="str">
        <f t="shared" si="23"/>
        <v>Open PDF MIR.RHS-KK-ECG-MIR-UNKNOWN-229-REV.00</v>
      </c>
    </row>
    <row r="241" spans="1:22" ht="58.5" customHeight="1" thickBot="1" x14ac:dyDescent="0.35">
      <c r="A241" s="61">
        <f t="shared" si="19"/>
        <v>236</v>
      </c>
      <c r="B241" s="147" t="s">
        <v>20829</v>
      </c>
      <c r="C241" s="2" t="str">
        <f t="shared" si="22"/>
        <v>Open PDF MIR.RHS-KK-ECG-MIR-UNKNOWN-230-REV.00</v>
      </c>
      <c r="D241" s="83" t="s">
        <v>12029</v>
      </c>
      <c r="E241" s="403" t="s">
        <v>12030</v>
      </c>
      <c r="F241" s="27" t="s">
        <v>17</v>
      </c>
      <c r="G241" s="54">
        <v>45775</v>
      </c>
      <c r="H241" s="54">
        <v>45775</v>
      </c>
      <c r="I241" s="65" t="s">
        <v>93</v>
      </c>
      <c r="J241" s="27"/>
      <c r="K241" s="27"/>
      <c r="L241" s="962"/>
      <c r="M241" s="27"/>
      <c r="N241" s="27"/>
      <c r="O241" s="27"/>
      <c r="P241" s="27"/>
      <c r="Q241" s="27"/>
      <c r="R241" s="27"/>
      <c r="S241" s="27"/>
      <c r="T241" s="27"/>
      <c r="U241" s="27"/>
      <c r="V241" s="311" t="str">
        <f t="shared" si="23"/>
        <v>Open PDF MIR.RHS-KK-ECG-MIR-UNKNOWN-230-REV.00</v>
      </c>
    </row>
    <row r="242" spans="1:22" ht="58.5" customHeight="1" thickBot="1" x14ac:dyDescent="0.35">
      <c r="A242" s="61">
        <f t="shared" si="19"/>
        <v>237</v>
      </c>
      <c r="B242" s="147" t="s">
        <v>20830</v>
      </c>
      <c r="C242" s="2" t="str">
        <f t="shared" si="22"/>
        <v>Open PDF MIR.RHS-KK-ECG-MIR-UNKNOWN-231-REV.00</v>
      </c>
      <c r="D242" s="597" t="s">
        <v>12465</v>
      </c>
      <c r="E242" s="403" t="s">
        <v>12466</v>
      </c>
      <c r="F242" s="27" t="s">
        <v>17</v>
      </c>
      <c r="G242" s="54">
        <v>45777</v>
      </c>
      <c r="H242" s="54">
        <v>45777</v>
      </c>
      <c r="I242" s="65" t="s">
        <v>62</v>
      </c>
      <c r="J242" s="27"/>
      <c r="K242" s="27"/>
      <c r="L242" s="962"/>
      <c r="M242" s="27"/>
      <c r="N242" s="27"/>
      <c r="O242" s="27"/>
      <c r="P242" s="27"/>
      <c r="Q242" s="27"/>
      <c r="R242" s="27"/>
      <c r="S242" s="27"/>
      <c r="T242" s="27"/>
      <c r="U242" s="27"/>
      <c r="V242" s="311" t="str">
        <f t="shared" si="23"/>
        <v>Open PDF MIR.RHS-KK-ECG-MIR-UNKNOWN-231-REV.00</v>
      </c>
    </row>
    <row r="243" spans="1:22" ht="58.5" customHeight="1" thickBot="1" x14ac:dyDescent="0.35">
      <c r="A243" s="61">
        <f t="shared" si="19"/>
        <v>238</v>
      </c>
      <c r="B243" s="147" t="s">
        <v>20831</v>
      </c>
      <c r="C243" s="2" t="str">
        <f t="shared" si="22"/>
        <v>Open PDF MIR.RHS-KK-ECG-MIR-UNKNOWN-232-REV.00</v>
      </c>
      <c r="D243" s="597" t="s">
        <v>12510</v>
      </c>
      <c r="E243" s="403" t="s">
        <v>12509</v>
      </c>
      <c r="F243" s="27" t="s">
        <v>17</v>
      </c>
      <c r="G243" s="54">
        <v>45780</v>
      </c>
      <c r="H243" s="54">
        <v>45780</v>
      </c>
      <c r="I243" s="65" t="s">
        <v>62</v>
      </c>
      <c r="J243" s="27"/>
      <c r="K243" s="27"/>
      <c r="L243" s="962"/>
      <c r="M243" s="27"/>
      <c r="N243" s="27"/>
      <c r="O243" s="27"/>
      <c r="P243" s="27"/>
      <c r="Q243" s="27"/>
      <c r="R243" s="27"/>
      <c r="S243" s="27"/>
      <c r="T243" s="27"/>
      <c r="U243" s="27"/>
      <c r="V243" s="311" t="str">
        <f t="shared" si="23"/>
        <v>Open PDF MIR.RHS-KK-ECG-MIR-UNKNOWN-232-REV.00</v>
      </c>
    </row>
    <row r="244" spans="1:22" ht="58.5" customHeight="1" thickBot="1" x14ac:dyDescent="0.35">
      <c r="A244" s="61">
        <f t="shared" si="19"/>
        <v>239</v>
      </c>
      <c r="B244" s="147" t="s">
        <v>20832</v>
      </c>
      <c r="C244" s="2" t="str">
        <f t="shared" si="22"/>
        <v>Open PDF MIR.RHS-KK-ECG-MIR-UNKNOWN-233-REV.00</v>
      </c>
      <c r="D244" s="597" t="s">
        <v>12029</v>
      </c>
      <c r="E244" s="403" t="s">
        <v>12030</v>
      </c>
      <c r="F244" s="27" t="s">
        <v>17</v>
      </c>
      <c r="G244" s="54">
        <v>45782</v>
      </c>
      <c r="H244" s="27">
        <v>45782</v>
      </c>
      <c r="I244" s="65" t="s">
        <v>93</v>
      </c>
      <c r="J244" s="27"/>
      <c r="K244" s="27"/>
      <c r="L244" s="962"/>
      <c r="M244" s="27"/>
      <c r="N244" s="27"/>
      <c r="O244" s="27"/>
      <c r="P244" s="27"/>
      <c r="Q244" s="27"/>
      <c r="R244" s="27"/>
      <c r="S244" s="27"/>
      <c r="T244" s="27"/>
      <c r="U244" s="27"/>
      <c r="V244" s="311" t="str">
        <f t="shared" si="23"/>
        <v>Open PDF MIR.RHS-KK-ECG-MIR-UNKNOWN-233-REV.00</v>
      </c>
    </row>
    <row r="245" spans="1:22" ht="58.5" customHeight="1" thickBot="1" x14ac:dyDescent="0.35">
      <c r="A245" s="61">
        <f t="shared" si="19"/>
        <v>240</v>
      </c>
      <c r="B245" s="147" t="s">
        <v>20833</v>
      </c>
      <c r="C245" s="2" t="str">
        <f t="shared" si="22"/>
        <v>Open PDF MIR.RHS-KK-ECG-MIR-UNKNOWN-234-REV.00</v>
      </c>
      <c r="D245" s="597" t="s">
        <v>12583</v>
      </c>
      <c r="E245" s="403" t="s">
        <v>12030</v>
      </c>
      <c r="F245" s="27" t="s">
        <v>17</v>
      </c>
      <c r="G245" s="54">
        <v>45784</v>
      </c>
      <c r="H245" s="27">
        <v>45791</v>
      </c>
      <c r="I245" s="65" t="s">
        <v>93</v>
      </c>
      <c r="J245" s="27"/>
      <c r="K245" s="27"/>
      <c r="L245" s="962"/>
      <c r="M245" s="27"/>
      <c r="N245" s="27"/>
      <c r="O245" s="27"/>
      <c r="P245" s="27"/>
      <c r="Q245" s="27"/>
      <c r="R245" s="27"/>
      <c r="S245" s="27"/>
      <c r="T245" s="27"/>
      <c r="U245" s="27"/>
      <c r="V245" s="311" t="str">
        <f t="shared" si="23"/>
        <v>Open PDF MIR.RHS-KK-ECG-MIR-UNKNOWN-234-REV.00</v>
      </c>
    </row>
    <row r="246" spans="1:22" ht="58.5" customHeight="1" thickBot="1" x14ac:dyDescent="0.35">
      <c r="A246" s="61">
        <f t="shared" si="19"/>
        <v>241</v>
      </c>
      <c r="B246" s="147" t="s">
        <v>20834</v>
      </c>
      <c r="C246" s="2" t="str">
        <f t="shared" si="22"/>
        <v>Open PDF MIR.RHS-KK-ECG-MIR-UNKNOWN-235-REV.00</v>
      </c>
      <c r="D246" s="597" t="s">
        <v>11684</v>
      </c>
      <c r="E246" s="403" t="s">
        <v>8617</v>
      </c>
      <c r="F246" s="27" t="s">
        <v>17</v>
      </c>
      <c r="G246" s="54">
        <v>45789</v>
      </c>
      <c r="H246" s="27">
        <v>45789</v>
      </c>
      <c r="I246" s="65" t="s">
        <v>93</v>
      </c>
      <c r="J246" s="27"/>
      <c r="K246" s="27"/>
      <c r="L246" s="962"/>
      <c r="M246" s="27"/>
      <c r="N246" s="27"/>
      <c r="O246" s="27"/>
      <c r="P246" s="27"/>
      <c r="Q246" s="27"/>
      <c r="R246" s="27"/>
      <c r="S246" s="27"/>
      <c r="T246" s="27"/>
      <c r="U246" s="27"/>
      <c r="V246" s="311" t="str">
        <f t="shared" si="23"/>
        <v>Open PDF MIR.RHS-KK-ECG-MIR-UNKNOWN-235-REV.00</v>
      </c>
    </row>
    <row r="247" spans="1:22" ht="58.5" customHeight="1" thickBot="1" x14ac:dyDescent="0.35">
      <c r="A247" s="61">
        <f t="shared" si="19"/>
        <v>242</v>
      </c>
      <c r="B247" s="147" t="s">
        <v>20835</v>
      </c>
      <c r="C247" s="2" t="str">
        <f t="shared" si="22"/>
        <v>Open PDF MIR.RHS-KK-ECG-MIR-UNKNOWN-236-REV.00</v>
      </c>
      <c r="D247" s="597" t="s">
        <v>12029</v>
      </c>
      <c r="E247" s="403" t="s">
        <v>12030</v>
      </c>
      <c r="F247" s="27" t="s">
        <v>17</v>
      </c>
      <c r="G247" s="54">
        <v>45790</v>
      </c>
      <c r="H247" s="27">
        <v>45791</v>
      </c>
      <c r="I247" s="65" t="s">
        <v>93</v>
      </c>
      <c r="J247" s="27"/>
      <c r="K247" s="27"/>
      <c r="L247" s="962"/>
      <c r="M247" s="27"/>
      <c r="N247" s="27"/>
      <c r="O247" s="27"/>
      <c r="P247" s="27"/>
      <c r="Q247" s="27"/>
      <c r="R247" s="27"/>
      <c r="S247" s="27"/>
      <c r="T247" s="27"/>
      <c r="U247" s="27"/>
      <c r="V247" s="311" t="str">
        <f t="shared" si="23"/>
        <v>Open PDF MIR.RHS-KK-ECG-MIR-UNKNOWN-236-REV.00</v>
      </c>
    </row>
    <row r="248" spans="1:22" ht="58.5" customHeight="1" thickBot="1" x14ac:dyDescent="0.35">
      <c r="A248" s="61">
        <f t="shared" si="19"/>
        <v>243</v>
      </c>
      <c r="B248" s="147" t="s">
        <v>20836</v>
      </c>
      <c r="C248" s="2" t="str">
        <f t="shared" si="22"/>
        <v>Open PDF MIR.RHS-KK-ECG-MIR-UNKNOWN-237-REV.00</v>
      </c>
      <c r="D248" s="597" t="s">
        <v>12583</v>
      </c>
      <c r="E248" s="403" t="s">
        <v>12030</v>
      </c>
      <c r="F248" s="27" t="s">
        <v>17</v>
      </c>
      <c r="G248" s="54">
        <v>45790</v>
      </c>
      <c r="H248" s="27">
        <v>45791</v>
      </c>
      <c r="I248" s="65" t="s">
        <v>93</v>
      </c>
      <c r="J248" s="27"/>
      <c r="K248" s="27"/>
      <c r="L248" s="962"/>
      <c r="M248" s="27"/>
      <c r="N248" s="27"/>
      <c r="O248" s="27"/>
      <c r="P248" s="27"/>
      <c r="Q248" s="27"/>
      <c r="R248" s="27"/>
      <c r="S248" s="27"/>
      <c r="T248" s="27"/>
      <c r="U248" s="27"/>
      <c r="V248" s="311" t="str">
        <f t="shared" si="23"/>
        <v>Open PDF MIR.RHS-KK-ECG-MIR-UNKNOWN-237-REV.00</v>
      </c>
    </row>
    <row r="249" spans="1:22" ht="58.5" customHeight="1" thickBot="1" x14ac:dyDescent="0.35">
      <c r="A249" s="61">
        <f t="shared" si="19"/>
        <v>244</v>
      </c>
      <c r="B249" s="147" t="s">
        <v>20837</v>
      </c>
      <c r="C249" s="2" t="str">
        <f t="shared" si="22"/>
        <v>Open PDF MIR.RHS-KK-ECG-MIR-UNKNOWN-238-REV.00</v>
      </c>
      <c r="D249" s="597" t="s">
        <v>12617</v>
      </c>
      <c r="E249" s="403" t="s">
        <v>11955</v>
      </c>
      <c r="F249" s="27" t="s">
        <v>17</v>
      </c>
      <c r="G249" s="54">
        <v>45792</v>
      </c>
      <c r="H249" s="27">
        <v>45794</v>
      </c>
      <c r="I249" s="65" t="s">
        <v>93</v>
      </c>
      <c r="J249" s="27"/>
      <c r="K249" s="27"/>
      <c r="L249" s="962"/>
      <c r="M249" s="27"/>
      <c r="N249" s="27"/>
      <c r="O249" s="27"/>
      <c r="P249" s="27"/>
      <c r="Q249" s="27"/>
      <c r="R249" s="27"/>
      <c r="S249" s="27"/>
      <c r="T249" s="27"/>
      <c r="U249" s="27"/>
      <c r="V249" s="311" t="str">
        <f t="shared" si="23"/>
        <v>Open PDF MIR.RHS-KK-ECG-MIR-UNKNOWN-238-REV.00</v>
      </c>
    </row>
    <row r="250" spans="1:22" ht="58.5" customHeight="1" thickBot="1" x14ac:dyDescent="0.35">
      <c r="A250" s="61">
        <f t="shared" si="19"/>
        <v>245</v>
      </c>
      <c r="B250" s="147" t="s">
        <v>20838</v>
      </c>
      <c r="C250" s="2" t="str">
        <f t="shared" si="22"/>
        <v>Open PDF MIR.RHS-KK-ECG-MIR-UNKNOWN-239-REV.00</v>
      </c>
      <c r="D250" s="597" t="s">
        <v>12647</v>
      </c>
      <c r="E250" s="403" t="s">
        <v>8617</v>
      </c>
      <c r="F250" s="27" t="s">
        <v>17</v>
      </c>
      <c r="G250" s="54">
        <v>45795</v>
      </c>
      <c r="H250" s="27">
        <v>45796</v>
      </c>
      <c r="I250" s="65" t="s">
        <v>93</v>
      </c>
      <c r="J250" s="27"/>
      <c r="K250" s="27"/>
      <c r="L250" s="962"/>
      <c r="M250" s="27"/>
      <c r="N250" s="27"/>
      <c r="O250" s="27"/>
      <c r="P250" s="27"/>
      <c r="Q250" s="27"/>
      <c r="R250" s="27"/>
      <c r="S250" s="27"/>
      <c r="T250" s="27"/>
      <c r="U250" s="27"/>
      <c r="V250" s="311" t="str">
        <f t="shared" si="23"/>
        <v>Open PDF MIR.RHS-KK-ECG-MIR-UNKNOWN-239-REV.00</v>
      </c>
    </row>
    <row r="251" spans="1:22" ht="58.5" customHeight="1" thickBot="1" x14ac:dyDescent="0.35">
      <c r="A251" s="61">
        <f t="shared" si="19"/>
        <v>246</v>
      </c>
      <c r="B251" s="147" t="s">
        <v>20839</v>
      </c>
      <c r="C251" s="2" t="str">
        <f t="shared" ref="C251:C290" si="24">IF(B251&gt;0,HYPERLINK(CONCATENATE("PDF MIR/",B251,".pdf"),CONCATENATE("Open PDF MIR.",B251)),"")</f>
        <v>Open PDF MIR.RHS-KK-ECG-MIR-UNKNOWN-240-REV.00</v>
      </c>
      <c r="D251" s="597" t="s">
        <v>12617</v>
      </c>
      <c r="E251" s="403" t="s">
        <v>11955</v>
      </c>
      <c r="F251" s="27" t="s">
        <v>17</v>
      </c>
      <c r="G251" s="54">
        <v>45799</v>
      </c>
      <c r="H251" s="54">
        <v>45802</v>
      </c>
      <c r="I251" s="65" t="s">
        <v>93</v>
      </c>
      <c r="J251" s="27"/>
      <c r="K251" s="27"/>
      <c r="L251" s="962"/>
      <c r="M251" s="27"/>
      <c r="N251" s="27"/>
      <c r="O251" s="27"/>
      <c r="P251" s="27"/>
      <c r="Q251" s="27"/>
      <c r="R251" s="27"/>
      <c r="S251" s="27"/>
      <c r="T251" s="27"/>
      <c r="U251" s="27"/>
      <c r="V251" s="311" t="str">
        <f t="shared" si="23"/>
        <v>Open PDF MIR.RHS-KK-ECG-MIR-UNKNOWN-240-REV.00</v>
      </c>
    </row>
    <row r="252" spans="1:22" ht="58.5" customHeight="1" thickBot="1" x14ac:dyDescent="0.35">
      <c r="A252" s="61">
        <f t="shared" si="19"/>
        <v>247</v>
      </c>
      <c r="B252" s="147" t="s">
        <v>20840</v>
      </c>
      <c r="C252" s="2" t="str">
        <f t="shared" si="24"/>
        <v>Open PDF MIR.RHS-KK-ECG-MIR-UNKNOWN-241-REV.00</v>
      </c>
      <c r="D252" s="597" t="s">
        <v>12125</v>
      </c>
      <c r="E252" s="403" t="s">
        <v>12126</v>
      </c>
      <c r="F252" s="27" t="s">
        <v>17</v>
      </c>
      <c r="G252" s="54">
        <v>45803</v>
      </c>
      <c r="H252" s="54">
        <v>45803</v>
      </c>
      <c r="I252" s="65" t="s">
        <v>93</v>
      </c>
      <c r="J252" s="27"/>
      <c r="K252" s="27"/>
      <c r="L252" s="962"/>
      <c r="M252" s="27"/>
      <c r="N252" s="27"/>
      <c r="O252" s="27"/>
      <c r="P252" s="27"/>
      <c r="Q252" s="27"/>
      <c r="R252" s="27"/>
      <c r="S252" s="27"/>
      <c r="T252" s="27"/>
      <c r="U252" s="27"/>
      <c r="V252" s="311" t="str">
        <f t="shared" si="23"/>
        <v>Open PDF MIR.RHS-KK-ECG-MIR-UNKNOWN-241-REV.00</v>
      </c>
    </row>
    <row r="253" spans="1:22" ht="58.5" customHeight="1" thickBot="1" x14ac:dyDescent="0.35">
      <c r="A253" s="61">
        <f t="shared" si="19"/>
        <v>248</v>
      </c>
      <c r="B253" s="147" t="s">
        <v>20841</v>
      </c>
      <c r="C253" s="2" t="str">
        <f t="shared" si="24"/>
        <v>Open PDF MIR.RHS-KK-ECG-MIR-UNKNOWN-242-REV.00</v>
      </c>
      <c r="D253" s="597" t="s">
        <v>10743</v>
      </c>
      <c r="E253" s="403" t="s">
        <v>11299</v>
      </c>
      <c r="F253" s="27" t="s">
        <v>17</v>
      </c>
      <c r="G253" s="54">
        <v>45808</v>
      </c>
      <c r="H253" s="27">
        <v>45808</v>
      </c>
      <c r="I253" s="65" t="s">
        <v>93</v>
      </c>
      <c r="J253" s="27"/>
      <c r="K253" s="27"/>
      <c r="L253" s="962"/>
      <c r="M253" s="27"/>
      <c r="N253" s="27"/>
      <c r="O253" s="27"/>
      <c r="P253" s="27"/>
      <c r="Q253" s="27"/>
      <c r="R253" s="27"/>
      <c r="S253" s="27"/>
      <c r="T253" s="27"/>
      <c r="U253" s="27"/>
      <c r="V253" s="311" t="str">
        <f t="shared" si="23"/>
        <v>Open PDF MIR.RHS-KK-ECG-MIR-UNKNOWN-242-REV.00</v>
      </c>
    </row>
    <row r="254" spans="1:22" ht="105" customHeight="1" thickBot="1" x14ac:dyDescent="0.35">
      <c r="A254" s="61">
        <f t="shared" si="19"/>
        <v>249</v>
      </c>
      <c r="B254" s="147" t="s">
        <v>20842</v>
      </c>
      <c r="C254" s="2" t="str">
        <f t="shared" si="24"/>
        <v>Open PDF MIR.RHS-KK-ECG-MIR-UNKNOWN-243-REV.00</v>
      </c>
      <c r="D254" s="597" t="s">
        <v>12765</v>
      </c>
      <c r="E254" s="403" t="s">
        <v>8617</v>
      </c>
      <c r="F254" s="27" t="s">
        <v>17</v>
      </c>
      <c r="G254" s="54">
        <v>45810</v>
      </c>
      <c r="H254" s="27">
        <v>45810</v>
      </c>
      <c r="I254" s="65" t="s">
        <v>93</v>
      </c>
      <c r="J254" s="27"/>
      <c r="K254" s="27"/>
      <c r="L254" s="962"/>
      <c r="M254" s="27"/>
      <c r="N254" s="27"/>
      <c r="O254" s="27"/>
      <c r="P254" s="27"/>
      <c r="Q254" s="27"/>
      <c r="R254" s="27"/>
      <c r="S254" s="27"/>
      <c r="T254" s="27"/>
      <c r="U254" s="27"/>
      <c r="V254" s="311" t="str">
        <f t="shared" si="23"/>
        <v>Open PDF MIR.RHS-KK-ECG-MIR-UNKNOWN-243-REV.00</v>
      </c>
    </row>
    <row r="255" spans="1:22" ht="58.5" customHeight="1" thickBot="1" x14ac:dyDescent="0.35">
      <c r="A255" s="61">
        <f t="shared" si="19"/>
        <v>250</v>
      </c>
      <c r="B255" s="147" t="s">
        <v>20843</v>
      </c>
      <c r="C255" s="2" t="str">
        <f t="shared" si="24"/>
        <v>Open PDF MIR.RHS-KK-ECG-MIR-UNKNOWN-244-REV.01</v>
      </c>
      <c r="D255" s="597" t="s">
        <v>12766</v>
      </c>
      <c r="E255" s="403" t="s">
        <v>8617</v>
      </c>
      <c r="F255" s="27" t="s">
        <v>17</v>
      </c>
      <c r="G255" s="54">
        <v>45810</v>
      </c>
      <c r="H255" s="27">
        <v>45810</v>
      </c>
      <c r="I255" s="65" t="s">
        <v>26</v>
      </c>
      <c r="J255" s="745">
        <v>45992</v>
      </c>
      <c r="K255" s="745">
        <v>45992</v>
      </c>
      <c r="L255" s="962" t="s">
        <v>93</v>
      </c>
      <c r="M255" s="27"/>
      <c r="N255" s="27"/>
      <c r="O255" s="27"/>
      <c r="P255" s="27"/>
      <c r="Q255" s="27"/>
      <c r="R255" s="27"/>
      <c r="S255" s="27"/>
      <c r="T255" s="27"/>
      <c r="U255" s="27"/>
      <c r="V255" s="311" t="str">
        <f t="shared" si="23"/>
        <v>Open PDF MIR.RHS-KK-ECG-MIR-UNKNOWN-244-REV.01</v>
      </c>
    </row>
    <row r="256" spans="1:22" ht="58.5" customHeight="1" thickBot="1" x14ac:dyDescent="0.35">
      <c r="A256" s="61">
        <f t="shared" si="19"/>
        <v>251</v>
      </c>
      <c r="B256" s="147" t="s">
        <v>20844</v>
      </c>
      <c r="C256" s="2" t="str">
        <f t="shared" si="24"/>
        <v>Open PDF MIR.RHS-KK-ECG-MIR-UNKNOWN-245-REV.00</v>
      </c>
      <c r="D256" s="597" t="s">
        <v>12835</v>
      </c>
      <c r="E256" s="403" t="s">
        <v>12834</v>
      </c>
      <c r="F256" s="27" t="s">
        <v>17</v>
      </c>
      <c r="G256" s="27">
        <v>45830</v>
      </c>
      <c r="H256" s="27">
        <v>45831</v>
      </c>
      <c r="I256" s="65" t="s">
        <v>93</v>
      </c>
      <c r="J256" s="27"/>
      <c r="K256" s="27"/>
      <c r="L256" s="962"/>
      <c r="M256" s="27"/>
      <c r="N256" s="27"/>
      <c r="O256" s="27"/>
      <c r="P256" s="27"/>
      <c r="Q256" s="27"/>
      <c r="R256" s="27"/>
      <c r="S256" s="27"/>
      <c r="T256" s="27"/>
      <c r="U256" s="27"/>
      <c r="V256" s="311" t="str">
        <f t="shared" si="23"/>
        <v>Open PDF MIR.RHS-KK-ECG-MIR-UNKNOWN-245-REV.00</v>
      </c>
    </row>
    <row r="257" spans="1:22" ht="58.5" customHeight="1" thickBot="1" x14ac:dyDescent="0.35">
      <c r="A257" s="61">
        <f t="shared" si="19"/>
        <v>252</v>
      </c>
      <c r="B257" s="147" t="s">
        <v>20845</v>
      </c>
      <c r="C257" s="2" t="str">
        <f t="shared" si="24"/>
        <v>Open PDF MIR.RHS-KK-ECG-MIR-UNKNOWN-246-REV.00</v>
      </c>
      <c r="D257" s="597" t="s">
        <v>12869</v>
      </c>
      <c r="E257" s="403" t="s">
        <v>11227</v>
      </c>
      <c r="F257" s="27" t="s">
        <v>17</v>
      </c>
      <c r="G257" s="54">
        <v>45836</v>
      </c>
      <c r="H257" s="54">
        <v>45836</v>
      </c>
      <c r="I257" s="65" t="s">
        <v>93</v>
      </c>
      <c r="J257" s="27"/>
      <c r="K257" s="27"/>
      <c r="L257" s="962"/>
      <c r="M257" s="27"/>
      <c r="N257" s="27"/>
      <c r="O257" s="27"/>
      <c r="P257" s="27"/>
      <c r="Q257" s="27"/>
      <c r="R257" s="27"/>
      <c r="S257" s="27"/>
      <c r="T257" s="27"/>
      <c r="U257" s="27"/>
      <c r="V257" s="311" t="str">
        <f t="shared" si="23"/>
        <v>Open PDF MIR.RHS-KK-ECG-MIR-UNKNOWN-246-REV.00</v>
      </c>
    </row>
    <row r="258" spans="1:22" ht="58.5" customHeight="1" thickBot="1" x14ac:dyDescent="0.35">
      <c r="A258" s="61">
        <f t="shared" si="19"/>
        <v>253</v>
      </c>
      <c r="B258" s="147" t="s">
        <v>20846</v>
      </c>
      <c r="C258" s="2" t="str">
        <f t="shared" si="24"/>
        <v>Open PDF MIR.RHS-KK-ECG-MIR-UNKNOWN-247-REV.00</v>
      </c>
      <c r="D258" s="597" t="s">
        <v>12617</v>
      </c>
      <c r="E258" s="403" t="s">
        <v>11955</v>
      </c>
      <c r="F258" s="27" t="s">
        <v>17</v>
      </c>
      <c r="G258" s="54">
        <v>45836</v>
      </c>
      <c r="H258" s="54">
        <v>45836</v>
      </c>
      <c r="I258" s="65" t="s">
        <v>93</v>
      </c>
      <c r="J258" s="27"/>
      <c r="K258" s="27"/>
      <c r="L258" s="962"/>
      <c r="M258" s="27"/>
      <c r="N258" s="27"/>
      <c r="O258" s="27"/>
      <c r="P258" s="27"/>
      <c r="Q258" s="27"/>
      <c r="R258" s="27"/>
      <c r="S258" s="27"/>
      <c r="T258" s="27"/>
      <c r="U258" s="27"/>
      <c r="V258" s="311" t="str">
        <f t="shared" si="23"/>
        <v>Open PDF MIR.RHS-KK-ECG-MIR-UNKNOWN-247-REV.00</v>
      </c>
    </row>
    <row r="259" spans="1:22" ht="58.5" customHeight="1" thickBot="1" x14ac:dyDescent="0.35">
      <c r="A259" s="61">
        <f t="shared" si="19"/>
        <v>254</v>
      </c>
      <c r="B259" s="147" t="s">
        <v>20847</v>
      </c>
      <c r="C259" s="2" t="str">
        <f t="shared" si="24"/>
        <v>Open PDF MIR.RHS-KK-ECG-MIR-UNKNOWN-248-REV.00</v>
      </c>
      <c r="D259" s="597" t="s">
        <v>12583</v>
      </c>
      <c r="E259" s="403" t="s">
        <v>12030</v>
      </c>
      <c r="F259" s="27" t="s">
        <v>17</v>
      </c>
      <c r="G259" s="54">
        <v>45837</v>
      </c>
      <c r="H259" s="54">
        <v>45837</v>
      </c>
      <c r="I259" s="65" t="s">
        <v>93</v>
      </c>
      <c r="J259" s="27"/>
      <c r="K259" s="27"/>
      <c r="L259" s="962"/>
      <c r="M259" s="27"/>
      <c r="N259" s="27"/>
      <c r="O259" s="27"/>
      <c r="P259" s="27"/>
      <c r="Q259" s="27"/>
      <c r="R259" s="27"/>
      <c r="S259" s="27"/>
      <c r="T259" s="27"/>
      <c r="U259" s="27"/>
      <c r="V259" s="311" t="str">
        <f t="shared" si="23"/>
        <v>Open PDF MIR.RHS-KK-ECG-MIR-UNKNOWN-248-REV.00</v>
      </c>
    </row>
    <row r="260" spans="1:22" ht="58.5" customHeight="1" thickBot="1" x14ac:dyDescent="0.35">
      <c r="A260" s="61">
        <f t="shared" si="19"/>
        <v>255</v>
      </c>
      <c r="B260" s="147" t="s">
        <v>20848</v>
      </c>
      <c r="C260" s="2" t="str">
        <f t="shared" si="24"/>
        <v>Open PDF MIR.RHS-KK-ECG-MIR-UNKNOWN-249-REV.00</v>
      </c>
      <c r="D260" s="597" t="s">
        <v>13023</v>
      </c>
      <c r="E260" s="403" t="s">
        <v>8617</v>
      </c>
      <c r="F260" s="27" t="s">
        <v>17</v>
      </c>
      <c r="G260" s="54">
        <v>45844</v>
      </c>
      <c r="H260" s="27">
        <v>45846</v>
      </c>
      <c r="I260" s="65" t="s">
        <v>93</v>
      </c>
      <c r="J260" s="27"/>
      <c r="K260" s="27"/>
      <c r="L260" s="962"/>
      <c r="M260" s="27"/>
      <c r="N260" s="27"/>
      <c r="O260" s="27"/>
      <c r="P260" s="27"/>
      <c r="Q260" s="27"/>
      <c r="R260" s="27"/>
      <c r="S260" s="27"/>
      <c r="T260" s="27"/>
      <c r="U260" s="27"/>
      <c r="V260" s="311" t="str">
        <f t="shared" si="23"/>
        <v>Open PDF MIR.RHS-KK-ECG-MIR-UNKNOWN-249-REV.00</v>
      </c>
    </row>
    <row r="261" spans="1:22" ht="58.5" customHeight="1" thickBot="1" x14ac:dyDescent="0.35">
      <c r="A261" s="61">
        <f t="shared" si="19"/>
        <v>256</v>
      </c>
      <c r="B261" s="147" t="s">
        <v>20849</v>
      </c>
      <c r="C261" s="2" t="str">
        <f t="shared" si="24"/>
        <v>Open PDF MIR.RHS-KK-ECG-MIR-UNKNOWN-250-REV.00</v>
      </c>
      <c r="D261" s="597" t="s">
        <v>13024</v>
      </c>
      <c r="E261" s="403" t="s">
        <v>10520</v>
      </c>
      <c r="F261" s="27" t="s">
        <v>17</v>
      </c>
      <c r="G261" s="54">
        <v>45846</v>
      </c>
      <c r="H261" s="27">
        <v>45876</v>
      </c>
      <c r="I261" s="65" t="s">
        <v>62</v>
      </c>
      <c r="J261" s="27"/>
      <c r="K261" s="27"/>
      <c r="L261" s="962"/>
      <c r="M261" s="27"/>
      <c r="N261" s="27"/>
      <c r="O261" s="27"/>
      <c r="P261" s="27"/>
      <c r="Q261" s="27"/>
      <c r="R261" s="27"/>
      <c r="S261" s="27"/>
      <c r="T261" s="27"/>
      <c r="U261" s="27"/>
      <c r="V261" s="311" t="str">
        <f t="shared" si="23"/>
        <v>Open PDF MIR.RHS-KK-ECG-MIR-UNKNOWN-250-REV.00</v>
      </c>
    </row>
    <row r="262" spans="1:22" ht="58.5" customHeight="1" thickBot="1" x14ac:dyDescent="0.35">
      <c r="A262" s="61">
        <f t="shared" ref="A262:A325" si="25">ROW()-ROW($A$5)</f>
        <v>257</v>
      </c>
      <c r="B262" s="147" t="s">
        <v>20850</v>
      </c>
      <c r="C262" s="2" t="str">
        <f t="shared" si="24"/>
        <v>Open PDF MIR.RHS-KK-ECG-MIR-UNKNOWN-251-REV.00</v>
      </c>
      <c r="D262" s="597" t="s">
        <v>13023</v>
      </c>
      <c r="E262" s="403" t="s">
        <v>8617</v>
      </c>
      <c r="F262" s="27" t="s">
        <v>17</v>
      </c>
      <c r="G262" s="54">
        <v>45847</v>
      </c>
      <c r="H262" s="27">
        <v>45847</v>
      </c>
      <c r="I262" s="65" t="s">
        <v>93</v>
      </c>
      <c r="J262" s="27"/>
      <c r="K262" s="27"/>
      <c r="L262" s="962"/>
      <c r="M262" s="27"/>
      <c r="N262" s="27"/>
      <c r="O262" s="27"/>
      <c r="P262" s="27"/>
      <c r="Q262" s="27"/>
      <c r="R262" s="27"/>
      <c r="S262" s="27"/>
      <c r="T262" s="27"/>
      <c r="U262" s="27"/>
      <c r="V262" s="311" t="str">
        <f t="shared" si="23"/>
        <v>Open PDF MIR.RHS-KK-ECG-MIR-UNKNOWN-251-REV.00</v>
      </c>
    </row>
    <row r="263" spans="1:22" ht="58.5" customHeight="1" thickBot="1" x14ac:dyDescent="0.35">
      <c r="A263" s="61">
        <f t="shared" si="25"/>
        <v>258</v>
      </c>
      <c r="B263" s="147" t="s">
        <v>20851</v>
      </c>
      <c r="C263" s="2" t="str">
        <f t="shared" si="24"/>
        <v>Open PDF MIR.RHS-KK-ECG-MIR-UNKNOWN-252-REV.00</v>
      </c>
      <c r="D263" s="597" t="s">
        <v>13025</v>
      </c>
      <c r="E263" s="403" t="s">
        <v>8617</v>
      </c>
      <c r="F263" s="27" t="s">
        <v>17</v>
      </c>
      <c r="G263" s="54">
        <v>45848</v>
      </c>
      <c r="H263" s="54">
        <v>45848</v>
      </c>
      <c r="I263" s="65" t="s">
        <v>93</v>
      </c>
      <c r="J263" s="27"/>
      <c r="K263" s="27"/>
      <c r="L263" s="962"/>
      <c r="M263" s="27"/>
      <c r="N263" s="27"/>
      <c r="O263" s="27"/>
      <c r="P263" s="27"/>
      <c r="Q263" s="27"/>
      <c r="R263" s="27"/>
      <c r="S263" s="27"/>
      <c r="T263" s="27"/>
      <c r="U263" s="27"/>
      <c r="V263" s="311" t="str">
        <f t="shared" si="23"/>
        <v>Open PDF MIR.RHS-KK-ECG-MIR-UNKNOWN-252-REV.00</v>
      </c>
    </row>
    <row r="264" spans="1:22" ht="58.5" customHeight="1" thickBot="1" x14ac:dyDescent="0.35">
      <c r="A264" s="61">
        <f t="shared" si="25"/>
        <v>259</v>
      </c>
      <c r="B264" s="147" t="s">
        <v>20852</v>
      </c>
      <c r="C264" s="2" t="str">
        <f t="shared" si="24"/>
        <v>Open PDF MIR.RHS-KK-ECG-MIR-UNKNOWN-253-REV.00</v>
      </c>
      <c r="D264" s="597" t="s">
        <v>13023</v>
      </c>
      <c r="E264" s="403" t="s">
        <v>8617</v>
      </c>
      <c r="F264" s="27" t="s">
        <v>17</v>
      </c>
      <c r="G264" s="54">
        <v>45849</v>
      </c>
      <c r="H264" s="54">
        <v>45849</v>
      </c>
      <c r="I264" s="65" t="s">
        <v>93</v>
      </c>
      <c r="J264" s="27"/>
      <c r="K264" s="27"/>
      <c r="L264" s="962"/>
      <c r="M264" s="27"/>
      <c r="N264" s="27"/>
      <c r="O264" s="27"/>
      <c r="P264" s="27"/>
      <c r="Q264" s="27"/>
      <c r="R264" s="27"/>
      <c r="S264" s="27"/>
      <c r="T264" s="27"/>
      <c r="U264" s="27"/>
      <c r="V264" s="311" t="str">
        <f t="shared" si="23"/>
        <v>Open PDF MIR.RHS-KK-ECG-MIR-UNKNOWN-253-REV.00</v>
      </c>
    </row>
    <row r="265" spans="1:22" ht="58.5" customHeight="1" thickBot="1" x14ac:dyDescent="0.35">
      <c r="A265" s="61">
        <f t="shared" si="25"/>
        <v>260</v>
      </c>
      <c r="B265" s="147" t="s">
        <v>20853</v>
      </c>
      <c r="C265" s="2" t="str">
        <f t="shared" si="24"/>
        <v>Open PDF MIR.RHS-KK-ECG-MIR-UNKNOWN-254-REV.00</v>
      </c>
      <c r="D265" s="597" t="s">
        <v>13157</v>
      </c>
      <c r="E265" s="403" t="s">
        <v>9785</v>
      </c>
      <c r="F265" s="27" t="s">
        <v>17</v>
      </c>
      <c r="G265" s="54">
        <v>45850</v>
      </c>
      <c r="H265" s="27">
        <v>45855</v>
      </c>
      <c r="I265" s="65" t="s">
        <v>93</v>
      </c>
      <c r="J265" s="27"/>
      <c r="K265" s="27"/>
      <c r="L265" s="962"/>
      <c r="M265" s="27"/>
      <c r="N265" s="27"/>
      <c r="O265" s="27"/>
      <c r="P265" s="27"/>
      <c r="Q265" s="27"/>
      <c r="R265" s="27"/>
      <c r="S265" s="27"/>
      <c r="T265" s="27"/>
      <c r="U265" s="27"/>
      <c r="V265" s="311" t="str">
        <f t="shared" si="23"/>
        <v>Open PDF MIR.RHS-KK-ECG-MIR-UNKNOWN-254-REV.00</v>
      </c>
    </row>
    <row r="266" spans="1:22" ht="58.5" customHeight="1" thickBot="1" x14ac:dyDescent="0.35">
      <c r="A266" s="61">
        <f t="shared" si="25"/>
        <v>261</v>
      </c>
      <c r="B266" s="147" t="s">
        <v>20854</v>
      </c>
      <c r="C266" s="2" t="str">
        <f t="shared" si="24"/>
        <v>Open PDF MIR.RHS-KK-ECG-MIR-UNKNOWN-255-REV.00</v>
      </c>
      <c r="D266" s="597" t="s">
        <v>13023</v>
      </c>
      <c r="E266" s="403" t="s">
        <v>8617</v>
      </c>
      <c r="F266" s="27" t="s">
        <v>17</v>
      </c>
      <c r="G266" s="54">
        <v>45855</v>
      </c>
      <c r="H266" s="54">
        <v>45855</v>
      </c>
      <c r="I266" s="65" t="s">
        <v>93</v>
      </c>
      <c r="J266" s="27"/>
      <c r="K266" s="27"/>
      <c r="L266" s="962"/>
      <c r="M266" s="27"/>
      <c r="N266" s="27"/>
      <c r="O266" s="27"/>
      <c r="P266" s="27"/>
      <c r="Q266" s="27"/>
      <c r="R266" s="27"/>
      <c r="S266" s="27"/>
      <c r="T266" s="27"/>
      <c r="U266" s="27"/>
      <c r="V266" s="311" t="str">
        <f t="shared" si="23"/>
        <v>Open PDF MIR.RHS-KK-ECG-MIR-UNKNOWN-255-REV.00</v>
      </c>
    </row>
    <row r="267" spans="1:22" ht="58.5" customHeight="1" thickBot="1" x14ac:dyDescent="0.35">
      <c r="A267" s="61">
        <f t="shared" si="25"/>
        <v>262</v>
      </c>
      <c r="B267" s="147" t="s">
        <v>20855</v>
      </c>
      <c r="C267" s="2" t="str">
        <f t="shared" si="24"/>
        <v>Open PDF MIR.RHS-KK-ECG-MIR-UNKNOWN-256-REV.00</v>
      </c>
      <c r="D267" s="597" t="s">
        <v>13158</v>
      </c>
      <c r="E267" s="403" t="s">
        <v>8617</v>
      </c>
      <c r="F267" s="27" t="s">
        <v>17</v>
      </c>
      <c r="G267" s="54">
        <v>45855</v>
      </c>
      <c r="H267" s="54">
        <v>45855</v>
      </c>
      <c r="I267" s="65" t="s">
        <v>93</v>
      </c>
      <c r="J267" s="27"/>
      <c r="K267" s="27"/>
      <c r="L267" s="962"/>
      <c r="M267" s="27"/>
      <c r="N267" s="27"/>
      <c r="O267" s="27"/>
      <c r="P267" s="27"/>
      <c r="Q267" s="27"/>
      <c r="R267" s="27"/>
      <c r="S267" s="27"/>
      <c r="T267" s="27"/>
      <c r="U267" s="27"/>
      <c r="V267" s="311" t="str">
        <f t="shared" si="23"/>
        <v>Open PDF MIR.RHS-KK-ECG-MIR-UNKNOWN-256-REV.00</v>
      </c>
    </row>
    <row r="268" spans="1:22" ht="82.5" customHeight="1" thickBot="1" x14ac:dyDescent="0.35">
      <c r="A268" s="61">
        <f t="shared" si="25"/>
        <v>263</v>
      </c>
      <c r="B268" s="147" t="s">
        <v>20856</v>
      </c>
      <c r="C268" s="2" t="str">
        <f t="shared" si="24"/>
        <v>Open PDF MIR.RHS-KK-ECG-MIR-UNKNOWN-257-REV.00</v>
      </c>
      <c r="D268" s="597" t="s">
        <v>12280</v>
      </c>
      <c r="E268" s="403" t="s">
        <v>11077</v>
      </c>
      <c r="F268" s="27" t="s">
        <v>17</v>
      </c>
      <c r="G268" s="54">
        <v>45857</v>
      </c>
      <c r="H268" s="54">
        <v>45857</v>
      </c>
      <c r="I268" s="65" t="s">
        <v>93</v>
      </c>
      <c r="J268" s="27"/>
      <c r="K268" s="27"/>
      <c r="L268" s="962"/>
      <c r="M268" s="27"/>
      <c r="N268" s="27"/>
      <c r="O268" s="27"/>
      <c r="P268" s="27"/>
      <c r="Q268" s="27"/>
      <c r="R268" s="27"/>
      <c r="S268" s="27"/>
      <c r="T268" s="27"/>
      <c r="U268" s="27"/>
      <c r="V268" s="311" t="str">
        <f t="shared" si="23"/>
        <v>Open PDF MIR.RHS-KK-ECG-MIR-UNKNOWN-257-REV.00</v>
      </c>
    </row>
    <row r="269" spans="1:22" ht="58.5" customHeight="1" thickBot="1" x14ac:dyDescent="0.35">
      <c r="A269" s="61">
        <f t="shared" si="25"/>
        <v>264</v>
      </c>
      <c r="B269" s="147" t="s">
        <v>20857</v>
      </c>
      <c r="C269" s="2" t="str">
        <f t="shared" si="24"/>
        <v>Open PDF MIR.RHS-KK-ECG-MIR-UNKNOWN-258-REV.00</v>
      </c>
      <c r="D269" s="597" t="s">
        <v>13023</v>
      </c>
      <c r="E269" s="403" t="s">
        <v>8617</v>
      </c>
      <c r="F269" s="27" t="s">
        <v>17</v>
      </c>
      <c r="G269" s="54">
        <v>45861</v>
      </c>
      <c r="H269" s="27">
        <v>45861</v>
      </c>
      <c r="I269" s="65" t="s">
        <v>93</v>
      </c>
      <c r="J269" s="27"/>
      <c r="K269" s="27"/>
      <c r="L269" s="962"/>
      <c r="M269" s="27"/>
      <c r="N269" s="27"/>
      <c r="O269" s="27"/>
      <c r="P269" s="27"/>
      <c r="Q269" s="27"/>
      <c r="R269" s="27"/>
      <c r="S269" s="27"/>
      <c r="T269" s="27"/>
      <c r="U269" s="27"/>
      <c r="V269" s="311" t="str">
        <f t="shared" si="23"/>
        <v>Open PDF MIR.RHS-KK-ECG-MIR-UNKNOWN-258-REV.00</v>
      </c>
    </row>
    <row r="270" spans="1:22" ht="58.5" customHeight="1" thickBot="1" x14ac:dyDescent="0.35">
      <c r="A270" s="61">
        <f t="shared" si="25"/>
        <v>265</v>
      </c>
      <c r="B270" s="147" t="s">
        <v>20858</v>
      </c>
      <c r="C270" s="2" t="str">
        <f t="shared" si="24"/>
        <v>Open PDF MIR.RHS-KK-ECG-MIR-UNKNOWN-259-REV.00</v>
      </c>
      <c r="D270" s="597" t="s">
        <v>13023</v>
      </c>
      <c r="E270" s="403" t="s">
        <v>8617</v>
      </c>
      <c r="F270" s="27" t="s">
        <v>17</v>
      </c>
      <c r="G270" s="54">
        <v>45867</v>
      </c>
      <c r="H270" s="27">
        <v>45867</v>
      </c>
      <c r="I270" s="65" t="s">
        <v>93</v>
      </c>
      <c r="J270" s="27"/>
      <c r="K270" s="27"/>
      <c r="L270" s="962"/>
      <c r="M270" s="27"/>
      <c r="N270" s="27"/>
      <c r="O270" s="27"/>
      <c r="P270" s="27"/>
      <c r="Q270" s="27"/>
      <c r="R270" s="27"/>
      <c r="S270" s="27"/>
      <c r="T270" s="27"/>
      <c r="U270" s="27"/>
      <c r="V270" s="311" t="str">
        <f t="shared" si="23"/>
        <v>Open PDF MIR.RHS-KK-ECG-MIR-UNKNOWN-259-REV.00</v>
      </c>
    </row>
    <row r="271" spans="1:22" ht="58.5" customHeight="1" thickBot="1" x14ac:dyDescent="0.35">
      <c r="A271" s="736">
        <f t="shared" si="25"/>
        <v>266</v>
      </c>
      <c r="B271" s="737" t="s">
        <v>20859</v>
      </c>
      <c r="C271" s="738" t="str">
        <f t="shared" si="24"/>
        <v>Open PDF MIR.RHS-KK-ECG-MIR-UNKNOWN-260-REV.00</v>
      </c>
      <c r="D271" s="739" t="s">
        <v>13413</v>
      </c>
      <c r="E271" s="403" t="s">
        <v>8617</v>
      </c>
      <c r="F271" s="740" t="s">
        <v>17</v>
      </c>
      <c r="G271" s="741">
        <v>45869</v>
      </c>
      <c r="H271" s="740"/>
      <c r="I271" s="742" t="s">
        <v>83</v>
      </c>
      <c r="J271" s="740"/>
      <c r="K271" s="740"/>
      <c r="L271" s="967"/>
      <c r="M271" s="740"/>
      <c r="N271" s="740"/>
      <c r="O271" s="740"/>
      <c r="P271" s="740"/>
      <c r="Q271" s="740"/>
      <c r="R271" s="740"/>
      <c r="S271" s="740"/>
      <c r="T271" s="740"/>
      <c r="U271" s="740"/>
      <c r="V271" s="743" t="str">
        <f t="shared" si="23"/>
        <v>Open PDF MIR.RHS-KK-ECG-MIR-UNKNOWN-260-REV.00</v>
      </c>
    </row>
    <row r="272" spans="1:22" ht="58.5" customHeight="1" thickBot="1" x14ac:dyDescent="0.35">
      <c r="A272" s="61">
        <f t="shared" si="25"/>
        <v>267</v>
      </c>
      <c r="B272" s="147" t="s">
        <v>20860</v>
      </c>
      <c r="C272" s="2" t="str">
        <f t="shared" si="24"/>
        <v>Open PDF MIR.RHS-KK-ECG-MIR-UNKNOWN-261-REV.00</v>
      </c>
      <c r="D272" s="597" t="s">
        <v>13414</v>
      </c>
      <c r="E272" s="403" t="s">
        <v>11227</v>
      </c>
      <c r="F272" s="27" t="s">
        <v>17</v>
      </c>
      <c r="G272" s="54">
        <v>45869</v>
      </c>
      <c r="H272" s="54">
        <v>45869</v>
      </c>
      <c r="I272" s="65" t="s">
        <v>93</v>
      </c>
      <c r="J272" s="27"/>
      <c r="K272" s="27"/>
      <c r="L272" s="962"/>
      <c r="M272" s="27"/>
      <c r="N272" s="27"/>
      <c r="O272" s="27"/>
      <c r="P272" s="27"/>
      <c r="Q272" s="27"/>
      <c r="R272" s="27"/>
      <c r="S272" s="27"/>
      <c r="T272" s="27"/>
      <c r="U272" s="27"/>
      <c r="V272" s="311" t="str">
        <f t="shared" si="23"/>
        <v>Open PDF MIR.RHS-KK-ECG-MIR-UNKNOWN-261-REV.00</v>
      </c>
    </row>
    <row r="273" spans="1:22" ht="78" customHeight="1" thickBot="1" x14ac:dyDescent="0.35">
      <c r="A273" s="61">
        <f t="shared" si="25"/>
        <v>268</v>
      </c>
      <c r="B273" s="147" t="s">
        <v>20861</v>
      </c>
      <c r="C273" s="2" t="str">
        <f t="shared" si="24"/>
        <v>Open PDF MIR.RHS-KK-ECG-MIR-UNKNOWN-262-REV.00</v>
      </c>
      <c r="D273" s="597" t="s">
        <v>13025</v>
      </c>
      <c r="E273" s="403" t="s">
        <v>8617</v>
      </c>
      <c r="F273" s="27" t="s">
        <v>17</v>
      </c>
      <c r="G273" s="54">
        <v>45869</v>
      </c>
      <c r="H273" s="54">
        <v>45869</v>
      </c>
      <c r="I273" s="65" t="s">
        <v>93</v>
      </c>
      <c r="J273" s="27"/>
      <c r="K273" s="27"/>
      <c r="L273" s="962"/>
      <c r="M273" s="27"/>
      <c r="N273" s="27"/>
      <c r="O273" s="27"/>
      <c r="P273" s="27"/>
      <c r="Q273" s="27"/>
      <c r="R273" s="27"/>
      <c r="S273" s="27"/>
      <c r="T273" s="27"/>
      <c r="U273" s="27"/>
      <c r="V273" s="311" t="str">
        <f t="shared" ref="V273:V283" si="26">IF(B273&gt;0,HYPERLINK(CONCATENATE("PDF MIR/",B273,".pdf"),CONCATENATE("Open PDF MIR.",B273)),"")</f>
        <v>Open PDF MIR.RHS-KK-ECG-MIR-UNKNOWN-262-REV.00</v>
      </c>
    </row>
    <row r="274" spans="1:22" ht="78" customHeight="1" thickBot="1" x14ac:dyDescent="0.35">
      <c r="A274" s="61">
        <f t="shared" si="25"/>
        <v>269</v>
      </c>
      <c r="B274" s="147" t="s">
        <v>20862</v>
      </c>
      <c r="C274" s="2" t="str">
        <f t="shared" si="24"/>
        <v>Open PDF MIR.RHS-KK-ECG-MIR-UNKNOWN-263-REV.00</v>
      </c>
      <c r="D274" s="597" t="s">
        <v>13482</v>
      </c>
      <c r="E274" s="403" t="s">
        <v>13481</v>
      </c>
      <c r="F274" s="27" t="s">
        <v>17</v>
      </c>
      <c r="G274" s="54">
        <v>45875</v>
      </c>
      <c r="H274" s="54">
        <v>45875</v>
      </c>
      <c r="I274" s="65" t="s">
        <v>93</v>
      </c>
      <c r="J274" s="27"/>
      <c r="K274" s="27"/>
      <c r="L274" s="962"/>
      <c r="M274" s="27"/>
      <c r="N274" s="27"/>
      <c r="O274" s="27"/>
      <c r="P274" s="27"/>
      <c r="Q274" s="27"/>
      <c r="R274" s="27"/>
      <c r="S274" s="27"/>
      <c r="T274" s="27"/>
      <c r="U274" s="27"/>
      <c r="V274" s="311" t="str">
        <f t="shared" si="26"/>
        <v>Open PDF MIR.RHS-KK-ECG-MIR-UNKNOWN-263-REV.00</v>
      </c>
    </row>
    <row r="275" spans="1:22" ht="78" customHeight="1" thickBot="1" x14ac:dyDescent="0.35">
      <c r="A275" s="61">
        <f t="shared" si="25"/>
        <v>270</v>
      </c>
      <c r="B275" s="147" t="s">
        <v>20863</v>
      </c>
      <c r="C275" s="2" t="str">
        <f t="shared" si="24"/>
        <v>Open PDF MIR.RHS-KK-ECG-MIR-UNKNOWN-264-REV.00</v>
      </c>
      <c r="D275" s="597" t="s">
        <v>13484</v>
      </c>
      <c r="E275" s="403" t="s">
        <v>211</v>
      </c>
      <c r="F275" s="27" t="s">
        <v>17</v>
      </c>
      <c r="G275" s="54">
        <v>45875</v>
      </c>
      <c r="H275" s="27">
        <v>45892</v>
      </c>
      <c r="I275" s="65" t="s">
        <v>93</v>
      </c>
      <c r="J275" s="27"/>
      <c r="K275" s="27"/>
      <c r="L275" s="962"/>
      <c r="M275" s="27"/>
      <c r="N275" s="27"/>
      <c r="O275" s="27"/>
      <c r="P275" s="27"/>
      <c r="Q275" s="27"/>
      <c r="R275" s="27"/>
      <c r="S275" s="27"/>
      <c r="T275" s="27"/>
      <c r="U275" s="27"/>
      <c r="V275" s="311" t="str">
        <f t="shared" si="26"/>
        <v>Open PDF MIR.RHS-KK-ECG-MIR-UNKNOWN-264-REV.00</v>
      </c>
    </row>
    <row r="276" spans="1:22" ht="78" customHeight="1" thickBot="1" x14ac:dyDescent="0.35">
      <c r="A276" s="61">
        <f t="shared" si="25"/>
        <v>271</v>
      </c>
      <c r="B276" s="147" t="s">
        <v>20864</v>
      </c>
      <c r="C276" s="2" t="str">
        <f t="shared" si="24"/>
        <v>Open PDF MIR.RHS-KK-ECG-MIR-UNKNOWN-265-REV.00</v>
      </c>
      <c r="D276" s="597" t="s">
        <v>13485</v>
      </c>
      <c r="E276" s="403" t="s">
        <v>11299</v>
      </c>
      <c r="F276" s="27" t="s">
        <v>17</v>
      </c>
      <c r="G276" s="54">
        <v>45875</v>
      </c>
      <c r="H276" s="27">
        <v>45892</v>
      </c>
      <c r="I276" s="65" t="s">
        <v>93</v>
      </c>
      <c r="J276" s="27"/>
      <c r="K276" s="27"/>
      <c r="L276" s="962"/>
      <c r="M276" s="27"/>
      <c r="N276" s="27"/>
      <c r="O276" s="27"/>
      <c r="P276" s="27"/>
      <c r="Q276" s="27"/>
      <c r="R276" s="27"/>
      <c r="S276" s="27"/>
      <c r="T276" s="27"/>
      <c r="U276" s="27"/>
      <c r="V276" s="311" t="str">
        <f t="shared" si="26"/>
        <v>Open PDF MIR.RHS-KK-ECG-MIR-UNKNOWN-265-REV.00</v>
      </c>
    </row>
    <row r="277" spans="1:22" ht="78" customHeight="1" thickBot="1" x14ac:dyDescent="0.35">
      <c r="A277" s="61">
        <f t="shared" si="25"/>
        <v>272</v>
      </c>
      <c r="B277" s="147" t="s">
        <v>20865</v>
      </c>
      <c r="C277" s="2" t="str">
        <f t="shared" si="24"/>
        <v>Open PDF MIR.RHS-KK-ECG-MIR-UNKNOWN-266-REV.01</v>
      </c>
      <c r="D277" s="597" t="s">
        <v>12766</v>
      </c>
      <c r="E277" s="403" t="s">
        <v>8617</v>
      </c>
      <c r="F277" s="27" t="s">
        <v>17</v>
      </c>
      <c r="G277" s="54">
        <v>45878</v>
      </c>
      <c r="H277" s="27">
        <v>45881</v>
      </c>
      <c r="I277" s="65" t="s">
        <v>26</v>
      </c>
      <c r="J277" s="745">
        <v>45992</v>
      </c>
      <c r="K277" s="745">
        <v>45992</v>
      </c>
      <c r="L277" s="962" t="s">
        <v>93</v>
      </c>
      <c r="M277" s="27"/>
      <c r="N277" s="27"/>
      <c r="O277" s="27"/>
      <c r="P277" s="27"/>
      <c r="Q277" s="27"/>
      <c r="R277" s="27"/>
      <c r="S277" s="27"/>
      <c r="T277" s="27"/>
      <c r="U277" s="27"/>
      <c r="V277" s="311" t="str">
        <f t="shared" si="26"/>
        <v>Open PDF MIR.RHS-KK-ECG-MIR-UNKNOWN-266-REV.01</v>
      </c>
    </row>
    <row r="278" spans="1:22" ht="78" customHeight="1" thickBot="1" x14ac:dyDescent="0.35">
      <c r="A278" s="61">
        <f t="shared" si="25"/>
        <v>273</v>
      </c>
      <c r="B278" s="147" t="s">
        <v>20866</v>
      </c>
      <c r="C278" s="2" t="str">
        <f t="shared" si="24"/>
        <v>Open PDF MIR.RHS-KK-ECG-MIR-UNKNOWN-267-REV.00</v>
      </c>
      <c r="D278" s="597" t="s">
        <v>13560</v>
      </c>
      <c r="E278" s="403"/>
      <c r="F278" s="27" t="s">
        <v>17</v>
      </c>
      <c r="G278" s="54">
        <v>45880</v>
      </c>
      <c r="H278" s="27">
        <v>45887</v>
      </c>
      <c r="I278" s="65" t="s">
        <v>93</v>
      </c>
      <c r="J278" s="27"/>
      <c r="K278" s="27"/>
      <c r="L278" s="962"/>
      <c r="M278" s="27"/>
      <c r="N278" s="27"/>
      <c r="O278" s="27"/>
      <c r="P278" s="27"/>
      <c r="Q278" s="27"/>
      <c r="R278" s="27"/>
      <c r="S278" s="27"/>
      <c r="T278" s="27"/>
      <c r="U278" s="27"/>
      <c r="V278" s="311" t="str">
        <f t="shared" si="26"/>
        <v>Open PDF MIR.RHS-KK-ECG-MIR-UNKNOWN-267-REV.00</v>
      </c>
    </row>
    <row r="279" spans="1:22" ht="78" customHeight="1" thickBot="1" x14ac:dyDescent="0.35">
      <c r="A279" s="61">
        <f t="shared" si="25"/>
        <v>274</v>
      </c>
      <c r="B279" s="147" t="s">
        <v>20867</v>
      </c>
      <c r="C279" s="2" t="str">
        <f t="shared" si="24"/>
        <v>Open PDF MIR.RHS-KK-ECG-MIR-UNKNOWN-268-REV.00</v>
      </c>
      <c r="D279" s="597" t="s">
        <v>12510</v>
      </c>
      <c r="E279" s="403" t="s">
        <v>12509</v>
      </c>
      <c r="F279" s="27" t="s">
        <v>17</v>
      </c>
      <c r="G279" s="54">
        <v>45881</v>
      </c>
      <c r="H279" s="27">
        <v>45883</v>
      </c>
      <c r="I279" s="65" t="s">
        <v>93</v>
      </c>
      <c r="J279" s="27"/>
      <c r="K279" s="27"/>
      <c r="L279" s="962"/>
      <c r="M279" s="27"/>
      <c r="N279" s="27"/>
      <c r="O279" s="27"/>
      <c r="P279" s="27"/>
      <c r="Q279" s="27"/>
      <c r="R279" s="27"/>
      <c r="S279" s="27"/>
      <c r="T279" s="27"/>
      <c r="U279" s="27"/>
      <c r="V279" s="311" t="str">
        <f t="shared" si="26"/>
        <v>Open PDF MIR.RHS-KK-ECG-MIR-UNKNOWN-268-REV.00</v>
      </c>
    </row>
    <row r="280" spans="1:22" ht="78" customHeight="1" thickBot="1" x14ac:dyDescent="0.35">
      <c r="A280" s="61">
        <f t="shared" si="25"/>
        <v>275</v>
      </c>
      <c r="B280" s="147" t="s">
        <v>20868</v>
      </c>
      <c r="C280" s="2" t="str">
        <f t="shared" si="24"/>
        <v>Open PDF MIR.RHS-KK-ECG-MIR-UNKNOWN-269-REV.00</v>
      </c>
      <c r="D280" s="597" t="s">
        <v>11684</v>
      </c>
      <c r="E280" s="403" t="s">
        <v>8617</v>
      </c>
      <c r="F280" s="27" t="s">
        <v>17</v>
      </c>
      <c r="G280" s="54">
        <v>45882</v>
      </c>
      <c r="H280" s="27">
        <v>45883</v>
      </c>
      <c r="I280" s="65" t="s">
        <v>93</v>
      </c>
      <c r="J280" s="27"/>
      <c r="K280" s="27"/>
      <c r="L280" s="962"/>
      <c r="M280" s="27"/>
      <c r="N280" s="27"/>
      <c r="O280" s="27"/>
      <c r="P280" s="27"/>
      <c r="Q280" s="27"/>
      <c r="R280" s="27"/>
      <c r="S280" s="27"/>
      <c r="T280" s="27"/>
      <c r="U280" s="27"/>
      <c r="V280" s="311" t="str">
        <f t="shared" si="26"/>
        <v>Open PDF MIR.RHS-KK-ECG-MIR-UNKNOWN-269-REV.00</v>
      </c>
    </row>
    <row r="281" spans="1:22" ht="78" customHeight="1" thickBot="1" x14ac:dyDescent="0.35">
      <c r="A281" s="61">
        <f t="shared" si="25"/>
        <v>276</v>
      </c>
      <c r="B281" s="147" t="s">
        <v>20869</v>
      </c>
      <c r="C281" s="2" t="str">
        <f t="shared" si="24"/>
        <v>Open PDF MIR.RHS-KK-ECG-MIR-UNKNOWN-270-REV.00</v>
      </c>
      <c r="D281" s="597" t="s">
        <v>13561</v>
      </c>
      <c r="E281" s="403" t="s">
        <v>11536</v>
      </c>
      <c r="F281" s="27" t="s">
        <v>17</v>
      </c>
      <c r="G281" s="54">
        <v>45883</v>
      </c>
      <c r="H281" s="27">
        <v>45883</v>
      </c>
      <c r="I281" s="65" t="s">
        <v>93</v>
      </c>
      <c r="J281" s="27"/>
      <c r="K281" s="27"/>
      <c r="L281" s="962"/>
      <c r="M281" s="27"/>
      <c r="N281" s="27"/>
      <c r="O281" s="27"/>
      <c r="P281" s="27"/>
      <c r="Q281" s="27"/>
      <c r="R281" s="27"/>
      <c r="S281" s="27"/>
      <c r="T281" s="27"/>
      <c r="U281" s="27"/>
      <c r="V281" s="311" t="str">
        <f t="shared" si="26"/>
        <v>Open PDF MIR.RHS-KK-ECG-MIR-UNKNOWN-270-REV.00</v>
      </c>
    </row>
    <row r="282" spans="1:22" ht="78" customHeight="1" thickBot="1" x14ac:dyDescent="0.35">
      <c r="A282" s="61">
        <f t="shared" si="25"/>
        <v>277</v>
      </c>
      <c r="B282" s="147" t="s">
        <v>20870</v>
      </c>
      <c r="C282" s="2" t="str">
        <f t="shared" si="24"/>
        <v>Open PDF MIR.RHS-KK-ECG-MIR-UNKNOWN-271-REV.00</v>
      </c>
      <c r="D282" s="597" t="s">
        <v>4316</v>
      </c>
      <c r="E282" s="403" t="s">
        <v>4596</v>
      </c>
      <c r="F282" s="27" t="s">
        <v>17</v>
      </c>
      <c r="G282" s="54">
        <v>45883</v>
      </c>
      <c r="H282" s="27">
        <v>45883</v>
      </c>
      <c r="I282" s="65" t="s">
        <v>93</v>
      </c>
      <c r="J282" s="27"/>
      <c r="K282" s="27"/>
      <c r="L282" s="962"/>
      <c r="M282" s="27"/>
      <c r="N282" s="27"/>
      <c r="O282" s="27"/>
      <c r="P282" s="27"/>
      <c r="Q282" s="27"/>
      <c r="R282" s="27"/>
      <c r="S282" s="27"/>
      <c r="T282" s="27"/>
      <c r="U282" s="27"/>
      <c r="V282" s="311" t="str">
        <f t="shared" si="26"/>
        <v>Open PDF MIR.RHS-KK-ECG-MIR-UNKNOWN-271-REV.00</v>
      </c>
    </row>
    <row r="283" spans="1:22" ht="78" customHeight="1" thickBot="1" x14ac:dyDescent="0.35">
      <c r="A283" s="61">
        <f t="shared" si="25"/>
        <v>278</v>
      </c>
      <c r="B283" s="147" t="s">
        <v>20871</v>
      </c>
      <c r="C283" s="2" t="str">
        <f t="shared" si="24"/>
        <v>Open PDF MIR.RHS-KK-ECG-MIR-UNKNOWN-272-REV.00</v>
      </c>
      <c r="D283" s="597" t="s">
        <v>13604</v>
      </c>
      <c r="E283" s="403" t="s">
        <v>7281</v>
      </c>
      <c r="F283" s="27" t="s">
        <v>17</v>
      </c>
      <c r="G283" s="54">
        <v>45883</v>
      </c>
      <c r="H283" s="27">
        <v>45886</v>
      </c>
      <c r="I283" s="65" t="s">
        <v>93</v>
      </c>
      <c r="J283" s="27"/>
      <c r="K283" s="27"/>
      <c r="L283" s="962"/>
      <c r="M283" s="27"/>
      <c r="N283" s="27"/>
      <c r="O283" s="27"/>
      <c r="P283" s="27"/>
      <c r="Q283" s="27"/>
      <c r="R283" s="27"/>
      <c r="S283" s="27"/>
      <c r="T283" s="27"/>
      <c r="U283" s="27"/>
      <c r="V283" s="311" t="str">
        <f t="shared" si="26"/>
        <v>Open PDF MIR.RHS-KK-ECG-MIR-UNKNOWN-272-REV.00</v>
      </c>
    </row>
    <row r="284" spans="1:22" ht="78" customHeight="1" thickBot="1" x14ac:dyDescent="0.35">
      <c r="A284" s="61">
        <f t="shared" si="25"/>
        <v>279</v>
      </c>
      <c r="B284" s="147" t="s">
        <v>20872</v>
      </c>
      <c r="C284" s="2" t="str">
        <f t="shared" si="24"/>
        <v>Open PDF MIR.RHS-KK-ECG-MIR-ELE-273-REV.00</v>
      </c>
      <c r="D284" s="597" t="s">
        <v>10636</v>
      </c>
      <c r="E284" s="403" t="s">
        <v>6299</v>
      </c>
      <c r="F284" s="27" t="s">
        <v>17</v>
      </c>
      <c r="G284" s="54">
        <v>45886</v>
      </c>
      <c r="H284" s="54">
        <v>45887</v>
      </c>
      <c r="I284" s="65" t="s">
        <v>62</v>
      </c>
      <c r="J284" s="27"/>
      <c r="K284" s="27"/>
      <c r="L284" s="962"/>
      <c r="M284" s="27"/>
      <c r="N284" s="27"/>
      <c r="O284" s="27"/>
      <c r="P284" s="27"/>
      <c r="Q284" s="27"/>
      <c r="R284" s="27"/>
      <c r="S284" s="27"/>
      <c r="T284" s="27"/>
      <c r="U284" s="27"/>
      <c r="V284" s="311" t="str">
        <f>IF(B284&gt;0,HYPERLINK(CONCATENATE("PDF MIR/",B284,".pdf"),CONCATENATE("Open PDF MIR.",B284)),"")</f>
        <v>Open PDF MIR.RHS-KK-ECG-MIR-ELE-273-REV.00</v>
      </c>
    </row>
    <row r="285" spans="1:22" ht="78" customHeight="1" thickBot="1" x14ac:dyDescent="0.35">
      <c r="A285" s="61">
        <f t="shared" si="25"/>
        <v>280</v>
      </c>
      <c r="B285" s="147" t="s">
        <v>20873</v>
      </c>
      <c r="C285" s="2" t="str">
        <f t="shared" si="24"/>
        <v>Open PDF MIR.RHS-KK-ECG-MIR-UNKNOWN-274-REV.00</v>
      </c>
      <c r="D285" s="597" t="s">
        <v>12029</v>
      </c>
      <c r="E285" s="403" t="s">
        <v>12030</v>
      </c>
      <c r="F285" s="27" t="s">
        <v>17</v>
      </c>
      <c r="G285" s="54">
        <v>45886</v>
      </c>
      <c r="H285" s="54">
        <v>45887</v>
      </c>
      <c r="I285" s="65" t="s">
        <v>93</v>
      </c>
      <c r="J285" s="27"/>
      <c r="K285" s="27"/>
      <c r="L285" s="962"/>
      <c r="M285" s="27"/>
      <c r="N285" s="27"/>
      <c r="O285" s="27"/>
      <c r="P285" s="27"/>
      <c r="Q285" s="27"/>
      <c r="R285" s="27"/>
      <c r="S285" s="27"/>
      <c r="T285" s="27"/>
      <c r="U285" s="27"/>
      <c r="V285" s="311" t="str">
        <f>IF(B285&gt;0,HYPERLINK(CONCATENATE("PDF MIR/",B285,".pdf"),CONCATENATE("Open PDF MIR.",B285)),"")</f>
        <v>Open PDF MIR.RHS-KK-ECG-MIR-UNKNOWN-274-REV.00</v>
      </c>
    </row>
    <row r="286" spans="1:22" ht="78" customHeight="1" thickBot="1" x14ac:dyDescent="0.35">
      <c r="A286" s="61">
        <f t="shared" si="25"/>
        <v>281</v>
      </c>
      <c r="B286" s="147" t="s">
        <v>20874</v>
      </c>
      <c r="C286" s="2" t="str">
        <f t="shared" si="24"/>
        <v>Open PDF MIR.RHS-KK-ECG-MIR-UNKNOWN-275-REV.00</v>
      </c>
      <c r="D286" s="597" t="s">
        <v>13652</v>
      </c>
      <c r="E286" s="403" t="s">
        <v>8617</v>
      </c>
      <c r="F286" s="27" t="s">
        <v>17</v>
      </c>
      <c r="G286" s="54">
        <v>45888</v>
      </c>
      <c r="H286" s="54">
        <v>45892</v>
      </c>
      <c r="I286" s="65" t="s">
        <v>93</v>
      </c>
      <c r="J286" s="27"/>
      <c r="K286" s="27"/>
      <c r="L286" s="962"/>
      <c r="M286" s="27"/>
      <c r="N286" s="27"/>
      <c r="O286" s="27"/>
      <c r="P286" s="27"/>
      <c r="Q286" s="27"/>
      <c r="R286" s="27"/>
      <c r="S286" s="27"/>
      <c r="T286" s="27"/>
      <c r="U286" s="27"/>
      <c r="V286" s="311" t="str">
        <f>IF(B286&gt;0,HYPERLINK(CONCATENATE("PDF MIR/",B286,".pdf"),CONCATENATE("Open PDF MIR.",B286)),"")</f>
        <v>Open PDF MIR.RHS-KK-ECG-MIR-UNKNOWN-275-REV.00</v>
      </c>
    </row>
    <row r="287" spans="1:22" ht="78" customHeight="1" thickBot="1" x14ac:dyDescent="0.35">
      <c r="A287" s="61">
        <f t="shared" si="25"/>
        <v>282</v>
      </c>
      <c r="B287" s="147" t="s">
        <v>20875</v>
      </c>
      <c r="C287" s="2" t="str">
        <f t="shared" si="24"/>
        <v>Open PDF MIR.RHS-KK-ECG-MIR-UNKNOWN-276-REV.00</v>
      </c>
      <c r="D287" s="597" t="s">
        <v>13652</v>
      </c>
      <c r="E287" s="403" t="s">
        <v>8617</v>
      </c>
      <c r="F287" s="27" t="s">
        <v>17</v>
      </c>
      <c r="G287" s="54">
        <v>45889</v>
      </c>
      <c r="H287" s="54">
        <v>45892</v>
      </c>
      <c r="I287" s="65" t="s">
        <v>93</v>
      </c>
      <c r="J287" s="27"/>
      <c r="K287" s="27"/>
      <c r="L287" s="962"/>
      <c r="M287" s="27"/>
      <c r="N287" s="27"/>
      <c r="O287" s="27"/>
      <c r="P287" s="27"/>
      <c r="Q287" s="27"/>
      <c r="R287" s="27"/>
      <c r="S287" s="27"/>
      <c r="T287" s="27"/>
      <c r="U287" s="27"/>
      <c r="V287" s="311" t="str">
        <f>IF(B287&gt;0,HYPERLINK(CONCATENATE("PDF MIR/",B287,".pdf"),CONCATENATE("Open PDF MIR.",B287)),"")</f>
        <v>Open PDF MIR.RHS-KK-ECG-MIR-UNKNOWN-276-REV.00</v>
      </c>
    </row>
    <row r="288" spans="1:22" ht="78" customHeight="1" thickBot="1" x14ac:dyDescent="0.35">
      <c r="A288" s="61">
        <f t="shared" si="25"/>
        <v>283</v>
      </c>
      <c r="B288" s="147" t="s">
        <v>20876</v>
      </c>
      <c r="C288" s="2" t="str">
        <f t="shared" si="24"/>
        <v>Open PDF MIR.RHS-KK-ECG-MIR-UNKNOWN-277-REV.00</v>
      </c>
      <c r="D288" s="597" t="s">
        <v>13651</v>
      </c>
      <c r="E288" s="403" t="s">
        <v>8617</v>
      </c>
      <c r="F288" s="27" t="s">
        <v>17</v>
      </c>
      <c r="G288" s="54">
        <v>45889</v>
      </c>
      <c r="H288" s="54">
        <v>45892</v>
      </c>
      <c r="I288" s="65" t="s">
        <v>93</v>
      </c>
      <c r="J288" s="27"/>
      <c r="K288" s="27"/>
      <c r="L288" s="962"/>
      <c r="M288" s="27"/>
      <c r="N288" s="27"/>
      <c r="O288" s="27"/>
      <c r="P288" s="27"/>
      <c r="Q288" s="27"/>
      <c r="R288" s="27"/>
      <c r="S288" s="27"/>
      <c r="T288" s="27"/>
      <c r="U288" s="27"/>
      <c r="V288" s="311" t="str">
        <f t="shared" ref="V288:V351" si="27">IF(B288&gt;0,HYPERLINK(CONCATENATE("PDF MIR/",B288,".pdf"),CONCATENATE("Open PDF MIR.",B288)),"")</f>
        <v>Open PDF MIR.RHS-KK-ECG-MIR-UNKNOWN-277-REV.00</v>
      </c>
    </row>
    <row r="289" spans="1:22" ht="78" customHeight="1" thickBot="1" x14ac:dyDescent="0.35">
      <c r="A289" s="61">
        <f t="shared" si="25"/>
        <v>284</v>
      </c>
      <c r="B289" s="147" t="s">
        <v>20877</v>
      </c>
      <c r="C289" s="2" t="str">
        <f t="shared" si="24"/>
        <v>Open PDF MIR.RHS-KK-ECG-MIR-UNKNOWN-278-REV.00</v>
      </c>
      <c r="D289" s="597" t="s">
        <v>13654</v>
      </c>
      <c r="E289" s="403" t="s">
        <v>8617</v>
      </c>
      <c r="F289" s="27" t="s">
        <v>17</v>
      </c>
      <c r="G289" s="54">
        <v>45893</v>
      </c>
      <c r="H289" s="54">
        <v>45893</v>
      </c>
      <c r="I289" s="65" t="s">
        <v>93</v>
      </c>
      <c r="J289" s="27"/>
      <c r="K289" s="27"/>
      <c r="L289" s="962"/>
      <c r="M289" s="27"/>
      <c r="N289" s="27"/>
      <c r="O289" s="27"/>
      <c r="P289" s="27"/>
      <c r="Q289" s="27"/>
      <c r="R289" s="27"/>
      <c r="S289" s="27"/>
      <c r="T289" s="27"/>
      <c r="U289" s="27"/>
      <c r="V289" s="311" t="str">
        <f t="shared" si="27"/>
        <v>Open PDF MIR.RHS-KK-ECG-MIR-UNKNOWN-278-REV.00</v>
      </c>
    </row>
    <row r="290" spans="1:22" ht="78" customHeight="1" thickBot="1" x14ac:dyDescent="0.35">
      <c r="A290" s="61">
        <f t="shared" si="25"/>
        <v>285</v>
      </c>
      <c r="B290" s="147" t="s">
        <v>20878</v>
      </c>
      <c r="C290" s="2" t="str">
        <f t="shared" si="24"/>
        <v>Open PDF MIR.RHS-KK-ECG-MIR-UNKNOWN-279-REV.00</v>
      </c>
      <c r="D290" s="597" t="s">
        <v>13157</v>
      </c>
      <c r="E290" s="403" t="s">
        <v>9785</v>
      </c>
      <c r="F290" s="27" t="s">
        <v>17</v>
      </c>
      <c r="G290" s="54">
        <v>45893</v>
      </c>
      <c r="H290" s="54">
        <v>45897</v>
      </c>
      <c r="I290" s="65" t="s">
        <v>93</v>
      </c>
      <c r="J290" s="27"/>
      <c r="K290" s="27"/>
      <c r="L290" s="962"/>
      <c r="M290" s="27"/>
      <c r="N290" s="27"/>
      <c r="O290" s="27"/>
      <c r="P290" s="27"/>
      <c r="Q290" s="27"/>
      <c r="R290" s="27"/>
      <c r="S290" s="27"/>
      <c r="T290" s="27"/>
      <c r="U290" s="27"/>
      <c r="V290" s="311" t="str">
        <f t="shared" si="27"/>
        <v>Open PDF MIR.RHS-KK-ECG-MIR-UNKNOWN-279-REV.00</v>
      </c>
    </row>
    <row r="291" spans="1:22" ht="78" customHeight="1" thickBot="1" x14ac:dyDescent="0.35">
      <c r="A291" s="61">
        <f t="shared" si="25"/>
        <v>286</v>
      </c>
      <c r="B291" s="147" t="s">
        <v>20879</v>
      </c>
      <c r="C291" s="2" t="str">
        <f t="shared" ref="C291:C297" si="28">IF(B291&gt;0,HYPERLINK(CONCATENATE("PDF MIR/",B291,".pdf"),CONCATENATE("Open PDF MIR.",B291)),"")</f>
        <v>Open PDF MIR.RHS-KK-ECG-MIR-UNKNOWN-280-REV.00</v>
      </c>
      <c r="D291" s="597" t="s">
        <v>13662</v>
      </c>
      <c r="E291" s="403" t="s">
        <v>12030</v>
      </c>
      <c r="F291" s="27" t="s">
        <v>17</v>
      </c>
      <c r="G291" s="54">
        <v>45894</v>
      </c>
      <c r="H291" s="54">
        <v>45894</v>
      </c>
      <c r="I291" s="65" t="s">
        <v>93</v>
      </c>
      <c r="J291" s="27"/>
      <c r="K291" s="27"/>
      <c r="L291" s="962"/>
      <c r="M291" s="27"/>
      <c r="N291" s="27"/>
      <c r="O291" s="27"/>
      <c r="P291" s="27"/>
      <c r="Q291" s="27"/>
      <c r="R291" s="27"/>
      <c r="S291" s="27"/>
      <c r="T291" s="27"/>
      <c r="U291" s="27"/>
      <c r="V291" s="311" t="str">
        <f t="shared" si="27"/>
        <v>Open PDF MIR.RHS-KK-ECG-MIR-UNKNOWN-280-REV.00</v>
      </c>
    </row>
    <row r="292" spans="1:22" ht="78" customHeight="1" thickBot="1" x14ac:dyDescent="0.35">
      <c r="A292" s="61">
        <f t="shared" si="25"/>
        <v>287</v>
      </c>
      <c r="B292" s="147" t="s">
        <v>20880</v>
      </c>
      <c r="C292" s="2" t="str">
        <f t="shared" si="28"/>
        <v>Open PDF MIR.RHS-KK-ECG-MIR-UNKNOWN-281-REV.00</v>
      </c>
      <c r="D292" s="597" t="s">
        <v>11637</v>
      </c>
      <c r="E292" s="403" t="s">
        <v>11227</v>
      </c>
      <c r="F292" s="27" t="s">
        <v>17</v>
      </c>
      <c r="G292" s="54">
        <v>45897</v>
      </c>
      <c r="H292" s="54">
        <v>45899</v>
      </c>
      <c r="I292" s="65" t="s">
        <v>93</v>
      </c>
      <c r="J292" s="27"/>
      <c r="K292" s="27"/>
      <c r="L292" s="962"/>
      <c r="M292" s="27"/>
      <c r="N292" s="27"/>
      <c r="O292" s="27"/>
      <c r="P292" s="27"/>
      <c r="Q292" s="27"/>
      <c r="R292" s="27"/>
      <c r="S292" s="27"/>
      <c r="T292" s="27"/>
      <c r="U292" s="27"/>
      <c r="V292" s="311" t="str">
        <f t="shared" si="27"/>
        <v>Open PDF MIR.RHS-KK-ECG-MIR-UNKNOWN-281-REV.00</v>
      </c>
    </row>
    <row r="293" spans="1:22" ht="78" customHeight="1" thickBot="1" x14ac:dyDescent="0.35">
      <c r="A293" s="61">
        <f t="shared" si="25"/>
        <v>288</v>
      </c>
      <c r="B293" s="147" t="s">
        <v>20881</v>
      </c>
      <c r="C293" s="2" t="str">
        <f t="shared" si="28"/>
        <v>Open PDF MIR.RHS-KK-ECG-MIR-UNKNOWN-282-REV.00</v>
      </c>
      <c r="D293" s="597" t="s">
        <v>13773</v>
      </c>
      <c r="E293" s="403" t="s">
        <v>11227</v>
      </c>
      <c r="F293" s="27" t="s">
        <v>17</v>
      </c>
      <c r="G293" s="54">
        <v>45897</v>
      </c>
      <c r="H293" s="54">
        <v>45899</v>
      </c>
      <c r="I293" s="65" t="s">
        <v>93</v>
      </c>
      <c r="J293" s="27"/>
      <c r="K293" s="27"/>
      <c r="L293" s="962"/>
      <c r="M293" s="27"/>
      <c r="N293" s="27"/>
      <c r="O293" s="27"/>
      <c r="P293" s="27"/>
      <c r="Q293" s="27"/>
      <c r="R293" s="27"/>
      <c r="S293" s="27"/>
      <c r="T293" s="27"/>
      <c r="U293" s="27"/>
      <c r="V293" s="311" t="str">
        <f t="shared" si="27"/>
        <v>Open PDF MIR.RHS-KK-ECG-MIR-UNKNOWN-282-REV.00</v>
      </c>
    </row>
    <row r="294" spans="1:22" ht="78" customHeight="1" thickBot="1" x14ac:dyDescent="0.35">
      <c r="A294" s="61">
        <f t="shared" si="25"/>
        <v>289</v>
      </c>
      <c r="B294" s="147" t="s">
        <v>20882</v>
      </c>
      <c r="C294" s="2" t="str">
        <f t="shared" si="28"/>
        <v>Open PDF MIR.RHS-KK-ECG-MIR-UNKNOWN-283-REV.00</v>
      </c>
      <c r="D294" s="597" t="s">
        <v>13652</v>
      </c>
      <c r="E294" s="403" t="s">
        <v>8617</v>
      </c>
      <c r="F294" s="27" t="s">
        <v>17</v>
      </c>
      <c r="G294" s="54">
        <v>45900</v>
      </c>
      <c r="H294" s="54">
        <v>45901</v>
      </c>
      <c r="I294" s="65" t="s">
        <v>93</v>
      </c>
      <c r="J294" s="27"/>
      <c r="K294" s="27"/>
      <c r="L294" s="962"/>
      <c r="M294" s="27"/>
      <c r="N294" s="27"/>
      <c r="O294" s="27"/>
      <c r="P294" s="27"/>
      <c r="Q294" s="27"/>
      <c r="R294" s="27"/>
      <c r="S294" s="27"/>
      <c r="T294" s="27"/>
      <c r="U294" s="27"/>
      <c r="V294" s="311" t="str">
        <f t="shared" si="27"/>
        <v>Open PDF MIR.RHS-KK-ECG-MIR-UNKNOWN-283-REV.00</v>
      </c>
    </row>
    <row r="295" spans="1:22" ht="78" customHeight="1" thickBot="1" x14ac:dyDescent="0.35">
      <c r="A295" s="61">
        <f t="shared" si="25"/>
        <v>290</v>
      </c>
      <c r="B295" s="147" t="s">
        <v>20883</v>
      </c>
      <c r="C295" s="2" t="str">
        <f t="shared" si="28"/>
        <v>Open PDF MIR.RHS-KK-ECG-MIR-UNKNOWN-284-REV.00</v>
      </c>
      <c r="D295" s="597" t="s">
        <v>13561</v>
      </c>
      <c r="E295" s="403" t="s">
        <v>11536</v>
      </c>
      <c r="F295" s="27" t="s">
        <v>17</v>
      </c>
      <c r="G295" s="54">
        <v>45900</v>
      </c>
      <c r="H295" s="54">
        <v>45901</v>
      </c>
      <c r="I295" s="65" t="s">
        <v>93</v>
      </c>
      <c r="J295" s="27"/>
      <c r="K295" s="27"/>
      <c r="L295" s="962"/>
      <c r="M295" s="27"/>
      <c r="N295" s="27"/>
      <c r="O295" s="27"/>
      <c r="P295" s="27"/>
      <c r="Q295" s="27"/>
      <c r="R295" s="27"/>
      <c r="S295" s="27"/>
      <c r="T295" s="27"/>
      <c r="U295" s="27"/>
      <c r="V295" s="311" t="str">
        <f t="shared" si="27"/>
        <v>Open PDF MIR.RHS-KK-ECG-MIR-UNKNOWN-284-REV.00</v>
      </c>
    </row>
    <row r="296" spans="1:22" ht="78" customHeight="1" thickBot="1" x14ac:dyDescent="0.35">
      <c r="A296" s="61">
        <f t="shared" si="25"/>
        <v>291</v>
      </c>
      <c r="B296" s="147" t="s">
        <v>20884</v>
      </c>
      <c r="C296" s="2" t="str">
        <f t="shared" si="28"/>
        <v>Open PDF MIR.RHS-KK-ECG-MIR-UNKNOWN-285-REV.00</v>
      </c>
      <c r="D296" s="597" t="s">
        <v>13786</v>
      </c>
      <c r="E296" s="403" t="s">
        <v>11536</v>
      </c>
      <c r="F296" s="27" t="s">
        <v>17</v>
      </c>
      <c r="G296" s="54">
        <v>45900</v>
      </c>
      <c r="H296" s="54">
        <v>45901</v>
      </c>
      <c r="I296" s="65" t="s">
        <v>93</v>
      </c>
      <c r="J296" s="27"/>
      <c r="K296" s="27"/>
      <c r="L296" s="962"/>
      <c r="M296" s="27"/>
      <c r="N296" s="27"/>
      <c r="O296" s="27"/>
      <c r="P296" s="27"/>
      <c r="Q296" s="27"/>
      <c r="R296" s="27"/>
      <c r="S296" s="27"/>
      <c r="T296" s="27"/>
      <c r="U296" s="27"/>
      <c r="V296" s="311" t="str">
        <f t="shared" si="27"/>
        <v>Open PDF MIR.RHS-KK-ECG-MIR-UNKNOWN-285-REV.00</v>
      </c>
    </row>
    <row r="297" spans="1:22" ht="78" customHeight="1" thickBot="1" x14ac:dyDescent="0.35">
      <c r="A297" s="61">
        <f t="shared" si="25"/>
        <v>292</v>
      </c>
      <c r="B297" s="147" t="s">
        <v>20885</v>
      </c>
      <c r="C297" s="2" t="str">
        <f t="shared" si="28"/>
        <v>Open PDF MIR.RHS-KK-ECG-MIR-UNKNOWN-286-REV.00</v>
      </c>
      <c r="D297" s="597" t="s">
        <v>13788</v>
      </c>
      <c r="E297" s="403" t="s">
        <v>11305</v>
      </c>
      <c r="F297" s="27" t="s">
        <v>17</v>
      </c>
      <c r="G297" s="54">
        <v>45901</v>
      </c>
      <c r="H297" s="54">
        <v>45901</v>
      </c>
      <c r="I297" s="65" t="s">
        <v>93</v>
      </c>
      <c r="J297" s="27"/>
      <c r="K297" s="27"/>
      <c r="L297" s="962"/>
      <c r="M297" s="27"/>
      <c r="N297" s="27"/>
      <c r="O297" s="27"/>
      <c r="P297" s="27"/>
      <c r="Q297" s="27"/>
      <c r="R297" s="27"/>
      <c r="S297" s="27"/>
      <c r="T297" s="27"/>
      <c r="U297" s="27"/>
      <c r="V297" s="311" t="str">
        <f t="shared" si="27"/>
        <v>Open PDF MIR.RHS-KK-ECG-MIR-UNKNOWN-286-REV.00</v>
      </c>
    </row>
    <row r="298" spans="1:22" ht="78" customHeight="1" thickBot="1" x14ac:dyDescent="0.35">
      <c r="A298" s="61">
        <f t="shared" si="25"/>
        <v>293</v>
      </c>
      <c r="B298" s="147" t="s">
        <v>20886</v>
      </c>
      <c r="C298" s="2" t="s">
        <v>13789</v>
      </c>
      <c r="D298" s="597" t="s">
        <v>13790</v>
      </c>
      <c r="E298" s="403" t="s">
        <v>11363</v>
      </c>
      <c r="F298" s="27" t="s">
        <v>17</v>
      </c>
      <c r="G298" s="54">
        <v>45903</v>
      </c>
      <c r="H298" s="54">
        <v>45903</v>
      </c>
      <c r="I298" s="65" t="s">
        <v>93</v>
      </c>
      <c r="J298" s="27"/>
      <c r="K298" s="27"/>
      <c r="L298" s="962"/>
      <c r="M298" s="27"/>
      <c r="N298" s="27"/>
      <c r="O298" s="27"/>
      <c r="P298" s="27"/>
      <c r="Q298" s="27"/>
      <c r="R298" s="27"/>
      <c r="S298" s="27"/>
      <c r="T298" s="27"/>
      <c r="U298" s="27"/>
      <c r="V298" s="311" t="str">
        <f t="shared" si="27"/>
        <v>Open PDF MIR.RHS-KK-ECG-MIR-SU-287-REV.00</v>
      </c>
    </row>
    <row r="299" spans="1:22" ht="78" customHeight="1" thickBot="1" x14ac:dyDescent="0.35">
      <c r="A299" s="61">
        <f t="shared" si="25"/>
        <v>294</v>
      </c>
      <c r="B299" s="147" t="s">
        <v>20887</v>
      </c>
      <c r="C299" s="2" t="s">
        <v>13789</v>
      </c>
      <c r="D299" s="597" t="s">
        <v>13801</v>
      </c>
      <c r="E299" s="403" t="s">
        <v>13802</v>
      </c>
      <c r="F299" s="27" t="s">
        <v>17</v>
      </c>
      <c r="G299" s="54">
        <v>45903</v>
      </c>
      <c r="H299" s="54">
        <v>45904</v>
      </c>
      <c r="I299" s="65" t="s">
        <v>93</v>
      </c>
      <c r="J299" s="27"/>
      <c r="K299" s="27"/>
      <c r="L299" s="962"/>
      <c r="M299" s="27"/>
      <c r="N299" s="27"/>
      <c r="O299" s="27"/>
      <c r="P299" s="27"/>
      <c r="Q299" s="27"/>
      <c r="R299" s="27"/>
      <c r="S299" s="27"/>
      <c r="T299" s="27"/>
      <c r="U299" s="27"/>
      <c r="V299" s="311" t="str">
        <f t="shared" si="27"/>
        <v>Open PDF MIR.RHS-KK-ECG-MIR-UNKNOWN-288-REV.00</v>
      </c>
    </row>
    <row r="300" spans="1:22" ht="78" customHeight="1" thickBot="1" x14ac:dyDescent="0.35">
      <c r="A300" s="61">
        <f t="shared" si="25"/>
        <v>295</v>
      </c>
      <c r="B300" s="147" t="s">
        <v>20888</v>
      </c>
      <c r="C300" s="2" t="s">
        <v>13789</v>
      </c>
      <c r="D300" s="597" t="s">
        <v>13788</v>
      </c>
      <c r="E300" s="403" t="s">
        <v>11305</v>
      </c>
      <c r="F300" s="27" t="s">
        <v>17</v>
      </c>
      <c r="G300" s="54">
        <v>45903</v>
      </c>
      <c r="H300" s="54">
        <v>45904</v>
      </c>
      <c r="I300" s="65" t="s">
        <v>93</v>
      </c>
      <c r="J300" s="27"/>
      <c r="K300" s="27"/>
      <c r="L300" s="962"/>
      <c r="M300" s="27"/>
      <c r="N300" s="27"/>
      <c r="O300" s="27"/>
      <c r="P300" s="27"/>
      <c r="Q300" s="27"/>
      <c r="R300" s="27"/>
      <c r="S300" s="27"/>
      <c r="T300" s="27"/>
      <c r="U300" s="27"/>
      <c r="V300" s="311" t="str">
        <f t="shared" si="27"/>
        <v>Open PDF MIR.RHS-KK-ECG-MIR-UNKNOWN-289-REV.00</v>
      </c>
    </row>
    <row r="301" spans="1:22" ht="78" customHeight="1" thickBot="1" x14ac:dyDescent="0.35">
      <c r="A301" s="61">
        <f t="shared" si="25"/>
        <v>296</v>
      </c>
      <c r="B301" s="147" t="s">
        <v>20889</v>
      </c>
      <c r="C301" s="2" t="s">
        <v>13789</v>
      </c>
      <c r="D301" s="597" t="s">
        <v>13662</v>
      </c>
      <c r="E301" s="403" t="s">
        <v>13802</v>
      </c>
      <c r="F301" s="27" t="s">
        <v>17</v>
      </c>
      <c r="G301" s="54">
        <v>45907</v>
      </c>
      <c r="H301" s="54">
        <v>45908</v>
      </c>
      <c r="I301" s="65" t="s">
        <v>93</v>
      </c>
      <c r="J301" s="27"/>
      <c r="K301" s="27"/>
      <c r="L301" s="962"/>
      <c r="M301" s="27"/>
      <c r="N301" s="27"/>
      <c r="O301" s="27"/>
      <c r="P301" s="27"/>
      <c r="Q301" s="27"/>
      <c r="R301" s="27"/>
      <c r="S301" s="27"/>
      <c r="T301" s="27"/>
      <c r="U301" s="27"/>
      <c r="V301" s="311" t="str">
        <f t="shared" si="27"/>
        <v>Open PDF MIR.RHS-KK-ECG-MIR-UNKNOWN-290-REV.00</v>
      </c>
    </row>
    <row r="302" spans="1:22" ht="78" customHeight="1" thickBot="1" x14ac:dyDescent="0.35">
      <c r="A302" s="61">
        <f t="shared" si="25"/>
        <v>297</v>
      </c>
      <c r="B302" s="147" t="s">
        <v>20890</v>
      </c>
      <c r="C302" s="2" t="s">
        <v>13789</v>
      </c>
      <c r="D302" s="597" t="s">
        <v>4316</v>
      </c>
      <c r="E302" s="403" t="s">
        <v>4596</v>
      </c>
      <c r="F302" s="27" t="s">
        <v>17</v>
      </c>
      <c r="G302" s="54">
        <v>45913</v>
      </c>
      <c r="H302" s="54">
        <v>45913</v>
      </c>
      <c r="I302" s="65" t="s">
        <v>93</v>
      </c>
      <c r="J302" s="27"/>
      <c r="K302" s="27"/>
      <c r="L302" s="962"/>
      <c r="M302" s="27"/>
      <c r="N302" s="27"/>
      <c r="O302" s="27"/>
      <c r="P302" s="27"/>
      <c r="Q302" s="27"/>
      <c r="R302" s="27"/>
      <c r="S302" s="27"/>
      <c r="T302" s="27"/>
      <c r="U302" s="27"/>
      <c r="V302" s="311" t="str">
        <f t="shared" si="27"/>
        <v>Open PDF MIR.RHS-KK-ECG-MIR-UNKNOWN-291-REV.00</v>
      </c>
    </row>
    <row r="303" spans="1:22" ht="78" customHeight="1" thickBot="1" x14ac:dyDescent="0.35">
      <c r="A303" s="61">
        <f t="shared" si="25"/>
        <v>298</v>
      </c>
      <c r="B303" s="147" t="s">
        <v>20891</v>
      </c>
      <c r="C303" s="2" t="s">
        <v>13789</v>
      </c>
      <c r="D303" s="597" t="s">
        <v>13158</v>
      </c>
      <c r="E303" s="403" t="s">
        <v>8617</v>
      </c>
      <c r="F303" s="27" t="s">
        <v>17</v>
      </c>
      <c r="G303" s="54">
        <v>45917</v>
      </c>
      <c r="H303" s="54">
        <v>45917</v>
      </c>
      <c r="I303" s="65" t="s">
        <v>93</v>
      </c>
      <c r="J303" s="27"/>
      <c r="K303" s="27"/>
      <c r="L303" s="962"/>
      <c r="M303" s="27"/>
      <c r="N303" s="27"/>
      <c r="O303" s="27"/>
      <c r="P303" s="27"/>
      <c r="Q303" s="27"/>
      <c r="R303" s="27"/>
      <c r="S303" s="27"/>
      <c r="T303" s="27"/>
      <c r="U303" s="27"/>
      <c r="V303" s="311" t="str">
        <f t="shared" si="27"/>
        <v>Open PDF MIR.RHS-KK-ECG-MIR-UNKNOWN-292-REV.00</v>
      </c>
    </row>
    <row r="304" spans="1:22" ht="78" customHeight="1" thickBot="1" x14ac:dyDescent="0.35">
      <c r="A304" s="61">
        <f t="shared" si="25"/>
        <v>299</v>
      </c>
      <c r="B304" s="147" t="s">
        <v>20892</v>
      </c>
      <c r="C304" s="2" t="s">
        <v>13789</v>
      </c>
      <c r="D304" s="597" t="s">
        <v>11684</v>
      </c>
      <c r="E304" s="403" t="s">
        <v>8617</v>
      </c>
      <c r="F304" s="27" t="s">
        <v>17</v>
      </c>
      <c r="G304" s="54">
        <v>45917</v>
      </c>
      <c r="H304" s="54">
        <v>45917</v>
      </c>
      <c r="I304" s="65" t="s">
        <v>93</v>
      </c>
      <c r="J304" s="27"/>
      <c r="K304" s="27"/>
      <c r="L304" s="962"/>
      <c r="M304" s="27"/>
      <c r="N304" s="27"/>
      <c r="O304" s="27"/>
      <c r="P304" s="27"/>
      <c r="Q304" s="27"/>
      <c r="R304" s="27"/>
      <c r="S304" s="27"/>
      <c r="T304" s="27"/>
      <c r="U304" s="27"/>
      <c r="V304" s="311" t="str">
        <f t="shared" si="27"/>
        <v>Open PDF MIR.RHS-KK-ECG-MIR-UNKNOWN-293-REV.00</v>
      </c>
    </row>
    <row r="305" spans="1:22" ht="78" customHeight="1" thickBot="1" x14ac:dyDescent="0.35">
      <c r="A305" s="61">
        <f t="shared" si="25"/>
        <v>300</v>
      </c>
      <c r="B305" s="147" t="s">
        <v>20893</v>
      </c>
      <c r="C305" s="2" t="s">
        <v>13789</v>
      </c>
      <c r="D305" s="597" t="s">
        <v>13652</v>
      </c>
      <c r="E305" s="403" t="s">
        <v>8617</v>
      </c>
      <c r="F305" s="27" t="s">
        <v>17</v>
      </c>
      <c r="G305" s="54">
        <v>45917</v>
      </c>
      <c r="H305" s="54">
        <v>45917</v>
      </c>
      <c r="I305" s="65" t="s">
        <v>93</v>
      </c>
      <c r="J305" s="27"/>
      <c r="K305" s="27"/>
      <c r="L305" s="962"/>
      <c r="M305" s="27"/>
      <c r="N305" s="27"/>
      <c r="O305" s="27"/>
      <c r="P305" s="27"/>
      <c r="Q305" s="27"/>
      <c r="R305" s="27"/>
      <c r="S305" s="27"/>
      <c r="T305" s="27"/>
      <c r="U305" s="27"/>
      <c r="V305" s="311" t="str">
        <f t="shared" si="27"/>
        <v>Open PDF MIR.RHS-KK-ECG-MIR-UNKNOWN-294-REV.00</v>
      </c>
    </row>
    <row r="306" spans="1:22" ht="78" customHeight="1" thickBot="1" x14ac:dyDescent="0.35">
      <c r="A306" s="61">
        <f t="shared" si="25"/>
        <v>301</v>
      </c>
      <c r="B306" s="147" t="s">
        <v>20894</v>
      </c>
      <c r="C306" s="2" t="s">
        <v>13789</v>
      </c>
      <c r="D306" s="597" t="s">
        <v>13892</v>
      </c>
      <c r="E306" s="403" t="s">
        <v>8617</v>
      </c>
      <c r="F306" s="27" t="s">
        <v>17</v>
      </c>
      <c r="G306" s="54">
        <v>45918</v>
      </c>
      <c r="H306" s="54">
        <v>45918</v>
      </c>
      <c r="I306" s="65" t="s">
        <v>93</v>
      </c>
      <c r="J306" s="27"/>
      <c r="K306" s="27"/>
      <c r="L306" s="962"/>
      <c r="M306" s="27"/>
      <c r="N306" s="27"/>
      <c r="O306" s="27"/>
      <c r="P306" s="27"/>
      <c r="Q306" s="27"/>
      <c r="R306" s="27"/>
      <c r="S306" s="27"/>
      <c r="T306" s="27"/>
      <c r="U306" s="27"/>
      <c r="V306" s="311" t="str">
        <f t="shared" si="27"/>
        <v>Open PDF MIR.RHS-KK-ECG-MIR-UNKNOWN-295-REV.00</v>
      </c>
    </row>
    <row r="307" spans="1:22" ht="78" customHeight="1" thickBot="1" x14ac:dyDescent="0.35">
      <c r="A307" s="61">
        <f t="shared" si="25"/>
        <v>302</v>
      </c>
      <c r="B307" s="147" t="s">
        <v>20895</v>
      </c>
      <c r="C307" s="2" t="s">
        <v>13789</v>
      </c>
      <c r="D307" s="597" t="s">
        <v>13651</v>
      </c>
      <c r="E307" s="403" t="s">
        <v>8617</v>
      </c>
      <c r="F307" s="27" t="s">
        <v>17</v>
      </c>
      <c r="G307" s="54">
        <v>45923</v>
      </c>
      <c r="H307" s="54">
        <v>45923</v>
      </c>
      <c r="I307" s="65" t="s">
        <v>93</v>
      </c>
      <c r="J307" s="27"/>
      <c r="K307" s="27"/>
      <c r="L307" s="962"/>
      <c r="M307" s="27"/>
      <c r="N307" s="27"/>
      <c r="O307" s="27"/>
      <c r="P307" s="27"/>
      <c r="Q307" s="27"/>
      <c r="R307" s="27"/>
      <c r="S307" s="27"/>
      <c r="T307" s="27"/>
      <c r="U307" s="27"/>
      <c r="V307" s="311" t="str">
        <f t="shared" si="27"/>
        <v>Open PDF MIR.RHS-KK-ECG-MIR-UNKNOWN-296-REV.00</v>
      </c>
    </row>
    <row r="308" spans="1:22" ht="78" customHeight="1" thickBot="1" x14ac:dyDescent="0.35">
      <c r="A308" s="61">
        <f t="shared" si="25"/>
        <v>303</v>
      </c>
      <c r="B308" s="147" t="s">
        <v>20896</v>
      </c>
      <c r="C308" s="2" t="s">
        <v>13789</v>
      </c>
      <c r="D308" s="597" t="s">
        <v>13651</v>
      </c>
      <c r="E308" s="403" t="s">
        <v>8617</v>
      </c>
      <c r="F308" s="27" t="s">
        <v>17</v>
      </c>
      <c r="G308" s="54">
        <v>45924</v>
      </c>
      <c r="H308" s="54">
        <v>45924</v>
      </c>
      <c r="I308" s="65" t="s">
        <v>93</v>
      </c>
      <c r="J308" s="27"/>
      <c r="K308" s="27"/>
      <c r="L308" s="962"/>
      <c r="M308" s="27"/>
      <c r="N308" s="27"/>
      <c r="O308" s="27"/>
      <c r="P308" s="27"/>
      <c r="Q308" s="27"/>
      <c r="R308" s="27"/>
      <c r="S308" s="27"/>
      <c r="T308" s="27"/>
      <c r="U308" s="27"/>
      <c r="V308" s="311" t="str">
        <f t="shared" si="27"/>
        <v>Open PDF MIR.RHS-KK-ECG-MIR-UNKNOWN-297-REV.00</v>
      </c>
    </row>
    <row r="309" spans="1:22" ht="78" customHeight="1" thickBot="1" x14ac:dyDescent="0.35">
      <c r="A309" s="61">
        <f t="shared" si="25"/>
        <v>304</v>
      </c>
      <c r="B309" s="147" t="s">
        <v>20897</v>
      </c>
      <c r="C309" s="2" t="s">
        <v>13789</v>
      </c>
      <c r="D309" s="597" t="s">
        <v>11787</v>
      </c>
      <c r="E309" s="403" t="s">
        <v>191</v>
      </c>
      <c r="F309" s="27" t="s">
        <v>17</v>
      </c>
      <c r="G309" s="54">
        <v>45927</v>
      </c>
      <c r="H309" s="54">
        <v>45927</v>
      </c>
      <c r="I309" s="65" t="s">
        <v>93</v>
      </c>
      <c r="J309" s="27"/>
      <c r="K309" s="27"/>
      <c r="L309" s="962"/>
      <c r="M309" s="27"/>
      <c r="N309" s="27"/>
      <c r="O309" s="27"/>
      <c r="P309" s="27"/>
      <c r="Q309" s="27"/>
      <c r="R309" s="27"/>
      <c r="S309" s="27"/>
      <c r="T309" s="27"/>
      <c r="U309" s="27"/>
      <c r="V309" s="311" t="str">
        <f t="shared" si="27"/>
        <v>Open PDF MIR.RHS-KK-ECG-MIR-SU-298-REV.00</v>
      </c>
    </row>
    <row r="310" spans="1:22" ht="78" customHeight="1" thickBot="1" x14ac:dyDescent="0.35">
      <c r="A310" s="61">
        <f t="shared" si="25"/>
        <v>305</v>
      </c>
      <c r="B310" s="147" t="s">
        <v>20898</v>
      </c>
      <c r="C310" s="2" t="s">
        <v>13789</v>
      </c>
      <c r="D310" s="597" t="s">
        <v>13773</v>
      </c>
      <c r="E310" s="403" t="s">
        <v>11227</v>
      </c>
      <c r="F310" s="27" t="s">
        <v>17</v>
      </c>
      <c r="G310" s="54">
        <v>45929</v>
      </c>
      <c r="H310" s="54">
        <v>45929</v>
      </c>
      <c r="I310" s="65" t="s">
        <v>93</v>
      </c>
      <c r="J310" s="27"/>
      <c r="K310" s="27"/>
      <c r="L310" s="962"/>
      <c r="M310" s="27"/>
      <c r="N310" s="27"/>
      <c r="O310" s="27"/>
      <c r="P310" s="27"/>
      <c r="Q310" s="27"/>
      <c r="R310" s="27"/>
      <c r="S310" s="27"/>
      <c r="T310" s="27"/>
      <c r="U310" s="27"/>
      <c r="V310" s="311" t="str">
        <f t="shared" si="27"/>
        <v>Open PDF MIR.RHS-KK-ECG-MIR-UNKNOWN-299-REV.00</v>
      </c>
    </row>
    <row r="311" spans="1:22" ht="78" customHeight="1" thickBot="1" x14ac:dyDescent="0.35">
      <c r="A311" s="61">
        <f t="shared" si="25"/>
        <v>306</v>
      </c>
      <c r="B311" s="147" t="s">
        <v>20899</v>
      </c>
      <c r="C311" s="2" t="s">
        <v>13789</v>
      </c>
      <c r="D311" s="597" t="s">
        <v>14017</v>
      </c>
      <c r="E311" s="403" t="s">
        <v>11296</v>
      </c>
      <c r="F311" s="27" t="s">
        <v>17</v>
      </c>
      <c r="G311" s="54">
        <v>45931</v>
      </c>
      <c r="H311" s="54">
        <v>45931</v>
      </c>
      <c r="I311" s="65" t="s">
        <v>93</v>
      </c>
      <c r="J311" s="27"/>
      <c r="K311" s="27"/>
      <c r="L311" s="962"/>
      <c r="M311" s="27"/>
      <c r="N311" s="27"/>
      <c r="O311" s="27"/>
      <c r="P311" s="27"/>
      <c r="Q311" s="27"/>
      <c r="R311" s="27"/>
      <c r="S311" s="27"/>
      <c r="T311" s="27"/>
      <c r="U311" s="27"/>
      <c r="V311" s="311" t="str">
        <f t="shared" si="27"/>
        <v>Open PDF MIR.RHS-KK-ECG-MIR-UNKNOWN-300-REV.00</v>
      </c>
    </row>
    <row r="312" spans="1:22" ht="78" customHeight="1" thickBot="1" x14ac:dyDescent="0.35">
      <c r="A312" s="61">
        <f t="shared" si="25"/>
        <v>307</v>
      </c>
      <c r="B312" s="147" t="s">
        <v>20900</v>
      </c>
      <c r="C312" s="2" t="s">
        <v>13789</v>
      </c>
      <c r="D312" s="597" t="s">
        <v>12583</v>
      </c>
      <c r="E312" s="403" t="s">
        <v>12030</v>
      </c>
      <c r="F312" s="27" t="s">
        <v>17</v>
      </c>
      <c r="G312" s="54">
        <v>45932</v>
      </c>
      <c r="H312" s="54">
        <v>45932</v>
      </c>
      <c r="I312" s="65" t="s">
        <v>93</v>
      </c>
      <c r="J312" s="27"/>
      <c r="K312" s="27"/>
      <c r="L312" s="962"/>
      <c r="M312" s="27"/>
      <c r="N312" s="27"/>
      <c r="O312" s="27"/>
      <c r="P312" s="27"/>
      <c r="Q312" s="27"/>
      <c r="R312" s="27"/>
      <c r="S312" s="27"/>
      <c r="T312" s="27"/>
      <c r="U312" s="27"/>
      <c r="V312" s="311" t="str">
        <f t="shared" si="27"/>
        <v>Open PDF MIR.RHS-KK-ECG-MIR-UNKNOWN-301-REV.00</v>
      </c>
    </row>
    <row r="313" spans="1:22" ht="78" customHeight="1" thickBot="1" x14ac:dyDescent="0.35">
      <c r="A313" s="61">
        <f t="shared" si="25"/>
        <v>308</v>
      </c>
      <c r="B313" s="147" t="s">
        <v>20901</v>
      </c>
      <c r="C313" s="2" t="s">
        <v>13789</v>
      </c>
      <c r="D313" s="597" t="s">
        <v>14042</v>
      </c>
      <c r="E313" s="403" t="s">
        <v>6145</v>
      </c>
      <c r="F313" s="27" t="s">
        <v>17</v>
      </c>
      <c r="G313" s="54">
        <v>45935</v>
      </c>
      <c r="H313" s="54">
        <v>45935</v>
      </c>
      <c r="I313" s="65" t="s">
        <v>62</v>
      </c>
      <c r="J313" s="27"/>
      <c r="K313" s="27"/>
      <c r="L313" s="962"/>
      <c r="M313" s="27"/>
      <c r="N313" s="27"/>
      <c r="O313" s="27"/>
      <c r="P313" s="27"/>
      <c r="Q313" s="27"/>
      <c r="R313" s="27"/>
      <c r="S313" s="27"/>
      <c r="T313" s="27"/>
      <c r="U313" s="27"/>
      <c r="V313" s="311" t="str">
        <f t="shared" si="27"/>
        <v>Open PDF MIR.RHS-KK-ECG-MIR-UNKNOWN-302-REV.00</v>
      </c>
    </row>
    <row r="314" spans="1:22" ht="78" customHeight="1" thickBot="1" x14ac:dyDescent="0.35">
      <c r="A314" s="61">
        <f t="shared" si="25"/>
        <v>309</v>
      </c>
      <c r="B314" s="147" t="s">
        <v>20902</v>
      </c>
      <c r="C314" s="2" t="s">
        <v>13789</v>
      </c>
      <c r="D314" s="597" t="s">
        <v>14042</v>
      </c>
      <c r="E314" s="403" t="s">
        <v>14043</v>
      </c>
      <c r="F314" s="27" t="s">
        <v>17</v>
      </c>
      <c r="G314" s="54">
        <v>45935</v>
      </c>
      <c r="H314" s="54">
        <v>45937</v>
      </c>
      <c r="I314" s="65" t="s">
        <v>62</v>
      </c>
      <c r="J314" s="27"/>
      <c r="K314" s="27"/>
      <c r="L314" s="962"/>
      <c r="M314" s="27"/>
      <c r="N314" s="27"/>
      <c r="O314" s="27"/>
      <c r="P314" s="27"/>
      <c r="Q314" s="27"/>
      <c r="R314" s="27"/>
      <c r="S314" s="27"/>
      <c r="T314" s="27"/>
      <c r="U314" s="27"/>
      <c r="V314" s="311" t="str">
        <f t="shared" si="27"/>
        <v>Open PDF MIR.RHS-KK-ECG-MIR-UNKNOWN-303-REV.00</v>
      </c>
    </row>
    <row r="315" spans="1:22" ht="78" customHeight="1" thickBot="1" x14ac:dyDescent="0.35">
      <c r="A315" s="61">
        <f t="shared" si="25"/>
        <v>310</v>
      </c>
      <c r="B315" s="147" t="s">
        <v>20903</v>
      </c>
      <c r="C315" s="2" t="s">
        <v>13789</v>
      </c>
      <c r="D315" s="597" t="s">
        <v>14044</v>
      </c>
      <c r="E315" s="403" t="s">
        <v>13418</v>
      </c>
      <c r="F315" s="27" t="s">
        <v>17</v>
      </c>
      <c r="G315" s="54">
        <v>45935</v>
      </c>
      <c r="H315" s="54">
        <v>45937</v>
      </c>
      <c r="I315" s="65" t="s">
        <v>62</v>
      </c>
      <c r="J315" s="27"/>
      <c r="K315" s="27"/>
      <c r="L315" s="962"/>
      <c r="M315" s="27"/>
      <c r="N315" s="27"/>
      <c r="O315" s="27"/>
      <c r="P315" s="27"/>
      <c r="Q315" s="27"/>
      <c r="R315" s="27"/>
      <c r="S315" s="27"/>
      <c r="T315" s="27"/>
      <c r="U315" s="27"/>
      <c r="V315" s="311" t="str">
        <f t="shared" si="27"/>
        <v>Open PDF MIR.RHS-KK-ECG-MIR-UNKNOWN-304-REV.00</v>
      </c>
    </row>
    <row r="316" spans="1:22" ht="78" customHeight="1" thickBot="1" x14ac:dyDescent="0.35">
      <c r="A316" s="61">
        <f t="shared" si="25"/>
        <v>311</v>
      </c>
      <c r="B316" s="147" t="s">
        <v>20904</v>
      </c>
      <c r="C316" s="2" t="s">
        <v>13789</v>
      </c>
      <c r="D316" s="597" t="s">
        <v>14093</v>
      </c>
      <c r="E316" s="403" t="s">
        <v>12030</v>
      </c>
      <c r="F316" s="27" t="s">
        <v>17</v>
      </c>
      <c r="G316" s="54">
        <v>45938</v>
      </c>
      <c r="H316" s="54">
        <v>45941</v>
      </c>
      <c r="I316" s="65" t="s">
        <v>26</v>
      </c>
      <c r="J316" s="27"/>
      <c r="K316" s="27"/>
      <c r="L316" s="962"/>
      <c r="M316" s="27"/>
      <c r="N316" s="27"/>
      <c r="O316" s="27"/>
      <c r="P316" s="27"/>
      <c r="Q316" s="27"/>
      <c r="R316" s="27"/>
      <c r="S316" s="27"/>
      <c r="T316" s="27"/>
      <c r="U316" s="27"/>
      <c r="V316" s="311" t="str">
        <f t="shared" si="27"/>
        <v>Open PDF MIR.RHS-KK-ECG-MIR-UNKNOWN-305-REV.00</v>
      </c>
    </row>
    <row r="317" spans="1:22" ht="78" customHeight="1" thickBot="1" x14ac:dyDescent="0.35">
      <c r="A317" s="61">
        <f t="shared" si="25"/>
        <v>312</v>
      </c>
      <c r="B317" s="147" t="s">
        <v>20905</v>
      </c>
      <c r="C317" s="2" t="s">
        <v>13789</v>
      </c>
      <c r="D317" s="597" t="s">
        <v>14094</v>
      </c>
      <c r="E317" s="403" t="s">
        <v>11227</v>
      </c>
      <c r="F317" s="27" t="s">
        <v>17</v>
      </c>
      <c r="G317" s="54">
        <v>45940</v>
      </c>
      <c r="H317" s="54">
        <v>45941</v>
      </c>
      <c r="I317" s="65" t="s">
        <v>93</v>
      </c>
      <c r="J317" s="27"/>
      <c r="K317" s="27"/>
      <c r="L317" s="962"/>
      <c r="M317" s="27"/>
      <c r="N317" s="27"/>
      <c r="O317" s="27"/>
      <c r="P317" s="27"/>
      <c r="Q317" s="27"/>
      <c r="R317" s="27"/>
      <c r="S317" s="27"/>
      <c r="T317" s="27"/>
      <c r="U317" s="27"/>
      <c r="V317" s="311" t="str">
        <f t="shared" si="27"/>
        <v>Open PDF MIR.RHS-KK-ECG-MIR-UNKNOWN-306-REV.00</v>
      </c>
    </row>
    <row r="318" spans="1:22" ht="78" customHeight="1" thickBot="1" x14ac:dyDescent="0.35">
      <c r="A318" s="61">
        <f t="shared" si="25"/>
        <v>313</v>
      </c>
      <c r="B318" s="147" t="s">
        <v>20906</v>
      </c>
      <c r="C318" s="2" t="s">
        <v>13789</v>
      </c>
      <c r="D318" s="597" t="s">
        <v>14097</v>
      </c>
      <c r="E318" s="403" t="s">
        <v>11296</v>
      </c>
      <c r="F318" s="27" t="s">
        <v>17</v>
      </c>
      <c r="G318" s="54">
        <v>45941</v>
      </c>
      <c r="H318" s="54">
        <v>45941</v>
      </c>
      <c r="I318" s="65" t="s">
        <v>93</v>
      </c>
      <c r="J318" s="27"/>
      <c r="K318" s="27"/>
      <c r="L318" s="962"/>
      <c r="M318" s="27"/>
      <c r="N318" s="27"/>
      <c r="O318" s="27"/>
      <c r="P318" s="27"/>
      <c r="Q318" s="27"/>
      <c r="R318" s="27"/>
      <c r="S318" s="27"/>
      <c r="T318" s="27"/>
      <c r="U318" s="27"/>
      <c r="V318" s="311" t="str">
        <f t="shared" si="27"/>
        <v>Open PDF MIR.RHS-KK-ECG-MIR-SU-307-REV.00</v>
      </c>
    </row>
    <row r="319" spans="1:22" ht="78" customHeight="1" thickBot="1" x14ac:dyDescent="0.35">
      <c r="A319" s="61">
        <f t="shared" si="25"/>
        <v>314</v>
      </c>
      <c r="B319" s="147" t="s">
        <v>20907</v>
      </c>
      <c r="C319" s="2" t="s">
        <v>13789</v>
      </c>
      <c r="D319" s="597" t="s">
        <v>14119</v>
      </c>
      <c r="E319" s="403" t="s">
        <v>14121</v>
      </c>
      <c r="F319" s="27" t="s">
        <v>17</v>
      </c>
      <c r="G319" s="54">
        <v>45944</v>
      </c>
      <c r="H319" s="54">
        <v>45944</v>
      </c>
      <c r="I319" s="65" t="s">
        <v>93</v>
      </c>
      <c r="J319" s="27"/>
      <c r="K319" s="27"/>
      <c r="L319" s="962"/>
      <c r="M319" s="27"/>
      <c r="N319" s="27"/>
      <c r="O319" s="27"/>
      <c r="P319" s="27"/>
      <c r="Q319" s="27"/>
      <c r="R319" s="27"/>
      <c r="S319" s="27"/>
      <c r="T319" s="27"/>
      <c r="U319" s="27"/>
      <c r="V319" s="311" t="str">
        <f t="shared" si="27"/>
        <v>Open PDF MIR.RHS-KK-ECG-MIR-UNKNOWN-308-REV.00</v>
      </c>
    </row>
    <row r="320" spans="1:22" ht="78" customHeight="1" thickBot="1" x14ac:dyDescent="0.35">
      <c r="A320" s="61">
        <f t="shared" si="25"/>
        <v>315</v>
      </c>
      <c r="B320" s="147" t="s">
        <v>20908</v>
      </c>
      <c r="C320" s="2" t="s">
        <v>13789</v>
      </c>
      <c r="D320" s="597" t="s">
        <v>14120</v>
      </c>
      <c r="E320" s="403" t="s">
        <v>11295</v>
      </c>
      <c r="F320" s="27" t="s">
        <v>17</v>
      </c>
      <c r="G320" s="54">
        <v>45945</v>
      </c>
      <c r="H320" s="54">
        <v>45945</v>
      </c>
      <c r="I320" s="65" t="s">
        <v>93</v>
      </c>
      <c r="J320" s="27"/>
      <c r="K320" s="27"/>
      <c r="L320" s="962"/>
      <c r="M320" s="27"/>
      <c r="N320" s="27"/>
      <c r="O320" s="27"/>
      <c r="P320" s="27"/>
      <c r="Q320" s="27"/>
      <c r="R320" s="27"/>
      <c r="S320" s="27"/>
      <c r="T320" s="27"/>
      <c r="U320" s="27"/>
      <c r="V320" s="311" t="str">
        <f t="shared" si="27"/>
        <v>Open PDF MIR.RHS-KK-ECG-MIR-UNKNOWN-309-REV.00</v>
      </c>
    </row>
    <row r="321" spans="1:22" ht="78" customHeight="1" thickBot="1" x14ac:dyDescent="0.35">
      <c r="A321" s="61">
        <f t="shared" si="25"/>
        <v>316</v>
      </c>
      <c r="B321" s="147" t="s">
        <v>20909</v>
      </c>
      <c r="C321" s="2" t="s">
        <v>13789</v>
      </c>
      <c r="D321" s="597" t="s">
        <v>14183</v>
      </c>
      <c r="E321" s="403" t="s">
        <v>11299</v>
      </c>
      <c r="F321" s="27" t="s">
        <v>17</v>
      </c>
      <c r="G321" s="54">
        <v>45949</v>
      </c>
      <c r="H321" s="54">
        <v>45949</v>
      </c>
      <c r="I321" s="65" t="s">
        <v>93</v>
      </c>
      <c r="J321" s="27"/>
      <c r="K321" s="27"/>
      <c r="L321" s="962"/>
      <c r="M321" s="27"/>
      <c r="N321" s="27"/>
      <c r="O321" s="27"/>
      <c r="P321" s="27"/>
      <c r="Q321" s="27"/>
      <c r="R321" s="27"/>
      <c r="S321" s="27"/>
      <c r="T321" s="27"/>
      <c r="U321" s="27"/>
      <c r="V321" s="311" t="str">
        <f t="shared" si="27"/>
        <v>Open PDF MIR.RHS-KK-ECG-MIR-UNKNOWN-310-REV.00</v>
      </c>
    </row>
    <row r="322" spans="1:22" ht="78" customHeight="1" thickBot="1" x14ac:dyDescent="0.35">
      <c r="A322" s="61">
        <f t="shared" si="25"/>
        <v>317</v>
      </c>
      <c r="B322" s="147" t="s">
        <v>20910</v>
      </c>
      <c r="C322" s="2" t="s">
        <v>13789</v>
      </c>
      <c r="D322" s="597" t="s">
        <v>14183</v>
      </c>
      <c r="E322" s="403" t="s">
        <v>11299</v>
      </c>
      <c r="F322" s="27" t="s">
        <v>17</v>
      </c>
      <c r="G322" s="54">
        <v>45949</v>
      </c>
      <c r="H322" s="54">
        <v>45949</v>
      </c>
      <c r="I322" s="65" t="s">
        <v>93</v>
      </c>
      <c r="J322" s="27"/>
      <c r="K322" s="27"/>
      <c r="L322" s="962"/>
      <c r="M322" s="27"/>
      <c r="N322" s="27"/>
      <c r="O322" s="27"/>
      <c r="P322" s="27"/>
      <c r="Q322" s="27"/>
      <c r="R322" s="27"/>
      <c r="S322" s="27"/>
      <c r="T322" s="27"/>
      <c r="U322" s="27"/>
      <c r="V322" s="311" t="str">
        <f t="shared" si="27"/>
        <v>Open PDF MIR.RHS-KK-ECG-MIR-UNKNOWN-311-REV.00</v>
      </c>
    </row>
    <row r="323" spans="1:22" ht="78" customHeight="1" thickBot="1" x14ac:dyDescent="0.35">
      <c r="A323" s="61">
        <f t="shared" si="25"/>
        <v>318</v>
      </c>
      <c r="B323" s="147" t="s">
        <v>20911</v>
      </c>
      <c r="C323" s="2" t="s">
        <v>13789</v>
      </c>
      <c r="D323" s="597" t="s">
        <v>14231</v>
      </c>
      <c r="E323" s="403" t="s">
        <v>13523</v>
      </c>
      <c r="F323" s="27" t="s">
        <v>17</v>
      </c>
      <c r="G323" s="54">
        <v>45952</v>
      </c>
      <c r="H323" s="54">
        <v>45952</v>
      </c>
      <c r="I323" s="65" t="s">
        <v>93</v>
      </c>
      <c r="J323" s="27"/>
      <c r="K323" s="27"/>
      <c r="L323" s="962"/>
      <c r="M323" s="27"/>
      <c r="N323" s="27"/>
      <c r="O323" s="27"/>
      <c r="P323" s="27"/>
      <c r="Q323" s="27"/>
      <c r="R323" s="27"/>
      <c r="S323" s="27"/>
      <c r="T323" s="27"/>
      <c r="U323" s="27"/>
      <c r="V323" s="311" t="str">
        <f t="shared" si="27"/>
        <v>Open PDF MIR.RHS-KK-ECG-MIR-UNKNOWN-312-REV.00</v>
      </c>
    </row>
    <row r="324" spans="1:22" ht="78" customHeight="1" thickBot="1" x14ac:dyDescent="0.35">
      <c r="A324" s="61">
        <f t="shared" si="25"/>
        <v>319</v>
      </c>
      <c r="B324" s="147" t="s">
        <v>20912</v>
      </c>
      <c r="C324" s="2" t="s">
        <v>13789</v>
      </c>
      <c r="D324" s="597" t="s">
        <v>9698</v>
      </c>
      <c r="E324" s="403"/>
      <c r="F324" s="27" t="s">
        <v>17</v>
      </c>
      <c r="G324" s="54">
        <v>45955</v>
      </c>
      <c r="H324" s="54">
        <v>45955</v>
      </c>
      <c r="I324" s="65" t="s">
        <v>93</v>
      </c>
      <c r="J324" s="27"/>
      <c r="K324" s="27"/>
      <c r="L324" s="962"/>
      <c r="M324" s="27"/>
      <c r="N324" s="27"/>
      <c r="O324" s="27"/>
      <c r="P324" s="27"/>
      <c r="Q324" s="27"/>
      <c r="R324" s="27"/>
      <c r="S324" s="27"/>
      <c r="T324" s="27"/>
      <c r="U324" s="27"/>
      <c r="V324" s="311" t="str">
        <f t="shared" si="27"/>
        <v>Open PDF MIR.RHS-KK-ECG-MIR-UNKNOWN-313-REV.00</v>
      </c>
    </row>
    <row r="325" spans="1:22" ht="78" customHeight="1" thickBot="1" x14ac:dyDescent="0.35">
      <c r="A325" s="61">
        <f t="shared" si="25"/>
        <v>320</v>
      </c>
      <c r="B325" s="147" t="s">
        <v>20913</v>
      </c>
      <c r="C325" s="2" t="s">
        <v>13789</v>
      </c>
      <c r="D325" s="597" t="s">
        <v>13654</v>
      </c>
      <c r="E325" s="403" t="s">
        <v>8617</v>
      </c>
      <c r="F325" s="27" t="s">
        <v>17</v>
      </c>
      <c r="G325" s="54">
        <v>45956</v>
      </c>
      <c r="H325" s="54">
        <v>45956</v>
      </c>
      <c r="I325" s="65" t="s">
        <v>93</v>
      </c>
      <c r="J325" s="27"/>
      <c r="K325" s="27"/>
      <c r="L325" s="962"/>
      <c r="M325" s="27"/>
      <c r="N325" s="27"/>
      <c r="O325" s="27"/>
      <c r="P325" s="27"/>
      <c r="Q325" s="27"/>
      <c r="R325" s="27"/>
      <c r="S325" s="27"/>
      <c r="T325" s="27"/>
      <c r="U325" s="27"/>
      <c r="V325" s="311" t="str">
        <f t="shared" si="27"/>
        <v>Open PDF MIR.RHS-KK-ECG-MIR-UNKNOWN-314-REV.00</v>
      </c>
    </row>
    <row r="326" spans="1:22" ht="78" customHeight="1" thickBot="1" x14ac:dyDescent="0.35">
      <c r="A326" s="61">
        <f t="shared" ref="A326:A389" si="29">ROW()-ROW($A$5)</f>
        <v>321</v>
      </c>
      <c r="B326" s="147" t="s">
        <v>20914</v>
      </c>
      <c r="C326" s="2" t="s">
        <v>13789</v>
      </c>
      <c r="D326" s="597" t="s">
        <v>14235</v>
      </c>
      <c r="E326" s="403" t="s">
        <v>11227</v>
      </c>
      <c r="F326" s="27" t="s">
        <v>17</v>
      </c>
      <c r="G326" s="54">
        <v>45957</v>
      </c>
      <c r="H326" s="54">
        <v>45957</v>
      </c>
      <c r="I326" s="65" t="s">
        <v>93</v>
      </c>
      <c r="J326" s="27"/>
      <c r="K326" s="27"/>
      <c r="L326" s="962"/>
      <c r="M326" s="27"/>
      <c r="N326" s="27"/>
      <c r="O326" s="27"/>
      <c r="P326" s="27"/>
      <c r="Q326" s="27"/>
      <c r="R326" s="27"/>
      <c r="S326" s="27"/>
      <c r="T326" s="27"/>
      <c r="U326" s="27"/>
      <c r="V326" s="311" t="str">
        <f t="shared" si="27"/>
        <v>Open PDF MIR.RHS-KK-ECG-MIR-UNKNOWN-315-REV.00</v>
      </c>
    </row>
    <row r="327" spans="1:22" ht="78" customHeight="1" thickBot="1" x14ac:dyDescent="0.35">
      <c r="A327" s="61">
        <f t="shared" si="29"/>
        <v>322</v>
      </c>
      <c r="B327" s="147" t="s">
        <v>20915</v>
      </c>
      <c r="C327" s="2" t="s">
        <v>13789</v>
      </c>
      <c r="D327" s="597" t="s">
        <v>12766</v>
      </c>
      <c r="E327" s="403" t="s">
        <v>8617</v>
      </c>
      <c r="F327" s="27" t="s">
        <v>17</v>
      </c>
      <c r="G327" s="54">
        <v>45956</v>
      </c>
      <c r="H327" s="745">
        <v>45957</v>
      </c>
      <c r="I327" s="65" t="s">
        <v>26</v>
      </c>
      <c r="J327" s="745">
        <v>45992</v>
      </c>
      <c r="K327" s="745">
        <v>45992</v>
      </c>
      <c r="L327" s="962" t="s">
        <v>93</v>
      </c>
      <c r="M327" s="27"/>
      <c r="N327" s="27"/>
      <c r="O327" s="27"/>
      <c r="P327" s="27"/>
      <c r="Q327" s="27"/>
      <c r="R327" s="27"/>
      <c r="S327" s="27"/>
      <c r="T327" s="27"/>
      <c r="U327" s="27"/>
      <c r="V327" s="311" t="str">
        <f t="shared" si="27"/>
        <v>Open PDF MIR.RHS-KK-ECG-MIR-UNKNOWN-316-REV.01</v>
      </c>
    </row>
    <row r="328" spans="1:22" ht="78" customHeight="1" thickBot="1" x14ac:dyDescent="0.35">
      <c r="A328" s="61">
        <f t="shared" si="29"/>
        <v>323</v>
      </c>
      <c r="B328" s="147" t="s">
        <v>20916</v>
      </c>
      <c r="C328" s="2" t="s">
        <v>13789</v>
      </c>
      <c r="D328" s="597" t="s">
        <v>11684</v>
      </c>
      <c r="E328" s="403" t="s">
        <v>8617</v>
      </c>
      <c r="F328" s="27" t="s">
        <v>17</v>
      </c>
      <c r="G328" s="54">
        <v>45959</v>
      </c>
      <c r="H328" s="54">
        <v>45959</v>
      </c>
      <c r="I328" s="65" t="s">
        <v>93</v>
      </c>
      <c r="J328" s="27"/>
      <c r="K328" s="27"/>
      <c r="L328" s="962"/>
      <c r="M328" s="27"/>
      <c r="N328" s="27"/>
      <c r="O328" s="27"/>
      <c r="P328" s="27"/>
      <c r="Q328" s="27"/>
      <c r="R328" s="27"/>
      <c r="S328" s="27"/>
      <c r="T328" s="27"/>
      <c r="U328" s="27"/>
      <c r="V328" s="311" t="str">
        <f t="shared" si="27"/>
        <v>Open PDF MIR.RHS-KK-ECG-MIR-UNKNOWN-317-REV.00</v>
      </c>
    </row>
    <row r="329" spans="1:22" ht="78" customHeight="1" thickBot="1" x14ac:dyDescent="0.35">
      <c r="A329" s="61">
        <f t="shared" si="29"/>
        <v>324</v>
      </c>
      <c r="B329" s="147" t="s">
        <v>20917</v>
      </c>
      <c r="C329" s="2" t="s">
        <v>13789</v>
      </c>
      <c r="D329" s="597" t="s">
        <v>14183</v>
      </c>
      <c r="E329" s="403" t="s">
        <v>11299</v>
      </c>
      <c r="F329" s="27" t="s">
        <v>17</v>
      </c>
      <c r="G329" s="54">
        <v>45959</v>
      </c>
      <c r="H329" s="54">
        <v>45959</v>
      </c>
      <c r="I329" s="65" t="s">
        <v>93</v>
      </c>
      <c r="J329" s="27"/>
      <c r="K329" s="27"/>
      <c r="L329" s="962"/>
      <c r="M329" s="27"/>
      <c r="N329" s="27"/>
      <c r="O329" s="27"/>
      <c r="P329" s="27"/>
      <c r="Q329" s="27"/>
      <c r="R329" s="27"/>
      <c r="S329" s="27"/>
      <c r="T329" s="27"/>
      <c r="U329" s="27"/>
      <c r="V329" s="311" t="str">
        <f t="shared" si="27"/>
        <v>Open PDF MIR.RHS-KK-ECG-MIR-UNKNOWN-318-REV.00</v>
      </c>
    </row>
    <row r="330" spans="1:22" ht="78" customHeight="1" thickBot="1" x14ac:dyDescent="0.35">
      <c r="A330" s="61">
        <f t="shared" si="29"/>
        <v>325</v>
      </c>
      <c r="B330" s="147" t="s">
        <v>20918</v>
      </c>
      <c r="C330" s="2" t="s">
        <v>13789</v>
      </c>
      <c r="D330" s="597" t="s">
        <v>4140</v>
      </c>
      <c r="E330" s="403" t="s">
        <v>201</v>
      </c>
      <c r="F330" s="27" t="s">
        <v>17</v>
      </c>
      <c r="G330" s="54">
        <v>45959</v>
      </c>
      <c r="H330" s="54">
        <v>45959</v>
      </c>
      <c r="I330" s="65" t="s">
        <v>93</v>
      </c>
      <c r="J330" s="27"/>
      <c r="K330" s="27"/>
      <c r="L330" s="962"/>
      <c r="M330" s="27"/>
      <c r="N330" s="27"/>
      <c r="O330" s="27"/>
      <c r="P330" s="27"/>
      <c r="Q330" s="27"/>
      <c r="R330" s="27"/>
      <c r="S330" s="27"/>
      <c r="T330" s="27"/>
      <c r="U330" s="27"/>
      <c r="V330" s="311" t="str">
        <f t="shared" si="27"/>
        <v>Open PDF MIR.RHS-KK-ECG-MIR-UNKNOWN-319-REV.00</v>
      </c>
    </row>
    <row r="331" spans="1:22" ht="78" customHeight="1" thickBot="1" x14ac:dyDescent="0.35">
      <c r="A331" s="61">
        <f t="shared" si="29"/>
        <v>326</v>
      </c>
      <c r="B331" s="147" t="s">
        <v>20919</v>
      </c>
      <c r="C331" s="2" t="s">
        <v>13789</v>
      </c>
      <c r="D331" s="597" t="s">
        <v>14183</v>
      </c>
      <c r="E331" s="403" t="s">
        <v>11299</v>
      </c>
      <c r="F331" s="27" t="s">
        <v>17</v>
      </c>
      <c r="G331" s="54">
        <v>45967</v>
      </c>
      <c r="H331" s="54">
        <v>45967</v>
      </c>
      <c r="I331" s="65" t="s">
        <v>93</v>
      </c>
      <c r="J331" s="27"/>
      <c r="K331" s="27"/>
      <c r="L331" s="962"/>
      <c r="M331" s="27"/>
      <c r="N331" s="27"/>
      <c r="O331" s="27"/>
      <c r="P331" s="27"/>
      <c r="Q331" s="27"/>
      <c r="R331" s="27"/>
      <c r="S331" s="27"/>
      <c r="T331" s="27"/>
      <c r="U331" s="27"/>
      <c r="V331" s="311" t="str">
        <f t="shared" si="27"/>
        <v>Open PDF MIR.RHS-KK-ECG-MIR-UNKNOWN-320-REV.00</v>
      </c>
    </row>
    <row r="332" spans="1:22" ht="78" customHeight="1" thickBot="1" x14ac:dyDescent="0.35">
      <c r="A332" s="61">
        <f t="shared" si="29"/>
        <v>327</v>
      </c>
      <c r="B332" s="147" t="s">
        <v>20920</v>
      </c>
      <c r="C332" s="2" t="s">
        <v>13789</v>
      </c>
      <c r="D332" s="597" t="s">
        <v>12583</v>
      </c>
      <c r="E332" s="403" t="s">
        <v>12030</v>
      </c>
      <c r="F332" s="27" t="s">
        <v>17</v>
      </c>
      <c r="G332" s="54">
        <v>45967</v>
      </c>
      <c r="H332" s="54">
        <v>45967</v>
      </c>
      <c r="I332" s="65" t="s">
        <v>93</v>
      </c>
      <c r="J332" s="27"/>
      <c r="K332" s="27"/>
      <c r="L332" s="962"/>
      <c r="M332" s="27"/>
      <c r="N332" s="27"/>
      <c r="O332" s="27"/>
      <c r="P332" s="27"/>
      <c r="Q332" s="27"/>
      <c r="R332" s="27"/>
      <c r="S332" s="27"/>
      <c r="T332" s="27"/>
      <c r="U332" s="27"/>
      <c r="V332" s="311" t="str">
        <f t="shared" si="27"/>
        <v>Open PDF MIR.RHS-KK-ECG-MIR-UNKNOWN-321-REV.00</v>
      </c>
    </row>
    <row r="333" spans="1:22" ht="78" customHeight="1" thickBot="1" x14ac:dyDescent="0.35">
      <c r="A333" s="61">
        <f t="shared" si="29"/>
        <v>328</v>
      </c>
      <c r="B333" s="147" t="s">
        <v>20921</v>
      </c>
      <c r="C333" s="2" t="s">
        <v>13789</v>
      </c>
      <c r="D333" s="597" t="s">
        <v>14353</v>
      </c>
      <c r="E333" s="403" t="s">
        <v>6145</v>
      </c>
      <c r="F333" s="27" t="s">
        <v>17</v>
      </c>
      <c r="G333" s="54">
        <v>45974</v>
      </c>
      <c r="H333" s="54">
        <v>45974</v>
      </c>
      <c r="I333" s="65" t="s">
        <v>62</v>
      </c>
      <c r="J333" s="27"/>
      <c r="K333" s="27"/>
      <c r="L333" s="962"/>
      <c r="M333" s="27"/>
      <c r="N333" s="27"/>
      <c r="O333" s="27"/>
      <c r="P333" s="27"/>
      <c r="Q333" s="27"/>
      <c r="R333" s="27"/>
      <c r="S333" s="27"/>
      <c r="T333" s="27"/>
      <c r="U333" s="27"/>
      <c r="V333" s="311" t="str">
        <f t="shared" si="27"/>
        <v>Open PDF MIR.RHS-KK-ECG-MIR-UNKNOWN-322-REV.00</v>
      </c>
    </row>
    <row r="334" spans="1:22" ht="108" customHeight="1" thickBot="1" x14ac:dyDescent="0.35">
      <c r="A334" s="61">
        <f t="shared" si="29"/>
        <v>329</v>
      </c>
      <c r="B334" s="147" t="s">
        <v>20922</v>
      </c>
      <c r="C334" s="2" t="s">
        <v>13789</v>
      </c>
      <c r="D334" s="597" t="s">
        <v>12280</v>
      </c>
      <c r="E334" s="403" t="s">
        <v>11077</v>
      </c>
      <c r="F334" s="27" t="s">
        <v>17</v>
      </c>
      <c r="G334" s="54">
        <v>45974</v>
      </c>
      <c r="H334" s="54">
        <v>45974</v>
      </c>
      <c r="I334" s="65" t="s">
        <v>93</v>
      </c>
      <c r="J334" s="27"/>
      <c r="K334" s="27"/>
      <c r="L334" s="962"/>
      <c r="M334" s="27"/>
      <c r="N334" s="27"/>
      <c r="O334" s="27"/>
      <c r="P334" s="27"/>
      <c r="Q334" s="27"/>
      <c r="R334" s="27"/>
      <c r="S334" s="27"/>
      <c r="T334" s="27"/>
      <c r="U334" s="27"/>
      <c r="V334" s="311" t="str">
        <f t="shared" si="27"/>
        <v>Open PDF MIR.RHS-KK-ECG-MIR-UNKNOWN-323-REV.00</v>
      </c>
    </row>
    <row r="335" spans="1:22" ht="78" customHeight="1" thickBot="1" x14ac:dyDescent="0.35">
      <c r="A335" s="61">
        <f t="shared" si="29"/>
        <v>330</v>
      </c>
      <c r="B335" s="147" t="s">
        <v>20923</v>
      </c>
      <c r="C335" s="2" t="s">
        <v>13789</v>
      </c>
      <c r="D335" s="597" t="s">
        <v>14577</v>
      </c>
      <c r="E335" s="403" t="s">
        <v>11296</v>
      </c>
      <c r="F335" s="27" t="s">
        <v>17</v>
      </c>
      <c r="G335" s="54">
        <v>45979</v>
      </c>
      <c r="H335" s="54">
        <v>45979</v>
      </c>
      <c r="I335" s="65" t="s">
        <v>93</v>
      </c>
      <c r="J335" s="27"/>
      <c r="K335" s="27"/>
      <c r="L335" s="962"/>
      <c r="M335" s="27"/>
      <c r="N335" s="27"/>
      <c r="O335" s="27"/>
      <c r="P335" s="27"/>
      <c r="Q335" s="27"/>
      <c r="R335" s="27"/>
      <c r="S335" s="27"/>
      <c r="T335" s="27"/>
      <c r="U335" s="27"/>
      <c r="V335" s="311" t="str">
        <f t="shared" si="27"/>
        <v>Open PDF MIR.RHS-KK-ECG-MIR-UNKNOWN-324-REV.00</v>
      </c>
    </row>
    <row r="336" spans="1:22" ht="78" customHeight="1" thickBot="1" x14ac:dyDescent="0.35">
      <c r="A336" s="61">
        <f t="shared" si="29"/>
        <v>331</v>
      </c>
      <c r="B336" s="147" t="s">
        <v>20924</v>
      </c>
      <c r="C336" s="2" t="s">
        <v>13789</v>
      </c>
      <c r="D336" s="597" t="s">
        <v>4260</v>
      </c>
      <c r="E336" s="403" t="s">
        <v>14578</v>
      </c>
      <c r="F336" s="27" t="s">
        <v>17</v>
      </c>
      <c r="G336" s="54">
        <v>45981</v>
      </c>
      <c r="H336" s="54">
        <v>45981</v>
      </c>
      <c r="I336" s="65" t="s">
        <v>62</v>
      </c>
      <c r="J336" s="27"/>
      <c r="K336" s="27"/>
      <c r="L336" s="962"/>
      <c r="M336" s="27"/>
      <c r="N336" s="27"/>
      <c r="O336" s="27"/>
      <c r="P336" s="27"/>
      <c r="Q336" s="27"/>
      <c r="R336" s="27"/>
      <c r="S336" s="27"/>
      <c r="T336" s="27"/>
      <c r="U336" s="27"/>
      <c r="V336" s="311" t="str">
        <f t="shared" si="27"/>
        <v>Open PDF MIR.RHS-KK-ECG-MIR-UNKNOWN-325-REV.00</v>
      </c>
    </row>
    <row r="337" spans="1:22" ht="78" customHeight="1" thickBot="1" x14ac:dyDescent="0.35">
      <c r="A337" s="61">
        <f t="shared" si="29"/>
        <v>332</v>
      </c>
      <c r="B337" s="147" t="s">
        <v>20925</v>
      </c>
      <c r="C337" s="2" t="s">
        <v>13789</v>
      </c>
      <c r="D337" s="597" t="s">
        <v>14235</v>
      </c>
      <c r="E337" s="403" t="s">
        <v>11227</v>
      </c>
      <c r="F337" s="27" t="s">
        <v>17</v>
      </c>
      <c r="G337" s="54">
        <v>45990</v>
      </c>
      <c r="H337" s="54">
        <v>45990</v>
      </c>
      <c r="I337" s="65" t="s">
        <v>93</v>
      </c>
      <c r="J337" s="27"/>
      <c r="K337" s="27"/>
      <c r="L337" s="962"/>
      <c r="M337" s="27"/>
      <c r="N337" s="27"/>
      <c r="O337" s="27"/>
      <c r="P337" s="27"/>
      <c r="Q337" s="27"/>
      <c r="R337" s="27"/>
      <c r="S337" s="27"/>
      <c r="T337" s="27"/>
      <c r="U337" s="27"/>
      <c r="V337" s="311" t="str">
        <f t="shared" si="27"/>
        <v>Open PDF MIR.RHS-KK-ECG-MIR-UNKNOWN-326-REV.00</v>
      </c>
    </row>
    <row r="338" spans="1:22" ht="78" customHeight="1" thickBot="1" x14ac:dyDescent="0.35">
      <c r="A338" s="61">
        <f t="shared" si="29"/>
        <v>333</v>
      </c>
      <c r="B338" s="147" t="s">
        <v>20926</v>
      </c>
      <c r="C338" s="2" t="s">
        <v>13789</v>
      </c>
      <c r="D338" s="597" t="s">
        <v>14650</v>
      </c>
      <c r="E338" s="403" t="s">
        <v>14651</v>
      </c>
      <c r="F338" s="27" t="s">
        <v>17</v>
      </c>
      <c r="G338" s="54">
        <v>45991</v>
      </c>
      <c r="H338" s="54">
        <v>45991</v>
      </c>
      <c r="I338" s="65" t="s">
        <v>93</v>
      </c>
      <c r="J338" s="27"/>
      <c r="K338" s="27"/>
      <c r="L338" s="962"/>
      <c r="M338" s="27"/>
      <c r="N338" s="27"/>
      <c r="O338" s="27"/>
      <c r="P338" s="27"/>
      <c r="Q338" s="27"/>
      <c r="R338" s="27"/>
      <c r="S338" s="27"/>
      <c r="T338" s="27"/>
      <c r="U338" s="27"/>
      <c r="V338" s="311" t="str">
        <f t="shared" si="27"/>
        <v>Open PDF MIR.RHS-KK-ECG-MIR-UNKNOWN-327-REV.00</v>
      </c>
    </row>
    <row r="339" spans="1:22" ht="78" customHeight="1" thickBot="1" x14ac:dyDescent="0.35">
      <c r="A339" s="61">
        <f t="shared" si="29"/>
        <v>334</v>
      </c>
      <c r="B339" s="147" t="s">
        <v>20927</v>
      </c>
      <c r="C339" s="2" t="s">
        <v>13789</v>
      </c>
      <c r="D339" s="597" t="s">
        <v>14709</v>
      </c>
      <c r="E339" s="403" t="s">
        <v>12509</v>
      </c>
      <c r="F339" s="27" t="s">
        <v>17</v>
      </c>
      <c r="G339" s="54">
        <v>46061</v>
      </c>
      <c r="H339" s="54">
        <v>46061</v>
      </c>
      <c r="I339" s="65" t="s">
        <v>93</v>
      </c>
      <c r="J339" s="27"/>
      <c r="K339" s="27"/>
      <c r="L339" s="962"/>
      <c r="M339" s="27"/>
      <c r="N339" s="27"/>
      <c r="O339" s="27"/>
      <c r="P339" s="27"/>
      <c r="Q339" s="27"/>
      <c r="R339" s="27"/>
      <c r="S339" s="27"/>
      <c r="T339" s="27"/>
      <c r="U339" s="27"/>
      <c r="V339" s="311" t="str">
        <f t="shared" si="27"/>
        <v>Open PDF MIR.RHS-KK-ECG-MIR-UNKNOWN-328-REV.00</v>
      </c>
    </row>
    <row r="340" spans="1:22" ht="78" customHeight="1" thickBot="1" x14ac:dyDescent="0.35">
      <c r="A340" s="61">
        <f t="shared" si="29"/>
        <v>335</v>
      </c>
      <c r="B340" s="147" t="s">
        <v>20928</v>
      </c>
      <c r="C340" s="2" t="s">
        <v>13789</v>
      </c>
      <c r="D340" s="597" t="s">
        <v>14042</v>
      </c>
      <c r="E340" s="403" t="s">
        <v>6145</v>
      </c>
      <c r="F340" s="27" t="s">
        <v>17</v>
      </c>
      <c r="G340" s="54">
        <v>45993</v>
      </c>
      <c r="H340" s="54">
        <v>46001</v>
      </c>
      <c r="I340" s="65" t="s">
        <v>93</v>
      </c>
      <c r="J340" s="27"/>
      <c r="K340" s="27"/>
      <c r="L340" s="962"/>
      <c r="M340" s="27"/>
      <c r="N340" s="27"/>
      <c r="O340" s="27"/>
      <c r="P340" s="27"/>
      <c r="Q340" s="27"/>
      <c r="R340" s="27"/>
      <c r="S340" s="27"/>
      <c r="T340" s="27"/>
      <c r="U340" s="27"/>
      <c r="V340" s="311" t="str">
        <f t="shared" si="27"/>
        <v>Open PDF MIR.RHS-KK-ECG-MIR-UNKNOWN-329-REV.00</v>
      </c>
    </row>
    <row r="341" spans="1:22" ht="78" customHeight="1" thickBot="1" x14ac:dyDescent="0.35">
      <c r="A341" s="61">
        <f t="shared" si="29"/>
        <v>336</v>
      </c>
      <c r="B341" s="147" t="s">
        <v>20929</v>
      </c>
      <c r="C341" s="2" t="s">
        <v>13789</v>
      </c>
      <c r="D341" s="597" t="s">
        <v>14042</v>
      </c>
      <c r="E341" s="403" t="s">
        <v>14043</v>
      </c>
      <c r="F341" s="27" t="s">
        <v>17</v>
      </c>
      <c r="G341" s="54">
        <v>45993</v>
      </c>
      <c r="H341" s="54">
        <v>46001</v>
      </c>
      <c r="I341" s="65" t="s">
        <v>93</v>
      </c>
      <c r="J341" s="27"/>
      <c r="K341" s="27"/>
      <c r="L341" s="962"/>
      <c r="M341" s="27"/>
      <c r="N341" s="27"/>
      <c r="O341" s="27"/>
      <c r="P341" s="27"/>
      <c r="Q341" s="27"/>
      <c r="R341" s="27"/>
      <c r="S341" s="27"/>
      <c r="T341" s="27"/>
      <c r="U341" s="27"/>
      <c r="V341" s="311" t="str">
        <f t="shared" si="27"/>
        <v>Open PDF MIR.RHS-KK-ECG-MIR-UNKNOWN-330-REV.00</v>
      </c>
    </row>
    <row r="342" spans="1:22" ht="78" customHeight="1" thickBot="1" x14ac:dyDescent="0.35">
      <c r="A342" s="61">
        <f t="shared" si="29"/>
        <v>337</v>
      </c>
      <c r="B342" s="147" t="s">
        <v>20930</v>
      </c>
      <c r="C342" s="2" t="s">
        <v>13789</v>
      </c>
      <c r="D342" s="597" t="s">
        <v>13651</v>
      </c>
      <c r="E342" s="403" t="s">
        <v>8617</v>
      </c>
      <c r="F342" s="27" t="s">
        <v>17</v>
      </c>
      <c r="G342" s="54">
        <v>45994</v>
      </c>
      <c r="H342" s="54">
        <v>45994</v>
      </c>
      <c r="I342" s="65" t="s">
        <v>93</v>
      </c>
      <c r="J342" s="27"/>
      <c r="K342" s="27"/>
      <c r="L342" s="962"/>
      <c r="M342" s="27"/>
      <c r="N342" s="27"/>
      <c r="O342" s="27"/>
      <c r="P342" s="27"/>
      <c r="Q342" s="27"/>
      <c r="R342" s="27"/>
      <c r="S342" s="27"/>
      <c r="T342" s="27"/>
      <c r="U342" s="27"/>
      <c r="V342" s="311" t="str">
        <f t="shared" si="27"/>
        <v>Open PDF MIR.RHS-KK-ECG-MIR-UNKNOWN-331-REV.00</v>
      </c>
    </row>
    <row r="343" spans="1:22" ht="78" customHeight="1" thickBot="1" x14ac:dyDescent="0.35">
      <c r="A343" s="61">
        <f t="shared" si="29"/>
        <v>338</v>
      </c>
      <c r="B343" s="147" t="s">
        <v>20931</v>
      </c>
      <c r="C343" s="2" t="s">
        <v>13789</v>
      </c>
      <c r="D343" s="597" t="s">
        <v>4316</v>
      </c>
      <c r="E343" s="403" t="s">
        <v>14730</v>
      </c>
      <c r="F343" s="27" t="s">
        <v>17</v>
      </c>
      <c r="G343" s="54">
        <v>45998</v>
      </c>
      <c r="H343" s="54">
        <v>45998</v>
      </c>
      <c r="I343" s="65" t="s">
        <v>93</v>
      </c>
      <c r="J343" s="27"/>
      <c r="K343" s="27"/>
      <c r="L343" s="962"/>
      <c r="M343" s="27"/>
      <c r="N343" s="27"/>
      <c r="O343" s="27"/>
      <c r="P343" s="27"/>
      <c r="Q343" s="27"/>
      <c r="R343" s="27"/>
      <c r="S343" s="27"/>
      <c r="T343" s="27"/>
      <c r="U343" s="27"/>
      <c r="V343" s="311" t="str">
        <f t="shared" si="27"/>
        <v>Open PDF MIR.RHS-KK-ECG-MIR-UNKNOWN-332-REV.00</v>
      </c>
    </row>
    <row r="344" spans="1:22" ht="78" customHeight="1" thickBot="1" x14ac:dyDescent="0.35">
      <c r="A344" s="61">
        <f t="shared" si="29"/>
        <v>339</v>
      </c>
      <c r="B344" s="147" t="s">
        <v>20932</v>
      </c>
      <c r="C344" s="2" t="s">
        <v>13789</v>
      </c>
      <c r="D344" s="597" t="s">
        <v>4316</v>
      </c>
      <c r="E344" s="403" t="s">
        <v>14730</v>
      </c>
      <c r="F344" s="27" t="s">
        <v>17</v>
      </c>
      <c r="G344" s="54">
        <v>45999</v>
      </c>
      <c r="H344" s="54">
        <v>45999</v>
      </c>
      <c r="I344" s="65" t="s">
        <v>62</v>
      </c>
      <c r="J344" s="27"/>
      <c r="K344" s="27"/>
      <c r="L344" s="962"/>
      <c r="M344" s="27"/>
      <c r="N344" s="27"/>
      <c r="O344" s="27"/>
      <c r="P344" s="27"/>
      <c r="Q344" s="27"/>
      <c r="R344" s="27"/>
      <c r="S344" s="27"/>
      <c r="T344" s="27"/>
      <c r="U344" s="27"/>
      <c r="V344" s="311" t="str">
        <f t="shared" si="27"/>
        <v>Open PDF MIR.RHS-KK-ECG-MIR-UNKNOWN-333-REV.00</v>
      </c>
    </row>
    <row r="345" spans="1:22" ht="78" customHeight="1" thickBot="1" x14ac:dyDescent="0.35">
      <c r="A345" s="61">
        <f t="shared" si="29"/>
        <v>340</v>
      </c>
      <c r="B345" s="147" t="s">
        <v>20933</v>
      </c>
      <c r="C345" s="2" t="s">
        <v>13789</v>
      </c>
      <c r="D345" s="597" t="s">
        <v>13652</v>
      </c>
      <c r="E345" s="403" t="s">
        <v>8617</v>
      </c>
      <c r="F345" s="27" t="s">
        <v>17</v>
      </c>
      <c r="G345" s="54">
        <v>45999</v>
      </c>
      <c r="H345" s="54">
        <v>46000</v>
      </c>
      <c r="I345" s="65" t="s">
        <v>93</v>
      </c>
      <c r="J345" s="27"/>
      <c r="K345" s="27"/>
      <c r="L345" s="962"/>
      <c r="M345" s="27"/>
      <c r="N345" s="27"/>
      <c r="O345" s="27"/>
      <c r="P345" s="27"/>
      <c r="Q345" s="27"/>
      <c r="R345" s="27"/>
      <c r="S345" s="27"/>
      <c r="T345" s="27"/>
      <c r="U345" s="27"/>
      <c r="V345" s="311" t="str">
        <f t="shared" si="27"/>
        <v>Open PDF MIR.RHS-KK-ECG-MIR-UNKNOWN-334-REV.00</v>
      </c>
    </row>
    <row r="346" spans="1:22" ht="78" customHeight="1" thickBot="1" x14ac:dyDescent="0.35">
      <c r="A346" s="61">
        <f t="shared" si="29"/>
        <v>341</v>
      </c>
      <c r="B346" s="147" t="s">
        <v>20934</v>
      </c>
      <c r="C346" s="2" t="s">
        <v>13789</v>
      </c>
      <c r="D346" s="597" t="s">
        <v>3648</v>
      </c>
      <c r="E346" s="403" t="s">
        <v>14817</v>
      </c>
      <c r="F346" s="27" t="s">
        <v>17</v>
      </c>
      <c r="G346" s="54">
        <v>46005</v>
      </c>
      <c r="H346" s="54">
        <v>46006</v>
      </c>
      <c r="I346" s="65" t="s">
        <v>93</v>
      </c>
      <c r="J346" s="27"/>
      <c r="K346" s="27"/>
      <c r="L346" s="962"/>
      <c r="M346" s="27"/>
      <c r="N346" s="27"/>
      <c r="O346" s="27"/>
      <c r="P346" s="27"/>
      <c r="Q346" s="27"/>
      <c r="R346" s="27"/>
      <c r="S346" s="27"/>
      <c r="T346" s="27"/>
      <c r="U346" s="27"/>
      <c r="V346" s="311" t="str">
        <f t="shared" si="27"/>
        <v>Open PDF MIR.RHS-KK-ECG-MIR-UNKNOWN-335-REV.00</v>
      </c>
    </row>
    <row r="347" spans="1:22" ht="78" customHeight="1" thickBot="1" x14ac:dyDescent="0.35">
      <c r="A347" s="61">
        <f t="shared" si="29"/>
        <v>342</v>
      </c>
      <c r="B347" s="147" t="s">
        <v>20935</v>
      </c>
      <c r="C347" s="2" t="s">
        <v>13789</v>
      </c>
      <c r="D347" s="597" t="s">
        <v>14818</v>
      </c>
      <c r="E347" s="403" t="s">
        <v>11305</v>
      </c>
      <c r="F347" s="27" t="s">
        <v>17</v>
      </c>
      <c r="G347" s="54">
        <v>46006</v>
      </c>
      <c r="H347" s="54">
        <v>46006</v>
      </c>
      <c r="I347" s="65" t="s">
        <v>93</v>
      </c>
      <c r="J347" s="27"/>
      <c r="K347" s="27"/>
      <c r="L347" s="962"/>
      <c r="M347" s="27"/>
      <c r="N347" s="27"/>
      <c r="O347" s="27"/>
      <c r="P347" s="27"/>
      <c r="Q347" s="27"/>
      <c r="R347" s="27"/>
      <c r="S347" s="27"/>
      <c r="T347" s="27"/>
      <c r="U347" s="27"/>
      <c r="V347" s="311" t="str">
        <f t="shared" si="27"/>
        <v>Open PDF MIR.RHS-KK-ECG-MIR-UNKNOWN-336-REV.00</v>
      </c>
    </row>
    <row r="348" spans="1:22" ht="78" customHeight="1" thickBot="1" x14ac:dyDescent="0.35">
      <c r="A348" s="61">
        <f t="shared" si="29"/>
        <v>343</v>
      </c>
      <c r="B348" s="147" t="s">
        <v>20936</v>
      </c>
      <c r="C348" s="2" t="s">
        <v>13789</v>
      </c>
      <c r="D348" s="597" t="s">
        <v>14650</v>
      </c>
      <c r="E348" s="403" t="s">
        <v>14651</v>
      </c>
      <c r="F348" s="27" t="s">
        <v>17</v>
      </c>
      <c r="G348" s="54">
        <v>46006</v>
      </c>
      <c r="H348" s="54">
        <v>46006</v>
      </c>
      <c r="I348" s="65" t="s">
        <v>26</v>
      </c>
      <c r="J348" s="27">
        <v>46147</v>
      </c>
      <c r="K348" s="27">
        <v>46160</v>
      </c>
      <c r="L348" s="962" t="s">
        <v>93</v>
      </c>
      <c r="M348" s="27"/>
      <c r="N348" s="27"/>
      <c r="O348" s="27"/>
      <c r="P348" s="27"/>
      <c r="Q348" s="27"/>
      <c r="R348" s="27"/>
      <c r="S348" s="27"/>
      <c r="T348" s="27"/>
      <c r="U348" s="27"/>
      <c r="V348" s="311" t="str">
        <f t="shared" si="27"/>
        <v>Open PDF MIR.RHS-KK-ECG-MIR-UNKNOWN-337-REV.01</v>
      </c>
    </row>
    <row r="349" spans="1:22" ht="78" customHeight="1" thickBot="1" x14ac:dyDescent="0.35">
      <c r="A349" s="61">
        <f t="shared" si="29"/>
        <v>344</v>
      </c>
      <c r="B349" s="147" t="s">
        <v>20937</v>
      </c>
      <c r="C349" s="2" t="s">
        <v>13789</v>
      </c>
      <c r="D349" s="597" t="s">
        <v>14819</v>
      </c>
      <c r="E349" s="403" t="s">
        <v>4598</v>
      </c>
      <c r="F349" s="27" t="s">
        <v>17</v>
      </c>
      <c r="G349" s="54">
        <v>46004</v>
      </c>
      <c r="H349" s="54">
        <v>46006</v>
      </c>
      <c r="I349" s="65" t="s">
        <v>93</v>
      </c>
      <c r="J349" s="27"/>
      <c r="K349" s="27"/>
      <c r="L349" s="962"/>
      <c r="M349" s="27"/>
      <c r="N349" s="27"/>
      <c r="O349" s="27"/>
      <c r="P349" s="27"/>
      <c r="Q349" s="27"/>
      <c r="R349" s="27"/>
      <c r="S349" s="27"/>
      <c r="T349" s="27"/>
      <c r="U349" s="27"/>
      <c r="V349" s="311" t="str">
        <f t="shared" si="27"/>
        <v>Open PDF MIR.RHS-KK-ECG-MIR-UNKNOWN-338-REV.00</v>
      </c>
    </row>
    <row r="350" spans="1:22" ht="78" customHeight="1" thickBot="1" x14ac:dyDescent="0.35">
      <c r="A350" s="61">
        <f t="shared" si="29"/>
        <v>345</v>
      </c>
      <c r="B350" s="147" t="s">
        <v>20938</v>
      </c>
      <c r="C350" s="2" t="s">
        <v>13789</v>
      </c>
      <c r="D350" s="597" t="s">
        <v>14183</v>
      </c>
      <c r="E350" s="403" t="s">
        <v>11299</v>
      </c>
      <c r="F350" s="27" t="s">
        <v>17</v>
      </c>
      <c r="G350" s="54">
        <v>46006</v>
      </c>
      <c r="H350" s="54">
        <v>46006</v>
      </c>
      <c r="I350" s="65" t="s">
        <v>93</v>
      </c>
      <c r="J350" s="27"/>
      <c r="K350" s="27"/>
      <c r="L350" s="962"/>
      <c r="M350" s="27"/>
      <c r="N350" s="27"/>
      <c r="O350" s="27"/>
      <c r="P350" s="27"/>
      <c r="Q350" s="27"/>
      <c r="R350" s="27"/>
      <c r="S350" s="27"/>
      <c r="T350" s="27"/>
      <c r="U350" s="27"/>
      <c r="V350" s="311" t="str">
        <f t="shared" si="27"/>
        <v>Open PDF MIR.RHS-KK-ECG-MIR-UNKNOWN-339-REV.00</v>
      </c>
    </row>
    <row r="351" spans="1:22" ht="78" customHeight="1" thickBot="1" x14ac:dyDescent="0.35">
      <c r="A351" s="61">
        <f t="shared" si="29"/>
        <v>346</v>
      </c>
      <c r="B351" s="147" t="s">
        <v>20939</v>
      </c>
      <c r="C351" s="2" t="s">
        <v>13789</v>
      </c>
      <c r="D351" s="597" t="s">
        <v>13786</v>
      </c>
      <c r="E351" s="403" t="s">
        <v>11536</v>
      </c>
      <c r="F351" s="27" t="s">
        <v>17</v>
      </c>
      <c r="G351" s="54">
        <v>46007</v>
      </c>
      <c r="H351" s="54">
        <v>46007</v>
      </c>
      <c r="I351" s="65" t="s">
        <v>93</v>
      </c>
      <c r="J351" s="27"/>
      <c r="K351" s="27"/>
      <c r="L351" s="962"/>
      <c r="M351" s="27"/>
      <c r="N351" s="27"/>
      <c r="O351" s="27"/>
      <c r="P351" s="27"/>
      <c r="Q351" s="27"/>
      <c r="R351" s="27"/>
      <c r="S351" s="27"/>
      <c r="T351" s="27"/>
      <c r="U351" s="27"/>
      <c r="V351" s="311" t="str">
        <f t="shared" si="27"/>
        <v>Open PDF MIR.RHS-KK-ECG-MIR-UNKNOWN-340-REV.00</v>
      </c>
    </row>
    <row r="352" spans="1:22" ht="78" customHeight="1" thickBot="1" x14ac:dyDescent="0.35">
      <c r="A352" s="61">
        <f t="shared" si="29"/>
        <v>347</v>
      </c>
      <c r="B352" s="147" t="s">
        <v>20940</v>
      </c>
      <c r="C352" s="2" t="s">
        <v>13789</v>
      </c>
      <c r="D352" s="597" t="s">
        <v>14650</v>
      </c>
      <c r="E352" s="403" t="s">
        <v>14651</v>
      </c>
      <c r="F352" s="27" t="s">
        <v>17</v>
      </c>
      <c r="G352" s="54">
        <v>46020</v>
      </c>
      <c r="H352" s="54">
        <v>46160</v>
      </c>
      <c r="I352" s="65" t="s">
        <v>93</v>
      </c>
      <c r="J352" s="27"/>
      <c r="K352" s="27"/>
      <c r="L352" s="962"/>
      <c r="M352" s="27"/>
      <c r="N352" s="27"/>
      <c r="O352" s="27"/>
      <c r="P352" s="27"/>
      <c r="Q352" s="27"/>
      <c r="R352" s="27"/>
      <c r="S352" s="27"/>
      <c r="T352" s="27"/>
      <c r="U352" s="27"/>
      <c r="V352" s="311" t="str">
        <f t="shared" ref="V352:V363" si="30">IF(B352&gt;0,HYPERLINK(CONCATENATE("PDF MIR/",B352,".pdf"),CONCATENATE("Open PDF MIR.",B352)),"")</f>
        <v>Open PDF MIR.RHS-KK-ECG-MIR-UNKNOWN-341-REV.00</v>
      </c>
    </row>
    <row r="353" spans="1:22" ht="78" customHeight="1" thickBot="1" x14ac:dyDescent="0.35">
      <c r="A353" s="61">
        <f t="shared" si="29"/>
        <v>348</v>
      </c>
      <c r="B353" s="147" t="s">
        <v>20941</v>
      </c>
      <c r="C353" s="2" t="s">
        <v>13789</v>
      </c>
      <c r="D353" s="597" t="s">
        <v>14650</v>
      </c>
      <c r="E353" s="403" t="s">
        <v>14651</v>
      </c>
      <c r="F353" s="27" t="s">
        <v>17</v>
      </c>
      <c r="G353" s="54">
        <v>46023</v>
      </c>
      <c r="H353" s="54">
        <v>46023</v>
      </c>
      <c r="I353" s="65" t="s">
        <v>93</v>
      </c>
      <c r="J353" s="27"/>
      <c r="K353" s="27"/>
      <c r="L353" s="962"/>
      <c r="M353" s="27"/>
      <c r="N353" s="27"/>
      <c r="O353" s="27"/>
      <c r="P353" s="27"/>
      <c r="Q353" s="27"/>
      <c r="R353" s="27"/>
      <c r="S353" s="27"/>
      <c r="T353" s="27"/>
      <c r="U353" s="27"/>
      <c r="V353" s="311" t="str">
        <f t="shared" si="30"/>
        <v>Open PDF MIR.RHS-KK-ECG-MIR-UNKNOWN-342-REV.00</v>
      </c>
    </row>
    <row r="354" spans="1:22" ht="78" customHeight="1" thickBot="1" x14ac:dyDescent="0.35">
      <c r="A354" s="61">
        <f t="shared" si="29"/>
        <v>349</v>
      </c>
      <c r="B354" s="147" t="s">
        <v>20942</v>
      </c>
      <c r="C354" s="2" t="s">
        <v>13789</v>
      </c>
      <c r="D354" s="597" t="s">
        <v>15085</v>
      </c>
      <c r="E354" s="403" t="s">
        <v>8617</v>
      </c>
      <c r="F354" s="27" t="s">
        <v>17</v>
      </c>
      <c r="G354" s="54">
        <v>46032</v>
      </c>
      <c r="H354" s="54">
        <v>46032</v>
      </c>
      <c r="I354" s="65" t="s">
        <v>93</v>
      </c>
      <c r="J354" s="27"/>
      <c r="K354" s="27"/>
      <c r="L354" s="962"/>
      <c r="M354" s="27"/>
      <c r="N354" s="27"/>
      <c r="O354" s="27"/>
      <c r="P354" s="27"/>
      <c r="Q354" s="27"/>
      <c r="R354" s="27"/>
      <c r="S354" s="27"/>
      <c r="T354" s="27"/>
      <c r="U354" s="27"/>
      <c r="V354" s="311" t="str">
        <f t="shared" si="30"/>
        <v>Open PDF MIR.RHS-KK-ECG-MIR-UNKNOWN-343-REV.00</v>
      </c>
    </row>
    <row r="355" spans="1:22" ht="78" customHeight="1" thickBot="1" x14ac:dyDescent="0.35">
      <c r="A355" s="61">
        <f t="shared" si="29"/>
        <v>350</v>
      </c>
      <c r="B355" s="147" t="s">
        <v>20943</v>
      </c>
      <c r="C355" s="2" t="s">
        <v>13789</v>
      </c>
      <c r="D355" s="597" t="s">
        <v>15087</v>
      </c>
      <c r="E355" s="403" t="s">
        <v>191</v>
      </c>
      <c r="F355" s="27" t="s">
        <v>17</v>
      </c>
      <c r="G355" s="54">
        <v>46035</v>
      </c>
      <c r="H355" s="54">
        <v>46037</v>
      </c>
      <c r="I355" s="65" t="s">
        <v>93</v>
      </c>
      <c r="J355" s="27"/>
      <c r="K355" s="27"/>
      <c r="L355" s="962"/>
      <c r="M355" s="27"/>
      <c r="N355" s="27"/>
      <c r="O355" s="27"/>
      <c r="P355" s="27"/>
      <c r="Q355" s="27"/>
      <c r="R355" s="27"/>
      <c r="S355" s="27"/>
      <c r="T355" s="27"/>
      <c r="U355" s="27"/>
      <c r="V355" s="311" t="str">
        <f t="shared" si="30"/>
        <v>Open PDF MIR.RHS-KK-ECG-MIR-SU-344-REV.00</v>
      </c>
    </row>
    <row r="356" spans="1:22" ht="78" customHeight="1" thickBot="1" x14ac:dyDescent="0.35">
      <c r="A356" s="61">
        <f t="shared" si="29"/>
        <v>351</v>
      </c>
      <c r="B356" s="147" t="s">
        <v>20944</v>
      </c>
      <c r="C356" s="2" t="s">
        <v>13789</v>
      </c>
      <c r="D356" s="597" t="s">
        <v>11956</v>
      </c>
      <c r="E356" s="403" t="s">
        <v>8617</v>
      </c>
      <c r="F356" s="27" t="s">
        <v>17</v>
      </c>
      <c r="G356" s="54">
        <v>46036</v>
      </c>
      <c r="H356" s="54">
        <v>46037</v>
      </c>
      <c r="I356" s="65" t="s">
        <v>93</v>
      </c>
      <c r="J356" s="27"/>
      <c r="K356" s="27"/>
      <c r="L356" s="962"/>
      <c r="M356" s="27"/>
      <c r="N356" s="27"/>
      <c r="O356" s="27"/>
      <c r="P356" s="27"/>
      <c r="Q356" s="27"/>
      <c r="R356" s="27"/>
      <c r="S356" s="27"/>
      <c r="T356" s="27"/>
      <c r="U356" s="27"/>
      <c r="V356" s="311" t="str">
        <f t="shared" si="30"/>
        <v>Open PDF MIR.RHS-KK-ECG-MIR-UNKNOWN-345-REV.00</v>
      </c>
    </row>
    <row r="357" spans="1:22" ht="78" customHeight="1" thickBot="1" x14ac:dyDescent="0.35">
      <c r="A357" s="61">
        <f t="shared" si="29"/>
        <v>352</v>
      </c>
      <c r="B357" s="147" t="s">
        <v>20945</v>
      </c>
      <c r="C357" s="2" t="s">
        <v>13789</v>
      </c>
      <c r="D357" s="597" t="s">
        <v>15118</v>
      </c>
      <c r="E357" s="403" t="s">
        <v>15116</v>
      </c>
      <c r="F357" s="27" t="s">
        <v>17</v>
      </c>
      <c r="G357" s="54">
        <v>46036</v>
      </c>
      <c r="H357" s="54">
        <v>46037</v>
      </c>
      <c r="I357" s="65" t="s">
        <v>93</v>
      </c>
      <c r="J357" s="27"/>
      <c r="K357" s="27"/>
      <c r="L357" s="962"/>
      <c r="M357" s="27"/>
      <c r="N357" s="27"/>
      <c r="O357" s="27"/>
      <c r="P357" s="27"/>
      <c r="Q357" s="27"/>
      <c r="R357" s="27"/>
      <c r="S357" s="27"/>
      <c r="T357" s="27"/>
      <c r="U357" s="27"/>
      <c r="V357" s="311" t="str">
        <f t="shared" si="30"/>
        <v>Open PDF MIR.RHS-KK-ECG-MIR-UNKNOWN-346-REV.00</v>
      </c>
    </row>
    <row r="358" spans="1:22" ht="78" customHeight="1" thickBot="1" x14ac:dyDescent="0.35">
      <c r="A358" s="61">
        <f t="shared" si="29"/>
        <v>353</v>
      </c>
      <c r="B358" s="147" t="s">
        <v>20946</v>
      </c>
      <c r="C358" s="2" t="s">
        <v>13789</v>
      </c>
      <c r="D358" s="597" t="s">
        <v>15148</v>
      </c>
      <c r="E358" s="403" t="s">
        <v>15149</v>
      </c>
      <c r="F358" s="27" t="s">
        <v>17</v>
      </c>
      <c r="G358" s="54">
        <v>46041</v>
      </c>
      <c r="H358" s="54">
        <v>46041</v>
      </c>
      <c r="I358" s="65" t="s">
        <v>93</v>
      </c>
      <c r="J358" s="27"/>
      <c r="K358" s="27"/>
      <c r="L358" s="962"/>
      <c r="M358" s="27"/>
      <c r="N358" s="27"/>
      <c r="O358" s="27"/>
      <c r="P358" s="27"/>
      <c r="Q358" s="27"/>
      <c r="R358" s="27"/>
      <c r="S358" s="27"/>
      <c r="T358" s="27"/>
      <c r="U358" s="27"/>
      <c r="V358" s="311" t="str">
        <f t="shared" si="30"/>
        <v>Open PDF MIR.RHS-KK-ECG-MIR-SU-347-REV.00</v>
      </c>
    </row>
    <row r="359" spans="1:22" ht="78" customHeight="1" thickBot="1" x14ac:dyDescent="0.35">
      <c r="A359" s="61">
        <f t="shared" si="29"/>
        <v>354</v>
      </c>
      <c r="B359" s="147" t="s">
        <v>20947</v>
      </c>
      <c r="C359" s="2" t="s">
        <v>13789</v>
      </c>
      <c r="D359" s="597" t="s">
        <v>13654</v>
      </c>
      <c r="E359" s="403" t="s">
        <v>8617</v>
      </c>
      <c r="F359" s="27" t="s">
        <v>17</v>
      </c>
      <c r="G359" s="54">
        <v>46043</v>
      </c>
      <c r="H359" s="54">
        <v>46049</v>
      </c>
      <c r="I359" s="65" t="s">
        <v>62</v>
      </c>
      <c r="J359" s="27"/>
      <c r="K359" s="27"/>
      <c r="L359" s="962"/>
      <c r="M359" s="27"/>
      <c r="N359" s="27"/>
      <c r="O359" s="27"/>
      <c r="P359" s="27"/>
      <c r="Q359" s="27"/>
      <c r="R359" s="27"/>
      <c r="S359" s="27"/>
      <c r="T359" s="27"/>
      <c r="U359" s="27"/>
      <c r="V359" s="311" t="str">
        <f t="shared" si="30"/>
        <v>Open PDF MIR.RHS-KK-ECG-MIR-UNKNOWN-348-REV.00</v>
      </c>
    </row>
    <row r="360" spans="1:22" ht="78" customHeight="1" thickBot="1" x14ac:dyDescent="0.35">
      <c r="A360" s="61">
        <f t="shared" si="29"/>
        <v>355</v>
      </c>
      <c r="B360" s="147" t="s">
        <v>20948</v>
      </c>
      <c r="C360" s="2" t="s">
        <v>13789</v>
      </c>
      <c r="D360" s="597" t="s">
        <v>15206</v>
      </c>
      <c r="E360" s="403" t="s">
        <v>11300</v>
      </c>
      <c r="F360" s="27" t="s">
        <v>17</v>
      </c>
      <c r="G360" s="54">
        <v>46044</v>
      </c>
      <c r="H360" s="54">
        <v>46044</v>
      </c>
      <c r="I360" s="65" t="s">
        <v>62</v>
      </c>
      <c r="J360" s="27"/>
      <c r="K360" s="27"/>
      <c r="L360" s="962"/>
      <c r="M360" s="27"/>
      <c r="N360" s="27"/>
      <c r="O360" s="27"/>
      <c r="P360" s="27"/>
      <c r="Q360" s="27"/>
      <c r="R360" s="27"/>
      <c r="S360" s="27"/>
      <c r="T360" s="27"/>
      <c r="U360" s="27"/>
      <c r="V360" s="311" t="str">
        <f t="shared" si="30"/>
        <v>Open PDF MIR.RHS-KK-ECG-MIR-UNKNOWN-349-REV.00</v>
      </c>
    </row>
    <row r="361" spans="1:22" ht="47.4" thickBot="1" x14ac:dyDescent="0.35">
      <c r="A361" s="61">
        <f t="shared" si="29"/>
        <v>356</v>
      </c>
      <c r="B361" s="147" t="s">
        <v>20949</v>
      </c>
      <c r="C361" s="2" t="s">
        <v>13789</v>
      </c>
      <c r="D361" s="597" t="s">
        <v>15085</v>
      </c>
      <c r="E361" s="403" t="s">
        <v>8617</v>
      </c>
      <c r="F361" s="27" t="s">
        <v>17</v>
      </c>
      <c r="G361" s="54">
        <v>46046</v>
      </c>
      <c r="H361" s="54">
        <v>46046</v>
      </c>
      <c r="I361" s="65" t="s">
        <v>93</v>
      </c>
      <c r="J361" s="27"/>
      <c r="K361" s="27"/>
      <c r="L361" s="962"/>
      <c r="M361" s="27"/>
      <c r="N361" s="27"/>
      <c r="O361" s="27"/>
      <c r="P361" s="27"/>
      <c r="Q361" s="27"/>
      <c r="R361" s="27"/>
      <c r="S361" s="27"/>
      <c r="T361" s="27"/>
      <c r="U361" s="27"/>
      <c r="V361" s="311" t="str">
        <f t="shared" si="30"/>
        <v>Open PDF MIR.RHS-KK-ECG-MIR-UNKNOWN-350-REV.00</v>
      </c>
    </row>
    <row r="362" spans="1:22" ht="47.4" thickBot="1" x14ac:dyDescent="0.35">
      <c r="A362" s="61">
        <f t="shared" si="29"/>
        <v>357</v>
      </c>
      <c r="B362" s="147" t="s">
        <v>20950</v>
      </c>
      <c r="C362" s="2" t="s">
        <v>13789</v>
      </c>
      <c r="D362" s="597" t="s">
        <v>15379</v>
      </c>
      <c r="E362" s="403" t="s">
        <v>8617</v>
      </c>
      <c r="F362" s="27" t="s">
        <v>17</v>
      </c>
      <c r="G362" s="54">
        <v>46058</v>
      </c>
      <c r="H362" s="54">
        <v>46060</v>
      </c>
      <c r="I362" s="65" t="s">
        <v>93</v>
      </c>
      <c r="J362" s="65"/>
      <c r="K362" s="27"/>
      <c r="L362" s="962"/>
      <c r="M362" s="27"/>
      <c r="N362" s="27"/>
      <c r="O362" s="27"/>
      <c r="P362" s="27"/>
      <c r="Q362" s="27"/>
      <c r="R362" s="27"/>
      <c r="S362" s="27"/>
      <c r="T362" s="27"/>
      <c r="U362" s="27"/>
      <c r="V362" s="311" t="str">
        <f t="shared" si="30"/>
        <v>Open PDF MIR.RHS-KK-ECG-MIR-UNKNOWN-351-REV.00</v>
      </c>
    </row>
    <row r="363" spans="1:22" ht="63.9" customHeight="1" thickBot="1" x14ac:dyDescent="0.35">
      <c r="A363" s="61">
        <f t="shared" si="29"/>
        <v>358</v>
      </c>
      <c r="B363" s="147" t="s">
        <v>20951</v>
      </c>
      <c r="C363" s="2" t="s">
        <v>13789</v>
      </c>
      <c r="D363" s="597" t="s">
        <v>13773</v>
      </c>
      <c r="E363" s="403" t="s">
        <v>11227</v>
      </c>
      <c r="F363" s="27" t="s">
        <v>17</v>
      </c>
      <c r="G363" s="54">
        <v>46058</v>
      </c>
      <c r="H363" s="54">
        <v>46064</v>
      </c>
      <c r="I363" s="65" t="s">
        <v>93</v>
      </c>
      <c r="J363" s="27"/>
      <c r="K363" s="27"/>
      <c r="L363" s="962"/>
      <c r="M363" s="27"/>
      <c r="N363" s="27"/>
      <c r="O363" s="27"/>
      <c r="P363" s="27"/>
      <c r="Q363" s="27"/>
      <c r="R363" s="27"/>
      <c r="S363" s="27"/>
      <c r="T363" s="27"/>
      <c r="U363" s="27"/>
      <c r="V363" s="311" t="str">
        <f t="shared" si="30"/>
        <v>Open PDF MIR.RHS-KK-ECG-MIR-UNKNOWN-352-REV.00</v>
      </c>
    </row>
    <row r="364" spans="1:22" ht="63.9" customHeight="1" thickBot="1" x14ac:dyDescent="0.35">
      <c r="A364" s="61">
        <f t="shared" si="29"/>
        <v>359</v>
      </c>
      <c r="B364" s="147" t="s">
        <v>20952</v>
      </c>
      <c r="C364" s="2" t="s">
        <v>13789</v>
      </c>
      <c r="D364" s="597" t="s">
        <v>14119</v>
      </c>
      <c r="E364" s="403" t="s">
        <v>15380</v>
      </c>
      <c r="F364" s="27" t="s">
        <v>17</v>
      </c>
      <c r="G364" s="54">
        <v>46058</v>
      </c>
      <c r="H364" s="54">
        <v>46060</v>
      </c>
      <c r="I364" s="65" t="s">
        <v>93</v>
      </c>
      <c r="J364" s="27"/>
      <c r="K364" s="27"/>
      <c r="L364" s="962"/>
      <c r="M364" s="27"/>
      <c r="N364" s="27"/>
      <c r="O364" s="27"/>
      <c r="P364" s="27"/>
      <c r="Q364" s="27"/>
      <c r="R364" s="27"/>
      <c r="S364" s="27"/>
      <c r="T364" s="27"/>
      <c r="U364" s="27"/>
      <c r="V364" s="311" t="str">
        <f t="shared" ref="V364:V396" si="31">IF(B364&gt;0,HYPERLINK(CONCATENATE("PDF MIR/",B364,".pdf"),CONCATENATE("Open PDF MIR.",B364)),"")</f>
        <v>Open PDF MIR.RHS-KK-ECG-MIR-UNKNOWN-353-REV.00</v>
      </c>
    </row>
    <row r="365" spans="1:22" ht="63.9" customHeight="1" thickBot="1" x14ac:dyDescent="0.35">
      <c r="A365" s="61">
        <f t="shared" si="29"/>
        <v>360</v>
      </c>
      <c r="B365" s="147" t="s">
        <v>20953</v>
      </c>
      <c r="C365" s="2" t="s">
        <v>13789</v>
      </c>
      <c r="D365" s="597" t="s">
        <v>9698</v>
      </c>
      <c r="E365" s="403"/>
      <c r="F365" s="27" t="s">
        <v>17</v>
      </c>
      <c r="G365" s="54">
        <v>46060</v>
      </c>
      <c r="H365" s="54">
        <v>46060</v>
      </c>
      <c r="I365" s="65" t="s">
        <v>93</v>
      </c>
      <c r="J365" s="27"/>
      <c r="K365" s="27"/>
      <c r="L365" s="962"/>
      <c r="M365" s="27"/>
      <c r="N365" s="27"/>
      <c r="O365" s="27"/>
      <c r="P365" s="27"/>
      <c r="Q365" s="27"/>
      <c r="R365" s="27"/>
      <c r="S365" s="27"/>
      <c r="T365" s="27"/>
      <c r="U365" s="27"/>
      <c r="V365" s="311" t="str">
        <f t="shared" si="31"/>
        <v>Open PDF MIR.RHS-KK-ECG-MIR-UNKNOWN-354-REV.00</v>
      </c>
    </row>
    <row r="366" spans="1:22" ht="63.9" customHeight="1" thickBot="1" x14ac:dyDescent="0.35">
      <c r="A366" s="61">
        <f t="shared" si="29"/>
        <v>361</v>
      </c>
      <c r="B366" s="147" t="s">
        <v>20954</v>
      </c>
      <c r="C366" s="2" t="s">
        <v>13789</v>
      </c>
      <c r="D366" s="597" t="s">
        <v>15085</v>
      </c>
      <c r="E366" s="403" t="s">
        <v>8617</v>
      </c>
      <c r="F366" s="27" t="s">
        <v>17</v>
      </c>
      <c r="G366" s="54">
        <v>46061</v>
      </c>
      <c r="H366" s="54">
        <v>46064</v>
      </c>
      <c r="I366" s="65" t="s">
        <v>93</v>
      </c>
      <c r="J366" s="27"/>
      <c r="K366" s="27"/>
      <c r="L366" s="962"/>
      <c r="M366" s="27"/>
      <c r="N366" s="27"/>
      <c r="O366" s="27"/>
      <c r="P366" s="27"/>
      <c r="Q366" s="27"/>
      <c r="R366" s="27"/>
      <c r="S366" s="27"/>
      <c r="T366" s="27"/>
      <c r="U366" s="27"/>
      <c r="V366" s="311" t="str">
        <f t="shared" si="31"/>
        <v>Open PDF MIR.RHS-KK-ECG-MIR-UNKNOWN-355-REV.00</v>
      </c>
    </row>
    <row r="367" spans="1:22" ht="63.9" customHeight="1" thickBot="1" x14ac:dyDescent="0.35">
      <c r="A367" s="61">
        <f t="shared" si="29"/>
        <v>362</v>
      </c>
      <c r="B367" s="147" t="s">
        <v>20955</v>
      </c>
      <c r="C367" s="2" t="s">
        <v>13789</v>
      </c>
      <c r="D367" s="597" t="s">
        <v>15403</v>
      </c>
      <c r="E367" s="403" t="s">
        <v>15404</v>
      </c>
      <c r="F367" s="27" t="s">
        <v>17</v>
      </c>
      <c r="G367" s="54">
        <v>46061</v>
      </c>
      <c r="H367" s="54">
        <v>46064</v>
      </c>
      <c r="I367" s="65" t="s">
        <v>93</v>
      </c>
      <c r="J367" s="27"/>
      <c r="K367" s="27"/>
      <c r="L367" s="962"/>
      <c r="M367" s="27"/>
      <c r="N367" s="27"/>
      <c r="O367" s="27"/>
      <c r="P367" s="27"/>
      <c r="Q367" s="27"/>
      <c r="R367" s="27"/>
      <c r="S367" s="27"/>
      <c r="T367" s="27"/>
      <c r="U367" s="27"/>
      <c r="V367" s="311" t="str">
        <f t="shared" si="31"/>
        <v>Open PDF MIR.RHS-KK-ECG-MIR-UNKNOWN-356-REV.00</v>
      </c>
    </row>
    <row r="368" spans="1:22" ht="63.9" customHeight="1" thickBot="1" x14ac:dyDescent="0.35">
      <c r="A368" s="61">
        <f t="shared" si="29"/>
        <v>363</v>
      </c>
      <c r="B368" s="147" t="s">
        <v>20956</v>
      </c>
      <c r="C368" s="2" t="s">
        <v>13789</v>
      </c>
      <c r="D368" s="597" t="s">
        <v>4140</v>
      </c>
      <c r="E368" s="403" t="s">
        <v>201</v>
      </c>
      <c r="F368" s="27" t="s">
        <v>17</v>
      </c>
      <c r="G368" s="54">
        <v>46062</v>
      </c>
      <c r="H368" s="54">
        <v>46063</v>
      </c>
      <c r="I368" s="65" t="s">
        <v>93</v>
      </c>
      <c r="J368" s="27"/>
      <c r="K368" s="27"/>
      <c r="L368" s="962"/>
      <c r="M368" s="27"/>
      <c r="N368" s="27"/>
      <c r="O368" s="27"/>
      <c r="P368" s="27"/>
      <c r="Q368" s="27"/>
      <c r="R368" s="27"/>
      <c r="S368" s="27"/>
      <c r="T368" s="27"/>
      <c r="U368" s="27"/>
      <c r="V368" s="311" t="str">
        <f t="shared" si="31"/>
        <v>Open PDF MIR.RHS-KK-ECG-MIR-UNKNOWN-357-REV.00</v>
      </c>
    </row>
    <row r="369" spans="1:22" ht="63.9" customHeight="1" thickBot="1" x14ac:dyDescent="0.35">
      <c r="A369" s="61">
        <f t="shared" si="29"/>
        <v>364</v>
      </c>
      <c r="B369" s="147" t="s">
        <v>20957</v>
      </c>
      <c r="C369" s="2" t="s">
        <v>13789</v>
      </c>
      <c r="D369" s="597" t="s">
        <v>14183</v>
      </c>
      <c r="E369" s="403" t="s">
        <v>11299</v>
      </c>
      <c r="F369" s="27" t="s">
        <v>17</v>
      </c>
      <c r="G369" s="54">
        <v>46065</v>
      </c>
      <c r="H369" s="54">
        <v>46065</v>
      </c>
      <c r="I369" s="65" t="s">
        <v>93</v>
      </c>
      <c r="J369" s="27"/>
      <c r="K369" s="27"/>
      <c r="L369" s="962"/>
      <c r="M369" s="27"/>
      <c r="N369" s="27"/>
      <c r="O369" s="27"/>
      <c r="P369" s="27"/>
      <c r="Q369" s="27"/>
      <c r="R369" s="27"/>
      <c r="S369" s="27"/>
      <c r="T369" s="27"/>
      <c r="U369" s="27"/>
      <c r="V369" s="311" t="str">
        <f t="shared" si="31"/>
        <v>Open PDF MIR.RHS-KK-ECG-MIR-UNKNOWN-358-REV.00</v>
      </c>
    </row>
    <row r="370" spans="1:22" ht="63.9" customHeight="1" thickBot="1" x14ac:dyDescent="0.35">
      <c r="A370" s="61">
        <f t="shared" si="29"/>
        <v>365</v>
      </c>
      <c r="B370" s="147" t="s">
        <v>20958</v>
      </c>
      <c r="C370" s="2" t="s">
        <v>13789</v>
      </c>
      <c r="D370" s="597" t="s">
        <v>12125</v>
      </c>
      <c r="E370" s="403" t="s">
        <v>15422</v>
      </c>
      <c r="F370" s="27" t="s">
        <v>17</v>
      </c>
      <c r="G370" s="54">
        <v>46067</v>
      </c>
      <c r="H370" s="54">
        <v>46067</v>
      </c>
      <c r="I370" s="65" t="s">
        <v>93</v>
      </c>
      <c r="J370" s="27"/>
      <c r="K370" s="27"/>
      <c r="L370" s="962"/>
      <c r="M370" s="27"/>
      <c r="N370" s="27"/>
      <c r="O370" s="27"/>
      <c r="P370" s="27"/>
      <c r="Q370" s="27"/>
      <c r="R370" s="27"/>
      <c r="S370" s="27"/>
      <c r="T370" s="27"/>
      <c r="U370" s="27"/>
      <c r="V370" s="311" t="str">
        <f t="shared" si="31"/>
        <v>Open PDF MIR.RHS-KK-ECG-MIR-UNKNOWN-359-REV.00</v>
      </c>
    </row>
    <row r="371" spans="1:22" ht="63.9" customHeight="1" thickBot="1" x14ac:dyDescent="0.35">
      <c r="A371" s="61">
        <f t="shared" si="29"/>
        <v>366</v>
      </c>
      <c r="B371" s="147" t="s">
        <v>20959</v>
      </c>
      <c r="C371" s="2" t="s">
        <v>13789</v>
      </c>
      <c r="D371" s="597" t="s">
        <v>15118</v>
      </c>
      <c r="E371" s="403" t="s">
        <v>15116</v>
      </c>
      <c r="F371" s="27" t="s">
        <v>17</v>
      </c>
      <c r="G371" s="54">
        <v>46067</v>
      </c>
      <c r="H371" s="54">
        <v>46067</v>
      </c>
      <c r="I371" s="65" t="s">
        <v>93</v>
      </c>
      <c r="J371" s="27"/>
      <c r="K371" s="27"/>
      <c r="L371" s="962"/>
      <c r="M371" s="27"/>
      <c r="N371" s="27"/>
      <c r="O371" s="27"/>
      <c r="P371" s="27"/>
      <c r="Q371" s="27"/>
      <c r="R371" s="27"/>
      <c r="S371" s="27"/>
      <c r="T371" s="27"/>
      <c r="U371" s="27"/>
      <c r="V371" s="311" t="str">
        <f t="shared" si="31"/>
        <v>Open PDF MIR.RHS-KK-ECG-MIR-UNKNOWN-360-REV.00</v>
      </c>
    </row>
    <row r="372" spans="1:22" ht="63.9" customHeight="1" thickBot="1" x14ac:dyDescent="0.35">
      <c r="A372" s="61">
        <f t="shared" si="29"/>
        <v>367</v>
      </c>
      <c r="B372" s="147" t="s">
        <v>20960</v>
      </c>
      <c r="C372" s="2" t="s">
        <v>13789</v>
      </c>
      <c r="D372" s="597" t="s">
        <v>15085</v>
      </c>
      <c r="E372" s="403" t="s">
        <v>8617</v>
      </c>
      <c r="F372" s="27" t="s">
        <v>17</v>
      </c>
      <c r="G372" s="54">
        <v>46068</v>
      </c>
      <c r="H372" s="54">
        <v>46068</v>
      </c>
      <c r="I372" s="65" t="s">
        <v>93</v>
      </c>
      <c r="J372" s="27"/>
      <c r="K372" s="27"/>
      <c r="L372" s="962"/>
      <c r="M372" s="27"/>
      <c r="N372" s="27"/>
      <c r="O372" s="27"/>
      <c r="P372" s="27"/>
      <c r="Q372" s="27"/>
      <c r="R372" s="27"/>
      <c r="S372" s="27"/>
      <c r="T372" s="27"/>
      <c r="U372" s="27"/>
      <c r="V372" s="311" t="str">
        <f t="shared" si="31"/>
        <v>Open PDF MIR.RHS-KK-ECG-MIR-UNKNOWN-361-REV.00</v>
      </c>
    </row>
    <row r="373" spans="1:22" ht="63.9" customHeight="1" thickBot="1" x14ac:dyDescent="0.35">
      <c r="A373" s="61">
        <f t="shared" si="29"/>
        <v>368</v>
      </c>
      <c r="B373" s="147" t="s">
        <v>20961</v>
      </c>
      <c r="C373" s="2" t="s">
        <v>13789</v>
      </c>
      <c r="D373" s="597" t="s">
        <v>12583</v>
      </c>
      <c r="E373" s="403" t="s">
        <v>13802</v>
      </c>
      <c r="F373" s="27" t="s">
        <v>17</v>
      </c>
      <c r="G373" s="54">
        <v>46069</v>
      </c>
      <c r="H373" s="54">
        <v>46069</v>
      </c>
      <c r="I373" s="65" t="s">
        <v>93</v>
      </c>
      <c r="J373" s="27"/>
      <c r="K373" s="27"/>
      <c r="L373" s="962"/>
      <c r="M373" s="27"/>
      <c r="N373" s="27"/>
      <c r="O373" s="27"/>
      <c r="P373" s="27"/>
      <c r="Q373" s="27"/>
      <c r="R373" s="27"/>
      <c r="S373" s="27"/>
      <c r="T373" s="27"/>
      <c r="U373" s="27"/>
      <c r="V373" s="311" t="str">
        <f t="shared" si="31"/>
        <v>Open PDF MIR.RHS-KK-ECG-MIR-UNKNOWN-362-REV.00</v>
      </c>
    </row>
    <row r="374" spans="1:22" ht="63.9" customHeight="1" thickBot="1" x14ac:dyDescent="0.35">
      <c r="A374" s="61">
        <f t="shared" si="29"/>
        <v>369</v>
      </c>
      <c r="B374" s="147" t="s">
        <v>20962</v>
      </c>
      <c r="C374" s="2" t="s">
        <v>13789</v>
      </c>
      <c r="D374" s="597" t="s">
        <v>15379</v>
      </c>
      <c r="E374" s="403" t="s">
        <v>8617</v>
      </c>
      <c r="F374" s="27" t="s">
        <v>17</v>
      </c>
      <c r="G374" s="54">
        <v>46069</v>
      </c>
      <c r="H374" s="54">
        <v>46069</v>
      </c>
      <c r="I374" s="65" t="s">
        <v>93</v>
      </c>
      <c r="J374" s="27"/>
      <c r="K374" s="27"/>
      <c r="L374" s="962"/>
      <c r="M374" s="27"/>
      <c r="N374" s="27"/>
      <c r="O374" s="27"/>
      <c r="P374" s="27"/>
      <c r="Q374" s="27"/>
      <c r="R374" s="27"/>
      <c r="S374" s="27"/>
      <c r="T374" s="27"/>
      <c r="U374" s="27"/>
      <c r="V374" s="311" t="str">
        <f t="shared" si="31"/>
        <v>Open PDF MIR.RHS-KK-ECG-MIR-UNKNOWN-363-REV.00</v>
      </c>
    </row>
    <row r="375" spans="1:22" ht="63.9" customHeight="1" thickBot="1" x14ac:dyDescent="0.35">
      <c r="A375" s="61">
        <f t="shared" si="29"/>
        <v>370</v>
      </c>
      <c r="B375" s="147" t="s">
        <v>20963</v>
      </c>
      <c r="C375" s="2" t="s">
        <v>13789</v>
      </c>
      <c r="D375" s="597" t="s">
        <v>12280</v>
      </c>
      <c r="E375" s="534" t="s">
        <v>11077</v>
      </c>
      <c r="F375" s="27" t="s">
        <v>17</v>
      </c>
      <c r="G375" s="54">
        <v>46074</v>
      </c>
      <c r="H375" s="54">
        <v>46079</v>
      </c>
      <c r="I375" s="65" t="s">
        <v>93</v>
      </c>
      <c r="J375" s="27"/>
      <c r="K375" s="27"/>
      <c r="L375" s="962"/>
      <c r="M375" s="27"/>
      <c r="N375" s="27"/>
      <c r="O375" s="27"/>
      <c r="P375" s="27"/>
      <c r="Q375" s="27"/>
      <c r="R375" s="27"/>
      <c r="S375" s="27"/>
      <c r="T375" s="27"/>
      <c r="U375" s="27"/>
      <c r="V375" s="311" t="str">
        <f t="shared" si="31"/>
        <v>Open PDF MIR.RHS-KK-ECG-MIR-UNKNOWN-364-REV.00</v>
      </c>
    </row>
    <row r="376" spans="1:22" ht="63.9" customHeight="1" thickBot="1" x14ac:dyDescent="0.35">
      <c r="A376" s="61">
        <f t="shared" si="29"/>
        <v>371</v>
      </c>
      <c r="B376" s="147" t="s">
        <v>20964</v>
      </c>
      <c r="C376" s="2" t="s">
        <v>13789</v>
      </c>
      <c r="D376" s="597" t="s">
        <v>15539</v>
      </c>
      <c r="E376" s="403" t="s">
        <v>8617</v>
      </c>
      <c r="F376" s="27" t="s">
        <v>17</v>
      </c>
      <c r="G376" s="54">
        <v>46079</v>
      </c>
      <c r="H376" s="54">
        <v>46079</v>
      </c>
      <c r="I376" s="65" t="s">
        <v>93</v>
      </c>
      <c r="J376" s="27"/>
      <c r="K376" s="27"/>
      <c r="L376" s="962"/>
      <c r="M376" s="27"/>
      <c r="N376" s="27"/>
      <c r="O376" s="27"/>
      <c r="P376" s="27"/>
      <c r="Q376" s="27"/>
      <c r="R376" s="27"/>
      <c r="S376" s="27"/>
      <c r="T376" s="27"/>
      <c r="U376" s="27"/>
      <c r="V376" s="311" t="str">
        <f t="shared" si="31"/>
        <v>Open PDF MIR.RHS-KK-ECG-MIR-UNKNOWN-365-REV.00</v>
      </c>
    </row>
    <row r="377" spans="1:22" ht="63.9" customHeight="1" thickBot="1" x14ac:dyDescent="0.35">
      <c r="A377" s="61">
        <f t="shared" si="29"/>
        <v>372</v>
      </c>
      <c r="B377" s="147" t="s">
        <v>20965</v>
      </c>
      <c r="C377" s="2" t="s">
        <v>13789</v>
      </c>
      <c r="D377" s="597" t="s">
        <v>15539</v>
      </c>
      <c r="E377" s="403" t="s">
        <v>8617</v>
      </c>
      <c r="F377" s="27" t="s">
        <v>17</v>
      </c>
      <c r="G377" s="54">
        <v>46079</v>
      </c>
      <c r="H377" s="54">
        <v>46079</v>
      </c>
      <c r="I377" s="65" t="s">
        <v>93</v>
      </c>
      <c r="J377" s="27"/>
      <c r="K377" s="27"/>
      <c r="L377" s="962"/>
      <c r="M377" s="27"/>
      <c r="N377" s="27"/>
      <c r="O377" s="27"/>
      <c r="P377" s="27"/>
      <c r="Q377" s="27"/>
      <c r="R377" s="27"/>
      <c r="S377" s="27"/>
      <c r="T377" s="27"/>
      <c r="U377" s="27"/>
      <c r="V377" s="311" t="str">
        <f t="shared" si="31"/>
        <v>Open PDF MIR.RHS-KK-ECG-MIR-UNKNOWN-366-REV.00</v>
      </c>
    </row>
    <row r="378" spans="1:22" ht="63.9" customHeight="1" thickBot="1" x14ac:dyDescent="0.35">
      <c r="A378" s="61">
        <f t="shared" si="29"/>
        <v>373</v>
      </c>
      <c r="B378" s="147" t="s">
        <v>20966</v>
      </c>
      <c r="C378" s="2" t="s">
        <v>13789</v>
      </c>
      <c r="D378" s="597" t="s">
        <v>13773</v>
      </c>
      <c r="E378" s="403" t="s">
        <v>11227</v>
      </c>
      <c r="F378" s="27" t="s">
        <v>17</v>
      </c>
      <c r="G378" s="54">
        <v>46081</v>
      </c>
      <c r="H378" s="54">
        <v>46081</v>
      </c>
      <c r="I378" s="65" t="s">
        <v>62</v>
      </c>
      <c r="J378" s="27"/>
      <c r="K378" s="27"/>
      <c r="L378" s="962"/>
      <c r="M378" s="27"/>
      <c r="N378" s="27"/>
      <c r="O378" s="27"/>
      <c r="P378" s="27"/>
      <c r="Q378" s="27"/>
      <c r="R378" s="27"/>
      <c r="S378" s="27"/>
      <c r="T378" s="27"/>
      <c r="U378" s="27"/>
      <c r="V378" s="311" t="str">
        <f t="shared" si="31"/>
        <v>Open PDF MIR.RHS-KK-ECG-MIR-UNKNOWN-367-REV.00</v>
      </c>
    </row>
    <row r="379" spans="1:22" ht="63.9" customHeight="1" thickBot="1" x14ac:dyDescent="0.35">
      <c r="A379" s="61">
        <f t="shared" si="29"/>
        <v>374</v>
      </c>
      <c r="B379" s="147" t="s">
        <v>20967</v>
      </c>
      <c r="C379" s="2" t="s">
        <v>13789</v>
      </c>
      <c r="D379" s="597" t="s">
        <v>11684</v>
      </c>
      <c r="E379" s="403" t="s">
        <v>8617</v>
      </c>
      <c r="F379" s="27" t="s">
        <v>17</v>
      </c>
      <c r="G379" s="54">
        <v>46083</v>
      </c>
      <c r="H379" s="54">
        <v>46083</v>
      </c>
      <c r="I379" s="65" t="s">
        <v>93</v>
      </c>
      <c r="J379" s="27"/>
      <c r="K379" s="27"/>
      <c r="L379" s="962"/>
      <c r="M379" s="27"/>
      <c r="N379" s="27"/>
      <c r="O379" s="27"/>
      <c r="P379" s="27"/>
      <c r="Q379" s="27"/>
      <c r="R379" s="27"/>
      <c r="S379" s="27"/>
      <c r="T379" s="27"/>
      <c r="U379" s="27"/>
      <c r="V379" s="311" t="str">
        <f t="shared" si="31"/>
        <v>Open PDF MIR.RHS-KK-ECG-MIR-UNKNOWN-368-REV.00</v>
      </c>
    </row>
    <row r="380" spans="1:22" ht="63.9" customHeight="1" thickBot="1" x14ac:dyDescent="0.35">
      <c r="A380" s="61">
        <f t="shared" si="29"/>
        <v>375</v>
      </c>
      <c r="B380" s="147" t="s">
        <v>20968</v>
      </c>
      <c r="C380" s="2" t="s">
        <v>13789</v>
      </c>
      <c r="D380" s="597" t="s">
        <v>14177</v>
      </c>
      <c r="E380" s="403" t="s">
        <v>15582</v>
      </c>
      <c r="F380" s="27" t="s">
        <v>17</v>
      </c>
      <c r="G380" s="54">
        <v>46084</v>
      </c>
      <c r="H380" s="54">
        <v>46085</v>
      </c>
      <c r="I380" s="65" t="s">
        <v>93</v>
      </c>
      <c r="J380" s="27"/>
      <c r="K380" s="27"/>
      <c r="L380" s="962"/>
      <c r="M380" s="27"/>
      <c r="N380" s="27"/>
      <c r="O380" s="27"/>
      <c r="P380" s="27"/>
      <c r="Q380" s="27"/>
      <c r="R380" s="27"/>
      <c r="S380" s="27"/>
      <c r="T380" s="27"/>
      <c r="U380" s="27"/>
      <c r="V380" s="311" t="str">
        <f t="shared" si="31"/>
        <v>Open PDF MIR.RHS-KK-ECG-MIR-UNKNOWN-369-REV.00</v>
      </c>
    </row>
    <row r="381" spans="1:22" ht="63.9" customHeight="1" thickBot="1" x14ac:dyDescent="0.35">
      <c r="A381" s="61">
        <f t="shared" si="29"/>
        <v>376</v>
      </c>
      <c r="B381" s="147" t="s">
        <v>20969</v>
      </c>
      <c r="C381" s="2" t="s">
        <v>13789</v>
      </c>
      <c r="D381" s="597" t="s">
        <v>14042</v>
      </c>
      <c r="E381" s="403" t="s">
        <v>14043</v>
      </c>
      <c r="F381" s="27" t="s">
        <v>17</v>
      </c>
      <c r="G381" s="54">
        <v>46074</v>
      </c>
      <c r="H381" s="54">
        <v>46085</v>
      </c>
      <c r="I381" s="65" t="s">
        <v>93</v>
      </c>
      <c r="J381" s="27"/>
      <c r="K381" s="27"/>
      <c r="L381" s="962"/>
      <c r="M381" s="27"/>
      <c r="N381" s="27"/>
      <c r="O381" s="27"/>
      <c r="P381" s="27"/>
      <c r="Q381" s="27"/>
      <c r="R381" s="27"/>
      <c r="S381" s="27"/>
      <c r="T381" s="27"/>
      <c r="U381" s="27"/>
      <c r="V381" s="311" t="str">
        <f t="shared" si="31"/>
        <v>Open PDF MIR.RHS-KK-ECG-MIR-UNKNOWN-370-REV.00</v>
      </c>
    </row>
    <row r="382" spans="1:22" ht="63.9" customHeight="1" thickBot="1" x14ac:dyDescent="0.35">
      <c r="A382" s="61">
        <f t="shared" si="29"/>
        <v>377</v>
      </c>
      <c r="B382" s="147" t="s">
        <v>20970</v>
      </c>
      <c r="C382" s="2" t="s">
        <v>13789</v>
      </c>
      <c r="D382" s="597" t="s">
        <v>14042</v>
      </c>
      <c r="E382" s="403" t="s">
        <v>6145</v>
      </c>
      <c r="F382" s="27" t="s">
        <v>17</v>
      </c>
      <c r="G382" s="54">
        <v>46074</v>
      </c>
      <c r="H382" s="54">
        <v>46085</v>
      </c>
      <c r="I382" s="65" t="s">
        <v>93</v>
      </c>
      <c r="J382" s="27"/>
      <c r="K382" s="27"/>
      <c r="L382" s="962"/>
      <c r="M382" s="27"/>
      <c r="N382" s="27"/>
      <c r="O382" s="27"/>
      <c r="P382" s="27"/>
      <c r="Q382" s="27"/>
      <c r="R382" s="27"/>
      <c r="S382" s="27"/>
      <c r="T382" s="27"/>
      <c r="U382" s="27"/>
      <c r="V382" s="311" t="str">
        <f t="shared" si="31"/>
        <v>Open PDF MIR.RHS-KK-ECG-MIR-UNKNOWN-371-REV.00</v>
      </c>
    </row>
    <row r="383" spans="1:22" ht="63.9" customHeight="1" thickBot="1" x14ac:dyDescent="0.35">
      <c r="A383" s="61">
        <f t="shared" si="29"/>
        <v>378</v>
      </c>
      <c r="B383" s="147" t="s">
        <v>20971</v>
      </c>
      <c r="C383" s="2" t="s">
        <v>13789</v>
      </c>
      <c r="D383" s="597" t="s">
        <v>14650</v>
      </c>
      <c r="E383" s="403" t="s">
        <v>14651</v>
      </c>
      <c r="F383" s="27" t="s">
        <v>17</v>
      </c>
      <c r="G383" s="54">
        <v>46092</v>
      </c>
      <c r="H383" s="54">
        <v>46160</v>
      </c>
      <c r="I383" s="65" t="s">
        <v>93</v>
      </c>
      <c r="J383" s="27"/>
      <c r="K383" s="27"/>
      <c r="L383" s="962"/>
      <c r="M383" s="27"/>
      <c r="N383" s="27"/>
      <c r="O383" s="27"/>
      <c r="P383" s="27"/>
      <c r="Q383" s="27"/>
      <c r="R383" s="27"/>
      <c r="S383" s="27"/>
      <c r="T383" s="27"/>
      <c r="U383" s="27"/>
      <c r="V383" s="311" t="str">
        <f t="shared" si="31"/>
        <v>Open PDF MIR.RHS-KK-ECG-MIR-UNKNOWN-372-REV.00</v>
      </c>
    </row>
    <row r="384" spans="1:22" ht="63.9" customHeight="1" thickBot="1" x14ac:dyDescent="0.35">
      <c r="A384" s="61">
        <f t="shared" si="29"/>
        <v>379</v>
      </c>
      <c r="B384" s="147" t="s">
        <v>20972</v>
      </c>
      <c r="C384" s="2" t="s">
        <v>13789</v>
      </c>
      <c r="D384" s="597" t="s">
        <v>15085</v>
      </c>
      <c r="E384" s="403" t="s">
        <v>8617</v>
      </c>
      <c r="F384" s="27" t="s">
        <v>17</v>
      </c>
      <c r="G384" s="54">
        <v>46110</v>
      </c>
      <c r="H384" s="54">
        <v>46110</v>
      </c>
      <c r="I384" s="65" t="s">
        <v>93</v>
      </c>
      <c r="J384" s="27"/>
      <c r="K384" s="27"/>
      <c r="L384" s="962"/>
      <c r="M384" s="27"/>
      <c r="N384" s="27"/>
      <c r="O384" s="27"/>
      <c r="P384" s="27"/>
      <c r="Q384" s="27"/>
      <c r="R384" s="27"/>
      <c r="S384" s="27"/>
      <c r="T384" s="27"/>
      <c r="U384" s="27"/>
      <c r="V384" s="311" t="str">
        <f t="shared" si="31"/>
        <v>Open PDF MIR.RHS-KK-ECG-MIR-UNKNOWN-373-REV.00</v>
      </c>
    </row>
    <row r="385" spans="1:22" ht="63.9" customHeight="1" thickBot="1" x14ac:dyDescent="0.35">
      <c r="A385" s="61">
        <f t="shared" si="29"/>
        <v>380</v>
      </c>
      <c r="B385" s="147" t="s">
        <v>20973</v>
      </c>
      <c r="C385" s="2" t="s">
        <v>13789</v>
      </c>
      <c r="D385" s="597" t="s">
        <v>15690</v>
      </c>
      <c r="E385" s="403" t="s">
        <v>6299</v>
      </c>
      <c r="F385" s="27" t="s">
        <v>17</v>
      </c>
      <c r="G385" s="54">
        <v>46111</v>
      </c>
      <c r="H385" s="54">
        <v>46111</v>
      </c>
      <c r="I385" s="65" t="s">
        <v>62</v>
      </c>
      <c r="J385" s="27"/>
      <c r="K385" s="27"/>
      <c r="L385" s="962"/>
      <c r="M385" s="27"/>
      <c r="N385" s="27"/>
      <c r="O385" s="27"/>
      <c r="P385" s="27"/>
      <c r="Q385" s="27"/>
      <c r="R385" s="27"/>
      <c r="S385" s="27"/>
      <c r="T385" s="27"/>
      <c r="U385" s="27"/>
      <c r="V385" s="311" t="str">
        <f t="shared" si="31"/>
        <v>Open PDF MIR.RHS-KK-ECG-MIR-ELE-374-REV.00</v>
      </c>
    </row>
    <row r="386" spans="1:22" ht="63.9" customHeight="1" thickBot="1" x14ac:dyDescent="0.35">
      <c r="A386" s="61">
        <f t="shared" si="29"/>
        <v>381</v>
      </c>
      <c r="B386" s="147" t="s">
        <v>20974</v>
      </c>
      <c r="C386" s="2" t="s">
        <v>13789</v>
      </c>
      <c r="D386" s="597" t="s">
        <v>14650</v>
      </c>
      <c r="E386" s="403" t="s">
        <v>14651</v>
      </c>
      <c r="F386" s="27" t="s">
        <v>17</v>
      </c>
      <c r="G386" s="54">
        <v>46111</v>
      </c>
      <c r="H386" s="54">
        <v>46160</v>
      </c>
      <c r="I386" s="65" t="s">
        <v>93</v>
      </c>
      <c r="J386" s="27"/>
      <c r="K386" s="27"/>
      <c r="L386" s="962"/>
      <c r="M386" s="27"/>
      <c r="N386" s="27"/>
      <c r="O386" s="27"/>
      <c r="P386" s="27"/>
      <c r="Q386" s="27"/>
      <c r="R386" s="27"/>
      <c r="S386" s="27"/>
      <c r="T386" s="27"/>
      <c r="U386" s="27"/>
      <c r="V386" s="311" t="str">
        <f t="shared" si="31"/>
        <v>Open PDF MIR.RHS-KK-ECG-MIR-UNKNOWN-375-REV.00</v>
      </c>
    </row>
    <row r="387" spans="1:22" ht="63.9" customHeight="1" thickBot="1" x14ac:dyDescent="0.35">
      <c r="A387" s="61">
        <f t="shared" si="29"/>
        <v>382</v>
      </c>
      <c r="B387" s="147" t="s">
        <v>20975</v>
      </c>
      <c r="C387" s="2" t="s">
        <v>13789</v>
      </c>
      <c r="D387" s="597" t="s">
        <v>15691</v>
      </c>
      <c r="E387" s="403" t="s">
        <v>9785</v>
      </c>
      <c r="F387" s="27" t="s">
        <v>17</v>
      </c>
      <c r="G387" s="54">
        <v>46112</v>
      </c>
      <c r="H387" s="54">
        <v>46112</v>
      </c>
      <c r="I387" s="65" t="s">
        <v>93</v>
      </c>
      <c r="J387" s="27"/>
      <c r="K387" s="27"/>
      <c r="L387" s="962"/>
      <c r="M387" s="27"/>
      <c r="N387" s="27"/>
      <c r="O387" s="27"/>
      <c r="P387" s="27"/>
      <c r="Q387" s="27"/>
      <c r="R387" s="27"/>
      <c r="S387" s="27"/>
      <c r="T387" s="27"/>
      <c r="U387" s="27"/>
      <c r="V387" s="311" t="str">
        <f t="shared" si="31"/>
        <v>Open PDF MIR.RHS-KK-ECG-MIR-UNKNOWN-376-REV.00</v>
      </c>
    </row>
    <row r="388" spans="1:22" ht="63.9" customHeight="1" thickBot="1" x14ac:dyDescent="0.35">
      <c r="A388" s="61">
        <f t="shared" si="29"/>
        <v>383</v>
      </c>
      <c r="B388" s="147" t="s">
        <v>20976</v>
      </c>
      <c r="C388" s="2" t="s">
        <v>13789</v>
      </c>
      <c r="D388" s="597" t="s">
        <v>4316</v>
      </c>
      <c r="E388" s="403" t="s">
        <v>14730</v>
      </c>
      <c r="F388" s="27" t="s">
        <v>17</v>
      </c>
      <c r="G388" s="54">
        <v>46114</v>
      </c>
      <c r="H388" s="54">
        <v>46114</v>
      </c>
      <c r="I388" s="65" t="s">
        <v>93</v>
      </c>
      <c r="J388" s="27"/>
      <c r="K388" s="27"/>
      <c r="L388" s="962"/>
      <c r="M388" s="27"/>
      <c r="N388" s="27"/>
      <c r="O388" s="27"/>
      <c r="P388" s="27"/>
      <c r="Q388" s="27"/>
      <c r="R388" s="27"/>
      <c r="S388" s="27"/>
      <c r="T388" s="27"/>
      <c r="U388" s="27"/>
      <c r="V388" s="311" t="str">
        <f t="shared" si="31"/>
        <v>Open PDF MIR.RHS-KK-ECG-MIR-UNKNOWN-377-REV.00</v>
      </c>
    </row>
    <row r="389" spans="1:22" ht="63.9" customHeight="1" thickBot="1" x14ac:dyDescent="0.35">
      <c r="A389" s="61">
        <f t="shared" si="29"/>
        <v>384</v>
      </c>
      <c r="B389" s="147" t="s">
        <v>20977</v>
      </c>
      <c r="C389" s="2" t="s">
        <v>13789</v>
      </c>
      <c r="D389" s="597" t="s">
        <v>14650</v>
      </c>
      <c r="E389" s="403" t="s">
        <v>14651</v>
      </c>
      <c r="F389" s="27" t="s">
        <v>17</v>
      </c>
      <c r="G389" s="54">
        <v>46114</v>
      </c>
      <c r="H389" s="54">
        <v>46160</v>
      </c>
      <c r="I389" s="65" t="s">
        <v>93</v>
      </c>
      <c r="J389" s="27"/>
      <c r="K389" s="27"/>
      <c r="L389" s="962"/>
      <c r="M389" s="27"/>
      <c r="N389" s="27"/>
      <c r="O389" s="27"/>
      <c r="P389" s="27"/>
      <c r="Q389" s="27"/>
      <c r="R389" s="27"/>
      <c r="S389" s="27"/>
      <c r="T389" s="27"/>
      <c r="U389" s="27"/>
      <c r="V389" s="311" t="str">
        <f t="shared" si="31"/>
        <v>Open PDF MIR.RHS-KK-ECG-MIR-UNKNOWN-378-REV.00</v>
      </c>
    </row>
    <row r="390" spans="1:22" ht="63.9" customHeight="1" thickBot="1" x14ac:dyDescent="0.35">
      <c r="A390" s="61">
        <f t="shared" ref="A390:A453" si="32">ROW()-ROW($A$5)</f>
        <v>385</v>
      </c>
      <c r="B390" s="147" t="s">
        <v>20978</v>
      </c>
      <c r="C390" s="2" t="s">
        <v>13789</v>
      </c>
      <c r="D390" s="597" t="s">
        <v>4316</v>
      </c>
      <c r="E390" s="403" t="s">
        <v>14730</v>
      </c>
      <c r="F390" s="27" t="s">
        <v>17</v>
      </c>
      <c r="G390" s="54">
        <v>46118</v>
      </c>
      <c r="H390" s="54">
        <v>46118</v>
      </c>
      <c r="I390" s="65" t="s">
        <v>93</v>
      </c>
      <c r="J390" s="27"/>
      <c r="K390" s="27"/>
      <c r="L390" s="962"/>
      <c r="M390" s="27"/>
      <c r="N390" s="27"/>
      <c r="O390" s="27"/>
      <c r="P390" s="27"/>
      <c r="Q390" s="27"/>
      <c r="R390" s="27"/>
      <c r="S390" s="27"/>
      <c r="T390" s="27"/>
      <c r="U390" s="27"/>
      <c r="V390" s="311" t="str">
        <f t="shared" si="31"/>
        <v>Open PDF MIR.RHS-KK-ECG-MIR-UNKNOWN-379-REV.00</v>
      </c>
    </row>
    <row r="391" spans="1:22" ht="63.9" customHeight="1" thickBot="1" x14ac:dyDescent="0.35">
      <c r="A391" s="61">
        <f t="shared" si="32"/>
        <v>386</v>
      </c>
      <c r="B391" s="147" t="s">
        <v>20979</v>
      </c>
      <c r="C391" s="2" t="s">
        <v>13789</v>
      </c>
      <c r="D391" s="597" t="s">
        <v>14650</v>
      </c>
      <c r="E391" s="403" t="s">
        <v>14651</v>
      </c>
      <c r="F391" s="27" t="s">
        <v>17</v>
      </c>
      <c r="G391" s="54">
        <v>46118</v>
      </c>
      <c r="H391" s="54">
        <v>46160</v>
      </c>
      <c r="I391" s="65" t="s">
        <v>93</v>
      </c>
      <c r="J391" s="27"/>
      <c r="K391" s="27"/>
      <c r="L391" s="962"/>
      <c r="M391" s="27"/>
      <c r="N391" s="27"/>
      <c r="O391" s="27"/>
      <c r="P391" s="27"/>
      <c r="Q391" s="27"/>
      <c r="R391" s="27"/>
      <c r="S391" s="27"/>
      <c r="T391" s="27"/>
      <c r="U391" s="27"/>
      <c r="V391" s="311" t="str">
        <f t="shared" si="31"/>
        <v>Open PDF MIR.RHS-KK-ECG-MIR-UNKNOWN-380-REV.00</v>
      </c>
    </row>
    <row r="392" spans="1:22" ht="63.9" customHeight="1" thickBot="1" x14ac:dyDescent="0.35">
      <c r="A392" s="61">
        <f t="shared" si="32"/>
        <v>387</v>
      </c>
      <c r="B392" s="147" t="s">
        <v>20980</v>
      </c>
      <c r="C392" s="2" t="s">
        <v>13789</v>
      </c>
      <c r="D392" s="597" t="s">
        <v>15403</v>
      </c>
      <c r="E392" s="403" t="s">
        <v>15404</v>
      </c>
      <c r="F392" s="27" t="s">
        <v>17</v>
      </c>
      <c r="G392" s="54">
        <v>46118</v>
      </c>
      <c r="H392" s="54">
        <v>46118</v>
      </c>
      <c r="I392" s="65" t="s">
        <v>62</v>
      </c>
      <c r="J392" s="27"/>
      <c r="K392" s="27"/>
      <c r="L392" s="962"/>
      <c r="M392" s="27"/>
      <c r="N392" s="27"/>
      <c r="O392" s="27"/>
      <c r="P392" s="27"/>
      <c r="Q392" s="27"/>
      <c r="R392" s="27"/>
      <c r="S392" s="27"/>
      <c r="T392" s="27"/>
      <c r="U392" s="27"/>
      <c r="V392" s="311" t="str">
        <f t="shared" si="31"/>
        <v>Open PDF MIR.RHS-KK-ECG-MIR-UNKNOWN-381-REV.00</v>
      </c>
    </row>
    <row r="393" spans="1:22" ht="63.9" customHeight="1" thickBot="1" x14ac:dyDescent="0.35">
      <c r="A393" s="61">
        <f t="shared" si="32"/>
        <v>388</v>
      </c>
      <c r="B393" s="147" t="s">
        <v>20981</v>
      </c>
      <c r="C393" s="2" t="s">
        <v>13789</v>
      </c>
      <c r="D393" s="597" t="s">
        <v>15379</v>
      </c>
      <c r="E393" s="403" t="s">
        <v>8617</v>
      </c>
      <c r="F393" s="27" t="s">
        <v>17</v>
      </c>
      <c r="G393" s="54">
        <v>46121</v>
      </c>
      <c r="H393" s="54">
        <v>46121</v>
      </c>
      <c r="I393" s="65" t="s">
        <v>93</v>
      </c>
      <c r="J393" s="27"/>
      <c r="K393" s="27"/>
      <c r="L393" s="962"/>
      <c r="M393" s="27"/>
      <c r="N393" s="27"/>
      <c r="O393" s="27"/>
      <c r="P393" s="27"/>
      <c r="Q393" s="27"/>
      <c r="R393" s="27"/>
      <c r="S393" s="27"/>
      <c r="T393" s="27"/>
      <c r="U393" s="27"/>
      <c r="V393" s="311" t="str">
        <f t="shared" si="31"/>
        <v>Open PDF MIR.RHS-KK-ECG-MIR-UNKNOWN-382-REV.00</v>
      </c>
    </row>
    <row r="394" spans="1:22" ht="63.9" customHeight="1" thickBot="1" x14ac:dyDescent="0.35">
      <c r="A394" s="61">
        <f t="shared" si="32"/>
        <v>389</v>
      </c>
      <c r="B394" s="147" t="s">
        <v>20982</v>
      </c>
      <c r="C394" s="2" t="s">
        <v>13789</v>
      </c>
      <c r="D394" s="597" t="s">
        <v>11684</v>
      </c>
      <c r="E394" s="403" t="s">
        <v>8617</v>
      </c>
      <c r="F394" s="27" t="s">
        <v>17</v>
      </c>
      <c r="G394" s="54">
        <v>46121</v>
      </c>
      <c r="H394" s="54">
        <v>46121</v>
      </c>
      <c r="I394" s="65" t="s">
        <v>93</v>
      </c>
      <c r="J394" s="27"/>
      <c r="K394" s="27"/>
      <c r="L394" s="962"/>
      <c r="M394" s="27"/>
      <c r="N394" s="27"/>
      <c r="O394" s="27"/>
      <c r="P394" s="27"/>
      <c r="Q394" s="27"/>
      <c r="R394" s="27"/>
      <c r="S394" s="27"/>
      <c r="T394" s="27"/>
      <c r="U394" s="27"/>
      <c r="V394" s="311" t="str">
        <f t="shared" si="31"/>
        <v>Open PDF MIR.RHS-KK-ECG-MIR-UNKNOWN-383-REV.00</v>
      </c>
    </row>
    <row r="395" spans="1:22" ht="63.9" customHeight="1" thickBot="1" x14ac:dyDescent="0.35">
      <c r="A395" s="61">
        <f t="shared" si="32"/>
        <v>390</v>
      </c>
      <c r="B395" s="147" t="s">
        <v>20983</v>
      </c>
      <c r="C395" s="2" t="s">
        <v>13789</v>
      </c>
      <c r="D395" s="597" t="s">
        <v>15710</v>
      </c>
      <c r="E395" s="403" t="s">
        <v>9585</v>
      </c>
      <c r="F395" s="27" t="s">
        <v>17</v>
      </c>
      <c r="G395" s="54">
        <v>46123</v>
      </c>
      <c r="H395" s="54">
        <v>46123</v>
      </c>
      <c r="I395" s="65" t="s">
        <v>26</v>
      </c>
      <c r="J395" s="27"/>
      <c r="K395" s="27"/>
      <c r="L395" s="962"/>
      <c r="M395" s="27"/>
      <c r="N395" s="27"/>
      <c r="O395" s="27"/>
      <c r="P395" s="27"/>
      <c r="Q395" s="27"/>
      <c r="R395" s="27"/>
      <c r="S395" s="27"/>
      <c r="T395" s="27"/>
      <c r="U395" s="27"/>
      <c r="V395" s="311" t="str">
        <f t="shared" si="31"/>
        <v>Open PDF MIR.RHS-KK-ECG-MIR-SU-384-REV.00</v>
      </c>
    </row>
    <row r="396" spans="1:22" ht="63.9" customHeight="1" thickBot="1" x14ac:dyDescent="0.35">
      <c r="A396" s="61">
        <f t="shared" si="32"/>
        <v>391</v>
      </c>
      <c r="B396" s="147" t="s">
        <v>20984</v>
      </c>
      <c r="C396" s="2" t="s">
        <v>13789</v>
      </c>
      <c r="D396" s="597" t="s">
        <v>12583</v>
      </c>
      <c r="E396" s="403" t="s">
        <v>13802</v>
      </c>
      <c r="F396" s="27" t="s">
        <v>17</v>
      </c>
      <c r="G396" s="54">
        <v>46125</v>
      </c>
      <c r="H396" s="54">
        <v>46125</v>
      </c>
      <c r="I396" s="65" t="s">
        <v>26</v>
      </c>
      <c r="J396" s="27"/>
      <c r="K396" s="27"/>
      <c r="L396" s="962"/>
      <c r="M396" s="27"/>
      <c r="N396" s="27"/>
      <c r="O396" s="27"/>
      <c r="P396" s="27"/>
      <c r="Q396" s="27"/>
      <c r="R396" s="27"/>
      <c r="S396" s="27"/>
      <c r="T396" s="27"/>
      <c r="U396" s="27"/>
      <c r="V396" s="311" t="str">
        <f t="shared" si="31"/>
        <v>Open PDF MIR.RHS-KK-ECG-MIR-UNKNOWN-385-REV.00</v>
      </c>
    </row>
    <row r="397" spans="1:22" ht="47.4" thickBot="1" x14ac:dyDescent="0.35">
      <c r="A397" s="61">
        <f t="shared" si="32"/>
        <v>392</v>
      </c>
      <c r="B397" s="147" t="s">
        <v>20985</v>
      </c>
      <c r="C397" s="2" t="s">
        <v>13789</v>
      </c>
      <c r="D397" s="597" t="s">
        <v>14650</v>
      </c>
      <c r="E397" s="403" t="s">
        <v>14651</v>
      </c>
      <c r="F397" s="27" t="s">
        <v>17</v>
      </c>
      <c r="G397" s="54">
        <v>46125</v>
      </c>
      <c r="H397" s="54">
        <v>46160</v>
      </c>
      <c r="I397" s="65" t="s">
        <v>93</v>
      </c>
      <c r="J397" s="27"/>
      <c r="K397" s="27"/>
      <c r="L397" s="962"/>
      <c r="M397" s="27"/>
      <c r="N397" s="27"/>
      <c r="O397" s="27"/>
      <c r="P397" s="27"/>
      <c r="Q397" s="27"/>
      <c r="R397" s="27"/>
      <c r="S397" s="27"/>
      <c r="T397" s="27"/>
      <c r="U397" s="27"/>
      <c r="V397" s="311" t="str">
        <f t="shared" ref="V397:V438" si="33">IF(B397&gt;0,HYPERLINK(CONCATENATE("PDF MIR/",B397,".pdf"),CONCATENATE("Open PDF MIR.",B397)),"")</f>
        <v>Open PDF MIR.RHS-KK-ECG-MIR-UNKNOWN-386-REV.00</v>
      </c>
    </row>
    <row r="398" spans="1:22" ht="47.4" thickBot="1" x14ac:dyDescent="0.35">
      <c r="A398" s="61">
        <f t="shared" si="32"/>
        <v>393</v>
      </c>
      <c r="B398" s="147" t="s">
        <v>20986</v>
      </c>
      <c r="C398" s="2" t="s">
        <v>13789</v>
      </c>
      <c r="D398" s="597" t="s">
        <v>4316</v>
      </c>
      <c r="E398" s="403" t="s">
        <v>14730</v>
      </c>
      <c r="F398" s="27" t="s">
        <v>17</v>
      </c>
      <c r="G398" s="54">
        <v>46125</v>
      </c>
      <c r="H398" s="54">
        <v>46125</v>
      </c>
      <c r="I398" s="65" t="s">
        <v>93</v>
      </c>
      <c r="J398" s="27"/>
      <c r="K398" s="27"/>
      <c r="L398" s="962"/>
      <c r="M398" s="27"/>
      <c r="N398" s="27"/>
      <c r="O398" s="27"/>
      <c r="P398" s="27"/>
      <c r="Q398" s="27"/>
      <c r="R398" s="27"/>
      <c r="S398" s="27"/>
      <c r="T398" s="27"/>
      <c r="U398" s="27"/>
      <c r="V398" s="311" t="str">
        <f t="shared" si="33"/>
        <v>Open PDF MIR.RHS-KK-ECG-MIR-UNKNOWN-387-REV.00</v>
      </c>
    </row>
    <row r="399" spans="1:22" ht="47.4" thickBot="1" x14ac:dyDescent="0.35">
      <c r="A399" s="61">
        <f t="shared" si="32"/>
        <v>394</v>
      </c>
      <c r="B399" s="147" t="s">
        <v>20987</v>
      </c>
      <c r="C399" s="2" t="s">
        <v>13789</v>
      </c>
      <c r="D399" s="597" t="s">
        <v>4316</v>
      </c>
      <c r="E399" s="403" t="s">
        <v>14730</v>
      </c>
      <c r="F399" s="27" t="s">
        <v>17</v>
      </c>
      <c r="G399" s="54">
        <v>46128</v>
      </c>
      <c r="H399" s="54">
        <v>46131</v>
      </c>
      <c r="I399" s="65" t="s">
        <v>93</v>
      </c>
      <c r="J399" s="27"/>
      <c r="K399" s="27"/>
      <c r="L399" s="962"/>
      <c r="M399" s="27"/>
      <c r="N399" s="27"/>
      <c r="O399" s="27"/>
      <c r="P399" s="27"/>
      <c r="Q399" s="27"/>
      <c r="R399" s="27"/>
      <c r="S399" s="27"/>
      <c r="T399" s="27"/>
      <c r="U399" s="27"/>
      <c r="V399" s="311" t="str">
        <f t="shared" si="33"/>
        <v>Open PDF MIR.RHS-KK-ECG-MIR-UNKNOWN-388-REV.00</v>
      </c>
    </row>
    <row r="400" spans="1:22" ht="47.4" thickBot="1" x14ac:dyDescent="0.35">
      <c r="A400" s="61">
        <f t="shared" si="32"/>
        <v>395</v>
      </c>
      <c r="B400" s="147" t="s">
        <v>20988</v>
      </c>
      <c r="C400" s="2" t="s">
        <v>13789</v>
      </c>
      <c r="D400" s="597" t="s">
        <v>14183</v>
      </c>
      <c r="E400" s="403" t="s">
        <v>11299</v>
      </c>
      <c r="F400" s="27" t="s">
        <v>17</v>
      </c>
      <c r="G400" s="54">
        <v>46130</v>
      </c>
      <c r="H400" s="54">
        <v>46130</v>
      </c>
      <c r="I400" s="65" t="s">
        <v>62</v>
      </c>
      <c r="J400" s="27"/>
      <c r="K400" s="27"/>
      <c r="L400" s="962"/>
      <c r="M400" s="27"/>
      <c r="N400" s="27"/>
      <c r="O400" s="27"/>
      <c r="P400" s="27"/>
      <c r="Q400" s="27"/>
      <c r="R400" s="27"/>
      <c r="S400" s="27"/>
      <c r="T400" s="27"/>
      <c r="U400" s="27"/>
      <c r="V400" s="311" t="str">
        <f t="shared" si="33"/>
        <v>Open PDF MIR.RHS-KK-ECG-MIR-UNKNOWN-389-REV.00</v>
      </c>
    </row>
    <row r="401" spans="1:22" ht="47.4" thickBot="1" x14ac:dyDescent="0.35">
      <c r="A401" s="61">
        <f t="shared" si="32"/>
        <v>396</v>
      </c>
      <c r="B401" s="147" t="s">
        <v>20989</v>
      </c>
      <c r="C401" s="2" t="s">
        <v>13789</v>
      </c>
      <c r="D401" s="597" t="s">
        <v>12583</v>
      </c>
      <c r="E401" s="403" t="s">
        <v>13802</v>
      </c>
      <c r="F401" s="27" t="s">
        <v>17</v>
      </c>
      <c r="G401" s="54">
        <v>46131</v>
      </c>
      <c r="H401" s="54">
        <v>46131</v>
      </c>
      <c r="I401" s="65" t="s">
        <v>26</v>
      </c>
      <c r="J401" s="27"/>
      <c r="K401" s="27"/>
      <c r="L401" s="962"/>
      <c r="M401" s="27"/>
      <c r="N401" s="27"/>
      <c r="O401" s="27"/>
      <c r="P401" s="27"/>
      <c r="Q401" s="27"/>
      <c r="R401" s="27"/>
      <c r="S401" s="27"/>
      <c r="T401" s="27"/>
      <c r="U401" s="27"/>
      <c r="V401" s="311" t="str">
        <f t="shared" si="33"/>
        <v>Open PDF MIR.RHS-KK-ECG-MIR-UNKNOWN-390-REV.00</v>
      </c>
    </row>
    <row r="402" spans="1:22" ht="42.75" customHeight="1" thickBot="1" x14ac:dyDescent="0.35">
      <c r="A402" s="61">
        <f t="shared" si="32"/>
        <v>397</v>
      </c>
      <c r="B402" s="147" t="s">
        <v>20990</v>
      </c>
      <c r="C402" s="2" t="s">
        <v>13789</v>
      </c>
      <c r="D402" s="597" t="s">
        <v>4316</v>
      </c>
      <c r="E402" s="403" t="s">
        <v>14730</v>
      </c>
      <c r="F402" s="27" t="s">
        <v>17</v>
      </c>
      <c r="G402" s="54">
        <v>46132</v>
      </c>
      <c r="H402" s="54">
        <v>46132</v>
      </c>
      <c r="I402" s="65" t="s">
        <v>93</v>
      </c>
      <c r="J402" s="27"/>
      <c r="K402" s="27"/>
      <c r="L402" s="962"/>
      <c r="M402" s="27"/>
      <c r="N402" s="27"/>
      <c r="O402" s="27"/>
      <c r="P402" s="27"/>
      <c r="Q402" s="27"/>
      <c r="R402" s="27"/>
      <c r="S402" s="27"/>
      <c r="T402" s="27"/>
      <c r="U402" s="27"/>
      <c r="V402" s="311" t="str">
        <f t="shared" si="33"/>
        <v>Open PDF MIR.RHS-KK-ECG-MIR-UNKNOWN-391-REV.00</v>
      </c>
    </row>
    <row r="403" spans="1:22" ht="47.4" thickBot="1" x14ac:dyDescent="0.35">
      <c r="A403" s="61">
        <f t="shared" si="32"/>
        <v>398</v>
      </c>
      <c r="B403" s="147" t="s">
        <v>20991</v>
      </c>
      <c r="C403" s="2" t="s">
        <v>13789</v>
      </c>
      <c r="D403" s="597" t="s">
        <v>13024</v>
      </c>
      <c r="E403" s="403" t="s">
        <v>15380</v>
      </c>
      <c r="F403" s="27" t="s">
        <v>17</v>
      </c>
      <c r="G403" s="54">
        <v>46132</v>
      </c>
      <c r="H403" s="54">
        <v>46132</v>
      </c>
      <c r="I403" s="65" t="s">
        <v>93</v>
      </c>
      <c r="J403" s="27"/>
      <c r="K403" s="27"/>
      <c r="L403" s="962"/>
      <c r="M403" s="27"/>
      <c r="N403" s="27"/>
      <c r="O403" s="27"/>
      <c r="P403" s="27"/>
      <c r="Q403" s="27"/>
      <c r="R403" s="27"/>
      <c r="S403" s="27"/>
      <c r="T403" s="27"/>
      <c r="U403" s="27"/>
      <c r="V403" s="311" t="str">
        <f t="shared" si="33"/>
        <v>Open PDF MIR.RHS-KK-ECG-MIR-UNKNOWN-392-REV.00</v>
      </c>
    </row>
    <row r="404" spans="1:22" ht="47.4" thickBot="1" x14ac:dyDescent="0.35">
      <c r="A404" s="61">
        <f t="shared" si="32"/>
        <v>399</v>
      </c>
      <c r="B404" s="147" t="s">
        <v>20992</v>
      </c>
      <c r="C404" s="2" t="s">
        <v>13789</v>
      </c>
      <c r="D404" s="597" t="s">
        <v>12125</v>
      </c>
      <c r="E404" s="403" t="s">
        <v>15906</v>
      </c>
      <c r="F404" s="27" t="s">
        <v>17</v>
      </c>
      <c r="G404" s="54">
        <v>46132</v>
      </c>
      <c r="H404" s="54">
        <v>46132</v>
      </c>
      <c r="I404" s="65" t="s">
        <v>26</v>
      </c>
      <c r="J404" s="27"/>
      <c r="K404" s="27"/>
      <c r="L404" s="962"/>
      <c r="M404" s="27"/>
      <c r="N404" s="27"/>
      <c r="O404" s="27"/>
      <c r="P404" s="27"/>
      <c r="Q404" s="27"/>
      <c r="R404" s="27"/>
      <c r="S404" s="27"/>
      <c r="T404" s="27"/>
      <c r="U404" s="27"/>
      <c r="V404" s="311" t="str">
        <f t="shared" si="33"/>
        <v>Open PDF MIR.RHS-KK-ECG-MIR-UNKNOWN-393-REV.00</v>
      </c>
    </row>
    <row r="405" spans="1:22" ht="47.4" thickBot="1" x14ac:dyDescent="0.35">
      <c r="A405" s="61">
        <f t="shared" si="32"/>
        <v>400</v>
      </c>
      <c r="B405" s="147" t="s">
        <v>20993</v>
      </c>
      <c r="C405" s="2" t="s">
        <v>13789</v>
      </c>
      <c r="D405" s="597" t="s">
        <v>4316</v>
      </c>
      <c r="E405" s="403" t="s">
        <v>14730</v>
      </c>
      <c r="F405" s="27" t="s">
        <v>17</v>
      </c>
      <c r="G405" s="54">
        <v>46132</v>
      </c>
      <c r="H405" s="54">
        <v>46132</v>
      </c>
      <c r="I405" s="65" t="s">
        <v>93</v>
      </c>
      <c r="J405" s="27"/>
      <c r="K405" s="27"/>
      <c r="L405" s="962"/>
      <c r="M405" s="27"/>
      <c r="N405" s="27"/>
      <c r="O405" s="27"/>
      <c r="P405" s="27"/>
      <c r="Q405" s="27"/>
      <c r="R405" s="27"/>
      <c r="S405" s="27"/>
      <c r="T405" s="27"/>
      <c r="U405" s="27"/>
      <c r="V405" s="311" t="str">
        <f t="shared" si="33"/>
        <v>Open PDF MIR.RHS-KK-ECG-MIR-UNKNOWN-394-REV.00</v>
      </c>
    </row>
    <row r="406" spans="1:22" ht="69" thickBot="1" x14ac:dyDescent="0.35">
      <c r="A406" s="61">
        <f t="shared" si="32"/>
        <v>401</v>
      </c>
      <c r="B406" s="147" t="s">
        <v>20994</v>
      </c>
      <c r="C406" s="2" t="s">
        <v>13789</v>
      </c>
      <c r="D406" s="597" t="s">
        <v>12280</v>
      </c>
      <c r="E406" s="403" t="s">
        <v>11300</v>
      </c>
      <c r="F406" s="27" t="s">
        <v>17</v>
      </c>
      <c r="G406" s="54">
        <v>46133</v>
      </c>
      <c r="H406" s="54">
        <v>46133</v>
      </c>
      <c r="I406" s="65" t="s">
        <v>62</v>
      </c>
      <c r="J406" s="27"/>
      <c r="K406" s="27"/>
      <c r="L406" s="962"/>
      <c r="M406" s="27"/>
      <c r="N406" s="27"/>
      <c r="O406" s="27"/>
      <c r="P406" s="27"/>
      <c r="Q406" s="27"/>
      <c r="R406" s="27"/>
      <c r="S406" s="27"/>
      <c r="T406" s="27"/>
      <c r="U406" s="27"/>
      <c r="V406" s="311" t="str">
        <f t="shared" si="33"/>
        <v>Open PDF MIR.RHS-KK-ECG-MIR-UNKNOWN-395-REV.00</v>
      </c>
    </row>
    <row r="407" spans="1:22" ht="47.4" thickBot="1" x14ac:dyDescent="0.35">
      <c r="A407" s="61">
        <f t="shared" si="32"/>
        <v>402</v>
      </c>
      <c r="B407" s="147" t="s">
        <v>20995</v>
      </c>
      <c r="C407" s="2" t="s">
        <v>13789</v>
      </c>
      <c r="D407" s="597" t="s">
        <v>15691</v>
      </c>
      <c r="E407" s="403" t="s">
        <v>9785</v>
      </c>
      <c r="F407" s="27" t="s">
        <v>17</v>
      </c>
      <c r="G407" s="54">
        <v>46135</v>
      </c>
      <c r="H407" s="54">
        <v>46135</v>
      </c>
      <c r="I407" s="65" t="s">
        <v>62</v>
      </c>
      <c r="J407" s="27"/>
      <c r="K407" s="27"/>
      <c r="L407" s="962"/>
      <c r="M407" s="27"/>
      <c r="N407" s="27"/>
      <c r="O407" s="27"/>
      <c r="P407" s="27"/>
      <c r="Q407" s="27"/>
      <c r="R407" s="27"/>
      <c r="S407" s="27"/>
      <c r="T407" s="27"/>
      <c r="U407" s="27"/>
      <c r="V407" s="311" t="str">
        <f t="shared" si="33"/>
        <v>Open PDF MIR.RHS-KK-ECG-MIR-UNKNOWN-396-REV.00</v>
      </c>
    </row>
    <row r="408" spans="1:22" ht="70.8" thickBot="1" x14ac:dyDescent="0.35">
      <c r="A408" s="61">
        <f t="shared" si="32"/>
        <v>403</v>
      </c>
      <c r="B408" s="147" t="s">
        <v>20996</v>
      </c>
      <c r="C408" s="2" t="s">
        <v>13789</v>
      </c>
      <c r="D408" s="597" t="s">
        <v>15943</v>
      </c>
      <c r="E408" s="403" t="s">
        <v>8617</v>
      </c>
      <c r="F408" s="27" t="s">
        <v>17</v>
      </c>
      <c r="G408" s="54">
        <v>46135</v>
      </c>
      <c r="H408" s="54">
        <v>46135</v>
      </c>
      <c r="I408" s="65" t="s">
        <v>93</v>
      </c>
      <c r="J408" s="27"/>
      <c r="K408" s="27"/>
      <c r="L408" s="962"/>
      <c r="M408" s="27"/>
      <c r="N408" s="27"/>
      <c r="O408" s="27"/>
      <c r="P408" s="27"/>
      <c r="Q408" s="27"/>
      <c r="R408" s="27"/>
      <c r="S408" s="27"/>
      <c r="T408" s="27"/>
      <c r="U408" s="27"/>
      <c r="V408" s="311" t="str">
        <f t="shared" si="33"/>
        <v>Open PDF MIR.RHS-KK-ECG-MIR-UNKNOWN-397-REV.00</v>
      </c>
    </row>
    <row r="409" spans="1:22" ht="47.4" thickBot="1" x14ac:dyDescent="0.35">
      <c r="A409" s="61">
        <f t="shared" si="32"/>
        <v>404</v>
      </c>
      <c r="B409" s="147" t="s">
        <v>20997</v>
      </c>
      <c r="C409" s="2" t="s">
        <v>13789</v>
      </c>
      <c r="D409" s="597" t="s">
        <v>4316</v>
      </c>
      <c r="E409" s="403" t="s">
        <v>14730</v>
      </c>
      <c r="F409" s="27" t="s">
        <v>17</v>
      </c>
      <c r="G409" s="54">
        <v>46137</v>
      </c>
      <c r="H409" s="54">
        <v>46137</v>
      </c>
      <c r="I409" s="65" t="s">
        <v>62</v>
      </c>
      <c r="J409" s="27"/>
      <c r="K409" s="27"/>
      <c r="L409" s="962"/>
      <c r="M409" s="27"/>
      <c r="N409" s="27"/>
      <c r="O409" s="27"/>
      <c r="P409" s="27"/>
      <c r="Q409" s="27"/>
      <c r="R409" s="27"/>
      <c r="S409" s="27"/>
      <c r="T409" s="27"/>
      <c r="U409" s="27"/>
      <c r="V409" s="311" t="str">
        <f t="shared" si="33"/>
        <v>Open PDF MIR.RHS-KK-ECG-MIR-UNKNOWN-398-REV.00</v>
      </c>
    </row>
    <row r="410" spans="1:22" ht="47.4" thickBot="1" x14ac:dyDescent="0.35">
      <c r="A410" s="61">
        <f t="shared" si="32"/>
        <v>405</v>
      </c>
      <c r="B410" s="147" t="s">
        <v>20998</v>
      </c>
      <c r="C410" s="2" t="s">
        <v>13789</v>
      </c>
      <c r="D410" s="597" t="s">
        <v>12029</v>
      </c>
      <c r="E410" s="403" t="s">
        <v>13802</v>
      </c>
      <c r="F410" s="27" t="s">
        <v>17</v>
      </c>
      <c r="G410" s="54">
        <v>46139</v>
      </c>
      <c r="H410" s="54">
        <v>46139</v>
      </c>
      <c r="I410" s="65" t="s">
        <v>93</v>
      </c>
      <c r="J410" s="27"/>
      <c r="K410" s="27"/>
      <c r="L410" s="962"/>
      <c r="M410" s="27"/>
      <c r="N410" s="27"/>
      <c r="O410" s="27"/>
      <c r="P410" s="27"/>
      <c r="Q410" s="27"/>
      <c r="R410" s="27"/>
      <c r="S410" s="27"/>
      <c r="T410" s="27"/>
      <c r="U410" s="27"/>
      <c r="V410" s="311" t="str">
        <f t="shared" si="33"/>
        <v>Open PDF MIR.RHS-KK-ECG-MIR-UNKNOWN-399-REV.00</v>
      </c>
    </row>
    <row r="411" spans="1:22" ht="47.4" thickBot="1" x14ac:dyDescent="0.35">
      <c r="A411" s="61">
        <f t="shared" si="32"/>
        <v>406</v>
      </c>
      <c r="B411" s="147" t="s">
        <v>20999</v>
      </c>
      <c r="C411" s="2" t="s">
        <v>13789</v>
      </c>
      <c r="D411" s="597" t="s">
        <v>4316</v>
      </c>
      <c r="E411" s="403" t="s">
        <v>14730</v>
      </c>
      <c r="F411" s="27" t="s">
        <v>17</v>
      </c>
      <c r="G411" s="54">
        <v>46140</v>
      </c>
      <c r="H411" s="54">
        <v>46140</v>
      </c>
      <c r="I411" s="65" t="s">
        <v>93</v>
      </c>
      <c r="J411" s="27"/>
      <c r="K411" s="27"/>
      <c r="L411" s="962"/>
      <c r="M411" s="27"/>
      <c r="N411" s="27"/>
      <c r="O411" s="27"/>
      <c r="P411" s="27"/>
      <c r="Q411" s="27"/>
      <c r="R411" s="27"/>
      <c r="S411" s="27"/>
      <c r="T411" s="27"/>
      <c r="U411" s="27"/>
      <c r="V411" s="311" t="str">
        <f t="shared" si="33"/>
        <v>Open PDF MIR.RHS-KK-ECG-MIR-UNKNOWN-400-REV.00</v>
      </c>
    </row>
    <row r="412" spans="1:22" ht="47.4" thickBot="1" x14ac:dyDescent="0.35">
      <c r="A412" s="61">
        <f t="shared" si="32"/>
        <v>407</v>
      </c>
      <c r="B412" s="147" t="s">
        <v>21000</v>
      </c>
      <c r="C412" s="2" t="s">
        <v>13789</v>
      </c>
      <c r="D412" s="597" t="s">
        <v>14650</v>
      </c>
      <c r="E412" s="403" t="s">
        <v>14651</v>
      </c>
      <c r="F412" s="27" t="s">
        <v>17</v>
      </c>
      <c r="G412" s="54">
        <v>46140</v>
      </c>
      <c r="H412" s="54">
        <v>46160</v>
      </c>
      <c r="I412" s="65" t="s">
        <v>93</v>
      </c>
      <c r="J412" s="27"/>
      <c r="K412" s="27"/>
      <c r="L412" s="962"/>
      <c r="M412" s="27"/>
      <c r="N412" s="27"/>
      <c r="O412" s="27"/>
      <c r="P412" s="27"/>
      <c r="Q412" s="27"/>
      <c r="R412" s="27"/>
      <c r="S412" s="27"/>
      <c r="T412" s="27"/>
      <c r="U412" s="27"/>
      <c r="V412" s="311" t="str">
        <f t="shared" si="33"/>
        <v>Open PDF MIR.RHS-KK-ECG-MIR-UNKNOWN-401-REV.00</v>
      </c>
    </row>
    <row r="413" spans="1:22" ht="47.4" thickBot="1" x14ac:dyDescent="0.35">
      <c r="A413" s="61">
        <f t="shared" si="32"/>
        <v>408</v>
      </c>
      <c r="B413" s="147" t="s">
        <v>21001</v>
      </c>
      <c r="C413" s="2" t="s">
        <v>13789</v>
      </c>
      <c r="D413" s="597" t="s">
        <v>15403</v>
      </c>
      <c r="E413" s="403" t="s">
        <v>15404</v>
      </c>
      <c r="F413" s="27" t="s">
        <v>17</v>
      </c>
      <c r="G413" s="54">
        <v>46140</v>
      </c>
      <c r="H413" s="54">
        <v>46140</v>
      </c>
      <c r="I413" s="65" t="s">
        <v>62</v>
      </c>
      <c r="J413" s="27"/>
      <c r="K413" s="27"/>
      <c r="L413" s="962"/>
      <c r="M413" s="27"/>
      <c r="N413" s="27"/>
      <c r="O413" s="27"/>
      <c r="P413" s="27"/>
      <c r="Q413" s="27"/>
      <c r="R413" s="27"/>
      <c r="S413" s="27"/>
      <c r="T413" s="27"/>
      <c r="U413" s="27"/>
      <c r="V413" s="311" t="str">
        <f t="shared" si="33"/>
        <v>Open PDF MIR.RHS-KK-ECG-MIR-UNKNOWN-402-REV.00</v>
      </c>
    </row>
    <row r="414" spans="1:22" ht="47.4" thickBot="1" x14ac:dyDescent="0.35">
      <c r="A414" s="61">
        <f t="shared" si="32"/>
        <v>409</v>
      </c>
      <c r="B414" s="147" t="s">
        <v>21002</v>
      </c>
      <c r="C414" s="2" t="s">
        <v>13789</v>
      </c>
      <c r="D414" s="597" t="s">
        <v>4316</v>
      </c>
      <c r="E414" s="403" t="s">
        <v>14730</v>
      </c>
      <c r="F414" s="27" t="s">
        <v>17</v>
      </c>
      <c r="G414" s="54">
        <v>46141</v>
      </c>
      <c r="H414" s="54">
        <v>46141</v>
      </c>
      <c r="I414" s="65" t="s">
        <v>93</v>
      </c>
      <c r="J414" s="27"/>
      <c r="K414" s="27"/>
      <c r="L414" s="962"/>
      <c r="M414" s="27"/>
      <c r="N414" s="27"/>
      <c r="O414" s="27"/>
      <c r="P414" s="27"/>
      <c r="Q414" s="27"/>
      <c r="R414" s="27"/>
      <c r="S414" s="27"/>
      <c r="T414" s="27"/>
      <c r="U414" s="27"/>
      <c r="V414" s="311" t="str">
        <f t="shared" si="33"/>
        <v>Open PDF MIR.RHS-KK-ECG-MIR-UNKNOWN-403-REV.00</v>
      </c>
    </row>
    <row r="415" spans="1:22" ht="47.4" thickBot="1" x14ac:dyDescent="0.35">
      <c r="A415" s="61">
        <f t="shared" si="32"/>
        <v>410</v>
      </c>
      <c r="B415" s="147" t="s">
        <v>21003</v>
      </c>
      <c r="C415" s="2" t="s">
        <v>13789</v>
      </c>
      <c r="D415" s="597" t="s">
        <v>15403</v>
      </c>
      <c r="E415" s="403" t="s">
        <v>15404</v>
      </c>
      <c r="F415" s="27" t="s">
        <v>17</v>
      </c>
      <c r="G415" s="54">
        <v>46141</v>
      </c>
      <c r="H415" s="54">
        <v>46141</v>
      </c>
      <c r="I415" s="65" t="s">
        <v>62</v>
      </c>
      <c r="J415" s="27"/>
      <c r="K415" s="27"/>
      <c r="L415" s="962"/>
      <c r="M415" s="27"/>
      <c r="N415" s="27"/>
      <c r="O415" s="27"/>
      <c r="P415" s="27"/>
      <c r="Q415" s="27"/>
      <c r="R415" s="27"/>
      <c r="S415" s="27"/>
      <c r="T415" s="27"/>
      <c r="U415" s="27"/>
      <c r="V415" s="311" t="str">
        <f t="shared" si="33"/>
        <v>Open PDF MIR.RHS-KK-ECG-MIR-UNKNOWN-404-REV.00</v>
      </c>
    </row>
    <row r="416" spans="1:22" ht="47.4" thickBot="1" x14ac:dyDescent="0.35">
      <c r="A416" s="61">
        <f t="shared" si="32"/>
        <v>411</v>
      </c>
      <c r="B416" s="147" t="s">
        <v>21004</v>
      </c>
      <c r="C416" s="2" t="s">
        <v>13789</v>
      </c>
      <c r="D416" s="597" t="s">
        <v>15085</v>
      </c>
      <c r="E416" s="403" t="s">
        <v>16199</v>
      </c>
      <c r="F416" s="27" t="s">
        <v>17</v>
      </c>
      <c r="G416" s="54">
        <v>46144</v>
      </c>
      <c r="H416" s="54">
        <v>46144</v>
      </c>
      <c r="I416" s="65" t="s">
        <v>26</v>
      </c>
      <c r="J416" s="54">
        <v>46146</v>
      </c>
      <c r="K416" s="54">
        <v>46146</v>
      </c>
      <c r="L416" s="65" t="s">
        <v>93</v>
      </c>
      <c r="M416" s="27"/>
      <c r="N416" s="27"/>
      <c r="O416" s="27"/>
      <c r="P416" s="27"/>
      <c r="Q416" s="27"/>
      <c r="R416" s="27"/>
      <c r="S416" s="27"/>
      <c r="T416" s="27"/>
      <c r="U416" s="27"/>
      <c r="V416" s="311" t="str">
        <f t="shared" si="33"/>
        <v>Open PDF MIR.RHS-KK-ECG-MIR-UNKNOWN-405-REV.01</v>
      </c>
    </row>
    <row r="417" spans="1:22" ht="47.4" thickBot="1" x14ac:dyDescent="0.35">
      <c r="A417" s="61">
        <f t="shared" si="32"/>
        <v>412</v>
      </c>
      <c r="B417" s="147" t="s">
        <v>21005</v>
      </c>
      <c r="C417" s="2" t="s">
        <v>13789</v>
      </c>
      <c r="D417" s="597" t="s">
        <v>15691</v>
      </c>
      <c r="E417" s="403" t="s">
        <v>9785</v>
      </c>
      <c r="F417" s="27" t="s">
        <v>17</v>
      </c>
      <c r="G417" s="54">
        <v>46147</v>
      </c>
      <c r="H417" s="54">
        <v>46147</v>
      </c>
      <c r="I417" s="65" t="s">
        <v>62</v>
      </c>
      <c r="J417" s="27"/>
      <c r="K417" s="27"/>
      <c r="L417" s="962"/>
      <c r="M417" s="27"/>
      <c r="N417" s="27"/>
      <c r="O417" s="27"/>
      <c r="P417" s="27"/>
      <c r="Q417" s="27"/>
      <c r="R417" s="27"/>
      <c r="S417" s="27"/>
      <c r="T417" s="27"/>
      <c r="U417" s="27"/>
      <c r="V417" s="311" t="str">
        <f t="shared" si="33"/>
        <v>Open PDF MIR.RHS-KK-ECG-MIR-UNKNOWN-406-REV.00</v>
      </c>
    </row>
    <row r="418" spans="1:22" ht="47.4" thickBot="1" x14ac:dyDescent="0.35">
      <c r="A418" s="61">
        <f t="shared" si="32"/>
        <v>413</v>
      </c>
      <c r="B418" s="147" t="s">
        <v>21006</v>
      </c>
      <c r="C418" s="2" t="s">
        <v>13789</v>
      </c>
      <c r="D418" s="597" t="s">
        <v>4316</v>
      </c>
      <c r="E418" s="403" t="s">
        <v>14730</v>
      </c>
      <c r="F418" s="27" t="s">
        <v>17</v>
      </c>
      <c r="G418" s="54">
        <v>46147</v>
      </c>
      <c r="H418" s="54">
        <v>46147</v>
      </c>
      <c r="I418" s="65" t="s">
        <v>62</v>
      </c>
      <c r="J418" s="27"/>
      <c r="K418" s="27"/>
      <c r="L418" s="962"/>
      <c r="M418" s="27"/>
      <c r="N418" s="27"/>
      <c r="O418" s="27"/>
      <c r="P418" s="27"/>
      <c r="Q418" s="27"/>
      <c r="R418" s="27"/>
      <c r="S418" s="27"/>
      <c r="T418" s="27"/>
      <c r="U418" s="27"/>
      <c r="V418" s="311" t="str">
        <f t="shared" si="33"/>
        <v>Open PDF MIR.RHS-KK-ECG-MIR-UNKNOWN-407-REV.00</v>
      </c>
    </row>
    <row r="419" spans="1:22" ht="47.4" thickBot="1" x14ac:dyDescent="0.35">
      <c r="A419" s="61">
        <f t="shared" si="32"/>
        <v>414</v>
      </c>
      <c r="B419" s="147" t="s">
        <v>21007</v>
      </c>
      <c r="C419" s="2" t="s">
        <v>13789</v>
      </c>
      <c r="D419" s="597" t="s">
        <v>16206</v>
      </c>
      <c r="E419" s="403" t="s">
        <v>16199</v>
      </c>
      <c r="F419" s="27" t="s">
        <v>17</v>
      </c>
      <c r="G419" s="54">
        <v>46147</v>
      </c>
      <c r="H419" s="54">
        <v>46147</v>
      </c>
      <c r="I419" s="65" t="s">
        <v>93</v>
      </c>
      <c r="J419" s="27"/>
      <c r="K419" s="27"/>
      <c r="L419" s="962"/>
      <c r="M419" s="27"/>
      <c r="N419" s="27"/>
      <c r="O419" s="27"/>
      <c r="P419" s="27"/>
      <c r="Q419" s="27"/>
      <c r="R419" s="27"/>
      <c r="S419" s="27"/>
      <c r="T419" s="27"/>
      <c r="U419" s="27"/>
      <c r="V419" s="311" t="str">
        <f t="shared" si="33"/>
        <v>Open PDF MIR.RHS-KK-ECG-MIR-UNKNOWN-408-REV.00</v>
      </c>
    </row>
    <row r="420" spans="1:22" ht="77.25" customHeight="1" thickBot="1" x14ac:dyDescent="0.35">
      <c r="A420" s="61">
        <f t="shared" si="32"/>
        <v>415</v>
      </c>
      <c r="B420" s="147" t="s">
        <v>21008</v>
      </c>
      <c r="C420" s="2"/>
      <c r="D420" s="597" t="s">
        <v>12280</v>
      </c>
      <c r="E420" s="403" t="s">
        <v>11300</v>
      </c>
      <c r="F420" s="27" t="s">
        <v>17</v>
      </c>
      <c r="G420" s="54">
        <v>46148</v>
      </c>
      <c r="H420" s="54">
        <v>46151</v>
      </c>
      <c r="I420" s="65" t="s">
        <v>62</v>
      </c>
      <c r="J420" s="27"/>
      <c r="K420" s="27"/>
      <c r="L420" s="962"/>
      <c r="M420" s="27"/>
      <c r="N420" s="27"/>
      <c r="O420" s="27"/>
      <c r="P420" s="27"/>
      <c r="Q420" s="27"/>
      <c r="R420" s="27"/>
      <c r="S420" s="27"/>
      <c r="T420" s="27"/>
      <c r="U420" s="27"/>
      <c r="V420" s="311" t="str">
        <f t="shared" si="33"/>
        <v>Open PDF MIR.RHS-KK-ECG-MIR-UNKNOWN-409-REV.00</v>
      </c>
    </row>
    <row r="421" spans="1:22" ht="47.4" thickBot="1" x14ac:dyDescent="0.35">
      <c r="A421" s="61">
        <f t="shared" si="32"/>
        <v>416</v>
      </c>
      <c r="B421" s="147" t="s">
        <v>21009</v>
      </c>
      <c r="C421" s="2"/>
      <c r="D421" s="597" t="s">
        <v>14650</v>
      </c>
      <c r="E421" s="403" t="s">
        <v>14651</v>
      </c>
      <c r="F421" s="27" t="s">
        <v>17</v>
      </c>
      <c r="G421" s="54">
        <v>46139</v>
      </c>
      <c r="H421" s="54">
        <v>46160</v>
      </c>
      <c r="I421" s="65" t="s">
        <v>93</v>
      </c>
      <c r="J421" s="27"/>
      <c r="K421" s="27"/>
      <c r="L421" s="962"/>
      <c r="M421" s="27"/>
      <c r="N421" s="27"/>
      <c r="O421" s="27"/>
      <c r="P421" s="27"/>
      <c r="Q421" s="27"/>
      <c r="R421" s="27"/>
      <c r="S421" s="27"/>
      <c r="T421" s="27"/>
      <c r="U421" s="27"/>
      <c r="V421" s="311" t="str">
        <f t="shared" si="33"/>
        <v>Open PDF MIR.RHS-KK-ECG-MIR-UNKNOWN-410-REV.00</v>
      </c>
    </row>
    <row r="422" spans="1:22" ht="47.4" thickBot="1" x14ac:dyDescent="0.35">
      <c r="A422" s="61">
        <f t="shared" si="32"/>
        <v>417</v>
      </c>
      <c r="B422" s="147" t="s">
        <v>21010</v>
      </c>
      <c r="C422" s="2"/>
      <c r="D422" s="597" t="s">
        <v>14650</v>
      </c>
      <c r="E422" s="403" t="s">
        <v>14651</v>
      </c>
      <c r="F422" s="27" t="s">
        <v>17</v>
      </c>
      <c r="G422" s="54">
        <v>46147</v>
      </c>
      <c r="H422" s="54">
        <v>46160</v>
      </c>
      <c r="I422" s="65" t="s">
        <v>93</v>
      </c>
      <c r="J422" s="27"/>
      <c r="K422" s="27"/>
      <c r="L422" s="962"/>
      <c r="M422" s="27"/>
      <c r="N422" s="27"/>
      <c r="O422" s="27"/>
      <c r="P422" s="27"/>
      <c r="Q422" s="27"/>
      <c r="R422" s="27"/>
      <c r="S422" s="27"/>
      <c r="T422" s="27"/>
      <c r="U422" s="27"/>
      <c r="V422" s="311" t="str">
        <f t="shared" si="33"/>
        <v>Open PDF MIR.RHS-KK-ECG-MIR-UNKNOWN-411-REV.00</v>
      </c>
    </row>
    <row r="423" spans="1:22" ht="47.4" thickBot="1" x14ac:dyDescent="0.35">
      <c r="A423" s="61">
        <f t="shared" si="32"/>
        <v>418</v>
      </c>
      <c r="B423" s="147" t="s">
        <v>21011</v>
      </c>
      <c r="C423" s="2"/>
      <c r="D423" s="597" t="s">
        <v>16206</v>
      </c>
      <c r="E423" s="403" t="s">
        <v>16199</v>
      </c>
      <c r="F423" s="27" t="s">
        <v>17</v>
      </c>
      <c r="G423" s="54">
        <v>46149</v>
      </c>
      <c r="H423" s="54">
        <v>46149</v>
      </c>
      <c r="I423" s="65" t="s">
        <v>93</v>
      </c>
      <c r="J423" s="27"/>
      <c r="K423" s="27"/>
      <c r="L423" s="962"/>
      <c r="M423" s="27"/>
      <c r="N423" s="27"/>
      <c r="O423" s="27"/>
      <c r="P423" s="27"/>
      <c r="Q423" s="27"/>
      <c r="R423" s="27"/>
      <c r="S423" s="27"/>
      <c r="T423" s="27"/>
      <c r="U423" s="27"/>
      <c r="V423" s="311" t="str">
        <f t="shared" si="33"/>
        <v>Open PDF MIR.RHS-KK-ECG-MIR-UNKNOWN-412-REV.00</v>
      </c>
    </row>
    <row r="424" spans="1:22" ht="47.4" thickBot="1" x14ac:dyDescent="0.35">
      <c r="A424" s="61">
        <f t="shared" si="32"/>
        <v>419</v>
      </c>
      <c r="B424" s="147" t="s">
        <v>21012</v>
      </c>
      <c r="C424" s="2"/>
      <c r="D424" s="597" t="s">
        <v>4316</v>
      </c>
      <c r="E424" s="403" t="s">
        <v>14730</v>
      </c>
      <c r="F424" s="27" t="s">
        <v>17</v>
      </c>
      <c r="G424" s="54">
        <v>46149</v>
      </c>
      <c r="H424" s="54">
        <v>46151</v>
      </c>
      <c r="I424" s="65" t="s">
        <v>93</v>
      </c>
      <c r="J424" s="27"/>
      <c r="K424" s="27"/>
      <c r="L424" s="962"/>
      <c r="M424" s="27"/>
      <c r="N424" s="27"/>
      <c r="O424" s="27"/>
      <c r="P424" s="27"/>
      <c r="Q424" s="27"/>
      <c r="R424" s="27"/>
      <c r="S424" s="27"/>
      <c r="T424" s="27"/>
      <c r="U424" s="27"/>
      <c r="V424" s="311" t="str">
        <f t="shared" si="33"/>
        <v>Open PDF MIR.RHS-KK-ECG-MIR-UNKNOWN-413-REV.00</v>
      </c>
    </row>
    <row r="425" spans="1:22" ht="47.4" thickBot="1" x14ac:dyDescent="0.35">
      <c r="A425" s="61">
        <f t="shared" si="32"/>
        <v>420</v>
      </c>
      <c r="B425" s="147" t="s">
        <v>21013</v>
      </c>
      <c r="C425" s="2"/>
      <c r="D425" s="597" t="s">
        <v>16212</v>
      </c>
      <c r="E425" s="403" t="s">
        <v>16199</v>
      </c>
      <c r="F425" s="27" t="s">
        <v>17</v>
      </c>
      <c r="G425" s="54">
        <v>46151</v>
      </c>
      <c r="H425" s="54">
        <v>46151</v>
      </c>
      <c r="I425" s="65" t="s">
        <v>93</v>
      </c>
      <c r="J425" s="27"/>
      <c r="K425" s="27"/>
      <c r="L425" s="962"/>
      <c r="M425" s="27"/>
      <c r="N425" s="27"/>
      <c r="O425" s="27"/>
      <c r="P425" s="27"/>
      <c r="Q425" s="27"/>
      <c r="R425" s="27"/>
      <c r="S425" s="27"/>
      <c r="T425" s="27"/>
      <c r="U425" s="27"/>
      <c r="V425" s="311" t="str">
        <f t="shared" si="33"/>
        <v>Open PDF MIR.RHS-KK-ECG-MIR-UNKNOWN-414-REV.00</v>
      </c>
    </row>
    <row r="426" spans="1:22" ht="47.4" thickBot="1" x14ac:dyDescent="0.35">
      <c r="A426" s="61">
        <f t="shared" si="32"/>
        <v>421</v>
      </c>
      <c r="B426" s="147" t="s">
        <v>21014</v>
      </c>
      <c r="C426" s="2"/>
      <c r="D426" s="597" t="s">
        <v>4316</v>
      </c>
      <c r="E426" s="403" t="s">
        <v>14730</v>
      </c>
      <c r="F426" s="27" t="s">
        <v>17</v>
      </c>
      <c r="G426" s="54">
        <v>46155</v>
      </c>
      <c r="H426" s="54">
        <v>46163</v>
      </c>
      <c r="I426" s="65" t="s">
        <v>62</v>
      </c>
      <c r="J426" s="27"/>
      <c r="K426" s="27"/>
      <c r="L426" s="962"/>
      <c r="M426" s="27"/>
      <c r="N426" s="27"/>
      <c r="O426" s="27"/>
      <c r="P426" s="27"/>
      <c r="Q426" s="27"/>
      <c r="R426" s="27"/>
      <c r="S426" s="27"/>
      <c r="T426" s="27"/>
      <c r="U426" s="27"/>
      <c r="V426" s="311" t="str">
        <f t="shared" si="33"/>
        <v>Open PDF MIR.RHS-KK-ECG-MIR-UNKNOWN-415-REV.00</v>
      </c>
    </row>
    <row r="427" spans="1:22" ht="47.4" thickBot="1" x14ac:dyDescent="0.35">
      <c r="A427" s="61">
        <f t="shared" si="32"/>
        <v>422</v>
      </c>
      <c r="B427" s="147" t="s">
        <v>21015</v>
      </c>
      <c r="C427" s="2"/>
      <c r="D427" s="597" t="s">
        <v>13662</v>
      </c>
      <c r="E427" s="403" t="s">
        <v>13802</v>
      </c>
      <c r="F427" s="27" t="s">
        <v>17</v>
      </c>
      <c r="G427" s="54">
        <v>46156</v>
      </c>
      <c r="H427" s="54">
        <v>46156</v>
      </c>
      <c r="I427" s="65" t="s">
        <v>93</v>
      </c>
      <c r="J427" s="27"/>
      <c r="K427" s="27"/>
      <c r="L427" s="962"/>
      <c r="M427" s="27"/>
      <c r="N427" s="27"/>
      <c r="O427" s="27"/>
      <c r="P427" s="27"/>
      <c r="Q427" s="27"/>
      <c r="R427" s="27"/>
      <c r="S427" s="27"/>
      <c r="T427" s="27"/>
      <c r="U427" s="27"/>
      <c r="V427" s="311" t="str">
        <f t="shared" si="33"/>
        <v>Open PDF MIR.RHS-KK-ECG-MIR-UNKNOWN-416-REV.00</v>
      </c>
    </row>
    <row r="428" spans="1:22" ht="47.4" thickBot="1" x14ac:dyDescent="0.35">
      <c r="A428" s="61">
        <f t="shared" si="32"/>
        <v>423</v>
      </c>
      <c r="B428" s="147" t="s">
        <v>21016</v>
      </c>
      <c r="C428" s="2"/>
      <c r="D428" s="597" t="s">
        <v>13662</v>
      </c>
      <c r="E428" s="403" t="s">
        <v>13802</v>
      </c>
      <c r="F428" s="27" t="s">
        <v>17</v>
      </c>
      <c r="G428" s="54">
        <v>46156</v>
      </c>
      <c r="H428" s="54">
        <v>46156</v>
      </c>
      <c r="I428" s="65" t="s">
        <v>26</v>
      </c>
      <c r="J428" s="27"/>
      <c r="K428" s="27"/>
      <c r="L428" s="962"/>
      <c r="M428" s="27"/>
      <c r="N428" s="27"/>
      <c r="O428" s="27"/>
      <c r="P428" s="27"/>
      <c r="Q428" s="27"/>
      <c r="R428" s="27"/>
      <c r="S428" s="27"/>
      <c r="T428" s="27"/>
      <c r="U428" s="27"/>
      <c r="V428" s="311" t="str">
        <f t="shared" si="33"/>
        <v>Open PDF MIR.RHS-KK-ECG-MIR-UNKNOWN-417-REV.00</v>
      </c>
    </row>
    <row r="429" spans="1:22" ht="47.4" thickBot="1" x14ac:dyDescent="0.35">
      <c r="A429" s="61">
        <f t="shared" si="32"/>
        <v>424</v>
      </c>
      <c r="B429" s="147" t="s">
        <v>21017</v>
      </c>
      <c r="C429" s="2"/>
      <c r="D429" s="597" t="s">
        <v>16206</v>
      </c>
      <c r="E429" s="403" t="s">
        <v>16199</v>
      </c>
      <c r="F429" s="27" t="s">
        <v>17</v>
      </c>
      <c r="G429" s="54">
        <v>46156</v>
      </c>
      <c r="H429" s="54">
        <v>46156</v>
      </c>
      <c r="I429" s="65" t="s">
        <v>93</v>
      </c>
      <c r="J429" s="27"/>
      <c r="K429" s="27"/>
      <c r="L429" s="962"/>
      <c r="M429" s="27"/>
      <c r="N429" s="27"/>
      <c r="O429" s="27"/>
      <c r="P429" s="27"/>
      <c r="Q429" s="27"/>
      <c r="R429" s="27"/>
      <c r="S429" s="27"/>
      <c r="T429" s="27"/>
      <c r="U429" s="27"/>
      <c r="V429" s="311" t="str">
        <f t="shared" si="33"/>
        <v>Open PDF MIR.RHS-KK-ECG-MIR-UNKNOWN-418-REV.00</v>
      </c>
    </row>
    <row r="430" spans="1:22" ht="47.4" thickBot="1" x14ac:dyDescent="0.35">
      <c r="A430" s="61">
        <f t="shared" si="32"/>
        <v>425</v>
      </c>
      <c r="B430" s="147" t="s">
        <v>21018</v>
      </c>
      <c r="C430" s="2"/>
      <c r="D430" s="597" t="s">
        <v>14650</v>
      </c>
      <c r="E430" s="403" t="s">
        <v>14651</v>
      </c>
      <c r="F430" s="27" t="s">
        <v>17</v>
      </c>
      <c r="G430" s="54">
        <v>46156</v>
      </c>
      <c r="H430" s="54">
        <v>46160</v>
      </c>
      <c r="I430" s="65" t="s">
        <v>93</v>
      </c>
      <c r="J430" s="27"/>
      <c r="K430" s="27"/>
      <c r="L430" s="962"/>
      <c r="M430" s="27"/>
      <c r="N430" s="27"/>
      <c r="O430" s="27"/>
      <c r="P430" s="27"/>
      <c r="Q430" s="27"/>
      <c r="R430" s="27"/>
      <c r="S430" s="27"/>
      <c r="T430" s="27"/>
      <c r="U430" s="27"/>
      <c r="V430" s="311" t="str">
        <f t="shared" si="33"/>
        <v>Open PDF MIR.RHS-KK-ECG-MIR-UNKNOWN-419-REV.00</v>
      </c>
    </row>
    <row r="431" spans="1:22" ht="47.4" thickBot="1" x14ac:dyDescent="0.35">
      <c r="A431" s="61">
        <f t="shared" si="32"/>
        <v>426</v>
      </c>
      <c r="B431" s="147" t="s">
        <v>21019</v>
      </c>
      <c r="C431" s="2"/>
      <c r="D431" s="597" t="s">
        <v>16212</v>
      </c>
      <c r="E431" s="403" t="s">
        <v>16199</v>
      </c>
      <c r="F431" s="27" t="s">
        <v>17</v>
      </c>
      <c r="G431" s="54">
        <v>46158</v>
      </c>
      <c r="H431" s="54">
        <v>46158</v>
      </c>
      <c r="I431" s="65" t="s">
        <v>93</v>
      </c>
      <c r="J431" s="27"/>
      <c r="K431" s="27"/>
      <c r="L431" s="962"/>
      <c r="M431" s="27"/>
      <c r="N431" s="27"/>
      <c r="O431" s="27"/>
      <c r="P431" s="27"/>
      <c r="Q431" s="27"/>
      <c r="R431" s="27"/>
      <c r="S431" s="27"/>
      <c r="T431" s="27"/>
      <c r="U431" s="27"/>
      <c r="V431" s="311" t="str">
        <f t="shared" si="33"/>
        <v>Open PDF MIR.RHS-KK-ECG-MIR-UNKNOWN-420-REV.00</v>
      </c>
    </row>
    <row r="432" spans="1:22" ht="47.4" thickBot="1" x14ac:dyDescent="0.35">
      <c r="A432" s="61">
        <f t="shared" si="32"/>
        <v>427</v>
      </c>
      <c r="B432" s="147" t="s">
        <v>21020</v>
      </c>
      <c r="C432" s="2"/>
      <c r="D432" s="597" t="s">
        <v>16421</v>
      </c>
      <c r="E432" s="403" t="s">
        <v>14651</v>
      </c>
      <c r="F432" s="27" t="s">
        <v>17</v>
      </c>
      <c r="G432" s="54">
        <v>46160</v>
      </c>
      <c r="H432" s="54">
        <v>46160</v>
      </c>
      <c r="I432" s="65" t="s">
        <v>62</v>
      </c>
      <c r="J432" s="27"/>
      <c r="K432" s="27"/>
      <c r="L432" s="962"/>
      <c r="M432" s="27"/>
      <c r="N432" s="27"/>
      <c r="O432" s="27"/>
      <c r="P432" s="27"/>
      <c r="Q432" s="27"/>
      <c r="R432" s="27"/>
      <c r="S432" s="27"/>
      <c r="T432" s="27"/>
      <c r="U432" s="27"/>
      <c r="V432" s="311" t="str">
        <f t="shared" si="33"/>
        <v>Open PDF MIR.RHS-KK-ECG-MIR-UNKNOWN-421-REV.00</v>
      </c>
    </row>
    <row r="433" spans="1:22" ht="47.4" thickBot="1" x14ac:dyDescent="0.35">
      <c r="A433" s="61">
        <f t="shared" si="32"/>
        <v>428</v>
      </c>
      <c r="B433" s="147" t="s">
        <v>21021</v>
      </c>
      <c r="C433" s="2"/>
      <c r="D433" s="597" t="s">
        <v>4316</v>
      </c>
      <c r="E433" s="403" t="s">
        <v>14730</v>
      </c>
      <c r="F433" s="27" t="s">
        <v>17</v>
      </c>
      <c r="G433" s="54">
        <v>46160</v>
      </c>
      <c r="H433" s="54">
        <v>46163</v>
      </c>
      <c r="I433" s="65" t="s">
        <v>62</v>
      </c>
      <c r="J433" s="27"/>
      <c r="K433" s="27"/>
      <c r="L433" s="962"/>
      <c r="M433" s="27"/>
      <c r="N433" s="27"/>
      <c r="O433" s="27"/>
      <c r="P433" s="27"/>
      <c r="Q433" s="27"/>
      <c r="R433" s="27"/>
      <c r="S433" s="27"/>
      <c r="T433" s="27"/>
      <c r="U433" s="27"/>
      <c r="V433" s="311" t="str">
        <f t="shared" si="33"/>
        <v>Open PDF MIR.RHS-KK-ECG-MIR-UNKNOWN-422-REV.00</v>
      </c>
    </row>
    <row r="434" spans="1:22" ht="47.4" thickBot="1" x14ac:dyDescent="0.35">
      <c r="A434" s="61">
        <f t="shared" si="32"/>
        <v>429</v>
      </c>
      <c r="B434" s="147" t="s">
        <v>21022</v>
      </c>
      <c r="C434" s="2"/>
      <c r="D434" s="597" t="s">
        <v>15403</v>
      </c>
      <c r="E434" s="403" t="s">
        <v>15404</v>
      </c>
      <c r="F434" s="27" t="s">
        <v>17</v>
      </c>
      <c r="G434" s="54">
        <v>46161</v>
      </c>
      <c r="H434" s="54">
        <v>46163</v>
      </c>
      <c r="I434" s="65" t="s">
        <v>93</v>
      </c>
      <c r="J434" s="27"/>
      <c r="K434" s="27"/>
      <c r="L434" s="962"/>
      <c r="M434" s="27"/>
      <c r="N434" s="27"/>
      <c r="O434" s="27"/>
      <c r="P434" s="27"/>
      <c r="Q434" s="27"/>
      <c r="R434" s="27"/>
      <c r="S434" s="27"/>
      <c r="T434" s="27"/>
      <c r="U434" s="27"/>
      <c r="V434" s="311" t="str">
        <f t="shared" si="33"/>
        <v>Open PDF MIR.RHS-KK-ECG-MIR-UNKNOWN-423-REV.00</v>
      </c>
    </row>
    <row r="435" spans="1:22" ht="47.4" thickBot="1" x14ac:dyDescent="0.35">
      <c r="A435" s="61">
        <f t="shared" si="32"/>
        <v>430</v>
      </c>
      <c r="B435" s="147" t="s">
        <v>21023</v>
      </c>
      <c r="C435" s="2"/>
      <c r="D435" s="597" t="s">
        <v>15118</v>
      </c>
      <c r="E435" s="403" t="s">
        <v>15116</v>
      </c>
      <c r="F435" s="27" t="s">
        <v>17</v>
      </c>
      <c r="G435" s="54">
        <v>46160</v>
      </c>
      <c r="H435" s="54">
        <v>46163</v>
      </c>
      <c r="I435" s="65" t="s">
        <v>62</v>
      </c>
      <c r="J435" s="27"/>
      <c r="K435" s="27"/>
      <c r="L435" s="962"/>
      <c r="M435" s="27"/>
      <c r="N435" s="27"/>
      <c r="O435" s="27"/>
      <c r="P435" s="27"/>
      <c r="Q435" s="27"/>
      <c r="R435" s="27"/>
      <c r="S435" s="27"/>
      <c r="T435" s="27"/>
      <c r="U435" s="27"/>
      <c r="V435" s="311" t="str">
        <f t="shared" si="33"/>
        <v>Open PDF MIR.RHS-KK-ECG-MIR-UNKNOWN-424-REV.00</v>
      </c>
    </row>
    <row r="436" spans="1:22" ht="47.4" thickBot="1" x14ac:dyDescent="0.35">
      <c r="A436" s="61">
        <f t="shared" si="32"/>
        <v>431</v>
      </c>
      <c r="B436" s="147" t="s">
        <v>21024</v>
      </c>
      <c r="C436" s="2"/>
      <c r="D436" s="597" t="s">
        <v>15118</v>
      </c>
      <c r="E436" s="403" t="s">
        <v>15116</v>
      </c>
      <c r="F436" s="27" t="s">
        <v>17</v>
      </c>
      <c r="G436" s="54">
        <v>46165</v>
      </c>
      <c r="H436" s="54">
        <v>46165</v>
      </c>
      <c r="I436" s="65" t="s">
        <v>93</v>
      </c>
      <c r="J436" s="27"/>
      <c r="K436" s="27"/>
      <c r="L436" s="962"/>
      <c r="M436" s="27"/>
      <c r="N436" s="27"/>
      <c r="O436" s="27"/>
      <c r="P436" s="27"/>
      <c r="Q436" s="27"/>
      <c r="R436" s="27"/>
      <c r="S436" s="27"/>
      <c r="T436" s="27"/>
      <c r="U436" s="27"/>
      <c r="V436" s="311" t="str">
        <f t="shared" si="33"/>
        <v>Open PDF MIR.RHS-KK-ECG-MIR-UNKNOWN-425-REV.00</v>
      </c>
    </row>
    <row r="437" spans="1:22" ht="47.4" thickBot="1" x14ac:dyDescent="0.35">
      <c r="A437" s="61">
        <f t="shared" si="32"/>
        <v>432</v>
      </c>
      <c r="B437" s="147" t="s">
        <v>21025</v>
      </c>
      <c r="C437" s="2"/>
      <c r="D437" s="597" t="s">
        <v>16212</v>
      </c>
      <c r="E437" s="403" t="s">
        <v>16199</v>
      </c>
      <c r="F437" s="27" t="s">
        <v>17</v>
      </c>
      <c r="G437" s="54">
        <v>46178</v>
      </c>
      <c r="H437" s="54">
        <v>46178</v>
      </c>
      <c r="I437" s="65" t="s">
        <v>93</v>
      </c>
      <c r="J437" s="27"/>
      <c r="K437" s="27"/>
      <c r="L437" s="962"/>
      <c r="M437" s="27"/>
      <c r="N437" s="27"/>
      <c r="O437" s="27"/>
      <c r="P437" s="27"/>
      <c r="Q437" s="27"/>
      <c r="R437" s="27"/>
      <c r="S437" s="27"/>
      <c r="T437" s="27"/>
      <c r="U437" s="27"/>
      <c r="V437" s="311" t="str">
        <f t="shared" si="33"/>
        <v>Open PDF MIR.RHS-KK-ECG-MIR-UNKNOWN-426-REV.00</v>
      </c>
    </row>
    <row r="438" spans="1:22" ht="47.4" thickBot="1" x14ac:dyDescent="0.35">
      <c r="A438" s="61">
        <f t="shared" si="32"/>
        <v>433</v>
      </c>
      <c r="B438" s="147" t="s">
        <v>21026</v>
      </c>
      <c r="C438" s="2"/>
      <c r="D438" s="597" t="s">
        <v>16421</v>
      </c>
      <c r="E438" s="403" t="s">
        <v>14651</v>
      </c>
      <c r="F438" s="27" t="s">
        <v>17</v>
      </c>
      <c r="G438" s="54">
        <v>46178</v>
      </c>
      <c r="H438" s="54">
        <v>46178</v>
      </c>
      <c r="I438" s="65" t="s">
        <v>93</v>
      </c>
      <c r="J438" s="27"/>
      <c r="K438" s="27"/>
      <c r="L438" s="962"/>
      <c r="M438" s="27"/>
      <c r="N438" s="27"/>
      <c r="O438" s="27"/>
      <c r="P438" s="27"/>
      <c r="Q438" s="27"/>
      <c r="R438" s="27"/>
      <c r="S438" s="27"/>
      <c r="T438" s="27"/>
      <c r="U438" s="27"/>
      <c r="V438" s="311" t="str">
        <f t="shared" si="33"/>
        <v>Open PDF MIR.RHS-KK-ECG-MIR-UNKNOWN-427-REV.00</v>
      </c>
    </row>
    <row r="439" spans="1:22" ht="47.4" thickBot="1" x14ac:dyDescent="0.35">
      <c r="A439" s="61">
        <f t="shared" si="32"/>
        <v>434</v>
      </c>
      <c r="B439" s="147" t="s">
        <v>21027</v>
      </c>
      <c r="C439" s="2"/>
      <c r="D439" s="597" t="s">
        <v>13662</v>
      </c>
      <c r="E439" s="403" t="s">
        <v>13802</v>
      </c>
      <c r="F439" s="27" t="s">
        <v>17</v>
      </c>
      <c r="G439" s="54">
        <v>46178</v>
      </c>
      <c r="H439" s="54">
        <v>46178</v>
      </c>
      <c r="I439" s="65" t="s">
        <v>93</v>
      </c>
      <c r="J439" s="27"/>
      <c r="K439" s="27"/>
      <c r="L439" s="962"/>
      <c r="M439" s="27"/>
      <c r="N439" s="27"/>
      <c r="O439" s="27"/>
      <c r="P439" s="27"/>
      <c r="Q439" s="27"/>
      <c r="R439" s="27"/>
      <c r="S439" s="27"/>
      <c r="T439" s="27"/>
      <c r="U439" s="27"/>
      <c r="V439" s="311" t="str">
        <f>IF(B439&gt;0,HYPERLINK(CONCATENATE("PDF MIR/",B439,".pdf"),CONCATENATE("Open PDF MIR.",B439)),"")</f>
        <v>Open PDF MIR.RHS-KK-ECG-MIR-UNKNOWN-428-REV.00</v>
      </c>
    </row>
    <row r="440" spans="1:22" ht="47.4" thickBot="1" x14ac:dyDescent="0.35">
      <c r="A440" s="61">
        <f t="shared" si="32"/>
        <v>435</v>
      </c>
      <c r="B440" s="147" t="s">
        <v>21028</v>
      </c>
      <c r="C440" s="2"/>
      <c r="D440" s="597" t="s">
        <v>4316</v>
      </c>
      <c r="E440" s="403" t="s">
        <v>14730</v>
      </c>
      <c r="F440" s="27" t="s">
        <v>17</v>
      </c>
      <c r="G440" s="54">
        <v>46181</v>
      </c>
      <c r="H440" s="54">
        <v>46181</v>
      </c>
      <c r="I440" s="65" t="s">
        <v>93</v>
      </c>
      <c r="J440" s="27"/>
      <c r="K440" s="27"/>
      <c r="L440" s="962"/>
      <c r="M440" s="27"/>
      <c r="N440" s="27"/>
      <c r="O440" s="27"/>
      <c r="P440" s="27"/>
      <c r="Q440" s="27"/>
      <c r="R440" s="27"/>
      <c r="S440" s="27"/>
      <c r="T440" s="27"/>
      <c r="U440" s="27"/>
      <c r="V440" s="311" t="str">
        <f>IF(B440&gt;0,HYPERLINK(CONCATENATE("PDF MIR/",B440,".pdf"),CONCATENATE("Open PDF MIR.",B440)),"")</f>
        <v>Open PDF MIR.RHS-KK-ECG-MIR-UNKNOWN-429-REV.00</v>
      </c>
    </row>
    <row r="441" spans="1:22" ht="47.4" thickBot="1" x14ac:dyDescent="0.35">
      <c r="A441" s="61">
        <f t="shared" si="32"/>
        <v>436</v>
      </c>
      <c r="B441" s="147" t="s">
        <v>21029</v>
      </c>
      <c r="C441" s="2"/>
      <c r="D441" s="597" t="s">
        <v>16212</v>
      </c>
      <c r="E441" s="403" t="s">
        <v>16199</v>
      </c>
      <c r="F441" s="27" t="s">
        <v>17</v>
      </c>
      <c r="G441" s="54">
        <v>46181</v>
      </c>
      <c r="H441" s="54">
        <v>46181</v>
      </c>
      <c r="I441" s="65" t="s">
        <v>93</v>
      </c>
      <c r="J441" s="27"/>
      <c r="K441" s="27"/>
      <c r="L441" s="962"/>
      <c r="M441" s="27"/>
      <c r="N441" s="27"/>
      <c r="O441" s="27"/>
      <c r="P441" s="27"/>
      <c r="Q441" s="27"/>
      <c r="R441" s="27"/>
      <c r="S441" s="27"/>
      <c r="T441" s="27"/>
      <c r="U441" s="27"/>
      <c r="V441" s="311" t="str">
        <f>IF(B441&gt;0,HYPERLINK(CONCATENATE("PDF MIR/",B441,".pdf"),CONCATENATE("Open PDF MIR.",B441)),"")</f>
        <v>Open PDF MIR.RHS-KK-ECG-MIR-UNKNOWN-430-REV.00</v>
      </c>
    </row>
    <row r="442" spans="1:22" ht="47.4" thickBot="1" x14ac:dyDescent="0.35">
      <c r="A442" s="61">
        <f t="shared" si="32"/>
        <v>437</v>
      </c>
      <c r="B442" s="147" t="s">
        <v>21030</v>
      </c>
      <c r="C442" s="2"/>
      <c r="D442" s="597" t="s">
        <v>16426</v>
      </c>
      <c r="E442" s="403" t="s">
        <v>11363</v>
      </c>
      <c r="F442" s="27" t="s">
        <v>17</v>
      </c>
      <c r="G442" s="54">
        <v>46181</v>
      </c>
      <c r="H442" s="54">
        <v>46181</v>
      </c>
      <c r="I442" s="65" t="s">
        <v>93</v>
      </c>
      <c r="J442" s="27"/>
      <c r="K442" s="27"/>
      <c r="L442" s="962"/>
      <c r="M442" s="27"/>
      <c r="N442" s="27"/>
      <c r="O442" s="27"/>
      <c r="P442" s="27"/>
      <c r="Q442" s="27"/>
      <c r="R442" s="27"/>
      <c r="S442" s="27"/>
      <c r="T442" s="27"/>
      <c r="U442" s="27"/>
      <c r="V442" s="311" t="str">
        <f>IF(B442&gt;0,HYPERLINK(CONCATENATE("PDF MIR/",B442,".pdf"),CONCATENATE("Open PDF MIR.",B442)),"")</f>
        <v>Open PDF MIR.RHS-KK-ECG-MIR-UNKNOWN-431-REV.00</v>
      </c>
    </row>
    <row r="443" spans="1:22" ht="47.4" thickBot="1" x14ac:dyDescent="0.35">
      <c r="A443" s="61">
        <f t="shared" si="32"/>
        <v>438</v>
      </c>
      <c r="B443" s="147" t="s">
        <v>21031</v>
      </c>
      <c r="C443" s="2"/>
      <c r="D443" s="597" t="s">
        <v>15403</v>
      </c>
      <c r="E443" s="403" t="s">
        <v>15404</v>
      </c>
      <c r="F443" s="27" t="s">
        <v>17</v>
      </c>
      <c r="G443" s="54">
        <v>46181</v>
      </c>
      <c r="H443" s="54"/>
      <c r="I443" s="65" t="s">
        <v>83</v>
      </c>
      <c r="J443" s="27"/>
      <c r="K443" s="27"/>
      <c r="L443" s="962"/>
      <c r="M443" s="27"/>
      <c r="N443" s="27"/>
      <c r="O443" s="27"/>
      <c r="P443" s="27"/>
      <c r="Q443" s="27"/>
      <c r="R443" s="27"/>
      <c r="S443" s="27"/>
      <c r="T443" s="27"/>
      <c r="U443" s="27"/>
      <c r="V443" s="311" t="str">
        <f t="shared" ref="V443:V502" si="34">IF(B443&gt;0,HYPERLINK(CONCATENATE("PDF MIR/",B443,".pdf"),CONCATENATE("Open PDF MIR.",B443)),"")</f>
        <v>Open PDF MIR.RHS-KK-ECG-MIR-UNKNOWN-432-REV.00</v>
      </c>
    </row>
    <row r="444" spans="1:22" ht="69" thickBot="1" x14ac:dyDescent="0.35">
      <c r="A444" s="61">
        <f t="shared" si="32"/>
        <v>439</v>
      </c>
      <c r="B444" s="147" t="s">
        <v>21032</v>
      </c>
      <c r="C444" s="2"/>
      <c r="D444" s="597" t="s">
        <v>11372</v>
      </c>
      <c r="E444" s="403" t="s">
        <v>11373</v>
      </c>
      <c r="F444" s="27" t="s">
        <v>17</v>
      </c>
      <c r="G444" s="54">
        <v>46183</v>
      </c>
      <c r="H444" s="54">
        <v>46183</v>
      </c>
      <c r="I444" s="65" t="s">
        <v>62</v>
      </c>
      <c r="J444" s="27"/>
      <c r="K444" s="27"/>
      <c r="L444" s="962"/>
      <c r="M444" s="27"/>
      <c r="N444" s="27"/>
      <c r="O444" s="27"/>
      <c r="P444" s="27"/>
      <c r="Q444" s="27"/>
      <c r="R444" s="27"/>
      <c r="S444" s="27"/>
      <c r="T444" s="27"/>
      <c r="U444" s="27"/>
      <c r="V444" s="311" t="str">
        <f t="shared" si="34"/>
        <v>Open PDF MIR.RHS-KK-ECG-MIR-ELE-433-REV.00</v>
      </c>
    </row>
    <row r="445" spans="1:22" ht="47.4" thickBot="1" x14ac:dyDescent="0.35">
      <c r="A445" s="61">
        <f t="shared" si="32"/>
        <v>440</v>
      </c>
      <c r="B445" s="147" t="s">
        <v>21033</v>
      </c>
      <c r="C445" s="2"/>
      <c r="D445" s="597" t="s">
        <v>16462</v>
      </c>
      <c r="E445" s="403" t="s">
        <v>14651</v>
      </c>
      <c r="F445" s="27" t="s">
        <v>17</v>
      </c>
      <c r="G445" s="54">
        <v>46183</v>
      </c>
      <c r="H445" s="54">
        <v>46183</v>
      </c>
      <c r="I445" s="65" t="s">
        <v>62</v>
      </c>
      <c r="J445" s="27"/>
      <c r="K445" s="27"/>
      <c r="L445" s="962"/>
      <c r="M445" s="27"/>
      <c r="N445" s="27"/>
      <c r="O445" s="27"/>
      <c r="P445" s="27"/>
      <c r="Q445" s="27"/>
      <c r="R445" s="27"/>
      <c r="S445" s="27"/>
      <c r="T445" s="27"/>
      <c r="U445" s="27"/>
      <c r="V445" s="311" t="str">
        <f t="shared" si="34"/>
        <v>Open PDF MIR.RHS-KK-ECG-MIR-UNKNOWN-434-REV.00</v>
      </c>
    </row>
    <row r="446" spans="1:22" ht="47.4" thickBot="1" x14ac:dyDescent="0.35">
      <c r="A446" s="61">
        <f t="shared" si="32"/>
        <v>441</v>
      </c>
      <c r="B446" s="147" t="s">
        <v>21034</v>
      </c>
      <c r="C446" s="2"/>
      <c r="D446" s="597" t="s">
        <v>4316</v>
      </c>
      <c r="E446" s="403" t="s">
        <v>14730</v>
      </c>
      <c r="F446" s="27" t="s">
        <v>17</v>
      </c>
      <c r="G446" s="54">
        <v>46182</v>
      </c>
      <c r="H446" s="54">
        <v>46182</v>
      </c>
      <c r="I446" s="65" t="s">
        <v>93</v>
      </c>
      <c r="J446" s="27"/>
      <c r="K446" s="27"/>
      <c r="L446" s="962"/>
      <c r="M446" s="27"/>
      <c r="N446" s="27"/>
      <c r="O446" s="27"/>
      <c r="P446" s="27"/>
      <c r="Q446" s="27"/>
      <c r="R446" s="27"/>
      <c r="S446" s="27"/>
      <c r="T446" s="27"/>
      <c r="U446" s="27"/>
      <c r="V446" s="311" t="str">
        <f t="shared" si="34"/>
        <v>Open PDF MIR.RHS-KK-ECG-MIR-UNKNOWN-435-REV.00</v>
      </c>
    </row>
    <row r="447" spans="1:22" ht="47.4" thickBot="1" x14ac:dyDescent="0.35">
      <c r="A447" s="61">
        <f t="shared" si="32"/>
        <v>442</v>
      </c>
      <c r="B447" s="147" t="s">
        <v>21035</v>
      </c>
      <c r="C447" s="2"/>
      <c r="D447" s="597" t="s">
        <v>16426</v>
      </c>
      <c r="E447" s="403" t="s">
        <v>11363</v>
      </c>
      <c r="F447" s="27" t="s">
        <v>17</v>
      </c>
      <c r="G447" s="54">
        <v>46183</v>
      </c>
      <c r="H447" s="54">
        <v>46183</v>
      </c>
      <c r="I447" s="65" t="s">
        <v>62</v>
      </c>
      <c r="J447" s="27"/>
      <c r="K447" s="27"/>
      <c r="L447" s="962"/>
      <c r="M447" s="27"/>
      <c r="N447" s="27"/>
      <c r="O447" s="27"/>
      <c r="P447" s="27"/>
      <c r="Q447" s="27"/>
      <c r="R447" s="27"/>
      <c r="S447" s="27"/>
      <c r="T447" s="27"/>
      <c r="U447" s="27"/>
      <c r="V447" s="311" t="str">
        <f t="shared" si="34"/>
        <v>Open PDF MIR.RHS-KK-ECG-MIR-UNKNOWN-436-REV.00</v>
      </c>
    </row>
    <row r="448" spans="1:22" ht="69" thickBot="1" x14ac:dyDescent="0.35">
      <c r="A448" s="61">
        <f t="shared" si="32"/>
        <v>443</v>
      </c>
      <c r="B448" s="147" t="s">
        <v>21036</v>
      </c>
      <c r="C448" s="2"/>
      <c r="D448" s="597" t="s">
        <v>12280</v>
      </c>
      <c r="E448" s="403" t="s">
        <v>11300</v>
      </c>
      <c r="F448" s="27" t="s">
        <v>17</v>
      </c>
      <c r="G448" s="54">
        <v>46183</v>
      </c>
      <c r="H448" s="54">
        <v>46183</v>
      </c>
      <c r="I448" s="65" t="s">
        <v>62</v>
      </c>
      <c r="J448" s="27"/>
      <c r="K448" s="27"/>
      <c r="L448" s="962"/>
      <c r="M448" s="27"/>
      <c r="N448" s="27"/>
      <c r="O448" s="27"/>
      <c r="P448" s="27"/>
      <c r="Q448" s="27"/>
      <c r="R448" s="27"/>
      <c r="S448" s="27"/>
      <c r="T448" s="27"/>
      <c r="U448" s="27"/>
      <c r="V448" s="311" t="str">
        <f t="shared" si="34"/>
        <v>Open PDF MIR.RHS-KK-ECG-MIR-UNKNOWN-437-REV.00</v>
      </c>
    </row>
    <row r="449" spans="1:22" ht="47.4" thickBot="1" x14ac:dyDescent="0.35">
      <c r="A449" s="61">
        <f t="shared" si="32"/>
        <v>444</v>
      </c>
      <c r="B449" s="147" t="s">
        <v>21037</v>
      </c>
      <c r="C449" s="2"/>
      <c r="D449" s="597" t="s">
        <v>16463</v>
      </c>
      <c r="E449" s="403" t="s">
        <v>11299</v>
      </c>
      <c r="F449" s="27" t="s">
        <v>17</v>
      </c>
      <c r="G449" s="54">
        <v>46189</v>
      </c>
      <c r="H449" s="54">
        <v>46189</v>
      </c>
      <c r="I449" s="65" t="s">
        <v>26</v>
      </c>
      <c r="J449" s="27">
        <v>46205</v>
      </c>
      <c r="K449" s="27"/>
      <c r="L449" s="65" t="s">
        <v>83</v>
      </c>
      <c r="M449" s="27"/>
      <c r="N449" s="27"/>
      <c r="O449" s="27"/>
      <c r="P449" s="27"/>
      <c r="Q449" s="27"/>
      <c r="R449" s="27"/>
      <c r="S449" s="27"/>
      <c r="T449" s="27"/>
      <c r="U449" s="27"/>
      <c r="V449" s="311" t="str">
        <f t="shared" si="34"/>
        <v>Open PDF MIR.RHS-KK-ECG-MIR-UNKNOWN-438-REV.01</v>
      </c>
    </row>
    <row r="450" spans="1:22" ht="47.4" thickBot="1" x14ac:dyDescent="0.35">
      <c r="A450" s="61">
        <f t="shared" si="32"/>
        <v>445</v>
      </c>
      <c r="B450" s="147" t="s">
        <v>21038</v>
      </c>
      <c r="C450" s="2"/>
      <c r="D450" s="597" t="s">
        <v>4316</v>
      </c>
      <c r="E450" s="403" t="s">
        <v>14730</v>
      </c>
      <c r="F450" s="27" t="s">
        <v>17</v>
      </c>
      <c r="G450" s="54">
        <v>46189</v>
      </c>
      <c r="H450" s="54">
        <v>46189</v>
      </c>
      <c r="I450" s="65" t="s">
        <v>93</v>
      </c>
      <c r="J450" s="27"/>
      <c r="K450" s="27"/>
      <c r="L450" s="962"/>
      <c r="M450" s="27"/>
      <c r="N450" s="27"/>
      <c r="O450" s="27"/>
      <c r="P450" s="27"/>
      <c r="Q450" s="27"/>
      <c r="R450" s="27"/>
      <c r="S450" s="27"/>
      <c r="T450" s="27"/>
      <c r="U450" s="27"/>
      <c r="V450" s="311" t="str">
        <f t="shared" si="34"/>
        <v>Open PDF MIR.RHS-KK-ECG-MIR-UNKNOWN-439-REV.00</v>
      </c>
    </row>
    <row r="451" spans="1:22" ht="47.4" thickBot="1" x14ac:dyDescent="0.35">
      <c r="A451" s="61">
        <f t="shared" si="32"/>
        <v>446</v>
      </c>
      <c r="B451" s="147" t="s">
        <v>21039</v>
      </c>
      <c r="C451" s="2"/>
      <c r="D451" s="597" t="s">
        <v>15691</v>
      </c>
      <c r="E451" s="403" t="s">
        <v>9785</v>
      </c>
      <c r="F451" s="27" t="s">
        <v>17</v>
      </c>
      <c r="G451" s="54">
        <v>46189</v>
      </c>
      <c r="H451" s="54">
        <v>46189</v>
      </c>
      <c r="I451" s="65" t="s">
        <v>62</v>
      </c>
      <c r="J451" s="27"/>
      <c r="K451" s="27"/>
      <c r="L451" s="962"/>
      <c r="M451" s="27"/>
      <c r="N451" s="27"/>
      <c r="O451" s="27"/>
      <c r="P451" s="27"/>
      <c r="Q451" s="27"/>
      <c r="R451" s="27"/>
      <c r="S451" s="27"/>
      <c r="T451" s="27"/>
      <c r="U451" s="27"/>
      <c r="V451" s="311" t="str">
        <f t="shared" si="34"/>
        <v>Open PDF MIR.RHS-KK-ECG-MIR-UNKNOWN-440-REV.00</v>
      </c>
    </row>
    <row r="452" spans="1:22" ht="47.4" thickBot="1" x14ac:dyDescent="0.35">
      <c r="A452" s="61">
        <f t="shared" si="32"/>
        <v>447</v>
      </c>
      <c r="B452" s="147" t="s">
        <v>21040</v>
      </c>
      <c r="C452" s="2"/>
      <c r="D452" s="597" t="s">
        <v>15118</v>
      </c>
      <c r="E452" s="403" t="s">
        <v>15116</v>
      </c>
      <c r="F452" s="27" t="s">
        <v>17</v>
      </c>
      <c r="G452" s="54">
        <v>46190</v>
      </c>
      <c r="H452" s="54">
        <v>46192</v>
      </c>
      <c r="I452" s="65" t="s">
        <v>93</v>
      </c>
      <c r="J452" s="27"/>
      <c r="K452" s="27"/>
      <c r="L452" s="962"/>
      <c r="M452" s="27"/>
      <c r="N452" s="27"/>
      <c r="O452" s="27"/>
      <c r="P452" s="27"/>
      <c r="Q452" s="27"/>
      <c r="R452" s="27"/>
      <c r="S452" s="27"/>
      <c r="T452" s="27"/>
      <c r="U452" s="27"/>
      <c r="V452" s="311" t="str">
        <f t="shared" si="34"/>
        <v>Open PDF MIR.RHS-KK-ECG-MIR-UNKNOWN-441-REV.00</v>
      </c>
    </row>
    <row r="453" spans="1:22" ht="47.4" thickBot="1" x14ac:dyDescent="0.35">
      <c r="A453" s="61">
        <f t="shared" si="32"/>
        <v>448</v>
      </c>
      <c r="B453" s="147" t="s">
        <v>21041</v>
      </c>
      <c r="C453" s="2"/>
      <c r="D453" s="597" t="s">
        <v>12125</v>
      </c>
      <c r="E453" s="403" t="s">
        <v>15906</v>
      </c>
      <c r="F453" s="27" t="s">
        <v>17</v>
      </c>
      <c r="G453" s="54">
        <v>46193</v>
      </c>
      <c r="H453" s="54">
        <v>46193</v>
      </c>
      <c r="I453" s="65" t="s">
        <v>93</v>
      </c>
      <c r="J453" s="27"/>
      <c r="K453" s="27"/>
      <c r="L453" s="962"/>
      <c r="M453" s="27"/>
      <c r="N453" s="27"/>
      <c r="O453" s="27"/>
      <c r="P453" s="27"/>
      <c r="Q453" s="27"/>
      <c r="R453" s="27"/>
      <c r="S453" s="27"/>
      <c r="T453" s="27"/>
      <c r="U453" s="27"/>
      <c r="V453" s="311" t="str">
        <f t="shared" si="34"/>
        <v>Open PDF MIR.RHS-KK-ECG-MIR-UNKNOWN-442-REV.00</v>
      </c>
    </row>
    <row r="454" spans="1:22" ht="47.4" thickBot="1" x14ac:dyDescent="0.35">
      <c r="A454" s="61">
        <f t="shared" ref="A454:A502" si="35">ROW()-ROW($A$5)</f>
        <v>449</v>
      </c>
      <c r="B454" s="147" t="s">
        <v>21042</v>
      </c>
      <c r="C454" s="2"/>
      <c r="D454" s="597" t="s">
        <v>16462</v>
      </c>
      <c r="E454" s="403" t="s">
        <v>14651</v>
      </c>
      <c r="F454" s="27" t="s">
        <v>17</v>
      </c>
      <c r="G454" s="54">
        <v>46194</v>
      </c>
      <c r="H454" s="54">
        <v>46194</v>
      </c>
      <c r="I454" s="65" t="s">
        <v>93</v>
      </c>
      <c r="J454" s="27"/>
      <c r="K454" s="27"/>
      <c r="L454" s="962"/>
      <c r="M454" s="27"/>
      <c r="N454" s="27"/>
      <c r="O454" s="27"/>
      <c r="P454" s="27"/>
      <c r="Q454" s="27"/>
      <c r="R454" s="27"/>
      <c r="S454" s="27"/>
      <c r="T454" s="27"/>
      <c r="U454" s="27"/>
      <c r="V454" s="311" t="str">
        <f t="shared" si="34"/>
        <v>Open PDF MIR.RHS-KK-ECG-MIR-UNKNOWN-443-REV.00</v>
      </c>
    </row>
    <row r="455" spans="1:22" ht="47.4" thickBot="1" x14ac:dyDescent="0.35">
      <c r="A455" s="61">
        <f t="shared" si="35"/>
        <v>450</v>
      </c>
      <c r="B455" s="147" t="s">
        <v>21043</v>
      </c>
      <c r="C455" s="2"/>
      <c r="D455" s="597" t="s">
        <v>13654</v>
      </c>
      <c r="E455" s="403" t="s">
        <v>16705</v>
      </c>
      <c r="F455" s="27" t="s">
        <v>17</v>
      </c>
      <c r="G455" s="54">
        <v>46195</v>
      </c>
      <c r="H455" s="54">
        <v>46195</v>
      </c>
      <c r="I455" s="65" t="s">
        <v>93</v>
      </c>
      <c r="J455" s="27"/>
      <c r="K455" s="27"/>
      <c r="L455" s="962"/>
      <c r="M455" s="27"/>
      <c r="N455" s="27"/>
      <c r="O455" s="27"/>
      <c r="P455" s="27"/>
      <c r="Q455" s="27"/>
      <c r="R455" s="27"/>
      <c r="S455" s="27"/>
      <c r="T455" s="27"/>
      <c r="U455" s="27"/>
      <c r="V455" s="311" t="str">
        <f t="shared" si="34"/>
        <v>Open PDF MIR.RHS-KK-ECG-MIR-UNKNOWN-444-REV.00</v>
      </c>
    </row>
    <row r="456" spans="1:22" ht="47.4" thickBot="1" x14ac:dyDescent="0.35">
      <c r="A456" s="61">
        <f t="shared" si="35"/>
        <v>451</v>
      </c>
      <c r="B456" s="147" t="s">
        <v>21044</v>
      </c>
      <c r="C456" s="2"/>
      <c r="D456" s="597" t="s">
        <v>16728</v>
      </c>
      <c r="E456" s="403" t="s">
        <v>16729</v>
      </c>
      <c r="F456" s="27" t="s">
        <v>17</v>
      </c>
      <c r="G456" s="54">
        <v>46197</v>
      </c>
      <c r="H456" s="54">
        <v>46197</v>
      </c>
      <c r="I456" s="65" t="s">
        <v>93</v>
      </c>
      <c r="J456" s="27"/>
      <c r="K456" s="27"/>
      <c r="L456" s="962"/>
      <c r="M456" s="27"/>
      <c r="N456" s="27"/>
      <c r="O456" s="27"/>
      <c r="P456" s="27"/>
      <c r="Q456" s="27"/>
      <c r="R456" s="27"/>
      <c r="S456" s="27"/>
      <c r="T456" s="27"/>
      <c r="U456" s="27"/>
      <c r="V456" s="311" t="str">
        <f t="shared" si="34"/>
        <v>Open PDF MIR.RHS-KK-ECG-MIR-SU-445-REV.00</v>
      </c>
    </row>
    <row r="457" spans="1:22" ht="47.4" thickBot="1" x14ac:dyDescent="0.35">
      <c r="A457" s="61">
        <f t="shared" si="35"/>
        <v>452</v>
      </c>
      <c r="B457" s="147" t="s">
        <v>21045</v>
      </c>
      <c r="C457" s="2"/>
      <c r="D457" s="597" t="s">
        <v>14650</v>
      </c>
      <c r="E457" s="403" t="s">
        <v>14651</v>
      </c>
      <c r="F457" s="27" t="s">
        <v>17</v>
      </c>
      <c r="G457" s="54">
        <v>46201</v>
      </c>
      <c r="H457" s="54"/>
      <c r="I457" s="65" t="s">
        <v>83</v>
      </c>
      <c r="J457" s="27"/>
      <c r="K457" s="27"/>
      <c r="L457" s="962"/>
      <c r="M457" s="27"/>
      <c r="N457" s="27"/>
      <c r="O457" s="27"/>
      <c r="P457" s="27"/>
      <c r="Q457" s="27"/>
      <c r="R457" s="27"/>
      <c r="S457" s="27"/>
      <c r="T457" s="27"/>
      <c r="U457" s="27"/>
      <c r="V457" s="311" t="str">
        <f t="shared" si="34"/>
        <v>Open PDF MIR.RHS-KK-ECG-MIR-UNKNOWN-446-REV.00</v>
      </c>
    </row>
    <row r="458" spans="1:22" ht="24" thickBot="1" x14ac:dyDescent="0.35">
      <c r="A458" s="61">
        <f t="shared" si="35"/>
        <v>453</v>
      </c>
      <c r="B458" s="147"/>
      <c r="C458" s="2"/>
      <c r="D458" s="597"/>
      <c r="E458" s="403"/>
      <c r="F458" s="27"/>
      <c r="G458" s="54"/>
      <c r="H458" s="54"/>
      <c r="I458" s="65"/>
      <c r="J458" s="27"/>
      <c r="K458" s="27"/>
      <c r="L458" s="962"/>
      <c r="M458" s="27"/>
      <c r="N458" s="27"/>
      <c r="O458" s="27"/>
      <c r="P458" s="27"/>
      <c r="Q458" s="27"/>
      <c r="R458" s="27"/>
      <c r="S458" s="27"/>
      <c r="T458" s="27"/>
      <c r="U458" s="27"/>
      <c r="V458" s="311" t="str">
        <f t="shared" si="34"/>
        <v/>
      </c>
    </row>
    <row r="459" spans="1:22" ht="24" thickBot="1" x14ac:dyDescent="0.35">
      <c r="A459" s="61">
        <f t="shared" si="35"/>
        <v>454</v>
      </c>
      <c r="B459" s="147"/>
      <c r="C459" s="2"/>
      <c r="D459" s="597"/>
      <c r="E459" s="403"/>
      <c r="F459" s="27"/>
      <c r="G459" s="54"/>
      <c r="H459" s="54"/>
      <c r="I459" s="65"/>
      <c r="J459" s="27"/>
      <c r="K459" s="27"/>
      <c r="L459" s="962"/>
      <c r="M459" s="27"/>
      <c r="N459" s="27"/>
      <c r="O459" s="27"/>
      <c r="P459" s="27"/>
      <c r="Q459" s="27"/>
      <c r="R459" s="27"/>
      <c r="S459" s="27"/>
      <c r="T459" s="27"/>
      <c r="U459" s="27"/>
      <c r="V459" s="311" t="str">
        <f t="shared" si="34"/>
        <v/>
      </c>
    </row>
    <row r="460" spans="1:22" ht="24" thickBot="1" x14ac:dyDescent="0.35">
      <c r="A460" s="61">
        <f t="shared" si="35"/>
        <v>455</v>
      </c>
      <c r="B460" s="147"/>
      <c r="C460" s="2"/>
      <c r="D460" s="597"/>
      <c r="E460" s="403"/>
      <c r="F460" s="27"/>
      <c r="G460" s="54"/>
      <c r="H460" s="54"/>
      <c r="I460" s="65"/>
      <c r="J460" s="27"/>
      <c r="K460" s="27"/>
      <c r="L460" s="962"/>
      <c r="M460" s="27"/>
      <c r="N460" s="27"/>
      <c r="O460" s="27"/>
      <c r="P460" s="27"/>
      <c r="Q460" s="27"/>
      <c r="R460" s="27"/>
      <c r="S460" s="27"/>
      <c r="T460" s="27"/>
      <c r="U460" s="27"/>
      <c r="V460" s="311" t="str">
        <f t="shared" si="34"/>
        <v/>
      </c>
    </row>
    <row r="461" spans="1:22" ht="24" thickBot="1" x14ac:dyDescent="0.35">
      <c r="A461" s="61">
        <f t="shared" si="35"/>
        <v>456</v>
      </c>
      <c r="B461" s="147"/>
      <c r="C461" s="2"/>
      <c r="D461" s="597"/>
      <c r="E461" s="403"/>
      <c r="F461" s="27"/>
      <c r="G461" s="54"/>
      <c r="H461" s="54"/>
      <c r="I461" s="65"/>
      <c r="J461" s="27"/>
      <c r="K461" s="27"/>
      <c r="L461" s="962"/>
      <c r="M461" s="27"/>
      <c r="N461" s="27"/>
      <c r="O461" s="27"/>
      <c r="P461" s="27"/>
      <c r="Q461" s="27"/>
      <c r="R461" s="27"/>
      <c r="S461" s="27"/>
      <c r="T461" s="27"/>
      <c r="U461" s="27"/>
      <c r="V461" s="311" t="str">
        <f t="shared" si="34"/>
        <v/>
      </c>
    </row>
    <row r="462" spans="1:22" ht="24" thickBot="1" x14ac:dyDescent="0.35">
      <c r="A462" s="61">
        <f t="shared" si="35"/>
        <v>457</v>
      </c>
      <c r="B462" s="147"/>
      <c r="C462" s="2"/>
      <c r="D462" s="597"/>
      <c r="E462" s="403"/>
      <c r="F462" s="27"/>
      <c r="G462" s="54"/>
      <c r="H462" s="54"/>
      <c r="I462" s="65"/>
      <c r="J462" s="27"/>
      <c r="K462" s="27"/>
      <c r="L462" s="962"/>
      <c r="M462" s="27"/>
      <c r="N462" s="27"/>
      <c r="O462" s="27"/>
      <c r="P462" s="27"/>
      <c r="Q462" s="27"/>
      <c r="R462" s="27"/>
      <c r="S462" s="27"/>
      <c r="T462" s="27"/>
      <c r="U462" s="27"/>
      <c r="V462" s="311" t="str">
        <f t="shared" si="34"/>
        <v/>
      </c>
    </row>
    <row r="463" spans="1:22" ht="24" thickBot="1" x14ac:dyDescent="0.35">
      <c r="A463" s="61">
        <f t="shared" si="35"/>
        <v>458</v>
      </c>
      <c r="B463" s="147"/>
      <c r="C463" s="2"/>
      <c r="D463" s="597"/>
      <c r="E463" s="403"/>
      <c r="F463" s="27"/>
      <c r="G463" s="54"/>
      <c r="H463" s="54"/>
      <c r="I463" s="65"/>
      <c r="J463" s="27"/>
      <c r="K463" s="27"/>
      <c r="L463" s="962"/>
      <c r="M463" s="27"/>
      <c r="N463" s="27"/>
      <c r="O463" s="27"/>
      <c r="P463" s="27"/>
      <c r="Q463" s="27"/>
      <c r="R463" s="27"/>
      <c r="S463" s="27"/>
      <c r="T463" s="27"/>
      <c r="U463" s="27"/>
      <c r="V463" s="311" t="str">
        <f t="shared" si="34"/>
        <v/>
      </c>
    </row>
    <row r="464" spans="1:22" ht="24" thickBot="1" x14ac:dyDescent="0.35">
      <c r="A464" s="61">
        <f t="shared" si="35"/>
        <v>459</v>
      </c>
      <c r="B464" s="147"/>
      <c r="C464" s="2"/>
      <c r="D464" s="597"/>
      <c r="E464" s="403"/>
      <c r="F464" s="27"/>
      <c r="G464" s="54"/>
      <c r="H464" s="54"/>
      <c r="I464" s="65"/>
      <c r="J464" s="27"/>
      <c r="K464" s="27"/>
      <c r="L464" s="962"/>
      <c r="M464" s="27"/>
      <c r="N464" s="27"/>
      <c r="O464" s="27"/>
      <c r="P464" s="27"/>
      <c r="Q464" s="27"/>
      <c r="R464" s="27"/>
      <c r="S464" s="27"/>
      <c r="T464" s="27"/>
      <c r="U464" s="27"/>
      <c r="V464" s="311" t="str">
        <f t="shared" si="34"/>
        <v/>
      </c>
    </row>
    <row r="465" spans="1:22" ht="24" thickBot="1" x14ac:dyDescent="0.35">
      <c r="A465" s="61">
        <f t="shared" si="35"/>
        <v>460</v>
      </c>
      <c r="B465" s="147"/>
      <c r="C465" s="2"/>
      <c r="D465" s="597"/>
      <c r="E465" s="403"/>
      <c r="F465" s="27"/>
      <c r="G465" s="54"/>
      <c r="H465" s="54"/>
      <c r="I465" s="65"/>
      <c r="J465" s="27"/>
      <c r="K465" s="27"/>
      <c r="L465" s="962"/>
      <c r="M465" s="27"/>
      <c r="N465" s="27"/>
      <c r="O465" s="27"/>
      <c r="P465" s="27"/>
      <c r="Q465" s="27"/>
      <c r="R465" s="27"/>
      <c r="S465" s="27"/>
      <c r="T465" s="27"/>
      <c r="U465" s="27"/>
      <c r="V465" s="311" t="str">
        <f t="shared" si="34"/>
        <v/>
      </c>
    </row>
    <row r="466" spans="1:22" ht="24" thickBot="1" x14ac:dyDescent="0.35">
      <c r="A466" s="61">
        <f t="shared" si="35"/>
        <v>461</v>
      </c>
      <c r="B466" s="147"/>
      <c r="C466" s="2"/>
      <c r="D466" s="597"/>
      <c r="E466" s="403"/>
      <c r="F466" s="27"/>
      <c r="G466" s="54"/>
      <c r="H466" s="54"/>
      <c r="I466" s="65"/>
      <c r="J466" s="27"/>
      <c r="K466" s="27"/>
      <c r="L466" s="962"/>
      <c r="M466" s="27"/>
      <c r="N466" s="27"/>
      <c r="O466" s="27"/>
      <c r="P466" s="27"/>
      <c r="Q466" s="27"/>
      <c r="R466" s="27"/>
      <c r="S466" s="27"/>
      <c r="T466" s="27"/>
      <c r="U466" s="27"/>
      <c r="V466" s="311" t="str">
        <f t="shared" si="34"/>
        <v/>
      </c>
    </row>
    <row r="467" spans="1:22" ht="24" thickBot="1" x14ac:dyDescent="0.35">
      <c r="A467" s="61">
        <f t="shared" si="35"/>
        <v>462</v>
      </c>
      <c r="B467" s="147"/>
      <c r="C467" s="2"/>
      <c r="D467" s="597"/>
      <c r="E467" s="403"/>
      <c r="F467" s="27"/>
      <c r="G467" s="54"/>
      <c r="H467" s="54"/>
      <c r="I467" s="65"/>
      <c r="J467" s="27"/>
      <c r="K467" s="27"/>
      <c r="L467" s="962"/>
      <c r="M467" s="27"/>
      <c r="N467" s="27"/>
      <c r="O467" s="27"/>
      <c r="P467" s="27"/>
      <c r="Q467" s="27"/>
      <c r="R467" s="27"/>
      <c r="S467" s="27"/>
      <c r="T467" s="27"/>
      <c r="U467" s="27"/>
      <c r="V467" s="311" t="str">
        <f t="shared" si="34"/>
        <v/>
      </c>
    </row>
    <row r="468" spans="1:22" ht="24" thickBot="1" x14ac:dyDescent="0.35">
      <c r="A468" s="61">
        <f t="shared" si="35"/>
        <v>463</v>
      </c>
      <c r="B468" s="147"/>
      <c r="C468" s="2"/>
      <c r="D468" s="597"/>
      <c r="E468" s="403"/>
      <c r="F468" s="27"/>
      <c r="G468" s="54"/>
      <c r="H468" s="54"/>
      <c r="I468" s="65"/>
      <c r="J468" s="27"/>
      <c r="K468" s="27"/>
      <c r="L468" s="962"/>
      <c r="M468" s="27"/>
      <c r="N468" s="27"/>
      <c r="O468" s="27"/>
      <c r="P468" s="27"/>
      <c r="Q468" s="27"/>
      <c r="R468" s="27"/>
      <c r="S468" s="27"/>
      <c r="T468" s="27"/>
      <c r="U468" s="27"/>
      <c r="V468" s="311" t="str">
        <f t="shared" si="34"/>
        <v/>
      </c>
    </row>
    <row r="469" spans="1:22" ht="24" thickBot="1" x14ac:dyDescent="0.35">
      <c r="A469" s="61">
        <f t="shared" si="35"/>
        <v>464</v>
      </c>
      <c r="B469" s="147"/>
      <c r="C469" s="2"/>
      <c r="D469" s="597"/>
      <c r="E469" s="403"/>
      <c r="F469" s="27"/>
      <c r="G469" s="54"/>
      <c r="H469" s="54"/>
      <c r="I469" s="65"/>
      <c r="J469" s="27"/>
      <c r="K469" s="27"/>
      <c r="L469" s="962"/>
      <c r="M469" s="27"/>
      <c r="N469" s="27"/>
      <c r="O469" s="27"/>
      <c r="P469" s="27"/>
      <c r="Q469" s="27"/>
      <c r="R469" s="27"/>
      <c r="S469" s="27"/>
      <c r="T469" s="27"/>
      <c r="U469" s="27"/>
      <c r="V469" s="311" t="str">
        <f t="shared" si="34"/>
        <v/>
      </c>
    </row>
    <row r="470" spans="1:22" ht="24" thickBot="1" x14ac:dyDescent="0.35">
      <c r="A470" s="61">
        <f t="shared" si="35"/>
        <v>465</v>
      </c>
      <c r="B470" s="147"/>
      <c r="C470" s="2"/>
      <c r="D470" s="597"/>
      <c r="E470" s="403"/>
      <c r="F470" s="27"/>
      <c r="G470" s="54"/>
      <c r="H470" s="54"/>
      <c r="I470" s="65"/>
      <c r="J470" s="27"/>
      <c r="K470" s="27"/>
      <c r="L470" s="962"/>
      <c r="M470" s="27"/>
      <c r="N470" s="27"/>
      <c r="O470" s="27"/>
      <c r="P470" s="27"/>
      <c r="Q470" s="27"/>
      <c r="R470" s="27"/>
      <c r="S470" s="27"/>
      <c r="T470" s="27"/>
      <c r="U470" s="27"/>
      <c r="V470" s="311" t="str">
        <f t="shared" si="34"/>
        <v/>
      </c>
    </row>
    <row r="471" spans="1:22" ht="24" thickBot="1" x14ac:dyDescent="0.35">
      <c r="A471" s="61">
        <f t="shared" si="35"/>
        <v>466</v>
      </c>
      <c r="B471" s="147"/>
      <c r="C471" s="2"/>
      <c r="D471" s="597"/>
      <c r="E471" s="403"/>
      <c r="F471" s="27"/>
      <c r="G471" s="54"/>
      <c r="H471" s="54"/>
      <c r="I471" s="65"/>
      <c r="J471" s="27"/>
      <c r="K471" s="27"/>
      <c r="L471" s="962"/>
      <c r="M471" s="27"/>
      <c r="N471" s="27"/>
      <c r="O471" s="27"/>
      <c r="P471" s="27"/>
      <c r="Q471" s="27"/>
      <c r="R471" s="27"/>
      <c r="S471" s="27"/>
      <c r="T471" s="27"/>
      <c r="U471" s="27"/>
      <c r="V471" s="311" t="str">
        <f t="shared" si="34"/>
        <v/>
      </c>
    </row>
    <row r="472" spans="1:22" ht="24" thickBot="1" x14ac:dyDescent="0.35">
      <c r="A472" s="61">
        <f t="shared" si="35"/>
        <v>467</v>
      </c>
      <c r="B472" s="147"/>
      <c r="C472" s="2"/>
      <c r="D472" s="597"/>
      <c r="E472" s="403"/>
      <c r="F472" s="27"/>
      <c r="G472" s="54"/>
      <c r="H472" s="54"/>
      <c r="I472" s="65"/>
      <c r="J472" s="27"/>
      <c r="K472" s="27"/>
      <c r="L472" s="962"/>
      <c r="M472" s="27"/>
      <c r="N472" s="27"/>
      <c r="O472" s="27"/>
      <c r="P472" s="27"/>
      <c r="Q472" s="27"/>
      <c r="R472" s="27"/>
      <c r="S472" s="27"/>
      <c r="T472" s="27"/>
      <c r="U472" s="27"/>
      <c r="V472" s="311" t="str">
        <f t="shared" si="34"/>
        <v/>
      </c>
    </row>
    <row r="473" spans="1:22" ht="24" thickBot="1" x14ac:dyDescent="0.35">
      <c r="A473" s="61">
        <f t="shared" si="35"/>
        <v>468</v>
      </c>
      <c r="B473" s="147"/>
      <c r="C473" s="2"/>
      <c r="D473" s="597"/>
      <c r="E473" s="403"/>
      <c r="F473" s="27"/>
      <c r="G473" s="54"/>
      <c r="H473" s="54"/>
      <c r="I473" s="65"/>
      <c r="J473" s="27"/>
      <c r="K473" s="27"/>
      <c r="L473" s="962"/>
      <c r="M473" s="27"/>
      <c r="N473" s="27"/>
      <c r="O473" s="27"/>
      <c r="P473" s="27"/>
      <c r="Q473" s="27"/>
      <c r="R473" s="27"/>
      <c r="S473" s="27"/>
      <c r="T473" s="27"/>
      <c r="U473" s="27"/>
      <c r="V473" s="311" t="str">
        <f t="shared" si="34"/>
        <v/>
      </c>
    </row>
    <row r="474" spans="1:22" ht="24" thickBot="1" x14ac:dyDescent="0.35">
      <c r="A474" s="61">
        <f t="shared" si="35"/>
        <v>469</v>
      </c>
      <c r="B474" s="147"/>
      <c r="C474" s="2"/>
      <c r="D474" s="597"/>
      <c r="E474" s="403"/>
      <c r="F474" s="27"/>
      <c r="G474" s="54"/>
      <c r="H474" s="54"/>
      <c r="I474" s="65"/>
      <c r="J474" s="27"/>
      <c r="K474" s="27"/>
      <c r="L474" s="962"/>
      <c r="M474" s="27"/>
      <c r="N474" s="27"/>
      <c r="O474" s="27"/>
      <c r="P474" s="27"/>
      <c r="Q474" s="27"/>
      <c r="R474" s="27"/>
      <c r="S474" s="27"/>
      <c r="T474" s="27"/>
      <c r="U474" s="27"/>
      <c r="V474" s="311" t="str">
        <f t="shared" si="34"/>
        <v/>
      </c>
    </row>
    <row r="475" spans="1:22" ht="24" thickBot="1" x14ac:dyDescent="0.35">
      <c r="A475" s="61">
        <f t="shared" si="35"/>
        <v>470</v>
      </c>
      <c r="B475" s="147"/>
      <c r="C475" s="2"/>
      <c r="D475" s="597"/>
      <c r="E475" s="403"/>
      <c r="F475" s="27"/>
      <c r="G475" s="54"/>
      <c r="H475" s="54"/>
      <c r="I475" s="65"/>
      <c r="J475" s="27"/>
      <c r="K475" s="27"/>
      <c r="L475" s="962"/>
      <c r="M475" s="27"/>
      <c r="N475" s="27"/>
      <c r="O475" s="27"/>
      <c r="P475" s="27"/>
      <c r="Q475" s="27"/>
      <c r="R475" s="27"/>
      <c r="S475" s="27"/>
      <c r="T475" s="27"/>
      <c r="U475" s="27"/>
      <c r="V475" s="311" t="str">
        <f t="shared" si="34"/>
        <v/>
      </c>
    </row>
    <row r="476" spans="1:22" ht="24" thickBot="1" x14ac:dyDescent="0.35">
      <c r="A476" s="61">
        <f t="shared" si="35"/>
        <v>471</v>
      </c>
      <c r="B476" s="147"/>
      <c r="C476" s="2"/>
      <c r="D476" s="597"/>
      <c r="E476" s="403"/>
      <c r="F476" s="27"/>
      <c r="G476" s="54"/>
      <c r="H476" s="54"/>
      <c r="I476" s="65"/>
      <c r="J476" s="27"/>
      <c r="K476" s="27"/>
      <c r="L476" s="962"/>
      <c r="M476" s="27"/>
      <c r="N476" s="27"/>
      <c r="O476" s="27"/>
      <c r="P476" s="27"/>
      <c r="Q476" s="27"/>
      <c r="R476" s="27"/>
      <c r="S476" s="27"/>
      <c r="T476" s="27"/>
      <c r="U476" s="27"/>
      <c r="V476" s="311" t="str">
        <f t="shared" si="34"/>
        <v/>
      </c>
    </row>
    <row r="477" spans="1:22" ht="24" thickBot="1" x14ac:dyDescent="0.35">
      <c r="A477" s="61">
        <f t="shared" si="35"/>
        <v>472</v>
      </c>
      <c r="B477" s="147"/>
      <c r="C477" s="2"/>
      <c r="D477" s="597"/>
      <c r="E477" s="403"/>
      <c r="F477" s="27"/>
      <c r="G477" s="54"/>
      <c r="H477" s="54"/>
      <c r="I477" s="65"/>
      <c r="J477" s="27"/>
      <c r="K477" s="27"/>
      <c r="L477" s="962"/>
      <c r="M477" s="27"/>
      <c r="N477" s="27"/>
      <c r="O477" s="27"/>
      <c r="P477" s="27"/>
      <c r="Q477" s="27"/>
      <c r="R477" s="27"/>
      <c r="S477" s="27"/>
      <c r="T477" s="27"/>
      <c r="U477" s="27"/>
      <c r="V477" s="311" t="str">
        <f t="shared" si="34"/>
        <v/>
      </c>
    </row>
    <row r="478" spans="1:22" ht="24" thickBot="1" x14ac:dyDescent="0.35">
      <c r="A478" s="61">
        <f t="shared" si="35"/>
        <v>473</v>
      </c>
      <c r="B478" s="147"/>
      <c r="C478" s="2"/>
      <c r="D478" s="597"/>
      <c r="E478" s="403"/>
      <c r="F478" s="27"/>
      <c r="G478" s="54"/>
      <c r="H478" s="54"/>
      <c r="I478" s="65"/>
      <c r="J478" s="27"/>
      <c r="K478" s="27"/>
      <c r="L478" s="962"/>
      <c r="M478" s="27"/>
      <c r="N478" s="27"/>
      <c r="O478" s="27"/>
      <c r="P478" s="27"/>
      <c r="Q478" s="27"/>
      <c r="R478" s="27"/>
      <c r="S478" s="27"/>
      <c r="T478" s="27"/>
      <c r="U478" s="27"/>
      <c r="V478" s="311" t="str">
        <f t="shared" si="34"/>
        <v/>
      </c>
    </row>
    <row r="479" spans="1:22" ht="24" thickBot="1" x14ac:dyDescent="0.35">
      <c r="A479" s="61">
        <f t="shared" si="35"/>
        <v>474</v>
      </c>
      <c r="B479" s="147"/>
      <c r="C479" s="2"/>
      <c r="D479" s="597"/>
      <c r="E479" s="403"/>
      <c r="F479" s="27"/>
      <c r="G479" s="54"/>
      <c r="H479" s="54"/>
      <c r="I479" s="65"/>
      <c r="J479" s="27"/>
      <c r="K479" s="27"/>
      <c r="L479" s="962"/>
      <c r="M479" s="27"/>
      <c r="N479" s="27"/>
      <c r="O479" s="27"/>
      <c r="P479" s="27"/>
      <c r="Q479" s="27"/>
      <c r="R479" s="27"/>
      <c r="S479" s="27"/>
      <c r="T479" s="27"/>
      <c r="U479" s="27"/>
      <c r="V479" s="311" t="str">
        <f t="shared" si="34"/>
        <v/>
      </c>
    </row>
    <row r="480" spans="1:22" ht="24" thickBot="1" x14ac:dyDescent="0.35">
      <c r="A480" s="61">
        <f t="shared" si="35"/>
        <v>475</v>
      </c>
      <c r="B480" s="147"/>
      <c r="C480" s="2"/>
      <c r="D480" s="597"/>
      <c r="E480" s="403"/>
      <c r="F480" s="27"/>
      <c r="G480" s="54"/>
      <c r="H480" s="54"/>
      <c r="I480" s="65"/>
      <c r="J480" s="27"/>
      <c r="K480" s="27"/>
      <c r="L480" s="962"/>
      <c r="M480" s="27"/>
      <c r="N480" s="27"/>
      <c r="O480" s="27"/>
      <c r="P480" s="27"/>
      <c r="Q480" s="27"/>
      <c r="R480" s="27"/>
      <c r="S480" s="27"/>
      <c r="T480" s="27"/>
      <c r="U480" s="27"/>
      <c r="V480" s="311" t="str">
        <f t="shared" si="34"/>
        <v/>
      </c>
    </row>
    <row r="481" spans="1:22" ht="24" thickBot="1" x14ac:dyDescent="0.35">
      <c r="A481" s="61">
        <f t="shared" si="35"/>
        <v>476</v>
      </c>
      <c r="B481" s="147"/>
      <c r="C481" s="2"/>
      <c r="D481" s="597"/>
      <c r="E481" s="403"/>
      <c r="F481" s="27"/>
      <c r="G481" s="54"/>
      <c r="H481" s="54"/>
      <c r="I481" s="65"/>
      <c r="J481" s="27"/>
      <c r="K481" s="27"/>
      <c r="L481" s="962"/>
      <c r="M481" s="27"/>
      <c r="N481" s="27"/>
      <c r="O481" s="27"/>
      <c r="P481" s="27"/>
      <c r="Q481" s="27"/>
      <c r="R481" s="27"/>
      <c r="S481" s="27"/>
      <c r="T481" s="27"/>
      <c r="U481" s="27"/>
      <c r="V481" s="311" t="str">
        <f t="shared" si="34"/>
        <v/>
      </c>
    </row>
    <row r="482" spans="1:22" ht="24" thickBot="1" x14ac:dyDescent="0.35">
      <c r="A482" s="61">
        <f t="shared" si="35"/>
        <v>477</v>
      </c>
      <c r="B482" s="147"/>
      <c r="C482" s="2"/>
      <c r="D482" s="597"/>
      <c r="E482" s="403"/>
      <c r="F482" s="27"/>
      <c r="G482" s="54"/>
      <c r="H482" s="54"/>
      <c r="I482" s="65"/>
      <c r="J482" s="27"/>
      <c r="K482" s="27"/>
      <c r="L482" s="962"/>
      <c r="M482" s="27"/>
      <c r="N482" s="27"/>
      <c r="O482" s="27"/>
      <c r="P482" s="27"/>
      <c r="Q482" s="27"/>
      <c r="R482" s="27"/>
      <c r="S482" s="27"/>
      <c r="T482" s="27"/>
      <c r="U482" s="27"/>
      <c r="V482" s="311" t="str">
        <f t="shared" si="34"/>
        <v/>
      </c>
    </row>
    <row r="483" spans="1:22" ht="24" thickBot="1" x14ac:dyDescent="0.35">
      <c r="A483" s="61">
        <f t="shared" si="35"/>
        <v>478</v>
      </c>
      <c r="B483" s="147"/>
      <c r="C483" s="2"/>
      <c r="D483" s="597"/>
      <c r="E483" s="403"/>
      <c r="F483" s="27"/>
      <c r="G483" s="54"/>
      <c r="H483" s="54"/>
      <c r="I483" s="65"/>
      <c r="J483" s="27"/>
      <c r="K483" s="27"/>
      <c r="L483" s="962"/>
      <c r="M483" s="27"/>
      <c r="N483" s="27"/>
      <c r="O483" s="27"/>
      <c r="P483" s="27"/>
      <c r="Q483" s="27"/>
      <c r="R483" s="27"/>
      <c r="S483" s="27"/>
      <c r="T483" s="27"/>
      <c r="U483" s="27"/>
      <c r="V483" s="311" t="str">
        <f t="shared" si="34"/>
        <v/>
      </c>
    </row>
    <row r="484" spans="1:22" ht="24" thickBot="1" x14ac:dyDescent="0.35">
      <c r="A484" s="61">
        <f t="shared" si="35"/>
        <v>479</v>
      </c>
      <c r="B484" s="147"/>
      <c r="C484" s="2"/>
      <c r="D484" s="597"/>
      <c r="E484" s="403"/>
      <c r="F484" s="27"/>
      <c r="G484" s="54"/>
      <c r="H484" s="54"/>
      <c r="I484" s="65"/>
      <c r="J484" s="27"/>
      <c r="K484" s="27"/>
      <c r="L484" s="962"/>
      <c r="M484" s="27"/>
      <c r="N484" s="27"/>
      <c r="O484" s="27"/>
      <c r="P484" s="27"/>
      <c r="Q484" s="27"/>
      <c r="R484" s="27"/>
      <c r="S484" s="27"/>
      <c r="T484" s="27"/>
      <c r="U484" s="27"/>
      <c r="V484" s="311" t="str">
        <f t="shared" si="34"/>
        <v/>
      </c>
    </row>
    <row r="485" spans="1:22" ht="24" thickBot="1" x14ac:dyDescent="0.35">
      <c r="A485" s="61">
        <f t="shared" si="35"/>
        <v>480</v>
      </c>
      <c r="B485" s="147"/>
      <c r="C485" s="2"/>
      <c r="D485" s="597"/>
      <c r="E485" s="403"/>
      <c r="F485" s="27"/>
      <c r="G485" s="54"/>
      <c r="H485" s="54"/>
      <c r="I485" s="65"/>
      <c r="J485" s="27"/>
      <c r="K485" s="27"/>
      <c r="L485" s="962"/>
      <c r="M485" s="27"/>
      <c r="N485" s="27"/>
      <c r="O485" s="27"/>
      <c r="P485" s="27"/>
      <c r="Q485" s="27"/>
      <c r="R485" s="27"/>
      <c r="S485" s="27"/>
      <c r="T485" s="27"/>
      <c r="U485" s="27"/>
      <c r="V485" s="311" t="str">
        <f t="shared" si="34"/>
        <v/>
      </c>
    </row>
    <row r="486" spans="1:22" ht="24" thickBot="1" x14ac:dyDescent="0.35">
      <c r="A486" s="61">
        <f t="shared" si="35"/>
        <v>481</v>
      </c>
      <c r="B486" s="147"/>
      <c r="C486" s="2"/>
      <c r="D486" s="597"/>
      <c r="E486" s="403"/>
      <c r="F486" s="27"/>
      <c r="G486" s="54"/>
      <c r="H486" s="54"/>
      <c r="I486" s="65"/>
      <c r="J486" s="27"/>
      <c r="K486" s="27"/>
      <c r="L486" s="962"/>
      <c r="M486" s="27"/>
      <c r="N486" s="27"/>
      <c r="O486" s="27"/>
      <c r="P486" s="27"/>
      <c r="Q486" s="27"/>
      <c r="R486" s="27"/>
      <c r="S486" s="27"/>
      <c r="T486" s="27"/>
      <c r="U486" s="27"/>
      <c r="V486" s="311" t="str">
        <f t="shared" si="34"/>
        <v/>
      </c>
    </row>
    <row r="487" spans="1:22" ht="24" thickBot="1" x14ac:dyDescent="0.35">
      <c r="A487" s="61">
        <f t="shared" si="35"/>
        <v>482</v>
      </c>
      <c r="B487" s="147"/>
      <c r="C487" s="2"/>
      <c r="D487" s="597"/>
      <c r="E487" s="403"/>
      <c r="F487" s="27"/>
      <c r="G487" s="54"/>
      <c r="H487" s="54"/>
      <c r="I487" s="65"/>
      <c r="J487" s="27"/>
      <c r="K487" s="27"/>
      <c r="L487" s="962"/>
      <c r="M487" s="27"/>
      <c r="N487" s="27"/>
      <c r="O487" s="27"/>
      <c r="P487" s="27"/>
      <c r="Q487" s="27"/>
      <c r="R487" s="27"/>
      <c r="S487" s="27"/>
      <c r="T487" s="27"/>
      <c r="U487" s="27"/>
      <c r="V487" s="311" t="str">
        <f t="shared" si="34"/>
        <v/>
      </c>
    </row>
    <row r="488" spans="1:22" ht="24" thickBot="1" x14ac:dyDescent="0.35">
      <c r="A488" s="61">
        <f t="shared" si="35"/>
        <v>483</v>
      </c>
      <c r="B488" s="147"/>
      <c r="C488" s="2"/>
      <c r="D488" s="597"/>
      <c r="E488" s="403"/>
      <c r="F488" s="27"/>
      <c r="G488" s="54"/>
      <c r="H488" s="54"/>
      <c r="I488" s="65"/>
      <c r="J488" s="27"/>
      <c r="K488" s="27"/>
      <c r="L488" s="962"/>
      <c r="M488" s="27"/>
      <c r="N488" s="27"/>
      <c r="O488" s="27"/>
      <c r="P488" s="27"/>
      <c r="Q488" s="27"/>
      <c r="R488" s="27"/>
      <c r="S488" s="27"/>
      <c r="T488" s="27"/>
      <c r="U488" s="27"/>
      <c r="V488" s="311" t="str">
        <f t="shared" si="34"/>
        <v/>
      </c>
    </row>
    <row r="489" spans="1:22" ht="24" thickBot="1" x14ac:dyDescent="0.35">
      <c r="A489" s="61">
        <f t="shared" si="35"/>
        <v>484</v>
      </c>
      <c r="B489" s="147"/>
      <c r="C489" s="2"/>
      <c r="D489" s="597"/>
      <c r="E489" s="403"/>
      <c r="F489" s="27"/>
      <c r="G489" s="54"/>
      <c r="H489" s="54"/>
      <c r="I489" s="65"/>
      <c r="J489" s="27"/>
      <c r="K489" s="27"/>
      <c r="L489" s="962"/>
      <c r="M489" s="27"/>
      <c r="N489" s="27"/>
      <c r="O489" s="27"/>
      <c r="P489" s="27"/>
      <c r="Q489" s="27"/>
      <c r="R489" s="27"/>
      <c r="S489" s="27"/>
      <c r="T489" s="27"/>
      <c r="U489" s="27"/>
      <c r="V489" s="311" t="str">
        <f t="shared" si="34"/>
        <v/>
      </c>
    </row>
    <row r="490" spans="1:22" ht="24" thickBot="1" x14ac:dyDescent="0.35">
      <c r="A490" s="61">
        <f t="shared" si="35"/>
        <v>485</v>
      </c>
      <c r="B490" s="147"/>
      <c r="C490" s="2"/>
      <c r="D490" s="597"/>
      <c r="E490" s="403"/>
      <c r="F490" s="27"/>
      <c r="G490" s="54"/>
      <c r="H490" s="54"/>
      <c r="I490" s="65"/>
      <c r="J490" s="27"/>
      <c r="K490" s="27"/>
      <c r="L490" s="962"/>
      <c r="M490" s="27"/>
      <c r="N490" s="27"/>
      <c r="O490" s="27"/>
      <c r="P490" s="27"/>
      <c r="Q490" s="27"/>
      <c r="R490" s="27"/>
      <c r="S490" s="27"/>
      <c r="T490" s="27"/>
      <c r="U490" s="27"/>
      <c r="V490" s="311" t="str">
        <f t="shared" si="34"/>
        <v/>
      </c>
    </row>
    <row r="491" spans="1:22" ht="24" thickBot="1" x14ac:dyDescent="0.35">
      <c r="A491" s="61">
        <f t="shared" si="35"/>
        <v>486</v>
      </c>
      <c r="B491" s="147"/>
      <c r="C491" s="2"/>
      <c r="D491" s="597"/>
      <c r="E491" s="403"/>
      <c r="F491" s="27"/>
      <c r="G491" s="54"/>
      <c r="H491" s="54"/>
      <c r="I491" s="65"/>
      <c r="J491" s="27"/>
      <c r="K491" s="27"/>
      <c r="L491" s="962"/>
      <c r="M491" s="27"/>
      <c r="N491" s="27"/>
      <c r="O491" s="27"/>
      <c r="P491" s="27"/>
      <c r="Q491" s="27"/>
      <c r="R491" s="27"/>
      <c r="S491" s="27"/>
      <c r="T491" s="27"/>
      <c r="U491" s="27"/>
      <c r="V491" s="311" t="str">
        <f t="shared" si="34"/>
        <v/>
      </c>
    </row>
    <row r="492" spans="1:22" ht="24" thickBot="1" x14ac:dyDescent="0.35">
      <c r="A492" s="61">
        <f t="shared" si="35"/>
        <v>487</v>
      </c>
      <c r="B492" s="147"/>
      <c r="C492" s="2"/>
      <c r="D492" s="597"/>
      <c r="E492" s="403"/>
      <c r="F492" s="27"/>
      <c r="G492" s="54"/>
      <c r="H492" s="54"/>
      <c r="I492" s="65"/>
      <c r="J492" s="27"/>
      <c r="K492" s="27"/>
      <c r="L492" s="962"/>
      <c r="M492" s="27"/>
      <c r="N492" s="27"/>
      <c r="O492" s="27"/>
      <c r="P492" s="27"/>
      <c r="Q492" s="27"/>
      <c r="R492" s="27"/>
      <c r="S492" s="27"/>
      <c r="T492" s="27"/>
      <c r="U492" s="27"/>
      <c r="V492" s="311" t="str">
        <f t="shared" si="34"/>
        <v/>
      </c>
    </row>
    <row r="493" spans="1:22" ht="24" thickBot="1" x14ac:dyDescent="0.35">
      <c r="A493" s="61">
        <f t="shared" si="35"/>
        <v>488</v>
      </c>
      <c r="B493" s="147"/>
      <c r="C493" s="2"/>
      <c r="D493" s="597"/>
      <c r="E493" s="403"/>
      <c r="F493" s="27"/>
      <c r="G493" s="54"/>
      <c r="H493" s="54"/>
      <c r="I493" s="65"/>
      <c r="J493" s="27"/>
      <c r="K493" s="27"/>
      <c r="L493" s="962"/>
      <c r="M493" s="27"/>
      <c r="N493" s="27"/>
      <c r="O493" s="27"/>
      <c r="P493" s="27"/>
      <c r="Q493" s="27"/>
      <c r="R493" s="27"/>
      <c r="S493" s="27"/>
      <c r="T493" s="27"/>
      <c r="U493" s="27"/>
      <c r="V493" s="311" t="str">
        <f t="shared" si="34"/>
        <v/>
      </c>
    </row>
    <row r="494" spans="1:22" ht="24" thickBot="1" x14ac:dyDescent="0.35">
      <c r="A494" s="61">
        <f t="shared" si="35"/>
        <v>489</v>
      </c>
      <c r="B494" s="147"/>
      <c r="C494" s="2"/>
      <c r="D494" s="597"/>
      <c r="E494" s="403"/>
      <c r="F494" s="27"/>
      <c r="G494" s="54"/>
      <c r="H494" s="54"/>
      <c r="I494" s="65"/>
      <c r="J494" s="27"/>
      <c r="K494" s="27"/>
      <c r="L494" s="962"/>
      <c r="M494" s="27"/>
      <c r="N494" s="27"/>
      <c r="O494" s="27"/>
      <c r="P494" s="27"/>
      <c r="Q494" s="27"/>
      <c r="R494" s="27"/>
      <c r="S494" s="27"/>
      <c r="T494" s="27"/>
      <c r="U494" s="27"/>
      <c r="V494" s="311" t="str">
        <f t="shared" si="34"/>
        <v/>
      </c>
    </row>
    <row r="495" spans="1:22" ht="24" thickBot="1" x14ac:dyDescent="0.35">
      <c r="A495" s="61">
        <f t="shared" si="35"/>
        <v>490</v>
      </c>
      <c r="B495" s="147"/>
      <c r="C495" s="2"/>
      <c r="D495" s="597"/>
      <c r="E495" s="403"/>
      <c r="F495" s="27"/>
      <c r="G495" s="54"/>
      <c r="H495" s="54"/>
      <c r="I495" s="65"/>
      <c r="J495" s="27"/>
      <c r="K495" s="27"/>
      <c r="L495" s="962"/>
      <c r="M495" s="27"/>
      <c r="N495" s="27"/>
      <c r="O495" s="27"/>
      <c r="P495" s="27"/>
      <c r="Q495" s="27"/>
      <c r="R495" s="27"/>
      <c r="S495" s="27"/>
      <c r="T495" s="27"/>
      <c r="U495" s="27"/>
      <c r="V495" s="311" t="str">
        <f t="shared" si="34"/>
        <v/>
      </c>
    </row>
    <row r="496" spans="1:22" ht="24" thickBot="1" x14ac:dyDescent="0.35">
      <c r="A496" s="61">
        <f t="shared" si="35"/>
        <v>491</v>
      </c>
      <c r="B496" s="147"/>
      <c r="C496" s="2"/>
      <c r="D496" s="597"/>
      <c r="E496" s="403"/>
      <c r="F496" s="27"/>
      <c r="G496" s="54"/>
      <c r="H496" s="54"/>
      <c r="I496" s="65"/>
      <c r="J496" s="27"/>
      <c r="K496" s="27"/>
      <c r="L496" s="962"/>
      <c r="M496" s="27"/>
      <c r="N496" s="27"/>
      <c r="O496" s="27"/>
      <c r="P496" s="27"/>
      <c r="Q496" s="27"/>
      <c r="R496" s="27"/>
      <c r="S496" s="27"/>
      <c r="T496" s="27"/>
      <c r="U496" s="27"/>
      <c r="V496" s="311" t="str">
        <f t="shared" si="34"/>
        <v/>
      </c>
    </row>
    <row r="497" spans="1:22" ht="24" thickBot="1" x14ac:dyDescent="0.35">
      <c r="A497" s="61">
        <f t="shared" si="35"/>
        <v>492</v>
      </c>
      <c r="B497" s="147"/>
      <c r="C497" s="2"/>
      <c r="D497" s="597"/>
      <c r="E497" s="403"/>
      <c r="F497" s="27"/>
      <c r="G497" s="54"/>
      <c r="H497" s="54"/>
      <c r="I497" s="65"/>
      <c r="J497" s="27"/>
      <c r="K497" s="27"/>
      <c r="L497" s="962"/>
      <c r="M497" s="27"/>
      <c r="N497" s="27"/>
      <c r="O497" s="27"/>
      <c r="P497" s="27"/>
      <c r="Q497" s="27"/>
      <c r="R497" s="27"/>
      <c r="S497" s="27"/>
      <c r="T497" s="27"/>
      <c r="U497" s="27"/>
      <c r="V497" s="311" t="str">
        <f t="shared" si="34"/>
        <v/>
      </c>
    </row>
    <row r="498" spans="1:22" ht="24" thickBot="1" x14ac:dyDescent="0.35">
      <c r="A498" s="61">
        <f t="shared" si="35"/>
        <v>493</v>
      </c>
      <c r="B498" s="147"/>
      <c r="C498" s="2"/>
      <c r="D498" s="597"/>
      <c r="E498" s="403"/>
      <c r="F498" s="27"/>
      <c r="G498" s="54"/>
      <c r="H498" s="54"/>
      <c r="I498" s="65"/>
      <c r="J498" s="27"/>
      <c r="K498" s="27"/>
      <c r="L498" s="962"/>
      <c r="M498" s="27"/>
      <c r="N498" s="27"/>
      <c r="O498" s="27"/>
      <c r="P498" s="27"/>
      <c r="Q498" s="27"/>
      <c r="R498" s="27"/>
      <c r="S498" s="27"/>
      <c r="T498" s="27"/>
      <c r="U498" s="27"/>
      <c r="V498" s="311" t="str">
        <f t="shared" si="34"/>
        <v/>
      </c>
    </row>
    <row r="499" spans="1:22" ht="24" thickBot="1" x14ac:dyDescent="0.35">
      <c r="A499" s="61">
        <f t="shared" si="35"/>
        <v>494</v>
      </c>
      <c r="B499" s="147"/>
      <c r="C499" s="2"/>
      <c r="D499" s="597"/>
      <c r="E499" s="403"/>
      <c r="F499" s="27"/>
      <c r="G499" s="54"/>
      <c r="H499" s="54"/>
      <c r="I499" s="65"/>
      <c r="J499" s="27"/>
      <c r="K499" s="27"/>
      <c r="L499" s="962"/>
      <c r="M499" s="27"/>
      <c r="N499" s="27"/>
      <c r="O499" s="27"/>
      <c r="P499" s="27"/>
      <c r="Q499" s="27"/>
      <c r="R499" s="27"/>
      <c r="S499" s="27"/>
      <c r="T499" s="27"/>
      <c r="U499" s="27"/>
      <c r="V499" s="311" t="str">
        <f t="shared" si="34"/>
        <v/>
      </c>
    </row>
    <row r="500" spans="1:22" ht="24" thickBot="1" x14ac:dyDescent="0.35">
      <c r="A500" s="61">
        <f t="shared" si="35"/>
        <v>495</v>
      </c>
      <c r="B500" s="147"/>
      <c r="C500" s="2"/>
      <c r="D500" s="597"/>
      <c r="E500" s="403"/>
      <c r="F500" s="27"/>
      <c r="G500" s="54"/>
      <c r="H500" s="54"/>
      <c r="I500" s="65"/>
      <c r="J500" s="27"/>
      <c r="K500" s="27"/>
      <c r="L500" s="962"/>
      <c r="M500" s="27"/>
      <c r="N500" s="27"/>
      <c r="O500" s="27"/>
      <c r="P500" s="27"/>
      <c r="Q500" s="27"/>
      <c r="R500" s="27"/>
      <c r="S500" s="27"/>
      <c r="T500" s="27"/>
      <c r="U500" s="27"/>
      <c r="V500" s="311" t="str">
        <f t="shared" si="34"/>
        <v/>
      </c>
    </row>
    <row r="501" spans="1:22" ht="24" thickBot="1" x14ac:dyDescent="0.35">
      <c r="A501" s="61">
        <f t="shared" si="35"/>
        <v>496</v>
      </c>
      <c r="B501" s="147"/>
      <c r="C501" s="2"/>
      <c r="D501" s="597"/>
      <c r="E501" s="403"/>
      <c r="F501" s="27"/>
      <c r="G501" s="54"/>
      <c r="H501" s="54"/>
      <c r="I501" s="65"/>
      <c r="J501" s="27"/>
      <c r="K501" s="27"/>
      <c r="L501" s="962"/>
      <c r="M501" s="27"/>
      <c r="N501" s="27"/>
      <c r="O501" s="27"/>
      <c r="P501" s="27"/>
      <c r="Q501" s="27"/>
      <c r="R501" s="27"/>
      <c r="S501" s="27"/>
      <c r="T501" s="27"/>
      <c r="U501" s="27"/>
      <c r="V501" s="311" t="str">
        <f t="shared" si="34"/>
        <v/>
      </c>
    </row>
    <row r="502" spans="1:22" ht="24" thickBot="1" x14ac:dyDescent="0.35">
      <c r="A502" s="61">
        <f t="shared" si="35"/>
        <v>497</v>
      </c>
      <c r="B502" s="147"/>
      <c r="C502" s="2"/>
      <c r="D502" s="597"/>
      <c r="E502" s="403"/>
      <c r="F502" s="27"/>
      <c r="G502" s="54"/>
      <c r="H502" s="54"/>
      <c r="I502" s="65"/>
      <c r="J502" s="27"/>
      <c r="K502" s="27"/>
      <c r="L502" s="962"/>
      <c r="M502" s="27"/>
      <c r="N502" s="27"/>
      <c r="O502" s="27"/>
      <c r="P502" s="27"/>
      <c r="Q502" s="27"/>
      <c r="R502" s="27"/>
      <c r="S502" s="27"/>
      <c r="T502" s="27"/>
      <c r="U502" s="27"/>
      <c r="V502" s="311" t="str">
        <f t="shared" si="34"/>
        <v/>
      </c>
    </row>
  </sheetData>
  <autoFilter ref="A5:V502" xr:uid="{00000000-0009-0000-0000-000002000000}"/>
  <mergeCells count="19">
    <mergeCell ref="H4:H5"/>
    <mergeCell ref="D4:D5"/>
    <mergeCell ref="C4:C5"/>
    <mergeCell ref="B4:B5"/>
    <mergeCell ref="A4:A5"/>
    <mergeCell ref="G4:G5"/>
    <mergeCell ref="W1:W1048576"/>
    <mergeCell ref="X1:X1048576"/>
    <mergeCell ref="F4:F5"/>
    <mergeCell ref="A1:V1"/>
    <mergeCell ref="A2:V2"/>
    <mergeCell ref="A3:V3"/>
    <mergeCell ref="V4:V5"/>
    <mergeCell ref="J4:L4"/>
    <mergeCell ref="E4:E5"/>
    <mergeCell ref="S4:U4"/>
    <mergeCell ref="P4:R4"/>
    <mergeCell ref="M4:O4"/>
    <mergeCell ref="I4:I5"/>
  </mergeCells>
  <phoneticPr fontId="16" type="noConversion"/>
  <conditionalFormatting sqref="I6:I20 I17:L20 L17:L35 J21:L29">
    <cfRule type="cellIs" dxfId="8556" priority="256" stopIfTrue="1" operator="equal">
      <formula>"B"</formula>
    </cfRule>
    <cfRule type="cellIs" dxfId="8555" priority="257" stopIfTrue="1" operator="equal">
      <formula>"D"</formula>
    </cfRule>
  </conditionalFormatting>
  <conditionalFormatting sqref="I6:I35">
    <cfRule type="cellIs" dxfId="8554" priority="237" stopIfTrue="1" operator="equal">
      <formula>"A"</formula>
    </cfRule>
  </conditionalFormatting>
  <conditionalFormatting sqref="I21:I35">
    <cfRule type="cellIs" dxfId="8553" priority="241" stopIfTrue="1" operator="equal">
      <formula>"B"</formula>
    </cfRule>
    <cfRule type="cellIs" dxfId="8552" priority="242" stopIfTrue="1" operator="equal">
      <formula>"D"</formula>
    </cfRule>
    <cfRule type="cellIs" dxfId="8551" priority="240" stopIfTrue="1" operator="equal">
      <formula>"C"</formula>
    </cfRule>
    <cfRule type="cellIs" dxfId="8550" priority="238" operator="equal">
      <formula>"A"</formula>
    </cfRule>
  </conditionalFormatting>
  <conditionalFormatting sqref="I280:I282 I36:L76 I77 K77:L77 I78:L87">
    <cfRule type="cellIs" dxfId="8549" priority="190" operator="equal">
      <formula>"A"</formula>
    </cfRule>
  </conditionalFormatting>
  <conditionalFormatting sqref="I17:L20 L17:L35 J21:L29">
    <cfRule type="cellIs" dxfId="8548" priority="249" operator="equal">
      <formula>"A"</formula>
    </cfRule>
  </conditionalFormatting>
  <conditionalFormatting sqref="I36:L76 I77 K77:L77 I78:L87 I280:I282">
    <cfRule type="cellIs" dxfId="8547" priority="193" stopIfTrue="1" operator="equal">
      <formula>"B"</formula>
    </cfRule>
    <cfRule type="cellIs" dxfId="8546" priority="192" stopIfTrue="1" operator="equal">
      <formula>"C"</formula>
    </cfRule>
    <cfRule type="cellIs" dxfId="8545" priority="191" operator="equal">
      <formula>"A"</formula>
    </cfRule>
    <cfRule type="cellIs" dxfId="8544" priority="194" stopIfTrue="1" operator="equal">
      <formula>"D"</formula>
    </cfRule>
  </conditionalFormatting>
  <conditionalFormatting sqref="I88:O207 I208 K208:O208 I209:O228 I229 L229:O229 I230:O254 I255 L255:O255 I256:O276 I277 L277:O277 I278:O326 I327 L327:O327 I328:O361 J362:P362 I362:I367">
    <cfRule type="cellIs" dxfId="8543" priority="42" operator="equal">
      <formula>"A"</formula>
    </cfRule>
    <cfRule type="cellIs" dxfId="8542" priority="44" stopIfTrue="1" operator="equal">
      <formula>"B"</formula>
    </cfRule>
    <cfRule type="cellIs" dxfId="8541" priority="45" stopIfTrue="1" operator="equal">
      <formula>"D"</formula>
    </cfRule>
    <cfRule type="cellIs" dxfId="8540" priority="41" operator="equal">
      <formula>"A"</formula>
    </cfRule>
    <cfRule type="cellIs" dxfId="8539" priority="43" stopIfTrue="1" operator="equal">
      <formula>"C"</formula>
    </cfRule>
  </conditionalFormatting>
  <conditionalFormatting sqref="I368:O415 I416 L416:O416">
    <cfRule type="cellIs" dxfId="8538" priority="27" operator="equal">
      <formula>"A"</formula>
    </cfRule>
    <cfRule type="cellIs" dxfId="8537" priority="28" stopIfTrue="1" operator="equal">
      <formula>"C"</formula>
    </cfRule>
    <cfRule type="cellIs" dxfId="8536" priority="30" stopIfTrue="1" operator="equal">
      <formula>"D"</formula>
    </cfRule>
    <cfRule type="cellIs" dxfId="8535" priority="29" stopIfTrue="1" operator="equal">
      <formula>"B"</formula>
    </cfRule>
    <cfRule type="cellIs" dxfId="8534" priority="26" operator="equal">
      <formula>"A"</formula>
    </cfRule>
  </conditionalFormatting>
  <conditionalFormatting sqref="I417:O502">
    <cfRule type="cellIs" dxfId="8533" priority="2" operator="equal">
      <formula>"A"</formula>
    </cfRule>
    <cfRule type="cellIs" dxfId="8532" priority="3" stopIfTrue="1" operator="equal">
      <formula>"C"</formula>
    </cfRule>
    <cfRule type="cellIs" dxfId="8531" priority="4" stopIfTrue="1" operator="equal">
      <formula>"B"</formula>
    </cfRule>
    <cfRule type="cellIs" dxfId="8530" priority="5" stopIfTrue="1" operator="equal">
      <formula>"D"</formula>
    </cfRule>
    <cfRule type="cellIs" dxfId="8529" priority="1" operator="equal">
      <formula>"A"</formula>
    </cfRule>
  </conditionalFormatting>
  <conditionalFormatting sqref="J27:L29 L27:L35">
    <cfRule type="cellIs" dxfId="8528" priority="254" stopIfTrue="1" operator="equal">
      <formula>"D"</formula>
    </cfRule>
    <cfRule type="cellIs" dxfId="8527" priority="253" stopIfTrue="1" operator="equal">
      <formula>"B"</formula>
    </cfRule>
    <cfRule type="cellIs" dxfId="8526" priority="252" stopIfTrue="1" operator="equal">
      <formula>"C"</formula>
    </cfRule>
  </conditionalFormatting>
  <conditionalFormatting sqref="J363:O367">
    <cfRule type="cellIs" dxfId="8525" priority="36" operator="equal">
      <formula>"A"</formula>
    </cfRule>
    <cfRule type="cellIs" dxfId="8524" priority="37" operator="equal">
      <formula>"A"</formula>
    </cfRule>
    <cfRule type="cellIs" dxfId="8523" priority="38" stopIfTrue="1" operator="equal">
      <formula>"C"</formula>
    </cfRule>
    <cfRule type="cellIs" dxfId="8522" priority="39" stopIfTrue="1" operator="equal">
      <formula>"B"</formula>
    </cfRule>
    <cfRule type="cellIs" dxfId="8521" priority="40" stopIfTrue="1" operator="equal">
      <formula>"D"</formula>
    </cfRule>
  </conditionalFormatting>
  <conditionalFormatting sqref="L6">
    <cfRule type="cellIs" dxfId="8520" priority="171" stopIfTrue="1" operator="equal">
      <formula>"A"</formula>
    </cfRule>
    <cfRule type="cellIs" dxfId="8519" priority="172" stopIfTrue="1" operator="equal">
      <formula>"C"</formula>
    </cfRule>
    <cfRule type="cellIs" dxfId="8518" priority="173" stopIfTrue="1" operator="equal">
      <formula>"B"</formula>
    </cfRule>
    <cfRule type="cellIs" dxfId="8517" priority="174" stopIfTrue="1" operator="equal">
      <formula>"D"</formula>
    </cfRule>
  </conditionalFormatting>
  <conditionalFormatting sqref="L17:L35 J21:L29 I6:I20 I17:L20">
    <cfRule type="cellIs" dxfId="8516" priority="255" stopIfTrue="1" operator="equal">
      <formula>"C"</formula>
    </cfRule>
  </conditionalFormatting>
  <conditionalFormatting sqref="O80">
    <cfRule type="cellIs" dxfId="8515" priority="189" stopIfTrue="1" operator="equal">
      <formula>"D"</formula>
    </cfRule>
    <cfRule type="cellIs" dxfId="8514" priority="188" stopIfTrue="1" operator="equal">
      <formula>"B"</formula>
    </cfRule>
    <cfRule type="cellIs" dxfId="8513" priority="187" stopIfTrue="1" operator="equal">
      <formula>"C"</formula>
    </cfRule>
    <cfRule type="cellIs" dxfId="8512" priority="186" operator="equal">
      <formula>"A"</formula>
    </cfRule>
    <cfRule type="cellIs" dxfId="8511" priority="185" operator="equal">
      <formula>"A"</formula>
    </cfRule>
  </conditionalFormatting>
  <conditionalFormatting sqref="O86">
    <cfRule type="cellIs" dxfId="8510" priority="214" stopIfTrue="1" operator="equal">
      <formula>"D"</formula>
    </cfRule>
    <cfRule type="cellIs" dxfId="8509" priority="210" operator="equal">
      <formula>"A"</formula>
    </cfRule>
    <cfRule type="cellIs" dxfId="8508" priority="211" operator="equal">
      <formula>"A"</formula>
    </cfRule>
    <cfRule type="cellIs" dxfId="8507" priority="212" stopIfTrue="1" operator="equal">
      <formula>"C"</formula>
    </cfRule>
    <cfRule type="cellIs" dxfId="8506" priority="213" stopIfTrue="1" operator="equal">
      <formula>"B"</formula>
    </cfRule>
  </conditionalFormatting>
  <conditionalFormatting sqref="R80">
    <cfRule type="cellIs" dxfId="8505" priority="179" stopIfTrue="1" operator="equal">
      <formula>"D"</formula>
    </cfRule>
    <cfRule type="cellIs" dxfId="8504" priority="177" stopIfTrue="1" operator="equal">
      <formula>"C"</formula>
    </cfRule>
    <cfRule type="cellIs" dxfId="8503" priority="178" stopIfTrue="1" operator="equal">
      <formula>"B"</formula>
    </cfRule>
    <cfRule type="cellIs" dxfId="8502" priority="176" operator="equal">
      <formula>"A"</formula>
    </cfRule>
    <cfRule type="cellIs" dxfId="8501" priority="175" operator="equal">
      <formula>"A"</formula>
    </cfRule>
  </conditionalFormatting>
  <conditionalFormatting sqref="R89">
    <cfRule type="cellIs" dxfId="8500" priority="208" stopIfTrue="1" operator="equal">
      <formula>"B"</formula>
    </cfRule>
    <cfRule type="cellIs" dxfId="8499" priority="205" operator="equal">
      <formula>"A"</formula>
    </cfRule>
    <cfRule type="cellIs" dxfId="8498" priority="206" operator="equal">
      <formula>"A"</formula>
    </cfRule>
    <cfRule type="cellIs" dxfId="8497" priority="207" stopIfTrue="1" operator="equal">
      <formula>"C"</formula>
    </cfRule>
    <cfRule type="cellIs" dxfId="8496" priority="209" stopIfTrue="1" operator="equal">
      <formula>"D"</formula>
    </cfRule>
  </conditionalFormatting>
  <conditionalFormatting sqref="R96">
    <cfRule type="cellIs" dxfId="8495" priority="202" stopIfTrue="1" operator="equal">
      <formula>"C"</formula>
    </cfRule>
    <cfRule type="cellIs" dxfId="8494" priority="204" stopIfTrue="1" operator="equal">
      <formula>"D"</formula>
    </cfRule>
    <cfRule type="cellIs" dxfId="8493" priority="201" operator="equal">
      <formula>"A"</formula>
    </cfRule>
    <cfRule type="cellIs" dxfId="8492" priority="203" stopIfTrue="1" operator="equal">
      <formula>"B"</formula>
    </cfRule>
    <cfRule type="cellIs" dxfId="8491" priority="200" operator="equal">
      <formula>"A"</formula>
    </cfRule>
  </conditionalFormatting>
  <conditionalFormatting sqref="U89">
    <cfRule type="cellIs" dxfId="8490" priority="195" operator="equal">
      <formula>"A"</formula>
    </cfRule>
    <cfRule type="cellIs" dxfId="8489" priority="197" stopIfTrue="1" operator="equal">
      <formula>"C"</formula>
    </cfRule>
    <cfRule type="cellIs" dxfId="8488" priority="199" stopIfTrue="1" operator="equal">
      <formula>"D"</formula>
    </cfRule>
    <cfRule type="cellIs" dxfId="8487" priority="198" stopIfTrue="1" operator="equal">
      <formula>"B"</formula>
    </cfRule>
    <cfRule type="cellIs" dxfId="8486" priority="196" operator="equal">
      <formula>"A"</formula>
    </cfRule>
  </conditionalFormatting>
  <hyperlinks>
    <hyperlink ref="W1" r:id="rId1" xr:uid="{6177FC64-EDFD-4D41-A990-DDB66770FFDC}"/>
    <hyperlink ref="W1:W1048576" r:id="rId2" display="\\Dc-1\kased khair-raas elhekma\LOG &amp; PDF\PDF MIR" xr:uid="{32C69F0D-AF42-4F97-94D3-385F3E75E126}"/>
    <hyperlink ref="W439:W440" r:id="rId3" display="\\Dc-1\kased khair-raas elhekma\LOG &amp; PDF\PDF MIR" xr:uid="{D5E2D802-DE78-4E0F-8467-1A6B7990BA7B}"/>
    <hyperlink ref="W441:W442" r:id="rId4" display="\\Dc-1\kased khair-raas elhekma\LOG &amp; PDF\PDF MIR" xr:uid="{DA573DA4-C3D6-4925-BC20-8A84884D59DA}"/>
  </hyperlinks>
  <printOptions horizontalCentered="1" verticalCentered="1"/>
  <pageMargins left="0" right="0" top="0" bottom="0" header="0.3" footer="0.3"/>
  <pageSetup paperSize="8" scale="10" orientation="landscape"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CCFFCC"/>
    <pageSetUpPr fitToPage="1"/>
  </sheetPr>
  <dimension ref="A1:R705"/>
  <sheetViews>
    <sheetView view="pageBreakPreview" zoomScale="55" zoomScaleNormal="55" zoomScaleSheetLayoutView="55" workbookViewId="0">
      <pane ySplit="5" topLeftCell="A687" activePane="bottomLeft" state="frozen"/>
      <selection activeCell="V3445" sqref="V3445"/>
      <selection pane="bottomLeft" activeCell="E698" sqref="E698"/>
    </sheetView>
  </sheetViews>
  <sheetFormatPr defaultRowHeight="14.4" x14ac:dyDescent="0.3"/>
  <cols>
    <col min="1" max="1" width="6.33203125" bestFit="1" customWidth="1"/>
    <col min="2" max="2" width="44" style="21" bestFit="1" customWidth="1"/>
    <col min="3" max="3" width="35" style="21" hidden="1" customWidth="1"/>
    <col min="4" max="4" width="13.88671875" style="22" customWidth="1"/>
    <col min="5" max="5" width="117" style="23" bestFit="1" customWidth="1"/>
    <col min="6" max="6" width="15" customWidth="1"/>
    <col min="7" max="8" width="17.109375" customWidth="1"/>
    <col min="9" max="9" width="13.109375" customWidth="1"/>
    <col min="10" max="10" width="16" customWidth="1"/>
    <col min="11" max="11" width="15.88671875" customWidth="1"/>
    <col min="12" max="12" width="20" bestFit="1" customWidth="1"/>
    <col min="13" max="13" width="12" customWidth="1"/>
    <col min="14" max="14" width="61.33203125" style="18" customWidth="1"/>
    <col min="15" max="15" width="9.109375" style="1039"/>
    <col min="16" max="18" width="9.109375" style="587"/>
  </cols>
  <sheetData>
    <row r="1" spans="1:15" ht="138" customHeight="1" x14ac:dyDescent="0.3">
      <c r="A1" s="1040"/>
      <c r="B1" s="1023"/>
      <c r="C1" s="1023"/>
      <c r="D1" s="1023"/>
      <c r="E1" s="1023"/>
      <c r="F1" s="1023"/>
      <c r="G1" s="1023"/>
      <c r="H1" s="1023"/>
      <c r="I1" s="1023"/>
      <c r="J1" s="1023"/>
      <c r="K1" s="1023"/>
      <c r="L1" s="1023"/>
      <c r="M1" s="1023"/>
      <c r="N1" s="1023"/>
      <c r="O1" s="1039" t="s">
        <v>11556</v>
      </c>
    </row>
    <row r="2" spans="1:15" ht="57.75" customHeight="1" x14ac:dyDescent="0.3">
      <c r="A2" s="1041" t="s">
        <v>50</v>
      </c>
      <c r="B2" s="1042"/>
      <c r="C2" s="1042"/>
      <c r="D2" s="1042"/>
      <c r="E2" s="1042"/>
      <c r="F2" s="1042"/>
      <c r="G2" s="1042"/>
      <c r="H2" s="1042"/>
      <c r="I2" s="1042"/>
      <c r="J2" s="1042"/>
      <c r="K2" s="1042"/>
      <c r="L2" s="1042"/>
      <c r="M2" s="1042"/>
      <c r="N2" s="1042"/>
    </row>
    <row r="3" spans="1:15" ht="57.75" customHeight="1" thickBot="1" x14ac:dyDescent="0.35">
      <c r="A3" s="1043" t="s">
        <v>159</v>
      </c>
      <c r="B3" s="1044"/>
      <c r="C3" s="1044"/>
      <c r="D3" s="1044"/>
      <c r="E3" s="1044"/>
      <c r="F3" s="1044"/>
      <c r="G3" s="1044"/>
      <c r="H3" s="1044"/>
      <c r="I3" s="1044"/>
      <c r="J3" s="1044"/>
      <c r="K3" s="1044"/>
      <c r="L3" s="1044"/>
      <c r="M3" s="1044"/>
      <c r="N3" s="1044"/>
    </row>
    <row r="4" spans="1:15" ht="22.5" customHeight="1" thickTop="1" x14ac:dyDescent="0.3">
      <c r="A4" s="1047" t="s">
        <v>11</v>
      </c>
      <c r="B4" s="1049" t="s">
        <v>11</v>
      </c>
      <c r="C4" s="1051" t="s">
        <v>85</v>
      </c>
      <c r="D4" s="1049" t="s">
        <v>1</v>
      </c>
      <c r="E4" s="1049" t="s">
        <v>2</v>
      </c>
      <c r="F4" s="1045" t="s">
        <v>17</v>
      </c>
      <c r="G4" s="1046"/>
      <c r="H4" s="1046"/>
      <c r="I4" s="1046"/>
      <c r="J4" s="1053" t="s">
        <v>1736</v>
      </c>
      <c r="K4" s="1054"/>
      <c r="L4" s="1054"/>
      <c r="M4" s="1055"/>
      <c r="N4" s="1056" t="s">
        <v>1</v>
      </c>
    </row>
    <row r="5" spans="1:15" ht="22.5" customHeight="1" x14ac:dyDescent="0.3">
      <c r="A5" s="1048"/>
      <c r="B5" s="1050"/>
      <c r="C5" s="1052"/>
      <c r="D5" s="1050"/>
      <c r="E5" s="1050"/>
      <c r="F5" s="33" t="s">
        <v>42</v>
      </c>
      <c r="G5" s="33" t="s">
        <v>43</v>
      </c>
      <c r="H5" s="33" t="s">
        <v>44</v>
      </c>
      <c r="I5" s="237" t="s">
        <v>6</v>
      </c>
      <c r="J5" s="33" t="s">
        <v>42</v>
      </c>
      <c r="K5" s="33" t="s">
        <v>1737</v>
      </c>
      <c r="L5" s="33" t="s">
        <v>1738</v>
      </c>
      <c r="M5" s="33" t="s">
        <v>6</v>
      </c>
      <c r="N5" s="1057"/>
    </row>
    <row r="6" spans="1:15" ht="60.75" customHeight="1" x14ac:dyDescent="0.3">
      <c r="A6" s="61">
        <f t="shared" ref="A6:A69" si="0">ROW() - ROW($A$5)</f>
        <v>1</v>
      </c>
      <c r="B6" s="520" t="s">
        <v>149</v>
      </c>
      <c r="C6" s="86" t="s">
        <v>76</v>
      </c>
      <c r="D6" s="521" t="str">
        <f t="shared" ref="D6:D69" si="1">IF(B6&gt;0,HYPERLINK(CONCATENATE("PDF POUR CONCRETE/",B6,".pdf"),CONCATENATE("Open PDF POUR CONCRETE.",B6)),"")</f>
        <v>Open PDF POUR CONCRETE.POUR CONCRETE 001</v>
      </c>
      <c r="E6" s="522" t="s">
        <v>155</v>
      </c>
      <c r="F6" s="523" t="s">
        <v>17</v>
      </c>
      <c r="G6" s="523">
        <v>44746</v>
      </c>
      <c r="H6" s="524"/>
      <c r="I6" s="525"/>
      <c r="J6" s="523"/>
      <c r="K6" s="523"/>
      <c r="L6" s="523"/>
      <c r="M6" s="523"/>
      <c r="N6" s="526" t="str">
        <f t="shared" ref="N6:N69" si="2">IF(B6&gt;0,HYPERLINK(CONCATENATE("PDF POUR CONCRETE/",B6,".pdf"),CONCATENATE("Open PDF POUR CONCRETE.",B6)),"")</f>
        <v>Open PDF POUR CONCRETE.POUR CONCRETE 001</v>
      </c>
    </row>
    <row r="7" spans="1:15" ht="60.75" customHeight="1" x14ac:dyDescent="0.3">
      <c r="A7" s="61">
        <f t="shared" si="0"/>
        <v>2</v>
      </c>
      <c r="B7" s="40" t="s">
        <v>150</v>
      </c>
      <c r="C7" s="86" t="s">
        <v>76</v>
      </c>
      <c r="D7" s="41" t="str">
        <f t="shared" si="1"/>
        <v>Open PDF POUR CONCRETE.POUR CONCRETE 002</v>
      </c>
      <c r="E7" s="38" t="s">
        <v>264</v>
      </c>
      <c r="F7" s="27" t="s">
        <v>17</v>
      </c>
      <c r="G7" s="27">
        <v>44775</v>
      </c>
      <c r="H7" s="27">
        <v>44775</v>
      </c>
      <c r="I7" s="238" t="s">
        <v>93</v>
      </c>
      <c r="J7" s="27"/>
      <c r="K7" s="27"/>
      <c r="L7" s="27"/>
      <c r="M7" s="238"/>
      <c r="N7" s="12" t="str">
        <f t="shared" si="2"/>
        <v>Open PDF POUR CONCRETE.POUR CONCRETE 002</v>
      </c>
    </row>
    <row r="8" spans="1:15" ht="60.75" customHeight="1" x14ac:dyDescent="0.3">
      <c r="A8" s="61">
        <f t="shared" si="0"/>
        <v>3</v>
      </c>
      <c r="B8" s="40" t="s">
        <v>151</v>
      </c>
      <c r="C8" s="86" t="s">
        <v>76</v>
      </c>
      <c r="D8" s="41" t="str">
        <f t="shared" si="1"/>
        <v>Open PDF POUR CONCRETE.POUR CONCRETE 003</v>
      </c>
      <c r="E8" s="38" t="s">
        <v>264</v>
      </c>
      <c r="F8" s="27" t="s">
        <v>17</v>
      </c>
      <c r="G8" s="27">
        <v>44779</v>
      </c>
      <c r="H8" s="27">
        <v>44720</v>
      </c>
      <c r="I8" s="238" t="s">
        <v>93</v>
      </c>
      <c r="J8" s="27"/>
      <c r="K8" s="27"/>
      <c r="L8" s="27"/>
      <c r="M8" s="238"/>
      <c r="N8" s="12" t="str">
        <f t="shared" si="2"/>
        <v>Open PDF POUR CONCRETE.POUR CONCRETE 003</v>
      </c>
    </row>
    <row r="9" spans="1:15" ht="60.75" customHeight="1" x14ac:dyDescent="0.3">
      <c r="A9" s="61">
        <f t="shared" si="0"/>
        <v>4</v>
      </c>
      <c r="B9" s="40" t="s">
        <v>152</v>
      </c>
      <c r="C9" s="86" t="s">
        <v>76</v>
      </c>
      <c r="D9" s="41" t="str">
        <f t="shared" si="1"/>
        <v>Open PDF POUR CONCRETE.POUR CONCRETE 004</v>
      </c>
      <c r="E9" s="38" t="s">
        <v>154</v>
      </c>
      <c r="F9" s="27" t="s">
        <v>17</v>
      </c>
      <c r="G9" s="27">
        <v>44787</v>
      </c>
      <c r="H9" s="27">
        <v>8262</v>
      </c>
      <c r="I9" s="238" t="s">
        <v>93</v>
      </c>
      <c r="J9" s="27"/>
      <c r="K9" s="27"/>
      <c r="L9" s="27"/>
      <c r="M9" s="238"/>
      <c r="N9" s="12" t="str">
        <f t="shared" si="2"/>
        <v>Open PDF POUR CONCRETE.POUR CONCRETE 004</v>
      </c>
    </row>
    <row r="10" spans="1:15" ht="60.75" customHeight="1" x14ac:dyDescent="0.3">
      <c r="A10" s="61">
        <f t="shared" si="0"/>
        <v>5</v>
      </c>
      <c r="B10" s="40" t="s">
        <v>153</v>
      </c>
      <c r="C10" s="86" t="s">
        <v>76</v>
      </c>
      <c r="D10" s="41" t="str">
        <f t="shared" si="1"/>
        <v>Open PDF POUR CONCRETE.POUR CONCRETE 005</v>
      </c>
      <c r="E10" s="38" t="s">
        <v>154</v>
      </c>
      <c r="F10" s="27" t="s">
        <v>17</v>
      </c>
      <c r="G10" s="27">
        <v>44793</v>
      </c>
      <c r="H10" s="27">
        <v>8269</v>
      </c>
      <c r="I10" s="238" t="s">
        <v>93</v>
      </c>
      <c r="J10" s="27"/>
      <c r="K10" s="27"/>
      <c r="L10" s="27"/>
      <c r="M10" s="238"/>
      <c r="N10" s="12" t="str">
        <f t="shared" si="2"/>
        <v>Open PDF POUR CONCRETE.POUR CONCRETE 005</v>
      </c>
    </row>
    <row r="11" spans="1:15" ht="60.75" customHeight="1" x14ac:dyDescent="0.3">
      <c r="A11" s="61">
        <f t="shared" si="0"/>
        <v>6</v>
      </c>
      <c r="B11" s="40" t="s">
        <v>156</v>
      </c>
      <c r="C11" s="86" t="s">
        <v>76</v>
      </c>
      <c r="D11" s="41" t="str">
        <f t="shared" si="1"/>
        <v>Open PDF POUR CONCRETE.POUR CONCRETE 006</v>
      </c>
      <c r="E11" s="38" t="s">
        <v>154</v>
      </c>
      <c r="F11" s="27" t="s">
        <v>17</v>
      </c>
      <c r="G11" s="27">
        <v>44794</v>
      </c>
      <c r="H11" s="27">
        <v>8270</v>
      </c>
      <c r="I11" s="238" t="s">
        <v>93</v>
      </c>
      <c r="J11" s="27"/>
      <c r="K11" s="27"/>
      <c r="L11" s="27"/>
      <c r="M11" s="238"/>
      <c r="N11" s="12" t="str">
        <f t="shared" si="2"/>
        <v>Open PDF POUR CONCRETE.POUR CONCRETE 006</v>
      </c>
    </row>
    <row r="12" spans="1:15" ht="60.75" customHeight="1" x14ac:dyDescent="0.3">
      <c r="A12" s="61">
        <f t="shared" si="0"/>
        <v>7</v>
      </c>
      <c r="B12" s="40" t="s">
        <v>157</v>
      </c>
      <c r="C12" s="86" t="s">
        <v>76</v>
      </c>
      <c r="D12" s="41" t="str">
        <f t="shared" si="1"/>
        <v>Open PDF POUR CONCRETE.POUR CONCRETE 007</v>
      </c>
      <c r="E12" s="38" t="s">
        <v>162</v>
      </c>
      <c r="F12" s="27" t="s">
        <v>17</v>
      </c>
      <c r="G12" s="27">
        <v>44796</v>
      </c>
      <c r="H12" s="27">
        <v>8271</v>
      </c>
      <c r="I12" s="238" t="s">
        <v>93</v>
      </c>
      <c r="J12" s="27"/>
      <c r="K12" s="27"/>
      <c r="L12" s="27"/>
      <c r="M12" s="238"/>
      <c r="N12" s="12" t="str">
        <f t="shared" si="2"/>
        <v>Open PDF POUR CONCRETE.POUR CONCRETE 007</v>
      </c>
    </row>
    <row r="13" spans="1:15" ht="60.75" customHeight="1" x14ac:dyDescent="0.3">
      <c r="A13" s="61">
        <f t="shared" si="0"/>
        <v>8</v>
      </c>
      <c r="B13" s="40" t="s">
        <v>158</v>
      </c>
      <c r="C13" s="86" t="s">
        <v>76</v>
      </c>
      <c r="D13" s="41" t="str">
        <f t="shared" si="1"/>
        <v>Open PDF POUR CONCRETE.POUR CONCRETE 008</v>
      </c>
      <c r="E13" s="38" t="s">
        <v>162</v>
      </c>
      <c r="F13" s="27" t="s">
        <v>17</v>
      </c>
      <c r="G13" s="27">
        <v>44797</v>
      </c>
      <c r="H13" s="27">
        <v>8272</v>
      </c>
      <c r="I13" s="238" t="s">
        <v>93</v>
      </c>
      <c r="J13" s="27"/>
      <c r="K13" s="27"/>
      <c r="L13" s="27"/>
      <c r="M13" s="238"/>
      <c r="N13" s="12" t="str">
        <f t="shared" si="2"/>
        <v>Open PDF POUR CONCRETE.POUR CONCRETE 008</v>
      </c>
    </row>
    <row r="14" spans="1:15" ht="60.75" customHeight="1" x14ac:dyDescent="0.3">
      <c r="A14" s="61">
        <f t="shared" si="0"/>
        <v>9</v>
      </c>
      <c r="B14" s="40" t="s">
        <v>161</v>
      </c>
      <c r="C14" s="86" t="s">
        <v>76</v>
      </c>
      <c r="D14" s="41" t="str">
        <f t="shared" si="1"/>
        <v>Open PDF POUR CONCRETE.POUR CONCRETE 009</v>
      </c>
      <c r="E14" s="38" t="s">
        <v>312</v>
      </c>
      <c r="F14" s="27" t="s">
        <v>17</v>
      </c>
      <c r="G14" s="27">
        <v>44804</v>
      </c>
      <c r="H14" s="27">
        <v>44804</v>
      </c>
      <c r="I14" s="238" t="s">
        <v>93</v>
      </c>
      <c r="J14" s="27"/>
      <c r="K14" s="27"/>
      <c r="L14" s="27"/>
      <c r="M14" s="238"/>
      <c r="N14" s="12" t="str">
        <f t="shared" si="2"/>
        <v>Open PDF POUR CONCRETE.POUR CONCRETE 009</v>
      </c>
    </row>
    <row r="15" spans="1:15" ht="60.75" customHeight="1" x14ac:dyDescent="0.3">
      <c r="A15" s="61">
        <f t="shared" si="0"/>
        <v>10</v>
      </c>
      <c r="B15" s="40" t="s">
        <v>311</v>
      </c>
      <c r="C15" s="86" t="s">
        <v>76</v>
      </c>
      <c r="D15" s="41" t="str">
        <f t="shared" si="1"/>
        <v>Open PDF POUR CONCRETE.POUR CONCRETE 010</v>
      </c>
      <c r="E15" s="38" t="s">
        <v>414</v>
      </c>
      <c r="F15" s="27" t="s">
        <v>17</v>
      </c>
      <c r="G15" s="27">
        <v>44815</v>
      </c>
      <c r="H15" s="27">
        <v>0.81818181818181823</v>
      </c>
      <c r="I15" s="238" t="s">
        <v>62</v>
      </c>
      <c r="J15" s="27"/>
      <c r="K15" s="27"/>
      <c r="L15" s="27"/>
      <c r="M15" s="238"/>
      <c r="N15" s="12" t="str">
        <f t="shared" si="2"/>
        <v>Open PDF POUR CONCRETE.POUR CONCRETE 010</v>
      </c>
    </row>
    <row r="16" spans="1:15" ht="60.75" customHeight="1" x14ac:dyDescent="0.3">
      <c r="A16" s="61">
        <f t="shared" si="0"/>
        <v>11</v>
      </c>
      <c r="B16" s="40" t="s">
        <v>411</v>
      </c>
      <c r="C16" s="86" t="s">
        <v>76</v>
      </c>
      <c r="D16" s="41" t="str">
        <f t="shared" si="1"/>
        <v>Open PDF POUR CONCRETE.POUR CONCRETE 011</v>
      </c>
      <c r="E16" s="38" t="s">
        <v>415</v>
      </c>
      <c r="F16" s="27" t="s">
        <v>17</v>
      </c>
      <c r="G16" s="27">
        <v>44818</v>
      </c>
      <c r="H16" s="27">
        <v>44819</v>
      </c>
      <c r="I16" s="238" t="s">
        <v>62</v>
      </c>
      <c r="J16" s="27"/>
      <c r="K16" s="27"/>
      <c r="L16" s="27"/>
      <c r="M16" s="238"/>
      <c r="N16" s="12" t="str">
        <f t="shared" si="2"/>
        <v>Open PDF POUR CONCRETE.POUR CONCRETE 011</v>
      </c>
    </row>
    <row r="17" spans="1:18" ht="60.75" customHeight="1" x14ac:dyDescent="0.3">
      <c r="A17" s="61">
        <f t="shared" si="0"/>
        <v>12</v>
      </c>
      <c r="B17" s="40" t="s">
        <v>412</v>
      </c>
      <c r="C17" s="86" t="s">
        <v>495</v>
      </c>
      <c r="D17" s="41" t="str">
        <f t="shared" si="1"/>
        <v>Open PDF POUR CONCRETE.POUR CONCRETE 012</v>
      </c>
      <c r="E17" s="38" t="s">
        <v>416</v>
      </c>
      <c r="F17" s="27" t="s">
        <v>17</v>
      </c>
      <c r="G17" s="27">
        <v>44822</v>
      </c>
      <c r="H17" s="27">
        <v>44822</v>
      </c>
      <c r="I17" s="238" t="s">
        <v>93</v>
      </c>
      <c r="J17" s="27"/>
      <c r="K17" s="27"/>
      <c r="L17" s="27"/>
      <c r="M17" s="238"/>
      <c r="N17" s="12" t="str">
        <f t="shared" si="2"/>
        <v>Open PDF POUR CONCRETE.POUR CONCRETE 012</v>
      </c>
    </row>
    <row r="18" spans="1:18" ht="60.75" customHeight="1" x14ac:dyDescent="0.3">
      <c r="A18" s="61">
        <f t="shared" si="0"/>
        <v>13</v>
      </c>
      <c r="B18" s="40" t="s">
        <v>413</v>
      </c>
      <c r="C18" s="86" t="s">
        <v>495</v>
      </c>
      <c r="D18" s="41" t="str">
        <f t="shared" si="1"/>
        <v>Open PDF POUR CONCRETE.POUR CONCRETE 013</v>
      </c>
      <c r="E18" s="38" t="s">
        <v>416</v>
      </c>
      <c r="F18" s="27" t="s">
        <v>17</v>
      </c>
      <c r="G18" s="27">
        <v>44832</v>
      </c>
      <c r="H18" s="27">
        <v>44832</v>
      </c>
      <c r="I18" s="238" t="s">
        <v>93</v>
      </c>
      <c r="J18" s="27"/>
      <c r="K18" s="27"/>
      <c r="L18" s="27"/>
      <c r="M18" s="238"/>
      <c r="N18" s="12" t="str">
        <f t="shared" si="2"/>
        <v>Open PDF POUR CONCRETE.POUR CONCRETE 013</v>
      </c>
    </row>
    <row r="19" spans="1:18" ht="60.75" customHeight="1" x14ac:dyDescent="0.3">
      <c r="A19" s="61">
        <f t="shared" si="0"/>
        <v>14</v>
      </c>
      <c r="B19" s="40" t="s">
        <v>459</v>
      </c>
      <c r="C19" s="86" t="s">
        <v>76</v>
      </c>
      <c r="D19" s="41" t="str">
        <f t="shared" si="1"/>
        <v>Open PDF POUR CONCRETE.POUR CONCRETE 015</v>
      </c>
      <c r="E19" s="38" t="s">
        <v>460</v>
      </c>
      <c r="F19" s="27" t="s">
        <v>17</v>
      </c>
      <c r="G19" s="27">
        <v>44839</v>
      </c>
      <c r="H19" s="27">
        <v>44840</v>
      </c>
      <c r="I19" s="238" t="s">
        <v>62</v>
      </c>
      <c r="J19" s="27"/>
      <c r="K19" s="27"/>
      <c r="L19" s="27"/>
      <c r="M19" s="238"/>
      <c r="N19" s="12" t="str">
        <f t="shared" si="2"/>
        <v>Open PDF POUR CONCRETE.POUR CONCRETE 015</v>
      </c>
    </row>
    <row r="20" spans="1:18" ht="60.75" customHeight="1" x14ac:dyDescent="0.3">
      <c r="A20" s="61">
        <f t="shared" si="0"/>
        <v>15</v>
      </c>
      <c r="B20" s="40" t="s">
        <v>486</v>
      </c>
      <c r="C20" s="86" t="s">
        <v>76</v>
      </c>
      <c r="D20" s="41" t="str">
        <f t="shared" si="1"/>
        <v>Open PDF POUR CONCRETE.POUR CONCRETE 016</v>
      </c>
      <c r="E20" s="38" t="s">
        <v>487</v>
      </c>
      <c r="F20" s="27" t="s">
        <v>17</v>
      </c>
      <c r="G20" s="27">
        <v>44844</v>
      </c>
      <c r="H20" s="27">
        <v>44844</v>
      </c>
      <c r="I20" s="238" t="s">
        <v>93</v>
      </c>
      <c r="J20" s="27"/>
      <c r="K20" s="27"/>
      <c r="L20" s="27"/>
      <c r="M20" s="238"/>
      <c r="N20" s="12" t="str">
        <f t="shared" si="2"/>
        <v>Open PDF POUR CONCRETE.POUR CONCRETE 016</v>
      </c>
    </row>
    <row r="21" spans="1:18" ht="60.75" customHeight="1" x14ac:dyDescent="0.3">
      <c r="A21" s="61">
        <f t="shared" si="0"/>
        <v>16</v>
      </c>
      <c r="B21" s="40" t="s">
        <v>635</v>
      </c>
      <c r="C21" s="86" t="s">
        <v>76</v>
      </c>
      <c r="D21" s="41" t="str">
        <f t="shared" si="1"/>
        <v>Open PDF POUR CONCRETE.POUR CONCRETE 017</v>
      </c>
      <c r="E21" s="38" t="s">
        <v>1088</v>
      </c>
      <c r="F21" s="27" t="s">
        <v>17</v>
      </c>
      <c r="G21" s="27">
        <v>44857</v>
      </c>
      <c r="H21" s="27">
        <v>44857</v>
      </c>
      <c r="I21" s="238" t="s">
        <v>26</v>
      </c>
      <c r="J21" s="27"/>
      <c r="K21" s="27"/>
      <c r="L21" s="27"/>
      <c r="M21" s="238"/>
      <c r="N21" s="12" t="str">
        <f t="shared" si="2"/>
        <v>Open PDF POUR CONCRETE.POUR CONCRETE 017</v>
      </c>
    </row>
    <row r="22" spans="1:18" ht="60.75" customHeight="1" x14ac:dyDescent="0.3">
      <c r="A22" s="61">
        <f t="shared" si="0"/>
        <v>17</v>
      </c>
      <c r="B22" s="40" t="s">
        <v>636</v>
      </c>
      <c r="C22" s="86" t="s">
        <v>76</v>
      </c>
      <c r="D22" s="41" t="str">
        <f t="shared" si="1"/>
        <v>Open PDF POUR CONCRETE.POUR CONCRETE 018</v>
      </c>
      <c r="E22" s="38" t="s">
        <v>637</v>
      </c>
      <c r="F22" s="27" t="s">
        <v>17</v>
      </c>
      <c r="G22" s="27">
        <v>44860</v>
      </c>
      <c r="H22" s="27">
        <v>44861</v>
      </c>
      <c r="I22" s="238" t="s">
        <v>93</v>
      </c>
      <c r="J22" s="27"/>
      <c r="K22" s="27"/>
      <c r="L22" s="27"/>
      <c r="M22" s="238"/>
      <c r="N22" s="12" t="str">
        <f t="shared" si="2"/>
        <v>Open PDF POUR CONCRETE.POUR CONCRETE 018</v>
      </c>
    </row>
    <row r="23" spans="1:18" ht="60.75" customHeight="1" x14ac:dyDescent="0.3">
      <c r="A23" s="61">
        <f t="shared" si="0"/>
        <v>18</v>
      </c>
      <c r="B23" s="40" t="s">
        <v>1089</v>
      </c>
      <c r="C23" s="86" t="s">
        <v>76</v>
      </c>
      <c r="D23" s="41" t="str">
        <f t="shared" si="1"/>
        <v>Open PDF POUR CONCRETE.POUR CONCRETE 019</v>
      </c>
      <c r="E23" s="38" t="s">
        <v>1090</v>
      </c>
      <c r="F23" s="27" t="s">
        <v>17</v>
      </c>
      <c r="G23" s="27">
        <v>44871</v>
      </c>
      <c r="H23" s="27">
        <v>44871</v>
      </c>
      <c r="I23" s="238" t="s">
        <v>26</v>
      </c>
      <c r="J23" s="27"/>
      <c r="K23" s="27"/>
      <c r="L23" s="27"/>
      <c r="M23" s="238"/>
      <c r="N23" s="12" t="str">
        <f t="shared" si="2"/>
        <v>Open PDF POUR CONCRETE.POUR CONCRETE 019</v>
      </c>
    </row>
    <row r="24" spans="1:18" ht="60.75" customHeight="1" x14ac:dyDescent="0.3">
      <c r="A24" s="61">
        <f t="shared" si="0"/>
        <v>19</v>
      </c>
      <c r="B24" s="40" t="s">
        <v>1092</v>
      </c>
      <c r="C24" s="86" t="s">
        <v>76</v>
      </c>
      <c r="D24" s="41" t="str">
        <f t="shared" si="1"/>
        <v>Open PDF POUR CONCRETE.POUR CONCRETE 020</v>
      </c>
      <c r="E24" s="38" t="s">
        <v>1091</v>
      </c>
      <c r="F24" s="27" t="s">
        <v>17</v>
      </c>
      <c r="G24" s="27">
        <v>44875</v>
      </c>
      <c r="H24" s="27">
        <v>44875</v>
      </c>
      <c r="I24" s="238" t="s">
        <v>26</v>
      </c>
      <c r="J24" s="27"/>
      <c r="K24" s="27"/>
      <c r="L24" s="27"/>
      <c r="M24" s="238"/>
      <c r="N24" s="12" t="str">
        <f t="shared" si="2"/>
        <v>Open PDF POUR CONCRETE.POUR CONCRETE 020</v>
      </c>
    </row>
    <row r="25" spans="1:18" ht="60.75" customHeight="1" x14ac:dyDescent="0.3">
      <c r="A25" s="61">
        <f t="shared" si="0"/>
        <v>20</v>
      </c>
      <c r="B25" s="40" t="s">
        <v>1093</v>
      </c>
      <c r="C25" s="86" t="s">
        <v>76</v>
      </c>
      <c r="D25" s="41" t="str">
        <f t="shared" si="1"/>
        <v>Open PDF POUR CONCRETE.POUR CONCRETE 021</v>
      </c>
      <c r="E25" s="236" t="s">
        <v>1094</v>
      </c>
      <c r="F25" s="27" t="s">
        <v>17</v>
      </c>
      <c r="G25" s="27">
        <v>44978</v>
      </c>
      <c r="H25" s="27">
        <v>44979</v>
      </c>
      <c r="I25" s="238" t="s">
        <v>26</v>
      </c>
      <c r="J25" s="27" t="s">
        <v>17</v>
      </c>
      <c r="K25" s="27">
        <v>45073</v>
      </c>
      <c r="L25" s="27">
        <v>45074</v>
      </c>
      <c r="M25" s="238" t="s">
        <v>93</v>
      </c>
      <c r="N25" s="12" t="str">
        <f t="shared" si="2"/>
        <v>Open PDF POUR CONCRETE.POUR CONCRETE 021</v>
      </c>
      <c r="P25"/>
      <c r="Q25"/>
      <c r="R25"/>
    </row>
    <row r="26" spans="1:18" ht="60.75" customHeight="1" x14ac:dyDescent="0.3">
      <c r="A26" s="61">
        <f t="shared" si="0"/>
        <v>21</v>
      </c>
      <c r="B26" s="40" t="s">
        <v>1185</v>
      </c>
      <c r="C26" s="86" t="s">
        <v>76</v>
      </c>
      <c r="D26" s="41" t="str">
        <f t="shared" si="1"/>
        <v>Open PDF POUR CONCRETE.POUR CONCRETE 029</v>
      </c>
      <c r="E26" s="236" t="s">
        <v>9679</v>
      </c>
      <c r="F26" s="27" t="s">
        <v>17</v>
      </c>
      <c r="G26" s="27">
        <v>44982</v>
      </c>
      <c r="H26" s="27">
        <v>44982</v>
      </c>
      <c r="I26" s="238" t="s">
        <v>26</v>
      </c>
      <c r="J26" s="27" t="s">
        <v>17</v>
      </c>
      <c r="K26" s="27">
        <v>45073</v>
      </c>
      <c r="L26" s="27">
        <v>45074</v>
      </c>
      <c r="M26" s="238" t="s">
        <v>93</v>
      </c>
      <c r="N26" s="12" t="str">
        <f t="shared" si="2"/>
        <v>Open PDF POUR CONCRETE.POUR CONCRETE 029</v>
      </c>
      <c r="P26"/>
      <c r="Q26"/>
      <c r="R26"/>
    </row>
    <row r="27" spans="1:18" ht="60.75" customHeight="1" x14ac:dyDescent="0.3">
      <c r="A27" s="61">
        <f t="shared" si="0"/>
        <v>22</v>
      </c>
      <c r="B27" s="40" t="s">
        <v>1186</v>
      </c>
      <c r="C27" s="86" t="s">
        <v>76</v>
      </c>
      <c r="D27" s="41" t="str">
        <f t="shared" si="1"/>
        <v>Open PDF POUR CONCRETE.POUR CONCRETE 030</v>
      </c>
      <c r="E27" s="38" t="s">
        <v>1187</v>
      </c>
      <c r="F27" s="27" t="s">
        <v>17</v>
      </c>
      <c r="G27" s="27">
        <v>44984</v>
      </c>
      <c r="H27" s="27">
        <v>44984</v>
      </c>
      <c r="I27" s="238" t="s">
        <v>26</v>
      </c>
      <c r="J27" s="27" t="s">
        <v>17</v>
      </c>
      <c r="K27" s="27">
        <v>45073</v>
      </c>
      <c r="L27" s="27">
        <v>45074</v>
      </c>
      <c r="M27" s="238" t="s">
        <v>93</v>
      </c>
      <c r="N27" s="12" t="str">
        <f t="shared" si="2"/>
        <v>Open PDF POUR CONCRETE.POUR CONCRETE 030</v>
      </c>
      <c r="P27"/>
      <c r="Q27"/>
      <c r="R27"/>
    </row>
    <row r="28" spans="1:18" ht="60.75" customHeight="1" x14ac:dyDescent="0.3">
      <c r="A28" s="61">
        <f t="shared" si="0"/>
        <v>23</v>
      </c>
      <c r="B28" s="40" t="s">
        <v>1097</v>
      </c>
      <c r="C28" s="86" t="s">
        <v>76</v>
      </c>
      <c r="D28" s="41" t="str">
        <f t="shared" si="1"/>
        <v>Open PDF POUR CONCRETE.POUR CONCRETE 031</v>
      </c>
      <c r="E28" s="38" t="s">
        <v>1098</v>
      </c>
      <c r="F28" s="27" t="s">
        <v>17</v>
      </c>
      <c r="G28" s="27">
        <v>44985</v>
      </c>
      <c r="H28" s="27">
        <v>44985</v>
      </c>
      <c r="I28" s="238" t="s">
        <v>26</v>
      </c>
      <c r="J28" s="27" t="s">
        <v>17</v>
      </c>
      <c r="K28" s="27">
        <v>45073</v>
      </c>
      <c r="L28" s="27">
        <v>45074</v>
      </c>
      <c r="M28" s="238" t="s">
        <v>93</v>
      </c>
      <c r="N28" s="12" t="str">
        <f t="shared" si="2"/>
        <v>Open PDF POUR CONCRETE.POUR CONCRETE 031</v>
      </c>
      <c r="P28"/>
      <c r="Q28"/>
      <c r="R28"/>
    </row>
    <row r="29" spans="1:18" ht="60.75" customHeight="1" x14ac:dyDescent="0.3">
      <c r="A29" s="61">
        <f t="shared" si="0"/>
        <v>24</v>
      </c>
      <c r="B29" s="40" t="s">
        <v>1105</v>
      </c>
      <c r="C29" s="86" t="s">
        <v>76</v>
      </c>
      <c r="D29" s="41" t="str">
        <f t="shared" si="1"/>
        <v>Open PDF POUR CONCRETE.POUR CONCRETE 033</v>
      </c>
      <c r="E29" s="38" t="s">
        <v>1099</v>
      </c>
      <c r="F29" s="27" t="s">
        <v>17</v>
      </c>
      <c r="G29" s="27">
        <v>44986</v>
      </c>
      <c r="H29" s="27">
        <v>44986</v>
      </c>
      <c r="I29" s="238" t="s">
        <v>26</v>
      </c>
      <c r="J29" s="27" t="s">
        <v>17</v>
      </c>
      <c r="K29" s="27">
        <v>45073</v>
      </c>
      <c r="L29" s="27">
        <v>45074</v>
      </c>
      <c r="M29" s="238" t="s">
        <v>93</v>
      </c>
      <c r="N29" s="12" t="str">
        <f t="shared" si="2"/>
        <v>Open PDF POUR CONCRETE.POUR CONCRETE 033</v>
      </c>
      <c r="P29"/>
      <c r="Q29"/>
      <c r="R29"/>
    </row>
    <row r="30" spans="1:18" ht="60.75" customHeight="1" x14ac:dyDescent="0.3">
      <c r="A30" s="61">
        <f t="shared" si="0"/>
        <v>25</v>
      </c>
      <c r="B30" s="40" t="s">
        <v>1106</v>
      </c>
      <c r="C30" s="86" t="s">
        <v>76</v>
      </c>
      <c r="D30" s="41" t="str">
        <f t="shared" si="1"/>
        <v>Open PDF POUR CONCRETE.POUR CONCRETE 035</v>
      </c>
      <c r="E30" s="38" t="s">
        <v>1100</v>
      </c>
      <c r="F30" s="27" t="s">
        <v>17</v>
      </c>
      <c r="G30" s="27">
        <v>44990</v>
      </c>
      <c r="H30" s="27">
        <v>44990</v>
      </c>
      <c r="I30" s="238" t="s">
        <v>26</v>
      </c>
      <c r="J30" s="27" t="s">
        <v>17</v>
      </c>
      <c r="K30" s="27">
        <v>45073</v>
      </c>
      <c r="L30" s="27">
        <v>45074</v>
      </c>
      <c r="M30" s="238" t="s">
        <v>93</v>
      </c>
      <c r="N30" s="12" t="str">
        <f t="shared" si="2"/>
        <v>Open PDF POUR CONCRETE.POUR CONCRETE 035</v>
      </c>
      <c r="P30"/>
      <c r="Q30"/>
      <c r="R30"/>
    </row>
    <row r="31" spans="1:18" ht="60.75" customHeight="1" x14ac:dyDescent="0.3">
      <c r="A31" s="61">
        <f t="shared" si="0"/>
        <v>26</v>
      </c>
      <c r="B31" s="40" t="s">
        <v>1107</v>
      </c>
      <c r="C31" s="86" t="s">
        <v>76</v>
      </c>
      <c r="D31" s="41" t="str">
        <f t="shared" si="1"/>
        <v>Open PDF POUR CONCRETE.POUR CONCRETE 036</v>
      </c>
      <c r="E31" s="38" t="s">
        <v>1101</v>
      </c>
      <c r="F31" s="27" t="s">
        <v>17</v>
      </c>
      <c r="G31" s="27">
        <v>44990</v>
      </c>
      <c r="H31" s="27">
        <v>44990</v>
      </c>
      <c r="I31" s="238" t="s">
        <v>26</v>
      </c>
      <c r="J31" s="27" t="s">
        <v>17</v>
      </c>
      <c r="K31" s="27">
        <v>45073</v>
      </c>
      <c r="L31" s="27">
        <v>45074</v>
      </c>
      <c r="M31" s="238" t="s">
        <v>93</v>
      </c>
      <c r="N31" s="12" t="str">
        <f t="shared" si="2"/>
        <v>Open PDF POUR CONCRETE.POUR CONCRETE 036</v>
      </c>
      <c r="P31"/>
      <c r="Q31"/>
      <c r="R31"/>
    </row>
    <row r="32" spans="1:18" ht="60.75" customHeight="1" x14ac:dyDescent="0.3">
      <c r="A32" s="61">
        <f t="shared" si="0"/>
        <v>27</v>
      </c>
      <c r="B32" s="40" t="s">
        <v>1108</v>
      </c>
      <c r="C32" s="86" t="s">
        <v>76</v>
      </c>
      <c r="D32" s="41" t="str">
        <f t="shared" si="1"/>
        <v>Open PDF POUR CONCRETE.POUR CONCRETE 037</v>
      </c>
      <c r="E32" s="38" t="s">
        <v>1102</v>
      </c>
      <c r="F32" s="27" t="s">
        <v>17</v>
      </c>
      <c r="G32" s="27">
        <v>44991</v>
      </c>
      <c r="H32" s="27">
        <v>44991</v>
      </c>
      <c r="I32" s="238" t="s">
        <v>26</v>
      </c>
      <c r="J32" s="27" t="s">
        <v>17</v>
      </c>
      <c r="K32" s="27">
        <v>45073</v>
      </c>
      <c r="L32" s="27">
        <v>45074</v>
      </c>
      <c r="M32" s="238" t="s">
        <v>93</v>
      </c>
      <c r="N32" s="12" t="str">
        <f t="shared" si="2"/>
        <v>Open PDF POUR CONCRETE.POUR CONCRETE 037</v>
      </c>
      <c r="P32"/>
      <c r="Q32"/>
      <c r="R32"/>
    </row>
    <row r="33" spans="1:18" ht="60.75" customHeight="1" x14ac:dyDescent="0.3">
      <c r="A33" s="61">
        <f t="shared" si="0"/>
        <v>28</v>
      </c>
      <c r="B33" s="40" t="s">
        <v>1109</v>
      </c>
      <c r="C33" s="86" t="s">
        <v>76</v>
      </c>
      <c r="D33" s="41" t="str">
        <f t="shared" si="1"/>
        <v>Open PDF POUR CONCRETE.POUR CONCRETE 038</v>
      </c>
      <c r="E33" s="38" t="s">
        <v>1103</v>
      </c>
      <c r="F33" s="27" t="s">
        <v>17</v>
      </c>
      <c r="G33" s="27">
        <v>44992</v>
      </c>
      <c r="H33" s="27">
        <v>44992</v>
      </c>
      <c r="I33" s="238" t="s">
        <v>26</v>
      </c>
      <c r="J33" s="27"/>
      <c r="K33" s="27"/>
      <c r="L33" s="27"/>
      <c r="M33" s="238"/>
      <c r="N33" s="12" t="str">
        <f t="shared" si="2"/>
        <v>Open PDF POUR CONCRETE.POUR CONCRETE 038</v>
      </c>
    </row>
    <row r="34" spans="1:18" ht="60.75" customHeight="1" x14ac:dyDescent="0.3">
      <c r="A34" s="61">
        <f t="shared" si="0"/>
        <v>29</v>
      </c>
      <c r="B34" s="40" t="s">
        <v>1110</v>
      </c>
      <c r="C34" s="86" t="s">
        <v>76</v>
      </c>
      <c r="D34" s="41" t="str">
        <f t="shared" si="1"/>
        <v>Open PDF POUR CONCRETE.POUR CONCRETE 039</v>
      </c>
      <c r="E34" s="38" t="s">
        <v>1104</v>
      </c>
      <c r="F34" s="27" t="s">
        <v>17</v>
      </c>
      <c r="G34" s="27">
        <v>44993</v>
      </c>
      <c r="H34" s="27">
        <v>44993</v>
      </c>
      <c r="I34" s="238" t="s">
        <v>26</v>
      </c>
      <c r="J34" s="27"/>
      <c r="K34" s="27"/>
      <c r="L34" s="27"/>
      <c r="M34" s="238"/>
      <c r="N34" s="12" t="str">
        <f t="shared" si="2"/>
        <v>Open PDF POUR CONCRETE.POUR CONCRETE 039</v>
      </c>
    </row>
    <row r="35" spans="1:18" ht="60.75" customHeight="1" x14ac:dyDescent="0.3">
      <c r="A35" s="61">
        <f t="shared" si="0"/>
        <v>30</v>
      </c>
      <c r="B35" s="40" t="s">
        <v>1096</v>
      </c>
      <c r="C35" s="86" t="s">
        <v>76</v>
      </c>
      <c r="D35" s="41" t="str">
        <f t="shared" si="1"/>
        <v>Open PDF POUR CONCRETE.POUR CONCRETE 040</v>
      </c>
      <c r="E35" s="38" t="s">
        <v>1095</v>
      </c>
      <c r="F35" s="27" t="s">
        <v>17</v>
      </c>
      <c r="G35" s="27">
        <v>44997</v>
      </c>
      <c r="H35" s="27">
        <v>44997</v>
      </c>
      <c r="I35" s="238" t="s">
        <v>26</v>
      </c>
      <c r="J35" s="27" t="s">
        <v>17</v>
      </c>
      <c r="K35" s="27">
        <v>45073</v>
      </c>
      <c r="L35" s="27">
        <v>45074</v>
      </c>
      <c r="M35" s="238" t="s">
        <v>93</v>
      </c>
      <c r="N35" s="12" t="str">
        <f t="shared" si="2"/>
        <v>Open PDF POUR CONCRETE.POUR CONCRETE 040</v>
      </c>
      <c r="P35"/>
      <c r="Q35"/>
      <c r="R35"/>
    </row>
    <row r="36" spans="1:18" ht="60.75" customHeight="1" x14ac:dyDescent="0.3">
      <c r="A36" s="61">
        <f t="shared" si="0"/>
        <v>31</v>
      </c>
      <c r="B36" s="40" t="s">
        <v>1143</v>
      </c>
      <c r="C36" s="86" t="s">
        <v>76</v>
      </c>
      <c r="D36" s="41" t="str">
        <f t="shared" si="1"/>
        <v>Open PDF POUR CONCRETE.POUR CONCRETE 041</v>
      </c>
      <c r="E36" s="38" t="s">
        <v>1145</v>
      </c>
      <c r="F36" s="27" t="s">
        <v>17</v>
      </c>
      <c r="G36" s="27">
        <v>44999</v>
      </c>
      <c r="H36" s="27">
        <v>44999</v>
      </c>
      <c r="I36" s="238" t="s">
        <v>26</v>
      </c>
      <c r="J36" s="27" t="s">
        <v>17</v>
      </c>
      <c r="K36" s="27">
        <v>45073</v>
      </c>
      <c r="L36" s="27">
        <v>45074</v>
      </c>
      <c r="M36" s="238" t="s">
        <v>93</v>
      </c>
      <c r="N36" s="12" t="str">
        <f t="shared" si="2"/>
        <v>Open PDF POUR CONCRETE.POUR CONCRETE 041</v>
      </c>
      <c r="P36"/>
      <c r="Q36"/>
      <c r="R36"/>
    </row>
    <row r="37" spans="1:18" ht="60.75" customHeight="1" x14ac:dyDescent="0.3">
      <c r="A37" s="61">
        <f t="shared" si="0"/>
        <v>32</v>
      </c>
      <c r="B37" s="40" t="s">
        <v>1144</v>
      </c>
      <c r="C37" s="86" t="s">
        <v>76</v>
      </c>
      <c r="D37" s="41" t="str">
        <f t="shared" si="1"/>
        <v>Open PDF POUR CONCRETE.POUR CONCRETE 042</v>
      </c>
      <c r="E37" s="38" t="s">
        <v>3350</v>
      </c>
      <c r="F37" s="27" t="s">
        <v>17</v>
      </c>
      <c r="G37" s="27">
        <v>44999</v>
      </c>
      <c r="H37" s="27">
        <v>44999</v>
      </c>
      <c r="I37" s="238" t="s">
        <v>26</v>
      </c>
      <c r="J37" s="27" t="s">
        <v>17</v>
      </c>
      <c r="K37" s="27">
        <v>45223</v>
      </c>
      <c r="L37" s="27">
        <v>45333</v>
      </c>
      <c r="M37" s="238" t="s">
        <v>62</v>
      </c>
      <c r="N37" s="12" t="str">
        <f t="shared" si="2"/>
        <v>Open PDF POUR CONCRETE.POUR CONCRETE 042</v>
      </c>
      <c r="P37"/>
      <c r="Q37"/>
      <c r="R37"/>
    </row>
    <row r="38" spans="1:18" ht="60.75" customHeight="1" x14ac:dyDescent="0.3">
      <c r="A38" s="61">
        <f t="shared" si="0"/>
        <v>33</v>
      </c>
      <c r="B38" s="40" t="s">
        <v>1276</v>
      </c>
      <c r="C38" s="86" t="s">
        <v>76</v>
      </c>
      <c r="D38" s="41" t="str">
        <f t="shared" si="1"/>
        <v>Open PDF POUR CONCRETE.POUR CONCRETE 043</v>
      </c>
      <c r="E38" s="38" t="s">
        <v>1278</v>
      </c>
      <c r="F38" s="27" t="s">
        <v>17</v>
      </c>
      <c r="G38" s="27">
        <v>45006</v>
      </c>
      <c r="H38" s="27">
        <v>45006</v>
      </c>
      <c r="I38" s="238" t="s">
        <v>26</v>
      </c>
      <c r="J38" s="27" t="s">
        <v>17</v>
      </c>
      <c r="K38" s="27">
        <v>45073</v>
      </c>
      <c r="L38" s="27">
        <v>45006</v>
      </c>
      <c r="M38" s="238" t="s">
        <v>93</v>
      </c>
      <c r="N38" s="12" t="str">
        <f t="shared" si="2"/>
        <v>Open PDF POUR CONCRETE.POUR CONCRETE 043</v>
      </c>
      <c r="P38"/>
      <c r="Q38"/>
      <c r="R38"/>
    </row>
    <row r="39" spans="1:18" ht="60.75" customHeight="1" x14ac:dyDescent="0.3">
      <c r="A39" s="61">
        <f t="shared" si="0"/>
        <v>34</v>
      </c>
      <c r="B39" s="40" t="s">
        <v>1277</v>
      </c>
      <c r="C39" s="86" t="s">
        <v>76</v>
      </c>
      <c r="D39" s="41" t="str">
        <f t="shared" si="1"/>
        <v>Open PDF POUR CONCRETE.POUR CONCRETE 044</v>
      </c>
      <c r="E39" s="38" t="s">
        <v>1279</v>
      </c>
      <c r="F39" s="27" t="s">
        <v>17</v>
      </c>
      <c r="G39" s="27">
        <v>45012</v>
      </c>
      <c r="H39" s="27">
        <v>45012</v>
      </c>
      <c r="I39" s="238" t="s">
        <v>26</v>
      </c>
      <c r="J39" s="27" t="s">
        <v>17</v>
      </c>
      <c r="K39" s="27">
        <v>45073</v>
      </c>
      <c r="L39" s="27">
        <v>45074</v>
      </c>
      <c r="M39" s="238" t="s">
        <v>93</v>
      </c>
      <c r="N39" s="12" t="str">
        <f t="shared" si="2"/>
        <v>Open PDF POUR CONCRETE.POUR CONCRETE 044</v>
      </c>
      <c r="P39"/>
      <c r="Q39"/>
      <c r="R39"/>
    </row>
    <row r="40" spans="1:18" ht="60.75" customHeight="1" x14ac:dyDescent="0.3">
      <c r="A40" s="61">
        <f t="shared" si="0"/>
        <v>35</v>
      </c>
      <c r="B40" s="40" t="s">
        <v>1296</v>
      </c>
      <c r="C40" s="86" t="s">
        <v>76</v>
      </c>
      <c r="D40" s="41" t="str">
        <f t="shared" si="1"/>
        <v>Open PDF POUR CONCRETE.POUR CONCRETE 045</v>
      </c>
      <c r="E40" s="38" t="s">
        <v>1298</v>
      </c>
      <c r="F40" s="27" t="s">
        <v>17</v>
      </c>
      <c r="G40" s="27">
        <v>45012</v>
      </c>
      <c r="H40" s="27">
        <v>45012</v>
      </c>
      <c r="I40" s="238" t="s">
        <v>26</v>
      </c>
      <c r="J40" s="27" t="s">
        <v>17</v>
      </c>
      <c r="K40" s="27">
        <v>45073</v>
      </c>
      <c r="L40" s="27">
        <v>45074</v>
      </c>
      <c r="M40" s="238" t="s">
        <v>93</v>
      </c>
      <c r="N40" s="12" t="str">
        <f t="shared" si="2"/>
        <v>Open PDF POUR CONCRETE.POUR CONCRETE 045</v>
      </c>
      <c r="P40"/>
      <c r="Q40"/>
      <c r="R40"/>
    </row>
    <row r="41" spans="1:18" s="127" customFormat="1" ht="60.75" customHeight="1" x14ac:dyDescent="0.3">
      <c r="A41" s="232">
        <f t="shared" si="0"/>
        <v>36</v>
      </c>
      <c r="B41" s="233" t="s">
        <v>1297</v>
      </c>
      <c r="C41" s="234" t="s">
        <v>76</v>
      </c>
      <c r="D41" s="164" t="str">
        <f t="shared" si="1"/>
        <v>Open PDF POUR CONCRETE.POUR CONCRETE 046</v>
      </c>
      <c r="E41" s="38" t="s">
        <v>1299</v>
      </c>
      <c r="F41" s="126" t="s">
        <v>17</v>
      </c>
      <c r="G41" s="126">
        <v>45012</v>
      </c>
      <c r="H41" s="126">
        <v>45012</v>
      </c>
      <c r="I41" s="238" t="s">
        <v>26</v>
      </c>
      <c r="J41" s="126" t="s">
        <v>17</v>
      </c>
      <c r="K41" s="126">
        <v>45073</v>
      </c>
      <c r="L41" s="126">
        <v>45074</v>
      </c>
      <c r="M41" s="238" t="s">
        <v>93</v>
      </c>
      <c r="N41" s="12" t="str">
        <f t="shared" si="2"/>
        <v>Open PDF POUR CONCRETE.POUR CONCRETE 046</v>
      </c>
      <c r="O41" s="1039"/>
      <c r="P41"/>
      <c r="Q41"/>
      <c r="R41"/>
    </row>
    <row r="42" spans="1:18" ht="60.75" customHeight="1" x14ac:dyDescent="0.3">
      <c r="A42" s="61">
        <f t="shared" si="0"/>
        <v>37</v>
      </c>
      <c r="B42" s="40" t="s">
        <v>1347</v>
      </c>
      <c r="C42" s="86" t="s">
        <v>76</v>
      </c>
      <c r="D42" s="41" t="str">
        <f t="shared" si="1"/>
        <v>Open PDF POUR CONCRETE.POUR CONCRETE 047</v>
      </c>
      <c r="E42" s="38" t="s">
        <v>1349</v>
      </c>
      <c r="F42" s="27" t="s">
        <v>17</v>
      </c>
      <c r="G42" s="27">
        <v>45025</v>
      </c>
      <c r="H42" s="27">
        <v>45026</v>
      </c>
      <c r="I42" s="238" t="s">
        <v>26</v>
      </c>
      <c r="J42" s="27" t="s">
        <v>17</v>
      </c>
      <c r="K42" s="27">
        <v>45073</v>
      </c>
      <c r="L42" s="27">
        <v>45074</v>
      </c>
      <c r="M42" s="238" t="s">
        <v>93</v>
      </c>
      <c r="N42" s="12" t="str">
        <f t="shared" si="2"/>
        <v>Open PDF POUR CONCRETE.POUR CONCRETE 047</v>
      </c>
      <c r="P42"/>
      <c r="Q42"/>
      <c r="R42"/>
    </row>
    <row r="43" spans="1:18" ht="60.75" customHeight="1" x14ac:dyDescent="0.3">
      <c r="A43" s="61">
        <f t="shared" si="0"/>
        <v>38</v>
      </c>
      <c r="B43" s="40" t="s">
        <v>1348</v>
      </c>
      <c r="C43" s="86" t="s">
        <v>76</v>
      </c>
      <c r="D43" s="41" t="str">
        <f t="shared" si="1"/>
        <v>Open PDF POUR CONCRETE.POUR CONCRETE 048</v>
      </c>
      <c r="E43" s="38" t="s">
        <v>1350</v>
      </c>
      <c r="F43" s="27" t="s">
        <v>17</v>
      </c>
      <c r="G43" s="27">
        <v>45025</v>
      </c>
      <c r="H43" s="27">
        <v>45026</v>
      </c>
      <c r="I43" s="238" t="s">
        <v>26</v>
      </c>
      <c r="J43" s="27" t="s">
        <v>17</v>
      </c>
      <c r="K43" s="27">
        <v>45073</v>
      </c>
      <c r="L43" s="27">
        <v>45074</v>
      </c>
      <c r="M43" s="238" t="s">
        <v>93</v>
      </c>
      <c r="N43" s="12" t="str">
        <f t="shared" si="2"/>
        <v>Open PDF POUR CONCRETE.POUR CONCRETE 048</v>
      </c>
      <c r="P43"/>
      <c r="Q43"/>
      <c r="R43"/>
    </row>
    <row r="44" spans="1:18" ht="60.75" customHeight="1" x14ac:dyDescent="0.3">
      <c r="A44" s="61">
        <f t="shared" si="0"/>
        <v>39</v>
      </c>
      <c r="B44" s="40" t="s">
        <v>1366</v>
      </c>
      <c r="C44" s="86" t="s">
        <v>76</v>
      </c>
      <c r="D44" s="41" t="str">
        <f t="shared" si="1"/>
        <v>Open PDF POUR CONCRETE.POUR CONCRETE 049</v>
      </c>
      <c r="E44" s="38" t="s">
        <v>1367</v>
      </c>
      <c r="F44" s="27" t="s">
        <v>17</v>
      </c>
      <c r="G44" s="27">
        <v>45030</v>
      </c>
      <c r="H44" s="27">
        <v>45030</v>
      </c>
      <c r="I44" s="238" t="s">
        <v>26</v>
      </c>
      <c r="J44" s="27" t="s">
        <v>17</v>
      </c>
      <c r="K44" s="27">
        <v>45073</v>
      </c>
      <c r="L44" s="27">
        <v>45220</v>
      </c>
      <c r="M44" s="238" t="s">
        <v>62</v>
      </c>
      <c r="N44" s="12" t="str">
        <f t="shared" si="2"/>
        <v>Open PDF POUR CONCRETE.POUR CONCRETE 049</v>
      </c>
      <c r="P44"/>
      <c r="Q44"/>
      <c r="R44"/>
    </row>
    <row r="45" spans="1:18" ht="60.75" customHeight="1" x14ac:dyDescent="0.3">
      <c r="A45" s="61">
        <f t="shared" si="0"/>
        <v>40</v>
      </c>
      <c r="B45" s="40" t="s">
        <v>1374</v>
      </c>
      <c r="C45" s="86" t="s">
        <v>76</v>
      </c>
      <c r="D45" s="41" t="str">
        <f t="shared" si="1"/>
        <v>Open PDF POUR CONCRETE.POUR CONCRETE 050</v>
      </c>
      <c r="E45" s="38" t="s">
        <v>1375</v>
      </c>
      <c r="F45" s="27" t="s">
        <v>17</v>
      </c>
      <c r="G45" s="27">
        <v>45031</v>
      </c>
      <c r="H45" s="27">
        <v>45031</v>
      </c>
      <c r="I45" s="238" t="s">
        <v>26</v>
      </c>
      <c r="J45" s="27" t="s">
        <v>17</v>
      </c>
      <c r="K45" s="27">
        <v>45188</v>
      </c>
      <c r="L45" s="27">
        <v>45220</v>
      </c>
      <c r="M45" s="238" t="s">
        <v>62</v>
      </c>
      <c r="N45" s="12" t="str">
        <f t="shared" si="2"/>
        <v>Open PDF POUR CONCRETE.POUR CONCRETE 050</v>
      </c>
      <c r="P45"/>
      <c r="Q45"/>
      <c r="R45"/>
    </row>
    <row r="46" spans="1:18" ht="60.75" customHeight="1" x14ac:dyDescent="0.3">
      <c r="A46" s="61">
        <f t="shared" si="0"/>
        <v>41</v>
      </c>
      <c r="B46" s="40" t="s">
        <v>1423</v>
      </c>
      <c r="C46" s="86" t="s">
        <v>76</v>
      </c>
      <c r="D46" s="41" t="str">
        <f t="shared" si="1"/>
        <v>Open PDF POUR CONCRETE.POUR CONCRETE 051</v>
      </c>
      <c r="E46" s="38" t="s">
        <v>1538</v>
      </c>
      <c r="F46" s="27" t="s">
        <v>17</v>
      </c>
      <c r="G46" s="27">
        <v>45052</v>
      </c>
      <c r="H46" s="27">
        <v>45052</v>
      </c>
      <c r="I46" s="238" t="s">
        <v>26</v>
      </c>
      <c r="J46" s="27" t="s">
        <v>17</v>
      </c>
      <c r="K46" s="27">
        <v>45188</v>
      </c>
      <c r="L46" s="27">
        <v>45220</v>
      </c>
      <c r="M46" s="238" t="s">
        <v>62</v>
      </c>
      <c r="N46" s="12" t="str">
        <f t="shared" si="2"/>
        <v>Open PDF POUR CONCRETE.POUR CONCRETE 051</v>
      </c>
      <c r="P46"/>
      <c r="Q46"/>
      <c r="R46"/>
    </row>
    <row r="47" spans="1:18" ht="60.75" customHeight="1" x14ac:dyDescent="0.3">
      <c r="A47" s="61">
        <f t="shared" si="0"/>
        <v>42</v>
      </c>
      <c r="B47" s="40" t="s">
        <v>1537</v>
      </c>
      <c r="C47" s="86" t="s">
        <v>76</v>
      </c>
      <c r="D47" s="41" t="str">
        <f t="shared" si="1"/>
        <v>Open PDF POUR CONCRETE.POUR CONCRETE 052</v>
      </c>
      <c r="E47" s="38" t="s">
        <v>1574</v>
      </c>
      <c r="F47" s="27" t="s">
        <v>17</v>
      </c>
      <c r="G47" s="27">
        <v>45054</v>
      </c>
      <c r="H47" s="27">
        <v>45054</v>
      </c>
      <c r="I47" s="238" t="s">
        <v>26</v>
      </c>
      <c r="J47" s="27" t="s">
        <v>17</v>
      </c>
      <c r="K47" s="27">
        <v>45188</v>
      </c>
      <c r="L47" s="27">
        <v>45220</v>
      </c>
      <c r="M47" s="238" t="s">
        <v>62</v>
      </c>
      <c r="N47" s="12" t="str">
        <f t="shared" si="2"/>
        <v>Open PDF POUR CONCRETE.POUR CONCRETE 052</v>
      </c>
      <c r="P47"/>
      <c r="Q47"/>
      <c r="R47"/>
    </row>
    <row r="48" spans="1:18" ht="60.75" customHeight="1" x14ac:dyDescent="0.3">
      <c r="A48" s="61">
        <f t="shared" si="0"/>
        <v>43</v>
      </c>
      <c r="B48" s="40" t="s">
        <v>1552</v>
      </c>
      <c r="C48" s="86" t="s">
        <v>76</v>
      </c>
      <c r="D48" s="41" t="str">
        <f t="shared" si="1"/>
        <v>Open PDF POUR CONCRETE.POUR CONCRETE 053</v>
      </c>
      <c r="E48" s="38" t="s">
        <v>1553</v>
      </c>
      <c r="F48" s="27" t="s">
        <v>17</v>
      </c>
      <c r="G48" s="27">
        <v>45056</v>
      </c>
      <c r="H48" s="27">
        <v>45056</v>
      </c>
      <c r="I48" s="238" t="s">
        <v>26</v>
      </c>
      <c r="J48" s="27" t="s">
        <v>17</v>
      </c>
      <c r="K48" s="27">
        <v>45188</v>
      </c>
      <c r="L48" s="27">
        <v>45220</v>
      </c>
      <c r="M48" s="238" t="s">
        <v>62</v>
      </c>
      <c r="N48" s="12" t="str">
        <f t="shared" si="2"/>
        <v>Open PDF POUR CONCRETE.POUR CONCRETE 053</v>
      </c>
      <c r="P48"/>
      <c r="Q48"/>
      <c r="R48"/>
    </row>
    <row r="49" spans="1:18" ht="60.75" customHeight="1" x14ac:dyDescent="0.3">
      <c r="A49" s="61">
        <f t="shared" si="0"/>
        <v>44</v>
      </c>
      <c r="B49" s="40" t="s">
        <v>1568</v>
      </c>
      <c r="C49" s="86" t="s">
        <v>76</v>
      </c>
      <c r="D49" s="41" t="str">
        <f t="shared" si="1"/>
        <v>Open PDF POUR CONCRETE.POUR CONCRETE 054</v>
      </c>
      <c r="E49" s="38" t="s">
        <v>1557</v>
      </c>
      <c r="F49" s="27" t="s">
        <v>17</v>
      </c>
      <c r="G49" s="27">
        <v>45061</v>
      </c>
      <c r="H49" s="27">
        <v>45061</v>
      </c>
      <c r="I49" s="238" t="s">
        <v>26</v>
      </c>
      <c r="J49" s="27" t="s">
        <v>17</v>
      </c>
      <c r="K49" s="27">
        <v>45073</v>
      </c>
      <c r="L49" s="27">
        <v>45074</v>
      </c>
      <c r="M49" s="238" t="s">
        <v>93</v>
      </c>
      <c r="N49" s="12" t="str">
        <f t="shared" si="2"/>
        <v>Open PDF POUR CONCRETE.POUR CONCRETE 054</v>
      </c>
      <c r="P49"/>
      <c r="Q49"/>
      <c r="R49"/>
    </row>
    <row r="50" spans="1:18" ht="60.75" customHeight="1" x14ac:dyDescent="0.3">
      <c r="A50" s="61">
        <f t="shared" si="0"/>
        <v>45</v>
      </c>
      <c r="B50" s="40" t="s">
        <v>1616</v>
      </c>
      <c r="C50" s="86" t="s">
        <v>76</v>
      </c>
      <c r="D50" s="41" t="str">
        <f t="shared" si="1"/>
        <v>Open PDF POUR CONCRETE.POUR CONCRETE 055</v>
      </c>
      <c r="E50" s="38" t="s">
        <v>1583</v>
      </c>
      <c r="F50" s="27" t="s">
        <v>17</v>
      </c>
      <c r="G50" s="27">
        <v>45061</v>
      </c>
      <c r="H50" s="27">
        <v>45061</v>
      </c>
      <c r="I50" s="238" t="s">
        <v>26</v>
      </c>
      <c r="J50" s="27" t="s">
        <v>17</v>
      </c>
      <c r="K50" s="27">
        <v>45188</v>
      </c>
      <c r="L50" s="27">
        <v>45220</v>
      </c>
      <c r="M50" s="238" t="s">
        <v>62</v>
      </c>
      <c r="N50" s="12" t="str">
        <f t="shared" si="2"/>
        <v>Open PDF POUR CONCRETE.POUR CONCRETE 055</v>
      </c>
      <c r="P50"/>
      <c r="Q50"/>
      <c r="R50"/>
    </row>
    <row r="51" spans="1:18" ht="60.75" customHeight="1" x14ac:dyDescent="0.3">
      <c r="A51" s="61">
        <f t="shared" si="0"/>
        <v>46</v>
      </c>
      <c r="B51" s="40" t="s">
        <v>1617</v>
      </c>
      <c r="C51" s="86" t="s">
        <v>76</v>
      </c>
      <c r="D51" s="41" t="str">
        <f t="shared" si="1"/>
        <v>Open PDF POUR CONCRETE.POUR CONCRETE 056</v>
      </c>
      <c r="E51" s="38" t="s">
        <v>1619</v>
      </c>
      <c r="F51" s="27" t="s">
        <v>17</v>
      </c>
      <c r="G51" s="27">
        <v>45063</v>
      </c>
      <c r="H51" s="27">
        <v>45064</v>
      </c>
      <c r="I51" s="238" t="s">
        <v>26</v>
      </c>
      <c r="J51" s="27" t="s">
        <v>17</v>
      </c>
      <c r="K51" s="27">
        <v>45223</v>
      </c>
      <c r="L51" s="27">
        <v>45333</v>
      </c>
      <c r="M51" s="238" t="s">
        <v>62</v>
      </c>
      <c r="N51" s="12" t="str">
        <f t="shared" si="2"/>
        <v>Open PDF POUR CONCRETE.POUR CONCRETE 056</v>
      </c>
      <c r="P51"/>
      <c r="Q51"/>
      <c r="R51"/>
    </row>
    <row r="52" spans="1:18" ht="60.75" customHeight="1" x14ac:dyDescent="0.3">
      <c r="A52" s="61">
        <f t="shared" si="0"/>
        <v>47</v>
      </c>
      <c r="B52" s="40" t="s">
        <v>1618</v>
      </c>
      <c r="C52" s="86" t="s">
        <v>76</v>
      </c>
      <c r="D52" s="41" t="str">
        <f t="shared" si="1"/>
        <v>Open PDF POUR CONCRETE.POUR CONCRETE 057</v>
      </c>
      <c r="E52" s="38" t="s">
        <v>1620</v>
      </c>
      <c r="F52" s="27" t="s">
        <v>17</v>
      </c>
      <c r="G52" s="27">
        <v>45064</v>
      </c>
      <c r="H52" s="27">
        <v>45064</v>
      </c>
      <c r="I52" s="238" t="s">
        <v>26</v>
      </c>
      <c r="J52" s="27" t="s">
        <v>17</v>
      </c>
      <c r="K52" s="27">
        <v>45073</v>
      </c>
      <c r="L52" s="27">
        <v>45074</v>
      </c>
      <c r="M52" s="238" t="s">
        <v>93</v>
      </c>
      <c r="N52" s="12" t="str">
        <f t="shared" si="2"/>
        <v>Open PDF POUR CONCRETE.POUR CONCRETE 057</v>
      </c>
      <c r="P52"/>
      <c r="Q52"/>
      <c r="R52"/>
    </row>
    <row r="53" spans="1:18" ht="60.75" customHeight="1" x14ac:dyDescent="0.3">
      <c r="A53" s="61">
        <f t="shared" si="0"/>
        <v>48</v>
      </c>
      <c r="B53" s="40" t="s">
        <v>1653</v>
      </c>
      <c r="C53" s="86" t="s">
        <v>76</v>
      </c>
      <c r="D53" s="41" t="str">
        <f t="shared" si="1"/>
        <v>Open PDF POUR CONCRETE.POUR CONCRETE 058</v>
      </c>
      <c r="E53" s="201" t="s">
        <v>1655</v>
      </c>
      <c r="F53" s="27" t="s">
        <v>17</v>
      </c>
      <c r="G53" s="27">
        <v>45068</v>
      </c>
      <c r="H53" s="27">
        <v>45068</v>
      </c>
      <c r="I53" s="238" t="s">
        <v>26</v>
      </c>
      <c r="J53" s="27" t="s">
        <v>17</v>
      </c>
      <c r="K53" s="27">
        <v>45073</v>
      </c>
      <c r="L53" s="27">
        <v>45074</v>
      </c>
      <c r="M53" s="238" t="s">
        <v>93</v>
      </c>
      <c r="N53" s="12" t="str">
        <f t="shared" si="2"/>
        <v>Open PDF POUR CONCRETE.POUR CONCRETE 058</v>
      </c>
      <c r="P53"/>
      <c r="Q53"/>
      <c r="R53"/>
    </row>
    <row r="54" spans="1:18" ht="60.75" customHeight="1" x14ac:dyDescent="0.3">
      <c r="A54" s="61">
        <f t="shared" si="0"/>
        <v>49</v>
      </c>
      <c r="B54" s="40" t="s">
        <v>1654</v>
      </c>
      <c r="C54" s="86" t="s">
        <v>76</v>
      </c>
      <c r="D54" s="41" t="str">
        <f t="shared" si="1"/>
        <v>Open PDF POUR CONCRETE.POUR CONCRETE 059</v>
      </c>
      <c r="E54" s="200" t="s">
        <v>1656</v>
      </c>
      <c r="F54" s="27" t="s">
        <v>17</v>
      </c>
      <c r="G54" s="27">
        <v>45068</v>
      </c>
      <c r="H54" s="27">
        <v>45068</v>
      </c>
      <c r="I54" s="238" t="s">
        <v>26</v>
      </c>
      <c r="J54" s="27" t="s">
        <v>17</v>
      </c>
      <c r="K54" s="27">
        <v>45073</v>
      </c>
      <c r="L54" s="27">
        <v>45074</v>
      </c>
      <c r="M54" s="238" t="s">
        <v>93</v>
      </c>
      <c r="N54" s="12" t="str">
        <f t="shared" si="2"/>
        <v>Open PDF POUR CONCRETE.POUR CONCRETE 059</v>
      </c>
      <c r="P54"/>
      <c r="Q54"/>
      <c r="R54"/>
    </row>
    <row r="55" spans="1:18" ht="60.75" customHeight="1" x14ac:dyDescent="0.3">
      <c r="A55" s="61">
        <f t="shared" si="0"/>
        <v>50</v>
      </c>
      <c r="B55" s="40" t="s">
        <v>1682</v>
      </c>
      <c r="C55" s="86" t="s">
        <v>76</v>
      </c>
      <c r="D55" s="41" t="str">
        <f t="shared" si="1"/>
        <v>Open PDF POUR CONCRETE.POUR CONCRETE 060</v>
      </c>
      <c r="E55" s="200" t="s">
        <v>2628</v>
      </c>
      <c r="F55" s="27" t="s">
        <v>17</v>
      </c>
      <c r="G55" s="27">
        <v>45071</v>
      </c>
      <c r="H55" s="27">
        <v>45071</v>
      </c>
      <c r="I55" s="238" t="s">
        <v>26</v>
      </c>
      <c r="J55" s="27" t="s">
        <v>17</v>
      </c>
      <c r="K55" s="27">
        <v>45188</v>
      </c>
      <c r="L55" s="27">
        <v>45188</v>
      </c>
      <c r="M55" s="238" t="s">
        <v>62</v>
      </c>
      <c r="N55" s="12" t="str">
        <f t="shared" si="2"/>
        <v>Open PDF POUR CONCRETE.POUR CONCRETE 060</v>
      </c>
      <c r="P55"/>
      <c r="Q55"/>
      <c r="R55"/>
    </row>
    <row r="56" spans="1:18" ht="60.75" customHeight="1" x14ac:dyDescent="0.3">
      <c r="A56" s="61">
        <f t="shared" si="0"/>
        <v>51</v>
      </c>
      <c r="B56" s="40" t="s">
        <v>1700</v>
      </c>
      <c r="C56" s="86" t="s">
        <v>76</v>
      </c>
      <c r="D56" s="41" t="str">
        <f t="shared" si="1"/>
        <v>Open PDF POUR CONCRETE.POUR CONCRETE 061</v>
      </c>
      <c r="E56" s="231" t="s">
        <v>1701</v>
      </c>
      <c r="F56" s="27" t="s">
        <v>17</v>
      </c>
      <c r="G56" s="27">
        <v>45074</v>
      </c>
      <c r="H56" s="27">
        <v>45074</v>
      </c>
      <c r="I56" s="238" t="s">
        <v>26</v>
      </c>
      <c r="J56" s="27" t="s">
        <v>17</v>
      </c>
      <c r="K56" s="27">
        <v>45223</v>
      </c>
      <c r="L56" s="27">
        <v>45229</v>
      </c>
      <c r="M56" s="238" t="s">
        <v>62</v>
      </c>
      <c r="N56" s="12" t="str">
        <f t="shared" si="2"/>
        <v>Open PDF POUR CONCRETE.POUR CONCRETE 061</v>
      </c>
      <c r="P56"/>
      <c r="Q56"/>
      <c r="R56"/>
    </row>
    <row r="57" spans="1:18" ht="60.75" customHeight="1" x14ac:dyDescent="0.3">
      <c r="A57" s="61">
        <f t="shared" si="0"/>
        <v>52</v>
      </c>
      <c r="B57" s="40" t="s">
        <v>1702</v>
      </c>
      <c r="C57" s="86" t="s">
        <v>76</v>
      </c>
      <c r="D57" s="41" t="str">
        <f t="shared" si="1"/>
        <v>Open PDF POUR CONCRETE.POUR CONCRETE 062</v>
      </c>
      <c r="E57" s="231" t="s">
        <v>1703</v>
      </c>
      <c r="F57" s="27" t="s">
        <v>17</v>
      </c>
      <c r="G57" s="27">
        <v>45078</v>
      </c>
      <c r="H57" s="27">
        <v>45078</v>
      </c>
      <c r="I57" s="238" t="s">
        <v>26</v>
      </c>
      <c r="J57" s="27" t="s">
        <v>17</v>
      </c>
      <c r="K57" s="27">
        <v>45223</v>
      </c>
      <c r="L57" s="27">
        <v>45229</v>
      </c>
      <c r="M57" s="238" t="s">
        <v>62</v>
      </c>
      <c r="N57" s="12" t="str">
        <f t="shared" si="2"/>
        <v>Open PDF POUR CONCRETE.POUR CONCRETE 062</v>
      </c>
      <c r="P57"/>
      <c r="Q57"/>
      <c r="R57"/>
    </row>
    <row r="58" spans="1:18" ht="60.75" customHeight="1" x14ac:dyDescent="0.3">
      <c r="A58" s="61">
        <f t="shared" si="0"/>
        <v>53</v>
      </c>
      <c r="B58" s="40" t="s">
        <v>1752</v>
      </c>
      <c r="C58" s="86" t="s">
        <v>76</v>
      </c>
      <c r="D58" s="41" t="str">
        <f t="shared" si="1"/>
        <v>Open PDF POUR CONCRETE.POUR CONCRETE 063</v>
      </c>
      <c r="E58" s="38" t="s">
        <v>1753</v>
      </c>
      <c r="F58" s="27" t="s">
        <v>17</v>
      </c>
      <c r="G58" s="27">
        <v>45083</v>
      </c>
      <c r="H58" s="27">
        <v>45083</v>
      </c>
      <c r="I58" s="238" t="s">
        <v>26</v>
      </c>
      <c r="J58" s="27" t="s">
        <v>17</v>
      </c>
      <c r="K58" s="27">
        <v>45188</v>
      </c>
      <c r="L58" s="27">
        <v>45188</v>
      </c>
      <c r="M58" s="238" t="s">
        <v>62</v>
      </c>
      <c r="N58" s="12" t="str">
        <f t="shared" si="2"/>
        <v>Open PDF POUR CONCRETE.POUR CONCRETE 063</v>
      </c>
      <c r="P58"/>
      <c r="Q58"/>
      <c r="R58"/>
    </row>
    <row r="59" spans="1:18" ht="60.75" customHeight="1" x14ac:dyDescent="0.3">
      <c r="A59" s="61">
        <f t="shared" si="0"/>
        <v>54</v>
      </c>
      <c r="B59" s="40" t="s">
        <v>1776</v>
      </c>
      <c r="C59" s="86" t="s">
        <v>76</v>
      </c>
      <c r="D59" s="41" t="str">
        <f t="shared" si="1"/>
        <v>Open PDF POUR CONCRETE.POUR CONCRETE 064</v>
      </c>
      <c r="E59" s="38" t="s">
        <v>1778</v>
      </c>
      <c r="F59" s="27" t="s">
        <v>17</v>
      </c>
      <c r="G59" s="27">
        <v>45085</v>
      </c>
      <c r="H59" s="27">
        <v>45085</v>
      </c>
      <c r="I59" s="238" t="s">
        <v>26</v>
      </c>
      <c r="J59" s="27" t="s">
        <v>17</v>
      </c>
      <c r="K59" s="27">
        <v>45223</v>
      </c>
      <c r="L59" s="27">
        <v>45229</v>
      </c>
      <c r="M59" s="238" t="s">
        <v>62</v>
      </c>
      <c r="N59" s="12" t="str">
        <f t="shared" si="2"/>
        <v>Open PDF POUR CONCRETE.POUR CONCRETE 064</v>
      </c>
      <c r="P59"/>
      <c r="Q59"/>
      <c r="R59"/>
    </row>
    <row r="60" spans="1:18" ht="60.75" customHeight="1" x14ac:dyDescent="0.3">
      <c r="A60" s="61">
        <f t="shared" si="0"/>
        <v>55</v>
      </c>
      <c r="B60" s="40" t="s">
        <v>1777</v>
      </c>
      <c r="C60" s="86" t="s">
        <v>76</v>
      </c>
      <c r="D60" s="41" t="str">
        <f t="shared" si="1"/>
        <v>Open PDF POUR CONCRETE.POUR CONCRETE 065</v>
      </c>
      <c r="E60" s="38" t="s">
        <v>3117</v>
      </c>
      <c r="F60" s="27" t="s">
        <v>17</v>
      </c>
      <c r="G60" s="27">
        <v>45085</v>
      </c>
      <c r="H60" s="27">
        <v>45085</v>
      </c>
      <c r="I60" s="238" t="s">
        <v>26</v>
      </c>
      <c r="J60" s="27" t="s">
        <v>17</v>
      </c>
      <c r="K60" s="27">
        <v>45223</v>
      </c>
      <c r="L60" s="27">
        <v>45229</v>
      </c>
      <c r="M60" s="238" t="s">
        <v>62</v>
      </c>
      <c r="N60" s="12" t="str">
        <f t="shared" si="2"/>
        <v>Open PDF POUR CONCRETE.POUR CONCRETE 065</v>
      </c>
      <c r="P60"/>
      <c r="Q60"/>
      <c r="R60"/>
    </row>
    <row r="61" spans="1:18" ht="60.75" customHeight="1" x14ac:dyDescent="0.3">
      <c r="A61" s="61">
        <f t="shared" si="0"/>
        <v>56</v>
      </c>
      <c r="B61" s="40" t="s">
        <v>1785</v>
      </c>
      <c r="C61" s="86" t="s">
        <v>76</v>
      </c>
      <c r="D61" s="41" t="str">
        <f t="shared" si="1"/>
        <v>Open PDF POUR CONCRETE.POUR CONCRETE 066</v>
      </c>
      <c r="E61" s="38" t="s">
        <v>1786</v>
      </c>
      <c r="F61" s="27" t="s">
        <v>17</v>
      </c>
      <c r="G61" s="27">
        <v>45087</v>
      </c>
      <c r="H61" s="27">
        <v>45087</v>
      </c>
      <c r="I61" s="238" t="s">
        <v>26</v>
      </c>
      <c r="J61" s="27" t="s">
        <v>17</v>
      </c>
      <c r="K61" s="27">
        <v>45223</v>
      </c>
      <c r="L61" s="27">
        <v>45229</v>
      </c>
      <c r="M61" s="238" t="s">
        <v>62</v>
      </c>
      <c r="N61" s="12" t="str">
        <f t="shared" si="2"/>
        <v>Open PDF POUR CONCRETE.POUR CONCRETE 066</v>
      </c>
      <c r="P61"/>
      <c r="Q61"/>
      <c r="R61"/>
    </row>
    <row r="62" spans="1:18" ht="60.75" customHeight="1" x14ac:dyDescent="0.3">
      <c r="A62" s="61">
        <f t="shared" si="0"/>
        <v>57</v>
      </c>
      <c r="B62" s="40" t="s">
        <v>1861</v>
      </c>
      <c r="C62" s="86" t="s">
        <v>76</v>
      </c>
      <c r="D62" s="41" t="str">
        <f t="shared" si="1"/>
        <v>Open PDF POUR CONCRETE.POUR CONCRETE 067</v>
      </c>
      <c r="E62" s="38" t="s">
        <v>1862</v>
      </c>
      <c r="F62" s="27" t="s">
        <v>17</v>
      </c>
      <c r="G62" s="27">
        <v>45089</v>
      </c>
      <c r="H62" s="27">
        <v>45089</v>
      </c>
      <c r="I62" s="238" t="s">
        <v>26</v>
      </c>
      <c r="J62" s="27" t="s">
        <v>17</v>
      </c>
      <c r="K62" s="27">
        <v>45188</v>
      </c>
      <c r="L62" s="27">
        <v>45188</v>
      </c>
      <c r="M62" s="238" t="s">
        <v>62</v>
      </c>
      <c r="N62" s="12" t="str">
        <f t="shared" si="2"/>
        <v>Open PDF POUR CONCRETE.POUR CONCRETE 067</v>
      </c>
      <c r="P62"/>
      <c r="Q62"/>
      <c r="R62"/>
    </row>
    <row r="63" spans="1:18" ht="60.75" customHeight="1" x14ac:dyDescent="0.3">
      <c r="A63" s="61">
        <f t="shared" si="0"/>
        <v>58</v>
      </c>
      <c r="B63" s="40" t="s">
        <v>1869</v>
      </c>
      <c r="C63" s="86" t="s">
        <v>76</v>
      </c>
      <c r="D63" s="41" t="str">
        <f t="shared" si="1"/>
        <v>Open PDF POUR CONCRETE.POUR CONCRETE 068</v>
      </c>
      <c r="E63" s="38" t="s">
        <v>1870</v>
      </c>
      <c r="F63" s="27" t="s">
        <v>17</v>
      </c>
      <c r="G63" s="27">
        <v>45091</v>
      </c>
      <c r="H63" s="27">
        <v>45091</v>
      </c>
      <c r="I63" s="238" t="s">
        <v>26</v>
      </c>
      <c r="J63" s="27" t="s">
        <v>17</v>
      </c>
      <c r="K63" s="27">
        <v>45223</v>
      </c>
      <c r="L63" s="27">
        <v>45229</v>
      </c>
      <c r="M63" s="238" t="s">
        <v>62</v>
      </c>
      <c r="N63" s="12" t="str">
        <f t="shared" si="2"/>
        <v>Open PDF POUR CONCRETE.POUR CONCRETE 068</v>
      </c>
      <c r="P63"/>
      <c r="Q63"/>
      <c r="R63"/>
    </row>
    <row r="64" spans="1:18" ht="60.75" customHeight="1" x14ac:dyDescent="0.3">
      <c r="A64" s="61">
        <f t="shared" si="0"/>
        <v>59</v>
      </c>
      <c r="B64" s="40" t="s">
        <v>1877</v>
      </c>
      <c r="C64" s="86" t="s">
        <v>76</v>
      </c>
      <c r="D64" s="41" t="str">
        <f t="shared" si="1"/>
        <v>Open PDF POUR CONCRETE.POUR CONCRETE 069</v>
      </c>
      <c r="E64" s="38" t="s">
        <v>1881</v>
      </c>
      <c r="F64" s="27" t="s">
        <v>17</v>
      </c>
      <c r="G64" s="27">
        <v>45091</v>
      </c>
      <c r="H64" s="27">
        <v>45091</v>
      </c>
      <c r="I64" s="238" t="s">
        <v>26</v>
      </c>
      <c r="J64" s="27" t="s">
        <v>17</v>
      </c>
      <c r="K64" s="27">
        <v>45223</v>
      </c>
      <c r="L64" s="27">
        <v>45260</v>
      </c>
      <c r="M64" s="238" t="s">
        <v>62</v>
      </c>
      <c r="N64" s="12" t="str">
        <f t="shared" si="2"/>
        <v>Open PDF POUR CONCRETE.POUR CONCRETE 069</v>
      </c>
      <c r="P64"/>
      <c r="Q64"/>
      <c r="R64"/>
    </row>
    <row r="65" spans="1:18" ht="62.25" customHeight="1" x14ac:dyDescent="0.3">
      <c r="A65" s="61">
        <f t="shared" si="0"/>
        <v>60</v>
      </c>
      <c r="B65" s="40" t="s">
        <v>1918</v>
      </c>
      <c r="C65" s="86" t="s">
        <v>76</v>
      </c>
      <c r="D65" s="41" t="str">
        <f t="shared" si="1"/>
        <v>Open PDF POUR CONCRETE.POUR CONCRETE 070</v>
      </c>
      <c r="E65" s="38" t="s">
        <v>1919</v>
      </c>
      <c r="F65" s="27" t="s">
        <v>17</v>
      </c>
      <c r="G65" s="27">
        <v>45094</v>
      </c>
      <c r="H65" s="27">
        <v>45094</v>
      </c>
      <c r="I65" s="238" t="s">
        <v>26</v>
      </c>
      <c r="J65" s="27" t="s">
        <v>17</v>
      </c>
      <c r="K65" s="27">
        <v>45223</v>
      </c>
      <c r="L65" s="27">
        <v>45333</v>
      </c>
      <c r="M65" s="238" t="s">
        <v>62</v>
      </c>
      <c r="N65" s="12" t="str">
        <f t="shared" si="2"/>
        <v>Open PDF POUR CONCRETE.POUR CONCRETE 070</v>
      </c>
      <c r="P65"/>
      <c r="Q65"/>
      <c r="R65"/>
    </row>
    <row r="66" spans="1:18" ht="62.25" customHeight="1" x14ac:dyDescent="0.3">
      <c r="A66" s="61">
        <f t="shared" si="0"/>
        <v>61</v>
      </c>
      <c r="B66" s="40" t="s">
        <v>1924</v>
      </c>
      <c r="C66" s="86" t="s">
        <v>76</v>
      </c>
      <c r="D66" s="41" t="str">
        <f t="shared" si="1"/>
        <v>Open PDF POUR CONCRETE.POUR CONCRETE 071</v>
      </c>
      <c r="E66" s="38" t="s">
        <v>1993</v>
      </c>
      <c r="F66" s="27" t="s">
        <v>17</v>
      </c>
      <c r="G66" s="27">
        <v>45098</v>
      </c>
      <c r="H66" s="27">
        <v>45098</v>
      </c>
      <c r="I66" s="238" t="s">
        <v>93</v>
      </c>
      <c r="J66" s="27"/>
      <c r="K66" s="27"/>
      <c r="L66" s="27"/>
      <c r="M66" s="238"/>
      <c r="N66" s="12" t="str">
        <f t="shared" si="2"/>
        <v>Open PDF POUR CONCRETE.POUR CONCRETE 071</v>
      </c>
    </row>
    <row r="67" spans="1:18" ht="62.25" customHeight="1" x14ac:dyDescent="0.3">
      <c r="A67" s="61">
        <f t="shared" si="0"/>
        <v>62</v>
      </c>
      <c r="B67" s="40" t="s">
        <v>2026</v>
      </c>
      <c r="C67" s="86" t="s">
        <v>76</v>
      </c>
      <c r="D67" s="41" t="str">
        <f t="shared" si="1"/>
        <v>Open PDF POUR CONCRETE.POUR CONCRETE 072</v>
      </c>
      <c r="E67" s="38" t="s">
        <v>3118</v>
      </c>
      <c r="F67" s="27" t="s">
        <v>17</v>
      </c>
      <c r="G67" s="27">
        <v>45100</v>
      </c>
      <c r="H67" s="27">
        <v>45100</v>
      </c>
      <c r="I67" s="238" t="s">
        <v>26</v>
      </c>
      <c r="J67" s="27" t="s">
        <v>17</v>
      </c>
      <c r="K67" s="27">
        <v>45223</v>
      </c>
      <c r="L67" s="27">
        <v>45229</v>
      </c>
      <c r="M67" s="238" t="s">
        <v>62</v>
      </c>
      <c r="N67" s="12" t="str">
        <f t="shared" si="2"/>
        <v>Open PDF POUR CONCRETE.POUR CONCRETE 072</v>
      </c>
      <c r="P67"/>
      <c r="Q67"/>
      <c r="R67"/>
    </row>
    <row r="68" spans="1:18" ht="62.25" customHeight="1" x14ac:dyDescent="0.3">
      <c r="A68" s="61">
        <f t="shared" si="0"/>
        <v>63</v>
      </c>
      <c r="B68" s="40" t="s">
        <v>2027</v>
      </c>
      <c r="C68" s="86" t="s">
        <v>76</v>
      </c>
      <c r="D68" s="41" t="str">
        <f t="shared" si="1"/>
        <v>Open PDF POUR CONCRETE.POUR CONCRETE 073</v>
      </c>
      <c r="E68" s="38" t="s">
        <v>2028</v>
      </c>
      <c r="F68" s="27" t="s">
        <v>17</v>
      </c>
      <c r="G68" s="27">
        <v>45101</v>
      </c>
      <c r="H68" s="27">
        <v>45101</v>
      </c>
      <c r="I68" s="238" t="s">
        <v>26</v>
      </c>
      <c r="J68" s="27" t="s">
        <v>17</v>
      </c>
      <c r="K68" s="27">
        <v>45223</v>
      </c>
      <c r="L68" s="27">
        <v>45290</v>
      </c>
      <c r="M68" s="238" t="s">
        <v>26</v>
      </c>
      <c r="N68" s="12" t="str">
        <f t="shared" si="2"/>
        <v>Open PDF POUR CONCRETE.POUR CONCRETE 073</v>
      </c>
      <c r="P68"/>
      <c r="Q68"/>
      <c r="R68"/>
    </row>
    <row r="69" spans="1:18" ht="60.75" customHeight="1" x14ac:dyDescent="0.3">
      <c r="A69" s="61">
        <f t="shared" si="0"/>
        <v>64</v>
      </c>
      <c r="B69" s="40" t="s">
        <v>2068</v>
      </c>
      <c r="C69" s="86" t="s">
        <v>76</v>
      </c>
      <c r="D69" s="41" t="str">
        <f t="shared" si="1"/>
        <v>Open PDF POUR CONCRETE.POUR CONCRETE 074</v>
      </c>
      <c r="E69" s="38" t="s">
        <v>2067</v>
      </c>
      <c r="F69" s="27" t="s">
        <v>17</v>
      </c>
      <c r="G69" s="27">
        <v>45121</v>
      </c>
      <c r="H69" s="27">
        <v>45121</v>
      </c>
      <c r="I69" s="238" t="s">
        <v>93</v>
      </c>
      <c r="J69" s="27"/>
      <c r="K69" s="27"/>
      <c r="L69" s="27"/>
      <c r="M69" s="238"/>
      <c r="N69" s="12" t="str">
        <f t="shared" si="2"/>
        <v>Open PDF POUR CONCRETE.POUR CONCRETE 074</v>
      </c>
    </row>
    <row r="70" spans="1:18" ht="60.75" customHeight="1" x14ac:dyDescent="0.3">
      <c r="A70" s="61">
        <f t="shared" ref="A70:A131" si="3">ROW() - ROW($A$5)</f>
        <v>65</v>
      </c>
      <c r="B70" s="40" t="s">
        <v>2112</v>
      </c>
      <c r="C70" s="86" t="s">
        <v>76</v>
      </c>
      <c r="D70" s="41" t="str">
        <f t="shared" ref="D70:D131" si="4">IF(B70&gt;0,HYPERLINK(CONCATENATE("PDF POUR CONCRETE/",B70,".pdf"),CONCATENATE("Open PDF POUR CONCRETE.",B70)),"")</f>
        <v>Open PDF POUR CONCRETE.POUR CONCRETE 075</v>
      </c>
      <c r="E70" s="38" t="s">
        <v>2111</v>
      </c>
      <c r="F70" s="27" t="s">
        <v>17</v>
      </c>
      <c r="G70" s="27">
        <v>45125</v>
      </c>
      <c r="H70" s="27">
        <v>45125</v>
      </c>
      <c r="I70" s="238" t="s">
        <v>26</v>
      </c>
      <c r="J70" s="27" t="s">
        <v>17</v>
      </c>
      <c r="K70" s="27">
        <v>45223</v>
      </c>
      <c r="L70" s="27">
        <v>45333</v>
      </c>
      <c r="M70" s="238" t="s">
        <v>62</v>
      </c>
      <c r="N70" s="12" t="str">
        <f t="shared" ref="N70:N131" si="5">IF(B70&gt;0,HYPERLINK(CONCATENATE("PDF POUR CONCRETE/",B70,".pdf"),CONCATENATE("Open PDF POUR CONCRETE.",B70)),"")</f>
        <v>Open PDF POUR CONCRETE.POUR CONCRETE 075</v>
      </c>
      <c r="P70"/>
      <c r="Q70"/>
      <c r="R70"/>
    </row>
    <row r="71" spans="1:18" ht="60.75" customHeight="1" x14ac:dyDescent="0.3">
      <c r="A71" s="61">
        <f t="shared" si="3"/>
        <v>66</v>
      </c>
      <c r="B71" s="40" t="s">
        <v>2113</v>
      </c>
      <c r="C71" s="86" t="s">
        <v>76</v>
      </c>
      <c r="D71" s="41" t="str">
        <f t="shared" si="4"/>
        <v>Open PDF POUR CONCRETE.POUR CONCRETE 076</v>
      </c>
      <c r="E71" s="38" t="s">
        <v>2114</v>
      </c>
      <c r="F71" s="27" t="s">
        <v>17</v>
      </c>
      <c r="G71" s="27">
        <v>45129</v>
      </c>
      <c r="H71" s="27">
        <v>45129</v>
      </c>
      <c r="I71" s="238" t="s">
        <v>26</v>
      </c>
      <c r="J71" s="27" t="s">
        <v>17</v>
      </c>
      <c r="K71" s="27">
        <v>45223</v>
      </c>
      <c r="L71" s="27">
        <v>45229</v>
      </c>
      <c r="M71" s="238" t="s">
        <v>62</v>
      </c>
      <c r="N71" s="12" t="str">
        <f t="shared" si="5"/>
        <v>Open PDF POUR CONCRETE.POUR CONCRETE 076</v>
      </c>
      <c r="P71"/>
      <c r="Q71"/>
      <c r="R71"/>
    </row>
    <row r="72" spans="1:18" ht="60.75" customHeight="1" x14ac:dyDescent="0.3">
      <c r="A72" s="61">
        <f t="shared" si="3"/>
        <v>67</v>
      </c>
      <c r="B72" s="40" t="s">
        <v>2129</v>
      </c>
      <c r="C72" s="86" t="s">
        <v>76</v>
      </c>
      <c r="D72" s="41" t="str">
        <f t="shared" si="4"/>
        <v>Open PDF POUR CONCRETE.POUR CONCRETE 077</v>
      </c>
      <c r="E72" s="38" t="s">
        <v>2114</v>
      </c>
      <c r="F72" s="27" t="s">
        <v>17</v>
      </c>
      <c r="G72" s="27">
        <v>45130</v>
      </c>
      <c r="H72" s="27">
        <v>45130</v>
      </c>
      <c r="I72" s="238" t="s">
        <v>26</v>
      </c>
      <c r="J72" s="27" t="s">
        <v>17</v>
      </c>
      <c r="K72" s="27">
        <v>45223</v>
      </c>
      <c r="L72" s="27">
        <v>45229</v>
      </c>
      <c r="M72" s="238" t="s">
        <v>62</v>
      </c>
      <c r="N72" s="12" t="str">
        <f t="shared" si="5"/>
        <v>Open PDF POUR CONCRETE.POUR CONCRETE 077</v>
      </c>
      <c r="P72"/>
      <c r="Q72"/>
      <c r="R72"/>
    </row>
    <row r="73" spans="1:18" ht="60.75" customHeight="1" x14ac:dyDescent="0.3">
      <c r="A73" s="61">
        <f t="shared" si="3"/>
        <v>68</v>
      </c>
      <c r="B73" s="40" t="s">
        <v>2153</v>
      </c>
      <c r="C73" s="86" t="s">
        <v>76</v>
      </c>
      <c r="D73" s="41" t="str">
        <f t="shared" si="4"/>
        <v>Open PDF POUR CONCRETE.POUR CONCRETE 078</v>
      </c>
      <c r="E73" s="38" t="s">
        <v>2154</v>
      </c>
      <c r="F73" s="27" t="s">
        <v>17</v>
      </c>
      <c r="G73" s="27">
        <v>45133</v>
      </c>
      <c r="H73" s="27">
        <v>45133</v>
      </c>
      <c r="I73" s="238" t="s">
        <v>26</v>
      </c>
      <c r="J73" s="27" t="s">
        <v>17</v>
      </c>
      <c r="K73" s="27">
        <v>45223</v>
      </c>
      <c r="L73" s="27">
        <v>45333</v>
      </c>
      <c r="M73" s="238" t="s">
        <v>62</v>
      </c>
      <c r="N73" s="12" t="str">
        <f t="shared" si="5"/>
        <v>Open PDF POUR CONCRETE.POUR CONCRETE 078</v>
      </c>
      <c r="P73"/>
      <c r="Q73"/>
      <c r="R73"/>
    </row>
    <row r="74" spans="1:18" ht="60.75" customHeight="1" x14ac:dyDescent="0.3">
      <c r="A74" s="61">
        <f t="shared" si="3"/>
        <v>69</v>
      </c>
      <c r="B74" s="40" t="s">
        <v>2163</v>
      </c>
      <c r="C74" s="86" t="s">
        <v>76</v>
      </c>
      <c r="D74" s="41" t="str">
        <f t="shared" si="4"/>
        <v>Open PDF POUR CONCRETE.POUR CONCRETE 079</v>
      </c>
      <c r="E74" s="38" t="s">
        <v>2166</v>
      </c>
      <c r="F74" s="27" t="s">
        <v>17</v>
      </c>
      <c r="G74" s="27">
        <v>45136</v>
      </c>
      <c r="H74" s="27">
        <v>45136</v>
      </c>
      <c r="I74" s="238" t="s">
        <v>26</v>
      </c>
      <c r="J74" s="27" t="s">
        <v>17</v>
      </c>
      <c r="K74" s="27">
        <v>45188</v>
      </c>
      <c r="L74" s="27">
        <v>45188</v>
      </c>
      <c r="M74" s="238" t="s">
        <v>62</v>
      </c>
      <c r="N74" s="12" t="str">
        <f t="shared" si="5"/>
        <v>Open PDF POUR CONCRETE.POUR CONCRETE 079</v>
      </c>
      <c r="P74"/>
      <c r="Q74"/>
      <c r="R74"/>
    </row>
    <row r="75" spans="1:18" ht="60.75" customHeight="1" x14ac:dyDescent="0.3">
      <c r="A75" s="61">
        <f t="shared" si="3"/>
        <v>70</v>
      </c>
      <c r="B75" s="40" t="s">
        <v>2187</v>
      </c>
      <c r="C75" s="86" t="s">
        <v>76</v>
      </c>
      <c r="D75" s="41" t="str">
        <f t="shared" si="4"/>
        <v>Open PDF POUR CONCRETE.POUR CONCRETE 080</v>
      </c>
      <c r="E75" s="38" t="s">
        <v>2188</v>
      </c>
      <c r="F75" s="27" t="s">
        <v>17</v>
      </c>
      <c r="G75" s="27">
        <v>45138</v>
      </c>
      <c r="H75" s="27">
        <v>45138</v>
      </c>
      <c r="I75" s="238" t="s">
        <v>26</v>
      </c>
      <c r="J75" s="27" t="s">
        <v>17</v>
      </c>
      <c r="K75" s="27">
        <v>45188</v>
      </c>
      <c r="L75" s="27">
        <v>45188</v>
      </c>
      <c r="M75" s="238" t="s">
        <v>62</v>
      </c>
      <c r="N75" s="12" t="str">
        <f t="shared" si="5"/>
        <v>Open PDF POUR CONCRETE.POUR CONCRETE 080</v>
      </c>
      <c r="P75"/>
      <c r="Q75"/>
      <c r="R75"/>
    </row>
    <row r="76" spans="1:18" ht="60.75" customHeight="1" x14ac:dyDescent="0.3">
      <c r="A76" s="61">
        <f t="shared" si="3"/>
        <v>71</v>
      </c>
      <c r="B76" s="40" t="s">
        <v>2191</v>
      </c>
      <c r="C76" s="86" t="s">
        <v>76</v>
      </c>
      <c r="D76" s="41" t="str">
        <f t="shared" si="4"/>
        <v>Open PDF POUR CONCRETE.POUR CONCRETE 081</v>
      </c>
      <c r="E76" s="38" t="s">
        <v>2194</v>
      </c>
      <c r="F76" s="27" t="s">
        <v>17</v>
      </c>
      <c r="G76" s="27">
        <v>45142</v>
      </c>
      <c r="H76" s="27">
        <v>45142</v>
      </c>
      <c r="I76" s="238" t="s">
        <v>26</v>
      </c>
      <c r="J76" s="27" t="s">
        <v>17</v>
      </c>
      <c r="K76" s="27">
        <v>45223</v>
      </c>
      <c r="L76" s="27">
        <v>45345</v>
      </c>
      <c r="M76" s="238" t="s">
        <v>62</v>
      </c>
      <c r="N76" s="12" t="str">
        <f t="shared" si="5"/>
        <v>Open PDF POUR CONCRETE.POUR CONCRETE 081</v>
      </c>
      <c r="P76"/>
      <c r="Q76"/>
      <c r="R76"/>
    </row>
    <row r="77" spans="1:18" ht="60.75" customHeight="1" x14ac:dyDescent="0.3">
      <c r="A77" s="61">
        <f t="shared" si="3"/>
        <v>72</v>
      </c>
      <c r="B77" s="40" t="s">
        <v>2192</v>
      </c>
      <c r="C77" s="86" t="s">
        <v>76</v>
      </c>
      <c r="D77" s="41" t="str">
        <f t="shared" si="4"/>
        <v>Open PDF POUR CONCRETE.POUR CONCRETE 082</v>
      </c>
      <c r="E77" s="38" t="s">
        <v>2195</v>
      </c>
      <c r="F77" s="27" t="s">
        <v>17</v>
      </c>
      <c r="G77" s="27">
        <v>45145</v>
      </c>
      <c r="H77" s="27">
        <v>45145</v>
      </c>
      <c r="I77" s="238" t="s">
        <v>26</v>
      </c>
      <c r="J77" s="27" t="s">
        <v>17</v>
      </c>
      <c r="K77" s="27">
        <v>45223</v>
      </c>
      <c r="L77" s="27">
        <v>45229</v>
      </c>
      <c r="M77" s="238" t="s">
        <v>62</v>
      </c>
      <c r="N77" s="12" t="str">
        <f t="shared" si="5"/>
        <v>Open PDF POUR CONCRETE.POUR CONCRETE 082</v>
      </c>
      <c r="P77"/>
      <c r="Q77"/>
      <c r="R77"/>
    </row>
    <row r="78" spans="1:18" ht="60.75" customHeight="1" x14ac:dyDescent="0.3">
      <c r="A78" s="61">
        <f t="shared" si="3"/>
        <v>73</v>
      </c>
      <c r="B78" s="40" t="s">
        <v>2193</v>
      </c>
      <c r="C78" s="86" t="s">
        <v>76</v>
      </c>
      <c r="D78" s="41" t="str">
        <f t="shared" si="4"/>
        <v>Open PDF POUR CONCRETE.POUR CONCRETE 083</v>
      </c>
      <c r="E78" s="38" t="s">
        <v>2196</v>
      </c>
      <c r="F78" s="27" t="s">
        <v>17</v>
      </c>
      <c r="G78" s="27">
        <v>45150</v>
      </c>
      <c r="H78" s="27">
        <v>45150</v>
      </c>
      <c r="I78" s="238" t="s">
        <v>26</v>
      </c>
      <c r="J78" s="27" t="s">
        <v>17</v>
      </c>
      <c r="K78" s="27">
        <v>45223</v>
      </c>
      <c r="L78" s="27">
        <v>45229</v>
      </c>
      <c r="M78" s="238" t="s">
        <v>62</v>
      </c>
      <c r="N78" s="12" t="str">
        <f t="shared" si="5"/>
        <v>Open PDF POUR CONCRETE.POUR CONCRETE 083</v>
      </c>
      <c r="P78"/>
      <c r="Q78"/>
      <c r="R78"/>
    </row>
    <row r="79" spans="1:18" ht="60.75" customHeight="1" x14ac:dyDescent="0.3">
      <c r="A79" s="61">
        <f t="shared" si="3"/>
        <v>74</v>
      </c>
      <c r="B79" s="40" t="s">
        <v>2230</v>
      </c>
      <c r="C79" s="86" t="s">
        <v>76</v>
      </c>
      <c r="D79" s="41" t="str">
        <f t="shared" si="4"/>
        <v>Open PDF POUR CONCRETE.POUR CONCRETE 084</v>
      </c>
      <c r="E79" s="38" t="s">
        <v>2231</v>
      </c>
      <c r="F79" s="27" t="s">
        <v>17</v>
      </c>
      <c r="G79" s="27">
        <v>45150</v>
      </c>
      <c r="H79" s="27">
        <v>45150</v>
      </c>
      <c r="I79" s="238" t="s">
        <v>26</v>
      </c>
      <c r="J79" s="27" t="s">
        <v>17</v>
      </c>
      <c r="K79" s="27">
        <v>45188</v>
      </c>
      <c r="L79" s="27">
        <v>45188</v>
      </c>
      <c r="M79" s="238" t="s">
        <v>62</v>
      </c>
      <c r="N79" s="12" t="str">
        <f t="shared" si="5"/>
        <v>Open PDF POUR CONCRETE.POUR CONCRETE 084</v>
      </c>
      <c r="P79"/>
      <c r="Q79"/>
      <c r="R79"/>
    </row>
    <row r="80" spans="1:18" s="127" customFormat="1" ht="60.75" customHeight="1" x14ac:dyDescent="0.3">
      <c r="A80" s="232">
        <f t="shared" si="3"/>
        <v>75</v>
      </c>
      <c r="B80" s="233" t="s">
        <v>2302</v>
      </c>
      <c r="C80" s="234" t="s">
        <v>76</v>
      </c>
      <c r="D80" s="164" t="str">
        <f t="shared" si="4"/>
        <v>Open PDF POUR CONCRETE.POUR CONCRETE 085</v>
      </c>
      <c r="E80" s="38" t="s">
        <v>2303</v>
      </c>
      <c r="F80" s="126" t="s">
        <v>17</v>
      </c>
      <c r="G80" s="126">
        <v>45162</v>
      </c>
      <c r="H80" s="126">
        <v>45162</v>
      </c>
      <c r="I80" s="238" t="s">
        <v>26</v>
      </c>
      <c r="J80" s="27" t="s">
        <v>17</v>
      </c>
      <c r="K80" s="27">
        <v>45223</v>
      </c>
      <c r="L80" s="27">
        <v>45260</v>
      </c>
      <c r="M80" s="238" t="s">
        <v>62</v>
      </c>
      <c r="N80" s="12" t="str">
        <f t="shared" si="5"/>
        <v>Open PDF POUR CONCRETE.POUR CONCRETE 085</v>
      </c>
      <c r="O80" s="1039"/>
      <c r="P80"/>
      <c r="Q80"/>
      <c r="R80"/>
    </row>
    <row r="81" spans="1:18" ht="60.75" customHeight="1" x14ac:dyDescent="0.3">
      <c r="A81" s="61">
        <f t="shared" si="3"/>
        <v>76</v>
      </c>
      <c r="B81" s="40" t="s">
        <v>2456</v>
      </c>
      <c r="C81" s="86" t="s">
        <v>76</v>
      </c>
      <c r="D81" s="41" t="str">
        <f t="shared" si="4"/>
        <v>Open PDF POUR CONCRETE.POUR CONCRETE 086</v>
      </c>
      <c r="E81" s="38" t="s">
        <v>2457</v>
      </c>
      <c r="F81" s="27" t="s">
        <v>17</v>
      </c>
      <c r="G81" s="27">
        <v>45162</v>
      </c>
      <c r="H81" s="27">
        <v>45162</v>
      </c>
      <c r="I81" s="238" t="s">
        <v>26</v>
      </c>
      <c r="J81" s="27" t="s">
        <v>17</v>
      </c>
      <c r="K81" s="27">
        <v>45188</v>
      </c>
      <c r="L81" s="27">
        <v>45188</v>
      </c>
      <c r="M81" s="238" t="s">
        <v>62</v>
      </c>
      <c r="N81" s="12" t="str">
        <f t="shared" si="5"/>
        <v>Open PDF POUR CONCRETE.POUR CONCRETE 086</v>
      </c>
      <c r="P81"/>
      <c r="Q81"/>
      <c r="R81"/>
    </row>
    <row r="82" spans="1:18" ht="60.75" customHeight="1" x14ac:dyDescent="0.3">
      <c r="A82" s="61">
        <f t="shared" si="3"/>
        <v>77</v>
      </c>
      <c r="B82" s="40" t="s">
        <v>2482</v>
      </c>
      <c r="C82" s="86" t="s">
        <v>76</v>
      </c>
      <c r="D82" s="41" t="str">
        <f t="shared" si="4"/>
        <v>Open PDF POUR CONCRETE.POUR CONCRETE 087</v>
      </c>
      <c r="E82" s="38" t="s">
        <v>2484</v>
      </c>
      <c r="F82" s="27" t="s">
        <v>17</v>
      </c>
      <c r="G82" s="27">
        <v>45179</v>
      </c>
      <c r="H82" s="27">
        <v>45179</v>
      </c>
      <c r="I82" s="238" t="s">
        <v>26</v>
      </c>
      <c r="J82" s="27" t="s">
        <v>17</v>
      </c>
      <c r="K82" s="27">
        <v>45188</v>
      </c>
      <c r="L82" s="27">
        <v>45188</v>
      </c>
      <c r="M82" s="238" t="s">
        <v>62</v>
      </c>
      <c r="N82" s="12" t="str">
        <f t="shared" si="5"/>
        <v>Open PDF POUR CONCRETE.POUR CONCRETE 087</v>
      </c>
      <c r="P82"/>
      <c r="Q82"/>
      <c r="R82"/>
    </row>
    <row r="83" spans="1:18" ht="60.75" customHeight="1" x14ac:dyDescent="0.3">
      <c r="A83" s="61">
        <f t="shared" si="3"/>
        <v>78</v>
      </c>
      <c r="B83" s="40" t="s">
        <v>2483</v>
      </c>
      <c r="C83" s="86" t="s">
        <v>76</v>
      </c>
      <c r="D83" s="41" t="str">
        <f t="shared" si="4"/>
        <v>Open PDF POUR CONCRETE.POUR CONCRETE 088</v>
      </c>
      <c r="E83" s="38" t="s">
        <v>2485</v>
      </c>
      <c r="F83" s="27" t="s">
        <v>17</v>
      </c>
      <c r="G83" s="27">
        <v>45179</v>
      </c>
      <c r="H83" s="27">
        <v>45179</v>
      </c>
      <c r="I83" s="238" t="s">
        <v>26</v>
      </c>
      <c r="J83" s="27" t="s">
        <v>17</v>
      </c>
      <c r="K83" s="27">
        <v>45188</v>
      </c>
      <c r="L83" s="27">
        <v>45188</v>
      </c>
      <c r="M83" s="238" t="s">
        <v>62</v>
      </c>
      <c r="N83" s="12" t="str">
        <f t="shared" si="5"/>
        <v>Open PDF POUR CONCRETE.POUR CONCRETE 088</v>
      </c>
      <c r="P83"/>
      <c r="Q83"/>
      <c r="R83"/>
    </row>
    <row r="84" spans="1:18" ht="60.75" customHeight="1" x14ac:dyDescent="0.3">
      <c r="A84" s="61">
        <f t="shared" si="3"/>
        <v>79</v>
      </c>
      <c r="B84" s="40" t="s">
        <v>2701</v>
      </c>
      <c r="C84" s="86" t="s">
        <v>76</v>
      </c>
      <c r="D84" s="41" t="str">
        <f t="shared" si="4"/>
        <v>Open PDF POUR CONCRETE.POUR CONCRETE 089</v>
      </c>
      <c r="E84" s="38" t="s">
        <v>2698</v>
      </c>
      <c r="F84" s="27" t="s">
        <v>17</v>
      </c>
      <c r="G84" s="27">
        <v>45190</v>
      </c>
      <c r="H84" s="27">
        <v>45190</v>
      </c>
      <c r="I84" s="238" t="s">
        <v>93</v>
      </c>
      <c r="J84" s="27"/>
      <c r="K84" s="27"/>
      <c r="L84" s="27"/>
      <c r="M84" s="238"/>
      <c r="N84" s="12" t="str">
        <f t="shared" si="5"/>
        <v>Open PDF POUR CONCRETE.POUR CONCRETE 089</v>
      </c>
    </row>
    <row r="85" spans="1:18" ht="60.75" customHeight="1" x14ac:dyDescent="0.3">
      <c r="A85" s="61">
        <f t="shared" si="3"/>
        <v>80</v>
      </c>
      <c r="B85" s="40" t="s">
        <v>2702</v>
      </c>
      <c r="C85" s="86" t="s">
        <v>76</v>
      </c>
      <c r="D85" s="41" t="str">
        <f t="shared" si="4"/>
        <v>Open PDF POUR CONCRETE.POUR CONCRETE 090</v>
      </c>
      <c r="E85" s="38" t="s">
        <v>2699</v>
      </c>
      <c r="F85" s="27" t="s">
        <v>17</v>
      </c>
      <c r="G85" s="27">
        <v>45190</v>
      </c>
      <c r="H85" s="27">
        <v>45190</v>
      </c>
      <c r="I85" s="238" t="s">
        <v>62</v>
      </c>
      <c r="J85" s="27"/>
      <c r="K85" s="27"/>
      <c r="L85" s="27"/>
      <c r="M85" s="238"/>
      <c r="N85" s="12" t="str">
        <f t="shared" si="5"/>
        <v>Open PDF POUR CONCRETE.POUR CONCRETE 090</v>
      </c>
    </row>
    <row r="86" spans="1:18" ht="60.75" customHeight="1" x14ac:dyDescent="0.3">
      <c r="A86" s="61">
        <f t="shared" si="3"/>
        <v>81</v>
      </c>
      <c r="B86" s="40" t="s">
        <v>2703</v>
      </c>
      <c r="C86" s="86" t="s">
        <v>76</v>
      </c>
      <c r="D86" s="41" t="str">
        <f t="shared" si="4"/>
        <v>Open PDF POUR CONCRETE.POUR CONCRETE 091</v>
      </c>
      <c r="E86" s="38" t="s">
        <v>2700</v>
      </c>
      <c r="F86" s="27" t="s">
        <v>17</v>
      </c>
      <c r="G86" s="27">
        <v>45190</v>
      </c>
      <c r="H86" s="27">
        <v>45190</v>
      </c>
      <c r="I86" s="238" t="s">
        <v>62</v>
      </c>
      <c r="J86" s="27"/>
      <c r="K86" s="27"/>
      <c r="L86" s="27"/>
      <c r="M86" s="238"/>
      <c r="N86" s="12" t="str">
        <f t="shared" si="5"/>
        <v>Open PDF POUR CONCRETE.POUR CONCRETE 091</v>
      </c>
    </row>
    <row r="87" spans="1:18" ht="60.75" customHeight="1" x14ac:dyDescent="0.3">
      <c r="A87" s="61">
        <f t="shared" si="3"/>
        <v>82</v>
      </c>
      <c r="B87" s="40" t="s">
        <v>2730</v>
      </c>
      <c r="C87" s="86" t="s">
        <v>76</v>
      </c>
      <c r="D87" s="41" t="str">
        <f t="shared" si="4"/>
        <v>Open PDF POUR CONCRETE.POUR CONCRETE 092</v>
      </c>
      <c r="E87" s="38" t="s">
        <v>2731</v>
      </c>
      <c r="F87" s="27" t="s">
        <v>17</v>
      </c>
      <c r="G87" s="27">
        <v>45193</v>
      </c>
      <c r="H87" s="27">
        <v>45193</v>
      </c>
      <c r="I87" s="238" t="s">
        <v>93</v>
      </c>
      <c r="J87" s="27"/>
      <c r="K87" s="27"/>
      <c r="L87" s="27"/>
      <c r="M87" s="238"/>
      <c r="N87" s="12" t="str">
        <f t="shared" si="5"/>
        <v>Open PDF POUR CONCRETE.POUR CONCRETE 092</v>
      </c>
    </row>
    <row r="88" spans="1:18" ht="60.75" customHeight="1" x14ac:dyDescent="0.3">
      <c r="A88" s="61">
        <f t="shared" si="3"/>
        <v>83</v>
      </c>
      <c r="B88" s="40" t="s">
        <v>2750</v>
      </c>
      <c r="C88" s="86" t="s">
        <v>76</v>
      </c>
      <c r="D88" s="41" t="str">
        <f t="shared" si="4"/>
        <v>Open PDF POUR CONCRETE.POUR CONCRETE 093</v>
      </c>
      <c r="E88" s="38" t="s">
        <v>2753</v>
      </c>
      <c r="F88" s="27" t="s">
        <v>17</v>
      </c>
      <c r="G88" s="27">
        <v>45194</v>
      </c>
      <c r="H88" s="27">
        <v>45194</v>
      </c>
      <c r="I88" s="238" t="s">
        <v>62</v>
      </c>
      <c r="J88" s="27"/>
      <c r="K88" s="27"/>
      <c r="L88" s="27"/>
      <c r="M88" s="238"/>
      <c r="N88" s="12" t="str">
        <f t="shared" si="5"/>
        <v>Open PDF POUR CONCRETE.POUR CONCRETE 093</v>
      </c>
    </row>
    <row r="89" spans="1:18" ht="60.75" customHeight="1" x14ac:dyDescent="0.3">
      <c r="A89" s="61">
        <f t="shared" si="3"/>
        <v>84</v>
      </c>
      <c r="B89" s="40" t="s">
        <v>2751</v>
      </c>
      <c r="C89" s="86" t="s">
        <v>76</v>
      </c>
      <c r="D89" s="41" t="str">
        <f t="shared" si="4"/>
        <v>Open PDF POUR CONCRETE.POUR CONCRETE 094</v>
      </c>
      <c r="E89" s="38" t="s">
        <v>2754</v>
      </c>
      <c r="F89" s="27" t="s">
        <v>17</v>
      </c>
      <c r="G89" s="27">
        <v>45195</v>
      </c>
      <c r="H89" s="27">
        <v>45195</v>
      </c>
      <c r="I89" s="238" t="s">
        <v>62</v>
      </c>
      <c r="J89" s="27"/>
      <c r="K89" s="27"/>
      <c r="L89" s="27"/>
      <c r="M89" s="238"/>
      <c r="N89" s="12" t="str">
        <f t="shared" si="5"/>
        <v>Open PDF POUR CONCRETE.POUR CONCRETE 094</v>
      </c>
    </row>
    <row r="90" spans="1:18" ht="60.75" customHeight="1" x14ac:dyDescent="0.3">
      <c r="A90" s="61">
        <f t="shared" si="3"/>
        <v>85</v>
      </c>
      <c r="B90" s="40" t="s">
        <v>2752</v>
      </c>
      <c r="C90" s="86" t="s">
        <v>76</v>
      </c>
      <c r="D90" s="41" t="str">
        <f t="shared" si="4"/>
        <v>Open PDF POUR CONCRETE.POUR CONCRETE 095</v>
      </c>
      <c r="E90" s="38" t="s">
        <v>2755</v>
      </c>
      <c r="F90" s="27" t="s">
        <v>17</v>
      </c>
      <c r="G90" s="27">
        <v>45195</v>
      </c>
      <c r="H90" s="27">
        <v>45195</v>
      </c>
      <c r="I90" s="238" t="s">
        <v>26</v>
      </c>
      <c r="J90" s="27" t="s">
        <v>17</v>
      </c>
      <c r="K90" s="27">
        <v>45223</v>
      </c>
      <c r="L90" s="27">
        <v>45333</v>
      </c>
      <c r="M90" s="238" t="s">
        <v>62</v>
      </c>
      <c r="N90" s="12" t="str">
        <f t="shared" si="5"/>
        <v>Open PDF POUR CONCRETE.POUR CONCRETE 095</v>
      </c>
      <c r="P90"/>
      <c r="Q90"/>
      <c r="R90"/>
    </row>
    <row r="91" spans="1:18" ht="60.75" customHeight="1" x14ac:dyDescent="0.3">
      <c r="A91" s="61">
        <f t="shared" si="3"/>
        <v>86</v>
      </c>
      <c r="B91" s="40" t="s">
        <v>2785</v>
      </c>
      <c r="C91" s="86" t="s">
        <v>76</v>
      </c>
      <c r="D91" s="41" t="str">
        <f t="shared" si="4"/>
        <v>Open PDF POUR CONCRETE.POUR CONCRETE 096</v>
      </c>
      <c r="E91" s="38" t="s">
        <v>2788</v>
      </c>
      <c r="F91" s="27" t="s">
        <v>17</v>
      </c>
      <c r="G91" s="27">
        <v>45195</v>
      </c>
      <c r="H91" s="27">
        <v>45195</v>
      </c>
      <c r="I91" s="238" t="s">
        <v>26</v>
      </c>
      <c r="J91" s="27" t="s">
        <v>17</v>
      </c>
      <c r="K91" s="27">
        <v>45223</v>
      </c>
      <c r="L91" s="27">
        <v>45333</v>
      </c>
      <c r="M91" s="238" t="s">
        <v>62</v>
      </c>
      <c r="N91" s="12" t="str">
        <f t="shared" si="5"/>
        <v>Open PDF POUR CONCRETE.POUR CONCRETE 096</v>
      </c>
      <c r="P91"/>
      <c r="Q91"/>
      <c r="R91"/>
    </row>
    <row r="92" spans="1:18" ht="60.75" customHeight="1" x14ac:dyDescent="0.3">
      <c r="A92" s="61">
        <f t="shared" si="3"/>
        <v>87</v>
      </c>
      <c r="B92" s="40" t="s">
        <v>2786</v>
      </c>
      <c r="C92" s="86" t="s">
        <v>76</v>
      </c>
      <c r="D92" s="41" t="str">
        <f t="shared" si="4"/>
        <v>Open PDF POUR CONCRETE.POUR CONCRETE 097</v>
      </c>
      <c r="E92" s="38" t="s">
        <v>2789</v>
      </c>
      <c r="F92" s="27" t="s">
        <v>17</v>
      </c>
      <c r="G92" s="27">
        <v>45195</v>
      </c>
      <c r="H92" s="27">
        <v>45195</v>
      </c>
      <c r="I92" s="238" t="s">
        <v>26</v>
      </c>
      <c r="J92" s="27" t="s">
        <v>17</v>
      </c>
      <c r="K92" s="27">
        <v>45223</v>
      </c>
      <c r="L92" s="27">
        <v>45604</v>
      </c>
      <c r="M92" s="238" t="s">
        <v>62</v>
      </c>
      <c r="N92" s="12" t="str">
        <f t="shared" si="5"/>
        <v>Open PDF POUR CONCRETE.POUR CONCRETE 097</v>
      </c>
      <c r="P92"/>
      <c r="Q92"/>
      <c r="R92"/>
    </row>
    <row r="93" spans="1:18" ht="60.75" customHeight="1" x14ac:dyDescent="0.3">
      <c r="A93" s="61">
        <f t="shared" si="3"/>
        <v>88</v>
      </c>
      <c r="B93" s="40" t="s">
        <v>2787</v>
      </c>
      <c r="C93" s="86" t="s">
        <v>76</v>
      </c>
      <c r="D93" s="41" t="str">
        <f t="shared" si="4"/>
        <v>Open PDF POUR CONCRETE.POUR CONCRETE 098</v>
      </c>
      <c r="E93" s="38" t="s">
        <v>2790</v>
      </c>
      <c r="F93" s="27" t="s">
        <v>17</v>
      </c>
      <c r="G93" s="27">
        <v>45195</v>
      </c>
      <c r="H93" s="27">
        <v>45195</v>
      </c>
      <c r="I93" s="238" t="s">
        <v>26</v>
      </c>
      <c r="J93" s="27" t="s">
        <v>17</v>
      </c>
      <c r="K93" s="27">
        <v>45223</v>
      </c>
      <c r="L93" s="27">
        <v>45229</v>
      </c>
      <c r="M93" s="238" t="s">
        <v>62</v>
      </c>
      <c r="N93" s="12" t="str">
        <f t="shared" si="5"/>
        <v>Open PDF POUR CONCRETE.POUR CONCRETE 098</v>
      </c>
      <c r="P93"/>
      <c r="Q93"/>
      <c r="R93"/>
    </row>
    <row r="94" spans="1:18" ht="60.75" customHeight="1" x14ac:dyDescent="0.3">
      <c r="A94" s="61">
        <f t="shared" si="3"/>
        <v>89</v>
      </c>
      <c r="B94" s="40" t="s">
        <v>2791</v>
      </c>
      <c r="C94" s="86" t="s">
        <v>76</v>
      </c>
      <c r="D94" s="41" t="str">
        <f t="shared" si="4"/>
        <v>Open PDF POUR CONCRETE.POUR CONCRETE 099</v>
      </c>
      <c r="E94" s="38" t="s">
        <v>2809</v>
      </c>
      <c r="F94" s="27" t="s">
        <v>17</v>
      </c>
      <c r="G94" s="27">
        <v>45200</v>
      </c>
      <c r="H94" s="27">
        <v>45200</v>
      </c>
      <c r="I94" s="238" t="s">
        <v>26</v>
      </c>
      <c r="J94" s="27" t="s">
        <v>17</v>
      </c>
      <c r="K94" s="27">
        <v>45223</v>
      </c>
      <c r="L94" s="27">
        <v>45229</v>
      </c>
      <c r="M94" s="238" t="s">
        <v>62</v>
      </c>
      <c r="N94" s="12" t="str">
        <f t="shared" si="5"/>
        <v>Open PDF POUR CONCRETE.POUR CONCRETE 099</v>
      </c>
      <c r="P94"/>
      <c r="Q94"/>
      <c r="R94"/>
    </row>
    <row r="95" spans="1:18" ht="60.75" customHeight="1" x14ac:dyDescent="0.3">
      <c r="A95" s="61">
        <f t="shared" si="3"/>
        <v>90</v>
      </c>
      <c r="B95" s="40" t="s">
        <v>2792</v>
      </c>
      <c r="C95" s="86" t="s">
        <v>76</v>
      </c>
      <c r="D95" s="41" t="str">
        <f t="shared" si="4"/>
        <v>Open PDF POUR CONCRETE.POUR CONCRETE 100</v>
      </c>
      <c r="E95" s="38" t="s">
        <v>2815</v>
      </c>
      <c r="F95" s="27" t="s">
        <v>17</v>
      </c>
      <c r="G95" s="27">
        <v>45202</v>
      </c>
      <c r="H95" s="27">
        <v>45202</v>
      </c>
      <c r="I95" s="238" t="s">
        <v>26</v>
      </c>
      <c r="J95" s="27" t="s">
        <v>17</v>
      </c>
      <c r="K95" s="27">
        <v>45223</v>
      </c>
      <c r="L95" s="27">
        <v>45283</v>
      </c>
      <c r="M95" s="238" t="s">
        <v>62</v>
      </c>
      <c r="N95" s="12" t="str">
        <f t="shared" si="5"/>
        <v>Open PDF POUR CONCRETE.POUR CONCRETE 100</v>
      </c>
      <c r="P95"/>
      <c r="Q95"/>
      <c r="R95"/>
    </row>
    <row r="96" spans="1:18" ht="60.75" customHeight="1" x14ac:dyDescent="0.3">
      <c r="A96" s="61">
        <f t="shared" si="3"/>
        <v>91</v>
      </c>
      <c r="B96" s="40" t="s">
        <v>2892</v>
      </c>
      <c r="C96" s="86" t="s">
        <v>76</v>
      </c>
      <c r="D96" s="41" t="str">
        <f t="shared" si="4"/>
        <v>Open PDF POUR CONCRETE.POUR CONCRETE 101</v>
      </c>
      <c r="E96" s="38" t="s">
        <v>2885</v>
      </c>
      <c r="F96" s="27" t="s">
        <v>17</v>
      </c>
      <c r="G96" s="27">
        <v>45204</v>
      </c>
      <c r="H96" s="27">
        <v>45204</v>
      </c>
      <c r="I96" s="238" t="s">
        <v>62</v>
      </c>
      <c r="J96" s="27"/>
      <c r="K96" s="27"/>
      <c r="L96" s="27"/>
      <c r="M96" s="238"/>
      <c r="N96" s="12" t="str">
        <f t="shared" si="5"/>
        <v>Open PDF POUR CONCRETE.POUR CONCRETE 101</v>
      </c>
    </row>
    <row r="97" spans="1:18" ht="60.75" customHeight="1" x14ac:dyDescent="0.3">
      <c r="A97" s="61">
        <f t="shared" si="3"/>
        <v>92</v>
      </c>
      <c r="B97" s="40" t="s">
        <v>2893</v>
      </c>
      <c r="C97" s="86" t="s">
        <v>76</v>
      </c>
      <c r="D97" s="41" t="str">
        <f t="shared" si="4"/>
        <v>Open PDF POUR CONCRETE.POUR CONCRETE 102</v>
      </c>
      <c r="E97" s="38" t="s">
        <v>2894</v>
      </c>
      <c r="F97" s="27" t="s">
        <v>17</v>
      </c>
      <c r="G97" s="27">
        <v>45204</v>
      </c>
      <c r="H97" s="27">
        <v>45204</v>
      </c>
      <c r="I97" s="238" t="s">
        <v>26</v>
      </c>
      <c r="J97" s="27" t="s">
        <v>17</v>
      </c>
      <c r="K97" s="27">
        <v>45223</v>
      </c>
      <c r="L97" s="27">
        <v>45260</v>
      </c>
      <c r="M97" s="238" t="s">
        <v>62</v>
      </c>
      <c r="N97" s="12" t="str">
        <f t="shared" si="5"/>
        <v>Open PDF POUR CONCRETE.POUR CONCRETE 102</v>
      </c>
      <c r="P97"/>
      <c r="Q97"/>
      <c r="R97"/>
    </row>
    <row r="98" spans="1:18" ht="60.75" customHeight="1" x14ac:dyDescent="0.3">
      <c r="A98" s="61">
        <f t="shared" si="3"/>
        <v>93</v>
      </c>
      <c r="B98" s="40" t="s">
        <v>2933</v>
      </c>
      <c r="C98" s="86" t="s">
        <v>76</v>
      </c>
      <c r="D98" s="41" t="str">
        <f t="shared" si="4"/>
        <v>Open PDF POUR CONCRETE.POUR CONCRETE 103</v>
      </c>
      <c r="E98" s="38" t="s">
        <v>2934</v>
      </c>
      <c r="F98" s="27" t="s">
        <v>17</v>
      </c>
      <c r="G98" s="27">
        <v>45207</v>
      </c>
      <c r="H98" s="27">
        <v>45207</v>
      </c>
      <c r="I98" s="238" t="s">
        <v>26</v>
      </c>
      <c r="J98" s="27" t="s">
        <v>17</v>
      </c>
      <c r="K98" s="27">
        <v>45223</v>
      </c>
      <c r="L98" s="27">
        <v>45333</v>
      </c>
      <c r="M98" s="238" t="s">
        <v>62</v>
      </c>
      <c r="N98" s="12" t="str">
        <f t="shared" si="5"/>
        <v>Open PDF POUR CONCRETE.POUR CONCRETE 103</v>
      </c>
      <c r="P98"/>
      <c r="Q98"/>
      <c r="R98"/>
    </row>
    <row r="99" spans="1:18" ht="60.75" customHeight="1" x14ac:dyDescent="0.3">
      <c r="A99" s="61">
        <f t="shared" si="3"/>
        <v>94</v>
      </c>
      <c r="B99" s="40" t="s">
        <v>2935</v>
      </c>
      <c r="C99" s="86" t="s">
        <v>76</v>
      </c>
      <c r="D99" s="41" t="str">
        <f t="shared" si="4"/>
        <v>Open PDF POUR CONCRETE.POUR CONCRETE 104</v>
      </c>
      <c r="E99" s="38" t="s">
        <v>2936</v>
      </c>
      <c r="F99" s="27" t="s">
        <v>17</v>
      </c>
      <c r="G99" s="27">
        <v>45207</v>
      </c>
      <c r="H99" s="27">
        <v>45207</v>
      </c>
      <c r="I99" s="238" t="s">
        <v>62</v>
      </c>
      <c r="J99" s="27"/>
      <c r="K99" s="27"/>
      <c r="L99" s="27"/>
      <c r="M99" s="238"/>
      <c r="N99" s="12" t="str">
        <f t="shared" si="5"/>
        <v>Open PDF POUR CONCRETE.POUR CONCRETE 104</v>
      </c>
    </row>
    <row r="100" spans="1:18" ht="60.75" customHeight="1" x14ac:dyDescent="0.3">
      <c r="A100" s="61">
        <f t="shared" si="3"/>
        <v>95</v>
      </c>
      <c r="B100" s="40" t="s">
        <v>2944</v>
      </c>
      <c r="C100" s="86" t="s">
        <v>76</v>
      </c>
      <c r="D100" s="41" t="str">
        <f t="shared" si="4"/>
        <v>Open PDF POUR CONCRETE.POUR CONCRETE 105</v>
      </c>
      <c r="E100" s="38" t="s">
        <v>2946</v>
      </c>
      <c r="F100" s="27" t="s">
        <v>17</v>
      </c>
      <c r="G100" s="27">
        <v>45208</v>
      </c>
      <c r="H100" s="27">
        <v>45208</v>
      </c>
      <c r="I100" s="238" t="s">
        <v>26</v>
      </c>
      <c r="J100" s="27" t="s">
        <v>17</v>
      </c>
      <c r="K100" s="27">
        <v>45223</v>
      </c>
      <c r="L100" s="27">
        <v>45229</v>
      </c>
      <c r="M100" s="238" t="s">
        <v>62</v>
      </c>
      <c r="N100" s="12" t="str">
        <f t="shared" si="5"/>
        <v>Open PDF POUR CONCRETE.POUR CONCRETE 105</v>
      </c>
      <c r="P100"/>
      <c r="Q100"/>
      <c r="R100"/>
    </row>
    <row r="101" spans="1:18" ht="60.75" customHeight="1" x14ac:dyDescent="0.3">
      <c r="A101" s="61">
        <f t="shared" si="3"/>
        <v>96</v>
      </c>
      <c r="B101" s="40" t="s">
        <v>2945</v>
      </c>
      <c r="C101" s="86" t="s">
        <v>76</v>
      </c>
      <c r="D101" s="41" t="str">
        <f t="shared" si="4"/>
        <v>Open PDF POUR CONCRETE.POUR CONCRETE 106</v>
      </c>
      <c r="E101" s="38" t="s">
        <v>2947</v>
      </c>
      <c r="F101" s="27" t="s">
        <v>17</v>
      </c>
      <c r="G101" s="27">
        <v>45208</v>
      </c>
      <c r="H101" s="27">
        <v>45208</v>
      </c>
      <c r="I101" s="238" t="s">
        <v>26</v>
      </c>
      <c r="J101" s="27" t="s">
        <v>17</v>
      </c>
      <c r="K101" s="27">
        <v>45223</v>
      </c>
      <c r="L101" s="27">
        <v>45260</v>
      </c>
      <c r="M101" s="238" t="s">
        <v>62</v>
      </c>
      <c r="N101" s="12" t="str">
        <f t="shared" si="5"/>
        <v>Open PDF POUR CONCRETE.POUR CONCRETE 106</v>
      </c>
      <c r="P101"/>
      <c r="Q101"/>
      <c r="R101"/>
    </row>
    <row r="102" spans="1:18" ht="60.75" customHeight="1" x14ac:dyDescent="0.3">
      <c r="A102" s="61">
        <f t="shared" si="3"/>
        <v>97</v>
      </c>
      <c r="B102" s="40" t="s">
        <v>2949</v>
      </c>
      <c r="C102" s="86" t="s">
        <v>76</v>
      </c>
      <c r="D102" s="41" t="str">
        <f t="shared" si="4"/>
        <v>Open PDF POUR CONCRETE.POUR CONCRETE 107</v>
      </c>
      <c r="E102" s="38" t="s">
        <v>2951</v>
      </c>
      <c r="F102" s="27" t="s">
        <v>17</v>
      </c>
      <c r="G102" s="27">
        <v>45209</v>
      </c>
      <c r="H102" s="27">
        <v>45209</v>
      </c>
      <c r="I102" s="238" t="s">
        <v>26</v>
      </c>
      <c r="J102" s="27" t="s">
        <v>17</v>
      </c>
      <c r="K102" s="27">
        <v>45223</v>
      </c>
      <c r="L102" s="27">
        <v>45333</v>
      </c>
      <c r="M102" s="238" t="s">
        <v>62</v>
      </c>
      <c r="N102" s="12" t="str">
        <f t="shared" si="5"/>
        <v>Open PDF POUR CONCRETE.POUR CONCRETE 107</v>
      </c>
      <c r="P102"/>
      <c r="Q102"/>
      <c r="R102"/>
    </row>
    <row r="103" spans="1:18" ht="60.75" customHeight="1" x14ac:dyDescent="0.3">
      <c r="A103" s="61">
        <f t="shared" si="3"/>
        <v>98</v>
      </c>
      <c r="B103" s="40" t="s">
        <v>2950</v>
      </c>
      <c r="C103" s="86" t="s">
        <v>76</v>
      </c>
      <c r="D103" s="41" t="str">
        <f t="shared" si="4"/>
        <v>Open PDF POUR CONCRETE.POUR CONCRETE 108</v>
      </c>
      <c r="E103" s="38" t="s">
        <v>2952</v>
      </c>
      <c r="F103" s="27" t="s">
        <v>17</v>
      </c>
      <c r="G103" s="27">
        <v>45209</v>
      </c>
      <c r="H103" s="27">
        <v>45209</v>
      </c>
      <c r="I103" s="238" t="s">
        <v>26</v>
      </c>
      <c r="J103" s="27" t="s">
        <v>17</v>
      </c>
      <c r="K103" s="27">
        <v>45223</v>
      </c>
      <c r="L103" s="27">
        <v>45229</v>
      </c>
      <c r="M103" s="238" t="s">
        <v>62</v>
      </c>
      <c r="N103" s="12" t="str">
        <f t="shared" si="5"/>
        <v>Open PDF POUR CONCRETE.POUR CONCRETE 108</v>
      </c>
      <c r="P103"/>
      <c r="Q103"/>
      <c r="R103"/>
    </row>
    <row r="104" spans="1:18" ht="60.75" customHeight="1" x14ac:dyDescent="0.3">
      <c r="A104" s="61">
        <f t="shared" si="3"/>
        <v>99</v>
      </c>
      <c r="B104" s="40" t="s">
        <v>3026</v>
      </c>
      <c r="C104" s="86" t="s">
        <v>76</v>
      </c>
      <c r="D104" s="41" t="str">
        <f t="shared" si="4"/>
        <v>Open PDF POUR CONCRETE.POUR CONCRETE 109</v>
      </c>
      <c r="E104" s="38" t="s">
        <v>2952</v>
      </c>
      <c r="F104" s="27" t="s">
        <v>17</v>
      </c>
      <c r="G104" s="27">
        <v>45213</v>
      </c>
      <c r="H104" s="27">
        <v>45213</v>
      </c>
      <c r="I104" s="238" t="s">
        <v>26</v>
      </c>
      <c r="J104" s="27" t="s">
        <v>17</v>
      </c>
      <c r="K104" s="27">
        <v>45223</v>
      </c>
      <c r="L104" s="27">
        <v>45260</v>
      </c>
      <c r="M104" s="238" t="s">
        <v>62</v>
      </c>
      <c r="N104" s="12" t="str">
        <f t="shared" si="5"/>
        <v>Open PDF POUR CONCRETE.POUR CONCRETE 109</v>
      </c>
      <c r="P104"/>
      <c r="Q104"/>
      <c r="R104"/>
    </row>
    <row r="105" spans="1:18" ht="60.75" customHeight="1" x14ac:dyDescent="0.3">
      <c r="A105" s="61">
        <f t="shared" si="3"/>
        <v>100</v>
      </c>
      <c r="B105" s="40" t="s">
        <v>3027</v>
      </c>
      <c r="C105" s="86" t="s">
        <v>76</v>
      </c>
      <c r="D105" s="41" t="str">
        <f t="shared" si="4"/>
        <v>Open PDF POUR CONCRETE.POUR CONCRETE 110</v>
      </c>
      <c r="E105" s="329" t="s">
        <v>3028</v>
      </c>
      <c r="F105" s="27" t="s">
        <v>17</v>
      </c>
      <c r="G105" s="27">
        <v>45213</v>
      </c>
      <c r="H105" s="27">
        <v>45213</v>
      </c>
      <c r="I105" s="238" t="s">
        <v>62</v>
      </c>
      <c r="J105" s="27"/>
      <c r="K105" s="27"/>
      <c r="L105" s="27"/>
      <c r="M105" s="238"/>
      <c r="N105" s="12" t="str">
        <f t="shared" si="5"/>
        <v>Open PDF POUR CONCRETE.POUR CONCRETE 110</v>
      </c>
    </row>
    <row r="106" spans="1:18" ht="60.75" customHeight="1" x14ac:dyDescent="0.3">
      <c r="A106" s="61">
        <f t="shared" si="3"/>
        <v>101</v>
      </c>
      <c r="B106" s="40" t="s">
        <v>3070</v>
      </c>
      <c r="C106" s="86" t="s">
        <v>76</v>
      </c>
      <c r="D106" s="41" t="str">
        <f t="shared" si="4"/>
        <v>Open PDF POUR CONCRETE.POUR CONCRETE 111</v>
      </c>
      <c r="E106" s="329" t="s">
        <v>3083</v>
      </c>
      <c r="F106" s="27" t="s">
        <v>17</v>
      </c>
      <c r="G106" s="27">
        <v>45216</v>
      </c>
      <c r="H106" s="27">
        <v>45220</v>
      </c>
      <c r="I106" s="238" t="s">
        <v>26</v>
      </c>
      <c r="J106" s="27" t="s">
        <v>17</v>
      </c>
      <c r="K106" s="27">
        <v>45223</v>
      </c>
      <c r="L106" s="27">
        <v>45604</v>
      </c>
      <c r="M106" s="238" t="s">
        <v>62</v>
      </c>
      <c r="N106" s="12" t="str">
        <f t="shared" si="5"/>
        <v>Open PDF POUR CONCRETE.POUR CONCRETE 111</v>
      </c>
      <c r="P106"/>
      <c r="Q106"/>
      <c r="R106"/>
    </row>
    <row r="107" spans="1:18" ht="60.75" customHeight="1" x14ac:dyDescent="0.3">
      <c r="A107" s="61">
        <f t="shared" si="3"/>
        <v>102</v>
      </c>
      <c r="B107" s="40" t="s">
        <v>3071</v>
      </c>
      <c r="C107" s="86" t="s">
        <v>76</v>
      </c>
      <c r="D107" s="41" t="str">
        <f t="shared" si="4"/>
        <v>Open PDF POUR CONCRETE.POUR CONCRETE 112</v>
      </c>
      <c r="E107" s="329" t="s">
        <v>3084</v>
      </c>
      <c r="F107" s="27" t="s">
        <v>17</v>
      </c>
      <c r="G107" s="27">
        <v>45216</v>
      </c>
      <c r="H107" s="27">
        <v>45220</v>
      </c>
      <c r="I107" s="238" t="s">
        <v>26</v>
      </c>
      <c r="J107" s="27" t="s">
        <v>17</v>
      </c>
      <c r="K107" s="27">
        <v>45223</v>
      </c>
      <c r="L107" s="27">
        <v>45333</v>
      </c>
      <c r="M107" s="238" t="s">
        <v>62</v>
      </c>
      <c r="N107" s="12" t="str">
        <f t="shared" si="5"/>
        <v>Open PDF POUR CONCRETE.POUR CONCRETE 112</v>
      </c>
      <c r="P107"/>
      <c r="Q107"/>
      <c r="R107"/>
    </row>
    <row r="108" spans="1:18" ht="60.75" customHeight="1" x14ac:dyDescent="0.3">
      <c r="A108" s="61">
        <f t="shared" si="3"/>
        <v>103</v>
      </c>
      <c r="B108" s="40" t="s">
        <v>3074</v>
      </c>
      <c r="C108" s="86" t="s">
        <v>76</v>
      </c>
      <c r="D108" s="41" t="str">
        <f t="shared" si="4"/>
        <v>Open PDF POUR CONCRETE.POUR CONCRETE 113</v>
      </c>
      <c r="E108" s="329" t="s">
        <v>3085</v>
      </c>
      <c r="F108" s="27" t="s">
        <v>17</v>
      </c>
      <c r="G108" s="27">
        <v>45216</v>
      </c>
      <c r="H108" s="27">
        <v>45220</v>
      </c>
      <c r="I108" s="238" t="s">
        <v>26</v>
      </c>
      <c r="J108" s="27" t="s">
        <v>17</v>
      </c>
      <c r="K108" s="27">
        <v>45223</v>
      </c>
      <c r="L108" s="27">
        <v>45649</v>
      </c>
      <c r="M108" s="238" t="s">
        <v>62</v>
      </c>
      <c r="N108" s="12" t="str">
        <f t="shared" si="5"/>
        <v>Open PDF POUR CONCRETE.POUR CONCRETE 113</v>
      </c>
      <c r="P108"/>
      <c r="Q108"/>
      <c r="R108"/>
    </row>
    <row r="109" spans="1:18" ht="60.75" customHeight="1" x14ac:dyDescent="0.3">
      <c r="A109" s="61">
        <f t="shared" si="3"/>
        <v>104</v>
      </c>
      <c r="B109" s="40" t="s">
        <v>3075</v>
      </c>
      <c r="C109" s="86" t="s">
        <v>76</v>
      </c>
      <c r="D109" s="41" t="str">
        <f t="shared" si="4"/>
        <v>Open PDF POUR CONCRETE.POUR CONCRETE 114</v>
      </c>
      <c r="E109" s="329" t="s">
        <v>3072</v>
      </c>
      <c r="F109" s="27" t="s">
        <v>17</v>
      </c>
      <c r="G109" s="27">
        <v>45218</v>
      </c>
      <c r="H109" s="27">
        <v>45218</v>
      </c>
      <c r="I109" s="238" t="s">
        <v>62</v>
      </c>
      <c r="J109" s="27"/>
      <c r="K109" s="27"/>
      <c r="L109" s="27"/>
      <c r="M109" s="238"/>
      <c r="N109" s="12" t="str">
        <f t="shared" si="5"/>
        <v>Open PDF POUR CONCRETE.POUR CONCRETE 114</v>
      </c>
    </row>
    <row r="110" spans="1:18" ht="60.75" customHeight="1" x14ac:dyDescent="0.3">
      <c r="A110" s="61">
        <f t="shared" si="3"/>
        <v>105</v>
      </c>
      <c r="B110" s="40" t="s">
        <v>3076</v>
      </c>
      <c r="C110" s="86" t="s">
        <v>76</v>
      </c>
      <c r="D110" s="41" t="str">
        <f t="shared" si="4"/>
        <v>Open PDF POUR CONCRETE.POUR CONCRETE 115</v>
      </c>
      <c r="E110" s="329" t="s">
        <v>3073</v>
      </c>
      <c r="F110" s="27" t="s">
        <v>17</v>
      </c>
      <c r="G110" s="27">
        <v>45218</v>
      </c>
      <c r="H110" s="27">
        <v>45218</v>
      </c>
      <c r="I110" s="238" t="s">
        <v>62</v>
      </c>
      <c r="J110" s="27"/>
      <c r="K110" s="27"/>
      <c r="L110" s="27"/>
      <c r="M110" s="238"/>
      <c r="N110" s="12" t="str">
        <f t="shared" si="5"/>
        <v>Open PDF POUR CONCRETE.POUR CONCRETE 115</v>
      </c>
    </row>
    <row r="111" spans="1:18" ht="60.75" customHeight="1" x14ac:dyDescent="0.3">
      <c r="A111" s="61">
        <f t="shared" si="3"/>
        <v>106</v>
      </c>
      <c r="B111" s="40" t="s">
        <v>3130</v>
      </c>
      <c r="C111" s="86" t="s">
        <v>76</v>
      </c>
      <c r="D111" s="41" t="str">
        <f t="shared" si="4"/>
        <v>Open PDF POUR CONCRETE.POUR CONCRETE 116</v>
      </c>
      <c r="E111" s="329" t="s">
        <v>3128</v>
      </c>
      <c r="F111" s="27" t="s">
        <v>17</v>
      </c>
      <c r="G111" s="27">
        <v>45223</v>
      </c>
      <c r="H111" s="27">
        <v>45223</v>
      </c>
      <c r="I111" s="238" t="s">
        <v>26</v>
      </c>
      <c r="J111" s="27" t="s">
        <v>17</v>
      </c>
      <c r="K111" s="27">
        <v>45238</v>
      </c>
      <c r="L111" s="27">
        <v>45260</v>
      </c>
      <c r="M111" s="238" t="s">
        <v>62</v>
      </c>
      <c r="N111" s="12" t="str">
        <f t="shared" si="5"/>
        <v>Open PDF POUR CONCRETE.POUR CONCRETE 116</v>
      </c>
      <c r="P111"/>
      <c r="Q111"/>
      <c r="R111"/>
    </row>
    <row r="112" spans="1:18" ht="60.75" customHeight="1" x14ac:dyDescent="0.3">
      <c r="A112" s="61">
        <f t="shared" si="3"/>
        <v>107</v>
      </c>
      <c r="B112" s="40" t="s">
        <v>3131</v>
      </c>
      <c r="C112" s="86" t="s">
        <v>76</v>
      </c>
      <c r="D112" s="41" t="str">
        <f t="shared" si="4"/>
        <v>Open PDF POUR CONCRETE.POUR CONCRETE 117</v>
      </c>
      <c r="E112" s="329" t="s">
        <v>3129</v>
      </c>
      <c r="F112" s="27" t="s">
        <v>17</v>
      </c>
      <c r="G112" s="27">
        <v>45223</v>
      </c>
      <c r="H112" s="27">
        <v>45223</v>
      </c>
      <c r="I112" s="238" t="s">
        <v>26</v>
      </c>
      <c r="J112" s="27" t="s">
        <v>17</v>
      </c>
      <c r="K112" s="27">
        <v>45238</v>
      </c>
      <c r="L112" s="27">
        <v>45604</v>
      </c>
      <c r="M112" s="238" t="s">
        <v>62</v>
      </c>
      <c r="N112" s="12" t="str">
        <f t="shared" si="5"/>
        <v>Open PDF POUR CONCRETE.POUR CONCRETE 117</v>
      </c>
      <c r="P112"/>
      <c r="Q112"/>
      <c r="R112"/>
    </row>
    <row r="113" spans="1:18" ht="60.75" customHeight="1" x14ac:dyDescent="0.3">
      <c r="A113" s="61">
        <f t="shared" si="3"/>
        <v>108</v>
      </c>
      <c r="B113" s="40" t="s">
        <v>3150</v>
      </c>
      <c r="C113" s="86" t="s">
        <v>76</v>
      </c>
      <c r="D113" s="41" t="str">
        <f t="shared" si="4"/>
        <v>Open PDF POUR CONCRETE.POUR CONCRETE 118</v>
      </c>
      <c r="E113" s="329" t="s">
        <v>3153</v>
      </c>
      <c r="F113" s="27" t="s">
        <v>17</v>
      </c>
      <c r="G113" s="27">
        <v>45224</v>
      </c>
      <c r="H113" s="27">
        <v>45224</v>
      </c>
      <c r="I113" s="238" t="s">
        <v>26</v>
      </c>
      <c r="J113" s="27" t="s">
        <v>17</v>
      </c>
      <c r="K113" s="27">
        <v>45238</v>
      </c>
      <c r="L113" s="27">
        <v>45333</v>
      </c>
      <c r="M113" s="238" t="s">
        <v>62</v>
      </c>
      <c r="N113" s="12" t="str">
        <f t="shared" si="5"/>
        <v>Open PDF POUR CONCRETE.POUR CONCRETE 118</v>
      </c>
      <c r="P113"/>
      <c r="Q113"/>
      <c r="R113"/>
    </row>
    <row r="114" spans="1:18" ht="60.75" customHeight="1" x14ac:dyDescent="0.3">
      <c r="A114" s="61">
        <f t="shared" si="3"/>
        <v>109</v>
      </c>
      <c r="B114" s="40" t="s">
        <v>3151</v>
      </c>
      <c r="C114" s="86" t="s">
        <v>76</v>
      </c>
      <c r="D114" s="41" t="str">
        <f t="shared" si="4"/>
        <v>Open PDF POUR CONCRETE.POUR CONCRETE 119</v>
      </c>
      <c r="E114" s="329" t="s">
        <v>3152</v>
      </c>
      <c r="F114" s="27" t="s">
        <v>17</v>
      </c>
      <c r="G114" s="27">
        <v>45224</v>
      </c>
      <c r="H114" s="27">
        <v>45224</v>
      </c>
      <c r="I114" s="238" t="s">
        <v>26</v>
      </c>
      <c r="J114" s="27" t="s">
        <v>17</v>
      </c>
      <c r="K114" s="27">
        <v>45238</v>
      </c>
      <c r="L114" s="27">
        <v>45260</v>
      </c>
      <c r="M114" s="238" t="s">
        <v>93</v>
      </c>
      <c r="N114" s="12" t="str">
        <f t="shared" si="5"/>
        <v>Open PDF POUR CONCRETE.POUR CONCRETE 119</v>
      </c>
      <c r="P114"/>
      <c r="Q114"/>
      <c r="R114"/>
    </row>
    <row r="115" spans="1:18" ht="60.75" customHeight="1" x14ac:dyDescent="0.3">
      <c r="A115" s="61">
        <f t="shared" si="3"/>
        <v>110</v>
      </c>
      <c r="B115" s="40" t="s">
        <v>3242</v>
      </c>
      <c r="C115" s="86" t="s">
        <v>76</v>
      </c>
      <c r="D115" s="41" t="str">
        <f t="shared" si="4"/>
        <v>Open PDF POUR CONCRETE.POUR CONCRETE 120</v>
      </c>
      <c r="E115" s="38" t="s">
        <v>3244</v>
      </c>
      <c r="F115" s="27" t="s">
        <v>17</v>
      </c>
      <c r="G115" s="27">
        <v>45227</v>
      </c>
      <c r="H115" s="27">
        <v>45227</v>
      </c>
      <c r="I115" s="238" t="s">
        <v>26</v>
      </c>
      <c r="J115" s="27" t="s">
        <v>17</v>
      </c>
      <c r="K115" s="27">
        <v>45238</v>
      </c>
      <c r="L115" s="27">
        <v>45260</v>
      </c>
      <c r="M115" s="238" t="s">
        <v>62</v>
      </c>
      <c r="N115" s="12" t="str">
        <f t="shared" si="5"/>
        <v>Open PDF POUR CONCRETE.POUR CONCRETE 120</v>
      </c>
      <c r="P115"/>
      <c r="Q115"/>
      <c r="R115"/>
    </row>
    <row r="116" spans="1:18" ht="60.75" customHeight="1" x14ac:dyDescent="0.3">
      <c r="A116" s="61">
        <f t="shared" si="3"/>
        <v>111</v>
      </c>
      <c r="B116" s="40" t="s">
        <v>3243</v>
      </c>
      <c r="C116" s="86" t="s">
        <v>76</v>
      </c>
      <c r="D116" s="41" t="str">
        <f t="shared" si="4"/>
        <v>Open PDF POUR CONCRETE.POUR CONCRETE 121</v>
      </c>
      <c r="E116" s="38" t="s">
        <v>3245</v>
      </c>
      <c r="F116" s="27" t="s">
        <v>17</v>
      </c>
      <c r="G116" s="27">
        <v>45227</v>
      </c>
      <c r="H116" s="27">
        <v>45227</v>
      </c>
      <c r="I116" s="238" t="s">
        <v>26</v>
      </c>
      <c r="J116" s="27" t="s">
        <v>17</v>
      </c>
      <c r="K116" s="27">
        <v>45238</v>
      </c>
      <c r="L116" s="27">
        <v>45283</v>
      </c>
      <c r="M116" s="238" t="s">
        <v>62</v>
      </c>
      <c r="N116" s="12" t="str">
        <f t="shared" si="5"/>
        <v>Open PDF POUR CONCRETE.POUR CONCRETE 121</v>
      </c>
      <c r="P116"/>
      <c r="Q116"/>
      <c r="R116"/>
    </row>
    <row r="117" spans="1:18" ht="60.75" customHeight="1" x14ac:dyDescent="0.3">
      <c r="A117" s="61">
        <f t="shared" si="3"/>
        <v>112</v>
      </c>
      <c r="B117" s="40" t="s">
        <v>3288</v>
      </c>
      <c r="C117" s="86" t="s">
        <v>76</v>
      </c>
      <c r="D117" s="41" t="str">
        <f t="shared" si="4"/>
        <v>Open PDF POUR CONCRETE.POUR CONCRETE 122</v>
      </c>
      <c r="E117" s="38" t="s">
        <v>3292</v>
      </c>
      <c r="F117" s="27" t="s">
        <v>17</v>
      </c>
      <c r="G117" s="27">
        <v>45173</v>
      </c>
      <c r="H117" s="27">
        <v>45173</v>
      </c>
      <c r="I117" s="238" t="s">
        <v>62</v>
      </c>
      <c r="J117" s="27"/>
      <c r="K117" s="27"/>
      <c r="L117" s="27"/>
      <c r="M117" s="238"/>
      <c r="N117" s="12" t="str">
        <f t="shared" si="5"/>
        <v>Open PDF POUR CONCRETE.POUR CONCRETE 122</v>
      </c>
    </row>
    <row r="118" spans="1:18" ht="60.75" customHeight="1" x14ac:dyDescent="0.3">
      <c r="A118" s="61">
        <f t="shared" si="3"/>
        <v>113</v>
      </c>
      <c r="B118" s="40" t="s">
        <v>3289</v>
      </c>
      <c r="C118" s="86" t="s">
        <v>76</v>
      </c>
      <c r="D118" s="41" t="str">
        <f t="shared" si="4"/>
        <v>Open PDF POUR CONCRETE.POUR CONCRETE 123</v>
      </c>
      <c r="E118" s="38" t="s">
        <v>3293</v>
      </c>
      <c r="F118" s="27" t="s">
        <v>17</v>
      </c>
      <c r="G118" s="27">
        <v>45230</v>
      </c>
      <c r="H118" s="27">
        <v>45230</v>
      </c>
      <c r="I118" s="238" t="s">
        <v>62</v>
      </c>
      <c r="J118" s="27"/>
      <c r="K118" s="27"/>
      <c r="L118" s="27"/>
      <c r="M118" s="238"/>
      <c r="N118" s="12" t="str">
        <f t="shared" si="5"/>
        <v>Open PDF POUR CONCRETE.POUR CONCRETE 123</v>
      </c>
    </row>
    <row r="119" spans="1:18" ht="60.75" customHeight="1" x14ac:dyDescent="0.3">
      <c r="A119" s="61">
        <f t="shared" si="3"/>
        <v>114</v>
      </c>
      <c r="B119" s="40" t="s">
        <v>3290</v>
      </c>
      <c r="C119" s="86" t="s">
        <v>76</v>
      </c>
      <c r="D119" s="41" t="str">
        <f t="shared" si="4"/>
        <v>Open PDF POUR CONCRETE.POUR CONCRETE 124</v>
      </c>
      <c r="E119" s="38" t="s">
        <v>3294</v>
      </c>
      <c r="F119" s="27" t="s">
        <v>17</v>
      </c>
      <c r="G119" s="27">
        <v>45200</v>
      </c>
      <c r="H119" s="27">
        <v>45200</v>
      </c>
      <c r="I119" s="238" t="s">
        <v>62</v>
      </c>
      <c r="J119" s="27"/>
      <c r="K119" s="27"/>
      <c r="L119" s="27"/>
      <c r="M119" s="238"/>
      <c r="N119" s="12" t="str">
        <f t="shared" si="5"/>
        <v>Open PDF POUR CONCRETE.POUR CONCRETE 124</v>
      </c>
    </row>
    <row r="120" spans="1:18" ht="60.75" customHeight="1" x14ac:dyDescent="0.3">
      <c r="A120" s="61">
        <f t="shared" si="3"/>
        <v>115</v>
      </c>
      <c r="B120" s="40" t="s">
        <v>3291</v>
      </c>
      <c r="C120" s="86" t="s">
        <v>76</v>
      </c>
      <c r="D120" s="41" t="str">
        <f t="shared" si="4"/>
        <v>Open PDF POUR CONCRETE.POUR CONCRETE 125</v>
      </c>
      <c r="E120" s="38" t="s">
        <v>3398</v>
      </c>
      <c r="F120" s="27" t="s">
        <v>17</v>
      </c>
      <c r="G120" s="27">
        <v>45231</v>
      </c>
      <c r="H120" s="27">
        <v>45231</v>
      </c>
      <c r="I120" s="238" t="s">
        <v>26</v>
      </c>
      <c r="J120" s="27"/>
      <c r="K120" s="27"/>
      <c r="L120" s="27"/>
      <c r="M120" s="238"/>
      <c r="N120" s="12" t="str">
        <f t="shared" si="5"/>
        <v>Open PDF POUR CONCRETE.POUR CONCRETE 125</v>
      </c>
    </row>
    <row r="121" spans="1:18" ht="60.75" customHeight="1" x14ac:dyDescent="0.3">
      <c r="A121" s="61">
        <f t="shared" si="3"/>
        <v>116</v>
      </c>
      <c r="B121" s="40" t="s">
        <v>3399</v>
      </c>
      <c r="C121" s="86" t="s">
        <v>76</v>
      </c>
      <c r="D121" s="41" t="str">
        <f t="shared" si="4"/>
        <v>Open PDF POUR CONCRETE.POUR CONCRETE 126</v>
      </c>
      <c r="E121" s="38" t="s">
        <v>3404</v>
      </c>
      <c r="F121" s="27" t="s">
        <v>17</v>
      </c>
      <c r="G121" s="27">
        <v>45231</v>
      </c>
      <c r="H121" s="27">
        <v>45231</v>
      </c>
      <c r="I121" s="238" t="s">
        <v>26</v>
      </c>
      <c r="J121" s="27" t="s">
        <v>17</v>
      </c>
      <c r="K121" s="27">
        <v>45306</v>
      </c>
      <c r="L121" s="27">
        <v>45306</v>
      </c>
      <c r="M121" s="238" t="s">
        <v>93</v>
      </c>
      <c r="N121" s="12" t="str">
        <f t="shared" si="5"/>
        <v>Open PDF POUR CONCRETE.POUR CONCRETE 126</v>
      </c>
      <c r="P121"/>
      <c r="Q121"/>
      <c r="R121"/>
    </row>
    <row r="122" spans="1:18" ht="60.75" customHeight="1" x14ac:dyDescent="0.3">
      <c r="A122" s="61">
        <f t="shared" si="3"/>
        <v>117</v>
      </c>
      <c r="B122" s="40" t="s">
        <v>3400</v>
      </c>
      <c r="C122" s="86" t="s">
        <v>76</v>
      </c>
      <c r="D122" s="41" t="str">
        <f t="shared" si="4"/>
        <v>Open PDF POUR CONCRETE.POUR CONCRETE 127</v>
      </c>
      <c r="E122" s="38" t="s">
        <v>3405</v>
      </c>
      <c r="F122" s="27" t="s">
        <v>17</v>
      </c>
      <c r="G122" s="27">
        <v>45232</v>
      </c>
      <c r="H122" s="27">
        <v>45232</v>
      </c>
      <c r="I122" s="238" t="s">
        <v>62</v>
      </c>
      <c r="J122" s="27"/>
      <c r="K122" s="27"/>
      <c r="L122" s="27"/>
      <c r="M122" s="238"/>
      <c r="N122" s="12" t="str">
        <f t="shared" si="5"/>
        <v>Open PDF POUR CONCRETE.POUR CONCRETE 127</v>
      </c>
    </row>
    <row r="123" spans="1:18" ht="60.75" customHeight="1" x14ac:dyDescent="0.3">
      <c r="A123" s="61">
        <f t="shared" si="3"/>
        <v>118</v>
      </c>
      <c r="B123" s="40" t="s">
        <v>3401</v>
      </c>
      <c r="C123" s="86" t="s">
        <v>76</v>
      </c>
      <c r="D123" s="41" t="str">
        <f t="shared" si="4"/>
        <v>Open PDF POUR CONCRETE.POUR CONCRETE 128</v>
      </c>
      <c r="E123" s="38" t="s">
        <v>3406</v>
      </c>
      <c r="F123" s="27" t="s">
        <v>17</v>
      </c>
      <c r="G123" s="27">
        <v>45235</v>
      </c>
      <c r="H123" s="27">
        <v>45235</v>
      </c>
      <c r="I123" s="238" t="s">
        <v>62</v>
      </c>
      <c r="J123" s="27"/>
      <c r="K123" s="27"/>
      <c r="L123" s="27"/>
      <c r="M123" s="238"/>
      <c r="N123" s="12" t="str">
        <f t="shared" si="5"/>
        <v>Open PDF POUR CONCRETE.POUR CONCRETE 128</v>
      </c>
    </row>
    <row r="124" spans="1:18" ht="60.75" customHeight="1" x14ac:dyDescent="0.3">
      <c r="A124" s="61">
        <f t="shared" si="3"/>
        <v>119</v>
      </c>
      <c r="B124" s="40" t="s">
        <v>3402</v>
      </c>
      <c r="C124" s="86" t="s">
        <v>76</v>
      </c>
      <c r="D124" s="41" t="str">
        <f t="shared" si="4"/>
        <v>Open PDF POUR CONCRETE.POUR CONCRETE 129</v>
      </c>
      <c r="E124" s="38" t="s">
        <v>3379</v>
      </c>
      <c r="F124" s="27" t="s">
        <v>17</v>
      </c>
      <c r="G124" s="27">
        <v>45235</v>
      </c>
      <c r="H124" s="27">
        <v>45235</v>
      </c>
      <c r="I124" s="238" t="s">
        <v>62</v>
      </c>
      <c r="J124" s="27"/>
      <c r="K124" s="27"/>
      <c r="L124" s="27"/>
      <c r="M124" s="238"/>
      <c r="N124" s="12" t="str">
        <f t="shared" si="5"/>
        <v>Open PDF POUR CONCRETE.POUR CONCRETE 129</v>
      </c>
    </row>
    <row r="125" spans="1:18" ht="60.75" customHeight="1" x14ac:dyDescent="0.3">
      <c r="A125" s="61">
        <f t="shared" si="3"/>
        <v>120</v>
      </c>
      <c r="B125" s="40" t="s">
        <v>3403</v>
      </c>
      <c r="C125" s="86" t="s">
        <v>76</v>
      </c>
      <c r="D125" s="41" t="str">
        <f t="shared" si="4"/>
        <v>Open PDF POUR CONCRETE.POUR CONCRETE 130</v>
      </c>
      <c r="E125" s="38" t="s">
        <v>3407</v>
      </c>
      <c r="F125" s="27" t="s">
        <v>17</v>
      </c>
      <c r="G125" s="27">
        <v>45236</v>
      </c>
      <c r="H125" s="27">
        <v>45377</v>
      </c>
      <c r="I125" s="238" t="s">
        <v>62</v>
      </c>
      <c r="J125" s="27"/>
      <c r="K125" s="27"/>
      <c r="L125" s="27"/>
      <c r="M125" s="238"/>
      <c r="N125" s="12" t="str">
        <f t="shared" si="5"/>
        <v>Open PDF POUR CONCRETE.POUR CONCRETE 130</v>
      </c>
    </row>
    <row r="126" spans="1:18" ht="60.75" customHeight="1" x14ac:dyDescent="0.3">
      <c r="A126" s="61">
        <f t="shared" si="3"/>
        <v>121</v>
      </c>
      <c r="B126" s="40" t="s">
        <v>3456</v>
      </c>
      <c r="C126" s="86" t="s">
        <v>76</v>
      </c>
      <c r="D126" s="41" t="str">
        <f t="shared" si="4"/>
        <v>Open PDF POUR CONCRETE.POUR CONCRETE 131</v>
      </c>
      <c r="E126" s="38" t="s">
        <v>3463</v>
      </c>
      <c r="F126" s="27" t="s">
        <v>17</v>
      </c>
      <c r="G126" s="27">
        <v>45236</v>
      </c>
      <c r="H126" s="27">
        <v>45602</v>
      </c>
      <c r="I126" s="238" t="s">
        <v>62</v>
      </c>
      <c r="J126" s="27"/>
      <c r="K126" s="27"/>
      <c r="L126" s="27"/>
      <c r="M126" s="238"/>
      <c r="N126" s="12" t="str">
        <f t="shared" si="5"/>
        <v>Open PDF POUR CONCRETE.POUR CONCRETE 131</v>
      </c>
    </row>
    <row r="127" spans="1:18" ht="60.75" customHeight="1" x14ac:dyDescent="0.3">
      <c r="A127" s="61">
        <f t="shared" si="3"/>
        <v>122</v>
      </c>
      <c r="B127" s="40" t="s">
        <v>3457</v>
      </c>
      <c r="C127" s="86" t="s">
        <v>76</v>
      </c>
      <c r="D127" s="41" t="str">
        <f t="shared" si="4"/>
        <v>Open PDF POUR CONCRETE.POUR CONCRETE 132</v>
      </c>
      <c r="E127" s="38" t="s">
        <v>3464</v>
      </c>
      <c r="F127" s="27" t="s">
        <v>17</v>
      </c>
      <c r="G127" s="27">
        <v>45237</v>
      </c>
      <c r="H127" s="27">
        <v>45237</v>
      </c>
      <c r="I127" s="238" t="s">
        <v>93</v>
      </c>
      <c r="J127" s="27"/>
      <c r="K127" s="27"/>
      <c r="L127" s="27"/>
      <c r="M127" s="238"/>
      <c r="N127" s="12" t="str">
        <f t="shared" si="5"/>
        <v>Open PDF POUR CONCRETE.POUR CONCRETE 132</v>
      </c>
    </row>
    <row r="128" spans="1:18" ht="60.75" customHeight="1" x14ac:dyDescent="0.3">
      <c r="A128" s="61">
        <f t="shared" si="3"/>
        <v>123</v>
      </c>
      <c r="B128" s="40" t="s">
        <v>3458</v>
      </c>
      <c r="C128" s="86" t="s">
        <v>76</v>
      </c>
      <c r="D128" s="41" t="str">
        <f t="shared" si="4"/>
        <v>Open PDF POUR CONCRETE.POUR CONCRETE 133</v>
      </c>
      <c r="E128" s="38" t="s">
        <v>3465</v>
      </c>
      <c r="F128" s="27" t="s">
        <v>17</v>
      </c>
      <c r="G128" s="27">
        <v>45238</v>
      </c>
      <c r="H128" s="27">
        <v>45410</v>
      </c>
      <c r="I128" s="238" t="s">
        <v>93</v>
      </c>
      <c r="J128" s="27"/>
      <c r="K128" s="27"/>
      <c r="L128" s="27"/>
      <c r="M128" s="238"/>
      <c r="N128" s="12" t="str">
        <f t="shared" si="5"/>
        <v>Open PDF POUR CONCRETE.POUR CONCRETE 133</v>
      </c>
    </row>
    <row r="129" spans="1:14" ht="60.75" customHeight="1" x14ac:dyDescent="0.3">
      <c r="A129" s="61">
        <f t="shared" si="3"/>
        <v>124</v>
      </c>
      <c r="B129" s="40" t="s">
        <v>3459</v>
      </c>
      <c r="C129" s="86" t="s">
        <v>76</v>
      </c>
      <c r="D129" s="41" t="str">
        <f t="shared" si="4"/>
        <v>Open PDF POUR CONCRETE.POUR CONCRETE 134</v>
      </c>
      <c r="E129" s="38" t="s">
        <v>3466</v>
      </c>
      <c r="F129" s="27" t="s">
        <v>17</v>
      </c>
      <c r="G129" s="27">
        <v>45238</v>
      </c>
      <c r="H129" s="27">
        <v>45377</v>
      </c>
      <c r="I129" s="238" t="s">
        <v>62</v>
      </c>
      <c r="J129" s="27"/>
      <c r="K129" s="27"/>
      <c r="L129" s="27"/>
      <c r="M129" s="238"/>
      <c r="N129" s="12" t="str">
        <f t="shared" si="5"/>
        <v>Open PDF POUR CONCRETE.POUR CONCRETE 134</v>
      </c>
    </row>
    <row r="130" spans="1:14" ht="60.75" customHeight="1" x14ac:dyDescent="0.3">
      <c r="A130" s="61">
        <f t="shared" si="3"/>
        <v>125</v>
      </c>
      <c r="B130" s="40" t="s">
        <v>3460</v>
      </c>
      <c r="C130" s="86" t="s">
        <v>76</v>
      </c>
      <c r="D130" s="41" t="str">
        <f t="shared" si="4"/>
        <v>Open PDF POUR CONCRETE.POUR CONCRETE 135</v>
      </c>
      <c r="E130" s="38" t="s">
        <v>3467</v>
      </c>
      <c r="F130" s="27" t="s">
        <v>17</v>
      </c>
      <c r="G130" s="27">
        <v>45238</v>
      </c>
      <c r="H130" s="27">
        <v>45604</v>
      </c>
      <c r="I130" s="238" t="s">
        <v>62</v>
      </c>
      <c r="J130" s="27"/>
      <c r="K130" s="27"/>
      <c r="L130" s="27"/>
      <c r="M130" s="238"/>
      <c r="N130" s="12" t="str">
        <f t="shared" si="5"/>
        <v>Open PDF POUR CONCRETE.POUR CONCRETE 135</v>
      </c>
    </row>
    <row r="131" spans="1:14" ht="60.75" customHeight="1" x14ac:dyDescent="0.3">
      <c r="A131" s="61">
        <f t="shared" si="3"/>
        <v>126</v>
      </c>
      <c r="B131" s="40" t="s">
        <v>3461</v>
      </c>
      <c r="C131" s="86" t="s">
        <v>76</v>
      </c>
      <c r="D131" s="41" t="str">
        <f t="shared" si="4"/>
        <v>Open PDF POUR CONCRETE.POUR CONCRETE 136</v>
      </c>
      <c r="E131" s="38" t="s">
        <v>3468</v>
      </c>
      <c r="F131" s="27" t="s">
        <v>17</v>
      </c>
      <c r="G131" s="27">
        <v>45239</v>
      </c>
      <c r="H131" s="27">
        <v>45239</v>
      </c>
      <c r="I131" s="238" t="s">
        <v>62</v>
      </c>
      <c r="J131" s="27"/>
      <c r="K131" s="27"/>
      <c r="L131" s="27"/>
      <c r="M131" s="238"/>
      <c r="N131" s="12" t="str">
        <f t="shared" si="5"/>
        <v>Open PDF POUR CONCRETE.POUR CONCRETE 136</v>
      </c>
    </row>
    <row r="132" spans="1:14" ht="60.75" customHeight="1" x14ac:dyDescent="0.3">
      <c r="A132" s="61">
        <f t="shared" ref="A132:A195" si="6">ROW() - ROW($A$5)</f>
        <v>127</v>
      </c>
      <c r="B132" s="40" t="s">
        <v>3462</v>
      </c>
      <c r="C132" s="86" t="s">
        <v>76</v>
      </c>
      <c r="D132" s="41" t="str">
        <f t="shared" ref="D132:D195" si="7">IF(B132&gt;0,HYPERLINK(CONCATENATE("PDF POUR CONCRETE/",B132,".pdf"),CONCATENATE("Open PDF POUR CONCRETE.",B132)),"")</f>
        <v>Open PDF POUR CONCRETE.POUR CONCRETE 137</v>
      </c>
      <c r="E132" s="38" t="s">
        <v>3469</v>
      </c>
      <c r="F132" s="27" t="s">
        <v>17</v>
      </c>
      <c r="G132" s="27">
        <v>45239</v>
      </c>
      <c r="H132" s="27">
        <v>45239</v>
      </c>
      <c r="I132" s="238" t="s">
        <v>62</v>
      </c>
      <c r="J132" s="27"/>
      <c r="K132" s="27"/>
      <c r="L132" s="27"/>
      <c r="M132" s="238"/>
      <c r="N132" s="12" t="str">
        <f t="shared" ref="N132:N195" si="8">IF(B132&gt;0,HYPERLINK(CONCATENATE("PDF POUR CONCRETE/",B132,".pdf"),CONCATENATE("Open PDF POUR CONCRETE.",B132)),"")</f>
        <v>Open PDF POUR CONCRETE.POUR CONCRETE 137</v>
      </c>
    </row>
    <row r="133" spans="1:14" ht="60.75" customHeight="1" x14ac:dyDescent="0.3">
      <c r="A133" s="61">
        <f t="shared" si="6"/>
        <v>128</v>
      </c>
      <c r="B133" s="40" t="s">
        <v>3540</v>
      </c>
      <c r="C133" s="86" t="s">
        <v>76</v>
      </c>
      <c r="D133" s="41" t="str">
        <f t="shared" si="7"/>
        <v>Open PDF POUR CONCRETE.POUR CONCRETE 138</v>
      </c>
      <c r="E133" s="38" t="s">
        <v>3545</v>
      </c>
      <c r="F133" s="27" t="s">
        <v>17</v>
      </c>
      <c r="G133" s="27">
        <v>45242</v>
      </c>
      <c r="H133" s="27">
        <v>45242</v>
      </c>
      <c r="I133" s="238" t="s">
        <v>62</v>
      </c>
      <c r="J133" s="27"/>
      <c r="K133" s="27"/>
      <c r="L133" s="27"/>
      <c r="M133" s="238"/>
      <c r="N133" s="12" t="str">
        <f t="shared" si="8"/>
        <v>Open PDF POUR CONCRETE.POUR CONCRETE 138</v>
      </c>
    </row>
    <row r="134" spans="1:14" ht="60.75" customHeight="1" x14ac:dyDescent="0.3">
      <c r="A134" s="61">
        <f t="shared" si="6"/>
        <v>129</v>
      </c>
      <c r="B134" s="40" t="s">
        <v>3541</v>
      </c>
      <c r="C134" s="86" t="s">
        <v>76</v>
      </c>
      <c r="D134" s="41" t="str">
        <f t="shared" si="7"/>
        <v>Open PDF POUR CONCRETE.POUR CONCRETE 139</v>
      </c>
      <c r="E134" s="38" t="s">
        <v>3546</v>
      </c>
      <c r="F134" s="27" t="s">
        <v>17</v>
      </c>
      <c r="G134" s="27">
        <v>45242</v>
      </c>
      <c r="H134" s="27">
        <v>45242</v>
      </c>
      <c r="I134" s="238" t="s">
        <v>62</v>
      </c>
      <c r="J134" s="27"/>
      <c r="K134" s="27"/>
      <c r="L134" s="27"/>
      <c r="M134" s="238"/>
      <c r="N134" s="12" t="str">
        <f t="shared" si="8"/>
        <v>Open PDF POUR CONCRETE.POUR CONCRETE 139</v>
      </c>
    </row>
    <row r="135" spans="1:14" ht="60.75" customHeight="1" x14ac:dyDescent="0.3">
      <c r="A135" s="61">
        <f t="shared" si="6"/>
        <v>130</v>
      </c>
      <c r="B135" s="40" t="s">
        <v>3542</v>
      </c>
      <c r="C135" s="86" t="s">
        <v>76</v>
      </c>
      <c r="D135" s="41" t="str">
        <f t="shared" si="7"/>
        <v>Open PDF POUR CONCRETE.POUR CONCRETE 140</v>
      </c>
      <c r="E135" s="38" t="s">
        <v>3547</v>
      </c>
      <c r="F135" s="27" t="s">
        <v>17</v>
      </c>
      <c r="G135" s="27">
        <v>45243</v>
      </c>
      <c r="H135" s="27">
        <v>45245</v>
      </c>
      <c r="I135" s="238" t="s">
        <v>26</v>
      </c>
      <c r="J135" s="27"/>
      <c r="K135" s="27"/>
      <c r="L135" s="27"/>
      <c r="M135" s="238"/>
      <c r="N135" s="12" t="str">
        <f t="shared" si="8"/>
        <v>Open PDF POUR CONCRETE.POUR CONCRETE 140</v>
      </c>
    </row>
    <row r="136" spans="1:14" ht="60.75" customHeight="1" x14ac:dyDescent="0.3">
      <c r="A136" s="61">
        <f t="shared" si="6"/>
        <v>131</v>
      </c>
      <c r="B136" s="40" t="s">
        <v>3543</v>
      </c>
      <c r="C136" s="86" t="s">
        <v>76</v>
      </c>
      <c r="D136" s="41" t="str">
        <f t="shared" si="7"/>
        <v>Open PDF POUR CONCRETE.POUR CONCRETE 141</v>
      </c>
      <c r="E136" s="38" t="s">
        <v>3548</v>
      </c>
      <c r="F136" s="27" t="s">
        <v>17</v>
      </c>
      <c r="G136" s="27">
        <v>45245</v>
      </c>
      <c r="H136" s="27">
        <v>45611</v>
      </c>
      <c r="I136" s="238" t="s">
        <v>62</v>
      </c>
      <c r="J136" s="27"/>
      <c r="K136" s="27"/>
      <c r="L136" s="27"/>
      <c r="M136" s="238"/>
      <c r="N136" s="12" t="str">
        <f t="shared" si="8"/>
        <v>Open PDF POUR CONCRETE.POUR CONCRETE 141</v>
      </c>
    </row>
    <row r="137" spans="1:14" ht="60.75" customHeight="1" x14ac:dyDescent="0.3">
      <c r="A137" s="61">
        <f t="shared" si="6"/>
        <v>132</v>
      </c>
      <c r="B137" s="40" t="s">
        <v>3544</v>
      </c>
      <c r="C137" s="86" t="s">
        <v>76</v>
      </c>
      <c r="D137" s="41" t="str">
        <f t="shared" si="7"/>
        <v>Open PDF POUR CONCRETE.POUR CONCRETE 142</v>
      </c>
      <c r="E137" s="38" t="s">
        <v>3549</v>
      </c>
      <c r="F137" s="27" t="s">
        <v>17</v>
      </c>
      <c r="G137" s="27">
        <v>45245</v>
      </c>
      <c r="H137" s="27">
        <v>45333</v>
      </c>
      <c r="I137" s="238" t="s">
        <v>62</v>
      </c>
      <c r="J137" s="27"/>
      <c r="K137" s="27"/>
      <c r="L137" s="27"/>
      <c r="M137" s="238"/>
      <c r="N137" s="12" t="str">
        <f t="shared" si="8"/>
        <v>Open PDF POUR CONCRETE.POUR CONCRETE 142</v>
      </c>
    </row>
    <row r="138" spans="1:14" ht="60.75" customHeight="1" x14ac:dyDescent="0.3">
      <c r="A138" s="61">
        <f t="shared" si="6"/>
        <v>133</v>
      </c>
      <c r="B138" s="40" t="s">
        <v>3571</v>
      </c>
      <c r="C138" s="86" t="s">
        <v>76</v>
      </c>
      <c r="D138" s="41" t="str">
        <f t="shared" si="7"/>
        <v>Open PDF POUR CONCRETE.POUR CONCRETE 143</v>
      </c>
      <c r="E138" s="38" t="s">
        <v>3572</v>
      </c>
      <c r="F138" s="27" t="s">
        <v>17</v>
      </c>
      <c r="G138" s="27">
        <v>45246</v>
      </c>
      <c r="H138" s="27">
        <v>44968</v>
      </c>
      <c r="I138" s="238" t="s">
        <v>93</v>
      </c>
      <c r="J138" s="27"/>
      <c r="K138" s="27"/>
      <c r="L138" s="27"/>
      <c r="M138" s="238"/>
      <c r="N138" s="12" t="str">
        <f t="shared" si="8"/>
        <v>Open PDF POUR CONCRETE.POUR CONCRETE 143</v>
      </c>
    </row>
    <row r="139" spans="1:14" ht="60.75" customHeight="1" x14ac:dyDescent="0.3">
      <c r="A139" s="61">
        <f t="shared" si="6"/>
        <v>134</v>
      </c>
      <c r="B139" s="40" t="s">
        <v>3677</v>
      </c>
      <c r="C139" s="86" t="s">
        <v>76</v>
      </c>
      <c r="D139" s="41" t="str">
        <f t="shared" si="7"/>
        <v>Open PDF POUR CONCRETE.POUR CONCRETE 144</v>
      </c>
      <c r="E139" s="38" t="s">
        <v>3687</v>
      </c>
      <c r="F139" s="27" t="s">
        <v>17</v>
      </c>
      <c r="G139" s="27">
        <v>45247</v>
      </c>
      <c r="H139" s="27">
        <v>45247</v>
      </c>
      <c r="I139" s="238" t="s">
        <v>93</v>
      </c>
      <c r="J139" s="27"/>
      <c r="K139" s="27"/>
      <c r="L139" s="27"/>
      <c r="M139" s="238"/>
      <c r="N139" s="12" t="str">
        <f t="shared" si="8"/>
        <v>Open PDF POUR CONCRETE.POUR CONCRETE 144</v>
      </c>
    </row>
    <row r="140" spans="1:14" ht="60.75" customHeight="1" x14ac:dyDescent="0.3">
      <c r="A140" s="61">
        <f t="shared" si="6"/>
        <v>135</v>
      </c>
      <c r="B140" s="40" t="s">
        <v>3678</v>
      </c>
      <c r="C140" s="86" t="s">
        <v>76</v>
      </c>
      <c r="D140" s="41" t="str">
        <f t="shared" si="7"/>
        <v>Open PDF POUR CONCRETE.POUR CONCRETE 145</v>
      </c>
      <c r="E140" s="38" t="s">
        <v>3688</v>
      </c>
      <c r="F140" s="27" t="s">
        <v>17</v>
      </c>
      <c r="G140" s="27">
        <v>45247</v>
      </c>
      <c r="H140" s="27">
        <v>45377</v>
      </c>
      <c r="I140" s="238" t="s">
        <v>62</v>
      </c>
      <c r="J140" s="27"/>
      <c r="K140" s="27"/>
      <c r="L140" s="27"/>
      <c r="M140" s="238"/>
      <c r="N140" s="12" t="str">
        <f t="shared" si="8"/>
        <v>Open PDF POUR CONCRETE.POUR CONCRETE 145</v>
      </c>
    </row>
    <row r="141" spans="1:14" ht="60.75" customHeight="1" x14ac:dyDescent="0.3">
      <c r="A141" s="61">
        <f t="shared" si="6"/>
        <v>136</v>
      </c>
      <c r="B141" s="40" t="s">
        <v>3679</v>
      </c>
      <c r="C141" s="86" t="s">
        <v>76</v>
      </c>
      <c r="D141" s="41" t="str">
        <f t="shared" si="7"/>
        <v>Open PDF POUR CONCRETE.POUR CONCRETE 146</v>
      </c>
      <c r="E141" s="38" t="s">
        <v>3689</v>
      </c>
      <c r="F141" s="27" t="s">
        <v>17</v>
      </c>
      <c r="G141" s="27">
        <v>45249</v>
      </c>
      <c r="H141" s="27">
        <v>45249</v>
      </c>
      <c r="I141" s="238" t="s">
        <v>62</v>
      </c>
      <c r="J141" s="27"/>
      <c r="K141" s="27"/>
      <c r="L141" s="27"/>
      <c r="M141" s="238"/>
      <c r="N141" s="12" t="str">
        <f t="shared" si="8"/>
        <v>Open PDF POUR CONCRETE.POUR CONCRETE 146</v>
      </c>
    </row>
    <row r="142" spans="1:14" ht="60.75" customHeight="1" x14ac:dyDescent="0.3">
      <c r="A142" s="61">
        <f t="shared" si="6"/>
        <v>137</v>
      </c>
      <c r="B142" s="40" t="s">
        <v>3680</v>
      </c>
      <c r="C142" s="86" t="s">
        <v>76</v>
      </c>
      <c r="D142" s="41" t="str">
        <f t="shared" si="7"/>
        <v>Open PDF POUR CONCRETE.POUR CONCRETE 147</v>
      </c>
      <c r="E142" s="38" t="s">
        <v>3690</v>
      </c>
      <c r="F142" s="27" t="s">
        <v>17</v>
      </c>
      <c r="G142" s="27">
        <v>45249</v>
      </c>
      <c r="H142" s="27">
        <v>45249</v>
      </c>
      <c r="I142" s="238" t="s">
        <v>93</v>
      </c>
      <c r="J142" s="27"/>
      <c r="K142" s="27"/>
      <c r="L142" s="27"/>
      <c r="M142" s="238"/>
      <c r="N142" s="12" t="str">
        <f t="shared" si="8"/>
        <v>Open PDF POUR CONCRETE.POUR CONCRETE 147</v>
      </c>
    </row>
    <row r="143" spans="1:14" ht="60.75" customHeight="1" x14ac:dyDescent="0.3">
      <c r="A143" s="61">
        <f t="shared" si="6"/>
        <v>138</v>
      </c>
      <c r="B143" s="40" t="s">
        <v>3681</v>
      </c>
      <c r="C143" s="86" t="s">
        <v>76</v>
      </c>
      <c r="D143" s="41" t="str">
        <f t="shared" si="7"/>
        <v>Open PDF POUR CONCRETE.POUR CONCRETE 148</v>
      </c>
      <c r="E143" s="38" t="s">
        <v>3691</v>
      </c>
      <c r="F143" s="27" t="s">
        <v>17</v>
      </c>
      <c r="G143" s="27">
        <v>45250</v>
      </c>
      <c r="H143" s="27">
        <v>45371</v>
      </c>
      <c r="I143" s="238" t="s">
        <v>62</v>
      </c>
      <c r="J143" s="27"/>
      <c r="K143" s="27"/>
      <c r="L143" s="27"/>
      <c r="M143" s="238"/>
      <c r="N143" s="12" t="str">
        <f t="shared" si="8"/>
        <v>Open PDF POUR CONCRETE.POUR CONCRETE 148</v>
      </c>
    </row>
    <row r="144" spans="1:14" ht="60.75" customHeight="1" x14ac:dyDescent="0.3">
      <c r="A144" s="61">
        <f t="shared" si="6"/>
        <v>139</v>
      </c>
      <c r="B144" s="40" t="s">
        <v>3682</v>
      </c>
      <c r="C144" s="86" t="s">
        <v>76</v>
      </c>
      <c r="D144" s="41" t="str">
        <f t="shared" si="7"/>
        <v>Open PDF POUR CONCRETE.POUR CONCRETE 149</v>
      </c>
      <c r="E144" s="38" t="s">
        <v>3692</v>
      </c>
      <c r="F144" s="27" t="s">
        <v>17</v>
      </c>
      <c r="G144" s="27">
        <v>45251</v>
      </c>
      <c r="H144" s="27">
        <v>45410</v>
      </c>
      <c r="I144" s="238" t="s">
        <v>93</v>
      </c>
      <c r="J144" s="27"/>
      <c r="K144" s="27"/>
      <c r="L144" s="27"/>
      <c r="M144" s="238"/>
      <c r="N144" s="12" t="str">
        <f t="shared" si="8"/>
        <v>Open PDF POUR CONCRETE.POUR CONCRETE 149</v>
      </c>
    </row>
    <row r="145" spans="1:14" ht="60.75" customHeight="1" x14ac:dyDescent="0.3">
      <c r="A145" s="61">
        <f t="shared" si="6"/>
        <v>140</v>
      </c>
      <c r="B145" s="40" t="s">
        <v>3683</v>
      </c>
      <c r="C145" s="86" t="s">
        <v>76</v>
      </c>
      <c r="D145" s="41" t="str">
        <f t="shared" si="7"/>
        <v>Open PDF POUR CONCRETE.POUR CONCRETE 150</v>
      </c>
      <c r="E145" s="38" t="s">
        <v>3693</v>
      </c>
      <c r="F145" s="27" t="s">
        <v>17</v>
      </c>
      <c r="G145" s="27">
        <v>45251</v>
      </c>
      <c r="H145" s="27">
        <v>45251</v>
      </c>
      <c r="I145" s="238" t="s">
        <v>93</v>
      </c>
      <c r="J145" s="27"/>
      <c r="K145" s="27"/>
      <c r="L145" s="27"/>
      <c r="M145" s="238"/>
      <c r="N145" s="12" t="str">
        <f t="shared" si="8"/>
        <v>Open PDF POUR CONCRETE.POUR CONCRETE 150</v>
      </c>
    </row>
    <row r="146" spans="1:14" ht="60.75" customHeight="1" x14ac:dyDescent="0.3">
      <c r="A146" s="61">
        <f t="shared" si="6"/>
        <v>141</v>
      </c>
      <c r="B146" s="40" t="s">
        <v>3684</v>
      </c>
      <c r="C146" s="86" t="s">
        <v>76</v>
      </c>
      <c r="D146" s="41" t="str">
        <f t="shared" si="7"/>
        <v>Open PDF POUR CONCRETE.POUR CONCRETE 151</v>
      </c>
      <c r="E146" s="38" t="s">
        <v>3694</v>
      </c>
      <c r="F146" s="27" t="s">
        <v>17</v>
      </c>
      <c r="G146" s="27">
        <v>45253</v>
      </c>
      <c r="H146" s="27">
        <v>45253</v>
      </c>
      <c r="I146" s="238" t="s">
        <v>93</v>
      </c>
      <c r="J146" s="27"/>
      <c r="K146" s="27"/>
      <c r="L146" s="27"/>
      <c r="M146" s="238"/>
      <c r="N146" s="12" t="str">
        <f t="shared" si="8"/>
        <v>Open PDF POUR CONCRETE.POUR CONCRETE 151</v>
      </c>
    </row>
    <row r="147" spans="1:14" ht="60.75" customHeight="1" x14ac:dyDescent="0.3">
      <c r="A147" s="61">
        <f t="shared" si="6"/>
        <v>142</v>
      </c>
      <c r="B147" s="40" t="s">
        <v>3685</v>
      </c>
      <c r="C147" s="86" t="s">
        <v>76</v>
      </c>
      <c r="D147" s="41" t="str">
        <f t="shared" si="7"/>
        <v>Open PDF POUR CONCRETE.POUR CONCRETE 152</v>
      </c>
      <c r="E147" s="38" t="s">
        <v>3695</v>
      </c>
      <c r="F147" s="27" t="s">
        <v>17</v>
      </c>
      <c r="G147" s="27">
        <v>45253</v>
      </c>
      <c r="H147" s="27">
        <v>45377</v>
      </c>
      <c r="I147" s="238" t="s">
        <v>62</v>
      </c>
      <c r="J147" s="27"/>
      <c r="K147" s="27"/>
      <c r="L147" s="27"/>
      <c r="M147" s="238"/>
      <c r="N147" s="12" t="str">
        <f t="shared" si="8"/>
        <v>Open PDF POUR CONCRETE.POUR CONCRETE 152</v>
      </c>
    </row>
    <row r="148" spans="1:14" ht="60.75" customHeight="1" x14ac:dyDescent="0.3">
      <c r="A148" s="61">
        <f t="shared" si="6"/>
        <v>143</v>
      </c>
      <c r="B148" s="40" t="s">
        <v>3686</v>
      </c>
      <c r="C148" s="86" t="s">
        <v>76</v>
      </c>
      <c r="D148" s="41" t="str">
        <f t="shared" si="7"/>
        <v>Open PDF POUR CONCRETE.POUR CONCRETE 153</v>
      </c>
      <c r="E148" s="38" t="s">
        <v>3646</v>
      </c>
      <c r="F148" s="27" t="s">
        <v>17</v>
      </c>
      <c r="G148" s="27">
        <v>45253</v>
      </c>
      <c r="H148" s="27">
        <v>45253</v>
      </c>
      <c r="I148" s="238" t="s">
        <v>62</v>
      </c>
      <c r="J148" s="27"/>
      <c r="K148" s="27"/>
      <c r="L148" s="27"/>
      <c r="M148" s="238"/>
      <c r="N148" s="12" t="str">
        <f t="shared" si="8"/>
        <v>Open PDF POUR CONCRETE.POUR CONCRETE 153</v>
      </c>
    </row>
    <row r="149" spans="1:14" ht="60.75" customHeight="1" x14ac:dyDescent="0.3">
      <c r="A149" s="61">
        <f t="shared" si="6"/>
        <v>144</v>
      </c>
      <c r="B149" s="40" t="s">
        <v>3860</v>
      </c>
      <c r="C149" s="86" t="s">
        <v>76</v>
      </c>
      <c r="D149" s="41" t="str">
        <f t="shared" si="7"/>
        <v>Open PDF POUR CONCRETE.POUR CONCRETE 154</v>
      </c>
      <c r="E149" s="38" t="s">
        <v>3865</v>
      </c>
      <c r="F149" s="27" t="s">
        <v>17</v>
      </c>
      <c r="G149" s="27">
        <v>45256</v>
      </c>
      <c r="H149" s="27">
        <v>45377</v>
      </c>
      <c r="I149" s="238" t="s">
        <v>62</v>
      </c>
      <c r="J149" s="27"/>
      <c r="K149" s="27"/>
      <c r="L149" s="27"/>
      <c r="M149" s="238"/>
      <c r="N149" s="12" t="str">
        <f t="shared" si="8"/>
        <v>Open PDF POUR CONCRETE.POUR CONCRETE 154</v>
      </c>
    </row>
    <row r="150" spans="1:14" ht="60.75" customHeight="1" x14ac:dyDescent="0.3">
      <c r="A150" s="61">
        <f t="shared" si="6"/>
        <v>145</v>
      </c>
      <c r="B150" s="40" t="s">
        <v>3861</v>
      </c>
      <c r="C150" s="86" t="s">
        <v>76</v>
      </c>
      <c r="D150" s="41" t="str">
        <f t="shared" si="7"/>
        <v>Open PDF POUR CONCRETE.POUR CONCRETE 155</v>
      </c>
      <c r="E150" s="38" t="s">
        <v>3866</v>
      </c>
      <c r="F150" s="27" t="s">
        <v>17</v>
      </c>
      <c r="G150" s="27">
        <v>45256</v>
      </c>
      <c r="H150" s="27">
        <v>45256</v>
      </c>
      <c r="I150" s="238" t="s">
        <v>93</v>
      </c>
      <c r="J150" s="27"/>
      <c r="K150" s="27"/>
      <c r="L150" s="27"/>
      <c r="M150" s="238"/>
      <c r="N150" s="12" t="str">
        <f t="shared" si="8"/>
        <v>Open PDF POUR CONCRETE.POUR CONCRETE 155</v>
      </c>
    </row>
    <row r="151" spans="1:14" ht="60.75" customHeight="1" x14ac:dyDescent="0.3">
      <c r="A151" s="61">
        <f t="shared" si="6"/>
        <v>146</v>
      </c>
      <c r="B151" s="40" t="s">
        <v>3862</v>
      </c>
      <c r="C151" s="86" t="s">
        <v>76</v>
      </c>
      <c r="D151" s="41" t="str">
        <f t="shared" si="7"/>
        <v>Open PDF POUR CONCRETE.POUR CONCRETE 156</v>
      </c>
      <c r="E151" s="38" t="s">
        <v>3867</v>
      </c>
      <c r="F151" s="27" t="s">
        <v>17</v>
      </c>
      <c r="G151" s="27">
        <v>45256</v>
      </c>
      <c r="H151" s="27">
        <v>45256</v>
      </c>
      <c r="I151" s="238" t="s">
        <v>93</v>
      </c>
      <c r="J151" s="27"/>
      <c r="K151" s="27"/>
      <c r="L151" s="27"/>
      <c r="M151" s="238"/>
      <c r="N151" s="12" t="str">
        <f t="shared" si="8"/>
        <v>Open PDF POUR CONCRETE.POUR CONCRETE 156</v>
      </c>
    </row>
    <row r="152" spans="1:14" ht="60.75" customHeight="1" x14ac:dyDescent="0.3">
      <c r="A152" s="61">
        <f t="shared" si="6"/>
        <v>147</v>
      </c>
      <c r="B152" s="40" t="s">
        <v>3863</v>
      </c>
      <c r="C152" s="86" t="s">
        <v>76</v>
      </c>
      <c r="D152" s="41" t="str">
        <f t="shared" si="7"/>
        <v>Open PDF POUR CONCRETE.POUR CONCRETE 157</v>
      </c>
      <c r="E152" s="38" t="s">
        <v>3868</v>
      </c>
      <c r="F152" s="27" t="s">
        <v>17</v>
      </c>
      <c r="G152" s="27">
        <v>45257</v>
      </c>
      <c r="H152" s="27">
        <v>45257</v>
      </c>
      <c r="I152" s="238" t="s">
        <v>93</v>
      </c>
      <c r="J152" s="27"/>
      <c r="K152" s="27"/>
      <c r="L152" s="27"/>
      <c r="M152" s="238"/>
      <c r="N152" s="12" t="str">
        <f t="shared" si="8"/>
        <v>Open PDF POUR CONCRETE.POUR CONCRETE 157</v>
      </c>
    </row>
    <row r="153" spans="1:14" ht="60.75" customHeight="1" x14ac:dyDescent="0.3">
      <c r="A153" s="61">
        <f t="shared" si="6"/>
        <v>148</v>
      </c>
      <c r="B153" s="40" t="s">
        <v>3864</v>
      </c>
      <c r="C153" s="86" t="s">
        <v>76</v>
      </c>
      <c r="D153" s="41" t="str">
        <f t="shared" si="7"/>
        <v>Open PDF POUR CONCRETE.POUR CONCRETE 158</v>
      </c>
      <c r="E153" s="38" t="s">
        <v>3869</v>
      </c>
      <c r="F153" s="27" t="s">
        <v>17</v>
      </c>
      <c r="G153" s="27">
        <v>45257</v>
      </c>
      <c r="H153" s="27">
        <v>45257</v>
      </c>
      <c r="I153" s="238" t="s">
        <v>93</v>
      </c>
      <c r="J153" s="27"/>
      <c r="K153" s="27"/>
      <c r="L153" s="27"/>
      <c r="M153" s="238"/>
      <c r="N153" s="12" t="str">
        <f t="shared" si="8"/>
        <v>Open PDF POUR CONCRETE.POUR CONCRETE 158</v>
      </c>
    </row>
    <row r="154" spans="1:14" ht="60.75" customHeight="1" x14ac:dyDescent="0.3">
      <c r="A154" s="61">
        <f t="shared" si="6"/>
        <v>149</v>
      </c>
      <c r="B154" s="40" t="s">
        <v>3889</v>
      </c>
      <c r="C154" s="86" t="s">
        <v>76</v>
      </c>
      <c r="D154" s="41" t="str">
        <f t="shared" si="7"/>
        <v>Open PDF POUR CONCRETE.POUR CONCRETE 159</v>
      </c>
      <c r="E154" s="38" t="s">
        <v>3891</v>
      </c>
      <c r="F154" s="27" t="s">
        <v>17</v>
      </c>
      <c r="G154" s="27">
        <v>45259</v>
      </c>
      <c r="H154" s="27">
        <v>45259</v>
      </c>
      <c r="I154" s="238" t="s">
        <v>93</v>
      </c>
      <c r="J154" s="27"/>
      <c r="K154" s="27"/>
      <c r="L154" s="27"/>
      <c r="M154" s="238"/>
      <c r="N154" s="12" t="str">
        <f t="shared" si="8"/>
        <v>Open PDF POUR CONCRETE.POUR CONCRETE 159</v>
      </c>
    </row>
    <row r="155" spans="1:14" ht="60.75" customHeight="1" x14ac:dyDescent="0.3">
      <c r="A155" s="61">
        <f t="shared" si="6"/>
        <v>150</v>
      </c>
      <c r="B155" s="40" t="s">
        <v>3890</v>
      </c>
      <c r="C155" s="86" t="s">
        <v>76</v>
      </c>
      <c r="D155" s="41" t="str">
        <f t="shared" si="7"/>
        <v>Open PDF POUR CONCRETE.POUR CONCRETE 160</v>
      </c>
      <c r="E155" s="38" t="s">
        <v>3892</v>
      </c>
      <c r="F155" s="27" t="s">
        <v>17</v>
      </c>
      <c r="G155" s="27">
        <v>45259</v>
      </c>
      <c r="H155" s="27">
        <v>45333</v>
      </c>
      <c r="I155" s="238" t="s">
        <v>62</v>
      </c>
      <c r="J155" s="27"/>
      <c r="K155" s="27"/>
      <c r="L155" s="27"/>
      <c r="M155" s="238"/>
      <c r="N155" s="12" t="str">
        <f t="shared" si="8"/>
        <v>Open PDF POUR CONCRETE.POUR CONCRETE 160</v>
      </c>
    </row>
    <row r="156" spans="1:14" ht="60.75" customHeight="1" x14ac:dyDescent="0.3">
      <c r="A156" s="61">
        <f t="shared" si="6"/>
        <v>151</v>
      </c>
      <c r="B156" s="40" t="s">
        <v>4039</v>
      </c>
      <c r="C156" s="86" t="s">
        <v>76</v>
      </c>
      <c r="D156" s="41" t="str">
        <f t="shared" si="7"/>
        <v>Open PDF POUR CONCRETE.POUR CONCRETE 161</v>
      </c>
      <c r="E156" s="38" t="s">
        <v>4041</v>
      </c>
      <c r="F156" s="27" t="s">
        <v>17</v>
      </c>
      <c r="G156" s="27">
        <v>45262</v>
      </c>
      <c r="H156" s="27">
        <v>45283</v>
      </c>
      <c r="I156" s="238" t="s">
        <v>62</v>
      </c>
      <c r="J156" s="27"/>
      <c r="K156" s="27"/>
      <c r="L156" s="27"/>
      <c r="M156" s="238"/>
      <c r="N156" s="12" t="str">
        <f t="shared" si="8"/>
        <v>Open PDF POUR CONCRETE.POUR CONCRETE 161</v>
      </c>
    </row>
    <row r="157" spans="1:14" ht="60.75" customHeight="1" x14ac:dyDescent="0.3">
      <c r="A157" s="61">
        <f t="shared" si="6"/>
        <v>152</v>
      </c>
      <c r="B157" s="40" t="s">
        <v>4040</v>
      </c>
      <c r="C157" s="86" t="s">
        <v>76</v>
      </c>
      <c r="D157" s="41" t="str">
        <f t="shared" si="7"/>
        <v>Open PDF POUR CONCRETE.POUR CONCRETE 162</v>
      </c>
      <c r="E157" s="38" t="s">
        <v>4042</v>
      </c>
      <c r="F157" s="27" t="s">
        <v>17</v>
      </c>
      <c r="G157" s="27">
        <v>45262</v>
      </c>
      <c r="H157" s="27">
        <v>45283</v>
      </c>
      <c r="I157" s="238" t="s">
        <v>62</v>
      </c>
      <c r="J157" s="27"/>
      <c r="K157" s="27"/>
      <c r="L157" s="27"/>
      <c r="M157" s="238"/>
      <c r="N157" s="12" t="str">
        <f t="shared" si="8"/>
        <v>Open PDF POUR CONCRETE.POUR CONCRETE 162</v>
      </c>
    </row>
    <row r="158" spans="1:14" ht="60.75" customHeight="1" x14ac:dyDescent="0.3">
      <c r="A158" s="61">
        <f t="shared" si="6"/>
        <v>153</v>
      </c>
      <c r="B158" s="40" t="s">
        <v>4152</v>
      </c>
      <c r="C158" s="86"/>
      <c r="D158" s="41" t="str">
        <f t="shared" si="7"/>
        <v>Open PDF POUR CONCRETE.POUR CONCRETE 163</v>
      </c>
      <c r="E158" s="38" t="s">
        <v>4157</v>
      </c>
      <c r="F158" s="27" t="s">
        <v>17</v>
      </c>
      <c r="G158" s="27">
        <v>45263</v>
      </c>
      <c r="H158" s="27">
        <v>45283</v>
      </c>
      <c r="I158" s="238" t="s">
        <v>62</v>
      </c>
      <c r="J158" s="27"/>
      <c r="K158" s="27"/>
      <c r="L158" s="27"/>
      <c r="M158" s="238"/>
      <c r="N158" s="12" t="str">
        <f t="shared" si="8"/>
        <v>Open PDF POUR CONCRETE.POUR CONCRETE 163</v>
      </c>
    </row>
    <row r="159" spans="1:14" ht="60.75" customHeight="1" x14ac:dyDescent="0.3">
      <c r="A159" s="61">
        <f t="shared" si="6"/>
        <v>154</v>
      </c>
      <c r="B159" s="40" t="s">
        <v>4153</v>
      </c>
      <c r="C159" s="86"/>
      <c r="D159" s="41" t="str">
        <f t="shared" si="7"/>
        <v>Open PDF POUR CONCRETE.POUR CONCRETE 164</v>
      </c>
      <c r="E159" s="38" t="s">
        <v>4158</v>
      </c>
      <c r="F159" s="27" t="s">
        <v>17</v>
      </c>
      <c r="G159" s="27">
        <v>45266</v>
      </c>
      <c r="H159" s="27">
        <v>45437</v>
      </c>
      <c r="I159" s="238" t="s">
        <v>62</v>
      </c>
      <c r="J159" s="27"/>
      <c r="K159" s="27"/>
      <c r="L159" s="27"/>
      <c r="M159" s="238"/>
      <c r="N159" s="12" t="str">
        <f t="shared" si="8"/>
        <v>Open PDF POUR CONCRETE.POUR CONCRETE 164</v>
      </c>
    </row>
    <row r="160" spans="1:14" ht="60.75" customHeight="1" x14ac:dyDescent="0.3">
      <c r="A160" s="61">
        <f t="shared" si="6"/>
        <v>155</v>
      </c>
      <c r="B160" s="40" t="s">
        <v>4154</v>
      </c>
      <c r="C160" s="86"/>
      <c r="D160" s="41" t="str">
        <f t="shared" si="7"/>
        <v>Open PDF POUR CONCRETE.POUR CONCRETE 165</v>
      </c>
      <c r="E160" s="38" t="s">
        <v>4159</v>
      </c>
      <c r="F160" s="27" t="s">
        <v>17</v>
      </c>
      <c r="G160" s="27">
        <v>45266</v>
      </c>
      <c r="H160" s="27">
        <v>45283</v>
      </c>
      <c r="I160" s="238" t="s">
        <v>62</v>
      </c>
      <c r="J160" s="27"/>
      <c r="K160" s="27"/>
      <c r="L160" s="27"/>
      <c r="M160" s="238"/>
      <c r="N160" s="12" t="str">
        <f t="shared" si="8"/>
        <v>Open PDF POUR CONCRETE.POUR CONCRETE 165</v>
      </c>
    </row>
    <row r="161" spans="1:14" ht="60.75" customHeight="1" x14ac:dyDescent="0.3">
      <c r="A161" s="61">
        <f t="shared" si="6"/>
        <v>156</v>
      </c>
      <c r="B161" s="40" t="s">
        <v>4155</v>
      </c>
      <c r="C161" s="86"/>
      <c r="D161" s="41" t="str">
        <f t="shared" si="7"/>
        <v>Open PDF POUR CONCRETE.POUR CONCRETE 166</v>
      </c>
      <c r="E161" s="38" t="s">
        <v>4160</v>
      </c>
      <c r="F161" s="27" t="s">
        <v>17</v>
      </c>
      <c r="G161" s="27">
        <v>45266</v>
      </c>
      <c r="H161" s="27">
        <v>45283</v>
      </c>
      <c r="I161" s="238" t="s">
        <v>62</v>
      </c>
      <c r="J161" s="27"/>
      <c r="K161" s="27"/>
      <c r="L161" s="27"/>
      <c r="M161" s="238"/>
      <c r="N161" s="12" t="str">
        <f t="shared" si="8"/>
        <v>Open PDF POUR CONCRETE.POUR CONCRETE 166</v>
      </c>
    </row>
    <row r="162" spans="1:14" ht="60.75" customHeight="1" x14ac:dyDescent="0.3">
      <c r="A162" s="61">
        <f t="shared" si="6"/>
        <v>157</v>
      </c>
      <c r="B162" s="40" t="s">
        <v>4156</v>
      </c>
      <c r="C162" s="86"/>
      <c r="D162" s="41" t="str">
        <f t="shared" si="7"/>
        <v>Open PDF POUR CONCRETE.POUR CONCRETE 167</v>
      </c>
      <c r="E162" s="38" t="s">
        <v>4161</v>
      </c>
      <c r="F162" s="27" t="s">
        <v>17</v>
      </c>
      <c r="G162" s="27">
        <v>45268</v>
      </c>
      <c r="H162" s="27">
        <v>45283</v>
      </c>
      <c r="I162" s="238" t="s">
        <v>62</v>
      </c>
      <c r="J162" s="27"/>
      <c r="K162" s="27"/>
      <c r="L162" s="27"/>
      <c r="M162" s="238"/>
      <c r="N162" s="12" t="str">
        <f t="shared" si="8"/>
        <v>Open PDF POUR CONCRETE.POUR CONCRETE 167</v>
      </c>
    </row>
    <row r="163" spans="1:14" ht="60.75" customHeight="1" x14ac:dyDescent="0.3">
      <c r="A163" s="61">
        <f t="shared" si="6"/>
        <v>158</v>
      </c>
      <c r="B163" s="40" t="s">
        <v>4186</v>
      </c>
      <c r="C163" s="86"/>
      <c r="D163" s="41" t="str">
        <f t="shared" si="7"/>
        <v>Open PDF POUR CONCRETE.POUR CONCRETE 168</v>
      </c>
      <c r="E163" s="38" t="s">
        <v>4190</v>
      </c>
      <c r="F163" s="27" t="s">
        <v>17</v>
      </c>
      <c r="G163" s="27">
        <v>45271</v>
      </c>
      <c r="H163" s="27">
        <v>45283</v>
      </c>
      <c r="I163" s="238" t="s">
        <v>62</v>
      </c>
      <c r="J163" s="27"/>
      <c r="K163" s="27"/>
      <c r="L163" s="27"/>
      <c r="M163" s="238"/>
      <c r="N163" s="12" t="str">
        <f t="shared" si="8"/>
        <v>Open PDF POUR CONCRETE.POUR CONCRETE 168</v>
      </c>
    </row>
    <row r="164" spans="1:14" ht="60.75" customHeight="1" x14ac:dyDescent="0.3">
      <c r="A164" s="61">
        <f t="shared" si="6"/>
        <v>159</v>
      </c>
      <c r="B164" s="40" t="s">
        <v>4187</v>
      </c>
      <c r="C164" s="86"/>
      <c r="D164" s="41" t="str">
        <f t="shared" si="7"/>
        <v>Open PDF POUR CONCRETE.POUR CONCRETE 169</v>
      </c>
      <c r="E164" s="38" t="s">
        <v>4191</v>
      </c>
      <c r="F164" s="27" t="s">
        <v>17</v>
      </c>
      <c r="G164" s="27">
        <v>45271</v>
      </c>
      <c r="H164" s="27">
        <v>45283</v>
      </c>
      <c r="I164" s="238" t="s">
        <v>62</v>
      </c>
      <c r="J164" s="27"/>
      <c r="K164" s="27"/>
      <c r="L164" s="27"/>
      <c r="M164" s="238"/>
      <c r="N164" s="12" t="str">
        <f t="shared" si="8"/>
        <v>Open PDF POUR CONCRETE.POUR CONCRETE 169</v>
      </c>
    </row>
    <row r="165" spans="1:14" ht="60.75" customHeight="1" x14ac:dyDescent="0.3">
      <c r="A165" s="61">
        <f t="shared" si="6"/>
        <v>160</v>
      </c>
      <c r="B165" s="40" t="s">
        <v>4188</v>
      </c>
      <c r="C165" s="86"/>
      <c r="D165" s="41" t="str">
        <f t="shared" si="7"/>
        <v>Open PDF POUR CONCRETE.POUR CONCRETE 170</v>
      </c>
      <c r="E165" s="38" t="s">
        <v>4192</v>
      </c>
      <c r="F165" s="27" t="s">
        <v>17</v>
      </c>
      <c r="G165" s="27">
        <v>45271</v>
      </c>
      <c r="H165" s="27">
        <v>45283</v>
      </c>
      <c r="I165" s="238" t="s">
        <v>62</v>
      </c>
      <c r="J165" s="27"/>
      <c r="K165" s="27"/>
      <c r="L165" s="27"/>
      <c r="M165" s="238"/>
      <c r="N165" s="12" t="str">
        <f t="shared" si="8"/>
        <v>Open PDF POUR CONCRETE.POUR CONCRETE 170</v>
      </c>
    </row>
    <row r="166" spans="1:14" ht="60.75" customHeight="1" x14ac:dyDescent="0.3">
      <c r="A166" s="61">
        <f t="shared" si="6"/>
        <v>161</v>
      </c>
      <c r="B166" s="40" t="s">
        <v>4189</v>
      </c>
      <c r="C166" s="86"/>
      <c r="D166" s="41" t="str">
        <f t="shared" si="7"/>
        <v>Open PDF POUR CONCRETE.POUR CONCRETE 171</v>
      </c>
      <c r="E166" s="38" t="s">
        <v>4193</v>
      </c>
      <c r="F166" s="27" t="s">
        <v>17</v>
      </c>
      <c r="G166" s="27">
        <v>45272</v>
      </c>
      <c r="H166" s="27">
        <v>45283</v>
      </c>
      <c r="I166" s="238" t="s">
        <v>62</v>
      </c>
      <c r="J166" s="27"/>
      <c r="K166" s="27"/>
      <c r="L166" s="27"/>
      <c r="M166" s="238"/>
      <c r="N166" s="12" t="str">
        <f t="shared" si="8"/>
        <v>Open PDF POUR CONCRETE.POUR CONCRETE 171</v>
      </c>
    </row>
    <row r="167" spans="1:14" ht="60.75" customHeight="1" x14ac:dyDescent="0.3">
      <c r="A167" s="61">
        <f t="shared" si="6"/>
        <v>162</v>
      </c>
      <c r="B167" s="40" t="s">
        <v>4226</v>
      </c>
      <c r="C167" s="86"/>
      <c r="D167" s="41" t="str">
        <f t="shared" si="7"/>
        <v>Open PDF POUR CONCRETE.POUR CONCRETE 172</v>
      </c>
      <c r="E167" s="38" t="s">
        <v>4229</v>
      </c>
      <c r="F167" s="27" t="s">
        <v>17</v>
      </c>
      <c r="G167" s="27">
        <v>45273</v>
      </c>
      <c r="H167" s="27">
        <v>45283</v>
      </c>
      <c r="I167" s="238" t="s">
        <v>62</v>
      </c>
      <c r="J167" s="27"/>
      <c r="K167" s="27"/>
      <c r="L167" s="27"/>
      <c r="M167" s="238"/>
      <c r="N167" s="12" t="str">
        <f t="shared" si="8"/>
        <v>Open PDF POUR CONCRETE.POUR CONCRETE 172</v>
      </c>
    </row>
    <row r="168" spans="1:14" ht="60.75" customHeight="1" x14ac:dyDescent="0.3">
      <c r="A168" s="61">
        <f t="shared" si="6"/>
        <v>163</v>
      </c>
      <c r="B168" s="40" t="s">
        <v>4227</v>
      </c>
      <c r="C168" s="86"/>
      <c r="D168" s="41" t="str">
        <f t="shared" si="7"/>
        <v>Open PDF POUR CONCRETE.POUR CONCRETE 173</v>
      </c>
      <c r="E168" s="38" t="s">
        <v>4230</v>
      </c>
      <c r="F168" s="27" t="s">
        <v>17</v>
      </c>
      <c r="G168" s="27">
        <v>45274</v>
      </c>
      <c r="H168" s="27">
        <v>45283</v>
      </c>
      <c r="I168" s="238" t="s">
        <v>62</v>
      </c>
      <c r="J168" s="27"/>
      <c r="K168" s="27"/>
      <c r="L168" s="27"/>
      <c r="M168" s="238"/>
      <c r="N168" s="12" t="str">
        <f t="shared" si="8"/>
        <v>Open PDF POUR CONCRETE.POUR CONCRETE 173</v>
      </c>
    </row>
    <row r="169" spans="1:14" ht="60.75" customHeight="1" x14ac:dyDescent="0.3">
      <c r="A169" s="61">
        <f t="shared" si="6"/>
        <v>164</v>
      </c>
      <c r="B169" s="40" t="s">
        <v>4228</v>
      </c>
      <c r="C169" s="86"/>
      <c r="D169" s="41" t="str">
        <f t="shared" si="7"/>
        <v>Open PDF POUR CONCRETE.POUR CONCRETE 174</v>
      </c>
      <c r="E169" s="38" t="s">
        <v>4231</v>
      </c>
      <c r="F169" s="27" t="s">
        <v>17</v>
      </c>
      <c r="G169" s="27">
        <v>45274</v>
      </c>
      <c r="H169" s="27">
        <v>45283</v>
      </c>
      <c r="I169" s="238" t="s">
        <v>62</v>
      </c>
      <c r="J169" s="27"/>
      <c r="K169" s="27"/>
      <c r="L169" s="27"/>
      <c r="M169" s="238"/>
      <c r="N169" s="12" t="str">
        <f t="shared" si="8"/>
        <v>Open PDF POUR CONCRETE.POUR CONCRETE 174</v>
      </c>
    </row>
    <row r="170" spans="1:14" ht="60.75" customHeight="1" x14ac:dyDescent="0.3">
      <c r="A170" s="61">
        <f t="shared" si="6"/>
        <v>165</v>
      </c>
      <c r="B170" s="40" t="s">
        <v>4275</v>
      </c>
      <c r="C170" s="86"/>
      <c r="D170" s="41" t="str">
        <f t="shared" si="7"/>
        <v>Open PDF POUR CONCRETE.POUR CONCRETE 175</v>
      </c>
      <c r="E170" s="38" t="s">
        <v>4277</v>
      </c>
      <c r="F170" s="27" t="s">
        <v>17</v>
      </c>
      <c r="G170" s="27">
        <v>45275</v>
      </c>
      <c r="H170" s="27">
        <v>45283</v>
      </c>
      <c r="I170" s="238" t="s">
        <v>62</v>
      </c>
      <c r="J170" s="27"/>
      <c r="K170" s="27"/>
      <c r="L170" s="27"/>
      <c r="M170" s="238"/>
      <c r="N170" s="12" t="str">
        <f t="shared" si="8"/>
        <v>Open PDF POUR CONCRETE.POUR CONCRETE 175</v>
      </c>
    </row>
    <row r="171" spans="1:14" ht="60.75" customHeight="1" x14ac:dyDescent="0.3">
      <c r="A171" s="61">
        <f t="shared" si="6"/>
        <v>166</v>
      </c>
      <c r="B171" s="40" t="s">
        <v>4276</v>
      </c>
      <c r="C171" s="86"/>
      <c r="D171" s="41" t="str">
        <f t="shared" si="7"/>
        <v>Open PDF POUR CONCRETE.POUR CONCRETE 176</v>
      </c>
      <c r="E171" s="38" t="s">
        <v>4278</v>
      </c>
      <c r="F171" s="27" t="s">
        <v>17</v>
      </c>
      <c r="G171" s="27">
        <v>45276</v>
      </c>
      <c r="H171" s="27">
        <v>45283</v>
      </c>
      <c r="I171" s="238" t="s">
        <v>62</v>
      </c>
      <c r="J171" s="27"/>
      <c r="K171" s="27"/>
      <c r="L171" s="27"/>
      <c r="M171" s="238"/>
      <c r="N171" s="12" t="str">
        <f t="shared" si="8"/>
        <v>Open PDF POUR CONCRETE.POUR CONCRETE 176</v>
      </c>
    </row>
    <row r="172" spans="1:14" ht="60.75" customHeight="1" x14ac:dyDescent="0.3">
      <c r="A172" s="61">
        <f t="shared" si="6"/>
        <v>167</v>
      </c>
      <c r="B172" s="40" t="s">
        <v>4488</v>
      </c>
      <c r="C172" s="86"/>
      <c r="D172" s="41" t="str">
        <f t="shared" si="7"/>
        <v>Open PDF POUR CONCRETE.POUR CONCRETE 177</v>
      </c>
      <c r="E172" s="38" t="s">
        <v>4493</v>
      </c>
      <c r="F172" s="27" t="s">
        <v>17</v>
      </c>
      <c r="G172" s="27">
        <v>45277</v>
      </c>
      <c r="H172" s="27">
        <v>45283</v>
      </c>
      <c r="I172" s="238" t="s">
        <v>62</v>
      </c>
      <c r="J172" s="27"/>
      <c r="K172" s="27"/>
      <c r="L172" s="27"/>
      <c r="M172" s="238"/>
      <c r="N172" s="12" t="str">
        <f t="shared" si="8"/>
        <v>Open PDF POUR CONCRETE.POUR CONCRETE 177</v>
      </c>
    </row>
    <row r="173" spans="1:14" ht="60.75" customHeight="1" x14ac:dyDescent="0.3">
      <c r="A173" s="61">
        <f t="shared" si="6"/>
        <v>168</v>
      </c>
      <c r="B173" s="40" t="s">
        <v>4489</v>
      </c>
      <c r="C173" s="86"/>
      <c r="D173" s="41" t="str">
        <f t="shared" si="7"/>
        <v>Open PDF POUR CONCRETE.POUR CONCRETE 178</v>
      </c>
      <c r="E173" s="38" t="s">
        <v>4494</v>
      </c>
      <c r="F173" s="27" t="s">
        <v>17</v>
      </c>
      <c r="G173" s="27">
        <v>45291</v>
      </c>
      <c r="H173" s="27">
        <v>45291</v>
      </c>
      <c r="I173" s="238" t="s">
        <v>62</v>
      </c>
      <c r="J173" s="27"/>
      <c r="K173" s="27"/>
      <c r="L173" s="27"/>
      <c r="M173" s="238"/>
      <c r="N173" s="12" t="str">
        <f t="shared" si="8"/>
        <v>Open PDF POUR CONCRETE.POUR CONCRETE 178</v>
      </c>
    </row>
    <row r="174" spans="1:14" ht="60.75" customHeight="1" x14ac:dyDescent="0.3">
      <c r="A174" s="61">
        <f t="shared" si="6"/>
        <v>169</v>
      </c>
      <c r="B174" s="40" t="s">
        <v>4490</v>
      </c>
      <c r="C174" s="86"/>
      <c r="D174" s="41" t="str">
        <f t="shared" si="7"/>
        <v>Open PDF POUR CONCRETE.POUR CONCRETE 179</v>
      </c>
      <c r="E174" s="38" t="s">
        <v>4495</v>
      </c>
      <c r="F174" s="27" t="s">
        <v>17</v>
      </c>
      <c r="G174" s="27">
        <v>45291</v>
      </c>
      <c r="H174" s="27">
        <v>45291</v>
      </c>
      <c r="I174" s="238" t="s">
        <v>62</v>
      </c>
      <c r="J174" s="27"/>
      <c r="K174" s="27"/>
      <c r="L174" s="27"/>
      <c r="M174" s="238"/>
      <c r="N174" s="12" t="str">
        <f t="shared" si="8"/>
        <v>Open PDF POUR CONCRETE.POUR CONCRETE 179</v>
      </c>
    </row>
    <row r="175" spans="1:14" ht="60.75" customHeight="1" x14ac:dyDescent="0.3">
      <c r="A175" s="61">
        <f t="shared" si="6"/>
        <v>170</v>
      </c>
      <c r="B175" s="40" t="s">
        <v>4491</v>
      </c>
      <c r="C175" s="86"/>
      <c r="D175" s="41" t="str">
        <f t="shared" si="7"/>
        <v>Open PDF POUR CONCRETE.POUR CONCRETE 180</v>
      </c>
      <c r="E175" s="38" t="s">
        <v>4496</v>
      </c>
      <c r="F175" s="27" t="s">
        <v>17</v>
      </c>
      <c r="G175" s="27">
        <v>45291</v>
      </c>
      <c r="H175" s="27">
        <v>45291</v>
      </c>
      <c r="I175" s="238" t="s">
        <v>62</v>
      </c>
      <c r="J175" s="27"/>
      <c r="K175" s="27"/>
      <c r="L175" s="27"/>
      <c r="M175" s="238"/>
      <c r="N175" s="12" t="str">
        <f t="shared" si="8"/>
        <v>Open PDF POUR CONCRETE.POUR CONCRETE 180</v>
      </c>
    </row>
    <row r="176" spans="1:14" ht="60.75" customHeight="1" x14ac:dyDescent="0.3">
      <c r="A176" s="61">
        <f t="shared" si="6"/>
        <v>171</v>
      </c>
      <c r="B176" s="40" t="s">
        <v>4492</v>
      </c>
      <c r="C176" s="86"/>
      <c r="D176" s="41" t="str">
        <f t="shared" si="7"/>
        <v>Open PDF POUR CONCRETE.POUR CONCRETE 181</v>
      </c>
      <c r="E176" s="38" t="s">
        <v>4497</v>
      </c>
      <c r="F176" s="27" t="s">
        <v>17</v>
      </c>
      <c r="G176" s="27">
        <v>45286</v>
      </c>
      <c r="H176" s="27">
        <v>45291</v>
      </c>
      <c r="I176" s="238" t="s">
        <v>62</v>
      </c>
      <c r="J176" s="27"/>
      <c r="K176" s="27"/>
      <c r="L176" s="27"/>
      <c r="M176" s="238"/>
      <c r="N176" s="12" t="str">
        <f t="shared" si="8"/>
        <v>Open PDF POUR CONCRETE.POUR CONCRETE 181</v>
      </c>
    </row>
    <row r="177" spans="1:14" ht="60.75" customHeight="1" x14ac:dyDescent="0.3">
      <c r="A177" s="61">
        <f t="shared" si="6"/>
        <v>172</v>
      </c>
      <c r="B177" s="40" t="s">
        <v>4539</v>
      </c>
      <c r="C177" s="86"/>
      <c r="D177" s="41" t="str">
        <f t="shared" si="7"/>
        <v>Open PDF POUR CONCRETE.POUR CONCRETE 182</v>
      </c>
      <c r="E177" s="38" t="s">
        <v>4542</v>
      </c>
      <c r="F177" s="27" t="s">
        <v>17</v>
      </c>
      <c r="G177" s="27">
        <v>45293</v>
      </c>
      <c r="H177" s="27">
        <v>45311</v>
      </c>
      <c r="I177" s="238" t="s">
        <v>62</v>
      </c>
      <c r="J177" s="27"/>
      <c r="K177" s="27"/>
      <c r="L177" s="27"/>
      <c r="M177" s="238"/>
      <c r="N177" s="12" t="str">
        <f t="shared" si="8"/>
        <v>Open PDF POUR CONCRETE.POUR CONCRETE 182</v>
      </c>
    </row>
    <row r="178" spans="1:14" ht="60.75" customHeight="1" x14ac:dyDescent="0.3">
      <c r="A178" s="61">
        <f t="shared" si="6"/>
        <v>173</v>
      </c>
      <c r="B178" s="40" t="s">
        <v>4540</v>
      </c>
      <c r="C178" s="86"/>
      <c r="D178" s="41" t="str">
        <f t="shared" si="7"/>
        <v>Open PDF POUR CONCRETE.POUR CONCRETE 183</v>
      </c>
      <c r="E178" s="38" t="s">
        <v>4541</v>
      </c>
      <c r="F178" s="27" t="s">
        <v>17</v>
      </c>
      <c r="G178" s="27">
        <v>45293</v>
      </c>
      <c r="H178" s="27">
        <v>45311</v>
      </c>
      <c r="I178" s="238" t="s">
        <v>62</v>
      </c>
      <c r="J178" s="27"/>
      <c r="K178" s="27"/>
      <c r="L178" s="27"/>
      <c r="M178" s="238"/>
      <c r="N178" s="12" t="str">
        <f t="shared" si="8"/>
        <v>Open PDF POUR CONCRETE.POUR CONCRETE 183</v>
      </c>
    </row>
    <row r="179" spans="1:14" ht="60.75" customHeight="1" x14ac:dyDescent="0.3">
      <c r="A179" s="61">
        <f t="shared" si="6"/>
        <v>174</v>
      </c>
      <c r="B179" s="40" t="s">
        <v>4567</v>
      </c>
      <c r="C179" s="86"/>
      <c r="D179" s="41" t="str">
        <f t="shared" si="7"/>
        <v>Open PDF POUR CONCRETE.POUR CONCRETE 184</v>
      </c>
      <c r="E179" s="38" t="s">
        <v>4570</v>
      </c>
      <c r="F179" s="27" t="s">
        <v>17</v>
      </c>
      <c r="G179" s="27">
        <v>45293</v>
      </c>
      <c r="H179" s="27">
        <v>45311</v>
      </c>
      <c r="I179" s="238" t="s">
        <v>62</v>
      </c>
      <c r="J179" s="27"/>
      <c r="K179" s="27"/>
      <c r="L179" s="27"/>
      <c r="M179" s="238"/>
      <c r="N179" s="12" t="str">
        <f t="shared" si="8"/>
        <v>Open PDF POUR CONCRETE.POUR CONCRETE 184</v>
      </c>
    </row>
    <row r="180" spans="1:14" ht="60.75" customHeight="1" x14ac:dyDescent="0.3">
      <c r="A180" s="61">
        <f t="shared" si="6"/>
        <v>175</v>
      </c>
      <c r="B180" s="40" t="s">
        <v>4568</v>
      </c>
      <c r="C180" s="86"/>
      <c r="D180" s="41" t="str">
        <f t="shared" si="7"/>
        <v>Open PDF POUR CONCRETE.POUR CONCRETE 185</v>
      </c>
      <c r="E180" s="38" t="s">
        <v>4569</v>
      </c>
      <c r="F180" s="27" t="s">
        <v>17</v>
      </c>
      <c r="G180" s="27">
        <v>45293</v>
      </c>
      <c r="H180" s="27">
        <v>45311</v>
      </c>
      <c r="I180" s="238" t="s">
        <v>62</v>
      </c>
      <c r="J180" s="27"/>
      <c r="K180" s="27"/>
      <c r="L180" s="27"/>
      <c r="M180" s="238"/>
      <c r="N180" s="12" t="str">
        <f t="shared" si="8"/>
        <v>Open PDF POUR CONCRETE.POUR CONCRETE 185</v>
      </c>
    </row>
    <row r="181" spans="1:14" ht="60.75" customHeight="1" x14ac:dyDescent="0.3">
      <c r="A181" s="61">
        <f t="shared" si="6"/>
        <v>176</v>
      </c>
      <c r="B181" s="40" t="s">
        <v>4619</v>
      </c>
      <c r="C181" s="86"/>
      <c r="D181" s="41" t="str">
        <f t="shared" si="7"/>
        <v>Open PDF POUR CONCRETE.POUR CONCRETE 186</v>
      </c>
      <c r="E181" s="38" t="s">
        <v>4626</v>
      </c>
      <c r="F181" s="27" t="s">
        <v>17</v>
      </c>
      <c r="G181" s="27">
        <v>45295</v>
      </c>
      <c r="H181" s="27">
        <v>45295</v>
      </c>
      <c r="I181" s="238" t="s">
        <v>62</v>
      </c>
      <c r="J181" s="27"/>
      <c r="K181" s="27"/>
      <c r="L181" s="27"/>
      <c r="M181" s="238"/>
      <c r="N181" s="12" t="str">
        <f t="shared" si="8"/>
        <v>Open PDF POUR CONCRETE.POUR CONCRETE 186</v>
      </c>
    </row>
    <row r="182" spans="1:14" ht="60.75" customHeight="1" x14ac:dyDescent="0.3">
      <c r="A182" s="61">
        <f t="shared" si="6"/>
        <v>177</v>
      </c>
      <c r="B182" s="40" t="s">
        <v>4620</v>
      </c>
      <c r="C182" s="86"/>
      <c r="D182" s="41" t="str">
        <f t="shared" si="7"/>
        <v>Open PDF POUR CONCRETE.POUR CONCRETE 187</v>
      </c>
      <c r="E182" s="38" t="s">
        <v>4625</v>
      </c>
      <c r="F182" s="27" t="s">
        <v>17</v>
      </c>
      <c r="G182" s="27">
        <v>45295</v>
      </c>
      <c r="H182" s="27">
        <v>45295</v>
      </c>
      <c r="I182" s="238" t="s">
        <v>62</v>
      </c>
      <c r="J182" s="27"/>
      <c r="K182" s="27"/>
      <c r="L182" s="27"/>
      <c r="M182" s="238"/>
      <c r="N182" s="12" t="str">
        <f t="shared" si="8"/>
        <v>Open PDF POUR CONCRETE.POUR CONCRETE 187</v>
      </c>
    </row>
    <row r="183" spans="1:14" ht="60.75" customHeight="1" x14ac:dyDescent="0.3">
      <c r="A183" s="61">
        <f t="shared" si="6"/>
        <v>178</v>
      </c>
      <c r="B183" s="40" t="s">
        <v>4624</v>
      </c>
      <c r="C183" s="86"/>
      <c r="D183" s="41" t="str">
        <f t="shared" si="7"/>
        <v>Open PDF POUR CONCRETE.POUR CONCRETE 188</v>
      </c>
      <c r="E183" s="38" t="s">
        <v>4623</v>
      </c>
      <c r="F183" s="27" t="s">
        <v>17</v>
      </c>
      <c r="G183" s="27">
        <v>45296</v>
      </c>
      <c r="H183" s="27">
        <v>45311</v>
      </c>
      <c r="I183" s="238" t="s">
        <v>62</v>
      </c>
      <c r="J183" s="238"/>
      <c r="K183" s="238"/>
      <c r="L183" s="238"/>
      <c r="M183" s="238"/>
      <c r="N183" s="12" t="str">
        <f t="shared" si="8"/>
        <v>Open PDF POUR CONCRETE.POUR CONCRETE 188</v>
      </c>
    </row>
    <row r="184" spans="1:14" ht="60.75" customHeight="1" x14ac:dyDescent="0.3">
      <c r="A184" s="61">
        <f t="shared" si="6"/>
        <v>179</v>
      </c>
      <c r="B184" s="40" t="s">
        <v>4771</v>
      </c>
      <c r="C184" s="86"/>
      <c r="D184" s="41" t="str">
        <f t="shared" si="7"/>
        <v>Open PDF POUR CONCRETE.POUR CONCRETE 189</v>
      </c>
      <c r="E184" s="38" t="s">
        <v>4772</v>
      </c>
      <c r="F184" s="27" t="s">
        <v>17</v>
      </c>
      <c r="G184" s="27">
        <v>45297</v>
      </c>
      <c r="H184" s="27">
        <v>45311</v>
      </c>
      <c r="I184" s="238" t="s">
        <v>62</v>
      </c>
      <c r="J184" s="238"/>
      <c r="K184" s="238"/>
      <c r="L184" s="238"/>
      <c r="M184" s="238"/>
      <c r="N184" s="12" t="str">
        <f t="shared" si="8"/>
        <v>Open PDF POUR CONCRETE.POUR CONCRETE 189</v>
      </c>
    </row>
    <row r="185" spans="1:14" ht="60.75" customHeight="1" x14ac:dyDescent="0.3">
      <c r="A185" s="61">
        <f t="shared" si="6"/>
        <v>180</v>
      </c>
      <c r="B185" s="40" t="s">
        <v>4792</v>
      </c>
      <c r="C185" s="86"/>
      <c r="D185" s="41" t="str">
        <f t="shared" si="7"/>
        <v>Open PDF POUR CONCRETE.POUR CONCRETE 190</v>
      </c>
      <c r="E185" s="38" t="s">
        <v>4813</v>
      </c>
      <c r="F185" s="27" t="s">
        <v>17</v>
      </c>
      <c r="G185" s="27">
        <v>45305</v>
      </c>
      <c r="H185" s="27">
        <v>45337</v>
      </c>
      <c r="I185" s="238" t="s">
        <v>62</v>
      </c>
      <c r="J185" s="238"/>
      <c r="K185" s="238"/>
      <c r="L185" s="238"/>
      <c r="M185" s="238"/>
      <c r="N185" s="12" t="str">
        <f t="shared" si="8"/>
        <v>Open PDF POUR CONCRETE.POUR CONCRETE 190</v>
      </c>
    </row>
    <row r="186" spans="1:14" ht="60.75" customHeight="1" x14ac:dyDescent="0.3">
      <c r="A186" s="61">
        <f t="shared" si="6"/>
        <v>181</v>
      </c>
      <c r="B186" s="40" t="s">
        <v>4793</v>
      </c>
      <c r="C186" s="86"/>
      <c r="D186" s="41" t="str">
        <f t="shared" si="7"/>
        <v>Open PDF POUR CONCRETE.POUR CONCRETE 191</v>
      </c>
      <c r="E186" s="38" t="s">
        <v>4814</v>
      </c>
      <c r="F186" s="27" t="s">
        <v>17</v>
      </c>
      <c r="G186" s="27">
        <v>45305</v>
      </c>
      <c r="H186" s="27">
        <v>45337</v>
      </c>
      <c r="I186" s="238" t="s">
        <v>62</v>
      </c>
      <c r="J186" s="238"/>
      <c r="K186" s="238"/>
      <c r="L186" s="238"/>
      <c r="M186" s="238"/>
      <c r="N186" s="12" t="str">
        <f t="shared" si="8"/>
        <v>Open PDF POUR CONCRETE.POUR CONCRETE 191</v>
      </c>
    </row>
    <row r="187" spans="1:14" ht="60.75" customHeight="1" x14ac:dyDescent="0.3">
      <c r="A187" s="61">
        <f t="shared" si="6"/>
        <v>182</v>
      </c>
      <c r="B187" s="40" t="s">
        <v>4794</v>
      </c>
      <c r="C187" s="86"/>
      <c r="D187" s="41" t="str">
        <f t="shared" si="7"/>
        <v>Open PDF POUR CONCRETE.POUR CONCRETE 192</v>
      </c>
      <c r="E187" s="38" t="s">
        <v>4815</v>
      </c>
      <c r="F187" s="27" t="s">
        <v>17</v>
      </c>
      <c r="G187" s="27">
        <v>45252</v>
      </c>
      <c r="H187" s="27">
        <v>45252</v>
      </c>
      <c r="I187" s="238" t="s">
        <v>62</v>
      </c>
      <c r="J187" s="238"/>
      <c r="K187" s="238"/>
      <c r="L187" s="238"/>
      <c r="M187" s="238"/>
      <c r="N187" s="12" t="str">
        <f t="shared" si="8"/>
        <v>Open PDF POUR CONCRETE.POUR CONCRETE 192</v>
      </c>
    </row>
    <row r="188" spans="1:14" ht="60.75" customHeight="1" x14ac:dyDescent="0.3">
      <c r="A188" s="61">
        <f t="shared" si="6"/>
        <v>183</v>
      </c>
      <c r="B188" s="40" t="s">
        <v>4795</v>
      </c>
      <c r="C188" s="86"/>
      <c r="D188" s="41" t="str">
        <f t="shared" si="7"/>
        <v>Open PDF POUR CONCRETE.POUR CONCRETE 193</v>
      </c>
      <c r="E188" s="38" t="s">
        <v>4816</v>
      </c>
      <c r="F188" s="27" t="s">
        <v>17</v>
      </c>
      <c r="G188" s="27">
        <v>45266</v>
      </c>
      <c r="H188" s="27">
        <v>45377</v>
      </c>
      <c r="I188" s="238" t="s">
        <v>62</v>
      </c>
      <c r="J188" s="238"/>
      <c r="K188" s="238"/>
      <c r="L188" s="238"/>
      <c r="M188" s="238"/>
      <c r="N188" s="12" t="str">
        <f t="shared" si="8"/>
        <v>Open PDF POUR CONCRETE.POUR CONCRETE 193</v>
      </c>
    </row>
    <row r="189" spans="1:14" ht="60.75" customHeight="1" x14ac:dyDescent="0.3">
      <c r="A189" s="61">
        <f t="shared" si="6"/>
        <v>184</v>
      </c>
      <c r="B189" s="40" t="s">
        <v>4796</v>
      </c>
      <c r="C189" s="86"/>
      <c r="D189" s="41" t="str">
        <f t="shared" si="7"/>
        <v>Open PDF POUR CONCRETE.POUR CONCRETE 194</v>
      </c>
      <c r="E189" s="38" t="s">
        <v>4817</v>
      </c>
      <c r="F189" s="27" t="s">
        <v>17</v>
      </c>
      <c r="G189" s="27">
        <v>45269</v>
      </c>
      <c r="H189" s="27">
        <v>45269</v>
      </c>
      <c r="I189" s="238" t="s">
        <v>93</v>
      </c>
      <c r="J189" s="238"/>
      <c r="K189" s="238"/>
      <c r="L189" s="238"/>
      <c r="M189" s="238"/>
      <c r="N189" s="12" t="str">
        <f t="shared" si="8"/>
        <v>Open PDF POUR CONCRETE.POUR CONCRETE 194</v>
      </c>
    </row>
    <row r="190" spans="1:14" ht="60.75" customHeight="1" x14ac:dyDescent="0.3">
      <c r="A190" s="61">
        <f t="shared" si="6"/>
        <v>185</v>
      </c>
      <c r="B190" s="40" t="s">
        <v>4797</v>
      </c>
      <c r="C190" s="86"/>
      <c r="D190" s="41" t="str">
        <f t="shared" si="7"/>
        <v>Open PDF POUR CONCRETE.POUR CONCRETE 195</v>
      </c>
      <c r="E190" s="38" t="s">
        <v>4818</v>
      </c>
      <c r="F190" s="27" t="s">
        <v>17</v>
      </c>
      <c r="G190" s="27">
        <v>45281</v>
      </c>
      <c r="H190" s="27">
        <v>45281</v>
      </c>
      <c r="I190" s="238" t="s">
        <v>93</v>
      </c>
      <c r="J190" s="238"/>
      <c r="K190" s="238"/>
      <c r="L190" s="238"/>
      <c r="M190" s="238"/>
      <c r="N190" s="12" t="str">
        <f t="shared" si="8"/>
        <v>Open PDF POUR CONCRETE.POUR CONCRETE 195</v>
      </c>
    </row>
    <row r="191" spans="1:14" ht="60.75" customHeight="1" x14ac:dyDescent="0.3">
      <c r="A191" s="61">
        <f t="shared" si="6"/>
        <v>186</v>
      </c>
      <c r="B191" s="40" t="s">
        <v>4798</v>
      </c>
      <c r="C191" s="86"/>
      <c r="D191" s="41" t="str">
        <f t="shared" si="7"/>
        <v>Open PDF POUR CONCRETE.POUR CONCRETE 196</v>
      </c>
      <c r="E191" s="38" t="s">
        <v>4819</v>
      </c>
      <c r="F191" s="27" t="s">
        <v>17</v>
      </c>
      <c r="G191" s="27">
        <v>45283</v>
      </c>
      <c r="H191" s="27">
        <v>45283</v>
      </c>
      <c r="I191" s="238" t="s">
        <v>93</v>
      </c>
      <c r="J191" s="238"/>
      <c r="K191" s="238"/>
      <c r="L191" s="238"/>
      <c r="M191" s="238"/>
      <c r="N191" s="12" t="str">
        <f t="shared" si="8"/>
        <v>Open PDF POUR CONCRETE.POUR CONCRETE 196</v>
      </c>
    </row>
    <row r="192" spans="1:14" ht="60.75" customHeight="1" x14ac:dyDescent="0.3">
      <c r="A192" s="61">
        <f t="shared" si="6"/>
        <v>187</v>
      </c>
      <c r="B192" s="40" t="s">
        <v>4799</v>
      </c>
      <c r="C192" s="86"/>
      <c r="D192" s="41" t="str">
        <f t="shared" si="7"/>
        <v>Open PDF POUR CONCRETE.POUR CONCRETE 197</v>
      </c>
      <c r="E192" s="38" t="s">
        <v>4820</v>
      </c>
      <c r="F192" s="27" t="s">
        <v>17</v>
      </c>
      <c r="G192" s="27">
        <v>45283</v>
      </c>
      <c r="H192" s="27">
        <v>45377</v>
      </c>
      <c r="I192" s="238" t="s">
        <v>62</v>
      </c>
      <c r="J192" s="238"/>
      <c r="K192" s="238"/>
      <c r="L192" s="238"/>
      <c r="M192" s="238"/>
      <c r="N192" s="12" t="str">
        <f t="shared" si="8"/>
        <v>Open PDF POUR CONCRETE.POUR CONCRETE 197</v>
      </c>
    </row>
    <row r="193" spans="1:14" ht="60.75" customHeight="1" x14ac:dyDescent="0.3">
      <c r="A193" s="61">
        <f t="shared" si="6"/>
        <v>188</v>
      </c>
      <c r="B193" s="40" t="s">
        <v>4800</v>
      </c>
      <c r="C193" s="86"/>
      <c r="D193" s="41" t="str">
        <f t="shared" si="7"/>
        <v>Open PDF POUR CONCRETE.POUR CONCRETE 198</v>
      </c>
      <c r="E193" s="38" t="s">
        <v>4821</v>
      </c>
      <c r="F193" s="27" t="s">
        <v>17</v>
      </c>
      <c r="G193" s="27">
        <v>45283</v>
      </c>
      <c r="H193" s="27">
        <v>45377</v>
      </c>
      <c r="I193" s="238" t="s">
        <v>62</v>
      </c>
      <c r="J193" s="238"/>
      <c r="K193" s="238"/>
      <c r="L193" s="238"/>
      <c r="M193" s="238"/>
      <c r="N193" s="12" t="str">
        <f t="shared" si="8"/>
        <v>Open PDF POUR CONCRETE.POUR CONCRETE 198</v>
      </c>
    </row>
    <row r="194" spans="1:14" ht="60.75" customHeight="1" x14ac:dyDescent="0.3">
      <c r="A194" s="61">
        <f t="shared" si="6"/>
        <v>189</v>
      </c>
      <c r="B194" s="40" t="s">
        <v>4801</v>
      </c>
      <c r="C194" s="86"/>
      <c r="D194" s="41" t="str">
        <f t="shared" si="7"/>
        <v>Open PDF POUR CONCRETE.POUR CONCRETE 199</v>
      </c>
      <c r="E194" s="38" t="s">
        <v>4822</v>
      </c>
      <c r="F194" s="27" t="s">
        <v>17</v>
      </c>
      <c r="G194" s="27">
        <v>45284</v>
      </c>
      <c r="H194" s="27">
        <v>45365</v>
      </c>
      <c r="I194" s="238" t="s">
        <v>93</v>
      </c>
      <c r="J194" s="238"/>
      <c r="K194" s="238"/>
      <c r="L194" s="238"/>
      <c r="M194" s="238"/>
      <c r="N194" s="12" t="str">
        <f t="shared" si="8"/>
        <v>Open PDF POUR CONCRETE.POUR CONCRETE 199</v>
      </c>
    </row>
    <row r="195" spans="1:14" ht="60.75" customHeight="1" x14ac:dyDescent="0.3">
      <c r="A195" s="61">
        <f t="shared" si="6"/>
        <v>190</v>
      </c>
      <c r="B195" s="40" t="s">
        <v>4802</v>
      </c>
      <c r="C195" s="86"/>
      <c r="D195" s="41" t="str">
        <f t="shared" si="7"/>
        <v>Open PDF POUR CONCRETE.POUR CONCRETE 200</v>
      </c>
      <c r="E195" s="38" t="s">
        <v>4823</v>
      </c>
      <c r="F195" s="27" t="s">
        <v>17</v>
      </c>
      <c r="G195" s="27">
        <v>45284</v>
      </c>
      <c r="H195" s="27">
        <v>45650</v>
      </c>
      <c r="I195" s="238" t="s">
        <v>62</v>
      </c>
      <c r="J195" s="238"/>
      <c r="K195" s="238"/>
      <c r="L195" s="238"/>
      <c r="M195" s="238"/>
      <c r="N195" s="12" t="str">
        <f t="shared" si="8"/>
        <v>Open PDF POUR CONCRETE.POUR CONCRETE 200</v>
      </c>
    </row>
    <row r="196" spans="1:14" ht="60.75" customHeight="1" x14ac:dyDescent="0.3">
      <c r="A196" s="61">
        <f t="shared" ref="A196:A259" si="9">ROW() - ROW($A$5)</f>
        <v>191</v>
      </c>
      <c r="B196" s="40" t="s">
        <v>4803</v>
      </c>
      <c r="C196" s="86"/>
      <c r="D196" s="41" t="str">
        <f t="shared" ref="D196:D259" si="10">IF(B196&gt;0,HYPERLINK(CONCATENATE("PDF POUR CONCRETE/",B196,".pdf"),CONCATENATE("Open PDF POUR CONCRETE.",B196)),"")</f>
        <v>Open PDF POUR CONCRETE.POUR CONCRETE 201</v>
      </c>
      <c r="E196" s="38" t="s">
        <v>4824</v>
      </c>
      <c r="F196" s="27" t="s">
        <v>17</v>
      </c>
      <c r="G196" s="27">
        <v>45300</v>
      </c>
      <c r="H196" s="27">
        <v>45529</v>
      </c>
      <c r="I196" s="238" t="s">
        <v>62</v>
      </c>
      <c r="J196" s="238"/>
      <c r="K196" s="238"/>
      <c r="L196" s="238"/>
      <c r="M196" s="238"/>
      <c r="N196" s="12" t="str">
        <f t="shared" ref="N196:N259" si="11">IF(B196&gt;0,HYPERLINK(CONCATENATE("PDF POUR CONCRETE/",B196,".pdf"),CONCATENATE("Open PDF POUR CONCRETE.",B196)),"")</f>
        <v>Open PDF POUR CONCRETE.POUR CONCRETE 201</v>
      </c>
    </row>
    <row r="197" spans="1:14" ht="60.75" customHeight="1" x14ac:dyDescent="0.3">
      <c r="A197" s="61">
        <f t="shared" si="9"/>
        <v>192</v>
      </c>
      <c r="B197" s="40" t="s">
        <v>4804</v>
      </c>
      <c r="C197" s="86"/>
      <c r="D197" s="41" t="str">
        <f t="shared" si="10"/>
        <v>Open PDF POUR CONCRETE.POUR CONCRETE 202</v>
      </c>
      <c r="E197" s="38" t="s">
        <v>4825</v>
      </c>
      <c r="F197" s="27" t="s">
        <v>17</v>
      </c>
      <c r="G197" s="27">
        <v>45300</v>
      </c>
      <c r="H197" s="27">
        <v>45377</v>
      </c>
      <c r="I197" s="238" t="s">
        <v>93</v>
      </c>
      <c r="J197" s="238"/>
      <c r="K197" s="238"/>
      <c r="L197" s="238"/>
      <c r="M197" s="238"/>
      <c r="N197" s="12" t="str">
        <f t="shared" si="11"/>
        <v>Open PDF POUR CONCRETE.POUR CONCRETE 202</v>
      </c>
    </row>
    <row r="198" spans="1:14" ht="60.75" customHeight="1" x14ac:dyDescent="0.3">
      <c r="A198" s="61">
        <f t="shared" si="9"/>
        <v>193</v>
      </c>
      <c r="B198" s="40" t="s">
        <v>4805</v>
      </c>
      <c r="C198" s="86"/>
      <c r="D198" s="41" t="str">
        <f t="shared" si="10"/>
        <v>Open PDF POUR CONCRETE.POUR CONCRETE 203</v>
      </c>
      <c r="E198" s="38" t="s">
        <v>5671</v>
      </c>
      <c r="F198" s="27" t="s">
        <v>17</v>
      </c>
      <c r="G198" s="27">
        <v>45300</v>
      </c>
      <c r="H198" s="27">
        <v>45333</v>
      </c>
      <c r="I198" s="238" t="s">
        <v>93</v>
      </c>
      <c r="J198" s="238"/>
      <c r="K198" s="238"/>
      <c r="L198" s="238"/>
      <c r="M198" s="238"/>
      <c r="N198" s="12" t="str">
        <f t="shared" si="11"/>
        <v>Open PDF POUR CONCRETE.POUR CONCRETE 203</v>
      </c>
    </row>
    <row r="199" spans="1:14" ht="60.75" customHeight="1" x14ac:dyDescent="0.3">
      <c r="A199" s="61">
        <f t="shared" si="9"/>
        <v>194</v>
      </c>
      <c r="B199" s="40" t="s">
        <v>4806</v>
      </c>
      <c r="C199" s="86"/>
      <c r="D199" s="41" t="str">
        <f t="shared" si="10"/>
        <v>Open PDF POUR CONCRETE.POUR CONCRETE 204</v>
      </c>
      <c r="E199" s="38" t="s">
        <v>4826</v>
      </c>
      <c r="F199" s="27" t="s">
        <v>17</v>
      </c>
      <c r="G199" s="27">
        <v>45300</v>
      </c>
      <c r="H199" s="27">
        <v>45300</v>
      </c>
      <c r="I199" s="238" t="s">
        <v>26</v>
      </c>
      <c r="J199" s="238"/>
      <c r="K199" s="238"/>
      <c r="L199" s="238"/>
      <c r="M199" s="238"/>
      <c r="N199" s="12" t="str">
        <f t="shared" si="11"/>
        <v>Open PDF POUR CONCRETE.POUR CONCRETE 204</v>
      </c>
    </row>
    <row r="200" spans="1:14" ht="60.75" customHeight="1" x14ac:dyDescent="0.3">
      <c r="A200" s="61">
        <f t="shared" si="9"/>
        <v>195</v>
      </c>
      <c r="B200" s="40" t="s">
        <v>4807</v>
      </c>
      <c r="C200" s="86"/>
      <c r="D200" s="41" t="str">
        <f t="shared" si="10"/>
        <v>Open PDF POUR CONCRETE.POUR CONCRETE 205</v>
      </c>
      <c r="E200" s="38" t="s">
        <v>4827</v>
      </c>
      <c r="F200" s="27" t="s">
        <v>17</v>
      </c>
      <c r="G200" s="27">
        <v>45300</v>
      </c>
      <c r="H200" s="27">
        <v>45377</v>
      </c>
      <c r="I200" s="238" t="s">
        <v>93</v>
      </c>
      <c r="J200" s="238"/>
      <c r="K200" s="238"/>
      <c r="L200" s="238"/>
      <c r="M200" s="238"/>
      <c r="N200" s="12" t="str">
        <f t="shared" si="11"/>
        <v>Open PDF POUR CONCRETE.POUR CONCRETE 205</v>
      </c>
    </row>
    <row r="201" spans="1:14" ht="60.75" customHeight="1" x14ac:dyDescent="0.3">
      <c r="A201" s="61">
        <f t="shared" si="9"/>
        <v>196</v>
      </c>
      <c r="B201" s="40" t="s">
        <v>4808</v>
      </c>
      <c r="C201" s="86"/>
      <c r="D201" s="41" t="str">
        <f t="shared" si="10"/>
        <v>Open PDF POUR CONCRETE.POUR CONCRETE 206</v>
      </c>
      <c r="E201" s="38" t="s">
        <v>4828</v>
      </c>
      <c r="F201" s="27" t="s">
        <v>17</v>
      </c>
      <c r="G201" s="27">
        <v>45305</v>
      </c>
      <c r="H201" s="27">
        <v>45305</v>
      </c>
      <c r="I201" s="238" t="s">
        <v>93</v>
      </c>
      <c r="J201" s="238"/>
      <c r="K201" s="238"/>
      <c r="L201" s="238"/>
      <c r="M201" s="238"/>
      <c r="N201" s="12" t="str">
        <f t="shared" si="11"/>
        <v>Open PDF POUR CONCRETE.POUR CONCRETE 206</v>
      </c>
    </row>
    <row r="202" spans="1:14" ht="60.75" customHeight="1" x14ac:dyDescent="0.3">
      <c r="A202" s="61">
        <f t="shared" si="9"/>
        <v>197</v>
      </c>
      <c r="B202" s="40" t="s">
        <v>4809</v>
      </c>
      <c r="C202" s="86"/>
      <c r="D202" s="41" t="str">
        <f t="shared" si="10"/>
        <v>Open PDF POUR CONCRETE.POUR CONCRETE 207</v>
      </c>
      <c r="E202" s="38" t="s">
        <v>4829</v>
      </c>
      <c r="F202" s="27" t="s">
        <v>17</v>
      </c>
      <c r="G202" s="27">
        <v>45305</v>
      </c>
      <c r="H202" s="27">
        <v>45377</v>
      </c>
      <c r="I202" s="238" t="s">
        <v>93</v>
      </c>
      <c r="J202" s="238"/>
      <c r="K202" s="238"/>
      <c r="L202" s="238"/>
      <c r="M202" s="238"/>
      <c r="N202" s="12" t="str">
        <f t="shared" si="11"/>
        <v>Open PDF POUR CONCRETE.POUR CONCRETE 207</v>
      </c>
    </row>
    <row r="203" spans="1:14" ht="60.75" customHeight="1" x14ac:dyDescent="0.3">
      <c r="A203" s="61">
        <f t="shared" si="9"/>
        <v>198</v>
      </c>
      <c r="B203" s="40" t="s">
        <v>4810</v>
      </c>
      <c r="C203" s="86"/>
      <c r="D203" s="41" t="str">
        <f t="shared" si="10"/>
        <v>Open PDF POUR CONCRETE.POUR CONCRETE 208</v>
      </c>
      <c r="E203" s="38" t="s">
        <v>4830</v>
      </c>
      <c r="F203" s="27" t="s">
        <v>17</v>
      </c>
      <c r="G203" s="27">
        <v>45305</v>
      </c>
      <c r="H203" s="27">
        <v>45305</v>
      </c>
      <c r="I203" s="238" t="s">
        <v>26</v>
      </c>
      <c r="J203" s="238"/>
      <c r="K203" s="238"/>
      <c r="L203" s="238"/>
      <c r="M203" s="238"/>
      <c r="N203" s="12" t="str">
        <f t="shared" si="11"/>
        <v>Open PDF POUR CONCRETE.POUR CONCRETE 208</v>
      </c>
    </row>
    <row r="204" spans="1:14" ht="60.75" customHeight="1" x14ac:dyDescent="0.3">
      <c r="A204" s="61">
        <f t="shared" si="9"/>
        <v>199</v>
      </c>
      <c r="B204" s="40" t="s">
        <v>4811</v>
      </c>
      <c r="C204" s="86"/>
      <c r="D204" s="41" t="str">
        <f t="shared" si="10"/>
        <v>Open PDF POUR CONCRETE.POUR CONCRETE 209</v>
      </c>
      <c r="E204" s="38" t="s">
        <v>4831</v>
      </c>
      <c r="F204" s="27" t="s">
        <v>17</v>
      </c>
      <c r="G204" s="27">
        <v>45308</v>
      </c>
      <c r="H204" s="27">
        <v>45643</v>
      </c>
      <c r="I204" s="238" t="s">
        <v>62</v>
      </c>
      <c r="J204" s="238"/>
      <c r="K204" s="238"/>
      <c r="L204" s="238"/>
      <c r="M204" s="238"/>
      <c r="N204" s="12" t="str">
        <f t="shared" si="11"/>
        <v>Open PDF POUR CONCRETE.POUR CONCRETE 209</v>
      </c>
    </row>
    <row r="205" spans="1:14" ht="60.75" customHeight="1" x14ac:dyDescent="0.3">
      <c r="A205" s="61">
        <f t="shared" si="9"/>
        <v>200</v>
      </c>
      <c r="B205" s="40" t="s">
        <v>4812</v>
      </c>
      <c r="C205" s="86"/>
      <c r="D205" s="41" t="str">
        <f t="shared" si="10"/>
        <v>Open PDF POUR CONCRETE.POUR CONCRETE 210</v>
      </c>
      <c r="E205" s="38" t="s">
        <v>4832</v>
      </c>
      <c r="F205" s="27" t="s">
        <v>17</v>
      </c>
      <c r="G205" s="27">
        <v>45305</v>
      </c>
      <c r="H205" s="27">
        <v>45305</v>
      </c>
      <c r="I205" s="238" t="s">
        <v>26</v>
      </c>
      <c r="J205" s="238"/>
      <c r="K205" s="238"/>
      <c r="L205" s="238"/>
      <c r="M205" s="238"/>
      <c r="N205" s="12" t="str">
        <f t="shared" si="11"/>
        <v>Open PDF POUR CONCRETE.POUR CONCRETE 210</v>
      </c>
    </row>
    <row r="206" spans="1:14" ht="60.75" customHeight="1" x14ac:dyDescent="0.3">
      <c r="A206" s="61">
        <f t="shared" si="9"/>
        <v>201</v>
      </c>
      <c r="B206" s="40" t="s">
        <v>4884</v>
      </c>
      <c r="C206"/>
      <c r="D206" s="41" t="str">
        <f t="shared" si="10"/>
        <v>Open PDF POUR CONCRETE.POUR CONCRETE 211</v>
      </c>
      <c r="E206" s="38" t="s">
        <v>4883</v>
      </c>
      <c r="F206" s="27" t="s">
        <v>17</v>
      </c>
      <c r="G206" s="27">
        <v>45308</v>
      </c>
      <c r="H206" s="27">
        <v>45311</v>
      </c>
      <c r="I206" s="238" t="s">
        <v>62</v>
      </c>
      <c r="J206" s="238"/>
      <c r="K206" s="238"/>
      <c r="L206" s="238"/>
      <c r="M206" s="238"/>
      <c r="N206" s="12" t="str">
        <f t="shared" si="11"/>
        <v>Open PDF POUR CONCRETE.POUR CONCRETE 211</v>
      </c>
    </row>
    <row r="207" spans="1:14" ht="60.75" customHeight="1" x14ac:dyDescent="0.3">
      <c r="A207" s="61">
        <f t="shared" si="9"/>
        <v>202</v>
      </c>
      <c r="B207" s="40" t="s">
        <v>4885</v>
      </c>
      <c r="C207"/>
      <c r="D207" s="41" t="str">
        <f t="shared" si="10"/>
        <v>Open PDF POUR CONCRETE.POUR CONCRETE 212</v>
      </c>
      <c r="E207" s="38" t="s">
        <v>4886</v>
      </c>
      <c r="F207" s="27" t="s">
        <v>17</v>
      </c>
      <c r="G207" s="27">
        <v>45308</v>
      </c>
      <c r="H207" s="27">
        <v>45337</v>
      </c>
      <c r="I207" s="238" t="s">
        <v>93</v>
      </c>
      <c r="J207" s="238"/>
      <c r="K207" s="238"/>
      <c r="L207" s="238"/>
      <c r="M207" s="238"/>
      <c r="N207" s="12" t="str">
        <f t="shared" si="11"/>
        <v>Open PDF POUR CONCRETE.POUR CONCRETE 212</v>
      </c>
    </row>
    <row r="208" spans="1:14" ht="60.75" customHeight="1" x14ac:dyDescent="0.3">
      <c r="A208" s="61">
        <f t="shared" si="9"/>
        <v>203</v>
      </c>
      <c r="B208" s="40" t="s">
        <v>4887</v>
      </c>
      <c r="C208"/>
      <c r="D208" s="41" t="str">
        <f t="shared" si="10"/>
        <v>Open PDF POUR CONCRETE.POUR CONCRETE 213</v>
      </c>
      <c r="E208" s="38" t="s">
        <v>4889</v>
      </c>
      <c r="F208" s="27" t="s">
        <v>17</v>
      </c>
      <c r="G208" s="27">
        <v>45309</v>
      </c>
      <c r="H208" s="27">
        <v>45337</v>
      </c>
      <c r="I208" s="238" t="s">
        <v>93</v>
      </c>
      <c r="J208" s="238"/>
      <c r="K208" s="238"/>
      <c r="L208" s="238"/>
      <c r="M208" s="238"/>
      <c r="N208" s="12" t="str">
        <f t="shared" si="11"/>
        <v>Open PDF POUR CONCRETE.POUR CONCRETE 213</v>
      </c>
    </row>
    <row r="209" spans="1:18" ht="60.75" customHeight="1" x14ac:dyDescent="0.3">
      <c r="A209" s="61">
        <f t="shared" si="9"/>
        <v>204</v>
      </c>
      <c r="B209" s="40" t="s">
        <v>4888</v>
      </c>
      <c r="C209"/>
      <c r="D209" s="41" t="str">
        <f t="shared" si="10"/>
        <v>Open PDF POUR CONCRETE.POUR CONCRETE 214</v>
      </c>
      <c r="E209" s="38" t="s">
        <v>5670</v>
      </c>
      <c r="F209" s="27" t="s">
        <v>17</v>
      </c>
      <c r="G209" s="27">
        <v>45311</v>
      </c>
      <c r="H209" s="27">
        <v>45616</v>
      </c>
      <c r="I209" s="238" t="s">
        <v>62</v>
      </c>
      <c r="J209" s="238"/>
      <c r="K209" s="238"/>
      <c r="L209" s="238"/>
      <c r="M209" s="238"/>
      <c r="N209" s="12" t="str">
        <f t="shared" si="11"/>
        <v>Open PDF POUR CONCRETE.POUR CONCRETE 214</v>
      </c>
    </row>
    <row r="210" spans="1:18" ht="60.75" customHeight="1" x14ac:dyDescent="0.3">
      <c r="A210" s="61">
        <f t="shared" si="9"/>
        <v>205</v>
      </c>
      <c r="B210" s="40" t="s">
        <v>4929</v>
      </c>
      <c r="C210"/>
      <c r="D210" s="41" t="str">
        <f t="shared" si="10"/>
        <v>Open PDF POUR CONCRETE.POUR CONCRETE 215</v>
      </c>
      <c r="E210" s="38" t="s">
        <v>4930</v>
      </c>
      <c r="F210" s="27" t="s">
        <v>17</v>
      </c>
      <c r="G210" s="27">
        <v>45312</v>
      </c>
      <c r="H210" s="27">
        <v>45337</v>
      </c>
      <c r="I210" s="238" t="s">
        <v>93</v>
      </c>
      <c r="J210" s="238"/>
      <c r="K210" s="238"/>
      <c r="L210" s="238"/>
      <c r="M210" s="238"/>
      <c r="N210" s="12" t="str">
        <f t="shared" si="11"/>
        <v>Open PDF POUR CONCRETE.POUR CONCRETE 215</v>
      </c>
    </row>
    <row r="211" spans="1:18" ht="60.75" customHeight="1" x14ac:dyDescent="0.3">
      <c r="A211" s="61">
        <f t="shared" si="9"/>
        <v>206</v>
      </c>
      <c r="B211" s="40" t="s">
        <v>5118</v>
      </c>
      <c r="C211"/>
      <c r="D211" s="41" t="str">
        <f t="shared" si="10"/>
        <v>Open PDF POUR CONCRETE.POUR CONCRETE 216</v>
      </c>
      <c r="E211" s="38" t="s">
        <v>5117</v>
      </c>
      <c r="F211" s="27" t="s">
        <v>17</v>
      </c>
      <c r="G211" s="27">
        <v>45319</v>
      </c>
      <c r="H211" s="27">
        <v>45337</v>
      </c>
      <c r="I211" s="238" t="s">
        <v>93</v>
      </c>
      <c r="J211" s="238"/>
      <c r="K211" s="238"/>
      <c r="L211" s="238"/>
      <c r="M211" s="238"/>
      <c r="N211" s="12" t="str">
        <f t="shared" si="11"/>
        <v>Open PDF POUR CONCRETE.POUR CONCRETE 216</v>
      </c>
    </row>
    <row r="212" spans="1:18" ht="60.75" customHeight="1" x14ac:dyDescent="0.3">
      <c r="A212" s="61">
        <f t="shared" si="9"/>
        <v>207</v>
      </c>
      <c r="B212" s="40" t="s">
        <v>5153</v>
      </c>
      <c r="C212"/>
      <c r="D212" s="41" t="str">
        <f t="shared" si="10"/>
        <v>Open PDF POUR CONCRETE.POUR CONCRETE 217</v>
      </c>
      <c r="E212" s="38" t="s">
        <v>5157</v>
      </c>
      <c r="F212" s="27" t="s">
        <v>17</v>
      </c>
      <c r="G212" s="27">
        <v>45319</v>
      </c>
      <c r="H212" s="27">
        <v>45319</v>
      </c>
      <c r="I212" s="238" t="s">
        <v>26</v>
      </c>
      <c r="J212" s="27" t="s">
        <v>17</v>
      </c>
      <c r="K212" s="27">
        <v>45563</v>
      </c>
      <c r="L212" s="27">
        <v>45563</v>
      </c>
      <c r="M212" s="238" t="s">
        <v>62</v>
      </c>
      <c r="N212" s="12" t="str">
        <f t="shared" si="11"/>
        <v>Open PDF POUR CONCRETE.POUR CONCRETE 217</v>
      </c>
      <c r="P212"/>
      <c r="Q212"/>
      <c r="R212"/>
    </row>
    <row r="213" spans="1:18" ht="60.75" customHeight="1" x14ac:dyDescent="0.3">
      <c r="A213" s="61">
        <f t="shared" si="9"/>
        <v>208</v>
      </c>
      <c r="B213" s="40" t="s">
        <v>5154</v>
      </c>
      <c r="C213"/>
      <c r="D213" s="41" t="str">
        <f t="shared" si="10"/>
        <v>Open PDF POUR CONCRETE.POUR CONCRETE 218</v>
      </c>
      <c r="E213" s="38" t="s">
        <v>5158</v>
      </c>
      <c r="F213" s="27" t="s">
        <v>17</v>
      </c>
      <c r="G213" s="27">
        <v>45321</v>
      </c>
      <c r="H213" s="27">
        <v>45626</v>
      </c>
      <c r="I213" s="238" t="s">
        <v>62</v>
      </c>
      <c r="J213" s="238"/>
      <c r="K213" s="238"/>
      <c r="L213" s="238"/>
      <c r="M213" s="238"/>
      <c r="N213" s="12" t="str">
        <f t="shared" si="11"/>
        <v>Open PDF POUR CONCRETE.POUR CONCRETE 218</v>
      </c>
    </row>
    <row r="214" spans="1:18" ht="60.75" customHeight="1" x14ac:dyDescent="0.3">
      <c r="A214" s="61">
        <f t="shared" si="9"/>
        <v>209</v>
      </c>
      <c r="B214" s="40" t="s">
        <v>5155</v>
      </c>
      <c r="C214"/>
      <c r="D214" s="41" t="str">
        <f t="shared" si="10"/>
        <v>Open PDF POUR CONCRETE.POUR CONCRETE 219</v>
      </c>
      <c r="E214" s="38" t="s">
        <v>5156</v>
      </c>
      <c r="F214" s="27" t="s">
        <v>17</v>
      </c>
      <c r="G214" s="27">
        <v>45321</v>
      </c>
      <c r="H214" s="27">
        <v>45337</v>
      </c>
      <c r="I214" s="238" t="s">
        <v>62</v>
      </c>
      <c r="J214" s="238"/>
      <c r="K214" s="238"/>
      <c r="L214" s="238"/>
      <c r="M214" s="238"/>
      <c r="N214" s="12" t="str">
        <f t="shared" si="11"/>
        <v>Open PDF POUR CONCRETE.POUR CONCRETE 219</v>
      </c>
    </row>
    <row r="215" spans="1:18" ht="60.75" customHeight="1" x14ac:dyDescent="0.3">
      <c r="A215" s="61">
        <f t="shared" si="9"/>
        <v>210</v>
      </c>
      <c r="B215" s="40" t="s">
        <v>5159</v>
      </c>
      <c r="C215"/>
      <c r="D215" s="41" t="str">
        <f t="shared" si="10"/>
        <v>Open PDF POUR CONCRETE.POUR CONCRETE 220</v>
      </c>
      <c r="E215" s="38" t="s">
        <v>5162</v>
      </c>
      <c r="F215" s="27" t="s">
        <v>17</v>
      </c>
      <c r="G215" s="27">
        <v>45322</v>
      </c>
      <c r="H215" s="27">
        <v>45322</v>
      </c>
      <c r="I215" s="238" t="s">
        <v>26</v>
      </c>
      <c r="J215" s="27" t="s">
        <v>17</v>
      </c>
      <c r="K215" s="27">
        <v>45563</v>
      </c>
      <c r="L215" s="27">
        <v>45563</v>
      </c>
      <c r="M215" s="238" t="s">
        <v>62</v>
      </c>
      <c r="N215" s="12" t="str">
        <f t="shared" si="11"/>
        <v>Open PDF POUR CONCRETE.POUR CONCRETE 220</v>
      </c>
      <c r="P215"/>
      <c r="Q215"/>
      <c r="R215"/>
    </row>
    <row r="216" spans="1:18" ht="60.75" customHeight="1" x14ac:dyDescent="0.3">
      <c r="A216" s="61">
        <f t="shared" si="9"/>
        <v>211</v>
      </c>
      <c r="B216" s="40" t="s">
        <v>5160</v>
      </c>
      <c r="C216"/>
      <c r="D216" s="41" t="str">
        <f t="shared" si="10"/>
        <v>Open PDF POUR CONCRETE.POUR CONCRETE 221</v>
      </c>
      <c r="E216" s="38" t="s">
        <v>5163</v>
      </c>
      <c r="F216" s="27" t="s">
        <v>17</v>
      </c>
      <c r="G216" s="27">
        <v>45322</v>
      </c>
      <c r="H216" s="27">
        <v>45322</v>
      </c>
      <c r="I216" s="238" t="s">
        <v>26</v>
      </c>
      <c r="J216" s="27" t="s">
        <v>17</v>
      </c>
      <c r="K216" s="27">
        <v>45563</v>
      </c>
      <c r="L216" s="27">
        <v>45563</v>
      </c>
      <c r="M216" s="238" t="s">
        <v>62</v>
      </c>
      <c r="N216" s="12" t="str">
        <f t="shared" si="11"/>
        <v>Open PDF POUR CONCRETE.POUR CONCRETE 221</v>
      </c>
      <c r="P216"/>
      <c r="Q216"/>
      <c r="R216"/>
    </row>
    <row r="217" spans="1:18" ht="60.75" customHeight="1" x14ac:dyDescent="0.3">
      <c r="A217" s="61">
        <f t="shared" si="9"/>
        <v>212</v>
      </c>
      <c r="B217" s="40" t="s">
        <v>5161</v>
      </c>
      <c r="C217"/>
      <c r="D217" s="41" t="str">
        <f t="shared" si="10"/>
        <v>Open PDF POUR CONCRETE.POUR CONCRETE 222</v>
      </c>
      <c r="E217" s="38" t="s">
        <v>5164</v>
      </c>
      <c r="F217" s="27" t="s">
        <v>17</v>
      </c>
      <c r="G217" s="27">
        <v>45323</v>
      </c>
      <c r="H217" s="27">
        <v>45323</v>
      </c>
      <c r="I217" s="238" t="s">
        <v>62</v>
      </c>
      <c r="J217" s="238"/>
      <c r="K217" s="238"/>
      <c r="L217" s="238"/>
      <c r="M217" s="238"/>
      <c r="N217" s="12" t="str">
        <f t="shared" si="11"/>
        <v>Open PDF POUR CONCRETE.POUR CONCRETE 222</v>
      </c>
    </row>
    <row r="218" spans="1:18" ht="60.75" customHeight="1" x14ac:dyDescent="0.3">
      <c r="A218" s="61">
        <f t="shared" si="9"/>
        <v>213</v>
      </c>
      <c r="B218" s="40" t="s">
        <v>5225</v>
      </c>
      <c r="C218"/>
      <c r="D218" s="41" t="str">
        <f t="shared" si="10"/>
        <v>Open PDF POUR CONCRETE.POUR CONCRETE 223</v>
      </c>
      <c r="E218" s="38" t="s">
        <v>5227</v>
      </c>
      <c r="F218" s="27" t="s">
        <v>17</v>
      </c>
      <c r="G218" s="27">
        <v>45325</v>
      </c>
      <c r="H218" s="27">
        <v>45325</v>
      </c>
      <c r="I218" s="238" t="s">
        <v>62</v>
      </c>
      <c r="J218" s="238"/>
      <c r="K218" s="238"/>
      <c r="L218" s="238"/>
      <c r="M218" s="238"/>
      <c r="N218" s="12" t="str">
        <f t="shared" si="11"/>
        <v>Open PDF POUR CONCRETE.POUR CONCRETE 223</v>
      </c>
    </row>
    <row r="219" spans="1:18" ht="60.75" customHeight="1" x14ac:dyDescent="0.3">
      <c r="A219" s="61">
        <f t="shared" si="9"/>
        <v>214</v>
      </c>
      <c r="B219" s="40" t="s">
        <v>5226</v>
      </c>
      <c r="C219"/>
      <c r="D219" s="41" t="str">
        <f t="shared" si="10"/>
        <v>Open PDF POUR CONCRETE.POUR CONCRETE 224</v>
      </c>
      <c r="E219" s="38" t="s">
        <v>5228</v>
      </c>
      <c r="F219" s="27" t="s">
        <v>17</v>
      </c>
      <c r="G219" s="27">
        <v>45325</v>
      </c>
      <c r="H219" s="27">
        <v>45325</v>
      </c>
      <c r="I219" s="238" t="s">
        <v>26</v>
      </c>
      <c r="J219" s="27" t="s">
        <v>17</v>
      </c>
      <c r="K219" s="27">
        <v>45563</v>
      </c>
      <c r="L219" s="27">
        <v>45563</v>
      </c>
      <c r="M219" s="238" t="s">
        <v>62</v>
      </c>
      <c r="N219" s="12" t="str">
        <f t="shared" si="11"/>
        <v>Open PDF POUR CONCRETE.POUR CONCRETE 224</v>
      </c>
      <c r="P219"/>
      <c r="Q219"/>
      <c r="R219"/>
    </row>
    <row r="220" spans="1:18" ht="60.75" customHeight="1" x14ac:dyDescent="0.3">
      <c r="A220" s="61">
        <f t="shared" si="9"/>
        <v>215</v>
      </c>
      <c r="B220" s="40" t="s">
        <v>5285</v>
      </c>
      <c r="C220"/>
      <c r="D220" s="41" t="str">
        <f t="shared" si="10"/>
        <v>Open PDF POUR CONCRETE.POUR CONCRETE 225</v>
      </c>
      <c r="E220" s="38" t="s">
        <v>5287</v>
      </c>
      <c r="F220" s="27" t="s">
        <v>17</v>
      </c>
      <c r="G220" s="27">
        <v>45327</v>
      </c>
      <c r="H220" s="27">
        <v>45516</v>
      </c>
      <c r="I220" s="238" t="s">
        <v>62</v>
      </c>
      <c r="J220" s="238"/>
      <c r="K220" s="238"/>
      <c r="L220" s="238"/>
      <c r="M220" s="238"/>
      <c r="N220" s="12" t="str">
        <f t="shared" si="11"/>
        <v>Open PDF POUR CONCRETE.POUR CONCRETE 225</v>
      </c>
    </row>
    <row r="221" spans="1:18" ht="60.75" customHeight="1" x14ac:dyDescent="0.3">
      <c r="A221" s="61">
        <f t="shared" si="9"/>
        <v>216</v>
      </c>
      <c r="B221" s="40" t="s">
        <v>5286</v>
      </c>
      <c r="C221"/>
      <c r="D221" s="41" t="str">
        <f t="shared" si="10"/>
        <v>Open PDF POUR CONCRETE.POUR CONCRETE 226</v>
      </c>
      <c r="E221" s="38" t="s">
        <v>5288</v>
      </c>
      <c r="F221" s="27" t="s">
        <v>17</v>
      </c>
      <c r="G221" s="27">
        <v>45327</v>
      </c>
      <c r="H221" s="27">
        <v>45327</v>
      </c>
      <c r="I221" s="238" t="s">
        <v>26</v>
      </c>
      <c r="J221" s="27" t="s">
        <v>17</v>
      </c>
      <c r="K221" s="27">
        <v>45563</v>
      </c>
      <c r="L221" s="27">
        <v>45563</v>
      </c>
      <c r="M221" s="238" t="s">
        <v>62</v>
      </c>
      <c r="N221" s="12" t="str">
        <f t="shared" si="11"/>
        <v>Open PDF POUR CONCRETE.POUR CONCRETE 226</v>
      </c>
      <c r="P221"/>
      <c r="Q221"/>
      <c r="R221"/>
    </row>
    <row r="222" spans="1:18" ht="60.75" customHeight="1" x14ac:dyDescent="0.3">
      <c r="A222" s="61">
        <f t="shared" si="9"/>
        <v>217</v>
      </c>
      <c r="B222" s="40" t="s">
        <v>5319</v>
      </c>
      <c r="C222"/>
      <c r="D222" s="41" t="str">
        <f t="shared" si="10"/>
        <v>Open PDF POUR CONCRETE.POUR CONCRETE 227</v>
      </c>
      <c r="E222" s="38" t="s">
        <v>5320</v>
      </c>
      <c r="F222" s="27" t="s">
        <v>17</v>
      </c>
      <c r="G222" s="27">
        <v>45327</v>
      </c>
      <c r="H222" s="27">
        <v>45327</v>
      </c>
      <c r="I222" s="238" t="s">
        <v>26</v>
      </c>
      <c r="J222" s="27" t="s">
        <v>17</v>
      </c>
      <c r="K222" s="27">
        <v>45563</v>
      </c>
      <c r="L222" s="27">
        <v>45563</v>
      </c>
      <c r="M222" s="238" t="s">
        <v>62</v>
      </c>
      <c r="N222" s="12" t="str">
        <f t="shared" si="11"/>
        <v>Open PDF POUR CONCRETE.POUR CONCRETE 227</v>
      </c>
      <c r="P222"/>
      <c r="Q222"/>
      <c r="R222"/>
    </row>
    <row r="223" spans="1:18" ht="60.75" customHeight="1" x14ac:dyDescent="0.3">
      <c r="A223" s="61">
        <f t="shared" si="9"/>
        <v>218</v>
      </c>
      <c r="B223" s="40" t="s">
        <v>5358</v>
      </c>
      <c r="C223"/>
      <c r="D223" s="41" t="str">
        <f t="shared" si="10"/>
        <v>Open PDF POUR CONCRETE.POUR CONCRETE 228</v>
      </c>
      <c r="E223" s="38" t="s">
        <v>5361</v>
      </c>
      <c r="F223" s="27" t="s">
        <v>17</v>
      </c>
      <c r="G223" s="27">
        <v>45328</v>
      </c>
      <c r="H223" s="27">
        <v>45328</v>
      </c>
      <c r="I223" s="238" t="s">
        <v>62</v>
      </c>
      <c r="J223" s="238"/>
      <c r="K223" s="238"/>
      <c r="L223" s="238"/>
      <c r="M223" s="238"/>
      <c r="N223" s="12" t="str">
        <f t="shared" si="11"/>
        <v>Open PDF POUR CONCRETE.POUR CONCRETE 228</v>
      </c>
    </row>
    <row r="224" spans="1:18" ht="60.75" customHeight="1" x14ac:dyDescent="0.3">
      <c r="A224" s="61">
        <f t="shared" si="9"/>
        <v>219</v>
      </c>
      <c r="B224" s="40" t="s">
        <v>5359</v>
      </c>
      <c r="C224"/>
      <c r="D224" s="41" t="str">
        <f t="shared" si="10"/>
        <v>Open PDF POUR CONCRETE.POUR CONCRETE 229</v>
      </c>
      <c r="E224" s="38" t="s">
        <v>5362</v>
      </c>
      <c r="F224" s="27" t="s">
        <v>17</v>
      </c>
      <c r="G224" s="27">
        <v>45328</v>
      </c>
      <c r="H224" s="27">
        <v>45328</v>
      </c>
      <c r="I224" s="238" t="s">
        <v>62</v>
      </c>
      <c r="J224" s="238"/>
      <c r="K224" s="238"/>
      <c r="L224" s="238"/>
      <c r="M224" s="238"/>
      <c r="N224" s="12" t="str">
        <f t="shared" si="11"/>
        <v>Open PDF POUR CONCRETE.POUR CONCRETE 229</v>
      </c>
    </row>
    <row r="225" spans="1:18" ht="60.75" customHeight="1" x14ac:dyDescent="0.3">
      <c r="A225" s="61">
        <f t="shared" si="9"/>
        <v>220</v>
      </c>
      <c r="B225" s="40" t="s">
        <v>5360</v>
      </c>
      <c r="C225"/>
      <c r="D225" s="41" t="str">
        <f t="shared" si="10"/>
        <v>Open PDF POUR CONCRETE.POUR CONCRETE 230</v>
      </c>
      <c r="E225" s="38" t="s">
        <v>5363</v>
      </c>
      <c r="F225" s="27" t="s">
        <v>17</v>
      </c>
      <c r="G225" s="27">
        <v>45328</v>
      </c>
      <c r="H225" s="27">
        <v>45328</v>
      </c>
      <c r="I225" s="238" t="s">
        <v>26</v>
      </c>
      <c r="J225" s="27" t="s">
        <v>17</v>
      </c>
      <c r="K225" s="27">
        <v>45563</v>
      </c>
      <c r="L225" s="27">
        <v>45563</v>
      </c>
      <c r="M225" s="238" t="s">
        <v>62</v>
      </c>
      <c r="N225" s="12" t="str">
        <f t="shared" si="11"/>
        <v>Open PDF POUR CONCRETE.POUR CONCRETE 230</v>
      </c>
      <c r="P225"/>
      <c r="Q225"/>
      <c r="R225"/>
    </row>
    <row r="226" spans="1:18" ht="60.75" customHeight="1" x14ac:dyDescent="0.3">
      <c r="A226" s="61">
        <f t="shared" si="9"/>
        <v>221</v>
      </c>
      <c r="B226" s="40" t="s">
        <v>5526</v>
      </c>
      <c r="C226"/>
      <c r="D226" s="41" t="str">
        <f t="shared" si="10"/>
        <v>Open PDF POUR CONCRETE.POUR CONCRETE 231</v>
      </c>
      <c r="E226" s="38" t="s">
        <v>5529</v>
      </c>
      <c r="F226" s="27" t="s">
        <v>17</v>
      </c>
      <c r="G226" s="27">
        <v>45337</v>
      </c>
      <c r="H226" s="27">
        <v>45337</v>
      </c>
      <c r="I226" s="238" t="s">
        <v>26</v>
      </c>
      <c r="J226" s="27" t="s">
        <v>17</v>
      </c>
      <c r="K226" s="27">
        <v>45563</v>
      </c>
      <c r="L226" s="27">
        <v>45563</v>
      </c>
      <c r="M226" s="238" t="s">
        <v>62</v>
      </c>
      <c r="N226" s="12" t="str">
        <f t="shared" si="11"/>
        <v>Open PDF POUR CONCRETE.POUR CONCRETE 231</v>
      </c>
      <c r="P226"/>
      <c r="Q226"/>
      <c r="R226"/>
    </row>
    <row r="227" spans="1:18" ht="60.75" customHeight="1" x14ac:dyDescent="0.3">
      <c r="A227" s="61">
        <f t="shared" si="9"/>
        <v>222</v>
      </c>
      <c r="B227" s="40" t="s">
        <v>5527</v>
      </c>
      <c r="C227"/>
      <c r="D227" s="41" t="str">
        <f t="shared" si="10"/>
        <v>Open PDF POUR CONCRETE.POUR CONCRETE 232</v>
      </c>
      <c r="E227" s="38" t="s">
        <v>5530</v>
      </c>
      <c r="F227" s="27" t="s">
        <v>17</v>
      </c>
      <c r="G227" s="27">
        <v>45337</v>
      </c>
      <c r="H227" s="27">
        <v>45337</v>
      </c>
      <c r="I227" s="238" t="s">
        <v>26</v>
      </c>
      <c r="J227" s="238"/>
      <c r="K227" s="238"/>
      <c r="L227" s="238"/>
      <c r="M227" s="238"/>
      <c r="N227" s="12" t="str">
        <f t="shared" si="11"/>
        <v>Open PDF POUR CONCRETE.POUR CONCRETE 232</v>
      </c>
    </row>
    <row r="228" spans="1:18" ht="60.75" customHeight="1" x14ac:dyDescent="0.3">
      <c r="A228" s="61">
        <f t="shared" si="9"/>
        <v>223</v>
      </c>
      <c r="B228" s="40" t="s">
        <v>5528</v>
      </c>
      <c r="C228"/>
      <c r="D228" s="41" t="str">
        <f t="shared" si="10"/>
        <v>Open PDF POUR CONCRETE.POUR CONCRETE 233</v>
      </c>
      <c r="E228" s="38" t="s">
        <v>5531</v>
      </c>
      <c r="F228" s="27" t="s">
        <v>17</v>
      </c>
      <c r="G228" s="27">
        <v>45337</v>
      </c>
      <c r="H228" s="27">
        <v>45516</v>
      </c>
      <c r="I228" s="238" t="s">
        <v>62</v>
      </c>
      <c r="J228" s="238"/>
      <c r="K228" s="238"/>
      <c r="L228" s="238"/>
      <c r="M228" s="238"/>
      <c r="N228" s="12" t="str">
        <f t="shared" si="11"/>
        <v>Open PDF POUR CONCRETE.POUR CONCRETE 233</v>
      </c>
    </row>
    <row r="229" spans="1:18" ht="60.75" customHeight="1" x14ac:dyDescent="0.3">
      <c r="A229" s="61">
        <f t="shared" si="9"/>
        <v>224</v>
      </c>
      <c r="B229" s="40" t="s">
        <v>5616</v>
      </c>
      <c r="C229"/>
      <c r="D229" s="41" t="str">
        <f t="shared" si="10"/>
        <v>Open PDF POUR CONCRETE.POUR CONCRETE 234</v>
      </c>
      <c r="E229" s="38" t="s">
        <v>5625</v>
      </c>
      <c r="F229" s="27" t="s">
        <v>17</v>
      </c>
      <c r="G229" s="27">
        <v>45341</v>
      </c>
      <c r="H229" s="27">
        <v>45532</v>
      </c>
      <c r="I229" s="238" t="s">
        <v>62</v>
      </c>
      <c r="J229" s="238"/>
      <c r="K229" s="238"/>
      <c r="L229" s="238"/>
      <c r="M229" s="238"/>
      <c r="N229" s="12" t="str">
        <f t="shared" si="11"/>
        <v>Open PDF POUR CONCRETE.POUR CONCRETE 234</v>
      </c>
    </row>
    <row r="230" spans="1:18" ht="60.75" customHeight="1" x14ac:dyDescent="0.3">
      <c r="A230" s="61">
        <f t="shared" si="9"/>
        <v>225</v>
      </c>
      <c r="B230" s="40" t="s">
        <v>5617</v>
      </c>
      <c r="C230"/>
      <c r="D230" s="41" t="str">
        <f t="shared" si="10"/>
        <v>Open PDF POUR CONCRETE.POUR CONCRETE 235</v>
      </c>
      <c r="E230" s="38" t="s">
        <v>5626</v>
      </c>
      <c r="F230" s="27" t="s">
        <v>17</v>
      </c>
      <c r="G230" s="27">
        <v>45341</v>
      </c>
      <c r="H230" s="27">
        <v>45341</v>
      </c>
      <c r="I230" s="238" t="s">
        <v>26</v>
      </c>
      <c r="J230" s="27" t="s">
        <v>17</v>
      </c>
      <c r="K230" s="27">
        <v>45563</v>
      </c>
      <c r="L230" s="27">
        <v>45563</v>
      </c>
      <c r="M230" s="238" t="s">
        <v>62</v>
      </c>
      <c r="N230" s="12" t="str">
        <f t="shared" si="11"/>
        <v>Open PDF POUR CONCRETE.POUR CONCRETE 235</v>
      </c>
      <c r="P230"/>
      <c r="Q230"/>
      <c r="R230"/>
    </row>
    <row r="231" spans="1:18" ht="60.75" customHeight="1" x14ac:dyDescent="0.3">
      <c r="A231" s="61">
        <f t="shared" si="9"/>
        <v>226</v>
      </c>
      <c r="B231" s="40" t="s">
        <v>5618</v>
      </c>
      <c r="C231"/>
      <c r="D231" s="41" t="str">
        <f t="shared" si="10"/>
        <v>Open PDF POUR CONCRETE.POUR CONCRETE 236</v>
      </c>
      <c r="E231" s="38" t="s">
        <v>5627</v>
      </c>
      <c r="F231" s="27" t="s">
        <v>17</v>
      </c>
      <c r="G231" s="27">
        <v>45341</v>
      </c>
      <c r="H231" s="27">
        <v>45529</v>
      </c>
      <c r="I231" s="238" t="s">
        <v>62</v>
      </c>
      <c r="J231" s="238"/>
      <c r="K231" s="238"/>
      <c r="L231" s="238"/>
      <c r="M231" s="238"/>
      <c r="N231" s="12" t="str">
        <f t="shared" si="11"/>
        <v>Open PDF POUR CONCRETE.POUR CONCRETE 236</v>
      </c>
    </row>
    <row r="232" spans="1:18" ht="60.75" customHeight="1" x14ac:dyDescent="0.3">
      <c r="A232" s="61">
        <f t="shared" si="9"/>
        <v>227</v>
      </c>
      <c r="B232" s="40" t="s">
        <v>5619</v>
      </c>
      <c r="C232"/>
      <c r="D232" s="41" t="str">
        <f t="shared" si="10"/>
        <v>Open PDF POUR CONCRETE.POUR CONCRETE 237</v>
      </c>
      <c r="E232" s="38" t="s">
        <v>5628</v>
      </c>
      <c r="F232" s="27" t="s">
        <v>17</v>
      </c>
      <c r="G232" s="27">
        <v>45341</v>
      </c>
      <c r="H232" s="27">
        <v>45516</v>
      </c>
      <c r="I232" s="238" t="s">
        <v>62</v>
      </c>
      <c r="J232" s="238"/>
      <c r="K232" s="238"/>
      <c r="L232" s="238"/>
      <c r="M232" s="238"/>
      <c r="N232" s="12" t="str">
        <f t="shared" si="11"/>
        <v>Open PDF POUR CONCRETE.POUR CONCRETE 237</v>
      </c>
    </row>
    <row r="233" spans="1:18" ht="60.75" customHeight="1" x14ac:dyDescent="0.3">
      <c r="A233" s="61">
        <f t="shared" si="9"/>
        <v>228</v>
      </c>
      <c r="B233" s="40" t="s">
        <v>5620</v>
      </c>
      <c r="C233"/>
      <c r="D233" s="41" t="str">
        <f t="shared" si="10"/>
        <v>Open PDF POUR CONCRETE.POUR CONCRETE 238</v>
      </c>
      <c r="E233" s="38" t="s">
        <v>5629</v>
      </c>
      <c r="F233" s="27" t="s">
        <v>17</v>
      </c>
      <c r="G233" s="27">
        <v>45342</v>
      </c>
      <c r="H233" s="27">
        <v>45342</v>
      </c>
      <c r="I233" s="238" t="s">
        <v>26</v>
      </c>
      <c r="J233" s="27" t="s">
        <v>17</v>
      </c>
      <c r="K233" s="27">
        <v>45563</v>
      </c>
      <c r="L233" s="27">
        <v>45563</v>
      </c>
      <c r="M233" s="238" t="s">
        <v>62</v>
      </c>
      <c r="N233" s="12" t="str">
        <f t="shared" si="11"/>
        <v>Open PDF POUR CONCRETE.POUR CONCRETE 238</v>
      </c>
      <c r="P233"/>
      <c r="Q233"/>
      <c r="R233"/>
    </row>
    <row r="234" spans="1:18" ht="60.75" customHeight="1" x14ac:dyDescent="0.3">
      <c r="A234" s="61">
        <f t="shared" si="9"/>
        <v>229</v>
      </c>
      <c r="B234" s="40" t="s">
        <v>5621</v>
      </c>
      <c r="C234"/>
      <c r="D234" s="41" t="str">
        <f t="shared" si="10"/>
        <v>Open PDF POUR CONCRETE.POUR CONCRETE 239</v>
      </c>
      <c r="E234" s="38" t="s">
        <v>5630</v>
      </c>
      <c r="F234" s="27" t="s">
        <v>17</v>
      </c>
      <c r="G234" s="27">
        <v>45342</v>
      </c>
      <c r="H234" s="27">
        <v>45607</v>
      </c>
      <c r="I234" s="238" t="s">
        <v>26</v>
      </c>
      <c r="J234" s="238"/>
      <c r="K234" s="238"/>
      <c r="L234" s="238"/>
      <c r="M234" s="238"/>
      <c r="N234" s="12" t="str">
        <f t="shared" si="11"/>
        <v>Open PDF POUR CONCRETE.POUR CONCRETE 239</v>
      </c>
    </row>
    <row r="235" spans="1:18" ht="60.75" customHeight="1" x14ac:dyDescent="0.3">
      <c r="A235" s="61">
        <f t="shared" si="9"/>
        <v>230</v>
      </c>
      <c r="B235" s="40" t="s">
        <v>5622</v>
      </c>
      <c r="C235"/>
      <c r="D235" s="41" t="str">
        <f t="shared" si="10"/>
        <v>Open PDF POUR CONCRETE.POUR CONCRETE 240</v>
      </c>
      <c r="E235" s="38" t="s">
        <v>5631</v>
      </c>
      <c r="F235" s="27" t="s">
        <v>17</v>
      </c>
      <c r="G235" s="27">
        <v>45342</v>
      </c>
      <c r="H235" s="27">
        <v>45532</v>
      </c>
      <c r="I235" s="238" t="s">
        <v>62</v>
      </c>
      <c r="J235" s="238"/>
      <c r="K235" s="238"/>
      <c r="L235" s="238"/>
      <c r="M235" s="238"/>
      <c r="N235" s="12" t="str">
        <f t="shared" si="11"/>
        <v>Open PDF POUR CONCRETE.POUR CONCRETE 240</v>
      </c>
    </row>
    <row r="236" spans="1:18" ht="60.75" customHeight="1" x14ac:dyDescent="0.3">
      <c r="A236" s="61">
        <f t="shared" si="9"/>
        <v>231</v>
      </c>
      <c r="B236" s="40" t="s">
        <v>5623</v>
      </c>
      <c r="C236"/>
      <c r="D236" s="41" t="str">
        <f t="shared" si="10"/>
        <v>Open PDF POUR CONCRETE.POUR CONCRETE 241</v>
      </c>
      <c r="E236" s="38" t="s">
        <v>5632</v>
      </c>
      <c r="F236" s="27" t="s">
        <v>17</v>
      </c>
      <c r="G236" s="27">
        <v>45342</v>
      </c>
      <c r="H236" s="27">
        <v>45342</v>
      </c>
      <c r="I236" s="238" t="s">
        <v>26</v>
      </c>
      <c r="J236" s="27" t="s">
        <v>17</v>
      </c>
      <c r="K236" s="27">
        <v>45563</v>
      </c>
      <c r="L236" s="27">
        <v>45563</v>
      </c>
      <c r="M236" s="238" t="s">
        <v>62</v>
      </c>
      <c r="N236" s="12" t="str">
        <f t="shared" si="11"/>
        <v>Open PDF POUR CONCRETE.POUR CONCRETE 241</v>
      </c>
      <c r="P236"/>
      <c r="Q236"/>
      <c r="R236"/>
    </row>
    <row r="237" spans="1:18" ht="60.75" customHeight="1" x14ac:dyDescent="0.3">
      <c r="A237" s="61">
        <f t="shared" si="9"/>
        <v>232</v>
      </c>
      <c r="B237" s="40" t="s">
        <v>5624</v>
      </c>
      <c r="C237"/>
      <c r="D237" s="41" t="str">
        <f t="shared" si="10"/>
        <v>Open PDF POUR CONCRETE.POUR CONCRETE 242</v>
      </c>
      <c r="E237" s="38" t="s">
        <v>5633</v>
      </c>
      <c r="F237" s="27" t="s">
        <v>17</v>
      </c>
      <c r="G237" s="27">
        <v>45342</v>
      </c>
      <c r="H237" s="27">
        <v>45342</v>
      </c>
      <c r="I237" s="238" t="s">
        <v>26</v>
      </c>
      <c r="J237" s="27" t="s">
        <v>17</v>
      </c>
      <c r="K237" s="27">
        <v>45563</v>
      </c>
      <c r="L237" s="27">
        <v>45563</v>
      </c>
      <c r="M237" s="238" t="s">
        <v>62</v>
      </c>
      <c r="N237" s="12" t="str">
        <f t="shared" si="11"/>
        <v>Open PDF POUR CONCRETE.POUR CONCRETE 242</v>
      </c>
      <c r="P237"/>
      <c r="Q237"/>
      <c r="R237"/>
    </row>
    <row r="238" spans="1:18" ht="60.75" customHeight="1" x14ac:dyDescent="0.3">
      <c r="A238" s="61">
        <f t="shared" si="9"/>
        <v>233</v>
      </c>
      <c r="B238" s="40" t="s">
        <v>5672</v>
      </c>
      <c r="C238"/>
      <c r="D238" s="41" t="str">
        <f t="shared" si="10"/>
        <v>Open PDF POUR CONCRETE.POUR CONCRETE 243</v>
      </c>
      <c r="E238" s="38" t="s">
        <v>5688</v>
      </c>
      <c r="F238" s="27" t="s">
        <v>17</v>
      </c>
      <c r="G238" s="27">
        <v>45340</v>
      </c>
      <c r="H238" s="27">
        <v>45340</v>
      </c>
      <c r="I238" s="238" t="s">
        <v>26</v>
      </c>
      <c r="J238" s="238"/>
      <c r="K238" s="238"/>
      <c r="L238" s="238"/>
      <c r="M238" s="238"/>
      <c r="N238" s="12" t="str">
        <f t="shared" si="11"/>
        <v>Open PDF POUR CONCRETE.POUR CONCRETE 243</v>
      </c>
    </row>
    <row r="239" spans="1:18" ht="60.75" customHeight="1" x14ac:dyDescent="0.3">
      <c r="A239" s="61">
        <f t="shared" si="9"/>
        <v>234</v>
      </c>
      <c r="B239" s="40" t="s">
        <v>5673</v>
      </c>
      <c r="C239"/>
      <c r="D239" s="41" t="str">
        <f t="shared" si="10"/>
        <v>Open PDF POUR CONCRETE.POUR CONCRETE 244</v>
      </c>
      <c r="E239" s="38" t="s">
        <v>5689</v>
      </c>
      <c r="F239" s="27" t="s">
        <v>17</v>
      </c>
      <c r="G239" s="27">
        <v>45329</v>
      </c>
      <c r="H239" s="27">
        <v>45329</v>
      </c>
      <c r="I239" s="238" t="s">
        <v>26</v>
      </c>
      <c r="J239" s="238"/>
      <c r="K239" s="238"/>
      <c r="L239" s="238"/>
      <c r="M239" s="238"/>
      <c r="N239" s="12" t="str">
        <f t="shared" si="11"/>
        <v>Open PDF POUR CONCRETE.POUR CONCRETE 244</v>
      </c>
    </row>
    <row r="240" spans="1:18" ht="60.75" customHeight="1" x14ac:dyDescent="0.3">
      <c r="A240" s="61">
        <f t="shared" si="9"/>
        <v>235</v>
      </c>
      <c r="B240" s="40" t="s">
        <v>5674</v>
      </c>
      <c r="C240"/>
      <c r="D240" s="41" t="str">
        <f t="shared" si="10"/>
        <v>Open PDF POUR CONCRETE.POUR CONCRETE 245</v>
      </c>
      <c r="E240" s="38" t="s">
        <v>5690</v>
      </c>
      <c r="F240" s="27" t="s">
        <v>17</v>
      </c>
      <c r="G240" s="27">
        <v>45330</v>
      </c>
      <c r="H240" s="27">
        <v>45377</v>
      </c>
      <c r="I240" s="238" t="s">
        <v>62</v>
      </c>
      <c r="J240" s="238"/>
      <c r="K240" s="238"/>
      <c r="L240" s="238"/>
      <c r="M240" s="238"/>
      <c r="N240" s="12" t="str">
        <f t="shared" si="11"/>
        <v>Open PDF POUR CONCRETE.POUR CONCRETE 245</v>
      </c>
    </row>
    <row r="241" spans="1:18" ht="60.75" customHeight="1" x14ac:dyDescent="0.3">
      <c r="A241" s="61">
        <f t="shared" si="9"/>
        <v>236</v>
      </c>
      <c r="B241" s="40" t="s">
        <v>5675</v>
      </c>
      <c r="C241"/>
      <c r="D241" s="41" t="str">
        <f t="shared" si="10"/>
        <v>Open PDF POUR CONCRETE.POUR CONCRETE 246</v>
      </c>
      <c r="E241" s="38" t="s">
        <v>5691</v>
      </c>
      <c r="F241" s="27" t="s">
        <v>17</v>
      </c>
      <c r="G241" s="27">
        <v>45332</v>
      </c>
      <c r="H241" s="27">
        <v>45410</v>
      </c>
      <c r="I241" s="238" t="s">
        <v>62</v>
      </c>
      <c r="J241" s="238"/>
      <c r="K241" s="238"/>
      <c r="L241" s="238"/>
      <c r="M241" s="238"/>
      <c r="N241" s="12" t="str">
        <f t="shared" si="11"/>
        <v>Open PDF POUR CONCRETE.POUR CONCRETE 246</v>
      </c>
    </row>
    <row r="242" spans="1:18" ht="60.75" customHeight="1" x14ac:dyDescent="0.3">
      <c r="A242" s="61">
        <f t="shared" si="9"/>
        <v>237</v>
      </c>
      <c r="B242" s="40" t="s">
        <v>5676</v>
      </c>
      <c r="C242"/>
      <c r="D242" s="41" t="str">
        <f t="shared" si="10"/>
        <v>Open PDF POUR CONCRETE.POUR CONCRETE 247</v>
      </c>
      <c r="E242" s="38" t="s">
        <v>5692</v>
      </c>
      <c r="F242" s="27" t="s">
        <v>17</v>
      </c>
      <c r="G242" s="27">
        <v>45334</v>
      </c>
      <c r="H242" s="27">
        <v>45370</v>
      </c>
      <c r="I242" s="238" t="s">
        <v>93</v>
      </c>
      <c r="J242" s="238"/>
      <c r="K242" s="238"/>
      <c r="L242" s="238"/>
      <c r="M242" s="238"/>
      <c r="N242" s="12" t="str">
        <f t="shared" si="11"/>
        <v>Open PDF POUR CONCRETE.POUR CONCRETE 247</v>
      </c>
    </row>
    <row r="243" spans="1:18" ht="60.75" customHeight="1" x14ac:dyDescent="0.3">
      <c r="A243" s="61">
        <f t="shared" si="9"/>
        <v>238</v>
      </c>
      <c r="B243" s="40" t="s">
        <v>5677</v>
      </c>
      <c r="C243"/>
      <c r="D243" s="41" t="str">
        <f t="shared" si="10"/>
        <v>Open PDF POUR CONCRETE.POUR CONCRETE 248</v>
      </c>
      <c r="E243" s="38" t="s">
        <v>5693</v>
      </c>
      <c r="F243" s="27" t="s">
        <v>17</v>
      </c>
      <c r="G243" s="27">
        <v>45334</v>
      </c>
      <c r="H243" s="27">
        <v>45377</v>
      </c>
      <c r="I243" s="238" t="s">
        <v>62</v>
      </c>
      <c r="J243" s="238"/>
      <c r="K243" s="238"/>
      <c r="L243" s="238"/>
      <c r="M243" s="238"/>
      <c r="N243" s="12" t="str">
        <f t="shared" si="11"/>
        <v>Open PDF POUR CONCRETE.POUR CONCRETE 248</v>
      </c>
    </row>
    <row r="244" spans="1:18" ht="60.75" customHeight="1" x14ac:dyDescent="0.3">
      <c r="A244" s="61">
        <f t="shared" si="9"/>
        <v>239</v>
      </c>
      <c r="B244" s="40" t="s">
        <v>5678</v>
      </c>
      <c r="C244"/>
      <c r="D244" s="41" t="str">
        <f t="shared" si="10"/>
        <v>Open PDF POUR CONCRETE.POUR CONCRETE 249</v>
      </c>
      <c r="E244" s="38" t="s">
        <v>5694</v>
      </c>
      <c r="F244" s="27" t="s">
        <v>17</v>
      </c>
      <c r="G244" s="27">
        <v>45334</v>
      </c>
      <c r="H244" s="27">
        <v>45377</v>
      </c>
      <c r="I244" s="238" t="s">
        <v>62</v>
      </c>
      <c r="J244" s="238"/>
      <c r="K244" s="238"/>
      <c r="L244" s="238"/>
      <c r="M244" s="238"/>
      <c r="N244" s="12" t="str">
        <f t="shared" si="11"/>
        <v>Open PDF POUR CONCRETE.POUR CONCRETE 249</v>
      </c>
    </row>
    <row r="245" spans="1:18" ht="60.75" customHeight="1" x14ac:dyDescent="0.3">
      <c r="A245" s="61">
        <f t="shared" si="9"/>
        <v>240</v>
      </c>
      <c r="B245" s="40" t="s">
        <v>5679</v>
      </c>
      <c r="C245"/>
      <c r="D245" s="41" t="str">
        <f t="shared" si="10"/>
        <v>Open PDF POUR CONCRETE.POUR CONCRETE 250</v>
      </c>
      <c r="E245" s="38" t="s">
        <v>5695</v>
      </c>
      <c r="F245" s="27" t="s">
        <v>17</v>
      </c>
      <c r="G245" s="27">
        <v>45334</v>
      </c>
      <c r="H245" s="27">
        <v>45334</v>
      </c>
      <c r="I245" s="238" t="s">
        <v>26</v>
      </c>
      <c r="J245" s="27" t="s">
        <v>17</v>
      </c>
      <c r="K245" s="27">
        <v>45563</v>
      </c>
      <c r="L245" s="27">
        <v>45563</v>
      </c>
      <c r="M245" s="238" t="s">
        <v>62</v>
      </c>
      <c r="N245" s="12" t="str">
        <f t="shared" si="11"/>
        <v>Open PDF POUR CONCRETE.POUR CONCRETE 250</v>
      </c>
      <c r="P245"/>
      <c r="Q245"/>
      <c r="R245"/>
    </row>
    <row r="246" spans="1:18" ht="60.75" customHeight="1" x14ac:dyDescent="0.3">
      <c r="A246" s="61">
        <f t="shared" si="9"/>
        <v>241</v>
      </c>
      <c r="B246" s="40" t="s">
        <v>5680</v>
      </c>
      <c r="C246"/>
      <c r="D246" s="41" t="str">
        <f t="shared" si="10"/>
        <v>Open PDF POUR CONCRETE.POUR CONCRETE 251</v>
      </c>
      <c r="E246" s="38" t="s">
        <v>5696</v>
      </c>
      <c r="F246" s="27" t="s">
        <v>17</v>
      </c>
      <c r="G246" s="27">
        <v>45335</v>
      </c>
      <c r="H246" s="27">
        <v>45410</v>
      </c>
      <c r="I246" s="238" t="s">
        <v>62</v>
      </c>
      <c r="J246" s="238"/>
      <c r="K246" s="238"/>
      <c r="L246" s="238"/>
      <c r="M246" s="238"/>
      <c r="N246" s="12" t="str">
        <f t="shared" si="11"/>
        <v>Open PDF POUR CONCRETE.POUR CONCRETE 251</v>
      </c>
    </row>
    <row r="247" spans="1:18" ht="60.75" customHeight="1" x14ac:dyDescent="0.3">
      <c r="A247" s="61">
        <f t="shared" si="9"/>
        <v>242</v>
      </c>
      <c r="B247" s="40" t="s">
        <v>5681</v>
      </c>
      <c r="C247"/>
      <c r="D247" s="41" t="str">
        <f t="shared" si="10"/>
        <v>Open PDF POUR CONCRETE.POUR CONCRETE 252</v>
      </c>
      <c r="E247" s="38" t="s">
        <v>5697</v>
      </c>
      <c r="F247" s="27" t="s">
        <v>17</v>
      </c>
      <c r="G247" s="27">
        <v>45335</v>
      </c>
      <c r="H247" s="27">
        <v>45409</v>
      </c>
      <c r="I247" s="238" t="s">
        <v>62</v>
      </c>
      <c r="J247" s="238"/>
      <c r="K247" s="238"/>
      <c r="L247" s="238"/>
      <c r="M247" s="238"/>
      <c r="N247" s="12" t="str">
        <f t="shared" si="11"/>
        <v>Open PDF POUR CONCRETE.POUR CONCRETE 252</v>
      </c>
    </row>
    <row r="248" spans="1:18" ht="60.75" customHeight="1" x14ac:dyDescent="0.3">
      <c r="A248" s="61">
        <f t="shared" si="9"/>
        <v>243</v>
      </c>
      <c r="B248" s="40" t="s">
        <v>5682</v>
      </c>
      <c r="C248"/>
      <c r="D248" s="41" t="str">
        <f t="shared" si="10"/>
        <v>Open PDF POUR CONCRETE.POUR CONCRETE 253</v>
      </c>
      <c r="E248" s="38" t="s">
        <v>5698</v>
      </c>
      <c r="F248" s="27" t="s">
        <v>17</v>
      </c>
      <c r="G248" s="27">
        <v>45299</v>
      </c>
      <c r="H248" s="27">
        <v>45409</v>
      </c>
      <c r="I248" s="238" t="s">
        <v>93</v>
      </c>
      <c r="J248" s="238"/>
      <c r="K248" s="238"/>
      <c r="L248" s="238"/>
      <c r="M248" s="238"/>
      <c r="N248" s="12" t="str">
        <f t="shared" si="11"/>
        <v>Open PDF POUR CONCRETE.POUR CONCRETE 253</v>
      </c>
    </row>
    <row r="249" spans="1:18" ht="60.75" customHeight="1" x14ac:dyDescent="0.3">
      <c r="A249" s="61">
        <f t="shared" si="9"/>
        <v>244</v>
      </c>
      <c r="B249" s="40" t="s">
        <v>5683</v>
      </c>
      <c r="C249"/>
      <c r="D249" s="41" t="str">
        <f t="shared" si="10"/>
        <v>Open PDF POUR CONCRETE.POUR CONCRETE 254</v>
      </c>
      <c r="E249" s="38" t="s">
        <v>5699</v>
      </c>
      <c r="F249" s="27" t="s">
        <v>17</v>
      </c>
      <c r="G249" s="27">
        <v>45313</v>
      </c>
      <c r="H249" s="27">
        <v>45409</v>
      </c>
      <c r="I249" s="238" t="s">
        <v>93</v>
      </c>
      <c r="J249" s="238"/>
      <c r="K249" s="238"/>
      <c r="L249" s="238"/>
      <c r="M249" s="238"/>
      <c r="N249" s="12" t="str">
        <f t="shared" si="11"/>
        <v>Open PDF POUR CONCRETE.POUR CONCRETE 254</v>
      </c>
    </row>
    <row r="250" spans="1:18" ht="60.75" customHeight="1" x14ac:dyDescent="0.3">
      <c r="A250" s="61">
        <f t="shared" si="9"/>
        <v>245</v>
      </c>
      <c r="B250" s="40" t="s">
        <v>5684</v>
      </c>
      <c r="C250"/>
      <c r="D250" s="41" t="str">
        <f t="shared" si="10"/>
        <v>Open PDF POUR CONCRETE.POUR CONCRETE 255</v>
      </c>
      <c r="E250" s="38" t="s">
        <v>5700</v>
      </c>
      <c r="F250" s="27" t="s">
        <v>17</v>
      </c>
      <c r="G250" s="27">
        <v>45313</v>
      </c>
      <c r="H250" s="27">
        <v>45409</v>
      </c>
      <c r="I250" s="238" t="s">
        <v>93</v>
      </c>
      <c r="J250" s="238"/>
      <c r="K250" s="238"/>
      <c r="L250" s="238"/>
      <c r="M250" s="238"/>
      <c r="N250" s="12" t="str">
        <f t="shared" si="11"/>
        <v>Open PDF POUR CONCRETE.POUR CONCRETE 255</v>
      </c>
    </row>
    <row r="251" spans="1:18" ht="60.75" customHeight="1" x14ac:dyDescent="0.3">
      <c r="A251" s="61">
        <f t="shared" si="9"/>
        <v>246</v>
      </c>
      <c r="B251" s="40" t="s">
        <v>5685</v>
      </c>
      <c r="C251"/>
      <c r="D251" s="41" t="str">
        <f t="shared" si="10"/>
        <v>Open PDF POUR CONCRETE.POUR CONCRETE 256</v>
      </c>
      <c r="E251" s="38" t="s">
        <v>5701</v>
      </c>
      <c r="F251" s="27" t="s">
        <v>17</v>
      </c>
      <c r="G251" s="27">
        <v>45313</v>
      </c>
      <c r="H251" s="27">
        <v>45409</v>
      </c>
      <c r="I251" s="238" t="s">
        <v>93</v>
      </c>
      <c r="J251" s="238"/>
      <c r="K251" s="238"/>
      <c r="L251" s="238"/>
      <c r="M251" s="238"/>
      <c r="N251" s="12" t="str">
        <f t="shared" si="11"/>
        <v>Open PDF POUR CONCRETE.POUR CONCRETE 256</v>
      </c>
    </row>
    <row r="252" spans="1:18" ht="60.75" customHeight="1" x14ac:dyDescent="0.3">
      <c r="A252" s="61">
        <f t="shared" si="9"/>
        <v>247</v>
      </c>
      <c r="B252" s="40" t="s">
        <v>5686</v>
      </c>
      <c r="C252"/>
      <c r="D252" s="41" t="str">
        <f t="shared" si="10"/>
        <v>Open PDF POUR CONCRETE.POUR CONCRETE 257</v>
      </c>
      <c r="E252" s="38" t="s">
        <v>5702</v>
      </c>
      <c r="F252" s="27" t="s">
        <v>17</v>
      </c>
      <c r="G252" s="27">
        <v>45314</v>
      </c>
      <c r="H252" s="27">
        <v>45409</v>
      </c>
      <c r="I252" s="238" t="s">
        <v>62</v>
      </c>
      <c r="J252" s="238"/>
      <c r="K252" s="238"/>
      <c r="L252" s="238"/>
      <c r="M252" s="238"/>
      <c r="N252" s="12" t="str">
        <f t="shared" si="11"/>
        <v>Open PDF POUR CONCRETE.POUR CONCRETE 257</v>
      </c>
    </row>
    <row r="253" spans="1:18" ht="60.75" customHeight="1" x14ac:dyDescent="0.3">
      <c r="A253" s="61">
        <f t="shared" si="9"/>
        <v>248</v>
      </c>
      <c r="B253" s="40" t="s">
        <v>5687</v>
      </c>
      <c r="C253"/>
      <c r="D253" s="41" t="str">
        <f t="shared" si="10"/>
        <v>Open PDF POUR CONCRETE.POUR CONCRETE 258</v>
      </c>
      <c r="E253" s="38" t="s">
        <v>5703</v>
      </c>
      <c r="F253" s="27" t="s">
        <v>17</v>
      </c>
      <c r="G253" s="27">
        <v>45316</v>
      </c>
      <c r="H253" s="27">
        <v>45516</v>
      </c>
      <c r="I253" s="238" t="s">
        <v>62</v>
      </c>
      <c r="J253" s="238"/>
      <c r="K253" s="238"/>
      <c r="L253" s="238"/>
      <c r="M253" s="238"/>
      <c r="N253" s="12" t="str">
        <f t="shared" si="11"/>
        <v>Open PDF POUR CONCRETE.POUR CONCRETE 258</v>
      </c>
    </row>
    <row r="254" spans="1:18" ht="60.75" customHeight="1" x14ac:dyDescent="0.3">
      <c r="A254" s="61">
        <f t="shared" si="9"/>
        <v>249</v>
      </c>
      <c r="B254" s="40" t="s">
        <v>5807</v>
      </c>
      <c r="C254"/>
      <c r="D254" s="41" t="str">
        <f t="shared" si="10"/>
        <v>Open PDF POUR CONCRETE.POUR CONCRETE 259</v>
      </c>
      <c r="E254" s="38" t="s">
        <v>5813</v>
      </c>
      <c r="F254" s="27" t="s">
        <v>17</v>
      </c>
      <c r="G254" s="27">
        <v>45344</v>
      </c>
      <c r="H254" s="27">
        <v>45409</v>
      </c>
      <c r="I254" s="238" t="s">
        <v>62</v>
      </c>
      <c r="J254" s="238"/>
      <c r="K254" s="238"/>
      <c r="L254" s="238"/>
      <c r="M254" s="238"/>
      <c r="N254" s="12" t="str">
        <f t="shared" si="11"/>
        <v>Open PDF POUR CONCRETE.POUR CONCRETE 259</v>
      </c>
    </row>
    <row r="255" spans="1:18" ht="60.75" customHeight="1" x14ac:dyDescent="0.3">
      <c r="A255" s="61">
        <f t="shared" si="9"/>
        <v>250</v>
      </c>
      <c r="B255" s="40" t="s">
        <v>5808</v>
      </c>
      <c r="C255"/>
      <c r="D255" s="41" t="str">
        <f t="shared" si="10"/>
        <v>Open PDF POUR CONCRETE.POUR CONCRETE 260</v>
      </c>
      <c r="E255" s="38" t="s">
        <v>5870</v>
      </c>
      <c r="F255" s="27" t="s">
        <v>17</v>
      </c>
      <c r="G255" s="27">
        <v>45344</v>
      </c>
      <c r="H255" s="27">
        <v>45344</v>
      </c>
      <c r="I255" s="238" t="s">
        <v>62</v>
      </c>
      <c r="J255" s="238"/>
      <c r="K255" s="238"/>
      <c r="L255" s="238"/>
      <c r="M255" s="238"/>
      <c r="N255" s="12" t="str">
        <f t="shared" si="11"/>
        <v>Open PDF POUR CONCRETE.POUR CONCRETE 260</v>
      </c>
    </row>
    <row r="256" spans="1:18" ht="60.75" customHeight="1" x14ac:dyDescent="0.3">
      <c r="A256" s="61">
        <f t="shared" si="9"/>
        <v>251</v>
      </c>
      <c r="B256" s="40" t="s">
        <v>5809</v>
      </c>
      <c r="C256"/>
      <c r="D256" s="41" t="str">
        <f t="shared" si="10"/>
        <v>Open PDF POUR CONCRETE.POUR CONCRETE 261</v>
      </c>
      <c r="E256" s="38" t="s">
        <v>5812</v>
      </c>
      <c r="F256" s="27" t="s">
        <v>17</v>
      </c>
      <c r="G256" s="27">
        <v>45347</v>
      </c>
      <c r="H256" s="27">
        <v>45409</v>
      </c>
      <c r="I256" s="238" t="s">
        <v>62</v>
      </c>
      <c r="J256" s="238"/>
      <c r="K256" s="238"/>
      <c r="L256" s="238"/>
      <c r="M256" s="238"/>
      <c r="N256" s="12" t="str">
        <f t="shared" si="11"/>
        <v>Open PDF POUR CONCRETE.POUR CONCRETE 261</v>
      </c>
    </row>
    <row r="257" spans="1:18" ht="60.75" customHeight="1" x14ac:dyDescent="0.3">
      <c r="A257" s="61">
        <f t="shared" si="9"/>
        <v>252</v>
      </c>
      <c r="B257" s="40" t="s">
        <v>5810</v>
      </c>
      <c r="C257"/>
      <c r="D257" s="41" t="str">
        <f t="shared" si="10"/>
        <v>Open PDF POUR CONCRETE.POUR CONCRETE 262</v>
      </c>
      <c r="E257" s="38" t="s">
        <v>5811</v>
      </c>
      <c r="F257" s="27" t="s">
        <v>17</v>
      </c>
      <c r="G257" s="27">
        <v>45348</v>
      </c>
      <c r="H257" s="27">
        <v>45409</v>
      </c>
      <c r="I257" s="238" t="s">
        <v>93</v>
      </c>
      <c r="J257" s="238"/>
      <c r="K257" s="238"/>
      <c r="L257" s="238"/>
      <c r="M257" s="238"/>
      <c r="N257" s="12" t="str">
        <f t="shared" si="11"/>
        <v>Open PDF POUR CONCRETE.POUR CONCRETE 262</v>
      </c>
    </row>
    <row r="258" spans="1:18" ht="60.75" customHeight="1" x14ac:dyDescent="0.3">
      <c r="A258" s="61">
        <f t="shared" si="9"/>
        <v>253</v>
      </c>
      <c r="B258" s="40" t="s">
        <v>5900</v>
      </c>
      <c r="C258"/>
      <c r="D258" s="41" t="str">
        <f t="shared" si="10"/>
        <v>Open PDF POUR CONCRETE.POUR CONCRETE 263</v>
      </c>
      <c r="E258" s="38" t="s">
        <v>5904</v>
      </c>
      <c r="F258" s="27" t="s">
        <v>17</v>
      </c>
      <c r="G258" s="27">
        <v>45351</v>
      </c>
      <c r="H258" s="27">
        <v>45351</v>
      </c>
      <c r="I258" s="238" t="s">
        <v>26</v>
      </c>
      <c r="J258" s="27" t="s">
        <v>17</v>
      </c>
      <c r="K258" s="27">
        <v>45563</v>
      </c>
      <c r="L258" s="27">
        <v>45563</v>
      </c>
      <c r="M258" s="238" t="s">
        <v>62</v>
      </c>
      <c r="N258" s="12" t="str">
        <f t="shared" si="11"/>
        <v>Open PDF POUR CONCRETE.POUR CONCRETE 263</v>
      </c>
      <c r="P258"/>
      <c r="Q258"/>
      <c r="R258"/>
    </row>
    <row r="259" spans="1:18" ht="60.75" customHeight="1" x14ac:dyDescent="0.3">
      <c r="A259" s="61">
        <f t="shared" si="9"/>
        <v>254</v>
      </c>
      <c r="B259" s="40" t="s">
        <v>5901</v>
      </c>
      <c r="C259"/>
      <c r="D259" s="41" t="str">
        <f t="shared" si="10"/>
        <v>Open PDF POUR CONCRETE.POUR CONCRETE 264</v>
      </c>
      <c r="E259" s="38" t="s">
        <v>5905</v>
      </c>
      <c r="F259" s="27" t="s">
        <v>17</v>
      </c>
      <c r="G259" s="27">
        <v>45351</v>
      </c>
      <c r="H259" s="27">
        <v>45532</v>
      </c>
      <c r="I259" s="238" t="s">
        <v>62</v>
      </c>
      <c r="J259" s="238"/>
      <c r="K259" s="238"/>
      <c r="L259" s="238"/>
      <c r="M259" s="238"/>
      <c r="N259" s="12" t="str">
        <f t="shared" si="11"/>
        <v>Open PDF POUR CONCRETE.POUR CONCRETE 264</v>
      </c>
    </row>
    <row r="260" spans="1:18" ht="60.75" customHeight="1" x14ac:dyDescent="0.3">
      <c r="A260" s="61">
        <f t="shared" ref="A260:A323" si="12">ROW() - ROW($A$5)</f>
        <v>255</v>
      </c>
      <c r="B260" s="40" t="s">
        <v>5902</v>
      </c>
      <c r="C260"/>
      <c r="D260" s="41" t="str">
        <f t="shared" ref="D260:D266" si="13">IF(B260&gt;0,HYPERLINK(CONCATENATE("PDF POUR CONCRETE/",B260,".pdf"),CONCATENATE("Open PDF POUR CONCRETE.",B260)),"")</f>
        <v>Open PDF POUR CONCRETE.POUR CONCRETE 265</v>
      </c>
      <c r="E260" s="38" t="s">
        <v>5906</v>
      </c>
      <c r="F260" s="27" t="s">
        <v>17</v>
      </c>
      <c r="G260" s="27">
        <v>45353</v>
      </c>
      <c r="H260" s="27">
        <v>45353</v>
      </c>
      <c r="I260" s="238" t="s">
        <v>26</v>
      </c>
      <c r="J260" s="238"/>
      <c r="K260" s="238"/>
      <c r="L260" s="238"/>
      <c r="M260" s="238"/>
      <c r="N260" s="12" t="str">
        <f t="shared" ref="N260:N281" si="14">IF(B260&gt;0,HYPERLINK(CONCATENATE("PDF POUR CONCRETE/",B260,".pdf"),CONCATENATE("Open PDF POUR CONCRETE.",B260)),"")</f>
        <v>Open PDF POUR CONCRETE.POUR CONCRETE 265</v>
      </c>
    </row>
    <row r="261" spans="1:18" ht="60.75" customHeight="1" x14ac:dyDescent="0.3">
      <c r="A261" s="61">
        <f t="shared" si="12"/>
        <v>256</v>
      </c>
      <c r="B261" s="40" t="s">
        <v>5903</v>
      </c>
      <c r="C261"/>
      <c r="D261" s="41" t="str">
        <f t="shared" si="13"/>
        <v>Open PDF POUR CONCRETE.POUR CONCRETE 266</v>
      </c>
      <c r="E261" s="38" t="s">
        <v>5907</v>
      </c>
      <c r="F261" s="27" t="s">
        <v>17</v>
      </c>
      <c r="G261" s="27">
        <v>45353</v>
      </c>
      <c r="H261" s="27">
        <v>45353</v>
      </c>
      <c r="I261" s="238" t="s">
        <v>26</v>
      </c>
      <c r="J261" s="27" t="s">
        <v>17</v>
      </c>
      <c r="K261" s="27">
        <v>45563</v>
      </c>
      <c r="L261" s="27">
        <v>45563</v>
      </c>
      <c r="M261" s="238" t="s">
        <v>62</v>
      </c>
      <c r="N261" s="12" t="str">
        <f t="shared" si="14"/>
        <v>Open PDF POUR CONCRETE.POUR CONCRETE 266</v>
      </c>
      <c r="P261"/>
      <c r="Q261"/>
      <c r="R261"/>
    </row>
    <row r="262" spans="1:18" ht="60.75" customHeight="1" x14ac:dyDescent="0.3">
      <c r="A262" s="61">
        <f t="shared" si="12"/>
        <v>257</v>
      </c>
      <c r="B262" s="40" t="s">
        <v>5911</v>
      </c>
      <c r="C262"/>
      <c r="D262" s="41" t="str">
        <f t="shared" si="13"/>
        <v>Open PDF POUR CONCRETE.POUR CONCRETE 267</v>
      </c>
      <c r="E262" s="38" t="s">
        <v>5927</v>
      </c>
      <c r="F262" s="27" t="s">
        <v>17</v>
      </c>
      <c r="G262" s="27">
        <v>45354</v>
      </c>
      <c r="H262" s="27">
        <v>45529</v>
      </c>
      <c r="I262" s="238" t="s">
        <v>62</v>
      </c>
      <c r="J262" s="238"/>
      <c r="K262" s="238"/>
      <c r="L262" s="238"/>
      <c r="M262" s="238"/>
      <c r="N262" s="12" t="str">
        <f t="shared" si="14"/>
        <v>Open PDF POUR CONCRETE.POUR CONCRETE 267</v>
      </c>
    </row>
    <row r="263" spans="1:18" ht="60.75" customHeight="1" x14ac:dyDescent="0.3">
      <c r="A263" s="61">
        <f t="shared" si="12"/>
        <v>258</v>
      </c>
      <c r="B263" s="40" t="s">
        <v>5912</v>
      </c>
      <c r="C263"/>
      <c r="D263" s="41" t="str">
        <f t="shared" si="13"/>
        <v>Open PDF POUR CONCRETE.POUR CONCRETE 268</v>
      </c>
      <c r="E263" s="38" t="s">
        <v>5928</v>
      </c>
      <c r="F263" s="27" t="s">
        <v>17</v>
      </c>
      <c r="G263" s="27">
        <v>45354</v>
      </c>
      <c r="H263" s="27">
        <v>45532</v>
      </c>
      <c r="I263" s="238" t="s">
        <v>62</v>
      </c>
      <c r="J263" s="238"/>
      <c r="K263" s="238"/>
      <c r="L263" s="238"/>
      <c r="M263" s="238"/>
      <c r="N263" s="12" t="str">
        <f t="shared" si="14"/>
        <v>Open PDF POUR CONCRETE.POUR CONCRETE 268</v>
      </c>
    </row>
    <row r="264" spans="1:18" ht="60.75" customHeight="1" x14ac:dyDescent="0.3">
      <c r="A264" s="61">
        <f t="shared" si="12"/>
        <v>259</v>
      </c>
      <c r="B264" s="40" t="s">
        <v>5913</v>
      </c>
      <c r="C264"/>
      <c r="D264" s="41" t="str">
        <f t="shared" si="13"/>
        <v>Open PDF POUR CONCRETE.POUR CONCRETE 269</v>
      </c>
      <c r="E264" s="38" t="s">
        <v>5929</v>
      </c>
      <c r="F264" s="27" t="s">
        <v>17</v>
      </c>
      <c r="G264" s="27">
        <v>45354</v>
      </c>
      <c r="H264" s="27">
        <v>45532</v>
      </c>
      <c r="I264" s="238" t="s">
        <v>62</v>
      </c>
      <c r="J264" s="238"/>
      <c r="K264" s="238"/>
      <c r="L264" s="238"/>
      <c r="M264" s="238"/>
      <c r="N264" s="12" t="str">
        <f t="shared" si="14"/>
        <v>Open PDF POUR CONCRETE.POUR CONCRETE 269</v>
      </c>
    </row>
    <row r="265" spans="1:18" ht="60.75" customHeight="1" x14ac:dyDescent="0.3">
      <c r="A265" s="61">
        <f t="shared" si="12"/>
        <v>260</v>
      </c>
      <c r="B265" s="40" t="s">
        <v>5914</v>
      </c>
      <c r="C265"/>
      <c r="D265" s="41" t="str">
        <f t="shared" si="13"/>
        <v>Open PDF POUR CONCRETE.POUR CONCRETE 270</v>
      </c>
      <c r="E265" s="38" t="s">
        <v>5930</v>
      </c>
      <c r="F265" s="27" t="s">
        <v>17</v>
      </c>
      <c r="G265" s="27">
        <v>45354</v>
      </c>
      <c r="H265" s="27">
        <v>45354</v>
      </c>
      <c r="I265" s="238" t="s">
        <v>26</v>
      </c>
      <c r="J265" s="238"/>
      <c r="K265" s="238"/>
      <c r="L265" s="238"/>
      <c r="M265" s="238"/>
      <c r="N265" s="12" t="str">
        <f t="shared" si="14"/>
        <v>Open PDF POUR CONCRETE.POUR CONCRETE 270</v>
      </c>
    </row>
    <row r="266" spans="1:18" ht="60.75" customHeight="1" x14ac:dyDescent="0.3">
      <c r="A266" s="61">
        <f t="shared" si="12"/>
        <v>261</v>
      </c>
      <c r="B266" s="40" t="s">
        <v>5915</v>
      </c>
      <c r="C266"/>
      <c r="D266" s="41" t="str">
        <f t="shared" si="13"/>
        <v>Open PDF POUR CONCRETE.POUR CONCRETE 271</v>
      </c>
      <c r="E266" s="38" t="s">
        <v>5931</v>
      </c>
      <c r="F266" s="27" t="s">
        <v>17</v>
      </c>
      <c r="G266" s="27">
        <v>45354</v>
      </c>
      <c r="H266" s="27">
        <v>45354</v>
      </c>
      <c r="I266" s="238" t="s">
        <v>26</v>
      </c>
      <c r="J266" s="27" t="s">
        <v>17</v>
      </c>
      <c r="K266" s="27">
        <v>45563</v>
      </c>
      <c r="L266" s="27">
        <v>45563</v>
      </c>
      <c r="M266" s="238" t="s">
        <v>62</v>
      </c>
      <c r="N266" s="12" t="str">
        <f t="shared" si="14"/>
        <v>Open PDF POUR CONCRETE.POUR CONCRETE 271</v>
      </c>
      <c r="P266"/>
      <c r="Q266"/>
      <c r="R266"/>
    </row>
    <row r="267" spans="1:18" ht="60.75" customHeight="1" x14ac:dyDescent="0.3">
      <c r="A267" s="61">
        <f t="shared" si="12"/>
        <v>262</v>
      </c>
      <c r="B267" s="40" t="s">
        <v>6036</v>
      </c>
      <c r="C267"/>
      <c r="D267" s="41" t="str">
        <f t="shared" ref="D267:D274" si="15">IF(B267&gt;0,HYPERLINK(CONCATENATE("PDF POUR CONCRETE/",B267,".pdf"),CONCATENATE("Open PDF POUR CONCRETE.",B267)),"")</f>
        <v>Open PDF POUR CONCRETE.POUR CONCRETE 272</v>
      </c>
      <c r="E267" s="38" t="s">
        <v>6044</v>
      </c>
      <c r="F267" s="27" t="s">
        <v>17</v>
      </c>
      <c r="G267" s="27">
        <v>45356</v>
      </c>
      <c r="H267" s="27">
        <v>45532</v>
      </c>
      <c r="I267" s="238" t="s">
        <v>62</v>
      </c>
      <c r="J267" s="238"/>
      <c r="K267" s="238"/>
      <c r="L267" s="238"/>
      <c r="M267" s="238"/>
      <c r="N267" s="12" t="str">
        <f t="shared" si="14"/>
        <v>Open PDF POUR CONCRETE.POUR CONCRETE 272</v>
      </c>
    </row>
    <row r="268" spans="1:18" ht="60.75" customHeight="1" x14ac:dyDescent="0.3">
      <c r="A268" s="61">
        <f t="shared" si="12"/>
        <v>263</v>
      </c>
      <c r="B268" s="40" t="s">
        <v>6037</v>
      </c>
      <c r="C268"/>
      <c r="D268" s="41" t="str">
        <f t="shared" si="15"/>
        <v>Open PDF POUR CONCRETE.POUR CONCRETE 273</v>
      </c>
      <c r="E268" s="38" t="s">
        <v>6045</v>
      </c>
      <c r="F268" s="27" t="s">
        <v>17</v>
      </c>
      <c r="G268" s="27">
        <v>45356</v>
      </c>
      <c r="H268" s="27">
        <v>45356</v>
      </c>
      <c r="I268" s="238" t="s">
        <v>26</v>
      </c>
      <c r="J268" s="27" t="s">
        <v>17</v>
      </c>
      <c r="K268" s="27">
        <v>45563</v>
      </c>
      <c r="L268" s="27">
        <v>45563</v>
      </c>
      <c r="M268" s="238" t="s">
        <v>62</v>
      </c>
      <c r="N268" s="12" t="str">
        <f t="shared" si="14"/>
        <v>Open PDF POUR CONCRETE.POUR CONCRETE 273</v>
      </c>
      <c r="P268"/>
      <c r="Q268"/>
      <c r="R268"/>
    </row>
    <row r="269" spans="1:18" ht="60.75" customHeight="1" x14ac:dyDescent="0.3">
      <c r="A269" s="61">
        <f t="shared" si="12"/>
        <v>264</v>
      </c>
      <c r="B269" s="40" t="s">
        <v>6038</v>
      </c>
      <c r="C269"/>
      <c r="D269" s="41" t="str">
        <f t="shared" si="15"/>
        <v>Open PDF POUR CONCRETE.POUR CONCRETE 274</v>
      </c>
      <c r="E269" s="38" t="s">
        <v>6046</v>
      </c>
      <c r="F269" s="27" t="s">
        <v>17</v>
      </c>
      <c r="G269" s="27">
        <v>45356</v>
      </c>
      <c r="H269" s="27">
        <v>45356</v>
      </c>
      <c r="I269" s="238" t="s">
        <v>26</v>
      </c>
      <c r="J269" s="27" t="s">
        <v>17</v>
      </c>
      <c r="K269" s="27">
        <v>45563</v>
      </c>
      <c r="L269" s="27">
        <v>45563</v>
      </c>
      <c r="M269" s="238" t="s">
        <v>62</v>
      </c>
      <c r="N269" s="12" t="str">
        <f t="shared" si="14"/>
        <v>Open PDF POUR CONCRETE.POUR CONCRETE 274</v>
      </c>
      <c r="P269"/>
      <c r="Q269"/>
      <c r="R269"/>
    </row>
    <row r="270" spans="1:18" ht="60.75" customHeight="1" x14ac:dyDescent="0.3">
      <c r="A270" s="61">
        <f t="shared" si="12"/>
        <v>265</v>
      </c>
      <c r="B270" s="40" t="s">
        <v>6039</v>
      </c>
      <c r="C270"/>
      <c r="D270" s="41" t="str">
        <f t="shared" si="15"/>
        <v>Open PDF POUR CONCRETE.POUR CONCRETE 275</v>
      </c>
      <c r="E270" s="38" t="s">
        <v>6047</v>
      </c>
      <c r="F270" s="27" t="s">
        <v>17</v>
      </c>
      <c r="G270" s="27">
        <v>45357</v>
      </c>
      <c r="H270" s="27">
        <v>45357</v>
      </c>
      <c r="I270" s="238" t="s">
        <v>26</v>
      </c>
      <c r="J270" s="27" t="s">
        <v>17</v>
      </c>
      <c r="K270" s="27">
        <v>45563</v>
      </c>
      <c r="L270" s="27">
        <v>45563</v>
      </c>
      <c r="M270" s="238" t="s">
        <v>62</v>
      </c>
      <c r="N270" s="12" t="str">
        <f t="shared" si="14"/>
        <v>Open PDF POUR CONCRETE.POUR CONCRETE 275</v>
      </c>
      <c r="P270"/>
      <c r="Q270"/>
      <c r="R270"/>
    </row>
    <row r="271" spans="1:18" ht="60.75" customHeight="1" x14ac:dyDescent="0.3">
      <c r="A271" s="61">
        <f t="shared" si="12"/>
        <v>266</v>
      </c>
      <c r="B271" s="40" t="s">
        <v>6040</v>
      </c>
      <c r="C271"/>
      <c r="D271" s="41" t="str">
        <f t="shared" si="15"/>
        <v>Open PDF POUR CONCRETE.POUR CONCRETE 276</v>
      </c>
      <c r="E271" s="38" t="s">
        <v>6048</v>
      </c>
      <c r="F271" s="27" t="s">
        <v>17</v>
      </c>
      <c r="G271" s="27">
        <v>45357</v>
      </c>
      <c r="H271" s="27">
        <v>45529</v>
      </c>
      <c r="I271" s="238" t="s">
        <v>62</v>
      </c>
      <c r="J271" s="238"/>
      <c r="K271" s="238"/>
      <c r="L271" s="238"/>
      <c r="M271" s="238"/>
      <c r="N271" s="12" t="str">
        <f t="shared" si="14"/>
        <v>Open PDF POUR CONCRETE.POUR CONCRETE 276</v>
      </c>
    </row>
    <row r="272" spans="1:18" ht="60.75" customHeight="1" x14ac:dyDescent="0.3">
      <c r="A272" s="61">
        <f t="shared" si="12"/>
        <v>267</v>
      </c>
      <c r="B272" s="40" t="s">
        <v>6041</v>
      </c>
      <c r="C272"/>
      <c r="D272" s="41" t="str">
        <f t="shared" si="15"/>
        <v>Open PDF POUR CONCRETE.POUR CONCRETE 277</v>
      </c>
      <c r="E272" s="38" t="s">
        <v>6049</v>
      </c>
      <c r="F272" s="27" t="s">
        <v>17</v>
      </c>
      <c r="G272" s="27">
        <v>45359</v>
      </c>
      <c r="H272" s="27">
        <v>45529</v>
      </c>
      <c r="I272" s="238" t="s">
        <v>62</v>
      </c>
      <c r="J272" s="238"/>
      <c r="K272" s="238"/>
      <c r="L272" s="238"/>
      <c r="M272" s="238"/>
      <c r="N272" s="12" t="str">
        <f t="shared" si="14"/>
        <v>Open PDF POUR CONCRETE.POUR CONCRETE 277</v>
      </c>
    </row>
    <row r="273" spans="1:18" ht="60.75" customHeight="1" x14ac:dyDescent="0.3">
      <c r="A273" s="61">
        <f t="shared" si="12"/>
        <v>268</v>
      </c>
      <c r="B273" s="40" t="s">
        <v>6042</v>
      </c>
      <c r="C273"/>
      <c r="D273" s="41" t="str">
        <f t="shared" si="15"/>
        <v>Open PDF POUR CONCRETE.POUR CONCRETE 278</v>
      </c>
      <c r="E273" s="38" t="s">
        <v>6050</v>
      </c>
      <c r="F273" s="27" t="s">
        <v>17</v>
      </c>
      <c r="G273" s="27">
        <v>45359</v>
      </c>
      <c r="H273" s="27">
        <v>45529</v>
      </c>
      <c r="I273" s="238" t="s">
        <v>62</v>
      </c>
      <c r="J273" s="238"/>
      <c r="K273" s="238"/>
      <c r="L273" s="238"/>
      <c r="M273" s="238"/>
      <c r="N273" s="12" t="str">
        <f t="shared" si="14"/>
        <v>Open PDF POUR CONCRETE.POUR CONCRETE 278</v>
      </c>
    </row>
    <row r="274" spans="1:18" ht="60.75" customHeight="1" x14ac:dyDescent="0.3">
      <c r="A274" s="61">
        <f>ROW() - ROW($A$5)</f>
        <v>269</v>
      </c>
      <c r="B274" s="40" t="s">
        <v>6043</v>
      </c>
      <c r="C274"/>
      <c r="D274" s="41" t="str">
        <f t="shared" si="15"/>
        <v>Open PDF POUR CONCRETE.POUR CONCRETE 279</v>
      </c>
      <c r="E274" s="38" t="s">
        <v>6051</v>
      </c>
      <c r="F274" s="27" t="s">
        <v>17</v>
      </c>
      <c r="G274" s="27">
        <v>45359</v>
      </c>
      <c r="H274" s="27">
        <v>45529</v>
      </c>
      <c r="I274" s="238" t="s">
        <v>62</v>
      </c>
      <c r="J274" s="238"/>
      <c r="K274" s="238"/>
      <c r="L274" s="238"/>
      <c r="M274" s="238"/>
      <c r="N274" s="12" t="str">
        <f t="shared" si="14"/>
        <v>Open PDF POUR CONCRETE.POUR CONCRETE 279</v>
      </c>
    </row>
    <row r="275" spans="1:18" ht="60.75" customHeight="1" x14ac:dyDescent="0.3">
      <c r="A275" s="61">
        <f t="shared" si="12"/>
        <v>270</v>
      </c>
      <c r="B275" s="40" t="s">
        <v>6144</v>
      </c>
      <c r="C275"/>
      <c r="D275" s="41" t="str">
        <f t="shared" ref="D275:D289" si="16">IF(B275&gt;0,HYPERLINK(CONCATENATE("PDF POUR CONCRETE/",B275,".pdf"),CONCATENATE("Open PDF POUR CONCRETE.",B275)),"")</f>
        <v>Open PDF POUR CONCRETE.POUR CONCRETE 280</v>
      </c>
      <c r="E275" s="38" t="s">
        <v>9714</v>
      </c>
      <c r="F275" s="27" t="s">
        <v>17</v>
      </c>
      <c r="G275" s="27">
        <v>45361</v>
      </c>
      <c r="H275" s="27">
        <v>45361</v>
      </c>
      <c r="I275" s="238" t="s">
        <v>26</v>
      </c>
      <c r="J275" s="27" t="s">
        <v>17</v>
      </c>
      <c r="K275" s="27">
        <v>45563</v>
      </c>
      <c r="L275" s="27">
        <v>45563</v>
      </c>
      <c r="M275" s="238" t="s">
        <v>62</v>
      </c>
      <c r="N275" s="12" t="str">
        <f t="shared" si="14"/>
        <v>Open PDF POUR CONCRETE.POUR CONCRETE 280</v>
      </c>
      <c r="P275"/>
      <c r="Q275"/>
      <c r="R275"/>
    </row>
    <row r="276" spans="1:18" ht="60.75" customHeight="1" x14ac:dyDescent="0.3">
      <c r="A276" s="61">
        <f t="shared" si="12"/>
        <v>271</v>
      </c>
      <c r="B276" s="40" t="s">
        <v>6211</v>
      </c>
      <c r="C276"/>
      <c r="D276" s="41" t="str">
        <f t="shared" si="16"/>
        <v>Open PDF POUR CONCRETE.POUR CONCRETE 281</v>
      </c>
      <c r="E276" s="38" t="s">
        <v>6212</v>
      </c>
      <c r="F276" s="27" t="s">
        <v>17</v>
      </c>
      <c r="G276" s="27">
        <v>45369</v>
      </c>
      <c r="H276" s="27">
        <v>45532</v>
      </c>
      <c r="I276" s="238" t="s">
        <v>62</v>
      </c>
      <c r="J276" s="238"/>
      <c r="K276" s="238"/>
      <c r="L276" s="238"/>
      <c r="M276" s="238"/>
      <c r="N276" s="12" t="str">
        <f t="shared" si="14"/>
        <v>Open PDF POUR CONCRETE.POUR CONCRETE 281</v>
      </c>
    </row>
    <row r="277" spans="1:18" ht="60.75" customHeight="1" x14ac:dyDescent="0.3">
      <c r="A277" s="61">
        <f t="shared" si="12"/>
        <v>272</v>
      </c>
      <c r="B277" s="40" t="s">
        <v>6260</v>
      </c>
      <c r="C277"/>
      <c r="D277" s="41" t="str">
        <f t="shared" si="16"/>
        <v>Open PDF POUR CONCRETE.POUR CONCRETE 282</v>
      </c>
      <c r="E277" s="38" t="s">
        <v>6262</v>
      </c>
      <c r="F277" s="27" t="s">
        <v>17</v>
      </c>
      <c r="G277" s="27">
        <v>45370</v>
      </c>
      <c r="H277" s="27">
        <v>45370</v>
      </c>
      <c r="I277" s="238" t="s">
        <v>62</v>
      </c>
      <c r="J277" s="238"/>
      <c r="K277" s="238"/>
      <c r="L277" s="238"/>
      <c r="M277" s="238"/>
      <c r="N277" s="12" t="str">
        <f t="shared" si="14"/>
        <v>Open PDF POUR CONCRETE.POUR CONCRETE 282</v>
      </c>
    </row>
    <row r="278" spans="1:18" ht="60.75" customHeight="1" x14ac:dyDescent="0.3">
      <c r="A278" s="61">
        <f t="shared" si="12"/>
        <v>273</v>
      </c>
      <c r="B278" s="40" t="s">
        <v>6261</v>
      </c>
      <c r="C278"/>
      <c r="D278" s="41" t="str">
        <f t="shared" si="16"/>
        <v>Open PDF POUR CONCRETE.POUR CONCRETE 283</v>
      </c>
      <c r="E278" s="38" t="s">
        <v>6263</v>
      </c>
      <c r="F278" s="27" t="s">
        <v>17</v>
      </c>
      <c r="G278" s="27">
        <v>45371</v>
      </c>
      <c r="H278" s="27">
        <v>45371</v>
      </c>
      <c r="I278" s="238" t="s">
        <v>26</v>
      </c>
      <c r="J278" s="27" t="s">
        <v>17</v>
      </c>
      <c r="K278" s="27">
        <v>45563</v>
      </c>
      <c r="L278" s="27">
        <v>45563</v>
      </c>
      <c r="M278" s="238" t="s">
        <v>62</v>
      </c>
      <c r="N278" s="12" t="str">
        <f t="shared" si="14"/>
        <v>Open PDF POUR CONCRETE.POUR CONCRETE 283</v>
      </c>
      <c r="P278"/>
      <c r="Q278"/>
      <c r="R278"/>
    </row>
    <row r="279" spans="1:18" ht="60.75" customHeight="1" x14ac:dyDescent="0.3">
      <c r="A279" s="61">
        <f t="shared" si="12"/>
        <v>274</v>
      </c>
      <c r="B279" s="40" t="s">
        <v>6437</v>
      </c>
      <c r="C279"/>
      <c r="D279" s="41" t="str">
        <f t="shared" si="16"/>
        <v>Open PDF POUR CONCRETE.POUR CONCRETE 284</v>
      </c>
      <c r="E279" s="38" t="s">
        <v>6435</v>
      </c>
      <c r="F279" s="27" t="s">
        <v>17</v>
      </c>
      <c r="G279" s="27">
        <v>45378</v>
      </c>
      <c r="H279" s="27">
        <v>45378</v>
      </c>
      <c r="I279" s="238" t="s">
        <v>62</v>
      </c>
      <c r="J279" s="238"/>
      <c r="K279" s="238"/>
      <c r="L279" s="238"/>
      <c r="M279" s="238"/>
      <c r="N279" s="12" t="str">
        <f t="shared" si="14"/>
        <v>Open PDF POUR CONCRETE.POUR CONCRETE 284</v>
      </c>
    </row>
    <row r="280" spans="1:18" ht="60.75" customHeight="1" x14ac:dyDescent="0.3">
      <c r="A280" s="61">
        <f t="shared" si="12"/>
        <v>275</v>
      </c>
      <c r="B280" s="40" t="s">
        <v>6438</v>
      </c>
      <c r="C280"/>
      <c r="D280" s="41" t="str">
        <f t="shared" si="16"/>
        <v>Open PDF POUR CONCRETE.POUR CONCRETE 285</v>
      </c>
      <c r="E280" s="38" t="s">
        <v>6436</v>
      </c>
      <c r="F280" s="27" t="s">
        <v>17</v>
      </c>
      <c r="G280" s="27">
        <v>45378</v>
      </c>
      <c r="H280" s="27">
        <v>45349</v>
      </c>
      <c r="I280" s="238" t="s">
        <v>62</v>
      </c>
      <c r="J280" s="238"/>
      <c r="K280" s="238"/>
      <c r="L280" s="238"/>
      <c r="M280" s="238"/>
      <c r="N280" s="12" t="str">
        <f t="shared" si="14"/>
        <v>Open PDF POUR CONCRETE.POUR CONCRETE 285</v>
      </c>
    </row>
    <row r="281" spans="1:18" ht="60.75" customHeight="1" x14ac:dyDescent="0.3">
      <c r="A281" s="61">
        <f t="shared" si="12"/>
        <v>276</v>
      </c>
      <c r="B281" s="40" t="s">
        <v>6440</v>
      </c>
      <c r="C281"/>
      <c r="D281" s="41" t="str">
        <f t="shared" si="16"/>
        <v>Open PDF POUR CONCRETE.POUR CONCRETE 286</v>
      </c>
      <c r="E281" s="38" t="s">
        <v>6439</v>
      </c>
      <c r="F281" s="27" t="s">
        <v>17</v>
      </c>
      <c r="G281" s="27">
        <v>45378</v>
      </c>
      <c r="H281" s="27">
        <v>45378</v>
      </c>
      <c r="I281" s="238" t="s">
        <v>26</v>
      </c>
      <c r="J281" s="27" t="s">
        <v>17</v>
      </c>
      <c r="K281" s="27">
        <v>45563</v>
      </c>
      <c r="L281" s="27">
        <v>45563</v>
      </c>
      <c r="M281" s="238" t="s">
        <v>62</v>
      </c>
      <c r="N281" s="12" t="str">
        <f t="shared" si="14"/>
        <v>Open PDF POUR CONCRETE.POUR CONCRETE 286</v>
      </c>
      <c r="P281"/>
      <c r="Q281"/>
      <c r="R281"/>
    </row>
    <row r="282" spans="1:18" ht="60.75" customHeight="1" x14ac:dyDescent="0.3">
      <c r="A282" s="61">
        <f t="shared" si="12"/>
        <v>277</v>
      </c>
      <c r="B282" s="40" t="s">
        <v>6522</v>
      </c>
      <c r="C282"/>
      <c r="D282" s="41" t="str">
        <f t="shared" si="16"/>
        <v>Open PDF POUR CONCRETE.POUR CONCRETE 287</v>
      </c>
      <c r="E282" s="38" t="s">
        <v>6521</v>
      </c>
      <c r="F282" s="27" t="s">
        <v>17</v>
      </c>
      <c r="G282" s="27">
        <v>45384</v>
      </c>
      <c r="H282" s="27">
        <v>45384</v>
      </c>
      <c r="I282" s="238" t="s">
        <v>26</v>
      </c>
      <c r="J282" s="27" t="s">
        <v>17</v>
      </c>
      <c r="K282" s="27">
        <v>45563</v>
      </c>
      <c r="L282" s="27">
        <v>45563</v>
      </c>
      <c r="M282" s="238" t="s">
        <v>62</v>
      </c>
      <c r="N282" s="12" t="str">
        <f t="shared" ref="N282:N290" si="17">IF(B282&gt;0,HYPERLINK(CONCATENATE("PDF POUR CONCRETE/",B282,".pdf"),CONCATENATE("Open PDF POUR CONCRETE.",B282)),"")</f>
        <v>Open PDF POUR CONCRETE.POUR CONCRETE 287</v>
      </c>
      <c r="P282"/>
      <c r="Q282"/>
      <c r="R282"/>
    </row>
    <row r="283" spans="1:18" ht="60.75" customHeight="1" x14ac:dyDescent="0.3">
      <c r="A283" s="61">
        <f t="shared" si="12"/>
        <v>278</v>
      </c>
      <c r="B283" s="40" t="s">
        <v>6523</v>
      </c>
      <c r="C283"/>
      <c r="D283" s="41" t="str">
        <f t="shared" si="16"/>
        <v>Open PDF POUR CONCRETE.POUR CONCRETE 288</v>
      </c>
      <c r="E283" s="38" t="s">
        <v>6526</v>
      </c>
      <c r="F283" s="27" t="s">
        <v>17</v>
      </c>
      <c r="G283" s="27">
        <v>45384</v>
      </c>
      <c r="H283" s="27">
        <v>45516</v>
      </c>
      <c r="I283" s="238" t="s">
        <v>62</v>
      </c>
      <c r="J283" s="238"/>
      <c r="K283" s="238"/>
      <c r="L283" s="238"/>
      <c r="M283" s="238"/>
      <c r="N283" s="12" t="str">
        <f t="shared" si="17"/>
        <v>Open PDF POUR CONCRETE.POUR CONCRETE 288</v>
      </c>
    </row>
    <row r="284" spans="1:18" ht="60.75" customHeight="1" x14ac:dyDescent="0.3">
      <c r="A284" s="61">
        <f t="shared" si="12"/>
        <v>279</v>
      </c>
      <c r="B284" s="40" t="s">
        <v>6524</v>
      </c>
      <c r="C284"/>
      <c r="D284" s="41" t="str">
        <f t="shared" si="16"/>
        <v>Open PDF POUR CONCRETE.POUR CONCRETE 289</v>
      </c>
      <c r="E284" s="38" t="s">
        <v>6527</v>
      </c>
      <c r="F284" s="27" t="s">
        <v>17</v>
      </c>
      <c r="G284" s="27">
        <v>45384</v>
      </c>
      <c r="H284" s="27">
        <v>45384</v>
      </c>
      <c r="I284" s="238" t="s">
        <v>62</v>
      </c>
      <c r="J284" s="238"/>
      <c r="K284" s="238"/>
      <c r="L284" s="238"/>
      <c r="M284" s="238"/>
      <c r="N284" s="12" t="str">
        <f t="shared" si="17"/>
        <v>Open PDF POUR CONCRETE.POUR CONCRETE 289</v>
      </c>
    </row>
    <row r="285" spans="1:18" ht="60.75" customHeight="1" x14ac:dyDescent="0.3">
      <c r="A285" s="61">
        <f t="shared" si="12"/>
        <v>280</v>
      </c>
      <c r="B285" s="40" t="s">
        <v>6525</v>
      </c>
      <c r="C285"/>
      <c r="D285" s="41" t="str">
        <f t="shared" si="16"/>
        <v>Open PDF POUR CONCRETE.POUR CONCRETE 290</v>
      </c>
      <c r="E285" s="38" t="s">
        <v>8860</v>
      </c>
      <c r="F285" s="27" t="s">
        <v>17</v>
      </c>
      <c r="G285" s="27">
        <v>45384</v>
      </c>
      <c r="H285" s="27">
        <v>45384</v>
      </c>
      <c r="I285" s="238" t="s">
        <v>26</v>
      </c>
      <c r="J285" s="27" t="s">
        <v>17</v>
      </c>
      <c r="K285" s="27">
        <v>45563</v>
      </c>
      <c r="L285" s="27">
        <v>45563</v>
      </c>
      <c r="M285" s="238" t="s">
        <v>62</v>
      </c>
      <c r="N285" s="12" t="str">
        <f t="shared" si="17"/>
        <v>Open PDF POUR CONCRETE.POUR CONCRETE 290</v>
      </c>
      <c r="P285"/>
      <c r="Q285"/>
      <c r="R285"/>
    </row>
    <row r="286" spans="1:18" ht="60.75" customHeight="1" x14ac:dyDescent="0.3">
      <c r="A286" s="61">
        <f t="shared" si="12"/>
        <v>281</v>
      </c>
      <c r="B286" s="40" t="s">
        <v>7119</v>
      </c>
      <c r="C286"/>
      <c r="D286" s="41" t="str">
        <f t="shared" si="16"/>
        <v>Open PDF POUR CONCRETE.POUR CONCRETE 291</v>
      </c>
      <c r="E286" s="38" t="s">
        <v>7118</v>
      </c>
      <c r="F286" s="27" t="s">
        <v>17</v>
      </c>
      <c r="G286" s="27">
        <v>45416</v>
      </c>
      <c r="H286" s="27">
        <v>45416</v>
      </c>
      <c r="I286" s="238" t="s">
        <v>26</v>
      </c>
      <c r="J286" s="238"/>
      <c r="K286" s="238"/>
      <c r="L286" s="238"/>
      <c r="M286" s="238"/>
      <c r="N286" s="12" t="str">
        <f t="shared" si="17"/>
        <v>Open PDF POUR CONCRETE.POUR CONCRETE 291</v>
      </c>
    </row>
    <row r="287" spans="1:18" ht="60.75" customHeight="1" x14ac:dyDescent="0.3">
      <c r="A287" s="61">
        <f t="shared" si="12"/>
        <v>282</v>
      </c>
      <c r="B287" s="40" t="s">
        <v>7383</v>
      </c>
      <c r="C287"/>
      <c r="D287" s="41" t="str">
        <f t="shared" si="16"/>
        <v>Open PDF POUR CONCRETE.POUR CONCRETE 292</v>
      </c>
      <c r="E287" s="38" t="s">
        <v>8862</v>
      </c>
      <c r="F287" s="27" t="s">
        <v>17</v>
      </c>
      <c r="G287" s="27">
        <v>45372</v>
      </c>
      <c r="H287" s="27">
        <v>45372</v>
      </c>
      <c r="I287" s="238" t="s">
        <v>26</v>
      </c>
      <c r="J287" s="27" t="s">
        <v>17</v>
      </c>
      <c r="K287" s="27">
        <v>45563</v>
      </c>
      <c r="L287" s="27">
        <v>45563</v>
      </c>
      <c r="M287" s="238" t="s">
        <v>62</v>
      </c>
      <c r="N287" s="12" t="str">
        <f t="shared" si="17"/>
        <v>Open PDF POUR CONCRETE.POUR CONCRETE 292</v>
      </c>
      <c r="P287"/>
      <c r="Q287"/>
      <c r="R287"/>
    </row>
    <row r="288" spans="1:18" ht="60.75" customHeight="1" x14ac:dyDescent="0.3">
      <c r="A288" s="61">
        <f t="shared" si="12"/>
        <v>283</v>
      </c>
      <c r="B288" s="40" t="s">
        <v>7384</v>
      </c>
      <c r="C288"/>
      <c r="D288" s="41" t="str">
        <f t="shared" si="16"/>
        <v>Open PDF POUR CONCRETE.POUR CONCRETE 293</v>
      </c>
      <c r="E288" s="38" t="s">
        <v>8861</v>
      </c>
      <c r="F288" s="27" t="s">
        <v>17</v>
      </c>
      <c r="G288" s="27">
        <v>45372</v>
      </c>
      <c r="H288" s="27">
        <v>45556</v>
      </c>
      <c r="I288" s="238" t="s">
        <v>62</v>
      </c>
      <c r="J288" s="238"/>
      <c r="K288" s="238"/>
      <c r="L288" s="238"/>
      <c r="M288" s="238"/>
      <c r="N288" s="12" t="str">
        <f t="shared" si="17"/>
        <v>Open PDF POUR CONCRETE.POUR CONCRETE 293</v>
      </c>
    </row>
    <row r="289" spans="1:18" ht="60.75" customHeight="1" x14ac:dyDescent="0.3">
      <c r="A289" s="61">
        <f t="shared" si="12"/>
        <v>284</v>
      </c>
      <c r="B289" s="40" t="s">
        <v>7385</v>
      </c>
      <c r="C289"/>
      <c r="D289" s="41" t="str">
        <f t="shared" si="16"/>
        <v>Open PDF POUR CONCRETE.POUR CONCRETE 294</v>
      </c>
      <c r="E289" s="38" t="s">
        <v>8863</v>
      </c>
      <c r="F289" s="27" t="s">
        <v>17</v>
      </c>
      <c r="G289" s="27">
        <v>45375</v>
      </c>
      <c r="H289" s="27">
        <v>45375</v>
      </c>
      <c r="I289" s="238" t="s">
        <v>62</v>
      </c>
      <c r="J289" s="238"/>
      <c r="K289" s="238"/>
      <c r="L289" s="238"/>
      <c r="M289" s="238"/>
      <c r="N289" s="12" t="str">
        <f t="shared" si="17"/>
        <v>Open PDF POUR CONCRETE.POUR CONCRETE 294</v>
      </c>
    </row>
    <row r="290" spans="1:18" ht="60.75" customHeight="1" x14ac:dyDescent="0.3">
      <c r="A290" s="61">
        <f t="shared" si="12"/>
        <v>285</v>
      </c>
      <c r="B290" s="40" t="s">
        <v>8858</v>
      </c>
      <c r="C290"/>
      <c r="D290" s="41" t="str">
        <f t="shared" ref="D290:D315" si="18">IF(B290&gt;0,HYPERLINK(CONCATENATE("PDF POUR CONCRETE/",B290,".pdf"),CONCATENATE("Open PDF POUR CONCRETE.",B290)),"")</f>
        <v>Open PDF POUR CONCRETE.POUR CONCRETE 295</v>
      </c>
      <c r="E290" s="38" t="s">
        <v>8864</v>
      </c>
      <c r="F290" s="27" t="s">
        <v>17</v>
      </c>
      <c r="G290" s="27">
        <v>45378</v>
      </c>
      <c r="H290" s="27">
        <v>45378</v>
      </c>
      <c r="I290" s="238" t="s">
        <v>62</v>
      </c>
      <c r="J290" s="238"/>
      <c r="K290" s="238"/>
      <c r="L290" s="238"/>
      <c r="M290" s="238"/>
      <c r="N290" s="12" t="str">
        <f t="shared" si="17"/>
        <v>Open PDF POUR CONCRETE.POUR CONCRETE 295</v>
      </c>
    </row>
    <row r="291" spans="1:18" ht="60.75" customHeight="1" x14ac:dyDescent="0.3">
      <c r="A291" s="61">
        <f t="shared" si="12"/>
        <v>286</v>
      </c>
      <c r="B291" s="40" t="s">
        <v>8865</v>
      </c>
      <c r="C291"/>
      <c r="D291" s="41" t="str">
        <f t="shared" si="18"/>
        <v>Open PDF POUR CONCRETE.POUR CONCRETE 296</v>
      </c>
      <c r="E291" s="38" t="s">
        <v>8890</v>
      </c>
      <c r="F291" s="27" t="s">
        <v>17</v>
      </c>
      <c r="G291" s="27">
        <v>45379</v>
      </c>
      <c r="H291" s="27">
        <v>45516</v>
      </c>
      <c r="I291" s="238" t="s">
        <v>62</v>
      </c>
      <c r="J291" s="238"/>
      <c r="K291" s="238"/>
      <c r="L291" s="238"/>
      <c r="M291" s="238"/>
      <c r="N291" s="12" t="str">
        <f t="shared" ref="N291:N354" si="19">IF(B291&gt;0,HYPERLINK(CONCATENATE("PDF POUR CONCRETE/",B291,".pdf"),CONCATENATE("Open PDF POUR CONCRETE.",B291)),"")</f>
        <v>Open PDF POUR CONCRETE.POUR CONCRETE 296</v>
      </c>
    </row>
    <row r="292" spans="1:18" ht="60.75" customHeight="1" x14ac:dyDescent="0.3">
      <c r="A292" s="61">
        <f t="shared" si="12"/>
        <v>287</v>
      </c>
      <c r="B292" s="40" t="s">
        <v>8866</v>
      </c>
      <c r="C292"/>
      <c r="D292" s="41" t="str">
        <f t="shared" si="18"/>
        <v>Open PDF POUR CONCRETE.POUR CONCRETE 297</v>
      </c>
      <c r="E292" s="38" t="s">
        <v>8891</v>
      </c>
      <c r="F292" s="27" t="s">
        <v>17</v>
      </c>
      <c r="G292" s="27">
        <v>45379</v>
      </c>
      <c r="H292" s="27">
        <v>45529</v>
      </c>
      <c r="I292" s="238" t="s">
        <v>62</v>
      </c>
      <c r="J292" s="238"/>
      <c r="K292" s="238"/>
      <c r="L292" s="238"/>
      <c r="M292" s="238"/>
      <c r="N292" s="12" t="str">
        <f t="shared" si="19"/>
        <v>Open PDF POUR CONCRETE.POUR CONCRETE 297</v>
      </c>
    </row>
    <row r="293" spans="1:18" ht="60.75" customHeight="1" x14ac:dyDescent="0.3">
      <c r="A293" s="61">
        <f t="shared" si="12"/>
        <v>288</v>
      </c>
      <c r="B293" s="40" t="s">
        <v>8867</v>
      </c>
      <c r="C293"/>
      <c r="D293" s="41" t="str">
        <f t="shared" si="18"/>
        <v>Open PDF POUR CONCRETE.POUR CONCRETE 298</v>
      </c>
      <c r="E293" s="38" t="s">
        <v>8892</v>
      </c>
      <c r="F293" s="27" t="s">
        <v>17</v>
      </c>
      <c r="G293" s="27">
        <v>45379</v>
      </c>
      <c r="H293" s="27">
        <v>45379</v>
      </c>
      <c r="I293" s="238" t="s">
        <v>26</v>
      </c>
      <c r="J293" s="27" t="s">
        <v>17</v>
      </c>
      <c r="K293" s="27">
        <v>45563</v>
      </c>
      <c r="L293" s="27">
        <v>45563</v>
      </c>
      <c r="M293" s="238" t="s">
        <v>62</v>
      </c>
      <c r="N293" s="12" t="str">
        <f t="shared" si="19"/>
        <v>Open PDF POUR CONCRETE.POUR CONCRETE 298</v>
      </c>
      <c r="P293"/>
      <c r="Q293"/>
      <c r="R293"/>
    </row>
    <row r="294" spans="1:18" ht="60.75" customHeight="1" x14ac:dyDescent="0.3">
      <c r="A294" s="61">
        <f t="shared" si="12"/>
        <v>289</v>
      </c>
      <c r="B294" s="40" t="s">
        <v>8868</v>
      </c>
      <c r="C294"/>
      <c r="D294" s="41" t="str">
        <f t="shared" si="18"/>
        <v>Open PDF POUR CONCRETE.POUR CONCRETE 299</v>
      </c>
      <c r="E294" s="38" t="s">
        <v>8893</v>
      </c>
      <c r="F294" s="27" t="s">
        <v>17</v>
      </c>
      <c r="G294" s="27">
        <v>45382</v>
      </c>
      <c r="H294" s="27">
        <v>45382</v>
      </c>
      <c r="I294" s="238" t="s">
        <v>26</v>
      </c>
      <c r="J294" s="27" t="s">
        <v>17</v>
      </c>
      <c r="K294" s="27">
        <v>45563</v>
      </c>
      <c r="L294" s="27">
        <v>45563</v>
      </c>
      <c r="M294" s="238" t="s">
        <v>62</v>
      </c>
      <c r="N294" s="12" t="str">
        <f t="shared" si="19"/>
        <v>Open PDF POUR CONCRETE.POUR CONCRETE 299</v>
      </c>
      <c r="P294"/>
      <c r="Q294"/>
      <c r="R294"/>
    </row>
    <row r="295" spans="1:18" ht="60.75" customHeight="1" x14ac:dyDescent="0.3">
      <c r="A295" s="61">
        <f t="shared" si="12"/>
        <v>290</v>
      </c>
      <c r="B295" s="40" t="s">
        <v>8869</v>
      </c>
      <c r="C295"/>
      <c r="D295" s="41" t="str">
        <f t="shared" si="18"/>
        <v>Open PDF POUR CONCRETE.POUR CONCRETE 300</v>
      </c>
      <c r="E295" s="38" t="s">
        <v>8894</v>
      </c>
      <c r="F295" s="27" t="s">
        <v>17</v>
      </c>
      <c r="G295" s="27">
        <v>45382</v>
      </c>
      <c r="H295" s="27">
        <v>45532</v>
      </c>
      <c r="I295" s="238" t="s">
        <v>62</v>
      </c>
      <c r="J295" s="238"/>
      <c r="K295" s="238"/>
      <c r="L295" s="238"/>
      <c r="M295" s="238"/>
      <c r="N295" s="12" t="str">
        <f t="shared" si="19"/>
        <v>Open PDF POUR CONCRETE.POUR CONCRETE 300</v>
      </c>
    </row>
    <row r="296" spans="1:18" ht="60.75" customHeight="1" x14ac:dyDescent="0.3">
      <c r="A296" s="61">
        <f t="shared" si="12"/>
        <v>291</v>
      </c>
      <c r="B296" s="40" t="s">
        <v>8870</v>
      </c>
      <c r="C296"/>
      <c r="D296" s="41" t="str">
        <f t="shared" si="18"/>
        <v>Open PDF POUR CONCRETE.POUR CONCRETE 301</v>
      </c>
      <c r="E296" s="38" t="s">
        <v>8895</v>
      </c>
      <c r="F296" s="27" t="s">
        <v>17</v>
      </c>
      <c r="G296" s="27">
        <v>45382</v>
      </c>
      <c r="H296" s="27">
        <v>45532</v>
      </c>
      <c r="I296" s="238" t="s">
        <v>62</v>
      </c>
      <c r="J296" s="238"/>
      <c r="K296" s="238"/>
      <c r="L296" s="238"/>
      <c r="M296" s="238"/>
      <c r="N296" s="12" t="str">
        <f t="shared" si="19"/>
        <v>Open PDF POUR CONCRETE.POUR CONCRETE 301</v>
      </c>
    </row>
    <row r="297" spans="1:18" ht="60.75" customHeight="1" x14ac:dyDescent="0.3">
      <c r="A297" s="61">
        <f t="shared" si="12"/>
        <v>292</v>
      </c>
      <c r="B297" s="40" t="s">
        <v>8871</v>
      </c>
      <c r="C297"/>
      <c r="D297" s="41" t="str">
        <f t="shared" si="18"/>
        <v>Open PDF POUR CONCRETE.POUR CONCRETE 302</v>
      </c>
      <c r="E297" s="38" t="s">
        <v>8896</v>
      </c>
      <c r="F297" s="27" t="s">
        <v>17</v>
      </c>
      <c r="G297" s="27">
        <v>45382</v>
      </c>
      <c r="H297" s="27">
        <v>45382</v>
      </c>
      <c r="I297" s="238" t="s">
        <v>62</v>
      </c>
      <c r="J297" s="238"/>
      <c r="K297" s="238"/>
      <c r="L297" s="238"/>
      <c r="M297" s="238"/>
      <c r="N297" s="12" t="str">
        <f t="shared" si="19"/>
        <v>Open PDF POUR CONCRETE.POUR CONCRETE 302</v>
      </c>
    </row>
    <row r="298" spans="1:18" ht="60.75" customHeight="1" x14ac:dyDescent="0.3">
      <c r="A298" s="61">
        <f t="shared" si="12"/>
        <v>293</v>
      </c>
      <c r="B298" s="40" t="s">
        <v>8872</v>
      </c>
      <c r="C298"/>
      <c r="D298" s="41" t="str">
        <f t="shared" si="18"/>
        <v>Open PDF POUR CONCRETE.POUR CONCRETE 303</v>
      </c>
      <c r="E298" s="38" t="s">
        <v>8897</v>
      </c>
      <c r="F298" s="27" t="s">
        <v>17</v>
      </c>
      <c r="G298" s="27">
        <v>45383</v>
      </c>
      <c r="H298" s="27">
        <v>45383</v>
      </c>
      <c r="I298" s="238" t="s">
        <v>26</v>
      </c>
      <c r="J298" s="27" t="s">
        <v>17</v>
      </c>
      <c r="K298" s="27">
        <v>45563</v>
      </c>
      <c r="L298" s="27">
        <v>45574</v>
      </c>
      <c r="M298" s="238" t="s">
        <v>62</v>
      </c>
      <c r="N298" s="12" t="str">
        <f t="shared" si="19"/>
        <v>Open PDF POUR CONCRETE.POUR CONCRETE 303</v>
      </c>
      <c r="P298"/>
      <c r="Q298"/>
      <c r="R298"/>
    </row>
    <row r="299" spans="1:18" ht="60.75" customHeight="1" x14ac:dyDescent="0.3">
      <c r="A299" s="61">
        <f t="shared" si="12"/>
        <v>294</v>
      </c>
      <c r="B299" s="40" t="s">
        <v>8873</v>
      </c>
      <c r="C299"/>
      <c r="D299" s="41" t="str">
        <f t="shared" si="18"/>
        <v>Open PDF POUR CONCRETE.POUR CONCRETE 304</v>
      </c>
      <c r="E299" s="38" t="s">
        <v>8898</v>
      </c>
      <c r="F299" s="27" t="s">
        <v>17</v>
      </c>
      <c r="G299" s="27">
        <v>45384</v>
      </c>
      <c r="H299" s="27">
        <v>45532</v>
      </c>
      <c r="I299" s="238" t="s">
        <v>62</v>
      </c>
      <c r="J299" s="238"/>
      <c r="K299" s="238"/>
      <c r="L299" s="238"/>
      <c r="M299" s="238"/>
      <c r="N299" s="12" t="str">
        <f t="shared" si="19"/>
        <v>Open PDF POUR CONCRETE.POUR CONCRETE 304</v>
      </c>
    </row>
    <row r="300" spans="1:18" ht="60.75" customHeight="1" x14ac:dyDescent="0.3">
      <c r="A300" s="61">
        <f t="shared" si="12"/>
        <v>295</v>
      </c>
      <c r="B300" s="40" t="s">
        <v>8874</v>
      </c>
      <c r="C300"/>
      <c r="D300" s="41" t="str">
        <f t="shared" si="18"/>
        <v>Open PDF POUR CONCRETE.POUR CONCRETE 305</v>
      </c>
      <c r="E300" s="38" t="s">
        <v>8899</v>
      </c>
      <c r="F300" s="27" t="s">
        <v>17</v>
      </c>
      <c r="G300" s="27">
        <v>45384</v>
      </c>
      <c r="H300" s="27">
        <v>45529</v>
      </c>
      <c r="I300" s="238" t="s">
        <v>62</v>
      </c>
      <c r="J300" s="238"/>
      <c r="K300" s="238"/>
      <c r="L300" s="238"/>
      <c r="M300" s="238"/>
      <c r="N300" s="12" t="str">
        <f t="shared" si="19"/>
        <v>Open PDF POUR CONCRETE.POUR CONCRETE 305</v>
      </c>
    </row>
    <row r="301" spans="1:18" ht="60.75" customHeight="1" x14ac:dyDescent="0.3">
      <c r="A301" s="61">
        <f t="shared" si="12"/>
        <v>296</v>
      </c>
      <c r="B301" s="40" t="s">
        <v>8875</v>
      </c>
      <c r="C301"/>
      <c r="D301" s="41" t="str">
        <f t="shared" si="18"/>
        <v>Open PDF POUR CONCRETE.POUR CONCRETE 306</v>
      </c>
      <c r="E301" s="38" t="s">
        <v>8900</v>
      </c>
      <c r="F301" s="27" t="s">
        <v>17</v>
      </c>
      <c r="G301" s="27">
        <v>45384</v>
      </c>
      <c r="H301" s="27">
        <v>45532</v>
      </c>
      <c r="I301" s="238" t="s">
        <v>62</v>
      </c>
      <c r="J301" s="238"/>
      <c r="K301" s="238"/>
      <c r="L301" s="238"/>
      <c r="M301" s="238"/>
      <c r="N301" s="12" t="str">
        <f t="shared" si="19"/>
        <v>Open PDF POUR CONCRETE.POUR CONCRETE 306</v>
      </c>
    </row>
    <row r="302" spans="1:18" ht="60.75" customHeight="1" x14ac:dyDescent="0.3">
      <c r="A302" s="61">
        <f t="shared" si="12"/>
        <v>297</v>
      </c>
      <c r="B302" s="40" t="s">
        <v>8876</v>
      </c>
      <c r="C302"/>
      <c r="D302" s="41" t="str">
        <f t="shared" si="18"/>
        <v>Open PDF POUR CONCRETE.POUR CONCRETE 307</v>
      </c>
      <c r="E302" s="38" t="s">
        <v>8901</v>
      </c>
      <c r="F302" s="27" t="s">
        <v>17</v>
      </c>
      <c r="G302" s="27">
        <v>45384</v>
      </c>
      <c r="H302" s="27">
        <v>45532</v>
      </c>
      <c r="I302" s="238" t="s">
        <v>62</v>
      </c>
      <c r="J302" s="238"/>
      <c r="K302" s="238"/>
      <c r="L302" s="238"/>
      <c r="M302" s="238"/>
      <c r="N302" s="12" t="str">
        <f t="shared" si="19"/>
        <v>Open PDF POUR CONCRETE.POUR CONCRETE 307</v>
      </c>
    </row>
    <row r="303" spans="1:18" ht="60.75" customHeight="1" x14ac:dyDescent="0.3">
      <c r="A303" s="61">
        <f t="shared" si="12"/>
        <v>298</v>
      </c>
      <c r="B303" s="40" t="s">
        <v>8877</v>
      </c>
      <c r="C303"/>
      <c r="D303" s="41" t="str">
        <f t="shared" si="18"/>
        <v>Open PDF POUR CONCRETE.POUR CONCRETE 308</v>
      </c>
      <c r="E303" s="38" t="s">
        <v>8902</v>
      </c>
      <c r="F303" s="27" t="s">
        <v>17</v>
      </c>
      <c r="G303" s="27">
        <v>45385</v>
      </c>
      <c r="H303" s="27">
        <v>45574</v>
      </c>
      <c r="I303" s="238" t="s">
        <v>62</v>
      </c>
      <c r="J303" s="238"/>
      <c r="K303" s="238"/>
      <c r="L303" s="238"/>
      <c r="M303" s="238"/>
      <c r="N303" s="12" t="str">
        <f t="shared" si="19"/>
        <v>Open PDF POUR CONCRETE.POUR CONCRETE 308</v>
      </c>
    </row>
    <row r="304" spans="1:18" ht="60.75" customHeight="1" x14ac:dyDescent="0.3">
      <c r="A304" s="61">
        <f t="shared" si="12"/>
        <v>299</v>
      </c>
      <c r="B304" s="40" t="s">
        <v>8878</v>
      </c>
      <c r="C304"/>
      <c r="D304" s="41" t="str">
        <f t="shared" si="18"/>
        <v>Open PDF POUR CONCRETE.POUR CONCRETE 309</v>
      </c>
      <c r="E304" s="38" t="s">
        <v>8903</v>
      </c>
      <c r="F304" s="27" t="s">
        <v>17</v>
      </c>
      <c r="G304" s="27">
        <v>45400</v>
      </c>
      <c r="H304" s="27">
        <v>45574</v>
      </c>
      <c r="I304" s="238" t="s">
        <v>62</v>
      </c>
      <c r="J304" s="238"/>
      <c r="K304" s="238"/>
      <c r="L304" s="238"/>
      <c r="M304" s="238"/>
      <c r="N304" s="12" t="str">
        <f t="shared" si="19"/>
        <v>Open PDF POUR CONCRETE.POUR CONCRETE 309</v>
      </c>
    </row>
    <row r="305" spans="1:18" ht="60.75" customHeight="1" x14ac:dyDescent="0.3">
      <c r="A305" s="61">
        <f t="shared" si="12"/>
        <v>300</v>
      </c>
      <c r="B305" s="40" t="s">
        <v>8879</v>
      </c>
      <c r="C305"/>
      <c r="D305" s="41" t="str">
        <f t="shared" si="18"/>
        <v>Open PDF POUR CONCRETE.POUR CONCRETE 310</v>
      </c>
      <c r="E305" s="38" t="s">
        <v>8904</v>
      </c>
      <c r="F305" s="27" t="s">
        <v>17</v>
      </c>
      <c r="G305" s="27">
        <v>45400</v>
      </c>
      <c r="H305" s="27">
        <v>45400</v>
      </c>
      <c r="I305" s="238" t="s">
        <v>26</v>
      </c>
      <c r="J305" s="238"/>
      <c r="K305" s="238"/>
      <c r="L305" s="238"/>
      <c r="M305" s="238"/>
      <c r="N305" s="12" t="str">
        <f t="shared" si="19"/>
        <v>Open PDF POUR CONCRETE.POUR CONCRETE 310</v>
      </c>
    </row>
    <row r="306" spans="1:18" ht="60.75" customHeight="1" x14ac:dyDescent="0.3">
      <c r="A306" s="61">
        <f t="shared" si="12"/>
        <v>301</v>
      </c>
      <c r="B306" s="40" t="s">
        <v>8880</v>
      </c>
      <c r="C306"/>
      <c r="D306" s="41" t="str">
        <f t="shared" si="18"/>
        <v>Open PDF POUR CONCRETE.POUR CONCRETE 311</v>
      </c>
      <c r="E306" s="38" t="s">
        <v>8905</v>
      </c>
      <c r="F306" s="27" t="s">
        <v>17</v>
      </c>
      <c r="G306" s="27">
        <v>45402</v>
      </c>
      <c r="H306" s="27">
        <v>45402</v>
      </c>
      <c r="I306" s="238" t="s">
        <v>26</v>
      </c>
      <c r="J306" s="27" t="s">
        <v>17</v>
      </c>
      <c r="K306" s="27">
        <v>45563</v>
      </c>
      <c r="L306" s="27">
        <v>45563</v>
      </c>
      <c r="M306" s="238" t="s">
        <v>62</v>
      </c>
      <c r="N306" s="12" t="str">
        <f t="shared" si="19"/>
        <v>Open PDF POUR CONCRETE.POUR CONCRETE 311</v>
      </c>
      <c r="P306"/>
      <c r="Q306"/>
      <c r="R306"/>
    </row>
    <row r="307" spans="1:18" ht="60.75" customHeight="1" x14ac:dyDescent="0.3">
      <c r="A307" s="61">
        <f t="shared" si="12"/>
        <v>302</v>
      </c>
      <c r="B307" s="40" t="s">
        <v>8881</v>
      </c>
      <c r="C307"/>
      <c r="D307" s="41" t="str">
        <f t="shared" si="18"/>
        <v>Open PDF POUR CONCRETE.POUR CONCRETE 312</v>
      </c>
      <c r="E307" s="38" t="s">
        <v>8906</v>
      </c>
      <c r="F307" s="27" t="s">
        <v>17</v>
      </c>
      <c r="G307" s="27">
        <v>45402</v>
      </c>
      <c r="H307" s="27">
        <v>45402</v>
      </c>
      <c r="I307" s="238" t="s">
        <v>62</v>
      </c>
      <c r="J307" s="238"/>
      <c r="K307" s="238"/>
      <c r="L307" s="238"/>
      <c r="M307" s="238"/>
      <c r="N307" s="12" t="str">
        <f t="shared" si="19"/>
        <v>Open PDF POUR CONCRETE.POUR CONCRETE 312</v>
      </c>
    </row>
    <row r="308" spans="1:18" ht="60.75" customHeight="1" x14ac:dyDescent="0.3">
      <c r="A308" s="61">
        <f t="shared" si="12"/>
        <v>303</v>
      </c>
      <c r="B308" s="40" t="s">
        <v>8882</v>
      </c>
      <c r="C308"/>
      <c r="D308" s="41" t="str">
        <f t="shared" si="18"/>
        <v>Open PDF POUR CONCRETE.POUR CONCRETE 313</v>
      </c>
      <c r="E308" s="38" t="s">
        <v>8907</v>
      </c>
      <c r="F308" s="27" t="s">
        <v>17</v>
      </c>
      <c r="G308" s="27">
        <v>45403</v>
      </c>
      <c r="H308" s="27">
        <v>45607</v>
      </c>
      <c r="I308" s="238" t="s">
        <v>26</v>
      </c>
      <c r="J308" s="238"/>
      <c r="K308" s="238"/>
      <c r="L308" s="238"/>
      <c r="M308" s="238"/>
      <c r="N308" s="12" t="str">
        <f t="shared" si="19"/>
        <v>Open PDF POUR CONCRETE.POUR CONCRETE 313</v>
      </c>
    </row>
    <row r="309" spans="1:18" ht="60.75" customHeight="1" x14ac:dyDescent="0.3">
      <c r="A309" s="61">
        <f t="shared" si="12"/>
        <v>304</v>
      </c>
      <c r="B309" s="40" t="s">
        <v>8883</v>
      </c>
      <c r="C309"/>
      <c r="D309" s="41" t="str">
        <f t="shared" si="18"/>
        <v>Open PDF POUR CONCRETE.POUR CONCRETE 314</v>
      </c>
      <c r="E309" s="38" t="s">
        <v>10622</v>
      </c>
      <c r="F309" s="27" t="s">
        <v>17</v>
      </c>
      <c r="G309" s="27">
        <v>45406</v>
      </c>
      <c r="H309" s="27">
        <v>45406</v>
      </c>
      <c r="I309" s="238" t="s">
        <v>62</v>
      </c>
      <c r="J309" s="238"/>
      <c r="K309" s="238"/>
      <c r="L309" s="238"/>
      <c r="M309" s="238"/>
      <c r="N309" s="12" t="str">
        <f t="shared" si="19"/>
        <v>Open PDF POUR CONCRETE.POUR CONCRETE 314</v>
      </c>
    </row>
    <row r="310" spans="1:18" ht="60.75" customHeight="1" x14ac:dyDescent="0.3">
      <c r="A310" s="61">
        <f t="shared" si="12"/>
        <v>305</v>
      </c>
      <c r="B310" s="40" t="s">
        <v>8884</v>
      </c>
      <c r="C310"/>
      <c r="D310" s="41" t="str">
        <f t="shared" si="18"/>
        <v>Open PDF POUR CONCRETE.POUR CONCRETE 315</v>
      </c>
      <c r="E310" s="38" t="s">
        <v>8908</v>
      </c>
      <c r="F310" s="27" t="s">
        <v>17</v>
      </c>
      <c r="G310" s="27">
        <v>45408</v>
      </c>
      <c r="H310" s="27">
        <v>45408</v>
      </c>
      <c r="I310" s="238" t="s">
        <v>62</v>
      </c>
      <c r="J310" s="238"/>
      <c r="K310" s="238"/>
      <c r="L310" s="238"/>
      <c r="M310" s="238"/>
      <c r="N310" s="12" t="str">
        <f t="shared" si="19"/>
        <v>Open PDF POUR CONCRETE.POUR CONCRETE 315</v>
      </c>
    </row>
    <row r="311" spans="1:18" ht="60.75" customHeight="1" x14ac:dyDescent="0.3">
      <c r="A311" s="61">
        <f t="shared" si="12"/>
        <v>306</v>
      </c>
      <c r="B311" s="40" t="s">
        <v>8885</v>
      </c>
      <c r="C311"/>
      <c r="D311" s="41" t="str">
        <f t="shared" si="18"/>
        <v>Open PDF POUR CONCRETE.POUR CONCRETE 316</v>
      </c>
      <c r="E311" s="38" t="s">
        <v>8909</v>
      </c>
      <c r="F311" s="27" t="s">
        <v>17</v>
      </c>
      <c r="G311" s="27">
        <v>45408</v>
      </c>
      <c r="H311" s="27">
        <v>45574</v>
      </c>
      <c r="I311" s="238" t="s">
        <v>62</v>
      </c>
      <c r="J311" s="238"/>
      <c r="K311" s="238"/>
      <c r="L311" s="238"/>
      <c r="M311" s="238"/>
      <c r="N311" s="12" t="str">
        <f t="shared" si="19"/>
        <v>Open PDF POUR CONCRETE.POUR CONCRETE 316</v>
      </c>
    </row>
    <row r="312" spans="1:18" ht="60.75" customHeight="1" x14ac:dyDescent="0.3">
      <c r="A312" s="61">
        <f t="shared" si="12"/>
        <v>307</v>
      </c>
      <c r="B312" s="40" t="s">
        <v>8886</v>
      </c>
      <c r="C312"/>
      <c r="D312" s="41" t="str">
        <f t="shared" si="18"/>
        <v>Open PDF POUR CONCRETE.POUR CONCRETE 317</v>
      </c>
      <c r="E312" s="38" t="s">
        <v>8910</v>
      </c>
      <c r="F312" s="27" t="s">
        <v>17</v>
      </c>
      <c r="G312" s="27">
        <v>45410</v>
      </c>
      <c r="H312" s="27">
        <v>45410</v>
      </c>
      <c r="I312" s="238" t="s">
        <v>26</v>
      </c>
      <c r="J312" s="27" t="s">
        <v>17</v>
      </c>
      <c r="K312" s="27">
        <v>45563</v>
      </c>
      <c r="L312" s="27">
        <v>45563</v>
      </c>
      <c r="M312" s="238" t="s">
        <v>62</v>
      </c>
      <c r="N312" s="12" t="str">
        <f t="shared" si="19"/>
        <v>Open PDF POUR CONCRETE.POUR CONCRETE 317</v>
      </c>
      <c r="P312"/>
      <c r="Q312"/>
      <c r="R312"/>
    </row>
    <row r="313" spans="1:18" ht="60.75" customHeight="1" x14ac:dyDescent="0.3">
      <c r="A313" s="61">
        <f t="shared" si="12"/>
        <v>308</v>
      </c>
      <c r="B313" s="40" t="s">
        <v>8887</v>
      </c>
      <c r="C313"/>
      <c r="D313" s="41" t="str">
        <f t="shared" si="18"/>
        <v>Open PDF POUR CONCRETE.POUR CONCRETE 318</v>
      </c>
      <c r="E313" s="38" t="s">
        <v>8911</v>
      </c>
      <c r="F313" s="27" t="s">
        <v>17</v>
      </c>
      <c r="G313" s="27">
        <v>45410</v>
      </c>
      <c r="H313" s="27">
        <v>45532</v>
      </c>
      <c r="I313" s="238" t="s">
        <v>62</v>
      </c>
      <c r="J313" s="238"/>
      <c r="K313" s="238"/>
      <c r="L313" s="238"/>
      <c r="M313" s="238"/>
      <c r="N313" s="12" t="str">
        <f t="shared" si="19"/>
        <v>Open PDF POUR CONCRETE.POUR CONCRETE 318</v>
      </c>
    </row>
    <row r="314" spans="1:18" ht="60.75" customHeight="1" x14ac:dyDescent="0.3">
      <c r="A314" s="61">
        <f t="shared" si="12"/>
        <v>309</v>
      </c>
      <c r="B314" s="40" t="s">
        <v>8888</v>
      </c>
      <c r="C314"/>
      <c r="D314" s="41" t="str">
        <f t="shared" si="18"/>
        <v>Open PDF POUR CONCRETE.POUR CONCRETE 319</v>
      </c>
      <c r="E314" s="38" t="s">
        <v>8912</v>
      </c>
      <c r="F314" s="27" t="s">
        <v>17</v>
      </c>
      <c r="G314" s="27">
        <v>45410</v>
      </c>
      <c r="H314" s="27">
        <v>45529</v>
      </c>
      <c r="I314" s="238" t="s">
        <v>62</v>
      </c>
      <c r="J314" s="238"/>
      <c r="K314" s="238"/>
      <c r="L314" s="238"/>
      <c r="M314" s="238"/>
      <c r="N314" s="12" t="str">
        <f t="shared" si="19"/>
        <v>Open PDF POUR CONCRETE.POUR CONCRETE 319</v>
      </c>
    </row>
    <row r="315" spans="1:18" ht="60.75" customHeight="1" x14ac:dyDescent="0.3">
      <c r="A315" s="61">
        <f t="shared" si="12"/>
        <v>310</v>
      </c>
      <c r="B315" s="40" t="s">
        <v>8889</v>
      </c>
      <c r="C315"/>
      <c r="D315" s="41" t="str">
        <f t="shared" si="18"/>
        <v>Open PDF POUR CONCRETE.POUR CONCRETE 320</v>
      </c>
      <c r="E315" s="38" t="s">
        <v>8913</v>
      </c>
      <c r="F315" s="27" t="s">
        <v>17</v>
      </c>
      <c r="G315" s="27">
        <v>45410</v>
      </c>
      <c r="H315" s="27">
        <v>45532</v>
      </c>
      <c r="I315" s="238" t="s">
        <v>62</v>
      </c>
      <c r="J315" s="238"/>
      <c r="K315" s="238"/>
      <c r="L315" s="238"/>
      <c r="M315" s="238"/>
      <c r="N315" s="12" t="str">
        <f t="shared" si="19"/>
        <v>Open PDF POUR CONCRETE.POUR CONCRETE 320</v>
      </c>
    </row>
    <row r="316" spans="1:18" ht="60.75" customHeight="1" x14ac:dyDescent="0.3">
      <c r="A316" s="61">
        <f t="shared" si="12"/>
        <v>311</v>
      </c>
      <c r="B316" s="40" t="s">
        <v>9462</v>
      </c>
      <c r="C316"/>
      <c r="D316" s="41" t="str">
        <f t="shared" ref="D316:D335" si="20">IF(B316&gt;0,HYPERLINK(CONCATENATE("PDF POUR CONCRETE/",B316,".pdf"),CONCATENATE("Open PDF POUR CONCRETE.",B316)),"")</f>
        <v>Open PDF POUR CONCRETE.POUR CONCRETE 321</v>
      </c>
      <c r="E316" s="38" t="s">
        <v>9482</v>
      </c>
      <c r="F316" s="27" t="s">
        <v>17</v>
      </c>
      <c r="G316" s="27">
        <v>45410</v>
      </c>
      <c r="H316" s="27">
        <v>45607</v>
      </c>
      <c r="I316" s="238" t="s">
        <v>26</v>
      </c>
      <c r="J316" s="238"/>
      <c r="K316" s="238"/>
      <c r="L316" s="238"/>
      <c r="M316" s="238"/>
      <c r="N316" s="12" t="str">
        <f t="shared" si="19"/>
        <v>Open PDF POUR CONCRETE.POUR CONCRETE 321</v>
      </c>
    </row>
    <row r="317" spans="1:18" ht="60.75" customHeight="1" x14ac:dyDescent="0.3">
      <c r="A317" s="61">
        <f t="shared" si="12"/>
        <v>312</v>
      </c>
      <c r="B317" s="40" t="s">
        <v>9463</v>
      </c>
      <c r="C317"/>
      <c r="D317" s="41" t="str">
        <f t="shared" si="20"/>
        <v>Open PDF POUR CONCRETE.POUR CONCRETE 322</v>
      </c>
      <c r="E317" s="38" t="s">
        <v>9483</v>
      </c>
      <c r="F317" s="27" t="s">
        <v>17</v>
      </c>
      <c r="G317" s="27">
        <v>45410</v>
      </c>
      <c r="H317" s="27">
        <v>45574</v>
      </c>
      <c r="I317" s="238" t="s">
        <v>62</v>
      </c>
      <c r="J317" s="238"/>
      <c r="K317" s="238"/>
      <c r="L317" s="238"/>
      <c r="M317" s="238"/>
      <c r="N317" s="12" t="str">
        <f t="shared" si="19"/>
        <v>Open PDF POUR CONCRETE.POUR CONCRETE 322</v>
      </c>
    </row>
    <row r="318" spans="1:18" ht="60.75" customHeight="1" x14ac:dyDescent="0.3">
      <c r="A318" s="61">
        <f t="shared" si="12"/>
        <v>313</v>
      </c>
      <c r="B318" s="40" t="s">
        <v>9464</v>
      </c>
      <c r="C318"/>
      <c r="D318" s="41" t="str">
        <f t="shared" si="20"/>
        <v>Open PDF POUR CONCRETE.POUR CONCRETE 323</v>
      </c>
      <c r="E318" s="38" t="s">
        <v>9484</v>
      </c>
      <c r="F318" s="27" t="s">
        <v>17</v>
      </c>
      <c r="G318" s="27">
        <v>45410</v>
      </c>
      <c r="H318" s="27">
        <v>45410</v>
      </c>
      <c r="I318" s="238" t="s">
        <v>62</v>
      </c>
      <c r="J318" s="238"/>
      <c r="K318" s="238"/>
      <c r="L318" s="238"/>
      <c r="M318" s="238"/>
      <c r="N318" s="12" t="str">
        <f t="shared" si="19"/>
        <v>Open PDF POUR CONCRETE.POUR CONCRETE 323</v>
      </c>
    </row>
    <row r="319" spans="1:18" ht="60.75" customHeight="1" x14ac:dyDescent="0.3">
      <c r="A319" s="61">
        <f t="shared" si="12"/>
        <v>314</v>
      </c>
      <c r="B319" s="40" t="s">
        <v>9465</v>
      </c>
      <c r="C319"/>
      <c r="D319" s="41" t="str">
        <f t="shared" si="20"/>
        <v>Open PDF POUR CONCRETE.POUR CONCRETE 324</v>
      </c>
      <c r="E319" s="38" t="s">
        <v>9484</v>
      </c>
      <c r="F319" s="27" t="s">
        <v>17</v>
      </c>
      <c r="G319" s="27">
        <v>45411</v>
      </c>
      <c r="H319" s="27">
        <v>45411</v>
      </c>
      <c r="I319" s="238" t="s">
        <v>62</v>
      </c>
      <c r="J319" s="238"/>
      <c r="K319" s="238"/>
      <c r="L319" s="238"/>
      <c r="M319" s="238"/>
      <c r="N319" s="12" t="str">
        <f t="shared" si="19"/>
        <v>Open PDF POUR CONCRETE.POUR CONCRETE 324</v>
      </c>
    </row>
    <row r="320" spans="1:18" ht="60.75" customHeight="1" x14ac:dyDescent="0.3">
      <c r="A320" s="61">
        <f t="shared" si="12"/>
        <v>315</v>
      </c>
      <c r="B320" s="40" t="s">
        <v>9466</v>
      </c>
      <c r="C320"/>
      <c r="D320" s="41" t="str">
        <f t="shared" si="20"/>
        <v>Open PDF POUR CONCRETE.POUR CONCRETE 325</v>
      </c>
      <c r="E320" s="38" t="s">
        <v>9485</v>
      </c>
      <c r="F320" s="27" t="s">
        <v>17</v>
      </c>
      <c r="G320" s="27">
        <v>45412</v>
      </c>
      <c r="H320" s="27">
        <v>45574</v>
      </c>
      <c r="I320" s="238" t="s">
        <v>62</v>
      </c>
      <c r="J320" s="238"/>
      <c r="K320" s="238"/>
      <c r="L320" s="238"/>
      <c r="M320" s="238"/>
      <c r="N320" s="12" t="str">
        <f t="shared" si="19"/>
        <v>Open PDF POUR CONCRETE.POUR CONCRETE 325</v>
      </c>
    </row>
    <row r="321" spans="1:14" ht="60.75" customHeight="1" x14ac:dyDescent="0.3">
      <c r="A321" s="61">
        <f t="shared" si="12"/>
        <v>316</v>
      </c>
      <c r="B321" s="40" t="s">
        <v>9467</v>
      </c>
      <c r="C321"/>
      <c r="D321" s="41" t="str">
        <f t="shared" si="20"/>
        <v>Open PDF POUR CONCRETE.POUR CONCRETE 326</v>
      </c>
      <c r="E321" s="38" t="s">
        <v>9486</v>
      </c>
      <c r="F321" s="27" t="s">
        <v>17</v>
      </c>
      <c r="G321" s="27">
        <v>45413</v>
      </c>
      <c r="H321" s="27">
        <v>45413</v>
      </c>
      <c r="I321" s="238" t="s">
        <v>62</v>
      </c>
      <c r="J321" s="238"/>
      <c r="K321" s="238"/>
      <c r="L321" s="238"/>
      <c r="M321" s="238"/>
      <c r="N321" s="12" t="str">
        <f t="shared" si="19"/>
        <v>Open PDF POUR CONCRETE.POUR CONCRETE 326</v>
      </c>
    </row>
    <row r="322" spans="1:14" ht="60.75" customHeight="1" x14ac:dyDescent="0.3">
      <c r="A322" s="61">
        <f t="shared" si="12"/>
        <v>317</v>
      </c>
      <c r="B322" s="40" t="s">
        <v>9468</v>
      </c>
      <c r="C322"/>
      <c r="D322" s="41" t="str">
        <f t="shared" si="20"/>
        <v>Open PDF POUR CONCRETE.POUR CONCRETE 327</v>
      </c>
      <c r="E322" s="38" t="s">
        <v>9487</v>
      </c>
      <c r="F322" s="27" t="s">
        <v>17</v>
      </c>
      <c r="G322" s="27">
        <v>45414</v>
      </c>
      <c r="H322" s="27">
        <v>45414</v>
      </c>
      <c r="I322" s="238" t="s">
        <v>62</v>
      </c>
      <c r="J322" s="238"/>
      <c r="K322" s="238"/>
      <c r="L322" s="238"/>
      <c r="M322" s="238"/>
      <c r="N322" s="12" t="str">
        <f t="shared" si="19"/>
        <v>Open PDF POUR CONCRETE.POUR CONCRETE 327</v>
      </c>
    </row>
    <row r="323" spans="1:14" ht="60.75" customHeight="1" x14ac:dyDescent="0.3">
      <c r="A323" s="61">
        <f t="shared" si="12"/>
        <v>318</v>
      </c>
      <c r="B323" s="40" t="s">
        <v>9469</v>
      </c>
      <c r="C323"/>
      <c r="D323" s="41" t="str">
        <f t="shared" si="20"/>
        <v>Open PDF POUR CONCRETE.POUR CONCRETE 328</v>
      </c>
      <c r="E323" s="38" t="s">
        <v>9488</v>
      </c>
      <c r="F323" s="27" t="s">
        <v>17</v>
      </c>
      <c r="G323" s="27">
        <v>45414</v>
      </c>
      <c r="H323" s="27">
        <v>45574</v>
      </c>
      <c r="I323" s="238" t="s">
        <v>62</v>
      </c>
      <c r="J323" s="238"/>
      <c r="K323" s="238"/>
      <c r="L323" s="238"/>
      <c r="M323" s="238"/>
      <c r="N323" s="12" t="str">
        <f t="shared" si="19"/>
        <v>Open PDF POUR CONCRETE.POUR CONCRETE 328</v>
      </c>
    </row>
    <row r="324" spans="1:14" ht="60.75" customHeight="1" x14ac:dyDescent="0.3">
      <c r="A324" s="61">
        <f t="shared" ref="A324:A387" si="21">ROW() - ROW($A$5)</f>
        <v>319</v>
      </c>
      <c r="B324" s="40" t="s">
        <v>9470</v>
      </c>
      <c r="C324"/>
      <c r="D324" s="41" t="str">
        <f t="shared" si="20"/>
        <v>Open PDF POUR CONCRETE.POUR CONCRETE 329</v>
      </c>
      <c r="E324" s="38" t="s">
        <v>9489</v>
      </c>
      <c r="F324" s="27" t="s">
        <v>17</v>
      </c>
      <c r="G324" s="27">
        <v>45414</v>
      </c>
      <c r="H324" s="27">
        <v>45574</v>
      </c>
      <c r="I324" s="238" t="s">
        <v>62</v>
      </c>
      <c r="J324" s="238"/>
      <c r="K324" s="238"/>
      <c r="L324" s="238"/>
      <c r="M324" s="238"/>
      <c r="N324" s="12" t="str">
        <f t="shared" si="19"/>
        <v>Open PDF POUR CONCRETE.POUR CONCRETE 329</v>
      </c>
    </row>
    <row r="325" spans="1:14" ht="60.75" customHeight="1" x14ac:dyDescent="0.3">
      <c r="A325" s="61">
        <f t="shared" si="21"/>
        <v>320</v>
      </c>
      <c r="B325" s="40" t="s">
        <v>9471</v>
      </c>
      <c r="C325"/>
      <c r="D325" s="41" t="str">
        <f t="shared" si="20"/>
        <v>Open PDF POUR CONCRETE.POUR CONCRETE 330</v>
      </c>
      <c r="E325" s="38" t="s">
        <v>9490</v>
      </c>
      <c r="F325" s="27" t="s">
        <v>17</v>
      </c>
      <c r="G325" s="27">
        <v>45416</v>
      </c>
      <c r="H325" s="27">
        <v>45416</v>
      </c>
      <c r="I325" s="238" t="s">
        <v>26</v>
      </c>
      <c r="J325" s="238"/>
      <c r="K325" s="238"/>
      <c r="L325" s="238"/>
      <c r="M325" s="238"/>
      <c r="N325" s="12" t="str">
        <f t="shared" si="19"/>
        <v>Open PDF POUR CONCRETE.POUR CONCRETE 330</v>
      </c>
    </row>
    <row r="326" spans="1:14" ht="60.75" customHeight="1" x14ac:dyDescent="0.3">
      <c r="A326" s="61">
        <f t="shared" si="21"/>
        <v>321</v>
      </c>
      <c r="B326" s="40" t="s">
        <v>9472</v>
      </c>
      <c r="C326"/>
      <c r="D326" s="41" t="str">
        <f t="shared" si="20"/>
        <v>Open PDF POUR CONCRETE.POUR CONCRETE 331</v>
      </c>
      <c r="E326" s="38" t="s">
        <v>9491</v>
      </c>
      <c r="F326" s="27" t="s">
        <v>17</v>
      </c>
      <c r="G326" s="27">
        <v>45417</v>
      </c>
      <c r="H326" s="27">
        <v>45417</v>
      </c>
      <c r="I326" s="238" t="s">
        <v>62</v>
      </c>
      <c r="J326" s="238"/>
      <c r="K326" s="238"/>
      <c r="L326" s="238"/>
      <c r="M326" s="238"/>
      <c r="N326" s="12" t="str">
        <f t="shared" si="19"/>
        <v>Open PDF POUR CONCRETE.POUR CONCRETE 331</v>
      </c>
    </row>
    <row r="327" spans="1:14" ht="60.75" customHeight="1" x14ac:dyDescent="0.3">
      <c r="A327" s="61">
        <f t="shared" si="21"/>
        <v>322</v>
      </c>
      <c r="B327" s="40" t="s">
        <v>9473</v>
      </c>
      <c r="C327"/>
      <c r="D327" s="41" t="str">
        <f t="shared" si="20"/>
        <v>Open PDF POUR CONCRETE.POUR CONCRETE 332</v>
      </c>
      <c r="E327" s="38" t="s">
        <v>9492</v>
      </c>
      <c r="F327" s="27" t="s">
        <v>17</v>
      </c>
      <c r="G327" s="27">
        <v>45418</v>
      </c>
      <c r="H327" s="27">
        <v>45418</v>
      </c>
      <c r="I327" s="238" t="s">
        <v>26</v>
      </c>
      <c r="J327" s="238"/>
      <c r="K327" s="238"/>
      <c r="L327" s="238"/>
      <c r="M327" s="238"/>
      <c r="N327" s="12" t="str">
        <f t="shared" si="19"/>
        <v>Open PDF POUR CONCRETE.POUR CONCRETE 332</v>
      </c>
    </row>
    <row r="328" spans="1:14" ht="60.75" customHeight="1" x14ac:dyDescent="0.3">
      <c r="A328" s="61">
        <f t="shared" si="21"/>
        <v>323</v>
      </c>
      <c r="B328" s="40" t="s">
        <v>9474</v>
      </c>
      <c r="C328"/>
      <c r="D328" s="41" t="str">
        <f t="shared" si="20"/>
        <v>Open PDF POUR CONCRETE.POUR CONCRETE 333</v>
      </c>
      <c r="E328" s="38" t="s">
        <v>9493</v>
      </c>
      <c r="F328" s="27" t="s">
        <v>17</v>
      </c>
      <c r="G328" s="27">
        <v>45418</v>
      </c>
      <c r="H328" s="27">
        <v>45574</v>
      </c>
      <c r="I328" s="238" t="s">
        <v>62</v>
      </c>
      <c r="J328" s="238"/>
      <c r="K328" s="238"/>
      <c r="L328" s="238"/>
      <c r="M328" s="238"/>
      <c r="N328" s="12" t="str">
        <f t="shared" si="19"/>
        <v>Open PDF POUR CONCRETE.POUR CONCRETE 333</v>
      </c>
    </row>
    <row r="329" spans="1:14" ht="60.75" customHeight="1" x14ac:dyDescent="0.3">
      <c r="A329" s="61">
        <f t="shared" si="21"/>
        <v>324</v>
      </c>
      <c r="B329" s="40" t="s">
        <v>9475</v>
      </c>
      <c r="C329"/>
      <c r="D329" s="41" t="str">
        <f t="shared" si="20"/>
        <v>Open PDF POUR CONCRETE.POUR CONCRETE 334</v>
      </c>
      <c r="E329" s="38" t="s">
        <v>9494</v>
      </c>
      <c r="F329" s="27" t="s">
        <v>17</v>
      </c>
      <c r="G329" s="27">
        <v>45418</v>
      </c>
      <c r="H329" s="27">
        <v>45574</v>
      </c>
      <c r="I329" s="238" t="s">
        <v>93</v>
      </c>
      <c r="J329" s="238"/>
      <c r="K329" s="238"/>
      <c r="L329" s="238"/>
      <c r="M329" s="238"/>
      <c r="N329" s="12" t="str">
        <f t="shared" si="19"/>
        <v>Open PDF POUR CONCRETE.POUR CONCRETE 334</v>
      </c>
    </row>
    <row r="330" spans="1:14" ht="60.75" customHeight="1" x14ac:dyDescent="0.3">
      <c r="A330" s="61">
        <f t="shared" si="21"/>
        <v>325</v>
      </c>
      <c r="B330" s="40" t="s">
        <v>9476</v>
      </c>
      <c r="C330"/>
      <c r="D330" s="41" t="str">
        <f t="shared" si="20"/>
        <v>Open PDF POUR CONCRETE.POUR CONCRETE 335</v>
      </c>
      <c r="E330" s="38" t="s">
        <v>9495</v>
      </c>
      <c r="F330" s="27" t="s">
        <v>17</v>
      </c>
      <c r="G330" s="27">
        <v>45419</v>
      </c>
      <c r="H330" s="27">
        <v>45419</v>
      </c>
      <c r="I330" s="238" t="s">
        <v>62</v>
      </c>
      <c r="J330" s="238"/>
      <c r="K330" s="238"/>
      <c r="L330" s="238"/>
      <c r="M330" s="238"/>
      <c r="N330" s="12" t="str">
        <f t="shared" si="19"/>
        <v>Open PDF POUR CONCRETE.POUR CONCRETE 335</v>
      </c>
    </row>
    <row r="331" spans="1:14" ht="60.75" customHeight="1" x14ac:dyDescent="0.3">
      <c r="A331" s="61">
        <f t="shared" si="21"/>
        <v>326</v>
      </c>
      <c r="B331" s="40" t="s">
        <v>9477</v>
      </c>
      <c r="C331"/>
      <c r="D331" s="41" t="str">
        <f t="shared" si="20"/>
        <v>Open PDF POUR CONCRETE.POUR CONCRETE 336</v>
      </c>
      <c r="E331" s="38" t="s">
        <v>9496</v>
      </c>
      <c r="F331" s="27" t="s">
        <v>17</v>
      </c>
      <c r="G331" s="27">
        <v>45419</v>
      </c>
      <c r="H331" s="27">
        <v>45574</v>
      </c>
      <c r="I331" s="238" t="s">
        <v>62</v>
      </c>
      <c r="J331" s="238"/>
      <c r="K331" s="238"/>
      <c r="L331" s="238"/>
      <c r="M331" s="238"/>
      <c r="N331" s="12" t="str">
        <f t="shared" si="19"/>
        <v>Open PDF POUR CONCRETE.POUR CONCRETE 336</v>
      </c>
    </row>
    <row r="332" spans="1:14" ht="60.75" customHeight="1" x14ac:dyDescent="0.3">
      <c r="A332" s="61">
        <f t="shared" si="21"/>
        <v>327</v>
      </c>
      <c r="B332" s="40" t="s">
        <v>9478</v>
      </c>
      <c r="C332"/>
      <c r="D332" s="41" t="str">
        <f t="shared" si="20"/>
        <v>Open PDF POUR CONCRETE.POUR CONCRETE 337</v>
      </c>
      <c r="E332" s="38" t="s">
        <v>9497</v>
      </c>
      <c r="F332" s="27" t="s">
        <v>17</v>
      </c>
      <c r="G332" s="27">
        <v>45419</v>
      </c>
      <c r="H332" s="27">
        <v>45574</v>
      </c>
      <c r="I332" s="238" t="s">
        <v>62</v>
      </c>
      <c r="J332" s="238"/>
      <c r="K332" s="238"/>
      <c r="L332" s="238"/>
      <c r="M332" s="238"/>
      <c r="N332" s="12" t="str">
        <f t="shared" si="19"/>
        <v>Open PDF POUR CONCRETE.POUR CONCRETE 337</v>
      </c>
    </row>
    <row r="333" spans="1:14" ht="60.75" customHeight="1" x14ac:dyDescent="0.3">
      <c r="A333" s="61">
        <f t="shared" si="21"/>
        <v>328</v>
      </c>
      <c r="B333" s="40" t="s">
        <v>9479</v>
      </c>
      <c r="C333"/>
      <c r="D333" s="41" t="str">
        <f t="shared" si="20"/>
        <v>Open PDF POUR CONCRETE.POUR CONCRETE 338</v>
      </c>
      <c r="E333" s="38" t="s">
        <v>9498</v>
      </c>
      <c r="F333" s="27" t="s">
        <v>17</v>
      </c>
      <c r="G333" s="27">
        <v>45421</v>
      </c>
      <c r="H333" s="27">
        <v>45421</v>
      </c>
      <c r="I333" s="238" t="s">
        <v>62</v>
      </c>
      <c r="J333" s="238"/>
      <c r="K333" s="238"/>
      <c r="L333" s="238"/>
      <c r="M333" s="238"/>
      <c r="N333" s="12" t="str">
        <f t="shared" si="19"/>
        <v>Open PDF POUR CONCRETE.POUR CONCRETE 338</v>
      </c>
    </row>
    <row r="334" spans="1:14" ht="60.75" customHeight="1" x14ac:dyDescent="0.3">
      <c r="A334" s="61">
        <f t="shared" si="21"/>
        <v>329</v>
      </c>
      <c r="B334" s="40" t="s">
        <v>9480</v>
      </c>
      <c r="C334"/>
      <c r="D334" s="41" t="str">
        <f t="shared" si="20"/>
        <v>Open PDF POUR CONCRETE.POUR CONCRETE 339</v>
      </c>
      <c r="E334" s="38" t="s">
        <v>9499</v>
      </c>
      <c r="F334" s="27" t="s">
        <v>17</v>
      </c>
      <c r="G334" s="27">
        <v>45421</v>
      </c>
      <c r="H334" s="27">
        <v>45421</v>
      </c>
      <c r="I334" s="238" t="s">
        <v>62</v>
      </c>
      <c r="J334" s="238"/>
      <c r="K334" s="238"/>
      <c r="L334" s="238"/>
      <c r="M334" s="238"/>
      <c r="N334" s="12" t="str">
        <f t="shared" si="19"/>
        <v>Open PDF POUR CONCRETE.POUR CONCRETE 339</v>
      </c>
    </row>
    <row r="335" spans="1:14" ht="60.75" customHeight="1" x14ac:dyDescent="0.3">
      <c r="A335" s="61">
        <f t="shared" si="21"/>
        <v>330</v>
      </c>
      <c r="B335" s="40" t="s">
        <v>9481</v>
      </c>
      <c r="C335"/>
      <c r="D335" s="41" t="str">
        <f t="shared" si="20"/>
        <v>Open PDF POUR CONCRETE.POUR CONCRETE 340</v>
      </c>
      <c r="E335" s="38" t="s">
        <v>9500</v>
      </c>
      <c r="F335" s="27" t="s">
        <v>17</v>
      </c>
      <c r="G335" s="27">
        <v>45422</v>
      </c>
      <c r="H335" s="27">
        <v>45422</v>
      </c>
      <c r="I335" s="238" t="s">
        <v>26</v>
      </c>
      <c r="J335" s="238"/>
      <c r="K335" s="238"/>
      <c r="L335" s="238"/>
      <c r="M335" s="238"/>
      <c r="N335" s="12" t="str">
        <f t="shared" si="19"/>
        <v>Open PDF POUR CONCRETE.POUR CONCRETE 340</v>
      </c>
    </row>
    <row r="336" spans="1:14" ht="60.75" customHeight="1" x14ac:dyDescent="0.3">
      <c r="A336" s="61">
        <f t="shared" si="21"/>
        <v>331</v>
      </c>
      <c r="B336" s="40" t="s">
        <v>9902</v>
      </c>
      <c r="C336"/>
      <c r="D336" s="41" t="str">
        <f t="shared" ref="D336:D363" si="22">IF(B336&gt;0,HYPERLINK(CONCATENATE("PDF POUR CONCRETE/",B336,".pdf"),CONCATENATE("Open PDF POUR CONCRETE.",B336)),"")</f>
        <v>Open PDF POUR CONCRETE.POUR CONCRETE 341</v>
      </c>
      <c r="E336" s="38" t="s">
        <v>9963</v>
      </c>
      <c r="F336" s="27" t="s">
        <v>17</v>
      </c>
      <c r="G336" s="27">
        <v>45423</v>
      </c>
      <c r="H336" s="27">
        <v>45587</v>
      </c>
      <c r="I336" s="238" t="s">
        <v>62</v>
      </c>
      <c r="J336" s="238"/>
      <c r="K336" s="238"/>
      <c r="L336" s="238"/>
      <c r="M336" s="238"/>
      <c r="N336" s="12" t="str">
        <f t="shared" si="19"/>
        <v>Open PDF POUR CONCRETE.POUR CONCRETE 341</v>
      </c>
    </row>
    <row r="337" spans="1:14" ht="60.75" customHeight="1" x14ac:dyDescent="0.3">
      <c r="A337" s="61">
        <f t="shared" si="21"/>
        <v>332</v>
      </c>
      <c r="B337" s="40" t="s">
        <v>9903</v>
      </c>
      <c r="C337"/>
      <c r="D337" s="41" t="str">
        <f t="shared" si="22"/>
        <v>Open PDF POUR CONCRETE.POUR CONCRETE 342</v>
      </c>
      <c r="E337" s="38" t="s">
        <v>9962</v>
      </c>
      <c r="F337" s="27" t="s">
        <v>17</v>
      </c>
      <c r="G337" s="27">
        <v>45423</v>
      </c>
      <c r="H337" s="27">
        <v>45587</v>
      </c>
      <c r="I337" s="238" t="s">
        <v>62</v>
      </c>
      <c r="J337" s="238"/>
      <c r="K337" s="238"/>
      <c r="L337" s="238"/>
      <c r="M337" s="238"/>
      <c r="N337" s="12" t="str">
        <f t="shared" si="19"/>
        <v>Open PDF POUR CONCRETE.POUR CONCRETE 342</v>
      </c>
    </row>
    <row r="338" spans="1:14" ht="60.75" customHeight="1" x14ac:dyDescent="0.3">
      <c r="A338" s="61">
        <f t="shared" si="21"/>
        <v>333</v>
      </c>
      <c r="B338" s="40" t="s">
        <v>9904</v>
      </c>
      <c r="C338"/>
      <c r="D338" s="41" t="str">
        <f t="shared" si="22"/>
        <v>Open PDF POUR CONCRETE.POUR CONCRETE 343</v>
      </c>
      <c r="E338" s="38" t="s">
        <v>9961</v>
      </c>
      <c r="F338" s="27" t="s">
        <v>17</v>
      </c>
      <c r="G338" s="27">
        <v>45423</v>
      </c>
      <c r="H338" s="27">
        <v>45587</v>
      </c>
      <c r="I338" s="238" t="s">
        <v>62</v>
      </c>
      <c r="J338" s="238"/>
      <c r="K338" s="238"/>
      <c r="L338" s="238"/>
      <c r="M338" s="238"/>
      <c r="N338" s="12" t="str">
        <f t="shared" si="19"/>
        <v>Open PDF POUR CONCRETE.POUR CONCRETE 343</v>
      </c>
    </row>
    <row r="339" spans="1:14" ht="60.75" customHeight="1" x14ac:dyDescent="0.3">
      <c r="A339" s="61">
        <f t="shared" si="21"/>
        <v>334</v>
      </c>
      <c r="B339" s="40" t="s">
        <v>9905</v>
      </c>
      <c r="C339"/>
      <c r="D339" s="41" t="str">
        <f t="shared" si="22"/>
        <v>Open PDF POUR CONCRETE.POUR CONCRETE 344</v>
      </c>
      <c r="E339" s="38" t="s">
        <v>9960</v>
      </c>
      <c r="F339" s="27" t="s">
        <v>17</v>
      </c>
      <c r="G339" s="27">
        <v>45423</v>
      </c>
      <c r="H339" s="27">
        <v>45423</v>
      </c>
      <c r="I339" s="238" t="s">
        <v>62</v>
      </c>
      <c r="J339" s="238"/>
      <c r="K339" s="238"/>
      <c r="L339" s="238"/>
      <c r="M339" s="238"/>
      <c r="N339" s="12" t="str">
        <f t="shared" si="19"/>
        <v>Open PDF POUR CONCRETE.POUR CONCRETE 344</v>
      </c>
    </row>
    <row r="340" spans="1:14" ht="60.75" customHeight="1" x14ac:dyDescent="0.3">
      <c r="A340" s="61">
        <f t="shared" si="21"/>
        <v>335</v>
      </c>
      <c r="B340" s="40" t="s">
        <v>9906</v>
      </c>
      <c r="C340"/>
      <c r="D340" s="41" t="str">
        <f t="shared" si="22"/>
        <v>Open PDF POUR CONCRETE.POUR CONCRETE 345</v>
      </c>
      <c r="E340" s="38" t="s">
        <v>9959</v>
      </c>
      <c r="F340" s="27" t="s">
        <v>17</v>
      </c>
      <c r="G340" s="27">
        <v>45424</v>
      </c>
      <c r="H340" s="27">
        <v>45587</v>
      </c>
      <c r="I340" s="238" t="s">
        <v>62</v>
      </c>
      <c r="J340" s="238"/>
      <c r="K340" s="238"/>
      <c r="L340" s="238"/>
      <c r="M340" s="238"/>
      <c r="N340" s="12" t="str">
        <f t="shared" si="19"/>
        <v>Open PDF POUR CONCRETE.POUR CONCRETE 345</v>
      </c>
    </row>
    <row r="341" spans="1:14" ht="60.75" customHeight="1" x14ac:dyDescent="0.3">
      <c r="A341" s="61">
        <f t="shared" si="21"/>
        <v>336</v>
      </c>
      <c r="B341" s="40" t="s">
        <v>9907</v>
      </c>
      <c r="C341"/>
      <c r="D341" s="41" t="str">
        <f t="shared" si="22"/>
        <v>Open PDF POUR CONCRETE.POUR CONCRETE 346</v>
      </c>
      <c r="E341" s="38" t="s">
        <v>9958</v>
      </c>
      <c r="F341" s="27" t="s">
        <v>17</v>
      </c>
      <c r="G341" s="27">
        <v>45426</v>
      </c>
      <c r="H341" s="27">
        <v>45587</v>
      </c>
      <c r="I341" s="238" t="s">
        <v>62</v>
      </c>
      <c r="J341" s="238"/>
      <c r="K341" s="238"/>
      <c r="L341" s="238"/>
      <c r="M341" s="238"/>
      <c r="N341" s="12" t="str">
        <f t="shared" si="19"/>
        <v>Open PDF POUR CONCRETE.POUR CONCRETE 346</v>
      </c>
    </row>
    <row r="342" spans="1:14" ht="60.75" customHeight="1" x14ac:dyDescent="0.3">
      <c r="A342" s="61">
        <f t="shared" si="21"/>
        <v>337</v>
      </c>
      <c r="B342" s="40" t="s">
        <v>9908</v>
      </c>
      <c r="C342"/>
      <c r="D342" s="41" t="str">
        <f t="shared" si="22"/>
        <v>Open PDF POUR CONCRETE.POUR CONCRETE 347</v>
      </c>
      <c r="E342" s="38" t="s">
        <v>9957</v>
      </c>
      <c r="F342" s="27" t="s">
        <v>17</v>
      </c>
      <c r="G342" s="27">
        <v>45426</v>
      </c>
      <c r="H342" s="27">
        <v>45587</v>
      </c>
      <c r="I342" s="238" t="s">
        <v>62</v>
      </c>
      <c r="J342" s="238"/>
      <c r="K342" s="238"/>
      <c r="L342" s="238"/>
      <c r="M342" s="238"/>
      <c r="N342" s="12" t="str">
        <f t="shared" si="19"/>
        <v>Open PDF POUR CONCRETE.POUR CONCRETE 347</v>
      </c>
    </row>
    <row r="343" spans="1:14" ht="60.75" customHeight="1" x14ac:dyDescent="0.3">
      <c r="A343" s="61">
        <f t="shared" si="21"/>
        <v>338</v>
      </c>
      <c r="B343" s="40" t="s">
        <v>9909</v>
      </c>
      <c r="C343"/>
      <c r="D343" s="41" t="str">
        <f t="shared" si="22"/>
        <v>Open PDF POUR CONCRETE.POUR CONCRETE 348</v>
      </c>
      <c r="E343" s="38" t="s">
        <v>9956</v>
      </c>
      <c r="F343" s="27" t="s">
        <v>17</v>
      </c>
      <c r="G343" s="27">
        <v>45428</v>
      </c>
      <c r="H343" s="27">
        <v>45428</v>
      </c>
      <c r="I343" s="238" t="s">
        <v>62</v>
      </c>
      <c r="J343" s="238"/>
      <c r="K343" s="238"/>
      <c r="L343" s="238"/>
      <c r="M343" s="238"/>
      <c r="N343" s="12" t="str">
        <f t="shared" si="19"/>
        <v>Open PDF POUR CONCRETE.POUR CONCRETE 348</v>
      </c>
    </row>
    <row r="344" spans="1:14" ht="60.75" customHeight="1" x14ac:dyDescent="0.3">
      <c r="A344" s="61">
        <f t="shared" si="21"/>
        <v>339</v>
      </c>
      <c r="B344" s="40" t="s">
        <v>9910</v>
      </c>
      <c r="C344"/>
      <c r="D344" s="41" t="str">
        <f t="shared" si="22"/>
        <v>Open PDF POUR CONCRETE.POUR CONCRETE 349</v>
      </c>
      <c r="E344" s="38" t="s">
        <v>9955</v>
      </c>
      <c r="F344" s="27" t="s">
        <v>17</v>
      </c>
      <c r="G344" s="27">
        <v>45430</v>
      </c>
      <c r="H344" s="27">
        <v>45430</v>
      </c>
      <c r="I344" s="238" t="s">
        <v>62</v>
      </c>
      <c r="J344" s="238"/>
      <c r="K344" s="238"/>
      <c r="L344" s="238"/>
      <c r="M344" s="238"/>
      <c r="N344" s="12" t="str">
        <f t="shared" si="19"/>
        <v>Open PDF POUR CONCRETE.POUR CONCRETE 349</v>
      </c>
    </row>
    <row r="345" spans="1:14" ht="60.75" customHeight="1" x14ac:dyDescent="0.3">
      <c r="A345" s="61">
        <f t="shared" si="21"/>
        <v>340</v>
      </c>
      <c r="B345" s="40" t="s">
        <v>9911</v>
      </c>
      <c r="C345"/>
      <c r="D345" s="41" t="str">
        <f t="shared" si="22"/>
        <v>Open PDF POUR CONCRETE.POUR CONCRETE 350</v>
      </c>
      <c r="E345" s="38" t="s">
        <v>9954</v>
      </c>
      <c r="F345" s="27" t="s">
        <v>17</v>
      </c>
      <c r="G345" s="27">
        <v>45430</v>
      </c>
      <c r="H345" s="27">
        <v>45430</v>
      </c>
      <c r="I345" s="238" t="s">
        <v>62</v>
      </c>
      <c r="J345" s="238"/>
      <c r="K345" s="238"/>
      <c r="L345" s="238"/>
      <c r="M345" s="238"/>
      <c r="N345" s="12" t="str">
        <f t="shared" si="19"/>
        <v>Open PDF POUR CONCRETE.POUR CONCRETE 350</v>
      </c>
    </row>
    <row r="346" spans="1:14" ht="60.75" customHeight="1" x14ac:dyDescent="0.3">
      <c r="A346" s="61">
        <f t="shared" si="21"/>
        <v>341</v>
      </c>
      <c r="B346" s="40" t="s">
        <v>9912</v>
      </c>
      <c r="C346"/>
      <c r="D346" s="41" t="str">
        <f t="shared" si="22"/>
        <v>Open PDF POUR CONCRETE.POUR CONCRETE 351</v>
      </c>
      <c r="E346" s="38" t="s">
        <v>9953</v>
      </c>
      <c r="F346" s="27" t="s">
        <v>17</v>
      </c>
      <c r="G346" s="27">
        <v>45431</v>
      </c>
      <c r="H346" s="27">
        <v>45431</v>
      </c>
      <c r="I346" s="238" t="s">
        <v>62</v>
      </c>
      <c r="J346" s="238"/>
      <c r="K346" s="238"/>
      <c r="L346" s="238"/>
      <c r="M346" s="238"/>
      <c r="N346" s="12" t="str">
        <f t="shared" si="19"/>
        <v>Open PDF POUR CONCRETE.POUR CONCRETE 351</v>
      </c>
    </row>
    <row r="347" spans="1:14" ht="60.75" customHeight="1" x14ac:dyDescent="0.3">
      <c r="A347" s="61">
        <f t="shared" si="21"/>
        <v>342</v>
      </c>
      <c r="B347" s="40" t="s">
        <v>9913</v>
      </c>
      <c r="C347"/>
      <c r="D347" s="41" t="str">
        <f t="shared" si="22"/>
        <v>Open PDF POUR CONCRETE.POUR CONCRETE 352</v>
      </c>
      <c r="E347" s="38" t="s">
        <v>9952</v>
      </c>
      <c r="F347" s="27" t="s">
        <v>17</v>
      </c>
      <c r="G347" s="27">
        <v>45433</v>
      </c>
      <c r="H347" s="27">
        <v>45433</v>
      </c>
      <c r="I347" s="238" t="s">
        <v>62</v>
      </c>
      <c r="J347" s="238"/>
      <c r="K347" s="238"/>
      <c r="L347" s="238"/>
      <c r="M347" s="238"/>
      <c r="N347" s="12" t="str">
        <f t="shared" si="19"/>
        <v>Open PDF POUR CONCRETE.POUR CONCRETE 352</v>
      </c>
    </row>
    <row r="348" spans="1:14" ht="60.75" customHeight="1" x14ac:dyDescent="0.3">
      <c r="A348" s="61">
        <f t="shared" si="21"/>
        <v>343</v>
      </c>
      <c r="B348" s="40" t="s">
        <v>9914</v>
      </c>
      <c r="C348"/>
      <c r="D348" s="41" t="str">
        <f t="shared" si="22"/>
        <v>Open PDF POUR CONCRETE.POUR CONCRETE 353</v>
      </c>
      <c r="E348" s="38" t="s">
        <v>9951</v>
      </c>
      <c r="F348" s="27" t="s">
        <v>17</v>
      </c>
      <c r="G348" s="27">
        <v>45433</v>
      </c>
      <c r="H348" s="27">
        <v>45433</v>
      </c>
      <c r="I348" s="238" t="s">
        <v>62</v>
      </c>
      <c r="J348" s="238"/>
      <c r="K348" s="238"/>
      <c r="L348" s="238"/>
      <c r="M348" s="238"/>
      <c r="N348" s="12" t="str">
        <f t="shared" si="19"/>
        <v>Open PDF POUR CONCRETE.POUR CONCRETE 353</v>
      </c>
    </row>
    <row r="349" spans="1:14" ht="60.75" customHeight="1" x14ac:dyDescent="0.3">
      <c r="A349" s="61">
        <f t="shared" si="21"/>
        <v>344</v>
      </c>
      <c r="B349" s="40" t="s">
        <v>9915</v>
      </c>
      <c r="C349"/>
      <c r="D349" s="41" t="str">
        <f t="shared" si="22"/>
        <v>Open PDF POUR CONCRETE.POUR CONCRETE 354</v>
      </c>
      <c r="E349" s="38" t="s">
        <v>9950</v>
      </c>
      <c r="F349" s="27" t="s">
        <v>17</v>
      </c>
      <c r="G349" s="27">
        <v>45433</v>
      </c>
      <c r="H349" s="27">
        <v>45433</v>
      </c>
      <c r="I349" s="238" t="s">
        <v>62</v>
      </c>
      <c r="J349" s="238"/>
      <c r="K349" s="238"/>
      <c r="L349" s="238"/>
      <c r="M349" s="238"/>
      <c r="N349" s="12" t="str">
        <f t="shared" si="19"/>
        <v>Open PDF POUR CONCRETE.POUR CONCRETE 354</v>
      </c>
    </row>
    <row r="350" spans="1:14" ht="60.75" customHeight="1" x14ac:dyDescent="0.3">
      <c r="A350" s="61">
        <f t="shared" si="21"/>
        <v>345</v>
      </c>
      <c r="B350" s="40" t="s">
        <v>9916</v>
      </c>
      <c r="C350"/>
      <c r="D350" s="41" t="str">
        <f t="shared" si="22"/>
        <v>Open PDF POUR CONCRETE.POUR CONCRETE 355</v>
      </c>
      <c r="E350" s="38" t="s">
        <v>9949</v>
      </c>
      <c r="F350" s="27" t="s">
        <v>17</v>
      </c>
      <c r="G350" s="27">
        <v>45433</v>
      </c>
      <c r="H350" s="27">
        <v>45433</v>
      </c>
      <c r="I350" s="238" t="s">
        <v>62</v>
      </c>
      <c r="J350" s="238"/>
      <c r="K350" s="238"/>
      <c r="L350" s="238"/>
      <c r="M350" s="238"/>
      <c r="N350" s="12" t="str">
        <f t="shared" si="19"/>
        <v>Open PDF POUR CONCRETE.POUR CONCRETE 355</v>
      </c>
    </row>
    <row r="351" spans="1:14" ht="60.75" customHeight="1" x14ac:dyDescent="0.3">
      <c r="A351" s="61">
        <f t="shared" si="21"/>
        <v>346</v>
      </c>
      <c r="B351" s="40" t="s">
        <v>9917</v>
      </c>
      <c r="C351"/>
      <c r="D351" s="41" t="str">
        <f t="shared" si="22"/>
        <v>Open PDF POUR CONCRETE.POUR CONCRETE 356</v>
      </c>
      <c r="E351" s="38" t="s">
        <v>9948</v>
      </c>
      <c r="F351" s="27" t="s">
        <v>17</v>
      </c>
      <c r="G351" s="27">
        <v>45433</v>
      </c>
      <c r="H351" s="27">
        <v>45433</v>
      </c>
      <c r="I351" s="238" t="s">
        <v>62</v>
      </c>
      <c r="J351" s="238"/>
      <c r="K351" s="238"/>
      <c r="L351" s="238"/>
      <c r="M351" s="238"/>
      <c r="N351" s="12" t="str">
        <f t="shared" si="19"/>
        <v>Open PDF POUR CONCRETE.POUR CONCRETE 356</v>
      </c>
    </row>
    <row r="352" spans="1:14" ht="60.75" customHeight="1" x14ac:dyDescent="0.3">
      <c r="A352" s="61">
        <f t="shared" si="21"/>
        <v>347</v>
      </c>
      <c r="B352" s="40" t="s">
        <v>9918</v>
      </c>
      <c r="C352"/>
      <c r="D352" s="41" t="str">
        <f t="shared" si="22"/>
        <v>Open PDF POUR CONCRETE.POUR CONCRETE 357</v>
      </c>
      <c r="E352" s="38" t="s">
        <v>9947</v>
      </c>
      <c r="F352" s="27" t="s">
        <v>17</v>
      </c>
      <c r="G352" s="27">
        <v>45434</v>
      </c>
      <c r="H352" s="27">
        <v>45584</v>
      </c>
      <c r="I352" s="238" t="s">
        <v>62</v>
      </c>
      <c r="J352" s="238"/>
      <c r="K352" s="238"/>
      <c r="L352" s="238"/>
      <c r="M352" s="238"/>
      <c r="N352" s="12" t="str">
        <f t="shared" si="19"/>
        <v>Open PDF POUR CONCRETE.POUR CONCRETE 357</v>
      </c>
    </row>
    <row r="353" spans="1:14" ht="60.75" customHeight="1" x14ac:dyDescent="0.3">
      <c r="A353" s="61">
        <f t="shared" si="21"/>
        <v>348</v>
      </c>
      <c r="B353" s="40" t="s">
        <v>9919</v>
      </c>
      <c r="C353"/>
      <c r="D353" s="41" t="str">
        <f t="shared" si="22"/>
        <v>Open PDF POUR CONCRETE.POUR CONCRETE 358</v>
      </c>
      <c r="E353" s="38" t="s">
        <v>9946</v>
      </c>
      <c r="F353" s="27" t="s">
        <v>17</v>
      </c>
      <c r="G353" s="27">
        <v>45438</v>
      </c>
      <c r="H353" s="27">
        <v>45587</v>
      </c>
      <c r="I353" s="238" t="s">
        <v>62</v>
      </c>
      <c r="J353" s="238"/>
      <c r="K353" s="238"/>
      <c r="L353" s="238"/>
      <c r="M353" s="238"/>
      <c r="N353" s="12" t="str">
        <f t="shared" si="19"/>
        <v>Open PDF POUR CONCRETE.POUR CONCRETE 358</v>
      </c>
    </row>
    <row r="354" spans="1:14" ht="60.75" customHeight="1" x14ac:dyDescent="0.3">
      <c r="A354" s="61">
        <f t="shared" si="21"/>
        <v>349</v>
      </c>
      <c r="B354" s="40" t="s">
        <v>9920</v>
      </c>
      <c r="C354"/>
      <c r="D354" s="41" t="str">
        <f t="shared" si="22"/>
        <v>Open PDF POUR CONCRETE.POUR CONCRETE 359</v>
      </c>
      <c r="E354" s="38" t="s">
        <v>9945</v>
      </c>
      <c r="F354" s="27" t="s">
        <v>17</v>
      </c>
      <c r="G354" s="27">
        <v>45439</v>
      </c>
      <c r="H354" s="27">
        <v>45587</v>
      </c>
      <c r="I354" s="238" t="s">
        <v>62</v>
      </c>
      <c r="J354" s="238"/>
      <c r="K354" s="238"/>
      <c r="L354" s="238"/>
      <c r="M354" s="238"/>
      <c r="N354" s="12" t="str">
        <f t="shared" si="19"/>
        <v>Open PDF POUR CONCRETE.POUR CONCRETE 359</v>
      </c>
    </row>
    <row r="355" spans="1:14" ht="60.75" customHeight="1" x14ac:dyDescent="0.3">
      <c r="A355" s="61">
        <f t="shared" si="21"/>
        <v>350</v>
      </c>
      <c r="B355" s="40" t="s">
        <v>9921</v>
      </c>
      <c r="C355"/>
      <c r="D355" s="41" t="str">
        <f t="shared" si="22"/>
        <v>Open PDF POUR CONCRETE.POUR CONCRETE 360</v>
      </c>
      <c r="E355" s="38" t="s">
        <v>9944</v>
      </c>
      <c r="F355" s="27" t="s">
        <v>17</v>
      </c>
      <c r="G355" s="27">
        <v>45439</v>
      </c>
      <c r="H355" s="27">
        <v>45439</v>
      </c>
      <c r="I355" s="238" t="s">
        <v>62</v>
      </c>
      <c r="J355" s="238"/>
      <c r="K355" s="238"/>
      <c r="L355" s="238"/>
      <c r="M355" s="238"/>
      <c r="N355" s="12" t="str">
        <f t="shared" ref="N355:N418" si="23">IF(B355&gt;0,HYPERLINK(CONCATENATE("PDF POUR CONCRETE/",B355,".pdf"),CONCATENATE("Open PDF POUR CONCRETE.",B355)),"")</f>
        <v>Open PDF POUR CONCRETE.POUR CONCRETE 360</v>
      </c>
    </row>
    <row r="356" spans="1:14" ht="60.75" customHeight="1" x14ac:dyDescent="0.3">
      <c r="A356" s="61">
        <f t="shared" si="21"/>
        <v>351</v>
      </c>
      <c r="B356" s="40" t="s">
        <v>9922</v>
      </c>
      <c r="C356"/>
      <c r="D356" s="41" t="str">
        <f t="shared" si="22"/>
        <v>Open PDF POUR CONCRETE.POUR CONCRETE 361</v>
      </c>
      <c r="E356" s="38" t="s">
        <v>9943</v>
      </c>
      <c r="F356" s="27" t="s">
        <v>17</v>
      </c>
      <c r="G356" s="27">
        <v>45439</v>
      </c>
      <c r="H356" s="27">
        <v>45587</v>
      </c>
      <c r="I356" s="238" t="s">
        <v>62</v>
      </c>
      <c r="J356" s="238"/>
      <c r="K356" s="238"/>
      <c r="L356" s="238"/>
      <c r="M356" s="238"/>
      <c r="N356" s="12" t="str">
        <f t="shared" si="23"/>
        <v>Open PDF POUR CONCRETE.POUR CONCRETE 361</v>
      </c>
    </row>
    <row r="357" spans="1:14" ht="60.75" customHeight="1" x14ac:dyDescent="0.3">
      <c r="A357" s="61">
        <f t="shared" si="21"/>
        <v>352</v>
      </c>
      <c r="B357" s="40" t="s">
        <v>9923</v>
      </c>
      <c r="C357"/>
      <c r="D357" s="41" t="str">
        <f t="shared" si="22"/>
        <v>Open PDF POUR CONCRETE.POUR CONCRETE 362</v>
      </c>
      <c r="E357" s="38" t="s">
        <v>9942</v>
      </c>
      <c r="F357" s="27" t="s">
        <v>17</v>
      </c>
      <c r="G357" s="27">
        <v>45439</v>
      </c>
      <c r="H357" s="27">
        <v>45439</v>
      </c>
      <c r="I357" s="238" t="s">
        <v>62</v>
      </c>
      <c r="J357" s="238"/>
      <c r="K357" s="238"/>
      <c r="L357" s="238"/>
      <c r="M357" s="238"/>
      <c r="N357" s="12" t="str">
        <f t="shared" si="23"/>
        <v>Open PDF POUR CONCRETE.POUR CONCRETE 362</v>
      </c>
    </row>
    <row r="358" spans="1:14" ht="60.75" customHeight="1" x14ac:dyDescent="0.3">
      <c r="A358" s="61">
        <f t="shared" si="21"/>
        <v>353</v>
      </c>
      <c r="B358" s="40" t="s">
        <v>9924</v>
      </c>
      <c r="C358"/>
      <c r="D358" s="41" t="str">
        <f t="shared" si="22"/>
        <v>Open PDF POUR CONCRETE.POUR CONCRETE 363</v>
      </c>
      <c r="E358" s="38" t="s">
        <v>9941</v>
      </c>
      <c r="F358" s="27" t="s">
        <v>17</v>
      </c>
      <c r="G358" s="27">
        <v>45441</v>
      </c>
      <c r="H358" s="27">
        <v>45441</v>
      </c>
      <c r="I358" s="238" t="s">
        <v>26</v>
      </c>
      <c r="J358" s="238"/>
      <c r="K358" s="238"/>
      <c r="L358" s="238"/>
      <c r="M358" s="238"/>
      <c r="N358" s="12" t="str">
        <f t="shared" si="23"/>
        <v>Open PDF POUR CONCRETE.POUR CONCRETE 363</v>
      </c>
    </row>
    <row r="359" spans="1:14" ht="60.75" customHeight="1" x14ac:dyDescent="0.3">
      <c r="A359" s="61">
        <f t="shared" si="21"/>
        <v>354</v>
      </c>
      <c r="B359" s="40" t="s">
        <v>9925</v>
      </c>
      <c r="C359"/>
      <c r="D359" s="41" t="str">
        <f t="shared" si="22"/>
        <v>Open PDF POUR CONCRETE.POUR CONCRETE 364</v>
      </c>
      <c r="E359" s="38" t="s">
        <v>9940</v>
      </c>
      <c r="F359" s="27" t="s">
        <v>17</v>
      </c>
      <c r="G359" s="27">
        <v>45441</v>
      </c>
      <c r="H359" s="27">
        <v>45441</v>
      </c>
      <c r="I359" s="238" t="s">
        <v>26</v>
      </c>
      <c r="J359" s="238"/>
      <c r="K359" s="238"/>
      <c r="L359" s="238"/>
      <c r="M359" s="238"/>
      <c r="N359" s="12" t="str">
        <f t="shared" si="23"/>
        <v>Open PDF POUR CONCRETE.POUR CONCRETE 364</v>
      </c>
    </row>
    <row r="360" spans="1:14" ht="60.75" customHeight="1" x14ac:dyDescent="0.3">
      <c r="A360" s="61">
        <f t="shared" si="21"/>
        <v>355</v>
      </c>
      <c r="B360" s="40" t="s">
        <v>9926</v>
      </c>
      <c r="C360"/>
      <c r="D360" s="41" t="str">
        <f t="shared" si="22"/>
        <v>Open PDF POUR CONCRETE.POUR CONCRETE 365</v>
      </c>
      <c r="E360" s="38" t="s">
        <v>9939</v>
      </c>
      <c r="F360" s="27" t="s">
        <v>17</v>
      </c>
      <c r="G360" s="27">
        <v>45441</v>
      </c>
      <c r="H360" s="27">
        <v>45441</v>
      </c>
      <c r="I360" s="238" t="s">
        <v>26</v>
      </c>
      <c r="J360" s="238"/>
      <c r="K360" s="238"/>
      <c r="L360" s="238"/>
      <c r="M360" s="238"/>
      <c r="N360" s="12" t="str">
        <f t="shared" si="23"/>
        <v>Open PDF POUR CONCRETE.POUR CONCRETE 365</v>
      </c>
    </row>
    <row r="361" spans="1:14" ht="60.75" customHeight="1" x14ac:dyDescent="0.3">
      <c r="A361" s="61">
        <f t="shared" si="21"/>
        <v>356</v>
      </c>
      <c r="B361" s="40" t="s">
        <v>9927</v>
      </c>
      <c r="C361"/>
      <c r="D361" s="41" t="str">
        <f t="shared" si="22"/>
        <v>Open PDF POUR CONCRETE.POUR CONCRETE 366</v>
      </c>
      <c r="E361" s="38" t="s">
        <v>9938</v>
      </c>
      <c r="F361" s="27" t="s">
        <v>17</v>
      </c>
      <c r="G361" s="27">
        <v>45442</v>
      </c>
      <c r="H361" s="27">
        <v>45442</v>
      </c>
      <c r="I361" s="238" t="s">
        <v>26</v>
      </c>
      <c r="J361" s="238"/>
      <c r="K361" s="238"/>
      <c r="L361" s="238"/>
      <c r="M361" s="238"/>
      <c r="N361" s="12" t="str">
        <f t="shared" si="23"/>
        <v>Open PDF POUR CONCRETE.POUR CONCRETE 366</v>
      </c>
    </row>
    <row r="362" spans="1:14" ht="60.75" customHeight="1" x14ac:dyDescent="0.3">
      <c r="A362" s="61">
        <f t="shared" si="21"/>
        <v>357</v>
      </c>
      <c r="B362" s="40" t="s">
        <v>9928</v>
      </c>
      <c r="C362"/>
      <c r="D362" s="41" t="str">
        <f t="shared" si="22"/>
        <v>Open PDF POUR CONCRETE.POUR CONCRETE 367</v>
      </c>
      <c r="E362" s="38" t="s">
        <v>9937</v>
      </c>
      <c r="F362" s="27" t="s">
        <v>17</v>
      </c>
      <c r="G362" s="27">
        <v>45442</v>
      </c>
      <c r="H362" s="27">
        <v>45442</v>
      </c>
      <c r="I362" s="238" t="s">
        <v>26</v>
      </c>
      <c r="J362" s="238"/>
      <c r="K362" s="238"/>
      <c r="L362" s="238"/>
      <c r="M362" s="238"/>
      <c r="N362" s="12" t="str">
        <f t="shared" si="23"/>
        <v>Open PDF POUR CONCRETE.POUR CONCRETE 367</v>
      </c>
    </row>
    <row r="363" spans="1:14" ht="60.75" customHeight="1" x14ac:dyDescent="0.3">
      <c r="A363" s="61">
        <f t="shared" si="21"/>
        <v>358</v>
      </c>
      <c r="B363" s="40" t="s">
        <v>9929</v>
      </c>
      <c r="C363"/>
      <c r="D363" s="41" t="str">
        <f t="shared" si="22"/>
        <v>Open PDF POUR CONCRETE.POUR CONCRETE 368</v>
      </c>
      <c r="E363" s="38" t="s">
        <v>9936</v>
      </c>
      <c r="F363" s="27" t="s">
        <v>17</v>
      </c>
      <c r="G363" s="27">
        <v>45442</v>
      </c>
      <c r="H363" s="27">
        <v>45442</v>
      </c>
      <c r="I363" s="238" t="s">
        <v>62</v>
      </c>
      <c r="J363" s="238"/>
      <c r="K363" s="238"/>
      <c r="L363" s="238"/>
      <c r="M363" s="238"/>
      <c r="N363" s="12" t="str">
        <f t="shared" si="23"/>
        <v>Open PDF POUR CONCRETE.POUR CONCRETE 368</v>
      </c>
    </row>
    <row r="364" spans="1:14" ht="60.75" customHeight="1" x14ac:dyDescent="0.3">
      <c r="A364" s="61">
        <f t="shared" si="21"/>
        <v>359</v>
      </c>
      <c r="B364" s="40" t="s">
        <v>9930</v>
      </c>
      <c r="C364"/>
      <c r="D364" s="41" t="str">
        <f t="shared" ref="D364:D427" si="24">IF(B364&gt;0,HYPERLINK(CONCATENATE("PDF POUR CONCRETE/",B364,".pdf"),CONCATENATE("Open PDF POUR CONCRETE.",B364)),"")</f>
        <v>Open PDF POUR CONCRETE.POUR CONCRETE 369</v>
      </c>
      <c r="E364" s="38" t="s">
        <v>9935</v>
      </c>
      <c r="F364" s="27" t="s">
        <v>17</v>
      </c>
      <c r="G364" s="27">
        <v>45444</v>
      </c>
      <c r="H364" s="27">
        <v>45444</v>
      </c>
      <c r="I364" s="238" t="s">
        <v>62</v>
      </c>
      <c r="J364" s="238"/>
      <c r="K364" s="238"/>
      <c r="L364" s="238"/>
      <c r="M364" s="238"/>
      <c r="N364" s="12" t="str">
        <f t="shared" si="23"/>
        <v>Open PDF POUR CONCRETE.POUR CONCRETE 369</v>
      </c>
    </row>
    <row r="365" spans="1:14" ht="60.75" customHeight="1" x14ac:dyDescent="0.3">
      <c r="A365" s="61">
        <f t="shared" si="21"/>
        <v>360</v>
      </c>
      <c r="B365" s="40" t="s">
        <v>9931</v>
      </c>
      <c r="C365"/>
      <c r="D365" s="41" t="str">
        <f t="shared" si="24"/>
        <v>Open PDF POUR CONCRETE.POUR CONCRETE 370</v>
      </c>
      <c r="E365" s="38" t="s">
        <v>9934</v>
      </c>
      <c r="F365" s="27" t="s">
        <v>17</v>
      </c>
      <c r="G365" s="27">
        <v>45445</v>
      </c>
      <c r="H365" s="27">
        <v>45623</v>
      </c>
      <c r="I365" s="238" t="s">
        <v>62</v>
      </c>
      <c r="J365" s="238"/>
      <c r="K365" s="238"/>
      <c r="L365" s="238"/>
      <c r="M365" s="238"/>
      <c r="N365" s="12" t="str">
        <f t="shared" si="23"/>
        <v>Open PDF POUR CONCRETE.POUR CONCRETE 370</v>
      </c>
    </row>
    <row r="366" spans="1:14" ht="60.75" customHeight="1" x14ac:dyDescent="0.3">
      <c r="A366" s="61">
        <f t="shared" si="21"/>
        <v>361</v>
      </c>
      <c r="B366" s="40" t="s">
        <v>9932</v>
      </c>
      <c r="C366"/>
      <c r="D366" s="41" t="str">
        <f t="shared" si="24"/>
        <v>Open PDF POUR CONCRETE.POUR CONCRETE 371</v>
      </c>
      <c r="E366" s="38" t="s">
        <v>9933</v>
      </c>
      <c r="F366" s="27" t="s">
        <v>17</v>
      </c>
      <c r="G366" s="27">
        <v>45445</v>
      </c>
      <c r="H366" s="27">
        <v>45446</v>
      </c>
      <c r="I366" s="238" t="s">
        <v>62</v>
      </c>
      <c r="J366" s="238"/>
      <c r="K366" s="238"/>
      <c r="L366" s="238"/>
      <c r="M366" s="238"/>
      <c r="N366" s="12" t="str">
        <f t="shared" si="23"/>
        <v>Open PDF POUR CONCRETE.POUR CONCRETE 371</v>
      </c>
    </row>
    <row r="367" spans="1:14" ht="60.75" customHeight="1" x14ac:dyDescent="0.3">
      <c r="A367" s="61">
        <f t="shared" si="21"/>
        <v>362</v>
      </c>
      <c r="B367" s="40" t="s">
        <v>10050</v>
      </c>
      <c r="C367"/>
      <c r="D367" s="41" t="str">
        <f t="shared" si="24"/>
        <v>Open PDF POUR CONCRETE.POUR CONCRETE 372</v>
      </c>
      <c r="E367" s="38" t="s">
        <v>10142</v>
      </c>
      <c r="F367" s="27" t="s">
        <v>17</v>
      </c>
      <c r="G367" s="27">
        <v>45446</v>
      </c>
      <c r="H367" s="27">
        <v>45446</v>
      </c>
      <c r="I367" s="238" t="s">
        <v>62</v>
      </c>
      <c r="J367" s="238"/>
      <c r="K367" s="238"/>
      <c r="L367" s="238"/>
      <c r="M367" s="238"/>
      <c r="N367" s="12" t="str">
        <f t="shared" si="23"/>
        <v>Open PDF POUR CONCRETE.POUR CONCRETE 372</v>
      </c>
    </row>
    <row r="368" spans="1:14" ht="60.75" customHeight="1" x14ac:dyDescent="0.3">
      <c r="A368" s="61">
        <f t="shared" si="21"/>
        <v>363</v>
      </c>
      <c r="B368" s="40" t="s">
        <v>10051</v>
      </c>
      <c r="C368"/>
      <c r="D368" s="41" t="str">
        <f t="shared" si="24"/>
        <v>Open PDF POUR CONCRETE.POUR CONCRETE 373</v>
      </c>
      <c r="E368" s="38" t="s">
        <v>10143</v>
      </c>
      <c r="F368" s="27" t="s">
        <v>17</v>
      </c>
      <c r="G368" s="27">
        <v>45446</v>
      </c>
      <c r="H368" s="27">
        <v>45446</v>
      </c>
      <c r="I368" s="238" t="s">
        <v>26</v>
      </c>
      <c r="J368" s="238"/>
      <c r="K368" s="238"/>
      <c r="L368" s="238"/>
      <c r="M368" s="238"/>
      <c r="N368" s="12" t="str">
        <f t="shared" si="23"/>
        <v>Open PDF POUR CONCRETE.POUR CONCRETE 373</v>
      </c>
    </row>
    <row r="369" spans="1:14" ht="60.75" customHeight="1" x14ac:dyDescent="0.3">
      <c r="A369" s="61">
        <f t="shared" si="21"/>
        <v>364</v>
      </c>
      <c r="B369" s="40" t="s">
        <v>10052</v>
      </c>
      <c r="C369"/>
      <c r="D369" s="41" t="str">
        <f t="shared" si="24"/>
        <v>Open PDF POUR CONCRETE.POUR CONCRETE 374</v>
      </c>
      <c r="E369" s="38" t="s">
        <v>10144</v>
      </c>
      <c r="F369" s="27" t="s">
        <v>17</v>
      </c>
      <c r="G369" s="27">
        <v>45447</v>
      </c>
      <c r="H369" s="27">
        <v>45447</v>
      </c>
      <c r="I369" s="238" t="s">
        <v>26</v>
      </c>
      <c r="J369" s="238"/>
      <c r="K369" s="238"/>
      <c r="L369" s="238"/>
      <c r="M369" s="238"/>
      <c r="N369" s="12" t="str">
        <f t="shared" si="23"/>
        <v>Open PDF POUR CONCRETE.POUR CONCRETE 374</v>
      </c>
    </row>
    <row r="370" spans="1:14" ht="60.75" customHeight="1" x14ac:dyDescent="0.3">
      <c r="A370" s="61">
        <f t="shared" si="21"/>
        <v>365</v>
      </c>
      <c r="B370" s="40" t="s">
        <v>10053</v>
      </c>
      <c r="C370"/>
      <c r="D370" s="41" t="str">
        <f t="shared" si="24"/>
        <v>Open PDF POUR CONCRETE.POUR CONCRETE 375</v>
      </c>
      <c r="E370" s="38" t="s">
        <v>10145</v>
      </c>
      <c r="F370" s="27" t="s">
        <v>17</v>
      </c>
      <c r="G370" s="27">
        <v>45448</v>
      </c>
      <c r="H370" s="27"/>
      <c r="I370" s="238" t="s">
        <v>26</v>
      </c>
      <c r="J370" s="238"/>
      <c r="K370" s="238"/>
      <c r="L370" s="238"/>
      <c r="M370" s="238"/>
      <c r="N370" s="12" t="str">
        <f t="shared" si="23"/>
        <v>Open PDF POUR CONCRETE.POUR CONCRETE 375</v>
      </c>
    </row>
    <row r="371" spans="1:14" ht="60.75" customHeight="1" x14ac:dyDescent="0.3">
      <c r="A371" s="61">
        <f t="shared" si="21"/>
        <v>366</v>
      </c>
      <c r="B371" s="40" t="s">
        <v>10054</v>
      </c>
      <c r="C371"/>
      <c r="D371" s="41" t="str">
        <f t="shared" si="24"/>
        <v>Open PDF POUR CONCRETE.POUR CONCRETE 376</v>
      </c>
      <c r="E371" s="38" t="s">
        <v>10146</v>
      </c>
      <c r="F371" s="27" t="s">
        <v>17</v>
      </c>
      <c r="G371" s="27">
        <v>45448</v>
      </c>
      <c r="H371" s="27">
        <v>45448</v>
      </c>
      <c r="I371" s="238" t="s">
        <v>62</v>
      </c>
      <c r="J371" s="238"/>
      <c r="K371" s="238"/>
      <c r="L371" s="238"/>
      <c r="M371" s="238"/>
      <c r="N371" s="12" t="str">
        <f t="shared" si="23"/>
        <v>Open PDF POUR CONCRETE.POUR CONCRETE 376</v>
      </c>
    </row>
    <row r="372" spans="1:14" ht="60.75" customHeight="1" x14ac:dyDescent="0.3">
      <c r="A372" s="61">
        <f t="shared" si="21"/>
        <v>367</v>
      </c>
      <c r="B372" s="40" t="s">
        <v>10055</v>
      </c>
      <c r="C372"/>
      <c r="D372" s="41" t="str">
        <f t="shared" si="24"/>
        <v>Open PDF POUR CONCRETE.POUR CONCRETE 377</v>
      </c>
      <c r="E372" s="38" t="s">
        <v>10147</v>
      </c>
      <c r="F372" s="27" t="s">
        <v>17</v>
      </c>
      <c r="G372" s="27">
        <v>45448</v>
      </c>
      <c r="H372" s="27">
        <v>45449</v>
      </c>
      <c r="I372" s="238" t="s">
        <v>26</v>
      </c>
      <c r="J372" s="238"/>
      <c r="K372" s="238"/>
      <c r="L372" s="238"/>
      <c r="M372" s="238"/>
      <c r="N372" s="12" t="str">
        <f t="shared" si="23"/>
        <v>Open PDF POUR CONCRETE.POUR CONCRETE 377</v>
      </c>
    </row>
    <row r="373" spans="1:14" ht="60.75" customHeight="1" x14ac:dyDescent="0.3">
      <c r="A373" s="61">
        <f t="shared" si="21"/>
        <v>368</v>
      </c>
      <c r="B373" s="40" t="s">
        <v>10056</v>
      </c>
      <c r="C373"/>
      <c r="D373" s="41" t="str">
        <f t="shared" si="24"/>
        <v>Open PDF POUR CONCRETE.POUR CONCRETE 378</v>
      </c>
      <c r="E373" s="38" t="s">
        <v>10148</v>
      </c>
      <c r="F373" s="27" t="s">
        <v>17</v>
      </c>
      <c r="G373" s="27">
        <v>45449</v>
      </c>
      <c r="H373" s="27">
        <v>45449</v>
      </c>
      <c r="I373" s="238" t="s">
        <v>26</v>
      </c>
      <c r="J373" s="238"/>
      <c r="K373" s="238"/>
      <c r="L373" s="238"/>
      <c r="M373" s="238"/>
      <c r="N373" s="12" t="str">
        <f t="shared" si="23"/>
        <v>Open PDF POUR CONCRETE.POUR CONCRETE 378</v>
      </c>
    </row>
    <row r="374" spans="1:14" ht="60.75" customHeight="1" x14ac:dyDescent="0.3">
      <c r="A374" s="61">
        <f t="shared" si="21"/>
        <v>369</v>
      </c>
      <c r="B374" s="40" t="s">
        <v>10057</v>
      </c>
      <c r="C374"/>
      <c r="D374" s="41" t="str">
        <f t="shared" si="24"/>
        <v>Open PDF POUR CONCRETE.POUR CONCRETE 379</v>
      </c>
      <c r="E374" s="38" t="s">
        <v>10149</v>
      </c>
      <c r="F374" s="27" t="s">
        <v>17</v>
      </c>
      <c r="G374" s="27">
        <v>45449</v>
      </c>
      <c r="H374" s="27">
        <v>45449</v>
      </c>
      <c r="I374" s="238" t="s">
        <v>26</v>
      </c>
      <c r="J374" s="238"/>
      <c r="K374" s="238"/>
      <c r="L374" s="238"/>
      <c r="M374" s="238"/>
      <c r="N374" s="12" t="str">
        <f t="shared" si="23"/>
        <v>Open PDF POUR CONCRETE.POUR CONCRETE 379</v>
      </c>
    </row>
    <row r="375" spans="1:14" ht="60.75" customHeight="1" x14ac:dyDescent="0.3">
      <c r="A375" s="61">
        <f t="shared" si="21"/>
        <v>370</v>
      </c>
      <c r="B375" s="40" t="s">
        <v>10058</v>
      </c>
      <c r="C375"/>
      <c r="D375" s="41" t="str">
        <f t="shared" si="24"/>
        <v>Open PDF POUR CONCRETE.POUR CONCRETE 380</v>
      </c>
      <c r="E375" s="38" t="s">
        <v>10150</v>
      </c>
      <c r="F375" s="27" t="s">
        <v>17</v>
      </c>
      <c r="G375" s="27">
        <v>45449</v>
      </c>
      <c r="H375" s="27">
        <v>45449</v>
      </c>
      <c r="I375" s="238" t="s">
        <v>62</v>
      </c>
      <c r="J375" s="238"/>
      <c r="K375" s="238"/>
      <c r="L375" s="238"/>
      <c r="M375" s="238"/>
      <c r="N375" s="12" t="str">
        <f t="shared" si="23"/>
        <v>Open PDF POUR CONCRETE.POUR CONCRETE 380</v>
      </c>
    </row>
    <row r="376" spans="1:14" ht="60.75" customHeight="1" x14ac:dyDescent="0.3">
      <c r="A376" s="61">
        <f t="shared" si="21"/>
        <v>371</v>
      </c>
      <c r="B376" s="40" t="s">
        <v>10059</v>
      </c>
      <c r="C376"/>
      <c r="D376" s="41" t="str">
        <f t="shared" si="24"/>
        <v>Open PDF POUR CONCRETE.POUR CONCRETE 381</v>
      </c>
      <c r="E376" s="38" t="s">
        <v>10151</v>
      </c>
      <c r="F376" s="27" t="s">
        <v>17</v>
      </c>
      <c r="G376" s="27">
        <v>45449</v>
      </c>
      <c r="H376" s="27">
        <v>45449</v>
      </c>
      <c r="I376" s="238" t="s">
        <v>62</v>
      </c>
      <c r="J376" s="238"/>
      <c r="K376" s="238"/>
      <c r="L376" s="238"/>
      <c r="M376" s="238"/>
      <c r="N376" s="12" t="str">
        <f t="shared" si="23"/>
        <v>Open PDF POUR CONCRETE.POUR CONCRETE 381</v>
      </c>
    </row>
    <row r="377" spans="1:14" ht="60.75" customHeight="1" x14ac:dyDescent="0.3">
      <c r="A377" s="61">
        <f t="shared" si="21"/>
        <v>372</v>
      </c>
      <c r="B377" s="40" t="s">
        <v>10060</v>
      </c>
      <c r="C377"/>
      <c r="D377" s="41" t="str">
        <f t="shared" si="24"/>
        <v>Open PDF POUR CONCRETE.POUR CONCRETE 382</v>
      </c>
      <c r="E377" s="38" t="s">
        <v>10152</v>
      </c>
      <c r="F377" s="27" t="s">
        <v>17</v>
      </c>
      <c r="G377" s="27">
        <v>45451</v>
      </c>
      <c r="H377" s="27">
        <v>45451</v>
      </c>
      <c r="I377" s="238" t="s">
        <v>26</v>
      </c>
      <c r="J377" s="238"/>
      <c r="K377" s="238"/>
      <c r="L377" s="238"/>
      <c r="M377" s="238"/>
      <c r="N377" s="12" t="str">
        <f t="shared" si="23"/>
        <v>Open PDF POUR CONCRETE.POUR CONCRETE 382</v>
      </c>
    </row>
    <row r="378" spans="1:14" ht="60.75" customHeight="1" x14ac:dyDescent="0.3">
      <c r="A378" s="61">
        <f t="shared" si="21"/>
        <v>373</v>
      </c>
      <c r="B378" s="40" t="s">
        <v>10061</v>
      </c>
      <c r="C378"/>
      <c r="D378" s="41" t="str">
        <f t="shared" si="24"/>
        <v>Open PDF POUR CONCRETE.POUR CONCRETE 383</v>
      </c>
      <c r="E378" s="38" t="s">
        <v>10153</v>
      </c>
      <c r="F378" s="27" t="s">
        <v>17</v>
      </c>
      <c r="G378" s="27">
        <v>45452</v>
      </c>
      <c r="H378" s="27">
        <v>45623</v>
      </c>
      <c r="I378" s="238" t="s">
        <v>62</v>
      </c>
      <c r="J378" s="238"/>
      <c r="K378" s="238"/>
      <c r="L378" s="238"/>
      <c r="M378" s="238"/>
      <c r="N378" s="12" t="str">
        <f t="shared" si="23"/>
        <v>Open PDF POUR CONCRETE.POUR CONCRETE 383</v>
      </c>
    </row>
    <row r="379" spans="1:14" ht="60.75" customHeight="1" x14ac:dyDescent="0.3">
      <c r="A379" s="61">
        <f t="shared" si="21"/>
        <v>374</v>
      </c>
      <c r="B379" s="40" t="s">
        <v>10062</v>
      </c>
      <c r="C379"/>
      <c r="D379" s="41" t="str">
        <f t="shared" si="24"/>
        <v>Open PDF POUR CONCRETE.POUR CONCRETE 384</v>
      </c>
      <c r="E379" s="38" t="s">
        <v>10154</v>
      </c>
      <c r="F379" s="27" t="s">
        <v>17</v>
      </c>
      <c r="G379" s="27">
        <v>45452</v>
      </c>
      <c r="H379" s="27">
        <v>45452</v>
      </c>
      <c r="I379" s="238" t="s">
        <v>62</v>
      </c>
      <c r="J379" s="238"/>
      <c r="K379" s="238"/>
      <c r="L379" s="238"/>
      <c r="M379" s="238"/>
      <c r="N379" s="12" t="str">
        <f t="shared" si="23"/>
        <v>Open PDF POUR CONCRETE.POUR CONCRETE 384</v>
      </c>
    </row>
    <row r="380" spans="1:14" ht="60.75" customHeight="1" x14ac:dyDescent="0.3">
      <c r="A380" s="61">
        <f t="shared" si="21"/>
        <v>375</v>
      </c>
      <c r="B380" s="40" t="s">
        <v>10063</v>
      </c>
      <c r="C380"/>
      <c r="D380" s="41" t="str">
        <f t="shared" si="24"/>
        <v>Open PDF POUR CONCRETE.POUR CONCRETE 385</v>
      </c>
      <c r="E380" s="38" t="s">
        <v>10155</v>
      </c>
      <c r="F380" s="27" t="s">
        <v>17</v>
      </c>
      <c r="G380" s="27">
        <v>45454</v>
      </c>
      <c r="H380" s="27">
        <v>45454</v>
      </c>
      <c r="I380" s="238" t="s">
        <v>62</v>
      </c>
      <c r="J380" s="238"/>
      <c r="K380" s="238"/>
      <c r="L380" s="238"/>
      <c r="M380" s="238"/>
      <c r="N380" s="12" t="str">
        <f t="shared" si="23"/>
        <v>Open PDF POUR CONCRETE.POUR CONCRETE 385</v>
      </c>
    </row>
    <row r="381" spans="1:14" ht="60.75" customHeight="1" x14ac:dyDescent="0.3">
      <c r="A381" s="61">
        <f t="shared" si="21"/>
        <v>376</v>
      </c>
      <c r="B381" s="40" t="s">
        <v>10064</v>
      </c>
      <c r="C381"/>
      <c r="D381" s="41" t="str">
        <f t="shared" si="24"/>
        <v>Open PDF POUR CONCRETE.POUR CONCRETE 386</v>
      </c>
      <c r="E381" s="38" t="s">
        <v>10156</v>
      </c>
      <c r="F381" s="27" t="s">
        <v>17</v>
      </c>
      <c r="G381" s="27">
        <v>45473</v>
      </c>
      <c r="H381" s="27">
        <v>45623</v>
      </c>
      <c r="I381" s="238" t="s">
        <v>62</v>
      </c>
      <c r="J381" s="238"/>
      <c r="K381" s="238"/>
      <c r="L381" s="238"/>
      <c r="M381" s="238"/>
      <c r="N381" s="12" t="str">
        <f t="shared" si="23"/>
        <v>Open PDF POUR CONCRETE.POUR CONCRETE 386</v>
      </c>
    </row>
    <row r="382" spans="1:14" ht="60.75" customHeight="1" x14ac:dyDescent="0.3">
      <c r="A382" s="61">
        <f t="shared" si="21"/>
        <v>377</v>
      </c>
      <c r="B382" s="40" t="s">
        <v>10065</v>
      </c>
      <c r="C382"/>
      <c r="D382" s="41" t="str">
        <f t="shared" si="24"/>
        <v>Open PDF POUR CONCRETE.POUR CONCRETE 387</v>
      </c>
      <c r="E382" s="38" t="s">
        <v>10157</v>
      </c>
      <c r="F382" s="27" t="s">
        <v>17</v>
      </c>
      <c r="G382" s="27">
        <v>45473</v>
      </c>
      <c r="H382" s="27">
        <v>45473</v>
      </c>
      <c r="I382" s="238" t="s">
        <v>26</v>
      </c>
      <c r="J382" s="238"/>
      <c r="K382" s="238"/>
      <c r="L382" s="238"/>
      <c r="M382" s="238"/>
      <c r="N382" s="12" t="str">
        <f t="shared" si="23"/>
        <v>Open PDF POUR CONCRETE.POUR CONCRETE 387</v>
      </c>
    </row>
    <row r="383" spans="1:14" ht="60.75" customHeight="1" x14ac:dyDescent="0.3">
      <c r="A383" s="61">
        <f t="shared" si="21"/>
        <v>378</v>
      </c>
      <c r="B383" s="40" t="s">
        <v>10066</v>
      </c>
      <c r="C383"/>
      <c r="D383" s="41" t="str">
        <f t="shared" si="24"/>
        <v>Open PDF POUR CONCRETE.POUR CONCRETE 388</v>
      </c>
      <c r="E383" s="38" t="s">
        <v>10158</v>
      </c>
      <c r="F383" s="27" t="s">
        <v>17</v>
      </c>
      <c r="G383" s="27">
        <v>45479</v>
      </c>
      <c r="H383" s="27">
        <v>45479</v>
      </c>
      <c r="I383" s="238" t="s">
        <v>26</v>
      </c>
      <c r="J383" s="238"/>
      <c r="K383" s="238"/>
      <c r="L383" s="238"/>
      <c r="M383" s="238"/>
      <c r="N383" s="12" t="str">
        <f t="shared" si="23"/>
        <v>Open PDF POUR CONCRETE.POUR CONCRETE 388</v>
      </c>
    </row>
    <row r="384" spans="1:14" ht="60.75" customHeight="1" x14ac:dyDescent="0.3">
      <c r="A384" s="61">
        <f t="shared" si="21"/>
        <v>379</v>
      </c>
      <c r="B384" s="40" t="s">
        <v>10067</v>
      </c>
      <c r="C384"/>
      <c r="D384" s="41" t="str">
        <f t="shared" si="24"/>
        <v>Open PDF POUR CONCRETE.POUR CONCRETE 389</v>
      </c>
      <c r="E384" s="38" t="s">
        <v>10159</v>
      </c>
      <c r="F384" s="27" t="s">
        <v>17</v>
      </c>
      <c r="G384" s="27">
        <v>45480</v>
      </c>
      <c r="H384" s="27">
        <v>45480</v>
      </c>
      <c r="I384" s="238" t="s">
        <v>62</v>
      </c>
      <c r="J384" s="238"/>
      <c r="K384" s="238"/>
      <c r="L384" s="238"/>
      <c r="M384" s="238"/>
      <c r="N384" s="12" t="str">
        <f t="shared" si="23"/>
        <v>Open PDF POUR CONCRETE.POUR CONCRETE 389</v>
      </c>
    </row>
    <row r="385" spans="1:14" ht="60.75" customHeight="1" x14ac:dyDescent="0.3">
      <c r="A385" s="61">
        <f t="shared" si="21"/>
        <v>380</v>
      </c>
      <c r="B385" s="40" t="s">
        <v>10068</v>
      </c>
      <c r="C385"/>
      <c r="D385" s="41" t="str">
        <f t="shared" si="24"/>
        <v>Open PDF POUR CONCRETE.POUR CONCRETE 390</v>
      </c>
      <c r="E385" s="38" t="s">
        <v>10160</v>
      </c>
      <c r="F385" s="27" t="s">
        <v>17</v>
      </c>
      <c r="G385" s="27">
        <v>45480</v>
      </c>
      <c r="H385" s="27">
        <v>45480</v>
      </c>
      <c r="I385" s="238" t="s">
        <v>26</v>
      </c>
      <c r="J385" s="238"/>
      <c r="K385" s="238"/>
      <c r="L385" s="238"/>
      <c r="M385" s="238"/>
      <c r="N385" s="12" t="str">
        <f t="shared" si="23"/>
        <v>Open PDF POUR CONCRETE.POUR CONCRETE 390</v>
      </c>
    </row>
    <row r="386" spans="1:14" ht="60.75" customHeight="1" x14ac:dyDescent="0.3">
      <c r="A386" s="61">
        <f t="shared" si="21"/>
        <v>381</v>
      </c>
      <c r="B386" s="40" t="s">
        <v>10069</v>
      </c>
      <c r="C386"/>
      <c r="D386" s="41" t="str">
        <f t="shared" si="24"/>
        <v>Open PDF POUR CONCRETE.POUR CONCRETE 391</v>
      </c>
      <c r="E386" s="38" t="s">
        <v>10161</v>
      </c>
      <c r="F386" s="27" t="s">
        <v>17</v>
      </c>
      <c r="G386" s="27">
        <v>45480</v>
      </c>
      <c r="H386" s="27">
        <v>45480</v>
      </c>
      <c r="I386" s="238" t="s">
        <v>62</v>
      </c>
      <c r="J386" s="238"/>
      <c r="K386" s="238"/>
      <c r="L386" s="238"/>
      <c r="M386" s="238"/>
      <c r="N386" s="12" t="str">
        <f t="shared" si="23"/>
        <v>Open PDF POUR CONCRETE.POUR CONCRETE 391</v>
      </c>
    </row>
    <row r="387" spans="1:14" ht="60.75" customHeight="1" x14ac:dyDescent="0.3">
      <c r="A387" s="61">
        <f t="shared" si="21"/>
        <v>382</v>
      </c>
      <c r="B387" s="40" t="s">
        <v>10070</v>
      </c>
      <c r="C387"/>
      <c r="D387" s="41" t="str">
        <f t="shared" si="24"/>
        <v>Open PDF POUR CONCRETE.POUR CONCRETE 392</v>
      </c>
      <c r="E387" s="38" t="s">
        <v>10162</v>
      </c>
      <c r="F387" s="27" t="s">
        <v>17</v>
      </c>
      <c r="G387" s="27">
        <v>45481</v>
      </c>
      <c r="H387" s="27">
        <v>45481</v>
      </c>
      <c r="I387" s="238" t="s">
        <v>62</v>
      </c>
      <c r="J387" s="238"/>
      <c r="K387" s="238"/>
      <c r="L387" s="238"/>
      <c r="M387" s="238"/>
      <c r="N387" s="12" t="str">
        <f t="shared" si="23"/>
        <v>Open PDF POUR CONCRETE.POUR CONCRETE 392</v>
      </c>
    </row>
    <row r="388" spans="1:14" ht="60.75" customHeight="1" x14ac:dyDescent="0.3">
      <c r="A388" s="61">
        <f t="shared" ref="A388:A451" si="25">ROW() - ROW($A$5)</f>
        <v>383</v>
      </c>
      <c r="B388" s="40" t="s">
        <v>10071</v>
      </c>
      <c r="C388"/>
      <c r="D388" s="41" t="str">
        <f t="shared" si="24"/>
        <v>Open PDF POUR CONCRETE.POUR CONCRETE 393</v>
      </c>
      <c r="E388" s="38" t="s">
        <v>10163</v>
      </c>
      <c r="F388" s="27" t="s">
        <v>17</v>
      </c>
      <c r="G388" s="27">
        <v>45481</v>
      </c>
      <c r="H388" s="27">
        <v>45481</v>
      </c>
      <c r="I388" s="238" t="s">
        <v>26</v>
      </c>
      <c r="J388" s="238"/>
      <c r="K388" s="238"/>
      <c r="L388" s="238"/>
      <c r="M388" s="238"/>
      <c r="N388" s="12" t="str">
        <f t="shared" si="23"/>
        <v>Open PDF POUR CONCRETE.POUR CONCRETE 393</v>
      </c>
    </row>
    <row r="389" spans="1:14" ht="60.75" customHeight="1" x14ac:dyDescent="0.3">
      <c r="A389" s="61">
        <f t="shared" si="25"/>
        <v>384</v>
      </c>
      <c r="B389" s="40" t="s">
        <v>10072</v>
      </c>
      <c r="C389"/>
      <c r="D389" s="41" t="str">
        <f t="shared" si="24"/>
        <v>Open PDF POUR CONCRETE.POUR CONCRETE 394</v>
      </c>
      <c r="E389" s="38" t="s">
        <v>10164</v>
      </c>
      <c r="F389" s="27" t="s">
        <v>17</v>
      </c>
      <c r="G389" s="27">
        <v>45483</v>
      </c>
      <c r="H389" s="27">
        <v>45483</v>
      </c>
      <c r="I389" s="238" t="s">
        <v>62</v>
      </c>
      <c r="J389" s="238"/>
      <c r="K389" s="238"/>
      <c r="L389" s="238"/>
      <c r="M389" s="238"/>
      <c r="N389" s="12" t="str">
        <f t="shared" si="23"/>
        <v>Open PDF POUR CONCRETE.POUR CONCRETE 394</v>
      </c>
    </row>
    <row r="390" spans="1:14" ht="60.75" customHeight="1" x14ac:dyDescent="0.3">
      <c r="A390" s="61">
        <f t="shared" si="25"/>
        <v>385</v>
      </c>
      <c r="B390" s="40" t="s">
        <v>10073</v>
      </c>
      <c r="C390"/>
      <c r="D390" s="41" t="str">
        <f t="shared" si="24"/>
        <v>Open PDF POUR CONCRETE.POUR CONCRETE 395</v>
      </c>
      <c r="E390" s="38" t="s">
        <v>10165</v>
      </c>
      <c r="F390" s="27" t="s">
        <v>17</v>
      </c>
      <c r="G390" s="27">
        <v>45483</v>
      </c>
      <c r="H390" s="27">
        <v>45483</v>
      </c>
      <c r="I390" s="238" t="s">
        <v>26</v>
      </c>
      <c r="J390" s="238"/>
      <c r="K390" s="238"/>
      <c r="L390" s="238"/>
      <c r="M390" s="238"/>
      <c r="N390" s="12" t="str">
        <f t="shared" si="23"/>
        <v>Open PDF POUR CONCRETE.POUR CONCRETE 395</v>
      </c>
    </row>
    <row r="391" spans="1:14" ht="60.75" customHeight="1" x14ac:dyDescent="0.3">
      <c r="A391" s="61">
        <f t="shared" si="25"/>
        <v>386</v>
      </c>
      <c r="B391" s="40" t="s">
        <v>10074</v>
      </c>
      <c r="C391"/>
      <c r="D391" s="41" t="str">
        <f t="shared" si="24"/>
        <v>Open PDF POUR CONCRETE.POUR CONCRETE 396</v>
      </c>
      <c r="E391" s="38" t="s">
        <v>10166</v>
      </c>
      <c r="F391" s="27" t="s">
        <v>17</v>
      </c>
      <c r="G391" s="27">
        <v>45484</v>
      </c>
      <c r="H391" s="27">
        <v>45623</v>
      </c>
      <c r="I391" s="238" t="s">
        <v>62</v>
      </c>
      <c r="J391" s="238"/>
      <c r="K391" s="238"/>
      <c r="L391" s="238"/>
      <c r="M391" s="238"/>
      <c r="N391" s="12" t="str">
        <f t="shared" si="23"/>
        <v>Open PDF POUR CONCRETE.POUR CONCRETE 396</v>
      </c>
    </row>
    <row r="392" spans="1:14" ht="60.75" customHeight="1" x14ac:dyDescent="0.3">
      <c r="A392" s="61">
        <f t="shared" si="25"/>
        <v>387</v>
      </c>
      <c r="B392" s="40" t="s">
        <v>10075</v>
      </c>
      <c r="C392"/>
      <c r="D392" s="41" t="str">
        <f t="shared" si="24"/>
        <v>Open PDF POUR CONCRETE.POUR CONCRETE 397</v>
      </c>
      <c r="E392" s="38" t="s">
        <v>10167</v>
      </c>
      <c r="F392" s="27" t="s">
        <v>17</v>
      </c>
      <c r="G392" s="27">
        <v>45484</v>
      </c>
      <c r="H392" s="27">
        <v>45484</v>
      </c>
      <c r="I392" s="238" t="s">
        <v>26</v>
      </c>
      <c r="J392" s="238"/>
      <c r="K392" s="238"/>
      <c r="L392" s="238"/>
      <c r="M392" s="238"/>
      <c r="N392" s="12" t="str">
        <f t="shared" si="23"/>
        <v>Open PDF POUR CONCRETE.POUR CONCRETE 397</v>
      </c>
    </row>
    <row r="393" spans="1:14" ht="60.75" customHeight="1" x14ac:dyDescent="0.3">
      <c r="A393" s="61">
        <f t="shared" si="25"/>
        <v>388</v>
      </c>
      <c r="B393" s="40" t="s">
        <v>10076</v>
      </c>
      <c r="C393"/>
      <c r="D393" s="41" t="str">
        <f t="shared" si="24"/>
        <v>Open PDF POUR CONCRETE.POUR CONCRETE 398</v>
      </c>
      <c r="E393" s="38" t="s">
        <v>10168</v>
      </c>
      <c r="F393" s="27" t="s">
        <v>17</v>
      </c>
      <c r="G393" s="27">
        <v>45486</v>
      </c>
      <c r="H393" s="27">
        <v>45486</v>
      </c>
      <c r="I393" s="238" t="s">
        <v>62</v>
      </c>
      <c r="J393" s="238"/>
      <c r="K393" s="238"/>
      <c r="L393" s="238"/>
      <c r="M393" s="238"/>
      <c r="N393" s="12" t="str">
        <f t="shared" si="23"/>
        <v>Open PDF POUR CONCRETE.POUR CONCRETE 398</v>
      </c>
    </row>
    <row r="394" spans="1:14" ht="60.75" customHeight="1" x14ac:dyDescent="0.3">
      <c r="A394" s="61">
        <f t="shared" si="25"/>
        <v>389</v>
      </c>
      <c r="B394" s="40" t="s">
        <v>10077</v>
      </c>
      <c r="C394"/>
      <c r="D394" s="41" t="str">
        <f t="shared" si="24"/>
        <v>Open PDF POUR CONCRETE.POUR CONCRETE 399</v>
      </c>
      <c r="E394" s="38" t="s">
        <v>10169</v>
      </c>
      <c r="F394" s="27" t="s">
        <v>17</v>
      </c>
      <c r="G394" s="27">
        <v>45486</v>
      </c>
      <c r="H394" s="27">
        <v>45486</v>
      </c>
      <c r="I394" s="238" t="s">
        <v>62</v>
      </c>
      <c r="J394" s="238"/>
      <c r="K394" s="238"/>
      <c r="L394" s="238"/>
      <c r="M394" s="238"/>
      <c r="N394" s="12" t="str">
        <f t="shared" si="23"/>
        <v>Open PDF POUR CONCRETE.POUR CONCRETE 399</v>
      </c>
    </row>
    <row r="395" spans="1:14" ht="60.75" customHeight="1" x14ac:dyDescent="0.3">
      <c r="A395" s="61">
        <f t="shared" si="25"/>
        <v>390</v>
      </c>
      <c r="B395" s="40" t="s">
        <v>10078</v>
      </c>
      <c r="C395"/>
      <c r="D395" s="41" t="str">
        <f t="shared" si="24"/>
        <v>Open PDF POUR CONCRETE.POUR CONCRETE 400</v>
      </c>
      <c r="E395" s="38" t="s">
        <v>10170</v>
      </c>
      <c r="F395" s="27" t="s">
        <v>17</v>
      </c>
      <c r="G395" s="27">
        <v>45486</v>
      </c>
      <c r="H395" s="27">
        <v>45486</v>
      </c>
      <c r="I395" s="238" t="s">
        <v>26</v>
      </c>
      <c r="J395" s="238"/>
      <c r="K395" s="238"/>
      <c r="L395" s="238"/>
      <c r="M395" s="238"/>
      <c r="N395" s="12" t="str">
        <f t="shared" si="23"/>
        <v>Open PDF POUR CONCRETE.POUR CONCRETE 400</v>
      </c>
    </row>
    <row r="396" spans="1:14" ht="60.75" customHeight="1" x14ac:dyDescent="0.3">
      <c r="A396" s="61">
        <f t="shared" si="25"/>
        <v>391</v>
      </c>
      <c r="B396" s="40" t="s">
        <v>10079</v>
      </c>
      <c r="C396"/>
      <c r="D396" s="41" t="str">
        <f t="shared" si="24"/>
        <v>Open PDF POUR CONCRETE.POUR CONCRETE 401</v>
      </c>
      <c r="E396" s="38" t="s">
        <v>10171</v>
      </c>
      <c r="F396" s="27" t="s">
        <v>17</v>
      </c>
      <c r="G396" s="27">
        <v>45487</v>
      </c>
      <c r="H396" s="27">
        <v>45487</v>
      </c>
      <c r="I396" s="238" t="s">
        <v>62</v>
      </c>
      <c r="J396" s="238"/>
      <c r="K396" s="238"/>
      <c r="L396" s="238"/>
      <c r="M396" s="238"/>
      <c r="N396" s="12" t="str">
        <f t="shared" si="23"/>
        <v>Open PDF POUR CONCRETE.POUR CONCRETE 401</v>
      </c>
    </row>
    <row r="397" spans="1:14" ht="60.75" customHeight="1" x14ac:dyDescent="0.3">
      <c r="A397" s="61">
        <f t="shared" si="25"/>
        <v>392</v>
      </c>
      <c r="B397" s="40" t="s">
        <v>10080</v>
      </c>
      <c r="C397"/>
      <c r="D397" s="41" t="str">
        <f t="shared" si="24"/>
        <v>Open PDF POUR CONCRETE.POUR CONCRETE 402</v>
      </c>
      <c r="E397" s="38" t="s">
        <v>10172</v>
      </c>
      <c r="F397" s="27" t="s">
        <v>17</v>
      </c>
      <c r="G397" s="27">
        <v>45487</v>
      </c>
      <c r="H397" s="27">
        <v>45487</v>
      </c>
      <c r="I397" s="238" t="s">
        <v>26</v>
      </c>
      <c r="J397" s="238"/>
      <c r="K397" s="238"/>
      <c r="L397" s="238"/>
      <c r="M397" s="238"/>
      <c r="N397" s="12" t="str">
        <f t="shared" si="23"/>
        <v>Open PDF POUR CONCRETE.POUR CONCRETE 402</v>
      </c>
    </row>
    <row r="398" spans="1:14" ht="60.75" customHeight="1" x14ac:dyDescent="0.3">
      <c r="A398" s="61">
        <f t="shared" si="25"/>
        <v>393</v>
      </c>
      <c r="B398" s="40" t="s">
        <v>10081</v>
      </c>
      <c r="C398"/>
      <c r="D398" s="41" t="str">
        <f t="shared" si="24"/>
        <v>Open PDF POUR CONCRETE.POUR CONCRETE 403</v>
      </c>
      <c r="E398" s="38" t="s">
        <v>10173</v>
      </c>
      <c r="F398" s="27" t="s">
        <v>17</v>
      </c>
      <c r="G398" s="27">
        <v>45491</v>
      </c>
      <c r="H398" s="27">
        <v>45491</v>
      </c>
      <c r="I398" s="238" t="s">
        <v>26</v>
      </c>
      <c r="J398" s="238"/>
      <c r="K398" s="238"/>
      <c r="L398" s="238"/>
      <c r="M398" s="238"/>
      <c r="N398" s="12" t="str">
        <f t="shared" si="23"/>
        <v>Open PDF POUR CONCRETE.POUR CONCRETE 403</v>
      </c>
    </row>
    <row r="399" spans="1:14" ht="60.75" customHeight="1" x14ac:dyDescent="0.3">
      <c r="A399" s="61">
        <f t="shared" si="25"/>
        <v>394</v>
      </c>
      <c r="B399" s="40" t="s">
        <v>10082</v>
      </c>
      <c r="C399"/>
      <c r="D399" s="41" t="str">
        <f t="shared" si="24"/>
        <v>Open PDF POUR CONCRETE.POUR CONCRETE 404</v>
      </c>
      <c r="E399" s="38" t="s">
        <v>10174</v>
      </c>
      <c r="F399" s="27" t="s">
        <v>17</v>
      </c>
      <c r="G399" s="27">
        <v>45493</v>
      </c>
      <c r="H399" s="27">
        <v>45623</v>
      </c>
      <c r="I399" s="238" t="s">
        <v>62</v>
      </c>
      <c r="J399" s="238"/>
      <c r="K399" s="238"/>
      <c r="L399" s="238"/>
      <c r="M399" s="238"/>
      <c r="N399" s="12" t="str">
        <f t="shared" si="23"/>
        <v>Open PDF POUR CONCRETE.POUR CONCRETE 404</v>
      </c>
    </row>
    <row r="400" spans="1:14" ht="60.75" customHeight="1" x14ac:dyDescent="0.3">
      <c r="A400" s="61">
        <f t="shared" si="25"/>
        <v>395</v>
      </c>
      <c r="B400" s="40" t="s">
        <v>10083</v>
      </c>
      <c r="C400"/>
      <c r="D400" s="41" t="str">
        <f t="shared" si="24"/>
        <v>Open PDF POUR CONCRETE.POUR CONCRETE 405</v>
      </c>
      <c r="E400" s="38" t="s">
        <v>10175</v>
      </c>
      <c r="F400" s="27" t="s">
        <v>17</v>
      </c>
      <c r="G400" s="27">
        <v>45493</v>
      </c>
      <c r="H400" s="27">
        <v>45607</v>
      </c>
      <c r="I400" s="238" t="s">
        <v>26</v>
      </c>
      <c r="J400" s="238"/>
      <c r="K400" s="238"/>
      <c r="L400" s="238"/>
      <c r="M400" s="238"/>
      <c r="N400" s="12" t="str">
        <f t="shared" si="23"/>
        <v>Open PDF POUR CONCRETE.POUR CONCRETE 405</v>
      </c>
    </row>
    <row r="401" spans="1:18" ht="60.75" customHeight="1" x14ac:dyDescent="0.3">
      <c r="A401" s="61">
        <f t="shared" si="25"/>
        <v>396</v>
      </c>
      <c r="B401" s="40" t="s">
        <v>10084</v>
      </c>
      <c r="C401"/>
      <c r="D401" s="41" t="str">
        <f t="shared" si="24"/>
        <v>Open PDF POUR CONCRETE.POUR CONCRETE 406</v>
      </c>
      <c r="E401" s="38" t="s">
        <v>10176</v>
      </c>
      <c r="F401" s="27" t="s">
        <v>17</v>
      </c>
      <c r="G401" s="27">
        <v>45496</v>
      </c>
      <c r="H401" s="27">
        <v>45496</v>
      </c>
      <c r="I401" s="238" t="s">
        <v>26</v>
      </c>
      <c r="J401" s="238"/>
      <c r="K401" s="238"/>
      <c r="L401" s="238"/>
      <c r="M401" s="238"/>
      <c r="N401" s="12" t="str">
        <f t="shared" si="23"/>
        <v>Open PDF POUR CONCRETE.POUR CONCRETE 406</v>
      </c>
    </row>
    <row r="402" spans="1:18" ht="60.75" customHeight="1" x14ac:dyDescent="0.3">
      <c r="A402" s="61">
        <f t="shared" si="25"/>
        <v>397</v>
      </c>
      <c r="B402" s="40" t="s">
        <v>10085</v>
      </c>
      <c r="C402"/>
      <c r="D402" s="41" t="str">
        <f t="shared" si="24"/>
        <v>Open PDF POUR CONCRETE.POUR CONCRETE 407</v>
      </c>
      <c r="E402" s="38" t="s">
        <v>10177</v>
      </c>
      <c r="F402" s="27" t="s">
        <v>17</v>
      </c>
      <c r="G402" s="27">
        <v>45497</v>
      </c>
      <c r="H402" s="27">
        <v>45497</v>
      </c>
      <c r="I402" s="238" t="s">
        <v>62</v>
      </c>
      <c r="J402" s="238"/>
      <c r="K402" s="238"/>
      <c r="L402" s="238"/>
      <c r="M402" s="238"/>
      <c r="N402" s="12" t="str">
        <f t="shared" si="23"/>
        <v>Open PDF POUR CONCRETE.POUR CONCRETE 407</v>
      </c>
    </row>
    <row r="403" spans="1:18" ht="60.75" customHeight="1" x14ac:dyDescent="0.3">
      <c r="A403" s="61">
        <f t="shared" si="25"/>
        <v>398</v>
      </c>
      <c r="B403" s="40" t="s">
        <v>10086</v>
      </c>
      <c r="C403"/>
      <c r="D403" s="41" t="str">
        <f t="shared" si="24"/>
        <v>Open PDF POUR CONCRETE.POUR CONCRETE 408</v>
      </c>
      <c r="E403" s="38" t="s">
        <v>10178</v>
      </c>
      <c r="F403" s="27" t="s">
        <v>17</v>
      </c>
      <c r="G403" s="27">
        <v>45497</v>
      </c>
      <c r="H403" s="27">
        <v>45500</v>
      </c>
      <c r="I403" s="238" t="s">
        <v>93</v>
      </c>
      <c r="J403" s="27" t="s">
        <v>17</v>
      </c>
      <c r="K403" s="27">
        <v>45588</v>
      </c>
      <c r="L403" s="27">
        <v>45594</v>
      </c>
      <c r="M403" s="238" t="s">
        <v>26</v>
      </c>
      <c r="N403" s="12" t="str">
        <f t="shared" si="23"/>
        <v>Open PDF POUR CONCRETE.POUR CONCRETE 408</v>
      </c>
      <c r="P403"/>
      <c r="Q403"/>
      <c r="R403"/>
    </row>
    <row r="404" spans="1:18" ht="60.75" customHeight="1" x14ac:dyDescent="0.3">
      <c r="A404" s="61">
        <f t="shared" si="25"/>
        <v>399</v>
      </c>
      <c r="B404" s="40" t="s">
        <v>10087</v>
      </c>
      <c r="C404"/>
      <c r="D404" s="41" t="str">
        <f t="shared" si="24"/>
        <v>Open PDF POUR CONCRETE.POUR CONCRETE 409</v>
      </c>
      <c r="E404" s="38" t="s">
        <v>10179</v>
      </c>
      <c r="F404" s="27" t="s">
        <v>17</v>
      </c>
      <c r="G404" s="27">
        <v>45500</v>
      </c>
      <c r="H404" s="27">
        <v>45587</v>
      </c>
      <c r="I404" s="238" t="s">
        <v>62</v>
      </c>
      <c r="J404" s="238"/>
      <c r="K404" s="238"/>
      <c r="L404" s="238"/>
      <c r="M404" s="238"/>
      <c r="N404" s="12" t="str">
        <f t="shared" si="23"/>
        <v>Open PDF POUR CONCRETE.POUR CONCRETE 409</v>
      </c>
    </row>
    <row r="405" spans="1:18" ht="60.75" customHeight="1" x14ac:dyDescent="0.3">
      <c r="A405" s="61">
        <f t="shared" si="25"/>
        <v>400</v>
      </c>
      <c r="B405" s="40" t="s">
        <v>10088</v>
      </c>
      <c r="C405"/>
      <c r="D405" s="41" t="str">
        <f t="shared" si="24"/>
        <v>Open PDF POUR CONCRETE.POUR CONCRETE 410</v>
      </c>
      <c r="E405" s="38" t="s">
        <v>10180</v>
      </c>
      <c r="F405" s="27" t="s">
        <v>17</v>
      </c>
      <c r="G405" s="27">
        <v>45500</v>
      </c>
      <c r="H405" s="27">
        <v>45500</v>
      </c>
      <c r="I405" s="238" t="s">
        <v>26</v>
      </c>
      <c r="J405" s="238"/>
      <c r="K405" s="238"/>
      <c r="L405" s="238"/>
      <c r="M405" s="238"/>
      <c r="N405" s="12" t="str">
        <f t="shared" si="23"/>
        <v>Open PDF POUR CONCRETE.POUR CONCRETE 410</v>
      </c>
    </row>
    <row r="406" spans="1:18" ht="60.75" customHeight="1" x14ac:dyDescent="0.3">
      <c r="A406" s="61">
        <f t="shared" si="25"/>
        <v>401</v>
      </c>
      <c r="B406" s="40" t="s">
        <v>10089</v>
      </c>
      <c r="C406"/>
      <c r="D406" s="41" t="str">
        <f t="shared" si="24"/>
        <v>Open PDF POUR CONCRETE.POUR CONCRETE 411</v>
      </c>
      <c r="E406" s="38" t="s">
        <v>10181</v>
      </c>
      <c r="F406" s="27" t="s">
        <v>17</v>
      </c>
      <c r="G406" s="27">
        <v>45500</v>
      </c>
      <c r="H406" s="27">
        <v>45623</v>
      </c>
      <c r="I406" s="238" t="s">
        <v>62</v>
      </c>
      <c r="J406" s="238"/>
      <c r="K406" s="238"/>
      <c r="L406" s="238"/>
      <c r="M406" s="238"/>
      <c r="N406" s="12" t="str">
        <f t="shared" si="23"/>
        <v>Open PDF POUR CONCRETE.POUR CONCRETE 411</v>
      </c>
    </row>
    <row r="407" spans="1:18" ht="60.75" customHeight="1" x14ac:dyDescent="0.3">
      <c r="A407" s="61">
        <f t="shared" si="25"/>
        <v>402</v>
      </c>
      <c r="B407" s="40" t="s">
        <v>10090</v>
      </c>
      <c r="C407"/>
      <c r="D407" s="41" t="str">
        <f t="shared" si="24"/>
        <v>Open PDF POUR CONCRETE.POUR CONCRETE 412</v>
      </c>
      <c r="E407" s="38" t="s">
        <v>10182</v>
      </c>
      <c r="F407" s="27" t="s">
        <v>17</v>
      </c>
      <c r="G407" s="27">
        <v>45500</v>
      </c>
      <c r="H407" s="27">
        <v>45500</v>
      </c>
      <c r="I407" s="238" t="s">
        <v>62</v>
      </c>
      <c r="J407" s="238"/>
      <c r="K407" s="238"/>
      <c r="L407" s="238"/>
      <c r="M407" s="238"/>
      <c r="N407" s="12" t="str">
        <f t="shared" si="23"/>
        <v>Open PDF POUR CONCRETE.POUR CONCRETE 412</v>
      </c>
    </row>
    <row r="408" spans="1:18" ht="60.75" customHeight="1" x14ac:dyDescent="0.3">
      <c r="A408" s="61">
        <f t="shared" si="25"/>
        <v>403</v>
      </c>
      <c r="B408" s="40" t="s">
        <v>10091</v>
      </c>
      <c r="C408"/>
      <c r="D408" s="41" t="str">
        <f t="shared" si="24"/>
        <v>Open PDF POUR CONCRETE.POUR CONCRETE 413</v>
      </c>
      <c r="E408" s="38" t="s">
        <v>10183</v>
      </c>
      <c r="F408" s="27" t="s">
        <v>17</v>
      </c>
      <c r="G408" s="27">
        <v>45501</v>
      </c>
      <c r="H408" s="27">
        <v>45607</v>
      </c>
      <c r="I408" s="238" t="s">
        <v>26</v>
      </c>
      <c r="J408" s="238"/>
      <c r="K408" s="238"/>
      <c r="L408" s="238"/>
      <c r="M408" s="238"/>
      <c r="N408" s="12" t="str">
        <f t="shared" si="23"/>
        <v>Open PDF POUR CONCRETE.POUR CONCRETE 413</v>
      </c>
    </row>
    <row r="409" spans="1:18" ht="60.75" customHeight="1" x14ac:dyDescent="0.3">
      <c r="A409" s="61">
        <f t="shared" si="25"/>
        <v>404</v>
      </c>
      <c r="B409" s="40" t="s">
        <v>10092</v>
      </c>
      <c r="C409"/>
      <c r="D409" s="41" t="str">
        <f t="shared" si="24"/>
        <v>Open PDF POUR CONCRETE.POUR CONCRETE 414</v>
      </c>
      <c r="E409" s="38" t="s">
        <v>10184</v>
      </c>
      <c r="F409" s="27" t="s">
        <v>17</v>
      </c>
      <c r="G409" s="27">
        <v>45502</v>
      </c>
      <c r="H409" s="27">
        <v>45502</v>
      </c>
      <c r="I409" s="238" t="s">
        <v>62</v>
      </c>
      <c r="J409" s="238"/>
      <c r="K409" s="238"/>
      <c r="L409" s="238"/>
      <c r="M409" s="238"/>
      <c r="N409" s="12" t="str">
        <f t="shared" si="23"/>
        <v>Open PDF POUR CONCRETE.POUR CONCRETE 414</v>
      </c>
    </row>
    <row r="410" spans="1:18" ht="60.75" customHeight="1" x14ac:dyDescent="0.3">
      <c r="A410" s="61">
        <f t="shared" si="25"/>
        <v>405</v>
      </c>
      <c r="B410" s="40" t="s">
        <v>10093</v>
      </c>
      <c r="C410"/>
      <c r="D410" s="41" t="str">
        <f t="shared" si="24"/>
        <v>Open PDF POUR CONCRETE.POUR CONCRETE 415</v>
      </c>
      <c r="E410" s="38" t="s">
        <v>10185</v>
      </c>
      <c r="F410" s="27" t="s">
        <v>17</v>
      </c>
      <c r="G410" s="27">
        <v>45504</v>
      </c>
      <c r="H410" s="27">
        <v>45607</v>
      </c>
      <c r="I410" s="238" t="s">
        <v>26</v>
      </c>
      <c r="J410" s="238"/>
      <c r="K410" s="238"/>
      <c r="L410" s="238"/>
      <c r="M410" s="238"/>
      <c r="N410" s="12" t="str">
        <f t="shared" si="23"/>
        <v>Open PDF POUR CONCRETE.POUR CONCRETE 415</v>
      </c>
    </row>
    <row r="411" spans="1:18" ht="60.75" customHeight="1" x14ac:dyDescent="0.3">
      <c r="A411" s="61">
        <f t="shared" si="25"/>
        <v>406</v>
      </c>
      <c r="B411" s="40" t="s">
        <v>10094</v>
      </c>
      <c r="C411"/>
      <c r="D411" s="41" t="str">
        <f t="shared" si="24"/>
        <v>Open PDF POUR CONCRETE.POUR CONCRETE 416</v>
      </c>
      <c r="E411" s="38" t="s">
        <v>10186</v>
      </c>
      <c r="F411" s="27" t="s">
        <v>17</v>
      </c>
      <c r="G411" s="27">
        <v>45507</v>
      </c>
      <c r="H411" s="27">
        <v>45507</v>
      </c>
      <c r="I411" s="238" t="s">
        <v>62</v>
      </c>
      <c r="J411" s="238"/>
      <c r="K411" s="238"/>
      <c r="L411" s="238"/>
      <c r="M411" s="238"/>
      <c r="N411" s="12" t="str">
        <f t="shared" si="23"/>
        <v>Open PDF POUR CONCRETE.POUR CONCRETE 416</v>
      </c>
    </row>
    <row r="412" spans="1:18" ht="60.75" customHeight="1" x14ac:dyDescent="0.3">
      <c r="A412" s="61">
        <f t="shared" si="25"/>
        <v>407</v>
      </c>
      <c r="B412" s="40" t="s">
        <v>10095</v>
      </c>
      <c r="C412"/>
      <c r="D412" s="41" t="str">
        <f t="shared" si="24"/>
        <v>Open PDF POUR CONCRETE.POUR CONCRETE 417</v>
      </c>
      <c r="E412" s="38" t="s">
        <v>10187</v>
      </c>
      <c r="F412" s="27" t="s">
        <v>17</v>
      </c>
      <c r="G412" s="27">
        <v>45507</v>
      </c>
      <c r="H412" s="27">
        <v>45507</v>
      </c>
      <c r="I412" s="238" t="s">
        <v>62</v>
      </c>
      <c r="J412" s="238"/>
      <c r="K412" s="238"/>
      <c r="L412" s="238"/>
      <c r="M412" s="238"/>
      <c r="N412" s="12" t="str">
        <f t="shared" si="23"/>
        <v>Open PDF POUR CONCRETE.POUR CONCRETE 417</v>
      </c>
    </row>
    <row r="413" spans="1:18" ht="60.75" customHeight="1" x14ac:dyDescent="0.3">
      <c r="A413" s="61">
        <f t="shared" si="25"/>
        <v>408</v>
      </c>
      <c r="B413" s="40" t="s">
        <v>10096</v>
      </c>
      <c r="C413"/>
      <c r="D413" s="41" t="str">
        <f t="shared" si="24"/>
        <v>Open PDF POUR CONCRETE.POUR CONCRETE 418</v>
      </c>
      <c r="E413" s="38" t="s">
        <v>10188</v>
      </c>
      <c r="F413" s="27" t="s">
        <v>17</v>
      </c>
      <c r="G413" s="27">
        <v>45509</v>
      </c>
      <c r="H413" s="27">
        <v>45509</v>
      </c>
      <c r="I413" s="238" t="s">
        <v>62</v>
      </c>
      <c r="J413" s="238"/>
      <c r="K413" s="238"/>
      <c r="L413" s="238"/>
      <c r="M413" s="238"/>
      <c r="N413" s="12" t="str">
        <f t="shared" si="23"/>
        <v>Open PDF POUR CONCRETE.POUR CONCRETE 418</v>
      </c>
    </row>
    <row r="414" spans="1:18" ht="60.75" customHeight="1" x14ac:dyDescent="0.3">
      <c r="A414" s="61">
        <f t="shared" si="25"/>
        <v>409</v>
      </c>
      <c r="B414" s="40" t="s">
        <v>10097</v>
      </c>
      <c r="C414"/>
      <c r="D414" s="41" t="str">
        <f t="shared" si="24"/>
        <v>Open PDF POUR CONCRETE.POUR CONCRETE 419</v>
      </c>
      <c r="E414" s="38" t="s">
        <v>10189</v>
      </c>
      <c r="F414" s="27" t="s">
        <v>17</v>
      </c>
      <c r="G414" s="27">
        <v>45509</v>
      </c>
      <c r="H414" s="27">
        <v>45509</v>
      </c>
      <c r="I414" s="238" t="s">
        <v>62</v>
      </c>
      <c r="J414" s="238"/>
      <c r="K414" s="238"/>
      <c r="L414" s="238"/>
      <c r="M414" s="238"/>
      <c r="N414" s="12" t="str">
        <f t="shared" si="23"/>
        <v>Open PDF POUR CONCRETE.POUR CONCRETE 419</v>
      </c>
    </row>
    <row r="415" spans="1:18" ht="60.75" customHeight="1" x14ac:dyDescent="0.3">
      <c r="A415" s="61">
        <f t="shared" si="25"/>
        <v>410</v>
      </c>
      <c r="B415" s="40" t="s">
        <v>10098</v>
      </c>
      <c r="C415"/>
      <c r="D415" s="41" t="str">
        <f t="shared" si="24"/>
        <v>Open PDF POUR CONCRETE.POUR CONCRETE 420</v>
      </c>
      <c r="E415" s="38" t="s">
        <v>10190</v>
      </c>
      <c r="F415" s="27" t="s">
        <v>17</v>
      </c>
      <c r="G415" s="27">
        <v>45514</v>
      </c>
      <c r="H415" s="27">
        <v>45514</v>
      </c>
      <c r="I415" s="238" t="s">
        <v>62</v>
      </c>
      <c r="J415" s="238"/>
      <c r="K415" s="238"/>
      <c r="L415" s="238"/>
      <c r="M415" s="238"/>
      <c r="N415" s="12" t="str">
        <f t="shared" si="23"/>
        <v>Open PDF POUR CONCRETE.POUR CONCRETE 420</v>
      </c>
    </row>
    <row r="416" spans="1:18" ht="60.75" customHeight="1" x14ac:dyDescent="0.3">
      <c r="A416" s="61">
        <f t="shared" si="25"/>
        <v>411</v>
      </c>
      <c r="B416" s="40" t="s">
        <v>10099</v>
      </c>
      <c r="C416"/>
      <c r="D416" s="41" t="str">
        <f t="shared" si="24"/>
        <v>Open PDF POUR CONCRETE.POUR CONCRETE 421</v>
      </c>
      <c r="E416" s="38" t="s">
        <v>10191</v>
      </c>
      <c r="F416" s="27" t="s">
        <v>17</v>
      </c>
      <c r="G416" s="27">
        <v>45514</v>
      </c>
      <c r="H416" s="27">
        <v>45514</v>
      </c>
      <c r="I416" s="238" t="s">
        <v>62</v>
      </c>
      <c r="J416" s="238"/>
      <c r="K416" s="238"/>
      <c r="L416" s="238"/>
      <c r="M416" s="238"/>
      <c r="N416" s="12" t="str">
        <f t="shared" si="23"/>
        <v>Open PDF POUR CONCRETE.POUR CONCRETE 421</v>
      </c>
    </row>
    <row r="417" spans="1:14" ht="60.75" customHeight="1" x14ac:dyDescent="0.3">
      <c r="A417" s="61">
        <f t="shared" si="25"/>
        <v>412</v>
      </c>
      <c r="B417" s="40" t="s">
        <v>10100</v>
      </c>
      <c r="C417"/>
      <c r="D417" s="41" t="str">
        <f t="shared" si="24"/>
        <v>Open PDF POUR CONCRETE.POUR CONCRETE 422</v>
      </c>
      <c r="E417" s="38" t="s">
        <v>10192</v>
      </c>
      <c r="F417" s="27" t="s">
        <v>17</v>
      </c>
      <c r="G417" s="27">
        <v>45514</v>
      </c>
      <c r="H417" s="27">
        <v>45514</v>
      </c>
      <c r="I417" s="238" t="s">
        <v>62</v>
      </c>
      <c r="J417" s="238"/>
      <c r="K417" s="238"/>
      <c r="L417" s="238"/>
      <c r="M417" s="238"/>
      <c r="N417" s="12" t="str">
        <f t="shared" si="23"/>
        <v>Open PDF POUR CONCRETE.POUR CONCRETE 422</v>
      </c>
    </row>
    <row r="418" spans="1:14" ht="60.75" customHeight="1" x14ac:dyDescent="0.3">
      <c r="A418" s="61">
        <f t="shared" si="25"/>
        <v>413</v>
      </c>
      <c r="B418" s="40" t="s">
        <v>10101</v>
      </c>
      <c r="C418"/>
      <c r="D418" s="41" t="str">
        <f t="shared" si="24"/>
        <v>Open PDF POUR CONCRETE.POUR CONCRETE 423</v>
      </c>
      <c r="E418" s="38" t="s">
        <v>10193</v>
      </c>
      <c r="F418" s="27" t="s">
        <v>17</v>
      </c>
      <c r="G418" s="27">
        <v>45514</v>
      </c>
      <c r="H418" s="27">
        <v>45514</v>
      </c>
      <c r="I418" s="238" t="s">
        <v>62</v>
      </c>
      <c r="J418" s="238"/>
      <c r="K418" s="238"/>
      <c r="L418" s="238"/>
      <c r="M418" s="238"/>
      <c r="N418" s="12" t="str">
        <f t="shared" si="23"/>
        <v>Open PDF POUR CONCRETE.POUR CONCRETE 423</v>
      </c>
    </row>
    <row r="419" spans="1:14" ht="60.75" customHeight="1" x14ac:dyDescent="0.3">
      <c r="A419" s="61">
        <f t="shared" si="25"/>
        <v>414</v>
      </c>
      <c r="B419" s="40" t="s">
        <v>10102</v>
      </c>
      <c r="C419"/>
      <c r="D419" s="41" t="str">
        <f t="shared" si="24"/>
        <v>Open PDF POUR CONCRETE.POUR CONCRETE 424</v>
      </c>
      <c r="E419" s="38" t="s">
        <v>10194</v>
      </c>
      <c r="F419" s="27" t="s">
        <v>17</v>
      </c>
      <c r="G419" s="27">
        <v>45514</v>
      </c>
      <c r="H419" s="27">
        <v>45514</v>
      </c>
      <c r="I419" s="238" t="s">
        <v>62</v>
      </c>
      <c r="J419" s="238"/>
      <c r="K419" s="238"/>
      <c r="L419" s="238"/>
      <c r="M419" s="238"/>
      <c r="N419" s="12" t="str">
        <f t="shared" ref="N419:N464" si="26">IF(B419&gt;0,HYPERLINK(CONCATENATE("PDF POUR CONCRETE/",B419,".pdf"),CONCATENATE("Open PDF POUR CONCRETE.",B419)),"")</f>
        <v>Open PDF POUR CONCRETE.POUR CONCRETE 424</v>
      </c>
    </row>
    <row r="420" spans="1:14" ht="60.75" customHeight="1" x14ac:dyDescent="0.3">
      <c r="A420" s="61">
        <f t="shared" si="25"/>
        <v>415</v>
      </c>
      <c r="B420" s="40" t="s">
        <v>10103</v>
      </c>
      <c r="C420"/>
      <c r="D420" s="41" t="str">
        <f t="shared" si="24"/>
        <v>Open PDF POUR CONCRETE.POUR CONCRETE 425</v>
      </c>
      <c r="E420" s="38" t="s">
        <v>10195</v>
      </c>
      <c r="F420" s="27" t="s">
        <v>17</v>
      </c>
      <c r="G420" s="27">
        <v>45522</v>
      </c>
      <c r="H420" s="27">
        <v>45522</v>
      </c>
      <c r="I420" s="238" t="s">
        <v>62</v>
      </c>
      <c r="J420" s="238"/>
      <c r="K420" s="238"/>
      <c r="L420" s="238"/>
      <c r="M420" s="238"/>
      <c r="N420" s="12" t="str">
        <f t="shared" si="26"/>
        <v>Open PDF POUR CONCRETE.POUR CONCRETE 425</v>
      </c>
    </row>
    <row r="421" spans="1:14" ht="60.75" customHeight="1" x14ac:dyDescent="0.3">
      <c r="A421" s="61">
        <f t="shared" si="25"/>
        <v>416</v>
      </c>
      <c r="B421" s="40" t="s">
        <v>10104</v>
      </c>
      <c r="C421"/>
      <c r="D421" s="41" t="str">
        <f t="shared" si="24"/>
        <v>Open PDF POUR CONCRETE.POUR CONCRETE 426</v>
      </c>
      <c r="E421" s="38" t="s">
        <v>10196</v>
      </c>
      <c r="F421" s="27" t="s">
        <v>17</v>
      </c>
      <c r="G421" s="27">
        <v>45522</v>
      </c>
      <c r="H421" s="27">
        <v>45522</v>
      </c>
      <c r="I421" s="238" t="s">
        <v>62</v>
      </c>
      <c r="J421" s="238"/>
      <c r="K421" s="238"/>
      <c r="L421" s="238"/>
      <c r="M421" s="238"/>
      <c r="N421" s="12" t="str">
        <f t="shared" si="26"/>
        <v>Open PDF POUR CONCRETE.POUR CONCRETE 426</v>
      </c>
    </row>
    <row r="422" spans="1:14" ht="60.75" customHeight="1" x14ac:dyDescent="0.3">
      <c r="A422" s="61">
        <f t="shared" si="25"/>
        <v>417</v>
      </c>
      <c r="B422" s="40" t="s">
        <v>10105</v>
      </c>
      <c r="C422"/>
      <c r="D422" s="41" t="str">
        <f t="shared" si="24"/>
        <v>Open PDF POUR CONCRETE.POUR CONCRETE 427</v>
      </c>
      <c r="E422" s="38" t="s">
        <v>10197</v>
      </c>
      <c r="F422" s="27" t="s">
        <v>17</v>
      </c>
      <c r="G422" s="27">
        <v>45522</v>
      </c>
      <c r="H422" s="27">
        <v>45587</v>
      </c>
      <c r="I422" s="238" t="s">
        <v>62</v>
      </c>
      <c r="J422" s="238"/>
      <c r="K422" s="238"/>
      <c r="L422" s="238"/>
      <c r="M422" s="238"/>
      <c r="N422" s="12" t="str">
        <f t="shared" si="26"/>
        <v>Open PDF POUR CONCRETE.POUR CONCRETE 427</v>
      </c>
    </row>
    <row r="423" spans="1:14" ht="60.75" customHeight="1" x14ac:dyDescent="0.3">
      <c r="A423" s="61">
        <f t="shared" si="25"/>
        <v>418</v>
      </c>
      <c r="B423" s="40" t="s">
        <v>10106</v>
      </c>
      <c r="C423"/>
      <c r="D423" s="41" t="str">
        <f t="shared" si="24"/>
        <v>Open PDF POUR CONCRETE.POUR CONCRETE 428</v>
      </c>
      <c r="E423" s="38" t="s">
        <v>10198</v>
      </c>
      <c r="F423" s="27" t="s">
        <v>17</v>
      </c>
      <c r="G423" s="27">
        <v>45528</v>
      </c>
      <c r="H423" s="27">
        <v>45528</v>
      </c>
      <c r="I423" s="238" t="s">
        <v>62</v>
      </c>
      <c r="J423" s="238"/>
      <c r="K423" s="238"/>
      <c r="L423" s="238"/>
      <c r="M423" s="238"/>
      <c r="N423" s="12" t="str">
        <f t="shared" si="26"/>
        <v>Open PDF POUR CONCRETE.POUR CONCRETE 428</v>
      </c>
    </row>
    <row r="424" spans="1:14" ht="60.75" customHeight="1" x14ac:dyDescent="0.3">
      <c r="A424" s="61">
        <f t="shared" si="25"/>
        <v>419</v>
      </c>
      <c r="B424" s="40" t="s">
        <v>10107</v>
      </c>
      <c r="C424"/>
      <c r="D424" s="41" t="str">
        <f t="shared" si="24"/>
        <v>Open PDF POUR CONCRETE.POUR CONCRETE 429</v>
      </c>
      <c r="E424" s="38" t="s">
        <v>10199</v>
      </c>
      <c r="F424" s="27" t="s">
        <v>17</v>
      </c>
      <c r="G424" s="27">
        <v>45533</v>
      </c>
      <c r="H424" s="27">
        <v>45533</v>
      </c>
      <c r="I424" s="238" t="s">
        <v>62</v>
      </c>
      <c r="J424" s="238"/>
      <c r="K424" s="238"/>
      <c r="L424" s="238"/>
      <c r="M424" s="238"/>
      <c r="N424" s="12" t="str">
        <f t="shared" si="26"/>
        <v>Open PDF POUR CONCRETE.POUR CONCRETE 429</v>
      </c>
    </row>
    <row r="425" spans="1:14" ht="60.75" customHeight="1" x14ac:dyDescent="0.3">
      <c r="A425" s="61">
        <f t="shared" si="25"/>
        <v>420</v>
      </c>
      <c r="B425" s="40" t="s">
        <v>10108</v>
      </c>
      <c r="C425"/>
      <c r="D425" s="41" t="str">
        <f t="shared" si="24"/>
        <v>Open PDF POUR CONCRETE.POUR CONCRETE 430</v>
      </c>
      <c r="E425" s="38" t="s">
        <v>10200</v>
      </c>
      <c r="F425" s="27" t="s">
        <v>17</v>
      </c>
      <c r="G425" s="27">
        <v>45533</v>
      </c>
      <c r="H425" s="27">
        <v>45533</v>
      </c>
      <c r="I425" s="238" t="s">
        <v>62</v>
      </c>
      <c r="J425" s="238"/>
      <c r="K425" s="238"/>
      <c r="L425" s="238"/>
      <c r="M425" s="238"/>
      <c r="N425" s="12" t="str">
        <f t="shared" si="26"/>
        <v>Open PDF POUR CONCRETE.POUR CONCRETE 430</v>
      </c>
    </row>
    <row r="426" spans="1:14" ht="60.75" customHeight="1" x14ac:dyDescent="0.3">
      <c r="A426" s="61">
        <f t="shared" si="25"/>
        <v>421</v>
      </c>
      <c r="B426" s="40" t="s">
        <v>10109</v>
      </c>
      <c r="C426"/>
      <c r="D426" s="41" t="str">
        <f t="shared" si="24"/>
        <v>Open PDF POUR CONCRETE.POUR CONCRETE 431</v>
      </c>
      <c r="E426" s="38" t="s">
        <v>10201</v>
      </c>
      <c r="F426" s="27" t="s">
        <v>17</v>
      </c>
      <c r="G426" s="27">
        <v>45536</v>
      </c>
      <c r="H426" s="27">
        <v>45536</v>
      </c>
      <c r="I426" s="238" t="s">
        <v>62</v>
      </c>
      <c r="J426" s="238"/>
      <c r="K426" s="238"/>
      <c r="L426" s="238"/>
      <c r="M426" s="238"/>
      <c r="N426" s="12" t="str">
        <f t="shared" si="26"/>
        <v>Open PDF POUR CONCRETE.POUR CONCRETE 431</v>
      </c>
    </row>
    <row r="427" spans="1:14" ht="60.75" customHeight="1" x14ac:dyDescent="0.3">
      <c r="A427" s="61">
        <f t="shared" si="25"/>
        <v>422</v>
      </c>
      <c r="B427" s="40" t="s">
        <v>10110</v>
      </c>
      <c r="C427"/>
      <c r="D427" s="41" t="str">
        <f t="shared" si="24"/>
        <v>Open PDF POUR CONCRETE.POUR CONCRETE 432</v>
      </c>
      <c r="E427" s="38" t="s">
        <v>10202</v>
      </c>
      <c r="F427" s="27" t="s">
        <v>17</v>
      </c>
      <c r="G427" s="27">
        <v>45538</v>
      </c>
      <c r="H427" s="27">
        <v>45538</v>
      </c>
      <c r="I427" s="238" t="s">
        <v>62</v>
      </c>
      <c r="J427" s="238"/>
      <c r="K427" s="238"/>
      <c r="L427" s="238"/>
      <c r="M427" s="238"/>
      <c r="N427" s="12" t="str">
        <f t="shared" si="26"/>
        <v>Open PDF POUR CONCRETE.POUR CONCRETE 432</v>
      </c>
    </row>
    <row r="428" spans="1:14" ht="60.75" customHeight="1" x14ac:dyDescent="0.3">
      <c r="A428" s="61">
        <f t="shared" si="25"/>
        <v>423</v>
      </c>
      <c r="B428" s="40" t="s">
        <v>10111</v>
      </c>
      <c r="C428"/>
      <c r="D428" s="41" t="str">
        <f t="shared" ref="D428:D453" si="27">IF(B428&gt;0,HYPERLINK(CONCATENATE("PDF POUR CONCRETE/",B428,".pdf"),CONCATENATE("Open PDF POUR CONCRETE.",B428)),"")</f>
        <v>Open PDF POUR CONCRETE.POUR CONCRETE 433</v>
      </c>
      <c r="E428" s="38" t="s">
        <v>10203</v>
      </c>
      <c r="F428" s="27" t="s">
        <v>17</v>
      </c>
      <c r="G428" s="27">
        <v>45538</v>
      </c>
      <c r="H428" s="27">
        <v>45538</v>
      </c>
      <c r="I428" s="238" t="s">
        <v>62</v>
      </c>
      <c r="J428" s="238"/>
      <c r="K428" s="238"/>
      <c r="L428" s="238"/>
      <c r="M428" s="238"/>
      <c r="N428" s="12" t="str">
        <f t="shared" si="26"/>
        <v>Open PDF POUR CONCRETE.POUR CONCRETE 433</v>
      </c>
    </row>
    <row r="429" spans="1:14" ht="60.75" customHeight="1" x14ac:dyDescent="0.3">
      <c r="A429" s="61">
        <f t="shared" si="25"/>
        <v>424</v>
      </c>
      <c r="B429" s="40" t="s">
        <v>10112</v>
      </c>
      <c r="C429"/>
      <c r="D429" s="41" t="str">
        <f t="shared" si="27"/>
        <v>Open PDF POUR CONCRETE.POUR CONCRETE 434</v>
      </c>
      <c r="E429" s="38" t="s">
        <v>10204</v>
      </c>
      <c r="F429" s="27" t="s">
        <v>17</v>
      </c>
      <c r="G429" s="27">
        <v>45540</v>
      </c>
      <c r="H429" s="27">
        <v>45540</v>
      </c>
      <c r="I429" s="238" t="s">
        <v>26</v>
      </c>
      <c r="J429" s="238"/>
      <c r="K429" s="238"/>
      <c r="L429" s="238"/>
      <c r="M429" s="238"/>
      <c r="N429" s="12" t="str">
        <f t="shared" si="26"/>
        <v>Open PDF POUR CONCRETE.POUR CONCRETE 434</v>
      </c>
    </row>
    <row r="430" spans="1:14" ht="60.75" customHeight="1" x14ac:dyDescent="0.3">
      <c r="A430" s="61">
        <f t="shared" si="25"/>
        <v>425</v>
      </c>
      <c r="B430" s="40" t="s">
        <v>10113</v>
      </c>
      <c r="C430"/>
      <c r="D430" s="41" t="str">
        <f t="shared" si="27"/>
        <v>Open PDF POUR CONCRETE.POUR CONCRETE 435</v>
      </c>
      <c r="E430" s="38" t="s">
        <v>10205</v>
      </c>
      <c r="F430" s="27" t="s">
        <v>17</v>
      </c>
      <c r="G430" s="27">
        <v>45543</v>
      </c>
      <c r="H430" s="27">
        <v>45543</v>
      </c>
      <c r="I430" s="238" t="s">
        <v>62</v>
      </c>
      <c r="J430" s="238"/>
      <c r="K430" s="238"/>
      <c r="L430" s="238"/>
      <c r="M430" s="238"/>
      <c r="N430" s="12" t="str">
        <f t="shared" si="26"/>
        <v>Open PDF POUR CONCRETE.POUR CONCRETE 435</v>
      </c>
    </row>
    <row r="431" spans="1:14" ht="60.75" customHeight="1" x14ac:dyDescent="0.3">
      <c r="A431" s="61">
        <f t="shared" si="25"/>
        <v>426</v>
      </c>
      <c r="B431" s="40" t="s">
        <v>10114</v>
      </c>
      <c r="C431"/>
      <c r="D431" s="41" t="str">
        <f t="shared" si="27"/>
        <v>Open PDF POUR CONCRETE.POUR CONCRETE 436</v>
      </c>
      <c r="E431" s="38" t="s">
        <v>10206</v>
      </c>
      <c r="F431" s="27" t="s">
        <v>17</v>
      </c>
      <c r="G431" s="27">
        <v>45546</v>
      </c>
      <c r="H431" s="27">
        <v>45546</v>
      </c>
      <c r="I431" s="238" t="s">
        <v>62</v>
      </c>
      <c r="J431" s="238"/>
      <c r="K431" s="238"/>
      <c r="L431" s="238"/>
      <c r="M431" s="238"/>
      <c r="N431" s="12" t="str">
        <f t="shared" si="26"/>
        <v>Open PDF POUR CONCRETE.POUR CONCRETE 436</v>
      </c>
    </row>
    <row r="432" spans="1:14" ht="60.75" customHeight="1" x14ac:dyDescent="0.3">
      <c r="A432" s="61">
        <f t="shared" si="25"/>
        <v>427</v>
      </c>
      <c r="B432" s="40" t="s">
        <v>10115</v>
      </c>
      <c r="C432"/>
      <c r="D432" s="41" t="str">
        <f t="shared" si="27"/>
        <v>Open PDF POUR CONCRETE.POUR CONCRETE 437</v>
      </c>
      <c r="E432" s="38" t="s">
        <v>10207</v>
      </c>
      <c r="F432" s="27" t="s">
        <v>17</v>
      </c>
      <c r="G432" s="27">
        <v>45546</v>
      </c>
      <c r="H432" s="27">
        <v>45546</v>
      </c>
      <c r="I432" s="238" t="s">
        <v>62</v>
      </c>
      <c r="J432" s="238"/>
      <c r="K432" s="238"/>
      <c r="L432" s="238"/>
      <c r="M432" s="238"/>
      <c r="N432" s="12" t="str">
        <f t="shared" si="26"/>
        <v>Open PDF POUR CONCRETE.POUR CONCRETE 437</v>
      </c>
    </row>
    <row r="433" spans="1:14" ht="60.75" customHeight="1" x14ac:dyDescent="0.3">
      <c r="A433" s="61">
        <f t="shared" si="25"/>
        <v>428</v>
      </c>
      <c r="B433" s="40" t="s">
        <v>10116</v>
      </c>
      <c r="C433"/>
      <c r="D433" s="41" t="str">
        <f t="shared" si="27"/>
        <v>Open PDF POUR CONCRETE.POUR CONCRETE 438</v>
      </c>
      <c r="E433" s="38" t="s">
        <v>10208</v>
      </c>
      <c r="F433" s="27" t="s">
        <v>17</v>
      </c>
      <c r="G433" s="27">
        <v>45549</v>
      </c>
      <c r="H433" s="27">
        <v>45549</v>
      </c>
      <c r="I433" s="238" t="s">
        <v>26</v>
      </c>
      <c r="J433" s="238"/>
      <c r="K433" s="238"/>
      <c r="L433" s="238"/>
      <c r="M433" s="238"/>
      <c r="N433" s="12" t="str">
        <f t="shared" si="26"/>
        <v>Open PDF POUR CONCRETE.POUR CONCRETE 438</v>
      </c>
    </row>
    <row r="434" spans="1:14" ht="60.75" customHeight="1" x14ac:dyDescent="0.3">
      <c r="A434" s="61">
        <f t="shared" si="25"/>
        <v>429</v>
      </c>
      <c r="B434" s="40" t="s">
        <v>10117</v>
      </c>
      <c r="C434"/>
      <c r="D434" s="41" t="str">
        <f t="shared" si="27"/>
        <v>Open PDF POUR CONCRETE.POUR CONCRETE 439</v>
      </c>
      <c r="E434" s="38" t="s">
        <v>10209</v>
      </c>
      <c r="F434" s="27" t="s">
        <v>17</v>
      </c>
      <c r="G434" s="27">
        <v>45552</v>
      </c>
      <c r="H434" s="27">
        <v>45521</v>
      </c>
      <c r="I434" s="238" t="s">
        <v>62</v>
      </c>
      <c r="J434" s="238"/>
      <c r="K434" s="238"/>
      <c r="L434" s="238"/>
      <c r="M434" s="238"/>
      <c r="N434" s="12" t="str">
        <f t="shared" si="26"/>
        <v>Open PDF POUR CONCRETE.POUR CONCRETE 439</v>
      </c>
    </row>
    <row r="435" spans="1:14" ht="60.75" customHeight="1" x14ac:dyDescent="0.3">
      <c r="A435" s="61">
        <f t="shared" si="25"/>
        <v>430</v>
      </c>
      <c r="B435" s="40" t="s">
        <v>10118</v>
      </c>
      <c r="C435"/>
      <c r="D435" s="41" t="str">
        <f t="shared" si="27"/>
        <v>Open PDF POUR CONCRETE.POUR CONCRETE 440</v>
      </c>
      <c r="E435" s="38" t="s">
        <v>10210</v>
      </c>
      <c r="F435" s="27" t="s">
        <v>17</v>
      </c>
      <c r="G435" s="27">
        <v>45552</v>
      </c>
      <c r="H435" s="27">
        <v>45552</v>
      </c>
      <c r="I435" s="238" t="s">
        <v>62</v>
      </c>
      <c r="J435" s="238"/>
      <c r="K435" s="238"/>
      <c r="L435" s="238"/>
      <c r="M435" s="238"/>
      <c r="N435" s="12" t="str">
        <f t="shared" si="26"/>
        <v>Open PDF POUR CONCRETE.POUR CONCRETE 440</v>
      </c>
    </row>
    <row r="436" spans="1:14" ht="60.75" customHeight="1" x14ac:dyDescent="0.3">
      <c r="A436" s="61">
        <f t="shared" si="25"/>
        <v>431</v>
      </c>
      <c r="B436" s="40" t="s">
        <v>10119</v>
      </c>
      <c r="C436"/>
      <c r="D436" s="41" t="str">
        <f t="shared" si="27"/>
        <v>Open PDF POUR CONCRETE.POUR CONCRETE 441</v>
      </c>
      <c r="E436" s="38" t="s">
        <v>10211</v>
      </c>
      <c r="F436" s="27" t="s">
        <v>17</v>
      </c>
      <c r="G436" s="27">
        <v>45553</v>
      </c>
      <c r="H436" s="27">
        <v>45553</v>
      </c>
      <c r="I436" s="238" t="s">
        <v>62</v>
      </c>
      <c r="J436" s="238"/>
      <c r="K436" s="238"/>
      <c r="L436" s="238"/>
      <c r="M436" s="238"/>
      <c r="N436" s="12" t="str">
        <f t="shared" si="26"/>
        <v>Open PDF POUR CONCRETE.POUR CONCRETE 441</v>
      </c>
    </row>
    <row r="437" spans="1:14" ht="60.75" customHeight="1" x14ac:dyDescent="0.3">
      <c r="A437" s="61">
        <f t="shared" si="25"/>
        <v>432</v>
      </c>
      <c r="B437" s="40" t="s">
        <v>10120</v>
      </c>
      <c r="C437"/>
      <c r="D437" s="41" t="str">
        <f t="shared" si="27"/>
        <v>Open PDF POUR CONCRETE.POUR CONCRETE 442</v>
      </c>
      <c r="E437" s="38" t="s">
        <v>10212</v>
      </c>
      <c r="F437" s="27" t="s">
        <v>17</v>
      </c>
      <c r="G437" s="27">
        <v>45559</v>
      </c>
      <c r="H437" s="27">
        <v>45559</v>
      </c>
      <c r="I437" s="238" t="s">
        <v>62</v>
      </c>
      <c r="J437" s="238"/>
      <c r="K437" s="238"/>
      <c r="L437" s="238"/>
      <c r="M437" s="238"/>
      <c r="N437" s="12" t="str">
        <f t="shared" si="26"/>
        <v>Open PDF POUR CONCRETE.POUR CONCRETE 442</v>
      </c>
    </row>
    <row r="438" spans="1:14" ht="60.75" customHeight="1" x14ac:dyDescent="0.3">
      <c r="A438" s="61">
        <f t="shared" si="25"/>
        <v>433</v>
      </c>
      <c r="B438" s="40" t="s">
        <v>10121</v>
      </c>
      <c r="C438"/>
      <c r="D438" s="41" t="str">
        <f t="shared" si="27"/>
        <v>Open PDF POUR CONCRETE.POUR CONCRETE 443</v>
      </c>
      <c r="E438" s="38" t="s">
        <v>10213</v>
      </c>
      <c r="F438" s="27" t="s">
        <v>17</v>
      </c>
      <c r="G438" s="27">
        <v>45559</v>
      </c>
      <c r="H438" s="27">
        <v>45559</v>
      </c>
      <c r="I438" s="238" t="s">
        <v>62</v>
      </c>
      <c r="J438" s="238"/>
      <c r="K438" s="238"/>
      <c r="L438" s="238"/>
      <c r="M438" s="238"/>
      <c r="N438" s="12" t="str">
        <f t="shared" si="26"/>
        <v>Open PDF POUR CONCRETE.POUR CONCRETE 443</v>
      </c>
    </row>
    <row r="439" spans="1:14" ht="60.75" customHeight="1" x14ac:dyDescent="0.3">
      <c r="A439" s="61">
        <f t="shared" si="25"/>
        <v>434</v>
      </c>
      <c r="B439" s="40" t="s">
        <v>10122</v>
      </c>
      <c r="C439"/>
      <c r="D439" s="41" t="str">
        <f t="shared" si="27"/>
        <v>Open PDF POUR CONCRETE.POUR CONCRETE 444</v>
      </c>
      <c r="E439" s="38" t="s">
        <v>10214</v>
      </c>
      <c r="F439" s="27" t="s">
        <v>17</v>
      </c>
      <c r="G439" s="27">
        <v>45565</v>
      </c>
      <c r="H439" s="27">
        <v>45565</v>
      </c>
      <c r="I439" s="238" t="s">
        <v>26</v>
      </c>
      <c r="J439" s="238"/>
      <c r="K439" s="238"/>
      <c r="L439" s="238"/>
      <c r="M439" s="238"/>
      <c r="N439" s="12" t="str">
        <f t="shared" si="26"/>
        <v>Open PDF POUR CONCRETE.POUR CONCRETE 444</v>
      </c>
    </row>
    <row r="440" spans="1:14" ht="60.75" customHeight="1" x14ac:dyDescent="0.3">
      <c r="A440" s="61">
        <f t="shared" si="25"/>
        <v>435</v>
      </c>
      <c r="B440" s="40" t="s">
        <v>10123</v>
      </c>
      <c r="C440"/>
      <c r="D440" s="41" t="str">
        <f t="shared" si="27"/>
        <v>Open PDF POUR CONCRETE.POUR CONCRETE 445</v>
      </c>
      <c r="E440" s="38" t="s">
        <v>10215</v>
      </c>
      <c r="F440" s="27" t="s">
        <v>17</v>
      </c>
      <c r="G440" s="27">
        <v>45570</v>
      </c>
      <c r="H440" s="27">
        <v>45570</v>
      </c>
      <c r="I440" s="238" t="s">
        <v>62</v>
      </c>
      <c r="J440" s="238"/>
      <c r="K440" s="238"/>
      <c r="L440" s="238"/>
      <c r="M440" s="238"/>
      <c r="N440" s="12" t="str">
        <f t="shared" si="26"/>
        <v>Open PDF POUR CONCRETE.POUR CONCRETE 445</v>
      </c>
    </row>
    <row r="441" spans="1:14" ht="60.75" customHeight="1" x14ac:dyDescent="0.3">
      <c r="A441" s="61">
        <f t="shared" si="25"/>
        <v>436</v>
      </c>
      <c r="B441" s="40" t="s">
        <v>10124</v>
      </c>
      <c r="C441"/>
      <c r="D441" s="41" t="str">
        <f t="shared" si="27"/>
        <v>Open PDF POUR CONCRETE.POUR CONCRETE 446</v>
      </c>
      <c r="E441" s="38" t="s">
        <v>10216</v>
      </c>
      <c r="F441" s="27" t="s">
        <v>17</v>
      </c>
      <c r="G441" s="27">
        <v>45570</v>
      </c>
      <c r="H441" s="27">
        <v>45623</v>
      </c>
      <c r="I441" s="238" t="s">
        <v>62</v>
      </c>
      <c r="J441" s="238"/>
      <c r="K441" s="238"/>
      <c r="L441" s="238"/>
      <c r="M441" s="238"/>
      <c r="N441" s="12" t="str">
        <f t="shared" si="26"/>
        <v>Open PDF POUR CONCRETE.POUR CONCRETE 446</v>
      </c>
    </row>
    <row r="442" spans="1:14" ht="60.75" customHeight="1" x14ac:dyDescent="0.3">
      <c r="A442" s="61">
        <f t="shared" si="25"/>
        <v>437</v>
      </c>
      <c r="B442" s="40" t="s">
        <v>10125</v>
      </c>
      <c r="C442"/>
      <c r="D442" s="41" t="str">
        <f t="shared" si="27"/>
        <v>Open PDF POUR CONCRETE.POUR CONCRETE 447</v>
      </c>
      <c r="E442" s="38" t="s">
        <v>10217</v>
      </c>
      <c r="F442" s="27" t="s">
        <v>17</v>
      </c>
      <c r="G442" s="27">
        <v>45570</v>
      </c>
      <c r="H442" s="27">
        <v>45588</v>
      </c>
      <c r="I442" s="238" t="s">
        <v>62</v>
      </c>
      <c r="J442" s="238"/>
      <c r="K442" s="238"/>
      <c r="L442" s="238"/>
      <c r="M442" s="238"/>
      <c r="N442" s="12" t="str">
        <f t="shared" si="26"/>
        <v>Open PDF POUR CONCRETE.POUR CONCRETE 447</v>
      </c>
    </row>
    <row r="443" spans="1:14" ht="60.75" customHeight="1" x14ac:dyDescent="0.3">
      <c r="A443" s="61">
        <f t="shared" si="25"/>
        <v>438</v>
      </c>
      <c r="B443" s="40" t="s">
        <v>10226</v>
      </c>
      <c r="C443"/>
      <c r="D443" s="41" t="str">
        <f t="shared" si="27"/>
        <v>Open PDF POUR CONCRETE.POUR CONCRETE 448</v>
      </c>
      <c r="E443" s="38" t="s">
        <v>10231</v>
      </c>
      <c r="F443" s="27" t="s">
        <v>17</v>
      </c>
      <c r="G443" s="27">
        <v>45575</v>
      </c>
      <c r="H443" s="27">
        <v>45575</v>
      </c>
      <c r="I443" s="238" t="s">
        <v>62</v>
      </c>
      <c r="J443" s="238"/>
      <c r="K443" s="238"/>
      <c r="L443" s="238"/>
      <c r="M443" s="238"/>
      <c r="N443" s="12" t="str">
        <f t="shared" si="26"/>
        <v>Open PDF POUR CONCRETE.POUR CONCRETE 448</v>
      </c>
    </row>
    <row r="444" spans="1:14" ht="60.75" customHeight="1" x14ac:dyDescent="0.3">
      <c r="A444" s="61">
        <f t="shared" si="25"/>
        <v>439</v>
      </c>
      <c r="B444" s="40" t="s">
        <v>10227</v>
      </c>
      <c r="C444"/>
      <c r="D444" s="41" t="str">
        <f t="shared" si="27"/>
        <v>Open PDF POUR CONCRETE.POUR CONCRETE 449</v>
      </c>
      <c r="E444" s="38" t="s">
        <v>10232</v>
      </c>
      <c r="F444" s="27" t="s">
        <v>17</v>
      </c>
      <c r="G444" s="27">
        <v>45575</v>
      </c>
      <c r="H444" s="27">
        <v>45587</v>
      </c>
      <c r="I444" s="238" t="s">
        <v>62</v>
      </c>
      <c r="J444" s="238"/>
      <c r="K444" s="238"/>
      <c r="L444" s="238"/>
      <c r="M444" s="238"/>
      <c r="N444" s="12" t="str">
        <f t="shared" si="26"/>
        <v>Open PDF POUR CONCRETE.POUR CONCRETE 449</v>
      </c>
    </row>
    <row r="445" spans="1:14" ht="60.75" customHeight="1" x14ac:dyDescent="0.3">
      <c r="A445" s="61">
        <f t="shared" si="25"/>
        <v>440</v>
      </c>
      <c r="B445" s="40" t="s">
        <v>10228</v>
      </c>
      <c r="C445"/>
      <c r="D445" s="41" t="str">
        <f t="shared" si="27"/>
        <v>Open PDF POUR CONCRETE.POUR CONCRETE 450</v>
      </c>
      <c r="E445" s="38" t="s">
        <v>12564</v>
      </c>
      <c r="F445" s="27" t="s">
        <v>17</v>
      </c>
      <c r="G445" s="27">
        <v>45582</v>
      </c>
      <c r="H445" s="27">
        <v>45582</v>
      </c>
      <c r="I445" s="238" t="s">
        <v>26</v>
      </c>
      <c r="J445" s="238"/>
      <c r="K445" s="238"/>
      <c r="L445" s="238"/>
      <c r="M445" s="238"/>
      <c r="N445" s="12" t="str">
        <f t="shared" si="26"/>
        <v>Open PDF POUR CONCRETE.POUR CONCRETE 450</v>
      </c>
    </row>
    <row r="446" spans="1:14" ht="60.75" customHeight="1" x14ac:dyDescent="0.3">
      <c r="A446" s="61">
        <f t="shared" si="25"/>
        <v>441</v>
      </c>
      <c r="B446" s="40" t="s">
        <v>10229</v>
      </c>
      <c r="C446"/>
      <c r="D446" s="41" t="str">
        <f t="shared" si="27"/>
        <v>Open PDF POUR CONCRETE.POUR CONCRETE 451</v>
      </c>
      <c r="E446" s="38" t="s">
        <v>10233</v>
      </c>
      <c r="F446" s="27" t="s">
        <v>17</v>
      </c>
      <c r="G446" s="27">
        <v>45584</v>
      </c>
      <c r="H446" s="27">
        <v>45584</v>
      </c>
      <c r="I446" s="238" t="s">
        <v>62</v>
      </c>
      <c r="J446" s="238"/>
      <c r="K446" s="238"/>
      <c r="L446" s="238"/>
      <c r="M446" s="238"/>
      <c r="N446" s="12" t="str">
        <f t="shared" si="26"/>
        <v>Open PDF POUR CONCRETE.POUR CONCRETE 451</v>
      </c>
    </row>
    <row r="447" spans="1:14" ht="60.75" customHeight="1" x14ac:dyDescent="0.3">
      <c r="A447" s="61">
        <f t="shared" si="25"/>
        <v>442</v>
      </c>
      <c r="B447" s="40" t="s">
        <v>10230</v>
      </c>
      <c r="C447"/>
      <c r="D447" s="41" t="str">
        <f t="shared" si="27"/>
        <v>Open PDF POUR CONCRETE.POUR CONCRETE 452</v>
      </c>
      <c r="E447" s="38" t="s">
        <v>10234</v>
      </c>
      <c r="F447" s="27" t="s">
        <v>17</v>
      </c>
      <c r="G447" s="27">
        <v>45584</v>
      </c>
      <c r="H447" s="27">
        <v>45584</v>
      </c>
      <c r="I447" s="238" t="s">
        <v>26</v>
      </c>
      <c r="J447" s="238"/>
      <c r="K447" s="238"/>
      <c r="L447" s="238"/>
      <c r="M447" s="238"/>
      <c r="N447" s="12" t="str">
        <f t="shared" si="26"/>
        <v>Open PDF POUR CONCRETE.POUR CONCRETE 452</v>
      </c>
    </row>
    <row r="448" spans="1:14" ht="60.75" customHeight="1" x14ac:dyDescent="0.3">
      <c r="A448" s="61">
        <f t="shared" si="25"/>
        <v>443</v>
      </c>
      <c r="B448" s="40" t="s">
        <v>10332</v>
      </c>
      <c r="C448"/>
      <c r="D448" s="41" t="str">
        <f t="shared" si="27"/>
        <v>Open PDF POUR CONCRETE.POUR CONCRETE 453</v>
      </c>
      <c r="E448" s="38" t="s">
        <v>10331</v>
      </c>
      <c r="F448" s="27" t="s">
        <v>17</v>
      </c>
      <c r="G448" s="27">
        <v>45588</v>
      </c>
      <c r="H448" s="27">
        <v>45588</v>
      </c>
      <c r="I448" s="238" t="s">
        <v>62</v>
      </c>
      <c r="J448" s="238"/>
      <c r="K448" s="238"/>
      <c r="L448" s="238"/>
      <c r="M448" s="238"/>
      <c r="N448" s="12" t="str">
        <f t="shared" si="26"/>
        <v>Open PDF POUR CONCRETE.POUR CONCRETE 453</v>
      </c>
    </row>
    <row r="449" spans="1:18" ht="60.75" customHeight="1" x14ac:dyDescent="0.3">
      <c r="A449" s="61">
        <f t="shared" si="25"/>
        <v>444</v>
      </c>
      <c r="B449" s="40" t="s">
        <v>10333</v>
      </c>
      <c r="C449"/>
      <c r="D449" s="41" t="str">
        <f t="shared" si="27"/>
        <v>Open PDF POUR CONCRETE.POUR CONCRETE 454</v>
      </c>
      <c r="E449" s="38" t="s">
        <v>10334</v>
      </c>
      <c r="F449" s="27" t="s">
        <v>17</v>
      </c>
      <c r="G449" s="27">
        <v>45588</v>
      </c>
      <c r="H449" s="27">
        <v>45588</v>
      </c>
      <c r="I449" s="238" t="s">
        <v>62</v>
      </c>
      <c r="J449" s="238"/>
      <c r="K449" s="238"/>
      <c r="L449" s="238"/>
      <c r="M449" s="238"/>
      <c r="N449" s="12" t="str">
        <f t="shared" si="26"/>
        <v>Open PDF POUR CONCRETE.POUR CONCRETE 454</v>
      </c>
    </row>
    <row r="450" spans="1:18" ht="60.75" customHeight="1" x14ac:dyDescent="0.3">
      <c r="A450" s="61">
        <f t="shared" si="25"/>
        <v>445</v>
      </c>
      <c r="B450" s="40" t="s">
        <v>10399</v>
      </c>
      <c r="C450"/>
      <c r="D450" s="41" t="str">
        <f t="shared" si="27"/>
        <v>Open PDF POUR CONCRETE.POUR CONCRETE 455</v>
      </c>
      <c r="E450" s="38" t="s">
        <v>10401</v>
      </c>
      <c r="F450" s="27" t="s">
        <v>17</v>
      </c>
      <c r="G450" s="27">
        <v>45592</v>
      </c>
      <c r="H450" s="27">
        <v>45592</v>
      </c>
      <c r="I450" s="238" t="s">
        <v>62</v>
      </c>
      <c r="J450" s="480"/>
      <c r="K450" s="238"/>
      <c r="L450" s="238"/>
      <c r="M450" s="238"/>
      <c r="N450" s="12" t="str">
        <f>IF(B450&gt;0,HYPERLINK(CONCATENATE("PDF POUR CONCRETE/",B450,".pdf"),CONCATENATE("Open PDF POUR CONCRETE.",B450)),"")</f>
        <v>Open PDF POUR CONCRETE.POUR CONCRETE 455</v>
      </c>
    </row>
    <row r="451" spans="1:18" ht="60.75" customHeight="1" x14ac:dyDescent="0.3">
      <c r="A451" s="61">
        <f t="shared" si="25"/>
        <v>446</v>
      </c>
      <c r="B451" s="40" t="s">
        <v>10400</v>
      </c>
      <c r="C451"/>
      <c r="D451" s="41" t="str">
        <f t="shared" si="27"/>
        <v>Open PDF POUR CONCRETE.POUR CONCRETE 456</v>
      </c>
      <c r="E451" s="38" t="s">
        <v>10402</v>
      </c>
      <c r="F451" s="27" t="s">
        <v>17</v>
      </c>
      <c r="G451" s="27">
        <v>45592</v>
      </c>
      <c r="H451" s="27">
        <v>45592</v>
      </c>
      <c r="I451" s="238" t="s">
        <v>26</v>
      </c>
      <c r="J451" s="238" t="s">
        <v>17</v>
      </c>
      <c r="K451" s="27">
        <v>45595</v>
      </c>
      <c r="L451" s="27">
        <v>45595</v>
      </c>
      <c r="M451" s="238" t="s">
        <v>93</v>
      </c>
      <c r="N451" s="12" t="str">
        <f t="shared" si="26"/>
        <v>Open PDF POUR CONCRETE.POUR CONCRETE 456</v>
      </c>
      <c r="P451"/>
      <c r="Q451"/>
      <c r="R451"/>
    </row>
    <row r="452" spans="1:18" ht="60.75" customHeight="1" x14ac:dyDescent="0.3">
      <c r="A452" s="61">
        <f t="shared" ref="A452:A515" si="28">ROW() - ROW($A$5)</f>
        <v>447</v>
      </c>
      <c r="B452" s="40" t="s">
        <v>10438</v>
      </c>
      <c r="C452"/>
      <c r="D452" s="41" t="str">
        <f t="shared" si="27"/>
        <v>Open PDF POUR CONCRETE.POUR CONCRETE 457</v>
      </c>
      <c r="E452" s="38" t="s">
        <v>10439</v>
      </c>
      <c r="F452" s="27" t="s">
        <v>17</v>
      </c>
      <c r="G452" s="27">
        <v>45594</v>
      </c>
      <c r="H452" s="27">
        <v>45594</v>
      </c>
      <c r="I452" s="238" t="s">
        <v>62</v>
      </c>
      <c r="J452" s="238"/>
      <c r="K452" s="238"/>
      <c r="L452" s="238"/>
      <c r="M452" s="238"/>
      <c r="N452" s="12" t="str">
        <f t="shared" si="26"/>
        <v>Open PDF POUR CONCRETE.POUR CONCRETE 457</v>
      </c>
    </row>
    <row r="453" spans="1:18" ht="60.75" customHeight="1" x14ac:dyDescent="0.3">
      <c r="A453" s="61">
        <f t="shared" si="28"/>
        <v>448</v>
      </c>
      <c r="B453" s="40" t="s">
        <v>10512</v>
      </c>
      <c r="C453"/>
      <c r="D453" s="41" t="str">
        <f t="shared" si="27"/>
        <v>Open PDF POUR CONCRETE.POUR CONCRETE 458</v>
      </c>
      <c r="E453" s="38" t="s">
        <v>10513</v>
      </c>
      <c r="F453" s="27" t="s">
        <v>17</v>
      </c>
      <c r="G453" s="27">
        <v>45595</v>
      </c>
      <c r="H453" s="27">
        <v>45595</v>
      </c>
      <c r="I453" s="238" t="s">
        <v>62</v>
      </c>
      <c r="J453" s="238"/>
      <c r="K453" s="238"/>
      <c r="L453" s="238"/>
      <c r="M453" s="238"/>
      <c r="N453" s="12" t="str">
        <f t="shared" si="26"/>
        <v>Open PDF POUR CONCRETE.POUR CONCRETE 458</v>
      </c>
    </row>
    <row r="454" spans="1:18" ht="57" customHeight="1" x14ac:dyDescent="0.3">
      <c r="A454" s="61">
        <f t="shared" si="28"/>
        <v>449</v>
      </c>
      <c r="B454" s="40" t="s">
        <v>10543</v>
      </c>
      <c r="C454"/>
      <c r="D454" s="41" t="str">
        <f>IF(B454&gt;0,HYPERLINK(CONCATENATE("PDF POUR CONCRETE/",B454,".pdf"),CONCATENATE("Open PDF POUR CONCRETE.",B454)),"")</f>
        <v>Open PDF POUR CONCRETE.POUR CONCRETE 459</v>
      </c>
      <c r="E454" s="38" t="s">
        <v>10542</v>
      </c>
      <c r="F454" s="27" t="s">
        <v>17</v>
      </c>
      <c r="G454" s="27">
        <v>45598</v>
      </c>
      <c r="H454" s="27">
        <v>45293</v>
      </c>
      <c r="I454" s="238" t="s">
        <v>26</v>
      </c>
      <c r="J454" s="27" t="s">
        <v>195</v>
      </c>
      <c r="K454" s="27">
        <v>45606</v>
      </c>
      <c r="L454" s="27">
        <v>45606</v>
      </c>
      <c r="M454" s="238" t="s">
        <v>93</v>
      </c>
      <c r="N454" s="12" t="str">
        <f t="shared" si="26"/>
        <v>Open PDF POUR CONCRETE.POUR CONCRETE 459</v>
      </c>
      <c r="P454"/>
      <c r="Q454"/>
      <c r="R454"/>
    </row>
    <row r="455" spans="1:18" ht="60.75" customHeight="1" x14ac:dyDescent="0.3">
      <c r="A455" s="61">
        <f t="shared" si="28"/>
        <v>450</v>
      </c>
      <c r="B455" s="40" t="s">
        <v>10568</v>
      </c>
      <c r="C455"/>
      <c r="D455" s="41" t="str">
        <f>IF(B455&gt;0,HYPERLINK(CONCATENATE("PDF POUR CONCRETE/",B455,".pdf"),CONCATENATE("Open PDF POUR CONCRETE.",B455)),"")</f>
        <v>Open PDF POUR CONCRETE.POUR CONCRETE 460</v>
      </c>
      <c r="E455" s="38" t="s">
        <v>10569</v>
      </c>
      <c r="F455" s="27" t="s">
        <v>17</v>
      </c>
      <c r="G455" s="27">
        <v>45600</v>
      </c>
      <c r="H455" s="27">
        <v>45378</v>
      </c>
      <c r="I455" s="238" t="s">
        <v>62</v>
      </c>
      <c r="J455" s="238"/>
      <c r="K455" s="238"/>
      <c r="L455" s="238"/>
      <c r="M455" s="238"/>
      <c r="N455" s="12" t="str">
        <f t="shared" si="26"/>
        <v>Open PDF POUR CONCRETE.POUR CONCRETE 460</v>
      </c>
    </row>
    <row r="456" spans="1:18" ht="60.75" customHeight="1" x14ac:dyDescent="0.3">
      <c r="A456" s="61">
        <f t="shared" si="28"/>
        <v>451</v>
      </c>
      <c r="B456" s="40" t="s">
        <v>10621</v>
      </c>
      <c r="C456"/>
      <c r="D456" s="41" t="str">
        <f t="shared" ref="D456:D461" si="29">IF(B456&gt;0,HYPERLINK(CONCATENATE("PDF POUR CONCRETE/",B456,".pdf"),CONCATENATE("Open PDF POUR CONCRETE.",B456)),"")</f>
        <v>Open PDF POUR CONCRETE.POUR CONCRETE 461</v>
      </c>
      <c r="E456" s="38" t="s">
        <v>10625</v>
      </c>
      <c r="F456" s="27" t="s">
        <v>17</v>
      </c>
      <c r="G456" s="27">
        <v>45602</v>
      </c>
      <c r="H456" s="27">
        <v>45623</v>
      </c>
      <c r="I456" s="238" t="s">
        <v>62</v>
      </c>
      <c r="J456" s="238"/>
      <c r="K456" s="238"/>
      <c r="L456" s="238"/>
      <c r="M456" s="238"/>
      <c r="N456" s="12" t="str">
        <f t="shared" si="26"/>
        <v>Open PDF POUR CONCRETE.POUR CONCRETE 461</v>
      </c>
    </row>
    <row r="457" spans="1:18" ht="60.75" customHeight="1" x14ac:dyDescent="0.3">
      <c r="A457" s="61">
        <f t="shared" si="28"/>
        <v>452</v>
      </c>
      <c r="B457" s="40" t="s">
        <v>10627</v>
      </c>
      <c r="C457"/>
      <c r="D457" s="41" t="str">
        <f t="shared" si="29"/>
        <v>Open PDF POUR CONCRETE.POUR CONCRETE 462</v>
      </c>
      <c r="E457" s="38" t="s">
        <v>10626</v>
      </c>
      <c r="F457" s="27" t="s">
        <v>17</v>
      </c>
      <c r="G457" s="27">
        <v>45602</v>
      </c>
      <c r="H457" s="27">
        <v>45602</v>
      </c>
      <c r="I457" s="238" t="s">
        <v>26</v>
      </c>
      <c r="J457" s="238"/>
      <c r="K457" s="238"/>
      <c r="L457" s="238"/>
      <c r="M457" s="238"/>
      <c r="N457" s="12" t="str">
        <f>IF(B457&gt;0,HYPERLINK(CONCATENATE("PDF POUR CONCRETE/",B457,".pdf"),CONCATENATE("Open PDF POUR CONCRETE.",B457)),"")</f>
        <v>Open PDF POUR CONCRETE.POUR CONCRETE 462</v>
      </c>
    </row>
    <row r="458" spans="1:18" ht="60.75" customHeight="1" x14ac:dyDescent="0.3">
      <c r="A458" s="61">
        <f t="shared" si="28"/>
        <v>453</v>
      </c>
      <c r="B458" s="40" t="s">
        <v>10664</v>
      </c>
      <c r="C458"/>
      <c r="D458" s="41" t="str">
        <f t="shared" si="29"/>
        <v>Open PDF POUR CONCRETE.POUR CONCRETE 463</v>
      </c>
      <c r="E458" s="38" t="s">
        <v>10666</v>
      </c>
      <c r="F458" s="27" t="s">
        <v>17</v>
      </c>
      <c r="G458" s="27">
        <v>45606</v>
      </c>
      <c r="H458" s="27">
        <v>45607</v>
      </c>
      <c r="I458" s="238" t="s">
        <v>62</v>
      </c>
      <c r="J458" s="238"/>
      <c r="K458" s="238"/>
      <c r="L458" s="238"/>
      <c r="M458" s="238"/>
      <c r="N458" s="12" t="str">
        <f t="shared" si="26"/>
        <v>Open PDF POUR CONCRETE.POUR CONCRETE 463</v>
      </c>
    </row>
    <row r="459" spans="1:18" ht="60.75" customHeight="1" x14ac:dyDescent="0.3">
      <c r="A459" s="61">
        <f t="shared" si="28"/>
        <v>454</v>
      </c>
      <c r="B459" s="40" t="s">
        <v>10665</v>
      </c>
      <c r="C459"/>
      <c r="D459" s="41" t="str">
        <f t="shared" si="29"/>
        <v>Open PDF POUR CONCRETE.POUR CONCRETE 464</v>
      </c>
      <c r="E459" s="38" t="s">
        <v>10667</v>
      </c>
      <c r="F459" s="27" t="s">
        <v>17</v>
      </c>
      <c r="G459" s="27">
        <v>45606</v>
      </c>
      <c r="H459" s="27">
        <v>45606</v>
      </c>
      <c r="I459" s="238" t="s">
        <v>62</v>
      </c>
      <c r="J459" s="238"/>
      <c r="K459" s="238"/>
      <c r="L459" s="238"/>
      <c r="M459" s="238"/>
      <c r="N459" s="12" t="str">
        <f t="shared" si="26"/>
        <v>Open PDF POUR CONCRETE.POUR CONCRETE 464</v>
      </c>
    </row>
    <row r="460" spans="1:18" ht="60.75" customHeight="1" x14ac:dyDescent="0.3">
      <c r="A460" s="61">
        <f t="shared" si="28"/>
        <v>455</v>
      </c>
      <c r="B460" s="40" t="s">
        <v>10729</v>
      </c>
      <c r="C460"/>
      <c r="D460" s="41" t="str">
        <f t="shared" si="29"/>
        <v>Open PDF POUR CONCRETE.POUR CONCRETE 465</v>
      </c>
      <c r="E460" s="38" t="s">
        <v>10726</v>
      </c>
      <c r="F460" s="27" t="s">
        <v>17</v>
      </c>
      <c r="G460" s="27">
        <v>45610</v>
      </c>
      <c r="H460" s="27">
        <v>45610</v>
      </c>
      <c r="I460" s="238" t="s">
        <v>62</v>
      </c>
      <c r="J460" s="238"/>
      <c r="K460" s="238"/>
      <c r="L460" s="238"/>
      <c r="M460" s="238"/>
      <c r="N460" s="12" t="str">
        <f t="shared" si="26"/>
        <v>Open PDF POUR CONCRETE.POUR CONCRETE 465</v>
      </c>
    </row>
    <row r="461" spans="1:18" ht="60.75" customHeight="1" x14ac:dyDescent="0.3">
      <c r="A461" s="61">
        <f t="shared" si="28"/>
        <v>456</v>
      </c>
      <c r="B461" s="40" t="s">
        <v>10730</v>
      </c>
      <c r="C461"/>
      <c r="D461" s="41" t="str">
        <f t="shared" si="29"/>
        <v>Open PDF POUR CONCRETE.POUR CONCRETE 466</v>
      </c>
      <c r="E461" s="38" t="s">
        <v>10727</v>
      </c>
      <c r="F461" s="27" t="s">
        <v>17</v>
      </c>
      <c r="G461" s="27">
        <v>45610</v>
      </c>
      <c r="H461" s="27">
        <v>45610</v>
      </c>
      <c r="I461" s="238" t="s">
        <v>62</v>
      </c>
      <c r="J461" s="238"/>
      <c r="K461" s="238"/>
      <c r="L461" s="238"/>
      <c r="M461" s="238"/>
      <c r="N461" s="12" t="str">
        <f t="shared" si="26"/>
        <v>Open PDF POUR CONCRETE.POUR CONCRETE 466</v>
      </c>
    </row>
    <row r="462" spans="1:18" ht="60.75" customHeight="1" x14ac:dyDescent="0.3">
      <c r="A462" s="61">
        <f t="shared" si="28"/>
        <v>457</v>
      </c>
      <c r="B462" s="40" t="s">
        <v>10731</v>
      </c>
      <c r="C462"/>
      <c r="D462" s="41" t="str">
        <f t="shared" ref="D462:D480" si="30">IF(B462&gt;0,HYPERLINK(CONCATENATE("PDF POUR CONCRETE/",B462,".pdf"),CONCATENATE("Open PDF POUR CONCRETE.",B462)),"")</f>
        <v>Open PDF POUR CONCRETE.POUR CONCRETE 467</v>
      </c>
      <c r="E462" s="38" t="s">
        <v>10728</v>
      </c>
      <c r="F462" s="27" t="s">
        <v>17</v>
      </c>
      <c r="G462" s="27">
        <v>45614</v>
      </c>
      <c r="H462" s="27">
        <v>45614</v>
      </c>
      <c r="I462" s="238" t="s">
        <v>62</v>
      </c>
      <c r="J462" s="238"/>
      <c r="K462" s="238"/>
      <c r="L462" s="238"/>
      <c r="M462" s="238"/>
      <c r="N462" s="12" t="str">
        <f t="shared" si="26"/>
        <v>Open PDF POUR CONCRETE.POUR CONCRETE 467</v>
      </c>
    </row>
    <row r="463" spans="1:18" ht="60.75" customHeight="1" x14ac:dyDescent="0.3">
      <c r="A463" s="61">
        <f t="shared" si="28"/>
        <v>458</v>
      </c>
      <c r="B463" s="40" t="s">
        <v>10736</v>
      </c>
      <c r="C463"/>
      <c r="D463" s="41" t="str">
        <f t="shared" si="30"/>
        <v>Open PDF POUR CONCRETE.POUR CONCRETE 468</v>
      </c>
      <c r="E463" s="38" t="s">
        <v>10735</v>
      </c>
      <c r="F463" s="27" t="s">
        <v>17</v>
      </c>
      <c r="G463" s="27">
        <v>45614</v>
      </c>
      <c r="H463" s="27">
        <v>45614</v>
      </c>
      <c r="I463" s="238" t="s">
        <v>62</v>
      </c>
      <c r="J463" s="238"/>
      <c r="K463" s="238"/>
      <c r="L463" s="238"/>
      <c r="M463" s="238"/>
      <c r="N463" s="12" t="str">
        <f t="shared" si="26"/>
        <v>Open PDF POUR CONCRETE.POUR CONCRETE 468</v>
      </c>
    </row>
    <row r="464" spans="1:18" ht="60.75" customHeight="1" x14ac:dyDescent="0.3">
      <c r="A464" s="61">
        <f t="shared" si="28"/>
        <v>459</v>
      </c>
      <c r="B464" s="40" t="s">
        <v>10833</v>
      </c>
      <c r="C464"/>
      <c r="D464" s="41" t="str">
        <f t="shared" si="30"/>
        <v>Open PDF POUR CONCRETE.POUR CONCRETE 469</v>
      </c>
      <c r="E464" s="38" t="s">
        <v>10832</v>
      </c>
      <c r="F464" s="27" t="s">
        <v>17</v>
      </c>
      <c r="G464" s="27">
        <v>45620</v>
      </c>
      <c r="H464" s="27">
        <v>45620</v>
      </c>
      <c r="I464" s="238" t="s">
        <v>62</v>
      </c>
      <c r="J464" s="238"/>
      <c r="K464" s="238"/>
      <c r="L464" s="238"/>
      <c r="M464" s="238"/>
      <c r="N464" s="12" t="str">
        <f t="shared" si="26"/>
        <v>Open PDF POUR CONCRETE.POUR CONCRETE 469</v>
      </c>
    </row>
    <row r="465" spans="1:18" ht="60.75" customHeight="1" x14ac:dyDescent="0.3">
      <c r="A465" s="61">
        <f t="shared" si="28"/>
        <v>460</v>
      </c>
      <c r="B465" s="40" t="s">
        <v>10881</v>
      </c>
      <c r="C465"/>
      <c r="D465" s="41" t="str">
        <f t="shared" si="30"/>
        <v>Open PDF POUR CONCRETE.POUR CONCRETE 470</v>
      </c>
      <c r="E465" s="38" t="s">
        <v>10880</v>
      </c>
      <c r="F465" s="27" t="s">
        <v>17</v>
      </c>
      <c r="G465" s="27">
        <v>45624</v>
      </c>
      <c r="H465" s="27">
        <v>45624</v>
      </c>
      <c r="I465" s="238" t="s">
        <v>62</v>
      </c>
      <c r="J465" s="238"/>
      <c r="K465" s="238"/>
      <c r="L465" s="238"/>
      <c r="M465" s="238"/>
      <c r="N465" s="12" t="str">
        <f t="shared" ref="N465:N480" si="31">IF(B465&gt;0,HYPERLINK(CONCATENATE("PDF POUR CONCRETE/",B465,".pdf"),CONCATENATE("Open PDF POUR CONCRETE.",B465)),"")</f>
        <v>Open PDF POUR CONCRETE.POUR CONCRETE 470</v>
      </c>
    </row>
    <row r="466" spans="1:18" ht="60.75" customHeight="1" x14ac:dyDescent="0.3">
      <c r="A466" s="61">
        <f t="shared" si="28"/>
        <v>461</v>
      </c>
      <c r="B466" s="40" t="s">
        <v>10923</v>
      </c>
      <c r="C466"/>
      <c r="D466" s="41" t="str">
        <f t="shared" si="30"/>
        <v>Open PDF POUR CONCRETE.POUR CONCRETE 471</v>
      </c>
      <c r="E466" s="38" t="s">
        <v>10925</v>
      </c>
      <c r="F466" s="27" t="s">
        <v>17</v>
      </c>
      <c r="G466" s="27">
        <v>45627</v>
      </c>
      <c r="H466" s="27">
        <v>45627</v>
      </c>
      <c r="I466" s="238" t="s">
        <v>62</v>
      </c>
      <c r="J466" s="238"/>
      <c r="K466" s="238"/>
      <c r="L466" s="238"/>
      <c r="M466" s="238"/>
      <c r="N466" s="12" t="str">
        <f t="shared" si="31"/>
        <v>Open PDF POUR CONCRETE.POUR CONCRETE 471</v>
      </c>
    </row>
    <row r="467" spans="1:18" ht="60.75" customHeight="1" x14ac:dyDescent="0.3">
      <c r="A467" s="61">
        <f t="shared" si="28"/>
        <v>462</v>
      </c>
      <c r="B467" s="40" t="s">
        <v>10924</v>
      </c>
      <c r="C467"/>
      <c r="D467" s="41" t="str">
        <f t="shared" si="30"/>
        <v>Open PDF POUR CONCRETE.POUR CONCRETE 472</v>
      </c>
      <c r="E467" s="38" t="s">
        <v>10926</v>
      </c>
      <c r="F467" s="27" t="s">
        <v>17</v>
      </c>
      <c r="G467" s="27">
        <v>45627</v>
      </c>
      <c r="H467" s="27">
        <v>45627</v>
      </c>
      <c r="I467" s="238" t="s">
        <v>62</v>
      </c>
      <c r="J467" s="238"/>
      <c r="K467" s="238"/>
      <c r="L467" s="238"/>
      <c r="M467" s="238"/>
      <c r="N467" s="12" t="str">
        <f t="shared" si="31"/>
        <v>Open PDF POUR CONCRETE.POUR CONCRETE 472</v>
      </c>
    </row>
    <row r="468" spans="1:18" ht="60.75" customHeight="1" x14ac:dyDescent="0.3">
      <c r="A468" s="61">
        <f t="shared" si="28"/>
        <v>463</v>
      </c>
      <c r="B468" s="40" t="s">
        <v>10962</v>
      </c>
      <c r="C468"/>
      <c r="D468" s="41" t="str">
        <f t="shared" si="30"/>
        <v>Open PDF POUR CONCRETE.POUR CONCRETE 473</v>
      </c>
      <c r="E468" s="38" t="s">
        <v>10961</v>
      </c>
      <c r="F468" s="27" t="s">
        <v>17</v>
      </c>
      <c r="G468" s="27">
        <v>45629</v>
      </c>
      <c r="H468" s="27">
        <v>45629</v>
      </c>
      <c r="I468" s="238" t="s">
        <v>62</v>
      </c>
      <c r="J468" s="238"/>
      <c r="K468" s="238"/>
      <c r="L468" s="238"/>
      <c r="M468" s="238"/>
      <c r="N468" s="12" t="str">
        <f t="shared" si="31"/>
        <v>Open PDF POUR CONCRETE.POUR CONCRETE 473</v>
      </c>
    </row>
    <row r="469" spans="1:18" ht="60.75" customHeight="1" x14ac:dyDescent="0.3">
      <c r="A469" s="61">
        <f t="shared" si="28"/>
        <v>464</v>
      </c>
      <c r="B469" s="40" t="s">
        <v>10964</v>
      </c>
      <c r="C469"/>
      <c r="D469" s="41" t="str">
        <f t="shared" si="30"/>
        <v>Open PDF POUR CONCRETE.POUR CONCRETE 474</v>
      </c>
      <c r="E469" s="38" t="s">
        <v>10963</v>
      </c>
      <c r="F469" s="27" t="s">
        <v>17</v>
      </c>
      <c r="G469" s="27">
        <v>45629</v>
      </c>
      <c r="H469" s="27">
        <v>45629</v>
      </c>
      <c r="I469" s="238" t="s">
        <v>62</v>
      </c>
      <c r="J469" s="238"/>
      <c r="K469" s="238"/>
      <c r="L469" s="238"/>
      <c r="M469" s="238"/>
      <c r="N469" s="12" t="str">
        <f t="shared" si="31"/>
        <v>Open PDF POUR CONCRETE.POUR CONCRETE 474</v>
      </c>
    </row>
    <row r="470" spans="1:18" ht="60.75" customHeight="1" x14ac:dyDescent="0.3">
      <c r="A470" s="61">
        <f t="shared" si="28"/>
        <v>465</v>
      </c>
      <c r="B470" s="40" t="s">
        <v>11015</v>
      </c>
      <c r="C470"/>
      <c r="D470" s="41" t="str">
        <f t="shared" si="30"/>
        <v>Open PDF POUR CONCRETE.POUR CONCRETE 475</v>
      </c>
      <c r="E470" s="38" t="s">
        <v>11014</v>
      </c>
      <c r="F470" s="27" t="s">
        <v>17</v>
      </c>
      <c r="G470" s="27">
        <v>45633</v>
      </c>
      <c r="H470" s="27">
        <v>45633</v>
      </c>
      <c r="I470" s="238" t="s">
        <v>62</v>
      </c>
      <c r="J470" s="238"/>
      <c r="K470" s="238"/>
      <c r="L470" s="238"/>
      <c r="M470" s="238"/>
      <c r="N470" s="12" t="str">
        <f t="shared" si="31"/>
        <v>Open PDF POUR CONCRETE.POUR CONCRETE 475</v>
      </c>
    </row>
    <row r="471" spans="1:18" ht="60.75" customHeight="1" x14ac:dyDescent="0.3">
      <c r="A471" s="61">
        <f t="shared" si="28"/>
        <v>466</v>
      </c>
      <c r="B471" s="40" t="s">
        <v>11016</v>
      </c>
      <c r="C471"/>
      <c r="D471" s="41" t="str">
        <f t="shared" si="30"/>
        <v>Open PDF POUR CONCRETE.POUR CONCRETE 476</v>
      </c>
      <c r="E471" s="38" t="s">
        <v>11017</v>
      </c>
      <c r="F471" s="27" t="s">
        <v>17</v>
      </c>
      <c r="G471" s="27">
        <v>45633</v>
      </c>
      <c r="H471" s="27">
        <v>45633</v>
      </c>
      <c r="I471" s="238" t="s">
        <v>62</v>
      </c>
      <c r="J471" s="238"/>
      <c r="K471" s="238"/>
      <c r="L471" s="238"/>
      <c r="M471" s="238"/>
      <c r="N471" s="12" t="str">
        <f>IF(B471&gt;0,HYPERLINK(CONCATENATE("PDF POUR CONCRETE/",B471,".pdf"),CONCATENATE("Open PDF POUR CONCRETE.",B471)),"")</f>
        <v>Open PDF POUR CONCRETE.POUR CONCRETE 476</v>
      </c>
    </row>
    <row r="472" spans="1:18" ht="60.75" customHeight="1" x14ac:dyDescent="0.3">
      <c r="A472" s="61">
        <f t="shared" si="28"/>
        <v>467</v>
      </c>
      <c r="B472" s="40" t="s">
        <v>11066</v>
      </c>
      <c r="C472"/>
      <c r="D472" s="41" t="str">
        <f t="shared" si="30"/>
        <v>Open PDF POUR CONCRETE.POUR CONCRETE 477</v>
      </c>
      <c r="E472" s="38" t="s">
        <v>11067</v>
      </c>
      <c r="F472" s="27" t="s">
        <v>17</v>
      </c>
      <c r="G472" s="27">
        <v>45636</v>
      </c>
      <c r="H472" s="27">
        <v>45636</v>
      </c>
      <c r="I472" s="238" t="s">
        <v>62</v>
      </c>
      <c r="J472" s="238"/>
      <c r="K472" s="238"/>
      <c r="L472" s="238"/>
      <c r="M472" s="238"/>
      <c r="N472" s="12" t="str">
        <f t="shared" si="31"/>
        <v>Open PDF POUR CONCRETE.POUR CONCRETE 477</v>
      </c>
    </row>
    <row r="473" spans="1:18" ht="60.75" customHeight="1" x14ac:dyDescent="0.3">
      <c r="A473" s="61">
        <f t="shared" si="28"/>
        <v>468</v>
      </c>
      <c r="B473" s="40" t="s">
        <v>11138</v>
      </c>
      <c r="C473"/>
      <c r="D473" s="41" t="str">
        <f t="shared" si="30"/>
        <v>Open PDF POUR CONCRETE.POUR CONCRETE 478</v>
      </c>
      <c r="E473" s="38" t="s">
        <v>11137</v>
      </c>
      <c r="F473" s="27" t="s">
        <v>17</v>
      </c>
      <c r="G473" s="27">
        <v>45643</v>
      </c>
      <c r="H473" s="27">
        <v>45643</v>
      </c>
      <c r="I473" s="238" t="s">
        <v>62</v>
      </c>
      <c r="J473" s="238"/>
      <c r="K473" s="238"/>
      <c r="L473" s="238"/>
      <c r="M473" s="238"/>
      <c r="N473" s="12" t="str">
        <f t="shared" si="31"/>
        <v>Open PDF POUR CONCRETE.POUR CONCRETE 478</v>
      </c>
    </row>
    <row r="474" spans="1:18" ht="60.75" customHeight="1" x14ac:dyDescent="0.3">
      <c r="A474" s="61">
        <f t="shared" si="28"/>
        <v>469</v>
      </c>
      <c r="B474" s="40" t="s">
        <v>11140</v>
      </c>
      <c r="C474"/>
      <c r="D474" s="41" t="str">
        <f t="shared" si="30"/>
        <v>Open PDF POUR CONCRETE.POUR CONCRETE 479</v>
      </c>
      <c r="E474" s="38" t="s">
        <v>11230</v>
      </c>
      <c r="F474" s="27" t="s">
        <v>17</v>
      </c>
      <c r="G474" s="27">
        <v>45643</v>
      </c>
      <c r="H474" s="27">
        <v>45643</v>
      </c>
      <c r="I474" s="238" t="s">
        <v>62</v>
      </c>
      <c r="J474" s="238"/>
      <c r="K474" s="238"/>
      <c r="L474" s="238"/>
      <c r="M474" s="238"/>
      <c r="N474" s="12" t="str">
        <f t="shared" si="31"/>
        <v>Open PDF POUR CONCRETE.POUR CONCRETE 479</v>
      </c>
    </row>
    <row r="475" spans="1:18" ht="23.4" x14ac:dyDescent="0.3">
      <c r="A475" s="61">
        <f t="shared" si="28"/>
        <v>470</v>
      </c>
      <c r="B475" s="40" t="s">
        <v>11229</v>
      </c>
      <c r="C475"/>
      <c r="D475" s="41" t="str">
        <f t="shared" si="30"/>
        <v>Open PDF POUR CONCRETE.POUR CONCRETE 480</v>
      </c>
      <c r="E475" s="38" t="s">
        <v>11444</v>
      </c>
      <c r="F475" s="27" t="s">
        <v>17</v>
      </c>
      <c r="G475" s="27">
        <v>45652</v>
      </c>
      <c r="H475" s="27">
        <v>45651</v>
      </c>
      <c r="I475" s="238" t="s">
        <v>26</v>
      </c>
      <c r="J475" s="27" t="s">
        <v>17</v>
      </c>
      <c r="K475" s="27">
        <v>45656</v>
      </c>
      <c r="L475" s="27">
        <v>45656</v>
      </c>
      <c r="M475" s="238" t="s">
        <v>62</v>
      </c>
      <c r="N475" s="12" t="str">
        <f t="shared" si="31"/>
        <v>Open PDF POUR CONCRETE.POUR CONCRETE 480</v>
      </c>
      <c r="P475"/>
      <c r="Q475"/>
      <c r="R475"/>
    </row>
    <row r="476" spans="1:18" ht="60.75" customHeight="1" x14ac:dyDescent="0.3">
      <c r="A476" s="61">
        <f t="shared" si="28"/>
        <v>471</v>
      </c>
      <c r="B476" s="40" t="s">
        <v>11231</v>
      </c>
      <c r="C476"/>
      <c r="D476" s="41" t="str">
        <f t="shared" si="30"/>
        <v>Open PDF POUR CONCRETE.POUR CONCRETE 481</v>
      </c>
      <c r="E476" s="38" t="s">
        <v>11481</v>
      </c>
      <c r="F476" s="27" t="s">
        <v>17</v>
      </c>
      <c r="G476" s="27">
        <v>45651</v>
      </c>
      <c r="H476" s="27">
        <v>45651</v>
      </c>
      <c r="I476" s="238" t="s">
        <v>26</v>
      </c>
      <c r="J476" s="27" t="s">
        <v>17</v>
      </c>
      <c r="K476" s="547">
        <v>46088</v>
      </c>
      <c r="L476" s="547">
        <v>46088</v>
      </c>
      <c r="M476" s="238" t="s">
        <v>62</v>
      </c>
      <c r="N476" s="12" t="str">
        <f t="shared" si="31"/>
        <v>Open PDF POUR CONCRETE.POUR CONCRETE 481</v>
      </c>
    </row>
    <row r="477" spans="1:18" ht="59.25" customHeight="1" x14ac:dyDescent="0.3">
      <c r="A477" s="61">
        <f t="shared" si="28"/>
        <v>472</v>
      </c>
      <c r="B477" s="40" t="s">
        <v>11443</v>
      </c>
      <c r="C477"/>
      <c r="D477" s="41" t="str">
        <f t="shared" si="30"/>
        <v>Open PDF POUR CONCRETE.POUR CONCRETE 482</v>
      </c>
      <c r="E477" s="38" t="s">
        <v>11445</v>
      </c>
      <c r="F477" s="27" t="s">
        <v>17</v>
      </c>
      <c r="G477" s="27">
        <v>45658</v>
      </c>
      <c r="H477" s="27">
        <v>45658</v>
      </c>
      <c r="I477" s="238" t="s">
        <v>93</v>
      </c>
      <c r="J477" s="27" t="s">
        <v>17</v>
      </c>
      <c r="K477" s="27">
        <v>45668</v>
      </c>
      <c r="L477" s="27">
        <v>45668</v>
      </c>
      <c r="M477" s="238" t="s">
        <v>62</v>
      </c>
      <c r="N477" s="12" t="str">
        <f t="shared" si="31"/>
        <v>Open PDF POUR CONCRETE.POUR CONCRETE 482</v>
      </c>
      <c r="P477"/>
      <c r="Q477"/>
      <c r="R477"/>
    </row>
    <row r="478" spans="1:18" ht="60.75" customHeight="1" x14ac:dyDescent="0.3">
      <c r="A478" s="61">
        <f t="shared" si="28"/>
        <v>473</v>
      </c>
      <c r="B478" s="40" t="s">
        <v>11453</v>
      </c>
      <c r="C478"/>
      <c r="D478" s="41" t="str">
        <f t="shared" si="30"/>
        <v>Open PDF POUR CONCRETE.POUR CONCRETE 483</v>
      </c>
      <c r="E478" s="38" t="s">
        <v>11455</v>
      </c>
      <c r="F478" s="27" t="s">
        <v>17</v>
      </c>
      <c r="G478" s="27">
        <v>45672</v>
      </c>
      <c r="H478" s="27">
        <v>45672</v>
      </c>
      <c r="I478" s="238" t="s">
        <v>62</v>
      </c>
      <c r="J478" s="238"/>
      <c r="K478" s="238"/>
      <c r="L478" s="238"/>
      <c r="M478" s="238"/>
      <c r="N478" s="12" t="str">
        <f t="shared" si="31"/>
        <v>Open PDF POUR CONCRETE.POUR CONCRETE 483</v>
      </c>
    </row>
    <row r="479" spans="1:18" ht="60.75" customHeight="1" x14ac:dyDescent="0.3">
      <c r="A479" s="61">
        <f t="shared" si="28"/>
        <v>474</v>
      </c>
      <c r="B479" s="40" t="s">
        <v>11454</v>
      </c>
      <c r="C479"/>
      <c r="D479" s="41" t="str">
        <f t="shared" si="30"/>
        <v>Open PDF POUR CONCRETE.POUR CONCRETE 484</v>
      </c>
      <c r="E479" s="38" t="s">
        <v>11456</v>
      </c>
      <c r="F479" s="27" t="s">
        <v>17</v>
      </c>
      <c r="G479" s="27">
        <v>45666</v>
      </c>
      <c r="H479" s="27">
        <v>45668</v>
      </c>
      <c r="I479" s="238" t="s">
        <v>62</v>
      </c>
      <c r="J479" s="238"/>
      <c r="K479" s="238"/>
      <c r="L479" s="238"/>
      <c r="M479" s="238"/>
      <c r="N479" s="12" t="str">
        <f t="shared" si="31"/>
        <v>Open PDF POUR CONCRETE.POUR CONCRETE 484</v>
      </c>
    </row>
    <row r="480" spans="1:18" ht="60.75" customHeight="1" x14ac:dyDescent="0.3">
      <c r="A480" s="61">
        <f t="shared" si="28"/>
        <v>475</v>
      </c>
      <c r="B480" s="40" t="s">
        <v>11523</v>
      </c>
      <c r="C480"/>
      <c r="D480" s="41" t="str">
        <f t="shared" si="30"/>
        <v>Open PDF POUR CONCRETE.POUR CONCRETE 485</v>
      </c>
      <c r="E480" s="38" t="s">
        <v>11526</v>
      </c>
      <c r="F480" s="27" t="s">
        <v>17</v>
      </c>
      <c r="G480" s="27">
        <v>45668</v>
      </c>
      <c r="H480" s="27">
        <v>45668</v>
      </c>
      <c r="I480" s="238" t="s">
        <v>62</v>
      </c>
      <c r="J480" s="238"/>
      <c r="K480" s="238"/>
      <c r="L480" s="238"/>
      <c r="M480" s="238"/>
      <c r="N480" s="12" t="str">
        <f t="shared" si="31"/>
        <v>Open PDF POUR CONCRETE.POUR CONCRETE 485</v>
      </c>
    </row>
    <row r="481" spans="1:14" ht="60.75" customHeight="1" x14ac:dyDescent="0.3">
      <c r="A481" s="61">
        <f t="shared" si="28"/>
        <v>476</v>
      </c>
      <c r="B481" s="40" t="s">
        <v>11524</v>
      </c>
      <c r="C481"/>
      <c r="D481" s="41" t="str">
        <f t="shared" ref="D481:D492" si="32">IF(B481&gt;0,HYPERLINK(CONCATENATE("PDF POUR CONCRETE/",B481,".pdf"),CONCATENATE("Open PDF POUR CONCRETE.",B481)),"")</f>
        <v>Open PDF POUR CONCRETE.POUR CONCRETE 486</v>
      </c>
      <c r="E481" s="38" t="s">
        <v>11525</v>
      </c>
      <c r="F481" s="27" t="s">
        <v>17</v>
      </c>
      <c r="G481" s="27">
        <v>45668</v>
      </c>
      <c r="H481" s="27">
        <v>45668</v>
      </c>
      <c r="I481" s="238" t="s">
        <v>62</v>
      </c>
      <c r="J481" s="238"/>
      <c r="K481" s="238"/>
      <c r="L481" s="238"/>
      <c r="M481" s="238"/>
      <c r="N481" s="12" t="str">
        <f t="shared" ref="N481:N544" si="33">IF(B481&gt;0,HYPERLINK(CONCATENATE("PDF POUR CONCRETE/",B481,".pdf"),CONCATENATE("Open PDF POUR CONCRETE.",B481)),"")</f>
        <v>Open PDF POUR CONCRETE.POUR CONCRETE 486</v>
      </c>
    </row>
    <row r="482" spans="1:14" ht="60.75" customHeight="1" x14ac:dyDescent="0.3">
      <c r="A482" s="61">
        <f t="shared" si="28"/>
        <v>477</v>
      </c>
      <c r="B482" s="40" t="s">
        <v>11566</v>
      </c>
      <c r="C482"/>
      <c r="D482" s="41" t="str">
        <f t="shared" si="32"/>
        <v>Open PDF POUR CONCRETE.POUR CONCRETE 487</v>
      </c>
      <c r="E482" s="38" t="s">
        <v>11567</v>
      </c>
      <c r="F482" s="27" t="s">
        <v>17</v>
      </c>
      <c r="G482" s="27">
        <v>45672</v>
      </c>
      <c r="H482" s="27">
        <v>45672</v>
      </c>
      <c r="I482" s="238" t="s">
        <v>62</v>
      </c>
      <c r="J482" s="238"/>
      <c r="K482" s="238"/>
      <c r="L482" s="238"/>
      <c r="M482" s="238"/>
      <c r="N482" s="12" t="str">
        <f t="shared" si="33"/>
        <v>Open PDF POUR CONCRETE.POUR CONCRETE 487</v>
      </c>
    </row>
    <row r="483" spans="1:14" ht="60.75" customHeight="1" x14ac:dyDescent="0.3">
      <c r="A483" s="61">
        <f t="shared" si="28"/>
        <v>478</v>
      </c>
      <c r="B483" s="40" t="s">
        <v>11569</v>
      </c>
      <c r="C483"/>
      <c r="D483" s="41" t="str">
        <f t="shared" si="32"/>
        <v>Open PDF POUR CONCRETE.POUR CONCRETE 488</v>
      </c>
      <c r="E483" s="38" t="s">
        <v>11570</v>
      </c>
      <c r="F483" s="27" t="s">
        <v>17</v>
      </c>
      <c r="G483" s="27">
        <v>45678</v>
      </c>
      <c r="H483" s="27">
        <v>45678</v>
      </c>
      <c r="I483" s="238" t="s">
        <v>62</v>
      </c>
      <c r="J483" s="238"/>
      <c r="K483" s="238"/>
      <c r="L483" s="238"/>
      <c r="M483" s="238"/>
      <c r="N483" s="12" t="str">
        <f t="shared" si="33"/>
        <v>Open PDF POUR CONCRETE.POUR CONCRETE 488</v>
      </c>
    </row>
    <row r="484" spans="1:14" ht="60.75" customHeight="1" x14ac:dyDescent="0.3">
      <c r="A484" s="61">
        <f t="shared" si="28"/>
        <v>479</v>
      </c>
      <c r="B484" s="40" t="s">
        <v>11633</v>
      </c>
      <c r="C484"/>
      <c r="D484" s="41" t="str">
        <f t="shared" si="32"/>
        <v>Open PDF POUR CONCRETE.POUR CONCRETE 489</v>
      </c>
      <c r="E484" s="38" t="s">
        <v>11636</v>
      </c>
      <c r="F484" s="27" t="s">
        <v>17</v>
      </c>
      <c r="G484" s="27">
        <v>45684</v>
      </c>
      <c r="H484" s="27">
        <v>45684</v>
      </c>
      <c r="I484" s="238" t="s">
        <v>62</v>
      </c>
      <c r="J484" s="238"/>
      <c r="K484" s="238"/>
      <c r="L484" s="238"/>
      <c r="M484" s="238"/>
      <c r="N484" s="12" t="str">
        <f t="shared" si="33"/>
        <v>Open PDF POUR CONCRETE.POUR CONCRETE 489</v>
      </c>
    </row>
    <row r="485" spans="1:14" ht="60.75" customHeight="1" x14ac:dyDescent="0.3">
      <c r="A485" s="61">
        <f t="shared" si="28"/>
        <v>480</v>
      </c>
      <c r="B485" s="40" t="s">
        <v>11634</v>
      </c>
      <c r="C485"/>
      <c r="D485" s="41" t="str">
        <f t="shared" si="32"/>
        <v>Open PDF POUR CONCRETE.POUR CONCRETE 490</v>
      </c>
      <c r="E485" s="38" t="s">
        <v>11635</v>
      </c>
      <c r="F485" s="27" t="s">
        <v>17</v>
      </c>
      <c r="G485" s="27">
        <v>45685</v>
      </c>
      <c r="H485" s="27">
        <v>45685</v>
      </c>
      <c r="I485" s="238" t="s">
        <v>62</v>
      </c>
      <c r="J485" s="238"/>
      <c r="K485" s="238"/>
      <c r="L485" s="238"/>
      <c r="M485" s="238"/>
      <c r="N485" s="12" t="str">
        <f t="shared" si="33"/>
        <v>Open PDF POUR CONCRETE.POUR CONCRETE 490</v>
      </c>
    </row>
    <row r="486" spans="1:14" ht="60.75" customHeight="1" x14ac:dyDescent="0.3">
      <c r="A486" s="61">
        <f t="shared" si="28"/>
        <v>481</v>
      </c>
      <c r="B486" s="40" t="s">
        <v>11726</v>
      </c>
      <c r="C486"/>
      <c r="D486" s="41" t="str">
        <f t="shared" si="32"/>
        <v>Open PDF POUR CONCRETE.POUR CONCRETE 491</v>
      </c>
      <c r="E486" s="38" t="s">
        <v>11727</v>
      </c>
      <c r="F486" s="27" t="s">
        <v>17</v>
      </c>
      <c r="G486" s="27">
        <v>45687</v>
      </c>
      <c r="H486" s="27">
        <v>45687</v>
      </c>
      <c r="I486" s="238" t="s">
        <v>62</v>
      </c>
      <c r="J486" s="238"/>
      <c r="K486" s="238"/>
      <c r="L486" s="238"/>
      <c r="M486" s="238"/>
      <c r="N486" s="12" t="str">
        <f t="shared" si="33"/>
        <v>Open PDF POUR CONCRETE.POUR CONCRETE 491</v>
      </c>
    </row>
    <row r="487" spans="1:14" ht="60.75" customHeight="1" x14ac:dyDescent="0.3">
      <c r="A487" s="61">
        <f t="shared" si="28"/>
        <v>482</v>
      </c>
      <c r="B487" s="40" t="s">
        <v>11730</v>
      </c>
      <c r="C487"/>
      <c r="D487" s="41" t="str">
        <f t="shared" si="32"/>
        <v>Open PDF POUR CONCRETE.POUR CONCRETE 492</v>
      </c>
      <c r="E487" s="38" t="s">
        <v>11729</v>
      </c>
      <c r="F487" s="27" t="s">
        <v>17</v>
      </c>
      <c r="G487" s="27">
        <v>45691</v>
      </c>
      <c r="H487" s="27">
        <v>45691</v>
      </c>
      <c r="I487" s="238" t="s">
        <v>62</v>
      </c>
      <c r="J487" s="238"/>
      <c r="K487" s="238"/>
      <c r="L487" s="238"/>
      <c r="M487" s="238"/>
      <c r="N487" s="12" t="str">
        <f t="shared" si="33"/>
        <v>Open PDF POUR CONCRETE.POUR CONCRETE 492</v>
      </c>
    </row>
    <row r="488" spans="1:14" ht="60.75" customHeight="1" x14ac:dyDescent="0.3">
      <c r="A488" s="61">
        <f t="shared" si="28"/>
        <v>483</v>
      </c>
      <c r="B488" s="40" t="s">
        <v>11731</v>
      </c>
      <c r="C488"/>
      <c r="D488" s="41" t="str">
        <f t="shared" si="32"/>
        <v>Open PDF POUR CONCRETE.POUR CONCRETE 493</v>
      </c>
      <c r="E488" s="38" t="s">
        <v>11741</v>
      </c>
      <c r="F488" s="27" t="s">
        <v>17</v>
      </c>
      <c r="G488" s="27">
        <v>45691</v>
      </c>
      <c r="H488" s="27">
        <v>45691</v>
      </c>
      <c r="I488" s="238" t="s">
        <v>62</v>
      </c>
      <c r="J488" s="238"/>
      <c r="K488" s="238"/>
      <c r="L488" s="238"/>
      <c r="M488" s="238"/>
      <c r="N488" s="12" t="str">
        <f t="shared" si="33"/>
        <v>Open PDF POUR CONCRETE.POUR CONCRETE 493</v>
      </c>
    </row>
    <row r="489" spans="1:14" ht="60.75" customHeight="1" x14ac:dyDescent="0.3">
      <c r="A489" s="61">
        <f t="shared" si="28"/>
        <v>484</v>
      </c>
      <c r="B489" s="40" t="s">
        <v>11732</v>
      </c>
      <c r="C489"/>
      <c r="D489" s="41" t="str">
        <f t="shared" si="32"/>
        <v>Open PDF POUR CONCRETE.POUR CONCRETE 494</v>
      </c>
      <c r="E489" s="38" t="s">
        <v>11742</v>
      </c>
      <c r="F489" s="27" t="s">
        <v>17</v>
      </c>
      <c r="G489" s="27">
        <v>45691</v>
      </c>
      <c r="H489" s="27">
        <v>45691</v>
      </c>
      <c r="I489" s="238" t="s">
        <v>62</v>
      </c>
      <c r="J489" s="238"/>
      <c r="K489" s="238"/>
      <c r="L489" s="238"/>
      <c r="M489" s="238"/>
      <c r="N489" s="12" t="str">
        <f t="shared" si="33"/>
        <v>Open PDF POUR CONCRETE.POUR CONCRETE 494</v>
      </c>
    </row>
    <row r="490" spans="1:14" ht="60.75" customHeight="1" x14ac:dyDescent="0.3">
      <c r="A490" s="61">
        <f t="shared" si="28"/>
        <v>485</v>
      </c>
      <c r="B490" s="40" t="s">
        <v>11875</v>
      </c>
      <c r="C490"/>
      <c r="D490" s="41" t="str">
        <f t="shared" si="32"/>
        <v>Open PDF POUR CONCRETE.POUR CONCRETE 495</v>
      </c>
      <c r="E490" s="38" t="s">
        <v>11879</v>
      </c>
      <c r="F490" s="27" t="s">
        <v>17</v>
      </c>
      <c r="G490" s="27">
        <v>45704</v>
      </c>
      <c r="H490" s="27">
        <v>45704</v>
      </c>
      <c r="I490" s="238" t="s">
        <v>26</v>
      </c>
      <c r="J490" s="27" t="s">
        <v>17</v>
      </c>
      <c r="K490" s="27">
        <v>45736</v>
      </c>
      <c r="L490" s="27">
        <v>45736</v>
      </c>
      <c r="M490" s="238" t="s">
        <v>93</v>
      </c>
      <c r="N490" s="12" t="str">
        <f t="shared" si="33"/>
        <v>Open PDF POUR CONCRETE.POUR CONCRETE 495</v>
      </c>
    </row>
    <row r="491" spans="1:14" ht="60.75" customHeight="1" x14ac:dyDescent="0.3">
      <c r="A491" s="61">
        <f t="shared" si="28"/>
        <v>486</v>
      </c>
      <c r="B491" s="40" t="s">
        <v>11876</v>
      </c>
      <c r="C491"/>
      <c r="D491" s="41" t="str">
        <f t="shared" si="32"/>
        <v>Open PDF POUR CONCRETE.POUR CONCRETE 496</v>
      </c>
      <c r="E491" s="38" t="s">
        <v>11878</v>
      </c>
      <c r="F491" s="27" t="s">
        <v>17</v>
      </c>
      <c r="G491" s="27">
        <v>45704</v>
      </c>
      <c r="H491" s="27">
        <v>45704</v>
      </c>
      <c r="I491" s="238" t="s">
        <v>62</v>
      </c>
      <c r="J491" s="238"/>
      <c r="K491" s="238"/>
      <c r="L491" s="238"/>
      <c r="M491" s="238"/>
      <c r="N491" s="12" t="str">
        <f t="shared" si="33"/>
        <v>Open PDF POUR CONCRETE.POUR CONCRETE 496</v>
      </c>
    </row>
    <row r="492" spans="1:14" ht="60.75" customHeight="1" x14ac:dyDescent="0.3">
      <c r="A492" s="61">
        <f t="shared" si="28"/>
        <v>487</v>
      </c>
      <c r="B492" s="40" t="s">
        <v>11877</v>
      </c>
      <c r="C492"/>
      <c r="D492" s="41" t="str">
        <f t="shared" si="32"/>
        <v>Open PDF POUR CONCRETE.POUR CONCRETE 497</v>
      </c>
      <c r="E492" s="38" t="s">
        <v>11880</v>
      </c>
      <c r="F492" s="27" t="s">
        <v>17</v>
      </c>
      <c r="G492" s="27">
        <v>45704</v>
      </c>
      <c r="H492" s="27">
        <v>45704</v>
      </c>
      <c r="I492" s="238" t="s">
        <v>62</v>
      </c>
      <c r="J492" s="238"/>
      <c r="K492" s="238"/>
      <c r="L492" s="238"/>
      <c r="M492" s="238"/>
      <c r="N492" s="12" t="str">
        <f t="shared" si="33"/>
        <v>Open PDF POUR CONCRETE.POUR CONCRETE 497</v>
      </c>
    </row>
    <row r="493" spans="1:14" ht="60.75" customHeight="1" x14ac:dyDescent="0.3">
      <c r="A493" s="61">
        <f t="shared" si="28"/>
        <v>488</v>
      </c>
      <c r="B493" s="40" t="s">
        <v>11882</v>
      </c>
      <c r="C493"/>
      <c r="D493" s="41" t="str">
        <f>IF(B493&gt;0,HYPERLINK(CONCATENATE("PDF POUR CONCRETE/",B493,".pdf"),CONCATENATE("Open PDF POUR CONCRETE.",B493)),"")</f>
        <v>Open PDF POUR CONCRETE.POUR CONCRETE 498</v>
      </c>
      <c r="E493" s="38" t="s">
        <v>11881</v>
      </c>
      <c r="F493" s="27" t="s">
        <v>17</v>
      </c>
      <c r="G493" s="27">
        <v>45704</v>
      </c>
      <c r="H493" s="27">
        <v>45704</v>
      </c>
      <c r="I493" s="238" t="s">
        <v>62</v>
      </c>
      <c r="J493" s="238"/>
      <c r="K493" s="238"/>
      <c r="L493" s="238"/>
      <c r="M493" s="238"/>
      <c r="N493" s="12" t="str">
        <f t="shared" si="33"/>
        <v>Open PDF POUR CONCRETE.POUR CONCRETE 498</v>
      </c>
    </row>
    <row r="494" spans="1:14" ht="60.75" customHeight="1" x14ac:dyDescent="0.3">
      <c r="A494" s="61">
        <f t="shared" si="28"/>
        <v>489</v>
      </c>
      <c r="B494" s="40" t="s">
        <v>11963</v>
      </c>
      <c r="C494"/>
      <c r="D494" s="41" t="str">
        <f>IF(B494&gt;0,HYPERLINK(CONCATENATE("PDF POUR CONCRETE/",B494,".pdf"),CONCATENATE("Open PDF POUR CONCRETE.",B494)),"")</f>
        <v>Open PDF POUR CONCRETE.POUR CONCRETE 499</v>
      </c>
      <c r="E494" s="38" t="s">
        <v>11964</v>
      </c>
      <c r="F494" s="27" t="s">
        <v>17</v>
      </c>
      <c r="G494" s="27">
        <v>45710</v>
      </c>
      <c r="H494" s="27">
        <v>45710</v>
      </c>
      <c r="I494" s="238" t="s">
        <v>93</v>
      </c>
      <c r="J494" s="238"/>
      <c r="K494" s="238"/>
      <c r="L494" s="238"/>
      <c r="M494" s="238"/>
      <c r="N494" s="12" t="str">
        <f t="shared" si="33"/>
        <v>Open PDF POUR CONCRETE.POUR CONCRETE 499</v>
      </c>
    </row>
    <row r="495" spans="1:14" ht="60.75" customHeight="1" x14ac:dyDescent="0.3">
      <c r="A495" s="61">
        <f t="shared" si="28"/>
        <v>490</v>
      </c>
      <c r="B495" s="40" t="s">
        <v>12036</v>
      </c>
      <c r="C495"/>
      <c r="D495" s="41" t="str">
        <f t="shared" ref="D495:D503" si="34">IF(B495&gt;0,HYPERLINK(CONCATENATE("PDF POUR CONCRETE/",B495,".pdf"),CONCATENATE("Open PDF POUR CONCRETE.",B495)),"")</f>
        <v>Open PDF POUR CONCRETE.POUR CONCRETE 500</v>
      </c>
      <c r="E495" s="38" t="s">
        <v>12041</v>
      </c>
      <c r="F495" s="27" t="s">
        <v>17</v>
      </c>
      <c r="G495" s="27">
        <v>45720</v>
      </c>
      <c r="H495" s="27">
        <v>45721</v>
      </c>
      <c r="I495" s="238" t="s">
        <v>26</v>
      </c>
      <c r="J495" s="27" t="s">
        <v>17</v>
      </c>
      <c r="K495" s="27">
        <v>45960</v>
      </c>
      <c r="L495" s="27">
        <v>45963</v>
      </c>
      <c r="M495" s="238" t="s">
        <v>93</v>
      </c>
      <c r="N495" s="12" t="str">
        <f t="shared" si="33"/>
        <v>Open PDF POUR CONCRETE.POUR CONCRETE 500</v>
      </c>
    </row>
    <row r="496" spans="1:14" ht="60.75" customHeight="1" x14ac:dyDescent="0.3">
      <c r="A496" s="61">
        <f t="shared" si="28"/>
        <v>491</v>
      </c>
      <c r="B496" s="40" t="s">
        <v>12037</v>
      </c>
      <c r="C496"/>
      <c r="D496" s="41" t="str">
        <f t="shared" si="34"/>
        <v>Open PDF POUR CONCRETE.POUR CONCRETE 501</v>
      </c>
      <c r="E496" s="38" t="s">
        <v>12040</v>
      </c>
      <c r="F496" s="27" t="s">
        <v>17</v>
      </c>
      <c r="G496" s="27">
        <v>45720</v>
      </c>
      <c r="H496" s="27">
        <v>45720</v>
      </c>
      <c r="I496" s="238" t="s">
        <v>62</v>
      </c>
      <c r="J496" s="238"/>
      <c r="K496" s="238"/>
      <c r="L496" s="238"/>
      <c r="M496" s="238"/>
      <c r="N496" s="12" t="str">
        <f t="shared" si="33"/>
        <v>Open PDF POUR CONCRETE.POUR CONCRETE 501</v>
      </c>
    </row>
    <row r="497" spans="1:14" ht="60.75" customHeight="1" x14ac:dyDescent="0.3">
      <c r="A497" s="61">
        <f t="shared" si="28"/>
        <v>492</v>
      </c>
      <c r="B497" s="40" t="s">
        <v>12038</v>
      </c>
      <c r="C497"/>
      <c r="D497" s="41" t="str">
        <f t="shared" si="34"/>
        <v>Open PDF POUR CONCRETE.POUR CONCRETE 502</v>
      </c>
      <c r="E497" s="38" t="s">
        <v>12039</v>
      </c>
      <c r="F497" s="27" t="s">
        <v>17</v>
      </c>
      <c r="G497" s="27">
        <v>45721</v>
      </c>
      <c r="H497" s="27">
        <v>45721</v>
      </c>
      <c r="I497" s="238" t="s">
        <v>26</v>
      </c>
      <c r="J497" s="420" t="s">
        <v>17</v>
      </c>
      <c r="K497" s="27">
        <v>45736</v>
      </c>
      <c r="L497" s="27">
        <v>45736</v>
      </c>
      <c r="M497" s="238" t="s">
        <v>93</v>
      </c>
      <c r="N497" s="12" t="str">
        <f t="shared" si="33"/>
        <v>Open PDF POUR CONCRETE.POUR CONCRETE 502</v>
      </c>
    </row>
    <row r="498" spans="1:14" ht="60.75" customHeight="1" x14ac:dyDescent="0.3">
      <c r="A498" s="61">
        <f t="shared" si="28"/>
        <v>493</v>
      </c>
      <c r="B498" s="40" t="s">
        <v>12056</v>
      </c>
      <c r="C498"/>
      <c r="D498" s="41" t="str">
        <f t="shared" si="34"/>
        <v>Open PDF POUR CONCRETE.POUR CONCRETE 503</v>
      </c>
      <c r="E498" s="38" t="s">
        <v>12057</v>
      </c>
      <c r="F498" s="27" t="s">
        <v>17</v>
      </c>
      <c r="G498" s="27">
        <v>45722</v>
      </c>
      <c r="H498" s="27">
        <v>45722</v>
      </c>
      <c r="I498" s="238" t="s">
        <v>93</v>
      </c>
      <c r="J498" s="238"/>
      <c r="K498" s="238"/>
      <c r="L498" s="238"/>
      <c r="M498" s="238"/>
      <c r="N498" s="12" t="str">
        <f t="shared" si="33"/>
        <v>Open PDF POUR CONCRETE.POUR CONCRETE 503</v>
      </c>
    </row>
    <row r="499" spans="1:14" ht="60.75" customHeight="1" x14ac:dyDescent="0.3">
      <c r="A499" s="61">
        <f t="shared" si="28"/>
        <v>494</v>
      </c>
      <c r="B499" s="40" t="s">
        <v>12137</v>
      </c>
      <c r="C499"/>
      <c r="D499" s="41" t="str">
        <f t="shared" si="34"/>
        <v>Open PDF POUR CONCRETE.POUR CONCRETE 504</v>
      </c>
      <c r="E499" s="38" t="s">
        <v>12138</v>
      </c>
      <c r="F499" s="27" t="s">
        <v>17</v>
      </c>
      <c r="G499" s="27">
        <v>45731</v>
      </c>
      <c r="H499" s="27">
        <v>45731</v>
      </c>
      <c r="I499" s="238" t="s">
        <v>62</v>
      </c>
      <c r="J499" s="238"/>
      <c r="K499" s="238"/>
      <c r="L499" s="238"/>
      <c r="M499" s="238"/>
      <c r="N499" s="12" t="str">
        <f t="shared" si="33"/>
        <v>Open PDF POUR CONCRETE.POUR CONCRETE 504</v>
      </c>
    </row>
    <row r="500" spans="1:14" ht="60.75" customHeight="1" x14ac:dyDescent="0.3">
      <c r="A500" s="61">
        <f t="shared" si="28"/>
        <v>495</v>
      </c>
      <c r="B500" s="40" t="s">
        <v>12181</v>
      </c>
      <c r="C500"/>
      <c r="D500" s="41" t="str">
        <f t="shared" si="34"/>
        <v>Open PDF POUR CONCRETE.POUR CONCRETE 505</v>
      </c>
      <c r="E500" s="38" t="s">
        <v>12210</v>
      </c>
      <c r="F500" s="27" t="s">
        <v>17</v>
      </c>
      <c r="G500" s="27">
        <v>45733</v>
      </c>
      <c r="H500" s="27">
        <v>45733</v>
      </c>
      <c r="I500" s="238" t="s">
        <v>93</v>
      </c>
      <c r="J500" s="238"/>
      <c r="K500" s="238"/>
      <c r="L500" s="238"/>
      <c r="M500" s="238"/>
      <c r="N500" s="12" t="str">
        <f t="shared" si="33"/>
        <v>Open PDF POUR CONCRETE.POUR CONCRETE 505</v>
      </c>
    </row>
    <row r="501" spans="1:14" ht="60.75" customHeight="1" x14ac:dyDescent="0.3">
      <c r="A501" s="61">
        <f t="shared" si="28"/>
        <v>496</v>
      </c>
      <c r="B501" s="40" t="s">
        <v>12201</v>
      </c>
      <c r="C501"/>
      <c r="D501" s="41" t="str">
        <f t="shared" si="34"/>
        <v>Open PDF POUR CONCRETE.POUR CONCRETE 506</v>
      </c>
      <c r="E501" s="38" t="s">
        <v>12209</v>
      </c>
      <c r="F501" s="27" t="s">
        <v>17</v>
      </c>
      <c r="G501" s="27">
        <v>45739</v>
      </c>
      <c r="H501" s="27">
        <v>45739</v>
      </c>
      <c r="I501" s="238" t="s">
        <v>62</v>
      </c>
      <c r="J501" s="238"/>
      <c r="K501" s="238"/>
      <c r="L501" s="238"/>
      <c r="M501" s="238"/>
      <c r="N501" s="12" t="str">
        <f t="shared" si="33"/>
        <v>Open PDF POUR CONCRETE.POUR CONCRETE 506</v>
      </c>
    </row>
    <row r="502" spans="1:14" ht="60.75" customHeight="1" x14ac:dyDescent="0.3">
      <c r="A502" s="61">
        <f t="shared" si="28"/>
        <v>497</v>
      </c>
      <c r="B502" s="40" t="s">
        <v>12202</v>
      </c>
      <c r="C502"/>
      <c r="D502" s="41" t="str">
        <f t="shared" si="34"/>
        <v>Open PDF POUR CONCRETE.POUR CONCRETE 507</v>
      </c>
      <c r="E502" s="38" t="s">
        <v>12208</v>
      </c>
      <c r="F502" s="27" t="s">
        <v>17</v>
      </c>
      <c r="G502" s="27">
        <v>45739</v>
      </c>
      <c r="H502" s="27">
        <v>45739</v>
      </c>
      <c r="I502" s="238" t="s">
        <v>62</v>
      </c>
      <c r="J502" s="238"/>
      <c r="K502" s="238"/>
      <c r="L502" s="238"/>
      <c r="M502" s="238"/>
      <c r="N502" s="12" t="str">
        <f t="shared" si="33"/>
        <v>Open PDF POUR CONCRETE.POUR CONCRETE 507</v>
      </c>
    </row>
    <row r="503" spans="1:14" ht="60.75" customHeight="1" x14ac:dyDescent="0.3">
      <c r="A503" s="61">
        <f t="shared" si="28"/>
        <v>498</v>
      </c>
      <c r="B503" s="40" t="s">
        <v>12203</v>
      </c>
      <c r="C503"/>
      <c r="D503" s="41" t="str">
        <f t="shared" si="34"/>
        <v>Open PDF POUR CONCRETE.POUR CONCRETE 508</v>
      </c>
      <c r="E503" s="38" t="s">
        <v>12207</v>
      </c>
      <c r="F503" s="27" t="s">
        <v>17</v>
      </c>
      <c r="G503" s="27">
        <v>45739</v>
      </c>
      <c r="H503" s="27">
        <v>45739</v>
      </c>
      <c r="I503" s="238" t="s">
        <v>26</v>
      </c>
      <c r="J503" s="27" t="s">
        <v>17</v>
      </c>
      <c r="K503" s="27">
        <v>45960</v>
      </c>
      <c r="L503" s="27">
        <v>45963</v>
      </c>
      <c r="M503" s="238" t="s">
        <v>93</v>
      </c>
      <c r="N503" s="12" t="str">
        <f t="shared" si="33"/>
        <v>Open PDF POUR CONCRETE.POUR CONCRETE 508</v>
      </c>
    </row>
    <row r="504" spans="1:14" ht="60.75" customHeight="1" x14ac:dyDescent="0.3">
      <c r="A504" s="61">
        <f t="shared" si="28"/>
        <v>499</v>
      </c>
      <c r="B504" s="40" t="s">
        <v>12292</v>
      </c>
      <c r="C504"/>
      <c r="D504" s="41" t="str">
        <f>IF(B504&gt;0,HYPERLINK(CONCATENATE("PDF POUR CONCRETE/",B504,".pdf"),CONCATENATE("Open PDF POUR CONCRETE.",B504)),"")</f>
        <v>Open PDF POUR CONCRETE.POUR CONCRETE 509</v>
      </c>
      <c r="E504" s="38" t="s">
        <v>12293</v>
      </c>
      <c r="F504" s="27" t="s">
        <v>17</v>
      </c>
      <c r="G504" s="27">
        <v>45760</v>
      </c>
      <c r="H504" s="27">
        <v>45760</v>
      </c>
      <c r="I504" s="238" t="s">
        <v>62</v>
      </c>
      <c r="J504" s="238"/>
      <c r="K504" s="238"/>
      <c r="L504" s="238"/>
      <c r="M504" s="238"/>
      <c r="N504" s="12" t="str">
        <f t="shared" si="33"/>
        <v>Open PDF POUR CONCRETE.POUR CONCRETE 509</v>
      </c>
    </row>
    <row r="505" spans="1:14" ht="60.75" customHeight="1" x14ac:dyDescent="0.3">
      <c r="A505" s="61">
        <f t="shared" si="28"/>
        <v>500</v>
      </c>
      <c r="B505" s="40" t="s">
        <v>12369</v>
      </c>
      <c r="C505"/>
      <c r="D505" s="41" t="str">
        <f>IF(B505&gt;0,HYPERLINK(CONCATENATE("PDF POUR CONCRETE/",B505,".pdf"),CONCATENATE("Open PDF POUR CONCRETE.",B505)),"")</f>
        <v>Open PDF POUR CONCRETE.POUR CONCRETE 510</v>
      </c>
      <c r="E505" s="38" t="s">
        <v>12370</v>
      </c>
      <c r="F505" s="27" t="s">
        <v>17</v>
      </c>
      <c r="G505" s="27">
        <v>45766</v>
      </c>
      <c r="H505" s="27">
        <v>45766</v>
      </c>
      <c r="I505" s="238" t="s">
        <v>93</v>
      </c>
      <c r="J505" s="238"/>
      <c r="K505" s="238"/>
      <c r="L505" s="238"/>
      <c r="M505" s="238"/>
      <c r="N505" s="12" t="str">
        <f>IF(B505&gt;0,HYPERLINK(CONCATENATE("PDF POUR CONCRETE/",B505,".pdf"),CONCATENATE("Open PDF POUR CONCRETE.",B505)),"")</f>
        <v>Open PDF POUR CONCRETE.POUR CONCRETE 510</v>
      </c>
    </row>
    <row r="506" spans="1:14" ht="60.75" customHeight="1" x14ac:dyDescent="0.3">
      <c r="A506" s="61">
        <f t="shared" si="28"/>
        <v>501</v>
      </c>
      <c r="B506" s="40" t="s">
        <v>12432</v>
      </c>
      <c r="C506"/>
      <c r="D506" s="41" t="str">
        <f>IF(B506&gt;0,HYPERLINK(CONCATENATE("PDF POUR CONCRETE/",B506,".pdf"),CONCATENATE("Open PDF POUR CONCRETE.",B506)),"")</f>
        <v>Open PDF POUR CONCRETE.POUR CONCRETE 511</v>
      </c>
      <c r="E506" s="38" t="s">
        <v>12433</v>
      </c>
      <c r="F506" s="27" t="s">
        <v>17</v>
      </c>
      <c r="G506" s="27">
        <v>45773</v>
      </c>
      <c r="H506" s="27">
        <v>45773</v>
      </c>
      <c r="I506" s="238" t="s">
        <v>62</v>
      </c>
      <c r="J506" s="238"/>
      <c r="K506" s="238"/>
      <c r="L506" s="238"/>
      <c r="M506" s="238"/>
      <c r="N506" s="12" t="str">
        <f t="shared" si="33"/>
        <v>Open PDF POUR CONCRETE.POUR CONCRETE 511</v>
      </c>
    </row>
    <row r="507" spans="1:14" ht="60.75" customHeight="1" x14ac:dyDescent="0.3">
      <c r="A507" s="61">
        <f t="shared" si="28"/>
        <v>502</v>
      </c>
      <c r="B507" s="40" t="s">
        <v>12446</v>
      </c>
      <c r="C507"/>
      <c r="D507" s="41" t="str">
        <f>IF(B507&gt;0,HYPERLINK(CONCATENATE("PDF POUR CONCRETE/",B507,".pdf"),CONCATENATE("Open PDF POUR CONCRETE.",B507)),"")</f>
        <v>Open PDF POUR CONCRETE.POUR CONCRETE 512</v>
      </c>
      <c r="E507" s="38" t="s">
        <v>12448</v>
      </c>
      <c r="F507" s="27" t="s">
        <v>17</v>
      </c>
      <c r="G507" s="27">
        <v>45774</v>
      </c>
      <c r="H507" s="27">
        <v>45774</v>
      </c>
      <c r="I507" s="238" t="s">
        <v>62</v>
      </c>
      <c r="J507" s="238"/>
      <c r="K507" s="238"/>
      <c r="L507" s="238"/>
      <c r="M507" s="238"/>
      <c r="N507" s="12" t="str">
        <f t="shared" si="33"/>
        <v>Open PDF POUR CONCRETE.POUR CONCRETE 512</v>
      </c>
    </row>
    <row r="508" spans="1:14" ht="60.75" customHeight="1" x14ac:dyDescent="0.3">
      <c r="A508" s="61">
        <f t="shared" si="28"/>
        <v>503</v>
      </c>
      <c r="B508" s="40" t="s">
        <v>12447</v>
      </c>
      <c r="C508"/>
      <c r="D508" s="41" t="str">
        <f>IF(B508&gt;0,HYPERLINK(CONCATENATE("PDF POUR CONCRETE/",B508,".pdf"),CONCATENATE("Open PDF POUR CONCRETE.",B508)),"")</f>
        <v>Open PDF POUR CONCRETE.POUR CONCRETE 513</v>
      </c>
      <c r="E508" s="38" t="s">
        <v>12473</v>
      </c>
      <c r="F508" s="27" t="s">
        <v>17</v>
      </c>
      <c r="G508" s="27">
        <v>45774</v>
      </c>
      <c r="H508" s="27">
        <v>45774</v>
      </c>
      <c r="I508" s="238" t="s">
        <v>62</v>
      </c>
      <c r="J508" s="238"/>
      <c r="K508" s="238"/>
      <c r="L508" s="238"/>
      <c r="M508" s="238"/>
      <c r="N508" s="12" t="str">
        <f t="shared" si="33"/>
        <v>Open PDF POUR CONCRETE.POUR CONCRETE 513</v>
      </c>
    </row>
    <row r="509" spans="1:14" ht="60.75" customHeight="1" x14ac:dyDescent="0.3">
      <c r="A509" s="61">
        <f t="shared" si="28"/>
        <v>504</v>
      </c>
      <c r="B509" s="40" t="s">
        <v>12494</v>
      </c>
      <c r="C509"/>
      <c r="D509" s="41" t="str">
        <f t="shared" ref="D509:D516" si="35">IF(B509&gt;0,HYPERLINK(CONCATENATE("PDF POUR CONCRETE/",B509,".pdf"),CONCATENATE("Open PDF POUR CONCRETE.",B509)),"")</f>
        <v>Open PDF POUR CONCRETE.POUR CONCRETE 514</v>
      </c>
      <c r="E509" s="38" t="s">
        <v>12493</v>
      </c>
      <c r="F509" s="27" t="s">
        <v>17</v>
      </c>
      <c r="G509" s="27">
        <v>45780</v>
      </c>
      <c r="H509" s="27">
        <v>45780</v>
      </c>
      <c r="I509" s="238" t="s">
        <v>62</v>
      </c>
      <c r="J509" s="238"/>
      <c r="K509" s="238"/>
      <c r="L509" s="238"/>
      <c r="M509" s="238"/>
      <c r="N509" s="12" t="str">
        <f t="shared" si="33"/>
        <v>Open PDF POUR CONCRETE.POUR CONCRETE 514</v>
      </c>
    </row>
    <row r="510" spans="1:14" ht="60.75" customHeight="1" x14ac:dyDescent="0.3">
      <c r="A510" s="61">
        <f t="shared" si="28"/>
        <v>505</v>
      </c>
      <c r="B510" s="40" t="s">
        <v>12554</v>
      </c>
      <c r="C510"/>
      <c r="D510" s="41" t="str">
        <f t="shared" si="35"/>
        <v>Open PDF POUR CONCRETE.POUR CONCRETE 515</v>
      </c>
      <c r="E510" s="38" t="s">
        <v>12558</v>
      </c>
      <c r="F510" s="27" t="s">
        <v>17</v>
      </c>
      <c r="G510" s="27">
        <v>45787</v>
      </c>
      <c r="H510" s="27">
        <v>45787</v>
      </c>
      <c r="I510" s="238" t="s">
        <v>26</v>
      </c>
      <c r="J510" s="238"/>
      <c r="K510" s="238"/>
      <c r="L510" s="238"/>
      <c r="M510" s="238"/>
      <c r="N510" s="12" t="str">
        <f t="shared" si="33"/>
        <v>Open PDF POUR CONCRETE.POUR CONCRETE 515</v>
      </c>
    </row>
    <row r="511" spans="1:14" ht="60.75" customHeight="1" x14ac:dyDescent="0.3">
      <c r="A511" s="61">
        <f t="shared" si="28"/>
        <v>506</v>
      </c>
      <c r="B511" s="40" t="s">
        <v>12555</v>
      </c>
      <c r="C511"/>
      <c r="D511" s="41" t="str">
        <f t="shared" si="35"/>
        <v>Open PDF POUR CONCRETE.POUR CONCRETE 516</v>
      </c>
      <c r="E511" s="38" t="s">
        <v>12559</v>
      </c>
      <c r="F511" s="27" t="s">
        <v>17</v>
      </c>
      <c r="G511" s="27">
        <v>45787</v>
      </c>
      <c r="H511" s="27">
        <v>45787</v>
      </c>
      <c r="I511" s="238" t="s">
        <v>93</v>
      </c>
      <c r="J511" s="238"/>
      <c r="K511" s="238"/>
      <c r="L511" s="238"/>
      <c r="M511" s="238"/>
      <c r="N511" s="12" t="str">
        <f t="shared" si="33"/>
        <v>Open PDF POUR CONCRETE.POUR CONCRETE 516</v>
      </c>
    </row>
    <row r="512" spans="1:14" ht="60.75" customHeight="1" x14ac:dyDescent="0.3">
      <c r="A512" s="61">
        <f t="shared" si="28"/>
        <v>507</v>
      </c>
      <c r="B512" s="40" t="s">
        <v>12556</v>
      </c>
      <c r="C512"/>
      <c r="D512" s="41" t="str">
        <f t="shared" si="35"/>
        <v>Open PDF POUR CONCRETE.POUR CONCRETE 517</v>
      </c>
      <c r="E512" s="38" t="s">
        <v>12560</v>
      </c>
      <c r="F512" s="27" t="s">
        <v>17</v>
      </c>
      <c r="G512" s="27">
        <v>45787</v>
      </c>
      <c r="H512" s="27">
        <v>45787</v>
      </c>
      <c r="I512" s="238" t="s">
        <v>26</v>
      </c>
      <c r="J512" s="27" t="s">
        <v>17</v>
      </c>
      <c r="K512" s="27">
        <v>45960</v>
      </c>
      <c r="L512" s="27">
        <v>45963</v>
      </c>
      <c r="M512" s="238" t="s">
        <v>93</v>
      </c>
      <c r="N512" s="12" t="str">
        <f t="shared" si="33"/>
        <v>Open PDF POUR CONCRETE.POUR CONCRETE 517</v>
      </c>
    </row>
    <row r="513" spans="1:14" ht="60.75" customHeight="1" x14ac:dyDescent="0.3">
      <c r="A513" s="61">
        <f t="shared" si="28"/>
        <v>508</v>
      </c>
      <c r="B513" s="40" t="s">
        <v>12557</v>
      </c>
      <c r="C513"/>
      <c r="D513" s="41" t="str">
        <f t="shared" si="35"/>
        <v>Open PDF POUR CONCRETE.POUR CONCRETE 518</v>
      </c>
      <c r="E513" s="38" t="s">
        <v>12561</v>
      </c>
      <c r="F513" s="27" t="s">
        <v>17</v>
      </c>
      <c r="G513" s="27">
        <v>45787</v>
      </c>
      <c r="H513" s="27">
        <v>45787</v>
      </c>
      <c r="I513" s="238" t="s">
        <v>93</v>
      </c>
      <c r="J513" s="238"/>
      <c r="K513" s="238"/>
      <c r="L513" s="238"/>
      <c r="M513" s="238"/>
      <c r="N513" s="12" t="str">
        <f t="shared" si="33"/>
        <v>Open PDF POUR CONCRETE.POUR CONCRETE 518</v>
      </c>
    </row>
    <row r="514" spans="1:14" ht="60.75" customHeight="1" x14ac:dyDescent="0.3">
      <c r="A514" s="61">
        <f t="shared" si="28"/>
        <v>509</v>
      </c>
      <c r="B514" s="40" t="s">
        <v>12584</v>
      </c>
      <c r="C514"/>
      <c r="D514" s="41" t="str">
        <f t="shared" si="35"/>
        <v>Open PDF POUR CONCRETE.POUR CONCRETE 519</v>
      </c>
      <c r="E514" s="38" t="s">
        <v>12589</v>
      </c>
      <c r="F514" s="27" t="s">
        <v>17</v>
      </c>
      <c r="G514" s="27">
        <v>45787</v>
      </c>
      <c r="H514" s="27">
        <v>45787</v>
      </c>
      <c r="I514" s="238" t="s">
        <v>62</v>
      </c>
      <c r="J514" s="238"/>
      <c r="K514" s="238"/>
      <c r="L514" s="238"/>
      <c r="M514" s="238"/>
      <c r="N514" s="12" t="str">
        <f t="shared" si="33"/>
        <v>Open PDF POUR CONCRETE.POUR CONCRETE 519</v>
      </c>
    </row>
    <row r="515" spans="1:14" ht="60.75" customHeight="1" x14ac:dyDescent="0.3">
      <c r="A515" s="61">
        <f t="shared" si="28"/>
        <v>510</v>
      </c>
      <c r="B515" s="40" t="s">
        <v>12585</v>
      </c>
      <c r="C515"/>
      <c r="D515" s="41" t="str">
        <f t="shared" si="35"/>
        <v>Open PDF POUR CONCRETE.POUR CONCRETE 520</v>
      </c>
      <c r="E515" s="38" t="s">
        <v>12588</v>
      </c>
      <c r="F515" s="27" t="s">
        <v>17</v>
      </c>
      <c r="G515" s="27">
        <v>45787</v>
      </c>
      <c r="H515" s="27">
        <v>45787</v>
      </c>
      <c r="I515" s="238" t="s">
        <v>62</v>
      </c>
      <c r="J515" s="238"/>
      <c r="K515" s="238"/>
      <c r="L515" s="238"/>
      <c r="M515" s="238"/>
      <c r="N515" s="12" t="str">
        <f t="shared" si="33"/>
        <v>Open PDF POUR CONCRETE.POUR CONCRETE 520</v>
      </c>
    </row>
    <row r="516" spans="1:14" ht="60.75" customHeight="1" x14ac:dyDescent="0.3">
      <c r="A516" s="61">
        <f t="shared" ref="A516:A568" si="36">ROW() - ROW($A$5)</f>
        <v>511</v>
      </c>
      <c r="B516" s="40" t="s">
        <v>12586</v>
      </c>
      <c r="C516"/>
      <c r="D516" s="41" t="str">
        <f t="shared" si="35"/>
        <v>Open PDF POUR CONCRETE.POUR CONCRETE 521</v>
      </c>
      <c r="E516" s="38" t="s">
        <v>12587</v>
      </c>
      <c r="F516" s="27" t="s">
        <v>17</v>
      </c>
      <c r="G516" s="27">
        <v>45787</v>
      </c>
      <c r="H516" s="27">
        <v>45787</v>
      </c>
      <c r="I516" s="238" t="s">
        <v>26</v>
      </c>
      <c r="J516" s="238"/>
      <c r="K516" s="238"/>
      <c r="L516" s="238"/>
      <c r="M516" s="238"/>
      <c r="N516" s="12" t="str">
        <f t="shared" si="33"/>
        <v>Open PDF POUR CONCRETE.POUR CONCRETE 521</v>
      </c>
    </row>
    <row r="517" spans="1:14" ht="60.75" customHeight="1" x14ac:dyDescent="0.3">
      <c r="A517" s="61">
        <f t="shared" si="36"/>
        <v>512</v>
      </c>
      <c r="B517" s="40" t="s">
        <v>12598</v>
      </c>
      <c r="C517"/>
      <c r="D517" s="41" t="str">
        <f t="shared" ref="D517:D527" si="37">IF(B517&gt;0,HYPERLINK(CONCATENATE("PDF POUR CONCRETE/",B517,".pdf"),CONCATENATE("Open PDF POUR CONCRETE.",B517)),"")</f>
        <v>Open PDF POUR CONCRETE.POUR CONCRETE 522</v>
      </c>
      <c r="E517" s="38" t="s">
        <v>12599</v>
      </c>
      <c r="F517" s="27" t="s">
        <v>17</v>
      </c>
      <c r="G517" s="27">
        <v>45787</v>
      </c>
      <c r="H517" s="27">
        <v>45787</v>
      </c>
      <c r="I517" s="238" t="s">
        <v>93</v>
      </c>
      <c r="J517" s="238"/>
      <c r="K517" s="238"/>
      <c r="L517" s="238"/>
      <c r="M517" s="238"/>
      <c r="N517" s="12" t="str">
        <f t="shared" si="33"/>
        <v>Open PDF POUR CONCRETE.POUR CONCRETE 522</v>
      </c>
    </row>
    <row r="518" spans="1:14" ht="60.75" customHeight="1" x14ac:dyDescent="0.3">
      <c r="A518" s="61">
        <f t="shared" si="36"/>
        <v>513</v>
      </c>
      <c r="B518" s="40" t="s">
        <v>12660</v>
      </c>
      <c r="C518"/>
      <c r="D518" s="41" t="str">
        <f t="shared" si="37"/>
        <v>Open PDF POUR CONCRETE.POUR CONCRETE 523</v>
      </c>
      <c r="E518" s="38" t="s">
        <v>12661</v>
      </c>
      <c r="F518" s="27" t="s">
        <v>17</v>
      </c>
      <c r="G518" s="27">
        <v>45798</v>
      </c>
      <c r="H518" s="27">
        <v>45798</v>
      </c>
      <c r="I518" s="238" t="s">
        <v>93</v>
      </c>
      <c r="J518" s="238"/>
      <c r="K518" s="238"/>
      <c r="L518" s="238"/>
      <c r="M518" s="238"/>
      <c r="N518" s="12" t="str">
        <f t="shared" si="33"/>
        <v>Open PDF POUR CONCRETE.POUR CONCRETE 523</v>
      </c>
    </row>
    <row r="519" spans="1:14" ht="60.75" customHeight="1" x14ac:dyDescent="0.3">
      <c r="A519" s="61">
        <f t="shared" si="36"/>
        <v>514</v>
      </c>
      <c r="B519" s="40" t="s">
        <v>12746</v>
      </c>
      <c r="C519"/>
      <c r="D519" s="41" t="str">
        <f t="shared" si="37"/>
        <v>Open PDF POUR CONCRETE.POUR CONCRETE 524</v>
      </c>
      <c r="E519" s="38" t="s">
        <v>12753</v>
      </c>
      <c r="F519" s="27" t="s">
        <v>17</v>
      </c>
      <c r="G519" s="27">
        <v>45808</v>
      </c>
      <c r="H519" s="27">
        <v>45808</v>
      </c>
      <c r="I519" s="238" t="s">
        <v>26</v>
      </c>
      <c r="J519" s="27" t="s">
        <v>17</v>
      </c>
      <c r="K519" s="27">
        <v>45960</v>
      </c>
      <c r="L519" s="27">
        <v>45963</v>
      </c>
      <c r="M519" s="238" t="s">
        <v>93</v>
      </c>
      <c r="N519" s="12" t="str">
        <f t="shared" si="33"/>
        <v>Open PDF POUR CONCRETE.POUR CONCRETE 524</v>
      </c>
    </row>
    <row r="520" spans="1:14" ht="60.75" customHeight="1" x14ac:dyDescent="0.3">
      <c r="A520" s="61">
        <f t="shared" si="36"/>
        <v>515</v>
      </c>
      <c r="B520" s="40" t="s">
        <v>12747</v>
      </c>
      <c r="C520"/>
      <c r="D520" s="41" t="str">
        <f t="shared" si="37"/>
        <v>Open PDF POUR CONCRETE.POUR CONCRETE 525</v>
      </c>
      <c r="E520" s="38" t="s">
        <v>12752</v>
      </c>
      <c r="F520" s="27" t="s">
        <v>17</v>
      </c>
      <c r="G520" s="27">
        <v>45808</v>
      </c>
      <c r="H520" s="27">
        <v>45808</v>
      </c>
      <c r="I520" s="238" t="s">
        <v>26</v>
      </c>
      <c r="J520" s="238"/>
      <c r="K520" s="238"/>
      <c r="L520" s="238"/>
      <c r="M520" s="238"/>
      <c r="N520" s="12" t="str">
        <f t="shared" si="33"/>
        <v>Open PDF POUR CONCRETE.POUR CONCRETE 525</v>
      </c>
    </row>
    <row r="521" spans="1:14" ht="60.75" customHeight="1" x14ac:dyDescent="0.3">
      <c r="A521" s="61">
        <f t="shared" si="36"/>
        <v>516</v>
      </c>
      <c r="B521" s="40" t="s">
        <v>12748</v>
      </c>
      <c r="C521"/>
      <c r="D521" s="41" t="str">
        <f t="shared" si="37"/>
        <v>Open PDF POUR CONCRETE.POUR CONCRETE 526</v>
      </c>
      <c r="E521" s="38" t="s">
        <v>12751</v>
      </c>
      <c r="F521" s="27" t="s">
        <v>17</v>
      </c>
      <c r="G521" s="27">
        <v>45808</v>
      </c>
      <c r="H521" s="27">
        <v>45808</v>
      </c>
      <c r="I521" s="238" t="s">
        <v>62</v>
      </c>
      <c r="J521" s="238"/>
      <c r="K521" s="238"/>
      <c r="L521" s="238"/>
      <c r="M521" s="238"/>
      <c r="N521" s="12" t="str">
        <f t="shared" si="33"/>
        <v>Open PDF POUR CONCRETE.POUR CONCRETE 526</v>
      </c>
    </row>
    <row r="522" spans="1:14" ht="60.75" customHeight="1" x14ac:dyDescent="0.3">
      <c r="A522" s="61">
        <f t="shared" si="36"/>
        <v>517</v>
      </c>
      <c r="B522" s="40" t="s">
        <v>12749</v>
      </c>
      <c r="C522"/>
      <c r="D522" s="41" t="str">
        <f t="shared" si="37"/>
        <v>Open PDF POUR CONCRETE.POUR CONCRETE 527</v>
      </c>
      <c r="E522" s="38" t="s">
        <v>12750</v>
      </c>
      <c r="F522" s="27" t="s">
        <v>17</v>
      </c>
      <c r="G522" s="27">
        <v>45808</v>
      </c>
      <c r="H522" s="27">
        <v>45808</v>
      </c>
      <c r="I522" s="238" t="s">
        <v>62</v>
      </c>
      <c r="J522" s="238"/>
      <c r="K522" s="238"/>
      <c r="L522" s="238"/>
      <c r="M522" s="238"/>
      <c r="N522" s="12" t="str">
        <f t="shared" si="33"/>
        <v>Open PDF POUR CONCRETE.POUR CONCRETE 527</v>
      </c>
    </row>
    <row r="523" spans="1:14" ht="60.75" customHeight="1" x14ac:dyDescent="0.3">
      <c r="A523" s="61">
        <f t="shared" si="36"/>
        <v>518</v>
      </c>
      <c r="B523" s="40" t="s">
        <v>12768</v>
      </c>
      <c r="C523"/>
      <c r="D523" s="41" t="str">
        <f t="shared" si="37"/>
        <v>Open PDF POUR CONCRETE.POUR CONCRETE 528</v>
      </c>
      <c r="E523" s="38" t="s">
        <v>12771</v>
      </c>
      <c r="F523" s="27" t="s">
        <v>17</v>
      </c>
      <c r="G523" s="27">
        <v>45823</v>
      </c>
      <c r="H523" s="27">
        <v>45824</v>
      </c>
      <c r="I523" s="238" t="s">
        <v>62</v>
      </c>
      <c r="J523" s="238"/>
      <c r="K523" s="238"/>
      <c r="L523" s="238"/>
      <c r="M523" s="238"/>
      <c r="N523" s="12" t="str">
        <f t="shared" si="33"/>
        <v>Open PDF POUR CONCRETE.POUR CONCRETE 528</v>
      </c>
    </row>
    <row r="524" spans="1:14" ht="60.75" customHeight="1" x14ac:dyDescent="0.3">
      <c r="A524" s="61">
        <f t="shared" si="36"/>
        <v>519</v>
      </c>
      <c r="B524" s="40" t="s">
        <v>12769</v>
      </c>
      <c r="C524"/>
      <c r="D524" s="41" t="str">
        <f t="shared" si="37"/>
        <v>Open PDF POUR CONCRETE.POUR CONCRETE 529</v>
      </c>
      <c r="E524" s="38" t="s">
        <v>12770</v>
      </c>
      <c r="F524" s="27" t="s">
        <v>17</v>
      </c>
      <c r="G524" s="27">
        <v>45824</v>
      </c>
      <c r="H524" s="27">
        <v>45824</v>
      </c>
      <c r="I524" s="238" t="s">
        <v>93</v>
      </c>
      <c r="J524" s="238"/>
      <c r="K524" s="238"/>
      <c r="L524" s="238"/>
      <c r="M524" s="238"/>
      <c r="N524" s="12" t="str">
        <f t="shared" si="33"/>
        <v>Open PDF POUR CONCRETE.POUR CONCRETE 529</v>
      </c>
    </row>
    <row r="525" spans="1:14" ht="60.75" customHeight="1" x14ac:dyDescent="0.3">
      <c r="A525" s="61">
        <f t="shared" si="36"/>
        <v>520</v>
      </c>
      <c r="B525" s="40" t="s">
        <v>12867</v>
      </c>
      <c r="C525"/>
      <c r="D525" s="41" t="str">
        <f t="shared" si="37"/>
        <v>Open PDF POUR CONCRETE.POUR CONCRETE 530</v>
      </c>
      <c r="E525" s="38" t="s">
        <v>12866</v>
      </c>
      <c r="F525" s="27" t="s">
        <v>17</v>
      </c>
      <c r="G525" s="27">
        <v>45833</v>
      </c>
      <c r="H525" s="27">
        <v>45834</v>
      </c>
      <c r="I525" s="238" t="s">
        <v>62</v>
      </c>
      <c r="J525" s="238"/>
      <c r="K525" s="238"/>
      <c r="L525" s="238"/>
      <c r="M525" s="238"/>
      <c r="N525" s="12" t="str">
        <f t="shared" si="33"/>
        <v>Open PDF POUR CONCRETE.POUR CONCRETE 530</v>
      </c>
    </row>
    <row r="526" spans="1:14" ht="60.75" customHeight="1" x14ac:dyDescent="0.3">
      <c r="A526" s="61">
        <f t="shared" si="36"/>
        <v>521</v>
      </c>
      <c r="B526" s="40" t="s">
        <v>12871</v>
      </c>
      <c r="C526"/>
      <c r="D526" s="41" t="str">
        <f t="shared" si="37"/>
        <v>Open PDF POUR CONCRETE.POUR CONCRETE 531</v>
      </c>
      <c r="E526" s="38" t="s">
        <v>12872</v>
      </c>
      <c r="F526" s="27" t="s">
        <v>17</v>
      </c>
      <c r="G526" s="27">
        <v>45837</v>
      </c>
      <c r="H526" s="27">
        <v>45837</v>
      </c>
      <c r="I526" s="238" t="s">
        <v>62</v>
      </c>
      <c r="J526" s="238"/>
      <c r="K526" s="238"/>
      <c r="L526" s="238"/>
      <c r="M526" s="238"/>
      <c r="N526" s="12" t="str">
        <f t="shared" si="33"/>
        <v>Open PDF POUR CONCRETE.POUR CONCRETE 531</v>
      </c>
    </row>
    <row r="527" spans="1:14" ht="60.75" customHeight="1" x14ac:dyDescent="0.3">
      <c r="A527" s="61">
        <f t="shared" si="36"/>
        <v>522</v>
      </c>
      <c r="B527" s="40" t="s">
        <v>12881</v>
      </c>
      <c r="C527"/>
      <c r="D527" s="41" t="str">
        <f t="shared" si="37"/>
        <v>Open PDF POUR CONCRETE.POUR CONCRETE 532</v>
      </c>
      <c r="E527" s="38" t="s">
        <v>12880</v>
      </c>
      <c r="F527" s="27" t="s">
        <v>17</v>
      </c>
      <c r="G527" s="27">
        <v>45838</v>
      </c>
      <c r="H527" s="27">
        <v>45841</v>
      </c>
      <c r="I527" s="238" t="s">
        <v>62</v>
      </c>
      <c r="J527" s="238"/>
      <c r="K527" s="238"/>
      <c r="L527" s="238"/>
      <c r="M527" s="238"/>
      <c r="N527" s="12" t="str">
        <f t="shared" si="33"/>
        <v>Open PDF POUR CONCRETE.POUR CONCRETE 532</v>
      </c>
    </row>
    <row r="528" spans="1:14" ht="60.75" customHeight="1" x14ac:dyDescent="0.3">
      <c r="A528" s="61">
        <f t="shared" si="36"/>
        <v>523</v>
      </c>
      <c r="B528" s="40" t="s">
        <v>12906</v>
      </c>
      <c r="C528"/>
      <c r="D528" s="41" t="str">
        <f>IF(B528&gt;0,HYPERLINK(CONCATENATE("PDF POUR CONCRETE/",B528,".pdf"),CONCATENATE("Open PDF POUR CONCRETE.",B528)),"")</f>
        <v>Open PDF POUR CONCRETE.POUR CONCRETE 533</v>
      </c>
      <c r="E528" s="614" t="s">
        <v>12908</v>
      </c>
      <c r="F528" s="27" t="s">
        <v>17</v>
      </c>
      <c r="G528" s="27">
        <v>45841</v>
      </c>
      <c r="H528" s="27">
        <v>45841</v>
      </c>
      <c r="I528" s="238" t="s">
        <v>93</v>
      </c>
      <c r="J528" s="238"/>
      <c r="K528" s="238"/>
      <c r="L528" s="238"/>
      <c r="M528" s="238"/>
      <c r="N528" s="12" t="str">
        <f t="shared" si="33"/>
        <v>Open PDF POUR CONCRETE.POUR CONCRETE 533</v>
      </c>
    </row>
    <row r="529" spans="1:14" ht="60.75" customHeight="1" x14ac:dyDescent="0.3">
      <c r="A529" s="61">
        <f t="shared" si="36"/>
        <v>524</v>
      </c>
      <c r="B529" s="40" t="s">
        <v>12907</v>
      </c>
      <c r="C529"/>
      <c r="D529" s="41" t="str">
        <f>IF(B529&gt;0,HYPERLINK(CONCATENATE("PDF POUR CONCRETE/",B529,".pdf"),CONCATENATE("Open PDF POUR CONCRETE.",B529)),"")</f>
        <v>Open PDF POUR CONCRETE.POUR CONCRETE 534</v>
      </c>
      <c r="E529" s="38" t="s">
        <v>12905</v>
      </c>
      <c r="F529" s="27" t="s">
        <v>17</v>
      </c>
      <c r="G529" s="27">
        <v>45841</v>
      </c>
      <c r="H529" s="27">
        <v>45841</v>
      </c>
      <c r="I529" s="238" t="s">
        <v>93</v>
      </c>
      <c r="J529" s="238"/>
      <c r="K529" s="238"/>
      <c r="L529" s="238"/>
      <c r="M529" s="238"/>
      <c r="N529" s="12" t="str">
        <f t="shared" si="33"/>
        <v>Open PDF POUR CONCRETE.POUR CONCRETE 534</v>
      </c>
    </row>
    <row r="530" spans="1:14" ht="60.75" customHeight="1" x14ac:dyDescent="0.3">
      <c r="A530" s="61">
        <f t="shared" si="36"/>
        <v>525</v>
      </c>
      <c r="B530" s="40" t="s">
        <v>12909</v>
      </c>
      <c r="C530"/>
      <c r="D530" s="41" t="str">
        <f t="shared" ref="D530:D536" si="38">IF(B530&gt;0,HYPERLINK(CONCATENATE("PDF POUR CONCRETE/",B530,".pdf"),CONCATENATE("Open PDF POUR CONCRETE.",B530)),"")</f>
        <v>Open PDF POUR CONCRETE.POUR CONCRETE 535</v>
      </c>
      <c r="E530" s="38" t="s">
        <v>12910</v>
      </c>
      <c r="F530" s="27" t="s">
        <v>17</v>
      </c>
      <c r="G530" s="27">
        <v>45841</v>
      </c>
      <c r="H530" s="27">
        <v>45841</v>
      </c>
      <c r="I530" s="238" t="s">
        <v>26</v>
      </c>
      <c r="J530" s="27" t="s">
        <v>17</v>
      </c>
      <c r="K530" s="27">
        <v>45960</v>
      </c>
      <c r="L530" s="27">
        <v>45963</v>
      </c>
      <c r="M530" s="238" t="s">
        <v>93</v>
      </c>
      <c r="N530" s="12" t="str">
        <f t="shared" si="33"/>
        <v>Open PDF POUR CONCRETE.POUR CONCRETE 535</v>
      </c>
    </row>
    <row r="531" spans="1:14" ht="60.75" customHeight="1" x14ac:dyDescent="0.3">
      <c r="A531" s="61">
        <f t="shared" si="36"/>
        <v>526</v>
      </c>
      <c r="B531" s="40" t="s">
        <v>13067</v>
      </c>
      <c r="C531"/>
      <c r="D531" s="41" t="str">
        <f t="shared" si="38"/>
        <v>Open PDF POUR CONCRETE.POUR CONCRETE 536</v>
      </c>
      <c r="E531" s="38" t="s">
        <v>13165</v>
      </c>
      <c r="F531" s="27" t="s">
        <v>17</v>
      </c>
      <c r="G531" s="27">
        <v>45850</v>
      </c>
      <c r="H531" s="27">
        <v>45850</v>
      </c>
      <c r="I531" s="238" t="s">
        <v>93</v>
      </c>
      <c r="J531" s="238"/>
      <c r="K531" s="238"/>
      <c r="L531" s="238"/>
      <c r="M531" s="238"/>
      <c r="N531" s="12" t="str">
        <f t="shared" si="33"/>
        <v>Open PDF POUR CONCRETE.POUR CONCRETE 536</v>
      </c>
    </row>
    <row r="532" spans="1:14" ht="60.75" customHeight="1" x14ac:dyDescent="0.3">
      <c r="A532" s="61">
        <f t="shared" si="36"/>
        <v>527</v>
      </c>
      <c r="B532" s="40" t="s">
        <v>13068</v>
      </c>
      <c r="C532"/>
      <c r="D532" s="41" t="str">
        <f t="shared" si="38"/>
        <v>Open PDF POUR CONCRETE.POUR CONCRETE 537</v>
      </c>
      <c r="E532" s="38" t="s">
        <v>13069</v>
      </c>
      <c r="F532" s="27" t="s">
        <v>17</v>
      </c>
      <c r="G532" s="27">
        <v>45852</v>
      </c>
      <c r="H532" s="27">
        <v>45852</v>
      </c>
      <c r="I532" s="238" t="s">
        <v>26</v>
      </c>
      <c r="J532" s="27" t="s">
        <v>17</v>
      </c>
      <c r="K532" s="27">
        <v>45960</v>
      </c>
      <c r="L532" s="27">
        <v>45963</v>
      </c>
      <c r="M532" s="238" t="s">
        <v>93</v>
      </c>
      <c r="N532" s="12" t="str">
        <f t="shared" si="33"/>
        <v>Open PDF POUR CONCRETE.POUR CONCRETE 537</v>
      </c>
    </row>
    <row r="533" spans="1:14" ht="60.75" customHeight="1" x14ac:dyDescent="0.3">
      <c r="A533" s="61">
        <f t="shared" si="36"/>
        <v>528</v>
      </c>
      <c r="B533" s="778" t="s">
        <v>13159</v>
      </c>
      <c r="C533" s="779"/>
      <c r="D533" s="780" t="str">
        <f t="shared" si="38"/>
        <v>Open PDF POUR CONCRETE.POUR CONCRETE 538</v>
      </c>
      <c r="E533" s="38" t="s">
        <v>14723</v>
      </c>
      <c r="F533" s="27" t="s">
        <v>17</v>
      </c>
      <c r="G533" s="27">
        <v>45956</v>
      </c>
      <c r="H533" s="27">
        <v>45956</v>
      </c>
      <c r="I533" s="238" t="s">
        <v>62</v>
      </c>
      <c r="J533" s="238"/>
      <c r="K533" s="238"/>
      <c r="L533" s="238"/>
      <c r="M533" s="238"/>
      <c r="N533" s="12" t="str">
        <f t="shared" si="33"/>
        <v>Open PDF POUR CONCRETE.POUR CONCRETE 538</v>
      </c>
    </row>
    <row r="534" spans="1:14" ht="60.75" customHeight="1" x14ac:dyDescent="0.3">
      <c r="A534" s="61">
        <f t="shared" si="36"/>
        <v>529</v>
      </c>
      <c r="B534" s="40" t="s">
        <v>13160</v>
      </c>
      <c r="C534"/>
      <c r="D534" s="41" t="str">
        <f t="shared" si="38"/>
        <v>Open PDF POUR CONCRETE.POUR CONCRETE 539</v>
      </c>
      <c r="E534" s="38" t="s">
        <v>13166</v>
      </c>
      <c r="F534" s="27" t="s">
        <v>17</v>
      </c>
      <c r="G534" s="27">
        <v>45854</v>
      </c>
      <c r="H534" s="27">
        <v>45854</v>
      </c>
      <c r="I534" s="238" t="s">
        <v>93</v>
      </c>
      <c r="J534" s="238"/>
      <c r="K534" s="238"/>
      <c r="L534" s="238"/>
      <c r="M534" s="238"/>
      <c r="N534" s="12" t="str">
        <f t="shared" si="33"/>
        <v>Open PDF POUR CONCRETE.POUR CONCRETE 539</v>
      </c>
    </row>
    <row r="535" spans="1:14" ht="60.75" customHeight="1" x14ac:dyDescent="0.3">
      <c r="A535" s="61">
        <f t="shared" si="36"/>
        <v>530</v>
      </c>
      <c r="B535" s="40" t="s">
        <v>13161</v>
      </c>
      <c r="C535"/>
      <c r="D535" s="41" t="str">
        <f t="shared" si="38"/>
        <v>Open PDF POUR CONCRETE.POUR CONCRETE 540</v>
      </c>
      <c r="E535" s="38" t="s">
        <v>13167</v>
      </c>
      <c r="F535" s="27" t="s">
        <v>17</v>
      </c>
      <c r="G535" s="27">
        <v>45854</v>
      </c>
      <c r="H535" s="27">
        <v>45854</v>
      </c>
      <c r="I535" s="238" t="s">
        <v>93</v>
      </c>
      <c r="J535" s="238"/>
      <c r="K535" s="238"/>
      <c r="L535" s="238"/>
      <c r="M535" s="238"/>
      <c r="N535" s="12" t="str">
        <f t="shared" si="33"/>
        <v>Open PDF POUR CONCRETE.POUR CONCRETE 540</v>
      </c>
    </row>
    <row r="536" spans="1:14" ht="60.75" customHeight="1" x14ac:dyDescent="0.3">
      <c r="A536" s="61">
        <f t="shared" si="36"/>
        <v>531</v>
      </c>
      <c r="B536" s="40" t="s">
        <v>13162</v>
      </c>
      <c r="C536"/>
      <c r="D536" s="41" t="str">
        <f t="shared" si="38"/>
        <v>Open PDF POUR CONCRETE.POUR CONCRETE 541</v>
      </c>
      <c r="E536" s="38" t="s">
        <v>13168</v>
      </c>
      <c r="F536" s="27" t="s">
        <v>17</v>
      </c>
      <c r="G536" s="27">
        <v>45855</v>
      </c>
      <c r="H536" s="27">
        <v>45855</v>
      </c>
      <c r="I536" s="238" t="s">
        <v>93</v>
      </c>
      <c r="J536" s="238"/>
      <c r="K536" s="238"/>
      <c r="L536" s="238"/>
      <c r="M536" s="238"/>
      <c r="N536" s="12" t="str">
        <f t="shared" si="33"/>
        <v>Open PDF POUR CONCRETE.POUR CONCRETE 541</v>
      </c>
    </row>
    <row r="537" spans="1:14" ht="60.75" customHeight="1" x14ac:dyDescent="0.3">
      <c r="A537" s="61">
        <f t="shared" si="36"/>
        <v>532</v>
      </c>
      <c r="B537" s="40" t="s">
        <v>13163</v>
      </c>
      <c r="C537"/>
      <c r="D537" s="41" t="str">
        <f t="shared" ref="D537:D548" si="39">IF(B537&gt;0,HYPERLINK(CONCATENATE("PDF POUR CONCRETE/",B537,".pdf"),CONCATENATE("Open PDF POUR CONCRETE.",B537)),"")</f>
        <v>Open PDF POUR CONCRETE.POUR CONCRETE 542</v>
      </c>
      <c r="E537" s="38" t="s">
        <v>13369</v>
      </c>
      <c r="F537" s="27" t="s">
        <v>17</v>
      </c>
      <c r="G537" s="27">
        <v>45864</v>
      </c>
      <c r="H537" s="27">
        <v>45864</v>
      </c>
      <c r="I537" s="238" t="s">
        <v>26</v>
      </c>
      <c r="J537" s="27" t="s">
        <v>17</v>
      </c>
      <c r="K537" s="547">
        <v>46088</v>
      </c>
      <c r="L537" s="547">
        <v>46088</v>
      </c>
      <c r="M537" s="238" t="s">
        <v>62</v>
      </c>
      <c r="N537" s="12" t="str">
        <f t="shared" si="33"/>
        <v>Open PDF POUR CONCRETE.POUR CONCRETE 542</v>
      </c>
    </row>
    <row r="538" spans="1:14" ht="60.75" customHeight="1" x14ac:dyDescent="0.3">
      <c r="A538" s="61">
        <f t="shared" si="36"/>
        <v>533</v>
      </c>
      <c r="B538" s="40" t="s">
        <v>13164</v>
      </c>
      <c r="C538"/>
      <c r="D538" s="41" t="str">
        <f t="shared" si="39"/>
        <v>Open PDF POUR CONCRETE.POUR CONCRETE 543</v>
      </c>
      <c r="E538" s="38" t="s">
        <v>13368</v>
      </c>
      <c r="F538" s="27" t="s">
        <v>17</v>
      </c>
      <c r="G538" s="27">
        <v>45864</v>
      </c>
      <c r="H538" s="27">
        <v>45864</v>
      </c>
      <c r="I538" s="238" t="s">
        <v>93</v>
      </c>
      <c r="J538" s="238"/>
      <c r="K538" s="238"/>
      <c r="L538" s="238"/>
      <c r="M538" s="238"/>
      <c r="N538" s="12" t="str">
        <f t="shared" si="33"/>
        <v>Open PDF POUR CONCRETE.POUR CONCRETE 543</v>
      </c>
    </row>
    <row r="539" spans="1:14" ht="60.75" customHeight="1" x14ac:dyDescent="0.3">
      <c r="A539" s="61">
        <f t="shared" si="36"/>
        <v>534</v>
      </c>
      <c r="B539" s="40" t="s">
        <v>13449</v>
      </c>
      <c r="C539"/>
      <c r="D539" s="41" t="str">
        <f t="shared" si="39"/>
        <v>Open PDF POUR CONCRETE.POUR CONCRETE 544</v>
      </c>
      <c r="E539" s="38" t="s">
        <v>13451</v>
      </c>
      <c r="F539" s="27" t="s">
        <v>17</v>
      </c>
      <c r="G539" s="27">
        <v>45869</v>
      </c>
      <c r="H539" s="27">
        <v>45869</v>
      </c>
      <c r="I539" s="238" t="s">
        <v>93</v>
      </c>
      <c r="J539" s="238"/>
      <c r="K539" s="238"/>
      <c r="L539" s="238"/>
      <c r="M539" s="238"/>
      <c r="N539" s="12" t="str">
        <f t="shared" si="33"/>
        <v>Open PDF POUR CONCRETE.POUR CONCRETE 544</v>
      </c>
    </row>
    <row r="540" spans="1:14" ht="60.75" customHeight="1" x14ac:dyDescent="0.3">
      <c r="A540" s="61">
        <f t="shared" si="36"/>
        <v>535</v>
      </c>
      <c r="B540" s="40" t="s">
        <v>13450</v>
      </c>
      <c r="C540"/>
      <c r="D540" s="41" t="str">
        <f t="shared" si="39"/>
        <v>Open PDF POUR CONCRETE.POUR CONCRETE 545</v>
      </c>
      <c r="E540" s="38" t="s">
        <v>13452</v>
      </c>
      <c r="F540" s="27" t="s">
        <v>17</v>
      </c>
      <c r="G540" s="27">
        <v>45869</v>
      </c>
      <c r="H540" s="27">
        <v>45869</v>
      </c>
      <c r="I540" s="238" t="s">
        <v>26</v>
      </c>
      <c r="J540" s="27" t="s">
        <v>17</v>
      </c>
      <c r="K540" s="27">
        <v>45960</v>
      </c>
      <c r="L540" s="27">
        <v>45963</v>
      </c>
      <c r="M540" s="238" t="s">
        <v>93</v>
      </c>
      <c r="N540" s="12" t="str">
        <f t="shared" si="33"/>
        <v>Open PDF POUR CONCRETE.POUR CONCRETE 545</v>
      </c>
    </row>
    <row r="541" spans="1:14" ht="60.75" customHeight="1" x14ac:dyDescent="0.3">
      <c r="A541" s="61">
        <f t="shared" si="36"/>
        <v>536</v>
      </c>
      <c r="B541" s="40" t="s">
        <v>13471</v>
      </c>
      <c r="C541"/>
      <c r="D541" s="41" t="str">
        <f t="shared" si="39"/>
        <v>Open PDF POUR CONCRETE.POUR CONCRETE 546</v>
      </c>
      <c r="E541" s="38" t="s">
        <v>13470</v>
      </c>
      <c r="F541" s="27" t="s">
        <v>17</v>
      </c>
      <c r="G541" s="27">
        <v>45872</v>
      </c>
      <c r="H541" s="27">
        <v>45872</v>
      </c>
      <c r="I541" s="238" t="s">
        <v>62</v>
      </c>
      <c r="J541" s="238"/>
      <c r="K541" s="238"/>
      <c r="L541" s="238"/>
      <c r="M541" s="238"/>
      <c r="N541" s="12" t="str">
        <f t="shared" si="33"/>
        <v>Open PDF POUR CONCRETE.POUR CONCRETE 546</v>
      </c>
    </row>
    <row r="542" spans="1:14" ht="60.75" customHeight="1" x14ac:dyDescent="0.3">
      <c r="A542" s="61">
        <f t="shared" si="36"/>
        <v>537</v>
      </c>
      <c r="B542" s="40" t="s">
        <v>13472</v>
      </c>
      <c r="C542"/>
      <c r="D542" s="41" t="str">
        <f t="shared" si="39"/>
        <v>Open PDF POUR CONCRETE.POUR CONCRETE 547</v>
      </c>
      <c r="E542" s="38" t="s">
        <v>13474</v>
      </c>
      <c r="F542" s="27" t="s">
        <v>17</v>
      </c>
      <c r="G542" s="27">
        <v>45872</v>
      </c>
      <c r="H542" s="27">
        <v>45872</v>
      </c>
      <c r="I542" s="238" t="s">
        <v>62</v>
      </c>
      <c r="J542" s="238"/>
      <c r="K542" s="238"/>
      <c r="L542" s="238"/>
      <c r="M542" s="238"/>
      <c r="N542" s="12" t="str">
        <f t="shared" si="33"/>
        <v>Open PDF POUR CONCRETE.POUR CONCRETE 547</v>
      </c>
    </row>
    <row r="543" spans="1:14" ht="60.75" customHeight="1" x14ac:dyDescent="0.3">
      <c r="A543" s="61">
        <f t="shared" si="36"/>
        <v>538</v>
      </c>
      <c r="B543" s="40" t="s">
        <v>13473</v>
      </c>
      <c r="C543"/>
      <c r="D543" s="41" t="str">
        <f t="shared" si="39"/>
        <v>Open PDF POUR CONCRETE.POUR CONCRETE 548</v>
      </c>
      <c r="E543" s="38" t="s">
        <v>13486</v>
      </c>
      <c r="F543" s="27" t="s">
        <v>17</v>
      </c>
      <c r="G543" s="27">
        <v>45875</v>
      </c>
      <c r="H543" s="27">
        <v>45875</v>
      </c>
      <c r="I543" s="238" t="s">
        <v>26</v>
      </c>
      <c r="J543" s="27" t="s">
        <v>17</v>
      </c>
      <c r="K543" s="547">
        <v>46088</v>
      </c>
      <c r="L543" s="547">
        <v>46088</v>
      </c>
      <c r="M543" s="238" t="s">
        <v>62</v>
      </c>
      <c r="N543" s="12" t="str">
        <f t="shared" si="33"/>
        <v>Open PDF POUR CONCRETE.POUR CONCRETE 548</v>
      </c>
    </row>
    <row r="544" spans="1:14" ht="60.75" customHeight="1" x14ac:dyDescent="0.3">
      <c r="A544" s="61">
        <f t="shared" si="36"/>
        <v>539</v>
      </c>
      <c r="B544" s="40" t="s">
        <v>13552</v>
      </c>
      <c r="C544"/>
      <c r="D544" s="41" t="str">
        <f t="shared" si="39"/>
        <v>Open PDF POUR CONCRETE.POUR CONCRETE 549</v>
      </c>
      <c r="E544" s="38" t="s">
        <v>13555</v>
      </c>
      <c r="F544" s="27" t="s">
        <v>17</v>
      </c>
      <c r="G544" s="27">
        <v>45881</v>
      </c>
      <c r="H544" s="27">
        <v>45881</v>
      </c>
      <c r="I544" s="238" t="s">
        <v>26</v>
      </c>
      <c r="J544" s="27" t="s">
        <v>17</v>
      </c>
      <c r="K544" s="547">
        <v>46088</v>
      </c>
      <c r="L544" s="547">
        <v>46088</v>
      </c>
      <c r="M544" s="238" t="s">
        <v>62</v>
      </c>
      <c r="N544" s="12" t="str">
        <f t="shared" si="33"/>
        <v>Open PDF POUR CONCRETE.POUR CONCRETE 549</v>
      </c>
    </row>
    <row r="545" spans="1:14" ht="60.75" customHeight="1" x14ac:dyDescent="0.3">
      <c r="A545" s="61">
        <f t="shared" si="36"/>
        <v>540</v>
      </c>
      <c r="B545" s="40" t="s">
        <v>13553</v>
      </c>
      <c r="C545"/>
      <c r="D545" s="41" t="str">
        <f t="shared" si="39"/>
        <v>Open PDF POUR CONCRETE.POUR CONCRETE 550</v>
      </c>
      <c r="E545" s="38" t="s">
        <v>13556</v>
      </c>
      <c r="F545" s="27" t="s">
        <v>17</v>
      </c>
      <c r="G545" s="27">
        <v>45881</v>
      </c>
      <c r="H545" s="27">
        <v>45881</v>
      </c>
      <c r="I545" s="238" t="s">
        <v>93</v>
      </c>
      <c r="J545" s="238"/>
      <c r="K545" s="238"/>
      <c r="L545" s="238"/>
      <c r="M545" s="238"/>
      <c r="N545" s="12" t="str">
        <f t="shared" ref="N545:N568" si="40">IF(B545&gt;0,HYPERLINK(CONCATENATE("PDF POUR CONCRETE/",B545,".pdf"),CONCATENATE("Open PDF POUR CONCRETE.",B545)),"")</f>
        <v>Open PDF POUR CONCRETE.POUR CONCRETE 550</v>
      </c>
    </row>
    <row r="546" spans="1:14" ht="60.75" customHeight="1" x14ac:dyDescent="0.3">
      <c r="A546" s="61">
        <f t="shared" si="36"/>
        <v>541</v>
      </c>
      <c r="B546" s="40" t="s">
        <v>13554</v>
      </c>
      <c r="C546"/>
      <c r="D546" s="41" t="str">
        <f t="shared" si="39"/>
        <v>Open PDF POUR CONCRETE.POUR CONCRETE 551</v>
      </c>
      <c r="E546" s="38" t="s">
        <v>13557</v>
      </c>
      <c r="F546" s="27" t="s">
        <v>17</v>
      </c>
      <c r="G546" s="27">
        <v>45881</v>
      </c>
      <c r="H546" s="27">
        <v>45881</v>
      </c>
      <c r="I546" s="238" t="s">
        <v>93</v>
      </c>
      <c r="J546" s="238"/>
      <c r="K546" s="238"/>
      <c r="L546" s="238"/>
      <c r="M546" s="238"/>
      <c r="N546" s="12" t="str">
        <f t="shared" si="40"/>
        <v>Open PDF POUR CONCRETE.POUR CONCRETE 551</v>
      </c>
    </row>
    <row r="547" spans="1:14" ht="60.75" customHeight="1" x14ac:dyDescent="0.3">
      <c r="A547" s="61">
        <f t="shared" si="36"/>
        <v>542</v>
      </c>
      <c r="B547" s="40" t="s">
        <v>13559</v>
      </c>
      <c r="C547"/>
      <c r="D547" s="41" t="str">
        <f t="shared" si="39"/>
        <v>Open PDF POUR CONCRETE.POUR CONCRETE 552</v>
      </c>
      <c r="E547" s="38" t="s">
        <v>13558</v>
      </c>
      <c r="F547" s="27" t="s">
        <v>17</v>
      </c>
      <c r="G547" s="27">
        <v>45882</v>
      </c>
      <c r="H547" s="27">
        <v>45882</v>
      </c>
      <c r="I547" s="238" t="s">
        <v>26</v>
      </c>
      <c r="J547" s="238"/>
      <c r="K547" s="238"/>
      <c r="L547" s="238"/>
      <c r="M547" s="238"/>
      <c r="N547" s="12" t="str">
        <f t="shared" si="40"/>
        <v>Open PDF POUR CONCRETE.POUR CONCRETE 552</v>
      </c>
    </row>
    <row r="548" spans="1:14" ht="60.75" customHeight="1" x14ac:dyDescent="0.3">
      <c r="A548" s="61">
        <f t="shared" si="36"/>
        <v>543</v>
      </c>
      <c r="B548" s="40" t="s">
        <v>13608</v>
      </c>
      <c r="C548"/>
      <c r="D548" s="41" t="str">
        <f t="shared" si="39"/>
        <v>Open PDF POUR CONCRETE.POUR CONCRETE 553</v>
      </c>
      <c r="E548" s="38" t="s">
        <v>13609</v>
      </c>
      <c r="F548" s="27" t="s">
        <v>17</v>
      </c>
      <c r="G548" s="27">
        <v>45885</v>
      </c>
      <c r="H548" s="27">
        <v>45885</v>
      </c>
      <c r="I548" s="238" t="s">
        <v>26</v>
      </c>
      <c r="J548" s="27" t="s">
        <v>17</v>
      </c>
      <c r="K548" s="547">
        <v>46088</v>
      </c>
      <c r="L548" s="547">
        <v>46088</v>
      </c>
      <c r="M548" s="238" t="s">
        <v>62</v>
      </c>
      <c r="N548" s="12" t="str">
        <f t="shared" si="40"/>
        <v>Open PDF POUR CONCRETE.POUR CONCRETE 553</v>
      </c>
    </row>
    <row r="549" spans="1:14" ht="60.75" customHeight="1" x14ac:dyDescent="0.3">
      <c r="A549" s="61">
        <f t="shared" si="36"/>
        <v>544</v>
      </c>
      <c r="B549" s="40" t="s">
        <v>13642</v>
      </c>
      <c r="C549"/>
      <c r="D549" s="41" t="str">
        <f>IF(B549&gt;0,HYPERLINK(CONCATENATE("PDF POUR CONCRETE/",B549,".pdf"),CONCATENATE("Open PDF POUR CONCRETE.",B549)),"")</f>
        <v>Open PDF POUR CONCRETE.POUR CONCRETE 554</v>
      </c>
      <c r="E549" s="38" t="s">
        <v>13681</v>
      </c>
      <c r="F549" s="27" t="s">
        <v>17</v>
      </c>
      <c r="G549" s="27">
        <v>45889</v>
      </c>
      <c r="H549" s="27">
        <v>45910</v>
      </c>
      <c r="I549" s="238" t="s">
        <v>62</v>
      </c>
      <c r="J549" s="238"/>
      <c r="K549" s="238"/>
      <c r="L549" s="238"/>
      <c r="M549" s="238"/>
      <c r="N549" s="12" t="str">
        <f t="shared" si="40"/>
        <v>Open PDF POUR CONCRETE.POUR CONCRETE 554</v>
      </c>
    </row>
    <row r="550" spans="1:14" ht="60.75" customHeight="1" x14ac:dyDescent="0.3">
      <c r="A550" s="61">
        <f t="shared" si="36"/>
        <v>545</v>
      </c>
      <c r="B550" s="40" t="s">
        <v>13643</v>
      </c>
      <c r="C550"/>
      <c r="D550" s="41" t="str">
        <f>IF(B550&gt;0,HYPERLINK(CONCATENATE("PDF POUR CONCRETE/",B550,".pdf"),CONCATENATE("Open PDF POUR CONCRETE.",B550)),"")</f>
        <v>Open PDF POUR CONCRETE.POUR CONCRETE 555</v>
      </c>
      <c r="E550" s="38" t="s">
        <v>13680</v>
      </c>
      <c r="F550" s="27" t="s">
        <v>17</v>
      </c>
      <c r="G550" s="27">
        <v>45889</v>
      </c>
      <c r="H550" s="27">
        <v>45910</v>
      </c>
      <c r="I550" s="238" t="s">
        <v>26</v>
      </c>
      <c r="J550" s="238"/>
      <c r="K550" s="238"/>
      <c r="L550" s="238"/>
      <c r="M550" s="238"/>
      <c r="N550" s="12" t="str">
        <f t="shared" si="40"/>
        <v>Open PDF POUR CONCRETE.POUR CONCRETE 555</v>
      </c>
    </row>
    <row r="551" spans="1:14" ht="60.75" customHeight="1" x14ac:dyDescent="0.3">
      <c r="A551" s="61">
        <f t="shared" si="36"/>
        <v>546</v>
      </c>
      <c r="B551" s="40" t="s">
        <v>13644</v>
      </c>
      <c r="C551"/>
      <c r="D551" s="41" t="str">
        <f>IF(B551&gt;0,HYPERLINK(CONCATENATE("PDF POUR CONCRETE/",B551,".pdf"),CONCATENATE("Open PDF POUR CONCRETE.",B551)),"")</f>
        <v>Open PDF POUR CONCRETE.POUR CONCRETE 556</v>
      </c>
      <c r="E551" s="38" t="s">
        <v>13679</v>
      </c>
      <c r="F551" s="27" t="s">
        <v>17</v>
      </c>
      <c r="G551" s="27">
        <v>45892</v>
      </c>
      <c r="H551" s="27">
        <v>45911</v>
      </c>
      <c r="I551" s="238" t="s">
        <v>26</v>
      </c>
      <c r="J551" s="238"/>
      <c r="K551" s="238"/>
      <c r="L551" s="238"/>
      <c r="M551" s="238"/>
      <c r="N551" s="12" t="str">
        <f t="shared" si="40"/>
        <v>Open PDF POUR CONCRETE.POUR CONCRETE 556</v>
      </c>
    </row>
    <row r="552" spans="1:14" ht="60.75" customHeight="1" x14ac:dyDescent="0.3">
      <c r="A552" s="61">
        <f t="shared" si="36"/>
        <v>547</v>
      </c>
      <c r="B552" s="40" t="s">
        <v>13645</v>
      </c>
      <c r="C552"/>
      <c r="D552" s="41" t="str">
        <f>IF(B552&gt;0,HYPERLINK(CONCATENATE("PDF POUR CONCRETE/",B552,".pdf"),CONCATENATE("Open PDF POUR CONCRETE.",B552)),"")</f>
        <v>Open PDF POUR CONCRETE.POUR CONCRETE 557</v>
      </c>
      <c r="E552" s="38" t="s">
        <v>13678</v>
      </c>
      <c r="F552" s="27" t="s">
        <v>17</v>
      </c>
      <c r="G552" s="27">
        <v>45892</v>
      </c>
      <c r="H552" s="27">
        <v>45911</v>
      </c>
      <c r="I552" s="238" t="s">
        <v>62</v>
      </c>
      <c r="J552" s="238" t="s">
        <v>13858</v>
      </c>
      <c r="K552" s="238"/>
      <c r="L552" s="238"/>
      <c r="M552" s="238"/>
      <c r="N552" s="12" t="str">
        <f t="shared" si="40"/>
        <v>Open PDF POUR CONCRETE.POUR CONCRETE 557</v>
      </c>
    </row>
    <row r="553" spans="1:14" ht="60.75" customHeight="1" x14ac:dyDescent="0.3">
      <c r="A553" s="61">
        <f t="shared" si="36"/>
        <v>548</v>
      </c>
      <c r="B553" s="40" t="s">
        <v>13646</v>
      </c>
      <c r="C553"/>
      <c r="D553" s="41" t="str">
        <f>IF(B553&gt;0,HYPERLINK(CONCATENATE("PDF POUR CONCRETE/",B553,".pdf"),CONCATENATE("Open PDF POUR CONCRETE.",B553)),"")</f>
        <v>Open PDF POUR CONCRETE.POUR CONCRETE 558</v>
      </c>
      <c r="E553" s="38" t="s">
        <v>13677</v>
      </c>
      <c r="F553" s="27" t="s">
        <v>17</v>
      </c>
      <c r="G553" s="27">
        <v>45892</v>
      </c>
      <c r="H553" s="27">
        <v>45911</v>
      </c>
      <c r="I553" s="238" t="s">
        <v>26</v>
      </c>
      <c r="J553" s="238"/>
      <c r="K553" s="238"/>
      <c r="L553" s="238"/>
      <c r="M553" s="238"/>
      <c r="N553" s="12" t="str">
        <f t="shared" si="40"/>
        <v>Open PDF POUR CONCRETE.POUR CONCRETE 558</v>
      </c>
    </row>
    <row r="554" spans="1:14" ht="60.75" customHeight="1" x14ac:dyDescent="0.3">
      <c r="A554" s="61">
        <f t="shared" si="36"/>
        <v>549</v>
      </c>
      <c r="B554" s="40" t="s">
        <v>13682</v>
      </c>
      <c r="C554"/>
      <c r="D554" s="41" t="str">
        <f t="shared" ref="D554:D562" si="41">IF(B554&gt;0,HYPERLINK(CONCATENATE("PDF POUR CONCRETE/",B554,".pdf"),CONCATENATE("Open PDF POUR CONCRETE.",B554)),"")</f>
        <v>Open PDF POUR CONCRETE.POUR CONCRETE 559</v>
      </c>
      <c r="E554" s="38" t="s">
        <v>13676</v>
      </c>
      <c r="F554" s="27" t="s">
        <v>17</v>
      </c>
      <c r="G554" s="27">
        <v>45894</v>
      </c>
      <c r="H554" s="27">
        <v>45908</v>
      </c>
      <c r="I554" s="238" t="s">
        <v>26</v>
      </c>
      <c r="J554" s="27" t="s">
        <v>17</v>
      </c>
      <c r="K554" s="27">
        <v>45974</v>
      </c>
      <c r="L554" s="27">
        <v>45974</v>
      </c>
      <c r="M554" s="238" t="s">
        <v>93</v>
      </c>
      <c r="N554" s="12" t="str">
        <f t="shared" si="40"/>
        <v>Open PDF POUR CONCRETE.POUR CONCRETE 559</v>
      </c>
    </row>
    <row r="555" spans="1:14" ht="60.75" customHeight="1" x14ac:dyDescent="0.3">
      <c r="A555" s="61">
        <f t="shared" si="36"/>
        <v>550</v>
      </c>
      <c r="B555" s="40" t="s">
        <v>13695</v>
      </c>
      <c r="C555"/>
      <c r="D555" s="41" t="str">
        <f t="shared" si="41"/>
        <v>Open PDF POUR CONCRETE.POUR CONCRETE 560</v>
      </c>
      <c r="E555" s="38" t="s">
        <v>13706</v>
      </c>
      <c r="F555" s="27" t="s">
        <v>17</v>
      </c>
      <c r="G555" s="27">
        <v>45895</v>
      </c>
      <c r="H555" s="27">
        <v>45908</v>
      </c>
      <c r="I555" s="238" t="s">
        <v>62</v>
      </c>
      <c r="J555" s="238"/>
      <c r="K555" s="238"/>
      <c r="L555" s="238"/>
      <c r="M555" s="238"/>
      <c r="N555" s="12" t="str">
        <f t="shared" si="40"/>
        <v>Open PDF POUR CONCRETE.POUR CONCRETE 560</v>
      </c>
    </row>
    <row r="556" spans="1:14" ht="60.75" customHeight="1" x14ac:dyDescent="0.3">
      <c r="A556" s="61">
        <f t="shared" si="36"/>
        <v>551</v>
      </c>
      <c r="B556" s="40" t="s">
        <v>13696</v>
      </c>
      <c r="C556"/>
      <c r="D556" s="41" t="str">
        <f t="shared" si="41"/>
        <v>Open PDF POUR CONCRETE.POUR CONCRETE 561</v>
      </c>
      <c r="E556" s="38" t="s">
        <v>13705</v>
      </c>
      <c r="F556" s="27" t="s">
        <v>17</v>
      </c>
      <c r="G556" s="27">
        <v>45895</v>
      </c>
      <c r="H556" s="27">
        <v>45908</v>
      </c>
      <c r="I556" s="238" t="s">
        <v>26</v>
      </c>
      <c r="J556" s="27" t="s">
        <v>17</v>
      </c>
      <c r="K556" s="547">
        <v>46088</v>
      </c>
      <c r="L556" s="547">
        <v>46088</v>
      </c>
      <c r="M556" s="238" t="s">
        <v>62</v>
      </c>
      <c r="N556" s="12" t="str">
        <f t="shared" si="40"/>
        <v>Open PDF POUR CONCRETE.POUR CONCRETE 561</v>
      </c>
    </row>
    <row r="557" spans="1:14" ht="60.75" customHeight="1" x14ac:dyDescent="0.3">
      <c r="A557" s="61">
        <f t="shared" si="36"/>
        <v>552</v>
      </c>
      <c r="B557" s="40" t="s">
        <v>13697</v>
      </c>
      <c r="C557"/>
      <c r="D557" s="41" t="str">
        <f t="shared" si="41"/>
        <v>Open PDF POUR CONCRETE.POUR CONCRETE 562</v>
      </c>
      <c r="E557" s="38" t="s">
        <v>13704</v>
      </c>
      <c r="F557" s="27" t="s">
        <v>17</v>
      </c>
      <c r="G557" s="27">
        <v>45895</v>
      </c>
      <c r="H557" s="27">
        <v>45908</v>
      </c>
      <c r="I557" s="238" t="s">
        <v>26</v>
      </c>
      <c r="J557" s="27" t="s">
        <v>17</v>
      </c>
      <c r="K557" s="547">
        <v>46088</v>
      </c>
      <c r="L557" s="547">
        <v>46088</v>
      </c>
      <c r="M557" s="238" t="s">
        <v>62</v>
      </c>
      <c r="N557" s="12" t="str">
        <f t="shared" si="40"/>
        <v>Open PDF POUR CONCRETE.POUR CONCRETE 562</v>
      </c>
    </row>
    <row r="558" spans="1:14" ht="60.75" customHeight="1" x14ac:dyDescent="0.3">
      <c r="A558" s="61">
        <f t="shared" si="36"/>
        <v>553</v>
      </c>
      <c r="B558" s="40" t="s">
        <v>13698</v>
      </c>
      <c r="C558"/>
      <c r="D558" s="41" t="str">
        <f t="shared" si="41"/>
        <v>Open PDF POUR CONCRETE.POUR CONCRETE 563</v>
      </c>
      <c r="E558" s="38" t="s">
        <v>13703</v>
      </c>
      <c r="F558" s="27" t="s">
        <v>17</v>
      </c>
      <c r="G558" s="27">
        <v>45895</v>
      </c>
      <c r="H558" s="27">
        <v>45908</v>
      </c>
      <c r="I558" s="238" t="s">
        <v>62</v>
      </c>
      <c r="J558" s="238"/>
      <c r="K558" s="238"/>
      <c r="L558" s="238"/>
      <c r="M558" s="238"/>
      <c r="N558" s="12" t="str">
        <f t="shared" si="40"/>
        <v>Open PDF POUR CONCRETE.POUR CONCRETE 563</v>
      </c>
    </row>
    <row r="559" spans="1:14" ht="60.75" customHeight="1" x14ac:dyDescent="0.3">
      <c r="A559" s="61">
        <f t="shared" si="36"/>
        <v>554</v>
      </c>
      <c r="B559" s="40" t="s">
        <v>13699</v>
      </c>
      <c r="C559"/>
      <c r="D559" s="41" t="str">
        <f t="shared" si="41"/>
        <v>Open PDF POUR CONCRETE.POUR CONCRETE 564</v>
      </c>
      <c r="E559" s="38" t="s">
        <v>13702</v>
      </c>
      <c r="F559" s="27" t="s">
        <v>17</v>
      </c>
      <c r="G559" s="27">
        <v>45896</v>
      </c>
      <c r="H559" s="27">
        <v>45925</v>
      </c>
      <c r="I559" s="238" t="s">
        <v>26</v>
      </c>
      <c r="J559" s="238"/>
      <c r="K559" s="238"/>
      <c r="L559" s="238"/>
      <c r="M559" s="238"/>
      <c r="N559" s="12" t="str">
        <f t="shared" si="40"/>
        <v>Open PDF POUR CONCRETE.POUR CONCRETE 564</v>
      </c>
    </row>
    <row r="560" spans="1:14" ht="60.75" customHeight="1" x14ac:dyDescent="0.3">
      <c r="A560" s="61">
        <f t="shared" si="36"/>
        <v>555</v>
      </c>
      <c r="B560" s="40" t="s">
        <v>13700</v>
      </c>
      <c r="C560"/>
      <c r="D560" s="41" t="str">
        <f t="shared" si="41"/>
        <v>Open PDF POUR CONCRETE.POUR CONCRETE 565</v>
      </c>
      <c r="E560" s="38" t="s">
        <v>13701</v>
      </c>
      <c r="F560" s="27" t="s">
        <v>17</v>
      </c>
      <c r="G560" s="27">
        <v>45896</v>
      </c>
      <c r="H560" s="27">
        <v>45910</v>
      </c>
      <c r="I560" s="238" t="s">
        <v>62</v>
      </c>
      <c r="J560" s="238"/>
      <c r="K560" s="238"/>
      <c r="L560" s="238"/>
      <c r="M560" s="238"/>
      <c r="N560" s="12" t="str">
        <f t="shared" si="40"/>
        <v>Open PDF POUR CONCRETE.POUR CONCRETE 565</v>
      </c>
    </row>
    <row r="561" spans="1:14" ht="60.75" customHeight="1" x14ac:dyDescent="0.3">
      <c r="A561" s="61">
        <f t="shared" si="36"/>
        <v>556</v>
      </c>
      <c r="B561" s="40" t="s">
        <v>13752</v>
      </c>
      <c r="C561"/>
      <c r="D561" s="41" t="str">
        <f t="shared" si="41"/>
        <v>Open PDF POUR CONCRETE.POUR CONCRETE 566</v>
      </c>
      <c r="E561" s="38" t="s">
        <v>13753</v>
      </c>
      <c r="F561" s="27" t="s">
        <v>17</v>
      </c>
      <c r="G561" s="27">
        <v>45899</v>
      </c>
      <c r="H561" s="27">
        <v>45908</v>
      </c>
      <c r="I561" s="238" t="s">
        <v>62</v>
      </c>
      <c r="J561" s="238"/>
      <c r="K561" s="238"/>
      <c r="L561" s="238"/>
      <c r="M561" s="238"/>
      <c r="N561" s="12" t="str">
        <f t="shared" si="40"/>
        <v>Open PDF POUR CONCRETE.POUR CONCRETE 566</v>
      </c>
    </row>
    <row r="562" spans="1:14" ht="60.75" customHeight="1" x14ac:dyDescent="0.3">
      <c r="A562" s="61">
        <f t="shared" si="36"/>
        <v>557</v>
      </c>
      <c r="B562" s="40" t="s">
        <v>13754</v>
      </c>
      <c r="C562"/>
      <c r="D562" s="41" t="str">
        <f t="shared" si="41"/>
        <v>Open PDF POUR CONCRETE.POUR CONCRETE 567</v>
      </c>
      <c r="E562" s="38" t="s">
        <v>13755</v>
      </c>
      <c r="F562" s="27" t="s">
        <v>17</v>
      </c>
      <c r="G562" s="27">
        <v>45899</v>
      </c>
      <c r="H562" s="27">
        <v>45908</v>
      </c>
      <c r="I562" s="238" t="s">
        <v>26</v>
      </c>
      <c r="J562" s="27" t="s">
        <v>17</v>
      </c>
      <c r="K562" s="27">
        <v>45960</v>
      </c>
      <c r="L562" s="27">
        <v>45963</v>
      </c>
      <c r="M562" s="238" t="s">
        <v>93</v>
      </c>
      <c r="N562" s="12" t="str">
        <f t="shared" si="40"/>
        <v>Open PDF POUR CONCRETE.POUR CONCRETE 567</v>
      </c>
    </row>
    <row r="563" spans="1:14" ht="60.75" customHeight="1" x14ac:dyDescent="0.3">
      <c r="A563" s="61">
        <f t="shared" si="36"/>
        <v>558</v>
      </c>
      <c r="B563" s="40" t="s">
        <v>13777</v>
      </c>
      <c r="C563"/>
      <c r="D563" s="41" t="str">
        <f t="shared" ref="D563:D568" si="42">IF(B563&gt;0,HYPERLINK(CONCATENATE("PDF POUR CONCRETE/",B563,".pdf"),CONCATENATE("Open PDF POUR CONCRETE.",B563)),"")</f>
        <v>Open PDF POUR CONCRETE.POUR CONCRETE 568</v>
      </c>
      <c r="E563" s="38" t="s">
        <v>13776</v>
      </c>
      <c r="F563" s="27" t="s">
        <v>17</v>
      </c>
      <c r="G563" s="27">
        <v>45900</v>
      </c>
      <c r="H563" s="27">
        <v>45908</v>
      </c>
      <c r="I563" s="238" t="s">
        <v>93</v>
      </c>
      <c r="J563" s="238"/>
      <c r="K563" s="238"/>
      <c r="L563" s="238"/>
      <c r="M563" s="238"/>
      <c r="N563" s="12" t="str">
        <f t="shared" si="40"/>
        <v>Open PDF POUR CONCRETE.POUR CONCRETE 568</v>
      </c>
    </row>
    <row r="564" spans="1:14" ht="66" customHeight="1" x14ac:dyDescent="0.3">
      <c r="A564" s="61">
        <f t="shared" si="36"/>
        <v>559</v>
      </c>
      <c r="B564" s="40" t="s">
        <v>13784</v>
      </c>
      <c r="C564"/>
      <c r="D564" s="41" t="str">
        <f t="shared" si="42"/>
        <v>Open PDF POUR CONCRETE.POUR CONCRETE 569</v>
      </c>
      <c r="E564" s="38" t="s">
        <v>13785</v>
      </c>
      <c r="F564" s="27" t="s">
        <v>17</v>
      </c>
      <c r="G564" s="27">
        <v>45900</v>
      </c>
      <c r="H564" s="27">
        <v>45910</v>
      </c>
      <c r="I564" s="238" t="s">
        <v>62</v>
      </c>
      <c r="J564" s="238"/>
      <c r="K564" s="238"/>
      <c r="L564" s="238"/>
      <c r="M564" s="238"/>
      <c r="N564" s="12" t="str">
        <f t="shared" si="40"/>
        <v>Open PDF POUR CONCRETE.POUR CONCRETE 569</v>
      </c>
    </row>
    <row r="565" spans="1:14" ht="60.75" customHeight="1" x14ac:dyDescent="0.3">
      <c r="A565" s="61">
        <f t="shared" si="36"/>
        <v>560</v>
      </c>
      <c r="B565" s="40" t="s">
        <v>13797</v>
      </c>
      <c r="C565"/>
      <c r="D565" s="41" t="str">
        <f t="shared" si="42"/>
        <v>Open PDF POUR CONCRETE.POUR CONCRETE 570</v>
      </c>
      <c r="E565" s="38" t="s">
        <v>13796</v>
      </c>
      <c r="F565" s="27" t="s">
        <v>17</v>
      </c>
      <c r="G565" s="27">
        <v>45931</v>
      </c>
      <c r="H565" s="27">
        <v>45931</v>
      </c>
      <c r="I565" s="238" t="s">
        <v>26</v>
      </c>
      <c r="J565" s="238"/>
      <c r="K565" s="238"/>
      <c r="L565" s="238"/>
      <c r="M565" s="238"/>
      <c r="N565" s="12" t="str">
        <f t="shared" si="40"/>
        <v>Open PDF POUR CONCRETE.POUR CONCRETE 570</v>
      </c>
    </row>
    <row r="566" spans="1:14" ht="60.75" customHeight="1" x14ac:dyDescent="0.3">
      <c r="A566" s="61">
        <f t="shared" si="36"/>
        <v>561</v>
      </c>
      <c r="B566" s="40" t="s">
        <v>13798</v>
      </c>
      <c r="C566"/>
      <c r="D566" s="41" t="str">
        <f t="shared" si="42"/>
        <v>Open PDF POUR CONCRETE.POUR CONCRETE 571</v>
      </c>
      <c r="E566" s="38" t="s">
        <v>13799</v>
      </c>
      <c r="F566" s="27" t="s">
        <v>17</v>
      </c>
      <c r="G566" s="27">
        <v>45902</v>
      </c>
      <c r="H566" s="27">
        <v>45908</v>
      </c>
      <c r="I566" s="238" t="s">
        <v>26</v>
      </c>
      <c r="J566" s="27" t="s">
        <v>17</v>
      </c>
      <c r="K566" s="27">
        <v>45960</v>
      </c>
      <c r="L566" s="27">
        <v>45963</v>
      </c>
      <c r="M566" s="238" t="s">
        <v>93</v>
      </c>
      <c r="N566" s="12" t="str">
        <f t="shared" si="40"/>
        <v>Open PDF POUR CONCRETE.POUR CONCRETE 571</v>
      </c>
    </row>
    <row r="567" spans="1:14" ht="60.75" customHeight="1" x14ac:dyDescent="0.3">
      <c r="A567" s="61">
        <f t="shared" si="36"/>
        <v>562</v>
      </c>
      <c r="B567" s="40" t="s">
        <v>13829</v>
      </c>
      <c r="C567"/>
      <c r="D567" s="41" t="str">
        <f t="shared" si="42"/>
        <v>Open PDF POUR CONCRETE.POUR CONCRETE 572</v>
      </c>
      <c r="E567" s="38" t="s">
        <v>13828</v>
      </c>
      <c r="F567" s="27" t="s">
        <v>17</v>
      </c>
      <c r="G567" s="27">
        <v>45908</v>
      </c>
      <c r="H567" s="27">
        <v>45908</v>
      </c>
      <c r="I567" s="238" t="s">
        <v>26</v>
      </c>
      <c r="J567" s="27" t="s">
        <v>17</v>
      </c>
      <c r="K567" s="547">
        <v>46088</v>
      </c>
      <c r="L567" s="547">
        <v>46088</v>
      </c>
      <c r="M567" s="238" t="s">
        <v>62</v>
      </c>
      <c r="N567" s="12" t="str">
        <f t="shared" si="40"/>
        <v>Open PDF POUR CONCRETE.POUR CONCRETE 572</v>
      </c>
    </row>
    <row r="568" spans="1:14" ht="98.25" customHeight="1" x14ac:dyDescent="0.3">
      <c r="A568" s="61">
        <f t="shared" si="36"/>
        <v>563</v>
      </c>
      <c r="B568" s="40" t="s">
        <v>13831</v>
      </c>
      <c r="C568"/>
      <c r="D568" s="41" t="str">
        <f t="shared" si="42"/>
        <v>Open PDF POUR CONCRETE.POUR CONCRETE 573</v>
      </c>
      <c r="E568" s="38" t="s">
        <v>13876</v>
      </c>
      <c r="F568" s="27" t="s">
        <v>17</v>
      </c>
      <c r="G568" s="27">
        <v>45916</v>
      </c>
      <c r="H568" s="27">
        <v>45925</v>
      </c>
      <c r="I568" s="238" t="s">
        <v>93</v>
      </c>
      <c r="J568" s="238"/>
      <c r="K568" s="238"/>
      <c r="L568" s="238"/>
      <c r="M568" s="238"/>
      <c r="N568" s="12" t="str">
        <f t="shared" si="40"/>
        <v>Open PDF POUR CONCRETE.POUR CONCRETE 573</v>
      </c>
    </row>
    <row r="569" spans="1:14" ht="34.799999999999997" x14ac:dyDescent="0.3">
      <c r="A569" s="61">
        <f t="shared" ref="A569:A636" si="43">ROW() - ROW($A$5)</f>
        <v>564</v>
      </c>
      <c r="B569" s="40" t="s">
        <v>13913</v>
      </c>
      <c r="D569" s="41" t="str">
        <f t="shared" ref="D569:D590" si="44">IF(B569&gt;0,HYPERLINK(CONCATENATE("PDF POUR CONCRETE/",B569,".pdf"),CONCATENATE("Open PDF POUR CONCRETE.",B569)),"")</f>
        <v>Open PDF POUR CONCRETE.POUR CONCRETE 574</v>
      </c>
      <c r="E569" s="38" t="s">
        <v>13915</v>
      </c>
      <c r="F569" s="27" t="s">
        <v>17</v>
      </c>
      <c r="G569" s="27">
        <v>45921</v>
      </c>
      <c r="H569" s="27">
        <v>45921</v>
      </c>
      <c r="I569" s="238" t="s">
        <v>26</v>
      </c>
      <c r="J569" s="27" t="s">
        <v>17</v>
      </c>
      <c r="K569" s="547">
        <v>46088</v>
      </c>
      <c r="L569" s="547">
        <v>46088</v>
      </c>
      <c r="M569" s="238" t="s">
        <v>62</v>
      </c>
      <c r="N569" s="12" t="str">
        <f>IF(B569&gt;0,HYPERLINK(CONCATENATE("PDF POUR CONCRETE/",B569,".pdf"),CONCATENATE("Open PDF POUR CONCRETE.",B569)),"")</f>
        <v>Open PDF POUR CONCRETE.POUR CONCRETE 574</v>
      </c>
    </row>
    <row r="570" spans="1:14" ht="23.4" x14ac:dyDescent="0.3">
      <c r="A570" s="61">
        <f t="shared" si="43"/>
        <v>565</v>
      </c>
      <c r="B570" s="40" t="s">
        <v>13914</v>
      </c>
      <c r="D570" s="41" t="str">
        <f t="shared" si="44"/>
        <v>Open PDF POUR CONCRETE.POUR CONCRETE 575</v>
      </c>
      <c r="E570" s="38" t="s">
        <v>13916</v>
      </c>
      <c r="F570" s="27" t="s">
        <v>17</v>
      </c>
      <c r="G570" s="27">
        <v>45922</v>
      </c>
      <c r="H570" s="27">
        <v>45932</v>
      </c>
      <c r="I570" s="238" t="s">
        <v>93</v>
      </c>
      <c r="J570" s="238"/>
      <c r="K570" s="238"/>
      <c r="L570" s="238"/>
      <c r="M570" s="238"/>
      <c r="N570" s="12" t="str">
        <f>IF(B570&gt;0,HYPERLINK(CONCATENATE("PDF POUR CONCRETE/",B570,".pdf"),CONCATENATE("Open PDF POUR CONCRETE.",B570)),"")</f>
        <v>Open PDF POUR CONCRETE.POUR CONCRETE 575</v>
      </c>
    </row>
    <row r="571" spans="1:14" ht="23.4" x14ac:dyDescent="0.3">
      <c r="A571" s="61">
        <f t="shared" si="43"/>
        <v>566</v>
      </c>
      <c r="B571" s="40" t="s">
        <v>13930</v>
      </c>
      <c r="D571" s="41" t="str">
        <f>IF(B571&gt;0,HYPERLINK(CONCATENATE("PDF POUR CONCRETE/",B571,".pdf"),CONCATENATE("Open PDF POUR CONCRETE.",B571)),"")</f>
        <v>Open PDF POUR CONCRETE.POUR CONCRETE 576</v>
      </c>
      <c r="E571" s="38" t="s">
        <v>13931</v>
      </c>
      <c r="F571" s="27" t="s">
        <v>17</v>
      </c>
      <c r="G571" s="27">
        <v>45923</v>
      </c>
      <c r="H571" s="27">
        <v>45932</v>
      </c>
      <c r="I571" s="238" t="s">
        <v>93</v>
      </c>
      <c r="J571" s="238"/>
      <c r="K571" s="238"/>
      <c r="L571" s="238"/>
      <c r="M571" s="238"/>
      <c r="N571" s="12" t="str">
        <f>IF(B571&gt;0,HYPERLINK(CONCATENATE("PDF POUR CONCRETE/",B571,".pdf"),CONCATENATE("Open PDF POUR CONCRETE.",B571)),"")</f>
        <v>Open PDF POUR CONCRETE.POUR CONCRETE 576</v>
      </c>
    </row>
    <row r="572" spans="1:14" ht="23.4" x14ac:dyDescent="0.3">
      <c r="A572" s="61">
        <f t="shared" si="43"/>
        <v>567</v>
      </c>
      <c r="B572" s="40" t="s">
        <v>13946</v>
      </c>
      <c r="D572" s="41" t="str">
        <f t="shared" si="44"/>
        <v>Open PDF POUR CONCRETE.POUR CONCRETE 577</v>
      </c>
      <c r="E572" s="38" t="s">
        <v>13948</v>
      </c>
      <c r="F572" s="27" t="s">
        <v>17</v>
      </c>
      <c r="G572" s="27">
        <v>45929</v>
      </c>
      <c r="H572" s="27">
        <v>45931</v>
      </c>
      <c r="I572" s="238" t="s">
        <v>26</v>
      </c>
      <c r="J572" s="238"/>
      <c r="K572" s="238"/>
      <c r="L572" s="238"/>
      <c r="M572" s="238"/>
      <c r="N572" s="12" t="str">
        <f t="shared" ref="N572:N593" si="45">IF(B572&gt;0,HYPERLINK(CONCATENATE("PDF POUR CONCRETE/",B572,".pdf"),CONCATENATE("Open PDF POUR CONCRETE.",B572)),"")</f>
        <v>Open PDF POUR CONCRETE.POUR CONCRETE 577</v>
      </c>
    </row>
    <row r="573" spans="1:14" ht="52.2" x14ac:dyDescent="0.3">
      <c r="A573" s="61">
        <f t="shared" si="43"/>
        <v>568</v>
      </c>
      <c r="B573" s="40" t="s">
        <v>13947</v>
      </c>
      <c r="D573" s="41" t="str">
        <f t="shared" si="44"/>
        <v>Open PDF POUR CONCRETE.POUR CONCRETE 578</v>
      </c>
      <c r="E573" s="38" t="s">
        <v>13949</v>
      </c>
      <c r="F573" s="27" t="s">
        <v>17</v>
      </c>
      <c r="G573" s="27">
        <v>45929</v>
      </c>
      <c r="H573" s="27">
        <v>45930</v>
      </c>
      <c r="I573" s="238" t="s">
        <v>26</v>
      </c>
      <c r="J573" s="27" t="s">
        <v>17</v>
      </c>
      <c r="K573" s="547">
        <v>46088</v>
      </c>
      <c r="L573" s="547">
        <v>46088</v>
      </c>
      <c r="M573" s="238" t="s">
        <v>62</v>
      </c>
      <c r="N573" s="12" t="str">
        <f t="shared" si="45"/>
        <v>Open PDF POUR CONCRETE.POUR CONCRETE 578</v>
      </c>
    </row>
    <row r="574" spans="1:14" ht="72" customHeight="1" x14ac:dyDescent="0.3">
      <c r="A574" s="61">
        <f t="shared" si="43"/>
        <v>569</v>
      </c>
      <c r="B574" s="40" t="s">
        <v>13950</v>
      </c>
      <c r="D574" s="41" t="str">
        <f t="shared" si="44"/>
        <v>Open PDF POUR CONCRETE.POUR CONCRETE 579</v>
      </c>
      <c r="E574" s="38" t="s">
        <v>13951</v>
      </c>
      <c r="F574" s="27" t="s">
        <v>17</v>
      </c>
      <c r="G574" s="27">
        <v>45929</v>
      </c>
      <c r="H574" s="27">
        <v>45929</v>
      </c>
      <c r="I574" s="238" t="s">
        <v>93</v>
      </c>
      <c r="J574" s="238"/>
      <c r="K574" s="238"/>
      <c r="L574" s="238"/>
      <c r="M574" s="238"/>
      <c r="N574" s="12" t="str">
        <f t="shared" si="45"/>
        <v>Open PDF POUR CONCRETE.POUR CONCRETE 579</v>
      </c>
    </row>
    <row r="575" spans="1:14" ht="48" customHeight="1" x14ac:dyDescent="0.3">
      <c r="A575" s="61">
        <f t="shared" si="43"/>
        <v>570</v>
      </c>
      <c r="B575" s="40" t="s">
        <v>14074</v>
      </c>
      <c r="D575" s="41" t="str">
        <f t="shared" si="44"/>
        <v>Open PDF POUR CONCRETE.POUR CONCRETE 580</v>
      </c>
      <c r="E575" s="38" t="s">
        <v>14076</v>
      </c>
      <c r="F575" s="27" t="s">
        <v>17</v>
      </c>
      <c r="G575" s="27">
        <v>45934</v>
      </c>
      <c r="H575" s="27">
        <v>45934</v>
      </c>
      <c r="I575" s="238" t="s">
        <v>26</v>
      </c>
      <c r="J575" s="27" t="s">
        <v>17</v>
      </c>
      <c r="K575" s="547">
        <v>46088</v>
      </c>
      <c r="L575" s="547">
        <v>46088</v>
      </c>
      <c r="M575" s="238" t="s">
        <v>62</v>
      </c>
      <c r="N575" s="12" t="str">
        <f t="shared" si="45"/>
        <v>Open PDF POUR CONCRETE.POUR CONCRETE 580</v>
      </c>
    </row>
    <row r="576" spans="1:14" ht="45" customHeight="1" x14ac:dyDescent="0.3">
      <c r="A576" s="61">
        <f t="shared" si="43"/>
        <v>571</v>
      </c>
      <c r="B576" s="40" t="s">
        <v>14075</v>
      </c>
      <c r="D576" s="41" t="str">
        <f t="shared" si="44"/>
        <v>Open PDF POUR CONCRETE.POUR CONCRETE 581</v>
      </c>
      <c r="E576" s="38" t="s">
        <v>14077</v>
      </c>
      <c r="F576" s="27" t="s">
        <v>17</v>
      </c>
      <c r="G576" s="27">
        <v>45936</v>
      </c>
      <c r="H576" s="27">
        <v>45937</v>
      </c>
      <c r="I576" s="238" t="s">
        <v>93</v>
      </c>
      <c r="J576" s="238"/>
      <c r="K576" s="238"/>
      <c r="L576" s="238"/>
      <c r="M576" s="238"/>
      <c r="N576" s="12" t="str">
        <f t="shared" si="45"/>
        <v>Open PDF POUR CONCRETE.POUR CONCRETE 581</v>
      </c>
    </row>
    <row r="577" spans="1:14" ht="41.25" customHeight="1" x14ac:dyDescent="0.3">
      <c r="A577" s="61">
        <f t="shared" si="43"/>
        <v>572</v>
      </c>
      <c r="B577" s="40" t="s">
        <v>14084</v>
      </c>
      <c r="D577" s="41" t="str">
        <f t="shared" si="44"/>
        <v>Open PDF POUR CONCRETE.POUR CONCRETE 582</v>
      </c>
      <c r="E577" s="38" t="s">
        <v>14083</v>
      </c>
      <c r="F577" s="27" t="s">
        <v>17</v>
      </c>
      <c r="G577" s="27">
        <v>45938</v>
      </c>
      <c r="H577" s="27">
        <v>45938</v>
      </c>
      <c r="I577" s="238" t="s">
        <v>26</v>
      </c>
      <c r="J577" s="27" t="s">
        <v>17</v>
      </c>
      <c r="K577" s="547">
        <v>46088</v>
      </c>
      <c r="L577" s="547">
        <v>46088</v>
      </c>
      <c r="M577" s="238" t="s">
        <v>62</v>
      </c>
      <c r="N577" s="12" t="str">
        <f t="shared" si="45"/>
        <v>Open PDF POUR CONCRETE.POUR CONCRETE 582</v>
      </c>
    </row>
    <row r="578" spans="1:14" ht="43.5" customHeight="1" x14ac:dyDescent="0.3">
      <c r="A578" s="61">
        <f t="shared" si="43"/>
        <v>573</v>
      </c>
      <c r="B578" s="40" t="s">
        <v>14098</v>
      </c>
      <c r="D578" s="41" t="str">
        <f t="shared" si="44"/>
        <v>Open PDF POUR CONCRETE.POUR CONCRETE 583</v>
      </c>
      <c r="E578" s="38" t="s">
        <v>14099</v>
      </c>
      <c r="F578" s="27" t="s">
        <v>17</v>
      </c>
      <c r="G578" s="27">
        <v>45939</v>
      </c>
      <c r="H578" s="27">
        <v>45939</v>
      </c>
      <c r="I578" s="238" t="s">
        <v>93</v>
      </c>
      <c r="J578" s="238"/>
      <c r="K578" s="238"/>
      <c r="L578" s="238"/>
      <c r="M578" s="238"/>
      <c r="N578" s="12" t="str">
        <f t="shared" si="45"/>
        <v>Open PDF POUR CONCRETE.POUR CONCRETE 583</v>
      </c>
    </row>
    <row r="579" spans="1:14" ht="54.9" customHeight="1" x14ac:dyDescent="0.3">
      <c r="A579" s="61">
        <f t="shared" si="43"/>
        <v>574</v>
      </c>
      <c r="B579" s="40" t="s">
        <v>14122</v>
      </c>
      <c r="D579" s="41" t="str">
        <f t="shared" si="44"/>
        <v>Open PDF POUR CONCRETE.POUR CONCRETE 584</v>
      </c>
      <c r="E579" s="38" t="s">
        <v>14124</v>
      </c>
      <c r="F579" s="27" t="s">
        <v>17</v>
      </c>
      <c r="G579" s="27">
        <v>45945</v>
      </c>
      <c r="H579" s="27">
        <v>45951</v>
      </c>
      <c r="I579" s="238" t="s">
        <v>62</v>
      </c>
      <c r="J579" s="238"/>
      <c r="K579" s="238"/>
      <c r="L579" s="238"/>
      <c r="M579" s="238"/>
      <c r="N579" s="12" t="str">
        <f t="shared" si="45"/>
        <v>Open PDF POUR CONCRETE.POUR CONCRETE 584</v>
      </c>
    </row>
    <row r="580" spans="1:14" ht="54.9" customHeight="1" x14ac:dyDescent="0.3">
      <c r="A580" s="61">
        <f t="shared" si="43"/>
        <v>575</v>
      </c>
      <c r="B580" s="40" t="s">
        <v>14123</v>
      </c>
      <c r="D580" s="41" t="str">
        <f t="shared" si="44"/>
        <v>Open PDF POUR CONCRETE.POUR CONCRETE 585</v>
      </c>
      <c r="E580" s="38" t="s">
        <v>14125</v>
      </c>
      <c r="F580" s="27" t="s">
        <v>17</v>
      </c>
      <c r="G580" s="27">
        <v>45945</v>
      </c>
      <c r="H580" s="27">
        <v>45945</v>
      </c>
      <c r="I580" s="238" t="s">
        <v>26</v>
      </c>
      <c r="J580" s="27" t="s">
        <v>17</v>
      </c>
      <c r="K580" s="547">
        <v>46088</v>
      </c>
      <c r="L580" s="547">
        <v>46088</v>
      </c>
      <c r="M580" s="238" t="s">
        <v>62</v>
      </c>
      <c r="N580" s="12" t="str">
        <f t="shared" si="45"/>
        <v>Open PDF POUR CONCRETE.POUR CONCRETE 585</v>
      </c>
    </row>
    <row r="581" spans="1:14" ht="54.9" customHeight="1" x14ac:dyDescent="0.3">
      <c r="A581" s="61">
        <f t="shared" si="43"/>
        <v>576</v>
      </c>
      <c r="B581" s="40" t="s">
        <v>14182</v>
      </c>
      <c r="D581" s="41" t="str">
        <f t="shared" si="44"/>
        <v>Open PDF POUR CONCRETE.POUR CONCRETE 586</v>
      </c>
      <c r="E581" s="38" t="s">
        <v>14181</v>
      </c>
      <c r="F581" s="27" t="s">
        <v>17</v>
      </c>
      <c r="G581" s="27">
        <v>45948</v>
      </c>
      <c r="H581" s="27">
        <v>45948</v>
      </c>
      <c r="I581" s="238" t="s">
        <v>26</v>
      </c>
      <c r="J581" s="238" t="s">
        <v>17</v>
      </c>
      <c r="K581" s="27">
        <v>45986</v>
      </c>
      <c r="L581" s="27">
        <v>45986</v>
      </c>
      <c r="M581" s="238" t="s">
        <v>93</v>
      </c>
      <c r="N581" s="12" t="str">
        <f t="shared" si="45"/>
        <v>Open PDF POUR CONCRETE.POUR CONCRETE 586</v>
      </c>
    </row>
    <row r="582" spans="1:14" ht="54.9" customHeight="1" x14ac:dyDescent="0.3">
      <c r="A582" s="61">
        <f t="shared" si="43"/>
        <v>577</v>
      </c>
      <c r="B582" s="40" t="s">
        <v>14238</v>
      </c>
      <c r="D582" s="41" t="str">
        <f t="shared" si="44"/>
        <v>Open PDF POUR CONCRETE.POUR CONCRETE 587</v>
      </c>
      <c r="E582" s="38" t="s">
        <v>14237</v>
      </c>
      <c r="F582" s="27" t="s">
        <v>17</v>
      </c>
      <c r="G582" s="27">
        <v>45953</v>
      </c>
      <c r="H582" s="27">
        <v>45953</v>
      </c>
      <c r="I582" s="238" t="s">
        <v>93</v>
      </c>
      <c r="J582" s="238"/>
      <c r="K582" s="238"/>
      <c r="L582" s="238"/>
      <c r="M582" s="238"/>
      <c r="N582" s="12" t="str">
        <f t="shared" si="45"/>
        <v>Open PDF POUR CONCRETE.POUR CONCRETE 587</v>
      </c>
    </row>
    <row r="583" spans="1:14" ht="54.9" customHeight="1" x14ac:dyDescent="0.3">
      <c r="A583" s="61">
        <f t="shared" si="43"/>
        <v>578</v>
      </c>
      <c r="B583" s="40" t="s">
        <v>14239</v>
      </c>
      <c r="D583" s="41" t="str">
        <f t="shared" si="44"/>
        <v>Open PDF POUR CONCRETE.POUR CONCRETE 588</v>
      </c>
      <c r="E583" s="38" t="s">
        <v>14241</v>
      </c>
      <c r="F583" s="27" t="s">
        <v>17</v>
      </c>
      <c r="G583" s="27">
        <v>45953</v>
      </c>
      <c r="H583" s="27">
        <v>45953</v>
      </c>
      <c r="I583" s="238" t="s">
        <v>26</v>
      </c>
      <c r="J583" s="27" t="s">
        <v>17</v>
      </c>
      <c r="K583" s="547">
        <v>46088</v>
      </c>
      <c r="L583" s="547">
        <v>46088</v>
      </c>
      <c r="M583" s="238" t="s">
        <v>62</v>
      </c>
      <c r="N583" s="12" t="str">
        <f t="shared" si="45"/>
        <v>Open PDF POUR CONCRETE.POUR CONCRETE 588</v>
      </c>
    </row>
    <row r="584" spans="1:14" ht="54.9" customHeight="1" x14ac:dyDescent="0.3">
      <c r="A584" s="61">
        <f t="shared" si="43"/>
        <v>579</v>
      </c>
      <c r="B584" s="40" t="s">
        <v>14240</v>
      </c>
      <c r="D584" s="41" t="str">
        <f t="shared" si="44"/>
        <v>Open PDF POUR CONCRETE.POUR CONCRETE 589</v>
      </c>
      <c r="E584" s="38" t="s">
        <v>14725</v>
      </c>
      <c r="F584" s="27" t="s">
        <v>17</v>
      </c>
      <c r="G584" s="27">
        <v>45956</v>
      </c>
      <c r="H584" s="27">
        <v>45956</v>
      </c>
      <c r="I584" s="238" t="s">
        <v>62</v>
      </c>
      <c r="J584" s="238"/>
      <c r="K584" s="238"/>
      <c r="L584" s="238"/>
      <c r="M584" s="238"/>
      <c r="N584" s="12" t="str">
        <f t="shared" si="45"/>
        <v>Open PDF POUR CONCRETE.POUR CONCRETE 589</v>
      </c>
    </row>
    <row r="585" spans="1:14" ht="54.9" customHeight="1" x14ac:dyDescent="0.3">
      <c r="A585" s="61">
        <f t="shared" si="43"/>
        <v>580</v>
      </c>
      <c r="B585" s="40" t="s">
        <v>14293</v>
      </c>
      <c r="D585" s="41" t="str">
        <f t="shared" si="44"/>
        <v>Open PDF POUR CONCRETE.POUR CONCRETE 590</v>
      </c>
      <c r="E585" s="38" t="s">
        <v>14294</v>
      </c>
      <c r="F585" s="27" t="s">
        <v>17</v>
      </c>
      <c r="G585" s="27">
        <v>45964</v>
      </c>
      <c r="H585" s="27"/>
      <c r="I585" s="238" t="s">
        <v>83</v>
      </c>
      <c r="J585" s="238"/>
      <c r="K585" s="238"/>
      <c r="L585" s="238"/>
      <c r="M585" s="238"/>
      <c r="N585" s="12" t="str">
        <f t="shared" si="45"/>
        <v>Open PDF POUR CONCRETE.POUR CONCRETE 590</v>
      </c>
    </row>
    <row r="586" spans="1:14" ht="54.9" customHeight="1" x14ac:dyDescent="0.3">
      <c r="A586" s="61">
        <f t="shared" si="43"/>
        <v>581</v>
      </c>
      <c r="B586" s="40" t="s">
        <v>14337</v>
      </c>
      <c r="D586" s="41" t="str">
        <f t="shared" si="44"/>
        <v>Open PDF POUR CONCRETE.POUR CONCRETE 591</v>
      </c>
      <c r="E586" s="38" t="s">
        <v>14858</v>
      </c>
      <c r="F586" s="27" t="s">
        <v>17</v>
      </c>
      <c r="G586" s="27">
        <v>45981</v>
      </c>
      <c r="H586" s="27">
        <v>45981</v>
      </c>
      <c r="I586" s="238" t="s">
        <v>62</v>
      </c>
      <c r="J586" s="238"/>
      <c r="K586" s="238"/>
      <c r="L586" s="238"/>
      <c r="M586" s="238"/>
      <c r="N586" s="12" t="str">
        <f t="shared" si="45"/>
        <v>Open PDF POUR CONCRETE.POUR CONCRETE 591</v>
      </c>
    </row>
    <row r="587" spans="1:14" ht="54.9" customHeight="1" x14ac:dyDescent="0.3">
      <c r="A587" s="61">
        <f t="shared" si="43"/>
        <v>582</v>
      </c>
      <c r="B587" s="40" t="s">
        <v>14338</v>
      </c>
      <c r="D587" s="41" t="str">
        <f t="shared" si="44"/>
        <v>Open PDF POUR CONCRETE.POUR CONCRETE 592</v>
      </c>
      <c r="E587" s="38" t="s">
        <v>14608</v>
      </c>
      <c r="F587" s="27" t="s">
        <v>17</v>
      </c>
      <c r="G587" s="27">
        <v>45983</v>
      </c>
      <c r="H587" s="27">
        <v>45983</v>
      </c>
      <c r="I587" s="238" t="s">
        <v>62</v>
      </c>
      <c r="J587" s="238"/>
      <c r="K587" s="238"/>
      <c r="L587" s="238"/>
      <c r="M587" s="238"/>
      <c r="N587" s="12" t="str">
        <f t="shared" si="45"/>
        <v>Open PDF POUR CONCRETE.POUR CONCRETE 592</v>
      </c>
    </row>
    <row r="588" spans="1:14" ht="54.9" customHeight="1" x14ac:dyDescent="0.3">
      <c r="A588" s="61">
        <f t="shared" si="43"/>
        <v>583</v>
      </c>
      <c r="B588" s="40" t="s">
        <v>14348</v>
      </c>
      <c r="D588" s="41" t="str">
        <f t="shared" si="44"/>
        <v>Open PDF POUR CONCRETE.POUR CONCRETE 593</v>
      </c>
      <c r="E588" s="38" t="s">
        <v>14351</v>
      </c>
      <c r="F588" s="27" t="s">
        <v>17</v>
      </c>
      <c r="G588" s="27">
        <v>45970</v>
      </c>
      <c r="H588" s="27">
        <v>45970</v>
      </c>
      <c r="I588" s="238" t="s">
        <v>62</v>
      </c>
      <c r="J588" s="238"/>
      <c r="K588" s="238"/>
      <c r="L588" s="238"/>
      <c r="M588" s="238"/>
      <c r="N588" s="12" t="str">
        <f t="shared" si="45"/>
        <v>Open PDF POUR CONCRETE.POUR CONCRETE 593</v>
      </c>
    </row>
    <row r="589" spans="1:14" ht="54.9" customHeight="1" x14ac:dyDescent="0.3">
      <c r="A589" s="61">
        <f t="shared" si="43"/>
        <v>584</v>
      </c>
      <c r="B589" s="40" t="s">
        <v>14349</v>
      </c>
      <c r="D589" s="41" t="str">
        <f t="shared" si="44"/>
        <v>Open PDF POUR CONCRETE.POUR CONCRETE 594</v>
      </c>
      <c r="E589" s="38" t="s">
        <v>14339</v>
      </c>
      <c r="F589" s="27" t="s">
        <v>17</v>
      </c>
      <c r="G589" s="27">
        <v>45970</v>
      </c>
      <c r="H589" s="27">
        <v>45970</v>
      </c>
      <c r="I589" s="238" t="s">
        <v>62</v>
      </c>
      <c r="J589" s="238"/>
      <c r="K589" s="238"/>
      <c r="L589" s="238"/>
      <c r="M589" s="238"/>
      <c r="N589" s="12" t="str">
        <f t="shared" si="45"/>
        <v>Open PDF POUR CONCRETE.POUR CONCRETE 594</v>
      </c>
    </row>
    <row r="590" spans="1:14" ht="54.9" customHeight="1" x14ac:dyDescent="0.3">
      <c r="A590" s="61">
        <f t="shared" si="43"/>
        <v>585</v>
      </c>
      <c r="B590" s="40" t="s">
        <v>14350</v>
      </c>
      <c r="D590" s="41" t="str">
        <f t="shared" si="44"/>
        <v>Open PDF POUR CONCRETE.POUR CONCRETE 595</v>
      </c>
      <c r="E590" s="38" t="s">
        <v>14352</v>
      </c>
      <c r="F590" s="27" t="s">
        <v>17</v>
      </c>
      <c r="G590" s="27">
        <v>45970</v>
      </c>
      <c r="H590" s="27">
        <v>45970</v>
      </c>
      <c r="I590" s="238" t="s">
        <v>62</v>
      </c>
      <c r="J590" s="238"/>
      <c r="K590" s="238"/>
      <c r="L590" s="238"/>
      <c r="M590" s="238"/>
      <c r="N590" s="12" t="str">
        <f t="shared" si="45"/>
        <v>Open PDF POUR CONCRETE.POUR CONCRETE 595</v>
      </c>
    </row>
    <row r="591" spans="1:14" ht="54.9" customHeight="1" x14ac:dyDescent="0.3">
      <c r="A591" s="61">
        <f t="shared" si="43"/>
        <v>586</v>
      </c>
      <c r="B591" s="40" t="s">
        <v>14394</v>
      </c>
      <c r="D591" s="41" t="str">
        <f t="shared" ref="D591:D650" si="46">IF(B591&gt;0,HYPERLINK(CONCATENATE("PDF POUR CONCRETE/",B591,".pdf"),CONCATENATE("Open PDF POUR CONCRETE.",B591)),"")</f>
        <v>Open PDF POUR CONCRETE.POUR CONCRETE 596</v>
      </c>
      <c r="E591" s="38" t="s">
        <v>14393</v>
      </c>
      <c r="F591" s="27" t="s">
        <v>17</v>
      </c>
      <c r="G591" s="27">
        <v>45972</v>
      </c>
      <c r="H591" s="27">
        <v>45972</v>
      </c>
      <c r="I591" s="238" t="s">
        <v>26</v>
      </c>
      <c r="J591" s="238"/>
      <c r="K591" s="238"/>
      <c r="L591" s="238"/>
      <c r="M591" s="238"/>
      <c r="N591" s="12" t="str">
        <f t="shared" si="45"/>
        <v>Open PDF POUR CONCRETE.POUR CONCRETE 596</v>
      </c>
    </row>
    <row r="592" spans="1:14" ht="54.9" customHeight="1" x14ac:dyDescent="0.3">
      <c r="A592" s="61">
        <f t="shared" si="43"/>
        <v>587</v>
      </c>
      <c r="B592" s="40" t="s">
        <v>14395</v>
      </c>
      <c r="D592" s="41" t="str">
        <f t="shared" si="46"/>
        <v>Open PDF POUR CONCRETE.POUR CONCRETE 597</v>
      </c>
      <c r="E592" s="38" t="s">
        <v>14437</v>
      </c>
      <c r="F592" s="27" t="s">
        <v>17</v>
      </c>
      <c r="G592" s="27">
        <v>45976</v>
      </c>
      <c r="H592" s="27">
        <v>45976</v>
      </c>
      <c r="I592" s="238" t="s">
        <v>62</v>
      </c>
      <c r="J592" s="238"/>
      <c r="K592" s="238"/>
      <c r="L592" s="238"/>
      <c r="M592" s="238"/>
      <c r="N592" s="12" t="str">
        <f t="shared" si="45"/>
        <v>Open PDF POUR CONCRETE.POUR CONCRETE 597</v>
      </c>
    </row>
    <row r="593" spans="1:14" ht="54.9" customHeight="1" x14ac:dyDescent="0.3">
      <c r="A593" s="61">
        <f t="shared" si="43"/>
        <v>588</v>
      </c>
      <c r="B593" s="40" t="s">
        <v>14431</v>
      </c>
      <c r="D593" s="41" t="str">
        <f t="shared" si="46"/>
        <v>Open PDF POUR CONCRETE.POUR CONCRETE 598</v>
      </c>
      <c r="E593" s="38" t="s">
        <v>14434</v>
      </c>
      <c r="F593" s="27" t="s">
        <v>17</v>
      </c>
      <c r="G593" s="27">
        <v>45978</v>
      </c>
      <c r="H593" s="27">
        <v>45978</v>
      </c>
      <c r="I593" s="238" t="s">
        <v>62</v>
      </c>
      <c r="J593" s="238"/>
      <c r="K593" s="238"/>
      <c r="L593" s="238"/>
      <c r="M593" s="238"/>
      <c r="N593" s="12" t="str">
        <f t="shared" si="45"/>
        <v>Open PDF POUR CONCRETE.POUR CONCRETE 598</v>
      </c>
    </row>
    <row r="594" spans="1:14" ht="52.5" customHeight="1" x14ac:dyDescent="0.3">
      <c r="A594" s="61">
        <f t="shared" si="43"/>
        <v>589</v>
      </c>
      <c r="B594" s="40" t="s">
        <v>14432</v>
      </c>
      <c r="D594" s="41" t="str">
        <f t="shared" si="46"/>
        <v>Open PDF POUR CONCRETE.POUR CONCRETE 599</v>
      </c>
      <c r="E594" s="38" t="s">
        <v>14435</v>
      </c>
      <c r="F594" s="27" t="s">
        <v>17</v>
      </c>
      <c r="G594" s="27">
        <v>45978</v>
      </c>
      <c r="H594" s="27">
        <v>45978</v>
      </c>
      <c r="I594" s="238" t="s">
        <v>62</v>
      </c>
      <c r="J594" s="238"/>
      <c r="K594" s="238"/>
      <c r="L594" s="238"/>
      <c r="M594" s="238"/>
      <c r="N594" s="12" t="str">
        <f t="shared" ref="N594:N606" si="47">IF(B594&gt;0,HYPERLINK(CONCATENATE("PDF POUR CONCRETE/",B594,".pdf"),CONCATENATE("Open PDF POUR CONCRETE.",B594)),"")</f>
        <v>Open PDF POUR CONCRETE.POUR CONCRETE 599</v>
      </c>
    </row>
    <row r="595" spans="1:14" ht="45.75" customHeight="1" x14ac:dyDescent="0.3">
      <c r="A595" s="61">
        <f t="shared" si="43"/>
        <v>590</v>
      </c>
      <c r="B595" s="40" t="s">
        <v>14433</v>
      </c>
      <c r="D595" s="41" t="str">
        <f t="shared" si="46"/>
        <v>Open PDF POUR CONCRETE.POUR CONCRETE 600</v>
      </c>
      <c r="E595" s="38" t="s">
        <v>14436</v>
      </c>
      <c r="F595" s="27" t="s">
        <v>17</v>
      </c>
      <c r="G595" s="27">
        <v>45978</v>
      </c>
      <c r="H595" s="27">
        <v>45978</v>
      </c>
      <c r="I595" s="238" t="s">
        <v>62</v>
      </c>
      <c r="J595" s="238"/>
      <c r="K595" s="238"/>
      <c r="L595" s="238"/>
      <c r="M595" s="238"/>
      <c r="N595" s="12" t="str">
        <f t="shared" si="47"/>
        <v>Open PDF POUR CONCRETE.POUR CONCRETE 600</v>
      </c>
    </row>
    <row r="596" spans="1:14" ht="23.4" x14ac:dyDescent="0.3">
      <c r="A596" s="61">
        <f t="shared" si="43"/>
        <v>591</v>
      </c>
      <c r="B596" s="40" t="s">
        <v>14575</v>
      </c>
      <c r="D596" s="41" t="str">
        <f t="shared" si="46"/>
        <v>Open PDF POUR CONCRETE.POUR CONCRETE 601</v>
      </c>
      <c r="E596" s="38" t="s">
        <v>14576</v>
      </c>
      <c r="F596" s="27" t="s">
        <v>17</v>
      </c>
      <c r="G596" s="27">
        <v>45980</v>
      </c>
      <c r="H596" s="27">
        <v>45980</v>
      </c>
      <c r="I596" s="238" t="s">
        <v>62</v>
      </c>
      <c r="J596" s="238"/>
      <c r="K596" s="238"/>
      <c r="L596" s="238"/>
      <c r="M596" s="238"/>
      <c r="N596" s="12" t="str">
        <f t="shared" si="47"/>
        <v>Open PDF POUR CONCRETE.POUR CONCRETE 601</v>
      </c>
    </row>
    <row r="597" spans="1:14" ht="60" customHeight="1" x14ac:dyDescent="0.3">
      <c r="A597" s="61">
        <f t="shared" si="43"/>
        <v>592</v>
      </c>
      <c r="B597" s="40" t="s">
        <v>14609</v>
      </c>
      <c r="D597" s="41" t="str">
        <f t="shared" si="46"/>
        <v>Open PDF POUR CONCRETE.POUR CONCRETE 602</v>
      </c>
      <c r="E597" s="38" t="s">
        <v>14653</v>
      </c>
      <c r="F597" s="27" t="s">
        <v>17</v>
      </c>
      <c r="G597" s="27">
        <v>45988</v>
      </c>
      <c r="H597" s="27">
        <v>45988</v>
      </c>
      <c r="I597" s="238" t="s">
        <v>62</v>
      </c>
      <c r="J597" s="238"/>
      <c r="K597" s="238"/>
      <c r="L597" s="238"/>
      <c r="M597" s="238"/>
      <c r="N597" s="12" t="str">
        <f t="shared" si="47"/>
        <v>Open PDF POUR CONCRETE.POUR CONCRETE 602</v>
      </c>
    </row>
    <row r="598" spans="1:14" ht="39" customHeight="1" x14ac:dyDescent="0.3">
      <c r="A598" s="61">
        <f t="shared" si="43"/>
        <v>593</v>
      </c>
      <c r="B598" s="40" t="s">
        <v>14652</v>
      </c>
      <c r="D598" s="41" t="str">
        <f t="shared" si="46"/>
        <v>Open PDF POUR CONCRETE.POUR CONCRETE 603</v>
      </c>
      <c r="E598" s="38" t="s">
        <v>14654</v>
      </c>
      <c r="F598" s="27" t="s">
        <v>17</v>
      </c>
      <c r="G598" s="27">
        <v>45990</v>
      </c>
      <c r="H598" s="27">
        <v>45990</v>
      </c>
      <c r="I598" s="238" t="s">
        <v>62</v>
      </c>
      <c r="J598" s="238"/>
      <c r="K598" s="238"/>
      <c r="L598" s="238"/>
      <c r="M598" s="238"/>
      <c r="N598" s="12" t="str">
        <f t="shared" si="47"/>
        <v>Open PDF POUR CONCRETE.POUR CONCRETE 603</v>
      </c>
    </row>
    <row r="599" spans="1:14" ht="52.2" x14ac:dyDescent="0.3">
      <c r="A599" s="61">
        <f t="shared" si="43"/>
        <v>594</v>
      </c>
      <c r="B599" s="40" t="s">
        <v>14711</v>
      </c>
      <c r="D599" s="41" t="str">
        <f t="shared" si="46"/>
        <v>Open PDF POUR CONCRETE.POUR CONCRETE 604</v>
      </c>
      <c r="E599" s="38" t="s">
        <v>14710</v>
      </c>
      <c r="F599" s="27" t="s">
        <v>17</v>
      </c>
      <c r="G599" s="27">
        <v>45992</v>
      </c>
      <c r="H599" s="27">
        <v>45992</v>
      </c>
      <c r="I599" s="238" t="s">
        <v>62</v>
      </c>
      <c r="J599" s="238"/>
      <c r="K599" s="238"/>
      <c r="L599" s="238"/>
      <c r="M599" s="238"/>
      <c r="N599" s="12" t="str">
        <f t="shared" si="47"/>
        <v>Open PDF POUR CONCRETE.POUR CONCRETE 604</v>
      </c>
    </row>
    <row r="600" spans="1:14" ht="34.799999999999997" x14ac:dyDescent="0.3">
      <c r="A600" s="61">
        <f t="shared" si="43"/>
        <v>595</v>
      </c>
      <c r="B600" s="40" t="s">
        <v>14732</v>
      </c>
      <c r="D600" s="41" t="str">
        <f t="shared" si="46"/>
        <v>Open PDF POUR CONCRETE.POUR CONCRETE 605</v>
      </c>
      <c r="E600" s="38" t="s">
        <v>14731</v>
      </c>
      <c r="F600" s="27" t="s">
        <v>17</v>
      </c>
      <c r="G600" s="27">
        <v>45994</v>
      </c>
      <c r="H600" s="27">
        <v>45994</v>
      </c>
      <c r="I600" s="238" t="s">
        <v>62</v>
      </c>
      <c r="J600" s="238"/>
      <c r="K600" s="238"/>
      <c r="L600" s="238"/>
      <c r="M600" s="238"/>
      <c r="N600" s="12" t="str">
        <f t="shared" si="47"/>
        <v>Open PDF POUR CONCRETE.POUR CONCRETE 605</v>
      </c>
    </row>
    <row r="601" spans="1:14" ht="23.4" x14ac:dyDescent="0.3">
      <c r="A601" s="61">
        <f t="shared" si="43"/>
        <v>596</v>
      </c>
      <c r="B601" s="40" t="s">
        <v>14733</v>
      </c>
      <c r="D601" s="41" t="str">
        <f t="shared" si="46"/>
        <v>Open PDF POUR CONCRETE.POUR CONCRETE 606</v>
      </c>
      <c r="E601" s="38" t="s">
        <v>14735</v>
      </c>
      <c r="F601" s="27" t="s">
        <v>17</v>
      </c>
      <c r="G601" s="27">
        <v>45994</v>
      </c>
      <c r="H601" s="27">
        <v>45994</v>
      </c>
      <c r="I601" s="238" t="s">
        <v>62</v>
      </c>
      <c r="J601" s="238"/>
      <c r="K601" s="238"/>
      <c r="L601" s="238"/>
      <c r="M601" s="238"/>
      <c r="N601" s="12" t="str">
        <f t="shared" si="47"/>
        <v>Open PDF POUR CONCRETE.POUR CONCRETE 606</v>
      </c>
    </row>
    <row r="602" spans="1:14" ht="23.4" x14ac:dyDescent="0.3">
      <c r="A602" s="61">
        <f t="shared" si="43"/>
        <v>597</v>
      </c>
      <c r="B602" s="40" t="s">
        <v>14734</v>
      </c>
      <c r="D602" s="41" t="str">
        <f t="shared" si="46"/>
        <v>Open PDF POUR CONCRETE.POUR CONCRETE 607</v>
      </c>
      <c r="E602" s="38" t="s">
        <v>14737</v>
      </c>
      <c r="F602" s="27" t="s">
        <v>17</v>
      </c>
      <c r="G602" s="27">
        <v>45994</v>
      </c>
      <c r="H602" s="27">
        <v>45994</v>
      </c>
      <c r="I602" s="238" t="s">
        <v>62</v>
      </c>
      <c r="J602" s="238"/>
      <c r="K602" s="238"/>
      <c r="L602" s="238"/>
      <c r="M602" s="238"/>
      <c r="N602" s="12" t="str">
        <f t="shared" si="47"/>
        <v>Open PDF POUR CONCRETE.POUR CONCRETE 607</v>
      </c>
    </row>
    <row r="603" spans="1:14" ht="23.4" x14ac:dyDescent="0.3">
      <c r="A603" s="61">
        <f t="shared" si="43"/>
        <v>598</v>
      </c>
      <c r="B603" s="40" t="s">
        <v>14736</v>
      </c>
      <c r="D603" s="41" t="str">
        <f t="shared" si="46"/>
        <v>Open PDF POUR CONCRETE.POUR CONCRETE 608</v>
      </c>
      <c r="E603" s="38" t="s">
        <v>14738</v>
      </c>
      <c r="F603" s="27" t="s">
        <v>17</v>
      </c>
      <c r="G603" s="27">
        <v>45994</v>
      </c>
      <c r="H603" s="27">
        <v>45994</v>
      </c>
      <c r="I603" s="238" t="s">
        <v>26</v>
      </c>
      <c r="J603" s="238"/>
      <c r="K603" s="238"/>
      <c r="L603" s="238"/>
      <c r="M603" s="238"/>
      <c r="N603" s="12" t="str">
        <f t="shared" si="47"/>
        <v>Open PDF POUR CONCRETE.POUR CONCRETE 608</v>
      </c>
    </row>
    <row r="604" spans="1:14" ht="50.1" customHeight="1" x14ac:dyDescent="0.3">
      <c r="A604" s="61">
        <f t="shared" si="43"/>
        <v>599</v>
      </c>
      <c r="B604" s="40" t="s">
        <v>14771</v>
      </c>
      <c r="D604" s="41" t="str">
        <f t="shared" si="46"/>
        <v>Open PDF POUR CONCRETE.POUR CONCRETE 609</v>
      </c>
      <c r="E604" s="38" t="s">
        <v>14770</v>
      </c>
      <c r="F604" s="27" t="s">
        <v>17</v>
      </c>
      <c r="G604" s="27">
        <v>45999</v>
      </c>
      <c r="H604" s="27">
        <v>45999</v>
      </c>
      <c r="I604" s="238" t="s">
        <v>62</v>
      </c>
      <c r="J604" s="238"/>
      <c r="K604" s="238"/>
      <c r="L604" s="238"/>
      <c r="M604" s="238"/>
      <c r="N604" s="12" t="str">
        <f t="shared" si="47"/>
        <v>Open PDF POUR CONCRETE.POUR CONCRETE 609</v>
      </c>
    </row>
    <row r="605" spans="1:14" ht="50.1" customHeight="1" x14ac:dyDescent="0.3">
      <c r="A605" s="61">
        <f t="shared" si="43"/>
        <v>600</v>
      </c>
      <c r="B605" s="40" t="s">
        <v>14802</v>
      </c>
      <c r="D605" s="41" t="str">
        <f t="shared" si="46"/>
        <v>Open PDF POUR CONCRETE.POUR CONCRETE 610</v>
      </c>
      <c r="E605" s="38" t="s">
        <v>14801</v>
      </c>
      <c r="F605" s="27" t="s">
        <v>17</v>
      </c>
      <c r="G605" s="27">
        <v>46005</v>
      </c>
      <c r="H605" s="27">
        <v>46005</v>
      </c>
      <c r="I605" s="238" t="s">
        <v>62</v>
      </c>
      <c r="J605" s="238"/>
      <c r="K605" s="238"/>
      <c r="L605" s="238"/>
      <c r="M605" s="238"/>
      <c r="N605" s="12" t="str">
        <f t="shared" si="47"/>
        <v>Open PDF POUR CONCRETE.POUR CONCRETE 610</v>
      </c>
    </row>
    <row r="606" spans="1:14" ht="64.5" customHeight="1" x14ac:dyDescent="0.3">
      <c r="A606" s="61">
        <f t="shared" si="43"/>
        <v>601</v>
      </c>
      <c r="B606" s="40" t="s">
        <v>14825</v>
      </c>
      <c r="D606" s="41" t="str">
        <f t="shared" si="46"/>
        <v>Open PDF POUR CONCRETE.POUR CONCRETE 611</v>
      </c>
      <c r="E606" s="38" t="s">
        <v>14845</v>
      </c>
      <c r="F606" s="27" t="s">
        <v>17</v>
      </c>
      <c r="G606" s="27">
        <v>46006</v>
      </c>
      <c r="H606" s="27">
        <v>46006</v>
      </c>
      <c r="I606" s="238" t="s">
        <v>62</v>
      </c>
      <c r="J606" s="238"/>
      <c r="K606" s="238"/>
      <c r="L606" s="238"/>
      <c r="M606" s="238"/>
      <c r="N606" s="12" t="str">
        <f t="shared" si="47"/>
        <v>Open PDF POUR CONCRETE.POUR CONCRETE 611</v>
      </c>
    </row>
    <row r="607" spans="1:14" ht="50.1" customHeight="1" x14ac:dyDescent="0.3">
      <c r="A607" s="61">
        <f t="shared" si="43"/>
        <v>602</v>
      </c>
      <c r="B607" s="40" t="s">
        <v>14826</v>
      </c>
      <c r="D607" s="41" t="str">
        <f t="shared" si="46"/>
        <v>Open PDF POUR CONCRETE.POUR CONCRETE 612</v>
      </c>
      <c r="E607" s="38" t="s">
        <v>14846</v>
      </c>
      <c r="F607" s="27" t="s">
        <v>17</v>
      </c>
      <c r="G607" s="27">
        <v>46007</v>
      </c>
      <c r="H607" s="27">
        <v>46007</v>
      </c>
      <c r="I607" s="238" t="s">
        <v>62</v>
      </c>
      <c r="J607" s="238"/>
      <c r="K607" s="238"/>
      <c r="L607" s="238"/>
      <c r="M607" s="238"/>
      <c r="N607" s="12" t="str">
        <f t="shared" ref="N607:N612" si="48">IF(B607&gt;0,HYPERLINK(CONCATENATE("PDF POUR CONCRETE/",B607,".pdf"),CONCATENATE("Open PDF POUR CONCRETE.",B607)),"")</f>
        <v>Open PDF POUR CONCRETE.POUR CONCRETE 612</v>
      </c>
    </row>
    <row r="608" spans="1:14" ht="50.1" customHeight="1" x14ac:dyDescent="0.3">
      <c r="A608" s="61">
        <f t="shared" si="43"/>
        <v>603</v>
      </c>
      <c r="B608" s="40" t="s">
        <v>14827</v>
      </c>
      <c r="D608" s="41" t="str">
        <f t="shared" si="46"/>
        <v>Open PDF POUR CONCRETE.POUR CONCRETE 613</v>
      </c>
      <c r="E608" s="38" t="s">
        <v>14823</v>
      </c>
      <c r="F608" s="27" t="s">
        <v>17</v>
      </c>
      <c r="G608" s="27">
        <v>46007</v>
      </c>
      <c r="H608" s="27">
        <v>46007</v>
      </c>
      <c r="I608" s="238" t="s">
        <v>62</v>
      </c>
      <c r="J608" s="238"/>
      <c r="K608" s="238"/>
      <c r="L608" s="238"/>
      <c r="M608" s="238"/>
      <c r="N608" s="12" t="str">
        <f t="shared" si="48"/>
        <v>Open PDF POUR CONCRETE.POUR CONCRETE 613</v>
      </c>
    </row>
    <row r="609" spans="1:14" ht="50.1" customHeight="1" x14ac:dyDescent="0.3">
      <c r="A609" s="61">
        <f t="shared" si="43"/>
        <v>604</v>
      </c>
      <c r="B609" s="40" t="s">
        <v>14844</v>
      </c>
      <c r="D609" s="41" t="str">
        <f t="shared" si="46"/>
        <v>Open PDF POUR CONCRETE.POUR CONCRETE 614</v>
      </c>
      <c r="E609" s="38" t="s">
        <v>14824</v>
      </c>
      <c r="F609" s="27" t="s">
        <v>17</v>
      </c>
      <c r="G609" s="27">
        <v>46009</v>
      </c>
      <c r="H609" s="27">
        <v>46009</v>
      </c>
      <c r="I609" s="238" t="s">
        <v>62</v>
      </c>
      <c r="J609" s="238"/>
      <c r="K609" s="238"/>
      <c r="L609" s="238"/>
      <c r="M609" s="238"/>
      <c r="N609" s="12" t="str">
        <f t="shared" si="48"/>
        <v>Open PDF POUR CONCRETE.POUR CONCRETE 614</v>
      </c>
    </row>
    <row r="610" spans="1:14" ht="50.1" customHeight="1" x14ac:dyDescent="0.3">
      <c r="A610" s="61">
        <f t="shared" si="43"/>
        <v>605</v>
      </c>
      <c r="B610" s="40" t="s">
        <v>14859</v>
      </c>
      <c r="D610" s="41" t="str">
        <f t="shared" si="46"/>
        <v>Open PDF POUR CONCRETE.POUR CONCRETE 615</v>
      </c>
      <c r="E610" s="38" t="s">
        <v>14860</v>
      </c>
      <c r="F610" s="27" t="s">
        <v>17</v>
      </c>
      <c r="G610" s="27">
        <v>46011</v>
      </c>
      <c r="H610" s="27">
        <v>46011</v>
      </c>
      <c r="I610" s="238" t="s">
        <v>62</v>
      </c>
      <c r="J610" s="238"/>
      <c r="K610" s="238"/>
      <c r="L610" s="238"/>
      <c r="M610" s="238"/>
      <c r="N610" s="12" t="str">
        <f t="shared" si="48"/>
        <v>Open PDF POUR CONCRETE.POUR CONCRETE 615</v>
      </c>
    </row>
    <row r="611" spans="1:14" ht="50.1" customHeight="1" x14ac:dyDescent="0.3">
      <c r="A611" s="61">
        <f t="shared" si="43"/>
        <v>606</v>
      </c>
      <c r="B611" s="40" t="s">
        <v>14896</v>
      </c>
      <c r="D611" s="41" t="str">
        <f t="shared" si="46"/>
        <v>Open PDF POUR CONCRETE.POUR CONCRETE 616</v>
      </c>
      <c r="E611" s="38" t="s">
        <v>14897</v>
      </c>
      <c r="F611" s="27" t="s">
        <v>17</v>
      </c>
      <c r="G611" s="27">
        <v>46012</v>
      </c>
      <c r="H611" s="27">
        <v>46012</v>
      </c>
      <c r="I611" s="238" t="s">
        <v>62</v>
      </c>
      <c r="J611" s="238"/>
      <c r="K611" s="238"/>
      <c r="L611" s="238"/>
      <c r="M611" s="238"/>
      <c r="N611" s="12" t="str">
        <f t="shared" si="48"/>
        <v>Open PDF POUR CONCRETE.POUR CONCRETE 616</v>
      </c>
    </row>
    <row r="612" spans="1:14" ht="34.799999999999997" x14ac:dyDescent="0.3">
      <c r="A612" s="61">
        <f t="shared" si="43"/>
        <v>607</v>
      </c>
      <c r="B612" s="40" t="s">
        <v>14945</v>
      </c>
      <c r="D612" s="41" t="str">
        <f t="shared" si="46"/>
        <v>Open PDF POUR CONCRETE.POUR CONCRETE 617</v>
      </c>
      <c r="E612" s="38" t="s">
        <v>15364</v>
      </c>
      <c r="F612" s="27" t="s">
        <v>17</v>
      </c>
      <c r="G612" s="27">
        <v>46021</v>
      </c>
      <c r="H612" s="27">
        <v>46021</v>
      </c>
      <c r="I612" s="238" t="s">
        <v>62</v>
      </c>
      <c r="J612" s="238"/>
      <c r="K612" s="238"/>
      <c r="L612" s="238"/>
      <c r="M612" s="238"/>
      <c r="N612" s="12" t="str">
        <f t="shared" si="48"/>
        <v>Open PDF POUR CONCRETE.POUR CONCRETE 617</v>
      </c>
    </row>
    <row r="613" spans="1:14" ht="50.1" customHeight="1" x14ac:dyDescent="0.3">
      <c r="A613" s="61">
        <f t="shared" si="43"/>
        <v>608</v>
      </c>
      <c r="B613" s="40" t="s">
        <v>14946</v>
      </c>
      <c r="D613" s="41" t="str">
        <f t="shared" si="46"/>
        <v>Open PDF POUR CONCRETE.POUR CONCRETE 618</v>
      </c>
      <c r="E613" s="38" t="s">
        <v>14949</v>
      </c>
      <c r="F613" s="27" t="s">
        <v>17</v>
      </c>
      <c r="G613" s="27">
        <v>46021</v>
      </c>
      <c r="H613" s="27">
        <v>46021</v>
      </c>
      <c r="I613" s="238" t="s">
        <v>62</v>
      </c>
      <c r="J613" s="238"/>
      <c r="K613" s="238"/>
      <c r="L613" s="238"/>
      <c r="M613" s="238"/>
      <c r="N613" s="12" t="str">
        <f t="shared" ref="N613:N621" si="49">IF(B613&gt;0,HYPERLINK(CONCATENATE("PDF POUR CONCRETE/",B613,".pdf"),CONCATENATE("Open PDF POUR CONCRETE.",B613)),"")</f>
        <v>Open PDF POUR CONCRETE.POUR CONCRETE 618</v>
      </c>
    </row>
    <row r="614" spans="1:14" ht="49.5" customHeight="1" x14ac:dyDescent="0.3">
      <c r="A614" s="61">
        <f t="shared" si="43"/>
        <v>609</v>
      </c>
      <c r="B614" s="40" t="s">
        <v>14947</v>
      </c>
      <c r="D614" s="41" t="str">
        <f t="shared" si="46"/>
        <v>Open PDF POUR CONCRETE.POUR CONCRETE 619</v>
      </c>
      <c r="E614" s="38" t="s">
        <v>14950</v>
      </c>
      <c r="F614" s="27" t="s">
        <v>17</v>
      </c>
      <c r="G614" s="27">
        <v>46021</v>
      </c>
      <c r="H614" s="27">
        <v>46021</v>
      </c>
      <c r="I614" s="238" t="s">
        <v>62</v>
      </c>
      <c r="J614" s="238"/>
      <c r="K614" s="238"/>
      <c r="L614" s="238"/>
      <c r="M614" s="238"/>
      <c r="N614" s="12" t="str">
        <f t="shared" si="49"/>
        <v>Open PDF POUR CONCRETE.POUR CONCRETE 619</v>
      </c>
    </row>
    <row r="615" spans="1:14" ht="48" customHeight="1" x14ac:dyDescent="0.3">
      <c r="A615" s="61">
        <f t="shared" si="43"/>
        <v>610</v>
      </c>
      <c r="B615" s="40" t="s">
        <v>14948</v>
      </c>
      <c r="D615" s="41" t="str">
        <f t="shared" si="46"/>
        <v>Open PDF POUR CONCRETE.POUR CONCRETE 620</v>
      </c>
      <c r="E615" s="38" t="s">
        <v>14951</v>
      </c>
      <c r="F615" s="27" t="s">
        <v>17</v>
      </c>
      <c r="G615" s="27">
        <v>46021</v>
      </c>
      <c r="H615" s="27">
        <v>46021</v>
      </c>
      <c r="I615" s="238" t="s">
        <v>26</v>
      </c>
      <c r="J615" s="27" t="s">
        <v>17</v>
      </c>
      <c r="K615" s="27">
        <v>46124</v>
      </c>
      <c r="L615" s="27">
        <v>46124</v>
      </c>
      <c r="M615" s="238" t="s">
        <v>62</v>
      </c>
      <c r="N615" s="12" t="str">
        <f t="shared" si="49"/>
        <v>Open PDF POUR CONCRETE.POUR CONCRETE 620</v>
      </c>
    </row>
    <row r="616" spans="1:14" ht="65.099999999999994" customHeight="1" x14ac:dyDescent="0.3">
      <c r="A616" s="61">
        <f t="shared" si="43"/>
        <v>611</v>
      </c>
      <c r="B616" s="40" t="s">
        <v>15043</v>
      </c>
      <c r="D616" s="41" t="str">
        <f t="shared" si="46"/>
        <v>Open PDF POUR CONCRETE.POUR CONCRETE 621</v>
      </c>
      <c r="E616" s="38" t="s">
        <v>15046</v>
      </c>
      <c r="F616" s="27" t="s">
        <v>17</v>
      </c>
      <c r="G616" s="27">
        <v>46027</v>
      </c>
      <c r="H616" s="27">
        <v>46027</v>
      </c>
      <c r="I616" s="238" t="s">
        <v>26</v>
      </c>
      <c r="J616" s="238"/>
      <c r="K616" s="238"/>
      <c r="L616" s="238"/>
      <c r="M616" s="238"/>
      <c r="N616" s="12" t="str">
        <f t="shared" si="49"/>
        <v>Open PDF POUR CONCRETE.POUR CONCRETE 621</v>
      </c>
    </row>
    <row r="617" spans="1:14" ht="65.099999999999994" customHeight="1" x14ac:dyDescent="0.3">
      <c r="A617" s="61">
        <f t="shared" si="43"/>
        <v>612</v>
      </c>
      <c r="B617" s="40" t="s">
        <v>15044</v>
      </c>
      <c r="D617" s="41" t="str">
        <f t="shared" si="46"/>
        <v>Open PDF POUR CONCRETE.POUR CONCRETE 622</v>
      </c>
      <c r="E617" s="38" t="s">
        <v>15047</v>
      </c>
      <c r="F617" s="27" t="s">
        <v>17</v>
      </c>
      <c r="G617" s="27">
        <v>46028</v>
      </c>
      <c r="H617" s="27">
        <v>46028</v>
      </c>
      <c r="I617" s="238" t="s">
        <v>62</v>
      </c>
      <c r="J617" s="238"/>
      <c r="K617" s="238"/>
      <c r="L617" s="238"/>
      <c r="M617" s="238"/>
      <c r="N617" s="12" t="str">
        <f t="shared" si="49"/>
        <v>Open PDF POUR CONCRETE.POUR CONCRETE 622</v>
      </c>
    </row>
    <row r="618" spans="1:14" ht="52.2" x14ac:dyDescent="0.3">
      <c r="A618" s="61">
        <f t="shared" si="43"/>
        <v>613</v>
      </c>
      <c r="B618" s="40" t="s">
        <v>15045</v>
      </c>
      <c r="D618" s="41" t="str">
        <f t="shared" si="46"/>
        <v>Open PDF POUR CONCRETE.POUR CONCRETE 623</v>
      </c>
      <c r="E618" s="38" t="s">
        <v>15060</v>
      </c>
      <c r="F618" s="27" t="s">
        <v>17</v>
      </c>
      <c r="G618" s="27">
        <v>46029</v>
      </c>
      <c r="H618" s="27">
        <v>46029</v>
      </c>
      <c r="I618" s="238" t="s">
        <v>62</v>
      </c>
      <c r="J618" s="238"/>
      <c r="K618" s="238"/>
      <c r="L618" s="238"/>
      <c r="M618" s="238"/>
      <c r="N618" s="12" t="str">
        <f t="shared" si="49"/>
        <v>Open PDF POUR CONCRETE.POUR CONCRETE 623</v>
      </c>
    </row>
    <row r="619" spans="1:14" ht="65.099999999999994" customHeight="1" x14ac:dyDescent="0.3">
      <c r="A619" s="61">
        <f t="shared" si="43"/>
        <v>614</v>
      </c>
      <c r="B619" s="40" t="s">
        <v>15059</v>
      </c>
      <c r="D619" s="41" t="str">
        <f t="shared" si="46"/>
        <v>Open PDF POUR CONCRETE.POUR CONCRETE 624</v>
      </c>
      <c r="E619" s="38" t="s">
        <v>15061</v>
      </c>
      <c r="F619" s="27" t="s">
        <v>17</v>
      </c>
      <c r="G619" s="27">
        <v>46030</v>
      </c>
      <c r="H619" s="27">
        <v>46030</v>
      </c>
      <c r="I619" s="238" t="s">
        <v>62</v>
      </c>
      <c r="J619" s="238"/>
      <c r="K619" s="238"/>
      <c r="L619" s="238"/>
      <c r="M619" s="238"/>
      <c r="N619" s="12" t="str">
        <f t="shared" si="49"/>
        <v>Open PDF POUR CONCRETE.POUR CONCRETE 624</v>
      </c>
    </row>
    <row r="620" spans="1:14" ht="65.099999999999994" customHeight="1" x14ac:dyDescent="0.3">
      <c r="A620" s="61">
        <f t="shared" si="43"/>
        <v>615</v>
      </c>
      <c r="B620" s="40" t="s">
        <v>15120</v>
      </c>
      <c r="D620" s="41" t="str">
        <f t="shared" si="46"/>
        <v>Open PDF POUR CONCRETE.POUR CONCRETE 625</v>
      </c>
      <c r="E620" s="38" t="s">
        <v>15119</v>
      </c>
      <c r="F620" s="27" t="s">
        <v>17</v>
      </c>
      <c r="G620" s="27">
        <v>46032</v>
      </c>
      <c r="H620" s="27">
        <v>46032</v>
      </c>
      <c r="I620" s="238" t="s">
        <v>62</v>
      </c>
      <c r="J620" s="238"/>
      <c r="K620" s="238"/>
      <c r="L620" s="238"/>
      <c r="M620" s="238"/>
      <c r="N620" s="12" t="str">
        <f t="shared" si="49"/>
        <v>Open PDF POUR CONCRETE.POUR CONCRETE 625</v>
      </c>
    </row>
    <row r="621" spans="1:14" ht="65.099999999999994" customHeight="1" x14ac:dyDescent="0.3">
      <c r="A621" s="61">
        <f t="shared" si="43"/>
        <v>616</v>
      </c>
      <c r="B621" s="40" t="s">
        <v>15121</v>
      </c>
      <c r="D621" s="41" t="str">
        <f t="shared" si="46"/>
        <v>Open PDF POUR CONCRETE.POUR CONCRETE 626</v>
      </c>
      <c r="E621" s="38" t="s">
        <v>15123</v>
      </c>
      <c r="F621" s="27" t="s">
        <v>17</v>
      </c>
      <c r="G621" s="27">
        <v>46032</v>
      </c>
      <c r="H621" s="27">
        <v>46032</v>
      </c>
      <c r="I621" s="238" t="s">
        <v>62</v>
      </c>
      <c r="J621" s="238"/>
      <c r="K621" s="238"/>
      <c r="L621" s="238"/>
      <c r="M621" s="238"/>
      <c r="N621" s="12" t="str">
        <f t="shared" si="49"/>
        <v>Open PDF POUR CONCRETE.POUR CONCRETE 626</v>
      </c>
    </row>
    <row r="622" spans="1:14" ht="65.099999999999994" customHeight="1" x14ac:dyDescent="0.3">
      <c r="A622" s="61">
        <f t="shared" si="43"/>
        <v>617</v>
      </c>
      <c r="B622" s="40" t="s">
        <v>15122</v>
      </c>
      <c r="D622" s="41" t="str">
        <f t="shared" si="46"/>
        <v>Open PDF POUR CONCRETE.POUR CONCRETE 627</v>
      </c>
      <c r="E622" s="38" t="s">
        <v>15124</v>
      </c>
      <c r="F622" s="27" t="s">
        <v>17</v>
      </c>
      <c r="G622" s="27">
        <v>46035</v>
      </c>
      <c r="H622" s="27">
        <v>46035</v>
      </c>
      <c r="I622" s="238" t="s">
        <v>62</v>
      </c>
      <c r="J622" s="238"/>
      <c r="K622" s="238"/>
      <c r="L622" s="238"/>
      <c r="M622" s="238"/>
      <c r="N622" s="12" t="str">
        <f t="shared" ref="N622:N651" si="50">IF(B622&gt;0,HYPERLINK(CONCATENATE("PDF POUR CONCRETE/",B622,".pdf"),CONCATENATE("Open PDF POUR CONCRETE.",B622)),"")</f>
        <v>Open PDF POUR CONCRETE.POUR CONCRETE 627</v>
      </c>
    </row>
    <row r="623" spans="1:14" ht="65.099999999999994" customHeight="1" x14ac:dyDescent="0.3">
      <c r="A623" s="61">
        <f t="shared" si="43"/>
        <v>618</v>
      </c>
      <c r="B623" s="40" t="s">
        <v>15191</v>
      </c>
      <c r="D623" s="41" t="str">
        <f t="shared" si="46"/>
        <v>Open PDF POUR CONCRETE.POUR CONCRETE 628</v>
      </c>
      <c r="E623" s="38" t="s">
        <v>15199</v>
      </c>
      <c r="F623" s="27" t="s">
        <v>17</v>
      </c>
      <c r="G623" s="27">
        <v>46037</v>
      </c>
      <c r="H623" s="27">
        <v>46037</v>
      </c>
      <c r="I623" s="238" t="s">
        <v>62</v>
      </c>
      <c r="J623" s="238"/>
      <c r="K623" s="238"/>
      <c r="L623" s="238"/>
      <c r="M623" s="238"/>
      <c r="N623" s="12" t="str">
        <f t="shared" si="50"/>
        <v>Open PDF POUR CONCRETE.POUR CONCRETE 628</v>
      </c>
    </row>
    <row r="624" spans="1:14" ht="65.099999999999994" customHeight="1" x14ac:dyDescent="0.3">
      <c r="A624" s="61">
        <f t="shared" si="43"/>
        <v>619</v>
      </c>
      <c r="B624" s="40" t="s">
        <v>15192</v>
      </c>
      <c r="D624" s="41" t="str">
        <f t="shared" si="46"/>
        <v>Open PDF POUR CONCRETE.POUR CONCRETE 629</v>
      </c>
      <c r="E624" s="38" t="s">
        <v>15200</v>
      </c>
      <c r="F624" s="27" t="s">
        <v>17</v>
      </c>
      <c r="G624" s="27">
        <v>46039</v>
      </c>
      <c r="H624" s="27">
        <v>46039</v>
      </c>
      <c r="I624" s="238" t="s">
        <v>93</v>
      </c>
      <c r="J624" s="238"/>
      <c r="K624" s="238"/>
      <c r="L624" s="238"/>
      <c r="M624" s="238"/>
      <c r="N624" s="12" t="str">
        <f t="shared" si="50"/>
        <v>Open PDF POUR CONCRETE.POUR CONCRETE 629</v>
      </c>
    </row>
    <row r="625" spans="1:14" ht="65.099999999999994" customHeight="1" x14ac:dyDescent="0.3">
      <c r="A625" s="61">
        <f t="shared" si="43"/>
        <v>620</v>
      </c>
      <c r="B625" s="40" t="s">
        <v>15193</v>
      </c>
      <c r="D625" s="41" t="str">
        <f t="shared" si="46"/>
        <v>Open PDF POUR CONCRETE.POUR CONCRETE 630</v>
      </c>
      <c r="E625" s="38" t="s">
        <v>15201</v>
      </c>
      <c r="F625" s="27" t="s">
        <v>17</v>
      </c>
      <c r="G625" s="27">
        <v>46039</v>
      </c>
      <c r="H625" s="27">
        <v>46039</v>
      </c>
      <c r="I625" s="238" t="s">
        <v>62</v>
      </c>
      <c r="J625" s="238"/>
      <c r="K625" s="238"/>
      <c r="L625" s="238"/>
      <c r="M625" s="238"/>
      <c r="N625" s="12" t="str">
        <f t="shared" si="50"/>
        <v>Open PDF POUR CONCRETE.POUR CONCRETE 630</v>
      </c>
    </row>
    <row r="626" spans="1:14" ht="65.099999999999994" customHeight="1" x14ac:dyDescent="0.3">
      <c r="A626" s="61">
        <f t="shared" si="43"/>
        <v>621</v>
      </c>
      <c r="B626" s="40" t="s">
        <v>15194</v>
      </c>
      <c r="D626" s="41" t="str">
        <f t="shared" si="46"/>
        <v>Open PDF POUR CONCRETE.POUR CONCRETE 631</v>
      </c>
      <c r="E626" s="38" t="s">
        <v>15202</v>
      </c>
      <c r="F626" s="27" t="s">
        <v>17</v>
      </c>
      <c r="G626" s="27">
        <v>46040</v>
      </c>
      <c r="H626" s="27">
        <v>46041</v>
      </c>
      <c r="I626" s="238" t="s">
        <v>62</v>
      </c>
      <c r="J626" s="238"/>
      <c r="K626" s="238"/>
      <c r="L626" s="238"/>
      <c r="M626" s="238"/>
      <c r="N626" s="12" t="str">
        <f t="shared" si="50"/>
        <v>Open PDF POUR CONCRETE.POUR CONCRETE 631</v>
      </c>
    </row>
    <row r="627" spans="1:14" ht="65.099999999999994" customHeight="1" x14ac:dyDescent="0.3">
      <c r="A627" s="61">
        <f t="shared" si="43"/>
        <v>622</v>
      </c>
      <c r="B627" s="40" t="s">
        <v>15195</v>
      </c>
      <c r="D627" s="41" t="str">
        <f t="shared" si="46"/>
        <v>Open PDF POUR CONCRETE.POUR CONCRETE 632</v>
      </c>
      <c r="E627" s="38" t="s">
        <v>15203</v>
      </c>
      <c r="F627" s="27" t="s">
        <v>17</v>
      </c>
      <c r="G627" s="27">
        <v>46040</v>
      </c>
      <c r="H627" s="27">
        <v>46040</v>
      </c>
      <c r="I627" s="238" t="s">
        <v>62</v>
      </c>
      <c r="J627" s="238"/>
      <c r="K627" s="238"/>
      <c r="L627" s="238"/>
      <c r="M627" s="238"/>
      <c r="N627" s="12" t="str">
        <f t="shared" si="50"/>
        <v>Open PDF POUR CONCRETE.POUR CONCRETE 632</v>
      </c>
    </row>
    <row r="628" spans="1:14" ht="65.099999999999994" customHeight="1" x14ac:dyDescent="0.3">
      <c r="A628" s="61">
        <f t="shared" si="43"/>
        <v>623</v>
      </c>
      <c r="B628" s="40" t="s">
        <v>15196</v>
      </c>
      <c r="D628" s="41" t="str">
        <f t="shared" si="46"/>
        <v>Open PDF POUR CONCRETE.POUR CONCRETE 633</v>
      </c>
      <c r="E628" s="38" t="s">
        <v>15204</v>
      </c>
      <c r="F628" s="27" t="s">
        <v>17</v>
      </c>
      <c r="G628" s="27">
        <v>46042</v>
      </c>
      <c r="H628" s="27">
        <v>46042</v>
      </c>
      <c r="I628" s="238" t="s">
        <v>62</v>
      </c>
      <c r="J628" s="238"/>
      <c r="K628" s="238"/>
      <c r="L628" s="238"/>
      <c r="M628" s="238"/>
      <c r="N628" s="12" t="str">
        <f t="shared" si="50"/>
        <v>Open PDF POUR CONCRETE.POUR CONCRETE 633</v>
      </c>
    </row>
    <row r="629" spans="1:14" ht="65.099999999999994" customHeight="1" x14ac:dyDescent="0.3">
      <c r="A629" s="61">
        <f t="shared" si="43"/>
        <v>624</v>
      </c>
      <c r="B629" s="40" t="s">
        <v>15197</v>
      </c>
      <c r="D629" s="41" t="str">
        <f t="shared" si="46"/>
        <v>Open PDF POUR CONCRETE.POUR CONCRETE 634</v>
      </c>
      <c r="E629" s="38" t="s">
        <v>15205</v>
      </c>
      <c r="F629" s="27" t="s">
        <v>17</v>
      </c>
      <c r="G629" s="27">
        <v>46042</v>
      </c>
      <c r="H629" s="27">
        <v>46042</v>
      </c>
      <c r="I629" s="238" t="s">
        <v>62</v>
      </c>
      <c r="J629" s="238"/>
      <c r="K629" s="238"/>
      <c r="L629" s="238"/>
      <c r="M629" s="238"/>
      <c r="N629" s="12" t="str">
        <f t="shared" si="50"/>
        <v>Open PDF POUR CONCRETE.POUR CONCRETE 634</v>
      </c>
    </row>
    <row r="630" spans="1:14" ht="65.099999999999994" customHeight="1" x14ac:dyDescent="0.3">
      <c r="A630" s="61">
        <f t="shared" si="43"/>
        <v>625</v>
      </c>
      <c r="B630" s="40" t="s">
        <v>15198</v>
      </c>
      <c r="D630" s="41" t="str">
        <f t="shared" si="46"/>
        <v>Open PDF POUR CONCRETE.POUR CONCRETE 635</v>
      </c>
      <c r="E630" s="38" t="s">
        <v>15257</v>
      </c>
      <c r="F630" s="27" t="s">
        <v>17</v>
      </c>
      <c r="G630" s="27">
        <v>46047</v>
      </c>
      <c r="H630" s="27">
        <v>46050</v>
      </c>
      <c r="I630" s="238" t="s">
        <v>62</v>
      </c>
      <c r="J630" s="238"/>
      <c r="K630" s="238"/>
      <c r="L630" s="238"/>
      <c r="M630" s="238"/>
      <c r="N630" s="12" t="str">
        <f t="shared" si="50"/>
        <v>Open PDF POUR CONCRETE.POUR CONCRETE 635</v>
      </c>
    </row>
    <row r="631" spans="1:14" ht="65.099999999999994" customHeight="1" x14ac:dyDescent="0.3">
      <c r="A631" s="61">
        <f t="shared" si="43"/>
        <v>626</v>
      </c>
      <c r="B631" s="40" t="s">
        <v>15252</v>
      </c>
      <c r="D631" s="41" t="str">
        <f t="shared" si="46"/>
        <v>Open PDF POUR CONCRETE.POUR CONCRETE 636</v>
      </c>
      <c r="E631" s="38" t="s">
        <v>15258</v>
      </c>
      <c r="F631" s="27" t="s">
        <v>17</v>
      </c>
      <c r="G631" s="27">
        <v>46047</v>
      </c>
      <c r="H631" s="27">
        <v>46047</v>
      </c>
      <c r="I631" s="238" t="s">
        <v>62</v>
      </c>
      <c r="J631" s="238"/>
      <c r="K631" s="238"/>
      <c r="L631" s="238"/>
      <c r="M631" s="238"/>
      <c r="N631" s="12" t="str">
        <f t="shared" si="50"/>
        <v>Open PDF POUR CONCRETE.POUR CONCRETE 636</v>
      </c>
    </row>
    <row r="632" spans="1:14" ht="65.099999999999994" customHeight="1" x14ac:dyDescent="0.3">
      <c r="A632" s="61">
        <f t="shared" si="43"/>
        <v>627</v>
      </c>
      <c r="B632" s="40" t="s">
        <v>15253</v>
      </c>
      <c r="D632" s="41" t="str">
        <f t="shared" si="46"/>
        <v>Open PDF POUR CONCRETE.POUR CONCRETE 637</v>
      </c>
      <c r="E632" s="38" t="s">
        <v>15259</v>
      </c>
      <c r="F632" s="27" t="s">
        <v>17</v>
      </c>
      <c r="G632" s="27">
        <v>46052</v>
      </c>
      <c r="H632" s="27">
        <v>46053</v>
      </c>
      <c r="I632" s="238" t="s">
        <v>62</v>
      </c>
      <c r="J632" s="238"/>
      <c r="K632" s="238"/>
      <c r="L632" s="238"/>
      <c r="M632" s="238"/>
      <c r="N632" s="12" t="str">
        <f t="shared" si="50"/>
        <v>Open PDF POUR CONCRETE.POUR CONCRETE 637</v>
      </c>
    </row>
    <row r="633" spans="1:14" ht="65.099999999999994" customHeight="1" x14ac:dyDescent="0.3">
      <c r="A633" s="61">
        <f>ROW() - ROW($A$5)</f>
        <v>628</v>
      </c>
      <c r="B633" s="40" t="s">
        <v>15254</v>
      </c>
      <c r="D633" s="41" t="str">
        <f t="shared" si="46"/>
        <v>Open PDF POUR CONCRETE.POUR CONCRETE 638</v>
      </c>
      <c r="E633" s="38" t="s">
        <v>15260</v>
      </c>
      <c r="F633" s="27" t="s">
        <v>17</v>
      </c>
      <c r="G633" s="27">
        <v>46053</v>
      </c>
      <c r="H633" s="27">
        <v>46053</v>
      </c>
      <c r="I633" s="238" t="s">
        <v>62</v>
      </c>
      <c r="J633" s="238"/>
      <c r="K633" s="238"/>
      <c r="L633" s="238"/>
      <c r="M633" s="238"/>
      <c r="N633" s="12" t="str">
        <f t="shared" si="50"/>
        <v>Open PDF POUR CONCRETE.POUR CONCRETE 638</v>
      </c>
    </row>
    <row r="634" spans="1:14" ht="65.099999999999994" customHeight="1" x14ac:dyDescent="0.3">
      <c r="A634" s="61">
        <f t="shared" si="43"/>
        <v>629</v>
      </c>
      <c r="B634" s="40" t="s">
        <v>15255</v>
      </c>
      <c r="D634" s="41" t="str">
        <f t="shared" si="46"/>
        <v>Open PDF POUR CONCRETE.POUR CONCRETE 639</v>
      </c>
      <c r="E634" s="38" t="s">
        <v>15261</v>
      </c>
      <c r="F634" s="27" t="s">
        <v>17</v>
      </c>
      <c r="G634" s="27">
        <v>46053</v>
      </c>
      <c r="H634" s="27">
        <v>46053</v>
      </c>
      <c r="I634" s="238" t="s">
        <v>62</v>
      </c>
      <c r="J634" s="238"/>
      <c r="K634" s="238"/>
      <c r="L634" s="238"/>
      <c r="M634" s="238"/>
      <c r="N634" s="12" t="str">
        <f t="shared" si="50"/>
        <v>Open PDF POUR CONCRETE.POUR CONCRETE 639</v>
      </c>
    </row>
    <row r="635" spans="1:14" ht="65.099999999999994" customHeight="1" x14ac:dyDescent="0.3">
      <c r="A635" s="61">
        <f>ROW() - ROW($A$5)</f>
        <v>630</v>
      </c>
      <c r="B635" s="40" t="s">
        <v>15256</v>
      </c>
      <c r="D635" s="41" t="str">
        <f t="shared" si="46"/>
        <v>Open PDF POUR CONCRETE.POUR CONCRETE 640</v>
      </c>
      <c r="E635" s="38" t="s">
        <v>15262</v>
      </c>
      <c r="F635" s="27" t="s">
        <v>17</v>
      </c>
      <c r="G635" s="27">
        <v>46053</v>
      </c>
      <c r="H635" s="27">
        <v>46053</v>
      </c>
      <c r="I635" s="238" t="s">
        <v>62</v>
      </c>
      <c r="J635" s="238"/>
      <c r="K635" s="238"/>
      <c r="L635" s="238"/>
      <c r="M635" s="238"/>
      <c r="N635" s="12" t="str">
        <f t="shared" si="50"/>
        <v>Open PDF POUR CONCRETE.POUR CONCRETE 640</v>
      </c>
    </row>
    <row r="636" spans="1:14" ht="65.099999999999994" customHeight="1" x14ac:dyDescent="0.3">
      <c r="A636" s="61">
        <f t="shared" si="43"/>
        <v>631</v>
      </c>
      <c r="B636" s="40" t="s">
        <v>15348</v>
      </c>
      <c r="D636" s="41" t="str">
        <f t="shared" si="46"/>
        <v>Open PDF POUR CONCRETE.POUR CONCRETE 641</v>
      </c>
      <c r="E636" s="38" t="s">
        <v>15347</v>
      </c>
      <c r="F636" s="27" t="s">
        <v>17</v>
      </c>
      <c r="G636" s="27">
        <v>46056</v>
      </c>
      <c r="H636" s="27">
        <v>46056</v>
      </c>
      <c r="I636" s="238" t="s">
        <v>62</v>
      </c>
      <c r="J636" s="238"/>
      <c r="K636" s="238"/>
      <c r="L636" s="238"/>
      <c r="M636" s="238"/>
      <c r="N636" s="12" t="str">
        <f t="shared" si="50"/>
        <v>Open PDF POUR CONCRETE.POUR CONCRETE 641</v>
      </c>
    </row>
    <row r="637" spans="1:14" ht="65.099999999999994" customHeight="1" x14ac:dyDescent="0.3">
      <c r="A637" s="61">
        <f t="shared" ref="A637:A700" si="51">ROW() - ROW($A$5)</f>
        <v>632</v>
      </c>
      <c r="B637" s="40" t="s">
        <v>15381</v>
      </c>
      <c r="D637" s="41" t="str">
        <f t="shared" si="46"/>
        <v>Open PDF POUR CONCRETE.POUR CONCRETE 642</v>
      </c>
      <c r="E637" s="38" t="s">
        <v>15387</v>
      </c>
      <c r="F637" s="27" t="s">
        <v>17</v>
      </c>
      <c r="G637" s="27">
        <v>46057</v>
      </c>
      <c r="H637" s="27">
        <v>46059</v>
      </c>
      <c r="I637" s="238" t="s">
        <v>62</v>
      </c>
      <c r="J637" s="238"/>
      <c r="K637" s="238"/>
      <c r="L637" s="238"/>
      <c r="M637" s="238"/>
      <c r="N637" s="12" t="str">
        <f t="shared" si="50"/>
        <v>Open PDF POUR CONCRETE.POUR CONCRETE 642</v>
      </c>
    </row>
    <row r="638" spans="1:14" ht="65.099999999999994" customHeight="1" x14ac:dyDescent="0.3">
      <c r="A638" s="61">
        <f t="shared" si="51"/>
        <v>633</v>
      </c>
      <c r="B638" s="40" t="s">
        <v>15382</v>
      </c>
      <c r="D638" s="41" t="str">
        <f t="shared" si="46"/>
        <v>Open PDF POUR CONCRETE.POUR CONCRETE 643</v>
      </c>
      <c r="E638" s="38" t="s">
        <v>15388</v>
      </c>
      <c r="F638" s="27" t="s">
        <v>17</v>
      </c>
      <c r="G638" s="27">
        <v>46057</v>
      </c>
      <c r="H638" s="27">
        <v>46059</v>
      </c>
      <c r="I638" s="238" t="s">
        <v>26</v>
      </c>
      <c r="J638" s="238"/>
      <c r="K638" s="238"/>
      <c r="L638" s="238"/>
      <c r="M638" s="238"/>
      <c r="N638" s="12" t="str">
        <f t="shared" si="50"/>
        <v>Open PDF POUR CONCRETE.POUR CONCRETE 643</v>
      </c>
    </row>
    <row r="639" spans="1:14" ht="65.099999999999994" customHeight="1" x14ac:dyDescent="0.3">
      <c r="A639" s="61">
        <f t="shared" si="51"/>
        <v>634</v>
      </c>
      <c r="B639" s="40" t="s">
        <v>15383</v>
      </c>
      <c r="D639" s="41" t="str">
        <f t="shared" si="46"/>
        <v>Open PDF POUR CONCRETE.POUR CONCRETE 644</v>
      </c>
      <c r="E639" s="38" t="s">
        <v>15389</v>
      </c>
      <c r="F639" s="27" t="s">
        <v>17</v>
      </c>
      <c r="G639" s="27">
        <v>46058</v>
      </c>
      <c r="H639" s="27">
        <v>46058</v>
      </c>
      <c r="I639" s="238" t="s">
        <v>62</v>
      </c>
      <c r="J639" s="238"/>
      <c r="K639" s="238"/>
      <c r="L639" s="238"/>
      <c r="M639" s="238"/>
      <c r="N639" s="12" t="str">
        <f t="shared" si="50"/>
        <v>Open PDF POUR CONCRETE.POUR CONCRETE 644</v>
      </c>
    </row>
    <row r="640" spans="1:14" ht="65.099999999999994" customHeight="1" x14ac:dyDescent="0.3">
      <c r="A640" s="61">
        <f t="shared" si="51"/>
        <v>635</v>
      </c>
      <c r="B640" s="40" t="s">
        <v>15384</v>
      </c>
      <c r="D640" s="41" t="str">
        <f t="shared" si="46"/>
        <v>Open PDF POUR CONCRETE.POUR CONCRETE 645</v>
      </c>
      <c r="E640" s="38" t="s">
        <v>15390</v>
      </c>
      <c r="F640" s="27" t="s">
        <v>17</v>
      </c>
      <c r="G640" s="27">
        <v>46058</v>
      </c>
      <c r="H640" s="27">
        <v>46071</v>
      </c>
      <c r="I640" s="238" t="s">
        <v>62</v>
      </c>
      <c r="J640" s="238"/>
      <c r="K640" s="238"/>
      <c r="L640" s="238"/>
      <c r="M640" s="238"/>
      <c r="N640" s="12" t="str">
        <f t="shared" si="50"/>
        <v>Open PDF POUR CONCRETE.POUR CONCRETE 645</v>
      </c>
    </row>
    <row r="641" spans="1:14" ht="65.099999999999994" customHeight="1" x14ac:dyDescent="0.3">
      <c r="A641" s="61">
        <f t="shared" si="51"/>
        <v>636</v>
      </c>
      <c r="B641" s="40" t="s">
        <v>15385</v>
      </c>
      <c r="D641" s="41" t="str">
        <f t="shared" si="46"/>
        <v>Open PDF POUR CONCRETE.POUR CONCRETE 646</v>
      </c>
      <c r="E641" s="38" t="s">
        <v>15391</v>
      </c>
      <c r="F641" s="27" t="s">
        <v>17</v>
      </c>
      <c r="G641" s="27">
        <v>46059</v>
      </c>
      <c r="H641" s="27">
        <v>46063</v>
      </c>
      <c r="I641" s="238" t="s">
        <v>62</v>
      </c>
      <c r="J641" s="238"/>
      <c r="K641" s="238"/>
      <c r="L641" s="238"/>
      <c r="M641" s="238"/>
      <c r="N641" s="12" t="str">
        <f t="shared" si="50"/>
        <v>Open PDF POUR CONCRETE.POUR CONCRETE 646</v>
      </c>
    </row>
    <row r="642" spans="1:14" ht="65.099999999999994" customHeight="1" x14ac:dyDescent="0.3">
      <c r="A642" s="61">
        <f t="shared" si="51"/>
        <v>637</v>
      </c>
      <c r="B642" s="40" t="s">
        <v>15386</v>
      </c>
      <c r="D642" s="41" t="str">
        <f t="shared" si="46"/>
        <v>Open PDF POUR CONCRETE.POUR CONCRETE 647</v>
      </c>
      <c r="E642" s="38" t="s">
        <v>15392</v>
      </c>
      <c r="F642" s="27" t="s">
        <v>17</v>
      </c>
      <c r="G642" s="27">
        <v>46060</v>
      </c>
      <c r="H642" s="27">
        <v>46063</v>
      </c>
      <c r="I642" s="238" t="s">
        <v>62</v>
      </c>
      <c r="J642" s="238"/>
      <c r="K642" s="238"/>
      <c r="L642" s="238"/>
      <c r="M642" s="238"/>
      <c r="N642" s="12" t="str">
        <f t="shared" si="50"/>
        <v>Open PDF POUR CONCRETE.POUR CONCRETE 647</v>
      </c>
    </row>
    <row r="643" spans="1:14" ht="65.099999999999994" customHeight="1" x14ac:dyDescent="0.3">
      <c r="A643" s="61">
        <f t="shared" si="51"/>
        <v>638</v>
      </c>
      <c r="B643" s="40" t="s">
        <v>15437</v>
      </c>
      <c r="D643" s="41" t="str">
        <f t="shared" si="46"/>
        <v>Open PDF POUR CONCRETE.POUR CONCRETE 648</v>
      </c>
      <c r="E643" s="38" t="s">
        <v>15436</v>
      </c>
      <c r="F643" s="27" t="s">
        <v>17</v>
      </c>
      <c r="G643" s="27">
        <v>46063</v>
      </c>
      <c r="H643" s="27">
        <v>46063</v>
      </c>
      <c r="I643" s="238" t="s">
        <v>62</v>
      </c>
      <c r="J643" s="238"/>
      <c r="K643" s="238"/>
      <c r="L643" s="238"/>
      <c r="M643" s="238"/>
      <c r="N643" s="12" t="str">
        <f t="shared" si="50"/>
        <v>Open PDF POUR CONCRETE.POUR CONCRETE 648</v>
      </c>
    </row>
    <row r="644" spans="1:14" ht="65.099999999999994" customHeight="1" x14ac:dyDescent="0.3">
      <c r="A644" s="61">
        <f t="shared" si="51"/>
        <v>639</v>
      </c>
      <c r="B644" s="40" t="s">
        <v>15438</v>
      </c>
      <c r="D644" s="41" t="str">
        <f t="shared" si="46"/>
        <v>Open PDF POUR CONCRETE.POUR CONCRETE 649</v>
      </c>
      <c r="E644" s="38" t="s">
        <v>15441</v>
      </c>
      <c r="F644" s="27" t="s">
        <v>17</v>
      </c>
      <c r="G644" s="27">
        <v>46063</v>
      </c>
      <c r="H644" s="27">
        <v>46065</v>
      </c>
      <c r="I644" s="238" t="s">
        <v>62</v>
      </c>
      <c r="J644" s="238"/>
      <c r="K644" s="238"/>
      <c r="L644" s="238"/>
      <c r="M644" s="238"/>
      <c r="N644" s="12" t="str">
        <f t="shared" si="50"/>
        <v>Open PDF POUR CONCRETE.POUR CONCRETE 649</v>
      </c>
    </row>
    <row r="645" spans="1:14" ht="65.099999999999994" customHeight="1" x14ac:dyDescent="0.3">
      <c r="A645" s="61">
        <f t="shared" si="51"/>
        <v>640</v>
      </c>
      <c r="B645" s="40" t="s">
        <v>15439</v>
      </c>
      <c r="D645" s="41" t="str">
        <f t="shared" si="46"/>
        <v>Open PDF POUR CONCRETE.POUR CONCRETE 650</v>
      </c>
      <c r="E645" s="38" t="s">
        <v>15442</v>
      </c>
      <c r="F645" s="27" t="s">
        <v>17</v>
      </c>
      <c r="G645" s="27">
        <v>46065</v>
      </c>
      <c r="H645" s="27">
        <v>46065</v>
      </c>
      <c r="I645" s="238" t="s">
        <v>62</v>
      </c>
      <c r="J645" s="238"/>
      <c r="K645" s="238"/>
      <c r="L645" s="238"/>
      <c r="M645" s="238"/>
      <c r="N645" s="12" t="str">
        <f t="shared" si="50"/>
        <v>Open PDF POUR CONCRETE.POUR CONCRETE 650</v>
      </c>
    </row>
    <row r="646" spans="1:14" ht="65.099999999999994" customHeight="1" x14ac:dyDescent="0.3">
      <c r="A646" s="61">
        <f t="shared" si="51"/>
        <v>641</v>
      </c>
      <c r="B646" s="40" t="s">
        <v>15440</v>
      </c>
      <c r="D646" s="41" t="str">
        <f t="shared" si="46"/>
        <v>Open PDF POUR CONCRETE.POUR CONCRETE 651</v>
      </c>
      <c r="E646" s="38" t="s">
        <v>15443</v>
      </c>
      <c r="F646" s="27" t="s">
        <v>17</v>
      </c>
      <c r="G646" s="27">
        <v>46068</v>
      </c>
      <c r="H646" s="27">
        <v>46068</v>
      </c>
      <c r="I646" s="238" t="s">
        <v>26</v>
      </c>
      <c r="J646" s="238"/>
      <c r="K646" s="238"/>
      <c r="L646" s="238"/>
      <c r="M646" s="238"/>
      <c r="N646" s="12" t="str">
        <f t="shared" si="50"/>
        <v>Open PDF POUR CONCRETE.POUR CONCRETE 651</v>
      </c>
    </row>
    <row r="647" spans="1:14" ht="65.099999999999994" customHeight="1" x14ac:dyDescent="0.3">
      <c r="A647" s="61">
        <f t="shared" si="51"/>
        <v>642</v>
      </c>
      <c r="B647" s="40" t="s">
        <v>15508</v>
      </c>
      <c r="D647" s="41" t="str">
        <f t="shared" si="46"/>
        <v>Open PDF POUR CONCRETE.POUR CONCRETE 652</v>
      </c>
      <c r="E647" s="38" t="s">
        <v>15512</v>
      </c>
      <c r="F647" s="27" t="s">
        <v>17</v>
      </c>
      <c r="G647" s="27">
        <v>46071</v>
      </c>
      <c r="H647" s="27">
        <v>46071</v>
      </c>
      <c r="I647" s="238" t="s">
        <v>62</v>
      </c>
      <c r="J647" s="238"/>
      <c r="K647" s="238"/>
      <c r="L647" s="238"/>
      <c r="M647" s="238"/>
      <c r="N647" s="12" t="str">
        <f t="shared" si="50"/>
        <v>Open PDF POUR CONCRETE.POUR CONCRETE 652</v>
      </c>
    </row>
    <row r="648" spans="1:14" ht="65.099999999999994" customHeight="1" x14ac:dyDescent="0.3">
      <c r="A648" s="61">
        <f t="shared" si="51"/>
        <v>643</v>
      </c>
      <c r="B648" s="40" t="s">
        <v>15509</v>
      </c>
      <c r="D648" s="41" t="str">
        <f t="shared" si="46"/>
        <v>Open PDF POUR CONCRETE.POUR CONCRETE 653</v>
      </c>
      <c r="E648" s="38" t="s">
        <v>15513</v>
      </c>
      <c r="F648" s="27" t="s">
        <v>17</v>
      </c>
      <c r="G648" s="27">
        <v>46074</v>
      </c>
      <c r="H648" s="27">
        <v>46074</v>
      </c>
      <c r="I648" s="238" t="s">
        <v>62</v>
      </c>
      <c r="J648" s="238"/>
      <c r="K648" s="238"/>
      <c r="L648" s="238"/>
      <c r="M648" s="238"/>
      <c r="N648" s="12" t="str">
        <f t="shared" si="50"/>
        <v>Open PDF POUR CONCRETE.POUR CONCRETE 653</v>
      </c>
    </row>
    <row r="649" spans="1:14" ht="65.099999999999994" customHeight="1" x14ac:dyDescent="0.3">
      <c r="A649" s="61">
        <f t="shared" si="51"/>
        <v>644</v>
      </c>
      <c r="B649" s="40" t="s">
        <v>15510</v>
      </c>
      <c r="D649" s="41" t="str">
        <f t="shared" si="46"/>
        <v>Open PDF POUR CONCRETE.POUR CONCRETE 654</v>
      </c>
      <c r="E649" s="38" t="s">
        <v>15514</v>
      </c>
      <c r="F649" s="27" t="s">
        <v>17</v>
      </c>
      <c r="G649" s="27">
        <v>46075</v>
      </c>
      <c r="H649" s="27">
        <v>46075</v>
      </c>
      <c r="I649" s="238" t="s">
        <v>62</v>
      </c>
      <c r="J649" s="238"/>
      <c r="K649" s="238"/>
      <c r="L649" s="238"/>
      <c r="M649" s="238"/>
      <c r="N649" s="12" t="str">
        <f t="shared" si="50"/>
        <v>Open PDF POUR CONCRETE.POUR CONCRETE 654</v>
      </c>
    </row>
    <row r="650" spans="1:14" ht="65.099999999999994" customHeight="1" x14ac:dyDescent="0.3">
      <c r="A650" s="61">
        <f t="shared" si="51"/>
        <v>645</v>
      </c>
      <c r="B650" s="40" t="s">
        <v>15511</v>
      </c>
      <c r="D650" s="41" t="str">
        <f t="shared" si="46"/>
        <v>Open PDF POUR CONCRETE.POUR CONCRETE 655</v>
      </c>
      <c r="E650" s="38" t="s">
        <v>15515</v>
      </c>
      <c r="F650" s="27" t="s">
        <v>17</v>
      </c>
      <c r="G650" s="27">
        <v>46077</v>
      </c>
      <c r="H650" s="27">
        <v>46077</v>
      </c>
      <c r="I650" s="238" t="s">
        <v>62</v>
      </c>
      <c r="J650" s="238"/>
      <c r="K650" s="238"/>
      <c r="L650" s="238"/>
      <c r="M650" s="238"/>
      <c r="N650" s="12" t="str">
        <f t="shared" si="50"/>
        <v>Open PDF POUR CONCRETE.POUR CONCRETE 655</v>
      </c>
    </row>
    <row r="651" spans="1:14" ht="65.099999999999994" customHeight="1" x14ac:dyDescent="0.3">
      <c r="A651" s="61">
        <f t="shared" si="51"/>
        <v>646</v>
      </c>
      <c r="B651" s="40" t="s">
        <v>15561</v>
      </c>
      <c r="D651" s="41" t="str">
        <f t="shared" ref="D651:D695" si="52">IF(B651&gt;0,HYPERLINK(CONCATENATE("PDF POUR CONCRETE/",B651,".pdf"),CONCATENATE("Open PDF POUR CONCRETE.",B651)),"")</f>
        <v>Open PDF POUR CONCRETE.POUR CONCRETE 656</v>
      </c>
      <c r="E651" s="38" t="s">
        <v>15559</v>
      </c>
      <c r="F651" s="27" t="s">
        <v>17</v>
      </c>
      <c r="G651" s="27">
        <v>46079</v>
      </c>
      <c r="H651" s="27">
        <v>46079</v>
      </c>
      <c r="I651" s="238" t="s">
        <v>62</v>
      </c>
      <c r="J651" s="238"/>
      <c r="K651" s="238"/>
      <c r="L651" s="238"/>
      <c r="M651" s="238"/>
      <c r="N651" s="12" t="str">
        <f t="shared" si="50"/>
        <v>Open PDF POUR CONCRETE.POUR CONCRETE 656</v>
      </c>
    </row>
    <row r="652" spans="1:14" ht="56.25" customHeight="1" x14ac:dyDescent="0.3">
      <c r="A652" s="61">
        <f t="shared" si="51"/>
        <v>647</v>
      </c>
      <c r="B652" s="40" t="s">
        <v>15562</v>
      </c>
      <c r="D652" s="41" t="str">
        <f t="shared" si="52"/>
        <v>Open PDF POUR CONCRETE.POUR CONCRETE 657</v>
      </c>
      <c r="E652" s="38" t="s">
        <v>15560</v>
      </c>
      <c r="F652" s="27" t="s">
        <v>17</v>
      </c>
      <c r="G652" s="27">
        <v>46081</v>
      </c>
      <c r="H652" s="27">
        <v>46081</v>
      </c>
      <c r="I652" s="238" t="s">
        <v>62</v>
      </c>
      <c r="J652" s="238"/>
      <c r="K652" s="238"/>
      <c r="L652" s="238"/>
      <c r="M652" s="238"/>
      <c r="N652" s="12" t="str">
        <f t="shared" ref="N652:N689" si="53">IF(B652&gt;0,HYPERLINK(CONCATENATE("PDF POUR CONCRETE/",B652,".pdf"),CONCATENATE("Open PDF POUR CONCRETE.",B652)),"")</f>
        <v>Open PDF POUR CONCRETE.POUR CONCRETE 657</v>
      </c>
    </row>
    <row r="653" spans="1:14" ht="34.799999999999997" x14ac:dyDescent="0.3">
      <c r="A653" s="61">
        <f t="shared" si="51"/>
        <v>648</v>
      </c>
      <c r="B653" s="40" t="s">
        <v>15583</v>
      </c>
      <c r="D653" s="41" t="str">
        <f t="shared" si="52"/>
        <v>Open PDF POUR CONCRETE.POUR CONCRETE 658</v>
      </c>
      <c r="E653" s="38" t="s">
        <v>15584</v>
      </c>
      <c r="F653" s="27" t="s">
        <v>17</v>
      </c>
      <c r="G653" s="27">
        <v>46086</v>
      </c>
      <c r="H653" s="27">
        <v>46089</v>
      </c>
      <c r="I653" s="238" t="s">
        <v>26</v>
      </c>
      <c r="J653" s="238"/>
      <c r="K653" s="238"/>
      <c r="L653" s="238"/>
      <c r="M653" s="238"/>
      <c r="N653" s="12" t="str">
        <f t="shared" si="53"/>
        <v>Open PDF POUR CONCRETE.POUR CONCRETE 658</v>
      </c>
    </row>
    <row r="654" spans="1:14" ht="23.4" x14ac:dyDescent="0.3">
      <c r="A654" s="61">
        <f t="shared" si="51"/>
        <v>649</v>
      </c>
      <c r="B654" s="40" t="s">
        <v>15693</v>
      </c>
      <c r="D654" s="41" t="str">
        <f t="shared" si="52"/>
        <v>Open PDF POUR CONCRETE.POUR CONCRETE 659</v>
      </c>
      <c r="E654" s="38" t="s">
        <v>15692</v>
      </c>
      <c r="F654" s="27" t="s">
        <v>17</v>
      </c>
      <c r="G654" s="27">
        <v>46091</v>
      </c>
      <c r="H654" s="27">
        <v>46091</v>
      </c>
      <c r="I654" s="238" t="s">
        <v>62</v>
      </c>
      <c r="J654" s="238"/>
      <c r="K654" s="238"/>
      <c r="L654" s="238"/>
      <c r="M654" s="238"/>
      <c r="N654" s="12" t="str">
        <f t="shared" si="53"/>
        <v>Open PDF POUR CONCRETE.POUR CONCRETE 659</v>
      </c>
    </row>
    <row r="655" spans="1:14" ht="23.4" x14ac:dyDescent="0.3">
      <c r="A655" s="61">
        <f t="shared" si="51"/>
        <v>650</v>
      </c>
      <c r="B655" s="40" t="s">
        <v>15694</v>
      </c>
      <c r="C655" s="41"/>
      <c r="D655" s="41" t="str">
        <f t="shared" si="52"/>
        <v>Open PDF POUR CONCRETE.POUR CONCRETE 660</v>
      </c>
      <c r="E655" s="38" t="s">
        <v>15696</v>
      </c>
      <c r="F655" s="27" t="s">
        <v>17</v>
      </c>
      <c r="G655" s="27">
        <v>46093</v>
      </c>
      <c r="H655" s="27">
        <v>46093</v>
      </c>
      <c r="I655" s="238" t="s">
        <v>26</v>
      </c>
      <c r="J655" s="238"/>
      <c r="K655" s="238"/>
      <c r="L655" s="238"/>
      <c r="M655" s="238"/>
      <c r="N655" s="12" t="str">
        <f t="shared" si="53"/>
        <v>Open PDF POUR CONCRETE.POUR CONCRETE 660</v>
      </c>
    </row>
    <row r="656" spans="1:14" ht="34.799999999999997" x14ac:dyDescent="0.3">
      <c r="A656" s="61">
        <f t="shared" si="51"/>
        <v>651</v>
      </c>
      <c r="B656" s="40" t="s">
        <v>15695</v>
      </c>
      <c r="D656" s="41" t="str">
        <f t="shared" si="52"/>
        <v>Open PDF POUR CONCRETE.POUR CONCRETE 661</v>
      </c>
      <c r="E656" s="38" t="s">
        <v>15697</v>
      </c>
      <c r="F656" s="27" t="s">
        <v>17</v>
      </c>
      <c r="G656" s="27">
        <v>46112</v>
      </c>
      <c r="H656" s="27">
        <v>46112</v>
      </c>
      <c r="I656" s="238" t="s">
        <v>62</v>
      </c>
      <c r="J656" s="238"/>
      <c r="K656" s="238"/>
      <c r="L656" s="238"/>
      <c r="M656" s="238"/>
      <c r="N656" s="12" t="str">
        <f t="shared" si="53"/>
        <v>Open PDF POUR CONCRETE.POUR CONCRETE 661</v>
      </c>
    </row>
    <row r="657" spans="1:14" ht="34.799999999999997" x14ac:dyDescent="0.3">
      <c r="A657" s="61">
        <f t="shared" si="51"/>
        <v>652</v>
      </c>
      <c r="B657" s="40" t="s">
        <v>15765</v>
      </c>
      <c r="D657" s="41" t="str">
        <f t="shared" si="52"/>
        <v>Open PDF POUR CONCRETE.POUR CONCRETE 662</v>
      </c>
      <c r="E657" s="38" t="s">
        <v>15764</v>
      </c>
      <c r="F657" s="27" t="s">
        <v>17</v>
      </c>
      <c r="G657" s="27">
        <v>46116</v>
      </c>
      <c r="H657" s="27">
        <v>46116</v>
      </c>
      <c r="I657" s="238" t="s">
        <v>62</v>
      </c>
      <c r="J657" s="238"/>
      <c r="K657" s="238"/>
      <c r="L657" s="238"/>
      <c r="M657" s="238"/>
      <c r="N657" s="12" t="str">
        <f t="shared" si="53"/>
        <v>Open PDF POUR CONCRETE.POUR CONCRETE 662</v>
      </c>
    </row>
    <row r="658" spans="1:14" ht="34.799999999999997" x14ac:dyDescent="0.3">
      <c r="A658" s="61">
        <f t="shared" si="51"/>
        <v>653</v>
      </c>
      <c r="B658" s="40" t="s">
        <v>15766</v>
      </c>
      <c r="C658" s="41"/>
      <c r="D658" s="41" t="str">
        <f t="shared" si="52"/>
        <v>Open PDF POUR CONCRETE.POUR CONCRETE 663</v>
      </c>
      <c r="E658" s="38" t="s">
        <v>15769</v>
      </c>
      <c r="F658" s="27" t="s">
        <v>17</v>
      </c>
      <c r="G658" s="27">
        <v>46117</v>
      </c>
      <c r="H658" s="27">
        <v>46117</v>
      </c>
      <c r="I658" s="238" t="s">
        <v>62</v>
      </c>
      <c r="J658" s="238"/>
      <c r="K658" s="238"/>
      <c r="L658" s="238"/>
      <c r="M658" s="238"/>
      <c r="N658" s="12" t="str">
        <f t="shared" si="53"/>
        <v>Open PDF POUR CONCRETE.POUR CONCRETE 663</v>
      </c>
    </row>
    <row r="659" spans="1:14" ht="34.799999999999997" x14ac:dyDescent="0.3">
      <c r="A659" s="61">
        <f t="shared" si="51"/>
        <v>654</v>
      </c>
      <c r="B659" s="40" t="s">
        <v>15767</v>
      </c>
      <c r="D659" s="41" t="str">
        <f t="shared" si="52"/>
        <v>Open PDF POUR CONCRETE.POUR CONCRETE 664</v>
      </c>
      <c r="E659" s="38" t="s">
        <v>15770</v>
      </c>
      <c r="F659" s="27" t="s">
        <v>17</v>
      </c>
      <c r="G659" s="27">
        <v>46117</v>
      </c>
      <c r="H659" s="27">
        <v>46117</v>
      </c>
      <c r="I659" s="238" t="s">
        <v>62</v>
      </c>
      <c r="J659" s="238"/>
      <c r="K659" s="238"/>
      <c r="L659" s="238"/>
      <c r="M659" s="238"/>
      <c r="N659" s="12" t="str">
        <f t="shared" si="53"/>
        <v>Open PDF POUR CONCRETE.POUR CONCRETE 664</v>
      </c>
    </row>
    <row r="660" spans="1:14" ht="23.4" x14ac:dyDescent="0.3">
      <c r="A660" s="61">
        <f t="shared" si="51"/>
        <v>655</v>
      </c>
      <c r="B660" s="40" t="s">
        <v>15768</v>
      </c>
      <c r="D660" s="41" t="str">
        <f t="shared" si="52"/>
        <v>Open PDF POUR CONCRETE.POUR CONCRETE 665</v>
      </c>
      <c r="E660" s="38" t="s">
        <v>15771</v>
      </c>
      <c r="F660" s="27" t="s">
        <v>17</v>
      </c>
      <c r="G660" s="27">
        <v>46119</v>
      </c>
      <c r="H660" s="27">
        <v>46119</v>
      </c>
      <c r="I660" s="238" t="s">
        <v>62</v>
      </c>
      <c r="J660" s="238"/>
      <c r="K660" s="238"/>
      <c r="L660" s="238"/>
      <c r="M660" s="238"/>
      <c r="N660" s="12" t="str">
        <f t="shared" si="53"/>
        <v>Open PDF POUR CONCRETE.POUR CONCRETE 665</v>
      </c>
    </row>
    <row r="661" spans="1:14" ht="23.4" x14ac:dyDescent="0.3">
      <c r="A661" s="61">
        <f t="shared" si="51"/>
        <v>656</v>
      </c>
      <c r="B661" s="40" t="s">
        <v>15790</v>
      </c>
      <c r="C661" s="41"/>
      <c r="D661" s="41" t="str">
        <f t="shared" si="52"/>
        <v>Open PDF POUR CONCRETE.POUR CONCRETE 666</v>
      </c>
      <c r="E661" s="38" t="s">
        <v>15792</v>
      </c>
      <c r="F661" s="27" t="s">
        <v>17</v>
      </c>
      <c r="G661" s="27">
        <v>46120</v>
      </c>
      <c r="H661" s="27">
        <v>46120</v>
      </c>
      <c r="I661" s="238" t="s">
        <v>62</v>
      </c>
      <c r="J661" s="238"/>
      <c r="K661" s="238"/>
      <c r="L661" s="238"/>
      <c r="M661" s="238"/>
      <c r="N661" s="12" t="str">
        <f t="shared" si="53"/>
        <v>Open PDF POUR CONCRETE.POUR CONCRETE 666</v>
      </c>
    </row>
    <row r="662" spans="1:14" ht="34.799999999999997" x14ac:dyDescent="0.3">
      <c r="A662" s="61">
        <f t="shared" si="51"/>
        <v>657</v>
      </c>
      <c r="B662" s="40" t="s">
        <v>15791</v>
      </c>
      <c r="D662" s="41" t="str">
        <f t="shared" si="52"/>
        <v>Open PDF POUR CONCRETE.POUR CONCRETE 667</v>
      </c>
      <c r="E662" s="38" t="s">
        <v>15795</v>
      </c>
      <c r="F662" s="27" t="s">
        <v>17</v>
      </c>
      <c r="G662" s="27">
        <v>46120</v>
      </c>
      <c r="H662" s="27">
        <v>46120</v>
      </c>
      <c r="I662" s="238" t="s">
        <v>62</v>
      </c>
      <c r="J662" s="238"/>
      <c r="K662" s="238"/>
      <c r="L662" s="238"/>
      <c r="M662" s="238"/>
      <c r="N662" s="12" t="str">
        <f t="shared" si="53"/>
        <v>Open PDF POUR CONCRETE.POUR CONCRETE 667</v>
      </c>
    </row>
    <row r="663" spans="1:14" ht="23.4" x14ac:dyDescent="0.3">
      <c r="A663" s="61">
        <f t="shared" si="51"/>
        <v>658</v>
      </c>
      <c r="B663" s="40" t="s">
        <v>15793</v>
      </c>
      <c r="D663" s="41" t="str">
        <f t="shared" si="52"/>
        <v>Open PDF POUR CONCRETE.POUR CONCRETE 668</v>
      </c>
      <c r="E663" s="38" t="s">
        <v>15796</v>
      </c>
      <c r="F663" s="27" t="s">
        <v>17</v>
      </c>
      <c r="G663" s="27">
        <v>46124</v>
      </c>
      <c r="H663" s="27">
        <v>46124</v>
      </c>
      <c r="I663" s="238" t="s">
        <v>62</v>
      </c>
      <c r="J663" s="238"/>
      <c r="K663" s="238"/>
      <c r="L663" s="238"/>
      <c r="M663" s="238"/>
      <c r="N663" s="12" t="str">
        <f t="shared" si="53"/>
        <v>Open PDF POUR CONCRETE.POUR CONCRETE 668</v>
      </c>
    </row>
    <row r="664" spans="1:14" ht="34.799999999999997" x14ac:dyDescent="0.3">
      <c r="A664" s="61">
        <f t="shared" si="51"/>
        <v>659</v>
      </c>
      <c r="B664" s="40" t="s">
        <v>15794</v>
      </c>
      <c r="C664" s="41"/>
      <c r="D664" s="41" t="str">
        <f t="shared" si="52"/>
        <v>Open PDF POUR CONCRETE.POUR CONCRETE 669</v>
      </c>
      <c r="E664" s="38" t="s">
        <v>15797</v>
      </c>
      <c r="F664" s="27" t="s">
        <v>17</v>
      </c>
      <c r="G664" s="27">
        <v>46125</v>
      </c>
      <c r="H664" s="27">
        <v>46125</v>
      </c>
      <c r="I664" s="238" t="s">
        <v>62</v>
      </c>
      <c r="J664" s="238"/>
      <c r="K664" s="238"/>
      <c r="L664" s="238"/>
      <c r="M664" s="238"/>
      <c r="N664" s="12" t="str">
        <f t="shared" si="53"/>
        <v>Open PDF POUR CONCRETE.POUR CONCRETE 669</v>
      </c>
    </row>
    <row r="665" spans="1:14" ht="52.2" x14ac:dyDescent="0.3">
      <c r="A665" s="61">
        <f t="shared" si="51"/>
        <v>660</v>
      </c>
      <c r="B665" s="40" t="s">
        <v>15843</v>
      </c>
      <c r="D665" s="41" t="str">
        <f t="shared" si="52"/>
        <v>Open PDF POUR CONCRETE.POUR CONCRETE 670</v>
      </c>
      <c r="E665" s="38" t="s">
        <v>15844</v>
      </c>
      <c r="F665" s="27" t="s">
        <v>17</v>
      </c>
      <c r="G665" s="27">
        <v>46126</v>
      </c>
      <c r="H665" s="27">
        <v>46132</v>
      </c>
      <c r="I665" s="238" t="s">
        <v>62</v>
      </c>
      <c r="J665" s="238"/>
      <c r="K665" s="238"/>
      <c r="L665" s="238"/>
      <c r="M665" s="238"/>
      <c r="N665" s="12" t="str">
        <f t="shared" si="53"/>
        <v>Open PDF POUR CONCRETE.POUR CONCRETE 670</v>
      </c>
    </row>
    <row r="666" spans="1:14" ht="23.4" x14ac:dyDescent="0.3">
      <c r="A666" s="61">
        <f t="shared" si="51"/>
        <v>661</v>
      </c>
      <c r="B666" s="40" t="s">
        <v>15924</v>
      </c>
      <c r="D666" s="41" t="str">
        <f t="shared" si="52"/>
        <v>Open PDF POUR CONCRETE.POUR CONCRETE 671</v>
      </c>
      <c r="E666" s="38" t="s">
        <v>15927</v>
      </c>
      <c r="F666" s="27" t="s">
        <v>17</v>
      </c>
      <c r="G666" s="27">
        <v>46132</v>
      </c>
      <c r="H666" s="27">
        <v>46132</v>
      </c>
      <c r="I666" s="238" t="s">
        <v>26</v>
      </c>
      <c r="J666" s="238"/>
      <c r="K666" s="238"/>
      <c r="L666" s="238"/>
      <c r="M666" s="238"/>
      <c r="N666" s="12" t="str">
        <f t="shared" si="53"/>
        <v>Open PDF POUR CONCRETE.POUR CONCRETE 671</v>
      </c>
    </row>
    <row r="667" spans="1:14" ht="23.4" x14ac:dyDescent="0.3">
      <c r="A667" s="61">
        <f t="shared" si="51"/>
        <v>662</v>
      </c>
      <c r="B667" s="40" t="s">
        <v>15925</v>
      </c>
      <c r="D667" s="41" t="str">
        <f t="shared" si="52"/>
        <v>Open PDF POUR CONCRETE.POUR CONCRETE 672</v>
      </c>
      <c r="E667" s="38" t="s">
        <v>15928</v>
      </c>
      <c r="F667" s="27" t="s">
        <v>17</v>
      </c>
      <c r="G667" s="27">
        <v>46132</v>
      </c>
      <c r="H667" s="27">
        <v>46132</v>
      </c>
      <c r="I667" s="238" t="s">
        <v>93</v>
      </c>
      <c r="J667" s="238"/>
      <c r="K667" s="238"/>
      <c r="L667" s="238"/>
      <c r="M667" s="238"/>
      <c r="N667" s="12" t="str">
        <f t="shared" si="53"/>
        <v>Open PDF POUR CONCRETE.POUR CONCRETE 672</v>
      </c>
    </row>
    <row r="668" spans="1:14" ht="34.799999999999997" x14ac:dyDescent="0.3">
      <c r="A668" s="61">
        <f t="shared" si="51"/>
        <v>663</v>
      </c>
      <c r="B668" s="40" t="s">
        <v>15926</v>
      </c>
      <c r="D668" s="41" t="str">
        <f t="shared" si="52"/>
        <v>Open PDF POUR CONCRETE.POUR CONCRETE 673</v>
      </c>
      <c r="E668" s="38" t="s">
        <v>15929</v>
      </c>
      <c r="F668" s="27" t="s">
        <v>17</v>
      </c>
      <c r="G668" s="27">
        <v>46133</v>
      </c>
      <c r="H668" s="27">
        <v>46133</v>
      </c>
      <c r="I668" s="238" t="s">
        <v>26</v>
      </c>
      <c r="J668" s="238"/>
      <c r="K668" s="238"/>
      <c r="L668" s="238"/>
      <c r="M668" s="238"/>
      <c r="N668" s="12" t="str">
        <f t="shared" si="53"/>
        <v>Open PDF POUR CONCRETE.POUR CONCRETE 673</v>
      </c>
    </row>
    <row r="669" spans="1:14" ht="23.4" x14ac:dyDescent="0.3">
      <c r="A669" s="61">
        <f t="shared" si="51"/>
        <v>664</v>
      </c>
      <c r="B669" s="40" t="s">
        <v>15944</v>
      </c>
      <c r="D669" s="41" t="str">
        <f t="shared" si="52"/>
        <v>Open PDF POUR CONCRETE.POUR CONCRETE 674</v>
      </c>
      <c r="E669" s="38" t="s">
        <v>15947</v>
      </c>
      <c r="F669" s="27" t="s">
        <v>17</v>
      </c>
      <c r="G669" s="27">
        <v>46134</v>
      </c>
      <c r="H669" s="27">
        <v>46135</v>
      </c>
      <c r="I669" s="238" t="s">
        <v>62</v>
      </c>
      <c r="J669" s="238"/>
      <c r="K669" s="238"/>
      <c r="L669" s="238"/>
      <c r="M669" s="238"/>
      <c r="N669" s="12" t="str">
        <f t="shared" si="53"/>
        <v>Open PDF POUR CONCRETE.POUR CONCRETE 674</v>
      </c>
    </row>
    <row r="670" spans="1:14" ht="34.799999999999997" x14ac:dyDescent="0.3">
      <c r="A670" s="61">
        <f t="shared" si="51"/>
        <v>665</v>
      </c>
      <c r="B670" s="40" t="s">
        <v>15945</v>
      </c>
      <c r="D670" s="41" t="str">
        <f t="shared" si="52"/>
        <v>Open PDF POUR CONCRETE.POUR CONCRETE 675</v>
      </c>
      <c r="E670" s="38" t="s">
        <v>15948</v>
      </c>
      <c r="F670" s="27" t="s">
        <v>17</v>
      </c>
      <c r="G670" s="27">
        <v>46134</v>
      </c>
      <c r="H670" s="27">
        <v>46134</v>
      </c>
      <c r="I670" s="238" t="s">
        <v>26</v>
      </c>
      <c r="J670" s="238"/>
      <c r="K670" s="238"/>
      <c r="L670" s="238"/>
      <c r="M670" s="238"/>
      <c r="N670" s="12" t="str">
        <f t="shared" si="53"/>
        <v>Open PDF POUR CONCRETE.POUR CONCRETE 675</v>
      </c>
    </row>
    <row r="671" spans="1:14" ht="23.4" x14ac:dyDescent="0.3">
      <c r="A671" s="61">
        <f t="shared" si="51"/>
        <v>666</v>
      </c>
      <c r="B671" s="40" t="s">
        <v>15946</v>
      </c>
      <c r="D671" s="41" t="str">
        <f t="shared" si="52"/>
        <v>Open PDF POUR CONCRETE.POUR CONCRETE 676</v>
      </c>
      <c r="E671" s="38" t="s">
        <v>15949</v>
      </c>
      <c r="F671" s="27" t="s">
        <v>17</v>
      </c>
      <c r="G671" s="27">
        <v>46135</v>
      </c>
      <c r="H671" s="27"/>
      <c r="I671" s="238" t="s">
        <v>83</v>
      </c>
      <c r="J671" s="238"/>
      <c r="K671" s="238"/>
      <c r="L671" s="238"/>
      <c r="M671" s="238"/>
      <c r="N671" s="12" t="str">
        <f t="shared" si="53"/>
        <v>Open PDF POUR CONCRETE.POUR CONCRETE 676</v>
      </c>
    </row>
    <row r="672" spans="1:14" ht="23.4" x14ac:dyDescent="0.3">
      <c r="A672" s="61">
        <f t="shared" si="51"/>
        <v>667</v>
      </c>
      <c r="B672" s="40" t="s">
        <v>15953</v>
      </c>
      <c r="D672" s="41" t="str">
        <f t="shared" si="52"/>
        <v>Open PDF POUR CONCRETE.POUR CONCRETE 677</v>
      </c>
      <c r="E672" s="38" t="s">
        <v>15954</v>
      </c>
      <c r="F672" s="27" t="s">
        <v>17</v>
      </c>
      <c r="G672" s="27">
        <v>46135</v>
      </c>
      <c r="H672" s="27">
        <v>46135</v>
      </c>
      <c r="I672" s="238" t="s">
        <v>62</v>
      </c>
      <c r="J672" s="238"/>
      <c r="K672" s="238"/>
      <c r="L672" s="238"/>
      <c r="M672" s="238"/>
      <c r="N672" s="12" t="str">
        <f t="shared" si="53"/>
        <v>Open PDF POUR CONCRETE.POUR CONCRETE 677</v>
      </c>
    </row>
    <row r="673" spans="1:14" ht="34.799999999999997" x14ac:dyDescent="0.3">
      <c r="A673" s="61">
        <f t="shared" si="51"/>
        <v>668</v>
      </c>
      <c r="B673" s="40" t="s">
        <v>15978</v>
      </c>
      <c r="D673" s="41" t="str">
        <f t="shared" si="52"/>
        <v>Open PDF POUR CONCRETE.POUR CONCRETE 678</v>
      </c>
      <c r="E673" s="38" t="s">
        <v>15980</v>
      </c>
      <c r="F673" s="27" t="s">
        <v>17</v>
      </c>
      <c r="G673" s="27">
        <v>46135</v>
      </c>
      <c r="H673" s="27">
        <v>46135</v>
      </c>
      <c r="I673" s="238" t="s">
        <v>62</v>
      </c>
      <c r="J673" s="238"/>
      <c r="K673" s="238"/>
      <c r="L673" s="238"/>
      <c r="M673" s="238"/>
      <c r="N673" s="12" t="str">
        <f t="shared" si="53"/>
        <v>Open PDF POUR CONCRETE.POUR CONCRETE 678</v>
      </c>
    </row>
    <row r="674" spans="1:14" ht="23.4" x14ac:dyDescent="0.3">
      <c r="A674" s="61">
        <f t="shared" si="51"/>
        <v>669</v>
      </c>
      <c r="B674" s="40" t="s">
        <v>15979</v>
      </c>
      <c r="D674" s="41" t="str">
        <f t="shared" si="52"/>
        <v>Open PDF POUR CONCRETE.POUR CONCRETE 679</v>
      </c>
      <c r="E674" s="38" t="s">
        <v>15981</v>
      </c>
      <c r="F674" s="27" t="s">
        <v>17</v>
      </c>
      <c r="G674" s="27">
        <v>46136</v>
      </c>
      <c r="H674" s="27">
        <v>46136</v>
      </c>
      <c r="I674" s="238" t="s">
        <v>62</v>
      </c>
      <c r="J674" s="238"/>
      <c r="K674" s="238"/>
      <c r="L674" s="238"/>
      <c r="M674" s="238"/>
      <c r="N674" s="12" t="str">
        <f t="shared" si="53"/>
        <v>Open PDF POUR CONCRETE.POUR CONCRETE 679</v>
      </c>
    </row>
    <row r="675" spans="1:14" ht="34.799999999999997" x14ac:dyDescent="0.3">
      <c r="A675" s="61">
        <f t="shared" si="51"/>
        <v>670</v>
      </c>
      <c r="B675" s="40" t="s">
        <v>15983</v>
      </c>
      <c r="D675" s="41" t="str">
        <f t="shared" si="52"/>
        <v>Open PDF POUR CONCRETE.POUR CONCRETE 680</v>
      </c>
      <c r="E675" s="38" t="s">
        <v>15982</v>
      </c>
      <c r="F675" s="27" t="s">
        <v>17</v>
      </c>
      <c r="G675" s="27">
        <v>46137</v>
      </c>
      <c r="H675" s="27">
        <v>46137</v>
      </c>
      <c r="I675" s="238" t="s">
        <v>62</v>
      </c>
      <c r="J675" s="238"/>
      <c r="K675" s="238"/>
      <c r="L675" s="238"/>
      <c r="M675" s="238"/>
      <c r="N675" s="12" t="str">
        <f t="shared" si="53"/>
        <v>Open PDF POUR CONCRETE.POUR CONCRETE 680</v>
      </c>
    </row>
    <row r="676" spans="1:14" ht="34.799999999999997" x14ac:dyDescent="0.3">
      <c r="A676" s="61">
        <f t="shared" si="51"/>
        <v>671</v>
      </c>
      <c r="B676" s="40" t="s">
        <v>15984</v>
      </c>
      <c r="D676" s="41" t="str">
        <f t="shared" si="52"/>
        <v>Open PDF POUR CONCRETE.POUR CONCRETE 681</v>
      </c>
      <c r="E676" s="38" t="s">
        <v>15989</v>
      </c>
      <c r="F676" s="27" t="s">
        <v>17</v>
      </c>
      <c r="G676" s="27">
        <v>46138</v>
      </c>
      <c r="H676" s="27"/>
      <c r="I676" s="238" t="s">
        <v>83</v>
      </c>
      <c r="J676" s="238"/>
      <c r="K676" s="238"/>
      <c r="L676" s="238"/>
      <c r="M676" s="238"/>
      <c r="N676" s="12" t="str">
        <f t="shared" si="53"/>
        <v>Open PDF POUR CONCRETE.POUR CONCRETE 681</v>
      </c>
    </row>
    <row r="677" spans="1:14" ht="52.2" x14ac:dyDescent="0.3">
      <c r="A677" s="61">
        <f t="shared" si="51"/>
        <v>672</v>
      </c>
      <c r="B677" s="40" t="s">
        <v>15985</v>
      </c>
      <c r="D677" s="41" t="str">
        <f t="shared" si="52"/>
        <v>Open PDF POUR CONCRETE.POUR CONCRETE 682</v>
      </c>
      <c r="E677" s="38" t="s">
        <v>15990</v>
      </c>
      <c r="F677" s="27" t="s">
        <v>17</v>
      </c>
      <c r="G677" s="27">
        <v>46138</v>
      </c>
      <c r="H677" s="27">
        <v>46138</v>
      </c>
      <c r="I677" s="238" t="s">
        <v>26</v>
      </c>
      <c r="J677" s="238"/>
      <c r="K677" s="238"/>
      <c r="L677" s="238"/>
      <c r="M677" s="238"/>
      <c r="N677" s="12" t="str">
        <f t="shared" si="53"/>
        <v>Open PDF POUR CONCRETE.POUR CONCRETE 682</v>
      </c>
    </row>
    <row r="678" spans="1:14" ht="34.799999999999997" x14ac:dyDescent="0.3">
      <c r="A678" s="61">
        <f t="shared" si="51"/>
        <v>673</v>
      </c>
      <c r="B678" s="40" t="s">
        <v>15986</v>
      </c>
      <c r="D678" s="41" t="str">
        <f t="shared" si="52"/>
        <v>Open PDF POUR CONCRETE.POUR CONCRETE 683</v>
      </c>
      <c r="E678" s="38" t="s">
        <v>15991</v>
      </c>
      <c r="F678" s="27" t="s">
        <v>17</v>
      </c>
      <c r="G678" s="27">
        <v>46139</v>
      </c>
      <c r="H678" s="27"/>
      <c r="I678" s="238" t="s">
        <v>83</v>
      </c>
      <c r="J678" s="238"/>
      <c r="K678" s="238"/>
      <c r="L678" s="238"/>
      <c r="M678" s="238"/>
      <c r="N678" s="12" t="str">
        <f t="shared" si="53"/>
        <v>Open PDF POUR CONCRETE.POUR CONCRETE 683</v>
      </c>
    </row>
    <row r="679" spans="1:14" ht="34.799999999999997" x14ac:dyDescent="0.3">
      <c r="A679" s="61">
        <f t="shared" si="51"/>
        <v>674</v>
      </c>
      <c r="B679" s="40" t="s">
        <v>15987</v>
      </c>
      <c r="D679" s="41" t="str">
        <f t="shared" si="52"/>
        <v>Open PDF POUR CONCRETE.POUR CONCRETE 684</v>
      </c>
      <c r="E679" s="38" t="s">
        <v>15992</v>
      </c>
      <c r="F679" s="27" t="s">
        <v>17</v>
      </c>
      <c r="G679" s="27">
        <v>46140</v>
      </c>
      <c r="H679" s="27">
        <v>46140</v>
      </c>
      <c r="I679" s="238" t="s">
        <v>62</v>
      </c>
      <c r="J679" s="238"/>
      <c r="K679" s="238"/>
      <c r="L679" s="238"/>
      <c r="M679" s="238"/>
      <c r="N679" s="12" t="str">
        <f t="shared" si="53"/>
        <v>Open PDF POUR CONCRETE.POUR CONCRETE 684</v>
      </c>
    </row>
    <row r="680" spans="1:14" ht="34.799999999999997" x14ac:dyDescent="0.3">
      <c r="A680" s="61">
        <f t="shared" si="51"/>
        <v>675</v>
      </c>
      <c r="B680" s="40" t="s">
        <v>15988</v>
      </c>
      <c r="D680" s="41" t="str">
        <f t="shared" si="52"/>
        <v>Open PDF POUR CONCRETE.POUR CONCRETE 685</v>
      </c>
      <c r="E680" s="38" t="s">
        <v>15993</v>
      </c>
      <c r="F680" s="27" t="s">
        <v>17</v>
      </c>
      <c r="G680" s="27">
        <v>46141</v>
      </c>
      <c r="H680" s="27">
        <v>46141</v>
      </c>
      <c r="I680" s="238" t="s">
        <v>62</v>
      </c>
      <c r="J680" s="238"/>
      <c r="K680" s="238"/>
      <c r="L680" s="238"/>
      <c r="M680" s="238"/>
      <c r="N680" s="12" t="str">
        <f t="shared" si="53"/>
        <v>Open PDF POUR CONCRETE.POUR CONCRETE 685</v>
      </c>
    </row>
    <row r="681" spans="1:14" ht="23.4" x14ac:dyDescent="0.3">
      <c r="A681" s="61">
        <f t="shared" si="51"/>
        <v>676</v>
      </c>
      <c r="B681" s="40" t="s">
        <v>16200</v>
      </c>
      <c r="D681" s="41" t="str">
        <f t="shared" si="52"/>
        <v>Open PDF POUR CONCRETE.POUR CONCRETE 686</v>
      </c>
      <c r="E681" s="38" t="s">
        <v>16203</v>
      </c>
      <c r="F681" s="27" t="s">
        <v>17</v>
      </c>
      <c r="G681" s="27">
        <v>46142</v>
      </c>
      <c r="H681" s="27">
        <v>46142</v>
      </c>
      <c r="I681" s="238" t="s">
        <v>62</v>
      </c>
      <c r="J681" s="238"/>
      <c r="K681" s="238"/>
      <c r="L681" s="238"/>
      <c r="M681" s="238"/>
      <c r="N681" s="12" t="str">
        <f t="shared" si="53"/>
        <v>Open PDF POUR CONCRETE.POUR CONCRETE 686</v>
      </c>
    </row>
    <row r="682" spans="1:14" ht="23.4" x14ac:dyDescent="0.3">
      <c r="A682" s="61">
        <f t="shared" si="51"/>
        <v>677</v>
      </c>
      <c r="B682" s="40" t="s">
        <v>16201</v>
      </c>
      <c r="D682" s="41" t="str">
        <f t="shared" si="52"/>
        <v>Open PDF POUR CONCRETE.POUR CONCRETE 687</v>
      </c>
      <c r="E682" s="38" t="s">
        <v>16204</v>
      </c>
      <c r="F682" s="27" t="s">
        <v>17</v>
      </c>
      <c r="G682" s="27">
        <v>46142</v>
      </c>
      <c r="H682" s="27">
        <f>$G$682</f>
        <v>46142</v>
      </c>
      <c r="I682" s="238" t="s">
        <v>26</v>
      </c>
      <c r="J682" s="238"/>
      <c r="K682" s="238"/>
      <c r="L682" s="238"/>
      <c r="M682" s="238"/>
      <c r="N682" s="12" t="str">
        <f t="shared" si="53"/>
        <v>Open PDF POUR CONCRETE.POUR CONCRETE 687</v>
      </c>
    </row>
    <row r="683" spans="1:14" ht="23.4" x14ac:dyDescent="0.3">
      <c r="A683" s="61">
        <f t="shared" si="51"/>
        <v>678</v>
      </c>
      <c r="B683" s="40" t="s">
        <v>16202</v>
      </c>
      <c r="D683" s="41" t="str">
        <f t="shared" si="52"/>
        <v>Open PDF POUR CONCRETE.POUR CONCRETE 688</v>
      </c>
      <c r="E683" s="38" t="s">
        <v>16205</v>
      </c>
      <c r="F683" s="27" t="s">
        <v>17</v>
      </c>
      <c r="G683" s="27">
        <v>46144</v>
      </c>
      <c r="H683" s="27">
        <v>46144</v>
      </c>
      <c r="I683" s="238" t="s">
        <v>26</v>
      </c>
      <c r="J683" s="238"/>
      <c r="K683" s="238"/>
      <c r="L683" s="238"/>
      <c r="M683" s="238"/>
      <c r="N683" s="12" t="str">
        <f t="shared" si="53"/>
        <v>Open PDF POUR CONCRETE.POUR CONCRETE 688</v>
      </c>
    </row>
    <row r="684" spans="1:14" ht="23.4" x14ac:dyDescent="0.3">
      <c r="A684" s="61">
        <f t="shared" si="51"/>
        <v>679</v>
      </c>
      <c r="B684" s="40" t="s">
        <v>16216</v>
      </c>
      <c r="D684" s="41" t="str">
        <f t="shared" si="52"/>
        <v>Open PDF POUR CONCRETE.POUR CONCRETE 689</v>
      </c>
      <c r="E684" s="38" t="s">
        <v>16218</v>
      </c>
      <c r="F684" s="27" t="s">
        <v>17</v>
      </c>
      <c r="G684" s="27">
        <v>46147</v>
      </c>
      <c r="H684" s="27">
        <v>46148</v>
      </c>
      <c r="I684" s="238" t="s">
        <v>62</v>
      </c>
      <c r="J684" s="238"/>
      <c r="K684" s="238"/>
      <c r="L684" s="238"/>
      <c r="M684" s="238"/>
      <c r="N684" s="12" t="str">
        <f t="shared" si="53"/>
        <v>Open PDF POUR CONCRETE.POUR CONCRETE 689</v>
      </c>
    </row>
    <row r="685" spans="1:14" ht="23.4" x14ac:dyDescent="0.3">
      <c r="A685" s="61">
        <f t="shared" si="51"/>
        <v>680</v>
      </c>
      <c r="B685" s="40" t="s">
        <v>16217</v>
      </c>
      <c r="D685" s="41" t="str">
        <f t="shared" si="52"/>
        <v>Open PDF POUR CONCRETE.POUR CONCRETE 690</v>
      </c>
      <c r="E685" s="38" t="s">
        <v>16219</v>
      </c>
      <c r="F685" s="27" t="s">
        <v>17</v>
      </c>
      <c r="G685" s="27">
        <v>46151</v>
      </c>
      <c r="H685" s="27">
        <v>46152</v>
      </c>
      <c r="I685" s="238" t="s">
        <v>62</v>
      </c>
      <c r="J685" s="238"/>
      <c r="K685" s="238"/>
      <c r="L685" s="238"/>
      <c r="M685" s="238"/>
      <c r="N685" s="12" t="str">
        <f t="shared" si="53"/>
        <v>Open PDF POUR CONCRETE.POUR CONCRETE 690</v>
      </c>
    </row>
    <row r="686" spans="1:14" ht="23.4" x14ac:dyDescent="0.3">
      <c r="A686" s="61">
        <f t="shared" si="51"/>
        <v>681</v>
      </c>
      <c r="B686" s="40" t="s">
        <v>16273</v>
      </c>
      <c r="D686" s="41" t="str">
        <f t="shared" si="52"/>
        <v>Open PDF POUR CONCRETE.POUR CONCRETE 691</v>
      </c>
      <c r="E686" s="38" t="s">
        <v>16431</v>
      </c>
      <c r="F686" s="27" t="s">
        <v>17</v>
      </c>
      <c r="G686" s="27">
        <v>46153</v>
      </c>
      <c r="H686" s="27">
        <v>46154</v>
      </c>
      <c r="I686" s="238" t="s">
        <v>62</v>
      </c>
      <c r="J686" s="238"/>
      <c r="K686" s="238"/>
      <c r="L686" s="238"/>
      <c r="M686" s="238"/>
      <c r="N686" s="12" t="str">
        <f t="shared" si="53"/>
        <v>Open PDF POUR CONCRETE.POUR CONCRETE 691</v>
      </c>
    </row>
    <row r="687" spans="1:14" ht="28.5" customHeight="1" x14ac:dyDescent="0.3">
      <c r="A687" s="61">
        <f t="shared" si="51"/>
        <v>682</v>
      </c>
      <c r="B687" s="40" t="s">
        <v>16427</v>
      </c>
      <c r="D687" s="41" t="str">
        <f t="shared" si="52"/>
        <v>Open PDF POUR CONCRETE.POUR CONCRETE 692</v>
      </c>
      <c r="E687" s="38" t="s">
        <v>16432</v>
      </c>
      <c r="F687" s="27" t="s">
        <v>17</v>
      </c>
      <c r="G687" s="27">
        <v>46158</v>
      </c>
      <c r="H687" s="27">
        <v>46160</v>
      </c>
      <c r="I687" s="238" t="s">
        <v>62</v>
      </c>
      <c r="J687" s="238"/>
      <c r="K687" s="238"/>
      <c r="L687" s="238"/>
      <c r="M687" s="238"/>
      <c r="N687" s="12" t="str">
        <f t="shared" si="53"/>
        <v>Open PDF POUR CONCRETE.POUR CONCRETE 692</v>
      </c>
    </row>
    <row r="688" spans="1:14" ht="23.4" x14ac:dyDescent="0.3">
      <c r="A688" s="61">
        <f t="shared" si="51"/>
        <v>683</v>
      </c>
      <c r="B688" s="40" t="s">
        <v>16428</v>
      </c>
      <c r="D688" s="41" t="str">
        <f t="shared" si="52"/>
        <v>Open PDF POUR CONCRETE.POUR CONCRETE 693</v>
      </c>
      <c r="E688" s="38" t="s">
        <v>16433</v>
      </c>
      <c r="F688" s="27" t="s">
        <v>17</v>
      </c>
      <c r="G688" s="27">
        <v>46160</v>
      </c>
      <c r="H688" s="27">
        <v>46156</v>
      </c>
      <c r="I688" s="238" t="s">
        <v>62</v>
      </c>
      <c r="J688" s="238"/>
      <c r="K688" s="238"/>
      <c r="L688" s="238"/>
      <c r="M688" s="238"/>
      <c r="N688" s="12" t="str">
        <f t="shared" si="53"/>
        <v>Open PDF POUR CONCRETE.POUR CONCRETE 693</v>
      </c>
    </row>
    <row r="689" spans="1:14" ht="34.799999999999997" x14ac:dyDescent="0.3">
      <c r="A689" s="61">
        <f t="shared" si="51"/>
        <v>684</v>
      </c>
      <c r="B689" s="40" t="s">
        <v>16429</v>
      </c>
      <c r="D689" s="41" t="str">
        <f t="shared" si="52"/>
        <v>Open PDF POUR CONCRETE.POUR CONCRETE 694</v>
      </c>
      <c r="E689" s="38" t="s">
        <v>16434</v>
      </c>
      <c r="F689" s="27" t="s">
        <v>17</v>
      </c>
      <c r="G689" s="27">
        <v>46160</v>
      </c>
      <c r="H689" s="27">
        <v>46156</v>
      </c>
      <c r="I689" s="238" t="s">
        <v>26</v>
      </c>
      <c r="J689" s="238"/>
      <c r="K689" s="238"/>
      <c r="L689" s="238"/>
      <c r="M689" s="238"/>
      <c r="N689" s="12" t="str">
        <f t="shared" si="53"/>
        <v>Open PDF POUR CONCRETE.POUR CONCRETE 694</v>
      </c>
    </row>
    <row r="690" spans="1:14" ht="52.2" x14ac:dyDescent="0.3">
      <c r="A690" s="61">
        <f t="shared" si="51"/>
        <v>685</v>
      </c>
      <c r="B690" s="40" t="s">
        <v>16430</v>
      </c>
      <c r="D690" s="41" t="str">
        <f t="shared" si="52"/>
        <v>Open PDF POUR CONCRETE.POUR CONCRETE 695</v>
      </c>
      <c r="E690" s="38" t="s">
        <v>16435</v>
      </c>
      <c r="F690" s="27" t="s">
        <v>17</v>
      </c>
      <c r="G690" s="27">
        <v>46163</v>
      </c>
      <c r="H690" s="27">
        <v>46166</v>
      </c>
      <c r="I690" s="238" t="s">
        <v>62</v>
      </c>
      <c r="J690" s="238"/>
      <c r="K690" s="238"/>
      <c r="L690" s="238"/>
      <c r="M690" s="238"/>
      <c r="N690" s="12" t="str">
        <f>IF(B690&gt;0,HYPERLINK(CONCATENATE("PDF POUR CONCRETE/",B690,".pdf"),CONCATENATE("Open PDF POUR CONCRETE.",B690)),"")</f>
        <v>Open PDF POUR CONCRETE.POUR CONCRETE 695</v>
      </c>
    </row>
    <row r="691" spans="1:14" ht="34.799999999999997" x14ac:dyDescent="0.3">
      <c r="A691" s="61">
        <f t="shared" si="51"/>
        <v>686</v>
      </c>
      <c r="B691" s="40" t="s">
        <v>16574</v>
      </c>
      <c r="D691" s="41" t="str">
        <f t="shared" si="52"/>
        <v>Open PDF POUR CONCRETE.POUR CONCRETE 696</v>
      </c>
      <c r="E691" s="38" t="s">
        <v>16575</v>
      </c>
      <c r="F691" s="27" t="s">
        <v>17</v>
      </c>
      <c r="G691" s="27">
        <v>46188</v>
      </c>
      <c r="H691" s="27"/>
      <c r="I691" s="238" t="s">
        <v>83</v>
      </c>
      <c r="J691" s="238"/>
      <c r="K691" s="238"/>
      <c r="L691" s="238"/>
      <c r="M691" s="238"/>
      <c r="N691" s="12" t="str">
        <f t="shared" ref="N691:N702" si="54">IF(B691&gt;0,HYPERLINK(CONCATENATE("PDF POUR CONCRETE/",B691,".pdf"),CONCATENATE("Open PDF POUR CONCRETE.",B691)),"")</f>
        <v>Open PDF POUR CONCRETE.POUR CONCRETE 696</v>
      </c>
    </row>
    <row r="692" spans="1:14" ht="23.4" x14ac:dyDescent="0.3">
      <c r="A692" s="61">
        <f t="shared" si="51"/>
        <v>687</v>
      </c>
      <c r="B692" s="40" t="s">
        <v>16706</v>
      </c>
      <c r="D692" s="41" t="str">
        <f t="shared" si="52"/>
        <v>Open PDF POUR CONCRETE.POUR CONCRETE 697</v>
      </c>
      <c r="E692" s="38" t="s">
        <v>16709</v>
      </c>
      <c r="F692" s="27" t="s">
        <v>17</v>
      </c>
      <c r="G692" s="27">
        <v>46191</v>
      </c>
      <c r="H692" s="27">
        <v>46191</v>
      </c>
      <c r="I692" s="238" t="s">
        <v>26</v>
      </c>
      <c r="J692" s="238"/>
      <c r="K692" s="238"/>
      <c r="L692" s="238"/>
      <c r="M692" s="238"/>
      <c r="N692" s="12" t="str">
        <f t="shared" si="54"/>
        <v>Open PDF POUR CONCRETE.POUR CONCRETE 697</v>
      </c>
    </row>
    <row r="693" spans="1:14" ht="23.4" x14ac:dyDescent="0.3">
      <c r="A693" s="61">
        <f t="shared" si="51"/>
        <v>688</v>
      </c>
      <c r="B693" s="40" t="s">
        <v>16707</v>
      </c>
      <c r="D693" s="41" t="str">
        <f t="shared" si="52"/>
        <v>Open PDF POUR CONCRETE.POUR CONCRETE 698</v>
      </c>
      <c r="E693" s="38" t="s">
        <v>16710</v>
      </c>
      <c r="F693" s="27" t="s">
        <v>17</v>
      </c>
      <c r="G693" s="27">
        <v>46192</v>
      </c>
      <c r="H693" s="27"/>
      <c r="I693" s="238" t="s">
        <v>83</v>
      </c>
      <c r="J693" s="238"/>
      <c r="K693" s="238"/>
      <c r="L693" s="238"/>
      <c r="M693" s="238"/>
      <c r="N693" s="12" t="str">
        <f t="shared" si="54"/>
        <v>Open PDF POUR CONCRETE.POUR CONCRETE 698</v>
      </c>
    </row>
    <row r="694" spans="1:14" ht="23.4" x14ac:dyDescent="0.3">
      <c r="A694" s="61">
        <f t="shared" si="51"/>
        <v>689</v>
      </c>
      <c r="B694" s="40" t="s">
        <v>16708</v>
      </c>
      <c r="D694" s="41" t="str">
        <f t="shared" si="52"/>
        <v>Open PDF POUR CONCRETE.POUR CONCRETE 699</v>
      </c>
      <c r="E694" s="38" t="s">
        <v>16711</v>
      </c>
      <c r="F694" s="27" t="s">
        <v>17</v>
      </c>
      <c r="G694" s="27">
        <v>46191</v>
      </c>
      <c r="H694" s="27">
        <v>46191</v>
      </c>
      <c r="I694" s="238" t="s">
        <v>62</v>
      </c>
      <c r="J694" s="238"/>
      <c r="K694" s="238"/>
      <c r="L694" s="238"/>
      <c r="M694" s="238"/>
      <c r="N694" s="12" t="str">
        <f t="shared" si="54"/>
        <v>Open PDF POUR CONCRETE.POUR CONCRETE 699</v>
      </c>
    </row>
    <row r="695" spans="1:14" ht="23.4" x14ac:dyDescent="0.3">
      <c r="A695" s="61">
        <f t="shared" si="51"/>
        <v>690</v>
      </c>
      <c r="B695" s="40" t="s">
        <v>16730</v>
      </c>
      <c r="D695" s="41" t="str">
        <f t="shared" si="52"/>
        <v>Open PDF POUR CONCRETE.POUR CONCRETE 700</v>
      </c>
      <c r="E695" s="38" t="s">
        <v>16731</v>
      </c>
      <c r="F695" s="27" t="s">
        <v>17</v>
      </c>
      <c r="G695" s="27">
        <v>46197</v>
      </c>
      <c r="H695" s="27"/>
      <c r="I695" s="238" t="s">
        <v>83</v>
      </c>
      <c r="J695" s="238"/>
      <c r="K695" s="238"/>
      <c r="L695" s="238"/>
      <c r="M695" s="238"/>
      <c r="N695" s="12" t="str">
        <f t="shared" si="54"/>
        <v>Open PDF POUR CONCRETE.POUR CONCRETE 700</v>
      </c>
    </row>
    <row r="696" spans="1:14" ht="23.4" x14ac:dyDescent="0.3">
      <c r="A696" s="61">
        <f t="shared" si="51"/>
        <v>691</v>
      </c>
      <c r="B696" s="40"/>
      <c r="D696" s="41"/>
      <c r="E696" s="38"/>
      <c r="F696" s="27"/>
      <c r="G696" s="27"/>
      <c r="H696" s="27"/>
      <c r="I696" s="238"/>
      <c r="J696" s="238"/>
      <c r="K696" s="238"/>
      <c r="L696" s="238"/>
      <c r="M696" s="238"/>
      <c r="N696" s="12" t="str">
        <f t="shared" si="54"/>
        <v/>
      </c>
    </row>
    <row r="697" spans="1:14" ht="23.4" x14ac:dyDescent="0.3">
      <c r="A697" s="61">
        <f t="shared" si="51"/>
        <v>692</v>
      </c>
      <c r="B697" s="40"/>
      <c r="D697" s="41"/>
      <c r="E697" s="38"/>
      <c r="F697" s="27"/>
      <c r="G697" s="27"/>
      <c r="H697" s="27"/>
      <c r="I697" s="238"/>
      <c r="J697" s="238"/>
      <c r="K697" s="238"/>
      <c r="L697" s="238"/>
      <c r="M697" s="238"/>
      <c r="N697" s="12" t="str">
        <f t="shared" si="54"/>
        <v/>
      </c>
    </row>
    <row r="698" spans="1:14" ht="23.4" x14ac:dyDescent="0.3">
      <c r="A698" s="61">
        <f t="shared" si="51"/>
        <v>693</v>
      </c>
      <c r="B698" s="40"/>
      <c r="D698" s="41"/>
      <c r="E698" s="38"/>
      <c r="F698" s="27"/>
      <c r="G698" s="27"/>
      <c r="H698" s="27"/>
      <c r="I698" s="238"/>
      <c r="J698" s="238"/>
      <c r="K698" s="238"/>
      <c r="L698" s="238"/>
      <c r="M698" s="238"/>
      <c r="N698" s="12" t="str">
        <f t="shared" si="54"/>
        <v/>
      </c>
    </row>
    <row r="699" spans="1:14" ht="23.4" x14ac:dyDescent="0.3">
      <c r="A699" s="61">
        <f t="shared" si="51"/>
        <v>694</v>
      </c>
      <c r="B699" s="40"/>
      <c r="D699" s="41"/>
      <c r="E699" s="38"/>
      <c r="F699" s="27"/>
      <c r="G699" s="27"/>
      <c r="H699" s="27"/>
      <c r="I699" s="238"/>
      <c r="J699" s="238"/>
      <c r="K699" s="238"/>
      <c r="L699" s="238"/>
      <c r="M699" s="238"/>
      <c r="N699" s="12" t="str">
        <f t="shared" si="54"/>
        <v/>
      </c>
    </row>
    <row r="700" spans="1:14" ht="23.4" x14ac:dyDescent="0.3">
      <c r="A700" s="61">
        <f t="shared" si="51"/>
        <v>695</v>
      </c>
      <c r="B700" s="40"/>
      <c r="D700" s="41"/>
      <c r="E700" s="38"/>
      <c r="F700" s="27"/>
      <c r="G700" s="27"/>
      <c r="H700" s="27"/>
      <c r="I700" s="238"/>
      <c r="J700" s="238"/>
      <c r="K700" s="238"/>
      <c r="L700" s="238"/>
      <c r="M700" s="238"/>
      <c r="N700" s="12" t="str">
        <f t="shared" si="54"/>
        <v/>
      </c>
    </row>
    <row r="701" spans="1:14" ht="23.4" x14ac:dyDescent="0.3">
      <c r="A701" s="61">
        <f>ROW() - ROW($A$5)</f>
        <v>696</v>
      </c>
      <c r="B701" s="40"/>
      <c r="D701" s="41"/>
      <c r="E701" s="38"/>
      <c r="F701" s="27"/>
      <c r="G701" s="27"/>
      <c r="H701" s="27"/>
      <c r="I701" s="238"/>
      <c r="J701" s="238"/>
      <c r="K701" s="238"/>
      <c r="L701" s="238"/>
      <c r="M701" s="238"/>
      <c r="N701" s="12" t="str">
        <f t="shared" si="54"/>
        <v/>
      </c>
    </row>
    <row r="702" spans="1:14" ht="23.4" x14ac:dyDescent="0.3">
      <c r="A702" s="61"/>
      <c r="B702" s="40"/>
      <c r="D702" s="41"/>
      <c r="E702" s="38"/>
      <c r="F702" s="27"/>
      <c r="G702" s="27"/>
      <c r="H702" s="27"/>
      <c r="I702" s="238"/>
      <c r="J702" s="238"/>
      <c r="K702" s="238"/>
      <c r="L702" s="238"/>
      <c r="M702" s="238"/>
      <c r="N702" s="12" t="str">
        <f t="shared" si="54"/>
        <v/>
      </c>
    </row>
    <row r="703" spans="1:14" ht="23.4" x14ac:dyDescent="0.3">
      <c r="A703" s="61"/>
      <c r="B703" s="40"/>
      <c r="D703" s="41"/>
      <c r="E703" s="38"/>
      <c r="F703" s="27"/>
      <c r="G703" s="27"/>
      <c r="H703" s="27"/>
      <c r="I703" s="238"/>
      <c r="J703" s="238"/>
      <c r="K703" s="238"/>
      <c r="L703" s="238"/>
      <c r="M703" s="238"/>
    </row>
    <row r="704" spans="1:14" ht="23.4" x14ac:dyDescent="0.3">
      <c r="A704" s="61"/>
      <c r="B704" s="40"/>
      <c r="D704" s="41"/>
      <c r="E704" s="38"/>
      <c r="F704" s="27"/>
      <c r="G704" s="27"/>
      <c r="H704" s="27"/>
      <c r="I704" s="238"/>
      <c r="J704" s="238"/>
      <c r="K704" s="238"/>
      <c r="L704" s="238"/>
      <c r="M704" s="238"/>
    </row>
    <row r="705" spans="1:13" ht="23.4" x14ac:dyDescent="0.3">
      <c r="A705" s="61"/>
      <c r="B705" s="40"/>
      <c r="D705" s="41"/>
      <c r="E705" s="38"/>
      <c r="F705" s="27"/>
      <c r="G705" s="27"/>
      <c r="H705" s="27"/>
      <c r="I705" s="238"/>
      <c r="J705" s="238"/>
      <c r="K705" s="238"/>
      <c r="L705" s="238"/>
      <c r="M705" s="238"/>
    </row>
  </sheetData>
  <autoFilter ref="A5:N705" xr:uid="{00000000-0001-0000-0800-000000000000}"/>
  <mergeCells count="12">
    <mergeCell ref="O1:O1048576"/>
    <mergeCell ref="A1:N1"/>
    <mergeCell ref="A2:N2"/>
    <mergeCell ref="A3:N3"/>
    <mergeCell ref="F4:I4"/>
    <mergeCell ref="A4:A5"/>
    <mergeCell ref="B4:B5"/>
    <mergeCell ref="D4:D5"/>
    <mergeCell ref="E4:E5"/>
    <mergeCell ref="C4:C5"/>
    <mergeCell ref="J4:M4"/>
    <mergeCell ref="N4:N5"/>
  </mergeCells>
  <phoneticPr fontId="16" type="noConversion"/>
  <conditionalFormatting sqref="I6:I532 M477:M491 I534:I587">
    <cfRule type="cellIs" dxfId="8485" priority="484" stopIfTrue="1" operator="equal">
      <formula>"D"</formula>
    </cfRule>
    <cfRule type="cellIs" dxfId="8484" priority="482" stopIfTrue="1" operator="equal">
      <formula>"C"</formula>
    </cfRule>
    <cfRule type="cellIs" dxfId="8483" priority="483" stopIfTrue="1" operator="equal">
      <formula>"B"</formula>
    </cfRule>
  </conditionalFormatting>
  <conditionalFormatting sqref="I7:I533">
    <cfRule type="cellIs" dxfId="8482" priority="202" operator="equal">
      <formula>"A"</formula>
    </cfRule>
  </conditionalFormatting>
  <conditionalFormatting sqref="I58:I451 I454 I457 M497">
    <cfRule type="cellIs" dxfId="8481" priority="462" stopIfTrue="1" operator="equal">
      <formula>"B"</formula>
    </cfRule>
    <cfRule type="cellIs" dxfId="8480" priority="463" stopIfTrue="1" operator="equal">
      <formula>"D"</formula>
    </cfRule>
  </conditionalFormatting>
  <conditionalFormatting sqref="I109:I110 I475:I477">
    <cfRule type="cellIs" dxfId="8479" priority="277" stopIfTrue="1" operator="equal">
      <formula>"D"</formula>
    </cfRule>
    <cfRule type="cellIs" dxfId="8478" priority="276" stopIfTrue="1" operator="equal">
      <formula>"B"</formula>
    </cfRule>
    <cfRule type="cellIs" dxfId="8477" priority="275" stopIfTrue="1" operator="equal">
      <formula>"C"</formula>
    </cfRule>
  </conditionalFormatting>
  <conditionalFormatting sqref="I131:I134 I284">
    <cfRule type="cellIs" dxfId="8476" priority="279" stopIfTrue="1" operator="equal">
      <formula>"B"</formula>
    </cfRule>
    <cfRule type="cellIs" dxfId="8475" priority="280" stopIfTrue="1" operator="equal">
      <formula>"D"</formula>
    </cfRule>
    <cfRule type="cellIs" dxfId="8474" priority="278" stopIfTrue="1" operator="equal">
      <formula>"C"</formula>
    </cfRule>
  </conditionalFormatting>
  <conditionalFormatting sqref="I454 I457 I58:I451 M497">
    <cfRule type="cellIs" dxfId="8473" priority="461" stopIfTrue="1" operator="equal">
      <formula>"C"</formula>
    </cfRule>
  </conditionalFormatting>
  <conditionalFormatting sqref="I533">
    <cfRule type="cellIs" dxfId="8472" priority="200" stopIfTrue="1" operator="equal">
      <formula>"B"</formula>
    </cfRule>
    <cfRule type="cellIs" dxfId="8471" priority="201" stopIfTrue="1" operator="equal">
      <formula>"D"</formula>
    </cfRule>
    <cfRule type="cellIs" dxfId="8470" priority="199" stopIfTrue="1" operator="equal">
      <formula>"C"</formula>
    </cfRule>
  </conditionalFormatting>
  <conditionalFormatting sqref="I534:I587">
    <cfRule type="cellIs" dxfId="8469" priority="273" operator="equal">
      <formula>"A"</formula>
    </cfRule>
  </conditionalFormatting>
  <conditionalFormatting sqref="I575 I576:M576 I574:M574 I578:M579 I580 I581:J581 I582:M582 I583 I584:M584">
    <cfRule type="cellIs" dxfId="8468" priority="260" stopIfTrue="1" operator="equal">
      <formula>"C"</formula>
    </cfRule>
  </conditionalFormatting>
  <conditionalFormatting sqref="I575:I577">
    <cfRule type="cellIs" dxfId="8467" priority="257" stopIfTrue="1" operator="equal">
      <formula>"C"</formula>
    </cfRule>
    <cfRule type="cellIs" dxfId="8466" priority="258" stopIfTrue="1" operator="equal">
      <formula>"B"</formula>
    </cfRule>
    <cfRule type="cellIs" dxfId="8465" priority="259" stopIfTrue="1" operator="equal">
      <formula>"D"</formula>
    </cfRule>
  </conditionalFormatting>
  <conditionalFormatting sqref="I576">
    <cfRule type="cellIs" dxfId="8464" priority="263" stopIfTrue="1" operator="equal">
      <formula>"C"</formula>
    </cfRule>
    <cfRule type="cellIs" dxfId="8463" priority="264" stopIfTrue="1" operator="equal">
      <formula>"B"</formula>
    </cfRule>
    <cfRule type="cellIs" dxfId="8462" priority="265" stopIfTrue="1" operator="equal">
      <formula>"D"</formula>
    </cfRule>
  </conditionalFormatting>
  <conditionalFormatting sqref="I585:I587 I591:I593 I597:I705">
    <cfRule type="cellIs" dxfId="8461" priority="225" stopIfTrue="1" operator="equal">
      <formula>"B"</formula>
    </cfRule>
    <cfRule type="cellIs" dxfId="8460" priority="224" stopIfTrue="1" operator="equal">
      <formula>"C"</formula>
    </cfRule>
    <cfRule type="cellIs" dxfId="8459" priority="226" stopIfTrue="1" operator="equal">
      <formula>"D"</formula>
    </cfRule>
  </conditionalFormatting>
  <conditionalFormatting sqref="I588:I590">
    <cfRule type="cellIs" dxfId="8458" priority="209" operator="equal">
      <formula>"A"</formula>
    </cfRule>
    <cfRule type="cellIs" dxfId="8457" priority="208" stopIfTrue="1" operator="equal">
      <formula>"D"</formula>
    </cfRule>
    <cfRule type="cellIs" dxfId="8456" priority="207" stopIfTrue="1" operator="equal">
      <formula>"B"</formula>
    </cfRule>
    <cfRule type="cellIs" dxfId="8455" priority="206" stopIfTrue="1" operator="equal">
      <formula>"C"</formula>
    </cfRule>
  </conditionalFormatting>
  <conditionalFormatting sqref="I594:I596">
    <cfRule type="cellIs" dxfId="8454" priority="216" operator="equal">
      <formula>"A"</formula>
    </cfRule>
    <cfRule type="cellIs" dxfId="8453" priority="215" stopIfTrue="1" operator="equal">
      <formula>"D"</formula>
    </cfRule>
    <cfRule type="cellIs" dxfId="8452" priority="214" stopIfTrue="1" operator="equal">
      <formula>"B"</formula>
    </cfRule>
    <cfRule type="cellIs" dxfId="8451" priority="213" stopIfTrue="1" operator="equal">
      <formula>"C"</formula>
    </cfRule>
  </conditionalFormatting>
  <conditionalFormatting sqref="I597:I705 I591:I593 I586:I587">
    <cfRule type="cellIs" dxfId="8450" priority="223" operator="equal">
      <formula>"A"</formula>
    </cfRule>
  </conditionalFormatting>
  <conditionalFormatting sqref="I624:I635 I653:I705">
    <cfRule type="cellIs" dxfId="8449" priority="196" stopIfTrue="1" operator="equal">
      <formula>"C"</formula>
    </cfRule>
  </conditionalFormatting>
  <conditionalFormatting sqref="I637:I642 I654:I660">
    <cfRule type="cellIs" dxfId="8448" priority="190" stopIfTrue="1" operator="equal">
      <formula>"C"</formula>
    </cfRule>
  </conditionalFormatting>
  <conditionalFormatting sqref="I637:I642 I653:M654 I654:I660">
    <cfRule type="cellIs" dxfId="8447" priority="191" stopIfTrue="1" operator="equal">
      <formula>"B"</formula>
    </cfRule>
    <cfRule type="cellIs" dxfId="8446" priority="192" stopIfTrue="1" operator="equal">
      <formula>"D"</formula>
    </cfRule>
  </conditionalFormatting>
  <conditionalFormatting sqref="I641">
    <cfRule type="cellIs" dxfId="8445" priority="121" stopIfTrue="1" operator="equal">
      <formula>"C"</formula>
    </cfRule>
    <cfRule type="cellIs" dxfId="8444" priority="122" stopIfTrue="1" operator="equal">
      <formula>"B"</formula>
    </cfRule>
    <cfRule type="cellIs" dxfId="8443" priority="123" stopIfTrue="1" operator="equal">
      <formula>"D"</formula>
    </cfRule>
  </conditionalFormatting>
  <conditionalFormatting sqref="I642">
    <cfRule type="cellIs" dxfId="8442" priority="189" stopIfTrue="1" operator="equal">
      <formula>"D"</formula>
    </cfRule>
    <cfRule type="cellIs" dxfId="8441" priority="188" stopIfTrue="1" operator="equal">
      <formula>"B"</formula>
    </cfRule>
    <cfRule type="cellIs" dxfId="8440" priority="187" stopIfTrue="1" operator="equal">
      <formula>"C"</formula>
    </cfRule>
  </conditionalFormatting>
  <conditionalFormatting sqref="I653:I660">
    <cfRule type="cellIs" dxfId="8439" priority="118" stopIfTrue="1" operator="equal">
      <formula>"C"</formula>
    </cfRule>
    <cfRule type="cellIs" dxfId="8438" priority="119" stopIfTrue="1" operator="equal">
      <formula>"B"</formula>
    </cfRule>
    <cfRule type="cellIs" dxfId="8437" priority="120" stopIfTrue="1" operator="equal">
      <formula>"D"</formula>
    </cfRule>
  </conditionalFormatting>
  <conditionalFormatting sqref="I653:I705 I630:I635">
    <cfRule type="cellIs" dxfId="8436" priority="193" stopIfTrue="1" operator="equal">
      <formula>"C"</formula>
    </cfRule>
  </conditionalFormatting>
  <conditionalFormatting sqref="I657:I660">
    <cfRule type="cellIs" dxfId="8435" priority="136" stopIfTrue="1" operator="equal">
      <formula>"C"</formula>
    </cfRule>
  </conditionalFormatting>
  <conditionalFormatting sqref="I664:I705">
    <cfRule type="cellIs" dxfId="8434" priority="26" stopIfTrue="1" operator="equal">
      <formula>"B"</formula>
    </cfRule>
    <cfRule type="cellIs" dxfId="8433" priority="25" stopIfTrue="1" operator="equal">
      <formula>"C"</formula>
    </cfRule>
    <cfRule type="cellIs" dxfId="8432" priority="24" stopIfTrue="1" operator="equal">
      <formula>"D"</formula>
    </cfRule>
    <cfRule type="cellIs" dxfId="8431" priority="23" stopIfTrue="1" operator="equal">
      <formula>"B"</formula>
    </cfRule>
    <cfRule type="cellIs" dxfId="8430" priority="22" stopIfTrue="1" operator="equal">
      <formula>"C"</formula>
    </cfRule>
    <cfRule type="cellIs" dxfId="8429" priority="21" stopIfTrue="1" operator="equal">
      <formula>"D"</formula>
    </cfRule>
    <cfRule type="cellIs" dxfId="8428" priority="20" stopIfTrue="1" operator="equal">
      <formula>"B"</formula>
    </cfRule>
    <cfRule type="cellIs" dxfId="8427" priority="19" stopIfTrue="1" operator="equal">
      <formula>"C"</formula>
    </cfRule>
    <cfRule type="cellIs" dxfId="8426" priority="18" stopIfTrue="1" operator="equal">
      <formula>"D"</formula>
    </cfRule>
    <cfRule type="cellIs" dxfId="8425" priority="17" stopIfTrue="1" operator="equal">
      <formula>"B"</formula>
    </cfRule>
    <cfRule type="cellIs" dxfId="8424" priority="16" stopIfTrue="1" operator="equal">
      <formula>"C"</formula>
    </cfRule>
    <cfRule type="cellIs" dxfId="8423" priority="27" stopIfTrue="1" operator="equal">
      <formula>"D"</formula>
    </cfRule>
  </conditionalFormatting>
  <conditionalFormatting sqref="I681:I683">
    <cfRule type="cellIs" dxfId="8422" priority="14" stopIfTrue="1" operator="equal">
      <formula>"B"</formula>
    </cfRule>
    <cfRule type="cellIs" dxfId="8421" priority="13" stopIfTrue="1" operator="equal">
      <formula>"C"</formula>
    </cfRule>
    <cfRule type="cellIs" dxfId="8420" priority="15" stopIfTrue="1" operator="equal">
      <formula>"D"</formula>
    </cfRule>
  </conditionalFormatting>
  <conditionalFormatting sqref="I687:I690">
    <cfRule type="cellIs" dxfId="8419" priority="1" stopIfTrue="1" operator="equal">
      <formula>"C"</formula>
    </cfRule>
    <cfRule type="cellIs" dxfId="8418" priority="3" stopIfTrue="1" operator="equal">
      <formula>"D"</formula>
    </cfRule>
    <cfRule type="cellIs" dxfId="8417" priority="2" stopIfTrue="1" operator="equal">
      <formula>"B"</formula>
    </cfRule>
  </conditionalFormatting>
  <conditionalFormatting sqref="I533:M533">
    <cfRule type="cellIs" dxfId="8416" priority="205" stopIfTrue="1" operator="equal">
      <formula>"D"</formula>
    </cfRule>
    <cfRule type="cellIs" dxfId="8415" priority="204" stopIfTrue="1" operator="equal">
      <formula>"B"</formula>
    </cfRule>
    <cfRule type="cellIs" dxfId="8414" priority="203" stopIfTrue="1" operator="equal">
      <formula>"C"</formula>
    </cfRule>
  </conditionalFormatting>
  <conditionalFormatting sqref="I534:M536 I537 I538:M539 I540 I541:M542 I543:I544 I545:M547 I548 I549:M553 I554 I555:M555 I556:I557 I558:M561 I562 I563:M565 I566:I567 I568:M568 I569 I570:M572 I573:I576 I452:L453 I454 I455:L474 I478:L489 I490:I495 I491:L491 I492:M494 I496:M496 I497 I498:M502 I503 I504:M511 I512 I513:M518 I519 I520:M529 I530 I531:M531 I532 M543:M544 M548 M556:M557 M566:M567 M569 M573 M537 M490 J183:L211 J213:L214 J217:L218 J220:L220 J223:L224 J227:L229 J231:L232 J234:L235 J238:L244 J246:L257 J259:L260 J262:L265 J267:L267 J271:L274 J276:L277 J279:L280 J283:L284 J286:L286 J288:L292 J295:L297 J299:L305 J307:L311 J313:L402 J404:L451 M495 M503 M512 M519 M530 M532 M540 M554 M562">
    <cfRule type="cellIs" dxfId="8413" priority="281" stopIfTrue="1" operator="equal">
      <formula>"C"</formula>
    </cfRule>
  </conditionalFormatting>
  <conditionalFormatting sqref="I574:M574 I575 I576:M576 I578:M579 I580 I581:J581 I582:M582 I583 I584:M584">
    <cfRule type="cellIs" dxfId="8412" priority="261" stopIfTrue="1" operator="equal">
      <formula>"B"</formula>
    </cfRule>
    <cfRule type="cellIs" dxfId="8411" priority="262" stopIfTrue="1" operator="equal">
      <formula>"D"</formula>
    </cfRule>
  </conditionalFormatting>
  <conditionalFormatting sqref="I586:M590">
    <cfRule type="cellIs" dxfId="8410" priority="210" stopIfTrue="1" operator="equal">
      <formula>"C"</formula>
    </cfRule>
    <cfRule type="cellIs" dxfId="8409" priority="211" stopIfTrue="1" operator="equal">
      <formula>"B"</formula>
    </cfRule>
    <cfRule type="cellIs" dxfId="8408" priority="212" stopIfTrue="1" operator="equal">
      <formula>"D"</formula>
    </cfRule>
  </conditionalFormatting>
  <conditionalFormatting sqref="I591:M614">
    <cfRule type="cellIs" dxfId="8407" priority="218" stopIfTrue="1" operator="equal">
      <formula>"B"</formula>
    </cfRule>
    <cfRule type="cellIs" dxfId="8406" priority="217" stopIfTrue="1" operator="equal">
      <formula>"C"</formula>
    </cfRule>
    <cfRule type="cellIs" dxfId="8405" priority="219" stopIfTrue="1" operator="equal">
      <formula>"D"</formula>
    </cfRule>
  </conditionalFormatting>
  <conditionalFormatting sqref="I616:M626 I624:I635 I653:I705">
    <cfRule type="cellIs" dxfId="8404" priority="197" stopIfTrue="1" operator="equal">
      <formula>"B"</formula>
    </cfRule>
    <cfRule type="cellIs" dxfId="8403" priority="198" stopIfTrue="1" operator="equal">
      <formula>"D"</formula>
    </cfRule>
  </conditionalFormatting>
  <conditionalFormatting sqref="I616:M666 I666:I705">
    <cfRule type="cellIs" dxfId="8402" priority="127" stopIfTrue="1" operator="equal">
      <formula>"C"</formula>
    </cfRule>
  </conditionalFormatting>
  <conditionalFormatting sqref="I627:M631 I630:I635 I653:I705">
    <cfRule type="cellIs" dxfId="8401" priority="194" stopIfTrue="1" operator="equal">
      <formula>"B"</formula>
    </cfRule>
    <cfRule type="cellIs" dxfId="8400" priority="195" stopIfTrue="1" operator="equal">
      <formula>"D"</formula>
    </cfRule>
  </conditionalFormatting>
  <conditionalFormatting sqref="I632:M652">
    <cfRule type="cellIs" dxfId="8399" priority="182" stopIfTrue="1" operator="equal">
      <formula>"B"</formula>
    </cfRule>
    <cfRule type="cellIs" dxfId="8398" priority="183" stopIfTrue="1" operator="equal">
      <formula>"D"</formula>
    </cfRule>
  </conditionalFormatting>
  <conditionalFormatting sqref="I655:M657 I657:I660">
    <cfRule type="cellIs" dxfId="8397" priority="137" stopIfTrue="1" operator="equal">
      <formula>"B"</formula>
    </cfRule>
    <cfRule type="cellIs" dxfId="8396" priority="138" stopIfTrue="1" operator="equal">
      <formula>"D"</formula>
    </cfRule>
  </conditionalFormatting>
  <conditionalFormatting sqref="I658:M666 I666:I705">
    <cfRule type="cellIs" dxfId="8395" priority="128" stopIfTrue="1" operator="equal">
      <formula>"B"</formula>
    </cfRule>
    <cfRule type="cellIs" dxfId="8394" priority="129" stopIfTrue="1" operator="equal">
      <formula>"D"</formula>
    </cfRule>
  </conditionalFormatting>
  <conditionalFormatting sqref="I667:M705">
    <cfRule type="cellIs" dxfId="8393" priority="5" stopIfTrue="1" operator="equal">
      <formula>"B"</formula>
    </cfRule>
    <cfRule type="cellIs" dxfId="8392" priority="6" stopIfTrue="1" operator="equal">
      <formula>"D"</formula>
    </cfRule>
    <cfRule type="cellIs" dxfId="8391" priority="4" stopIfTrue="1" operator="equal">
      <formula>"C"</formula>
    </cfRule>
  </conditionalFormatting>
  <conditionalFormatting sqref="J183:L211 J213:L214 J217:L218 J220:L220 J223:L224 J227:L229 J231:L232 J234:L235 J238:L244 J246:L257 J259:L260 J262:L265 J267:L267 J271:L274 J276:L277 J279:L280 J283:L284 J286:L286 J288:L292 J295:L297 J299:L305 J307:L311 J313:L402 J404:L451 I452:L453 I454 I455:L474 I478:L489 M490 I490:I495 I491:L491 I492:M494 M495 I496:M496 I497 I498:M502 I503 M503 I504:M511 I512 M512 I513:M518 I519 M519 I520:M529 I530 M530 I531:M531 I532 M532 I534:M536 I537 M537 I538:M539 I540 M540 I541:M542 I543:I544 M543:M544 I545:M547 I548 M548 I549:M553 I554 M554 I555:M555 I556:I557 M556:M557 I558:M561 I562 M562 I563:M565 I566:I567 M566:M567 I568:M568 I569 M569 I570:M572 M573 I573:I576">
    <cfRule type="cellIs" dxfId="8390" priority="283" stopIfTrue="1" operator="equal">
      <formula>"D"</formula>
    </cfRule>
    <cfRule type="cellIs" dxfId="8389" priority="282" stopIfTrue="1" operator="equal">
      <formula>"B"</formula>
    </cfRule>
  </conditionalFormatting>
  <conditionalFormatting sqref="J585:M585 I615 M615">
    <cfRule type="cellIs" dxfId="8388" priority="222" stopIfTrue="1" operator="equal">
      <formula>"D"</formula>
    </cfRule>
    <cfRule type="cellIs" dxfId="8387" priority="221" stopIfTrue="1" operator="equal">
      <formula>"B"</formula>
    </cfRule>
  </conditionalFormatting>
  <conditionalFormatting sqref="M7:M476">
    <cfRule type="cellIs" dxfId="8386" priority="55" stopIfTrue="1" operator="equal">
      <formula>"C"</formula>
    </cfRule>
    <cfRule type="cellIs" dxfId="8385" priority="56" stopIfTrue="1" operator="equal">
      <formula>"B"</formula>
    </cfRule>
    <cfRule type="cellIs" dxfId="8384" priority="57" stopIfTrue="1" operator="equal">
      <formula>"D"</formula>
    </cfRule>
  </conditionalFormatting>
  <conditionalFormatting sqref="M7:M491">
    <cfRule type="cellIs" dxfId="8383" priority="51" operator="equal">
      <formula>"A"</formula>
    </cfRule>
  </conditionalFormatting>
  <conditionalFormatting sqref="M476">
    <cfRule type="cellIs" dxfId="8382" priority="52" stopIfTrue="1" operator="equal">
      <formula>"C"</formula>
    </cfRule>
    <cfRule type="cellIs" dxfId="8381" priority="53" stopIfTrue="1" operator="equal">
      <formula>"B"</formula>
    </cfRule>
    <cfRule type="cellIs" dxfId="8380" priority="54" stopIfTrue="1" operator="equal">
      <formula>"D"</formula>
    </cfRule>
  </conditionalFormatting>
  <conditionalFormatting sqref="M537">
    <cfRule type="cellIs" dxfId="8379" priority="79" operator="equal">
      <formula>"A"</formula>
    </cfRule>
    <cfRule type="cellIs" dxfId="8378" priority="80" stopIfTrue="1" operator="equal">
      <formula>"C"</formula>
    </cfRule>
    <cfRule type="cellIs" dxfId="8377" priority="82" stopIfTrue="1" operator="equal">
      <formula>"D"</formula>
    </cfRule>
    <cfRule type="cellIs" dxfId="8376" priority="81" stopIfTrue="1" operator="equal">
      <formula>"B"</formula>
    </cfRule>
  </conditionalFormatting>
  <conditionalFormatting sqref="M543:M544">
    <cfRule type="cellIs" dxfId="8375" priority="115" stopIfTrue="1" operator="equal">
      <formula>"C"</formula>
    </cfRule>
    <cfRule type="cellIs" dxfId="8374" priority="117" stopIfTrue="1" operator="equal">
      <formula>"D"</formula>
    </cfRule>
    <cfRule type="cellIs" dxfId="8373" priority="114" operator="equal">
      <formula>"A"</formula>
    </cfRule>
    <cfRule type="cellIs" dxfId="8372" priority="116" stopIfTrue="1" operator="equal">
      <formula>"B"</formula>
    </cfRule>
  </conditionalFormatting>
  <conditionalFormatting sqref="M548">
    <cfRule type="cellIs" dxfId="8371" priority="110" operator="equal">
      <formula>"A"</formula>
    </cfRule>
    <cfRule type="cellIs" dxfId="8370" priority="113" stopIfTrue="1" operator="equal">
      <formula>"D"</formula>
    </cfRule>
    <cfRule type="cellIs" dxfId="8369" priority="112" stopIfTrue="1" operator="equal">
      <formula>"B"</formula>
    </cfRule>
    <cfRule type="cellIs" dxfId="8368" priority="111" stopIfTrue="1" operator="equal">
      <formula>"C"</formula>
    </cfRule>
  </conditionalFormatting>
  <conditionalFormatting sqref="M556:M557">
    <cfRule type="cellIs" dxfId="8367" priority="103" stopIfTrue="1" operator="equal">
      <formula>"C"</formula>
    </cfRule>
    <cfRule type="cellIs" dxfId="8366" priority="105" stopIfTrue="1" operator="equal">
      <formula>"D"</formula>
    </cfRule>
    <cfRule type="cellIs" dxfId="8365" priority="104" stopIfTrue="1" operator="equal">
      <formula>"B"</formula>
    </cfRule>
    <cfRule type="cellIs" dxfId="8364" priority="102" operator="equal">
      <formula>"A"</formula>
    </cfRule>
  </conditionalFormatting>
  <conditionalFormatting sqref="M567">
    <cfRule type="cellIs" dxfId="8363" priority="99" stopIfTrue="1" operator="equal">
      <formula>"C"</formula>
    </cfRule>
    <cfRule type="cellIs" dxfId="8362" priority="100" stopIfTrue="1" operator="equal">
      <formula>"B"</formula>
    </cfRule>
    <cfRule type="cellIs" dxfId="8361" priority="101" stopIfTrue="1" operator="equal">
      <formula>"D"</formula>
    </cfRule>
    <cfRule type="cellIs" dxfId="8360" priority="98" operator="equal">
      <formula>"A"</formula>
    </cfRule>
  </conditionalFormatting>
  <conditionalFormatting sqref="M569">
    <cfRule type="cellIs" dxfId="8359" priority="95" stopIfTrue="1" operator="equal">
      <formula>"C"</formula>
    </cfRule>
    <cfRule type="cellIs" dxfId="8358" priority="96" stopIfTrue="1" operator="equal">
      <formula>"B"</formula>
    </cfRule>
    <cfRule type="cellIs" dxfId="8357" priority="97" stopIfTrue="1" operator="equal">
      <formula>"D"</formula>
    </cfRule>
    <cfRule type="cellIs" dxfId="8356" priority="94" operator="equal">
      <formula>"A"</formula>
    </cfRule>
  </conditionalFormatting>
  <conditionalFormatting sqref="M573">
    <cfRule type="cellIs" dxfId="8355" priority="90" operator="equal">
      <formula>"A"</formula>
    </cfRule>
    <cfRule type="cellIs" dxfId="8354" priority="91" stopIfTrue="1" operator="equal">
      <formula>"C"</formula>
    </cfRule>
    <cfRule type="cellIs" dxfId="8353" priority="92" stopIfTrue="1" operator="equal">
      <formula>"B"</formula>
    </cfRule>
    <cfRule type="cellIs" dxfId="8352" priority="93" stopIfTrue="1" operator="equal">
      <formula>"D"</formula>
    </cfRule>
  </conditionalFormatting>
  <conditionalFormatting sqref="M575">
    <cfRule type="cellIs" dxfId="8351" priority="85" stopIfTrue="1" operator="equal">
      <formula>"B"</formula>
    </cfRule>
    <cfRule type="cellIs" dxfId="8350" priority="89" stopIfTrue="1" operator="equal">
      <formula>"D"</formula>
    </cfRule>
    <cfRule type="cellIs" dxfId="8349" priority="84" stopIfTrue="1" operator="equal">
      <formula>"C"</formula>
    </cfRule>
    <cfRule type="cellIs" dxfId="8348" priority="83" operator="equal">
      <formula>"A"</formula>
    </cfRule>
    <cfRule type="cellIs" dxfId="8347" priority="87" stopIfTrue="1" operator="equal">
      <formula>"C"</formula>
    </cfRule>
    <cfRule type="cellIs" dxfId="8346" priority="86" stopIfTrue="1" operator="equal">
      <formula>"D"</formula>
    </cfRule>
    <cfRule type="cellIs" dxfId="8345" priority="88" stopIfTrue="1" operator="equal">
      <formula>"B"</formula>
    </cfRule>
  </conditionalFormatting>
  <conditionalFormatting sqref="M577">
    <cfRule type="cellIs" dxfId="8344" priority="72" operator="equal">
      <formula>"A"</formula>
    </cfRule>
    <cfRule type="cellIs" dxfId="8343" priority="76" stopIfTrue="1" operator="equal">
      <formula>"C"</formula>
    </cfRule>
    <cfRule type="cellIs" dxfId="8342" priority="75" stopIfTrue="1" operator="equal">
      <formula>"D"</formula>
    </cfRule>
    <cfRule type="cellIs" dxfId="8341" priority="74" stopIfTrue="1" operator="equal">
      <formula>"B"</formula>
    </cfRule>
    <cfRule type="cellIs" dxfId="8340" priority="77" stopIfTrue="1" operator="equal">
      <formula>"B"</formula>
    </cfRule>
    <cfRule type="cellIs" dxfId="8339" priority="73" stopIfTrue="1" operator="equal">
      <formula>"C"</formula>
    </cfRule>
    <cfRule type="cellIs" dxfId="8338" priority="78" stopIfTrue="1" operator="equal">
      <formula>"D"</formula>
    </cfRule>
  </conditionalFormatting>
  <conditionalFormatting sqref="M580">
    <cfRule type="cellIs" dxfId="8337" priority="68" stopIfTrue="1" operator="equal">
      <formula>"D"</formula>
    </cfRule>
    <cfRule type="cellIs" dxfId="8336" priority="67" stopIfTrue="1" operator="equal">
      <formula>"B"</formula>
    </cfRule>
    <cfRule type="cellIs" dxfId="8335" priority="66" stopIfTrue="1" operator="equal">
      <formula>"C"</formula>
    </cfRule>
    <cfRule type="cellIs" dxfId="8334" priority="65" operator="equal">
      <formula>"A"</formula>
    </cfRule>
  </conditionalFormatting>
  <conditionalFormatting sqref="M580:M581">
    <cfRule type="cellIs" dxfId="8333" priority="70" stopIfTrue="1" operator="equal">
      <formula>"B"</formula>
    </cfRule>
    <cfRule type="cellIs" dxfId="8332" priority="69" stopIfTrue="1" operator="equal">
      <formula>"C"</formula>
    </cfRule>
    <cfRule type="cellIs" dxfId="8331" priority="71" stopIfTrue="1" operator="equal">
      <formula>"D"</formula>
    </cfRule>
  </conditionalFormatting>
  <conditionalFormatting sqref="M583">
    <cfRule type="cellIs" dxfId="8330" priority="64" stopIfTrue="1" operator="equal">
      <formula>"D"</formula>
    </cfRule>
    <cfRule type="cellIs" dxfId="8329" priority="61" stopIfTrue="1" operator="equal">
      <formula>"D"</formula>
    </cfRule>
    <cfRule type="cellIs" dxfId="8328" priority="60" stopIfTrue="1" operator="equal">
      <formula>"B"</formula>
    </cfRule>
    <cfRule type="cellIs" dxfId="8327" priority="59" stopIfTrue="1" operator="equal">
      <formula>"C"</formula>
    </cfRule>
    <cfRule type="cellIs" dxfId="8326" priority="63" stopIfTrue="1" operator="equal">
      <formula>"B"</formula>
    </cfRule>
    <cfRule type="cellIs" dxfId="8325" priority="58" operator="equal">
      <formula>"A"</formula>
    </cfRule>
    <cfRule type="cellIs" dxfId="8324" priority="62" stopIfTrue="1" operator="equal">
      <formula>"C"</formula>
    </cfRule>
  </conditionalFormatting>
  <conditionalFormatting sqref="M615 J585:M585 I615">
    <cfRule type="cellIs" dxfId="8323" priority="220" stopIfTrue="1" operator="equal">
      <formula>"C"</formula>
    </cfRule>
  </conditionalFormatting>
  <conditionalFormatting sqref="M615">
    <cfRule type="cellIs" dxfId="8322" priority="29" stopIfTrue="1" operator="equal">
      <formula>"C"</formula>
    </cfRule>
    <cfRule type="cellIs" dxfId="8321" priority="30" stopIfTrue="1" operator="equal">
      <formula>"B"</formula>
    </cfRule>
    <cfRule type="cellIs" dxfId="8320" priority="28" operator="equal">
      <formula>"A"</formula>
    </cfRule>
    <cfRule type="cellIs" dxfId="8319" priority="31" stopIfTrue="1" operator="equal">
      <formula>"D"</formula>
    </cfRule>
  </conditionalFormatting>
  <printOptions horizontalCentered="1" verticalCentered="1"/>
  <pageMargins left="0" right="0" top="0" bottom="0" header="0.3" footer="0.3"/>
  <pageSetup paperSize="8" scale="1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83908-8596-4637-B910-D7F8560C6745}">
  <sheetPr codeName="Sheet5">
    <tabColor rgb="FFCCFFCC"/>
    <pageSetUpPr fitToPage="1"/>
  </sheetPr>
  <dimension ref="A1:V1853"/>
  <sheetViews>
    <sheetView view="pageBreakPreview" zoomScale="55" zoomScaleNormal="55" zoomScaleSheetLayoutView="55" workbookViewId="0">
      <pane ySplit="5" topLeftCell="A1617" activePane="bottomLeft" state="frozen"/>
      <selection activeCell="B36" sqref="B36"/>
      <selection pane="bottomLeft" activeCell="E1623" sqref="E1623"/>
    </sheetView>
  </sheetViews>
  <sheetFormatPr defaultRowHeight="63.9" customHeight="1" x14ac:dyDescent="0.3"/>
  <cols>
    <col min="1" max="1" width="6.44140625" style="128" bestFit="1" customWidth="1"/>
    <col min="2" max="2" width="46.33203125" style="139" customWidth="1"/>
    <col min="3" max="3" width="17.33203125" style="140" bestFit="1" customWidth="1"/>
    <col min="4" max="4" width="15.109375" style="363" customWidth="1"/>
    <col min="5" max="5" width="105.44140625" style="364" customWidth="1"/>
    <col min="6" max="6" width="28.6640625" style="141" hidden="1" customWidth="1"/>
    <col min="7" max="7" width="18.6640625" style="96" hidden="1" customWidth="1"/>
    <col min="8" max="8" width="27.33203125" style="99" hidden="1" customWidth="1"/>
    <col min="9" max="9" width="29.5546875" style="99" hidden="1" customWidth="1"/>
    <col min="10" max="10" width="10.109375" style="96" hidden="1" customWidth="1"/>
    <col min="11" max="11" width="17.44140625" style="96" customWidth="1"/>
    <col min="12" max="12" width="26.33203125" style="96" bestFit="1" customWidth="1"/>
    <col min="13" max="13" width="27" style="96" bestFit="1" customWidth="1"/>
    <col min="14" max="14" width="11.109375" style="96" customWidth="1"/>
    <col min="15" max="16" width="20.44140625" style="96" bestFit="1" customWidth="1"/>
    <col min="17" max="17" width="10.5546875" style="96" customWidth="1"/>
    <col min="18" max="18" width="52.44140625" style="12" customWidth="1"/>
    <col min="19" max="22" width="9.109375" style="1039"/>
  </cols>
  <sheetData>
    <row r="1" spans="1:19" ht="133.5" customHeight="1" x14ac:dyDescent="0.3">
      <c r="A1" s="1023"/>
      <c r="B1" s="1023"/>
      <c r="C1" s="1023"/>
      <c r="D1" s="1023"/>
      <c r="E1" s="1023"/>
      <c r="F1" s="1023"/>
      <c r="G1" s="1023"/>
      <c r="H1" s="1023"/>
      <c r="I1" s="1023"/>
      <c r="J1" s="1023"/>
      <c r="K1" s="1023"/>
      <c r="L1" s="1023"/>
      <c r="M1" s="1023"/>
      <c r="N1" s="1023"/>
      <c r="O1" s="1023"/>
      <c r="P1" s="1023"/>
      <c r="Q1" s="1023"/>
      <c r="R1" s="1023"/>
      <c r="S1" s="1039" t="s">
        <v>11557</v>
      </c>
    </row>
    <row r="2" spans="1:19" ht="54.75" customHeight="1" x14ac:dyDescent="0.3">
      <c r="A2" s="1042" t="s">
        <v>50</v>
      </c>
      <c r="B2" s="1042"/>
      <c r="C2" s="1042"/>
      <c r="D2" s="1042"/>
      <c r="E2" s="1042"/>
      <c r="F2" s="1042"/>
      <c r="G2" s="1042"/>
      <c r="H2" s="1042"/>
      <c r="I2" s="1042"/>
      <c r="J2" s="1042"/>
      <c r="K2" s="1042"/>
      <c r="L2" s="1042"/>
      <c r="M2" s="1042"/>
      <c r="N2" s="1042"/>
      <c r="O2" s="1042"/>
      <c r="P2" s="1042"/>
      <c r="Q2" s="1042"/>
      <c r="R2" s="1042"/>
    </row>
    <row r="3" spans="1:19" ht="54.75" customHeight="1" x14ac:dyDescent="0.3">
      <c r="A3" s="1044" t="s">
        <v>265</v>
      </c>
      <c r="B3" s="1044"/>
      <c r="C3" s="1044"/>
      <c r="D3" s="1044"/>
      <c r="E3" s="1044"/>
      <c r="F3" s="1044"/>
      <c r="G3" s="1044"/>
      <c r="H3" s="1044"/>
      <c r="I3" s="1044"/>
      <c r="J3" s="1044"/>
      <c r="K3" s="1044"/>
      <c r="L3" s="1044"/>
      <c r="M3" s="1044"/>
      <c r="N3" s="1044"/>
      <c r="O3" s="1044"/>
      <c r="P3" s="1044"/>
      <c r="Q3" s="1044"/>
      <c r="R3" s="1044"/>
    </row>
    <row r="4" spans="1:19" ht="47.25" customHeight="1" x14ac:dyDescent="0.3">
      <c r="A4" s="1061" t="s">
        <v>11</v>
      </c>
      <c r="B4" s="1049" t="s">
        <v>0</v>
      </c>
      <c r="C4" s="1049" t="s">
        <v>85</v>
      </c>
      <c r="D4" s="1049" t="s">
        <v>1</v>
      </c>
      <c r="E4" s="1049" t="s">
        <v>2</v>
      </c>
      <c r="F4" s="1049" t="s">
        <v>3</v>
      </c>
      <c r="G4" s="1063" t="s">
        <v>41</v>
      </c>
      <c r="H4" s="1064"/>
      <c r="I4" s="1064"/>
      <c r="J4" s="1065"/>
      <c r="K4" s="1058" t="s">
        <v>17</v>
      </c>
      <c r="L4" s="1059"/>
      <c r="M4" s="1059"/>
      <c r="N4" s="1060"/>
      <c r="O4" s="1045" t="s">
        <v>1736</v>
      </c>
      <c r="P4" s="1046"/>
      <c r="Q4" s="1066"/>
      <c r="R4" s="1049" t="s">
        <v>137</v>
      </c>
    </row>
    <row r="5" spans="1:19" ht="20.25" customHeight="1" x14ac:dyDescent="0.3">
      <c r="A5" s="1062"/>
      <c r="B5" s="1050"/>
      <c r="C5" s="1050"/>
      <c r="D5" s="1050"/>
      <c r="E5" s="1050"/>
      <c r="F5" s="1050"/>
      <c r="G5" s="33" t="s">
        <v>42</v>
      </c>
      <c r="H5" s="119" t="s">
        <v>43</v>
      </c>
      <c r="I5" s="119" t="s">
        <v>44</v>
      </c>
      <c r="J5" s="34" t="s">
        <v>6</v>
      </c>
      <c r="K5" s="33" t="s">
        <v>42</v>
      </c>
      <c r="L5" s="33" t="s">
        <v>43</v>
      </c>
      <c r="M5" s="33" t="s">
        <v>44</v>
      </c>
      <c r="N5" s="34" t="s">
        <v>6</v>
      </c>
      <c r="O5" s="33" t="s">
        <v>43</v>
      </c>
      <c r="P5" s="33" t="s">
        <v>44</v>
      </c>
      <c r="Q5" s="34" t="s">
        <v>6</v>
      </c>
      <c r="R5" s="1050"/>
    </row>
    <row r="6" spans="1:19" ht="53.25" customHeight="1" x14ac:dyDescent="0.3">
      <c r="A6" s="129">
        <f t="shared" ref="A6:A37" si="0">ROW()-ROW($A$5)</f>
        <v>1</v>
      </c>
      <c r="B6" s="130" t="s">
        <v>28</v>
      </c>
      <c r="C6" s="130" t="s">
        <v>76</v>
      </c>
      <c r="D6" s="357" t="str">
        <f t="shared" ref="D6:D69" si="1">IF(B6&gt;0,HYPERLINK(CONCATENATE("PDF TSF/",B6,".pdf"),CONCATENATE("Open PDF TSF .",B6)),"")</f>
        <v>Open PDF TSF .TEST RESULT S19 N 1</v>
      </c>
      <c r="E6" s="131" t="s">
        <v>29</v>
      </c>
      <c r="F6" s="132" t="s">
        <v>251</v>
      </c>
      <c r="G6" s="42" t="s">
        <v>51</v>
      </c>
      <c r="H6" s="120">
        <v>44768</v>
      </c>
      <c r="I6" s="121"/>
      <c r="J6" s="115" t="s">
        <v>83</v>
      </c>
      <c r="K6" s="27"/>
      <c r="L6" s="27"/>
      <c r="M6" s="27"/>
      <c r="N6" s="28"/>
      <c r="O6" s="28"/>
      <c r="P6" s="28"/>
      <c r="Q6" s="28"/>
      <c r="R6" s="12" t="str">
        <f t="shared" ref="R6:R69" si="2">IF(B6&gt;0,HYPERLINK(CONCATENATE("PDFTSF FINALLY/",B6,".pdf"),CONCATENATE("Open PDFTSF FINALLY.",B6)),"")</f>
        <v>Open PDFTSF FINALLY.TEST RESULT S19 N 1</v>
      </c>
    </row>
    <row r="7" spans="1:19" ht="53.25" customHeight="1" x14ac:dyDescent="0.3">
      <c r="A7" s="129">
        <f t="shared" si="0"/>
        <v>2</v>
      </c>
      <c r="B7" s="130" t="s">
        <v>30</v>
      </c>
      <c r="C7" s="130" t="s">
        <v>76</v>
      </c>
      <c r="D7" s="357" t="str">
        <f t="shared" si="1"/>
        <v>Open PDF TSF .TEST RESULT S19 N 2</v>
      </c>
      <c r="E7" s="131" t="s">
        <v>184</v>
      </c>
      <c r="F7" s="88" t="s">
        <v>252</v>
      </c>
      <c r="G7" s="42" t="s">
        <v>51</v>
      </c>
      <c r="H7" s="120">
        <v>44730</v>
      </c>
      <c r="I7" s="120">
        <v>44775</v>
      </c>
      <c r="J7" s="115" t="s">
        <v>26</v>
      </c>
      <c r="K7" s="27"/>
      <c r="L7" s="27"/>
      <c r="M7" s="27"/>
      <c r="N7" s="28"/>
      <c r="O7" s="28"/>
      <c r="P7" s="28"/>
      <c r="Q7" s="28"/>
      <c r="R7" s="12" t="str">
        <f t="shared" si="2"/>
        <v>Open PDFTSF FINALLY.TEST RESULT S19 N 2</v>
      </c>
    </row>
    <row r="8" spans="1:19" ht="53.25" customHeight="1" x14ac:dyDescent="0.3">
      <c r="A8" s="129">
        <f t="shared" si="0"/>
        <v>3</v>
      </c>
      <c r="B8" s="130" t="s">
        <v>32</v>
      </c>
      <c r="C8" s="130" t="s">
        <v>76</v>
      </c>
      <c r="D8" s="357" t="str">
        <f t="shared" si="1"/>
        <v>Open PDF TSF .TEST RESULT S19 N 3</v>
      </c>
      <c r="E8" s="131" t="s">
        <v>31</v>
      </c>
      <c r="F8" s="88" t="s">
        <v>253</v>
      </c>
      <c r="G8" s="42" t="s">
        <v>51</v>
      </c>
      <c r="H8" s="120">
        <v>8207</v>
      </c>
      <c r="I8" s="120">
        <v>44775</v>
      </c>
      <c r="J8" s="115" t="s">
        <v>26</v>
      </c>
      <c r="K8" s="27"/>
      <c r="L8" s="27"/>
      <c r="M8" s="27"/>
      <c r="N8" s="28"/>
      <c r="O8" s="28"/>
      <c r="P8" s="28"/>
      <c r="Q8" s="28"/>
      <c r="R8" s="12" t="str">
        <f t="shared" si="2"/>
        <v>Open PDFTSF FINALLY.TEST RESULT S19 N 3</v>
      </c>
    </row>
    <row r="9" spans="1:19" ht="53.25" customHeight="1" x14ac:dyDescent="0.3">
      <c r="A9" s="129">
        <f t="shared" si="0"/>
        <v>4</v>
      </c>
      <c r="B9" s="130" t="s">
        <v>94</v>
      </c>
      <c r="C9" s="130" t="s">
        <v>76</v>
      </c>
      <c r="D9" s="357" t="str">
        <f t="shared" si="1"/>
        <v>Open PDF TSF .TEST RESULT S19 N 6</v>
      </c>
      <c r="E9" s="133" t="s">
        <v>34</v>
      </c>
      <c r="F9" s="88" t="s">
        <v>252</v>
      </c>
      <c r="G9" s="42" t="s">
        <v>51</v>
      </c>
      <c r="H9" s="120">
        <v>44768</v>
      </c>
      <c r="I9" s="120">
        <v>44773</v>
      </c>
      <c r="J9" s="115" t="s">
        <v>26</v>
      </c>
      <c r="K9" s="27"/>
      <c r="L9" s="27"/>
      <c r="M9" s="27"/>
      <c r="N9" s="28"/>
      <c r="O9" s="28"/>
      <c r="P9" s="28"/>
      <c r="Q9" s="28"/>
      <c r="R9" s="12" t="str">
        <f t="shared" si="2"/>
        <v>Open PDFTSF FINALLY.TEST RESULT S19 N 6</v>
      </c>
    </row>
    <row r="10" spans="1:19" ht="53.25" customHeight="1" x14ac:dyDescent="0.3">
      <c r="A10" s="129">
        <f t="shared" si="0"/>
        <v>5</v>
      </c>
      <c r="B10" s="130" t="s">
        <v>95</v>
      </c>
      <c r="C10" s="130" t="s">
        <v>76</v>
      </c>
      <c r="D10" s="357" t="str">
        <f t="shared" si="1"/>
        <v>Open PDF TSF .TEST RESULT S19 N 7</v>
      </c>
      <c r="E10" s="133" t="s">
        <v>254</v>
      </c>
      <c r="F10" s="88" t="s">
        <v>255</v>
      </c>
      <c r="G10" s="42" t="s">
        <v>51</v>
      </c>
      <c r="H10" s="120">
        <v>44768</v>
      </c>
      <c r="I10" s="120">
        <v>44773</v>
      </c>
      <c r="J10" s="115" t="s">
        <v>26</v>
      </c>
      <c r="K10" s="27"/>
      <c r="L10" s="27"/>
      <c r="M10" s="27"/>
      <c r="N10" s="28"/>
      <c r="O10" s="28"/>
      <c r="P10" s="28"/>
      <c r="Q10" s="28"/>
      <c r="R10" s="12" t="str">
        <f t="shared" si="2"/>
        <v>Open PDFTSF FINALLY.TEST RESULT S19 N 7</v>
      </c>
    </row>
    <row r="11" spans="1:19" ht="53.25" customHeight="1" x14ac:dyDescent="0.3">
      <c r="A11" s="129">
        <f t="shared" si="0"/>
        <v>6</v>
      </c>
      <c r="B11" s="134" t="s">
        <v>100</v>
      </c>
      <c r="C11" s="130" t="s">
        <v>76</v>
      </c>
      <c r="D11" s="357" t="str">
        <f t="shared" si="1"/>
        <v>Open PDF TSF .TEST RESULT S19 N 8</v>
      </c>
      <c r="E11" s="133" t="s">
        <v>1013</v>
      </c>
      <c r="F11" s="88" t="s">
        <v>256</v>
      </c>
      <c r="G11" s="42" t="s">
        <v>51</v>
      </c>
      <c r="H11" s="120">
        <v>44768</v>
      </c>
      <c r="I11" s="120">
        <v>44773</v>
      </c>
      <c r="J11" s="115" t="s">
        <v>26</v>
      </c>
      <c r="K11" s="27" t="s">
        <v>195</v>
      </c>
      <c r="L11" s="27">
        <v>44763</v>
      </c>
      <c r="M11" s="27">
        <v>44763</v>
      </c>
      <c r="N11" s="28" t="s">
        <v>25</v>
      </c>
      <c r="O11" s="27"/>
      <c r="P11" s="27"/>
      <c r="Q11" s="28"/>
      <c r="R11" s="12" t="str">
        <f>IF(B11&gt;0,HYPERLINK(CONCATENATE("PDFTSF FINALLY/",B11,".pdf"),CONCATENATE("Open PDFTSF FINALLY.",B11)),"")</f>
        <v>Open PDFTSF FINALLY.TEST RESULT S19 N 8</v>
      </c>
    </row>
    <row r="12" spans="1:19" ht="53.25" customHeight="1" x14ac:dyDescent="0.3">
      <c r="A12" s="129">
        <f t="shared" si="0"/>
        <v>7</v>
      </c>
      <c r="B12" s="130" t="s">
        <v>1011</v>
      </c>
      <c r="C12" s="130" t="s">
        <v>76</v>
      </c>
      <c r="D12" s="357" t="str">
        <f t="shared" si="1"/>
        <v>Open PDF TSF .TEST RESULT S19 N 9</v>
      </c>
      <c r="E12" s="131" t="s">
        <v>33</v>
      </c>
      <c r="F12" s="88" t="s">
        <v>253</v>
      </c>
      <c r="G12" s="42" t="s">
        <v>51</v>
      </c>
      <c r="H12" s="120">
        <v>44780</v>
      </c>
      <c r="I12" s="122">
        <v>44781</v>
      </c>
      <c r="J12" s="26" t="s">
        <v>93</v>
      </c>
      <c r="K12" s="27"/>
      <c r="L12" s="27"/>
      <c r="M12" s="27"/>
      <c r="N12" s="28"/>
      <c r="O12" s="28"/>
      <c r="P12" s="28"/>
      <c r="Q12" s="28"/>
      <c r="R12" s="12" t="str">
        <f t="shared" si="2"/>
        <v>Open PDFTSF FINALLY.TEST RESULT S19 N 9</v>
      </c>
    </row>
    <row r="13" spans="1:19" ht="53.25" customHeight="1" x14ac:dyDescent="0.3">
      <c r="A13" s="129">
        <f t="shared" si="0"/>
        <v>8</v>
      </c>
      <c r="B13" s="134" t="s">
        <v>142</v>
      </c>
      <c r="C13" s="130" t="s">
        <v>76</v>
      </c>
      <c r="D13" s="357" t="str">
        <f t="shared" si="1"/>
        <v>Open PDF TSF .TEST RESULT S19 N 11</v>
      </c>
      <c r="E13" s="133" t="s">
        <v>96</v>
      </c>
      <c r="F13" s="88" t="s">
        <v>257</v>
      </c>
      <c r="G13" s="42" t="s">
        <v>51</v>
      </c>
      <c r="H13" s="120">
        <v>44780</v>
      </c>
      <c r="I13" s="120">
        <v>44788</v>
      </c>
      <c r="J13" s="115" t="s">
        <v>26</v>
      </c>
      <c r="K13" s="27" t="s">
        <v>195</v>
      </c>
      <c r="L13" s="27"/>
      <c r="M13" s="27"/>
      <c r="N13" s="28"/>
      <c r="O13" s="28"/>
      <c r="P13" s="28"/>
      <c r="Q13" s="28"/>
      <c r="R13" s="12" t="str">
        <f t="shared" si="2"/>
        <v>Open PDFTSF FINALLY.TEST RESULT S19 N 11</v>
      </c>
    </row>
    <row r="14" spans="1:19" ht="53.25" customHeight="1" x14ac:dyDescent="0.3">
      <c r="A14" s="129">
        <f t="shared" si="0"/>
        <v>9</v>
      </c>
      <c r="B14" s="134" t="s">
        <v>1010</v>
      </c>
      <c r="C14" s="130" t="s">
        <v>76</v>
      </c>
      <c r="D14" s="357" t="str">
        <f t="shared" si="1"/>
        <v>Open PDF TSF .TEST RESULT S19 N 10</v>
      </c>
      <c r="E14" s="133" t="s">
        <v>101</v>
      </c>
      <c r="F14" s="88" t="s">
        <v>258</v>
      </c>
      <c r="G14" s="42" t="s">
        <v>51</v>
      </c>
      <c r="H14" s="120">
        <v>44780</v>
      </c>
      <c r="I14" s="120">
        <v>44781</v>
      </c>
      <c r="J14" s="115" t="s">
        <v>26</v>
      </c>
      <c r="K14" s="27" t="s">
        <v>195</v>
      </c>
      <c r="L14" s="27"/>
      <c r="M14" s="27"/>
      <c r="N14" s="28"/>
      <c r="O14" s="28"/>
      <c r="P14" s="28"/>
      <c r="Q14" s="28"/>
      <c r="R14" s="12" t="str">
        <f t="shared" si="2"/>
        <v>Open PDFTSF FINALLY.TEST RESULT S19 N 10</v>
      </c>
    </row>
    <row r="15" spans="1:19" ht="53.25" customHeight="1" x14ac:dyDescent="0.3">
      <c r="A15" s="129">
        <f t="shared" si="0"/>
        <v>10</v>
      </c>
      <c r="B15" s="134" t="s">
        <v>1012</v>
      </c>
      <c r="C15" s="134" t="s">
        <v>76</v>
      </c>
      <c r="D15" s="358" t="str">
        <f t="shared" si="1"/>
        <v>Open PDF TSF .TEST RESULT S19 N 011</v>
      </c>
      <c r="E15" s="133" t="s">
        <v>143</v>
      </c>
      <c r="F15" s="88"/>
      <c r="G15" s="42"/>
      <c r="H15" s="120"/>
      <c r="I15" s="120"/>
      <c r="J15" s="115"/>
      <c r="K15" s="27" t="s">
        <v>195</v>
      </c>
      <c r="L15" s="27">
        <v>44794</v>
      </c>
      <c r="M15" s="27">
        <v>44794</v>
      </c>
      <c r="N15" s="28" t="s">
        <v>1671</v>
      </c>
      <c r="O15" s="27"/>
      <c r="P15" s="27"/>
      <c r="Q15" s="28"/>
      <c r="R15" s="12" t="str">
        <f t="shared" si="2"/>
        <v>Open PDFTSF FINALLY.TEST RESULT S19 N 011</v>
      </c>
    </row>
    <row r="16" spans="1:19" ht="53.25" customHeight="1" x14ac:dyDescent="0.3">
      <c r="A16" s="129">
        <f t="shared" si="0"/>
        <v>11</v>
      </c>
      <c r="B16" s="130" t="s">
        <v>144</v>
      </c>
      <c r="C16" s="130" t="s">
        <v>76</v>
      </c>
      <c r="D16" s="357" t="str">
        <f t="shared" si="1"/>
        <v>Open PDF TSF .TEST RESULT S19 N 12</v>
      </c>
      <c r="E16" s="133" t="s">
        <v>145</v>
      </c>
      <c r="F16" s="88"/>
      <c r="G16" s="42" t="s">
        <v>51</v>
      </c>
      <c r="H16" s="120" t="s">
        <v>271</v>
      </c>
      <c r="I16" s="120" t="s">
        <v>272</v>
      </c>
      <c r="J16" s="115" t="s">
        <v>26</v>
      </c>
      <c r="K16" s="27" t="s">
        <v>195</v>
      </c>
      <c r="L16" s="27">
        <v>44794</v>
      </c>
      <c r="M16" s="27">
        <v>44794</v>
      </c>
      <c r="N16" s="28" t="s">
        <v>1671</v>
      </c>
      <c r="O16" s="27"/>
      <c r="P16" s="27"/>
      <c r="Q16" s="28"/>
      <c r="R16" s="12" t="str">
        <f t="shared" si="2"/>
        <v>Open PDFTSF FINALLY.TEST RESULT S19 N 12</v>
      </c>
    </row>
    <row r="17" spans="1:22" ht="53.25" customHeight="1" x14ac:dyDescent="0.3">
      <c r="A17" s="129">
        <f t="shared" si="0"/>
        <v>12</v>
      </c>
      <c r="B17" s="130" t="s">
        <v>267</v>
      </c>
      <c r="C17" s="130" t="s">
        <v>76</v>
      </c>
      <c r="D17" s="357" t="str">
        <f t="shared" si="1"/>
        <v>Open PDF TSF .TEST RESULT S19 N 13</v>
      </c>
      <c r="E17" s="133" t="s">
        <v>269</v>
      </c>
      <c r="F17" s="88"/>
      <c r="G17" s="42" t="s">
        <v>51</v>
      </c>
      <c r="H17" s="120">
        <v>44801</v>
      </c>
      <c r="I17" s="120" t="s">
        <v>306</v>
      </c>
      <c r="J17" s="115" t="s">
        <v>26</v>
      </c>
      <c r="K17" s="27"/>
      <c r="L17" s="27"/>
      <c r="M17" s="27"/>
      <c r="N17" s="28"/>
      <c r="O17" s="28"/>
      <c r="P17" s="28"/>
      <c r="Q17" s="28"/>
      <c r="R17" s="12" t="str">
        <f t="shared" si="2"/>
        <v>Open PDFTSF FINALLY.TEST RESULT S19 N 13</v>
      </c>
    </row>
    <row r="18" spans="1:22" ht="53.25" customHeight="1" x14ac:dyDescent="0.3">
      <c r="A18" s="129">
        <f t="shared" si="0"/>
        <v>13</v>
      </c>
      <c r="B18" s="130" t="s">
        <v>268</v>
      </c>
      <c r="C18" s="130" t="s">
        <v>76</v>
      </c>
      <c r="D18" s="357" t="str">
        <f t="shared" si="1"/>
        <v>Open PDF TSF .TEST RESULT S19 N 14</v>
      </c>
      <c r="E18" s="133" t="s">
        <v>270</v>
      </c>
      <c r="F18" s="88"/>
      <c r="G18" s="42" t="s">
        <v>51</v>
      </c>
      <c r="H18" s="120">
        <v>44801</v>
      </c>
      <c r="I18" s="120" t="s">
        <v>306</v>
      </c>
      <c r="J18" s="115" t="s">
        <v>26</v>
      </c>
      <c r="K18" s="27"/>
      <c r="L18" s="27"/>
      <c r="M18" s="27"/>
      <c r="N18" s="28"/>
      <c r="O18" s="28"/>
      <c r="P18" s="28"/>
      <c r="Q18" s="28"/>
      <c r="R18" s="12" t="str">
        <f t="shared" si="2"/>
        <v>Open PDFTSF FINALLY.TEST RESULT S19 N 14</v>
      </c>
    </row>
    <row r="19" spans="1:22" ht="53.25" customHeight="1" x14ac:dyDescent="0.3">
      <c r="A19" s="129">
        <f t="shared" si="0"/>
        <v>14</v>
      </c>
      <c r="B19" s="130" t="s">
        <v>299</v>
      </c>
      <c r="C19" s="130" t="s">
        <v>76</v>
      </c>
      <c r="D19" s="357" t="str">
        <f t="shared" si="1"/>
        <v>Open PDF TSF .TEST RESULT S19 N 15</v>
      </c>
      <c r="E19" s="133" t="s">
        <v>300</v>
      </c>
      <c r="F19" s="88"/>
      <c r="G19" s="42" t="s">
        <v>51</v>
      </c>
      <c r="H19" s="120">
        <v>44803</v>
      </c>
      <c r="I19" s="120">
        <v>44808</v>
      </c>
      <c r="J19" s="115" t="s">
        <v>26</v>
      </c>
      <c r="K19" s="27" t="s">
        <v>195</v>
      </c>
      <c r="L19" s="27">
        <v>44803</v>
      </c>
      <c r="M19" s="27">
        <v>44805</v>
      </c>
      <c r="N19" s="28" t="s">
        <v>62</v>
      </c>
      <c r="O19" s="28"/>
      <c r="P19" s="28"/>
      <c r="Q19" s="28"/>
      <c r="R19" s="12" t="str">
        <f t="shared" si="2"/>
        <v>Open PDFTSF FINALLY.TEST RESULT S19 N 15</v>
      </c>
    </row>
    <row r="20" spans="1:22" ht="53.25" customHeight="1" x14ac:dyDescent="0.3">
      <c r="A20" s="129">
        <f t="shared" si="0"/>
        <v>15</v>
      </c>
      <c r="B20" s="134" t="s">
        <v>308</v>
      </c>
      <c r="C20" s="134" t="s">
        <v>76</v>
      </c>
      <c r="D20" s="358" t="str">
        <f t="shared" si="1"/>
        <v>Open PDF TSF .TEST RESULT S19 N 16</v>
      </c>
      <c r="E20" s="133" t="s">
        <v>310</v>
      </c>
      <c r="F20" s="88"/>
      <c r="G20" s="42"/>
      <c r="H20" s="120"/>
      <c r="I20" s="120"/>
      <c r="J20" s="115"/>
      <c r="K20" s="27" t="s">
        <v>195</v>
      </c>
      <c r="L20" s="27">
        <v>44803</v>
      </c>
      <c r="M20" s="27">
        <v>44805</v>
      </c>
      <c r="N20" s="28" t="s">
        <v>62</v>
      </c>
      <c r="O20" s="28"/>
      <c r="P20" s="28"/>
      <c r="Q20" s="28"/>
      <c r="R20" s="12" t="str">
        <f t="shared" si="2"/>
        <v>Open PDFTSF FINALLY.TEST RESULT S19 N 16</v>
      </c>
    </row>
    <row r="21" spans="1:22" ht="53.25" customHeight="1" x14ac:dyDescent="0.3">
      <c r="A21" s="129">
        <f t="shared" si="0"/>
        <v>16</v>
      </c>
      <c r="B21" s="134" t="s">
        <v>309</v>
      </c>
      <c r="C21" s="134" t="s">
        <v>76</v>
      </c>
      <c r="D21" s="358" t="str">
        <f t="shared" si="1"/>
        <v>Open PDF TSF .TEST RESULT S19 N 17</v>
      </c>
      <c r="E21" s="133" t="s">
        <v>310</v>
      </c>
      <c r="F21" s="88"/>
      <c r="G21" s="42"/>
      <c r="H21" s="120"/>
      <c r="I21" s="120"/>
      <c r="J21" s="115"/>
      <c r="K21" s="27" t="s">
        <v>51</v>
      </c>
      <c r="L21" s="27">
        <v>44804</v>
      </c>
      <c r="M21" s="27">
        <v>44804</v>
      </c>
      <c r="N21" s="28" t="s">
        <v>62</v>
      </c>
      <c r="O21" s="28"/>
      <c r="P21" s="28"/>
      <c r="Q21" s="28"/>
      <c r="R21" s="12" t="str">
        <f t="shared" si="2"/>
        <v>Open PDFTSF FINALLY.TEST RESULT S19 N 17</v>
      </c>
    </row>
    <row r="22" spans="1:22" ht="53.25" customHeight="1" x14ac:dyDescent="0.3">
      <c r="A22" s="129">
        <f t="shared" si="0"/>
        <v>17</v>
      </c>
      <c r="B22" s="130" t="s">
        <v>334</v>
      </c>
      <c r="C22" s="130" t="s">
        <v>76</v>
      </c>
      <c r="D22" s="357" t="str">
        <f t="shared" si="1"/>
        <v>Open PDF TSF .TEST RESULT S19 N 18</v>
      </c>
      <c r="E22" s="133" t="s">
        <v>337</v>
      </c>
      <c r="F22" s="88"/>
      <c r="G22" s="42"/>
      <c r="H22" s="120"/>
      <c r="I22" s="120"/>
      <c r="J22" s="115"/>
      <c r="K22" s="27" t="s">
        <v>195</v>
      </c>
      <c r="L22" s="27">
        <v>44814</v>
      </c>
      <c r="M22" s="27">
        <v>44814</v>
      </c>
      <c r="N22" s="28" t="s">
        <v>62</v>
      </c>
      <c r="O22" s="28"/>
      <c r="P22" s="28"/>
      <c r="Q22" s="28"/>
      <c r="R22" s="12" t="str">
        <f t="shared" si="2"/>
        <v>Open PDFTSF FINALLY.TEST RESULT S19 N 18</v>
      </c>
    </row>
    <row r="23" spans="1:22" ht="53.25" customHeight="1" x14ac:dyDescent="0.3">
      <c r="A23" s="129">
        <f t="shared" si="0"/>
        <v>18</v>
      </c>
      <c r="B23" s="130" t="s">
        <v>335</v>
      </c>
      <c r="C23" s="130" t="s">
        <v>76</v>
      </c>
      <c r="D23" s="358" t="str">
        <f t="shared" si="1"/>
        <v>Open PDF TSF .TEST RESULT S19 N 19</v>
      </c>
      <c r="E23" s="133" t="s">
        <v>310</v>
      </c>
      <c r="F23" s="88"/>
      <c r="G23" s="42"/>
      <c r="H23" s="120"/>
      <c r="I23" s="120"/>
      <c r="J23" s="115"/>
      <c r="K23" s="27" t="s">
        <v>195</v>
      </c>
      <c r="L23" s="27">
        <v>44814</v>
      </c>
      <c r="M23" s="27">
        <v>44814</v>
      </c>
      <c r="N23" s="28" t="s">
        <v>62</v>
      </c>
      <c r="O23" s="28"/>
      <c r="P23" s="28"/>
      <c r="Q23" s="28"/>
      <c r="R23" s="12" t="str">
        <f t="shared" si="2"/>
        <v>Open PDFTSF FINALLY.TEST RESULT S19 N 19</v>
      </c>
    </row>
    <row r="24" spans="1:22" ht="53.25" customHeight="1" x14ac:dyDescent="0.3">
      <c r="A24" s="129">
        <f t="shared" si="0"/>
        <v>19</v>
      </c>
      <c r="B24" s="130" t="s">
        <v>1028</v>
      </c>
      <c r="C24" s="130" t="s">
        <v>76</v>
      </c>
      <c r="D24" s="357" t="str">
        <f t="shared" si="1"/>
        <v>Open PDF TSF .TEST RESULT S19 N 020</v>
      </c>
      <c r="E24" s="133" t="s">
        <v>1029</v>
      </c>
      <c r="F24" s="88"/>
      <c r="G24" s="42"/>
      <c r="H24" s="120"/>
      <c r="I24" s="120"/>
      <c r="J24" s="115"/>
      <c r="K24" s="27" t="s">
        <v>195</v>
      </c>
      <c r="L24" s="27">
        <v>44814</v>
      </c>
      <c r="M24" s="27">
        <v>44814</v>
      </c>
      <c r="N24" s="28" t="s">
        <v>62</v>
      </c>
      <c r="O24" s="28"/>
      <c r="P24" s="28"/>
      <c r="Q24" s="28"/>
      <c r="R24" s="12" t="str">
        <f t="shared" si="2"/>
        <v>Open PDFTSF FINALLY.TEST RESULT S19 N 020</v>
      </c>
    </row>
    <row r="25" spans="1:22" ht="53.25" customHeight="1" x14ac:dyDescent="0.3">
      <c r="A25" s="129">
        <f t="shared" si="0"/>
        <v>20</v>
      </c>
      <c r="B25" s="130" t="s">
        <v>336</v>
      </c>
      <c r="C25" s="130" t="s">
        <v>76</v>
      </c>
      <c r="D25" s="357" t="str">
        <f t="shared" si="1"/>
        <v>Open PDF TSF .TEST RESULT S19 N 20</v>
      </c>
      <c r="E25" s="133" t="s">
        <v>338</v>
      </c>
      <c r="F25" s="88"/>
      <c r="G25" s="42"/>
      <c r="H25" s="120"/>
      <c r="I25" s="120"/>
      <c r="J25" s="115"/>
      <c r="K25" s="27" t="s">
        <v>195</v>
      </c>
      <c r="L25" s="27">
        <v>44814</v>
      </c>
      <c r="M25" s="27">
        <v>44814</v>
      </c>
      <c r="N25" s="28" t="s">
        <v>62</v>
      </c>
      <c r="O25" s="28"/>
      <c r="P25" s="28"/>
      <c r="Q25" s="28"/>
      <c r="R25" s="12" t="str">
        <f t="shared" si="2"/>
        <v>Open PDFTSF FINALLY.TEST RESULT S19 N 20</v>
      </c>
    </row>
    <row r="26" spans="1:22" ht="53.25" customHeight="1" x14ac:dyDescent="0.3">
      <c r="A26" s="129">
        <f t="shared" si="0"/>
        <v>21</v>
      </c>
      <c r="B26" s="130" t="s">
        <v>343</v>
      </c>
      <c r="C26" s="130" t="s">
        <v>76</v>
      </c>
      <c r="D26" s="357" t="str">
        <f t="shared" si="1"/>
        <v>Open PDF TSF .TEST RESULT S19 N 21</v>
      </c>
      <c r="E26" s="133" t="s">
        <v>345</v>
      </c>
      <c r="F26" s="88"/>
      <c r="G26" s="42"/>
      <c r="H26" s="120"/>
      <c r="I26" s="120"/>
      <c r="J26" s="115"/>
      <c r="K26" s="27" t="s">
        <v>195</v>
      </c>
      <c r="L26" s="27">
        <v>44808</v>
      </c>
      <c r="M26" s="27">
        <v>44808</v>
      </c>
      <c r="N26" s="28" t="s">
        <v>62</v>
      </c>
      <c r="O26" s="28"/>
      <c r="P26" s="28"/>
      <c r="Q26" s="28"/>
      <c r="R26" s="12" t="str">
        <f t="shared" si="2"/>
        <v>Open PDFTSF FINALLY.TEST RESULT S19 N 21</v>
      </c>
    </row>
    <row r="27" spans="1:22" ht="53.25" customHeight="1" x14ac:dyDescent="0.3">
      <c r="A27" s="129">
        <f t="shared" si="0"/>
        <v>22</v>
      </c>
      <c r="B27" s="130" t="s">
        <v>344</v>
      </c>
      <c r="C27" s="130" t="s">
        <v>76</v>
      </c>
      <c r="D27" s="357" t="str">
        <f t="shared" si="1"/>
        <v>Open PDF TSF .TEST RESULT S19 N 22</v>
      </c>
      <c r="E27" s="133" t="s">
        <v>346</v>
      </c>
      <c r="F27" s="88"/>
      <c r="G27" s="42"/>
      <c r="H27" s="120"/>
      <c r="I27" s="120"/>
      <c r="J27" s="115"/>
      <c r="K27" s="27" t="s">
        <v>195</v>
      </c>
      <c r="L27" s="27">
        <v>44791</v>
      </c>
      <c r="M27" s="27">
        <v>44794</v>
      </c>
      <c r="N27" s="28" t="s">
        <v>1671</v>
      </c>
      <c r="O27" s="27"/>
      <c r="P27" s="27"/>
      <c r="Q27" s="28"/>
      <c r="R27" s="12" t="str">
        <f t="shared" si="2"/>
        <v>Open PDFTSF FINALLY.TEST RESULT S19 N 22</v>
      </c>
    </row>
    <row r="28" spans="1:22" s="118" customFormat="1" ht="53.25" customHeight="1" x14ac:dyDescent="0.3">
      <c r="A28" s="565">
        <f t="shared" si="0"/>
        <v>23</v>
      </c>
      <c r="B28" s="566" t="s">
        <v>377</v>
      </c>
      <c r="C28" s="566" t="s">
        <v>76</v>
      </c>
      <c r="D28" s="567" t="str">
        <f t="shared" si="1"/>
        <v>Open PDF TSF .TEST RESULT S19 N 23</v>
      </c>
      <c r="E28" s="568" t="s">
        <v>346</v>
      </c>
      <c r="F28" s="569"/>
      <c r="G28" s="570"/>
      <c r="H28" s="571"/>
      <c r="I28" s="571"/>
      <c r="J28" s="572"/>
      <c r="K28" s="573" t="s">
        <v>195</v>
      </c>
      <c r="L28" s="573">
        <v>44819</v>
      </c>
      <c r="M28" s="573">
        <v>44819</v>
      </c>
      <c r="N28" s="574" t="s">
        <v>62</v>
      </c>
      <c r="O28" s="574"/>
      <c r="P28" s="574"/>
      <c r="Q28" s="574"/>
      <c r="R28" s="575" t="str">
        <f t="shared" si="2"/>
        <v>Open PDFTSF FINALLY.TEST RESULT S19 N 23</v>
      </c>
      <c r="S28" s="1039"/>
      <c r="T28" s="1039"/>
      <c r="U28" s="1039"/>
      <c r="V28" s="1039"/>
    </row>
    <row r="29" spans="1:22" ht="53.25" customHeight="1" x14ac:dyDescent="0.3">
      <c r="A29" s="129">
        <f t="shared" si="0"/>
        <v>24</v>
      </c>
      <c r="B29" s="130" t="s">
        <v>391</v>
      </c>
      <c r="C29" s="130" t="s">
        <v>76</v>
      </c>
      <c r="D29" s="357" t="str">
        <f t="shared" si="1"/>
        <v>Open PDF TSF .TEST RESULT S19 N 24</v>
      </c>
      <c r="E29" s="133" t="s">
        <v>397</v>
      </c>
      <c r="F29" s="88"/>
      <c r="G29" s="42"/>
      <c r="H29" s="120"/>
      <c r="I29" s="120"/>
      <c r="J29" s="115"/>
      <c r="K29" s="27" t="s">
        <v>195</v>
      </c>
      <c r="L29" s="27">
        <v>44829</v>
      </c>
      <c r="M29" s="27">
        <v>44833</v>
      </c>
      <c r="N29" s="28" t="s">
        <v>62</v>
      </c>
      <c r="O29" s="28"/>
      <c r="P29" s="28"/>
      <c r="Q29" s="28"/>
      <c r="R29" s="12" t="str">
        <f t="shared" si="2"/>
        <v>Open PDFTSF FINALLY.TEST RESULT S19 N 24</v>
      </c>
    </row>
    <row r="30" spans="1:22" ht="53.25" customHeight="1" x14ac:dyDescent="0.3">
      <c r="A30" s="129">
        <f t="shared" si="0"/>
        <v>25</v>
      </c>
      <c r="B30" s="130" t="s">
        <v>392</v>
      </c>
      <c r="C30" s="130" t="s">
        <v>76</v>
      </c>
      <c r="D30" s="357" t="str">
        <f t="shared" si="1"/>
        <v>Open PDF TSF .TEST RESULT S19 N 25</v>
      </c>
      <c r="E30" s="133" t="s">
        <v>398</v>
      </c>
      <c r="F30" s="88"/>
      <c r="G30" s="42"/>
      <c r="H30" s="120"/>
      <c r="I30" s="120"/>
      <c r="J30" s="115"/>
      <c r="K30" s="27" t="s">
        <v>195</v>
      </c>
      <c r="L30" s="27">
        <v>44829</v>
      </c>
      <c r="M30" s="27">
        <v>44833</v>
      </c>
      <c r="N30" s="28" t="s">
        <v>62</v>
      </c>
      <c r="O30" s="28"/>
      <c r="P30" s="28"/>
      <c r="Q30" s="28"/>
      <c r="R30" s="12" t="str">
        <f t="shared" si="2"/>
        <v>Open PDFTSF FINALLY.TEST RESULT S19 N 25</v>
      </c>
    </row>
    <row r="31" spans="1:22" ht="53.25" customHeight="1" x14ac:dyDescent="0.3">
      <c r="A31" s="129">
        <f t="shared" si="0"/>
        <v>26</v>
      </c>
      <c r="B31" s="130" t="s">
        <v>393</v>
      </c>
      <c r="C31" s="130" t="s">
        <v>76</v>
      </c>
      <c r="D31" s="357" t="str">
        <f t="shared" si="1"/>
        <v>Open PDF TSF .TEST RESULT S19 N 26</v>
      </c>
      <c r="E31" s="133" t="s">
        <v>399</v>
      </c>
      <c r="F31" s="88"/>
      <c r="G31" s="42"/>
      <c r="H31" s="120"/>
      <c r="I31" s="120"/>
      <c r="J31" s="115"/>
      <c r="K31" s="27" t="s">
        <v>195</v>
      </c>
      <c r="L31" s="27">
        <v>44829</v>
      </c>
      <c r="M31" s="27">
        <v>44833</v>
      </c>
      <c r="N31" s="28" t="s">
        <v>62</v>
      </c>
      <c r="O31" s="28"/>
      <c r="P31" s="28"/>
      <c r="Q31" s="28"/>
      <c r="R31" s="12" t="str">
        <f t="shared" si="2"/>
        <v>Open PDFTSF FINALLY.TEST RESULT S19 N 26</v>
      </c>
    </row>
    <row r="32" spans="1:22" ht="53.25" customHeight="1" x14ac:dyDescent="0.3">
      <c r="A32" s="129">
        <f t="shared" si="0"/>
        <v>27</v>
      </c>
      <c r="B32" s="130" t="s">
        <v>394</v>
      </c>
      <c r="C32" s="130" t="s">
        <v>76</v>
      </c>
      <c r="D32" s="357" t="str">
        <f t="shared" si="1"/>
        <v>Open PDF TSF .TEST RESULT S19 N 27</v>
      </c>
      <c r="E32" s="133" t="s">
        <v>400</v>
      </c>
      <c r="F32" s="88"/>
      <c r="G32" s="42"/>
      <c r="H32" s="120"/>
      <c r="I32" s="120"/>
      <c r="J32" s="115"/>
      <c r="K32" s="27" t="s">
        <v>195</v>
      </c>
      <c r="L32" s="27">
        <v>44829</v>
      </c>
      <c r="M32" s="27">
        <v>44833</v>
      </c>
      <c r="N32" s="28" t="s">
        <v>62</v>
      </c>
      <c r="O32" s="28"/>
      <c r="P32" s="28"/>
      <c r="Q32" s="28"/>
      <c r="R32" s="12" t="str">
        <f t="shared" si="2"/>
        <v>Open PDFTSF FINALLY.TEST RESULT S19 N 27</v>
      </c>
    </row>
    <row r="33" spans="1:22" ht="53.25" customHeight="1" x14ac:dyDescent="0.3">
      <c r="A33" s="129">
        <f t="shared" si="0"/>
        <v>28</v>
      </c>
      <c r="B33" s="130" t="s">
        <v>395</v>
      </c>
      <c r="C33" s="130" t="s">
        <v>76</v>
      </c>
      <c r="D33" s="357" t="str">
        <f t="shared" si="1"/>
        <v>Open PDF TSF .TEST RESULT S19 N 28</v>
      </c>
      <c r="E33" s="133" t="s">
        <v>401</v>
      </c>
      <c r="F33" s="88"/>
      <c r="G33" s="42"/>
      <c r="H33" s="120"/>
      <c r="I33" s="120"/>
      <c r="J33" s="115"/>
      <c r="K33" s="27" t="s">
        <v>195</v>
      </c>
      <c r="L33" s="27">
        <v>44829</v>
      </c>
      <c r="M33" s="27">
        <v>44833</v>
      </c>
      <c r="N33" s="28" t="s">
        <v>62</v>
      </c>
      <c r="O33" s="28"/>
      <c r="P33" s="28"/>
      <c r="Q33" s="28"/>
      <c r="R33" s="12" t="str">
        <f t="shared" si="2"/>
        <v>Open PDFTSF FINALLY.TEST RESULT S19 N 28</v>
      </c>
    </row>
    <row r="34" spans="1:22" ht="53.25" customHeight="1" x14ac:dyDescent="0.3">
      <c r="A34" s="129">
        <f t="shared" si="0"/>
        <v>29</v>
      </c>
      <c r="B34" s="130" t="s">
        <v>396</v>
      </c>
      <c r="C34" s="130" t="s">
        <v>76</v>
      </c>
      <c r="D34" s="357" t="str">
        <f t="shared" si="1"/>
        <v>Open PDF TSF .TEST RESULT S19 N 29</v>
      </c>
      <c r="E34" s="133" t="s">
        <v>402</v>
      </c>
      <c r="F34" s="88"/>
      <c r="G34" s="42"/>
      <c r="H34" s="120"/>
      <c r="I34" s="120"/>
      <c r="J34" s="115"/>
      <c r="K34" s="27" t="s">
        <v>195</v>
      </c>
      <c r="L34" s="27">
        <v>44829</v>
      </c>
      <c r="M34" s="27">
        <v>44833</v>
      </c>
      <c r="N34" s="28" t="s">
        <v>62</v>
      </c>
      <c r="O34" s="28"/>
      <c r="P34" s="28"/>
      <c r="Q34" s="28"/>
      <c r="R34" s="12" t="str">
        <f t="shared" si="2"/>
        <v>Open PDFTSF FINALLY.TEST RESULT S19 N 29</v>
      </c>
    </row>
    <row r="35" spans="1:22" ht="53.25" customHeight="1" x14ac:dyDescent="0.3">
      <c r="A35" s="129">
        <f t="shared" si="0"/>
        <v>30</v>
      </c>
      <c r="B35" s="130" t="s">
        <v>836</v>
      </c>
      <c r="C35" s="130" t="s">
        <v>76</v>
      </c>
      <c r="D35" s="357" t="str">
        <f t="shared" si="1"/>
        <v>Open PDF TSF .TEST RESULT S19 N 30</v>
      </c>
      <c r="E35" s="133" t="s">
        <v>431</v>
      </c>
      <c r="F35" s="88"/>
      <c r="G35" s="42"/>
      <c r="H35" s="120"/>
      <c r="I35" s="120"/>
      <c r="J35" s="115"/>
      <c r="K35" s="27" t="s">
        <v>195</v>
      </c>
      <c r="L35" s="27">
        <v>44804</v>
      </c>
      <c r="M35" s="27">
        <v>44805</v>
      </c>
      <c r="N35" s="28" t="s">
        <v>62</v>
      </c>
      <c r="O35" s="28"/>
      <c r="P35" s="28"/>
      <c r="Q35" s="28"/>
      <c r="R35" s="12" t="str">
        <f t="shared" si="2"/>
        <v>Open PDFTSF FINALLY.TEST RESULT S19 N 30</v>
      </c>
    </row>
    <row r="36" spans="1:22" ht="53.25" customHeight="1" x14ac:dyDescent="0.3">
      <c r="A36" s="129">
        <f t="shared" si="0"/>
        <v>31</v>
      </c>
      <c r="B36" s="130" t="s">
        <v>842</v>
      </c>
      <c r="C36" s="130" t="s">
        <v>76</v>
      </c>
      <c r="D36" s="357" t="str">
        <f t="shared" si="1"/>
        <v>Open PDF TSF .TEST RESULT S19 N 31</v>
      </c>
      <c r="E36" s="133" t="s">
        <v>431</v>
      </c>
      <c r="F36" s="88"/>
      <c r="G36" s="42"/>
      <c r="H36" s="120"/>
      <c r="I36" s="120"/>
      <c r="J36" s="115"/>
      <c r="K36" s="27" t="s">
        <v>195</v>
      </c>
      <c r="L36" s="27">
        <v>44880</v>
      </c>
      <c r="M36" s="27">
        <v>44880</v>
      </c>
      <c r="N36" s="28" t="s">
        <v>62</v>
      </c>
      <c r="O36" s="28"/>
      <c r="P36" s="28"/>
      <c r="Q36" s="28"/>
      <c r="R36" s="12" t="str">
        <f t="shared" si="2"/>
        <v>Open PDFTSF FINALLY.TEST RESULT S19 N 31</v>
      </c>
    </row>
    <row r="37" spans="1:22" ht="53.25" customHeight="1" x14ac:dyDescent="0.3">
      <c r="A37" s="129">
        <f t="shared" si="0"/>
        <v>32</v>
      </c>
      <c r="B37" s="130" t="s">
        <v>428</v>
      </c>
      <c r="C37" s="130" t="s">
        <v>76</v>
      </c>
      <c r="D37" s="357" t="str">
        <f t="shared" si="1"/>
        <v>Open PDF TSF .TEST RESULT S19 N 32</v>
      </c>
      <c r="E37" s="133" t="s">
        <v>430</v>
      </c>
      <c r="F37" s="88"/>
      <c r="G37" s="42"/>
      <c r="H37" s="120"/>
      <c r="I37" s="120"/>
      <c r="J37" s="115"/>
      <c r="K37" s="27" t="s">
        <v>195</v>
      </c>
      <c r="L37" s="27">
        <v>44836</v>
      </c>
      <c r="M37" s="27">
        <v>44836</v>
      </c>
      <c r="N37" s="28" t="s">
        <v>62</v>
      </c>
      <c r="O37" s="28"/>
      <c r="P37" s="28"/>
      <c r="Q37" s="28"/>
      <c r="R37" s="12" t="str">
        <f t="shared" si="2"/>
        <v>Open PDFTSF FINALLY.TEST RESULT S19 N 32</v>
      </c>
    </row>
    <row r="38" spans="1:22" ht="53.25" customHeight="1" x14ac:dyDescent="0.3">
      <c r="A38" s="129">
        <f t="shared" ref="A38:A69" si="3">ROW()-ROW($A$5)</f>
        <v>33</v>
      </c>
      <c r="B38" s="130" t="s">
        <v>429</v>
      </c>
      <c r="C38" s="130" t="s">
        <v>76</v>
      </c>
      <c r="D38" s="357" t="str">
        <f t="shared" si="1"/>
        <v>Open PDF TSF .TEST RESULT S19 N 33</v>
      </c>
      <c r="E38" s="133" t="s">
        <v>431</v>
      </c>
      <c r="F38" s="88"/>
      <c r="G38" s="42"/>
      <c r="H38" s="120"/>
      <c r="I38" s="120"/>
      <c r="J38" s="115"/>
      <c r="K38" s="27" t="s">
        <v>195</v>
      </c>
      <c r="L38" s="27">
        <v>44836</v>
      </c>
      <c r="M38" s="27">
        <v>44836</v>
      </c>
      <c r="N38" s="28" t="s">
        <v>62</v>
      </c>
      <c r="O38" s="28"/>
      <c r="P38" s="28"/>
      <c r="Q38" s="28"/>
      <c r="R38" s="12" t="str">
        <f t="shared" si="2"/>
        <v>Open PDFTSF FINALLY.TEST RESULT S19 N 33</v>
      </c>
    </row>
    <row r="39" spans="1:22" ht="53.25" customHeight="1" x14ac:dyDescent="0.3">
      <c r="A39" s="129">
        <f t="shared" si="3"/>
        <v>34</v>
      </c>
      <c r="B39" s="130" t="s">
        <v>441</v>
      </c>
      <c r="C39" s="130" t="s">
        <v>76</v>
      </c>
      <c r="D39" s="357" t="str">
        <f t="shared" si="1"/>
        <v>Open PDF TSF .TEST RESULT S19 N 34</v>
      </c>
      <c r="E39" s="133" t="s">
        <v>442</v>
      </c>
      <c r="F39" s="88"/>
      <c r="G39" s="42" t="s">
        <v>10</v>
      </c>
      <c r="H39" s="120">
        <v>44838</v>
      </c>
      <c r="I39" s="120">
        <v>44814</v>
      </c>
      <c r="J39" s="115" t="s">
        <v>26</v>
      </c>
      <c r="K39" s="27" t="s">
        <v>195</v>
      </c>
      <c r="L39" s="27">
        <v>44838</v>
      </c>
      <c r="M39" s="27"/>
      <c r="N39" s="28"/>
      <c r="O39" s="28"/>
      <c r="P39" s="28"/>
      <c r="Q39" s="28"/>
      <c r="R39" s="12" t="str">
        <f t="shared" si="2"/>
        <v>Open PDFTSF FINALLY.TEST RESULT S19 N 34</v>
      </c>
    </row>
    <row r="40" spans="1:22" ht="53.25" customHeight="1" x14ac:dyDescent="0.3">
      <c r="A40" s="129">
        <f t="shared" si="3"/>
        <v>35</v>
      </c>
      <c r="B40" s="130" t="s">
        <v>457</v>
      </c>
      <c r="C40" s="130" t="s">
        <v>76</v>
      </c>
      <c r="D40" s="357" t="str">
        <f t="shared" si="1"/>
        <v>Open PDF TSF .TEST RESULT S19 N 35</v>
      </c>
      <c r="E40" s="133" t="s">
        <v>458</v>
      </c>
      <c r="F40" s="88"/>
      <c r="G40" s="42"/>
      <c r="H40" s="120"/>
      <c r="I40" s="120"/>
      <c r="J40" s="115"/>
      <c r="K40" s="27" t="s">
        <v>195</v>
      </c>
      <c r="L40" s="27">
        <v>44839</v>
      </c>
      <c r="M40" s="27">
        <v>44840</v>
      </c>
      <c r="N40" s="28" t="s">
        <v>62</v>
      </c>
      <c r="O40" s="28"/>
      <c r="P40" s="28"/>
      <c r="Q40" s="28"/>
      <c r="R40" s="12" t="str">
        <f t="shared" si="2"/>
        <v>Open PDFTSF FINALLY.TEST RESULT S19 N 35</v>
      </c>
    </row>
    <row r="41" spans="1:22" ht="53.25" customHeight="1" x14ac:dyDescent="0.3">
      <c r="A41" s="129">
        <f t="shared" si="3"/>
        <v>36</v>
      </c>
      <c r="B41" s="130" t="s">
        <v>482</v>
      </c>
      <c r="C41" s="130" t="s">
        <v>76</v>
      </c>
      <c r="D41" s="357" t="str">
        <f t="shared" si="1"/>
        <v>Open PDF TSF .TEST RESULT S19 N 36</v>
      </c>
      <c r="E41" s="133" t="s">
        <v>483</v>
      </c>
      <c r="F41" s="88"/>
      <c r="G41" s="42"/>
      <c r="H41" s="120"/>
      <c r="I41" s="120"/>
      <c r="J41" s="115"/>
      <c r="K41" s="27" t="s">
        <v>195</v>
      </c>
      <c r="L41" s="27">
        <v>44843</v>
      </c>
      <c r="M41" s="27">
        <v>44846</v>
      </c>
      <c r="N41" s="28" t="s">
        <v>62</v>
      </c>
      <c r="O41" s="28"/>
      <c r="P41" s="28"/>
      <c r="Q41" s="28"/>
      <c r="R41" s="12" t="str">
        <f t="shared" si="2"/>
        <v>Open PDFTSF FINALLY.TEST RESULT S19 N 36</v>
      </c>
    </row>
    <row r="42" spans="1:22" ht="53.25" customHeight="1" x14ac:dyDescent="0.3">
      <c r="A42" s="129">
        <f t="shared" si="3"/>
        <v>37</v>
      </c>
      <c r="B42" s="130" t="s">
        <v>514</v>
      </c>
      <c r="C42" s="130" t="s">
        <v>76</v>
      </c>
      <c r="D42" s="357" t="str">
        <f t="shared" si="1"/>
        <v>Open PDF TSF .TEST RESULT S19 N 37</v>
      </c>
      <c r="E42" s="133" t="s">
        <v>521</v>
      </c>
      <c r="F42" s="88"/>
      <c r="G42" s="42"/>
      <c r="H42" s="120"/>
      <c r="I42" s="120"/>
      <c r="J42" s="115"/>
      <c r="K42" s="27" t="s">
        <v>520</v>
      </c>
      <c r="L42" s="27">
        <v>44851</v>
      </c>
      <c r="M42" s="27">
        <v>44851</v>
      </c>
      <c r="N42" s="28" t="s">
        <v>62</v>
      </c>
      <c r="O42" s="28"/>
      <c r="P42" s="28"/>
      <c r="Q42" s="28"/>
      <c r="R42" s="12" t="str">
        <f t="shared" si="2"/>
        <v>Open PDFTSF FINALLY.TEST RESULT S19 N 37</v>
      </c>
    </row>
    <row r="43" spans="1:22" ht="53.25" customHeight="1" x14ac:dyDescent="0.3">
      <c r="A43" s="129">
        <f t="shared" si="3"/>
        <v>38</v>
      </c>
      <c r="B43" s="134" t="s">
        <v>515</v>
      </c>
      <c r="C43" s="134" t="s">
        <v>76</v>
      </c>
      <c r="D43" s="358" t="str">
        <f t="shared" si="1"/>
        <v>Open PDF TSF .TEST RESULT S19 N 38</v>
      </c>
      <c r="E43" s="133" t="s">
        <v>1022</v>
      </c>
      <c r="F43" s="88"/>
      <c r="G43" s="42"/>
      <c r="H43" s="120"/>
      <c r="I43" s="120"/>
      <c r="J43" s="115"/>
      <c r="K43" s="27" t="s">
        <v>520</v>
      </c>
      <c r="L43" s="27">
        <v>44853</v>
      </c>
      <c r="M43" s="27">
        <v>44853</v>
      </c>
      <c r="N43" s="28" t="s">
        <v>62</v>
      </c>
      <c r="O43" s="28"/>
      <c r="P43" s="28"/>
      <c r="Q43" s="28"/>
      <c r="R43" s="12" t="str">
        <f t="shared" si="2"/>
        <v>Open PDFTSF FINALLY.TEST RESULT S19 N 38</v>
      </c>
    </row>
    <row r="44" spans="1:22" s="118" customFormat="1" ht="53.25" customHeight="1" x14ac:dyDescent="0.3">
      <c r="A44" s="129">
        <f t="shared" si="3"/>
        <v>39</v>
      </c>
      <c r="B44" s="135" t="s">
        <v>1023</v>
      </c>
      <c r="C44" s="135" t="s">
        <v>76</v>
      </c>
      <c r="D44" s="359" t="str">
        <f t="shared" si="1"/>
        <v>Open PDF TSF .TEST RESULT S19 N 038</v>
      </c>
      <c r="E44" s="583" t="s">
        <v>521</v>
      </c>
      <c r="F44" s="136"/>
      <c r="G44" s="116"/>
      <c r="H44" s="123"/>
      <c r="I44" s="123"/>
      <c r="J44" s="117"/>
      <c r="K44" s="126" t="s">
        <v>520</v>
      </c>
      <c r="L44" s="126">
        <v>44849</v>
      </c>
      <c r="M44" s="126">
        <v>44849</v>
      </c>
      <c r="N44" s="28" t="s">
        <v>62</v>
      </c>
      <c r="O44" s="137"/>
      <c r="P44" s="137"/>
      <c r="Q44" s="28"/>
      <c r="R44" s="138" t="str">
        <f t="shared" si="2"/>
        <v>Open PDFTSF FINALLY.TEST RESULT S19 N 038</v>
      </c>
      <c r="S44" s="1039"/>
      <c r="T44" s="1039"/>
      <c r="U44" s="1039"/>
      <c r="V44" s="1039"/>
    </row>
    <row r="45" spans="1:22" s="118" customFormat="1" ht="53.25" customHeight="1" x14ac:dyDescent="0.3">
      <c r="A45" s="129">
        <f t="shared" si="3"/>
        <v>40</v>
      </c>
      <c r="B45" s="134" t="s">
        <v>1021</v>
      </c>
      <c r="C45" s="134" t="s">
        <v>76</v>
      </c>
      <c r="D45" s="358" t="str">
        <f t="shared" si="1"/>
        <v>Open PDF TSF .TEST RESULT S19 N 039</v>
      </c>
      <c r="E45" s="133" t="s">
        <v>1020</v>
      </c>
      <c r="F45" s="88"/>
      <c r="G45" s="45"/>
      <c r="H45" s="124"/>
      <c r="I45" s="124"/>
      <c r="J45" s="125"/>
      <c r="K45" s="126" t="s">
        <v>520</v>
      </c>
      <c r="L45" s="126">
        <v>44856</v>
      </c>
      <c r="M45" s="126">
        <v>44856</v>
      </c>
      <c r="N45" s="28" t="s">
        <v>25</v>
      </c>
      <c r="O45" s="27"/>
      <c r="P45" s="27"/>
      <c r="Q45" s="28"/>
      <c r="R45" s="138" t="str">
        <f t="shared" si="2"/>
        <v>Open PDFTSF FINALLY.TEST RESULT S19 N 039</v>
      </c>
      <c r="S45" s="1039"/>
      <c r="T45" s="1039"/>
      <c r="U45" s="1039"/>
      <c r="V45" s="1039"/>
    </row>
    <row r="46" spans="1:22" s="127" customFormat="1" ht="53.25" customHeight="1" x14ac:dyDescent="0.3">
      <c r="A46" s="129">
        <f t="shared" si="3"/>
        <v>41</v>
      </c>
      <c r="B46" s="134" t="s">
        <v>855</v>
      </c>
      <c r="C46" s="134" t="s">
        <v>76</v>
      </c>
      <c r="D46" s="358" t="str">
        <f t="shared" si="1"/>
        <v>Open PDF TSF .TEST RESULT S19 N 39</v>
      </c>
      <c r="E46" s="133" t="s">
        <v>856</v>
      </c>
      <c r="F46" s="88"/>
      <c r="G46" s="45"/>
      <c r="H46" s="124"/>
      <c r="I46" s="124"/>
      <c r="J46" s="125"/>
      <c r="K46" s="126" t="s">
        <v>520</v>
      </c>
      <c r="L46" s="126">
        <v>44880</v>
      </c>
      <c r="M46" s="126">
        <v>44880</v>
      </c>
      <c r="N46" s="28" t="s">
        <v>62</v>
      </c>
      <c r="O46" s="137"/>
      <c r="P46" s="137"/>
      <c r="Q46" s="28"/>
      <c r="R46" s="138" t="str">
        <f t="shared" si="2"/>
        <v>Open PDFTSF FINALLY.TEST RESULT S19 N 39</v>
      </c>
      <c r="S46" s="1039"/>
      <c r="T46" s="1039"/>
      <c r="U46" s="1039"/>
      <c r="V46" s="1039"/>
    </row>
    <row r="47" spans="1:22" ht="53.25" customHeight="1" x14ac:dyDescent="0.3">
      <c r="A47" s="129">
        <f t="shared" si="3"/>
        <v>42</v>
      </c>
      <c r="B47" s="130" t="s">
        <v>516</v>
      </c>
      <c r="C47" s="130" t="s">
        <v>76</v>
      </c>
      <c r="D47" s="357" t="str">
        <f t="shared" si="1"/>
        <v>Open PDF TSF .TEST RESULT S19 N 40</v>
      </c>
      <c r="E47" s="133" t="s">
        <v>523</v>
      </c>
      <c r="F47" s="88"/>
      <c r="G47" s="42"/>
      <c r="H47" s="120"/>
      <c r="I47" s="120"/>
      <c r="J47" s="115"/>
      <c r="K47" s="27" t="s">
        <v>520</v>
      </c>
      <c r="L47" s="27">
        <v>44856</v>
      </c>
      <c r="M47" s="27">
        <v>44856</v>
      </c>
      <c r="N47" s="28" t="s">
        <v>25</v>
      </c>
      <c r="O47" s="27"/>
      <c r="P47" s="27"/>
      <c r="Q47" s="28"/>
      <c r="R47" s="12" t="str">
        <f t="shared" si="2"/>
        <v>Open PDFTSF FINALLY.TEST RESULT S19 N 40</v>
      </c>
    </row>
    <row r="48" spans="1:22" ht="53.25" customHeight="1" x14ac:dyDescent="0.3">
      <c r="A48" s="129">
        <f t="shared" si="3"/>
        <v>43</v>
      </c>
      <c r="B48" s="130" t="s">
        <v>517</v>
      </c>
      <c r="C48" s="130" t="s">
        <v>76</v>
      </c>
      <c r="D48" s="357" t="str">
        <f t="shared" si="1"/>
        <v>Open PDF TSF .TEST RESULT S19 N 41</v>
      </c>
      <c r="E48" s="133" t="s">
        <v>524</v>
      </c>
      <c r="F48" s="88"/>
      <c r="G48" s="42"/>
      <c r="H48" s="120"/>
      <c r="I48" s="120"/>
      <c r="J48" s="115"/>
      <c r="K48" s="27" t="s">
        <v>520</v>
      </c>
      <c r="L48" s="27">
        <v>44856</v>
      </c>
      <c r="M48" s="27">
        <v>44856</v>
      </c>
      <c r="N48" s="28" t="s">
        <v>25</v>
      </c>
      <c r="O48" s="27"/>
      <c r="P48" s="27"/>
      <c r="Q48" s="28"/>
      <c r="R48" s="12" t="str">
        <f t="shared" si="2"/>
        <v>Open PDFTSF FINALLY.TEST RESULT S19 N 41</v>
      </c>
    </row>
    <row r="49" spans="1:18" ht="53.25" customHeight="1" x14ac:dyDescent="0.3">
      <c r="A49" s="129">
        <f t="shared" si="3"/>
        <v>44</v>
      </c>
      <c r="B49" s="130" t="s">
        <v>518</v>
      </c>
      <c r="C49" s="130" t="s">
        <v>76</v>
      </c>
      <c r="D49" s="357" t="str">
        <f t="shared" si="1"/>
        <v>Open PDF TSF .TEST RESULT S19 N 42</v>
      </c>
      <c r="E49" s="133" t="s">
        <v>519</v>
      </c>
      <c r="F49" s="88"/>
      <c r="G49" s="42"/>
      <c r="H49" s="120"/>
      <c r="I49" s="120"/>
      <c r="J49" s="115"/>
      <c r="K49" s="27" t="s">
        <v>195</v>
      </c>
      <c r="L49" s="27">
        <v>44856</v>
      </c>
      <c r="M49" s="27">
        <v>44856</v>
      </c>
      <c r="N49" s="28" t="s">
        <v>62</v>
      </c>
      <c r="O49" s="28"/>
      <c r="P49" s="28"/>
      <c r="Q49" s="28"/>
      <c r="R49" s="12" t="str">
        <f t="shared" si="2"/>
        <v>Open PDFTSF FINALLY.TEST RESULT S19 N 42</v>
      </c>
    </row>
    <row r="50" spans="1:18" ht="53.25" customHeight="1" x14ac:dyDescent="0.3">
      <c r="A50" s="129">
        <f t="shared" si="3"/>
        <v>45</v>
      </c>
      <c r="B50" s="130" t="s">
        <v>641</v>
      </c>
      <c r="C50" s="130" t="s">
        <v>76</v>
      </c>
      <c r="D50" s="357" t="str">
        <f t="shared" si="1"/>
        <v>Open PDF TSF .TEST RESULT S19 N 43</v>
      </c>
      <c r="E50" s="133" t="s">
        <v>522</v>
      </c>
      <c r="F50" s="88"/>
      <c r="G50" s="42"/>
      <c r="H50" s="120"/>
      <c r="I50" s="120"/>
      <c r="J50" s="115"/>
      <c r="K50" s="27" t="s">
        <v>195</v>
      </c>
      <c r="L50" s="27">
        <v>44863</v>
      </c>
      <c r="M50" s="27">
        <v>44864</v>
      </c>
      <c r="N50" s="28" t="s">
        <v>62</v>
      </c>
      <c r="O50" s="28"/>
      <c r="P50" s="28"/>
      <c r="Q50" s="28"/>
      <c r="R50" s="12" t="str">
        <f t="shared" si="2"/>
        <v>Open PDFTSF FINALLY.TEST RESULT S19 N 43</v>
      </c>
    </row>
    <row r="51" spans="1:18" ht="53.25" customHeight="1" x14ac:dyDescent="0.3">
      <c r="A51" s="129">
        <f t="shared" si="3"/>
        <v>46</v>
      </c>
      <c r="B51" s="130" t="s">
        <v>642</v>
      </c>
      <c r="C51" s="130" t="s">
        <v>76</v>
      </c>
      <c r="D51" s="357" t="str">
        <f t="shared" si="1"/>
        <v>Open PDF TSF .TEST RESULT S19 N 44</v>
      </c>
      <c r="E51" s="133" t="s">
        <v>647</v>
      </c>
      <c r="F51" s="88"/>
      <c r="G51" s="42"/>
      <c r="H51" s="120"/>
      <c r="I51" s="120"/>
      <c r="J51" s="115"/>
      <c r="K51" s="27" t="s">
        <v>195</v>
      </c>
      <c r="L51" s="27">
        <v>44860</v>
      </c>
      <c r="M51" s="27">
        <v>44863</v>
      </c>
      <c r="N51" s="28" t="s">
        <v>25</v>
      </c>
      <c r="O51" s="27"/>
      <c r="P51" s="27"/>
      <c r="Q51" s="28"/>
      <c r="R51" s="12" t="str">
        <f t="shared" si="2"/>
        <v>Open PDFTSF FINALLY.TEST RESULT S19 N 44</v>
      </c>
    </row>
    <row r="52" spans="1:18" ht="53.25" customHeight="1" x14ac:dyDescent="0.3">
      <c r="A52" s="129">
        <f t="shared" si="3"/>
        <v>47</v>
      </c>
      <c r="B52" s="130" t="s">
        <v>643</v>
      </c>
      <c r="C52" s="130" t="s">
        <v>76</v>
      </c>
      <c r="D52" s="357" t="str">
        <f t="shared" si="1"/>
        <v>Open PDF TSF .TEST RESULT S19 N 45</v>
      </c>
      <c r="E52" s="133" t="s">
        <v>648</v>
      </c>
      <c r="F52" s="88"/>
      <c r="G52" s="42"/>
      <c r="H52" s="120"/>
      <c r="I52" s="120"/>
      <c r="J52" s="115"/>
      <c r="K52" s="27" t="s">
        <v>195</v>
      </c>
      <c r="L52" s="27">
        <v>44860</v>
      </c>
      <c r="M52" s="27">
        <v>44863</v>
      </c>
      <c r="N52" s="28" t="s">
        <v>62</v>
      </c>
      <c r="O52" s="28"/>
      <c r="P52" s="28"/>
      <c r="Q52" s="28"/>
      <c r="R52" s="12" t="str">
        <f t="shared" si="2"/>
        <v>Open PDFTSF FINALLY.TEST RESULT S19 N 45</v>
      </c>
    </row>
    <row r="53" spans="1:18" ht="53.25" customHeight="1" x14ac:dyDescent="0.3">
      <c r="A53" s="129">
        <f t="shared" si="3"/>
        <v>48</v>
      </c>
      <c r="B53" s="130" t="s">
        <v>644</v>
      </c>
      <c r="C53" s="130" t="s">
        <v>76</v>
      </c>
      <c r="D53" s="357" t="str">
        <f t="shared" si="1"/>
        <v>Open PDF TSF .TEST RESULT S19 N 46</v>
      </c>
      <c r="E53" s="133" t="s">
        <v>649</v>
      </c>
      <c r="F53" s="88"/>
      <c r="G53" s="42"/>
      <c r="H53" s="120"/>
      <c r="I53" s="120"/>
      <c r="J53" s="115"/>
      <c r="K53" s="27" t="s">
        <v>195</v>
      </c>
      <c r="L53" s="27">
        <v>44860</v>
      </c>
      <c r="M53" s="27">
        <v>44863</v>
      </c>
      <c r="N53" s="28" t="s">
        <v>62</v>
      </c>
      <c r="O53" s="28"/>
      <c r="P53" s="28"/>
      <c r="Q53" s="28"/>
      <c r="R53" s="12" t="str">
        <f t="shared" si="2"/>
        <v>Open PDFTSF FINALLY.TEST RESULT S19 N 46</v>
      </c>
    </row>
    <row r="54" spans="1:18" ht="53.25" customHeight="1" x14ac:dyDescent="0.3">
      <c r="A54" s="129">
        <f t="shared" si="3"/>
        <v>49</v>
      </c>
      <c r="B54" s="130" t="s">
        <v>878</v>
      </c>
      <c r="C54" s="130" t="s">
        <v>76</v>
      </c>
      <c r="D54" s="357" t="str">
        <f t="shared" si="1"/>
        <v>Open PDF TSF .TEST RESULT S19 N 47</v>
      </c>
      <c r="E54" s="133" t="s">
        <v>879</v>
      </c>
      <c r="F54" s="88"/>
      <c r="G54" s="42"/>
      <c r="H54" s="120"/>
      <c r="I54" s="120"/>
      <c r="J54" s="115"/>
      <c r="K54" s="27" t="s">
        <v>195</v>
      </c>
      <c r="L54" s="27">
        <v>45225</v>
      </c>
      <c r="M54" s="27">
        <v>44863</v>
      </c>
      <c r="N54" s="28" t="s">
        <v>62</v>
      </c>
      <c r="O54" s="28"/>
      <c r="P54" s="28"/>
      <c r="Q54" s="28"/>
      <c r="R54" s="12" t="str">
        <f t="shared" si="2"/>
        <v>Open PDFTSF FINALLY.TEST RESULT S19 N 47</v>
      </c>
    </row>
    <row r="55" spans="1:18" ht="53.25" customHeight="1" x14ac:dyDescent="0.3">
      <c r="A55" s="129">
        <f t="shared" si="3"/>
        <v>50</v>
      </c>
      <c r="B55" s="130" t="s">
        <v>696</v>
      </c>
      <c r="C55" s="130" t="s">
        <v>76</v>
      </c>
      <c r="D55" s="357" t="str">
        <f t="shared" si="1"/>
        <v>Open PDF TSF .TEST RESULT S19 N 49</v>
      </c>
      <c r="E55" s="133" t="s">
        <v>695</v>
      </c>
      <c r="F55" s="88"/>
      <c r="G55" s="42"/>
      <c r="H55" s="120"/>
      <c r="I55" s="120"/>
      <c r="J55" s="115"/>
      <c r="K55" s="27" t="s">
        <v>195</v>
      </c>
      <c r="L55" s="27">
        <v>44870</v>
      </c>
      <c r="M55" s="27">
        <v>44870</v>
      </c>
      <c r="N55" s="28" t="s">
        <v>1671</v>
      </c>
      <c r="O55" s="27"/>
      <c r="P55" s="27"/>
      <c r="Q55" s="28"/>
      <c r="R55" s="12" t="str">
        <f t="shared" si="2"/>
        <v>Open PDFTSF FINALLY.TEST RESULT S19 N 49</v>
      </c>
    </row>
    <row r="56" spans="1:18" ht="53.25" customHeight="1" x14ac:dyDescent="0.3">
      <c r="A56" s="129">
        <f t="shared" si="3"/>
        <v>51</v>
      </c>
      <c r="B56" s="130" t="s">
        <v>698</v>
      </c>
      <c r="C56" s="130" t="s">
        <v>76</v>
      </c>
      <c r="D56" s="357" t="str">
        <f t="shared" si="1"/>
        <v>Open PDF TSF .TEST RESULT S19 N 50</v>
      </c>
      <c r="E56" s="133" t="s">
        <v>697</v>
      </c>
      <c r="F56" s="88"/>
      <c r="G56" s="42"/>
      <c r="H56" s="120"/>
      <c r="I56" s="120"/>
      <c r="J56" s="115"/>
      <c r="K56" s="27" t="s">
        <v>195</v>
      </c>
      <c r="L56" s="27">
        <v>44870</v>
      </c>
      <c r="M56" s="27">
        <v>44870</v>
      </c>
      <c r="N56" s="28" t="s">
        <v>1671</v>
      </c>
      <c r="O56" s="27"/>
      <c r="P56" s="27"/>
      <c r="Q56" s="28"/>
      <c r="R56" s="12" t="str">
        <f t="shared" si="2"/>
        <v>Open PDFTSF FINALLY.TEST RESULT S19 N 50</v>
      </c>
    </row>
    <row r="57" spans="1:18" ht="53.25" customHeight="1" x14ac:dyDescent="0.3">
      <c r="A57" s="129">
        <f t="shared" si="3"/>
        <v>52</v>
      </c>
      <c r="B57" s="130" t="s">
        <v>707</v>
      </c>
      <c r="C57" s="130" t="s">
        <v>76</v>
      </c>
      <c r="D57" s="357" t="str">
        <f t="shared" si="1"/>
        <v>Open PDF TSF .TEST RESULT S19 N 51</v>
      </c>
      <c r="E57" s="133" t="s">
        <v>695</v>
      </c>
      <c r="F57" s="88"/>
      <c r="G57" s="42"/>
      <c r="H57" s="120"/>
      <c r="I57" s="120"/>
      <c r="J57" s="115"/>
      <c r="K57" s="27" t="s">
        <v>195</v>
      </c>
      <c r="L57" s="27">
        <v>44871</v>
      </c>
      <c r="M57" s="27">
        <v>44871</v>
      </c>
      <c r="N57" s="28" t="s">
        <v>1671</v>
      </c>
      <c r="O57" s="27"/>
      <c r="P57" s="27"/>
      <c r="Q57" s="28"/>
      <c r="R57" s="12" t="str">
        <f t="shared" si="2"/>
        <v>Open PDFTSF FINALLY.TEST RESULT S19 N 51</v>
      </c>
    </row>
    <row r="58" spans="1:18" ht="53.25" customHeight="1" x14ac:dyDescent="0.3">
      <c r="A58" s="129">
        <f t="shared" si="3"/>
        <v>53</v>
      </c>
      <c r="B58" s="130" t="s">
        <v>708</v>
      </c>
      <c r="C58" s="130" t="s">
        <v>76</v>
      </c>
      <c r="D58" s="357" t="str">
        <f t="shared" si="1"/>
        <v>Open PDF TSF .TEST RESULT S19 N 52</v>
      </c>
      <c r="E58" s="133" t="s">
        <v>711</v>
      </c>
      <c r="F58" s="88"/>
      <c r="G58" s="42"/>
      <c r="H58" s="120"/>
      <c r="I58" s="120"/>
      <c r="J58" s="115"/>
      <c r="K58" s="27" t="s">
        <v>195</v>
      </c>
      <c r="L58" s="27">
        <v>44870</v>
      </c>
      <c r="M58" s="27">
        <v>44871</v>
      </c>
      <c r="N58" s="28" t="s">
        <v>1671</v>
      </c>
      <c r="O58" s="27"/>
      <c r="P58" s="27"/>
      <c r="Q58" s="28"/>
      <c r="R58" s="12" t="str">
        <f t="shared" si="2"/>
        <v>Open PDFTSF FINALLY.TEST RESULT S19 N 52</v>
      </c>
    </row>
    <row r="59" spans="1:18" ht="53.25" customHeight="1" x14ac:dyDescent="0.3">
      <c r="A59" s="129">
        <f t="shared" si="3"/>
        <v>54</v>
      </c>
      <c r="B59" s="130" t="s">
        <v>709</v>
      </c>
      <c r="C59" s="130" t="s">
        <v>76</v>
      </c>
      <c r="D59" s="357" t="str">
        <f t="shared" si="1"/>
        <v>Open PDF TSF .TEST RESULT S19 N 53</v>
      </c>
      <c r="E59" s="133" t="s">
        <v>712</v>
      </c>
      <c r="F59" s="88"/>
      <c r="G59" s="42"/>
      <c r="H59" s="120"/>
      <c r="I59" s="120"/>
      <c r="J59" s="115"/>
      <c r="K59" s="27" t="s">
        <v>195</v>
      </c>
      <c r="L59" s="27">
        <v>44870</v>
      </c>
      <c r="M59" s="27">
        <v>44871</v>
      </c>
      <c r="N59" s="28" t="s">
        <v>1671</v>
      </c>
      <c r="O59" s="27"/>
      <c r="P59" s="27"/>
      <c r="Q59" s="28"/>
      <c r="R59" s="12" t="str">
        <f t="shared" si="2"/>
        <v>Open PDFTSF FINALLY.TEST RESULT S19 N 53</v>
      </c>
    </row>
    <row r="60" spans="1:18" ht="53.25" customHeight="1" x14ac:dyDescent="0.3">
      <c r="A60" s="129">
        <f t="shared" si="3"/>
        <v>55</v>
      </c>
      <c r="B60" s="130" t="s">
        <v>1014</v>
      </c>
      <c r="C60" s="130" t="s">
        <v>76</v>
      </c>
      <c r="D60" s="357" t="str">
        <f t="shared" si="1"/>
        <v>Open PDF TSF .TEST RESULT S19 N 54</v>
      </c>
      <c r="E60" s="133" t="s">
        <v>712</v>
      </c>
      <c r="F60" s="88"/>
      <c r="G60" s="42"/>
      <c r="H60" s="120"/>
      <c r="I60" s="120"/>
      <c r="J60" s="115"/>
      <c r="K60" s="27" t="s">
        <v>195</v>
      </c>
      <c r="L60" s="27">
        <v>44870</v>
      </c>
      <c r="M60" s="27">
        <v>44871</v>
      </c>
      <c r="N60" s="28" t="s">
        <v>1671</v>
      </c>
      <c r="O60" s="27"/>
      <c r="P60" s="27"/>
      <c r="Q60" s="28"/>
      <c r="R60" s="12" t="str">
        <f t="shared" si="2"/>
        <v>Open PDFTSF FINALLY.TEST RESULT S19 N 54</v>
      </c>
    </row>
    <row r="61" spans="1:18" ht="53.25" customHeight="1" x14ac:dyDescent="0.3">
      <c r="A61" s="129">
        <f t="shared" si="3"/>
        <v>56</v>
      </c>
      <c r="B61" s="130" t="s">
        <v>1015</v>
      </c>
      <c r="C61" s="130" t="s">
        <v>76</v>
      </c>
      <c r="D61" s="357" t="str">
        <f t="shared" si="1"/>
        <v>Open PDF TSF .TEST RESULT S19 N 55</v>
      </c>
      <c r="E61" s="133" t="s">
        <v>695</v>
      </c>
      <c r="F61" s="88"/>
      <c r="G61" s="42"/>
      <c r="H61" s="120"/>
      <c r="I61" s="120"/>
      <c r="J61" s="115"/>
      <c r="K61" s="27" t="s">
        <v>195</v>
      </c>
      <c r="L61" s="27">
        <v>44870</v>
      </c>
      <c r="M61" s="27">
        <v>44871</v>
      </c>
      <c r="N61" s="28" t="s">
        <v>1671</v>
      </c>
      <c r="O61" s="27"/>
      <c r="P61" s="27"/>
      <c r="Q61" s="28"/>
      <c r="R61" s="12" t="str">
        <f t="shared" si="2"/>
        <v>Open PDFTSF FINALLY.TEST RESULT S19 N 55</v>
      </c>
    </row>
    <row r="62" spans="1:18" ht="53.25" customHeight="1" x14ac:dyDescent="0.3">
      <c r="A62" s="129">
        <f t="shared" si="3"/>
        <v>57</v>
      </c>
      <c r="B62" s="130" t="s">
        <v>1016</v>
      </c>
      <c r="C62" s="130" t="s">
        <v>76</v>
      </c>
      <c r="D62" s="357" t="str">
        <f t="shared" si="1"/>
        <v>Open PDF TSF .TEST RESULT S19 N 56</v>
      </c>
      <c r="E62" s="133" t="s">
        <v>695</v>
      </c>
      <c r="F62" s="88"/>
      <c r="G62" s="42"/>
      <c r="H62" s="120"/>
      <c r="I62" s="120"/>
      <c r="J62" s="115"/>
      <c r="K62" s="27" t="s">
        <v>195</v>
      </c>
      <c r="L62" s="27">
        <v>44870</v>
      </c>
      <c r="M62" s="27">
        <v>44871</v>
      </c>
      <c r="N62" s="28" t="s">
        <v>1671</v>
      </c>
      <c r="O62" s="27"/>
      <c r="P62" s="27"/>
      <c r="Q62" s="28"/>
      <c r="R62" s="12" t="str">
        <f t="shared" si="2"/>
        <v>Open PDFTSF FINALLY.TEST RESULT S19 N 56</v>
      </c>
    </row>
    <row r="63" spans="1:18" ht="53.25" customHeight="1" x14ac:dyDescent="0.3">
      <c r="A63" s="129">
        <f t="shared" si="3"/>
        <v>58</v>
      </c>
      <c r="B63" s="130" t="s">
        <v>710</v>
      </c>
      <c r="C63" s="130" t="s">
        <v>76</v>
      </c>
      <c r="D63" s="357" t="str">
        <f t="shared" si="1"/>
        <v>Open PDF TSF .TEST RESULT S19 N 57</v>
      </c>
      <c r="E63" s="133" t="s">
        <v>713</v>
      </c>
      <c r="F63" s="88"/>
      <c r="G63" s="42"/>
      <c r="H63" s="120"/>
      <c r="I63" s="120"/>
      <c r="J63" s="115"/>
      <c r="K63" s="27" t="s">
        <v>195</v>
      </c>
      <c r="L63" s="27">
        <v>44870</v>
      </c>
      <c r="M63" s="27">
        <v>44871</v>
      </c>
      <c r="N63" s="28" t="s">
        <v>1671</v>
      </c>
      <c r="O63" s="27"/>
      <c r="P63" s="27"/>
      <c r="Q63" s="28"/>
      <c r="R63" s="12" t="str">
        <f t="shared" si="2"/>
        <v>Open PDFTSF FINALLY.TEST RESULT S19 N 57</v>
      </c>
    </row>
    <row r="64" spans="1:18" ht="53.25" customHeight="1" x14ac:dyDescent="0.3">
      <c r="A64" s="129">
        <f t="shared" si="3"/>
        <v>59</v>
      </c>
      <c r="B64" s="130" t="s">
        <v>831</v>
      </c>
      <c r="C64" s="130" t="s">
        <v>76</v>
      </c>
      <c r="D64" s="357" t="str">
        <f t="shared" si="1"/>
        <v>Open PDF TSF .TEST RESULT S19 N 58</v>
      </c>
      <c r="E64" s="133" t="s">
        <v>713</v>
      </c>
      <c r="F64" s="88"/>
      <c r="G64" s="42"/>
      <c r="H64" s="120"/>
      <c r="I64" s="120"/>
      <c r="J64" s="115"/>
      <c r="K64" s="27" t="s">
        <v>195</v>
      </c>
      <c r="L64" s="27">
        <v>44870</v>
      </c>
      <c r="M64" s="27">
        <v>44871</v>
      </c>
      <c r="N64" s="28" t="s">
        <v>1671</v>
      </c>
      <c r="O64" s="27"/>
      <c r="P64" s="27"/>
      <c r="Q64" s="28"/>
      <c r="R64" s="12" t="str">
        <f t="shared" si="2"/>
        <v>Open PDFTSF FINALLY.TEST RESULT S19 N 58</v>
      </c>
    </row>
    <row r="65" spans="1:22" s="262" customFormat="1" ht="53.25" customHeight="1" x14ac:dyDescent="0.3">
      <c r="A65" s="263">
        <f t="shared" si="3"/>
        <v>60</v>
      </c>
      <c r="B65" s="264" t="s">
        <v>869</v>
      </c>
      <c r="C65" s="264" t="s">
        <v>76</v>
      </c>
      <c r="D65" s="360" t="str">
        <f t="shared" si="1"/>
        <v>Open PDF TSF .TEST RESULT S19 N 59</v>
      </c>
      <c r="E65" s="265" t="s">
        <v>1017</v>
      </c>
      <c r="F65" s="266"/>
      <c r="G65" s="267"/>
      <c r="H65" s="268"/>
      <c r="I65" s="268"/>
      <c r="J65" s="269"/>
      <c r="K65" s="259" t="s">
        <v>195</v>
      </c>
      <c r="L65" s="259">
        <v>44874</v>
      </c>
      <c r="M65" s="259">
        <v>44874</v>
      </c>
      <c r="N65" s="28" t="s">
        <v>62</v>
      </c>
      <c r="O65" s="84"/>
      <c r="P65" s="84"/>
      <c r="Q65" s="28"/>
      <c r="R65" s="270" t="str">
        <f t="shared" si="2"/>
        <v>Open PDFTSF FINALLY.TEST RESULT S19 N 59</v>
      </c>
      <c r="S65" s="1039"/>
      <c r="T65" s="1039"/>
      <c r="U65" s="1039"/>
      <c r="V65" s="1039"/>
    </row>
    <row r="66" spans="1:22" ht="53.25" customHeight="1" x14ac:dyDescent="0.3">
      <c r="A66" s="129">
        <f t="shared" si="3"/>
        <v>61</v>
      </c>
      <c r="B66" s="130" t="s">
        <v>1019</v>
      </c>
      <c r="C66" s="130" t="s">
        <v>76</v>
      </c>
      <c r="D66" s="358" t="str">
        <f t="shared" si="1"/>
        <v>Open PDF TSF .TEST RESULT S19 N 63</v>
      </c>
      <c r="E66" s="133" t="s">
        <v>1018</v>
      </c>
      <c r="F66" s="88"/>
      <c r="G66" s="42"/>
      <c r="H66" s="120"/>
      <c r="I66" s="120"/>
      <c r="J66" s="115"/>
      <c r="K66" s="27" t="s">
        <v>195</v>
      </c>
      <c r="L66" s="27">
        <v>44961</v>
      </c>
      <c r="M66" s="27">
        <v>44961</v>
      </c>
      <c r="N66" s="28" t="s">
        <v>62</v>
      </c>
      <c r="O66" s="28"/>
      <c r="P66" s="28"/>
      <c r="Q66" s="28"/>
      <c r="R66" s="12" t="str">
        <f t="shared" si="2"/>
        <v>Open PDFTSF FINALLY.TEST RESULT S19 N 63</v>
      </c>
    </row>
    <row r="67" spans="1:22" ht="53.25" customHeight="1" x14ac:dyDescent="0.3">
      <c r="A67" s="129">
        <f t="shared" si="3"/>
        <v>62</v>
      </c>
      <c r="B67" s="130" t="s">
        <v>1030</v>
      </c>
      <c r="C67" s="130" t="s">
        <v>76</v>
      </c>
      <c r="D67" s="358" t="str">
        <f t="shared" si="1"/>
        <v>Open PDF TSF .TEST RESULT S19 N 064</v>
      </c>
      <c r="E67" s="133" t="s">
        <v>1031</v>
      </c>
      <c r="F67" s="88"/>
      <c r="G67" s="42"/>
      <c r="H67" s="120"/>
      <c r="I67" s="120"/>
      <c r="J67" s="115"/>
      <c r="K67" s="27" t="s">
        <v>195</v>
      </c>
      <c r="L67" s="27">
        <v>44959</v>
      </c>
      <c r="M67" s="27">
        <v>44961</v>
      </c>
      <c r="N67" s="28" t="s">
        <v>1671</v>
      </c>
      <c r="O67" s="27"/>
      <c r="P67" s="27"/>
      <c r="Q67" s="28"/>
      <c r="R67" s="12" t="str">
        <f t="shared" si="2"/>
        <v>Open PDFTSF FINALLY.TEST RESULT S19 N 064</v>
      </c>
    </row>
    <row r="68" spans="1:22" ht="53.25" customHeight="1" x14ac:dyDescent="0.3">
      <c r="A68" s="129">
        <f t="shared" si="3"/>
        <v>63</v>
      </c>
      <c r="B68" s="130" t="s">
        <v>994</v>
      </c>
      <c r="C68" s="130" t="s">
        <v>76</v>
      </c>
      <c r="D68" s="358" t="str">
        <f t="shared" si="1"/>
        <v>Open PDF TSF .TEST RESULT S19 N 64</v>
      </c>
      <c r="E68" s="133" t="s">
        <v>978</v>
      </c>
      <c r="F68" s="88"/>
      <c r="G68" s="42"/>
      <c r="H68" s="120"/>
      <c r="I68" s="120"/>
      <c r="J68" s="115"/>
      <c r="K68" s="27" t="s">
        <v>195</v>
      </c>
      <c r="L68" s="27">
        <v>44971</v>
      </c>
      <c r="M68" s="27">
        <v>44976</v>
      </c>
      <c r="N68" s="28" t="s">
        <v>1671</v>
      </c>
      <c r="O68" s="27"/>
      <c r="P68" s="27"/>
      <c r="Q68" s="28"/>
      <c r="R68" s="12" t="str">
        <f t="shared" si="2"/>
        <v>Open PDFTSF FINALLY.TEST RESULT S19 N 64</v>
      </c>
    </row>
    <row r="69" spans="1:22" ht="53.25" customHeight="1" x14ac:dyDescent="0.3">
      <c r="A69" s="129">
        <f t="shared" si="3"/>
        <v>64</v>
      </c>
      <c r="B69" s="130" t="s">
        <v>995</v>
      </c>
      <c r="C69" s="130" t="s">
        <v>76</v>
      </c>
      <c r="D69" s="357" t="str">
        <f t="shared" si="1"/>
        <v>Open PDF TSF .TEST RESULT S19 N 65</v>
      </c>
      <c r="E69" s="133" t="s">
        <v>979</v>
      </c>
      <c r="F69" s="88"/>
      <c r="G69" s="42"/>
      <c r="H69" s="120"/>
      <c r="I69" s="120"/>
      <c r="J69" s="115"/>
      <c r="K69" s="27" t="s">
        <v>195</v>
      </c>
      <c r="L69" s="27">
        <v>44979</v>
      </c>
      <c r="M69" s="27">
        <v>44986</v>
      </c>
      <c r="N69" s="28" t="s">
        <v>62</v>
      </c>
      <c r="O69" s="28"/>
      <c r="P69" s="28"/>
      <c r="Q69" s="28"/>
      <c r="R69" s="12" t="str">
        <f t="shared" si="2"/>
        <v>Open PDFTSF FINALLY.TEST RESULT S19 N 65</v>
      </c>
    </row>
    <row r="70" spans="1:22" ht="53.25" customHeight="1" x14ac:dyDescent="0.3">
      <c r="A70" s="129">
        <f t="shared" ref="A70:A100" si="4">ROW()-ROW($A$5)</f>
        <v>65</v>
      </c>
      <c r="B70" s="130" t="s">
        <v>993</v>
      </c>
      <c r="C70" s="130" t="s">
        <v>76</v>
      </c>
      <c r="D70" s="357" t="str">
        <f t="shared" ref="D70:D133" si="5">IF(B70&gt;0,HYPERLINK(CONCATENATE("PDF TSF/",B70,".pdf"),CONCATENATE("Open PDF TSF .",B70)),"")</f>
        <v>Open PDF TSF .TEST RESULT S19 N 66</v>
      </c>
      <c r="E70" s="133" t="s">
        <v>980</v>
      </c>
      <c r="F70" s="88"/>
      <c r="G70" s="42"/>
      <c r="H70" s="120"/>
      <c r="I70" s="120"/>
      <c r="J70" s="115"/>
      <c r="K70" s="27" t="s">
        <v>195</v>
      </c>
      <c r="L70" s="27">
        <v>44980</v>
      </c>
      <c r="M70" s="27">
        <v>44986</v>
      </c>
      <c r="N70" s="28" t="s">
        <v>62</v>
      </c>
      <c r="O70" s="28"/>
      <c r="P70" s="28"/>
      <c r="Q70" s="28"/>
      <c r="R70" s="12" t="str">
        <f t="shared" ref="R70:R133" si="6">IF(B70&gt;0,HYPERLINK(CONCATENATE("PDFTSF FINALLY/",B70,".pdf"),CONCATENATE("Open PDFTSF FINALLY.",B70)),"")</f>
        <v>Open PDFTSF FINALLY.TEST RESULT S19 N 66</v>
      </c>
    </row>
    <row r="71" spans="1:22" ht="53.25" customHeight="1" x14ac:dyDescent="0.3">
      <c r="A71" s="129">
        <f t="shared" si="4"/>
        <v>66</v>
      </c>
      <c r="B71" s="130" t="s">
        <v>996</v>
      </c>
      <c r="C71" s="130" t="s">
        <v>76</v>
      </c>
      <c r="D71" s="357" t="str">
        <f t="shared" si="5"/>
        <v>Open PDF TSF .TEST RESULT S19 N 67</v>
      </c>
      <c r="E71" s="133" t="s">
        <v>980</v>
      </c>
      <c r="F71" s="88"/>
      <c r="G71" s="42"/>
      <c r="H71" s="120"/>
      <c r="I71" s="120"/>
      <c r="J71" s="115"/>
      <c r="K71" s="27" t="s">
        <v>195</v>
      </c>
      <c r="L71" s="27">
        <v>44980</v>
      </c>
      <c r="M71" s="27">
        <v>44986</v>
      </c>
      <c r="N71" s="28" t="s">
        <v>62</v>
      </c>
      <c r="O71" s="28"/>
      <c r="P71" s="28"/>
      <c r="Q71" s="28"/>
      <c r="R71" s="12" t="str">
        <f t="shared" si="6"/>
        <v>Open PDFTSF FINALLY.TEST RESULT S19 N 67</v>
      </c>
    </row>
    <row r="72" spans="1:22" ht="53.25" customHeight="1" x14ac:dyDescent="0.3">
      <c r="A72" s="129">
        <f t="shared" si="4"/>
        <v>67</v>
      </c>
      <c r="B72" s="130" t="s">
        <v>997</v>
      </c>
      <c r="C72" s="130" t="s">
        <v>76</v>
      </c>
      <c r="D72" s="357" t="str">
        <f t="shared" si="5"/>
        <v>Open PDF TSF .TEST RESULT S19 N 79</v>
      </c>
      <c r="E72" s="133" t="s">
        <v>981</v>
      </c>
      <c r="F72" s="88"/>
      <c r="G72" s="42" t="s">
        <v>10</v>
      </c>
      <c r="H72" s="120">
        <v>44973</v>
      </c>
      <c r="I72" s="120">
        <v>44974</v>
      </c>
      <c r="J72" s="28" t="s">
        <v>93</v>
      </c>
      <c r="K72" s="27" t="s">
        <v>195</v>
      </c>
      <c r="L72" s="27">
        <v>45006</v>
      </c>
      <c r="M72" s="27">
        <v>45047</v>
      </c>
      <c r="N72" s="28" t="s">
        <v>62</v>
      </c>
      <c r="O72" s="28"/>
      <c r="P72" s="28"/>
      <c r="Q72" s="28"/>
      <c r="R72" s="12" t="str">
        <f t="shared" si="6"/>
        <v>Open PDFTSF FINALLY.TEST RESULT S19 N 79</v>
      </c>
    </row>
    <row r="73" spans="1:22" ht="53.25" customHeight="1" x14ac:dyDescent="0.3">
      <c r="A73" s="129">
        <f t="shared" si="4"/>
        <v>68</v>
      </c>
      <c r="B73" s="130" t="s">
        <v>998</v>
      </c>
      <c r="C73" s="130" t="s">
        <v>76</v>
      </c>
      <c r="D73" s="357" t="str">
        <f t="shared" si="5"/>
        <v>Open PDF TSF .TEST RESULT S19 N 80</v>
      </c>
      <c r="E73" s="133" t="s">
        <v>982</v>
      </c>
      <c r="F73" s="88"/>
      <c r="G73" s="42"/>
      <c r="H73" s="120"/>
      <c r="I73" s="120"/>
      <c r="J73" s="115"/>
      <c r="K73" s="27" t="s">
        <v>195</v>
      </c>
      <c r="L73" s="27">
        <v>44975</v>
      </c>
      <c r="M73" s="27">
        <v>44976</v>
      </c>
      <c r="N73" s="28" t="s">
        <v>62</v>
      </c>
      <c r="O73" s="28"/>
      <c r="P73" s="28"/>
      <c r="Q73" s="28"/>
      <c r="R73" s="12" t="str">
        <f t="shared" si="6"/>
        <v>Open PDFTSF FINALLY.TEST RESULT S19 N 80</v>
      </c>
    </row>
    <row r="74" spans="1:22" ht="53.25" customHeight="1" x14ac:dyDescent="0.3">
      <c r="A74" s="129">
        <f t="shared" si="4"/>
        <v>69</v>
      </c>
      <c r="B74" s="130" t="s">
        <v>999</v>
      </c>
      <c r="C74" s="130" t="s">
        <v>76</v>
      </c>
      <c r="D74" s="357" t="str">
        <f t="shared" si="5"/>
        <v>Open PDF TSF .TEST RESULT S19 N 81</v>
      </c>
      <c r="E74" s="133" t="s">
        <v>983</v>
      </c>
      <c r="F74" s="88"/>
      <c r="G74" s="42" t="s">
        <v>10</v>
      </c>
      <c r="H74" s="120">
        <v>44983</v>
      </c>
      <c r="I74" s="120">
        <v>44985</v>
      </c>
      <c r="J74" s="120" t="s">
        <v>62</v>
      </c>
      <c r="K74" s="27" t="s">
        <v>195</v>
      </c>
      <c r="L74" s="27">
        <v>44983</v>
      </c>
      <c r="M74" s="27">
        <v>44986</v>
      </c>
      <c r="N74" s="28" t="s">
        <v>62</v>
      </c>
      <c r="O74" s="28"/>
      <c r="P74" s="28"/>
      <c r="Q74" s="28"/>
      <c r="R74" s="12" t="str">
        <f t="shared" si="6"/>
        <v>Open PDFTSF FINALLY.TEST RESULT S19 N 81</v>
      </c>
    </row>
    <row r="75" spans="1:22" s="210" customFormat="1" ht="53.25" customHeight="1" x14ac:dyDescent="0.3">
      <c r="A75" s="211">
        <f t="shared" si="4"/>
        <v>70</v>
      </c>
      <c r="B75" s="212" t="s">
        <v>1000</v>
      </c>
      <c r="C75" s="212" t="s">
        <v>76</v>
      </c>
      <c r="D75" s="361" t="str">
        <f t="shared" si="5"/>
        <v>Open PDF TSF .TEST RESULT S19 N 82</v>
      </c>
      <c r="E75" s="213" t="s">
        <v>982</v>
      </c>
      <c r="F75" s="214"/>
      <c r="G75" s="215"/>
      <c r="H75" s="216"/>
      <c r="I75" s="216"/>
      <c r="J75" s="217"/>
      <c r="K75" s="154" t="s">
        <v>195</v>
      </c>
      <c r="L75" s="154">
        <v>44983</v>
      </c>
      <c r="M75" s="154"/>
      <c r="N75" s="28"/>
      <c r="O75" s="218"/>
      <c r="P75" s="218"/>
      <c r="Q75" s="28"/>
      <c r="R75" s="219" t="str">
        <f t="shared" si="6"/>
        <v>Open PDFTSF FINALLY.TEST RESULT S19 N 82</v>
      </c>
      <c r="S75" s="1039"/>
      <c r="T75" s="1039"/>
      <c r="U75" s="1039"/>
      <c r="V75" s="1039"/>
    </row>
    <row r="76" spans="1:22" ht="53.25" customHeight="1" x14ac:dyDescent="0.3">
      <c r="A76" s="129">
        <f t="shared" si="4"/>
        <v>71</v>
      </c>
      <c r="B76" s="130" t="s">
        <v>1001</v>
      </c>
      <c r="C76" s="130" t="s">
        <v>76</v>
      </c>
      <c r="D76" s="357" t="str">
        <f t="shared" si="5"/>
        <v>Open PDF TSF .TEST RESULT S19 N 83</v>
      </c>
      <c r="E76" s="133" t="s">
        <v>984</v>
      </c>
      <c r="F76" s="88"/>
      <c r="G76" s="42" t="s">
        <v>10</v>
      </c>
      <c r="H76" s="120">
        <v>44983</v>
      </c>
      <c r="I76" s="120">
        <v>44985</v>
      </c>
      <c r="J76" s="120" t="s">
        <v>62</v>
      </c>
      <c r="K76" s="27" t="s">
        <v>195</v>
      </c>
      <c r="L76" s="27">
        <v>44983</v>
      </c>
      <c r="M76" s="27">
        <v>44986</v>
      </c>
      <c r="N76" s="28" t="s">
        <v>62</v>
      </c>
      <c r="O76" s="28"/>
      <c r="P76" s="28"/>
      <c r="Q76" s="28"/>
      <c r="R76" s="12" t="str">
        <f t="shared" si="6"/>
        <v>Open PDFTSF FINALLY.TEST RESULT S19 N 83</v>
      </c>
    </row>
    <row r="77" spans="1:22" ht="53.25" customHeight="1" x14ac:dyDescent="0.3">
      <c r="A77" s="129">
        <f t="shared" si="4"/>
        <v>72</v>
      </c>
      <c r="B77" s="130" t="s">
        <v>1002</v>
      </c>
      <c r="C77" s="130" t="s">
        <v>76</v>
      </c>
      <c r="D77" s="357" t="str">
        <f t="shared" si="5"/>
        <v>Open PDF TSF .TEST RESULT S19 N 84</v>
      </c>
      <c r="E77" s="133" t="s">
        <v>985</v>
      </c>
      <c r="F77" s="88"/>
      <c r="G77" s="42" t="s">
        <v>10</v>
      </c>
      <c r="H77" s="120">
        <v>44983</v>
      </c>
      <c r="I77" s="120">
        <v>44985</v>
      </c>
      <c r="J77" s="120" t="s">
        <v>62</v>
      </c>
      <c r="K77" s="27" t="s">
        <v>195</v>
      </c>
      <c r="L77" s="27">
        <v>44983</v>
      </c>
      <c r="M77" s="27">
        <v>44986</v>
      </c>
      <c r="N77" s="28" t="s">
        <v>62</v>
      </c>
      <c r="O77" s="28"/>
      <c r="P77" s="28"/>
      <c r="Q77" s="28"/>
      <c r="R77" s="12" t="str">
        <f t="shared" si="6"/>
        <v>Open PDFTSF FINALLY.TEST RESULT S19 N 84</v>
      </c>
    </row>
    <row r="78" spans="1:22" ht="53.25" customHeight="1" x14ac:dyDescent="0.3">
      <c r="A78" s="129">
        <f t="shared" si="4"/>
        <v>73</v>
      </c>
      <c r="B78" s="130" t="s">
        <v>1003</v>
      </c>
      <c r="C78" s="130" t="s">
        <v>76</v>
      </c>
      <c r="D78" s="357" t="str">
        <f t="shared" si="5"/>
        <v>Open PDF TSF .TEST RESULT S19 N 85</v>
      </c>
      <c r="E78" s="133" t="s">
        <v>986</v>
      </c>
      <c r="F78" s="88"/>
      <c r="G78" s="42" t="s">
        <v>10</v>
      </c>
      <c r="H78" s="120">
        <v>44983</v>
      </c>
      <c r="I78" s="120">
        <v>44985</v>
      </c>
      <c r="J78" s="115" t="s">
        <v>62</v>
      </c>
      <c r="K78" s="27" t="s">
        <v>195</v>
      </c>
      <c r="L78" s="27">
        <v>45006</v>
      </c>
      <c r="M78" s="27">
        <v>44986</v>
      </c>
      <c r="N78" s="28" t="s">
        <v>62</v>
      </c>
      <c r="O78" s="28"/>
      <c r="P78" s="28"/>
      <c r="Q78" s="28"/>
      <c r="R78" s="12" t="str">
        <f t="shared" si="6"/>
        <v>Open PDFTSF FINALLY.TEST RESULT S19 N 85</v>
      </c>
    </row>
    <row r="79" spans="1:22" ht="53.25" customHeight="1" x14ac:dyDescent="0.3">
      <c r="A79" s="129">
        <f t="shared" si="4"/>
        <v>74</v>
      </c>
      <c r="B79" s="130" t="s">
        <v>1004</v>
      </c>
      <c r="C79" s="130" t="s">
        <v>76</v>
      </c>
      <c r="D79" s="357" t="str">
        <f t="shared" si="5"/>
        <v>Open PDF TSF .TEST RESULT S19 N 86</v>
      </c>
      <c r="E79" s="133" t="s">
        <v>987</v>
      </c>
      <c r="F79" s="88"/>
      <c r="G79" s="42" t="s">
        <v>10</v>
      </c>
      <c r="H79" s="120">
        <v>44983</v>
      </c>
      <c r="I79" s="120">
        <v>44985</v>
      </c>
      <c r="J79" s="115" t="s">
        <v>62</v>
      </c>
      <c r="K79" s="27" t="s">
        <v>195</v>
      </c>
      <c r="L79" s="27">
        <v>45006</v>
      </c>
      <c r="M79" s="27">
        <v>45047</v>
      </c>
      <c r="N79" s="28" t="s">
        <v>62</v>
      </c>
      <c r="O79" s="28"/>
      <c r="P79" s="28"/>
      <c r="Q79" s="28"/>
      <c r="R79" s="12" t="str">
        <f t="shared" si="6"/>
        <v>Open PDFTSF FINALLY.TEST RESULT S19 N 86</v>
      </c>
    </row>
    <row r="80" spans="1:22" ht="53.25" customHeight="1" x14ac:dyDescent="0.3">
      <c r="A80" s="129">
        <f t="shared" si="4"/>
        <v>75</v>
      </c>
      <c r="B80" s="130" t="s">
        <v>1005</v>
      </c>
      <c r="C80" s="130" t="s">
        <v>76</v>
      </c>
      <c r="D80" s="357" t="str">
        <f t="shared" si="5"/>
        <v>Open PDF TSF .TEST RESULT S19 N 87</v>
      </c>
      <c r="E80" s="133" t="s">
        <v>988</v>
      </c>
      <c r="F80" s="88"/>
      <c r="G80" s="42" t="s">
        <v>10</v>
      </c>
      <c r="H80" s="120">
        <v>44984</v>
      </c>
      <c r="I80" s="120">
        <v>44984</v>
      </c>
      <c r="J80" s="115" t="s">
        <v>62</v>
      </c>
      <c r="K80" s="27" t="s">
        <v>195</v>
      </c>
      <c r="L80" s="27">
        <v>45006</v>
      </c>
      <c r="M80" s="27">
        <v>45047</v>
      </c>
      <c r="N80" s="28" t="s">
        <v>62</v>
      </c>
      <c r="O80" s="28"/>
      <c r="P80" s="28"/>
      <c r="Q80" s="28"/>
      <c r="R80" s="12" t="str">
        <f t="shared" si="6"/>
        <v>Open PDFTSF FINALLY.TEST RESULT S19 N 87</v>
      </c>
    </row>
    <row r="81" spans="1:22" s="576" customFormat="1" ht="53.25" customHeight="1" x14ac:dyDescent="0.3">
      <c r="A81" s="565">
        <f t="shared" si="4"/>
        <v>76</v>
      </c>
      <c r="B81" s="566" t="s">
        <v>1006</v>
      </c>
      <c r="C81" s="566" t="s">
        <v>76</v>
      </c>
      <c r="D81" s="567" t="str">
        <f t="shared" si="5"/>
        <v>Open PDF TSF .TEST RESULT S19 N 88</v>
      </c>
      <c r="E81" s="568" t="s">
        <v>989</v>
      </c>
      <c r="F81" s="569"/>
      <c r="G81" s="570"/>
      <c r="H81" s="571"/>
      <c r="I81" s="571"/>
      <c r="J81" s="572"/>
      <c r="K81" s="573" t="s">
        <v>195</v>
      </c>
      <c r="L81" s="573">
        <v>44983</v>
      </c>
      <c r="M81" s="573">
        <v>45047</v>
      </c>
      <c r="N81" s="574" t="s">
        <v>62</v>
      </c>
      <c r="O81" s="574"/>
      <c r="P81" s="574"/>
      <c r="Q81" s="574"/>
      <c r="R81" s="575" t="str">
        <f t="shared" si="6"/>
        <v>Open PDFTSF FINALLY.TEST RESULT S19 N 88</v>
      </c>
      <c r="S81" s="1039"/>
      <c r="T81" s="1039"/>
      <c r="U81" s="1039"/>
      <c r="V81" s="1039"/>
    </row>
    <row r="82" spans="1:22" ht="53.25" customHeight="1" x14ac:dyDescent="0.3">
      <c r="A82" s="129">
        <f t="shared" si="4"/>
        <v>77</v>
      </c>
      <c r="B82" s="130" t="s">
        <v>1007</v>
      </c>
      <c r="C82" s="130" t="s">
        <v>76</v>
      </c>
      <c r="D82" s="357" t="str">
        <f t="shared" si="5"/>
        <v>Open PDF TSF .TEST RESULT S19 N 89</v>
      </c>
      <c r="E82" s="133" t="s">
        <v>990</v>
      </c>
      <c r="F82" s="88"/>
      <c r="G82" s="42"/>
      <c r="H82" s="120"/>
      <c r="I82" s="120"/>
      <c r="J82" s="115"/>
      <c r="K82" s="27" t="s">
        <v>195</v>
      </c>
      <c r="L82" s="27">
        <v>44984</v>
      </c>
      <c r="M82" s="27">
        <v>44986</v>
      </c>
      <c r="N82" s="28" t="s">
        <v>1671</v>
      </c>
      <c r="O82" s="27"/>
      <c r="P82" s="27"/>
      <c r="Q82" s="28"/>
      <c r="R82" s="12" t="str">
        <f t="shared" si="6"/>
        <v>Open PDFTSF FINALLY.TEST RESULT S19 N 89</v>
      </c>
    </row>
    <row r="83" spans="1:22" ht="53.25" customHeight="1" x14ac:dyDescent="0.3">
      <c r="A83" s="129">
        <f t="shared" si="4"/>
        <v>78</v>
      </c>
      <c r="B83" s="130" t="s">
        <v>1008</v>
      </c>
      <c r="C83" s="130" t="s">
        <v>76</v>
      </c>
      <c r="D83" s="357" t="str">
        <f t="shared" si="5"/>
        <v>Open PDF TSF .TEST RESULT S19 N 90</v>
      </c>
      <c r="E83" s="133" t="s">
        <v>991</v>
      </c>
      <c r="F83" s="88"/>
      <c r="G83" s="42"/>
      <c r="H83" s="120"/>
      <c r="I83" s="120"/>
      <c r="J83" s="115"/>
      <c r="K83" s="27" t="s">
        <v>195</v>
      </c>
      <c r="L83" s="27">
        <v>44984</v>
      </c>
      <c r="M83" s="27">
        <v>44984</v>
      </c>
      <c r="N83" s="28" t="s">
        <v>1671</v>
      </c>
      <c r="O83" s="27"/>
      <c r="P83" s="27"/>
      <c r="Q83" s="28"/>
      <c r="R83" s="12" t="str">
        <f t="shared" si="6"/>
        <v>Open PDFTSF FINALLY.TEST RESULT S19 N 90</v>
      </c>
    </row>
    <row r="84" spans="1:22" ht="53.25" customHeight="1" x14ac:dyDescent="0.3">
      <c r="A84" s="129">
        <f t="shared" si="4"/>
        <v>79</v>
      </c>
      <c r="B84" s="130" t="s">
        <v>1009</v>
      </c>
      <c r="C84" s="130" t="s">
        <v>76</v>
      </c>
      <c r="D84" s="357" t="str">
        <f t="shared" si="5"/>
        <v>Open PDF TSF .TEST RESULT S19 N 91</v>
      </c>
      <c r="E84" s="133" t="s">
        <v>992</v>
      </c>
      <c r="F84" s="88"/>
      <c r="G84" s="42"/>
      <c r="H84" s="120"/>
      <c r="I84" s="120"/>
      <c r="J84" s="115"/>
      <c r="K84" s="27" t="s">
        <v>195</v>
      </c>
      <c r="L84" s="27">
        <v>44971</v>
      </c>
      <c r="M84" s="27">
        <v>44976</v>
      </c>
      <c r="N84" s="28" t="s">
        <v>1671</v>
      </c>
      <c r="O84" s="27"/>
      <c r="P84" s="27"/>
      <c r="Q84" s="28"/>
      <c r="R84" s="12" t="str">
        <f t="shared" si="6"/>
        <v>Open PDFTSF FINALLY.TEST RESULT S19 N 91</v>
      </c>
    </row>
    <row r="85" spans="1:22" ht="53.25" customHeight="1" x14ac:dyDescent="0.3">
      <c r="A85" s="129">
        <f t="shared" si="4"/>
        <v>80</v>
      </c>
      <c r="B85" s="130" t="s">
        <v>1165</v>
      </c>
      <c r="C85" s="130" t="s">
        <v>76</v>
      </c>
      <c r="D85" s="357" t="str">
        <f t="shared" si="5"/>
        <v>Open PDF TSF .TEST RESULT S19 N 92</v>
      </c>
      <c r="E85" s="133" t="s">
        <v>1170</v>
      </c>
      <c r="F85" s="88"/>
      <c r="G85" s="42"/>
      <c r="H85" s="120"/>
      <c r="I85" s="120"/>
      <c r="J85" s="115"/>
      <c r="K85" s="27" t="s">
        <v>195</v>
      </c>
      <c r="L85" s="27">
        <v>44997</v>
      </c>
      <c r="M85" s="27">
        <v>45046</v>
      </c>
      <c r="N85" s="28" t="s">
        <v>62</v>
      </c>
      <c r="O85" s="28"/>
      <c r="P85" s="28"/>
      <c r="Q85" s="28"/>
      <c r="R85" s="12" t="str">
        <f t="shared" si="6"/>
        <v>Open PDFTSF FINALLY.TEST RESULT S19 N 92</v>
      </c>
    </row>
    <row r="86" spans="1:22" s="229" customFormat="1" ht="53.25" customHeight="1" x14ac:dyDescent="0.3">
      <c r="A86" s="129">
        <f t="shared" si="4"/>
        <v>81</v>
      </c>
      <c r="B86" s="220" t="s">
        <v>1695</v>
      </c>
      <c r="C86" s="220" t="s">
        <v>76</v>
      </c>
      <c r="D86" s="362" t="str">
        <f t="shared" si="5"/>
        <v>Open PDF TSF .TEST RESULT S19 N 093</v>
      </c>
      <c r="E86" s="221" t="s">
        <v>1170</v>
      </c>
      <c r="F86" s="222"/>
      <c r="G86" s="223"/>
      <c r="H86" s="224"/>
      <c r="I86" s="224"/>
      <c r="J86" s="225"/>
      <c r="K86" s="226" t="s">
        <v>195</v>
      </c>
      <c r="L86" s="226">
        <v>44990</v>
      </c>
      <c r="M86" s="226">
        <v>45046</v>
      </c>
      <c r="N86" s="28" t="s">
        <v>62</v>
      </c>
      <c r="O86" s="227"/>
      <c r="P86" s="227"/>
      <c r="Q86" s="28"/>
      <c r="R86" s="228" t="str">
        <f t="shared" si="6"/>
        <v>Open PDFTSF FINALLY.TEST RESULT S19 N 093</v>
      </c>
      <c r="S86" s="1039"/>
      <c r="T86" s="1039"/>
      <c r="U86" s="1039"/>
      <c r="V86" s="1039"/>
    </row>
    <row r="87" spans="1:22" ht="53.25" customHeight="1" x14ac:dyDescent="0.3">
      <c r="A87" s="129">
        <f t="shared" si="4"/>
        <v>82</v>
      </c>
      <c r="B87" s="130" t="s">
        <v>1166</v>
      </c>
      <c r="C87" s="130" t="s">
        <v>76</v>
      </c>
      <c r="D87" s="357" t="str">
        <f t="shared" si="5"/>
        <v>Open PDF TSF .TEST RESULT S19 N 93</v>
      </c>
      <c r="E87" s="133" t="s">
        <v>1170</v>
      </c>
      <c r="F87" s="88"/>
      <c r="G87" s="42"/>
      <c r="H87" s="120"/>
      <c r="I87" s="120"/>
      <c r="J87" s="115"/>
      <c r="K87" s="27" t="s">
        <v>195</v>
      </c>
      <c r="L87" s="27">
        <v>44997</v>
      </c>
      <c r="M87" s="27">
        <v>45046</v>
      </c>
      <c r="N87" s="28" t="s">
        <v>62</v>
      </c>
      <c r="O87" s="28"/>
      <c r="P87" s="28"/>
      <c r="Q87" s="28"/>
      <c r="R87" s="12" t="str">
        <f t="shared" si="6"/>
        <v>Open PDFTSF FINALLY.TEST RESULT S19 N 93</v>
      </c>
    </row>
    <row r="88" spans="1:22" s="229" customFormat="1" ht="53.25" customHeight="1" x14ac:dyDescent="0.3">
      <c r="A88" s="129">
        <f t="shared" si="4"/>
        <v>83</v>
      </c>
      <c r="B88" s="220" t="s">
        <v>1696</v>
      </c>
      <c r="C88" s="220" t="s">
        <v>76</v>
      </c>
      <c r="D88" s="362" t="str">
        <f t="shared" si="5"/>
        <v>Open PDF TSF .TEST RESULT S19 N 094</v>
      </c>
      <c r="E88" s="221" t="s">
        <v>1170</v>
      </c>
      <c r="F88" s="222"/>
      <c r="G88" s="223"/>
      <c r="H88" s="224"/>
      <c r="I88" s="224"/>
      <c r="J88" s="225"/>
      <c r="K88" s="226" t="s">
        <v>195</v>
      </c>
      <c r="L88" s="226">
        <v>44992</v>
      </c>
      <c r="M88" s="226">
        <v>45046</v>
      </c>
      <c r="N88" s="28" t="s">
        <v>62</v>
      </c>
      <c r="O88" s="227"/>
      <c r="P88" s="227"/>
      <c r="Q88" s="28"/>
      <c r="R88" s="228" t="str">
        <f t="shared" si="6"/>
        <v>Open PDFTSF FINALLY.TEST RESULT S19 N 094</v>
      </c>
      <c r="S88" s="1039"/>
      <c r="T88" s="1039"/>
      <c r="U88" s="1039"/>
      <c r="V88" s="1039"/>
    </row>
    <row r="89" spans="1:22" ht="53.25" customHeight="1" x14ac:dyDescent="0.3">
      <c r="A89" s="129">
        <f t="shared" si="4"/>
        <v>84</v>
      </c>
      <c r="B89" s="130" t="s">
        <v>1167</v>
      </c>
      <c r="C89" s="130" t="s">
        <v>76</v>
      </c>
      <c r="D89" s="357" t="str">
        <f t="shared" si="5"/>
        <v>Open PDF TSF .TEST RESULT S19 N 94</v>
      </c>
      <c r="E89" s="133" t="s">
        <v>1170</v>
      </c>
      <c r="F89" s="88"/>
      <c r="G89" s="42"/>
      <c r="H89" s="120"/>
      <c r="I89" s="120"/>
      <c r="J89" s="115"/>
      <c r="K89" s="27" t="s">
        <v>195</v>
      </c>
      <c r="L89" s="27">
        <v>44998</v>
      </c>
      <c r="M89" s="27">
        <v>45046</v>
      </c>
      <c r="N89" s="28" t="s">
        <v>62</v>
      </c>
      <c r="O89" s="28"/>
      <c r="P89" s="28"/>
      <c r="Q89" s="28"/>
      <c r="R89" s="12" t="str">
        <f t="shared" si="6"/>
        <v>Open PDFTSF FINALLY.TEST RESULT S19 N 94</v>
      </c>
    </row>
    <row r="90" spans="1:22" ht="53.25" customHeight="1" x14ac:dyDescent="0.3">
      <c r="A90" s="129">
        <f t="shared" si="4"/>
        <v>85</v>
      </c>
      <c r="B90" s="220" t="s">
        <v>1697</v>
      </c>
      <c r="C90" s="220" t="s">
        <v>76</v>
      </c>
      <c r="D90" s="362" t="str">
        <f t="shared" si="5"/>
        <v>Open PDF TSF .TEST RESULT S19 N 095</v>
      </c>
      <c r="E90" s="221" t="s">
        <v>1693</v>
      </c>
      <c r="F90" s="222"/>
      <c r="G90" s="223"/>
      <c r="H90" s="224"/>
      <c r="I90" s="224"/>
      <c r="J90" s="225"/>
      <c r="K90" s="226" t="s">
        <v>195</v>
      </c>
      <c r="L90" s="226">
        <v>44993</v>
      </c>
      <c r="M90" s="226">
        <v>45046</v>
      </c>
      <c r="N90" s="28" t="s">
        <v>62</v>
      </c>
      <c r="O90" s="227"/>
      <c r="P90" s="227"/>
      <c r="Q90" s="28"/>
      <c r="R90" s="228" t="str">
        <f t="shared" si="6"/>
        <v>Open PDFTSF FINALLY.TEST RESULT S19 N 095</v>
      </c>
    </row>
    <row r="91" spans="1:22" ht="53.25" customHeight="1" x14ac:dyDescent="0.3">
      <c r="A91" s="129">
        <f t="shared" si="4"/>
        <v>86</v>
      </c>
      <c r="B91" s="130" t="s">
        <v>1168</v>
      </c>
      <c r="C91" s="130" t="s">
        <v>76</v>
      </c>
      <c r="D91" s="357" t="str">
        <f t="shared" si="5"/>
        <v>Open PDF TSF .TEST RESULT S19 N 95</v>
      </c>
      <c r="E91" s="133" t="s">
        <v>1171</v>
      </c>
      <c r="F91" s="88"/>
      <c r="G91" s="42"/>
      <c r="H91" s="120"/>
      <c r="I91" s="120"/>
      <c r="J91" s="115"/>
      <c r="K91" s="27" t="s">
        <v>195</v>
      </c>
      <c r="L91" s="27">
        <v>45000</v>
      </c>
      <c r="M91" s="27">
        <v>45001</v>
      </c>
      <c r="N91" s="28" t="s">
        <v>62</v>
      </c>
      <c r="O91" s="28"/>
      <c r="P91" s="28"/>
      <c r="Q91" s="28"/>
      <c r="R91" s="12" t="str">
        <f t="shared" si="6"/>
        <v>Open PDFTSF FINALLY.TEST RESULT S19 N 95</v>
      </c>
    </row>
    <row r="92" spans="1:22" ht="53.25" customHeight="1" x14ac:dyDescent="0.3">
      <c r="A92" s="129">
        <f t="shared" si="4"/>
        <v>87</v>
      </c>
      <c r="B92" s="130" t="s">
        <v>1698</v>
      </c>
      <c r="C92" s="130" t="s">
        <v>76</v>
      </c>
      <c r="D92" s="357" t="str">
        <f t="shared" si="5"/>
        <v>Open PDF TSF .TEST RESULT S19 N 096</v>
      </c>
      <c r="E92" s="133" t="s">
        <v>1693</v>
      </c>
      <c r="F92" s="88"/>
      <c r="G92" s="42"/>
      <c r="H92" s="120"/>
      <c r="I92" s="120"/>
      <c r="J92" s="115"/>
      <c r="K92" s="27" t="s">
        <v>195</v>
      </c>
      <c r="L92" s="27">
        <v>44993</v>
      </c>
      <c r="M92" s="27">
        <v>45046</v>
      </c>
      <c r="N92" s="28" t="s">
        <v>62</v>
      </c>
      <c r="O92" s="28"/>
      <c r="P92" s="28"/>
      <c r="Q92" s="28"/>
      <c r="R92" s="12" t="str">
        <f t="shared" si="6"/>
        <v>Open PDFTSF FINALLY.TEST RESULT S19 N 096</v>
      </c>
    </row>
    <row r="93" spans="1:22" ht="53.25" customHeight="1" x14ac:dyDescent="0.3">
      <c r="A93" s="129">
        <f t="shared" si="4"/>
        <v>88</v>
      </c>
      <c r="B93" s="130" t="s">
        <v>1169</v>
      </c>
      <c r="C93" s="130" t="s">
        <v>76</v>
      </c>
      <c r="D93" s="357" t="str">
        <f t="shared" si="5"/>
        <v>Open PDF TSF .TEST RESULT S19 N 96</v>
      </c>
      <c r="E93" s="133" t="s">
        <v>1172</v>
      </c>
      <c r="F93" s="88"/>
      <c r="G93" s="42" t="s">
        <v>10</v>
      </c>
      <c r="H93" s="120">
        <v>45000</v>
      </c>
      <c r="I93" s="120">
        <v>45000</v>
      </c>
      <c r="J93" s="28" t="s">
        <v>93</v>
      </c>
      <c r="K93" s="27" t="s">
        <v>195</v>
      </c>
      <c r="L93" s="27">
        <v>45006</v>
      </c>
      <c r="M93" s="27">
        <v>45046</v>
      </c>
      <c r="N93" s="28" t="s">
        <v>62</v>
      </c>
      <c r="O93" s="28"/>
      <c r="P93" s="28"/>
      <c r="Q93" s="28"/>
      <c r="R93" s="12" t="str">
        <f t="shared" si="6"/>
        <v>Open PDFTSF FINALLY.TEST RESULT S19 N 96</v>
      </c>
    </row>
    <row r="94" spans="1:22" ht="53.25" customHeight="1" x14ac:dyDescent="0.3">
      <c r="A94" s="129">
        <f t="shared" si="4"/>
        <v>89</v>
      </c>
      <c r="B94" s="220" t="s">
        <v>1699</v>
      </c>
      <c r="C94" s="220" t="s">
        <v>76</v>
      </c>
      <c r="D94" s="362" t="str">
        <f t="shared" si="5"/>
        <v>Open PDF TSF .TEST RESULT S19 N 097</v>
      </c>
      <c r="E94" s="221" t="s">
        <v>1693</v>
      </c>
      <c r="F94" s="222"/>
      <c r="G94" s="223"/>
      <c r="H94" s="224"/>
      <c r="I94" s="224"/>
      <c r="J94" s="225"/>
      <c r="K94" s="226" t="s">
        <v>195</v>
      </c>
      <c r="L94" s="226">
        <v>44993</v>
      </c>
      <c r="M94" s="226">
        <v>45046</v>
      </c>
      <c r="N94" s="28" t="s">
        <v>62</v>
      </c>
      <c r="O94" s="227"/>
      <c r="P94" s="227"/>
      <c r="Q94" s="28"/>
      <c r="R94" s="228" t="str">
        <f t="shared" si="6"/>
        <v>Open PDFTSF FINALLY.TEST RESULT S19 N 097</v>
      </c>
    </row>
    <row r="95" spans="1:22" ht="53.25" customHeight="1" x14ac:dyDescent="0.3">
      <c r="A95" s="129">
        <f t="shared" si="4"/>
        <v>90</v>
      </c>
      <c r="B95" s="130" t="s">
        <v>1242</v>
      </c>
      <c r="C95" s="130" t="s">
        <v>76</v>
      </c>
      <c r="D95" s="357" t="str">
        <f t="shared" si="5"/>
        <v>Open PDF TSF .TEST RESULT S19 N 97</v>
      </c>
      <c r="E95" s="133" t="s">
        <v>1241</v>
      </c>
      <c r="F95" s="88"/>
      <c r="G95" s="42"/>
      <c r="H95" s="120"/>
      <c r="I95" s="120"/>
      <c r="J95" s="120"/>
      <c r="K95" s="27" t="s">
        <v>195</v>
      </c>
      <c r="L95" s="27">
        <v>45004</v>
      </c>
      <c r="M95" s="27">
        <v>45046</v>
      </c>
      <c r="N95" s="28" t="s">
        <v>62</v>
      </c>
      <c r="O95" s="28"/>
      <c r="P95" s="28"/>
      <c r="Q95" s="28"/>
      <c r="R95" s="12" t="str">
        <f t="shared" si="6"/>
        <v>Open PDFTSF FINALLY.TEST RESULT S19 N 97</v>
      </c>
    </row>
    <row r="96" spans="1:22" ht="53.25" customHeight="1" x14ac:dyDescent="0.3">
      <c r="A96" s="129">
        <f t="shared" si="4"/>
        <v>91</v>
      </c>
      <c r="B96" s="130" t="s">
        <v>1261</v>
      </c>
      <c r="C96" s="130" t="s">
        <v>76</v>
      </c>
      <c r="D96" s="357" t="str">
        <f t="shared" si="5"/>
        <v>Open PDF TSF .TEST RESULT S19 N 98</v>
      </c>
      <c r="E96" s="133" t="s">
        <v>1270</v>
      </c>
      <c r="F96" s="88"/>
      <c r="G96" s="42"/>
      <c r="H96" s="120"/>
      <c r="I96" s="120"/>
      <c r="J96" s="120"/>
      <c r="K96" s="27" t="s">
        <v>195</v>
      </c>
      <c r="L96" s="27">
        <v>45006</v>
      </c>
      <c r="M96" s="27">
        <v>45046</v>
      </c>
      <c r="N96" s="28" t="s">
        <v>62</v>
      </c>
      <c r="O96" s="27"/>
      <c r="P96" s="27"/>
      <c r="Q96" s="28"/>
      <c r="R96" s="12" t="str">
        <f t="shared" si="6"/>
        <v>Open PDFTSF FINALLY.TEST RESULT S19 N 98</v>
      </c>
    </row>
    <row r="97" spans="1:22" ht="53.25" customHeight="1" x14ac:dyDescent="0.3">
      <c r="A97" s="129">
        <f t="shared" si="4"/>
        <v>92</v>
      </c>
      <c r="B97" s="130" t="s">
        <v>1359</v>
      </c>
      <c r="C97" s="130" t="s">
        <v>76</v>
      </c>
      <c r="D97" s="357" t="str">
        <f t="shared" si="5"/>
        <v>Open PDF TSF .TEST RESULT S19 N 98 Rev 01</v>
      </c>
      <c r="E97" s="133" t="s">
        <v>1270</v>
      </c>
      <c r="F97" s="88"/>
      <c r="G97" s="42"/>
      <c r="H97" s="120"/>
      <c r="I97" s="120"/>
      <c r="J97" s="120"/>
      <c r="K97" s="27" t="s">
        <v>195</v>
      </c>
      <c r="L97" s="27">
        <v>45028</v>
      </c>
      <c r="M97" s="27">
        <v>45046</v>
      </c>
      <c r="N97" s="28" t="s">
        <v>62</v>
      </c>
      <c r="O97" s="27"/>
      <c r="P97" s="27"/>
      <c r="Q97" s="28"/>
      <c r="R97" s="12" t="str">
        <f t="shared" si="6"/>
        <v>Open PDFTSF FINALLY.TEST RESULT S19 N 98 Rev 01</v>
      </c>
    </row>
    <row r="98" spans="1:22" ht="53.25" customHeight="1" x14ac:dyDescent="0.3">
      <c r="A98" s="129">
        <f t="shared" si="4"/>
        <v>93</v>
      </c>
      <c r="B98" s="130" t="s">
        <v>1262</v>
      </c>
      <c r="C98" s="130" t="s">
        <v>76</v>
      </c>
      <c r="D98" s="357" t="str">
        <f t="shared" si="5"/>
        <v>Open PDF TSF .TEST RESULT S19 N 99</v>
      </c>
      <c r="E98" s="133" t="s">
        <v>1271</v>
      </c>
      <c r="F98" s="88"/>
      <c r="G98" s="42"/>
      <c r="H98" s="120"/>
      <c r="I98" s="120"/>
      <c r="J98" s="120"/>
      <c r="K98" s="27" t="s">
        <v>195</v>
      </c>
      <c r="L98" s="27">
        <v>45006</v>
      </c>
      <c r="M98" s="27">
        <v>45046</v>
      </c>
      <c r="N98" s="28" t="s">
        <v>62</v>
      </c>
      <c r="O98" s="28"/>
      <c r="P98" s="28"/>
      <c r="Q98" s="28"/>
      <c r="R98" s="12" t="str">
        <f t="shared" si="6"/>
        <v>Open PDFTSF FINALLY.TEST RESULT S19 N 99</v>
      </c>
    </row>
    <row r="99" spans="1:22" ht="53.25" customHeight="1" x14ac:dyDescent="0.3">
      <c r="A99" s="129">
        <f t="shared" si="4"/>
        <v>94</v>
      </c>
      <c r="B99" s="130" t="s">
        <v>1263</v>
      </c>
      <c r="C99" s="130" t="s">
        <v>76</v>
      </c>
      <c r="D99" s="357" t="str">
        <f t="shared" si="5"/>
        <v>Open PDF TSF .TEST RESULT S19 N 100</v>
      </c>
      <c r="E99" s="186" t="s">
        <v>1271</v>
      </c>
      <c r="F99" s="88"/>
      <c r="G99" s="42"/>
      <c r="H99" s="120"/>
      <c r="I99" s="120"/>
      <c r="J99" s="120"/>
      <c r="K99" s="27" t="s">
        <v>195</v>
      </c>
      <c r="L99" s="27">
        <v>45006</v>
      </c>
      <c r="M99" s="27">
        <v>45046</v>
      </c>
      <c r="N99" s="28" t="s">
        <v>62</v>
      </c>
      <c r="O99" s="28"/>
      <c r="P99" s="28"/>
      <c r="Q99" s="28"/>
      <c r="R99" s="12" t="str">
        <f t="shared" si="6"/>
        <v>Open PDFTSF FINALLY.TEST RESULT S19 N 100</v>
      </c>
    </row>
    <row r="100" spans="1:22" ht="53.25" customHeight="1" x14ac:dyDescent="0.3">
      <c r="A100" s="129">
        <f t="shared" si="4"/>
        <v>95</v>
      </c>
      <c r="B100" s="130" t="s">
        <v>1264</v>
      </c>
      <c r="C100" s="130" t="s">
        <v>76</v>
      </c>
      <c r="D100" s="357" t="str">
        <f t="shared" si="5"/>
        <v>Open PDF TSF .TEST RESULT S19 N 101</v>
      </c>
      <c r="E100" s="186" t="s">
        <v>1740</v>
      </c>
      <c r="F100" s="88"/>
      <c r="G100" s="42"/>
      <c r="H100" s="120"/>
      <c r="I100" s="120"/>
      <c r="J100" s="115"/>
      <c r="K100" s="27" t="s">
        <v>195</v>
      </c>
      <c r="L100" s="27">
        <v>45007</v>
      </c>
      <c r="M100" s="27">
        <v>45046</v>
      </c>
      <c r="N100" s="28" t="s">
        <v>62</v>
      </c>
      <c r="O100" s="28"/>
      <c r="P100" s="28"/>
      <c r="Q100" s="28"/>
      <c r="R100" s="12" t="str">
        <f t="shared" si="6"/>
        <v>Open PDFTSF FINALLY.TEST RESULT S19 N 101</v>
      </c>
    </row>
    <row r="101" spans="1:22" ht="53.25" customHeight="1" x14ac:dyDescent="0.3">
      <c r="A101" s="129">
        <f t="shared" ref="A101:A116" si="7">ROW()-ROW($A$5)</f>
        <v>96</v>
      </c>
      <c r="B101" s="130" t="s">
        <v>1265</v>
      </c>
      <c r="C101" s="130" t="s">
        <v>76</v>
      </c>
      <c r="D101" s="357" t="str">
        <f t="shared" si="5"/>
        <v>Open PDF TSF .TEST RESULT S19 N 102</v>
      </c>
      <c r="E101" s="186" t="s">
        <v>1273</v>
      </c>
      <c r="F101" s="88"/>
      <c r="G101" s="42"/>
      <c r="H101" s="42"/>
      <c r="I101" s="42"/>
      <c r="J101" s="42"/>
      <c r="K101" s="27" t="s">
        <v>195</v>
      </c>
      <c r="L101" s="27">
        <v>45012</v>
      </c>
      <c r="M101" s="27">
        <v>45046</v>
      </c>
      <c r="N101" s="28" t="s">
        <v>1671</v>
      </c>
      <c r="O101" s="27"/>
      <c r="P101" s="27"/>
      <c r="Q101" s="28"/>
      <c r="R101" s="12" t="str">
        <f t="shared" si="6"/>
        <v>Open PDFTSF FINALLY.TEST RESULT S19 N 102</v>
      </c>
    </row>
    <row r="102" spans="1:22" ht="53.25" customHeight="1" x14ac:dyDescent="0.3">
      <c r="A102" s="129">
        <f t="shared" si="7"/>
        <v>97</v>
      </c>
      <c r="B102" s="130" t="s">
        <v>1266</v>
      </c>
      <c r="C102" s="130" t="s">
        <v>76</v>
      </c>
      <c r="D102" s="357" t="str">
        <f t="shared" si="5"/>
        <v>Open PDF TSF .TEST RESULT S19 N 103</v>
      </c>
      <c r="E102" s="186" t="s">
        <v>1273</v>
      </c>
      <c r="F102" s="88"/>
      <c r="G102" s="42"/>
      <c r="H102" s="42"/>
      <c r="I102" s="42"/>
      <c r="J102" s="42"/>
      <c r="K102" s="27" t="s">
        <v>195</v>
      </c>
      <c r="L102" s="27">
        <v>45014</v>
      </c>
      <c r="M102" s="27">
        <v>45046</v>
      </c>
      <c r="N102" s="28" t="s">
        <v>62</v>
      </c>
      <c r="O102" s="27"/>
      <c r="P102" s="27"/>
      <c r="Q102" s="28"/>
      <c r="R102" s="12" t="str">
        <f t="shared" si="6"/>
        <v>Open PDFTSF FINALLY.TEST RESULT S19 N 103</v>
      </c>
    </row>
    <row r="103" spans="1:22" ht="53.25" customHeight="1" x14ac:dyDescent="0.3">
      <c r="A103" s="129">
        <f t="shared" si="7"/>
        <v>98</v>
      </c>
      <c r="B103" s="130" t="s">
        <v>1267</v>
      </c>
      <c r="C103" s="130" t="s">
        <v>76</v>
      </c>
      <c r="D103" s="357" t="str">
        <f t="shared" si="5"/>
        <v>Open PDF TSF .TEST RESULT S19 N 104</v>
      </c>
      <c r="E103" s="186" t="s">
        <v>1272</v>
      </c>
      <c r="F103" s="88"/>
      <c r="G103" s="42"/>
      <c r="H103" s="42"/>
      <c r="I103" s="42"/>
      <c r="J103" s="42"/>
      <c r="K103" s="27" t="s">
        <v>195</v>
      </c>
      <c r="L103" s="27">
        <v>45014</v>
      </c>
      <c r="M103" s="27">
        <v>45046</v>
      </c>
      <c r="N103" s="28" t="s">
        <v>62</v>
      </c>
      <c r="O103" s="27"/>
      <c r="P103" s="27"/>
      <c r="Q103" s="28"/>
      <c r="R103" s="12" t="str">
        <f t="shared" si="6"/>
        <v>Open PDFTSF FINALLY.TEST RESULT S19 N 104</v>
      </c>
    </row>
    <row r="104" spans="1:22" ht="53.25" customHeight="1" x14ac:dyDescent="0.3">
      <c r="A104" s="129">
        <f t="shared" si="7"/>
        <v>99</v>
      </c>
      <c r="B104" s="130" t="s">
        <v>1268</v>
      </c>
      <c r="C104" s="130" t="s">
        <v>76</v>
      </c>
      <c r="D104" s="357" t="str">
        <f t="shared" si="5"/>
        <v>Open PDF TSF .TEST RESULT S19 N 105</v>
      </c>
      <c r="E104" s="186" t="s">
        <v>1272</v>
      </c>
      <c r="F104" s="88"/>
      <c r="G104" s="42"/>
      <c r="H104" s="42"/>
      <c r="I104" s="42"/>
      <c r="J104" s="42"/>
      <c r="K104" s="27" t="s">
        <v>195</v>
      </c>
      <c r="L104" s="27">
        <v>45015</v>
      </c>
      <c r="M104" s="27">
        <v>45028</v>
      </c>
      <c r="N104" s="28" t="s">
        <v>25</v>
      </c>
      <c r="O104" s="27">
        <v>45029</v>
      </c>
      <c r="P104" s="27">
        <v>45046</v>
      </c>
      <c r="Q104" s="28" t="s">
        <v>62</v>
      </c>
      <c r="R104" s="12" t="str">
        <f t="shared" si="6"/>
        <v>Open PDFTSF FINALLY.TEST RESULT S19 N 105</v>
      </c>
    </row>
    <row r="105" spans="1:22" s="576" customFormat="1" ht="53.25" customHeight="1" x14ac:dyDescent="0.3">
      <c r="A105" s="565">
        <f t="shared" si="7"/>
        <v>100</v>
      </c>
      <c r="B105" s="566" t="s">
        <v>1360</v>
      </c>
      <c r="C105" s="566" t="s">
        <v>76</v>
      </c>
      <c r="D105" s="567" t="str">
        <f t="shared" si="5"/>
        <v>Open PDF TSF .TEST RESULT S19 N 105 Rev 01</v>
      </c>
      <c r="E105" s="577" t="s">
        <v>1272</v>
      </c>
      <c r="F105" s="569"/>
      <c r="G105" s="570"/>
      <c r="H105" s="570"/>
      <c r="I105" s="570"/>
      <c r="J105" s="570"/>
      <c r="K105" s="573" t="s">
        <v>195</v>
      </c>
      <c r="L105" s="573">
        <v>45029</v>
      </c>
      <c r="M105" s="573">
        <v>45046</v>
      </c>
      <c r="N105" s="574" t="s">
        <v>62</v>
      </c>
      <c r="O105" s="573"/>
      <c r="P105" s="573"/>
      <c r="Q105" s="574"/>
      <c r="R105" s="575" t="str">
        <f t="shared" si="6"/>
        <v>Open PDFTSF FINALLY.TEST RESULT S19 N 105 Rev 01</v>
      </c>
      <c r="S105" s="1039"/>
      <c r="T105" s="1039"/>
      <c r="U105" s="1039"/>
      <c r="V105" s="1039"/>
    </row>
    <row r="106" spans="1:22" ht="53.25" customHeight="1" x14ac:dyDescent="0.3">
      <c r="A106" s="129">
        <f t="shared" si="7"/>
        <v>101</v>
      </c>
      <c r="B106" s="130" t="s">
        <v>1269</v>
      </c>
      <c r="C106" s="130" t="s">
        <v>76</v>
      </c>
      <c r="D106" s="357" t="str">
        <f t="shared" si="5"/>
        <v>Open PDF TSF .TEST RESULT S19 N 106</v>
      </c>
      <c r="E106" s="186" t="s">
        <v>1271</v>
      </c>
      <c r="F106" s="88"/>
      <c r="G106" s="42"/>
      <c r="H106" s="42"/>
      <c r="I106" s="42"/>
      <c r="J106" s="42"/>
      <c r="K106" s="27" t="s">
        <v>195</v>
      </c>
      <c r="L106" s="27">
        <v>45014</v>
      </c>
      <c r="M106" s="27">
        <v>45014</v>
      </c>
      <c r="N106" s="28" t="s">
        <v>62</v>
      </c>
      <c r="O106" s="27"/>
      <c r="P106" s="27"/>
      <c r="Q106" s="28"/>
      <c r="R106" s="12" t="str">
        <f t="shared" si="6"/>
        <v>Open PDFTSF FINALLY.TEST RESULT S19 N 106</v>
      </c>
    </row>
    <row r="107" spans="1:22" ht="53.25" customHeight="1" x14ac:dyDescent="0.3">
      <c r="A107" s="129">
        <f t="shared" si="7"/>
        <v>102</v>
      </c>
      <c r="B107" s="130" t="s">
        <v>1300</v>
      </c>
      <c r="C107" s="130" t="s">
        <v>76</v>
      </c>
      <c r="D107" s="357" t="str">
        <f t="shared" si="5"/>
        <v>Open PDF TSF .TEST RESULT S19 N 107</v>
      </c>
      <c r="E107" s="186" t="s">
        <v>1272</v>
      </c>
      <c r="F107" s="88"/>
      <c r="G107" s="42"/>
      <c r="H107" s="42"/>
      <c r="I107" s="42"/>
      <c r="J107" s="42"/>
      <c r="K107" s="27" t="s">
        <v>195</v>
      </c>
      <c r="L107" s="27">
        <v>45015</v>
      </c>
      <c r="M107" s="27">
        <v>45015</v>
      </c>
      <c r="N107" s="28" t="s">
        <v>62</v>
      </c>
      <c r="O107" s="27"/>
      <c r="P107" s="27"/>
      <c r="Q107" s="28"/>
      <c r="R107" s="12" t="str">
        <f t="shared" si="6"/>
        <v>Open PDFTSF FINALLY.TEST RESULT S19 N 107</v>
      </c>
    </row>
    <row r="108" spans="1:22" ht="53.25" customHeight="1" x14ac:dyDescent="0.3">
      <c r="A108" s="129">
        <f t="shared" si="7"/>
        <v>103</v>
      </c>
      <c r="B108" s="130" t="s">
        <v>1301</v>
      </c>
      <c r="C108" s="130" t="s">
        <v>76</v>
      </c>
      <c r="D108" s="357" t="str">
        <f t="shared" si="5"/>
        <v>Open PDF TSF .TEST RESULT S19 N 108</v>
      </c>
      <c r="E108" s="186" t="s">
        <v>1307</v>
      </c>
      <c r="F108" s="88"/>
      <c r="G108" s="42"/>
      <c r="H108" s="42"/>
      <c r="I108" s="42"/>
      <c r="J108" s="42"/>
      <c r="K108" s="27" t="s">
        <v>195</v>
      </c>
      <c r="L108" s="27">
        <v>45021</v>
      </c>
      <c r="M108" s="27">
        <v>45021</v>
      </c>
      <c r="N108" s="28" t="s">
        <v>62</v>
      </c>
      <c r="O108" s="27"/>
      <c r="P108" s="27"/>
      <c r="Q108" s="28"/>
      <c r="R108" s="12" t="str">
        <f t="shared" si="6"/>
        <v>Open PDFTSF FINALLY.TEST RESULT S19 N 108</v>
      </c>
    </row>
    <row r="109" spans="1:22" ht="53.25" customHeight="1" x14ac:dyDescent="0.3">
      <c r="A109" s="129">
        <f t="shared" si="7"/>
        <v>104</v>
      </c>
      <c r="B109" s="130" t="s">
        <v>1302</v>
      </c>
      <c r="C109" s="130" t="s">
        <v>76</v>
      </c>
      <c r="D109" s="357" t="str">
        <f t="shared" si="5"/>
        <v>Open PDF TSF .TEST RESULT S19 N 109</v>
      </c>
      <c r="E109" s="186" t="s">
        <v>1272</v>
      </c>
      <c r="F109" s="88"/>
      <c r="G109" s="42"/>
      <c r="H109" s="42"/>
      <c r="I109" s="42"/>
      <c r="J109" s="42"/>
      <c r="K109" s="27" t="s">
        <v>195</v>
      </c>
      <c r="L109" s="27">
        <v>45021</v>
      </c>
      <c r="M109" s="27">
        <v>45021</v>
      </c>
      <c r="N109" s="28" t="s">
        <v>62</v>
      </c>
      <c r="O109" s="27"/>
      <c r="P109" s="27"/>
      <c r="Q109" s="28"/>
      <c r="R109" s="12" t="str">
        <f t="shared" si="6"/>
        <v>Open PDFTSF FINALLY.TEST RESULT S19 N 109</v>
      </c>
    </row>
    <row r="110" spans="1:22" ht="53.25" customHeight="1" x14ac:dyDescent="0.3">
      <c r="A110" s="129">
        <f t="shared" si="7"/>
        <v>105</v>
      </c>
      <c r="B110" s="130" t="s">
        <v>1303</v>
      </c>
      <c r="C110" s="130" t="s">
        <v>76</v>
      </c>
      <c r="D110" s="357" t="str">
        <f t="shared" si="5"/>
        <v>Open PDF TSF .TEST RESULT S19 N 110</v>
      </c>
      <c r="E110" s="186" t="s">
        <v>1272</v>
      </c>
      <c r="F110" s="88"/>
      <c r="G110" s="42"/>
      <c r="H110" s="42"/>
      <c r="I110" s="42"/>
      <c r="J110" s="42"/>
      <c r="K110" s="27" t="s">
        <v>195</v>
      </c>
      <c r="L110" s="27">
        <v>45021</v>
      </c>
      <c r="M110" s="27">
        <v>45021</v>
      </c>
      <c r="N110" s="28" t="s">
        <v>62</v>
      </c>
      <c r="O110" s="27"/>
      <c r="P110" s="27"/>
      <c r="Q110" s="28"/>
      <c r="R110" s="12" t="str">
        <f t="shared" si="6"/>
        <v>Open PDFTSF FINALLY.TEST RESULT S19 N 110</v>
      </c>
    </row>
    <row r="111" spans="1:22" ht="53.25" customHeight="1" x14ac:dyDescent="0.3">
      <c r="A111" s="129">
        <f t="shared" si="7"/>
        <v>106</v>
      </c>
      <c r="B111" s="130" t="s">
        <v>1304</v>
      </c>
      <c r="C111" s="130" t="s">
        <v>76</v>
      </c>
      <c r="D111" s="357" t="str">
        <f t="shared" si="5"/>
        <v>Open PDF TSF .TEST RESULT S19 N 111</v>
      </c>
      <c r="E111" s="186" t="s">
        <v>1271</v>
      </c>
      <c r="F111" s="88"/>
      <c r="G111" s="42"/>
      <c r="H111" s="42"/>
      <c r="I111" s="42"/>
      <c r="J111" s="42"/>
      <c r="K111" s="27" t="s">
        <v>195</v>
      </c>
      <c r="L111" s="27">
        <v>45021</v>
      </c>
      <c r="M111" s="27">
        <v>45046</v>
      </c>
      <c r="N111" s="28" t="s">
        <v>62</v>
      </c>
      <c r="O111" s="27"/>
      <c r="P111" s="27"/>
      <c r="Q111" s="28"/>
      <c r="R111" s="12" t="str">
        <f t="shared" si="6"/>
        <v>Open PDFTSF FINALLY.TEST RESULT S19 N 111</v>
      </c>
    </row>
    <row r="112" spans="1:22" ht="53.25" customHeight="1" x14ac:dyDescent="0.3">
      <c r="A112" s="129">
        <f t="shared" si="7"/>
        <v>107</v>
      </c>
      <c r="B112" s="130" t="s">
        <v>1305</v>
      </c>
      <c r="C112" s="130" t="s">
        <v>76</v>
      </c>
      <c r="D112" s="357" t="str">
        <f t="shared" si="5"/>
        <v>Open PDF TSF .TEST RESULT S19 N 112</v>
      </c>
      <c r="E112" s="186" t="s">
        <v>1272</v>
      </c>
      <c r="F112" s="88"/>
      <c r="G112" s="42"/>
      <c r="H112" s="42"/>
      <c r="I112" s="42"/>
      <c r="J112" s="42"/>
      <c r="K112" s="27" t="s">
        <v>195</v>
      </c>
      <c r="L112" s="27">
        <v>45021</v>
      </c>
      <c r="M112" s="27">
        <v>45046</v>
      </c>
      <c r="N112" s="28" t="s">
        <v>62</v>
      </c>
      <c r="O112" s="27"/>
      <c r="P112" s="27"/>
      <c r="Q112" s="28"/>
      <c r="R112" s="12" t="str">
        <f t="shared" si="6"/>
        <v>Open PDFTSF FINALLY.TEST RESULT S19 N 112</v>
      </c>
    </row>
    <row r="113" spans="1:18" ht="53.25" customHeight="1" x14ac:dyDescent="0.3">
      <c r="A113" s="129">
        <f t="shared" si="7"/>
        <v>108</v>
      </c>
      <c r="B113" s="130" t="s">
        <v>1306</v>
      </c>
      <c r="C113" s="130" t="s">
        <v>76</v>
      </c>
      <c r="D113" s="357" t="str">
        <f t="shared" si="5"/>
        <v>Open PDF TSF .TEST RESULT S19 N 113</v>
      </c>
      <c r="E113" s="186" t="s">
        <v>1271</v>
      </c>
      <c r="F113" s="88"/>
      <c r="G113" s="42"/>
      <c r="H113" s="42"/>
      <c r="I113" s="42"/>
      <c r="J113" s="42"/>
      <c r="K113" s="27" t="s">
        <v>195</v>
      </c>
      <c r="L113" s="27">
        <v>45021</v>
      </c>
      <c r="M113" s="27">
        <v>45046</v>
      </c>
      <c r="N113" s="28" t="s">
        <v>62</v>
      </c>
      <c r="O113" s="27"/>
      <c r="P113" s="27"/>
      <c r="Q113" s="28"/>
      <c r="R113" s="12" t="str">
        <f t="shared" si="6"/>
        <v>Open PDFTSF FINALLY.TEST RESULT S19 N 113</v>
      </c>
    </row>
    <row r="114" spans="1:18" ht="57.75" customHeight="1" x14ac:dyDescent="0.3">
      <c r="A114" s="129">
        <f t="shared" si="7"/>
        <v>109</v>
      </c>
      <c r="B114" s="130" t="s">
        <v>1322</v>
      </c>
      <c r="C114" s="130" t="s">
        <v>76</v>
      </c>
      <c r="D114" s="357" t="str">
        <f t="shared" si="5"/>
        <v>Open PDF TSF .TEST RESULT S19 N 114</v>
      </c>
      <c r="E114" s="186" t="s">
        <v>1272</v>
      </c>
      <c r="F114" s="88"/>
      <c r="G114" s="42"/>
      <c r="H114" s="42"/>
      <c r="I114" s="42"/>
      <c r="J114" s="42"/>
      <c r="K114" s="27" t="s">
        <v>195</v>
      </c>
      <c r="L114" s="27">
        <v>45025</v>
      </c>
      <c r="M114" s="27">
        <v>45046</v>
      </c>
      <c r="N114" s="28" t="s">
        <v>62</v>
      </c>
      <c r="O114" s="27"/>
      <c r="P114" s="27"/>
      <c r="Q114" s="28"/>
      <c r="R114" s="12" t="str">
        <f t="shared" si="6"/>
        <v>Open PDFTSF FINALLY.TEST RESULT S19 N 114</v>
      </c>
    </row>
    <row r="115" spans="1:18" ht="57.75" customHeight="1" x14ac:dyDescent="0.3">
      <c r="A115" s="129">
        <f t="shared" si="7"/>
        <v>110</v>
      </c>
      <c r="B115" s="130" t="s">
        <v>1363</v>
      </c>
      <c r="C115" s="130" t="s">
        <v>76</v>
      </c>
      <c r="D115" s="357" t="str">
        <f t="shared" si="5"/>
        <v>Open PDF TSF .TEST RESULT S19 N 115</v>
      </c>
      <c r="E115" s="186" t="s">
        <v>1272</v>
      </c>
      <c r="F115" s="88"/>
      <c r="G115" s="42"/>
      <c r="H115" s="42"/>
      <c r="I115" s="42"/>
      <c r="J115" s="42"/>
      <c r="K115" s="27" t="s">
        <v>195</v>
      </c>
      <c r="L115" s="27">
        <v>45027</v>
      </c>
      <c r="M115" s="27">
        <v>45046</v>
      </c>
      <c r="N115" s="28" t="s">
        <v>62</v>
      </c>
      <c r="O115" s="27"/>
      <c r="P115" s="27"/>
      <c r="Q115" s="28"/>
      <c r="R115" s="12" t="str">
        <f t="shared" si="6"/>
        <v>Open PDFTSF FINALLY.TEST RESULT S19 N 115</v>
      </c>
    </row>
    <row r="116" spans="1:18" ht="57.75" customHeight="1" x14ac:dyDescent="0.3">
      <c r="A116" s="129">
        <f t="shared" si="7"/>
        <v>111</v>
      </c>
      <c r="B116" s="130" t="s">
        <v>1364</v>
      </c>
      <c r="C116" s="130" t="s">
        <v>76</v>
      </c>
      <c r="D116" s="357" t="str">
        <f t="shared" si="5"/>
        <v>Open PDF TSF .TEST RESULT S19 N 116</v>
      </c>
      <c r="E116" s="186" t="s">
        <v>1272</v>
      </c>
      <c r="F116" s="88"/>
      <c r="G116" s="42"/>
      <c r="H116" s="42"/>
      <c r="I116" s="42"/>
      <c r="J116" s="42"/>
      <c r="K116" s="27" t="s">
        <v>195</v>
      </c>
      <c r="L116" s="27">
        <v>45027</v>
      </c>
      <c r="M116" s="27">
        <v>45046</v>
      </c>
      <c r="N116" s="28" t="s">
        <v>62</v>
      </c>
      <c r="O116" s="27"/>
      <c r="P116" s="27"/>
      <c r="Q116" s="28"/>
      <c r="R116" s="12" t="str">
        <f t="shared" si="6"/>
        <v>Open PDFTSF FINALLY.TEST RESULT S19 N 116</v>
      </c>
    </row>
    <row r="117" spans="1:18" ht="57.75" customHeight="1" x14ac:dyDescent="0.3">
      <c r="A117" s="129" t="s">
        <v>62</v>
      </c>
      <c r="B117" s="130" t="s">
        <v>1365</v>
      </c>
      <c r="C117" s="130" t="s">
        <v>76</v>
      </c>
      <c r="D117" s="357" t="str">
        <f t="shared" si="5"/>
        <v>Open PDF TSF .TEST RESULT S19 N 117</v>
      </c>
      <c r="E117" s="186" t="s">
        <v>1271</v>
      </c>
      <c r="F117" s="88"/>
      <c r="G117" s="42"/>
      <c r="H117" s="42"/>
      <c r="I117" s="42"/>
      <c r="J117" s="42"/>
      <c r="K117" s="27" t="s">
        <v>195</v>
      </c>
      <c r="L117" s="27">
        <v>45028</v>
      </c>
      <c r="M117" s="27">
        <v>45046</v>
      </c>
      <c r="N117" s="28" t="s">
        <v>62</v>
      </c>
      <c r="O117" s="27"/>
      <c r="P117" s="27"/>
      <c r="Q117" s="28"/>
      <c r="R117" s="12" t="str">
        <f t="shared" si="6"/>
        <v>Open PDFTSF FINALLY.TEST RESULT S19 N 117</v>
      </c>
    </row>
    <row r="118" spans="1:18" ht="57.75" customHeight="1" x14ac:dyDescent="0.3">
      <c r="A118" s="129">
        <f t="shared" ref="A118:A181" si="8">ROW()-ROW($A$5)</f>
        <v>113</v>
      </c>
      <c r="B118" s="130" t="s">
        <v>1396</v>
      </c>
      <c r="C118" s="130" t="s">
        <v>76</v>
      </c>
      <c r="D118" s="357" t="str">
        <f t="shared" si="5"/>
        <v>Open PDF TSF .TEST RESULT S19 N 118</v>
      </c>
      <c r="E118" s="186" t="s">
        <v>3560</v>
      </c>
      <c r="F118" s="88"/>
      <c r="G118" s="42"/>
      <c r="H118" s="42"/>
      <c r="I118" s="42"/>
      <c r="J118" s="42"/>
      <c r="K118" s="27" t="s">
        <v>195</v>
      </c>
      <c r="L118" s="27">
        <v>45029</v>
      </c>
      <c r="M118" s="27">
        <v>45046</v>
      </c>
      <c r="N118" s="28" t="s">
        <v>62</v>
      </c>
      <c r="O118" s="27"/>
      <c r="P118" s="27"/>
      <c r="Q118" s="28"/>
      <c r="R118" s="12" t="str">
        <f t="shared" si="6"/>
        <v>Open PDFTSF FINALLY.TEST RESULT S19 N 118</v>
      </c>
    </row>
    <row r="119" spans="1:18" ht="57.75" customHeight="1" x14ac:dyDescent="0.3">
      <c r="A119" s="129">
        <f t="shared" si="8"/>
        <v>114</v>
      </c>
      <c r="B119" s="130" t="s">
        <v>1397</v>
      </c>
      <c r="C119" s="130" t="s">
        <v>76</v>
      </c>
      <c r="D119" s="357" t="str">
        <f t="shared" si="5"/>
        <v>Open PDF TSF .TEST RESULT S19 N 119</v>
      </c>
      <c r="E119" s="186" t="s">
        <v>1410</v>
      </c>
      <c r="F119" s="88"/>
      <c r="G119" s="42"/>
      <c r="H119" s="42"/>
      <c r="I119" s="42"/>
      <c r="J119" s="42"/>
      <c r="K119" s="27" t="s">
        <v>195</v>
      </c>
      <c r="L119" s="27">
        <v>45030</v>
      </c>
      <c r="M119" s="27">
        <v>45046</v>
      </c>
      <c r="N119" s="28" t="s">
        <v>62</v>
      </c>
      <c r="O119" s="27"/>
      <c r="P119" s="27"/>
      <c r="Q119" s="28"/>
      <c r="R119" s="12" t="str">
        <f t="shared" si="6"/>
        <v>Open PDFTSF FINALLY.TEST RESULT S19 N 119</v>
      </c>
    </row>
    <row r="120" spans="1:18" ht="57.75" customHeight="1" x14ac:dyDescent="0.3">
      <c r="A120" s="129">
        <f t="shared" si="8"/>
        <v>115</v>
      </c>
      <c r="B120" s="130" t="s">
        <v>1398</v>
      </c>
      <c r="C120" s="130" t="s">
        <v>76</v>
      </c>
      <c r="D120" s="357" t="str">
        <f t="shared" si="5"/>
        <v>Open PDF TSF .TEST RESULT S19 N 120</v>
      </c>
      <c r="E120" s="186" t="s">
        <v>1410</v>
      </c>
      <c r="F120" s="88"/>
      <c r="G120" s="42"/>
      <c r="H120" s="42"/>
      <c r="I120" s="42"/>
      <c r="J120" s="42"/>
      <c r="K120" s="27" t="s">
        <v>195</v>
      </c>
      <c r="L120" s="27">
        <v>45031</v>
      </c>
      <c r="M120" s="27">
        <v>45046</v>
      </c>
      <c r="N120" s="28" t="s">
        <v>62</v>
      </c>
      <c r="O120" s="27"/>
      <c r="P120" s="27"/>
      <c r="Q120" s="28"/>
      <c r="R120" s="12" t="str">
        <f t="shared" si="6"/>
        <v>Open PDFTSF FINALLY.TEST RESULT S19 N 120</v>
      </c>
    </row>
    <row r="121" spans="1:18" ht="57.75" customHeight="1" x14ac:dyDescent="0.3">
      <c r="A121" s="129">
        <f t="shared" si="8"/>
        <v>116</v>
      </c>
      <c r="B121" s="130" t="s">
        <v>1399</v>
      </c>
      <c r="C121" s="130" t="s">
        <v>76</v>
      </c>
      <c r="D121" s="357" t="str">
        <f t="shared" si="5"/>
        <v>Open PDF TSF .TEST RESULT S19 N 121</v>
      </c>
      <c r="E121" s="186" t="s">
        <v>1411</v>
      </c>
      <c r="F121" s="88"/>
      <c r="G121" s="42"/>
      <c r="H121" s="42"/>
      <c r="I121" s="42"/>
      <c r="J121" s="42"/>
      <c r="K121" s="27" t="s">
        <v>195</v>
      </c>
      <c r="L121" s="27">
        <v>45032</v>
      </c>
      <c r="M121" s="27">
        <v>45046</v>
      </c>
      <c r="N121" s="28" t="s">
        <v>62</v>
      </c>
      <c r="O121" s="27"/>
      <c r="P121" s="27"/>
      <c r="Q121" s="28"/>
      <c r="R121" s="12" t="str">
        <f t="shared" si="6"/>
        <v>Open PDFTSF FINALLY.TEST RESULT S19 N 121</v>
      </c>
    </row>
    <row r="122" spans="1:18" ht="57.75" customHeight="1" x14ac:dyDescent="0.3">
      <c r="A122" s="129">
        <f t="shared" si="8"/>
        <v>117</v>
      </c>
      <c r="B122" s="130" t="s">
        <v>1400</v>
      </c>
      <c r="C122" s="130" t="s">
        <v>76</v>
      </c>
      <c r="D122" s="357" t="str">
        <f t="shared" si="5"/>
        <v>Open PDF TSF .TEST RESULT S19 N 122</v>
      </c>
      <c r="E122" s="186" t="s">
        <v>1412</v>
      </c>
      <c r="F122" s="88"/>
      <c r="G122" s="42"/>
      <c r="H122" s="42"/>
      <c r="I122" s="42"/>
      <c r="J122" s="42"/>
      <c r="K122" s="27" t="s">
        <v>195</v>
      </c>
      <c r="L122" s="27">
        <v>45033</v>
      </c>
      <c r="M122" s="27">
        <v>45046</v>
      </c>
      <c r="N122" s="28" t="s">
        <v>1671</v>
      </c>
      <c r="O122" s="27"/>
      <c r="P122" s="27"/>
      <c r="Q122" s="28"/>
      <c r="R122" s="12" t="str">
        <f t="shared" si="6"/>
        <v>Open PDFTSF FINALLY.TEST RESULT S19 N 122</v>
      </c>
    </row>
    <row r="123" spans="1:18" ht="57.75" customHeight="1" x14ac:dyDescent="0.3">
      <c r="A123" s="129">
        <f t="shared" si="8"/>
        <v>118</v>
      </c>
      <c r="B123" s="130" t="s">
        <v>1401</v>
      </c>
      <c r="C123" s="130" t="s">
        <v>76</v>
      </c>
      <c r="D123" s="357" t="str">
        <f t="shared" si="5"/>
        <v>Open PDF TSF .TEST RESULT S19 N 123</v>
      </c>
      <c r="E123" s="186" t="s">
        <v>1272</v>
      </c>
      <c r="F123" s="88"/>
      <c r="G123" s="42"/>
      <c r="H123" s="42"/>
      <c r="I123" s="42"/>
      <c r="J123" s="42"/>
      <c r="K123" s="27" t="s">
        <v>195</v>
      </c>
      <c r="L123" s="27">
        <v>45034</v>
      </c>
      <c r="M123" s="27">
        <v>45046</v>
      </c>
      <c r="N123" s="28" t="s">
        <v>62</v>
      </c>
      <c r="O123" s="27"/>
      <c r="P123" s="27"/>
      <c r="Q123" s="28"/>
      <c r="R123" s="12" t="str">
        <f t="shared" si="6"/>
        <v>Open PDFTSF FINALLY.TEST RESULT S19 N 123</v>
      </c>
    </row>
    <row r="124" spans="1:18" ht="57.75" customHeight="1" x14ac:dyDescent="0.3">
      <c r="A124" s="129">
        <f t="shared" si="8"/>
        <v>119</v>
      </c>
      <c r="B124" s="130" t="s">
        <v>1402</v>
      </c>
      <c r="C124" s="130" t="s">
        <v>76</v>
      </c>
      <c r="D124" s="357" t="str">
        <f t="shared" si="5"/>
        <v>Open PDF TSF .TEST RESULT S19 N 124</v>
      </c>
      <c r="E124" s="186" t="s">
        <v>1413</v>
      </c>
      <c r="F124" s="88"/>
      <c r="G124" s="42"/>
      <c r="H124" s="42"/>
      <c r="I124" s="42"/>
      <c r="J124" s="42"/>
      <c r="K124" s="27" t="s">
        <v>195</v>
      </c>
      <c r="L124" s="27">
        <v>45035</v>
      </c>
      <c r="M124" s="27">
        <v>45046</v>
      </c>
      <c r="N124" s="28" t="s">
        <v>62</v>
      </c>
      <c r="O124" s="27"/>
      <c r="P124" s="27"/>
      <c r="Q124" s="28"/>
      <c r="R124" s="12" t="str">
        <f t="shared" si="6"/>
        <v>Open PDFTSF FINALLY.TEST RESULT S19 N 124</v>
      </c>
    </row>
    <row r="125" spans="1:18" ht="57.75" customHeight="1" x14ac:dyDescent="0.3">
      <c r="A125" s="129">
        <f t="shared" si="8"/>
        <v>120</v>
      </c>
      <c r="B125" s="130" t="s">
        <v>1403</v>
      </c>
      <c r="C125" s="130" t="s">
        <v>76</v>
      </c>
      <c r="D125" s="357" t="str">
        <f t="shared" si="5"/>
        <v>Open PDF TSF .TEST RESULT S19 N 125</v>
      </c>
      <c r="E125" s="186" t="s">
        <v>1414</v>
      </c>
      <c r="F125" s="88"/>
      <c r="G125" s="42"/>
      <c r="H125" s="42"/>
      <c r="I125" s="42"/>
      <c r="J125" s="42"/>
      <c r="K125" s="27" t="s">
        <v>195</v>
      </c>
      <c r="L125" s="27">
        <v>45036</v>
      </c>
      <c r="M125" s="27">
        <v>45046</v>
      </c>
      <c r="N125" s="28" t="s">
        <v>62</v>
      </c>
      <c r="O125" s="27"/>
      <c r="P125" s="27"/>
      <c r="Q125" s="28"/>
      <c r="R125" s="12" t="str">
        <f t="shared" si="6"/>
        <v>Open PDFTSF FINALLY.TEST RESULT S19 N 125</v>
      </c>
    </row>
    <row r="126" spans="1:18" ht="57.75" customHeight="1" x14ac:dyDescent="0.3">
      <c r="A126" s="129">
        <f t="shared" si="8"/>
        <v>121</v>
      </c>
      <c r="B126" s="130" t="s">
        <v>1404</v>
      </c>
      <c r="C126" s="130" t="s">
        <v>76</v>
      </c>
      <c r="D126" s="357" t="str">
        <f t="shared" si="5"/>
        <v>Open PDF TSF .TEST RESULT S19 N 126</v>
      </c>
      <c r="E126" s="186" t="s">
        <v>1415</v>
      </c>
      <c r="F126" s="88"/>
      <c r="G126" s="42"/>
      <c r="H126" s="42"/>
      <c r="I126" s="42"/>
      <c r="J126" s="42"/>
      <c r="K126" s="27" t="s">
        <v>195</v>
      </c>
      <c r="L126" s="27">
        <v>45037</v>
      </c>
      <c r="M126" s="27">
        <v>45046</v>
      </c>
      <c r="N126" s="28" t="s">
        <v>62</v>
      </c>
      <c r="O126" s="27"/>
      <c r="P126" s="27"/>
      <c r="Q126" s="28"/>
      <c r="R126" s="12" t="str">
        <f t="shared" si="6"/>
        <v>Open PDFTSF FINALLY.TEST RESULT S19 N 126</v>
      </c>
    </row>
    <row r="127" spans="1:18" ht="57.75" customHeight="1" x14ac:dyDescent="0.3">
      <c r="A127" s="129">
        <f t="shared" si="8"/>
        <v>122</v>
      </c>
      <c r="B127" s="130" t="s">
        <v>1405</v>
      </c>
      <c r="C127" s="130" t="s">
        <v>76</v>
      </c>
      <c r="D127" s="357" t="str">
        <f t="shared" si="5"/>
        <v>Open PDF TSF .TEST RESULT S19 N 127</v>
      </c>
      <c r="E127" s="186" t="s">
        <v>1416</v>
      </c>
      <c r="F127" s="88"/>
      <c r="G127" s="42"/>
      <c r="H127" s="42"/>
      <c r="I127" s="42"/>
      <c r="J127" s="42"/>
      <c r="K127" s="27" t="s">
        <v>195</v>
      </c>
      <c r="L127" s="27">
        <v>45038</v>
      </c>
      <c r="M127" s="27">
        <v>45046</v>
      </c>
      <c r="N127" s="28" t="s">
        <v>62</v>
      </c>
      <c r="O127" s="27"/>
      <c r="P127" s="27"/>
      <c r="Q127" s="28"/>
      <c r="R127" s="12" t="str">
        <f t="shared" si="6"/>
        <v>Open PDFTSF FINALLY.TEST RESULT S19 N 127</v>
      </c>
    </row>
    <row r="128" spans="1:18" ht="57.75" customHeight="1" x14ac:dyDescent="0.3">
      <c r="A128" s="129">
        <f t="shared" si="8"/>
        <v>123</v>
      </c>
      <c r="B128" s="130" t="s">
        <v>1406</v>
      </c>
      <c r="C128" s="130" t="s">
        <v>76</v>
      </c>
      <c r="D128" s="357" t="str">
        <f t="shared" si="5"/>
        <v>Open PDF TSF .TEST RESULT S19 N 128</v>
      </c>
      <c r="E128" s="186" t="s">
        <v>1417</v>
      </c>
      <c r="F128" s="88"/>
      <c r="G128" s="42"/>
      <c r="H128" s="42"/>
      <c r="I128" s="42"/>
      <c r="J128" s="42"/>
      <c r="K128" s="27" t="s">
        <v>195</v>
      </c>
      <c r="L128" s="27">
        <v>45039</v>
      </c>
      <c r="M128" s="27">
        <v>45046</v>
      </c>
      <c r="N128" s="28" t="s">
        <v>62</v>
      </c>
      <c r="O128" s="27"/>
      <c r="P128" s="27"/>
      <c r="Q128" s="28"/>
      <c r="R128" s="12" t="str">
        <f t="shared" si="6"/>
        <v>Open PDFTSF FINALLY.TEST RESULT S19 N 128</v>
      </c>
    </row>
    <row r="129" spans="1:22" s="127" customFormat="1" ht="57.75" customHeight="1" x14ac:dyDescent="0.3">
      <c r="A129" s="230">
        <f t="shared" si="8"/>
        <v>124</v>
      </c>
      <c r="B129" s="134" t="s">
        <v>1407</v>
      </c>
      <c r="C129" s="134" t="s">
        <v>76</v>
      </c>
      <c r="D129" s="358" t="str">
        <f t="shared" si="5"/>
        <v>Open PDF TSF .TEST RESULT S19 N 129</v>
      </c>
      <c r="E129" s="186" t="s">
        <v>1272</v>
      </c>
      <c r="F129" s="88"/>
      <c r="G129" s="45"/>
      <c r="H129" s="45"/>
      <c r="I129" s="45"/>
      <c r="J129" s="45"/>
      <c r="K129" s="126" t="s">
        <v>195</v>
      </c>
      <c r="L129" s="126">
        <v>45049</v>
      </c>
      <c r="M129" s="126">
        <v>45053</v>
      </c>
      <c r="N129" s="28" t="s">
        <v>62</v>
      </c>
      <c r="O129" s="27"/>
      <c r="P129" s="27"/>
      <c r="Q129" s="28"/>
      <c r="R129" s="138" t="str">
        <f t="shared" si="6"/>
        <v>Open PDFTSF FINALLY.TEST RESULT S19 N 129</v>
      </c>
      <c r="S129" s="1039"/>
      <c r="T129" s="1039"/>
      <c r="U129" s="1039"/>
      <c r="V129" s="1039"/>
    </row>
    <row r="130" spans="1:22" s="127" customFormat="1" ht="57.75" customHeight="1" x14ac:dyDescent="0.3">
      <c r="A130" s="230">
        <f t="shared" si="8"/>
        <v>125</v>
      </c>
      <c r="B130" s="134" t="s">
        <v>1408</v>
      </c>
      <c r="C130" s="134" t="s">
        <v>76</v>
      </c>
      <c r="D130" s="358" t="str">
        <f t="shared" si="5"/>
        <v>Open PDF TSF .TEST RESULT S19 N 130</v>
      </c>
      <c r="E130" s="186" t="s">
        <v>1418</v>
      </c>
      <c r="F130" s="88"/>
      <c r="G130" s="45"/>
      <c r="H130" s="45"/>
      <c r="I130" s="45"/>
      <c r="J130" s="45"/>
      <c r="K130" s="126" t="s">
        <v>195</v>
      </c>
      <c r="L130" s="126">
        <v>45091</v>
      </c>
      <c r="M130" s="126">
        <v>45096</v>
      </c>
      <c r="N130" s="28" t="s">
        <v>62</v>
      </c>
      <c r="O130" s="27"/>
      <c r="P130" s="27"/>
      <c r="Q130" s="28"/>
      <c r="R130" s="138" t="str">
        <f t="shared" si="6"/>
        <v>Open PDFTSF FINALLY.TEST RESULT S19 N 130</v>
      </c>
      <c r="S130" s="1039"/>
      <c r="T130" s="1039"/>
      <c r="U130" s="1039"/>
      <c r="V130" s="1039"/>
    </row>
    <row r="131" spans="1:22" ht="57.75" customHeight="1" x14ac:dyDescent="0.3">
      <c r="A131" s="129">
        <f t="shared" si="8"/>
        <v>126</v>
      </c>
      <c r="B131" s="130" t="s">
        <v>1409</v>
      </c>
      <c r="C131" s="130" t="s">
        <v>76</v>
      </c>
      <c r="D131" s="357" t="str">
        <f t="shared" si="5"/>
        <v>Open PDF TSF .TEST RESULT S19 N 131</v>
      </c>
      <c r="E131" s="186" t="s">
        <v>1419</v>
      </c>
      <c r="F131" s="88"/>
      <c r="G131" s="42"/>
      <c r="H131" s="42"/>
      <c r="I131" s="42"/>
      <c r="J131" s="42"/>
      <c r="K131" s="27" t="s">
        <v>195</v>
      </c>
      <c r="L131" s="27">
        <v>45053</v>
      </c>
      <c r="M131" s="27">
        <v>45060</v>
      </c>
      <c r="N131" s="28" t="s">
        <v>62</v>
      </c>
      <c r="O131" s="27"/>
      <c r="P131" s="27"/>
      <c r="Q131" s="28"/>
      <c r="R131" s="12" t="str">
        <f t="shared" si="6"/>
        <v>Open PDFTSF FINALLY.TEST RESULT S19 N 131</v>
      </c>
    </row>
    <row r="132" spans="1:22" ht="57.75" customHeight="1" x14ac:dyDescent="0.3">
      <c r="A132" s="129">
        <f t="shared" si="8"/>
        <v>127</v>
      </c>
      <c r="B132" s="130" t="s">
        <v>1575</v>
      </c>
      <c r="C132" s="130" t="s">
        <v>76</v>
      </c>
      <c r="D132" s="357" t="str">
        <f t="shared" si="5"/>
        <v>Open PDF TSF .TEST RESULT S19 N 132</v>
      </c>
      <c r="E132" s="186" t="s">
        <v>1579</v>
      </c>
      <c r="F132" s="88"/>
      <c r="G132" s="42"/>
      <c r="H132" s="42"/>
      <c r="I132" s="42"/>
      <c r="J132" s="42"/>
      <c r="K132" s="27" t="s">
        <v>195</v>
      </c>
      <c r="L132" s="27">
        <v>45055</v>
      </c>
      <c r="M132" s="27">
        <v>45060</v>
      </c>
      <c r="N132" s="28" t="s">
        <v>62</v>
      </c>
      <c r="O132" s="27"/>
      <c r="P132" s="27"/>
      <c r="Q132" s="28"/>
      <c r="R132" s="12" t="str">
        <f t="shared" si="6"/>
        <v>Open PDFTSF FINALLY.TEST RESULT S19 N 132</v>
      </c>
    </row>
    <row r="133" spans="1:22" ht="57.75" customHeight="1" x14ac:dyDescent="0.3">
      <c r="A133" s="129">
        <f t="shared" si="8"/>
        <v>128</v>
      </c>
      <c r="B133" s="130" t="s">
        <v>1576</v>
      </c>
      <c r="C133" s="130" t="s">
        <v>76</v>
      </c>
      <c r="D133" s="357" t="str">
        <f t="shared" si="5"/>
        <v>Open PDF TSF .TEST RESULT S19 N 133</v>
      </c>
      <c r="E133" s="186" t="s">
        <v>1580</v>
      </c>
      <c r="F133" s="88"/>
      <c r="G133" s="42"/>
      <c r="H133" s="42"/>
      <c r="I133" s="42"/>
      <c r="J133" s="42"/>
      <c r="K133" s="27" t="s">
        <v>195</v>
      </c>
      <c r="L133" s="27">
        <v>45059</v>
      </c>
      <c r="M133" s="27">
        <v>45060</v>
      </c>
      <c r="N133" s="28" t="s">
        <v>62</v>
      </c>
      <c r="O133" s="27"/>
      <c r="P133" s="27"/>
      <c r="Q133" s="28"/>
      <c r="R133" s="12" t="str">
        <f t="shared" si="6"/>
        <v>Open PDFTSF FINALLY.TEST RESULT S19 N 133</v>
      </c>
    </row>
    <row r="134" spans="1:22" ht="57.75" customHeight="1" x14ac:dyDescent="0.3">
      <c r="A134" s="129">
        <f t="shared" si="8"/>
        <v>129</v>
      </c>
      <c r="B134" s="130" t="s">
        <v>1577</v>
      </c>
      <c r="C134" s="130" t="s">
        <v>76</v>
      </c>
      <c r="D134" s="357" t="str">
        <f t="shared" ref="D134:D197" si="9">IF(B134&gt;0,HYPERLINK(CONCATENATE("PDF TSF/",B134,".pdf"),CONCATENATE("Open PDF TSF .",B134)),"")</f>
        <v>Open PDF TSF .TEST RESULT S19 N 134</v>
      </c>
      <c r="E134" s="186" t="s">
        <v>1579</v>
      </c>
      <c r="F134" s="88"/>
      <c r="G134" s="42"/>
      <c r="H134" s="42"/>
      <c r="I134" s="42"/>
      <c r="J134" s="42"/>
      <c r="K134" s="27" t="s">
        <v>195</v>
      </c>
      <c r="L134" s="27">
        <v>45059</v>
      </c>
      <c r="M134" s="27">
        <v>45060</v>
      </c>
      <c r="N134" s="28" t="s">
        <v>62</v>
      </c>
      <c r="O134" s="27"/>
      <c r="P134" s="27"/>
      <c r="Q134" s="28"/>
      <c r="R134" s="12" t="str">
        <f t="shared" ref="R134:R197" si="10">IF(B134&gt;0,HYPERLINK(CONCATENATE("PDFTSF FINALLY/",B134,".pdf"),CONCATENATE("Open PDFTSF FINALLY.",B134)),"")</f>
        <v>Open PDFTSF FINALLY.TEST RESULT S19 N 134</v>
      </c>
    </row>
    <row r="135" spans="1:22" ht="57.75" customHeight="1" x14ac:dyDescent="0.3">
      <c r="A135" s="129">
        <f t="shared" si="8"/>
        <v>130</v>
      </c>
      <c r="B135" s="130" t="s">
        <v>1578</v>
      </c>
      <c r="C135" s="130" t="s">
        <v>76</v>
      </c>
      <c r="D135" s="357" t="str">
        <f t="shared" si="9"/>
        <v>Open PDF TSF .TEST RESULT S19 N 135</v>
      </c>
      <c r="E135" s="186" t="s">
        <v>1579</v>
      </c>
      <c r="F135" s="88"/>
      <c r="G135" s="42"/>
      <c r="H135" s="42"/>
      <c r="I135" s="42"/>
      <c r="J135" s="42"/>
      <c r="K135" s="27" t="s">
        <v>195</v>
      </c>
      <c r="L135" s="27">
        <v>45059</v>
      </c>
      <c r="M135" s="27">
        <v>45059</v>
      </c>
      <c r="N135" s="28" t="s">
        <v>62</v>
      </c>
      <c r="O135" s="27"/>
      <c r="P135" s="27"/>
      <c r="Q135" s="28"/>
      <c r="R135" s="12" t="str">
        <f t="shared" si="10"/>
        <v>Open PDFTSF FINALLY.TEST RESULT S19 N 135</v>
      </c>
    </row>
    <row r="136" spans="1:22" ht="57.75" customHeight="1" x14ac:dyDescent="0.3">
      <c r="A136" s="129">
        <f t="shared" si="8"/>
        <v>131</v>
      </c>
      <c r="B136" s="130" t="s">
        <v>1584</v>
      </c>
      <c r="C136" s="130" t="s">
        <v>76</v>
      </c>
      <c r="D136" s="357" t="str">
        <f t="shared" si="9"/>
        <v>Open PDF TSF .TEST RESULT S19 N 136</v>
      </c>
      <c r="E136" s="186" t="s">
        <v>1580</v>
      </c>
      <c r="F136" s="88"/>
      <c r="G136" s="42"/>
      <c r="H136" s="42"/>
      <c r="I136" s="42"/>
      <c r="J136" s="42"/>
      <c r="K136" s="27" t="s">
        <v>195</v>
      </c>
      <c r="L136" s="27">
        <v>45061</v>
      </c>
      <c r="M136" s="27">
        <v>45070</v>
      </c>
      <c r="N136" s="28" t="s">
        <v>62</v>
      </c>
      <c r="O136" s="27"/>
      <c r="P136" s="27"/>
      <c r="Q136" s="28"/>
      <c r="R136" s="12" t="str">
        <f t="shared" si="10"/>
        <v>Open PDFTSF FINALLY.TEST RESULT S19 N 136</v>
      </c>
    </row>
    <row r="137" spans="1:22" ht="57.75" customHeight="1" x14ac:dyDescent="0.3">
      <c r="A137" s="129">
        <f t="shared" si="8"/>
        <v>132</v>
      </c>
      <c r="B137" s="130" t="s">
        <v>1597</v>
      </c>
      <c r="C137" s="130" t="s">
        <v>76</v>
      </c>
      <c r="D137" s="357" t="str">
        <f t="shared" si="9"/>
        <v>Open PDF TSF .TEST RESULT S19 N 137</v>
      </c>
      <c r="E137" s="186" t="s">
        <v>1580</v>
      </c>
      <c r="F137" s="88"/>
      <c r="G137" s="42"/>
      <c r="H137" s="42"/>
      <c r="I137" s="42"/>
      <c r="J137" s="42"/>
      <c r="K137" s="27" t="s">
        <v>195</v>
      </c>
      <c r="L137" s="27">
        <v>45062</v>
      </c>
      <c r="M137" s="27">
        <v>45070</v>
      </c>
      <c r="N137" s="28" t="s">
        <v>62</v>
      </c>
      <c r="O137" s="27"/>
      <c r="P137" s="27"/>
      <c r="Q137" s="28"/>
      <c r="R137" s="12" t="str">
        <f t="shared" si="10"/>
        <v>Open PDFTSF FINALLY.TEST RESULT S19 N 137</v>
      </c>
    </row>
    <row r="138" spans="1:22" ht="57.75" customHeight="1" x14ac:dyDescent="0.3">
      <c r="A138" s="129">
        <f t="shared" si="8"/>
        <v>133</v>
      </c>
      <c r="B138" s="130" t="s">
        <v>1646</v>
      </c>
      <c r="C138" s="130" t="s">
        <v>76</v>
      </c>
      <c r="D138" s="357" t="str">
        <f t="shared" si="9"/>
        <v>Open PDF TSF .TEST RESULT S19 N 138</v>
      </c>
      <c r="E138" s="186" t="s">
        <v>1580</v>
      </c>
      <c r="F138" s="88"/>
      <c r="G138" s="42"/>
      <c r="H138" s="42"/>
      <c r="I138" s="42"/>
      <c r="J138" s="42"/>
      <c r="K138" s="27" t="s">
        <v>195</v>
      </c>
      <c r="L138" s="27">
        <v>45063</v>
      </c>
      <c r="M138" s="27">
        <v>45063</v>
      </c>
      <c r="N138" s="28" t="s">
        <v>62</v>
      </c>
      <c r="O138" s="27"/>
      <c r="P138" s="27"/>
      <c r="Q138" s="28"/>
      <c r="R138" s="12" t="str">
        <f t="shared" si="10"/>
        <v>Open PDFTSF FINALLY.TEST RESULT S19 N 138</v>
      </c>
    </row>
    <row r="139" spans="1:22" ht="63.9" customHeight="1" x14ac:dyDescent="0.3">
      <c r="A139" s="129">
        <f t="shared" si="8"/>
        <v>134</v>
      </c>
      <c r="B139" s="130" t="s">
        <v>1647</v>
      </c>
      <c r="C139" s="130" t="s">
        <v>76</v>
      </c>
      <c r="D139" s="357" t="str">
        <f t="shared" si="9"/>
        <v>Open PDF TSF .TEST RESULT S19 N 139</v>
      </c>
      <c r="E139" s="186" t="s">
        <v>1580</v>
      </c>
      <c r="F139" s="88"/>
      <c r="G139" s="42"/>
      <c r="H139" s="42"/>
      <c r="I139" s="42"/>
      <c r="J139" s="42"/>
      <c r="K139" s="27" t="s">
        <v>195</v>
      </c>
      <c r="L139" s="27">
        <v>45063</v>
      </c>
      <c r="M139" s="27">
        <v>45070</v>
      </c>
      <c r="N139" s="28" t="s">
        <v>62</v>
      </c>
      <c r="O139" s="27"/>
      <c r="P139" s="27"/>
      <c r="Q139" s="28"/>
      <c r="R139" s="12" t="str">
        <f t="shared" si="10"/>
        <v>Open PDFTSF FINALLY.TEST RESULT S19 N 139</v>
      </c>
    </row>
    <row r="140" spans="1:22" ht="63.9" customHeight="1" x14ac:dyDescent="0.3">
      <c r="A140" s="129">
        <f t="shared" si="8"/>
        <v>135</v>
      </c>
      <c r="B140" s="130" t="s">
        <v>1648</v>
      </c>
      <c r="C140" s="130" t="s">
        <v>76</v>
      </c>
      <c r="D140" s="357" t="str">
        <f t="shared" si="9"/>
        <v>Open PDF TSF .TEST RESULT S19 N 140</v>
      </c>
      <c r="E140" s="186" t="s">
        <v>1651</v>
      </c>
      <c r="F140" s="88"/>
      <c r="G140" s="42"/>
      <c r="H140" s="42"/>
      <c r="I140" s="42"/>
      <c r="J140" s="42"/>
      <c r="K140" s="27" t="s">
        <v>195</v>
      </c>
      <c r="L140" s="27">
        <v>45064</v>
      </c>
      <c r="M140" s="27">
        <v>45070</v>
      </c>
      <c r="N140" s="28" t="s">
        <v>62</v>
      </c>
      <c r="O140" s="27"/>
      <c r="P140" s="27"/>
      <c r="Q140" s="28"/>
      <c r="R140" s="12" t="str">
        <f t="shared" si="10"/>
        <v>Open PDFTSF FINALLY.TEST RESULT S19 N 140</v>
      </c>
    </row>
    <row r="141" spans="1:22" ht="63.9" customHeight="1" x14ac:dyDescent="0.3">
      <c r="A141" s="129">
        <f t="shared" si="8"/>
        <v>136</v>
      </c>
      <c r="B141" s="130" t="s">
        <v>1649</v>
      </c>
      <c r="C141" s="130" t="s">
        <v>76</v>
      </c>
      <c r="D141" s="357" t="str">
        <f t="shared" si="9"/>
        <v>Open PDF TSF .TEST RESULT S19 N 141</v>
      </c>
      <c r="E141" s="133" t="s">
        <v>1171</v>
      </c>
      <c r="F141" s="88"/>
      <c r="G141" s="42"/>
      <c r="H141" s="42"/>
      <c r="I141" s="42"/>
      <c r="J141" s="42"/>
      <c r="K141" s="27" t="s">
        <v>195</v>
      </c>
      <c r="L141" s="27">
        <v>45067</v>
      </c>
      <c r="M141" s="27">
        <v>45070</v>
      </c>
      <c r="N141" s="28" t="s">
        <v>62</v>
      </c>
      <c r="O141" s="27"/>
      <c r="P141" s="27"/>
      <c r="Q141" s="28"/>
      <c r="R141" s="12" t="str">
        <f t="shared" si="10"/>
        <v>Open PDFTSF FINALLY.TEST RESULT S19 N 141</v>
      </c>
    </row>
    <row r="142" spans="1:22" ht="63.9" customHeight="1" x14ac:dyDescent="0.3">
      <c r="A142" s="129">
        <f t="shared" si="8"/>
        <v>137</v>
      </c>
      <c r="B142" s="130" t="s">
        <v>1650</v>
      </c>
      <c r="C142" s="130" t="s">
        <v>76</v>
      </c>
      <c r="D142" s="357" t="str">
        <f t="shared" si="9"/>
        <v>Open PDF TSF .TEST RESULT S19 N 142</v>
      </c>
      <c r="E142" s="133" t="s">
        <v>1172</v>
      </c>
      <c r="F142" s="88"/>
      <c r="G142" s="42"/>
      <c r="H142" s="42"/>
      <c r="I142" s="42"/>
      <c r="J142" s="42"/>
      <c r="K142" s="27" t="s">
        <v>195</v>
      </c>
      <c r="L142" s="27">
        <v>45067</v>
      </c>
      <c r="M142" s="27">
        <v>45070</v>
      </c>
      <c r="N142" s="28" t="s">
        <v>62</v>
      </c>
      <c r="O142" s="27"/>
      <c r="P142" s="27"/>
      <c r="Q142" s="28"/>
      <c r="R142" s="12" t="str">
        <f t="shared" si="10"/>
        <v>Open PDFTSF FINALLY.TEST RESULT S19 N 142</v>
      </c>
    </row>
    <row r="143" spans="1:22" ht="63.9" customHeight="1" x14ac:dyDescent="0.3">
      <c r="A143" s="129">
        <f t="shared" si="8"/>
        <v>138</v>
      </c>
      <c r="B143" s="130" t="s">
        <v>1659</v>
      </c>
      <c r="C143" s="130" t="s">
        <v>76</v>
      </c>
      <c r="D143" s="357" t="str">
        <f t="shared" si="9"/>
        <v>Open PDF TSF .TEST RESULT S19 N 143</v>
      </c>
      <c r="E143" s="186" t="s">
        <v>1580</v>
      </c>
      <c r="F143" s="88"/>
      <c r="G143" s="42"/>
      <c r="H143" s="42"/>
      <c r="I143" s="42"/>
      <c r="J143" s="42"/>
      <c r="K143" s="27" t="s">
        <v>195</v>
      </c>
      <c r="L143" s="27">
        <v>45068</v>
      </c>
      <c r="M143" s="27">
        <v>45070</v>
      </c>
      <c r="N143" s="28" t="s">
        <v>62</v>
      </c>
      <c r="O143" s="27"/>
      <c r="P143" s="27"/>
      <c r="Q143" s="28"/>
      <c r="R143" s="12" t="str">
        <f t="shared" si="10"/>
        <v>Open PDFTSF FINALLY.TEST RESULT S19 N 143</v>
      </c>
    </row>
    <row r="144" spans="1:22" ht="63.9" customHeight="1" x14ac:dyDescent="0.3">
      <c r="A144" s="129">
        <f t="shared" si="8"/>
        <v>139</v>
      </c>
      <c r="B144" s="130" t="s">
        <v>1670</v>
      </c>
      <c r="C144" s="130" t="s">
        <v>76</v>
      </c>
      <c r="D144" s="357" t="str">
        <f t="shared" si="9"/>
        <v>Open PDF TSF .TEST RESULT S19 N 144</v>
      </c>
      <c r="E144" s="186" t="s">
        <v>1419</v>
      </c>
      <c r="F144" s="88"/>
      <c r="G144" s="42"/>
      <c r="H144" s="42"/>
      <c r="I144" s="42"/>
      <c r="J144" s="42"/>
      <c r="K144" s="27" t="s">
        <v>195</v>
      </c>
      <c r="L144" s="27">
        <v>45068</v>
      </c>
      <c r="M144" s="27">
        <v>45070</v>
      </c>
      <c r="N144" s="28" t="s">
        <v>62</v>
      </c>
      <c r="O144" s="27"/>
      <c r="P144" s="27"/>
      <c r="Q144" s="28"/>
      <c r="R144" s="12" t="str">
        <f t="shared" si="10"/>
        <v>Open PDFTSF FINALLY.TEST RESULT S19 N 144</v>
      </c>
    </row>
    <row r="145" spans="1:18" ht="63.9" customHeight="1" x14ac:dyDescent="0.3">
      <c r="A145" s="129">
        <f t="shared" si="8"/>
        <v>140</v>
      </c>
      <c r="B145" s="130" t="s">
        <v>1690</v>
      </c>
      <c r="C145" s="130" t="s">
        <v>76</v>
      </c>
      <c r="D145" s="357" t="str">
        <f t="shared" si="9"/>
        <v>Open PDF TSF .TEST RESULT S19 N 145</v>
      </c>
      <c r="E145" s="186" t="s">
        <v>1580</v>
      </c>
      <c r="F145" s="88"/>
      <c r="G145" s="42"/>
      <c r="H145" s="42"/>
      <c r="I145" s="42"/>
      <c r="J145" s="42"/>
      <c r="K145" s="27" t="s">
        <v>195</v>
      </c>
      <c r="L145" s="27">
        <v>45074</v>
      </c>
      <c r="M145" s="27">
        <v>45074</v>
      </c>
      <c r="N145" s="28" t="s">
        <v>62</v>
      </c>
      <c r="O145" s="27"/>
      <c r="P145" s="27"/>
      <c r="Q145" s="28"/>
      <c r="R145" s="12" t="str">
        <f t="shared" si="10"/>
        <v>Open PDFTSF FINALLY.TEST RESULT S19 N 145</v>
      </c>
    </row>
    <row r="146" spans="1:18" ht="63.9" customHeight="1" x14ac:dyDescent="0.3">
      <c r="A146" s="129">
        <f t="shared" si="8"/>
        <v>141</v>
      </c>
      <c r="B146" s="130" t="s">
        <v>1691</v>
      </c>
      <c r="C146" s="130" t="s">
        <v>76</v>
      </c>
      <c r="D146" s="357" t="str">
        <f t="shared" si="9"/>
        <v>Open PDF TSF .TEST RESULT S19 N 146</v>
      </c>
      <c r="E146" s="186" t="s">
        <v>1580</v>
      </c>
      <c r="F146" s="88"/>
      <c r="G146" s="42"/>
      <c r="H146" s="42"/>
      <c r="I146" s="42"/>
      <c r="J146" s="42"/>
      <c r="K146" s="27" t="s">
        <v>195</v>
      </c>
      <c r="L146" s="27">
        <v>45074</v>
      </c>
      <c r="M146" s="27">
        <v>45074</v>
      </c>
      <c r="N146" s="28" t="s">
        <v>62</v>
      </c>
      <c r="O146" s="27"/>
      <c r="P146" s="27"/>
      <c r="Q146" s="28"/>
      <c r="R146" s="12" t="str">
        <f t="shared" si="10"/>
        <v>Open PDFTSF FINALLY.TEST RESULT S19 N 146</v>
      </c>
    </row>
    <row r="147" spans="1:18" ht="63.9" customHeight="1" x14ac:dyDescent="0.3">
      <c r="A147" s="129">
        <f t="shared" si="8"/>
        <v>142</v>
      </c>
      <c r="B147" s="130" t="s">
        <v>1692</v>
      </c>
      <c r="C147" s="130" t="s">
        <v>76</v>
      </c>
      <c r="D147" s="357" t="str">
        <f t="shared" si="9"/>
        <v>Open PDF TSF .TEST RESULT S19 N 147</v>
      </c>
      <c r="E147" s="186" t="s">
        <v>1580</v>
      </c>
      <c r="F147" s="88"/>
      <c r="G147" s="42"/>
      <c r="H147" s="42"/>
      <c r="I147" s="42"/>
      <c r="J147" s="42"/>
      <c r="K147" s="27" t="s">
        <v>195</v>
      </c>
      <c r="L147" s="27">
        <v>45063</v>
      </c>
      <c r="M147" s="27">
        <v>45070</v>
      </c>
      <c r="N147" s="28" t="s">
        <v>62</v>
      </c>
      <c r="O147" s="27"/>
      <c r="P147" s="27"/>
      <c r="Q147" s="28"/>
      <c r="R147" s="12" t="str">
        <f t="shared" si="10"/>
        <v>Open PDFTSF FINALLY.TEST RESULT S19 N 147</v>
      </c>
    </row>
    <row r="148" spans="1:18" ht="63.9" customHeight="1" x14ac:dyDescent="0.3">
      <c r="A148" s="129">
        <f t="shared" si="8"/>
        <v>143</v>
      </c>
      <c r="B148" s="130" t="s">
        <v>1694</v>
      </c>
      <c r="C148" s="130" t="s">
        <v>76</v>
      </c>
      <c r="D148" s="357" t="str">
        <f t="shared" si="9"/>
        <v>Open PDF TSF .TEST RESULT S19 N 148</v>
      </c>
      <c r="E148" s="186" t="s">
        <v>1580</v>
      </c>
      <c r="F148" s="88"/>
      <c r="G148" s="42"/>
      <c r="H148" s="42"/>
      <c r="I148" s="42"/>
      <c r="J148" s="42"/>
      <c r="K148" s="27" t="s">
        <v>195</v>
      </c>
      <c r="L148" s="27">
        <v>45076</v>
      </c>
      <c r="M148" s="27">
        <v>45076</v>
      </c>
      <c r="N148" s="28" t="s">
        <v>62</v>
      </c>
      <c r="O148" s="27"/>
      <c r="P148" s="27"/>
      <c r="Q148" s="28"/>
      <c r="R148" s="12" t="str">
        <f t="shared" si="10"/>
        <v>Open PDFTSF FINALLY.TEST RESULT S19 N 148</v>
      </c>
    </row>
    <row r="149" spans="1:18" ht="63.9" customHeight="1" x14ac:dyDescent="0.3">
      <c r="A149" s="129">
        <f t="shared" si="8"/>
        <v>144</v>
      </c>
      <c r="B149" s="130" t="s">
        <v>1718</v>
      </c>
      <c r="C149" s="130" t="s">
        <v>76</v>
      </c>
      <c r="D149" s="357" t="str">
        <f t="shared" si="9"/>
        <v>Open PDF TSF .TEST RESULT S19 N 149</v>
      </c>
      <c r="E149" s="186" t="s">
        <v>1579</v>
      </c>
      <c r="F149" s="88"/>
      <c r="G149" s="42"/>
      <c r="H149" s="42"/>
      <c r="I149" s="42"/>
      <c r="J149" s="42"/>
      <c r="K149" s="27" t="s">
        <v>195</v>
      </c>
      <c r="L149" s="27">
        <v>45080</v>
      </c>
      <c r="M149" s="27">
        <v>45082</v>
      </c>
      <c r="N149" s="28" t="s">
        <v>62</v>
      </c>
      <c r="O149" s="27"/>
      <c r="P149" s="27"/>
      <c r="Q149" s="28"/>
      <c r="R149" s="12" t="str">
        <f t="shared" si="10"/>
        <v>Open PDFTSF FINALLY.TEST RESULT S19 N 149</v>
      </c>
    </row>
    <row r="150" spans="1:18" ht="63.9" customHeight="1" x14ac:dyDescent="0.3">
      <c r="A150" s="129">
        <f t="shared" si="8"/>
        <v>145</v>
      </c>
      <c r="B150" s="130" t="s">
        <v>1719</v>
      </c>
      <c r="C150" s="130" t="s">
        <v>76</v>
      </c>
      <c r="D150" s="357" t="str">
        <f t="shared" si="9"/>
        <v>Open PDF TSF .TEST RESULT S19 N 150</v>
      </c>
      <c r="E150" s="186" t="s">
        <v>1580</v>
      </c>
      <c r="F150" s="88"/>
      <c r="G150" s="42"/>
      <c r="H150" s="42"/>
      <c r="I150" s="42"/>
      <c r="J150" s="42"/>
      <c r="K150" s="27" t="s">
        <v>195</v>
      </c>
      <c r="L150" s="27">
        <v>45080</v>
      </c>
      <c r="M150" s="27">
        <v>45082</v>
      </c>
      <c r="N150" s="28" t="s">
        <v>62</v>
      </c>
      <c r="O150" s="27"/>
      <c r="P150" s="27"/>
      <c r="Q150" s="28"/>
      <c r="R150" s="12" t="str">
        <f t="shared" si="10"/>
        <v>Open PDFTSF FINALLY.TEST RESULT S19 N 150</v>
      </c>
    </row>
    <row r="151" spans="1:18" ht="63.9" customHeight="1" x14ac:dyDescent="0.3">
      <c r="A151" s="129">
        <f t="shared" si="8"/>
        <v>146</v>
      </c>
      <c r="B151" s="130" t="s">
        <v>1728</v>
      </c>
      <c r="C151" s="130" t="s">
        <v>76</v>
      </c>
      <c r="D151" s="357" t="str">
        <f t="shared" si="9"/>
        <v>Open PDF TSF .TEST RESULT S19 N 151</v>
      </c>
      <c r="E151" s="186" t="s">
        <v>1732</v>
      </c>
      <c r="F151" s="88"/>
      <c r="G151" s="42"/>
      <c r="H151" s="42"/>
      <c r="I151" s="42"/>
      <c r="J151" s="42"/>
      <c r="K151" s="27" t="s">
        <v>195</v>
      </c>
      <c r="L151" s="27">
        <v>45080</v>
      </c>
      <c r="M151" s="27">
        <v>45082</v>
      </c>
      <c r="N151" s="28" t="s">
        <v>62</v>
      </c>
      <c r="O151" s="27"/>
      <c r="P151" s="27"/>
      <c r="Q151" s="28"/>
      <c r="R151" s="12" t="str">
        <f t="shared" si="10"/>
        <v>Open PDFTSF FINALLY.TEST RESULT S19 N 151</v>
      </c>
    </row>
    <row r="152" spans="1:18" ht="63.9" customHeight="1" x14ac:dyDescent="0.3">
      <c r="A152" s="129">
        <f t="shared" si="8"/>
        <v>147</v>
      </c>
      <c r="B152" s="130" t="s">
        <v>1729</v>
      </c>
      <c r="C152" s="130" t="s">
        <v>76</v>
      </c>
      <c r="D152" s="357" t="str">
        <f t="shared" si="9"/>
        <v>Open PDF TSF .TEST RESULT S19 N 152</v>
      </c>
      <c r="E152" s="186" t="s">
        <v>1733</v>
      </c>
      <c r="F152" s="88"/>
      <c r="G152" s="42"/>
      <c r="H152" s="42"/>
      <c r="I152" s="42"/>
      <c r="J152" s="42"/>
      <c r="K152" s="27" t="s">
        <v>195</v>
      </c>
      <c r="L152" s="27">
        <v>45080</v>
      </c>
      <c r="M152" s="27">
        <v>45082</v>
      </c>
      <c r="N152" s="28" t="s">
        <v>62</v>
      </c>
      <c r="O152" s="27"/>
      <c r="P152" s="27"/>
      <c r="Q152" s="28"/>
      <c r="R152" s="12" t="str">
        <f t="shared" si="10"/>
        <v>Open PDFTSF FINALLY.TEST RESULT S19 N 152</v>
      </c>
    </row>
    <row r="153" spans="1:18" ht="63.9" customHeight="1" x14ac:dyDescent="0.3">
      <c r="A153" s="129">
        <f t="shared" si="8"/>
        <v>148</v>
      </c>
      <c r="B153" s="130" t="s">
        <v>1730</v>
      </c>
      <c r="C153" s="130" t="s">
        <v>76</v>
      </c>
      <c r="D153" s="357" t="str">
        <f t="shared" si="9"/>
        <v>Open PDF TSF .TEST RESULT S19 N 153</v>
      </c>
      <c r="E153" s="186" t="s">
        <v>1734</v>
      </c>
      <c r="F153" s="88"/>
      <c r="G153" s="42"/>
      <c r="H153" s="42"/>
      <c r="I153" s="42"/>
      <c r="J153" s="42"/>
      <c r="K153" s="27" t="s">
        <v>195</v>
      </c>
      <c r="L153" s="27">
        <v>45080</v>
      </c>
      <c r="M153" s="27">
        <v>45082</v>
      </c>
      <c r="N153" s="28" t="s">
        <v>62</v>
      </c>
      <c r="O153" s="27"/>
      <c r="P153" s="27"/>
      <c r="Q153" s="28"/>
      <c r="R153" s="12" t="str">
        <f t="shared" si="10"/>
        <v>Open PDFTSF FINALLY.TEST RESULT S19 N 153</v>
      </c>
    </row>
    <row r="154" spans="1:18" ht="63.9" customHeight="1" x14ac:dyDescent="0.3">
      <c r="A154" s="129">
        <f t="shared" si="8"/>
        <v>149</v>
      </c>
      <c r="B154" s="130" t="s">
        <v>1731</v>
      </c>
      <c r="C154" s="130" t="s">
        <v>76</v>
      </c>
      <c r="D154" s="357" t="str">
        <f t="shared" si="9"/>
        <v>Open PDF TSF .TEST RESULT S19 N 154</v>
      </c>
      <c r="E154" s="186" t="s">
        <v>1735</v>
      </c>
      <c r="F154" s="88"/>
      <c r="G154" s="42"/>
      <c r="H154" s="42"/>
      <c r="I154" s="42"/>
      <c r="J154" s="42"/>
      <c r="K154" s="27" t="s">
        <v>195</v>
      </c>
      <c r="L154" s="27">
        <v>45080</v>
      </c>
      <c r="M154" s="27">
        <v>45082</v>
      </c>
      <c r="N154" s="28" t="s">
        <v>62</v>
      </c>
      <c r="O154" s="27"/>
      <c r="P154" s="27"/>
      <c r="Q154" s="28"/>
      <c r="R154" s="12" t="str">
        <f t="shared" si="10"/>
        <v>Open PDFTSF FINALLY.TEST RESULT S19 N 154</v>
      </c>
    </row>
    <row r="155" spans="1:18" ht="63.9" customHeight="1" x14ac:dyDescent="0.3">
      <c r="A155" s="129">
        <f t="shared" si="8"/>
        <v>150</v>
      </c>
      <c r="B155" s="130" t="s">
        <v>1742</v>
      </c>
      <c r="C155" s="130" t="s">
        <v>76</v>
      </c>
      <c r="D155" s="357" t="str">
        <f t="shared" si="9"/>
        <v>Open PDF TSF .TEST RESULT S19 N 155</v>
      </c>
      <c r="E155" s="186" t="s">
        <v>1743</v>
      </c>
      <c r="F155" s="88"/>
      <c r="G155" s="42"/>
      <c r="H155" s="42"/>
      <c r="I155" s="42"/>
      <c r="J155" s="42"/>
      <c r="K155" s="27" t="s">
        <v>195</v>
      </c>
      <c r="L155" s="27">
        <v>45081</v>
      </c>
      <c r="M155" s="27">
        <v>45082</v>
      </c>
      <c r="N155" s="28" t="s">
        <v>62</v>
      </c>
      <c r="O155" s="27"/>
      <c r="P155" s="27"/>
      <c r="Q155" s="28"/>
      <c r="R155" s="12" t="str">
        <f t="shared" si="10"/>
        <v>Open PDFTSF FINALLY.TEST RESULT S19 N 155</v>
      </c>
    </row>
    <row r="156" spans="1:18" ht="63.9" customHeight="1" x14ac:dyDescent="0.3">
      <c r="A156" s="129">
        <f t="shared" si="8"/>
        <v>151</v>
      </c>
      <c r="B156" s="130" t="s">
        <v>1748</v>
      </c>
      <c r="C156" s="130" t="s">
        <v>76</v>
      </c>
      <c r="D156" s="357" t="str">
        <f t="shared" si="9"/>
        <v>Open PDF TSF .TEST RESULT S19 N 156</v>
      </c>
      <c r="E156" s="186" t="s">
        <v>1749</v>
      </c>
      <c r="F156" s="88"/>
      <c r="G156" s="42"/>
      <c r="H156" s="42"/>
      <c r="I156" s="42"/>
      <c r="J156" s="42"/>
      <c r="K156" s="27" t="s">
        <v>195</v>
      </c>
      <c r="L156" s="27">
        <v>45082</v>
      </c>
      <c r="M156" s="27">
        <v>45082</v>
      </c>
      <c r="N156" s="28" t="s">
        <v>62</v>
      </c>
      <c r="O156" s="27"/>
      <c r="P156" s="27"/>
      <c r="Q156" s="28"/>
      <c r="R156" s="12" t="str">
        <f t="shared" si="10"/>
        <v>Open PDFTSF FINALLY.TEST RESULT S19 N 156</v>
      </c>
    </row>
    <row r="157" spans="1:18" ht="63.9" customHeight="1" x14ac:dyDescent="0.3">
      <c r="A157" s="129">
        <f t="shared" si="8"/>
        <v>152</v>
      </c>
      <c r="B157" s="130" t="s">
        <v>1755</v>
      </c>
      <c r="C157" s="130" t="s">
        <v>76</v>
      </c>
      <c r="D157" s="357" t="str">
        <f t="shared" si="9"/>
        <v>Open PDF TSF .TEST RESULT S19 N 157</v>
      </c>
      <c r="E157" s="186" t="s">
        <v>1749</v>
      </c>
      <c r="F157" s="88"/>
      <c r="G157" s="42"/>
      <c r="H157" s="42"/>
      <c r="I157" s="42"/>
      <c r="J157" s="42"/>
      <c r="K157" s="27" t="s">
        <v>195</v>
      </c>
      <c r="L157" s="27">
        <v>45083</v>
      </c>
      <c r="M157" s="27">
        <v>45083</v>
      </c>
      <c r="N157" s="28" t="s">
        <v>62</v>
      </c>
      <c r="O157" s="27"/>
      <c r="P157" s="27"/>
      <c r="Q157" s="28"/>
      <c r="R157" s="12" t="str">
        <f t="shared" si="10"/>
        <v>Open PDFTSF FINALLY.TEST RESULT S19 N 157</v>
      </c>
    </row>
    <row r="158" spans="1:18" ht="63.9" customHeight="1" x14ac:dyDescent="0.3">
      <c r="A158" s="129">
        <f t="shared" si="8"/>
        <v>153</v>
      </c>
      <c r="B158" s="130" t="s">
        <v>1767</v>
      </c>
      <c r="C158" s="130" t="s">
        <v>76</v>
      </c>
      <c r="D158" s="357" t="str">
        <f t="shared" si="9"/>
        <v>Open PDF TSF .TEST RESULT S19 N 158</v>
      </c>
      <c r="E158" s="186" t="s">
        <v>1749</v>
      </c>
      <c r="F158" s="88"/>
      <c r="G158" s="42"/>
      <c r="H158" s="42"/>
      <c r="I158" s="42"/>
      <c r="J158" s="42"/>
      <c r="K158" s="27" t="s">
        <v>195</v>
      </c>
      <c r="L158" s="27">
        <v>45084</v>
      </c>
      <c r="M158" s="27">
        <v>45089</v>
      </c>
      <c r="N158" s="28" t="s">
        <v>62</v>
      </c>
      <c r="O158" s="27"/>
      <c r="P158" s="27"/>
      <c r="Q158" s="28"/>
      <c r="R158" s="12" t="str">
        <f t="shared" si="10"/>
        <v>Open PDFTSF FINALLY.TEST RESULT S19 N 158</v>
      </c>
    </row>
    <row r="159" spans="1:18" ht="63.9" customHeight="1" x14ac:dyDescent="0.3">
      <c r="A159" s="129">
        <f t="shared" si="8"/>
        <v>154</v>
      </c>
      <c r="B159" s="130" t="s">
        <v>1768</v>
      </c>
      <c r="C159" s="130" t="s">
        <v>76</v>
      </c>
      <c r="D159" s="357" t="str">
        <f t="shared" si="9"/>
        <v>Open PDF TSF .TEST RESULT S19 N 159</v>
      </c>
      <c r="E159" s="186" t="s">
        <v>1749</v>
      </c>
      <c r="F159" s="88"/>
      <c r="G159" s="42"/>
      <c r="H159" s="42"/>
      <c r="I159" s="42"/>
      <c r="J159" s="42"/>
      <c r="K159" s="27" t="s">
        <v>195</v>
      </c>
      <c r="L159" s="27">
        <v>45084</v>
      </c>
      <c r="M159" s="27">
        <v>45089</v>
      </c>
      <c r="N159" s="28" t="s">
        <v>62</v>
      </c>
      <c r="O159" s="27"/>
      <c r="P159" s="27"/>
      <c r="Q159" s="28"/>
      <c r="R159" s="12" t="str">
        <f t="shared" si="10"/>
        <v>Open PDFTSF FINALLY.TEST RESULT S19 N 159</v>
      </c>
    </row>
    <row r="160" spans="1:18" ht="63.9" customHeight="1" x14ac:dyDescent="0.3">
      <c r="A160" s="129">
        <f t="shared" si="8"/>
        <v>155</v>
      </c>
      <c r="B160" s="130" t="s">
        <v>1774</v>
      </c>
      <c r="C160" s="130" t="s">
        <v>76</v>
      </c>
      <c r="D160" s="357" t="str">
        <f t="shared" si="9"/>
        <v>Open PDF TSF .TEST RESULT S19 N 160</v>
      </c>
      <c r="E160" s="186" t="s">
        <v>1743</v>
      </c>
      <c r="F160" s="88"/>
      <c r="G160" s="42"/>
      <c r="H160" s="42"/>
      <c r="I160" s="42"/>
      <c r="J160" s="42"/>
      <c r="K160" s="27" t="s">
        <v>195</v>
      </c>
      <c r="L160" s="27">
        <v>45085</v>
      </c>
      <c r="M160" s="27">
        <v>45089</v>
      </c>
      <c r="N160" s="28" t="s">
        <v>62</v>
      </c>
      <c r="O160" s="27"/>
      <c r="P160" s="27"/>
      <c r="Q160" s="28"/>
      <c r="R160" s="12" t="str">
        <f t="shared" si="10"/>
        <v>Open PDFTSF FINALLY.TEST RESULT S19 N 160</v>
      </c>
    </row>
    <row r="161" spans="1:18" ht="63.9" customHeight="1" x14ac:dyDescent="0.3">
      <c r="A161" s="129">
        <f t="shared" si="8"/>
        <v>156</v>
      </c>
      <c r="B161" s="130" t="s">
        <v>1864</v>
      </c>
      <c r="C161" s="130" t="s">
        <v>76</v>
      </c>
      <c r="D161" s="357" t="str">
        <f t="shared" si="9"/>
        <v>Open PDF TSF .TEST RESULT S19 N 161</v>
      </c>
      <c r="E161" s="186" t="s">
        <v>1749</v>
      </c>
      <c r="F161" s="88"/>
      <c r="G161" s="42"/>
      <c r="H161" s="42"/>
      <c r="I161" s="42"/>
      <c r="J161" s="42"/>
      <c r="K161" s="27" t="s">
        <v>195</v>
      </c>
      <c r="L161" s="27">
        <v>45090</v>
      </c>
      <c r="M161" s="27">
        <v>45096</v>
      </c>
      <c r="N161" s="28" t="s">
        <v>62</v>
      </c>
      <c r="O161" s="27"/>
      <c r="P161" s="27"/>
      <c r="Q161" s="28"/>
      <c r="R161" s="12" t="str">
        <f t="shared" si="10"/>
        <v>Open PDFTSF FINALLY.TEST RESULT S19 N 161</v>
      </c>
    </row>
    <row r="162" spans="1:18" ht="63.9" customHeight="1" x14ac:dyDescent="0.3">
      <c r="A162" s="129">
        <f t="shared" si="8"/>
        <v>157</v>
      </c>
      <c r="B162" s="130" t="s">
        <v>1868</v>
      </c>
      <c r="C162" s="130" t="s">
        <v>76</v>
      </c>
      <c r="D162" s="357" t="str">
        <f t="shared" si="9"/>
        <v>Open PDF TSF .TEST RESULT S19 N 162</v>
      </c>
      <c r="E162" s="186" t="s">
        <v>1743</v>
      </c>
      <c r="F162" s="88"/>
      <c r="G162" s="42"/>
      <c r="H162" s="42"/>
      <c r="I162" s="42"/>
      <c r="J162" s="42"/>
      <c r="K162" s="27" t="s">
        <v>195</v>
      </c>
      <c r="L162" s="27">
        <v>45090</v>
      </c>
      <c r="M162" s="27">
        <v>45096</v>
      </c>
      <c r="N162" s="28" t="s">
        <v>62</v>
      </c>
      <c r="O162" s="27"/>
      <c r="P162" s="27"/>
      <c r="Q162" s="28"/>
      <c r="R162" s="12" t="str">
        <f t="shared" si="10"/>
        <v>Open PDFTSF FINALLY.TEST RESULT S19 N 162</v>
      </c>
    </row>
    <row r="163" spans="1:18" ht="63.9" customHeight="1" x14ac:dyDescent="0.3">
      <c r="A163" s="129">
        <f t="shared" si="8"/>
        <v>158</v>
      </c>
      <c r="B163" s="130" t="s">
        <v>1886</v>
      </c>
      <c r="C163" s="130" t="s">
        <v>76</v>
      </c>
      <c r="D163" s="357" t="str">
        <f t="shared" si="9"/>
        <v>Open PDF TSF .TEST RESULT S19 N 163</v>
      </c>
      <c r="E163" s="186" t="s">
        <v>1890</v>
      </c>
      <c r="F163" s="88"/>
      <c r="G163" s="42"/>
      <c r="H163" s="42"/>
      <c r="I163" s="42"/>
      <c r="J163" s="42"/>
      <c r="K163" s="27" t="s">
        <v>195</v>
      </c>
      <c r="L163" s="27">
        <v>45091</v>
      </c>
      <c r="M163" s="27">
        <v>45096</v>
      </c>
      <c r="N163" s="28" t="s">
        <v>62</v>
      </c>
      <c r="O163" s="27"/>
      <c r="P163" s="27"/>
      <c r="Q163" s="28"/>
      <c r="R163" s="12" t="str">
        <f t="shared" si="10"/>
        <v>Open PDFTSF FINALLY.TEST RESULT S19 N 163</v>
      </c>
    </row>
    <row r="164" spans="1:18" ht="63.9" customHeight="1" x14ac:dyDescent="0.3">
      <c r="A164" s="129">
        <f t="shared" si="8"/>
        <v>159</v>
      </c>
      <c r="B164" s="130" t="s">
        <v>1887</v>
      </c>
      <c r="C164" s="130" t="s">
        <v>76</v>
      </c>
      <c r="D164" s="357" t="str">
        <f t="shared" si="9"/>
        <v>Open PDF TSF .TEST RESULT S19 N 164</v>
      </c>
      <c r="E164" s="186" t="s">
        <v>1743</v>
      </c>
      <c r="F164" s="88"/>
      <c r="G164" s="42"/>
      <c r="H164" s="42"/>
      <c r="I164" s="42"/>
      <c r="J164" s="42"/>
      <c r="K164" s="27" t="s">
        <v>195</v>
      </c>
      <c r="L164" s="27">
        <v>45092</v>
      </c>
      <c r="M164" s="27">
        <v>45096</v>
      </c>
      <c r="N164" s="28" t="s">
        <v>62</v>
      </c>
      <c r="O164" s="27"/>
      <c r="P164" s="27"/>
      <c r="Q164" s="28"/>
      <c r="R164" s="12" t="str">
        <f t="shared" si="10"/>
        <v>Open PDFTSF FINALLY.TEST RESULT S19 N 164</v>
      </c>
    </row>
    <row r="165" spans="1:18" ht="63.9" customHeight="1" x14ac:dyDescent="0.3">
      <c r="A165" s="129">
        <f t="shared" si="8"/>
        <v>160</v>
      </c>
      <c r="B165" s="130" t="s">
        <v>1888</v>
      </c>
      <c r="C165" s="130" t="s">
        <v>76</v>
      </c>
      <c r="D165" s="357" t="str">
        <f t="shared" si="9"/>
        <v>Open PDF TSF .TEST RESULT S19 N 165</v>
      </c>
      <c r="E165" s="186" t="s">
        <v>1743</v>
      </c>
      <c r="F165" s="88"/>
      <c r="G165" s="42"/>
      <c r="H165" s="42"/>
      <c r="I165" s="42"/>
      <c r="J165" s="42"/>
      <c r="K165" s="27" t="s">
        <v>195</v>
      </c>
      <c r="L165" s="27">
        <v>45092</v>
      </c>
      <c r="M165" s="27">
        <v>45096</v>
      </c>
      <c r="N165" s="28" t="s">
        <v>62</v>
      </c>
      <c r="O165" s="27"/>
      <c r="P165" s="27"/>
      <c r="Q165" s="28"/>
      <c r="R165" s="12" t="str">
        <f t="shared" si="10"/>
        <v>Open PDFTSF FINALLY.TEST RESULT S19 N 165</v>
      </c>
    </row>
    <row r="166" spans="1:18" ht="63.75" customHeight="1" x14ac:dyDescent="0.3">
      <c r="A166" s="129">
        <f t="shared" si="8"/>
        <v>161</v>
      </c>
      <c r="B166" s="130" t="s">
        <v>1889</v>
      </c>
      <c r="C166" s="130" t="s">
        <v>76</v>
      </c>
      <c r="D166" s="357" t="str">
        <f t="shared" si="9"/>
        <v>Open PDF TSF .TEST RESULT S19 N 166</v>
      </c>
      <c r="E166" s="186" t="s">
        <v>1749</v>
      </c>
      <c r="F166" s="88"/>
      <c r="G166" s="42"/>
      <c r="H166" s="42"/>
      <c r="I166" s="42"/>
      <c r="J166" s="42"/>
      <c r="K166" s="27" t="s">
        <v>195</v>
      </c>
      <c r="L166" s="27">
        <v>45092</v>
      </c>
      <c r="M166" s="27">
        <v>45096</v>
      </c>
      <c r="N166" s="28" t="s">
        <v>62</v>
      </c>
      <c r="O166" s="27"/>
      <c r="P166" s="27"/>
      <c r="Q166" s="28"/>
      <c r="R166" s="12" t="str">
        <f t="shared" si="10"/>
        <v>Open PDFTSF FINALLY.TEST RESULT S19 N 166</v>
      </c>
    </row>
    <row r="167" spans="1:18" ht="63.75" customHeight="1" x14ac:dyDescent="0.3">
      <c r="A167" s="129">
        <f t="shared" si="8"/>
        <v>162</v>
      </c>
      <c r="B167" s="130" t="s">
        <v>1891</v>
      </c>
      <c r="C167" s="130" t="s">
        <v>76</v>
      </c>
      <c r="D167" s="357" t="str">
        <f t="shared" si="9"/>
        <v>Open PDF TSF .TEST RESULT S19 N 167</v>
      </c>
      <c r="E167" s="186" t="s">
        <v>1749</v>
      </c>
      <c r="F167" s="88"/>
      <c r="G167" s="42"/>
      <c r="H167" s="42"/>
      <c r="I167" s="42"/>
      <c r="J167" s="42"/>
      <c r="K167" s="27" t="s">
        <v>195</v>
      </c>
      <c r="L167" s="27">
        <v>45092</v>
      </c>
      <c r="M167" s="27">
        <v>45096</v>
      </c>
      <c r="N167" s="28" t="s">
        <v>62</v>
      </c>
      <c r="O167" s="27"/>
      <c r="P167" s="27"/>
      <c r="Q167" s="28"/>
      <c r="R167" s="12" t="str">
        <f t="shared" si="10"/>
        <v>Open PDFTSF FINALLY.TEST RESULT S19 N 167</v>
      </c>
    </row>
    <row r="168" spans="1:18" ht="63.75" customHeight="1" x14ac:dyDescent="0.3">
      <c r="A168" s="129">
        <f t="shared" si="8"/>
        <v>163</v>
      </c>
      <c r="B168" s="130" t="s">
        <v>1903</v>
      </c>
      <c r="C168" s="130" t="s">
        <v>76</v>
      </c>
      <c r="D168" s="357" t="str">
        <f t="shared" si="9"/>
        <v>Open PDF TSF .TEST RESULT S19 N 168</v>
      </c>
      <c r="E168" s="186" t="s">
        <v>1743</v>
      </c>
      <c r="F168" s="88"/>
      <c r="G168" s="42"/>
      <c r="H168" s="42"/>
      <c r="I168" s="42"/>
      <c r="J168" s="42"/>
      <c r="K168" s="27" t="s">
        <v>195</v>
      </c>
      <c r="L168" s="27">
        <v>45094</v>
      </c>
      <c r="M168" s="27">
        <v>45096</v>
      </c>
      <c r="N168" s="28" t="s">
        <v>62</v>
      </c>
      <c r="O168" s="27"/>
      <c r="P168" s="27"/>
      <c r="Q168" s="28"/>
      <c r="R168" s="12" t="str">
        <f t="shared" si="10"/>
        <v>Open PDFTSF FINALLY.TEST RESULT S19 N 168</v>
      </c>
    </row>
    <row r="169" spans="1:18" ht="63.75" customHeight="1" x14ac:dyDescent="0.3">
      <c r="A169" s="129">
        <f t="shared" si="8"/>
        <v>164</v>
      </c>
      <c r="B169" s="130" t="s">
        <v>1904</v>
      </c>
      <c r="C169" s="130" t="s">
        <v>76</v>
      </c>
      <c r="D169" s="357" t="str">
        <f t="shared" si="9"/>
        <v>Open PDF TSF .TEST RESULT S19 N 169</v>
      </c>
      <c r="E169" s="186" t="s">
        <v>1743</v>
      </c>
      <c r="F169" s="88"/>
      <c r="G169" s="42"/>
      <c r="H169" s="42"/>
      <c r="I169" s="42"/>
      <c r="J169" s="42"/>
      <c r="K169" s="27" t="s">
        <v>195</v>
      </c>
      <c r="L169" s="27">
        <v>45094</v>
      </c>
      <c r="M169" s="27">
        <v>45096</v>
      </c>
      <c r="N169" s="28" t="s">
        <v>62</v>
      </c>
      <c r="O169" s="27"/>
      <c r="P169" s="27"/>
      <c r="Q169" s="28"/>
      <c r="R169" s="12" t="str">
        <f t="shared" si="10"/>
        <v>Open PDFTSF FINALLY.TEST RESULT S19 N 169</v>
      </c>
    </row>
    <row r="170" spans="1:18" ht="63.75" customHeight="1" x14ac:dyDescent="0.3">
      <c r="A170" s="129">
        <f t="shared" si="8"/>
        <v>165</v>
      </c>
      <c r="B170" s="130" t="s">
        <v>1933</v>
      </c>
      <c r="C170" s="130" t="s">
        <v>76</v>
      </c>
      <c r="D170" s="357" t="str">
        <f t="shared" si="9"/>
        <v>Open PDF TSF .TEST RESULT S19 N 170</v>
      </c>
      <c r="E170" s="186" t="s">
        <v>1743</v>
      </c>
      <c r="F170" s="88"/>
      <c r="G170" s="42"/>
      <c r="H170" s="42"/>
      <c r="I170" s="42"/>
      <c r="J170" s="42"/>
      <c r="K170" s="27" t="s">
        <v>195</v>
      </c>
      <c r="L170" s="27">
        <v>45096</v>
      </c>
      <c r="M170" s="27">
        <v>45097</v>
      </c>
      <c r="N170" s="28" t="s">
        <v>62</v>
      </c>
      <c r="O170" s="27"/>
      <c r="P170" s="27"/>
      <c r="Q170" s="28"/>
      <c r="R170" s="12" t="str">
        <f t="shared" si="10"/>
        <v>Open PDFTSF FINALLY.TEST RESULT S19 N 170</v>
      </c>
    </row>
    <row r="171" spans="1:18" ht="63.75" customHeight="1" x14ac:dyDescent="0.3">
      <c r="A171" s="129">
        <f t="shared" si="8"/>
        <v>166</v>
      </c>
      <c r="B171" s="130" t="s">
        <v>1934</v>
      </c>
      <c r="C171" s="130" t="s">
        <v>76</v>
      </c>
      <c r="D171" s="357" t="str">
        <f t="shared" si="9"/>
        <v>Open PDF TSF .TEST RESULT S19 N 171</v>
      </c>
      <c r="E171" s="186" t="s">
        <v>1749</v>
      </c>
      <c r="F171" s="88"/>
      <c r="G171" s="42"/>
      <c r="H171" s="42"/>
      <c r="I171" s="42"/>
      <c r="J171" s="42"/>
      <c r="K171" s="27" t="s">
        <v>195</v>
      </c>
      <c r="L171" s="27">
        <v>45096</v>
      </c>
      <c r="M171" s="27">
        <v>45097</v>
      </c>
      <c r="N171" s="28" t="s">
        <v>62</v>
      </c>
      <c r="O171" s="27"/>
      <c r="P171" s="27"/>
      <c r="Q171" s="28"/>
      <c r="R171" s="12" t="str">
        <f t="shared" si="10"/>
        <v>Open PDFTSF FINALLY.TEST RESULT S19 N 171</v>
      </c>
    </row>
    <row r="172" spans="1:18" ht="63.75" customHeight="1" x14ac:dyDescent="0.3">
      <c r="A172" s="129">
        <f t="shared" si="8"/>
        <v>167</v>
      </c>
      <c r="B172" s="130" t="s">
        <v>1935</v>
      </c>
      <c r="C172" s="130" t="s">
        <v>76</v>
      </c>
      <c r="D172" s="357" t="str">
        <f t="shared" si="9"/>
        <v>Open PDF TSF .TEST RESULT S19 N 172</v>
      </c>
      <c r="E172" s="186" t="s">
        <v>1940</v>
      </c>
      <c r="F172" s="88"/>
      <c r="G172" s="42"/>
      <c r="H172" s="42"/>
      <c r="I172" s="42"/>
      <c r="J172" s="42"/>
      <c r="K172" s="27" t="s">
        <v>195</v>
      </c>
      <c r="L172" s="27">
        <v>45096</v>
      </c>
      <c r="M172" s="27">
        <v>45097</v>
      </c>
      <c r="N172" s="28" t="s">
        <v>62</v>
      </c>
      <c r="O172" s="27"/>
      <c r="P172" s="27"/>
      <c r="Q172" s="28"/>
      <c r="R172" s="12" t="str">
        <f t="shared" si="10"/>
        <v>Open PDFTSF FINALLY.TEST RESULT S19 N 172</v>
      </c>
    </row>
    <row r="173" spans="1:18" ht="63.75" customHeight="1" x14ac:dyDescent="0.3">
      <c r="A173" s="129">
        <f t="shared" si="8"/>
        <v>168</v>
      </c>
      <c r="B173" s="130" t="s">
        <v>1936</v>
      </c>
      <c r="C173" s="130" t="s">
        <v>76</v>
      </c>
      <c r="D173" s="357" t="str">
        <f t="shared" si="9"/>
        <v>Open PDF TSF .TEST RESULT S19 N 173</v>
      </c>
      <c r="E173" s="186" t="s">
        <v>1941</v>
      </c>
      <c r="F173" s="88"/>
      <c r="G173" s="42"/>
      <c r="H173" s="42"/>
      <c r="I173" s="42"/>
      <c r="J173" s="42"/>
      <c r="K173" s="27" t="s">
        <v>195</v>
      </c>
      <c r="L173" s="27">
        <v>45096</v>
      </c>
      <c r="M173" s="27">
        <v>45097</v>
      </c>
      <c r="N173" s="28" t="s">
        <v>62</v>
      </c>
      <c r="O173" s="27"/>
      <c r="P173" s="27"/>
      <c r="Q173" s="28"/>
      <c r="R173" s="12" t="str">
        <f t="shared" si="10"/>
        <v>Open PDFTSF FINALLY.TEST RESULT S19 N 173</v>
      </c>
    </row>
    <row r="174" spans="1:18" ht="63.75" customHeight="1" x14ac:dyDescent="0.3">
      <c r="A174" s="129">
        <f t="shared" si="8"/>
        <v>169</v>
      </c>
      <c r="B174" s="130" t="s">
        <v>1937</v>
      </c>
      <c r="C174" s="130" t="s">
        <v>76</v>
      </c>
      <c r="D174" s="357" t="str">
        <f t="shared" si="9"/>
        <v>Open PDF TSF .TEST RESULT S19 N 174</v>
      </c>
      <c r="E174" s="186" t="s">
        <v>1942</v>
      </c>
      <c r="F174" s="88"/>
      <c r="G174" s="42"/>
      <c r="H174" s="42"/>
      <c r="I174" s="42"/>
      <c r="J174" s="42"/>
      <c r="K174" s="27" t="s">
        <v>195</v>
      </c>
      <c r="L174" s="27">
        <v>45096</v>
      </c>
      <c r="M174" s="27">
        <v>45097</v>
      </c>
      <c r="N174" s="28" t="s">
        <v>62</v>
      </c>
      <c r="O174" s="27"/>
      <c r="P174" s="27"/>
      <c r="Q174" s="28"/>
      <c r="R174" s="12" t="str">
        <f t="shared" si="10"/>
        <v>Open PDFTSF FINALLY.TEST RESULT S19 N 174</v>
      </c>
    </row>
    <row r="175" spans="1:18" ht="63.75" customHeight="1" x14ac:dyDescent="0.3">
      <c r="A175" s="129">
        <f t="shared" si="8"/>
        <v>170</v>
      </c>
      <c r="B175" s="130" t="s">
        <v>1938</v>
      </c>
      <c r="C175" s="130" t="s">
        <v>76</v>
      </c>
      <c r="D175" s="357" t="str">
        <f t="shared" si="9"/>
        <v>Open PDF TSF .TEST RESULT S19 N 175</v>
      </c>
      <c r="E175" s="186" t="s">
        <v>2092</v>
      </c>
      <c r="F175" s="88"/>
      <c r="G175" s="42"/>
      <c r="H175" s="42"/>
      <c r="I175" s="42"/>
      <c r="J175" s="42"/>
      <c r="K175" s="27" t="s">
        <v>195</v>
      </c>
      <c r="L175" s="27">
        <v>45096</v>
      </c>
      <c r="M175" s="27">
        <v>45097</v>
      </c>
      <c r="N175" s="28" t="s">
        <v>62</v>
      </c>
      <c r="O175" s="27"/>
      <c r="P175" s="27"/>
      <c r="Q175" s="28"/>
      <c r="R175" s="12" t="str">
        <f t="shared" si="10"/>
        <v>Open PDFTSF FINALLY.TEST RESULT S19 N 175</v>
      </c>
    </row>
    <row r="176" spans="1:18" ht="63.75" customHeight="1" x14ac:dyDescent="0.3">
      <c r="A176" s="129">
        <f t="shared" si="8"/>
        <v>171</v>
      </c>
      <c r="B176" s="130" t="s">
        <v>1939</v>
      </c>
      <c r="C176" s="130" t="s">
        <v>76</v>
      </c>
      <c r="D176" s="357" t="str">
        <f t="shared" si="9"/>
        <v>Open PDF TSF .TEST RESULT S19 N 176</v>
      </c>
      <c r="E176" s="186" t="s">
        <v>1943</v>
      </c>
      <c r="F176" s="88"/>
      <c r="G176" s="42"/>
      <c r="H176" s="42"/>
      <c r="I176" s="42"/>
      <c r="J176" s="42"/>
      <c r="K176" s="27" t="s">
        <v>195</v>
      </c>
      <c r="L176" s="27">
        <v>45096</v>
      </c>
      <c r="M176" s="27">
        <v>45097</v>
      </c>
      <c r="N176" s="28" t="s">
        <v>62</v>
      </c>
      <c r="O176" s="27"/>
      <c r="P176" s="27"/>
      <c r="Q176" s="28"/>
      <c r="R176" s="12" t="str">
        <f t="shared" si="10"/>
        <v>Open PDFTSF FINALLY.TEST RESULT S19 N 176</v>
      </c>
    </row>
    <row r="177" spans="1:18" ht="63.75" customHeight="1" x14ac:dyDescent="0.3">
      <c r="A177" s="129">
        <f t="shared" si="8"/>
        <v>172</v>
      </c>
      <c r="B177" s="130" t="s">
        <v>1959</v>
      </c>
      <c r="C177" s="130" t="s">
        <v>76</v>
      </c>
      <c r="D177" s="357" t="str">
        <f t="shared" si="9"/>
        <v>Open PDF TSF .TEST RESULT S19 N 177</v>
      </c>
      <c r="E177" s="186" t="s">
        <v>1579</v>
      </c>
      <c r="F177" s="88"/>
      <c r="G177" s="42"/>
      <c r="H177" s="42"/>
      <c r="I177" s="42"/>
      <c r="J177" s="42"/>
      <c r="K177" s="27" t="s">
        <v>195</v>
      </c>
      <c r="L177" s="27">
        <v>45097</v>
      </c>
      <c r="M177" s="27">
        <v>45097</v>
      </c>
      <c r="N177" s="28" t="s">
        <v>62</v>
      </c>
      <c r="O177" s="27"/>
      <c r="P177" s="27"/>
      <c r="Q177" s="28"/>
      <c r="R177" s="12" t="str">
        <f t="shared" si="10"/>
        <v>Open PDFTSF FINALLY.TEST RESULT S19 N 177</v>
      </c>
    </row>
    <row r="178" spans="1:18" ht="63.75" customHeight="1" x14ac:dyDescent="0.3">
      <c r="A178" s="129">
        <f t="shared" si="8"/>
        <v>173</v>
      </c>
      <c r="B178" s="130" t="s">
        <v>1984</v>
      </c>
      <c r="C178" s="130" t="s">
        <v>76</v>
      </c>
      <c r="D178" s="357" t="str">
        <f t="shared" si="9"/>
        <v>Open PDF TSF .TEST RESULT S19 N 178</v>
      </c>
      <c r="E178" s="186" t="s">
        <v>1580</v>
      </c>
      <c r="F178" s="88"/>
      <c r="G178" s="42"/>
      <c r="H178" s="42"/>
      <c r="I178" s="42"/>
      <c r="J178" s="42"/>
      <c r="K178" s="27" t="s">
        <v>195</v>
      </c>
      <c r="L178" s="27">
        <v>45098</v>
      </c>
      <c r="M178" s="27">
        <v>45099</v>
      </c>
      <c r="N178" s="28" t="s">
        <v>62</v>
      </c>
      <c r="O178" s="27"/>
      <c r="P178" s="27"/>
      <c r="Q178" s="28"/>
      <c r="R178" s="12" t="str">
        <f t="shared" si="10"/>
        <v>Open PDFTSF FINALLY.TEST RESULT S19 N 178</v>
      </c>
    </row>
    <row r="179" spans="1:18" ht="63.75" customHeight="1" x14ac:dyDescent="0.3">
      <c r="A179" s="129">
        <f t="shared" si="8"/>
        <v>174</v>
      </c>
      <c r="B179" s="130" t="s">
        <v>1985</v>
      </c>
      <c r="C179" s="130" t="s">
        <v>76</v>
      </c>
      <c r="D179" s="357" t="str">
        <f t="shared" si="9"/>
        <v>Open PDF TSF .TEST RESULT S19 N 179</v>
      </c>
      <c r="E179" s="186" t="s">
        <v>1989</v>
      </c>
      <c r="F179" s="88"/>
      <c r="G179" s="42"/>
      <c r="H179" s="42"/>
      <c r="I179" s="42"/>
      <c r="J179" s="42"/>
      <c r="K179" s="27" t="s">
        <v>195</v>
      </c>
      <c r="L179" s="27">
        <v>45098</v>
      </c>
      <c r="M179" s="27">
        <v>45099</v>
      </c>
      <c r="N179" s="28" t="s">
        <v>25</v>
      </c>
      <c r="O179" s="27"/>
      <c r="P179" s="27"/>
      <c r="Q179" s="28"/>
      <c r="R179" s="12" t="str">
        <f t="shared" si="10"/>
        <v>Open PDFTSF FINALLY.TEST RESULT S19 N 179</v>
      </c>
    </row>
    <row r="180" spans="1:18" ht="63.75" customHeight="1" x14ac:dyDescent="0.3">
      <c r="A180" s="129">
        <f t="shared" si="8"/>
        <v>175</v>
      </c>
      <c r="B180" s="130" t="s">
        <v>1986</v>
      </c>
      <c r="C180" s="130" t="s">
        <v>76</v>
      </c>
      <c r="D180" s="357" t="str">
        <f t="shared" si="9"/>
        <v>Open PDF TSF .TEST RESULT S19 N 180</v>
      </c>
      <c r="E180" s="186" t="s">
        <v>1990</v>
      </c>
      <c r="F180" s="88"/>
      <c r="G180" s="42"/>
      <c r="H180" s="42"/>
      <c r="I180" s="42"/>
      <c r="J180" s="42"/>
      <c r="K180" s="27" t="s">
        <v>195</v>
      </c>
      <c r="L180" s="27">
        <v>45098</v>
      </c>
      <c r="M180" s="27">
        <v>45099</v>
      </c>
      <c r="N180" s="28" t="s">
        <v>62</v>
      </c>
      <c r="O180" s="27"/>
      <c r="P180" s="27"/>
      <c r="Q180" s="28"/>
      <c r="R180" s="12" t="str">
        <f t="shared" si="10"/>
        <v>Open PDFTSF FINALLY.TEST RESULT S19 N 180</v>
      </c>
    </row>
    <row r="181" spans="1:18" ht="63.75" customHeight="1" x14ac:dyDescent="0.3">
      <c r="A181" s="129">
        <f t="shared" si="8"/>
        <v>176</v>
      </c>
      <c r="B181" s="130" t="s">
        <v>1987</v>
      </c>
      <c r="C181" s="130" t="s">
        <v>76</v>
      </c>
      <c r="D181" s="357" t="str">
        <f t="shared" si="9"/>
        <v>Open PDF TSF .TEST RESULT S19 N 181</v>
      </c>
      <c r="E181" s="186" t="s">
        <v>1991</v>
      </c>
      <c r="F181" s="88"/>
      <c r="G181" s="42"/>
      <c r="H181" s="42"/>
      <c r="I181" s="42"/>
      <c r="J181" s="42"/>
      <c r="K181" s="27" t="s">
        <v>195</v>
      </c>
      <c r="L181" s="27">
        <v>45098</v>
      </c>
      <c r="M181" s="27">
        <v>45099</v>
      </c>
      <c r="N181" s="28" t="s">
        <v>62</v>
      </c>
      <c r="O181" s="27"/>
      <c r="P181" s="27"/>
      <c r="Q181" s="28"/>
      <c r="R181" s="12" t="str">
        <f t="shared" si="10"/>
        <v>Open PDFTSF FINALLY.TEST RESULT S19 N 181</v>
      </c>
    </row>
    <row r="182" spans="1:18" ht="63.75" customHeight="1" x14ac:dyDescent="0.3">
      <c r="A182" s="129">
        <f t="shared" ref="A182:A249" si="11">ROW()-ROW($A$5)</f>
        <v>177</v>
      </c>
      <c r="B182" s="130" t="s">
        <v>1988</v>
      </c>
      <c r="C182" s="130" t="s">
        <v>76</v>
      </c>
      <c r="D182" s="357" t="str">
        <f t="shared" si="9"/>
        <v>Open PDF TSF .TEST RESULT S19 N 182</v>
      </c>
      <c r="E182" s="186" t="s">
        <v>1992</v>
      </c>
      <c r="F182" s="88"/>
      <c r="G182" s="42"/>
      <c r="H182" s="42"/>
      <c r="I182" s="42"/>
      <c r="J182" s="42"/>
      <c r="K182" s="27" t="s">
        <v>195</v>
      </c>
      <c r="L182" s="27">
        <v>45098</v>
      </c>
      <c r="M182" s="27">
        <v>45099</v>
      </c>
      <c r="N182" s="28" t="s">
        <v>1671</v>
      </c>
      <c r="O182" s="27"/>
      <c r="P182" s="27"/>
      <c r="Q182" s="28"/>
      <c r="R182" s="12" t="str">
        <f t="shared" si="10"/>
        <v>Open PDFTSF FINALLY.TEST RESULT S19 N 182</v>
      </c>
    </row>
    <row r="183" spans="1:18" ht="63.75" customHeight="1" x14ac:dyDescent="0.3">
      <c r="A183" s="129">
        <f t="shared" si="11"/>
        <v>178</v>
      </c>
      <c r="B183" s="130" t="s">
        <v>1997</v>
      </c>
      <c r="C183" s="130" t="s">
        <v>76</v>
      </c>
      <c r="D183" s="357" t="str">
        <f t="shared" si="9"/>
        <v>Open PDF TSF .TEST RESULT S19 N 183</v>
      </c>
      <c r="E183" s="186" t="s">
        <v>1579</v>
      </c>
      <c r="F183" s="88"/>
      <c r="G183" s="42"/>
      <c r="H183" s="42"/>
      <c r="I183" s="42"/>
      <c r="J183" s="42"/>
      <c r="K183" s="27" t="s">
        <v>195</v>
      </c>
      <c r="L183" s="27">
        <v>45100</v>
      </c>
      <c r="M183" s="27">
        <v>45101</v>
      </c>
      <c r="N183" s="28" t="s">
        <v>1671</v>
      </c>
      <c r="O183" s="27"/>
      <c r="P183" s="27"/>
      <c r="Q183" s="28"/>
      <c r="R183" s="12" t="str">
        <f t="shared" si="10"/>
        <v>Open PDFTSF FINALLY.TEST RESULT S19 N 183</v>
      </c>
    </row>
    <row r="184" spans="1:18" ht="63.9" customHeight="1" x14ac:dyDescent="0.3">
      <c r="A184" s="129">
        <f t="shared" si="11"/>
        <v>179</v>
      </c>
      <c r="B184" s="130" t="s">
        <v>1998</v>
      </c>
      <c r="C184" s="130" t="s">
        <v>76</v>
      </c>
      <c r="D184" s="357" t="str">
        <f t="shared" si="9"/>
        <v>Open PDF TSF .TEST RESULT S19 N 184</v>
      </c>
      <c r="E184" s="186" t="s">
        <v>2001</v>
      </c>
      <c r="F184" s="88"/>
      <c r="G184" s="42"/>
      <c r="H184" s="42"/>
      <c r="I184" s="42"/>
      <c r="J184" s="42"/>
      <c r="K184" s="27" t="s">
        <v>195</v>
      </c>
      <c r="L184" s="27">
        <v>45100</v>
      </c>
      <c r="M184" s="27">
        <v>45101</v>
      </c>
      <c r="N184" s="28" t="s">
        <v>62</v>
      </c>
      <c r="O184" s="27"/>
      <c r="P184" s="27"/>
      <c r="Q184" s="28"/>
      <c r="R184" s="12" t="str">
        <f t="shared" si="10"/>
        <v>Open PDFTSF FINALLY.TEST RESULT S19 N 184</v>
      </c>
    </row>
    <row r="185" spans="1:18" ht="63.9" customHeight="1" x14ac:dyDescent="0.3">
      <c r="A185" s="129">
        <f t="shared" si="11"/>
        <v>180</v>
      </c>
      <c r="B185" s="130" t="s">
        <v>1999</v>
      </c>
      <c r="C185" s="130" t="s">
        <v>76</v>
      </c>
      <c r="D185" s="357" t="str">
        <f t="shared" si="9"/>
        <v>Open PDF TSF .TEST RESULT S19 N 185</v>
      </c>
      <c r="E185" s="186" t="s">
        <v>2001</v>
      </c>
      <c r="F185" s="88"/>
      <c r="G185" s="42"/>
      <c r="H185" s="42"/>
      <c r="I185" s="42"/>
      <c r="J185" s="42"/>
      <c r="K185" s="27" t="s">
        <v>195</v>
      </c>
      <c r="L185" s="27">
        <v>45100</v>
      </c>
      <c r="M185" s="27">
        <v>45101</v>
      </c>
      <c r="N185" s="28" t="s">
        <v>62</v>
      </c>
      <c r="O185" s="27"/>
      <c r="P185" s="27"/>
      <c r="Q185" s="28"/>
      <c r="R185" s="12" t="str">
        <f t="shared" si="10"/>
        <v>Open PDFTSF FINALLY.TEST RESULT S19 N 185</v>
      </c>
    </row>
    <row r="186" spans="1:18" ht="63.9" customHeight="1" x14ac:dyDescent="0.3">
      <c r="A186" s="129">
        <f t="shared" si="11"/>
        <v>181</v>
      </c>
      <c r="B186" s="130" t="s">
        <v>2000</v>
      </c>
      <c r="C186" s="130" t="s">
        <v>76</v>
      </c>
      <c r="D186" s="357" t="str">
        <f t="shared" si="9"/>
        <v>Open PDF TSF .TEST RESULT S19 N 186</v>
      </c>
      <c r="E186" s="186" t="s">
        <v>2001</v>
      </c>
      <c r="F186" s="88"/>
      <c r="G186" s="42"/>
      <c r="H186" s="42"/>
      <c r="I186" s="42"/>
      <c r="J186" s="42"/>
      <c r="K186" s="27" t="s">
        <v>195</v>
      </c>
      <c r="L186" s="27">
        <v>45100</v>
      </c>
      <c r="M186" s="27">
        <v>45101</v>
      </c>
      <c r="N186" s="28" t="s">
        <v>62</v>
      </c>
      <c r="O186" s="27"/>
      <c r="P186" s="27"/>
      <c r="Q186" s="28"/>
      <c r="R186" s="12" t="str">
        <f t="shared" si="10"/>
        <v>Open PDFTSF FINALLY.TEST RESULT S19 N 186</v>
      </c>
    </row>
    <row r="187" spans="1:18" ht="63.9" customHeight="1" x14ac:dyDescent="0.3">
      <c r="A187" s="129">
        <f t="shared" si="11"/>
        <v>182</v>
      </c>
      <c r="B187" s="130" t="s">
        <v>2002</v>
      </c>
      <c r="C187" s="130" t="s">
        <v>76</v>
      </c>
      <c r="D187" s="357" t="str">
        <f t="shared" si="9"/>
        <v>Open PDF TSF .TEST RESULT S19 N 187</v>
      </c>
      <c r="E187" s="186" t="s">
        <v>1419</v>
      </c>
      <c r="F187" s="88"/>
      <c r="G187" s="42"/>
      <c r="H187" s="42"/>
      <c r="I187" s="42"/>
      <c r="J187" s="42"/>
      <c r="K187" s="27" t="s">
        <v>195</v>
      </c>
      <c r="L187" s="27">
        <v>45100</v>
      </c>
      <c r="M187" s="27">
        <v>45101</v>
      </c>
      <c r="N187" s="28" t="s">
        <v>62</v>
      </c>
      <c r="O187" s="27"/>
      <c r="P187" s="27"/>
      <c r="Q187" s="28"/>
      <c r="R187" s="12" t="str">
        <f t="shared" si="10"/>
        <v>Open PDFTSF FINALLY.TEST RESULT S19 N 187</v>
      </c>
    </row>
    <row r="188" spans="1:18" ht="63.9" customHeight="1" x14ac:dyDescent="0.3">
      <c r="A188" s="129">
        <f t="shared" si="11"/>
        <v>183</v>
      </c>
      <c r="B188" s="130" t="s">
        <v>2003</v>
      </c>
      <c r="C188" s="130" t="s">
        <v>76</v>
      </c>
      <c r="D188" s="357" t="str">
        <f t="shared" si="9"/>
        <v>Open PDF TSF .TEST RESULT S19 N 188</v>
      </c>
      <c r="E188" s="133" t="s">
        <v>980</v>
      </c>
      <c r="F188" s="88"/>
      <c r="G188" s="42"/>
      <c r="H188" s="42"/>
      <c r="I188" s="42"/>
      <c r="J188" s="42"/>
      <c r="K188" s="27" t="s">
        <v>195</v>
      </c>
      <c r="L188" s="27">
        <v>45100</v>
      </c>
      <c r="M188" s="27">
        <v>45101</v>
      </c>
      <c r="N188" s="28" t="s">
        <v>25</v>
      </c>
      <c r="O188" s="27"/>
      <c r="P188" s="27"/>
      <c r="Q188" s="28"/>
      <c r="R188" s="12" t="str">
        <f t="shared" si="10"/>
        <v>Open PDFTSF FINALLY.TEST RESULT S19 N 188</v>
      </c>
    </row>
    <row r="189" spans="1:18" ht="63.9" customHeight="1" x14ac:dyDescent="0.3">
      <c r="A189" s="129">
        <f t="shared" si="11"/>
        <v>184</v>
      </c>
      <c r="B189" s="130" t="s">
        <v>2004</v>
      </c>
      <c r="C189" s="130" t="s">
        <v>76</v>
      </c>
      <c r="D189" s="357" t="str">
        <f t="shared" si="9"/>
        <v>Open PDF TSF .TEST RESULT S19 N 189</v>
      </c>
      <c r="E189" s="186" t="s">
        <v>1579</v>
      </c>
      <c r="F189" s="88"/>
      <c r="G189" s="42"/>
      <c r="H189" s="42"/>
      <c r="I189" s="42"/>
      <c r="J189" s="42"/>
      <c r="K189" s="27" t="s">
        <v>195</v>
      </c>
      <c r="L189" s="27">
        <v>45101</v>
      </c>
      <c r="M189" s="27">
        <v>45117</v>
      </c>
      <c r="N189" s="28" t="s">
        <v>62</v>
      </c>
      <c r="O189" s="27"/>
      <c r="P189" s="27"/>
      <c r="Q189" s="28"/>
      <c r="R189" s="12" t="str">
        <f t="shared" si="10"/>
        <v>Open PDFTSF FINALLY.TEST RESULT S19 N 189</v>
      </c>
    </row>
    <row r="190" spans="1:18" ht="63.9" customHeight="1" x14ac:dyDescent="0.3">
      <c r="A190" s="129">
        <f t="shared" si="11"/>
        <v>185</v>
      </c>
      <c r="B190" s="130" t="s">
        <v>2005</v>
      </c>
      <c r="C190" s="130" t="s">
        <v>76</v>
      </c>
      <c r="D190" s="357" t="str">
        <f t="shared" si="9"/>
        <v>Open PDF TSF .TEST RESULT S19 N 190</v>
      </c>
      <c r="E190" s="186" t="s">
        <v>1580</v>
      </c>
      <c r="F190" s="88"/>
      <c r="G190" s="42"/>
      <c r="H190" s="42"/>
      <c r="I190" s="42"/>
      <c r="J190" s="42"/>
      <c r="K190" s="27" t="s">
        <v>195</v>
      </c>
      <c r="L190" s="27">
        <v>45101</v>
      </c>
      <c r="M190" s="27">
        <v>45117</v>
      </c>
      <c r="N190" s="28" t="s">
        <v>62</v>
      </c>
      <c r="O190" s="27"/>
      <c r="P190" s="27"/>
      <c r="Q190" s="28"/>
      <c r="R190" s="12" t="str">
        <f t="shared" si="10"/>
        <v>Open PDFTSF FINALLY.TEST RESULT S19 N 190</v>
      </c>
    </row>
    <row r="191" spans="1:18" ht="63.9" customHeight="1" x14ac:dyDescent="0.3">
      <c r="A191" s="129">
        <f t="shared" si="11"/>
        <v>186</v>
      </c>
      <c r="B191" s="130" t="s">
        <v>2007</v>
      </c>
      <c r="C191" s="130" t="s">
        <v>76</v>
      </c>
      <c r="D191" s="357" t="str">
        <f t="shared" si="9"/>
        <v>Open PDF TSF .TEST RESULT S19 N 191</v>
      </c>
      <c r="E191" s="186" t="s">
        <v>1580</v>
      </c>
      <c r="F191" s="88"/>
      <c r="G191" s="42"/>
      <c r="H191" s="42"/>
      <c r="I191" s="42"/>
      <c r="J191" s="42"/>
      <c r="K191" s="27" t="s">
        <v>195</v>
      </c>
      <c r="L191" s="27">
        <v>45113</v>
      </c>
      <c r="M191" s="27">
        <v>45117</v>
      </c>
      <c r="N191" s="28" t="s">
        <v>62</v>
      </c>
      <c r="O191" s="27"/>
      <c r="P191" s="27"/>
      <c r="Q191" s="28"/>
      <c r="R191" s="12" t="str">
        <f t="shared" si="10"/>
        <v>Open PDFTSF FINALLY.TEST RESULT S19 N 191</v>
      </c>
    </row>
    <row r="192" spans="1:18" ht="63.9" customHeight="1" x14ac:dyDescent="0.3">
      <c r="A192" s="129">
        <f t="shared" si="11"/>
        <v>187</v>
      </c>
      <c r="B192" s="130" t="s">
        <v>2008</v>
      </c>
      <c r="C192" s="130" t="s">
        <v>76</v>
      </c>
      <c r="D192" s="357" t="str">
        <f t="shared" si="9"/>
        <v>Open PDF TSF .TEST RESULT S19 N 192</v>
      </c>
      <c r="E192" s="186" t="s">
        <v>1580</v>
      </c>
      <c r="F192" s="88"/>
      <c r="G192" s="42"/>
      <c r="H192" s="42"/>
      <c r="I192" s="42"/>
      <c r="J192" s="42"/>
      <c r="K192" s="27" t="s">
        <v>195</v>
      </c>
      <c r="L192" s="27">
        <v>45113</v>
      </c>
      <c r="M192" s="27">
        <v>45117</v>
      </c>
      <c r="N192" s="28" t="s">
        <v>62</v>
      </c>
      <c r="O192" s="27"/>
      <c r="P192" s="27"/>
      <c r="Q192" s="28"/>
      <c r="R192" s="12" t="str">
        <f t="shared" si="10"/>
        <v>Open PDFTSF FINALLY.TEST RESULT S19 N 192</v>
      </c>
    </row>
    <row r="193" spans="1:18" ht="63.9" customHeight="1" x14ac:dyDescent="0.3">
      <c r="A193" s="129">
        <f t="shared" si="11"/>
        <v>188</v>
      </c>
      <c r="B193" s="130" t="s">
        <v>2009</v>
      </c>
      <c r="C193" s="130" t="s">
        <v>76</v>
      </c>
      <c r="D193" s="357" t="str">
        <f t="shared" si="9"/>
        <v>Open PDF TSF .TEST RESULT S19 N 193</v>
      </c>
      <c r="E193" s="186" t="s">
        <v>1580</v>
      </c>
      <c r="F193" s="88"/>
      <c r="G193" s="42"/>
      <c r="H193" s="42"/>
      <c r="I193" s="42"/>
      <c r="J193" s="42"/>
      <c r="K193" s="27" t="s">
        <v>195</v>
      </c>
      <c r="L193" s="27">
        <v>45113</v>
      </c>
      <c r="M193" s="27">
        <v>45117</v>
      </c>
      <c r="N193" s="28" t="s">
        <v>62</v>
      </c>
      <c r="O193" s="27"/>
      <c r="P193" s="27"/>
      <c r="Q193" s="28"/>
      <c r="R193" s="12" t="str">
        <f t="shared" si="10"/>
        <v>Open PDFTSF FINALLY.TEST RESULT S19 N 193</v>
      </c>
    </row>
    <row r="194" spans="1:18" ht="63.9" customHeight="1" x14ac:dyDescent="0.3">
      <c r="A194" s="129">
        <f t="shared" si="11"/>
        <v>189</v>
      </c>
      <c r="B194" s="130" t="s">
        <v>2010</v>
      </c>
      <c r="C194" s="130" t="s">
        <v>76</v>
      </c>
      <c r="D194" s="357" t="str">
        <f t="shared" si="9"/>
        <v>Open PDF TSF .TEST RESULT S19 N 194</v>
      </c>
      <c r="E194" s="186" t="s">
        <v>1579</v>
      </c>
      <c r="F194" s="88"/>
      <c r="G194" s="42"/>
      <c r="H194" s="42"/>
      <c r="I194" s="42"/>
      <c r="J194" s="42"/>
      <c r="K194" s="27" t="s">
        <v>195</v>
      </c>
      <c r="L194" s="27">
        <v>45113</v>
      </c>
      <c r="M194" s="27">
        <v>45117</v>
      </c>
      <c r="N194" s="28" t="s">
        <v>1671</v>
      </c>
      <c r="O194" s="27"/>
      <c r="P194" s="27"/>
      <c r="Q194" s="28"/>
      <c r="R194" s="12" t="str">
        <f t="shared" si="10"/>
        <v>Open PDFTSF FINALLY.TEST RESULT S19 N 194</v>
      </c>
    </row>
    <row r="195" spans="1:18" ht="63.9" customHeight="1" x14ac:dyDescent="0.3">
      <c r="A195" s="129">
        <f t="shared" si="11"/>
        <v>190</v>
      </c>
      <c r="B195" s="130" t="s">
        <v>2011</v>
      </c>
      <c r="C195" s="130" t="s">
        <v>76</v>
      </c>
      <c r="D195" s="357" t="str">
        <f t="shared" si="9"/>
        <v>Open PDF TSF .TEST RESULT S19 N 195</v>
      </c>
      <c r="E195" s="186" t="s">
        <v>1579</v>
      </c>
      <c r="F195" s="88"/>
      <c r="G195" s="42"/>
      <c r="H195" s="42"/>
      <c r="I195" s="42"/>
      <c r="J195" s="42"/>
      <c r="K195" s="27" t="s">
        <v>195</v>
      </c>
      <c r="L195" s="27">
        <v>45113</v>
      </c>
      <c r="M195" s="27">
        <v>45117</v>
      </c>
      <c r="N195" s="28" t="s">
        <v>1671</v>
      </c>
      <c r="O195" s="27"/>
      <c r="P195" s="27"/>
      <c r="Q195" s="28"/>
      <c r="R195" s="12" t="str">
        <f t="shared" si="10"/>
        <v>Open PDFTSF FINALLY.TEST RESULT S19 N 195</v>
      </c>
    </row>
    <row r="196" spans="1:18" ht="63.9" customHeight="1" x14ac:dyDescent="0.3">
      <c r="A196" s="129">
        <f t="shared" si="11"/>
        <v>191</v>
      </c>
      <c r="B196" s="130" t="s">
        <v>2012</v>
      </c>
      <c r="C196" s="130" t="s">
        <v>76</v>
      </c>
      <c r="D196" s="357" t="str">
        <f t="shared" si="9"/>
        <v>Open PDF TSF .TEST RESULT S19 N 196</v>
      </c>
      <c r="E196" s="186" t="s">
        <v>1579</v>
      </c>
      <c r="F196" s="88"/>
      <c r="G196" s="42"/>
      <c r="H196" s="42"/>
      <c r="I196" s="42"/>
      <c r="J196" s="42"/>
      <c r="K196" s="27" t="s">
        <v>195</v>
      </c>
      <c r="L196" s="27">
        <v>45113</v>
      </c>
      <c r="M196" s="27">
        <v>45117</v>
      </c>
      <c r="N196" s="28" t="s">
        <v>1671</v>
      </c>
      <c r="O196" s="27"/>
      <c r="P196" s="27"/>
      <c r="Q196" s="28"/>
      <c r="R196" s="12" t="str">
        <f t="shared" si="10"/>
        <v>Open PDFTSF FINALLY.TEST RESULT S19 N 196</v>
      </c>
    </row>
    <row r="197" spans="1:18" ht="63.9" customHeight="1" x14ac:dyDescent="0.3">
      <c r="A197" s="129">
        <f t="shared" si="11"/>
        <v>192</v>
      </c>
      <c r="B197" s="130" t="s">
        <v>2013</v>
      </c>
      <c r="C197" s="130" t="s">
        <v>76</v>
      </c>
      <c r="D197" s="357" t="str">
        <f t="shared" si="9"/>
        <v>Open PDF TSF .TEST RESULT S19 N 197</v>
      </c>
      <c r="E197" s="186" t="s">
        <v>1579</v>
      </c>
      <c r="F197" s="88"/>
      <c r="G197" s="42"/>
      <c r="H197" s="42"/>
      <c r="I197" s="42"/>
      <c r="J197" s="42"/>
      <c r="K197" s="27" t="s">
        <v>195</v>
      </c>
      <c r="L197" s="27">
        <v>45113</v>
      </c>
      <c r="M197" s="27">
        <v>45117</v>
      </c>
      <c r="N197" s="28" t="s">
        <v>62</v>
      </c>
      <c r="O197" s="27"/>
      <c r="P197" s="27"/>
      <c r="Q197" s="28"/>
      <c r="R197" s="12" t="str">
        <f t="shared" si="10"/>
        <v>Open PDFTSF FINALLY.TEST RESULT S19 N 197</v>
      </c>
    </row>
    <row r="198" spans="1:18" ht="63.9" customHeight="1" x14ac:dyDescent="0.3">
      <c r="A198" s="129">
        <f t="shared" si="11"/>
        <v>193</v>
      </c>
      <c r="B198" s="130" t="s">
        <v>2014</v>
      </c>
      <c r="C198" s="130" t="s">
        <v>76</v>
      </c>
      <c r="D198" s="357" t="str">
        <f t="shared" ref="D198:D261" si="12">IF(B198&gt;0,HYPERLINK(CONCATENATE("PDF TSF/",B198,".pdf"),CONCATENATE("Open PDF TSF .",B198)),"")</f>
        <v>Open PDF TSF .TEST RESULT S19 N 198</v>
      </c>
      <c r="E198" s="186" t="s">
        <v>1579</v>
      </c>
      <c r="F198" s="88"/>
      <c r="G198" s="42"/>
      <c r="H198" s="42"/>
      <c r="I198" s="42"/>
      <c r="J198" s="42"/>
      <c r="K198" s="27" t="s">
        <v>195</v>
      </c>
      <c r="L198" s="27">
        <v>45115</v>
      </c>
      <c r="M198" s="27">
        <v>45117</v>
      </c>
      <c r="N198" s="28" t="s">
        <v>62</v>
      </c>
      <c r="O198" s="27"/>
      <c r="P198" s="27"/>
      <c r="Q198" s="28"/>
      <c r="R198" s="12" t="str">
        <f t="shared" ref="R198:R261" si="13">IF(B198&gt;0,HYPERLINK(CONCATENATE("PDFTSF FINALLY/",B198,".pdf"),CONCATENATE("Open PDFTSF FINALLY.",B198)),"")</f>
        <v>Open PDFTSF FINALLY.TEST RESULT S19 N 198</v>
      </c>
    </row>
    <row r="199" spans="1:18" ht="63.9" customHeight="1" x14ac:dyDescent="0.3">
      <c r="A199" s="129">
        <f t="shared" si="11"/>
        <v>194</v>
      </c>
      <c r="B199" s="130" t="s">
        <v>2015</v>
      </c>
      <c r="C199" s="130" t="s">
        <v>76</v>
      </c>
      <c r="D199" s="357" t="str">
        <f t="shared" si="12"/>
        <v>Open PDF TSF .TEST RESULT S19 N 199</v>
      </c>
      <c r="E199" s="186" t="s">
        <v>1579</v>
      </c>
      <c r="F199" s="88"/>
      <c r="G199" s="42"/>
      <c r="H199" s="42"/>
      <c r="I199" s="42"/>
      <c r="J199" s="42"/>
      <c r="K199" s="27" t="s">
        <v>195</v>
      </c>
      <c r="L199" s="27">
        <v>45115</v>
      </c>
      <c r="M199" s="27">
        <v>45117</v>
      </c>
      <c r="N199" s="28" t="s">
        <v>1671</v>
      </c>
      <c r="O199" s="27"/>
      <c r="P199" s="27"/>
      <c r="Q199" s="28"/>
      <c r="R199" s="12" t="str">
        <f t="shared" si="13"/>
        <v>Open PDFTSF FINALLY.TEST RESULT S19 N 199</v>
      </c>
    </row>
    <row r="200" spans="1:18" ht="63.9" customHeight="1" x14ac:dyDescent="0.3">
      <c r="A200" s="129">
        <f t="shared" si="11"/>
        <v>195</v>
      </c>
      <c r="B200" s="130" t="s">
        <v>2016</v>
      </c>
      <c r="C200" s="130" t="s">
        <v>76</v>
      </c>
      <c r="D200" s="357" t="str">
        <f t="shared" si="12"/>
        <v>Open PDF TSF .TEST RESULT S19 N 200</v>
      </c>
      <c r="E200" s="186" t="s">
        <v>1579</v>
      </c>
      <c r="F200" s="88"/>
      <c r="G200" s="42"/>
      <c r="H200" s="42"/>
      <c r="I200" s="42"/>
      <c r="J200" s="42"/>
      <c r="K200" s="27" t="s">
        <v>195</v>
      </c>
      <c r="L200" s="27">
        <v>45117</v>
      </c>
      <c r="M200" s="27">
        <v>45117</v>
      </c>
      <c r="N200" s="28" t="s">
        <v>1671</v>
      </c>
      <c r="O200" s="27"/>
      <c r="P200" s="27"/>
      <c r="Q200" s="28"/>
      <c r="R200" s="12" t="str">
        <f t="shared" si="13"/>
        <v>Open PDFTSF FINALLY.TEST RESULT S19 N 200</v>
      </c>
    </row>
    <row r="201" spans="1:18" ht="63.9" customHeight="1" x14ac:dyDescent="0.3">
      <c r="A201" s="129">
        <f t="shared" si="11"/>
        <v>196</v>
      </c>
      <c r="B201" s="130" t="s">
        <v>2035</v>
      </c>
      <c r="C201" s="130" t="s">
        <v>76</v>
      </c>
      <c r="D201" s="357" t="str">
        <f t="shared" si="12"/>
        <v>Open PDF TSF .TEST RESULT S19 N 201</v>
      </c>
      <c r="E201" s="186" t="s">
        <v>1579</v>
      </c>
      <c r="F201" s="88"/>
      <c r="G201" s="42"/>
      <c r="H201" s="42"/>
      <c r="I201" s="42"/>
      <c r="J201" s="42"/>
      <c r="K201" s="27" t="s">
        <v>195</v>
      </c>
      <c r="L201" s="27">
        <v>45119</v>
      </c>
      <c r="M201" s="27">
        <v>45120</v>
      </c>
      <c r="N201" s="28" t="s">
        <v>62</v>
      </c>
      <c r="O201" s="27"/>
      <c r="P201" s="27"/>
      <c r="Q201" s="28"/>
      <c r="R201" s="12" t="str">
        <f t="shared" si="13"/>
        <v>Open PDFTSF FINALLY.TEST RESULT S19 N 201</v>
      </c>
    </row>
    <row r="202" spans="1:18" ht="63.9" customHeight="1" x14ac:dyDescent="0.3">
      <c r="A202" s="129">
        <f t="shared" si="11"/>
        <v>197</v>
      </c>
      <c r="B202" s="130" t="s">
        <v>2072</v>
      </c>
      <c r="C202" s="130" t="s">
        <v>76</v>
      </c>
      <c r="D202" s="357" t="str">
        <f t="shared" si="12"/>
        <v>Open PDF TSF .TEST RESULT S19 N 202</v>
      </c>
      <c r="E202" s="186" t="s">
        <v>1579</v>
      </c>
      <c r="F202" s="88"/>
      <c r="G202" s="42"/>
      <c r="H202" s="42"/>
      <c r="I202" s="42"/>
      <c r="J202" s="42"/>
      <c r="K202" s="27" t="s">
        <v>195</v>
      </c>
      <c r="L202" s="27">
        <v>45122</v>
      </c>
      <c r="M202" s="27">
        <v>45122</v>
      </c>
      <c r="N202" s="28" t="s">
        <v>1671</v>
      </c>
      <c r="O202" s="27"/>
      <c r="P202" s="27"/>
      <c r="Q202" s="28"/>
      <c r="R202" s="12" t="str">
        <f t="shared" si="13"/>
        <v>Open PDFTSF FINALLY.TEST RESULT S19 N 202</v>
      </c>
    </row>
    <row r="203" spans="1:18" ht="63.9" customHeight="1" x14ac:dyDescent="0.3">
      <c r="A203" s="129">
        <f t="shared" si="11"/>
        <v>198</v>
      </c>
      <c r="B203" s="130" t="s">
        <v>2085</v>
      </c>
      <c r="C203" s="130" t="s">
        <v>76</v>
      </c>
      <c r="D203" s="357" t="str">
        <f t="shared" si="12"/>
        <v>Open PDF TSF .TEST RESULT S19 N 203</v>
      </c>
      <c r="E203" s="186" t="s">
        <v>2091</v>
      </c>
      <c r="F203" s="88"/>
      <c r="G203" s="42"/>
      <c r="H203" s="42"/>
      <c r="I203" s="42"/>
      <c r="J203" s="42"/>
      <c r="K203" s="27" t="s">
        <v>195</v>
      </c>
      <c r="L203" s="27">
        <v>45126</v>
      </c>
      <c r="M203" s="27">
        <v>45133</v>
      </c>
      <c r="N203" s="28" t="s">
        <v>62</v>
      </c>
      <c r="O203" s="27"/>
      <c r="P203" s="27"/>
      <c r="Q203" s="28"/>
      <c r="R203" s="12" t="str">
        <f t="shared" si="13"/>
        <v>Open PDFTSF FINALLY.TEST RESULT S19 N 203</v>
      </c>
    </row>
    <row r="204" spans="1:18" ht="63.9" customHeight="1" x14ac:dyDescent="0.3">
      <c r="A204" s="129">
        <f t="shared" si="11"/>
        <v>199</v>
      </c>
      <c r="B204" s="130" t="s">
        <v>2086</v>
      </c>
      <c r="C204" s="130" t="s">
        <v>76</v>
      </c>
      <c r="D204" s="357" t="str">
        <f t="shared" si="12"/>
        <v>Open PDF TSF .TEST RESULT S19 N 204</v>
      </c>
      <c r="E204" s="186" t="s">
        <v>2084</v>
      </c>
      <c r="F204" s="88"/>
      <c r="G204" s="42"/>
      <c r="H204" s="42"/>
      <c r="I204" s="42"/>
      <c r="J204" s="42"/>
      <c r="K204" s="27" t="s">
        <v>195</v>
      </c>
      <c r="L204" s="27">
        <v>45126</v>
      </c>
      <c r="M204" s="27">
        <v>45133</v>
      </c>
      <c r="N204" s="28" t="s">
        <v>62</v>
      </c>
      <c r="O204" s="27"/>
      <c r="P204" s="27"/>
      <c r="Q204" s="28"/>
      <c r="R204" s="12" t="str">
        <f t="shared" si="13"/>
        <v>Open PDFTSF FINALLY.TEST RESULT S19 N 204</v>
      </c>
    </row>
    <row r="205" spans="1:18" ht="63.9" customHeight="1" x14ac:dyDescent="0.3">
      <c r="A205" s="129">
        <f t="shared" si="11"/>
        <v>200</v>
      </c>
      <c r="B205" s="130" t="s">
        <v>2087</v>
      </c>
      <c r="C205" s="130" t="s">
        <v>76</v>
      </c>
      <c r="D205" s="357" t="str">
        <f t="shared" si="12"/>
        <v>Open PDF TSF .TEST RESULT S19 N 205</v>
      </c>
      <c r="E205" s="186" t="s">
        <v>2090</v>
      </c>
      <c r="F205" s="88"/>
      <c r="G205" s="42"/>
      <c r="H205" s="42"/>
      <c r="I205" s="42"/>
      <c r="J205" s="42"/>
      <c r="K205" s="27" t="s">
        <v>195</v>
      </c>
      <c r="L205" s="27">
        <v>45126</v>
      </c>
      <c r="M205" s="27">
        <v>45133</v>
      </c>
      <c r="N205" s="28" t="s">
        <v>62</v>
      </c>
      <c r="O205" s="27"/>
      <c r="P205" s="27"/>
      <c r="Q205" s="28"/>
      <c r="R205" s="12" t="str">
        <f t="shared" si="13"/>
        <v>Open PDFTSF FINALLY.TEST RESULT S19 N 205</v>
      </c>
    </row>
    <row r="206" spans="1:18" ht="63.9" customHeight="1" x14ac:dyDescent="0.3">
      <c r="A206" s="129">
        <f t="shared" si="11"/>
        <v>201</v>
      </c>
      <c r="B206" s="130" t="s">
        <v>2088</v>
      </c>
      <c r="C206" s="130" t="s">
        <v>76</v>
      </c>
      <c r="D206" s="357" t="str">
        <f t="shared" si="12"/>
        <v>Open PDF TSF .TEST RESULT S19 N 206</v>
      </c>
      <c r="E206" s="186" t="s">
        <v>2083</v>
      </c>
      <c r="F206" s="88"/>
      <c r="G206" s="42"/>
      <c r="H206" s="42"/>
      <c r="I206" s="42"/>
      <c r="J206" s="42"/>
      <c r="K206" s="27" t="s">
        <v>195</v>
      </c>
      <c r="L206" s="27">
        <v>45126</v>
      </c>
      <c r="M206" s="27">
        <v>45133</v>
      </c>
      <c r="N206" s="28" t="s">
        <v>62</v>
      </c>
      <c r="O206" s="27"/>
      <c r="P206" s="27"/>
      <c r="Q206" s="28"/>
      <c r="R206" s="12" t="str">
        <f t="shared" si="13"/>
        <v>Open PDFTSF FINALLY.TEST RESULT S19 N 206</v>
      </c>
    </row>
    <row r="207" spans="1:18" ht="63.9" customHeight="1" x14ac:dyDescent="0.3">
      <c r="A207" s="129">
        <f t="shared" si="11"/>
        <v>202</v>
      </c>
      <c r="B207" s="130" t="s">
        <v>2089</v>
      </c>
      <c r="C207" s="130" t="s">
        <v>76</v>
      </c>
      <c r="D207" s="357" t="str">
        <f t="shared" si="12"/>
        <v>Open PDF TSF .TEST RESULT S19 N 207</v>
      </c>
      <c r="E207" s="186" t="s">
        <v>1579</v>
      </c>
      <c r="F207" s="88"/>
      <c r="G207" s="42"/>
      <c r="H207" s="42"/>
      <c r="I207" s="42"/>
      <c r="J207" s="42"/>
      <c r="K207" s="27" t="s">
        <v>195</v>
      </c>
      <c r="L207" s="27">
        <v>45126</v>
      </c>
      <c r="M207" s="27">
        <v>45133</v>
      </c>
      <c r="N207" s="28" t="s">
        <v>62</v>
      </c>
      <c r="O207" s="27"/>
      <c r="P207" s="27"/>
      <c r="Q207" s="28"/>
      <c r="R207" s="12" t="str">
        <f t="shared" si="13"/>
        <v>Open PDFTSF FINALLY.TEST RESULT S19 N 207</v>
      </c>
    </row>
    <row r="208" spans="1:18" ht="63.9" customHeight="1" x14ac:dyDescent="0.3">
      <c r="A208" s="129">
        <f t="shared" si="11"/>
        <v>203</v>
      </c>
      <c r="B208" s="130" t="s">
        <v>2093</v>
      </c>
      <c r="C208" s="130" t="s">
        <v>76</v>
      </c>
      <c r="D208" s="357" t="str">
        <f t="shared" si="12"/>
        <v>Open PDF TSF .TEST RESULT S19 N 208</v>
      </c>
      <c r="E208" s="133" t="s">
        <v>980</v>
      </c>
      <c r="F208" s="88"/>
      <c r="G208" s="42"/>
      <c r="H208" s="42"/>
      <c r="I208" s="42"/>
      <c r="J208" s="42"/>
      <c r="K208" s="27" t="s">
        <v>195</v>
      </c>
      <c r="L208" s="27">
        <v>45128</v>
      </c>
      <c r="M208" s="27">
        <v>45133</v>
      </c>
      <c r="N208" s="28" t="s">
        <v>62</v>
      </c>
      <c r="O208" s="27"/>
      <c r="P208" s="27"/>
      <c r="Q208" s="28"/>
      <c r="R208" s="12" t="str">
        <f t="shared" si="13"/>
        <v>Open PDFTSF FINALLY.TEST RESULT S19 N 208</v>
      </c>
    </row>
    <row r="209" spans="1:18" ht="63.9" customHeight="1" x14ac:dyDescent="0.3">
      <c r="A209" s="129">
        <f t="shared" si="11"/>
        <v>204</v>
      </c>
      <c r="B209" s="130" t="s">
        <v>2094</v>
      </c>
      <c r="C209" s="130" t="s">
        <v>76</v>
      </c>
      <c r="D209" s="357" t="str">
        <f t="shared" si="12"/>
        <v>Open PDF TSF .TEST RESULT S19 N 209</v>
      </c>
      <c r="E209" s="186" t="s">
        <v>2001</v>
      </c>
      <c r="F209" s="88"/>
      <c r="G209" s="42"/>
      <c r="H209" s="42"/>
      <c r="I209" s="42"/>
      <c r="J209" s="42"/>
      <c r="K209" s="27" t="s">
        <v>195</v>
      </c>
      <c r="L209" s="27">
        <v>45128</v>
      </c>
      <c r="M209" s="27">
        <v>45133</v>
      </c>
      <c r="N209" s="28" t="s">
        <v>62</v>
      </c>
      <c r="O209" s="27"/>
      <c r="P209" s="27"/>
      <c r="Q209" s="28"/>
      <c r="R209" s="12" t="str">
        <f t="shared" si="13"/>
        <v>Open PDFTSF FINALLY.TEST RESULT S19 N 209</v>
      </c>
    </row>
    <row r="210" spans="1:18" ht="63.9" customHeight="1" x14ac:dyDescent="0.3">
      <c r="A210" s="129">
        <f t="shared" si="11"/>
        <v>205</v>
      </c>
      <c r="B210" s="130" t="s">
        <v>2095</v>
      </c>
      <c r="C210" s="130" t="s">
        <v>76</v>
      </c>
      <c r="D210" s="357" t="str">
        <f t="shared" si="12"/>
        <v>Open PDF TSF .TEST RESULT S19 N 210</v>
      </c>
      <c r="E210" s="186" t="s">
        <v>2001</v>
      </c>
      <c r="F210" s="88"/>
      <c r="G210" s="42"/>
      <c r="H210" s="42"/>
      <c r="I210" s="42"/>
      <c r="J210" s="42"/>
      <c r="K210" s="27" t="s">
        <v>195</v>
      </c>
      <c r="L210" s="27">
        <v>45128</v>
      </c>
      <c r="M210" s="27">
        <v>45133</v>
      </c>
      <c r="N210" s="28" t="s">
        <v>62</v>
      </c>
      <c r="O210" s="27"/>
      <c r="P210" s="27"/>
      <c r="Q210" s="28"/>
      <c r="R210" s="12" t="str">
        <f t="shared" si="13"/>
        <v>Open PDFTSF FINALLY.TEST RESULT S19 N 210</v>
      </c>
    </row>
    <row r="211" spans="1:18" ht="63.9" customHeight="1" x14ac:dyDescent="0.3">
      <c r="A211" s="129">
        <f t="shared" si="11"/>
        <v>206</v>
      </c>
      <c r="B211" s="130" t="s">
        <v>2096</v>
      </c>
      <c r="C211" s="130" t="s">
        <v>76</v>
      </c>
      <c r="D211" s="357" t="str">
        <f t="shared" si="12"/>
        <v>Open PDF TSF .TEST RESULT S19 N 211</v>
      </c>
      <c r="E211" s="186" t="s">
        <v>2001</v>
      </c>
      <c r="F211" s="88"/>
      <c r="G211" s="42"/>
      <c r="H211" s="42"/>
      <c r="I211" s="42"/>
      <c r="J211" s="42"/>
      <c r="K211" s="27" t="s">
        <v>195</v>
      </c>
      <c r="L211" s="27">
        <v>45128</v>
      </c>
      <c r="M211" s="27">
        <v>45133</v>
      </c>
      <c r="N211" s="28" t="s">
        <v>62</v>
      </c>
      <c r="O211" s="27"/>
      <c r="P211" s="27"/>
      <c r="Q211" s="28"/>
      <c r="R211" s="12" t="str">
        <f t="shared" si="13"/>
        <v>Open PDFTSF FINALLY.TEST RESULT S19 N 211</v>
      </c>
    </row>
    <row r="212" spans="1:18" ht="63.9" customHeight="1" x14ac:dyDescent="0.3">
      <c r="A212" s="129">
        <f t="shared" si="11"/>
        <v>207</v>
      </c>
      <c r="B212" s="130" t="s">
        <v>2097</v>
      </c>
      <c r="C212" s="130" t="s">
        <v>76</v>
      </c>
      <c r="D212" s="357" t="str">
        <f t="shared" si="12"/>
        <v>Open PDF TSF .TEST RESULT S19 N 212</v>
      </c>
      <c r="E212" s="186" t="s">
        <v>2001</v>
      </c>
      <c r="F212" s="88"/>
      <c r="G212" s="42"/>
      <c r="H212" s="42"/>
      <c r="I212" s="42"/>
      <c r="J212" s="42"/>
      <c r="K212" s="27" t="s">
        <v>195</v>
      </c>
      <c r="L212" s="27">
        <v>45128</v>
      </c>
      <c r="M212" s="27">
        <v>45133</v>
      </c>
      <c r="N212" s="28" t="s">
        <v>62</v>
      </c>
      <c r="O212" s="27"/>
      <c r="P212" s="27"/>
      <c r="Q212" s="28"/>
      <c r="R212" s="12" t="str">
        <f t="shared" si="13"/>
        <v>Open PDFTSF FINALLY.TEST RESULT S19 N 212</v>
      </c>
    </row>
    <row r="213" spans="1:18" ht="63.9" customHeight="1" x14ac:dyDescent="0.3">
      <c r="A213" s="129">
        <f t="shared" si="11"/>
        <v>208</v>
      </c>
      <c r="B213" s="130" t="s">
        <v>2108</v>
      </c>
      <c r="C213" s="130" t="s">
        <v>76</v>
      </c>
      <c r="D213" s="357" t="str">
        <f t="shared" si="12"/>
        <v>Open PDF TSF .TEST RESULT S19 N 213</v>
      </c>
      <c r="E213" s="186" t="s">
        <v>1579</v>
      </c>
      <c r="F213" s="88"/>
      <c r="G213" s="42"/>
      <c r="H213" s="42"/>
      <c r="I213" s="42"/>
      <c r="J213" s="42"/>
      <c r="K213" s="27" t="s">
        <v>195</v>
      </c>
      <c r="L213" s="27">
        <v>45129</v>
      </c>
      <c r="M213" s="27">
        <v>45133</v>
      </c>
      <c r="N213" s="28" t="s">
        <v>62</v>
      </c>
      <c r="O213" s="27"/>
      <c r="P213" s="27"/>
      <c r="Q213" s="28"/>
      <c r="R213" s="12" t="str">
        <f t="shared" si="13"/>
        <v>Open PDFTSF FINALLY.TEST RESULT S19 N 213</v>
      </c>
    </row>
    <row r="214" spans="1:18" ht="63.9" customHeight="1" x14ac:dyDescent="0.3">
      <c r="A214" s="129">
        <f t="shared" si="11"/>
        <v>209</v>
      </c>
      <c r="B214" s="130" t="s">
        <v>2109</v>
      </c>
      <c r="C214" s="130" t="s">
        <v>76</v>
      </c>
      <c r="D214" s="357" t="str">
        <f t="shared" si="12"/>
        <v>Open PDF TSF .TEST RESULT S19 N 214</v>
      </c>
      <c r="E214" s="186" t="s">
        <v>1579</v>
      </c>
      <c r="F214" s="88"/>
      <c r="G214" s="42"/>
      <c r="H214" s="42"/>
      <c r="I214" s="42"/>
      <c r="J214" s="42"/>
      <c r="K214" s="27" t="s">
        <v>195</v>
      </c>
      <c r="L214" s="27">
        <v>45129</v>
      </c>
      <c r="M214" s="27">
        <v>45133</v>
      </c>
      <c r="N214" s="28" t="s">
        <v>62</v>
      </c>
      <c r="O214" s="27"/>
      <c r="P214" s="27"/>
      <c r="Q214" s="28"/>
      <c r="R214" s="12" t="str">
        <f t="shared" si="13"/>
        <v>Open PDFTSF FINALLY.TEST RESULT S19 N 214</v>
      </c>
    </row>
    <row r="215" spans="1:18" ht="63.9" customHeight="1" x14ac:dyDescent="0.3">
      <c r="A215" s="129">
        <f t="shared" si="11"/>
        <v>210</v>
      </c>
      <c r="B215" s="130" t="s">
        <v>2110</v>
      </c>
      <c r="C215" s="130" t="s">
        <v>76</v>
      </c>
      <c r="D215" s="357" t="str">
        <f t="shared" si="12"/>
        <v>Open PDF TSF .TEST RESULT S19 N 215</v>
      </c>
      <c r="E215" s="186" t="s">
        <v>1580</v>
      </c>
      <c r="F215" s="88"/>
      <c r="G215" s="42"/>
      <c r="H215" s="42"/>
      <c r="I215" s="42"/>
      <c r="J215" s="42"/>
      <c r="K215" s="27" t="s">
        <v>195</v>
      </c>
      <c r="L215" s="27">
        <v>45129</v>
      </c>
      <c r="M215" s="27">
        <v>45133</v>
      </c>
      <c r="N215" s="28" t="s">
        <v>62</v>
      </c>
      <c r="O215" s="27"/>
      <c r="P215" s="27"/>
      <c r="Q215" s="28"/>
      <c r="R215" s="12" t="str">
        <f t="shared" si="13"/>
        <v>Open PDFTSF FINALLY.TEST RESULT S19 N 215</v>
      </c>
    </row>
    <row r="216" spans="1:18" ht="63.9" customHeight="1" x14ac:dyDescent="0.3">
      <c r="A216" s="129">
        <f t="shared" si="11"/>
        <v>211</v>
      </c>
      <c r="B216" s="130" t="s">
        <v>2125</v>
      </c>
      <c r="C216" s="130" t="s">
        <v>76</v>
      </c>
      <c r="D216" s="357" t="str">
        <f t="shared" si="12"/>
        <v>Open PDF TSF .TEST RESULT S19 N 216</v>
      </c>
      <c r="E216" s="186" t="s">
        <v>2128</v>
      </c>
      <c r="F216" s="88"/>
      <c r="G216" s="42"/>
      <c r="H216" s="42"/>
      <c r="I216" s="42"/>
      <c r="J216" s="42"/>
      <c r="K216" s="27" t="s">
        <v>195</v>
      </c>
      <c r="L216" s="27">
        <v>45131</v>
      </c>
      <c r="M216" s="27">
        <v>45133</v>
      </c>
      <c r="N216" s="28" t="s">
        <v>62</v>
      </c>
      <c r="O216" s="27"/>
      <c r="P216" s="27"/>
      <c r="Q216" s="28"/>
      <c r="R216" s="12" t="str">
        <f t="shared" si="13"/>
        <v>Open PDFTSF FINALLY.TEST RESULT S19 N 216</v>
      </c>
    </row>
    <row r="217" spans="1:18" ht="63.9" customHeight="1" x14ac:dyDescent="0.3">
      <c r="A217" s="129">
        <f t="shared" si="11"/>
        <v>212</v>
      </c>
      <c r="B217" s="130" t="s">
        <v>2126</v>
      </c>
      <c r="C217" s="130" t="s">
        <v>76</v>
      </c>
      <c r="D217" s="357" t="str">
        <f t="shared" si="12"/>
        <v>Open PDF TSF .TEST RESULT S19 N 217</v>
      </c>
      <c r="E217" s="186" t="s">
        <v>2127</v>
      </c>
      <c r="F217" s="88"/>
      <c r="G217" s="42"/>
      <c r="H217" s="42"/>
      <c r="I217" s="42"/>
      <c r="J217" s="42"/>
      <c r="K217" s="27" t="s">
        <v>195</v>
      </c>
      <c r="L217" s="27">
        <v>45131</v>
      </c>
      <c r="M217" s="27">
        <v>45133</v>
      </c>
      <c r="N217" s="28" t="s">
        <v>62</v>
      </c>
      <c r="O217" s="27"/>
      <c r="P217" s="27"/>
      <c r="Q217" s="28"/>
      <c r="R217" s="12" t="str">
        <f t="shared" si="13"/>
        <v>Open PDFTSF FINALLY.TEST RESULT S19 N 217</v>
      </c>
    </row>
    <row r="218" spans="1:18" ht="63.9" customHeight="1" x14ac:dyDescent="0.3">
      <c r="A218" s="129">
        <f t="shared" si="11"/>
        <v>213</v>
      </c>
      <c r="B218" s="130" t="s">
        <v>2158</v>
      </c>
      <c r="C218" s="130" t="s">
        <v>76</v>
      </c>
      <c r="D218" s="357" t="str">
        <f t="shared" si="12"/>
        <v>Open PDF TSF .TEST RESULT S19 N 218</v>
      </c>
      <c r="E218" s="186" t="s">
        <v>1580</v>
      </c>
      <c r="F218" s="88"/>
      <c r="G218" s="42"/>
      <c r="H218" s="42"/>
      <c r="I218" s="42"/>
      <c r="J218" s="42"/>
      <c r="K218" s="27" t="s">
        <v>195</v>
      </c>
      <c r="L218" s="27">
        <v>45136</v>
      </c>
      <c r="M218" s="27">
        <v>45136</v>
      </c>
      <c r="N218" s="28" t="s">
        <v>62</v>
      </c>
      <c r="O218" s="27"/>
      <c r="P218" s="27"/>
      <c r="Q218" s="28"/>
      <c r="R218" s="12" t="str">
        <f t="shared" si="13"/>
        <v>Open PDFTSF FINALLY.TEST RESULT S19 N 218</v>
      </c>
    </row>
    <row r="219" spans="1:18" ht="63.9" customHeight="1" x14ac:dyDescent="0.3">
      <c r="A219" s="129">
        <f t="shared" si="11"/>
        <v>214</v>
      </c>
      <c r="B219" s="130" t="s">
        <v>2164</v>
      </c>
      <c r="C219" s="130" t="s">
        <v>76</v>
      </c>
      <c r="D219" s="357" t="str">
        <f t="shared" si="12"/>
        <v>Open PDF TSF .TEST RESULT S19 N 219</v>
      </c>
      <c r="E219" s="186" t="s">
        <v>1580</v>
      </c>
      <c r="F219" s="88"/>
      <c r="G219" s="42"/>
      <c r="H219" s="42"/>
      <c r="I219" s="42"/>
      <c r="J219" s="42"/>
      <c r="K219" s="27" t="s">
        <v>195</v>
      </c>
      <c r="L219" s="27">
        <v>45136</v>
      </c>
      <c r="M219" s="27">
        <v>45136</v>
      </c>
      <c r="N219" s="28" t="s">
        <v>62</v>
      </c>
      <c r="O219" s="27"/>
      <c r="P219" s="27"/>
      <c r="Q219" s="28"/>
      <c r="R219" s="12" t="str">
        <f t="shared" si="13"/>
        <v>Open PDFTSF FINALLY.TEST RESULT S19 N 219</v>
      </c>
    </row>
    <row r="220" spans="1:18" ht="65.25" customHeight="1" x14ac:dyDescent="0.3">
      <c r="A220" s="129">
        <f t="shared" si="11"/>
        <v>215</v>
      </c>
      <c r="B220" s="130" t="s">
        <v>2165</v>
      </c>
      <c r="C220" s="130" t="s">
        <v>76</v>
      </c>
      <c r="D220" s="357" t="str">
        <f t="shared" si="12"/>
        <v>Open PDF TSF .TEST RESULT S19 N 220</v>
      </c>
      <c r="E220" s="186" t="s">
        <v>1580</v>
      </c>
      <c r="F220" s="88"/>
      <c r="G220" s="42"/>
      <c r="H220" s="42"/>
      <c r="I220" s="42"/>
      <c r="J220" s="42"/>
      <c r="K220" s="27" t="s">
        <v>195</v>
      </c>
      <c r="L220" s="27">
        <v>45137</v>
      </c>
      <c r="M220" s="27">
        <v>45137</v>
      </c>
      <c r="N220" s="28" t="s">
        <v>62</v>
      </c>
      <c r="O220" s="27"/>
      <c r="P220" s="27"/>
      <c r="Q220" s="28"/>
      <c r="R220" s="12" t="str">
        <f t="shared" si="13"/>
        <v>Open PDFTSF FINALLY.TEST RESULT S19 N 220</v>
      </c>
    </row>
    <row r="221" spans="1:18" ht="65.25" customHeight="1" x14ac:dyDescent="0.3">
      <c r="A221" s="129">
        <f t="shared" si="11"/>
        <v>216</v>
      </c>
      <c r="B221" s="130" t="s">
        <v>2197</v>
      </c>
      <c r="C221" s="130" t="s">
        <v>76</v>
      </c>
      <c r="D221" s="357" t="str">
        <f t="shared" si="12"/>
        <v>Open PDF TSF .TEST RESULT S19 N 221</v>
      </c>
      <c r="E221" s="186" t="s">
        <v>1580</v>
      </c>
      <c r="F221" s="88"/>
      <c r="G221" s="42"/>
      <c r="H221" s="42"/>
      <c r="I221" s="42"/>
      <c r="J221" s="42"/>
      <c r="K221" s="27" t="s">
        <v>195</v>
      </c>
      <c r="L221" s="27">
        <v>45140</v>
      </c>
      <c r="M221" s="27">
        <v>45145</v>
      </c>
      <c r="N221" s="28" t="s">
        <v>62</v>
      </c>
      <c r="O221" s="27"/>
      <c r="P221" s="27"/>
      <c r="Q221" s="28"/>
      <c r="R221" s="12" t="str">
        <f t="shared" si="13"/>
        <v>Open PDFTSF FINALLY.TEST RESULT S19 N 221</v>
      </c>
    </row>
    <row r="222" spans="1:18" ht="65.25" customHeight="1" x14ac:dyDescent="0.3">
      <c r="A222" s="129">
        <f t="shared" si="11"/>
        <v>217</v>
      </c>
      <c r="B222" s="130" t="s">
        <v>2198</v>
      </c>
      <c r="C222" s="130" t="s">
        <v>76</v>
      </c>
      <c r="D222" s="357" t="str">
        <f t="shared" si="12"/>
        <v>Open PDF TSF .TEST RESULT S19 N 222</v>
      </c>
      <c r="E222" s="186" t="s">
        <v>1580</v>
      </c>
      <c r="F222" s="88"/>
      <c r="G222" s="42"/>
      <c r="H222" s="42"/>
      <c r="I222" s="42"/>
      <c r="J222" s="42"/>
      <c r="K222" s="27" t="s">
        <v>195</v>
      </c>
      <c r="L222" s="27">
        <v>45143</v>
      </c>
      <c r="M222" s="27">
        <v>45145</v>
      </c>
      <c r="N222" s="28" t="s">
        <v>62</v>
      </c>
      <c r="O222" s="27"/>
      <c r="P222" s="27"/>
      <c r="Q222" s="28"/>
      <c r="R222" s="12" t="str">
        <f t="shared" si="13"/>
        <v>Open PDFTSF FINALLY.TEST RESULT S19 N 222</v>
      </c>
    </row>
    <row r="223" spans="1:18" ht="65.25" customHeight="1" x14ac:dyDescent="0.3">
      <c r="A223" s="129">
        <f t="shared" si="11"/>
        <v>218</v>
      </c>
      <c r="B223" s="130" t="s">
        <v>2199</v>
      </c>
      <c r="C223" s="130" t="s">
        <v>76</v>
      </c>
      <c r="D223" s="357" t="str">
        <f t="shared" si="12"/>
        <v>Open PDF TSF .TEST RESULT S19 N 223</v>
      </c>
      <c r="E223" s="186" t="s">
        <v>1580</v>
      </c>
      <c r="F223" s="88"/>
      <c r="G223" s="42"/>
      <c r="H223" s="42"/>
      <c r="I223" s="42"/>
      <c r="J223" s="42"/>
      <c r="K223" s="27" t="s">
        <v>195</v>
      </c>
      <c r="L223" s="27">
        <v>45145</v>
      </c>
      <c r="M223" s="27">
        <v>45145</v>
      </c>
      <c r="N223" s="28" t="s">
        <v>62</v>
      </c>
      <c r="O223" s="27"/>
      <c r="P223" s="27"/>
      <c r="Q223" s="28"/>
      <c r="R223" s="12" t="str">
        <f t="shared" si="13"/>
        <v>Open PDFTSF FINALLY.TEST RESULT S19 N 223</v>
      </c>
    </row>
    <row r="224" spans="1:18" ht="65.25" customHeight="1" x14ac:dyDescent="0.3">
      <c r="A224" s="129">
        <f t="shared" si="11"/>
        <v>219</v>
      </c>
      <c r="B224" s="130" t="s">
        <v>2232</v>
      </c>
      <c r="C224" s="130" t="s">
        <v>76</v>
      </c>
      <c r="D224" s="357" t="str">
        <f t="shared" si="12"/>
        <v>Open PDF TSF .TEST RESULT S19 N 224</v>
      </c>
      <c r="E224" s="186" t="s">
        <v>1580</v>
      </c>
      <c r="F224" s="88"/>
      <c r="G224" s="42"/>
      <c r="H224" s="42"/>
      <c r="I224" s="42"/>
      <c r="J224" s="42"/>
      <c r="K224" s="27" t="s">
        <v>195</v>
      </c>
      <c r="L224" s="27">
        <v>45148</v>
      </c>
      <c r="M224" s="27">
        <v>45153</v>
      </c>
      <c r="N224" s="28" t="s">
        <v>62</v>
      </c>
      <c r="O224" s="27"/>
      <c r="P224" s="27"/>
      <c r="Q224" s="28"/>
      <c r="R224" s="12" t="str">
        <f t="shared" si="13"/>
        <v>Open PDFTSF FINALLY.TEST RESULT S19 N 224</v>
      </c>
    </row>
    <row r="225" spans="1:18" ht="65.25" customHeight="1" x14ac:dyDescent="0.3">
      <c r="A225" s="129">
        <f t="shared" si="11"/>
        <v>220</v>
      </c>
      <c r="B225" s="130" t="s">
        <v>2233</v>
      </c>
      <c r="C225" s="130" t="s">
        <v>76</v>
      </c>
      <c r="D225" s="357" t="str">
        <f t="shared" si="12"/>
        <v>Open PDF TSF .TEST RESULT S19 N 225</v>
      </c>
      <c r="E225" s="186" t="s">
        <v>1579</v>
      </c>
      <c r="F225" s="88"/>
      <c r="G225" s="42"/>
      <c r="H225" s="42"/>
      <c r="I225" s="42"/>
      <c r="J225" s="42"/>
      <c r="K225" s="27" t="s">
        <v>195</v>
      </c>
      <c r="L225" s="27">
        <v>45150</v>
      </c>
      <c r="M225" s="27">
        <v>45153</v>
      </c>
      <c r="N225" s="28" t="s">
        <v>62</v>
      </c>
      <c r="O225" s="27"/>
      <c r="P225" s="27"/>
      <c r="Q225" s="28"/>
      <c r="R225" s="12" t="str">
        <f t="shared" si="13"/>
        <v>Open PDFTSF FINALLY.TEST RESULT S19 N 225</v>
      </c>
    </row>
    <row r="226" spans="1:18" ht="65.25" customHeight="1" x14ac:dyDescent="0.3">
      <c r="A226" s="129">
        <f t="shared" si="11"/>
        <v>221</v>
      </c>
      <c r="B226" s="130" t="s">
        <v>2239</v>
      </c>
      <c r="C226" s="130" t="s">
        <v>76</v>
      </c>
      <c r="D226" s="357" t="str">
        <f t="shared" si="12"/>
        <v>Open PDF TSF .TEST RESULT S19 N 226</v>
      </c>
      <c r="E226" s="186" t="s">
        <v>1419</v>
      </c>
      <c r="F226" s="88"/>
      <c r="G226" s="42"/>
      <c r="H226" s="42"/>
      <c r="I226" s="42"/>
      <c r="J226" s="42"/>
      <c r="K226" s="27" t="s">
        <v>195</v>
      </c>
      <c r="L226" s="27">
        <v>45153</v>
      </c>
      <c r="M226" s="27">
        <v>45153</v>
      </c>
      <c r="N226" s="28" t="s">
        <v>62</v>
      </c>
      <c r="O226" s="27"/>
      <c r="P226" s="27"/>
      <c r="Q226" s="28"/>
      <c r="R226" s="12" t="str">
        <f t="shared" si="13"/>
        <v>Open PDFTSF FINALLY.TEST RESULT S19 N 226</v>
      </c>
    </row>
    <row r="227" spans="1:18" ht="65.25" customHeight="1" x14ac:dyDescent="0.3">
      <c r="A227" s="129">
        <f t="shared" si="11"/>
        <v>222</v>
      </c>
      <c r="B227" s="130" t="s">
        <v>2241</v>
      </c>
      <c r="C227" s="130" t="s">
        <v>76</v>
      </c>
      <c r="D227" s="357" t="str">
        <f t="shared" si="12"/>
        <v>Open PDF TSF .TEST RESULT S19 N 227</v>
      </c>
      <c r="E227" s="186" t="s">
        <v>1580</v>
      </c>
      <c r="F227" s="88"/>
      <c r="G227" s="42"/>
      <c r="H227" s="42"/>
      <c r="I227" s="42"/>
      <c r="J227" s="42"/>
      <c r="K227" s="27" t="s">
        <v>195</v>
      </c>
      <c r="L227" s="27">
        <v>45153</v>
      </c>
      <c r="M227" s="27">
        <v>45153</v>
      </c>
      <c r="N227" s="28" t="s">
        <v>62</v>
      </c>
      <c r="O227" s="27"/>
      <c r="P227" s="27"/>
      <c r="Q227" s="28"/>
      <c r="R227" s="12" t="str">
        <f t="shared" si="13"/>
        <v>Open PDFTSF FINALLY.TEST RESULT S19 N 227</v>
      </c>
    </row>
    <row r="228" spans="1:18" ht="65.25" customHeight="1" x14ac:dyDescent="0.3">
      <c r="A228" s="129">
        <f t="shared" si="11"/>
        <v>223</v>
      </c>
      <c r="B228" s="130" t="s">
        <v>2275</v>
      </c>
      <c r="C228" s="130" t="s">
        <v>76</v>
      </c>
      <c r="D228" s="357" t="str">
        <f t="shared" si="12"/>
        <v>Open PDF TSF .TEST RESULT S19 N 228</v>
      </c>
      <c r="E228" s="186" t="s">
        <v>1579</v>
      </c>
      <c r="F228" s="88"/>
      <c r="G228" s="42"/>
      <c r="H228" s="42"/>
      <c r="I228" s="42"/>
      <c r="J228" s="42"/>
      <c r="K228" s="27" t="s">
        <v>195</v>
      </c>
      <c r="L228" s="27">
        <v>45155</v>
      </c>
      <c r="M228" s="27">
        <v>45158</v>
      </c>
      <c r="N228" s="28" t="s">
        <v>62</v>
      </c>
      <c r="O228" s="27"/>
      <c r="P228" s="27"/>
      <c r="Q228" s="28"/>
      <c r="R228" s="12" t="str">
        <f t="shared" si="13"/>
        <v>Open PDFTSF FINALLY.TEST RESULT S19 N 228</v>
      </c>
    </row>
    <row r="229" spans="1:18" ht="65.25" customHeight="1" x14ac:dyDescent="0.3">
      <c r="A229" s="129">
        <f t="shared" si="11"/>
        <v>224</v>
      </c>
      <c r="B229" s="130" t="s">
        <v>2277</v>
      </c>
      <c r="C229" s="130" t="s">
        <v>76</v>
      </c>
      <c r="D229" s="357" t="str">
        <f t="shared" si="12"/>
        <v>Open PDF TSF .TEST RESULT S19 N 229</v>
      </c>
      <c r="E229" s="186" t="s">
        <v>1579</v>
      </c>
      <c r="F229" s="88"/>
      <c r="G229" s="42"/>
      <c r="H229" s="42"/>
      <c r="I229" s="42"/>
      <c r="J229" s="42"/>
      <c r="K229" s="27" t="s">
        <v>195</v>
      </c>
      <c r="L229" s="27">
        <v>45156</v>
      </c>
      <c r="M229" s="27">
        <v>45161</v>
      </c>
      <c r="N229" s="28" t="s">
        <v>62</v>
      </c>
      <c r="O229" s="27"/>
      <c r="P229" s="27"/>
      <c r="Q229" s="28"/>
      <c r="R229" s="12" t="str">
        <f t="shared" si="13"/>
        <v>Open PDFTSF FINALLY.TEST RESULT S19 N 229</v>
      </c>
    </row>
    <row r="230" spans="1:18" ht="65.25" customHeight="1" x14ac:dyDescent="0.3">
      <c r="A230" s="129">
        <f t="shared" si="11"/>
        <v>225</v>
      </c>
      <c r="B230" s="130" t="s">
        <v>2278</v>
      </c>
      <c r="C230" s="130" t="s">
        <v>76</v>
      </c>
      <c r="D230" s="357" t="str">
        <f t="shared" si="12"/>
        <v>Open PDF TSF .TEST RESULT S19 N 230</v>
      </c>
      <c r="E230" s="186" t="s">
        <v>1580</v>
      </c>
      <c r="F230" s="88"/>
      <c r="G230" s="42"/>
      <c r="H230" s="42"/>
      <c r="I230" s="42"/>
      <c r="J230" s="42"/>
      <c r="K230" s="27" t="s">
        <v>195</v>
      </c>
      <c r="L230" s="27">
        <v>45157</v>
      </c>
      <c r="M230" s="27">
        <v>45161</v>
      </c>
      <c r="N230" s="28" t="s">
        <v>62</v>
      </c>
      <c r="O230" s="27"/>
      <c r="P230" s="27"/>
      <c r="Q230" s="28"/>
      <c r="R230" s="12" t="str">
        <f t="shared" si="13"/>
        <v>Open PDFTSF FINALLY.TEST RESULT S19 N 230</v>
      </c>
    </row>
    <row r="231" spans="1:18" ht="65.25" customHeight="1" x14ac:dyDescent="0.3">
      <c r="A231" s="129">
        <f t="shared" si="11"/>
        <v>226</v>
      </c>
      <c r="B231" s="130" t="s">
        <v>2286</v>
      </c>
      <c r="C231" s="130" t="s">
        <v>76</v>
      </c>
      <c r="D231" s="357" t="str">
        <f t="shared" si="12"/>
        <v>Open PDF TSF .TEST RESULT S19 N 231</v>
      </c>
      <c r="E231" s="186" t="s">
        <v>1580</v>
      </c>
      <c r="F231" s="88"/>
      <c r="G231" s="42"/>
      <c r="H231" s="42"/>
      <c r="I231" s="42"/>
      <c r="J231" s="42"/>
      <c r="K231" s="27" t="s">
        <v>195</v>
      </c>
      <c r="L231" s="27">
        <v>45157</v>
      </c>
      <c r="M231" s="27">
        <v>45161</v>
      </c>
      <c r="N231" s="28" t="s">
        <v>62</v>
      </c>
      <c r="O231" s="27"/>
      <c r="P231" s="27"/>
      <c r="Q231" s="28"/>
      <c r="R231" s="12" t="str">
        <f t="shared" si="13"/>
        <v>Open PDFTSF FINALLY.TEST RESULT S19 N 231</v>
      </c>
    </row>
    <row r="232" spans="1:18" ht="65.25" customHeight="1" x14ac:dyDescent="0.3">
      <c r="A232" s="129">
        <f t="shared" si="11"/>
        <v>227</v>
      </c>
      <c r="B232" s="130" t="s">
        <v>2287</v>
      </c>
      <c r="C232" s="130" t="s">
        <v>76</v>
      </c>
      <c r="D232" s="357" t="str">
        <f t="shared" si="12"/>
        <v>Open PDF TSF .TEST RESULT S19 N 232</v>
      </c>
      <c r="E232" s="186" t="s">
        <v>1579</v>
      </c>
      <c r="F232" s="88"/>
      <c r="G232" s="42"/>
      <c r="H232" s="42"/>
      <c r="I232" s="42"/>
      <c r="J232" s="42"/>
      <c r="K232" s="27" t="s">
        <v>195</v>
      </c>
      <c r="L232" s="27">
        <v>45158</v>
      </c>
      <c r="M232" s="27">
        <v>45161</v>
      </c>
      <c r="N232" s="28" t="s">
        <v>62</v>
      </c>
      <c r="O232" s="27"/>
      <c r="P232" s="27"/>
      <c r="Q232" s="28"/>
      <c r="R232" s="12" t="str">
        <f t="shared" si="13"/>
        <v>Open PDFTSF FINALLY.TEST RESULT S19 N 232</v>
      </c>
    </row>
    <row r="233" spans="1:18" ht="65.25" customHeight="1" x14ac:dyDescent="0.3">
      <c r="A233" s="129">
        <f t="shared" si="11"/>
        <v>228</v>
      </c>
      <c r="B233" s="130" t="s">
        <v>2295</v>
      </c>
      <c r="C233" s="130" t="s">
        <v>76</v>
      </c>
      <c r="D233" s="357" t="str">
        <f t="shared" si="12"/>
        <v>Open PDF TSF .TEST RESULT S19 N 233</v>
      </c>
      <c r="E233" s="186" t="s">
        <v>1579</v>
      </c>
      <c r="F233" s="88"/>
      <c r="G233" s="42"/>
      <c r="H233" s="42"/>
      <c r="I233" s="42"/>
      <c r="J233" s="42"/>
      <c r="K233" s="27" t="s">
        <v>195</v>
      </c>
      <c r="L233" s="27">
        <v>45161</v>
      </c>
      <c r="M233" s="27">
        <v>45161</v>
      </c>
      <c r="N233" s="28" t="s">
        <v>62</v>
      </c>
      <c r="O233" s="27"/>
      <c r="P233" s="27"/>
      <c r="Q233" s="28"/>
      <c r="R233" s="12" t="str">
        <f t="shared" si="13"/>
        <v>Open PDFTSF FINALLY.TEST RESULT S19 N 233</v>
      </c>
    </row>
    <row r="234" spans="1:18" ht="65.25" customHeight="1" x14ac:dyDescent="0.3">
      <c r="A234" s="129">
        <f t="shared" si="11"/>
        <v>229</v>
      </c>
      <c r="B234" s="130" t="s">
        <v>2372</v>
      </c>
      <c r="C234" s="130" t="s">
        <v>76</v>
      </c>
      <c r="D234" s="357" t="str">
        <f t="shared" si="12"/>
        <v>Open PDF TSF .TEST RESULT S19 N 234</v>
      </c>
      <c r="E234" s="186" t="s">
        <v>1579</v>
      </c>
      <c r="F234" s="88"/>
      <c r="G234" s="42"/>
      <c r="H234" s="42"/>
      <c r="I234" s="42"/>
      <c r="J234" s="42"/>
      <c r="K234" s="27" t="s">
        <v>195</v>
      </c>
      <c r="L234" s="27">
        <v>45164</v>
      </c>
      <c r="M234" s="27">
        <v>45178</v>
      </c>
      <c r="N234" s="28" t="s">
        <v>62</v>
      </c>
      <c r="O234" s="27"/>
      <c r="P234" s="27"/>
      <c r="Q234" s="28"/>
      <c r="R234" s="12" t="str">
        <f t="shared" si="13"/>
        <v>Open PDFTSF FINALLY.TEST RESULT S19 N 234</v>
      </c>
    </row>
    <row r="235" spans="1:18" ht="65.25" customHeight="1" x14ac:dyDescent="0.3">
      <c r="A235" s="129">
        <f t="shared" si="11"/>
        <v>230</v>
      </c>
      <c r="B235" s="130" t="s">
        <v>2388</v>
      </c>
      <c r="C235" s="130" t="s">
        <v>76</v>
      </c>
      <c r="D235" s="357" t="str">
        <f t="shared" si="12"/>
        <v>Open PDF TSF .TEST RESULT S19 N 235</v>
      </c>
      <c r="E235" s="186" t="s">
        <v>1579</v>
      </c>
      <c r="F235" s="88"/>
      <c r="G235" s="42"/>
      <c r="H235" s="42"/>
      <c r="I235" s="42"/>
      <c r="J235" s="42"/>
      <c r="K235" s="27" t="s">
        <v>195</v>
      </c>
      <c r="L235" s="27">
        <v>45166</v>
      </c>
      <c r="M235" s="27">
        <v>45178</v>
      </c>
      <c r="N235" s="28" t="s">
        <v>62</v>
      </c>
      <c r="O235" s="27"/>
      <c r="P235" s="27"/>
      <c r="Q235" s="28"/>
      <c r="R235" s="12" t="str">
        <f t="shared" si="13"/>
        <v>Open PDFTSF FINALLY.TEST RESULT S19 N 235</v>
      </c>
    </row>
    <row r="236" spans="1:18" ht="65.25" customHeight="1" x14ac:dyDescent="0.3">
      <c r="A236" s="129">
        <f t="shared" si="11"/>
        <v>231</v>
      </c>
      <c r="B236" s="130" t="s">
        <v>2424</v>
      </c>
      <c r="C236" s="130" t="s">
        <v>76</v>
      </c>
      <c r="D236" s="357" t="str">
        <f t="shared" si="12"/>
        <v>Open PDF TSF .TEST RESULT S19 N 236</v>
      </c>
      <c r="E236" s="186" t="s">
        <v>1579</v>
      </c>
      <c r="F236" s="88"/>
      <c r="G236" s="42"/>
      <c r="H236" s="42"/>
      <c r="I236" s="42"/>
      <c r="J236" s="42"/>
      <c r="K236" s="27" t="s">
        <v>195</v>
      </c>
      <c r="L236" s="27">
        <v>45172</v>
      </c>
      <c r="M236" s="27">
        <v>45178</v>
      </c>
      <c r="N236" s="28" t="s">
        <v>62</v>
      </c>
      <c r="O236" s="27"/>
      <c r="P236" s="27"/>
      <c r="Q236" s="28"/>
      <c r="R236" s="12" t="str">
        <f t="shared" si="13"/>
        <v>Open PDFTSF FINALLY.TEST RESULT S19 N 236</v>
      </c>
    </row>
    <row r="237" spans="1:18" ht="65.25" customHeight="1" x14ac:dyDescent="0.3">
      <c r="A237" s="129">
        <f t="shared" si="11"/>
        <v>232</v>
      </c>
      <c r="B237" s="130" t="s">
        <v>2425</v>
      </c>
      <c r="C237" s="130" t="s">
        <v>76</v>
      </c>
      <c r="D237" s="357" t="str">
        <f t="shared" si="12"/>
        <v>Open PDF TSF .TEST RESULT S19 N 237</v>
      </c>
      <c r="E237" s="186" t="s">
        <v>1580</v>
      </c>
      <c r="F237" s="88"/>
      <c r="G237" s="42"/>
      <c r="H237" s="42"/>
      <c r="I237" s="42"/>
      <c r="J237" s="42"/>
      <c r="K237" s="27" t="s">
        <v>195</v>
      </c>
      <c r="L237" s="27">
        <v>45169</v>
      </c>
      <c r="M237" s="27">
        <v>45178</v>
      </c>
      <c r="N237" s="28" t="s">
        <v>62</v>
      </c>
      <c r="O237" s="27"/>
      <c r="P237" s="27"/>
      <c r="Q237" s="28"/>
      <c r="R237" s="12" t="str">
        <f t="shared" si="13"/>
        <v>Open PDFTSF FINALLY.TEST RESULT S19 N 237</v>
      </c>
    </row>
    <row r="238" spans="1:18" ht="65.25" customHeight="1" x14ac:dyDescent="0.3">
      <c r="A238" s="129">
        <f t="shared" si="11"/>
        <v>233</v>
      </c>
      <c r="B238" s="130" t="s">
        <v>2426</v>
      </c>
      <c r="C238" s="130" t="s">
        <v>76</v>
      </c>
      <c r="D238" s="357" t="str">
        <f t="shared" si="12"/>
        <v>Open PDF TSF .TEST RESULT S19 N 238</v>
      </c>
      <c r="E238" s="186" t="s">
        <v>1579</v>
      </c>
      <c r="F238" s="88"/>
      <c r="G238" s="42"/>
      <c r="H238" s="42"/>
      <c r="I238" s="42"/>
      <c r="J238" s="42"/>
      <c r="K238" s="27" t="s">
        <v>195</v>
      </c>
      <c r="L238" s="27">
        <v>45169</v>
      </c>
      <c r="M238" s="27">
        <v>45178</v>
      </c>
      <c r="N238" s="28" t="s">
        <v>62</v>
      </c>
      <c r="O238" s="27"/>
      <c r="P238" s="27"/>
      <c r="Q238" s="28"/>
      <c r="R238" s="12" t="str">
        <f t="shared" si="13"/>
        <v>Open PDFTSF FINALLY.TEST RESULT S19 N 238</v>
      </c>
    </row>
    <row r="239" spans="1:18" ht="65.25" customHeight="1" x14ac:dyDescent="0.3">
      <c r="A239" s="129">
        <f t="shared" si="11"/>
        <v>234</v>
      </c>
      <c r="B239" s="130" t="s">
        <v>2427</v>
      </c>
      <c r="C239" s="130" t="s">
        <v>76</v>
      </c>
      <c r="D239" s="357" t="str">
        <f t="shared" si="12"/>
        <v>Open PDF TSF .TEST RESULT S19 N 239</v>
      </c>
      <c r="E239" s="186" t="s">
        <v>1580</v>
      </c>
      <c r="F239" s="88"/>
      <c r="G239" s="42"/>
      <c r="H239" s="42"/>
      <c r="I239" s="42"/>
      <c r="J239" s="42"/>
      <c r="K239" s="27" t="s">
        <v>195</v>
      </c>
      <c r="L239" s="27">
        <v>45169</v>
      </c>
      <c r="M239" s="27">
        <v>45178</v>
      </c>
      <c r="N239" s="28" t="s">
        <v>62</v>
      </c>
      <c r="O239" s="27"/>
      <c r="P239" s="27"/>
      <c r="Q239" s="28"/>
      <c r="R239" s="12" t="str">
        <f t="shared" si="13"/>
        <v>Open PDFTSF FINALLY.TEST RESULT S19 N 239</v>
      </c>
    </row>
    <row r="240" spans="1:18" ht="65.25" customHeight="1" x14ac:dyDescent="0.3">
      <c r="A240" s="129">
        <f t="shared" si="11"/>
        <v>235</v>
      </c>
      <c r="B240" s="130" t="s">
        <v>2428</v>
      </c>
      <c r="C240" s="130" t="s">
        <v>76</v>
      </c>
      <c r="D240" s="357" t="str">
        <f t="shared" si="12"/>
        <v>Open PDF TSF .TEST RESULT S19 N 240</v>
      </c>
      <c r="E240" s="186" t="s">
        <v>1579</v>
      </c>
      <c r="F240" s="88"/>
      <c r="G240" s="42"/>
      <c r="H240" s="42"/>
      <c r="I240" s="42"/>
      <c r="J240" s="42"/>
      <c r="K240" s="27" t="s">
        <v>195</v>
      </c>
      <c r="L240" s="27">
        <v>45178</v>
      </c>
      <c r="M240" s="27">
        <v>45179</v>
      </c>
      <c r="N240" s="28" t="s">
        <v>62</v>
      </c>
      <c r="O240" s="27"/>
      <c r="P240" s="27"/>
      <c r="Q240" s="28"/>
      <c r="R240" s="12" t="str">
        <f t="shared" si="13"/>
        <v>Open PDFTSF FINALLY.TEST RESULT S19 N 240</v>
      </c>
    </row>
    <row r="241" spans="1:18" ht="65.25" customHeight="1" x14ac:dyDescent="0.3">
      <c r="A241" s="129">
        <f t="shared" si="11"/>
        <v>236</v>
      </c>
      <c r="B241" s="130" t="s">
        <v>2429</v>
      </c>
      <c r="C241" s="130" t="s">
        <v>76</v>
      </c>
      <c r="D241" s="357" t="str">
        <f t="shared" si="12"/>
        <v>Open PDF TSF .TEST RESULT S19 N 241</v>
      </c>
      <c r="E241" s="186" t="s">
        <v>1579</v>
      </c>
      <c r="F241" s="88"/>
      <c r="G241" s="42"/>
      <c r="H241" s="42"/>
      <c r="I241" s="42"/>
      <c r="J241" s="42"/>
      <c r="K241" s="27" t="s">
        <v>195</v>
      </c>
      <c r="L241" s="27">
        <v>45178</v>
      </c>
      <c r="M241" s="27">
        <v>45179</v>
      </c>
      <c r="N241" s="28" t="s">
        <v>62</v>
      </c>
      <c r="O241" s="27"/>
      <c r="P241" s="27"/>
      <c r="Q241" s="28"/>
      <c r="R241" s="12" t="str">
        <f t="shared" si="13"/>
        <v>Open PDFTSF FINALLY.TEST RESULT S19 N 241</v>
      </c>
    </row>
    <row r="242" spans="1:18" ht="65.25" customHeight="1" x14ac:dyDescent="0.3">
      <c r="A242" s="129">
        <f t="shared" si="11"/>
        <v>237</v>
      </c>
      <c r="B242" s="130" t="s">
        <v>2607</v>
      </c>
      <c r="C242" s="130" t="s">
        <v>76</v>
      </c>
      <c r="D242" s="357" t="str">
        <f t="shared" si="12"/>
        <v>Open PDF TSF .TEST RESULT S19 N 242</v>
      </c>
      <c r="E242" s="186" t="s">
        <v>2609</v>
      </c>
      <c r="F242" s="88"/>
      <c r="G242" s="42"/>
      <c r="H242" s="42"/>
      <c r="I242" s="42"/>
      <c r="J242" s="42"/>
      <c r="K242" s="27" t="s">
        <v>195</v>
      </c>
      <c r="L242" s="27">
        <v>45187</v>
      </c>
      <c r="M242" s="27">
        <v>45188</v>
      </c>
      <c r="N242" s="28" t="s">
        <v>62</v>
      </c>
      <c r="O242" s="27"/>
      <c r="P242" s="27"/>
      <c r="Q242" s="28"/>
      <c r="R242" s="12" t="str">
        <f t="shared" si="13"/>
        <v>Open PDFTSF FINALLY.TEST RESULT S19 N 242</v>
      </c>
    </row>
    <row r="243" spans="1:18" ht="65.25" customHeight="1" x14ac:dyDescent="0.3">
      <c r="A243" s="129">
        <f t="shared" si="11"/>
        <v>238</v>
      </c>
      <c r="B243" s="130" t="s">
        <v>2608</v>
      </c>
      <c r="C243" s="130" t="s">
        <v>76</v>
      </c>
      <c r="D243" s="357" t="str">
        <f t="shared" si="12"/>
        <v>Open PDF TSF .TEST RESULT S19 N 243</v>
      </c>
      <c r="E243" s="186" t="s">
        <v>2610</v>
      </c>
      <c r="F243" s="88"/>
      <c r="G243" s="42"/>
      <c r="H243" s="42"/>
      <c r="I243" s="42"/>
      <c r="J243" s="42"/>
      <c r="K243" s="27" t="s">
        <v>195</v>
      </c>
      <c r="L243" s="27">
        <v>45187</v>
      </c>
      <c r="M243" s="27">
        <v>45188</v>
      </c>
      <c r="N243" s="28" t="s">
        <v>62</v>
      </c>
      <c r="O243" s="27"/>
      <c r="P243" s="27"/>
      <c r="Q243" s="28"/>
      <c r="R243" s="12" t="str">
        <f t="shared" si="13"/>
        <v>Open PDFTSF FINALLY.TEST RESULT S19 N 243</v>
      </c>
    </row>
    <row r="244" spans="1:18" ht="65.25" customHeight="1" x14ac:dyDescent="0.3">
      <c r="A244" s="129">
        <f t="shared" si="11"/>
        <v>239</v>
      </c>
      <c r="B244" s="130" t="s">
        <v>2616</v>
      </c>
      <c r="C244" s="130" t="s">
        <v>76</v>
      </c>
      <c r="D244" s="357" t="str">
        <f t="shared" si="12"/>
        <v>Open PDF TSF .TEST RESULT S19 N 244</v>
      </c>
      <c r="E244" s="186" t="s">
        <v>1580</v>
      </c>
      <c r="F244" s="88"/>
      <c r="G244" s="42"/>
      <c r="H244" s="42"/>
      <c r="I244" s="42"/>
      <c r="J244" s="42"/>
      <c r="K244" s="27" t="s">
        <v>195</v>
      </c>
      <c r="L244" s="27">
        <v>45187</v>
      </c>
      <c r="M244" s="27">
        <v>45188</v>
      </c>
      <c r="N244" s="28" t="s">
        <v>62</v>
      </c>
      <c r="O244" s="27"/>
      <c r="P244" s="27"/>
      <c r="Q244" s="28"/>
      <c r="R244" s="12" t="str">
        <f t="shared" si="13"/>
        <v>Open PDFTSF FINALLY.TEST RESULT S19 N 244</v>
      </c>
    </row>
    <row r="245" spans="1:18" ht="65.25" customHeight="1" x14ac:dyDescent="0.3">
      <c r="A245" s="129">
        <f t="shared" si="11"/>
        <v>240</v>
      </c>
      <c r="B245" s="130" t="s">
        <v>2617</v>
      </c>
      <c r="C245" s="130" t="s">
        <v>76</v>
      </c>
      <c r="D245" s="357" t="str">
        <f t="shared" si="12"/>
        <v>Open PDF TSF .TEST RESULT S19 N 245</v>
      </c>
      <c r="E245" s="186" t="s">
        <v>1580</v>
      </c>
      <c r="F245" s="88"/>
      <c r="G245" s="42"/>
      <c r="H245" s="42"/>
      <c r="I245" s="42"/>
      <c r="J245" s="42"/>
      <c r="K245" s="27" t="s">
        <v>195</v>
      </c>
      <c r="L245" s="27">
        <v>45187</v>
      </c>
      <c r="M245" s="27">
        <v>45188</v>
      </c>
      <c r="N245" s="28" t="s">
        <v>62</v>
      </c>
      <c r="O245" s="27"/>
      <c r="P245" s="27"/>
      <c r="Q245" s="28"/>
      <c r="R245" s="12" t="str">
        <f t="shared" si="13"/>
        <v>Open PDFTSF FINALLY.TEST RESULT S19 N 245</v>
      </c>
    </row>
    <row r="246" spans="1:18" ht="65.25" customHeight="1" x14ac:dyDescent="0.3">
      <c r="A246" s="129">
        <f t="shared" si="11"/>
        <v>241</v>
      </c>
      <c r="B246" s="130" t="s">
        <v>2618</v>
      </c>
      <c r="C246" s="130" t="s">
        <v>76</v>
      </c>
      <c r="D246" s="357" t="str">
        <f t="shared" si="12"/>
        <v>Open PDF TSF .TEST RESULT S19 N 246</v>
      </c>
      <c r="E246" s="186" t="s">
        <v>2001</v>
      </c>
      <c r="F246" s="88"/>
      <c r="G246" s="42"/>
      <c r="H246" s="42"/>
      <c r="I246" s="42"/>
      <c r="J246" s="42"/>
      <c r="K246" s="27" t="s">
        <v>195</v>
      </c>
      <c r="L246" s="27">
        <v>45188</v>
      </c>
      <c r="M246" s="27">
        <v>45188</v>
      </c>
      <c r="N246" s="28" t="s">
        <v>62</v>
      </c>
      <c r="O246" s="27"/>
      <c r="P246" s="27"/>
      <c r="Q246" s="28"/>
      <c r="R246" s="12" t="str">
        <f t="shared" si="13"/>
        <v>Open PDFTSF FINALLY.TEST RESULT S19 N 246</v>
      </c>
    </row>
    <row r="247" spans="1:18" ht="75.75" customHeight="1" x14ac:dyDescent="0.3">
      <c r="A247" s="129">
        <f t="shared" si="11"/>
        <v>242</v>
      </c>
      <c r="B247" s="130" t="s">
        <v>2636</v>
      </c>
      <c r="C247" s="130" t="s">
        <v>76</v>
      </c>
      <c r="D247" s="357" t="str">
        <f t="shared" si="12"/>
        <v>Open PDF TSF .TEST RESULT S19 N 247</v>
      </c>
      <c r="E247" s="186" t="s">
        <v>1419</v>
      </c>
      <c r="F247" s="88"/>
      <c r="G247" s="42"/>
      <c r="H247" s="42"/>
      <c r="I247" s="42"/>
      <c r="J247" s="42"/>
      <c r="K247" s="27" t="s">
        <v>195</v>
      </c>
      <c r="L247" s="27">
        <v>45188</v>
      </c>
      <c r="M247" s="27">
        <v>45188</v>
      </c>
      <c r="N247" s="28" t="s">
        <v>62</v>
      </c>
      <c r="O247" s="27"/>
      <c r="P247" s="27"/>
      <c r="Q247" s="28"/>
      <c r="R247" s="12" t="str">
        <f t="shared" si="13"/>
        <v>Open PDFTSF FINALLY.TEST RESULT S19 N 247</v>
      </c>
    </row>
    <row r="248" spans="1:18" ht="75.75" customHeight="1" x14ac:dyDescent="0.3">
      <c r="A248" s="129">
        <f t="shared" si="11"/>
        <v>243</v>
      </c>
      <c r="B248" s="130" t="s">
        <v>2706</v>
      </c>
      <c r="C248" s="130" t="s">
        <v>76</v>
      </c>
      <c r="D248" s="357" t="str">
        <f t="shared" si="12"/>
        <v>Open PDF TSF .TEST RESULT S19 N 248</v>
      </c>
      <c r="E248" s="186" t="s">
        <v>1580</v>
      </c>
      <c r="F248" s="88"/>
      <c r="G248" s="42"/>
      <c r="H248" s="42"/>
      <c r="I248" s="42"/>
      <c r="J248" s="42"/>
      <c r="K248" s="27" t="s">
        <v>195</v>
      </c>
      <c r="L248" s="27">
        <v>45188</v>
      </c>
      <c r="M248" s="27">
        <v>45200</v>
      </c>
      <c r="N248" s="28" t="s">
        <v>62</v>
      </c>
      <c r="O248" s="27"/>
      <c r="P248" s="27"/>
      <c r="Q248" s="28"/>
      <c r="R248" s="12" t="str">
        <f t="shared" si="13"/>
        <v>Open PDFTSF FINALLY.TEST RESULT S19 N 248</v>
      </c>
    </row>
    <row r="249" spans="1:18" ht="75.75" customHeight="1" x14ac:dyDescent="0.3">
      <c r="A249" s="129">
        <f t="shared" si="11"/>
        <v>244</v>
      </c>
      <c r="B249" s="130" t="s">
        <v>2707</v>
      </c>
      <c r="C249" s="130" t="s">
        <v>76</v>
      </c>
      <c r="D249" s="357" t="str">
        <f t="shared" si="12"/>
        <v>Open PDF TSF .TEST RESULT S19 N 249</v>
      </c>
      <c r="E249" s="186" t="s">
        <v>1579</v>
      </c>
      <c r="F249" s="88"/>
      <c r="G249" s="42"/>
      <c r="H249" s="42"/>
      <c r="I249" s="42"/>
      <c r="J249" s="42"/>
      <c r="K249" s="27" t="s">
        <v>195</v>
      </c>
      <c r="L249" s="27">
        <v>45190</v>
      </c>
      <c r="M249" s="27">
        <v>45200</v>
      </c>
      <c r="N249" s="28" t="s">
        <v>62</v>
      </c>
      <c r="O249" s="27"/>
      <c r="P249" s="27"/>
      <c r="Q249" s="28"/>
      <c r="R249" s="12" t="str">
        <f t="shared" si="13"/>
        <v>Open PDFTSF FINALLY.TEST RESULT S19 N 249</v>
      </c>
    </row>
    <row r="250" spans="1:18" ht="75.75" customHeight="1" x14ac:dyDescent="0.3">
      <c r="A250" s="129">
        <f t="shared" ref="A250:A313" si="14">ROW()-ROW($A$5)</f>
        <v>245</v>
      </c>
      <c r="B250" s="130" t="s">
        <v>2708</v>
      </c>
      <c r="C250" s="130" t="s">
        <v>76</v>
      </c>
      <c r="D250" s="357" t="str">
        <f t="shared" si="12"/>
        <v>Open PDF TSF .TEST RESULT S19 N 250</v>
      </c>
      <c r="E250" s="186" t="s">
        <v>1579</v>
      </c>
      <c r="F250" s="88"/>
      <c r="G250" s="42"/>
      <c r="H250" s="42"/>
      <c r="I250" s="42"/>
      <c r="J250" s="42"/>
      <c r="K250" s="27" t="s">
        <v>195</v>
      </c>
      <c r="L250" s="27">
        <v>45190</v>
      </c>
      <c r="M250" s="27">
        <v>45200</v>
      </c>
      <c r="N250" s="28" t="s">
        <v>62</v>
      </c>
      <c r="O250" s="27"/>
      <c r="P250" s="27"/>
      <c r="Q250" s="28"/>
      <c r="R250" s="12" t="str">
        <f t="shared" si="13"/>
        <v>Open PDFTSF FINALLY.TEST RESULT S19 N 250</v>
      </c>
    </row>
    <row r="251" spans="1:18" ht="63.9" customHeight="1" x14ac:dyDescent="0.3">
      <c r="A251" s="129">
        <f t="shared" si="14"/>
        <v>246</v>
      </c>
      <c r="B251" s="130" t="s">
        <v>2743</v>
      </c>
      <c r="C251" s="130" t="s">
        <v>76</v>
      </c>
      <c r="D251" s="357" t="str">
        <f t="shared" si="12"/>
        <v>Open PDF TSF .TEST RESULT S19 N 251</v>
      </c>
      <c r="E251" s="186" t="s">
        <v>2749</v>
      </c>
      <c r="F251" s="88"/>
      <c r="G251" s="42"/>
      <c r="H251" s="42"/>
      <c r="I251" s="42"/>
      <c r="J251" s="42"/>
      <c r="K251" s="27" t="s">
        <v>195</v>
      </c>
      <c r="L251" s="27">
        <v>45195</v>
      </c>
      <c r="M251" s="27">
        <v>45200</v>
      </c>
      <c r="N251" s="28" t="s">
        <v>62</v>
      </c>
      <c r="O251" s="27"/>
      <c r="P251" s="27"/>
      <c r="Q251" s="28"/>
      <c r="R251" s="12" t="str">
        <f t="shared" si="13"/>
        <v>Open PDFTSF FINALLY.TEST RESULT S19 N 251</v>
      </c>
    </row>
    <row r="252" spans="1:18" ht="63.9" customHeight="1" x14ac:dyDescent="0.3">
      <c r="A252" s="129">
        <f t="shared" si="14"/>
        <v>247</v>
      </c>
      <c r="B252" s="130" t="s">
        <v>2744</v>
      </c>
      <c r="C252" s="130" t="s">
        <v>76</v>
      </c>
      <c r="D252" s="357" t="str">
        <f t="shared" si="12"/>
        <v>Open PDF TSF .TEST RESULT S19 N 252</v>
      </c>
      <c r="E252" s="186" t="s">
        <v>2749</v>
      </c>
      <c r="F252" s="88"/>
      <c r="G252" s="42"/>
      <c r="H252" s="42"/>
      <c r="I252" s="42"/>
      <c r="J252" s="42"/>
      <c r="K252" s="27" t="s">
        <v>195</v>
      </c>
      <c r="L252" s="27">
        <v>45195</v>
      </c>
      <c r="M252" s="27">
        <v>45200</v>
      </c>
      <c r="N252" s="28" t="s">
        <v>62</v>
      </c>
      <c r="O252" s="27"/>
      <c r="P252" s="27"/>
      <c r="Q252" s="28"/>
      <c r="R252" s="12" t="str">
        <f t="shared" si="13"/>
        <v>Open PDFTSF FINALLY.TEST RESULT S19 N 252</v>
      </c>
    </row>
    <row r="253" spans="1:18" ht="63.9" customHeight="1" x14ac:dyDescent="0.3">
      <c r="A253" s="129">
        <f t="shared" si="14"/>
        <v>248</v>
      </c>
      <c r="B253" s="130" t="s">
        <v>2745</v>
      </c>
      <c r="C253" s="130" t="s">
        <v>76</v>
      </c>
      <c r="D253" s="357" t="str">
        <f t="shared" si="12"/>
        <v>Open PDF TSF .TEST RESULT S19 N 253</v>
      </c>
      <c r="E253" s="186" t="s">
        <v>2749</v>
      </c>
      <c r="F253" s="88"/>
      <c r="G253" s="42"/>
      <c r="H253" s="42"/>
      <c r="I253" s="42"/>
      <c r="J253" s="42"/>
      <c r="K253" s="27" t="s">
        <v>195</v>
      </c>
      <c r="L253" s="27">
        <v>45195</v>
      </c>
      <c r="M253" s="27">
        <v>45200</v>
      </c>
      <c r="N253" s="28" t="s">
        <v>62</v>
      </c>
      <c r="O253" s="27"/>
      <c r="P253" s="27"/>
      <c r="Q253" s="28"/>
      <c r="R253" s="12" t="str">
        <f t="shared" si="13"/>
        <v>Open PDFTSF FINALLY.TEST RESULT S19 N 253</v>
      </c>
    </row>
    <row r="254" spans="1:18" ht="63.9" customHeight="1" x14ac:dyDescent="0.3">
      <c r="A254" s="129">
        <f t="shared" si="14"/>
        <v>249</v>
      </c>
      <c r="B254" s="130" t="s">
        <v>2746</v>
      </c>
      <c r="C254" s="130" t="s">
        <v>76</v>
      </c>
      <c r="D254" s="357" t="str">
        <f t="shared" si="12"/>
        <v>Open PDF TSF .TEST RESULT S19 N 254</v>
      </c>
      <c r="E254" s="186" t="s">
        <v>2749</v>
      </c>
      <c r="F254" s="88"/>
      <c r="G254" s="42"/>
      <c r="H254" s="42"/>
      <c r="I254" s="42"/>
      <c r="J254" s="42"/>
      <c r="K254" s="27" t="s">
        <v>195</v>
      </c>
      <c r="L254" s="27">
        <v>45195</v>
      </c>
      <c r="M254" s="27">
        <v>45200</v>
      </c>
      <c r="N254" s="28" t="s">
        <v>62</v>
      </c>
      <c r="O254" s="27"/>
      <c r="P254" s="27"/>
      <c r="Q254" s="28"/>
      <c r="R254" s="12" t="str">
        <f t="shared" si="13"/>
        <v>Open PDFTSF FINALLY.TEST RESULT S19 N 254</v>
      </c>
    </row>
    <row r="255" spans="1:18" ht="63.9" customHeight="1" x14ac:dyDescent="0.3">
      <c r="A255" s="129">
        <f t="shared" si="14"/>
        <v>250</v>
      </c>
      <c r="B255" s="130" t="s">
        <v>2747</v>
      </c>
      <c r="C255" s="130" t="s">
        <v>76</v>
      </c>
      <c r="D255" s="357" t="str">
        <f t="shared" si="12"/>
        <v>Open PDF TSF .TEST RESULT S19 N 255</v>
      </c>
      <c r="E255" s="186" t="s">
        <v>2749</v>
      </c>
      <c r="F255" s="88"/>
      <c r="G255" s="42"/>
      <c r="H255" s="42"/>
      <c r="I255" s="42"/>
      <c r="J255" s="42"/>
      <c r="K255" s="27" t="s">
        <v>195</v>
      </c>
      <c r="L255" s="27">
        <v>45195</v>
      </c>
      <c r="M255" s="27">
        <v>45200</v>
      </c>
      <c r="N255" s="28" t="s">
        <v>62</v>
      </c>
      <c r="O255" s="27"/>
      <c r="P255" s="27"/>
      <c r="Q255" s="28"/>
      <c r="R255" s="12" t="str">
        <f t="shared" si="13"/>
        <v>Open PDFTSF FINALLY.TEST RESULT S19 N 255</v>
      </c>
    </row>
    <row r="256" spans="1:18" ht="63.9" customHeight="1" x14ac:dyDescent="0.3">
      <c r="A256" s="129">
        <f t="shared" si="14"/>
        <v>251</v>
      </c>
      <c r="B256" s="130" t="s">
        <v>2748</v>
      </c>
      <c r="C256" s="130" t="s">
        <v>76</v>
      </c>
      <c r="D256" s="357" t="str">
        <f t="shared" si="12"/>
        <v>Open PDF TSF .TEST RESULT S19 N 256</v>
      </c>
      <c r="E256" s="186" t="s">
        <v>2749</v>
      </c>
      <c r="F256" s="88"/>
      <c r="G256" s="42"/>
      <c r="H256" s="42"/>
      <c r="I256" s="42"/>
      <c r="J256" s="42"/>
      <c r="K256" s="27" t="s">
        <v>195</v>
      </c>
      <c r="L256" s="27">
        <v>45195</v>
      </c>
      <c r="M256" s="27">
        <v>45200</v>
      </c>
      <c r="N256" s="28" t="s">
        <v>62</v>
      </c>
      <c r="O256" s="27"/>
      <c r="P256" s="27"/>
      <c r="Q256" s="28"/>
      <c r="R256" s="12" t="str">
        <f t="shared" si="13"/>
        <v>Open PDFTSF FINALLY.TEST RESULT S19 N 256</v>
      </c>
    </row>
    <row r="257" spans="1:18" ht="63.9" customHeight="1" x14ac:dyDescent="0.3">
      <c r="A257" s="129">
        <f t="shared" si="14"/>
        <v>252</v>
      </c>
      <c r="B257" s="130" t="s">
        <v>2820</v>
      </c>
      <c r="C257" s="130" t="s">
        <v>76</v>
      </c>
      <c r="D257" s="357" t="str">
        <f t="shared" si="12"/>
        <v>Open PDF TSF .TEST RESULT S19 N 257</v>
      </c>
      <c r="E257" s="186" t="s">
        <v>1580</v>
      </c>
      <c r="F257" s="88"/>
      <c r="G257" s="42"/>
      <c r="H257" s="42"/>
      <c r="I257" s="42"/>
      <c r="J257" s="42"/>
      <c r="K257" s="27" t="s">
        <v>195</v>
      </c>
      <c r="L257" s="27">
        <v>45200</v>
      </c>
      <c r="M257" s="27">
        <v>45211</v>
      </c>
      <c r="N257" s="28" t="s">
        <v>62</v>
      </c>
      <c r="O257" s="27"/>
      <c r="P257" s="27"/>
      <c r="Q257" s="28"/>
      <c r="R257" s="12" t="str">
        <f t="shared" si="13"/>
        <v>Open PDFTSF FINALLY.TEST RESULT S19 N 257</v>
      </c>
    </row>
    <row r="258" spans="1:18" ht="63.9" customHeight="1" x14ac:dyDescent="0.3">
      <c r="A258" s="129">
        <f t="shared" si="14"/>
        <v>253</v>
      </c>
      <c r="B258" s="130" t="s">
        <v>2821</v>
      </c>
      <c r="C258" s="130" t="s">
        <v>76</v>
      </c>
      <c r="D258" s="357" t="str">
        <f t="shared" si="12"/>
        <v>Open PDF TSF .TEST RESULT S19 N 258</v>
      </c>
      <c r="E258" s="186" t="s">
        <v>2829</v>
      </c>
      <c r="F258" s="88"/>
      <c r="G258" s="42"/>
      <c r="H258" s="42"/>
      <c r="I258" s="42"/>
      <c r="J258" s="42"/>
      <c r="K258" s="27" t="s">
        <v>195</v>
      </c>
      <c r="L258" s="27">
        <v>45200</v>
      </c>
      <c r="M258" s="27">
        <v>45211</v>
      </c>
      <c r="N258" s="28" t="s">
        <v>62</v>
      </c>
      <c r="O258" s="27"/>
      <c r="P258" s="27"/>
      <c r="Q258" s="28"/>
      <c r="R258" s="12" t="str">
        <f t="shared" si="13"/>
        <v>Open PDFTSF FINALLY.TEST RESULT S19 N 258</v>
      </c>
    </row>
    <row r="259" spans="1:18" ht="63.9" customHeight="1" x14ac:dyDescent="0.3">
      <c r="A259" s="129">
        <f t="shared" si="14"/>
        <v>254</v>
      </c>
      <c r="B259" s="130" t="s">
        <v>2822</v>
      </c>
      <c r="C259" s="130" t="s">
        <v>76</v>
      </c>
      <c r="D259" s="357" t="str">
        <f t="shared" si="12"/>
        <v>Open PDF TSF .TEST RESULT S19 N 259</v>
      </c>
      <c r="E259" s="186" t="s">
        <v>1580</v>
      </c>
      <c r="F259" s="88"/>
      <c r="G259" s="42"/>
      <c r="H259" s="42"/>
      <c r="I259" s="42"/>
      <c r="J259" s="42"/>
      <c r="K259" s="27" t="s">
        <v>195</v>
      </c>
      <c r="L259" s="27">
        <v>45197</v>
      </c>
      <c r="M259" s="27">
        <v>45211</v>
      </c>
      <c r="N259" s="28" t="s">
        <v>62</v>
      </c>
      <c r="O259" s="27"/>
      <c r="P259" s="27"/>
      <c r="Q259" s="28"/>
      <c r="R259" s="12" t="str">
        <f t="shared" si="13"/>
        <v>Open PDFTSF FINALLY.TEST RESULT S19 N 259</v>
      </c>
    </row>
    <row r="260" spans="1:18" ht="63.9" customHeight="1" x14ac:dyDescent="0.3">
      <c r="A260" s="129">
        <f t="shared" si="14"/>
        <v>255</v>
      </c>
      <c r="B260" s="130" t="s">
        <v>2823</v>
      </c>
      <c r="C260" s="130" t="s">
        <v>76</v>
      </c>
      <c r="D260" s="357" t="str">
        <f t="shared" si="12"/>
        <v>Open PDF TSF .TEST RESULT S19 N 260</v>
      </c>
      <c r="E260" s="186" t="s">
        <v>1580</v>
      </c>
      <c r="F260" s="88"/>
      <c r="G260" s="42"/>
      <c r="H260" s="42"/>
      <c r="I260" s="42"/>
      <c r="J260" s="42"/>
      <c r="K260" s="27" t="s">
        <v>195</v>
      </c>
      <c r="L260" s="27">
        <v>45197</v>
      </c>
      <c r="M260" s="27">
        <v>45211</v>
      </c>
      <c r="N260" s="28" t="s">
        <v>62</v>
      </c>
      <c r="O260" s="27"/>
      <c r="P260" s="27"/>
      <c r="Q260" s="28"/>
      <c r="R260" s="12" t="str">
        <f t="shared" si="13"/>
        <v>Open PDFTSF FINALLY.TEST RESULT S19 N 260</v>
      </c>
    </row>
    <row r="261" spans="1:18" ht="63.9" customHeight="1" x14ac:dyDescent="0.3">
      <c r="A261" s="129">
        <f t="shared" si="14"/>
        <v>256</v>
      </c>
      <c r="B261" s="130" t="s">
        <v>2824</v>
      </c>
      <c r="C261" s="130" t="s">
        <v>76</v>
      </c>
      <c r="D261" s="357" t="str">
        <f t="shared" si="12"/>
        <v>Open PDF TSF .TEST RESULT S19 N 261</v>
      </c>
      <c r="E261" s="186" t="s">
        <v>1580</v>
      </c>
      <c r="F261" s="88"/>
      <c r="G261" s="42"/>
      <c r="H261" s="42"/>
      <c r="I261" s="42"/>
      <c r="J261" s="42"/>
      <c r="K261" s="27" t="s">
        <v>195</v>
      </c>
      <c r="L261" s="27">
        <v>45197</v>
      </c>
      <c r="M261" s="27">
        <v>45211</v>
      </c>
      <c r="N261" s="28" t="s">
        <v>62</v>
      </c>
      <c r="O261" s="27"/>
      <c r="P261" s="27"/>
      <c r="Q261" s="28"/>
      <c r="R261" s="12" t="str">
        <f t="shared" si="13"/>
        <v>Open PDFTSF FINALLY.TEST RESULT S19 N 261</v>
      </c>
    </row>
    <row r="262" spans="1:18" ht="63.9" customHeight="1" x14ac:dyDescent="0.3">
      <c r="A262" s="129">
        <f t="shared" si="14"/>
        <v>257</v>
      </c>
      <c r="B262" s="130" t="s">
        <v>2825</v>
      </c>
      <c r="C262" s="130" t="s">
        <v>76</v>
      </c>
      <c r="D262" s="357" t="str">
        <f t="shared" ref="D262:D325" si="15">IF(B262&gt;0,HYPERLINK(CONCATENATE("PDF TSF/",B262,".pdf"),CONCATENATE("Open PDF TSF .",B262)),"")</f>
        <v>Open PDF TSF .TEST RESULT S19 N 262</v>
      </c>
      <c r="E262" s="186" t="s">
        <v>2830</v>
      </c>
      <c r="F262" s="88"/>
      <c r="G262" s="42"/>
      <c r="H262" s="42"/>
      <c r="I262" s="42"/>
      <c r="J262" s="42"/>
      <c r="K262" s="27" t="s">
        <v>195</v>
      </c>
      <c r="L262" s="27">
        <v>45197</v>
      </c>
      <c r="M262" s="27">
        <v>45211</v>
      </c>
      <c r="N262" s="28" t="s">
        <v>62</v>
      </c>
      <c r="O262" s="27"/>
      <c r="P262" s="27"/>
      <c r="Q262" s="28"/>
      <c r="R262" s="12" t="str">
        <f t="shared" ref="R262:R325" si="16">IF(B262&gt;0,HYPERLINK(CONCATENATE("PDFTSF FINALLY/",B262,".pdf"),CONCATENATE("Open PDFTSF FINALLY.",B262)),"")</f>
        <v>Open PDFTSF FINALLY.TEST RESULT S19 N 262</v>
      </c>
    </row>
    <row r="263" spans="1:18" ht="63.9" customHeight="1" x14ac:dyDescent="0.3">
      <c r="A263" s="129">
        <f t="shared" si="14"/>
        <v>258</v>
      </c>
      <c r="B263" s="130" t="s">
        <v>2826</v>
      </c>
      <c r="C263" s="130" t="s">
        <v>76</v>
      </c>
      <c r="D263" s="357" t="str">
        <f t="shared" si="15"/>
        <v>Open PDF TSF .TEST RESULT S19 N 263</v>
      </c>
      <c r="E263" s="186" t="s">
        <v>1580</v>
      </c>
      <c r="F263" s="88"/>
      <c r="G263" s="42"/>
      <c r="H263" s="42"/>
      <c r="I263" s="42"/>
      <c r="J263" s="42"/>
      <c r="K263" s="27" t="s">
        <v>195</v>
      </c>
      <c r="L263" s="27">
        <v>45202</v>
      </c>
      <c r="M263" s="27">
        <v>45211</v>
      </c>
      <c r="N263" s="28" t="s">
        <v>62</v>
      </c>
      <c r="O263" s="27"/>
      <c r="P263" s="27"/>
      <c r="Q263" s="28"/>
      <c r="R263" s="12" t="str">
        <f t="shared" si="16"/>
        <v>Open PDFTSF FINALLY.TEST RESULT S19 N 263</v>
      </c>
    </row>
    <row r="264" spans="1:18" ht="63.9" customHeight="1" x14ac:dyDescent="0.3">
      <c r="A264" s="129">
        <f t="shared" si="14"/>
        <v>259</v>
      </c>
      <c r="B264" s="130" t="s">
        <v>2827</v>
      </c>
      <c r="C264" s="130" t="s">
        <v>76</v>
      </c>
      <c r="D264" s="357" t="str">
        <f t="shared" si="15"/>
        <v>Open PDF TSF .TEST RESULT S19 N 264</v>
      </c>
      <c r="E264" s="186" t="s">
        <v>1580</v>
      </c>
      <c r="F264" s="88"/>
      <c r="G264" s="42"/>
      <c r="H264" s="42"/>
      <c r="I264" s="42"/>
      <c r="J264" s="42"/>
      <c r="K264" s="27" t="s">
        <v>195</v>
      </c>
      <c r="L264" s="27">
        <v>45202</v>
      </c>
      <c r="M264" s="27">
        <v>45211</v>
      </c>
      <c r="N264" s="28" t="s">
        <v>62</v>
      </c>
      <c r="O264" s="27"/>
      <c r="P264" s="27"/>
      <c r="Q264" s="28"/>
      <c r="R264" s="12" t="str">
        <f t="shared" si="16"/>
        <v>Open PDFTSF FINALLY.TEST RESULT S19 N 264</v>
      </c>
    </row>
    <row r="265" spans="1:18" ht="63.9" customHeight="1" x14ac:dyDescent="0.3">
      <c r="A265" s="129">
        <f t="shared" si="14"/>
        <v>260</v>
      </c>
      <c r="B265" s="130" t="s">
        <v>2828</v>
      </c>
      <c r="C265" s="130" t="s">
        <v>76</v>
      </c>
      <c r="D265" s="357" t="str">
        <f t="shared" si="15"/>
        <v>Open PDF TSF .TEST RESULT S19 N 265</v>
      </c>
      <c r="E265" s="186" t="s">
        <v>1580</v>
      </c>
      <c r="F265" s="88"/>
      <c r="G265" s="42"/>
      <c r="H265" s="42"/>
      <c r="I265" s="42"/>
      <c r="J265" s="42"/>
      <c r="K265" s="27" t="s">
        <v>195</v>
      </c>
      <c r="L265" s="27">
        <v>45202</v>
      </c>
      <c r="M265" s="27">
        <v>45211</v>
      </c>
      <c r="N265" s="28" t="s">
        <v>62</v>
      </c>
      <c r="O265" s="27"/>
      <c r="P265" s="27"/>
      <c r="Q265" s="28"/>
      <c r="R265" s="12" t="str">
        <f t="shared" si="16"/>
        <v>Open PDFTSF FINALLY.TEST RESULT S19 N 265</v>
      </c>
    </row>
    <row r="266" spans="1:18" ht="63.9" customHeight="1" x14ac:dyDescent="0.3">
      <c r="A266" s="129">
        <f t="shared" si="14"/>
        <v>261</v>
      </c>
      <c r="B266" s="130" t="s">
        <v>2895</v>
      </c>
      <c r="C266" s="130" t="s">
        <v>76</v>
      </c>
      <c r="D266" s="357" t="str">
        <f t="shared" si="15"/>
        <v>Open PDF TSF .TEST RESULT S19 N 266</v>
      </c>
      <c r="E266" s="186" t="s">
        <v>1579</v>
      </c>
      <c r="F266" s="88"/>
      <c r="G266" s="42"/>
      <c r="H266" s="42"/>
      <c r="I266" s="42"/>
      <c r="J266" s="42"/>
      <c r="K266" s="27" t="s">
        <v>195</v>
      </c>
      <c r="L266" s="27">
        <v>45206</v>
      </c>
      <c r="M266" s="27">
        <v>45211</v>
      </c>
      <c r="N266" s="28" t="s">
        <v>62</v>
      </c>
      <c r="O266" s="27"/>
      <c r="P266" s="27"/>
      <c r="Q266" s="28"/>
      <c r="R266" s="12" t="str">
        <f t="shared" si="16"/>
        <v>Open PDFTSF FINALLY.TEST RESULT S19 N 266</v>
      </c>
    </row>
    <row r="267" spans="1:18" ht="63.9" customHeight="1" x14ac:dyDescent="0.3">
      <c r="A267" s="129">
        <f t="shared" si="14"/>
        <v>262</v>
      </c>
      <c r="B267" s="130" t="s">
        <v>2896</v>
      </c>
      <c r="C267" s="130" t="s">
        <v>76</v>
      </c>
      <c r="D267" s="357" t="str">
        <f t="shared" si="15"/>
        <v>Open PDF TSF .TEST RESULT S19 N 267</v>
      </c>
      <c r="E267" s="186" t="s">
        <v>1579</v>
      </c>
      <c r="F267" s="88"/>
      <c r="G267" s="42"/>
      <c r="H267" s="42"/>
      <c r="I267" s="42"/>
      <c r="J267" s="42"/>
      <c r="K267" s="27" t="s">
        <v>195</v>
      </c>
      <c r="L267" s="27">
        <v>45206</v>
      </c>
      <c r="M267" s="27">
        <v>45211</v>
      </c>
      <c r="N267" s="28" t="s">
        <v>62</v>
      </c>
      <c r="O267" s="27"/>
      <c r="P267" s="27"/>
      <c r="Q267" s="28"/>
      <c r="R267" s="12" t="str">
        <f t="shared" si="16"/>
        <v>Open PDFTSF FINALLY.TEST RESULT S19 N 267</v>
      </c>
    </row>
    <row r="268" spans="1:18" ht="63.9" customHeight="1" x14ac:dyDescent="0.3">
      <c r="A268" s="129">
        <f t="shared" si="14"/>
        <v>263</v>
      </c>
      <c r="B268" s="130" t="s">
        <v>2897</v>
      </c>
      <c r="C268" s="130" t="s">
        <v>76</v>
      </c>
      <c r="D268" s="357" t="str">
        <f t="shared" si="15"/>
        <v>Open PDF TSF .TEST RESULT S19 N 268</v>
      </c>
      <c r="E268" s="186" t="s">
        <v>1580</v>
      </c>
      <c r="F268" s="88"/>
      <c r="G268" s="42"/>
      <c r="H268" s="42"/>
      <c r="I268" s="42"/>
      <c r="J268" s="42"/>
      <c r="K268" s="27" t="s">
        <v>195</v>
      </c>
      <c r="L268" s="27">
        <v>45206</v>
      </c>
      <c r="M268" s="27">
        <v>45211</v>
      </c>
      <c r="N268" s="28" t="s">
        <v>62</v>
      </c>
      <c r="O268" s="27"/>
      <c r="P268" s="27"/>
      <c r="Q268" s="28"/>
      <c r="R268" s="12" t="str">
        <f t="shared" si="16"/>
        <v>Open PDFTSF FINALLY.TEST RESULT S19 N 268</v>
      </c>
    </row>
    <row r="269" spans="1:18" ht="63.9" customHeight="1" x14ac:dyDescent="0.3">
      <c r="A269" s="129">
        <f t="shared" si="14"/>
        <v>264</v>
      </c>
      <c r="B269" s="130" t="s">
        <v>2898</v>
      </c>
      <c r="C269" s="130" t="s">
        <v>76</v>
      </c>
      <c r="D269" s="357" t="str">
        <f t="shared" si="15"/>
        <v>Open PDF TSF .TEST RESULT S19 N 269</v>
      </c>
      <c r="E269" s="186" t="s">
        <v>1580</v>
      </c>
      <c r="F269" s="88"/>
      <c r="G269" s="42"/>
      <c r="H269" s="42"/>
      <c r="I269" s="42"/>
      <c r="J269" s="42"/>
      <c r="K269" s="27" t="s">
        <v>195</v>
      </c>
      <c r="L269" s="27">
        <v>45206</v>
      </c>
      <c r="M269" s="27">
        <v>45211</v>
      </c>
      <c r="N269" s="28" t="s">
        <v>62</v>
      </c>
      <c r="O269" s="27"/>
      <c r="P269" s="27"/>
      <c r="Q269" s="28"/>
      <c r="R269" s="12" t="str">
        <f t="shared" si="16"/>
        <v>Open PDFTSF FINALLY.TEST RESULT S19 N 269</v>
      </c>
    </row>
    <row r="270" spans="1:18" ht="63.9" customHeight="1" x14ac:dyDescent="0.3">
      <c r="A270" s="129">
        <f t="shared" si="14"/>
        <v>265</v>
      </c>
      <c r="B270" s="130" t="s">
        <v>2911</v>
      </c>
      <c r="C270" s="130" t="s">
        <v>76</v>
      </c>
      <c r="D270" s="357" t="str">
        <f t="shared" si="15"/>
        <v>Open PDF TSF .TEST RESULT S19 N 270</v>
      </c>
      <c r="E270" s="186" t="s">
        <v>1580</v>
      </c>
      <c r="F270" s="88"/>
      <c r="G270" s="42"/>
      <c r="H270" s="42"/>
      <c r="I270" s="42"/>
      <c r="J270" s="42"/>
      <c r="K270" s="27" t="s">
        <v>195</v>
      </c>
      <c r="L270" s="27">
        <v>45207</v>
      </c>
      <c r="M270" s="27">
        <v>45211</v>
      </c>
      <c r="N270" s="28" t="s">
        <v>62</v>
      </c>
      <c r="O270" s="27"/>
      <c r="P270" s="27"/>
      <c r="Q270" s="28"/>
      <c r="R270" s="12" t="str">
        <f t="shared" si="16"/>
        <v>Open PDFTSF FINALLY.TEST RESULT S19 N 270</v>
      </c>
    </row>
    <row r="271" spans="1:18" ht="57.75" customHeight="1" x14ac:dyDescent="0.3">
      <c r="A271" s="129">
        <f t="shared" si="14"/>
        <v>266</v>
      </c>
      <c r="B271" s="130" t="s">
        <v>2912</v>
      </c>
      <c r="C271" s="130" t="s">
        <v>76</v>
      </c>
      <c r="D271" s="357" t="str">
        <f t="shared" si="15"/>
        <v>Open PDF TSF .TEST RESULT S19 N 271</v>
      </c>
      <c r="E271" s="186" t="s">
        <v>1580</v>
      </c>
      <c r="F271" s="88"/>
      <c r="G271" s="42"/>
      <c r="H271" s="42"/>
      <c r="I271" s="42"/>
      <c r="J271" s="42"/>
      <c r="K271" s="27" t="s">
        <v>195</v>
      </c>
      <c r="L271" s="27">
        <v>45207</v>
      </c>
      <c r="M271" s="27">
        <v>45211</v>
      </c>
      <c r="N271" s="28" t="s">
        <v>62</v>
      </c>
      <c r="O271" s="27"/>
      <c r="P271" s="27"/>
      <c r="Q271" s="28"/>
      <c r="R271" s="12" t="str">
        <f t="shared" si="16"/>
        <v>Open PDFTSF FINALLY.TEST RESULT S19 N 271</v>
      </c>
    </row>
    <row r="272" spans="1:18" ht="57.75" customHeight="1" x14ac:dyDescent="0.3">
      <c r="A272" s="129">
        <f t="shared" si="14"/>
        <v>267</v>
      </c>
      <c r="B272" s="130" t="s">
        <v>2925</v>
      </c>
      <c r="C272" s="130" t="s">
        <v>76</v>
      </c>
      <c r="D272" s="357" t="str">
        <f t="shared" si="15"/>
        <v>Open PDF TSF .TEST RESULT S19 N 272</v>
      </c>
      <c r="E272" s="186" t="s">
        <v>2609</v>
      </c>
      <c r="F272" s="88"/>
      <c r="G272" s="42"/>
      <c r="H272" s="42"/>
      <c r="I272" s="42"/>
      <c r="J272" s="42"/>
      <c r="K272" s="27" t="s">
        <v>195</v>
      </c>
      <c r="L272" s="27">
        <v>45208</v>
      </c>
      <c r="M272" s="27">
        <v>45211</v>
      </c>
      <c r="N272" s="28" t="s">
        <v>62</v>
      </c>
      <c r="O272" s="27"/>
      <c r="P272" s="27"/>
      <c r="Q272" s="28"/>
      <c r="R272" s="12" t="str">
        <f t="shared" si="16"/>
        <v>Open PDFTSF FINALLY.TEST RESULT S19 N 272</v>
      </c>
    </row>
    <row r="273" spans="1:18" ht="57.75" customHeight="1" x14ac:dyDescent="0.3">
      <c r="A273" s="129">
        <f t="shared" si="14"/>
        <v>268</v>
      </c>
      <c r="B273" s="130" t="s">
        <v>2926</v>
      </c>
      <c r="C273" s="130" t="s">
        <v>76</v>
      </c>
      <c r="D273" s="357" t="str">
        <f t="shared" si="15"/>
        <v>Open PDF TSF .TEST RESULT S19 N 273</v>
      </c>
      <c r="E273" s="186" t="s">
        <v>2610</v>
      </c>
      <c r="F273" s="88"/>
      <c r="G273" s="42"/>
      <c r="H273" s="42"/>
      <c r="I273" s="42"/>
      <c r="J273" s="42"/>
      <c r="K273" s="27" t="s">
        <v>195</v>
      </c>
      <c r="L273" s="27">
        <v>45208</v>
      </c>
      <c r="M273" s="27">
        <v>45211</v>
      </c>
      <c r="N273" s="28" t="s">
        <v>62</v>
      </c>
      <c r="O273" s="27"/>
      <c r="P273" s="27"/>
      <c r="Q273" s="28"/>
      <c r="R273" s="12" t="str">
        <f t="shared" si="16"/>
        <v>Open PDFTSF FINALLY.TEST RESULT S19 N 273</v>
      </c>
    </row>
    <row r="274" spans="1:18" ht="57.75" customHeight="1" x14ac:dyDescent="0.3">
      <c r="A274" s="129">
        <f t="shared" si="14"/>
        <v>269</v>
      </c>
      <c r="B274" s="130" t="s">
        <v>2927</v>
      </c>
      <c r="C274" s="130" t="s">
        <v>76</v>
      </c>
      <c r="D274" s="357" t="str">
        <f t="shared" si="15"/>
        <v>Open PDF TSF .TEST RESULT S19 N 274</v>
      </c>
      <c r="E274" s="186" t="s">
        <v>2929</v>
      </c>
      <c r="F274" s="88"/>
      <c r="G274" s="42"/>
      <c r="H274" s="42"/>
      <c r="I274" s="42"/>
      <c r="J274" s="42"/>
      <c r="K274" s="27" t="s">
        <v>195</v>
      </c>
      <c r="L274" s="27">
        <v>45208</v>
      </c>
      <c r="M274" s="27">
        <v>45211</v>
      </c>
      <c r="N274" s="28" t="s">
        <v>62</v>
      </c>
      <c r="O274" s="27"/>
      <c r="P274" s="27"/>
      <c r="Q274" s="28"/>
      <c r="R274" s="12" t="str">
        <f t="shared" si="16"/>
        <v>Open PDFTSF FINALLY.TEST RESULT S19 N 274</v>
      </c>
    </row>
    <row r="275" spans="1:18" ht="57.75" customHeight="1" x14ac:dyDescent="0.3">
      <c r="A275" s="129">
        <f t="shared" si="14"/>
        <v>270</v>
      </c>
      <c r="B275" s="130" t="s">
        <v>2928</v>
      </c>
      <c r="C275" s="130" t="s">
        <v>76</v>
      </c>
      <c r="D275" s="357" t="str">
        <f t="shared" si="15"/>
        <v>Open PDF TSF .TEST RESULT S19 N 275</v>
      </c>
      <c r="E275" s="186" t="s">
        <v>2930</v>
      </c>
      <c r="F275" s="88"/>
      <c r="G275" s="42"/>
      <c r="H275" s="42"/>
      <c r="I275" s="42"/>
      <c r="J275" s="42"/>
      <c r="K275" s="27" t="s">
        <v>195</v>
      </c>
      <c r="L275" s="27">
        <v>45208</v>
      </c>
      <c r="M275" s="27">
        <v>45211</v>
      </c>
      <c r="N275" s="28" t="s">
        <v>62</v>
      </c>
      <c r="O275" s="27"/>
      <c r="P275" s="27"/>
      <c r="Q275" s="28"/>
      <c r="R275" s="12" t="str">
        <f t="shared" si="16"/>
        <v>Open PDFTSF FINALLY.TEST RESULT S19 N 275</v>
      </c>
    </row>
    <row r="276" spans="1:18" ht="63.9" customHeight="1" x14ac:dyDescent="0.3">
      <c r="A276" s="129">
        <f t="shared" si="14"/>
        <v>271</v>
      </c>
      <c r="B276" s="130" t="s">
        <v>2942</v>
      </c>
      <c r="C276" s="130" t="s">
        <v>76</v>
      </c>
      <c r="D276" s="357" t="str">
        <f t="shared" si="15"/>
        <v>Open PDF TSF .TEST RESULT S19 N 276</v>
      </c>
      <c r="E276" s="186" t="s">
        <v>1272</v>
      </c>
      <c r="F276" s="88"/>
      <c r="G276" s="42"/>
      <c r="H276" s="42"/>
      <c r="I276" s="42"/>
      <c r="J276" s="42"/>
      <c r="K276" s="27" t="s">
        <v>195</v>
      </c>
      <c r="L276" s="27">
        <v>45209</v>
      </c>
      <c r="M276" s="27">
        <v>45211</v>
      </c>
      <c r="N276" s="28" t="s">
        <v>62</v>
      </c>
      <c r="O276" s="27"/>
      <c r="P276" s="27"/>
      <c r="Q276" s="28"/>
      <c r="R276" s="12" t="str">
        <f t="shared" si="16"/>
        <v>Open PDFTSF FINALLY.TEST RESULT S19 N 276</v>
      </c>
    </row>
    <row r="277" spans="1:18" ht="63.9" customHeight="1" x14ac:dyDescent="0.3">
      <c r="A277" s="129">
        <f t="shared" si="14"/>
        <v>272</v>
      </c>
      <c r="B277" s="130" t="s">
        <v>2943</v>
      </c>
      <c r="C277" s="130" t="s">
        <v>76</v>
      </c>
      <c r="D277" s="357" t="str">
        <f t="shared" si="15"/>
        <v>Open PDF TSF .TEST RESULT S19 N 277</v>
      </c>
      <c r="E277" s="186" t="s">
        <v>1271</v>
      </c>
      <c r="F277" s="88"/>
      <c r="G277" s="42"/>
      <c r="H277" s="42"/>
      <c r="I277" s="42"/>
      <c r="J277" s="42"/>
      <c r="K277" s="27" t="s">
        <v>195</v>
      </c>
      <c r="L277" s="27">
        <v>45209</v>
      </c>
      <c r="M277" s="27">
        <v>45211</v>
      </c>
      <c r="N277" s="28" t="s">
        <v>62</v>
      </c>
      <c r="O277" s="27"/>
      <c r="P277" s="27"/>
      <c r="Q277" s="28"/>
      <c r="R277" s="12" t="str">
        <f t="shared" si="16"/>
        <v>Open PDFTSF FINALLY.TEST RESULT S19 N 277</v>
      </c>
    </row>
    <row r="278" spans="1:18" ht="63.9" customHeight="1" x14ac:dyDescent="0.3">
      <c r="A278" s="129">
        <f t="shared" si="14"/>
        <v>273</v>
      </c>
      <c r="B278" s="130" t="s">
        <v>2972</v>
      </c>
      <c r="C278" s="130" t="s">
        <v>76</v>
      </c>
      <c r="D278" s="357" t="str">
        <f t="shared" si="15"/>
        <v>Open PDF TSF .TEST RESULT S19 N 278</v>
      </c>
      <c r="E278" s="186" t="s">
        <v>1271</v>
      </c>
      <c r="F278" s="186"/>
      <c r="G278" s="42"/>
      <c r="H278" s="42"/>
      <c r="I278" s="42"/>
      <c r="J278" s="42"/>
      <c r="K278" s="27" t="s">
        <v>195</v>
      </c>
      <c r="L278" s="27">
        <v>45211</v>
      </c>
      <c r="M278" s="27">
        <v>45213</v>
      </c>
      <c r="N278" s="28" t="s">
        <v>62</v>
      </c>
      <c r="O278" s="27"/>
      <c r="P278" s="27"/>
      <c r="Q278" s="28"/>
      <c r="R278" s="12" t="str">
        <f t="shared" si="16"/>
        <v>Open PDFTSF FINALLY.TEST RESULT S19 N 278</v>
      </c>
    </row>
    <row r="279" spans="1:18" ht="63.9" customHeight="1" x14ac:dyDescent="0.3">
      <c r="A279" s="129">
        <f t="shared" si="14"/>
        <v>274</v>
      </c>
      <c r="B279" s="130" t="s">
        <v>2973</v>
      </c>
      <c r="C279" s="130" t="s">
        <v>76</v>
      </c>
      <c r="D279" s="357" t="str">
        <f t="shared" si="15"/>
        <v>Open PDF TSF .TEST RESULT S19 N 279</v>
      </c>
      <c r="E279" s="186" t="s">
        <v>1271</v>
      </c>
      <c r="F279" s="186"/>
      <c r="G279" s="42"/>
      <c r="H279" s="42"/>
      <c r="I279" s="42"/>
      <c r="J279" s="42"/>
      <c r="K279" s="27" t="s">
        <v>195</v>
      </c>
      <c r="L279" s="27">
        <v>45211</v>
      </c>
      <c r="M279" s="27">
        <v>45213</v>
      </c>
      <c r="N279" s="28" t="s">
        <v>62</v>
      </c>
      <c r="O279" s="27"/>
      <c r="P279" s="27"/>
      <c r="Q279" s="28"/>
      <c r="R279" s="12" t="str">
        <f t="shared" si="16"/>
        <v>Open PDFTSF FINALLY.TEST RESULT S19 N 279</v>
      </c>
    </row>
    <row r="280" spans="1:18" ht="63.9" customHeight="1" x14ac:dyDescent="0.3">
      <c r="A280" s="129">
        <f t="shared" si="14"/>
        <v>275</v>
      </c>
      <c r="B280" s="130" t="s">
        <v>3024</v>
      </c>
      <c r="C280" s="130" t="s">
        <v>76</v>
      </c>
      <c r="D280" s="357" t="str">
        <f t="shared" si="15"/>
        <v>Open PDF TSF .TEST RESULT S19 N 280</v>
      </c>
      <c r="E280" s="186" t="s">
        <v>1271</v>
      </c>
      <c r="F280" s="186"/>
      <c r="G280" s="42"/>
      <c r="H280" s="42"/>
      <c r="I280" s="42"/>
      <c r="J280" s="42"/>
      <c r="K280" s="27" t="s">
        <v>195</v>
      </c>
      <c r="L280" s="27">
        <v>45214</v>
      </c>
      <c r="M280" s="27">
        <v>45221</v>
      </c>
      <c r="N280" s="28" t="s">
        <v>62</v>
      </c>
      <c r="O280" s="27"/>
      <c r="P280" s="27"/>
      <c r="Q280" s="28"/>
      <c r="R280" s="12" t="str">
        <f t="shared" si="16"/>
        <v>Open PDFTSF FINALLY.TEST RESULT S19 N 280</v>
      </c>
    </row>
    <row r="281" spans="1:18" ht="63.9" customHeight="1" x14ac:dyDescent="0.3">
      <c r="A281" s="129">
        <f t="shared" si="14"/>
        <v>276</v>
      </c>
      <c r="B281" s="130" t="s">
        <v>3025</v>
      </c>
      <c r="C281" s="130" t="s">
        <v>76</v>
      </c>
      <c r="D281" s="357" t="str">
        <f t="shared" si="15"/>
        <v>Open PDF TSF .TEST RESULT S19 N 281</v>
      </c>
      <c r="E281" s="186" t="s">
        <v>1271</v>
      </c>
      <c r="F281" s="186"/>
      <c r="G281" s="42"/>
      <c r="H281" s="42"/>
      <c r="I281" s="42"/>
      <c r="J281" s="42"/>
      <c r="K281" s="27" t="s">
        <v>195</v>
      </c>
      <c r="L281" s="27">
        <v>45214</v>
      </c>
      <c r="M281" s="27">
        <v>45221</v>
      </c>
      <c r="N281" s="28" t="s">
        <v>62</v>
      </c>
      <c r="O281" s="27"/>
      <c r="P281" s="27"/>
      <c r="Q281" s="28"/>
      <c r="R281" s="12" t="str">
        <f t="shared" si="16"/>
        <v>Open PDFTSF FINALLY.TEST RESULT S19 N 281</v>
      </c>
    </row>
    <row r="282" spans="1:18" ht="63.9" customHeight="1" x14ac:dyDescent="0.3">
      <c r="A282" s="129">
        <f t="shared" si="14"/>
        <v>277</v>
      </c>
      <c r="B282" s="130" t="s">
        <v>3086</v>
      </c>
      <c r="C282" s="130" t="s">
        <v>76</v>
      </c>
      <c r="D282" s="357" t="str">
        <f t="shared" si="15"/>
        <v>Open PDF TSF .TEST RESULT S19 N 282</v>
      </c>
      <c r="E282" s="186" t="s">
        <v>1271</v>
      </c>
      <c r="F282" s="186"/>
      <c r="G282" s="42"/>
      <c r="H282" s="42"/>
      <c r="I282" s="42"/>
      <c r="J282" s="42"/>
      <c r="K282" s="27" t="s">
        <v>195</v>
      </c>
      <c r="L282" s="27">
        <v>45215</v>
      </c>
      <c r="M282" s="27">
        <v>45221</v>
      </c>
      <c r="N282" s="28" t="s">
        <v>1671</v>
      </c>
      <c r="O282" s="27"/>
      <c r="P282" s="27"/>
      <c r="Q282" s="28"/>
      <c r="R282" s="12" t="str">
        <f t="shared" si="16"/>
        <v>Open PDFTSF FINALLY.TEST RESULT S19 N 282</v>
      </c>
    </row>
    <row r="283" spans="1:18" ht="63.9" customHeight="1" x14ac:dyDescent="0.3">
      <c r="A283" s="129">
        <f t="shared" si="14"/>
        <v>278</v>
      </c>
      <c r="B283" s="130" t="s">
        <v>3087</v>
      </c>
      <c r="C283" s="130" t="s">
        <v>76</v>
      </c>
      <c r="D283" s="357" t="str">
        <f t="shared" si="15"/>
        <v>Open PDF TSF .TEST RESULT S19 N 283</v>
      </c>
      <c r="E283" s="186" t="s">
        <v>1271</v>
      </c>
      <c r="F283" s="186"/>
      <c r="G283" s="42"/>
      <c r="H283" s="42"/>
      <c r="I283" s="42"/>
      <c r="J283" s="42"/>
      <c r="K283" s="27" t="s">
        <v>195</v>
      </c>
      <c r="L283" s="27">
        <v>45216</v>
      </c>
      <c r="M283" s="27">
        <v>45221</v>
      </c>
      <c r="N283" s="28" t="s">
        <v>62</v>
      </c>
      <c r="O283" s="27"/>
      <c r="P283" s="27"/>
      <c r="Q283" s="28"/>
      <c r="R283" s="12" t="str">
        <f t="shared" si="16"/>
        <v>Open PDFTSF FINALLY.TEST RESULT S19 N 283</v>
      </c>
    </row>
    <row r="284" spans="1:18" ht="63.9" customHeight="1" x14ac:dyDescent="0.3">
      <c r="A284" s="129">
        <f t="shared" si="14"/>
        <v>279</v>
      </c>
      <c r="B284" s="130" t="s">
        <v>3088</v>
      </c>
      <c r="C284" s="130" t="s">
        <v>76</v>
      </c>
      <c r="D284" s="357" t="str">
        <f t="shared" si="15"/>
        <v>Open PDF TSF .TEST RESULT S19 N 284</v>
      </c>
      <c r="E284" s="186" t="s">
        <v>3099</v>
      </c>
      <c r="F284" s="186"/>
      <c r="G284" s="42"/>
      <c r="H284" s="42"/>
      <c r="I284" s="42"/>
      <c r="J284" s="42"/>
      <c r="K284" s="27" t="s">
        <v>195</v>
      </c>
      <c r="L284" s="27">
        <v>45216</v>
      </c>
      <c r="M284" s="27">
        <v>45221</v>
      </c>
      <c r="N284" s="28" t="s">
        <v>62</v>
      </c>
      <c r="O284" s="27"/>
      <c r="P284" s="27"/>
      <c r="Q284" s="28"/>
      <c r="R284" s="12" t="str">
        <f t="shared" si="16"/>
        <v>Open PDFTSF FINALLY.TEST RESULT S19 N 284</v>
      </c>
    </row>
    <row r="285" spans="1:18" ht="63.9" customHeight="1" x14ac:dyDescent="0.3">
      <c r="A285" s="129">
        <f t="shared" si="14"/>
        <v>280</v>
      </c>
      <c r="B285" s="130" t="s">
        <v>3089</v>
      </c>
      <c r="C285" s="130" t="s">
        <v>76</v>
      </c>
      <c r="D285" s="357" t="str">
        <f t="shared" si="15"/>
        <v>Open PDF TSF .TEST RESULT S19 N 285</v>
      </c>
      <c r="E285" s="186" t="s">
        <v>3106</v>
      </c>
      <c r="F285" s="186"/>
      <c r="G285" s="42"/>
      <c r="H285" s="42"/>
      <c r="I285" s="42"/>
      <c r="J285" s="42"/>
      <c r="K285" s="27" t="s">
        <v>195</v>
      </c>
      <c r="L285" s="27">
        <v>45216</v>
      </c>
      <c r="M285" s="27">
        <v>45221</v>
      </c>
      <c r="N285" s="28" t="s">
        <v>25</v>
      </c>
      <c r="O285" s="27"/>
      <c r="P285" s="27"/>
      <c r="Q285" s="28"/>
      <c r="R285" s="12" t="str">
        <f t="shared" si="16"/>
        <v>Open PDFTSF FINALLY.TEST RESULT S19 N 285</v>
      </c>
    </row>
    <row r="286" spans="1:18" ht="63.9" customHeight="1" x14ac:dyDescent="0.3">
      <c r="A286" s="129">
        <f t="shared" si="14"/>
        <v>281</v>
      </c>
      <c r="B286" s="130" t="s">
        <v>3090</v>
      </c>
      <c r="C286" s="130" t="s">
        <v>76</v>
      </c>
      <c r="D286" s="357" t="str">
        <f t="shared" si="15"/>
        <v>Open PDF TSF .TEST RESULT S19 N 286</v>
      </c>
      <c r="E286" s="133" t="s">
        <v>3100</v>
      </c>
      <c r="F286" s="186"/>
      <c r="G286" s="42"/>
      <c r="H286" s="42"/>
      <c r="I286" s="42"/>
      <c r="J286" s="42"/>
      <c r="K286" s="27" t="s">
        <v>195</v>
      </c>
      <c r="L286" s="27">
        <v>45216</v>
      </c>
      <c r="M286" s="27">
        <v>45221</v>
      </c>
      <c r="N286" s="28" t="s">
        <v>62</v>
      </c>
      <c r="O286" s="27"/>
      <c r="P286" s="27"/>
      <c r="Q286" s="28"/>
      <c r="R286" s="12" t="str">
        <f t="shared" si="16"/>
        <v>Open PDFTSF FINALLY.TEST RESULT S19 N 286</v>
      </c>
    </row>
    <row r="287" spans="1:18" ht="63.9" customHeight="1" x14ac:dyDescent="0.3">
      <c r="A287" s="129">
        <f t="shared" si="14"/>
        <v>282</v>
      </c>
      <c r="B287" s="130" t="s">
        <v>3091</v>
      </c>
      <c r="C287" s="130" t="s">
        <v>76</v>
      </c>
      <c r="D287" s="357" t="str">
        <f t="shared" si="15"/>
        <v>Open PDF TSF .TEST RESULT S19 N 287</v>
      </c>
      <c r="E287" s="186" t="s">
        <v>3101</v>
      </c>
      <c r="F287" s="186"/>
      <c r="G287" s="42"/>
      <c r="H287" s="42"/>
      <c r="I287" s="42"/>
      <c r="J287" s="42"/>
      <c r="K287" s="27" t="s">
        <v>195</v>
      </c>
      <c r="L287" s="27">
        <v>45218</v>
      </c>
      <c r="M287" s="27">
        <v>45230</v>
      </c>
      <c r="N287" s="28" t="s">
        <v>62</v>
      </c>
      <c r="O287" s="27"/>
      <c r="P287" s="27"/>
      <c r="Q287" s="28"/>
      <c r="R287" s="12" t="str">
        <f t="shared" si="16"/>
        <v>Open PDFTSF FINALLY.TEST RESULT S19 N 287</v>
      </c>
    </row>
    <row r="288" spans="1:18" ht="63.9" customHeight="1" x14ac:dyDescent="0.3">
      <c r="A288" s="129">
        <f t="shared" si="14"/>
        <v>283</v>
      </c>
      <c r="B288" s="130" t="s">
        <v>3092</v>
      </c>
      <c r="C288" s="130" t="s">
        <v>76</v>
      </c>
      <c r="D288" s="357" t="str">
        <f t="shared" si="15"/>
        <v>Open PDF TSF .TEST RESULT S19 N 288</v>
      </c>
      <c r="E288" s="186" t="s">
        <v>1272</v>
      </c>
      <c r="F288" s="186"/>
      <c r="G288" s="42"/>
      <c r="H288" s="42"/>
      <c r="I288" s="42"/>
      <c r="J288" s="42"/>
      <c r="K288" s="27" t="s">
        <v>195</v>
      </c>
      <c r="L288" s="27">
        <v>45218</v>
      </c>
      <c r="M288" s="27">
        <v>45242</v>
      </c>
      <c r="N288" s="28" t="s">
        <v>62</v>
      </c>
      <c r="O288" s="27"/>
      <c r="P288" s="27"/>
      <c r="Q288" s="28"/>
      <c r="R288" s="12" t="str">
        <f t="shared" si="16"/>
        <v>Open PDFTSF FINALLY.TEST RESULT S19 N 288</v>
      </c>
    </row>
    <row r="289" spans="1:18" ht="63.9" customHeight="1" x14ac:dyDescent="0.3">
      <c r="A289" s="129">
        <f t="shared" si="14"/>
        <v>284</v>
      </c>
      <c r="B289" s="130" t="s">
        <v>3093</v>
      </c>
      <c r="C289" s="130" t="s">
        <v>76</v>
      </c>
      <c r="D289" s="357" t="str">
        <f t="shared" si="15"/>
        <v>Open PDF TSF .TEST RESULT S19 N 289</v>
      </c>
      <c r="E289" s="186" t="s">
        <v>1272</v>
      </c>
      <c r="F289" s="186"/>
      <c r="G289" s="42"/>
      <c r="H289" s="42"/>
      <c r="I289" s="42"/>
      <c r="J289" s="42"/>
      <c r="K289" s="27" t="s">
        <v>195</v>
      </c>
      <c r="L289" s="27">
        <v>45218</v>
      </c>
      <c r="M289" s="27">
        <v>45242</v>
      </c>
      <c r="N289" s="28" t="s">
        <v>62</v>
      </c>
      <c r="O289" s="27"/>
      <c r="P289" s="27"/>
      <c r="Q289" s="28"/>
      <c r="R289" s="12" t="str">
        <f t="shared" si="16"/>
        <v>Open PDFTSF FINALLY.TEST RESULT S19 N 289</v>
      </c>
    </row>
    <row r="290" spans="1:18" ht="63.9" customHeight="1" x14ac:dyDescent="0.3">
      <c r="A290" s="129">
        <f t="shared" si="14"/>
        <v>285</v>
      </c>
      <c r="B290" s="130" t="s">
        <v>3094</v>
      </c>
      <c r="C290" s="130" t="s">
        <v>76</v>
      </c>
      <c r="D290" s="357" t="str">
        <f t="shared" si="15"/>
        <v>Open PDF TSF .TEST RESULT S19 N 290</v>
      </c>
      <c r="E290" s="186" t="s">
        <v>1272</v>
      </c>
      <c r="F290" s="186"/>
      <c r="G290" s="42"/>
      <c r="H290" s="42"/>
      <c r="I290" s="42"/>
      <c r="J290" s="42"/>
      <c r="K290" s="27" t="s">
        <v>195</v>
      </c>
      <c r="L290" s="27">
        <v>45218</v>
      </c>
      <c r="M290" s="27">
        <v>45242</v>
      </c>
      <c r="N290" s="28" t="s">
        <v>62</v>
      </c>
      <c r="O290" s="27"/>
      <c r="P290" s="27"/>
      <c r="Q290" s="28"/>
      <c r="R290" s="12" t="str">
        <f t="shared" si="16"/>
        <v>Open PDFTSF FINALLY.TEST RESULT S19 N 290</v>
      </c>
    </row>
    <row r="291" spans="1:18" ht="63.9" customHeight="1" x14ac:dyDescent="0.3">
      <c r="A291" s="129">
        <f t="shared" si="14"/>
        <v>286</v>
      </c>
      <c r="B291" s="130" t="s">
        <v>3095</v>
      </c>
      <c r="C291" s="130" t="s">
        <v>76</v>
      </c>
      <c r="D291" s="357" t="str">
        <f t="shared" si="15"/>
        <v>Open PDF TSF .TEST RESULT S19 N 291</v>
      </c>
      <c r="E291" s="186" t="s">
        <v>1271</v>
      </c>
      <c r="F291" s="186"/>
      <c r="G291" s="42"/>
      <c r="H291" s="42"/>
      <c r="I291" s="42"/>
      <c r="J291" s="42"/>
      <c r="K291" s="27" t="s">
        <v>195</v>
      </c>
      <c r="L291" s="27">
        <v>45218</v>
      </c>
      <c r="M291" s="27">
        <v>45221</v>
      </c>
      <c r="N291" s="28" t="s">
        <v>62</v>
      </c>
      <c r="O291" s="27"/>
      <c r="P291" s="27"/>
      <c r="Q291" s="28"/>
      <c r="R291" s="12" t="str">
        <f t="shared" si="16"/>
        <v>Open PDFTSF FINALLY.TEST RESULT S19 N 291</v>
      </c>
    </row>
    <row r="292" spans="1:18" ht="63.9" customHeight="1" x14ac:dyDescent="0.3">
      <c r="A292" s="129">
        <f t="shared" si="14"/>
        <v>287</v>
      </c>
      <c r="B292" s="130" t="s">
        <v>3096</v>
      </c>
      <c r="C292" s="130" t="s">
        <v>76</v>
      </c>
      <c r="D292" s="357" t="str">
        <f t="shared" si="15"/>
        <v>Open PDF TSF .TEST RESULT S19 N 292</v>
      </c>
      <c r="E292" s="186" t="s">
        <v>1271</v>
      </c>
      <c r="F292" s="186"/>
      <c r="G292" s="42"/>
      <c r="H292" s="42"/>
      <c r="I292" s="42"/>
      <c r="J292" s="42"/>
      <c r="K292" s="27" t="s">
        <v>195</v>
      </c>
      <c r="L292" s="27">
        <v>45218</v>
      </c>
      <c r="M292" s="27">
        <v>45221</v>
      </c>
      <c r="N292" s="28" t="s">
        <v>62</v>
      </c>
      <c r="O292" s="27"/>
      <c r="P292" s="27"/>
      <c r="Q292" s="28"/>
      <c r="R292" s="12" t="str">
        <f t="shared" si="16"/>
        <v>Open PDFTSF FINALLY.TEST RESULT S19 N 292</v>
      </c>
    </row>
    <row r="293" spans="1:18" ht="63.9" customHeight="1" x14ac:dyDescent="0.3">
      <c r="A293" s="129">
        <f t="shared" si="14"/>
        <v>288</v>
      </c>
      <c r="B293" s="130" t="s">
        <v>3097</v>
      </c>
      <c r="C293" s="130" t="s">
        <v>76</v>
      </c>
      <c r="D293" s="357" t="str">
        <f t="shared" si="15"/>
        <v>Open PDF TSF .TEST RESULT S19 N 293</v>
      </c>
      <c r="E293" s="186" t="s">
        <v>1271</v>
      </c>
      <c r="F293" s="186"/>
      <c r="G293" s="42"/>
      <c r="H293" s="42"/>
      <c r="I293" s="42"/>
      <c r="J293" s="42"/>
      <c r="K293" s="27" t="s">
        <v>195</v>
      </c>
      <c r="L293" s="27">
        <v>45220</v>
      </c>
      <c r="M293" s="27">
        <v>45221</v>
      </c>
      <c r="N293" s="28" t="s">
        <v>62</v>
      </c>
      <c r="O293" s="27"/>
      <c r="P293" s="27"/>
      <c r="Q293" s="28"/>
      <c r="R293" s="12" t="str">
        <f t="shared" si="16"/>
        <v>Open PDFTSF FINALLY.TEST RESULT S19 N 293</v>
      </c>
    </row>
    <row r="294" spans="1:18" ht="63.9" customHeight="1" x14ac:dyDescent="0.3">
      <c r="A294" s="129">
        <f t="shared" si="14"/>
        <v>289</v>
      </c>
      <c r="B294" s="130" t="s">
        <v>3098</v>
      </c>
      <c r="C294" s="130" t="s">
        <v>76</v>
      </c>
      <c r="D294" s="357" t="str">
        <f t="shared" si="15"/>
        <v>Open PDF TSF .TEST RESULT S19 N 294</v>
      </c>
      <c r="E294" s="186" t="s">
        <v>1271</v>
      </c>
      <c r="F294" s="186"/>
      <c r="G294" s="42"/>
      <c r="H294" s="42"/>
      <c r="I294" s="42"/>
      <c r="J294" s="42"/>
      <c r="K294" s="27" t="s">
        <v>195</v>
      </c>
      <c r="L294" s="27">
        <v>45220</v>
      </c>
      <c r="M294" s="27">
        <v>45221</v>
      </c>
      <c r="N294" s="28" t="s">
        <v>62</v>
      </c>
      <c r="O294" s="27"/>
      <c r="P294" s="27"/>
      <c r="Q294" s="28"/>
      <c r="R294" s="12" t="str">
        <f t="shared" si="16"/>
        <v>Open PDFTSF FINALLY.TEST RESULT S19 N 294</v>
      </c>
    </row>
    <row r="295" spans="1:18" ht="63.9" customHeight="1" x14ac:dyDescent="0.3">
      <c r="A295" s="129">
        <f t="shared" si="14"/>
        <v>290</v>
      </c>
      <c r="B295" s="130" t="s">
        <v>3119</v>
      </c>
      <c r="C295" s="130" t="s">
        <v>76</v>
      </c>
      <c r="D295" s="357" t="str">
        <f t="shared" si="15"/>
        <v>Open PDF TSF .TEST RESULT S19 N 295</v>
      </c>
      <c r="E295" s="186" t="s">
        <v>1272</v>
      </c>
      <c r="F295" s="186"/>
      <c r="G295" s="42"/>
      <c r="H295" s="42"/>
      <c r="I295" s="42"/>
      <c r="J295" s="42"/>
      <c r="K295" s="27" t="s">
        <v>195</v>
      </c>
      <c r="L295" s="27">
        <v>45221</v>
      </c>
      <c r="M295" s="27">
        <v>45242</v>
      </c>
      <c r="N295" s="28" t="s">
        <v>62</v>
      </c>
      <c r="O295" s="27"/>
      <c r="P295" s="27"/>
      <c r="Q295" s="28"/>
      <c r="R295" s="12" t="str">
        <f t="shared" si="16"/>
        <v>Open PDFTSF FINALLY.TEST RESULT S19 N 295</v>
      </c>
    </row>
    <row r="296" spans="1:18" ht="63.9" customHeight="1" x14ac:dyDescent="0.3">
      <c r="A296" s="129">
        <f t="shared" si="14"/>
        <v>291</v>
      </c>
      <c r="B296" s="130" t="s">
        <v>3136</v>
      </c>
      <c r="C296" s="130" t="s">
        <v>76</v>
      </c>
      <c r="D296" s="357" t="str">
        <f t="shared" si="15"/>
        <v>Open PDF TSF .TEST RESULT S19 N 296</v>
      </c>
      <c r="E296" s="186" t="s">
        <v>1271</v>
      </c>
      <c r="F296" s="186"/>
      <c r="G296" s="42"/>
      <c r="H296" s="42"/>
      <c r="I296" s="42"/>
      <c r="J296" s="42"/>
      <c r="K296" s="27" t="s">
        <v>195</v>
      </c>
      <c r="L296" s="27">
        <v>45224</v>
      </c>
      <c r="M296" s="27">
        <v>45242</v>
      </c>
      <c r="N296" s="28" t="s">
        <v>62</v>
      </c>
      <c r="O296" s="27"/>
      <c r="P296" s="27"/>
      <c r="Q296" s="28"/>
      <c r="R296" s="12" t="str">
        <f t="shared" si="16"/>
        <v>Open PDFTSF FINALLY.TEST RESULT S19 N 296</v>
      </c>
    </row>
    <row r="297" spans="1:18" ht="63.9" customHeight="1" x14ac:dyDescent="0.3">
      <c r="A297" s="129">
        <f t="shared" si="14"/>
        <v>292</v>
      </c>
      <c r="B297" s="130" t="s">
        <v>3137</v>
      </c>
      <c r="C297" s="130" t="s">
        <v>76</v>
      </c>
      <c r="D297" s="357" t="str">
        <f t="shared" si="15"/>
        <v>Open PDF TSF .TEST RESULT S19 N 297</v>
      </c>
      <c r="E297" s="186" t="s">
        <v>1271</v>
      </c>
      <c r="F297" s="186"/>
      <c r="G297" s="42"/>
      <c r="H297" s="42"/>
      <c r="I297" s="42"/>
      <c r="J297" s="42"/>
      <c r="K297" s="27" t="s">
        <v>195</v>
      </c>
      <c r="L297" s="27">
        <v>45224</v>
      </c>
      <c r="M297" s="27">
        <v>45242</v>
      </c>
      <c r="N297" s="28" t="s">
        <v>62</v>
      </c>
      <c r="O297" s="27"/>
      <c r="P297" s="27"/>
      <c r="Q297" s="28"/>
      <c r="R297" s="12" t="str">
        <f t="shared" si="16"/>
        <v>Open PDFTSF FINALLY.TEST RESULT S19 N 297</v>
      </c>
    </row>
    <row r="298" spans="1:18" ht="63.75" customHeight="1" x14ac:dyDescent="0.3">
      <c r="A298" s="129">
        <f t="shared" si="14"/>
        <v>293</v>
      </c>
      <c r="B298" s="130" t="s">
        <v>3138</v>
      </c>
      <c r="C298" s="130" t="s">
        <v>76</v>
      </c>
      <c r="D298" s="357" t="str">
        <f t="shared" si="15"/>
        <v>Open PDF TSF .TEST RESULT S19 N 298</v>
      </c>
      <c r="E298" s="186" t="s">
        <v>1272</v>
      </c>
      <c r="F298" s="186"/>
      <c r="G298" s="42"/>
      <c r="H298" s="42"/>
      <c r="I298" s="42"/>
      <c r="J298" s="42"/>
      <c r="K298" s="27" t="s">
        <v>195</v>
      </c>
      <c r="L298" s="27">
        <v>45224</v>
      </c>
      <c r="M298" s="27">
        <v>45242</v>
      </c>
      <c r="N298" s="28" t="s">
        <v>62</v>
      </c>
      <c r="O298" s="27"/>
      <c r="P298" s="27"/>
      <c r="Q298" s="28"/>
      <c r="R298" s="12" t="str">
        <f t="shared" si="16"/>
        <v>Open PDFTSF FINALLY.TEST RESULT S19 N 298</v>
      </c>
    </row>
    <row r="299" spans="1:18" ht="63.9" customHeight="1" x14ac:dyDescent="0.3">
      <c r="A299" s="129">
        <f t="shared" si="14"/>
        <v>294</v>
      </c>
      <c r="B299" s="130" t="s">
        <v>3139</v>
      </c>
      <c r="C299" s="130" t="s">
        <v>76</v>
      </c>
      <c r="D299" s="357" t="str">
        <f t="shared" si="15"/>
        <v>Open PDF TSF .TEST RESULT S19 N 299</v>
      </c>
      <c r="E299" s="186" t="s">
        <v>1272</v>
      </c>
      <c r="F299" s="186"/>
      <c r="G299" s="42"/>
      <c r="H299" s="42"/>
      <c r="I299" s="42"/>
      <c r="J299" s="42"/>
      <c r="K299" s="27" t="s">
        <v>195</v>
      </c>
      <c r="L299" s="27">
        <v>45224</v>
      </c>
      <c r="M299" s="27">
        <v>45242</v>
      </c>
      <c r="N299" s="28" t="s">
        <v>62</v>
      </c>
      <c r="O299" s="27"/>
      <c r="P299" s="27"/>
      <c r="Q299" s="28"/>
      <c r="R299" s="12" t="str">
        <f t="shared" si="16"/>
        <v>Open PDFTSF FINALLY.TEST RESULT S19 N 299</v>
      </c>
    </row>
    <row r="300" spans="1:18" ht="63.9" customHeight="1" x14ac:dyDescent="0.3">
      <c r="A300" s="129">
        <f t="shared" si="14"/>
        <v>295</v>
      </c>
      <c r="B300" s="130" t="s">
        <v>3154</v>
      </c>
      <c r="C300" s="130" t="s">
        <v>76</v>
      </c>
      <c r="D300" s="357" t="str">
        <f t="shared" si="15"/>
        <v>Open PDF TSF .TEST RESULT S19 N 300</v>
      </c>
      <c r="E300" s="186" t="s">
        <v>1271</v>
      </c>
      <c r="F300" s="186"/>
      <c r="G300" s="42"/>
      <c r="H300" s="42"/>
      <c r="I300" s="42"/>
      <c r="J300" s="42"/>
      <c r="K300" s="27" t="s">
        <v>195</v>
      </c>
      <c r="L300" s="27">
        <v>45225</v>
      </c>
      <c r="M300" s="27">
        <v>45242</v>
      </c>
      <c r="N300" s="28" t="s">
        <v>62</v>
      </c>
      <c r="O300" s="27"/>
      <c r="P300" s="27"/>
      <c r="Q300" s="28"/>
      <c r="R300" s="12" t="str">
        <f t="shared" si="16"/>
        <v>Open PDFTSF FINALLY.TEST RESULT S19 N 300</v>
      </c>
    </row>
    <row r="301" spans="1:18" ht="63.9" customHeight="1" x14ac:dyDescent="0.3">
      <c r="A301" s="129">
        <f t="shared" si="14"/>
        <v>296</v>
      </c>
      <c r="B301" s="130" t="s">
        <v>3155</v>
      </c>
      <c r="C301" s="130" t="s">
        <v>76</v>
      </c>
      <c r="D301" s="357" t="str">
        <f t="shared" si="15"/>
        <v>Open PDF TSF .TEST RESULT S19 N 301</v>
      </c>
      <c r="E301" s="186" t="s">
        <v>1271</v>
      </c>
      <c r="F301" s="186"/>
      <c r="G301" s="42"/>
      <c r="H301" s="42"/>
      <c r="I301" s="42"/>
      <c r="J301" s="42"/>
      <c r="K301" s="27" t="s">
        <v>195</v>
      </c>
      <c r="L301" s="27">
        <v>45225</v>
      </c>
      <c r="M301" s="27">
        <v>45242</v>
      </c>
      <c r="N301" s="28" t="s">
        <v>62</v>
      </c>
      <c r="O301" s="27"/>
      <c r="P301" s="27"/>
      <c r="Q301" s="28"/>
      <c r="R301" s="12" t="str">
        <f t="shared" si="16"/>
        <v>Open PDFTSF FINALLY.TEST RESULT S19 N 301</v>
      </c>
    </row>
    <row r="302" spans="1:18" ht="63.9" customHeight="1" x14ac:dyDescent="0.3">
      <c r="A302" s="129">
        <f t="shared" si="14"/>
        <v>297</v>
      </c>
      <c r="B302" s="130" t="s">
        <v>3156</v>
      </c>
      <c r="C302" s="130" t="s">
        <v>76</v>
      </c>
      <c r="D302" s="357" t="str">
        <f t="shared" si="15"/>
        <v>Open PDF TSF .TEST RESULT S19 N 302</v>
      </c>
      <c r="E302" s="186" t="s">
        <v>1271</v>
      </c>
      <c r="F302" s="186"/>
      <c r="G302" s="42"/>
      <c r="H302" s="42"/>
      <c r="I302" s="42"/>
      <c r="J302" s="42"/>
      <c r="K302" s="27" t="s">
        <v>195</v>
      </c>
      <c r="L302" s="27">
        <v>45225</v>
      </c>
      <c r="M302" s="27">
        <v>45242</v>
      </c>
      <c r="N302" s="28" t="s">
        <v>62</v>
      </c>
      <c r="O302" s="27"/>
      <c r="P302" s="27"/>
      <c r="Q302" s="28"/>
      <c r="R302" s="12" t="str">
        <f t="shared" si="16"/>
        <v>Open PDFTSF FINALLY.TEST RESULT S19 N 302</v>
      </c>
    </row>
    <row r="303" spans="1:18" ht="63.9" customHeight="1" x14ac:dyDescent="0.3">
      <c r="A303" s="129">
        <f t="shared" si="14"/>
        <v>298</v>
      </c>
      <c r="B303" s="130" t="s">
        <v>3169</v>
      </c>
      <c r="C303" s="130" t="s">
        <v>76</v>
      </c>
      <c r="D303" s="357" t="str">
        <f t="shared" si="15"/>
        <v>Open PDF TSF .TEST RESULT S19 N 303</v>
      </c>
      <c r="E303" s="186" t="s">
        <v>3172</v>
      </c>
      <c r="F303" s="186"/>
      <c r="G303" s="42"/>
      <c r="H303" s="42"/>
      <c r="I303" s="42"/>
      <c r="J303" s="42"/>
      <c r="K303" s="27" t="s">
        <v>195</v>
      </c>
      <c r="L303" s="27">
        <v>45218</v>
      </c>
      <c r="M303" s="27">
        <v>45230</v>
      </c>
      <c r="N303" s="28" t="s">
        <v>62</v>
      </c>
      <c r="O303" s="27"/>
      <c r="P303" s="27"/>
      <c r="Q303" s="28"/>
      <c r="R303" s="12" t="str">
        <f t="shared" si="16"/>
        <v>Open PDFTSF FINALLY.TEST RESULT S19 N 303</v>
      </c>
    </row>
    <row r="304" spans="1:18" ht="63.9" customHeight="1" x14ac:dyDescent="0.3">
      <c r="A304" s="129">
        <f t="shared" si="14"/>
        <v>299</v>
      </c>
      <c r="B304" s="130" t="s">
        <v>3170</v>
      </c>
      <c r="C304" s="130" t="s">
        <v>76</v>
      </c>
      <c r="D304" s="357" t="str">
        <f t="shared" si="15"/>
        <v>Open PDF TSF .TEST RESULT S19 N 304</v>
      </c>
      <c r="E304" s="186" t="s">
        <v>3172</v>
      </c>
      <c r="F304" s="186"/>
      <c r="G304" s="42"/>
      <c r="H304" s="42"/>
      <c r="I304" s="42"/>
      <c r="J304" s="42"/>
      <c r="K304" s="27" t="s">
        <v>195</v>
      </c>
      <c r="L304" s="27">
        <v>45218</v>
      </c>
      <c r="M304" s="27">
        <v>45230</v>
      </c>
      <c r="N304" s="28" t="s">
        <v>62</v>
      </c>
      <c r="O304" s="27"/>
      <c r="P304" s="27"/>
      <c r="Q304" s="28"/>
      <c r="R304" s="12" t="str">
        <f t="shared" si="16"/>
        <v>Open PDFTSF FINALLY.TEST RESULT S19 N 304</v>
      </c>
    </row>
    <row r="305" spans="1:18" ht="63.9" customHeight="1" x14ac:dyDescent="0.3">
      <c r="A305" s="129">
        <f t="shared" si="14"/>
        <v>300</v>
      </c>
      <c r="B305" s="130" t="s">
        <v>3171</v>
      </c>
      <c r="C305" s="130" t="s">
        <v>76</v>
      </c>
      <c r="D305" s="357" t="str">
        <f t="shared" si="15"/>
        <v>Open PDF TSF .TEST RESULT S19 N 305</v>
      </c>
      <c r="E305" s="186" t="s">
        <v>3172</v>
      </c>
      <c r="F305" s="186"/>
      <c r="G305" s="42"/>
      <c r="H305" s="42"/>
      <c r="I305" s="42"/>
      <c r="J305" s="42"/>
      <c r="K305" s="27" t="s">
        <v>195</v>
      </c>
      <c r="L305" s="27">
        <v>45224</v>
      </c>
      <c r="M305" s="27">
        <v>45230</v>
      </c>
      <c r="N305" s="28" t="s">
        <v>62</v>
      </c>
      <c r="O305" s="27"/>
      <c r="P305" s="27"/>
      <c r="Q305" s="28"/>
      <c r="R305" s="12" t="str">
        <f t="shared" si="16"/>
        <v>Open PDFTSF FINALLY.TEST RESULT S19 N 305</v>
      </c>
    </row>
    <row r="306" spans="1:18" ht="63.9" customHeight="1" x14ac:dyDescent="0.3">
      <c r="A306" s="129">
        <f t="shared" si="14"/>
        <v>301</v>
      </c>
      <c r="B306" s="130" t="s">
        <v>3173</v>
      </c>
      <c r="C306" s="130" t="s">
        <v>76</v>
      </c>
      <c r="D306" s="357" t="str">
        <f t="shared" si="15"/>
        <v>Open PDF TSF .TEST RESULT S19 N 306</v>
      </c>
      <c r="E306" s="186" t="s">
        <v>3172</v>
      </c>
      <c r="F306" s="186"/>
      <c r="G306" s="42"/>
      <c r="H306" s="42"/>
      <c r="I306" s="42"/>
      <c r="J306" s="42"/>
      <c r="K306" s="27" t="s">
        <v>195</v>
      </c>
      <c r="L306" s="27">
        <v>45224</v>
      </c>
      <c r="M306" s="27">
        <v>45230</v>
      </c>
      <c r="N306" s="28" t="s">
        <v>62</v>
      </c>
      <c r="O306" s="27"/>
      <c r="P306" s="27"/>
      <c r="Q306" s="28"/>
      <c r="R306" s="12" t="str">
        <f t="shared" si="16"/>
        <v>Open PDFTSF FINALLY.TEST RESULT S19 N 306</v>
      </c>
    </row>
    <row r="307" spans="1:18" ht="63.9" customHeight="1" x14ac:dyDescent="0.3">
      <c r="A307" s="129">
        <f t="shared" si="14"/>
        <v>302</v>
      </c>
      <c r="B307" s="130" t="s">
        <v>3238</v>
      </c>
      <c r="C307" s="130" t="s">
        <v>76</v>
      </c>
      <c r="D307" s="357" t="str">
        <f t="shared" si="15"/>
        <v>Open PDF TSF .TEST RESULT S19 N 307</v>
      </c>
      <c r="E307" s="186" t="s">
        <v>1271</v>
      </c>
      <c r="F307" s="186"/>
      <c r="G307" s="42"/>
      <c r="H307" s="42"/>
      <c r="I307" s="42"/>
      <c r="J307" s="42"/>
      <c r="K307" s="27" t="s">
        <v>195</v>
      </c>
      <c r="L307" s="27">
        <v>45228</v>
      </c>
      <c r="M307" s="27">
        <v>45242</v>
      </c>
      <c r="N307" s="28" t="s">
        <v>62</v>
      </c>
      <c r="O307" s="27"/>
      <c r="P307" s="27"/>
      <c r="Q307" s="28"/>
      <c r="R307" s="12" t="str">
        <f t="shared" si="16"/>
        <v>Open PDFTSF FINALLY.TEST RESULT S19 N 307</v>
      </c>
    </row>
    <row r="308" spans="1:18" ht="63.9" customHeight="1" x14ac:dyDescent="0.3">
      <c r="A308" s="129">
        <f t="shared" si="14"/>
        <v>303</v>
      </c>
      <c r="B308" s="130" t="s">
        <v>3239</v>
      </c>
      <c r="C308" s="130" t="s">
        <v>76</v>
      </c>
      <c r="D308" s="357" t="str">
        <f t="shared" si="15"/>
        <v>Open PDF TSF .TEST RESULT S19 N 308</v>
      </c>
      <c r="E308" s="186" t="s">
        <v>1271</v>
      </c>
      <c r="F308" s="186"/>
      <c r="G308" s="42"/>
      <c r="H308" s="42"/>
      <c r="I308" s="42"/>
      <c r="J308" s="42"/>
      <c r="K308" s="27" t="s">
        <v>195</v>
      </c>
      <c r="L308" s="27">
        <v>45228</v>
      </c>
      <c r="M308" s="27">
        <v>45242</v>
      </c>
      <c r="N308" s="28" t="s">
        <v>62</v>
      </c>
      <c r="O308" s="27"/>
      <c r="P308" s="27"/>
      <c r="Q308" s="28"/>
      <c r="R308" s="12" t="str">
        <f t="shared" si="16"/>
        <v>Open PDFTSF FINALLY.TEST RESULT S19 N 308</v>
      </c>
    </row>
    <row r="309" spans="1:18" ht="63.9" customHeight="1" x14ac:dyDescent="0.3">
      <c r="A309" s="129">
        <f t="shared" si="14"/>
        <v>304</v>
      </c>
      <c r="B309" s="130" t="s">
        <v>3240</v>
      </c>
      <c r="C309" s="130" t="s">
        <v>76</v>
      </c>
      <c r="D309" s="357" t="str">
        <f t="shared" si="15"/>
        <v>Open PDF TSF .TEST RESULT S19 N 309</v>
      </c>
      <c r="E309" s="186" t="s">
        <v>1272</v>
      </c>
      <c r="F309" s="186"/>
      <c r="G309" s="42"/>
      <c r="H309" s="42"/>
      <c r="I309" s="42"/>
      <c r="J309" s="42"/>
      <c r="K309" s="27" t="s">
        <v>195</v>
      </c>
      <c r="L309" s="27">
        <v>45228</v>
      </c>
      <c r="M309" s="27">
        <v>45242</v>
      </c>
      <c r="N309" s="28" t="s">
        <v>62</v>
      </c>
      <c r="O309" s="27"/>
      <c r="P309" s="27"/>
      <c r="Q309" s="28"/>
      <c r="R309" s="12" t="str">
        <f t="shared" si="16"/>
        <v>Open PDFTSF FINALLY.TEST RESULT S19 N 309</v>
      </c>
    </row>
    <row r="310" spans="1:18" ht="63.9" customHeight="1" x14ac:dyDescent="0.3">
      <c r="A310" s="129">
        <f t="shared" si="14"/>
        <v>305</v>
      </c>
      <c r="B310" s="130" t="s">
        <v>3241</v>
      </c>
      <c r="C310" s="130" t="s">
        <v>76</v>
      </c>
      <c r="D310" s="357" t="str">
        <f t="shared" si="15"/>
        <v>Open PDF TSF .TEST RESULT S19 N 310</v>
      </c>
      <c r="E310" s="186" t="s">
        <v>1272</v>
      </c>
      <c r="F310" s="186"/>
      <c r="G310" s="42"/>
      <c r="H310" s="42"/>
      <c r="I310" s="42"/>
      <c r="J310" s="42"/>
      <c r="K310" s="27" t="s">
        <v>195</v>
      </c>
      <c r="L310" s="27">
        <v>45228</v>
      </c>
      <c r="M310" s="27">
        <v>45242</v>
      </c>
      <c r="N310" s="28" t="s">
        <v>62</v>
      </c>
      <c r="O310" s="27"/>
      <c r="P310" s="27"/>
      <c r="Q310" s="28"/>
      <c r="R310" s="12" t="str">
        <f t="shared" si="16"/>
        <v>Open PDFTSF FINALLY.TEST RESULT S19 N 310</v>
      </c>
    </row>
    <row r="311" spans="1:18" ht="63.9" customHeight="1" x14ac:dyDescent="0.3">
      <c r="A311" s="129">
        <f t="shared" si="14"/>
        <v>306</v>
      </c>
      <c r="B311" s="130" t="s">
        <v>3316</v>
      </c>
      <c r="C311" s="130" t="s">
        <v>76</v>
      </c>
      <c r="D311" s="357" t="str">
        <f t="shared" si="15"/>
        <v>Open PDF TSF .TEST RESULT S19 N 311</v>
      </c>
      <c r="E311" s="186" t="s">
        <v>1272</v>
      </c>
      <c r="F311" s="186"/>
      <c r="G311" s="42"/>
      <c r="H311" s="42"/>
      <c r="I311" s="42"/>
      <c r="J311" s="42"/>
      <c r="K311" s="27" t="s">
        <v>195</v>
      </c>
      <c r="L311" s="27">
        <v>45229</v>
      </c>
      <c r="M311" s="27">
        <v>45242</v>
      </c>
      <c r="N311" s="28" t="s">
        <v>62</v>
      </c>
      <c r="O311" s="27"/>
      <c r="P311" s="27"/>
      <c r="Q311" s="28"/>
      <c r="R311" s="12" t="str">
        <f t="shared" si="16"/>
        <v>Open PDFTSF FINALLY.TEST RESULT S19 N 311</v>
      </c>
    </row>
    <row r="312" spans="1:18" ht="63.9" customHeight="1" x14ac:dyDescent="0.3">
      <c r="A312" s="129">
        <f t="shared" si="14"/>
        <v>307</v>
      </c>
      <c r="B312" s="130" t="s">
        <v>3317</v>
      </c>
      <c r="C312" s="130" t="s">
        <v>76</v>
      </c>
      <c r="D312" s="357" t="str">
        <f t="shared" si="15"/>
        <v>Open PDF TSF .TEST RESULT S19 N 312</v>
      </c>
      <c r="E312" s="186" t="s">
        <v>1272</v>
      </c>
      <c r="F312" s="186"/>
      <c r="G312" s="42"/>
      <c r="H312" s="42"/>
      <c r="I312" s="42"/>
      <c r="J312" s="42"/>
      <c r="K312" s="27" t="s">
        <v>195</v>
      </c>
      <c r="L312" s="27">
        <v>45229</v>
      </c>
      <c r="M312" s="27">
        <v>45242</v>
      </c>
      <c r="N312" s="28" t="s">
        <v>62</v>
      </c>
      <c r="O312" s="27"/>
      <c r="P312" s="27"/>
      <c r="Q312" s="28"/>
      <c r="R312" s="12" t="str">
        <f t="shared" si="16"/>
        <v>Open PDFTSF FINALLY.TEST RESULT S19 N 312</v>
      </c>
    </row>
    <row r="313" spans="1:18" ht="63.9" customHeight="1" x14ac:dyDescent="0.3">
      <c r="A313" s="129">
        <f t="shared" si="14"/>
        <v>308</v>
      </c>
      <c r="B313" s="130" t="s">
        <v>3318</v>
      </c>
      <c r="C313" s="130" t="s">
        <v>76</v>
      </c>
      <c r="D313" s="357" t="str">
        <f t="shared" si="15"/>
        <v>Open PDF TSF .TEST RESULT S19 N 313</v>
      </c>
      <c r="E313" s="186" t="s">
        <v>1271</v>
      </c>
      <c r="F313" s="186"/>
      <c r="G313" s="42"/>
      <c r="H313" s="42"/>
      <c r="I313" s="42"/>
      <c r="J313" s="42"/>
      <c r="K313" s="27" t="s">
        <v>195</v>
      </c>
      <c r="L313" s="27">
        <v>45229</v>
      </c>
      <c r="M313" s="27">
        <v>45242</v>
      </c>
      <c r="N313" s="28" t="s">
        <v>62</v>
      </c>
      <c r="O313" s="27"/>
      <c r="P313" s="27"/>
      <c r="Q313" s="28"/>
      <c r="R313" s="12" t="str">
        <f t="shared" si="16"/>
        <v>Open PDFTSF FINALLY.TEST RESULT S19 N 313</v>
      </c>
    </row>
    <row r="314" spans="1:18" ht="63.9" customHeight="1" x14ac:dyDescent="0.3">
      <c r="A314" s="129">
        <f t="shared" ref="A314:A377" si="17">ROW()-ROW($A$5)</f>
        <v>309</v>
      </c>
      <c r="B314" s="130" t="s">
        <v>3319</v>
      </c>
      <c r="C314" s="130" t="s">
        <v>76</v>
      </c>
      <c r="D314" s="357" t="str">
        <f t="shared" si="15"/>
        <v>Open PDF TSF .TEST RESULT S19 N 314</v>
      </c>
      <c r="E314" s="186" t="s">
        <v>1271</v>
      </c>
      <c r="F314" s="186"/>
      <c r="G314" s="42"/>
      <c r="H314" s="42"/>
      <c r="I314" s="42"/>
      <c r="J314" s="42"/>
      <c r="K314" s="27" t="s">
        <v>195</v>
      </c>
      <c r="L314" s="27">
        <v>45229</v>
      </c>
      <c r="M314" s="27">
        <v>45242</v>
      </c>
      <c r="N314" s="28" t="s">
        <v>62</v>
      </c>
      <c r="O314" s="27"/>
      <c r="P314" s="27"/>
      <c r="Q314" s="28"/>
      <c r="R314" s="12" t="str">
        <f t="shared" si="16"/>
        <v>Open PDFTSF FINALLY.TEST RESULT S19 N 314</v>
      </c>
    </row>
    <row r="315" spans="1:18" ht="63.9" customHeight="1" x14ac:dyDescent="0.3">
      <c r="A315" s="129">
        <f t="shared" si="17"/>
        <v>310</v>
      </c>
      <c r="B315" s="130" t="s">
        <v>3320</v>
      </c>
      <c r="C315" s="130" t="s">
        <v>76</v>
      </c>
      <c r="D315" s="357" t="str">
        <f t="shared" si="15"/>
        <v>Open PDF TSF .TEST RESULT S19 N 315</v>
      </c>
      <c r="E315" s="186" t="s">
        <v>1272</v>
      </c>
      <c r="F315" s="186"/>
      <c r="G315" s="42"/>
      <c r="H315" s="42"/>
      <c r="I315" s="42"/>
      <c r="J315" s="42"/>
      <c r="K315" s="27" t="s">
        <v>195</v>
      </c>
      <c r="L315" s="27">
        <v>45229</v>
      </c>
      <c r="M315" s="27">
        <v>45242</v>
      </c>
      <c r="N315" s="28" t="s">
        <v>62</v>
      </c>
      <c r="O315" s="27"/>
      <c r="P315" s="27"/>
      <c r="Q315" s="28"/>
      <c r="R315" s="12" t="str">
        <f t="shared" si="16"/>
        <v>Open PDFTSF FINALLY.TEST RESULT S19 N 315</v>
      </c>
    </row>
    <row r="316" spans="1:18" ht="63.9" customHeight="1" x14ac:dyDescent="0.3">
      <c r="A316" s="129">
        <f t="shared" si="17"/>
        <v>311</v>
      </c>
      <c r="B316" s="130" t="s">
        <v>3321</v>
      </c>
      <c r="C316" s="130" t="s">
        <v>76</v>
      </c>
      <c r="D316" s="357" t="str">
        <f t="shared" si="15"/>
        <v>Open PDF TSF .TEST RESULT S19 N 316</v>
      </c>
      <c r="E316" s="186" t="s">
        <v>1271</v>
      </c>
      <c r="F316" s="186"/>
      <c r="G316" s="42"/>
      <c r="H316" s="42"/>
      <c r="I316" s="42"/>
      <c r="J316" s="42"/>
      <c r="K316" s="27" t="s">
        <v>195</v>
      </c>
      <c r="L316" s="27">
        <v>45231</v>
      </c>
      <c r="M316" s="27">
        <v>45242</v>
      </c>
      <c r="N316" s="28" t="s">
        <v>62</v>
      </c>
      <c r="O316" s="27"/>
      <c r="P316" s="27"/>
      <c r="Q316" s="28"/>
      <c r="R316" s="12" t="str">
        <f t="shared" si="16"/>
        <v>Open PDFTSF FINALLY.TEST RESULT S19 N 316</v>
      </c>
    </row>
    <row r="317" spans="1:18" ht="63.9" customHeight="1" x14ac:dyDescent="0.3">
      <c r="A317" s="129">
        <f t="shared" si="17"/>
        <v>312</v>
      </c>
      <c r="B317" s="130" t="s">
        <v>3322</v>
      </c>
      <c r="C317" s="130" t="s">
        <v>76</v>
      </c>
      <c r="D317" s="357" t="str">
        <f t="shared" si="15"/>
        <v>Open PDF TSF .TEST RESULT S19 N 317</v>
      </c>
      <c r="E317" s="186" t="s">
        <v>1272</v>
      </c>
      <c r="F317" s="186"/>
      <c r="G317" s="42"/>
      <c r="H317" s="42"/>
      <c r="I317" s="42"/>
      <c r="J317" s="42"/>
      <c r="K317" s="27" t="s">
        <v>195</v>
      </c>
      <c r="L317" s="27">
        <v>45232</v>
      </c>
      <c r="M317" s="27">
        <v>45242</v>
      </c>
      <c r="N317" s="28" t="s">
        <v>62</v>
      </c>
      <c r="O317" s="27"/>
      <c r="P317" s="27"/>
      <c r="Q317" s="28"/>
      <c r="R317" s="12" t="str">
        <f t="shared" si="16"/>
        <v>Open PDFTSF FINALLY.TEST RESULT S19 N 317</v>
      </c>
    </row>
    <row r="318" spans="1:18" ht="63.9" customHeight="1" x14ac:dyDescent="0.3">
      <c r="A318" s="129">
        <f t="shared" si="17"/>
        <v>313</v>
      </c>
      <c r="B318" s="130" t="s">
        <v>3323</v>
      </c>
      <c r="C318" s="130" t="s">
        <v>76</v>
      </c>
      <c r="D318" s="357" t="str">
        <f t="shared" si="15"/>
        <v>Open PDF TSF .TEST RESULT S19 N 318</v>
      </c>
      <c r="E318" s="186" t="s">
        <v>1272</v>
      </c>
      <c r="F318" s="186"/>
      <c r="G318" s="42"/>
      <c r="H318" s="42"/>
      <c r="I318" s="42"/>
      <c r="J318" s="42"/>
      <c r="K318" s="27" t="s">
        <v>195</v>
      </c>
      <c r="L318" s="27">
        <v>45232</v>
      </c>
      <c r="M318" s="27">
        <v>45242</v>
      </c>
      <c r="N318" s="28" t="s">
        <v>62</v>
      </c>
      <c r="O318" s="27"/>
      <c r="P318" s="27"/>
      <c r="Q318" s="28"/>
      <c r="R318" s="12" t="str">
        <f t="shared" si="16"/>
        <v>Open PDFTSF FINALLY.TEST RESULT S19 N 318</v>
      </c>
    </row>
    <row r="319" spans="1:18" ht="63.9" customHeight="1" x14ac:dyDescent="0.3">
      <c r="A319" s="129">
        <f t="shared" si="17"/>
        <v>314</v>
      </c>
      <c r="B319" s="130" t="s">
        <v>3342</v>
      </c>
      <c r="C319" s="130" t="s">
        <v>76</v>
      </c>
      <c r="D319" s="357" t="str">
        <f t="shared" si="15"/>
        <v>Open PDF TSF .TEST RESULT S19 N 319</v>
      </c>
      <c r="E319" s="186" t="s">
        <v>3346</v>
      </c>
      <c r="F319" s="186"/>
      <c r="G319" s="42"/>
      <c r="H319" s="42"/>
      <c r="I319" s="42"/>
      <c r="J319" s="42"/>
      <c r="K319" s="27" t="s">
        <v>195</v>
      </c>
      <c r="L319" s="27">
        <v>45232</v>
      </c>
      <c r="M319" s="27">
        <v>45242</v>
      </c>
      <c r="N319" s="28" t="s">
        <v>62</v>
      </c>
      <c r="O319" s="27"/>
      <c r="P319" s="27"/>
      <c r="Q319" s="28"/>
      <c r="R319" s="12" t="str">
        <f t="shared" si="16"/>
        <v>Open PDFTSF FINALLY.TEST RESULT S19 N 319</v>
      </c>
    </row>
    <row r="320" spans="1:18" ht="63.9" customHeight="1" x14ac:dyDescent="0.3">
      <c r="A320" s="129">
        <f t="shared" si="17"/>
        <v>315</v>
      </c>
      <c r="B320" s="130" t="s">
        <v>3343</v>
      </c>
      <c r="C320" s="130" t="s">
        <v>76</v>
      </c>
      <c r="D320" s="357" t="str">
        <f t="shared" si="15"/>
        <v>Open PDF TSF .TEST RESULT S19 N 320</v>
      </c>
      <c r="E320" s="186" t="s">
        <v>3347</v>
      </c>
      <c r="F320" s="186"/>
      <c r="G320" s="42"/>
      <c r="H320" s="42"/>
      <c r="I320" s="42"/>
      <c r="J320" s="42"/>
      <c r="K320" s="27" t="s">
        <v>195</v>
      </c>
      <c r="L320" s="27">
        <v>45232</v>
      </c>
      <c r="M320" s="27">
        <v>45252</v>
      </c>
      <c r="N320" s="28" t="s">
        <v>62</v>
      </c>
      <c r="O320" s="27"/>
      <c r="P320" s="27"/>
      <c r="Q320" s="28"/>
      <c r="R320" s="12" t="str">
        <f t="shared" si="16"/>
        <v>Open PDFTSF FINALLY.TEST RESULT S19 N 320</v>
      </c>
    </row>
    <row r="321" spans="1:18" ht="63.9" customHeight="1" x14ac:dyDescent="0.3">
      <c r="A321" s="129">
        <f t="shared" si="17"/>
        <v>316</v>
      </c>
      <c r="B321" s="130" t="s">
        <v>3344</v>
      </c>
      <c r="C321" s="130" t="s">
        <v>76</v>
      </c>
      <c r="D321" s="357" t="str">
        <f t="shared" si="15"/>
        <v>Open PDF TSF .TEST RESULT S19 N 321</v>
      </c>
      <c r="E321" s="186" t="s">
        <v>3348</v>
      </c>
      <c r="F321" s="186"/>
      <c r="G321" s="42"/>
      <c r="H321" s="42"/>
      <c r="I321" s="42"/>
      <c r="J321" s="42"/>
      <c r="K321" s="27" t="s">
        <v>195</v>
      </c>
      <c r="L321" s="27">
        <v>45232</v>
      </c>
      <c r="M321" s="27">
        <v>45242</v>
      </c>
      <c r="N321" s="28" t="s">
        <v>62</v>
      </c>
      <c r="O321" s="27"/>
      <c r="P321" s="27"/>
      <c r="Q321" s="28"/>
      <c r="R321" s="12" t="str">
        <f t="shared" si="16"/>
        <v>Open PDFTSF FINALLY.TEST RESULT S19 N 321</v>
      </c>
    </row>
    <row r="322" spans="1:18" ht="63.9" customHeight="1" x14ac:dyDescent="0.3">
      <c r="A322" s="129">
        <f t="shared" si="17"/>
        <v>317</v>
      </c>
      <c r="B322" s="130" t="s">
        <v>3345</v>
      </c>
      <c r="C322" s="130" t="s">
        <v>76</v>
      </c>
      <c r="D322" s="357" t="str">
        <f t="shared" si="15"/>
        <v>Open PDF TSF .TEST RESULT S19 N 322</v>
      </c>
      <c r="E322" s="186" t="s">
        <v>3559</v>
      </c>
      <c r="F322" s="186"/>
      <c r="G322" s="42"/>
      <c r="H322" s="42"/>
      <c r="I322" s="42"/>
      <c r="J322" s="42"/>
      <c r="K322" s="27" t="s">
        <v>195</v>
      </c>
      <c r="L322" s="27">
        <v>45232</v>
      </c>
      <c r="M322" s="27">
        <v>45242</v>
      </c>
      <c r="N322" s="28" t="s">
        <v>62</v>
      </c>
      <c r="O322" s="27"/>
      <c r="P322" s="27"/>
      <c r="Q322" s="28"/>
      <c r="R322" s="12" t="str">
        <f t="shared" si="16"/>
        <v>Open PDFTSF FINALLY.TEST RESULT S19 N 322</v>
      </c>
    </row>
    <row r="323" spans="1:18" ht="63.9" customHeight="1" x14ac:dyDescent="0.3">
      <c r="A323" s="129">
        <f t="shared" si="17"/>
        <v>318</v>
      </c>
      <c r="B323" s="130" t="s">
        <v>3386</v>
      </c>
      <c r="C323" s="130" t="s">
        <v>76</v>
      </c>
      <c r="D323" s="357" t="str">
        <f t="shared" si="15"/>
        <v>Open PDF TSF .TEST RESULT S19 N 323</v>
      </c>
      <c r="E323" s="186" t="s">
        <v>2749</v>
      </c>
      <c r="F323" s="186"/>
      <c r="G323" s="42"/>
      <c r="H323" s="42"/>
      <c r="I323" s="42"/>
      <c r="J323" s="42"/>
      <c r="K323" s="27" t="s">
        <v>195</v>
      </c>
      <c r="L323" s="27">
        <v>45235</v>
      </c>
      <c r="M323" s="27">
        <v>45252</v>
      </c>
      <c r="N323" s="28" t="s">
        <v>62</v>
      </c>
      <c r="O323" s="27"/>
      <c r="P323" s="27"/>
      <c r="Q323" s="28"/>
      <c r="R323" s="12" t="str">
        <f t="shared" si="16"/>
        <v>Open PDFTSF FINALLY.TEST RESULT S19 N 323</v>
      </c>
    </row>
    <row r="324" spans="1:18" ht="63.9" customHeight="1" x14ac:dyDescent="0.3">
      <c r="A324" s="129">
        <f t="shared" si="17"/>
        <v>319</v>
      </c>
      <c r="B324" s="130" t="s">
        <v>3387</v>
      </c>
      <c r="C324" s="130" t="s">
        <v>76</v>
      </c>
      <c r="D324" s="357" t="str">
        <f t="shared" si="15"/>
        <v>Open PDF TSF .TEST RESULT S19 N 324</v>
      </c>
      <c r="E324" s="186" t="s">
        <v>3395</v>
      </c>
      <c r="F324" s="186"/>
      <c r="G324" s="42"/>
      <c r="H324" s="42"/>
      <c r="I324" s="42"/>
      <c r="J324" s="42"/>
      <c r="K324" s="27" t="s">
        <v>195</v>
      </c>
      <c r="L324" s="27">
        <v>45232</v>
      </c>
      <c r="M324" s="27"/>
      <c r="N324" s="28" t="s">
        <v>83</v>
      </c>
      <c r="O324" s="27"/>
      <c r="P324" s="27"/>
      <c r="Q324" s="28"/>
      <c r="R324" s="12" t="str">
        <f t="shared" si="16"/>
        <v>Open PDFTSF FINALLY.TEST RESULT S19 N 324</v>
      </c>
    </row>
    <row r="325" spans="1:18" ht="63.9" customHeight="1" x14ac:dyDescent="0.3">
      <c r="A325" s="129">
        <f t="shared" si="17"/>
        <v>320</v>
      </c>
      <c r="B325" s="130" t="s">
        <v>3388</v>
      </c>
      <c r="C325" s="130" t="s">
        <v>76</v>
      </c>
      <c r="D325" s="357" t="str">
        <f t="shared" si="15"/>
        <v>Open PDF TSF .TEST RESULT S19 N 325</v>
      </c>
      <c r="E325" s="186" t="s">
        <v>1271</v>
      </c>
      <c r="F325" s="186"/>
      <c r="G325" s="42"/>
      <c r="H325" s="42"/>
      <c r="I325" s="42"/>
      <c r="J325" s="42"/>
      <c r="K325" s="27" t="s">
        <v>195</v>
      </c>
      <c r="L325" s="27">
        <v>45234</v>
      </c>
      <c r="M325" s="27">
        <v>45239</v>
      </c>
      <c r="N325" s="28" t="s">
        <v>62</v>
      </c>
      <c r="O325" s="27"/>
      <c r="P325" s="27"/>
      <c r="Q325" s="28"/>
      <c r="R325" s="12" t="str">
        <f t="shared" si="16"/>
        <v>Open PDFTSF FINALLY.TEST RESULT S19 N 325</v>
      </c>
    </row>
    <row r="326" spans="1:18" ht="63.9" customHeight="1" x14ac:dyDescent="0.3">
      <c r="A326" s="129">
        <f t="shared" si="17"/>
        <v>321</v>
      </c>
      <c r="B326" s="130" t="s">
        <v>3389</v>
      </c>
      <c r="C326" s="130" t="s">
        <v>76</v>
      </c>
      <c r="D326" s="357" t="str">
        <f t="shared" ref="D326:D389" si="18">IF(B326&gt;0,HYPERLINK(CONCATENATE("PDF TSF/",B326,".pdf"),CONCATENATE("Open PDF TSF .",B326)),"")</f>
        <v>Open PDF TSF .TEST RESULT S19 N 326</v>
      </c>
      <c r="E326" s="186" t="s">
        <v>1271</v>
      </c>
      <c r="F326" s="186"/>
      <c r="G326" s="42"/>
      <c r="H326" s="42"/>
      <c r="I326" s="42"/>
      <c r="J326" s="42"/>
      <c r="K326" s="27" t="s">
        <v>195</v>
      </c>
      <c r="L326" s="27">
        <v>45234</v>
      </c>
      <c r="M326" s="27">
        <v>45239</v>
      </c>
      <c r="N326" s="28" t="s">
        <v>62</v>
      </c>
      <c r="O326" s="27"/>
      <c r="P326" s="27"/>
      <c r="Q326" s="28"/>
      <c r="R326" s="12" t="str">
        <f t="shared" ref="R326:R389" si="19">IF(B326&gt;0,HYPERLINK(CONCATENATE("PDFTSF FINALLY/",B326,".pdf"),CONCATENATE("Open PDFTSF FINALLY.",B326)),"")</f>
        <v>Open PDFTSF FINALLY.TEST RESULT S19 N 326</v>
      </c>
    </row>
    <row r="327" spans="1:18" ht="63.9" customHeight="1" x14ac:dyDescent="0.3">
      <c r="A327" s="129">
        <f t="shared" si="17"/>
        <v>322</v>
      </c>
      <c r="B327" s="130" t="s">
        <v>3390</v>
      </c>
      <c r="C327" s="130" t="s">
        <v>76</v>
      </c>
      <c r="D327" s="357" t="str">
        <f t="shared" si="18"/>
        <v>Open PDF TSF .TEST RESULT S19 N 327</v>
      </c>
      <c r="E327" s="186" t="s">
        <v>1272</v>
      </c>
      <c r="F327" s="186"/>
      <c r="G327" s="42"/>
      <c r="H327" s="42"/>
      <c r="I327" s="42"/>
      <c r="J327" s="42"/>
      <c r="K327" s="27" t="s">
        <v>195</v>
      </c>
      <c r="L327" s="27">
        <v>45235</v>
      </c>
      <c r="M327" s="27">
        <v>45239</v>
      </c>
      <c r="N327" s="28" t="s">
        <v>62</v>
      </c>
      <c r="O327" s="27"/>
      <c r="P327" s="27"/>
      <c r="Q327" s="28"/>
      <c r="R327" s="12" t="str">
        <f t="shared" si="19"/>
        <v>Open PDFTSF FINALLY.TEST RESULT S19 N 327</v>
      </c>
    </row>
    <row r="328" spans="1:18" ht="63.9" customHeight="1" x14ac:dyDescent="0.3">
      <c r="A328" s="129">
        <f t="shared" si="17"/>
        <v>323</v>
      </c>
      <c r="B328" s="130" t="s">
        <v>3391</v>
      </c>
      <c r="C328" s="130" t="s">
        <v>76</v>
      </c>
      <c r="D328" s="357" t="str">
        <f t="shared" si="18"/>
        <v>Open PDF TSF .TEST RESULT S19 N 328</v>
      </c>
      <c r="E328" s="186" t="s">
        <v>1272</v>
      </c>
      <c r="F328" s="186"/>
      <c r="G328" s="42"/>
      <c r="H328" s="42"/>
      <c r="I328" s="42"/>
      <c r="J328" s="42"/>
      <c r="K328" s="27" t="s">
        <v>195</v>
      </c>
      <c r="L328" s="27">
        <v>45235</v>
      </c>
      <c r="M328" s="27">
        <v>45239</v>
      </c>
      <c r="N328" s="28" t="s">
        <v>62</v>
      </c>
      <c r="O328" s="27"/>
      <c r="P328" s="27"/>
      <c r="Q328" s="28"/>
      <c r="R328" s="12" t="str">
        <f t="shared" si="19"/>
        <v>Open PDFTSF FINALLY.TEST RESULT S19 N 328</v>
      </c>
    </row>
    <row r="329" spans="1:18" ht="63.9" customHeight="1" x14ac:dyDescent="0.3">
      <c r="A329" s="129">
        <f t="shared" si="17"/>
        <v>324</v>
      </c>
      <c r="B329" s="130" t="s">
        <v>3392</v>
      </c>
      <c r="C329" s="130" t="s">
        <v>76</v>
      </c>
      <c r="D329" s="357" t="str">
        <f t="shared" si="18"/>
        <v>Open PDF TSF .TEST RESULT S19 N 329</v>
      </c>
      <c r="E329" s="186" t="s">
        <v>1271</v>
      </c>
      <c r="F329" s="186"/>
      <c r="G329" s="42"/>
      <c r="H329" s="42"/>
      <c r="I329" s="42"/>
      <c r="J329" s="42"/>
      <c r="K329" s="27" t="s">
        <v>195</v>
      </c>
      <c r="L329" s="27">
        <v>45236</v>
      </c>
      <c r="M329" s="27">
        <v>45239</v>
      </c>
      <c r="N329" s="28" t="s">
        <v>62</v>
      </c>
      <c r="O329" s="27"/>
      <c r="P329" s="27"/>
      <c r="Q329" s="28"/>
      <c r="R329" s="12" t="str">
        <f t="shared" si="19"/>
        <v>Open PDFTSF FINALLY.TEST RESULT S19 N 329</v>
      </c>
    </row>
    <row r="330" spans="1:18" ht="63.9" customHeight="1" x14ac:dyDescent="0.3">
      <c r="A330" s="129">
        <f t="shared" si="17"/>
        <v>325</v>
      </c>
      <c r="B330" s="130" t="s">
        <v>3393</v>
      </c>
      <c r="C330" s="130" t="s">
        <v>76</v>
      </c>
      <c r="D330" s="357" t="str">
        <f t="shared" si="18"/>
        <v>Open PDF TSF .TEST RESULT S19 N 330</v>
      </c>
      <c r="E330" s="186" t="s">
        <v>1272</v>
      </c>
      <c r="F330" s="186"/>
      <c r="G330" s="42"/>
      <c r="H330" s="42"/>
      <c r="I330" s="42"/>
      <c r="J330" s="42"/>
      <c r="K330" s="27" t="s">
        <v>195</v>
      </c>
      <c r="L330" s="27">
        <v>45236</v>
      </c>
      <c r="M330" s="27">
        <v>45239</v>
      </c>
      <c r="N330" s="28" t="s">
        <v>62</v>
      </c>
      <c r="O330" s="27"/>
      <c r="P330" s="27"/>
      <c r="Q330" s="28"/>
      <c r="R330" s="12" t="str">
        <f t="shared" si="19"/>
        <v>Open PDFTSF FINALLY.TEST RESULT S19 N 330</v>
      </c>
    </row>
    <row r="331" spans="1:18" ht="63.9" customHeight="1" x14ac:dyDescent="0.3">
      <c r="A331" s="129">
        <f t="shared" si="17"/>
        <v>326</v>
      </c>
      <c r="B331" s="130" t="s">
        <v>3394</v>
      </c>
      <c r="C331" s="130" t="s">
        <v>76</v>
      </c>
      <c r="D331" s="357" t="str">
        <f t="shared" si="18"/>
        <v>Open PDF TSF .TEST RESULT S19 N 331</v>
      </c>
      <c r="E331" s="186" t="s">
        <v>1272</v>
      </c>
      <c r="F331" s="186"/>
      <c r="G331" s="42"/>
      <c r="H331" s="42"/>
      <c r="I331" s="42"/>
      <c r="J331" s="42"/>
      <c r="K331" s="27" t="s">
        <v>195</v>
      </c>
      <c r="L331" s="27">
        <v>45236</v>
      </c>
      <c r="M331" s="27">
        <v>45239</v>
      </c>
      <c r="N331" s="28" t="s">
        <v>62</v>
      </c>
      <c r="O331" s="27"/>
      <c r="P331" s="27"/>
      <c r="Q331" s="28"/>
      <c r="R331" s="12" t="str">
        <f t="shared" si="19"/>
        <v>Open PDFTSF FINALLY.TEST RESULT S19 N 331</v>
      </c>
    </row>
    <row r="332" spans="1:18" ht="63.9" customHeight="1" x14ac:dyDescent="0.3">
      <c r="A332" s="129">
        <f t="shared" si="17"/>
        <v>327</v>
      </c>
      <c r="B332" s="130" t="s">
        <v>3441</v>
      </c>
      <c r="C332" s="130" t="s">
        <v>76</v>
      </c>
      <c r="D332" s="357" t="str">
        <f t="shared" si="18"/>
        <v>Open PDF TSF .TEST RESULT S19 N 332</v>
      </c>
      <c r="E332" s="186" t="s">
        <v>1271</v>
      </c>
      <c r="F332" s="186"/>
      <c r="G332" s="42"/>
      <c r="H332" s="42"/>
      <c r="I332" s="42"/>
      <c r="J332" s="42"/>
      <c r="K332" s="27" t="s">
        <v>195</v>
      </c>
      <c r="L332" s="27">
        <v>45237</v>
      </c>
      <c r="M332" s="27">
        <v>45239</v>
      </c>
      <c r="N332" s="28" t="s">
        <v>62</v>
      </c>
      <c r="O332" s="27"/>
      <c r="P332" s="27"/>
      <c r="Q332" s="28"/>
      <c r="R332" s="12" t="str">
        <f t="shared" si="19"/>
        <v>Open PDFTSF FINALLY.TEST RESULT S19 N 332</v>
      </c>
    </row>
    <row r="333" spans="1:18" ht="63.9" customHeight="1" x14ac:dyDescent="0.3">
      <c r="A333" s="129">
        <f t="shared" si="17"/>
        <v>328</v>
      </c>
      <c r="B333" s="130" t="s">
        <v>3442</v>
      </c>
      <c r="C333" s="130" t="s">
        <v>76</v>
      </c>
      <c r="D333" s="357" t="str">
        <f t="shared" si="18"/>
        <v>Open PDF TSF .TEST RESULT S19 N 333</v>
      </c>
      <c r="E333" s="186" t="s">
        <v>1271</v>
      </c>
      <c r="F333" s="186"/>
      <c r="G333" s="42"/>
      <c r="H333" s="42"/>
      <c r="I333" s="42"/>
      <c r="J333" s="42"/>
      <c r="K333" s="27" t="s">
        <v>195</v>
      </c>
      <c r="L333" s="27">
        <v>45239</v>
      </c>
      <c r="M333" s="27">
        <v>45239</v>
      </c>
      <c r="N333" s="28" t="s">
        <v>62</v>
      </c>
      <c r="O333" s="27"/>
      <c r="P333" s="27"/>
      <c r="Q333" s="28"/>
      <c r="R333" s="12" t="str">
        <f t="shared" si="19"/>
        <v>Open PDFTSF FINALLY.TEST RESULT S19 N 333</v>
      </c>
    </row>
    <row r="334" spans="1:18" ht="63.9" customHeight="1" x14ac:dyDescent="0.3">
      <c r="A334" s="129">
        <f t="shared" si="17"/>
        <v>329</v>
      </c>
      <c r="B334" s="130" t="s">
        <v>3443</v>
      </c>
      <c r="C334" s="130" t="s">
        <v>76</v>
      </c>
      <c r="D334" s="357" t="str">
        <f t="shared" si="18"/>
        <v>Open PDF TSF .TEST RESULT S19 N 334</v>
      </c>
      <c r="E334" s="186" t="s">
        <v>1272</v>
      </c>
      <c r="F334" s="186"/>
      <c r="G334" s="42"/>
      <c r="H334" s="42"/>
      <c r="I334" s="42"/>
      <c r="J334" s="42"/>
      <c r="K334" s="27" t="s">
        <v>195</v>
      </c>
      <c r="L334" s="27">
        <v>45237</v>
      </c>
      <c r="M334" s="27">
        <v>45239</v>
      </c>
      <c r="N334" s="28" t="s">
        <v>62</v>
      </c>
      <c r="O334" s="27"/>
      <c r="P334" s="27"/>
      <c r="Q334" s="28"/>
      <c r="R334" s="12" t="str">
        <f t="shared" si="19"/>
        <v>Open PDFTSF FINALLY.TEST RESULT S19 N 334</v>
      </c>
    </row>
    <row r="335" spans="1:18" ht="63.9" customHeight="1" x14ac:dyDescent="0.3">
      <c r="A335" s="129">
        <f t="shared" si="17"/>
        <v>330</v>
      </c>
      <c r="B335" s="130" t="s">
        <v>3444</v>
      </c>
      <c r="C335" s="130" t="s">
        <v>76</v>
      </c>
      <c r="D335" s="357" t="str">
        <f t="shared" si="18"/>
        <v>Open PDF TSF .TEST RESULT S19 N 335</v>
      </c>
      <c r="E335" s="186" t="s">
        <v>1272</v>
      </c>
      <c r="F335" s="186"/>
      <c r="G335" s="42"/>
      <c r="H335" s="42"/>
      <c r="I335" s="42"/>
      <c r="J335" s="42"/>
      <c r="K335" s="27" t="s">
        <v>195</v>
      </c>
      <c r="L335" s="27">
        <v>45237</v>
      </c>
      <c r="M335" s="27">
        <v>45239</v>
      </c>
      <c r="N335" s="28" t="s">
        <v>62</v>
      </c>
      <c r="O335" s="27"/>
      <c r="P335" s="27"/>
      <c r="Q335" s="28"/>
      <c r="R335" s="12" t="str">
        <f t="shared" si="19"/>
        <v>Open PDFTSF FINALLY.TEST RESULT S19 N 335</v>
      </c>
    </row>
    <row r="336" spans="1:18" ht="63.9" customHeight="1" x14ac:dyDescent="0.3">
      <c r="A336" s="129">
        <f t="shared" si="17"/>
        <v>331</v>
      </c>
      <c r="B336" s="130" t="s">
        <v>3445</v>
      </c>
      <c r="C336" s="130" t="s">
        <v>76</v>
      </c>
      <c r="D336" s="357" t="str">
        <f t="shared" si="18"/>
        <v>Open PDF TSF .TEST RESULT S19 N 336</v>
      </c>
      <c r="E336" s="186" t="s">
        <v>1271</v>
      </c>
      <c r="F336" s="186"/>
      <c r="G336" s="42"/>
      <c r="H336" s="42"/>
      <c r="I336" s="42"/>
      <c r="J336" s="42"/>
      <c r="K336" s="27" t="s">
        <v>195</v>
      </c>
      <c r="L336" s="27">
        <v>45237</v>
      </c>
      <c r="M336" s="27">
        <v>45239</v>
      </c>
      <c r="N336" s="28" t="s">
        <v>62</v>
      </c>
      <c r="O336" s="27"/>
      <c r="P336" s="27"/>
      <c r="Q336" s="28"/>
      <c r="R336" s="12" t="str">
        <f t="shared" si="19"/>
        <v>Open PDFTSF FINALLY.TEST RESULT S19 N 336</v>
      </c>
    </row>
    <row r="337" spans="1:18" ht="63.9" customHeight="1" x14ac:dyDescent="0.3">
      <c r="A337" s="129">
        <f t="shared" si="17"/>
        <v>332</v>
      </c>
      <c r="B337" s="130" t="s">
        <v>3485</v>
      </c>
      <c r="C337" s="130" t="s">
        <v>76</v>
      </c>
      <c r="D337" s="357" t="str">
        <f t="shared" si="18"/>
        <v>Open PDF TSF .TEST RESULT S19 N 337</v>
      </c>
      <c r="E337" s="186" t="s">
        <v>3488</v>
      </c>
      <c r="F337" s="186"/>
      <c r="G337" s="42"/>
      <c r="H337" s="42"/>
      <c r="I337" s="42"/>
      <c r="J337" s="42"/>
      <c r="K337" s="27" t="s">
        <v>195</v>
      </c>
      <c r="L337" s="27">
        <v>45241</v>
      </c>
      <c r="M337" s="27">
        <v>45242</v>
      </c>
      <c r="N337" s="28" t="s">
        <v>62</v>
      </c>
      <c r="O337" s="27"/>
      <c r="P337" s="27"/>
      <c r="Q337" s="28"/>
      <c r="R337" s="12" t="str">
        <f t="shared" si="19"/>
        <v>Open PDFTSF FINALLY.TEST RESULT S19 N 337</v>
      </c>
    </row>
    <row r="338" spans="1:18" ht="63.9" customHeight="1" x14ac:dyDescent="0.3">
      <c r="A338" s="129">
        <f t="shared" si="17"/>
        <v>333</v>
      </c>
      <c r="B338" s="130" t="s">
        <v>3486</v>
      </c>
      <c r="C338" s="130" t="s">
        <v>76</v>
      </c>
      <c r="D338" s="357" t="str">
        <f t="shared" si="18"/>
        <v>Open PDF TSF .TEST RESULT S19 N 338</v>
      </c>
      <c r="E338" s="186" t="s">
        <v>3489</v>
      </c>
      <c r="F338" s="186"/>
      <c r="G338" s="42"/>
      <c r="H338" s="42"/>
      <c r="I338" s="42"/>
      <c r="J338" s="42"/>
      <c r="K338" s="27" t="s">
        <v>195</v>
      </c>
      <c r="L338" s="27">
        <v>45241</v>
      </c>
      <c r="M338" s="27">
        <v>45242</v>
      </c>
      <c r="N338" s="28" t="s">
        <v>62</v>
      </c>
      <c r="O338" s="27"/>
      <c r="P338" s="27"/>
      <c r="Q338" s="28"/>
      <c r="R338" s="12" t="str">
        <f t="shared" si="19"/>
        <v>Open PDFTSF FINALLY.TEST RESULT S19 N 338</v>
      </c>
    </row>
    <row r="339" spans="1:18" ht="63.9" customHeight="1" x14ac:dyDescent="0.3">
      <c r="A339" s="129">
        <f t="shared" si="17"/>
        <v>334</v>
      </c>
      <c r="B339" s="130" t="s">
        <v>3487</v>
      </c>
      <c r="C339" s="130" t="s">
        <v>76</v>
      </c>
      <c r="D339" s="357" t="str">
        <f t="shared" si="18"/>
        <v>Open PDF TSF .TEST RESULT S19 N 339</v>
      </c>
      <c r="E339" s="186" t="s">
        <v>3492</v>
      </c>
      <c r="F339" s="186"/>
      <c r="G339" s="42"/>
      <c r="H339" s="42"/>
      <c r="I339" s="42"/>
      <c r="J339" s="42"/>
      <c r="K339" s="27" t="s">
        <v>195</v>
      </c>
      <c r="L339" s="27">
        <v>45241</v>
      </c>
      <c r="M339" s="27">
        <v>45252</v>
      </c>
      <c r="N339" s="28" t="s">
        <v>62</v>
      </c>
      <c r="O339" s="27"/>
      <c r="P339" s="27"/>
      <c r="Q339" s="28"/>
      <c r="R339" s="12" t="str">
        <f t="shared" si="19"/>
        <v>Open PDFTSF FINALLY.TEST RESULT S19 N 339</v>
      </c>
    </row>
    <row r="340" spans="1:18" ht="63.9" customHeight="1" x14ac:dyDescent="0.3">
      <c r="A340" s="129">
        <f t="shared" si="17"/>
        <v>335</v>
      </c>
      <c r="B340" s="130" t="s">
        <v>3526</v>
      </c>
      <c r="C340" s="130" t="s">
        <v>76</v>
      </c>
      <c r="D340" s="357" t="str">
        <f t="shared" si="18"/>
        <v>Open PDF TSF .TEST RESULT S19 N 340</v>
      </c>
      <c r="E340" s="186" t="s">
        <v>3533</v>
      </c>
      <c r="F340" s="186"/>
      <c r="G340" s="42"/>
      <c r="H340" s="42"/>
      <c r="I340" s="42"/>
      <c r="J340" s="42"/>
      <c r="K340" s="27" t="s">
        <v>195</v>
      </c>
      <c r="L340" s="27">
        <v>45243</v>
      </c>
      <c r="M340" s="27">
        <v>45252</v>
      </c>
      <c r="N340" s="28" t="s">
        <v>62</v>
      </c>
      <c r="O340" s="27"/>
      <c r="P340" s="27"/>
      <c r="Q340" s="28"/>
      <c r="R340" s="12" t="str">
        <f t="shared" si="19"/>
        <v>Open PDFTSF FINALLY.TEST RESULT S19 N 340</v>
      </c>
    </row>
    <row r="341" spans="1:18" ht="63.9" customHeight="1" x14ac:dyDescent="0.3">
      <c r="A341" s="129">
        <f t="shared" si="17"/>
        <v>336</v>
      </c>
      <c r="B341" s="130" t="s">
        <v>3527</v>
      </c>
      <c r="C341" s="130" t="s">
        <v>76</v>
      </c>
      <c r="D341" s="357" t="str">
        <f t="shared" si="18"/>
        <v>Open PDF TSF .TEST RESULT S19 N 341</v>
      </c>
      <c r="E341" s="186" t="s">
        <v>3534</v>
      </c>
      <c r="F341" s="186"/>
      <c r="G341" s="42"/>
      <c r="H341" s="42"/>
      <c r="I341" s="42"/>
      <c r="J341" s="42"/>
      <c r="K341" s="27" t="s">
        <v>195</v>
      </c>
      <c r="L341" s="27">
        <v>45245</v>
      </c>
      <c r="M341" s="27">
        <v>45252</v>
      </c>
      <c r="N341" s="28" t="s">
        <v>62</v>
      </c>
      <c r="O341" s="27"/>
      <c r="P341" s="27"/>
      <c r="Q341" s="28"/>
      <c r="R341" s="12" t="str">
        <f t="shared" si="19"/>
        <v>Open PDFTSF FINALLY.TEST RESULT S19 N 341</v>
      </c>
    </row>
    <row r="342" spans="1:18" ht="63.9" customHeight="1" x14ac:dyDescent="0.3">
      <c r="A342" s="129">
        <f t="shared" si="17"/>
        <v>337</v>
      </c>
      <c r="B342" s="130" t="s">
        <v>3528</v>
      </c>
      <c r="C342" s="130" t="s">
        <v>76</v>
      </c>
      <c r="D342" s="357" t="str">
        <f t="shared" si="18"/>
        <v>Open PDF TSF .TEST RESULT S19 N 342</v>
      </c>
      <c r="E342" s="186" t="s">
        <v>3535</v>
      </c>
      <c r="F342" s="186"/>
      <c r="G342" s="42"/>
      <c r="H342" s="42"/>
      <c r="I342" s="42"/>
      <c r="J342" s="42"/>
      <c r="K342" s="27" t="s">
        <v>195</v>
      </c>
      <c r="L342" s="27">
        <v>45245</v>
      </c>
      <c r="M342" s="27">
        <v>45252</v>
      </c>
      <c r="N342" s="28" t="s">
        <v>62</v>
      </c>
      <c r="O342" s="27"/>
      <c r="P342" s="27"/>
      <c r="Q342" s="28"/>
      <c r="R342" s="12" t="str">
        <f t="shared" si="19"/>
        <v>Open PDFTSF FINALLY.TEST RESULT S19 N 342</v>
      </c>
    </row>
    <row r="343" spans="1:18" ht="63.9" customHeight="1" x14ac:dyDescent="0.3">
      <c r="A343" s="129">
        <f t="shared" si="17"/>
        <v>338</v>
      </c>
      <c r="B343" s="130" t="s">
        <v>3529</v>
      </c>
      <c r="C343" s="130" t="s">
        <v>76</v>
      </c>
      <c r="D343" s="357" t="str">
        <f t="shared" si="18"/>
        <v>Open PDF TSF .TEST RESULT S19 N 343</v>
      </c>
      <c r="E343" s="186" t="s">
        <v>3536</v>
      </c>
      <c r="F343" s="186"/>
      <c r="G343" s="42"/>
      <c r="H343" s="42"/>
      <c r="I343" s="42"/>
      <c r="J343" s="42"/>
      <c r="K343" s="27" t="s">
        <v>195</v>
      </c>
      <c r="L343" s="27">
        <v>45245</v>
      </c>
      <c r="M343" s="27">
        <v>45252</v>
      </c>
      <c r="N343" s="28" t="s">
        <v>62</v>
      </c>
      <c r="O343" s="27"/>
      <c r="P343" s="27"/>
      <c r="Q343" s="28"/>
      <c r="R343" s="12" t="str">
        <f t="shared" si="19"/>
        <v>Open PDFTSF FINALLY.TEST RESULT S19 N 343</v>
      </c>
    </row>
    <row r="344" spans="1:18" ht="63.9" customHeight="1" x14ac:dyDescent="0.3">
      <c r="A344" s="129">
        <f t="shared" si="17"/>
        <v>339</v>
      </c>
      <c r="B344" s="130" t="s">
        <v>3530</v>
      </c>
      <c r="C344" s="130" t="s">
        <v>76</v>
      </c>
      <c r="D344" s="357" t="str">
        <f t="shared" si="18"/>
        <v>Open PDF TSF .TEST RESULT S19 N 344</v>
      </c>
      <c r="E344" s="186" t="s">
        <v>3537</v>
      </c>
      <c r="F344" s="186"/>
      <c r="G344" s="42"/>
      <c r="H344" s="42"/>
      <c r="I344" s="42"/>
      <c r="J344" s="42"/>
      <c r="K344" s="27" t="s">
        <v>195</v>
      </c>
      <c r="L344" s="27">
        <v>45245</v>
      </c>
      <c r="M344" s="27">
        <v>45252</v>
      </c>
      <c r="N344" s="28" t="s">
        <v>62</v>
      </c>
      <c r="O344" s="27"/>
      <c r="P344" s="27"/>
      <c r="Q344" s="28"/>
      <c r="R344" s="12" t="str">
        <f t="shared" si="19"/>
        <v>Open PDFTSF FINALLY.TEST RESULT S19 N 344</v>
      </c>
    </row>
    <row r="345" spans="1:18" ht="63.9" customHeight="1" x14ac:dyDescent="0.3">
      <c r="A345" s="129">
        <f t="shared" si="17"/>
        <v>340</v>
      </c>
      <c r="B345" s="130" t="s">
        <v>3531</v>
      </c>
      <c r="C345" s="130" t="s">
        <v>76</v>
      </c>
      <c r="D345" s="357" t="str">
        <f t="shared" si="18"/>
        <v>Open PDF TSF .TEST RESULT S19 N 345</v>
      </c>
      <c r="E345" s="186" t="s">
        <v>3538</v>
      </c>
      <c r="F345" s="186"/>
      <c r="G345" s="42"/>
      <c r="H345" s="42"/>
      <c r="I345" s="42"/>
      <c r="J345" s="42"/>
      <c r="K345" s="27" t="s">
        <v>195</v>
      </c>
      <c r="L345" s="27">
        <v>45245</v>
      </c>
      <c r="M345" s="27">
        <v>45252</v>
      </c>
      <c r="N345" s="28" t="s">
        <v>62</v>
      </c>
      <c r="O345" s="27"/>
      <c r="P345" s="27"/>
      <c r="Q345" s="28"/>
      <c r="R345" s="12" t="str">
        <f t="shared" si="19"/>
        <v>Open PDFTSF FINALLY.TEST RESULT S19 N 345</v>
      </c>
    </row>
    <row r="346" spans="1:18" ht="63.9" customHeight="1" x14ac:dyDescent="0.3">
      <c r="A346" s="129">
        <f t="shared" si="17"/>
        <v>341</v>
      </c>
      <c r="B346" s="130" t="s">
        <v>3532</v>
      </c>
      <c r="C346" s="130" t="s">
        <v>76</v>
      </c>
      <c r="D346" s="357" t="str">
        <f t="shared" si="18"/>
        <v>Open PDF TSF .TEST RESULT S19 N 346</v>
      </c>
      <c r="E346" s="186" t="s">
        <v>3539</v>
      </c>
      <c r="F346" s="186"/>
      <c r="G346" s="42"/>
      <c r="H346" s="42"/>
      <c r="I346" s="42"/>
      <c r="J346" s="42"/>
      <c r="K346" s="27" t="s">
        <v>195</v>
      </c>
      <c r="L346" s="27">
        <v>45245</v>
      </c>
      <c r="M346" s="27">
        <v>45252</v>
      </c>
      <c r="N346" s="28" t="s">
        <v>62</v>
      </c>
      <c r="O346" s="27"/>
      <c r="P346" s="27"/>
      <c r="Q346" s="28"/>
      <c r="R346" s="12" t="str">
        <f t="shared" si="19"/>
        <v>Open PDFTSF FINALLY.TEST RESULT S19 N 346</v>
      </c>
    </row>
    <row r="347" spans="1:18" ht="63.9" customHeight="1" x14ac:dyDescent="0.3">
      <c r="A347" s="129">
        <f t="shared" si="17"/>
        <v>342</v>
      </c>
      <c r="B347" s="130" t="s">
        <v>3551</v>
      </c>
      <c r="C347" s="130" t="s">
        <v>76</v>
      </c>
      <c r="D347" s="357" t="str">
        <f t="shared" si="18"/>
        <v>Open PDF TSF .TEST RESULT S19 N 347</v>
      </c>
      <c r="E347" s="186" t="s">
        <v>3555</v>
      </c>
      <c r="F347" s="186"/>
      <c r="G347" s="42"/>
      <c r="H347" s="42"/>
      <c r="I347" s="42"/>
      <c r="J347" s="42"/>
      <c r="K347" s="27" t="s">
        <v>195</v>
      </c>
      <c r="L347" s="27">
        <v>45246</v>
      </c>
      <c r="M347" s="27">
        <v>45252</v>
      </c>
      <c r="N347" s="28" t="s">
        <v>62</v>
      </c>
      <c r="O347" s="27"/>
      <c r="P347" s="27"/>
      <c r="Q347" s="28"/>
      <c r="R347" s="12" t="str">
        <f t="shared" si="19"/>
        <v>Open PDFTSF FINALLY.TEST RESULT S19 N 347</v>
      </c>
    </row>
    <row r="348" spans="1:18" ht="63.9" customHeight="1" x14ac:dyDescent="0.3">
      <c r="A348" s="129">
        <f t="shared" si="17"/>
        <v>343</v>
      </c>
      <c r="B348" s="130" t="s">
        <v>3552</v>
      </c>
      <c r="C348" s="130" t="s">
        <v>76</v>
      </c>
      <c r="D348" s="357" t="str">
        <f t="shared" si="18"/>
        <v>Open PDF TSF .TEST RESULT S19 N 348</v>
      </c>
      <c r="E348" s="186" t="s">
        <v>3556</v>
      </c>
      <c r="F348" s="186"/>
      <c r="G348" s="42"/>
      <c r="H348" s="42"/>
      <c r="I348" s="42"/>
      <c r="J348" s="42"/>
      <c r="K348" s="27" t="s">
        <v>195</v>
      </c>
      <c r="L348" s="27">
        <v>45246</v>
      </c>
      <c r="M348" s="27">
        <v>45252</v>
      </c>
      <c r="N348" s="28" t="s">
        <v>62</v>
      </c>
      <c r="O348" s="27"/>
      <c r="P348" s="27"/>
      <c r="Q348" s="28"/>
      <c r="R348" s="12" t="str">
        <f t="shared" si="19"/>
        <v>Open PDFTSF FINALLY.TEST RESULT S19 N 348</v>
      </c>
    </row>
    <row r="349" spans="1:18" ht="63.9" customHeight="1" x14ac:dyDescent="0.3">
      <c r="A349" s="129">
        <f t="shared" si="17"/>
        <v>344</v>
      </c>
      <c r="B349" s="130" t="s">
        <v>3553</v>
      </c>
      <c r="C349" s="130" t="s">
        <v>76</v>
      </c>
      <c r="D349" s="357" t="str">
        <f t="shared" si="18"/>
        <v>Open PDF TSF .TEST RESULT S19 N 349</v>
      </c>
      <c r="E349" s="186" t="s">
        <v>3557</v>
      </c>
      <c r="F349" s="186"/>
      <c r="G349" s="42"/>
      <c r="H349" s="42"/>
      <c r="I349" s="42"/>
      <c r="J349" s="42"/>
      <c r="K349" s="27" t="s">
        <v>195</v>
      </c>
      <c r="L349" s="27">
        <v>45246</v>
      </c>
      <c r="M349" s="27">
        <v>45252</v>
      </c>
      <c r="N349" s="28" t="s">
        <v>62</v>
      </c>
      <c r="O349" s="27"/>
      <c r="P349" s="27"/>
      <c r="Q349" s="28"/>
      <c r="R349" s="12" t="str">
        <f t="shared" si="19"/>
        <v>Open PDFTSF FINALLY.TEST RESULT S19 N 349</v>
      </c>
    </row>
    <row r="350" spans="1:18" ht="63.9" customHeight="1" x14ac:dyDescent="0.3">
      <c r="A350" s="129">
        <f>ROW()-ROW($A$5)</f>
        <v>345</v>
      </c>
      <c r="B350" s="130" t="s">
        <v>3554</v>
      </c>
      <c r="C350" s="130" t="s">
        <v>76</v>
      </c>
      <c r="D350" s="357" t="str">
        <f t="shared" si="18"/>
        <v>Open PDF TSF .TEST RESULT S19 N 350</v>
      </c>
      <c r="E350" s="186" t="s">
        <v>3558</v>
      </c>
      <c r="F350" s="186"/>
      <c r="G350" s="42"/>
      <c r="H350" s="42"/>
      <c r="I350" s="42"/>
      <c r="J350" s="42"/>
      <c r="K350" s="27" t="s">
        <v>195</v>
      </c>
      <c r="L350" s="27">
        <v>45246</v>
      </c>
      <c r="M350" s="27">
        <v>45252</v>
      </c>
      <c r="N350" s="28" t="s">
        <v>62</v>
      </c>
      <c r="O350" s="27"/>
      <c r="P350" s="27"/>
      <c r="Q350" s="28"/>
      <c r="R350" s="12" t="str">
        <f t="shared" si="19"/>
        <v>Open PDFTSF FINALLY.TEST RESULT S19 N 350</v>
      </c>
    </row>
    <row r="351" spans="1:18" ht="63.9" customHeight="1" x14ac:dyDescent="0.3">
      <c r="A351" s="129">
        <f>ROW()-ROW($A$5)</f>
        <v>346</v>
      </c>
      <c r="B351" s="130" t="s">
        <v>3569</v>
      </c>
      <c r="C351" s="130" t="s">
        <v>76</v>
      </c>
      <c r="D351" s="357" t="str">
        <f t="shared" si="18"/>
        <v>Open PDF TSF .TEST RESULT S19 N 351</v>
      </c>
      <c r="E351" s="186" t="s">
        <v>3570</v>
      </c>
      <c r="F351" s="186"/>
      <c r="G351" s="42"/>
      <c r="H351" s="42"/>
      <c r="I351" s="42"/>
      <c r="J351" s="42"/>
      <c r="K351" s="27" t="s">
        <v>195</v>
      </c>
      <c r="L351" s="27">
        <v>45246</v>
      </c>
      <c r="M351" s="27">
        <v>45252</v>
      </c>
      <c r="N351" s="28" t="s">
        <v>62</v>
      </c>
      <c r="O351" s="27"/>
      <c r="P351" s="27"/>
      <c r="Q351" s="28"/>
      <c r="R351" s="12" t="str">
        <f t="shared" si="19"/>
        <v>Open PDFTSF FINALLY.TEST RESULT S19 N 351</v>
      </c>
    </row>
    <row r="352" spans="1:18" ht="63.9" customHeight="1" x14ac:dyDescent="0.3">
      <c r="A352" s="129">
        <f t="shared" si="17"/>
        <v>347</v>
      </c>
      <c r="B352" s="130" t="s">
        <v>3651</v>
      </c>
      <c r="C352" s="130" t="s">
        <v>76</v>
      </c>
      <c r="D352" s="357" t="str">
        <f t="shared" si="18"/>
        <v>Open PDF TSF .TEST RESULT S19 N 352</v>
      </c>
      <c r="E352" s="186" t="s">
        <v>7727</v>
      </c>
      <c r="F352" s="186"/>
      <c r="G352" s="42"/>
      <c r="H352" s="42"/>
      <c r="I352" s="42"/>
      <c r="J352" s="42"/>
      <c r="K352" s="27" t="s">
        <v>195</v>
      </c>
      <c r="L352" s="27">
        <v>45248</v>
      </c>
      <c r="M352" s="27">
        <v>45252</v>
      </c>
      <c r="N352" s="28" t="s">
        <v>62</v>
      </c>
      <c r="O352" s="27"/>
      <c r="P352" s="27"/>
      <c r="Q352" s="28"/>
      <c r="R352" s="12" t="str">
        <f t="shared" si="19"/>
        <v>Open PDFTSF FINALLY.TEST RESULT S19 N 352</v>
      </c>
    </row>
    <row r="353" spans="1:18" ht="63.9" customHeight="1" x14ac:dyDescent="0.3">
      <c r="A353" s="129">
        <f t="shared" si="17"/>
        <v>348</v>
      </c>
      <c r="B353" s="130" t="s">
        <v>3652</v>
      </c>
      <c r="C353" s="130" t="s">
        <v>76</v>
      </c>
      <c r="D353" s="357" t="str">
        <f t="shared" si="18"/>
        <v>Open PDF TSF .TEST RESULT S19 N 353</v>
      </c>
      <c r="E353" s="186" t="s">
        <v>7728</v>
      </c>
      <c r="F353" s="186"/>
      <c r="G353" s="42"/>
      <c r="H353" s="42"/>
      <c r="I353" s="42"/>
      <c r="J353" s="42"/>
      <c r="K353" s="27" t="s">
        <v>195</v>
      </c>
      <c r="L353" s="27">
        <v>45248</v>
      </c>
      <c r="M353" s="27">
        <v>45252</v>
      </c>
      <c r="N353" s="28" t="s">
        <v>62</v>
      </c>
      <c r="O353" s="27"/>
      <c r="P353" s="27"/>
      <c r="Q353" s="28"/>
      <c r="R353" s="12" t="str">
        <f t="shared" si="19"/>
        <v>Open PDFTSF FINALLY.TEST RESULT S19 N 353</v>
      </c>
    </row>
    <row r="354" spans="1:18" ht="63.9" customHeight="1" x14ac:dyDescent="0.3">
      <c r="A354" s="129">
        <f t="shared" si="17"/>
        <v>349</v>
      </c>
      <c r="B354" s="130" t="s">
        <v>3653</v>
      </c>
      <c r="C354" s="130" t="s">
        <v>76</v>
      </c>
      <c r="D354" s="357" t="str">
        <f t="shared" si="18"/>
        <v>Open PDF TSF .TEST RESULT S19 N 354</v>
      </c>
      <c r="E354" s="186" t="s">
        <v>3665</v>
      </c>
      <c r="F354" s="186"/>
      <c r="G354" s="42"/>
      <c r="H354" s="42"/>
      <c r="I354" s="42"/>
      <c r="J354" s="42"/>
      <c r="K354" s="27" t="s">
        <v>195</v>
      </c>
      <c r="L354" s="27">
        <v>45248</v>
      </c>
      <c r="M354" s="27">
        <v>45252</v>
      </c>
      <c r="N354" s="28" t="s">
        <v>62</v>
      </c>
      <c r="O354" s="27"/>
      <c r="P354" s="27"/>
      <c r="Q354" s="28"/>
      <c r="R354" s="12" t="str">
        <f t="shared" si="19"/>
        <v>Open PDFTSF FINALLY.TEST RESULT S19 N 354</v>
      </c>
    </row>
    <row r="355" spans="1:18" ht="63.9" customHeight="1" x14ac:dyDescent="0.3">
      <c r="A355" s="129">
        <f t="shared" si="17"/>
        <v>350</v>
      </c>
      <c r="B355" s="130" t="s">
        <v>3654</v>
      </c>
      <c r="C355" s="130" t="s">
        <v>76</v>
      </c>
      <c r="D355" s="357" t="str">
        <f t="shared" si="18"/>
        <v>Open PDF TSF .TEST RESULT S19 N 355</v>
      </c>
      <c r="E355" s="186" t="s">
        <v>3666</v>
      </c>
      <c r="F355" s="186"/>
      <c r="G355" s="42"/>
      <c r="H355" s="42"/>
      <c r="I355" s="42"/>
      <c r="J355" s="42"/>
      <c r="K355" s="27" t="s">
        <v>195</v>
      </c>
      <c r="L355" s="27">
        <v>45248</v>
      </c>
      <c r="M355" s="27">
        <v>45252</v>
      </c>
      <c r="N355" s="28" t="s">
        <v>62</v>
      </c>
      <c r="O355" s="27"/>
      <c r="P355" s="27"/>
      <c r="Q355" s="28"/>
      <c r="R355" s="12" t="str">
        <f t="shared" si="19"/>
        <v>Open PDFTSF FINALLY.TEST RESULT S19 N 355</v>
      </c>
    </row>
    <row r="356" spans="1:18" ht="63.9" customHeight="1" x14ac:dyDescent="0.3">
      <c r="A356" s="129">
        <f t="shared" si="17"/>
        <v>351</v>
      </c>
      <c r="B356" s="130" t="s">
        <v>3655</v>
      </c>
      <c r="C356" s="130" t="s">
        <v>76</v>
      </c>
      <c r="D356" s="357" t="str">
        <f t="shared" si="18"/>
        <v>Open PDF TSF .TEST RESULT S19 N 356</v>
      </c>
      <c r="E356" s="186" t="s">
        <v>3667</v>
      </c>
      <c r="F356" s="186"/>
      <c r="G356" s="42"/>
      <c r="H356" s="42"/>
      <c r="I356" s="42"/>
      <c r="J356" s="42"/>
      <c r="K356" s="27" t="s">
        <v>195</v>
      </c>
      <c r="L356" s="27">
        <v>45248</v>
      </c>
      <c r="M356" s="27">
        <v>45252</v>
      </c>
      <c r="N356" s="28" t="s">
        <v>62</v>
      </c>
      <c r="O356" s="27"/>
      <c r="P356" s="27"/>
      <c r="Q356" s="28"/>
      <c r="R356" s="12" t="str">
        <f t="shared" si="19"/>
        <v>Open PDFTSF FINALLY.TEST RESULT S19 N 356</v>
      </c>
    </row>
    <row r="357" spans="1:18" ht="63.9" customHeight="1" x14ac:dyDescent="0.3">
      <c r="A357" s="129">
        <f t="shared" si="17"/>
        <v>352</v>
      </c>
      <c r="B357" s="130" t="s">
        <v>3656</v>
      </c>
      <c r="C357" s="130" t="s">
        <v>76</v>
      </c>
      <c r="D357" s="357" t="str">
        <f t="shared" si="18"/>
        <v>Open PDF TSF .TEST RESULT S19 N 357</v>
      </c>
      <c r="E357" s="186" t="s">
        <v>3668</v>
      </c>
      <c r="F357" s="186"/>
      <c r="G357" s="42"/>
      <c r="H357" s="42"/>
      <c r="I357" s="42"/>
      <c r="J357" s="42"/>
      <c r="K357" s="27" t="s">
        <v>195</v>
      </c>
      <c r="L357" s="27">
        <v>45249</v>
      </c>
      <c r="M357" s="27">
        <v>45252</v>
      </c>
      <c r="N357" s="28" t="s">
        <v>62</v>
      </c>
      <c r="O357" s="27"/>
      <c r="P357" s="27"/>
      <c r="Q357" s="28"/>
      <c r="R357" s="12" t="str">
        <f t="shared" si="19"/>
        <v>Open PDFTSF FINALLY.TEST RESULT S19 N 357</v>
      </c>
    </row>
    <row r="358" spans="1:18" ht="63.9" customHeight="1" x14ac:dyDescent="0.3">
      <c r="A358" s="129">
        <f t="shared" si="17"/>
        <v>353</v>
      </c>
      <c r="B358" s="130" t="s">
        <v>3657</v>
      </c>
      <c r="C358" s="130" t="s">
        <v>76</v>
      </c>
      <c r="D358" s="357" t="str">
        <f t="shared" si="18"/>
        <v>Open PDF TSF .TEST RESULT S19 N 358</v>
      </c>
      <c r="E358" s="186" t="s">
        <v>3669</v>
      </c>
      <c r="F358" s="186"/>
      <c r="G358" s="42"/>
      <c r="H358" s="42"/>
      <c r="I358" s="42"/>
      <c r="J358" s="42"/>
      <c r="K358" s="27" t="s">
        <v>195</v>
      </c>
      <c r="L358" s="27">
        <v>45250</v>
      </c>
      <c r="M358" s="27">
        <v>45252</v>
      </c>
      <c r="N358" s="28" t="s">
        <v>62</v>
      </c>
      <c r="O358" s="27"/>
      <c r="P358" s="27"/>
      <c r="Q358" s="28"/>
      <c r="R358" s="12" t="str">
        <f t="shared" si="19"/>
        <v>Open PDFTSF FINALLY.TEST RESULT S19 N 358</v>
      </c>
    </row>
    <row r="359" spans="1:18" ht="63.9" customHeight="1" x14ac:dyDescent="0.3">
      <c r="A359" s="129">
        <f t="shared" si="17"/>
        <v>354</v>
      </c>
      <c r="B359" s="130" t="s">
        <v>3658</v>
      </c>
      <c r="C359" s="130" t="s">
        <v>76</v>
      </c>
      <c r="D359" s="357" t="str">
        <f t="shared" si="18"/>
        <v>Open PDF TSF .TEST RESULT S19 N 359</v>
      </c>
      <c r="E359" s="186" t="s">
        <v>3670</v>
      </c>
      <c r="F359" s="186"/>
      <c r="G359" s="42"/>
      <c r="H359" s="42"/>
      <c r="I359" s="42"/>
      <c r="J359" s="42"/>
      <c r="K359" s="27" t="s">
        <v>195</v>
      </c>
      <c r="L359" s="27">
        <v>45251</v>
      </c>
      <c r="M359" s="27">
        <v>45252</v>
      </c>
      <c r="N359" s="28" t="s">
        <v>62</v>
      </c>
      <c r="O359" s="27"/>
      <c r="P359" s="27"/>
      <c r="Q359" s="28"/>
      <c r="R359" s="12" t="str">
        <f t="shared" si="19"/>
        <v>Open PDFTSF FINALLY.TEST RESULT S19 N 359</v>
      </c>
    </row>
    <row r="360" spans="1:18" ht="63.9" customHeight="1" x14ac:dyDescent="0.3">
      <c r="A360" s="129">
        <f t="shared" si="17"/>
        <v>355</v>
      </c>
      <c r="B360" s="130" t="s">
        <v>3659</v>
      </c>
      <c r="C360" s="130" t="s">
        <v>76</v>
      </c>
      <c r="D360" s="357" t="str">
        <f t="shared" si="18"/>
        <v>Open PDF TSF .TEST RESULT S19 N 360</v>
      </c>
      <c r="E360" s="186" t="s">
        <v>3671</v>
      </c>
      <c r="F360" s="186"/>
      <c r="G360" s="42"/>
      <c r="H360" s="42"/>
      <c r="I360" s="42"/>
      <c r="J360" s="42"/>
      <c r="K360" s="27" t="s">
        <v>195</v>
      </c>
      <c r="L360" s="27">
        <v>45251</v>
      </c>
      <c r="M360" s="27">
        <v>45252</v>
      </c>
      <c r="N360" s="28" t="s">
        <v>62</v>
      </c>
      <c r="O360" s="27"/>
      <c r="P360" s="27"/>
      <c r="Q360" s="28"/>
      <c r="R360" s="12" t="str">
        <f t="shared" si="19"/>
        <v>Open PDFTSF FINALLY.TEST RESULT S19 N 360</v>
      </c>
    </row>
    <row r="361" spans="1:18" ht="63.9" customHeight="1" x14ac:dyDescent="0.3">
      <c r="A361" s="129">
        <f t="shared" si="17"/>
        <v>356</v>
      </c>
      <c r="B361" s="130" t="s">
        <v>3660</v>
      </c>
      <c r="C361" s="130" t="s">
        <v>76</v>
      </c>
      <c r="D361" s="357" t="str">
        <f t="shared" si="18"/>
        <v>Open PDF TSF .TEST RESULT S19 N 361</v>
      </c>
      <c r="E361" s="186" t="s">
        <v>3672</v>
      </c>
      <c r="F361" s="186"/>
      <c r="G361" s="42"/>
      <c r="H361" s="42"/>
      <c r="I361" s="42"/>
      <c r="J361" s="42"/>
      <c r="K361" s="27" t="s">
        <v>195</v>
      </c>
      <c r="L361" s="27">
        <v>45252</v>
      </c>
      <c r="M361" s="27">
        <v>45267</v>
      </c>
      <c r="N361" s="28" t="s">
        <v>62</v>
      </c>
      <c r="O361" s="27"/>
      <c r="P361" s="27"/>
      <c r="Q361" s="28"/>
      <c r="R361" s="12" t="str">
        <f t="shared" si="19"/>
        <v>Open PDFTSF FINALLY.TEST RESULT S19 N 361</v>
      </c>
    </row>
    <row r="362" spans="1:18" ht="63.9" customHeight="1" x14ac:dyDescent="0.3">
      <c r="A362" s="129">
        <f t="shared" si="17"/>
        <v>357</v>
      </c>
      <c r="B362" s="130" t="s">
        <v>3661</v>
      </c>
      <c r="C362" s="130" t="s">
        <v>76</v>
      </c>
      <c r="D362" s="357" t="str">
        <f t="shared" si="18"/>
        <v>Open PDF TSF .TEST RESULT S19 N 362</v>
      </c>
      <c r="E362" s="186" t="s">
        <v>3673</v>
      </c>
      <c r="F362" s="186"/>
      <c r="G362" s="42"/>
      <c r="H362" s="42"/>
      <c r="I362" s="42"/>
      <c r="J362" s="42"/>
      <c r="K362" s="27" t="s">
        <v>195</v>
      </c>
      <c r="L362" s="27">
        <v>45252</v>
      </c>
      <c r="M362" s="27">
        <v>45267</v>
      </c>
      <c r="N362" s="28" t="s">
        <v>62</v>
      </c>
      <c r="O362" s="27"/>
      <c r="P362" s="27"/>
      <c r="Q362" s="28"/>
      <c r="R362" s="12" t="str">
        <f t="shared" si="19"/>
        <v>Open PDFTSF FINALLY.TEST RESULT S19 N 362</v>
      </c>
    </row>
    <row r="363" spans="1:18" ht="63.9" customHeight="1" x14ac:dyDescent="0.3">
      <c r="A363" s="129">
        <f t="shared" si="17"/>
        <v>358</v>
      </c>
      <c r="B363" s="130" t="s">
        <v>3662</v>
      </c>
      <c r="C363" s="130" t="s">
        <v>76</v>
      </c>
      <c r="D363" s="357" t="str">
        <f t="shared" si="18"/>
        <v>Open PDF TSF .TEST RESULT S19 N 363</v>
      </c>
      <c r="E363" s="186" t="s">
        <v>3674</v>
      </c>
      <c r="F363" s="186"/>
      <c r="G363" s="42"/>
      <c r="H363" s="42"/>
      <c r="I363" s="42"/>
      <c r="J363" s="42"/>
      <c r="K363" s="27" t="s">
        <v>195</v>
      </c>
      <c r="L363" s="27">
        <v>45252</v>
      </c>
      <c r="M363" s="27">
        <v>45267</v>
      </c>
      <c r="N363" s="28" t="s">
        <v>62</v>
      </c>
      <c r="O363" s="27"/>
      <c r="P363" s="27"/>
      <c r="Q363" s="28"/>
      <c r="R363" s="12" t="str">
        <f t="shared" si="19"/>
        <v>Open PDFTSF FINALLY.TEST RESULT S19 N 363</v>
      </c>
    </row>
    <row r="364" spans="1:18" ht="63.9" customHeight="1" x14ac:dyDescent="0.3">
      <c r="A364" s="129">
        <f t="shared" si="17"/>
        <v>359</v>
      </c>
      <c r="B364" s="130" t="s">
        <v>3663</v>
      </c>
      <c r="C364" s="130" t="s">
        <v>76</v>
      </c>
      <c r="D364" s="357" t="str">
        <f t="shared" si="18"/>
        <v>Open PDF TSF .TEST RESULT S19 N 364</v>
      </c>
      <c r="E364" s="186" t="s">
        <v>3675</v>
      </c>
      <c r="G364" s="42"/>
      <c r="H364" s="42"/>
      <c r="I364" s="42"/>
      <c r="J364" s="42"/>
      <c r="K364" s="27" t="s">
        <v>195</v>
      </c>
      <c r="L364" s="27">
        <v>45253</v>
      </c>
      <c r="M364" s="27">
        <v>45267</v>
      </c>
      <c r="N364" s="28" t="s">
        <v>1671</v>
      </c>
      <c r="O364" s="27"/>
      <c r="P364" s="27"/>
      <c r="Q364" s="28"/>
      <c r="R364" s="12" t="str">
        <f t="shared" si="19"/>
        <v>Open PDFTSF FINALLY.TEST RESULT S19 N 364</v>
      </c>
    </row>
    <row r="365" spans="1:18" ht="63.9" customHeight="1" x14ac:dyDescent="0.3">
      <c r="A365" s="129">
        <f t="shared" si="17"/>
        <v>360</v>
      </c>
      <c r="B365" s="130" t="s">
        <v>3664</v>
      </c>
      <c r="C365" s="130" t="s">
        <v>76</v>
      </c>
      <c r="D365" s="357" t="str">
        <f t="shared" si="18"/>
        <v>Open PDF TSF .TEST RESULT S19 N 365</v>
      </c>
      <c r="E365" s="186" t="s">
        <v>3676</v>
      </c>
      <c r="G365" s="42"/>
      <c r="H365" s="42"/>
      <c r="I365" s="42"/>
      <c r="J365" s="42"/>
      <c r="K365" s="27" t="s">
        <v>195</v>
      </c>
      <c r="L365" s="27">
        <v>45253</v>
      </c>
      <c r="M365" s="27">
        <v>45268</v>
      </c>
      <c r="N365" s="28" t="s">
        <v>1671</v>
      </c>
      <c r="O365" s="27"/>
      <c r="P365" s="27"/>
      <c r="Q365" s="28"/>
      <c r="R365" s="12" t="str">
        <f t="shared" si="19"/>
        <v>Open PDFTSF FINALLY.TEST RESULT S19 N 365</v>
      </c>
    </row>
    <row r="366" spans="1:18" ht="63.9" customHeight="1" x14ac:dyDescent="0.3">
      <c r="A366" s="129">
        <f t="shared" si="17"/>
        <v>361</v>
      </c>
      <c r="B366" s="130" t="s">
        <v>3832</v>
      </c>
      <c r="C366" s="130" t="s">
        <v>76</v>
      </c>
      <c r="D366" s="357" t="str">
        <f t="shared" si="18"/>
        <v>Open PDF TSF .TEST RESULT S19 N 366</v>
      </c>
      <c r="E366" s="186" t="s">
        <v>3846</v>
      </c>
      <c r="G366" s="42"/>
      <c r="H366" s="42"/>
      <c r="I366" s="42"/>
      <c r="J366" s="42"/>
      <c r="K366" s="27" t="s">
        <v>195</v>
      </c>
      <c r="L366" s="27">
        <v>45254</v>
      </c>
      <c r="M366" s="27">
        <v>45267</v>
      </c>
      <c r="N366" s="28" t="s">
        <v>62</v>
      </c>
      <c r="O366" s="27"/>
      <c r="P366" s="27"/>
      <c r="Q366" s="28"/>
      <c r="R366" s="12" t="str">
        <f t="shared" si="19"/>
        <v>Open PDFTSF FINALLY.TEST RESULT S19 N 366</v>
      </c>
    </row>
    <row r="367" spans="1:18" ht="63.9" customHeight="1" x14ac:dyDescent="0.3">
      <c r="A367" s="129">
        <f t="shared" si="17"/>
        <v>362</v>
      </c>
      <c r="B367" s="130" t="s">
        <v>3833</v>
      </c>
      <c r="C367" s="130" t="s">
        <v>76</v>
      </c>
      <c r="D367" s="357" t="str">
        <f t="shared" si="18"/>
        <v>Open PDF TSF .TEST RESULT S19 N 367</v>
      </c>
      <c r="E367" s="186" t="s">
        <v>3847</v>
      </c>
      <c r="G367" s="42"/>
      <c r="H367" s="42"/>
      <c r="I367" s="42"/>
      <c r="J367" s="42"/>
      <c r="K367" s="27" t="s">
        <v>195</v>
      </c>
      <c r="L367" s="27">
        <v>45254</v>
      </c>
      <c r="M367" s="27">
        <v>45267</v>
      </c>
      <c r="N367" s="28" t="s">
        <v>62</v>
      </c>
      <c r="O367" s="27"/>
      <c r="P367" s="27"/>
      <c r="Q367" s="28"/>
      <c r="R367" s="12" t="str">
        <f t="shared" si="19"/>
        <v>Open PDFTSF FINALLY.TEST RESULT S19 N 367</v>
      </c>
    </row>
    <row r="368" spans="1:18" ht="63.9" customHeight="1" x14ac:dyDescent="0.3">
      <c r="A368" s="129">
        <f t="shared" si="17"/>
        <v>363</v>
      </c>
      <c r="B368" s="130" t="s">
        <v>3834</v>
      </c>
      <c r="C368" s="130" t="s">
        <v>76</v>
      </c>
      <c r="D368" s="357" t="str">
        <f t="shared" si="18"/>
        <v>Open PDF TSF .TEST RESULT S19 N 368</v>
      </c>
      <c r="E368" s="186" t="s">
        <v>3848</v>
      </c>
      <c r="G368" s="42"/>
      <c r="H368" s="42"/>
      <c r="I368" s="42"/>
      <c r="J368" s="42"/>
      <c r="K368" s="27" t="s">
        <v>195</v>
      </c>
      <c r="L368" s="27">
        <v>45254</v>
      </c>
      <c r="M368" s="27">
        <v>45267</v>
      </c>
      <c r="N368" s="28" t="s">
        <v>62</v>
      </c>
      <c r="O368" s="27"/>
      <c r="P368" s="27"/>
      <c r="Q368" s="28"/>
      <c r="R368" s="12" t="str">
        <f t="shared" si="19"/>
        <v>Open PDFTSF FINALLY.TEST RESULT S19 N 368</v>
      </c>
    </row>
    <row r="369" spans="1:18" ht="63.9" customHeight="1" x14ac:dyDescent="0.3">
      <c r="A369" s="129">
        <f t="shared" si="17"/>
        <v>364</v>
      </c>
      <c r="B369" s="130" t="s">
        <v>3835</v>
      </c>
      <c r="C369" s="130" t="s">
        <v>76</v>
      </c>
      <c r="D369" s="357" t="str">
        <f t="shared" si="18"/>
        <v>Open PDF TSF .TEST RESULT S19 N 369</v>
      </c>
      <c r="E369" s="186" t="s">
        <v>3849</v>
      </c>
      <c r="G369" s="42"/>
      <c r="H369" s="42"/>
      <c r="I369" s="42"/>
      <c r="J369" s="42"/>
      <c r="K369" s="27" t="s">
        <v>195</v>
      </c>
      <c r="L369" s="27">
        <v>45256</v>
      </c>
      <c r="M369" s="27">
        <v>45267</v>
      </c>
      <c r="N369" s="28" t="s">
        <v>62</v>
      </c>
      <c r="O369" s="27"/>
      <c r="P369" s="27"/>
      <c r="Q369" s="28"/>
      <c r="R369" s="12" t="str">
        <f t="shared" si="19"/>
        <v>Open PDFTSF FINALLY.TEST RESULT S19 N 369</v>
      </c>
    </row>
    <row r="370" spans="1:18" ht="63.9" customHeight="1" x14ac:dyDescent="0.3">
      <c r="A370" s="129">
        <f t="shared" si="17"/>
        <v>365</v>
      </c>
      <c r="B370" s="130" t="s">
        <v>3836</v>
      </c>
      <c r="C370" s="130" t="s">
        <v>76</v>
      </c>
      <c r="D370" s="357" t="str">
        <f t="shared" si="18"/>
        <v>Open PDF TSF .TEST RESULT S19 N 370</v>
      </c>
      <c r="E370" s="186" t="s">
        <v>3850</v>
      </c>
      <c r="G370" s="42"/>
      <c r="H370" s="42"/>
      <c r="I370" s="42"/>
      <c r="J370" s="42"/>
      <c r="K370" s="27" t="s">
        <v>195</v>
      </c>
      <c r="L370" s="27">
        <v>45256</v>
      </c>
      <c r="M370" s="27">
        <v>45267</v>
      </c>
      <c r="N370" s="28" t="s">
        <v>62</v>
      </c>
      <c r="O370" s="27"/>
      <c r="P370" s="27"/>
      <c r="Q370" s="28"/>
      <c r="R370" s="12" t="str">
        <f t="shared" si="19"/>
        <v>Open PDFTSF FINALLY.TEST RESULT S19 N 370</v>
      </c>
    </row>
    <row r="371" spans="1:18" ht="63.9" customHeight="1" x14ac:dyDescent="0.3">
      <c r="A371" s="129">
        <f t="shared" si="17"/>
        <v>366</v>
      </c>
      <c r="B371" s="130" t="s">
        <v>3837</v>
      </c>
      <c r="C371" s="130" t="s">
        <v>76</v>
      </c>
      <c r="D371" s="357" t="str">
        <f t="shared" si="18"/>
        <v>Open PDF TSF .TEST RESULT S19 N 371</v>
      </c>
      <c r="E371" s="186" t="s">
        <v>3851</v>
      </c>
      <c r="G371" s="42"/>
      <c r="H371" s="42"/>
      <c r="I371" s="42"/>
      <c r="J371" s="42"/>
      <c r="K371" s="27" t="s">
        <v>195</v>
      </c>
      <c r="L371" s="27">
        <v>45256</v>
      </c>
      <c r="M371" s="27">
        <v>45267</v>
      </c>
      <c r="N371" s="28" t="s">
        <v>62</v>
      </c>
      <c r="O371" s="27"/>
      <c r="P371" s="27"/>
      <c r="Q371" s="28"/>
      <c r="R371" s="12" t="str">
        <f t="shared" si="19"/>
        <v>Open PDFTSF FINALLY.TEST RESULT S19 N 371</v>
      </c>
    </row>
    <row r="372" spans="1:18" ht="63.9" customHeight="1" x14ac:dyDescent="0.3">
      <c r="A372" s="129">
        <f t="shared" si="17"/>
        <v>367</v>
      </c>
      <c r="B372" s="130" t="s">
        <v>3838</v>
      </c>
      <c r="C372" s="130" t="s">
        <v>76</v>
      </c>
      <c r="D372" s="357" t="str">
        <f t="shared" si="18"/>
        <v>Open PDF TSF .TEST RESULT S19 N 372</v>
      </c>
      <c r="E372" s="186" t="s">
        <v>3852</v>
      </c>
      <c r="G372" s="42"/>
      <c r="H372" s="42"/>
      <c r="I372" s="42"/>
      <c r="J372" s="42"/>
      <c r="K372" s="27" t="s">
        <v>195</v>
      </c>
      <c r="L372" s="27">
        <v>45256</v>
      </c>
      <c r="M372" s="27">
        <v>45267</v>
      </c>
      <c r="N372" s="28" t="s">
        <v>62</v>
      </c>
      <c r="O372" s="27"/>
      <c r="P372" s="27"/>
      <c r="Q372" s="28"/>
      <c r="R372" s="12" t="str">
        <f t="shared" si="19"/>
        <v>Open PDFTSF FINALLY.TEST RESULT S19 N 372</v>
      </c>
    </row>
    <row r="373" spans="1:18" ht="63.9" customHeight="1" x14ac:dyDescent="0.3">
      <c r="A373" s="129">
        <f t="shared" si="17"/>
        <v>368</v>
      </c>
      <c r="B373" s="130" t="s">
        <v>3839</v>
      </c>
      <c r="C373" s="130" t="s">
        <v>76</v>
      </c>
      <c r="D373" s="357" t="str">
        <f t="shared" si="18"/>
        <v>Open PDF TSF .TEST RESULT S19 N 373</v>
      </c>
      <c r="E373" s="186" t="s">
        <v>3853</v>
      </c>
      <c r="G373" s="42"/>
      <c r="H373" s="42"/>
      <c r="I373" s="42"/>
      <c r="J373" s="42"/>
      <c r="K373" s="27" t="s">
        <v>195</v>
      </c>
      <c r="L373" s="27">
        <v>45235</v>
      </c>
      <c r="M373" s="27">
        <v>45267</v>
      </c>
      <c r="N373" s="28" t="s">
        <v>62</v>
      </c>
      <c r="O373" s="27"/>
      <c r="P373" s="27"/>
      <c r="Q373" s="28"/>
      <c r="R373" s="12" t="str">
        <f t="shared" si="19"/>
        <v>Open PDFTSF FINALLY.TEST RESULT S19 N 373</v>
      </c>
    </row>
    <row r="374" spans="1:18" ht="63.9" customHeight="1" x14ac:dyDescent="0.3">
      <c r="A374" s="129">
        <f t="shared" si="17"/>
        <v>369</v>
      </c>
      <c r="B374" s="130" t="s">
        <v>3840</v>
      </c>
      <c r="C374" s="130" t="s">
        <v>76</v>
      </c>
      <c r="D374" s="357" t="str">
        <f t="shared" si="18"/>
        <v>Open PDF TSF .TEST RESULT S19 N 374</v>
      </c>
      <c r="E374" s="186" t="s">
        <v>3854</v>
      </c>
      <c r="G374" s="42"/>
      <c r="H374" s="42"/>
      <c r="I374" s="42"/>
      <c r="J374" s="42"/>
      <c r="K374" s="27" t="s">
        <v>195</v>
      </c>
      <c r="L374" s="27">
        <v>45235</v>
      </c>
      <c r="M374" s="27">
        <v>45235</v>
      </c>
      <c r="N374" s="28" t="s">
        <v>62</v>
      </c>
      <c r="O374" s="27"/>
      <c r="P374" s="27"/>
      <c r="Q374" s="28"/>
      <c r="R374" s="12" t="str">
        <f t="shared" si="19"/>
        <v>Open PDFTSF FINALLY.TEST RESULT S19 N 374</v>
      </c>
    </row>
    <row r="375" spans="1:18" ht="63.9" customHeight="1" x14ac:dyDescent="0.3">
      <c r="A375" s="129">
        <f t="shared" si="17"/>
        <v>370</v>
      </c>
      <c r="B375" s="130" t="s">
        <v>3841</v>
      </c>
      <c r="C375" s="130" t="s">
        <v>76</v>
      </c>
      <c r="D375" s="357" t="str">
        <f t="shared" si="18"/>
        <v>Open PDF TSF .TEST RESULT S19 N 375</v>
      </c>
      <c r="E375" s="186" t="s">
        <v>3855</v>
      </c>
      <c r="G375" s="42"/>
      <c r="H375" s="42"/>
      <c r="I375" s="42"/>
      <c r="J375" s="42"/>
      <c r="K375" s="27" t="s">
        <v>195</v>
      </c>
      <c r="L375" s="27">
        <v>45235</v>
      </c>
      <c r="M375" s="27">
        <v>45269</v>
      </c>
      <c r="N375" s="28" t="s">
        <v>62</v>
      </c>
      <c r="O375" s="27"/>
      <c r="P375" s="27"/>
      <c r="Q375" s="28"/>
      <c r="R375" s="12" t="str">
        <f t="shared" si="19"/>
        <v>Open PDFTSF FINALLY.TEST RESULT S19 N 375</v>
      </c>
    </row>
    <row r="376" spans="1:18" ht="63.9" customHeight="1" x14ac:dyDescent="0.3">
      <c r="A376" s="129">
        <f t="shared" si="17"/>
        <v>371</v>
      </c>
      <c r="B376" s="130" t="s">
        <v>3842</v>
      </c>
      <c r="C376" s="130" t="s">
        <v>76</v>
      </c>
      <c r="D376" s="357" t="str">
        <f t="shared" si="18"/>
        <v>Open PDF TSF .TEST RESULT S19 N 376</v>
      </c>
      <c r="E376" s="186" t="s">
        <v>3856</v>
      </c>
      <c r="G376" s="42"/>
      <c r="H376" s="42"/>
      <c r="I376" s="42"/>
      <c r="J376" s="42"/>
      <c r="K376" s="27" t="s">
        <v>195</v>
      </c>
      <c r="L376" s="27">
        <v>45242</v>
      </c>
      <c r="M376" s="27">
        <v>45269</v>
      </c>
      <c r="N376" s="28" t="s">
        <v>62</v>
      </c>
      <c r="O376" s="27"/>
      <c r="P376" s="27"/>
      <c r="Q376" s="28"/>
      <c r="R376" s="12" t="str">
        <f t="shared" si="19"/>
        <v>Open PDFTSF FINALLY.TEST RESULT S19 N 376</v>
      </c>
    </row>
    <row r="377" spans="1:18" ht="63.9" customHeight="1" x14ac:dyDescent="0.3">
      <c r="A377" s="129">
        <f t="shared" si="17"/>
        <v>372</v>
      </c>
      <c r="B377" s="130" t="s">
        <v>3843</v>
      </c>
      <c r="C377" s="130" t="s">
        <v>76</v>
      </c>
      <c r="D377" s="357" t="str">
        <f t="shared" si="18"/>
        <v>Open PDF TSF .TEST RESULT S19 N 377</v>
      </c>
      <c r="E377" s="186" t="s">
        <v>3857</v>
      </c>
      <c r="G377" s="42"/>
      <c r="H377" s="42"/>
      <c r="I377" s="42"/>
      <c r="J377" s="42"/>
      <c r="K377" s="27" t="s">
        <v>195</v>
      </c>
      <c r="L377" s="27">
        <v>45257</v>
      </c>
      <c r="M377" s="27"/>
      <c r="N377" s="28" t="s">
        <v>83</v>
      </c>
      <c r="O377" s="27"/>
      <c r="P377" s="27"/>
      <c r="Q377" s="28"/>
      <c r="R377" s="12" t="str">
        <f t="shared" si="19"/>
        <v>Open PDFTSF FINALLY.TEST RESULT S19 N 377</v>
      </c>
    </row>
    <row r="378" spans="1:18" ht="63.9" customHeight="1" x14ac:dyDescent="0.3">
      <c r="A378" s="129">
        <f t="shared" ref="A378:A441" si="20">ROW()-ROW($A$5)</f>
        <v>373</v>
      </c>
      <c r="B378" s="130" t="s">
        <v>3844</v>
      </c>
      <c r="C378" s="130" t="s">
        <v>76</v>
      </c>
      <c r="D378" s="357" t="str">
        <f t="shared" si="18"/>
        <v>Open PDF TSF .TEST RESULT S19 N 378</v>
      </c>
      <c r="E378" s="186" t="s">
        <v>3858</v>
      </c>
      <c r="G378" s="42"/>
      <c r="H378" s="42"/>
      <c r="I378" s="42"/>
      <c r="J378" s="42"/>
      <c r="K378" s="27" t="s">
        <v>195</v>
      </c>
      <c r="L378" s="27">
        <v>45257</v>
      </c>
      <c r="M378" s="27">
        <v>45265</v>
      </c>
      <c r="N378" s="28" t="s">
        <v>62</v>
      </c>
      <c r="O378" s="27"/>
      <c r="P378" s="27"/>
      <c r="Q378" s="28"/>
      <c r="R378" s="12" t="str">
        <f t="shared" si="19"/>
        <v>Open PDFTSF FINALLY.TEST RESULT S19 N 378</v>
      </c>
    </row>
    <row r="379" spans="1:18" ht="63.9" customHeight="1" x14ac:dyDescent="0.3">
      <c r="A379" s="129">
        <f t="shared" si="20"/>
        <v>374</v>
      </c>
      <c r="B379" s="130" t="s">
        <v>3845</v>
      </c>
      <c r="C379" s="130" t="s">
        <v>76</v>
      </c>
      <c r="D379" s="357" t="str">
        <f t="shared" si="18"/>
        <v>Open PDF TSF .TEST RESULT S19 N 379</v>
      </c>
      <c r="E379" s="186" t="s">
        <v>3859</v>
      </c>
      <c r="G379" s="42"/>
      <c r="H379" s="42"/>
      <c r="I379" s="42"/>
      <c r="J379" s="42"/>
      <c r="K379" s="27" t="s">
        <v>195</v>
      </c>
      <c r="L379" s="27">
        <v>45258</v>
      </c>
      <c r="M379" s="27">
        <v>45266</v>
      </c>
      <c r="N379" s="28" t="s">
        <v>62</v>
      </c>
      <c r="O379" s="27"/>
      <c r="P379" s="27"/>
      <c r="Q379" s="28"/>
      <c r="R379" s="12" t="str">
        <f t="shared" si="19"/>
        <v>Open PDFTSF FINALLY.TEST RESULT S19 N 379</v>
      </c>
    </row>
    <row r="380" spans="1:18" ht="63.9" customHeight="1" x14ac:dyDescent="0.3">
      <c r="A380" s="129">
        <f t="shared" si="20"/>
        <v>375</v>
      </c>
      <c r="B380" s="130" t="s">
        <v>3897</v>
      </c>
      <c r="C380" s="130" t="s">
        <v>76</v>
      </c>
      <c r="D380" s="357" t="str">
        <f t="shared" si="18"/>
        <v>Open PDF TSF .TEST RESULT S19 N 380</v>
      </c>
      <c r="E380" s="186" t="s">
        <v>3900</v>
      </c>
      <c r="G380" s="42"/>
      <c r="H380" s="42"/>
      <c r="I380" s="42"/>
      <c r="J380" s="42"/>
      <c r="K380" s="27" t="s">
        <v>195</v>
      </c>
      <c r="L380" s="27">
        <v>45259</v>
      </c>
      <c r="M380" s="27">
        <v>45266</v>
      </c>
      <c r="N380" s="28" t="s">
        <v>62</v>
      </c>
      <c r="O380" s="27"/>
      <c r="P380" s="27"/>
      <c r="Q380" s="28"/>
      <c r="R380" s="12" t="str">
        <f t="shared" si="19"/>
        <v>Open PDFTSF FINALLY.TEST RESULT S19 N 380</v>
      </c>
    </row>
    <row r="381" spans="1:18" ht="63.9" customHeight="1" x14ac:dyDescent="0.3">
      <c r="A381" s="129">
        <f t="shared" si="20"/>
        <v>376</v>
      </c>
      <c r="B381" s="130" t="s">
        <v>3898</v>
      </c>
      <c r="C381" s="130" t="s">
        <v>76</v>
      </c>
      <c r="D381" s="357" t="str">
        <f t="shared" si="18"/>
        <v>Open PDF TSF .TEST RESULT S19 N 381</v>
      </c>
      <c r="E381" s="186" t="s">
        <v>3901</v>
      </c>
      <c r="G381" s="42"/>
      <c r="H381" s="42"/>
      <c r="I381" s="42"/>
      <c r="J381" s="42"/>
      <c r="K381" s="27" t="s">
        <v>195</v>
      </c>
      <c r="L381" s="27">
        <v>45259</v>
      </c>
      <c r="M381" s="27">
        <v>45266</v>
      </c>
      <c r="N381" s="28" t="s">
        <v>62</v>
      </c>
      <c r="O381" s="27"/>
      <c r="P381" s="27"/>
      <c r="Q381" s="28"/>
      <c r="R381" s="12" t="str">
        <f t="shared" si="19"/>
        <v>Open PDFTSF FINALLY.TEST RESULT S19 N 381</v>
      </c>
    </row>
    <row r="382" spans="1:18" ht="63.9" customHeight="1" x14ac:dyDescent="0.3">
      <c r="A382" s="129">
        <f t="shared" si="20"/>
        <v>377</v>
      </c>
      <c r="B382" s="130" t="s">
        <v>3899</v>
      </c>
      <c r="C382" s="130" t="s">
        <v>76</v>
      </c>
      <c r="D382" s="357" t="str">
        <f t="shared" si="18"/>
        <v>Open PDF TSF .TEST RESULT S19 N 382</v>
      </c>
      <c r="E382" s="186" t="s">
        <v>3902</v>
      </c>
      <c r="G382" s="42"/>
      <c r="H382" s="42"/>
      <c r="I382" s="42"/>
      <c r="J382" s="42"/>
      <c r="K382" s="27" t="s">
        <v>195</v>
      </c>
      <c r="L382" s="27">
        <v>45259</v>
      </c>
      <c r="M382" s="27">
        <v>45266</v>
      </c>
      <c r="N382" s="28" t="s">
        <v>62</v>
      </c>
      <c r="O382" s="27"/>
      <c r="P382" s="27"/>
      <c r="Q382" s="28"/>
      <c r="R382" s="12" t="str">
        <f t="shared" si="19"/>
        <v>Open PDFTSF FINALLY.TEST RESULT S19 N 382</v>
      </c>
    </row>
    <row r="383" spans="1:18" ht="63.9" customHeight="1" x14ac:dyDescent="0.3">
      <c r="A383" s="129">
        <f t="shared" si="20"/>
        <v>378</v>
      </c>
      <c r="B383" s="130" t="s">
        <v>3943</v>
      </c>
      <c r="C383" s="130" t="s">
        <v>76</v>
      </c>
      <c r="D383" s="357" t="str">
        <f t="shared" si="18"/>
        <v>Open PDF TSF .TEST RESULT S19 N 383</v>
      </c>
      <c r="E383" s="186" t="s">
        <v>3950</v>
      </c>
      <c r="G383" s="42"/>
      <c r="H383" s="42"/>
      <c r="I383" s="42"/>
      <c r="J383" s="42"/>
      <c r="K383" s="27" t="s">
        <v>195</v>
      </c>
      <c r="L383" s="27">
        <v>45257</v>
      </c>
      <c r="M383" s="27">
        <v>45266</v>
      </c>
      <c r="N383" s="28" t="s">
        <v>62</v>
      </c>
      <c r="O383" s="27"/>
      <c r="P383" s="27"/>
      <c r="Q383" s="28"/>
      <c r="R383" s="12" t="str">
        <f t="shared" si="19"/>
        <v>Open PDFTSF FINALLY.TEST RESULT S19 N 383</v>
      </c>
    </row>
    <row r="384" spans="1:18" ht="63.9" customHeight="1" x14ac:dyDescent="0.3">
      <c r="A384" s="129">
        <f t="shared" si="20"/>
        <v>379</v>
      </c>
      <c r="B384" s="130" t="s">
        <v>3944</v>
      </c>
      <c r="C384" s="130" t="s">
        <v>76</v>
      </c>
      <c r="D384" s="357" t="str">
        <f t="shared" si="18"/>
        <v>Open PDF TSF .TEST RESULT S19 N 384</v>
      </c>
      <c r="E384" s="186" t="s">
        <v>3951</v>
      </c>
      <c r="G384" s="42"/>
      <c r="H384" s="42"/>
      <c r="I384" s="42"/>
      <c r="J384" s="42"/>
      <c r="K384" s="27" t="s">
        <v>195</v>
      </c>
      <c r="L384" s="27">
        <v>45260</v>
      </c>
      <c r="M384" s="27">
        <v>45266</v>
      </c>
      <c r="N384" s="28" t="s">
        <v>62</v>
      </c>
      <c r="O384" s="27"/>
      <c r="P384" s="27"/>
      <c r="Q384" s="28"/>
      <c r="R384" s="12" t="str">
        <f t="shared" si="19"/>
        <v>Open PDFTSF FINALLY.TEST RESULT S19 N 384</v>
      </c>
    </row>
    <row r="385" spans="1:18" ht="63.9" customHeight="1" x14ac:dyDescent="0.3">
      <c r="A385" s="129">
        <f t="shared" si="20"/>
        <v>380</v>
      </c>
      <c r="B385" s="130" t="s">
        <v>3945</v>
      </c>
      <c r="C385" s="130" t="s">
        <v>76</v>
      </c>
      <c r="D385" s="357" t="str">
        <f t="shared" si="18"/>
        <v>Open PDF TSF .TEST RESULT S19 N 385</v>
      </c>
      <c r="E385" s="186" t="s">
        <v>3952</v>
      </c>
      <c r="G385" s="42"/>
      <c r="H385" s="42"/>
      <c r="I385" s="42"/>
      <c r="J385" s="42"/>
      <c r="K385" s="27" t="s">
        <v>195</v>
      </c>
      <c r="L385" s="27">
        <v>45260</v>
      </c>
      <c r="M385" s="27">
        <v>45266</v>
      </c>
      <c r="N385" s="28" t="s">
        <v>62</v>
      </c>
      <c r="O385" s="27"/>
      <c r="P385" s="27"/>
      <c r="Q385" s="28"/>
      <c r="R385" s="12" t="str">
        <f t="shared" si="19"/>
        <v>Open PDFTSF FINALLY.TEST RESULT S19 N 385</v>
      </c>
    </row>
    <row r="386" spans="1:18" ht="63.9" customHeight="1" x14ac:dyDescent="0.3">
      <c r="A386" s="129">
        <f t="shared" si="20"/>
        <v>381</v>
      </c>
      <c r="B386" s="130" t="s">
        <v>3946</v>
      </c>
      <c r="C386" s="130" t="s">
        <v>76</v>
      </c>
      <c r="D386" s="357" t="str">
        <f t="shared" si="18"/>
        <v>Open PDF TSF .TEST RESULT S19 N 386</v>
      </c>
      <c r="E386" s="186" t="s">
        <v>3953</v>
      </c>
      <c r="G386" s="42"/>
      <c r="H386" s="42"/>
      <c r="I386" s="42"/>
      <c r="J386" s="42"/>
      <c r="K386" s="27" t="s">
        <v>195</v>
      </c>
      <c r="L386" s="27">
        <v>45260</v>
      </c>
      <c r="M386" s="27">
        <v>45266</v>
      </c>
      <c r="N386" s="28" t="s">
        <v>62</v>
      </c>
      <c r="O386" s="27"/>
      <c r="P386" s="27"/>
      <c r="Q386" s="28"/>
      <c r="R386" s="12" t="str">
        <f t="shared" si="19"/>
        <v>Open PDFTSF FINALLY.TEST RESULT S19 N 386</v>
      </c>
    </row>
    <row r="387" spans="1:18" ht="63.9" customHeight="1" x14ac:dyDescent="0.3">
      <c r="A387" s="129">
        <f t="shared" si="20"/>
        <v>382</v>
      </c>
      <c r="B387" s="130" t="s">
        <v>3947</v>
      </c>
      <c r="C387" s="130" t="s">
        <v>76</v>
      </c>
      <c r="D387" s="357" t="str">
        <f t="shared" si="18"/>
        <v>Open PDF TSF .TEST RESULT S19 N 387</v>
      </c>
      <c r="E387" s="186" t="s">
        <v>3954</v>
      </c>
      <c r="G387" s="42"/>
      <c r="H387" s="42"/>
      <c r="I387" s="42"/>
      <c r="J387" s="42"/>
      <c r="K387" s="27" t="s">
        <v>195</v>
      </c>
      <c r="L387" s="27">
        <v>45260</v>
      </c>
      <c r="M387" s="27">
        <v>45266</v>
      </c>
      <c r="N387" s="28" t="s">
        <v>62</v>
      </c>
      <c r="O387" s="27"/>
      <c r="P387" s="27"/>
      <c r="Q387" s="28"/>
      <c r="R387" s="12" t="str">
        <f t="shared" si="19"/>
        <v>Open PDFTSF FINALLY.TEST RESULT S19 N 387</v>
      </c>
    </row>
    <row r="388" spans="1:18" ht="63.9" customHeight="1" x14ac:dyDescent="0.3">
      <c r="A388" s="129">
        <f t="shared" si="20"/>
        <v>383</v>
      </c>
      <c r="B388" s="130" t="s">
        <v>3948</v>
      </c>
      <c r="C388" s="130" t="s">
        <v>76</v>
      </c>
      <c r="D388" s="357" t="str">
        <f t="shared" si="18"/>
        <v>Open PDF TSF .TEST RESULT S19 N 388</v>
      </c>
      <c r="E388" s="186" t="s">
        <v>3955</v>
      </c>
      <c r="G388" s="42"/>
      <c r="H388" s="42"/>
      <c r="I388" s="42"/>
      <c r="J388" s="42"/>
      <c r="K388" s="27" t="s">
        <v>195</v>
      </c>
      <c r="L388" s="27">
        <v>45260</v>
      </c>
      <c r="M388" s="27">
        <v>45266</v>
      </c>
      <c r="N388" s="28" t="s">
        <v>62</v>
      </c>
      <c r="O388" s="27"/>
      <c r="P388" s="27"/>
      <c r="Q388" s="28"/>
      <c r="R388" s="12" t="str">
        <f t="shared" si="19"/>
        <v>Open PDFTSF FINALLY.TEST RESULT S19 N 388</v>
      </c>
    </row>
    <row r="389" spans="1:18" ht="63.9" customHeight="1" x14ac:dyDescent="0.3">
      <c r="A389" s="129">
        <f t="shared" si="20"/>
        <v>384</v>
      </c>
      <c r="B389" s="130" t="s">
        <v>3949</v>
      </c>
      <c r="C389" s="130" t="s">
        <v>76</v>
      </c>
      <c r="D389" s="357" t="str">
        <f t="shared" si="18"/>
        <v>Open PDF TSF .TEST RESULT S19 N 389</v>
      </c>
      <c r="E389" s="186" t="s">
        <v>3956</v>
      </c>
      <c r="G389" s="42"/>
      <c r="H389" s="42"/>
      <c r="I389" s="42"/>
      <c r="J389" s="42"/>
      <c r="K389" s="27" t="s">
        <v>195</v>
      </c>
      <c r="L389" s="27">
        <v>45262</v>
      </c>
      <c r="M389" s="27">
        <v>45266</v>
      </c>
      <c r="N389" s="28" t="s">
        <v>62</v>
      </c>
      <c r="O389" s="27"/>
      <c r="P389" s="27"/>
      <c r="Q389" s="28"/>
      <c r="R389" s="12" t="str">
        <f t="shared" si="19"/>
        <v>Open PDFTSF FINALLY.TEST RESULT S19 N 389</v>
      </c>
    </row>
    <row r="390" spans="1:18" ht="63.9" customHeight="1" x14ac:dyDescent="0.3">
      <c r="A390" s="129">
        <f t="shared" si="20"/>
        <v>385</v>
      </c>
      <c r="B390" s="130" t="s">
        <v>4001</v>
      </c>
      <c r="C390" s="130" t="s">
        <v>76</v>
      </c>
      <c r="D390" s="357" t="str">
        <f t="shared" ref="D390:D453" si="21">IF(B390&gt;0,HYPERLINK(CONCATENATE("PDF TSF/",B390,".pdf"),CONCATENATE("Open PDF TSF .",B390)),"")</f>
        <v>Open PDF TSF .TEST RESULT S19 N 390</v>
      </c>
      <c r="E390" s="186" t="s">
        <v>4022</v>
      </c>
      <c r="G390" s="42"/>
      <c r="H390" s="42"/>
      <c r="I390" s="42"/>
      <c r="J390" s="42"/>
      <c r="K390" s="27" t="s">
        <v>195</v>
      </c>
      <c r="L390" s="27">
        <v>45263</v>
      </c>
      <c r="M390" s="27">
        <v>45269</v>
      </c>
      <c r="N390" s="28" t="s">
        <v>62</v>
      </c>
      <c r="O390" s="27"/>
      <c r="P390" s="27"/>
      <c r="Q390" s="28"/>
      <c r="R390" s="12" t="str">
        <f t="shared" ref="R390:R453" si="22">IF(B390&gt;0,HYPERLINK(CONCATENATE("PDFTSF FINALLY/",B390,".pdf"),CONCATENATE("Open PDFTSF FINALLY.",B390)),"")</f>
        <v>Open PDFTSF FINALLY.TEST RESULT S19 N 390</v>
      </c>
    </row>
    <row r="391" spans="1:18" ht="63.9" customHeight="1" x14ac:dyDescent="0.3">
      <c r="A391" s="129">
        <f t="shared" si="20"/>
        <v>386</v>
      </c>
      <c r="B391" s="130" t="s">
        <v>4002</v>
      </c>
      <c r="C391" s="130" t="s">
        <v>76</v>
      </c>
      <c r="D391" s="357" t="str">
        <f t="shared" si="21"/>
        <v>Open PDF TSF .TEST RESULT S19 N 391</v>
      </c>
      <c r="E391" s="186" t="s">
        <v>4023</v>
      </c>
      <c r="G391" s="42"/>
      <c r="H391" s="42"/>
      <c r="I391" s="42"/>
      <c r="J391" s="42"/>
      <c r="K391" s="27" t="s">
        <v>195</v>
      </c>
      <c r="L391" s="27">
        <v>45263</v>
      </c>
      <c r="M391" s="27">
        <v>45269</v>
      </c>
      <c r="N391" s="28" t="s">
        <v>62</v>
      </c>
      <c r="O391" s="27"/>
      <c r="P391" s="27"/>
      <c r="Q391" s="28"/>
      <c r="R391" s="12" t="str">
        <f t="shared" si="22"/>
        <v>Open PDFTSF FINALLY.TEST RESULT S19 N 391</v>
      </c>
    </row>
    <row r="392" spans="1:18" ht="63.9" customHeight="1" x14ac:dyDescent="0.3">
      <c r="A392" s="129">
        <f t="shared" si="20"/>
        <v>387</v>
      </c>
      <c r="B392" s="130" t="s">
        <v>4003</v>
      </c>
      <c r="C392" s="130" t="s">
        <v>76</v>
      </c>
      <c r="D392" s="357" t="str">
        <f t="shared" si="21"/>
        <v>Open PDF TSF .TEST RESULT S19 N 392</v>
      </c>
      <c r="E392" s="186" t="s">
        <v>4024</v>
      </c>
      <c r="G392" s="42"/>
      <c r="H392" s="42"/>
      <c r="I392" s="42"/>
      <c r="J392" s="42"/>
      <c r="K392" s="27" t="s">
        <v>195</v>
      </c>
      <c r="L392" s="27">
        <v>45263</v>
      </c>
      <c r="M392" s="27">
        <v>45269</v>
      </c>
      <c r="N392" s="28" t="s">
        <v>62</v>
      </c>
      <c r="O392" s="27"/>
      <c r="P392" s="27"/>
      <c r="Q392" s="28"/>
      <c r="R392" s="12" t="str">
        <f t="shared" si="22"/>
        <v>Open PDFTSF FINALLY.TEST RESULT S19 N 392</v>
      </c>
    </row>
    <row r="393" spans="1:18" ht="63.9" customHeight="1" x14ac:dyDescent="0.3">
      <c r="A393" s="129">
        <f t="shared" si="20"/>
        <v>388</v>
      </c>
      <c r="B393" s="130" t="s">
        <v>4004</v>
      </c>
      <c r="C393" s="130" t="s">
        <v>76</v>
      </c>
      <c r="D393" s="357" t="str">
        <f t="shared" si="21"/>
        <v>Open PDF TSF .TEST RESULT S19 N 393</v>
      </c>
      <c r="E393" s="186" t="s">
        <v>4025</v>
      </c>
      <c r="G393" s="42"/>
      <c r="H393" s="42"/>
      <c r="I393" s="42"/>
      <c r="J393" s="42"/>
      <c r="K393" s="27" t="s">
        <v>195</v>
      </c>
      <c r="L393" s="27">
        <v>45263</v>
      </c>
      <c r="M393" s="27">
        <v>45269</v>
      </c>
      <c r="N393" s="28" t="s">
        <v>62</v>
      </c>
      <c r="O393" s="27"/>
      <c r="P393" s="27"/>
      <c r="Q393" s="28"/>
      <c r="R393" s="12" t="str">
        <f t="shared" si="22"/>
        <v>Open PDFTSF FINALLY.TEST RESULT S19 N 393</v>
      </c>
    </row>
    <row r="394" spans="1:18" ht="63.9" customHeight="1" x14ac:dyDescent="0.3">
      <c r="A394" s="129">
        <f t="shared" si="20"/>
        <v>389</v>
      </c>
      <c r="B394" s="130" t="s">
        <v>4005</v>
      </c>
      <c r="C394" s="130" t="s">
        <v>76</v>
      </c>
      <c r="D394" s="357" t="str">
        <f t="shared" si="21"/>
        <v>Open PDF TSF .TEST RESULT S19 N 394</v>
      </c>
      <c r="E394" s="186" t="s">
        <v>4026</v>
      </c>
      <c r="G394" s="42"/>
      <c r="H394" s="42"/>
      <c r="I394" s="42"/>
      <c r="J394" s="42"/>
      <c r="K394" s="27" t="s">
        <v>195</v>
      </c>
      <c r="L394" s="27">
        <v>45233</v>
      </c>
      <c r="M394" s="27">
        <v>45309</v>
      </c>
      <c r="N394" s="28" t="s">
        <v>62</v>
      </c>
      <c r="O394" s="27"/>
      <c r="P394" s="27"/>
      <c r="Q394" s="28"/>
      <c r="R394" s="12" t="str">
        <f t="shared" si="22"/>
        <v>Open PDFTSF FINALLY.TEST RESULT S19 N 394</v>
      </c>
    </row>
    <row r="395" spans="1:18" ht="63.9" customHeight="1" x14ac:dyDescent="0.3">
      <c r="A395" s="129">
        <f t="shared" si="20"/>
        <v>390</v>
      </c>
      <c r="B395" s="130" t="s">
        <v>4006</v>
      </c>
      <c r="C395" s="130" t="s">
        <v>76</v>
      </c>
      <c r="D395" s="357" t="str">
        <f t="shared" si="21"/>
        <v>Open PDF TSF .TEST RESULT S19 N 395</v>
      </c>
      <c r="E395" s="186" t="s">
        <v>7733</v>
      </c>
      <c r="G395" s="42"/>
      <c r="H395" s="42"/>
      <c r="I395" s="42"/>
      <c r="J395" s="42"/>
      <c r="K395" s="27" t="s">
        <v>195</v>
      </c>
      <c r="L395" s="27">
        <v>45233</v>
      </c>
      <c r="M395" s="27">
        <v>45494</v>
      </c>
      <c r="N395" s="28" t="s">
        <v>62</v>
      </c>
      <c r="O395" s="27"/>
      <c r="P395" s="27"/>
      <c r="Q395" s="28"/>
      <c r="R395" s="12" t="str">
        <f t="shared" si="22"/>
        <v>Open PDFTSF FINALLY.TEST RESULT S19 N 395</v>
      </c>
    </row>
    <row r="396" spans="1:18" ht="63.9" customHeight="1" x14ac:dyDescent="0.3">
      <c r="A396" s="129">
        <f t="shared" si="20"/>
        <v>391</v>
      </c>
      <c r="B396" s="130" t="s">
        <v>4007</v>
      </c>
      <c r="C396" s="130" t="s">
        <v>76</v>
      </c>
      <c r="D396" s="357" t="str">
        <f t="shared" si="21"/>
        <v>Open PDF TSF .TEST RESULT S19 N 396</v>
      </c>
      <c r="E396" s="186" t="s">
        <v>4315</v>
      </c>
      <c r="G396" s="42"/>
      <c r="H396" s="42"/>
      <c r="I396" s="42"/>
      <c r="J396" s="42"/>
      <c r="K396" s="27" t="s">
        <v>195</v>
      </c>
      <c r="L396" s="27">
        <v>45266</v>
      </c>
      <c r="M396" s="27">
        <v>45309</v>
      </c>
      <c r="N396" s="28" t="s">
        <v>62</v>
      </c>
      <c r="O396" s="27"/>
      <c r="P396" s="27"/>
      <c r="Q396" s="28"/>
      <c r="R396" s="12" t="str">
        <f t="shared" si="22"/>
        <v>Open PDFTSF FINALLY.TEST RESULT S19 N 396</v>
      </c>
    </row>
    <row r="397" spans="1:18" ht="63.9" customHeight="1" x14ac:dyDescent="0.3">
      <c r="A397" s="129">
        <f t="shared" si="20"/>
        <v>392</v>
      </c>
      <c r="B397" s="130" t="s">
        <v>4008</v>
      </c>
      <c r="C397" s="130" t="s">
        <v>76</v>
      </c>
      <c r="D397" s="357" t="str">
        <f t="shared" si="21"/>
        <v>Open PDF TSF .TEST RESULT S19 N 397</v>
      </c>
      <c r="E397" s="186" t="s">
        <v>4027</v>
      </c>
      <c r="G397" s="42"/>
      <c r="H397" s="42"/>
      <c r="I397" s="42"/>
      <c r="J397" s="42"/>
      <c r="K397" s="27" t="s">
        <v>195</v>
      </c>
      <c r="L397" s="27">
        <v>45263</v>
      </c>
      <c r="M397" s="27">
        <v>45309</v>
      </c>
      <c r="N397" s="28" t="s">
        <v>62</v>
      </c>
      <c r="O397" s="27"/>
      <c r="P397" s="27"/>
      <c r="Q397" s="28"/>
      <c r="R397" s="12" t="str">
        <f t="shared" si="22"/>
        <v>Open PDFTSF FINALLY.TEST RESULT S19 N 397</v>
      </c>
    </row>
    <row r="398" spans="1:18" ht="63.9" customHeight="1" x14ac:dyDescent="0.3">
      <c r="A398" s="129">
        <f t="shared" si="20"/>
        <v>393</v>
      </c>
      <c r="B398" s="130" t="s">
        <v>4009</v>
      </c>
      <c r="C398" s="130" t="s">
        <v>76</v>
      </c>
      <c r="D398" s="357" t="str">
        <f t="shared" si="21"/>
        <v>Open PDF TSF .TEST RESULT S19 N 398</v>
      </c>
      <c r="E398" s="186" t="s">
        <v>4028</v>
      </c>
      <c r="G398" s="42"/>
      <c r="H398" s="42"/>
      <c r="I398" s="42"/>
      <c r="J398" s="42"/>
      <c r="K398" s="27" t="s">
        <v>195</v>
      </c>
      <c r="L398" s="27">
        <v>45266</v>
      </c>
      <c r="M398" s="27">
        <v>45500</v>
      </c>
      <c r="N398" s="28" t="s">
        <v>62</v>
      </c>
      <c r="O398" s="27"/>
      <c r="P398" s="27"/>
      <c r="Q398" s="28"/>
      <c r="R398" s="12" t="str">
        <f t="shared" si="22"/>
        <v>Open PDFTSF FINALLY.TEST RESULT S19 N 398</v>
      </c>
    </row>
    <row r="399" spans="1:18" ht="63.9" customHeight="1" x14ac:dyDescent="0.3">
      <c r="A399" s="129">
        <f t="shared" si="20"/>
        <v>394</v>
      </c>
      <c r="B399" s="130" t="s">
        <v>4010</v>
      </c>
      <c r="C399" s="130" t="s">
        <v>76</v>
      </c>
      <c r="D399" s="357" t="str">
        <f t="shared" si="21"/>
        <v>Open PDF TSF .TEST RESULT S19 N 399</v>
      </c>
      <c r="E399" s="186" t="s">
        <v>7731</v>
      </c>
      <c r="G399" s="42"/>
      <c r="H399" s="42"/>
      <c r="I399" s="42"/>
      <c r="J399" s="42"/>
      <c r="K399" s="27" t="s">
        <v>195</v>
      </c>
      <c r="L399" s="27">
        <v>45266</v>
      </c>
      <c r="M399" s="27">
        <v>45500</v>
      </c>
      <c r="N399" s="28" t="s">
        <v>62</v>
      </c>
      <c r="O399" s="27"/>
      <c r="P399" s="27"/>
      <c r="Q399" s="28"/>
      <c r="R399" s="12" t="str">
        <f t="shared" si="22"/>
        <v>Open PDFTSF FINALLY.TEST RESULT S19 N 399</v>
      </c>
    </row>
    <row r="400" spans="1:18" ht="63.9" customHeight="1" x14ac:dyDescent="0.3">
      <c r="A400" s="129">
        <f t="shared" si="20"/>
        <v>395</v>
      </c>
      <c r="B400" s="130" t="s">
        <v>4011</v>
      </c>
      <c r="C400" s="130" t="s">
        <v>76</v>
      </c>
      <c r="D400" s="357" t="str">
        <f t="shared" si="21"/>
        <v>Open PDF TSF .TEST RESULT S19 N 400</v>
      </c>
      <c r="E400" s="186" t="s">
        <v>8006</v>
      </c>
      <c r="G400" s="42"/>
      <c r="H400" s="42"/>
      <c r="I400" s="42"/>
      <c r="J400" s="42"/>
      <c r="K400" s="27" t="s">
        <v>195</v>
      </c>
      <c r="L400" s="27">
        <v>45266</v>
      </c>
      <c r="M400" s="27">
        <v>45500</v>
      </c>
      <c r="N400" s="28" t="s">
        <v>62</v>
      </c>
      <c r="O400" s="27"/>
      <c r="P400" s="27"/>
      <c r="Q400" s="28"/>
      <c r="R400" s="12" t="str">
        <f t="shared" si="22"/>
        <v>Open PDFTSF FINALLY.TEST RESULT S19 N 400</v>
      </c>
    </row>
    <row r="401" spans="1:18" ht="63.9" customHeight="1" x14ac:dyDescent="0.3">
      <c r="A401" s="129">
        <f t="shared" si="20"/>
        <v>396</v>
      </c>
      <c r="B401" s="130" t="s">
        <v>4012</v>
      </c>
      <c r="C401" s="130" t="s">
        <v>76</v>
      </c>
      <c r="D401" s="357" t="str">
        <f t="shared" si="21"/>
        <v>Open PDF TSF .TEST RESULT S19 N 401</v>
      </c>
      <c r="E401" s="186" t="s">
        <v>4029</v>
      </c>
      <c r="G401" s="42"/>
      <c r="H401" s="42"/>
      <c r="I401" s="42"/>
      <c r="J401" s="42"/>
      <c r="K401" s="27" t="s">
        <v>195</v>
      </c>
      <c r="L401" s="27">
        <v>45264</v>
      </c>
      <c r="M401" s="27">
        <v>45269</v>
      </c>
      <c r="N401" s="28" t="s">
        <v>62</v>
      </c>
      <c r="O401" s="27"/>
      <c r="P401" s="27"/>
      <c r="Q401" s="28"/>
      <c r="R401" s="12" t="str">
        <f t="shared" si="22"/>
        <v>Open PDFTSF FINALLY.TEST RESULT S19 N 401</v>
      </c>
    </row>
    <row r="402" spans="1:18" ht="63.9" customHeight="1" x14ac:dyDescent="0.3">
      <c r="A402" s="129">
        <f t="shared" si="20"/>
        <v>397</v>
      </c>
      <c r="B402" s="130" t="s">
        <v>4013</v>
      </c>
      <c r="C402" s="130" t="s">
        <v>76</v>
      </c>
      <c r="D402" s="357" t="str">
        <f t="shared" si="21"/>
        <v>Open PDF TSF .TEST RESULT S19 N 402</v>
      </c>
      <c r="E402" s="186" t="s">
        <v>4030</v>
      </c>
      <c r="G402" s="42"/>
      <c r="H402" s="42"/>
      <c r="I402" s="42"/>
      <c r="J402" s="42"/>
      <c r="K402" s="27" t="s">
        <v>195</v>
      </c>
      <c r="L402" s="27">
        <v>45264</v>
      </c>
      <c r="M402" s="27">
        <v>45269</v>
      </c>
      <c r="N402" s="28" t="s">
        <v>62</v>
      </c>
      <c r="O402" s="27"/>
      <c r="P402" s="27"/>
      <c r="Q402" s="28"/>
      <c r="R402" s="12" t="str">
        <f t="shared" si="22"/>
        <v>Open PDFTSF FINALLY.TEST RESULT S19 N 402</v>
      </c>
    </row>
    <row r="403" spans="1:18" ht="63.9" customHeight="1" x14ac:dyDescent="0.3">
      <c r="A403" s="129">
        <f t="shared" si="20"/>
        <v>398</v>
      </c>
      <c r="B403" s="130" t="s">
        <v>4014</v>
      </c>
      <c r="C403" s="130" t="s">
        <v>76</v>
      </c>
      <c r="D403" s="357" t="str">
        <f t="shared" si="21"/>
        <v>Open PDF TSF .TEST RESULT S19 N 403</v>
      </c>
      <c r="E403" s="186" t="s">
        <v>4031</v>
      </c>
      <c r="G403" s="42"/>
      <c r="H403" s="42"/>
      <c r="I403" s="42"/>
      <c r="J403" s="42"/>
      <c r="K403" s="27" t="s">
        <v>195</v>
      </c>
      <c r="L403" s="27">
        <v>45265</v>
      </c>
      <c r="M403" s="27">
        <v>45269</v>
      </c>
      <c r="N403" s="28" t="s">
        <v>62</v>
      </c>
      <c r="O403" s="27"/>
      <c r="P403" s="27"/>
      <c r="Q403" s="28"/>
      <c r="R403" s="12" t="str">
        <f t="shared" si="22"/>
        <v>Open PDFTSF FINALLY.TEST RESULT S19 N 403</v>
      </c>
    </row>
    <row r="404" spans="1:18" ht="63.9" customHeight="1" x14ac:dyDescent="0.3">
      <c r="A404" s="129">
        <f t="shared" si="20"/>
        <v>399</v>
      </c>
      <c r="B404" s="130" t="s">
        <v>4015</v>
      </c>
      <c r="C404" s="130" t="s">
        <v>76</v>
      </c>
      <c r="D404" s="357" t="str">
        <f t="shared" si="21"/>
        <v>Open PDF TSF .TEST RESULT S19 N 404</v>
      </c>
      <c r="E404" s="186" t="s">
        <v>4032</v>
      </c>
      <c r="G404" s="42"/>
      <c r="H404" s="42"/>
      <c r="I404" s="42"/>
      <c r="J404" s="42"/>
      <c r="K404" s="27" t="s">
        <v>195</v>
      </c>
      <c r="L404" s="27">
        <v>45265</v>
      </c>
      <c r="M404" s="27">
        <v>45269</v>
      </c>
      <c r="N404" s="28" t="s">
        <v>62</v>
      </c>
      <c r="O404" s="27"/>
      <c r="P404" s="27"/>
      <c r="Q404" s="28"/>
      <c r="R404" s="12" t="str">
        <f t="shared" si="22"/>
        <v>Open PDFTSF FINALLY.TEST RESULT S19 N 404</v>
      </c>
    </row>
    <row r="405" spans="1:18" ht="63.9" customHeight="1" x14ac:dyDescent="0.3">
      <c r="A405" s="129">
        <f t="shared" si="20"/>
        <v>400</v>
      </c>
      <c r="B405" s="130" t="s">
        <v>4016</v>
      </c>
      <c r="C405" s="130" t="s">
        <v>76</v>
      </c>
      <c r="D405" s="357" t="str">
        <f t="shared" si="21"/>
        <v>Open PDF TSF .TEST RESULT S19 N 405</v>
      </c>
      <c r="E405" s="186" t="s">
        <v>4033</v>
      </c>
      <c r="G405" s="42"/>
      <c r="H405" s="42"/>
      <c r="I405" s="42"/>
      <c r="J405" s="42"/>
      <c r="K405" s="27" t="s">
        <v>195</v>
      </c>
      <c r="L405" s="27">
        <v>45266</v>
      </c>
      <c r="M405" s="27">
        <v>45269</v>
      </c>
      <c r="N405" s="28" t="s">
        <v>62</v>
      </c>
      <c r="O405" s="27"/>
      <c r="P405" s="27"/>
      <c r="Q405" s="28"/>
      <c r="R405" s="12" t="str">
        <f t="shared" si="22"/>
        <v>Open PDFTSF FINALLY.TEST RESULT S19 N 405</v>
      </c>
    </row>
    <row r="406" spans="1:18" ht="63.9" customHeight="1" x14ac:dyDescent="0.3">
      <c r="A406" s="129">
        <f t="shared" si="20"/>
        <v>401</v>
      </c>
      <c r="B406" s="130" t="s">
        <v>4017</v>
      </c>
      <c r="C406" s="130" t="s">
        <v>76</v>
      </c>
      <c r="D406" s="357" t="str">
        <f t="shared" si="21"/>
        <v>Open PDF TSF .TEST RESULT S19 N 406</v>
      </c>
      <c r="E406" s="186" t="s">
        <v>4034</v>
      </c>
      <c r="G406" s="42"/>
      <c r="H406" s="42"/>
      <c r="I406" s="42"/>
      <c r="J406" s="42"/>
      <c r="K406" s="27" t="s">
        <v>195</v>
      </c>
      <c r="L406" s="27">
        <v>45266</v>
      </c>
      <c r="M406" s="27">
        <v>45269</v>
      </c>
      <c r="N406" s="28" t="s">
        <v>62</v>
      </c>
      <c r="O406" s="27"/>
      <c r="P406" s="27"/>
      <c r="Q406" s="28"/>
      <c r="R406" s="12" t="str">
        <f t="shared" si="22"/>
        <v>Open PDFTSF FINALLY.TEST RESULT S19 N 406</v>
      </c>
    </row>
    <row r="407" spans="1:18" ht="63.9" customHeight="1" x14ac:dyDescent="0.3">
      <c r="A407" s="129">
        <f t="shared" si="20"/>
        <v>402</v>
      </c>
      <c r="B407" s="130" t="s">
        <v>4018</v>
      </c>
      <c r="C407" s="130" t="s">
        <v>76</v>
      </c>
      <c r="D407" s="357" t="str">
        <f t="shared" si="21"/>
        <v>Open PDF TSF .TEST RESULT S19 N 407</v>
      </c>
      <c r="E407" s="186" t="s">
        <v>4035</v>
      </c>
      <c r="G407" s="42"/>
      <c r="H407" s="42"/>
      <c r="I407" s="42"/>
      <c r="J407" s="42"/>
      <c r="K407" s="27" t="s">
        <v>195</v>
      </c>
      <c r="L407" s="27">
        <v>45266</v>
      </c>
      <c r="M407" s="27">
        <v>45269</v>
      </c>
      <c r="N407" s="28" t="s">
        <v>62</v>
      </c>
      <c r="O407" s="27"/>
      <c r="P407" s="27"/>
      <c r="Q407" s="28"/>
      <c r="R407" s="12" t="str">
        <f t="shared" si="22"/>
        <v>Open PDFTSF FINALLY.TEST RESULT S19 N 407</v>
      </c>
    </row>
    <row r="408" spans="1:18" ht="63.9" customHeight="1" x14ac:dyDescent="0.3">
      <c r="A408" s="129">
        <f t="shared" si="20"/>
        <v>403</v>
      </c>
      <c r="B408" s="130" t="s">
        <v>4019</v>
      </c>
      <c r="C408" s="130" t="s">
        <v>76</v>
      </c>
      <c r="D408" s="357" t="str">
        <f t="shared" si="21"/>
        <v>Open PDF TSF .TEST RESULT S19 N 408</v>
      </c>
      <c r="E408" s="186" t="s">
        <v>4036</v>
      </c>
      <c r="G408" s="42"/>
      <c r="H408" s="42"/>
      <c r="I408" s="42"/>
      <c r="J408" s="42"/>
      <c r="K408" s="27" t="s">
        <v>195</v>
      </c>
      <c r="L408" s="27">
        <v>45267</v>
      </c>
      <c r="M408" s="27">
        <v>45269</v>
      </c>
      <c r="N408" s="28" t="s">
        <v>62</v>
      </c>
      <c r="O408" s="27"/>
      <c r="P408" s="27"/>
      <c r="Q408" s="28"/>
      <c r="R408" s="12" t="str">
        <f t="shared" si="22"/>
        <v>Open PDFTSF FINALLY.TEST RESULT S19 N 408</v>
      </c>
    </row>
    <row r="409" spans="1:18" ht="63.9" customHeight="1" x14ac:dyDescent="0.3">
      <c r="A409" s="129">
        <f t="shared" si="20"/>
        <v>404</v>
      </c>
      <c r="B409" s="130" t="s">
        <v>4020</v>
      </c>
      <c r="C409" s="130" t="s">
        <v>76</v>
      </c>
      <c r="D409" s="357" t="str">
        <f t="shared" si="21"/>
        <v>Open PDF TSF .TEST RESULT S19 N 409</v>
      </c>
      <c r="E409" s="186" t="s">
        <v>4037</v>
      </c>
      <c r="G409" s="42"/>
      <c r="H409" s="42"/>
      <c r="I409" s="42"/>
      <c r="J409" s="42"/>
      <c r="K409" s="27" t="s">
        <v>195</v>
      </c>
      <c r="L409" s="27">
        <v>45267</v>
      </c>
      <c r="M409" s="27">
        <v>45269</v>
      </c>
      <c r="N409" s="28" t="s">
        <v>62</v>
      </c>
      <c r="O409" s="27"/>
      <c r="P409" s="27"/>
      <c r="Q409" s="28"/>
      <c r="R409" s="12" t="str">
        <f t="shared" si="22"/>
        <v>Open PDFTSF FINALLY.TEST RESULT S19 N 409</v>
      </c>
    </row>
    <row r="410" spans="1:18" ht="63.9" customHeight="1" x14ac:dyDescent="0.3">
      <c r="A410" s="129">
        <f>ROW()-ROW($A$5)</f>
        <v>405</v>
      </c>
      <c r="B410" s="130" t="s">
        <v>4021</v>
      </c>
      <c r="C410" s="130" t="s">
        <v>76</v>
      </c>
      <c r="D410" s="357" t="str">
        <f t="shared" si="21"/>
        <v>Open PDF TSF .TEST RESULT S19 N 410</v>
      </c>
      <c r="E410" s="186" t="s">
        <v>4038</v>
      </c>
      <c r="G410" s="42"/>
      <c r="H410" s="42"/>
      <c r="I410" s="42"/>
      <c r="J410" s="42"/>
      <c r="K410" s="27" t="s">
        <v>195</v>
      </c>
      <c r="L410" s="27">
        <v>45267</v>
      </c>
      <c r="M410" s="27">
        <v>45269</v>
      </c>
      <c r="N410" s="28" t="s">
        <v>62</v>
      </c>
      <c r="O410" s="27"/>
      <c r="P410" s="27"/>
      <c r="Q410" s="28"/>
      <c r="R410" s="12" t="str">
        <f t="shared" si="22"/>
        <v>Open PDFTSF FINALLY.TEST RESULT S19 N 410</v>
      </c>
    </row>
    <row r="411" spans="1:18" ht="63.9" customHeight="1" x14ac:dyDescent="0.3">
      <c r="A411" s="129">
        <f t="shared" si="20"/>
        <v>406</v>
      </c>
      <c r="B411" s="130" t="s">
        <v>4142</v>
      </c>
      <c r="C411" s="130" t="s">
        <v>76</v>
      </c>
      <c r="D411" s="357" t="str">
        <f t="shared" si="21"/>
        <v>Open PDF TSF .TEST RESULT S19 N 411</v>
      </c>
      <c r="E411" s="186" t="s">
        <v>4147</v>
      </c>
      <c r="G411" s="42"/>
      <c r="H411" s="42"/>
      <c r="I411" s="42"/>
      <c r="J411" s="42"/>
      <c r="K411" s="27" t="s">
        <v>195</v>
      </c>
      <c r="L411" s="27">
        <v>45269</v>
      </c>
      <c r="M411" s="27">
        <v>45280</v>
      </c>
      <c r="N411" s="28" t="s">
        <v>62</v>
      </c>
      <c r="O411" s="27"/>
      <c r="P411" s="27"/>
      <c r="Q411" s="28"/>
      <c r="R411" s="12" t="str">
        <f t="shared" si="22"/>
        <v>Open PDFTSF FINALLY.TEST RESULT S19 N 411</v>
      </c>
    </row>
    <row r="412" spans="1:18" ht="63.9" customHeight="1" x14ac:dyDescent="0.3">
      <c r="A412" s="129">
        <f t="shared" si="20"/>
        <v>407</v>
      </c>
      <c r="B412" s="130" t="s">
        <v>4143</v>
      </c>
      <c r="C412" s="130" t="s">
        <v>76</v>
      </c>
      <c r="D412" s="357" t="str">
        <f t="shared" si="21"/>
        <v>Open PDF TSF .TEST RESULT S19 N 412</v>
      </c>
      <c r="E412" s="186" t="s">
        <v>4148</v>
      </c>
      <c r="G412" s="42"/>
      <c r="H412" s="42"/>
      <c r="I412" s="42"/>
      <c r="J412" s="42"/>
      <c r="K412" s="27" t="s">
        <v>195</v>
      </c>
      <c r="L412" s="27">
        <v>45269</v>
      </c>
      <c r="M412" s="27">
        <v>45280</v>
      </c>
      <c r="N412" s="28" t="s">
        <v>62</v>
      </c>
      <c r="O412" s="27"/>
      <c r="P412" s="27"/>
      <c r="Q412" s="28"/>
      <c r="R412" s="12" t="str">
        <f t="shared" si="22"/>
        <v>Open PDFTSF FINALLY.TEST RESULT S19 N 412</v>
      </c>
    </row>
    <row r="413" spans="1:18" ht="63.9" customHeight="1" x14ac:dyDescent="0.3">
      <c r="A413" s="129">
        <f t="shared" si="20"/>
        <v>408</v>
      </c>
      <c r="B413" s="130" t="s">
        <v>4144</v>
      </c>
      <c r="C413" s="130" t="s">
        <v>76</v>
      </c>
      <c r="D413" s="357" t="str">
        <f t="shared" si="21"/>
        <v>Open PDF TSF .TEST RESULT S19 N 413</v>
      </c>
      <c r="E413" s="186" t="s">
        <v>4149</v>
      </c>
      <c r="G413" s="42"/>
      <c r="H413" s="42"/>
      <c r="I413" s="42"/>
      <c r="J413" s="42"/>
      <c r="K413" s="27" t="s">
        <v>195</v>
      </c>
      <c r="L413" s="27">
        <v>45270</v>
      </c>
      <c r="M413" s="27">
        <v>45280</v>
      </c>
      <c r="N413" s="28" t="s">
        <v>62</v>
      </c>
      <c r="O413" s="27"/>
      <c r="P413" s="27"/>
      <c r="Q413" s="28"/>
      <c r="R413" s="12" t="str">
        <f t="shared" si="22"/>
        <v>Open PDFTSF FINALLY.TEST RESULT S19 N 413</v>
      </c>
    </row>
    <row r="414" spans="1:18" ht="63.9" customHeight="1" x14ac:dyDescent="0.3">
      <c r="A414" s="129">
        <f t="shared" si="20"/>
        <v>409</v>
      </c>
      <c r="B414" s="130" t="s">
        <v>4145</v>
      </c>
      <c r="C414" s="130" t="s">
        <v>76</v>
      </c>
      <c r="D414" s="357" t="str">
        <f t="shared" si="21"/>
        <v>Open PDF TSF .TEST RESULT S19 N 414</v>
      </c>
      <c r="E414" s="186" t="s">
        <v>4150</v>
      </c>
      <c r="G414" s="42"/>
      <c r="H414" s="42"/>
      <c r="I414" s="42"/>
      <c r="J414" s="42"/>
      <c r="K414" s="27" t="s">
        <v>195</v>
      </c>
      <c r="L414" s="27">
        <v>45270</v>
      </c>
      <c r="M414" s="27">
        <v>45280</v>
      </c>
      <c r="N414" s="28" t="s">
        <v>62</v>
      </c>
      <c r="O414" s="27"/>
      <c r="P414" s="27"/>
      <c r="Q414" s="28"/>
      <c r="R414" s="12" t="str">
        <f t="shared" si="22"/>
        <v>Open PDFTSF FINALLY.TEST RESULT S19 N 414</v>
      </c>
    </row>
    <row r="415" spans="1:18" ht="63.9" customHeight="1" x14ac:dyDescent="0.3">
      <c r="A415" s="129">
        <f t="shared" si="20"/>
        <v>410</v>
      </c>
      <c r="B415" s="130" t="s">
        <v>4146</v>
      </c>
      <c r="C415" s="130" t="s">
        <v>76</v>
      </c>
      <c r="D415" s="357" t="str">
        <f t="shared" si="21"/>
        <v>Open PDF TSF .TEST RESULT S19 N 415</v>
      </c>
      <c r="E415" s="186" t="s">
        <v>4151</v>
      </c>
      <c r="G415" s="42"/>
      <c r="H415" s="42"/>
      <c r="I415" s="42"/>
      <c r="J415" s="42"/>
      <c r="K415" s="27" t="s">
        <v>195</v>
      </c>
      <c r="L415" s="27">
        <v>45270</v>
      </c>
      <c r="M415" s="27">
        <v>45280</v>
      </c>
      <c r="N415" s="28" t="s">
        <v>62</v>
      </c>
      <c r="O415" s="27"/>
      <c r="P415" s="27"/>
      <c r="Q415" s="28"/>
      <c r="R415" s="12" t="str">
        <f t="shared" si="22"/>
        <v>Open PDFTSF FINALLY.TEST RESULT S19 N 415</v>
      </c>
    </row>
    <row r="416" spans="1:18" ht="63.9" customHeight="1" x14ac:dyDescent="0.3">
      <c r="A416" s="129">
        <f t="shared" si="20"/>
        <v>411</v>
      </c>
      <c r="B416" s="130" t="s">
        <v>4184</v>
      </c>
      <c r="C416" s="130" t="s">
        <v>76</v>
      </c>
      <c r="D416" s="357" t="str">
        <f t="shared" si="21"/>
        <v>Open PDF TSF .TEST RESULT S19 N 416</v>
      </c>
      <c r="E416" s="186" t="s">
        <v>4185</v>
      </c>
      <c r="G416" s="42"/>
      <c r="H416" s="42"/>
      <c r="I416" s="42"/>
      <c r="J416" s="42"/>
      <c r="K416" s="27" t="s">
        <v>195</v>
      </c>
      <c r="L416" s="27">
        <v>45271</v>
      </c>
      <c r="M416" s="27">
        <v>45280</v>
      </c>
      <c r="N416" s="28" t="s">
        <v>62</v>
      </c>
      <c r="O416" s="27"/>
      <c r="P416" s="27"/>
      <c r="Q416" s="28"/>
      <c r="R416" s="12" t="str">
        <f t="shared" si="22"/>
        <v>Open PDFTSF FINALLY.TEST RESULT S19 N 416</v>
      </c>
    </row>
    <row r="417" spans="1:18" ht="63.9" customHeight="1" x14ac:dyDescent="0.3">
      <c r="A417" s="129">
        <f t="shared" si="20"/>
        <v>412</v>
      </c>
      <c r="B417" s="130" t="s">
        <v>4214</v>
      </c>
      <c r="C417" s="130" t="s">
        <v>76</v>
      </c>
      <c r="D417" s="357" t="str">
        <f t="shared" si="21"/>
        <v>Open PDF TSF .TEST RESULT S19 N 417</v>
      </c>
      <c r="E417" s="186" t="s">
        <v>4221</v>
      </c>
      <c r="G417" s="42"/>
      <c r="H417" s="42"/>
      <c r="I417" s="42"/>
      <c r="J417" s="42"/>
      <c r="K417" s="27" t="s">
        <v>195</v>
      </c>
      <c r="L417" s="27">
        <v>45273</v>
      </c>
      <c r="M417" s="27">
        <v>45280</v>
      </c>
      <c r="N417" s="28" t="s">
        <v>62</v>
      </c>
      <c r="O417" s="27"/>
      <c r="P417" s="27"/>
      <c r="Q417" s="28"/>
      <c r="R417" s="12" t="str">
        <f t="shared" si="22"/>
        <v>Open PDFTSF FINALLY.TEST RESULT S19 N 417</v>
      </c>
    </row>
    <row r="418" spans="1:18" ht="63.9" customHeight="1" x14ac:dyDescent="0.3">
      <c r="A418" s="129">
        <f t="shared" si="20"/>
        <v>413</v>
      </c>
      <c r="B418" s="130" t="s">
        <v>4215</v>
      </c>
      <c r="C418" s="130" t="s">
        <v>76</v>
      </c>
      <c r="D418" s="357" t="str">
        <f t="shared" si="21"/>
        <v>Open PDF TSF .TEST RESULT S19 N 418</v>
      </c>
      <c r="E418" s="133" t="s">
        <v>4222</v>
      </c>
      <c r="G418" s="42"/>
      <c r="H418" s="42"/>
      <c r="I418" s="42"/>
      <c r="J418" s="42"/>
      <c r="K418" s="27" t="s">
        <v>195</v>
      </c>
      <c r="L418" s="27">
        <v>45273</v>
      </c>
      <c r="M418" s="27">
        <v>45280</v>
      </c>
      <c r="N418" s="28" t="s">
        <v>62</v>
      </c>
      <c r="O418" s="27"/>
      <c r="P418" s="27"/>
      <c r="Q418" s="28"/>
      <c r="R418" s="12" t="str">
        <f t="shared" si="22"/>
        <v>Open PDFTSF FINALLY.TEST RESULT S19 N 418</v>
      </c>
    </row>
    <row r="419" spans="1:18" ht="63.9" customHeight="1" x14ac:dyDescent="0.3">
      <c r="A419" s="129">
        <f t="shared" si="20"/>
        <v>414</v>
      </c>
      <c r="B419" s="130" t="s">
        <v>4216</v>
      </c>
      <c r="C419" s="130" t="s">
        <v>76</v>
      </c>
      <c r="D419" s="357" t="str">
        <f t="shared" si="21"/>
        <v>Open PDF TSF .TEST RESULT S19 N 419</v>
      </c>
      <c r="E419" s="186" t="s">
        <v>4223</v>
      </c>
      <c r="G419" s="42"/>
      <c r="H419" s="42"/>
      <c r="I419" s="42"/>
      <c r="J419" s="42"/>
      <c r="K419" s="27" t="s">
        <v>195</v>
      </c>
      <c r="L419" s="27">
        <v>45273</v>
      </c>
      <c r="M419" s="27">
        <v>45280</v>
      </c>
      <c r="N419" s="28" t="s">
        <v>62</v>
      </c>
      <c r="O419" s="27"/>
      <c r="P419" s="27"/>
      <c r="Q419" s="28"/>
      <c r="R419" s="12" t="str">
        <f t="shared" si="22"/>
        <v>Open PDFTSF FINALLY.TEST RESULT S19 N 419</v>
      </c>
    </row>
    <row r="420" spans="1:18" ht="63.9" customHeight="1" x14ac:dyDescent="0.3">
      <c r="A420" s="129">
        <f t="shared" si="20"/>
        <v>415</v>
      </c>
      <c r="B420" s="130" t="s">
        <v>4217</v>
      </c>
      <c r="C420" s="130" t="s">
        <v>76</v>
      </c>
      <c r="D420" s="357" t="str">
        <f t="shared" si="21"/>
        <v>Open PDF TSF .TEST RESULT S19 N 420</v>
      </c>
      <c r="E420" s="186" t="s">
        <v>4224</v>
      </c>
      <c r="G420" s="42"/>
      <c r="H420" s="42"/>
      <c r="I420" s="42"/>
      <c r="J420" s="42"/>
      <c r="K420" s="27" t="s">
        <v>195</v>
      </c>
      <c r="L420" s="27">
        <v>45273</v>
      </c>
      <c r="M420" s="27">
        <v>45280</v>
      </c>
      <c r="N420" s="28" t="s">
        <v>62</v>
      </c>
      <c r="O420" s="27"/>
      <c r="P420" s="27"/>
      <c r="Q420" s="28"/>
      <c r="R420" s="12" t="str">
        <f t="shared" si="22"/>
        <v>Open PDFTSF FINALLY.TEST RESULT S19 N 420</v>
      </c>
    </row>
    <row r="421" spans="1:18" ht="63.9" customHeight="1" x14ac:dyDescent="0.3">
      <c r="A421" s="129">
        <f t="shared" si="20"/>
        <v>416</v>
      </c>
      <c r="B421" s="130" t="s">
        <v>4218</v>
      </c>
      <c r="C421" s="130" t="s">
        <v>76</v>
      </c>
      <c r="D421" s="357" t="str">
        <f t="shared" si="21"/>
        <v>Open PDF TSF .TEST RESULT S19 N 421</v>
      </c>
      <c r="E421" s="186" t="s">
        <v>7729</v>
      </c>
      <c r="G421" s="42"/>
      <c r="H421" s="42"/>
      <c r="I421" s="42"/>
      <c r="J421" s="42"/>
      <c r="K421" s="27" t="s">
        <v>195</v>
      </c>
      <c r="L421" s="27">
        <v>45273</v>
      </c>
      <c r="M421" s="27">
        <v>45309</v>
      </c>
      <c r="N421" s="28" t="s">
        <v>62</v>
      </c>
      <c r="O421" s="27"/>
      <c r="P421" s="27"/>
      <c r="Q421" s="28"/>
      <c r="R421" s="12" t="str">
        <f t="shared" si="22"/>
        <v>Open PDFTSF FINALLY.TEST RESULT S19 N 421</v>
      </c>
    </row>
    <row r="422" spans="1:18" ht="63.9" customHeight="1" x14ac:dyDescent="0.3">
      <c r="A422" s="129">
        <f t="shared" si="20"/>
        <v>417</v>
      </c>
      <c r="B422" s="130" t="s">
        <v>4219</v>
      </c>
      <c r="C422" s="130" t="s">
        <v>76</v>
      </c>
      <c r="D422" s="357" t="str">
        <f t="shared" si="21"/>
        <v>Open PDF TSF .TEST RESULT S19 N 422</v>
      </c>
      <c r="E422" s="186" t="s">
        <v>7730</v>
      </c>
      <c r="G422" s="42"/>
      <c r="H422" s="42"/>
      <c r="I422" s="42"/>
      <c r="J422" s="42"/>
      <c r="K422" s="27" t="s">
        <v>195</v>
      </c>
      <c r="L422" s="27">
        <v>45273</v>
      </c>
      <c r="M422" s="27">
        <v>45309</v>
      </c>
      <c r="N422" s="28" t="s">
        <v>62</v>
      </c>
      <c r="O422" s="27"/>
      <c r="P422" s="27"/>
      <c r="Q422" s="28"/>
      <c r="R422" s="12" t="str">
        <f t="shared" si="22"/>
        <v>Open PDFTSF FINALLY.TEST RESULT S19 N 422</v>
      </c>
    </row>
    <row r="423" spans="1:18" ht="63.9" customHeight="1" x14ac:dyDescent="0.3">
      <c r="A423" s="129">
        <f t="shared" si="20"/>
        <v>418</v>
      </c>
      <c r="B423" s="130" t="s">
        <v>4220</v>
      </c>
      <c r="C423" s="130" t="s">
        <v>76</v>
      </c>
      <c r="D423" s="357" t="str">
        <f t="shared" si="21"/>
        <v>Open PDF TSF .TEST RESULT S19 N 423</v>
      </c>
      <c r="E423" s="186" t="s">
        <v>4225</v>
      </c>
      <c r="G423" s="42"/>
      <c r="H423" s="42"/>
      <c r="I423" s="42"/>
      <c r="J423" s="42"/>
      <c r="K423" s="27" t="s">
        <v>195</v>
      </c>
      <c r="L423" s="27">
        <v>45273</v>
      </c>
      <c r="M423" s="27">
        <v>45309</v>
      </c>
      <c r="N423" s="28" t="s">
        <v>62</v>
      </c>
      <c r="O423" s="27"/>
      <c r="P423" s="27"/>
      <c r="Q423" s="28"/>
      <c r="R423" s="12" t="str">
        <f t="shared" si="22"/>
        <v>Open PDFTSF FINALLY.TEST RESULT S19 N 423</v>
      </c>
    </row>
    <row r="424" spans="1:18" ht="63.9" customHeight="1" x14ac:dyDescent="0.3">
      <c r="A424" s="129">
        <f t="shared" si="20"/>
        <v>419</v>
      </c>
      <c r="B424" s="130" t="s">
        <v>4261</v>
      </c>
      <c r="C424" s="130" t="s">
        <v>76</v>
      </c>
      <c r="D424" s="357" t="str">
        <f t="shared" si="21"/>
        <v>Open PDF TSF .TEST RESULT S19 N 424</v>
      </c>
      <c r="E424" s="186" t="s">
        <v>4269</v>
      </c>
      <c r="G424" s="42"/>
      <c r="H424" s="42"/>
      <c r="I424" s="42"/>
      <c r="J424" s="42"/>
      <c r="K424" s="27" t="s">
        <v>195</v>
      </c>
      <c r="L424" s="27">
        <v>45277</v>
      </c>
      <c r="M424" s="27">
        <v>45280</v>
      </c>
      <c r="N424" s="28" t="s">
        <v>62</v>
      </c>
      <c r="O424" s="27"/>
      <c r="P424" s="27"/>
      <c r="Q424" s="28"/>
      <c r="R424" s="12" t="str">
        <f t="shared" si="22"/>
        <v>Open PDFTSF FINALLY.TEST RESULT S19 N 424</v>
      </c>
    </row>
    <row r="425" spans="1:18" ht="63.9" customHeight="1" x14ac:dyDescent="0.3">
      <c r="A425" s="129">
        <f t="shared" si="20"/>
        <v>420</v>
      </c>
      <c r="B425" s="130" t="s">
        <v>4262</v>
      </c>
      <c r="C425" s="130" t="s">
        <v>76</v>
      </c>
      <c r="D425" s="357" t="str">
        <f t="shared" si="21"/>
        <v>Open PDF TSF .TEST RESULT S19 N 425</v>
      </c>
      <c r="E425" s="186" t="s">
        <v>4270</v>
      </c>
      <c r="G425" s="42"/>
      <c r="H425" s="42"/>
      <c r="I425" s="42"/>
      <c r="J425" s="42"/>
      <c r="K425" s="27" t="s">
        <v>195</v>
      </c>
      <c r="L425" s="27">
        <v>45277</v>
      </c>
      <c r="M425" s="27">
        <v>45281</v>
      </c>
      <c r="N425" s="28" t="s">
        <v>62</v>
      </c>
      <c r="O425" s="27"/>
      <c r="P425" s="27"/>
      <c r="Q425" s="28"/>
      <c r="R425" s="12" t="str">
        <f t="shared" si="22"/>
        <v>Open PDFTSF FINALLY.TEST RESULT S19 N 425</v>
      </c>
    </row>
    <row r="426" spans="1:18" ht="63.9" customHeight="1" x14ac:dyDescent="0.3">
      <c r="A426" s="129">
        <f t="shared" si="20"/>
        <v>421</v>
      </c>
      <c r="B426" s="130" t="s">
        <v>4263</v>
      </c>
      <c r="C426" s="130" t="s">
        <v>76</v>
      </c>
      <c r="D426" s="357" t="str">
        <f t="shared" si="21"/>
        <v>Open PDF TSF .TEST RESULT S19 N 426</v>
      </c>
      <c r="E426" s="133" t="s">
        <v>4271</v>
      </c>
      <c r="G426" s="42"/>
      <c r="H426" s="42"/>
      <c r="I426" s="42"/>
      <c r="J426" s="42"/>
      <c r="K426" s="27" t="s">
        <v>195</v>
      </c>
      <c r="L426" s="27">
        <v>45277</v>
      </c>
      <c r="M426" s="27">
        <v>45282</v>
      </c>
      <c r="N426" s="28" t="s">
        <v>62</v>
      </c>
      <c r="O426" s="27"/>
      <c r="P426" s="27"/>
      <c r="Q426" s="28"/>
      <c r="R426" s="12" t="str">
        <f t="shared" si="22"/>
        <v>Open PDFTSF FINALLY.TEST RESULT S19 N 426</v>
      </c>
    </row>
    <row r="427" spans="1:18" ht="63.9" customHeight="1" x14ac:dyDescent="0.3">
      <c r="A427" s="129">
        <f t="shared" si="20"/>
        <v>422</v>
      </c>
      <c r="B427" s="130" t="s">
        <v>4264</v>
      </c>
      <c r="C427" s="130" t="s">
        <v>76</v>
      </c>
      <c r="D427" s="357" t="str">
        <f t="shared" si="21"/>
        <v>Open PDF TSF .TEST RESULT S19 N 427</v>
      </c>
      <c r="E427" s="133" t="s">
        <v>4272</v>
      </c>
      <c r="G427" s="42"/>
      <c r="H427" s="42"/>
      <c r="I427" s="42"/>
      <c r="J427" s="42"/>
      <c r="K427" s="27" t="s">
        <v>195</v>
      </c>
      <c r="L427" s="27">
        <v>45277</v>
      </c>
      <c r="M427" s="27">
        <v>45283</v>
      </c>
      <c r="N427" s="28" t="s">
        <v>62</v>
      </c>
      <c r="O427" s="27"/>
      <c r="P427" s="27"/>
      <c r="Q427" s="28"/>
      <c r="R427" s="12" t="str">
        <f t="shared" si="22"/>
        <v>Open PDFTSF FINALLY.TEST RESULT S19 N 427</v>
      </c>
    </row>
    <row r="428" spans="1:18" ht="63.9" customHeight="1" x14ac:dyDescent="0.3">
      <c r="A428" s="129">
        <f t="shared" si="20"/>
        <v>423</v>
      </c>
      <c r="B428" s="130" t="s">
        <v>4265</v>
      </c>
      <c r="C428" s="130" t="s">
        <v>76</v>
      </c>
      <c r="D428" s="357" t="str">
        <f t="shared" si="21"/>
        <v>Open PDF TSF .TEST RESULT S19 N 428</v>
      </c>
      <c r="E428" s="186" t="s">
        <v>4273</v>
      </c>
      <c r="G428" s="42"/>
      <c r="H428" s="42"/>
      <c r="I428" s="42"/>
      <c r="J428" s="42"/>
      <c r="K428" s="27" t="s">
        <v>195</v>
      </c>
      <c r="L428" s="27">
        <v>45277</v>
      </c>
      <c r="M428" s="27">
        <v>45284</v>
      </c>
      <c r="N428" s="28" t="s">
        <v>62</v>
      </c>
      <c r="O428" s="27"/>
      <c r="P428" s="27"/>
      <c r="Q428" s="28"/>
      <c r="R428" s="12" t="str">
        <f t="shared" si="22"/>
        <v>Open PDFTSF FINALLY.TEST RESULT S19 N 428</v>
      </c>
    </row>
    <row r="429" spans="1:18" ht="63.9" customHeight="1" x14ac:dyDescent="0.3">
      <c r="A429" s="129">
        <f t="shared" si="20"/>
        <v>424</v>
      </c>
      <c r="B429" s="130" t="s">
        <v>4266</v>
      </c>
      <c r="C429" s="130" t="s">
        <v>76</v>
      </c>
      <c r="D429" s="357" t="str">
        <f t="shared" si="21"/>
        <v>Open PDF TSF .TEST RESULT S19 N 429</v>
      </c>
      <c r="E429" s="186" t="s">
        <v>7736</v>
      </c>
      <c r="G429" s="42"/>
      <c r="H429" s="42"/>
      <c r="I429" s="42"/>
      <c r="J429" s="42"/>
      <c r="K429" s="27" t="s">
        <v>195</v>
      </c>
      <c r="L429" s="27">
        <v>45277</v>
      </c>
      <c r="M429" s="27">
        <v>45309</v>
      </c>
      <c r="N429" s="28" t="s">
        <v>62</v>
      </c>
      <c r="O429" s="27"/>
      <c r="P429" s="27"/>
      <c r="Q429" s="28"/>
      <c r="R429" s="12" t="str">
        <f t="shared" si="22"/>
        <v>Open PDFTSF FINALLY.TEST RESULT S19 N 429</v>
      </c>
    </row>
    <row r="430" spans="1:18" ht="63.9" customHeight="1" x14ac:dyDescent="0.3">
      <c r="A430" s="129">
        <f t="shared" si="20"/>
        <v>425</v>
      </c>
      <c r="B430" s="130" t="s">
        <v>4267</v>
      </c>
      <c r="C430" s="130" t="s">
        <v>76</v>
      </c>
      <c r="D430" s="357" t="str">
        <f t="shared" si="21"/>
        <v>Open PDF TSF .TEST RESULT S19 N 430</v>
      </c>
      <c r="E430" s="186" t="s">
        <v>7734</v>
      </c>
      <c r="G430" s="42"/>
      <c r="H430" s="42"/>
      <c r="I430" s="42"/>
      <c r="J430" s="42"/>
      <c r="K430" s="27" t="s">
        <v>195</v>
      </c>
      <c r="L430" s="27">
        <v>45277</v>
      </c>
      <c r="M430" s="27">
        <v>45309</v>
      </c>
      <c r="N430" s="28" t="s">
        <v>62</v>
      </c>
      <c r="O430" s="27"/>
      <c r="P430" s="27"/>
      <c r="Q430" s="28"/>
      <c r="R430" s="12" t="str">
        <f t="shared" si="22"/>
        <v>Open PDFTSF FINALLY.TEST RESULT S19 N 430</v>
      </c>
    </row>
    <row r="431" spans="1:18" ht="63.9" customHeight="1" x14ac:dyDescent="0.3">
      <c r="A431" s="129">
        <f t="shared" si="20"/>
        <v>426</v>
      </c>
      <c r="B431" s="130" t="s">
        <v>4268</v>
      </c>
      <c r="C431" s="130" t="s">
        <v>76</v>
      </c>
      <c r="D431" s="357" t="str">
        <f t="shared" si="21"/>
        <v>Open PDF TSF .TEST RESULT S19 N 431</v>
      </c>
      <c r="E431" s="186" t="s">
        <v>4274</v>
      </c>
      <c r="G431" s="42"/>
      <c r="H431" s="42"/>
      <c r="I431" s="42"/>
      <c r="J431" s="42"/>
      <c r="K431" s="27" t="s">
        <v>195</v>
      </c>
      <c r="L431" s="27">
        <v>45277</v>
      </c>
      <c r="M431" s="27">
        <v>45309</v>
      </c>
      <c r="N431" s="28" t="s">
        <v>62</v>
      </c>
      <c r="O431" s="27"/>
      <c r="P431" s="27"/>
      <c r="Q431" s="28"/>
      <c r="R431" s="12" t="str">
        <f t="shared" si="22"/>
        <v>Open PDFTSF FINALLY.TEST RESULT S19 N 431</v>
      </c>
    </row>
    <row r="432" spans="1:18" ht="63.9" customHeight="1" x14ac:dyDescent="0.3">
      <c r="A432" s="129">
        <f t="shared" si="20"/>
        <v>427</v>
      </c>
      <c r="B432" s="130" t="s">
        <v>4342</v>
      </c>
      <c r="C432" s="130" t="s">
        <v>76</v>
      </c>
      <c r="D432" s="357" t="str">
        <f t="shared" si="21"/>
        <v>Open PDF TSF .TEST RESULT S19 N 432</v>
      </c>
      <c r="E432" s="186" t="s">
        <v>4348</v>
      </c>
      <c r="G432" s="42"/>
      <c r="H432" s="42"/>
      <c r="I432" s="42"/>
      <c r="J432" s="42"/>
      <c r="K432" s="27" t="s">
        <v>195</v>
      </c>
      <c r="L432" s="27">
        <v>45281</v>
      </c>
      <c r="M432" s="27">
        <v>45284</v>
      </c>
      <c r="N432" s="28" t="s">
        <v>62</v>
      </c>
      <c r="O432" s="27"/>
      <c r="P432" s="27"/>
      <c r="Q432" s="28"/>
      <c r="R432" s="12" t="str">
        <f t="shared" si="22"/>
        <v>Open PDFTSF FINALLY.TEST RESULT S19 N 432</v>
      </c>
    </row>
    <row r="433" spans="1:18" ht="63.9" customHeight="1" x14ac:dyDescent="0.3">
      <c r="A433" s="129">
        <f t="shared" si="20"/>
        <v>428</v>
      </c>
      <c r="B433" s="130" t="s">
        <v>4343</v>
      </c>
      <c r="C433" s="130" t="s">
        <v>76</v>
      </c>
      <c r="D433" s="357" t="str">
        <f t="shared" si="21"/>
        <v>Open PDF TSF .TEST RESULT S19 N 433</v>
      </c>
      <c r="E433" s="186" t="s">
        <v>4349</v>
      </c>
      <c r="G433" s="42"/>
      <c r="H433" s="42"/>
      <c r="I433" s="42"/>
      <c r="J433" s="42"/>
      <c r="K433" s="27" t="s">
        <v>195</v>
      </c>
      <c r="L433" s="27">
        <v>45281</v>
      </c>
      <c r="M433" s="27">
        <v>44981</v>
      </c>
      <c r="N433" s="28" t="s">
        <v>62</v>
      </c>
      <c r="O433" s="27"/>
      <c r="P433" s="27"/>
      <c r="Q433" s="28"/>
      <c r="R433" s="12" t="str">
        <f t="shared" si="22"/>
        <v>Open PDFTSF FINALLY.TEST RESULT S19 N 433</v>
      </c>
    </row>
    <row r="434" spans="1:18" ht="63.9" customHeight="1" x14ac:dyDescent="0.3">
      <c r="A434" s="129">
        <f t="shared" si="20"/>
        <v>429</v>
      </c>
      <c r="B434" s="130" t="s">
        <v>4344</v>
      </c>
      <c r="C434" s="130" t="s">
        <v>76</v>
      </c>
      <c r="D434" s="357" t="str">
        <f t="shared" si="21"/>
        <v>Open PDF TSF .TEST RESULT S19 N 434</v>
      </c>
      <c r="E434" s="186" t="s">
        <v>4350</v>
      </c>
      <c r="G434" s="42"/>
      <c r="H434" s="42"/>
      <c r="I434" s="42"/>
      <c r="J434" s="42"/>
      <c r="K434" s="27" t="s">
        <v>195</v>
      </c>
      <c r="L434" s="27">
        <v>45280</v>
      </c>
      <c r="M434" s="27">
        <v>45284</v>
      </c>
      <c r="N434" s="28" t="s">
        <v>62</v>
      </c>
      <c r="O434" s="27"/>
      <c r="P434" s="27"/>
      <c r="Q434" s="28"/>
      <c r="R434" s="12" t="str">
        <f t="shared" si="22"/>
        <v>Open PDFTSF FINALLY.TEST RESULT S19 N 434</v>
      </c>
    </row>
    <row r="435" spans="1:18" ht="63.9" customHeight="1" x14ac:dyDescent="0.3">
      <c r="A435" s="129">
        <f t="shared" si="20"/>
        <v>430</v>
      </c>
      <c r="B435" s="130" t="s">
        <v>4345</v>
      </c>
      <c r="C435" s="130" t="s">
        <v>76</v>
      </c>
      <c r="D435" s="357" t="str">
        <f t="shared" si="21"/>
        <v>Open PDF TSF .TEST RESULT S19 N 435</v>
      </c>
      <c r="E435" s="186" t="s">
        <v>4351</v>
      </c>
      <c r="G435" s="42"/>
      <c r="H435" s="42"/>
      <c r="I435" s="42"/>
      <c r="J435" s="42"/>
      <c r="K435" s="27" t="s">
        <v>195</v>
      </c>
      <c r="L435" s="27">
        <v>45280</v>
      </c>
      <c r="M435" s="27">
        <v>45284</v>
      </c>
      <c r="N435" s="28" t="s">
        <v>62</v>
      </c>
      <c r="O435" s="27"/>
      <c r="P435" s="27"/>
      <c r="Q435" s="28"/>
      <c r="R435" s="12" t="str">
        <f t="shared" si="22"/>
        <v>Open PDFTSF FINALLY.TEST RESULT S19 N 435</v>
      </c>
    </row>
    <row r="436" spans="1:18" ht="63.9" customHeight="1" x14ac:dyDescent="0.3">
      <c r="A436" s="129">
        <f t="shared" si="20"/>
        <v>431</v>
      </c>
      <c r="B436" s="130" t="s">
        <v>4346</v>
      </c>
      <c r="C436" s="130" t="s">
        <v>76</v>
      </c>
      <c r="D436" s="357" t="str">
        <f t="shared" si="21"/>
        <v>Open PDF TSF .TEST RESULT S19 N 436</v>
      </c>
      <c r="E436" s="186" t="s">
        <v>4352</v>
      </c>
      <c r="G436" s="42"/>
      <c r="H436" s="42"/>
      <c r="I436" s="42"/>
      <c r="J436" s="42"/>
      <c r="K436" s="27" t="s">
        <v>195</v>
      </c>
      <c r="L436" s="27">
        <v>45280</v>
      </c>
      <c r="M436" s="27">
        <v>45284</v>
      </c>
      <c r="N436" s="28" t="s">
        <v>62</v>
      </c>
      <c r="O436" s="27"/>
      <c r="P436" s="27"/>
      <c r="Q436" s="28"/>
      <c r="R436" s="12" t="str">
        <f t="shared" si="22"/>
        <v>Open PDFTSF FINALLY.TEST RESULT S19 N 436</v>
      </c>
    </row>
    <row r="437" spans="1:18" ht="63.9" customHeight="1" x14ac:dyDescent="0.3">
      <c r="A437" s="129">
        <f t="shared" si="20"/>
        <v>432</v>
      </c>
      <c r="B437" s="130" t="s">
        <v>4347</v>
      </c>
      <c r="C437" s="130" t="s">
        <v>76</v>
      </c>
      <c r="D437" s="357" t="str">
        <f t="shared" si="21"/>
        <v>Open PDF TSF .TEST RESULT S19 N 437</v>
      </c>
      <c r="E437" s="186" t="s">
        <v>4353</v>
      </c>
      <c r="G437" s="42"/>
      <c r="H437" s="42"/>
      <c r="I437" s="42"/>
      <c r="J437" s="42"/>
      <c r="K437" s="27" t="s">
        <v>195</v>
      </c>
      <c r="L437" s="27">
        <v>45280</v>
      </c>
      <c r="M437" s="27">
        <v>45284</v>
      </c>
      <c r="N437" s="28" t="s">
        <v>62</v>
      </c>
      <c r="O437" s="27"/>
      <c r="P437" s="27"/>
      <c r="Q437" s="28"/>
      <c r="R437" s="12" t="str">
        <f t="shared" si="22"/>
        <v>Open PDFTSF FINALLY.TEST RESULT S19 N 437</v>
      </c>
    </row>
    <row r="438" spans="1:18" ht="63.9" customHeight="1" x14ac:dyDescent="0.3">
      <c r="A438" s="129">
        <f t="shared" si="20"/>
        <v>433</v>
      </c>
      <c r="B438" s="130" t="s">
        <v>4358</v>
      </c>
      <c r="C438" s="130" t="s">
        <v>76</v>
      </c>
      <c r="D438" s="357" t="str">
        <f t="shared" si="21"/>
        <v>Open PDF TSF .TEST RESULT S19 N 438</v>
      </c>
      <c r="E438" s="186" t="s">
        <v>4364</v>
      </c>
      <c r="G438" s="42"/>
      <c r="H438" s="42"/>
      <c r="I438" s="42"/>
      <c r="J438" s="42"/>
      <c r="K438" s="27" t="s">
        <v>195</v>
      </c>
      <c r="L438" s="27">
        <v>45277</v>
      </c>
      <c r="M438" s="27">
        <v>45284</v>
      </c>
      <c r="N438" s="28" t="s">
        <v>62</v>
      </c>
      <c r="O438" s="27"/>
      <c r="P438" s="27"/>
      <c r="Q438" s="28"/>
      <c r="R438" s="12" t="str">
        <f t="shared" si="22"/>
        <v>Open PDFTSF FINALLY.TEST RESULT S19 N 438</v>
      </c>
    </row>
    <row r="439" spans="1:18" ht="63.9" customHeight="1" x14ac:dyDescent="0.3">
      <c r="A439" s="129">
        <f t="shared" si="20"/>
        <v>434</v>
      </c>
      <c r="B439" s="130" t="s">
        <v>4359</v>
      </c>
      <c r="C439" s="130" t="s">
        <v>76</v>
      </c>
      <c r="D439" s="357" t="str">
        <f t="shared" si="21"/>
        <v>Open PDF TSF .TEST RESULT S19 N 439</v>
      </c>
      <c r="E439" s="186" t="s">
        <v>4365</v>
      </c>
      <c r="G439" s="42"/>
      <c r="H439" s="42"/>
      <c r="I439" s="42"/>
      <c r="J439" s="42"/>
      <c r="K439" s="27" t="s">
        <v>195</v>
      </c>
      <c r="L439" s="27">
        <v>45277</v>
      </c>
      <c r="M439" s="27">
        <v>45284</v>
      </c>
      <c r="N439" s="28" t="s">
        <v>62</v>
      </c>
      <c r="O439" s="27"/>
      <c r="P439" s="27"/>
      <c r="Q439" s="28"/>
      <c r="R439" s="12" t="str">
        <f t="shared" si="22"/>
        <v>Open PDFTSF FINALLY.TEST RESULT S19 N 439</v>
      </c>
    </row>
    <row r="440" spans="1:18" ht="63.9" customHeight="1" x14ac:dyDescent="0.3">
      <c r="A440" s="129">
        <f t="shared" si="20"/>
        <v>435</v>
      </c>
      <c r="B440" s="130" t="s">
        <v>4360</v>
      </c>
      <c r="C440" s="130" t="s">
        <v>76</v>
      </c>
      <c r="D440" s="357" t="str">
        <f t="shared" si="21"/>
        <v>Open PDF TSF .TEST RESULT S19 N 440</v>
      </c>
      <c r="E440" s="186" t="s">
        <v>4366</v>
      </c>
      <c r="G440" s="42"/>
      <c r="H440" s="42"/>
      <c r="I440" s="42"/>
      <c r="J440" s="42"/>
      <c r="K440" s="27" t="s">
        <v>195</v>
      </c>
      <c r="L440" s="27">
        <v>45278</v>
      </c>
      <c r="M440" s="27">
        <v>45284</v>
      </c>
      <c r="N440" s="28" t="s">
        <v>62</v>
      </c>
      <c r="O440" s="27"/>
      <c r="P440" s="27"/>
      <c r="Q440" s="28"/>
      <c r="R440" s="12" t="str">
        <f t="shared" si="22"/>
        <v>Open PDFTSF FINALLY.TEST RESULT S19 N 440</v>
      </c>
    </row>
    <row r="441" spans="1:18" ht="63.9" customHeight="1" x14ac:dyDescent="0.3">
      <c r="A441" s="129">
        <f t="shared" si="20"/>
        <v>436</v>
      </c>
      <c r="B441" s="130" t="s">
        <v>4361</v>
      </c>
      <c r="C441" s="130" t="s">
        <v>76</v>
      </c>
      <c r="D441" s="357" t="str">
        <f t="shared" si="21"/>
        <v>Open PDF TSF .TEST RESULT S19 N 441</v>
      </c>
      <c r="E441" s="186" t="s">
        <v>4367</v>
      </c>
      <c r="G441" s="42"/>
      <c r="H441" s="42"/>
      <c r="I441" s="42"/>
      <c r="J441" s="42"/>
      <c r="K441" s="27" t="s">
        <v>195</v>
      </c>
      <c r="L441" s="27">
        <v>45278</v>
      </c>
      <c r="M441" s="27">
        <v>45284</v>
      </c>
      <c r="N441" s="28" t="s">
        <v>62</v>
      </c>
      <c r="O441" s="27"/>
      <c r="P441" s="27"/>
      <c r="Q441" s="28"/>
      <c r="R441" s="12" t="str">
        <f t="shared" si="22"/>
        <v>Open PDFTSF FINALLY.TEST RESULT S19 N 441</v>
      </c>
    </row>
    <row r="442" spans="1:18" ht="63.9" customHeight="1" x14ac:dyDescent="0.3">
      <c r="A442" s="129">
        <f t="shared" ref="A442:A505" si="23">ROW()-ROW($A$5)</f>
        <v>437</v>
      </c>
      <c r="B442" s="130" t="s">
        <v>4362</v>
      </c>
      <c r="C442" s="130" t="s">
        <v>76</v>
      </c>
      <c r="D442" s="357" t="str">
        <f t="shared" si="21"/>
        <v>Open PDF TSF .TEST RESULT S19 N 442</v>
      </c>
      <c r="E442" s="186" t="s">
        <v>4368</v>
      </c>
      <c r="G442" s="42"/>
      <c r="H442" s="42"/>
      <c r="I442" s="42"/>
      <c r="J442" s="42"/>
      <c r="K442" s="27" t="s">
        <v>195</v>
      </c>
      <c r="L442" s="27">
        <v>45278</v>
      </c>
      <c r="M442" s="27">
        <v>45284</v>
      </c>
      <c r="N442" s="28" t="s">
        <v>62</v>
      </c>
      <c r="O442" s="27"/>
      <c r="P442" s="27"/>
      <c r="Q442" s="28"/>
      <c r="R442" s="12" t="str">
        <f t="shared" si="22"/>
        <v>Open PDFTSF FINALLY.TEST RESULT S19 N 442</v>
      </c>
    </row>
    <row r="443" spans="1:18" ht="63.9" customHeight="1" x14ac:dyDescent="0.3">
      <c r="A443" s="129">
        <f t="shared" si="23"/>
        <v>438</v>
      </c>
      <c r="B443" s="130" t="s">
        <v>4363</v>
      </c>
      <c r="C443" s="130" t="s">
        <v>76</v>
      </c>
      <c r="D443" s="357" t="str">
        <f t="shared" si="21"/>
        <v>Open PDF TSF .TEST RESULT S19 N 443</v>
      </c>
      <c r="E443" s="186" t="s">
        <v>4369</v>
      </c>
      <c r="G443" s="42"/>
      <c r="H443" s="42"/>
      <c r="I443" s="42"/>
      <c r="J443" s="42"/>
      <c r="K443" s="27" t="s">
        <v>195</v>
      </c>
      <c r="L443" s="27">
        <v>45279</v>
      </c>
      <c r="M443" s="27">
        <v>45284</v>
      </c>
      <c r="N443" s="28" t="s">
        <v>62</v>
      </c>
      <c r="O443" s="27"/>
      <c r="P443" s="27"/>
      <c r="Q443" s="28"/>
      <c r="R443" s="12" t="str">
        <f t="shared" si="22"/>
        <v>Open PDFTSF FINALLY.TEST RESULT S19 N 443</v>
      </c>
    </row>
    <row r="444" spans="1:18" ht="63.9" customHeight="1" x14ac:dyDescent="0.3">
      <c r="A444" s="129">
        <f t="shared" si="23"/>
        <v>439</v>
      </c>
      <c r="B444" s="130" t="s">
        <v>4410</v>
      </c>
      <c r="C444" s="130" t="s">
        <v>76</v>
      </c>
      <c r="D444" s="357" t="str">
        <f t="shared" si="21"/>
        <v>Open PDF TSF .TEST RESULT S19 N 444</v>
      </c>
      <c r="E444" s="186" t="s">
        <v>4422</v>
      </c>
      <c r="G444" s="42"/>
      <c r="H444" s="42"/>
      <c r="I444" s="42"/>
      <c r="J444" s="42"/>
      <c r="K444" s="27" t="s">
        <v>195</v>
      </c>
      <c r="L444" s="27">
        <v>45287</v>
      </c>
      <c r="M444" s="27">
        <v>45295</v>
      </c>
      <c r="N444" s="28" t="s">
        <v>62</v>
      </c>
      <c r="O444" s="27"/>
      <c r="P444" s="27"/>
      <c r="Q444" s="28"/>
      <c r="R444" s="12" t="str">
        <f t="shared" si="22"/>
        <v>Open PDFTSF FINALLY.TEST RESULT S19 N 444</v>
      </c>
    </row>
    <row r="445" spans="1:18" ht="63.9" customHeight="1" x14ac:dyDescent="0.3">
      <c r="A445" s="129">
        <f t="shared" si="23"/>
        <v>440</v>
      </c>
      <c r="B445" s="130" t="s">
        <v>4411</v>
      </c>
      <c r="C445" s="130" t="s">
        <v>76</v>
      </c>
      <c r="D445" s="357" t="str">
        <f t="shared" si="21"/>
        <v>Open PDF TSF .TEST RESULT S19 N 445</v>
      </c>
      <c r="E445" s="186" t="s">
        <v>4423</v>
      </c>
      <c r="G445" s="42"/>
      <c r="H445" s="42"/>
      <c r="I445" s="42"/>
      <c r="J445" s="42"/>
      <c r="K445" s="27" t="s">
        <v>195</v>
      </c>
      <c r="L445" s="27">
        <v>45287</v>
      </c>
      <c r="M445" s="27">
        <v>45295</v>
      </c>
      <c r="N445" s="28" t="s">
        <v>62</v>
      </c>
      <c r="O445" s="27"/>
      <c r="P445" s="27"/>
      <c r="Q445" s="28"/>
      <c r="R445" s="12" t="str">
        <f t="shared" si="22"/>
        <v>Open PDFTSF FINALLY.TEST RESULT S19 N 445</v>
      </c>
    </row>
    <row r="446" spans="1:18" ht="63.9" customHeight="1" x14ac:dyDescent="0.3">
      <c r="A446" s="129">
        <f t="shared" si="23"/>
        <v>441</v>
      </c>
      <c r="B446" s="130" t="s">
        <v>4412</v>
      </c>
      <c r="C446" s="130" t="s">
        <v>76</v>
      </c>
      <c r="D446" s="357" t="str">
        <f t="shared" si="21"/>
        <v>Open PDF TSF .TEST RESULT S19 N 446</v>
      </c>
      <c r="E446" s="186" t="s">
        <v>4424</v>
      </c>
      <c r="G446" s="42"/>
      <c r="H446" s="42"/>
      <c r="I446" s="42"/>
      <c r="J446" s="42"/>
      <c r="K446" s="27" t="s">
        <v>195</v>
      </c>
      <c r="L446" s="27">
        <v>45286</v>
      </c>
      <c r="M446" s="27">
        <v>45295</v>
      </c>
      <c r="N446" s="28" t="s">
        <v>62</v>
      </c>
      <c r="O446" s="27"/>
      <c r="P446" s="27"/>
      <c r="Q446" s="28"/>
      <c r="R446" s="12" t="str">
        <f t="shared" si="22"/>
        <v>Open PDFTSF FINALLY.TEST RESULT S19 N 446</v>
      </c>
    </row>
    <row r="447" spans="1:18" ht="63.9" customHeight="1" x14ac:dyDescent="0.3">
      <c r="A447" s="129">
        <f t="shared" si="23"/>
        <v>442</v>
      </c>
      <c r="B447" s="130" t="s">
        <v>4413</v>
      </c>
      <c r="C447" s="130" t="s">
        <v>76</v>
      </c>
      <c r="D447" s="357" t="str">
        <f t="shared" si="21"/>
        <v>Open PDF TSF .TEST RESULT S19 N 447</v>
      </c>
      <c r="E447" s="186" t="s">
        <v>4425</v>
      </c>
      <c r="G447" s="42"/>
      <c r="H447" s="42"/>
      <c r="I447" s="42"/>
      <c r="J447" s="42"/>
      <c r="K447" s="27" t="s">
        <v>195</v>
      </c>
      <c r="L447" s="27">
        <v>45286</v>
      </c>
      <c r="M447" s="27">
        <v>45295</v>
      </c>
      <c r="N447" s="28" t="s">
        <v>62</v>
      </c>
      <c r="O447" s="27"/>
      <c r="P447" s="27"/>
      <c r="Q447" s="28"/>
      <c r="R447" s="12" t="str">
        <f t="shared" si="22"/>
        <v>Open PDFTSF FINALLY.TEST RESULT S19 N 447</v>
      </c>
    </row>
    <row r="448" spans="1:18" ht="63.9" customHeight="1" x14ac:dyDescent="0.3">
      <c r="A448" s="129">
        <f t="shared" si="23"/>
        <v>443</v>
      </c>
      <c r="B448" s="130" t="s">
        <v>4414</v>
      </c>
      <c r="C448" s="130" t="s">
        <v>76</v>
      </c>
      <c r="D448" s="357" t="str">
        <f t="shared" si="21"/>
        <v>Open PDF TSF .TEST RESULT S19 N 448</v>
      </c>
      <c r="E448" s="186" t="s">
        <v>4426</v>
      </c>
      <c r="G448" s="42"/>
      <c r="H448" s="42"/>
      <c r="I448" s="42"/>
      <c r="J448" s="42"/>
      <c r="K448" s="27" t="s">
        <v>195</v>
      </c>
      <c r="L448" s="27">
        <v>45284</v>
      </c>
      <c r="M448" s="27">
        <v>45295</v>
      </c>
      <c r="N448" s="28" t="s">
        <v>62</v>
      </c>
      <c r="O448" s="27"/>
      <c r="P448" s="27"/>
      <c r="Q448" s="28"/>
      <c r="R448" s="12" t="str">
        <f t="shared" si="22"/>
        <v>Open PDFTSF FINALLY.TEST RESULT S19 N 448</v>
      </c>
    </row>
    <row r="449" spans="1:18" ht="63.9" customHeight="1" x14ac:dyDescent="0.3">
      <c r="A449" s="129">
        <f t="shared" si="23"/>
        <v>444</v>
      </c>
      <c r="B449" s="130" t="s">
        <v>4415</v>
      </c>
      <c r="C449" s="130" t="s">
        <v>76</v>
      </c>
      <c r="D449" s="357" t="str">
        <f t="shared" si="21"/>
        <v>Open PDF TSF .TEST RESULT S19 N 449</v>
      </c>
      <c r="E449" s="186" t="s">
        <v>4427</v>
      </c>
      <c r="G449" s="42"/>
      <c r="H449" s="42"/>
      <c r="I449" s="42"/>
      <c r="J449" s="42"/>
      <c r="K449" s="27" t="s">
        <v>195</v>
      </c>
      <c r="L449" s="27">
        <v>45284</v>
      </c>
      <c r="M449" s="27">
        <v>45295</v>
      </c>
      <c r="N449" s="28" t="s">
        <v>62</v>
      </c>
      <c r="O449" s="27"/>
      <c r="P449" s="27"/>
      <c r="Q449" s="28"/>
      <c r="R449" s="12" t="str">
        <f t="shared" si="22"/>
        <v>Open PDFTSF FINALLY.TEST RESULT S19 N 449</v>
      </c>
    </row>
    <row r="450" spans="1:18" ht="63.9" customHeight="1" x14ac:dyDescent="0.3">
      <c r="A450" s="129">
        <f t="shared" si="23"/>
        <v>445</v>
      </c>
      <c r="B450" s="130" t="s">
        <v>4416</v>
      </c>
      <c r="C450" s="130" t="s">
        <v>76</v>
      </c>
      <c r="D450" s="357" t="str">
        <f t="shared" si="21"/>
        <v>Open PDF TSF .TEST RESULT S19 N 450</v>
      </c>
      <c r="E450" s="186" t="s">
        <v>4428</v>
      </c>
      <c r="G450" s="42"/>
      <c r="H450" s="42"/>
      <c r="I450" s="42"/>
      <c r="J450" s="42"/>
      <c r="K450" s="27" t="s">
        <v>195</v>
      </c>
      <c r="L450" s="27">
        <v>45284</v>
      </c>
      <c r="M450" s="27">
        <v>45295</v>
      </c>
      <c r="N450" s="28" t="s">
        <v>62</v>
      </c>
      <c r="O450" s="27"/>
      <c r="P450" s="27"/>
      <c r="Q450" s="28"/>
      <c r="R450" s="12" t="str">
        <f t="shared" si="22"/>
        <v>Open PDFTSF FINALLY.TEST RESULT S19 N 450</v>
      </c>
    </row>
    <row r="451" spans="1:18" ht="63.9" customHeight="1" x14ac:dyDescent="0.3">
      <c r="A451" s="129">
        <f t="shared" si="23"/>
        <v>446</v>
      </c>
      <c r="B451" s="130" t="s">
        <v>4417</v>
      </c>
      <c r="C451" s="130" t="s">
        <v>76</v>
      </c>
      <c r="D451" s="357" t="str">
        <f t="shared" si="21"/>
        <v>Open PDF TSF .TEST RESULT S19 N 451</v>
      </c>
      <c r="E451" s="186" t="s">
        <v>4429</v>
      </c>
      <c r="G451" s="42"/>
      <c r="H451" s="42"/>
      <c r="I451" s="42"/>
      <c r="J451" s="42"/>
      <c r="K451" s="27" t="s">
        <v>195</v>
      </c>
      <c r="L451" s="27">
        <v>45284</v>
      </c>
      <c r="M451" s="27">
        <v>45295</v>
      </c>
      <c r="N451" s="28" t="s">
        <v>62</v>
      </c>
      <c r="O451" s="27"/>
      <c r="P451" s="27"/>
      <c r="Q451" s="28"/>
      <c r="R451" s="12" t="str">
        <f t="shared" si="22"/>
        <v>Open PDFTSF FINALLY.TEST RESULT S19 N 451</v>
      </c>
    </row>
    <row r="452" spans="1:18" ht="63.9" customHeight="1" x14ac:dyDescent="0.3">
      <c r="A452" s="129">
        <f t="shared" si="23"/>
        <v>447</v>
      </c>
      <c r="B452" s="130" t="s">
        <v>4418</v>
      </c>
      <c r="C452" s="130" t="s">
        <v>76</v>
      </c>
      <c r="D452" s="357" t="str">
        <f t="shared" si="21"/>
        <v>Open PDF TSF .TEST RESULT S19 N 452</v>
      </c>
      <c r="E452" s="186" t="s">
        <v>4430</v>
      </c>
      <c r="G452" s="42"/>
      <c r="H452" s="42"/>
      <c r="I452" s="42"/>
      <c r="J452" s="42"/>
      <c r="K452" s="27" t="s">
        <v>195</v>
      </c>
      <c r="L452" s="27">
        <v>45285</v>
      </c>
      <c r="M452" s="27">
        <v>45295</v>
      </c>
      <c r="N452" s="28" t="s">
        <v>62</v>
      </c>
      <c r="O452" s="27"/>
      <c r="P452" s="27"/>
      <c r="Q452" s="28"/>
      <c r="R452" s="12" t="str">
        <f t="shared" si="22"/>
        <v>Open PDFTSF FINALLY.TEST RESULT S19 N 452</v>
      </c>
    </row>
    <row r="453" spans="1:18" ht="63.9" customHeight="1" x14ac:dyDescent="0.3">
      <c r="A453" s="129">
        <f t="shared" si="23"/>
        <v>448</v>
      </c>
      <c r="B453" s="130" t="s">
        <v>4419</v>
      </c>
      <c r="C453" s="130" t="s">
        <v>76</v>
      </c>
      <c r="D453" s="357" t="str">
        <f t="shared" si="21"/>
        <v>Open PDF TSF .TEST RESULT S19 N 453</v>
      </c>
      <c r="E453" s="186" t="s">
        <v>4431</v>
      </c>
      <c r="G453" s="42"/>
      <c r="H453" s="42"/>
      <c r="I453" s="42"/>
      <c r="J453" s="42"/>
      <c r="K453" s="27" t="s">
        <v>195</v>
      </c>
      <c r="L453" s="27">
        <v>45285</v>
      </c>
      <c r="M453" s="27">
        <v>45295</v>
      </c>
      <c r="N453" s="28" t="s">
        <v>62</v>
      </c>
      <c r="O453" s="27"/>
      <c r="P453" s="27"/>
      <c r="Q453" s="28"/>
      <c r="R453" s="12" t="str">
        <f t="shared" si="22"/>
        <v>Open PDFTSF FINALLY.TEST RESULT S19 N 453</v>
      </c>
    </row>
    <row r="454" spans="1:18" ht="63.9" customHeight="1" x14ac:dyDescent="0.3">
      <c r="A454" s="129">
        <f t="shared" si="23"/>
        <v>449</v>
      </c>
      <c r="B454" s="130" t="s">
        <v>4420</v>
      </c>
      <c r="C454" s="130" t="s">
        <v>76</v>
      </c>
      <c r="D454" s="357" t="str">
        <f t="shared" ref="D454:D517" si="24">IF(B454&gt;0,HYPERLINK(CONCATENATE("PDF TSF/",B454,".pdf"),CONCATENATE("Open PDF TSF .",B454)),"")</f>
        <v>Open PDF TSF .TEST RESULT S19 N 454</v>
      </c>
      <c r="E454" s="186" t="s">
        <v>4432</v>
      </c>
      <c r="G454" s="42"/>
      <c r="H454" s="42"/>
      <c r="I454" s="42"/>
      <c r="J454" s="42"/>
      <c r="K454" s="27" t="s">
        <v>195</v>
      </c>
      <c r="L454" s="27">
        <v>45282</v>
      </c>
      <c r="M454" s="27">
        <v>45295</v>
      </c>
      <c r="N454" s="28" t="s">
        <v>62</v>
      </c>
      <c r="O454" s="27"/>
      <c r="P454" s="27"/>
      <c r="Q454" s="28"/>
      <c r="R454" s="12" t="str">
        <f t="shared" ref="R454:R517" si="25">IF(B454&gt;0,HYPERLINK(CONCATENATE("PDFTSF FINALLY/",B454,".pdf"),CONCATENATE("Open PDFTSF FINALLY.",B454)),"")</f>
        <v>Open PDFTSF FINALLY.TEST RESULT S19 N 454</v>
      </c>
    </row>
    <row r="455" spans="1:18" ht="63.9" customHeight="1" x14ac:dyDescent="0.3">
      <c r="A455" s="129">
        <f t="shared" si="23"/>
        <v>450</v>
      </c>
      <c r="B455" s="130" t="s">
        <v>4421</v>
      </c>
      <c r="C455" s="130" t="s">
        <v>76</v>
      </c>
      <c r="D455" s="357" t="str">
        <f t="shared" si="24"/>
        <v>Open PDF TSF .TEST RESULT S19 N 455</v>
      </c>
      <c r="E455" s="186" t="s">
        <v>4433</v>
      </c>
      <c r="G455" s="42"/>
      <c r="H455" s="42"/>
      <c r="I455" s="42"/>
      <c r="J455" s="42"/>
      <c r="K455" s="27" t="s">
        <v>195</v>
      </c>
      <c r="L455" s="27">
        <v>45282</v>
      </c>
      <c r="M455" s="27">
        <v>45295</v>
      </c>
      <c r="N455" s="28" t="s">
        <v>62</v>
      </c>
      <c r="O455" s="27"/>
      <c r="P455" s="27"/>
      <c r="Q455" s="28"/>
      <c r="R455" s="12" t="str">
        <f t="shared" si="25"/>
        <v>Open PDFTSF FINALLY.TEST RESULT S19 N 455</v>
      </c>
    </row>
    <row r="456" spans="1:18" ht="63.9" customHeight="1" x14ac:dyDescent="0.3">
      <c r="A456" s="129">
        <f t="shared" si="23"/>
        <v>451</v>
      </c>
      <c r="B456" s="130" t="s">
        <v>4434</v>
      </c>
      <c r="C456" s="130" t="s">
        <v>76</v>
      </c>
      <c r="D456" s="357" t="str">
        <f t="shared" si="24"/>
        <v>Open PDF TSF .TEST RESULT S19 N 456</v>
      </c>
      <c r="E456" s="186" t="s">
        <v>4436</v>
      </c>
      <c r="G456" s="42"/>
      <c r="H456" s="42"/>
      <c r="I456" s="42"/>
      <c r="J456" s="42"/>
      <c r="K456" s="27" t="s">
        <v>195</v>
      </c>
      <c r="L456" s="27">
        <v>45285</v>
      </c>
      <c r="M456" s="27">
        <v>45295</v>
      </c>
      <c r="N456" s="28" t="s">
        <v>62</v>
      </c>
      <c r="O456" s="27"/>
      <c r="P456" s="27"/>
      <c r="Q456" s="28"/>
      <c r="R456" s="12" t="str">
        <f t="shared" si="25"/>
        <v>Open PDFTSF FINALLY.TEST RESULT S19 N 456</v>
      </c>
    </row>
    <row r="457" spans="1:18" ht="63.9" customHeight="1" x14ac:dyDescent="0.3">
      <c r="A457" s="129">
        <f t="shared" si="23"/>
        <v>452</v>
      </c>
      <c r="B457" s="130" t="s">
        <v>4435</v>
      </c>
      <c r="C457" s="130" t="s">
        <v>76</v>
      </c>
      <c r="D457" s="357" t="str">
        <f t="shared" si="24"/>
        <v>Open PDF TSF .TEST RESULT S19 N 457</v>
      </c>
      <c r="E457" s="186" t="s">
        <v>4437</v>
      </c>
      <c r="G457" s="42"/>
      <c r="H457" s="42"/>
      <c r="I457" s="42"/>
      <c r="J457" s="42"/>
      <c r="K457" s="27" t="s">
        <v>195</v>
      </c>
      <c r="L457" s="27">
        <v>45288</v>
      </c>
      <c r="M457" s="27">
        <v>45295</v>
      </c>
      <c r="N457" s="28" t="s">
        <v>62</v>
      </c>
      <c r="O457" s="27"/>
      <c r="P457" s="27"/>
      <c r="Q457" s="28"/>
      <c r="R457" s="12" t="str">
        <f t="shared" si="25"/>
        <v>Open PDFTSF FINALLY.TEST RESULT S19 N 457</v>
      </c>
    </row>
    <row r="458" spans="1:18" ht="63.9" customHeight="1" x14ac:dyDescent="0.3">
      <c r="A458" s="129">
        <f t="shared" si="23"/>
        <v>453</v>
      </c>
      <c r="B458" s="130" t="s">
        <v>4469</v>
      </c>
      <c r="C458" s="130" t="s">
        <v>76</v>
      </c>
      <c r="D458" s="357" t="str">
        <f t="shared" si="24"/>
        <v>Open PDF TSF .TEST RESULT S19 N 458</v>
      </c>
      <c r="E458" s="186" t="s">
        <v>4474</v>
      </c>
      <c r="G458" s="42"/>
      <c r="H458" s="42"/>
      <c r="I458" s="42"/>
      <c r="J458" s="42"/>
      <c r="K458" s="27" t="s">
        <v>195</v>
      </c>
      <c r="L458" s="27">
        <v>45290</v>
      </c>
      <c r="M458" s="27">
        <v>45295</v>
      </c>
      <c r="N458" s="28" t="s">
        <v>62</v>
      </c>
      <c r="O458" s="27"/>
      <c r="P458" s="27"/>
      <c r="Q458" s="28"/>
      <c r="R458" s="12" t="str">
        <f t="shared" si="25"/>
        <v>Open PDFTSF FINALLY.TEST RESULT S19 N 458</v>
      </c>
    </row>
    <row r="459" spans="1:18" ht="63.9" customHeight="1" x14ac:dyDescent="0.3">
      <c r="A459" s="129">
        <f t="shared" si="23"/>
        <v>454</v>
      </c>
      <c r="B459" s="130" t="s">
        <v>4470</v>
      </c>
      <c r="C459" s="130" t="s">
        <v>76</v>
      </c>
      <c r="D459" s="357" t="str">
        <f t="shared" si="24"/>
        <v>Open PDF TSF .TEST RESULT S19 N 459</v>
      </c>
      <c r="E459" s="186" t="s">
        <v>4475</v>
      </c>
      <c r="G459" s="42"/>
      <c r="H459" s="42"/>
      <c r="I459" s="42"/>
      <c r="J459" s="42"/>
      <c r="K459" s="27" t="s">
        <v>195</v>
      </c>
      <c r="L459" s="27">
        <v>45290</v>
      </c>
      <c r="M459" s="27">
        <v>45295</v>
      </c>
      <c r="N459" s="28" t="s">
        <v>62</v>
      </c>
      <c r="O459" s="27"/>
      <c r="P459" s="27"/>
      <c r="Q459" s="28"/>
      <c r="R459" s="12" t="str">
        <f t="shared" si="25"/>
        <v>Open PDFTSF FINALLY.TEST RESULT S19 N 459</v>
      </c>
    </row>
    <row r="460" spans="1:18" ht="63.9" customHeight="1" x14ac:dyDescent="0.3">
      <c r="A460" s="129">
        <f t="shared" si="23"/>
        <v>455</v>
      </c>
      <c r="B460" s="130" t="s">
        <v>4471</v>
      </c>
      <c r="C460" s="130" t="s">
        <v>76</v>
      </c>
      <c r="D460" s="357" t="str">
        <f t="shared" si="24"/>
        <v>Open PDF TSF .TEST RESULT S19 N 460</v>
      </c>
      <c r="E460" s="186" t="s">
        <v>4476</v>
      </c>
      <c r="G460" s="42"/>
      <c r="H460" s="42"/>
      <c r="I460" s="42"/>
      <c r="J460" s="42"/>
      <c r="K460" s="27" t="s">
        <v>195</v>
      </c>
      <c r="L460" s="27">
        <v>45290</v>
      </c>
      <c r="M460" s="27">
        <v>45295</v>
      </c>
      <c r="N460" s="28" t="s">
        <v>62</v>
      </c>
      <c r="O460" s="27"/>
      <c r="P460" s="27"/>
      <c r="Q460" s="28"/>
      <c r="R460" s="12" t="str">
        <f t="shared" si="25"/>
        <v>Open PDFTSF FINALLY.TEST RESULT S19 N 460</v>
      </c>
    </row>
    <row r="461" spans="1:18" ht="63.9" customHeight="1" x14ac:dyDescent="0.3">
      <c r="A461" s="129">
        <f t="shared" si="23"/>
        <v>456</v>
      </c>
      <c r="B461" s="130" t="s">
        <v>4472</v>
      </c>
      <c r="C461" s="130" t="s">
        <v>76</v>
      </c>
      <c r="D461" s="357" t="str">
        <f t="shared" si="24"/>
        <v>Open PDF TSF .TEST RESULT S19 N 461</v>
      </c>
      <c r="E461" s="186" t="s">
        <v>4477</v>
      </c>
      <c r="G461" s="42"/>
      <c r="H461" s="42"/>
      <c r="I461" s="42"/>
      <c r="J461" s="42"/>
      <c r="K461" s="27" t="s">
        <v>195</v>
      </c>
      <c r="L461" s="27">
        <v>45290</v>
      </c>
      <c r="M461" s="27">
        <v>45295</v>
      </c>
      <c r="N461" s="28" t="s">
        <v>62</v>
      </c>
      <c r="O461" s="27"/>
      <c r="P461" s="27"/>
      <c r="Q461" s="28"/>
      <c r="R461" s="12" t="str">
        <f t="shared" si="25"/>
        <v>Open PDFTSF FINALLY.TEST RESULT S19 N 461</v>
      </c>
    </row>
    <row r="462" spans="1:18" ht="63.9" customHeight="1" x14ac:dyDescent="0.3">
      <c r="A462" s="129">
        <f t="shared" si="23"/>
        <v>457</v>
      </c>
      <c r="B462" s="130" t="s">
        <v>4473</v>
      </c>
      <c r="C462" s="130" t="s">
        <v>76</v>
      </c>
      <c r="D462" s="357" t="str">
        <f t="shared" si="24"/>
        <v>Open PDF TSF .TEST RESULT S19 N 462</v>
      </c>
      <c r="E462" s="186" t="s">
        <v>4478</v>
      </c>
      <c r="G462" s="42"/>
      <c r="H462" s="42"/>
      <c r="I462" s="42"/>
      <c r="J462" s="42"/>
      <c r="K462" s="27" t="s">
        <v>195</v>
      </c>
      <c r="L462" s="27">
        <v>45290</v>
      </c>
      <c r="M462" s="27">
        <v>45295</v>
      </c>
      <c r="N462" s="28" t="s">
        <v>62</v>
      </c>
      <c r="O462" s="27"/>
      <c r="P462" s="27"/>
      <c r="Q462" s="28"/>
      <c r="R462" s="12" t="str">
        <f t="shared" si="25"/>
        <v>Open PDFTSF FINALLY.TEST RESULT S19 N 462</v>
      </c>
    </row>
    <row r="463" spans="1:18" ht="63.9" customHeight="1" x14ac:dyDescent="0.3">
      <c r="A463" s="129">
        <f t="shared" si="23"/>
        <v>458</v>
      </c>
      <c r="B463" s="130" t="s">
        <v>4479</v>
      </c>
      <c r="C463" s="130" t="s">
        <v>76</v>
      </c>
      <c r="D463" s="357" t="str">
        <f t="shared" si="24"/>
        <v>Open PDF TSF .TEST RESULT S19 N 463</v>
      </c>
      <c r="E463" s="186" t="s">
        <v>4482</v>
      </c>
      <c r="G463" s="42"/>
      <c r="H463" s="42"/>
      <c r="I463" s="42"/>
      <c r="J463" s="42"/>
      <c r="K463" s="27" t="s">
        <v>195</v>
      </c>
      <c r="L463" s="27">
        <v>45291</v>
      </c>
      <c r="M463" s="27">
        <v>45295</v>
      </c>
      <c r="N463" s="28" t="s">
        <v>62</v>
      </c>
      <c r="O463" s="27"/>
      <c r="P463" s="27"/>
      <c r="Q463" s="28"/>
      <c r="R463" s="12" t="str">
        <f t="shared" si="25"/>
        <v>Open PDFTSF FINALLY.TEST RESULT S19 N 463</v>
      </c>
    </row>
    <row r="464" spans="1:18" ht="63.9" customHeight="1" x14ac:dyDescent="0.3">
      <c r="A464" s="129">
        <f t="shared" si="23"/>
        <v>459</v>
      </c>
      <c r="B464" s="130" t="s">
        <v>4480</v>
      </c>
      <c r="C464" s="130" t="s">
        <v>76</v>
      </c>
      <c r="D464" s="357" t="str">
        <f t="shared" si="24"/>
        <v>Open PDF TSF .TEST RESULT S19 N 464</v>
      </c>
      <c r="E464" s="186" t="s">
        <v>4483</v>
      </c>
      <c r="G464" s="42"/>
      <c r="H464" s="42"/>
      <c r="I464" s="42"/>
      <c r="J464" s="42"/>
      <c r="K464" s="27" t="s">
        <v>195</v>
      </c>
      <c r="L464" s="27">
        <v>45291</v>
      </c>
      <c r="M464" s="27">
        <v>45295</v>
      </c>
      <c r="N464" s="28" t="s">
        <v>62</v>
      </c>
      <c r="O464" s="27"/>
      <c r="P464" s="27"/>
      <c r="Q464" s="28"/>
      <c r="R464" s="12" t="str">
        <f t="shared" si="25"/>
        <v>Open PDFTSF FINALLY.TEST RESULT S19 N 464</v>
      </c>
    </row>
    <row r="465" spans="1:18" ht="63.9" customHeight="1" x14ac:dyDescent="0.3">
      <c r="A465" s="129">
        <f t="shared" si="23"/>
        <v>460</v>
      </c>
      <c r="B465" s="130" t="s">
        <v>4481</v>
      </c>
      <c r="C465" s="130" t="s">
        <v>76</v>
      </c>
      <c r="D465" s="357" t="str">
        <f t="shared" si="24"/>
        <v>Open PDF TSF .TEST RESULT S19 N 465</v>
      </c>
      <c r="E465" s="186" t="s">
        <v>4484</v>
      </c>
      <c r="G465" s="42"/>
      <c r="H465" s="42"/>
      <c r="I465" s="42"/>
      <c r="J465" s="42"/>
      <c r="K465" s="27" t="s">
        <v>195</v>
      </c>
      <c r="L465" s="27">
        <v>45291</v>
      </c>
      <c r="M465" s="27">
        <v>45294</v>
      </c>
      <c r="N465" s="28" t="s">
        <v>62</v>
      </c>
      <c r="O465" s="27"/>
      <c r="P465" s="27"/>
      <c r="Q465" s="28"/>
      <c r="R465" s="12" t="str">
        <f t="shared" si="25"/>
        <v>Open PDFTSF FINALLY.TEST RESULT S19 N 465</v>
      </c>
    </row>
    <row r="466" spans="1:18" ht="63.9" customHeight="1" x14ac:dyDescent="0.3">
      <c r="A466" s="129">
        <f t="shared" si="23"/>
        <v>461</v>
      </c>
      <c r="B466" s="130" t="s">
        <v>4564</v>
      </c>
      <c r="C466" s="130" t="s">
        <v>76</v>
      </c>
      <c r="D466" s="357" t="str">
        <f t="shared" si="24"/>
        <v>Open PDF TSF .TEST RESULT S19 N 466</v>
      </c>
      <c r="E466" s="186" t="s">
        <v>4565</v>
      </c>
      <c r="G466" s="42"/>
      <c r="H466" s="42"/>
      <c r="I466" s="42"/>
      <c r="J466" s="42"/>
      <c r="K466" s="27" t="s">
        <v>195</v>
      </c>
      <c r="L466" s="27">
        <v>45293</v>
      </c>
      <c r="M466" s="27">
        <v>45310</v>
      </c>
      <c r="N466" s="28" t="s">
        <v>62</v>
      </c>
      <c r="O466" s="27"/>
      <c r="P466" s="27"/>
      <c r="Q466" s="28"/>
      <c r="R466" s="12" t="str">
        <f t="shared" si="25"/>
        <v>Open PDFTSF FINALLY.TEST RESULT S19 N 466</v>
      </c>
    </row>
    <row r="467" spans="1:18" ht="63.9" customHeight="1" x14ac:dyDescent="0.3">
      <c r="A467" s="129">
        <f t="shared" si="23"/>
        <v>462</v>
      </c>
      <c r="B467" s="130" t="s">
        <v>4571</v>
      </c>
      <c r="C467" s="130" t="s">
        <v>76</v>
      </c>
      <c r="D467" s="357" t="str">
        <f t="shared" si="24"/>
        <v>Open PDF TSF .TEST RESULT S19 N 467</v>
      </c>
      <c r="E467" s="186" t="s">
        <v>4573</v>
      </c>
      <c r="G467" s="42"/>
      <c r="H467" s="42"/>
      <c r="I467" s="42"/>
      <c r="J467" s="42"/>
      <c r="K467" s="27" t="s">
        <v>195</v>
      </c>
      <c r="L467" s="27">
        <v>45294</v>
      </c>
      <c r="M467" s="27">
        <v>45310</v>
      </c>
      <c r="N467" s="28" t="s">
        <v>62</v>
      </c>
      <c r="O467" s="27"/>
      <c r="P467" s="27"/>
      <c r="Q467" s="28"/>
      <c r="R467" s="12" t="str">
        <f t="shared" si="25"/>
        <v>Open PDFTSF FINALLY.TEST RESULT S19 N 467</v>
      </c>
    </row>
    <row r="468" spans="1:18" ht="63.9" customHeight="1" x14ac:dyDescent="0.3">
      <c r="A468" s="129">
        <f t="shared" si="23"/>
        <v>463</v>
      </c>
      <c r="B468" s="130" t="s">
        <v>4572</v>
      </c>
      <c r="C468" s="130" t="s">
        <v>76</v>
      </c>
      <c r="D468" s="357" t="str">
        <f t="shared" si="24"/>
        <v>Open PDF TSF .TEST RESULT S19 N 468</v>
      </c>
      <c r="E468" s="186" t="s">
        <v>4574</v>
      </c>
      <c r="G468" s="42"/>
      <c r="H468" s="42"/>
      <c r="I468" s="42"/>
      <c r="J468" s="42"/>
      <c r="K468" s="27" t="s">
        <v>195</v>
      </c>
      <c r="L468" s="27">
        <v>45294</v>
      </c>
      <c r="M468" s="27">
        <v>45310</v>
      </c>
      <c r="N468" s="28" t="s">
        <v>62</v>
      </c>
      <c r="O468" s="27"/>
      <c r="P468" s="27"/>
      <c r="Q468" s="28"/>
      <c r="R468" s="12" t="str">
        <f t="shared" si="25"/>
        <v>Open PDFTSF FINALLY.TEST RESULT S19 N 468</v>
      </c>
    </row>
    <row r="469" spans="1:18" ht="63.9" customHeight="1" x14ac:dyDescent="0.3">
      <c r="A469" s="129">
        <f t="shared" si="23"/>
        <v>464</v>
      </c>
      <c r="B469" s="130" t="s">
        <v>4584</v>
      </c>
      <c r="C469" s="130" t="s">
        <v>76</v>
      </c>
      <c r="D469" s="357" t="str">
        <f t="shared" si="24"/>
        <v>Open PDF TSF .TEST RESULT S19 N 469</v>
      </c>
      <c r="E469" s="186" t="s">
        <v>4583</v>
      </c>
      <c r="G469" s="42"/>
      <c r="H469" s="42"/>
      <c r="I469" s="42"/>
      <c r="J469" s="42"/>
      <c r="K469" s="27" t="s">
        <v>195</v>
      </c>
      <c r="L469" s="27">
        <v>45295</v>
      </c>
      <c r="M469" s="27">
        <v>45310</v>
      </c>
      <c r="N469" s="28" t="s">
        <v>62</v>
      </c>
      <c r="O469" s="27"/>
      <c r="P469" s="27"/>
      <c r="Q469" s="28"/>
      <c r="R469" s="12" t="str">
        <f t="shared" si="25"/>
        <v>Open PDFTSF FINALLY.TEST RESULT S19 N 469</v>
      </c>
    </row>
    <row r="470" spans="1:18" ht="63.9" customHeight="1" x14ac:dyDescent="0.3">
      <c r="A470" s="129">
        <f t="shared" si="23"/>
        <v>465</v>
      </c>
      <c r="B470" s="130" t="s">
        <v>4662</v>
      </c>
      <c r="C470" s="130" t="s">
        <v>76</v>
      </c>
      <c r="D470" s="357" t="str">
        <f t="shared" si="24"/>
        <v>Open PDF TSF .TEST RESULT S19 N 470</v>
      </c>
      <c r="E470" s="186" t="s">
        <v>7735</v>
      </c>
      <c r="G470" s="42"/>
      <c r="H470" s="42"/>
      <c r="I470" s="42"/>
      <c r="J470" s="42"/>
      <c r="K470" s="27" t="s">
        <v>195</v>
      </c>
      <c r="L470" s="27">
        <v>45295</v>
      </c>
      <c r="M470" s="27">
        <v>45310</v>
      </c>
      <c r="N470" s="28" t="s">
        <v>62</v>
      </c>
      <c r="O470" s="27"/>
      <c r="P470" s="27"/>
      <c r="Q470" s="28"/>
      <c r="R470" s="12" t="str">
        <f t="shared" si="25"/>
        <v>Open PDFTSF FINALLY.TEST RESULT S19 N 470</v>
      </c>
    </row>
    <row r="471" spans="1:18" ht="63.9" customHeight="1" x14ac:dyDescent="0.3">
      <c r="A471" s="129">
        <f t="shared" si="23"/>
        <v>466</v>
      </c>
      <c r="B471" s="130" t="s">
        <v>4663</v>
      </c>
      <c r="C471" s="130" t="s">
        <v>76</v>
      </c>
      <c r="D471" s="357" t="str">
        <f t="shared" si="24"/>
        <v>Open PDF TSF .TEST RESULT S19 N 471</v>
      </c>
      <c r="E471" s="186" t="s">
        <v>7737</v>
      </c>
      <c r="G471" s="42"/>
      <c r="H471" s="42"/>
      <c r="I471" s="42"/>
      <c r="J471" s="42"/>
      <c r="K471" s="27" t="s">
        <v>195</v>
      </c>
      <c r="L471" s="27">
        <v>45295</v>
      </c>
      <c r="M471" s="27">
        <v>45309</v>
      </c>
      <c r="N471" s="28" t="s">
        <v>62</v>
      </c>
      <c r="O471" s="27"/>
      <c r="P471" s="27"/>
      <c r="Q471" s="28"/>
      <c r="R471" s="12" t="str">
        <f t="shared" si="25"/>
        <v>Open PDFTSF FINALLY.TEST RESULT S19 N 471</v>
      </c>
    </row>
    <row r="472" spans="1:18" ht="63.9" customHeight="1" x14ac:dyDescent="0.3">
      <c r="A472" s="129">
        <f t="shared" si="23"/>
        <v>467</v>
      </c>
      <c r="B472" s="130" t="s">
        <v>4664</v>
      </c>
      <c r="C472" s="130" t="s">
        <v>76</v>
      </c>
      <c r="D472" s="357" t="str">
        <f t="shared" si="24"/>
        <v>Open PDF TSF .TEST RESULT S19 N 472</v>
      </c>
      <c r="E472" s="186" t="s">
        <v>7732</v>
      </c>
      <c r="G472" s="42"/>
      <c r="H472" s="42"/>
      <c r="I472" s="42"/>
      <c r="J472" s="42"/>
      <c r="K472" s="27" t="s">
        <v>195</v>
      </c>
      <c r="L472" s="27">
        <v>45295</v>
      </c>
      <c r="M472" s="27">
        <v>45309</v>
      </c>
      <c r="N472" s="28" t="s">
        <v>62</v>
      </c>
      <c r="O472" s="27"/>
      <c r="P472" s="27"/>
      <c r="Q472" s="28"/>
      <c r="R472" s="12" t="str">
        <f t="shared" si="25"/>
        <v>Open PDFTSF FINALLY.TEST RESULT S19 N 472</v>
      </c>
    </row>
    <row r="473" spans="1:18" ht="63.9" customHeight="1" x14ac:dyDescent="0.3">
      <c r="A473" s="129">
        <f t="shared" si="23"/>
        <v>468</v>
      </c>
      <c r="B473" s="130" t="s">
        <v>4665</v>
      </c>
      <c r="C473" s="130" t="s">
        <v>76</v>
      </c>
      <c r="D473" s="357" t="str">
        <f t="shared" si="24"/>
        <v>Open PDF TSF .TEST RESULT S19 N 473</v>
      </c>
      <c r="E473" s="186" t="s">
        <v>4659</v>
      </c>
      <c r="G473" s="42"/>
      <c r="H473" s="42"/>
      <c r="I473" s="42"/>
      <c r="J473" s="42"/>
      <c r="K473" s="27" t="s">
        <v>195</v>
      </c>
      <c r="L473" s="27">
        <v>45295</v>
      </c>
      <c r="M473" s="27">
        <v>45309</v>
      </c>
      <c r="N473" s="28" t="s">
        <v>62</v>
      </c>
      <c r="O473" s="27"/>
      <c r="P473" s="27"/>
      <c r="Q473" s="28"/>
      <c r="R473" s="12" t="str">
        <f t="shared" si="25"/>
        <v>Open PDFTSF FINALLY.TEST RESULT S19 N 473</v>
      </c>
    </row>
    <row r="474" spans="1:18" ht="63.9" customHeight="1" x14ac:dyDescent="0.3">
      <c r="A474" s="129">
        <f t="shared" si="23"/>
        <v>469</v>
      </c>
      <c r="B474" s="130" t="s">
        <v>4666</v>
      </c>
      <c r="C474" s="130" t="s">
        <v>76</v>
      </c>
      <c r="D474" s="357" t="str">
        <f t="shared" si="24"/>
        <v>Open PDF TSF .TEST RESULT S19 N 474</v>
      </c>
      <c r="E474" s="186" t="s">
        <v>4660</v>
      </c>
      <c r="F474" s="130"/>
      <c r="G474" s="42"/>
      <c r="H474" s="42"/>
      <c r="I474" s="42"/>
      <c r="J474" s="42"/>
      <c r="K474" s="27" t="s">
        <v>195</v>
      </c>
      <c r="L474" s="27">
        <v>45295</v>
      </c>
      <c r="M474" s="27">
        <v>45309</v>
      </c>
      <c r="N474" s="28" t="s">
        <v>62</v>
      </c>
      <c r="O474" s="27"/>
      <c r="P474" s="27"/>
      <c r="Q474" s="28"/>
      <c r="R474" s="12" t="str">
        <f t="shared" si="25"/>
        <v>Open PDFTSF FINALLY.TEST RESULT S19 N 474</v>
      </c>
    </row>
    <row r="475" spans="1:18" ht="63.9" customHeight="1" x14ac:dyDescent="0.3">
      <c r="A475" s="129">
        <f t="shared" si="23"/>
        <v>470</v>
      </c>
      <c r="B475" s="130" t="s">
        <v>4667</v>
      </c>
      <c r="C475" s="130" t="s">
        <v>76</v>
      </c>
      <c r="D475" s="357" t="str">
        <f t="shared" si="24"/>
        <v>Open PDF TSF .TEST RESULT S19 N 475</v>
      </c>
      <c r="E475" s="186" t="s">
        <v>4661</v>
      </c>
      <c r="F475" s="130"/>
      <c r="G475" s="42"/>
      <c r="H475" s="42"/>
      <c r="I475" s="42"/>
      <c r="J475" s="42"/>
      <c r="K475" s="27" t="s">
        <v>195</v>
      </c>
      <c r="L475" s="27">
        <v>45295</v>
      </c>
      <c r="M475" s="27">
        <v>45309</v>
      </c>
      <c r="N475" s="28" t="s">
        <v>62</v>
      </c>
      <c r="O475" s="27"/>
      <c r="P475" s="27"/>
      <c r="Q475" s="28"/>
      <c r="R475" s="12" t="str">
        <f t="shared" si="25"/>
        <v>Open PDFTSF FINALLY.TEST RESULT S19 N 475</v>
      </c>
    </row>
    <row r="476" spans="1:18" ht="63.9" customHeight="1" x14ac:dyDescent="0.3">
      <c r="A476" s="129">
        <f t="shared" si="23"/>
        <v>471</v>
      </c>
      <c r="B476" s="130" t="s">
        <v>4668</v>
      </c>
      <c r="C476" s="130" t="s">
        <v>76</v>
      </c>
      <c r="D476" s="357" t="str">
        <f t="shared" si="24"/>
        <v>Open PDF TSF .TEST RESULT S19 N 476</v>
      </c>
      <c r="E476" s="186" t="s">
        <v>4669</v>
      </c>
      <c r="F476" s="130"/>
      <c r="G476" s="42"/>
      <c r="H476" s="42"/>
      <c r="I476" s="42"/>
      <c r="J476" s="42"/>
      <c r="K476" s="27" t="s">
        <v>195</v>
      </c>
      <c r="L476" s="27">
        <v>45297</v>
      </c>
      <c r="M476" s="27">
        <v>45310</v>
      </c>
      <c r="N476" s="28" t="s">
        <v>62</v>
      </c>
      <c r="O476" s="27"/>
      <c r="P476" s="27"/>
      <c r="Q476" s="28"/>
      <c r="R476" s="12" t="str">
        <f t="shared" si="25"/>
        <v>Open PDFTSF FINALLY.TEST RESULT S19 N 476</v>
      </c>
    </row>
    <row r="477" spans="1:18" ht="63.9" customHeight="1" x14ac:dyDescent="0.3">
      <c r="A477" s="129">
        <f>ROW()-ROW($A$5)</f>
        <v>472</v>
      </c>
      <c r="B477" s="130" t="s">
        <v>4731</v>
      </c>
      <c r="C477" s="130" t="s">
        <v>76</v>
      </c>
      <c r="D477" s="357" t="str">
        <f t="shared" si="24"/>
        <v>Open PDF TSF .TEST RESULT S19 N 477</v>
      </c>
      <c r="E477" s="186" t="s">
        <v>4756</v>
      </c>
      <c r="F477" s="130"/>
      <c r="G477" s="42"/>
      <c r="H477" s="42"/>
      <c r="I477" s="42"/>
      <c r="J477" s="42"/>
      <c r="K477" s="27" t="s">
        <v>195</v>
      </c>
      <c r="L477" s="27">
        <v>45297</v>
      </c>
      <c r="M477" s="27">
        <v>45310</v>
      </c>
      <c r="N477" s="28" t="s">
        <v>62</v>
      </c>
      <c r="O477" s="27"/>
      <c r="P477" s="27"/>
      <c r="Q477" s="28"/>
      <c r="R477" s="12" t="str">
        <f t="shared" si="25"/>
        <v>Open PDFTSF FINALLY.TEST RESULT S19 N 477</v>
      </c>
    </row>
    <row r="478" spans="1:18" ht="63.9" customHeight="1" x14ac:dyDescent="0.3">
      <c r="A478" s="129">
        <f t="shared" si="23"/>
        <v>473</v>
      </c>
      <c r="B478" s="130" t="s">
        <v>4732</v>
      </c>
      <c r="C478" s="130" t="s">
        <v>76</v>
      </c>
      <c r="D478" s="357" t="str">
        <f t="shared" si="24"/>
        <v>Open PDF TSF .TEST RESULT S19 N 478</v>
      </c>
      <c r="E478" s="133" t="s">
        <v>4757</v>
      </c>
      <c r="F478" s="130"/>
      <c r="G478" s="42"/>
      <c r="H478" s="42"/>
      <c r="I478" s="42"/>
      <c r="J478" s="42"/>
      <c r="K478" s="27" t="s">
        <v>195</v>
      </c>
      <c r="L478" s="27">
        <v>45298</v>
      </c>
      <c r="M478" s="27">
        <v>45310</v>
      </c>
      <c r="N478" s="28" t="s">
        <v>62</v>
      </c>
      <c r="O478" s="27"/>
      <c r="P478" s="27"/>
      <c r="Q478" s="28"/>
      <c r="R478" s="12" t="str">
        <f t="shared" si="25"/>
        <v>Open PDFTSF FINALLY.TEST RESULT S19 N 478</v>
      </c>
    </row>
    <row r="479" spans="1:18" ht="63.9" customHeight="1" x14ac:dyDescent="0.3">
      <c r="A479" s="129">
        <f t="shared" si="23"/>
        <v>474</v>
      </c>
      <c r="B479" s="130" t="s">
        <v>4733</v>
      </c>
      <c r="C479" s="130" t="s">
        <v>76</v>
      </c>
      <c r="D479" s="357" t="str">
        <f t="shared" si="24"/>
        <v>Open PDF TSF .TEST RESULT S19 N 479</v>
      </c>
      <c r="E479" s="133" t="s">
        <v>4758</v>
      </c>
      <c r="F479" s="130"/>
      <c r="G479" s="42"/>
      <c r="H479" s="42"/>
      <c r="I479" s="42"/>
      <c r="J479" s="42"/>
      <c r="K479" s="27" t="s">
        <v>195</v>
      </c>
      <c r="L479" s="27">
        <v>45298</v>
      </c>
      <c r="M479" s="27">
        <v>45310</v>
      </c>
      <c r="N479" s="28" t="s">
        <v>62</v>
      </c>
      <c r="O479" s="27"/>
      <c r="P479" s="27"/>
      <c r="Q479" s="28"/>
      <c r="R479" s="12" t="str">
        <f t="shared" si="25"/>
        <v>Open PDFTSF FINALLY.TEST RESULT S19 N 479</v>
      </c>
    </row>
    <row r="480" spans="1:18" ht="63.9" customHeight="1" x14ac:dyDescent="0.3">
      <c r="A480" s="129">
        <f t="shared" si="23"/>
        <v>475</v>
      </c>
      <c r="B480" s="130" t="s">
        <v>4734</v>
      </c>
      <c r="C480" s="130" t="s">
        <v>76</v>
      </c>
      <c r="D480" s="357" t="str">
        <f t="shared" si="24"/>
        <v>Open PDF TSF .TEST RESULT S19 N 480</v>
      </c>
      <c r="E480" s="133" t="s">
        <v>4759</v>
      </c>
      <c r="F480" s="130"/>
      <c r="G480" s="42"/>
      <c r="H480" s="42"/>
      <c r="I480" s="42"/>
      <c r="J480" s="42"/>
      <c r="K480" s="27" t="s">
        <v>195</v>
      </c>
      <c r="L480" s="27">
        <v>45298</v>
      </c>
      <c r="M480" s="27">
        <v>45310</v>
      </c>
      <c r="N480" s="28" t="s">
        <v>62</v>
      </c>
      <c r="O480" s="27"/>
      <c r="P480" s="27"/>
      <c r="Q480" s="28"/>
      <c r="R480" s="12" t="str">
        <f t="shared" si="25"/>
        <v>Open PDFTSF FINALLY.TEST RESULT S19 N 480</v>
      </c>
    </row>
    <row r="481" spans="1:18" ht="63.9" customHeight="1" x14ac:dyDescent="0.3">
      <c r="A481" s="129">
        <f t="shared" si="23"/>
        <v>476</v>
      </c>
      <c r="B481" s="130" t="s">
        <v>4735</v>
      </c>
      <c r="C481" s="130" t="s">
        <v>76</v>
      </c>
      <c r="D481" s="357" t="str">
        <f t="shared" si="24"/>
        <v>Open PDF TSF .TEST RESULT S19 N 481</v>
      </c>
      <c r="E481" s="133" t="s">
        <v>4760</v>
      </c>
      <c r="F481" s="130"/>
      <c r="G481" s="42"/>
      <c r="H481" s="42"/>
      <c r="I481" s="42"/>
      <c r="J481" s="42"/>
      <c r="K481" s="27" t="s">
        <v>195</v>
      </c>
      <c r="L481" s="27">
        <v>45299</v>
      </c>
      <c r="M481" s="27">
        <v>45310</v>
      </c>
      <c r="N481" s="28" t="s">
        <v>62</v>
      </c>
      <c r="O481" s="27"/>
      <c r="P481" s="27"/>
      <c r="Q481" s="28"/>
      <c r="R481" s="12" t="str">
        <f t="shared" si="25"/>
        <v>Open PDFTSF FINALLY.TEST RESULT S19 N 481</v>
      </c>
    </row>
    <row r="482" spans="1:18" ht="63.9" customHeight="1" x14ac:dyDescent="0.3">
      <c r="A482" s="129">
        <f t="shared" si="23"/>
        <v>477</v>
      </c>
      <c r="B482" s="130" t="s">
        <v>4736</v>
      </c>
      <c r="C482" s="130" t="s">
        <v>76</v>
      </c>
      <c r="D482" s="357" t="str">
        <f t="shared" si="24"/>
        <v>Open PDF TSF .TEST RESULT S19 N 482</v>
      </c>
      <c r="E482" s="186" t="s">
        <v>4761</v>
      </c>
      <c r="F482" s="130"/>
      <c r="G482" s="42"/>
      <c r="H482" s="42"/>
      <c r="I482" s="42"/>
      <c r="J482" s="42"/>
      <c r="K482" s="27" t="s">
        <v>195</v>
      </c>
      <c r="L482" s="27">
        <v>45299</v>
      </c>
      <c r="M482" s="27">
        <v>45310</v>
      </c>
      <c r="N482" s="28" t="s">
        <v>62</v>
      </c>
      <c r="O482" s="27"/>
      <c r="P482" s="27"/>
      <c r="Q482" s="28"/>
      <c r="R482" s="12" t="str">
        <f t="shared" si="25"/>
        <v>Open PDFTSF FINALLY.TEST RESULT S19 N 482</v>
      </c>
    </row>
    <row r="483" spans="1:18" ht="63.9" customHeight="1" x14ac:dyDescent="0.3">
      <c r="A483" s="129">
        <f t="shared" si="23"/>
        <v>478</v>
      </c>
      <c r="B483" s="130" t="s">
        <v>4737</v>
      </c>
      <c r="C483" s="130" t="s">
        <v>76</v>
      </c>
      <c r="D483" s="357" t="str">
        <f t="shared" si="24"/>
        <v>Open PDF TSF .TEST RESULT S19 N 483</v>
      </c>
      <c r="E483" s="186" t="s">
        <v>4762</v>
      </c>
      <c r="F483" s="130"/>
      <c r="G483" s="42"/>
      <c r="H483" s="42"/>
      <c r="I483" s="42"/>
      <c r="J483" s="42"/>
      <c r="K483" s="27" t="s">
        <v>195</v>
      </c>
      <c r="L483" s="27">
        <v>45297</v>
      </c>
      <c r="M483" s="27">
        <v>45310</v>
      </c>
      <c r="N483" s="28" t="s">
        <v>62</v>
      </c>
      <c r="O483" s="27"/>
      <c r="P483" s="27"/>
      <c r="Q483" s="28"/>
      <c r="R483" s="12" t="str">
        <f t="shared" si="25"/>
        <v>Open PDFTSF FINALLY.TEST RESULT S19 N 483</v>
      </c>
    </row>
    <row r="484" spans="1:18" ht="63.9" customHeight="1" x14ac:dyDescent="0.3">
      <c r="A484" s="129">
        <f t="shared" si="23"/>
        <v>479</v>
      </c>
      <c r="B484" s="130" t="s">
        <v>4738</v>
      </c>
      <c r="C484" s="130" t="s">
        <v>76</v>
      </c>
      <c r="D484" s="357" t="str">
        <f t="shared" si="24"/>
        <v>Open PDF TSF .TEST RESULT S19 N 484</v>
      </c>
      <c r="E484" s="186" t="s">
        <v>2749</v>
      </c>
      <c r="F484" s="130"/>
      <c r="G484" s="42"/>
      <c r="H484" s="42"/>
      <c r="I484" s="42"/>
      <c r="J484" s="42"/>
      <c r="K484" s="27" t="s">
        <v>195</v>
      </c>
      <c r="L484" s="27">
        <v>45302</v>
      </c>
      <c r="M484" s="27">
        <v>45309</v>
      </c>
      <c r="N484" s="28" t="s">
        <v>62</v>
      </c>
      <c r="O484" s="27"/>
      <c r="P484" s="27"/>
      <c r="Q484" s="28"/>
      <c r="R484" s="12" t="str">
        <f t="shared" si="25"/>
        <v>Open PDFTSF FINALLY.TEST RESULT S19 N 484</v>
      </c>
    </row>
    <row r="485" spans="1:18" ht="63.9" customHeight="1" x14ac:dyDescent="0.3">
      <c r="A485" s="129">
        <f t="shared" si="23"/>
        <v>480</v>
      </c>
      <c r="B485" s="130" t="s">
        <v>4739</v>
      </c>
      <c r="C485" s="130" t="s">
        <v>76</v>
      </c>
      <c r="D485" s="357" t="str">
        <f t="shared" si="24"/>
        <v>Open PDF TSF .TEST RESULT S19 N 485</v>
      </c>
      <c r="E485" s="186" t="s">
        <v>2749</v>
      </c>
      <c r="F485" s="130"/>
      <c r="G485" s="42"/>
      <c r="H485" s="42"/>
      <c r="I485" s="42"/>
      <c r="J485" s="42"/>
      <c r="K485" s="27" t="s">
        <v>195</v>
      </c>
      <c r="L485" s="27">
        <v>45302</v>
      </c>
      <c r="M485" s="27">
        <v>45309</v>
      </c>
      <c r="N485" s="28" t="s">
        <v>62</v>
      </c>
      <c r="O485" s="27"/>
      <c r="P485" s="27"/>
      <c r="Q485" s="28"/>
      <c r="R485" s="12" t="str">
        <f t="shared" si="25"/>
        <v>Open PDFTSF FINALLY.TEST RESULT S19 N 485</v>
      </c>
    </row>
    <row r="486" spans="1:18" ht="63.9" customHeight="1" x14ac:dyDescent="0.3">
      <c r="A486" s="129">
        <f t="shared" si="23"/>
        <v>481</v>
      </c>
      <c r="B486" s="130" t="s">
        <v>4740</v>
      </c>
      <c r="C486" s="130" t="s">
        <v>76</v>
      </c>
      <c r="D486" s="357" t="str">
        <f t="shared" si="24"/>
        <v>Open PDF TSF .TEST RESULT S19 N 486</v>
      </c>
      <c r="E486" s="186" t="s">
        <v>2749</v>
      </c>
      <c r="F486" s="130"/>
      <c r="G486" s="42"/>
      <c r="H486" s="42"/>
      <c r="I486" s="42"/>
      <c r="J486" s="42"/>
      <c r="K486" s="27" t="s">
        <v>195</v>
      </c>
      <c r="L486" s="27">
        <v>45302</v>
      </c>
      <c r="M486" s="27">
        <v>45309</v>
      </c>
      <c r="N486" s="28" t="s">
        <v>62</v>
      </c>
      <c r="O486" s="27"/>
      <c r="P486" s="27"/>
      <c r="Q486" s="28"/>
      <c r="R486" s="12" t="str">
        <f t="shared" si="25"/>
        <v>Open PDFTSF FINALLY.TEST RESULT S19 N 486</v>
      </c>
    </row>
    <row r="487" spans="1:18" ht="63.9" customHeight="1" x14ac:dyDescent="0.3">
      <c r="A487" s="129">
        <f t="shared" si="23"/>
        <v>482</v>
      </c>
      <c r="B487" s="130" t="s">
        <v>4741</v>
      </c>
      <c r="C487" s="130" t="s">
        <v>76</v>
      </c>
      <c r="D487" s="357" t="str">
        <f t="shared" si="24"/>
        <v>Open PDF TSF .TEST RESULT S19 N 487</v>
      </c>
      <c r="E487" s="186" t="s">
        <v>2749</v>
      </c>
      <c r="F487" s="130"/>
      <c r="G487" s="42"/>
      <c r="H487" s="42"/>
      <c r="I487" s="42"/>
      <c r="J487" s="42"/>
      <c r="K487" s="27" t="s">
        <v>195</v>
      </c>
      <c r="L487" s="27">
        <v>45302</v>
      </c>
      <c r="M487" s="27">
        <v>45309</v>
      </c>
      <c r="N487" s="28" t="s">
        <v>62</v>
      </c>
      <c r="O487" s="27"/>
      <c r="P487" s="27"/>
      <c r="Q487" s="28"/>
      <c r="R487" s="12" t="str">
        <f t="shared" si="25"/>
        <v>Open PDFTSF FINALLY.TEST RESULT S19 N 487</v>
      </c>
    </row>
    <row r="488" spans="1:18" ht="63.9" customHeight="1" x14ac:dyDescent="0.3">
      <c r="A488" s="129">
        <f t="shared" si="23"/>
        <v>483</v>
      </c>
      <c r="B488" s="130" t="s">
        <v>4742</v>
      </c>
      <c r="C488" s="130" t="s">
        <v>76</v>
      </c>
      <c r="D488" s="357" t="str">
        <f t="shared" si="24"/>
        <v>Open PDF TSF .TEST RESULT S19 N 488</v>
      </c>
      <c r="E488" s="186" t="s">
        <v>2749</v>
      </c>
      <c r="F488" s="130"/>
      <c r="G488" s="42"/>
      <c r="H488" s="42"/>
      <c r="I488" s="42"/>
      <c r="J488" s="42"/>
      <c r="K488" s="27" t="s">
        <v>195</v>
      </c>
      <c r="L488" s="27">
        <v>45302</v>
      </c>
      <c r="M488" s="27">
        <v>45309</v>
      </c>
      <c r="N488" s="28" t="s">
        <v>62</v>
      </c>
      <c r="O488" s="27"/>
      <c r="P488" s="27"/>
      <c r="Q488" s="28"/>
      <c r="R488" s="12" t="str">
        <f t="shared" si="25"/>
        <v>Open PDFTSF FINALLY.TEST RESULT S19 N 488</v>
      </c>
    </row>
    <row r="489" spans="1:18" ht="63.9" customHeight="1" x14ac:dyDescent="0.3">
      <c r="A489" s="129">
        <f t="shared" si="23"/>
        <v>484</v>
      </c>
      <c r="B489" s="130" t="s">
        <v>4743</v>
      </c>
      <c r="C489" s="130" t="s">
        <v>76</v>
      </c>
      <c r="D489" s="357" t="str">
        <f t="shared" si="24"/>
        <v>Open PDF TSF .TEST RESULT S19 N 489</v>
      </c>
      <c r="E489" s="186" t="s">
        <v>2749</v>
      </c>
      <c r="F489" s="130"/>
      <c r="G489" s="42"/>
      <c r="H489" s="42"/>
      <c r="I489" s="42"/>
      <c r="J489" s="42"/>
      <c r="K489" s="27" t="s">
        <v>195</v>
      </c>
      <c r="L489" s="27">
        <v>45302</v>
      </c>
      <c r="M489" s="27">
        <v>45309</v>
      </c>
      <c r="N489" s="28" t="s">
        <v>62</v>
      </c>
      <c r="O489" s="27"/>
      <c r="P489" s="27"/>
      <c r="Q489" s="28"/>
      <c r="R489" s="12" t="str">
        <f t="shared" si="25"/>
        <v>Open PDFTSF FINALLY.TEST RESULT S19 N 489</v>
      </c>
    </row>
    <row r="490" spans="1:18" ht="63.9" customHeight="1" x14ac:dyDescent="0.3">
      <c r="A490" s="129">
        <f t="shared" si="23"/>
        <v>485</v>
      </c>
      <c r="B490" s="130" t="s">
        <v>4744</v>
      </c>
      <c r="C490" s="130" t="s">
        <v>76</v>
      </c>
      <c r="D490" s="357" t="str">
        <f t="shared" si="24"/>
        <v>Open PDF TSF .TEST RESULT S19 N 490</v>
      </c>
      <c r="E490" s="186" t="s">
        <v>2749</v>
      </c>
      <c r="F490" s="130"/>
      <c r="G490" s="42"/>
      <c r="H490" s="42"/>
      <c r="I490" s="42"/>
      <c r="J490" s="42"/>
      <c r="K490" s="27" t="s">
        <v>195</v>
      </c>
      <c r="L490" s="27">
        <v>45302</v>
      </c>
      <c r="M490" s="27">
        <v>45309</v>
      </c>
      <c r="N490" s="28" t="s">
        <v>62</v>
      </c>
      <c r="O490" s="27"/>
      <c r="P490" s="27"/>
      <c r="Q490" s="28"/>
      <c r="R490" s="12" t="str">
        <f t="shared" si="25"/>
        <v>Open PDFTSF FINALLY.TEST RESULT S19 N 490</v>
      </c>
    </row>
    <row r="491" spans="1:18" ht="63.9" customHeight="1" x14ac:dyDescent="0.3">
      <c r="A491" s="129">
        <f t="shared" si="23"/>
        <v>486</v>
      </c>
      <c r="B491" s="130" t="s">
        <v>4745</v>
      </c>
      <c r="C491" s="130" t="s">
        <v>76</v>
      </c>
      <c r="D491" s="357" t="str">
        <f t="shared" si="24"/>
        <v>Open PDF TSF .TEST RESULT S19 N 491</v>
      </c>
      <c r="E491" s="186" t="s">
        <v>2749</v>
      </c>
      <c r="F491" s="130"/>
      <c r="G491" s="42"/>
      <c r="H491" s="42"/>
      <c r="I491" s="42"/>
      <c r="J491" s="42"/>
      <c r="K491" s="27" t="s">
        <v>195</v>
      </c>
      <c r="L491" s="27">
        <v>45302</v>
      </c>
      <c r="M491" s="27">
        <v>45309</v>
      </c>
      <c r="N491" s="28" t="s">
        <v>62</v>
      </c>
      <c r="O491" s="27"/>
      <c r="P491" s="27"/>
      <c r="Q491" s="28"/>
      <c r="R491" s="12" t="str">
        <f t="shared" si="25"/>
        <v>Open PDFTSF FINALLY.TEST RESULT S19 N 491</v>
      </c>
    </row>
    <row r="492" spans="1:18" ht="63.9" customHeight="1" x14ac:dyDescent="0.3">
      <c r="A492" s="129">
        <f t="shared" si="23"/>
        <v>487</v>
      </c>
      <c r="B492" s="130" t="s">
        <v>4746</v>
      </c>
      <c r="C492" s="130" t="s">
        <v>76</v>
      </c>
      <c r="D492" s="357" t="str">
        <f t="shared" si="24"/>
        <v>Open PDF TSF .TEST RESULT S19 N 492</v>
      </c>
      <c r="E492" s="186" t="s">
        <v>4763</v>
      </c>
      <c r="F492" s="130"/>
      <c r="G492" s="42"/>
      <c r="H492" s="42"/>
      <c r="I492" s="42"/>
      <c r="J492" s="42"/>
      <c r="K492" s="27" t="s">
        <v>195</v>
      </c>
      <c r="L492" s="27">
        <v>45302</v>
      </c>
      <c r="M492" s="27">
        <v>45309</v>
      </c>
      <c r="N492" s="28" t="s">
        <v>62</v>
      </c>
      <c r="O492" s="27"/>
      <c r="P492" s="27"/>
      <c r="Q492" s="28"/>
      <c r="R492" s="12" t="str">
        <f t="shared" si="25"/>
        <v>Open PDFTSF FINALLY.TEST RESULT S19 N 492</v>
      </c>
    </row>
    <row r="493" spans="1:18" ht="63.9" customHeight="1" x14ac:dyDescent="0.3">
      <c r="A493" s="129">
        <f t="shared" si="23"/>
        <v>488</v>
      </c>
      <c r="B493" s="130" t="s">
        <v>4747</v>
      </c>
      <c r="C493" s="130" t="s">
        <v>76</v>
      </c>
      <c r="D493" s="357" t="str">
        <f t="shared" si="24"/>
        <v>Open PDF TSF .TEST RESULT S19 N 493</v>
      </c>
      <c r="E493" s="186" t="s">
        <v>2749</v>
      </c>
      <c r="F493" s="130"/>
      <c r="G493" s="42"/>
      <c r="H493" s="42"/>
      <c r="I493" s="42"/>
      <c r="J493" s="42"/>
      <c r="K493" s="27" t="s">
        <v>195</v>
      </c>
      <c r="L493" s="27">
        <v>45302</v>
      </c>
      <c r="M493" s="27">
        <v>45309</v>
      </c>
      <c r="N493" s="28" t="s">
        <v>62</v>
      </c>
      <c r="O493" s="27"/>
      <c r="P493" s="27"/>
      <c r="Q493" s="28"/>
      <c r="R493" s="12" t="str">
        <f t="shared" si="25"/>
        <v>Open PDFTSF FINALLY.TEST RESULT S19 N 493</v>
      </c>
    </row>
    <row r="494" spans="1:18" ht="63.9" customHeight="1" x14ac:dyDescent="0.3">
      <c r="A494" s="129">
        <f t="shared" si="23"/>
        <v>489</v>
      </c>
      <c r="B494" s="130" t="s">
        <v>4748</v>
      </c>
      <c r="C494" s="130" t="s">
        <v>76</v>
      </c>
      <c r="D494" s="357" t="str">
        <f t="shared" si="24"/>
        <v>Open PDF TSF .TEST RESULT S19 N 494</v>
      </c>
      <c r="E494" s="133" t="s">
        <v>4764</v>
      </c>
      <c r="F494" s="130"/>
      <c r="G494" s="42"/>
      <c r="H494" s="42"/>
      <c r="I494" s="42"/>
      <c r="J494" s="42"/>
      <c r="K494" s="27" t="s">
        <v>195</v>
      </c>
      <c r="L494" s="27">
        <v>45300</v>
      </c>
      <c r="M494" s="27">
        <v>45310</v>
      </c>
      <c r="N494" s="28" t="s">
        <v>62</v>
      </c>
      <c r="O494" s="27"/>
      <c r="P494" s="27"/>
      <c r="Q494" s="28"/>
      <c r="R494" s="12" t="str">
        <f t="shared" si="25"/>
        <v>Open PDFTSF FINALLY.TEST RESULT S19 N 494</v>
      </c>
    </row>
    <row r="495" spans="1:18" ht="63.9" customHeight="1" x14ac:dyDescent="0.3">
      <c r="A495" s="129">
        <f t="shared" si="23"/>
        <v>490</v>
      </c>
      <c r="B495" s="130" t="s">
        <v>4749</v>
      </c>
      <c r="C495" s="130" t="s">
        <v>76</v>
      </c>
      <c r="D495" s="357" t="str">
        <f t="shared" si="24"/>
        <v>Open PDF TSF .TEST RESULT S19 N 495</v>
      </c>
      <c r="E495" s="133" t="s">
        <v>4765</v>
      </c>
      <c r="F495" s="130"/>
      <c r="G495" s="42"/>
      <c r="H495" s="42"/>
      <c r="I495" s="42"/>
      <c r="J495" s="42"/>
      <c r="K495" s="27" t="s">
        <v>195</v>
      </c>
      <c r="L495" s="27">
        <v>45300</v>
      </c>
      <c r="M495" s="27">
        <v>45310</v>
      </c>
      <c r="N495" s="28" t="s">
        <v>62</v>
      </c>
      <c r="O495" s="27"/>
      <c r="P495" s="27"/>
      <c r="Q495" s="28"/>
      <c r="R495" s="12" t="str">
        <f t="shared" si="25"/>
        <v>Open PDFTSF FINALLY.TEST RESULT S19 N 495</v>
      </c>
    </row>
    <row r="496" spans="1:18" ht="63.9" customHeight="1" x14ac:dyDescent="0.3">
      <c r="A496" s="129">
        <f t="shared" si="23"/>
        <v>491</v>
      </c>
      <c r="B496" s="130" t="s">
        <v>4750</v>
      </c>
      <c r="C496" s="130" t="s">
        <v>76</v>
      </c>
      <c r="D496" s="357" t="str">
        <f t="shared" si="24"/>
        <v>Open PDF TSF .TEST RESULT S19 N 496</v>
      </c>
      <c r="E496" s="133" t="s">
        <v>4766</v>
      </c>
      <c r="F496" s="130"/>
      <c r="G496" s="42"/>
      <c r="H496" s="42"/>
      <c r="I496" s="42"/>
      <c r="J496" s="42"/>
      <c r="K496" s="27" t="s">
        <v>195</v>
      </c>
      <c r="L496" s="27">
        <v>45300</v>
      </c>
      <c r="M496" s="27">
        <v>45310</v>
      </c>
      <c r="N496" s="28" t="s">
        <v>62</v>
      </c>
      <c r="O496" s="27"/>
      <c r="P496" s="27"/>
      <c r="Q496" s="28"/>
      <c r="R496" s="12" t="str">
        <f t="shared" si="25"/>
        <v>Open PDFTSF FINALLY.TEST RESULT S19 N 496</v>
      </c>
    </row>
    <row r="497" spans="1:18" ht="63.9" customHeight="1" x14ac:dyDescent="0.3">
      <c r="A497" s="129">
        <f t="shared" si="23"/>
        <v>492</v>
      </c>
      <c r="B497" s="130" t="s">
        <v>4751</v>
      </c>
      <c r="C497" s="130" t="s">
        <v>76</v>
      </c>
      <c r="D497" s="357" t="str">
        <f t="shared" si="24"/>
        <v>Open PDF TSF .TEST RESULT S19 N 497</v>
      </c>
      <c r="E497" s="133" t="s">
        <v>4767</v>
      </c>
      <c r="F497" s="130"/>
      <c r="G497" s="42"/>
      <c r="H497" s="42"/>
      <c r="I497" s="42"/>
      <c r="J497" s="42"/>
      <c r="K497" s="27" t="s">
        <v>195</v>
      </c>
      <c r="L497" s="27">
        <v>45300</v>
      </c>
      <c r="M497" s="27">
        <v>45310</v>
      </c>
      <c r="N497" s="28" t="s">
        <v>62</v>
      </c>
      <c r="O497" s="27"/>
      <c r="P497" s="27"/>
      <c r="Q497" s="28"/>
      <c r="R497" s="12" t="str">
        <f t="shared" si="25"/>
        <v>Open PDFTSF FINALLY.TEST RESULT S19 N 497</v>
      </c>
    </row>
    <row r="498" spans="1:18" ht="63.9" customHeight="1" x14ac:dyDescent="0.3">
      <c r="A498" s="129">
        <f t="shared" si="23"/>
        <v>493</v>
      </c>
      <c r="B498" s="130" t="s">
        <v>4752</v>
      </c>
      <c r="C498" s="130" t="s">
        <v>76</v>
      </c>
      <c r="D498" s="357" t="str">
        <f t="shared" si="24"/>
        <v>Open PDF TSF .TEST RESULT S19 N 498</v>
      </c>
      <c r="E498" s="133" t="s">
        <v>4768</v>
      </c>
      <c r="F498" s="130"/>
      <c r="G498" s="42"/>
      <c r="H498" s="42"/>
      <c r="I498" s="42"/>
      <c r="J498" s="42"/>
      <c r="K498" s="27" t="s">
        <v>195</v>
      </c>
      <c r="L498" s="27">
        <v>45301</v>
      </c>
      <c r="M498" s="27">
        <v>45310</v>
      </c>
      <c r="N498" s="28" t="s">
        <v>62</v>
      </c>
      <c r="O498" s="27"/>
      <c r="P498" s="27"/>
      <c r="Q498" s="28"/>
      <c r="R498" s="12" t="str">
        <f t="shared" si="25"/>
        <v>Open PDFTSF FINALLY.TEST RESULT S19 N 498</v>
      </c>
    </row>
    <row r="499" spans="1:18" ht="63.9" customHeight="1" x14ac:dyDescent="0.3">
      <c r="A499" s="129">
        <f t="shared" si="23"/>
        <v>494</v>
      </c>
      <c r="B499" s="130" t="s">
        <v>4753</v>
      </c>
      <c r="C499" s="130" t="s">
        <v>76</v>
      </c>
      <c r="D499" s="357" t="str">
        <f t="shared" si="24"/>
        <v>Open PDF TSF .TEST RESULT S19 N 499</v>
      </c>
      <c r="E499" s="186" t="s">
        <v>4769</v>
      </c>
      <c r="F499" s="130"/>
      <c r="G499" s="42"/>
      <c r="H499" s="42"/>
      <c r="I499" s="42"/>
      <c r="J499" s="42"/>
      <c r="K499" s="27" t="s">
        <v>195</v>
      </c>
      <c r="L499" s="27">
        <v>45301</v>
      </c>
      <c r="M499" s="27">
        <v>45310</v>
      </c>
      <c r="N499" s="28" t="s">
        <v>62</v>
      </c>
      <c r="O499" s="27"/>
      <c r="P499" s="27"/>
      <c r="Q499" s="28"/>
      <c r="R499" s="12" t="str">
        <f t="shared" si="25"/>
        <v>Open PDFTSF FINALLY.TEST RESULT S19 N 499</v>
      </c>
    </row>
    <row r="500" spans="1:18" ht="63.9" customHeight="1" x14ac:dyDescent="0.3">
      <c r="A500" s="129">
        <f t="shared" si="23"/>
        <v>495</v>
      </c>
      <c r="B500" s="130" t="s">
        <v>4754</v>
      </c>
      <c r="C500" s="130" t="s">
        <v>76</v>
      </c>
      <c r="D500" s="357" t="str">
        <f t="shared" si="24"/>
        <v>Open PDF TSF .TEST RESULT S19 N 500</v>
      </c>
      <c r="E500" s="133" t="s">
        <v>5165</v>
      </c>
      <c r="F500" s="130"/>
      <c r="G500" s="42"/>
      <c r="H500" s="42"/>
      <c r="I500" s="42"/>
      <c r="J500" s="42"/>
      <c r="K500" s="27" t="s">
        <v>195</v>
      </c>
      <c r="L500" s="27">
        <v>45302</v>
      </c>
      <c r="M500" s="27">
        <v>45310</v>
      </c>
      <c r="N500" s="28" t="s">
        <v>62</v>
      </c>
      <c r="O500" s="27"/>
      <c r="P500" s="27"/>
      <c r="Q500" s="28"/>
      <c r="R500" s="12" t="str">
        <f t="shared" si="25"/>
        <v>Open PDFTSF FINALLY.TEST RESULT S19 N 500</v>
      </c>
    </row>
    <row r="501" spans="1:18" ht="63.9" customHeight="1" x14ac:dyDescent="0.3">
      <c r="A501" s="129">
        <f t="shared" si="23"/>
        <v>496</v>
      </c>
      <c r="B501" s="130" t="s">
        <v>4755</v>
      </c>
      <c r="C501" s="130" t="s">
        <v>76</v>
      </c>
      <c r="D501" s="357" t="str">
        <f t="shared" si="24"/>
        <v>Open PDF TSF .TEST RESULT S19 N 501</v>
      </c>
      <c r="E501" s="133" t="s">
        <v>4770</v>
      </c>
      <c r="F501" s="130"/>
      <c r="G501" s="42"/>
      <c r="H501" s="42"/>
      <c r="I501" s="42"/>
      <c r="J501" s="42"/>
      <c r="K501" s="27" t="s">
        <v>195</v>
      </c>
      <c r="L501" s="27">
        <v>45302</v>
      </c>
      <c r="M501" s="27">
        <v>45310</v>
      </c>
      <c r="N501" s="28" t="s">
        <v>62</v>
      </c>
      <c r="O501" s="27"/>
      <c r="P501" s="27"/>
      <c r="Q501" s="28"/>
      <c r="R501" s="12" t="str">
        <f t="shared" si="25"/>
        <v>Open PDFTSF FINALLY.TEST RESULT S19 N 501</v>
      </c>
    </row>
    <row r="502" spans="1:18" ht="63.9" customHeight="1" x14ac:dyDescent="0.3">
      <c r="A502" s="129">
        <f t="shared" si="23"/>
        <v>497</v>
      </c>
      <c r="B502" s="130" t="s">
        <v>4773</v>
      </c>
      <c r="C502" s="130" t="s">
        <v>76</v>
      </c>
      <c r="D502" s="357" t="str">
        <f t="shared" si="24"/>
        <v>Open PDF TSF .TEST RESULT S19 N 502</v>
      </c>
      <c r="E502" s="133" t="s">
        <v>4778</v>
      </c>
      <c r="F502" s="130"/>
      <c r="G502" s="42"/>
      <c r="H502" s="42"/>
      <c r="I502" s="42"/>
      <c r="J502" s="42"/>
      <c r="K502" s="27" t="s">
        <v>195</v>
      </c>
      <c r="L502" s="27">
        <v>45303</v>
      </c>
      <c r="M502" s="27">
        <v>45310</v>
      </c>
      <c r="N502" s="28" t="s">
        <v>62</v>
      </c>
      <c r="O502" s="27"/>
      <c r="P502" s="27"/>
      <c r="Q502" s="28"/>
      <c r="R502" s="12" t="str">
        <f t="shared" si="25"/>
        <v>Open PDFTSF FINALLY.TEST RESULT S19 N 502</v>
      </c>
    </row>
    <row r="503" spans="1:18" ht="63.9" customHeight="1" x14ac:dyDescent="0.3">
      <c r="A503" s="129">
        <f t="shared" si="23"/>
        <v>498</v>
      </c>
      <c r="B503" s="130" t="s">
        <v>4774</v>
      </c>
      <c r="C503" s="130" t="s">
        <v>76</v>
      </c>
      <c r="D503" s="357" t="str">
        <f t="shared" si="24"/>
        <v>Open PDF TSF .TEST RESULT S19 N 503</v>
      </c>
      <c r="E503" s="133" t="s">
        <v>4777</v>
      </c>
      <c r="F503" s="130"/>
      <c r="G503" s="42"/>
      <c r="H503" s="42"/>
      <c r="I503" s="42"/>
      <c r="J503" s="42"/>
      <c r="K503" s="27" t="s">
        <v>195</v>
      </c>
      <c r="L503" s="27">
        <v>45303</v>
      </c>
      <c r="M503" s="27">
        <v>45310</v>
      </c>
      <c r="N503" s="28" t="s">
        <v>62</v>
      </c>
      <c r="O503" s="27"/>
      <c r="P503" s="27"/>
      <c r="Q503" s="28"/>
      <c r="R503" s="12" t="str">
        <f t="shared" si="25"/>
        <v>Open PDFTSF FINALLY.TEST RESULT S19 N 503</v>
      </c>
    </row>
    <row r="504" spans="1:18" ht="63.9" customHeight="1" x14ac:dyDescent="0.3">
      <c r="A504" s="129">
        <f t="shared" si="23"/>
        <v>499</v>
      </c>
      <c r="B504" s="130" t="s">
        <v>4775</v>
      </c>
      <c r="C504" s="130" t="s">
        <v>76</v>
      </c>
      <c r="D504" s="357" t="str">
        <f t="shared" si="24"/>
        <v>Open PDF TSF .TEST RESULT S19 N 504</v>
      </c>
      <c r="E504" s="133" t="s">
        <v>4776</v>
      </c>
      <c r="F504" s="130"/>
      <c r="G504" s="42"/>
      <c r="H504" s="42"/>
      <c r="I504" s="42"/>
      <c r="J504" s="42"/>
      <c r="K504" s="27" t="s">
        <v>195</v>
      </c>
      <c r="L504" s="27">
        <v>45303</v>
      </c>
      <c r="M504" s="27">
        <v>45310</v>
      </c>
      <c r="N504" s="28" t="s">
        <v>62</v>
      </c>
      <c r="O504" s="27"/>
      <c r="P504" s="27"/>
      <c r="Q504" s="28"/>
      <c r="R504" s="12" t="str">
        <f t="shared" si="25"/>
        <v>Open PDFTSF FINALLY.TEST RESULT S19 N 504</v>
      </c>
    </row>
    <row r="505" spans="1:18" ht="63.9" customHeight="1" x14ac:dyDescent="0.3">
      <c r="A505" s="129">
        <f t="shared" si="23"/>
        <v>500</v>
      </c>
      <c r="B505" s="130" t="s">
        <v>4779</v>
      </c>
      <c r="C505" s="130" t="s">
        <v>76</v>
      </c>
      <c r="D505" s="357" t="str">
        <f t="shared" si="24"/>
        <v>Open PDF TSF .TEST RESULT S19 N 505</v>
      </c>
      <c r="E505" s="133" t="s">
        <v>4786</v>
      </c>
      <c r="F505" s="130"/>
      <c r="G505" s="42"/>
      <c r="H505" s="42"/>
      <c r="I505" s="42"/>
      <c r="J505" s="42"/>
      <c r="K505" s="27" t="s">
        <v>195</v>
      </c>
      <c r="L505" s="27">
        <v>45305</v>
      </c>
      <c r="M505" s="27">
        <v>45310</v>
      </c>
      <c r="N505" s="28" t="s">
        <v>62</v>
      </c>
      <c r="O505" s="27"/>
      <c r="P505" s="27"/>
      <c r="Q505" s="28"/>
      <c r="R505" s="12" t="str">
        <f t="shared" si="25"/>
        <v>Open PDFTSF FINALLY.TEST RESULT S19 N 505</v>
      </c>
    </row>
    <row r="506" spans="1:18" ht="63.9" customHeight="1" x14ac:dyDescent="0.3">
      <c r="A506" s="129">
        <f t="shared" ref="A506:A570" si="26">ROW()-ROW($A$5)</f>
        <v>501</v>
      </c>
      <c r="B506" s="130" t="s">
        <v>4780</v>
      </c>
      <c r="C506" s="130" t="s">
        <v>76</v>
      </c>
      <c r="D506" s="357" t="str">
        <f t="shared" si="24"/>
        <v>Open PDF TSF .TEST RESULT S19 N 506</v>
      </c>
      <c r="E506" s="133" t="s">
        <v>4787</v>
      </c>
      <c r="F506" s="130"/>
      <c r="G506" s="42"/>
      <c r="H506" s="42"/>
      <c r="I506" s="42"/>
      <c r="J506" s="42"/>
      <c r="K506" s="27" t="s">
        <v>195</v>
      </c>
      <c r="L506" s="27">
        <v>45305</v>
      </c>
      <c r="M506" s="27">
        <v>45310</v>
      </c>
      <c r="N506" s="28" t="s">
        <v>62</v>
      </c>
      <c r="O506" s="27"/>
      <c r="P506" s="27"/>
      <c r="Q506" s="28"/>
      <c r="R506" s="12" t="str">
        <f t="shared" si="25"/>
        <v>Open PDFTSF FINALLY.TEST RESULT S19 N 506</v>
      </c>
    </row>
    <row r="507" spans="1:18" ht="63.9" customHeight="1" x14ac:dyDescent="0.3">
      <c r="A507" s="129">
        <f t="shared" si="26"/>
        <v>502</v>
      </c>
      <c r="B507" s="130" t="s">
        <v>4781</v>
      </c>
      <c r="C507" s="130" t="s">
        <v>76</v>
      </c>
      <c r="D507" s="357" t="str">
        <f t="shared" si="24"/>
        <v>Open PDF TSF .TEST RESULT S19 N 507</v>
      </c>
      <c r="E507" s="133" t="s">
        <v>4788</v>
      </c>
      <c r="F507" s="130"/>
      <c r="G507" s="42"/>
      <c r="H507" s="42"/>
      <c r="I507" s="42"/>
      <c r="J507" s="42"/>
      <c r="K507" s="27" t="s">
        <v>195</v>
      </c>
      <c r="L507" s="27">
        <v>45305</v>
      </c>
      <c r="M507" s="27">
        <v>45310</v>
      </c>
      <c r="N507" s="28" t="s">
        <v>62</v>
      </c>
      <c r="O507" s="27"/>
      <c r="P507" s="27"/>
      <c r="Q507" s="28"/>
      <c r="R507" s="12" t="str">
        <f t="shared" si="25"/>
        <v>Open PDFTSF FINALLY.TEST RESULT S19 N 507</v>
      </c>
    </row>
    <row r="508" spans="1:18" ht="63.9" customHeight="1" x14ac:dyDescent="0.3">
      <c r="A508" s="129">
        <f t="shared" si="26"/>
        <v>503</v>
      </c>
      <c r="B508" s="130" t="s">
        <v>4782</v>
      </c>
      <c r="C508" s="130" t="s">
        <v>76</v>
      </c>
      <c r="D508" s="357" t="str">
        <f t="shared" si="24"/>
        <v>Open PDF TSF .TEST RESULT S19 N 508</v>
      </c>
      <c r="E508" s="133" t="s">
        <v>7740</v>
      </c>
      <c r="F508" s="130"/>
      <c r="G508" s="42"/>
      <c r="H508" s="42"/>
      <c r="I508" s="42"/>
      <c r="J508" s="42"/>
      <c r="K508" s="27" t="s">
        <v>195</v>
      </c>
      <c r="L508" s="27">
        <v>45305</v>
      </c>
      <c r="M508" s="27">
        <v>45309</v>
      </c>
      <c r="N508" s="28" t="s">
        <v>62</v>
      </c>
      <c r="O508" s="27"/>
      <c r="P508" s="27"/>
      <c r="Q508" s="28"/>
      <c r="R508" s="12" t="str">
        <f t="shared" si="25"/>
        <v>Open PDFTSF FINALLY.TEST RESULT S19 N 508</v>
      </c>
    </row>
    <row r="509" spans="1:18" ht="63.9" customHeight="1" x14ac:dyDescent="0.3">
      <c r="A509" s="129">
        <f t="shared" si="26"/>
        <v>504</v>
      </c>
      <c r="B509" s="130" t="s">
        <v>4783</v>
      </c>
      <c r="C509" s="130" t="s">
        <v>76</v>
      </c>
      <c r="D509" s="357" t="str">
        <f t="shared" si="24"/>
        <v>Open PDF TSF .TEST RESULT S19 N 509</v>
      </c>
      <c r="E509" s="133" t="s">
        <v>4789</v>
      </c>
      <c r="F509" s="130"/>
      <c r="G509" s="42"/>
      <c r="H509" s="42"/>
      <c r="I509" s="42"/>
      <c r="J509" s="42"/>
      <c r="K509" s="27" t="s">
        <v>195</v>
      </c>
      <c r="L509" s="27">
        <v>45305</v>
      </c>
      <c r="M509" s="27">
        <v>45309</v>
      </c>
      <c r="N509" s="28" t="s">
        <v>62</v>
      </c>
      <c r="O509" s="27"/>
      <c r="P509" s="27"/>
      <c r="Q509" s="28"/>
      <c r="R509" s="12" t="str">
        <f t="shared" si="25"/>
        <v>Open PDFTSF FINALLY.TEST RESULT S19 N 509</v>
      </c>
    </row>
    <row r="510" spans="1:18" ht="63.9" customHeight="1" x14ac:dyDescent="0.3">
      <c r="A510" s="129">
        <f t="shared" si="26"/>
        <v>505</v>
      </c>
      <c r="B510" s="130" t="s">
        <v>4784</v>
      </c>
      <c r="C510" s="130" t="s">
        <v>76</v>
      </c>
      <c r="D510" s="357" t="str">
        <f t="shared" si="24"/>
        <v>Open PDF TSF .TEST RESULT S19 N 510</v>
      </c>
      <c r="E510" s="133" t="s">
        <v>4790</v>
      </c>
      <c r="F510" s="130"/>
      <c r="G510" s="42"/>
      <c r="H510" s="42"/>
      <c r="I510" s="42"/>
      <c r="J510" s="42"/>
      <c r="K510" s="27" t="s">
        <v>195</v>
      </c>
      <c r="L510" s="27">
        <v>45305</v>
      </c>
      <c r="M510" s="27">
        <v>45309</v>
      </c>
      <c r="N510" s="28" t="s">
        <v>62</v>
      </c>
      <c r="O510" s="27"/>
      <c r="P510" s="27"/>
      <c r="Q510" s="28"/>
      <c r="R510" s="12" t="str">
        <f t="shared" si="25"/>
        <v>Open PDFTSF FINALLY.TEST RESULT S19 N 510</v>
      </c>
    </row>
    <row r="511" spans="1:18" ht="63.9" customHeight="1" x14ac:dyDescent="0.3">
      <c r="A511" s="129">
        <f t="shared" si="26"/>
        <v>506</v>
      </c>
      <c r="B511" s="130" t="s">
        <v>4785</v>
      </c>
      <c r="C511" s="130" t="s">
        <v>76</v>
      </c>
      <c r="D511" s="357" t="str">
        <f t="shared" si="24"/>
        <v>Open PDF TSF .TEST RESULT S19 N 511</v>
      </c>
      <c r="E511" s="133" t="s">
        <v>4791</v>
      </c>
      <c r="F511" s="130"/>
      <c r="G511" s="42"/>
      <c r="H511" s="42"/>
      <c r="I511" s="42"/>
      <c r="J511" s="42"/>
      <c r="K511" s="27" t="s">
        <v>195</v>
      </c>
      <c r="L511" s="27">
        <v>45306</v>
      </c>
      <c r="M511" s="27">
        <v>45310</v>
      </c>
      <c r="N511" s="28" t="s">
        <v>62</v>
      </c>
      <c r="O511" s="27"/>
      <c r="P511" s="27"/>
      <c r="Q511" s="28"/>
      <c r="R511" s="12" t="str">
        <f t="shared" si="25"/>
        <v>Open PDFTSF FINALLY.TEST RESULT S19 N 511</v>
      </c>
    </row>
    <row r="512" spans="1:18" ht="63.9" customHeight="1" x14ac:dyDescent="0.3">
      <c r="A512" s="129">
        <f t="shared" si="26"/>
        <v>507</v>
      </c>
      <c r="B512" s="130" t="s">
        <v>4865</v>
      </c>
      <c r="C512" s="130" t="s">
        <v>76</v>
      </c>
      <c r="D512" s="357" t="str">
        <f t="shared" si="24"/>
        <v>Open PDF TSF .TEST RESULT S19 N 512</v>
      </c>
      <c r="E512" s="133" t="s">
        <v>4870</v>
      </c>
      <c r="F512" s="130"/>
      <c r="G512" s="42"/>
      <c r="H512" s="42"/>
      <c r="I512" s="42"/>
      <c r="J512" s="42"/>
      <c r="K512" s="27" t="s">
        <v>195</v>
      </c>
      <c r="L512" s="27">
        <v>45306</v>
      </c>
      <c r="M512" s="27">
        <v>45310</v>
      </c>
      <c r="N512" s="28" t="s">
        <v>62</v>
      </c>
      <c r="O512" s="27"/>
      <c r="P512" s="27"/>
      <c r="Q512" s="28"/>
      <c r="R512" s="12" t="str">
        <f t="shared" si="25"/>
        <v>Open PDFTSF FINALLY.TEST RESULT S19 N 512</v>
      </c>
    </row>
    <row r="513" spans="1:18" ht="63.9" customHeight="1" x14ac:dyDescent="0.3">
      <c r="A513" s="129">
        <f t="shared" si="26"/>
        <v>508</v>
      </c>
      <c r="B513" s="130" t="s">
        <v>4866</v>
      </c>
      <c r="C513" s="130" t="s">
        <v>76</v>
      </c>
      <c r="D513" s="357" t="str">
        <f t="shared" si="24"/>
        <v>Open PDF TSF .TEST RESULT S19 N 513</v>
      </c>
      <c r="E513" s="133" t="s">
        <v>4871</v>
      </c>
      <c r="F513" s="130"/>
      <c r="G513" s="42"/>
      <c r="H513" s="42"/>
      <c r="I513" s="42"/>
      <c r="J513" s="42"/>
      <c r="K513" s="27" t="s">
        <v>195</v>
      </c>
      <c r="L513" s="27">
        <v>45301</v>
      </c>
      <c r="M513" s="27">
        <v>45309</v>
      </c>
      <c r="N513" s="28" t="s">
        <v>62</v>
      </c>
      <c r="O513" s="27"/>
      <c r="P513" s="27"/>
      <c r="Q513" s="28"/>
      <c r="R513" s="12" t="str">
        <f t="shared" si="25"/>
        <v>Open PDFTSF FINALLY.TEST RESULT S19 N 513</v>
      </c>
    </row>
    <row r="514" spans="1:18" ht="63.9" customHeight="1" x14ac:dyDescent="0.3">
      <c r="A514" s="129">
        <f t="shared" si="26"/>
        <v>509</v>
      </c>
      <c r="B514" s="130" t="s">
        <v>4867</v>
      </c>
      <c r="C514" s="130" t="s">
        <v>76</v>
      </c>
      <c r="D514" s="357" t="str">
        <f t="shared" si="24"/>
        <v>Open PDF TSF .TEST RESULT S19 N 514</v>
      </c>
      <c r="E514" s="133" t="s">
        <v>4872</v>
      </c>
      <c r="F514" s="130"/>
      <c r="G514" s="42"/>
      <c r="H514" s="42"/>
      <c r="I514" s="42"/>
      <c r="J514" s="42"/>
      <c r="K514" s="27" t="s">
        <v>195</v>
      </c>
      <c r="L514" s="27">
        <v>45308</v>
      </c>
      <c r="M514" s="27">
        <v>45312</v>
      </c>
      <c r="N514" s="28" t="s">
        <v>62</v>
      </c>
      <c r="O514" s="27"/>
      <c r="P514" s="27"/>
      <c r="Q514" s="28"/>
      <c r="R514" s="12" t="str">
        <f t="shared" si="25"/>
        <v>Open PDFTSF FINALLY.TEST RESULT S19 N 514</v>
      </c>
    </row>
    <row r="515" spans="1:18" ht="63.9" customHeight="1" x14ac:dyDescent="0.3">
      <c r="A515" s="129">
        <f t="shared" si="26"/>
        <v>510</v>
      </c>
      <c r="B515" s="130" t="s">
        <v>4868</v>
      </c>
      <c r="C515" s="130" t="s">
        <v>76</v>
      </c>
      <c r="D515" s="357" t="str">
        <f t="shared" si="24"/>
        <v>Open PDF TSF .TEST RESULT S19 N 515</v>
      </c>
      <c r="E515" s="133" t="s">
        <v>4873</v>
      </c>
      <c r="F515" s="130"/>
      <c r="G515" s="42"/>
      <c r="H515" s="42"/>
      <c r="I515" s="42"/>
      <c r="J515" s="42"/>
      <c r="K515" s="27" t="s">
        <v>195</v>
      </c>
      <c r="L515" s="27">
        <v>45308</v>
      </c>
      <c r="M515" s="27">
        <v>45312</v>
      </c>
      <c r="N515" s="28" t="s">
        <v>62</v>
      </c>
      <c r="O515" s="27"/>
      <c r="P515" s="27"/>
      <c r="Q515" s="28"/>
      <c r="R515" s="12" t="str">
        <f t="shared" si="25"/>
        <v>Open PDFTSF FINALLY.TEST RESULT S19 N 515</v>
      </c>
    </row>
    <row r="516" spans="1:18" ht="63.9" customHeight="1" x14ac:dyDescent="0.3">
      <c r="A516" s="129">
        <f t="shared" si="26"/>
        <v>511</v>
      </c>
      <c r="B516" s="130" t="s">
        <v>4869</v>
      </c>
      <c r="C516" s="130" t="s">
        <v>76</v>
      </c>
      <c r="D516" s="357" t="str">
        <f t="shared" si="24"/>
        <v>Open PDF TSF .TEST RESULT S19 N 516</v>
      </c>
      <c r="E516" s="133" t="s">
        <v>4874</v>
      </c>
      <c r="F516" s="130"/>
      <c r="G516" s="42"/>
      <c r="H516" s="42"/>
      <c r="I516" s="42"/>
      <c r="J516" s="42"/>
      <c r="K516" s="27" t="s">
        <v>195</v>
      </c>
      <c r="L516" s="27">
        <v>45308</v>
      </c>
      <c r="M516" s="27">
        <v>45312</v>
      </c>
      <c r="N516" s="28" t="s">
        <v>62</v>
      </c>
      <c r="O516" s="27"/>
      <c r="P516" s="27"/>
      <c r="Q516" s="28"/>
      <c r="R516" s="12" t="str">
        <f t="shared" si="25"/>
        <v>Open PDFTSF FINALLY.TEST RESULT S19 N 516</v>
      </c>
    </row>
    <row r="517" spans="1:18" ht="63.9" customHeight="1" x14ac:dyDescent="0.3">
      <c r="A517" s="129">
        <f t="shared" si="26"/>
        <v>512</v>
      </c>
      <c r="B517" s="130" t="s">
        <v>4877</v>
      </c>
      <c r="C517" s="130" t="s">
        <v>76</v>
      </c>
      <c r="D517" s="357" t="str">
        <f t="shared" si="24"/>
        <v>Open PDF TSF .TEST RESULT S19 N 517</v>
      </c>
      <c r="E517" s="133" t="s">
        <v>4878</v>
      </c>
      <c r="F517" s="130"/>
      <c r="G517" s="42"/>
      <c r="H517" s="42"/>
      <c r="I517" s="42"/>
      <c r="J517" s="42"/>
      <c r="K517" s="27" t="s">
        <v>195</v>
      </c>
      <c r="L517" s="27">
        <v>45308</v>
      </c>
      <c r="M517" s="27">
        <v>45312</v>
      </c>
      <c r="N517" s="28" t="s">
        <v>62</v>
      </c>
      <c r="O517" s="27"/>
      <c r="P517" s="27"/>
      <c r="Q517" s="28"/>
      <c r="R517" s="12" t="str">
        <f t="shared" si="25"/>
        <v>Open PDFTSF FINALLY.TEST RESULT S19 N 517</v>
      </c>
    </row>
    <row r="518" spans="1:18" ht="63.9" customHeight="1" x14ac:dyDescent="0.3">
      <c r="A518" s="129">
        <f t="shared" si="26"/>
        <v>513</v>
      </c>
      <c r="B518" s="130" t="s">
        <v>4892</v>
      </c>
      <c r="C518" s="130" t="s">
        <v>76</v>
      </c>
      <c r="D518" s="357" t="str">
        <f t="shared" ref="D518:D524" si="27">IF(B518&gt;0,HYPERLINK(CONCATENATE("PDF TSF/",B518,".pdf"),CONCATENATE("Open PDF TSF .",B518)),"")</f>
        <v>Open PDF TSF .TEST RESULT S19 N 518</v>
      </c>
      <c r="E518" s="133" t="s">
        <v>4891</v>
      </c>
      <c r="F518" s="130"/>
      <c r="G518" s="42"/>
      <c r="H518" s="42"/>
      <c r="I518" s="42"/>
      <c r="J518" s="42"/>
      <c r="K518" s="27" t="s">
        <v>195</v>
      </c>
      <c r="L518" s="27">
        <v>45309</v>
      </c>
      <c r="M518" s="27">
        <v>45312</v>
      </c>
      <c r="N518" s="28" t="s">
        <v>62</v>
      </c>
      <c r="O518" s="27"/>
      <c r="P518" s="27"/>
      <c r="Q518" s="28"/>
      <c r="R518" s="12" t="str">
        <f t="shared" ref="R518:R581" si="28">IF(B518&gt;0,HYPERLINK(CONCATENATE("PDFTSF FINALLY/",B518,".pdf"),CONCATENATE("Open PDFTSF FINALLY.",B518)),"")</f>
        <v>Open PDFTSF FINALLY.TEST RESULT S19 N 518</v>
      </c>
    </row>
    <row r="519" spans="1:18" ht="63.9" customHeight="1" x14ac:dyDescent="0.3">
      <c r="A519" s="129">
        <f t="shared" si="26"/>
        <v>514</v>
      </c>
      <c r="B519" s="130" t="s">
        <v>4931</v>
      </c>
      <c r="C519" s="130" t="s">
        <v>76</v>
      </c>
      <c r="D519" s="357" t="str">
        <f t="shared" si="27"/>
        <v>Open PDF TSF .TEST RESULT S19 N 519</v>
      </c>
      <c r="E519" s="133" t="s">
        <v>4895</v>
      </c>
      <c r="G519" s="42"/>
      <c r="H519" s="42"/>
      <c r="I519" s="42"/>
      <c r="J519" s="42"/>
      <c r="K519" s="27" t="s">
        <v>195</v>
      </c>
      <c r="L519" s="27">
        <v>45311</v>
      </c>
      <c r="M519" s="27">
        <v>45319</v>
      </c>
      <c r="N519" s="28" t="s">
        <v>62</v>
      </c>
      <c r="O519" s="27"/>
      <c r="P519" s="27"/>
      <c r="Q519" s="28"/>
      <c r="R519" s="12" t="str">
        <f t="shared" si="28"/>
        <v>Open PDFTSF FINALLY.TEST RESULT S19 N 519</v>
      </c>
    </row>
    <row r="520" spans="1:18" ht="63.9" customHeight="1" x14ac:dyDescent="0.3">
      <c r="A520" s="129">
        <f t="shared" si="26"/>
        <v>515</v>
      </c>
      <c r="B520" s="130" t="s">
        <v>4932</v>
      </c>
      <c r="C520" s="130" t="s">
        <v>76</v>
      </c>
      <c r="D520" s="357" t="str">
        <f t="shared" si="27"/>
        <v>Open PDF TSF .TEST RESULT S19 N 520</v>
      </c>
      <c r="E520" s="133" t="s">
        <v>4896</v>
      </c>
      <c r="G520" s="42"/>
      <c r="H520" s="42"/>
      <c r="I520" s="42"/>
      <c r="J520" s="42"/>
      <c r="K520" s="27" t="s">
        <v>195</v>
      </c>
      <c r="L520" s="27">
        <v>45311</v>
      </c>
      <c r="M520" s="27">
        <v>45320</v>
      </c>
      <c r="N520" s="28" t="s">
        <v>62</v>
      </c>
      <c r="O520" s="27"/>
      <c r="P520" s="27"/>
      <c r="Q520" s="28"/>
      <c r="R520" s="12" t="str">
        <f t="shared" si="28"/>
        <v>Open PDFTSF FINALLY.TEST RESULT S19 N 520</v>
      </c>
    </row>
    <row r="521" spans="1:18" ht="63.9" customHeight="1" x14ac:dyDescent="0.3">
      <c r="A521" s="129">
        <f t="shared" si="26"/>
        <v>516</v>
      </c>
      <c r="B521" s="130" t="s">
        <v>4933</v>
      </c>
      <c r="C521" s="130" t="s">
        <v>76</v>
      </c>
      <c r="D521" s="357" t="str">
        <f t="shared" si="27"/>
        <v>Open PDF TSF .TEST RESULT S19 N 521</v>
      </c>
      <c r="E521" s="133" t="s">
        <v>4897</v>
      </c>
      <c r="G521" s="42"/>
      <c r="H521" s="42"/>
      <c r="I521" s="42"/>
      <c r="J521" s="42"/>
      <c r="K521" s="27" t="s">
        <v>195</v>
      </c>
      <c r="L521" s="27">
        <v>45311</v>
      </c>
      <c r="M521" s="27">
        <v>45321</v>
      </c>
      <c r="N521" s="28" t="s">
        <v>62</v>
      </c>
      <c r="O521" s="27"/>
      <c r="P521" s="27"/>
      <c r="Q521" s="28"/>
      <c r="R521" s="12" t="str">
        <f t="shared" si="28"/>
        <v>Open PDFTSF FINALLY.TEST RESULT S19 N 521</v>
      </c>
    </row>
    <row r="522" spans="1:18" ht="63.9" customHeight="1" x14ac:dyDescent="0.3">
      <c r="A522" s="129">
        <f t="shared" si="26"/>
        <v>517</v>
      </c>
      <c r="B522" s="130" t="s">
        <v>4934</v>
      </c>
      <c r="C522" s="130" t="s">
        <v>76</v>
      </c>
      <c r="D522" s="357" t="str">
        <f t="shared" si="27"/>
        <v>Open PDF TSF .TEST RESULT S19 N 522</v>
      </c>
      <c r="E522" s="133" t="s">
        <v>4937</v>
      </c>
      <c r="F522" s="133"/>
      <c r="G522" s="42"/>
      <c r="H522" s="42"/>
      <c r="I522" s="42"/>
      <c r="J522" s="42"/>
      <c r="K522" s="27" t="s">
        <v>195</v>
      </c>
      <c r="L522" s="27">
        <v>45311</v>
      </c>
      <c r="M522" s="27">
        <v>45322</v>
      </c>
      <c r="N522" s="28" t="s">
        <v>62</v>
      </c>
      <c r="O522" s="27"/>
      <c r="P522" s="27"/>
      <c r="Q522" s="28"/>
      <c r="R522" s="12" t="str">
        <f t="shared" si="28"/>
        <v>Open PDFTSF FINALLY.TEST RESULT S19 N 522</v>
      </c>
    </row>
    <row r="523" spans="1:18" ht="63.9" customHeight="1" x14ac:dyDescent="0.3">
      <c r="A523" s="129">
        <f t="shared" si="26"/>
        <v>518</v>
      </c>
      <c r="B523" s="130" t="s">
        <v>4935</v>
      </c>
      <c r="C523" s="130" t="s">
        <v>76</v>
      </c>
      <c r="D523" s="357" t="str">
        <f t="shared" si="27"/>
        <v>Open PDF TSF .TEST RESULT S19 N 523</v>
      </c>
      <c r="E523" s="133" t="s">
        <v>4938</v>
      </c>
      <c r="G523" s="42"/>
      <c r="H523" s="42"/>
      <c r="I523" s="42"/>
      <c r="J523" s="42"/>
      <c r="K523" s="27" t="s">
        <v>195</v>
      </c>
      <c r="L523" s="27">
        <v>45311</v>
      </c>
      <c r="M523" s="27">
        <v>45323</v>
      </c>
      <c r="N523" s="28" t="s">
        <v>62</v>
      </c>
      <c r="O523" s="27"/>
      <c r="P523" s="27"/>
      <c r="Q523" s="28"/>
      <c r="R523" s="12" t="str">
        <f t="shared" si="28"/>
        <v>Open PDFTSF FINALLY.TEST RESULT S19 N 523</v>
      </c>
    </row>
    <row r="524" spans="1:18" ht="63.9" customHeight="1" x14ac:dyDescent="0.3">
      <c r="A524" s="129">
        <f t="shared" si="26"/>
        <v>519</v>
      </c>
      <c r="B524" s="130" t="s">
        <v>4936</v>
      </c>
      <c r="C524" s="130" t="s">
        <v>76</v>
      </c>
      <c r="D524" s="357" t="str">
        <f t="shared" si="27"/>
        <v>Open PDF TSF .TEST RESULT S19 N 524</v>
      </c>
      <c r="E524" s="133" t="s">
        <v>4939</v>
      </c>
      <c r="G524" s="42"/>
      <c r="H524" s="42"/>
      <c r="I524" s="42"/>
      <c r="J524" s="42"/>
      <c r="K524" s="27" t="s">
        <v>195</v>
      </c>
      <c r="L524" s="27">
        <v>45311</v>
      </c>
      <c r="M524" s="27">
        <v>45324</v>
      </c>
      <c r="N524" s="28" t="s">
        <v>62</v>
      </c>
      <c r="O524" s="27"/>
      <c r="P524" s="27"/>
      <c r="Q524" s="28"/>
      <c r="R524" s="12" t="str">
        <f t="shared" si="28"/>
        <v>Open PDFTSF FINALLY.TEST RESULT S19 N 524</v>
      </c>
    </row>
    <row r="525" spans="1:18" ht="63.9" customHeight="1" x14ac:dyDescent="0.3">
      <c r="A525" s="129">
        <f t="shared" si="26"/>
        <v>520</v>
      </c>
      <c r="B525" s="130" t="s">
        <v>4941</v>
      </c>
      <c r="C525" s="130" t="s">
        <v>76</v>
      </c>
      <c r="D525" s="357" t="str">
        <f t="shared" ref="D525:D536" si="29">IF(B525&gt;0,HYPERLINK(CONCATENATE("PDF TSF/",B525,".pdf"),CONCATENATE("Open PDF TSF .",B525)),"")</f>
        <v>Open PDF TSF .TEST RESULT S19 N 525</v>
      </c>
      <c r="E525" s="133" t="s">
        <v>4940</v>
      </c>
      <c r="G525" s="42"/>
      <c r="H525" s="42"/>
      <c r="I525" s="42"/>
      <c r="J525" s="42"/>
      <c r="K525" s="27" t="s">
        <v>195</v>
      </c>
      <c r="L525" s="27">
        <v>45312</v>
      </c>
      <c r="M525" s="27">
        <v>45325</v>
      </c>
      <c r="N525" s="28" t="s">
        <v>62</v>
      </c>
      <c r="O525" s="27"/>
      <c r="P525" s="27"/>
      <c r="Q525" s="28"/>
      <c r="R525" s="12" t="str">
        <f t="shared" si="28"/>
        <v>Open PDFTSF FINALLY.TEST RESULT S19 N 525</v>
      </c>
    </row>
    <row r="526" spans="1:18" ht="63.9" customHeight="1" x14ac:dyDescent="0.3">
      <c r="A526" s="129">
        <f t="shared" si="26"/>
        <v>521</v>
      </c>
      <c r="B526" s="130" t="s">
        <v>4942</v>
      </c>
      <c r="C526" s="130" t="s">
        <v>76</v>
      </c>
      <c r="D526" s="357" t="str">
        <f t="shared" si="29"/>
        <v>Open PDF TSF .TEST RESULT S19 N 526</v>
      </c>
      <c r="E526" s="133" t="s">
        <v>4943</v>
      </c>
      <c r="G526" s="42"/>
      <c r="H526" s="42"/>
      <c r="I526" s="42"/>
      <c r="J526" s="42"/>
      <c r="K526" s="27" t="s">
        <v>195</v>
      </c>
      <c r="L526" s="27">
        <v>45312</v>
      </c>
      <c r="M526" s="27">
        <v>45326</v>
      </c>
      <c r="N526" s="28" t="s">
        <v>62</v>
      </c>
      <c r="O526" s="27"/>
      <c r="P526" s="27"/>
      <c r="Q526" s="28"/>
      <c r="R526" s="12" t="str">
        <f t="shared" si="28"/>
        <v>Open PDFTSF FINALLY.TEST RESULT S19 N 526</v>
      </c>
    </row>
    <row r="527" spans="1:18" ht="63.9" customHeight="1" x14ac:dyDescent="0.3">
      <c r="A527" s="129">
        <f t="shared" si="26"/>
        <v>522</v>
      </c>
      <c r="B527" s="130" t="s">
        <v>5066</v>
      </c>
      <c r="C527" s="130" t="s">
        <v>76</v>
      </c>
      <c r="D527" s="357" t="str">
        <f t="shared" si="29"/>
        <v>Open PDF TSF .TEST RESULT S19 N 527</v>
      </c>
      <c r="E527" s="133" t="s">
        <v>5070</v>
      </c>
      <c r="G527" s="42"/>
      <c r="H527" s="42"/>
      <c r="I527" s="42"/>
      <c r="J527" s="42"/>
      <c r="K527" s="27" t="s">
        <v>195</v>
      </c>
      <c r="L527" s="27">
        <v>45314</v>
      </c>
      <c r="M527" s="27">
        <v>45327</v>
      </c>
      <c r="N527" s="28" t="s">
        <v>62</v>
      </c>
      <c r="O527" s="27"/>
      <c r="P527" s="27"/>
      <c r="Q527" s="28"/>
      <c r="R527" s="12" t="str">
        <f t="shared" si="28"/>
        <v>Open PDFTSF FINALLY.TEST RESULT S19 N 527</v>
      </c>
    </row>
    <row r="528" spans="1:18" ht="63.9" customHeight="1" x14ac:dyDescent="0.3">
      <c r="A528" s="129">
        <f t="shared" si="26"/>
        <v>523</v>
      </c>
      <c r="B528" s="130" t="s">
        <v>5067</v>
      </c>
      <c r="C528" s="130" t="s">
        <v>76</v>
      </c>
      <c r="D528" s="357" t="str">
        <f t="shared" si="29"/>
        <v>Open PDF TSF .TEST RESULT S19 N 528</v>
      </c>
      <c r="E528" s="133" t="s">
        <v>5071</v>
      </c>
      <c r="G528" s="42"/>
      <c r="H528" s="42"/>
      <c r="I528" s="42"/>
      <c r="J528" s="42"/>
      <c r="K528" s="27" t="s">
        <v>195</v>
      </c>
      <c r="L528" s="27">
        <v>45315</v>
      </c>
      <c r="M528" s="27">
        <v>45328</v>
      </c>
      <c r="N528" s="28" t="s">
        <v>62</v>
      </c>
      <c r="O528" s="27"/>
      <c r="P528" s="27"/>
      <c r="Q528" s="28"/>
      <c r="R528" s="12" t="str">
        <f t="shared" si="28"/>
        <v>Open PDFTSF FINALLY.TEST RESULT S19 N 528</v>
      </c>
    </row>
    <row r="529" spans="1:18" ht="63.9" customHeight="1" x14ac:dyDescent="0.3">
      <c r="A529" s="129">
        <f t="shared" si="26"/>
        <v>524</v>
      </c>
      <c r="B529" s="130" t="s">
        <v>5068</v>
      </c>
      <c r="C529" s="130" t="s">
        <v>76</v>
      </c>
      <c r="D529" s="357" t="str">
        <f t="shared" si="29"/>
        <v>Open PDF TSF .TEST RESULT S19 N 529</v>
      </c>
      <c r="E529" s="133" t="s">
        <v>5072</v>
      </c>
      <c r="G529" s="42"/>
      <c r="H529" s="42"/>
      <c r="I529" s="42"/>
      <c r="J529" s="42"/>
      <c r="K529" s="27" t="s">
        <v>195</v>
      </c>
      <c r="L529" s="27">
        <v>45315</v>
      </c>
      <c r="M529" s="27">
        <v>45329</v>
      </c>
      <c r="N529" s="28" t="s">
        <v>62</v>
      </c>
      <c r="O529" s="27"/>
      <c r="P529" s="27"/>
      <c r="Q529" s="28"/>
      <c r="R529" s="12" t="str">
        <f t="shared" si="28"/>
        <v>Open PDFTSF FINALLY.TEST RESULT S19 N 529</v>
      </c>
    </row>
    <row r="530" spans="1:18" ht="63.9" customHeight="1" x14ac:dyDescent="0.3">
      <c r="A530" s="129">
        <f t="shared" si="26"/>
        <v>525</v>
      </c>
      <c r="B530" s="130" t="s">
        <v>5069</v>
      </c>
      <c r="C530" s="130" t="s">
        <v>76</v>
      </c>
      <c r="D530" s="357" t="str">
        <f t="shared" si="29"/>
        <v>Open PDF TSF .TEST RESULT S19 N 530</v>
      </c>
      <c r="E530" s="133" t="s">
        <v>5073</v>
      </c>
      <c r="G530" s="42"/>
      <c r="H530" s="42"/>
      <c r="I530" s="42"/>
      <c r="J530" s="42"/>
      <c r="K530" s="27" t="s">
        <v>195</v>
      </c>
      <c r="L530" s="27">
        <v>45316</v>
      </c>
      <c r="M530" s="27">
        <v>45330</v>
      </c>
      <c r="N530" s="28" t="s">
        <v>62</v>
      </c>
      <c r="O530" s="27"/>
      <c r="P530" s="27"/>
      <c r="Q530" s="28"/>
      <c r="R530" s="12" t="str">
        <f t="shared" si="28"/>
        <v>Open PDFTSF FINALLY.TEST RESULT S19 N 530</v>
      </c>
    </row>
    <row r="531" spans="1:18" ht="63.9" customHeight="1" x14ac:dyDescent="0.3">
      <c r="A531" s="129">
        <f t="shared" si="26"/>
        <v>526</v>
      </c>
      <c r="B531" s="130" t="s">
        <v>5099</v>
      </c>
      <c r="C531" s="130" t="s">
        <v>76</v>
      </c>
      <c r="D531" s="357" t="str">
        <f t="shared" si="29"/>
        <v>Open PDF TSF .TEST RESULT S19 N 531</v>
      </c>
      <c r="E531" s="133" t="s">
        <v>5098</v>
      </c>
      <c r="G531" s="42"/>
      <c r="H531" s="42"/>
      <c r="I531" s="42"/>
      <c r="J531" s="42"/>
      <c r="K531" s="27" t="s">
        <v>195</v>
      </c>
      <c r="L531" s="27">
        <v>45318</v>
      </c>
      <c r="M531" s="27">
        <v>45331</v>
      </c>
      <c r="N531" s="28" t="s">
        <v>62</v>
      </c>
      <c r="O531" s="27"/>
      <c r="P531" s="27"/>
      <c r="Q531" s="28"/>
      <c r="R531" s="12" t="str">
        <f t="shared" si="28"/>
        <v>Open PDFTSF FINALLY.TEST RESULT S19 N 531</v>
      </c>
    </row>
    <row r="532" spans="1:18" ht="63.9" customHeight="1" x14ac:dyDescent="0.3">
      <c r="A532" s="129">
        <f t="shared" si="26"/>
        <v>527</v>
      </c>
      <c r="B532" s="130" t="s">
        <v>5107</v>
      </c>
      <c r="C532" s="130" t="s">
        <v>76</v>
      </c>
      <c r="D532" s="357" t="str">
        <f t="shared" si="29"/>
        <v>Open PDF TSF .TEST RESULT S19 N 532</v>
      </c>
      <c r="E532" s="133" t="s">
        <v>5112</v>
      </c>
      <c r="G532" s="42"/>
      <c r="H532" s="42"/>
      <c r="I532" s="42"/>
      <c r="J532" s="42"/>
      <c r="K532" s="27" t="s">
        <v>195</v>
      </c>
      <c r="L532" s="27">
        <v>45319</v>
      </c>
      <c r="M532" s="27">
        <v>45332</v>
      </c>
      <c r="N532" s="28" t="s">
        <v>62</v>
      </c>
      <c r="O532" s="27"/>
      <c r="P532" s="27"/>
      <c r="Q532" s="28"/>
      <c r="R532" s="12" t="str">
        <f t="shared" si="28"/>
        <v>Open PDFTSF FINALLY.TEST RESULT S19 N 532</v>
      </c>
    </row>
    <row r="533" spans="1:18" ht="63.9" customHeight="1" x14ac:dyDescent="0.3">
      <c r="A533" s="129">
        <f t="shared" si="26"/>
        <v>528</v>
      </c>
      <c r="B533" s="130" t="s">
        <v>5108</v>
      </c>
      <c r="C533" s="130" t="s">
        <v>76</v>
      </c>
      <c r="D533" s="357" t="str">
        <f t="shared" si="29"/>
        <v>Open PDF TSF .TEST RESULT S19 N 533</v>
      </c>
      <c r="E533" s="133" t="s">
        <v>5113</v>
      </c>
      <c r="G533" s="42"/>
      <c r="H533" s="42"/>
      <c r="I533" s="42"/>
      <c r="J533" s="42"/>
      <c r="K533" s="27" t="s">
        <v>195</v>
      </c>
      <c r="L533" s="27">
        <v>45319</v>
      </c>
      <c r="M533" s="27">
        <v>45333</v>
      </c>
      <c r="N533" s="28" t="s">
        <v>62</v>
      </c>
      <c r="O533" s="27"/>
      <c r="P533" s="27"/>
      <c r="Q533" s="28"/>
      <c r="R533" s="12" t="str">
        <f t="shared" si="28"/>
        <v>Open PDFTSF FINALLY.TEST RESULT S19 N 533</v>
      </c>
    </row>
    <row r="534" spans="1:18" ht="63.9" customHeight="1" x14ac:dyDescent="0.3">
      <c r="A534" s="129">
        <f t="shared" si="26"/>
        <v>529</v>
      </c>
      <c r="B534" s="130" t="s">
        <v>5109</v>
      </c>
      <c r="C534" s="130" t="s">
        <v>76</v>
      </c>
      <c r="D534" s="357" t="str">
        <f t="shared" si="29"/>
        <v>Open PDF TSF .TEST RESULT S19 N 534</v>
      </c>
      <c r="E534" s="133" t="s">
        <v>5114</v>
      </c>
      <c r="G534" s="42"/>
      <c r="H534" s="42"/>
      <c r="I534" s="42"/>
      <c r="J534" s="42"/>
      <c r="K534" s="27" t="s">
        <v>195</v>
      </c>
      <c r="L534" s="27">
        <v>45319</v>
      </c>
      <c r="M534" s="27">
        <v>45334</v>
      </c>
      <c r="N534" s="28" t="s">
        <v>62</v>
      </c>
      <c r="O534" s="27"/>
      <c r="P534" s="27"/>
      <c r="Q534" s="28"/>
      <c r="R534" s="12" t="str">
        <f t="shared" si="28"/>
        <v>Open PDFTSF FINALLY.TEST RESULT S19 N 534</v>
      </c>
    </row>
    <row r="535" spans="1:18" ht="63.9" customHeight="1" x14ac:dyDescent="0.3">
      <c r="A535" s="129">
        <f t="shared" si="26"/>
        <v>530</v>
      </c>
      <c r="B535" s="130" t="s">
        <v>5110</v>
      </c>
      <c r="C535" s="130" t="s">
        <v>76</v>
      </c>
      <c r="D535" s="357" t="str">
        <f t="shared" si="29"/>
        <v>Open PDF TSF .TEST RESULT S19 N 535</v>
      </c>
      <c r="E535" s="133" t="s">
        <v>5115</v>
      </c>
      <c r="G535" s="42"/>
      <c r="H535" s="42"/>
      <c r="I535" s="42"/>
      <c r="J535" s="42"/>
      <c r="K535" s="27" t="s">
        <v>195</v>
      </c>
      <c r="L535" s="27">
        <v>45319</v>
      </c>
      <c r="M535" s="27">
        <v>45335</v>
      </c>
      <c r="N535" s="28" t="s">
        <v>62</v>
      </c>
      <c r="O535" s="27"/>
      <c r="P535" s="27"/>
      <c r="Q535" s="28"/>
      <c r="R535" s="12" t="str">
        <f t="shared" si="28"/>
        <v>Open PDFTSF FINALLY.TEST RESULT S19 N 535</v>
      </c>
    </row>
    <row r="536" spans="1:18" ht="63.9" customHeight="1" x14ac:dyDescent="0.3">
      <c r="A536" s="129">
        <f t="shared" si="26"/>
        <v>531</v>
      </c>
      <c r="B536" s="130" t="s">
        <v>5111</v>
      </c>
      <c r="C536" s="130" t="s">
        <v>76</v>
      </c>
      <c r="D536" s="357" t="str">
        <f t="shared" si="29"/>
        <v>Open PDF TSF .TEST RESULT S19 N 536</v>
      </c>
      <c r="E536" s="133" t="s">
        <v>5116</v>
      </c>
      <c r="G536" s="42"/>
      <c r="H536" s="42"/>
      <c r="I536" s="42"/>
      <c r="J536" s="42"/>
      <c r="K536" s="27" t="s">
        <v>195</v>
      </c>
      <c r="L536" s="27">
        <v>45319</v>
      </c>
      <c r="M536" s="27">
        <v>45336</v>
      </c>
      <c r="N536" s="28" t="s">
        <v>62</v>
      </c>
      <c r="O536" s="27"/>
      <c r="P536" s="27"/>
      <c r="Q536" s="28"/>
      <c r="R536" s="12" t="str">
        <f t="shared" si="28"/>
        <v>Open PDFTSF FINALLY.TEST RESULT S19 N 536</v>
      </c>
    </row>
    <row r="537" spans="1:18" ht="63.9" customHeight="1" x14ac:dyDescent="0.3">
      <c r="A537" s="129">
        <f t="shared" si="26"/>
        <v>532</v>
      </c>
      <c r="B537" s="130" t="s">
        <v>5123</v>
      </c>
      <c r="C537" s="130" t="s">
        <v>76</v>
      </c>
      <c r="D537" s="357" t="str">
        <f t="shared" ref="D537:D549" si="30">IF(B537&gt;0,HYPERLINK(CONCATENATE("PDF TSF/",B537,".pdf"),CONCATENATE("Open PDF TSF .",B537)),"")</f>
        <v>Open PDF TSF .TEST RESULT S19 N 537</v>
      </c>
      <c r="E537" s="133" t="s">
        <v>5131</v>
      </c>
      <c r="G537" s="42"/>
      <c r="H537" s="42"/>
      <c r="I537" s="42"/>
      <c r="J537" s="42"/>
      <c r="K537" s="27" t="s">
        <v>195</v>
      </c>
      <c r="L537" s="27">
        <v>45320</v>
      </c>
      <c r="M537" s="27">
        <v>45337</v>
      </c>
      <c r="N537" s="28" t="s">
        <v>62</v>
      </c>
      <c r="O537" s="27"/>
      <c r="P537" s="27"/>
      <c r="Q537" s="28"/>
      <c r="R537" s="12" t="str">
        <f t="shared" si="28"/>
        <v>Open PDFTSF FINALLY.TEST RESULT S19 N 537</v>
      </c>
    </row>
    <row r="538" spans="1:18" ht="63.9" customHeight="1" x14ac:dyDescent="0.3">
      <c r="A538" s="129">
        <f t="shared" si="26"/>
        <v>533</v>
      </c>
      <c r="B538" s="130" t="s">
        <v>5124</v>
      </c>
      <c r="C538" s="130" t="s">
        <v>76</v>
      </c>
      <c r="D538" s="357" t="str">
        <f t="shared" si="30"/>
        <v>Open PDF TSF .TEST RESULT S19 N 538</v>
      </c>
      <c r="E538" s="133" t="s">
        <v>5132</v>
      </c>
      <c r="G538" s="42"/>
      <c r="H538" s="42"/>
      <c r="I538" s="42"/>
      <c r="J538" s="42"/>
      <c r="K538" s="27" t="s">
        <v>195</v>
      </c>
      <c r="L538" s="27">
        <v>45320</v>
      </c>
      <c r="M538" s="27">
        <v>45338</v>
      </c>
      <c r="N538" s="28" t="s">
        <v>62</v>
      </c>
      <c r="O538" s="27"/>
      <c r="P538" s="27"/>
      <c r="Q538" s="28"/>
      <c r="R538" s="12" t="str">
        <f t="shared" si="28"/>
        <v>Open PDFTSF FINALLY.TEST RESULT S19 N 538</v>
      </c>
    </row>
    <row r="539" spans="1:18" ht="63.9" customHeight="1" x14ac:dyDescent="0.3">
      <c r="A539" s="129">
        <f t="shared" si="26"/>
        <v>534</v>
      </c>
      <c r="B539" s="130" t="s">
        <v>5125</v>
      </c>
      <c r="C539" s="130" t="s">
        <v>76</v>
      </c>
      <c r="D539" s="357" t="str">
        <f t="shared" si="30"/>
        <v>Open PDF TSF .TEST RESULT S19 N 539</v>
      </c>
      <c r="E539" s="133" t="s">
        <v>5133</v>
      </c>
      <c r="G539" s="42"/>
      <c r="H539" s="42"/>
      <c r="I539" s="42"/>
      <c r="J539" s="42"/>
      <c r="K539" s="27" t="s">
        <v>195</v>
      </c>
      <c r="L539" s="27">
        <v>45320</v>
      </c>
      <c r="M539" s="27">
        <v>45339</v>
      </c>
      <c r="N539" s="28" t="s">
        <v>62</v>
      </c>
      <c r="O539" s="27"/>
      <c r="P539" s="27"/>
      <c r="Q539" s="28"/>
      <c r="R539" s="12" t="str">
        <f t="shared" si="28"/>
        <v>Open PDFTSF FINALLY.TEST RESULT S19 N 539</v>
      </c>
    </row>
    <row r="540" spans="1:18" ht="63.9" customHeight="1" x14ac:dyDescent="0.3">
      <c r="A540" s="129">
        <f t="shared" si="26"/>
        <v>535</v>
      </c>
      <c r="B540" s="130" t="s">
        <v>5126</v>
      </c>
      <c r="C540" s="130" t="s">
        <v>76</v>
      </c>
      <c r="D540" s="357" t="str">
        <f t="shared" si="30"/>
        <v>Open PDF TSF .TEST RESULT S19 N 540</v>
      </c>
      <c r="E540" s="133" t="s">
        <v>5134</v>
      </c>
      <c r="G540" s="42"/>
      <c r="H540" s="42"/>
      <c r="I540" s="42"/>
      <c r="J540" s="42"/>
      <c r="K540" s="27" t="s">
        <v>195</v>
      </c>
      <c r="L540" s="27">
        <v>45321</v>
      </c>
      <c r="M540" s="27">
        <v>45340</v>
      </c>
      <c r="N540" s="28" t="s">
        <v>62</v>
      </c>
      <c r="O540" s="27"/>
      <c r="P540" s="27"/>
      <c r="Q540" s="28"/>
      <c r="R540" s="12" t="str">
        <f t="shared" si="28"/>
        <v>Open PDFTSF FINALLY.TEST RESULT S19 N 540</v>
      </c>
    </row>
    <row r="541" spans="1:18" ht="63.9" customHeight="1" x14ac:dyDescent="0.3">
      <c r="A541" s="129">
        <f t="shared" si="26"/>
        <v>536</v>
      </c>
      <c r="B541" s="130" t="s">
        <v>5127</v>
      </c>
      <c r="C541" s="130" t="s">
        <v>76</v>
      </c>
      <c r="D541" s="357" t="str">
        <f t="shared" si="30"/>
        <v>Open PDF TSF .TEST RESULT S19 N 541</v>
      </c>
      <c r="E541" s="133" t="s">
        <v>5135</v>
      </c>
      <c r="G541" s="42"/>
      <c r="H541" s="42"/>
      <c r="I541" s="42"/>
      <c r="J541" s="42"/>
      <c r="K541" s="27" t="s">
        <v>195</v>
      </c>
      <c r="L541" s="27">
        <v>45321</v>
      </c>
      <c r="M541" s="27">
        <v>45341</v>
      </c>
      <c r="N541" s="28" t="s">
        <v>62</v>
      </c>
      <c r="O541" s="27"/>
      <c r="P541" s="27"/>
      <c r="Q541" s="28"/>
      <c r="R541" s="12" t="str">
        <f t="shared" si="28"/>
        <v>Open PDFTSF FINALLY.TEST RESULT S19 N 541</v>
      </c>
    </row>
    <row r="542" spans="1:18" ht="63.9" customHeight="1" x14ac:dyDescent="0.3">
      <c r="A542" s="129">
        <f t="shared" si="26"/>
        <v>537</v>
      </c>
      <c r="B542" s="130" t="s">
        <v>5128</v>
      </c>
      <c r="C542" s="130" t="s">
        <v>76</v>
      </c>
      <c r="D542" s="357" t="str">
        <f t="shared" si="30"/>
        <v>Open PDF TSF .TEST RESULT S19 N 542</v>
      </c>
      <c r="E542" s="133" t="s">
        <v>5136</v>
      </c>
      <c r="G542" s="42"/>
      <c r="H542" s="42"/>
      <c r="I542" s="42"/>
      <c r="J542" s="42"/>
      <c r="K542" s="27" t="s">
        <v>195</v>
      </c>
      <c r="L542" s="27">
        <v>45321</v>
      </c>
      <c r="M542" s="27">
        <v>45342</v>
      </c>
      <c r="N542" s="28" t="s">
        <v>62</v>
      </c>
      <c r="O542" s="27"/>
      <c r="P542" s="27"/>
      <c r="Q542" s="28"/>
      <c r="R542" s="12" t="str">
        <f t="shared" si="28"/>
        <v>Open PDFTSF FINALLY.TEST RESULT S19 N 542</v>
      </c>
    </row>
    <row r="543" spans="1:18" ht="63.9" customHeight="1" x14ac:dyDescent="0.3">
      <c r="A543" s="129">
        <f t="shared" si="26"/>
        <v>538</v>
      </c>
      <c r="B543" s="130" t="s">
        <v>5129</v>
      </c>
      <c r="C543" s="130" t="s">
        <v>76</v>
      </c>
      <c r="D543" s="357" t="str">
        <f t="shared" si="30"/>
        <v>Open PDF TSF .TEST RESULT S19 N 543</v>
      </c>
      <c r="E543" s="133" t="s">
        <v>5137</v>
      </c>
      <c r="G543" s="42"/>
      <c r="H543" s="42"/>
      <c r="I543" s="42"/>
      <c r="J543" s="42"/>
      <c r="K543" s="27" t="s">
        <v>195</v>
      </c>
      <c r="L543" s="27">
        <v>45321</v>
      </c>
      <c r="M543" s="27">
        <v>45343</v>
      </c>
      <c r="N543" s="28" t="s">
        <v>62</v>
      </c>
      <c r="O543" s="27"/>
      <c r="P543" s="27"/>
      <c r="Q543" s="28"/>
      <c r="R543" s="12" t="str">
        <f t="shared" si="28"/>
        <v>Open PDFTSF FINALLY.TEST RESULT S19 N 543</v>
      </c>
    </row>
    <row r="544" spans="1:18" ht="63.9" customHeight="1" x14ac:dyDescent="0.3">
      <c r="A544" s="129">
        <f t="shared" si="26"/>
        <v>539</v>
      </c>
      <c r="B544" s="130" t="s">
        <v>5130</v>
      </c>
      <c r="C544" s="130" t="s">
        <v>76</v>
      </c>
      <c r="D544" s="357" t="str">
        <f t="shared" si="30"/>
        <v>Open PDF TSF .TEST RESULT S19 N 544</v>
      </c>
      <c r="E544" s="133" t="s">
        <v>5138</v>
      </c>
      <c r="G544" s="42"/>
      <c r="H544" s="42"/>
      <c r="I544" s="42"/>
      <c r="J544" s="42"/>
      <c r="K544" s="27" t="s">
        <v>195</v>
      </c>
      <c r="L544" s="27">
        <v>45321</v>
      </c>
      <c r="M544" s="27">
        <v>45344</v>
      </c>
      <c r="N544" s="28" t="s">
        <v>62</v>
      </c>
      <c r="O544" s="27"/>
      <c r="P544" s="27"/>
      <c r="Q544" s="28"/>
      <c r="R544" s="12" t="str">
        <f t="shared" si="28"/>
        <v>Open PDFTSF FINALLY.TEST RESULT S19 N 544</v>
      </c>
    </row>
    <row r="545" spans="1:18" ht="63.9" customHeight="1" x14ac:dyDescent="0.3">
      <c r="A545" s="129">
        <f t="shared" si="26"/>
        <v>540</v>
      </c>
      <c r="B545" s="130" t="s">
        <v>5166</v>
      </c>
      <c r="C545" s="130" t="s">
        <v>76</v>
      </c>
      <c r="D545" s="357" t="str">
        <f t="shared" si="30"/>
        <v>Open PDF TSF .TEST RESULT S19 N 545</v>
      </c>
      <c r="E545" s="133" t="s">
        <v>5168</v>
      </c>
      <c r="G545" s="42"/>
      <c r="H545" s="42"/>
      <c r="I545" s="42"/>
      <c r="J545" s="42"/>
      <c r="K545" s="27" t="s">
        <v>195</v>
      </c>
      <c r="L545" s="27">
        <v>45323</v>
      </c>
      <c r="M545" s="27">
        <v>45342</v>
      </c>
      <c r="N545" s="28" t="s">
        <v>62</v>
      </c>
      <c r="O545" s="27"/>
      <c r="P545" s="27"/>
      <c r="Q545" s="28"/>
      <c r="R545" s="12" t="str">
        <f t="shared" si="28"/>
        <v>Open PDFTSF FINALLY.TEST RESULT S19 N 545</v>
      </c>
    </row>
    <row r="546" spans="1:18" ht="63.9" customHeight="1" x14ac:dyDescent="0.3">
      <c r="A546" s="129">
        <f t="shared" si="26"/>
        <v>541</v>
      </c>
      <c r="B546" s="130" t="s">
        <v>5167</v>
      </c>
      <c r="C546" s="130" t="s">
        <v>76</v>
      </c>
      <c r="D546" s="357" t="str">
        <f t="shared" si="30"/>
        <v>Open PDF TSF .TEST RESULT S19 N 546</v>
      </c>
      <c r="E546" s="133" t="s">
        <v>5169</v>
      </c>
      <c r="G546" s="42"/>
      <c r="H546" s="42"/>
      <c r="I546" s="42"/>
      <c r="J546" s="42"/>
      <c r="K546" s="27" t="s">
        <v>195</v>
      </c>
      <c r="L546" s="27">
        <v>45323</v>
      </c>
      <c r="M546" s="27">
        <v>45342</v>
      </c>
      <c r="N546" s="28" t="s">
        <v>62</v>
      </c>
      <c r="O546" s="27"/>
      <c r="P546" s="27"/>
      <c r="Q546" s="28"/>
      <c r="R546" s="12" t="str">
        <f t="shared" si="28"/>
        <v>Open PDFTSF FINALLY.TEST RESULT S19 N 546</v>
      </c>
    </row>
    <row r="547" spans="1:18" ht="63.9" customHeight="1" x14ac:dyDescent="0.3">
      <c r="A547" s="129">
        <f t="shared" si="26"/>
        <v>542</v>
      </c>
      <c r="B547" s="130" t="s">
        <v>5193</v>
      </c>
      <c r="C547" s="130" t="s">
        <v>76</v>
      </c>
      <c r="D547" s="357" t="str">
        <f t="shared" si="30"/>
        <v>Open PDF TSF .TEST RESULT S19 N 547</v>
      </c>
      <c r="E547" s="133" t="s">
        <v>5194</v>
      </c>
      <c r="G547" s="42"/>
      <c r="H547" s="42"/>
      <c r="I547" s="42"/>
      <c r="J547" s="42"/>
      <c r="K547" s="27" t="s">
        <v>195</v>
      </c>
      <c r="L547" s="27">
        <v>45323</v>
      </c>
      <c r="M547" s="27">
        <v>45342</v>
      </c>
      <c r="N547" s="28" t="s">
        <v>62</v>
      </c>
      <c r="O547" s="27"/>
      <c r="P547" s="27"/>
      <c r="Q547" s="28"/>
      <c r="R547" s="12" t="str">
        <f t="shared" si="28"/>
        <v>Open PDFTSF FINALLY.TEST RESULT S19 N 547</v>
      </c>
    </row>
    <row r="548" spans="1:18" ht="63.9" customHeight="1" x14ac:dyDescent="0.3">
      <c r="A548" s="129">
        <f t="shared" si="26"/>
        <v>543</v>
      </c>
      <c r="B548" s="130" t="s">
        <v>5209</v>
      </c>
      <c r="C548" s="130" t="s">
        <v>76</v>
      </c>
      <c r="D548" s="357" t="str">
        <f t="shared" si="30"/>
        <v>Open PDF TSF .TEST RESULT S19 N 548</v>
      </c>
      <c r="E548" s="133" t="s">
        <v>5211</v>
      </c>
      <c r="G548" s="42"/>
      <c r="H548" s="42"/>
      <c r="I548" s="42"/>
      <c r="J548" s="42"/>
      <c r="K548" s="27" t="s">
        <v>195</v>
      </c>
      <c r="L548" s="27">
        <v>45325</v>
      </c>
      <c r="M548" s="27">
        <v>45342</v>
      </c>
      <c r="N548" s="28" t="s">
        <v>62</v>
      </c>
      <c r="O548" s="27"/>
      <c r="P548" s="27"/>
      <c r="Q548" s="28"/>
      <c r="R548" s="12" t="str">
        <f t="shared" si="28"/>
        <v>Open PDFTSF FINALLY.TEST RESULT S19 N 548</v>
      </c>
    </row>
    <row r="549" spans="1:18" ht="63.9" customHeight="1" x14ac:dyDescent="0.3">
      <c r="A549" s="129">
        <f t="shared" si="26"/>
        <v>544</v>
      </c>
      <c r="B549" s="130" t="s">
        <v>5210</v>
      </c>
      <c r="C549" s="130" t="s">
        <v>76</v>
      </c>
      <c r="D549" s="357" t="str">
        <f t="shared" si="30"/>
        <v>Open PDF TSF .TEST RESULT S19 N 549</v>
      </c>
      <c r="E549" s="133" t="s">
        <v>5212</v>
      </c>
      <c r="G549" s="42"/>
      <c r="H549" s="42"/>
      <c r="I549" s="42"/>
      <c r="J549" s="42"/>
      <c r="K549" s="27" t="s">
        <v>195</v>
      </c>
      <c r="L549" s="27">
        <v>45325</v>
      </c>
      <c r="M549" s="27">
        <v>45342</v>
      </c>
      <c r="N549" s="28" t="s">
        <v>62</v>
      </c>
      <c r="O549" s="27"/>
      <c r="P549" s="27"/>
      <c r="Q549" s="28"/>
      <c r="R549" s="12" t="str">
        <f t="shared" si="28"/>
        <v>Open PDFTSF FINALLY.TEST RESULT S19 N 549</v>
      </c>
    </row>
    <row r="550" spans="1:18" ht="63.9" customHeight="1" x14ac:dyDescent="0.3">
      <c r="A550" s="129">
        <f t="shared" si="26"/>
        <v>545</v>
      </c>
      <c r="B550" s="130" t="s">
        <v>5289</v>
      </c>
      <c r="C550" s="130" t="s">
        <v>76</v>
      </c>
      <c r="D550" s="357" t="str">
        <f>IF(B550&gt;0,HYPERLINK(CONCATENATE("PDF TSF/",B550,".pdf"),CONCATENATE("Open PDF TSF .",B550)),"")</f>
        <v>Open PDF TSF .TEST RESULT S19 N 550</v>
      </c>
      <c r="E550" s="133" t="s">
        <v>5257</v>
      </c>
      <c r="G550" s="42"/>
      <c r="H550" s="42"/>
      <c r="I550" s="42"/>
      <c r="J550" s="42"/>
      <c r="K550" s="27" t="s">
        <v>195</v>
      </c>
      <c r="L550" s="27">
        <v>45326</v>
      </c>
      <c r="M550" s="27">
        <v>45342</v>
      </c>
      <c r="N550" s="28" t="s">
        <v>62</v>
      </c>
      <c r="O550" s="27"/>
      <c r="P550" s="27"/>
      <c r="Q550" s="28"/>
      <c r="R550" s="12" t="str">
        <f t="shared" si="28"/>
        <v>Open PDFTSF FINALLY.TEST RESULT S19 N 550</v>
      </c>
    </row>
    <row r="551" spans="1:18" ht="63.9" customHeight="1" x14ac:dyDescent="0.3">
      <c r="A551" s="129">
        <f t="shared" si="26"/>
        <v>546</v>
      </c>
      <c r="B551" s="130" t="s">
        <v>5290</v>
      </c>
      <c r="C551" s="130" t="s">
        <v>76</v>
      </c>
      <c r="D551" s="357" t="str">
        <f>IF(B551&gt;0,HYPERLINK(CONCATENATE("PDF TSF/",B551,".pdf"),CONCATENATE("Open PDF TSF .",B551)),"")</f>
        <v>Open PDF TSF .TEST RESULT S19 N 551</v>
      </c>
      <c r="E551" s="133" t="s">
        <v>5258</v>
      </c>
      <c r="G551" s="42"/>
      <c r="H551" s="42"/>
      <c r="I551" s="42"/>
      <c r="J551" s="42"/>
      <c r="K551" s="27" t="s">
        <v>195</v>
      </c>
      <c r="L551" s="27">
        <v>45326</v>
      </c>
      <c r="M551" s="27">
        <v>45342</v>
      </c>
      <c r="N551" s="28" t="s">
        <v>62</v>
      </c>
      <c r="O551" s="27"/>
      <c r="P551" s="27"/>
      <c r="Q551" s="28"/>
      <c r="R551" s="12" t="str">
        <f t="shared" si="28"/>
        <v>Open PDFTSF FINALLY.TEST RESULT S19 N 551</v>
      </c>
    </row>
    <row r="552" spans="1:18" ht="63.9" customHeight="1" x14ac:dyDescent="0.3">
      <c r="A552" s="129">
        <f t="shared" si="26"/>
        <v>547</v>
      </c>
      <c r="B552" s="130" t="s">
        <v>5291</v>
      </c>
      <c r="C552" s="130" t="s">
        <v>76</v>
      </c>
      <c r="D552" s="357" t="str">
        <f>IF(B552&gt;0,HYPERLINK(CONCATENATE("PDF TSF/",B552,".pdf"),CONCATENATE("Open PDF TSF .",B552)),"")</f>
        <v>Open PDF TSF .TEST RESULT S19 N 552</v>
      </c>
      <c r="E552" s="133" t="s">
        <v>5292</v>
      </c>
      <c r="G552" s="42"/>
      <c r="H552" s="42"/>
      <c r="I552" s="42"/>
      <c r="J552" s="42"/>
      <c r="K552" s="27" t="s">
        <v>195</v>
      </c>
      <c r="L552" s="27">
        <v>45327</v>
      </c>
      <c r="M552" s="27">
        <v>45342</v>
      </c>
      <c r="N552" s="28" t="s">
        <v>62</v>
      </c>
      <c r="O552" s="27"/>
      <c r="P552" s="27"/>
      <c r="Q552" s="28"/>
      <c r="R552" s="12" t="str">
        <f t="shared" si="28"/>
        <v>Open PDFTSF FINALLY.TEST RESULT S19 N 552</v>
      </c>
    </row>
    <row r="553" spans="1:18" ht="63.9" customHeight="1" x14ac:dyDescent="0.3">
      <c r="A553" s="129">
        <f t="shared" si="26"/>
        <v>548</v>
      </c>
      <c r="B553" s="130" t="s">
        <v>5342</v>
      </c>
      <c r="C553" s="130" t="s">
        <v>76</v>
      </c>
      <c r="D553" s="357" t="str">
        <f t="shared" ref="D553:D560" si="31">IF(B553&gt;0,HYPERLINK(CONCATENATE("PDF TSF/",B553,".pdf"),CONCATENATE("Open PDF TSF .",B553)),"")</f>
        <v>Open PDF TSF .TEST RESULT S19 N 553</v>
      </c>
      <c r="E553" s="133" t="s">
        <v>5350</v>
      </c>
      <c r="G553" s="42"/>
      <c r="H553" s="42"/>
      <c r="I553" s="42"/>
      <c r="J553" s="42"/>
      <c r="K553" s="27" t="s">
        <v>195</v>
      </c>
      <c r="L553" s="27">
        <v>45328</v>
      </c>
      <c r="M553" s="27">
        <v>45342</v>
      </c>
      <c r="N553" s="28" t="s">
        <v>62</v>
      </c>
      <c r="O553" s="27"/>
      <c r="P553" s="27"/>
      <c r="Q553" s="28"/>
      <c r="R553" s="12" t="str">
        <f t="shared" si="28"/>
        <v>Open PDFTSF FINALLY.TEST RESULT S19 N 553</v>
      </c>
    </row>
    <row r="554" spans="1:18" ht="63.9" customHeight="1" x14ac:dyDescent="0.3">
      <c r="A554" s="129">
        <f t="shared" si="26"/>
        <v>549</v>
      </c>
      <c r="B554" s="130" t="s">
        <v>5343</v>
      </c>
      <c r="C554" s="130" t="s">
        <v>76</v>
      </c>
      <c r="D554" s="357" t="str">
        <f t="shared" si="31"/>
        <v>Open PDF TSF .TEST RESULT S19 N 554</v>
      </c>
      <c r="E554" s="133" t="s">
        <v>5351</v>
      </c>
      <c r="G554" s="42"/>
      <c r="H554" s="42"/>
      <c r="I554" s="42"/>
      <c r="J554" s="42"/>
      <c r="K554" s="27" t="s">
        <v>195</v>
      </c>
      <c r="L554" s="27">
        <v>45328</v>
      </c>
      <c r="M554" s="27">
        <v>45342</v>
      </c>
      <c r="N554" s="28" t="s">
        <v>62</v>
      </c>
      <c r="O554" s="27"/>
      <c r="P554" s="27"/>
      <c r="Q554" s="28"/>
      <c r="R554" s="12" t="str">
        <f t="shared" si="28"/>
        <v>Open PDFTSF FINALLY.TEST RESULT S19 N 554</v>
      </c>
    </row>
    <row r="555" spans="1:18" ht="63.9" customHeight="1" x14ac:dyDescent="0.3">
      <c r="A555" s="129">
        <f t="shared" si="26"/>
        <v>550</v>
      </c>
      <c r="B555" s="130" t="s">
        <v>5344</v>
      </c>
      <c r="C555" s="130" t="s">
        <v>76</v>
      </c>
      <c r="D555" s="357" t="str">
        <f t="shared" si="31"/>
        <v>Open PDF TSF .TEST RESULT S19 N 555</v>
      </c>
      <c r="E555" s="133" t="s">
        <v>5352</v>
      </c>
      <c r="G555" s="42"/>
      <c r="H555" s="42"/>
      <c r="I555" s="42"/>
      <c r="J555" s="42"/>
      <c r="K555" s="27" t="s">
        <v>195</v>
      </c>
      <c r="L555" s="27">
        <v>45328</v>
      </c>
      <c r="M555" s="27">
        <v>45342</v>
      </c>
      <c r="N555" s="28" t="s">
        <v>62</v>
      </c>
      <c r="O555" s="27"/>
      <c r="P555" s="27"/>
      <c r="Q555" s="28"/>
      <c r="R555" s="12" t="str">
        <f t="shared" si="28"/>
        <v>Open PDFTSF FINALLY.TEST RESULT S19 N 555</v>
      </c>
    </row>
    <row r="556" spans="1:18" ht="63.9" customHeight="1" x14ac:dyDescent="0.3">
      <c r="A556" s="129">
        <f t="shared" si="26"/>
        <v>551</v>
      </c>
      <c r="B556" s="130" t="s">
        <v>5345</v>
      </c>
      <c r="C556" s="130" t="s">
        <v>76</v>
      </c>
      <c r="D556" s="357" t="str">
        <f t="shared" si="31"/>
        <v>Open PDF TSF .TEST RESULT S19 N 556</v>
      </c>
      <c r="E556" s="133" t="s">
        <v>5353</v>
      </c>
      <c r="G556" s="42"/>
      <c r="H556" s="42"/>
      <c r="I556" s="42"/>
      <c r="J556" s="42"/>
      <c r="K556" s="27" t="s">
        <v>195</v>
      </c>
      <c r="L556" s="27">
        <v>45328</v>
      </c>
      <c r="M556" s="27">
        <v>45346</v>
      </c>
      <c r="N556" s="28" t="s">
        <v>62</v>
      </c>
      <c r="O556" s="27"/>
      <c r="P556" s="27"/>
      <c r="Q556" s="28"/>
      <c r="R556" s="12" t="str">
        <f t="shared" si="28"/>
        <v>Open PDFTSF FINALLY.TEST RESULT S19 N 556</v>
      </c>
    </row>
    <row r="557" spans="1:18" ht="63.9" customHeight="1" x14ac:dyDescent="0.3">
      <c r="A557" s="129">
        <f t="shared" si="26"/>
        <v>552</v>
      </c>
      <c r="B557" s="130" t="s">
        <v>5346</v>
      </c>
      <c r="C557" s="130" t="s">
        <v>76</v>
      </c>
      <c r="D557" s="357" t="str">
        <f t="shared" si="31"/>
        <v>Open PDF TSF .TEST RESULT S19 N 557</v>
      </c>
      <c r="E557" s="133" t="s">
        <v>5354</v>
      </c>
      <c r="G557" s="42"/>
      <c r="H557" s="42"/>
      <c r="I557" s="42"/>
      <c r="J557" s="42"/>
      <c r="K557" s="27" t="s">
        <v>195</v>
      </c>
      <c r="L557" s="27">
        <v>45328</v>
      </c>
      <c r="M557" s="27">
        <v>45346</v>
      </c>
      <c r="N557" s="28" t="s">
        <v>62</v>
      </c>
      <c r="O557" s="27"/>
      <c r="P557" s="27"/>
      <c r="Q557" s="28"/>
      <c r="R557" s="12" t="str">
        <f t="shared" si="28"/>
        <v>Open PDFTSF FINALLY.TEST RESULT S19 N 557</v>
      </c>
    </row>
    <row r="558" spans="1:18" ht="63.9" customHeight="1" x14ac:dyDescent="0.3">
      <c r="A558" s="129">
        <f t="shared" si="26"/>
        <v>553</v>
      </c>
      <c r="B558" s="130" t="s">
        <v>5347</v>
      </c>
      <c r="C558" s="130" t="s">
        <v>76</v>
      </c>
      <c r="D558" s="357" t="str">
        <f t="shared" si="31"/>
        <v>Open PDF TSF .TEST RESULT S19 N 558</v>
      </c>
      <c r="E558" s="133" t="s">
        <v>5355</v>
      </c>
      <c r="G558" s="42"/>
      <c r="H558" s="42"/>
      <c r="I558" s="42"/>
      <c r="J558" s="42"/>
      <c r="K558" s="27" t="s">
        <v>195</v>
      </c>
      <c r="L558" s="27">
        <v>45329</v>
      </c>
      <c r="M558" s="27">
        <v>45342</v>
      </c>
      <c r="N558" s="28" t="s">
        <v>62</v>
      </c>
      <c r="O558" s="27"/>
      <c r="P558" s="27"/>
      <c r="Q558" s="28"/>
      <c r="R558" s="12" t="str">
        <f t="shared" si="28"/>
        <v>Open PDFTSF FINALLY.TEST RESULT S19 N 558</v>
      </c>
    </row>
    <row r="559" spans="1:18" ht="63.9" customHeight="1" x14ac:dyDescent="0.3">
      <c r="A559" s="129">
        <f t="shared" si="26"/>
        <v>554</v>
      </c>
      <c r="B559" s="130" t="s">
        <v>5348</v>
      </c>
      <c r="C559" s="130" t="s">
        <v>76</v>
      </c>
      <c r="D559" s="357" t="str">
        <f t="shared" si="31"/>
        <v>Open PDF TSF .TEST RESULT S19 N 559</v>
      </c>
      <c r="E559" s="133" t="s">
        <v>5356</v>
      </c>
      <c r="G559" s="42"/>
      <c r="H559" s="42"/>
      <c r="I559" s="42"/>
      <c r="J559" s="42"/>
      <c r="K559" s="27" t="s">
        <v>195</v>
      </c>
      <c r="L559" s="27">
        <v>45329</v>
      </c>
      <c r="M559" s="27">
        <v>45342</v>
      </c>
      <c r="N559" s="28" t="s">
        <v>62</v>
      </c>
      <c r="O559" s="27"/>
      <c r="P559" s="27"/>
      <c r="Q559" s="28"/>
      <c r="R559" s="12" t="str">
        <f t="shared" si="28"/>
        <v>Open PDFTSF FINALLY.TEST RESULT S19 N 559</v>
      </c>
    </row>
    <row r="560" spans="1:18" ht="63.9" customHeight="1" x14ac:dyDescent="0.3">
      <c r="A560" s="129">
        <f t="shared" si="26"/>
        <v>555</v>
      </c>
      <c r="B560" s="130" t="s">
        <v>5349</v>
      </c>
      <c r="C560" s="130" t="s">
        <v>76</v>
      </c>
      <c r="D560" s="357" t="str">
        <f t="shared" si="31"/>
        <v>Open PDF TSF .TEST RESULT S19 N 560</v>
      </c>
      <c r="E560" s="133" t="s">
        <v>5357</v>
      </c>
      <c r="G560" s="42"/>
      <c r="H560" s="42"/>
      <c r="I560" s="42"/>
      <c r="J560" s="42"/>
      <c r="K560" s="27" t="s">
        <v>195</v>
      </c>
      <c r="L560" s="27">
        <v>45329</v>
      </c>
      <c r="M560" s="27">
        <v>45342</v>
      </c>
      <c r="N560" s="28" t="s">
        <v>62</v>
      </c>
      <c r="O560" s="27"/>
      <c r="P560" s="27"/>
      <c r="Q560" s="28"/>
      <c r="R560" s="12" t="str">
        <f t="shared" si="28"/>
        <v>Open PDFTSF FINALLY.TEST RESULT S19 N 560</v>
      </c>
    </row>
    <row r="561" spans="1:18" ht="63.9" customHeight="1" x14ac:dyDescent="0.3">
      <c r="A561" s="129">
        <f t="shared" si="26"/>
        <v>556</v>
      </c>
      <c r="B561" s="130" t="s">
        <v>5473</v>
      </c>
      <c r="C561" s="130" t="s">
        <v>76</v>
      </c>
      <c r="D561" s="357" t="str">
        <f t="shared" ref="D561:D570" si="32">IF(B561&gt;0,HYPERLINK(CONCATENATE("PDF TSF/",B561,".pdf"),CONCATENATE("Open PDF TSF .",B561)),"")</f>
        <v>Open PDF TSF .TEST RESULT S19 N 561</v>
      </c>
      <c r="E561" s="133" t="s">
        <v>7953</v>
      </c>
      <c r="G561" s="42"/>
      <c r="H561" s="42"/>
      <c r="I561" s="42"/>
      <c r="J561" s="42"/>
      <c r="K561" s="27" t="s">
        <v>195</v>
      </c>
      <c r="L561" s="27">
        <v>45323</v>
      </c>
      <c r="M561" s="27">
        <v>45500</v>
      </c>
      <c r="N561" s="28" t="s">
        <v>62</v>
      </c>
      <c r="O561" s="27"/>
      <c r="P561" s="27"/>
      <c r="Q561" s="28"/>
      <c r="R561" s="12" t="str">
        <f t="shared" si="28"/>
        <v>Open PDFTSF FINALLY.TEST RESULT S19 N 561</v>
      </c>
    </row>
    <row r="562" spans="1:18" ht="63.9" customHeight="1" x14ac:dyDescent="0.3">
      <c r="A562" s="129">
        <f t="shared" si="26"/>
        <v>557</v>
      </c>
      <c r="B562" s="130" t="s">
        <v>5474</v>
      </c>
      <c r="C562" s="130" t="s">
        <v>76</v>
      </c>
      <c r="D562" s="357" t="str">
        <f t="shared" si="32"/>
        <v>Open PDF TSF .TEST RESULT S19 N 562</v>
      </c>
      <c r="E562" s="133" t="s">
        <v>5489</v>
      </c>
      <c r="G562" s="42"/>
      <c r="H562" s="42"/>
      <c r="I562" s="42"/>
      <c r="J562" s="42"/>
      <c r="K562" s="27" t="s">
        <v>195</v>
      </c>
      <c r="L562" s="27">
        <v>45323</v>
      </c>
      <c r="M562" s="27">
        <v>45500</v>
      </c>
      <c r="N562" s="28" t="s">
        <v>62</v>
      </c>
      <c r="O562" s="27"/>
      <c r="P562" s="27"/>
      <c r="Q562" s="28"/>
      <c r="R562" s="12" t="str">
        <f t="shared" si="28"/>
        <v>Open PDFTSF FINALLY.TEST RESULT S19 N 562</v>
      </c>
    </row>
    <row r="563" spans="1:18" ht="63.9" customHeight="1" x14ac:dyDescent="0.3">
      <c r="A563" s="129">
        <f t="shared" si="26"/>
        <v>558</v>
      </c>
      <c r="B563" s="130" t="s">
        <v>5475</v>
      </c>
      <c r="C563" s="130" t="s">
        <v>76</v>
      </c>
      <c r="D563" s="357" t="str">
        <f t="shared" si="32"/>
        <v>Open PDF TSF .TEST RESULT S19 N 563</v>
      </c>
      <c r="E563" s="133" t="s">
        <v>5490</v>
      </c>
      <c r="G563" s="42"/>
      <c r="H563" s="42"/>
      <c r="I563" s="42"/>
      <c r="J563" s="42"/>
      <c r="K563" s="27" t="s">
        <v>195</v>
      </c>
      <c r="L563" s="27">
        <v>45333</v>
      </c>
      <c r="M563" s="27">
        <v>45342</v>
      </c>
      <c r="N563" s="28" t="s">
        <v>62</v>
      </c>
      <c r="O563" s="27"/>
      <c r="P563" s="27"/>
      <c r="Q563" s="28"/>
      <c r="R563" s="12" t="str">
        <f t="shared" si="28"/>
        <v>Open PDFTSF FINALLY.TEST RESULT S19 N 563</v>
      </c>
    </row>
    <row r="564" spans="1:18" ht="63.9" customHeight="1" x14ac:dyDescent="0.3">
      <c r="A564" s="129">
        <f t="shared" si="26"/>
        <v>559</v>
      </c>
      <c r="B564" s="130" t="s">
        <v>5476</v>
      </c>
      <c r="C564" s="130" t="s">
        <v>76</v>
      </c>
      <c r="D564" s="357" t="str">
        <f t="shared" si="32"/>
        <v>Open PDF TSF .TEST RESULT S19 N 564</v>
      </c>
      <c r="E564" s="133" t="s">
        <v>5491</v>
      </c>
      <c r="G564" s="42"/>
      <c r="H564" s="42"/>
      <c r="I564" s="42"/>
      <c r="J564" s="42"/>
      <c r="K564" s="27" t="s">
        <v>195</v>
      </c>
      <c r="L564" s="27">
        <v>45333</v>
      </c>
      <c r="M564" s="27">
        <v>45343</v>
      </c>
      <c r="N564" s="28" t="s">
        <v>62</v>
      </c>
      <c r="O564" s="27"/>
      <c r="P564" s="27"/>
      <c r="Q564" s="28"/>
      <c r="R564" s="12" t="str">
        <f t="shared" si="28"/>
        <v>Open PDFTSF FINALLY.TEST RESULT S19 N 564</v>
      </c>
    </row>
    <row r="565" spans="1:18" ht="63.9" customHeight="1" x14ac:dyDescent="0.3">
      <c r="A565" s="129">
        <f t="shared" si="26"/>
        <v>560</v>
      </c>
      <c r="B565" s="130" t="s">
        <v>5477</v>
      </c>
      <c r="C565" s="130" t="s">
        <v>76</v>
      </c>
      <c r="D565" s="357" t="str">
        <f t="shared" si="32"/>
        <v>Open PDF TSF .TEST RESULT S19 N 565</v>
      </c>
      <c r="E565" s="133" t="s">
        <v>5492</v>
      </c>
      <c r="G565" s="42"/>
      <c r="H565" s="42"/>
      <c r="I565" s="42"/>
      <c r="J565" s="42"/>
      <c r="K565" s="27" t="s">
        <v>195</v>
      </c>
      <c r="L565" s="27">
        <v>45333</v>
      </c>
      <c r="M565" s="27">
        <v>45344</v>
      </c>
      <c r="N565" s="28" t="s">
        <v>62</v>
      </c>
      <c r="O565" s="27"/>
      <c r="P565" s="27"/>
      <c r="Q565" s="28"/>
      <c r="R565" s="12" t="str">
        <f t="shared" si="28"/>
        <v>Open PDFTSF FINALLY.TEST RESULT S19 N 565</v>
      </c>
    </row>
    <row r="566" spans="1:18" ht="63.9" customHeight="1" x14ac:dyDescent="0.3">
      <c r="A566" s="129">
        <f t="shared" si="26"/>
        <v>561</v>
      </c>
      <c r="B566" s="130" t="s">
        <v>5478</v>
      </c>
      <c r="C566" s="130" t="s">
        <v>76</v>
      </c>
      <c r="D566" s="357" t="str">
        <f t="shared" si="32"/>
        <v>Open PDF TSF .TEST RESULT S19 N 566</v>
      </c>
      <c r="E566" s="133" t="s">
        <v>5493</v>
      </c>
      <c r="G566" s="42"/>
      <c r="H566" s="42"/>
      <c r="I566" s="42"/>
      <c r="J566" s="42"/>
      <c r="K566" s="27" t="s">
        <v>195</v>
      </c>
      <c r="L566" s="27">
        <v>45330</v>
      </c>
      <c r="M566" s="27">
        <v>45345</v>
      </c>
      <c r="N566" s="28" t="s">
        <v>62</v>
      </c>
      <c r="O566" s="27"/>
      <c r="P566" s="27"/>
      <c r="Q566" s="28"/>
      <c r="R566" s="12" t="str">
        <f t="shared" si="28"/>
        <v>Open PDFTSF FINALLY.TEST RESULT S19 N 566</v>
      </c>
    </row>
    <row r="567" spans="1:18" ht="63.9" customHeight="1" x14ac:dyDescent="0.3">
      <c r="A567" s="129">
        <f t="shared" si="26"/>
        <v>562</v>
      </c>
      <c r="B567" s="130" t="s">
        <v>5479</v>
      </c>
      <c r="C567" s="130" t="s">
        <v>76</v>
      </c>
      <c r="D567" s="357" t="str">
        <f t="shared" si="32"/>
        <v>Open PDF TSF .TEST RESULT S19 N 567</v>
      </c>
      <c r="E567" s="133" t="s">
        <v>5494</v>
      </c>
      <c r="G567" s="42"/>
      <c r="H567" s="42"/>
      <c r="I567" s="42"/>
      <c r="J567" s="42"/>
      <c r="K567" s="27" t="s">
        <v>195</v>
      </c>
      <c r="L567" s="27">
        <v>45330</v>
      </c>
      <c r="M567" s="27">
        <v>45346</v>
      </c>
      <c r="N567" s="28" t="s">
        <v>62</v>
      </c>
      <c r="O567" s="27"/>
      <c r="P567" s="27"/>
      <c r="Q567" s="28"/>
      <c r="R567" s="12" t="str">
        <f t="shared" si="28"/>
        <v>Open PDFTSF FINALLY.TEST RESULT S19 N 567</v>
      </c>
    </row>
    <row r="568" spans="1:18" ht="63.9" customHeight="1" x14ac:dyDescent="0.3">
      <c r="A568" s="129">
        <f t="shared" si="26"/>
        <v>563</v>
      </c>
      <c r="B568" s="130" t="s">
        <v>5480</v>
      </c>
      <c r="C568" s="130" t="s">
        <v>76</v>
      </c>
      <c r="D568" s="357" t="str">
        <f t="shared" si="32"/>
        <v>Open PDF TSF .TEST RESULT S19 N 568</v>
      </c>
      <c r="E568" s="133" t="s">
        <v>5495</v>
      </c>
      <c r="G568" s="42"/>
      <c r="H568" s="42"/>
      <c r="I568" s="42"/>
      <c r="J568" s="42"/>
      <c r="K568" s="27" t="s">
        <v>195</v>
      </c>
      <c r="L568" s="27">
        <v>45332</v>
      </c>
      <c r="M568" s="27">
        <v>45347</v>
      </c>
      <c r="N568" s="28" t="s">
        <v>62</v>
      </c>
      <c r="O568" s="27"/>
      <c r="P568" s="27"/>
      <c r="Q568" s="28"/>
      <c r="R568" s="12" t="str">
        <f t="shared" si="28"/>
        <v>Open PDFTSF FINALLY.TEST RESULT S19 N 568</v>
      </c>
    </row>
    <row r="569" spans="1:18" ht="63.9" customHeight="1" x14ac:dyDescent="0.3">
      <c r="A569" s="129">
        <f t="shared" si="26"/>
        <v>564</v>
      </c>
      <c r="B569" s="130" t="s">
        <v>5481</v>
      </c>
      <c r="C569" s="130" t="s">
        <v>76</v>
      </c>
      <c r="D569" s="357" t="str">
        <f t="shared" si="32"/>
        <v>Open PDF TSF .TEST RESULT S19 N 569</v>
      </c>
      <c r="E569" s="133" t="s">
        <v>5496</v>
      </c>
      <c r="G569" s="42"/>
      <c r="H569" s="42"/>
      <c r="I569" s="42"/>
      <c r="J569" s="42"/>
      <c r="K569" s="27" t="s">
        <v>195</v>
      </c>
      <c r="L569" s="27">
        <v>45334</v>
      </c>
      <c r="M569" s="27">
        <v>45348</v>
      </c>
      <c r="N569" s="28" t="s">
        <v>62</v>
      </c>
      <c r="O569" s="27"/>
      <c r="P569" s="27"/>
      <c r="Q569" s="28"/>
      <c r="R569" s="12" t="str">
        <f t="shared" si="28"/>
        <v>Open PDFTSF FINALLY.TEST RESULT S19 N 569</v>
      </c>
    </row>
    <row r="570" spans="1:18" ht="63.9" customHeight="1" x14ac:dyDescent="0.3">
      <c r="A570" s="129">
        <f t="shared" si="26"/>
        <v>565</v>
      </c>
      <c r="B570" s="130" t="s">
        <v>5482</v>
      </c>
      <c r="C570" s="130" t="s">
        <v>76</v>
      </c>
      <c r="D570" s="357" t="str">
        <f t="shared" si="32"/>
        <v>Open PDF TSF .TEST RESULT S19 N 570</v>
      </c>
      <c r="E570" s="133" t="s">
        <v>5497</v>
      </c>
      <c r="G570" s="42"/>
      <c r="H570" s="42"/>
      <c r="I570" s="42"/>
      <c r="J570" s="42"/>
      <c r="K570" s="27" t="s">
        <v>195</v>
      </c>
      <c r="L570" s="27">
        <v>45334</v>
      </c>
      <c r="M570" s="27">
        <v>45349</v>
      </c>
      <c r="N570" s="28" t="s">
        <v>62</v>
      </c>
      <c r="O570" s="27"/>
      <c r="P570" s="27"/>
      <c r="Q570" s="28"/>
      <c r="R570" s="12" t="str">
        <f t="shared" si="28"/>
        <v>Open PDFTSF FINALLY.TEST RESULT S19 N 570</v>
      </c>
    </row>
    <row r="571" spans="1:18" ht="63.9" customHeight="1" x14ac:dyDescent="0.3">
      <c r="A571" s="129">
        <f t="shared" ref="A571:A634" si="33">ROW()-ROW($A$5)</f>
        <v>566</v>
      </c>
      <c r="B571" s="130" t="s">
        <v>5483</v>
      </c>
      <c r="C571" s="130" t="s">
        <v>76</v>
      </c>
      <c r="D571" s="357" t="str">
        <f t="shared" ref="D571:D576" si="34">IF(B571&gt;0,HYPERLINK(CONCATENATE("PDF TSF/",B571,".pdf"),CONCATENATE("Open PDF TSF .",B571)),"")</f>
        <v>Open PDF TSF .TEST RESULT S19 N 571</v>
      </c>
      <c r="E571" s="133" t="s">
        <v>5498</v>
      </c>
      <c r="G571" s="42"/>
      <c r="H571" s="42"/>
      <c r="I571" s="42"/>
      <c r="J571" s="42"/>
      <c r="K571" s="27" t="s">
        <v>195</v>
      </c>
      <c r="L571" s="27">
        <v>45334</v>
      </c>
      <c r="M571" s="27">
        <v>45350</v>
      </c>
      <c r="N571" s="28" t="s">
        <v>62</v>
      </c>
      <c r="O571" s="27"/>
      <c r="P571" s="27"/>
      <c r="Q571" s="28"/>
      <c r="R571" s="12" t="str">
        <f t="shared" si="28"/>
        <v>Open PDFTSF FINALLY.TEST RESULT S19 N 571</v>
      </c>
    </row>
    <row r="572" spans="1:18" ht="63.9" customHeight="1" x14ac:dyDescent="0.3">
      <c r="A572" s="129">
        <f t="shared" si="33"/>
        <v>567</v>
      </c>
      <c r="B572" s="130" t="s">
        <v>5484</v>
      </c>
      <c r="C572" s="130" t="s">
        <v>76</v>
      </c>
      <c r="D572" s="357" t="str">
        <f t="shared" si="34"/>
        <v>Open PDF TSF .TEST RESULT S19 N 572</v>
      </c>
      <c r="E572" s="133" t="s">
        <v>5499</v>
      </c>
      <c r="G572" s="42"/>
      <c r="H572" s="42"/>
      <c r="I572" s="42"/>
      <c r="J572" s="42"/>
      <c r="K572" s="27" t="s">
        <v>195</v>
      </c>
      <c r="L572" s="27">
        <v>45336</v>
      </c>
      <c r="M572" s="27">
        <v>45346</v>
      </c>
      <c r="N572" s="28" t="s">
        <v>62</v>
      </c>
      <c r="O572" s="27"/>
      <c r="P572" s="27"/>
      <c r="Q572" s="28"/>
      <c r="R572" s="12" t="str">
        <f t="shared" si="28"/>
        <v>Open PDFTSF FINALLY.TEST RESULT S19 N 572</v>
      </c>
    </row>
    <row r="573" spans="1:18" ht="63.9" customHeight="1" x14ac:dyDescent="0.3">
      <c r="A573" s="129">
        <f t="shared" si="33"/>
        <v>568</v>
      </c>
      <c r="B573" s="130" t="s">
        <v>5485</v>
      </c>
      <c r="C573" s="130" t="s">
        <v>76</v>
      </c>
      <c r="D573" s="357" t="str">
        <f t="shared" si="34"/>
        <v>Open PDF TSF .TEST RESULT S19 N 573</v>
      </c>
      <c r="E573" s="133" t="s">
        <v>5500</v>
      </c>
      <c r="G573" s="42"/>
      <c r="H573" s="42"/>
      <c r="I573" s="42"/>
      <c r="J573" s="42"/>
      <c r="K573" s="27" t="s">
        <v>195</v>
      </c>
      <c r="L573" s="27">
        <v>45336</v>
      </c>
      <c r="M573" s="27">
        <v>45346</v>
      </c>
      <c r="N573" s="28" t="s">
        <v>62</v>
      </c>
      <c r="O573" s="27"/>
      <c r="P573" s="27"/>
      <c r="Q573" s="28"/>
      <c r="R573" s="12" t="str">
        <f t="shared" si="28"/>
        <v>Open PDFTSF FINALLY.TEST RESULT S19 N 573</v>
      </c>
    </row>
    <row r="574" spans="1:18" ht="63.9" customHeight="1" x14ac:dyDescent="0.3">
      <c r="A574" s="129">
        <f t="shared" si="33"/>
        <v>569</v>
      </c>
      <c r="B574" s="130" t="s">
        <v>5486</v>
      </c>
      <c r="C574" s="130" t="s">
        <v>76</v>
      </c>
      <c r="D574" s="357" t="str">
        <f t="shared" si="34"/>
        <v>Open PDF TSF .TEST RESULT S19 N 574</v>
      </c>
      <c r="E574" s="133" t="s">
        <v>5501</v>
      </c>
      <c r="G574" s="42"/>
      <c r="H574" s="42"/>
      <c r="I574" s="42"/>
      <c r="J574" s="42"/>
      <c r="K574" s="27" t="s">
        <v>195</v>
      </c>
      <c r="L574" s="27">
        <v>45336</v>
      </c>
      <c r="M574" s="27">
        <v>45346</v>
      </c>
      <c r="N574" s="28" t="s">
        <v>62</v>
      </c>
      <c r="O574" s="27"/>
      <c r="P574" s="27"/>
      <c r="Q574" s="28"/>
      <c r="R574" s="12" t="str">
        <f t="shared" si="28"/>
        <v>Open PDFTSF FINALLY.TEST RESULT S19 N 574</v>
      </c>
    </row>
    <row r="575" spans="1:18" ht="63.9" customHeight="1" x14ac:dyDescent="0.3">
      <c r="A575" s="129">
        <f t="shared" si="33"/>
        <v>570</v>
      </c>
      <c r="B575" s="130" t="s">
        <v>5487</v>
      </c>
      <c r="C575" s="130" t="s">
        <v>76</v>
      </c>
      <c r="D575" s="357" t="str">
        <f t="shared" si="34"/>
        <v>Open PDF TSF .TEST RESULT S19 N 575</v>
      </c>
      <c r="E575" s="133" t="s">
        <v>5472</v>
      </c>
      <c r="G575" s="42"/>
      <c r="H575" s="42"/>
      <c r="I575" s="42"/>
      <c r="J575" s="42"/>
      <c r="K575" s="27" t="s">
        <v>195</v>
      </c>
      <c r="L575" s="27">
        <v>45337</v>
      </c>
      <c r="M575" s="27">
        <v>45346</v>
      </c>
      <c r="N575" s="28" t="s">
        <v>62</v>
      </c>
      <c r="O575" s="27"/>
      <c r="P575" s="27"/>
      <c r="Q575" s="28"/>
      <c r="R575" s="12" t="str">
        <f t="shared" si="28"/>
        <v>Open PDFTSF FINALLY.TEST RESULT S19 N 575</v>
      </c>
    </row>
    <row r="576" spans="1:18" ht="63.9" customHeight="1" x14ac:dyDescent="0.3">
      <c r="A576" s="129">
        <f t="shared" si="33"/>
        <v>571</v>
      </c>
      <c r="B576" s="130" t="s">
        <v>5488</v>
      </c>
      <c r="C576" s="130" t="s">
        <v>76</v>
      </c>
      <c r="D576" s="357" t="str">
        <f t="shared" si="34"/>
        <v>Open PDF TSF .TEST RESULT S19 N 576</v>
      </c>
      <c r="E576" s="133" t="s">
        <v>5502</v>
      </c>
      <c r="G576" s="42"/>
      <c r="H576" s="42"/>
      <c r="I576" s="42"/>
      <c r="J576" s="42"/>
      <c r="K576" s="27" t="s">
        <v>195</v>
      </c>
      <c r="L576" s="27">
        <v>45337</v>
      </c>
      <c r="M576" s="27">
        <v>45346</v>
      </c>
      <c r="N576" s="28" t="s">
        <v>62</v>
      </c>
      <c r="O576" s="27"/>
      <c r="P576" s="27"/>
      <c r="Q576" s="28"/>
      <c r="R576" s="12" t="str">
        <f t="shared" si="28"/>
        <v>Open PDFTSF FINALLY.TEST RESULT S19 N 576</v>
      </c>
    </row>
    <row r="577" spans="1:18" ht="63.9" customHeight="1" x14ac:dyDescent="0.3">
      <c r="A577" s="129">
        <f t="shared" si="33"/>
        <v>572</v>
      </c>
      <c r="B577" s="130" t="s">
        <v>5508</v>
      </c>
      <c r="C577" s="130" t="s">
        <v>76</v>
      </c>
      <c r="D577" s="357" t="str">
        <f>IF(B577&gt;0,HYPERLINK(CONCATENATE("PDF TSF/",B577,".pdf"),CONCATENATE("Open PDF TSF .",B577)),"")</f>
        <v>Open PDF TSF .TEST RESULT S19 N 577</v>
      </c>
      <c r="E577" s="133" t="s">
        <v>5505</v>
      </c>
      <c r="G577" s="42"/>
      <c r="H577" s="42"/>
      <c r="I577" s="42"/>
      <c r="J577" s="42"/>
      <c r="K577" s="27" t="s">
        <v>195</v>
      </c>
      <c r="L577" s="27">
        <v>45335</v>
      </c>
      <c r="M577" s="27">
        <v>45346</v>
      </c>
      <c r="N577" s="28" t="s">
        <v>62</v>
      </c>
      <c r="O577" s="27"/>
      <c r="P577" s="27"/>
      <c r="Q577" s="28"/>
      <c r="R577" s="12" t="str">
        <f t="shared" si="28"/>
        <v>Open PDFTSF FINALLY.TEST RESULT S19 N 577</v>
      </c>
    </row>
    <row r="578" spans="1:18" ht="63.9" customHeight="1" x14ac:dyDescent="0.3">
      <c r="A578" s="129">
        <f t="shared" si="33"/>
        <v>573</v>
      </c>
      <c r="B578" s="130" t="s">
        <v>5509</v>
      </c>
      <c r="C578" s="130" t="s">
        <v>76</v>
      </c>
      <c r="D578" s="357" t="str">
        <f>IF(B578&gt;0,HYPERLINK(CONCATENATE("PDF TSF/",B578,".pdf"),CONCATENATE("Open PDF TSF .",B578)),"")</f>
        <v>Open PDF TSF .TEST RESULT S19 N 578</v>
      </c>
      <c r="E578" s="133" t="s">
        <v>5506</v>
      </c>
      <c r="G578" s="42"/>
      <c r="H578" s="42"/>
      <c r="I578" s="42"/>
      <c r="J578" s="42"/>
      <c r="K578" s="27" t="s">
        <v>195</v>
      </c>
      <c r="L578" s="27">
        <v>45335</v>
      </c>
      <c r="M578" s="27">
        <v>45346</v>
      </c>
      <c r="N578" s="28" t="s">
        <v>62</v>
      </c>
      <c r="O578" s="27"/>
      <c r="P578" s="27"/>
      <c r="Q578" s="28"/>
      <c r="R578" s="12" t="str">
        <f t="shared" si="28"/>
        <v>Open PDFTSF FINALLY.TEST RESULT S19 N 578</v>
      </c>
    </row>
    <row r="579" spans="1:18" ht="63.9" customHeight="1" x14ac:dyDescent="0.3">
      <c r="A579" s="129">
        <f t="shared" si="33"/>
        <v>574</v>
      </c>
      <c r="B579" s="130" t="s">
        <v>5510</v>
      </c>
      <c r="C579" s="130" t="s">
        <v>76</v>
      </c>
      <c r="D579" s="357" t="str">
        <f>IF(B579&gt;0,HYPERLINK(CONCATENATE("PDF TSF/",B579,".pdf"),CONCATENATE("Open PDF TSF .",B579)),"")</f>
        <v>Open PDF TSF .TEST RESULT S19 N 579</v>
      </c>
      <c r="E579" s="133" t="s">
        <v>5507</v>
      </c>
      <c r="G579" s="42"/>
      <c r="H579" s="42"/>
      <c r="I579" s="42"/>
      <c r="J579" s="42"/>
      <c r="K579" s="27" t="s">
        <v>195</v>
      </c>
      <c r="L579" s="27">
        <v>45335</v>
      </c>
      <c r="M579" s="27">
        <v>45346</v>
      </c>
      <c r="N579" s="28" t="s">
        <v>62</v>
      </c>
      <c r="O579" s="27"/>
      <c r="P579" s="27"/>
      <c r="Q579" s="28"/>
      <c r="R579" s="12" t="str">
        <f t="shared" si="28"/>
        <v>Open PDFTSF FINALLY.TEST RESULT S19 N 579</v>
      </c>
    </row>
    <row r="580" spans="1:18" ht="63.9" customHeight="1" x14ac:dyDescent="0.3">
      <c r="A580" s="129">
        <f t="shared" si="33"/>
        <v>575</v>
      </c>
      <c r="B580" s="130" t="s">
        <v>5512</v>
      </c>
      <c r="C580" s="130" t="s">
        <v>76</v>
      </c>
      <c r="D580" s="357" t="str">
        <f>IF(B580&gt;0,HYPERLINK(CONCATENATE("PDF TSF/",B580,".pdf"),CONCATENATE("Open PDF TSF .",B580)),"")</f>
        <v>Open PDF TSF .TEST RESULT S19 N 580</v>
      </c>
      <c r="E580" s="133" t="s">
        <v>5511</v>
      </c>
      <c r="G580" s="42"/>
      <c r="H580" s="42"/>
      <c r="I580" s="42"/>
      <c r="J580" s="42"/>
      <c r="K580" s="27" t="s">
        <v>195</v>
      </c>
      <c r="L580" s="27">
        <v>45319</v>
      </c>
      <c r="M580" s="27">
        <v>45346</v>
      </c>
      <c r="N580" s="28" t="s">
        <v>62</v>
      </c>
      <c r="O580" s="27"/>
      <c r="P580" s="27"/>
      <c r="Q580" s="28"/>
      <c r="R580" s="12" t="str">
        <f>IF(B580&gt;0,HYPERLINK(CONCATENATE("PDFTSF FINALLY/",B580,".pdf"),CONCATENATE("Open PDFTSF FINALLY.",B580)),"")</f>
        <v>Open PDFTSF FINALLY.TEST RESULT S19 N 580</v>
      </c>
    </row>
    <row r="581" spans="1:18" ht="63.9" customHeight="1" x14ac:dyDescent="0.3">
      <c r="A581" s="129">
        <f t="shared" si="33"/>
        <v>576</v>
      </c>
      <c r="B581" s="130" t="s">
        <v>5532</v>
      </c>
      <c r="C581" s="130" t="s">
        <v>76</v>
      </c>
      <c r="D581" s="357" t="str">
        <f t="shared" ref="D581:D631" si="35">IF(B581&gt;0,HYPERLINK(CONCATENATE("PDF TSF/",B581,".pdf"),CONCATENATE("Open PDF TSF .",B581)),"")</f>
        <v>Open PDF TSF .TEST RESULT S19 N 581</v>
      </c>
      <c r="E581" s="133" t="s">
        <v>5534</v>
      </c>
      <c r="G581" s="42"/>
      <c r="H581" s="42"/>
      <c r="I581" s="42"/>
      <c r="J581" s="42"/>
      <c r="K581" s="27" t="s">
        <v>195</v>
      </c>
      <c r="L581" s="27">
        <v>45339</v>
      </c>
      <c r="M581" s="27">
        <v>45346</v>
      </c>
      <c r="N581" s="28" t="s">
        <v>62</v>
      </c>
      <c r="O581" s="27"/>
      <c r="P581" s="27"/>
      <c r="Q581" s="28"/>
      <c r="R581" s="12" t="str">
        <f t="shared" si="28"/>
        <v>Open PDFTSF FINALLY.TEST RESULT S19 N 581</v>
      </c>
    </row>
    <row r="582" spans="1:18" ht="63.9" customHeight="1" x14ac:dyDescent="0.3">
      <c r="A582" s="129">
        <f t="shared" si="33"/>
        <v>577</v>
      </c>
      <c r="B582" s="130" t="s">
        <v>5533</v>
      </c>
      <c r="C582" s="130" t="s">
        <v>76</v>
      </c>
      <c r="D582" s="357" t="str">
        <f t="shared" si="35"/>
        <v>Open PDF TSF .TEST RESULT S19 N 582</v>
      </c>
      <c r="E582" s="133" t="s">
        <v>5535</v>
      </c>
      <c r="G582" s="42"/>
      <c r="H582" s="42"/>
      <c r="I582" s="42"/>
      <c r="J582" s="42"/>
      <c r="K582" s="27" t="s">
        <v>195</v>
      </c>
      <c r="L582" s="27">
        <v>45339</v>
      </c>
      <c r="M582" s="27">
        <v>45346</v>
      </c>
      <c r="N582" s="28" t="s">
        <v>62</v>
      </c>
      <c r="O582" s="27"/>
      <c r="P582" s="27"/>
      <c r="Q582" s="28"/>
      <c r="R582" s="12" t="str">
        <f t="shared" ref="R582:R645" si="36">IF(B582&gt;0,HYPERLINK(CONCATENATE("PDFTSF FINALLY/",B582,".pdf"),CONCATENATE("Open PDFTSF FINALLY.",B582)),"")</f>
        <v>Open PDFTSF FINALLY.TEST RESULT S19 N 582</v>
      </c>
    </row>
    <row r="583" spans="1:18" ht="63.9" customHeight="1" x14ac:dyDescent="0.3">
      <c r="A583" s="129">
        <f t="shared" si="33"/>
        <v>578</v>
      </c>
      <c r="B583" s="130" t="s">
        <v>5536</v>
      </c>
      <c r="C583" s="130" t="s">
        <v>76</v>
      </c>
      <c r="D583" s="357" t="str">
        <f t="shared" si="35"/>
        <v>Open PDF TSF .TEST RESULT S19 N 583</v>
      </c>
      <c r="E583" s="133" t="s">
        <v>5538</v>
      </c>
      <c r="G583" s="42"/>
      <c r="H583" s="42"/>
      <c r="I583" s="42"/>
      <c r="J583" s="42"/>
      <c r="K583" s="27" t="s">
        <v>195</v>
      </c>
      <c r="L583" s="27">
        <v>45340</v>
      </c>
      <c r="M583" s="27">
        <v>45346</v>
      </c>
      <c r="N583" s="28" t="s">
        <v>62</v>
      </c>
      <c r="O583" s="27"/>
      <c r="P583" s="27"/>
      <c r="Q583" s="28"/>
      <c r="R583" s="12" t="str">
        <f t="shared" si="36"/>
        <v>Open PDFTSF FINALLY.TEST RESULT S19 N 583</v>
      </c>
    </row>
    <row r="584" spans="1:18" ht="63.9" customHeight="1" x14ac:dyDescent="0.3">
      <c r="A584" s="129">
        <f t="shared" si="33"/>
        <v>579</v>
      </c>
      <c r="B584" s="130" t="s">
        <v>5537</v>
      </c>
      <c r="C584" s="130" t="s">
        <v>76</v>
      </c>
      <c r="D584" s="357" t="str">
        <f t="shared" si="35"/>
        <v>Open PDF TSF .TEST RESULT S19 N 584</v>
      </c>
      <c r="E584" s="133" t="s">
        <v>5539</v>
      </c>
      <c r="G584" s="42"/>
      <c r="H584" s="42"/>
      <c r="I584" s="42"/>
      <c r="J584" s="42"/>
      <c r="K584" s="27" t="s">
        <v>195</v>
      </c>
      <c r="L584" s="27">
        <v>45340</v>
      </c>
      <c r="M584" s="27">
        <v>45346</v>
      </c>
      <c r="N584" s="28" t="s">
        <v>62</v>
      </c>
      <c r="O584" s="27"/>
      <c r="P584" s="27"/>
      <c r="Q584" s="28"/>
      <c r="R584" s="12" t="str">
        <f t="shared" si="36"/>
        <v>Open PDFTSF FINALLY.TEST RESULT S19 N 584</v>
      </c>
    </row>
    <row r="585" spans="1:18" ht="63.9" customHeight="1" x14ac:dyDescent="0.3">
      <c r="A585" s="129">
        <f t="shared" si="33"/>
        <v>580</v>
      </c>
      <c r="B585" s="130" t="s">
        <v>5569</v>
      </c>
      <c r="C585" s="130" t="s">
        <v>76</v>
      </c>
      <c r="D585" s="357" t="str">
        <f t="shared" si="35"/>
        <v>Open PDF TSF .TEST RESULT S19 N 585</v>
      </c>
      <c r="E585" s="133" t="s">
        <v>5576</v>
      </c>
      <c r="G585" s="42"/>
      <c r="H585" s="42"/>
      <c r="I585" s="42"/>
      <c r="J585" s="42"/>
      <c r="K585" s="27" t="s">
        <v>195</v>
      </c>
      <c r="L585" s="27">
        <v>45341</v>
      </c>
      <c r="M585" s="27">
        <v>45346</v>
      </c>
      <c r="N585" s="28" t="s">
        <v>62</v>
      </c>
      <c r="O585" s="27"/>
      <c r="P585" s="27"/>
      <c r="Q585" s="28"/>
      <c r="R585" s="12" t="str">
        <f t="shared" si="36"/>
        <v>Open PDFTSF FINALLY.TEST RESULT S19 N 585</v>
      </c>
    </row>
    <row r="586" spans="1:18" ht="63.9" customHeight="1" x14ac:dyDescent="0.3">
      <c r="A586" s="129">
        <f t="shared" si="33"/>
        <v>581</v>
      </c>
      <c r="B586" s="130" t="s">
        <v>5570</v>
      </c>
      <c r="C586" s="130" t="s">
        <v>76</v>
      </c>
      <c r="D586" s="357" t="str">
        <f t="shared" si="35"/>
        <v>Open PDF TSF .TEST RESULT S19 N 586</v>
      </c>
      <c r="E586" s="133" t="s">
        <v>5577</v>
      </c>
      <c r="G586" s="42"/>
      <c r="H586" s="42"/>
      <c r="I586" s="42"/>
      <c r="J586" s="42"/>
      <c r="K586" s="27" t="s">
        <v>195</v>
      </c>
      <c r="L586" s="27">
        <v>45341</v>
      </c>
      <c r="M586" s="27">
        <v>45346</v>
      </c>
      <c r="N586" s="28" t="s">
        <v>62</v>
      </c>
      <c r="O586" s="27"/>
      <c r="P586" s="27"/>
      <c r="Q586" s="28"/>
      <c r="R586" s="12" t="str">
        <f t="shared" si="36"/>
        <v>Open PDFTSF FINALLY.TEST RESULT S19 N 586</v>
      </c>
    </row>
    <row r="587" spans="1:18" ht="63.9" customHeight="1" x14ac:dyDescent="0.3">
      <c r="A587" s="129">
        <f t="shared" si="33"/>
        <v>582</v>
      </c>
      <c r="B587" s="130" t="s">
        <v>5571</v>
      </c>
      <c r="C587" s="130" t="s">
        <v>76</v>
      </c>
      <c r="D587" s="357" t="str">
        <f t="shared" si="35"/>
        <v>Open PDF TSF .TEST RESULT S19 N 587</v>
      </c>
      <c r="E587" s="133" t="s">
        <v>5578</v>
      </c>
      <c r="G587" s="42"/>
      <c r="H587" s="42"/>
      <c r="I587" s="42"/>
      <c r="J587" s="42"/>
      <c r="K587" s="27" t="s">
        <v>195</v>
      </c>
      <c r="L587" s="27">
        <v>45341</v>
      </c>
      <c r="M587" s="27">
        <v>45346</v>
      </c>
      <c r="N587" s="28" t="s">
        <v>62</v>
      </c>
      <c r="O587" s="27"/>
      <c r="P587" s="27"/>
      <c r="Q587" s="28"/>
      <c r="R587" s="12" t="str">
        <f t="shared" si="36"/>
        <v>Open PDFTSF FINALLY.TEST RESULT S19 N 587</v>
      </c>
    </row>
    <row r="588" spans="1:18" ht="63.9" customHeight="1" x14ac:dyDescent="0.3">
      <c r="A588" s="129">
        <f t="shared" si="33"/>
        <v>583</v>
      </c>
      <c r="B588" s="130" t="s">
        <v>5572</v>
      </c>
      <c r="C588" s="130" t="s">
        <v>76</v>
      </c>
      <c r="D588" s="357" t="str">
        <f t="shared" si="35"/>
        <v>Open PDF TSF .TEST RESULT S19 N 588</v>
      </c>
      <c r="E588" s="133" t="s">
        <v>5579</v>
      </c>
      <c r="G588" s="42"/>
      <c r="H588" s="42"/>
      <c r="I588" s="42"/>
      <c r="J588" s="42"/>
      <c r="K588" s="27" t="s">
        <v>195</v>
      </c>
      <c r="L588" s="27">
        <v>45341</v>
      </c>
      <c r="M588" s="27">
        <v>45346</v>
      </c>
      <c r="N588" s="28" t="s">
        <v>62</v>
      </c>
      <c r="O588" s="27"/>
      <c r="P588" s="27"/>
      <c r="Q588" s="28"/>
      <c r="R588" s="12" t="str">
        <f t="shared" si="36"/>
        <v>Open PDFTSF FINALLY.TEST RESULT S19 N 588</v>
      </c>
    </row>
    <row r="589" spans="1:18" ht="63.9" customHeight="1" x14ac:dyDescent="0.3">
      <c r="A589" s="129">
        <f t="shared" si="33"/>
        <v>584</v>
      </c>
      <c r="B589" s="130" t="s">
        <v>5573</v>
      </c>
      <c r="C589" s="130" t="s">
        <v>76</v>
      </c>
      <c r="D589" s="357" t="str">
        <f t="shared" si="35"/>
        <v>Open PDF TSF .TEST RESULT S19 N 589</v>
      </c>
      <c r="E589" s="133" t="s">
        <v>5580</v>
      </c>
      <c r="G589" s="42"/>
      <c r="H589" s="42"/>
      <c r="I589" s="42"/>
      <c r="J589" s="42"/>
      <c r="K589" s="27" t="s">
        <v>195</v>
      </c>
      <c r="L589" s="27">
        <v>45341</v>
      </c>
      <c r="M589" s="27">
        <v>45346</v>
      </c>
      <c r="N589" s="28" t="s">
        <v>62</v>
      </c>
      <c r="O589" s="27"/>
      <c r="P589" s="27"/>
      <c r="Q589" s="28"/>
      <c r="R589" s="12" t="str">
        <f t="shared" si="36"/>
        <v>Open PDFTSF FINALLY.TEST RESULT S19 N 589</v>
      </c>
    </row>
    <row r="590" spans="1:18" ht="63.9" customHeight="1" x14ac:dyDescent="0.3">
      <c r="A590" s="129">
        <f t="shared" si="33"/>
        <v>585</v>
      </c>
      <c r="B590" s="130" t="s">
        <v>5574</v>
      </c>
      <c r="C590" s="130" t="s">
        <v>76</v>
      </c>
      <c r="D590" s="357" t="str">
        <f t="shared" si="35"/>
        <v>Open PDF TSF .TEST RESULT S19 N 590</v>
      </c>
      <c r="E590" s="133" t="s">
        <v>5581</v>
      </c>
      <c r="G590" s="42"/>
      <c r="H590" s="42"/>
      <c r="I590" s="42"/>
      <c r="J590" s="42"/>
      <c r="K590" s="27" t="s">
        <v>195</v>
      </c>
      <c r="L590" s="27">
        <v>45341</v>
      </c>
      <c r="M590" s="27">
        <v>45346</v>
      </c>
      <c r="N590" s="28" t="s">
        <v>62</v>
      </c>
      <c r="O590" s="27"/>
      <c r="P590" s="27"/>
      <c r="Q590" s="28"/>
      <c r="R590" s="12" t="str">
        <f t="shared" si="36"/>
        <v>Open PDFTSF FINALLY.TEST RESULT S19 N 590</v>
      </c>
    </row>
    <row r="591" spans="1:18" ht="63.9" customHeight="1" x14ac:dyDescent="0.3">
      <c r="A591" s="129">
        <f t="shared" si="33"/>
        <v>586</v>
      </c>
      <c r="B591" s="130" t="s">
        <v>5575</v>
      </c>
      <c r="C591" s="130" t="s">
        <v>76</v>
      </c>
      <c r="D591" s="357" t="str">
        <f t="shared" si="35"/>
        <v>Open PDF TSF .TEST RESULT S19 N 591</v>
      </c>
      <c r="E591" s="133" t="s">
        <v>5582</v>
      </c>
      <c r="G591" s="42"/>
      <c r="H591" s="42"/>
      <c r="I591" s="42"/>
      <c r="J591" s="42"/>
      <c r="K591" s="27" t="s">
        <v>195</v>
      </c>
      <c r="L591" s="27">
        <v>45341</v>
      </c>
      <c r="M591" s="27">
        <v>45346</v>
      </c>
      <c r="N591" s="28" t="s">
        <v>62</v>
      </c>
      <c r="O591" s="27"/>
      <c r="P591" s="27"/>
      <c r="Q591" s="28"/>
      <c r="R591" s="12" t="str">
        <f t="shared" si="36"/>
        <v>Open PDFTSF FINALLY.TEST RESULT S19 N 591</v>
      </c>
    </row>
    <row r="592" spans="1:18" ht="63.9" customHeight="1" x14ac:dyDescent="0.3">
      <c r="A592" s="129">
        <f t="shared" si="33"/>
        <v>587</v>
      </c>
      <c r="B592" s="130" t="s">
        <v>5595</v>
      </c>
      <c r="C592" s="130" t="s">
        <v>76</v>
      </c>
      <c r="D592" s="357" t="str">
        <f t="shared" si="35"/>
        <v>Open PDF TSF .TEST RESULT S19 N 592</v>
      </c>
      <c r="E592" s="133" t="s">
        <v>5598</v>
      </c>
      <c r="G592" s="42"/>
      <c r="H592" s="42"/>
      <c r="I592" s="42"/>
      <c r="J592" s="42"/>
      <c r="K592" s="27" t="s">
        <v>195</v>
      </c>
      <c r="L592" s="27">
        <v>45342</v>
      </c>
      <c r="M592" s="27">
        <v>45346</v>
      </c>
      <c r="N592" s="28" t="s">
        <v>62</v>
      </c>
      <c r="O592" s="27"/>
      <c r="P592" s="27"/>
      <c r="Q592" s="28"/>
      <c r="R592" s="12" t="str">
        <f t="shared" si="36"/>
        <v>Open PDFTSF FINALLY.TEST RESULT S19 N 592</v>
      </c>
    </row>
    <row r="593" spans="1:18" ht="63.9" customHeight="1" x14ac:dyDescent="0.3">
      <c r="A593" s="129">
        <f t="shared" si="33"/>
        <v>588</v>
      </c>
      <c r="B593" s="130" t="s">
        <v>5596</v>
      </c>
      <c r="C593" s="130" t="s">
        <v>76</v>
      </c>
      <c r="D593" s="357" t="str">
        <f t="shared" si="35"/>
        <v>Open PDF TSF .TEST RESULT S19 N 593</v>
      </c>
      <c r="E593" s="133" t="s">
        <v>5599</v>
      </c>
      <c r="G593" s="42"/>
      <c r="H593" s="42"/>
      <c r="I593" s="42"/>
      <c r="J593" s="42"/>
      <c r="K593" s="27" t="s">
        <v>195</v>
      </c>
      <c r="L593" s="27">
        <v>45342</v>
      </c>
      <c r="M593" s="27">
        <v>45346</v>
      </c>
      <c r="N593" s="28" t="s">
        <v>62</v>
      </c>
      <c r="O593" s="27"/>
      <c r="P593" s="27"/>
      <c r="Q593" s="28"/>
      <c r="R593" s="12" t="str">
        <f t="shared" si="36"/>
        <v>Open PDFTSF FINALLY.TEST RESULT S19 N 593</v>
      </c>
    </row>
    <row r="594" spans="1:18" ht="63.9" customHeight="1" x14ac:dyDescent="0.3">
      <c r="A594" s="129">
        <f t="shared" si="33"/>
        <v>589</v>
      </c>
      <c r="B594" s="130" t="s">
        <v>5597</v>
      </c>
      <c r="C594" s="130" t="s">
        <v>76</v>
      </c>
      <c r="D594" s="357" t="str">
        <f t="shared" si="35"/>
        <v>Open PDF TSF .TEST RESULT S19 N 594</v>
      </c>
      <c r="E594" s="133" t="s">
        <v>5600</v>
      </c>
      <c r="G594" s="42"/>
      <c r="H594" s="42"/>
      <c r="I594" s="42"/>
      <c r="J594" s="42"/>
      <c r="K594" s="27" t="s">
        <v>195</v>
      </c>
      <c r="L594" s="27">
        <v>45342</v>
      </c>
      <c r="M594" s="27">
        <v>45343</v>
      </c>
      <c r="N594" s="28" t="s">
        <v>62</v>
      </c>
      <c r="O594" s="27"/>
      <c r="P594" s="27"/>
      <c r="Q594" s="28"/>
      <c r="R594" s="12" t="str">
        <f t="shared" si="36"/>
        <v>Open PDFTSF FINALLY.TEST RESULT S19 N 594</v>
      </c>
    </row>
    <row r="595" spans="1:18" ht="63.9" customHeight="1" x14ac:dyDescent="0.3">
      <c r="A595" s="129">
        <f t="shared" si="33"/>
        <v>590</v>
      </c>
      <c r="B595" s="130" t="s">
        <v>5662</v>
      </c>
      <c r="C595" s="130" t="s">
        <v>76</v>
      </c>
      <c r="D595" s="357" t="str">
        <f t="shared" si="35"/>
        <v>Open PDF TSF .TEST RESULT S19 N 595</v>
      </c>
      <c r="E595" s="133" t="s">
        <v>5666</v>
      </c>
      <c r="G595" s="42"/>
      <c r="H595" s="42"/>
      <c r="I595" s="42"/>
      <c r="J595" s="42"/>
      <c r="K595" s="27" t="s">
        <v>195</v>
      </c>
      <c r="L595" s="27">
        <v>45344</v>
      </c>
      <c r="M595" s="27">
        <v>45367</v>
      </c>
      <c r="N595" s="28" t="s">
        <v>62</v>
      </c>
      <c r="O595" s="27"/>
      <c r="P595" s="27"/>
      <c r="Q595" s="28"/>
      <c r="R595" s="12" t="str">
        <f t="shared" si="36"/>
        <v>Open PDFTSF FINALLY.TEST RESULT S19 N 595</v>
      </c>
    </row>
    <row r="596" spans="1:18" ht="63.9" customHeight="1" x14ac:dyDescent="0.3">
      <c r="A596" s="129">
        <f t="shared" si="33"/>
        <v>591</v>
      </c>
      <c r="B596" s="130" t="s">
        <v>5663</v>
      </c>
      <c r="C596" s="130" t="s">
        <v>76</v>
      </c>
      <c r="D596" s="357" t="str">
        <f t="shared" si="35"/>
        <v>Open PDF TSF .TEST RESULT S19 N 596</v>
      </c>
      <c r="E596" s="133" t="s">
        <v>5667</v>
      </c>
      <c r="G596" s="42"/>
      <c r="H596" s="42"/>
      <c r="I596" s="42"/>
      <c r="J596" s="42"/>
      <c r="K596" s="27" t="s">
        <v>195</v>
      </c>
      <c r="L596" s="27">
        <v>45344</v>
      </c>
      <c r="M596" s="27">
        <v>45367</v>
      </c>
      <c r="N596" s="28" t="s">
        <v>62</v>
      </c>
      <c r="O596" s="27"/>
      <c r="P596" s="27"/>
      <c r="Q596" s="28"/>
      <c r="R596" s="12" t="str">
        <f t="shared" si="36"/>
        <v>Open PDFTSF FINALLY.TEST RESULT S19 N 596</v>
      </c>
    </row>
    <row r="597" spans="1:18" ht="63.9" customHeight="1" x14ac:dyDescent="0.3">
      <c r="A597" s="129">
        <f t="shared" si="33"/>
        <v>592</v>
      </c>
      <c r="B597" s="130" t="s">
        <v>5664</v>
      </c>
      <c r="C597" s="130" t="s">
        <v>76</v>
      </c>
      <c r="D597" s="357" t="str">
        <f t="shared" si="35"/>
        <v>Open PDF TSF .TEST RESULT S19 N 597</v>
      </c>
      <c r="E597" s="133" t="s">
        <v>5668</v>
      </c>
      <c r="G597" s="42"/>
      <c r="H597" s="42"/>
      <c r="I597" s="42"/>
      <c r="J597" s="42"/>
      <c r="K597" s="27" t="s">
        <v>195</v>
      </c>
      <c r="L597" s="27">
        <v>45344</v>
      </c>
      <c r="M597" s="27">
        <v>45367</v>
      </c>
      <c r="N597" s="28" t="s">
        <v>62</v>
      </c>
      <c r="O597" s="27"/>
      <c r="P597" s="27"/>
      <c r="Q597" s="28"/>
      <c r="R597" s="12" t="str">
        <f t="shared" si="36"/>
        <v>Open PDFTSF FINALLY.TEST RESULT S19 N 597</v>
      </c>
    </row>
    <row r="598" spans="1:18" ht="63.9" customHeight="1" x14ac:dyDescent="0.3">
      <c r="A598" s="129">
        <f t="shared" si="33"/>
        <v>593</v>
      </c>
      <c r="B598" s="130" t="s">
        <v>5665</v>
      </c>
      <c r="C598" s="130" t="s">
        <v>76</v>
      </c>
      <c r="D598" s="357" t="str">
        <f t="shared" si="35"/>
        <v>Open PDF TSF .TEST RESULT S19 N 598</v>
      </c>
      <c r="E598" s="133" t="s">
        <v>5669</v>
      </c>
      <c r="G598" s="42"/>
      <c r="H598" s="42"/>
      <c r="I598" s="42"/>
      <c r="J598" s="42"/>
      <c r="K598" s="27" t="s">
        <v>195</v>
      </c>
      <c r="L598" s="27">
        <v>45344</v>
      </c>
      <c r="M598" s="27">
        <v>45367</v>
      </c>
      <c r="N598" s="28" t="s">
        <v>62</v>
      </c>
      <c r="O598" s="27"/>
      <c r="P598" s="27"/>
      <c r="Q598" s="28"/>
      <c r="R598" s="12" t="str">
        <f t="shared" si="36"/>
        <v>Open PDFTSF FINALLY.TEST RESULT S19 N 598</v>
      </c>
    </row>
    <row r="599" spans="1:18" ht="63.9" customHeight="1" x14ac:dyDescent="0.3">
      <c r="A599" s="129">
        <f t="shared" si="33"/>
        <v>594</v>
      </c>
      <c r="B599" s="130" t="s">
        <v>5789</v>
      </c>
      <c r="C599" s="130" t="s">
        <v>76</v>
      </c>
      <c r="D599" s="357" t="str">
        <f t="shared" si="35"/>
        <v>Open PDF TSF .TEST RESULT S19 N 599</v>
      </c>
      <c r="E599" s="133" t="s">
        <v>2749</v>
      </c>
      <c r="G599" s="42"/>
      <c r="H599" s="42"/>
      <c r="I599" s="42"/>
      <c r="J599" s="42"/>
      <c r="K599" s="27" t="s">
        <v>195</v>
      </c>
      <c r="L599" s="27">
        <v>45301</v>
      </c>
      <c r="M599" s="27">
        <v>45367</v>
      </c>
      <c r="N599" s="28" t="s">
        <v>62</v>
      </c>
      <c r="O599" s="27"/>
      <c r="P599" s="27"/>
      <c r="Q599" s="28"/>
      <c r="R599" s="12" t="str">
        <f t="shared" si="36"/>
        <v>Open PDFTSF FINALLY.TEST RESULT S19 N 599</v>
      </c>
    </row>
    <row r="600" spans="1:18" ht="63.9" customHeight="1" x14ac:dyDescent="0.3">
      <c r="A600" s="129">
        <f t="shared" si="33"/>
        <v>595</v>
      </c>
      <c r="B600" s="130" t="s">
        <v>5790</v>
      </c>
      <c r="C600" s="130" t="s">
        <v>76</v>
      </c>
      <c r="D600" s="357" t="str">
        <f t="shared" si="35"/>
        <v>Open PDF TSF .TEST RESULT S19 N 600</v>
      </c>
      <c r="E600" s="133" t="s">
        <v>2749</v>
      </c>
      <c r="G600" s="42"/>
      <c r="H600" s="42"/>
      <c r="I600" s="42"/>
      <c r="J600" s="42"/>
      <c r="K600" s="27" t="s">
        <v>195</v>
      </c>
      <c r="L600" s="27">
        <v>45301</v>
      </c>
      <c r="M600" s="27">
        <v>45367</v>
      </c>
      <c r="N600" s="28" t="s">
        <v>62</v>
      </c>
      <c r="O600" s="27"/>
      <c r="P600" s="27"/>
      <c r="Q600" s="28"/>
      <c r="R600" s="12" t="str">
        <f t="shared" si="36"/>
        <v>Open PDFTSF FINALLY.TEST RESULT S19 N 600</v>
      </c>
    </row>
    <row r="601" spans="1:18" ht="63.9" customHeight="1" x14ac:dyDescent="0.3">
      <c r="A601" s="129">
        <f t="shared" si="33"/>
        <v>596</v>
      </c>
      <c r="B601" s="130" t="s">
        <v>5791</v>
      </c>
      <c r="C601" s="130" t="s">
        <v>76</v>
      </c>
      <c r="D601" s="357" t="str">
        <f t="shared" si="35"/>
        <v>Open PDF TSF .TEST RESULT S19 N 601</v>
      </c>
      <c r="E601" s="133" t="s">
        <v>2749</v>
      </c>
      <c r="G601" s="42"/>
      <c r="H601" s="42"/>
      <c r="I601" s="42"/>
      <c r="J601" s="42"/>
      <c r="K601" s="27" t="s">
        <v>195</v>
      </c>
      <c r="L601" s="27">
        <v>45301</v>
      </c>
      <c r="M601" s="27">
        <v>45367</v>
      </c>
      <c r="N601" s="28" t="s">
        <v>62</v>
      </c>
      <c r="O601" s="27"/>
      <c r="P601" s="27"/>
      <c r="Q601" s="28"/>
      <c r="R601" s="12" t="str">
        <f t="shared" si="36"/>
        <v>Open PDFTSF FINALLY.TEST RESULT S19 N 601</v>
      </c>
    </row>
    <row r="602" spans="1:18" ht="63.9" customHeight="1" x14ac:dyDescent="0.3">
      <c r="A602" s="129">
        <f t="shared" si="33"/>
        <v>597</v>
      </c>
      <c r="B602" s="130" t="s">
        <v>5792</v>
      </c>
      <c r="C602" s="130" t="s">
        <v>76</v>
      </c>
      <c r="D602" s="357" t="str">
        <f t="shared" si="35"/>
        <v>Open PDF TSF .TEST RESULT S19 N 602</v>
      </c>
      <c r="E602" s="133" t="s">
        <v>5800</v>
      </c>
      <c r="G602" s="42"/>
      <c r="H602" s="42"/>
      <c r="I602" s="42"/>
      <c r="J602" s="42"/>
      <c r="K602" s="27" t="s">
        <v>195</v>
      </c>
      <c r="L602" s="27">
        <v>45301</v>
      </c>
      <c r="M602" s="27">
        <v>45367</v>
      </c>
      <c r="N602" s="28" t="s">
        <v>62</v>
      </c>
      <c r="O602" s="27"/>
      <c r="P602" s="27"/>
      <c r="Q602" s="28"/>
      <c r="R602" s="12" t="str">
        <f t="shared" si="36"/>
        <v>Open PDFTSF FINALLY.TEST RESULT S19 N 602</v>
      </c>
    </row>
    <row r="603" spans="1:18" ht="63.9" customHeight="1" x14ac:dyDescent="0.3">
      <c r="A603" s="129">
        <f t="shared" si="33"/>
        <v>598</v>
      </c>
      <c r="B603" s="130" t="s">
        <v>5793</v>
      </c>
      <c r="C603" s="130" t="s">
        <v>76</v>
      </c>
      <c r="D603" s="357" t="str">
        <f t="shared" si="35"/>
        <v>Open PDF TSF .TEST RESULT S19 N 603</v>
      </c>
      <c r="E603" s="133" t="s">
        <v>5801</v>
      </c>
      <c r="G603" s="42"/>
      <c r="H603" s="42"/>
      <c r="I603" s="42"/>
      <c r="J603" s="42"/>
      <c r="K603" s="27" t="s">
        <v>195</v>
      </c>
      <c r="L603" s="27">
        <v>45306</v>
      </c>
      <c r="M603" s="27">
        <v>45367</v>
      </c>
      <c r="N603" s="28" t="s">
        <v>62</v>
      </c>
      <c r="O603" s="27"/>
      <c r="P603" s="27"/>
      <c r="Q603" s="28"/>
      <c r="R603" s="12" t="str">
        <f t="shared" si="36"/>
        <v>Open PDFTSF FINALLY.TEST RESULT S19 N 603</v>
      </c>
    </row>
    <row r="604" spans="1:18" ht="63.9" customHeight="1" x14ac:dyDescent="0.3">
      <c r="A604" s="129">
        <f t="shared" si="33"/>
        <v>599</v>
      </c>
      <c r="B604" s="130" t="s">
        <v>5794</v>
      </c>
      <c r="C604" s="130" t="s">
        <v>76</v>
      </c>
      <c r="D604" s="357" t="str">
        <f t="shared" si="35"/>
        <v>Open PDF TSF .TEST RESULT S19 N 604</v>
      </c>
      <c r="E604" s="133" t="s">
        <v>5801</v>
      </c>
      <c r="G604" s="42"/>
      <c r="H604" s="42"/>
      <c r="I604" s="42"/>
      <c r="J604" s="42"/>
      <c r="K604" s="27" t="s">
        <v>195</v>
      </c>
      <c r="L604" s="27">
        <v>45306</v>
      </c>
      <c r="M604" s="27">
        <v>45367</v>
      </c>
      <c r="N604" s="28" t="s">
        <v>62</v>
      </c>
      <c r="O604" s="27"/>
      <c r="P604" s="27"/>
      <c r="Q604" s="28"/>
      <c r="R604" s="12" t="str">
        <f t="shared" si="36"/>
        <v>Open PDFTSF FINALLY.TEST RESULT S19 N 604</v>
      </c>
    </row>
    <row r="605" spans="1:18" ht="63.9" customHeight="1" x14ac:dyDescent="0.3">
      <c r="A605" s="129">
        <f t="shared" si="33"/>
        <v>600</v>
      </c>
      <c r="B605" s="130" t="s">
        <v>5795</v>
      </c>
      <c r="C605" s="130" t="s">
        <v>76</v>
      </c>
      <c r="D605" s="357" t="str">
        <f t="shared" si="35"/>
        <v>Open PDF TSF .TEST RESULT S19 N 605</v>
      </c>
      <c r="E605" s="133" t="s">
        <v>5802</v>
      </c>
      <c r="G605" s="42"/>
      <c r="H605" s="42"/>
      <c r="I605" s="42"/>
      <c r="J605" s="42"/>
      <c r="K605" s="27" t="s">
        <v>195</v>
      </c>
      <c r="L605" s="27">
        <v>45347</v>
      </c>
      <c r="M605" s="27">
        <v>45347</v>
      </c>
      <c r="N605" s="28" t="s">
        <v>25</v>
      </c>
      <c r="O605" s="27"/>
      <c r="P605" s="27"/>
      <c r="Q605" s="28"/>
      <c r="R605" s="12" t="str">
        <f t="shared" si="36"/>
        <v>Open PDFTSF FINALLY.TEST RESULT S19 N 605</v>
      </c>
    </row>
    <row r="606" spans="1:18" ht="63.9" customHeight="1" x14ac:dyDescent="0.3">
      <c r="A606" s="129">
        <f t="shared" si="33"/>
        <v>601</v>
      </c>
      <c r="B606" s="130" t="s">
        <v>5796</v>
      </c>
      <c r="C606" s="130" t="s">
        <v>76</v>
      </c>
      <c r="D606" s="357" t="str">
        <f t="shared" si="35"/>
        <v>Open PDF TSF .TEST RESULT S19 N 606</v>
      </c>
      <c r="E606" s="133" t="s">
        <v>5803</v>
      </c>
      <c r="G606" s="42"/>
      <c r="H606" s="42"/>
      <c r="I606" s="42"/>
      <c r="J606" s="42"/>
      <c r="K606" s="27" t="s">
        <v>195</v>
      </c>
      <c r="L606" s="27">
        <v>45347</v>
      </c>
      <c r="M606" s="27">
        <v>45367</v>
      </c>
      <c r="N606" s="28" t="s">
        <v>62</v>
      </c>
      <c r="O606" s="27"/>
      <c r="P606" s="27"/>
      <c r="Q606" s="28"/>
      <c r="R606" s="12" t="str">
        <f t="shared" si="36"/>
        <v>Open PDFTSF FINALLY.TEST RESULT S19 N 606</v>
      </c>
    </row>
    <row r="607" spans="1:18" ht="87.75" customHeight="1" x14ac:dyDescent="0.3">
      <c r="A607" s="129">
        <f t="shared" si="33"/>
        <v>602</v>
      </c>
      <c r="B607" s="130" t="s">
        <v>5797</v>
      </c>
      <c r="C607" s="130" t="s">
        <v>76</v>
      </c>
      <c r="D607" s="357" t="str">
        <f t="shared" si="35"/>
        <v>Open PDF TSF .TEST RESULT S19 N 607</v>
      </c>
      <c r="E607" s="133" t="s">
        <v>5804</v>
      </c>
      <c r="G607" s="42"/>
      <c r="H607" s="42"/>
      <c r="I607" s="42"/>
      <c r="J607" s="42"/>
      <c r="K607" s="27" t="s">
        <v>195</v>
      </c>
      <c r="L607" s="27">
        <v>45348</v>
      </c>
      <c r="M607" s="27">
        <v>45367</v>
      </c>
      <c r="N607" s="28" t="s">
        <v>62</v>
      </c>
      <c r="O607" s="27"/>
      <c r="P607" s="27"/>
      <c r="Q607" s="28"/>
      <c r="R607" s="12" t="str">
        <f t="shared" si="36"/>
        <v>Open PDFTSF FINALLY.TEST RESULT S19 N 607</v>
      </c>
    </row>
    <row r="608" spans="1:18" ht="63.9" customHeight="1" x14ac:dyDescent="0.3">
      <c r="A608" s="129">
        <f t="shared" si="33"/>
        <v>603</v>
      </c>
      <c r="B608" s="130" t="s">
        <v>5798</v>
      </c>
      <c r="C608" s="130" t="s">
        <v>76</v>
      </c>
      <c r="D608" s="357" t="str">
        <f t="shared" si="35"/>
        <v>Open PDF TSF .TEST RESULT S19 N 608</v>
      </c>
      <c r="E608" s="133" t="s">
        <v>5805</v>
      </c>
      <c r="G608" s="42"/>
      <c r="H608" s="42"/>
      <c r="I608" s="42"/>
      <c r="J608" s="42"/>
      <c r="K608" s="27" t="s">
        <v>195</v>
      </c>
      <c r="L608" s="27">
        <v>45348</v>
      </c>
      <c r="M608" s="27">
        <v>45367</v>
      </c>
      <c r="N608" s="28" t="s">
        <v>62</v>
      </c>
      <c r="O608" s="27"/>
      <c r="P608" s="27"/>
      <c r="Q608" s="28"/>
      <c r="R608" s="12" t="str">
        <f t="shared" si="36"/>
        <v>Open PDFTSF FINALLY.TEST RESULT S19 N 608</v>
      </c>
    </row>
    <row r="609" spans="1:18" ht="63.9" customHeight="1" x14ac:dyDescent="0.3">
      <c r="A609" s="129">
        <f t="shared" si="33"/>
        <v>604</v>
      </c>
      <c r="B609" s="130" t="s">
        <v>5799</v>
      </c>
      <c r="C609" s="130" t="s">
        <v>76</v>
      </c>
      <c r="D609" s="357" t="str">
        <f t="shared" si="35"/>
        <v>Open PDF TSF .TEST RESULT S19 N 609</v>
      </c>
      <c r="E609" s="133" t="s">
        <v>5806</v>
      </c>
      <c r="G609" s="42"/>
      <c r="H609" s="42"/>
      <c r="I609" s="42"/>
      <c r="J609" s="42"/>
      <c r="K609" s="27" t="s">
        <v>195</v>
      </c>
      <c r="L609" s="27">
        <v>45347</v>
      </c>
      <c r="M609" s="27">
        <v>45367</v>
      </c>
      <c r="N609" s="28" t="s">
        <v>62</v>
      </c>
      <c r="O609" s="27"/>
      <c r="P609" s="27"/>
      <c r="Q609" s="28"/>
      <c r="R609" s="12" t="str">
        <f t="shared" si="36"/>
        <v>Open PDFTSF FINALLY.TEST RESULT S19 N 609</v>
      </c>
    </row>
    <row r="610" spans="1:18" ht="63.9" customHeight="1" x14ac:dyDescent="0.3">
      <c r="A610" s="129">
        <f t="shared" si="33"/>
        <v>605</v>
      </c>
      <c r="B610" s="130" t="s">
        <v>5854</v>
      </c>
      <c r="C610" s="130" t="s">
        <v>76</v>
      </c>
      <c r="D610" s="357" t="str">
        <f t="shared" si="35"/>
        <v>Open PDF TSF .TEST RESULT S19 N 610</v>
      </c>
      <c r="E610" s="133" t="s">
        <v>7739</v>
      </c>
      <c r="G610" s="42"/>
      <c r="H610" s="42"/>
      <c r="I610" s="42"/>
      <c r="J610" s="42"/>
      <c r="K610" s="27" t="s">
        <v>195</v>
      </c>
      <c r="L610" s="27">
        <v>45350</v>
      </c>
      <c r="M610" s="27">
        <v>45500</v>
      </c>
      <c r="N610" s="28" t="s">
        <v>62</v>
      </c>
      <c r="O610" s="27"/>
      <c r="P610" s="27"/>
      <c r="Q610" s="28"/>
      <c r="R610" s="12" t="str">
        <f t="shared" si="36"/>
        <v>Open PDFTSF FINALLY.TEST RESULT S19 N 610</v>
      </c>
    </row>
    <row r="611" spans="1:18" ht="63.9" customHeight="1" x14ac:dyDescent="0.3">
      <c r="A611" s="129">
        <f t="shared" si="33"/>
        <v>606</v>
      </c>
      <c r="B611" s="130" t="s">
        <v>5855</v>
      </c>
      <c r="C611" s="130" t="s">
        <v>76</v>
      </c>
      <c r="D611" s="357" t="str">
        <f t="shared" si="35"/>
        <v>Open PDF TSF .TEST RESULT S19 N 611</v>
      </c>
      <c r="E611" s="133" t="s">
        <v>7899</v>
      </c>
      <c r="G611" s="42"/>
      <c r="H611" s="42"/>
      <c r="I611" s="42"/>
      <c r="J611" s="42"/>
      <c r="K611" s="27" t="s">
        <v>195</v>
      </c>
      <c r="L611" s="27">
        <v>45350</v>
      </c>
      <c r="M611" s="27">
        <v>45500</v>
      </c>
      <c r="N611" s="28" t="s">
        <v>62</v>
      </c>
      <c r="O611" s="27"/>
      <c r="P611" s="27"/>
      <c r="Q611" s="28"/>
      <c r="R611" s="12" t="str">
        <f t="shared" si="36"/>
        <v>Open PDFTSF FINALLY.TEST RESULT S19 N 611</v>
      </c>
    </row>
    <row r="612" spans="1:18" ht="63.9" customHeight="1" x14ac:dyDescent="0.3">
      <c r="A612" s="129">
        <f t="shared" si="33"/>
        <v>607</v>
      </c>
      <c r="B612" s="130" t="s">
        <v>5856</v>
      </c>
      <c r="C612" s="130" t="s">
        <v>76</v>
      </c>
      <c r="D612" s="357" t="str">
        <f t="shared" si="35"/>
        <v>Open PDF TSF .TEST RESULT S19 N 612</v>
      </c>
      <c r="E612" s="133" t="s">
        <v>5858</v>
      </c>
      <c r="G612" s="42"/>
      <c r="H612" s="42"/>
      <c r="I612" s="42"/>
      <c r="J612" s="42"/>
      <c r="K612" s="27" t="s">
        <v>195</v>
      </c>
      <c r="L612" s="27">
        <v>45350</v>
      </c>
      <c r="M612" s="27">
        <v>45367</v>
      </c>
      <c r="N612" s="28" t="s">
        <v>62</v>
      </c>
      <c r="O612" s="27"/>
      <c r="P612" s="27"/>
      <c r="Q612" s="28"/>
      <c r="R612" s="12" t="str">
        <f t="shared" si="36"/>
        <v>Open PDFTSF FINALLY.TEST RESULT S19 N 612</v>
      </c>
    </row>
    <row r="613" spans="1:18" ht="63.9" customHeight="1" x14ac:dyDescent="0.3">
      <c r="A613" s="129">
        <f t="shared" si="33"/>
        <v>608</v>
      </c>
      <c r="B613" s="130" t="s">
        <v>5857</v>
      </c>
      <c r="C613" s="130" t="s">
        <v>76</v>
      </c>
      <c r="D613" s="357" t="str">
        <f>IF(B613&gt;0,HYPERLINK(CONCATENATE("PDF TSF/",B613,".pdf"),CONCATENATE("Open PDF TSF .",B613)),"")</f>
        <v>Open PDF TSF .TEST RESULT S19 N 613</v>
      </c>
      <c r="E613" s="133" t="s">
        <v>5859</v>
      </c>
      <c r="G613" s="42"/>
      <c r="H613" s="42"/>
      <c r="I613" s="42"/>
      <c r="J613" s="42"/>
      <c r="K613" s="27" t="s">
        <v>195</v>
      </c>
      <c r="L613" s="27">
        <v>45350</v>
      </c>
      <c r="M613" s="27">
        <v>45367</v>
      </c>
      <c r="N613" s="28" t="s">
        <v>62</v>
      </c>
      <c r="O613" s="27"/>
      <c r="P613" s="27"/>
      <c r="Q613" s="28"/>
      <c r="R613" s="12" t="str">
        <f t="shared" si="36"/>
        <v>Open PDFTSF FINALLY.TEST RESULT S19 N 613</v>
      </c>
    </row>
    <row r="614" spans="1:18" ht="63.9" customHeight="1" x14ac:dyDescent="0.3">
      <c r="A614" s="129">
        <f t="shared" si="33"/>
        <v>609</v>
      </c>
      <c r="B614" s="130" t="s">
        <v>5871</v>
      </c>
      <c r="C614" s="130" t="s">
        <v>76</v>
      </c>
      <c r="D614" s="357" t="str">
        <f t="shared" si="35"/>
        <v>Open PDF TSF .TEST RESULT S19 N 614</v>
      </c>
      <c r="E614" s="133" t="s">
        <v>5880</v>
      </c>
      <c r="G614" s="42"/>
      <c r="H614" s="42"/>
      <c r="I614" s="42"/>
      <c r="J614" s="42"/>
      <c r="K614" s="27" t="s">
        <v>195</v>
      </c>
      <c r="L614" s="27">
        <v>45351</v>
      </c>
      <c r="M614" s="27">
        <v>45367</v>
      </c>
      <c r="N614" s="28" t="s">
        <v>62</v>
      </c>
      <c r="O614" s="27"/>
      <c r="P614" s="27"/>
      <c r="Q614" s="28"/>
      <c r="R614" s="12" t="str">
        <f t="shared" si="36"/>
        <v>Open PDFTSF FINALLY.TEST RESULT S19 N 614</v>
      </c>
    </row>
    <row r="615" spans="1:18" ht="63.9" customHeight="1" x14ac:dyDescent="0.3">
      <c r="A615" s="129">
        <f t="shared" si="33"/>
        <v>610</v>
      </c>
      <c r="B615" s="130" t="s">
        <v>5872</v>
      </c>
      <c r="C615" s="130" t="s">
        <v>76</v>
      </c>
      <c r="D615" s="357" t="str">
        <f t="shared" si="35"/>
        <v>Open PDF TSF .TEST RESULT S19 N 615</v>
      </c>
      <c r="E615" s="133" t="s">
        <v>5881</v>
      </c>
      <c r="G615" s="42"/>
      <c r="H615" s="42"/>
      <c r="I615" s="42"/>
      <c r="J615" s="42"/>
      <c r="K615" s="27" t="s">
        <v>195</v>
      </c>
      <c r="L615" s="27">
        <v>45351</v>
      </c>
      <c r="M615" s="27">
        <v>45367</v>
      </c>
      <c r="N615" s="28" t="s">
        <v>62</v>
      </c>
      <c r="O615" s="27"/>
      <c r="P615" s="27"/>
      <c r="Q615" s="28"/>
      <c r="R615" s="12" t="str">
        <f t="shared" si="36"/>
        <v>Open PDFTSF FINALLY.TEST RESULT S19 N 615</v>
      </c>
    </row>
    <row r="616" spans="1:18" ht="63.9" customHeight="1" x14ac:dyDescent="0.3">
      <c r="A616" s="129">
        <f t="shared" si="33"/>
        <v>611</v>
      </c>
      <c r="B616" s="130" t="s">
        <v>5873</v>
      </c>
      <c r="C616" s="130" t="s">
        <v>76</v>
      </c>
      <c r="D616" s="357" t="str">
        <f t="shared" si="35"/>
        <v>Open PDF TSF .TEST RESULT S19 N 616</v>
      </c>
      <c r="E616" s="133" t="s">
        <v>5882</v>
      </c>
      <c r="G616" s="42"/>
      <c r="H616" s="42"/>
      <c r="I616" s="42"/>
      <c r="J616" s="42"/>
      <c r="K616" s="27" t="s">
        <v>195</v>
      </c>
      <c r="L616" s="27">
        <v>45351</v>
      </c>
      <c r="M616" s="27">
        <v>45367</v>
      </c>
      <c r="N616" s="28" t="s">
        <v>62</v>
      </c>
      <c r="O616" s="27"/>
      <c r="P616" s="27"/>
      <c r="Q616" s="28"/>
      <c r="R616" s="12" t="str">
        <f t="shared" si="36"/>
        <v>Open PDFTSF FINALLY.TEST RESULT S19 N 616</v>
      </c>
    </row>
    <row r="617" spans="1:18" ht="63.9" customHeight="1" x14ac:dyDescent="0.3">
      <c r="A617" s="129">
        <f t="shared" si="33"/>
        <v>612</v>
      </c>
      <c r="B617" s="130" t="s">
        <v>5874</v>
      </c>
      <c r="C617" s="130" t="s">
        <v>76</v>
      </c>
      <c r="D617" s="357" t="str">
        <f t="shared" si="35"/>
        <v>Open PDF TSF .TEST RESULT S19 N 617</v>
      </c>
      <c r="E617" s="133" t="s">
        <v>5883</v>
      </c>
      <c r="G617" s="42"/>
      <c r="H617" s="42"/>
      <c r="I617" s="42"/>
      <c r="J617" s="42"/>
      <c r="K617" s="27" t="s">
        <v>195</v>
      </c>
      <c r="L617" s="27">
        <v>45353</v>
      </c>
      <c r="M617" s="27">
        <v>45367</v>
      </c>
      <c r="N617" s="28" t="s">
        <v>62</v>
      </c>
      <c r="O617" s="27"/>
      <c r="P617" s="27"/>
      <c r="Q617" s="28"/>
      <c r="R617" s="12" t="str">
        <f t="shared" si="36"/>
        <v>Open PDFTSF FINALLY.TEST RESULT S19 N 617</v>
      </c>
    </row>
    <row r="618" spans="1:18" ht="63.9" customHeight="1" x14ac:dyDescent="0.3">
      <c r="A618" s="129">
        <f t="shared" si="33"/>
        <v>613</v>
      </c>
      <c r="B618" s="130" t="s">
        <v>5875</v>
      </c>
      <c r="C618" s="130" t="s">
        <v>76</v>
      </c>
      <c r="D618" s="357" t="str">
        <f t="shared" si="35"/>
        <v>Open PDF TSF .TEST RESULT S19 N 618</v>
      </c>
      <c r="E618" s="133" t="s">
        <v>5884</v>
      </c>
      <c r="G618" s="42"/>
      <c r="H618" s="42"/>
      <c r="I618" s="42"/>
      <c r="J618" s="42"/>
      <c r="K618" s="27" t="s">
        <v>195</v>
      </c>
      <c r="L618" s="27">
        <v>45353</v>
      </c>
      <c r="M618" s="27">
        <v>45367</v>
      </c>
      <c r="N618" s="28" t="s">
        <v>62</v>
      </c>
      <c r="O618" s="27"/>
      <c r="P618" s="27"/>
      <c r="Q618" s="28"/>
      <c r="R618" s="12" t="str">
        <f t="shared" si="36"/>
        <v>Open PDFTSF FINALLY.TEST RESULT S19 N 618</v>
      </c>
    </row>
    <row r="619" spans="1:18" ht="63.9" customHeight="1" x14ac:dyDescent="0.3">
      <c r="A619" s="129">
        <f t="shared" si="33"/>
        <v>614</v>
      </c>
      <c r="B619" s="130" t="s">
        <v>5876</v>
      </c>
      <c r="C619" s="130" t="s">
        <v>76</v>
      </c>
      <c r="D619" s="357" t="str">
        <f t="shared" si="35"/>
        <v>Open PDF TSF .TEST RESULT S19 N 619</v>
      </c>
      <c r="E619" s="133" t="s">
        <v>5885</v>
      </c>
      <c r="G619" s="42"/>
      <c r="H619" s="42"/>
      <c r="I619" s="42"/>
      <c r="J619" s="42"/>
      <c r="K619" s="27" t="s">
        <v>195</v>
      </c>
      <c r="L619" s="27">
        <v>45349</v>
      </c>
      <c r="M619" s="27">
        <v>45367</v>
      </c>
      <c r="N619" s="28" t="s">
        <v>62</v>
      </c>
      <c r="O619" s="27"/>
      <c r="P619" s="27"/>
      <c r="Q619" s="28"/>
      <c r="R619" s="12" t="str">
        <f t="shared" si="36"/>
        <v>Open PDFTSF FINALLY.TEST RESULT S19 N 619</v>
      </c>
    </row>
    <row r="620" spans="1:18" ht="92.25" customHeight="1" x14ac:dyDescent="0.3">
      <c r="A620" s="129">
        <f t="shared" si="33"/>
        <v>615</v>
      </c>
      <c r="B620" s="130" t="s">
        <v>5877</v>
      </c>
      <c r="C620" s="130" t="s">
        <v>76</v>
      </c>
      <c r="D620" s="357" t="str">
        <f t="shared" si="35"/>
        <v>Open PDF TSF .TEST RESULT S19 N 620</v>
      </c>
      <c r="E620" s="133" t="s">
        <v>5886</v>
      </c>
      <c r="G620" s="42"/>
      <c r="H620" s="42"/>
      <c r="I620" s="42"/>
      <c r="J620" s="42"/>
      <c r="K620" s="27" t="s">
        <v>195</v>
      </c>
      <c r="L620" s="27">
        <v>45349</v>
      </c>
      <c r="M620" s="27">
        <v>45367</v>
      </c>
      <c r="N620" s="28" t="s">
        <v>62</v>
      </c>
      <c r="O620" s="27"/>
      <c r="P620" s="27"/>
      <c r="Q620" s="28"/>
      <c r="R620" s="12" t="str">
        <f t="shared" si="36"/>
        <v>Open PDFTSF FINALLY.TEST RESULT S19 N 620</v>
      </c>
    </row>
    <row r="621" spans="1:18" ht="63.9" customHeight="1" x14ac:dyDescent="0.3">
      <c r="A621" s="129">
        <f t="shared" si="33"/>
        <v>616</v>
      </c>
      <c r="B621" s="130" t="s">
        <v>5878</v>
      </c>
      <c r="C621" s="130" t="s">
        <v>76</v>
      </c>
      <c r="D621" s="357" t="str">
        <f t="shared" si="35"/>
        <v>Open PDF TSF .TEST RESULT S19 N 621</v>
      </c>
      <c r="E621" s="133" t="s">
        <v>5887</v>
      </c>
      <c r="G621" s="42"/>
      <c r="H621" s="42"/>
      <c r="I621" s="42"/>
      <c r="J621" s="42"/>
      <c r="K621" s="27" t="s">
        <v>195</v>
      </c>
      <c r="L621" s="27">
        <v>45349</v>
      </c>
      <c r="M621" s="27">
        <v>45367</v>
      </c>
      <c r="N621" s="28" t="s">
        <v>62</v>
      </c>
      <c r="O621" s="27"/>
      <c r="P621" s="27"/>
      <c r="Q621" s="28"/>
      <c r="R621" s="12" t="str">
        <f t="shared" si="36"/>
        <v>Open PDFTSF FINALLY.TEST RESULT S19 N 621</v>
      </c>
    </row>
    <row r="622" spans="1:18" ht="63.9" customHeight="1" x14ac:dyDescent="0.3">
      <c r="A622" s="129">
        <f t="shared" si="33"/>
        <v>617</v>
      </c>
      <c r="B622" s="130" t="s">
        <v>5879</v>
      </c>
      <c r="C622" s="130" t="s">
        <v>76</v>
      </c>
      <c r="D622" s="357" t="str">
        <f t="shared" si="35"/>
        <v>Open PDF TSF .TEST RESULT S19 N 622</v>
      </c>
      <c r="E622" s="133" t="s">
        <v>5888</v>
      </c>
      <c r="G622" s="42"/>
      <c r="H622" s="42"/>
      <c r="I622" s="42"/>
      <c r="J622" s="42"/>
      <c r="K622" s="27" t="s">
        <v>195</v>
      </c>
      <c r="L622" s="27">
        <v>45349</v>
      </c>
      <c r="M622" s="27">
        <v>45367</v>
      </c>
      <c r="N622" s="28" t="s">
        <v>62</v>
      </c>
      <c r="O622" s="27"/>
      <c r="P622" s="27"/>
      <c r="Q622" s="28"/>
      <c r="R622" s="12" t="str">
        <f t="shared" si="36"/>
        <v>Open PDFTSF FINALLY.TEST RESULT S19 N 622</v>
      </c>
    </row>
    <row r="623" spans="1:18" ht="63.9" customHeight="1" x14ac:dyDescent="0.3">
      <c r="A623" s="129">
        <f t="shared" si="33"/>
        <v>618</v>
      </c>
      <c r="B623" s="130" t="s">
        <v>5916</v>
      </c>
      <c r="C623" s="130" t="s">
        <v>76</v>
      </c>
      <c r="D623" s="357" t="str">
        <f t="shared" si="35"/>
        <v>Open PDF TSF .TEST RESULT S19 N 623</v>
      </c>
      <c r="E623" s="133" t="s">
        <v>5922</v>
      </c>
      <c r="G623" s="42"/>
      <c r="H623" s="42"/>
      <c r="I623" s="42"/>
      <c r="J623" s="42"/>
      <c r="K623" s="27" t="s">
        <v>195</v>
      </c>
      <c r="L623" s="27">
        <v>45354</v>
      </c>
      <c r="M623" s="27">
        <v>45367</v>
      </c>
      <c r="N623" s="28" t="s">
        <v>62</v>
      </c>
      <c r="O623" s="27"/>
      <c r="P623" s="27"/>
      <c r="Q623" s="28"/>
      <c r="R623" s="12" t="str">
        <f t="shared" si="36"/>
        <v>Open PDFTSF FINALLY.TEST RESULT S19 N 623</v>
      </c>
    </row>
    <row r="624" spans="1:18" ht="63.9" customHeight="1" x14ac:dyDescent="0.3">
      <c r="A624" s="129">
        <f t="shared" si="33"/>
        <v>619</v>
      </c>
      <c r="B624" s="130" t="s">
        <v>5917</v>
      </c>
      <c r="C624" s="130" t="s">
        <v>76</v>
      </c>
      <c r="D624" s="357" t="str">
        <f t="shared" si="35"/>
        <v>Open PDF TSF .TEST RESULT S19 N 624</v>
      </c>
      <c r="E624" s="133" t="s">
        <v>5923</v>
      </c>
      <c r="G624" s="42"/>
      <c r="H624" s="42"/>
      <c r="I624" s="42"/>
      <c r="J624" s="42"/>
      <c r="K624" s="27" t="s">
        <v>195</v>
      </c>
      <c r="L624" s="27">
        <v>45354</v>
      </c>
      <c r="M624" s="27">
        <v>45367</v>
      </c>
      <c r="N624" s="28" t="s">
        <v>62</v>
      </c>
      <c r="O624" s="27"/>
      <c r="P624" s="27"/>
      <c r="Q624" s="28"/>
      <c r="R624" s="12" t="str">
        <f t="shared" si="36"/>
        <v>Open PDFTSF FINALLY.TEST RESULT S19 N 624</v>
      </c>
    </row>
    <row r="625" spans="1:18" ht="63.9" customHeight="1" x14ac:dyDescent="0.3">
      <c r="A625" s="129">
        <f t="shared" si="33"/>
        <v>620</v>
      </c>
      <c r="B625" s="130" t="s">
        <v>5918</v>
      </c>
      <c r="C625" s="130" t="s">
        <v>76</v>
      </c>
      <c r="D625" s="357" t="str">
        <f t="shared" si="35"/>
        <v>Open PDF TSF .TEST RESULT S19 N 625</v>
      </c>
      <c r="E625" s="133" t="s">
        <v>5924</v>
      </c>
      <c r="G625" s="42"/>
      <c r="H625" s="42"/>
      <c r="I625" s="42"/>
      <c r="J625" s="42"/>
      <c r="K625" s="27" t="s">
        <v>195</v>
      </c>
      <c r="L625" s="27">
        <v>45355</v>
      </c>
      <c r="M625" s="27">
        <v>45367</v>
      </c>
      <c r="N625" s="28" t="s">
        <v>62</v>
      </c>
      <c r="O625" s="27"/>
      <c r="P625" s="27"/>
      <c r="Q625" s="28"/>
      <c r="R625" s="12" t="str">
        <f t="shared" si="36"/>
        <v>Open PDFTSF FINALLY.TEST RESULT S19 N 625</v>
      </c>
    </row>
    <row r="626" spans="1:18" ht="63.9" customHeight="1" x14ac:dyDescent="0.3">
      <c r="A626" s="129">
        <f t="shared" si="33"/>
        <v>621</v>
      </c>
      <c r="B626" s="130" t="s">
        <v>5919</v>
      </c>
      <c r="C626" s="130" t="s">
        <v>76</v>
      </c>
      <c r="D626" s="357" t="str">
        <f t="shared" si="35"/>
        <v>Open PDF TSF .TEST RESULT S19 N 626</v>
      </c>
      <c r="E626" s="133" t="s">
        <v>5925</v>
      </c>
      <c r="G626" s="42"/>
      <c r="H626" s="42"/>
      <c r="I626" s="42"/>
      <c r="J626" s="42"/>
      <c r="K626" s="27" t="s">
        <v>195</v>
      </c>
      <c r="L626" s="27">
        <v>45355</v>
      </c>
      <c r="M626" s="27">
        <v>45367</v>
      </c>
      <c r="N626" s="28" t="s">
        <v>62</v>
      </c>
      <c r="O626" s="27"/>
      <c r="P626" s="27"/>
      <c r="Q626" s="28"/>
      <c r="R626" s="12" t="str">
        <f t="shared" si="36"/>
        <v>Open PDFTSF FINALLY.TEST RESULT S19 N 626</v>
      </c>
    </row>
    <row r="627" spans="1:18" ht="63.9" customHeight="1" x14ac:dyDescent="0.3">
      <c r="A627" s="129">
        <f t="shared" si="33"/>
        <v>622</v>
      </c>
      <c r="B627" s="130" t="s">
        <v>5920</v>
      </c>
      <c r="C627" s="130" t="s">
        <v>76</v>
      </c>
      <c r="D627" s="357" t="str">
        <f t="shared" si="35"/>
        <v>Open PDF TSF .TEST RESULT S19 N 627</v>
      </c>
      <c r="E627" s="133" t="s">
        <v>5925</v>
      </c>
      <c r="G627" s="42"/>
      <c r="H627" s="42"/>
      <c r="I627" s="42"/>
      <c r="J627" s="42"/>
      <c r="K627" s="27" t="s">
        <v>195</v>
      </c>
      <c r="L627" s="27">
        <v>45355</v>
      </c>
      <c r="M627" s="27">
        <v>45367</v>
      </c>
      <c r="N627" s="28" t="s">
        <v>62</v>
      </c>
      <c r="O627" s="27"/>
      <c r="P627" s="27"/>
      <c r="Q627" s="28"/>
      <c r="R627" s="12" t="str">
        <f t="shared" si="36"/>
        <v>Open PDFTSF FINALLY.TEST RESULT S19 N 627</v>
      </c>
    </row>
    <row r="628" spans="1:18" ht="63.9" customHeight="1" x14ac:dyDescent="0.3">
      <c r="A628" s="129">
        <f t="shared" si="33"/>
        <v>623</v>
      </c>
      <c r="B628" s="130" t="s">
        <v>5921</v>
      </c>
      <c r="C628" s="130" t="s">
        <v>76</v>
      </c>
      <c r="D628" s="357" t="str">
        <f t="shared" si="35"/>
        <v>Open PDF TSF .TEST RESULT S19 N 628</v>
      </c>
      <c r="E628" s="133" t="s">
        <v>5926</v>
      </c>
      <c r="G628" s="42"/>
      <c r="H628" s="42"/>
      <c r="I628" s="42"/>
      <c r="J628" s="42"/>
      <c r="K628" s="27" t="s">
        <v>195</v>
      </c>
      <c r="L628" s="27">
        <v>45355</v>
      </c>
      <c r="M628" s="27">
        <v>45367</v>
      </c>
      <c r="N628" s="28" t="s">
        <v>62</v>
      </c>
      <c r="O628" s="27"/>
      <c r="P628" s="27"/>
      <c r="Q628" s="28"/>
      <c r="R628" s="12" t="str">
        <f t="shared" si="36"/>
        <v>Open PDFTSF FINALLY.TEST RESULT S19 N 628</v>
      </c>
    </row>
    <row r="629" spans="1:18" ht="63.9" customHeight="1" x14ac:dyDescent="0.3">
      <c r="A629" s="129">
        <f t="shared" si="33"/>
        <v>624</v>
      </c>
      <c r="B629" s="130" t="s">
        <v>5940</v>
      </c>
      <c r="C629" s="130" t="s">
        <v>76</v>
      </c>
      <c r="D629" s="357" t="str">
        <f t="shared" si="35"/>
        <v>Open PDF TSF .TEST RESULT S19 N 629</v>
      </c>
      <c r="E629" s="133" t="s">
        <v>5943</v>
      </c>
      <c r="G629" s="42"/>
      <c r="H629" s="42"/>
      <c r="I629" s="42"/>
      <c r="J629" s="42"/>
      <c r="K629" s="27" t="s">
        <v>195</v>
      </c>
      <c r="L629" s="27">
        <v>45356</v>
      </c>
      <c r="M629" s="27">
        <v>45367</v>
      </c>
      <c r="N629" s="28" t="s">
        <v>62</v>
      </c>
      <c r="O629" s="27"/>
      <c r="P629" s="27"/>
      <c r="Q629" s="28"/>
      <c r="R629" s="12" t="str">
        <f t="shared" si="36"/>
        <v>Open PDFTSF FINALLY.TEST RESULT S19 N 629</v>
      </c>
    </row>
    <row r="630" spans="1:18" ht="63.9" customHeight="1" x14ac:dyDescent="0.3">
      <c r="A630" s="129">
        <f t="shared" si="33"/>
        <v>625</v>
      </c>
      <c r="B630" s="130" t="s">
        <v>5941</v>
      </c>
      <c r="C630" s="130" t="s">
        <v>76</v>
      </c>
      <c r="D630" s="357" t="str">
        <f t="shared" si="35"/>
        <v>Open PDF TSF .TEST RESULT S19 N 630</v>
      </c>
      <c r="E630" s="133" t="s">
        <v>5944</v>
      </c>
      <c r="G630" s="42"/>
      <c r="H630" s="42"/>
      <c r="I630" s="42"/>
      <c r="J630" s="42"/>
      <c r="K630" s="27" t="s">
        <v>195</v>
      </c>
      <c r="L630" s="27">
        <v>45356</v>
      </c>
      <c r="M630" s="27">
        <v>45367</v>
      </c>
      <c r="N630" s="28" t="s">
        <v>62</v>
      </c>
      <c r="O630" s="27"/>
      <c r="P630" s="27"/>
      <c r="Q630" s="28"/>
      <c r="R630" s="12" t="str">
        <f t="shared" si="36"/>
        <v>Open PDFTSF FINALLY.TEST RESULT S19 N 630</v>
      </c>
    </row>
    <row r="631" spans="1:18" ht="63.9" customHeight="1" x14ac:dyDescent="0.3">
      <c r="A631" s="129">
        <f t="shared" si="33"/>
        <v>626</v>
      </c>
      <c r="B631" s="130" t="s">
        <v>5942</v>
      </c>
      <c r="C631" s="130" t="s">
        <v>76</v>
      </c>
      <c r="D631" s="357" t="str">
        <f t="shared" si="35"/>
        <v>Open PDF TSF .TEST RESULT S19 N 631</v>
      </c>
      <c r="E631" s="133" t="s">
        <v>5945</v>
      </c>
      <c r="G631" s="42"/>
      <c r="H631" s="42"/>
      <c r="I631" s="42"/>
      <c r="J631" s="42"/>
      <c r="K631" s="27" t="s">
        <v>195</v>
      </c>
      <c r="L631" s="27">
        <v>45356</v>
      </c>
      <c r="M631" s="27">
        <v>45367</v>
      </c>
      <c r="N631" s="28" t="s">
        <v>62</v>
      </c>
      <c r="O631" s="27"/>
      <c r="P631" s="27"/>
      <c r="Q631" s="28"/>
      <c r="R631" s="12" t="str">
        <f t="shared" si="36"/>
        <v>Open PDFTSF FINALLY.TEST RESULT S19 N 631</v>
      </c>
    </row>
    <row r="632" spans="1:18" ht="63.9" customHeight="1" x14ac:dyDescent="0.3">
      <c r="A632" s="129">
        <f t="shared" si="33"/>
        <v>627</v>
      </c>
      <c r="B632" s="130" t="s">
        <v>5956</v>
      </c>
      <c r="C632" s="130" t="s">
        <v>76</v>
      </c>
      <c r="D632" s="357" t="str">
        <f>IF(B632&gt;0,HYPERLINK(CONCATENATE("PDF TSF/",B632,".pdf"),CONCATENATE("Open PDF TSF .",B632)),"")</f>
        <v>Open PDF TSF .TEST RESULT S19 N 632</v>
      </c>
      <c r="E632" s="133" t="s">
        <v>5957</v>
      </c>
      <c r="G632" s="42"/>
      <c r="H632" s="42"/>
      <c r="I632" s="42"/>
      <c r="J632" s="42"/>
      <c r="K632" s="27" t="s">
        <v>195</v>
      </c>
      <c r="L632" s="27">
        <v>45357</v>
      </c>
      <c r="M632" s="27">
        <v>45367</v>
      </c>
      <c r="N632" s="28" t="s">
        <v>62</v>
      </c>
      <c r="O632" s="27"/>
      <c r="P632" s="27"/>
      <c r="Q632" s="28"/>
      <c r="R632" s="12" t="str">
        <f t="shared" si="36"/>
        <v>Open PDFTSF FINALLY.TEST RESULT S19 N 632</v>
      </c>
    </row>
    <row r="633" spans="1:18" ht="63.9" customHeight="1" x14ac:dyDescent="0.3">
      <c r="A633" s="129">
        <f t="shared" si="33"/>
        <v>628</v>
      </c>
      <c r="B633" s="130" t="s">
        <v>6052</v>
      </c>
      <c r="C633" s="130" t="s">
        <v>76</v>
      </c>
      <c r="D633" s="357" t="str">
        <f>IF(B633&gt;0,HYPERLINK(CONCATENATE("PDF TSF/",B633,".pdf"),CONCATENATE("Open PDF TSF .",B633)),"")</f>
        <v>Open PDF TSF .TEST RESULT S19 N 633</v>
      </c>
      <c r="E633" s="133" t="s">
        <v>6059</v>
      </c>
      <c r="G633" s="42"/>
      <c r="H633" s="42"/>
      <c r="I633" s="42"/>
      <c r="J633" s="42"/>
      <c r="K633" s="27" t="s">
        <v>195</v>
      </c>
      <c r="L633" s="27">
        <v>45358</v>
      </c>
      <c r="M633" s="27">
        <v>45367</v>
      </c>
      <c r="N633" s="28" t="s">
        <v>62</v>
      </c>
      <c r="O633" s="27"/>
      <c r="P633" s="27"/>
      <c r="Q633" s="28"/>
      <c r="R633" s="12" t="str">
        <f t="shared" si="36"/>
        <v>Open PDFTSF FINALLY.TEST RESULT S19 N 633</v>
      </c>
    </row>
    <row r="634" spans="1:18" ht="63.9" customHeight="1" x14ac:dyDescent="0.3">
      <c r="A634" s="129">
        <f t="shared" si="33"/>
        <v>629</v>
      </c>
      <c r="B634" s="130" t="s">
        <v>6053</v>
      </c>
      <c r="C634" s="130" t="s">
        <v>76</v>
      </c>
      <c r="D634" s="357" t="str">
        <f>IF(B634&gt;0,HYPERLINK(CONCATENATE("PDF TSF/",B634,".pdf"),CONCATENATE("Open PDF TSF .",B634)),"")</f>
        <v>Open PDF TSF .TEST RESULT S19 N 634</v>
      </c>
      <c r="E634" s="133" t="s">
        <v>6058</v>
      </c>
      <c r="G634" s="42"/>
      <c r="H634" s="42"/>
      <c r="I634" s="42"/>
      <c r="J634" s="42"/>
      <c r="K634" s="27" t="s">
        <v>195</v>
      </c>
      <c r="L634" s="27">
        <v>45358</v>
      </c>
      <c r="M634" s="27">
        <v>45367</v>
      </c>
      <c r="N634" s="28" t="s">
        <v>62</v>
      </c>
      <c r="O634" s="27"/>
      <c r="P634" s="27"/>
      <c r="Q634" s="28"/>
      <c r="R634" s="12" t="str">
        <f t="shared" si="36"/>
        <v>Open PDFTSF FINALLY.TEST RESULT S19 N 634</v>
      </c>
    </row>
    <row r="635" spans="1:18" ht="63.9" customHeight="1" x14ac:dyDescent="0.3">
      <c r="A635" s="129">
        <f>ROW()-ROW($A$5)</f>
        <v>630</v>
      </c>
      <c r="B635" s="130" t="s">
        <v>6054</v>
      </c>
      <c r="C635" s="130" t="s">
        <v>76</v>
      </c>
      <c r="D635" s="357" t="str">
        <f>IF(B635&gt;0,HYPERLINK(CONCATENATE("PDF TSF/",B635,".pdf"),CONCATENATE("Open PDF TSF .",B635)),"")</f>
        <v>Open PDF TSF .TEST RESULT S19 N 635</v>
      </c>
      <c r="E635" s="133" t="s">
        <v>6057</v>
      </c>
      <c r="G635" s="42"/>
      <c r="H635" s="42"/>
      <c r="I635" s="42"/>
      <c r="J635" s="42"/>
      <c r="K635" s="27" t="s">
        <v>195</v>
      </c>
      <c r="L635" s="27">
        <v>45358</v>
      </c>
      <c r="M635" s="27">
        <v>45367</v>
      </c>
      <c r="N635" s="28" t="s">
        <v>62</v>
      </c>
      <c r="O635" s="27"/>
      <c r="P635" s="27"/>
      <c r="Q635" s="28"/>
      <c r="R635" s="12" t="str">
        <f t="shared" si="36"/>
        <v>Open PDFTSF FINALLY.TEST RESULT S19 N 635</v>
      </c>
    </row>
    <row r="636" spans="1:18" ht="63.9" customHeight="1" x14ac:dyDescent="0.3">
      <c r="A636" s="129">
        <f t="shared" ref="A636:A699" si="37">ROW()-ROW($A$5)</f>
        <v>631</v>
      </c>
      <c r="B636" s="130" t="s">
        <v>6055</v>
      </c>
      <c r="C636" s="130" t="s">
        <v>76</v>
      </c>
      <c r="D636" s="357" t="str">
        <f>IF(B636&gt;0,HYPERLINK(CONCATENATE("PDF TSF/",B636,".pdf"),CONCATENATE("Open PDF TSF .",B636)),"")</f>
        <v>Open PDF TSF .TEST RESULT S19 N 636</v>
      </c>
      <c r="E636" s="133" t="s">
        <v>6056</v>
      </c>
      <c r="G636" s="42"/>
      <c r="H636" s="42"/>
      <c r="I636" s="42"/>
      <c r="J636" s="42"/>
      <c r="K636" s="27" t="s">
        <v>195</v>
      </c>
      <c r="L636" s="27">
        <v>45358</v>
      </c>
      <c r="M636" s="27">
        <v>45367</v>
      </c>
      <c r="N636" s="28" t="s">
        <v>62</v>
      </c>
      <c r="O636" s="27"/>
      <c r="P636" s="27"/>
      <c r="Q636" s="28"/>
      <c r="R636" s="12" t="str">
        <f t="shared" si="36"/>
        <v>Open PDFTSF FINALLY.TEST RESULT S19 N 636</v>
      </c>
    </row>
    <row r="637" spans="1:18" ht="63.9" customHeight="1" x14ac:dyDescent="0.3">
      <c r="A637" s="129">
        <f>ROW()-ROW($A$5)</f>
        <v>632</v>
      </c>
      <c r="B637" s="130" t="s">
        <v>6146</v>
      </c>
      <c r="C637" s="130" t="s">
        <v>76</v>
      </c>
      <c r="D637" s="357" t="str">
        <f t="shared" ref="D637:D682" si="38">IF(B637&gt;0,HYPERLINK(CONCATENATE("PDF TSF/",B637,".pdf"),CONCATENATE("Open PDF TSF .",B637)),"")</f>
        <v>Open PDF TSF .TEST RESULT S19 N 637</v>
      </c>
      <c r="E637" s="133" t="s">
        <v>2749</v>
      </c>
      <c r="G637" s="42"/>
      <c r="H637" s="42"/>
      <c r="I637" s="42"/>
      <c r="J637" s="42"/>
      <c r="K637" s="27" t="s">
        <v>195</v>
      </c>
      <c r="L637" s="27">
        <v>45334</v>
      </c>
      <c r="M637" s="27">
        <v>45380</v>
      </c>
      <c r="N637" s="28" t="s">
        <v>62</v>
      </c>
      <c r="O637" s="27"/>
      <c r="P637" s="27"/>
      <c r="Q637" s="28"/>
      <c r="R637" s="12" t="str">
        <f t="shared" si="36"/>
        <v>Open PDFTSF FINALLY.TEST RESULT S19 N 637</v>
      </c>
    </row>
    <row r="638" spans="1:18" ht="63.9" customHeight="1" x14ac:dyDescent="0.3">
      <c r="A638" s="129">
        <f t="shared" si="37"/>
        <v>633</v>
      </c>
      <c r="B638" s="130" t="s">
        <v>6147</v>
      </c>
      <c r="C638" s="130" t="s">
        <v>76</v>
      </c>
      <c r="D638" s="357" t="str">
        <f t="shared" si="38"/>
        <v>Open PDF TSF .TEST RESULT S19 N 638</v>
      </c>
      <c r="E638" s="133" t="s">
        <v>6164</v>
      </c>
      <c r="G638" s="42"/>
      <c r="H638" s="42"/>
      <c r="I638" s="42"/>
      <c r="J638" s="42"/>
      <c r="K638" s="27" t="s">
        <v>195</v>
      </c>
      <c r="L638" s="27">
        <v>45334</v>
      </c>
      <c r="M638" s="27">
        <v>45380</v>
      </c>
      <c r="N638" s="28" t="s">
        <v>62</v>
      </c>
      <c r="O638" s="27"/>
      <c r="P638" s="27"/>
      <c r="Q638" s="28"/>
      <c r="R638" s="12" t="str">
        <f t="shared" si="36"/>
        <v>Open PDFTSF FINALLY.TEST RESULT S19 N 638</v>
      </c>
    </row>
    <row r="639" spans="1:18" ht="63.9" customHeight="1" x14ac:dyDescent="0.3">
      <c r="A639" s="129">
        <f t="shared" si="37"/>
        <v>634</v>
      </c>
      <c r="B639" s="130" t="s">
        <v>6148</v>
      </c>
      <c r="C639" s="130" t="s">
        <v>76</v>
      </c>
      <c r="D639" s="357" t="str">
        <f t="shared" si="38"/>
        <v>Open PDF TSF .TEST RESULT S19 N 639</v>
      </c>
      <c r="E639" s="133" t="s">
        <v>5801</v>
      </c>
      <c r="G639" s="42"/>
      <c r="H639" s="42"/>
      <c r="I639" s="42"/>
      <c r="J639" s="42"/>
      <c r="K639" s="27" t="s">
        <v>195</v>
      </c>
      <c r="L639" s="27">
        <v>45334</v>
      </c>
      <c r="M639" s="27">
        <v>45380</v>
      </c>
      <c r="N639" s="28" t="s">
        <v>62</v>
      </c>
      <c r="O639" s="27"/>
      <c r="P639" s="27"/>
      <c r="Q639" s="28"/>
      <c r="R639" s="12" t="str">
        <f t="shared" si="36"/>
        <v>Open PDFTSF FINALLY.TEST RESULT S19 N 639</v>
      </c>
    </row>
    <row r="640" spans="1:18" ht="78.75" customHeight="1" x14ac:dyDescent="0.3">
      <c r="A640" s="129">
        <f t="shared" si="37"/>
        <v>635</v>
      </c>
      <c r="B640" s="130" t="s">
        <v>6149</v>
      </c>
      <c r="C640" s="130" t="s">
        <v>76</v>
      </c>
      <c r="D640" s="357" t="str">
        <f t="shared" si="38"/>
        <v>Open PDF TSF .TEST RESULT S19 N 640</v>
      </c>
      <c r="E640" s="133" t="s">
        <v>6458</v>
      </c>
      <c r="G640" s="42"/>
      <c r="H640" s="42"/>
      <c r="I640" s="42"/>
      <c r="J640" s="42"/>
      <c r="K640" s="27" t="s">
        <v>195</v>
      </c>
      <c r="L640" s="27">
        <v>45361</v>
      </c>
      <c r="M640" s="27">
        <v>45380</v>
      </c>
      <c r="N640" s="28" t="s">
        <v>62</v>
      </c>
      <c r="O640" s="27"/>
      <c r="P640" s="27"/>
      <c r="Q640" s="28"/>
      <c r="R640" s="12" t="str">
        <f t="shared" si="36"/>
        <v>Open PDFTSF FINALLY.TEST RESULT S19 N 640</v>
      </c>
    </row>
    <row r="641" spans="1:18" ht="63.9" customHeight="1" x14ac:dyDescent="0.3">
      <c r="A641" s="129">
        <f t="shared" si="37"/>
        <v>636</v>
      </c>
      <c r="B641" s="130" t="s">
        <v>6150</v>
      </c>
      <c r="C641" s="130" t="s">
        <v>76</v>
      </c>
      <c r="D641" s="357" t="str">
        <f t="shared" si="38"/>
        <v>Open PDF TSF .TEST RESULT S19 N 641</v>
      </c>
      <c r="E641" s="133" t="s">
        <v>6165</v>
      </c>
      <c r="G641" s="42"/>
      <c r="H641" s="42"/>
      <c r="I641" s="42"/>
      <c r="J641" s="42"/>
      <c r="K641" s="27" t="s">
        <v>195</v>
      </c>
      <c r="L641" s="27">
        <v>45361</v>
      </c>
      <c r="M641" s="27">
        <v>45380</v>
      </c>
      <c r="N641" s="28" t="s">
        <v>62</v>
      </c>
      <c r="O641" s="27"/>
      <c r="P641" s="27"/>
      <c r="Q641" s="28"/>
      <c r="R641" s="12" t="str">
        <f t="shared" si="36"/>
        <v>Open PDFTSF FINALLY.TEST RESULT S19 N 641</v>
      </c>
    </row>
    <row r="642" spans="1:18" ht="63.9" customHeight="1" x14ac:dyDescent="0.3">
      <c r="A642" s="129">
        <f t="shared" si="37"/>
        <v>637</v>
      </c>
      <c r="B642" s="130" t="s">
        <v>6151</v>
      </c>
      <c r="C642" s="130" t="s">
        <v>76</v>
      </c>
      <c r="D642" s="357" t="str">
        <f t="shared" si="38"/>
        <v>Open PDF TSF .TEST RESULT S19 N 642</v>
      </c>
      <c r="E642" s="133" t="s">
        <v>6459</v>
      </c>
      <c r="G642" s="42"/>
      <c r="H642" s="42"/>
      <c r="I642" s="42"/>
      <c r="J642" s="42"/>
      <c r="K642" s="27" t="s">
        <v>195</v>
      </c>
      <c r="L642" s="27">
        <v>45361</v>
      </c>
      <c r="M642" s="27">
        <v>45379</v>
      </c>
      <c r="N642" s="28" t="s">
        <v>1671</v>
      </c>
      <c r="O642" s="27">
        <v>45403</v>
      </c>
      <c r="P642" s="27">
        <v>45410</v>
      </c>
      <c r="Q642" s="28" t="s">
        <v>25</v>
      </c>
      <c r="R642" s="12" t="str">
        <f t="shared" si="36"/>
        <v>Open PDFTSF FINALLY.TEST RESULT S19 N 642</v>
      </c>
    </row>
    <row r="643" spans="1:18" ht="85.5" customHeight="1" x14ac:dyDescent="0.3">
      <c r="A643" s="129">
        <f t="shared" si="37"/>
        <v>638</v>
      </c>
      <c r="B643" s="130" t="s">
        <v>6152</v>
      </c>
      <c r="C643" s="130" t="s">
        <v>76</v>
      </c>
      <c r="D643" s="357" t="str">
        <f t="shared" si="38"/>
        <v>Open PDF TSF .TEST RESULT S19 N 643</v>
      </c>
      <c r="E643" s="133" t="s">
        <v>6166</v>
      </c>
      <c r="G643" s="42"/>
      <c r="H643" s="42"/>
      <c r="I643" s="42"/>
      <c r="J643" s="42"/>
      <c r="K643" s="27" t="s">
        <v>195</v>
      </c>
      <c r="L643" s="27">
        <v>45362</v>
      </c>
      <c r="M643" s="27">
        <v>45380</v>
      </c>
      <c r="N643" s="28" t="s">
        <v>62</v>
      </c>
      <c r="O643" s="27"/>
      <c r="P643" s="27"/>
      <c r="Q643" s="28"/>
      <c r="R643" s="12" t="str">
        <f t="shared" si="36"/>
        <v>Open PDFTSF FINALLY.TEST RESULT S19 N 643</v>
      </c>
    </row>
    <row r="644" spans="1:18" ht="63.9" customHeight="1" x14ac:dyDescent="0.3">
      <c r="A644" s="129">
        <f t="shared" si="37"/>
        <v>639</v>
      </c>
      <c r="B644" s="130" t="s">
        <v>6153</v>
      </c>
      <c r="C644" s="130" t="s">
        <v>76</v>
      </c>
      <c r="D644" s="357" t="str">
        <f t="shared" si="38"/>
        <v>Open PDF TSF .TEST RESULT S19 N 644</v>
      </c>
      <c r="E644" s="133" t="s">
        <v>6167</v>
      </c>
      <c r="G644" s="42"/>
      <c r="H644" s="42"/>
      <c r="I644" s="42"/>
      <c r="J644" s="42"/>
      <c r="K644" s="27" t="s">
        <v>195</v>
      </c>
      <c r="L644" s="27">
        <v>45363</v>
      </c>
      <c r="M644" s="27">
        <v>45380</v>
      </c>
      <c r="N644" s="28" t="s">
        <v>62</v>
      </c>
      <c r="O644" s="27"/>
      <c r="P644" s="27"/>
      <c r="Q644" s="28"/>
      <c r="R644" s="12" t="str">
        <f t="shared" si="36"/>
        <v>Open PDFTSF FINALLY.TEST RESULT S19 N 644</v>
      </c>
    </row>
    <row r="645" spans="1:18" ht="63.9" customHeight="1" x14ac:dyDescent="0.3">
      <c r="A645" s="129">
        <f t="shared" si="37"/>
        <v>640</v>
      </c>
      <c r="B645" s="130" t="s">
        <v>6154</v>
      </c>
      <c r="C645" s="130" t="s">
        <v>76</v>
      </c>
      <c r="D645" s="357" t="str">
        <f t="shared" si="38"/>
        <v>Open PDF TSF .TEST RESULT S19 N 645</v>
      </c>
      <c r="E645" s="133" t="s">
        <v>6168</v>
      </c>
      <c r="G645" s="42"/>
      <c r="H645" s="42"/>
      <c r="I645" s="42"/>
      <c r="J645" s="42"/>
      <c r="K645" s="27" t="s">
        <v>195</v>
      </c>
      <c r="L645" s="27">
        <v>45363</v>
      </c>
      <c r="M645" s="27">
        <v>45380</v>
      </c>
      <c r="N645" s="28" t="s">
        <v>62</v>
      </c>
      <c r="O645" s="27"/>
      <c r="P645" s="27"/>
      <c r="Q645" s="28"/>
      <c r="R645" s="12" t="str">
        <f t="shared" si="36"/>
        <v>Open PDFTSF FINALLY.TEST RESULT S19 N 645</v>
      </c>
    </row>
    <row r="646" spans="1:18" ht="63.9" customHeight="1" x14ac:dyDescent="0.3">
      <c r="A646" s="129">
        <f t="shared" si="37"/>
        <v>641</v>
      </c>
      <c r="B646" s="130" t="s">
        <v>6155</v>
      </c>
      <c r="C646" s="130" t="s">
        <v>76</v>
      </c>
      <c r="D646" s="357" t="str">
        <f t="shared" si="38"/>
        <v>Open PDF TSF .TEST RESULT S19 N 646</v>
      </c>
      <c r="E646" s="133" t="s">
        <v>6169</v>
      </c>
      <c r="G646" s="42"/>
      <c r="H646" s="42"/>
      <c r="I646" s="42"/>
      <c r="J646" s="42"/>
      <c r="K646" s="27" t="s">
        <v>195</v>
      </c>
      <c r="L646" s="27">
        <v>45362</v>
      </c>
      <c r="M646" s="27">
        <v>45380</v>
      </c>
      <c r="N646" s="28" t="s">
        <v>62</v>
      </c>
      <c r="O646" s="27"/>
      <c r="P646" s="27"/>
      <c r="Q646" s="28"/>
      <c r="R646" s="12" t="str">
        <f t="shared" ref="R646:R682" si="39">IF(B646&gt;0,HYPERLINK(CONCATENATE("PDFTSF FINALLY/",B646,".pdf"),CONCATENATE("Open PDFTSF FINALLY.",B646)),"")</f>
        <v>Open PDFTSF FINALLY.TEST RESULT S19 N 646</v>
      </c>
    </row>
    <row r="647" spans="1:18" ht="63.9" customHeight="1" x14ac:dyDescent="0.3">
      <c r="A647" s="129">
        <f t="shared" si="37"/>
        <v>642</v>
      </c>
      <c r="B647" s="130" t="s">
        <v>6156</v>
      </c>
      <c r="C647" s="130" t="s">
        <v>76</v>
      </c>
      <c r="D647" s="357" t="str">
        <f t="shared" si="38"/>
        <v>Open PDF TSF .TEST RESULT S19 N 647</v>
      </c>
      <c r="E647" s="133" t="s">
        <v>6170</v>
      </c>
      <c r="G647" s="42"/>
      <c r="H647" s="42"/>
      <c r="I647" s="42"/>
      <c r="J647" s="42"/>
      <c r="K647" s="27" t="s">
        <v>195</v>
      </c>
      <c r="L647" s="27">
        <v>45362</v>
      </c>
      <c r="M647" s="27">
        <v>45380</v>
      </c>
      <c r="N647" s="28" t="s">
        <v>62</v>
      </c>
      <c r="O647" s="27"/>
      <c r="P647" s="27"/>
      <c r="Q647" s="28"/>
      <c r="R647" s="12" t="str">
        <f t="shared" si="39"/>
        <v>Open PDFTSF FINALLY.TEST RESULT S19 N 647</v>
      </c>
    </row>
    <row r="648" spans="1:18" ht="63.9" customHeight="1" x14ac:dyDescent="0.3">
      <c r="A648" s="129">
        <f t="shared" si="37"/>
        <v>643</v>
      </c>
      <c r="B648" s="130" t="s">
        <v>6157</v>
      </c>
      <c r="C648" s="130" t="s">
        <v>76</v>
      </c>
      <c r="D648" s="357" t="str">
        <f t="shared" si="38"/>
        <v>Open PDF TSF .TEST RESULT S19 N 648</v>
      </c>
      <c r="E648" s="133" t="s">
        <v>6171</v>
      </c>
      <c r="G648" s="42"/>
      <c r="H648" s="42"/>
      <c r="I648" s="42"/>
      <c r="J648" s="42"/>
      <c r="K648" s="27" t="s">
        <v>195</v>
      </c>
      <c r="L648" s="27">
        <v>45362</v>
      </c>
      <c r="M648" s="27">
        <v>45380</v>
      </c>
      <c r="N648" s="28" t="s">
        <v>62</v>
      </c>
      <c r="O648" s="27"/>
      <c r="P648" s="27"/>
      <c r="Q648" s="28"/>
      <c r="R648" s="12" t="str">
        <f t="shared" si="39"/>
        <v>Open PDFTSF FINALLY.TEST RESULT S19 N 648</v>
      </c>
    </row>
    <row r="649" spans="1:18" ht="63.9" customHeight="1" x14ac:dyDescent="0.3">
      <c r="A649" s="129">
        <f t="shared" si="37"/>
        <v>644</v>
      </c>
      <c r="B649" s="130" t="s">
        <v>6158</v>
      </c>
      <c r="C649" s="130" t="s">
        <v>76</v>
      </c>
      <c r="D649" s="357" t="str">
        <f t="shared" si="38"/>
        <v>Open PDF TSF .TEST RESULT S19 N 649</v>
      </c>
      <c r="E649" s="133" t="s">
        <v>6172</v>
      </c>
      <c r="G649" s="42"/>
      <c r="H649" s="42"/>
      <c r="I649" s="42"/>
      <c r="J649" s="42"/>
      <c r="K649" s="27" t="s">
        <v>195</v>
      </c>
      <c r="L649" s="27">
        <v>45362</v>
      </c>
      <c r="M649" s="27">
        <v>45380</v>
      </c>
      <c r="N649" s="28" t="s">
        <v>62</v>
      </c>
      <c r="O649" s="27"/>
      <c r="P649" s="27"/>
      <c r="Q649" s="28"/>
      <c r="R649" s="12" t="str">
        <f t="shared" si="39"/>
        <v>Open PDFTSF FINALLY.TEST RESULT S19 N 649</v>
      </c>
    </row>
    <row r="650" spans="1:18" ht="63.9" customHeight="1" x14ac:dyDescent="0.3">
      <c r="A650" s="129">
        <f t="shared" si="37"/>
        <v>645</v>
      </c>
      <c r="B650" s="130" t="s">
        <v>6159</v>
      </c>
      <c r="C650" s="130" t="s">
        <v>76</v>
      </c>
      <c r="D650" s="357" t="str">
        <f t="shared" si="38"/>
        <v>Open PDF TSF .TEST RESULT S19 N 650</v>
      </c>
      <c r="E650" s="133" t="s">
        <v>6173</v>
      </c>
      <c r="G650" s="42"/>
      <c r="H650" s="42"/>
      <c r="I650" s="42"/>
      <c r="J650" s="42"/>
      <c r="K650" s="27" t="s">
        <v>195</v>
      </c>
      <c r="L650" s="27">
        <v>45363</v>
      </c>
      <c r="M650" s="27">
        <v>45380</v>
      </c>
      <c r="N650" s="28" t="s">
        <v>62</v>
      </c>
      <c r="O650" s="27"/>
      <c r="P650" s="27"/>
      <c r="Q650" s="28"/>
      <c r="R650" s="12" t="str">
        <f t="shared" si="39"/>
        <v>Open PDFTSF FINALLY.TEST RESULT S19 N 650</v>
      </c>
    </row>
    <row r="651" spans="1:18" ht="63.9" customHeight="1" x14ac:dyDescent="0.3">
      <c r="A651" s="129">
        <f t="shared" si="37"/>
        <v>646</v>
      </c>
      <c r="B651" s="130" t="s">
        <v>6160</v>
      </c>
      <c r="C651" s="130" t="s">
        <v>76</v>
      </c>
      <c r="D651" s="357" t="str">
        <f t="shared" si="38"/>
        <v>Open PDF TSF .TEST RESULT S19 N 651</v>
      </c>
      <c r="E651" s="133" t="s">
        <v>6174</v>
      </c>
      <c r="G651" s="42"/>
      <c r="H651" s="42"/>
      <c r="I651" s="42"/>
      <c r="J651" s="42"/>
      <c r="K651" s="27" t="s">
        <v>195</v>
      </c>
      <c r="L651" s="27">
        <v>45363</v>
      </c>
      <c r="M651" s="27">
        <v>45380</v>
      </c>
      <c r="N651" s="28" t="s">
        <v>62</v>
      </c>
      <c r="O651" s="27"/>
      <c r="P651" s="27"/>
      <c r="Q651" s="28"/>
      <c r="R651" s="12" t="str">
        <f t="shared" si="39"/>
        <v>Open PDFTSF FINALLY.TEST RESULT S19 N 651</v>
      </c>
    </row>
    <row r="652" spans="1:18" ht="63.9" customHeight="1" x14ac:dyDescent="0.3">
      <c r="A652" s="129">
        <f t="shared" si="37"/>
        <v>647</v>
      </c>
      <c r="B652" s="130" t="s">
        <v>6161</v>
      </c>
      <c r="C652" s="130" t="s">
        <v>76</v>
      </c>
      <c r="D652" s="357" t="str">
        <f t="shared" si="38"/>
        <v>Open PDF TSF .TEST RESULT S19 N 652</v>
      </c>
      <c r="E652" s="133" t="s">
        <v>6175</v>
      </c>
      <c r="G652" s="42"/>
      <c r="H652" s="42"/>
      <c r="I652" s="42"/>
      <c r="J652" s="42"/>
      <c r="K652" s="27" t="s">
        <v>195</v>
      </c>
      <c r="L652" s="27">
        <v>45360</v>
      </c>
      <c r="M652" s="27">
        <v>45380</v>
      </c>
      <c r="N652" s="28" t="s">
        <v>25</v>
      </c>
      <c r="O652" s="27">
        <v>45403</v>
      </c>
      <c r="P652" s="27">
        <v>45410</v>
      </c>
      <c r="Q652" s="28" t="s">
        <v>62</v>
      </c>
      <c r="R652" s="12" t="str">
        <f t="shared" si="39"/>
        <v>Open PDFTSF FINALLY.TEST RESULT S19 N 652</v>
      </c>
    </row>
    <row r="653" spans="1:18" ht="63.9" customHeight="1" x14ac:dyDescent="0.3">
      <c r="A653" s="129">
        <f t="shared" si="37"/>
        <v>648</v>
      </c>
      <c r="B653" s="130" t="s">
        <v>6162</v>
      </c>
      <c r="C653" s="130" t="s">
        <v>76</v>
      </c>
      <c r="D653" s="357" t="str">
        <f t="shared" si="38"/>
        <v>Open PDF TSF .TEST RESULT S19 N 653</v>
      </c>
      <c r="E653" s="133" t="s">
        <v>6176</v>
      </c>
      <c r="G653" s="42"/>
      <c r="H653" s="42"/>
      <c r="I653" s="42"/>
      <c r="J653" s="42"/>
      <c r="K653" s="27" t="s">
        <v>195</v>
      </c>
      <c r="L653" s="27">
        <v>45360</v>
      </c>
      <c r="M653" s="27">
        <v>45380</v>
      </c>
      <c r="N653" s="28" t="s">
        <v>25</v>
      </c>
      <c r="O653" s="27">
        <v>45403</v>
      </c>
      <c r="P653" s="27">
        <v>45410</v>
      </c>
      <c r="Q653" s="28" t="s">
        <v>62</v>
      </c>
      <c r="R653" s="12" t="str">
        <f t="shared" si="39"/>
        <v>Open PDFTSF FINALLY.TEST RESULT S19 N 653</v>
      </c>
    </row>
    <row r="654" spans="1:18" ht="63.9" customHeight="1" x14ac:dyDescent="0.3">
      <c r="A654" s="129">
        <f t="shared" si="37"/>
        <v>649</v>
      </c>
      <c r="B654" s="130" t="s">
        <v>6163</v>
      </c>
      <c r="C654" s="130" t="s">
        <v>76</v>
      </c>
      <c r="D654" s="357" t="str">
        <f t="shared" si="38"/>
        <v>Open PDF TSF .TEST RESULT S19 N 654</v>
      </c>
      <c r="E654" s="133" t="s">
        <v>6177</v>
      </c>
      <c r="G654" s="42"/>
      <c r="H654" s="42"/>
      <c r="I654" s="42"/>
      <c r="J654" s="42"/>
      <c r="K654" s="27" t="s">
        <v>195</v>
      </c>
      <c r="L654" s="27">
        <v>45360</v>
      </c>
      <c r="M654" s="27">
        <v>45380</v>
      </c>
      <c r="N654" s="28" t="s">
        <v>25</v>
      </c>
      <c r="O654" s="27">
        <v>45403</v>
      </c>
      <c r="P654" s="27">
        <v>45410</v>
      </c>
      <c r="Q654" s="28" t="s">
        <v>62</v>
      </c>
      <c r="R654" s="12" t="str">
        <f t="shared" si="39"/>
        <v>Open PDFTSF FINALLY.TEST RESULT S19 N 654</v>
      </c>
    </row>
    <row r="655" spans="1:18" ht="63.9" customHeight="1" x14ac:dyDescent="0.3">
      <c r="A655" s="129">
        <f t="shared" si="37"/>
        <v>650</v>
      </c>
      <c r="B655" s="130" t="s">
        <v>6179</v>
      </c>
      <c r="C655" s="130" t="s">
        <v>76</v>
      </c>
      <c r="D655" s="357" t="str">
        <f t="shared" si="38"/>
        <v>Open PDF TSF .TEST RESULT S19 N 655</v>
      </c>
      <c r="E655" s="133" t="s">
        <v>6194</v>
      </c>
      <c r="G655" s="42"/>
      <c r="H655" s="42"/>
      <c r="I655" s="42"/>
      <c r="J655" s="42"/>
      <c r="K655" s="27" t="s">
        <v>195</v>
      </c>
      <c r="L655" s="27">
        <v>45347</v>
      </c>
      <c r="M655" s="27">
        <v>45380</v>
      </c>
      <c r="N655" s="28" t="s">
        <v>62</v>
      </c>
      <c r="O655" s="27"/>
      <c r="P655" s="27"/>
      <c r="Q655" s="28"/>
      <c r="R655" s="12" t="str">
        <f t="shared" si="39"/>
        <v>Open PDFTSF FINALLY.TEST RESULT S19 N 655</v>
      </c>
    </row>
    <row r="656" spans="1:18" ht="63.9" customHeight="1" x14ac:dyDescent="0.3">
      <c r="A656" s="129">
        <f t="shared" si="37"/>
        <v>651</v>
      </c>
      <c r="B656" s="130" t="s">
        <v>6180</v>
      </c>
      <c r="C656" s="130" t="s">
        <v>76</v>
      </c>
      <c r="D656" s="357" t="str">
        <f t="shared" si="38"/>
        <v>Open PDF TSF .TEST RESULT S19 N 656</v>
      </c>
      <c r="E656" s="133" t="s">
        <v>6195</v>
      </c>
      <c r="G656" s="42"/>
      <c r="H656" s="42"/>
      <c r="I656" s="42"/>
      <c r="J656" s="42"/>
      <c r="K656" s="27" t="s">
        <v>195</v>
      </c>
      <c r="L656" s="27">
        <v>45329</v>
      </c>
      <c r="M656" s="27">
        <v>45380</v>
      </c>
      <c r="N656" s="28" t="s">
        <v>62</v>
      </c>
      <c r="O656" s="27"/>
      <c r="P656" s="27"/>
      <c r="Q656" s="28"/>
      <c r="R656" s="12" t="str">
        <f t="shared" si="39"/>
        <v>Open PDFTSF FINALLY.TEST RESULT S19 N 656</v>
      </c>
    </row>
    <row r="657" spans="1:18" ht="63.9" customHeight="1" x14ac:dyDescent="0.3">
      <c r="A657" s="129">
        <f t="shared" si="37"/>
        <v>652</v>
      </c>
      <c r="B657" s="130" t="s">
        <v>6181</v>
      </c>
      <c r="C657" s="130" t="s">
        <v>76</v>
      </c>
      <c r="D657" s="357" t="str">
        <f t="shared" si="38"/>
        <v>Open PDF TSF .TEST RESULT S19 N 657</v>
      </c>
      <c r="E657" s="133" t="s">
        <v>6196</v>
      </c>
      <c r="G657" s="42"/>
      <c r="H657" s="42"/>
      <c r="I657" s="42"/>
      <c r="J657" s="42"/>
      <c r="K657" s="27" t="s">
        <v>195</v>
      </c>
      <c r="L657" s="27">
        <v>45360</v>
      </c>
      <c r="M657" s="27">
        <v>45380</v>
      </c>
      <c r="N657" s="28" t="s">
        <v>62</v>
      </c>
      <c r="O657" s="27"/>
      <c r="P657" s="27"/>
      <c r="Q657" s="28"/>
      <c r="R657" s="12" t="str">
        <f t="shared" si="39"/>
        <v>Open PDFTSF FINALLY.TEST RESULT S19 N 657</v>
      </c>
    </row>
    <row r="658" spans="1:18" ht="63.9" customHeight="1" x14ac:dyDescent="0.3">
      <c r="A658" s="129">
        <f t="shared" si="37"/>
        <v>653</v>
      </c>
      <c r="B658" s="130" t="s">
        <v>6182</v>
      </c>
      <c r="C658" s="130" t="s">
        <v>76</v>
      </c>
      <c r="D658" s="357" t="str">
        <f t="shared" si="38"/>
        <v>Open PDF TSF .TEST RESULT S19 N 658</v>
      </c>
      <c r="E658" s="133" t="s">
        <v>6197</v>
      </c>
      <c r="G658" s="42"/>
      <c r="H658" s="42"/>
      <c r="I658" s="42"/>
      <c r="J658" s="42"/>
      <c r="K658" s="27" t="s">
        <v>195</v>
      </c>
      <c r="L658" s="27">
        <v>45360</v>
      </c>
      <c r="M658" s="27">
        <v>45380</v>
      </c>
      <c r="N658" s="28" t="s">
        <v>62</v>
      </c>
      <c r="O658" s="27"/>
      <c r="P658" s="27"/>
      <c r="Q658" s="28"/>
      <c r="R658" s="12" t="str">
        <f t="shared" si="39"/>
        <v>Open PDFTSF FINALLY.TEST RESULT S19 N 658</v>
      </c>
    </row>
    <row r="659" spans="1:18" ht="63.9" customHeight="1" x14ac:dyDescent="0.3">
      <c r="A659" s="129">
        <f t="shared" si="37"/>
        <v>654</v>
      </c>
      <c r="B659" s="130" t="s">
        <v>6183</v>
      </c>
      <c r="C659" s="130" t="s">
        <v>76</v>
      </c>
      <c r="D659" s="357" t="str">
        <f t="shared" si="38"/>
        <v>Open PDF TSF .TEST RESULT S19 N 659</v>
      </c>
      <c r="E659" s="133" t="s">
        <v>6198</v>
      </c>
      <c r="G659" s="42"/>
      <c r="H659" s="42"/>
      <c r="I659" s="42"/>
      <c r="J659" s="42"/>
      <c r="K659" s="27" t="s">
        <v>195</v>
      </c>
      <c r="L659" s="27">
        <v>45360</v>
      </c>
      <c r="M659" s="27">
        <v>45380</v>
      </c>
      <c r="N659" s="28" t="s">
        <v>62</v>
      </c>
      <c r="O659" s="27"/>
      <c r="P659" s="27"/>
      <c r="Q659" s="28"/>
      <c r="R659" s="12" t="str">
        <f t="shared" si="39"/>
        <v>Open PDFTSF FINALLY.TEST RESULT S19 N 659</v>
      </c>
    </row>
    <row r="660" spans="1:18" ht="63.9" customHeight="1" x14ac:dyDescent="0.3">
      <c r="A660" s="129">
        <f t="shared" si="37"/>
        <v>655</v>
      </c>
      <c r="B660" s="130" t="s">
        <v>6184</v>
      </c>
      <c r="C660" s="130" t="s">
        <v>76</v>
      </c>
      <c r="D660" s="357" t="str">
        <f t="shared" si="38"/>
        <v>Open PDF TSF .TEST RESULT S19 N 660</v>
      </c>
      <c r="E660" s="133" t="s">
        <v>6199</v>
      </c>
      <c r="G660" s="42"/>
      <c r="H660" s="42"/>
      <c r="I660" s="42"/>
      <c r="J660" s="42"/>
      <c r="K660" s="27" t="s">
        <v>195</v>
      </c>
      <c r="L660" s="27">
        <v>45364</v>
      </c>
      <c r="M660" s="27">
        <v>45380</v>
      </c>
      <c r="N660" s="28" t="s">
        <v>62</v>
      </c>
      <c r="O660" s="27"/>
      <c r="P660" s="27"/>
      <c r="Q660" s="28"/>
      <c r="R660" s="12" t="str">
        <f t="shared" si="39"/>
        <v>Open PDFTSF FINALLY.TEST RESULT S19 N 660</v>
      </c>
    </row>
    <row r="661" spans="1:18" ht="63.9" customHeight="1" x14ac:dyDescent="0.3">
      <c r="A661" s="129">
        <f t="shared" si="37"/>
        <v>656</v>
      </c>
      <c r="B661" s="130" t="s">
        <v>6185</v>
      </c>
      <c r="C661" s="130" t="s">
        <v>76</v>
      </c>
      <c r="D661" s="357" t="str">
        <f t="shared" si="38"/>
        <v>Open PDF TSF .TEST RESULT S19 N 661</v>
      </c>
      <c r="E661" s="133" t="s">
        <v>6200</v>
      </c>
      <c r="G661" s="42"/>
      <c r="H661" s="42"/>
      <c r="I661" s="42"/>
      <c r="J661" s="42"/>
      <c r="K661" s="27" t="s">
        <v>195</v>
      </c>
      <c r="L661" s="27">
        <v>45365</v>
      </c>
      <c r="M661" s="27">
        <v>45380</v>
      </c>
      <c r="N661" s="28" t="s">
        <v>62</v>
      </c>
      <c r="O661" s="27"/>
      <c r="P661" s="27"/>
      <c r="Q661" s="28"/>
      <c r="R661" s="12" t="str">
        <f t="shared" si="39"/>
        <v>Open PDFTSF FINALLY.TEST RESULT S19 N 661</v>
      </c>
    </row>
    <row r="662" spans="1:18" ht="63.9" customHeight="1" x14ac:dyDescent="0.3">
      <c r="A662" s="129">
        <f t="shared" si="37"/>
        <v>657</v>
      </c>
      <c r="B662" s="130" t="s">
        <v>6186</v>
      </c>
      <c r="C662" s="130" t="s">
        <v>76</v>
      </c>
      <c r="D662" s="357" t="str">
        <f t="shared" si="38"/>
        <v>Open PDF TSF .TEST RESULT S19 N 662</v>
      </c>
      <c r="E662" s="133" t="s">
        <v>6201</v>
      </c>
      <c r="G662" s="42"/>
      <c r="H662" s="42"/>
      <c r="I662" s="42"/>
      <c r="J662" s="42"/>
      <c r="K662" s="27" t="s">
        <v>195</v>
      </c>
      <c r="L662" s="27">
        <v>45365</v>
      </c>
      <c r="M662" s="27">
        <v>45380</v>
      </c>
      <c r="N662" s="28" t="s">
        <v>62</v>
      </c>
      <c r="O662" s="27"/>
      <c r="P662" s="27"/>
      <c r="Q662" s="28"/>
      <c r="R662" s="12" t="str">
        <f t="shared" si="39"/>
        <v>Open PDFTSF FINALLY.TEST RESULT S19 N 662</v>
      </c>
    </row>
    <row r="663" spans="1:18" ht="63.9" customHeight="1" x14ac:dyDescent="0.3">
      <c r="A663" s="129">
        <f t="shared" si="37"/>
        <v>658</v>
      </c>
      <c r="B663" s="130" t="s">
        <v>6187</v>
      </c>
      <c r="C663" s="130" t="s">
        <v>76</v>
      </c>
      <c r="D663" s="357" t="str">
        <f t="shared" si="38"/>
        <v>Open PDF TSF .TEST RESULT S19 N 663</v>
      </c>
      <c r="E663" s="133" t="s">
        <v>6202</v>
      </c>
      <c r="G663" s="42"/>
      <c r="H663" s="42"/>
      <c r="I663" s="42"/>
      <c r="J663" s="42"/>
      <c r="K663" s="27" t="s">
        <v>195</v>
      </c>
      <c r="L663" s="27">
        <v>45365</v>
      </c>
      <c r="M663" s="27">
        <v>45380</v>
      </c>
      <c r="N663" s="28" t="s">
        <v>62</v>
      </c>
      <c r="O663" s="27"/>
      <c r="P663" s="27"/>
      <c r="Q663" s="28"/>
      <c r="R663" s="12" t="str">
        <f t="shared" si="39"/>
        <v>Open PDFTSF FINALLY.TEST RESULT S19 N 663</v>
      </c>
    </row>
    <row r="664" spans="1:18" ht="63.9" customHeight="1" x14ac:dyDescent="0.3">
      <c r="A664" s="129">
        <f t="shared" si="37"/>
        <v>659</v>
      </c>
      <c r="B664" s="130" t="s">
        <v>6188</v>
      </c>
      <c r="C664" s="130" t="s">
        <v>76</v>
      </c>
      <c r="D664" s="357" t="str">
        <f t="shared" si="38"/>
        <v>Open PDF TSF .TEST RESULT S19 N 664</v>
      </c>
      <c r="E664" s="133" t="s">
        <v>6203</v>
      </c>
      <c r="G664" s="42"/>
      <c r="H664" s="42"/>
      <c r="I664" s="42"/>
      <c r="J664" s="42"/>
      <c r="K664" s="27" t="s">
        <v>195</v>
      </c>
      <c r="L664" s="27">
        <v>45365</v>
      </c>
      <c r="M664" s="27">
        <v>45380</v>
      </c>
      <c r="N664" s="28" t="s">
        <v>62</v>
      </c>
      <c r="O664" s="27"/>
      <c r="P664" s="27"/>
      <c r="Q664" s="28"/>
      <c r="R664" s="12" t="str">
        <f t="shared" si="39"/>
        <v>Open PDFTSF FINALLY.TEST RESULT S19 N 664</v>
      </c>
    </row>
    <row r="665" spans="1:18" ht="63.9" customHeight="1" x14ac:dyDescent="0.3">
      <c r="A665" s="129">
        <f t="shared" si="37"/>
        <v>660</v>
      </c>
      <c r="B665" s="130" t="s">
        <v>6189</v>
      </c>
      <c r="C665" s="130" t="s">
        <v>76</v>
      </c>
      <c r="D665" s="357" t="str">
        <f t="shared" si="38"/>
        <v>Open PDF TSF .TEST RESULT S19 N 665</v>
      </c>
      <c r="E665" s="133" t="s">
        <v>6204</v>
      </c>
      <c r="G665" s="42"/>
      <c r="H665" s="42"/>
      <c r="I665" s="42"/>
      <c r="J665" s="42"/>
      <c r="K665" s="27" t="s">
        <v>195</v>
      </c>
      <c r="L665" s="27">
        <v>45368</v>
      </c>
      <c r="M665" s="27">
        <v>45380</v>
      </c>
      <c r="N665" s="28" t="s">
        <v>62</v>
      </c>
      <c r="O665" s="27"/>
      <c r="P665" s="27"/>
      <c r="Q665" s="28"/>
      <c r="R665" s="12" t="str">
        <f t="shared" si="39"/>
        <v>Open PDFTSF FINALLY.TEST RESULT S19 N 665</v>
      </c>
    </row>
    <row r="666" spans="1:18" ht="63.9" customHeight="1" x14ac:dyDescent="0.3">
      <c r="A666" s="129">
        <f t="shared" si="37"/>
        <v>661</v>
      </c>
      <c r="B666" s="130" t="s">
        <v>6190</v>
      </c>
      <c r="C666" s="130" t="s">
        <v>76</v>
      </c>
      <c r="D666" s="357" t="str">
        <f t="shared" si="38"/>
        <v>Open PDF TSF .TEST RESULT S19 N 666</v>
      </c>
      <c r="E666" s="133" t="s">
        <v>6205</v>
      </c>
      <c r="G666" s="42"/>
      <c r="H666" s="42"/>
      <c r="I666" s="42"/>
      <c r="J666" s="42"/>
      <c r="K666" s="27" t="s">
        <v>195</v>
      </c>
      <c r="L666" s="27">
        <v>45368</v>
      </c>
      <c r="M666" s="27">
        <v>45380</v>
      </c>
      <c r="N666" s="28" t="s">
        <v>62</v>
      </c>
      <c r="O666" s="27"/>
      <c r="P666" s="27"/>
      <c r="Q666" s="28"/>
      <c r="R666" s="12" t="str">
        <f t="shared" si="39"/>
        <v>Open PDFTSF FINALLY.TEST RESULT S19 N 666</v>
      </c>
    </row>
    <row r="667" spans="1:18" ht="63.9" customHeight="1" x14ac:dyDescent="0.3">
      <c r="A667" s="129">
        <f t="shared" si="37"/>
        <v>662</v>
      </c>
      <c r="B667" s="130" t="s">
        <v>6191</v>
      </c>
      <c r="C667" s="130" t="s">
        <v>76</v>
      </c>
      <c r="D667" s="357" t="str">
        <f t="shared" si="38"/>
        <v>Open PDF TSF .TEST RESULT S19 N 667</v>
      </c>
      <c r="E667" s="133" t="s">
        <v>6208</v>
      </c>
      <c r="G667" s="42"/>
      <c r="H667" s="42"/>
      <c r="I667" s="42"/>
      <c r="J667" s="42"/>
      <c r="K667" s="27" t="s">
        <v>195</v>
      </c>
      <c r="L667" s="27">
        <v>45369</v>
      </c>
      <c r="M667" s="27">
        <v>45380</v>
      </c>
      <c r="N667" s="28" t="s">
        <v>62</v>
      </c>
      <c r="O667" s="27"/>
      <c r="P667" s="27"/>
      <c r="Q667" s="28"/>
      <c r="R667" s="12" t="str">
        <f t="shared" si="39"/>
        <v>Open PDFTSF FINALLY.TEST RESULT S19 N 667</v>
      </c>
    </row>
    <row r="668" spans="1:18" ht="63.9" customHeight="1" x14ac:dyDescent="0.3">
      <c r="A668" s="129">
        <f t="shared" si="37"/>
        <v>663</v>
      </c>
      <c r="B668" s="130" t="s">
        <v>6192</v>
      </c>
      <c r="C668" s="130" t="s">
        <v>76</v>
      </c>
      <c r="D668" s="357" t="str">
        <f t="shared" si="38"/>
        <v>Open PDF TSF .TEST RESULT S19 N 668</v>
      </c>
      <c r="E668" s="133" t="s">
        <v>6206</v>
      </c>
      <c r="G668" s="42"/>
      <c r="H668" s="42"/>
      <c r="I668" s="42"/>
      <c r="J668" s="42"/>
      <c r="K668" s="27" t="s">
        <v>195</v>
      </c>
      <c r="L668" s="27">
        <v>45369</v>
      </c>
      <c r="M668" s="27">
        <v>45380</v>
      </c>
      <c r="N668" s="28" t="s">
        <v>62</v>
      </c>
      <c r="O668" s="27"/>
      <c r="P668" s="27"/>
      <c r="Q668" s="28"/>
      <c r="R668" s="12" t="str">
        <f t="shared" si="39"/>
        <v>Open PDFTSF FINALLY.TEST RESULT S19 N 668</v>
      </c>
    </row>
    <row r="669" spans="1:18" ht="63.9" customHeight="1" x14ac:dyDescent="0.3">
      <c r="A669" s="129">
        <f t="shared" si="37"/>
        <v>664</v>
      </c>
      <c r="B669" s="130" t="s">
        <v>6193</v>
      </c>
      <c r="C669" s="130" t="s">
        <v>76</v>
      </c>
      <c r="D669" s="357" t="str">
        <f>IF(B669&gt;0,HYPERLINK(CONCATENATE("PDF TSF/",B669,".pdf"),CONCATENATE("Open PDF TSF .",B669)),"")</f>
        <v>Open PDF TSF .TEST RESULT S19 N 669</v>
      </c>
      <c r="E669" s="133" t="s">
        <v>6207</v>
      </c>
      <c r="G669" s="42"/>
      <c r="H669" s="42"/>
      <c r="I669" s="42"/>
      <c r="J669" s="42"/>
      <c r="K669" s="27" t="s">
        <v>195</v>
      </c>
      <c r="L669" s="27">
        <v>45369</v>
      </c>
      <c r="M669" s="27">
        <v>45380</v>
      </c>
      <c r="N669" s="28" t="s">
        <v>62</v>
      </c>
      <c r="O669" s="27"/>
      <c r="P669" s="27"/>
      <c r="Q669" s="28"/>
      <c r="R669" s="12" t="str">
        <f t="shared" si="39"/>
        <v>Open PDFTSF FINALLY.TEST RESULT S19 N 669</v>
      </c>
    </row>
    <row r="670" spans="1:18" ht="63.9" customHeight="1" x14ac:dyDescent="0.3">
      <c r="A670" s="129">
        <f t="shared" si="37"/>
        <v>665</v>
      </c>
      <c r="B670" s="130" t="s">
        <v>6213</v>
      </c>
      <c r="C670" s="130" t="s">
        <v>76</v>
      </c>
      <c r="D670" s="357" t="str">
        <f t="shared" si="38"/>
        <v>Open PDF TSF .TEST RESULT S19 N 670</v>
      </c>
      <c r="E670" s="133" t="s">
        <v>6217</v>
      </c>
      <c r="G670" s="42"/>
      <c r="H670" s="42"/>
      <c r="I670" s="42"/>
      <c r="J670" s="42"/>
      <c r="K670" s="27" t="s">
        <v>195</v>
      </c>
      <c r="L670" s="27">
        <v>45370</v>
      </c>
      <c r="M670" s="27">
        <v>45380</v>
      </c>
      <c r="N670" s="28" t="s">
        <v>62</v>
      </c>
      <c r="O670" s="27"/>
      <c r="P670" s="27"/>
      <c r="Q670" s="28"/>
      <c r="R670" s="12" t="str">
        <f t="shared" si="39"/>
        <v>Open PDFTSF FINALLY.TEST RESULT S19 N 670</v>
      </c>
    </row>
    <row r="671" spans="1:18" ht="63.9" customHeight="1" x14ac:dyDescent="0.3">
      <c r="A671" s="129">
        <f t="shared" si="37"/>
        <v>666</v>
      </c>
      <c r="B671" s="130" t="s">
        <v>6214</v>
      </c>
      <c r="C671" s="130" t="s">
        <v>76</v>
      </c>
      <c r="D671" s="357" t="str">
        <f t="shared" si="38"/>
        <v>Open PDF TSF .TEST RESULT S19 N 671</v>
      </c>
      <c r="E671" s="404" t="s">
        <v>6218</v>
      </c>
      <c r="G671" s="42"/>
      <c r="H671" s="42"/>
      <c r="I671" s="42"/>
      <c r="J671" s="42"/>
      <c r="K671" s="27" t="s">
        <v>195</v>
      </c>
      <c r="L671" s="27">
        <v>45370</v>
      </c>
      <c r="M671" s="27">
        <v>45380</v>
      </c>
      <c r="N671" s="28" t="s">
        <v>62</v>
      </c>
      <c r="O671" s="27"/>
      <c r="P671" s="27"/>
      <c r="Q671" s="28"/>
      <c r="R671" s="12" t="str">
        <f t="shared" si="39"/>
        <v>Open PDFTSF FINALLY.TEST RESULT S19 N 671</v>
      </c>
    </row>
    <row r="672" spans="1:18" ht="63.9" customHeight="1" x14ac:dyDescent="0.3">
      <c r="A672" s="129">
        <f t="shared" si="37"/>
        <v>667</v>
      </c>
      <c r="B672" s="130" t="s">
        <v>6215</v>
      </c>
      <c r="C672" s="130" t="s">
        <v>76</v>
      </c>
      <c r="D672" s="357" t="str">
        <f t="shared" si="38"/>
        <v>Open PDF TSF .TEST RESULT S19 N 672</v>
      </c>
      <c r="E672" s="133" t="s">
        <v>6216</v>
      </c>
      <c r="G672" s="42"/>
      <c r="H672" s="42"/>
      <c r="I672" s="42"/>
      <c r="J672" s="42"/>
      <c r="K672" s="27" t="s">
        <v>195</v>
      </c>
      <c r="L672" s="27">
        <v>45370</v>
      </c>
      <c r="M672" s="27">
        <v>45380</v>
      </c>
      <c r="N672" s="28" t="s">
        <v>62</v>
      </c>
      <c r="O672" s="27"/>
      <c r="P672" s="27"/>
      <c r="Q672" s="28"/>
      <c r="R672" s="12" t="str">
        <f t="shared" si="39"/>
        <v>Open PDFTSF FINALLY.TEST RESULT S19 N 672</v>
      </c>
    </row>
    <row r="673" spans="1:18" ht="63.9" customHeight="1" x14ac:dyDescent="0.3">
      <c r="A673" s="129">
        <f t="shared" si="37"/>
        <v>668</v>
      </c>
      <c r="B673" s="130" t="s">
        <v>6258</v>
      </c>
      <c r="C673" s="130" t="s">
        <v>76</v>
      </c>
      <c r="D673" s="357" t="str">
        <f t="shared" si="38"/>
        <v>Open PDF TSF .TEST RESULT S19 N 673</v>
      </c>
      <c r="E673" s="133" t="s">
        <v>6259</v>
      </c>
      <c r="G673" s="42"/>
      <c r="H673" s="42"/>
      <c r="I673" s="42"/>
      <c r="J673" s="42"/>
      <c r="K673" s="27" t="s">
        <v>195</v>
      </c>
      <c r="L673" s="27">
        <v>45371</v>
      </c>
      <c r="M673" s="27">
        <v>45380</v>
      </c>
      <c r="N673" s="28" t="s">
        <v>62</v>
      </c>
      <c r="O673" s="27"/>
      <c r="P673" s="27"/>
      <c r="Q673" s="28"/>
      <c r="R673" s="12" t="str">
        <f t="shared" si="39"/>
        <v>Open PDFTSF FINALLY.TEST RESULT S19 N 673</v>
      </c>
    </row>
    <row r="674" spans="1:18" ht="63.9" customHeight="1" x14ac:dyDescent="0.3">
      <c r="A674" s="129">
        <f t="shared" si="37"/>
        <v>669</v>
      </c>
      <c r="B674" s="130" t="s">
        <v>6277</v>
      </c>
      <c r="C674" s="130" t="s">
        <v>76</v>
      </c>
      <c r="D674" s="357" t="str">
        <f t="shared" si="38"/>
        <v>Open PDF TSF .TEST RESULT S19 N 674</v>
      </c>
      <c r="E674" s="133" t="s">
        <v>6279</v>
      </c>
      <c r="G674" s="42"/>
      <c r="H674" s="42"/>
      <c r="I674" s="42"/>
      <c r="J674" s="42"/>
      <c r="K674" s="27" t="s">
        <v>195</v>
      </c>
      <c r="L674" s="27">
        <v>45372</v>
      </c>
      <c r="M674" s="27">
        <v>45380</v>
      </c>
      <c r="N674" s="28" t="s">
        <v>62</v>
      </c>
      <c r="O674" s="27"/>
      <c r="P674" s="27"/>
      <c r="Q674" s="28"/>
      <c r="R674" s="12" t="str">
        <f t="shared" si="39"/>
        <v>Open PDFTSF FINALLY.TEST RESULT S19 N 674</v>
      </c>
    </row>
    <row r="675" spans="1:18" ht="63.9" customHeight="1" x14ac:dyDescent="0.3">
      <c r="A675" s="129">
        <f t="shared" si="37"/>
        <v>670</v>
      </c>
      <c r="B675" s="130" t="s">
        <v>6278</v>
      </c>
      <c r="C675" s="130" t="s">
        <v>76</v>
      </c>
      <c r="D675" s="357" t="str">
        <f t="shared" si="38"/>
        <v>Open PDF TSF .TEST RESULT S19 N 675</v>
      </c>
      <c r="E675" s="133" t="s">
        <v>6280</v>
      </c>
      <c r="G675" s="42"/>
      <c r="H675" s="42"/>
      <c r="I675" s="42"/>
      <c r="J675" s="42"/>
      <c r="K675" s="27" t="s">
        <v>195</v>
      </c>
      <c r="L675" s="27">
        <v>45372</v>
      </c>
      <c r="M675" s="27">
        <v>45380</v>
      </c>
      <c r="N675" s="28" t="s">
        <v>62</v>
      </c>
      <c r="O675" s="27"/>
      <c r="P675" s="27"/>
      <c r="Q675" s="28"/>
      <c r="R675" s="12" t="str">
        <f t="shared" si="39"/>
        <v>Open PDFTSF FINALLY.TEST RESULT S19 N 675</v>
      </c>
    </row>
    <row r="676" spans="1:18" ht="63.9" customHeight="1" x14ac:dyDescent="0.3">
      <c r="A676" s="129">
        <f t="shared" si="37"/>
        <v>671</v>
      </c>
      <c r="B676" s="130" t="s">
        <v>6344</v>
      </c>
      <c r="C676" s="130" t="s">
        <v>76</v>
      </c>
      <c r="D676" s="357" t="str">
        <f t="shared" si="38"/>
        <v>Open PDF TSF .TEST RESULT S19 N 676</v>
      </c>
      <c r="E676" s="133" t="s">
        <v>6351</v>
      </c>
      <c r="G676" s="42"/>
      <c r="H676" s="42"/>
      <c r="I676" s="42"/>
      <c r="J676" s="42"/>
      <c r="K676" s="27" t="s">
        <v>195</v>
      </c>
      <c r="L676" s="27">
        <v>45375</v>
      </c>
      <c r="M676" s="27">
        <v>45380</v>
      </c>
      <c r="N676" s="28" t="s">
        <v>62</v>
      </c>
      <c r="O676" s="27"/>
      <c r="P676" s="27"/>
      <c r="Q676" s="28"/>
      <c r="R676" s="12" t="str">
        <f t="shared" si="39"/>
        <v>Open PDFTSF FINALLY.TEST RESULT S19 N 676</v>
      </c>
    </row>
    <row r="677" spans="1:18" ht="63.9" customHeight="1" x14ac:dyDescent="0.3">
      <c r="A677" s="129">
        <f t="shared" si="37"/>
        <v>672</v>
      </c>
      <c r="B677" s="130" t="s">
        <v>6345</v>
      </c>
      <c r="C677" s="130" t="s">
        <v>76</v>
      </c>
      <c r="D677" s="357" t="str">
        <f t="shared" si="38"/>
        <v>Open PDF TSF .TEST RESULT S19 N 677</v>
      </c>
      <c r="E677" s="133" t="s">
        <v>6352</v>
      </c>
      <c r="G677" s="42"/>
      <c r="H677" s="42"/>
      <c r="I677" s="42"/>
      <c r="J677" s="42"/>
      <c r="K677" s="27" t="s">
        <v>195</v>
      </c>
      <c r="L677" s="27">
        <v>45376</v>
      </c>
      <c r="M677" s="27">
        <v>45380</v>
      </c>
      <c r="N677" s="28" t="s">
        <v>62</v>
      </c>
      <c r="O677" s="27"/>
      <c r="P677" s="27"/>
      <c r="Q677" s="28"/>
      <c r="R677" s="12" t="str">
        <f t="shared" si="39"/>
        <v>Open PDFTSF FINALLY.TEST RESULT S19 N 677</v>
      </c>
    </row>
    <row r="678" spans="1:18" ht="63.9" customHeight="1" x14ac:dyDescent="0.3">
      <c r="A678" s="129">
        <f t="shared" si="37"/>
        <v>673</v>
      </c>
      <c r="B678" s="130" t="s">
        <v>6346</v>
      </c>
      <c r="C678" s="130" t="s">
        <v>76</v>
      </c>
      <c r="D678" s="357" t="str">
        <f t="shared" si="38"/>
        <v>Open PDF TSF .TEST RESULT S19 N 678</v>
      </c>
      <c r="E678" s="133" t="s">
        <v>6353</v>
      </c>
      <c r="G678" s="42"/>
      <c r="H678" s="42"/>
      <c r="I678" s="42"/>
      <c r="J678" s="42"/>
      <c r="K678" s="27" t="s">
        <v>195</v>
      </c>
      <c r="L678" s="27">
        <v>45376</v>
      </c>
      <c r="M678" s="27">
        <v>45380</v>
      </c>
      <c r="N678" s="28" t="s">
        <v>62</v>
      </c>
      <c r="O678" s="27"/>
      <c r="P678" s="27"/>
      <c r="Q678" s="28"/>
      <c r="R678" s="12" t="str">
        <f t="shared" si="39"/>
        <v>Open PDFTSF FINALLY.TEST RESULT S19 N 678</v>
      </c>
    </row>
    <row r="679" spans="1:18" ht="63.9" customHeight="1" x14ac:dyDescent="0.3">
      <c r="A679" s="129">
        <f t="shared" si="37"/>
        <v>674</v>
      </c>
      <c r="B679" s="130" t="s">
        <v>6347</v>
      </c>
      <c r="C679" s="130" t="s">
        <v>76</v>
      </c>
      <c r="D679" s="357" t="str">
        <f t="shared" si="38"/>
        <v>Open PDF TSF .TEST RESULT S19 N 679</v>
      </c>
      <c r="E679" s="133" t="s">
        <v>6354</v>
      </c>
      <c r="G679" s="42"/>
      <c r="H679" s="42"/>
      <c r="I679" s="42"/>
      <c r="J679" s="42"/>
      <c r="K679" s="27" t="s">
        <v>195</v>
      </c>
      <c r="L679" s="27">
        <v>45376</v>
      </c>
      <c r="M679" s="27">
        <v>45380</v>
      </c>
      <c r="N679" s="28" t="s">
        <v>62</v>
      </c>
      <c r="O679" s="27"/>
      <c r="P679" s="27"/>
      <c r="Q679" s="28"/>
      <c r="R679" s="12" t="str">
        <f t="shared" si="39"/>
        <v>Open PDFTSF FINALLY.TEST RESULT S19 N 679</v>
      </c>
    </row>
    <row r="680" spans="1:18" ht="63.9" customHeight="1" x14ac:dyDescent="0.3">
      <c r="A680" s="129">
        <f t="shared" si="37"/>
        <v>675</v>
      </c>
      <c r="B680" s="130" t="s">
        <v>6348</v>
      </c>
      <c r="C680" s="130" t="s">
        <v>76</v>
      </c>
      <c r="D680" s="357" t="str">
        <f t="shared" si="38"/>
        <v>Open PDF TSF .TEST RESULT S19 N 680</v>
      </c>
      <c r="E680" s="133" t="s">
        <v>6355</v>
      </c>
      <c r="G680" s="42"/>
      <c r="H680" s="42"/>
      <c r="I680" s="42"/>
      <c r="J680" s="42"/>
      <c r="K680" s="27" t="s">
        <v>195</v>
      </c>
      <c r="L680" s="27">
        <v>45376</v>
      </c>
      <c r="M680" s="27">
        <v>45380</v>
      </c>
      <c r="N680" s="28" t="s">
        <v>62</v>
      </c>
      <c r="O680" s="27"/>
      <c r="P680" s="27"/>
      <c r="Q680" s="28"/>
      <c r="R680" s="12" t="str">
        <f t="shared" si="39"/>
        <v>Open PDFTSF FINALLY.TEST RESULT S19 N 680</v>
      </c>
    </row>
    <row r="681" spans="1:18" ht="63.9" customHeight="1" x14ac:dyDescent="0.3">
      <c r="A681" s="129">
        <f t="shared" si="37"/>
        <v>676</v>
      </c>
      <c r="B681" s="130" t="s">
        <v>6349</v>
      </c>
      <c r="C681" s="130" t="s">
        <v>76</v>
      </c>
      <c r="D681" s="357" t="str">
        <f t="shared" si="38"/>
        <v>Open PDF TSF .TEST RESULT S19 N 681</v>
      </c>
      <c r="E681" s="133" t="s">
        <v>6356</v>
      </c>
      <c r="G681" s="42"/>
      <c r="H681" s="42"/>
      <c r="I681" s="42"/>
      <c r="J681" s="42"/>
      <c r="K681" s="27" t="s">
        <v>195</v>
      </c>
      <c r="L681" s="27">
        <v>45377</v>
      </c>
      <c r="M681" s="27">
        <v>45410</v>
      </c>
      <c r="N681" s="28" t="s">
        <v>62</v>
      </c>
      <c r="O681" s="27"/>
      <c r="P681" s="27"/>
      <c r="Q681" s="28"/>
      <c r="R681" s="12" t="str">
        <f t="shared" si="39"/>
        <v>Open PDFTSF FINALLY.TEST RESULT S19 N 681</v>
      </c>
    </row>
    <row r="682" spans="1:18" ht="63.9" customHeight="1" x14ac:dyDescent="0.3">
      <c r="A682" s="129">
        <f t="shared" si="37"/>
        <v>677</v>
      </c>
      <c r="B682" s="130" t="s">
        <v>6350</v>
      </c>
      <c r="C682" s="130" t="s">
        <v>76</v>
      </c>
      <c r="D682" s="357" t="str">
        <f t="shared" si="38"/>
        <v>Open PDF TSF .TEST RESULT S19 N 682</v>
      </c>
      <c r="E682" s="133" t="s">
        <v>6357</v>
      </c>
      <c r="G682" s="42"/>
      <c r="H682" s="42"/>
      <c r="I682" s="42"/>
      <c r="J682" s="42"/>
      <c r="K682" s="27" t="s">
        <v>195</v>
      </c>
      <c r="L682" s="27">
        <v>45378</v>
      </c>
      <c r="M682" s="27">
        <v>45380</v>
      </c>
      <c r="N682" s="28" t="s">
        <v>62</v>
      </c>
      <c r="O682" s="27"/>
      <c r="P682" s="27"/>
      <c r="Q682" s="28"/>
      <c r="R682" s="12" t="str">
        <f t="shared" si="39"/>
        <v>Open PDFTSF FINALLY.TEST RESULT S19 N 682</v>
      </c>
    </row>
    <row r="683" spans="1:18" ht="63.9" customHeight="1" x14ac:dyDescent="0.3">
      <c r="A683" s="129">
        <f t="shared" si="37"/>
        <v>678</v>
      </c>
      <c r="B683" s="130" t="s">
        <v>6358</v>
      </c>
      <c r="C683" s="130" t="s">
        <v>76</v>
      </c>
      <c r="D683" s="357" t="str">
        <f>IF(B683&gt;0,HYPERLINK(CONCATENATE("PDF TSF/",B683,".pdf"),CONCATENATE("Open PDF TSF .",B683)),"")</f>
        <v>Open PDF TSF .TEST RESULT S19 N 683</v>
      </c>
      <c r="E683" s="133" t="s">
        <v>6361</v>
      </c>
      <c r="G683" s="42"/>
      <c r="H683" s="42"/>
      <c r="I683" s="42"/>
      <c r="J683" s="42"/>
      <c r="K683" s="27" t="s">
        <v>195</v>
      </c>
      <c r="L683" s="27">
        <v>45379</v>
      </c>
      <c r="M683" s="27">
        <v>45380</v>
      </c>
      <c r="N683" s="28" t="s">
        <v>62</v>
      </c>
      <c r="O683" s="27"/>
      <c r="P683" s="27"/>
      <c r="Q683" s="28"/>
      <c r="R683" s="12" t="str">
        <f>IF(B683&gt;0,HYPERLINK(CONCATENATE("PDFTSF FINALLY/",B683,".pdf"),CONCATENATE("Open PDFTSF FINALLY.",B683)),"")</f>
        <v>Open PDFTSF FINALLY.TEST RESULT S19 N 683</v>
      </c>
    </row>
    <row r="684" spans="1:18" ht="63.9" customHeight="1" x14ac:dyDescent="0.3">
      <c r="A684" s="129">
        <f t="shared" si="37"/>
        <v>679</v>
      </c>
      <c r="B684" s="130" t="s">
        <v>6359</v>
      </c>
      <c r="C684" s="130" t="s">
        <v>76</v>
      </c>
      <c r="D684" s="357" t="str">
        <f>IF(B684&gt;0,HYPERLINK(CONCATENATE("PDF TSF/",B684,".pdf"),CONCATENATE("Open PDF TSF .",B684)),"")</f>
        <v>Open PDF TSF .TEST RESULT S19 N 684</v>
      </c>
      <c r="E684" s="133" t="s">
        <v>6362</v>
      </c>
      <c r="G684" s="42"/>
      <c r="H684" s="42"/>
      <c r="I684" s="42"/>
      <c r="J684" s="42"/>
      <c r="K684" s="27" t="s">
        <v>195</v>
      </c>
      <c r="L684" s="27">
        <v>45379</v>
      </c>
      <c r="M684" s="27">
        <v>45380</v>
      </c>
      <c r="N684" s="28" t="s">
        <v>62</v>
      </c>
      <c r="O684" s="27"/>
      <c r="P684" s="27"/>
      <c r="Q684" s="28"/>
      <c r="R684" s="12" t="str">
        <f>IF(B684&gt;0,HYPERLINK(CONCATENATE("PDFTSF FINALLY/",B684,".pdf"),CONCATENATE("Open PDFTSF FINALLY.",B684)),"")</f>
        <v>Open PDFTSF FINALLY.TEST RESULT S19 N 684</v>
      </c>
    </row>
    <row r="685" spans="1:18" ht="63.9" customHeight="1" x14ac:dyDescent="0.3">
      <c r="A685" s="129">
        <f t="shared" si="37"/>
        <v>680</v>
      </c>
      <c r="B685" s="130" t="s">
        <v>6360</v>
      </c>
      <c r="C685" s="130" t="s">
        <v>76</v>
      </c>
      <c r="D685" s="357" t="str">
        <f>IF(B685&gt;0,HYPERLINK(CONCATENATE("PDF TSF/",B685,".pdf"),CONCATENATE("Open PDF TSF .",B685)),"")</f>
        <v>Open PDF TSF .TEST RESULT S19 N 685</v>
      </c>
      <c r="E685" s="133" t="s">
        <v>6363</v>
      </c>
      <c r="G685" s="42"/>
      <c r="H685" s="42"/>
      <c r="I685" s="42"/>
      <c r="J685" s="42"/>
      <c r="K685" s="27" t="s">
        <v>195</v>
      </c>
      <c r="L685" s="27">
        <v>45379</v>
      </c>
      <c r="M685" s="27">
        <v>45380</v>
      </c>
      <c r="N685" s="28" t="s">
        <v>62</v>
      </c>
      <c r="O685" s="27"/>
      <c r="P685" s="27"/>
      <c r="Q685" s="28"/>
      <c r="R685" s="12" t="str">
        <f>IF(B685&gt;0,HYPERLINK(CONCATENATE("PDFTSF FINALLY/",B685,".pdf"),CONCATENATE("Open PDFTSF FINALLY.",B685)),"")</f>
        <v>Open PDFTSF FINALLY.TEST RESULT S19 N 685</v>
      </c>
    </row>
    <row r="686" spans="1:18" ht="63.9" customHeight="1" x14ac:dyDescent="0.3">
      <c r="A686" s="129">
        <f t="shared" si="37"/>
        <v>681</v>
      </c>
      <c r="B686" s="130" t="s">
        <v>6368</v>
      </c>
      <c r="C686" s="130" t="s">
        <v>76</v>
      </c>
      <c r="D686" s="357" t="str">
        <f t="shared" ref="D686:D703" si="40">IF(B686&gt;0,HYPERLINK(CONCATENATE("PDF TSF/",B686,".pdf"),CONCATENATE("Open PDF TSF .",B686)),"")</f>
        <v>Open PDF TSF .TEST RESULT S19 N 686</v>
      </c>
      <c r="E686" s="133" t="s">
        <v>6386</v>
      </c>
      <c r="G686" s="42"/>
      <c r="H686" s="42"/>
      <c r="I686" s="42"/>
      <c r="J686" s="42"/>
      <c r="K686" s="27" t="s">
        <v>195</v>
      </c>
      <c r="L686" s="27">
        <v>45371</v>
      </c>
      <c r="M686" s="27">
        <v>45410</v>
      </c>
      <c r="N686" s="28" t="s">
        <v>62</v>
      </c>
      <c r="O686" s="27"/>
      <c r="P686" s="27"/>
      <c r="Q686" s="28"/>
      <c r="R686" s="12" t="str">
        <f t="shared" ref="R686:R703" si="41">IF(B686&gt;0,HYPERLINK(CONCATENATE("PDFTSF FINALLY/",B686,".pdf"),CONCATENATE("Open PDFTSF FINALLY.",B686)),"")</f>
        <v>Open PDFTSF FINALLY.TEST RESULT S19 N 686</v>
      </c>
    </row>
    <row r="687" spans="1:18" ht="63.9" customHeight="1" x14ac:dyDescent="0.3">
      <c r="A687" s="129">
        <f t="shared" si="37"/>
        <v>682</v>
      </c>
      <c r="B687" s="130" t="s">
        <v>6369</v>
      </c>
      <c r="C687" s="130" t="s">
        <v>76</v>
      </c>
      <c r="D687" s="357" t="str">
        <f t="shared" si="40"/>
        <v>Open PDF TSF .TEST RESULT S19 N 687</v>
      </c>
      <c r="E687" s="133" t="s">
        <v>6387</v>
      </c>
      <c r="G687" s="42"/>
      <c r="H687" s="42"/>
      <c r="I687" s="42"/>
      <c r="J687" s="42"/>
      <c r="K687" s="27" t="s">
        <v>195</v>
      </c>
      <c r="L687" s="27">
        <v>45371</v>
      </c>
      <c r="M687" s="27">
        <v>45410</v>
      </c>
      <c r="N687" s="28" t="s">
        <v>62</v>
      </c>
      <c r="O687" s="27"/>
      <c r="P687" s="27"/>
      <c r="Q687" s="28"/>
      <c r="R687" s="12" t="str">
        <f t="shared" si="41"/>
        <v>Open PDFTSF FINALLY.TEST RESULT S19 N 687</v>
      </c>
    </row>
    <row r="688" spans="1:18" ht="63.9" customHeight="1" x14ac:dyDescent="0.3">
      <c r="A688" s="129">
        <f t="shared" si="37"/>
        <v>683</v>
      </c>
      <c r="B688" s="130" t="s">
        <v>6370</v>
      </c>
      <c r="C688" s="130" t="s">
        <v>76</v>
      </c>
      <c r="D688" s="357" t="str">
        <f t="shared" si="40"/>
        <v>Open PDF TSF .TEST RESULT S19 N 688</v>
      </c>
      <c r="E688" s="133" t="s">
        <v>7989</v>
      </c>
      <c r="G688" s="42"/>
      <c r="H688" s="42"/>
      <c r="I688" s="42"/>
      <c r="J688" s="42"/>
      <c r="K688" s="27" t="s">
        <v>195</v>
      </c>
      <c r="L688" s="27">
        <v>45371</v>
      </c>
      <c r="M688" s="27">
        <v>45500</v>
      </c>
      <c r="N688" s="28" t="s">
        <v>62</v>
      </c>
      <c r="O688" s="27"/>
      <c r="P688" s="27"/>
      <c r="Q688" s="28"/>
      <c r="R688" s="12" t="str">
        <f t="shared" si="41"/>
        <v>Open PDFTSF FINALLY.TEST RESULT S19 N 688</v>
      </c>
    </row>
    <row r="689" spans="1:18" ht="63.9" customHeight="1" x14ac:dyDescent="0.3">
      <c r="A689" s="129">
        <f t="shared" si="37"/>
        <v>684</v>
      </c>
      <c r="B689" s="130" t="s">
        <v>6371</v>
      </c>
      <c r="C689" s="130" t="s">
        <v>76</v>
      </c>
      <c r="D689" s="357" t="str">
        <f t="shared" si="40"/>
        <v>Open PDF TSF .TEST RESULT S19 N 689</v>
      </c>
      <c r="E689" s="133" t="s">
        <v>7876</v>
      </c>
      <c r="G689" s="42"/>
      <c r="H689" s="42"/>
      <c r="I689" s="42"/>
      <c r="J689" s="42"/>
      <c r="K689" s="27" t="s">
        <v>195</v>
      </c>
      <c r="L689" s="27">
        <v>45371</v>
      </c>
      <c r="M689" s="27">
        <v>45480</v>
      </c>
      <c r="N689" s="28" t="s">
        <v>62</v>
      </c>
      <c r="O689" s="27"/>
      <c r="P689" s="27"/>
      <c r="Q689" s="28"/>
      <c r="R689" s="12" t="str">
        <f t="shared" si="41"/>
        <v>Open PDFTSF FINALLY.TEST RESULT S19 N 689</v>
      </c>
    </row>
    <row r="690" spans="1:18" ht="63.9" customHeight="1" x14ac:dyDescent="0.3">
      <c r="A690" s="129">
        <f t="shared" si="37"/>
        <v>685</v>
      </c>
      <c r="B690" s="130" t="s">
        <v>6372</v>
      </c>
      <c r="C690" s="130" t="s">
        <v>76</v>
      </c>
      <c r="D690" s="357" t="str">
        <f t="shared" si="40"/>
        <v>Open PDF TSF .TEST RESULT S19 N 690</v>
      </c>
      <c r="E690" s="133" t="s">
        <v>7088</v>
      </c>
      <c r="G690" s="42"/>
      <c r="H690" s="42"/>
      <c r="I690" s="42"/>
      <c r="J690" s="42"/>
      <c r="K690" s="27" t="s">
        <v>195</v>
      </c>
      <c r="L690" s="27">
        <v>45371</v>
      </c>
      <c r="M690" s="27">
        <v>45410</v>
      </c>
      <c r="N690" s="28" t="s">
        <v>62</v>
      </c>
      <c r="O690" s="27"/>
      <c r="P690" s="27"/>
      <c r="Q690" s="28"/>
      <c r="R690" s="12" t="str">
        <f t="shared" si="41"/>
        <v>Open PDFTSF FINALLY.TEST RESULT S19 N 690</v>
      </c>
    </row>
    <row r="691" spans="1:18" ht="63.9" customHeight="1" x14ac:dyDescent="0.3">
      <c r="A691" s="129">
        <f t="shared" si="37"/>
        <v>686</v>
      </c>
      <c r="B691" s="130" t="s">
        <v>6373</v>
      </c>
      <c r="C691" s="130" t="s">
        <v>76</v>
      </c>
      <c r="D691" s="357" t="str">
        <f t="shared" si="40"/>
        <v>Open PDF TSF .TEST RESULT S19 N 691</v>
      </c>
      <c r="E691" s="133" t="s">
        <v>7744</v>
      </c>
      <c r="G691" s="42"/>
      <c r="H691" s="42"/>
      <c r="I691" s="42"/>
      <c r="J691" s="42"/>
      <c r="K691" s="27" t="s">
        <v>195</v>
      </c>
      <c r="L691" s="27">
        <v>45378</v>
      </c>
      <c r="M691" s="27">
        <v>45480</v>
      </c>
      <c r="N691" s="28" t="s">
        <v>62</v>
      </c>
      <c r="O691" s="27"/>
      <c r="P691" s="27"/>
      <c r="Q691" s="28"/>
      <c r="R691" s="12" t="str">
        <f t="shared" si="41"/>
        <v>Open PDFTSF FINALLY.TEST RESULT S19 N 691</v>
      </c>
    </row>
    <row r="692" spans="1:18" ht="63.9" customHeight="1" x14ac:dyDescent="0.3">
      <c r="A692" s="129">
        <f t="shared" si="37"/>
        <v>687</v>
      </c>
      <c r="B692" s="130" t="s">
        <v>6374</v>
      </c>
      <c r="C692" s="130" t="s">
        <v>76</v>
      </c>
      <c r="D692" s="357" t="str">
        <f t="shared" si="40"/>
        <v>Open PDF TSF .TEST RESULT S19 N 692</v>
      </c>
      <c r="E692" s="133" t="s">
        <v>8007</v>
      </c>
      <c r="G692" s="42"/>
      <c r="H692" s="42"/>
      <c r="I692" s="42"/>
      <c r="J692" s="42"/>
      <c r="K692" s="27" t="s">
        <v>195</v>
      </c>
      <c r="L692" s="27">
        <v>45378</v>
      </c>
      <c r="M692" s="27">
        <v>45500</v>
      </c>
      <c r="N692" s="28" t="s">
        <v>62</v>
      </c>
      <c r="O692" s="27"/>
      <c r="P692" s="27"/>
      <c r="Q692" s="28"/>
      <c r="R692" s="12" t="str">
        <f t="shared" si="41"/>
        <v>Open PDFTSF FINALLY.TEST RESULT S19 N 692</v>
      </c>
    </row>
    <row r="693" spans="1:18" ht="63.9" customHeight="1" x14ac:dyDescent="0.3">
      <c r="A693" s="129">
        <f t="shared" si="37"/>
        <v>688</v>
      </c>
      <c r="B693" s="130" t="s">
        <v>6375</v>
      </c>
      <c r="C693" s="130" t="s">
        <v>76</v>
      </c>
      <c r="D693" s="357" t="str">
        <f t="shared" si="40"/>
        <v>Open PDF TSF .TEST RESULT S19 N 693</v>
      </c>
      <c r="E693" s="133" t="s">
        <v>7803</v>
      </c>
      <c r="G693" s="42"/>
      <c r="H693" s="42"/>
      <c r="I693" s="42"/>
      <c r="J693" s="42"/>
      <c r="K693" s="27" t="s">
        <v>195</v>
      </c>
      <c r="L693" s="27">
        <v>45378</v>
      </c>
      <c r="M693" s="27">
        <v>45480</v>
      </c>
      <c r="N693" s="28" t="s">
        <v>62</v>
      </c>
      <c r="O693" s="27"/>
      <c r="P693" s="27"/>
      <c r="Q693" s="28"/>
      <c r="R693" s="12" t="str">
        <f t="shared" si="41"/>
        <v>Open PDFTSF FINALLY.TEST RESULT S19 N 693</v>
      </c>
    </row>
    <row r="694" spans="1:18" ht="63.9" customHeight="1" x14ac:dyDescent="0.3">
      <c r="A694" s="129">
        <f t="shared" si="37"/>
        <v>689</v>
      </c>
      <c r="B694" s="130" t="s">
        <v>6376</v>
      </c>
      <c r="C694" s="130" t="s">
        <v>76</v>
      </c>
      <c r="D694" s="357" t="str">
        <f t="shared" si="40"/>
        <v>Open PDF TSF .TEST RESULT S19 N 694</v>
      </c>
      <c r="E694" s="133" t="s">
        <v>6388</v>
      </c>
      <c r="G694" s="42"/>
      <c r="H694" s="42"/>
      <c r="I694" s="42"/>
      <c r="J694" s="42"/>
      <c r="K694" s="27" t="s">
        <v>195</v>
      </c>
      <c r="L694" s="27">
        <v>45371</v>
      </c>
      <c r="M694" s="27">
        <v>45403</v>
      </c>
      <c r="N694" s="28" t="s">
        <v>62</v>
      </c>
      <c r="O694" s="27"/>
      <c r="P694" s="27"/>
      <c r="Q694" s="28"/>
      <c r="R694" s="12" t="str">
        <f t="shared" si="41"/>
        <v>Open PDFTSF FINALLY.TEST RESULT S19 N 694</v>
      </c>
    </row>
    <row r="695" spans="1:18" ht="63.9" customHeight="1" x14ac:dyDescent="0.3">
      <c r="A695" s="129">
        <f t="shared" si="37"/>
        <v>690</v>
      </c>
      <c r="B695" s="130" t="s">
        <v>6377</v>
      </c>
      <c r="C695" s="130" t="s">
        <v>76</v>
      </c>
      <c r="D695" s="357" t="str">
        <f t="shared" si="40"/>
        <v>Open PDF TSF .TEST RESULT S19 N 695</v>
      </c>
      <c r="E695" s="133" t="s">
        <v>7952</v>
      </c>
      <c r="G695" s="42"/>
      <c r="H695" s="42"/>
      <c r="I695" s="42"/>
      <c r="J695" s="42"/>
      <c r="K695" s="27" t="s">
        <v>195</v>
      </c>
      <c r="L695" s="27">
        <v>45378</v>
      </c>
      <c r="M695" s="27">
        <v>45480</v>
      </c>
      <c r="N695" s="28" t="s">
        <v>62</v>
      </c>
      <c r="O695" s="27"/>
      <c r="P695" s="27"/>
      <c r="Q695" s="28"/>
      <c r="R695" s="12" t="str">
        <f t="shared" si="41"/>
        <v>Open PDFTSF FINALLY.TEST RESULT S19 N 695</v>
      </c>
    </row>
    <row r="696" spans="1:18" ht="63.9" customHeight="1" x14ac:dyDescent="0.3">
      <c r="A696" s="129">
        <f t="shared" si="37"/>
        <v>691</v>
      </c>
      <c r="B696" s="130" t="s">
        <v>6378</v>
      </c>
      <c r="C696" s="130" t="s">
        <v>76</v>
      </c>
      <c r="D696" s="357" t="str">
        <f t="shared" si="40"/>
        <v>Open PDF TSF .TEST RESULT S19 N 696</v>
      </c>
      <c r="E696" s="133" t="s">
        <v>6389</v>
      </c>
      <c r="G696" s="42"/>
      <c r="H696" s="42"/>
      <c r="I696" s="42"/>
      <c r="J696" s="42"/>
      <c r="K696" s="27" t="s">
        <v>195</v>
      </c>
      <c r="L696" s="27">
        <v>45378</v>
      </c>
      <c r="M696" s="27">
        <v>45500</v>
      </c>
      <c r="N696" s="28" t="s">
        <v>62</v>
      </c>
      <c r="O696" s="27"/>
      <c r="P696" s="27"/>
      <c r="Q696" s="28"/>
      <c r="R696" s="12" t="str">
        <f t="shared" si="41"/>
        <v>Open PDFTSF FINALLY.TEST RESULT S19 N 696</v>
      </c>
    </row>
    <row r="697" spans="1:18" ht="63.9" customHeight="1" x14ac:dyDescent="0.3">
      <c r="A697" s="129">
        <f t="shared" si="37"/>
        <v>692</v>
      </c>
      <c r="B697" s="130" t="s">
        <v>6379</v>
      </c>
      <c r="C697" s="130" t="s">
        <v>76</v>
      </c>
      <c r="D697" s="357" t="str">
        <f t="shared" si="40"/>
        <v>Open PDF TSF .TEST RESULT S19 N 697</v>
      </c>
      <c r="E697" s="133" t="s">
        <v>7738</v>
      </c>
      <c r="G697" s="42"/>
      <c r="H697" s="42"/>
      <c r="I697" s="42"/>
      <c r="J697" s="42"/>
      <c r="K697" s="27" t="s">
        <v>195</v>
      </c>
      <c r="L697" s="27">
        <v>45378</v>
      </c>
      <c r="M697" s="27">
        <v>45480</v>
      </c>
      <c r="N697" s="28" t="s">
        <v>62</v>
      </c>
      <c r="O697" s="27"/>
      <c r="P697" s="27"/>
      <c r="Q697" s="28"/>
      <c r="R697" s="12" t="str">
        <f t="shared" si="41"/>
        <v>Open PDFTSF FINALLY.TEST RESULT S19 N 697</v>
      </c>
    </row>
    <row r="698" spans="1:18" ht="63.9" customHeight="1" x14ac:dyDescent="0.3">
      <c r="A698" s="129">
        <f t="shared" si="37"/>
        <v>693</v>
      </c>
      <c r="B698" s="130" t="s">
        <v>6380</v>
      </c>
      <c r="C698" s="130" t="s">
        <v>76</v>
      </c>
      <c r="D698" s="357" t="str">
        <f t="shared" si="40"/>
        <v>Open PDF TSF .TEST RESULT S19 N 698</v>
      </c>
      <c r="E698" s="133" t="s">
        <v>6390</v>
      </c>
      <c r="G698" s="42"/>
      <c r="H698" s="42"/>
      <c r="I698" s="42"/>
      <c r="J698" s="42"/>
      <c r="K698" s="27" t="s">
        <v>195</v>
      </c>
      <c r="L698" s="27">
        <v>45378</v>
      </c>
      <c r="M698" s="27">
        <v>45500</v>
      </c>
      <c r="N698" s="28" t="s">
        <v>62</v>
      </c>
      <c r="O698" s="27"/>
      <c r="P698" s="27"/>
      <c r="Q698" s="28"/>
      <c r="R698" s="12" t="str">
        <f t="shared" si="41"/>
        <v>Open PDFTSF FINALLY.TEST RESULT S19 N 698</v>
      </c>
    </row>
    <row r="699" spans="1:18" ht="63.9" customHeight="1" x14ac:dyDescent="0.3">
      <c r="A699" s="129">
        <f t="shared" si="37"/>
        <v>694</v>
      </c>
      <c r="B699" s="130" t="s">
        <v>6381</v>
      </c>
      <c r="C699" s="130" t="s">
        <v>76</v>
      </c>
      <c r="D699" s="357" t="str">
        <f t="shared" si="40"/>
        <v>Open PDF TSF .TEST RESULT S19 N 699</v>
      </c>
      <c r="E699" s="133" t="s">
        <v>6391</v>
      </c>
      <c r="G699" s="42"/>
      <c r="H699" s="42"/>
      <c r="I699" s="42"/>
      <c r="J699" s="42"/>
      <c r="K699" s="27" t="s">
        <v>195</v>
      </c>
      <c r="L699" s="27">
        <v>45379</v>
      </c>
      <c r="M699" s="27">
        <v>45403</v>
      </c>
      <c r="N699" s="28" t="s">
        <v>62</v>
      </c>
      <c r="O699" s="27"/>
      <c r="P699" s="27"/>
      <c r="Q699" s="28"/>
      <c r="R699" s="12" t="str">
        <f t="shared" si="41"/>
        <v>Open PDFTSF FINALLY.TEST RESULT S19 N 699</v>
      </c>
    </row>
    <row r="700" spans="1:18" ht="63.9" customHeight="1" x14ac:dyDescent="0.3">
      <c r="A700" s="129">
        <f t="shared" ref="A700:A763" si="42">ROW()-ROW($A$5)</f>
        <v>695</v>
      </c>
      <c r="B700" s="130" t="s">
        <v>6382</v>
      </c>
      <c r="C700" s="130" t="s">
        <v>76</v>
      </c>
      <c r="D700" s="357" t="str">
        <f t="shared" si="40"/>
        <v>Open PDF TSF .TEST RESULT S19 N 700</v>
      </c>
      <c r="E700" s="133" t="s">
        <v>6392</v>
      </c>
      <c r="G700" s="42"/>
      <c r="H700" s="42"/>
      <c r="I700" s="42"/>
      <c r="J700" s="42"/>
      <c r="K700" s="27" t="s">
        <v>195</v>
      </c>
      <c r="L700" s="27">
        <v>45379</v>
      </c>
      <c r="M700" s="27">
        <v>45403</v>
      </c>
      <c r="N700" s="28" t="s">
        <v>62</v>
      </c>
      <c r="O700" s="27"/>
      <c r="P700" s="27"/>
      <c r="Q700" s="28"/>
      <c r="R700" s="12" t="str">
        <f t="shared" si="41"/>
        <v>Open PDFTSF FINALLY.TEST RESULT S19 N 700</v>
      </c>
    </row>
    <row r="701" spans="1:18" ht="63.9" customHeight="1" x14ac:dyDescent="0.3">
      <c r="A701" s="129">
        <f t="shared" si="42"/>
        <v>696</v>
      </c>
      <c r="B701" s="130" t="s">
        <v>6383</v>
      </c>
      <c r="C701" s="130" t="s">
        <v>76</v>
      </c>
      <c r="D701" s="357" t="str">
        <f t="shared" si="40"/>
        <v>Open PDF TSF .TEST RESULT S19 N 701</v>
      </c>
      <c r="E701" s="133" t="s">
        <v>6393</v>
      </c>
      <c r="G701" s="42"/>
      <c r="H701" s="42"/>
      <c r="I701" s="42"/>
      <c r="J701" s="42"/>
      <c r="K701" s="27" t="s">
        <v>195</v>
      </c>
      <c r="L701" s="27">
        <v>45379</v>
      </c>
      <c r="M701" s="27">
        <v>45480</v>
      </c>
      <c r="N701" s="28" t="s">
        <v>62</v>
      </c>
      <c r="O701" s="27"/>
      <c r="P701" s="27"/>
      <c r="Q701" s="28"/>
      <c r="R701" s="12" t="str">
        <f t="shared" si="41"/>
        <v>Open PDFTSF FINALLY.TEST RESULT S19 N 701</v>
      </c>
    </row>
    <row r="702" spans="1:18" ht="63.9" customHeight="1" x14ac:dyDescent="0.3">
      <c r="A702" s="129">
        <f t="shared" si="42"/>
        <v>697</v>
      </c>
      <c r="B702" s="130" t="s">
        <v>6384</v>
      </c>
      <c r="C702" s="130" t="s">
        <v>76</v>
      </c>
      <c r="D702" s="357" t="str">
        <f t="shared" si="40"/>
        <v>Open PDF TSF .TEST RESULT S19 N 702</v>
      </c>
      <c r="E702" s="133" t="s">
        <v>6394</v>
      </c>
      <c r="G702" s="42"/>
      <c r="H702" s="42"/>
      <c r="I702" s="42"/>
      <c r="J702" s="42"/>
      <c r="K702" s="27" t="s">
        <v>195</v>
      </c>
      <c r="L702" s="27">
        <v>45379</v>
      </c>
      <c r="M702" s="27">
        <v>45480</v>
      </c>
      <c r="N702" s="28" t="s">
        <v>62</v>
      </c>
      <c r="O702" s="27"/>
      <c r="P702" s="27"/>
      <c r="Q702" s="28"/>
      <c r="R702" s="12" t="str">
        <f t="shared" si="41"/>
        <v>Open PDFTSF FINALLY.TEST RESULT S19 N 702</v>
      </c>
    </row>
    <row r="703" spans="1:18" ht="63.9" customHeight="1" x14ac:dyDescent="0.3">
      <c r="A703" s="129">
        <f t="shared" si="42"/>
        <v>698</v>
      </c>
      <c r="B703" s="130" t="s">
        <v>6385</v>
      </c>
      <c r="C703" s="130" t="s">
        <v>76</v>
      </c>
      <c r="D703" s="357" t="str">
        <f t="shared" si="40"/>
        <v>Open PDF TSF .TEST RESULT S19 N 703</v>
      </c>
      <c r="E703" s="133" t="s">
        <v>7990</v>
      </c>
      <c r="G703" s="42"/>
      <c r="H703" s="42"/>
      <c r="I703" s="42"/>
      <c r="J703" s="42"/>
      <c r="K703" s="27" t="s">
        <v>195</v>
      </c>
      <c r="L703" s="27">
        <v>45379</v>
      </c>
      <c r="M703" s="27">
        <v>45500</v>
      </c>
      <c r="N703" s="28" t="s">
        <v>62</v>
      </c>
      <c r="O703" s="27"/>
      <c r="P703" s="27"/>
      <c r="Q703" s="28"/>
      <c r="R703" s="12" t="str">
        <f t="shared" si="41"/>
        <v>Open PDFTSF FINALLY.TEST RESULT S19 N 703</v>
      </c>
    </row>
    <row r="704" spans="1:18" ht="63.9" customHeight="1" x14ac:dyDescent="0.3">
      <c r="A704" s="129">
        <f t="shared" si="42"/>
        <v>699</v>
      </c>
      <c r="B704" s="130" t="s">
        <v>6395</v>
      </c>
      <c r="C704" s="130" t="s">
        <v>76</v>
      </c>
      <c r="D704" s="357" t="str">
        <f t="shared" ref="D704:D714" si="43">IF(B704&gt;0,HYPERLINK(CONCATENATE("PDF TSF/",B704,".pdf"),CONCATENATE("Open PDF TSF .",B704)),"")</f>
        <v>Open PDF TSF .TEST RESULT S19 N 704</v>
      </c>
      <c r="E704" s="133" t="s">
        <v>7991</v>
      </c>
      <c r="G704" s="42"/>
      <c r="H704" s="42"/>
      <c r="I704" s="42"/>
      <c r="J704" s="42"/>
      <c r="K704" s="27" t="s">
        <v>195</v>
      </c>
      <c r="L704" s="27">
        <v>45336</v>
      </c>
      <c r="M704" s="27">
        <v>45500</v>
      </c>
      <c r="N704" s="28" t="s">
        <v>62</v>
      </c>
      <c r="O704" s="27"/>
      <c r="P704" s="27"/>
      <c r="Q704" s="28"/>
      <c r="R704" s="12" t="str">
        <f t="shared" ref="R704:R714" si="44">IF(B704&gt;0,HYPERLINK(CONCATENATE("PDFTSF FINALLY/",B704,".pdf"),CONCATENATE("Open PDFTSF FINALLY.",B704)),"")</f>
        <v>Open PDFTSF FINALLY.TEST RESULT S19 N 704</v>
      </c>
    </row>
    <row r="705" spans="1:18" ht="63.9" customHeight="1" x14ac:dyDescent="0.3">
      <c r="A705" s="129">
        <f t="shared" si="42"/>
        <v>700</v>
      </c>
      <c r="B705" s="130" t="s">
        <v>6396</v>
      </c>
      <c r="C705" s="130" t="s">
        <v>76</v>
      </c>
      <c r="D705" s="357" t="str">
        <f t="shared" si="43"/>
        <v>Open PDF TSF .TEST RESULT S19 N 705</v>
      </c>
      <c r="E705" s="133" t="s">
        <v>7992</v>
      </c>
      <c r="G705" s="42"/>
      <c r="H705" s="42"/>
      <c r="I705" s="42"/>
      <c r="J705" s="42"/>
      <c r="K705" s="27" t="s">
        <v>195</v>
      </c>
      <c r="L705" s="27">
        <v>45336</v>
      </c>
      <c r="M705" s="27">
        <v>45500</v>
      </c>
      <c r="N705" s="28" t="s">
        <v>62</v>
      </c>
      <c r="O705" s="27"/>
      <c r="P705" s="27"/>
      <c r="Q705" s="28"/>
      <c r="R705" s="12" t="str">
        <f t="shared" si="44"/>
        <v>Open PDFTSF FINALLY.TEST RESULT S19 N 705</v>
      </c>
    </row>
    <row r="706" spans="1:18" ht="63.9" customHeight="1" x14ac:dyDescent="0.3">
      <c r="A706" s="129">
        <f t="shared" si="42"/>
        <v>701</v>
      </c>
      <c r="B706" s="130" t="s">
        <v>6397</v>
      </c>
      <c r="C706" s="130" t="s">
        <v>76</v>
      </c>
      <c r="D706" s="357" t="str">
        <f t="shared" si="43"/>
        <v>Open PDF TSF .TEST RESULT S19 N 706</v>
      </c>
      <c r="E706" s="133" t="s">
        <v>7960</v>
      </c>
      <c r="G706" s="42"/>
      <c r="H706" s="42"/>
      <c r="I706" s="42"/>
      <c r="J706" s="42"/>
      <c r="K706" s="27" t="s">
        <v>195</v>
      </c>
      <c r="L706" s="27">
        <v>45336</v>
      </c>
      <c r="M706" s="27">
        <v>45500</v>
      </c>
      <c r="N706" s="28" t="s">
        <v>62</v>
      </c>
      <c r="O706" s="27"/>
      <c r="P706" s="27"/>
      <c r="Q706" s="28"/>
      <c r="R706" s="12" t="str">
        <f t="shared" si="44"/>
        <v>Open PDFTSF FINALLY.TEST RESULT S19 N 706</v>
      </c>
    </row>
    <row r="707" spans="1:18" ht="63.9" customHeight="1" x14ac:dyDescent="0.3">
      <c r="A707" s="129">
        <f t="shared" si="42"/>
        <v>702</v>
      </c>
      <c r="B707" s="130" t="s">
        <v>6398</v>
      </c>
      <c r="C707" s="130" t="s">
        <v>76</v>
      </c>
      <c r="D707" s="357" t="str">
        <f t="shared" si="43"/>
        <v>Open PDF TSF .TEST RESULT S19 N 707</v>
      </c>
      <c r="E707" s="133" t="s">
        <v>7957</v>
      </c>
      <c r="G707" s="42"/>
      <c r="H707" s="42"/>
      <c r="I707" s="42"/>
      <c r="J707" s="42"/>
      <c r="K707" s="27" t="s">
        <v>195</v>
      </c>
      <c r="L707" s="27">
        <v>45336</v>
      </c>
      <c r="M707" s="27">
        <v>45500</v>
      </c>
      <c r="N707" s="28" t="s">
        <v>62</v>
      </c>
      <c r="O707" s="27"/>
      <c r="P707" s="27"/>
      <c r="Q707" s="28"/>
      <c r="R707" s="12" t="str">
        <f t="shared" si="44"/>
        <v>Open PDFTSF FINALLY.TEST RESULT S19 N 707</v>
      </c>
    </row>
    <row r="708" spans="1:18" ht="63.9" customHeight="1" x14ac:dyDescent="0.3">
      <c r="A708" s="129">
        <f t="shared" si="42"/>
        <v>703</v>
      </c>
      <c r="B708" s="130" t="s">
        <v>6399</v>
      </c>
      <c r="C708" s="130" t="s">
        <v>76</v>
      </c>
      <c r="D708" s="357" t="str">
        <f t="shared" si="43"/>
        <v>Open PDF TSF .TEST RESULT S19 N 708</v>
      </c>
      <c r="E708" s="133" t="s">
        <v>7993</v>
      </c>
      <c r="G708" s="42"/>
      <c r="H708" s="42"/>
      <c r="I708" s="42"/>
      <c r="J708" s="42"/>
      <c r="K708" s="27" t="s">
        <v>195</v>
      </c>
      <c r="L708" s="27">
        <v>45336</v>
      </c>
      <c r="M708" s="27">
        <v>45500</v>
      </c>
      <c r="N708" s="28" t="s">
        <v>62</v>
      </c>
      <c r="O708" s="27"/>
      <c r="P708" s="27"/>
      <c r="Q708" s="28"/>
      <c r="R708" s="12" t="str">
        <f t="shared" si="44"/>
        <v>Open PDFTSF FINALLY.TEST RESULT S19 N 708</v>
      </c>
    </row>
    <row r="709" spans="1:18" ht="63.9" customHeight="1" x14ac:dyDescent="0.3">
      <c r="A709" s="129">
        <f t="shared" si="42"/>
        <v>704</v>
      </c>
      <c r="B709" s="130" t="s">
        <v>6400</v>
      </c>
      <c r="C709" s="130" t="s">
        <v>76</v>
      </c>
      <c r="D709" s="357" t="str">
        <f t="shared" si="43"/>
        <v>Open PDF TSF .TEST RESULT S19 N 709</v>
      </c>
      <c r="E709" s="133" t="s">
        <v>7994</v>
      </c>
      <c r="G709" s="42"/>
      <c r="H709" s="42"/>
      <c r="I709" s="42"/>
      <c r="J709" s="42"/>
      <c r="K709" s="27" t="s">
        <v>195</v>
      </c>
      <c r="L709" s="27">
        <v>45336</v>
      </c>
      <c r="M709" s="27">
        <v>45500</v>
      </c>
      <c r="N709" s="28" t="s">
        <v>62</v>
      </c>
      <c r="O709" s="27"/>
      <c r="P709" s="27"/>
      <c r="Q709" s="28"/>
      <c r="R709" s="12" t="str">
        <f t="shared" si="44"/>
        <v>Open PDFTSF FINALLY.TEST RESULT S19 N 709</v>
      </c>
    </row>
    <row r="710" spans="1:18" ht="63.9" customHeight="1" x14ac:dyDescent="0.3">
      <c r="A710" s="129">
        <f t="shared" si="42"/>
        <v>705</v>
      </c>
      <c r="B710" s="130" t="s">
        <v>6401</v>
      </c>
      <c r="C710" s="130" t="s">
        <v>76</v>
      </c>
      <c r="D710" s="357" t="str">
        <f t="shared" si="43"/>
        <v>Open PDF TSF .TEST RESULT S19 N 710</v>
      </c>
      <c r="E710" s="133" t="s">
        <v>7961</v>
      </c>
      <c r="G710" s="42"/>
      <c r="H710" s="42"/>
      <c r="I710" s="42"/>
      <c r="J710" s="42"/>
      <c r="K710" s="27" t="s">
        <v>195</v>
      </c>
      <c r="L710" s="27">
        <v>45336</v>
      </c>
      <c r="M710" s="27">
        <v>45500</v>
      </c>
      <c r="N710" s="28" t="s">
        <v>62</v>
      </c>
      <c r="O710" s="27"/>
      <c r="P710" s="27"/>
      <c r="Q710" s="28"/>
      <c r="R710" s="12" t="str">
        <f t="shared" si="44"/>
        <v>Open PDFTSF FINALLY.TEST RESULT S19 N 710</v>
      </c>
    </row>
    <row r="711" spans="1:18" ht="63.9" customHeight="1" x14ac:dyDescent="0.3">
      <c r="A711" s="129">
        <f t="shared" si="42"/>
        <v>706</v>
      </c>
      <c r="B711" s="130" t="s">
        <v>6402</v>
      </c>
      <c r="C711" s="130" t="s">
        <v>76</v>
      </c>
      <c r="D711" s="357" t="str">
        <f t="shared" si="43"/>
        <v>Open PDF TSF .TEST RESULT S19 N 711</v>
      </c>
      <c r="E711" s="133" t="s">
        <v>6413</v>
      </c>
      <c r="G711" s="42"/>
      <c r="H711" s="42"/>
      <c r="I711" s="42"/>
      <c r="J711" s="42"/>
      <c r="K711" s="27" t="s">
        <v>195</v>
      </c>
      <c r="L711" s="27">
        <v>45336</v>
      </c>
      <c r="M711" s="27">
        <v>45500</v>
      </c>
      <c r="N711" s="28" t="s">
        <v>62</v>
      </c>
      <c r="O711" s="27"/>
      <c r="P711" s="27"/>
      <c r="Q711" s="28"/>
      <c r="R711" s="12" t="str">
        <f t="shared" si="44"/>
        <v>Open PDFTSF FINALLY.TEST RESULT S19 N 711</v>
      </c>
    </row>
    <row r="712" spans="1:18" ht="63.9" customHeight="1" x14ac:dyDescent="0.3">
      <c r="A712" s="129">
        <f t="shared" si="42"/>
        <v>707</v>
      </c>
      <c r="B712" s="130" t="s">
        <v>6403</v>
      </c>
      <c r="C712" s="130" t="s">
        <v>76</v>
      </c>
      <c r="D712" s="357" t="str">
        <f t="shared" si="43"/>
        <v>Open PDF TSF .TEST RESULT S19 N 712</v>
      </c>
      <c r="E712" s="133" t="s">
        <v>7959</v>
      </c>
      <c r="G712" s="42"/>
      <c r="H712" s="42"/>
      <c r="I712" s="42"/>
      <c r="J712" s="42"/>
      <c r="K712" s="27" t="s">
        <v>195</v>
      </c>
      <c r="L712" s="27">
        <v>45336</v>
      </c>
      <c r="M712" s="27">
        <v>45500</v>
      </c>
      <c r="N712" s="28" t="s">
        <v>62</v>
      </c>
      <c r="O712" s="27"/>
      <c r="P712" s="27"/>
      <c r="Q712" s="28"/>
      <c r="R712" s="12" t="str">
        <f t="shared" si="44"/>
        <v>Open PDFTSF FINALLY.TEST RESULT S19 N 712</v>
      </c>
    </row>
    <row r="713" spans="1:18" ht="63.9" customHeight="1" x14ac:dyDescent="0.3">
      <c r="A713" s="129">
        <f t="shared" si="42"/>
        <v>708</v>
      </c>
      <c r="B713" s="130" t="s">
        <v>6404</v>
      </c>
      <c r="C713" s="130" t="s">
        <v>76</v>
      </c>
      <c r="D713" s="357" t="str">
        <f t="shared" si="43"/>
        <v>Open PDF TSF .TEST RESULT S19 N 713</v>
      </c>
      <c r="E713" s="133" t="s">
        <v>6415</v>
      </c>
      <c r="G713" s="42"/>
      <c r="H713" s="405"/>
      <c r="I713" s="42"/>
      <c r="J713" s="42"/>
      <c r="K713" s="27" t="s">
        <v>195</v>
      </c>
      <c r="L713" s="27">
        <v>45339</v>
      </c>
      <c r="M713" s="27">
        <v>45500</v>
      </c>
      <c r="N713" s="28" t="s">
        <v>62</v>
      </c>
      <c r="O713" s="27"/>
      <c r="P713" s="27"/>
      <c r="Q713" s="28"/>
      <c r="R713" s="12" t="str">
        <f t="shared" si="44"/>
        <v>Open PDFTSF FINALLY.TEST RESULT S19 N 713</v>
      </c>
    </row>
    <row r="714" spans="1:18" ht="63.9" customHeight="1" x14ac:dyDescent="0.3">
      <c r="A714" s="129">
        <f t="shared" si="42"/>
        <v>709</v>
      </c>
      <c r="B714" s="130" t="s">
        <v>6405</v>
      </c>
      <c r="C714" s="130" t="s">
        <v>76</v>
      </c>
      <c r="D714" s="357" t="str">
        <f t="shared" si="43"/>
        <v>Open PDF TSF .TEST RESULT S19 N 714</v>
      </c>
      <c r="E714" s="133" t="s">
        <v>7958</v>
      </c>
      <c r="G714" s="42"/>
      <c r="H714" s="405"/>
      <c r="I714" s="42"/>
      <c r="J714" s="42"/>
      <c r="K714" s="27" t="s">
        <v>195</v>
      </c>
      <c r="L714" s="27">
        <v>45339</v>
      </c>
      <c r="M714" s="27">
        <v>45500</v>
      </c>
      <c r="N714" s="28" t="s">
        <v>62</v>
      </c>
      <c r="O714" s="27"/>
      <c r="P714" s="27"/>
      <c r="Q714" s="28"/>
      <c r="R714" s="12" t="str">
        <f t="shared" si="44"/>
        <v>Open PDFTSF FINALLY.TEST RESULT S19 N 714</v>
      </c>
    </row>
    <row r="715" spans="1:18" ht="63.9" customHeight="1" x14ac:dyDescent="0.3">
      <c r="A715" s="129">
        <f t="shared" si="42"/>
        <v>710</v>
      </c>
      <c r="B715" s="130" t="s">
        <v>6444</v>
      </c>
      <c r="C715" s="130" t="s">
        <v>76</v>
      </c>
      <c r="D715" s="357" t="str">
        <f t="shared" ref="D715:D727" si="45">IF(B715&gt;0,HYPERLINK(CONCATENATE("PDF TSF/",B715,".pdf"),CONCATENATE("Open PDF TSF .",B715)),"")</f>
        <v>Open PDF TSF .TEST RESULT S19 N 715</v>
      </c>
      <c r="E715" s="133" t="s">
        <v>6446</v>
      </c>
      <c r="G715" s="42"/>
      <c r="H715" s="405"/>
      <c r="I715" s="42"/>
      <c r="J715" s="42"/>
      <c r="K715" s="27" t="s">
        <v>195</v>
      </c>
      <c r="L715" s="27">
        <v>45381</v>
      </c>
      <c r="M715" s="27">
        <v>45410</v>
      </c>
      <c r="N715" s="28" t="s">
        <v>62</v>
      </c>
      <c r="O715" s="27"/>
      <c r="P715" s="27"/>
      <c r="Q715" s="28"/>
      <c r="R715" s="12" t="str">
        <f t="shared" ref="R715:R725" si="46">IF(B715&gt;0,HYPERLINK(CONCATENATE("PDFTSF FINALLY/",B715,".pdf"),CONCATENATE("Open PDFTSF FINALLY.",B715)),"")</f>
        <v>Open PDFTSF FINALLY.TEST RESULT S19 N 715</v>
      </c>
    </row>
    <row r="716" spans="1:18" ht="63.9" customHeight="1" x14ac:dyDescent="0.3">
      <c r="A716" s="129">
        <f t="shared" si="42"/>
        <v>711</v>
      </c>
      <c r="B716" s="130" t="s">
        <v>6445</v>
      </c>
      <c r="C716" s="130" t="s">
        <v>76</v>
      </c>
      <c r="D716" s="357" t="str">
        <f t="shared" si="45"/>
        <v>Open PDF TSF .TEST RESULT S19 N 716</v>
      </c>
      <c r="E716" s="133" t="s">
        <v>6447</v>
      </c>
      <c r="G716" s="42"/>
      <c r="H716" s="405"/>
      <c r="I716" s="42"/>
      <c r="J716" s="42"/>
      <c r="K716" s="27" t="s">
        <v>195</v>
      </c>
      <c r="L716" s="27">
        <v>45381</v>
      </c>
      <c r="M716" s="27">
        <v>45410</v>
      </c>
      <c r="N716" s="28" t="s">
        <v>62</v>
      </c>
      <c r="O716" s="27"/>
      <c r="P716" s="27"/>
      <c r="Q716" s="28"/>
      <c r="R716" s="12" t="str">
        <f t="shared" si="46"/>
        <v>Open PDFTSF FINALLY.TEST RESULT S19 N 716</v>
      </c>
    </row>
    <row r="717" spans="1:18" ht="63.9" customHeight="1" x14ac:dyDescent="0.3">
      <c r="A717" s="129">
        <f t="shared" si="42"/>
        <v>712</v>
      </c>
      <c r="B717" s="130" t="s">
        <v>6460</v>
      </c>
      <c r="C717" s="130" t="s">
        <v>76</v>
      </c>
      <c r="D717" s="357" t="str">
        <f t="shared" si="45"/>
        <v>Open PDF TSF .TEST RESULT S19 N 717</v>
      </c>
      <c r="E717" s="133" t="s">
        <v>6485</v>
      </c>
      <c r="G717" s="42"/>
      <c r="H717" s="42"/>
      <c r="I717" s="42"/>
      <c r="J717" s="42"/>
      <c r="K717" s="27" t="s">
        <v>195</v>
      </c>
      <c r="L717" s="27">
        <v>45382</v>
      </c>
      <c r="M717" s="27">
        <v>45410</v>
      </c>
      <c r="N717" s="28" t="s">
        <v>62</v>
      </c>
      <c r="O717" s="27"/>
      <c r="P717" s="27"/>
      <c r="Q717" s="28"/>
      <c r="R717" s="12" t="str">
        <f t="shared" si="46"/>
        <v>Open PDFTSF FINALLY.TEST RESULT S19 N 717</v>
      </c>
    </row>
    <row r="718" spans="1:18" ht="63.9" customHeight="1" x14ac:dyDescent="0.3">
      <c r="A718" s="129">
        <f t="shared" si="42"/>
        <v>713</v>
      </c>
      <c r="B718" s="130" t="s">
        <v>6461</v>
      </c>
      <c r="C718" s="130" t="s">
        <v>76</v>
      </c>
      <c r="D718" s="357" t="str">
        <f t="shared" si="45"/>
        <v>Open PDF TSF .TEST RESULT S19 N 718</v>
      </c>
      <c r="E718" s="133" t="s">
        <v>6464</v>
      </c>
      <c r="G718" s="42"/>
      <c r="H718" s="42"/>
      <c r="I718" s="42"/>
      <c r="J718" s="42"/>
      <c r="K718" s="27" t="s">
        <v>195</v>
      </c>
      <c r="L718" s="27">
        <v>45382</v>
      </c>
      <c r="M718" s="27">
        <v>45410</v>
      </c>
      <c r="N718" s="28" t="s">
        <v>62</v>
      </c>
      <c r="O718" s="27"/>
      <c r="P718" s="27"/>
      <c r="Q718" s="28"/>
      <c r="R718" s="12" t="str">
        <f t="shared" si="46"/>
        <v>Open PDFTSF FINALLY.TEST RESULT S19 N 718</v>
      </c>
    </row>
    <row r="719" spans="1:18" ht="63.9" customHeight="1" x14ac:dyDescent="0.3">
      <c r="A719" s="129">
        <f t="shared" si="42"/>
        <v>714</v>
      </c>
      <c r="B719" s="130" t="s">
        <v>6462</v>
      </c>
      <c r="C719" s="130" t="s">
        <v>76</v>
      </c>
      <c r="D719" s="357" t="str">
        <f t="shared" si="45"/>
        <v>Open PDF TSF .TEST RESULT S19 N 719</v>
      </c>
      <c r="E719" s="133" t="s">
        <v>6465</v>
      </c>
      <c r="G719" s="42"/>
      <c r="H719" s="42"/>
      <c r="I719" s="42"/>
      <c r="J719" s="42"/>
      <c r="K719" s="27" t="s">
        <v>195</v>
      </c>
      <c r="L719" s="27">
        <v>45382</v>
      </c>
      <c r="M719" s="27">
        <v>45410</v>
      </c>
      <c r="N719" s="28" t="s">
        <v>62</v>
      </c>
      <c r="O719" s="27"/>
      <c r="P719" s="27"/>
      <c r="Q719" s="28"/>
      <c r="R719" s="12" t="str">
        <f t="shared" si="46"/>
        <v>Open PDFTSF FINALLY.TEST RESULT S19 N 719</v>
      </c>
    </row>
    <row r="720" spans="1:18" ht="63.9" customHeight="1" x14ac:dyDescent="0.3">
      <c r="A720" s="129">
        <f t="shared" si="42"/>
        <v>715</v>
      </c>
      <c r="B720" s="130" t="s">
        <v>6463</v>
      </c>
      <c r="C720" s="130" t="s">
        <v>76</v>
      </c>
      <c r="D720" s="357" t="str">
        <f t="shared" si="45"/>
        <v>Open PDF TSF .TEST RESULT S19 N 720</v>
      </c>
      <c r="E720" s="133" t="s">
        <v>6466</v>
      </c>
      <c r="G720" s="42"/>
      <c r="H720" s="42"/>
      <c r="I720" s="42"/>
      <c r="J720" s="42"/>
      <c r="K720" s="27" t="s">
        <v>195</v>
      </c>
      <c r="L720" s="27">
        <v>45382</v>
      </c>
      <c r="M720" s="27">
        <v>45410</v>
      </c>
      <c r="N720" s="28" t="s">
        <v>62</v>
      </c>
      <c r="O720" s="27"/>
      <c r="P720" s="27"/>
      <c r="Q720" s="28"/>
      <c r="R720" s="12" t="str">
        <f t="shared" si="46"/>
        <v>Open PDFTSF FINALLY.TEST RESULT S19 N 720</v>
      </c>
    </row>
    <row r="721" spans="1:18" ht="63.9" customHeight="1" x14ac:dyDescent="0.3">
      <c r="A721" s="129">
        <f t="shared" si="42"/>
        <v>716</v>
      </c>
      <c r="B721" s="130" t="s">
        <v>6468</v>
      </c>
      <c r="C721" s="130" t="s">
        <v>76</v>
      </c>
      <c r="D721" s="357" t="str">
        <f t="shared" si="45"/>
        <v>Open PDF TSF .TEST RESULT S19 N 721</v>
      </c>
      <c r="E721" s="133" t="s">
        <v>6469</v>
      </c>
      <c r="G721" s="42"/>
      <c r="H721" s="42"/>
      <c r="I721" s="42"/>
      <c r="J721" s="42"/>
      <c r="K721" s="27" t="s">
        <v>195</v>
      </c>
      <c r="L721" s="27">
        <v>45383</v>
      </c>
      <c r="M721" s="27">
        <v>45410</v>
      </c>
      <c r="N721" s="28" t="s">
        <v>62</v>
      </c>
      <c r="O721" s="27"/>
      <c r="P721" s="27"/>
      <c r="Q721" s="28"/>
      <c r="R721" s="12" t="str">
        <f t="shared" si="46"/>
        <v>Open PDFTSF FINALLY.TEST RESULT S19 N 721</v>
      </c>
    </row>
    <row r="722" spans="1:18" ht="63.9" customHeight="1" x14ac:dyDescent="0.3">
      <c r="A722" s="129">
        <f t="shared" si="42"/>
        <v>717</v>
      </c>
      <c r="B722" s="130" t="s">
        <v>6477</v>
      </c>
      <c r="C722" s="130" t="s">
        <v>76</v>
      </c>
      <c r="D722" s="357" t="str">
        <f t="shared" si="45"/>
        <v>Open PDF TSF .TEST RESULT S19 N 722</v>
      </c>
      <c r="E722" s="133" t="s">
        <v>6484</v>
      </c>
      <c r="G722" s="42"/>
      <c r="H722" s="42"/>
      <c r="I722" s="42"/>
      <c r="J722" s="42"/>
      <c r="K722" s="27" t="s">
        <v>195</v>
      </c>
      <c r="L722" s="27">
        <v>45383</v>
      </c>
      <c r="M722" s="27">
        <v>45410</v>
      </c>
      <c r="N722" s="28" t="s">
        <v>62</v>
      </c>
      <c r="O722" s="27"/>
      <c r="P722" s="27"/>
      <c r="Q722" s="28"/>
      <c r="R722" s="12" t="str">
        <f t="shared" si="46"/>
        <v>Open PDFTSF FINALLY.TEST RESULT S19 N 722</v>
      </c>
    </row>
    <row r="723" spans="1:18" ht="63.9" customHeight="1" x14ac:dyDescent="0.3">
      <c r="A723" s="129">
        <f t="shared" si="42"/>
        <v>718</v>
      </c>
      <c r="B723" s="130" t="s">
        <v>6478</v>
      </c>
      <c r="C723" s="130" t="s">
        <v>76</v>
      </c>
      <c r="D723" s="357" t="str">
        <f t="shared" si="45"/>
        <v>Open PDF TSF .TEST RESULT S19 N 723</v>
      </c>
      <c r="E723" s="133" t="s">
        <v>6483</v>
      </c>
      <c r="G723" s="42"/>
      <c r="H723" s="42"/>
      <c r="I723" s="42"/>
      <c r="J723" s="42"/>
      <c r="K723" s="27" t="s">
        <v>195</v>
      </c>
      <c r="L723" s="27">
        <v>45384</v>
      </c>
      <c r="M723" s="27">
        <v>45410</v>
      </c>
      <c r="N723" s="28" t="s">
        <v>62</v>
      </c>
      <c r="O723" s="27"/>
      <c r="P723" s="27"/>
      <c r="Q723" s="28"/>
      <c r="R723" s="12" t="str">
        <f t="shared" si="46"/>
        <v>Open PDFTSF FINALLY.TEST RESULT S19 N 723</v>
      </c>
    </row>
    <row r="724" spans="1:18" ht="63.9" customHeight="1" x14ac:dyDescent="0.3">
      <c r="A724" s="129">
        <f t="shared" si="42"/>
        <v>719</v>
      </c>
      <c r="B724" s="130" t="s">
        <v>6479</v>
      </c>
      <c r="C724" s="130" t="s">
        <v>76</v>
      </c>
      <c r="D724" s="357" t="str">
        <f t="shared" si="45"/>
        <v>Open PDF TSF .TEST RESULT S19 N 724</v>
      </c>
      <c r="E724" s="133" t="s">
        <v>6480</v>
      </c>
      <c r="G724" s="42"/>
      <c r="H724" s="42"/>
      <c r="I724" s="42"/>
      <c r="J724" s="42"/>
      <c r="K724" s="27" t="s">
        <v>195</v>
      </c>
      <c r="L724" s="27">
        <v>45384</v>
      </c>
      <c r="M724" s="27">
        <v>45410</v>
      </c>
      <c r="N724" s="28" t="s">
        <v>62</v>
      </c>
      <c r="O724" s="27"/>
      <c r="P724" s="27"/>
      <c r="Q724" s="28"/>
      <c r="R724" s="12" t="str">
        <f t="shared" si="46"/>
        <v>Open PDFTSF FINALLY.TEST RESULT S19 N 724</v>
      </c>
    </row>
    <row r="725" spans="1:18" ht="63.9" customHeight="1" x14ac:dyDescent="0.3">
      <c r="A725" s="129">
        <f t="shared" si="42"/>
        <v>720</v>
      </c>
      <c r="B725" s="130" t="s">
        <v>6481</v>
      </c>
      <c r="C725" s="130" t="s">
        <v>76</v>
      </c>
      <c r="D725" s="357" t="str">
        <f t="shared" si="45"/>
        <v>Open PDF TSF .TEST RESULT S19 N 725</v>
      </c>
      <c r="E725" s="133" t="s">
        <v>6482</v>
      </c>
      <c r="G725" s="42"/>
      <c r="H725" s="42"/>
      <c r="I725" s="42"/>
      <c r="J725" s="42"/>
      <c r="K725" s="27" t="s">
        <v>195</v>
      </c>
      <c r="L725" s="27">
        <v>45384</v>
      </c>
      <c r="M725" s="27">
        <v>45410</v>
      </c>
      <c r="N725" s="28" t="s">
        <v>62</v>
      </c>
      <c r="O725" s="27"/>
      <c r="P725" s="27"/>
      <c r="Q725" s="28"/>
      <c r="R725" s="12" t="str">
        <f t="shared" si="46"/>
        <v>Open PDFTSF FINALLY.TEST RESULT S19 N 725</v>
      </c>
    </row>
    <row r="726" spans="1:18" ht="63.9" customHeight="1" x14ac:dyDescent="0.3">
      <c r="A726" s="129">
        <f t="shared" si="42"/>
        <v>721</v>
      </c>
      <c r="B726" s="130" t="s">
        <v>6491</v>
      </c>
      <c r="C726" s="130" t="s">
        <v>76</v>
      </c>
      <c r="D726" s="357" t="str">
        <f t="shared" si="45"/>
        <v>Open PDF TSF .TEST RESULT S19 N 726</v>
      </c>
      <c r="E726" s="133" t="s">
        <v>6493</v>
      </c>
      <c r="G726" s="42"/>
      <c r="H726" s="42"/>
      <c r="I726" s="42"/>
      <c r="J726" s="42"/>
      <c r="K726" s="27" t="s">
        <v>195</v>
      </c>
      <c r="L726" s="27">
        <v>45385</v>
      </c>
      <c r="M726" s="27">
        <v>45410</v>
      </c>
      <c r="N726" s="28" t="s">
        <v>62</v>
      </c>
      <c r="O726" s="27"/>
      <c r="P726" s="27"/>
      <c r="Q726" s="28"/>
      <c r="R726" s="12" t="str">
        <f t="shared" ref="R726:R789" si="47">IF(B726&gt;0,HYPERLINK(CONCATENATE("PDFTSF FINALLY/",B726,".pdf"),CONCATENATE("Open PDFTSF FINALLY.",B726)),"")</f>
        <v>Open PDFTSF FINALLY.TEST RESULT S19 N 726</v>
      </c>
    </row>
    <row r="727" spans="1:18" ht="63.9" customHeight="1" x14ac:dyDescent="0.3">
      <c r="A727" s="129">
        <f t="shared" si="42"/>
        <v>722</v>
      </c>
      <c r="B727" s="130" t="s">
        <v>6492</v>
      </c>
      <c r="C727" s="130" t="s">
        <v>76</v>
      </c>
      <c r="D727" s="357" t="str">
        <f t="shared" si="45"/>
        <v>Open PDF TSF .TEST RESULT S19 N 727</v>
      </c>
      <c r="E727" s="133" t="s">
        <v>6494</v>
      </c>
      <c r="G727" s="42"/>
      <c r="H727" s="42"/>
      <c r="I727" s="42"/>
      <c r="J727" s="42"/>
      <c r="K727" s="27" t="s">
        <v>195</v>
      </c>
      <c r="L727" s="27">
        <v>45385</v>
      </c>
      <c r="M727" s="27">
        <v>45410</v>
      </c>
      <c r="N727" s="28" t="s">
        <v>62</v>
      </c>
      <c r="O727" s="27"/>
      <c r="P727" s="27"/>
      <c r="Q727" s="28"/>
      <c r="R727" s="12" t="str">
        <f t="shared" si="47"/>
        <v>Open PDFTSF FINALLY.TEST RESULT S19 N 727</v>
      </c>
    </row>
    <row r="728" spans="1:18" ht="63.9" customHeight="1" x14ac:dyDescent="0.3">
      <c r="A728" s="129">
        <f t="shared" si="42"/>
        <v>723</v>
      </c>
      <c r="B728" s="130" t="s">
        <v>6528</v>
      </c>
      <c r="C728" s="130" t="s">
        <v>76</v>
      </c>
      <c r="D728" s="357" t="str">
        <f t="shared" ref="D728:D742" si="48">IF(B728&gt;0,HYPERLINK(CONCATENATE("PDF TSF/",B728,".pdf"),CONCATENATE("Open PDF TSF .",B728)),"")</f>
        <v>Open PDF TSF .TEST RESULT S19 N 728</v>
      </c>
      <c r="E728" s="133" t="s">
        <v>2749</v>
      </c>
      <c r="G728" s="42"/>
      <c r="H728" s="42"/>
      <c r="I728" s="42"/>
      <c r="J728" s="42"/>
      <c r="K728" s="27" t="s">
        <v>195</v>
      </c>
      <c r="L728" s="27">
        <v>45403</v>
      </c>
      <c r="M728" s="27">
        <v>45410</v>
      </c>
      <c r="N728" s="28" t="s">
        <v>62</v>
      </c>
      <c r="O728" s="27"/>
      <c r="P728" s="27"/>
      <c r="Q728" s="28"/>
      <c r="R728" s="12" t="str">
        <f t="shared" si="47"/>
        <v>Open PDFTSF FINALLY.TEST RESULT S19 N 728</v>
      </c>
    </row>
    <row r="729" spans="1:18" ht="63.9" customHeight="1" x14ac:dyDescent="0.3">
      <c r="A729" s="129">
        <f t="shared" si="42"/>
        <v>724</v>
      </c>
      <c r="B729" s="130" t="s">
        <v>6529</v>
      </c>
      <c r="C729" s="130" t="s">
        <v>76</v>
      </c>
      <c r="D729" s="357" t="str">
        <f t="shared" si="48"/>
        <v>Open PDF TSF .TEST RESULT S19 N 729</v>
      </c>
      <c r="E729" s="133" t="s">
        <v>2749</v>
      </c>
      <c r="G729" s="42"/>
      <c r="H729" s="42"/>
      <c r="I729" s="42"/>
      <c r="J729" s="42"/>
      <c r="K729" s="27" t="s">
        <v>195</v>
      </c>
      <c r="L729" s="27">
        <v>45403</v>
      </c>
      <c r="M729" s="27">
        <v>45410</v>
      </c>
      <c r="N729" s="28" t="s">
        <v>62</v>
      </c>
      <c r="O729" s="27"/>
      <c r="P729" s="27"/>
      <c r="Q729" s="28"/>
      <c r="R729" s="12" t="str">
        <f t="shared" si="47"/>
        <v>Open PDFTSF FINALLY.TEST RESULT S19 N 729</v>
      </c>
    </row>
    <row r="730" spans="1:18" ht="63.9" customHeight="1" x14ac:dyDescent="0.3">
      <c r="A730" s="129">
        <f t="shared" si="42"/>
        <v>725</v>
      </c>
      <c r="B730" s="130" t="s">
        <v>6530</v>
      </c>
      <c r="C730" s="130" t="s">
        <v>76</v>
      </c>
      <c r="D730" s="357" t="str">
        <f t="shared" si="48"/>
        <v>Open PDF TSF .TEST RESULT S19 N 730</v>
      </c>
      <c r="E730" s="133" t="s">
        <v>2749</v>
      </c>
      <c r="G730" s="42"/>
      <c r="H730" s="42"/>
      <c r="I730" s="42"/>
      <c r="J730" s="42"/>
      <c r="K730" s="27" t="s">
        <v>195</v>
      </c>
      <c r="L730" s="27">
        <v>45403</v>
      </c>
      <c r="M730" s="27">
        <v>45410</v>
      </c>
      <c r="N730" s="28" t="s">
        <v>1671</v>
      </c>
      <c r="O730" s="27"/>
      <c r="P730" s="27"/>
      <c r="Q730" s="28"/>
      <c r="R730" s="12" t="str">
        <f t="shared" si="47"/>
        <v>Open PDFTSF FINALLY.TEST RESULT S19 N 730</v>
      </c>
    </row>
    <row r="731" spans="1:18" ht="63.9" customHeight="1" x14ac:dyDescent="0.3">
      <c r="A731" s="129">
        <f t="shared" si="42"/>
        <v>726</v>
      </c>
      <c r="B731" s="130" t="s">
        <v>6531</v>
      </c>
      <c r="C731" s="130" t="s">
        <v>76</v>
      </c>
      <c r="D731" s="357" t="str">
        <f t="shared" si="48"/>
        <v>Open PDF TSF .TEST RESULT S19 N 731</v>
      </c>
      <c r="E731" s="133" t="s">
        <v>2749</v>
      </c>
      <c r="G731" s="42"/>
      <c r="H731" s="42"/>
      <c r="I731" s="42"/>
      <c r="J731" s="42"/>
      <c r="K731" s="27" t="s">
        <v>195</v>
      </c>
      <c r="L731" s="27">
        <v>45403</v>
      </c>
      <c r="M731" s="27">
        <v>45410</v>
      </c>
      <c r="N731" s="28" t="s">
        <v>62</v>
      </c>
      <c r="O731" s="27"/>
      <c r="P731" s="27"/>
      <c r="Q731" s="28"/>
      <c r="R731" s="12" t="str">
        <f t="shared" si="47"/>
        <v>Open PDFTSF FINALLY.TEST RESULT S19 N 731</v>
      </c>
    </row>
    <row r="732" spans="1:18" ht="63.9" customHeight="1" x14ac:dyDescent="0.3">
      <c r="A732" s="129">
        <f t="shared" si="42"/>
        <v>727</v>
      </c>
      <c r="B732" s="130" t="s">
        <v>6532</v>
      </c>
      <c r="C732" s="130" t="s">
        <v>76</v>
      </c>
      <c r="D732" s="357" t="str">
        <f t="shared" si="48"/>
        <v>Open PDF TSF .TEST RESULT S19 N 732</v>
      </c>
      <c r="E732" s="133" t="s">
        <v>2749</v>
      </c>
      <c r="G732" s="42"/>
      <c r="H732" s="42"/>
      <c r="I732" s="42"/>
      <c r="J732" s="42"/>
      <c r="K732" s="27" t="s">
        <v>195</v>
      </c>
      <c r="L732" s="27">
        <v>45403</v>
      </c>
      <c r="M732" s="27">
        <v>45410</v>
      </c>
      <c r="N732" s="28" t="s">
        <v>62</v>
      </c>
      <c r="O732" s="27"/>
      <c r="P732" s="27"/>
      <c r="Q732" s="28"/>
      <c r="R732" s="12" t="str">
        <f t="shared" si="47"/>
        <v>Open PDFTSF FINALLY.TEST RESULT S19 N 732</v>
      </c>
    </row>
    <row r="733" spans="1:18" ht="63.9" customHeight="1" x14ac:dyDescent="0.3">
      <c r="A733" s="129">
        <f t="shared" si="42"/>
        <v>728</v>
      </c>
      <c r="B733" s="130" t="s">
        <v>6533</v>
      </c>
      <c r="C733" s="130" t="s">
        <v>76</v>
      </c>
      <c r="D733" s="357" t="str">
        <f t="shared" si="48"/>
        <v>Open PDF TSF .TEST RESULT S19 N 733</v>
      </c>
      <c r="E733" s="133" t="s">
        <v>2749</v>
      </c>
      <c r="G733" s="42"/>
      <c r="H733" s="42"/>
      <c r="I733" s="42"/>
      <c r="J733" s="42"/>
      <c r="K733" s="27" t="s">
        <v>195</v>
      </c>
      <c r="L733" s="27">
        <v>45403</v>
      </c>
      <c r="M733" s="27">
        <v>45410</v>
      </c>
      <c r="N733" s="28" t="s">
        <v>62</v>
      </c>
      <c r="O733" s="27"/>
      <c r="P733" s="27"/>
      <c r="Q733" s="28"/>
      <c r="R733" s="12" t="str">
        <f t="shared" si="47"/>
        <v>Open PDFTSF FINALLY.TEST RESULT S19 N 733</v>
      </c>
    </row>
    <row r="734" spans="1:18" ht="63.9" customHeight="1" x14ac:dyDescent="0.3">
      <c r="A734" s="129">
        <f t="shared" si="42"/>
        <v>729</v>
      </c>
      <c r="B734" s="130" t="s">
        <v>6534</v>
      </c>
      <c r="C734" s="130" t="s">
        <v>76</v>
      </c>
      <c r="D734" s="357" t="str">
        <f t="shared" si="48"/>
        <v>Open PDF TSF .TEST RESULT S19 N 734</v>
      </c>
      <c r="E734" s="133" t="s">
        <v>2749</v>
      </c>
      <c r="G734" s="42"/>
      <c r="H734" s="42"/>
      <c r="I734" s="42"/>
      <c r="J734" s="42"/>
      <c r="K734" s="27" t="s">
        <v>195</v>
      </c>
      <c r="L734" s="27">
        <v>45403</v>
      </c>
      <c r="M734" s="27">
        <v>45410</v>
      </c>
      <c r="N734" s="28" t="s">
        <v>62</v>
      </c>
      <c r="O734" s="27"/>
      <c r="P734" s="27"/>
      <c r="Q734" s="28"/>
      <c r="R734" s="12" t="str">
        <f t="shared" si="47"/>
        <v>Open PDFTSF FINALLY.TEST RESULT S19 N 734</v>
      </c>
    </row>
    <row r="735" spans="1:18" ht="63.9" customHeight="1" x14ac:dyDescent="0.3">
      <c r="A735" s="129">
        <f t="shared" si="42"/>
        <v>730</v>
      </c>
      <c r="B735" s="130" t="s">
        <v>6535</v>
      </c>
      <c r="C735" s="130" t="s">
        <v>76</v>
      </c>
      <c r="D735" s="357" t="str">
        <f t="shared" si="48"/>
        <v>Open PDF TSF .TEST RESULT S19 N 735</v>
      </c>
      <c r="E735" s="133" t="s">
        <v>2749</v>
      </c>
      <c r="G735" s="42"/>
      <c r="H735" s="42"/>
      <c r="I735" s="42"/>
      <c r="J735" s="42"/>
      <c r="K735" s="27" t="s">
        <v>195</v>
      </c>
      <c r="L735" s="27">
        <v>45403</v>
      </c>
      <c r="M735" s="27">
        <v>45410</v>
      </c>
      <c r="N735" s="28" t="s">
        <v>62</v>
      </c>
      <c r="O735" s="27"/>
      <c r="P735" s="27"/>
      <c r="Q735" s="28"/>
      <c r="R735" s="12" t="str">
        <f t="shared" si="47"/>
        <v>Open PDFTSF FINALLY.TEST RESULT S19 N 735</v>
      </c>
    </row>
    <row r="736" spans="1:18" ht="63.9" customHeight="1" x14ac:dyDescent="0.3">
      <c r="A736" s="129">
        <f t="shared" si="42"/>
        <v>731</v>
      </c>
      <c r="B736" s="130" t="s">
        <v>6536</v>
      </c>
      <c r="C736" s="130" t="s">
        <v>76</v>
      </c>
      <c r="D736" s="357" t="str">
        <f t="shared" si="48"/>
        <v>Open PDF TSF .TEST RESULT S19 N 736</v>
      </c>
      <c r="E736" s="133" t="s">
        <v>6548</v>
      </c>
      <c r="G736" s="42"/>
      <c r="H736" s="42"/>
      <c r="I736" s="42"/>
      <c r="J736" s="42"/>
      <c r="K736" s="27" t="s">
        <v>195</v>
      </c>
      <c r="L736" s="27">
        <v>45403</v>
      </c>
      <c r="M736" s="27">
        <v>45414</v>
      </c>
      <c r="N736" s="28" t="s">
        <v>62</v>
      </c>
      <c r="O736" s="27"/>
      <c r="P736" s="27"/>
      <c r="Q736" s="28"/>
      <c r="R736" s="12" t="str">
        <f t="shared" si="47"/>
        <v>Open PDFTSF FINALLY.TEST RESULT S19 N 736</v>
      </c>
    </row>
    <row r="737" spans="1:18" ht="63.9" customHeight="1" x14ac:dyDescent="0.3">
      <c r="A737" s="129">
        <f t="shared" si="42"/>
        <v>732</v>
      </c>
      <c r="B737" s="130" t="s">
        <v>6537</v>
      </c>
      <c r="C737" s="130" t="s">
        <v>76</v>
      </c>
      <c r="D737" s="357" t="str">
        <f t="shared" si="48"/>
        <v>Open PDF TSF .TEST RESULT S19 N 737</v>
      </c>
      <c r="E737" s="133" t="s">
        <v>6543</v>
      </c>
      <c r="G737" s="42"/>
      <c r="H737" s="42"/>
      <c r="I737" s="42"/>
      <c r="J737" s="42"/>
      <c r="K737" s="27" t="s">
        <v>195</v>
      </c>
      <c r="L737" s="27">
        <v>45403</v>
      </c>
      <c r="M737" s="27">
        <v>45414</v>
      </c>
      <c r="N737" s="28" t="s">
        <v>62</v>
      </c>
      <c r="O737" s="27"/>
      <c r="P737" s="27"/>
      <c r="Q737" s="28"/>
      <c r="R737" s="12" t="str">
        <f t="shared" si="47"/>
        <v>Open PDFTSF FINALLY.TEST RESULT S19 N 737</v>
      </c>
    </row>
    <row r="738" spans="1:18" ht="63.9" customHeight="1" x14ac:dyDescent="0.3">
      <c r="A738" s="129">
        <f t="shared" si="42"/>
        <v>733</v>
      </c>
      <c r="B738" s="130" t="s">
        <v>6538</v>
      </c>
      <c r="C738" s="130" t="s">
        <v>76</v>
      </c>
      <c r="D738" s="357" t="str">
        <f t="shared" si="48"/>
        <v>Open PDF TSF .TEST RESULT S19 N 738</v>
      </c>
      <c r="E738" s="133" t="s">
        <v>6544</v>
      </c>
      <c r="G738" s="42"/>
      <c r="H738" s="42"/>
      <c r="I738" s="42"/>
      <c r="J738" s="42"/>
      <c r="K738" s="27" t="s">
        <v>195</v>
      </c>
      <c r="L738" s="27">
        <v>45403</v>
      </c>
      <c r="M738" s="27">
        <v>45414</v>
      </c>
      <c r="N738" s="28" t="s">
        <v>62</v>
      </c>
      <c r="O738" s="27"/>
      <c r="P738" s="27"/>
      <c r="Q738" s="28"/>
      <c r="R738" s="12" t="str">
        <f t="shared" si="47"/>
        <v>Open PDFTSF FINALLY.TEST RESULT S19 N 738</v>
      </c>
    </row>
    <row r="739" spans="1:18" ht="63.9" customHeight="1" x14ac:dyDescent="0.3">
      <c r="A739" s="129">
        <f t="shared" si="42"/>
        <v>734</v>
      </c>
      <c r="B739" s="130" t="s">
        <v>6539</v>
      </c>
      <c r="C739" s="130" t="s">
        <v>76</v>
      </c>
      <c r="D739" s="357" t="str">
        <f t="shared" si="48"/>
        <v>Open PDF TSF .TEST RESULT S19 N 739</v>
      </c>
      <c r="E739" s="133" t="s">
        <v>6545</v>
      </c>
      <c r="G739" s="42"/>
      <c r="H739" s="42"/>
      <c r="I739" s="42"/>
      <c r="J739" s="42"/>
      <c r="K739" s="27" t="s">
        <v>195</v>
      </c>
      <c r="L739" s="27">
        <v>45403</v>
      </c>
      <c r="M739" s="27">
        <v>45414</v>
      </c>
      <c r="N739" s="28" t="s">
        <v>62</v>
      </c>
      <c r="O739" s="27"/>
      <c r="P739" s="27"/>
      <c r="Q739" s="28"/>
      <c r="R739" s="12" t="str">
        <f t="shared" si="47"/>
        <v>Open PDFTSF FINALLY.TEST RESULT S19 N 739</v>
      </c>
    </row>
    <row r="740" spans="1:18" ht="63.9" customHeight="1" x14ac:dyDescent="0.3">
      <c r="A740" s="129">
        <f t="shared" si="42"/>
        <v>735</v>
      </c>
      <c r="B740" s="130" t="s">
        <v>6540</v>
      </c>
      <c r="C740" s="130" t="s">
        <v>76</v>
      </c>
      <c r="D740" s="357" t="str">
        <f t="shared" si="48"/>
        <v>Open PDF TSF .TEST RESULT S19 N 740</v>
      </c>
      <c r="E740" s="133" t="s">
        <v>6546</v>
      </c>
      <c r="G740" s="42"/>
      <c r="H740" s="42"/>
      <c r="I740" s="42"/>
      <c r="J740" s="42"/>
      <c r="K740" s="27" t="s">
        <v>195</v>
      </c>
      <c r="L740" s="27">
        <v>45403</v>
      </c>
      <c r="M740" s="27">
        <v>45414</v>
      </c>
      <c r="N740" s="28" t="s">
        <v>62</v>
      </c>
      <c r="O740" s="27"/>
      <c r="P740" s="27"/>
      <c r="Q740" s="28"/>
      <c r="R740" s="12" t="str">
        <f t="shared" si="47"/>
        <v>Open PDFTSF FINALLY.TEST RESULT S19 N 740</v>
      </c>
    </row>
    <row r="741" spans="1:18" ht="63.9" customHeight="1" x14ac:dyDescent="0.3">
      <c r="A741" s="129">
        <f t="shared" si="42"/>
        <v>736</v>
      </c>
      <c r="B741" s="130" t="s">
        <v>6541</v>
      </c>
      <c r="C741" s="130" t="s">
        <v>76</v>
      </c>
      <c r="D741" s="357" t="str">
        <f t="shared" si="48"/>
        <v>Open PDF TSF .TEST RESULT S19 N 741</v>
      </c>
      <c r="E741" s="133" t="s">
        <v>6724</v>
      </c>
      <c r="G741" s="42"/>
      <c r="H741" s="42"/>
      <c r="I741" s="42"/>
      <c r="J741" s="42"/>
      <c r="K741" s="27" t="s">
        <v>195</v>
      </c>
      <c r="L741" s="27">
        <v>45403</v>
      </c>
      <c r="M741" s="27">
        <v>45414</v>
      </c>
      <c r="N741" s="28" t="s">
        <v>62</v>
      </c>
      <c r="O741" s="27"/>
      <c r="P741" s="27"/>
      <c r="Q741" s="28"/>
      <c r="R741" s="12" t="str">
        <f t="shared" si="47"/>
        <v>Open PDFTSF FINALLY.TEST RESULT S19 N 741</v>
      </c>
    </row>
    <row r="742" spans="1:18" ht="63.9" customHeight="1" x14ac:dyDescent="0.3">
      <c r="A742" s="129">
        <f t="shared" si="42"/>
        <v>737</v>
      </c>
      <c r="B742" s="130" t="s">
        <v>6542</v>
      </c>
      <c r="C742" s="130" t="s">
        <v>76</v>
      </c>
      <c r="D742" s="357" t="str">
        <f t="shared" si="48"/>
        <v>Open PDF TSF .TEST RESULT S19 N 742</v>
      </c>
      <c r="E742" s="133" t="s">
        <v>6547</v>
      </c>
      <c r="G742" s="42"/>
      <c r="H742" s="42"/>
      <c r="I742" s="42"/>
      <c r="J742" s="42"/>
      <c r="K742" s="27" t="s">
        <v>195</v>
      </c>
      <c r="L742" s="27">
        <v>45403</v>
      </c>
      <c r="M742" s="27">
        <v>45414</v>
      </c>
      <c r="N742" s="28" t="s">
        <v>62</v>
      </c>
      <c r="O742" s="27"/>
      <c r="P742" s="27"/>
      <c r="Q742" s="28"/>
      <c r="R742" s="12" t="str">
        <f t="shared" si="47"/>
        <v>Open PDFTSF FINALLY.TEST RESULT S19 N 742</v>
      </c>
    </row>
    <row r="743" spans="1:18" ht="63.9" customHeight="1" x14ac:dyDescent="0.3">
      <c r="A743" s="129">
        <f t="shared" si="42"/>
        <v>738</v>
      </c>
      <c r="B743" s="130" t="s">
        <v>6549</v>
      </c>
      <c r="C743" s="130" t="s">
        <v>76</v>
      </c>
      <c r="D743" s="357" t="str">
        <f t="shared" ref="D743:D749" si="49">IF(B743&gt;0,HYPERLINK(CONCATENATE("PDF TSF/",B743,".pdf"),CONCATENATE("Open PDF TSF .",B743)),"")</f>
        <v>Open PDF TSF .TEST RESULT S19 N 743</v>
      </c>
      <c r="E743" s="133" t="s">
        <v>6556</v>
      </c>
      <c r="G743" s="42"/>
      <c r="H743" s="42"/>
      <c r="I743" s="42"/>
      <c r="J743" s="42"/>
      <c r="K743" s="27" t="s">
        <v>195</v>
      </c>
      <c r="L743" s="27">
        <v>45403</v>
      </c>
      <c r="M743" s="27">
        <v>45414</v>
      </c>
      <c r="N743" s="28" t="s">
        <v>62</v>
      </c>
      <c r="O743" s="27"/>
      <c r="P743" s="27"/>
      <c r="Q743" s="28"/>
      <c r="R743" s="12" t="str">
        <f t="shared" si="47"/>
        <v>Open PDFTSF FINALLY.TEST RESULT S19 N 743</v>
      </c>
    </row>
    <row r="744" spans="1:18" ht="63.9" customHeight="1" x14ac:dyDescent="0.3">
      <c r="A744" s="129">
        <f t="shared" si="42"/>
        <v>739</v>
      </c>
      <c r="B744" s="130" t="s">
        <v>6550</v>
      </c>
      <c r="C744" s="130" t="s">
        <v>76</v>
      </c>
      <c r="D744" s="357" t="str">
        <f t="shared" si="49"/>
        <v>Open PDF TSF .TEST RESULT S19 N 744</v>
      </c>
      <c r="E744" s="133" t="s">
        <v>6557</v>
      </c>
      <c r="G744" s="42"/>
      <c r="H744" s="42"/>
      <c r="I744" s="42"/>
      <c r="J744" s="42"/>
      <c r="K744" s="27" t="s">
        <v>195</v>
      </c>
      <c r="L744" s="27">
        <v>45403</v>
      </c>
      <c r="M744" s="27">
        <v>45414</v>
      </c>
      <c r="N744" s="28" t="s">
        <v>62</v>
      </c>
      <c r="O744" s="27"/>
      <c r="P744" s="27"/>
      <c r="Q744" s="28"/>
      <c r="R744" s="12" t="str">
        <f t="shared" si="47"/>
        <v>Open PDFTSF FINALLY.TEST RESULT S19 N 744</v>
      </c>
    </row>
    <row r="745" spans="1:18" ht="63.9" customHeight="1" x14ac:dyDescent="0.3">
      <c r="A745" s="129">
        <f t="shared" si="42"/>
        <v>740</v>
      </c>
      <c r="B745" s="130" t="s">
        <v>6551</v>
      </c>
      <c r="C745" s="130" t="s">
        <v>76</v>
      </c>
      <c r="D745" s="357" t="str">
        <f t="shared" si="49"/>
        <v>Open PDF TSF .TEST RESULT S19 N 745</v>
      </c>
      <c r="E745" s="133" t="s">
        <v>6725</v>
      </c>
      <c r="G745" s="42"/>
      <c r="H745" s="42"/>
      <c r="I745" s="42"/>
      <c r="J745" s="42"/>
      <c r="K745" s="27" t="s">
        <v>195</v>
      </c>
      <c r="L745" s="27">
        <v>45403</v>
      </c>
      <c r="M745" s="27">
        <v>45414</v>
      </c>
      <c r="N745" s="28" t="s">
        <v>62</v>
      </c>
      <c r="O745" s="27"/>
      <c r="P745" s="27"/>
      <c r="Q745" s="28"/>
      <c r="R745" s="12" t="str">
        <f t="shared" si="47"/>
        <v>Open PDFTSF FINALLY.TEST RESULT S19 N 745</v>
      </c>
    </row>
    <row r="746" spans="1:18" ht="63.9" customHeight="1" x14ac:dyDescent="0.3">
      <c r="A746" s="129">
        <f t="shared" si="42"/>
        <v>741</v>
      </c>
      <c r="B746" s="130" t="s">
        <v>6552</v>
      </c>
      <c r="C746" s="130" t="s">
        <v>76</v>
      </c>
      <c r="D746" s="357" t="str">
        <f t="shared" si="49"/>
        <v>Open PDF TSF .TEST RESULT S19 N 746</v>
      </c>
      <c r="E746" s="133" t="s">
        <v>6558</v>
      </c>
      <c r="G746" s="42"/>
      <c r="H746" s="42"/>
      <c r="I746" s="42"/>
      <c r="J746" s="42"/>
      <c r="K746" s="27" t="s">
        <v>195</v>
      </c>
      <c r="L746" s="27">
        <v>45403</v>
      </c>
      <c r="M746" s="27">
        <v>45414</v>
      </c>
      <c r="N746" s="28" t="s">
        <v>62</v>
      </c>
      <c r="O746" s="27"/>
      <c r="P746" s="27"/>
      <c r="Q746" s="28"/>
      <c r="R746" s="12" t="str">
        <f t="shared" si="47"/>
        <v>Open PDFTSF FINALLY.TEST RESULT S19 N 746</v>
      </c>
    </row>
    <row r="747" spans="1:18" ht="63.9" customHeight="1" x14ac:dyDescent="0.3">
      <c r="A747" s="129">
        <f t="shared" si="42"/>
        <v>742</v>
      </c>
      <c r="B747" s="130" t="s">
        <v>6553</v>
      </c>
      <c r="C747" s="130" t="s">
        <v>76</v>
      </c>
      <c r="D747" s="357" t="str">
        <f t="shared" si="49"/>
        <v>Open PDF TSF .TEST RESULT S19 N 747</v>
      </c>
      <c r="E747" s="133" t="s">
        <v>6726</v>
      </c>
      <c r="G747" s="42"/>
      <c r="H747" s="42"/>
      <c r="I747" s="42"/>
      <c r="J747" s="42"/>
      <c r="K747" s="27" t="s">
        <v>195</v>
      </c>
      <c r="L747" s="27">
        <v>45403</v>
      </c>
      <c r="M747" s="27">
        <v>45414</v>
      </c>
      <c r="N747" s="28" t="s">
        <v>62</v>
      </c>
      <c r="O747" s="27"/>
      <c r="P747" s="27"/>
      <c r="Q747" s="28"/>
      <c r="R747" s="12" t="str">
        <f t="shared" si="47"/>
        <v>Open PDFTSF FINALLY.TEST RESULT S19 N 747</v>
      </c>
    </row>
    <row r="748" spans="1:18" ht="63.9" customHeight="1" x14ac:dyDescent="0.3">
      <c r="A748" s="129">
        <f t="shared" si="42"/>
        <v>743</v>
      </c>
      <c r="B748" s="130" t="s">
        <v>6554</v>
      </c>
      <c r="C748" s="130" t="s">
        <v>76</v>
      </c>
      <c r="D748" s="357" t="str">
        <f t="shared" si="49"/>
        <v>Open PDF TSF .TEST RESULT S19 N 748</v>
      </c>
      <c r="E748" s="133" t="s">
        <v>6559</v>
      </c>
      <c r="G748" s="42"/>
      <c r="H748" s="42"/>
      <c r="I748" s="42"/>
      <c r="J748" s="42"/>
      <c r="K748" s="27" t="s">
        <v>195</v>
      </c>
      <c r="L748" s="27">
        <v>45403</v>
      </c>
      <c r="M748" s="27">
        <v>45414</v>
      </c>
      <c r="N748" s="28" t="s">
        <v>62</v>
      </c>
      <c r="O748" s="27"/>
      <c r="P748" s="27"/>
      <c r="Q748" s="28"/>
      <c r="R748" s="12" t="str">
        <f t="shared" si="47"/>
        <v>Open PDFTSF FINALLY.TEST RESULT S19 N 748</v>
      </c>
    </row>
    <row r="749" spans="1:18" ht="63.9" customHeight="1" x14ac:dyDescent="0.3">
      <c r="A749" s="129">
        <f t="shared" si="42"/>
        <v>744</v>
      </c>
      <c r="B749" s="130" t="s">
        <v>6555</v>
      </c>
      <c r="C749" s="130" t="s">
        <v>76</v>
      </c>
      <c r="D749" s="357" t="str">
        <f t="shared" si="49"/>
        <v>Open PDF TSF .TEST RESULT S19 N 749</v>
      </c>
      <c r="E749" s="133" t="s">
        <v>6560</v>
      </c>
      <c r="G749" s="42"/>
      <c r="H749" s="42"/>
      <c r="I749" s="42"/>
      <c r="J749" s="42"/>
      <c r="K749" s="27" t="s">
        <v>195</v>
      </c>
      <c r="L749" s="27">
        <v>45403</v>
      </c>
      <c r="M749" s="27">
        <v>45414</v>
      </c>
      <c r="N749" s="28" t="s">
        <v>62</v>
      </c>
      <c r="O749" s="27"/>
      <c r="P749" s="27"/>
      <c r="Q749" s="28"/>
      <c r="R749" s="12" t="str">
        <f t="shared" si="47"/>
        <v>Open PDFTSF FINALLY.TEST RESULT S19 N 749</v>
      </c>
    </row>
    <row r="750" spans="1:18" ht="63.9" customHeight="1" x14ac:dyDescent="0.3">
      <c r="A750" s="129">
        <f t="shared" si="42"/>
        <v>745</v>
      </c>
      <c r="B750" s="130" t="s">
        <v>6566</v>
      </c>
      <c r="C750" s="130" t="s">
        <v>76</v>
      </c>
      <c r="D750" s="357" t="str">
        <f t="shared" ref="D750:D760" si="50">IF(B750&gt;0,HYPERLINK(CONCATENATE("PDF TSF/",B750,".pdf"),CONCATENATE("Open PDF TSF .",B750)),"")</f>
        <v>Open PDF TSF .TEST RESULT S19 N 750</v>
      </c>
      <c r="E750" s="133" t="s">
        <v>6577</v>
      </c>
      <c r="G750" s="42"/>
      <c r="H750" s="42"/>
      <c r="I750" s="42"/>
      <c r="J750" s="42"/>
      <c r="K750" s="27" t="s">
        <v>195</v>
      </c>
      <c r="L750" s="27">
        <v>45405</v>
      </c>
      <c r="M750" s="27">
        <v>45500</v>
      </c>
      <c r="N750" s="28" t="s">
        <v>62</v>
      </c>
      <c r="O750" s="27"/>
      <c r="P750" s="27"/>
      <c r="Q750" s="28"/>
      <c r="R750" s="12" t="str">
        <f t="shared" si="47"/>
        <v>Open PDFTSF FINALLY.TEST RESULT S19 N 750</v>
      </c>
    </row>
    <row r="751" spans="1:18" ht="63.9" customHeight="1" x14ac:dyDescent="0.3">
      <c r="A751" s="129">
        <f t="shared" si="42"/>
        <v>746</v>
      </c>
      <c r="B751" s="130" t="s">
        <v>6567</v>
      </c>
      <c r="C751" s="130" t="s">
        <v>76</v>
      </c>
      <c r="D751" s="357" t="str">
        <f t="shared" si="50"/>
        <v>Open PDF TSF .TEST RESULT S19 N 751</v>
      </c>
      <c r="E751" s="133" t="s">
        <v>7951</v>
      </c>
      <c r="G751" s="42"/>
      <c r="H751" s="42"/>
      <c r="I751" s="42"/>
      <c r="J751" s="42"/>
      <c r="K751" s="27" t="s">
        <v>195</v>
      </c>
      <c r="L751" s="27">
        <v>45405</v>
      </c>
      <c r="M751" s="27">
        <v>45500</v>
      </c>
      <c r="N751" s="28" t="s">
        <v>62</v>
      </c>
      <c r="O751" s="27"/>
      <c r="P751" s="27"/>
      <c r="Q751" s="28"/>
      <c r="R751" s="12" t="str">
        <f t="shared" si="47"/>
        <v>Open PDFTSF FINALLY.TEST RESULT S19 N 751</v>
      </c>
    </row>
    <row r="752" spans="1:18" ht="63.9" customHeight="1" x14ac:dyDescent="0.3">
      <c r="A752" s="129">
        <f t="shared" si="42"/>
        <v>747</v>
      </c>
      <c r="B752" s="130" t="s">
        <v>6568</v>
      </c>
      <c r="C752" s="130" t="s">
        <v>76</v>
      </c>
      <c r="D752" s="357" t="str">
        <f t="shared" si="50"/>
        <v>Open PDF TSF .TEST RESULT S19 N 752</v>
      </c>
      <c r="E752" s="133" t="s">
        <v>6578</v>
      </c>
      <c r="G752" s="42"/>
      <c r="H752" s="42"/>
      <c r="I752" s="42"/>
      <c r="J752" s="42"/>
      <c r="K752" s="27" t="s">
        <v>195</v>
      </c>
      <c r="L752" s="27">
        <v>45405</v>
      </c>
      <c r="M752" s="27">
        <v>45418</v>
      </c>
      <c r="N752" s="28" t="s">
        <v>62</v>
      </c>
      <c r="O752" s="27"/>
      <c r="P752" s="27"/>
      <c r="Q752" s="28"/>
      <c r="R752" s="12" t="str">
        <f t="shared" si="47"/>
        <v>Open PDFTSF FINALLY.TEST RESULT S19 N 752</v>
      </c>
    </row>
    <row r="753" spans="1:18" ht="63.9" customHeight="1" x14ac:dyDescent="0.3">
      <c r="A753" s="129">
        <f t="shared" si="42"/>
        <v>748</v>
      </c>
      <c r="B753" s="130" t="s">
        <v>6569</v>
      </c>
      <c r="C753" s="130" t="s">
        <v>76</v>
      </c>
      <c r="D753" s="357" t="str">
        <f t="shared" si="50"/>
        <v>Open PDF TSF .TEST RESULT S19 N 753</v>
      </c>
      <c r="E753" s="133" t="s">
        <v>6579</v>
      </c>
      <c r="G753" s="42"/>
      <c r="H753" s="42"/>
      <c r="I753" s="42"/>
      <c r="J753" s="42"/>
      <c r="K753" s="27" t="s">
        <v>195</v>
      </c>
      <c r="L753" s="27">
        <v>45405</v>
      </c>
      <c r="M753" s="27">
        <v>45418</v>
      </c>
      <c r="N753" s="28" t="s">
        <v>62</v>
      </c>
      <c r="O753" s="27"/>
      <c r="P753" s="27"/>
      <c r="Q753" s="28"/>
      <c r="R753" s="12" t="str">
        <f t="shared" si="47"/>
        <v>Open PDFTSF FINALLY.TEST RESULT S19 N 753</v>
      </c>
    </row>
    <row r="754" spans="1:18" ht="63.9" customHeight="1" x14ac:dyDescent="0.3">
      <c r="A754" s="129">
        <f t="shared" si="42"/>
        <v>749</v>
      </c>
      <c r="B754" s="130" t="s">
        <v>6570</v>
      </c>
      <c r="C754" s="130" t="s">
        <v>76</v>
      </c>
      <c r="D754" s="357" t="str">
        <f t="shared" si="50"/>
        <v>Open PDF TSF .TEST RESULT S19 N 754</v>
      </c>
      <c r="E754" s="133" t="s">
        <v>6580</v>
      </c>
      <c r="G754" s="42"/>
      <c r="H754" s="42"/>
      <c r="I754" s="42"/>
      <c r="J754" s="42"/>
      <c r="K754" s="27" t="s">
        <v>195</v>
      </c>
      <c r="L754" s="27">
        <v>45405</v>
      </c>
      <c r="M754" s="27">
        <v>45418</v>
      </c>
      <c r="N754" s="28" t="s">
        <v>62</v>
      </c>
      <c r="O754" s="27"/>
      <c r="P754" s="27"/>
      <c r="Q754" s="28"/>
      <c r="R754" s="12" t="str">
        <f t="shared" si="47"/>
        <v>Open PDFTSF FINALLY.TEST RESULT S19 N 754</v>
      </c>
    </row>
    <row r="755" spans="1:18" ht="63.9" customHeight="1" x14ac:dyDescent="0.3">
      <c r="A755" s="129">
        <f t="shared" si="42"/>
        <v>750</v>
      </c>
      <c r="B755" s="130" t="s">
        <v>6571</v>
      </c>
      <c r="C755" s="130" t="s">
        <v>76</v>
      </c>
      <c r="D755" s="357" t="str">
        <f t="shared" si="50"/>
        <v>Open PDF TSF .TEST RESULT S19 N 755</v>
      </c>
      <c r="E755" s="133" t="s">
        <v>6581</v>
      </c>
      <c r="G755" s="42"/>
      <c r="H755" s="42"/>
      <c r="I755" s="42"/>
      <c r="J755" s="42"/>
      <c r="K755" s="27" t="s">
        <v>195</v>
      </c>
      <c r="L755" s="27">
        <v>45405</v>
      </c>
      <c r="M755" s="27">
        <v>45500</v>
      </c>
      <c r="N755" s="28" t="s">
        <v>62</v>
      </c>
      <c r="O755" s="27"/>
      <c r="P755" s="27"/>
      <c r="Q755" s="28"/>
      <c r="R755" s="12" t="str">
        <f t="shared" si="47"/>
        <v>Open PDFTSF FINALLY.TEST RESULT S19 N 755</v>
      </c>
    </row>
    <row r="756" spans="1:18" ht="63.9" customHeight="1" x14ac:dyDescent="0.3">
      <c r="A756" s="129">
        <f t="shared" si="42"/>
        <v>751</v>
      </c>
      <c r="B756" s="130" t="s">
        <v>6572</v>
      </c>
      <c r="C756" s="130" t="s">
        <v>76</v>
      </c>
      <c r="D756" s="357" t="str">
        <f t="shared" si="50"/>
        <v>Open PDF TSF .TEST RESULT S19 N 756</v>
      </c>
      <c r="E756" s="133" t="s">
        <v>7741</v>
      </c>
      <c r="G756" s="42"/>
      <c r="H756" s="42"/>
      <c r="I756" s="42"/>
      <c r="J756" s="42"/>
      <c r="K756" s="27" t="s">
        <v>195</v>
      </c>
      <c r="L756" s="27">
        <v>45405</v>
      </c>
      <c r="M756" s="27">
        <v>45480</v>
      </c>
      <c r="N756" s="28" t="s">
        <v>62</v>
      </c>
      <c r="O756" s="27"/>
      <c r="P756" s="27"/>
      <c r="Q756" s="28"/>
      <c r="R756" s="12" t="str">
        <f t="shared" si="47"/>
        <v>Open PDFTSF FINALLY.TEST RESULT S19 N 756</v>
      </c>
    </row>
    <row r="757" spans="1:18" ht="63.9" customHeight="1" x14ac:dyDescent="0.3">
      <c r="A757" s="129">
        <f t="shared" si="42"/>
        <v>752</v>
      </c>
      <c r="B757" s="130" t="s">
        <v>6573</v>
      </c>
      <c r="C757" s="130" t="s">
        <v>76</v>
      </c>
      <c r="D757" s="357" t="str">
        <f t="shared" si="50"/>
        <v>Open PDF TSF .TEST RESULT S19 N 757</v>
      </c>
      <c r="E757" s="133" t="s">
        <v>6582</v>
      </c>
      <c r="G757" s="42"/>
      <c r="H757" s="42"/>
      <c r="I757" s="42"/>
      <c r="J757" s="42"/>
      <c r="K757" s="27" t="s">
        <v>195</v>
      </c>
      <c r="L757" s="27">
        <v>45405</v>
      </c>
      <c r="M757" s="27">
        <v>45500</v>
      </c>
      <c r="N757" s="28" t="s">
        <v>62</v>
      </c>
      <c r="O757" s="27"/>
      <c r="P757" s="27"/>
      <c r="Q757" s="28"/>
      <c r="R757" s="12" t="str">
        <f t="shared" si="47"/>
        <v>Open PDFTSF FINALLY.TEST RESULT S19 N 757</v>
      </c>
    </row>
    <row r="758" spans="1:18" ht="63.9" customHeight="1" x14ac:dyDescent="0.3">
      <c r="A758" s="129">
        <f t="shared" si="42"/>
        <v>753</v>
      </c>
      <c r="B758" s="130" t="s">
        <v>6574</v>
      </c>
      <c r="C758" s="130" t="s">
        <v>76</v>
      </c>
      <c r="D758" s="357" t="str">
        <f t="shared" si="50"/>
        <v>Open PDF TSF .TEST RESULT S19 N 758</v>
      </c>
      <c r="E758" s="133" t="s">
        <v>7743</v>
      </c>
      <c r="G758" s="42"/>
      <c r="H758" s="42"/>
      <c r="I758" s="42"/>
      <c r="J758" s="42"/>
      <c r="K758" s="27" t="s">
        <v>195</v>
      </c>
      <c r="L758" s="27">
        <v>45405</v>
      </c>
      <c r="M758" s="27">
        <v>45480</v>
      </c>
      <c r="N758" s="28" t="s">
        <v>62</v>
      </c>
      <c r="O758" s="27"/>
      <c r="P758" s="27"/>
      <c r="Q758" s="28"/>
      <c r="R758" s="12" t="str">
        <f t="shared" si="47"/>
        <v>Open PDFTSF FINALLY.TEST RESULT S19 N 758</v>
      </c>
    </row>
    <row r="759" spans="1:18" ht="63.9" customHeight="1" x14ac:dyDescent="0.3">
      <c r="A759" s="129">
        <f t="shared" si="42"/>
        <v>754</v>
      </c>
      <c r="B759" s="130" t="s">
        <v>6575</v>
      </c>
      <c r="C759" s="130" t="s">
        <v>76</v>
      </c>
      <c r="D759" s="357" t="str">
        <f t="shared" si="50"/>
        <v>Open PDF TSF .TEST RESULT S19 N 759</v>
      </c>
      <c r="E759" s="133" t="s">
        <v>6583</v>
      </c>
      <c r="G759" s="42"/>
      <c r="H759" s="42"/>
      <c r="I759" s="42"/>
      <c r="J759" s="42"/>
      <c r="K759" s="27" t="s">
        <v>195</v>
      </c>
      <c r="L759" s="27">
        <v>45405</v>
      </c>
      <c r="M759" s="27">
        <v>45480</v>
      </c>
      <c r="N759" s="28" t="s">
        <v>62</v>
      </c>
      <c r="O759" s="27"/>
      <c r="P759" s="27"/>
      <c r="Q759" s="28"/>
      <c r="R759" s="12" t="str">
        <f t="shared" si="47"/>
        <v>Open PDFTSF FINALLY.TEST RESULT S19 N 759</v>
      </c>
    </row>
    <row r="760" spans="1:18" ht="63.9" customHeight="1" x14ac:dyDescent="0.3">
      <c r="A760" s="129">
        <f t="shared" si="42"/>
        <v>755</v>
      </c>
      <c r="B760" s="130" t="s">
        <v>6576</v>
      </c>
      <c r="C760" s="130" t="s">
        <v>76</v>
      </c>
      <c r="D760" s="357" t="str">
        <f t="shared" si="50"/>
        <v>Open PDF TSF .TEST RESULT S19 N 760</v>
      </c>
      <c r="E760" s="133" t="s">
        <v>6584</v>
      </c>
      <c r="G760" s="42"/>
      <c r="H760" s="42"/>
      <c r="I760" s="42"/>
      <c r="J760" s="42"/>
      <c r="K760" s="27" t="s">
        <v>195</v>
      </c>
      <c r="L760" s="27">
        <v>45405</v>
      </c>
      <c r="M760" s="27">
        <v>45500</v>
      </c>
      <c r="N760" s="28" t="s">
        <v>62</v>
      </c>
      <c r="O760" s="27"/>
      <c r="P760" s="27"/>
      <c r="Q760" s="28"/>
      <c r="R760" s="12" t="str">
        <f t="shared" si="47"/>
        <v>Open PDFTSF FINALLY.TEST RESULT S19 N 760</v>
      </c>
    </row>
    <row r="761" spans="1:18" ht="63.9" customHeight="1" x14ac:dyDescent="0.3">
      <c r="A761" s="129">
        <f t="shared" si="42"/>
        <v>756</v>
      </c>
      <c r="B761" s="130" t="s">
        <v>6642</v>
      </c>
      <c r="C761" s="130" t="s">
        <v>76</v>
      </c>
      <c r="D761" s="357" t="str">
        <f t="shared" ref="D761:D767" si="51">IF(B761&gt;0,HYPERLINK(CONCATENATE("PDF TSF/",B761,".pdf"),CONCATENATE("Open PDF TSF .",B761)),"")</f>
        <v>Open PDF TSF .TEST RESULT S19 N 761</v>
      </c>
      <c r="E761" s="133" t="s">
        <v>6640</v>
      </c>
      <c r="G761" s="42"/>
      <c r="H761" s="42"/>
      <c r="I761" s="42"/>
      <c r="J761" s="42"/>
      <c r="K761" s="27" t="s">
        <v>195</v>
      </c>
      <c r="L761" s="27">
        <v>45407</v>
      </c>
      <c r="M761" s="27">
        <v>45426</v>
      </c>
      <c r="N761" s="28" t="s">
        <v>62</v>
      </c>
      <c r="O761" s="27"/>
      <c r="P761" s="27"/>
      <c r="Q761" s="28"/>
      <c r="R761" s="12" t="str">
        <f t="shared" si="47"/>
        <v>Open PDFTSF FINALLY.TEST RESULT S19 N 761</v>
      </c>
    </row>
    <row r="762" spans="1:18" ht="63.9" customHeight="1" x14ac:dyDescent="0.3">
      <c r="A762" s="129">
        <f t="shared" si="42"/>
        <v>757</v>
      </c>
      <c r="B762" s="130" t="s">
        <v>6643</v>
      </c>
      <c r="C762" s="130" t="s">
        <v>76</v>
      </c>
      <c r="D762" s="357" t="str">
        <f t="shared" si="51"/>
        <v>Open PDF TSF .TEST RESULT S19 N 762</v>
      </c>
      <c r="E762" s="133" t="s">
        <v>6641</v>
      </c>
      <c r="G762" s="42"/>
      <c r="H762" s="42"/>
      <c r="I762" s="42"/>
      <c r="J762" s="42"/>
      <c r="K762" s="27" t="s">
        <v>195</v>
      </c>
      <c r="L762" s="27">
        <v>45407</v>
      </c>
      <c r="M762" s="27">
        <v>45426</v>
      </c>
      <c r="N762" s="28" t="s">
        <v>62</v>
      </c>
      <c r="O762" s="27"/>
      <c r="P762" s="27"/>
      <c r="Q762" s="28"/>
      <c r="R762" s="12" t="str">
        <f t="shared" si="47"/>
        <v>Open PDFTSF FINALLY.TEST RESULT S19 N 762</v>
      </c>
    </row>
    <row r="763" spans="1:18" ht="63.9" customHeight="1" x14ac:dyDescent="0.3">
      <c r="A763" s="129">
        <f t="shared" si="42"/>
        <v>758</v>
      </c>
      <c r="B763" s="130" t="s">
        <v>6644</v>
      </c>
      <c r="C763" s="130" t="s">
        <v>76</v>
      </c>
      <c r="D763" s="357" t="str">
        <f t="shared" si="51"/>
        <v>Open PDF TSF .TEST RESULT S19 N 763</v>
      </c>
      <c r="E763" s="133" t="s">
        <v>7802</v>
      </c>
      <c r="G763" s="42"/>
      <c r="H763" s="42"/>
      <c r="I763" s="42"/>
      <c r="J763" s="42"/>
      <c r="K763" s="27" t="s">
        <v>195</v>
      </c>
      <c r="L763" s="27">
        <v>45407</v>
      </c>
      <c r="M763" s="27">
        <v>45480</v>
      </c>
      <c r="N763" s="28" t="s">
        <v>62</v>
      </c>
      <c r="O763" s="27"/>
      <c r="P763" s="27"/>
      <c r="Q763" s="28"/>
      <c r="R763" s="12" t="str">
        <f t="shared" si="47"/>
        <v>Open PDFTSF FINALLY.TEST RESULT S19 N 763</v>
      </c>
    </row>
    <row r="764" spans="1:18" ht="63.9" customHeight="1" x14ac:dyDescent="0.3">
      <c r="A764" s="129">
        <f t="shared" ref="A764:A827" si="52">ROW()-ROW($A$5)</f>
        <v>759</v>
      </c>
      <c r="B764" s="130" t="s">
        <v>6645</v>
      </c>
      <c r="C764" s="130" t="s">
        <v>76</v>
      </c>
      <c r="D764" s="357" t="str">
        <f t="shared" si="51"/>
        <v>Open PDF TSF .TEST RESULT S19 N 764</v>
      </c>
      <c r="E764" s="133" t="s">
        <v>7742</v>
      </c>
      <c r="G764" s="42"/>
      <c r="H764" s="42"/>
      <c r="I764" s="42"/>
      <c r="J764" s="42"/>
      <c r="K764" s="27" t="s">
        <v>195</v>
      </c>
      <c r="L764" s="27">
        <v>45407</v>
      </c>
      <c r="M764" s="27">
        <v>45480</v>
      </c>
      <c r="N764" s="28" t="s">
        <v>62</v>
      </c>
      <c r="O764" s="27"/>
      <c r="P764" s="27"/>
      <c r="Q764" s="28"/>
      <c r="R764" s="12" t="str">
        <f t="shared" si="47"/>
        <v>Open PDFTSF FINALLY.TEST RESULT S19 N 764</v>
      </c>
    </row>
    <row r="765" spans="1:18" ht="63.9" customHeight="1" x14ac:dyDescent="0.3">
      <c r="A765" s="129">
        <f t="shared" si="52"/>
        <v>760</v>
      </c>
      <c r="B765" s="130" t="s">
        <v>6646</v>
      </c>
      <c r="C765" s="130" t="s">
        <v>76</v>
      </c>
      <c r="D765" s="357" t="str">
        <f t="shared" si="51"/>
        <v>Open PDF TSF .TEST RESULT S19 N 765</v>
      </c>
      <c r="E765" s="133" t="s">
        <v>7801</v>
      </c>
      <c r="G765" s="42"/>
      <c r="H765" s="42"/>
      <c r="I765" s="42"/>
      <c r="J765" s="42"/>
      <c r="K765" s="27" t="s">
        <v>195</v>
      </c>
      <c r="L765" s="27">
        <v>45407</v>
      </c>
      <c r="M765" s="27">
        <v>45480</v>
      </c>
      <c r="N765" s="28" t="s">
        <v>62</v>
      </c>
      <c r="O765" s="27"/>
      <c r="P765" s="27"/>
      <c r="Q765" s="28"/>
      <c r="R765" s="12" t="str">
        <f t="shared" si="47"/>
        <v>Open PDFTSF FINALLY.TEST RESULT S19 N 765</v>
      </c>
    </row>
    <row r="766" spans="1:18" ht="63.9" customHeight="1" x14ac:dyDescent="0.3">
      <c r="A766" s="129">
        <f t="shared" si="52"/>
        <v>761</v>
      </c>
      <c r="B766" s="130" t="s">
        <v>6647</v>
      </c>
      <c r="C766" s="130" t="s">
        <v>76</v>
      </c>
      <c r="D766" s="357" t="str">
        <f t="shared" si="51"/>
        <v>Open PDF TSF .TEST RESULT S19 N 766</v>
      </c>
      <c r="E766" s="133" t="s">
        <v>7995</v>
      </c>
      <c r="G766" s="42"/>
      <c r="H766" s="42"/>
      <c r="I766" s="42"/>
      <c r="J766" s="42"/>
      <c r="K766" s="27" t="s">
        <v>195</v>
      </c>
      <c r="L766" s="27">
        <v>45407</v>
      </c>
      <c r="M766" s="27">
        <v>45500</v>
      </c>
      <c r="N766" s="28" t="s">
        <v>62</v>
      </c>
      <c r="O766" s="27"/>
      <c r="P766" s="27"/>
      <c r="Q766" s="28"/>
      <c r="R766" s="12" t="str">
        <f t="shared" si="47"/>
        <v>Open PDFTSF FINALLY.TEST RESULT S19 N 766</v>
      </c>
    </row>
    <row r="767" spans="1:18" ht="63.9" customHeight="1" x14ac:dyDescent="0.3">
      <c r="A767" s="129">
        <f t="shared" si="52"/>
        <v>762</v>
      </c>
      <c r="B767" s="130" t="s">
        <v>6648</v>
      </c>
      <c r="C767" s="130" t="s">
        <v>76</v>
      </c>
      <c r="D767" s="357" t="str">
        <f t="shared" si="51"/>
        <v>Open PDF TSF .TEST RESULT S19 N 767</v>
      </c>
      <c r="E767" s="133" t="s">
        <v>7898</v>
      </c>
      <c r="G767" s="42"/>
      <c r="H767" s="42"/>
      <c r="I767" s="42"/>
      <c r="J767" s="42"/>
      <c r="K767" s="27" t="s">
        <v>195</v>
      </c>
      <c r="L767" s="27">
        <v>45407</v>
      </c>
      <c r="M767" s="27">
        <v>45500</v>
      </c>
      <c r="N767" s="28" t="s">
        <v>62</v>
      </c>
      <c r="O767" s="27"/>
      <c r="P767" s="27"/>
      <c r="Q767" s="28"/>
      <c r="R767" s="12" t="str">
        <f t="shared" si="47"/>
        <v>Open PDFTSF FINALLY.TEST RESULT S19 N 767</v>
      </c>
    </row>
    <row r="768" spans="1:18" ht="63.9" customHeight="1" x14ac:dyDescent="0.3">
      <c r="A768" s="129">
        <f t="shared" si="52"/>
        <v>763</v>
      </c>
      <c r="B768" s="130" t="s">
        <v>6727</v>
      </c>
      <c r="C768" s="130" t="s">
        <v>76</v>
      </c>
      <c r="D768" s="357" t="str">
        <f t="shared" ref="D768:D779" si="53">IF(B768&gt;0,HYPERLINK(CONCATENATE("PDF TSF/",B768,".pdf"),CONCATENATE("Open PDF TSF .",B768)),"")</f>
        <v>Open PDF TSF .TEST RESULT S19 N 768</v>
      </c>
      <c r="E768" s="133" t="s">
        <v>6750</v>
      </c>
      <c r="G768" s="42"/>
      <c r="H768" s="42"/>
      <c r="I768" s="42"/>
      <c r="J768" s="42"/>
      <c r="K768" s="27" t="s">
        <v>195</v>
      </c>
      <c r="L768" s="27">
        <v>45408</v>
      </c>
      <c r="M768" s="27">
        <v>45500</v>
      </c>
      <c r="N768" s="28" t="s">
        <v>62</v>
      </c>
      <c r="O768" s="27"/>
      <c r="P768" s="27"/>
      <c r="Q768" s="28"/>
      <c r="R768" s="12" t="str">
        <f t="shared" si="47"/>
        <v>Open PDFTSF FINALLY.TEST RESULT S19 N 768</v>
      </c>
    </row>
    <row r="769" spans="1:18" ht="63.9" customHeight="1" x14ac:dyDescent="0.3">
      <c r="A769" s="129">
        <f t="shared" si="52"/>
        <v>764</v>
      </c>
      <c r="B769" s="130" t="s">
        <v>6728</v>
      </c>
      <c r="C769" s="130" t="s">
        <v>76</v>
      </c>
      <c r="D769" s="357" t="str">
        <f t="shared" si="53"/>
        <v>Open PDF TSF .TEST RESULT S19 N 769</v>
      </c>
      <c r="E769" s="133" t="s">
        <v>6749</v>
      </c>
      <c r="G769" s="42"/>
      <c r="H769" s="42"/>
      <c r="I769" s="42"/>
      <c r="J769" s="42"/>
      <c r="K769" s="27" t="s">
        <v>195</v>
      </c>
      <c r="L769" s="27">
        <v>45406</v>
      </c>
      <c r="M769" s="27">
        <v>45414</v>
      </c>
      <c r="N769" s="28" t="s">
        <v>62</v>
      </c>
      <c r="O769" s="27"/>
      <c r="P769" s="27"/>
      <c r="Q769" s="28"/>
      <c r="R769" s="12" t="str">
        <f t="shared" si="47"/>
        <v>Open PDFTSF FINALLY.TEST RESULT S19 N 769</v>
      </c>
    </row>
    <row r="770" spans="1:18" ht="63.9" customHeight="1" x14ac:dyDescent="0.3">
      <c r="A770" s="129">
        <f t="shared" si="52"/>
        <v>765</v>
      </c>
      <c r="B770" s="130" t="s">
        <v>6729</v>
      </c>
      <c r="C770" s="130" t="s">
        <v>76</v>
      </c>
      <c r="D770" s="357" t="str">
        <f t="shared" si="53"/>
        <v>Open PDF TSF .TEST RESULT S19 N 770</v>
      </c>
      <c r="E770" s="133" t="s">
        <v>6748</v>
      </c>
      <c r="G770" s="42"/>
      <c r="H770" s="42"/>
      <c r="I770" s="42"/>
      <c r="J770" s="42"/>
      <c r="K770" s="27" t="s">
        <v>195</v>
      </c>
      <c r="L770" s="27">
        <v>45379</v>
      </c>
      <c r="M770" s="27">
        <v>45414</v>
      </c>
      <c r="N770" s="28" t="s">
        <v>62</v>
      </c>
      <c r="O770" s="27"/>
      <c r="P770" s="27"/>
      <c r="Q770" s="28"/>
      <c r="R770" s="12" t="str">
        <f t="shared" si="47"/>
        <v>Open PDFTSF FINALLY.TEST RESULT S19 N 770</v>
      </c>
    </row>
    <row r="771" spans="1:18" ht="63.9" customHeight="1" x14ac:dyDescent="0.3">
      <c r="A771" s="129">
        <f t="shared" si="52"/>
        <v>766</v>
      </c>
      <c r="B771" s="130" t="s">
        <v>6730</v>
      </c>
      <c r="C771" s="130" t="s">
        <v>76</v>
      </c>
      <c r="D771" s="357" t="str">
        <f t="shared" si="53"/>
        <v>Open PDF TSF .TEST RESULT S19 N 771</v>
      </c>
      <c r="E771" s="133" t="s">
        <v>6747</v>
      </c>
      <c r="G771" s="42"/>
      <c r="H771" s="42"/>
      <c r="I771" s="42"/>
      <c r="J771" s="42"/>
      <c r="K771" s="27" t="s">
        <v>195</v>
      </c>
      <c r="L771" s="27">
        <v>45405</v>
      </c>
      <c r="M771" s="27">
        <v>45414</v>
      </c>
      <c r="N771" s="28" t="s">
        <v>62</v>
      </c>
      <c r="O771" s="27"/>
      <c r="P771" s="27"/>
      <c r="Q771" s="28"/>
      <c r="R771" s="12" t="str">
        <f t="shared" si="47"/>
        <v>Open PDFTSF FINALLY.TEST RESULT S19 N 771</v>
      </c>
    </row>
    <row r="772" spans="1:18" ht="63.9" customHeight="1" x14ac:dyDescent="0.3">
      <c r="A772" s="129">
        <f t="shared" si="52"/>
        <v>767</v>
      </c>
      <c r="B772" s="130" t="s">
        <v>6731</v>
      </c>
      <c r="C772" s="130" t="s">
        <v>76</v>
      </c>
      <c r="D772" s="357" t="str">
        <f t="shared" si="53"/>
        <v>Open PDF TSF .TEST RESULT S19 N 772</v>
      </c>
      <c r="E772" s="133" t="s">
        <v>6746</v>
      </c>
      <c r="G772" s="42"/>
      <c r="H772" s="42"/>
      <c r="I772" s="42"/>
      <c r="J772" s="42"/>
      <c r="K772" s="27" t="s">
        <v>195</v>
      </c>
      <c r="L772" s="27">
        <v>45407</v>
      </c>
      <c r="M772" s="27">
        <v>45414</v>
      </c>
      <c r="N772" s="28" t="s">
        <v>62</v>
      </c>
      <c r="O772" s="27"/>
      <c r="P772" s="27"/>
      <c r="Q772" s="28"/>
      <c r="R772" s="12" t="str">
        <f t="shared" si="47"/>
        <v>Open PDFTSF FINALLY.TEST RESULT S19 N 772</v>
      </c>
    </row>
    <row r="773" spans="1:18" ht="63.9" customHeight="1" x14ac:dyDescent="0.3">
      <c r="A773" s="129">
        <f t="shared" si="52"/>
        <v>768</v>
      </c>
      <c r="B773" s="130" t="s">
        <v>6732</v>
      </c>
      <c r="C773" s="130" t="s">
        <v>76</v>
      </c>
      <c r="D773" s="357" t="str">
        <f t="shared" si="53"/>
        <v>Open PDF TSF .TEST RESULT S19 N 773</v>
      </c>
      <c r="E773" s="133" t="s">
        <v>6745</v>
      </c>
      <c r="G773" s="42"/>
      <c r="H773" s="42"/>
      <c r="I773" s="42"/>
      <c r="J773" s="42"/>
      <c r="K773" s="27" t="s">
        <v>195</v>
      </c>
      <c r="L773" s="27">
        <v>45407</v>
      </c>
      <c r="M773" s="27">
        <v>45414</v>
      </c>
      <c r="N773" s="28" t="s">
        <v>62</v>
      </c>
      <c r="O773" s="27"/>
      <c r="P773" s="27"/>
      <c r="Q773" s="28"/>
      <c r="R773" s="12" t="str">
        <f t="shared" si="47"/>
        <v>Open PDFTSF FINALLY.TEST RESULT S19 N 773</v>
      </c>
    </row>
    <row r="774" spans="1:18" ht="63.9" customHeight="1" x14ac:dyDescent="0.3">
      <c r="A774" s="129">
        <f t="shared" si="52"/>
        <v>769</v>
      </c>
      <c r="B774" s="130" t="s">
        <v>6733</v>
      </c>
      <c r="C774" s="130" t="s">
        <v>76</v>
      </c>
      <c r="D774" s="357" t="str">
        <f t="shared" si="53"/>
        <v>Open PDF TSF .TEST RESULT S19 N 774</v>
      </c>
      <c r="E774" s="133" t="s">
        <v>6744</v>
      </c>
      <c r="G774" s="42"/>
      <c r="H774" s="42"/>
      <c r="I774" s="42"/>
      <c r="J774" s="42"/>
      <c r="K774" s="27" t="s">
        <v>195</v>
      </c>
      <c r="L774" s="27">
        <v>45409</v>
      </c>
      <c r="M774" s="27">
        <v>45414</v>
      </c>
      <c r="N774" s="28" t="s">
        <v>62</v>
      </c>
      <c r="O774" s="27"/>
      <c r="P774" s="27"/>
      <c r="Q774" s="28"/>
      <c r="R774" s="12" t="str">
        <f t="shared" si="47"/>
        <v>Open PDFTSF FINALLY.TEST RESULT S19 N 774</v>
      </c>
    </row>
    <row r="775" spans="1:18" ht="63.9" customHeight="1" x14ac:dyDescent="0.3">
      <c r="A775" s="129">
        <f t="shared" si="52"/>
        <v>770</v>
      </c>
      <c r="B775" s="130" t="s">
        <v>6734</v>
      </c>
      <c r="C775" s="130" t="s">
        <v>76</v>
      </c>
      <c r="D775" s="357" t="str">
        <f t="shared" si="53"/>
        <v>Open PDF TSF .TEST RESULT S19 N 775</v>
      </c>
      <c r="E775" s="133" t="s">
        <v>6743</v>
      </c>
      <c r="G775" s="42"/>
      <c r="H775" s="42"/>
      <c r="I775" s="42"/>
      <c r="J775" s="42"/>
      <c r="K775" s="27" t="s">
        <v>195</v>
      </c>
      <c r="L775" s="27">
        <v>45409</v>
      </c>
      <c r="M775" s="27">
        <v>45414</v>
      </c>
      <c r="N775" s="28" t="s">
        <v>62</v>
      </c>
      <c r="O775" s="27"/>
      <c r="P775" s="27"/>
      <c r="Q775" s="28"/>
      <c r="R775" s="12" t="str">
        <f t="shared" si="47"/>
        <v>Open PDFTSF FINALLY.TEST RESULT S19 N 775</v>
      </c>
    </row>
    <row r="776" spans="1:18" ht="63.9" customHeight="1" x14ac:dyDescent="0.3">
      <c r="A776" s="129">
        <f t="shared" si="52"/>
        <v>771</v>
      </c>
      <c r="B776" s="130" t="s">
        <v>6735</v>
      </c>
      <c r="C776" s="130" t="s">
        <v>76</v>
      </c>
      <c r="D776" s="357" t="str">
        <f t="shared" si="53"/>
        <v>Open PDF TSF .TEST RESULT S19 N 776</v>
      </c>
      <c r="E776" s="133" t="s">
        <v>6742</v>
      </c>
      <c r="G776" s="42"/>
      <c r="H776" s="42"/>
      <c r="I776" s="42"/>
      <c r="J776" s="42"/>
      <c r="K776" s="27" t="s">
        <v>195</v>
      </c>
      <c r="L776" s="27">
        <v>45410</v>
      </c>
      <c r="M776" s="27">
        <v>45414</v>
      </c>
      <c r="N776" s="28" t="s">
        <v>62</v>
      </c>
      <c r="O776" s="27"/>
      <c r="P776" s="27"/>
      <c r="Q776" s="28"/>
      <c r="R776" s="12" t="str">
        <f t="shared" si="47"/>
        <v>Open PDFTSF FINALLY.TEST RESULT S19 N 776</v>
      </c>
    </row>
    <row r="777" spans="1:18" ht="63.9" customHeight="1" x14ac:dyDescent="0.3">
      <c r="A777" s="129">
        <f t="shared" si="52"/>
        <v>772</v>
      </c>
      <c r="B777" s="130" t="s">
        <v>6736</v>
      </c>
      <c r="C777" s="130" t="s">
        <v>76</v>
      </c>
      <c r="D777" s="357" t="str">
        <f t="shared" si="53"/>
        <v>Open PDF TSF .TEST RESULT S19 N 777</v>
      </c>
      <c r="E777" s="133" t="s">
        <v>6741</v>
      </c>
      <c r="G777" s="42"/>
      <c r="H777" s="42"/>
      <c r="I777" s="42"/>
      <c r="J777" s="42"/>
      <c r="K777" s="27" t="s">
        <v>195</v>
      </c>
      <c r="L777" s="27">
        <v>45407</v>
      </c>
      <c r="M777" s="27">
        <v>45414</v>
      </c>
      <c r="N777" s="28" t="s">
        <v>62</v>
      </c>
      <c r="O777" s="27"/>
      <c r="P777" s="27"/>
      <c r="Q777" s="28"/>
      <c r="R777" s="12" t="str">
        <f t="shared" si="47"/>
        <v>Open PDFTSF FINALLY.TEST RESULT S19 N 777</v>
      </c>
    </row>
    <row r="778" spans="1:18" ht="63.9" customHeight="1" x14ac:dyDescent="0.3">
      <c r="A778" s="129">
        <f t="shared" si="52"/>
        <v>773</v>
      </c>
      <c r="B778" s="130" t="s">
        <v>6737</v>
      </c>
      <c r="C778" s="130" t="s">
        <v>76</v>
      </c>
      <c r="D778" s="357" t="str">
        <f t="shared" si="53"/>
        <v>Open PDF TSF .TEST RESULT S19 N 778</v>
      </c>
      <c r="E778" s="133" t="s">
        <v>6740</v>
      </c>
      <c r="G778" s="42"/>
      <c r="H778" s="42"/>
      <c r="I778" s="42"/>
      <c r="J778" s="42"/>
      <c r="K778" s="27" t="s">
        <v>195</v>
      </c>
      <c r="L778" s="27">
        <v>45410</v>
      </c>
      <c r="M778" s="27">
        <v>45414</v>
      </c>
      <c r="N778" s="28" t="s">
        <v>62</v>
      </c>
      <c r="O778" s="27"/>
      <c r="P778" s="27"/>
      <c r="Q778" s="28"/>
      <c r="R778" s="12" t="str">
        <f t="shared" si="47"/>
        <v>Open PDFTSF FINALLY.TEST RESULT S19 N 778</v>
      </c>
    </row>
    <row r="779" spans="1:18" ht="63.9" customHeight="1" x14ac:dyDescent="0.3">
      <c r="A779" s="129">
        <f t="shared" si="52"/>
        <v>774</v>
      </c>
      <c r="B779" s="130" t="s">
        <v>6738</v>
      </c>
      <c r="C779" s="130" t="s">
        <v>76</v>
      </c>
      <c r="D779" s="357" t="str">
        <f t="shared" si="53"/>
        <v>Open PDF TSF .TEST RESULT S19 N 779</v>
      </c>
      <c r="E779" s="133" t="s">
        <v>6739</v>
      </c>
      <c r="G779" s="42"/>
      <c r="H779" s="42"/>
      <c r="I779" s="42"/>
      <c r="J779" s="42"/>
      <c r="K779" s="27" t="s">
        <v>195</v>
      </c>
      <c r="L779" s="27">
        <v>45411</v>
      </c>
      <c r="M779" s="27">
        <v>45414</v>
      </c>
      <c r="N779" s="28" t="s">
        <v>62</v>
      </c>
      <c r="O779" s="27"/>
      <c r="P779" s="27"/>
      <c r="Q779" s="28"/>
      <c r="R779" s="12" t="str">
        <f t="shared" si="47"/>
        <v>Open PDFTSF FINALLY.TEST RESULT S19 N 779</v>
      </c>
    </row>
    <row r="780" spans="1:18" ht="63.9" customHeight="1" x14ac:dyDescent="0.3">
      <c r="A780" s="129">
        <f t="shared" si="52"/>
        <v>775</v>
      </c>
      <c r="B780" s="130" t="s">
        <v>6797</v>
      </c>
      <c r="C780" s="130" t="s">
        <v>76</v>
      </c>
      <c r="D780" s="357" t="str">
        <f>IF(B780&gt;0,HYPERLINK(CONCATENATE("PDF TSF/",B780,".pdf"),CONCATENATE("Open PDF TSF .",B780)),"")</f>
        <v>Open PDF TSF .TEST RESULT S19 N 780</v>
      </c>
      <c r="E780" s="133" t="s">
        <v>6798</v>
      </c>
      <c r="G780" s="42"/>
      <c r="H780" s="42"/>
      <c r="I780" s="42"/>
      <c r="J780" s="42"/>
      <c r="K780" s="27" t="s">
        <v>195</v>
      </c>
      <c r="L780" s="27">
        <v>45412</v>
      </c>
      <c r="M780" s="27">
        <v>45414</v>
      </c>
      <c r="N780" s="28" t="s">
        <v>62</v>
      </c>
      <c r="O780" s="27"/>
      <c r="P780" s="27"/>
      <c r="Q780" s="28"/>
      <c r="R780" s="12" t="str">
        <f t="shared" si="47"/>
        <v>Open PDFTSF FINALLY.TEST RESULT S19 N 780</v>
      </c>
    </row>
    <row r="781" spans="1:18" ht="63.9" customHeight="1" x14ac:dyDescent="0.3">
      <c r="A781" s="129">
        <f t="shared" si="52"/>
        <v>776</v>
      </c>
      <c r="B781" s="130" t="s">
        <v>7010</v>
      </c>
      <c r="C781" s="130" t="s">
        <v>76</v>
      </c>
      <c r="D781" s="357" t="str">
        <f t="shared" ref="D781:D788" si="54">IF(B781&gt;0,HYPERLINK(CONCATENATE("PDF TSF/",B781,".pdf"),CONCATENATE("Open PDF TSF .",B781)),"")</f>
        <v>Open PDF TSF .TEST RESULT S19 N 781</v>
      </c>
      <c r="E781" s="133" t="s">
        <v>7018</v>
      </c>
      <c r="G781" s="42"/>
      <c r="H781" s="42"/>
      <c r="I781" s="42"/>
      <c r="J781" s="42"/>
      <c r="K781" s="27" t="s">
        <v>195</v>
      </c>
      <c r="L781" s="27">
        <v>45417</v>
      </c>
      <c r="M781" s="27">
        <v>45418</v>
      </c>
      <c r="N781" s="28" t="s">
        <v>62</v>
      </c>
      <c r="O781" s="27"/>
      <c r="P781" s="27"/>
      <c r="Q781" s="28"/>
      <c r="R781" s="12" t="str">
        <f t="shared" si="47"/>
        <v>Open PDFTSF FINALLY.TEST RESULT S19 N 781</v>
      </c>
    </row>
    <row r="782" spans="1:18" ht="63.9" customHeight="1" x14ac:dyDescent="0.3">
      <c r="A782" s="129">
        <f t="shared" si="52"/>
        <v>777</v>
      </c>
      <c r="B782" s="130" t="s">
        <v>7011</v>
      </c>
      <c r="C782" s="130" t="s">
        <v>76</v>
      </c>
      <c r="D782" s="357" t="str">
        <f t="shared" si="54"/>
        <v>Open PDF TSF .TEST RESULT S19 N 782</v>
      </c>
      <c r="E782" s="133" t="s">
        <v>7019</v>
      </c>
      <c r="G782" s="42"/>
      <c r="H782" s="42"/>
      <c r="I782" s="42"/>
      <c r="J782" s="42"/>
      <c r="K782" s="27" t="s">
        <v>195</v>
      </c>
      <c r="L782" s="27">
        <v>45417</v>
      </c>
      <c r="M782" s="27">
        <v>45418</v>
      </c>
      <c r="N782" s="28" t="s">
        <v>62</v>
      </c>
      <c r="O782" s="27"/>
      <c r="P782" s="27"/>
      <c r="Q782" s="28"/>
      <c r="R782" s="12" t="str">
        <f t="shared" si="47"/>
        <v>Open PDFTSF FINALLY.TEST RESULT S19 N 782</v>
      </c>
    </row>
    <row r="783" spans="1:18" ht="63.9" customHeight="1" x14ac:dyDescent="0.3">
      <c r="A783" s="129">
        <f t="shared" si="52"/>
        <v>778</v>
      </c>
      <c r="B783" s="130" t="s">
        <v>7012</v>
      </c>
      <c r="C783" s="130" t="s">
        <v>76</v>
      </c>
      <c r="D783" s="357" t="str">
        <f t="shared" si="54"/>
        <v>Open PDF TSF .TEST RESULT S19 N 783</v>
      </c>
      <c r="E783" s="133" t="s">
        <v>7020</v>
      </c>
      <c r="G783" s="42"/>
      <c r="H783" s="42"/>
      <c r="I783" s="42"/>
      <c r="J783" s="42"/>
      <c r="K783" s="27" t="s">
        <v>195</v>
      </c>
      <c r="L783" s="27">
        <v>45417</v>
      </c>
      <c r="M783" s="27">
        <v>45418</v>
      </c>
      <c r="N783" s="28" t="s">
        <v>62</v>
      </c>
      <c r="O783" s="27"/>
      <c r="P783" s="27"/>
      <c r="Q783" s="28"/>
      <c r="R783" s="12" t="str">
        <f t="shared" si="47"/>
        <v>Open PDFTSF FINALLY.TEST RESULT S19 N 783</v>
      </c>
    </row>
    <row r="784" spans="1:18" ht="63.9" customHeight="1" x14ac:dyDescent="0.3">
      <c r="A784" s="129">
        <f t="shared" si="52"/>
        <v>779</v>
      </c>
      <c r="B784" s="130" t="s">
        <v>7013</v>
      </c>
      <c r="C784" s="130" t="s">
        <v>76</v>
      </c>
      <c r="D784" s="357" t="str">
        <f t="shared" si="54"/>
        <v>Open PDF TSF .TEST RESULT S19 N 784</v>
      </c>
      <c r="E784" s="133" t="s">
        <v>7021</v>
      </c>
      <c r="G784" s="42"/>
      <c r="H784" s="42"/>
      <c r="I784" s="42"/>
      <c r="J784" s="42"/>
      <c r="K784" s="27" t="s">
        <v>195</v>
      </c>
      <c r="L784" s="27">
        <v>45417</v>
      </c>
      <c r="M784" s="27">
        <v>45418</v>
      </c>
      <c r="N784" s="28" t="s">
        <v>62</v>
      </c>
      <c r="O784" s="27"/>
      <c r="P784" s="27"/>
      <c r="Q784" s="28"/>
      <c r="R784" s="12" t="str">
        <f t="shared" si="47"/>
        <v>Open PDFTSF FINALLY.TEST RESULT S19 N 784</v>
      </c>
    </row>
    <row r="785" spans="1:18" ht="63.9" customHeight="1" x14ac:dyDescent="0.3">
      <c r="A785" s="129">
        <f t="shared" si="52"/>
        <v>780</v>
      </c>
      <c r="B785" s="130" t="s">
        <v>7014</v>
      </c>
      <c r="C785" s="130" t="s">
        <v>76</v>
      </c>
      <c r="D785" s="357" t="str">
        <f t="shared" si="54"/>
        <v>Open PDF TSF .TEST RESULT S19 N 785</v>
      </c>
      <c r="E785" s="133" t="s">
        <v>7022</v>
      </c>
      <c r="G785" s="42"/>
      <c r="H785" s="42"/>
      <c r="I785" s="42"/>
      <c r="J785" s="42"/>
      <c r="K785" s="27" t="s">
        <v>195</v>
      </c>
      <c r="L785" s="27">
        <v>45413</v>
      </c>
      <c r="M785" s="27">
        <v>45418</v>
      </c>
      <c r="N785" s="28" t="s">
        <v>62</v>
      </c>
      <c r="O785" s="27"/>
      <c r="P785" s="27"/>
      <c r="Q785" s="28"/>
      <c r="R785" s="12" t="str">
        <f t="shared" si="47"/>
        <v>Open PDFTSF FINALLY.TEST RESULT S19 N 785</v>
      </c>
    </row>
    <row r="786" spans="1:18" ht="63.9" customHeight="1" x14ac:dyDescent="0.3">
      <c r="A786" s="129">
        <f t="shared" si="52"/>
        <v>781</v>
      </c>
      <c r="B786" s="130" t="s">
        <v>7015</v>
      </c>
      <c r="C786" s="130" t="s">
        <v>76</v>
      </c>
      <c r="D786" s="357" t="str">
        <f t="shared" si="54"/>
        <v>Open PDF TSF .TEST RESULT S19 N 786</v>
      </c>
      <c r="E786" s="133" t="s">
        <v>7023</v>
      </c>
      <c r="G786" s="42"/>
      <c r="H786" s="42"/>
      <c r="I786" s="42"/>
      <c r="J786" s="42"/>
      <c r="K786" s="27" t="s">
        <v>195</v>
      </c>
      <c r="L786" s="27">
        <v>45413</v>
      </c>
      <c r="M786" s="27">
        <v>45418</v>
      </c>
      <c r="N786" s="28" t="s">
        <v>62</v>
      </c>
      <c r="O786" s="27"/>
      <c r="P786" s="27"/>
      <c r="Q786" s="28"/>
      <c r="R786" s="12" t="str">
        <f t="shared" si="47"/>
        <v>Open PDFTSF FINALLY.TEST RESULT S19 N 786</v>
      </c>
    </row>
    <row r="787" spans="1:18" ht="63.9" customHeight="1" x14ac:dyDescent="0.3">
      <c r="A787" s="129">
        <f t="shared" si="52"/>
        <v>782</v>
      </c>
      <c r="B787" s="130" t="s">
        <v>7016</v>
      </c>
      <c r="C787" s="130" t="s">
        <v>76</v>
      </c>
      <c r="D787" s="357" t="str">
        <f t="shared" si="54"/>
        <v>Open PDF TSF .TEST RESULT S19 N 787</v>
      </c>
      <c r="E787" s="133" t="s">
        <v>7024</v>
      </c>
      <c r="G787" s="42"/>
      <c r="H787" s="42"/>
      <c r="I787" s="42"/>
      <c r="J787" s="42"/>
      <c r="K787" s="27" t="s">
        <v>195</v>
      </c>
      <c r="L787" s="27">
        <v>45415</v>
      </c>
      <c r="M787" s="27">
        <v>45418</v>
      </c>
      <c r="N787" s="28" t="s">
        <v>62</v>
      </c>
      <c r="O787" s="27"/>
      <c r="P787" s="27"/>
      <c r="Q787" s="28"/>
      <c r="R787" s="12" t="str">
        <f t="shared" si="47"/>
        <v>Open PDFTSF FINALLY.TEST RESULT S19 N 787</v>
      </c>
    </row>
    <row r="788" spans="1:18" ht="63.9" customHeight="1" x14ac:dyDescent="0.3">
      <c r="A788" s="129">
        <f t="shared" si="52"/>
        <v>783</v>
      </c>
      <c r="B788" s="130" t="s">
        <v>7017</v>
      </c>
      <c r="C788" s="130" t="s">
        <v>76</v>
      </c>
      <c r="D788" s="357" t="str">
        <f t="shared" si="54"/>
        <v>Open PDF TSF .TEST RESULT S19 N 788</v>
      </c>
      <c r="E788" s="133" t="s">
        <v>7025</v>
      </c>
      <c r="G788" s="42"/>
      <c r="H788" s="42"/>
      <c r="I788" s="42"/>
      <c r="J788" s="42"/>
      <c r="K788" s="27" t="s">
        <v>195</v>
      </c>
      <c r="L788" s="27">
        <v>45415</v>
      </c>
      <c r="M788" s="27">
        <v>45418</v>
      </c>
      <c r="N788" s="28" t="s">
        <v>62</v>
      </c>
      <c r="O788" s="27"/>
      <c r="P788" s="27"/>
      <c r="Q788" s="28"/>
      <c r="R788" s="12" t="str">
        <f t="shared" si="47"/>
        <v>Open PDFTSF FINALLY.TEST RESULT S19 N 788</v>
      </c>
    </row>
    <row r="789" spans="1:18" ht="63.9" customHeight="1" x14ac:dyDescent="0.3">
      <c r="A789" s="129">
        <f t="shared" si="52"/>
        <v>784</v>
      </c>
      <c r="B789" s="130" t="s">
        <v>7090</v>
      </c>
      <c r="C789" s="130" t="s">
        <v>76</v>
      </c>
      <c r="D789" s="357" t="str">
        <f t="shared" ref="D789:D803" si="55">IF(B789&gt;0,HYPERLINK(CONCATENATE("PDF TSF/",B789,".pdf"),CONCATENATE("Open PDF TSF .",B789)),"")</f>
        <v>Open PDF TSF .TEST RESULT S19 N 789</v>
      </c>
      <c r="E789" s="133" t="s">
        <v>7089</v>
      </c>
      <c r="G789" s="42"/>
      <c r="H789" s="42"/>
      <c r="I789" s="42"/>
      <c r="J789" s="42"/>
      <c r="K789" s="27" t="s">
        <v>195</v>
      </c>
      <c r="L789" s="27">
        <v>45378</v>
      </c>
      <c r="M789" s="27">
        <v>45480</v>
      </c>
      <c r="N789" s="28" t="s">
        <v>62</v>
      </c>
      <c r="O789" s="27"/>
      <c r="P789" s="27"/>
      <c r="Q789" s="28"/>
      <c r="R789" s="12" t="str">
        <f t="shared" si="47"/>
        <v>Open PDFTSF FINALLY.TEST RESULT S19 N 789</v>
      </c>
    </row>
    <row r="790" spans="1:18" ht="63.9" customHeight="1" x14ac:dyDescent="0.3">
      <c r="A790" s="129">
        <f t="shared" si="52"/>
        <v>785</v>
      </c>
      <c r="B790" s="130" t="s">
        <v>7120</v>
      </c>
      <c r="C790" s="130" t="s">
        <v>76</v>
      </c>
      <c r="D790" s="357" t="str">
        <f t="shared" si="55"/>
        <v>Open PDF TSF .TEST RESULT S19 N 790</v>
      </c>
      <c r="E790" s="133" t="s">
        <v>7123</v>
      </c>
      <c r="G790" s="42"/>
      <c r="H790" s="42"/>
      <c r="I790" s="42"/>
      <c r="J790" s="42"/>
      <c r="K790" s="27" t="s">
        <v>195</v>
      </c>
      <c r="L790" s="27">
        <v>45418</v>
      </c>
      <c r="M790" s="27">
        <v>45426</v>
      </c>
      <c r="N790" s="28" t="s">
        <v>62</v>
      </c>
      <c r="O790" s="27"/>
      <c r="P790" s="27"/>
      <c r="Q790" s="28"/>
      <c r="R790" s="12" t="str">
        <f t="shared" ref="R790:R836" si="56">IF(B790&gt;0,HYPERLINK(CONCATENATE("PDFTSF FINALLY/",B790,".pdf"),CONCATENATE("Open PDFTSF FINALLY.",B790)),"")</f>
        <v>Open PDFTSF FINALLY.TEST RESULT S19 N 790</v>
      </c>
    </row>
    <row r="791" spans="1:18" ht="63.9" customHeight="1" x14ac:dyDescent="0.3">
      <c r="A791" s="129">
        <f t="shared" si="52"/>
        <v>786</v>
      </c>
      <c r="B791" s="130" t="s">
        <v>7121</v>
      </c>
      <c r="C791" s="130" t="s">
        <v>76</v>
      </c>
      <c r="D791" s="357" t="str">
        <f t="shared" si="55"/>
        <v>Open PDF TSF .TEST RESULT S19 N 791</v>
      </c>
      <c r="E791" s="133" t="s">
        <v>7124</v>
      </c>
      <c r="G791" s="42"/>
      <c r="H791" s="42"/>
      <c r="I791" s="42"/>
      <c r="J791" s="42"/>
      <c r="K791" s="27" t="s">
        <v>195</v>
      </c>
      <c r="L791" s="27">
        <v>45419</v>
      </c>
      <c r="M791" s="27">
        <v>45426</v>
      </c>
      <c r="N791" s="28" t="s">
        <v>62</v>
      </c>
      <c r="O791" s="27"/>
      <c r="P791" s="27"/>
      <c r="Q791" s="28"/>
      <c r="R791" s="12" t="str">
        <f t="shared" si="56"/>
        <v>Open PDFTSF FINALLY.TEST RESULT S19 N 791</v>
      </c>
    </row>
    <row r="792" spans="1:18" ht="63.9" customHeight="1" x14ac:dyDescent="0.3">
      <c r="A792" s="129">
        <f t="shared" si="52"/>
        <v>787</v>
      </c>
      <c r="B792" s="130" t="s">
        <v>7122</v>
      </c>
      <c r="C792" s="130" t="s">
        <v>76</v>
      </c>
      <c r="D792" s="357" t="str">
        <f t="shared" si="55"/>
        <v>Open PDF TSF .TEST RESULT S19 N 792</v>
      </c>
      <c r="E792" s="133" t="s">
        <v>7125</v>
      </c>
      <c r="G792" s="42"/>
      <c r="H792" s="42"/>
      <c r="I792" s="42"/>
      <c r="J792" s="42"/>
      <c r="K792" s="27" t="s">
        <v>195</v>
      </c>
      <c r="L792" s="27">
        <v>45420</v>
      </c>
      <c r="M792" s="27">
        <v>45426</v>
      </c>
      <c r="N792" s="28" t="s">
        <v>62</v>
      </c>
      <c r="O792" s="27"/>
      <c r="P792" s="27"/>
      <c r="Q792" s="28"/>
      <c r="R792" s="12" t="str">
        <f t="shared" si="56"/>
        <v>Open PDFTSF FINALLY.TEST RESULT S19 N 792</v>
      </c>
    </row>
    <row r="793" spans="1:18" ht="63.9" customHeight="1" x14ac:dyDescent="0.3">
      <c r="A793" s="129">
        <f t="shared" si="52"/>
        <v>788</v>
      </c>
      <c r="B793" s="130" t="s">
        <v>7132</v>
      </c>
      <c r="C793" s="130" t="s">
        <v>76</v>
      </c>
      <c r="D793" s="357" t="str">
        <f t="shared" si="55"/>
        <v>Open PDF TSF .TEST RESULT S19 N 793</v>
      </c>
      <c r="E793" s="133" t="s">
        <v>7134</v>
      </c>
      <c r="G793" s="42"/>
      <c r="H793" s="42"/>
      <c r="I793" s="42"/>
      <c r="J793" s="42"/>
      <c r="K793" s="27" t="s">
        <v>195</v>
      </c>
      <c r="L793" s="27">
        <v>45421</v>
      </c>
      <c r="M793" s="27">
        <v>45426</v>
      </c>
      <c r="N793" s="28" t="s">
        <v>62</v>
      </c>
      <c r="O793" s="27"/>
      <c r="P793" s="27"/>
      <c r="Q793" s="28"/>
      <c r="R793" s="12" t="str">
        <f t="shared" si="56"/>
        <v>Open PDFTSF FINALLY.TEST RESULT S19 N 793</v>
      </c>
    </row>
    <row r="794" spans="1:18" ht="63.9" customHeight="1" x14ac:dyDescent="0.3">
      <c r="A794" s="129">
        <f t="shared" si="52"/>
        <v>789</v>
      </c>
      <c r="B794" s="130" t="s">
        <v>7133</v>
      </c>
      <c r="C794" s="130" t="s">
        <v>76</v>
      </c>
      <c r="D794" s="357" t="str">
        <f t="shared" si="55"/>
        <v>Open PDF TSF .TEST RESULT S19 N 794</v>
      </c>
      <c r="E794" s="133" t="s">
        <v>7135</v>
      </c>
      <c r="G794" s="42"/>
      <c r="H794" s="42"/>
      <c r="I794" s="42"/>
      <c r="J794" s="42"/>
      <c r="K794" s="27" t="s">
        <v>195</v>
      </c>
      <c r="L794" s="27">
        <v>45421</v>
      </c>
      <c r="M794" s="27">
        <v>45426</v>
      </c>
      <c r="N794" s="28" t="s">
        <v>62</v>
      </c>
      <c r="O794" s="27"/>
      <c r="P794" s="27"/>
      <c r="Q794" s="28"/>
      <c r="R794" s="12" t="str">
        <f t="shared" si="56"/>
        <v>Open PDFTSF FINALLY.TEST RESULT S19 N 794</v>
      </c>
    </row>
    <row r="795" spans="1:18" ht="63.9" customHeight="1" x14ac:dyDescent="0.3">
      <c r="A795" s="129">
        <f t="shared" si="52"/>
        <v>790</v>
      </c>
      <c r="B795" s="130" t="s">
        <v>7140</v>
      </c>
      <c r="C795" s="130" t="s">
        <v>76</v>
      </c>
      <c r="D795" s="357" t="str">
        <f t="shared" si="55"/>
        <v>Open PDF TSF .TEST RESULT S19 N 795</v>
      </c>
      <c r="E795" s="133" t="s">
        <v>7147</v>
      </c>
      <c r="G795" s="42"/>
      <c r="H795" s="42"/>
      <c r="I795" s="42"/>
      <c r="J795" s="42"/>
      <c r="K795" s="27" t="s">
        <v>195</v>
      </c>
      <c r="L795" s="27">
        <v>45423</v>
      </c>
      <c r="M795" s="27">
        <v>45426</v>
      </c>
      <c r="N795" s="28" t="s">
        <v>62</v>
      </c>
      <c r="O795" s="27"/>
      <c r="P795" s="27"/>
      <c r="Q795" s="28"/>
      <c r="R795" s="12" t="str">
        <f t="shared" si="56"/>
        <v>Open PDFTSF FINALLY.TEST RESULT S19 N 795</v>
      </c>
    </row>
    <row r="796" spans="1:18" ht="63.9" customHeight="1" x14ac:dyDescent="0.3">
      <c r="A796" s="129">
        <f t="shared" si="52"/>
        <v>791</v>
      </c>
      <c r="B796" s="130" t="s">
        <v>7141</v>
      </c>
      <c r="C796" s="130" t="s">
        <v>76</v>
      </c>
      <c r="D796" s="357" t="str">
        <f t="shared" si="55"/>
        <v>Open PDF TSF .TEST RESULT S19 N 796</v>
      </c>
      <c r="E796" s="133" t="s">
        <v>7146</v>
      </c>
      <c r="G796" s="42"/>
      <c r="H796" s="42"/>
      <c r="I796" s="42"/>
      <c r="J796" s="42"/>
      <c r="K796" s="27" t="s">
        <v>195</v>
      </c>
      <c r="L796" s="27">
        <v>45424</v>
      </c>
      <c r="M796" s="27">
        <v>45426</v>
      </c>
      <c r="N796" s="28" t="s">
        <v>62</v>
      </c>
      <c r="O796" s="27"/>
      <c r="P796" s="27"/>
      <c r="Q796" s="28"/>
      <c r="R796" s="12" t="str">
        <f t="shared" si="56"/>
        <v>Open PDFTSF FINALLY.TEST RESULT S19 N 796</v>
      </c>
    </row>
    <row r="797" spans="1:18" ht="63.9" customHeight="1" x14ac:dyDescent="0.3">
      <c r="A797" s="129">
        <f t="shared" si="52"/>
        <v>792</v>
      </c>
      <c r="B797" s="130" t="s">
        <v>7142</v>
      </c>
      <c r="C797" s="130" t="s">
        <v>76</v>
      </c>
      <c r="D797" s="357" t="str">
        <f t="shared" si="55"/>
        <v>Open PDF TSF .TEST RESULT S19 N 797</v>
      </c>
      <c r="E797" s="133" t="s">
        <v>7145</v>
      </c>
      <c r="G797" s="42"/>
      <c r="H797" s="42"/>
      <c r="I797" s="42"/>
      <c r="J797" s="42"/>
      <c r="K797" s="27" t="s">
        <v>195</v>
      </c>
      <c r="L797" s="27">
        <v>45425</v>
      </c>
      <c r="M797" s="27">
        <v>45426</v>
      </c>
      <c r="N797" s="28" t="s">
        <v>62</v>
      </c>
      <c r="O797" s="27"/>
      <c r="P797" s="27"/>
      <c r="Q797" s="28"/>
      <c r="R797" s="12" t="str">
        <f t="shared" si="56"/>
        <v>Open PDFTSF FINALLY.TEST RESULT S19 N 797</v>
      </c>
    </row>
    <row r="798" spans="1:18" ht="63.9" customHeight="1" x14ac:dyDescent="0.3">
      <c r="A798" s="129">
        <f t="shared" si="52"/>
        <v>793</v>
      </c>
      <c r="B798" s="130" t="s">
        <v>7143</v>
      </c>
      <c r="C798" s="130" t="s">
        <v>76</v>
      </c>
      <c r="D798" s="357" t="str">
        <f t="shared" si="55"/>
        <v>Open PDF TSF .TEST RESULT S19 N 798</v>
      </c>
      <c r="E798" s="133" t="s">
        <v>7144</v>
      </c>
      <c r="G798" s="42"/>
      <c r="H798" s="42"/>
      <c r="I798" s="42"/>
      <c r="J798" s="42"/>
      <c r="K798" s="27" t="s">
        <v>195</v>
      </c>
      <c r="L798" s="27">
        <v>45425</v>
      </c>
      <c r="M798" s="27">
        <v>45426</v>
      </c>
      <c r="N798" s="28" t="s">
        <v>62</v>
      </c>
      <c r="O798" s="27"/>
      <c r="P798" s="27"/>
      <c r="Q798" s="28"/>
      <c r="R798" s="12" t="str">
        <f t="shared" si="56"/>
        <v>Open PDFTSF FINALLY.TEST RESULT S19 N 798</v>
      </c>
    </row>
    <row r="799" spans="1:18" ht="63.9" customHeight="1" x14ac:dyDescent="0.3">
      <c r="A799" s="129">
        <f t="shared" si="52"/>
        <v>794</v>
      </c>
      <c r="B799" s="130" t="s">
        <v>7179</v>
      </c>
      <c r="C799" s="130" t="s">
        <v>76</v>
      </c>
      <c r="D799" s="357" t="str">
        <f t="shared" si="55"/>
        <v>Open PDF TSF .TEST RESULT S19 N 799</v>
      </c>
      <c r="E799" s="133" t="s">
        <v>7182</v>
      </c>
      <c r="G799" s="42"/>
      <c r="H799" s="42"/>
      <c r="I799" s="42"/>
      <c r="J799" s="42"/>
      <c r="K799" s="27" t="s">
        <v>195</v>
      </c>
      <c r="L799" s="27">
        <v>45426</v>
      </c>
      <c r="M799" s="27">
        <v>45434</v>
      </c>
      <c r="N799" s="28" t="s">
        <v>62</v>
      </c>
      <c r="O799" s="27"/>
      <c r="P799" s="27"/>
      <c r="Q799" s="28"/>
      <c r="R799" s="12" t="str">
        <f t="shared" si="56"/>
        <v>Open PDFTSF FINALLY.TEST RESULT S19 N 799</v>
      </c>
    </row>
    <row r="800" spans="1:18" ht="63.9" customHeight="1" x14ac:dyDescent="0.3">
      <c r="A800" s="129">
        <f t="shared" si="52"/>
        <v>795</v>
      </c>
      <c r="B800" s="130" t="s">
        <v>7180</v>
      </c>
      <c r="C800" s="130" t="s">
        <v>76</v>
      </c>
      <c r="D800" s="357" t="str">
        <f t="shared" si="55"/>
        <v>Open PDF TSF .TEST RESULT S19 N 800</v>
      </c>
      <c r="E800" s="133" t="s">
        <v>7181</v>
      </c>
      <c r="G800" s="42"/>
      <c r="H800" s="42"/>
      <c r="I800" s="42"/>
      <c r="J800" s="42"/>
      <c r="K800" s="27" t="s">
        <v>195</v>
      </c>
      <c r="L800" s="27">
        <v>45426</v>
      </c>
      <c r="M800" s="27">
        <v>45434</v>
      </c>
      <c r="N800" s="28" t="s">
        <v>62</v>
      </c>
      <c r="O800" s="27"/>
      <c r="P800" s="27"/>
      <c r="Q800" s="28"/>
      <c r="R800" s="12" t="str">
        <f t="shared" si="56"/>
        <v>Open PDFTSF FINALLY.TEST RESULT S19 N 800</v>
      </c>
    </row>
    <row r="801" spans="1:18" ht="63.9" customHeight="1" x14ac:dyDescent="0.3">
      <c r="A801" s="129">
        <f t="shared" si="52"/>
        <v>796</v>
      </c>
      <c r="B801" s="130" t="s">
        <v>7192</v>
      </c>
      <c r="C801" s="130" t="s">
        <v>76</v>
      </c>
      <c r="D801" s="357" t="str">
        <f t="shared" si="55"/>
        <v>Open PDF TSF .TEST RESULT S19 N 801</v>
      </c>
      <c r="E801" s="133" t="s">
        <v>7193</v>
      </c>
      <c r="G801" s="42"/>
      <c r="H801" s="42"/>
      <c r="I801" s="42"/>
      <c r="J801" s="42"/>
      <c r="K801" s="27" t="s">
        <v>195</v>
      </c>
      <c r="L801" s="27">
        <v>45428</v>
      </c>
      <c r="M801" s="27">
        <v>45434</v>
      </c>
      <c r="N801" s="28" t="s">
        <v>62</v>
      </c>
      <c r="O801" s="27"/>
      <c r="P801" s="27"/>
      <c r="Q801" s="28"/>
      <c r="R801" s="12" t="str">
        <f t="shared" si="56"/>
        <v>Open PDFTSF FINALLY.TEST RESULT S19 N 801</v>
      </c>
    </row>
    <row r="802" spans="1:18" ht="63.9" customHeight="1" x14ac:dyDescent="0.3">
      <c r="A802" s="129">
        <f t="shared" si="52"/>
        <v>797</v>
      </c>
      <c r="B802" s="130" t="s">
        <v>7196</v>
      </c>
      <c r="C802" s="130" t="s">
        <v>76</v>
      </c>
      <c r="D802" s="357" t="str">
        <f t="shared" si="55"/>
        <v>Open PDF TSF .TEST RESULT S19 N 802</v>
      </c>
      <c r="E802" s="133" t="s">
        <v>7194</v>
      </c>
      <c r="G802" s="42"/>
      <c r="H802" s="42"/>
      <c r="I802" s="42"/>
      <c r="J802" s="42"/>
      <c r="K802" s="27" t="s">
        <v>195</v>
      </c>
      <c r="L802" s="27">
        <v>45428</v>
      </c>
      <c r="M802" s="27">
        <v>45434</v>
      </c>
      <c r="N802" s="28" t="s">
        <v>62</v>
      </c>
      <c r="O802" s="27"/>
      <c r="P802" s="27"/>
      <c r="Q802" s="28"/>
      <c r="R802" s="12" t="str">
        <f t="shared" si="56"/>
        <v>Open PDFTSF FINALLY.TEST RESULT S19 N 802</v>
      </c>
    </row>
    <row r="803" spans="1:18" ht="63.9" customHeight="1" x14ac:dyDescent="0.3">
      <c r="A803" s="129">
        <f t="shared" si="52"/>
        <v>798</v>
      </c>
      <c r="B803" s="130" t="s">
        <v>7197</v>
      </c>
      <c r="C803" s="130" t="s">
        <v>76</v>
      </c>
      <c r="D803" s="357" t="str">
        <f t="shared" si="55"/>
        <v>Open PDF TSF .TEST RESULT S19 N 803</v>
      </c>
      <c r="E803" s="133" t="s">
        <v>7195</v>
      </c>
      <c r="G803" s="42"/>
      <c r="H803" s="42"/>
      <c r="I803" s="42"/>
      <c r="J803" s="42"/>
      <c r="K803" s="27" t="s">
        <v>195</v>
      </c>
      <c r="L803" s="27">
        <v>45428</v>
      </c>
      <c r="M803" s="27">
        <v>45434</v>
      </c>
      <c r="N803" s="28" t="s">
        <v>62</v>
      </c>
      <c r="O803" s="27"/>
      <c r="P803" s="27"/>
      <c r="Q803" s="28"/>
      <c r="R803" s="12" t="str">
        <f t="shared" si="56"/>
        <v>Open PDFTSF FINALLY.TEST RESULT S19 N 803</v>
      </c>
    </row>
    <row r="804" spans="1:18" ht="63.9" customHeight="1" x14ac:dyDescent="0.3">
      <c r="A804" s="129">
        <f t="shared" si="52"/>
        <v>799</v>
      </c>
      <c r="B804" s="130" t="s">
        <v>7273</v>
      </c>
      <c r="C804" s="130" t="s">
        <v>76</v>
      </c>
      <c r="D804" s="357" t="str">
        <f t="shared" ref="D804:D809" si="57">IF(B804&gt;0,HYPERLINK(CONCATENATE("PDF TSF/",B804,".pdf"),CONCATENATE("Open PDF TSF .",B804)),"")</f>
        <v>Open PDF TSF .TEST RESULT S19 N 804</v>
      </c>
      <c r="E804" s="133" t="s">
        <v>7267</v>
      </c>
      <c r="G804" s="42"/>
      <c r="H804" s="42"/>
      <c r="I804" s="42"/>
      <c r="J804" s="42"/>
      <c r="K804" s="27" t="s">
        <v>195</v>
      </c>
      <c r="L804" s="27">
        <v>45430</v>
      </c>
      <c r="M804" s="27">
        <v>45434</v>
      </c>
      <c r="N804" s="28" t="s">
        <v>62</v>
      </c>
      <c r="O804" s="27"/>
      <c r="P804" s="27"/>
      <c r="Q804" s="28"/>
      <c r="R804" s="12" t="str">
        <f t="shared" si="56"/>
        <v>Open PDFTSF FINALLY.TEST RESULT S19 N 804</v>
      </c>
    </row>
    <row r="805" spans="1:18" ht="63.9" customHeight="1" x14ac:dyDescent="0.3">
      <c r="A805" s="129">
        <f t="shared" si="52"/>
        <v>800</v>
      </c>
      <c r="B805" s="130" t="s">
        <v>7274</v>
      </c>
      <c r="C805" s="130" t="s">
        <v>76</v>
      </c>
      <c r="D805" s="357" t="str">
        <f t="shared" si="57"/>
        <v>Open PDF TSF .TEST RESULT S19 N 805</v>
      </c>
      <c r="E805" s="133" t="s">
        <v>7268</v>
      </c>
      <c r="G805" s="42"/>
      <c r="H805" s="42"/>
      <c r="I805" s="42"/>
      <c r="J805" s="42"/>
      <c r="K805" s="27" t="s">
        <v>195</v>
      </c>
      <c r="L805" s="27">
        <v>45430</v>
      </c>
      <c r="M805" s="27">
        <v>45434</v>
      </c>
      <c r="N805" s="28" t="s">
        <v>62</v>
      </c>
      <c r="O805" s="27"/>
      <c r="P805" s="27"/>
      <c r="Q805" s="28"/>
      <c r="R805" s="12" t="str">
        <f t="shared" si="56"/>
        <v>Open PDFTSF FINALLY.TEST RESULT S19 N 805</v>
      </c>
    </row>
    <row r="806" spans="1:18" ht="63.9" customHeight="1" x14ac:dyDescent="0.3">
      <c r="A806" s="129">
        <f t="shared" si="52"/>
        <v>801</v>
      </c>
      <c r="B806" s="130" t="s">
        <v>7275</v>
      </c>
      <c r="C806" s="130" t="s">
        <v>76</v>
      </c>
      <c r="D806" s="357" t="str">
        <f t="shared" si="57"/>
        <v>Open PDF TSF .TEST RESULT S19 N 806</v>
      </c>
      <c r="E806" s="133" t="s">
        <v>7269</v>
      </c>
      <c r="G806" s="42"/>
      <c r="H806" s="42"/>
      <c r="I806" s="42"/>
      <c r="J806" s="42"/>
      <c r="K806" s="27" t="s">
        <v>195</v>
      </c>
      <c r="L806" s="27">
        <v>45431</v>
      </c>
      <c r="M806" s="27">
        <v>45434</v>
      </c>
      <c r="N806" s="28" t="s">
        <v>62</v>
      </c>
      <c r="O806" s="27"/>
      <c r="P806" s="27"/>
      <c r="Q806" s="28"/>
      <c r="R806" s="12" t="str">
        <f t="shared" si="56"/>
        <v>Open PDFTSF FINALLY.TEST RESULT S19 N 806</v>
      </c>
    </row>
    <row r="807" spans="1:18" ht="63.9" customHeight="1" x14ac:dyDescent="0.3">
      <c r="A807" s="129">
        <f t="shared" si="52"/>
        <v>802</v>
      </c>
      <c r="B807" s="130" t="s">
        <v>7276</v>
      </c>
      <c r="C807" s="130" t="s">
        <v>76</v>
      </c>
      <c r="D807" s="357" t="str">
        <f t="shared" si="57"/>
        <v>Open PDF TSF .TEST RESULT S19 N 807</v>
      </c>
      <c r="E807" s="133" t="s">
        <v>7270</v>
      </c>
      <c r="G807" s="42"/>
      <c r="H807" s="42"/>
      <c r="I807" s="42"/>
      <c r="J807" s="42"/>
      <c r="K807" s="27" t="s">
        <v>195</v>
      </c>
      <c r="L807" s="27">
        <v>45429</v>
      </c>
      <c r="M807" s="27">
        <v>45434</v>
      </c>
      <c r="N807" s="28" t="s">
        <v>62</v>
      </c>
      <c r="O807" s="27"/>
      <c r="P807" s="27"/>
      <c r="Q807" s="28"/>
      <c r="R807" s="12" t="str">
        <f t="shared" si="56"/>
        <v>Open PDFTSF FINALLY.TEST RESULT S19 N 807</v>
      </c>
    </row>
    <row r="808" spans="1:18" ht="63.9" customHeight="1" x14ac:dyDescent="0.3">
      <c r="A808" s="129">
        <f t="shared" si="52"/>
        <v>803</v>
      </c>
      <c r="B808" s="130" t="s">
        <v>7277</v>
      </c>
      <c r="C808" s="130" t="s">
        <v>76</v>
      </c>
      <c r="D808" s="357" t="str">
        <f t="shared" si="57"/>
        <v>Open PDF TSF .TEST RESULT S19 N 808</v>
      </c>
      <c r="E808" s="133" t="s">
        <v>7271</v>
      </c>
      <c r="G808" s="42"/>
      <c r="H808" s="42"/>
      <c r="I808" s="42"/>
      <c r="J808" s="42"/>
      <c r="K808" s="27" t="s">
        <v>195</v>
      </c>
      <c r="L808" s="27">
        <v>45430</v>
      </c>
      <c r="M808" s="27">
        <v>45434</v>
      </c>
      <c r="N808" s="28" t="s">
        <v>62</v>
      </c>
      <c r="O808" s="27"/>
      <c r="P808" s="27"/>
      <c r="Q808" s="28"/>
      <c r="R808" s="12" t="str">
        <f t="shared" si="56"/>
        <v>Open PDFTSF FINALLY.TEST RESULT S19 N 808</v>
      </c>
    </row>
    <row r="809" spans="1:18" ht="63.9" customHeight="1" x14ac:dyDescent="0.3">
      <c r="A809" s="129">
        <f t="shared" si="52"/>
        <v>804</v>
      </c>
      <c r="B809" s="130" t="s">
        <v>7278</v>
      </c>
      <c r="C809" s="130" t="s">
        <v>76</v>
      </c>
      <c r="D809" s="357" t="str">
        <f t="shared" si="57"/>
        <v>Open PDF TSF .TEST RESULT S19 N 809</v>
      </c>
      <c r="E809" s="133" t="s">
        <v>7272</v>
      </c>
      <c r="G809" s="42"/>
      <c r="H809" s="42"/>
      <c r="I809" s="42"/>
      <c r="J809" s="42"/>
      <c r="K809" s="27" t="s">
        <v>195</v>
      </c>
      <c r="L809" s="27">
        <v>45431</v>
      </c>
      <c r="M809" s="27">
        <v>45434</v>
      </c>
      <c r="N809" s="28" t="s">
        <v>62</v>
      </c>
      <c r="O809" s="27"/>
      <c r="P809" s="27"/>
      <c r="Q809" s="28"/>
      <c r="R809" s="12" t="str">
        <f t="shared" si="56"/>
        <v>Open PDFTSF FINALLY.TEST RESULT S19 N 809</v>
      </c>
    </row>
    <row r="810" spans="1:18" ht="63.9" customHeight="1" x14ac:dyDescent="0.3">
      <c r="A810" s="129">
        <f t="shared" si="52"/>
        <v>805</v>
      </c>
      <c r="B810" s="130" t="s">
        <v>7323</v>
      </c>
      <c r="C810" s="130" t="s">
        <v>76</v>
      </c>
      <c r="D810" s="357" t="str">
        <f>IF(B810&gt;0,HYPERLINK(CONCATENATE("PDF TSF/",B810,".pdf"),CONCATENATE("Open PDF TSF .",B810)),"")</f>
        <v>Open PDF TSF .TEST RESULT S19 N 810</v>
      </c>
      <c r="E810" s="133" t="s">
        <v>7325</v>
      </c>
      <c r="G810" s="42"/>
      <c r="H810" s="42"/>
      <c r="I810" s="42"/>
      <c r="J810" s="42"/>
      <c r="K810" s="27" t="s">
        <v>195</v>
      </c>
      <c r="L810" s="27">
        <v>45433</v>
      </c>
      <c r="M810" s="27">
        <v>45434</v>
      </c>
      <c r="N810" s="28" t="s">
        <v>62</v>
      </c>
      <c r="O810" s="27"/>
      <c r="P810" s="27"/>
      <c r="Q810" s="28"/>
      <c r="R810" s="12" t="str">
        <f t="shared" si="56"/>
        <v>Open PDFTSF FINALLY.TEST RESULT S19 N 810</v>
      </c>
    </row>
    <row r="811" spans="1:18" ht="63.9" customHeight="1" x14ac:dyDescent="0.3">
      <c r="A811" s="129">
        <f t="shared" si="52"/>
        <v>806</v>
      </c>
      <c r="B811" s="130" t="s">
        <v>7324</v>
      </c>
      <c r="C811" s="130" t="s">
        <v>76</v>
      </c>
      <c r="D811" s="357" t="str">
        <f>IF(B811&gt;0,HYPERLINK(CONCATENATE("PDF TSF/",B811,".pdf"),CONCATENATE("Open PDF TSF .",B811)),"")</f>
        <v>Open PDF TSF .TEST RESULT S19 N 811</v>
      </c>
      <c r="E811" s="133" t="s">
        <v>7326</v>
      </c>
      <c r="G811" s="42"/>
      <c r="H811" s="42"/>
      <c r="I811" s="42"/>
      <c r="J811" s="42"/>
      <c r="K811" s="27" t="s">
        <v>195</v>
      </c>
      <c r="L811" s="27">
        <v>45433</v>
      </c>
      <c r="M811" s="27">
        <v>45434</v>
      </c>
      <c r="N811" s="28" t="s">
        <v>62</v>
      </c>
      <c r="O811" s="27"/>
      <c r="P811" s="27"/>
      <c r="Q811" s="28"/>
      <c r="R811" s="12" t="str">
        <f t="shared" si="56"/>
        <v>Open PDFTSF FINALLY.TEST RESULT S19 N 811</v>
      </c>
    </row>
    <row r="812" spans="1:18" ht="63.9" customHeight="1" x14ac:dyDescent="0.3">
      <c r="A812" s="129">
        <f t="shared" si="52"/>
        <v>807</v>
      </c>
      <c r="B812" s="130" t="s">
        <v>7550</v>
      </c>
      <c r="C812" s="130" t="s">
        <v>76</v>
      </c>
      <c r="D812" s="357" t="str">
        <f t="shared" ref="D812:D821" si="58">IF(B812&gt;0,HYPERLINK(CONCATENATE("PDF TSF/",B812,".pdf"),CONCATENATE("Open PDF TSF .",B812)),"")</f>
        <v>Open PDF TSF .TEST RESULT S19 N 812</v>
      </c>
      <c r="E812" s="133" t="s">
        <v>7560</v>
      </c>
      <c r="G812" s="42"/>
      <c r="H812" s="42"/>
      <c r="I812" s="42"/>
      <c r="J812" s="42"/>
      <c r="K812" s="27" t="s">
        <v>195</v>
      </c>
      <c r="L812" s="27">
        <v>45434</v>
      </c>
      <c r="M812" s="27">
        <v>45475</v>
      </c>
      <c r="N812" s="28" t="s">
        <v>62</v>
      </c>
      <c r="O812" s="27"/>
      <c r="P812" s="27"/>
      <c r="Q812" s="28"/>
      <c r="R812" s="12" t="str">
        <f t="shared" si="56"/>
        <v>Open PDFTSF FINALLY.TEST RESULT S19 N 812</v>
      </c>
    </row>
    <row r="813" spans="1:18" ht="63.9" customHeight="1" x14ac:dyDescent="0.3">
      <c r="A813" s="129">
        <f t="shared" si="52"/>
        <v>808</v>
      </c>
      <c r="B813" s="130" t="s">
        <v>7551</v>
      </c>
      <c r="C813" s="130" t="s">
        <v>76</v>
      </c>
      <c r="D813" s="357" t="str">
        <f t="shared" si="58"/>
        <v>Open PDF TSF .TEST RESULT S19 N 813</v>
      </c>
      <c r="E813" s="133" t="s">
        <v>7561</v>
      </c>
      <c r="G813" s="42"/>
      <c r="H813" s="42"/>
      <c r="I813" s="42"/>
      <c r="J813" s="42"/>
      <c r="K813" s="27" t="s">
        <v>195</v>
      </c>
      <c r="L813" s="27">
        <v>45435</v>
      </c>
      <c r="M813" s="27">
        <v>45475</v>
      </c>
      <c r="N813" s="28" t="s">
        <v>62</v>
      </c>
      <c r="O813" s="27"/>
      <c r="P813" s="27"/>
      <c r="Q813" s="28"/>
      <c r="R813" s="12" t="str">
        <f t="shared" si="56"/>
        <v>Open PDFTSF FINALLY.TEST RESULT S19 N 813</v>
      </c>
    </row>
    <row r="814" spans="1:18" ht="63.9" customHeight="1" x14ac:dyDescent="0.3">
      <c r="A814" s="129">
        <f t="shared" si="52"/>
        <v>809</v>
      </c>
      <c r="B814" s="130" t="s">
        <v>7552</v>
      </c>
      <c r="C814" s="130" t="s">
        <v>76</v>
      </c>
      <c r="D814" s="357" t="str">
        <f t="shared" si="58"/>
        <v>Open PDF TSF .TEST RESULT S19 N 814</v>
      </c>
      <c r="E814" s="133" t="s">
        <v>7562</v>
      </c>
      <c r="G814" s="42"/>
      <c r="H814" s="42"/>
      <c r="I814" s="42"/>
      <c r="J814" s="42"/>
      <c r="K814" s="27" t="s">
        <v>195</v>
      </c>
      <c r="L814" s="27">
        <v>45436</v>
      </c>
      <c r="M814" s="27">
        <v>45475</v>
      </c>
      <c r="N814" s="28" t="s">
        <v>62</v>
      </c>
      <c r="O814" s="27"/>
      <c r="P814" s="27"/>
      <c r="Q814" s="28"/>
      <c r="R814" s="12" t="str">
        <f t="shared" si="56"/>
        <v>Open PDFTSF FINALLY.TEST RESULT S19 N 814</v>
      </c>
    </row>
    <row r="815" spans="1:18" ht="63.9" customHeight="1" x14ac:dyDescent="0.3">
      <c r="A815" s="129">
        <f t="shared" si="52"/>
        <v>810</v>
      </c>
      <c r="B815" s="130" t="s">
        <v>7553</v>
      </c>
      <c r="C815" s="130" t="s">
        <v>76</v>
      </c>
      <c r="D815" s="357" t="str">
        <f t="shared" si="58"/>
        <v>Open PDF TSF .TEST RESULT S19 N 815</v>
      </c>
      <c r="E815" s="133" t="s">
        <v>7563</v>
      </c>
      <c r="G815" s="42"/>
      <c r="H815" s="42"/>
      <c r="I815" s="42"/>
      <c r="J815" s="42"/>
      <c r="K815" s="27" t="s">
        <v>195</v>
      </c>
      <c r="L815" s="27">
        <v>45436</v>
      </c>
      <c r="M815" s="27">
        <v>45475</v>
      </c>
      <c r="N815" s="28" t="s">
        <v>62</v>
      </c>
      <c r="O815" s="27"/>
      <c r="P815" s="27"/>
      <c r="Q815" s="28"/>
      <c r="R815" s="12" t="str">
        <f t="shared" si="56"/>
        <v>Open PDFTSF FINALLY.TEST RESULT S19 N 815</v>
      </c>
    </row>
    <row r="816" spans="1:18" ht="63.9" customHeight="1" x14ac:dyDescent="0.3">
      <c r="A816" s="129">
        <f t="shared" si="52"/>
        <v>811</v>
      </c>
      <c r="B816" s="130" t="s">
        <v>7554</v>
      </c>
      <c r="C816" s="130" t="s">
        <v>76</v>
      </c>
      <c r="D816" s="357" t="str">
        <f t="shared" si="58"/>
        <v>Open PDF TSF .TEST RESULT S19 N 816</v>
      </c>
      <c r="E816" s="133" t="s">
        <v>7564</v>
      </c>
      <c r="G816" s="42"/>
      <c r="H816" s="42"/>
      <c r="I816" s="42"/>
      <c r="J816" s="42"/>
      <c r="K816" s="27" t="s">
        <v>195</v>
      </c>
      <c r="L816" s="27">
        <v>45437</v>
      </c>
      <c r="M816" s="27">
        <v>45475</v>
      </c>
      <c r="N816" s="28" t="s">
        <v>62</v>
      </c>
      <c r="O816" s="27"/>
      <c r="P816" s="27"/>
      <c r="Q816" s="28"/>
      <c r="R816" s="12" t="str">
        <f t="shared" si="56"/>
        <v>Open PDFTSF FINALLY.TEST RESULT S19 N 816</v>
      </c>
    </row>
    <row r="817" spans="1:18" ht="63.9" customHeight="1" x14ac:dyDescent="0.3">
      <c r="A817" s="129">
        <f t="shared" si="52"/>
        <v>812</v>
      </c>
      <c r="B817" s="130" t="s">
        <v>7555</v>
      </c>
      <c r="C817" s="130" t="s">
        <v>76</v>
      </c>
      <c r="D817" s="357" t="str">
        <f t="shared" si="58"/>
        <v>Open PDF TSF .TEST RESULT S19 N 817</v>
      </c>
      <c r="E817" s="133" t="s">
        <v>7565</v>
      </c>
      <c r="G817" s="42"/>
      <c r="H817" s="42"/>
      <c r="I817" s="42"/>
      <c r="J817" s="42"/>
      <c r="K817" s="27" t="s">
        <v>195</v>
      </c>
      <c r="L817" s="27">
        <v>45438</v>
      </c>
      <c r="M817" s="27">
        <v>45475</v>
      </c>
      <c r="N817" s="28" t="s">
        <v>62</v>
      </c>
      <c r="O817" s="27"/>
      <c r="P817" s="27"/>
      <c r="Q817" s="28"/>
      <c r="R817" s="12" t="str">
        <f t="shared" si="56"/>
        <v>Open PDFTSF FINALLY.TEST RESULT S19 N 817</v>
      </c>
    </row>
    <row r="818" spans="1:18" ht="63.9" customHeight="1" x14ac:dyDescent="0.3">
      <c r="A818" s="129">
        <f t="shared" si="52"/>
        <v>813</v>
      </c>
      <c r="B818" s="130" t="s">
        <v>7556</v>
      </c>
      <c r="C818" s="130" t="s">
        <v>76</v>
      </c>
      <c r="D818" s="357" t="str">
        <f t="shared" si="58"/>
        <v>Open PDF TSF .TEST RESULT S19 N 818</v>
      </c>
      <c r="E818" s="133" t="s">
        <v>7566</v>
      </c>
      <c r="G818" s="42"/>
      <c r="H818" s="42"/>
      <c r="I818" s="42"/>
      <c r="J818" s="42"/>
      <c r="K818" s="27" t="s">
        <v>195</v>
      </c>
      <c r="L818" s="27">
        <v>45438</v>
      </c>
      <c r="M818" s="27">
        <v>45475</v>
      </c>
      <c r="N818" s="28" t="s">
        <v>62</v>
      </c>
      <c r="O818" s="27"/>
      <c r="P818" s="27"/>
      <c r="Q818" s="28"/>
      <c r="R818" s="12" t="str">
        <f t="shared" si="56"/>
        <v>Open PDFTSF FINALLY.TEST RESULT S19 N 818</v>
      </c>
    </row>
    <row r="819" spans="1:18" ht="63.9" customHeight="1" x14ac:dyDescent="0.3">
      <c r="A819" s="129">
        <f t="shared" si="52"/>
        <v>814</v>
      </c>
      <c r="B819" s="130" t="s">
        <v>7557</v>
      </c>
      <c r="C819" s="130" t="s">
        <v>76</v>
      </c>
      <c r="D819" s="357" t="str">
        <f t="shared" si="58"/>
        <v>Open PDF TSF .TEST RESULT S19 N 819</v>
      </c>
      <c r="E819" s="133" t="s">
        <v>7567</v>
      </c>
      <c r="G819" s="42"/>
      <c r="H819" s="42"/>
      <c r="I819" s="42"/>
      <c r="J819" s="42"/>
      <c r="K819" s="27" t="s">
        <v>195</v>
      </c>
      <c r="L819" s="27">
        <v>45438</v>
      </c>
      <c r="M819" s="27">
        <v>45475</v>
      </c>
      <c r="N819" s="28" t="s">
        <v>62</v>
      </c>
      <c r="O819" s="27"/>
      <c r="P819" s="27"/>
      <c r="Q819" s="28"/>
      <c r="R819" s="12" t="str">
        <f t="shared" si="56"/>
        <v>Open PDFTSF FINALLY.TEST RESULT S19 N 819</v>
      </c>
    </row>
    <row r="820" spans="1:18" ht="63.9" customHeight="1" x14ac:dyDescent="0.3">
      <c r="A820" s="129">
        <f t="shared" si="52"/>
        <v>815</v>
      </c>
      <c r="B820" s="130" t="s">
        <v>7558</v>
      </c>
      <c r="C820" s="130" t="s">
        <v>76</v>
      </c>
      <c r="D820" s="357" t="str">
        <f t="shared" si="58"/>
        <v>Open PDF TSF .TEST RESULT S19 N 820</v>
      </c>
      <c r="E820" s="133" t="s">
        <v>7568</v>
      </c>
      <c r="G820" s="42"/>
      <c r="H820" s="42"/>
      <c r="I820" s="42"/>
      <c r="J820" s="42"/>
      <c r="K820" s="27" t="s">
        <v>195</v>
      </c>
      <c r="L820" s="27">
        <v>45438</v>
      </c>
      <c r="M820" s="27">
        <v>45475</v>
      </c>
      <c r="N820" s="28" t="s">
        <v>62</v>
      </c>
      <c r="O820" s="27"/>
      <c r="P820" s="27"/>
      <c r="Q820" s="28"/>
      <c r="R820" s="12" t="str">
        <f t="shared" si="56"/>
        <v>Open PDFTSF FINALLY.TEST RESULT S19 N 820</v>
      </c>
    </row>
    <row r="821" spans="1:18" ht="63.9" customHeight="1" x14ac:dyDescent="0.3">
      <c r="A821" s="129">
        <f t="shared" si="52"/>
        <v>816</v>
      </c>
      <c r="B821" s="130" t="s">
        <v>7559</v>
      </c>
      <c r="C821" s="130" t="s">
        <v>76</v>
      </c>
      <c r="D821" s="357" t="str">
        <f t="shared" si="58"/>
        <v>Open PDF TSF .TEST RESULT S19 N 821</v>
      </c>
      <c r="E821" s="133" t="s">
        <v>7569</v>
      </c>
      <c r="G821" s="42"/>
      <c r="H821" s="42"/>
      <c r="I821" s="42"/>
      <c r="J821" s="42"/>
      <c r="K821" s="27" t="s">
        <v>195</v>
      </c>
      <c r="L821" s="27">
        <v>45438</v>
      </c>
      <c r="M821" s="27">
        <v>45475</v>
      </c>
      <c r="N821" s="28" t="s">
        <v>62</v>
      </c>
      <c r="O821" s="27"/>
      <c r="P821" s="27"/>
      <c r="Q821" s="28"/>
      <c r="R821" s="12" t="str">
        <f t="shared" si="56"/>
        <v>Open PDFTSF FINALLY.TEST RESULT S19 N 821</v>
      </c>
    </row>
    <row r="822" spans="1:18" ht="63.9" customHeight="1" x14ac:dyDescent="0.3">
      <c r="A822" s="129">
        <f t="shared" si="52"/>
        <v>817</v>
      </c>
      <c r="B822" s="130" t="s">
        <v>7601</v>
      </c>
      <c r="C822" s="130" t="s">
        <v>76</v>
      </c>
      <c r="D822" s="357" t="str">
        <f t="shared" ref="D822:D836" si="59">IF(B822&gt;0,HYPERLINK(CONCATENATE("PDF TSF/",B822,".pdf"),CONCATENATE("Open PDF TSF .",B822)),"")</f>
        <v>Open PDF TSF .TEST RESULT S19 N 822</v>
      </c>
      <c r="E822" s="133" t="s">
        <v>7608</v>
      </c>
      <c r="G822" s="42"/>
      <c r="H822" s="42"/>
      <c r="I822" s="42"/>
      <c r="J822" s="42"/>
      <c r="K822" s="27" t="s">
        <v>195</v>
      </c>
      <c r="L822" s="27">
        <v>45439</v>
      </c>
      <c r="M822" s="27">
        <v>45475</v>
      </c>
      <c r="N822" s="28" t="s">
        <v>62</v>
      </c>
      <c r="O822" s="27"/>
      <c r="P822" s="27"/>
      <c r="Q822" s="28"/>
      <c r="R822" s="12" t="str">
        <f t="shared" si="56"/>
        <v>Open PDFTSF FINALLY.TEST RESULT S19 N 822</v>
      </c>
    </row>
    <row r="823" spans="1:18" ht="63.9" customHeight="1" x14ac:dyDescent="0.3">
      <c r="A823" s="129">
        <f t="shared" si="52"/>
        <v>818</v>
      </c>
      <c r="B823" s="130" t="s">
        <v>7602</v>
      </c>
      <c r="C823" s="130" t="s">
        <v>76</v>
      </c>
      <c r="D823" s="357" t="str">
        <f t="shared" si="59"/>
        <v>Open PDF TSF .TEST RESULT S19 N 823</v>
      </c>
      <c r="E823" s="133" t="s">
        <v>7607</v>
      </c>
      <c r="G823" s="42"/>
      <c r="H823" s="42"/>
      <c r="I823" s="42"/>
      <c r="J823" s="42"/>
      <c r="K823" s="27" t="s">
        <v>195</v>
      </c>
      <c r="L823" s="27">
        <v>45440</v>
      </c>
      <c r="M823" s="27">
        <v>45475</v>
      </c>
      <c r="N823" s="28" t="s">
        <v>62</v>
      </c>
      <c r="O823" s="27"/>
      <c r="P823" s="27"/>
      <c r="Q823" s="28"/>
      <c r="R823" s="12" t="str">
        <f t="shared" si="56"/>
        <v>Open PDFTSF FINALLY.TEST RESULT S19 N 823</v>
      </c>
    </row>
    <row r="824" spans="1:18" ht="63.9" customHeight="1" x14ac:dyDescent="0.3">
      <c r="A824" s="129">
        <f t="shared" si="52"/>
        <v>819</v>
      </c>
      <c r="B824" s="130" t="s">
        <v>7603</v>
      </c>
      <c r="C824" s="130" t="s">
        <v>76</v>
      </c>
      <c r="D824" s="357" t="str">
        <f t="shared" si="59"/>
        <v>Open PDF TSF .TEST RESULT S19 N 824</v>
      </c>
      <c r="E824" s="133" t="s">
        <v>7606</v>
      </c>
      <c r="G824" s="42"/>
      <c r="H824" s="42"/>
      <c r="I824" s="42"/>
      <c r="J824" s="42"/>
      <c r="K824" s="27" t="s">
        <v>195</v>
      </c>
      <c r="L824" s="27">
        <v>45440</v>
      </c>
      <c r="M824" s="27">
        <v>45475</v>
      </c>
      <c r="N824" s="28" t="s">
        <v>62</v>
      </c>
      <c r="O824" s="27"/>
      <c r="P824" s="27"/>
      <c r="Q824" s="28"/>
      <c r="R824" s="12" t="str">
        <f t="shared" si="56"/>
        <v>Open PDFTSF FINALLY.TEST RESULT S19 N 824</v>
      </c>
    </row>
    <row r="825" spans="1:18" ht="63.9" customHeight="1" x14ac:dyDescent="0.3">
      <c r="A825" s="129">
        <f t="shared" si="52"/>
        <v>820</v>
      </c>
      <c r="B825" s="130" t="s">
        <v>7604</v>
      </c>
      <c r="C825" s="130" t="s">
        <v>76</v>
      </c>
      <c r="D825" s="357" t="str">
        <f t="shared" si="59"/>
        <v>Open PDF TSF .TEST RESULT S19 N 825</v>
      </c>
      <c r="E825" s="133" t="s">
        <v>7605</v>
      </c>
      <c r="G825" s="42"/>
      <c r="H825" s="42"/>
      <c r="I825" s="42"/>
      <c r="J825" s="42"/>
      <c r="K825" s="27" t="s">
        <v>195</v>
      </c>
      <c r="L825" s="27">
        <v>45440</v>
      </c>
      <c r="M825" s="27">
        <v>45475</v>
      </c>
      <c r="N825" s="28" t="s">
        <v>62</v>
      </c>
      <c r="O825" s="27"/>
      <c r="P825" s="27"/>
      <c r="Q825" s="28"/>
      <c r="R825" s="12" t="str">
        <f t="shared" si="56"/>
        <v>Open PDFTSF FINALLY.TEST RESULT S19 N 825</v>
      </c>
    </row>
    <row r="826" spans="1:18" ht="63.9" customHeight="1" x14ac:dyDescent="0.3">
      <c r="A826" s="129">
        <f t="shared" si="52"/>
        <v>821</v>
      </c>
      <c r="B826" s="130" t="s">
        <v>7609</v>
      </c>
      <c r="C826" s="130" t="s">
        <v>76</v>
      </c>
      <c r="D826" s="357" t="str">
        <f t="shared" si="59"/>
        <v>Open PDF TSF .TEST RESULT S19 N 826</v>
      </c>
      <c r="E826" s="133" t="s">
        <v>7611</v>
      </c>
      <c r="G826" s="42"/>
      <c r="H826" s="42"/>
      <c r="I826" s="42"/>
      <c r="J826" s="42"/>
      <c r="K826" s="27" t="s">
        <v>195</v>
      </c>
      <c r="L826" s="27">
        <v>45441</v>
      </c>
      <c r="M826" s="27">
        <v>45475</v>
      </c>
      <c r="N826" s="28" t="s">
        <v>62</v>
      </c>
      <c r="O826" s="27"/>
      <c r="P826" s="27"/>
      <c r="Q826" s="28"/>
      <c r="R826" s="12" t="str">
        <f t="shared" si="56"/>
        <v>Open PDFTSF FINALLY.TEST RESULT S19 N 826</v>
      </c>
    </row>
    <row r="827" spans="1:18" ht="63.9" customHeight="1" x14ac:dyDescent="0.3">
      <c r="A827" s="129">
        <f t="shared" si="52"/>
        <v>822</v>
      </c>
      <c r="B827" s="130" t="s">
        <v>7610</v>
      </c>
      <c r="C827" s="130" t="s">
        <v>76</v>
      </c>
      <c r="D827" s="357" t="str">
        <f t="shared" si="59"/>
        <v>Open PDF TSF .TEST RESULT S19 N 827</v>
      </c>
      <c r="E827" s="133" t="s">
        <v>7612</v>
      </c>
      <c r="G827" s="42"/>
      <c r="H827" s="42"/>
      <c r="I827" s="42"/>
      <c r="J827" s="42"/>
      <c r="K827" s="27" t="s">
        <v>195</v>
      </c>
      <c r="L827" s="27">
        <v>45441</v>
      </c>
      <c r="M827" s="27">
        <v>45475</v>
      </c>
      <c r="N827" s="28" t="s">
        <v>62</v>
      </c>
      <c r="O827" s="27"/>
      <c r="P827" s="27"/>
      <c r="Q827" s="28"/>
      <c r="R827" s="12" t="str">
        <f t="shared" si="56"/>
        <v>Open PDFTSF FINALLY.TEST RESULT S19 N 827</v>
      </c>
    </row>
    <row r="828" spans="1:18" ht="63.9" customHeight="1" x14ac:dyDescent="0.3">
      <c r="A828" s="129">
        <f t="shared" ref="A828:A891" si="60">ROW()-ROW($A$5)</f>
        <v>823</v>
      </c>
      <c r="B828" s="130" t="s">
        <v>7657</v>
      </c>
      <c r="C828" s="130" t="s">
        <v>76</v>
      </c>
      <c r="D828" s="357" t="str">
        <f t="shared" si="59"/>
        <v>Open PDF TSF .TEST RESULT S19 N 828</v>
      </c>
      <c r="E828" s="133" t="s">
        <v>7660</v>
      </c>
      <c r="G828" s="42"/>
      <c r="H828" s="42"/>
      <c r="I828" s="42"/>
      <c r="J828" s="42"/>
      <c r="K828" s="27" t="s">
        <v>195</v>
      </c>
      <c r="L828" s="27">
        <v>45442</v>
      </c>
      <c r="M828" s="27">
        <v>45475</v>
      </c>
      <c r="N828" s="28" t="s">
        <v>62</v>
      </c>
      <c r="O828" s="27"/>
      <c r="P828" s="27"/>
      <c r="Q828" s="28"/>
      <c r="R828" s="12" t="str">
        <f t="shared" si="56"/>
        <v>Open PDFTSF FINALLY.TEST RESULT S19 N 828</v>
      </c>
    </row>
    <row r="829" spans="1:18" ht="63.9" customHeight="1" x14ac:dyDescent="0.3">
      <c r="A829" s="129">
        <f t="shared" si="60"/>
        <v>824</v>
      </c>
      <c r="B829" s="130" t="s">
        <v>7658</v>
      </c>
      <c r="C829" s="130" t="s">
        <v>76</v>
      </c>
      <c r="D829" s="357" t="str">
        <f t="shared" si="59"/>
        <v>Open PDF TSF .TEST RESULT S19 N 829</v>
      </c>
      <c r="E829" s="133" t="s">
        <v>7659</v>
      </c>
      <c r="G829" s="42"/>
      <c r="H829" s="42"/>
      <c r="I829" s="42"/>
      <c r="J829" s="42"/>
      <c r="K829" s="27" t="s">
        <v>195</v>
      </c>
      <c r="L829" s="27">
        <v>45442</v>
      </c>
      <c r="M829" s="27">
        <v>45475</v>
      </c>
      <c r="N829" s="28" t="s">
        <v>62</v>
      </c>
      <c r="O829" s="27"/>
      <c r="P829" s="27"/>
      <c r="Q829" s="28"/>
      <c r="R829" s="12" t="str">
        <f t="shared" si="56"/>
        <v>Open PDFTSF FINALLY.TEST RESULT S19 N 829</v>
      </c>
    </row>
    <row r="830" spans="1:18" ht="63.9" customHeight="1" x14ac:dyDescent="0.3">
      <c r="A830" s="129">
        <f t="shared" si="60"/>
        <v>825</v>
      </c>
      <c r="B830" s="130" t="s">
        <v>7674</v>
      </c>
      <c r="C830" s="130" t="s">
        <v>76</v>
      </c>
      <c r="D830" s="357" t="str">
        <f t="shared" si="59"/>
        <v>Open PDF TSF .TEST RESULT S19 N 830</v>
      </c>
      <c r="E830" s="133" t="s">
        <v>7675</v>
      </c>
      <c r="G830" s="42"/>
      <c r="H830" s="42"/>
      <c r="I830" s="42"/>
      <c r="J830" s="42"/>
      <c r="K830" s="27" t="s">
        <v>195</v>
      </c>
      <c r="L830" s="27">
        <v>45444</v>
      </c>
      <c r="M830" s="27">
        <v>45475</v>
      </c>
      <c r="N830" s="28" t="s">
        <v>62</v>
      </c>
      <c r="O830" s="27"/>
      <c r="P830" s="27"/>
      <c r="Q830" s="28"/>
      <c r="R830" s="12" t="str">
        <f t="shared" si="56"/>
        <v>Open PDFTSF FINALLY.TEST RESULT S19 N 830</v>
      </c>
    </row>
    <row r="831" spans="1:18" ht="63.9" customHeight="1" x14ac:dyDescent="0.3">
      <c r="A831" s="129">
        <f t="shared" si="60"/>
        <v>826</v>
      </c>
      <c r="B831" s="130" t="s">
        <v>7688</v>
      </c>
      <c r="C831" s="130" t="s">
        <v>76</v>
      </c>
      <c r="D831" s="357" t="str">
        <f t="shared" si="59"/>
        <v>Open PDF TSF .TEST RESULT S19 N 831</v>
      </c>
      <c r="E831" s="133" t="s">
        <v>7690</v>
      </c>
      <c r="G831" s="42"/>
      <c r="H831" s="42"/>
      <c r="I831" s="42"/>
      <c r="J831" s="42"/>
      <c r="K831" s="27" t="s">
        <v>195</v>
      </c>
      <c r="L831" s="27">
        <v>45445</v>
      </c>
      <c r="M831" s="27">
        <v>45475</v>
      </c>
      <c r="N831" s="28" t="s">
        <v>62</v>
      </c>
      <c r="O831" s="27"/>
      <c r="P831" s="27"/>
      <c r="Q831" s="28"/>
      <c r="R831" s="12" t="str">
        <f t="shared" si="56"/>
        <v>Open PDFTSF FINALLY.TEST RESULT S19 N 831</v>
      </c>
    </row>
    <row r="832" spans="1:18" ht="63.9" customHeight="1" x14ac:dyDescent="0.3">
      <c r="A832" s="129">
        <f t="shared" si="60"/>
        <v>827</v>
      </c>
      <c r="B832" s="130" t="s">
        <v>7689</v>
      </c>
      <c r="C832" s="130" t="s">
        <v>76</v>
      </c>
      <c r="D832" s="357" t="str">
        <f t="shared" si="59"/>
        <v>Open PDF TSF .TEST RESULT S19 N 832</v>
      </c>
      <c r="E832" s="133" t="s">
        <v>7691</v>
      </c>
      <c r="G832" s="42"/>
      <c r="H832" s="42"/>
      <c r="I832" s="42"/>
      <c r="J832" s="42"/>
      <c r="K832" s="27" t="s">
        <v>195</v>
      </c>
      <c r="L832" s="27">
        <v>45445</v>
      </c>
      <c r="M832" s="27">
        <v>45475</v>
      </c>
      <c r="N832" s="28" t="s">
        <v>62</v>
      </c>
      <c r="O832" s="27"/>
      <c r="P832" s="27"/>
      <c r="Q832" s="28"/>
      <c r="R832" s="12" t="str">
        <f t="shared" si="56"/>
        <v>Open PDFTSF FINALLY.TEST RESULT S19 N 832</v>
      </c>
    </row>
    <row r="833" spans="1:18" ht="63.9" customHeight="1" x14ac:dyDescent="0.3">
      <c r="A833" s="129">
        <f t="shared" si="60"/>
        <v>828</v>
      </c>
      <c r="B833" s="130" t="s">
        <v>7719</v>
      </c>
      <c r="C833" s="130" t="s">
        <v>76</v>
      </c>
      <c r="D833" s="357" t="str">
        <f t="shared" si="59"/>
        <v>Open PDF TSF .TEST RESULT S19 N 833</v>
      </c>
      <c r="E833" s="133" t="s">
        <v>7726</v>
      </c>
      <c r="G833" s="42"/>
      <c r="H833" s="42"/>
      <c r="I833" s="42"/>
      <c r="J833" s="42"/>
      <c r="K833" s="27" t="s">
        <v>195</v>
      </c>
      <c r="L833" s="27">
        <v>45446</v>
      </c>
      <c r="M833" s="27">
        <v>45475</v>
      </c>
      <c r="N833" s="28" t="s">
        <v>62</v>
      </c>
      <c r="O833" s="27"/>
      <c r="P833" s="27"/>
      <c r="Q833" s="28"/>
      <c r="R833" s="12" t="str">
        <f t="shared" si="56"/>
        <v>Open PDFTSF FINALLY.TEST RESULT S19 N 833</v>
      </c>
    </row>
    <row r="834" spans="1:18" ht="63.9" customHeight="1" x14ac:dyDescent="0.3">
      <c r="A834" s="129">
        <f t="shared" si="60"/>
        <v>829</v>
      </c>
      <c r="B834" s="130" t="s">
        <v>7720</v>
      </c>
      <c r="C834" s="130" t="s">
        <v>76</v>
      </c>
      <c r="D834" s="357" t="str">
        <f t="shared" si="59"/>
        <v>Open PDF TSF .TEST RESULT S19 N 834</v>
      </c>
      <c r="E834" s="133" t="s">
        <v>7725</v>
      </c>
      <c r="G834" s="42"/>
      <c r="H834" s="42"/>
      <c r="I834" s="42"/>
      <c r="J834" s="42"/>
      <c r="K834" s="27" t="s">
        <v>195</v>
      </c>
      <c r="L834" s="27">
        <v>45446</v>
      </c>
      <c r="M834" s="27">
        <v>45475</v>
      </c>
      <c r="N834" s="28" t="s">
        <v>62</v>
      </c>
      <c r="O834" s="27"/>
      <c r="P834" s="27"/>
      <c r="Q834" s="28"/>
      <c r="R834" s="12" t="str">
        <f t="shared" si="56"/>
        <v>Open PDFTSF FINALLY.TEST RESULT S19 N 834</v>
      </c>
    </row>
    <row r="835" spans="1:18" ht="63.9" customHeight="1" x14ac:dyDescent="0.3">
      <c r="A835" s="129">
        <f t="shared" si="60"/>
        <v>830</v>
      </c>
      <c r="B835" s="130" t="s">
        <v>7721</v>
      </c>
      <c r="C835" s="130" t="s">
        <v>76</v>
      </c>
      <c r="D835" s="357" t="str">
        <f t="shared" si="59"/>
        <v>Open PDF TSF .TEST RESULT S19 N 835</v>
      </c>
      <c r="E835" s="133" t="s">
        <v>7724</v>
      </c>
      <c r="G835" s="42"/>
      <c r="H835" s="42"/>
      <c r="I835" s="42"/>
      <c r="J835" s="42"/>
      <c r="K835" s="27" t="s">
        <v>195</v>
      </c>
      <c r="L835" s="27">
        <v>45446</v>
      </c>
      <c r="M835" s="27">
        <v>45475</v>
      </c>
      <c r="N835" s="28" t="s">
        <v>62</v>
      </c>
      <c r="O835" s="27"/>
      <c r="P835" s="27"/>
      <c r="Q835" s="28"/>
      <c r="R835" s="12" t="str">
        <f t="shared" si="56"/>
        <v>Open PDFTSF FINALLY.TEST RESULT S19 N 835</v>
      </c>
    </row>
    <row r="836" spans="1:18" ht="63.9" customHeight="1" x14ac:dyDescent="0.3">
      <c r="A836" s="129">
        <f t="shared" si="60"/>
        <v>831</v>
      </c>
      <c r="B836" s="130" t="s">
        <v>7722</v>
      </c>
      <c r="C836" s="130" t="s">
        <v>76</v>
      </c>
      <c r="D836" s="357" t="str">
        <f t="shared" si="59"/>
        <v>Open PDF TSF .TEST RESULT S19 N 836</v>
      </c>
      <c r="E836" s="133" t="s">
        <v>7723</v>
      </c>
      <c r="G836" s="42"/>
      <c r="H836" s="42"/>
      <c r="I836" s="42"/>
      <c r="J836" s="42"/>
      <c r="K836" s="27" t="s">
        <v>195</v>
      </c>
      <c r="L836" s="27">
        <v>45446</v>
      </c>
      <c r="M836" s="27">
        <v>45475</v>
      </c>
      <c r="N836" s="28" t="s">
        <v>62</v>
      </c>
      <c r="O836" s="27"/>
      <c r="P836" s="27"/>
      <c r="Q836" s="28"/>
      <c r="R836" s="12" t="str">
        <f t="shared" si="56"/>
        <v>Open PDFTSF FINALLY.TEST RESULT S19 N 836</v>
      </c>
    </row>
    <row r="837" spans="1:18" ht="63.9" customHeight="1" x14ac:dyDescent="0.3">
      <c r="A837" s="129">
        <f t="shared" si="60"/>
        <v>832</v>
      </c>
      <c r="B837" s="130" t="s">
        <v>7745</v>
      </c>
      <c r="C837" s="130" t="s">
        <v>76</v>
      </c>
      <c r="D837" s="357" t="str">
        <f t="shared" ref="D837:D856" si="61">IF(B837&gt;0,HYPERLINK(CONCATENATE("PDF TSF/",B837,".pdf"),CONCATENATE("Open PDF TSF .",B837)),"")</f>
        <v>Open PDF TSF .TEST RESULT S19 N 837</v>
      </c>
      <c r="E837" s="133" t="s">
        <v>7773</v>
      </c>
      <c r="G837" s="42"/>
      <c r="H837" s="42"/>
      <c r="I837" s="42"/>
      <c r="J837" s="42"/>
      <c r="K837" s="27" t="s">
        <v>195</v>
      </c>
      <c r="L837" s="27">
        <v>45446</v>
      </c>
      <c r="M837" s="27">
        <v>45480</v>
      </c>
      <c r="N837" s="28" t="s">
        <v>62</v>
      </c>
      <c r="O837" s="27"/>
      <c r="P837" s="27"/>
      <c r="Q837" s="28"/>
      <c r="R837" s="12" t="str">
        <f>IF(B837&gt;0,HYPERLINK(CONCATENATE("PDFTSF FINALLY/",B837,".pdf"),CONCATENATE("Open PDFTSF FINALLY.",B837)),"")</f>
        <v>Open PDFTSF FINALLY.TEST RESULT S19 N 837</v>
      </c>
    </row>
    <row r="838" spans="1:18" ht="63.9" customHeight="1" x14ac:dyDescent="0.3">
      <c r="A838" s="129">
        <f t="shared" si="60"/>
        <v>833</v>
      </c>
      <c r="B838" s="130" t="s">
        <v>7746</v>
      </c>
      <c r="C838" s="130" t="s">
        <v>76</v>
      </c>
      <c r="D838" s="357" t="str">
        <f t="shared" si="61"/>
        <v>Open PDF TSF .TEST RESULT S19 N 838</v>
      </c>
      <c r="E838" s="133" t="s">
        <v>7774</v>
      </c>
      <c r="G838" s="42"/>
      <c r="H838" s="42"/>
      <c r="I838" s="42"/>
      <c r="J838" s="42"/>
      <c r="K838" s="27" t="s">
        <v>195</v>
      </c>
      <c r="L838" s="27">
        <v>45447</v>
      </c>
      <c r="M838" s="27">
        <v>45480</v>
      </c>
      <c r="N838" s="28" t="s">
        <v>62</v>
      </c>
      <c r="O838" s="27"/>
      <c r="P838" s="27"/>
      <c r="Q838" s="28"/>
      <c r="R838" s="12" t="str">
        <f t="shared" ref="R838:R864" si="62">IF(B838&gt;0,HYPERLINK(CONCATENATE("PDFTSF FINALLY/",B838,".pdf"),CONCATENATE("Open PDFTSF FINALLY.",B838)),"")</f>
        <v>Open PDFTSF FINALLY.TEST RESULT S19 N 838</v>
      </c>
    </row>
    <row r="839" spans="1:18" ht="63.9" customHeight="1" x14ac:dyDescent="0.3">
      <c r="A839" s="129">
        <f t="shared" si="60"/>
        <v>834</v>
      </c>
      <c r="B839" s="130" t="s">
        <v>7747</v>
      </c>
      <c r="C839" s="130" t="s">
        <v>76</v>
      </c>
      <c r="D839" s="357" t="str">
        <f t="shared" si="61"/>
        <v>Open PDF TSF .TEST RESULT S19 N 839</v>
      </c>
      <c r="E839" s="133" t="s">
        <v>7775</v>
      </c>
      <c r="G839" s="42"/>
      <c r="H839" s="42"/>
      <c r="I839" s="42"/>
      <c r="J839" s="42"/>
      <c r="K839" s="27" t="s">
        <v>195</v>
      </c>
      <c r="L839" s="27">
        <v>45447</v>
      </c>
      <c r="M839" s="27">
        <v>45480</v>
      </c>
      <c r="N839" s="28" t="s">
        <v>62</v>
      </c>
      <c r="O839" s="27"/>
      <c r="P839" s="27"/>
      <c r="Q839" s="28"/>
      <c r="R839" s="12" t="str">
        <f t="shared" si="62"/>
        <v>Open PDFTSF FINALLY.TEST RESULT S19 N 839</v>
      </c>
    </row>
    <row r="840" spans="1:18" ht="63.9" customHeight="1" x14ac:dyDescent="0.3">
      <c r="A840" s="129">
        <f t="shared" si="60"/>
        <v>835</v>
      </c>
      <c r="B840" s="130" t="s">
        <v>7748</v>
      </c>
      <c r="C840" s="130" t="s">
        <v>76</v>
      </c>
      <c r="D840" s="357" t="str">
        <f t="shared" si="61"/>
        <v>Open PDF TSF .TEST RESULT S19 N 840</v>
      </c>
      <c r="E840" s="133" t="s">
        <v>7776</v>
      </c>
      <c r="G840" s="42"/>
      <c r="H840" s="42"/>
      <c r="I840" s="42"/>
      <c r="J840" s="42"/>
      <c r="K840" s="27" t="s">
        <v>195</v>
      </c>
      <c r="L840" s="27">
        <v>45447</v>
      </c>
      <c r="M840" s="27">
        <v>45480</v>
      </c>
      <c r="N840" s="28" t="s">
        <v>62</v>
      </c>
      <c r="O840" s="27"/>
      <c r="P840" s="27"/>
      <c r="Q840" s="28"/>
      <c r="R840" s="12" t="str">
        <f t="shared" si="62"/>
        <v>Open PDFTSF FINALLY.TEST RESULT S19 N 840</v>
      </c>
    </row>
    <row r="841" spans="1:18" ht="63.9" customHeight="1" x14ac:dyDescent="0.3">
      <c r="A841" s="129">
        <f t="shared" si="60"/>
        <v>836</v>
      </c>
      <c r="B841" s="130" t="s">
        <v>7749</v>
      </c>
      <c r="C841" s="130" t="s">
        <v>76</v>
      </c>
      <c r="D841" s="357" t="str">
        <f t="shared" si="61"/>
        <v>Open PDF TSF .TEST RESULT S19 N 841</v>
      </c>
      <c r="E841" s="133" t="s">
        <v>7777</v>
      </c>
      <c r="G841" s="42"/>
      <c r="H841" s="42"/>
      <c r="I841" s="42"/>
      <c r="J841" s="42"/>
      <c r="K841" s="27" t="s">
        <v>195</v>
      </c>
      <c r="L841" s="27">
        <v>45447</v>
      </c>
      <c r="M841" s="27">
        <v>45480</v>
      </c>
      <c r="N841" s="28" t="s">
        <v>62</v>
      </c>
      <c r="O841" s="27"/>
      <c r="P841" s="27"/>
      <c r="Q841" s="28"/>
      <c r="R841" s="12" t="str">
        <f t="shared" si="62"/>
        <v>Open PDFTSF FINALLY.TEST RESULT S19 N 841</v>
      </c>
    </row>
    <row r="842" spans="1:18" ht="63.9" customHeight="1" x14ac:dyDescent="0.3">
      <c r="A842" s="129">
        <f t="shared" si="60"/>
        <v>837</v>
      </c>
      <c r="B842" s="130" t="s">
        <v>7750</v>
      </c>
      <c r="C842" s="130" t="s">
        <v>76</v>
      </c>
      <c r="D842" s="357" t="str">
        <f t="shared" si="61"/>
        <v>Open PDF TSF .TEST RESULT S19 N 842</v>
      </c>
      <c r="E842" s="133" t="s">
        <v>7778</v>
      </c>
      <c r="G842" s="42"/>
      <c r="H842" s="42"/>
      <c r="I842" s="42"/>
      <c r="J842" s="42"/>
      <c r="K842" s="27" t="s">
        <v>195</v>
      </c>
      <c r="L842" s="27">
        <v>45447</v>
      </c>
      <c r="M842" s="27">
        <v>45480</v>
      </c>
      <c r="N842" s="28" t="s">
        <v>62</v>
      </c>
      <c r="O842" s="27"/>
      <c r="P842" s="27"/>
      <c r="Q842" s="28"/>
      <c r="R842" s="12" t="str">
        <f t="shared" si="62"/>
        <v>Open PDFTSF FINALLY.TEST RESULT S19 N 842</v>
      </c>
    </row>
    <row r="843" spans="1:18" ht="63.9" customHeight="1" x14ac:dyDescent="0.3">
      <c r="A843" s="129">
        <f t="shared" si="60"/>
        <v>838</v>
      </c>
      <c r="B843" s="130" t="s">
        <v>7751</v>
      </c>
      <c r="C843" s="130" t="s">
        <v>76</v>
      </c>
      <c r="D843" s="357" t="str">
        <f t="shared" si="61"/>
        <v>Open PDF TSF .TEST RESULT S19 N 843</v>
      </c>
      <c r="E843" s="133" t="s">
        <v>7779</v>
      </c>
      <c r="G843" s="42"/>
      <c r="H843" s="42"/>
      <c r="I843" s="42"/>
      <c r="J843" s="42"/>
      <c r="K843" s="27" t="s">
        <v>195</v>
      </c>
      <c r="L843" s="27">
        <v>45447</v>
      </c>
      <c r="M843" s="27">
        <v>45480</v>
      </c>
      <c r="N843" s="28" t="s">
        <v>62</v>
      </c>
      <c r="O843" s="27"/>
      <c r="P843" s="27"/>
      <c r="Q843" s="28"/>
      <c r="R843" s="12" t="str">
        <f t="shared" si="62"/>
        <v>Open PDFTSF FINALLY.TEST RESULT S19 N 843</v>
      </c>
    </row>
    <row r="844" spans="1:18" ht="63.9" customHeight="1" x14ac:dyDescent="0.3">
      <c r="A844" s="129">
        <f t="shared" si="60"/>
        <v>839</v>
      </c>
      <c r="B844" s="130" t="s">
        <v>7752</v>
      </c>
      <c r="C844" s="130" t="s">
        <v>76</v>
      </c>
      <c r="D844" s="357" t="str">
        <f t="shared" si="61"/>
        <v>Open PDF TSF .TEST RESULT S19 N 844</v>
      </c>
      <c r="E844" s="133" t="s">
        <v>7780</v>
      </c>
      <c r="G844" s="42"/>
      <c r="H844" s="42"/>
      <c r="I844" s="42"/>
      <c r="J844" s="42"/>
      <c r="K844" s="27" t="s">
        <v>195</v>
      </c>
      <c r="L844" s="27">
        <v>45447</v>
      </c>
      <c r="M844" s="27">
        <v>45480</v>
      </c>
      <c r="N844" s="28" t="s">
        <v>62</v>
      </c>
      <c r="O844" s="27"/>
      <c r="P844" s="27"/>
      <c r="Q844" s="28"/>
      <c r="R844" s="12" t="str">
        <f t="shared" si="62"/>
        <v>Open PDFTSF FINALLY.TEST RESULT S19 N 844</v>
      </c>
    </row>
    <row r="845" spans="1:18" ht="63.9" customHeight="1" x14ac:dyDescent="0.3">
      <c r="A845" s="129">
        <f t="shared" si="60"/>
        <v>840</v>
      </c>
      <c r="B845" s="130" t="s">
        <v>7753</v>
      </c>
      <c r="C845" s="130" t="s">
        <v>76</v>
      </c>
      <c r="D845" s="357" t="str">
        <f t="shared" si="61"/>
        <v>Open PDF TSF .TEST RESULT S19 N 845</v>
      </c>
      <c r="E845" s="133" t="s">
        <v>7781</v>
      </c>
      <c r="G845" s="42"/>
      <c r="H845" s="42"/>
      <c r="I845" s="42"/>
      <c r="J845" s="42"/>
      <c r="K845" s="27" t="s">
        <v>195</v>
      </c>
      <c r="L845" s="27">
        <v>45447</v>
      </c>
      <c r="M845" s="27">
        <v>45480</v>
      </c>
      <c r="N845" s="28" t="s">
        <v>62</v>
      </c>
      <c r="O845" s="27"/>
      <c r="P845" s="27"/>
      <c r="Q845" s="28"/>
      <c r="R845" s="12" t="str">
        <f t="shared" si="62"/>
        <v>Open PDFTSF FINALLY.TEST RESULT S19 N 845</v>
      </c>
    </row>
    <row r="846" spans="1:18" ht="63.9" customHeight="1" x14ac:dyDescent="0.3">
      <c r="A846" s="129">
        <f t="shared" si="60"/>
        <v>841</v>
      </c>
      <c r="B846" s="130" t="s">
        <v>7754</v>
      </c>
      <c r="C846" s="130" t="s">
        <v>76</v>
      </c>
      <c r="D846" s="357" t="str">
        <f t="shared" si="61"/>
        <v>Open PDF TSF .TEST RESULT S19 N 846</v>
      </c>
      <c r="E846" s="133" t="s">
        <v>7782</v>
      </c>
      <c r="G846" s="42"/>
      <c r="H846" s="42"/>
      <c r="I846" s="42"/>
      <c r="J846" s="42"/>
      <c r="K846" s="27" t="s">
        <v>195</v>
      </c>
      <c r="L846" s="27">
        <v>45447</v>
      </c>
      <c r="M846" s="27">
        <v>45480</v>
      </c>
      <c r="N846" s="28" t="s">
        <v>62</v>
      </c>
      <c r="O846" s="27"/>
      <c r="P846" s="27"/>
      <c r="Q846" s="28"/>
      <c r="R846" s="12" t="str">
        <f t="shared" si="62"/>
        <v>Open PDFTSF FINALLY.TEST RESULT S19 N 846</v>
      </c>
    </row>
    <row r="847" spans="1:18" ht="63.9" customHeight="1" x14ac:dyDescent="0.3">
      <c r="A847" s="129">
        <f t="shared" si="60"/>
        <v>842</v>
      </c>
      <c r="B847" s="130" t="s">
        <v>7755</v>
      </c>
      <c r="C847" s="130" t="s">
        <v>76</v>
      </c>
      <c r="D847" s="357" t="str">
        <f t="shared" si="61"/>
        <v>Open PDF TSF .TEST RESULT S19 N 847</v>
      </c>
      <c r="E847" s="133" t="s">
        <v>7783</v>
      </c>
      <c r="G847" s="42"/>
      <c r="H847" s="42"/>
      <c r="I847" s="42"/>
      <c r="J847" s="42"/>
      <c r="K847" s="27" t="s">
        <v>195</v>
      </c>
      <c r="L847" s="27">
        <v>45447</v>
      </c>
      <c r="M847" s="27">
        <v>45480</v>
      </c>
      <c r="N847" s="28" t="s">
        <v>62</v>
      </c>
      <c r="O847" s="27"/>
      <c r="P847" s="27"/>
      <c r="Q847" s="28"/>
      <c r="R847" s="12" t="str">
        <f t="shared" si="62"/>
        <v>Open PDFTSF FINALLY.TEST RESULT S19 N 847</v>
      </c>
    </row>
    <row r="848" spans="1:18" ht="63.9" customHeight="1" x14ac:dyDescent="0.3">
      <c r="A848" s="129">
        <f t="shared" si="60"/>
        <v>843</v>
      </c>
      <c r="B848" s="130" t="s">
        <v>7756</v>
      </c>
      <c r="C848" s="130" t="s">
        <v>76</v>
      </c>
      <c r="D848" s="357" t="str">
        <f t="shared" si="61"/>
        <v>Open PDF TSF .TEST RESULT S19 N 848</v>
      </c>
      <c r="E848" s="133" t="s">
        <v>7784</v>
      </c>
      <c r="G848" s="42"/>
      <c r="H848" s="42"/>
      <c r="I848" s="42"/>
      <c r="J848" s="42"/>
      <c r="K848" s="27" t="s">
        <v>195</v>
      </c>
      <c r="L848" s="27">
        <v>45447</v>
      </c>
      <c r="M848" s="27">
        <v>45480</v>
      </c>
      <c r="N848" s="28" t="s">
        <v>62</v>
      </c>
      <c r="O848" s="27"/>
      <c r="P848" s="27"/>
      <c r="Q848" s="28"/>
      <c r="R848" s="12" t="str">
        <f t="shared" si="62"/>
        <v>Open PDFTSF FINALLY.TEST RESULT S19 N 848</v>
      </c>
    </row>
    <row r="849" spans="1:18" ht="63.9" customHeight="1" x14ac:dyDescent="0.3">
      <c r="A849" s="129">
        <f t="shared" si="60"/>
        <v>844</v>
      </c>
      <c r="B849" s="130" t="s">
        <v>7757</v>
      </c>
      <c r="C849" s="130" t="s">
        <v>76</v>
      </c>
      <c r="D849" s="357" t="str">
        <f t="shared" si="61"/>
        <v>Open PDF TSF .TEST RESULT S19 N 849</v>
      </c>
      <c r="E849" s="133" t="s">
        <v>7785</v>
      </c>
      <c r="G849" s="42"/>
      <c r="H849" s="42"/>
      <c r="I849" s="42"/>
      <c r="J849" s="42"/>
      <c r="K849" s="27" t="s">
        <v>195</v>
      </c>
      <c r="L849" s="27">
        <v>45447</v>
      </c>
      <c r="M849" s="27">
        <v>45480</v>
      </c>
      <c r="N849" s="28" t="s">
        <v>62</v>
      </c>
      <c r="O849" s="27"/>
      <c r="P849" s="27"/>
      <c r="Q849" s="28"/>
      <c r="R849" s="12" t="str">
        <f t="shared" si="62"/>
        <v>Open PDFTSF FINALLY.TEST RESULT S19 N 849</v>
      </c>
    </row>
    <row r="850" spans="1:18" ht="63.9" customHeight="1" x14ac:dyDescent="0.3">
      <c r="A850" s="129">
        <f t="shared" si="60"/>
        <v>845</v>
      </c>
      <c r="B850" s="130" t="s">
        <v>7758</v>
      </c>
      <c r="C850" s="130" t="s">
        <v>76</v>
      </c>
      <c r="D850" s="357" t="str">
        <f t="shared" si="61"/>
        <v>Open PDF TSF .TEST RESULT S19 N 850</v>
      </c>
      <c r="E850" s="133" t="s">
        <v>7786</v>
      </c>
      <c r="G850" s="42"/>
      <c r="H850" s="42"/>
      <c r="I850" s="42"/>
      <c r="J850" s="42"/>
      <c r="K850" s="27" t="s">
        <v>195</v>
      </c>
      <c r="L850" s="27">
        <v>45447</v>
      </c>
      <c r="M850" s="27">
        <v>45480</v>
      </c>
      <c r="N850" s="28" t="s">
        <v>62</v>
      </c>
      <c r="O850" s="27"/>
      <c r="P850" s="27"/>
      <c r="Q850" s="28"/>
      <c r="R850" s="12" t="str">
        <f t="shared" si="62"/>
        <v>Open PDFTSF FINALLY.TEST RESULT S19 N 850</v>
      </c>
    </row>
    <row r="851" spans="1:18" ht="63.9" customHeight="1" x14ac:dyDescent="0.3">
      <c r="A851" s="129">
        <f t="shared" si="60"/>
        <v>846</v>
      </c>
      <c r="B851" s="130" t="s">
        <v>7759</v>
      </c>
      <c r="C851" s="130" t="s">
        <v>76</v>
      </c>
      <c r="D851" s="357" t="str">
        <f t="shared" si="61"/>
        <v>Open PDF TSF .TEST RESULT S19 N 851</v>
      </c>
      <c r="E851" s="133" t="s">
        <v>7787</v>
      </c>
      <c r="G851" s="42"/>
      <c r="H851" s="42"/>
      <c r="I851" s="42"/>
      <c r="J851" s="42"/>
      <c r="K851" s="27" t="s">
        <v>195</v>
      </c>
      <c r="L851" s="27">
        <v>45447</v>
      </c>
      <c r="M851" s="27">
        <v>45480</v>
      </c>
      <c r="N851" s="28" t="s">
        <v>62</v>
      </c>
      <c r="O851" s="27"/>
      <c r="P851" s="27"/>
      <c r="Q851" s="28"/>
      <c r="R851" s="12" t="str">
        <f t="shared" si="62"/>
        <v>Open PDFTSF FINALLY.TEST RESULT S19 N 851</v>
      </c>
    </row>
    <row r="852" spans="1:18" ht="63.9" customHeight="1" x14ac:dyDescent="0.3">
      <c r="A852" s="129">
        <f t="shared" si="60"/>
        <v>847</v>
      </c>
      <c r="B852" s="130" t="s">
        <v>7760</v>
      </c>
      <c r="C852" s="130" t="s">
        <v>76</v>
      </c>
      <c r="D852" s="357" t="str">
        <f t="shared" si="61"/>
        <v>Open PDF TSF .TEST RESULT S19 N 852</v>
      </c>
      <c r="E852" s="133" t="s">
        <v>7788</v>
      </c>
      <c r="G852" s="42"/>
      <c r="H852" s="42"/>
      <c r="I852" s="42"/>
      <c r="J852" s="42"/>
      <c r="K852" s="27" t="s">
        <v>195</v>
      </c>
      <c r="L852" s="27">
        <v>45447</v>
      </c>
      <c r="M852" s="27">
        <v>45480</v>
      </c>
      <c r="N852" s="28" t="s">
        <v>62</v>
      </c>
      <c r="O852" s="27"/>
      <c r="P852" s="27"/>
      <c r="Q852" s="28"/>
      <c r="R852" s="12" t="str">
        <f t="shared" si="62"/>
        <v>Open PDFTSF FINALLY.TEST RESULT S19 N 852</v>
      </c>
    </row>
    <row r="853" spans="1:18" ht="63.9" customHeight="1" x14ac:dyDescent="0.3">
      <c r="A853" s="129">
        <f t="shared" si="60"/>
        <v>848</v>
      </c>
      <c r="B853" s="130" t="s">
        <v>7761</v>
      </c>
      <c r="C853" s="130" t="s">
        <v>76</v>
      </c>
      <c r="D853" s="357" t="str">
        <f t="shared" si="61"/>
        <v>Open PDF TSF .TEST RESULT S19 N 853</v>
      </c>
      <c r="E853" s="133" t="s">
        <v>7789</v>
      </c>
      <c r="G853" s="42"/>
      <c r="H853" s="42"/>
      <c r="I853" s="42"/>
      <c r="J853" s="42"/>
      <c r="K853" s="27" t="s">
        <v>195</v>
      </c>
      <c r="L853" s="27">
        <v>45447</v>
      </c>
      <c r="M853" s="27">
        <v>45480</v>
      </c>
      <c r="N853" s="28" t="s">
        <v>62</v>
      </c>
      <c r="O853" s="27"/>
      <c r="P853" s="27"/>
      <c r="Q853" s="28"/>
      <c r="R853" s="12" t="str">
        <f t="shared" si="62"/>
        <v>Open PDFTSF FINALLY.TEST RESULT S19 N 853</v>
      </c>
    </row>
    <row r="854" spans="1:18" ht="63.9" customHeight="1" x14ac:dyDescent="0.3">
      <c r="A854" s="129">
        <f t="shared" si="60"/>
        <v>849</v>
      </c>
      <c r="B854" s="130" t="s">
        <v>7762</v>
      </c>
      <c r="C854" s="130" t="s">
        <v>76</v>
      </c>
      <c r="D854" s="357" t="str">
        <f t="shared" si="61"/>
        <v>Open PDF TSF .TEST RESULT S19 N 854</v>
      </c>
      <c r="E854" s="133" t="s">
        <v>7790</v>
      </c>
      <c r="G854" s="42"/>
      <c r="H854" s="42"/>
      <c r="I854" s="42"/>
      <c r="J854" s="42"/>
      <c r="K854" s="27" t="s">
        <v>195</v>
      </c>
      <c r="L854" s="27">
        <v>45447</v>
      </c>
      <c r="M854" s="27">
        <v>45480</v>
      </c>
      <c r="N854" s="28" t="s">
        <v>62</v>
      </c>
      <c r="O854" s="27"/>
      <c r="P854" s="27"/>
      <c r="Q854" s="28"/>
      <c r="R854" s="12" t="str">
        <f t="shared" si="62"/>
        <v>Open PDFTSF FINALLY.TEST RESULT S19 N 854</v>
      </c>
    </row>
    <row r="855" spans="1:18" ht="63.9" customHeight="1" x14ac:dyDescent="0.3">
      <c r="A855" s="129">
        <f t="shared" si="60"/>
        <v>850</v>
      </c>
      <c r="B855" s="130" t="s">
        <v>7763</v>
      </c>
      <c r="C855" s="130" t="s">
        <v>76</v>
      </c>
      <c r="D855" s="357" t="str">
        <f t="shared" si="61"/>
        <v>Open PDF TSF .TEST RESULT S19 N 855</v>
      </c>
      <c r="E855" s="133" t="s">
        <v>7791</v>
      </c>
      <c r="G855" s="42"/>
      <c r="H855" s="42"/>
      <c r="I855" s="42"/>
      <c r="J855" s="42"/>
      <c r="K855" s="27" t="s">
        <v>195</v>
      </c>
      <c r="L855" s="27">
        <v>45447</v>
      </c>
      <c r="M855" s="27">
        <v>45480</v>
      </c>
      <c r="N855" s="28" t="s">
        <v>62</v>
      </c>
      <c r="O855" s="27"/>
      <c r="P855" s="27"/>
      <c r="Q855" s="28"/>
      <c r="R855" s="12" t="str">
        <f t="shared" si="62"/>
        <v>Open PDFTSF FINALLY.TEST RESULT S19 N 855</v>
      </c>
    </row>
    <row r="856" spans="1:18" ht="63.9" customHeight="1" x14ac:dyDescent="0.3">
      <c r="A856" s="129">
        <f t="shared" si="60"/>
        <v>851</v>
      </c>
      <c r="B856" s="130" t="s">
        <v>7764</v>
      </c>
      <c r="C856" s="130" t="s">
        <v>76</v>
      </c>
      <c r="D856" s="357" t="str">
        <f t="shared" si="61"/>
        <v>Open PDF TSF .TEST RESULT S19 N 856</v>
      </c>
      <c r="E856" s="133" t="s">
        <v>7792</v>
      </c>
      <c r="G856" s="42"/>
      <c r="H856" s="42"/>
      <c r="I856" s="42"/>
      <c r="J856" s="42"/>
      <c r="K856" s="27" t="s">
        <v>195</v>
      </c>
      <c r="L856" s="27">
        <v>45447</v>
      </c>
      <c r="M856" s="27">
        <v>45480</v>
      </c>
      <c r="N856" s="28" t="s">
        <v>62</v>
      </c>
      <c r="O856" s="27"/>
      <c r="P856" s="27"/>
      <c r="Q856" s="28"/>
      <c r="R856" s="12" t="str">
        <f t="shared" si="62"/>
        <v>Open PDFTSF FINALLY.TEST RESULT S19 N 856</v>
      </c>
    </row>
    <row r="857" spans="1:18" ht="63.9" customHeight="1" x14ac:dyDescent="0.3">
      <c r="A857" s="129">
        <f t="shared" si="60"/>
        <v>852</v>
      </c>
      <c r="B857" s="130" t="s">
        <v>7765</v>
      </c>
      <c r="C857" s="130" t="s">
        <v>76</v>
      </c>
      <c r="D857" s="357" t="str">
        <f t="shared" ref="D857:D864" si="63">IF(B857&gt;0,HYPERLINK(CONCATENATE("PDF TSF/",B857,".pdf"),CONCATENATE("Open PDF TSF .",B857)),"")</f>
        <v>Open PDF TSF .TEST RESULT S19 N 857</v>
      </c>
      <c r="E857" s="133" t="s">
        <v>7793</v>
      </c>
      <c r="G857" s="42"/>
      <c r="H857" s="42"/>
      <c r="I857" s="42"/>
      <c r="J857" s="42"/>
      <c r="K857" s="27" t="s">
        <v>195</v>
      </c>
      <c r="L857" s="27">
        <v>45447</v>
      </c>
      <c r="M857" s="27">
        <v>45480</v>
      </c>
      <c r="N857" s="28" t="s">
        <v>62</v>
      </c>
      <c r="O857" s="27"/>
      <c r="P857" s="27"/>
      <c r="Q857" s="28"/>
      <c r="R857" s="12" t="str">
        <f t="shared" si="62"/>
        <v>Open PDFTSF FINALLY.TEST RESULT S19 N 857</v>
      </c>
    </row>
    <row r="858" spans="1:18" ht="63.9" customHeight="1" x14ac:dyDescent="0.3">
      <c r="A858" s="129">
        <f t="shared" si="60"/>
        <v>853</v>
      </c>
      <c r="B858" s="130" t="s">
        <v>7766</v>
      </c>
      <c r="C858" s="130" t="s">
        <v>76</v>
      </c>
      <c r="D858" s="357" t="str">
        <f t="shared" si="63"/>
        <v>Open PDF TSF .TEST RESULT S19 N 858</v>
      </c>
      <c r="E858" s="133" t="s">
        <v>7794</v>
      </c>
      <c r="G858" s="42"/>
      <c r="H858" s="42"/>
      <c r="I858" s="42"/>
      <c r="J858" s="42"/>
      <c r="K858" s="27" t="s">
        <v>195</v>
      </c>
      <c r="L858" s="27">
        <v>45447</v>
      </c>
      <c r="M858" s="27">
        <v>45480</v>
      </c>
      <c r="N858" s="28" t="s">
        <v>62</v>
      </c>
      <c r="O858" s="27"/>
      <c r="P858" s="27"/>
      <c r="Q858" s="28"/>
      <c r="R858" s="12" t="str">
        <f t="shared" si="62"/>
        <v>Open PDFTSF FINALLY.TEST RESULT S19 N 858</v>
      </c>
    </row>
    <row r="859" spans="1:18" ht="63.9" customHeight="1" x14ac:dyDescent="0.3">
      <c r="A859" s="129">
        <f t="shared" si="60"/>
        <v>854</v>
      </c>
      <c r="B859" s="130" t="s">
        <v>7767</v>
      </c>
      <c r="C859" s="130" t="s">
        <v>76</v>
      </c>
      <c r="D859" s="357" t="str">
        <f t="shared" si="63"/>
        <v>Open PDF TSF .TEST RESULT S19 N 859</v>
      </c>
      <c r="E859" s="133" t="s">
        <v>7795</v>
      </c>
      <c r="G859" s="42"/>
      <c r="H859" s="42"/>
      <c r="I859" s="42"/>
      <c r="J859" s="42"/>
      <c r="K859" s="27" t="s">
        <v>195</v>
      </c>
      <c r="L859" s="27">
        <v>45447</v>
      </c>
      <c r="M859" s="27">
        <v>45480</v>
      </c>
      <c r="N859" s="28" t="s">
        <v>62</v>
      </c>
      <c r="O859" s="27"/>
      <c r="P859" s="27"/>
      <c r="Q859" s="28"/>
      <c r="R859" s="12" t="str">
        <f t="shared" si="62"/>
        <v>Open PDFTSF FINALLY.TEST RESULT S19 N 859</v>
      </c>
    </row>
    <row r="860" spans="1:18" ht="63.9" customHeight="1" x14ac:dyDescent="0.3">
      <c r="A860" s="129">
        <f t="shared" si="60"/>
        <v>855</v>
      </c>
      <c r="B860" s="130" t="s">
        <v>7768</v>
      </c>
      <c r="C860" s="130" t="s">
        <v>76</v>
      </c>
      <c r="D860" s="357" t="str">
        <f t="shared" si="63"/>
        <v>Open PDF TSF .TEST RESULT S19 N 860</v>
      </c>
      <c r="E860" s="133" t="s">
        <v>7796</v>
      </c>
      <c r="G860" s="42"/>
      <c r="H860" s="42"/>
      <c r="I860" s="42"/>
      <c r="J860" s="42"/>
      <c r="K860" s="27" t="s">
        <v>195</v>
      </c>
      <c r="L860" s="27">
        <v>45447</v>
      </c>
      <c r="M860" s="27">
        <v>45480</v>
      </c>
      <c r="N860" s="28" t="s">
        <v>62</v>
      </c>
      <c r="O860" s="27"/>
      <c r="P860" s="27"/>
      <c r="Q860" s="28"/>
      <c r="R860" s="12" t="str">
        <f t="shared" si="62"/>
        <v>Open PDFTSF FINALLY.TEST RESULT S19 N 860</v>
      </c>
    </row>
    <row r="861" spans="1:18" ht="63.9" customHeight="1" x14ac:dyDescent="0.3">
      <c r="A861" s="129">
        <f t="shared" si="60"/>
        <v>856</v>
      </c>
      <c r="B861" s="130" t="s">
        <v>7769</v>
      </c>
      <c r="C861" s="130" t="s">
        <v>76</v>
      </c>
      <c r="D861" s="357" t="str">
        <f t="shared" si="63"/>
        <v>Open PDF TSF .TEST RESULT S19 N 861</v>
      </c>
      <c r="E861" s="133" t="s">
        <v>7797</v>
      </c>
      <c r="G861" s="42"/>
      <c r="H861" s="42"/>
      <c r="I861" s="42"/>
      <c r="J861" s="42"/>
      <c r="K861" s="27" t="s">
        <v>195</v>
      </c>
      <c r="L861" s="27">
        <v>45447</v>
      </c>
      <c r="M861" s="27">
        <v>45480</v>
      </c>
      <c r="N861" s="28" t="s">
        <v>62</v>
      </c>
      <c r="O861" s="27"/>
      <c r="P861" s="27"/>
      <c r="Q861" s="28"/>
      <c r="R861" s="12" t="str">
        <f t="shared" si="62"/>
        <v>Open PDFTSF FINALLY.TEST RESULT S19 N 861</v>
      </c>
    </row>
    <row r="862" spans="1:18" ht="63.9" customHeight="1" x14ac:dyDescent="0.3">
      <c r="A862" s="129">
        <f t="shared" si="60"/>
        <v>857</v>
      </c>
      <c r="B862" s="130" t="s">
        <v>7770</v>
      </c>
      <c r="C862" s="130" t="s">
        <v>76</v>
      </c>
      <c r="D862" s="357" t="str">
        <f t="shared" si="63"/>
        <v>Open PDF TSF .TEST RESULT S19 N 862</v>
      </c>
      <c r="E862" s="133" t="s">
        <v>7798</v>
      </c>
      <c r="G862" s="42"/>
      <c r="H862" s="42"/>
      <c r="I862" s="42"/>
      <c r="J862" s="42"/>
      <c r="K862" s="27" t="s">
        <v>195</v>
      </c>
      <c r="L862" s="27">
        <v>45447</v>
      </c>
      <c r="M862" s="27">
        <v>45480</v>
      </c>
      <c r="N862" s="28" t="s">
        <v>62</v>
      </c>
      <c r="O862" s="27"/>
      <c r="P862" s="27"/>
      <c r="Q862" s="28"/>
      <c r="R862" s="12" t="str">
        <f t="shared" si="62"/>
        <v>Open PDFTSF FINALLY.TEST RESULT S19 N 862</v>
      </c>
    </row>
    <row r="863" spans="1:18" ht="63.9" customHeight="1" x14ac:dyDescent="0.3">
      <c r="A863" s="129">
        <f t="shared" si="60"/>
        <v>858</v>
      </c>
      <c r="B863" s="130" t="s">
        <v>7771</v>
      </c>
      <c r="C863" s="130" t="s">
        <v>76</v>
      </c>
      <c r="D863" s="357" t="str">
        <f t="shared" si="63"/>
        <v>Open PDF TSF .TEST RESULT S19 N 863</v>
      </c>
      <c r="E863" s="133" t="s">
        <v>7799</v>
      </c>
      <c r="G863" s="42"/>
      <c r="H863" s="42"/>
      <c r="I863" s="42"/>
      <c r="J863" s="42"/>
      <c r="K863" s="27" t="s">
        <v>195</v>
      </c>
      <c r="L863" s="27">
        <v>45447</v>
      </c>
      <c r="M863" s="27">
        <v>45480</v>
      </c>
      <c r="N863" s="28" t="s">
        <v>62</v>
      </c>
      <c r="O863" s="27"/>
      <c r="P863" s="27"/>
      <c r="Q863" s="28"/>
      <c r="R863" s="12" t="str">
        <f t="shared" si="62"/>
        <v>Open PDFTSF FINALLY.TEST RESULT S19 N 863</v>
      </c>
    </row>
    <row r="864" spans="1:18" ht="63.9" customHeight="1" x14ac:dyDescent="0.3">
      <c r="A864" s="129">
        <f t="shared" si="60"/>
        <v>859</v>
      </c>
      <c r="B864" s="130" t="s">
        <v>7772</v>
      </c>
      <c r="C864" s="130" t="s">
        <v>76</v>
      </c>
      <c r="D864" s="357" t="str">
        <f t="shared" si="63"/>
        <v>Open PDF TSF .TEST RESULT S19 N 864</v>
      </c>
      <c r="E864" s="133" t="s">
        <v>7800</v>
      </c>
      <c r="G864" s="42"/>
      <c r="H864" s="42"/>
      <c r="I864" s="42"/>
      <c r="J864" s="42"/>
      <c r="K864" s="27" t="s">
        <v>195</v>
      </c>
      <c r="L864" s="27">
        <v>45447</v>
      </c>
      <c r="M864" s="27">
        <v>45480</v>
      </c>
      <c r="N864" s="28" t="s">
        <v>62</v>
      </c>
      <c r="O864" s="27"/>
      <c r="P864" s="27"/>
      <c r="Q864" s="28"/>
      <c r="R864" s="12" t="str">
        <f t="shared" si="62"/>
        <v>Open PDFTSF FINALLY.TEST RESULT S19 N 864</v>
      </c>
    </row>
    <row r="865" spans="1:18" ht="63.9" customHeight="1" x14ac:dyDescent="0.3">
      <c r="A865" s="129">
        <f t="shared" si="60"/>
        <v>860</v>
      </c>
      <c r="B865" s="130" t="s">
        <v>7804</v>
      </c>
      <c r="C865" s="130" t="s">
        <v>76</v>
      </c>
      <c r="D865" s="357" t="str">
        <f t="shared" ref="D865:D876" si="64">IF(B865&gt;0,HYPERLINK(CONCATENATE("PDF TSF/",B865,".pdf"),CONCATENATE("Open PDF TSF .",B865)),"")</f>
        <v>Open PDF TSF .TEST RESULT S19 N 865</v>
      </c>
      <c r="E865" s="133" t="s">
        <v>7822</v>
      </c>
      <c r="G865" s="42"/>
      <c r="H865" s="42"/>
      <c r="I865" s="42"/>
      <c r="J865" s="42"/>
      <c r="K865" s="27" t="s">
        <v>195</v>
      </c>
      <c r="L865" s="27">
        <v>45448</v>
      </c>
      <c r="M865" s="27">
        <v>45475</v>
      </c>
      <c r="N865" s="28" t="s">
        <v>62</v>
      </c>
      <c r="O865" s="27"/>
      <c r="P865" s="27"/>
      <c r="Q865" s="28"/>
      <c r="R865" s="12" t="str">
        <f>IF(B865&gt;0,HYPERLINK(CONCATENATE("PDFTSF FINALLY/",B865,".pdf"),CONCATENATE("Open PDFTSF FINALLY.",B865)),"")</f>
        <v>Open PDFTSF FINALLY.TEST RESULT S19 N 865</v>
      </c>
    </row>
    <row r="866" spans="1:18" ht="63.9" customHeight="1" x14ac:dyDescent="0.3">
      <c r="A866" s="129">
        <f t="shared" si="60"/>
        <v>861</v>
      </c>
      <c r="B866" s="130" t="s">
        <v>7805</v>
      </c>
      <c r="C866" s="130" t="s">
        <v>76</v>
      </c>
      <c r="D866" s="357" t="str">
        <f t="shared" si="64"/>
        <v>Open PDF TSF .TEST RESULT S19 N 866</v>
      </c>
      <c r="E866" s="133" t="s">
        <v>7821</v>
      </c>
      <c r="G866" s="42"/>
      <c r="H866" s="42"/>
      <c r="I866" s="42"/>
      <c r="J866" s="42"/>
      <c r="K866" s="27" t="s">
        <v>195</v>
      </c>
      <c r="L866" s="27">
        <v>45448</v>
      </c>
      <c r="M866" s="27">
        <v>45475</v>
      </c>
      <c r="N866" s="28" t="s">
        <v>62</v>
      </c>
      <c r="O866" s="27"/>
      <c r="P866" s="27"/>
      <c r="Q866" s="28"/>
      <c r="R866" s="12" t="str">
        <f t="shared" ref="R866:R877" si="65">IF(B866&gt;0,HYPERLINK(CONCATENATE("PDFTSF FINALLY/",B866,".pdf"),CONCATENATE("Open PDFTSF FINALLY.",B866)),"")</f>
        <v>Open PDFTSF FINALLY.TEST RESULT S19 N 866</v>
      </c>
    </row>
    <row r="867" spans="1:18" ht="63.9" customHeight="1" x14ac:dyDescent="0.3">
      <c r="A867" s="129">
        <f t="shared" si="60"/>
        <v>862</v>
      </c>
      <c r="B867" s="130" t="s">
        <v>7806</v>
      </c>
      <c r="C867" s="130" t="s">
        <v>76</v>
      </c>
      <c r="D867" s="357" t="str">
        <f t="shared" si="64"/>
        <v>Open PDF TSF .TEST RESULT S19 N 867</v>
      </c>
      <c r="E867" s="133" t="s">
        <v>7820</v>
      </c>
      <c r="G867" s="42"/>
      <c r="H867" s="42"/>
      <c r="I867" s="42"/>
      <c r="J867" s="42"/>
      <c r="K867" s="27" t="s">
        <v>195</v>
      </c>
      <c r="L867" s="27">
        <v>45448</v>
      </c>
      <c r="M867" s="27">
        <v>45475</v>
      </c>
      <c r="N867" s="28" t="s">
        <v>62</v>
      </c>
      <c r="O867" s="27"/>
      <c r="P867" s="27"/>
      <c r="Q867" s="28"/>
      <c r="R867" s="12" t="str">
        <f t="shared" si="65"/>
        <v>Open PDFTSF FINALLY.TEST RESULT S19 N 867</v>
      </c>
    </row>
    <row r="868" spans="1:18" ht="63.9" customHeight="1" x14ac:dyDescent="0.3">
      <c r="A868" s="129">
        <f t="shared" si="60"/>
        <v>863</v>
      </c>
      <c r="B868" s="130" t="s">
        <v>7807</v>
      </c>
      <c r="C868" s="130" t="s">
        <v>76</v>
      </c>
      <c r="D868" s="357" t="str">
        <f t="shared" si="64"/>
        <v>Open PDF TSF .TEST RESULT S19 N 868</v>
      </c>
      <c r="E868" s="133" t="s">
        <v>7819</v>
      </c>
      <c r="G868" s="42"/>
      <c r="H868" s="42"/>
      <c r="I868" s="42"/>
      <c r="J868" s="42"/>
      <c r="K868" s="27" t="s">
        <v>195</v>
      </c>
      <c r="L868" s="27">
        <v>45448</v>
      </c>
      <c r="M868" s="27">
        <v>45475</v>
      </c>
      <c r="N868" s="28" t="s">
        <v>62</v>
      </c>
      <c r="O868" s="27"/>
      <c r="P868" s="27"/>
      <c r="Q868" s="28"/>
      <c r="R868" s="12" t="str">
        <f t="shared" si="65"/>
        <v>Open PDFTSF FINALLY.TEST RESULT S19 N 868</v>
      </c>
    </row>
    <row r="869" spans="1:18" ht="63.9" customHeight="1" x14ac:dyDescent="0.3">
      <c r="A869" s="129">
        <f t="shared" si="60"/>
        <v>864</v>
      </c>
      <c r="B869" s="130" t="s">
        <v>7808</v>
      </c>
      <c r="C869" s="130" t="s">
        <v>76</v>
      </c>
      <c r="D869" s="357" t="str">
        <f t="shared" si="64"/>
        <v>Open PDF TSF .TEST RESULT S19 N 869</v>
      </c>
      <c r="E869" s="133" t="s">
        <v>7818</v>
      </c>
      <c r="G869" s="42"/>
      <c r="H869" s="42"/>
      <c r="I869" s="42"/>
      <c r="J869" s="42"/>
      <c r="K869" s="27" t="s">
        <v>195</v>
      </c>
      <c r="L869" s="27">
        <v>45448</v>
      </c>
      <c r="M869" s="27">
        <v>45475</v>
      </c>
      <c r="N869" s="28" t="s">
        <v>62</v>
      </c>
      <c r="O869" s="27"/>
      <c r="P869" s="27"/>
      <c r="Q869" s="28"/>
      <c r="R869" s="12" t="str">
        <f t="shared" si="65"/>
        <v>Open PDFTSF FINALLY.TEST RESULT S19 N 869</v>
      </c>
    </row>
    <row r="870" spans="1:18" ht="63.9" customHeight="1" x14ac:dyDescent="0.3">
      <c r="A870" s="129">
        <f t="shared" si="60"/>
        <v>865</v>
      </c>
      <c r="B870" s="130" t="s">
        <v>7809</v>
      </c>
      <c r="C870" s="130" t="s">
        <v>76</v>
      </c>
      <c r="D870" s="357" t="str">
        <f t="shared" si="64"/>
        <v>Open PDF TSF .TEST RESULT S19 N 870</v>
      </c>
      <c r="E870" s="133" t="s">
        <v>7817</v>
      </c>
      <c r="G870" s="42"/>
      <c r="H870" s="42"/>
      <c r="I870" s="42"/>
      <c r="J870" s="42"/>
      <c r="K870" s="27" t="s">
        <v>195</v>
      </c>
      <c r="L870" s="27">
        <v>45448</v>
      </c>
      <c r="M870" s="27">
        <v>45475</v>
      </c>
      <c r="N870" s="28" t="s">
        <v>62</v>
      </c>
      <c r="O870" s="27"/>
      <c r="P870" s="27"/>
      <c r="Q870" s="28"/>
      <c r="R870" s="12" t="str">
        <f t="shared" si="65"/>
        <v>Open PDFTSF FINALLY.TEST RESULT S19 N 870</v>
      </c>
    </row>
    <row r="871" spans="1:18" ht="63.9" customHeight="1" x14ac:dyDescent="0.3">
      <c r="A871" s="129">
        <f t="shared" si="60"/>
        <v>866</v>
      </c>
      <c r="B871" s="130" t="s">
        <v>7810</v>
      </c>
      <c r="C871" s="130" t="s">
        <v>76</v>
      </c>
      <c r="D871" s="357" t="str">
        <f t="shared" si="64"/>
        <v>Open PDF TSF .TEST RESULT S19 N 871</v>
      </c>
      <c r="E871" s="133" t="s">
        <v>7829</v>
      </c>
      <c r="G871" s="42"/>
      <c r="H871" s="42"/>
      <c r="I871" s="42"/>
      <c r="J871" s="42"/>
      <c r="K871" s="27" t="s">
        <v>195</v>
      </c>
      <c r="L871" s="27">
        <v>45448</v>
      </c>
      <c r="M871" s="27">
        <v>45480</v>
      </c>
      <c r="N871" s="28" t="s">
        <v>62</v>
      </c>
      <c r="O871" s="27"/>
      <c r="P871" s="27"/>
      <c r="Q871" s="28"/>
      <c r="R871" s="12" t="str">
        <f t="shared" si="65"/>
        <v>Open PDFTSF FINALLY.TEST RESULT S19 N 871</v>
      </c>
    </row>
    <row r="872" spans="1:18" ht="63.9" customHeight="1" x14ac:dyDescent="0.3">
      <c r="A872" s="129">
        <f t="shared" si="60"/>
        <v>867</v>
      </c>
      <c r="B872" s="130" t="s">
        <v>7811</v>
      </c>
      <c r="C872" s="130" t="s">
        <v>76</v>
      </c>
      <c r="D872" s="357" t="str">
        <f t="shared" si="64"/>
        <v>Open PDF TSF .TEST RESULT S19 N 872</v>
      </c>
      <c r="E872" s="133" t="s">
        <v>7828</v>
      </c>
      <c r="G872" s="42"/>
      <c r="H872" s="42"/>
      <c r="I872" s="42"/>
      <c r="J872" s="42"/>
      <c r="K872" s="27" t="s">
        <v>195</v>
      </c>
      <c r="L872" s="27">
        <v>45448</v>
      </c>
      <c r="M872" s="27">
        <v>45480</v>
      </c>
      <c r="N872" s="28" t="s">
        <v>62</v>
      </c>
      <c r="O872" s="27"/>
      <c r="P872" s="27"/>
      <c r="Q872" s="28"/>
      <c r="R872" s="12" t="str">
        <f t="shared" si="65"/>
        <v>Open PDFTSF FINALLY.TEST RESULT S19 N 872</v>
      </c>
    </row>
    <row r="873" spans="1:18" ht="63.9" customHeight="1" x14ac:dyDescent="0.3">
      <c r="A873" s="129">
        <f t="shared" si="60"/>
        <v>868</v>
      </c>
      <c r="B873" s="130" t="s">
        <v>7812</v>
      </c>
      <c r="C873" s="130" t="s">
        <v>76</v>
      </c>
      <c r="D873" s="357" t="str">
        <f t="shared" si="64"/>
        <v>Open PDF TSF .TEST RESULT S19 N 873</v>
      </c>
      <c r="E873" s="133" t="s">
        <v>7827</v>
      </c>
      <c r="G873" s="42"/>
      <c r="H873" s="42"/>
      <c r="I873" s="42"/>
      <c r="J873" s="42"/>
      <c r="K873" s="27" t="s">
        <v>195</v>
      </c>
      <c r="L873" s="27">
        <v>45448</v>
      </c>
      <c r="M873" s="27">
        <v>45480</v>
      </c>
      <c r="N873" s="28" t="s">
        <v>62</v>
      </c>
      <c r="O873" s="27"/>
      <c r="P873" s="27"/>
      <c r="Q873" s="28"/>
      <c r="R873" s="12" t="str">
        <f t="shared" si="65"/>
        <v>Open PDFTSF FINALLY.TEST RESULT S19 N 873</v>
      </c>
    </row>
    <row r="874" spans="1:18" ht="63.9" customHeight="1" x14ac:dyDescent="0.3">
      <c r="A874" s="129">
        <f t="shared" si="60"/>
        <v>869</v>
      </c>
      <c r="B874" s="130" t="s">
        <v>7813</v>
      </c>
      <c r="C874" s="130" t="s">
        <v>76</v>
      </c>
      <c r="D874" s="357" t="str">
        <f t="shared" si="64"/>
        <v>Open PDF TSF .TEST RESULT S19 N 874</v>
      </c>
      <c r="E874" s="133" t="s">
        <v>7826</v>
      </c>
      <c r="G874" s="42"/>
      <c r="H874" s="42"/>
      <c r="I874" s="42"/>
      <c r="J874" s="42"/>
      <c r="K874" s="27" t="s">
        <v>195</v>
      </c>
      <c r="L874" s="27">
        <v>45448</v>
      </c>
      <c r="M874" s="27">
        <v>45480</v>
      </c>
      <c r="N874" s="28" t="s">
        <v>62</v>
      </c>
      <c r="O874" s="27"/>
      <c r="P874" s="27"/>
      <c r="Q874" s="28"/>
      <c r="R874" s="12" t="str">
        <f t="shared" si="65"/>
        <v>Open PDFTSF FINALLY.TEST RESULT S19 N 874</v>
      </c>
    </row>
    <row r="875" spans="1:18" ht="63.9" customHeight="1" x14ac:dyDescent="0.3">
      <c r="A875" s="129">
        <f t="shared" si="60"/>
        <v>870</v>
      </c>
      <c r="B875" s="130" t="s">
        <v>7814</v>
      </c>
      <c r="C875" s="130" t="s">
        <v>76</v>
      </c>
      <c r="D875" s="357" t="str">
        <f t="shared" si="64"/>
        <v>Open PDF TSF .TEST RESULT S19 N 875</v>
      </c>
      <c r="E875" s="133" t="s">
        <v>7825</v>
      </c>
      <c r="G875" s="42"/>
      <c r="H875" s="42"/>
      <c r="I875" s="42"/>
      <c r="J875" s="42"/>
      <c r="K875" s="27" t="s">
        <v>195</v>
      </c>
      <c r="L875" s="27">
        <v>45448</v>
      </c>
      <c r="M875" s="27">
        <v>45480</v>
      </c>
      <c r="N875" s="28" t="s">
        <v>62</v>
      </c>
      <c r="O875" s="27"/>
      <c r="P875" s="27"/>
      <c r="Q875" s="28"/>
      <c r="R875" s="12" t="str">
        <f t="shared" si="65"/>
        <v>Open PDFTSF FINALLY.TEST RESULT S19 N 875</v>
      </c>
    </row>
    <row r="876" spans="1:18" ht="63.9" customHeight="1" x14ac:dyDescent="0.3">
      <c r="A876" s="129">
        <f t="shared" si="60"/>
        <v>871</v>
      </c>
      <c r="B876" s="130" t="s">
        <v>7815</v>
      </c>
      <c r="C876" s="130" t="s">
        <v>76</v>
      </c>
      <c r="D876" s="357" t="str">
        <f t="shared" si="64"/>
        <v>Open PDF TSF .TEST RESULT S19 N 876</v>
      </c>
      <c r="E876" s="133" t="s">
        <v>7824</v>
      </c>
      <c r="G876" s="42"/>
      <c r="H876" s="42"/>
      <c r="I876" s="42"/>
      <c r="J876" s="42"/>
      <c r="K876" s="27" t="s">
        <v>195</v>
      </c>
      <c r="L876" s="27">
        <v>45448</v>
      </c>
      <c r="M876" s="27">
        <v>45480</v>
      </c>
      <c r="N876" s="28" t="s">
        <v>62</v>
      </c>
      <c r="O876" s="27"/>
      <c r="P876" s="27"/>
      <c r="Q876" s="28"/>
      <c r="R876" s="12" t="str">
        <f t="shared" si="65"/>
        <v>Open PDFTSF FINALLY.TEST RESULT S19 N 876</v>
      </c>
    </row>
    <row r="877" spans="1:18" ht="63.9" customHeight="1" x14ac:dyDescent="0.3">
      <c r="A877" s="129">
        <f t="shared" si="60"/>
        <v>872</v>
      </c>
      <c r="B877" s="130" t="s">
        <v>7816</v>
      </c>
      <c r="C877" s="130" t="s">
        <v>76</v>
      </c>
      <c r="D877" s="357" t="str">
        <f t="shared" ref="D877:D902" si="66">IF(B877&gt;0,HYPERLINK(CONCATENATE("PDF TSF/",B877,".pdf"),CONCATENATE("Open PDF TSF .",B877)),"")</f>
        <v>Open PDF TSF .TEST RESULT S19 N 877</v>
      </c>
      <c r="E877" s="133" t="s">
        <v>7823</v>
      </c>
      <c r="G877" s="42"/>
      <c r="H877" s="42"/>
      <c r="I877" s="42"/>
      <c r="J877" s="42"/>
      <c r="K877" s="27" t="s">
        <v>195</v>
      </c>
      <c r="L877" s="27">
        <v>45448</v>
      </c>
      <c r="M877" s="27">
        <v>45480</v>
      </c>
      <c r="N877" s="28" t="s">
        <v>62</v>
      </c>
      <c r="O877" s="27"/>
      <c r="P877" s="27"/>
      <c r="Q877" s="28"/>
      <c r="R877" s="12" t="str">
        <f t="shared" si="65"/>
        <v>Open PDFTSF FINALLY.TEST RESULT S19 N 877</v>
      </c>
    </row>
    <row r="878" spans="1:18" ht="63.9" customHeight="1" x14ac:dyDescent="0.3">
      <c r="A878" s="129">
        <f t="shared" si="60"/>
        <v>873</v>
      </c>
      <c r="B878" s="130" t="s">
        <v>7870</v>
      </c>
      <c r="C878" s="130" t="s">
        <v>76</v>
      </c>
      <c r="D878" s="357" t="str">
        <f t="shared" si="66"/>
        <v>Open PDF TSF .TEST RESULT S19 N 878</v>
      </c>
      <c r="E878" s="133" t="s">
        <v>7873</v>
      </c>
      <c r="G878" s="42"/>
      <c r="H878" s="42"/>
      <c r="I878" s="42"/>
      <c r="J878" s="42"/>
      <c r="K878" s="27" t="s">
        <v>195</v>
      </c>
      <c r="L878" s="27">
        <v>45449</v>
      </c>
      <c r="M878" s="420">
        <v>45475</v>
      </c>
      <c r="N878" s="28" t="s">
        <v>62</v>
      </c>
      <c r="O878" s="27"/>
      <c r="P878" s="27"/>
      <c r="Q878" s="28"/>
      <c r="R878" s="12" t="str">
        <f t="shared" ref="R878:R885" si="67">IF(B878&gt;0,HYPERLINK(CONCATENATE("PDFTSF FINALLY/",B878,".pdf"),CONCATENATE("Open PDFTSF FINALLY.",B878)),"")</f>
        <v>Open PDFTSF FINALLY.TEST RESULT S19 N 878</v>
      </c>
    </row>
    <row r="879" spans="1:18" ht="63.9" customHeight="1" x14ac:dyDescent="0.3">
      <c r="A879" s="129">
        <f t="shared" si="60"/>
        <v>874</v>
      </c>
      <c r="B879" s="130" t="s">
        <v>7871</v>
      </c>
      <c r="C879" s="130" t="s">
        <v>76</v>
      </c>
      <c r="D879" s="357" t="str">
        <f t="shared" si="66"/>
        <v>Open PDF TSF .TEST RESULT S19 N 879</v>
      </c>
      <c r="E879" s="133" t="s">
        <v>7874</v>
      </c>
      <c r="G879" s="42"/>
      <c r="H879" s="42"/>
      <c r="I879" s="42"/>
      <c r="J879" s="42"/>
      <c r="K879" s="27" t="s">
        <v>195</v>
      </c>
      <c r="L879" s="27">
        <v>45449</v>
      </c>
      <c r="M879" s="420">
        <v>45475</v>
      </c>
      <c r="N879" s="28" t="s">
        <v>62</v>
      </c>
      <c r="O879" s="27"/>
      <c r="P879" s="27"/>
      <c r="Q879" s="28"/>
      <c r="R879" s="12" t="str">
        <f t="shared" si="67"/>
        <v>Open PDFTSF FINALLY.TEST RESULT S19 N 879</v>
      </c>
    </row>
    <row r="880" spans="1:18" ht="63.9" customHeight="1" x14ac:dyDescent="0.3">
      <c r="A880" s="129">
        <f t="shared" si="60"/>
        <v>875</v>
      </c>
      <c r="B880" s="130" t="s">
        <v>7872</v>
      </c>
      <c r="C880" s="130" t="s">
        <v>76</v>
      </c>
      <c r="D880" s="357" t="str">
        <f t="shared" si="66"/>
        <v>Open PDF TSF .TEST RESULT S19 N 880</v>
      </c>
      <c r="E880" s="133" t="s">
        <v>7875</v>
      </c>
      <c r="G880" s="42"/>
      <c r="H880" s="42"/>
      <c r="I880" s="42"/>
      <c r="J880" s="42"/>
      <c r="K880" s="27" t="s">
        <v>195</v>
      </c>
      <c r="L880" s="27">
        <v>45449</v>
      </c>
      <c r="M880" s="420">
        <v>45475</v>
      </c>
      <c r="N880" s="28" t="s">
        <v>62</v>
      </c>
      <c r="O880" s="27"/>
      <c r="P880" s="27"/>
      <c r="Q880" s="28"/>
      <c r="R880" s="12" t="str">
        <f t="shared" si="67"/>
        <v>Open PDFTSF FINALLY.TEST RESULT S19 N 880</v>
      </c>
    </row>
    <row r="881" spans="1:18" ht="63.9" customHeight="1" x14ac:dyDescent="0.3">
      <c r="A881" s="129">
        <f t="shared" si="60"/>
        <v>876</v>
      </c>
      <c r="B881" s="130" t="s">
        <v>7877</v>
      </c>
      <c r="C881" s="130" t="s">
        <v>76</v>
      </c>
      <c r="D881" s="357" t="str">
        <f t="shared" si="66"/>
        <v>Open PDF TSF .TEST RESULT S19 N 881</v>
      </c>
      <c r="E881" s="133" t="s">
        <v>7881</v>
      </c>
      <c r="G881" s="42"/>
      <c r="H881" s="42"/>
      <c r="I881" s="42"/>
      <c r="J881" s="42"/>
      <c r="K881" s="27" t="s">
        <v>195</v>
      </c>
      <c r="L881" s="27">
        <v>45449</v>
      </c>
      <c r="M881" s="27">
        <v>45480</v>
      </c>
      <c r="N881" s="28" t="s">
        <v>62</v>
      </c>
      <c r="O881" s="27"/>
      <c r="P881" s="27"/>
      <c r="Q881" s="28"/>
      <c r="R881" s="12" t="str">
        <f t="shared" si="67"/>
        <v>Open PDFTSF FINALLY.TEST RESULT S19 N 881</v>
      </c>
    </row>
    <row r="882" spans="1:18" ht="63.9" customHeight="1" x14ac:dyDescent="0.3">
      <c r="A882" s="129">
        <f t="shared" si="60"/>
        <v>877</v>
      </c>
      <c r="B882" s="130" t="s">
        <v>7878</v>
      </c>
      <c r="C882" s="130" t="s">
        <v>76</v>
      </c>
      <c r="D882" s="357" t="str">
        <f t="shared" si="66"/>
        <v>Open PDF TSF .TEST RESULT S19 N 882</v>
      </c>
      <c r="E882" s="133" t="s">
        <v>7882</v>
      </c>
      <c r="G882" s="42"/>
      <c r="H882" s="42"/>
      <c r="I882" s="42"/>
      <c r="J882" s="42"/>
      <c r="K882" s="27" t="s">
        <v>195</v>
      </c>
      <c r="L882" s="27">
        <v>45449</v>
      </c>
      <c r="M882" s="27">
        <v>45480</v>
      </c>
      <c r="N882" s="28" t="s">
        <v>62</v>
      </c>
      <c r="O882" s="27"/>
      <c r="P882" s="27"/>
      <c r="Q882" s="28"/>
      <c r="R882" s="12" t="str">
        <f t="shared" si="67"/>
        <v>Open PDFTSF FINALLY.TEST RESULT S19 N 882</v>
      </c>
    </row>
    <row r="883" spans="1:18" ht="63.9" customHeight="1" x14ac:dyDescent="0.3">
      <c r="A883" s="129">
        <f t="shared" si="60"/>
        <v>878</v>
      </c>
      <c r="B883" s="130" t="s">
        <v>7879</v>
      </c>
      <c r="C883" s="130" t="s">
        <v>76</v>
      </c>
      <c r="D883" s="357" t="str">
        <f t="shared" si="66"/>
        <v>Open PDF TSF .TEST RESULT S19 N 883</v>
      </c>
      <c r="E883" s="133" t="s">
        <v>7883</v>
      </c>
      <c r="G883" s="42"/>
      <c r="H883" s="42"/>
      <c r="I883" s="42"/>
      <c r="J883" s="42"/>
      <c r="K883" s="27" t="s">
        <v>195</v>
      </c>
      <c r="L883" s="27">
        <v>45449</v>
      </c>
      <c r="M883" s="27">
        <v>45480</v>
      </c>
      <c r="N883" s="28" t="s">
        <v>62</v>
      </c>
      <c r="O883" s="27"/>
      <c r="P883" s="27"/>
      <c r="Q883" s="28"/>
      <c r="R883" s="12" t="str">
        <f t="shared" si="67"/>
        <v>Open PDFTSF FINALLY.TEST RESULT S19 N 883</v>
      </c>
    </row>
    <row r="884" spans="1:18" ht="63.9" customHeight="1" x14ac:dyDescent="0.3">
      <c r="A884" s="129">
        <f t="shared" si="60"/>
        <v>879</v>
      </c>
      <c r="B884" s="130" t="s">
        <v>7880</v>
      </c>
      <c r="C884" s="130" t="s">
        <v>76</v>
      </c>
      <c r="D884" s="357" t="str">
        <f t="shared" si="66"/>
        <v>Open PDF TSF .TEST RESULT S19 N 884</v>
      </c>
      <c r="E884" s="133" t="s">
        <v>7884</v>
      </c>
      <c r="G884" s="42"/>
      <c r="H884" s="42"/>
      <c r="I884" s="42"/>
      <c r="J884" s="42"/>
      <c r="K884" s="27" t="s">
        <v>195</v>
      </c>
      <c r="L884" s="27">
        <v>45449</v>
      </c>
      <c r="M884" s="27">
        <v>45480</v>
      </c>
      <c r="N884" s="28" t="s">
        <v>62</v>
      </c>
      <c r="O884" s="27"/>
      <c r="P884" s="27"/>
      <c r="Q884" s="28"/>
      <c r="R884" s="12" t="str">
        <f t="shared" si="67"/>
        <v>Open PDFTSF FINALLY.TEST RESULT S19 N 884</v>
      </c>
    </row>
    <row r="885" spans="1:18" ht="63.9" customHeight="1" x14ac:dyDescent="0.3">
      <c r="A885" s="129">
        <f t="shared" si="60"/>
        <v>880</v>
      </c>
      <c r="B885" s="130" t="s">
        <v>7907</v>
      </c>
      <c r="C885" s="130" t="s">
        <v>76</v>
      </c>
      <c r="D885" s="357" t="str">
        <f t="shared" si="66"/>
        <v>Open PDF TSF .TEST RESULT S19 N 885</v>
      </c>
      <c r="E885" s="133" t="s">
        <v>7908</v>
      </c>
      <c r="G885" s="42"/>
      <c r="H885" s="42"/>
      <c r="I885" s="42"/>
      <c r="J885" s="42"/>
      <c r="K885" s="27" t="s">
        <v>195</v>
      </c>
      <c r="L885" s="27">
        <v>45450</v>
      </c>
      <c r="M885" s="27">
        <v>45500</v>
      </c>
      <c r="N885" s="28" t="s">
        <v>62</v>
      </c>
      <c r="O885" s="27"/>
      <c r="P885" s="27"/>
      <c r="Q885" s="28"/>
      <c r="R885" s="12" t="str">
        <f t="shared" si="67"/>
        <v>Open PDFTSF FINALLY.TEST RESULT S19 N 885</v>
      </c>
    </row>
    <row r="886" spans="1:18" ht="63.9" customHeight="1" x14ac:dyDescent="0.3">
      <c r="A886" s="129">
        <f t="shared" si="60"/>
        <v>881</v>
      </c>
      <c r="B886" s="130" t="s">
        <v>7954</v>
      </c>
      <c r="C886" s="130" t="s">
        <v>76</v>
      </c>
      <c r="D886" s="357" t="str">
        <f t="shared" si="66"/>
        <v>Open PDF TSF .TEST RESULT S19 N 886</v>
      </c>
      <c r="E886" s="133" t="s">
        <v>2749</v>
      </c>
      <c r="G886" s="42"/>
      <c r="H886" s="42"/>
      <c r="I886" s="42"/>
      <c r="J886" s="42"/>
      <c r="K886" s="27" t="s">
        <v>195</v>
      </c>
      <c r="L886" s="27">
        <v>45450</v>
      </c>
      <c r="M886" s="420">
        <v>45475</v>
      </c>
      <c r="N886" s="28" t="s">
        <v>62</v>
      </c>
      <c r="O886" s="27"/>
      <c r="P886" s="27"/>
      <c r="Q886" s="28"/>
      <c r="R886" s="12" t="str">
        <f t="shared" ref="R886:R897" si="68">IF(B886&gt;0,HYPERLINK(CONCATENATE("PDFTSF FINALLY/",B886,".pdf"),CONCATENATE("Open PDFTSF FINALLY.",B886)),"")</f>
        <v>Open PDFTSF FINALLY.TEST RESULT S19 N 886</v>
      </c>
    </row>
    <row r="887" spans="1:18" ht="63.9" customHeight="1" x14ac:dyDescent="0.3">
      <c r="A887" s="129">
        <f t="shared" si="60"/>
        <v>882</v>
      </c>
      <c r="B887" s="130" t="s">
        <v>7955</v>
      </c>
      <c r="C887" s="130" t="s">
        <v>76</v>
      </c>
      <c r="D887" s="357" t="str">
        <f t="shared" si="66"/>
        <v>Open PDF TSF .TEST RESULT S19 N 887</v>
      </c>
      <c r="E887" s="133" t="s">
        <v>2749</v>
      </c>
      <c r="G887" s="42"/>
      <c r="H887" s="42"/>
      <c r="I887" s="42"/>
      <c r="J887" s="42"/>
      <c r="K887" s="27" t="s">
        <v>195</v>
      </c>
      <c r="L887" s="27">
        <v>45450</v>
      </c>
      <c r="M887" s="420">
        <v>45475</v>
      </c>
      <c r="N887" s="28" t="s">
        <v>62</v>
      </c>
      <c r="O887" s="27"/>
      <c r="P887" s="27"/>
      <c r="Q887" s="28"/>
      <c r="R887" s="12" t="str">
        <f t="shared" si="68"/>
        <v>Open PDFTSF FINALLY.TEST RESULT S19 N 887</v>
      </c>
    </row>
    <row r="888" spans="1:18" ht="63.9" customHeight="1" x14ac:dyDescent="0.3">
      <c r="A888" s="129">
        <f t="shared" si="60"/>
        <v>883</v>
      </c>
      <c r="B888" s="130" t="s">
        <v>7956</v>
      </c>
      <c r="C888" s="130" t="s">
        <v>76</v>
      </c>
      <c r="D888" s="357" t="str">
        <f t="shared" si="66"/>
        <v>Open PDF TSF .TEST RESULT S19 N 888</v>
      </c>
      <c r="E888" s="133" t="s">
        <v>7957</v>
      </c>
      <c r="G888" s="42"/>
      <c r="H888" s="42"/>
      <c r="I888" s="42"/>
      <c r="J888" s="42"/>
      <c r="K888" s="27" t="s">
        <v>195</v>
      </c>
      <c r="L888" s="27">
        <v>45451</v>
      </c>
      <c r="M888" s="420">
        <v>45475</v>
      </c>
      <c r="N888" s="28" t="s">
        <v>62</v>
      </c>
      <c r="O888" s="27"/>
      <c r="P888" s="27"/>
      <c r="Q888" s="28"/>
      <c r="R888" s="12" t="str">
        <f t="shared" si="68"/>
        <v>Open PDFTSF FINALLY.TEST RESULT S19 N 888</v>
      </c>
    </row>
    <row r="889" spans="1:18" ht="63.9" customHeight="1" x14ac:dyDescent="0.3">
      <c r="A889" s="129">
        <f t="shared" si="60"/>
        <v>884</v>
      </c>
      <c r="B889" s="130" t="s">
        <v>7964</v>
      </c>
      <c r="C889" s="130" t="s">
        <v>76</v>
      </c>
      <c r="D889" s="357" t="str">
        <f t="shared" si="66"/>
        <v>Open PDF TSF .TEST RESULT S19 N 889</v>
      </c>
      <c r="E889" s="133" t="s">
        <v>7996</v>
      </c>
      <c r="G889" s="42"/>
      <c r="H889" s="42"/>
      <c r="I889" s="42"/>
      <c r="J889" s="42"/>
      <c r="K889" s="27" t="s">
        <v>195</v>
      </c>
      <c r="L889" s="27">
        <v>45451</v>
      </c>
      <c r="M889" s="420">
        <v>45475</v>
      </c>
      <c r="N889" s="28" t="s">
        <v>62</v>
      </c>
      <c r="O889" s="27"/>
      <c r="P889" s="27"/>
      <c r="Q889" s="28"/>
      <c r="R889" s="12" t="str">
        <f t="shared" si="68"/>
        <v>Open PDFTSF FINALLY.TEST RESULT S19 N 889</v>
      </c>
    </row>
    <row r="890" spans="1:18" ht="63.9" customHeight="1" x14ac:dyDescent="0.3">
      <c r="A890" s="129">
        <f t="shared" si="60"/>
        <v>885</v>
      </c>
      <c r="B890" s="130" t="s">
        <v>7965</v>
      </c>
      <c r="C890" s="130" t="s">
        <v>76</v>
      </c>
      <c r="D890" s="357" t="str">
        <f t="shared" si="66"/>
        <v>Open PDF TSF .TEST RESULT S19 N 890</v>
      </c>
      <c r="E890" s="133" t="s">
        <v>7997</v>
      </c>
      <c r="G890" s="42"/>
      <c r="H890" s="42"/>
      <c r="I890" s="42"/>
      <c r="J890" s="42"/>
      <c r="K890" s="27" t="s">
        <v>195</v>
      </c>
      <c r="L890" s="27">
        <v>45451</v>
      </c>
      <c r="M890" s="420">
        <v>45475</v>
      </c>
      <c r="N890" s="28" t="s">
        <v>62</v>
      </c>
      <c r="O890" s="27"/>
      <c r="P890" s="27"/>
      <c r="Q890" s="28"/>
      <c r="R890" s="12" t="str">
        <f t="shared" si="68"/>
        <v>Open PDFTSF FINALLY.TEST RESULT S19 N 890</v>
      </c>
    </row>
    <row r="891" spans="1:18" ht="63.9" customHeight="1" x14ac:dyDescent="0.3">
      <c r="A891" s="129">
        <f t="shared" si="60"/>
        <v>886</v>
      </c>
      <c r="B891" s="130" t="s">
        <v>7966</v>
      </c>
      <c r="C891" s="130" t="s">
        <v>76</v>
      </c>
      <c r="D891" s="357" t="str">
        <f t="shared" si="66"/>
        <v>Open PDF TSF .TEST RESULT S19 N 891</v>
      </c>
      <c r="E891" s="133" t="s">
        <v>7998</v>
      </c>
      <c r="G891" s="42"/>
      <c r="H891" s="42"/>
      <c r="I891" s="42"/>
      <c r="J891" s="42"/>
      <c r="K891" s="27" t="s">
        <v>195</v>
      </c>
      <c r="L891" s="27">
        <v>45452</v>
      </c>
      <c r="M891" s="420">
        <v>45475</v>
      </c>
      <c r="N891" s="28" t="s">
        <v>62</v>
      </c>
      <c r="O891" s="27"/>
      <c r="P891" s="27"/>
      <c r="Q891" s="28"/>
      <c r="R891" s="12" t="str">
        <f t="shared" si="68"/>
        <v>Open PDFTSF FINALLY.TEST RESULT S19 N 891</v>
      </c>
    </row>
    <row r="892" spans="1:18" ht="63.9" customHeight="1" x14ac:dyDescent="0.3">
      <c r="A892" s="129">
        <f t="shared" ref="A892:A955" si="69">ROW()-ROW($A$5)</f>
        <v>887</v>
      </c>
      <c r="B892" s="130" t="s">
        <v>7967</v>
      </c>
      <c r="C892" s="130" t="s">
        <v>76</v>
      </c>
      <c r="D892" s="357" t="str">
        <f t="shared" si="66"/>
        <v>Open PDF TSF .TEST RESULT S19 N 892</v>
      </c>
      <c r="E892" s="133" t="s">
        <v>7999</v>
      </c>
      <c r="G892" s="42"/>
      <c r="H892" s="42"/>
      <c r="I892" s="42"/>
      <c r="J892" s="42"/>
      <c r="K892" s="27" t="s">
        <v>195</v>
      </c>
      <c r="L892" s="27">
        <v>45450</v>
      </c>
      <c r="M892" s="420">
        <v>45475</v>
      </c>
      <c r="N892" s="28" t="s">
        <v>62</v>
      </c>
      <c r="O892" s="27"/>
      <c r="P892" s="27"/>
      <c r="Q892" s="28"/>
      <c r="R892" s="12" t="str">
        <f t="shared" si="68"/>
        <v>Open PDFTSF FINALLY.TEST RESULT S19 N 892</v>
      </c>
    </row>
    <row r="893" spans="1:18" ht="63.9" customHeight="1" x14ac:dyDescent="0.3">
      <c r="A893" s="129">
        <f t="shared" si="69"/>
        <v>888</v>
      </c>
      <c r="B893" s="130" t="s">
        <v>7968</v>
      </c>
      <c r="C893" s="130" t="s">
        <v>76</v>
      </c>
      <c r="D893" s="357" t="str">
        <f t="shared" si="66"/>
        <v>Open PDF TSF .TEST RESULT S19 N 893</v>
      </c>
      <c r="E893" s="133" t="s">
        <v>8000</v>
      </c>
      <c r="G893" s="42"/>
      <c r="H893" s="42"/>
      <c r="I893" s="42"/>
      <c r="J893" s="42"/>
      <c r="K893" s="27" t="s">
        <v>195</v>
      </c>
      <c r="L893" s="27">
        <v>45453</v>
      </c>
      <c r="M893" s="420">
        <v>45475</v>
      </c>
      <c r="N893" s="28" t="s">
        <v>62</v>
      </c>
      <c r="O893" s="27"/>
      <c r="P893" s="27"/>
      <c r="Q893" s="28"/>
      <c r="R893" s="12" t="str">
        <f t="shared" si="68"/>
        <v>Open PDFTSF FINALLY.TEST RESULT S19 N 893</v>
      </c>
    </row>
    <row r="894" spans="1:18" ht="63.9" customHeight="1" x14ac:dyDescent="0.3">
      <c r="A894" s="129">
        <f t="shared" si="69"/>
        <v>889</v>
      </c>
      <c r="B894" s="130" t="s">
        <v>7972</v>
      </c>
      <c r="C894" s="130" t="s">
        <v>76</v>
      </c>
      <c r="D894" s="357" t="str">
        <f t="shared" si="66"/>
        <v>Open PDF TSF .TEST RESULT S19 N 894</v>
      </c>
      <c r="E894" s="133" t="s">
        <v>8001</v>
      </c>
      <c r="G894" s="42"/>
      <c r="H894" s="42"/>
      <c r="I894" s="42"/>
      <c r="J894" s="42"/>
      <c r="K894" s="27" t="s">
        <v>195</v>
      </c>
      <c r="L894" s="27">
        <v>45453</v>
      </c>
      <c r="M894" s="420">
        <v>45475</v>
      </c>
      <c r="N894" s="28" t="s">
        <v>62</v>
      </c>
      <c r="O894" s="27"/>
      <c r="P894" s="27"/>
      <c r="Q894" s="28"/>
      <c r="R894" s="12" t="str">
        <f t="shared" si="68"/>
        <v>Open PDFTSF FINALLY.TEST RESULT S19 N 894</v>
      </c>
    </row>
    <row r="895" spans="1:18" ht="63.9" customHeight="1" x14ac:dyDescent="0.3">
      <c r="A895" s="129">
        <f t="shared" si="69"/>
        <v>890</v>
      </c>
      <c r="B895" s="130" t="s">
        <v>8003</v>
      </c>
      <c r="C895" s="130" t="s">
        <v>76</v>
      </c>
      <c r="D895" s="357" t="str">
        <f t="shared" si="66"/>
        <v>Open PDF TSF .TEST RESULT S19 N 895</v>
      </c>
      <c r="E895" s="133" t="s">
        <v>2749</v>
      </c>
      <c r="G895" s="42"/>
      <c r="H895" s="42"/>
      <c r="I895" s="42"/>
      <c r="J895" s="42"/>
      <c r="K895" s="27" t="s">
        <v>195</v>
      </c>
      <c r="L895" s="27">
        <v>45453</v>
      </c>
      <c r="M895" s="420">
        <v>45475</v>
      </c>
      <c r="N895" s="28" t="s">
        <v>62</v>
      </c>
      <c r="O895" s="27"/>
      <c r="P895" s="27"/>
      <c r="Q895" s="28"/>
      <c r="R895" s="12" t="str">
        <f t="shared" si="68"/>
        <v>Open PDFTSF FINALLY.TEST RESULT S19 N 895</v>
      </c>
    </row>
    <row r="896" spans="1:18" ht="63.9" customHeight="1" x14ac:dyDescent="0.3">
      <c r="A896" s="129">
        <f t="shared" si="69"/>
        <v>891</v>
      </c>
      <c r="B896" s="130" t="s">
        <v>8004</v>
      </c>
      <c r="C896" s="130" t="s">
        <v>76</v>
      </c>
      <c r="D896" s="357" t="str">
        <f t="shared" si="66"/>
        <v>Open PDF TSF .TEST RESULT S19 N 896</v>
      </c>
      <c r="E896" s="133" t="s">
        <v>2749</v>
      </c>
      <c r="G896" s="42"/>
      <c r="H896" s="42"/>
      <c r="I896" s="42"/>
      <c r="J896" s="42"/>
      <c r="K896" s="27" t="s">
        <v>195</v>
      </c>
      <c r="L896" s="27">
        <v>45453</v>
      </c>
      <c r="M896" s="420">
        <v>45475</v>
      </c>
      <c r="N896" s="28" t="s">
        <v>62</v>
      </c>
      <c r="O896" s="27"/>
      <c r="P896" s="27"/>
      <c r="Q896" s="28"/>
      <c r="R896" s="12" t="str">
        <f t="shared" si="68"/>
        <v>Open PDFTSF FINALLY.TEST RESULT S19 N 896</v>
      </c>
    </row>
    <row r="897" spans="1:18" ht="63.9" customHeight="1" x14ac:dyDescent="0.3">
      <c r="A897" s="129">
        <f t="shared" si="69"/>
        <v>892</v>
      </c>
      <c r="B897" s="130" t="s">
        <v>8005</v>
      </c>
      <c r="C897" s="130" t="s">
        <v>76</v>
      </c>
      <c r="D897" s="357" t="str">
        <f t="shared" si="66"/>
        <v>Open PDF TSF .TEST RESULT S19 N 897</v>
      </c>
      <c r="E897" s="133" t="s">
        <v>8002</v>
      </c>
      <c r="G897" s="42"/>
      <c r="H897" s="42"/>
      <c r="I897" s="42"/>
      <c r="J897" s="42"/>
      <c r="K897" s="27" t="s">
        <v>195</v>
      </c>
      <c r="L897" s="27">
        <v>45453</v>
      </c>
      <c r="M897" s="420">
        <v>45475</v>
      </c>
      <c r="N897" s="28" t="s">
        <v>62</v>
      </c>
      <c r="O897" s="27"/>
      <c r="P897" s="27"/>
      <c r="Q897" s="28"/>
      <c r="R897" s="12" t="str">
        <f t="shared" si="68"/>
        <v>Open PDFTSF FINALLY.TEST RESULT S19 N 897</v>
      </c>
    </row>
    <row r="898" spans="1:18" ht="63.9" customHeight="1" x14ac:dyDescent="0.3">
      <c r="A898" s="129">
        <f t="shared" si="69"/>
        <v>893</v>
      </c>
      <c r="B898" s="130" t="s">
        <v>8012</v>
      </c>
      <c r="C898" s="130" t="s">
        <v>76</v>
      </c>
      <c r="D898" s="357" t="str">
        <f t="shared" si="66"/>
        <v>Open PDF TSF .TEST RESULT S19 N 898</v>
      </c>
      <c r="E898" s="133" t="s">
        <v>8015</v>
      </c>
      <c r="G898" s="42"/>
      <c r="H898" s="42"/>
      <c r="I898" s="42"/>
      <c r="J898" s="42"/>
      <c r="K898" s="27" t="s">
        <v>195</v>
      </c>
      <c r="L898" s="27">
        <v>45454</v>
      </c>
      <c r="M898" s="420">
        <v>45475</v>
      </c>
      <c r="N898" s="28" t="s">
        <v>62</v>
      </c>
      <c r="O898" s="27"/>
      <c r="P898" s="27"/>
      <c r="Q898" s="28"/>
      <c r="R898" s="12" t="str">
        <f>IF(B898&gt;0,HYPERLINK(CONCATENATE("PDFTSF FINALLY/",B898,".pdf"),CONCATENATE("Open PDFTSF FINALLY.",B898)),"")</f>
        <v>Open PDFTSF FINALLY.TEST RESULT S19 N 898</v>
      </c>
    </row>
    <row r="899" spans="1:18" ht="63.9" customHeight="1" x14ac:dyDescent="0.3">
      <c r="A899" s="129">
        <f t="shared" si="69"/>
        <v>894</v>
      </c>
      <c r="B899" s="130" t="s">
        <v>8013</v>
      </c>
      <c r="C899" s="130" t="s">
        <v>76</v>
      </c>
      <c r="D899" s="357" t="str">
        <f t="shared" si="66"/>
        <v>Open PDF TSF .TEST RESULT S19 N 899</v>
      </c>
      <c r="E899" s="133" t="s">
        <v>8016</v>
      </c>
      <c r="G899" s="42"/>
      <c r="H899" s="42"/>
      <c r="I899" s="42"/>
      <c r="J899" s="42"/>
      <c r="K899" s="27" t="s">
        <v>195</v>
      </c>
      <c r="L899" s="27">
        <v>45454</v>
      </c>
      <c r="M899" s="420">
        <v>45475</v>
      </c>
      <c r="N899" s="28" t="s">
        <v>62</v>
      </c>
      <c r="O899" s="27"/>
      <c r="P899" s="27"/>
      <c r="Q899" s="28"/>
      <c r="R899" s="12" t="str">
        <f>IF(B899&gt;0,HYPERLINK(CONCATENATE("PDFTSF FINALLY/",B899,".pdf"),CONCATENATE("Open PDFTSF FINALLY.",B899)),"")</f>
        <v>Open PDFTSF FINALLY.TEST RESULT S19 N 899</v>
      </c>
    </row>
    <row r="900" spans="1:18" ht="63.9" customHeight="1" x14ac:dyDescent="0.3">
      <c r="A900" s="129">
        <f t="shared" si="69"/>
        <v>895</v>
      </c>
      <c r="B900" s="130" t="s">
        <v>8014</v>
      </c>
      <c r="C900" s="130" t="s">
        <v>76</v>
      </c>
      <c r="D900" s="357" t="str">
        <f t="shared" si="66"/>
        <v>Open PDF TSF .TEST RESULT S19 N 900</v>
      </c>
      <c r="E900" s="133" t="s">
        <v>8017</v>
      </c>
      <c r="G900" s="42"/>
      <c r="H900" s="42"/>
      <c r="I900" s="42"/>
      <c r="J900" s="42"/>
      <c r="K900" s="27" t="s">
        <v>195</v>
      </c>
      <c r="L900" s="27">
        <v>45454</v>
      </c>
      <c r="M900" s="420">
        <v>45475</v>
      </c>
      <c r="N900" s="28" t="s">
        <v>62</v>
      </c>
      <c r="O900" s="27"/>
      <c r="P900" s="27"/>
      <c r="Q900" s="28"/>
      <c r="R900" s="12" t="str">
        <f>IF(B900&gt;0,HYPERLINK(CONCATENATE("PDFTSF FINALLY/",B900,".pdf"),CONCATENATE("Open PDFTSF FINALLY.",B900)),"")</f>
        <v>Open PDFTSF FINALLY.TEST RESULT S19 N 900</v>
      </c>
    </row>
    <row r="901" spans="1:18" ht="63.9" customHeight="1" x14ac:dyDescent="0.3">
      <c r="A901" s="129">
        <f t="shared" si="69"/>
        <v>896</v>
      </c>
      <c r="B901" s="130" t="s">
        <v>8030</v>
      </c>
      <c r="C901" s="130" t="s">
        <v>76</v>
      </c>
      <c r="D901" s="357" t="str">
        <f t="shared" si="66"/>
        <v>Open PDF TSF .TEST RESULT S19 N 901</v>
      </c>
      <c r="E901" s="133" t="s">
        <v>8033</v>
      </c>
      <c r="G901" s="42"/>
      <c r="H901" s="42"/>
      <c r="I901" s="42"/>
      <c r="J901" s="42"/>
      <c r="K901" s="27" t="s">
        <v>195</v>
      </c>
      <c r="L901" s="27">
        <v>45455</v>
      </c>
      <c r="M901" s="420">
        <v>45475</v>
      </c>
      <c r="N901" s="28" t="s">
        <v>62</v>
      </c>
      <c r="O901" s="27"/>
      <c r="P901" s="27"/>
      <c r="Q901" s="28"/>
      <c r="R901" s="12" t="str">
        <f t="shared" ref="R901:R964" si="70">IF(B901&gt;0,HYPERLINK(CONCATENATE("PDFTSF FINALLY/",B901,".pdf"),CONCATENATE("Open PDFTSF FINALLY.",B901)),"")</f>
        <v>Open PDFTSF FINALLY.TEST RESULT S19 N 901</v>
      </c>
    </row>
    <row r="902" spans="1:18" ht="63.9" customHeight="1" x14ac:dyDescent="0.3">
      <c r="A902" s="129">
        <f t="shared" si="69"/>
        <v>897</v>
      </c>
      <c r="B902" s="130" t="s">
        <v>8031</v>
      </c>
      <c r="C902" s="130" t="s">
        <v>76</v>
      </c>
      <c r="D902" s="357" t="str">
        <f t="shared" si="66"/>
        <v>Open PDF TSF .TEST RESULT S19 N 902</v>
      </c>
      <c r="E902" s="133" t="s">
        <v>8032</v>
      </c>
      <c r="G902" s="42"/>
      <c r="H902" s="42"/>
      <c r="I902" s="42"/>
      <c r="J902" s="42"/>
      <c r="K902" s="27" t="s">
        <v>195</v>
      </c>
      <c r="L902" s="27">
        <v>45455</v>
      </c>
      <c r="M902" s="420">
        <v>45475</v>
      </c>
      <c r="N902" s="28" t="s">
        <v>62</v>
      </c>
      <c r="O902" s="27"/>
      <c r="P902" s="27"/>
      <c r="Q902" s="28"/>
      <c r="R902" s="12" t="str">
        <f t="shared" si="70"/>
        <v>Open PDFTSF FINALLY.TEST RESULT S19 N 902</v>
      </c>
    </row>
    <row r="903" spans="1:18" ht="63.9" customHeight="1" x14ac:dyDescent="0.3">
      <c r="A903" s="129">
        <f t="shared" si="69"/>
        <v>898</v>
      </c>
      <c r="B903" s="130" t="s">
        <v>8047</v>
      </c>
      <c r="C903" s="130" t="s">
        <v>76</v>
      </c>
      <c r="D903" s="357" t="str">
        <f t="shared" ref="D903:D924" si="71">IF(B903&gt;0,HYPERLINK(CONCATENATE("PDF TSF/",B903,".pdf"),CONCATENATE("Open PDF TSF .",B903)),"")</f>
        <v>Open PDF TSF .TEST RESULT S19 N 903</v>
      </c>
      <c r="E903" s="133" t="s">
        <v>8069</v>
      </c>
      <c r="G903" s="42"/>
      <c r="H903" s="42"/>
      <c r="I903" s="42"/>
      <c r="J903" s="42"/>
      <c r="K903" s="27" t="s">
        <v>195</v>
      </c>
      <c r="L903" s="27">
        <v>45470</v>
      </c>
      <c r="M903" s="420">
        <v>45475</v>
      </c>
      <c r="N903" s="28" t="s">
        <v>62</v>
      </c>
      <c r="O903" s="27"/>
      <c r="P903" s="27"/>
      <c r="Q903" s="28"/>
      <c r="R903" s="12" t="str">
        <f t="shared" si="70"/>
        <v>Open PDFTSF FINALLY.TEST RESULT S19 N 903</v>
      </c>
    </row>
    <row r="904" spans="1:18" ht="63.9" customHeight="1" x14ac:dyDescent="0.3">
      <c r="A904" s="129">
        <f t="shared" si="69"/>
        <v>899</v>
      </c>
      <c r="B904" s="130" t="s">
        <v>8048</v>
      </c>
      <c r="C904" s="130" t="s">
        <v>76</v>
      </c>
      <c r="D904" s="357" t="str">
        <f t="shared" si="71"/>
        <v>Open PDF TSF .TEST RESULT S19 N 904</v>
      </c>
      <c r="E904" s="133" t="s">
        <v>8070</v>
      </c>
      <c r="G904" s="42"/>
      <c r="H904" s="42"/>
      <c r="I904" s="42"/>
      <c r="J904" s="42"/>
      <c r="K904" s="27" t="s">
        <v>195</v>
      </c>
      <c r="L904" s="27">
        <v>45470</v>
      </c>
      <c r="M904" s="420">
        <v>45475</v>
      </c>
      <c r="N904" s="28" t="s">
        <v>62</v>
      </c>
      <c r="O904" s="27"/>
      <c r="P904" s="27"/>
      <c r="Q904" s="28"/>
      <c r="R904" s="12" t="str">
        <f t="shared" si="70"/>
        <v>Open PDFTSF FINALLY.TEST RESULT S19 N 904</v>
      </c>
    </row>
    <row r="905" spans="1:18" ht="63.9" customHeight="1" x14ac:dyDescent="0.3">
      <c r="A905" s="129">
        <f t="shared" si="69"/>
        <v>900</v>
      </c>
      <c r="B905" s="130" t="s">
        <v>8049</v>
      </c>
      <c r="C905" s="130" t="s">
        <v>76</v>
      </c>
      <c r="D905" s="357" t="str">
        <f t="shared" si="71"/>
        <v>Open PDF TSF .TEST RESULT S19 N 905</v>
      </c>
      <c r="E905" s="133" t="s">
        <v>8071</v>
      </c>
      <c r="G905" s="42"/>
      <c r="H905" s="42"/>
      <c r="I905" s="42"/>
      <c r="J905" s="42"/>
      <c r="K905" s="27" t="s">
        <v>195</v>
      </c>
      <c r="L905" s="27">
        <v>45470</v>
      </c>
      <c r="M905" s="420">
        <v>45475</v>
      </c>
      <c r="N905" s="28" t="s">
        <v>62</v>
      </c>
      <c r="O905" s="27"/>
      <c r="P905" s="27"/>
      <c r="Q905" s="28"/>
      <c r="R905" s="12" t="str">
        <f t="shared" si="70"/>
        <v>Open PDFTSF FINALLY.TEST RESULT S19 N 905</v>
      </c>
    </row>
    <row r="906" spans="1:18" ht="63.9" customHeight="1" x14ac:dyDescent="0.3">
      <c r="A906" s="129">
        <f t="shared" si="69"/>
        <v>901</v>
      </c>
      <c r="B906" s="130" t="s">
        <v>8050</v>
      </c>
      <c r="C906" s="130" t="s">
        <v>76</v>
      </c>
      <c r="D906" s="357" t="str">
        <f t="shared" si="71"/>
        <v>Open PDF TSF .TEST RESULT S19 N 906</v>
      </c>
      <c r="E906" s="133" t="s">
        <v>8072</v>
      </c>
      <c r="G906" s="42"/>
      <c r="H906" s="42"/>
      <c r="I906" s="42"/>
      <c r="J906" s="42"/>
      <c r="K906" s="27" t="s">
        <v>195</v>
      </c>
      <c r="L906" s="27">
        <v>45470</v>
      </c>
      <c r="M906" s="420">
        <v>45475</v>
      </c>
      <c r="N906" s="28" t="s">
        <v>62</v>
      </c>
      <c r="O906" s="27"/>
      <c r="P906" s="27"/>
      <c r="Q906" s="28"/>
      <c r="R906" s="12" t="str">
        <f t="shared" si="70"/>
        <v>Open PDFTSF FINALLY.TEST RESULT S19 N 906</v>
      </c>
    </row>
    <row r="907" spans="1:18" ht="63.9" customHeight="1" x14ac:dyDescent="0.3">
      <c r="A907" s="129">
        <f t="shared" si="69"/>
        <v>902</v>
      </c>
      <c r="B907" s="130" t="s">
        <v>8051</v>
      </c>
      <c r="C907" s="130" t="s">
        <v>76</v>
      </c>
      <c r="D907" s="357" t="str">
        <f t="shared" si="71"/>
        <v>Open PDF TSF .TEST RESULT S19 N 907</v>
      </c>
      <c r="E907" s="133" t="s">
        <v>8271</v>
      </c>
      <c r="G907" s="42"/>
      <c r="H907" s="42"/>
      <c r="I907" s="42"/>
      <c r="J907" s="42"/>
      <c r="K907" s="27" t="s">
        <v>195</v>
      </c>
      <c r="L907" s="27">
        <v>45470</v>
      </c>
      <c r="M907" s="420">
        <v>45475</v>
      </c>
      <c r="N907" s="28" t="s">
        <v>62</v>
      </c>
      <c r="O907" s="27"/>
      <c r="P907" s="27"/>
      <c r="Q907" s="28"/>
      <c r="R907" s="12" t="str">
        <f t="shared" si="70"/>
        <v>Open PDFTSF FINALLY.TEST RESULT S19 N 907</v>
      </c>
    </row>
    <row r="908" spans="1:18" ht="63.9" customHeight="1" x14ac:dyDescent="0.3">
      <c r="A908" s="129">
        <f t="shared" si="69"/>
        <v>903</v>
      </c>
      <c r="B908" s="130" t="s">
        <v>8052</v>
      </c>
      <c r="C908" s="130" t="s">
        <v>76</v>
      </c>
      <c r="D908" s="357" t="str">
        <f t="shared" si="71"/>
        <v>Open PDF TSF .TEST RESULT S19 N 908</v>
      </c>
      <c r="E908" s="133" t="s">
        <v>8073</v>
      </c>
      <c r="G908" s="42"/>
      <c r="H908" s="42"/>
      <c r="I908" s="42"/>
      <c r="J908" s="42"/>
      <c r="K908" s="27" t="s">
        <v>195</v>
      </c>
      <c r="L908" s="27">
        <v>45470</v>
      </c>
      <c r="M908" s="420">
        <v>45475</v>
      </c>
      <c r="N908" s="28" t="s">
        <v>62</v>
      </c>
      <c r="O908" s="27"/>
      <c r="P908" s="27"/>
      <c r="Q908" s="28"/>
      <c r="R908" s="12" t="str">
        <f t="shared" si="70"/>
        <v>Open PDFTSF FINALLY.TEST RESULT S19 N 908</v>
      </c>
    </row>
    <row r="909" spans="1:18" ht="63.9" customHeight="1" x14ac:dyDescent="0.3">
      <c r="A909" s="129">
        <f t="shared" si="69"/>
        <v>904</v>
      </c>
      <c r="B909" s="130" t="s">
        <v>8053</v>
      </c>
      <c r="C909" s="130" t="s">
        <v>76</v>
      </c>
      <c r="D909" s="357" t="str">
        <f t="shared" si="71"/>
        <v>Open PDF TSF .TEST RESULT S19 N 909</v>
      </c>
      <c r="E909" s="133" t="s">
        <v>8075</v>
      </c>
      <c r="G909" s="42"/>
      <c r="H909" s="42"/>
      <c r="I909" s="42"/>
      <c r="J909" s="42"/>
      <c r="K909" s="27" t="s">
        <v>195</v>
      </c>
      <c r="L909" s="27">
        <v>45470</v>
      </c>
      <c r="M909" s="420">
        <v>45475</v>
      </c>
      <c r="N909" s="28" t="s">
        <v>62</v>
      </c>
      <c r="O909" s="27"/>
      <c r="P909" s="27"/>
      <c r="Q909" s="28"/>
      <c r="R909" s="12" t="str">
        <f t="shared" si="70"/>
        <v>Open PDFTSF FINALLY.TEST RESULT S19 N 909</v>
      </c>
    </row>
    <row r="910" spans="1:18" ht="63.9" customHeight="1" x14ac:dyDescent="0.3">
      <c r="A910" s="129">
        <f t="shared" si="69"/>
        <v>905</v>
      </c>
      <c r="B910" s="130" t="s">
        <v>8054</v>
      </c>
      <c r="C910" s="130" t="s">
        <v>76</v>
      </c>
      <c r="D910" s="357" t="str">
        <f t="shared" si="71"/>
        <v>Open PDF TSF .TEST RESULT S19 N 910</v>
      </c>
      <c r="E910" s="133" t="s">
        <v>8074</v>
      </c>
      <c r="G910" s="42"/>
      <c r="H910" s="42"/>
      <c r="I910" s="42"/>
      <c r="J910" s="42"/>
      <c r="K910" s="27" t="s">
        <v>195</v>
      </c>
      <c r="L910" s="27">
        <v>45470</v>
      </c>
      <c r="M910" s="27">
        <v>45500</v>
      </c>
      <c r="N910" s="28" t="s">
        <v>62</v>
      </c>
      <c r="O910" s="27"/>
      <c r="P910" s="27"/>
      <c r="Q910" s="28"/>
      <c r="R910" s="12" t="str">
        <f t="shared" si="70"/>
        <v>Open PDFTSF FINALLY.TEST RESULT S19 N 910</v>
      </c>
    </row>
    <row r="911" spans="1:18" ht="63.9" customHeight="1" x14ac:dyDescent="0.3">
      <c r="A911" s="129">
        <f t="shared" si="69"/>
        <v>906</v>
      </c>
      <c r="B911" s="130" t="s">
        <v>8055</v>
      </c>
      <c r="C911" s="130" t="s">
        <v>76</v>
      </c>
      <c r="D911" s="357" t="str">
        <f t="shared" si="71"/>
        <v>Open PDF TSF .TEST RESULT S19 N 911</v>
      </c>
      <c r="E911" s="133" t="s">
        <v>8076</v>
      </c>
      <c r="G911" s="42"/>
      <c r="H911" s="42"/>
      <c r="I911" s="42"/>
      <c r="J911" s="42"/>
      <c r="K911" s="27" t="s">
        <v>195</v>
      </c>
      <c r="L911" s="27">
        <v>45470</v>
      </c>
      <c r="M911" s="420">
        <v>45475</v>
      </c>
      <c r="N911" s="28" t="s">
        <v>62</v>
      </c>
      <c r="O911" s="27"/>
      <c r="P911" s="27"/>
      <c r="Q911" s="28"/>
      <c r="R911" s="12" t="str">
        <f t="shared" si="70"/>
        <v>Open PDFTSF FINALLY.TEST RESULT S19 N 911</v>
      </c>
    </row>
    <row r="912" spans="1:18" ht="63.9" customHeight="1" x14ac:dyDescent="0.3">
      <c r="A912" s="129">
        <f t="shared" si="69"/>
        <v>907</v>
      </c>
      <c r="B912" s="130" t="s">
        <v>8056</v>
      </c>
      <c r="C912" s="130" t="s">
        <v>76</v>
      </c>
      <c r="D912" s="357" t="str">
        <f t="shared" si="71"/>
        <v>Open PDF TSF .TEST RESULT S19 N 912</v>
      </c>
      <c r="E912" s="133" t="s">
        <v>8077</v>
      </c>
      <c r="G912" s="42"/>
      <c r="H912" s="42"/>
      <c r="I912" s="42"/>
      <c r="J912" s="42"/>
      <c r="K912" s="27" t="s">
        <v>195</v>
      </c>
      <c r="L912" s="27">
        <v>45470</v>
      </c>
      <c r="M912" s="420">
        <v>45475</v>
      </c>
      <c r="N912" s="28" t="s">
        <v>62</v>
      </c>
      <c r="O912" s="27"/>
      <c r="P912" s="27"/>
      <c r="Q912" s="28"/>
      <c r="R912" s="12" t="str">
        <f t="shared" si="70"/>
        <v>Open PDFTSF FINALLY.TEST RESULT S19 N 912</v>
      </c>
    </row>
    <row r="913" spans="1:18" ht="63.9" customHeight="1" x14ac:dyDescent="0.3">
      <c r="A913" s="129">
        <f t="shared" si="69"/>
        <v>908</v>
      </c>
      <c r="B913" s="130" t="s">
        <v>8057</v>
      </c>
      <c r="C913" s="130" t="s">
        <v>76</v>
      </c>
      <c r="D913" s="357" t="str">
        <f t="shared" si="71"/>
        <v>Open PDF TSF .TEST RESULT S19 N 913</v>
      </c>
      <c r="E913" s="133" t="s">
        <v>8078</v>
      </c>
      <c r="G913" s="42"/>
      <c r="H913" s="42"/>
      <c r="I913" s="42"/>
      <c r="J913" s="42"/>
      <c r="K913" s="27" t="s">
        <v>195</v>
      </c>
      <c r="L913" s="27">
        <v>45470</v>
      </c>
      <c r="M913" s="420">
        <v>45475</v>
      </c>
      <c r="N913" s="28" t="s">
        <v>62</v>
      </c>
      <c r="O913" s="27"/>
      <c r="P913" s="27"/>
      <c r="Q913" s="28"/>
      <c r="R913" s="12" t="str">
        <f t="shared" si="70"/>
        <v>Open PDFTSF FINALLY.TEST RESULT S19 N 913</v>
      </c>
    </row>
    <row r="914" spans="1:18" ht="63.9" customHeight="1" x14ac:dyDescent="0.3">
      <c r="A914" s="129">
        <f t="shared" si="69"/>
        <v>909</v>
      </c>
      <c r="B914" s="130" t="s">
        <v>8058</v>
      </c>
      <c r="C914" s="130" t="s">
        <v>76</v>
      </c>
      <c r="D914" s="357" t="str">
        <f t="shared" si="71"/>
        <v>Open PDF TSF .TEST RESULT S19 N 914</v>
      </c>
      <c r="E914" s="133" t="s">
        <v>8079</v>
      </c>
      <c r="G914" s="42"/>
      <c r="H914" s="42"/>
      <c r="I914" s="42"/>
      <c r="J914" s="42"/>
      <c r="K914" s="27" t="s">
        <v>195</v>
      </c>
      <c r="L914" s="27">
        <v>45470</v>
      </c>
      <c r="M914" s="420">
        <v>45475</v>
      </c>
      <c r="N914" s="28" t="s">
        <v>62</v>
      </c>
      <c r="O914" s="27"/>
      <c r="P914" s="27"/>
      <c r="Q914" s="28"/>
      <c r="R914" s="12" t="str">
        <f t="shared" si="70"/>
        <v>Open PDFTSF FINALLY.TEST RESULT S19 N 914</v>
      </c>
    </row>
    <row r="915" spans="1:18" ht="63.9" customHeight="1" x14ac:dyDescent="0.3">
      <c r="A915" s="129">
        <f t="shared" si="69"/>
        <v>910</v>
      </c>
      <c r="B915" s="130" t="s">
        <v>8059</v>
      </c>
      <c r="C915" s="130" t="s">
        <v>76</v>
      </c>
      <c r="D915" s="357" t="str">
        <f t="shared" si="71"/>
        <v>Open PDF TSF .TEST RESULT S19 N 915</v>
      </c>
      <c r="E915" s="133" t="s">
        <v>8080</v>
      </c>
      <c r="G915" s="42"/>
      <c r="H915" s="42"/>
      <c r="I915" s="42"/>
      <c r="J915" s="42"/>
      <c r="K915" s="27" t="s">
        <v>195</v>
      </c>
      <c r="L915" s="27">
        <v>45470</v>
      </c>
      <c r="M915" s="420">
        <v>45475</v>
      </c>
      <c r="N915" s="28" t="s">
        <v>62</v>
      </c>
      <c r="O915" s="27"/>
      <c r="P915" s="27"/>
      <c r="Q915" s="28"/>
      <c r="R915" s="12" t="str">
        <f t="shared" si="70"/>
        <v>Open PDFTSF FINALLY.TEST RESULT S19 N 915</v>
      </c>
    </row>
    <row r="916" spans="1:18" ht="63.9" customHeight="1" x14ac:dyDescent="0.3">
      <c r="A916" s="129">
        <f t="shared" si="69"/>
        <v>911</v>
      </c>
      <c r="B916" s="130" t="s">
        <v>8060</v>
      </c>
      <c r="C916" s="130" t="s">
        <v>76</v>
      </c>
      <c r="D916" s="357" t="str">
        <f t="shared" si="71"/>
        <v>Open PDF TSF .TEST RESULT S19 N 916</v>
      </c>
      <c r="E916" s="133" t="s">
        <v>8081</v>
      </c>
      <c r="G916" s="42"/>
      <c r="H916" s="42"/>
      <c r="I916" s="42"/>
      <c r="J916" s="42"/>
      <c r="K916" s="27" t="s">
        <v>195</v>
      </c>
      <c r="L916" s="27">
        <v>45470</v>
      </c>
      <c r="M916" s="420">
        <v>45475</v>
      </c>
      <c r="N916" s="28" t="s">
        <v>62</v>
      </c>
      <c r="O916" s="27"/>
      <c r="P916" s="27"/>
      <c r="Q916" s="28"/>
      <c r="R916" s="12" t="str">
        <f t="shared" si="70"/>
        <v>Open PDFTSF FINALLY.TEST RESULT S19 N 916</v>
      </c>
    </row>
    <row r="917" spans="1:18" ht="63.9" customHeight="1" x14ac:dyDescent="0.3">
      <c r="A917" s="129">
        <f t="shared" si="69"/>
        <v>912</v>
      </c>
      <c r="B917" s="130" t="s">
        <v>8061</v>
      </c>
      <c r="C917" s="130" t="s">
        <v>76</v>
      </c>
      <c r="D917" s="357" t="str">
        <f t="shared" si="71"/>
        <v>Open PDF TSF .TEST RESULT S19 N 917</v>
      </c>
      <c r="E917" s="133" t="s">
        <v>8082</v>
      </c>
      <c r="G917" s="42"/>
      <c r="H917" s="42"/>
      <c r="I917" s="42"/>
      <c r="J917" s="42"/>
      <c r="K917" s="27" t="s">
        <v>195</v>
      </c>
      <c r="L917" s="27">
        <v>45470</v>
      </c>
      <c r="M917" s="420">
        <v>45475</v>
      </c>
      <c r="N917" s="28" t="s">
        <v>62</v>
      </c>
      <c r="O917" s="27"/>
      <c r="P917" s="27"/>
      <c r="Q917" s="28"/>
      <c r="R917" s="12" t="str">
        <f t="shared" si="70"/>
        <v>Open PDFTSF FINALLY.TEST RESULT S19 N 917</v>
      </c>
    </row>
    <row r="918" spans="1:18" ht="63.9" customHeight="1" x14ac:dyDescent="0.3">
      <c r="A918" s="129">
        <f t="shared" si="69"/>
        <v>913</v>
      </c>
      <c r="B918" s="130" t="s">
        <v>8062</v>
      </c>
      <c r="C918" s="130" t="s">
        <v>76</v>
      </c>
      <c r="D918" s="357" t="str">
        <f t="shared" si="71"/>
        <v>Open PDF TSF .TEST RESULT S19 N 918</v>
      </c>
      <c r="E918" s="133" t="s">
        <v>8083</v>
      </c>
      <c r="G918" s="42"/>
      <c r="H918" s="42"/>
      <c r="I918" s="42"/>
      <c r="J918" s="42"/>
      <c r="K918" s="27" t="s">
        <v>195</v>
      </c>
      <c r="L918" s="27">
        <v>45470</v>
      </c>
      <c r="M918" s="420">
        <v>45475</v>
      </c>
      <c r="N918" s="28" t="s">
        <v>62</v>
      </c>
      <c r="O918" s="27"/>
      <c r="P918" s="27"/>
      <c r="Q918" s="28"/>
      <c r="R918" s="12" t="str">
        <f t="shared" si="70"/>
        <v>Open PDFTSF FINALLY.TEST RESULT S19 N 918</v>
      </c>
    </row>
    <row r="919" spans="1:18" ht="63.9" customHeight="1" x14ac:dyDescent="0.3">
      <c r="A919" s="129">
        <f t="shared" si="69"/>
        <v>914</v>
      </c>
      <c r="B919" s="130" t="s">
        <v>8063</v>
      </c>
      <c r="C919" s="130" t="s">
        <v>76</v>
      </c>
      <c r="D919" s="357" t="str">
        <f t="shared" si="71"/>
        <v>Open PDF TSF .TEST RESULT S19 N 919</v>
      </c>
      <c r="E919" s="133" t="s">
        <v>8084</v>
      </c>
      <c r="G919" s="42"/>
      <c r="H919" s="42"/>
      <c r="I919" s="42"/>
      <c r="J919" s="42"/>
      <c r="K919" s="27" t="s">
        <v>195</v>
      </c>
      <c r="L919" s="27">
        <v>45470</v>
      </c>
      <c r="M919" s="420">
        <v>45475</v>
      </c>
      <c r="N919" s="28" t="s">
        <v>62</v>
      </c>
      <c r="O919" s="27"/>
      <c r="P919" s="27"/>
      <c r="Q919" s="28"/>
      <c r="R919" s="12" t="str">
        <f t="shared" si="70"/>
        <v>Open PDFTSF FINALLY.TEST RESULT S19 N 919</v>
      </c>
    </row>
    <row r="920" spans="1:18" ht="63.9" customHeight="1" x14ac:dyDescent="0.3">
      <c r="A920" s="129">
        <f t="shared" si="69"/>
        <v>915</v>
      </c>
      <c r="B920" s="130" t="s">
        <v>8064</v>
      </c>
      <c r="C920" s="130" t="s">
        <v>76</v>
      </c>
      <c r="D920" s="357" t="str">
        <f t="shared" si="71"/>
        <v>Open PDF TSF .TEST RESULT S19 N 920</v>
      </c>
      <c r="E920" s="133" t="s">
        <v>8085</v>
      </c>
      <c r="G920" s="42"/>
      <c r="H920" s="42"/>
      <c r="I920" s="42"/>
      <c r="J920" s="42"/>
      <c r="K920" s="27" t="s">
        <v>195</v>
      </c>
      <c r="L920" s="27">
        <v>45470</v>
      </c>
      <c r="M920" s="420">
        <v>45475</v>
      </c>
      <c r="N920" s="28" t="s">
        <v>62</v>
      </c>
      <c r="O920" s="27"/>
      <c r="P920" s="27"/>
      <c r="Q920" s="28"/>
      <c r="R920" s="12" t="str">
        <f t="shared" si="70"/>
        <v>Open PDFTSF FINALLY.TEST RESULT S19 N 920</v>
      </c>
    </row>
    <row r="921" spans="1:18" ht="63.9" customHeight="1" x14ac:dyDescent="0.3">
      <c r="A921" s="129">
        <f t="shared" si="69"/>
        <v>916</v>
      </c>
      <c r="B921" s="130" t="s">
        <v>8065</v>
      </c>
      <c r="C921" s="130" t="s">
        <v>76</v>
      </c>
      <c r="D921" s="357" t="str">
        <f t="shared" si="71"/>
        <v>Open PDF TSF .TEST RESULT S19 N 921</v>
      </c>
      <c r="E921" s="133" t="s">
        <v>8086</v>
      </c>
      <c r="G921" s="42"/>
      <c r="H921" s="42"/>
      <c r="I921" s="42"/>
      <c r="J921" s="42"/>
      <c r="K921" s="27" t="s">
        <v>195</v>
      </c>
      <c r="L921" s="27">
        <v>45470</v>
      </c>
      <c r="M921" s="420">
        <v>45475</v>
      </c>
      <c r="N921" s="28" t="s">
        <v>62</v>
      </c>
      <c r="O921" s="27"/>
      <c r="P921" s="27"/>
      <c r="Q921" s="28"/>
      <c r="R921" s="12" t="str">
        <f t="shared" si="70"/>
        <v>Open PDFTSF FINALLY.TEST RESULT S19 N 921</v>
      </c>
    </row>
    <row r="922" spans="1:18" ht="63.9" customHeight="1" x14ac:dyDescent="0.3">
      <c r="A922" s="129">
        <f t="shared" si="69"/>
        <v>917</v>
      </c>
      <c r="B922" s="130" t="s">
        <v>8066</v>
      </c>
      <c r="C922" s="130" t="s">
        <v>76</v>
      </c>
      <c r="D922" s="357" t="str">
        <f t="shared" si="71"/>
        <v>Open PDF TSF .TEST RESULT S19 N 922</v>
      </c>
      <c r="E922" s="133" t="s">
        <v>8087</v>
      </c>
      <c r="G922" s="42"/>
      <c r="H922" s="42"/>
      <c r="I922" s="42"/>
      <c r="J922" s="42"/>
      <c r="K922" s="27" t="s">
        <v>195</v>
      </c>
      <c r="L922" s="27">
        <v>45472</v>
      </c>
      <c r="M922" s="27">
        <v>45500</v>
      </c>
      <c r="N922" s="28" t="s">
        <v>62</v>
      </c>
      <c r="O922" s="27"/>
      <c r="P922" s="27"/>
      <c r="Q922" s="28"/>
      <c r="R922" s="12" t="str">
        <f t="shared" si="70"/>
        <v>Open PDFTSF FINALLY.TEST RESULT S19 N 922</v>
      </c>
    </row>
    <row r="923" spans="1:18" ht="63.9" customHeight="1" x14ac:dyDescent="0.3">
      <c r="A923" s="129">
        <f t="shared" si="69"/>
        <v>918</v>
      </c>
      <c r="B923" s="130" t="s">
        <v>8067</v>
      </c>
      <c r="C923" s="130" t="s">
        <v>76</v>
      </c>
      <c r="D923" s="357" t="str">
        <f t="shared" si="71"/>
        <v>Open PDF TSF .TEST RESULT S19 N 923</v>
      </c>
      <c r="E923" s="133" t="s">
        <v>8088</v>
      </c>
      <c r="G923" s="42"/>
      <c r="H923" s="42"/>
      <c r="I923" s="42"/>
      <c r="J923" s="42"/>
      <c r="K923" s="27" t="s">
        <v>195</v>
      </c>
      <c r="L923" s="27">
        <v>45473</v>
      </c>
      <c r="M923" s="27">
        <v>45500</v>
      </c>
      <c r="N923" s="28" t="s">
        <v>62</v>
      </c>
      <c r="O923" s="27"/>
      <c r="P923" s="27"/>
      <c r="Q923" s="28"/>
      <c r="R923" s="12" t="str">
        <f t="shared" si="70"/>
        <v>Open PDFTSF FINALLY.TEST RESULT S19 N 923</v>
      </c>
    </row>
    <row r="924" spans="1:18" ht="63.9" customHeight="1" x14ac:dyDescent="0.3">
      <c r="A924" s="129">
        <f t="shared" si="69"/>
        <v>919</v>
      </c>
      <c r="B924" s="130" t="s">
        <v>8068</v>
      </c>
      <c r="C924" s="130" t="s">
        <v>76</v>
      </c>
      <c r="D924" s="357" t="str">
        <f t="shared" si="71"/>
        <v>Open PDF TSF .TEST RESULT S19 N 924</v>
      </c>
      <c r="E924" s="133" t="s">
        <v>8089</v>
      </c>
      <c r="G924" s="42"/>
      <c r="H924" s="42"/>
      <c r="I924" s="42"/>
      <c r="J924" s="42"/>
      <c r="K924" s="27" t="s">
        <v>195</v>
      </c>
      <c r="L924" s="27">
        <v>45349</v>
      </c>
      <c r="M924" s="27">
        <v>45500</v>
      </c>
      <c r="N924" s="28" t="s">
        <v>62</v>
      </c>
      <c r="O924" s="27"/>
      <c r="P924" s="27"/>
      <c r="Q924" s="28"/>
      <c r="R924" s="12" t="str">
        <f t="shared" si="70"/>
        <v>Open PDFTSF FINALLY.TEST RESULT S19 N 924</v>
      </c>
    </row>
    <row r="925" spans="1:18" ht="63.9" customHeight="1" x14ac:dyDescent="0.3">
      <c r="A925" s="129">
        <f t="shared" si="69"/>
        <v>920</v>
      </c>
      <c r="B925" s="130" t="s">
        <v>8189</v>
      </c>
      <c r="C925" s="130" t="s">
        <v>76</v>
      </c>
      <c r="D925" s="357" t="str">
        <f t="shared" ref="D925:D945" si="72">IF(B925&gt;0,HYPERLINK(CONCATENATE("PDF TSF/",B925,".pdf"),CONCATENATE("Open PDF TSF .",B925)),"")</f>
        <v>Open PDF TSF .TEST RESULT S19 N 925</v>
      </c>
      <c r="E925" s="133" t="s">
        <v>8194</v>
      </c>
      <c r="G925" s="42"/>
      <c r="H925" s="42"/>
      <c r="I925" s="42"/>
      <c r="J925" s="42"/>
      <c r="K925" s="27" t="s">
        <v>195</v>
      </c>
      <c r="L925" s="27">
        <v>45475</v>
      </c>
      <c r="M925" s="27">
        <v>45500</v>
      </c>
      <c r="N925" s="28" t="s">
        <v>62</v>
      </c>
      <c r="O925" s="27"/>
      <c r="P925" s="27"/>
      <c r="Q925" s="28"/>
      <c r="R925" s="12" t="str">
        <f t="shared" si="70"/>
        <v>Open PDFTSF FINALLY.TEST RESULT S19 N 925</v>
      </c>
    </row>
    <row r="926" spans="1:18" ht="63.9" customHeight="1" x14ac:dyDescent="0.3">
      <c r="A926" s="129">
        <f t="shared" si="69"/>
        <v>921</v>
      </c>
      <c r="B926" s="130" t="s">
        <v>8190</v>
      </c>
      <c r="C926" s="130" t="s">
        <v>76</v>
      </c>
      <c r="D926" s="357" t="str">
        <f t="shared" si="72"/>
        <v>Open PDF TSF .TEST RESULT S19 N 926</v>
      </c>
      <c r="E926" s="133" t="s">
        <v>8193</v>
      </c>
      <c r="G926" s="42"/>
      <c r="H926" s="42"/>
      <c r="I926" s="42"/>
      <c r="J926" s="42"/>
      <c r="K926" s="27" t="s">
        <v>195</v>
      </c>
      <c r="L926" s="27">
        <v>45476</v>
      </c>
      <c r="M926" s="27">
        <v>45500</v>
      </c>
      <c r="N926" s="28" t="s">
        <v>62</v>
      </c>
      <c r="O926" s="27"/>
      <c r="P926" s="27"/>
      <c r="Q926" s="28"/>
      <c r="R926" s="12" t="str">
        <f t="shared" si="70"/>
        <v>Open PDFTSF FINALLY.TEST RESULT S19 N 926</v>
      </c>
    </row>
    <row r="927" spans="1:18" ht="63.9" customHeight="1" x14ac:dyDescent="0.3">
      <c r="A927" s="129">
        <f t="shared" si="69"/>
        <v>922</v>
      </c>
      <c r="B927" s="130" t="s">
        <v>8191</v>
      </c>
      <c r="C927" s="130" t="s">
        <v>76</v>
      </c>
      <c r="D927" s="357" t="str">
        <f t="shared" si="72"/>
        <v>Open PDF TSF .TEST RESULT S19 N 927</v>
      </c>
      <c r="E927" s="133" t="s">
        <v>8192</v>
      </c>
      <c r="G927" s="42"/>
      <c r="H927" s="42"/>
      <c r="I927" s="42"/>
      <c r="J927" s="42"/>
      <c r="K927" s="27" t="s">
        <v>195</v>
      </c>
      <c r="L927" s="27">
        <v>45477</v>
      </c>
      <c r="M927" s="27">
        <v>45500</v>
      </c>
      <c r="N927" s="28" t="s">
        <v>62</v>
      </c>
      <c r="O927" s="27"/>
      <c r="P927" s="27"/>
      <c r="Q927" s="28"/>
      <c r="R927" s="12" t="str">
        <f t="shared" si="70"/>
        <v>Open PDFTSF FINALLY.TEST RESULT S19 N 927</v>
      </c>
    </row>
    <row r="928" spans="1:18" ht="63.9" customHeight="1" x14ac:dyDescent="0.3">
      <c r="A928" s="129">
        <f t="shared" si="69"/>
        <v>923</v>
      </c>
      <c r="B928" s="130" t="s">
        <v>8199</v>
      </c>
      <c r="C928" s="130" t="s">
        <v>76</v>
      </c>
      <c r="D928" s="357" t="str">
        <f t="shared" si="72"/>
        <v>Open PDF TSF .TEST RESULT S19 N 928</v>
      </c>
      <c r="E928" s="133" t="s">
        <v>8202</v>
      </c>
      <c r="G928" s="42"/>
      <c r="H928" s="42"/>
      <c r="I928" s="42"/>
      <c r="J928" s="42"/>
      <c r="K928" s="27" t="s">
        <v>195</v>
      </c>
      <c r="L928" s="27">
        <v>45474</v>
      </c>
      <c r="M928" s="27">
        <v>45500</v>
      </c>
      <c r="N928" s="28" t="s">
        <v>62</v>
      </c>
      <c r="O928" s="27"/>
      <c r="P928" s="27"/>
      <c r="Q928" s="28"/>
      <c r="R928" s="12" t="str">
        <f t="shared" si="70"/>
        <v>Open PDFTSF FINALLY.TEST RESULT S19 N 928</v>
      </c>
    </row>
    <row r="929" spans="1:18" ht="63.9" customHeight="1" x14ac:dyDescent="0.3">
      <c r="A929" s="129">
        <f t="shared" si="69"/>
        <v>924</v>
      </c>
      <c r="B929" s="130" t="s">
        <v>8200</v>
      </c>
      <c r="C929" s="130" t="s">
        <v>76</v>
      </c>
      <c r="D929" s="357" t="str">
        <f t="shared" si="72"/>
        <v>Open PDF TSF .TEST RESULT S19 N 929</v>
      </c>
      <c r="E929" s="133" t="s">
        <v>8203</v>
      </c>
      <c r="G929" s="42"/>
      <c r="H929" s="42"/>
      <c r="I929" s="42"/>
      <c r="J929" s="42"/>
      <c r="K929" s="27" t="s">
        <v>195</v>
      </c>
      <c r="L929" s="27">
        <v>45475</v>
      </c>
      <c r="M929" s="27">
        <v>45500</v>
      </c>
      <c r="N929" s="28" t="s">
        <v>62</v>
      </c>
      <c r="O929" s="27"/>
      <c r="P929" s="27"/>
      <c r="Q929" s="28"/>
      <c r="R929" s="12" t="str">
        <f t="shared" si="70"/>
        <v>Open PDFTSF FINALLY.TEST RESULT S19 N 929</v>
      </c>
    </row>
    <row r="930" spans="1:18" ht="63.9" customHeight="1" x14ac:dyDescent="0.3">
      <c r="A930" s="129">
        <f t="shared" si="69"/>
        <v>925</v>
      </c>
      <c r="B930" s="130" t="s">
        <v>8201</v>
      </c>
      <c r="C930" s="130" t="s">
        <v>76</v>
      </c>
      <c r="D930" s="357" t="str">
        <f t="shared" si="72"/>
        <v>Open PDF TSF .TEST RESULT S19 N 930</v>
      </c>
      <c r="E930" s="133" t="s">
        <v>8204</v>
      </c>
      <c r="G930" s="42"/>
      <c r="H930" s="42"/>
      <c r="I930" s="42"/>
      <c r="J930" s="42"/>
      <c r="K930" s="27" t="s">
        <v>195</v>
      </c>
      <c r="L930" s="27">
        <v>45474</v>
      </c>
      <c r="M930" s="27">
        <v>45500</v>
      </c>
      <c r="N930" s="28" t="s">
        <v>62</v>
      </c>
      <c r="O930" s="27"/>
      <c r="P930" s="27"/>
      <c r="Q930" s="28"/>
      <c r="R930" s="12" t="str">
        <f t="shared" si="70"/>
        <v>Open PDFTSF FINALLY.TEST RESULT S19 N 930</v>
      </c>
    </row>
    <row r="931" spans="1:18" ht="63.9" customHeight="1" x14ac:dyDescent="0.3">
      <c r="A931" s="129">
        <f t="shared" si="69"/>
        <v>926</v>
      </c>
      <c r="B931" s="130" t="s">
        <v>8207</v>
      </c>
      <c r="C931" s="130" t="s">
        <v>76</v>
      </c>
      <c r="D931" s="357" t="str">
        <f t="shared" si="72"/>
        <v>Open PDF TSF .TEST RESULT S19 N 931</v>
      </c>
      <c r="E931" s="133" t="s">
        <v>8206</v>
      </c>
      <c r="G931" s="42"/>
      <c r="H931" s="42"/>
      <c r="I931" s="42"/>
      <c r="J931" s="42"/>
      <c r="K931" s="27" t="s">
        <v>195</v>
      </c>
      <c r="L931" s="27">
        <v>45475</v>
      </c>
      <c r="M931" s="27">
        <v>45500</v>
      </c>
      <c r="N931" s="28" t="s">
        <v>62</v>
      </c>
      <c r="O931" s="27"/>
      <c r="P931" s="27"/>
      <c r="Q931" s="28"/>
      <c r="R931" s="12" t="str">
        <f t="shared" si="70"/>
        <v>Open PDFTSF FINALLY.TEST RESULT S19 N 931</v>
      </c>
    </row>
    <row r="932" spans="1:18" ht="63.9" customHeight="1" x14ac:dyDescent="0.3">
      <c r="A932" s="129">
        <f t="shared" si="69"/>
        <v>927</v>
      </c>
      <c r="B932" s="130" t="s">
        <v>8264</v>
      </c>
      <c r="C932" s="130" t="s">
        <v>76</v>
      </c>
      <c r="D932" s="357" t="str">
        <f t="shared" si="72"/>
        <v>Open PDF TSF .TEST RESULT S19 N 932</v>
      </c>
      <c r="E932" s="133" t="s">
        <v>8268</v>
      </c>
      <c r="G932" s="42"/>
      <c r="H932" s="42"/>
      <c r="I932" s="42"/>
      <c r="J932" s="42"/>
      <c r="K932" s="27" t="s">
        <v>195</v>
      </c>
      <c r="L932" s="27">
        <v>45476</v>
      </c>
      <c r="M932" s="27">
        <v>45500</v>
      </c>
      <c r="N932" s="28" t="s">
        <v>62</v>
      </c>
      <c r="O932" s="27"/>
      <c r="P932" s="27"/>
      <c r="Q932" s="28"/>
      <c r="R932" s="12" t="str">
        <f t="shared" si="70"/>
        <v>Open PDFTSF FINALLY.TEST RESULT S19 N 932</v>
      </c>
    </row>
    <row r="933" spans="1:18" ht="63.9" customHeight="1" x14ac:dyDescent="0.3">
      <c r="A933" s="129">
        <f t="shared" si="69"/>
        <v>928</v>
      </c>
      <c r="B933" s="130" t="s">
        <v>8265</v>
      </c>
      <c r="C933" s="130" t="s">
        <v>76</v>
      </c>
      <c r="D933" s="357" t="str">
        <f t="shared" si="72"/>
        <v>Open PDF TSF .TEST RESULT S19 N 933</v>
      </c>
      <c r="E933" s="133" t="s">
        <v>8269</v>
      </c>
      <c r="G933" s="42"/>
      <c r="H933" s="42"/>
      <c r="I933" s="42"/>
      <c r="J933" s="42"/>
      <c r="K933" s="27" t="s">
        <v>195</v>
      </c>
      <c r="L933" s="27">
        <v>45477</v>
      </c>
      <c r="M933" s="27">
        <v>45500</v>
      </c>
      <c r="N933" s="28" t="s">
        <v>62</v>
      </c>
      <c r="O933" s="27"/>
      <c r="P933" s="27"/>
      <c r="Q933" s="28"/>
      <c r="R933" s="12" t="str">
        <f t="shared" si="70"/>
        <v>Open PDFTSF FINALLY.TEST RESULT S19 N 933</v>
      </c>
    </row>
    <row r="934" spans="1:18" ht="63.9" customHeight="1" x14ac:dyDescent="0.3">
      <c r="A934" s="129">
        <f t="shared" si="69"/>
        <v>929</v>
      </c>
      <c r="B934" s="130" t="s">
        <v>8266</v>
      </c>
      <c r="C934" s="130" t="s">
        <v>76</v>
      </c>
      <c r="D934" s="357" t="str">
        <f t="shared" si="72"/>
        <v>Open PDF TSF .TEST RESULT S19 N 934</v>
      </c>
      <c r="E934" s="133" t="s">
        <v>8270</v>
      </c>
      <c r="G934" s="42"/>
      <c r="H934" s="42"/>
      <c r="I934" s="42"/>
      <c r="J934" s="42"/>
      <c r="K934" s="27" t="s">
        <v>195</v>
      </c>
      <c r="L934" s="27">
        <v>45478</v>
      </c>
      <c r="M934" s="27">
        <v>45500</v>
      </c>
      <c r="N934" s="28" t="s">
        <v>62</v>
      </c>
      <c r="O934" s="27"/>
      <c r="P934" s="27"/>
      <c r="Q934" s="28"/>
      <c r="R934" s="12" t="str">
        <f t="shared" si="70"/>
        <v>Open PDFTSF FINALLY.TEST RESULT S19 N 934</v>
      </c>
    </row>
    <row r="935" spans="1:18" ht="63.9" customHeight="1" x14ac:dyDescent="0.3">
      <c r="A935" s="129">
        <f t="shared" si="69"/>
        <v>930</v>
      </c>
      <c r="B935" s="130" t="s">
        <v>8267</v>
      </c>
      <c r="C935" s="130" t="s">
        <v>76</v>
      </c>
      <c r="D935" s="357" t="str">
        <f t="shared" si="72"/>
        <v>Open PDF TSF .TEST RESULT S19 N 935</v>
      </c>
      <c r="E935" s="133" t="s">
        <v>8303</v>
      </c>
      <c r="G935" s="42"/>
      <c r="H935" s="42"/>
      <c r="I935" s="42"/>
      <c r="J935" s="42"/>
      <c r="K935" s="27" t="s">
        <v>195</v>
      </c>
      <c r="L935" s="27">
        <v>45477</v>
      </c>
      <c r="M935" s="27">
        <v>45500</v>
      </c>
      <c r="N935" s="28" t="s">
        <v>62</v>
      </c>
      <c r="O935" s="27"/>
      <c r="P935" s="27"/>
      <c r="Q935" s="28"/>
      <c r="R935" s="12" t="str">
        <f t="shared" si="70"/>
        <v>Open PDFTSF FINALLY.TEST RESULT S19 N 935</v>
      </c>
    </row>
    <row r="936" spans="1:18" ht="63.9" customHeight="1" x14ac:dyDescent="0.3">
      <c r="A936" s="129">
        <f t="shared" si="69"/>
        <v>931</v>
      </c>
      <c r="B936" s="130" t="s">
        <v>8301</v>
      </c>
      <c r="C936" s="130" t="s">
        <v>76</v>
      </c>
      <c r="D936" s="357" t="str">
        <f t="shared" si="72"/>
        <v>Open PDF TSF .TEST RESULT S19 N 936</v>
      </c>
      <c r="E936" s="133" t="s">
        <v>8302</v>
      </c>
      <c r="G936" s="42"/>
      <c r="H936" s="42"/>
      <c r="I936" s="42"/>
      <c r="J936" s="42"/>
      <c r="K936" s="27" t="s">
        <v>195</v>
      </c>
      <c r="L936" s="27">
        <v>45479</v>
      </c>
      <c r="M936" s="27">
        <v>45500</v>
      </c>
      <c r="N936" s="28" t="s">
        <v>62</v>
      </c>
      <c r="O936" s="27"/>
      <c r="P936" s="27"/>
      <c r="Q936" s="28"/>
      <c r="R936" s="12" t="str">
        <f t="shared" si="70"/>
        <v>Open PDFTSF FINALLY.TEST RESULT S19 N 936</v>
      </c>
    </row>
    <row r="937" spans="1:18" ht="63.9" customHeight="1" x14ac:dyDescent="0.3">
      <c r="A937" s="129">
        <f t="shared" si="69"/>
        <v>932</v>
      </c>
      <c r="B937" s="130" t="s">
        <v>8304</v>
      </c>
      <c r="C937" s="130" t="s">
        <v>76</v>
      </c>
      <c r="D937" s="357" t="str">
        <f t="shared" si="72"/>
        <v>Open PDF TSF .TEST RESULT S19 N 937</v>
      </c>
      <c r="E937" s="133" t="s">
        <v>8307</v>
      </c>
      <c r="G937" s="42"/>
      <c r="H937" s="42"/>
      <c r="I937" s="42"/>
      <c r="J937" s="42"/>
      <c r="K937" s="27" t="s">
        <v>195</v>
      </c>
      <c r="L937" s="27">
        <v>45480</v>
      </c>
      <c r="M937" s="27">
        <v>45500</v>
      </c>
      <c r="N937" s="28" t="s">
        <v>62</v>
      </c>
      <c r="O937" s="27"/>
      <c r="P937" s="27"/>
      <c r="Q937" s="28"/>
      <c r="R937" s="12" t="str">
        <f t="shared" si="70"/>
        <v>Open PDFTSF FINALLY.TEST RESULT S19 N 937</v>
      </c>
    </row>
    <row r="938" spans="1:18" ht="63.9" customHeight="1" x14ac:dyDescent="0.3">
      <c r="A938" s="129">
        <f t="shared" si="69"/>
        <v>933</v>
      </c>
      <c r="B938" s="130" t="s">
        <v>8305</v>
      </c>
      <c r="C938" s="130" t="s">
        <v>76</v>
      </c>
      <c r="D938" s="357" t="str">
        <f t="shared" si="72"/>
        <v>Open PDF TSF .TEST RESULT S19 N 938</v>
      </c>
      <c r="E938" s="133" t="s">
        <v>8308</v>
      </c>
      <c r="G938" s="42"/>
      <c r="H938" s="42"/>
      <c r="I938" s="42"/>
      <c r="J938" s="42"/>
      <c r="K938" s="27" t="s">
        <v>195</v>
      </c>
      <c r="L938" s="27">
        <v>45480</v>
      </c>
      <c r="M938" s="27">
        <v>45500</v>
      </c>
      <c r="N938" s="28" t="s">
        <v>62</v>
      </c>
      <c r="O938" s="27"/>
      <c r="P938" s="27"/>
      <c r="Q938" s="28"/>
      <c r="R938" s="12" t="str">
        <f t="shared" si="70"/>
        <v>Open PDFTSF FINALLY.TEST RESULT S19 N 938</v>
      </c>
    </row>
    <row r="939" spans="1:18" ht="63.9" customHeight="1" x14ac:dyDescent="0.3">
      <c r="A939" s="129">
        <f t="shared" si="69"/>
        <v>934</v>
      </c>
      <c r="B939" s="130" t="s">
        <v>8306</v>
      </c>
      <c r="C939" s="130" t="s">
        <v>76</v>
      </c>
      <c r="D939" s="357" t="str">
        <f t="shared" si="72"/>
        <v>Open PDF TSF .TEST RESULT S19 N 939</v>
      </c>
      <c r="E939" s="435" t="s">
        <v>8806</v>
      </c>
      <c r="F939" s="130"/>
      <c r="G939" s="42"/>
      <c r="H939" s="42"/>
      <c r="I939" s="42"/>
      <c r="J939" s="42"/>
      <c r="K939" s="27" t="s">
        <v>195</v>
      </c>
      <c r="L939" s="27">
        <v>45481</v>
      </c>
      <c r="M939" s="27">
        <v>45517</v>
      </c>
      <c r="N939" s="28" t="s">
        <v>62</v>
      </c>
      <c r="O939" s="27"/>
      <c r="P939" s="27"/>
      <c r="Q939" s="28"/>
      <c r="R939" s="12" t="str">
        <f t="shared" si="70"/>
        <v>Open PDFTSF FINALLY.TEST RESULT S19 N 939</v>
      </c>
    </row>
    <row r="940" spans="1:18" ht="63.9" customHeight="1" x14ac:dyDescent="0.3">
      <c r="A940" s="129">
        <f t="shared" si="69"/>
        <v>935</v>
      </c>
      <c r="B940" s="130" t="s">
        <v>8434</v>
      </c>
      <c r="C940" s="130" t="s">
        <v>76</v>
      </c>
      <c r="D940" s="357" t="str">
        <f t="shared" si="72"/>
        <v>Open PDF TSF .TEST RESULT S19 N 940</v>
      </c>
      <c r="E940" s="133" t="s">
        <v>8440</v>
      </c>
      <c r="G940" s="42"/>
      <c r="H940" s="42"/>
      <c r="I940" s="42"/>
      <c r="J940" s="42"/>
      <c r="K940" s="27" t="s">
        <v>195</v>
      </c>
      <c r="L940" s="27">
        <v>45488</v>
      </c>
      <c r="M940" s="27">
        <v>45500</v>
      </c>
      <c r="N940" s="28" t="s">
        <v>62</v>
      </c>
      <c r="O940" s="27"/>
      <c r="P940" s="27"/>
      <c r="Q940" s="28"/>
      <c r="R940" s="12" t="str">
        <f t="shared" si="70"/>
        <v>Open PDFTSF FINALLY.TEST RESULT S19 N 940</v>
      </c>
    </row>
    <row r="941" spans="1:18" ht="63.9" customHeight="1" x14ac:dyDescent="0.3">
      <c r="A941" s="129">
        <f t="shared" si="69"/>
        <v>936</v>
      </c>
      <c r="B941" s="130" t="s">
        <v>8435</v>
      </c>
      <c r="C941" s="130" t="s">
        <v>76</v>
      </c>
      <c r="D941" s="357" t="str">
        <f t="shared" si="72"/>
        <v>Open PDF TSF .TEST RESULT S19 N 941</v>
      </c>
      <c r="E941" s="133" t="s">
        <v>8441</v>
      </c>
      <c r="G941" s="42"/>
      <c r="H941" s="42"/>
      <c r="I941" s="42"/>
      <c r="J941" s="42"/>
      <c r="K941" s="27" t="s">
        <v>195</v>
      </c>
      <c r="L941" s="27">
        <v>45487</v>
      </c>
      <c r="M941" s="27">
        <v>45500</v>
      </c>
      <c r="N941" s="28" t="s">
        <v>62</v>
      </c>
      <c r="O941" s="27"/>
      <c r="P941" s="27"/>
      <c r="Q941" s="28"/>
      <c r="R941" s="12" t="str">
        <f t="shared" si="70"/>
        <v>Open PDFTSF FINALLY.TEST RESULT S19 N 941</v>
      </c>
    </row>
    <row r="942" spans="1:18" ht="63.9" customHeight="1" x14ac:dyDescent="0.3">
      <c r="A942" s="129">
        <f t="shared" si="69"/>
        <v>937</v>
      </c>
      <c r="B942" s="130" t="s">
        <v>8436</v>
      </c>
      <c r="C942" s="130" t="s">
        <v>76</v>
      </c>
      <c r="D942" s="357" t="str">
        <f t="shared" si="72"/>
        <v>Open PDF TSF .TEST RESULT S19 N 942</v>
      </c>
      <c r="E942" s="133" t="s">
        <v>8442</v>
      </c>
      <c r="G942" s="42"/>
      <c r="H942" s="42"/>
      <c r="I942" s="42"/>
      <c r="J942" s="42"/>
      <c r="K942" s="27" t="s">
        <v>195</v>
      </c>
      <c r="L942" s="27">
        <v>45486</v>
      </c>
      <c r="M942" s="27">
        <v>45500</v>
      </c>
      <c r="N942" s="28" t="s">
        <v>62</v>
      </c>
      <c r="O942" s="27"/>
      <c r="P942" s="27"/>
      <c r="Q942" s="28"/>
      <c r="R942" s="12" t="str">
        <f t="shared" si="70"/>
        <v>Open PDFTSF FINALLY.TEST RESULT S19 N 942</v>
      </c>
    </row>
    <row r="943" spans="1:18" ht="63.9" customHeight="1" x14ac:dyDescent="0.3">
      <c r="A943" s="129">
        <f t="shared" si="69"/>
        <v>938</v>
      </c>
      <c r="B943" s="130" t="s">
        <v>8437</v>
      </c>
      <c r="C943" s="130" t="s">
        <v>76</v>
      </c>
      <c r="D943" s="357" t="str">
        <f t="shared" si="72"/>
        <v>Open PDF TSF .TEST RESULT S19 N 943</v>
      </c>
      <c r="E943" s="133" t="s">
        <v>8443</v>
      </c>
      <c r="G943" s="42"/>
      <c r="H943" s="42"/>
      <c r="I943" s="42"/>
      <c r="J943" s="42"/>
      <c r="K943" s="27" t="s">
        <v>195</v>
      </c>
      <c r="L943" s="27">
        <v>45480</v>
      </c>
      <c r="M943" s="27">
        <v>45500</v>
      </c>
      <c r="N943" s="28" t="s">
        <v>62</v>
      </c>
      <c r="O943" s="27"/>
      <c r="P943" s="27"/>
      <c r="Q943" s="28"/>
      <c r="R943" s="12" t="str">
        <f t="shared" si="70"/>
        <v>Open PDFTSF FINALLY.TEST RESULT S19 N 943</v>
      </c>
    </row>
    <row r="944" spans="1:18" ht="63.9" customHeight="1" x14ac:dyDescent="0.3">
      <c r="A944" s="129">
        <f t="shared" si="69"/>
        <v>939</v>
      </c>
      <c r="B944" s="130" t="s">
        <v>8438</v>
      </c>
      <c r="C944" s="130" t="s">
        <v>76</v>
      </c>
      <c r="D944" s="357" t="str">
        <f t="shared" si="72"/>
        <v>Open PDF TSF .TEST RESULT S19 N 944</v>
      </c>
      <c r="E944" s="133" t="s">
        <v>8444</v>
      </c>
      <c r="G944" s="42"/>
      <c r="H944" s="42"/>
      <c r="I944" s="42"/>
      <c r="J944" s="42"/>
      <c r="K944" s="27" t="s">
        <v>195</v>
      </c>
      <c r="L944" s="27">
        <v>45461</v>
      </c>
      <c r="M944" s="27">
        <v>45500</v>
      </c>
      <c r="N944" s="28" t="s">
        <v>62</v>
      </c>
      <c r="O944" s="27"/>
      <c r="P944" s="27"/>
      <c r="Q944" s="28"/>
      <c r="R944" s="12" t="str">
        <f t="shared" si="70"/>
        <v>Open PDFTSF FINALLY.TEST RESULT S19 N 944</v>
      </c>
    </row>
    <row r="945" spans="1:18" ht="63.9" customHeight="1" x14ac:dyDescent="0.3">
      <c r="A945" s="129">
        <f t="shared" si="69"/>
        <v>940</v>
      </c>
      <c r="B945" s="130" t="s">
        <v>8439</v>
      </c>
      <c r="C945" s="130" t="s">
        <v>76</v>
      </c>
      <c r="D945" s="357" t="str">
        <f t="shared" si="72"/>
        <v>Open PDF TSF .TEST RESULT S19 N 945</v>
      </c>
      <c r="E945" s="133" t="s">
        <v>8445</v>
      </c>
      <c r="G945" s="42"/>
      <c r="H945" s="42"/>
      <c r="I945" s="42"/>
      <c r="J945" s="42"/>
      <c r="K945" s="27" t="s">
        <v>195</v>
      </c>
      <c r="L945" s="27">
        <v>45482</v>
      </c>
      <c r="M945" s="27">
        <v>45500</v>
      </c>
      <c r="N945" s="28" t="s">
        <v>62</v>
      </c>
      <c r="O945" s="27"/>
      <c r="P945" s="27"/>
      <c r="Q945" s="28"/>
      <c r="R945" s="12" t="str">
        <f t="shared" si="70"/>
        <v>Open PDFTSF FINALLY.TEST RESULT S19 N 945</v>
      </c>
    </row>
    <row r="946" spans="1:18" ht="63.9" customHeight="1" x14ac:dyDescent="0.3">
      <c r="A946" s="129">
        <f t="shared" si="69"/>
        <v>941</v>
      </c>
      <c r="B946" s="130" t="s">
        <v>8451</v>
      </c>
      <c r="C946" s="130" t="s">
        <v>76</v>
      </c>
      <c r="D946" s="357" t="str">
        <f t="shared" ref="D946:D966" si="73">IF(B946&gt;0,HYPERLINK(CONCATENATE("PDF TSF/",B946,".pdf"),CONCATENATE("Open PDF TSF .",B946)),"")</f>
        <v>Open PDF TSF .TEST RESULT S19 N 946</v>
      </c>
      <c r="E946" s="133" t="s">
        <v>8467</v>
      </c>
      <c r="G946" s="42"/>
      <c r="H946" s="42"/>
      <c r="I946" s="42"/>
      <c r="J946" s="42"/>
      <c r="K946" s="27" t="s">
        <v>195</v>
      </c>
      <c r="L946" s="27">
        <v>45491</v>
      </c>
      <c r="M946" s="27">
        <v>45500</v>
      </c>
      <c r="N946" s="28" t="s">
        <v>62</v>
      </c>
      <c r="O946" s="27"/>
      <c r="P946" s="27"/>
      <c r="Q946" s="28"/>
      <c r="R946" s="12" t="str">
        <f t="shared" si="70"/>
        <v>Open PDFTSF FINALLY.TEST RESULT S19 N 946</v>
      </c>
    </row>
    <row r="947" spans="1:18" ht="63.9" customHeight="1" x14ac:dyDescent="0.3">
      <c r="A947" s="129">
        <f t="shared" si="69"/>
        <v>942</v>
      </c>
      <c r="B947" s="130" t="s">
        <v>8452</v>
      </c>
      <c r="C947" s="130" t="s">
        <v>76</v>
      </c>
      <c r="D947" s="357" t="str">
        <f t="shared" si="73"/>
        <v>Open PDF TSF .TEST RESULT S19 N 947</v>
      </c>
      <c r="E947" s="133" t="s">
        <v>8468</v>
      </c>
      <c r="G947" s="42"/>
      <c r="H947" s="42"/>
      <c r="I947" s="42"/>
      <c r="J947" s="42"/>
      <c r="K947" s="27" t="s">
        <v>195</v>
      </c>
      <c r="L947" s="27">
        <v>45491</v>
      </c>
      <c r="M947" s="27">
        <v>45500</v>
      </c>
      <c r="N947" s="28" t="s">
        <v>62</v>
      </c>
      <c r="O947" s="27"/>
      <c r="P947" s="27"/>
      <c r="Q947" s="28"/>
      <c r="R947" s="12" t="str">
        <f t="shared" si="70"/>
        <v>Open PDFTSF FINALLY.TEST RESULT S19 N 947</v>
      </c>
    </row>
    <row r="948" spans="1:18" ht="63.9" customHeight="1" x14ac:dyDescent="0.3">
      <c r="A948" s="129">
        <f t="shared" si="69"/>
        <v>943</v>
      </c>
      <c r="B948" s="130" t="s">
        <v>8453</v>
      </c>
      <c r="C948" s="130" t="s">
        <v>76</v>
      </c>
      <c r="D948" s="357" t="str">
        <f t="shared" si="73"/>
        <v>Open PDF TSF .TEST RESULT S19 N 948</v>
      </c>
      <c r="E948" s="133" t="s">
        <v>8469</v>
      </c>
      <c r="G948" s="42"/>
      <c r="H948" s="42"/>
      <c r="I948" s="42"/>
      <c r="J948" s="42"/>
      <c r="K948" s="27" t="s">
        <v>195</v>
      </c>
      <c r="L948" s="27">
        <v>45491</v>
      </c>
      <c r="M948" s="27">
        <v>45500</v>
      </c>
      <c r="N948" s="28" t="s">
        <v>62</v>
      </c>
      <c r="O948" s="27"/>
      <c r="P948" s="27"/>
      <c r="Q948" s="28"/>
      <c r="R948" s="12" t="str">
        <f t="shared" si="70"/>
        <v>Open PDFTSF FINALLY.TEST RESULT S19 N 948</v>
      </c>
    </row>
    <row r="949" spans="1:18" ht="63.9" customHeight="1" x14ac:dyDescent="0.3">
      <c r="A949" s="129">
        <f t="shared" si="69"/>
        <v>944</v>
      </c>
      <c r="B949" s="130" t="s">
        <v>8454</v>
      </c>
      <c r="C949" s="130" t="s">
        <v>76</v>
      </c>
      <c r="D949" s="357" t="str">
        <f t="shared" si="73"/>
        <v>Open PDF TSF .TEST RESULT S19 N 949</v>
      </c>
      <c r="E949" s="133" t="s">
        <v>8470</v>
      </c>
      <c r="G949" s="42"/>
      <c r="H949" s="42"/>
      <c r="I949" s="42"/>
      <c r="J949" s="42"/>
      <c r="K949" s="27" t="s">
        <v>195</v>
      </c>
      <c r="L949" s="27">
        <v>45491</v>
      </c>
      <c r="M949" s="27">
        <v>45500</v>
      </c>
      <c r="N949" s="28" t="s">
        <v>62</v>
      </c>
      <c r="O949" s="27"/>
      <c r="P949" s="27"/>
      <c r="Q949" s="28"/>
      <c r="R949" s="12" t="str">
        <f t="shared" si="70"/>
        <v>Open PDFTSF FINALLY.TEST RESULT S19 N 949</v>
      </c>
    </row>
    <row r="950" spans="1:18" ht="63.9" customHeight="1" x14ac:dyDescent="0.3">
      <c r="A950" s="129">
        <f t="shared" si="69"/>
        <v>945</v>
      </c>
      <c r="B950" s="130" t="s">
        <v>8455</v>
      </c>
      <c r="C950" s="130" t="s">
        <v>76</v>
      </c>
      <c r="D950" s="357" t="str">
        <f t="shared" si="73"/>
        <v>Open PDF TSF .TEST RESULT S19 N 950</v>
      </c>
      <c r="E950" s="133" t="s">
        <v>8471</v>
      </c>
      <c r="G950" s="42"/>
      <c r="H950" s="42"/>
      <c r="I950" s="42"/>
      <c r="J950" s="42"/>
      <c r="K950" s="27" t="s">
        <v>195</v>
      </c>
      <c r="L950" s="27">
        <v>45491</v>
      </c>
      <c r="M950" s="27">
        <v>45500</v>
      </c>
      <c r="N950" s="28" t="s">
        <v>62</v>
      </c>
      <c r="O950" s="27"/>
      <c r="P950" s="27"/>
      <c r="Q950" s="28"/>
      <c r="R950" s="12" t="str">
        <f t="shared" si="70"/>
        <v>Open PDFTSF FINALLY.TEST RESULT S19 N 950</v>
      </c>
    </row>
    <row r="951" spans="1:18" ht="63.9" customHeight="1" x14ac:dyDescent="0.3">
      <c r="A951" s="129">
        <f t="shared" si="69"/>
        <v>946</v>
      </c>
      <c r="B951" s="130" t="s">
        <v>8456</v>
      </c>
      <c r="C951" s="130" t="s">
        <v>76</v>
      </c>
      <c r="D951" s="357" t="str">
        <f t="shared" si="73"/>
        <v>Open PDF TSF .TEST RESULT S19 N 951</v>
      </c>
      <c r="E951" s="133" t="s">
        <v>8472</v>
      </c>
      <c r="G951" s="42"/>
      <c r="H951" s="42"/>
      <c r="I951" s="42"/>
      <c r="J951" s="42"/>
      <c r="K951" s="27" t="s">
        <v>195</v>
      </c>
      <c r="L951" s="27">
        <v>45491</v>
      </c>
      <c r="M951" s="27">
        <v>45500</v>
      </c>
      <c r="N951" s="28" t="s">
        <v>62</v>
      </c>
      <c r="O951" s="27"/>
      <c r="P951" s="27"/>
      <c r="Q951" s="28"/>
      <c r="R951" s="12" t="str">
        <f t="shared" si="70"/>
        <v>Open PDFTSF FINALLY.TEST RESULT S19 N 951</v>
      </c>
    </row>
    <row r="952" spans="1:18" ht="63.9" customHeight="1" x14ac:dyDescent="0.3">
      <c r="A952" s="129">
        <f t="shared" si="69"/>
        <v>947</v>
      </c>
      <c r="B952" s="130" t="s">
        <v>8457</v>
      </c>
      <c r="C952" s="130" t="s">
        <v>76</v>
      </c>
      <c r="D952" s="357" t="str">
        <f t="shared" si="73"/>
        <v>Open PDF TSF .TEST RESULT S19 N 952</v>
      </c>
      <c r="E952" s="133" t="s">
        <v>10685</v>
      </c>
      <c r="G952" s="42"/>
      <c r="H952" s="42"/>
      <c r="I952" s="42"/>
      <c r="J952" s="42"/>
      <c r="K952" s="27" t="s">
        <v>195</v>
      </c>
      <c r="L952" s="27">
        <v>45491</v>
      </c>
      <c r="M952" s="27">
        <v>45500</v>
      </c>
      <c r="N952" s="28" t="s">
        <v>62</v>
      </c>
      <c r="O952" s="27"/>
      <c r="P952" s="27"/>
      <c r="Q952" s="28"/>
      <c r="R952" s="12" t="str">
        <f t="shared" si="70"/>
        <v>Open PDFTSF FINALLY.TEST RESULT S19 N 952</v>
      </c>
    </row>
    <row r="953" spans="1:18" ht="63.9" customHeight="1" x14ac:dyDescent="0.3">
      <c r="A953" s="129">
        <f t="shared" si="69"/>
        <v>948</v>
      </c>
      <c r="B953" s="130" t="s">
        <v>8458</v>
      </c>
      <c r="C953" s="130" t="s">
        <v>76</v>
      </c>
      <c r="D953" s="357" t="str">
        <f t="shared" si="73"/>
        <v>Open PDF TSF .TEST RESULT S19 N 953</v>
      </c>
      <c r="E953" s="133" t="s">
        <v>8478</v>
      </c>
      <c r="G953" s="42"/>
      <c r="H953" s="42"/>
      <c r="I953" s="42"/>
      <c r="J953" s="42"/>
      <c r="K953" s="27" t="s">
        <v>195</v>
      </c>
      <c r="L953" s="27">
        <v>45491</v>
      </c>
      <c r="M953" s="27">
        <v>45500</v>
      </c>
      <c r="N953" s="28" t="s">
        <v>62</v>
      </c>
      <c r="O953" s="27"/>
      <c r="P953" s="27"/>
      <c r="Q953" s="28"/>
      <c r="R953" s="12" t="str">
        <f t="shared" si="70"/>
        <v>Open PDFTSF FINALLY.TEST RESULT S19 N 953</v>
      </c>
    </row>
    <row r="954" spans="1:18" ht="63.9" customHeight="1" x14ac:dyDescent="0.3">
      <c r="A954" s="129">
        <f t="shared" si="69"/>
        <v>949</v>
      </c>
      <c r="B954" s="130" t="s">
        <v>8459</v>
      </c>
      <c r="C954" s="130" t="s">
        <v>76</v>
      </c>
      <c r="D954" s="357" t="str">
        <f t="shared" si="73"/>
        <v>Open PDF TSF .TEST RESULT S19 N 954</v>
      </c>
      <c r="E954" s="133" t="s">
        <v>8479</v>
      </c>
      <c r="G954" s="42"/>
      <c r="H954" s="42"/>
      <c r="I954" s="42"/>
      <c r="J954" s="42"/>
      <c r="K954" s="27" t="s">
        <v>195</v>
      </c>
      <c r="L954" s="27">
        <v>45491</v>
      </c>
      <c r="M954" s="27">
        <v>45500</v>
      </c>
      <c r="N954" s="28" t="s">
        <v>62</v>
      </c>
      <c r="O954" s="27"/>
      <c r="P954" s="27"/>
      <c r="Q954" s="28"/>
      <c r="R954" s="12" t="str">
        <f t="shared" si="70"/>
        <v>Open PDFTSF FINALLY.TEST RESULT S19 N 954</v>
      </c>
    </row>
    <row r="955" spans="1:18" ht="63.9" customHeight="1" x14ac:dyDescent="0.3">
      <c r="A955" s="129">
        <f t="shared" si="69"/>
        <v>950</v>
      </c>
      <c r="B955" s="130" t="s">
        <v>8460</v>
      </c>
      <c r="C955" s="130" t="s">
        <v>76</v>
      </c>
      <c r="D955" s="357" t="str">
        <f t="shared" si="73"/>
        <v>Open PDF TSF .TEST RESULT S19 N 955</v>
      </c>
      <c r="E955" s="133" t="s">
        <v>8480</v>
      </c>
      <c r="G955" s="42"/>
      <c r="H955" s="42"/>
      <c r="I955" s="42"/>
      <c r="J955" s="42"/>
      <c r="K955" s="27" t="s">
        <v>195</v>
      </c>
      <c r="L955" s="27">
        <v>45491</v>
      </c>
      <c r="M955" s="27">
        <v>45500</v>
      </c>
      <c r="N955" s="28" t="s">
        <v>62</v>
      </c>
      <c r="O955" s="27"/>
      <c r="P955" s="27"/>
      <c r="Q955" s="28"/>
      <c r="R955" s="12" t="str">
        <f t="shared" si="70"/>
        <v>Open PDFTSF FINALLY.TEST RESULT S19 N 955</v>
      </c>
    </row>
    <row r="956" spans="1:18" ht="63.9" customHeight="1" x14ac:dyDescent="0.3">
      <c r="A956" s="129">
        <f t="shared" ref="A956:A1019" si="74">ROW()-ROW($A$5)</f>
        <v>951</v>
      </c>
      <c r="B956" s="130" t="s">
        <v>8461</v>
      </c>
      <c r="C956" s="130" t="s">
        <v>76</v>
      </c>
      <c r="D956" s="357" t="str">
        <f t="shared" si="73"/>
        <v>Open PDF TSF .TEST RESULT S19 N 956</v>
      </c>
      <c r="E956" s="133" t="s">
        <v>8481</v>
      </c>
      <c r="G956" s="42"/>
      <c r="H956" s="42"/>
      <c r="I956" s="42"/>
      <c r="J956" s="42"/>
      <c r="K956" s="27" t="s">
        <v>195</v>
      </c>
      <c r="L956" s="27">
        <v>45491</v>
      </c>
      <c r="M956" s="27">
        <v>45500</v>
      </c>
      <c r="N956" s="28" t="s">
        <v>62</v>
      </c>
      <c r="O956" s="27"/>
      <c r="P956" s="27"/>
      <c r="Q956" s="28"/>
      <c r="R956" s="12" t="str">
        <f t="shared" si="70"/>
        <v>Open PDFTSF FINALLY.TEST RESULT S19 N 956</v>
      </c>
    </row>
    <row r="957" spans="1:18" ht="63.9" customHeight="1" x14ac:dyDescent="0.3">
      <c r="A957" s="129">
        <f t="shared" si="74"/>
        <v>952</v>
      </c>
      <c r="B957" s="130" t="s">
        <v>8462</v>
      </c>
      <c r="C957" s="130" t="s">
        <v>76</v>
      </c>
      <c r="D957" s="357" t="str">
        <f t="shared" si="73"/>
        <v>Open PDF TSF .TEST RESULT S19 N 957</v>
      </c>
      <c r="E957" s="133" t="s">
        <v>8495</v>
      </c>
      <c r="G957" s="42"/>
      <c r="H957" s="42"/>
      <c r="I957" s="42"/>
      <c r="J957" s="42"/>
      <c r="K957" s="27" t="s">
        <v>195</v>
      </c>
      <c r="L957" s="27">
        <v>45491</v>
      </c>
      <c r="M957" s="27">
        <v>45500</v>
      </c>
      <c r="N957" s="28" t="s">
        <v>62</v>
      </c>
      <c r="O957" s="27"/>
      <c r="P957" s="27"/>
      <c r="Q957" s="28"/>
      <c r="R957" s="12" t="str">
        <f t="shared" si="70"/>
        <v>Open PDFTSF FINALLY.TEST RESULT S19 N 957</v>
      </c>
    </row>
    <row r="958" spans="1:18" ht="63.9" customHeight="1" x14ac:dyDescent="0.3">
      <c r="A958" s="129">
        <f t="shared" si="74"/>
        <v>953</v>
      </c>
      <c r="B958" s="130" t="s">
        <v>8463</v>
      </c>
      <c r="C958" s="130" t="s">
        <v>76</v>
      </c>
      <c r="D958" s="357" t="str">
        <f t="shared" si="73"/>
        <v>Open PDF TSF .TEST RESULT S19 N 958</v>
      </c>
      <c r="E958" s="133" t="s">
        <v>8494</v>
      </c>
      <c r="G958" s="42"/>
      <c r="H958" s="42"/>
      <c r="I958" s="42"/>
      <c r="J958" s="42"/>
      <c r="K958" s="27" t="s">
        <v>195</v>
      </c>
      <c r="L958" s="27">
        <v>45491</v>
      </c>
      <c r="M958" s="27">
        <v>45500</v>
      </c>
      <c r="N958" s="28" t="s">
        <v>62</v>
      </c>
      <c r="O958" s="27"/>
      <c r="P958" s="27"/>
      <c r="Q958" s="28"/>
      <c r="R958" s="12" t="str">
        <f t="shared" si="70"/>
        <v>Open PDFTSF FINALLY.TEST RESULT S19 N 958</v>
      </c>
    </row>
    <row r="959" spans="1:18" ht="63.9" customHeight="1" x14ac:dyDescent="0.3">
      <c r="A959" s="129">
        <f t="shared" si="74"/>
        <v>954</v>
      </c>
      <c r="B959" s="130" t="s">
        <v>8464</v>
      </c>
      <c r="C959" s="130" t="s">
        <v>76</v>
      </c>
      <c r="D959" s="357" t="str">
        <f t="shared" si="73"/>
        <v>Open PDF TSF .TEST RESULT S19 N 959</v>
      </c>
      <c r="E959" s="133" t="s">
        <v>8482</v>
      </c>
      <c r="G959" s="42"/>
      <c r="H959" s="42"/>
      <c r="I959" s="42"/>
      <c r="J959" s="42"/>
      <c r="K959" s="27" t="s">
        <v>195</v>
      </c>
      <c r="L959" s="27">
        <v>45491</v>
      </c>
      <c r="M959" s="27">
        <v>45500</v>
      </c>
      <c r="N959" s="28" t="s">
        <v>62</v>
      </c>
      <c r="O959" s="27"/>
      <c r="P959" s="27"/>
      <c r="Q959" s="28"/>
      <c r="R959" s="12" t="str">
        <f t="shared" si="70"/>
        <v>Open PDFTSF FINALLY.TEST RESULT S19 N 959</v>
      </c>
    </row>
    <row r="960" spans="1:18" ht="63.9" customHeight="1" x14ac:dyDescent="0.3">
      <c r="A960" s="129">
        <f t="shared" si="74"/>
        <v>955</v>
      </c>
      <c r="B960" s="130" t="s">
        <v>8465</v>
      </c>
      <c r="C960" s="130" t="s">
        <v>76</v>
      </c>
      <c r="D960" s="357" t="str">
        <f t="shared" si="73"/>
        <v>Open PDF TSF .TEST RESULT S19 N 960</v>
      </c>
      <c r="E960" s="133" t="s">
        <v>8483</v>
      </c>
      <c r="G960" s="42"/>
      <c r="H960" s="42"/>
      <c r="I960" s="42"/>
      <c r="J960" s="42"/>
      <c r="K960" s="27" t="s">
        <v>195</v>
      </c>
      <c r="L960" s="27">
        <v>45491</v>
      </c>
      <c r="M960" s="27">
        <v>45500</v>
      </c>
      <c r="N960" s="28" t="s">
        <v>62</v>
      </c>
      <c r="O960" s="27"/>
      <c r="P960" s="27"/>
      <c r="Q960" s="28"/>
      <c r="R960" s="12" t="str">
        <f t="shared" si="70"/>
        <v>Open PDFTSF FINALLY.TEST RESULT S19 N 960</v>
      </c>
    </row>
    <row r="961" spans="1:18" ht="63.9" customHeight="1" x14ac:dyDescent="0.3">
      <c r="A961" s="129">
        <f t="shared" si="74"/>
        <v>956</v>
      </c>
      <c r="B961" s="130" t="s">
        <v>8466</v>
      </c>
      <c r="C961" s="130" t="s">
        <v>76</v>
      </c>
      <c r="D961" s="357" t="str">
        <f t="shared" si="73"/>
        <v>Open PDF TSF .TEST RESULT S19 N 961</v>
      </c>
      <c r="E961" s="133" t="s">
        <v>8484</v>
      </c>
      <c r="G961" s="42"/>
      <c r="H961" s="42"/>
      <c r="I961" s="42"/>
      <c r="J961" s="42"/>
      <c r="K961" s="27" t="s">
        <v>195</v>
      </c>
      <c r="L961" s="27">
        <v>45491</v>
      </c>
      <c r="M961" s="27">
        <v>45500</v>
      </c>
      <c r="N961" s="28" t="s">
        <v>62</v>
      </c>
      <c r="O961" s="27"/>
      <c r="P961" s="27"/>
      <c r="Q961" s="28"/>
      <c r="R961" s="12" t="str">
        <f t="shared" si="70"/>
        <v>Open PDFTSF FINALLY.TEST RESULT S19 N 961</v>
      </c>
    </row>
    <row r="962" spans="1:18" ht="63.9" customHeight="1" x14ac:dyDescent="0.3">
      <c r="A962" s="129">
        <f t="shared" si="74"/>
        <v>957</v>
      </c>
      <c r="B962" s="130" t="s">
        <v>8473</v>
      </c>
      <c r="C962" s="130" t="s">
        <v>76</v>
      </c>
      <c r="D962" s="357" t="str">
        <f t="shared" si="73"/>
        <v>Open PDF TSF .TEST RESULT S19 N 962</v>
      </c>
      <c r="E962" s="133" t="s">
        <v>8485</v>
      </c>
      <c r="G962" s="42"/>
      <c r="H962" s="42"/>
      <c r="I962" s="42"/>
      <c r="J962" s="42"/>
      <c r="K962" s="27" t="s">
        <v>195</v>
      </c>
      <c r="L962" s="27">
        <v>45491</v>
      </c>
      <c r="M962" s="27">
        <v>45500</v>
      </c>
      <c r="N962" s="28" t="s">
        <v>62</v>
      </c>
      <c r="O962" s="27"/>
      <c r="P962" s="27"/>
      <c r="Q962" s="28"/>
      <c r="R962" s="12" t="str">
        <f t="shared" si="70"/>
        <v>Open PDFTSF FINALLY.TEST RESULT S19 N 962</v>
      </c>
    </row>
    <row r="963" spans="1:18" ht="63.9" customHeight="1" x14ac:dyDescent="0.3">
      <c r="A963" s="129">
        <f t="shared" si="74"/>
        <v>958</v>
      </c>
      <c r="B963" s="130" t="s">
        <v>8474</v>
      </c>
      <c r="C963" s="130" t="s">
        <v>76</v>
      </c>
      <c r="D963" s="357" t="str">
        <f t="shared" si="73"/>
        <v>Open PDF TSF .TEST RESULT S19 N 963</v>
      </c>
      <c r="E963" s="133" t="s">
        <v>8486</v>
      </c>
      <c r="G963" s="42"/>
      <c r="H963" s="42"/>
      <c r="I963" s="42"/>
      <c r="J963" s="42"/>
      <c r="K963" s="27" t="s">
        <v>195</v>
      </c>
      <c r="L963" s="27">
        <v>45491</v>
      </c>
      <c r="M963" s="27">
        <v>45500</v>
      </c>
      <c r="N963" s="28" t="s">
        <v>62</v>
      </c>
      <c r="O963" s="27"/>
      <c r="P963" s="27"/>
      <c r="Q963" s="28"/>
      <c r="R963" s="12" t="str">
        <f t="shared" si="70"/>
        <v>Open PDFTSF FINALLY.TEST RESULT S19 N 963</v>
      </c>
    </row>
    <row r="964" spans="1:18" ht="63.9" customHeight="1" x14ac:dyDescent="0.3">
      <c r="A964" s="129">
        <f t="shared" si="74"/>
        <v>959</v>
      </c>
      <c r="B964" s="130" t="s">
        <v>8475</v>
      </c>
      <c r="C964" s="130" t="s">
        <v>76</v>
      </c>
      <c r="D964" s="357" t="str">
        <f t="shared" si="73"/>
        <v>Open PDF TSF .TEST RESULT S19 N 964</v>
      </c>
      <c r="E964" s="133" t="s">
        <v>8487</v>
      </c>
      <c r="G964" s="42"/>
      <c r="H964" s="42"/>
      <c r="I964" s="42"/>
      <c r="J964" s="42"/>
      <c r="K964" s="27" t="s">
        <v>195</v>
      </c>
      <c r="L964" s="27">
        <v>45491</v>
      </c>
      <c r="M964" s="27">
        <v>45500</v>
      </c>
      <c r="N964" s="28" t="s">
        <v>62</v>
      </c>
      <c r="O964" s="27"/>
      <c r="P964" s="27"/>
      <c r="Q964" s="28"/>
      <c r="R964" s="12" t="str">
        <f t="shared" si="70"/>
        <v>Open PDFTSF FINALLY.TEST RESULT S19 N 964</v>
      </c>
    </row>
    <row r="965" spans="1:18" ht="63.9" customHeight="1" x14ac:dyDescent="0.3">
      <c r="A965" s="129">
        <f t="shared" si="74"/>
        <v>960</v>
      </c>
      <c r="B965" s="130" t="s">
        <v>8476</v>
      </c>
      <c r="C965" s="130" t="s">
        <v>76</v>
      </c>
      <c r="D965" s="357" t="str">
        <f t="shared" si="73"/>
        <v>Open PDF TSF .TEST RESULT S19 N 965</v>
      </c>
      <c r="E965" s="133" t="s">
        <v>8488</v>
      </c>
      <c r="G965" s="42"/>
      <c r="H965" s="42"/>
      <c r="I965" s="42"/>
      <c r="J965" s="42"/>
      <c r="K965" s="27" t="s">
        <v>195</v>
      </c>
      <c r="L965" s="27">
        <v>45491</v>
      </c>
      <c r="M965" s="27">
        <v>45500</v>
      </c>
      <c r="N965" s="28" t="s">
        <v>62</v>
      </c>
      <c r="O965" s="27"/>
      <c r="P965" s="27"/>
      <c r="Q965" s="28"/>
      <c r="R965" s="12" t="str">
        <f t="shared" ref="R965:R971" si="75">IF(B965&gt;0,HYPERLINK(CONCATENATE("PDFTSF FINALLY/",B965,".pdf"),CONCATENATE("Open PDFTSF FINALLY.",B965)),"")</f>
        <v>Open PDFTSF FINALLY.TEST RESULT S19 N 965</v>
      </c>
    </row>
    <row r="966" spans="1:18" ht="63.9" customHeight="1" x14ac:dyDescent="0.3">
      <c r="A966" s="129">
        <f t="shared" si="74"/>
        <v>961</v>
      </c>
      <c r="B966" s="130" t="s">
        <v>8477</v>
      </c>
      <c r="C966" s="130" t="s">
        <v>76</v>
      </c>
      <c r="D966" s="357" t="str">
        <f t="shared" si="73"/>
        <v>Open PDF TSF .TEST RESULT S19 N 966</v>
      </c>
      <c r="E966" s="133" t="s">
        <v>8489</v>
      </c>
      <c r="G966" s="42"/>
      <c r="H966" s="42"/>
      <c r="I966" s="42"/>
      <c r="J966" s="42"/>
      <c r="K966" s="27" t="s">
        <v>195</v>
      </c>
      <c r="L966" s="27">
        <v>45491</v>
      </c>
      <c r="M966" s="27">
        <v>45500</v>
      </c>
      <c r="N966" s="28" t="s">
        <v>62</v>
      </c>
      <c r="O966" s="27"/>
      <c r="P966" s="27"/>
      <c r="Q966" s="28"/>
      <c r="R966" s="12" t="str">
        <f t="shared" si="75"/>
        <v>Open PDFTSF FINALLY.TEST RESULT S19 N 966</v>
      </c>
    </row>
    <row r="967" spans="1:18" ht="63.9" customHeight="1" x14ac:dyDescent="0.3">
      <c r="A967" s="129">
        <f t="shared" si="74"/>
        <v>962</v>
      </c>
      <c r="B967" s="130" t="s">
        <v>8517</v>
      </c>
      <c r="C967" s="130" t="s">
        <v>76</v>
      </c>
      <c r="D967" s="357" t="str">
        <f>IF(B967&gt;0,HYPERLINK(CONCATENATE("PDF TSF/",B967,".pdf"),CONCATENATE("Open PDF TSF .",B967)),"")</f>
        <v>Open PDF TSF .TEST RESULT S19 N 967</v>
      </c>
      <c r="E967" s="133" t="s">
        <v>8516</v>
      </c>
      <c r="G967" s="42"/>
      <c r="H967" s="42"/>
      <c r="I967" s="42"/>
      <c r="J967" s="42"/>
      <c r="K967" s="27" t="s">
        <v>195</v>
      </c>
      <c r="L967" s="27">
        <v>45491</v>
      </c>
      <c r="M967" s="27">
        <v>45500</v>
      </c>
      <c r="N967" s="28" t="s">
        <v>62</v>
      </c>
      <c r="O967" s="27"/>
      <c r="P967" s="27"/>
      <c r="Q967" s="28"/>
      <c r="R967" s="12" t="str">
        <f t="shared" si="75"/>
        <v>Open PDFTSF FINALLY.TEST RESULT S19 N 967</v>
      </c>
    </row>
    <row r="968" spans="1:18" ht="63.9" customHeight="1" x14ac:dyDescent="0.3">
      <c r="A968" s="129">
        <f t="shared" si="74"/>
        <v>963</v>
      </c>
      <c r="B968" s="130" t="s">
        <v>8518</v>
      </c>
      <c r="C968" s="130" t="s">
        <v>76</v>
      </c>
      <c r="D968" s="357" t="str">
        <f>IF(B968&gt;0,HYPERLINK(CONCATENATE("PDF TSF/",B968,".pdf"),CONCATENATE("Open PDF TSF .",B968)),"")</f>
        <v>Open PDF TSF .TEST RESULT S19 N 968</v>
      </c>
      <c r="E968" s="133" t="s">
        <v>8521</v>
      </c>
      <c r="G968" s="42"/>
      <c r="H968" s="42"/>
      <c r="I968" s="42"/>
      <c r="J968" s="42"/>
      <c r="K968" s="27" t="s">
        <v>195</v>
      </c>
      <c r="L968" s="27">
        <v>45490</v>
      </c>
      <c r="M968" s="27">
        <v>45500</v>
      </c>
      <c r="N968" s="28" t="s">
        <v>62</v>
      </c>
      <c r="O968" s="27"/>
      <c r="P968" s="27"/>
      <c r="Q968" s="28"/>
      <c r="R968" s="12" t="str">
        <f t="shared" si="75"/>
        <v>Open PDFTSF FINALLY.TEST RESULT S19 N 968</v>
      </c>
    </row>
    <row r="969" spans="1:18" ht="63.9" customHeight="1" x14ac:dyDescent="0.3">
      <c r="A969" s="129">
        <f t="shared" si="74"/>
        <v>964</v>
      </c>
      <c r="B969" s="130" t="s">
        <v>8519</v>
      </c>
      <c r="C969" s="130" t="s">
        <v>76</v>
      </c>
      <c r="D969" s="357" t="str">
        <f>IF(B969&gt;0,HYPERLINK(CONCATENATE("PDF TSF/",B969,".pdf"),CONCATENATE("Open PDF TSF .",B969)),"")</f>
        <v>Open PDF TSF .TEST RESULT S19 N 969</v>
      </c>
      <c r="E969" s="133" t="s">
        <v>8522</v>
      </c>
      <c r="G969" s="42"/>
      <c r="H969" s="42"/>
      <c r="I969" s="42"/>
      <c r="J969" s="42"/>
      <c r="K969" s="27" t="s">
        <v>195</v>
      </c>
      <c r="L969" s="27">
        <v>45491</v>
      </c>
      <c r="M969" s="27">
        <v>45500</v>
      </c>
      <c r="N969" s="28" t="s">
        <v>62</v>
      </c>
      <c r="O969" s="27"/>
      <c r="P969" s="27"/>
      <c r="Q969" s="28"/>
      <c r="R969" s="12" t="str">
        <f t="shared" si="75"/>
        <v>Open PDFTSF FINALLY.TEST RESULT S19 N 969</v>
      </c>
    </row>
    <row r="970" spans="1:18" ht="63.9" customHeight="1" x14ac:dyDescent="0.3">
      <c r="A970" s="129">
        <f t="shared" si="74"/>
        <v>965</v>
      </c>
      <c r="B970" s="130" t="s">
        <v>8520</v>
      </c>
      <c r="C970" s="130" t="s">
        <v>76</v>
      </c>
      <c r="D970" s="357" t="str">
        <f>IF(B970&gt;0,HYPERLINK(CONCATENATE("PDF TSF/",B970,".pdf"),CONCATENATE("Open PDF TSF .",B970)),"")</f>
        <v>Open PDF TSF .TEST RESULT S19 N 970</v>
      </c>
      <c r="E970" s="133" t="s">
        <v>8523</v>
      </c>
      <c r="G970" s="42"/>
      <c r="H970" s="42"/>
      <c r="I970" s="42"/>
      <c r="J970" s="42"/>
      <c r="K970" s="27" t="s">
        <v>195</v>
      </c>
      <c r="L970" s="27">
        <v>45491</v>
      </c>
      <c r="M970" s="27">
        <v>45500</v>
      </c>
      <c r="N970" s="28" t="s">
        <v>62</v>
      </c>
      <c r="O970" s="27"/>
      <c r="P970" s="27"/>
      <c r="Q970" s="28"/>
      <c r="R970" s="12" t="str">
        <f t="shared" si="75"/>
        <v>Open PDFTSF FINALLY.TEST RESULT S19 N 970</v>
      </c>
    </row>
    <row r="971" spans="1:18" ht="63.9" customHeight="1" x14ac:dyDescent="0.3">
      <c r="A971" s="129">
        <f t="shared" si="74"/>
        <v>966</v>
      </c>
      <c r="B971" s="130" t="s">
        <v>8536</v>
      </c>
      <c r="C971" s="130" t="s">
        <v>76</v>
      </c>
      <c r="D971" s="357" t="str">
        <f t="shared" ref="D971:D985" si="76">IF(B971&gt;0,HYPERLINK(CONCATENATE("PDF TSF/",B971,".pdf"),CONCATENATE("Open PDF TSF .",B971)),"")</f>
        <v>Open PDF TSF .TEST RESULT S19 N 971</v>
      </c>
      <c r="E971" s="133" t="s">
        <v>8538</v>
      </c>
      <c r="G971" s="42"/>
      <c r="H971" s="42"/>
      <c r="I971" s="42"/>
      <c r="J971" s="42"/>
      <c r="K971" s="27" t="s">
        <v>195</v>
      </c>
      <c r="L971" s="27">
        <v>45493</v>
      </c>
      <c r="M971" s="27">
        <v>45500</v>
      </c>
      <c r="N971" s="28" t="s">
        <v>62</v>
      </c>
      <c r="O971" s="27"/>
      <c r="P971" s="27"/>
      <c r="Q971" s="28"/>
      <c r="R971" s="12" t="str">
        <f t="shared" si="75"/>
        <v>Open PDFTSF FINALLY.TEST RESULT S19 N 971</v>
      </c>
    </row>
    <row r="972" spans="1:18" ht="63.9" customHeight="1" x14ac:dyDescent="0.3">
      <c r="A972" s="129">
        <f t="shared" si="74"/>
        <v>967</v>
      </c>
      <c r="B972" s="130" t="s">
        <v>8537</v>
      </c>
      <c r="C972" s="130" t="s">
        <v>76</v>
      </c>
      <c r="D972" s="357" t="str">
        <f t="shared" si="76"/>
        <v>Open PDF TSF .TEST RESULT S19 N 972</v>
      </c>
      <c r="E972" s="133" t="s">
        <v>8539</v>
      </c>
      <c r="G972" s="42"/>
      <c r="H972" s="42"/>
      <c r="I972" s="42"/>
      <c r="J972" s="42"/>
      <c r="K972" s="27" t="s">
        <v>195</v>
      </c>
      <c r="L972" s="27">
        <v>45493</v>
      </c>
      <c r="M972" s="27">
        <v>45500</v>
      </c>
      <c r="N972" s="28" t="s">
        <v>62</v>
      </c>
      <c r="O972" s="27"/>
      <c r="P972" s="27"/>
      <c r="Q972" s="28"/>
      <c r="R972" s="12" t="str">
        <f>IF(B972&gt;0,HYPERLINK(CONCATENATE("PDFTSF FINALLY/",B972,".pdf"),CONCATENATE("Open PDFTSF FINALLY.",B972)),"")</f>
        <v>Open PDFTSF FINALLY.TEST RESULT S19 N 972</v>
      </c>
    </row>
    <row r="973" spans="1:18" ht="63.9" customHeight="1" x14ac:dyDescent="0.3">
      <c r="A973" s="129">
        <f t="shared" si="74"/>
        <v>968</v>
      </c>
      <c r="B973" s="130" t="s">
        <v>8542</v>
      </c>
      <c r="C973" s="130" t="s">
        <v>76</v>
      </c>
      <c r="D973" s="357" t="str">
        <f t="shared" si="76"/>
        <v>Open PDF TSF .TEST RESULT S19 N 973</v>
      </c>
      <c r="E973" s="133" t="s">
        <v>9015</v>
      </c>
      <c r="G973" s="42"/>
      <c r="H973" s="42"/>
      <c r="I973" s="42"/>
      <c r="J973" s="42"/>
      <c r="K973" s="27" t="s">
        <v>195</v>
      </c>
      <c r="L973" s="27">
        <v>45494</v>
      </c>
      <c r="M973" s="27">
        <v>45517</v>
      </c>
      <c r="N973" s="28" t="s">
        <v>62</v>
      </c>
      <c r="O973" s="27"/>
      <c r="P973" s="27"/>
      <c r="Q973" s="28"/>
      <c r="R973" s="12" t="str">
        <f t="shared" ref="R973:R985" si="77">IF(B973&gt;0,HYPERLINK(CONCATENATE("PDFTSF FINALLY/",B973,".pdf"),CONCATENATE("Open PDFTSF FINALLY.",B973)),"")</f>
        <v>Open PDFTSF FINALLY.TEST RESULT S19 N 973</v>
      </c>
    </row>
    <row r="974" spans="1:18" ht="63.9" customHeight="1" x14ac:dyDescent="0.3">
      <c r="A974" s="129">
        <f t="shared" si="74"/>
        <v>969</v>
      </c>
      <c r="B974" s="130" t="s">
        <v>8543</v>
      </c>
      <c r="C974" s="130" t="s">
        <v>76</v>
      </c>
      <c r="D974" s="357" t="str">
        <f t="shared" si="76"/>
        <v>Open PDF TSF .TEST RESULT S19 N 974</v>
      </c>
      <c r="E974" s="133" t="s">
        <v>8749</v>
      </c>
      <c r="G974" s="42"/>
      <c r="H974" s="42"/>
      <c r="I974" s="42"/>
      <c r="J974" s="42"/>
      <c r="K974" s="27" t="s">
        <v>195</v>
      </c>
      <c r="L974" s="27">
        <v>45494</v>
      </c>
      <c r="M974" s="27">
        <v>45518</v>
      </c>
      <c r="N974" s="28" t="s">
        <v>62</v>
      </c>
      <c r="O974" s="27"/>
      <c r="P974" s="27"/>
      <c r="Q974" s="28"/>
      <c r="R974" s="12" t="str">
        <f t="shared" si="77"/>
        <v>Open PDFTSF FINALLY.TEST RESULT S19 N 974</v>
      </c>
    </row>
    <row r="975" spans="1:18" ht="63.9" customHeight="1" x14ac:dyDescent="0.3">
      <c r="A975" s="129">
        <f t="shared" si="74"/>
        <v>970</v>
      </c>
      <c r="B975" s="130" t="s">
        <v>8817</v>
      </c>
      <c r="C975" s="130" t="s">
        <v>76</v>
      </c>
      <c r="D975" s="357" t="str">
        <f t="shared" si="76"/>
        <v>Open PDF TSF .TEST RESULT S19 N 975</v>
      </c>
      <c r="E975" s="133" t="s">
        <v>8828</v>
      </c>
      <c r="G975" s="42"/>
      <c r="H975" s="42"/>
      <c r="I975" s="42"/>
      <c r="J975" s="42"/>
      <c r="K975" s="27" t="s">
        <v>195</v>
      </c>
      <c r="L975" s="27">
        <v>45509</v>
      </c>
      <c r="M975" s="27">
        <v>45519</v>
      </c>
      <c r="N975" s="28" t="s">
        <v>62</v>
      </c>
      <c r="O975" s="27"/>
      <c r="P975" s="27"/>
      <c r="Q975" s="28"/>
      <c r="R975" s="12" t="str">
        <f t="shared" si="77"/>
        <v>Open PDFTSF FINALLY.TEST RESULT S19 N 975</v>
      </c>
    </row>
    <row r="976" spans="1:18" ht="63.9" customHeight="1" x14ac:dyDescent="0.3">
      <c r="A976" s="129">
        <f t="shared" si="74"/>
        <v>971</v>
      </c>
      <c r="B976" s="130" t="s">
        <v>8818</v>
      </c>
      <c r="C976" s="130" t="s">
        <v>76</v>
      </c>
      <c r="D976" s="357" t="str">
        <f t="shared" si="76"/>
        <v>Open PDF TSF .TEST RESULT S19 N 976</v>
      </c>
      <c r="E976" s="133" t="s">
        <v>8516</v>
      </c>
      <c r="G976" s="42"/>
      <c r="H976" s="42"/>
      <c r="I976" s="42"/>
      <c r="J976" s="42"/>
      <c r="K976" s="27" t="s">
        <v>195</v>
      </c>
      <c r="L976" s="27">
        <v>45509</v>
      </c>
      <c r="M976" s="27">
        <v>45520</v>
      </c>
      <c r="N976" s="28" t="s">
        <v>62</v>
      </c>
      <c r="O976" s="27"/>
      <c r="P976" s="27"/>
      <c r="Q976" s="28"/>
      <c r="R976" s="12" t="str">
        <f t="shared" si="77"/>
        <v>Open PDFTSF FINALLY.TEST RESULT S19 N 976</v>
      </c>
    </row>
    <row r="977" spans="1:18" ht="63.9" customHeight="1" x14ac:dyDescent="0.3">
      <c r="A977" s="129">
        <f t="shared" si="74"/>
        <v>972</v>
      </c>
      <c r="B977" s="130" t="s">
        <v>8819</v>
      </c>
      <c r="C977" s="130" t="s">
        <v>76</v>
      </c>
      <c r="D977" s="357" t="str">
        <f t="shared" si="76"/>
        <v>Open PDF TSF .TEST RESULT S19 N 977</v>
      </c>
      <c r="E977" s="133" t="s">
        <v>8829</v>
      </c>
      <c r="G977" s="42"/>
      <c r="H977" s="42"/>
      <c r="I977" s="42"/>
      <c r="J977" s="42"/>
      <c r="K977" s="27" t="s">
        <v>195</v>
      </c>
      <c r="L977" s="27">
        <v>45509</v>
      </c>
      <c r="M977" s="27">
        <v>45521</v>
      </c>
      <c r="N977" s="28" t="s">
        <v>62</v>
      </c>
      <c r="O977" s="27"/>
      <c r="P977" s="27"/>
      <c r="Q977" s="28"/>
      <c r="R977" s="12" t="str">
        <f t="shared" si="77"/>
        <v>Open PDFTSF FINALLY.TEST RESULT S19 N 977</v>
      </c>
    </row>
    <row r="978" spans="1:18" ht="63.9" customHeight="1" x14ac:dyDescent="0.3">
      <c r="A978" s="129">
        <f t="shared" si="74"/>
        <v>973</v>
      </c>
      <c r="B978" s="130" t="s">
        <v>8820</v>
      </c>
      <c r="C978" s="130" t="s">
        <v>76</v>
      </c>
      <c r="D978" s="357" t="str">
        <f t="shared" si="76"/>
        <v>Open PDF TSF .TEST RESULT S19 N 978</v>
      </c>
      <c r="E978" s="133" t="s">
        <v>8830</v>
      </c>
      <c r="G978" s="42"/>
      <c r="H978" s="42"/>
      <c r="I978" s="42"/>
      <c r="J978" s="42"/>
      <c r="K978" s="27" t="s">
        <v>195</v>
      </c>
      <c r="L978" s="27">
        <v>45509</v>
      </c>
      <c r="M978" s="27">
        <v>45522</v>
      </c>
      <c r="N978" s="28" t="s">
        <v>62</v>
      </c>
      <c r="O978" s="27"/>
      <c r="P978" s="27"/>
      <c r="Q978" s="28"/>
      <c r="R978" s="12" t="str">
        <f t="shared" si="77"/>
        <v>Open PDFTSF FINALLY.TEST RESULT S19 N 978</v>
      </c>
    </row>
    <row r="979" spans="1:18" ht="63.9" customHeight="1" x14ac:dyDescent="0.3">
      <c r="A979" s="129">
        <f t="shared" si="74"/>
        <v>974</v>
      </c>
      <c r="B979" s="130" t="s">
        <v>8821</v>
      </c>
      <c r="C979" s="130" t="s">
        <v>76</v>
      </c>
      <c r="D979" s="357" t="str">
        <f t="shared" si="76"/>
        <v>Open PDF TSF .TEST RESULT S19 N 979</v>
      </c>
      <c r="E979" s="133" t="s">
        <v>8831</v>
      </c>
      <c r="G979" s="42"/>
      <c r="H979" s="42"/>
      <c r="I979" s="42"/>
      <c r="J979" s="42"/>
      <c r="K979" s="27" t="s">
        <v>195</v>
      </c>
      <c r="L979" s="27">
        <v>45509</v>
      </c>
      <c r="M979" s="27">
        <v>45523</v>
      </c>
      <c r="N979" s="28" t="s">
        <v>62</v>
      </c>
      <c r="O979" s="27"/>
      <c r="P979" s="27"/>
      <c r="Q979" s="28"/>
      <c r="R979" s="12" t="str">
        <f t="shared" si="77"/>
        <v>Open PDFTSF FINALLY.TEST RESULT S19 N 979</v>
      </c>
    </row>
    <row r="980" spans="1:18" ht="63.9" customHeight="1" x14ac:dyDescent="0.3">
      <c r="A980" s="129">
        <f t="shared" si="74"/>
        <v>975</v>
      </c>
      <c r="B980" s="130" t="s">
        <v>8822</v>
      </c>
      <c r="C980" s="130" t="s">
        <v>76</v>
      </c>
      <c r="D980" s="357" t="str">
        <f t="shared" si="76"/>
        <v>Open PDF TSF .TEST RESULT S19 N 980</v>
      </c>
      <c r="E980" s="133" t="s">
        <v>8832</v>
      </c>
      <c r="G980" s="42"/>
      <c r="H980" s="42"/>
      <c r="I980" s="42"/>
      <c r="J980" s="42"/>
      <c r="K980" s="27" t="s">
        <v>195</v>
      </c>
      <c r="L980" s="27">
        <v>45509</v>
      </c>
      <c r="M980" s="27">
        <v>45524</v>
      </c>
      <c r="N980" s="28" t="s">
        <v>62</v>
      </c>
      <c r="O980" s="27"/>
      <c r="P980" s="27"/>
      <c r="Q980" s="28"/>
      <c r="R980" s="12" t="str">
        <f t="shared" si="77"/>
        <v>Open PDFTSF FINALLY.TEST RESULT S19 N 980</v>
      </c>
    </row>
    <row r="981" spans="1:18" ht="63.9" customHeight="1" x14ac:dyDescent="0.3">
      <c r="A981" s="129">
        <f t="shared" si="74"/>
        <v>976</v>
      </c>
      <c r="B981" s="130" t="s">
        <v>8823</v>
      </c>
      <c r="C981" s="130" t="s">
        <v>76</v>
      </c>
      <c r="D981" s="357" t="str">
        <f t="shared" si="76"/>
        <v>Open PDF TSF .TEST RESULT S19 N 981</v>
      </c>
      <c r="E981" s="133" t="s">
        <v>8833</v>
      </c>
      <c r="G981" s="42"/>
      <c r="H981" s="42"/>
      <c r="I981" s="42"/>
      <c r="J981" s="42"/>
      <c r="K981" s="27" t="s">
        <v>195</v>
      </c>
      <c r="L981" s="27">
        <v>45509</v>
      </c>
      <c r="M981" s="27">
        <v>45525</v>
      </c>
      <c r="N981" s="28" t="s">
        <v>62</v>
      </c>
      <c r="O981" s="27"/>
      <c r="P981" s="27"/>
      <c r="Q981" s="28"/>
      <c r="R981" s="12" t="str">
        <f t="shared" si="77"/>
        <v>Open PDFTSF FINALLY.TEST RESULT S19 N 981</v>
      </c>
    </row>
    <row r="982" spans="1:18" ht="63.9" customHeight="1" x14ac:dyDescent="0.3">
      <c r="A982" s="129">
        <f t="shared" si="74"/>
        <v>977</v>
      </c>
      <c r="B982" s="130" t="s">
        <v>8824</v>
      </c>
      <c r="C982" s="130" t="s">
        <v>76</v>
      </c>
      <c r="D982" s="357" t="str">
        <f t="shared" si="76"/>
        <v>Open PDF TSF .TEST RESULT S19 N 982</v>
      </c>
      <c r="E982" s="133" t="s">
        <v>8834</v>
      </c>
      <c r="G982" s="42"/>
      <c r="H982" s="42"/>
      <c r="I982" s="42"/>
      <c r="J982" s="42"/>
      <c r="K982" s="27" t="s">
        <v>195</v>
      </c>
      <c r="L982" s="27">
        <v>45509</v>
      </c>
      <c r="M982" s="27">
        <v>45526</v>
      </c>
      <c r="N982" s="28" t="s">
        <v>62</v>
      </c>
      <c r="O982" s="27"/>
      <c r="P982" s="27"/>
      <c r="Q982" s="28"/>
      <c r="R982" s="12" t="str">
        <f t="shared" si="77"/>
        <v>Open PDFTSF FINALLY.TEST RESULT S19 N 982</v>
      </c>
    </row>
    <row r="983" spans="1:18" ht="63.9" customHeight="1" x14ac:dyDescent="0.3">
      <c r="A983" s="129">
        <f t="shared" si="74"/>
        <v>978</v>
      </c>
      <c r="B983" s="130" t="s">
        <v>8825</v>
      </c>
      <c r="C983" s="130" t="s">
        <v>76</v>
      </c>
      <c r="D983" s="357" t="str">
        <f t="shared" si="76"/>
        <v>Open PDF TSF .TEST RESULT S19 N 983</v>
      </c>
      <c r="E983" s="133" t="s">
        <v>8835</v>
      </c>
      <c r="G983" s="42"/>
      <c r="H983" s="42"/>
      <c r="I983" s="42"/>
      <c r="J983" s="42"/>
      <c r="K983" s="27" t="s">
        <v>195</v>
      </c>
      <c r="L983" s="27">
        <v>45509</v>
      </c>
      <c r="M983" s="27">
        <v>45527</v>
      </c>
      <c r="N983" s="28" t="s">
        <v>62</v>
      </c>
      <c r="O983" s="27"/>
      <c r="P983" s="27"/>
      <c r="Q983" s="28"/>
      <c r="R983" s="12" t="str">
        <f t="shared" si="77"/>
        <v>Open PDFTSF FINALLY.TEST RESULT S19 N 983</v>
      </c>
    </row>
    <row r="984" spans="1:18" ht="63.9" customHeight="1" x14ac:dyDescent="0.3">
      <c r="A984" s="129">
        <f t="shared" si="74"/>
        <v>979</v>
      </c>
      <c r="B984" s="130" t="s">
        <v>8826</v>
      </c>
      <c r="C984" s="130" t="s">
        <v>76</v>
      </c>
      <c r="D984" s="357" t="str">
        <f t="shared" si="76"/>
        <v>Open PDF TSF .TEST RESULT S19 N 984</v>
      </c>
      <c r="E984" s="133" t="s">
        <v>8836</v>
      </c>
      <c r="G984" s="42"/>
      <c r="H984" s="42"/>
      <c r="I984" s="42"/>
      <c r="J984" s="42"/>
      <c r="K984" s="27" t="s">
        <v>195</v>
      </c>
      <c r="L984" s="27">
        <v>45509</v>
      </c>
      <c r="M984" s="27">
        <v>45528</v>
      </c>
      <c r="N984" s="28" t="s">
        <v>62</v>
      </c>
      <c r="O984" s="27"/>
      <c r="P984" s="27"/>
      <c r="Q984" s="28"/>
      <c r="R984" s="12" t="str">
        <f t="shared" si="77"/>
        <v>Open PDFTSF FINALLY.TEST RESULT S19 N 984</v>
      </c>
    </row>
    <row r="985" spans="1:18" ht="63.9" customHeight="1" x14ac:dyDescent="0.3">
      <c r="A985" s="129">
        <f t="shared" si="74"/>
        <v>980</v>
      </c>
      <c r="B985" s="130" t="s">
        <v>8827</v>
      </c>
      <c r="C985" s="130" t="s">
        <v>76</v>
      </c>
      <c r="D985" s="357" t="str">
        <f t="shared" si="76"/>
        <v>Open PDF TSF .TEST RESULT S19 N 985</v>
      </c>
      <c r="E985" s="133" t="s">
        <v>8837</v>
      </c>
      <c r="G985" s="42"/>
      <c r="H985" s="42"/>
      <c r="I985" s="42"/>
      <c r="J985" s="42"/>
      <c r="K985" s="27" t="s">
        <v>195</v>
      </c>
      <c r="L985" s="27">
        <v>45509</v>
      </c>
      <c r="M985" s="27">
        <v>45529</v>
      </c>
      <c r="N985" s="28" t="s">
        <v>62</v>
      </c>
      <c r="O985" s="27"/>
      <c r="P985" s="27"/>
      <c r="Q985" s="28"/>
      <c r="R985" s="12" t="str">
        <f t="shared" si="77"/>
        <v>Open PDFTSF FINALLY.TEST RESULT S19 N 985</v>
      </c>
    </row>
    <row r="986" spans="1:18" ht="63.9" customHeight="1" x14ac:dyDescent="0.3">
      <c r="A986" s="129">
        <f t="shared" si="74"/>
        <v>981</v>
      </c>
      <c r="B986" s="130" t="s">
        <v>8930</v>
      </c>
      <c r="C986" s="130" t="s">
        <v>76</v>
      </c>
      <c r="D986" s="357" t="str">
        <f>IF(B986&gt;0,HYPERLINK(CONCATENATE("PDF TSF/",B986,".pdf"),CONCATENATE("Open PDF TSF .",B986)),"")</f>
        <v>Open PDF TSF .TEST RESULT S19 N 986</v>
      </c>
      <c r="E986" s="133" t="s">
        <v>8987</v>
      </c>
      <c r="G986" s="42"/>
      <c r="H986" s="42"/>
      <c r="I986" s="42"/>
      <c r="J986" s="42"/>
      <c r="K986" s="27" t="s">
        <v>195</v>
      </c>
      <c r="L986" s="27">
        <v>45500</v>
      </c>
      <c r="M986" s="27">
        <v>45530</v>
      </c>
      <c r="N986" s="28" t="s">
        <v>62</v>
      </c>
      <c r="O986" s="27"/>
      <c r="P986" s="27"/>
      <c r="Q986" s="28"/>
      <c r="R986" s="12" t="str">
        <f t="shared" ref="R986:R1014" si="78">IF(B986&gt;0,HYPERLINK(CONCATENATE("PDFTSF FINALLY/",B986,".pdf"),CONCATENATE("Open PDFTSF FINALLY.",B986)),"")</f>
        <v>Open PDFTSF FINALLY.TEST RESULT S19 N 986</v>
      </c>
    </row>
    <row r="987" spans="1:18" ht="63.9" customHeight="1" x14ac:dyDescent="0.3">
      <c r="A987" s="129">
        <f t="shared" si="74"/>
        <v>982</v>
      </c>
      <c r="B987" s="130" t="s">
        <v>8931</v>
      </c>
      <c r="C987" s="130" t="s">
        <v>76</v>
      </c>
      <c r="D987" s="357" t="str">
        <f>IF(B987&gt;0,HYPERLINK(CONCATENATE("PDF TSF/",B987,".pdf"),CONCATENATE("Open PDF TSF .",B987)),"")</f>
        <v>Open PDF TSF .TEST RESULT S19 N 987</v>
      </c>
      <c r="E987" s="133" t="s">
        <v>8986</v>
      </c>
      <c r="G987" s="42"/>
      <c r="H987" s="42"/>
      <c r="I987" s="42"/>
      <c r="J987" s="42"/>
      <c r="K987" s="27" t="s">
        <v>195</v>
      </c>
      <c r="L987" s="27">
        <v>45500</v>
      </c>
      <c r="M987" s="27">
        <v>45531</v>
      </c>
      <c r="N987" s="28" t="s">
        <v>62</v>
      </c>
      <c r="O987" s="27"/>
      <c r="P987" s="27"/>
      <c r="Q987" s="28"/>
      <c r="R987" s="12" t="str">
        <f t="shared" si="78"/>
        <v>Open PDFTSF FINALLY.TEST RESULT S19 N 987</v>
      </c>
    </row>
    <row r="988" spans="1:18" ht="63.9" customHeight="1" x14ac:dyDescent="0.3">
      <c r="A988" s="129">
        <f t="shared" si="74"/>
        <v>983</v>
      </c>
      <c r="B988" s="130" t="s">
        <v>8932</v>
      </c>
      <c r="C988" s="130" t="s">
        <v>76</v>
      </c>
      <c r="D988" s="357" t="str">
        <f>IF(B988&gt;0,HYPERLINK(CONCATENATE("PDF TSF/",B988,".pdf"),CONCATENATE("Open PDF TSF .",B988)),"")</f>
        <v>Open PDF TSF .TEST RESULT S19 N 988</v>
      </c>
      <c r="E988" s="133" t="s">
        <v>8985</v>
      </c>
      <c r="G988" s="42"/>
      <c r="H988" s="42"/>
      <c r="I988" s="42"/>
      <c r="J988" s="42"/>
      <c r="K988" s="27" t="s">
        <v>195</v>
      </c>
      <c r="L988" s="27">
        <v>45504</v>
      </c>
      <c r="M988" s="27">
        <v>45517</v>
      </c>
      <c r="N988" s="28" t="s">
        <v>62</v>
      </c>
      <c r="O988" s="27"/>
      <c r="P988" s="27"/>
      <c r="Q988" s="28"/>
      <c r="R988" s="12" t="str">
        <f t="shared" si="78"/>
        <v>Open PDFTSF FINALLY.TEST RESULT S19 N 988</v>
      </c>
    </row>
    <row r="989" spans="1:18" ht="63.9" customHeight="1" x14ac:dyDescent="0.3">
      <c r="A989" s="129">
        <f t="shared" si="74"/>
        <v>984</v>
      </c>
      <c r="B989" s="130" t="s">
        <v>8933</v>
      </c>
      <c r="C989" s="130" t="s">
        <v>76</v>
      </c>
      <c r="D989" s="357" t="str">
        <f>IF(B989&gt;0,HYPERLINK(CONCATENATE("PDF TSF/",B989,".pdf"),CONCATENATE("Open PDF TSF .",B989)),"")</f>
        <v>Open PDF TSF .TEST RESULT S19 N 989</v>
      </c>
      <c r="E989" s="133" t="s">
        <v>8984</v>
      </c>
      <c r="G989" s="42"/>
      <c r="H989" s="42"/>
      <c r="I989" s="42"/>
      <c r="J989" s="42"/>
      <c r="K989" s="27" t="s">
        <v>195</v>
      </c>
      <c r="L989" s="27">
        <v>45507</v>
      </c>
      <c r="M989" s="27">
        <v>45518</v>
      </c>
      <c r="N989" s="28" t="s">
        <v>62</v>
      </c>
      <c r="O989" s="27"/>
      <c r="P989" s="27"/>
      <c r="Q989" s="28"/>
      <c r="R989" s="12" t="str">
        <f t="shared" si="78"/>
        <v>Open PDFTSF FINALLY.TEST RESULT S19 N 989</v>
      </c>
    </row>
    <row r="990" spans="1:18" ht="63.9" customHeight="1" x14ac:dyDescent="0.3">
      <c r="A990" s="129">
        <f t="shared" si="74"/>
        <v>985</v>
      </c>
      <c r="B990" s="130" t="s">
        <v>8934</v>
      </c>
      <c r="C990" s="130" t="s">
        <v>76</v>
      </c>
      <c r="D990" s="357" t="str">
        <f>IF(B990&gt;0,HYPERLINK(CONCATENATE("PDF TSF/",B990,".pdf"),CONCATENATE("Open PDF TSF .",B990)),"")</f>
        <v>Open PDF TSF .TEST RESULT S19 N 990</v>
      </c>
      <c r="E990" s="133" t="s">
        <v>8983</v>
      </c>
      <c r="G990" s="42"/>
      <c r="H990" s="42"/>
      <c r="I990" s="42"/>
      <c r="J990" s="42"/>
      <c r="K990" s="27" t="s">
        <v>195</v>
      </c>
      <c r="L990" s="27">
        <v>45508</v>
      </c>
      <c r="M990" s="27">
        <v>45519</v>
      </c>
      <c r="N990" s="28" t="s">
        <v>62</v>
      </c>
      <c r="O990" s="27"/>
      <c r="P990" s="27"/>
      <c r="Q990" s="28"/>
      <c r="R990" s="12" t="str">
        <f t="shared" si="78"/>
        <v>Open PDFTSF FINALLY.TEST RESULT S19 N 990</v>
      </c>
    </row>
    <row r="991" spans="1:18" ht="63.9" customHeight="1" x14ac:dyDescent="0.3">
      <c r="A991" s="129">
        <f t="shared" si="74"/>
        <v>986</v>
      </c>
      <c r="B991" s="130" t="s">
        <v>9020</v>
      </c>
      <c r="C991" s="130" t="s">
        <v>76</v>
      </c>
      <c r="D991" s="357" t="str">
        <f t="shared" ref="D991:D996" si="79">IF(B991&gt;0,HYPERLINK(CONCATENATE("PDF TSF/",B991,".pdf"),CONCATENATE("Open PDF TSF .",B991)),"")</f>
        <v>Open PDF TSF .TEST RESULT S19 N 991</v>
      </c>
      <c r="E991" s="133" t="s">
        <v>9041</v>
      </c>
      <c r="G991" s="42"/>
      <c r="H991" s="42"/>
      <c r="I991" s="42"/>
      <c r="J991" s="42"/>
      <c r="K991" s="27" t="s">
        <v>195</v>
      </c>
      <c r="L991" s="27">
        <v>45509</v>
      </c>
      <c r="M991" s="27">
        <v>45522</v>
      </c>
      <c r="N991" s="28" t="s">
        <v>62</v>
      </c>
      <c r="O991" s="27"/>
      <c r="P991" s="27"/>
      <c r="Q991" s="28"/>
      <c r="R991" s="12" t="str">
        <f t="shared" si="78"/>
        <v>Open PDFTSF FINALLY.TEST RESULT S19 N 991</v>
      </c>
    </row>
    <row r="992" spans="1:18" ht="63.9" customHeight="1" x14ac:dyDescent="0.3">
      <c r="A992" s="129">
        <f t="shared" si="74"/>
        <v>987</v>
      </c>
      <c r="B992" s="130" t="s">
        <v>9021</v>
      </c>
      <c r="C992" s="130" t="s">
        <v>76</v>
      </c>
      <c r="D992" s="357" t="str">
        <f t="shared" si="79"/>
        <v>Open PDF TSF .TEST RESULT S19 N 992</v>
      </c>
      <c r="E992" s="133" t="s">
        <v>9042</v>
      </c>
      <c r="G992" s="42"/>
      <c r="H992" s="42"/>
      <c r="I992" s="42"/>
      <c r="J992" s="42"/>
      <c r="K992" s="27" t="s">
        <v>195</v>
      </c>
      <c r="L992" s="27">
        <v>45509</v>
      </c>
      <c r="M992" s="27">
        <v>45522</v>
      </c>
      <c r="N992" s="28" t="s">
        <v>62</v>
      </c>
      <c r="O992" s="27"/>
      <c r="P992" s="27"/>
      <c r="Q992" s="28"/>
      <c r="R992" s="12" t="str">
        <f t="shared" si="78"/>
        <v>Open PDFTSF FINALLY.TEST RESULT S19 N 992</v>
      </c>
    </row>
    <row r="993" spans="1:18" ht="63.9" customHeight="1" x14ac:dyDescent="0.3">
      <c r="A993" s="129">
        <f t="shared" si="74"/>
        <v>988</v>
      </c>
      <c r="B993" s="130" t="s">
        <v>9022</v>
      </c>
      <c r="C993" s="130" t="s">
        <v>76</v>
      </c>
      <c r="D993" s="357" t="str">
        <f t="shared" si="79"/>
        <v>Open PDF TSF .TEST RESULT S19 N 993</v>
      </c>
      <c r="E993" s="133" t="s">
        <v>9043</v>
      </c>
      <c r="G993" s="42"/>
      <c r="H993" s="42"/>
      <c r="I993" s="42"/>
      <c r="J993" s="42"/>
      <c r="K993" s="27" t="s">
        <v>195</v>
      </c>
      <c r="L993" s="27">
        <v>45511</v>
      </c>
      <c r="M993" s="27">
        <v>45522</v>
      </c>
      <c r="N993" s="28" t="s">
        <v>62</v>
      </c>
      <c r="O993" s="27"/>
      <c r="P993" s="27"/>
      <c r="Q993" s="28"/>
      <c r="R993" s="12" t="str">
        <f t="shared" si="78"/>
        <v>Open PDFTSF FINALLY.TEST RESULT S19 N 993</v>
      </c>
    </row>
    <row r="994" spans="1:18" ht="81.599999999999994" x14ac:dyDescent="0.3">
      <c r="A994" s="129">
        <f t="shared" si="74"/>
        <v>989</v>
      </c>
      <c r="B994" s="130" t="s">
        <v>9023</v>
      </c>
      <c r="C994" s="130" t="s">
        <v>76</v>
      </c>
      <c r="D994" s="357" t="str">
        <f t="shared" si="79"/>
        <v>Open PDF TSF .TEST RESULT S19 N 994</v>
      </c>
      <c r="E994" s="133" t="s">
        <v>9044</v>
      </c>
      <c r="G994" s="42"/>
      <c r="H994" s="42"/>
      <c r="I994" s="42"/>
      <c r="J994" s="42"/>
      <c r="K994" s="27" t="s">
        <v>195</v>
      </c>
      <c r="L994" s="27">
        <v>45514</v>
      </c>
      <c r="M994" s="27">
        <v>45522</v>
      </c>
      <c r="N994" s="28" t="s">
        <v>62</v>
      </c>
      <c r="O994" s="27"/>
      <c r="P994" s="27"/>
      <c r="Q994" s="28"/>
      <c r="R994" s="12" t="str">
        <f t="shared" si="78"/>
        <v>Open PDFTSF FINALLY.TEST RESULT S19 N 994</v>
      </c>
    </row>
    <row r="995" spans="1:18" ht="63.9" customHeight="1" x14ac:dyDescent="0.3">
      <c r="A995" s="129">
        <f t="shared" si="74"/>
        <v>990</v>
      </c>
      <c r="B995" s="130" t="s">
        <v>9024</v>
      </c>
      <c r="C995" s="130" t="s">
        <v>76</v>
      </c>
      <c r="D995" s="357" t="str">
        <f t="shared" si="79"/>
        <v>Open PDF TSF .TEST RESULT S19 N 995</v>
      </c>
      <c r="E995" s="133" t="s">
        <v>9045</v>
      </c>
      <c r="G995" s="42"/>
      <c r="H995" s="42"/>
      <c r="I995" s="42"/>
      <c r="J995" s="42"/>
      <c r="K995" s="27" t="s">
        <v>195</v>
      </c>
      <c r="L995" s="27">
        <v>45516</v>
      </c>
      <c r="M995" s="27">
        <v>45522</v>
      </c>
      <c r="N995" s="28" t="s">
        <v>62</v>
      </c>
      <c r="O995" s="27"/>
      <c r="P995" s="27"/>
      <c r="Q995" s="28"/>
      <c r="R995" s="12" t="str">
        <f t="shared" si="78"/>
        <v>Open PDFTSF FINALLY.TEST RESULT S19 N 995</v>
      </c>
    </row>
    <row r="996" spans="1:18" ht="63.9" customHeight="1" x14ac:dyDescent="0.3">
      <c r="A996" s="129">
        <f t="shared" si="74"/>
        <v>991</v>
      </c>
      <c r="B996" s="130" t="s">
        <v>9046</v>
      </c>
      <c r="C996" s="130" t="s">
        <v>76</v>
      </c>
      <c r="D996" s="357" t="str">
        <f t="shared" si="79"/>
        <v>Open PDF TSF .TEST RESULT S19 N 996</v>
      </c>
      <c r="E996" s="133" t="s">
        <v>9047</v>
      </c>
      <c r="G996" s="42"/>
      <c r="H996" s="42"/>
      <c r="I996" s="42"/>
      <c r="J996" s="42"/>
      <c r="K996" s="27" t="s">
        <v>195</v>
      </c>
      <c r="L996" s="27">
        <v>45516</v>
      </c>
      <c r="M996" s="27">
        <v>45522</v>
      </c>
      <c r="N996" s="28" t="s">
        <v>62</v>
      </c>
      <c r="O996" s="27"/>
      <c r="P996" s="27"/>
      <c r="Q996" s="28"/>
      <c r="R996" s="12" t="str">
        <f t="shared" si="78"/>
        <v>Open PDFTSF FINALLY.TEST RESULT S19 N 996</v>
      </c>
    </row>
    <row r="997" spans="1:18" ht="63.9" customHeight="1" x14ac:dyDescent="0.3">
      <c r="A997" s="129">
        <f t="shared" si="74"/>
        <v>992</v>
      </c>
      <c r="B997" s="130" t="s">
        <v>9079</v>
      </c>
      <c r="C997" s="130" t="s">
        <v>76</v>
      </c>
      <c r="D997" s="357" t="str">
        <f t="shared" ref="D997:D1006" si="80">IF(B997&gt;0,HYPERLINK(CONCATENATE("PDF TSF/",B997,".pdf"),CONCATENATE("Open PDF TSF .",B997)),"")</f>
        <v>Open PDF TSF .TEST RESULT S19 N 997</v>
      </c>
      <c r="E997" s="133" t="s">
        <v>9099</v>
      </c>
      <c r="G997" s="42"/>
      <c r="H997" s="42"/>
      <c r="I997" s="42"/>
      <c r="J997" s="42"/>
      <c r="K997" s="27" t="s">
        <v>195</v>
      </c>
      <c r="L997" s="27">
        <v>45521</v>
      </c>
      <c r="M997" s="27">
        <v>45530</v>
      </c>
      <c r="N997" s="28" t="s">
        <v>62</v>
      </c>
      <c r="O997" s="27"/>
      <c r="P997" s="27"/>
      <c r="Q997" s="28"/>
      <c r="R997" s="12" t="str">
        <f t="shared" si="78"/>
        <v>Open PDFTSF FINALLY.TEST RESULT S19 N 997</v>
      </c>
    </row>
    <row r="998" spans="1:18" ht="63.9" customHeight="1" x14ac:dyDescent="0.3">
      <c r="A998" s="129">
        <f t="shared" si="74"/>
        <v>993</v>
      </c>
      <c r="B998" s="130" t="s">
        <v>9080</v>
      </c>
      <c r="C998" s="130" t="s">
        <v>76</v>
      </c>
      <c r="D998" s="357" t="str">
        <f t="shared" si="80"/>
        <v>Open PDF TSF .TEST RESULT S19 N 998</v>
      </c>
      <c r="E998" s="133" t="s">
        <v>9100</v>
      </c>
      <c r="G998" s="42"/>
      <c r="H998" s="42"/>
      <c r="I998" s="42"/>
      <c r="J998" s="42"/>
      <c r="K998" s="27" t="s">
        <v>195</v>
      </c>
      <c r="L998" s="27">
        <v>45521</v>
      </c>
      <c r="M998" s="27">
        <v>45530</v>
      </c>
      <c r="N998" s="28" t="s">
        <v>62</v>
      </c>
      <c r="O998" s="27"/>
      <c r="P998" s="27"/>
      <c r="Q998" s="28"/>
      <c r="R998" s="12" t="str">
        <f t="shared" si="78"/>
        <v>Open PDFTSF FINALLY.TEST RESULT S19 N 998</v>
      </c>
    </row>
    <row r="999" spans="1:18" ht="63.9" customHeight="1" x14ac:dyDescent="0.3">
      <c r="A999" s="129">
        <f t="shared" si="74"/>
        <v>994</v>
      </c>
      <c r="B999" s="130" t="s">
        <v>9081</v>
      </c>
      <c r="C999" s="130" t="s">
        <v>76</v>
      </c>
      <c r="D999" s="357" t="str">
        <f t="shared" si="80"/>
        <v>Open PDF TSF .TEST RESULT S19 N 999</v>
      </c>
      <c r="E999" s="133" t="s">
        <v>9101</v>
      </c>
      <c r="G999" s="42"/>
      <c r="H999" s="42"/>
      <c r="I999" s="42"/>
      <c r="J999" s="42"/>
      <c r="K999" s="27" t="s">
        <v>195</v>
      </c>
      <c r="L999" s="27">
        <v>45521</v>
      </c>
      <c r="M999" s="27">
        <v>45530</v>
      </c>
      <c r="N999" s="28" t="s">
        <v>62</v>
      </c>
      <c r="O999" s="27"/>
      <c r="P999" s="27"/>
      <c r="Q999" s="28"/>
      <c r="R999" s="12" t="str">
        <f t="shared" si="78"/>
        <v>Open PDFTSF FINALLY.TEST RESULT S19 N 999</v>
      </c>
    </row>
    <row r="1000" spans="1:18" ht="63.9" customHeight="1" x14ac:dyDescent="0.3">
      <c r="A1000" s="129">
        <f t="shared" si="74"/>
        <v>995</v>
      </c>
      <c r="B1000" s="130" t="s">
        <v>9082</v>
      </c>
      <c r="C1000" s="130" t="s">
        <v>76</v>
      </c>
      <c r="D1000" s="357" t="str">
        <f t="shared" si="80"/>
        <v>Open PDF TSF .TEST RESULT S19 N 1000</v>
      </c>
      <c r="E1000" s="133" t="s">
        <v>9102</v>
      </c>
      <c r="G1000" s="42"/>
      <c r="H1000" s="42"/>
      <c r="I1000" s="42"/>
      <c r="J1000" s="42"/>
      <c r="K1000" s="27" t="s">
        <v>195</v>
      </c>
      <c r="L1000" s="27">
        <v>45521</v>
      </c>
      <c r="M1000" s="27">
        <v>45530</v>
      </c>
      <c r="N1000" s="28" t="s">
        <v>62</v>
      </c>
      <c r="O1000" s="27"/>
      <c r="P1000" s="27"/>
      <c r="Q1000" s="28"/>
      <c r="R1000" s="12" t="str">
        <f t="shared" si="78"/>
        <v>Open PDFTSF FINALLY.TEST RESULT S19 N 1000</v>
      </c>
    </row>
    <row r="1001" spans="1:18" ht="63.9" customHeight="1" x14ac:dyDescent="0.3">
      <c r="A1001" s="129">
        <f t="shared" si="74"/>
        <v>996</v>
      </c>
      <c r="B1001" s="130" t="s">
        <v>9267</v>
      </c>
      <c r="C1001" s="130" t="s">
        <v>76</v>
      </c>
      <c r="D1001" s="357" t="str">
        <f t="shared" si="80"/>
        <v>Open PDF TSF .TEST RESULT S19 N 1001</v>
      </c>
      <c r="E1001" s="133" t="s">
        <v>9266</v>
      </c>
      <c r="G1001" s="42"/>
      <c r="H1001" s="42"/>
      <c r="I1001" s="42"/>
      <c r="J1001" s="42"/>
      <c r="K1001" s="27" t="s">
        <v>195</v>
      </c>
      <c r="L1001" s="27">
        <v>45532</v>
      </c>
      <c r="M1001" s="27">
        <v>45532</v>
      </c>
      <c r="N1001" s="28" t="s">
        <v>62</v>
      </c>
      <c r="O1001" s="27"/>
      <c r="P1001" s="27"/>
      <c r="Q1001" s="28"/>
      <c r="R1001" s="12" t="str">
        <f t="shared" si="78"/>
        <v>Open PDFTSF FINALLY.TEST RESULT S19 N 1001</v>
      </c>
    </row>
    <row r="1002" spans="1:18" ht="63.9" customHeight="1" x14ac:dyDescent="0.3">
      <c r="A1002" s="129">
        <f t="shared" si="74"/>
        <v>997</v>
      </c>
      <c r="B1002" s="130" t="s">
        <v>9268</v>
      </c>
      <c r="C1002" s="130" t="s">
        <v>76</v>
      </c>
      <c r="D1002" s="357" t="str">
        <f t="shared" si="80"/>
        <v>Open PDF TSF .TEST RESULT S19 N 1002</v>
      </c>
      <c r="E1002" s="133" t="s">
        <v>9272</v>
      </c>
      <c r="G1002" s="42"/>
      <c r="H1002" s="42"/>
      <c r="I1002" s="42"/>
      <c r="J1002" s="42"/>
      <c r="K1002" s="27" t="s">
        <v>195</v>
      </c>
      <c r="L1002" s="27">
        <v>45532</v>
      </c>
      <c r="M1002" s="27">
        <v>45532</v>
      </c>
      <c r="N1002" s="28" t="s">
        <v>62</v>
      </c>
      <c r="O1002" s="27"/>
      <c r="P1002" s="27"/>
      <c r="Q1002" s="28"/>
      <c r="R1002" s="12" t="str">
        <f t="shared" si="78"/>
        <v>Open PDFTSF FINALLY.TEST RESULT S19 N 1002</v>
      </c>
    </row>
    <row r="1003" spans="1:18" ht="63.9" customHeight="1" x14ac:dyDescent="0.3">
      <c r="A1003" s="129">
        <f t="shared" si="74"/>
        <v>998</v>
      </c>
      <c r="B1003" s="130" t="s">
        <v>9269</v>
      </c>
      <c r="C1003" s="130" t="s">
        <v>76</v>
      </c>
      <c r="D1003" s="357" t="str">
        <f t="shared" si="80"/>
        <v>Open PDF TSF .TEST RESULT S19 N 1003</v>
      </c>
      <c r="E1003" s="133" t="s">
        <v>9273</v>
      </c>
      <c r="G1003" s="42"/>
      <c r="H1003" s="42"/>
      <c r="I1003" s="42"/>
      <c r="J1003" s="42"/>
      <c r="K1003" s="27" t="s">
        <v>195</v>
      </c>
      <c r="L1003" s="27">
        <v>45532</v>
      </c>
      <c r="M1003" s="27">
        <v>45532</v>
      </c>
      <c r="N1003" s="28" t="s">
        <v>62</v>
      </c>
      <c r="O1003" s="27"/>
      <c r="P1003" s="27"/>
      <c r="Q1003" s="28"/>
      <c r="R1003" s="12" t="str">
        <f t="shared" si="78"/>
        <v>Open PDFTSF FINALLY.TEST RESULT S19 N 1003</v>
      </c>
    </row>
    <row r="1004" spans="1:18" ht="63.9" customHeight="1" x14ac:dyDescent="0.3">
      <c r="A1004" s="129">
        <f t="shared" si="74"/>
        <v>999</v>
      </c>
      <c r="B1004" s="130" t="s">
        <v>9270</v>
      </c>
      <c r="C1004" s="130" t="s">
        <v>76</v>
      </c>
      <c r="D1004" s="357" t="str">
        <f t="shared" si="80"/>
        <v>Open PDF TSF .TEST RESULT S19 N 1004</v>
      </c>
      <c r="E1004" s="133" t="s">
        <v>9274</v>
      </c>
      <c r="G1004" s="42"/>
      <c r="H1004" s="42"/>
      <c r="I1004" s="42"/>
      <c r="J1004" s="42"/>
      <c r="K1004" s="27" t="s">
        <v>195</v>
      </c>
      <c r="L1004" s="27">
        <v>45532</v>
      </c>
      <c r="M1004" s="27">
        <v>45536</v>
      </c>
      <c r="N1004" s="28" t="s">
        <v>62</v>
      </c>
      <c r="O1004" s="27"/>
      <c r="P1004" s="27"/>
      <c r="Q1004" s="28"/>
      <c r="R1004" s="12" t="str">
        <f t="shared" si="78"/>
        <v>Open PDFTSF FINALLY.TEST RESULT S19 N 1004</v>
      </c>
    </row>
    <row r="1005" spans="1:18" ht="63.9" customHeight="1" x14ac:dyDescent="0.3">
      <c r="A1005" s="129">
        <f t="shared" si="74"/>
        <v>1000</v>
      </c>
      <c r="B1005" s="130" t="s">
        <v>9271</v>
      </c>
      <c r="C1005" s="130" t="s">
        <v>76</v>
      </c>
      <c r="D1005" s="357" t="str">
        <f t="shared" si="80"/>
        <v>Open PDF TSF .TEST RESULT S19 N 1005</v>
      </c>
      <c r="E1005" s="133" t="s">
        <v>9275</v>
      </c>
      <c r="G1005" s="42"/>
      <c r="H1005" s="42"/>
      <c r="I1005" s="42"/>
      <c r="J1005" s="42"/>
      <c r="K1005" s="27" t="s">
        <v>195</v>
      </c>
      <c r="L1005" s="27">
        <v>45532</v>
      </c>
      <c r="M1005" s="27">
        <v>45532</v>
      </c>
      <c r="N1005" s="28" t="s">
        <v>62</v>
      </c>
      <c r="O1005" s="27"/>
      <c r="P1005" s="27"/>
      <c r="Q1005" s="28"/>
      <c r="R1005" s="12" t="str">
        <f t="shared" si="78"/>
        <v>Open PDFTSF FINALLY.TEST RESULT S19 N 1005</v>
      </c>
    </row>
    <row r="1006" spans="1:18" ht="63.9" customHeight="1" x14ac:dyDescent="0.3">
      <c r="A1006" s="129">
        <f t="shared" si="74"/>
        <v>1001</v>
      </c>
      <c r="B1006" s="130" t="s">
        <v>9276</v>
      </c>
      <c r="C1006" s="130" t="s">
        <v>76</v>
      </c>
      <c r="D1006" s="357" t="str">
        <f t="shared" si="80"/>
        <v>Open PDF TSF .TEST RESULT S19 N 1006</v>
      </c>
      <c r="E1006" s="133" t="s">
        <v>9277</v>
      </c>
      <c r="G1006" s="42"/>
      <c r="H1006" s="42"/>
      <c r="I1006" s="42"/>
      <c r="J1006" s="42"/>
      <c r="K1006" s="27" t="s">
        <v>195</v>
      </c>
      <c r="L1006" s="27">
        <v>45532</v>
      </c>
      <c r="M1006" s="27">
        <v>45532</v>
      </c>
      <c r="N1006" s="28" t="s">
        <v>62</v>
      </c>
      <c r="O1006" s="27"/>
      <c r="P1006" s="27"/>
      <c r="Q1006" s="28"/>
      <c r="R1006" s="12" t="str">
        <f t="shared" si="78"/>
        <v>Open PDFTSF FINALLY.TEST RESULT S19 N 1006</v>
      </c>
    </row>
    <row r="1007" spans="1:18" ht="63.9" customHeight="1" x14ac:dyDescent="0.3">
      <c r="A1007" s="129">
        <f t="shared" si="74"/>
        <v>1002</v>
      </c>
      <c r="B1007" s="130" t="s">
        <v>9330</v>
      </c>
      <c r="C1007" s="130" t="s">
        <v>76</v>
      </c>
      <c r="D1007" s="357" t="str">
        <f t="shared" ref="D1007:D1012" si="81">IF(B1007&gt;0,HYPERLINK(CONCATENATE("PDF TSF/",B1007,".pdf"),CONCATENATE("Open PDF TSF .",B1007)),"")</f>
        <v>Open PDF TSF .TEST RESULT S19 N 1007</v>
      </c>
      <c r="E1007" s="133" t="s">
        <v>9340</v>
      </c>
      <c r="G1007" s="42"/>
      <c r="H1007" s="42"/>
      <c r="I1007" s="42"/>
      <c r="J1007" s="42"/>
      <c r="K1007" s="27" t="s">
        <v>195</v>
      </c>
      <c r="L1007" s="27">
        <v>45532</v>
      </c>
      <c r="M1007" s="27">
        <v>45549</v>
      </c>
      <c r="N1007" s="28" t="s">
        <v>62</v>
      </c>
      <c r="O1007" s="27"/>
      <c r="P1007" s="27"/>
      <c r="Q1007" s="28"/>
      <c r="R1007" s="12" t="str">
        <f t="shared" si="78"/>
        <v>Open PDFTSF FINALLY.TEST RESULT S19 N 1007</v>
      </c>
    </row>
    <row r="1008" spans="1:18" ht="63.9" customHeight="1" x14ac:dyDescent="0.3">
      <c r="A1008" s="129">
        <f t="shared" si="74"/>
        <v>1003</v>
      </c>
      <c r="B1008" s="130" t="s">
        <v>9331</v>
      </c>
      <c r="C1008" s="130" t="s">
        <v>76</v>
      </c>
      <c r="D1008" s="357" t="str">
        <f t="shared" si="81"/>
        <v>Open PDF TSF .TEST RESULT S19 N 1008</v>
      </c>
      <c r="E1008" s="133" t="s">
        <v>9339</v>
      </c>
      <c r="G1008" s="42"/>
      <c r="H1008" s="42"/>
      <c r="I1008" s="42"/>
      <c r="J1008" s="42"/>
      <c r="K1008" s="27" t="s">
        <v>195</v>
      </c>
      <c r="L1008" s="27">
        <v>45535</v>
      </c>
      <c r="M1008" s="27">
        <v>45549</v>
      </c>
      <c r="N1008" s="28" t="s">
        <v>62</v>
      </c>
      <c r="O1008" s="27"/>
      <c r="P1008" s="27"/>
      <c r="Q1008" s="28"/>
      <c r="R1008" s="12" t="str">
        <f t="shared" si="78"/>
        <v>Open PDFTSF FINALLY.TEST RESULT S19 N 1008</v>
      </c>
    </row>
    <row r="1009" spans="1:18" ht="63.9" customHeight="1" x14ac:dyDescent="0.3">
      <c r="A1009" s="129">
        <f t="shared" si="74"/>
        <v>1004</v>
      </c>
      <c r="B1009" s="130" t="s">
        <v>9332</v>
      </c>
      <c r="C1009" s="130" t="s">
        <v>76</v>
      </c>
      <c r="D1009" s="357" t="str">
        <f t="shared" si="81"/>
        <v>Open PDF TSF .TEST RESULT S19 N 1009</v>
      </c>
      <c r="E1009" s="133" t="s">
        <v>9338</v>
      </c>
      <c r="G1009" s="42"/>
      <c r="H1009" s="42"/>
      <c r="I1009" s="42"/>
      <c r="J1009" s="42"/>
      <c r="K1009" s="27" t="s">
        <v>195</v>
      </c>
      <c r="L1009" s="27">
        <v>45535</v>
      </c>
      <c r="M1009" s="27">
        <v>45549</v>
      </c>
      <c r="N1009" s="28" t="s">
        <v>62</v>
      </c>
      <c r="O1009" s="27"/>
      <c r="P1009" s="27"/>
      <c r="Q1009" s="28"/>
      <c r="R1009" s="12" t="str">
        <f t="shared" si="78"/>
        <v>Open PDFTSF FINALLY.TEST RESULT S19 N 1009</v>
      </c>
    </row>
    <row r="1010" spans="1:18" ht="63.9" customHeight="1" x14ac:dyDescent="0.3">
      <c r="A1010" s="129">
        <f t="shared" si="74"/>
        <v>1005</v>
      </c>
      <c r="B1010" s="130" t="s">
        <v>9333</v>
      </c>
      <c r="C1010" s="130" t="s">
        <v>76</v>
      </c>
      <c r="D1010" s="357" t="str">
        <f t="shared" si="81"/>
        <v>Open PDF TSF .TEST RESULT S19 N 1010</v>
      </c>
      <c r="E1010" s="133" t="s">
        <v>9337</v>
      </c>
      <c r="G1010" s="42"/>
      <c r="H1010" s="42"/>
      <c r="I1010" s="42"/>
      <c r="J1010" s="42"/>
      <c r="K1010" s="27" t="s">
        <v>195</v>
      </c>
      <c r="L1010" s="27">
        <v>45537</v>
      </c>
      <c r="M1010" s="27">
        <v>45549</v>
      </c>
      <c r="N1010" s="28" t="s">
        <v>62</v>
      </c>
      <c r="O1010" s="27"/>
      <c r="P1010" s="27"/>
      <c r="Q1010" s="28"/>
      <c r="R1010" s="12" t="str">
        <f t="shared" si="78"/>
        <v>Open PDFTSF FINALLY.TEST RESULT S19 N 1010</v>
      </c>
    </row>
    <row r="1011" spans="1:18" ht="63.9" customHeight="1" x14ac:dyDescent="0.3">
      <c r="A1011" s="129">
        <f t="shared" si="74"/>
        <v>1006</v>
      </c>
      <c r="B1011" s="130" t="s">
        <v>9334</v>
      </c>
      <c r="C1011" s="130" t="s">
        <v>76</v>
      </c>
      <c r="D1011" s="357" t="str">
        <f t="shared" si="81"/>
        <v>Open PDF TSF .TEST RESULT S19 N 1011</v>
      </c>
      <c r="E1011" s="133" t="s">
        <v>9341</v>
      </c>
      <c r="G1011" s="42"/>
      <c r="H1011" s="42"/>
      <c r="I1011" s="42"/>
      <c r="J1011" s="42"/>
      <c r="K1011" s="27" t="s">
        <v>195</v>
      </c>
      <c r="L1011" s="27">
        <v>45537</v>
      </c>
      <c r="M1011" s="27">
        <v>45549</v>
      </c>
      <c r="N1011" s="28" t="s">
        <v>62</v>
      </c>
      <c r="O1011" s="27"/>
      <c r="P1011" s="27"/>
      <c r="Q1011" s="28"/>
      <c r="R1011" s="12" t="str">
        <f t="shared" si="78"/>
        <v>Open PDFTSF FINALLY.TEST RESULT S19 N 1011</v>
      </c>
    </row>
    <row r="1012" spans="1:18" ht="63.9" customHeight="1" x14ac:dyDescent="0.3">
      <c r="A1012" s="129">
        <f t="shared" si="74"/>
        <v>1007</v>
      </c>
      <c r="B1012" s="130" t="s">
        <v>9335</v>
      </c>
      <c r="C1012" s="130" t="s">
        <v>76</v>
      </c>
      <c r="D1012" s="357" t="str">
        <f t="shared" si="81"/>
        <v>Open PDF TSF .TEST RESULT S19 N 1012</v>
      </c>
      <c r="E1012" s="133" t="s">
        <v>9336</v>
      </c>
      <c r="G1012" s="42"/>
      <c r="H1012" s="42"/>
      <c r="I1012" s="42"/>
      <c r="J1012" s="42"/>
      <c r="K1012" s="27" t="s">
        <v>195</v>
      </c>
      <c r="L1012" s="27">
        <v>45539</v>
      </c>
      <c r="M1012" s="27">
        <v>45549</v>
      </c>
      <c r="N1012" s="28" t="s">
        <v>62</v>
      </c>
      <c r="O1012" s="27"/>
      <c r="P1012" s="27"/>
      <c r="Q1012" s="28"/>
      <c r="R1012" s="12" t="str">
        <f t="shared" si="78"/>
        <v>Open PDFTSF FINALLY.TEST RESULT S19 N 1012</v>
      </c>
    </row>
    <row r="1013" spans="1:18" ht="63.9" customHeight="1" x14ac:dyDescent="0.3">
      <c r="A1013" s="129">
        <f t="shared" si="74"/>
        <v>1008</v>
      </c>
      <c r="B1013" s="130" t="s">
        <v>9346</v>
      </c>
      <c r="C1013" s="130" t="s">
        <v>76</v>
      </c>
      <c r="D1013" s="357" t="str">
        <f>IF(B1013&gt;0,HYPERLINK(CONCATENATE("PDF TSF/",B1013,".pdf"),CONCATENATE("Open PDF TSF .",B1013)),"")</f>
        <v>Open PDF TSF .TEST RESULT S19 N 1013</v>
      </c>
      <c r="E1013" s="133" t="s">
        <v>8828</v>
      </c>
      <c r="G1013" s="42"/>
      <c r="H1013" s="42"/>
      <c r="I1013" s="42"/>
      <c r="J1013" s="42"/>
      <c r="K1013" s="27" t="s">
        <v>195</v>
      </c>
      <c r="L1013" s="27">
        <v>45540</v>
      </c>
      <c r="M1013" s="27">
        <v>45549</v>
      </c>
      <c r="N1013" s="28" t="s">
        <v>62</v>
      </c>
      <c r="O1013" s="27"/>
      <c r="P1013" s="27"/>
      <c r="Q1013" s="28"/>
      <c r="R1013" s="12" t="str">
        <f t="shared" si="78"/>
        <v>Open PDFTSF FINALLY.TEST RESULT S19 N 1013</v>
      </c>
    </row>
    <row r="1014" spans="1:18" ht="63.9" customHeight="1" x14ac:dyDescent="0.3">
      <c r="A1014" s="129">
        <f t="shared" si="74"/>
        <v>1009</v>
      </c>
      <c r="B1014" s="130" t="s">
        <v>9347</v>
      </c>
      <c r="C1014" s="130" t="s">
        <v>76</v>
      </c>
      <c r="D1014" s="357" t="str">
        <f>IF(B1014&gt;0,HYPERLINK(CONCATENATE("PDF TSF/",B1014,".pdf"),CONCATENATE("Open PDF TSF .",B1014)),"")</f>
        <v>Open PDF TSF .TEST RESULT S19 N 1014</v>
      </c>
      <c r="E1014" s="133" t="s">
        <v>9348</v>
      </c>
      <c r="G1014" s="42"/>
      <c r="H1014" s="42"/>
      <c r="I1014" s="42"/>
      <c r="J1014" s="42"/>
      <c r="K1014" s="27" t="s">
        <v>195</v>
      </c>
      <c r="L1014" s="27">
        <v>45540</v>
      </c>
      <c r="M1014" s="27">
        <v>45549</v>
      </c>
      <c r="N1014" s="28" t="s">
        <v>62</v>
      </c>
      <c r="O1014" s="27"/>
      <c r="P1014" s="27"/>
      <c r="Q1014" s="28"/>
      <c r="R1014" s="12" t="str">
        <f t="shared" si="78"/>
        <v>Open PDFTSF FINALLY.TEST RESULT S19 N 1014</v>
      </c>
    </row>
    <row r="1015" spans="1:18" ht="63.9" customHeight="1" x14ac:dyDescent="0.3">
      <c r="A1015" s="129">
        <f t="shared" si="74"/>
        <v>1010</v>
      </c>
      <c r="B1015" s="130" t="s">
        <v>9349</v>
      </c>
      <c r="C1015" s="130" t="s">
        <v>76</v>
      </c>
      <c r="D1015" s="357" t="str">
        <f t="shared" ref="D1015:D1032" si="82">IF(B1015&gt;0,HYPERLINK(CONCATENATE("PDF TSF/",B1015,".pdf"),CONCATENATE("Open PDF TSF .",B1015)),"")</f>
        <v>Open PDF TSF .TEST RESULT S19 N 1015</v>
      </c>
      <c r="E1015" s="133" t="s">
        <v>9387</v>
      </c>
      <c r="G1015" s="42"/>
      <c r="H1015" s="42"/>
      <c r="I1015" s="42"/>
      <c r="J1015" s="42"/>
      <c r="K1015" s="27" t="s">
        <v>195</v>
      </c>
      <c r="L1015" s="27">
        <v>45540</v>
      </c>
      <c r="M1015" s="27">
        <v>45549</v>
      </c>
      <c r="N1015" s="28" t="s">
        <v>62</v>
      </c>
      <c r="O1015" s="27"/>
      <c r="P1015" s="27"/>
      <c r="Q1015" s="28"/>
      <c r="R1015" s="12" t="str">
        <f t="shared" ref="R1015:R1068" si="83">IF(B1015&gt;0,HYPERLINK(CONCATENATE("PDFTSF FINALLY/",B1015,".pdf"),CONCATENATE("Open PDFTSF FINALLY.",B1015)),"")</f>
        <v>Open PDFTSF FINALLY.TEST RESULT S19 N 1015</v>
      </c>
    </row>
    <row r="1016" spans="1:18" ht="63.9" customHeight="1" x14ac:dyDescent="0.3">
      <c r="A1016" s="129">
        <f t="shared" si="74"/>
        <v>1011</v>
      </c>
      <c r="B1016" s="130" t="s">
        <v>9350</v>
      </c>
      <c r="C1016" s="130" t="s">
        <v>76</v>
      </c>
      <c r="D1016" s="357" t="str">
        <f t="shared" si="82"/>
        <v>Open PDF TSF .TEST RESULT S19 N 1016</v>
      </c>
      <c r="E1016" s="133" t="s">
        <v>9386</v>
      </c>
      <c r="G1016" s="42"/>
      <c r="H1016" s="42"/>
      <c r="I1016" s="42"/>
      <c r="J1016" s="42"/>
      <c r="K1016" s="27" t="s">
        <v>195</v>
      </c>
      <c r="L1016" s="27">
        <v>45540</v>
      </c>
      <c r="M1016" s="27">
        <v>45549</v>
      </c>
      <c r="N1016" s="28" t="s">
        <v>62</v>
      </c>
      <c r="O1016" s="27"/>
      <c r="P1016" s="27"/>
      <c r="Q1016" s="28"/>
      <c r="R1016" s="12" t="str">
        <f t="shared" si="83"/>
        <v>Open PDFTSF FINALLY.TEST RESULT S19 N 1016</v>
      </c>
    </row>
    <row r="1017" spans="1:18" ht="63.9" customHeight="1" x14ac:dyDescent="0.3">
      <c r="A1017" s="129">
        <f t="shared" si="74"/>
        <v>1012</v>
      </c>
      <c r="B1017" s="130" t="s">
        <v>9351</v>
      </c>
      <c r="C1017" s="130" t="s">
        <v>76</v>
      </c>
      <c r="D1017" s="357" t="str">
        <f t="shared" si="82"/>
        <v>Open PDF TSF .TEST RESULT S19 N 1017</v>
      </c>
      <c r="E1017" s="133" t="s">
        <v>9385</v>
      </c>
      <c r="G1017" s="42"/>
      <c r="H1017" s="42"/>
      <c r="I1017" s="42"/>
      <c r="J1017" s="42"/>
      <c r="K1017" s="27" t="s">
        <v>195</v>
      </c>
      <c r="L1017" s="27">
        <v>45540</v>
      </c>
      <c r="M1017" s="27">
        <v>45549</v>
      </c>
      <c r="N1017" s="28" t="s">
        <v>62</v>
      </c>
      <c r="O1017" s="27"/>
      <c r="P1017" s="27"/>
      <c r="Q1017" s="28"/>
      <c r="R1017" s="12" t="str">
        <f t="shared" si="83"/>
        <v>Open PDFTSF FINALLY.TEST RESULT S19 N 1017</v>
      </c>
    </row>
    <row r="1018" spans="1:18" ht="63.9" customHeight="1" x14ac:dyDescent="0.3">
      <c r="A1018" s="129">
        <f t="shared" si="74"/>
        <v>1013</v>
      </c>
      <c r="B1018" s="130" t="s">
        <v>9352</v>
      </c>
      <c r="C1018" s="130" t="s">
        <v>76</v>
      </c>
      <c r="D1018" s="357" t="str">
        <f t="shared" si="82"/>
        <v>Open PDF TSF .TEST RESULT S19 N 1018</v>
      </c>
      <c r="E1018" s="133" t="s">
        <v>9384</v>
      </c>
      <c r="G1018" s="42"/>
      <c r="H1018" s="42"/>
      <c r="I1018" s="42"/>
      <c r="J1018" s="42"/>
      <c r="K1018" s="27" t="s">
        <v>195</v>
      </c>
      <c r="L1018" s="27">
        <v>45540</v>
      </c>
      <c r="M1018" s="27">
        <v>45549</v>
      </c>
      <c r="N1018" s="28" t="s">
        <v>62</v>
      </c>
      <c r="O1018" s="27"/>
      <c r="P1018" s="27"/>
      <c r="Q1018" s="28"/>
      <c r="R1018" s="12" t="str">
        <f t="shared" si="83"/>
        <v>Open PDFTSF FINALLY.TEST RESULT S19 N 1018</v>
      </c>
    </row>
    <row r="1019" spans="1:18" ht="63.9" customHeight="1" x14ac:dyDescent="0.3">
      <c r="A1019" s="129">
        <f t="shared" si="74"/>
        <v>1014</v>
      </c>
      <c r="B1019" s="130" t="s">
        <v>9353</v>
      </c>
      <c r="C1019" s="130" t="s">
        <v>76</v>
      </c>
      <c r="D1019" s="357" t="str">
        <f t="shared" si="82"/>
        <v>Open PDF TSF .TEST RESULT S19 N 1019</v>
      </c>
      <c r="E1019" s="133" t="s">
        <v>9383</v>
      </c>
      <c r="G1019" s="42"/>
      <c r="H1019" s="42"/>
      <c r="I1019" s="42"/>
      <c r="J1019" s="42"/>
      <c r="K1019" s="27" t="s">
        <v>195</v>
      </c>
      <c r="L1019" s="27">
        <v>45540</v>
      </c>
      <c r="M1019" s="27">
        <v>45549</v>
      </c>
      <c r="N1019" s="28" t="s">
        <v>62</v>
      </c>
      <c r="O1019" s="27"/>
      <c r="P1019" s="27"/>
      <c r="Q1019" s="28"/>
      <c r="R1019" s="12" t="str">
        <f t="shared" si="83"/>
        <v>Open PDFTSF FINALLY.TEST RESULT S19 N 1019</v>
      </c>
    </row>
    <row r="1020" spans="1:18" ht="63.9" customHeight="1" x14ac:dyDescent="0.3">
      <c r="A1020" s="129">
        <f t="shared" ref="A1020:A1083" si="84">ROW()-ROW($A$5)</f>
        <v>1015</v>
      </c>
      <c r="B1020" s="130" t="s">
        <v>9354</v>
      </c>
      <c r="C1020" s="130" t="s">
        <v>76</v>
      </c>
      <c r="D1020" s="357" t="str">
        <f t="shared" si="82"/>
        <v>Open PDF TSF .TEST RESULT S19 N 1020</v>
      </c>
      <c r="E1020" s="133" t="s">
        <v>9382</v>
      </c>
      <c r="G1020" s="42"/>
      <c r="H1020" s="42"/>
      <c r="I1020" s="42"/>
      <c r="J1020" s="42"/>
      <c r="K1020" s="27" t="s">
        <v>195</v>
      </c>
      <c r="L1020" s="27">
        <v>45540</v>
      </c>
      <c r="M1020" s="27">
        <v>45549</v>
      </c>
      <c r="N1020" s="28" t="s">
        <v>62</v>
      </c>
      <c r="O1020" s="27"/>
      <c r="P1020" s="27"/>
      <c r="Q1020" s="28"/>
      <c r="R1020" s="12" t="str">
        <f t="shared" si="83"/>
        <v>Open PDFTSF FINALLY.TEST RESULT S19 N 1020</v>
      </c>
    </row>
    <row r="1021" spans="1:18" ht="63.9" customHeight="1" x14ac:dyDescent="0.3">
      <c r="A1021" s="129">
        <f t="shared" si="84"/>
        <v>1016</v>
      </c>
      <c r="B1021" s="130" t="s">
        <v>9355</v>
      </c>
      <c r="C1021" s="130" t="s">
        <v>76</v>
      </c>
      <c r="D1021" s="357" t="str">
        <f t="shared" si="82"/>
        <v>Open PDF TSF .TEST RESULT S19 N 1021</v>
      </c>
      <c r="E1021" s="133" t="s">
        <v>9381</v>
      </c>
      <c r="G1021" s="42"/>
      <c r="H1021" s="42"/>
      <c r="I1021" s="42"/>
      <c r="J1021" s="42"/>
      <c r="K1021" s="27" t="s">
        <v>195</v>
      </c>
      <c r="L1021" s="27">
        <v>45540</v>
      </c>
      <c r="M1021" s="27">
        <v>45549</v>
      </c>
      <c r="N1021" s="28" t="s">
        <v>62</v>
      </c>
      <c r="O1021" s="27"/>
      <c r="P1021" s="27"/>
      <c r="Q1021" s="28"/>
      <c r="R1021" s="12" t="str">
        <f t="shared" si="83"/>
        <v>Open PDFTSF FINALLY.TEST RESULT S19 N 1021</v>
      </c>
    </row>
    <row r="1022" spans="1:18" ht="63.9" customHeight="1" x14ac:dyDescent="0.3">
      <c r="A1022" s="129">
        <f t="shared" si="84"/>
        <v>1017</v>
      </c>
      <c r="B1022" s="130" t="s">
        <v>9356</v>
      </c>
      <c r="C1022" s="130" t="s">
        <v>76</v>
      </c>
      <c r="D1022" s="357" t="str">
        <f t="shared" si="82"/>
        <v>Open PDF TSF .TEST RESULT S19 N 1022</v>
      </c>
      <c r="E1022" s="133" t="s">
        <v>9380</v>
      </c>
      <c r="G1022" s="42"/>
      <c r="H1022" s="42"/>
      <c r="I1022" s="42"/>
      <c r="J1022" s="42"/>
      <c r="K1022" s="27" t="s">
        <v>195</v>
      </c>
      <c r="L1022" s="27">
        <v>45540</v>
      </c>
      <c r="M1022" s="27">
        <v>45549</v>
      </c>
      <c r="N1022" s="28" t="s">
        <v>62</v>
      </c>
      <c r="O1022" s="27"/>
      <c r="P1022" s="27"/>
      <c r="Q1022" s="28"/>
      <c r="R1022" s="12" t="str">
        <f t="shared" si="83"/>
        <v>Open PDFTSF FINALLY.TEST RESULT S19 N 1022</v>
      </c>
    </row>
    <row r="1023" spans="1:18" ht="63.9" customHeight="1" x14ac:dyDescent="0.3">
      <c r="A1023" s="129">
        <f t="shared" si="84"/>
        <v>1018</v>
      </c>
      <c r="B1023" s="130" t="s">
        <v>9357</v>
      </c>
      <c r="C1023" s="130" t="s">
        <v>76</v>
      </c>
      <c r="D1023" s="357" t="str">
        <f t="shared" si="82"/>
        <v>Open PDF TSF .TEST RESULT S19 N 1023</v>
      </c>
      <c r="E1023" s="133" t="s">
        <v>9379</v>
      </c>
      <c r="G1023" s="42"/>
      <c r="H1023" s="42"/>
      <c r="I1023" s="42"/>
      <c r="J1023" s="42"/>
      <c r="K1023" s="27" t="s">
        <v>195</v>
      </c>
      <c r="L1023" s="27">
        <v>45540</v>
      </c>
      <c r="M1023" s="27">
        <v>45549</v>
      </c>
      <c r="N1023" s="28" t="s">
        <v>62</v>
      </c>
      <c r="O1023" s="27"/>
      <c r="P1023" s="27"/>
      <c r="Q1023" s="28"/>
      <c r="R1023" s="12" t="str">
        <f t="shared" si="83"/>
        <v>Open PDFTSF FINALLY.TEST RESULT S19 N 1023</v>
      </c>
    </row>
    <row r="1024" spans="1:18" ht="63.9" customHeight="1" x14ac:dyDescent="0.3">
      <c r="A1024" s="129">
        <f t="shared" si="84"/>
        <v>1019</v>
      </c>
      <c r="B1024" s="130" t="s">
        <v>9358</v>
      </c>
      <c r="C1024" s="130" t="s">
        <v>76</v>
      </c>
      <c r="D1024" s="357" t="str">
        <f t="shared" si="82"/>
        <v>Open PDF TSF .TEST RESULT S19 N 1024</v>
      </c>
      <c r="E1024" s="133" t="s">
        <v>9378</v>
      </c>
      <c r="G1024" s="42"/>
      <c r="H1024" s="42"/>
      <c r="I1024" s="42"/>
      <c r="J1024" s="42"/>
      <c r="K1024" s="27" t="s">
        <v>195</v>
      </c>
      <c r="L1024" s="27">
        <v>45540</v>
      </c>
      <c r="M1024" s="27">
        <v>45549</v>
      </c>
      <c r="N1024" s="28" t="s">
        <v>62</v>
      </c>
      <c r="O1024" s="27"/>
      <c r="P1024" s="27"/>
      <c r="Q1024" s="28"/>
      <c r="R1024" s="12" t="str">
        <f t="shared" si="83"/>
        <v>Open PDFTSF FINALLY.TEST RESULT S19 N 1024</v>
      </c>
    </row>
    <row r="1025" spans="1:18" ht="63.9" customHeight="1" x14ac:dyDescent="0.3">
      <c r="A1025" s="129">
        <f t="shared" si="84"/>
        <v>1020</v>
      </c>
      <c r="B1025" s="130" t="s">
        <v>9359</v>
      </c>
      <c r="C1025" s="130" t="s">
        <v>76</v>
      </c>
      <c r="D1025" s="357" t="str">
        <f t="shared" si="82"/>
        <v>Open PDF TSF .TEST RESULT S19 N 1025</v>
      </c>
      <c r="E1025" s="133" t="s">
        <v>9377</v>
      </c>
      <c r="G1025" s="42"/>
      <c r="H1025" s="42"/>
      <c r="I1025" s="42"/>
      <c r="J1025" s="42"/>
      <c r="K1025" s="27" t="s">
        <v>195</v>
      </c>
      <c r="L1025" s="27">
        <v>45540</v>
      </c>
      <c r="M1025" s="27">
        <v>45549</v>
      </c>
      <c r="N1025" s="28" t="s">
        <v>62</v>
      </c>
      <c r="O1025" s="27"/>
      <c r="P1025" s="27"/>
      <c r="Q1025" s="28"/>
      <c r="R1025" s="12" t="str">
        <f t="shared" si="83"/>
        <v>Open PDFTSF FINALLY.TEST RESULT S19 N 1025</v>
      </c>
    </row>
    <row r="1026" spans="1:18" ht="63.9" customHeight="1" x14ac:dyDescent="0.3">
      <c r="A1026" s="129">
        <f t="shared" si="84"/>
        <v>1021</v>
      </c>
      <c r="B1026" s="130" t="s">
        <v>9360</v>
      </c>
      <c r="C1026" s="130" t="s">
        <v>76</v>
      </c>
      <c r="D1026" s="357" t="str">
        <f t="shared" si="82"/>
        <v>Open PDF TSF .TEST RESULT S19 N 1026</v>
      </c>
      <c r="E1026" s="133" t="s">
        <v>9376</v>
      </c>
      <c r="G1026" s="42"/>
      <c r="H1026" s="42"/>
      <c r="I1026" s="42"/>
      <c r="J1026" s="42"/>
      <c r="K1026" s="27" t="s">
        <v>195</v>
      </c>
      <c r="L1026" s="27">
        <v>45540</v>
      </c>
      <c r="M1026" s="27">
        <v>45549</v>
      </c>
      <c r="N1026" s="28" t="s">
        <v>62</v>
      </c>
      <c r="O1026" s="27"/>
      <c r="P1026" s="27"/>
      <c r="Q1026" s="28"/>
      <c r="R1026" s="12" t="str">
        <f t="shared" si="83"/>
        <v>Open PDFTSF FINALLY.TEST RESULT S19 N 1026</v>
      </c>
    </row>
    <row r="1027" spans="1:18" ht="63.9" customHeight="1" x14ac:dyDescent="0.3">
      <c r="A1027" s="129">
        <f t="shared" si="84"/>
        <v>1022</v>
      </c>
      <c r="B1027" s="130" t="s">
        <v>9361</v>
      </c>
      <c r="C1027" s="130" t="s">
        <v>76</v>
      </c>
      <c r="D1027" s="357" t="str">
        <f t="shared" si="82"/>
        <v>Open PDF TSF .TEST RESULT S19 N 1027</v>
      </c>
      <c r="E1027" s="133" t="s">
        <v>9375</v>
      </c>
      <c r="G1027" s="42"/>
      <c r="H1027" s="42"/>
      <c r="I1027" s="42"/>
      <c r="J1027" s="42"/>
      <c r="K1027" s="27" t="s">
        <v>195</v>
      </c>
      <c r="L1027" s="27">
        <v>45540</v>
      </c>
      <c r="M1027" s="27">
        <v>45549</v>
      </c>
      <c r="N1027" s="28" t="s">
        <v>62</v>
      </c>
      <c r="O1027" s="27"/>
      <c r="P1027" s="27"/>
      <c r="Q1027" s="28"/>
      <c r="R1027" s="12" t="str">
        <f t="shared" si="83"/>
        <v>Open PDFTSF FINALLY.TEST RESULT S19 N 1027</v>
      </c>
    </row>
    <row r="1028" spans="1:18" ht="63.9" customHeight="1" x14ac:dyDescent="0.3">
      <c r="A1028" s="129">
        <f t="shared" si="84"/>
        <v>1023</v>
      </c>
      <c r="B1028" s="130" t="s">
        <v>9362</v>
      </c>
      <c r="C1028" s="130" t="s">
        <v>76</v>
      </c>
      <c r="D1028" s="357" t="str">
        <f t="shared" si="82"/>
        <v>Open PDF TSF .TEST RESULT S19 N 1028</v>
      </c>
      <c r="E1028" s="133" t="s">
        <v>9374</v>
      </c>
      <c r="G1028" s="42"/>
      <c r="H1028" s="42"/>
      <c r="I1028" s="42"/>
      <c r="J1028" s="42"/>
      <c r="K1028" s="27" t="s">
        <v>195</v>
      </c>
      <c r="L1028" s="27">
        <v>45540</v>
      </c>
      <c r="M1028" s="27">
        <v>45549</v>
      </c>
      <c r="N1028" s="28" t="s">
        <v>62</v>
      </c>
      <c r="O1028" s="27"/>
      <c r="P1028" s="27"/>
      <c r="Q1028" s="28"/>
      <c r="R1028" s="12" t="str">
        <f t="shared" si="83"/>
        <v>Open PDFTSF FINALLY.TEST RESULT S19 N 1028</v>
      </c>
    </row>
    <row r="1029" spans="1:18" ht="63.9" customHeight="1" x14ac:dyDescent="0.3">
      <c r="A1029" s="129">
        <f t="shared" si="84"/>
        <v>1024</v>
      </c>
      <c r="B1029" s="130" t="s">
        <v>9363</v>
      </c>
      <c r="C1029" s="130" t="s">
        <v>76</v>
      </c>
      <c r="D1029" s="357" t="str">
        <f t="shared" si="82"/>
        <v>Open PDF TSF .TEST RESULT S19 N 1029</v>
      </c>
      <c r="E1029" s="133" t="s">
        <v>9373</v>
      </c>
      <c r="G1029" s="42"/>
      <c r="H1029" s="42"/>
      <c r="I1029" s="42"/>
      <c r="J1029" s="42"/>
      <c r="K1029" s="27" t="s">
        <v>195</v>
      </c>
      <c r="L1029" s="27">
        <v>45540</v>
      </c>
      <c r="M1029" s="27">
        <v>45549</v>
      </c>
      <c r="N1029" s="28" t="s">
        <v>62</v>
      </c>
      <c r="O1029" s="27"/>
      <c r="P1029" s="27"/>
      <c r="Q1029" s="28"/>
      <c r="R1029" s="12" t="str">
        <f t="shared" si="83"/>
        <v>Open PDFTSF FINALLY.TEST RESULT S19 N 1029</v>
      </c>
    </row>
    <row r="1030" spans="1:18" ht="63.9" customHeight="1" x14ac:dyDescent="0.3">
      <c r="A1030" s="129">
        <f t="shared" si="84"/>
        <v>1025</v>
      </c>
      <c r="B1030" s="130" t="s">
        <v>9364</v>
      </c>
      <c r="C1030" s="130" t="s">
        <v>76</v>
      </c>
      <c r="D1030" s="357" t="str">
        <f t="shared" si="82"/>
        <v>Open PDF TSF .TEST RESULT S19 N 1030</v>
      </c>
      <c r="E1030" s="133" t="s">
        <v>9372</v>
      </c>
      <c r="G1030" s="42"/>
      <c r="H1030" s="42"/>
      <c r="I1030" s="42"/>
      <c r="J1030" s="42"/>
      <c r="K1030" s="27" t="s">
        <v>195</v>
      </c>
      <c r="L1030" s="27">
        <v>45540</v>
      </c>
      <c r="M1030" s="27">
        <v>45549</v>
      </c>
      <c r="N1030" s="28" t="s">
        <v>62</v>
      </c>
      <c r="O1030" s="27"/>
      <c r="P1030" s="27"/>
      <c r="Q1030" s="28"/>
      <c r="R1030" s="12" t="str">
        <f t="shared" si="83"/>
        <v>Open PDFTSF FINALLY.TEST RESULT S19 N 1030</v>
      </c>
    </row>
    <row r="1031" spans="1:18" ht="63.9" customHeight="1" x14ac:dyDescent="0.3">
      <c r="A1031" s="129">
        <f t="shared" si="84"/>
        <v>1026</v>
      </c>
      <c r="B1031" s="130" t="s">
        <v>9365</v>
      </c>
      <c r="C1031" s="130" t="s">
        <v>76</v>
      </c>
      <c r="D1031" s="357" t="str">
        <f t="shared" si="82"/>
        <v>Open PDF TSF .TEST RESULT S19 N 1031</v>
      </c>
      <c r="E1031" s="133" t="s">
        <v>10314</v>
      </c>
      <c r="G1031" s="42"/>
      <c r="H1031" s="42"/>
      <c r="I1031" s="42"/>
      <c r="J1031" s="42"/>
      <c r="K1031" s="27" t="s">
        <v>195</v>
      </c>
      <c r="L1031" s="27">
        <v>45540</v>
      </c>
      <c r="M1031" s="27">
        <v>45549</v>
      </c>
      <c r="N1031" s="28" t="s">
        <v>62</v>
      </c>
      <c r="O1031" s="27"/>
      <c r="P1031" s="27"/>
      <c r="Q1031" s="28"/>
      <c r="R1031" s="12" t="str">
        <f t="shared" si="83"/>
        <v>Open PDFTSF FINALLY.TEST RESULT S19 N 1031</v>
      </c>
    </row>
    <row r="1032" spans="1:18" ht="63.9" customHeight="1" x14ac:dyDescent="0.3">
      <c r="A1032" s="129">
        <f t="shared" si="84"/>
        <v>1027</v>
      </c>
      <c r="B1032" s="130" t="s">
        <v>9366</v>
      </c>
      <c r="C1032" s="130" t="s">
        <v>76</v>
      </c>
      <c r="D1032" s="357" t="str">
        <f t="shared" si="82"/>
        <v>Open PDF TSF .TEST RESULT S19 N 1032</v>
      </c>
      <c r="E1032" s="133" t="s">
        <v>9371</v>
      </c>
      <c r="G1032" s="42"/>
      <c r="H1032" s="42"/>
      <c r="I1032" s="42"/>
      <c r="J1032" s="42"/>
      <c r="K1032" s="27" t="s">
        <v>195</v>
      </c>
      <c r="L1032" s="27">
        <v>45540</v>
      </c>
      <c r="M1032" s="27">
        <v>45549</v>
      </c>
      <c r="N1032" s="28" t="s">
        <v>62</v>
      </c>
      <c r="O1032" s="27"/>
      <c r="P1032" s="27"/>
      <c r="Q1032" s="28"/>
      <c r="R1032" s="12" t="str">
        <f t="shared" si="83"/>
        <v>Open PDFTSF FINALLY.TEST RESULT S19 N 1032</v>
      </c>
    </row>
    <row r="1033" spans="1:18" ht="63.9" customHeight="1" x14ac:dyDescent="0.3">
      <c r="A1033" s="129">
        <f t="shared" si="84"/>
        <v>1028</v>
      </c>
      <c r="B1033" s="130" t="s">
        <v>9367</v>
      </c>
      <c r="C1033" s="130" t="s">
        <v>76</v>
      </c>
      <c r="D1033" s="357" t="str">
        <f t="shared" ref="D1033:D1057" si="85">IF(B1033&gt;0,HYPERLINK(CONCATENATE("PDF TSF/",B1033,".pdf"),CONCATENATE("Open PDF TSF .",B1033)),"")</f>
        <v>Open PDF TSF .TEST RESULT S19 N 1033</v>
      </c>
      <c r="E1033" s="133" t="s">
        <v>9370</v>
      </c>
      <c r="G1033" s="42"/>
      <c r="H1033" s="42"/>
      <c r="I1033" s="42"/>
      <c r="J1033" s="42"/>
      <c r="K1033" s="27" t="s">
        <v>195</v>
      </c>
      <c r="L1033" s="27">
        <v>45540</v>
      </c>
      <c r="M1033" s="27">
        <v>45549</v>
      </c>
      <c r="N1033" s="28" t="s">
        <v>62</v>
      </c>
      <c r="O1033" s="27"/>
      <c r="P1033" s="27"/>
      <c r="Q1033" s="28"/>
      <c r="R1033" s="12" t="str">
        <f t="shared" si="83"/>
        <v>Open PDFTSF FINALLY.TEST RESULT S19 N 1033</v>
      </c>
    </row>
    <row r="1034" spans="1:18" ht="63.9" customHeight="1" x14ac:dyDescent="0.3">
      <c r="A1034" s="129">
        <f t="shared" si="84"/>
        <v>1029</v>
      </c>
      <c r="B1034" s="130" t="s">
        <v>9368</v>
      </c>
      <c r="C1034" s="130" t="s">
        <v>76</v>
      </c>
      <c r="D1034" s="357" t="str">
        <f t="shared" si="85"/>
        <v>Open PDF TSF .TEST RESULT S19 N 1034</v>
      </c>
      <c r="E1034" s="133" t="s">
        <v>9369</v>
      </c>
      <c r="G1034" s="42"/>
      <c r="H1034" s="42"/>
      <c r="I1034" s="42"/>
      <c r="J1034" s="42"/>
      <c r="K1034" s="27" t="s">
        <v>195</v>
      </c>
      <c r="L1034" s="27">
        <v>45540</v>
      </c>
      <c r="M1034" s="27">
        <v>45549</v>
      </c>
      <c r="N1034" s="28" t="s">
        <v>62</v>
      </c>
      <c r="O1034" s="27"/>
      <c r="P1034" s="27"/>
      <c r="Q1034" s="28"/>
      <c r="R1034" s="12" t="str">
        <f t="shared" si="83"/>
        <v>Open PDFTSF FINALLY.TEST RESULT S19 N 1034</v>
      </c>
    </row>
    <row r="1035" spans="1:18" ht="63.9" customHeight="1" x14ac:dyDescent="0.3">
      <c r="A1035" s="129">
        <f t="shared" si="84"/>
        <v>1030</v>
      </c>
      <c r="B1035" s="130" t="s">
        <v>9539</v>
      </c>
      <c r="C1035" s="130" t="s">
        <v>76</v>
      </c>
      <c r="D1035" s="357" t="str">
        <f t="shared" si="85"/>
        <v>Open PDF TSF .TEST RESULT S19 N 1035</v>
      </c>
      <c r="E1035" s="133" t="s">
        <v>9545</v>
      </c>
      <c r="G1035" s="42"/>
      <c r="H1035" s="42"/>
      <c r="I1035" s="42"/>
      <c r="J1035" s="42"/>
      <c r="K1035" s="27" t="s">
        <v>195</v>
      </c>
      <c r="L1035" s="27">
        <v>45547</v>
      </c>
      <c r="M1035" s="27">
        <v>45551</v>
      </c>
      <c r="N1035" s="28" t="s">
        <v>62</v>
      </c>
      <c r="O1035" s="27"/>
      <c r="P1035" s="27"/>
      <c r="Q1035" s="28"/>
      <c r="R1035" s="12" t="str">
        <f t="shared" si="83"/>
        <v>Open PDFTSF FINALLY.TEST RESULT S19 N 1035</v>
      </c>
    </row>
    <row r="1036" spans="1:18" ht="63.9" customHeight="1" x14ac:dyDescent="0.3">
      <c r="A1036" s="129">
        <f t="shared" si="84"/>
        <v>1031</v>
      </c>
      <c r="B1036" s="130" t="s">
        <v>9540</v>
      </c>
      <c r="C1036" s="130" t="s">
        <v>76</v>
      </c>
      <c r="D1036" s="357" t="str">
        <f t="shared" si="85"/>
        <v>Open PDF TSF .TEST RESULT S19 N 1036</v>
      </c>
      <c r="E1036" s="133" t="s">
        <v>9546</v>
      </c>
      <c r="G1036" s="42"/>
      <c r="H1036" s="42"/>
      <c r="I1036" s="42"/>
      <c r="J1036" s="42"/>
      <c r="K1036" s="27" t="s">
        <v>195</v>
      </c>
      <c r="L1036" s="27">
        <v>45543</v>
      </c>
      <c r="M1036" s="27">
        <v>45551</v>
      </c>
      <c r="N1036" s="28" t="s">
        <v>62</v>
      </c>
      <c r="O1036" s="27"/>
      <c r="P1036" s="27"/>
      <c r="Q1036" s="28"/>
      <c r="R1036" s="12" t="str">
        <f t="shared" si="83"/>
        <v>Open PDFTSF FINALLY.TEST RESULT S19 N 1036</v>
      </c>
    </row>
    <row r="1037" spans="1:18" ht="63.9" customHeight="1" x14ac:dyDescent="0.3">
      <c r="A1037" s="129">
        <f t="shared" si="84"/>
        <v>1032</v>
      </c>
      <c r="B1037" s="130" t="s">
        <v>9541</v>
      </c>
      <c r="C1037" s="130" t="s">
        <v>76</v>
      </c>
      <c r="D1037" s="357" t="str">
        <f t="shared" si="85"/>
        <v>Open PDF TSF .TEST RESULT S19 N 1037</v>
      </c>
      <c r="E1037" s="133" t="s">
        <v>9547</v>
      </c>
      <c r="G1037" s="42"/>
      <c r="H1037" s="42"/>
      <c r="I1037" s="42"/>
      <c r="J1037" s="42"/>
      <c r="K1037" s="27" t="s">
        <v>195</v>
      </c>
      <c r="L1037" s="27">
        <v>45540</v>
      </c>
      <c r="M1037" s="27">
        <v>45551</v>
      </c>
      <c r="N1037" s="28" t="s">
        <v>62</v>
      </c>
      <c r="O1037" s="27"/>
      <c r="P1037" s="27"/>
      <c r="Q1037" s="28"/>
      <c r="R1037" s="12" t="str">
        <f t="shared" si="83"/>
        <v>Open PDFTSF FINALLY.TEST RESULT S19 N 1037</v>
      </c>
    </row>
    <row r="1038" spans="1:18" ht="63.9" customHeight="1" x14ac:dyDescent="0.3">
      <c r="A1038" s="129">
        <f t="shared" si="84"/>
        <v>1033</v>
      </c>
      <c r="B1038" s="130" t="s">
        <v>9542</v>
      </c>
      <c r="C1038" s="130" t="s">
        <v>76</v>
      </c>
      <c r="D1038" s="357" t="str">
        <f t="shared" si="85"/>
        <v>Open PDF TSF .TEST RESULT S19 N 1038</v>
      </c>
      <c r="E1038" s="133" t="s">
        <v>9548</v>
      </c>
      <c r="G1038" s="42"/>
      <c r="H1038" s="42"/>
      <c r="I1038" s="42"/>
      <c r="J1038" s="42"/>
      <c r="K1038" s="27" t="s">
        <v>195</v>
      </c>
      <c r="L1038" s="27">
        <v>45545</v>
      </c>
      <c r="M1038" s="27">
        <v>45551</v>
      </c>
      <c r="N1038" s="28" t="s">
        <v>62</v>
      </c>
      <c r="O1038" s="27"/>
      <c r="P1038" s="27"/>
      <c r="Q1038" s="28"/>
      <c r="R1038" s="12" t="str">
        <f t="shared" si="83"/>
        <v>Open PDFTSF FINALLY.TEST RESULT S19 N 1038</v>
      </c>
    </row>
    <row r="1039" spans="1:18" ht="63.9" customHeight="1" x14ac:dyDescent="0.3">
      <c r="A1039" s="129">
        <f t="shared" si="84"/>
        <v>1034</v>
      </c>
      <c r="B1039" s="130" t="s">
        <v>9543</v>
      </c>
      <c r="C1039" s="130" t="s">
        <v>76</v>
      </c>
      <c r="D1039" s="357" t="str">
        <f t="shared" si="85"/>
        <v>Open PDF TSF .TEST RESULT S19 N 1039</v>
      </c>
      <c r="E1039" s="133" t="s">
        <v>9549</v>
      </c>
      <c r="G1039" s="42"/>
      <c r="H1039" s="42"/>
      <c r="I1039" s="42"/>
      <c r="J1039" s="42"/>
      <c r="K1039" s="27" t="s">
        <v>195</v>
      </c>
      <c r="L1039" s="27">
        <v>45542</v>
      </c>
      <c r="M1039" s="27">
        <v>45551</v>
      </c>
      <c r="N1039" s="28" t="s">
        <v>62</v>
      </c>
      <c r="O1039" s="27"/>
      <c r="P1039" s="27"/>
      <c r="Q1039" s="28"/>
      <c r="R1039" s="12" t="str">
        <f t="shared" si="83"/>
        <v>Open PDFTSF FINALLY.TEST RESULT S19 N 1039</v>
      </c>
    </row>
    <row r="1040" spans="1:18" ht="63.9" customHeight="1" x14ac:dyDescent="0.3">
      <c r="A1040" s="129">
        <f t="shared" si="84"/>
        <v>1035</v>
      </c>
      <c r="B1040" s="130" t="s">
        <v>9544</v>
      </c>
      <c r="C1040" s="130" t="s">
        <v>76</v>
      </c>
      <c r="D1040" s="357" t="str">
        <f t="shared" si="85"/>
        <v>Open PDF TSF .TEST RESULT S19 N 1040</v>
      </c>
      <c r="E1040" s="133" t="s">
        <v>9550</v>
      </c>
      <c r="G1040" s="42"/>
      <c r="H1040" s="42"/>
      <c r="I1040" s="42"/>
      <c r="J1040" s="42"/>
      <c r="K1040" s="27" t="s">
        <v>195</v>
      </c>
      <c r="L1040" s="27">
        <v>45542</v>
      </c>
      <c r="M1040" s="27">
        <v>45551</v>
      </c>
      <c r="N1040" s="28" t="s">
        <v>62</v>
      </c>
      <c r="O1040" s="27"/>
      <c r="P1040" s="27"/>
      <c r="Q1040" s="28"/>
      <c r="R1040" s="12" t="str">
        <f t="shared" si="83"/>
        <v>Open PDFTSF FINALLY.TEST RESULT S19 N 1040</v>
      </c>
    </row>
    <row r="1041" spans="1:18" ht="63.9" customHeight="1" x14ac:dyDescent="0.3">
      <c r="A1041" s="129">
        <f t="shared" si="84"/>
        <v>1036</v>
      </c>
      <c r="B1041" s="130" t="s">
        <v>9683</v>
      </c>
      <c r="C1041" s="130" t="s">
        <v>76</v>
      </c>
      <c r="D1041" s="357" t="str">
        <f t="shared" si="85"/>
        <v>Open PDF TSF .TEST RESULT S19 N 1041</v>
      </c>
      <c r="E1041" s="133" t="s">
        <v>9690</v>
      </c>
      <c r="G1041" s="42"/>
      <c r="H1041" s="42"/>
      <c r="I1041" s="42"/>
      <c r="J1041" s="42"/>
      <c r="K1041" s="27" t="s">
        <v>195</v>
      </c>
      <c r="L1041" s="27">
        <v>45550</v>
      </c>
      <c r="M1041" s="27">
        <v>45558</v>
      </c>
      <c r="N1041" s="28" t="s">
        <v>62</v>
      </c>
      <c r="O1041" s="27"/>
      <c r="P1041" s="27"/>
      <c r="Q1041" s="28"/>
      <c r="R1041" s="12" t="str">
        <f t="shared" si="83"/>
        <v>Open PDFTSF FINALLY.TEST RESULT S19 N 1041</v>
      </c>
    </row>
    <row r="1042" spans="1:18" ht="63.9" customHeight="1" x14ac:dyDescent="0.3">
      <c r="A1042" s="129">
        <f t="shared" si="84"/>
        <v>1037</v>
      </c>
      <c r="B1042" s="130" t="s">
        <v>9684</v>
      </c>
      <c r="C1042" s="130" t="s">
        <v>76</v>
      </c>
      <c r="D1042" s="357" t="str">
        <f t="shared" si="85"/>
        <v>Open PDF TSF .TEST RESULT S19 N 1042</v>
      </c>
      <c r="E1042" s="133" t="s">
        <v>9691</v>
      </c>
      <c r="G1042" s="42"/>
      <c r="H1042" s="42"/>
      <c r="I1042" s="42"/>
      <c r="J1042" s="42"/>
      <c r="K1042" s="27" t="s">
        <v>195</v>
      </c>
      <c r="L1042" s="27">
        <v>45550</v>
      </c>
      <c r="M1042" s="27">
        <v>45558</v>
      </c>
      <c r="N1042" s="28" t="s">
        <v>62</v>
      </c>
      <c r="O1042" s="27"/>
      <c r="P1042" s="27"/>
      <c r="Q1042" s="28"/>
      <c r="R1042" s="12" t="str">
        <f t="shared" si="83"/>
        <v>Open PDFTSF FINALLY.TEST RESULT S19 N 1042</v>
      </c>
    </row>
    <row r="1043" spans="1:18" ht="63.9" customHeight="1" x14ac:dyDescent="0.3">
      <c r="A1043" s="129">
        <f t="shared" si="84"/>
        <v>1038</v>
      </c>
      <c r="B1043" s="130" t="s">
        <v>9685</v>
      </c>
      <c r="C1043" s="130" t="s">
        <v>76</v>
      </c>
      <c r="D1043" s="357" t="str">
        <f t="shared" si="85"/>
        <v>Open PDF TSF .TEST RESULT S19 N 1043</v>
      </c>
      <c r="E1043" s="133" t="s">
        <v>9692</v>
      </c>
      <c r="G1043" s="42"/>
      <c r="H1043" s="42"/>
      <c r="I1043" s="42"/>
      <c r="J1043" s="42"/>
      <c r="K1043" s="27" t="s">
        <v>195</v>
      </c>
      <c r="L1043" s="27">
        <v>45550</v>
      </c>
      <c r="M1043" s="27">
        <v>45558</v>
      </c>
      <c r="N1043" s="28" t="s">
        <v>62</v>
      </c>
      <c r="O1043" s="27"/>
      <c r="P1043" s="27"/>
      <c r="Q1043" s="28"/>
      <c r="R1043" s="12" t="str">
        <f t="shared" si="83"/>
        <v>Open PDFTSF FINALLY.TEST RESULT S19 N 1043</v>
      </c>
    </row>
    <row r="1044" spans="1:18" ht="63.9" customHeight="1" x14ac:dyDescent="0.3">
      <c r="A1044" s="129">
        <f t="shared" si="84"/>
        <v>1039</v>
      </c>
      <c r="B1044" s="130" t="s">
        <v>9686</v>
      </c>
      <c r="C1044" s="130" t="s">
        <v>76</v>
      </c>
      <c r="D1044" s="357" t="str">
        <f t="shared" si="85"/>
        <v>Open PDF TSF .TEST RESULT S19 N 1044</v>
      </c>
      <c r="E1044" s="133" t="s">
        <v>2749</v>
      </c>
      <c r="G1044" s="42"/>
      <c r="H1044" s="42"/>
      <c r="I1044" s="42"/>
      <c r="J1044" s="42"/>
      <c r="K1044" s="27" t="s">
        <v>195</v>
      </c>
      <c r="L1044" s="27">
        <v>45558</v>
      </c>
      <c r="M1044" s="27">
        <v>45558</v>
      </c>
      <c r="N1044" s="28" t="s">
        <v>62</v>
      </c>
      <c r="O1044" s="27"/>
      <c r="P1044" s="27"/>
      <c r="Q1044" s="28"/>
      <c r="R1044" s="12" t="str">
        <f t="shared" si="83"/>
        <v>Open PDFTSF FINALLY.TEST RESULT S19 N 1044</v>
      </c>
    </row>
    <row r="1045" spans="1:18" ht="63.9" customHeight="1" x14ac:dyDescent="0.3">
      <c r="A1045" s="129">
        <f t="shared" si="84"/>
        <v>1040</v>
      </c>
      <c r="B1045" s="130" t="s">
        <v>9687</v>
      </c>
      <c r="C1045" s="130" t="s">
        <v>76</v>
      </c>
      <c r="D1045" s="357" t="str">
        <f t="shared" si="85"/>
        <v>Open PDF TSF .TEST RESULT S19 N 1045</v>
      </c>
      <c r="E1045" s="133" t="s">
        <v>2749</v>
      </c>
      <c r="G1045" s="42"/>
      <c r="H1045" s="42"/>
      <c r="I1045" s="42"/>
      <c r="J1045" s="42"/>
      <c r="K1045" s="27" t="s">
        <v>195</v>
      </c>
      <c r="L1045" s="27">
        <v>45558</v>
      </c>
      <c r="M1045" s="27">
        <v>45558</v>
      </c>
      <c r="N1045" s="28" t="s">
        <v>62</v>
      </c>
      <c r="O1045" s="27"/>
      <c r="P1045" s="27"/>
      <c r="Q1045" s="28"/>
      <c r="R1045" s="12" t="str">
        <f t="shared" si="83"/>
        <v>Open PDFTSF FINALLY.TEST RESULT S19 N 1045</v>
      </c>
    </row>
    <row r="1046" spans="1:18" ht="63.9" customHeight="1" x14ac:dyDescent="0.3">
      <c r="A1046" s="129">
        <f t="shared" si="84"/>
        <v>1041</v>
      </c>
      <c r="B1046" s="130" t="s">
        <v>9688</v>
      </c>
      <c r="C1046" s="130" t="s">
        <v>76</v>
      </c>
      <c r="D1046" s="357" t="str">
        <f t="shared" si="85"/>
        <v>Open PDF TSF .TEST RESULT S19 N 1046</v>
      </c>
      <c r="E1046" s="133" t="s">
        <v>2749</v>
      </c>
      <c r="G1046" s="42"/>
      <c r="H1046" s="42"/>
      <c r="I1046" s="42"/>
      <c r="J1046" s="42"/>
      <c r="K1046" s="27" t="s">
        <v>195</v>
      </c>
      <c r="L1046" s="27">
        <v>45558</v>
      </c>
      <c r="M1046" s="27">
        <v>45558</v>
      </c>
      <c r="N1046" s="28" t="s">
        <v>62</v>
      </c>
      <c r="O1046" s="27"/>
      <c r="P1046" s="27"/>
      <c r="Q1046" s="28"/>
      <c r="R1046" s="12" t="str">
        <f t="shared" si="83"/>
        <v>Open PDFTSF FINALLY.TEST RESULT S19 N 1046</v>
      </c>
    </row>
    <row r="1047" spans="1:18" ht="63.9" customHeight="1" x14ac:dyDescent="0.3">
      <c r="A1047" s="129">
        <f t="shared" si="84"/>
        <v>1042</v>
      </c>
      <c r="B1047" s="130" t="s">
        <v>9689</v>
      </c>
      <c r="C1047" s="130" t="s">
        <v>76</v>
      </c>
      <c r="D1047" s="357" t="str">
        <f t="shared" si="85"/>
        <v>Open PDF TSF .TEST RESULT S19 N 1047</v>
      </c>
      <c r="E1047" s="133" t="s">
        <v>9693</v>
      </c>
      <c r="G1047" s="42"/>
      <c r="H1047" s="42"/>
      <c r="I1047" s="42"/>
      <c r="J1047" s="42"/>
      <c r="K1047" s="27" t="s">
        <v>195</v>
      </c>
      <c r="L1047" s="27">
        <v>45558</v>
      </c>
      <c r="M1047" s="27">
        <v>45558</v>
      </c>
      <c r="N1047" s="28" t="s">
        <v>62</v>
      </c>
      <c r="O1047" s="27"/>
      <c r="P1047" s="27"/>
      <c r="Q1047" s="28"/>
      <c r="R1047" s="12" t="str">
        <f t="shared" si="83"/>
        <v>Open PDFTSF FINALLY.TEST RESULT S19 N 1047</v>
      </c>
    </row>
    <row r="1048" spans="1:18" ht="63.9" customHeight="1" x14ac:dyDescent="0.3">
      <c r="A1048" s="129">
        <f t="shared" si="84"/>
        <v>1043</v>
      </c>
      <c r="B1048" s="130" t="s">
        <v>9717</v>
      </c>
      <c r="C1048" s="130" t="s">
        <v>2735</v>
      </c>
      <c r="D1048" s="357" t="str">
        <f t="shared" si="85"/>
        <v>Open PDF TSF .TEST RESULT S19 N 1048</v>
      </c>
      <c r="E1048" s="133" t="s">
        <v>9718</v>
      </c>
      <c r="G1048" s="42"/>
      <c r="H1048" s="42"/>
      <c r="I1048" s="42"/>
      <c r="J1048" s="42"/>
      <c r="K1048" s="27" t="s">
        <v>195</v>
      </c>
      <c r="L1048" s="27">
        <v>45565</v>
      </c>
      <c r="M1048" s="27">
        <v>45567</v>
      </c>
      <c r="N1048" s="28" t="s">
        <v>1671</v>
      </c>
      <c r="O1048" s="27">
        <v>45575</v>
      </c>
      <c r="P1048" s="27">
        <v>45579</v>
      </c>
      <c r="Q1048" s="28" t="s">
        <v>62</v>
      </c>
      <c r="R1048" s="12" t="str">
        <f t="shared" si="83"/>
        <v>Open PDFTSF FINALLY.TEST RESULT S19 N 1048</v>
      </c>
    </row>
    <row r="1049" spans="1:18" ht="63.9" customHeight="1" x14ac:dyDescent="0.3">
      <c r="A1049" s="129">
        <f t="shared" si="84"/>
        <v>1044</v>
      </c>
      <c r="B1049" s="130" t="s">
        <v>9736</v>
      </c>
      <c r="C1049" s="130" t="s">
        <v>76</v>
      </c>
      <c r="D1049" s="357" t="str">
        <f t="shared" si="85"/>
        <v>Open PDF TSF .TEST RESULT S19 N 1049</v>
      </c>
      <c r="E1049" s="133" t="s">
        <v>9744</v>
      </c>
      <c r="G1049" s="42"/>
      <c r="H1049" s="42"/>
      <c r="I1049" s="42"/>
      <c r="J1049" s="42"/>
      <c r="K1049" s="27" t="s">
        <v>195</v>
      </c>
      <c r="L1049" s="27">
        <v>45561</v>
      </c>
      <c r="M1049" s="27">
        <v>45567</v>
      </c>
      <c r="N1049" s="28" t="s">
        <v>62</v>
      </c>
      <c r="O1049" s="27"/>
      <c r="P1049" s="27"/>
      <c r="Q1049" s="28"/>
      <c r="R1049" s="12" t="str">
        <f t="shared" si="83"/>
        <v>Open PDFTSF FINALLY.TEST RESULT S19 N 1049</v>
      </c>
    </row>
    <row r="1050" spans="1:18" ht="63.9" customHeight="1" x14ac:dyDescent="0.3">
      <c r="A1050" s="129">
        <f t="shared" si="84"/>
        <v>1045</v>
      </c>
      <c r="B1050" s="130" t="s">
        <v>9737</v>
      </c>
      <c r="C1050" s="130" t="s">
        <v>76</v>
      </c>
      <c r="D1050" s="357" t="str">
        <f t="shared" si="85"/>
        <v>Open PDF TSF .TEST RESULT S19 N 1050</v>
      </c>
      <c r="E1050" s="133" t="s">
        <v>9745</v>
      </c>
      <c r="G1050" s="42"/>
      <c r="H1050" s="42"/>
      <c r="I1050" s="42"/>
      <c r="J1050" s="42"/>
      <c r="K1050" s="27" t="s">
        <v>195</v>
      </c>
      <c r="L1050" s="27">
        <v>45561</v>
      </c>
      <c r="M1050" s="27">
        <v>45567</v>
      </c>
      <c r="N1050" s="28" t="s">
        <v>62</v>
      </c>
      <c r="O1050" s="27"/>
      <c r="P1050" s="27"/>
      <c r="Q1050" s="28"/>
      <c r="R1050" s="12" t="str">
        <f t="shared" si="83"/>
        <v>Open PDFTSF FINALLY.TEST RESULT S19 N 1050</v>
      </c>
    </row>
    <row r="1051" spans="1:18" ht="63.9" customHeight="1" x14ac:dyDescent="0.3">
      <c r="A1051" s="129">
        <f t="shared" si="84"/>
        <v>1046</v>
      </c>
      <c r="B1051" s="130" t="s">
        <v>9738</v>
      </c>
      <c r="C1051" s="130" t="s">
        <v>76</v>
      </c>
      <c r="D1051" s="357" t="str">
        <f t="shared" si="85"/>
        <v>Open PDF TSF .TEST RESULT S19 N 1051</v>
      </c>
      <c r="E1051" s="133" t="s">
        <v>9746</v>
      </c>
      <c r="G1051" s="42"/>
      <c r="H1051" s="42"/>
      <c r="I1051" s="42"/>
      <c r="J1051" s="42"/>
      <c r="K1051" s="27" t="s">
        <v>195</v>
      </c>
      <c r="L1051" s="27">
        <v>45561</v>
      </c>
      <c r="M1051" s="27">
        <v>45567</v>
      </c>
      <c r="N1051" s="28" t="s">
        <v>62</v>
      </c>
      <c r="O1051" s="27"/>
      <c r="P1051" s="27"/>
      <c r="Q1051" s="28"/>
      <c r="R1051" s="12" t="str">
        <f t="shared" si="83"/>
        <v>Open PDFTSF FINALLY.TEST RESULT S19 N 1051</v>
      </c>
    </row>
    <row r="1052" spans="1:18" ht="63.9" customHeight="1" x14ac:dyDescent="0.3">
      <c r="A1052" s="129">
        <f t="shared" si="84"/>
        <v>1047</v>
      </c>
      <c r="B1052" s="130" t="s">
        <v>9739</v>
      </c>
      <c r="C1052" s="130" t="s">
        <v>76</v>
      </c>
      <c r="D1052" s="357" t="str">
        <f t="shared" si="85"/>
        <v>Open PDF TSF .TEST RESULT S19 N 1052</v>
      </c>
      <c r="E1052" s="133" t="s">
        <v>9747</v>
      </c>
      <c r="G1052" s="42"/>
      <c r="H1052" s="42"/>
      <c r="I1052" s="42"/>
      <c r="J1052" s="42"/>
      <c r="K1052" s="27" t="s">
        <v>195</v>
      </c>
      <c r="L1052" s="27">
        <v>45559</v>
      </c>
      <c r="M1052" s="27">
        <v>45567</v>
      </c>
      <c r="N1052" s="28" t="s">
        <v>62</v>
      </c>
      <c r="O1052" s="27"/>
      <c r="P1052" s="27"/>
      <c r="Q1052" s="28"/>
      <c r="R1052" s="12" t="str">
        <f t="shared" si="83"/>
        <v>Open PDFTSF FINALLY.TEST RESULT S19 N 1052</v>
      </c>
    </row>
    <row r="1053" spans="1:18" ht="63.9" customHeight="1" x14ac:dyDescent="0.3">
      <c r="A1053" s="129">
        <f t="shared" si="84"/>
        <v>1048</v>
      </c>
      <c r="B1053" s="130" t="s">
        <v>9740</v>
      </c>
      <c r="C1053" s="130" t="s">
        <v>76</v>
      </c>
      <c r="D1053" s="357" t="str">
        <f t="shared" si="85"/>
        <v>Open PDF TSF .TEST RESULT S19 N 1053</v>
      </c>
      <c r="E1053" s="133" t="s">
        <v>9748</v>
      </c>
      <c r="G1053" s="42"/>
      <c r="H1053" s="42"/>
      <c r="I1053" s="42"/>
      <c r="J1053" s="42"/>
      <c r="K1053" s="27" t="s">
        <v>195</v>
      </c>
      <c r="L1053" s="27">
        <v>45561</v>
      </c>
      <c r="M1053" s="27">
        <v>45567</v>
      </c>
      <c r="N1053" s="28" t="s">
        <v>62</v>
      </c>
      <c r="O1053" s="27"/>
      <c r="P1053" s="27"/>
      <c r="Q1053" s="28"/>
      <c r="R1053" s="12" t="str">
        <f t="shared" si="83"/>
        <v>Open PDFTSF FINALLY.TEST RESULT S19 N 1053</v>
      </c>
    </row>
    <row r="1054" spans="1:18" ht="63.9" customHeight="1" x14ac:dyDescent="0.3">
      <c r="A1054" s="129">
        <f t="shared" si="84"/>
        <v>1049</v>
      </c>
      <c r="B1054" s="130" t="s">
        <v>9741</v>
      </c>
      <c r="C1054" s="130" t="s">
        <v>76</v>
      </c>
      <c r="D1054" s="357" t="str">
        <f t="shared" si="85"/>
        <v>Open PDF TSF .TEST RESULT S19 N 1054</v>
      </c>
      <c r="E1054" s="133" t="s">
        <v>9749</v>
      </c>
      <c r="G1054" s="42"/>
      <c r="H1054" s="42"/>
      <c r="I1054" s="42"/>
      <c r="J1054" s="42"/>
      <c r="K1054" s="27" t="s">
        <v>195</v>
      </c>
      <c r="L1054" s="27">
        <v>45550</v>
      </c>
      <c r="M1054" s="27">
        <v>45567</v>
      </c>
      <c r="N1054" s="28" t="s">
        <v>62</v>
      </c>
      <c r="O1054" s="27"/>
      <c r="P1054" s="27"/>
      <c r="Q1054" s="28"/>
      <c r="R1054" s="12" t="str">
        <f t="shared" si="83"/>
        <v>Open PDFTSF FINALLY.TEST RESULT S19 N 1054</v>
      </c>
    </row>
    <row r="1055" spans="1:18" ht="63.9" customHeight="1" x14ac:dyDescent="0.3">
      <c r="A1055" s="129">
        <f t="shared" si="84"/>
        <v>1050</v>
      </c>
      <c r="B1055" s="130" t="s">
        <v>9742</v>
      </c>
      <c r="C1055" s="130" t="s">
        <v>76</v>
      </c>
      <c r="D1055" s="357" t="str">
        <f t="shared" si="85"/>
        <v>Open PDF TSF .TEST RESULT S19 N 1055</v>
      </c>
      <c r="E1055" s="133" t="s">
        <v>9750</v>
      </c>
      <c r="G1055" s="42"/>
      <c r="H1055" s="42"/>
      <c r="I1055" s="42"/>
      <c r="J1055" s="42"/>
      <c r="K1055" s="27" t="s">
        <v>195</v>
      </c>
      <c r="L1055" s="27">
        <v>45550</v>
      </c>
      <c r="M1055" s="27">
        <v>45567</v>
      </c>
      <c r="N1055" s="28" t="s">
        <v>62</v>
      </c>
      <c r="O1055" s="27"/>
      <c r="P1055" s="27"/>
      <c r="Q1055" s="28"/>
      <c r="R1055" s="12" t="str">
        <f t="shared" si="83"/>
        <v>Open PDFTSF FINALLY.TEST RESULT S19 N 1055</v>
      </c>
    </row>
    <row r="1056" spans="1:18" ht="63.9" customHeight="1" x14ac:dyDescent="0.3">
      <c r="A1056" s="129">
        <f t="shared" si="84"/>
        <v>1051</v>
      </c>
      <c r="B1056" s="130" t="s">
        <v>9743</v>
      </c>
      <c r="C1056" s="130" t="s">
        <v>76</v>
      </c>
      <c r="D1056" s="357" t="str">
        <f t="shared" si="85"/>
        <v>Open PDF TSF .TEST RESULT S19 N 1056</v>
      </c>
      <c r="E1056" s="133" t="s">
        <v>9751</v>
      </c>
      <c r="G1056" s="42"/>
      <c r="H1056" s="42"/>
      <c r="I1056" s="42"/>
      <c r="J1056" s="42"/>
      <c r="K1056" s="27" t="s">
        <v>195</v>
      </c>
      <c r="L1056" s="27">
        <v>45550</v>
      </c>
      <c r="M1056" s="27">
        <v>45567</v>
      </c>
      <c r="N1056" s="28" t="s">
        <v>62</v>
      </c>
      <c r="O1056" s="27"/>
      <c r="P1056" s="27"/>
      <c r="Q1056" s="28"/>
      <c r="R1056" s="12" t="str">
        <f t="shared" si="83"/>
        <v>Open PDFTSF FINALLY.TEST RESULT S19 N 1056</v>
      </c>
    </row>
    <row r="1057" spans="1:18" ht="63.9" customHeight="1" x14ac:dyDescent="0.3">
      <c r="A1057" s="129">
        <f t="shared" si="84"/>
        <v>1052</v>
      </c>
      <c r="B1057" s="130" t="s">
        <v>9764</v>
      </c>
      <c r="C1057" s="130" t="s">
        <v>76</v>
      </c>
      <c r="D1057" s="357" t="str">
        <f t="shared" si="85"/>
        <v>Open PDF TSF .TEST RESULT S19 N 1057</v>
      </c>
      <c r="E1057" s="133" t="s">
        <v>9765</v>
      </c>
      <c r="G1057" s="42"/>
      <c r="H1057" s="42"/>
      <c r="I1057" s="42"/>
      <c r="J1057" s="42"/>
      <c r="K1057" s="27" t="s">
        <v>195</v>
      </c>
      <c r="L1057" s="27">
        <v>45550</v>
      </c>
      <c r="M1057" s="27">
        <v>45567</v>
      </c>
      <c r="N1057" s="28" t="s">
        <v>62</v>
      </c>
      <c r="O1057" s="27"/>
      <c r="P1057" s="27"/>
      <c r="Q1057" s="28"/>
      <c r="R1057" s="12" t="str">
        <f t="shared" si="83"/>
        <v>Open PDFTSF FINALLY.TEST RESULT S19 N 1057</v>
      </c>
    </row>
    <row r="1058" spans="1:18" ht="63.9" customHeight="1" x14ac:dyDescent="0.3">
      <c r="A1058" s="129">
        <f t="shared" si="84"/>
        <v>1053</v>
      </c>
      <c r="B1058" s="130" t="s">
        <v>9871</v>
      </c>
      <c r="C1058" s="130" t="s">
        <v>76</v>
      </c>
      <c r="D1058" s="357" t="str">
        <f t="shared" ref="D1058:D1068" si="86">IF(B1058&gt;0,HYPERLINK(CONCATENATE("PDF TSF/",B1058,".pdf"),CONCATENATE("Open PDF TSF .",B1058)),"")</f>
        <v>Open PDF TSF .TEST RESULT S19 N 1058</v>
      </c>
      <c r="E1058" s="133" t="s">
        <v>9892</v>
      </c>
      <c r="G1058" s="42"/>
      <c r="H1058" s="42"/>
      <c r="I1058" s="42"/>
      <c r="J1058" s="42"/>
      <c r="K1058" s="27" t="s">
        <v>195</v>
      </c>
      <c r="L1058" s="27">
        <v>45553</v>
      </c>
      <c r="M1058" s="27">
        <v>45580</v>
      </c>
      <c r="N1058" s="28" t="s">
        <v>62</v>
      </c>
      <c r="O1058" s="27"/>
      <c r="P1058" s="27"/>
      <c r="Q1058" s="28"/>
      <c r="R1058" s="12" t="str">
        <f t="shared" si="83"/>
        <v>Open PDFTSF FINALLY.TEST RESULT S19 N 1058</v>
      </c>
    </row>
    <row r="1059" spans="1:18" ht="63.9" customHeight="1" x14ac:dyDescent="0.3">
      <c r="A1059" s="129">
        <f t="shared" si="84"/>
        <v>1054</v>
      </c>
      <c r="B1059" s="130" t="s">
        <v>9872</v>
      </c>
      <c r="C1059" s="130" t="s">
        <v>76</v>
      </c>
      <c r="D1059" s="357" t="str">
        <f t="shared" si="86"/>
        <v>Open PDF TSF .TEST RESULT S19 N 1059</v>
      </c>
      <c r="E1059" s="133" t="s">
        <v>9891</v>
      </c>
      <c r="G1059" s="42"/>
      <c r="H1059" s="42"/>
      <c r="I1059" s="42"/>
      <c r="J1059" s="42"/>
      <c r="K1059" s="27" t="s">
        <v>195</v>
      </c>
      <c r="L1059" s="27">
        <v>45556</v>
      </c>
      <c r="M1059" s="27">
        <v>45579</v>
      </c>
      <c r="N1059" s="28" t="s">
        <v>62</v>
      </c>
      <c r="O1059" s="27"/>
      <c r="P1059" s="27"/>
      <c r="Q1059" s="28"/>
      <c r="R1059" s="12" t="str">
        <f t="shared" si="83"/>
        <v>Open PDFTSF FINALLY.TEST RESULT S19 N 1059</v>
      </c>
    </row>
    <row r="1060" spans="1:18" ht="81.599999999999994" x14ac:dyDescent="0.3">
      <c r="A1060" s="129">
        <f t="shared" si="84"/>
        <v>1055</v>
      </c>
      <c r="B1060" s="130" t="s">
        <v>9873</v>
      </c>
      <c r="C1060" s="130" t="s">
        <v>76</v>
      </c>
      <c r="D1060" s="357" t="str">
        <f t="shared" si="86"/>
        <v>Open PDF TSF .TEST RESULT S19 N 1060</v>
      </c>
      <c r="E1060" s="133" t="s">
        <v>9890</v>
      </c>
      <c r="G1060" s="42"/>
      <c r="H1060" s="42"/>
      <c r="I1060" s="42"/>
      <c r="J1060" s="42"/>
      <c r="K1060" s="27" t="s">
        <v>195</v>
      </c>
      <c r="L1060" s="27">
        <v>45559</v>
      </c>
      <c r="M1060" s="27">
        <v>45579</v>
      </c>
      <c r="N1060" s="28" t="s">
        <v>62</v>
      </c>
      <c r="O1060" s="27"/>
      <c r="P1060" s="27"/>
      <c r="Q1060" s="28"/>
      <c r="R1060" s="12" t="str">
        <f t="shared" si="83"/>
        <v>Open PDFTSF FINALLY.TEST RESULT S19 N 1060</v>
      </c>
    </row>
    <row r="1061" spans="1:18" ht="63.9" customHeight="1" x14ac:dyDescent="0.3">
      <c r="A1061" s="129">
        <f t="shared" si="84"/>
        <v>1056</v>
      </c>
      <c r="B1061" s="130" t="s">
        <v>9874</v>
      </c>
      <c r="C1061" s="130" t="s">
        <v>76</v>
      </c>
      <c r="D1061" s="357" t="str">
        <f t="shared" si="86"/>
        <v>Open PDF TSF .TEST RESULT S19 N 1061</v>
      </c>
      <c r="E1061" s="133" t="s">
        <v>9889</v>
      </c>
      <c r="G1061" s="42"/>
      <c r="H1061" s="42"/>
      <c r="I1061" s="42"/>
      <c r="J1061" s="42"/>
      <c r="K1061" s="27" t="s">
        <v>195</v>
      </c>
      <c r="L1061" s="27">
        <v>45560</v>
      </c>
      <c r="M1061" s="27">
        <v>45579</v>
      </c>
      <c r="N1061" s="28" t="s">
        <v>62</v>
      </c>
      <c r="O1061" s="27"/>
      <c r="P1061" s="27"/>
      <c r="Q1061" s="28"/>
      <c r="R1061" s="12" t="str">
        <f t="shared" si="83"/>
        <v>Open PDFTSF FINALLY.TEST RESULT S19 N 1061</v>
      </c>
    </row>
    <row r="1062" spans="1:18" ht="63.9" customHeight="1" x14ac:dyDescent="0.3">
      <c r="A1062" s="129">
        <f t="shared" si="84"/>
        <v>1057</v>
      </c>
      <c r="B1062" s="130" t="s">
        <v>9875</v>
      </c>
      <c r="C1062" s="130" t="s">
        <v>76</v>
      </c>
      <c r="D1062" s="357" t="str">
        <f t="shared" si="86"/>
        <v>Open PDF TSF .TEST RESULT S19 N 1062</v>
      </c>
      <c r="E1062" s="133" t="s">
        <v>9888</v>
      </c>
      <c r="G1062" s="42"/>
      <c r="H1062" s="42"/>
      <c r="I1062" s="42"/>
      <c r="J1062" s="42"/>
      <c r="K1062" s="27" t="s">
        <v>195</v>
      </c>
      <c r="L1062" s="27">
        <v>45564</v>
      </c>
      <c r="M1062" s="27">
        <v>45579</v>
      </c>
      <c r="N1062" s="28" t="s">
        <v>62</v>
      </c>
      <c r="O1062" s="27"/>
      <c r="P1062" s="27"/>
      <c r="Q1062" s="28"/>
      <c r="R1062" s="12" t="str">
        <f t="shared" si="83"/>
        <v>Open PDFTSF FINALLY.TEST RESULT S19 N 1062</v>
      </c>
    </row>
    <row r="1063" spans="1:18" ht="81.599999999999994" x14ac:dyDescent="0.3">
      <c r="A1063" s="129">
        <f t="shared" si="84"/>
        <v>1058</v>
      </c>
      <c r="B1063" s="130" t="s">
        <v>9876</v>
      </c>
      <c r="C1063" s="130" t="s">
        <v>76</v>
      </c>
      <c r="D1063" s="357" t="str">
        <f t="shared" si="86"/>
        <v>Open PDF TSF .TEST RESULT S19 N 1063</v>
      </c>
      <c r="E1063" s="133" t="s">
        <v>9887</v>
      </c>
      <c r="G1063" s="42"/>
      <c r="H1063" s="42"/>
      <c r="I1063" s="42"/>
      <c r="J1063" s="42"/>
      <c r="K1063" s="27" t="s">
        <v>195</v>
      </c>
      <c r="L1063" s="27">
        <v>45566</v>
      </c>
      <c r="M1063" s="27">
        <v>45580</v>
      </c>
      <c r="N1063" s="28" t="s">
        <v>62</v>
      </c>
      <c r="O1063" s="27"/>
      <c r="P1063" s="27"/>
      <c r="Q1063" s="28"/>
      <c r="R1063" s="12" t="str">
        <f t="shared" si="83"/>
        <v>Open PDFTSF FINALLY.TEST RESULT S19 N 1063</v>
      </c>
    </row>
    <row r="1064" spans="1:18" ht="63.9" customHeight="1" x14ac:dyDescent="0.3">
      <c r="A1064" s="129">
        <f t="shared" si="84"/>
        <v>1059</v>
      </c>
      <c r="B1064" s="130" t="s">
        <v>9877</v>
      </c>
      <c r="C1064" s="130" t="s">
        <v>76</v>
      </c>
      <c r="D1064" s="357" t="str">
        <f t="shared" si="86"/>
        <v>Open PDF TSF .TEST RESULT S19 N 1064</v>
      </c>
      <c r="E1064" s="133" t="s">
        <v>9886</v>
      </c>
      <c r="G1064" s="42"/>
      <c r="H1064" s="42"/>
      <c r="I1064" s="42"/>
      <c r="J1064" s="42"/>
      <c r="K1064" s="27" t="s">
        <v>195</v>
      </c>
      <c r="L1064" s="27">
        <v>45568</v>
      </c>
      <c r="M1064" s="27">
        <v>45591</v>
      </c>
      <c r="N1064" s="28" t="s">
        <v>62</v>
      </c>
      <c r="O1064" s="27"/>
      <c r="P1064" s="27"/>
      <c r="Q1064" s="28"/>
      <c r="R1064" s="12" t="str">
        <f t="shared" si="83"/>
        <v>Open PDFTSF FINALLY.TEST RESULT S19 N 1064</v>
      </c>
    </row>
    <row r="1065" spans="1:18" ht="63.9" customHeight="1" x14ac:dyDescent="0.3">
      <c r="A1065" s="129">
        <f t="shared" si="84"/>
        <v>1060</v>
      </c>
      <c r="B1065" s="130" t="s">
        <v>9878</v>
      </c>
      <c r="C1065" s="130" t="s">
        <v>76</v>
      </c>
      <c r="D1065" s="357" t="str">
        <f t="shared" si="86"/>
        <v>Open PDF TSF .TEST RESULT S19 N 1065</v>
      </c>
      <c r="E1065" s="133" t="s">
        <v>9885</v>
      </c>
      <c r="G1065" s="42"/>
      <c r="H1065" s="42"/>
      <c r="I1065" s="42"/>
      <c r="J1065" s="42"/>
      <c r="K1065" s="27" t="s">
        <v>195</v>
      </c>
      <c r="L1065" s="27">
        <v>45571</v>
      </c>
      <c r="M1065" s="27">
        <v>45580</v>
      </c>
      <c r="N1065" s="28" t="s">
        <v>62</v>
      </c>
      <c r="O1065" s="27"/>
      <c r="P1065" s="27"/>
      <c r="Q1065" s="28"/>
      <c r="R1065" s="12" t="str">
        <f t="shared" si="83"/>
        <v>Open PDFTSF FINALLY.TEST RESULT S19 N 1065</v>
      </c>
    </row>
    <row r="1066" spans="1:18" ht="61.2" x14ac:dyDescent="0.3">
      <c r="A1066" s="129">
        <f t="shared" si="84"/>
        <v>1061</v>
      </c>
      <c r="B1066" s="130" t="s">
        <v>9879</v>
      </c>
      <c r="C1066" s="130" t="s">
        <v>76</v>
      </c>
      <c r="D1066" s="357" t="str">
        <f t="shared" si="86"/>
        <v>Open PDF TSF .TEST RESULT S19 N 1066</v>
      </c>
      <c r="E1066" s="133" t="s">
        <v>9884</v>
      </c>
      <c r="G1066" s="42"/>
      <c r="H1066" s="42"/>
      <c r="I1066" s="42"/>
      <c r="J1066" s="42"/>
      <c r="K1066" s="27" t="s">
        <v>195</v>
      </c>
      <c r="L1066" s="27">
        <v>45566</v>
      </c>
      <c r="M1066" s="27">
        <v>45580</v>
      </c>
      <c r="N1066" s="28" t="s">
        <v>62</v>
      </c>
      <c r="O1066" s="27"/>
      <c r="P1066" s="27"/>
      <c r="Q1066" s="28"/>
      <c r="R1066" s="12" t="str">
        <f t="shared" si="83"/>
        <v>Open PDFTSF FINALLY.TEST RESULT S19 N 1066</v>
      </c>
    </row>
    <row r="1067" spans="1:18" ht="40.799999999999997" x14ac:dyDescent="0.3">
      <c r="A1067" s="129">
        <f t="shared" si="84"/>
        <v>1062</v>
      </c>
      <c r="B1067" s="130" t="s">
        <v>9880</v>
      </c>
      <c r="C1067" s="130" t="s">
        <v>76</v>
      </c>
      <c r="D1067" s="357" t="str">
        <f t="shared" si="86"/>
        <v>Open PDF TSF .TEST RESULT S19 N 1067</v>
      </c>
      <c r="E1067" s="133" t="s">
        <v>9883</v>
      </c>
      <c r="G1067" s="42"/>
      <c r="H1067" s="42"/>
      <c r="I1067" s="42"/>
      <c r="J1067" s="42"/>
      <c r="K1067" s="27" t="s">
        <v>195</v>
      </c>
      <c r="L1067" s="27">
        <v>45572</v>
      </c>
      <c r="M1067" s="27">
        <v>45580</v>
      </c>
      <c r="N1067" s="28" t="s">
        <v>62</v>
      </c>
      <c r="O1067" s="27"/>
      <c r="P1067" s="27"/>
      <c r="Q1067" s="28"/>
      <c r="R1067" s="12" t="str">
        <f t="shared" si="83"/>
        <v>Open PDFTSF FINALLY.TEST RESULT S19 N 1067</v>
      </c>
    </row>
    <row r="1068" spans="1:18" ht="87.75" customHeight="1" x14ac:dyDescent="0.3">
      <c r="A1068" s="129">
        <f t="shared" si="84"/>
        <v>1063</v>
      </c>
      <c r="B1068" s="130" t="s">
        <v>9881</v>
      </c>
      <c r="C1068" s="130" t="s">
        <v>76</v>
      </c>
      <c r="D1068" s="357" t="str">
        <f t="shared" si="86"/>
        <v>Open PDF TSF .TEST RESULT S19 N 1068</v>
      </c>
      <c r="E1068" s="133" t="s">
        <v>9882</v>
      </c>
      <c r="G1068" s="42"/>
      <c r="H1068" s="42"/>
      <c r="I1068" s="42"/>
      <c r="J1068" s="42"/>
      <c r="K1068" s="27" t="s">
        <v>195</v>
      </c>
      <c r="L1068" s="27">
        <v>45561</v>
      </c>
      <c r="M1068" s="27">
        <v>45579</v>
      </c>
      <c r="N1068" s="28" t="s">
        <v>62</v>
      </c>
      <c r="O1068" s="27"/>
      <c r="P1068" s="27"/>
      <c r="Q1068" s="28"/>
      <c r="R1068" s="12" t="str">
        <f t="shared" si="83"/>
        <v>Open PDFTSF FINALLY.TEST RESULT S19 N 1068</v>
      </c>
    </row>
    <row r="1069" spans="1:18" ht="63.9" customHeight="1" x14ac:dyDescent="0.3">
      <c r="A1069" s="129">
        <f t="shared" si="84"/>
        <v>1064</v>
      </c>
      <c r="B1069" s="130" t="s">
        <v>9896</v>
      </c>
      <c r="C1069" s="130" t="s">
        <v>76</v>
      </c>
      <c r="D1069" s="357" t="str">
        <f t="shared" ref="D1069:D1074" si="87">IF(B1069&gt;0,HYPERLINK(CONCATENATE("PDF TSF/",B1069,".pdf"),CONCATENATE("Open PDF TSF .",B1069)),"")</f>
        <v>Open PDF TSF .TEST RESULT S19 N 1069</v>
      </c>
      <c r="E1069" s="133" t="s">
        <v>9897</v>
      </c>
      <c r="G1069" s="42"/>
      <c r="H1069" s="42"/>
      <c r="I1069" s="42"/>
      <c r="J1069" s="42"/>
      <c r="K1069" s="27" t="s">
        <v>195</v>
      </c>
      <c r="L1069" s="27">
        <v>45575</v>
      </c>
      <c r="M1069" s="27">
        <v>45579</v>
      </c>
      <c r="N1069" s="28" t="s">
        <v>62</v>
      </c>
      <c r="O1069" s="27"/>
      <c r="P1069" s="27"/>
      <c r="Q1069" s="28"/>
      <c r="R1069" s="12" t="str">
        <f t="shared" ref="R1069:R1074" si="88">IF(B1069&gt;0,HYPERLINK(CONCATENATE("PDFTSF FINALLY/",B1069,".pdf"),CONCATENATE("Open PDFTSF FINALLY.",B1069)),"")</f>
        <v>Open PDFTSF FINALLY.TEST RESULT S19 N 1069</v>
      </c>
    </row>
    <row r="1070" spans="1:18" ht="81.599999999999994" x14ac:dyDescent="0.3">
      <c r="A1070" s="129">
        <f t="shared" si="84"/>
        <v>1065</v>
      </c>
      <c r="B1070" s="130" t="s">
        <v>9977</v>
      </c>
      <c r="C1070" s="130" t="s">
        <v>76</v>
      </c>
      <c r="D1070" s="357" t="str">
        <f t="shared" si="87"/>
        <v>Open PDF TSF .TEST RESULT S19 N 1070</v>
      </c>
      <c r="E1070" s="133" t="s">
        <v>9986</v>
      </c>
      <c r="G1070" s="42"/>
      <c r="H1070" s="42"/>
      <c r="I1070" s="42"/>
      <c r="J1070" s="42"/>
      <c r="K1070" s="27" t="s">
        <v>195</v>
      </c>
      <c r="L1070" s="27">
        <v>45580</v>
      </c>
      <c r="M1070" s="27">
        <v>45580</v>
      </c>
      <c r="N1070" s="28" t="s">
        <v>62</v>
      </c>
      <c r="O1070" s="27"/>
      <c r="P1070" s="27"/>
      <c r="Q1070" s="28"/>
      <c r="R1070" s="12" t="str">
        <f t="shared" si="88"/>
        <v>Open PDFTSF FINALLY.TEST RESULT S19 N 1070</v>
      </c>
    </row>
    <row r="1071" spans="1:18" ht="63.9" customHeight="1" x14ac:dyDescent="0.3">
      <c r="A1071" s="129">
        <f t="shared" si="84"/>
        <v>1066</v>
      </c>
      <c r="B1071" s="130" t="s">
        <v>9982</v>
      </c>
      <c r="C1071" s="130" t="s">
        <v>76</v>
      </c>
      <c r="D1071" s="357" t="str">
        <f t="shared" si="87"/>
        <v>Open PDF TSF .TEST RESULT S19 N 1071</v>
      </c>
      <c r="E1071" s="133" t="s">
        <v>9987</v>
      </c>
      <c r="G1071" s="42"/>
      <c r="H1071" s="42"/>
      <c r="I1071" s="42"/>
      <c r="J1071" s="42"/>
      <c r="K1071" s="27" t="s">
        <v>195</v>
      </c>
      <c r="L1071" s="27">
        <v>45580</v>
      </c>
      <c r="M1071" s="27">
        <v>45580</v>
      </c>
      <c r="N1071" s="28" t="s">
        <v>62</v>
      </c>
      <c r="O1071" s="27"/>
      <c r="P1071" s="27"/>
      <c r="Q1071" s="28"/>
      <c r="R1071" s="12" t="str">
        <f t="shared" si="88"/>
        <v>Open PDFTSF FINALLY.TEST RESULT S19 N 1071</v>
      </c>
    </row>
    <row r="1072" spans="1:18" ht="85.8" x14ac:dyDescent="0.3">
      <c r="A1072" s="129">
        <f t="shared" si="84"/>
        <v>1067</v>
      </c>
      <c r="B1072" s="130" t="s">
        <v>9983</v>
      </c>
      <c r="C1072" s="130" t="s">
        <v>76</v>
      </c>
      <c r="D1072" s="357" t="str">
        <f t="shared" si="87"/>
        <v>Open PDF TSF .TEST RESULT S19 N 1072</v>
      </c>
      <c r="E1072" s="133" t="s">
        <v>9989</v>
      </c>
      <c r="G1072" s="42"/>
      <c r="H1072" s="42"/>
      <c r="I1072" s="42"/>
      <c r="J1072" s="42"/>
      <c r="K1072" s="27" t="s">
        <v>195</v>
      </c>
      <c r="L1072" s="27">
        <v>45580</v>
      </c>
      <c r="M1072" s="27">
        <v>45580</v>
      </c>
      <c r="N1072" s="28" t="s">
        <v>62</v>
      </c>
      <c r="O1072" s="27"/>
      <c r="P1072" s="27"/>
      <c r="Q1072" s="28"/>
      <c r="R1072" s="12" t="str">
        <f t="shared" si="88"/>
        <v>Open PDFTSF FINALLY.TEST RESULT S19 N 1072</v>
      </c>
    </row>
    <row r="1073" spans="1:18" ht="63.9" customHeight="1" x14ac:dyDescent="0.3">
      <c r="A1073" s="129">
        <f t="shared" si="84"/>
        <v>1068</v>
      </c>
      <c r="B1073" s="130" t="s">
        <v>9984</v>
      </c>
      <c r="C1073" s="130" t="s">
        <v>76</v>
      </c>
      <c r="D1073" s="357" t="str">
        <f t="shared" si="87"/>
        <v>Open PDF TSF .TEST RESULT S19 N 1073</v>
      </c>
      <c r="E1073" s="133" t="s">
        <v>9988</v>
      </c>
      <c r="G1073" s="42"/>
      <c r="H1073" s="42"/>
      <c r="I1073" s="42"/>
      <c r="J1073" s="42"/>
      <c r="K1073" s="27" t="s">
        <v>195</v>
      </c>
      <c r="L1073" s="27">
        <v>45580</v>
      </c>
      <c r="M1073" s="27">
        <v>45580</v>
      </c>
      <c r="N1073" s="28" t="s">
        <v>62</v>
      </c>
      <c r="O1073" s="27"/>
      <c r="P1073" s="27"/>
      <c r="Q1073" s="28"/>
      <c r="R1073" s="12" t="str">
        <f t="shared" si="88"/>
        <v>Open PDFTSF FINALLY.TEST RESULT S19 N 1073</v>
      </c>
    </row>
    <row r="1074" spans="1:18" ht="63.9" customHeight="1" x14ac:dyDescent="0.3">
      <c r="A1074" s="129">
        <f t="shared" si="84"/>
        <v>1069</v>
      </c>
      <c r="B1074" s="130" t="s">
        <v>9985</v>
      </c>
      <c r="C1074" s="130" t="s">
        <v>76</v>
      </c>
      <c r="D1074" s="357" t="str">
        <f t="shared" si="87"/>
        <v>Open PDF TSF .TEST RESULT S19 N 1074</v>
      </c>
      <c r="E1074" s="133" t="s">
        <v>9718</v>
      </c>
      <c r="G1074" s="42"/>
      <c r="H1074" s="42"/>
      <c r="I1074" s="42"/>
      <c r="J1074" s="42"/>
      <c r="K1074" s="27" t="s">
        <v>195</v>
      </c>
      <c r="L1074" s="27">
        <v>45578</v>
      </c>
      <c r="M1074" s="27">
        <v>45580</v>
      </c>
      <c r="N1074" s="28" t="s">
        <v>1671</v>
      </c>
      <c r="O1074" s="27">
        <v>45596</v>
      </c>
      <c r="P1074" s="27">
        <v>45596</v>
      </c>
      <c r="Q1074" s="28" t="s">
        <v>62</v>
      </c>
      <c r="R1074" s="12" t="str">
        <f t="shared" si="88"/>
        <v>Open PDFTSF FINALLY.TEST RESULT S19 N 1074</v>
      </c>
    </row>
    <row r="1075" spans="1:18" ht="63.9" customHeight="1" x14ac:dyDescent="0.3">
      <c r="A1075" s="129">
        <f t="shared" si="84"/>
        <v>1070</v>
      </c>
      <c r="B1075" s="130" t="s">
        <v>10359</v>
      </c>
      <c r="C1075" s="130" t="s">
        <v>76</v>
      </c>
      <c r="D1075" s="357" t="str">
        <f t="shared" ref="D1075:D1081" si="89">IF(B1075&gt;0,HYPERLINK(CONCATENATE("PDF TSF/",B1075,".pdf"),CONCATENATE("Open PDF TSF .",B1075)),"")</f>
        <v>Open PDF TSF .TEST RESULT S19 N 1075</v>
      </c>
      <c r="E1075" s="133" t="s">
        <v>10362</v>
      </c>
      <c r="G1075" s="42"/>
      <c r="H1075" s="42"/>
      <c r="I1075" s="42"/>
      <c r="J1075" s="42"/>
      <c r="K1075" s="27" t="s">
        <v>195</v>
      </c>
      <c r="L1075" s="27">
        <v>45589</v>
      </c>
      <c r="M1075" s="27">
        <v>45591</v>
      </c>
      <c r="N1075" s="28" t="s">
        <v>62</v>
      </c>
      <c r="O1075" s="27"/>
      <c r="P1075" s="27"/>
      <c r="Q1075" s="28"/>
      <c r="R1075" s="12" t="str">
        <f t="shared" ref="R1075:R1082" si="90">IF(B1075&gt;0,HYPERLINK(CONCATENATE("PDFTSF FINALLY/",B1075,".pdf"),CONCATENATE("Open PDFTSF FINALLY.",B1075)),"")</f>
        <v>Open PDFTSF FINALLY.TEST RESULT S19 N 1075</v>
      </c>
    </row>
    <row r="1076" spans="1:18" ht="63.9" customHeight="1" x14ac:dyDescent="0.3">
      <c r="A1076" s="129">
        <f t="shared" si="84"/>
        <v>1071</v>
      </c>
      <c r="B1076" s="130" t="s">
        <v>10360</v>
      </c>
      <c r="C1076" s="130" t="s">
        <v>76</v>
      </c>
      <c r="D1076" s="357" t="str">
        <f t="shared" si="89"/>
        <v>Open PDF TSF .TEST RESULT S19 N 1076</v>
      </c>
      <c r="E1076" s="133" t="s">
        <v>10363</v>
      </c>
      <c r="G1076" s="42"/>
      <c r="H1076" s="42"/>
      <c r="I1076" s="42"/>
      <c r="J1076" s="42"/>
      <c r="K1076" s="27" t="s">
        <v>195</v>
      </c>
      <c r="L1076" s="27">
        <v>45589</v>
      </c>
      <c r="M1076" s="27">
        <v>45591</v>
      </c>
      <c r="N1076" s="28" t="s">
        <v>62</v>
      </c>
      <c r="O1076" s="27"/>
      <c r="P1076" s="27"/>
      <c r="Q1076" s="28"/>
      <c r="R1076" s="12" t="str">
        <f t="shared" si="90"/>
        <v>Open PDFTSF FINALLY.TEST RESULT S19 N 1076</v>
      </c>
    </row>
    <row r="1077" spans="1:18" ht="63.9" customHeight="1" x14ac:dyDescent="0.3">
      <c r="A1077" s="129">
        <f t="shared" si="84"/>
        <v>1072</v>
      </c>
      <c r="B1077" s="130" t="s">
        <v>10361</v>
      </c>
      <c r="C1077" s="130" t="s">
        <v>76</v>
      </c>
      <c r="D1077" s="357" t="str">
        <f t="shared" si="89"/>
        <v>Open PDF TSF .TEST RESULT S19 N 1077</v>
      </c>
      <c r="E1077" s="133" t="s">
        <v>10364</v>
      </c>
      <c r="G1077" s="42"/>
      <c r="H1077" s="42"/>
      <c r="I1077" s="42"/>
      <c r="J1077" s="42"/>
      <c r="K1077" s="27" t="s">
        <v>195</v>
      </c>
      <c r="L1077" s="27">
        <v>45589</v>
      </c>
      <c r="M1077" s="27">
        <v>45591</v>
      </c>
      <c r="N1077" s="28" t="s">
        <v>62</v>
      </c>
      <c r="O1077" s="27"/>
      <c r="P1077" s="27"/>
      <c r="Q1077" s="28"/>
      <c r="R1077" s="12" t="str">
        <f t="shared" si="90"/>
        <v>Open PDFTSF FINALLY.TEST RESULT S19 N 1077</v>
      </c>
    </row>
    <row r="1078" spans="1:18" ht="63.9" customHeight="1" x14ac:dyDescent="0.3">
      <c r="A1078" s="129">
        <f t="shared" si="84"/>
        <v>1073</v>
      </c>
      <c r="B1078" s="130" t="s">
        <v>10421</v>
      </c>
      <c r="C1078" s="130" t="s">
        <v>76</v>
      </c>
      <c r="D1078" s="357" t="str">
        <f t="shared" si="89"/>
        <v>Open PDF TSF .TEST RESULT S19 N 1078</v>
      </c>
      <c r="E1078" s="133" t="s">
        <v>10425</v>
      </c>
      <c r="G1078" s="42"/>
      <c r="H1078" s="42"/>
      <c r="I1078" s="42"/>
      <c r="J1078" s="42"/>
      <c r="K1078" s="27" t="s">
        <v>195</v>
      </c>
      <c r="L1078" s="27">
        <v>45593</v>
      </c>
      <c r="M1078" s="27">
        <v>45593</v>
      </c>
      <c r="N1078" s="28" t="s">
        <v>62</v>
      </c>
      <c r="O1078" s="27"/>
      <c r="P1078" s="27"/>
      <c r="Q1078" s="28"/>
      <c r="R1078" s="12" t="str">
        <f t="shared" si="90"/>
        <v>Open PDFTSF FINALLY.TEST RESULT S19 N 1078</v>
      </c>
    </row>
    <row r="1079" spans="1:18" ht="63.9" customHeight="1" x14ac:dyDescent="0.3">
      <c r="A1079" s="129">
        <f t="shared" si="84"/>
        <v>1074</v>
      </c>
      <c r="B1079" s="130" t="s">
        <v>10422</v>
      </c>
      <c r="C1079" s="130" t="s">
        <v>76</v>
      </c>
      <c r="D1079" s="357" t="str">
        <f t="shared" si="89"/>
        <v>Open PDF TSF .TEST RESULT S19 N 1079</v>
      </c>
      <c r="E1079" s="133" t="s">
        <v>10426</v>
      </c>
      <c r="G1079" s="42"/>
      <c r="H1079" s="42"/>
      <c r="I1079" s="42"/>
      <c r="J1079" s="42"/>
      <c r="K1079" s="27" t="s">
        <v>195</v>
      </c>
      <c r="L1079" s="27">
        <v>45594</v>
      </c>
      <c r="M1079" s="27">
        <v>45594</v>
      </c>
      <c r="N1079" s="28" t="s">
        <v>62</v>
      </c>
      <c r="O1079" s="27"/>
      <c r="P1079" s="27"/>
      <c r="Q1079" s="28"/>
      <c r="R1079" s="12" t="str">
        <f t="shared" si="90"/>
        <v>Open PDFTSF FINALLY.TEST RESULT S19 N 1079</v>
      </c>
    </row>
    <row r="1080" spans="1:18" ht="63.9" customHeight="1" x14ac:dyDescent="0.3">
      <c r="A1080" s="129">
        <f t="shared" si="84"/>
        <v>1075</v>
      </c>
      <c r="B1080" s="130" t="s">
        <v>10423</v>
      </c>
      <c r="C1080" s="130" t="s">
        <v>76</v>
      </c>
      <c r="D1080" s="357" t="str">
        <f t="shared" si="89"/>
        <v>Open PDF TSF .TEST RESULT S19 N 1080</v>
      </c>
      <c r="E1080" s="133" t="s">
        <v>10427</v>
      </c>
      <c r="G1080" s="42"/>
      <c r="H1080" s="42"/>
      <c r="I1080" s="42"/>
      <c r="J1080" s="42"/>
      <c r="K1080" s="27" t="s">
        <v>195</v>
      </c>
      <c r="L1080" s="27">
        <v>45595</v>
      </c>
      <c r="M1080" s="27">
        <v>45594</v>
      </c>
      <c r="N1080" s="28" t="s">
        <v>62</v>
      </c>
      <c r="O1080" s="27"/>
      <c r="P1080" s="27"/>
      <c r="Q1080" s="28"/>
      <c r="R1080" s="12" t="str">
        <f t="shared" si="90"/>
        <v>Open PDFTSF FINALLY.TEST RESULT S19 N 1080</v>
      </c>
    </row>
    <row r="1081" spans="1:18" ht="81.599999999999994" x14ac:dyDescent="0.3">
      <c r="A1081" s="129">
        <f t="shared" si="84"/>
        <v>1076</v>
      </c>
      <c r="B1081" s="130" t="s">
        <v>10424</v>
      </c>
      <c r="C1081" s="130" t="s">
        <v>76</v>
      </c>
      <c r="D1081" s="357" t="str">
        <f t="shared" si="89"/>
        <v>Open PDF TSF .TEST RESULT S19 N 1081</v>
      </c>
      <c r="E1081" s="133" t="s">
        <v>10428</v>
      </c>
      <c r="G1081" s="42"/>
      <c r="H1081" s="42"/>
      <c r="I1081" s="42"/>
      <c r="J1081" s="42"/>
      <c r="K1081" s="27" t="s">
        <v>195</v>
      </c>
      <c r="L1081" s="27">
        <v>45595</v>
      </c>
      <c r="M1081" s="27">
        <v>45594</v>
      </c>
      <c r="N1081" s="28" t="s">
        <v>62</v>
      </c>
      <c r="O1081" s="27"/>
      <c r="P1081" s="27"/>
      <c r="Q1081" s="28"/>
      <c r="R1081" s="12" t="str">
        <f t="shared" si="90"/>
        <v>Open PDFTSF FINALLY.TEST RESULT S19 N 1081</v>
      </c>
    </row>
    <row r="1082" spans="1:18" ht="84" customHeight="1" x14ac:dyDescent="0.3">
      <c r="A1082" s="129">
        <f t="shared" si="84"/>
        <v>1077</v>
      </c>
      <c r="B1082" s="130" t="s">
        <v>10432</v>
      </c>
      <c r="C1082" s="130" t="s">
        <v>76</v>
      </c>
      <c r="D1082" s="357" t="str">
        <f t="shared" ref="D1082:D1090" si="91">IF(B1082&gt;0,HYPERLINK(CONCATENATE("PDF TSF/",B1082,".pdf"),CONCATENATE("Open PDF TSF .",B1082)),"")</f>
        <v>Open PDF TSF .TEST RESULT S19 N 1082</v>
      </c>
      <c r="E1082" s="133" t="s">
        <v>10437</v>
      </c>
      <c r="G1082" s="42"/>
      <c r="H1082" s="42"/>
      <c r="I1082" s="42"/>
      <c r="J1082" s="42"/>
      <c r="K1082" s="27" t="s">
        <v>195</v>
      </c>
      <c r="L1082" s="27">
        <v>45595</v>
      </c>
      <c r="M1082" s="27">
        <v>45596</v>
      </c>
      <c r="N1082" s="28" t="s">
        <v>62</v>
      </c>
      <c r="O1082" s="27"/>
      <c r="P1082" s="27"/>
      <c r="Q1082" s="28"/>
      <c r="R1082" s="12" t="str">
        <f t="shared" si="90"/>
        <v>Open PDFTSF FINALLY.TEST RESULT S19 N 1082</v>
      </c>
    </row>
    <row r="1083" spans="1:18" ht="63.9" customHeight="1" x14ac:dyDescent="0.3">
      <c r="A1083" s="129">
        <f t="shared" si="84"/>
        <v>1078</v>
      </c>
      <c r="B1083" s="130" t="s">
        <v>10548</v>
      </c>
      <c r="C1083" s="130" t="s">
        <v>76</v>
      </c>
      <c r="D1083" s="357" t="str">
        <f t="shared" si="91"/>
        <v>Open PDF TSF .TEST RESULT S19 N 1083</v>
      </c>
      <c r="E1083" s="133" t="s">
        <v>9348</v>
      </c>
      <c r="G1083" s="42"/>
      <c r="H1083" s="42"/>
      <c r="I1083" s="42"/>
      <c r="J1083" s="42"/>
      <c r="K1083" s="27" t="s">
        <v>195</v>
      </c>
      <c r="L1083" s="27">
        <v>45598</v>
      </c>
      <c r="M1083" s="27">
        <v>45598</v>
      </c>
      <c r="N1083" s="28" t="s">
        <v>62</v>
      </c>
      <c r="O1083" s="27"/>
      <c r="P1083" s="27"/>
      <c r="Q1083" s="28"/>
      <c r="R1083" s="12" t="str">
        <f t="shared" ref="R1083:R1146" si="92">IF(B1083&gt;0,HYPERLINK(CONCATENATE("PDFTSF FINALLY/",B1083,".pdf"),CONCATENATE("Open PDFTSF FINALLY.",B1083)),"")</f>
        <v>Open PDFTSF FINALLY.TEST RESULT S19 N 1083</v>
      </c>
    </row>
    <row r="1084" spans="1:18" ht="63.9" customHeight="1" x14ac:dyDescent="0.3">
      <c r="A1084" s="129">
        <f t="shared" ref="A1084:A1147" si="93">ROW()-ROW($A$5)</f>
        <v>1079</v>
      </c>
      <c r="B1084" s="130" t="s">
        <v>10549</v>
      </c>
      <c r="C1084" s="130" t="s">
        <v>76</v>
      </c>
      <c r="D1084" s="357" t="str">
        <f t="shared" si="91"/>
        <v>Open PDF TSF .TEST RESULT S19 N 1084</v>
      </c>
      <c r="E1084" s="133" t="s">
        <v>8828</v>
      </c>
      <c r="G1084" s="42"/>
      <c r="H1084" s="42"/>
      <c r="I1084" s="42"/>
      <c r="J1084" s="42"/>
      <c r="K1084" s="27" t="s">
        <v>195</v>
      </c>
      <c r="L1084" s="27">
        <v>45598</v>
      </c>
      <c r="M1084" s="27">
        <v>45598</v>
      </c>
      <c r="N1084" s="28" t="s">
        <v>62</v>
      </c>
      <c r="O1084" s="27"/>
      <c r="P1084" s="27"/>
      <c r="Q1084" s="28"/>
      <c r="R1084" s="12" t="str">
        <f t="shared" si="92"/>
        <v>Open PDFTSF FINALLY.TEST RESULT S19 N 1084</v>
      </c>
    </row>
    <row r="1085" spans="1:18" ht="63.9" customHeight="1" x14ac:dyDescent="0.3">
      <c r="A1085" s="129">
        <f t="shared" si="93"/>
        <v>1080</v>
      </c>
      <c r="B1085" s="130" t="s">
        <v>10550</v>
      </c>
      <c r="C1085" s="130" t="s">
        <v>76</v>
      </c>
      <c r="D1085" s="357" t="str">
        <f t="shared" si="91"/>
        <v>Open PDF TSF .TEST RESULT S19 N 1085</v>
      </c>
      <c r="E1085" s="133" t="s">
        <v>8516</v>
      </c>
      <c r="G1085" s="42"/>
      <c r="H1085" s="42"/>
      <c r="I1085" s="42"/>
      <c r="J1085" s="42"/>
      <c r="K1085" s="27" t="s">
        <v>195</v>
      </c>
      <c r="L1085" s="27">
        <v>45598</v>
      </c>
      <c r="M1085" s="27">
        <v>45598</v>
      </c>
      <c r="N1085" s="28" t="s">
        <v>62</v>
      </c>
      <c r="O1085" s="27"/>
      <c r="P1085" s="27"/>
      <c r="Q1085" s="28"/>
      <c r="R1085" s="12" t="str">
        <f t="shared" si="92"/>
        <v>Open PDFTSF FINALLY.TEST RESULT S19 N 1085</v>
      </c>
    </row>
    <row r="1086" spans="1:18" ht="63.9" customHeight="1" x14ac:dyDescent="0.3">
      <c r="A1086" s="129">
        <f t="shared" si="93"/>
        <v>1081</v>
      </c>
      <c r="B1086" s="130" t="s">
        <v>10571</v>
      </c>
      <c r="C1086" s="130" t="s">
        <v>76</v>
      </c>
      <c r="D1086" s="357" t="str">
        <f t="shared" si="91"/>
        <v>Open PDF TSF .TEST RESULT S19 N 1086</v>
      </c>
      <c r="E1086" s="133" t="s">
        <v>10570</v>
      </c>
      <c r="G1086" s="42"/>
      <c r="H1086" s="42"/>
      <c r="I1086" s="42"/>
      <c r="J1086" s="42"/>
      <c r="K1086" s="27" t="s">
        <v>195</v>
      </c>
      <c r="L1086" s="27">
        <v>45600</v>
      </c>
      <c r="M1086" s="27">
        <v>45600</v>
      </c>
      <c r="N1086" s="28" t="s">
        <v>1671</v>
      </c>
      <c r="O1086" s="27">
        <v>45684</v>
      </c>
      <c r="P1086" s="27">
        <v>45694</v>
      </c>
      <c r="Q1086" s="28" t="s">
        <v>62</v>
      </c>
      <c r="R1086" s="12" t="str">
        <f t="shared" si="92"/>
        <v>Open PDFTSF FINALLY.TEST RESULT S19 N 1086</v>
      </c>
    </row>
    <row r="1087" spans="1:18" ht="63.9" customHeight="1" x14ac:dyDescent="0.3">
      <c r="A1087" s="129">
        <f t="shared" si="93"/>
        <v>1082</v>
      </c>
      <c r="B1087" s="130" t="s">
        <v>10673</v>
      </c>
      <c r="C1087" s="130" t="s">
        <v>76</v>
      </c>
      <c r="D1087" s="357" t="str">
        <f t="shared" si="91"/>
        <v>Open PDF TSF .TEST RESULT S19 N 1087</v>
      </c>
      <c r="E1087" s="133" t="s">
        <v>10674</v>
      </c>
      <c r="F1087" s="133" t="s">
        <v>10675</v>
      </c>
      <c r="G1087" s="42"/>
      <c r="H1087" s="42"/>
      <c r="I1087" s="42"/>
      <c r="J1087" s="42"/>
      <c r="K1087" s="27" t="s">
        <v>195</v>
      </c>
      <c r="L1087" s="27">
        <v>45607</v>
      </c>
      <c r="M1087" s="27">
        <v>45612</v>
      </c>
      <c r="N1087" s="28" t="s">
        <v>62</v>
      </c>
      <c r="O1087" s="27"/>
      <c r="P1087" s="27"/>
      <c r="Q1087" s="28"/>
      <c r="R1087" s="12" t="str">
        <f t="shared" si="92"/>
        <v>Open PDFTSF FINALLY.TEST RESULT S19 N 1087</v>
      </c>
    </row>
    <row r="1088" spans="1:18" ht="95.25" customHeight="1" x14ac:dyDescent="0.3">
      <c r="A1088" s="129">
        <f t="shared" si="93"/>
        <v>1083</v>
      </c>
      <c r="B1088" s="130" t="s">
        <v>10677</v>
      </c>
      <c r="C1088" s="130" t="s">
        <v>76</v>
      </c>
      <c r="D1088" s="357" t="str">
        <f t="shared" si="91"/>
        <v>Open PDF TSF .TEST RESULT S19 N 1088</v>
      </c>
      <c r="E1088" s="133" t="s">
        <v>10676</v>
      </c>
      <c r="F1088" s="133"/>
      <c r="G1088" s="42"/>
      <c r="H1088" s="42"/>
      <c r="I1088" s="42"/>
      <c r="J1088" s="42"/>
      <c r="K1088" s="27" t="s">
        <v>195</v>
      </c>
      <c r="L1088" s="27">
        <v>45607</v>
      </c>
      <c r="M1088" s="27">
        <v>45612</v>
      </c>
      <c r="N1088" s="28" t="s">
        <v>62</v>
      </c>
      <c r="O1088" s="27"/>
      <c r="P1088" s="27"/>
      <c r="Q1088" s="28"/>
      <c r="R1088" s="12" t="str">
        <f t="shared" si="92"/>
        <v>Open PDFTSF FINALLY.TEST RESULT S19 N 1088</v>
      </c>
    </row>
    <row r="1089" spans="1:18" ht="63.9" customHeight="1" x14ac:dyDescent="0.3">
      <c r="A1089" s="129">
        <f t="shared" si="93"/>
        <v>1084</v>
      </c>
      <c r="B1089" s="130" t="s">
        <v>10678</v>
      </c>
      <c r="C1089" s="130" t="s">
        <v>76</v>
      </c>
      <c r="D1089" s="357" t="str">
        <f t="shared" si="91"/>
        <v>Open PDF TSF .TEST RESULT S19 N 1089</v>
      </c>
      <c r="E1089" s="133" t="s">
        <v>10679</v>
      </c>
      <c r="F1089" s="133"/>
      <c r="G1089" s="42"/>
      <c r="H1089" s="42"/>
      <c r="I1089" s="42"/>
      <c r="J1089" s="42"/>
      <c r="K1089" s="27" t="s">
        <v>195</v>
      </c>
      <c r="L1089" s="27">
        <v>45607</v>
      </c>
      <c r="M1089" s="27">
        <v>45612</v>
      </c>
      <c r="N1089" s="28" t="s">
        <v>62</v>
      </c>
      <c r="O1089" s="27"/>
      <c r="P1089" s="27"/>
      <c r="Q1089" s="28"/>
      <c r="R1089" s="12" t="str">
        <f t="shared" si="92"/>
        <v>Open PDFTSF FINALLY.TEST RESULT S19 N 1089</v>
      </c>
    </row>
    <row r="1090" spans="1:18" ht="81.599999999999994" x14ac:dyDescent="0.3">
      <c r="A1090" s="129">
        <f t="shared" si="93"/>
        <v>1085</v>
      </c>
      <c r="B1090" s="130" t="s">
        <v>10703</v>
      </c>
      <c r="C1090" s="130" t="s">
        <v>76</v>
      </c>
      <c r="D1090" s="357" t="str">
        <f t="shared" si="91"/>
        <v>Open PDF TSF .TEST RESULT S19 N 1090</v>
      </c>
      <c r="E1090" s="133" t="s">
        <v>10704</v>
      </c>
      <c r="F1090" s="133"/>
      <c r="G1090" s="42"/>
      <c r="H1090" s="42"/>
      <c r="I1090" s="42"/>
      <c r="J1090" s="42"/>
      <c r="K1090" s="27" t="s">
        <v>195</v>
      </c>
      <c r="L1090" s="27">
        <v>45609</v>
      </c>
      <c r="M1090" s="27">
        <v>45612</v>
      </c>
      <c r="N1090" s="28" t="s">
        <v>62</v>
      </c>
      <c r="O1090" s="27"/>
      <c r="P1090" s="27"/>
      <c r="Q1090" s="28"/>
      <c r="R1090" s="12" t="str">
        <f t="shared" si="92"/>
        <v>Open PDFTSF FINALLY.TEST RESULT S19 N 1090</v>
      </c>
    </row>
    <row r="1091" spans="1:18" ht="63.9" customHeight="1" x14ac:dyDescent="0.3">
      <c r="A1091" s="129">
        <f t="shared" si="93"/>
        <v>1086</v>
      </c>
      <c r="B1091" s="130" t="s">
        <v>10705</v>
      </c>
      <c r="C1091" s="130" t="s">
        <v>76</v>
      </c>
      <c r="D1091" s="357" t="str">
        <f t="shared" ref="D1091:D1104" si="94">IF(B1091&gt;0,HYPERLINK(CONCATENATE("PDF TSF/",B1091,".pdf"),CONCATENATE("Open PDF TSF .",B1091)),"")</f>
        <v>Open PDF TSF .TEST RESULT S19 N 1091</v>
      </c>
      <c r="E1091" s="133" t="s">
        <v>10708</v>
      </c>
      <c r="F1091" s="133"/>
      <c r="G1091" s="42"/>
      <c r="H1091" s="42"/>
      <c r="I1091" s="42"/>
      <c r="J1091" s="42"/>
      <c r="K1091" s="27" t="s">
        <v>195</v>
      </c>
      <c r="L1091" s="27">
        <v>45609</v>
      </c>
      <c r="M1091" s="27">
        <v>45612</v>
      </c>
      <c r="N1091" s="28" t="s">
        <v>62</v>
      </c>
      <c r="O1091" s="27"/>
      <c r="P1091" s="27"/>
      <c r="Q1091" s="28"/>
      <c r="R1091" s="12" t="str">
        <f t="shared" si="92"/>
        <v>Open PDFTSF FINALLY.TEST RESULT S19 N 1091</v>
      </c>
    </row>
    <row r="1092" spans="1:18" ht="63.9" customHeight="1" x14ac:dyDescent="0.3">
      <c r="A1092" s="129">
        <f t="shared" si="93"/>
        <v>1087</v>
      </c>
      <c r="B1092" s="130" t="s">
        <v>10706</v>
      </c>
      <c r="C1092" s="130" t="s">
        <v>76</v>
      </c>
      <c r="D1092" s="357" t="str">
        <f t="shared" si="94"/>
        <v>Open PDF TSF .TEST RESULT S19 N 1092</v>
      </c>
      <c r="E1092" s="133" t="s">
        <v>10709</v>
      </c>
      <c r="F1092" s="133"/>
      <c r="G1092" s="42"/>
      <c r="H1092" s="42"/>
      <c r="I1092" s="42"/>
      <c r="J1092" s="42"/>
      <c r="K1092" s="27" t="s">
        <v>195</v>
      </c>
      <c r="L1092" s="27">
        <v>45609</v>
      </c>
      <c r="M1092" s="27">
        <v>45612</v>
      </c>
      <c r="N1092" s="28" t="s">
        <v>62</v>
      </c>
      <c r="O1092" s="27"/>
      <c r="P1092" s="27"/>
      <c r="Q1092" s="28"/>
      <c r="R1092" s="12" t="str">
        <f t="shared" si="92"/>
        <v>Open PDFTSF FINALLY.TEST RESULT S19 N 1092</v>
      </c>
    </row>
    <row r="1093" spans="1:18" ht="63.9" customHeight="1" x14ac:dyDescent="0.3">
      <c r="A1093" s="129">
        <f t="shared" si="93"/>
        <v>1088</v>
      </c>
      <c r="B1093" s="130" t="s">
        <v>10707</v>
      </c>
      <c r="C1093" s="130" t="s">
        <v>76</v>
      </c>
      <c r="D1093" s="357" t="str">
        <f t="shared" si="94"/>
        <v>Open PDF TSF .TEST RESULT S19 N 1093</v>
      </c>
      <c r="E1093" s="133" t="s">
        <v>10710</v>
      </c>
      <c r="F1093" s="133"/>
      <c r="G1093" s="42"/>
      <c r="H1093" s="42"/>
      <c r="I1093" s="42"/>
      <c r="J1093" s="42"/>
      <c r="K1093" s="27" t="s">
        <v>195</v>
      </c>
      <c r="L1093" s="27">
        <v>45609</v>
      </c>
      <c r="M1093" s="27">
        <v>45612</v>
      </c>
      <c r="N1093" s="28" t="s">
        <v>62</v>
      </c>
      <c r="O1093" s="27"/>
      <c r="P1093" s="27"/>
      <c r="Q1093" s="28"/>
      <c r="R1093" s="12" t="str">
        <f t="shared" si="92"/>
        <v>Open PDFTSF FINALLY.TEST RESULT S19 N 1093</v>
      </c>
    </row>
    <row r="1094" spans="1:18" ht="63.9" customHeight="1" x14ac:dyDescent="0.3">
      <c r="A1094" s="129">
        <f t="shared" si="93"/>
        <v>1089</v>
      </c>
      <c r="B1094" s="130" t="s">
        <v>10819</v>
      </c>
      <c r="C1094" s="130" t="s">
        <v>76</v>
      </c>
      <c r="D1094" s="357" t="str">
        <f t="shared" si="94"/>
        <v>Open PDF TSF .TEST RESULT S19 N 1094</v>
      </c>
      <c r="E1094" s="133" t="s">
        <v>10818</v>
      </c>
      <c r="G1094" s="42"/>
      <c r="H1094" s="42"/>
      <c r="I1094" s="42"/>
      <c r="J1094" s="42"/>
      <c r="K1094" s="27" t="s">
        <v>195</v>
      </c>
      <c r="L1094" s="27">
        <v>45607</v>
      </c>
      <c r="M1094" s="27">
        <v>45617</v>
      </c>
      <c r="N1094" s="28" t="s">
        <v>62</v>
      </c>
      <c r="O1094" s="27"/>
      <c r="P1094" s="27"/>
      <c r="Q1094" s="28"/>
      <c r="R1094" s="12" t="str">
        <f t="shared" si="92"/>
        <v>Open PDFTSF FINALLY.TEST RESULT S19 N 1094</v>
      </c>
    </row>
    <row r="1095" spans="1:18" ht="81.599999999999994" x14ac:dyDescent="0.3">
      <c r="A1095" s="129">
        <f t="shared" si="93"/>
        <v>1090</v>
      </c>
      <c r="B1095" s="130" t="s">
        <v>10821</v>
      </c>
      <c r="C1095" s="130" t="s">
        <v>76</v>
      </c>
      <c r="D1095" s="357" t="str">
        <f t="shared" si="94"/>
        <v>Open PDF TSF .TEST RESULT S19 N 1095</v>
      </c>
      <c r="E1095" s="133" t="s">
        <v>10820</v>
      </c>
      <c r="G1095" s="42"/>
      <c r="H1095" s="42"/>
      <c r="I1095" s="42"/>
      <c r="J1095" s="42"/>
      <c r="K1095" s="27" t="s">
        <v>195</v>
      </c>
      <c r="L1095" s="27">
        <v>45609</v>
      </c>
      <c r="M1095" s="27">
        <v>45617</v>
      </c>
      <c r="N1095" s="28" t="s">
        <v>62</v>
      </c>
      <c r="O1095" s="27"/>
      <c r="P1095" s="27"/>
      <c r="Q1095" s="28"/>
      <c r="R1095" s="12" t="str">
        <f t="shared" si="92"/>
        <v>Open PDFTSF FINALLY.TEST RESULT S19 N 1095</v>
      </c>
    </row>
    <row r="1096" spans="1:18" ht="63.9" customHeight="1" x14ac:dyDescent="0.3">
      <c r="A1096" s="129">
        <f t="shared" si="93"/>
        <v>1091</v>
      </c>
      <c r="B1096" s="130" t="s">
        <v>10822</v>
      </c>
      <c r="C1096" s="130" t="s">
        <v>76</v>
      </c>
      <c r="D1096" s="357" t="str">
        <f t="shared" si="94"/>
        <v>Open PDF TSF .TEST RESULT S19 N 1096</v>
      </c>
      <c r="E1096" s="133" t="s">
        <v>10825</v>
      </c>
      <c r="G1096" s="42"/>
      <c r="H1096" s="42"/>
      <c r="I1096" s="42"/>
      <c r="J1096" s="42"/>
      <c r="K1096" s="27" t="s">
        <v>195</v>
      </c>
      <c r="L1096" s="27">
        <v>45610</v>
      </c>
      <c r="M1096" s="27">
        <v>45626</v>
      </c>
      <c r="N1096" s="28" t="s">
        <v>62</v>
      </c>
      <c r="O1096" s="27"/>
      <c r="P1096" s="27"/>
      <c r="Q1096" s="28"/>
      <c r="R1096" s="12" t="str">
        <f t="shared" si="92"/>
        <v>Open PDFTSF FINALLY.TEST RESULT S19 N 1096</v>
      </c>
    </row>
    <row r="1097" spans="1:18" ht="81.599999999999994" x14ac:dyDescent="0.3">
      <c r="A1097" s="129">
        <f t="shared" si="93"/>
        <v>1092</v>
      </c>
      <c r="B1097" s="130" t="s">
        <v>10823</v>
      </c>
      <c r="C1097" s="130" t="s">
        <v>76</v>
      </c>
      <c r="D1097" s="357" t="str">
        <f t="shared" si="94"/>
        <v>Open PDF TSF .TEST RESULT S19 N 1097</v>
      </c>
      <c r="E1097" s="133" t="s">
        <v>10826</v>
      </c>
      <c r="G1097" s="42"/>
      <c r="H1097" s="42"/>
      <c r="I1097" s="42"/>
      <c r="J1097" s="42"/>
      <c r="K1097" s="27" t="s">
        <v>195</v>
      </c>
      <c r="L1097" s="27">
        <v>45612</v>
      </c>
      <c r="M1097" s="27">
        <v>45612</v>
      </c>
      <c r="N1097" s="28" t="s">
        <v>62</v>
      </c>
      <c r="O1097" s="27"/>
      <c r="P1097" s="27"/>
      <c r="Q1097" s="28"/>
      <c r="R1097" s="12" t="str">
        <f t="shared" si="92"/>
        <v>Open PDFTSF FINALLY.TEST RESULT S19 N 1097</v>
      </c>
    </row>
    <row r="1098" spans="1:18" ht="63.9" customHeight="1" x14ac:dyDescent="0.3">
      <c r="A1098" s="129">
        <f t="shared" si="93"/>
        <v>1093</v>
      </c>
      <c r="B1098" s="130" t="s">
        <v>10824</v>
      </c>
      <c r="C1098" s="130" t="s">
        <v>76</v>
      </c>
      <c r="D1098" s="357" t="str">
        <f t="shared" si="94"/>
        <v>Open PDF TSF .TEST RESULT S19 N 1098</v>
      </c>
      <c r="E1098" s="133" t="s">
        <v>10827</v>
      </c>
      <c r="G1098" s="42"/>
      <c r="H1098" s="42"/>
      <c r="I1098" s="42"/>
      <c r="J1098" s="42"/>
      <c r="K1098" s="27" t="s">
        <v>195</v>
      </c>
      <c r="L1098" s="27">
        <v>45613</v>
      </c>
      <c r="M1098" s="27">
        <v>45617</v>
      </c>
      <c r="N1098" s="28" t="s">
        <v>62</v>
      </c>
      <c r="O1098" s="27"/>
      <c r="P1098" s="27"/>
      <c r="Q1098" s="28"/>
      <c r="R1098" s="12" t="str">
        <f t="shared" si="92"/>
        <v>Open PDFTSF FINALLY.TEST RESULT S19 N 1098</v>
      </c>
    </row>
    <row r="1099" spans="1:18" ht="63.9" customHeight="1" x14ac:dyDescent="0.3">
      <c r="A1099" s="129">
        <f t="shared" si="93"/>
        <v>1094</v>
      </c>
      <c r="B1099" s="130" t="s">
        <v>10828</v>
      </c>
      <c r="C1099" s="130" t="s">
        <v>76</v>
      </c>
      <c r="D1099" s="357" t="str">
        <f t="shared" si="94"/>
        <v>Open PDF TSF .TEST RESULT S19 N 1099</v>
      </c>
      <c r="E1099" s="133" t="s">
        <v>10830</v>
      </c>
      <c r="G1099" s="42"/>
      <c r="H1099" s="42"/>
      <c r="I1099" s="42"/>
      <c r="J1099" s="42"/>
      <c r="K1099" s="27" t="s">
        <v>195</v>
      </c>
      <c r="L1099" s="27">
        <v>45617</v>
      </c>
      <c r="M1099" s="27">
        <v>45617</v>
      </c>
      <c r="N1099" s="28" t="s">
        <v>62</v>
      </c>
      <c r="O1099" s="27"/>
      <c r="P1099" s="27"/>
      <c r="Q1099" s="28"/>
      <c r="R1099" s="12" t="str">
        <f t="shared" si="92"/>
        <v>Open PDFTSF FINALLY.TEST RESULT S19 N 1099</v>
      </c>
    </row>
    <row r="1100" spans="1:18" ht="81.599999999999994" x14ac:dyDescent="0.3">
      <c r="A1100" s="129">
        <f t="shared" si="93"/>
        <v>1095</v>
      </c>
      <c r="B1100" s="130" t="s">
        <v>10829</v>
      </c>
      <c r="C1100" s="130" t="s">
        <v>76</v>
      </c>
      <c r="D1100" s="357" t="str">
        <f t="shared" si="94"/>
        <v>Open PDF TSF .TEST RESULT S19 N 1100</v>
      </c>
      <c r="E1100" s="133" t="s">
        <v>10876</v>
      </c>
      <c r="F1100" t="s">
        <v>10831</v>
      </c>
      <c r="G1100" s="42"/>
      <c r="H1100" s="42"/>
      <c r="I1100" s="42"/>
      <c r="J1100" s="42"/>
      <c r="K1100" s="27" t="s">
        <v>195</v>
      </c>
      <c r="L1100" s="27">
        <v>45617</v>
      </c>
      <c r="M1100" s="27">
        <v>45617</v>
      </c>
      <c r="N1100" s="28" t="s">
        <v>62</v>
      </c>
      <c r="O1100" s="27"/>
      <c r="P1100" s="27"/>
      <c r="Q1100" s="28"/>
      <c r="R1100" s="12" t="str">
        <f t="shared" si="92"/>
        <v>Open PDFTSF FINALLY.TEST RESULT S19 N 1100</v>
      </c>
    </row>
    <row r="1101" spans="1:18" ht="63.9" customHeight="1" x14ac:dyDescent="0.3">
      <c r="A1101" s="129">
        <f t="shared" si="93"/>
        <v>1096</v>
      </c>
      <c r="B1101" s="130" t="s">
        <v>10871</v>
      </c>
      <c r="C1101" s="130" t="s">
        <v>76</v>
      </c>
      <c r="D1101" s="357" t="str">
        <f t="shared" si="94"/>
        <v>Open PDF TSF .TEST RESULT S19 N 1101</v>
      </c>
      <c r="E1101" s="133" t="s">
        <v>10875</v>
      </c>
      <c r="G1101" s="42"/>
      <c r="H1101" s="42"/>
      <c r="I1101" s="42"/>
      <c r="J1101" s="42"/>
      <c r="K1101" s="27" t="s">
        <v>195</v>
      </c>
      <c r="L1101" s="27">
        <v>45623</v>
      </c>
      <c r="M1101" s="27">
        <v>45626</v>
      </c>
      <c r="N1101" s="28" t="s">
        <v>62</v>
      </c>
      <c r="O1101" s="27"/>
      <c r="P1101" s="27"/>
      <c r="Q1101" s="28"/>
      <c r="R1101" s="12" t="str">
        <f t="shared" si="92"/>
        <v>Open PDFTSF FINALLY.TEST RESULT S19 N 1101</v>
      </c>
    </row>
    <row r="1102" spans="1:18" ht="63.9" customHeight="1" x14ac:dyDescent="0.3">
      <c r="A1102" s="129">
        <f t="shared" si="93"/>
        <v>1097</v>
      </c>
      <c r="B1102" s="130" t="s">
        <v>10872</v>
      </c>
      <c r="C1102" s="130" t="s">
        <v>76</v>
      </c>
      <c r="D1102" s="357" t="str">
        <f t="shared" si="94"/>
        <v>Open PDF TSF .TEST RESULT S19 N 1102</v>
      </c>
      <c r="E1102" s="133" t="s">
        <v>10877</v>
      </c>
      <c r="G1102" s="42"/>
      <c r="H1102" s="42"/>
      <c r="I1102" s="42"/>
      <c r="J1102" s="42"/>
      <c r="K1102" s="27" t="s">
        <v>195</v>
      </c>
      <c r="L1102" s="27">
        <v>45623</v>
      </c>
      <c r="M1102" s="27">
        <v>45626</v>
      </c>
      <c r="N1102" s="28" t="s">
        <v>62</v>
      </c>
      <c r="O1102" s="27"/>
      <c r="P1102" s="27"/>
      <c r="Q1102" s="28"/>
      <c r="R1102" s="12" t="str">
        <f t="shared" si="92"/>
        <v>Open PDFTSF FINALLY.TEST RESULT S19 N 1102</v>
      </c>
    </row>
    <row r="1103" spans="1:18" ht="102" x14ac:dyDescent="0.3">
      <c r="A1103" s="129">
        <f t="shared" si="93"/>
        <v>1098</v>
      </c>
      <c r="B1103" s="130" t="s">
        <v>10873</v>
      </c>
      <c r="C1103" s="130" t="s">
        <v>76</v>
      </c>
      <c r="D1103" s="357" t="str">
        <f t="shared" si="94"/>
        <v>Open PDF TSF .TEST RESULT S19 N 1103</v>
      </c>
      <c r="E1103" s="133" t="s">
        <v>10878</v>
      </c>
      <c r="G1103" s="42"/>
      <c r="H1103" s="42"/>
      <c r="I1103" s="42"/>
      <c r="J1103" s="42"/>
      <c r="K1103" s="27" t="s">
        <v>195</v>
      </c>
      <c r="L1103" s="27">
        <v>45623</v>
      </c>
      <c r="M1103" s="27">
        <v>45626</v>
      </c>
      <c r="N1103" s="28" t="s">
        <v>62</v>
      </c>
      <c r="O1103" s="27"/>
      <c r="P1103" s="27"/>
      <c r="Q1103" s="28"/>
      <c r="R1103" s="12" t="str">
        <f t="shared" si="92"/>
        <v>Open PDFTSF FINALLY.TEST RESULT S19 N 1103</v>
      </c>
    </row>
    <row r="1104" spans="1:18" ht="63.9" customHeight="1" x14ac:dyDescent="0.3">
      <c r="A1104" s="129">
        <f t="shared" si="93"/>
        <v>1099</v>
      </c>
      <c r="B1104" s="130" t="s">
        <v>10874</v>
      </c>
      <c r="C1104" s="130" t="s">
        <v>76</v>
      </c>
      <c r="D1104" s="357" t="str">
        <f t="shared" si="94"/>
        <v>Open PDF TSF .TEST RESULT S19 N 1104</v>
      </c>
      <c r="E1104" s="133" t="s">
        <v>10879</v>
      </c>
      <c r="G1104" s="42"/>
      <c r="H1104" s="42"/>
      <c r="I1104" s="42"/>
      <c r="J1104" s="42"/>
      <c r="K1104" s="27" t="s">
        <v>195</v>
      </c>
      <c r="L1104" s="27">
        <v>45623</v>
      </c>
      <c r="M1104" s="27">
        <v>45626</v>
      </c>
      <c r="N1104" s="28" t="s">
        <v>62</v>
      </c>
      <c r="O1104" s="27"/>
      <c r="P1104" s="27"/>
      <c r="Q1104" s="28"/>
      <c r="R1104" s="12" t="str">
        <f t="shared" si="92"/>
        <v>Open PDFTSF FINALLY.TEST RESULT S19 N 1104</v>
      </c>
    </row>
    <row r="1105" spans="1:18" ht="63.9" customHeight="1" x14ac:dyDescent="0.3">
      <c r="A1105" s="129">
        <f t="shared" si="93"/>
        <v>1100</v>
      </c>
      <c r="B1105" s="130" t="s">
        <v>10976</v>
      </c>
      <c r="C1105" s="130" t="s">
        <v>76</v>
      </c>
      <c r="D1105" s="357" t="str">
        <f t="shared" ref="D1105:D1119" si="95">IF(B1105&gt;0,HYPERLINK(CONCATENATE("PDF TSF/",B1105,".pdf"),CONCATENATE("Open PDF TSF .",B1105)),"")</f>
        <v>Open PDF TSF .TEST RESULT S19 N 1105</v>
      </c>
      <c r="E1105" s="133" t="s">
        <v>10985</v>
      </c>
      <c r="G1105" s="42"/>
      <c r="H1105" s="42"/>
      <c r="I1105" s="42"/>
      <c r="J1105" s="42"/>
      <c r="K1105" s="27" t="s">
        <v>195</v>
      </c>
      <c r="L1105" s="27">
        <v>45626</v>
      </c>
      <c r="M1105" s="27">
        <v>45672</v>
      </c>
      <c r="N1105" s="28" t="s">
        <v>62</v>
      </c>
      <c r="O1105" s="27"/>
      <c r="P1105" s="27"/>
      <c r="Q1105" s="28"/>
      <c r="R1105" s="12" t="str">
        <f t="shared" si="92"/>
        <v>Open PDFTSF FINALLY.TEST RESULT S19 N 1105</v>
      </c>
    </row>
    <row r="1106" spans="1:18" ht="73.5" customHeight="1" x14ac:dyDescent="0.3">
      <c r="A1106" s="129">
        <f t="shared" si="93"/>
        <v>1101</v>
      </c>
      <c r="B1106" s="130" t="s">
        <v>10977</v>
      </c>
      <c r="C1106" s="130" t="s">
        <v>76</v>
      </c>
      <c r="D1106" s="357" t="str">
        <f t="shared" si="95"/>
        <v>Open PDF TSF .TEST RESULT S19 N 1106</v>
      </c>
      <c r="E1106" s="133" t="s">
        <v>10984</v>
      </c>
      <c r="G1106" s="42"/>
      <c r="H1106" s="42"/>
      <c r="I1106" s="42"/>
      <c r="J1106" s="42"/>
      <c r="K1106" s="27" t="s">
        <v>195</v>
      </c>
      <c r="L1106" s="27">
        <v>45627</v>
      </c>
      <c r="M1106" s="27">
        <v>45672</v>
      </c>
      <c r="N1106" s="28" t="s">
        <v>1671</v>
      </c>
      <c r="O1106" s="27"/>
      <c r="P1106" s="27"/>
      <c r="Q1106" s="28"/>
      <c r="R1106" s="12" t="str">
        <f t="shared" si="92"/>
        <v>Open PDFTSF FINALLY.TEST RESULT S19 N 1106</v>
      </c>
    </row>
    <row r="1107" spans="1:18" ht="63.9" customHeight="1" x14ac:dyDescent="0.3">
      <c r="A1107" s="129">
        <f t="shared" si="93"/>
        <v>1102</v>
      </c>
      <c r="B1107" s="130" t="s">
        <v>10978</v>
      </c>
      <c r="C1107" s="130" t="s">
        <v>76</v>
      </c>
      <c r="D1107" s="357" t="str">
        <f t="shared" si="95"/>
        <v>Open PDF TSF .TEST RESULT S19 N 1107</v>
      </c>
      <c r="E1107" s="133" t="s">
        <v>10983</v>
      </c>
      <c r="G1107" s="42"/>
      <c r="H1107" s="42"/>
      <c r="I1107" s="42"/>
      <c r="J1107" s="42"/>
      <c r="K1107" s="27" t="s">
        <v>195</v>
      </c>
      <c r="L1107" s="27">
        <v>45628</v>
      </c>
      <c r="M1107" s="27">
        <v>45672</v>
      </c>
      <c r="N1107" s="28" t="s">
        <v>62</v>
      </c>
      <c r="O1107" s="27"/>
      <c r="P1107" s="27"/>
      <c r="Q1107" s="28"/>
      <c r="R1107" s="12" t="str">
        <f t="shared" si="92"/>
        <v>Open PDFTSF FINALLY.TEST RESULT S19 N 1107</v>
      </c>
    </row>
    <row r="1108" spans="1:18" ht="63.9" customHeight="1" x14ac:dyDescent="0.3">
      <c r="A1108" s="129">
        <f t="shared" si="93"/>
        <v>1103</v>
      </c>
      <c r="B1108" s="130" t="s">
        <v>10979</v>
      </c>
      <c r="C1108" s="130" t="s">
        <v>76</v>
      </c>
      <c r="D1108" s="357" t="str">
        <f t="shared" si="95"/>
        <v>Open PDF TSF .TEST RESULT S19 N 1108</v>
      </c>
      <c r="E1108" s="133" t="s">
        <v>10982</v>
      </c>
      <c r="G1108" s="42"/>
      <c r="H1108" s="42"/>
      <c r="I1108" s="42"/>
      <c r="J1108" s="42"/>
      <c r="K1108" s="27" t="s">
        <v>195</v>
      </c>
      <c r="L1108" s="27">
        <v>45630</v>
      </c>
      <c r="M1108" s="27">
        <v>45672</v>
      </c>
      <c r="N1108" s="28" t="s">
        <v>1671</v>
      </c>
      <c r="O1108" s="27"/>
      <c r="P1108" s="27"/>
      <c r="Q1108" s="28"/>
      <c r="R1108" s="12" t="str">
        <f t="shared" si="92"/>
        <v>Open PDFTSF FINALLY.TEST RESULT S19 N 1108</v>
      </c>
    </row>
    <row r="1109" spans="1:18" ht="81.599999999999994" x14ac:dyDescent="0.3">
      <c r="A1109" s="129">
        <f t="shared" si="93"/>
        <v>1104</v>
      </c>
      <c r="B1109" s="130" t="s">
        <v>10980</v>
      </c>
      <c r="C1109" s="130" t="s">
        <v>76</v>
      </c>
      <c r="D1109" s="357" t="str">
        <f t="shared" si="95"/>
        <v>Open PDF TSF .TEST RESULT S19 N 1109</v>
      </c>
      <c r="E1109" s="133" t="s">
        <v>10981</v>
      </c>
      <c r="G1109" s="42"/>
      <c r="H1109" s="42"/>
      <c r="I1109" s="42"/>
      <c r="J1109" s="42"/>
      <c r="K1109" s="27" t="s">
        <v>195</v>
      </c>
      <c r="L1109" s="27">
        <v>45630</v>
      </c>
      <c r="M1109" s="27">
        <v>45672</v>
      </c>
      <c r="N1109" s="28" t="s">
        <v>25</v>
      </c>
      <c r="O1109" s="27"/>
      <c r="P1109" s="27"/>
      <c r="Q1109" s="28"/>
      <c r="R1109" s="12" t="str">
        <f t="shared" si="92"/>
        <v>Open PDFTSF FINALLY.TEST RESULT S19 N 1109</v>
      </c>
    </row>
    <row r="1110" spans="1:18" ht="63.9" customHeight="1" x14ac:dyDescent="0.3">
      <c r="A1110" s="129">
        <f t="shared" si="93"/>
        <v>1105</v>
      </c>
      <c r="B1110" s="130" t="s">
        <v>11182</v>
      </c>
      <c r="C1110" s="130" t="s">
        <v>76</v>
      </c>
      <c r="D1110" s="357" t="str">
        <f t="shared" si="95"/>
        <v>Open PDF TSF .TEST RESULT S19 N 1110</v>
      </c>
      <c r="E1110" s="133" t="s">
        <v>11197</v>
      </c>
      <c r="G1110" s="42"/>
      <c r="H1110" s="42"/>
      <c r="I1110" s="42"/>
      <c r="J1110" s="42"/>
      <c r="K1110" s="27" t="s">
        <v>195</v>
      </c>
      <c r="L1110" s="27">
        <v>45634</v>
      </c>
      <c r="M1110" s="420">
        <v>45672</v>
      </c>
      <c r="N1110" s="28" t="s">
        <v>1671</v>
      </c>
      <c r="O1110" s="27"/>
      <c r="P1110" s="27"/>
      <c r="Q1110" s="28"/>
      <c r="R1110" s="12" t="str">
        <f t="shared" si="92"/>
        <v>Open PDFTSF FINALLY.TEST RESULT S19 N 1110</v>
      </c>
    </row>
    <row r="1111" spans="1:18" ht="63.9" customHeight="1" x14ac:dyDescent="0.3">
      <c r="A1111" s="129">
        <f t="shared" si="93"/>
        <v>1106</v>
      </c>
      <c r="B1111" s="130" t="s">
        <v>11183</v>
      </c>
      <c r="C1111" s="130" t="s">
        <v>76</v>
      </c>
      <c r="D1111" s="357" t="str">
        <f t="shared" si="95"/>
        <v>Open PDF TSF .TEST RESULT S19 N 1111</v>
      </c>
      <c r="E1111" s="133" t="s">
        <v>11196</v>
      </c>
      <c r="G1111" s="42"/>
      <c r="H1111" s="42"/>
      <c r="I1111" s="42"/>
      <c r="J1111" s="42"/>
      <c r="K1111" s="27" t="s">
        <v>195</v>
      </c>
      <c r="L1111" s="27">
        <v>45634</v>
      </c>
      <c r="M1111" s="420">
        <v>45672</v>
      </c>
      <c r="N1111" s="28" t="s">
        <v>62</v>
      </c>
      <c r="O1111" s="27"/>
      <c r="P1111" s="27"/>
      <c r="Q1111" s="28"/>
      <c r="R1111" s="12" t="str">
        <f t="shared" si="92"/>
        <v>Open PDFTSF FINALLY.TEST RESULT S19 N 1111</v>
      </c>
    </row>
    <row r="1112" spans="1:18" ht="111" customHeight="1" x14ac:dyDescent="0.3">
      <c r="A1112" s="129">
        <f t="shared" si="93"/>
        <v>1107</v>
      </c>
      <c r="B1112" s="130" t="s">
        <v>11184</v>
      </c>
      <c r="C1112" s="130" t="s">
        <v>76</v>
      </c>
      <c r="D1112" s="357" t="str">
        <f t="shared" si="95"/>
        <v>Open PDF TSF .TEST RESULT S19 N 1112</v>
      </c>
      <c r="E1112" s="133" t="s">
        <v>11195</v>
      </c>
      <c r="G1112" s="42"/>
      <c r="H1112" s="42"/>
      <c r="I1112" s="42"/>
      <c r="J1112" s="42"/>
      <c r="K1112" s="27" t="s">
        <v>195</v>
      </c>
      <c r="L1112" s="27">
        <v>45636</v>
      </c>
      <c r="M1112" s="420">
        <v>45672</v>
      </c>
      <c r="N1112" s="28" t="s">
        <v>1671</v>
      </c>
      <c r="O1112" s="27"/>
      <c r="P1112" s="27"/>
      <c r="Q1112" s="28"/>
      <c r="R1112" s="12" t="str">
        <f t="shared" si="92"/>
        <v>Open PDFTSF FINALLY.TEST RESULT S19 N 1112</v>
      </c>
    </row>
    <row r="1113" spans="1:18" ht="82.5" customHeight="1" x14ac:dyDescent="0.3">
      <c r="A1113" s="129">
        <f t="shared" si="93"/>
        <v>1108</v>
      </c>
      <c r="B1113" s="130" t="s">
        <v>11185</v>
      </c>
      <c r="C1113" s="130" t="s">
        <v>76</v>
      </c>
      <c r="D1113" s="357" t="str">
        <f t="shared" si="95"/>
        <v>Open PDF TSF .TEST RESULT S19 N 1113</v>
      </c>
      <c r="E1113" s="133" t="s">
        <v>11194</v>
      </c>
      <c r="G1113" s="42"/>
      <c r="H1113" s="42"/>
      <c r="I1113" s="42"/>
      <c r="J1113" s="42"/>
      <c r="K1113" s="27" t="s">
        <v>195</v>
      </c>
      <c r="L1113" s="27">
        <v>45638</v>
      </c>
      <c r="M1113" s="420">
        <v>45672</v>
      </c>
      <c r="N1113" s="28" t="s">
        <v>62</v>
      </c>
      <c r="O1113" s="27"/>
      <c r="P1113" s="27"/>
      <c r="Q1113" s="28"/>
      <c r="R1113" s="12" t="str">
        <f t="shared" si="92"/>
        <v>Open PDFTSF FINALLY.TEST RESULT S19 N 1113</v>
      </c>
    </row>
    <row r="1114" spans="1:18" ht="84" customHeight="1" x14ac:dyDescent="0.3">
      <c r="A1114" s="129">
        <f t="shared" si="93"/>
        <v>1109</v>
      </c>
      <c r="B1114" s="130" t="s">
        <v>11186</v>
      </c>
      <c r="C1114" s="130" t="s">
        <v>76</v>
      </c>
      <c r="D1114" s="357" t="str">
        <f t="shared" si="95"/>
        <v>Open PDF TSF .TEST RESULT S19 N 1114</v>
      </c>
      <c r="E1114" s="133" t="s">
        <v>11193</v>
      </c>
      <c r="G1114" s="42"/>
      <c r="H1114" s="42"/>
      <c r="I1114" s="42"/>
      <c r="J1114" s="42"/>
      <c r="K1114" s="27" t="s">
        <v>195</v>
      </c>
      <c r="L1114" s="27">
        <v>45641</v>
      </c>
      <c r="M1114" s="420">
        <v>45672</v>
      </c>
      <c r="N1114" s="28" t="s">
        <v>1671</v>
      </c>
      <c r="O1114" s="27"/>
      <c r="P1114" s="27"/>
      <c r="Q1114" s="28"/>
      <c r="R1114" s="12" t="str">
        <f t="shared" si="92"/>
        <v>Open PDFTSF FINALLY.TEST RESULT S19 N 1114</v>
      </c>
    </row>
    <row r="1115" spans="1:18" ht="88.5" customHeight="1" x14ac:dyDescent="0.3">
      <c r="A1115" s="129">
        <f t="shared" si="93"/>
        <v>1110</v>
      </c>
      <c r="B1115" s="130" t="s">
        <v>11187</v>
      </c>
      <c r="C1115" s="130" t="s">
        <v>76</v>
      </c>
      <c r="D1115" s="357" t="str">
        <f t="shared" si="95"/>
        <v>Open PDF TSF .TEST RESULT S19 N 1115</v>
      </c>
      <c r="E1115" s="133" t="s">
        <v>11190</v>
      </c>
      <c r="G1115" s="42"/>
      <c r="H1115" s="42"/>
      <c r="I1115" s="42"/>
      <c r="J1115" s="42"/>
      <c r="K1115" s="27" t="s">
        <v>195</v>
      </c>
      <c r="L1115" s="27">
        <v>45642</v>
      </c>
      <c r="M1115" s="420">
        <v>45672</v>
      </c>
      <c r="N1115" s="28" t="s">
        <v>62</v>
      </c>
      <c r="O1115" s="27"/>
      <c r="P1115" s="27"/>
      <c r="Q1115" s="28"/>
      <c r="R1115" s="12" t="str">
        <f t="shared" si="92"/>
        <v>Open PDFTSF FINALLY.TEST RESULT S19 N 1115</v>
      </c>
    </row>
    <row r="1116" spans="1:18" ht="63.9" customHeight="1" x14ac:dyDescent="0.3">
      <c r="A1116" s="129">
        <f t="shared" si="93"/>
        <v>1111</v>
      </c>
      <c r="B1116" s="130" t="s">
        <v>11188</v>
      </c>
      <c r="C1116" s="130" t="s">
        <v>76</v>
      </c>
      <c r="D1116" s="357" t="str">
        <f t="shared" si="95"/>
        <v>Open PDF TSF .TEST RESULT S19 N 1116</v>
      </c>
      <c r="E1116" s="133" t="s">
        <v>11192</v>
      </c>
      <c r="G1116" s="42"/>
      <c r="H1116" s="42"/>
      <c r="I1116" s="42"/>
      <c r="J1116" s="42"/>
      <c r="K1116" s="27" t="s">
        <v>195</v>
      </c>
      <c r="L1116" s="27">
        <v>45643</v>
      </c>
      <c r="M1116" s="420">
        <v>45672</v>
      </c>
      <c r="N1116" s="28" t="s">
        <v>1671</v>
      </c>
      <c r="O1116" s="27"/>
      <c r="P1116" s="27"/>
      <c r="Q1116" s="28"/>
      <c r="R1116" s="12" t="str">
        <f t="shared" si="92"/>
        <v>Open PDFTSF FINALLY.TEST RESULT S19 N 1116</v>
      </c>
    </row>
    <row r="1117" spans="1:18" ht="81.599999999999994" x14ac:dyDescent="0.3">
      <c r="A1117" s="129">
        <f t="shared" si="93"/>
        <v>1112</v>
      </c>
      <c r="B1117" s="130" t="s">
        <v>11189</v>
      </c>
      <c r="C1117" s="130" t="s">
        <v>76</v>
      </c>
      <c r="D1117" s="357" t="str">
        <f t="shared" si="95"/>
        <v>Open PDF TSF .TEST RESULT S19 N 1117</v>
      </c>
      <c r="E1117" s="133" t="s">
        <v>11191</v>
      </c>
      <c r="G1117" s="42"/>
      <c r="H1117" s="42"/>
      <c r="I1117" s="42"/>
      <c r="J1117" s="42"/>
      <c r="K1117" s="27" t="s">
        <v>195</v>
      </c>
      <c r="L1117" s="27">
        <v>45648</v>
      </c>
      <c r="M1117" s="27">
        <v>45657</v>
      </c>
      <c r="N1117" s="28" t="s">
        <v>25</v>
      </c>
      <c r="O1117" s="27"/>
      <c r="P1117" s="27"/>
      <c r="Q1117" s="28"/>
      <c r="R1117" s="12" t="str">
        <f t="shared" si="92"/>
        <v>Open PDFTSF FINALLY.TEST RESULT S19 N 1117</v>
      </c>
    </row>
    <row r="1118" spans="1:18" ht="81.599999999999994" x14ac:dyDescent="0.3">
      <c r="A1118" s="129">
        <f t="shared" si="93"/>
        <v>1113</v>
      </c>
      <c r="B1118" s="130" t="s">
        <v>11248</v>
      </c>
      <c r="C1118" s="130" t="s">
        <v>76</v>
      </c>
      <c r="D1118" s="357" t="str">
        <f t="shared" si="95"/>
        <v>Open PDF TSF .TEST RESULT S19 N 1118</v>
      </c>
      <c r="E1118" s="133" t="s">
        <v>11251</v>
      </c>
      <c r="F1118" s="133"/>
      <c r="G1118" s="42"/>
      <c r="H1118" s="42"/>
      <c r="I1118" s="42"/>
      <c r="J1118" s="42"/>
      <c r="K1118" s="27" t="s">
        <v>195</v>
      </c>
      <c r="L1118" s="27">
        <v>45650</v>
      </c>
      <c r="M1118" s="27">
        <v>45657</v>
      </c>
      <c r="N1118" s="28" t="s">
        <v>25</v>
      </c>
      <c r="O1118" s="27"/>
      <c r="P1118" s="27"/>
      <c r="Q1118" s="28"/>
      <c r="R1118" s="12" t="str">
        <f t="shared" si="92"/>
        <v>Open PDFTSF FINALLY.TEST RESULT S19 N 1118</v>
      </c>
    </row>
    <row r="1119" spans="1:18" ht="63.9" customHeight="1" x14ac:dyDescent="0.3">
      <c r="A1119" s="129">
        <f t="shared" si="93"/>
        <v>1114</v>
      </c>
      <c r="B1119" s="130" t="s">
        <v>11249</v>
      </c>
      <c r="C1119" s="130" t="s">
        <v>76</v>
      </c>
      <c r="D1119" s="357" t="str">
        <f t="shared" si="95"/>
        <v>Open PDF TSF .TEST RESULT S19 N 1119</v>
      </c>
      <c r="E1119" s="133" t="s">
        <v>11250</v>
      </c>
      <c r="F1119" s="133"/>
      <c r="G1119" s="42"/>
      <c r="H1119" s="42"/>
      <c r="I1119" s="42"/>
      <c r="J1119" s="42"/>
      <c r="K1119" s="27" t="s">
        <v>195</v>
      </c>
      <c r="L1119" s="27">
        <v>45651</v>
      </c>
      <c r="M1119" s="27">
        <v>45657</v>
      </c>
      <c r="N1119" s="28" t="s">
        <v>25</v>
      </c>
      <c r="O1119" s="27"/>
      <c r="P1119" s="27"/>
      <c r="Q1119" s="28"/>
      <c r="R1119" s="12" t="str">
        <f t="shared" si="92"/>
        <v>Open PDFTSF FINALLY.TEST RESULT S19 N 1119</v>
      </c>
    </row>
    <row r="1120" spans="1:18" ht="63.9" customHeight="1" x14ac:dyDescent="0.3">
      <c r="A1120" s="129">
        <f t="shared" si="93"/>
        <v>1115</v>
      </c>
      <c r="B1120" s="130" t="s">
        <v>11374</v>
      </c>
      <c r="C1120" s="130" t="s">
        <v>76</v>
      </c>
      <c r="D1120" s="357" t="str">
        <f t="shared" ref="D1120:D1130" si="96">IF(B1120&gt;0,HYPERLINK(CONCATENATE("PDF TSF/",B1120,".pdf"),CONCATENATE("Open PDF TSF .",B1120)),"")</f>
        <v>Open PDF TSF .TEST RESULT S19 N 1120</v>
      </c>
      <c r="E1120" s="133" t="s">
        <v>11385</v>
      </c>
      <c r="F1120" s="133"/>
      <c r="G1120" s="42"/>
      <c r="H1120" s="42"/>
      <c r="I1120" s="42"/>
      <c r="J1120" s="42"/>
      <c r="K1120" s="27" t="s">
        <v>195</v>
      </c>
      <c r="L1120" s="27">
        <v>45658</v>
      </c>
      <c r="M1120" s="27">
        <v>45661</v>
      </c>
      <c r="N1120" s="28" t="s">
        <v>62</v>
      </c>
      <c r="O1120" s="27"/>
      <c r="P1120" s="27"/>
      <c r="Q1120" s="28"/>
      <c r="R1120" s="12" t="str">
        <f t="shared" si="92"/>
        <v>Open PDFTSF FINALLY.TEST RESULT S19 N 1120</v>
      </c>
    </row>
    <row r="1121" spans="1:18" ht="63.9" customHeight="1" x14ac:dyDescent="0.3">
      <c r="A1121" s="129">
        <f t="shared" si="93"/>
        <v>1116</v>
      </c>
      <c r="B1121" s="130" t="s">
        <v>11375</v>
      </c>
      <c r="C1121" s="130" t="s">
        <v>76</v>
      </c>
      <c r="D1121" s="357" t="str">
        <f t="shared" si="96"/>
        <v>Open PDF TSF .TEST RESULT S19 N 1121</v>
      </c>
      <c r="E1121" s="133" t="s">
        <v>11386</v>
      </c>
      <c r="F1121" s="133"/>
      <c r="G1121" s="42"/>
      <c r="H1121" s="42"/>
      <c r="I1121" s="42"/>
      <c r="J1121" s="42"/>
      <c r="K1121" s="27" t="s">
        <v>195</v>
      </c>
      <c r="L1121" s="27">
        <v>45658</v>
      </c>
      <c r="M1121" s="27">
        <v>45661</v>
      </c>
      <c r="N1121" s="28" t="s">
        <v>62</v>
      </c>
      <c r="O1121" s="27"/>
      <c r="P1121" s="27"/>
      <c r="Q1121" s="28"/>
      <c r="R1121" s="12" t="str">
        <f t="shared" si="92"/>
        <v>Open PDFTSF FINALLY.TEST RESULT S19 N 1121</v>
      </c>
    </row>
    <row r="1122" spans="1:18" ht="63.9" customHeight="1" x14ac:dyDescent="0.3">
      <c r="A1122" s="129">
        <f t="shared" si="93"/>
        <v>1117</v>
      </c>
      <c r="B1122" s="130" t="s">
        <v>11376</v>
      </c>
      <c r="C1122" s="130" t="s">
        <v>76</v>
      </c>
      <c r="D1122" s="357" t="str">
        <f t="shared" si="96"/>
        <v>Open PDF TSF .TEST RESULT S19 N 1122</v>
      </c>
      <c r="E1122" s="133" t="s">
        <v>11387</v>
      </c>
      <c r="F1122" s="133"/>
      <c r="G1122" s="42"/>
      <c r="H1122" s="42"/>
      <c r="I1122" s="42"/>
      <c r="J1122" s="42"/>
      <c r="K1122" s="27" t="s">
        <v>195</v>
      </c>
      <c r="L1122" s="27">
        <v>45658</v>
      </c>
      <c r="M1122" s="27">
        <v>45661</v>
      </c>
      <c r="N1122" s="28" t="s">
        <v>62</v>
      </c>
      <c r="O1122" s="27"/>
      <c r="P1122" s="27"/>
      <c r="Q1122" s="28"/>
      <c r="R1122" s="12" t="str">
        <f t="shared" si="92"/>
        <v>Open PDFTSF FINALLY.TEST RESULT S19 N 1122</v>
      </c>
    </row>
    <row r="1123" spans="1:18" ht="63.9" customHeight="1" x14ac:dyDescent="0.3">
      <c r="A1123" s="129">
        <f t="shared" si="93"/>
        <v>1118</v>
      </c>
      <c r="B1123" s="130" t="s">
        <v>11377</v>
      </c>
      <c r="C1123" s="130" t="s">
        <v>76</v>
      </c>
      <c r="D1123" s="357" t="str">
        <f t="shared" si="96"/>
        <v>Open PDF TSF .TEST RESULT S19 N 1123</v>
      </c>
      <c r="E1123" s="133" t="s">
        <v>11388</v>
      </c>
      <c r="F1123" s="133"/>
      <c r="G1123" s="42"/>
      <c r="H1123" s="42"/>
      <c r="I1123" s="42"/>
      <c r="J1123" s="42"/>
      <c r="K1123" s="27" t="s">
        <v>195</v>
      </c>
      <c r="L1123" s="27">
        <v>45658</v>
      </c>
      <c r="M1123" s="27">
        <v>45661</v>
      </c>
      <c r="N1123" s="28" t="s">
        <v>62</v>
      </c>
      <c r="O1123" s="27"/>
      <c r="P1123" s="27"/>
      <c r="Q1123" s="28"/>
      <c r="R1123" s="12" t="str">
        <f t="shared" si="92"/>
        <v>Open PDFTSF FINALLY.TEST RESULT S19 N 1123</v>
      </c>
    </row>
    <row r="1124" spans="1:18" ht="63.9" customHeight="1" x14ac:dyDescent="0.3">
      <c r="A1124" s="129">
        <f t="shared" si="93"/>
        <v>1119</v>
      </c>
      <c r="B1124" s="130" t="s">
        <v>11378</v>
      </c>
      <c r="C1124" s="130" t="s">
        <v>76</v>
      </c>
      <c r="D1124" s="357" t="str">
        <f t="shared" si="96"/>
        <v>Open PDF TSF .TEST RESULT S19 N 1124</v>
      </c>
      <c r="E1124" s="133" t="s">
        <v>11389</v>
      </c>
      <c r="F1124" s="133"/>
      <c r="G1124" s="42"/>
      <c r="H1124" s="42"/>
      <c r="I1124" s="42"/>
      <c r="J1124" s="42"/>
      <c r="K1124" s="27" t="s">
        <v>195</v>
      </c>
      <c r="L1124" s="27">
        <v>45658</v>
      </c>
      <c r="M1124" s="27">
        <v>45661</v>
      </c>
      <c r="N1124" s="28" t="s">
        <v>62</v>
      </c>
      <c r="O1124" s="27"/>
      <c r="P1124" s="27"/>
      <c r="Q1124" s="28"/>
      <c r="R1124" s="12" t="str">
        <f t="shared" si="92"/>
        <v>Open PDFTSF FINALLY.TEST RESULT S19 N 1124</v>
      </c>
    </row>
    <row r="1125" spans="1:18" ht="63.9" customHeight="1" x14ac:dyDescent="0.3">
      <c r="A1125" s="129">
        <f t="shared" si="93"/>
        <v>1120</v>
      </c>
      <c r="B1125" s="130" t="s">
        <v>11379</v>
      </c>
      <c r="C1125" s="130" t="s">
        <v>76</v>
      </c>
      <c r="D1125" s="357" t="str">
        <f t="shared" si="96"/>
        <v>Open PDF TSF .TEST RESULT S19 N 1125</v>
      </c>
      <c r="E1125" s="133" t="s">
        <v>11390</v>
      </c>
      <c r="F1125" s="133"/>
      <c r="G1125" s="42"/>
      <c r="H1125" s="42"/>
      <c r="I1125" s="42"/>
      <c r="J1125" s="42"/>
      <c r="K1125" s="27" t="s">
        <v>195</v>
      </c>
      <c r="L1125" s="27">
        <v>45658</v>
      </c>
      <c r="M1125" s="27">
        <v>45661</v>
      </c>
      <c r="N1125" s="28" t="s">
        <v>62</v>
      </c>
      <c r="O1125" s="27"/>
      <c r="P1125" s="27"/>
      <c r="Q1125" s="28"/>
      <c r="R1125" s="12" t="str">
        <f t="shared" si="92"/>
        <v>Open PDFTSF FINALLY.TEST RESULT S19 N 1125</v>
      </c>
    </row>
    <row r="1126" spans="1:18" ht="63.9" customHeight="1" x14ac:dyDescent="0.3">
      <c r="A1126" s="129">
        <f t="shared" si="93"/>
        <v>1121</v>
      </c>
      <c r="B1126" s="130" t="s">
        <v>11380</v>
      </c>
      <c r="C1126" s="130" t="s">
        <v>76</v>
      </c>
      <c r="D1126" s="357" t="str">
        <f t="shared" si="96"/>
        <v>Open PDF TSF .TEST RESULT S19 N 1126</v>
      </c>
      <c r="E1126" s="133" t="s">
        <v>11391</v>
      </c>
      <c r="F1126" s="133"/>
      <c r="G1126" s="42"/>
      <c r="H1126" s="42"/>
      <c r="I1126" s="42"/>
      <c r="J1126" s="42"/>
      <c r="K1126" s="27" t="s">
        <v>195</v>
      </c>
      <c r="L1126" s="27">
        <v>45658</v>
      </c>
      <c r="M1126" s="27">
        <v>45661</v>
      </c>
      <c r="N1126" s="28" t="s">
        <v>62</v>
      </c>
      <c r="O1126" s="27"/>
      <c r="P1126" s="27"/>
      <c r="Q1126" s="28"/>
      <c r="R1126" s="12" t="str">
        <f t="shared" si="92"/>
        <v>Open PDFTSF FINALLY.TEST RESULT S19 N 1126</v>
      </c>
    </row>
    <row r="1127" spans="1:18" ht="63.9" customHeight="1" x14ac:dyDescent="0.3">
      <c r="A1127" s="129">
        <f t="shared" si="93"/>
        <v>1122</v>
      </c>
      <c r="B1127" s="130" t="s">
        <v>11381</v>
      </c>
      <c r="C1127" s="130" t="s">
        <v>76</v>
      </c>
      <c r="D1127" s="357" t="str">
        <f t="shared" si="96"/>
        <v>Open PDF TSF .TEST RESULT S19 N 1127</v>
      </c>
      <c r="E1127" s="133" t="s">
        <v>11392</v>
      </c>
      <c r="F1127" s="133"/>
      <c r="G1127" s="42"/>
      <c r="H1127" s="42"/>
      <c r="I1127" s="42"/>
      <c r="J1127" s="42"/>
      <c r="K1127" s="27" t="s">
        <v>195</v>
      </c>
      <c r="L1127" s="27">
        <v>45658</v>
      </c>
      <c r="M1127" s="27">
        <v>45661</v>
      </c>
      <c r="N1127" s="28" t="s">
        <v>62</v>
      </c>
      <c r="O1127" s="27"/>
      <c r="P1127" s="27"/>
      <c r="Q1127" s="28"/>
      <c r="R1127" s="12" t="str">
        <f t="shared" si="92"/>
        <v>Open PDFTSF FINALLY.TEST RESULT S19 N 1127</v>
      </c>
    </row>
    <row r="1128" spans="1:18" ht="63.9" customHeight="1" x14ac:dyDescent="0.3">
      <c r="A1128" s="129">
        <f t="shared" si="93"/>
        <v>1123</v>
      </c>
      <c r="B1128" s="130" t="s">
        <v>11382</v>
      </c>
      <c r="C1128" s="130" t="s">
        <v>76</v>
      </c>
      <c r="D1128" s="357" t="str">
        <f t="shared" si="96"/>
        <v>Open PDF TSF .TEST RESULT S19 N 1128</v>
      </c>
      <c r="E1128" s="133" t="s">
        <v>11393</v>
      </c>
      <c r="F1128" s="133"/>
      <c r="G1128" s="42"/>
      <c r="H1128" s="42"/>
      <c r="I1128" s="42"/>
      <c r="J1128" s="42"/>
      <c r="K1128" s="27" t="s">
        <v>195</v>
      </c>
      <c r="L1128" s="27">
        <v>45658</v>
      </c>
      <c r="M1128" s="27">
        <v>45661</v>
      </c>
      <c r="N1128" s="28" t="s">
        <v>62</v>
      </c>
      <c r="O1128" s="27"/>
      <c r="P1128" s="27"/>
      <c r="Q1128" s="28"/>
      <c r="R1128" s="12" t="str">
        <f t="shared" si="92"/>
        <v>Open PDFTSF FINALLY.TEST RESULT S19 N 1128</v>
      </c>
    </row>
    <row r="1129" spans="1:18" ht="63.9" customHeight="1" x14ac:dyDescent="0.3">
      <c r="A1129" s="129">
        <f t="shared" si="93"/>
        <v>1124</v>
      </c>
      <c r="B1129" s="130" t="s">
        <v>11383</v>
      </c>
      <c r="C1129" s="130" t="s">
        <v>76</v>
      </c>
      <c r="D1129" s="357" t="str">
        <f t="shared" si="96"/>
        <v>Open PDF TSF .TEST RESULT S19 N 1129</v>
      </c>
      <c r="E1129" s="133" t="s">
        <v>11394</v>
      </c>
      <c r="F1129" s="133"/>
      <c r="G1129" s="42"/>
      <c r="H1129" s="42"/>
      <c r="I1129" s="42"/>
      <c r="J1129" s="42"/>
      <c r="K1129" s="27" t="s">
        <v>195</v>
      </c>
      <c r="L1129" s="27">
        <v>45658</v>
      </c>
      <c r="M1129" s="27">
        <v>45661</v>
      </c>
      <c r="N1129" s="28" t="s">
        <v>62</v>
      </c>
      <c r="O1129" s="27"/>
      <c r="P1129" s="27"/>
      <c r="Q1129" s="28"/>
      <c r="R1129" s="12" t="str">
        <f t="shared" si="92"/>
        <v>Open PDFTSF FINALLY.TEST RESULT S19 N 1129</v>
      </c>
    </row>
    <row r="1130" spans="1:18" ht="63.9" customHeight="1" x14ac:dyDescent="0.3">
      <c r="A1130" s="129">
        <f t="shared" si="93"/>
        <v>1125</v>
      </c>
      <c r="B1130" s="130" t="s">
        <v>11384</v>
      </c>
      <c r="C1130" s="130" t="s">
        <v>76</v>
      </c>
      <c r="D1130" s="357" t="str">
        <f t="shared" si="96"/>
        <v>Open PDF TSF .TEST RESULT S19 N 1130</v>
      </c>
      <c r="E1130" s="133" t="s">
        <v>11395</v>
      </c>
      <c r="F1130" s="133"/>
      <c r="G1130" s="42"/>
      <c r="H1130" s="42"/>
      <c r="I1130" s="42"/>
      <c r="J1130" s="42"/>
      <c r="K1130" s="27" t="s">
        <v>195</v>
      </c>
      <c r="L1130" s="27">
        <v>45658</v>
      </c>
      <c r="M1130" s="27">
        <v>45661</v>
      </c>
      <c r="N1130" s="28" t="s">
        <v>62</v>
      </c>
      <c r="O1130" s="27"/>
      <c r="P1130" s="27"/>
      <c r="Q1130" s="28"/>
      <c r="R1130" s="12" t="str">
        <f t="shared" si="92"/>
        <v>Open PDFTSF FINALLY.TEST RESULT S19 N 1130</v>
      </c>
    </row>
    <row r="1131" spans="1:18" ht="90" customHeight="1" x14ac:dyDescent="0.3">
      <c r="A1131" s="129">
        <f t="shared" si="93"/>
        <v>1126</v>
      </c>
      <c r="B1131" s="130" t="s">
        <v>11501</v>
      </c>
      <c r="C1131" s="130" t="s">
        <v>76</v>
      </c>
      <c r="D1131" s="357" t="str">
        <f t="shared" ref="D1131:D1138" si="97">IF(B1131&gt;0,HYPERLINK(CONCATENATE("PDF TSF/",B1131,".pdf"),CONCATENATE("Open PDF TSF .",B1131)),"")</f>
        <v>Open PDF TSF .TEST RESULT S19 N 1131</v>
      </c>
      <c r="E1131" s="133" t="s">
        <v>11502</v>
      </c>
      <c r="F1131" s="133"/>
      <c r="G1131" s="42"/>
      <c r="H1131" s="42"/>
      <c r="I1131" s="42"/>
      <c r="J1131" s="42"/>
      <c r="K1131" s="27" t="s">
        <v>195</v>
      </c>
      <c r="L1131" s="27">
        <v>45665</v>
      </c>
      <c r="M1131" s="27">
        <v>45668</v>
      </c>
      <c r="N1131" s="28" t="s">
        <v>1671</v>
      </c>
      <c r="O1131" s="27"/>
      <c r="P1131" s="27"/>
      <c r="Q1131" s="28"/>
      <c r="R1131" s="12" t="str">
        <f t="shared" si="92"/>
        <v>Open PDFTSF FINALLY.TEST RESULT S19 N 1131</v>
      </c>
    </row>
    <row r="1132" spans="1:18" ht="63.9" customHeight="1" x14ac:dyDescent="0.3">
      <c r="A1132" s="129">
        <f t="shared" si="93"/>
        <v>1127</v>
      </c>
      <c r="B1132" s="130" t="s">
        <v>11504</v>
      </c>
      <c r="C1132" s="130" t="s">
        <v>76</v>
      </c>
      <c r="D1132" s="357" t="str">
        <f t="shared" si="97"/>
        <v>Open PDF TSF .TEST RESULT S19 N 1132</v>
      </c>
      <c r="E1132" s="133" t="s">
        <v>11503</v>
      </c>
      <c r="F1132" s="133"/>
      <c r="G1132" s="42"/>
      <c r="H1132" s="42"/>
      <c r="I1132" s="42"/>
      <c r="J1132" s="42"/>
      <c r="K1132" s="27" t="s">
        <v>195</v>
      </c>
      <c r="L1132" s="27">
        <v>45665</v>
      </c>
      <c r="M1132" s="27">
        <v>45668</v>
      </c>
      <c r="N1132" s="28" t="s">
        <v>1671</v>
      </c>
      <c r="O1132" s="27"/>
      <c r="P1132" s="27"/>
      <c r="Q1132" s="28"/>
      <c r="R1132" s="12" t="str">
        <f t="shared" si="92"/>
        <v>Open PDFTSF FINALLY.TEST RESULT S19 N 1132</v>
      </c>
    </row>
    <row r="1133" spans="1:18" ht="63.9" customHeight="1" x14ac:dyDescent="0.3">
      <c r="A1133" s="129">
        <f t="shared" si="93"/>
        <v>1128</v>
      </c>
      <c r="B1133" s="130" t="s">
        <v>11505</v>
      </c>
      <c r="C1133" s="130" t="s">
        <v>76</v>
      </c>
      <c r="D1133" s="357" t="str">
        <f t="shared" si="97"/>
        <v>Open PDF TSF .TEST RESULT S19 N 1133</v>
      </c>
      <c r="E1133" s="133" t="s">
        <v>11503</v>
      </c>
      <c r="F1133" s="133"/>
      <c r="G1133" s="42"/>
      <c r="H1133" s="42"/>
      <c r="I1133" s="42"/>
      <c r="J1133" s="42"/>
      <c r="K1133" s="27" t="s">
        <v>195</v>
      </c>
      <c r="L1133" s="27">
        <v>45665</v>
      </c>
      <c r="M1133" s="27">
        <v>45668</v>
      </c>
      <c r="N1133" s="28" t="s">
        <v>25</v>
      </c>
      <c r="O1133" s="27"/>
      <c r="P1133" s="27"/>
      <c r="Q1133" s="28"/>
      <c r="R1133" s="12" t="str">
        <f t="shared" si="92"/>
        <v>Open PDFTSF FINALLY.TEST RESULT S19 N 1133</v>
      </c>
    </row>
    <row r="1134" spans="1:18" ht="63.9" customHeight="1" x14ac:dyDescent="0.3">
      <c r="A1134" s="129">
        <f t="shared" si="93"/>
        <v>1129</v>
      </c>
      <c r="B1134" s="130" t="s">
        <v>11506</v>
      </c>
      <c r="C1134" s="130" t="s">
        <v>76</v>
      </c>
      <c r="D1134" s="357" t="str">
        <f t="shared" si="97"/>
        <v>Open PDF TSF .TEST RESULT S19 N 1134</v>
      </c>
      <c r="E1134" s="133" t="s">
        <v>11509</v>
      </c>
      <c r="F1134" s="133"/>
      <c r="G1134" s="42"/>
      <c r="H1134" s="42"/>
      <c r="I1134" s="42"/>
      <c r="J1134" s="42"/>
      <c r="K1134" s="27" t="s">
        <v>195</v>
      </c>
      <c r="L1134" s="27">
        <v>45665</v>
      </c>
      <c r="M1134" s="27">
        <v>45668</v>
      </c>
      <c r="N1134" s="28" t="s">
        <v>1671</v>
      </c>
      <c r="O1134" s="27"/>
      <c r="P1134" s="27"/>
      <c r="Q1134" s="28"/>
      <c r="R1134" s="12" t="str">
        <f t="shared" si="92"/>
        <v>Open PDFTSF FINALLY.TEST RESULT S19 N 1134</v>
      </c>
    </row>
    <row r="1135" spans="1:18" ht="63.9" customHeight="1" x14ac:dyDescent="0.3">
      <c r="A1135" s="129">
        <f t="shared" si="93"/>
        <v>1130</v>
      </c>
      <c r="B1135" s="130" t="s">
        <v>11507</v>
      </c>
      <c r="C1135" s="130" t="s">
        <v>76</v>
      </c>
      <c r="D1135" s="357" t="str">
        <f t="shared" si="97"/>
        <v>Open PDF TSF .TEST RESULT S19 N 1135</v>
      </c>
      <c r="E1135" s="133" t="s">
        <v>11510</v>
      </c>
      <c r="F1135" s="133"/>
      <c r="G1135" s="42"/>
      <c r="H1135" s="42"/>
      <c r="I1135" s="42"/>
      <c r="J1135" s="42"/>
      <c r="K1135" s="27" t="s">
        <v>195</v>
      </c>
      <c r="L1135" s="27">
        <v>45665</v>
      </c>
      <c r="M1135" s="27">
        <v>45668</v>
      </c>
      <c r="N1135" s="28" t="s">
        <v>1671</v>
      </c>
      <c r="O1135" s="27"/>
      <c r="P1135" s="27"/>
      <c r="Q1135" s="28"/>
      <c r="R1135" s="12" t="str">
        <f t="shared" si="92"/>
        <v>Open PDFTSF FINALLY.TEST RESULT S19 N 1135</v>
      </c>
    </row>
    <row r="1136" spans="1:18" ht="63.9" customHeight="1" x14ac:dyDescent="0.3">
      <c r="A1136" s="129">
        <f t="shared" si="93"/>
        <v>1131</v>
      </c>
      <c r="B1136" s="130" t="s">
        <v>11508</v>
      </c>
      <c r="C1136" s="130" t="s">
        <v>76</v>
      </c>
      <c r="D1136" s="357" t="str">
        <f t="shared" si="97"/>
        <v>Open PDF TSF .TEST RESULT S19 N 1136</v>
      </c>
      <c r="E1136" s="133" t="s">
        <v>11511</v>
      </c>
      <c r="F1136" s="133"/>
      <c r="G1136" s="42"/>
      <c r="H1136" s="42"/>
      <c r="I1136" s="42"/>
      <c r="J1136" s="42"/>
      <c r="K1136" s="27" t="s">
        <v>195</v>
      </c>
      <c r="L1136" s="27">
        <v>45665</v>
      </c>
      <c r="M1136" s="27">
        <v>45668</v>
      </c>
      <c r="N1136" s="28" t="s">
        <v>1671</v>
      </c>
      <c r="O1136" s="27"/>
      <c r="P1136" s="27"/>
      <c r="Q1136" s="28"/>
      <c r="R1136" s="12" t="str">
        <f t="shared" si="92"/>
        <v>Open PDFTSF FINALLY.TEST RESULT S19 N 1136</v>
      </c>
    </row>
    <row r="1137" spans="1:18" ht="81.599999999999994" x14ac:dyDescent="0.3">
      <c r="A1137" s="129">
        <f t="shared" si="93"/>
        <v>1132</v>
      </c>
      <c r="B1137" s="130" t="s">
        <v>11547</v>
      </c>
      <c r="C1137" s="130" t="s">
        <v>76</v>
      </c>
      <c r="D1137" s="357" t="str">
        <f t="shared" si="97"/>
        <v>Open PDF TSF .TEST RESULT S19 N 1137</v>
      </c>
      <c r="E1137" s="133" t="s">
        <v>11549</v>
      </c>
      <c r="F1137" s="133"/>
      <c r="G1137" s="42"/>
      <c r="H1137" s="42"/>
      <c r="I1137" s="42"/>
      <c r="J1137" s="42"/>
      <c r="K1137" s="27" t="s">
        <v>195</v>
      </c>
      <c r="L1137" s="27">
        <v>45671</v>
      </c>
      <c r="M1137" s="27">
        <v>45677</v>
      </c>
      <c r="N1137" s="28" t="s">
        <v>62</v>
      </c>
      <c r="O1137" s="27"/>
      <c r="P1137" s="27"/>
      <c r="Q1137" s="28"/>
      <c r="R1137" s="12" t="str">
        <f t="shared" si="92"/>
        <v>Open PDFTSF FINALLY.TEST RESULT S19 N 1137</v>
      </c>
    </row>
    <row r="1138" spans="1:18" ht="102" x14ac:dyDescent="0.3">
      <c r="A1138" s="129">
        <f t="shared" si="93"/>
        <v>1133</v>
      </c>
      <c r="B1138" s="130" t="s">
        <v>11548</v>
      </c>
      <c r="C1138" s="130" t="s">
        <v>76</v>
      </c>
      <c r="D1138" s="357" t="str">
        <f t="shared" si="97"/>
        <v>Open PDF TSF .TEST RESULT S19 N 1138</v>
      </c>
      <c r="E1138" s="133" t="s">
        <v>11550</v>
      </c>
      <c r="F1138" s="133"/>
      <c r="G1138" s="42"/>
      <c r="H1138" s="42"/>
      <c r="I1138" s="42"/>
      <c r="J1138" s="42"/>
      <c r="K1138" s="27" t="s">
        <v>195</v>
      </c>
      <c r="L1138" s="27">
        <v>45675</v>
      </c>
      <c r="M1138" s="27">
        <v>45677</v>
      </c>
      <c r="N1138" s="28" t="s">
        <v>62</v>
      </c>
      <c r="O1138" s="27"/>
      <c r="P1138" s="27"/>
      <c r="Q1138" s="28"/>
      <c r="R1138" s="12" t="str">
        <f t="shared" si="92"/>
        <v>Open PDFTSF FINALLY.TEST RESULT S19 N 1138</v>
      </c>
    </row>
    <row r="1139" spans="1:18" ht="63.9" customHeight="1" x14ac:dyDescent="0.3">
      <c r="A1139" s="129">
        <f t="shared" si="93"/>
        <v>1134</v>
      </c>
      <c r="B1139" s="130" t="s">
        <v>11654</v>
      </c>
      <c r="C1139" s="130" t="s">
        <v>76</v>
      </c>
      <c r="D1139" s="357" t="str">
        <f t="shared" ref="D1139:D1153" si="98">IF(B1139&gt;0,HYPERLINK(CONCATENATE("PDF TSF/",B1139,".pdf"),CONCATENATE("Open PDF TSF .",B1139)),"")</f>
        <v>Open PDF TSF .TEST RESULT S19 N 1139</v>
      </c>
      <c r="E1139" s="133" t="s">
        <v>11680</v>
      </c>
      <c r="F1139" s="133"/>
      <c r="G1139" s="42"/>
      <c r="H1139" s="42"/>
      <c r="I1139" s="42"/>
      <c r="J1139" s="42"/>
      <c r="K1139" s="27" t="s">
        <v>195</v>
      </c>
      <c r="L1139" s="27">
        <v>45685</v>
      </c>
      <c r="M1139" s="27">
        <v>45685</v>
      </c>
      <c r="N1139" s="28" t="s">
        <v>62</v>
      </c>
      <c r="O1139" s="27"/>
      <c r="P1139" s="27"/>
      <c r="Q1139" s="28"/>
      <c r="R1139" s="12" t="str">
        <f t="shared" si="92"/>
        <v>Open PDFTSF FINALLY.TEST RESULT S19 N 1139</v>
      </c>
    </row>
    <row r="1140" spans="1:18" ht="63.9" customHeight="1" x14ac:dyDescent="0.3">
      <c r="A1140" s="129">
        <f t="shared" si="93"/>
        <v>1135</v>
      </c>
      <c r="B1140" s="130" t="s">
        <v>11655</v>
      </c>
      <c r="C1140" s="130" t="s">
        <v>76</v>
      </c>
      <c r="D1140" s="357" t="str">
        <f t="shared" si="98"/>
        <v>Open PDF TSF .TEST RESULT S19 N 1140</v>
      </c>
      <c r="E1140" s="133" t="s">
        <v>11679</v>
      </c>
      <c r="F1140" s="133"/>
      <c r="G1140" s="42"/>
      <c r="H1140" s="42"/>
      <c r="I1140" s="42"/>
      <c r="J1140" s="42"/>
      <c r="K1140" s="27" t="s">
        <v>195</v>
      </c>
      <c r="L1140" s="27">
        <v>45685</v>
      </c>
      <c r="M1140" s="27">
        <v>45694</v>
      </c>
      <c r="N1140" s="28" t="s">
        <v>1671</v>
      </c>
      <c r="O1140" s="27"/>
      <c r="P1140" s="27"/>
      <c r="Q1140" s="28"/>
      <c r="R1140" s="12" t="str">
        <f t="shared" si="92"/>
        <v>Open PDFTSF FINALLY.TEST RESULT S19 N 1140</v>
      </c>
    </row>
    <row r="1141" spans="1:18" ht="63.9" customHeight="1" x14ac:dyDescent="0.3">
      <c r="A1141" s="129">
        <f t="shared" si="93"/>
        <v>1136</v>
      </c>
      <c r="B1141" s="130" t="s">
        <v>11656</v>
      </c>
      <c r="C1141" s="130" t="s">
        <v>76</v>
      </c>
      <c r="D1141" s="357" t="str">
        <f t="shared" si="98"/>
        <v>Open PDF TSF .TEST RESULT S19 N 1141</v>
      </c>
      <c r="E1141" s="133" t="s">
        <v>11678</v>
      </c>
      <c r="F1141" s="133"/>
      <c r="G1141" s="42"/>
      <c r="H1141" s="42"/>
      <c r="I1141" s="42"/>
      <c r="J1141" s="42"/>
      <c r="K1141" s="27" t="s">
        <v>195</v>
      </c>
      <c r="L1141" s="27">
        <v>45685</v>
      </c>
      <c r="M1141" s="27">
        <v>45694</v>
      </c>
      <c r="N1141" s="28" t="s">
        <v>62</v>
      </c>
      <c r="O1141" s="27"/>
      <c r="P1141" s="27"/>
      <c r="Q1141" s="28"/>
      <c r="R1141" s="12" t="str">
        <f t="shared" si="92"/>
        <v>Open PDFTSF FINALLY.TEST RESULT S19 N 1141</v>
      </c>
    </row>
    <row r="1142" spans="1:18" ht="63.9" customHeight="1" x14ac:dyDescent="0.3">
      <c r="A1142" s="129">
        <f t="shared" si="93"/>
        <v>1137</v>
      </c>
      <c r="B1142" s="130" t="s">
        <v>11657</v>
      </c>
      <c r="C1142" s="130" t="s">
        <v>76</v>
      </c>
      <c r="D1142" s="357" t="str">
        <f t="shared" si="98"/>
        <v>Open PDF TSF .TEST RESULT S19 N 1142</v>
      </c>
      <c r="E1142" s="133" t="s">
        <v>11677</v>
      </c>
      <c r="F1142" s="133"/>
      <c r="G1142" s="42"/>
      <c r="H1142" s="42"/>
      <c r="I1142" s="42"/>
      <c r="J1142" s="42"/>
      <c r="K1142" s="27" t="s">
        <v>195</v>
      </c>
      <c r="L1142" s="27">
        <v>45685</v>
      </c>
      <c r="M1142" s="27">
        <v>45694</v>
      </c>
      <c r="N1142" s="28" t="s">
        <v>62</v>
      </c>
      <c r="O1142" s="27"/>
      <c r="P1142" s="27"/>
      <c r="Q1142" s="28"/>
      <c r="R1142" s="12" t="str">
        <f t="shared" si="92"/>
        <v>Open PDFTSF FINALLY.TEST RESULT S19 N 1142</v>
      </c>
    </row>
    <row r="1143" spans="1:18" ht="63.9" customHeight="1" x14ac:dyDescent="0.3">
      <c r="A1143" s="129">
        <f t="shared" si="93"/>
        <v>1138</v>
      </c>
      <c r="B1143" s="130" t="s">
        <v>11658</v>
      </c>
      <c r="C1143" s="130" t="s">
        <v>76</v>
      </c>
      <c r="D1143" s="357" t="str">
        <f t="shared" si="98"/>
        <v>Open PDF TSF .TEST RESULT S19 N 1143</v>
      </c>
      <c r="E1143" s="133" t="s">
        <v>11676</v>
      </c>
      <c r="F1143" s="133"/>
      <c r="G1143" s="42"/>
      <c r="H1143" s="42"/>
      <c r="I1143" s="42"/>
      <c r="J1143" s="42"/>
      <c r="K1143" s="27" t="s">
        <v>195</v>
      </c>
      <c r="L1143" s="27">
        <v>45685</v>
      </c>
      <c r="M1143" s="27">
        <v>45694</v>
      </c>
      <c r="N1143" s="28" t="s">
        <v>62</v>
      </c>
      <c r="O1143" s="27"/>
      <c r="P1143" s="27"/>
      <c r="Q1143" s="28"/>
      <c r="R1143" s="12" t="str">
        <f t="shared" si="92"/>
        <v>Open PDFTSF FINALLY.TEST RESULT S19 N 1143</v>
      </c>
    </row>
    <row r="1144" spans="1:18" ht="63.9" customHeight="1" x14ac:dyDescent="0.3">
      <c r="A1144" s="129">
        <f t="shared" si="93"/>
        <v>1139</v>
      </c>
      <c r="B1144" s="130" t="s">
        <v>11659</v>
      </c>
      <c r="C1144" s="130" t="s">
        <v>76</v>
      </c>
      <c r="D1144" s="357" t="str">
        <f t="shared" si="98"/>
        <v>Open PDF TSF .TEST RESULT S19 N 1144</v>
      </c>
      <c r="E1144" s="133" t="s">
        <v>11675</v>
      </c>
      <c r="F1144" s="133"/>
      <c r="G1144" s="42"/>
      <c r="H1144" s="42"/>
      <c r="I1144" s="42"/>
      <c r="J1144" s="42"/>
      <c r="K1144" s="27" t="s">
        <v>195</v>
      </c>
      <c r="L1144" s="27">
        <v>45685</v>
      </c>
      <c r="M1144" s="27">
        <v>45694</v>
      </c>
      <c r="N1144" s="28" t="s">
        <v>62</v>
      </c>
      <c r="O1144" s="27"/>
      <c r="P1144" s="27"/>
      <c r="Q1144" s="28"/>
      <c r="R1144" s="12" t="str">
        <f t="shared" si="92"/>
        <v>Open PDFTSF FINALLY.TEST RESULT S19 N 1144</v>
      </c>
    </row>
    <row r="1145" spans="1:18" ht="63.9" customHeight="1" x14ac:dyDescent="0.3">
      <c r="A1145" s="129">
        <f t="shared" si="93"/>
        <v>1140</v>
      </c>
      <c r="B1145" s="130" t="s">
        <v>11660</v>
      </c>
      <c r="C1145" s="130" t="s">
        <v>76</v>
      </c>
      <c r="D1145" s="357" t="str">
        <f t="shared" si="98"/>
        <v>Open PDF TSF .TEST RESULT S19 N 1145</v>
      </c>
      <c r="E1145" s="133" t="s">
        <v>11674</v>
      </c>
      <c r="F1145" s="133"/>
      <c r="G1145" s="42"/>
      <c r="H1145" s="42"/>
      <c r="I1145" s="42"/>
      <c r="J1145" s="42"/>
      <c r="K1145" s="27" t="s">
        <v>195</v>
      </c>
      <c r="L1145" s="27">
        <v>45685</v>
      </c>
      <c r="M1145" s="27">
        <v>45694</v>
      </c>
      <c r="N1145" s="28" t="s">
        <v>62</v>
      </c>
      <c r="O1145" s="27"/>
      <c r="P1145" s="27"/>
      <c r="Q1145" s="28"/>
      <c r="R1145" s="12" t="str">
        <f t="shared" si="92"/>
        <v>Open PDFTSF FINALLY.TEST RESULT S19 N 1145</v>
      </c>
    </row>
    <row r="1146" spans="1:18" ht="63.9" customHeight="1" x14ac:dyDescent="0.3">
      <c r="A1146" s="129">
        <f t="shared" si="93"/>
        <v>1141</v>
      </c>
      <c r="B1146" s="130" t="s">
        <v>11661</v>
      </c>
      <c r="C1146" s="130" t="s">
        <v>76</v>
      </c>
      <c r="D1146" s="357" t="str">
        <f t="shared" si="98"/>
        <v>Open PDF TSF .TEST RESULT S19 N 1146</v>
      </c>
      <c r="E1146" s="133" t="s">
        <v>11673</v>
      </c>
      <c r="F1146" s="133"/>
      <c r="G1146" s="42"/>
      <c r="H1146" s="42"/>
      <c r="I1146" s="42"/>
      <c r="J1146" s="42"/>
      <c r="K1146" s="27" t="s">
        <v>195</v>
      </c>
      <c r="L1146" s="27">
        <v>45685</v>
      </c>
      <c r="M1146" s="27">
        <v>45694</v>
      </c>
      <c r="N1146" s="28" t="s">
        <v>62</v>
      </c>
      <c r="O1146" s="27"/>
      <c r="P1146" s="27"/>
      <c r="Q1146" s="28"/>
      <c r="R1146" s="12" t="str">
        <f t="shared" si="92"/>
        <v>Open PDFTSF FINALLY.TEST RESULT S19 N 1146</v>
      </c>
    </row>
    <row r="1147" spans="1:18" ht="63.9" customHeight="1" x14ac:dyDescent="0.3">
      <c r="A1147" s="129">
        <f t="shared" si="93"/>
        <v>1142</v>
      </c>
      <c r="B1147" s="130" t="s">
        <v>11662</v>
      </c>
      <c r="C1147" s="130" t="s">
        <v>76</v>
      </c>
      <c r="D1147" s="357" t="str">
        <f t="shared" si="98"/>
        <v>Open PDF TSF .TEST RESULT S19 N 1147</v>
      </c>
      <c r="E1147" s="133" t="s">
        <v>11672</v>
      </c>
      <c r="F1147" s="133"/>
      <c r="G1147" s="42"/>
      <c r="H1147" s="42"/>
      <c r="I1147" s="42"/>
      <c r="J1147" s="42"/>
      <c r="K1147" s="27" t="s">
        <v>195</v>
      </c>
      <c r="L1147" s="27">
        <v>45685</v>
      </c>
      <c r="M1147" s="27">
        <v>45694</v>
      </c>
      <c r="N1147" s="28" t="s">
        <v>62</v>
      </c>
      <c r="O1147" s="27"/>
      <c r="P1147" s="27"/>
      <c r="Q1147" s="28"/>
      <c r="R1147" s="12" t="str">
        <f t="shared" ref="R1147:R1210" si="99">IF(B1147&gt;0,HYPERLINK(CONCATENATE("PDFTSF FINALLY/",B1147,".pdf"),CONCATENATE("Open PDFTSF FINALLY.",B1147)),"")</f>
        <v>Open PDFTSF FINALLY.TEST RESULT S19 N 1147</v>
      </c>
    </row>
    <row r="1148" spans="1:18" ht="63.9" customHeight="1" x14ac:dyDescent="0.3">
      <c r="A1148" s="129">
        <f t="shared" ref="A1148:A1211" si="100">ROW()-ROW($A$5)</f>
        <v>1143</v>
      </c>
      <c r="B1148" s="130" t="s">
        <v>11663</v>
      </c>
      <c r="C1148" s="130" t="s">
        <v>76</v>
      </c>
      <c r="D1148" s="357" t="str">
        <f t="shared" si="98"/>
        <v>Open PDF TSF .TEST RESULT S19 N 1148</v>
      </c>
      <c r="E1148" s="133" t="s">
        <v>11671</v>
      </c>
      <c r="F1148" s="133"/>
      <c r="G1148" s="42"/>
      <c r="H1148" s="42"/>
      <c r="I1148" s="42"/>
      <c r="J1148" s="42"/>
      <c r="K1148" s="27" t="s">
        <v>195</v>
      </c>
      <c r="L1148" s="27">
        <v>45685</v>
      </c>
      <c r="M1148" s="27">
        <v>45694</v>
      </c>
      <c r="N1148" s="28" t="s">
        <v>62</v>
      </c>
      <c r="O1148" s="27"/>
      <c r="P1148" s="27"/>
      <c r="Q1148" s="28"/>
      <c r="R1148" s="12" t="str">
        <f t="shared" si="99"/>
        <v>Open PDFTSF FINALLY.TEST RESULT S19 N 1148</v>
      </c>
    </row>
    <row r="1149" spans="1:18" ht="63.9" customHeight="1" x14ac:dyDescent="0.3">
      <c r="A1149" s="129">
        <f t="shared" si="100"/>
        <v>1144</v>
      </c>
      <c r="B1149" s="130" t="s">
        <v>11664</v>
      </c>
      <c r="C1149" s="130" t="s">
        <v>76</v>
      </c>
      <c r="D1149" s="357" t="str">
        <f t="shared" si="98"/>
        <v>Open PDF TSF .TEST RESULT S19 N 1149</v>
      </c>
      <c r="E1149" s="133" t="s">
        <v>11670</v>
      </c>
      <c r="F1149" s="133"/>
      <c r="G1149" s="42"/>
      <c r="H1149" s="42"/>
      <c r="I1149" s="42"/>
      <c r="J1149" s="42"/>
      <c r="K1149" s="27" t="s">
        <v>195</v>
      </c>
      <c r="L1149" s="27">
        <v>45685</v>
      </c>
      <c r="M1149" s="27">
        <v>45694</v>
      </c>
      <c r="N1149" s="28" t="s">
        <v>62</v>
      </c>
      <c r="O1149" s="27"/>
      <c r="P1149" s="27"/>
      <c r="Q1149" s="28"/>
      <c r="R1149" s="12" t="str">
        <f t="shared" si="99"/>
        <v>Open PDFTSF FINALLY.TEST RESULT S19 N 1149</v>
      </c>
    </row>
    <row r="1150" spans="1:18" ht="63.9" customHeight="1" x14ac:dyDescent="0.3">
      <c r="A1150" s="129">
        <f t="shared" si="100"/>
        <v>1145</v>
      </c>
      <c r="B1150" s="130" t="s">
        <v>11665</v>
      </c>
      <c r="C1150" s="130" t="s">
        <v>76</v>
      </c>
      <c r="D1150" s="357" t="str">
        <f t="shared" si="98"/>
        <v>Open PDF TSF .TEST RESULT S19 N 1150</v>
      </c>
      <c r="E1150" s="133" t="s">
        <v>11669</v>
      </c>
      <c r="F1150" s="133"/>
      <c r="G1150" s="42"/>
      <c r="H1150" s="42"/>
      <c r="I1150" s="42"/>
      <c r="J1150" s="42"/>
      <c r="K1150" s="27" t="s">
        <v>195</v>
      </c>
      <c r="L1150" s="27">
        <v>45685</v>
      </c>
      <c r="M1150" s="27">
        <v>45694</v>
      </c>
      <c r="N1150" s="28" t="s">
        <v>62</v>
      </c>
      <c r="O1150" s="27"/>
      <c r="P1150" s="27"/>
      <c r="Q1150" s="28"/>
      <c r="R1150" s="12" t="str">
        <f t="shared" si="99"/>
        <v>Open PDFTSF FINALLY.TEST RESULT S19 N 1150</v>
      </c>
    </row>
    <row r="1151" spans="1:18" ht="63.9" customHeight="1" x14ac:dyDescent="0.3">
      <c r="A1151" s="129">
        <f t="shared" si="100"/>
        <v>1146</v>
      </c>
      <c r="B1151" s="130" t="s">
        <v>11666</v>
      </c>
      <c r="C1151" s="130" t="s">
        <v>76</v>
      </c>
      <c r="D1151" s="357" t="str">
        <f t="shared" si="98"/>
        <v>Open PDF TSF .TEST RESULT S19 N 1151</v>
      </c>
      <c r="E1151" s="133" t="s">
        <v>9693</v>
      </c>
      <c r="F1151" s="133"/>
      <c r="G1151" s="42"/>
      <c r="H1151" s="42"/>
      <c r="I1151" s="42"/>
      <c r="J1151" s="42"/>
      <c r="K1151" s="27" t="s">
        <v>195</v>
      </c>
      <c r="L1151" s="27">
        <v>45550</v>
      </c>
      <c r="M1151" s="27">
        <v>45686</v>
      </c>
      <c r="N1151" s="28" t="s">
        <v>1671</v>
      </c>
      <c r="O1151" s="27"/>
      <c r="P1151" s="27"/>
      <c r="Q1151" s="28"/>
      <c r="R1151" s="12" t="str">
        <f t="shared" si="99"/>
        <v>Open PDFTSF FINALLY.TEST RESULT S19 N 1151</v>
      </c>
    </row>
    <row r="1152" spans="1:18" ht="63.9" customHeight="1" x14ac:dyDescent="0.3">
      <c r="A1152" s="129">
        <f t="shared" si="100"/>
        <v>1147</v>
      </c>
      <c r="B1152" s="130" t="s">
        <v>11667</v>
      </c>
      <c r="C1152" s="130" t="s">
        <v>76</v>
      </c>
      <c r="D1152" s="357" t="str">
        <f t="shared" si="98"/>
        <v>Open PDF TSF .TEST RESULT S19 N 1152</v>
      </c>
      <c r="E1152" s="133" t="s">
        <v>9693</v>
      </c>
      <c r="F1152" s="133"/>
      <c r="G1152" s="42"/>
      <c r="H1152" s="42"/>
      <c r="I1152" s="42"/>
      <c r="J1152" s="42"/>
      <c r="K1152" s="27" t="s">
        <v>195</v>
      </c>
      <c r="L1152" s="27">
        <v>45664</v>
      </c>
      <c r="M1152" s="27">
        <v>45686</v>
      </c>
      <c r="N1152" s="28" t="s">
        <v>1671</v>
      </c>
      <c r="O1152" s="27"/>
      <c r="P1152" s="27"/>
      <c r="Q1152" s="28"/>
      <c r="R1152" s="12" t="str">
        <f t="shared" si="99"/>
        <v>Open PDFTSF FINALLY.TEST RESULT S19 N 1152</v>
      </c>
    </row>
    <row r="1153" spans="1:18" ht="63.9" customHeight="1" x14ac:dyDescent="0.3">
      <c r="A1153" s="129">
        <f t="shared" si="100"/>
        <v>1148</v>
      </c>
      <c r="B1153" s="130" t="s">
        <v>11668</v>
      </c>
      <c r="C1153" s="130" t="s">
        <v>76</v>
      </c>
      <c r="D1153" s="357" t="str">
        <f t="shared" si="98"/>
        <v>Open PDF TSF .TEST RESULT S19 N 1153</v>
      </c>
      <c r="E1153" s="133" t="s">
        <v>11807</v>
      </c>
      <c r="F1153" s="133"/>
      <c r="G1153" s="42"/>
      <c r="H1153" s="42"/>
      <c r="I1153" s="42"/>
      <c r="J1153" s="42"/>
      <c r="K1153" s="27" t="s">
        <v>195</v>
      </c>
      <c r="L1153" s="27">
        <v>45686</v>
      </c>
      <c r="M1153" s="27">
        <v>45686</v>
      </c>
      <c r="N1153" s="28" t="s">
        <v>62</v>
      </c>
      <c r="O1153" s="27"/>
      <c r="P1153" s="27"/>
      <c r="Q1153" s="28"/>
      <c r="R1153" s="12" t="str">
        <f t="shared" si="99"/>
        <v>Open PDFTSF FINALLY.TEST RESULT S19 N 1153</v>
      </c>
    </row>
    <row r="1154" spans="1:18" ht="63.9" customHeight="1" x14ac:dyDescent="0.3">
      <c r="A1154" s="129">
        <f t="shared" si="100"/>
        <v>1149</v>
      </c>
      <c r="B1154" s="130" t="s">
        <v>11743</v>
      </c>
      <c r="C1154" s="130" t="s">
        <v>76</v>
      </c>
      <c r="D1154" s="357" t="str">
        <f t="shared" ref="D1154:D1173" si="101">IF(B1154&gt;0,HYPERLINK(CONCATENATE("PDF TSF/",B1154,".pdf"),CONCATENATE("Open PDF TSF .",B1154)),"")</f>
        <v>Open PDF TSF .TEST RESULT S19 N 1154</v>
      </c>
      <c r="E1154" s="133" t="s">
        <v>11756</v>
      </c>
      <c r="F1154" s="133"/>
      <c r="G1154" s="42"/>
      <c r="H1154" s="42"/>
      <c r="I1154" s="42"/>
      <c r="J1154" s="42"/>
      <c r="K1154" s="27" t="s">
        <v>195</v>
      </c>
      <c r="L1154" s="27">
        <v>45692</v>
      </c>
      <c r="M1154" s="27">
        <v>45694</v>
      </c>
      <c r="N1154" s="28" t="s">
        <v>62</v>
      </c>
      <c r="O1154" s="27"/>
      <c r="P1154" s="27"/>
      <c r="Q1154" s="28"/>
      <c r="R1154" s="12" t="str">
        <f t="shared" si="99"/>
        <v>Open PDFTSF FINALLY.TEST RESULT S19 N 1154</v>
      </c>
    </row>
    <row r="1155" spans="1:18" ht="63.9" customHeight="1" x14ac:dyDescent="0.3">
      <c r="A1155" s="129">
        <f t="shared" si="100"/>
        <v>1150</v>
      </c>
      <c r="B1155" s="130" t="s">
        <v>11744</v>
      </c>
      <c r="C1155" s="130" t="s">
        <v>76</v>
      </c>
      <c r="D1155" s="357" t="str">
        <f t="shared" si="101"/>
        <v>Open PDF TSF .TEST RESULT S19 N 1155</v>
      </c>
      <c r="E1155" s="133" t="s">
        <v>11755</v>
      </c>
      <c r="F1155" s="133"/>
      <c r="G1155" s="42"/>
      <c r="H1155" s="42"/>
      <c r="I1155" s="42"/>
      <c r="J1155" s="42"/>
      <c r="K1155" s="27" t="s">
        <v>195</v>
      </c>
      <c r="L1155" s="27">
        <v>45692</v>
      </c>
      <c r="M1155" s="27">
        <v>45694</v>
      </c>
      <c r="N1155" s="28" t="s">
        <v>62</v>
      </c>
      <c r="O1155" s="27"/>
      <c r="P1155" s="27"/>
      <c r="Q1155" s="28"/>
      <c r="R1155" s="12" t="str">
        <f t="shared" si="99"/>
        <v>Open PDFTSF FINALLY.TEST RESULT S19 N 1155</v>
      </c>
    </row>
    <row r="1156" spans="1:18" ht="63.9" customHeight="1" x14ac:dyDescent="0.3">
      <c r="A1156" s="129">
        <f t="shared" si="100"/>
        <v>1151</v>
      </c>
      <c r="B1156" s="130" t="s">
        <v>11745</v>
      </c>
      <c r="C1156" s="130" t="s">
        <v>76</v>
      </c>
      <c r="D1156" s="357" t="str">
        <f t="shared" si="101"/>
        <v>Open PDF TSF .TEST RESULT S19 N 1156</v>
      </c>
      <c r="E1156" s="133" t="s">
        <v>11754</v>
      </c>
      <c r="F1156" s="133"/>
      <c r="G1156" s="42"/>
      <c r="H1156" s="42"/>
      <c r="I1156" s="42"/>
      <c r="J1156" s="42"/>
      <c r="K1156" s="27" t="s">
        <v>195</v>
      </c>
      <c r="L1156" s="27">
        <v>45692</v>
      </c>
      <c r="M1156" s="27">
        <v>45694</v>
      </c>
      <c r="N1156" s="28" t="s">
        <v>62</v>
      </c>
      <c r="O1156" s="27"/>
      <c r="P1156" s="27"/>
      <c r="Q1156" s="28"/>
      <c r="R1156" s="12" t="str">
        <f t="shared" si="99"/>
        <v>Open PDFTSF FINALLY.TEST RESULT S19 N 1156</v>
      </c>
    </row>
    <row r="1157" spans="1:18" ht="63.9" customHeight="1" x14ac:dyDescent="0.3">
      <c r="A1157" s="129">
        <f t="shared" si="100"/>
        <v>1152</v>
      </c>
      <c r="B1157" s="130" t="s">
        <v>11746</v>
      </c>
      <c r="C1157" s="130" t="s">
        <v>76</v>
      </c>
      <c r="D1157" s="357" t="str">
        <f t="shared" si="101"/>
        <v>Open PDF TSF .TEST RESULT S19 N 1157</v>
      </c>
      <c r="E1157" s="133" t="s">
        <v>11753</v>
      </c>
      <c r="F1157" s="133"/>
      <c r="G1157" s="42"/>
      <c r="H1157" s="42"/>
      <c r="I1157" s="42"/>
      <c r="J1157" s="42"/>
      <c r="K1157" s="27" t="s">
        <v>195</v>
      </c>
      <c r="L1157" s="27">
        <v>45692</v>
      </c>
      <c r="M1157" s="27">
        <v>45694</v>
      </c>
      <c r="N1157" s="28" t="s">
        <v>62</v>
      </c>
      <c r="O1157" s="27"/>
      <c r="P1157" s="27"/>
      <c r="Q1157" s="28"/>
      <c r="R1157" s="12" t="str">
        <f t="shared" si="99"/>
        <v>Open PDFTSF FINALLY.TEST RESULT S19 N 1157</v>
      </c>
    </row>
    <row r="1158" spans="1:18" ht="63.9" customHeight="1" x14ac:dyDescent="0.3">
      <c r="A1158" s="129">
        <f t="shared" si="100"/>
        <v>1153</v>
      </c>
      <c r="B1158" s="130" t="s">
        <v>11747</v>
      </c>
      <c r="C1158" s="130" t="s">
        <v>76</v>
      </c>
      <c r="D1158" s="357" t="str">
        <f t="shared" si="101"/>
        <v>Open PDF TSF .TEST RESULT S19 N 1158</v>
      </c>
      <c r="E1158" s="133" t="s">
        <v>11752</v>
      </c>
      <c r="F1158" s="133"/>
      <c r="G1158" s="42"/>
      <c r="H1158" s="42"/>
      <c r="I1158" s="42"/>
      <c r="J1158" s="42"/>
      <c r="K1158" s="27" t="s">
        <v>195</v>
      </c>
      <c r="L1158" s="27">
        <v>45692</v>
      </c>
      <c r="M1158" s="27">
        <v>45694</v>
      </c>
      <c r="N1158" s="28" t="s">
        <v>62</v>
      </c>
      <c r="O1158" s="27"/>
      <c r="P1158" s="27"/>
      <c r="Q1158" s="28"/>
      <c r="R1158" s="12" t="str">
        <f t="shared" si="99"/>
        <v>Open PDFTSF FINALLY.TEST RESULT S19 N 1158</v>
      </c>
    </row>
    <row r="1159" spans="1:18" ht="63.9" customHeight="1" x14ac:dyDescent="0.3">
      <c r="A1159" s="129">
        <f t="shared" si="100"/>
        <v>1154</v>
      </c>
      <c r="B1159" s="130" t="s">
        <v>11748</v>
      </c>
      <c r="C1159" s="130" t="s">
        <v>76</v>
      </c>
      <c r="D1159" s="357" t="str">
        <f t="shared" si="101"/>
        <v>Open PDF TSF .TEST RESULT S19 N 1159</v>
      </c>
      <c r="E1159" s="133" t="s">
        <v>11751</v>
      </c>
      <c r="F1159" s="133"/>
      <c r="G1159" s="42"/>
      <c r="H1159" s="42"/>
      <c r="I1159" s="42"/>
      <c r="J1159" s="42"/>
      <c r="K1159" s="27" t="s">
        <v>195</v>
      </c>
      <c r="L1159" s="27">
        <v>45692</v>
      </c>
      <c r="M1159" s="27">
        <v>45694</v>
      </c>
      <c r="N1159" s="28" t="s">
        <v>62</v>
      </c>
      <c r="O1159" s="27"/>
      <c r="P1159" s="27"/>
      <c r="Q1159" s="28"/>
      <c r="R1159" s="12" t="str">
        <f t="shared" si="99"/>
        <v>Open PDFTSF FINALLY.TEST RESULT S19 N 1159</v>
      </c>
    </row>
    <row r="1160" spans="1:18" ht="63.9" customHeight="1" x14ac:dyDescent="0.3">
      <c r="A1160" s="129">
        <f t="shared" si="100"/>
        <v>1155</v>
      </c>
      <c r="B1160" s="130" t="s">
        <v>11749</v>
      </c>
      <c r="C1160" s="130" t="s">
        <v>76</v>
      </c>
      <c r="D1160" s="357" t="str">
        <f t="shared" si="101"/>
        <v>Open PDF TSF .TEST RESULT S19 N 1160</v>
      </c>
      <c r="E1160" s="133" t="s">
        <v>11750</v>
      </c>
      <c r="F1160" s="133"/>
      <c r="G1160" s="42"/>
      <c r="H1160" s="42"/>
      <c r="I1160" s="42"/>
      <c r="J1160" s="42"/>
      <c r="K1160" s="27" t="s">
        <v>195</v>
      </c>
      <c r="L1160" s="27">
        <v>45692</v>
      </c>
      <c r="M1160" s="27">
        <v>45694</v>
      </c>
      <c r="N1160" s="28" t="s">
        <v>62</v>
      </c>
      <c r="O1160" s="27"/>
      <c r="P1160" s="27"/>
      <c r="Q1160" s="28"/>
      <c r="R1160" s="12" t="str">
        <f t="shared" si="99"/>
        <v>Open PDFTSF FINALLY.TEST RESULT S19 N 1160</v>
      </c>
    </row>
    <row r="1161" spans="1:18" ht="101.25" customHeight="1" x14ac:dyDescent="0.3">
      <c r="A1161" s="129">
        <f t="shared" si="100"/>
        <v>1156</v>
      </c>
      <c r="B1161" s="130" t="s">
        <v>11788</v>
      </c>
      <c r="C1161" s="130" t="s">
        <v>76</v>
      </c>
      <c r="D1161" s="357" t="str">
        <f t="shared" si="101"/>
        <v>Open PDF TSF .TEST RESULT S19 N 1161</v>
      </c>
      <c r="E1161" s="133" t="s">
        <v>11795</v>
      </c>
      <c r="F1161" s="133"/>
      <c r="G1161" s="42"/>
      <c r="H1161" s="42"/>
      <c r="I1161" s="42"/>
      <c r="J1161" s="42"/>
      <c r="K1161" s="27" t="s">
        <v>195</v>
      </c>
      <c r="L1161" s="27">
        <v>45696</v>
      </c>
      <c r="M1161" s="27">
        <v>45697</v>
      </c>
      <c r="N1161" s="28" t="s">
        <v>62</v>
      </c>
      <c r="O1161" s="27"/>
      <c r="P1161" s="27"/>
      <c r="Q1161" s="28"/>
      <c r="R1161" s="12" t="str">
        <f t="shared" si="99"/>
        <v>Open PDFTSF FINALLY.TEST RESULT S19 N 1161</v>
      </c>
    </row>
    <row r="1162" spans="1:18" ht="63.9" customHeight="1" x14ac:dyDescent="0.3">
      <c r="A1162" s="129">
        <f t="shared" si="100"/>
        <v>1157</v>
      </c>
      <c r="B1162" s="130" t="s">
        <v>11789</v>
      </c>
      <c r="C1162" s="130" t="s">
        <v>76</v>
      </c>
      <c r="D1162" s="357" t="str">
        <f t="shared" si="101"/>
        <v>Open PDF TSF .TEST RESULT S19 N 1162</v>
      </c>
      <c r="E1162" s="133" t="s">
        <v>11796</v>
      </c>
      <c r="F1162" s="133"/>
      <c r="G1162" s="42"/>
      <c r="H1162" s="42"/>
      <c r="I1162" s="42"/>
      <c r="J1162" s="42"/>
      <c r="K1162" s="27" t="s">
        <v>195</v>
      </c>
      <c r="L1162" s="27">
        <v>45696</v>
      </c>
      <c r="M1162" s="27">
        <v>45697</v>
      </c>
      <c r="N1162" s="28" t="s">
        <v>62</v>
      </c>
      <c r="O1162" s="27"/>
      <c r="P1162" s="27"/>
      <c r="Q1162" s="28"/>
      <c r="R1162" s="12" t="str">
        <f t="shared" si="99"/>
        <v>Open PDFTSF FINALLY.TEST RESULT S19 N 1162</v>
      </c>
    </row>
    <row r="1163" spans="1:18" ht="88.5" customHeight="1" x14ac:dyDescent="0.3">
      <c r="A1163" s="129">
        <f t="shared" si="100"/>
        <v>1158</v>
      </c>
      <c r="B1163" s="130" t="s">
        <v>11790</v>
      </c>
      <c r="C1163" s="130" t="s">
        <v>76</v>
      </c>
      <c r="D1163" s="357" t="str">
        <f t="shared" si="101"/>
        <v>Open PDF TSF .TEST RESULT S19 N 1163</v>
      </c>
      <c r="E1163" s="133" t="s">
        <v>11797</v>
      </c>
      <c r="F1163" s="133"/>
      <c r="G1163" s="42"/>
      <c r="H1163" s="42"/>
      <c r="I1163" s="42"/>
      <c r="J1163" s="42"/>
      <c r="K1163" s="27" t="s">
        <v>195</v>
      </c>
      <c r="L1163" s="27">
        <v>45696</v>
      </c>
      <c r="M1163" s="27">
        <v>45697</v>
      </c>
      <c r="N1163" s="28" t="s">
        <v>1671</v>
      </c>
      <c r="O1163" s="27"/>
      <c r="P1163" s="27"/>
      <c r="Q1163" s="28"/>
      <c r="R1163" s="12" t="str">
        <f t="shared" si="99"/>
        <v>Open PDFTSF FINALLY.TEST RESULT S19 N 1163</v>
      </c>
    </row>
    <row r="1164" spans="1:18" ht="63.9" customHeight="1" x14ac:dyDescent="0.3">
      <c r="A1164" s="129">
        <f t="shared" si="100"/>
        <v>1159</v>
      </c>
      <c r="B1164" s="130" t="s">
        <v>11791</v>
      </c>
      <c r="C1164" s="130" t="s">
        <v>76</v>
      </c>
      <c r="D1164" s="357" t="str">
        <f t="shared" si="101"/>
        <v>Open PDF TSF .TEST RESULT S19 N 1164</v>
      </c>
      <c r="E1164" s="133" t="s">
        <v>11798</v>
      </c>
      <c r="F1164" s="133"/>
      <c r="G1164" s="42"/>
      <c r="H1164" s="42"/>
      <c r="I1164" s="42"/>
      <c r="J1164" s="42"/>
      <c r="K1164" s="27" t="s">
        <v>195</v>
      </c>
      <c r="L1164" s="27">
        <v>45696</v>
      </c>
      <c r="M1164" s="27">
        <v>45697</v>
      </c>
      <c r="N1164" s="28" t="s">
        <v>1671</v>
      </c>
      <c r="O1164" s="27"/>
      <c r="P1164" s="27"/>
      <c r="Q1164" s="28"/>
      <c r="R1164" s="12" t="str">
        <f t="shared" si="99"/>
        <v>Open PDFTSF FINALLY.TEST RESULT S19 N 1164</v>
      </c>
    </row>
    <row r="1165" spans="1:18" ht="63.9" customHeight="1" x14ac:dyDescent="0.3">
      <c r="A1165" s="129">
        <f t="shared" si="100"/>
        <v>1160</v>
      </c>
      <c r="B1165" s="130" t="s">
        <v>11792</v>
      </c>
      <c r="C1165" s="130" t="s">
        <v>76</v>
      </c>
      <c r="D1165" s="357" t="str">
        <f t="shared" si="101"/>
        <v>Open PDF TSF .TEST RESULT S19 N 1165</v>
      </c>
      <c r="E1165" s="133" t="s">
        <v>11799</v>
      </c>
      <c r="F1165" s="133"/>
      <c r="G1165" s="42"/>
      <c r="H1165" s="42"/>
      <c r="I1165" s="42"/>
      <c r="J1165" s="42"/>
      <c r="K1165" s="27" t="s">
        <v>195</v>
      </c>
      <c r="L1165" s="27">
        <v>45696</v>
      </c>
      <c r="M1165" s="27">
        <v>45697</v>
      </c>
      <c r="N1165" s="28" t="s">
        <v>1671</v>
      </c>
      <c r="O1165" s="27"/>
      <c r="P1165" s="27"/>
      <c r="Q1165" s="28"/>
      <c r="R1165" s="12" t="str">
        <f t="shared" si="99"/>
        <v>Open PDFTSF FINALLY.TEST RESULT S19 N 1165</v>
      </c>
    </row>
    <row r="1166" spans="1:18" ht="63.9" customHeight="1" x14ac:dyDescent="0.3">
      <c r="A1166" s="129">
        <f t="shared" si="100"/>
        <v>1161</v>
      </c>
      <c r="B1166" s="130" t="s">
        <v>11793</v>
      </c>
      <c r="C1166" s="130" t="s">
        <v>76</v>
      </c>
      <c r="D1166" s="357" t="str">
        <f t="shared" si="101"/>
        <v>Open PDF TSF .TEST RESULT S19 N 1166</v>
      </c>
      <c r="E1166" s="133" t="s">
        <v>11800</v>
      </c>
      <c r="F1166" s="133"/>
      <c r="G1166" s="42"/>
      <c r="H1166" s="42"/>
      <c r="I1166" s="42"/>
      <c r="J1166" s="42"/>
      <c r="K1166" s="27" t="s">
        <v>195</v>
      </c>
      <c r="L1166" s="27">
        <v>45696</v>
      </c>
      <c r="M1166" s="27">
        <v>45697</v>
      </c>
      <c r="N1166" s="28" t="s">
        <v>1671</v>
      </c>
      <c r="O1166" s="27"/>
      <c r="P1166" s="27"/>
      <c r="Q1166" s="28"/>
      <c r="R1166" s="12" t="str">
        <f t="shared" si="99"/>
        <v>Open PDFTSF FINALLY.TEST RESULT S19 N 1166</v>
      </c>
    </row>
    <row r="1167" spans="1:18" ht="63.9" customHeight="1" x14ac:dyDescent="0.3">
      <c r="A1167" s="129">
        <f t="shared" si="100"/>
        <v>1162</v>
      </c>
      <c r="B1167" s="130" t="s">
        <v>11794</v>
      </c>
      <c r="C1167" s="130" t="s">
        <v>76</v>
      </c>
      <c r="D1167" s="357" t="str">
        <f t="shared" si="101"/>
        <v>Open PDF TSF .TEST RESULT S19 N 1167</v>
      </c>
      <c r="E1167" s="133" t="s">
        <v>11801</v>
      </c>
      <c r="F1167" s="133"/>
      <c r="G1167" s="42"/>
      <c r="H1167" s="42"/>
      <c r="I1167" s="42"/>
      <c r="J1167" s="42"/>
      <c r="K1167" s="27" t="s">
        <v>195</v>
      </c>
      <c r="L1167" s="27">
        <v>45696</v>
      </c>
      <c r="M1167" s="27">
        <v>45697</v>
      </c>
      <c r="N1167" s="28" t="s">
        <v>1671</v>
      </c>
      <c r="O1167" s="27"/>
      <c r="P1167" s="27"/>
      <c r="Q1167" s="28"/>
      <c r="R1167" s="12" t="str">
        <f t="shared" si="99"/>
        <v>Open PDFTSF FINALLY.TEST RESULT S19 N 1167</v>
      </c>
    </row>
    <row r="1168" spans="1:18" ht="110.25" customHeight="1" x14ac:dyDescent="0.3">
      <c r="A1168" s="129">
        <f t="shared" si="100"/>
        <v>1163</v>
      </c>
      <c r="B1168" s="130" t="s">
        <v>11998</v>
      </c>
      <c r="C1168" s="130" t="s">
        <v>76</v>
      </c>
      <c r="D1168" s="357" t="str">
        <f t="shared" si="101"/>
        <v>Open PDF TSF .TEST RESULT S19 N 1168</v>
      </c>
      <c r="E1168" s="133" t="s">
        <v>12007</v>
      </c>
      <c r="F1168" s="133"/>
      <c r="G1168" s="42"/>
      <c r="H1168" s="42"/>
      <c r="I1168" s="42"/>
      <c r="J1168" s="42"/>
      <c r="K1168" s="27" t="s">
        <v>195</v>
      </c>
      <c r="L1168" s="27">
        <v>45706</v>
      </c>
      <c r="M1168" s="27">
        <v>45710</v>
      </c>
      <c r="N1168" s="28" t="s">
        <v>62</v>
      </c>
      <c r="O1168" s="27"/>
      <c r="P1168" s="27"/>
      <c r="Q1168" s="28"/>
      <c r="R1168" s="12" t="str">
        <f t="shared" si="99"/>
        <v>Open PDFTSF FINALLY.TEST RESULT S19 N 1168</v>
      </c>
    </row>
    <row r="1169" spans="1:18" ht="105.75" customHeight="1" x14ac:dyDescent="0.3">
      <c r="A1169" s="129">
        <f t="shared" si="100"/>
        <v>1164</v>
      </c>
      <c r="B1169" s="130" t="s">
        <v>11999</v>
      </c>
      <c r="C1169" s="130" t="s">
        <v>76</v>
      </c>
      <c r="D1169" s="357" t="str">
        <f t="shared" si="101"/>
        <v>Open PDF TSF .TEST RESULT S19 N 1169</v>
      </c>
      <c r="E1169" s="133" t="s">
        <v>12006</v>
      </c>
      <c r="F1169" s="133"/>
      <c r="G1169" s="42"/>
      <c r="H1169" s="42"/>
      <c r="I1169" s="42"/>
      <c r="J1169" s="42"/>
      <c r="K1169" s="27" t="s">
        <v>195</v>
      </c>
      <c r="L1169" s="27">
        <v>45706</v>
      </c>
      <c r="M1169" s="27">
        <v>45710</v>
      </c>
      <c r="N1169" s="28" t="s">
        <v>1671</v>
      </c>
      <c r="O1169" s="27"/>
      <c r="P1169" s="27"/>
      <c r="Q1169" s="28"/>
      <c r="R1169" s="12" t="str">
        <f t="shared" si="99"/>
        <v>Open PDFTSF FINALLY.TEST RESULT S19 N 1169</v>
      </c>
    </row>
    <row r="1170" spans="1:18" ht="63.9" customHeight="1" x14ac:dyDescent="0.3">
      <c r="A1170" s="129">
        <f t="shared" si="100"/>
        <v>1165</v>
      </c>
      <c r="B1170" s="130" t="s">
        <v>12000</v>
      </c>
      <c r="C1170" s="130" t="s">
        <v>76</v>
      </c>
      <c r="D1170" s="357" t="str">
        <f t="shared" si="101"/>
        <v>Open PDF TSF .TEST RESULT S19 N 1170</v>
      </c>
      <c r="E1170" s="133" t="s">
        <v>12005</v>
      </c>
      <c r="F1170" s="133"/>
      <c r="G1170" s="42"/>
      <c r="H1170" s="42"/>
      <c r="I1170" s="42"/>
      <c r="J1170" s="42"/>
      <c r="K1170" s="27" t="s">
        <v>195</v>
      </c>
      <c r="L1170" s="27">
        <v>45706</v>
      </c>
      <c r="M1170" s="27">
        <v>45710</v>
      </c>
      <c r="N1170" s="28" t="s">
        <v>62</v>
      </c>
      <c r="O1170" s="27"/>
      <c r="P1170" s="27"/>
      <c r="Q1170" s="28"/>
      <c r="R1170" s="12" t="str">
        <f t="shared" si="99"/>
        <v>Open PDFTSF FINALLY.TEST RESULT S19 N 1170</v>
      </c>
    </row>
    <row r="1171" spans="1:18" ht="97.5" customHeight="1" x14ac:dyDescent="0.3">
      <c r="A1171" s="129">
        <f t="shared" si="100"/>
        <v>1166</v>
      </c>
      <c r="B1171" s="130" t="s">
        <v>12001</v>
      </c>
      <c r="C1171" s="130" t="s">
        <v>76</v>
      </c>
      <c r="D1171" s="357" t="str">
        <f t="shared" si="101"/>
        <v>Open PDF TSF .TEST RESULT S19 N 1171</v>
      </c>
      <c r="E1171" s="133" t="s">
        <v>12004</v>
      </c>
      <c r="F1171" s="133"/>
      <c r="G1171" s="42"/>
      <c r="H1171" s="42"/>
      <c r="I1171" s="42"/>
      <c r="J1171" s="42"/>
      <c r="K1171" s="27" t="s">
        <v>195</v>
      </c>
      <c r="L1171" s="27">
        <v>45706</v>
      </c>
      <c r="M1171" s="27">
        <v>45710</v>
      </c>
      <c r="N1171" s="28" t="s">
        <v>62</v>
      </c>
      <c r="O1171" s="27"/>
      <c r="P1171" s="27"/>
      <c r="Q1171" s="28"/>
      <c r="R1171" s="12" t="str">
        <f t="shared" si="99"/>
        <v>Open PDFTSF FINALLY.TEST RESULT S19 N 1171</v>
      </c>
    </row>
    <row r="1172" spans="1:18" ht="63.9" customHeight="1" x14ac:dyDescent="0.3">
      <c r="A1172" s="129">
        <f t="shared" si="100"/>
        <v>1167</v>
      </c>
      <c r="B1172" s="130" t="s">
        <v>12002</v>
      </c>
      <c r="C1172" s="130" t="s">
        <v>2735</v>
      </c>
      <c r="D1172" s="357" t="str">
        <f t="shared" si="101"/>
        <v>Open PDF TSF .TEST RESULT S19 N 1172</v>
      </c>
      <c r="E1172" s="133" t="s">
        <v>9718</v>
      </c>
      <c r="F1172" s="133"/>
      <c r="G1172" s="42"/>
      <c r="H1172" s="42"/>
      <c r="I1172" s="42"/>
      <c r="J1172" s="42"/>
      <c r="K1172" s="27" t="s">
        <v>195</v>
      </c>
      <c r="L1172" s="27">
        <v>45713</v>
      </c>
      <c r="M1172" s="27">
        <v>45713</v>
      </c>
      <c r="N1172" s="28" t="s">
        <v>62</v>
      </c>
      <c r="O1172" s="27"/>
      <c r="P1172" s="27"/>
      <c r="Q1172" s="28"/>
      <c r="R1172" s="12" t="str">
        <f t="shared" si="99"/>
        <v>Open PDFTSF FINALLY.TEST RESULT S19 N 1172</v>
      </c>
    </row>
    <row r="1173" spans="1:18" ht="63.9" customHeight="1" x14ac:dyDescent="0.3">
      <c r="A1173" s="129">
        <f t="shared" si="100"/>
        <v>1168</v>
      </c>
      <c r="B1173" s="130" t="s">
        <v>12003</v>
      </c>
      <c r="C1173" s="130" t="s">
        <v>2735</v>
      </c>
      <c r="D1173" s="357" t="str">
        <f t="shared" si="101"/>
        <v>Open PDF TSF .TEST RESULT S19 N 1173</v>
      </c>
      <c r="E1173" s="133" t="s">
        <v>9718</v>
      </c>
      <c r="F1173" s="133"/>
      <c r="G1173" s="42"/>
      <c r="H1173" s="42"/>
      <c r="I1173" s="42"/>
      <c r="J1173" s="42"/>
      <c r="K1173" s="27" t="s">
        <v>195</v>
      </c>
      <c r="L1173" s="27">
        <v>45713</v>
      </c>
      <c r="M1173" s="27">
        <v>45714</v>
      </c>
      <c r="N1173" s="28" t="s">
        <v>62</v>
      </c>
      <c r="O1173" s="27"/>
      <c r="P1173" s="27"/>
      <c r="Q1173" s="28"/>
      <c r="R1173" s="12" t="str">
        <f t="shared" si="99"/>
        <v>Open PDFTSF FINALLY.TEST RESULT S19 N 1173</v>
      </c>
    </row>
    <row r="1174" spans="1:18" ht="63.9" customHeight="1" x14ac:dyDescent="0.3">
      <c r="A1174" s="129">
        <f t="shared" si="100"/>
        <v>1169</v>
      </c>
      <c r="B1174" s="130" t="s">
        <v>12010</v>
      </c>
      <c r="C1174" s="130" t="s">
        <v>76</v>
      </c>
      <c r="D1174" s="357" t="str">
        <f t="shared" ref="D1174:D1187" si="102">IF(B1174&gt;0,HYPERLINK(CONCATENATE("PDF TSF/",B1174,".pdf"),CONCATENATE("Open PDF TSF .",B1174)),"")</f>
        <v>Open PDF TSF .TEST RESULT S19 N 1174</v>
      </c>
      <c r="E1174" s="133" t="s">
        <v>2749</v>
      </c>
      <c r="F1174" s="133"/>
      <c r="G1174" s="42"/>
      <c r="H1174" s="42"/>
      <c r="I1174" s="42"/>
      <c r="J1174" s="42"/>
      <c r="K1174" s="27" t="s">
        <v>195</v>
      </c>
      <c r="L1174" s="27">
        <v>45714</v>
      </c>
      <c r="M1174" s="27">
        <v>45714</v>
      </c>
      <c r="N1174" s="28" t="s">
        <v>62</v>
      </c>
      <c r="O1174" s="27"/>
      <c r="P1174" s="27"/>
      <c r="Q1174" s="28"/>
      <c r="R1174" s="12" t="str">
        <f t="shared" si="99"/>
        <v>Open PDFTSF FINALLY.TEST RESULT S19 N 1174</v>
      </c>
    </row>
    <row r="1175" spans="1:18" ht="63.9" customHeight="1" x14ac:dyDescent="0.3">
      <c r="A1175" s="129">
        <f t="shared" si="100"/>
        <v>1170</v>
      </c>
      <c r="B1175" s="130" t="s">
        <v>12071</v>
      </c>
      <c r="C1175" s="130" t="s">
        <v>76</v>
      </c>
      <c r="D1175" s="357" t="str">
        <f t="shared" si="102"/>
        <v>Open PDF TSF .TEST RESULT S19 N 1175</v>
      </c>
      <c r="E1175" s="133" t="s">
        <v>12090</v>
      </c>
      <c r="F1175" s="133"/>
      <c r="G1175" s="42"/>
      <c r="H1175" s="42"/>
      <c r="I1175" s="42"/>
      <c r="J1175" s="42"/>
      <c r="K1175" s="27" t="s">
        <v>195</v>
      </c>
      <c r="L1175" s="27">
        <v>45723</v>
      </c>
      <c r="M1175" s="27">
        <v>45727</v>
      </c>
      <c r="N1175" s="28" t="s">
        <v>62</v>
      </c>
      <c r="O1175" s="27"/>
      <c r="P1175" s="27"/>
      <c r="Q1175" s="28"/>
      <c r="R1175" s="12" t="str">
        <f t="shared" si="99"/>
        <v>Open PDFTSF FINALLY.TEST RESULT S19 N 1175</v>
      </c>
    </row>
    <row r="1176" spans="1:18" ht="63.9" customHeight="1" x14ac:dyDescent="0.3">
      <c r="A1176" s="129">
        <f t="shared" si="100"/>
        <v>1171</v>
      </c>
      <c r="B1176" s="130" t="s">
        <v>12072</v>
      </c>
      <c r="C1176" s="130" t="s">
        <v>76</v>
      </c>
      <c r="D1176" s="357" t="str">
        <f t="shared" si="102"/>
        <v>Open PDF TSF .TEST RESULT S19 N 1176</v>
      </c>
      <c r="E1176" s="133" t="s">
        <v>12091</v>
      </c>
      <c r="F1176" s="133"/>
      <c r="G1176" s="42"/>
      <c r="H1176" s="42"/>
      <c r="I1176" s="42"/>
      <c r="J1176" s="42"/>
      <c r="K1176" s="27" t="s">
        <v>195</v>
      </c>
      <c r="L1176" s="27">
        <v>45723</v>
      </c>
      <c r="M1176" s="27">
        <v>45727</v>
      </c>
      <c r="N1176" s="28" t="s">
        <v>62</v>
      </c>
      <c r="O1176" s="27"/>
      <c r="P1176" s="27"/>
      <c r="Q1176" s="28"/>
      <c r="R1176" s="12" t="str">
        <f t="shared" si="99"/>
        <v>Open PDFTSF FINALLY.TEST RESULT S19 N 1176</v>
      </c>
    </row>
    <row r="1177" spans="1:18" ht="63.9" customHeight="1" x14ac:dyDescent="0.3">
      <c r="A1177" s="129">
        <f t="shared" si="100"/>
        <v>1172</v>
      </c>
      <c r="B1177" s="130" t="s">
        <v>12073</v>
      </c>
      <c r="C1177" s="130" t="s">
        <v>76</v>
      </c>
      <c r="D1177" s="357" t="str">
        <f t="shared" si="102"/>
        <v>Open PDF TSF .TEST RESULT S19 N 1177</v>
      </c>
      <c r="E1177" s="133" t="s">
        <v>12092</v>
      </c>
      <c r="F1177" s="133"/>
      <c r="G1177" s="42"/>
      <c r="H1177" s="42"/>
      <c r="I1177" s="42"/>
      <c r="J1177" s="42"/>
      <c r="K1177" s="27" t="s">
        <v>195</v>
      </c>
      <c r="L1177" s="27">
        <v>45723</v>
      </c>
      <c r="M1177" s="27">
        <v>45727</v>
      </c>
      <c r="N1177" s="28" t="s">
        <v>62</v>
      </c>
      <c r="O1177" s="27"/>
      <c r="P1177" s="27"/>
      <c r="Q1177" s="28"/>
      <c r="R1177" s="12" t="str">
        <f t="shared" si="99"/>
        <v>Open PDFTSF FINALLY.TEST RESULT S19 N 1177</v>
      </c>
    </row>
    <row r="1178" spans="1:18" ht="120.75" customHeight="1" x14ac:dyDescent="0.3">
      <c r="A1178" s="129">
        <f t="shared" si="100"/>
        <v>1173</v>
      </c>
      <c r="B1178" s="130" t="s">
        <v>12074</v>
      </c>
      <c r="C1178" s="130" t="s">
        <v>76</v>
      </c>
      <c r="D1178" s="357" t="str">
        <f t="shared" si="102"/>
        <v>Open PDF TSF .TEST RESULT S19 N 1178</v>
      </c>
      <c r="E1178" s="133" t="s">
        <v>12093</v>
      </c>
      <c r="F1178" s="133"/>
      <c r="G1178" s="42"/>
      <c r="H1178" s="42"/>
      <c r="I1178" s="42"/>
      <c r="J1178" s="42"/>
      <c r="K1178" s="27" t="s">
        <v>195</v>
      </c>
      <c r="L1178" s="27">
        <v>45723</v>
      </c>
      <c r="M1178" s="27">
        <v>45727</v>
      </c>
      <c r="N1178" s="28" t="s">
        <v>62</v>
      </c>
      <c r="O1178" s="27"/>
      <c r="P1178" s="27"/>
      <c r="Q1178" s="28"/>
      <c r="R1178" s="12" t="str">
        <f t="shared" si="99"/>
        <v>Open PDFTSF FINALLY.TEST RESULT S19 N 1178</v>
      </c>
    </row>
    <row r="1179" spans="1:18" ht="125.25" customHeight="1" x14ac:dyDescent="0.3">
      <c r="A1179" s="129">
        <f t="shared" si="100"/>
        <v>1174</v>
      </c>
      <c r="B1179" s="130" t="s">
        <v>12075</v>
      </c>
      <c r="C1179" s="130" t="s">
        <v>76</v>
      </c>
      <c r="D1179" s="357" t="str">
        <f t="shared" si="102"/>
        <v>Open PDF TSF .TEST RESULT S19 N 1179</v>
      </c>
      <c r="E1179" s="133" t="s">
        <v>12094</v>
      </c>
      <c r="F1179" s="133"/>
      <c r="G1179" s="42"/>
      <c r="H1179" s="42"/>
      <c r="I1179" s="42"/>
      <c r="J1179" s="42"/>
      <c r="K1179" s="27" t="s">
        <v>195</v>
      </c>
      <c r="L1179" s="27">
        <v>45723</v>
      </c>
      <c r="M1179" s="27">
        <v>45727</v>
      </c>
      <c r="N1179" s="28" t="s">
        <v>25</v>
      </c>
      <c r="O1179" s="27"/>
      <c r="P1179" s="27"/>
      <c r="Q1179" s="28"/>
      <c r="R1179" s="12" t="str">
        <f t="shared" si="99"/>
        <v>Open PDFTSF FINALLY.TEST RESULT S19 N 1179</v>
      </c>
    </row>
    <row r="1180" spans="1:18" ht="63.9" customHeight="1" x14ac:dyDescent="0.3">
      <c r="A1180" s="129">
        <f t="shared" si="100"/>
        <v>1175</v>
      </c>
      <c r="B1180" s="130" t="s">
        <v>12079</v>
      </c>
      <c r="C1180" s="130" t="s">
        <v>76</v>
      </c>
      <c r="D1180" s="357" t="str">
        <f t="shared" si="102"/>
        <v>Open PDF TSF .TEST RESULT S19 N 1180</v>
      </c>
      <c r="E1180" s="133" t="s">
        <v>12095</v>
      </c>
      <c r="F1180" s="133"/>
      <c r="G1180" s="42"/>
      <c r="H1180" s="42"/>
      <c r="I1180" s="42"/>
      <c r="J1180" s="42"/>
      <c r="K1180" s="27" t="s">
        <v>195</v>
      </c>
      <c r="L1180" s="27">
        <v>45723</v>
      </c>
      <c r="M1180" s="27">
        <v>45727</v>
      </c>
      <c r="N1180" s="28" t="s">
        <v>1671</v>
      </c>
      <c r="O1180" s="27"/>
      <c r="P1180" s="27"/>
      <c r="Q1180" s="28"/>
      <c r="R1180" s="12" t="str">
        <f t="shared" si="99"/>
        <v>Open PDFTSF FINALLY.TEST RESULT S19 N 1180</v>
      </c>
    </row>
    <row r="1181" spans="1:18" ht="63.9" customHeight="1" x14ac:dyDescent="0.3">
      <c r="A1181" s="129">
        <f t="shared" si="100"/>
        <v>1176</v>
      </c>
      <c r="B1181" s="130" t="s">
        <v>12080</v>
      </c>
      <c r="C1181" s="130" t="s">
        <v>76</v>
      </c>
      <c r="D1181" s="357" t="str">
        <f t="shared" si="102"/>
        <v>Open PDF TSF .TEST RESULT S19 N 1181</v>
      </c>
      <c r="E1181" s="133" t="s">
        <v>12070</v>
      </c>
      <c r="F1181" s="133"/>
      <c r="G1181" s="42"/>
      <c r="H1181" s="42"/>
      <c r="I1181" s="42"/>
      <c r="J1181" s="42"/>
      <c r="K1181" s="27" t="s">
        <v>195</v>
      </c>
      <c r="L1181" s="27">
        <v>45725</v>
      </c>
      <c r="M1181" s="27">
        <v>45727</v>
      </c>
      <c r="N1181" s="28" t="s">
        <v>62</v>
      </c>
      <c r="O1181" s="27"/>
      <c r="P1181" s="27"/>
      <c r="Q1181" s="28"/>
      <c r="R1181" s="12" t="str">
        <f t="shared" si="99"/>
        <v>Open PDFTSF FINALLY.TEST RESULT S19 N 1181</v>
      </c>
    </row>
    <row r="1182" spans="1:18" ht="63.9" customHeight="1" x14ac:dyDescent="0.3">
      <c r="A1182" s="129">
        <f t="shared" si="100"/>
        <v>1177</v>
      </c>
      <c r="B1182" s="130" t="s">
        <v>12081</v>
      </c>
      <c r="C1182" s="130" t="s">
        <v>76</v>
      </c>
      <c r="D1182" s="357" t="str">
        <f t="shared" si="102"/>
        <v>Open PDF TSF .TEST RESULT S19 N 1182</v>
      </c>
      <c r="E1182" s="133" t="s">
        <v>12076</v>
      </c>
      <c r="F1182" s="133"/>
      <c r="G1182" s="42"/>
      <c r="H1182" s="42"/>
      <c r="I1182" s="42"/>
      <c r="J1182" s="42"/>
      <c r="K1182" s="27" t="s">
        <v>195</v>
      </c>
      <c r="L1182" s="27">
        <v>45725</v>
      </c>
      <c r="M1182" s="27">
        <v>45727</v>
      </c>
      <c r="N1182" s="28" t="s">
        <v>62</v>
      </c>
      <c r="O1182" s="27"/>
      <c r="P1182" s="27"/>
      <c r="Q1182" s="28"/>
      <c r="R1182" s="12" t="str">
        <f t="shared" si="99"/>
        <v>Open PDFTSF FINALLY.TEST RESULT S19 N 1182</v>
      </c>
    </row>
    <row r="1183" spans="1:18" ht="63.9" customHeight="1" x14ac:dyDescent="0.3">
      <c r="A1183" s="129">
        <f t="shared" si="100"/>
        <v>1178</v>
      </c>
      <c r="B1183" s="130" t="s">
        <v>12082</v>
      </c>
      <c r="C1183" s="130" t="s">
        <v>76</v>
      </c>
      <c r="D1183" s="357" t="str">
        <f t="shared" si="102"/>
        <v>Open PDF TSF .TEST RESULT S19 N 1183</v>
      </c>
      <c r="E1183" s="133" t="s">
        <v>12077</v>
      </c>
      <c r="F1183" s="133"/>
      <c r="G1183" s="42"/>
      <c r="H1183" s="42"/>
      <c r="I1183" s="42"/>
      <c r="J1183" s="42"/>
      <c r="K1183" s="27" t="s">
        <v>195</v>
      </c>
      <c r="L1183" s="27">
        <v>45725</v>
      </c>
      <c r="M1183" s="27">
        <v>45727</v>
      </c>
      <c r="N1183" s="28" t="s">
        <v>62</v>
      </c>
      <c r="O1183" s="27"/>
      <c r="P1183" s="27"/>
      <c r="Q1183" s="28"/>
      <c r="R1183" s="12" t="str">
        <f t="shared" si="99"/>
        <v>Open PDFTSF FINALLY.TEST RESULT S19 N 1183</v>
      </c>
    </row>
    <row r="1184" spans="1:18" ht="63.9" customHeight="1" x14ac:dyDescent="0.3">
      <c r="A1184" s="129">
        <f t="shared" si="100"/>
        <v>1179</v>
      </c>
      <c r="B1184" s="130" t="s">
        <v>12086</v>
      </c>
      <c r="C1184" s="130" t="s">
        <v>76</v>
      </c>
      <c r="D1184" s="357" t="str">
        <f t="shared" si="102"/>
        <v>Open PDF TSF .TEST RESULT S19 N 1184</v>
      </c>
      <c r="E1184" s="133" t="s">
        <v>12078</v>
      </c>
      <c r="F1184" s="133"/>
      <c r="G1184" s="42"/>
      <c r="H1184" s="42"/>
      <c r="I1184" s="42"/>
      <c r="J1184" s="42"/>
      <c r="K1184" s="27" t="s">
        <v>195</v>
      </c>
      <c r="L1184" s="27">
        <v>45725</v>
      </c>
      <c r="M1184" s="27">
        <v>45727</v>
      </c>
      <c r="N1184" s="28" t="s">
        <v>62</v>
      </c>
      <c r="O1184" s="27"/>
      <c r="P1184" s="27"/>
      <c r="Q1184" s="28"/>
      <c r="R1184" s="12" t="str">
        <f t="shared" si="99"/>
        <v>Open PDFTSF FINALLY.TEST RESULT S19 N 1184</v>
      </c>
    </row>
    <row r="1185" spans="1:18" ht="63.9" customHeight="1" x14ac:dyDescent="0.3">
      <c r="A1185" s="129">
        <f t="shared" si="100"/>
        <v>1180</v>
      </c>
      <c r="B1185" s="130" t="s">
        <v>12087</v>
      </c>
      <c r="C1185" s="130" t="s">
        <v>76</v>
      </c>
      <c r="D1185" s="357" t="str">
        <f t="shared" si="102"/>
        <v>Open PDF TSF .TEST RESULT S19 N 1185</v>
      </c>
      <c r="E1185" s="133" t="s">
        <v>12083</v>
      </c>
      <c r="F1185" s="133"/>
      <c r="G1185" s="42"/>
      <c r="H1185" s="42"/>
      <c r="I1185" s="42"/>
      <c r="J1185" s="42"/>
      <c r="K1185" s="27" t="s">
        <v>195</v>
      </c>
      <c r="L1185" s="27">
        <v>45725</v>
      </c>
      <c r="M1185" s="27">
        <v>45727</v>
      </c>
      <c r="N1185" s="28" t="s">
        <v>62</v>
      </c>
      <c r="O1185" s="27"/>
      <c r="P1185" s="27"/>
      <c r="Q1185" s="28"/>
      <c r="R1185" s="12" t="str">
        <f t="shared" si="99"/>
        <v>Open PDFTSF FINALLY.TEST RESULT S19 N 1185</v>
      </c>
    </row>
    <row r="1186" spans="1:18" ht="63.9" customHeight="1" x14ac:dyDescent="0.3">
      <c r="A1186" s="129">
        <f t="shared" si="100"/>
        <v>1181</v>
      </c>
      <c r="B1186" s="130" t="s">
        <v>12088</v>
      </c>
      <c r="C1186" s="130" t="s">
        <v>76</v>
      </c>
      <c r="D1186" s="357" t="str">
        <f t="shared" si="102"/>
        <v>Open PDF TSF .TEST RESULT S19 N 1186</v>
      </c>
      <c r="E1186" s="133" t="s">
        <v>12084</v>
      </c>
      <c r="F1186" s="133"/>
      <c r="G1186" s="42"/>
      <c r="H1186" s="42"/>
      <c r="I1186" s="42"/>
      <c r="J1186" s="42"/>
      <c r="K1186" s="27" t="s">
        <v>195</v>
      </c>
      <c r="L1186" s="27">
        <v>45725</v>
      </c>
      <c r="M1186" s="27">
        <v>45727</v>
      </c>
      <c r="N1186" s="28" t="s">
        <v>62</v>
      </c>
      <c r="O1186" s="27"/>
      <c r="P1186" s="27"/>
      <c r="Q1186" s="28"/>
      <c r="R1186" s="12" t="str">
        <f t="shared" si="99"/>
        <v>Open PDFTSF FINALLY.TEST RESULT S19 N 1186</v>
      </c>
    </row>
    <row r="1187" spans="1:18" ht="63.9" customHeight="1" x14ac:dyDescent="0.3">
      <c r="A1187" s="129">
        <f t="shared" si="100"/>
        <v>1182</v>
      </c>
      <c r="B1187" s="130" t="s">
        <v>12089</v>
      </c>
      <c r="C1187" s="130" t="s">
        <v>76</v>
      </c>
      <c r="D1187" s="357" t="str">
        <f t="shared" si="102"/>
        <v>Open PDF TSF .TEST RESULT S19 N 1187</v>
      </c>
      <c r="E1187" s="133" t="s">
        <v>12085</v>
      </c>
      <c r="F1187" s="133"/>
      <c r="G1187" s="42"/>
      <c r="H1187" s="42"/>
      <c r="I1187" s="42"/>
      <c r="J1187" s="42"/>
      <c r="K1187" s="27" t="s">
        <v>195</v>
      </c>
      <c r="L1187" s="27">
        <v>45725</v>
      </c>
      <c r="M1187" s="27">
        <v>45727</v>
      </c>
      <c r="N1187" s="28" t="s">
        <v>62</v>
      </c>
      <c r="O1187" s="27"/>
      <c r="P1187" s="27"/>
      <c r="Q1187" s="28"/>
      <c r="R1187" s="12" t="str">
        <f t="shared" si="99"/>
        <v>Open PDFTSF FINALLY.TEST RESULT S19 N 1187</v>
      </c>
    </row>
    <row r="1188" spans="1:18" ht="63.9" customHeight="1" x14ac:dyDescent="0.3">
      <c r="A1188" s="129">
        <f t="shared" si="100"/>
        <v>1183</v>
      </c>
      <c r="B1188" s="130" t="s">
        <v>12152</v>
      </c>
      <c r="C1188" s="130" t="s">
        <v>76</v>
      </c>
      <c r="D1188" s="357" t="str">
        <f t="shared" ref="D1188:D1201" si="103">IF(B1188&gt;0,HYPERLINK(CONCATENATE("PDF TSF/",B1188,".pdf"),CONCATENATE("Open PDF TSF .",B1188)),"")</f>
        <v>Open PDF TSF .TEST RESULT S19 N 1188</v>
      </c>
      <c r="E1188" s="133" t="s">
        <v>9718</v>
      </c>
      <c r="F1188" s="133"/>
      <c r="G1188" s="42"/>
      <c r="H1188" s="42"/>
      <c r="I1188" s="42"/>
      <c r="J1188" s="42"/>
      <c r="K1188" s="27" t="s">
        <v>195</v>
      </c>
      <c r="L1188" s="27">
        <v>45733</v>
      </c>
      <c r="M1188" s="27">
        <v>45763</v>
      </c>
      <c r="N1188" s="28" t="s">
        <v>62</v>
      </c>
      <c r="O1188" s="27"/>
      <c r="P1188" s="27"/>
      <c r="Q1188" s="28"/>
      <c r="R1188" s="12" t="str">
        <f t="shared" si="99"/>
        <v>Open PDFTSF FINALLY.TEST RESULT S19 N 1188</v>
      </c>
    </row>
    <row r="1189" spans="1:18" ht="63.9" customHeight="1" x14ac:dyDescent="0.3">
      <c r="A1189" s="129">
        <f t="shared" si="100"/>
        <v>1184</v>
      </c>
      <c r="B1189" s="130" t="s">
        <v>12153</v>
      </c>
      <c r="C1189" s="130" t="s">
        <v>76</v>
      </c>
      <c r="D1189" s="357" t="str">
        <f t="shared" si="103"/>
        <v>Open PDF TSF .TEST RESULT S19 N 1189</v>
      </c>
      <c r="E1189" s="133" t="s">
        <v>12163</v>
      </c>
      <c r="F1189" s="133"/>
      <c r="G1189" s="42"/>
      <c r="H1189" s="42"/>
      <c r="I1189" s="42"/>
      <c r="J1189" s="42"/>
      <c r="K1189" s="27" t="s">
        <v>195</v>
      </c>
      <c r="L1189" s="27">
        <v>45733</v>
      </c>
      <c r="M1189" s="27">
        <v>45763</v>
      </c>
      <c r="N1189" s="28" t="s">
        <v>25</v>
      </c>
      <c r="O1189" s="27"/>
      <c r="P1189" s="27"/>
      <c r="Q1189" s="28"/>
      <c r="R1189" s="12" t="str">
        <f t="shared" si="99"/>
        <v>Open PDFTSF FINALLY.TEST RESULT S19 N 1189</v>
      </c>
    </row>
    <row r="1190" spans="1:18" ht="63.9" customHeight="1" x14ac:dyDescent="0.3">
      <c r="A1190" s="129">
        <f t="shared" si="100"/>
        <v>1185</v>
      </c>
      <c r="B1190" s="130" t="s">
        <v>12154</v>
      </c>
      <c r="C1190" s="130" t="s">
        <v>76</v>
      </c>
      <c r="D1190" s="357" t="str">
        <f t="shared" si="103"/>
        <v>Open PDF TSF .TEST RESULT S19 N 1190</v>
      </c>
      <c r="E1190" s="133" t="s">
        <v>12164</v>
      </c>
      <c r="F1190" s="133"/>
      <c r="G1190" s="42"/>
      <c r="H1190" s="42"/>
      <c r="I1190" s="42"/>
      <c r="J1190" s="42"/>
      <c r="K1190" s="27" t="s">
        <v>195</v>
      </c>
      <c r="L1190" s="27">
        <v>45733</v>
      </c>
      <c r="M1190" s="27">
        <v>45763</v>
      </c>
      <c r="N1190" s="28" t="s">
        <v>62</v>
      </c>
      <c r="O1190" s="27"/>
      <c r="P1190" s="27"/>
      <c r="Q1190" s="28"/>
      <c r="R1190" s="12" t="str">
        <f t="shared" si="99"/>
        <v>Open PDFTSF FINALLY.TEST RESULT S19 N 1190</v>
      </c>
    </row>
    <row r="1191" spans="1:18" ht="63.9" customHeight="1" x14ac:dyDescent="0.3">
      <c r="A1191" s="129">
        <f t="shared" si="100"/>
        <v>1186</v>
      </c>
      <c r="B1191" s="130" t="s">
        <v>12155</v>
      </c>
      <c r="C1191" s="130" t="s">
        <v>76</v>
      </c>
      <c r="D1191" s="357" t="str">
        <f t="shared" si="103"/>
        <v>Open PDF TSF .TEST RESULT S19 N 1191</v>
      </c>
      <c r="E1191" s="133" t="s">
        <v>12165</v>
      </c>
      <c r="F1191" s="133"/>
      <c r="G1191" s="42"/>
      <c r="H1191" s="42"/>
      <c r="I1191" s="42"/>
      <c r="J1191" s="42"/>
      <c r="K1191" s="27" t="s">
        <v>195</v>
      </c>
      <c r="L1191" s="27">
        <v>45733</v>
      </c>
      <c r="M1191" s="27">
        <v>45735</v>
      </c>
      <c r="N1191" s="28" t="s">
        <v>25</v>
      </c>
      <c r="O1191" s="27"/>
      <c r="P1191" s="27"/>
      <c r="Q1191" s="28"/>
      <c r="R1191" s="12" t="str">
        <f t="shared" si="99"/>
        <v>Open PDFTSF FINALLY.TEST RESULT S19 N 1191</v>
      </c>
    </row>
    <row r="1192" spans="1:18" ht="96.75" customHeight="1" x14ac:dyDescent="0.3">
      <c r="A1192" s="129">
        <f t="shared" si="100"/>
        <v>1187</v>
      </c>
      <c r="B1192" s="130" t="s">
        <v>12166</v>
      </c>
      <c r="C1192" s="130" t="s">
        <v>76</v>
      </c>
      <c r="D1192" s="357" t="str">
        <f t="shared" si="103"/>
        <v>Open PDF TSF .TEST RESULT S19 N 1192</v>
      </c>
      <c r="E1192" s="133" t="s">
        <v>12169</v>
      </c>
      <c r="F1192" s="133"/>
      <c r="G1192" s="42"/>
      <c r="H1192" s="42"/>
      <c r="I1192" s="42"/>
      <c r="J1192" s="42"/>
      <c r="K1192" s="27" t="s">
        <v>195</v>
      </c>
      <c r="L1192" s="27">
        <v>45733</v>
      </c>
      <c r="M1192" s="27">
        <v>45735</v>
      </c>
      <c r="N1192" s="28" t="s">
        <v>25</v>
      </c>
      <c r="O1192" s="27">
        <v>45738</v>
      </c>
      <c r="P1192" s="27">
        <v>45738</v>
      </c>
      <c r="Q1192" s="28" t="s">
        <v>1671</v>
      </c>
      <c r="R1192" s="12" t="str">
        <f t="shared" si="99"/>
        <v>Open PDFTSF FINALLY.TEST RESULT S19 N 1192</v>
      </c>
    </row>
    <row r="1193" spans="1:18" ht="152.25" customHeight="1" x14ac:dyDescent="0.3">
      <c r="A1193" s="129">
        <f t="shared" si="100"/>
        <v>1188</v>
      </c>
      <c r="B1193" s="130" t="s">
        <v>12167</v>
      </c>
      <c r="C1193" s="130" t="s">
        <v>76</v>
      </c>
      <c r="D1193" s="357" t="str">
        <f t="shared" si="103"/>
        <v>Open PDF TSF .TEST RESULT S19 N 1193</v>
      </c>
      <c r="E1193" s="133" t="s">
        <v>12168</v>
      </c>
      <c r="F1193" s="133"/>
      <c r="G1193" s="42"/>
      <c r="H1193" s="42"/>
      <c r="I1193" s="42"/>
      <c r="J1193" s="42"/>
      <c r="K1193" s="27" t="s">
        <v>195</v>
      </c>
      <c r="L1193" s="27">
        <v>45733</v>
      </c>
      <c r="M1193" s="27">
        <v>45735</v>
      </c>
      <c r="N1193" s="28" t="s">
        <v>25</v>
      </c>
      <c r="O1193" s="27">
        <v>45738</v>
      </c>
      <c r="P1193" s="27">
        <v>45738</v>
      </c>
      <c r="Q1193" s="28" t="s">
        <v>62</v>
      </c>
      <c r="R1193" s="12" t="str">
        <f t="shared" si="99"/>
        <v>Open PDFTSF FINALLY.TEST RESULT S19 N 1193</v>
      </c>
    </row>
    <row r="1194" spans="1:18" ht="63.9" customHeight="1" x14ac:dyDescent="0.3">
      <c r="A1194" s="129">
        <f t="shared" si="100"/>
        <v>1189</v>
      </c>
      <c r="B1194" s="130" t="s">
        <v>12211</v>
      </c>
      <c r="C1194" s="130" t="s">
        <v>76</v>
      </c>
      <c r="D1194" s="357" t="str">
        <f t="shared" si="103"/>
        <v>Open PDF TSF .TEST RESULT S19 N 1194</v>
      </c>
      <c r="E1194" s="133" t="s">
        <v>12216</v>
      </c>
      <c r="F1194" s="133"/>
      <c r="G1194" s="42"/>
      <c r="H1194" s="42"/>
      <c r="I1194" s="42"/>
      <c r="J1194" s="42"/>
      <c r="K1194" s="27" t="s">
        <v>195</v>
      </c>
      <c r="L1194" s="27">
        <v>45739</v>
      </c>
      <c r="M1194" s="27">
        <v>45740</v>
      </c>
      <c r="N1194" s="28" t="s">
        <v>62</v>
      </c>
      <c r="O1194" s="27"/>
      <c r="P1194" s="27"/>
      <c r="Q1194" s="28"/>
      <c r="R1194" s="12" t="str">
        <f t="shared" si="99"/>
        <v>Open PDFTSF FINALLY.TEST RESULT S19 N 1194</v>
      </c>
    </row>
    <row r="1195" spans="1:18" ht="63.9" customHeight="1" x14ac:dyDescent="0.3">
      <c r="A1195" s="129">
        <f t="shared" si="100"/>
        <v>1190</v>
      </c>
      <c r="B1195" s="130" t="s">
        <v>12212</v>
      </c>
      <c r="C1195" s="130" t="s">
        <v>76</v>
      </c>
      <c r="D1195" s="357" t="str">
        <f t="shared" si="103"/>
        <v>Open PDF TSF .TEST RESULT S19 N 1195</v>
      </c>
      <c r="E1195" s="133" t="s">
        <v>12220</v>
      </c>
      <c r="F1195" s="133"/>
      <c r="G1195" s="42"/>
      <c r="H1195" s="42"/>
      <c r="I1195" s="42"/>
      <c r="J1195" s="42"/>
      <c r="K1195" s="27" t="s">
        <v>195</v>
      </c>
      <c r="L1195" s="27">
        <v>45739</v>
      </c>
      <c r="M1195" s="27">
        <v>45740</v>
      </c>
      <c r="N1195" s="28" t="s">
        <v>62</v>
      </c>
      <c r="O1195" s="27"/>
      <c r="P1195" s="27"/>
      <c r="Q1195" s="28"/>
      <c r="R1195" s="12" t="str">
        <f t="shared" si="99"/>
        <v>Open PDFTSF FINALLY.TEST RESULT S19 N 1195</v>
      </c>
    </row>
    <row r="1196" spans="1:18" ht="63.9" customHeight="1" x14ac:dyDescent="0.3">
      <c r="A1196" s="129">
        <f t="shared" si="100"/>
        <v>1191</v>
      </c>
      <c r="B1196" s="130" t="s">
        <v>12213</v>
      </c>
      <c r="C1196" s="130" t="s">
        <v>76</v>
      </c>
      <c r="D1196" s="357" t="str">
        <f t="shared" si="103"/>
        <v>Open PDF TSF .TEST RESULT S19 N 1196</v>
      </c>
      <c r="E1196" s="133" t="s">
        <v>12219</v>
      </c>
      <c r="F1196" s="133"/>
      <c r="G1196" s="42"/>
      <c r="H1196" s="42"/>
      <c r="I1196" s="42"/>
      <c r="J1196" s="42"/>
      <c r="K1196" s="27" t="s">
        <v>195</v>
      </c>
      <c r="L1196" s="27">
        <v>45739</v>
      </c>
      <c r="M1196" s="27">
        <v>45740</v>
      </c>
      <c r="N1196" s="28" t="s">
        <v>62</v>
      </c>
      <c r="O1196" s="27"/>
      <c r="P1196" s="27"/>
      <c r="Q1196" s="28"/>
      <c r="R1196" s="12" t="str">
        <f t="shared" si="99"/>
        <v>Open PDFTSF FINALLY.TEST RESULT S19 N 1196</v>
      </c>
    </row>
    <row r="1197" spans="1:18" ht="63.9" customHeight="1" x14ac:dyDescent="0.3">
      <c r="A1197" s="129">
        <f t="shared" si="100"/>
        <v>1192</v>
      </c>
      <c r="B1197" s="130" t="s">
        <v>12214</v>
      </c>
      <c r="C1197" s="130" t="s">
        <v>76</v>
      </c>
      <c r="D1197" s="357" t="str">
        <f t="shared" si="103"/>
        <v>Open PDF TSF .TEST RESULT S19 N 1197</v>
      </c>
      <c r="E1197" s="133" t="s">
        <v>12215</v>
      </c>
      <c r="F1197" s="133"/>
      <c r="G1197" s="42"/>
      <c r="H1197" s="42"/>
      <c r="I1197" s="42"/>
      <c r="J1197" s="42"/>
      <c r="K1197" s="27" t="s">
        <v>195</v>
      </c>
      <c r="L1197" s="27">
        <v>45739</v>
      </c>
      <c r="M1197" s="27">
        <v>45740</v>
      </c>
      <c r="N1197" s="28" t="s">
        <v>62</v>
      </c>
      <c r="O1197" s="27"/>
      <c r="P1197" s="27"/>
      <c r="Q1197" s="28"/>
      <c r="R1197" s="12" t="str">
        <f t="shared" si="99"/>
        <v>Open PDFTSF FINALLY.TEST RESULT S19 N 1197</v>
      </c>
    </row>
    <row r="1198" spans="1:18" ht="63.9" customHeight="1" x14ac:dyDescent="0.3">
      <c r="A1198" s="129">
        <f t="shared" si="100"/>
        <v>1193</v>
      </c>
      <c r="B1198" s="130" t="s">
        <v>12225</v>
      </c>
      <c r="C1198" s="130" t="s">
        <v>76</v>
      </c>
      <c r="D1198" s="357" t="str">
        <f t="shared" si="103"/>
        <v>Open PDF TSF .TEST RESULT S19 N 1198</v>
      </c>
      <c r="E1198" s="133" t="s">
        <v>12232</v>
      </c>
      <c r="F1198" s="133"/>
      <c r="G1198" s="42"/>
      <c r="H1198" s="42"/>
      <c r="I1198" s="42"/>
      <c r="J1198" s="42"/>
      <c r="K1198" s="27" t="s">
        <v>195</v>
      </c>
      <c r="L1198" s="27">
        <v>45740</v>
      </c>
      <c r="M1198" s="27">
        <v>45740</v>
      </c>
      <c r="N1198" s="28" t="s">
        <v>62</v>
      </c>
      <c r="O1198" s="27"/>
      <c r="P1198" s="27"/>
      <c r="Q1198" s="28"/>
      <c r="R1198" s="12" t="str">
        <f t="shared" si="99"/>
        <v>Open PDFTSF FINALLY.TEST RESULT S19 N 1198</v>
      </c>
    </row>
    <row r="1199" spans="1:18" ht="63.9" customHeight="1" x14ac:dyDescent="0.3">
      <c r="A1199" s="129">
        <f t="shared" si="100"/>
        <v>1194</v>
      </c>
      <c r="B1199" s="130" t="s">
        <v>12226</v>
      </c>
      <c r="C1199" s="130" t="s">
        <v>76</v>
      </c>
      <c r="D1199" s="357" t="str">
        <f t="shared" si="103"/>
        <v>Open PDF TSF .TEST RESULT S19 N 1199</v>
      </c>
      <c r="E1199" s="133" t="s">
        <v>12231</v>
      </c>
      <c r="F1199" s="133"/>
      <c r="G1199" s="42"/>
      <c r="H1199" s="42"/>
      <c r="I1199" s="42"/>
      <c r="J1199" s="42"/>
      <c r="K1199" s="27" t="s">
        <v>195</v>
      </c>
      <c r="L1199" s="27">
        <v>45740</v>
      </c>
      <c r="M1199" s="27">
        <v>45740</v>
      </c>
      <c r="N1199" s="28" t="s">
        <v>1671</v>
      </c>
      <c r="O1199" s="27"/>
      <c r="P1199" s="27"/>
      <c r="Q1199" s="28"/>
      <c r="R1199" s="12" t="str">
        <f t="shared" si="99"/>
        <v>Open PDFTSF FINALLY.TEST RESULT S19 N 1199</v>
      </c>
    </row>
    <row r="1200" spans="1:18" ht="63.9" customHeight="1" x14ac:dyDescent="0.3">
      <c r="A1200" s="129">
        <f t="shared" si="100"/>
        <v>1195</v>
      </c>
      <c r="B1200" s="130" t="s">
        <v>12227</v>
      </c>
      <c r="C1200" s="130" t="s">
        <v>76</v>
      </c>
      <c r="D1200" s="357" t="str">
        <f t="shared" si="103"/>
        <v>Open PDF TSF .TEST RESULT S19 N 1200</v>
      </c>
      <c r="E1200" s="133" t="s">
        <v>12230</v>
      </c>
      <c r="F1200" s="133"/>
      <c r="G1200" s="42"/>
      <c r="H1200" s="42"/>
      <c r="I1200" s="42"/>
      <c r="J1200" s="42"/>
      <c r="K1200" s="27" t="s">
        <v>195</v>
      </c>
      <c r="L1200" s="27">
        <v>45740</v>
      </c>
      <c r="M1200" s="27">
        <v>45740</v>
      </c>
      <c r="N1200" s="28" t="s">
        <v>1671</v>
      </c>
      <c r="O1200" s="27"/>
      <c r="P1200" s="27"/>
      <c r="Q1200" s="28"/>
      <c r="R1200" s="12" t="str">
        <f t="shared" si="99"/>
        <v>Open PDFTSF FINALLY.TEST RESULT S19 N 1200</v>
      </c>
    </row>
    <row r="1201" spans="1:18" ht="63.9" customHeight="1" x14ac:dyDescent="0.3">
      <c r="A1201" s="129">
        <f t="shared" si="100"/>
        <v>1196</v>
      </c>
      <c r="B1201" s="130" t="s">
        <v>12228</v>
      </c>
      <c r="C1201" s="130" t="s">
        <v>76</v>
      </c>
      <c r="D1201" s="357" t="str">
        <f t="shared" si="103"/>
        <v>Open PDF TSF .TEST RESULT S19 N 1201</v>
      </c>
      <c r="E1201" s="133" t="s">
        <v>12229</v>
      </c>
      <c r="F1201" s="133"/>
      <c r="G1201" s="42"/>
      <c r="H1201" s="42"/>
      <c r="I1201" s="42"/>
      <c r="J1201" s="42"/>
      <c r="K1201" s="27" t="s">
        <v>195</v>
      </c>
      <c r="L1201" s="27">
        <v>45740</v>
      </c>
      <c r="M1201" s="27">
        <v>45740</v>
      </c>
      <c r="N1201" s="28" t="s">
        <v>1671</v>
      </c>
      <c r="O1201" s="27"/>
      <c r="P1201" s="27"/>
      <c r="Q1201" s="28"/>
      <c r="R1201" s="12" t="str">
        <f t="shared" si="99"/>
        <v>Open PDFTSF FINALLY.TEST RESULT S19 N 1201</v>
      </c>
    </row>
    <row r="1202" spans="1:18" ht="63.9" customHeight="1" x14ac:dyDescent="0.3">
      <c r="A1202" s="129">
        <f t="shared" si="100"/>
        <v>1197</v>
      </c>
      <c r="B1202" s="130" t="s">
        <v>12282</v>
      </c>
      <c r="C1202" s="130" t="s">
        <v>76</v>
      </c>
      <c r="D1202" s="357" t="str">
        <f t="shared" ref="D1202:D1211" si="104">IF(B1202&gt;0,HYPERLINK(CONCATENATE("PDF TSF/",B1202,".pdf"),CONCATENATE("Open PDF TSF .",B1202)),"")</f>
        <v>Open PDF TSF .TEST RESULT S19 N 1202</v>
      </c>
      <c r="E1202" s="133" t="s">
        <v>12291</v>
      </c>
      <c r="F1202" s="133"/>
      <c r="G1202" s="42"/>
      <c r="H1202" s="42"/>
      <c r="I1202" s="42"/>
      <c r="J1202" s="42"/>
      <c r="K1202" s="27" t="s">
        <v>195</v>
      </c>
      <c r="L1202" s="27">
        <v>45760</v>
      </c>
      <c r="M1202" s="27">
        <v>45763</v>
      </c>
      <c r="N1202" s="28" t="s">
        <v>62</v>
      </c>
      <c r="O1202" s="27"/>
      <c r="P1202" s="27"/>
      <c r="Q1202" s="28"/>
      <c r="R1202" s="12" t="str">
        <f t="shared" si="99"/>
        <v>Open PDFTSF FINALLY.TEST RESULT S19 N 1202</v>
      </c>
    </row>
    <row r="1203" spans="1:18" ht="63.9" customHeight="1" x14ac:dyDescent="0.3">
      <c r="A1203" s="129">
        <f t="shared" si="100"/>
        <v>1198</v>
      </c>
      <c r="B1203" s="130" t="s">
        <v>12283</v>
      </c>
      <c r="C1203" s="130" t="s">
        <v>76</v>
      </c>
      <c r="D1203" s="357" t="str">
        <f t="shared" si="104"/>
        <v>Open PDF TSF .TEST RESULT S19 N 1203</v>
      </c>
      <c r="E1203" s="133" t="s">
        <v>12290</v>
      </c>
      <c r="F1203" s="133"/>
      <c r="G1203" s="42"/>
      <c r="H1203" s="42"/>
      <c r="I1203" s="42"/>
      <c r="J1203" s="42"/>
      <c r="K1203" s="27" t="s">
        <v>195</v>
      </c>
      <c r="L1203" s="27">
        <v>45760</v>
      </c>
      <c r="M1203" s="27">
        <v>45763</v>
      </c>
      <c r="N1203" s="28" t="s">
        <v>62</v>
      </c>
      <c r="O1203" s="27"/>
      <c r="P1203" s="27"/>
      <c r="Q1203" s="28"/>
      <c r="R1203" s="12" t="str">
        <f t="shared" si="99"/>
        <v>Open PDFTSF FINALLY.TEST RESULT S19 N 1203</v>
      </c>
    </row>
    <row r="1204" spans="1:18" ht="63.9" customHeight="1" x14ac:dyDescent="0.3">
      <c r="A1204" s="129">
        <f t="shared" si="100"/>
        <v>1199</v>
      </c>
      <c r="B1204" s="130" t="s">
        <v>12284</v>
      </c>
      <c r="C1204" s="130" t="s">
        <v>76</v>
      </c>
      <c r="D1204" s="357" t="str">
        <f t="shared" si="104"/>
        <v>Open PDF TSF .TEST RESULT S19 N 1204</v>
      </c>
      <c r="E1204" s="133" t="s">
        <v>12289</v>
      </c>
      <c r="F1204" s="133"/>
      <c r="G1204" s="42"/>
      <c r="H1204" s="42"/>
      <c r="I1204" s="42"/>
      <c r="J1204" s="42"/>
      <c r="K1204" s="27" t="s">
        <v>195</v>
      </c>
      <c r="L1204" s="27">
        <v>45760</v>
      </c>
      <c r="M1204" s="27">
        <v>45763</v>
      </c>
      <c r="N1204" s="28" t="s">
        <v>62</v>
      </c>
      <c r="O1204" s="27"/>
      <c r="P1204" s="27"/>
      <c r="Q1204" s="28"/>
      <c r="R1204" s="12" t="str">
        <f t="shared" si="99"/>
        <v>Open PDFTSF FINALLY.TEST RESULT S19 N 1204</v>
      </c>
    </row>
    <row r="1205" spans="1:18" ht="63.9" customHeight="1" x14ac:dyDescent="0.3">
      <c r="A1205" s="129">
        <f t="shared" si="100"/>
        <v>1200</v>
      </c>
      <c r="B1205" s="130" t="s">
        <v>12285</v>
      </c>
      <c r="C1205" s="130" t="s">
        <v>76</v>
      </c>
      <c r="D1205" s="357" t="str">
        <f t="shared" si="104"/>
        <v>Open PDF TSF .TEST RESULT S19 N 1205</v>
      </c>
      <c r="E1205" s="133" t="s">
        <v>12288</v>
      </c>
      <c r="F1205" s="133"/>
      <c r="G1205" s="42"/>
      <c r="H1205" s="42"/>
      <c r="I1205" s="42"/>
      <c r="J1205" s="42"/>
      <c r="K1205" s="27" t="s">
        <v>195</v>
      </c>
      <c r="L1205" s="27">
        <v>45760</v>
      </c>
      <c r="M1205" s="27">
        <v>45763</v>
      </c>
      <c r="N1205" s="28" t="s">
        <v>62</v>
      </c>
      <c r="O1205" s="27"/>
      <c r="P1205" s="27"/>
      <c r="Q1205" s="28"/>
      <c r="R1205" s="12" t="str">
        <f t="shared" si="99"/>
        <v>Open PDFTSF FINALLY.TEST RESULT S19 N 1205</v>
      </c>
    </row>
    <row r="1206" spans="1:18" ht="63.9" customHeight="1" x14ac:dyDescent="0.3">
      <c r="A1206" s="129">
        <f t="shared" si="100"/>
        <v>1201</v>
      </c>
      <c r="B1206" s="130" t="s">
        <v>12286</v>
      </c>
      <c r="C1206" s="130" t="s">
        <v>76</v>
      </c>
      <c r="D1206" s="357" t="str">
        <f t="shared" si="104"/>
        <v>Open PDF TSF .TEST RESULT S19 N 1206</v>
      </c>
      <c r="E1206" s="133" t="s">
        <v>12287</v>
      </c>
      <c r="F1206" s="133"/>
      <c r="G1206" s="42"/>
      <c r="H1206" s="42"/>
      <c r="I1206" s="42"/>
      <c r="J1206" s="42"/>
      <c r="K1206" s="27" t="s">
        <v>195</v>
      </c>
      <c r="L1206" s="27">
        <v>45760</v>
      </c>
      <c r="M1206" s="27">
        <v>45763</v>
      </c>
      <c r="N1206" s="28" t="s">
        <v>62</v>
      </c>
      <c r="O1206" s="27"/>
      <c r="P1206" s="27"/>
      <c r="Q1206" s="28"/>
      <c r="R1206" s="12" t="str">
        <f t="shared" si="99"/>
        <v>Open PDFTSF FINALLY.TEST RESULT S19 N 1206</v>
      </c>
    </row>
    <row r="1207" spans="1:18" ht="63.9" customHeight="1" x14ac:dyDescent="0.3">
      <c r="A1207" s="129">
        <f t="shared" si="100"/>
        <v>1202</v>
      </c>
      <c r="B1207" s="130" t="s">
        <v>12312</v>
      </c>
      <c r="C1207" s="130" t="s">
        <v>76</v>
      </c>
      <c r="D1207" s="357" t="str">
        <f t="shared" si="104"/>
        <v>Open PDF TSF .TEST RESULT S19 N 1207</v>
      </c>
      <c r="E1207" s="133" t="s">
        <v>12307</v>
      </c>
      <c r="F1207" s="133"/>
      <c r="G1207" s="42"/>
      <c r="H1207" s="42"/>
      <c r="I1207" s="42"/>
      <c r="J1207" s="42"/>
      <c r="K1207" s="27" t="s">
        <v>195</v>
      </c>
      <c r="L1207" s="27">
        <v>45763</v>
      </c>
      <c r="M1207" s="27">
        <v>45763</v>
      </c>
      <c r="N1207" s="28" t="s">
        <v>62</v>
      </c>
      <c r="O1207" s="27"/>
      <c r="P1207" s="27"/>
      <c r="Q1207" s="28"/>
      <c r="R1207" s="12" t="str">
        <f t="shared" si="99"/>
        <v>Open PDFTSF FINALLY.TEST RESULT S19 N 1207</v>
      </c>
    </row>
    <row r="1208" spans="1:18" ht="63.9" customHeight="1" x14ac:dyDescent="0.3">
      <c r="A1208" s="129">
        <f t="shared" si="100"/>
        <v>1203</v>
      </c>
      <c r="B1208" s="130" t="s">
        <v>12313</v>
      </c>
      <c r="C1208" s="130" t="s">
        <v>76</v>
      </c>
      <c r="D1208" s="357" t="str">
        <f t="shared" si="104"/>
        <v>Open PDF TSF .TEST RESULT S19 N 1208</v>
      </c>
      <c r="E1208" s="133" t="s">
        <v>12308</v>
      </c>
      <c r="F1208" s="133"/>
      <c r="G1208" s="42"/>
      <c r="H1208" s="42"/>
      <c r="I1208" s="42"/>
      <c r="J1208" s="42"/>
      <c r="K1208" s="27" t="s">
        <v>195</v>
      </c>
      <c r="L1208" s="27">
        <v>45763</v>
      </c>
      <c r="M1208" s="27">
        <v>45763</v>
      </c>
      <c r="N1208" s="28" t="s">
        <v>62</v>
      </c>
      <c r="O1208" s="27"/>
      <c r="P1208" s="27"/>
      <c r="Q1208" s="28"/>
      <c r="R1208" s="12" t="str">
        <f t="shared" si="99"/>
        <v>Open PDFTSF FINALLY.TEST RESULT S19 N 1208</v>
      </c>
    </row>
    <row r="1209" spans="1:18" ht="63.9" customHeight="1" x14ac:dyDescent="0.3">
      <c r="A1209" s="129">
        <f t="shared" si="100"/>
        <v>1204</v>
      </c>
      <c r="B1209" s="130" t="s">
        <v>12314</v>
      </c>
      <c r="C1209" s="130" t="s">
        <v>76</v>
      </c>
      <c r="D1209" s="357" t="str">
        <f t="shared" si="104"/>
        <v>Open PDF TSF .TEST RESULT S19 N 1209</v>
      </c>
      <c r="E1209" s="133" t="s">
        <v>12309</v>
      </c>
      <c r="F1209" s="133"/>
      <c r="G1209" s="42"/>
      <c r="H1209" s="42"/>
      <c r="I1209" s="42"/>
      <c r="J1209" s="42"/>
      <c r="K1209" s="27" t="s">
        <v>195</v>
      </c>
      <c r="L1209" s="27">
        <v>45763</v>
      </c>
      <c r="M1209" s="27">
        <v>45763</v>
      </c>
      <c r="N1209" s="28" t="s">
        <v>62</v>
      </c>
      <c r="O1209" s="27"/>
      <c r="P1209" s="27"/>
      <c r="Q1209" s="28"/>
      <c r="R1209" s="12" t="str">
        <f t="shared" si="99"/>
        <v>Open PDFTSF FINALLY.TEST RESULT S19 N 1209</v>
      </c>
    </row>
    <row r="1210" spans="1:18" ht="63.9" customHeight="1" x14ac:dyDescent="0.3">
      <c r="A1210" s="129">
        <f t="shared" si="100"/>
        <v>1205</v>
      </c>
      <c r="B1210" s="130" t="s">
        <v>12315</v>
      </c>
      <c r="C1210" s="130" t="s">
        <v>76</v>
      </c>
      <c r="D1210" s="357" t="str">
        <f t="shared" si="104"/>
        <v>Open PDF TSF .TEST RESULT S19 N 1210</v>
      </c>
      <c r="E1210" s="133" t="s">
        <v>12310</v>
      </c>
      <c r="F1210" s="133"/>
      <c r="G1210" s="42"/>
      <c r="H1210" s="42"/>
      <c r="I1210" s="42"/>
      <c r="J1210" s="42"/>
      <c r="K1210" s="27" t="s">
        <v>195</v>
      </c>
      <c r="L1210" s="27">
        <v>45763</v>
      </c>
      <c r="M1210" s="27">
        <v>45763</v>
      </c>
      <c r="N1210" s="28" t="s">
        <v>62</v>
      </c>
      <c r="O1210" s="27"/>
      <c r="P1210" s="27"/>
      <c r="Q1210" s="28"/>
      <c r="R1210" s="12" t="str">
        <f t="shared" si="99"/>
        <v>Open PDFTSF FINALLY.TEST RESULT S19 N 1210</v>
      </c>
    </row>
    <row r="1211" spans="1:18" ht="63.9" customHeight="1" x14ac:dyDescent="0.3">
      <c r="A1211" s="129">
        <f t="shared" si="100"/>
        <v>1206</v>
      </c>
      <c r="B1211" s="130" t="s">
        <v>12316</v>
      </c>
      <c r="C1211" s="130" t="s">
        <v>76</v>
      </c>
      <c r="D1211" s="357" t="str">
        <f t="shared" si="104"/>
        <v>Open PDF TSF .TEST RESULT S19 N 1211</v>
      </c>
      <c r="E1211" s="133" t="s">
        <v>12311</v>
      </c>
      <c r="F1211" s="133"/>
      <c r="G1211" s="42"/>
      <c r="H1211" s="42"/>
      <c r="I1211" s="42"/>
      <c r="J1211" s="42"/>
      <c r="K1211" s="27" t="s">
        <v>195</v>
      </c>
      <c r="L1211" s="27">
        <v>45763</v>
      </c>
      <c r="M1211" s="27">
        <v>45763</v>
      </c>
      <c r="N1211" s="28" t="s">
        <v>62</v>
      </c>
      <c r="O1211" s="27"/>
      <c r="P1211" s="27"/>
      <c r="Q1211" s="28"/>
      <c r="R1211" s="12" t="str">
        <f t="shared" ref="R1211:R1274" si="105">IF(B1211&gt;0,HYPERLINK(CONCATENATE("PDFTSF FINALLY/",B1211,".pdf"),CONCATENATE("Open PDFTSF FINALLY.",B1211)),"")</f>
        <v>Open PDFTSF FINALLY.TEST RESULT S19 N 1211</v>
      </c>
    </row>
    <row r="1212" spans="1:18" ht="63.9" customHeight="1" x14ac:dyDescent="0.3">
      <c r="A1212" s="129">
        <f t="shared" ref="A1212:A1275" si="106">ROW()-ROW($A$5)</f>
        <v>1207</v>
      </c>
      <c r="B1212" s="130" t="s">
        <v>12382</v>
      </c>
      <c r="C1212" s="130" t="s">
        <v>76</v>
      </c>
      <c r="D1212" s="357" t="str">
        <f t="shared" ref="D1212:D1220" si="107">IF(B1212&gt;0,HYPERLINK(CONCATENATE("PDF TSF/",B1212,".pdf"),CONCATENATE("Open PDF TSF .",B1212)),"")</f>
        <v>Open PDF TSF .TEST RESULT S19 N 1212</v>
      </c>
      <c r="E1212" s="133" t="s">
        <v>12393</v>
      </c>
      <c r="F1212" s="133"/>
      <c r="G1212" s="42"/>
      <c r="H1212" s="42"/>
      <c r="I1212" s="42"/>
      <c r="J1212" s="42"/>
      <c r="K1212" s="27" t="s">
        <v>195</v>
      </c>
      <c r="L1212" s="27">
        <v>45767</v>
      </c>
      <c r="M1212" s="27">
        <v>45767</v>
      </c>
      <c r="N1212" s="28" t="s">
        <v>62</v>
      </c>
      <c r="O1212" s="27"/>
      <c r="P1212" s="27"/>
      <c r="Q1212" s="28"/>
      <c r="R1212" s="12" t="str">
        <f t="shared" si="105"/>
        <v>Open PDFTSF FINALLY.TEST RESULT S19 N 1212</v>
      </c>
    </row>
    <row r="1213" spans="1:18" ht="63.9" customHeight="1" x14ac:dyDescent="0.3">
      <c r="A1213" s="129">
        <f t="shared" si="106"/>
        <v>1208</v>
      </c>
      <c r="B1213" s="130" t="s">
        <v>12383</v>
      </c>
      <c r="C1213" s="130" t="s">
        <v>76</v>
      </c>
      <c r="D1213" s="357" t="str">
        <f t="shared" si="107"/>
        <v>Open PDF TSF .TEST RESULT S19 N 1213</v>
      </c>
      <c r="E1213" s="133" t="s">
        <v>12394</v>
      </c>
      <c r="F1213" s="133"/>
      <c r="G1213" s="42"/>
      <c r="H1213" s="42"/>
      <c r="I1213" s="42"/>
      <c r="J1213" s="42"/>
      <c r="K1213" s="27" t="s">
        <v>195</v>
      </c>
      <c r="L1213" s="27">
        <v>45767</v>
      </c>
      <c r="M1213" s="27">
        <v>45767</v>
      </c>
      <c r="N1213" s="28" t="s">
        <v>62</v>
      </c>
      <c r="O1213" s="27"/>
      <c r="P1213" s="27"/>
      <c r="Q1213" s="28"/>
      <c r="R1213" s="12" t="str">
        <f t="shared" si="105"/>
        <v>Open PDFTSF FINALLY.TEST RESULT S19 N 1213</v>
      </c>
    </row>
    <row r="1214" spans="1:18" ht="112.5" customHeight="1" x14ac:dyDescent="0.3">
      <c r="A1214" s="129">
        <f t="shared" si="106"/>
        <v>1209</v>
      </c>
      <c r="B1214" s="130" t="s">
        <v>12384</v>
      </c>
      <c r="C1214" s="130" t="s">
        <v>76</v>
      </c>
      <c r="D1214" s="357" t="str">
        <f t="shared" si="107"/>
        <v>Open PDF TSF .TEST RESULT S19 N 1214</v>
      </c>
      <c r="E1214" s="133" t="s">
        <v>12395</v>
      </c>
      <c r="F1214" s="133"/>
      <c r="G1214" s="42"/>
      <c r="H1214" s="42"/>
      <c r="I1214" s="42"/>
      <c r="J1214" s="42"/>
      <c r="K1214" s="27" t="s">
        <v>195</v>
      </c>
      <c r="L1214" s="27">
        <v>45767</v>
      </c>
      <c r="M1214" s="27">
        <v>45767</v>
      </c>
      <c r="N1214" s="28" t="s">
        <v>62</v>
      </c>
      <c r="O1214" s="27"/>
      <c r="P1214" s="27"/>
      <c r="Q1214" s="27"/>
      <c r="R1214" s="12" t="str">
        <f t="shared" si="105"/>
        <v>Open PDFTSF FINALLY.TEST RESULT S19 N 1214</v>
      </c>
    </row>
    <row r="1215" spans="1:18" ht="63.9" customHeight="1" x14ac:dyDescent="0.3">
      <c r="A1215" s="129">
        <f t="shared" si="106"/>
        <v>1210</v>
      </c>
      <c r="B1215" s="130" t="s">
        <v>12385</v>
      </c>
      <c r="C1215" s="130" t="s">
        <v>76</v>
      </c>
      <c r="D1215" s="357" t="str">
        <f t="shared" si="107"/>
        <v>Open PDF TSF .TEST RESULT S19 N 1215</v>
      </c>
      <c r="E1215" s="133" t="s">
        <v>12396</v>
      </c>
      <c r="F1215" s="133"/>
      <c r="G1215" s="42"/>
      <c r="H1215" s="42"/>
      <c r="I1215" s="42"/>
      <c r="J1215" s="42"/>
      <c r="K1215" s="27" t="s">
        <v>195</v>
      </c>
      <c r="L1215" s="27">
        <v>45767</v>
      </c>
      <c r="M1215" s="27">
        <v>45767</v>
      </c>
      <c r="N1215" s="28" t="s">
        <v>62</v>
      </c>
      <c r="O1215" s="27"/>
      <c r="P1215" s="27"/>
      <c r="Q1215" s="27"/>
      <c r="R1215" s="12" t="str">
        <f t="shared" si="105"/>
        <v>Open PDFTSF FINALLY.TEST RESULT S19 N 1215</v>
      </c>
    </row>
    <row r="1216" spans="1:18" ht="100.5" customHeight="1" x14ac:dyDescent="0.3">
      <c r="A1216" s="129">
        <f t="shared" si="106"/>
        <v>1211</v>
      </c>
      <c r="B1216" s="130" t="s">
        <v>12386</v>
      </c>
      <c r="C1216" s="130" t="s">
        <v>76</v>
      </c>
      <c r="D1216" s="357" t="str">
        <f t="shared" si="107"/>
        <v>Open PDF TSF .TEST RESULT S19 N 1216</v>
      </c>
      <c r="E1216" s="133" t="s">
        <v>12397</v>
      </c>
      <c r="F1216" s="133"/>
      <c r="G1216" s="42"/>
      <c r="H1216" s="42"/>
      <c r="I1216" s="42"/>
      <c r="J1216" s="42"/>
      <c r="K1216" s="27" t="s">
        <v>195</v>
      </c>
      <c r="L1216" s="27">
        <v>45767</v>
      </c>
      <c r="M1216" s="27">
        <v>45767</v>
      </c>
      <c r="N1216" s="28" t="s">
        <v>25</v>
      </c>
      <c r="O1216" s="27"/>
      <c r="P1216" s="27"/>
      <c r="Q1216" s="27"/>
      <c r="R1216" s="12" t="str">
        <f t="shared" si="105"/>
        <v>Open PDFTSF FINALLY.TEST RESULT S19 N 1216</v>
      </c>
    </row>
    <row r="1217" spans="1:18" ht="92.25" customHeight="1" x14ac:dyDescent="0.3">
      <c r="A1217" s="129">
        <f t="shared" si="106"/>
        <v>1212</v>
      </c>
      <c r="B1217" s="130" t="s">
        <v>12387</v>
      </c>
      <c r="C1217" s="130" t="s">
        <v>76</v>
      </c>
      <c r="D1217" s="357" t="str">
        <f t="shared" si="107"/>
        <v>Open PDF TSF .TEST RESULT S19 N 1217</v>
      </c>
      <c r="E1217" s="133" t="s">
        <v>12398</v>
      </c>
      <c r="F1217" s="133"/>
      <c r="G1217" s="42"/>
      <c r="H1217" s="42"/>
      <c r="I1217" s="42"/>
      <c r="J1217" s="42"/>
      <c r="K1217" s="27" t="s">
        <v>195</v>
      </c>
      <c r="L1217" s="27">
        <v>45767</v>
      </c>
      <c r="M1217" s="27">
        <v>45767</v>
      </c>
      <c r="N1217" s="28" t="s">
        <v>1671</v>
      </c>
      <c r="O1217" s="27"/>
      <c r="P1217" s="27"/>
      <c r="Q1217" s="27"/>
      <c r="R1217" s="12" t="str">
        <f t="shared" si="105"/>
        <v>Open PDFTSF FINALLY.TEST RESULT S19 N 1217</v>
      </c>
    </row>
    <row r="1218" spans="1:18" ht="63.9" customHeight="1" x14ac:dyDescent="0.3">
      <c r="A1218" s="129">
        <f t="shared" si="106"/>
        <v>1213</v>
      </c>
      <c r="B1218" s="130" t="s">
        <v>12439</v>
      </c>
      <c r="C1218" s="130" t="s">
        <v>76</v>
      </c>
      <c r="D1218" s="357" t="str">
        <f t="shared" si="107"/>
        <v>Open PDF TSF .TEST RESULT S19 N 1218</v>
      </c>
      <c r="E1218" s="133" t="s">
        <v>12442</v>
      </c>
      <c r="F1218" s="133"/>
      <c r="G1218" s="42"/>
      <c r="H1218" s="42"/>
      <c r="I1218" s="42"/>
      <c r="J1218" s="42"/>
      <c r="K1218" s="27" t="s">
        <v>195</v>
      </c>
      <c r="L1218" s="27">
        <v>45774</v>
      </c>
      <c r="M1218" s="27">
        <v>45776</v>
      </c>
      <c r="N1218" s="28" t="s">
        <v>1671</v>
      </c>
      <c r="O1218" s="27"/>
      <c r="P1218" s="27"/>
      <c r="Q1218" s="27"/>
      <c r="R1218" s="12" t="str">
        <f t="shared" si="105"/>
        <v>Open PDFTSF FINALLY.TEST RESULT S19 N 1218</v>
      </c>
    </row>
    <row r="1219" spans="1:18" ht="63.9" customHeight="1" x14ac:dyDescent="0.3">
      <c r="A1219" s="129">
        <f t="shared" si="106"/>
        <v>1214</v>
      </c>
      <c r="B1219" s="130" t="s">
        <v>12440</v>
      </c>
      <c r="C1219" s="130" t="s">
        <v>76</v>
      </c>
      <c r="D1219" s="357" t="str">
        <f t="shared" si="107"/>
        <v>Open PDF TSF .TEST RESULT S19 N 1219</v>
      </c>
      <c r="E1219" s="133" t="s">
        <v>12443</v>
      </c>
      <c r="F1219" s="133"/>
      <c r="G1219" s="42"/>
      <c r="H1219" s="42"/>
      <c r="I1219" s="42"/>
      <c r="J1219" s="42"/>
      <c r="K1219" s="27" t="s">
        <v>195</v>
      </c>
      <c r="L1219" s="27">
        <v>45774</v>
      </c>
      <c r="M1219" s="27">
        <v>45776</v>
      </c>
      <c r="N1219" s="28" t="s">
        <v>1671</v>
      </c>
      <c r="O1219" s="27"/>
      <c r="P1219" s="27"/>
      <c r="Q1219" s="27"/>
      <c r="R1219" s="12" t="str">
        <f t="shared" si="105"/>
        <v>Open PDFTSF FINALLY.TEST RESULT S19 N 1219</v>
      </c>
    </row>
    <row r="1220" spans="1:18" ht="63.9" customHeight="1" x14ac:dyDescent="0.3">
      <c r="A1220" s="129">
        <f t="shared" si="106"/>
        <v>1215</v>
      </c>
      <c r="B1220" s="130" t="s">
        <v>12441</v>
      </c>
      <c r="C1220" s="130" t="s">
        <v>76</v>
      </c>
      <c r="D1220" s="357" t="str">
        <f t="shared" si="107"/>
        <v>Open PDF TSF .TEST RESULT S19 N 1220</v>
      </c>
      <c r="E1220" s="133" t="s">
        <v>12444</v>
      </c>
      <c r="F1220" s="133"/>
      <c r="G1220" s="42"/>
      <c r="H1220" s="42"/>
      <c r="I1220" s="42"/>
      <c r="J1220" s="42"/>
      <c r="K1220" s="27" t="s">
        <v>195</v>
      </c>
      <c r="L1220" s="27">
        <v>45774</v>
      </c>
      <c r="M1220" s="27">
        <v>45776</v>
      </c>
      <c r="N1220" s="28" t="s">
        <v>1671</v>
      </c>
      <c r="O1220" s="27"/>
      <c r="P1220" s="27"/>
      <c r="Q1220" s="27"/>
      <c r="R1220" s="12" t="str">
        <f t="shared" si="105"/>
        <v>Open PDFTSF FINALLY.TEST RESULT S19 N 1220</v>
      </c>
    </row>
    <row r="1221" spans="1:18" ht="63.9" customHeight="1" x14ac:dyDescent="0.3">
      <c r="A1221" s="129">
        <f t="shared" si="106"/>
        <v>1216</v>
      </c>
      <c r="B1221" s="130" t="s">
        <v>12590</v>
      </c>
      <c r="C1221" s="130" t="s">
        <v>76</v>
      </c>
      <c r="D1221" s="357" t="str">
        <f t="shared" ref="D1221:D1232" si="108">IF(B1221&gt;0,HYPERLINK(CONCATENATE("PDF TSF/",B1221,".pdf"),CONCATENATE("Open PDF TSF .",B1221)),"")</f>
        <v>Open PDF TSF .TEST RESULT S19 N 1221</v>
      </c>
      <c r="E1221" s="133" t="s">
        <v>12597</v>
      </c>
      <c r="F1221" s="133"/>
      <c r="G1221" s="42"/>
      <c r="H1221" s="42"/>
      <c r="I1221" s="42"/>
      <c r="J1221" s="42"/>
      <c r="K1221" s="27" t="s">
        <v>195</v>
      </c>
      <c r="L1221" s="27">
        <v>45786</v>
      </c>
      <c r="M1221" s="27">
        <v>45791</v>
      </c>
      <c r="N1221" s="28" t="s">
        <v>62</v>
      </c>
      <c r="O1221" s="27"/>
      <c r="P1221" s="27"/>
      <c r="Q1221" s="27"/>
      <c r="R1221" s="12" t="str">
        <f t="shared" si="105"/>
        <v>Open PDFTSF FINALLY.TEST RESULT S19 N 1221</v>
      </c>
    </row>
    <row r="1222" spans="1:18" ht="63.9" customHeight="1" x14ac:dyDescent="0.3">
      <c r="A1222" s="129">
        <f t="shared" si="106"/>
        <v>1217</v>
      </c>
      <c r="B1222" s="130" t="s">
        <v>12591</v>
      </c>
      <c r="C1222" s="130" t="s">
        <v>76</v>
      </c>
      <c r="D1222" s="357" t="str">
        <f t="shared" si="108"/>
        <v>Open PDF TSF .TEST RESULT S19 N 1222</v>
      </c>
      <c r="E1222" s="133" t="s">
        <v>12596</v>
      </c>
      <c r="F1222" s="133"/>
      <c r="G1222" s="42"/>
      <c r="H1222" s="42"/>
      <c r="I1222" s="42"/>
      <c r="J1222" s="42"/>
      <c r="K1222" s="27" t="s">
        <v>195</v>
      </c>
      <c r="L1222" s="27">
        <v>45787</v>
      </c>
      <c r="M1222" s="27">
        <v>45791</v>
      </c>
      <c r="N1222" s="28" t="s">
        <v>62</v>
      </c>
      <c r="O1222" s="27"/>
      <c r="P1222" s="27"/>
      <c r="Q1222" s="27"/>
      <c r="R1222" s="12" t="str">
        <f t="shared" si="105"/>
        <v>Open PDFTSF FINALLY.TEST RESULT S19 N 1222</v>
      </c>
    </row>
    <row r="1223" spans="1:18" ht="63.9" customHeight="1" x14ac:dyDescent="0.3">
      <c r="A1223" s="129">
        <f t="shared" si="106"/>
        <v>1218</v>
      </c>
      <c r="B1223" s="130" t="s">
        <v>12592</v>
      </c>
      <c r="C1223" s="130" t="s">
        <v>76</v>
      </c>
      <c r="D1223" s="357" t="str">
        <f t="shared" si="108"/>
        <v>Open PDF TSF .TEST RESULT S19 N 1223</v>
      </c>
      <c r="E1223" s="133" t="s">
        <v>12595</v>
      </c>
      <c r="F1223" s="133"/>
      <c r="G1223" s="42"/>
      <c r="H1223" s="42"/>
      <c r="I1223" s="42"/>
      <c r="J1223" s="42"/>
      <c r="K1223" s="27" t="s">
        <v>195</v>
      </c>
      <c r="L1223" s="27">
        <v>45788</v>
      </c>
      <c r="M1223" s="27">
        <v>45791</v>
      </c>
      <c r="N1223" s="28" t="s">
        <v>62</v>
      </c>
      <c r="O1223" s="27"/>
      <c r="P1223" s="27"/>
      <c r="Q1223" s="27"/>
      <c r="R1223" s="12" t="str">
        <f t="shared" si="105"/>
        <v>Open PDFTSF FINALLY.TEST RESULT S19 N 1223</v>
      </c>
    </row>
    <row r="1224" spans="1:18" ht="63.9" customHeight="1" x14ac:dyDescent="0.3">
      <c r="A1224" s="129">
        <f t="shared" si="106"/>
        <v>1219</v>
      </c>
      <c r="B1224" s="130" t="s">
        <v>12593</v>
      </c>
      <c r="C1224" s="130" t="s">
        <v>76</v>
      </c>
      <c r="D1224" s="357" t="str">
        <f t="shared" si="108"/>
        <v>Open PDF TSF .TEST RESULT S19 N 1224</v>
      </c>
      <c r="E1224" s="133" t="s">
        <v>12594</v>
      </c>
      <c r="F1224" s="133"/>
      <c r="G1224" s="42"/>
      <c r="H1224" s="42"/>
      <c r="I1224" s="42"/>
      <c r="J1224" s="42"/>
      <c r="K1224" s="27" t="s">
        <v>195</v>
      </c>
      <c r="L1224" s="27">
        <v>45789</v>
      </c>
      <c r="M1224" s="27">
        <v>45791</v>
      </c>
      <c r="N1224" s="28" t="s">
        <v>62</v>
      </c>
      <c r="O1224" s="27"/>
      <c r="P1224" s="27"/>
      <c r="Q1224" s="27"/>
      <c r="R1224" s="12" t="str">
        <f t="shared" si="105"/>
        <v>Open PDFTSF FINALLY.TEST RESULT S19 N 1224</v>
      </c>
    </row>
    <row r="1225" spans="1:18" ht="63.9" customHeight="1" x14ac:dyDescent="0.3">
      <c r="A1225" s="129">
        <f t="shared" si="106"/>
        <v>1220</v>
      </c>
      <c r="B1225" s="130" t="s">
        <v>12675</v>
      </c>
      <c r="C1225" s="130" t="s">
        <v>76</v>
      </c>
      <c r="D1225" s="357" t="str">
        <f t="shared" si="108"/>
        <v>Open PDF TSF .TEST RESULT S19 N 1225</v>
      </c>
      <c r="E1225" s="133" t="s">
        <v>12690</v>
      </c>
      <c r="F1225" s="133"/>
      <c r="G1225" s="42"/>
      <c r="H1225" s="42"/>
      <c r="I1225" s="42"/>
      <c r="J1225" s="42"/>
      <c r="K1225" s="27" t="s">
        <v>195</v>
      </c>
      <c r="L1225" s="27">
        <v>45796</v>
      </c>
      <c r="M1225" s="27">
        <v>45796</v>
      </c>
      <c r="N1225" s="28" t="s">
        <v>1671</v>
      </c>
      <c r="O1225" s="27"/>
      <c r="P1225" s="27"/>
      <c r="Q1225" s="27"/>
      <c r="R1225" s="12" t="str">
        <f t="shared" si="105"/>
        <v>Open PDFTSF FINALLY.TEST RESULT S19 N 1225</v>
      </c>
    </row>
    <row r="1226" spans="1:18" ht="63.9" customHeight="1" x14ac:dyDescent="0.3">
      <c r="A1226" s="129">
        <f t="shared" si="106"/>
        <v>1221</v>
      </c>
      <c r="B1226" s="130" t="s">
        <v>12676</v>
      </c>
      <c r="C1226" s="130" t="s">
        <v>76</v>
      </c>
      <c r="D1226" s="357" t="str">
        <f t="shared" si="108"/>
        <v>Open PDF TSF .TEST RESULT S19 N 1226</v>
      </c>
      <c r="E1226" s="133" t="s">
        <v>12689</v>
      </c>
      <c r="F1226" s="133"/>
      <c r="G1226" s="42"/>
      <c r="H1226" s="42"/>
      <c r="I1226" s="42"/>
      <c r="J1226" s="42"/>
      <c r="K1226" s="27" t="s">
        <v>195</v>
      </c>
      <c r="L1226" s="27">
        <v>45796</v>
      </c>
      <c r="M1226" s="27">
        <v>45796</v>
      </c>
      <c r="N1226" s="28" t="s">
        <v>1671</v>
      </c>
      <c r="O1226" s="27"/>
      <c r="P1226" s="27"/>
      <c r="Q1226" s="27"/>
      <c r="R1226" s="12" t="str">
        <f t="shared" si="105"/>
        <v>Open PDFTSF FINALLY.TEST RESULT S19 N 1226</v>
      </c>
    </row>
    <row r="1227" spans="1:18" ht="63.9" customHeight="1" x14ac:dyDescent="0.3">
      <c r="A1227" s="129">
        <f t="shared" si="106"/>
        <v>1222</v>
      </c>
      <c r="B1227" s="130" t="s">
        <v>12677</v>
      </c>
      <c r="C1227" s="130" t="s">
        <v>76</v>
      </c>
      <c r="D1227" s="357" t="str">
        <f t="shared" si="108"/>
        <v>Open PDF TSF .TEST RESULT S19 N 1227</v>
      </c>
      <c r="E1227" s="133" t="s">
        <v>12688</v>
      </c>
      <c r="F1227" s="133"/>
      <c r="G1227" s="42"/>
      <c r="H1227" s="42"/>
      <c r="I1227" s="42"/>
      <c r="J1227" s="42"/>
      <c r="K1227" s="27" t="s">
        <v>195</v>
      </c>
      <c r="L1227" s="27">
        <v>45796</v>
      </c>
      <c r="M1227" s="27">
        <v>45796</v>
      </c>
      <c r="N1227" s="28" t="s">
        <v>1671</v>
      </c>
      <c r="O1227" s="27"/>
      <c r="P1227" s="27"/>
      <c r="Q1227" s="27"/>
      <c r="R1227" s="12" t="str">
        <f t="shared" si="105"/>
        <v>Open PDFTSF FINALLY.TEST RESULT S19 N 1227</v>
      </c>
    </row>
    <row r="1228" spans="1:18" ht="63.9" customHeight="1" x14ac:dyDescent="0.3">
      <c r="A1228" s="129">
        <f t="shared" si="106"/>
        <v>1223</v>
      </c>
      <c r="B1228" s="130" t="s">
        <v>12678</v>
      </c>
      <c r="C1228" s="130" t="s">
        <v>76</v>
      </c>
      <c r="D1228" s="357" t="str">
        <f t="shared" si="108"/>
        <v>Open PDF TSF .TEST RESULT S19 N 1228</v>
      </c>
      <c r="E1228" s="133" t="s">
        <v>12687</v>
      </c>
      <c r="F1228" s="133"/>
      <c r="G1228" s="42"/>
      <c r="H1228" s="42"/>
      <c r="I1228" s="42"/>
      <c r="J1228" s="42"/>
      <c r="K1228" s="27" t="s">
        <v>195</v>
      </c>
      <c r="L1228" s="27">
        <v>45796</v>
      </c>
      <c r="M1228" s="27">
        <v>45796</v>
      </c>
      <c r="N1228" s="28" t="s">
        <v>1671</v>
      </c>
      <c r="O1228" s="27"/>
      <c r="P1228" s="27"/>
      <c r="Q1228" s="27"/>
      <c r="R1228" s="12" t="str">
        <f t="shared" si="105"/>
        <v>Open PDFTSF FINALLY.TEST RESULT S19 N 1228</v>
      </c>
    </row>
    <row r="1229" spans="1:18" ht="63.9" customHeight="1" x14ac:dyDescent="0.3">
      <c r="A1229" s="129">
        <f t="shared" si="106"/>
        <v>1224</v>
      </c>
      <c r="B1229" s="130" t="s">
        <v>12679</v>
      </c>
      <c r="C1229" s="130" t="s">
        <v>76</v>
      </c>
      <c r="D1229" s="357" t="str">
        <f t="shared" si="108"/>
        <v>Open PDF TSF .TEST RESULT S19 N 1229</v>
      </c>
      <c r="E1229" s="133" t="s">
        <v>12686</v>
      </c>
      <c r="F1229" s="133"/>
      <c r="G1229" s="42"/>
      <c r="H1229" s="42"/>
      <c r="I1229" s="42"/>
      <c r="J1229" s="42"/>
      <c r="K1229" s="27" t="s">
        <v>195</v>
      </c>
      <c r="L1229" s="27">
        <v>45796</v>
      </c>
      <c r="M1229" s="27">
        <v>45796</v>
      </c>
      <c r="N1229" s="28" t="s">
        <v>1671</v>
      </c>
      <c r="O1229" s="27"/>
      <c r="P1229" s="27"/>
      <c r="Q1229" s="27"/>
      <c r="R1229" s="12" t="str">
        <f t="shared" si="105"/>
        <v>Open PDFTSF FINALLY.TEST RESULT S19 N 1229</v>
      </c>
    </row>
    <row r="1230" spans="1:18" ht="63.9" customHeight="1" x14ac:dyDescent="0.3">
      <c r="A1230" s="129">
        <f t="shared" si="106"/>
        <v>1225</v>
      </c>
      <c r="B1230" s="130" t="s">
        <v>12680</v>
      </c>
      <c r="C1230" s="130" t="s">
        <v>76</v>
      </c>
      <c r="D1230" s="357" t="str">
        <f t="shared" si="108"/>
        <v>Open PDF TSF .TEST RESULT S19 N 1230</v>
      </c>
      <c r="E1230" s="133" t="s">
        <v>12685</v>
      </c>
      <c r="F1230" s="133"/>
      <c r="G1230" s="42"/>
      <c r="H1230" s="42"/>
      <c r="I1230" s="42"/>
      <c r="J1230" s="42"/>
      <c r="K1230" s="27" t="s">
        <v>195</v>
      </c>
      <c r="L1230" s="27">
        <v>45796</v>
      </c>
      <c r="M1230" s="27">
        <v>45796</v>
      </c>
      <c r="N1230" s="28" t="s">
        <v>1671</v>
      </c>
      <c r="O1230" s="27"/>
      <c r="P1230" s="27"/>
      <c r="Q1230" s="27"/>
      <c r="R1230" s="12" t="str">
        <f t="shared" si="105"/>
        <v>Open PDFTSF FINALLY.TEST RESULT S19 N 1230</v>
      </c>
    </row>
    <row r="1231" spans="1:18" ht="63.9" customHeight="1" x14ac:dyDescent="0.3">
      <c r="A1231" s="129">
        <f t="shared" si="106"/>
        <v>1226</v>
      </c>
      <c r="B1231" s="130" t="s">
        <v>12681</v>
      </c>
      <c r="C1231" s="130" t="s">
        <v>76</v>
      </c>
      <c r="D1231" s="357" t="str">
        <f t="shared" si="108"/>
        <v>Open PDF TSF .TEST RESULT S19 N 1231</v>
      </c>
      <c r="E1231" s="133" t="s">
        <v>12684</v>
      </c>
      <c r="F1231" s="133"/>
      <c r="G1231" s="42"/>
      <c r="H1231" s="42"/>
      <c r="I1231" s="42"/>
      <c r="J1231" s="42"/>
      <c r="K1231" s="27" t="s">
        <v>195</v>
      </c>
      <c r="L1231" s="27">
        <v>45796</v>
      </c>
      <c r="M1231" s="27">
        <v>45796</v>
      </c>
      <c r="N1231" s="28" t="s">
        <v>62</v>
      </c>
      <c r="O1231" s="27"/>
      <c r="P1231" s="27"/>
      <c r="Q1231" s="27"/>
      <c r="R1231" s="12" t="str">
        <f t="shared" si="105"/>
        <v>Open PDFTSF FINALLY.TEST RESULT S19 N 1231</v>
      </c>
    </row>
    <row r="1232" spans="1:18" ht="63.9" customHeight="1" x14ac:dyDescent="0.3">
      <c r="A1232" s="129">
        <f t="shared" si="106"/>
        <v>1227</v>
      </c>
      <c r="B1232" s="130" t="s">
        <v>12682</v>
      </c>
      <c r="C1232" s="130" t="s">
        <v>76</v>
      </c>
      <c r="D1232" s="357" t="str">
        <f t="shared" si="108"/>
        <v>Open PDF TSF .TEST RESULT S19 N 1232</v>
      </c>
      <c r="E1232" s="133" t="s">
        <v>12683</v>
      </c>
      <c r="F1232" s="133"/>
      <c r="G1232" s="42"/>
      <c r="H1232" s="42"/>
      <c r="I1232" s="42"/>
      <c r="J1232" s="42"/>
      <c r="K1232" s="27" t="s">
        <v>195</v>
      </c>
      <c r="L1232" s="27">
        <v>45796</v>
      </c>
      <c r="M1232" s="27">
        <v>45796</v>
      </c>
      <c r="N1232" s="28" t="s">
        <v>62</v>
      </c>
      <c r="O1232" s="27"/>
      <c r="P1232" s="27"/>
      <c r="Q1232" s="27"/>
      <c r="R1232" s="12" t="str">
        <f t="shared" si="105"/>
        <v>Open PDFTSF FINALLY.TEST RESULT S19 N 1232</v>
      </c>
    </row>
    <row r="1233" spans="1:18" ht="63.9" customHeight="1" x14ac:dyDescent="0.3">
      <c r="A1233" s="129">
        <f t="shared" si="106"/>
        <v>1228</v>
      </c>
      <c r="B1233" s="130" t="s">
        <v>12711</v>
      </c>
      <c r="C1233" s="130" t="s">
        <v>76</v>
      </c>
      <c r="D1233" s="357" t="str">
        <f t="shared" ref="D1233:D1240" si="109">IF(B1233&gt;0,HYPERLINK(CONCATENATE("PDF TSF/",B1233,".pdf"),CONCATENATE("Open PDF TSF .",B1233)),"")</f>
        <v>Open PDF TSF .TEST RESULT S19 N 1233</v>
      </c>
      <c r="E1233" s="133" t="s">
        <v>12710</v>
      </c>
      <c r="F1233" s="133"/>
      <c r="G1233" s="42"/>
      <c r="H1233" s="42"/>
      <c r="I1233" s="42"/>
      <c r="J1233" s="42"/>
      <c r="K1233" s="27" t="s">
        <v>195</v>
      </c>
      <c r="L1233" s="27">
        <v>45802</v>
      </c>
      <c r="M1233" s="27">
        <v>45805</v>
      </c>
      <c r="N1233" s="28" t="s">
        <v>1671</v>
      </c>
      <c r="O1233" s="27"/>
      <c r="P1233" s="27"/>
      <c r="Q1233" s="27"/>
      <c r="R1233" s="12" t="str">
        <f t="shared" si="105"/>
        <v>Open PDFTSF FINALLY.TEST RESULT S19 N 1233</v>
      </c>
    </row>
    <row r="1234" spans="1:18" ht="63.9" customHeight="1" x14ac:dyDescent="0.3">
      <c r="A1234" s="129">
        <f t="shared" si="106"/>
        <v>1229</v>
      </c>
      <c r="B1234" s="130" t="s">
        <v>12712</v>
      </c>
      <c r="C1234" s="130" t="s">
        <v>76</v>
      </c>
      <c r="D1234" s="357" t="str">
        <f t="shared" si="109"/>
        <v>Open PDF TSF .TEST RESULT S19 N 1234</v>
      </c>
      <c r="E1234" s="133" t="s">
        <v>12715</v>
      </c>
      <c r="F1234" s="133"/>
      <c r="G1234" s="42"/>
      <c r="H1234" s="42"/>
      <c r="I1234" s="42"/>
      <c r="J1234" s="42"/>
      <c r="K1234" s="27" t="s">
        <v>195</v>
      </c>
      <c r="L1234" s="27">
        <v>45802</v>
      </c>
      <c r="M1234" s="27">
        <v>45805</v>
      </c>
      <c r="N1234" s="28" t="s">
        <v>1671</v>
      </c>
      <c r="O1234" s="27"/>
      <c r="P1234" s="27"/>
      <c r="Q1234" s="27"/>
      <c r="R1234" s="12" t="str">
        <f t="shared" si="105"/>
        <v>Open PDFTSF FINALLY.TEST RESULT S19 N 1234</v>
      </c>
    </row>
    <row r="1235" spans="1:18" ht="172.5" customHeight="1" x14ac:dyDescent="0.3">
      <c r="A1235" s="129">
        <f t="shared" si="106"/>
        <v>1230</v>
      </c>
      <c r="B1235" s="130" t="s">
        <v>12713</v>
      </c>
      <c r="C1235" s="130" t="s">
        <v>76</v>
      </c>
      <c r="D1235" s="357" t="str">
        <f t="shared" si="109"/>
        <v>Open PDF TSF .TEST RESULT S19 N 1235</v>
      </c>
      <c r="E1235" s="133" t="s">
        <v>12716</v>
      </c>
      <c r="F1235" s="133"/>
      <c r="G1235" s="42"/>
      <c r="H1235" s="42"/>
      <c r="I1235" s="42"/>
      <c r="J1235" s="42"/>
      <c r="K1235" s="27" t="s">
        <v>195</v>
      </c>
      <c r="L1235" s="27">
        <v>45802</v>
      </c>
      <c r="M1235" s="27">
        <v>45805</v>
      </c>
      <c r="N1235" s="28" t="s">
        <v>1671</v>
      </c>
      <c r="O1235" s="27"/>
      <c r="P1235" s="27"/>
      <c r="Q1235" s="27"/>
      <c r="R1235" s="12" t="str">
        <f t="shared" si="105"/>
        <v>Open PDFTSF FINALLY.TEST RESULT S19 N 1235</v>
      </c>
    </row>
    <row r="1236" spans="1:18" ht="63.9" customHeight="1" x14ac:dyDescent="0.3">
      <c r="A1236" s="129">
        <f t="shared" si="106"/>
        <v>1231</v>
      </c>
      <c r="B1236" s="130" t="s">
        <v>12714</v>
      </c>
      <c r="C1236" s="130" t="s">
        <v>76</v>
      </c>
      <c r="D1236" s="357" t="str">
        <f t="shared" si="109"/>
        <v>Open PDF TSF .TEST RESULT S19 N 1236</v>
      </c>
      <c r="E1236" s="133" t="s">
        <v>12717</v>
      </c>
      <c r="F1236" s="133"/>
      <c r="G1236" s="42"/>
      <c r="H1236" s="42"/>
      <c r="I1236" s="42"/>
      <c r="J1236" s="42"/>
      <c r="K1236" s="27" t="s">
        <v>195</v>
      </c>
      <c r="L1236" s="27">
        <v>45802</v>
      </c>
      <c r="M1236" s="27">
        <v>45805</v>
      </c>
      <c r="N1236" s="28" t="s">
        <v>1671</v>
      </c>
      <c r="O1236" s="27"/>
      <c r="P1236" s="27"/>
      <c r="Q1236" s="27"/>
      <c r="R1236" s="12" t="str">
        <f t="shared" si="105"/>
        <v>Open PDFTSF FINALLY.TEST RESULT S19 N 1236</v>
      </c>
    </row>
    <row r="1237" spans="1:18" ht="63.9" customHeight="1" x14ac:dyDescent="0.3">
      <c r="A1237" s="129">
        <f t="shared" si="106"/>
        <v>1232</v>
      </c>
      <c r="B1237" s="130" t="s">
        <v>12791</v>
      </c>
      <c r="C1237" s="130" t="s">
        <v>76</v>
      </c>
      <c r="D1237" s="357" t="str">
        <f t="shared" si="109"/>
        <v>Open PDF TSF .TEST RESULT S19 N 1237</v>
      </c>
      <c r="E1237" s="133" t="s">
        <v>12796</v>
      </c>
      <c r="F1237" s="133"/>
      <c r="G1237" s="42"/>
      <c r="H1237" s="42"/>
      <c r="I1237" s="42"/>
      <c r="J1237" s="42"/>
      <c r="K1237" s="27" t="s">
        <v>195</v>
      </c>
      <c r="L1237" s="27">
        <v>45810</v>
      </c>
      <c r="M1237" s="27">
        <v>45810</v>
      </c>
      <c r="N1237" s="28" t="s">
        <v>1671</v>
      </c>
      <c r="O1237" s="27"/>
      <c r="P1237" s="27"/>
      <c r="Q1237" s="27"/>
      <c r="R1237" s="12" t="str">
        <f t="shared" si="105"/>
        <v>Open PDFTSF FINALLY.TEST RESULT S19 N 1237</v>
      </c>
    </row>
    <row r="1238" spans="1:18" ht="63.9" customHeight="1" x14ac:dyDescent="0.3">
      <c r="A1238" s="129">
        <f t="shared" si="106"/>
        <v>1233</v>
      </c>
      <c r="B1238" s="130" t="s">
        <v>12792</v>
      </c>
      <c r="C1238" s="130" t="s">
        <v>76</v>
      </c>
      <c r="D1238" s="357" t="str">
        <f t="shared" si="109"/>
        <v>Open PDF TSF .TEST RESULT S19 N 1238</v>
      </c>
      <c r="E1238" s="133" t="s">
        <v>12795</v>
      </c>
      <c r="F1238" s="133"/>
      <c r="G1238" s="42"/>
      <c r="H1238" s="42"/>
      <c r="I1238" s="42"/>
      <c r="J1238" s="42"/>
      <c r="K1238" s="27" t="s">
        <v>195</v>
      </c>
      <c r="L1238" s="27">
        <v>45810</v>
      </c>
      <c r="M1238" s="27">
        <v>45810</v>
      </c>
      <c r="N1238" s="28" t="s">
        <v>1671</v>
      </c>
      <c r="O1238" s="27"/>
      <c r="P1238" s="27"/>
      <c r="Q1238" s="27"/>
      <c r="R1238" s="12" t="str">
        <f t="shared" si="105"/>
        <v>Open PDFTSF FINALLY.TEST RESULT S19 N 1238</v>
      </c>
    </row>
    <row r="1239" spans="1:18" ht="63.9" customHeight="1" x14ac:dyDescent="0.3">
      <c r="A1239" s="129">
        <f t="shared" si="106"/>
        <v>1234</v>
      </c>
      <c r="B1239" s="130" t="s">
        <v>12793</v>
      </c>
      <c r="C1239" s="130" t="s">
        <v>76</v>
      </c>
      <c r="D1239" s="357" t="str">
        <f t="shared" si="109"/>
        <v>Open PDF TSF .TEST RESULT S19 N 1239</v>
      </c>
      <c r="E1239" s="133" t="s">
        <v>12794</v>
      </c>
      <c r="F1239" s="133"/>
      <c r="G1239" s="42"/>
      <c r="H1239" s="42"/>
      <c r="I1239" s="42"/>
      <c r="J1239" s="42"/>
      <c r="K1239" s="27" t="s">
        <v>195</v>
      </c>
      <c r="L1239" s="27">
        <v>45810</v>
      </c>
      <c r="M1239" s="27">
        <v>45810</v>
      </c>
      <c r="N1239" s="28" t="s">
        <v>1671</v>
      </c>
      <c r="O1239" s="27"/>
      <c r="P1239" s="27"/>
      <c r="Q1239" s="27"/>
      <c r="R1239" s="12" t="str">
        <f t="shared" si="105"/>
        <v>Open PDFTSF FINALLY.TEST RESULT S19 N 1239</v>
      </c>
    </row>
    <row r="1240" spans="1:18" ht="102" x14ac:dyDescent="0.3">
      <c r="A1240" s="129">
        <f t="shared" si="106"/>
        <v>1235</v>
      </c>
      <c r="B1240" s="130" t="s">
        <v>12850</v>
      </c>
      <c r="C1240" s="130" t="s">
        <v>76</v>
      </c>
      <c r="D1240" s="357" t="str">
        <f t="shared" si="109"/>
        <v>Open PDF TSF .TEST RESULT S19 N 1240</v>
      </c>
      <c r="E1240" s="133" t="s">
        <v>12857</v>
      </c>
      <c r="F1240" s="133"/>
      <c r="G1240" s="42"/>
      <c r="H1240" s="42"/>
      <c r="I1240" s="42"/>
      <c r="J1240" s="42"/>
      <c r="K1240" s="27" t="s">
        <v>195</v>
      </c>
      <c r="L1240" s="27">
        <v>45832</v>
      </c>
      <c r="M1240" s="27">
        <v>45836</v>
      </c>
      <c r="N1240" s="28" t="s">
        <v>25</v>
      </c>
      <c r="O1240" s="27"/>
      <c r="P1240" s="27"/>
      <c r="Q1240" s="27"/>
      <c r="R1240" s="12" t="str">
        <f t="shared" si="105"/>
        <v>Open PDFTSF FINALLY.TEST RESULT S19 N 1240</v>
      </c>
    </row>
    <row r="1241" spans="1:18" ht="82.5" customHeight="1" x14ac:dyDescent="0.3">
      <c r="A1241" s="129">
        <f t="shared" si="106"/>
        <v>1236</v>
      </c>
      <c r="B1241" s="130" t="s">
        <v>12851</v>
      </c>
      <c r="C1241" s="130" t="s">
        <v>76</v>
      </c>
      <c r="D1241" s="357" t="str">
        <f t="shared" ref="D1241:D1248" si="110">IF(B1241&gt;0,HYPERLINK(CONCATENATE("PDF TSF/",B1241,".pdf"),CONCATENATE("Open PDF TSF .",B1241)),"")</f>
        <v>Open PDF TSF .TEST RESULT S19 N 1241</v>
      </c>
      <c r="E1241" s="133" t="s">
        <v>12858</v>
      </c>
      <c r="F1241" s="133"/>
      <c r="G1241" s="42"/>
      <c r="H1241" s="42"/>
      <c r="I1241" s="42"/>
      <c r="J1241" s="42"/>
      <c r="K1241" s="27" t="s">
        <v>195</v>
      </c>
      <c r="L1241" s="27">
        <v>45832</v>
      </c>
      <c r="M1241" s="27">
        <v>45836</v>
      </c>
      <c r="N1241" s="28" t="s">
        <v>1671</v>
      </c>
      <c r="O1241" s="27"/>
      <c r="P1241" s="27"/>
      <c r="Q1241" s="27"/>
      <c r="R1241" s="12" t="str">
        <f t="shared" si="105"/>
        <v>Open PDFTSF FINALLY.TEST RESULT S19 N 1241</v>
      </c>
    </row>
    <row r="1242" spans="1:18" ht="63.9" customHeight="1" x14ac:dyDescent="0.3">
      <c r="A1242" s="129">
        <f t="shared" si="106"/>
        <v>1237</v>
      </c>
      <c r="B1242" s="130" t="s">
        <v>12852</v>
      </c>
      <c r="C1242" s="130" t="s">
        <v>76</v>
      </c>
      <c r="D1242" s="357" t="str">
        <f t="shared" si="110"/>
        <v>Open PDF TSF .TEST RESULT S19 N 1242</v>
      </c>
      <c r="E1242" s="133" t="s">
        <v>12859</v>
      </c>
      <c r="F1242" s="133"/>
      <c r="G1242" s="42"/>
      <c r="H1242" s="42"/>
      <c r="I1242" s="42"/>
      <c r="J1242" s="42"/>
      <c r="K1242" s="27" t="s">
        <v>195</v>
      </c>
      <c r="L1242" s="27">
        <v>45832</v>
      </c>
      <c r="M1242" s="27">
        <v>45836</v>
      </c>
      <c r="N1242" s="28" t="s">
        <v>1671</v>
      </c>
      <c r="O1242" s="27"/>
      <c r="P1242" s="27"/>
      <c r="Q1242" s="27"/>
      <c r="R1242" s="12" t="str">
        <f t="shared" si="105"/>
        <v>Open PDFTSF FINALLY.TEST RESULT S19 N 1242</v>
      </c>
    </row>
    <row r="1243" spans="1:18" ht="163.19999999999999" x14ac:dyDescent="0.3">
      <c r="A1243" s="129">
        <f t="shared" si="106"/>
        <v>1238</v>
      </c>
      <c r="B1243" s="130" t="s">
        <v>12853</v>
      </c>
      <c r="C1243" s="130" t="s">
        <v>76</v>
      </c>
      <c r="D1243" s="357" t="str">
        <f t="shared" si="110"/>
        <v>Open PDF TSF .TEST RESULT S19 N 1243</v>
      </c>
      <c r="E1243" s="133" t="s">
        <v>12860</v>
      </c>
      <c r="F1243" s="133"/>
      <c r="G1243" s="42"/>
      <c r="H1243" s="42"/>
      <c r="I1243" s="42"/>
      <c r="J1243" s="42"/>
      <c r="K1243" s="27" t="s">
        <v>195</v>
      </c>
      <c r="L1243" s="27">
        <v>45832</v>
      </c>
      <c r="M1243" s="27">
        <v>45836</v>
      </c>
      <c r="N1243" s="28" t="s">
        <v>25</v>
      </c>
      <c r="O1243" s="27"/>
      <c r="P1243" s="27"/>
      <c r="Q1243" s="27"/>
      <c r="R1243" s="12" t="str">
        <f t="shared" si="105"/>
        <v>Open PDFTSF FINALLY.TEST RESULT S19 N 1243</v>
      </c>
    </row>
    <row r="1244" spans="1:18" ht="63.9" customHeight="1" x14ac:dyDescent="0.3">
      <c r="A1244" s="129">
        <f t="shared" si="106"/>
        <v>1239</v>
      </c>
      <c r="B1244" s="130" t="s">
        <v>12854</v>
      </c>
      <c r="C1244" s="130" t="s">
        <v>76</v>
      </c>
      <c r="D1244" s="357" t="str">
        <f t="shared" si="110"/>
        <v>Open PDF TSF .TEST RESULT S19 N 1244</v>
      </c>
      <c r="E1244" s="133" t="s">
        <v>12861</v>
      </c>
      <c r="F1244" s="133"/>
      <c r="G1244" s="42"/>
      <c r="H1244" s="42"/>
      <c r="I1244" s="42"/>
      <c r="J1244" s="42"/>
      <c r="K1244" s="27" t="s">
        <v>195</v>
      </c>
      <c r="L1244" s="27">
        <v>45834</v>
      </c>
      <c r="M1244" s="27">
        <v>45836</v>
      </c>
      <c r="N1244" s="28" t="s">
        <v>62</v>
      </c>
      <c r="O1244" s="27"/>
      <c r="P1244" s="27"/>
      <c r="Q1244" s="27"/>
      <c r="R1244" s="12" t="str">
        <f t="shared" si="105"/>
        <v>Open PDFTSF FINALLY.TEST RESULT S19 N 1244</v>
      </c>
    </row>
    <row r="1245" spans="1:18" ht="63.9" customHeight="1" x14ac:dyDescent="0.3">
      <c r="A1245" s="129">
        <f t="shared" si="106"/>
        <v>1240</v>
      </c>
      <c r="B1245" s="130" t="s">
        <v>12855</v>
      </c>
      <c r="C1245" s="130" t="s">
        <v>76</v>
      </c>
      <c r="D1245" s="357" t="str">
        <f t="shared" si="110"/>
        <v>Open PDF TSF .TEST RESULT S19 N 1245</v>
      </c>
      <c r="E1245" s="133" t="s">
        <v>12862</v>
      </c>
      <c r="F1245" s="133"/>
      <c r="G1245" s="42"/>
      <c r="H1245" s="42"/>
      <c r="I1245" s="42"/>
      <c r="J1245" s="42"/>
      <c r="K1245" s="27" t="s">
        <v>195</v>
      </c>
      <c r="L1245" s="27">
        <v>45834</v>
      </c>
      <c r="M1245" s="27">
        <v>45836</v>
      </c>
      <c r="N1245" s="28" t="s">
        <v>62</v>
      </c>
      <c r="O1245" s="27"/>
      <c r="P1245" s="27"/>
      <c r="Q1245" s="27"/>
      <c r="R1245" s="12" t="str">
        <f t="shared" si="105"/>
        <v>Open PDFTSF FINALLY.TEST RESULT S19 N 1245</v>
      </c>
    </row>
    <row r="1246" spans="1:18" ht="63.9" customHeight="1" x14ac:dyDescent="0.3">
      <c r="A1246" s="129">
        <f t="shared" si="106"/>
        <v>1241</v>
      </c>
      <c r="B1246" s="130" t="s">
        <v>12856</v>
      </c>
      <c r="C1246" s="130" t="s">
        <v>76</v>
      </c>
      <c r="D1246" s="357" t="str">
        <f t="shared" si="110"/>
        <v>Open PDF TSF .TEST RESULT S19 N 1246</v>
      </c>
      <c r="E1246" s="133" t="s">
        <v>9897</v>
      </c>
      <c r="F1246" s="133"/>
      <c r="G1246" s="42"/>
      <c r="H1246" s="42"/>
      <c r="I1246" s="42"/>
      <c r="J1246" s="42"/>
      <c r="K1246" s="27" t="s">
        <v>195</v>
      </c>
      <c r="L1246" s="27">
        <v>45834</v>
      </c>
      <c r="M1246" s="27">
        <v>45853</v>
      </c>
      <c r="N1246" s="28" t="s">
        <v>62</v>
      </c>
      <c r="O1246" s="27"/>
      <c r="P1246" s="27"/>
      <c r="Q1246" s="27"/>
      <c r="R1246" s="12" t="str">
        <f t="shared" si="105"/>
        <v>Open PDFTSF FINALLY.TEST RESULT S19 N 1246</v>
      </c>
    </row>
    <row r="1247" spans="1:18" ht="63.9" customHeight="1" x14ac:dyDescent="0.3">
      <c r="A1247" s="129">
        <f t="shared" si="106"/>
        <v>1242</v>
      </c>
      <c r="B1247" s="130" t="s">
        <v>12874</v>
      </c>
      <c r="C1247" s="130" t="s">
        <v>76</v>
      </c>
      <c r="D1247" s="357" t="str">
        <f t="shared" si="110"/>
        <v>Open PDF TSF .TEST RESULT S19 N 1247</v>
      </c>
      <c r="E1247" s="133" t="s">
        <v>12876</v>
      </c>
      <c r="F1247" s="133"/>
      <c r="G1247" s="42"/>
      <c r="H1247" s="42"/>
      <c r="I1247" s="42"/>
      <c r="J1247" s="42"/>
      <c r="K1247" s="27" t="s">
        <v>195</v>
      </c>
      <c r="L1247" s="27">
        <v>45837</v>
      </c>
      <c r="M1247" s="27">
        <v>45845</v>
      </c>
      <c r="N1247" s="28" t="s">
        <v>62</v>
      </c>
      <c r="O1247" s="27"/>
      <c r="P1247" s="27"/>
      <c r="Q1247" s="27"/>
      <c r="R1247" s="12" t="str">
        <f t="shared" si="105"/>
        <v>Open PDFTSF FINALLY.TEST RESULT S19 N 1247</v>
      </c>
    </row>
    <row r="1248" spans="1:18" ht="63.9" customHeight="1" x14ac:dyDescent="0.3">
      <c r="A1248" s="129">
        <f t="shared" si="106"/>
        <v>1243</v>
      </c>
      <c r="B1248" s="130" t="s">
        <v>12875</v>
      </c>
      <c r="C1248" s="130" t="s">
        <v>76</v>
      </c>
      <c r="D1248" s="357" t="str">
        <f t="shared" si="110"/>
        <v>Open PDF TSF .TEST RESULT S19 N 1248</v>
      </c>
      <c r="E1248" s="133" t="s">
        <v>12877</v>
      </c>
      <c r="F1248" s="133"/>
      <c r="G1248" s="42"/>
      <c r="H1248" s="42"/>
      <c r="I1248" s="42"/>
      <c r="J1248" s="42"/>
      <c r="K1248" s="27" t="s">
        <v>195</v>
      </c>
      <c r="L1248" s="27">
        <v>45837</v>
      </c>
      <c r="M1248" s="27">
        <v>45845</v>
      </c>
      <c r="N1248" s="28" t="s">
        <v>62</v>
      </c>
      <c r="O1248" s="27"/>
      <c r="P1248" s="27"/>
      <c r="Q1248" s="27"/>
      <c r="R1248" s="12" t="str">
        <f t="shared" si="105"/>
        <v>Open PDFTSF FINALLY.TEST RESULT S19 N 1248</v>
      </c>
    </row>
    <row r="1249" spans="1:18" ht="63.9" customHeight="1" x14ac:dyDescent="0.3">
      <c r="A1249" s="129">
        <f t="shared" si="106"/>
        <v>1244</v>
      </c>
      <c r="B1249" s="130" t="s">
        <v>12913</v>
      </c>
      <c r="C1249" s="130" t="s">
        <v>76</v>
      </c>
      <c r="D1249" s="357" t="str">
        <f t="shared" ref="D1249:D1254" si="111">IF(B1249&gt;0,HYPERLINK(CONCATENATE("PDF TSF/",B1249,".pdf"),CONCATENATE("Open PDF TSF .",B1249)),"")</f>
        <v>Open PDF TSF .TEST RESULT S19 N 1249</v>
      </c>
      <c r="E1249" s="133" t="s">
        <v>9693</v>
      </c>
      <c r="F1249" s="133"/>
      <c r="G1249" s="42"/>
      <c r="H1249" s="42"/>
      <c r="I1249" s="42"/>
      <c r="J1249" s="42"/>
      <c r="K1249" s="27" t="s">
        <v>195</v>
      </c>
      <c r="L1249" s="27">
        <v>45841</v>
      </c>
      <c r="M1249" s="27">
        <v>45845</v>
      </c>
      <c r="N1249" s="28" t="s">
        <v>62</v>
      </c>
      <c r="O1249" s="27"/>
      <c r="P1249" s="27"/>
      <c r="Q1249" s="27"/>
      <c r="R1249" s="12" t="str">
        <f t="shared" si="105"/>
        <v>Open PDFTSF FINALLY.TEST RESULT S19 N 1249</v>
      </c>
    </row>
    <row r="1250" spans="1:18" ht="63.9" customHeight="1" x14ac:dyDescent="0.3">
      <c r="A1250" s="129">
        <f t="shared" si="106"/>
        <v>1245</v>
      </c>
      <c r="B1250" s="130" t="s">
        <v>12914</v>
      </c>
      <c r="C1250" s="130" t="s">
        <v>76</v>
      </c>
      <c r="D1250" s="357" t="str">
        <f t="shared" si="111"/>
        <v>Open PDF TSF .TEST RESULT S19 N 1250</v>
      </c>
      <c r="E1250" s="133" t="s">
        <v>12923</v>
      </c>
      <c r="F1250" s="133"/>
      <c r="G1250" s="42"/>
      <c r="H1250" s="42"/>
      <c r="I1250" s="42"/>
      <c r="J1250" s="42"/>
      <c r="K1250" s="27" t="s">
        <v>195</v>
      </c>
      <c r="L1250" s="27">
        <v>45841</v>
      </c>
      <c r="M1250" s="27">
        <v>45845</v>
      </c>
      <c r="N1250" s="28" t="s">
        <v>62</v>
      </c>
      <c r="O1250" s="27"/>
      <c r="P1250" s="27"/>
      <c r="Q1250" s="27"/>
      <c r="R1250" s="12" t="str">
        <f t="shared" si="105"/>
        <v>Open PDFTSF FINALLY.TEST RESULT S19 N 1250</v>
      </c>
    </row>
    <row r="1251" spans="1:18" ht="136.5" customHeight="1" x14ac:dyDescent="0.3">
      <c r="A1251" s="129">
        <f t="shared" si="106"/>
        <v>1246</v>
      </c>
      <c r="B1251" s="130" t="s">
        <v>12915</v>
      </c>
      <c r="C1251" s="130" t="s">
        <v>76</v>
      </c>
      <c r="D1251" s="357" t="str">
        <f t="shared" si="111"/>
        <v>Open PDF TSF .TEST RESULT S19 N 1251</v>
      </c>
      <c r="E1251" s="182" t="s">
        <v>12922</v>
      </c>
      <c r="F1251" s="133"/>
      <c r="G1251" s="42"/>
      <c r="H1251" s="42"/>
      <c r="I1251" s="42"/>
      <c r="J1251" s="42"/>
      <c r="K1251" s="27" t="s">
        <v>195</v>
      </c>
      <c r="L1251" s="27">
        <v>45843</v>
      </c>
      <c r="M1251" s="27">
        <v>45845</v>
      </c>
      <c r="N1251" s="28" t="s">
        <v>1671</v>
      </c>
      <c r="O1251" s="27"/>
      <c r="P1251" s="27"/>
      <c r="Q1251" s="27"/>
      <c r="R1251" s="12" t="str">
        <f t="shared" si="105"/>
        <v>Open PDFTSF FINALLY.TEST RESULT S19 N 1251</v>
      </c>
    </row>
    <row r="1252" spans="1:18" ht="63.9" customHeight="1" x14ac:dyDescent="0.3">
      <c r="A1252" s="129">
        <f t="shared" si="106"/>
        <v>1247</v>
      </c>
      <c r="B1252" s="130" t="s">
        <v>12916</v>
      </c>
      <c r="C1252" s="130" t="s">
        <v>76</v>
      </c>
      <c r="D1252" s="357" t="str">
        <f t="shared" si="111"/>
        <v>Open PDF TSF .TEST RESULT S19 N 1252</v>
      </c>
      <c r="E1252" s="133" t="s">
        <v>12921</v>
      </c>
      <c r="F1252" s="133"/>
      <c r="G1252" s="42"/>
      <c r="H1252" s="42"/>
      <c r="I1252" s="42"/>
      <c r="J1252" s="42"/>
      <c r="K1252" s="27" t="s">
        <v>195</v>
      </c>
      <c r="L1252" s="27">
        <v>45841</v>
      </c>
      <c r="M1252" s="27">
        <v>45845</v>
      </c>
      <c r="N1252" s="28" t="s">
        <v>1671</v>
      </c>
      <c r="O1252" s="27"/>
      <c r="P1252" s="27"/>
      <c r="Q1252" s="27"/>
      <c r="R1252" s="12" t="str">
        <f t="shared" si="105"/>
        <v>Open PDFTSF FINALLY.TEST RESULT S19 N 1252</v>
      </c>
    </row>
    <row r="1253" spans="1:18" ht="63.9" customHeight="1" x14ac:dyDescent="0.3">
      <c r="A1253" s="129">
        <f t="shared" si="106"/>
        <v>1248</v>
      </c>
      <c r="B1253" s="130" t="s">
        <v>12917</v>
      </c>
      <c r="C1253" s="130" t="s">
        <v>76</v>
      </c>
      <c r="D1253" s="357" t="str">
        <f t="shared" si="111"/>
        <v>Open PDF TSF .TEST RESULT S19 N 1253</v>
      </c>
      <c r="E1253" s="182" t="s">
        <v>12920</v>
      </c>
      <c r="F1253" s="133"/>
      <c r="G1253" s="42"/>
      <c r="H1253" s="42"/>
      <c r="I1253" s="42"/>
      <c r="J1253" s="42"/>
      <c r="K1253" s="27" t="s">
        <v>195</v>
      </c>
      <c r="L1253" s="27">
        <v>45843</v>
      </c>
      <c r="M1253" s="27">
        <v>45845</v>
      </c>
      <c r="N1253" s="28" t="s">
        <v>1671</v>
      </c>
      <c r="O1253" s="27"/>
      <c r="P1253" s="27"/>
      <c r="Q1253" s="27"/>
      <c r="R1253" s="12" t="str">
        <f t="shared" si="105"/>
        <v>Open PDFTSF FINALLY.TEST RESULT S19 N 1253</v>
      </c>
    </row>
    <row r="1254" spans="1:18" ht="120" customHeight="1" x14ac:dyDescent="0.3">
      <c r="A1254" s="129">
        <f t="shared" si="106"/>
        <v>1249</v>
      </c>
      <c r="B1254" s="130" t="s">
        <v>12918</v>
      </c>
      <c r="C1254" s="130" t="s">
        <v>76</v>
      </c>
      <c r="D1254" s="357" t="str">
        <f t="shared" si="111"/>
        <v>Open PDF TSF .TEST RESULT S19 N 1254</v>
      </c>
      <c r="E1254" s="133" t="s">
        <v>12919</v>
      </c>
      <c r="F1254" s="133"/>
      <c r="G1254" s="42"/>
      <c r="H1254" s="42"/>
      <c r="I1254" s="42"/>
      <c r="J1254" s="42"/>
      <c r="K1254" s="27" t="s">
        <v>195</v>
      </c>
      <c r="L1254" s="27">
        <v>45843</v>
      </c>
      <c r="M1254" s="27">
        <v>45845</v>
      </c>
      <c r="N1254" s="28" t="s">
        <v>25</v>
      </c>
      <c r="O1254" s="27"/>
      <c r="P1254" s="27"/>
      <c r="Q1254" s="27"/>
      <c r="R1254" s="12" t="str">
        <f t="shared" si="105"/>
        <v>Open PDFTSF FINALLY.TEST RESULT S19 N 1254</v>
      </c>
    </row>
    <row r="1255" spans="1:18" ht="63.9" customHeight="1" x14ac:dyDescent="0.3">
      <c r="A1255" s="129">
        <f t="shared" si="106"/>
        <v>1250</v>
      </c>
      <c r="B1255" s="130" t="s">
        <v>12945</v>
      </c>
      <c r="C1255" s="130" t="s">
        <v>76</v>
      </c>
      <c r="D1255" s="357" t="str">
        <f t="shared" ref="D1255:D1260" si="112">IF(B1255&gt;0,HYPERLINK(CONCATENATE("PDF TSF/",B1255,".pdf"),CONCATENATE("Open PDF TSF .",B1255)),"")</f>
        <v>Open PDF TSF .TEST RESULT S19 N 1255</v>
      </c>
      <c r="E1255" s="133" t="s">
        <v>12956</v>
      </c>
      <c r="F1255" s="133"/>
      <c r="G1255" s="42"/>
      <c r="H1255" s="42"/>
      <c r="I1255" s="42"/>
      <c r="J1255" s="42"/>
      <c r="K1255" s="27" t="s">
        <v>195</v>
      </c>
      <c r="L1255" s="27">
        <v>45844</v>
      </c>
      <c r="M1255" s="27">
        <v>45845</v>
      </c>
      <c r="N1255" s="28" t="s">
        <v>25</v>
      </c>
      <c r="O1255" s="27"/>
      <c r="P1255" s="27"/>
      <c r="Q1255" s="27"/>
      <c r="R1255" s="12" t="str">
        <f>IF(B1255&gt;0,HYPERLINK(CONCATENATE("PDFTSF FINALLY/",B1255,".pdf"),CONCATENATE("Open PDFTSF FINALLY.",B1255)),"")</f>
        <v>Open PDFTSF FINALLY.TEST RESULT S19 N 1255</v>
      </c>
    </row>
    <row r="1256" spans="1:18" ht="63.9" customHeight="1" x14ac:dyDescent="0.3">
      <c r="A1256" s="129">
        <f t="shared" si="106"/>
        <v>1251</v>
      </c>
      <c r="B1256" s="130" t="s">
        <v>12946</v>
      </c>
      <c r="C1256" s="130" t="s">
        <v>76</v>
      </c>
      <c r="D1256" s="357" t="str">
        <f t="shared" si="112"/>
        <v>Open PDF TSF .TEST RESULT S19 N 1256</v>
      </c>
      <c r="E1256" s="133" t="s">
        <v>12955</v>
      </c>
      <c r="F1256" s="133"/>
      <c r="G1256" s="42"/>
      <c r="H1256" s="42"/>
      <c r="I1256" s="42"/>
      <c r="J1256" s="42"/>
      <c r="K1256" s="27" t="s">
        <v>195</v>
      </c>
      <c r="L1256" s="27">
        <v>45844</v>
      </c>
      <c r="M1256" s="27">
        <v>45845</v>
      </c>
      <c r="N1256" s="28" t="s">
        <v>62</v>
      </c>
      <c r="O1256" s="27"/>
      <c r="P1256" s="27"/>
      <c r="Q1256" s="27"/>
      <c r="R1256" s="12" t="str">
        <f t="shared" si="105"/>
        <v>Open PDFTSF FINALLY.TEST RESULT S19 N 1256</v>
      </c>
    </row>
    <row r="1257" spans="1:18" ht="63.9" customHeight="1" x14ac:dyDescent="0.3">
      <c r="A1257" s="129">
        <f t="shared" si="106"/>
        <v>1252</v>
      </c>
      <c r="B1257" s="130" t="s">
        <v>12947</v>
      </c>
      <c r="C1257" s="130" t="s">
        <v>76</v>
      </c>
      <c r="D1257" s="357" t="str">
        <f t="shared" si="112"/>
        <v>Open PDF TSF .TEST RESULT S19 N 1257</v>
      </c>
      <c r="E1257" s="133" t="s">
        <v>12954</v>
      </c>
      <c r="F1257" s="133"/>
      <c r="G1257" s="42"/>
      <c r="H1257" s="42"/>
      <c r="I1257" s="42"/>
      <c r="J1257" s="42"/>
      <c r="K1257" s="27" t="s">
        <v>195</v>
      </c>
      <c r="L1257" s="27">
        <v>45844</v>
      </c>
      <c r="M1257" s="27">
        <v>45845</v>
      </c>
      <c r="N1257" s="28" t="s">
        <v>62</v>
      </c>
      <c r="O1257" s="27"/>
      <c r="P1257" s="27"/>
      <c r="Q1257" s="27"/>
      <c r="R1257" s="12" t="str">
        <f t="shared" si="105"/>
        <v>Open PDFTSF FINALLY.TEST RESULT S19 N 1257</v>
      </c>
    </row>
    <row r="1258" spans="1:18" ht="63.9" customHeight="1" x14ac:dyDescent="0.3">
      <c r="A1258" s="129">
        <f t="shared" si="106"/>
        <v>1253</v>
      </c>
      <c r="B1258" s="130" t="s">
        <v>12948</v>
      </c>
      <c r="C1258" s="130" t="s">
        <v>76</v>
      </c>
      <c r="D1258" s="357" t="str">
        <f t="shared" si="112"/>
        <v>Open PDF TSF .TEST RESULT S19 N 1258</v>
      </c>
      <c r="E1258" s="133" t="s">
        <v>12953</v>
      </c>
      <c r="F1258" s="133"/>
      <c r="G1258" s="42"/>
      <c r="H1258" s="42"/>
      <c r="I1258" s="42"/>
      <c r="J1258" s="42"/>
      <c r="K1258" s="27" t="s">
        <v>195</v>
      </c>
      <c r="L1258" s="27">
        <v>45844</v>
      </c>
      <c r="M1258" s="27">
        <v>45845</v>
      </c>
      <c r="N1258" s="28" t="s">
        <v>62</v>
      </c>
      <c r="O1258" s="27"/>
      <c r="P1258" s="27"/>
      <c r="Q1258" s="27"/>
      <c r="R1258" s="12" t="str">
        <f t="shared" si="105"/>
        <v>Open PDFTSF FINALLY.TEST RESULT S19 N 1258</v>
      </c>
    </row>
    <row r="1259" spans="1:18" ht="105" customHeight="1" x14ac:dyDescent="0.3">
      <c r="A1259" s="129">
        <f t="shared" si="106"/>
        <v>1254</v>
      </c>
      <c r="B1259" s="130" t="s">
        <v>12949</v>
      </c>
      <c r="C1259" s="130" t="s">
        <v>76</v>
      </c>
      <c r="D1259" s="357" t="str">
        <f t="shared" si="112"/>
        <v>Open PDF TSF .TEST RESULT S19 N 1259</v>
      </c>
      <c r="E1259" s="133" t="s">
        <v>12952</v>
      </c>
      <c r="F1259" s="133"/>
      <c r="G1259" s="42"/>
      <c r="H1259" s="42"/>
      <c r="I1259" s="42"/>
      <c r="J1259" s="42"/>
      <c r="K1259" s="27" t="s">
        <v>195</v>
      </c>
      <c r="L1259" s="27">
        <v>45844</v>
      </c>
      <c r="M1259" s="27">
        <v>45845</v>
      </c>
      <c r="N1259" s="28" t="s">
        <v>25</v>
      </c>
      <c r="O1259" s="27"/>
      <c r="P1259" s="27"/>
      <c r="Q1259" s="27"/>
      <c r="R1259" s="12" t="str">
        <f t="shared" si="105"/>
        <v>Open PDFTSF FINALLY.TEST RESULT S19 N 1259</v>
      </c>
    </row>
    <row r="1260" spans="1:18" ht="82.5" customHeight="1" x14ac:dyDescent="0.3">
      <c r="A1260" s="129">
        <f t="shared" si="106"/>
        <v>1255</v>
      </c>
      <c r="B1260" s="130" t="s">
        <v>12950</v>
      </c>
      <c r="C1260" s="130" t="s">
        <v>76</v>
      </c>
      <c r="D1260" s="357" t="str">
        <f t="shared" si="112"/>
        <v>Open PDF TSF .TEST RESULT S19 N 1260</v>
      </c>
      <c r="E1260" s="133" t="s">
        <v>12951</v>
      </c>
      <c r="F1260" s="133"/>
      <c r="G1260" s="42"/>
      <c r="H1260" s="42"/>
      <c r="I1260" s="42"/>
      <c r="J1260" s="42"/>
      <c r="K1260" s="27" t="s">
        <v>195</v>
      </c>
      <c r="L1260" s="27">
        <v>45844</v>
      </c>
      <c r="M1260" s="27">
        <v>45845</v>
      </c>
      <c r="N1260" s="28" t="s">
        <v>25</v>
      </c>
      <c r="O1260" s="27"/>
      <c r="P1260" s="27"/>
      <c r="Q1260" s="27"/>
      <c r="R1260" s="12" t="str">
        <f>IF(B1260&gt;0,HYPERLINK(CONCATENATE("PDFTSF FINALLY/",B1260,".pdf"),CONCATENATE("Open PDFTSF FINALLY.",B1260)),"")</f>
        <v>Open PDFTSF FINALLY.TEST RESULT S19 N 1260</v>
      </c>
    </row>
    <row r="1261" spans="1:18" ht="63.9" customHeight="1" x14ac:dyDescent="0.3">
      <c r="A1261" s="129">
        <f t="shared" si="106"/>
        <v>1256</v>
      </c>
      <c r="B1261" s="130" t="s">
        <v>12971</v>
      </c>
      <c r="C1261" s="130" t="s">
        <v>76</v>
      </c>
      <c r="D1261" s="357" t="str">
        <f t="shared" ref="D1261:D1269" si="113">IF(B1261&gt;0,HYPERLINK(CONCATENATE("PDF TSF/",B1261,".pdf"),CONCATENATE("Open PDF TSF .",B1261)),"")</f>
        <v>Open PDF TSF .TEST RESULT S19 N 1261</v>
      </c>
      <c r="E1261" s="133" t="s">
        <v>12970</v>
      </c>
      <c r="F1261" s="133"/>
      <c r="G1261" s="42"/>
      <c r="H1261" s="42"/>
      <c r="I1261" s="42"/>
      <c r="J1261" s="42"/>
      <c r="K1261" s="27" t="s">
        <v>195</v>
      </c>
      <c r="L1261" s="27">
        <v>45845</v>
      </c>
      <c r="M1261" s="27">
        <v>45845</v>
      </c>
      <c r="N1261" s="28" t="s">
        <v>1671</v>
      </c>
      <c r="O1261" s="27"/>
      <c r="P1261" s="27"/>
      <c r="Q1261" s="27"/>
      <c r="R1261" s="12" t="str">
        <f>IF(B1261&gt;0,HYPERLINK(CONCATENATE("PDFTSF FINALLY/",B1261,".pdf"),CONCATENATE("Open PDFTSF FINALLY.",B1261)),"")</f>
        <v>Open PDFTSF FINALLY.TEST RESULT S19 N 1261</v>
      </c>
    </row>
    <row r="1262" spans="1:18" ht="63.9" customHeight="1" x14ac:dyDescent="0.3">
      <c r="A1262" s="129">
        <f t="shared" si="106"/>
        <v>1257</v>
      </c>
      <c r="B1262" s="130" t="s">
        <v>13143</v>
      </c>
      <c r="C1262" s="130" t="s">
        <v>76</v>
      </c>
      <c r="D1262" s="357" t="str">
        <f t="shared" si="113"/>
        <v>Open PDF TSF .TEST RESULT S19 N 1262</v>
      </c>
      <c r="E1262" s="133" t="s">
        <v>13141</v>
      </c>
      <c r="F1262" s="133"/>
      <c r="G1262" s="42"/>
      <c r="H1262" s="42"/>
      <c r="I1262" s="42"/>
      <c r="J1262" s="42"/>
      <c r="K1262" s="27" t="s">
        <v>195</v>
      </c>
      <c r="L1262" s="27">
        <v>45854</v>
      </c>
      <c r="M1262" s="27"/>
      <c r="N1262" s="28" t="s">
        <v>1671</v>
      </c>
      <c r="O1262" s="27"/>
      <c r="P1262" s="27"/>
      <c r="Q1262" s="27"/>
      <c r="R1262" s="12" t="str">
        <f t="shared" si="105"/>
        <v>Open PDFTSF FINALLY.TEST RESULT S19 N 1262</v>
      </c>
    </row>
    <row r="1263" spans="1:18" ht="63.9" customHeight="1" x14ac:dyDescent="0.3">
      <c r="A1263" s="129">
        <f t="shared" si="106"/>
        <v>1258</v>
      </c>
      <c r="B1263" s="130" t="s">
        <v>13144</v>
      </c>
      <c r="C1263" s="130" t="s">
        <v>76</v>
      </c>
      <c r="D1263" s="357" t="str">
        <f t="shared" si="113"/>
        <v>Open PDF TSF .TEST RESULT S19 N 1263</v>
      </c>
      <c r="E1263" s="133" t="s">
        <v>13142</v>
      </c>
      <c r="F1263" s="133"/>
      <c r="G1263" s="42"/>
      <c r="H1263" s="42"/>
      <c r="I1263" s="42"/>
      <c r="J1263" s="42"/>
      <c r="K1263" s="27" t="s">
        <v>195</v>
      </c>
      <c r="L1263" s="27">
        <v>45854</v>
      </c>
      <c r="M1263" s="27">
        <v>45855</v>
      </c>
      <c r="N1263" s="28" t="s">
        <v>25</v>
      </c>
      <c r="O1263" s="27"/>
      <c r="P1263" s="27"/>
      <c r="Q1263" s="27"/>
      <c r="R1263" s="12" t="str">
        <f t="shared" si="105"/>
        <v>Open PDFTSF FINALLY.TEST RESULT S19 N 1263</v>
      </c>
    </row>
    <row r="1264" spans="1:18" ht="63.9" customHeight="1" x14ac:dyDescent="0.3">
      <c r="A1264" s="129">
        <f t="shared" si="106"/>
        <v>1259</v>
      </c>
      <c r="B1264" s="130" t="s">
        <v>13203</v>
      </c>
      <c r="C1264" s="130" t="s">
        <v>76</v>
      </c>
      <c r="D1264" s="357" t="str">
        <f t="shared" si="113"/>
        <v>Open PDF TSF .TEST RESULT S19 N 1264</v>
      </c>
      <c r="E1264" s="133" t="s">
        <v>13208</v>
      </c>
      <c r="F1264" s="133"/>
      <c r="G1264" s="42"/>
      <c r="H1264" s="42"/>
      <c r="I1264" s="42"/>
      <c r="J1264" s="42"/>
      <c r="K1264" s="27" t="s">
        <v>195</v>
      </c>
      <c r="L1264" s="27">
        <v>45860</v>
      </c>
      <c r="M1264" s="27">
        <v>45860</v>
      </c>
      <c r="N1264" s="28" t="s">
        <v>62</v>
      </c>
      <c r="O1264" s="27"/>
      <c r="P1264" s="27"/>
      <c r="Q1264" s="27"/>
      <c r="R1264" s="12" t="str">
        <f t="shared" si="105"/>
        <v>Open PDFTSF FINALLY.TEST RESULT S19 N 1264</v>
      </c>
    </row>
    <row r="1265" spans="1:18" ht="63.9" customHeight="1" x14ac:dyDescent="0.3">
      <c r="A1265" s="129">
        <f t="shared" si="106"/>
        <v>1260</v>
      </c>
      <c r="B1265" s="130" t="s">
        <v>13204</v>
      </c>
      <c r="C1265" s="130" t="s">
        <v>76</v>
      </c>
      <c r="D1265" s="357" t="str">
        <f t="shared" si="113"/>
        <v>Open PDF TSF .TEST RESULT S19 N 1265</v>
      </c>
      <c r="E1265" s="133" t="s">
        <v>13209</v>
      </c>
      <c r="F1265" s="133"/>
      <c r="G1265" s="42"/>
      <c r="H1265" s="42"/>
      <c r="I1265" s="42"/>
      <c r="J1265" s="42"/>
      <c r="K1265" s="27" t="s">
        <v>195</v>
      </c>
      <c r="L1265" s="27">
        <v>45860</v>
      </c>
      <c r="M1265" s="27">
        <v>45860</v>
      </c>
      <c r="N1265" s="28" t="s">
        <v>62</v>
      </c>
      <c r="O1265" s="27"/>
      <c r="P1265" s="27"/>
      <c r="Q1265" s="27"/>
      <c r="R1265" s="12" t="str">
        <f t="shared" si="105"/>
        <v>Open PDFTSF FINALLY.TEST RESULT S19 N 1265</v>
      </c>
    </row>
    <row r="1266" spans="1:18" ht="63.9" customHeight="1" x14ac:dyDescent="0.3">
      <c r="A1266" s="129">
        <f t="shared" si="106"/>
        <v>1261</v>
      </c>
      <c r="B1266" s="130" t="s">
        <v>13205</v>
      </c>
      <c r="C1266" s="130" t="s">
        <v>76</v>
      </c>
      <c r="D1266" s="357" t="str">
        <f t="shared" si="113"/>
        <v>Open PDF TSF .TEST RESULT S19 N 1266</v>
      </c>
      <c r="E1266" s="133" t="s">
        <v>13210</v>
      </c>
      <c r="F1266" s="133"/>
      <c r="G1266" s="42"/>
      <c r="H1266" s="42"/>
      <c r="I1266" s="42"/>
      <c r="J1266" s="42"/>
      <c r="K1266" s="27" t="s">
        <v>195</v>
      </c>
      <c r="L1266" s="27">
        <v>45860</v>
      </c>
      <c r="M1266" s="27">
        <v>45860</v>
      </c>
      <c r="N1266" s="28" t="s">
        <v>62</v>
      </c>
      <c r="O1266" s="27"/>
      <c r="P1266" s="27"/>
      <c r="Q1266" s="27"/>
      <c r="R1266" s="12" t="str">
        <f t="shared" si="105"/>
        <v>Open PDFTSF FINALLY.TEST RESULT S19 N 1266</v>
      </c>
    </row>
    <row r="1267" spans="1:18" ht="63.9" customHeight="1" x14ac:dyDescent="0.3">
      <c r="A1267" s="129">
        <f t="shared" si="106"/>
        <v>1262</v>
      </c>
      <c r="B1267" s="130" t="s">
        <v>13206</v>
      </c>
      <c r="C1267" s="130" t="s">
        <v>76</v>
      </c>
      <c r="D1267" s="357" t="str">
        <f t="shared" si="113"/>
        <v>Open PDF TSF .TEST RESULT S19 N 1267</v>
      </c>
      <c r="E1267" s="133" t="s">
        <v>13211</v>
      </c>
      <c r="F1267" s="133"/>
      <c r="G1267" s="42"/>
      <c r="H1267" s="42"/>
      <c r="I1267" s="42"/>
      <c r="J1267" s="42"/>
      <c r="K1267" s="27" t="s">
        <v>195</v>
      </c>
      <c r="L1267" s="27">
        <v>45860</v>
      </c>
      <c r="M1267" s="27">
        <v>45860</v>
      </c>
      <c r="N1267" s="28" t="s">
        <v>62</v>
      </c>
      <c r="O1267" s="27"/>
      <c r="P1267" s="27"/>
      <c r="Q1267" s="27"/>
      <c r="R1267" s="12" t="str">
        <f t="shared" si="105"/>
        <v>Open PDFTSF FINALLY.TEST RESULT S19 N 1267</v>
      </c>
    </row>
    <row r="1268" spans="1:18" ht="63.9" customHeight="1" x14ac:dyDescent="0.3">
      <c r="A1268" s="129">
        <f t="shared" si="106"/>
        <v>1263</v>
      </c>
      <c r="B1268" s="130" t="s">
        <v>13207</v>
      </c>
      <c r="C1268" s="130" t="s">
        <v>76</v>
      </c>
      <c r="D1268" s="357" t="str">
        <f t="shared" si="113"/>
        <v>Open PDF TSF .TEST RESULT S19 N 1268</v>
      </c>
      <c r="E1268" s="133" t="s">
        <v>13212</v>
      </c>
      <c r="F1268" s="133"/>
      <c r="G1268" s="42"/>
      <c r="H1268" s="42"/>
      <c r="I1268" s="42"/>
      <c r="J1268" s="42"/>
      <c r="K1268" s="27" t="s">
        <v>195</v>
      </c>
      <c r="L1268" s="27">
        <v>45860</v>
      </c>
      <c r="M1268" s="27">
        <v>45860</v>
      </c>
      <c r="N1268" s="28" t="s">
        <v>62</v>
      </c>
      <c r="O1268" s="27"/>
      <c r="P1268" s="27"/>
      <c r="Q1268" s="27"/>
      <c r="R1268" s="12" t="str">
        <f t="shared" si="105"/>
        <v>Open PDFTSF FINALLY.TEST RESULT S19 N 1268</v>
      </c>
    </row>
    <row r="1269" spans="1:18" ht="63.9" customHeight="1" x14ac:dyDescent="0.3">
      <c r="A1269" s="129">
        <f t="shared" si="106"/>
        <v>1264</v>
      </c>
      <c r="B1269" s="130" t="s">
        <v>13214</v>
      </c>
      <c r="C1269" s="130" t="s">
        <v>76</v>
      </c>
      <c r="D1269" s="357" t="str">
        <f t="shared" si="113"/>
        <v>Open PDF TSF .TEST RESULT S19 N 1269</v>
      </c>
      <c r="E1269" s="133" t="s">
        <v>13213</v>
      </c>
      <c r="F1269" s="133"/>
      <c r="G1269" s="42"/>
      <c r="H1269" s="42"/>
      <c r="I1269" s="42"/>
      <c r="J1269" s="42"/>
      <c r="K1269" s="27" t="s">
        <v>195</v>
      </c>
      <c r="L1269" s="27">
        <v>45860</v>
      </c>
      <c r="M1269" s="27">
        <v>45860</v>
      </c>
      <c r="N1269" s="28" t="s">
        <v>62</v>
      </c>
      <c r="O1269" s="27"/>
      <c r="P1269" s="27"/>
      <c r="Q1269" s="27"/>
      <c r="R1269" s="12" t="str">
        <f t="shared" si="105"/>
        <v>Open PDFTSF FINALLY.TEST RESULT S19 N 1269</v>
      </c>
    </row>
    <row r="1270" spans="1:18" ht="63.9" customHeight="1" x14ac:dyDescent="0.3">
      <c r="A1270" s="129">
        <f t="shared" si="106"/>
        <v>1265</v>
      </c>
      <c r="B1270" s="130" t="s">
        <v>13331</v>
      </c>
      <c r="C1270" s="130" t="s">
        <v>76</v>
      </c>
      <c r="D1270" s="357" t="str">
        <f t="shared" ref="D1270:D1278" si="114">IF(B1270&gt;0,HYPERLINK(CONCATENATE("PDF TSF/",B1270,".pdf"),CONCATENATE("Open PDF TSF .",B1270)),"")</f>
        <v>Open PDF TSF .TEST RESULT S19 N 1270</v>
      </c>
      <c r="E1270" s="133" t="s">
        <v>13348</v>
      </c>
      <c r="F1270" s="133"/>
      <c r="G1270" s="42"/>
      <c r="H1270" s="42"/>
      <c r="I1270" s="42"/>
      <c r="J1270" s="42"/>
      <c r="K1270" s="27" t="s">
        <v>195</v>
      </c>
      <c r="L1270" s="27">
        <v>45860</v>
      </c>
      <c r="M1270" s="27">
        <v>45860</v>
      </c>
      <c r="N1270" s="28" t="s">
        <v>1671</v>
      </c>
      <c r="O1270" s="27"/>
      <c r="P1270" s="27"/>
      <c r="Q1270" s="27"/>
      <c r="R1270" s="12" t="str">
        <f t="shared" si="105"/>
        <v>Open PDFTSF FINALLY.TEST RESULT S19 N 1270</v>
      </c>
    </row>
    <row r="1271" spans="1:18" ht="106.5" customHeight="1" x14ac:dyDescent="0.3">
      <c r="A1271" s="129">
        <f t="shared" si="106"/>
        <v>1266</v>
      </c>
      <c r="B1271" s="130" t="s">
        <v>13332</v>
      </c>
      <c r="C1271" s="130" t="s">
        <v>76</v>
      </c>
      <c r="D1271" s="357" t="str">
        <f t="shared" si="114"/>
        <v>Open PDF TSF .TEST RESULT S19 N 1271</v>
      </c>
      <c r="E1271" s="133" t="s">
        <v>13347</v>
      </c>
      <c r="F1271" s="133"/>
      <c r="G1271" s="42"/>
      <c r="H1271" s="42"/>
      <c r="I1271" s="42"/>
      <c r="J1271" s="42"/>
      <c r="K1271" s="27" t="s">
        <v>195</v>
      </c>
      <c r="L1271" s="27">
        <v>45860</v>
      </c>
      <c r="M1271" s="27">
        <v>45860</v>
      </c>
      <c r="N1271" s="28" t="s">
        <v>1671</v>
      </c>
      <c r="O1271" s="27"/>
      <c r="P1271" s="27"/>
      <c r="Q1271" s="27"/>
      <c r="R1271" s="12" t="str">
        <f t="shared" si="105"/>
        <v>Open PDFTSF FINALLY.TEST RESULT S19 N 1271</v>
      </c>
    </row>
    <row r="1272" spans="1:18" ht="63.9" customHeight="1" x14ac:dyDescent="0.3">
      <c r="A1272" s="129">
        <f t="shared" si="106"/>
        <v>1267</v>
      </c>
      <c r="B1272" s="130" t="s">
        <v>13333</v>
      </c>
      <c r="C1272" s="130" t="s">
        <v>76</v>
      </c>
      <c r="D1272" s="357" t="str">
        <f t="shared" si="114"/>
        <v>Open PDF TSF .TEST RESULT S19 N 1272</v>
      </c>
      <c r="E1272" s="133" t="s">
        <v>13346</v>
      </c>
      <c r="F1272" s="133"/>
      <c r="G1272" s="42"/>
      <c r="H1272" s="42"/>
      <c r="I1272" s="42"/>
      <c r="J1272" s="42"/>
      <c r="K1272" s="27" t="s">
        <v>195</v>
      </c>
      <c r="L1272" s="27">
        <v>45860</v>
      </c>
      <c r="M1272" s="27">
        <v>45860</v>
      </c>
      <c r="N1272" s="28" t="s">
        <v>1671</v>
      </c>
      <c r="O1272" s="27"/>
      <c r="P1272" s="27"/>
      <c r="Q1272" s="27"/>
      <c r="R1272" s="12" t="str">
        <f t="shared" si="105"/>
        <v>Open PDFTSF FINALLY.TEST RESULT S19 N 1272</v>
      </c>
    </row>
    <row r="1273" spans="1:18" ht="63.9" customHeight="1" x14ac:dyDescent="0.3">
      <c r="A1273" s="129">
        <f t="shared" si="106"/>
        <v>1268</v>
      </c>
      <c r="B1273" s="130" t="s">
        <v>13334</v>
      </c>
      <c r="C1273" s="130" t="s">
        <v>76</v>
      </c>
      <c r="D1273" s="357" t="str">
        <f t="shared" si="114"/>
        <v>Open PDF TSF .TEST RESULT S19 N 1273</v>
      </c>
      <c r="E1273" s="133" t="s">
        <v>13345</v>
      </c>
      <c r="F1273" s="133"/>
      <c r="G1273" s="42"/>
      <c r="H1273" s="42"/>
      <c r="I1273" s="42"/>
      <c r="J1273" s="42"/>
      <c r="K1273" s="27" t="s">
        <v>195</v>
      </c>
      <c r="L1273" s="27">
        <v>45864</v>
      </c>
      <c r="M1273" s="27">
        <v>45864</v>
      </c>
      <c r="N1273" s="28" t="s">
        <v>1671</v>
      </c>
      <c r="O1273" s="27"/>
      <c r="P1273" s="27"/>
      <c r="Q1273" s="27"/>
      <c r="R1273" s="12" t="str">
        <f t="shared" si="105"/>
        <v>Open PDFTSF FINALLY.TEST RESULT S19 N 1273</v>
      </c>
    </row>
    <row r="1274" spans="1:18" ht="63.9" customHeight="1" x14ac:dyDescent="0.3">
      <c r="A1274" s="129">
        <f t="shared" si="106"/>
        <v>1269</v>
      </c>
      <c r="B1274" s="130" t="s">
        <v>13335</v>
      </c>
      <c r="C1274" s="130" t="s">
        <v>76</v>
      </c>
      <c r="D1274" s="357" t="str">
        <f t="shared" si="114"/>
        <v>Open PDF TSF .TEST RESULT S19 N 1274</v>
      </c>
      <c r="E1274" s="133" t="s">
        <v>13344</v>
      </c>
      <c r="F1274" s="133"/>
      <c r="G1274" s="42"/>
      <c r="H1274" s="42"/>
      <c r="I1274" s="42"/>
      <c r="J1274" s="42"/>
      <c r="K1274" s="27" t="s">
        <v>195</v>
      </c>
      <c r="L1274" s="27">
        <v>45864</v>
      </c>
      <c r="M1274" s="27">
        <v>45864</v>
      </c>
      <c r="N1274" s="28" t="s">
        <v>1671</v>
      </c>
      <c r="O1274" s="27"/>
      <c r="P1274" s="27"/>
      <c r="Q1274" s="27"/>
      <c r="R1274" s="12" t="str">
        <f t="shared" si="105"/>
        <v>Open PDFTSF FINALLY.TEST RESULT S19 N 1274</v>
      </c>
    </row>
    <row r="1275" spans="1:18" ht="63.9" customHeight="1" x14ac:dyDescent="0.3">
      <c r="A1275" s="129">
        <f t="shared" si="106"/>
        <v>1270</v>
      </c>
      <c r="B1275" s="130" t="s">
        <v>13336</v>
      </c>
      <c r="C1275" s="130" t="s">
        <v>76</v>
      </c>
      <c r="D1275" s="357" t="str">
        <f t="shared" si="114"/>
        <v>Open PDF TSF .TEST RESULT S19 N 1275</v>
      </c>
      <c r="E1275" s="133" t="s">
        <v>13343</v>
      </c>
      <c r="F1275" s="133"/>
      <c r="G1275" s="42"/>
      <c r="H1275" s="42"/>
      <c r="I1275" s="42"/>
      <c r="J1275" s="42"/>
      <c r="K1275" s="27" t="s">
        <v>195</v>
      </c>
      <c r="L1275" s="27">
        <v>45864</v>
      </c>
      <c r="M1275" s="27">
        <v>45864</v>
      </c>
      <c r="N1275" s="28" t="s">
        <v>1671</v>
      </c>
      <c r="O1275" s="27"/>
      <c r="P1275" s="27"/>
      <c r="Q1275" s="27"/>
      <c r="R1275" s="12" t="str">
        <f t="shared" ref="R1275:R1335" si="115">IF(B1275&gt;0,HYPERLINK(CONCATENATE("PDFTSF FINALLY/",B1275,".pdf"),CONCATENATE("Open PDFTSF FINALLY.",B1275)),"")</f>
        <v>Open PDFTSF FINALLY.TEST RESULT S19 N 1275</v>
      </c>
    </row>
    <row r="1276" spans="1:18" ht="63.9" customHeight="1" x14ac:dyDescent="0.3">
      <c r="A1276" s="129">
        <f t="shared" ref="A1276:A1339" si="116">ROW()-ROW($A$5)</f>
        <v>1271</v>
      </c>
      <c r="B1276" s="130" t="s">
        <v>13337</v>
      </c>
      <c r="C1276" s="130" t="s">
        <v>76</v>
      </c>
      <c r="D1276" s="357" t="str">
        <f t="shared" si="114"/>
        <v>Open PDF TSF .TEST RESULT S19 N 1276</v>
      </c>
      <c r="E1276" s="133" t="s">
        <v>13342</v>
      </c>
      <c r="F1276" s="133"/>
      <c r="G1276" s="42"/>
      <c r="H1276" s="42"/>
      <c r="I1276" s="42"/>
      <c r="J1276" s="42"/>
      <c r="K1276" s="27" t="s">
        <v>195</v>
      </c>
      <c r="L1276" s="27">
        <v>45864</v>
      </c>
      <c r="M1276" s="27">
        <v>45864</v>
      </c>
      <c r="N1276" s="28" t="s">
        <v>1671</v>
      </c>
      <c r="O1276" s="27"/>
      <c r="P1276" s="27"/>
      <c r="Q1276" s="27"/>
      <c r="R1276" s="12" t="str">
        <f t="shared" si="115"/>
        <v>Open PDFTSF FINALLY.TEST RESULT S19 N 1276</v>
      </c>
    </row>
    <row r="1277" spans="1:18" ht="63.9" customHeight="1" x14ac:dyDescent="0.3">
      <c r="A1277" s="129">
        <f t="shared" si="116"/>
        <v>1272</v>
      </c>
      <c r="B1277" s="130" t="s">
        <v>13338</v>
      </c>
      <c r="C1277" s="130" t="s">
        <v>76</v>
      </c>
      <c r="D1277" s="357" t="str">
        <f t="shared" si="114"/>
        <v>Open PDF TSF .TEST RESULT S19 N 1277</v>
      </c>
      <c r="E1277" s="133" t="s">
        <v>13341</v>
      </c>
      <c r="F1277" s="133"/>
      <c r="G1277" s="42"/>
      <c r="H1277" s="42"/>
      <c r="I1277" s="42"/>
      <c r="J1277" s="42"/>
      <c r="K1277" s="27" t="s">
        <v>195</v>
      </c>
      <c r="L1277" s="27">
        <v>45864</v>
      </c>
      <c r="M1277" s="27">
        <v>45864</v>
      </c>
      <c r="N1277" s="28" t="s">
        <v>1671</v>
      </c>
      <c r="O1277" s="27"/>
      <c r="P1277" s="27"/>
      <c r="Q1277" s="27"/>
      <c r="R1277" s="12" t="str">
        <f t="shared" si="115"/>
        <v>Open PDFTSF FINALLY.TEST RESULT S19 N 1277</v>
      </c>
    </row>
    <row r="1278" spans="1:18" ht="63.9" customHeight="1" x14ac:dyDescent="0.3">
      <c r="A1278" s="129">
        <f t="shared" si="116"/>
        <v>1273</v>
      </c>
      <c r="B1278" s="130" t="s">
        <v>13339</v>
      </c>
      <c r="C1278" s="130" t="s">
        <v>76</v>
      </c>
      <c r="D1278" s="357" t="str">
        <f t="shared" si="114"/>
        <v>Open PDF TSF .TEST RESULT S19 N 1278</v>
      </c>
      <c r="E1278" s="133" t="s">
        <v>13340</v>
      </c>
      <c r="F1278" s="133"/>
      <c r="G1278" s="42"/>
      <c r="H1278" s="42"/>
      <c r="I1278" s="42"/>
      <c r="J1278" s="42"/>
      <c r="K1278" s="27" t="s">
        <v>195</v>
      </c>
      <c r="L1278" s="27">
        <v>45864</v>
      </c>
      <c r="M1278" s="27">
        <v>45864</v>
      </c>
      <c r="N1278" s="28" t="s">
        <v>1671</v>
      </c>
      <c r="O1278" s="27"/>
      <c r="P1278" s="27"/>
      <c r="Q1278" s="27"/>
      <c r="R1278" s="12" t="str">
        <f t="shared" si="115"/>
        <v>Open PDFTSF FINALLY.TEST RESULT S19 N 1278</v>
      </c>
    </row>
    <row r="1279" spans="1:18" ht="106.5" customHeight="1" x14ac:dyDescent="0.3">
      <c r="A1279" s="129">
        <f t="shared" si="116"/>
        <v>1274</v>
      </c>
      <c r="B1279" s="130" t="s">
        <v>13351</v>
      </c>
      <c r="C1279" s="130" t="s">
        <v>76</v>
      </c>
      <c r="D1279" s="357" t="str">
        <f t="shared" ref="D1279:D1289" si="117">IF(B1279&gt;0,HYPERLINK(CONCATENATE("PDF TSF/",B1279,".pdf"),CONCATENATE("Open PDF TSF .",B1279)),"")</f>
        <v>Open PDF TSF .TEST RESULT S19 N 1279</v>
      </c>
      <c r="E1279" s="182" t="s">
        <v>13354</v>
      </c>
      <c r="F1279" s="133"/>
      <c r="G1279" s="42"/>
      <c r="H1279" s="42"/>
      <c r="I1279" s="42"/>
      <c r="J1279" s="42"/>
      <c r="K1279" s="27" t="s">
        <v>195</v>
      </c>
      <c r="L1279" s="27">
        <v>45865</v>
      </c>
      <c r="M1279" s="27">
        <v>45866</v>
      </c>
      <c r="N1279" s="28" t="s">
        <v>62</v>
      </c>
      <c r="O1279" s="27"/>
      <c r="P1279" s="27"/>
      <c r="Q1279" s="27"/>
      <c r="R1279" s="12" t="str">
        <f t="shared" si="115"/>
        <v>Open PDFTSF FINALLY.TEST RESULT S19 N 1279</v>
      </c>
    </row>
    <row r="1280" spans="1:18" ht="63.9" customHeight="1" x14ac:dyDescent="0.3">
      <c r="A1280" s="129">
        <f t="shared" si="116"/>
        <v>1275</v>
      </c>
      <c r="B1280" s="130" t="s">
        <v>13352</v>
      </c>
      <c r="C1280" s="130" t="s">
        <v>76</v>
      </c>
      <c r="D1280" s="357" t="str">
        <f t="shared" si="117"/>
        <v>Open PDF TSF .TEST RESULT S19 N 1280</v>
      </c>
      <c r="E1280" s="133" t="s">
        <v>13355</v>
      </c>
      <c r="F1280" s="133"/>
      <c r="G1280" s="42"/>
      <c r="H1280" s="42"/>
      <c r="I1280" s="42"/>
      <c r="J1280" s="42"/>
      <c r="K1280" s="27" t="s">
        <v>195</v>
      </c>
      <c r="L1280" s="27">
        <v>45865</v>
      </c>
      <c r="M1280" s="27">
        <v>45866</v>
      </c>
      <c r="N1280" s="28" t="s">
        <v>62</v>
      </c>
      <c r="O1280" s="27"/>
      <c r="P1280" s="27"/>
      <c r="Q1280" s="27"/>
      <c r="R1280" s="12" t="str">
        <f t="shared" si="115"/>
        <v>Open PDFTSF FINALLY.TEST RESULT S19 N 1280</v>
      </c>
    </row>
    <row r="1281" spans="1:18" ht="63.9" customHeight="1" x14ac:dyDescent="0.3">
      <c r="A1281" s="129">
        <f t="shared" si="116"/>
        <v>1276</v>
      </c>
      <c r="B1281" s="130" t="s">
        <v>13353</v>
      </c>
      <c r="C1281" s="130" t="s">
        <v>76</v>
      </c>
      <c r="D1281" s="357" t="str">
        <f t="shared" si="117"/>
        <v>Open PDF TSF .TEST RESULT S19 N 1281</v>
      </c>
      <c r="E1281" s="182" t="s">
        <v>13356</v>
      </c>
      <c r="F1281" s="133"/>
      <c r="G1281" s="42"/>
      <c r="H1281" s="42"/>
      <c r="I1281" s="42"/>
      <c r="J1281" s="42"/>
      <c r="K1281" s="27" t="s">
        <v>195</v>
      </c>
      <c r="L1281" s="27">
        <v>45865</v>
      </c>
      <c r="M1281" s="27">
        <v>45866</v>
      </c>
      <c r="N1281" s="28" t="s">
        <v>62</v>
      </c>
      <c r="O1281" s="27"/>
      <c r="P1281" s="27"/>
      <c r="Q1281" s="27"/>
      <c r="R1281" s="12" t="str">
        <f t="shared" si="115"/>
        <v>Open PDFTSF FINALLY.TEST RESULT S19 N 1281</v>
      </c>
    </row>
    <row r="1282" spans="1:18" ht="63.9" customHeight="1" x14ac:dyDescent="0.3">
      <c r="A1282" s="129">
        <f t="shared" si="116"/>
        <v>1277</v>
      </c>
      <c r="B1282" s="130" t="s">
        <v>13454</v>
      </c>
      <c r="C1282" s="130" t="s">
        <v>76</v>
      </c>
      <c r="D1282" s="357" t="str">
        <f t="shared" si="117"/>
        <v>Open PDF TSF .TEST RESULT S19 N 1282</v>
      </c>
      <c r="E1282" s="133" t="s">
        <v>13501</v>
      </c>
      <c r="F1282" s="133"/>
      <c r="G1282" s="42"/>
      <c r="H1282" s="42"/>
      <c r="I1282" s="42"/>
      <c r="J1282" s="42"/>
      <c r="K1282" s="27" t="s">
        <v>195</v>
      </c>
      <c r="L1282" s="27">
        <v>45873</v>
      </c>
      <c r="M1282" s="27">
        <v>45873</v>
      </c>
      <c r="N1282" s="28" t="s">
        <v>1671</v>
      </c>
      <c r="O1282" s="27"/>
      <c r="P1282" s="27"/>
      <c r="Q1282" s="27"/>
      <c r="R1282" s="12" t="str">
        <f t="shared" si="115"/>
        <v>Open PDFTSF FINALLY.TEST RESULT S19 N 1282</v>
      </c>
    </row>
    <row r="1283" spans="1:18" ht="63.9" customHeight="1" x14ac:dyDescent="0.3">
      <c r="A1283" s="129">
        <f t="shared" si="116"/>
        <v>1278</v>
      </c>
      <c r="B1283" s="130" t="s">
        <v>13455</v>
      </c>
      <c r="C1283" s="130" t="s">
        <v>76</v>
      </c>
      <c r="D1283" s="357" t="str">
        <f t="shared" si="117"/>
        <v>Open PDF TSF .TEST RESULT S19 N 1283</v>
      </c>
      <c r="E1283" s="133" t="s">
        <v>13500</v>
      </c>
      <c r="F1283" s="133"/>
      <c r="G1283" s="42"/>
      <c r="H1283" s="42"/>
      <c r="I1283" s="42"/>
      <c r="J1283" s="42"/>
      <c r="K1283" s="27" t="s">
        <v>195</v>
      </c>
      <c r="L1283" s="27">
        <v>45873</v>
      </c>
      <c r="M1283" s="27">
        <v>45873</v>
      </c>
      <c r="N1283" s="28" t="s">
        <v>1671</v>
      </c>
      <c r="O1283" s="27"/>
      <c r="P1283" s="27"/>
      <c r="Q1283" s="27"/>
      <c r="R1283" s="12" t="str">
        <f t="shared" si="115"/>
        <v>Open PDFTSF FINALLY.TEST RESULT S19 N 1283</v>
      </c>
    </row>
    <row r="1284" spans="1:18" ht="63.9" customHeight="1" x14ac:dyDescent="0.3">
      <c r="A1284" s="129">
        <f t="shared" si="116"/>
        <v>1279</v>
      </c>
      <c r="B1284" s="130" t="s">
        <v>13456</v>
      </c>
      <c r="C1284" s="130" t="s">
        <v>76</v>
      </c>
      <c r="D1284" s="357" t="str">
        <f t="shared" si="117"/>
        <v>Open PDF TSF .TEST RESULT S19 N 1284</v>
      </c>
      <c r="E1284" s="133" t="s">
        <v>13499</v>
      </c>
      <c r="F1284" s="133"/>
      <c r="G1284" s="42"/>
      <c r="H1284" s="42"/>
      <c r="I1284" s="42"/>
      <c r="J1284" s="42"/>
      <c r="K1284" s="27" t="s">
        <v>195</v>
      </c>
      <c r="L1284" s="27">
        <v>45873</v>
      </c>
      <c r="M1284" s="27">
        <v>45873</v>
      </c>
      <c r="N1284" s="28" t="s">
        <v>1671</v>
      </c>
      <c r="O1284" s="27"/>
      <c r="P1284" s="27"/>
      <c r="Q1284" s="27"/>
      <c r="R1284" s="12" t="str">
        <f t="shared" si="115"/>
        <v>Open PDFTSF FINALLY.TEST RESULT S19 N 1284</v>
      </c>
    </row>
    <row r="1285" spans="1:18" ht="63.9" customHeight="1" x14ac:dyDescent="0.3">
      <c r="A1285" s="129">
        <f t="shared" si="116"/>
        <v>1280</v>
      </c>
      <c r="B1285" s="130" t="s">
        <v>13475</v>
      </c>
      <c r="C1285" s="130" t="s">
        <v>76</v>
      </c>
      <c r="D1285" s="357" t="str">
        <f t="shared" si="117"/>
        <v>Open PDF TSF .TEST RESULT S19 N 1285</v>
      </c>
      <c r="E1285" s="182" t="s">
        <v>13498</v>
      </c>
      <c r="F1285" s="133"/>
      <c r="G1285" s="42"/>
      <c r="H1285" s="42"/>
      <c r="I1285" s="42"/>
      <c r="J1285" s="42"/>
      <c r="K1285" s="27" t="s">
        <v>195</v>
      </c>
      <c r="L1285" s="27">
        <v>45873</v>
      </c>
      <c r="M1285" s="27">
        <v>45887</v>
      </c>
      <c r="N1285" s="28" t="s">
        <v>1671</v>
      </c>
      <c r="O1285" s="27"/>
      <c r="P1285" s="27"/>
      <c r="Q1285" s="27"/>
      <c r="R1285" s="12" t="str">
        <f t="shared" si="115"/>
        <v>Open PDFTSF FINALLY.TEST RESULT S19 N 1285</v>
      </c>
    </row>
    <row r="1286" spans="1:18" ht="63.9" customHeight="1" x14ac:dyDescent="0.3">
      <c r="A1286" s="129">
        <f t="shared" si="116"/>
        <v>1281</v>
      </c>
      <c r="B1286" s="130" t="s">
        <v>13476</v>
      </c>
      <c r="C1286" s="130" t="s">
        <v>76</v>
      </c>
      <c r="D1286" s="357" t="str">
        <f t="shared" si="117"/>
        <v>Open PDF TSF .TEST RESULT S19 N 1286</v>
      </c>
      <c r="E1286" s="133" t="s">
        <v>13497</v>
      </c>
      <c r="F1286" s="133"/>
      <c r="G1286" s="42"/>
      <c r="H1286" s="42"/>
      <c r="I1286" s="42"/>
      <c r="J1286" s="42"/>
      <c r="K1286" s="27" t="s">
        <v>195</v>
      </c>
      <c r="L1286" s="27">
        <v>45873</v>
      </c>
      <c r="M1286" s="27">
        <v>45873</v>
      </c>
      <c r="N1286" s="28" t="s">
        <v>1671</v>
      </c>
      <c r="O1286" s="27"/>
      <c r="P1286" s="27"/>
      <c r="Q1286" s="27"/>
      <c r="R1286" s="12" t="str">
        <f t="shared" si="115"/>
        <v>Open PDFTSF FINALLY.TEST RESULT S19 N 1286</v>
      </c>
    </row>
    <row r="1287" spans="1:18" ht="63.9" customHeight="1" x14ac:dyDescent="0.3">
      <c r="A1287" s="129">
        <f t="shared" si="116"/>
        <v>1282</v>
      </c>
      <c r="B1287" s="130" t="s">
        <v>13477</v>
      </c>
      <c r="C1287" s="130" t="s">
        <v>76</v>
      </c>
      <c r="D1287" s="357" t="str">
        <f t="shared" si="117"/>
        <v>Open PDF TSF .TEST RESULT S19 N 1287</v>
      </c>
      <c r="E1287" s="133" t="s">
        <v>13496</v>
      </c>
      <c r="F1287" s="133"/>
      <c r="G1287" s="42"/>
      <c r="H1287" s="42"/>
      <c r="I1287" s="42"/>
      <c r="J1287" s="42"/>
      <c r="K1287" s="27" t="s">
        <v>195</v>
      </c>
      <c r="L1287" s="27">
        <v>45875</v>
      </c>
      <c r="M1287" s="27">
        <v>45875</v>
      </c>
      <c r="N1287" s="28" t="s">
        <v>1671</v>
      </c>
      <c r="O1287" s="27"/>
      <c r="P1287" s="27"/>
      <c r="Q1287" s="27"/>
      <c r="R1287" s="12" t="str">
        <f t="shared" si="115"/>
        <v>Open PDFTSF FINALLY.TEST RESULT S19 N 1287</v>
      </c>
    </row>
    <row r="1288" spans="1:18" ht="63.9" customHeight="1" x14ac:dyDescent="0.3">
      <c r="A1288" s="129">
        <f t="shared" si="116"/>
        <v>1283</v>
      </c>
      <c r="B1288" s="130" t="s">
        <v>13478</v>
      </c>
      <c r="C1288" s="130" t="s">
        <v>76</v>
      </c>
      <c r="D1288" s="357" t="str">
        <f t="shared" si="117"/>
        <v>Open PDF TSF .TEST RESULT S19 N 1288</v>
      </c>
      <c r="E1288" s="133" t="s">
        <v>13495</v>
      </c>
      <c r="F1288" s="133"/>
      <c r="G1288" s="42"/>
      <c r="H1288" s="42"/>
      <c r="I1288" s="42"/>
      <c r="J1288" s="42"/>
      <c r="K1288" s="27" t="s">
        <v>195</v>
      </c>
      <c r="L1288" s="27">
        <v>45875</v>
      </c>
      <c r="M1288" s="27">
        <v>45887</v>
      </c>
      <c r="N1288" s="28" t="s">
        <v>1671</v>
      </c>
      <c r="O1288" s="27"/>
      <c r="P1288" s="27"/>
      <c r="Q1288" s="27"/>
      <c r="R1288" s="12" t="str">
        <f t="shared" si="115"/>
        <v>Open PDFTSF FINALLY.TEST RESULT S19 N 1288</v>
      </c>
    </row>
    <row r="1289" spans="1:18" ht="63.9" customHeight="1" x14ac:dyDescent="0.3">
      <c r="A1289" s="129">
        <f t="shared" si="116"/>
        <v>1284</v>
      </c>
      <c r="B1289" s="130" t="s">
        <v>13479</v>
      </c>
      <c r="C1289" s="130" t="s">
        <v>76</v>
      </c>
      <c r="D1289" s="357" t="str">
        <f t="shared" si="117"/>
        <v>Open PDF TSF .TEST RESULT S19 N 1289</v>
      </c>
      <c r="E1289" s="133" t="s">
        <v>13494</v>
      </c>
      <c r="F1289" s="133"/>
      <c r="G1289" s="42"/>
      <c r="H1289" s="42"/>
      <c r="I1289" s="42"/>
      <c r="J1289" s="42"/>
      <c r="K1289" s="27" t="s">
        <v>195</v>
      </c>
      <c r="L1289" s="27">
        <v>45875</v>
      </c>
      <c r="M1289" s="27">
        <v>45887</v>
      </c>
      <c r="N1289" s="28" t="s">
        <v>1671</v>
      </c>
      <c r="O1289" s="27"/>
      <c r="P1289" s="27"/>
      <c r="Q1289" s="27"/>
      <c r="R1289" s="12" t="str">
        <f t="shared" si="115"/>
        <v>Open PDFTSF FINALLY.TEST RESULT S19 N 1289</v>
      </c>
    </row>
    <row r="1290" spans="1:18" ht="63.9" customHeight="1" x14ac:dyDescent="0.3">
      <c r="A1290" s="129">
        <f t="shared" si="116"/>
        <v>1285</v>
      </c>
      <c r="B1290" s="130" t="s">
        <v>13508</v>
      </c>
      <c r="C1290" s="130" t="s">
        <v>76</v>
      </c>
      <c r="D1290" s="357" t="str">
        <f t="shared" ref="D1290:D1300" si="118">IF(B1290&gt;0,HYPERLINK(CONCATENATE("PDF TSF/",B1290,".pdf"),CONCATENATE("Open PDF TSF .",B1290)),"")</f>
        <v>Open PDF TSF .TEST RESULT S19 N 1290</v>
      </c>
      <c r="E1290" s="133" t="s">
        <v>13507</v>
      </c>
      <c r="F1290" s="133"/>
      <c r="G1290" s="42"/>
      <c r="H1290" s="42"/>
      <c r="I1290" s="42"/>
      <c r="J1290" s="42"/>
      <c r="K1290" s="27" t="s">
        <v>195</v>
      </c>
      <c r="L1290" s="27">
        <v>45878</v>
      </c>
      <c r="M1290" s="27">
        <v>45887</v>
      </c>
      <c r="N1290" s="28" t="s">
        <v>25</v>
      </c>
      <c r="O1290" s="27"/>
      <c r="P1290" s="27"/>
      <c r="Q1290" s="27"/>
      <c r="R1290" s="12" t="str">
        <f t="shared" si="115"/>
        <v>Open PDFTSF FINALLY.TEST RESULT S19 N 1290</v>
      </c>
    </row>
    <row r="1291" spans="1:18" ht="63.9" customHeight="1" x14ac:dyDescent="0.3">
      <c r="A1291" s="129">
        <f t="shared" si="116"/>
        <v>1286</v>
      </c>
      <c r="B1291" s="130" t="s">
        <v>13540</v>
      </c>
      <c r="C1291" s="130" t="s">
        <v>76</v>
      </c>
      <c r="D1291" s="357" t="str">
        <f t="shared" si="118"/>
        <v>Open PDF TSF .TEST RESULT S19 N 1291</v>
      </c>
      <c r="E1291" s="133" t="s">
        <v>13595</v>
      </c>
      <c r="F1291" s="133"/>
      <c r="G1291" s="42"/>
      <c r="H1291" s="42"/>
      <c r="I1291" s="42"/>
      <c r="J1291" s="42"/>
      <c r="K1291" s="27" t="s">
        <v>195</v>
      </c>
      <c r="L1291" s="27">
        <v>45883</v>
      </c>
      <c r="M1291" s="27">
        <v>45887</v>
      </c>
      <c r="N1291" s="28" t="s">
        <v>62</v>
      </c>
      <c r="O1291" s="27"/>
      <c r="P1291" s="27"/>
      <c r="Q1291" s="27"/>
      <c r="R1291" s="12" t="str">
        <f t="shared" si="115"/>
        <v>Open PDFTSF FINALLY.TEST RESULT S19 N 1291</v>
      </c>
    </row>
    <row r="1292" spans="1:18" ht="63.9" customHeight="1" x14ac:dyDescent="0.3">
      <c r="A1292" s="129">
        <f t="shared" si="116"/>
        <v>1287</v>
      </c>
      <c r="B1292" s="130" t="s">
        <v>13541</v>
      </c>
      <c r="C1292" s="130" t="s">
        <v>76</v>
      </c>
      <c r="D1292" s="357" t="str">
        <f t="shared" si="118"/>
        <v>Open PDF TSF .TEST RESULT S19 N 1292</v>
      </c>
      <c r="E1292" s="182" t="s">
        <v>13596</v>
      </c>
      <c r="F1292" s="133"/>
      <c r="G1292" s="42"/>
      <c r="H1292" s="42"/>
      <c r="I1292" s="42"/>
      <c r="J1292" s="42"/>
      <c r="K1292" s="27" t="s">
        <v>195</v>
      </c>
      <c r="L1292" s="27">
        <v>45883</v>
      </c>
      <c r="M1292" s="27">
        <v>45887</v>
      </c>
      <c r="N1292" s="28" t="s">
        <v>1671</v>
      </c>
      <c r="O1292" s="27"/>
      <c r="P1292" s="27"/>
      <c r="Q1292" s="27"/>
      <c r="R1292" s="12" t="str">
        <f t="shared" si="115"/>
        <v>Open PDFTSF FINALLY.TEST RESULT S19 N 1292</v>
      </c>
    </row>
    <row r="1293" spans="1:18" ht="63.9" customHeight="1" x14ac:dyDescent="0.3">
      <c r="A1293" s="129">
        <f t="shared" si="116"/>
        <v>1288</v>
      </c>
      <c r="B1293" s="130" t="s">
        <v>13542</v>
      </c>
      <c r="C1293" s="130" t="s">
        <v>76</v>
      </c>
      <c r="D1293" s="357" t="str">
        <f t="shared" si="118"/>
        <v>Open PDF TSF .TEST RESULT S19 N 1293</v>
      </c>
      <c r="E1293" s="133" t="s">
        <v>13597</v>
      </c>
      <c r="F1293" s="133"/>
      <c r="G1293" s="42"/>
      <c r="H1293" s="42"/>
      <c r="I1293" s="42"/>
      <c r="J1293" s="42"/>
      <c r="K1293" s="27" t="s">
        <v>195</v>
      </c>
      <c r="L1293" s="27">
        <v>45883</v>
      </c>
      <c r="M1293" s="27">
        <v>45887</v>
      </c>
      <c r="N1293" s="28" t="s">
        <v>1671</v>
      </c>
      <c r="O1293" s="27"/>
      <c r="P1293" s="27"/>
      <c r="Q1293" s="27"/>
      <c r="R1293" s="12" t="str">
        <f t="shared" si="115"/>
        <v>Open PDFTSF FINALLY.TEST RESULT S19 N 1293</v>
      </c>
    </row>
    <row r="1294" spans="1:18" ht="120.75" customHeight="1" x14ac:dyDescent="0.3">
      <c r="A1294" s="129">
        <f t="shared" si="116"/>
        <v>1289</v>
      </c>
      <c r="B1294" s="130" t="s">
        <v>13543</v>
      </c>
      <c r="C1294" s="130" t="s">
        <v>76</v>
      </c>
      <c r="D1294" s="357" t="str">
        <f t="shared" si="118"/>
        <v>Open PDF TSF .TEST RESULT S19 N 1294</v>
      </c>
      <c r="E1294" s="182" t="s">
        <v>13598</v>
      </c>
      <c r="F1294" s="133"/>
      <c r="G1294" s="42"/>
      <c r="H1294" s="42"/>
      <c r="I1294" s="42"/>
      <c r="J1294" s="42"/>
      <c r="K1294" s="27" t="s">
        <v>195</v>
      </c>
      <c r="L1294" s="27">
        <v>45883</v>
      </c>
      <c r="M1294" s="27">
        <v>45887</v>
      </c>
      <c r="N1294" s="28" t="s">
        <v>1671</v>
      </c>
      <c r="O1294" s="27"/>
      <c r="P1294" s="27"/>
      <c r="Q1294" s="27"/>
      <c r="R1294" s="12" t="str">
        <f t="shared" si="115"/>
        <v>Open PDFTSF FINALLY.TEST RESULT S19 N 1294</v>
      </c>
    </row>
    <row r="1295" spans="1:18" ht="63.9" customHeight="1" x14ac:dyDescent="0.3">
      <c r="A1295" s="129">
        <f t="shared" si="116"/>
        <v>1290</v>
      </c>
      <c r="B1295" s="130" t="s">
        <v>13544</v>
      </c>
      <c r="C1295" s="130" t="s">
        <v>76</v>
      </c>
      <c r="D1295" s="357" t="str">
        <f t="shared" si="118"/>
        <v>Open PDF TSF .TEST RESULT S19 N 1295</v>
      </c>
      <c r="E1295" s="133" t="s">
        <v>13599</v>
      </c>
      <c r="F1295" s="133"/>
      <c r="G1295" s="42"/>
      <c r="H1295" s="42"/>
      <c r="I1295" s="42"/>
      <c r="J1295" s="42"/>
      <c r="K1295" s="27" t="s">
        <v>195</v>
      </c>
      <c r="L1295" s="27">
        <v>45883</v>
      </c>
      <c r="M1295" s="27">
        <v>45887</v>
      </c>
      <c r="N1295" s="28" t="s">
        <v>1671</v>
      </c>
      <c r="O1295" s="27"/>
      <c r="P1295" s="27"/>
      <c r="Q1295" s="27"/>
      <c r="R1295" s="12" t="str">
        <f t="shared" si="115"/>
        <v>Open PDFTSF FINALLY.TEST RESULT S19 N 1295</v>
      </c>
    </row>
    <row r="1296" spans="1:18" ht="63.9" customHeight="1" x14ac:dyDescent="0.3">
      <c r="A1296" s="129">
        <f t="shared" si="116"/>
        <v>1291</v>
      </c>
      <c r="B1296" s="130" t="s">
        <v>13545</v>
      </c>
      <c r="C1296" s="130" t="s">
        <v>76</v>
      </c>
      <c r="D1296" s="357" t="str">
        <f t="shared" si="118"/>
        <v>Open PDF TSF .TEST RESULT S19 N 1296</v>
      </c>
      <c r="E1296" s="133" t="s">
        <v>13600</v>
      </c>
      <c r="F1296" s="133"/>
      <c r="G1296" s="42"/>
      <c r="H1296" s="42"/>
      <c r="I1296" s="42"/>
      <c r="J1296" s="42"/>
      <c r="K1296" s="27" t="s">
        <v>195</v>
      </c>
      <c r="L1296" s="27">
        <v>45883</v>
      </c>
      <c r="M1296" s="27">
        <v>45887</v>
      </c>
      <c r="N1296" s="28" t="s">
        <v>25</v>
      </c>
      <c r="O1296" s="27"/>
      <c r="P1296" s="27"/>
      <c r="Q1296" s="27"/>
      <c r="R1296" s="12" t="str">
        <f t="shared" si="115"/>
        <v>Open PDFTSF FINALLY.TEST RESULT S19 N 1296</v>
      </c>
    </row>
    <row r="1297" spans="1:18" ht="63.9" customHeight="1" x14ac:dyDescent="0.3">
      <c r="A1297" s="129">
        <f t="shared" si="116"/>
        <v>1292</v>
      </c>
      <c r="B1297" s="130" t="s">
        <v>13546</v>
      </c>
      <c r="C1297" s="130" t="s">
        <v>76</v>
      </c>
      <c r="D1297" s="357" t="str">
        <f t="shared" si="118"/>
        <v>Open PDF TSF .TEST RESULT S19 N 1297</v>
      </c>
      <c r="E1297" s="133" t="s">
        <v>13601</v>
      </c>
      <c r="F1297" s="133"/>
      <c r="G1297" s="42"/>
      <c r="H1297" s="42"/>
      <c r="I1297" s="42"/>
      <c r="J1297" s="42"/>
      <c r="K1297" s="27" t="s">
        <v>195</v>
      </c>
      <c r="L1297" s="27">
        <v>45882</v>
      </c>
      <c r="M1297" s="27">
        <v>45887</v>
      </c>
      <c r="N1297" s="28" t="s">
        <v>25</v>
      </c>
      <c r="O1297" s="27"/>
      <c r="P1297" s="27"/>
      <c r="Q1297" s="27"/>
      <c r="R1297" s="12" t="str">
        <f t="shared" si="115"/>
        <v>Open PDFTSF FINALLY.TEST RESULT S19 N 1297</v>
      </c>
    </row>
    <row r="1298" spans="1:18" ht="63.9" customHeight="1" x14ac:dyDescent="0.3">
      <c r="A1298" s="129">
        <f t="shared" si="116"/>
        <v>1293</v>
      </c>
      <c r="B1298" s="130" t="s">
        <v>13547</v>
      </c>
      <c r="C1298" s="130" t="s">
        <v>76</v>
      </c>
      <c r="D1298" s="357" t="str">
        <f t="shared" si="118"/>
        <v>Open PDF TSF .TEST RESULT S19 N 1298</v>
      </c>
      <c r="E1298" s="133" t="s">
        <v>13601</v>
      </c>
      <c r="F1298" s="133"/>
      <c r="G1298" s="42"/>
      <c r="H1298" s="42"/>
      <c r="I1298" s="42"/>
      <c r="J1298" s="42"/>
      <c r="K1298" s="27" t="s">
        <v>195</v>
      </c>
      <c r="L1298" s="27">
        <v>45882</v>
      </c>
      <c r="M1298" s="27">
        <v>45887</v>
      </c>
      <c r="N1298" s="28" t="s">
        <v>25</v>
      </c>
      <c r="O1298" s="27"/>
      <c r="P1298" s="27"/>
      <c r="Q1298" s="27"/>
      <c r="R1298" s="12" t="str">
        <f t="shared" si="115"/>
        <v>Open PDFTSF FINALLY.TEST RESULT S19 N 1298</v>
      </c>
    </row>
    <row r="1299" spans="1:18" ht="63.9" customHeight="1" x14ac:dyDescent="0.3">
      <c r="A1299" s="129">
        <f t="shared" si="116"/>
        <v>1294</v>
      </c>
      <c r="B1299" s="130" t="s">
        <v>13548</v>
      </c>
      <c r="C1299" s="130" t="s">
        <v>76</v>
      </c>
      <c r="D1299" s="357" t="str">
        <f t="shared" si="118"/>
        <v>Open PDF TSF .TEST RESULT S19 N 1299</v>
      </c>
      <c r="E1299" s="133" t="s">
        <v>13601</v>
      </c>
      <c r="F1299" s="133"/>
      <c r="G1299" s="42"/>
      <c r="H1299" s="42"/>
      <c r="I1299" s="42"/>
      <c r="J1299" s="42"/>
      <c r="K1299" s="27" t="s">
        <v>195</v>
      </c>
      <c r="L1299" s="27">
        <v>45882</v>
      </c>
      <c r="M1299" s="27">
        <v>45887</v>
      </c>
      <c r="N1299" s="28" t="s">
        <v>62</v>
      </c>
      <c r="O1299" s="27"/>
      <c r="P1299" s="27"/>
      <c r="Q1299" s="27"/>
      <c r="R1299" s="12" t="str">
        <f t="shared" si="115"/>
        <v>Open PDFTSF FINALLY.TEST RESULT S19 N 1299</v>
      </c>
    </row>
    <row r="1300" spans="1:18" ht="63.9" customHeight="1" x14ac:dyDescent="0.3">
      <c r="A1300" s="129">
        <f t="shared" si="116"/>
        <v>1295</v>
      </c>
      <c r="B1300" s="130" t="s">
        <v>13549</v>
      </c>
      <c r="C1300" s="130" t="s">
        <v>76</v>
      </c>
      <c r="D1300" s="357" t="str">
        <f t="shared" si="118"/>
        <v>Open PDF TSF .TEST RESULT S19 N 1300</v>
      </c>
      <c r="E1300" s="133" t="s">
        <v>13601</v>
      </c>
      <c r="F1300" s="133"/>
      <c r="G1300" s="42"/>
      <c r="H1300" s="42"/>
      <c r="I1300" s="42"/>
      <c r="J1300" s="42"/>
      <c r="K1300" s="27" t="s">
        <v>195</v>
      </c>
      <c r="L1300" s="27">
        <v>45882</v>
      </c>
      <c r="M1300" s="27">
        <v>45887</v>
      </c>
      <c r="N1300" s="28" t="s">
        <v>62</v>
      </c>
      <c r="O1300" s="27"/>
      <c r="P1300" s="27"/>
      <c r="Q1300" s="27"/>
      <c r="R1300" s="12" t="str">
        <f t="shared" si="115"/>
        <v>Open PDFTSF FINALLY.TEST RESULT S19 N 1300</v>
      </c>
    </row>
    <row r="1301" spans="1:18" ht="63.9" customHeight="1" x14ac:dyDescent="0.3">
      <c r="A1301" s="129">
        <f t="shared" si="116"/>
        <v>1296</v>
      </c>
      <c r="B1301" s="130" t="s">
        <v>13666</v>
      </c>
      <c r="C1301" s="130" t="s">
        <v>76</v>
      </c>
      <c r="D1301" s="357" t="str">
        <f>IF(B1301&gt;0,HYPERLINK(CONCATENATE("PDF TSF/",B1301,".pdf"),CONCATENATE("Open PDF TSF .",B1301)),"")</f>
        <v>Open PDF TSF .TEST RESULT S19 N 1301</v>
      </c>
      <c r="E1301" s="133" t="s">
        <v>13671</v>
      </c>
      <c r="F1301" s="133"/>
      <c r="G1301" s="42"/>
      <c r="H1301" s="42"/>
      <c r="I1301" s="42"/>
      <c r="J1301" s="42"/>
      <c r="K1301" s="27" t="s">
        <v>195</v>
      </c>
      <c r="L1301" s="27">
        <v>45894</v>
      </c>
      <c r="M1301" s="27">
        <v>45894</v>
      </c>
      <c r="N1301" s="28" t="s">
        <v>62</v>
      </c>
      <c r="O1301" s="27"/>
      <c r="P1301" s="27"/>
      <c r="Q1301" s="27"/>
      <c r="R1301" s="12" t="str">
        <f t="shared" si="115"/>
        <v>Open PDFTSF FINALLY.TEST RESULT S19 N 1301</v>
      </c>
    </row>
    <row r="1302" spans="1:18" ht="63.9" customHeight="1" x14ac:dyDescent="0.3">
      <c r="A1302" s="129">
        <f t="shared" si="116"/>
        <v>1297</v>
      </c>
      <c r="B1302" s="130" t="s">
        <v>13667</v>
      </c>
      <c r="C1302" s="130" t="s">
        <v>76</v>
      </c>
      <c r="D1302" s="357" t="str">
        <f>IF(B1302&gt;0,HYPERLINK(CONCATENATE("PDF TSF/",B1302,".pdf"),CONCATENATE("Open PDF TSF .",B1302)),"")</f>
        <v>Open PDF TSF .TEST RESULT S19 N 1302</v>
      </c>
      <c r="E1302" s="133" t="s">
        <v>13672</v>
      </c>
      <c r="F1302" s="133"/>
      <c r="G1302" s="42"/>
      <c r="H1302" s="42"/>
      <c r="I1302" s="42"/>
      <c r="J1302" s="42"/>
      <c r="K1302" s="27" t="s">
        <v>195</v>
      </c>
      <c r="L1302" s="27">
        <v>45895</v>
      </c>
      <c r="M1302" s="27">
        <v>45895</v>
      </c>
      <c r="N1302" s="28" t="s">
        <v>62</v>
      </c>
      <c r="O1302" s="27"/>
      <c r="P1302" s="27"/>
      <c r="Q1302" s="27"/>
      <c r="R1302" s="12" t="str">
        <f t="shared" si="115"/>
        <v>Open PDFTSF FINALLY.TEST RESULT S19 N 1302</v>
      </c>
    </row>
    <row r="1303" spans="1:18" ht="63.9" customHeight="1" x14ac:dyDescent="0.3">
      <c r="A1303" s="129">
        <f t="shared" si="116"/>
        <v>1298</v>
      </c>
      <c r="B1303" s="130" t="s">
        <v>13668</v>
      </c>
      <c r="C1303" s="130" t="s">
        <v>76</v>
      </c>
      <c r="D1303" s="357" t="str">
        <f>IF(B1303&gt;0,HYPERLINK(CONCATENATE("PDF TSF/",B1303,".pdf"),CONCATENATE("Open PDF TSF .",B1303)),"")</f>
        <v>Open PDF TSF .TEST RESULT S19 N 1303</v>
      </c>
      <c r="E1303" s="133" t="s">
        <v>13673</v>
      </c>
      <c r="F1303" s="133"/>
      <c r="G1303" s="42"/>
      <c r="H1303" s="42"/>
      <c r="I1303" s="42"/>
      <c r="J1303" s="42"/>
      <c r="K1303" s="27" t="s">
        <v>195</v>
      </c>
      <c r="L1303" s="27">
        <v>45896</v>
      </c>
      <c r="M1303" s="27">
        <v>45896</v>
      </c>
      <c r="N1303" s="28" t="s">
        <v>62</v>
      </c>
      <c r="O1303" s="27"/>
      <c r="P1303" s="27"/>
      <c r="Q1303" s="27"/>
      <c r="R1303" s="12" t="str">
        <f t="shared" si="115"/>
        <v>Open PDFTSF FINALLY.TEST RESULT S19 N 1303</v>
      </c>
    </row>
    <row r="1304" spans="1:18" ht="63.9" customHeight="1" x14ac:dyDescent="0.3">
      <c r="A1304" s="129">
        <f t="shared" si="116"/>
        <v>1299</v>
      </c>
      <c r="B1304" s="130" t="s">
        <v>13669</v>
      </c>
      <c r="C1304" s="130" t="s">
        <v>76</v>
      </c>
      <c r="D1304" s="357" t="str">
        <f>IF(B1304&gt;0,HYPERLINK(CONCATENATE("PDF TSF/",B1304,".pdf"),CONCATENATE("Open PDF TSF .",B1304)),"")</f>
        <v>Open PDF TSF .TEST RESULT S19 N 1304</v>
      </c>
      <c r="E1304" s="133" t="s">
        <v>13674</v>
      </c>
      <c r="F1304" s="133"/>
      <c r="G1304" s="42"/>
      <c r="H1304" s="42"/>
      <c r="I1304" s="42"/>
      <c r="J1304" s="42"/>
      <c r="K1304" s="27" t="s">
        <v>195</v>
      </c>
      <c r="L1304" s="27">
        <v>45897</v>
      </c>
      <c r="M1304" s="27">
        <v>45897</v>
      </c>
      <c r="N1304" s="28" t="s">
        <v>62</v>
      </c>
      <c r="O1304" s="27"/>
      <c r="P1304" s="27"/>
      <c r="Q1304" s="27"/>
      <c r="R1304" s="12" t="str">
        <f t="shared" si="115"/>
        <v>Open PDFTSF FINALLY.TEST RESULT S19 N 1304</v>
      </c>
    </row>
    <row r="1305" spans="1:18" ht="63.9" customHeight="1" x14ac:dyDescent="0.3">
      <c r="A1305" s="129">
        <f t="shared" si="116"/>
        <v>1300</v>
      </c>
      <c r="B1305" s="130" t="s">
        <v>13670</v>
      </c>
      <c r="C1305" s="130" t="s">
        <v>76</v>
      </c>
      <c r="D1305" s="357" t="str">
        <f>IF(B1305&gt;0,HYPERLINK(CONCATENATE("PDF TSF/",B1305,".pdf"),CONCATENATE("Open PDF TSF .",B1305)),"")</f>
        <v>Open PDF TSF .TEST RESULT S19 N 1305</v>
      </c>
      <c r="E1305" s="133" t="s">
        <v>13675</v>
      </c>
      <c r="F1305" s="133"/>
      <c r="G1305" s="42"/>
      <c r="H1305" s="42"/>
      <c r="I1305" s="42"/>
      <c r="J1305" s="42"/>
      <c r="K1305" s="27" t="s">
        <v>195</v>
      </c>
      <c r="L1305" s="27">
        <v>45898</v>
      </c>
      <c r="M1305" s="27">
        <v>45898</v>
      </c>
      <c r="N1305" s="28" t="s">
        <v>62</v>
      </c>
      <c r="O1305" s="27"/>
      <c r="P1305" s="27"/>
      <c r="Q1305" s="27"/>
      <c r="R1305" s="12" t="str">
        <f t="shared" si="115"/>
        <v>Open PDFTSF FINALLY.TEST RESULT S19 N 1305</v>
      </c>
    </row>
    <row r="1306" spans="1:18" ht="63.9" customHeight="1" x14ac:dyDescent="0.3">
      <c r="A1306" s="129">
        <f t="shared" si="116"/>
        <v>1301</v>
      </c>
      <c r="B1306" s="130" t="s">
        <v>13707</v>
      </c>
      <c r="C1306" s="130" t="s">
        <v>76</v>
      </c>
      <c r="D1306" s="357" t="str">
        <f t="shared" ref="D1306:D1318" si="119">IF(B1306&gt;0,HYPERLINK(CONCATENATE("PDF TSF/",B1306,".pdf"),CONCATENATE("Open PDF TSF .",B1306)),"")</f>
        <v>Open PDF TSF .TEST RESULT S19 N 1306</v>
      </c>
      <c r="E1306" s="133" t="s">
        <v>13740</v>
      </c>
      <c r="F1306" s="133"/>
      <c r="G1306" s="42"/>
      <c r="H1306" s="42"/>
      <c r="I1306" s="42"/>
      <c r="J1306" s="42"/>
      <c r="K1306" s="27" t="s">
        <v>195</v>
      </c>
      <c r="L1306" s="27">
        <v>45894</v>
      </c>
      <c r="M1306" s="27">
        <v>45894</v>
      </c>
      <c r="N1306" s="28" t="s">
        <v>62</v>
      </c>
      <c r="O1306" s="27"/>
      <c r="P1306" s="27"/>
      <c r="Q1306" s="27"/>
      <c r="R1306" s="12" t="str">
        <f t="shared" si="115"/>
        <v>Open PDFTSF FINALLY.TEST RESULT S19 N 1306</v>
      </c>
    </row>
    <row r="1307" spans="1:18" ht="63.9" customHeight="1" x14ac:dyDescent="0.3">
      <c r="A1307" s="129">
        <f t="shared" si="116"/>
        <v>1302</v>
      </c>
      <c r="B1307" s="130" t="s">
        <v>13708</v>
      </c>
      <c r="C1307" s="130" t="s">
        <v>76</v>
      </c>
      <c r="D1307" s="357" t="str">
        <f t="shared" si="119"/>
        <v>Open PDF TSF .TEST RESULT S19 N 1307</v>
      </c>
      <c r="E1307" s="133" t="s">
        <v>13739</v>
      </c>
      <c r="F1307" s="133"/>
      <c r="G1307" s="42"/>
      <c r="H1307" s="42"/>
      <c r="I1307" s="42"/>
      <c r="J1307" s="42"/>
      <c r="K1307" s="27" t="s">
        <v>195</v>
      </c>
      <c r="L1307" s="27">
        <v>45894</v>
      </c>
      <c r="M1307" s="27">
        <v>45894</v>
      </c>
      <c r="N1307" s="28" t="s">
        <v>62</v>
      </c>
      <c r="O1307" s="27"/>
      <c r="P1307" s="27"/>
      <c r="Q1307" s="27"/>
      <c r="R1307" s="12" t="str">
        <f t="shared" si="115"/>
        <v>Open PDFTSF FINALLY.TEST RESULT S19 N 1307</v>
      </c>
    </row>
    <row r="1308" spans="1:18" ht="63.9" customHeight="1" x14ac:dyDescent="0.3">
      <c r="A1308" s="129">
        <f t="shared" si="116"/>
        <v>1303</v>
      </c>
      <c r="B1308" s="130" t="s">
        <v>13709</v>
      </c>
      <c r="C1308" s="130" t="s">
        <v>76</v>
      </c>
      <c r="D1308" s="357" t="str">
        <f t="shared" si="119"/>
        <v>Open PDF TSF .TEST RESULT S19 N 1308</v>
      </c>
      <c r="E1308" s="133" t="s">
        <v>13738</v>
      </c>
      <c r="F1308" s="133"/>
      <c r="G1308" s="42"/>
      <c r="H1308" s="42"/>
      <c r="I1308" s="42"/>
      <c r="J1308" s="42"/>
      <c r="K1308" s="27" t="s">
        <v>195</v>
      </c>
      <c r="L1308" s="27">
        <v>45894</v>
      </c>
      <c r="M1308" s="27">
        <v>45894</v>
      </c>
      <c r="N1308" s="28" t="s">
        <v>62</v>
      </c>
      <c r="O1308" s="27"/>
      <c r="P1308" s="27"/>
      <c r="Q1308" s="27"/>
      <c r="R1308" s="12" t="str">
        <f t="shared" si="115"/>
        <v>Open PDFTSF FINALLY.TEST RESULT S19 N 1308</v>
      </c>
    </row>
    <row r="1309" spans="1:18" ht="63.9" customHeight="1" x14ac:dyDescent="0.3">
      <c r="A1309" s="129">
        <f t="shared" si="116"/>
        <v>1304</v>
      </c>
      <c r="B1309" s="130" t="s">
        <v>13710</v>
      </c>
      <c r="C1309" s="130" t="s">
        <v>76</v>
      </c>
      <c r="D1309" s="357" t="str">
        <f t="shared" si="119"/>
        <v>Open PDF TSF .TEST RESULT S19 N 1309</v>
      </c>
      <c r="E1309" s="133" t="s">
        <v>13737</v>
      </c>
      <c r="F1309" s="133"/>
      <c r="G1309" s="42"/>
      <c r="H1309" s="42"/>
      <c r="I1309" s="42"/>
      <c r="J1309" s="42"/>
      <c r="K1309" s="27" t="s">
        <v>195</v>
      </c>
      <c r="L1309" s="27">
        <v>45895</v>
      </c>
      <c r="M1309" s="27">
        <v>45897</v>
      </c>
      <c r="N1309" s="28" t="s">
        <v>62</v>
      </c>
      <c r="O1309" s="27"/>
      <c r="P1309" s="27"/>
      <c r="Q1309" s="27"/>
      <c r="R1309" s="12" t="str">
        <f t="shared" si="115"/>
        <v>Open PDFTSF FINALLY.TEST RESULT S19 N 1309</v>
      </c>
    </row>
    <row r="1310" spans="1:18" ht="63.9" customHeight="1" x14ac:dyDescent="0.3">
      <c r="A1310" s="129">
        <f t="shared" si="116"/>
        <v>1305</v>
      </c>
      <c r="B1310" s="130" t="s">
        <v>13711</v>
      </c>
      <c r="C1310" s="130" t="s">
        <v>76</v>
      </c>
      <c r="D1310" s="357" t="str">
        <f t="shared" si="119"/>
        <v>Open PDF TSF .TEST RESULT S19 N 1310</v>
      </c>
      <c r="E1310" s="133" t="s">
        <v>13736</v>
      </c>
      <c r="F1310" s="133"/>
      <c r="G1310" s="42"/>
      <c r="H1310" s="42"/>
      <c r="I1310" s="42"/>
      <c r="J1310" s="42"/>
      <c r="K1310" s="27" t="s">
        <v>195</v>
      </c>
      <c r="L1310" s="27">
        <v>45895</v>
      </c>
      <c r="M1310" s="27">
        <v>45897</v>
      </c>
      <c r="N1310" s="28" t="s">
        <v>62</v>
      </c>
      <c r="O1310" s="27"/>
      <c r="P1310" s="27"/>
      <c r="Q1310" s="27"/>
      <c r="R1310" s="12" t="str">
        <f t="shared" si="115"/>
        <v>Open PDFTSF FINALLY.TEST RESULT S19 N 1310</v>
      </c>
    </row>
    <row r="1311" spans="1:18" ht="63.9" customHeight="1" x14ac:dyDescent="0.3">
      <c r="A1311" s="129">
        <f t="shared" si="116"/>
        <v>1306</v>
      </c>
      <c r="B1311" s="130" t="s">
        <v>13712</v>
      </c>
      <c r="C1311" s="130" t="s">
        <v>76</v>
      </c>
      <c r="D1311" s="357" t="str">
        <f t="shared" si="119"/>
        <v>Open PDF TSF .TEST RESULT S19 N 1311</v>
      </c>
      <c r="E1311" s="133" t="s">
        <v>13735</v>
      </c>
      <c r="F1311" s="133"/>
      <c r="G1311" s="42"/>
      <c r="H1311" s="42"/>
      <c r="I1311" s="42"/>
      <c r="J1311" s="42"/>
      <c r="K1311" s="27" t="s">
        <v>195</v>
      </c>
      <c r="L1311" s="27">
        <v>45895</v>
      </c>
      <c r="M1311" s="27">
        <v>45897</v>
      </c>
      <c r="N1311" s="28" t="s">
        <v>62</v>
      </c>
      <c r="O1311" s="27"/>
      <c r="P1311" s="27"/>
      <c r="Q1311" s="27"/>
      <c r="R1311" s="12" t="str">
        <f t="shared" si="115"/>
        <v>Open PDFTSF FINALLY.TEST RESULT S19 N 1311</v>
      </c>
    </row>
    <row r="1312" spans="1:18" ht="63.9" customHeight="1" x14ac:dyDescent="0.3">
      <c r="A1312" s="129">
        <f t="shared" si="116"/>
        <v>1307</v>
      </c>
      <c r="B1312" s="130" t="s">
        <v>13713</v>
      </c>
      <c r="C1312" s="130" t="s">
        <v>76</v>
      </c>
      <c r="D1312" s="357" t="str">
        <f t="shared" si="119"/>
        <v>Open PDF TSF .TEST RESULT S19 N 1312</v>
      </c>
      <c r="E1312" s="133" t="s">
        <v>13734</v>
      </c>
      <c r="F1312" s="133"/>
      <c r="G1312" s="42"/>
      <c r="H1312" s="42"/>
      <c r="I1312" s="42"/>
      <c r="J1312" s="42"/>
      <c r="K1312" s="27" t="s">
        <v>195</v>
      </c>
      <c r="L1312" s="27">
        <v>45895</v>
      </c>
      <c r="M1312" s="27">
        <v>45897</v>
      </c>
      <c r="N1312" s="28" t="s">
        <v>62</v>
      </c>
      <c r="O1312" s="27"/>
      <c r="P1312" s="27"/>
      <c r="Q1312" s="27"/>
      <c r="R1312" s="12" t="str">
        <f t="shared" si="115"/>
        <v>Open PDFTSF FINALLY.TEST RESULT S19 N 1312</v>
      </c>
    </row>
    <row r="1313" spans="1:18" ht="63.9" customHeight="1" x14ac:dyDescent="0.3">
      <c r="A1313" s="129">
        <f t="shared" si="116"/>
        <v>1308</v>
      </c>
      <c r="B1313" s="130" t="s">
        <v>13714</v>
      </c>
      <c r="C1313" s="130" t="s">
        <v>76</v>
      </c>
      <c r="D1313" s="357" t="str">
        <f t="shared" si="119"/>
        <v>Open PDF TSF .TEST RESULT S19 N 1313</v>
      </c>
      <c r="E1313" s="133" t="s">
        <v>13733</v>
      </c>
      <c r="F1313" s="133"/>
      <c r="G1313" s="42"/>
      <c r="H1313" s="42"/>
      <c r="I1313" s="42"/>
      <c r="J1313" s="42"/>
      <c r="K1313" s="27" t="s">
        <v>195</v>
      </c>
      <c r="L1313" s="27">
        <v>45897</v>
      </c>
      <c r="M1313" s="27">
        <v>45913</v>
      </c>
      <c r="N1313" s="28" t="s">
        <v>1671</v>
      </c>
      <c r="O1313" s="27"/>
      <c r="P1313" s="27"/>
      <c r="Q1313" s="27"/>
      <c r="R1313" s="12" t="str">
        <f t="shared" si="115"/>
        <v>Open PDFTSF FINALLY.TEST RESULT S19 N 1313</v>
      </c>
    </row>
    <row r="1314" spans="1:18" ht="63.9" customHeight="1" x14ac:dyDescent="0.3">
      <c r="A1314" s="129">
        <f t="shared" si="116"/>
        <v>1309</v>
      </c>
      <c r="B1314" s="130" t="s">
        <v>13715</v>
      </c>
      <c r="C1314" s="130" t="s">
        <v>76</v>
      </c>
      <c r="D1314" s="357" t="str">
        <f t="shared" si="119"/>
        <v>Open PDF TSF .TEST RESULT S19 N 1314</v>
      </c>
      <c r="E1314" s="133" t="s">
        <v>13732</v>
      </c>
      <c r="F1314" s="133"/>
      <c r="G1314" s="42"/>
      <c r="H1314" s="42"/>
      <c r="I1314" s="42"/>
      <c r="J1314" s="42"/>
      <c r="K1314" s="27" t="s">
        <v>195</v>
      </c>
      <c r="L1314" s="27">
        <v>45897</v>
      </c>
      <c r="M1314" s="27">
        <v>45897</v>
      </c>
      <c r="N1314" s="28" t="s">
        <v>1671</v>
      </c>
      <c r="O1314" s="27"/>
      <c r="P1314" s="27"/>
      <c r="Q1314" s="27"/>
      <c r="R1314" s="12" t="str">
        <f t="shared" si="115"/>
        <v>Open PDFTSF FINALLY.TEST RESULT S19 N 1314</v>
      </c>
    </row>
    <row r="1315" spans="1:18" ht="63.9" customHeight="1" x14ac:dyDescent="0.3">
      <c r="A1315" s="129">
        <f t="shared" si="116"/>
        <v>1310</v>
      </c>
      <c r="B1315" s="130" t="s">
        <v>13716</v>
      </c>
      <c r="C1315" s="130" t="s">
        <v>76</v>
      </c>
      <c r="D1315" s="357" t="str">
        <f t="shared" si="119"/>
        <v>Open PDF TSF .TEST RESULT S19 N 1315</v>
      </c>
      <c r="E1315" s="182" t="s">
        <v>13731</v>
      </c>
      <c r="F1315" s="133"/>
      <c r="G1315" s="42"/>
      <c r="H1315" s="42"/>
      <c r="I1315" s="42"/>
      <c r="J1315" s="42"/>
      <c r="K1315" s="27" t="s">
        <v>195</v>
      </c>
      <c r="L1315" s="27">
        <v>45897</v>
      </c>
      <c r="M1315" s="27">
        <v>45897</v>
      </c>
      <c r="N1315" s="28" t="s">
        <v>1671</v>
      </c>
      <c r="O1315" s="27"/>
      <c r="P1315" s="27"/>
      <c r="Q1315" s="27"/>
      <c r="R1315" s="12" t="str">
        <f t="shared" si="115"/>
        <v>Open PDFTSF FINALLY.TEST RESULT S19 N 1315</v>
      </c>
    </row>
    <row r="1316" spans="1:18" ht="63.9" customHeight="1" x14ac:dyDescent="0.3">
      <c r="A1316" s="129">
        <f t="shared" si="116"/>
        <v>1311</v>
      </c>
      <c r="B1316" s="130" t="s">
        <v>13717</v>
      </c>
      <c r="C1316" s="130" t="s">
        <v>76</v>
      </c>
      <c r="D1316" s="357" t="str">
        <f t="shared" si="119"/>
        <v>Open PDF TSF .TEST RESULT S19 N 1316</v>
      </c>
      <c r="E1316" s="133" t="s">
        <v>13730</v>
      </c>
      <c r="F1316" s="133"/>
      <c r="G1316" s="42"/>
      <c r="H1316" s="42"/>
      <c r="I1316" s="42"/>
      <c r="J1316" s="42"/>
      <c r="K1316" s="27" t="s">
        <v>195</v>
      </c>
      <c r="L1316" s="27">
        <v>45897</v>
      </c>
      <c r="M1316" s="27">
        <v>45897</v>
      </c>
      <c r="N1316" s="28" t="s">
        <v>1671</v>
      </c>
      <c r="O1316" s="27"/>
      <c r="P1316" s="27"/>
      <c r="Q1316" s="27"/>
      <c r="R1316" s="12" t="str">
        <f t="shared" si="115"/>
        <v>Open PDFTSF FINALLY.TEST RESULT S19 N 1316</v>
      </c>
    </row>
    <row r="1317" spans="1:18" ht="63.9" customHeight="1" x14ac:dyDescent="0.3">
      <c r="A1317" s="129">
        <f t="shared" si="116"/>
        <v>1312</v>
      </c>
      <c r="B1317" s="130" t="s">
        <v>13718</v>
      </c>
      <c r="C1317" s="130" t="s">
        <v>76</v>
      </c>
      <c r="D1317" s="357" t="str">
        <f t="shared" si="119"/>
        <v>Open PDF TSF .TEST RESULT S19 N 1317</v>
      </c>
      <c r="E1317" s="133" t="s">
        <v>13729</v>
      </c>
      <c r="F1317" s="133"/>
      <c r="G1317" s="42"/>
      <c r="H1317" s="42"/>
      <c r="I1317" s="42"/>
      <c r="J1317" s="42"/>
      <c r="K1317" s="27" t="s">
        <v>195</v>
      </c>
      <c r="L1317" s="27">
        <v>45897</v>
      </c>
      <c r="M1317" s="27">
        <v>45897</v>
      </c>
      <c r="N1317" s="28" t="s">
        <v>1671</v>
      </c>
      <c r="O1317" s="27"/>
      <c r="P1317" s="27"/>
      <c r="Q1317" s="27"/>
      <c r="R1317" s="12" t="str">
        <f t="shared" si="115"/>
        <v>Open PDFTSF FINALLY.TEST RESULT S19 N 1317</v>
      </c>
    </row>
    <row r="1318" spans="1:18" ht="63.9" customHeight="1" x14ac:dyDescent="0.3">
      <c r="A1318" s="129">
        <f t="shared" si="116"/>
        <v>1313</v>
      </c>
      <c r="B1318" s="130" t="s">
        <v>13719</v>
      </c>
      <c r="C1318" s="130" t="s">
        <v>76</v>
      </c>
      <c r="D1318" s="357" t="str">
        <f t="shared" si="119"/>
        <v>Open PDF TSF .TEST RESULT S19 N 1318</v>
      </c>
      <c r="E1318" s="182" t="s">
        <v>13728</v>
      </c>
      <c r="F1318" s="133"/>
      <c r="G1318" s="42"/>
      <c r="H1318" s="42"/>
      <c r="I1318" s="42"/>
      <c r="J1318" s="42"/>
      <c r="K1318" s="27" t="s">
        <v>195</v>
      </c>
      <c r="L1318" s="27">
        <v>45897</v>
      </c>
      <c r="M1318" s="27">
        <v>45913</v>
      </c>
      <c r="N1318" s="28" t="s">
        <v>25</v>
      </c>
      <c r="O1318" s="27"/>
      <c r="P1318" s="27"/>
      <c r="Q1318" s="27"/>
      <c r="R1318" s="12" t="str">
        <f t="shared" si="115"/>
        <v>Open PDFTSF FINALLY.TEST RESULT S19 N 1318</v>
      </c>
    </row>
    <row r="1319" spans="1:18" ht="63.9" customHeight="1" x14ac:dyDescent="0.3">
      <c r="A1319" s="129">
        <f t="shared" si="116"/>
        <v>1314</v>
      </c>
      <c r="B1319" s="130" t="s">
        <v>13720</v>
      </c>
      <c r="C1319" s="130" t="s">
        <v>76</v>
      </c>
      <c r="D1319" s="357" t="str">
        <f t="shared" ref="D1319:D1335" si="120">IF(B1319&gt;0,HYPERLINK(CONCATENATE("PDF TSF/",B1319,".pdf"),CONCATENATE("Open PDF TSF .",B1319)),"")</f>
        <v>Open PDF TSF .TEST RESULT S19 N 1319</v>
      </c>
      <c r="E1319" s="133" t="s">
        <v>13727</v>
      </c>
      <c r="F1319" s="133"/>
      <c r="G1319" s="42"/>
      <c r="H1319" s="42"/>
      <c r="I1319" s="42"/>
      <c r="J1319" s="42"/>
      <c r="K1319" s="27" t="s">
        <v>195</v>
      </c>
      <c r="L1319" s="27">
        <v>45897</v>
      </c>
      <c r="M1319" s="27">
        <v>45913</v>
      </c>
      <c r="N1319" s="28" t="s">
        <v>25</v>
      </c>
      <c r="O1319" s="27"/>
      <c r="P1319" s="27"/>
      <c r="Q1319" s="27"/>
      <c r="R1319" s="12" t="str">
        <f t="shared" si="115"/>
        <v>Open PDFTSF FINALLY.TEST RESULT S19 N 1319</v>
      </c>
    </row>
    <row r="1320" spans="1:18" ht="129" customHeight="1" x14ac:dyDescent="0.3">
      <c r="A1320" s="129">
        <f t="shared" si="116"/>
        <v>1315</v>
      </c>
      <c r="B1320" s="130" t="s">
        <v>13721</v>
      </c>
      <c r="C1320" s="130" t="s">
        <v>76</v>
      </c>
      <c r="D1320" s="357" t="str">
        <f t="shared" si="120"/>
        <v>Open PDF TSF .TEST RESULT S19 N 1320</v>
      </c>
      <c r="E1320" s="133" t="s">
        <v>13726</v>
      </c>
      <c r="F1320" s="133"/>
      <c r="G1320" s="42"/>
      <c r="H1320" s="42"/>
      <c r="I1320" s="42"/>
      <c r="J1320" s="42"/>
      <c r="K1320" s="27" t="s">
        <v>195</v>
      </c>
      <c r="L1320" s="27">
        <v>45897</v>
      </c>
      <c r="M1320" s="27">
        <v>45913</v>
      </c>
      <c r="N1320" s="28" t="s">
        <v>1671</v>
      </c>
      <c r="O1320" s="27"/>
      <c r="P1320" s="27"/>
      <c r="Q1320" s="27"/>
      <c r="R1320" s="12" t="str">
        <f t="shared" si="115"/>
        <v>Open PDFTSF FINALLY.TEST RESULT S19 N 1320</v>
      </c>
    </row>
    <row r="1321" spans="1:18" ht="105" customHeight="1" x14ac:dyDescent="0.3">
      <c r="A1321" s="129">
        <f t="shared" si="116"/>
        <v>1316</v>
      </c>
      <c r="B1321" s="130" t="s">
        <v>13722</v>
      </c>
      <c r="C1321" s="130" t="s">
        <v>76</v>
      </c>
      <c r="D1321" s="357" t="str">
        <f t="shared" si="120"/>
        <v>Open PDF TSF .TEST RESULT S19 N 1321</v>
      </c>
      <c r="E1321" s="133" t="s">
        <v>13725</v>
      </c>
      <c r="F1321" s="133"/>
      <c r="G1321" s="42"/>
      <c r="H1321" s="42"/>
      <c r="I1321" s="42"/>
      <c r="J1321" s="42"/>
      <c r="K1321" s="27" t="s">
        <v>195</v>
      </c>
      <c r="L1321" s="27">
        <v>45897</v>
      </c>
      <c r="M1321" s="27">
        <v>45897</v>
      </c>
      <c r="N1321" s="28" t="s">
        <v>1671</v>
      </c>
      <c r="O1321" s="27"/>
      <c r="P1321" s="27"/>
      <c r="Q1321" s="27"/>
      <c r="R1321" s="12" t="str">
        <f t="shared" si="115"/>
        <v>Open PDFTSF FINALLY.TEST RESULT S19 N 1321</v>
      </c>
    </row>
    <row r="1322" spans="1:18" ht="127.5" customHeight="1" x14ac:dyDescent="0.3">
      <c r="A1322" s="129">
        <f t="shared" si="116"/>
        <v>1317</v>
      </c>
      <c r="B1322" s="130" t="s">
        <v>13723</v>
      </c>
      <c r="C1322" s="130" t="s">
        <v>76</v>
      </c>
      <c r="D1322" s="357" t="str">
        <f t="shared" si="120"/>
        <v>Open PDF TSF .TEST RESULT S19 N 1322</v>
      </c>
      <c r="E1322" s="133" t="s">
        <v>13724</v>
      </c>
      <c r="F1322" s="133"/>
      <c r="G1322" s="42"/>
      <c r="H1322" s="42"/>
      <c r="I1322" s="42"/>
      <c r="J1322" s="42"/>
      <c r="K1322" s="27" t="s">
        <v>195</v>
      </c>
      <c r="L1322" s="27">
        <v>45897</v>
      </c>
      <c r="M1322" s="27">
        <v>45913</v>
      </c>
      <c r="N1322" s="28" t="s">
        <v>25</v>
      </c>
      <c r="O1322" s="27"/>
      <c r="P1322" s="27"/>
      <c r="Q1322" s="27"/>
      <c r="R1322" s="12" t="str">
        <f t="shared" si="115"/>
        <v>Open PDFTSF FINALLY.TEST RESULT S19 N 1322</v>
      </c>
    </row>
    <row r="1323" spans="1:18" ht="168.75" customHeight="1" x14ac:dyDescent="0.3">
      <c r="A1323" s="129">
        <f t="shared" si="116"/>
        <v>1318</v>
      </c>
      <c r="B1323" s="130" t="s">
        <v>13832</v>
      </c>
      <c r="C1323" s="130" t="s">
        <v>76</v>
      </c>
      <c r="D1323" s="357" t="str">
        <f t="shared" si="120"/>
        <v>Open PDF TSF .TEST RESULT S19 N 1323</v>
      </c>
      <c r="E1323" s="133" t="s">
        <v>13842</v>
      </c>
      <c r="F1323" s="133"/>
      <c r="G1323" s="42"/>
      <c r="H1323" s="42"/>
      <c r="I1323" s="42"/>
      <c r="J1323" s="42"/>
      <c r="K1323" s="27" t="s">
        <v>195</v>
      </c>
      <c r="L1323" s="27">
        <v>45909</v>
      </c>
      <c r="M1323" s="27">
        <v>45913</v>
      </c>
      <c r="N1323" s="28" t="s">
        <v>1671</v>
      </c>
      <c r="O1323" s="27"/>
      <c r="P1323" s="27"/>
      <c r="Q1323" s="27"/>
      <c r="R1323" s="12" t="str">
        <f t="shared" si="115"/>
        <v>Open PDFTSF FINALLY.TEST RESULT S19 N 1323</v>
      </c>
    </row>
    <row r="1324" spans="1:18" ht="63.9" customHeight="1" x14ac:dyDescent="0.3">
      <c r="A1324" s="129">
        <f t="shared" si="116"/>
        <v>1319</v>
      </c>
      <c r="B1324" s="130" t="s">
        <v>13833</v>
      </c>
      <c r="C1324" s="130" t="s">
        <v>76</v>
      </c>
      <c r="D1324" s="357" t="str">
        <f t="shared" si="120"/>
        <v>Open PDF TSF .TEST RESULT S19 N 1324</v>
      </c>
      <c r="E1324" s="182" t="s">
        <v>13845</v>
      </c>
      <c r="F1324" s="133"/>
      <c r="G1324" s="42"/>
      <c r="H1324" s="42"/>
      <c r="I1324" s="42"/>
      <c r="J1324" s="42"/>
      <c r="K1324" s="27" t="s">
        <v>195</v>
      </c>
      <c r="L1324" s="27">
        <v>45909</v>
      </c>
      <c r="M1324" s="27">
        <v>45913</v>
      </c>
      <c r="N1324" s="28" t="s">
        <v>25</v>
      </c>
      <c r="O1324" s="27"/>
      <c r="P1324" s="27"/>
      <c r="Q1324" s="27"/>
      <c r="R1324" s="12" t="str">
        <f t="shared" si="115"/>
        <v>Open PDFTSF FINALLY.TEST RESULT S19 N 1324</v>
      </c>
    </row>
    <row r="1325" spans="1:18" ht="101.25" customHeight="1" x14ac:dyDescent="0.3">
      <c r="A1325" s="129">
        <f t="shared" si="116"/>
        <v>1320</v>
      </c>
      <c r="B1325" s="130" t="s">
        <v>13834</v>
      </c>
      <c r="C1325" s="130" t="s">
        <v>76</v>
      </c>
      <c r="D1325" s="357" t="str">
        <f t="shared" si="120"/>
        <v>Open PDF TSF .TEST RESULT S19 N 1325</v>
      </c>
      <c r="E1325" s="133" t="s">
        <v>13844</v>
      </c>
      <c r="F1325" s="133"/>
      <c r="G1325" s="42"/>
      <c r="H1325" s="42"/>
      <c r="I1325" s="42"/>
      <c r="J1325" s="42"/>
      <c r="K1325" s="27" t="s">
        <v>195</v>
      </c>
      <c r="L1325" s="27">
        <v>45909</v>
      </c>
      <c r="M1325" s="27">
        <v>45913</v>
      </c>
      <c r="N1325" s="28" t="s">
        <v>25</v>
      </c>
      <c r="O1325" s="27"/>
      <c r="P1325" s="27"/>
      <c r="Q1325" s="27"/>
      <c r="R1325" s="12" t="str">
        <f t="shared" si="115"/>
        <v>Open PDFTSF FINALLY.TEST RESULT S19 N 1325</v>
      </c>
    </row>
    <row r="1326" spans="1:18" ht="138" customHeight="1" x14ac:dyDescent="0.3">
      <c r="A1326" s="129">
        <f t="shared" si="116"/>
        <v>1321</v>
      </c>
      <c r="B1326" s="130" t="s">
        <v>13835</v>
      </c>
      <c r="C1326" s="130" t="s">
        <v>76</v>
      </c>
      <c r="D1326" s="357" t="str">
        <f t="shared" si="120"/>
        <v>Open PDF TSF .TEST RESULT S19 N 1326</v>
      </c>
      <c r="E1326" s="133" t="s">
        <v>13843</v>
      </c>
      <c r="F1326" s="133"/>
      <c r="G1326" s="42"/>
      <c r="H1326" s="42"/>
      <c r="I1326" s="42"/>
      <c r="J1326" s="42"/>
      <c r="K1326" s="27" t="s">
        <v>195</v>
      </c>
      <c r="L1326" s="27">
        <v>45909</v>
      </c>
      <c r="M1326" s="27">
        <v>45938</v>
      </c>
      <c r="N1326" s="28" t="s">
        <v>1671</v>
      </c>
      <c r="O1326" s="27"/>
      <c r="P1326" s="27"/>
      <c r="Q1326" s="27"/>
      <c r="R1326" s="12" t="str">
        <f t="shared" si="115"/>
        <v>Open PDFTSF FINALLY.TEST RESULT S19 N 1326</v>
      </c>
    </row>
    <row r="1327" spans="1:18" ht="108" customHeight="1" x14ac:dyDescent="0.3">
      <c r="A1327" s="129">
        <f t="shared" si="116"/>
        <v>1322</v>
      </c>
      <c r="B1327" s="130" t="s">
        <v>13836</v>
      </c>
      <c r="C1327" s="130" t="s">
        <v>76</v>
      </c>
      <c r="D1327" s="357" t="str">
        <f t="shared" si="120"/>
        <v>Open PDF TSF .TEST RESULT S19 N 1327</v>
      </c>
      <c r="E1327" s="133" t="s">
        <v>13846</v>
      </c>
      <c r="F1327" s="133"/>
      <c r="G1327" s="42"/>
      <c r="H1327" s="42"/>
      <c r="I1327" s="42"/>
      <c r="J1327" s="42"/>
      <c r="K1327" s="27" t="s">
        <v>195</v>
      </c>
      <c r="L1327" s="27">
        <v>45909</v>
      </c>
      <c r="M1327" s="27">
        <v>45913</v>
      </c>
      <c r="N1327" s="28" t="s">
        <v>25</v>
      </c>
      <c r="O1327" s="27"/>
      <c r="P1327" s="27"/>
      <c r="Q1327" s="27"/>
      <c r="R1327" s="12" t="str">
        <f t="shared" si="115"/>
        <v>Open PDFTSF FINALLY.TEST RESULT S19 N 1327</v>
      </c>
    </row>
    <row r="1328" spans="1:18" ht="92.25" customHeight="1" x14ac:dyDescent="0.3">
      <c r="A1328" s="129">
        <f t="shared" si="116"/>
        <v>1323</v>
      </c>
      <c r="B1328" s="130" t="s">
        <v>13837</v>
      </c>
      <c r="C1328" s="130" t="s">
        <v>76</v>
      </c>
      <c r="D1328" s="357" t="str">
        <f t="shared" si="120"/>
        <v>Open PDF TSF .TEST RESULT S19 N 1328</v>
      </c>
      <c r="E1328" s="133" t="s">
        <v>13847</v>
      </c>
      <c r="F1328" s="133"/>
      <c r="G1328" s="42"/>
      <c r="H1328" s="42"/>
      <c r="I1328" s="42"/>
      <c r="J1328" s="42"/>
      <c r="K1328" s="27" t="s">
        <v>195</v>
      </c>
      <c r="L1328" s="27">
        <v>45909</v>
      </c>
      <c r="M1328" s="27">
        <v>45913</v>
      </c>
      <c r="N1328" s="28" t="s">
        <v>1671</v>
      </c>
      <c r="O1328" s="27"/>
      <c r="P1328" s="27"/>
      <c r="Q1328" s="27"/>
      <c r="R1328" s="12" t="str">
        <f t="shared" si="115"/>
        <v>Open PDFTSF FINALLY.TEST RESULT S19 N 1328</v>
      </c>
    </row>
    <row r="1329" spans="1:18" ht="63.9" customHeight="1" x14ac:dyDescent="0.3">
      <c r="A1329" s="129">
        <f t="shared" si="116"/>
        <v>1324</v>
      </c>
      <c r="B1329" s="130" t="s">
        <v>13838</v>
      </c>
      <c r="C1329" s="130" t="s">
        <v>76</v>
      </c>
      <c r="D1329" s="357" t="str">
        <f t="shared" si="120"/>
        <v>Open PDF TSF .TEST RESULT S19 N 1329</v>
      </c>
      <c r="E1329" s="133" t="s">
        <v>13848</v>
      </c>
      <c r="F1329" s="133"/>
      <c r="G1329" s="42"/>
      <c r="H1329" s="42"/>
      <c r="I1329" s="42"/>
      <c r="J1329" s="42"/>
      <c r="K1329" s="27" t="s">
        <v>195</v>
      </c>
      <c r="L1329" s="27">
        <v>45909</v>
      </c>
      <c r="M1329" s="27">
        <v>45913</v>
      </c>
      <c r="N1329" s="28" t="s">
        <v>1671</v>
      </c>
      <c r="O1329" s="27"/>
      <c r="P1329" s="27"/>
      <c r="Q1329" s="27"/>
      <c r="R1329" s="12" t="str">
        <f t="shared" si="115"/>
        <v>Open PDFTSF FINALLY.TEST RESULT S19 N 1329</v>
      </c>
    </row>
    <row r="1330" spans="1:18" ht="63.9" customHeight="1" x14ac:dyDescent="0.3">
      <c r="A1330" s="129">
        <f t="shared" si="116"/>
        <v>1325</v>
      </c>
      <c r="B1330" s="130" t="s">
        <v>13839</v>
      </c>
      <c r="C1330" s="130" t="s">
        <v>76</v>
      </c>
      <c r="D1330" s="357" t="str">
        <f t="shared" si="120"/>
        <v>Open PDF TSF .TEST RESULT S19 N 1330</v>
      </c>
      <c r="E1330" s="133" t="s">
        <v>13852</v>
      </c>
      <c r="F1330" s="133"/>
      <c r="G1330" s="42"/>
      <c r="H1330" s="42"/>
      <c r="I1330" s="42"/>
      <c r="J1330" s="42"/>
      <c r="K1330" s="27" t="s">
        <v>195</v>
      </c>
      <c r="L1330" s="27">
        <v>45909</v>
      </c>
      <c r="M1330" s="27">
        <v>45913</v>
      </c>
      <c r="N1330" s="28" t="s">
        <v>1671</v>
      </c>
      <c r="O1330" s="27"/>
      <c r="P1330" s="27"/>
      <c r="Q1330" s="27"/>
      <c r="R1330" s="12" t="str">
        <f t="shared" si="115"/>
        <v>Open PDFTSF FINALLY.TEST RESULT S19 N 1330</v>
      </c>
    </row>
    <row r="1331" spans="1:18" ht="107.25" customHeight="1" x14ac:dyDescent="0.3">
      <c r="A1331" s="129">
        <f t="shared" si="116"/>
        <v>1326</v>
      </c>
      <c r="B1331" s="130" t="s">
        <v>13840</v>
      </c>
      <c r="C1331" s="130" t="s">
        <v>76</v>
      </c>
      <c r="D1331" s="357" t="str">
        <f t="shared" si="120"/>
        <v>Open PDF TSF .TEST RESULT S19 N 1331</v>
      </c>
      <c r="E1331" s="182" t="s">
        <v>13853</v>
      </c>
      <c r="F1331" s="133"/>
      <c r="G1331" s="42"/>
      <c r="H1331" s="42"/>
      <c r="I1331" s="42"/>
      <c r="J1331" s="42"/>
      <c r="K1331" s="27" t="s">
        <v>195</v>
      </c>
      <c r="L1331" s="27">
        <v>45909</v>
      </c>
      <c r="M1331" s="27">
        <v>45913</v>
      </c>
      <c r="N1331" s="28" t="s">
        <v>1671</v>
      </c>
      <c r="O1331" s="27"/>
      <c r="P1331" s="27"/>
      <c r="Q1331" s="27"/>
      <c r="R1331" s="12" t="str">
        <f t="shared" si="115"/>
        <v>Open PDFTSF FINALLY.TEST RESULT S19 N 1331</v>
      </c>
    </row>
    <row r="1332" spans="1:18" ht="63.9" customHeight="1" x14ac:dyDescent="0.3">
      <c r="A1332" s="129">
        <f t="shared" si="116"/>
        <v>1327</v>
      </c>
      <c r="B1332" s="130" t="s">
        <v>13841</v>
      </c>
      <c r="C1332" s="130" t="s">
        <v>76</v>
      </c>
      <c r="D1332" s="357" t="str">
        <f t="shared" si="120"/>
        <v>Open PDF TSF .TEST RESULT S19 N 1332</v>
      </c>
      <c r="E1332" s="133" t="s">
        <v>13854</v>
      </c>
      <c r="F1332" s="133"/>
      <c r="G1332" s="42"/>
      <c r="H1332" s="42"/>
      <c r="I1332" s="42"/>
      <c r="J1332" s="42"/>
      <c r="K1332" s="27" t="s">
        <v>195</v>
      </c>
      <c r="L1332" s="27">
        <v>45909</v>
      </c>
      <c r="M1332" s="27">
        <v>45949</v>
      </c>
      <c r="N1332" s="28" t="s">
        <v>1671</v>
      </c>
      <c r="O1332" s="27"/>
      <c r="P1332" s="27"/>
      <c r="Q1332" s="27"/>
      <c r="R1332" s="12" t="str">
        <f t="shared" si="115"/>
        <v>Open PDFTSF FINALLY.TEST RESULT S19 N 1332</v>
      </c>
    </row>
    <row r="1333" spans="1:18" ht="63.9" customHeight="1" x14ac:dyDescent="0.3">
      <c r="A1333" s="129">
        <f t="shared" si="116"/>
        <v>1328</v>
      </c>
      <c r="B1333" s="130" t="s">
        <v>13849</v>
      </c>
      <c r="C1333" s="130" t="s">
        <v>76</v>
      </c>
      <c r="D1333" s="357" t="str">
        <f t="shared" si="120"/>
        <v>Open PDF TSF .TEST RESULT S19 N 1333</v>
      </c>
      <c r="E1333" s="133" t="s">
        <v>13855</v>
      </c>
      <c r="F1333" s="133"/>
      <c r="G1333" s="42"/>
      <c r="H1333" s="42"/>
      <c r="I1333" s="42"/>
      <c r="J1333" s="42"/>
      <c r="K1333" s="27" t="s">
        <v>195</v>
      </c>
      <c r="L1333" s="27">
        <v>45909</v>
      </c>
      <c r="M1333" s="27">
        <v>45913</v>
      </c>
      <c r="N1333" s="28" t="s">
        <v>25</v>
      </c>
      <c r="O1333" s="27"/>
      <c r="P1333" s="27"/>
      <c r="Q1333" s="27"/>
      <c r="R1333" s="12" t="str">
        <f t="shared" si="115"/>
        <v>Open PDFTSF FINALLY.TEST RESULT S19 N 1333</v>
      </c>
    </row>
    <row r="1334" spans="1:18" ht="137.25" customHeight="1" x14ac:dyDescent="0.3">
      <c r="A1334" s="129">
        <f t="shared" si="116"/>
        <v>1329</v>
      </c>
      <c r="B1334" s="130" t="s">
        <v>13850</v>
      </c>
      <c r="C1334" s="130" t="s">
        <v>76</v>
      </c>
      <c r="D1334" s="357" t="str">
        <f t="shared" si="120"/>
        <v>Open PDF TSF .TEST RESULT S19 N 1334</v>
      </c>
      <c r="E1334" s="133" t="s">
        <v>13917</v>
      </c>
      <c r="F1334" s="133"/>
      <c r="G1334" s="42"/>
      <c r="H1334" s="42"/>
      <c r="I1334" s="42"/>
      <c r="J1334" s="42"/>
      <c r="K1334" s="27" t="s">
        <v>195</v>
      </c>
      <c r="L1334" s="27">
        <v>45925</v>
      </c>
      <c r="M1334" s="27">
        <v>45925</v>
      </c>
      <c r="N1334" s="28" t="s">
        <v>1671</v>
      </c>
      <c r="O1334" s="27"/>
      <c r="P1334" s="27"/>
      <c r="Q1334" s="27"/>
      <c r="R1334" s="12" t="str">
        <f t="shared" si="115"/>
        <v>Open PDFTSF FINALLY.TEST RESULT S19 N 1334</v>
      </c>
    </row>
    <row r="1335" spans="1:18" ht="90.75" customHeight="1" x14ac:dyDescent="0.3">
      <c r="A1335" s="129">
        <f t="shared" si="116"/>
        <v>1330</v>
      </c>
      <c r="B1335" s="130" t="s">
        <v>13851</v>
      </c>
      <c r="C1335" s="130" t="s">
        <v>76</v>
      </c>
      <c r="D1335" s="357" t="str">
        <f t="shared" si="120"/>
        <v>Open PDF TSF .TEST RESULT S19 N 1335</v>
      </c>
      <c r="E1335" s="133" t="s">
        <v>13917</v>
      </c>
      <c r="F1335" s="133"/>
      <c r="G1335" s="42"/>
      <c r="H1335" s="42"/>
      <c r="I1335" s="42"/>
      <c r="J1335" s="42"/>
      <c r="K1335" s="27" t="s">
        <v>195</v>
      </c>
      <c r="L1335" s="27">
        <v>45925</v>
      </c>
      <c r="M1335" s="27">
        <v>45925</v>
      </c>
      <c r="N1335" s="28" t="s">
        <v>62</v>
      </c>
      <c r="O1335" s="27"/>
      <c r="P1335" s="27"/>
      <c r="Q1335" s="27"/>
      <c r="R1335" s="12" t="str">
        <f t="shared" si="115"/>
        <v>Open PDFTSF FINALLY.TEST RESULT S19 N 1335</v>
      </c>
    </row>
    <row r="1336" spans="1:18" ht="102" x14ac:dyDescent="0.3">
      <c r="A1336" s="129">
        <f t="shared" si="116"/>
        <v>1331</v>
      </c>
      <c r="B1336" s="130" t="s">
        <v>13878</v>
      </c>
      <c r="C1336" s="130" t="s">
        <v>76</v>
      </c>
      <c r="D1336" s="357" t="str">
        <f t="shared" ref="D1336:D1375" si="121">IF(B1336&gt;0,HYPERLINK(CONCATENATE("PDF TSF/",B1336,".pdf"),CONCATENATE("Open PDF TSF .",B1336)),"")</f>
        <v>Open PDF TSF .TEST RESULT S19 N 1336</v>
      </c>
      <c r="E1336" s="133" t="s">
        <v>13877</v>
      </c>
      <c r="F1336" s="133"/>
      <c r="G1336" s="42"/>
      <c r="H1336" s="42"/>
      <c r="I1336" s="42"/>
      <c r="J1336" s="42"/>
      <c r="K1336" s="27" t="s">
        <v>195</v>
      </c>
      <c r="L1336" s="27">
        <v>45914</v>
      </c>
      <c r="M1336" s="27"/>
      <c r="N1336" s="28" t="s">
        <v>83</v>
      </c>
      <c r="O1336" s="27" t="s">
        <v>13884</v>
      </c>
      <c r="P1336" s="27"/>
      <c r="Q1336" s="27"/>
      <c r="R1336" s="12" t="str">
        <f t="shared" ref="R1336:R1399" si="122">IF(B1336&gt;0,HYPERLINK(CONCATENATE("PDFTSF FINALLY/",B1336,".pdf"),CONCATENATE("Open PDFTSF FINALLY.",B1336)),"")</f>
        <v>Open PDFTSF FINALLY.TEST RESULT S19 N 1336</v>
      </c>
    </row>
    <row r="1337" spans="1:18" ht="63.9" customHeight="1" x14ac:dyDescent="0.3">
      <c r="A1337" s="129">
        <f t="shared" si="116"/>
        <v>1332</v>
      </c>
      <c r="B1337" s="130" t="s">
        <v>13918</v>
      </c>
      <c r="C1337" s="130" t="s">
        <v>76</v>
      </c>
      <c r="D1337" s="357" t="str">
        <f t="shared" si="121"/>
        <v>Open PDF TSF .TEST RESULT S19 N 1337</v>
      </c>
      <c r="E1337" s="133" t="s">
        <v>13917</v>
      </c>
      <c r="F1337" s="133"/>
      <c r="G1337" s="42"/>
      <c r="H1337" s="42"/>
      <c r="I1337" s="42"/>
      <c r="J1337" s="42"/>
      <c r="K1337" s="27" t="s">
        <v>195</v>
      </c>
      <c r="L1337" s="27">
        <v>45925</v>
      </c>
      <c r="M1337" s="27">
        <v>45925</v>
      </c>
      <c r="N1337" s="28" t="s">
        <v>62</v>
      </c>
      <c r="O1337" s="27"/>
      <c r="P1337" s="27"/>
      <c r="Q1337" s="27"/>
      <c r="R1337" s="12" t="str">
        <f t="shared" si="122"/>
        <v>Open PDFTSF FINALLY.TEST RESULT S19 N 1337</v>
      </c>
    </row>
    <row r="1338" spans="1:18" ht="63.9" customHeight="1" x14ac:dyDescent="0.3">
      <c r="A1338" s="129">
        <f t="shared" si="116"/>
        <v>1333</v>
      </c>
      <c r="B1338" s="130" t="s">
        <v>13919</v>
      </c>
      <c r="C1338" s="130" t="s">
        <v>76</v>
      </c>
      <c r="D1338" s="357" t="str">
        <f t="shared" si="121"/>
        <v>Open PDF TSF .TEST RESULT S19 N 1338</v>
      </c>
      <c r="E1338" s="133" t="s">
        <v>13917</v>
      </c>
      <c r="F1338" s="133"/>
      <c r="G1338" s="42"/>
      <c r="H1338" s="42"/>
      <c r="I1338" s="42"/>
      <c r="J1338" s="42"/>
      <c r="K1338" s="27" t="s">
        <v>195</v>
      </c>
      <c r="L1338" s="27">
        <v>45925</v>
      </c>
      <c r="M1338" s="27">
        <v>45925</v>
      </c>
      <c r="N1338" s="28" t="s">
        <v>62</v>
      </c>
      <c r="O1338" s="27"/>
      <c r="P1338" s="27"/>
      <c r="Q1338" s="27"/>
      <c r="R1338" s="12" t="str">
        <f t="shared" si="122"/>
        <v>Open PDFTSF FINALLY.TEST RESULT S19 N 1338</v>
      </c>
    </row>
    <row r="1339" spans="1:18" ht="63.9" customHeight="1" x14ac:dyDescent="0.3">
      <c r="A1339" s="129">
        <f t="shared" si="116"/>
        <v>1334</v>
      </c>
      <c r="B1339" s="130" t="s">
        <v>13920</v>
      </c>
      <c r="C1339" s="130" t="s">
        <v>76</v>
      </c>
      <c r="D1339" s="357" t="str">
        <f t="shared" si="121"/>
        <v>Open PDF TSF .TEST RESULT S19 N 1339</v>
      </c>
      <c r="E1339" s="133" t="s">
        <v>13923</v>
      </c>
      <c r="F1339" s="133"/>
      <c r="G1339" s="42"/>
      <c r="H1339" s="42"/>
      <c r="I1339" s="42"/>
      <c r="J1339" s="42"/>
      <c r="K1339" s="27" t="s">
        <v>195</v>
      </c>
      <c r="L1339" s="27">
        <v>45925</v>
      </c>
      <c r="M1339" s="27">
        <v>45925</v>
      </c>
      <c r="N1339" s="28" t="s">
        <v>1671</v>
      </c>
      <c r="O1339" s="27"/>
      <c r="P1339" s="27"/>
      <c r="Q1339" s="27"/>
      <c r="R1339" s="12" t="str">
        <f t="shared" si="122"/>
        <v>Open PDFTSF FINALLY.TEST RESULT S19 N 1339</v>
      </c>
    </row>
    <row r="1340" spans="1:18" ht="63.9" customHeight="1" x14ac:dyDescent="0.3">
      <c r="A1340" s="129">
        <f t="shared" ref="A1340:A1405" si="123">ROW()-ROW($A$5)</f>
        <v>1335</v>
      </c>
      <c r="B1340" s="130" t="s">
        <v>13921</v>
      </c>
      <c r="C1340" s="130" t="s">
        <v>76</v>
      </c>
      <c r="D1340" s="357" t="str">
        <f t="shared" si="121"/>
        <v>Open PDF TSF .TEST RESULT S19 N 1340</v>
      </c>
      <c r="E1340" s="133" t="s">
        <v>14018</v>
      </c>
      <c r="F1340" s="133"/>
      <c r="G1340" s="42"/>
      <c r="H1340" s="42"/>
      <c r="I1340" s="42"/>
      <c r="J1340" s="42"/>
      <c r="K1340" s="27" t="s">
        <v>195</v>
      </c>
      <c r="L1340" s="27">
        <v>45925</v>
      </c>
      <c r="M1340" s="27">
        <v>45925</v>
      </c>
      <c r="N1340" s="28" t="s">
        <v>62</v>
      </c>
      <c r="O1340" s="27"/>
      <c r="P1340" s="27"/>
      <c r="Q1340" s="27"/>
      <c r="R1340" s="12" t="str">
        <f t="shared" si="122"/>
        <v>Open PDFTSF FINALLY.TEST RESULT S19 N 1340</v>
      </c>
    </row>
    <row r="1341" spans="1:18" ht="63.9" customHeight="1" x14ac:dyDescent="0.3">
      <c r="A1341" s="129">
        <f t="shared" si="123"/>
        <v>1336</v>
      </c>
      <c r="B1341" s="130" t="s">
        <v>13922</v>
      </c>
      <c r="C1341" s="130" t="s">
        <v>76</v>
      </c>
      <c r="D1341" s="357" t="str">
        <f t="shared" si="121"/>
        <v>Open PDF TSF .TEST RESULT S19 N 1341</v>
      </c>
      <c r="E1341" s="133" t="s">
        <v>13924</v>
      </c>
      <c r="F1341" s="133"/>
      <c r="G1341" s="42"/>
      <c r="H1341" s="42"/>
      <c r="I1341" s="42"/>
      <c r="J1341" s="42"/>
      <c r="K1341" s="27" t="s">
        <v>195</v>
      </c>
      <c r="L1341" s="27">
        <v>45925</v>
      </c>
      <c r="M1341" s="27">
        <v>45925</v>
      </c>
      <c r="N1341" s="28" t="s">
        <v>62</v>
      </c>
      <c r="O1341" s="27"/>
      <c r="P1341" s="27"/>
      <c r="Q1341" s="27"/>
      <c r="R1341" s="12" t="str">
        <f t="shared" si="122"/>
        <v>Open PDFTSF FINALLY.TEST RESULT S19 N 1341</v>
      </c>
    </row>
    <row r="1342" spans="1:18" ht="63.9" customHeight="1" x14ac:dyDescent="0.3">
      <c r="A1342" s="129">
        <f t="shared" si="123"/>
        <v>1337</v>
      </c>
      <c r="B1342" s="130" t="s">
        <v>13926</v>
      </c>
      <c r="C1342" s="130" t="s">
        <v>76</v>
      </c>
      <c r="D1342" s="357" t="str">
        <f t="shared" si="121"/>
        <v>Open PDF TSF .TEST RESULT S19 N 1342</v>
      </c>
      <c r="E1342" s="133" t="s">
        <v>13925</v>
      </c>
      <c r="F1342" s="133"/>
      <c r="G1342" s="42"/>
      <c r="H1342" s="42"/>
      <c r="I1342" s="42"/>
      <c r="J1342" s="42"/>
      <c r="K1342" s="27" t="s">
        <v>195</v>
      </c>
      <c r="L1342" s="27">
        <v>45925</v>
      </c>
      <c r="M1342" s="27">
        <v>45925</v>
      </c>
      <c r="N1342" s="28" t="s">
        <v>62</v>
      </c>
      <c r="O1342" s="27"/>
      <c r="P1342" s="27"/>
      <c r="Q1342" s="27"/>
      <c r="R1342" s="12" t="str">
        <f t="shared" si="122"/>
        <v>Open PDFTSF FINALLY.TEST RESULT S19 N 1342</v>
      </c>
    </row>
    <row r="1343" spans="1:18" ht="63.9" customHeight="1" x14ac:dyDescent="0.3">
      <c r="A1343" s="129">
        <f t="shared" si="123"/>
        <v>1338</v>
      </c>
      <c r="B1343" s="130" t="s">
        <v>13952</v>
      </c>
      <c r="C1343" s="130" t="s">
        <v>76</v>
      </c>
      <c r="D1343" s="357" t="str">
        <f t="shared" si="121"/>
        <v>Open PDF TSF .TEST RESULT S19 N 1343</v>
      </c>
      <c r="E1343" s="133" t="s">
        <v>13961</v>
      </c>
      <c r="F1343" s="133"/>
      <c r="G1343" s="42"/>
      <c r="H1343" s="42"/>
      <c r="I1343" s="42"/>
      <c r="J1343" s="42"/>
      <c r="K1343" s="27" t="s">
        <v>195</v>
      </c>
      <c r="L1343" s="27">
        <v>45929</v>
      </c>
      <c r="M1343" s="27">
        <v>45953</v>
      </c>
      <c r="N1343" s="28" t="s">
        <v>62</v>
      </c>
      <c r="O1343" s="27"/>
      <c r="P1343" s="27"/>
      <c r="Q1343" s="27"/>
      <c r="R1343" s="12" t="str">
        <f t="shared" si="122"/>
        <v>Open PDFTSF FINALLY.TEST RESULT S19 N 1343</v>
      </c>
    </row>
    <row r="1344" spans="1:18" ht="63.9" customHeight="1" x14ac:dyDescent="0.3">
      <c r="A1344" s="129">
        <f t="shared" si="123"/>
        <v>1339</v>
      </c>
      <c r="B1344" s="130" t="s">
        <v>13953</v>
      </c>
      <c r="C1344" s="130" t="s">
        <v>76</v>
      </c>
      <c r="D1344" s="357" t="str">
        <f t="shared" si="121"/>
        <v>Open PDF TSF .TEST RESULT S19 N 1344</v>
      </c>
      <c r="E1344" s="133" t="s">
        <v>13962</v>
      </c>
      <c r="F1344" s="133"/>
      <c r="G1344" s="42"/>
      <c r="H1344" s="42"/>
      <c r="I1344" s="42"/>
      <c r="J1344" s="42"/>
      <c r="K1344" s="27" t="s">
        <v>195</v>
      </c>
      <c r="L1344" s="27">
        <v>45929</v>
      </c>
      <c r="M1344" s="27">
        <v>45953</v>
      </c>
      <c r="N1344" s="28" t="s">
        <v>62</v>
      </c>
      <c r="O1344" s="27"/>
      <c r="P1344" s="27"/>
      <c r="Q1344" s="27"/>
      <c r="R1344" s="12" t="str">
        <f t="shared" si="122"/>
        <v>Open PDFTSF FINALLY.TEST RESULT S19 N 1344</v>
      </c>
    </row>
    <row r="1345" spans="1:22" ht="63.9" customHeight="1" x14ac:dyDescent="0.3">
      <c r="A1345" s="129">
        <f t="shared" si="123"/>
        <v>1340</v>
      </c>
      <c r="B1345" s="130" t="s">
        <v>13954</v>
      </c>
      <c r="C1345" s="130" t="s">
        <v>76</v>
      </c>
      <c r="D1345" s="357" t="str">
        <f t="shared" si="121"/>
        <v>Open PDF TSF .TEST RESULT S19 N 1345</v>
      </c>
      <c r="E1345" s="133" t="s">
        <v>13963</v>
      </c>
      <c r="F1345" s="133"/>
      <c r="G1345" s="42"/>
      <c r="H1345" s="42"/>
      <c r="I1345" s="42"/>
      <c r="J1345" s="42"/>
      <c r="K1345" s="27" t="s">
        <v>195</v>
      </c>
      <c r="L1345" s="27">
        <v>45929</v>
      </c>
      <c r="M1345" s="27">
        <v>45938</v>
      </c>
      <c r="N1345" s="28" t="s">
        <v>62</v>
      </c>
      <c r="O1345" s="27"/>
      <c r="P1345" s="27"/>
      <c r="Q1345" s="27"/>
      <c r="R1345" s="12" t="str">
        <f t="shared" si="122"/>
        <v>Open PDFTSF FINALLY.TEST RESULT S19 N 1345</v>
      </c>
    </row>
    <row r="1346" spans="1:22" ht="63.9" customHeight="1" x14ac:dyDescent="0.3">
      <c r="A1346" s="129">
        <f t="shared" si="123"/>
        <v>1341</v>
      </c>
      <c r="B1346" s="130" t="s">
        <v>13955</v>
      </c>
      <c r="C1346" s="130" t="s">
        <v>76</v>
      </c>
      <c r="D1346" s="357" t="str">
        <f t="shared" si="121"/>
        <v>Open PDF TSF .TEST RESULT S19 N 1346</v>
      </c>
      <c r="E1346" s="133" t="s">
        <v>13964</v>
      </c>
      <c r="F1346" s="133"/>
      <c r="G1346" s="42"/>
      <c r="H1346" s="42"/>
      <c r="I1346" s="42"/>
      <c r="J1346" s="42"/>
      <c r="K1346" s="27" t="s">
        <v>195</v>
      </c>
      <c r="L1346" s="27">
        <v>45929</v>
      </c>
      <c r="M1346" s="27">
        <v>45938</v>
      </c>
      <c r="N1346" s="28" t="s">
        <v>62</v>
      </c>
      <c r="O1346" s="27"/>
      <c r="P1346" s="27"/>
      <c r="Q1346" s="27"/>
      <c r="R1346" s="12" t="str">
        <f t="shared" si="122"/>
        <v>Open PDFTSF FINALLY.TEST RESULT S19 N 1346</v>
      </c>
    </row>
    <row r="1347" spans="1:22" ht="63.9" customHeight="1" x14ac:dyDescent="0.3">
      <c r="A1347" s="129">
        <f t="shared" si="123"/>
        <v>1342</v>
      </c>
      <c r="B1347" s="130" t="s">
        <v>13956</v>
      </c>
      <c r="C1347" s="130" t="s">
        <v>76</v>
      </c>
      <c r="D1347" s="357" t="str">
        <f t="shared" si="121"/>
        <v>Open PDF TSF .TEST RESULT S19 N 1347</v>
      </c>
      <c r="E1347" s="133" t="s">
        <v>13965</v>
      </c>
      <c r="F1347" s="133"/>
      <c r="G1347" s="42"/>
      <c r="H1347" s="42"/>
      <c r="I1347" s="42"/>
      <c r="J1347" s="42"/>
      <c r="K1347" s="27" t="s">
        <v>195</v>
      </c>
      <c r="L1347" s="27">
        <v>45929</v>
      </c>
      <c r="M1347" s="27">
        <v>45932</v>
      </c>
      <c r="N1347" s="28" t="s">
        <v>62</v>
      </c>
      <c r="O1347" s="27"/>
      <c r="P1347" s="27"/>
      <c r="Q1347" s="27"/>
      <c r="R1347" s="12" t="str">
        <f t="shared" si="122"/>
        <v>Open PDFTSF FINALLY.TEST RESULT S19 N 1347</v>
      </c>
    </row>
    <row r="1348" spans="1:22" ht="63.9" customHeight="1" x14ac:dyDescent="0.3">
      <c r="A1348" s="129">
        <f t="shared" si="123"/>
        <v>1343</v>
      </c>
      <c r="B1348" s="130" t="s">
        <v>13957</v>
      </c>
      <c r="C1348" s="130" t="s">
        <v>76</v>
      </c>
      <c r="D1348" s="357" t="str">
        <f t="shared" si="121"/>
        <v>Open PDF TSF .TEST RESULT S19 N 1348</v>
      </c>
      <c r="E1348" s="133" t="s">
        <v>13965</v>
      </c>
      <c r="F1348" s="133"/>
      <c r="G1348" s="42"/>
      <c r="H1348" s="42"/>
      <c r="I1348" s="42"/>
      <c r="J1348" s="42"/>
      <c r="K1348" s="27" t="s">
        <v>195</v>
      </c>
      <c r="L1348" s="27">
        <v>45929</v>
      </c>
      <c r="M1348" s="27">
        <v>45932</v>
      </c>
      <c r="N1348" s="28" t="s">
        <v>62</v>
      </c>
      <c r="O1348" s="27"/>
      <c r="P1348" s="27"/>
      <c r="Q1348" s="27"/>
      <c r="R1348" s="12" t="str">
        <f t="shared" si="122"/>
        <v>Open PDFTSF FINALLY.TEST RESULT S19 N 1348</v>
      </c>
    </row>
    <row r="1349" spans="1:22" ht="63.9" customHeight="1" x14ac:dyDescent="0.3">
      <c r="A1349" s="129">
        <f t="shared" si="123"/>
        <v>1344</v>
      </c>
      <c r="B1349" s="130" t="s">
        <v>13958</v>
      </c>
      <c r="C1349" s="130" t="s">
        <v>76</v>
      </c>
      <c r="D1349" s="357" t="str">
        <f t="shared" si="121"/>
        <v>Open PDF TSF .TEST RESULT S19 N 1349</v>
      </c>
      <c r="E1349" s="133" t="s">
        <v>13966</v>
      </c>
      <c r="F1349" s="133"/>
      <c r="G1349" s="42"/>
      <c r="H1349" s="42"/>
      <c r="I1349" s="42"/>
      <c r="J1349" s="42"/>
      <c r="K1349" s="27" t="s">
        <v>195</v>
      </c>
      <c r="L1349" s="27">
        <v>45929</v>
      </c>
      <c r="M1349" s="27">
        <v>45932</v>
      </c>
      <c r="N1349" s="28" t="s">
        <v>62</v>
      </c>
      <c r="O1349" s="27"/>
      <c r="P1349" s="27"/>
      <c r="Q1349" s="27"/>
      <c r="R1349" s="12" t="str">
        <f t="shared" si="122"/>
        <v>Open PDFTSF FINALLY.TEST RESULT S19 N 1349</v>
      </c>
    </row>
    <row r="1350" spans="1:22" ht="63.9" customHeight="1" x14ac:dyDescent="0.3">
      <c r="A1350" s="129">
        <f t="shared" si="123"/>
        <v>1345</v>
      </c>
      <c r="B1350" s="130" t="s">
        <v>13959</v>
      </c>
      <c r="C1350" s="130" t="s">
        <v>76</v>
      </c>
      <c r="D1350" s="357" t="str">
        <f t="shared" si="121"/>
        <v>Open PDF TSF .TEST RESULT S19 N 1350</v>
      </c>
      <c r="E1350" s="133" t="s">
        <v>13967</v>
      </c>
      <c r="F1350" s="133"/>
      <c r="G1350" s="42"/>
      <c r="H1350" s="42"/>
      <c r="I1350" s="42"/>
      <c r="J1350" s="42"/>
      <c r="K1350" s="27" t="s">
        <v>195</v>
      </c>
      <c r="L1350" s="27">
        <v>45929</v>
      </c>
      <c r="M1350" s="27">
        <v>45932</v>
      </c>
      <c r="N1350" s="28" t="s">
        <v>62</v>
      </c>
      <c r="O1350" s="27"/>
      <c r="P1350" s="27"/>
      <c r="Q1350" s="27"/>
      <c r="R1350" s="12" t="str">
        <f t="shared" si="122"/>
        <v>Open PDFTSF FINALLY.TEST RESULT S19 N 1350</v>
      </c>
    </row>
    <row r="1351" spans="1:22" ht="75.75" customHeight="1" x14ac:dyDescent="0.3">
      <c r="A1351" s="129">
        <f t="shared" si="123"/>
        <v>1346</v>
      </c>
      <c r="B1351" s="130" t="s">
        <v>13960</v>
      </c>
      <c r="C1351" s="130" t="s">
        <v>76</v>
      </c>
      <c r="D1351" s="357" t="str">
        <f t="shared" si="121"/>
        <v>Open PDF TSF .TEST RESULT S19 N 1351</v>
      </c>
      <c r="E1351" s="133" t="s">
        <v>13967</v>
      </c>
      <c r="F1351" s="133"/>
      <c r="G1351" s="42"/>
      <c r="H1351" s="42"/>
      <c r="I1351" s="42"/>
      <c r="J1351" s="42"/>
      <c r="K1351" s="27" t="s">
        <v>195</v>
      </c>
      <c r="L1351" s="27">
        <v>45929</v>
      </c>
      <c r="M1351" s="27">
        <v>45932</v>
      </c>
      <c r="N1351" s="28" t="s">
        <v>62</v>
      </c>
      <c r="O1351" s="27"/>
      <c r="P1351" s="27"/>
      <c r="Q1351" s="27"/>
      <c r="R1351" s="12" t="str">
        <f t="shared" si="122"/>
        <v>Open PDFTSF FINALLY.TEST RESULT S19 N 1351</v>
      </c>
    </row>
    <row r="1352" spans="1:22" ht="131.25" customHeight="1" x14ac:dyDescent="0.3">
      <c r="A1352" s="129">
        <f t="shared" si="123"/>
        <v>1347</v>
      </c>
      <c r="B1352" s="130" t="s">
        <v>14019</v>
      </c>
      <c r="C1352" s="130" t="s">
        <v>76</v>
      </c>
      <c r="D1352" s="357" t="str">
        <f t="shared" si="121"/>
        <v>Open PDF TSF .TEST RESULT S19 N 1352</v>
      </c>
      <c r="E1352" s="133" t="s">
        <v>14056</v>
      </c>
      <c r="F1352" s="133"/>
      <c r="G1352" s="42"/>
      <c r="H1352" s="42"/>
      <c r="I1352" s="42"/>
      <c r="J1352" s="42"/>
      <c r="K1352" s="27" t="s">
        <v>195</v>
      </c>
      <c r="L1352" s="27">
        <v>45934</v>
      </c>
      <c r="M1352" s="27">
        <v>45938</v>
      </c>
      <c r="N1352" s="28" t="s">
        <v>1671</v>
      </c>
      <c r="O1352" s="27"/>
      <c r="P1352" s="27"/>
      <c r="Q1352" s="27"/>
      <c r="R1352" s="12" t="str">
        <f t="shared" si="122"/>
        <v>Open PDFTSF FINALLY.TEST RESULT S19 N 1352</v>
      </c>
    </row>
    <row r="1353" spans="1:22" ht="94.5" customHeight="1" x14ac:dyDescent="0.3">
      <c r="A1353" s="129">
        <f t="shared" si="123"/>
        <v>1348</v>
      </c>
      <c r="B1353" s="130" t="s">
        <v>14020</v>
      </c>
      <c r="C1353" s="130" t="s">
        <v>76</v>
      </c>
      <c r="D1353" s="357" t="str">
        <f t="shared" si="121"/>
        <v>Open PDF TSF .TEST RESULT S19 N 1353</v>
      </c>
      <c r="E1353" s="133" t="s">
        <v>14061</v>
      </c>
      <c r="F1353" s="133"/>
      <c r="G1353" s="42"/>
      <c r="H1353" s="42"/>
      <c r="I1353" s="42"/>
      <c r="J1353" s="42"/>
      <c r="K1353" s="27" t="s">
        <v>195</v>
      </c>
      <c r="L1353" s="27">
        <v>45934</v>
      </c>
      <c r="M1353" s="27">
        <v>45938</v>
      </c>
      <c r="N1353" s="28" t="s">
        <v>1671</v>
      </c>
      <c r="O1353" s="27"/>
      <c r="P1353" s="27"/>
      <c r="Q1353" s="27"/>
      <c r="R1353" s="12" t="str">
        <f t="shared" si="122"/>
        <v>Open PDFTSF FINALLY.TEST RESULT S19 N 1353</v>
      </c>
    </row>
    <row r="1354" spans="1:22" s="262" customFormat="1" ht="81.599999999999994" x14ac:dyDescent="0.3">
      <c r="A1354" s="129">
        <f t="shared" si="123"/>
        <v>1349</v>
      </c>
      <c r="B1354" s="130" t="s">
        <v>14021</v>
      </c>
      <c r="C1354" s="130" t="s">
        <v>76</v>
      </c>
      <c r="D1354" s="357" t="str">
        <f t="shared" si="121"/>
        <v>Open PDF TSF .TEST RESULT S19 N 1354</v>
      </c>
      <c r="E1354" s="133" t="s">
        <v>14062</v>
      </c>
      <c r="F1354" s="265"/>
      <c r="G1354" s="267"/>
      <c r="H1354" s="267"/>
      <c r="I1354" s="267"/>
      <c r="J1354" s="267"/>
      <c r="K1354" s="27" t="s">
        <v>195</v>
      </c>
      <c r="L1354" s="27">
        <v>45974</v>
      </c>
      <c r="M1354" s="27">
        <v>45976</v>
      </c>
      <c r="N1354" s="28" t="s">
        <v>62</v>
      </c>
      <c r="O1354" s="27"/>
      <c r="P1354" s="27"/>
      <c r="Q1354" s="27"/>
      <c r="R1354" s="12" t="str">
        <f t="shared" si="122"/>
        <v>Open PDFTSF FINALLY.TEST RESULT S19 N 1354</v>
      </c>
      <c r="S1354" s="1039"/>
      <c r="T1354" s="1039"/>
      <c r="U1354" s="1039"/>
      <c r="V1354" s="1039"/>
    </row>
    <row r="1355" spans="1:22" ht="63.9" customHeight="1" x14ac:dyDescent="0.3">
      <c r="A1355" s="129">
        <f t="shared" si="123"/>
        <v>1350</v>
      </c>
      <c r="B1355" s="130" t="s">
        <v>14022</v>
      </c>
      <c r="C1355" s="130" t="s">
        <v>76</v>
      </c>
      <c r="D1355" s="357" t="str">
        <f t="shared" si="121"/>
        <v>Open PDF TSF .TEST RESULT S19 N 1355</v>
      </c>
      <c r="E1355" s="133" t="s">
        <v>14063</v>
      </c>
      <c r="F1355" s="133"/>
      <c r="G1355" s="42"/>
      <c r="H1355" s="42"/>
      <c r="I1355" s="42"/>
      <c r="J1355" s="42"/>
      <c r="K1355" s="27" t="s">
        <v>195</v>
      </c>
      <c r="L1355" s="27">
        <v>45934</v>
      </c>
      <c r="M1355" s="27">
        <v>45938</v>
      </c>
      <c r="N1355" s="28" t="s">
        <v>62</v>
      </c>
      <c r="O1355" s="27"/>
      <c r="P1355" s="27"/>
      <c r="Q1355" s="27"/>
      <c r="R1355" s="12" t="str">
        <f t="shared" si="122"/>
        <v>Open PDFTSF FINALLY.TEST RESULT S19 N 1355</v>
      </c>
    </row>
    <row r="1356" spans="1:22" ht="73.5" customHeight="1" x14ac:dyDescent="0.3">
      <c r="A1356" s="129">
        <f t="shared" si="123"/>
        <v>1351</v>
      </c>
      <c r="B1356" s="130" t="s">
        <v>14050</v>
      </c>
      <c r="C1356" s="130" t="s">
        <v>76</v>
      </c>
      <c r="D1356" s="357" t="str">
        <f t="shared" si="121"/>
        <v>Open PDF TSF .TEST RESULT S19 N 1356</v>
      </c>
      <c r="E1356" s="133" t="s">
        <v>14064</v>
      </c>
      <c r="F1356" s="133"/>
      <c r="G1356" s="42"/>
      <c r="H1356" s="42"/>
      <c r="I1356" s="42"/>
      <c r="J1356" s="42"/>
      <c r="K1356" s="27" t="s">
        <v>195</v>
      </c>
      <c r="L1356" s="27">
        <v>45934</v>
      </c>
      <c r="M1356" s="27">
        <v>45938</v>
      </c>
      <c r="N1356" s="28" t="s">
        <v>1671</v>
      </c>
      <c r="O1356" s="27"/>
      <c r="P1356" s="27"/>
      <c r="Q1356" s="27"/>
      <c r="R1356" s="12" t="str">
        <f t="shared" si="122"/>
        <v>Open PDFTSF FINALLY.TEST RESULT S19 N 1356</v>
      </c>
    </row>
    <row r="1357" spans="1:22" ht="84" customHeight="1" x14ac:dyDescent="0.3">
      <c r="A1357" s="129">
        <f t="shared" si="123"/>
        <v>1352</v>
      </c>
      <c r="B1357" s="130" t="s">
        <v>14051</v>
      </c>
      <c r="C1357" s="130" t="s">
        <v>76</v>
      </c>
      <c r="D1357" s="357" t="str">
        <f t="shared" si="121"/>
        <v>Open PDF TSF .TEST RESULT S19 N 1357</v>
      </c>
      <c r="E1357" s="182" t="s">
        <v>14234</v>
      </c>
      <c r="F1357" s="133"/>
      <c r="G1357" s="42"/>
      <c r="H1357" s="42"/>
      <c r="I1357" s="42"/>
      <c r="J1357" s="42"/>
      <c r="K1357" s="27" t="s">
        <v>195</v>
      </c>
      <c r="L1357" s="27">
        <v>45934</v>
      </c>
      <c r="M1357" s="27">
        <v>45949</v>
      </c>
      <c r="N1357" s="28" t="s">
        <v>1671</v>
      </c>
      <c r="O1357" s="27"/>
      <c r="P1357" s="27"/>
      <c r="Q1357" s="27"/>
      <c r="R1357" s="12" t="str">
        <f t="shared" si="122"/>
        <v>Open PDFTSF FINALLY.TEST RESULT S19 N 1357</v>
      </c>
    </row>
    <row r="1358" spans="1:22" ht="63.9" customHeight="1" x14ac:dyDescent="0.3">
      <c r="A1358" s="129">
        <f t="shared" si="123"/>
        <v>1353</v>
      </c>
      <c r="B1358" s="130" t="s">
        <v>14052</v>
      </c>
      <c r="C1358" s="130" t="s">
        <v>76</v>
      </c>
      <c r="D1358" s="357" t="str">
        <f t="shared" si="121"/>
        <v>Open PDF TSF .TEST RESULT S19 N 1358</v>
      </c>
      <c r="E1358" s="133" t="s">
        <v>14065</v>
      </c>
      <c r="F1358" s="133"/>
      <c r="G1358" s="42"/>
      <c r="H1358" s="42"/>
      <c r="I1358" s="42"/>
      <c r="J1358" s="42"/>
      <c r="K1358" s="27" t="s">
        <v>195</v>
      </c>
      <c r="L1358" s="27">
        <v>45934</v>
      </c>
      <c r="M1358" s="27">
        <v>45949</v>
      </c>
      <c r="N1358" s="28" t="s">
        <v>1671</v>
      </c>
      <c r="O1358" s="27"/>
      <c r="P1358" s="27"/>
      <c r="Q1358" s="27"/>
      <c r="R1358" s="12" t="str">
        <f t="shared" si="122"/>
        <v>Open PDFTSF FINALLY.TEST RESULT S19 N 1358</v>
      </c>
    </row>
    <row r="1359" spans="1:22" ht="127.5" customHeight="1" x14ac:dyDescent="0.3">
      <c r="A1359" s="129">
        <f t="shared" si="123"/>
        <v>1354</v>
      </c>
      <c r="B1359" s="130" t="s">
        <v>14053</v>
      </c>
      <c r="C1359" s="130" t="s">
        <v>76</v>
      </c>
      <c r="D1359" s="357" t="str">
        <f t="shared" si="121"/>
        <v>Open PDF TSF .TEST RESULT S19 N 1359</v>
      </c>
      <c r="E1359" s="133" t="s">
        <v>14066</v>
      </c>
      <c r="F1359" s="133"/>
      <c r="G1359" s="42"/>
      <c r="H1359" s="42"/>
      <c r="I1359" s="42"/>
      <c r="J1359" s="42"/>
      <c r="K1359" s="27" t="s">
        <v>195</v>
      </c>
      <c r="L1359" s="27">
        <v>45934</v>
      </c>
      <c r="M1359" s="27">
        <v>45938</v>
      </c>
      <c r="N1359" s="28" t="s">
        <v>1671</v>
      </c>
      <c r="O1359" s="27"/>
      <c r="P1359" s="27"/>
      <c r="Q1359" s="27"/>
      <c r="R1359" s="12" t="str">
        <f t="shared" si="122"/>
        <v>Open PDFTSF FINALLY.TEST RESULT S19 N 1359</v>
      </c>
    </row>
    <row r="1360" spans="1:22" ht="63.9" customHeight="1" x14ac:dyDescent="0.3">
      <c r="A1360" s="129">
        <f t="shared" si="123"/>
        <v>1355</v>
      </c>
      <c r="B1360" s="130" t="s">
        <v>14054</v>
      </c>
      <c r="C1360" s="130" t="s">
        <v>76</v>
      </c>
      <c r="D1360" s="357" t="str">
        <f t="shared" si="121"/>
        <v>Open PDF TSF .TEST RESULT S19 N 1360</v>
      </c>
      <c r="E1360" s="182" t="s">
        <v>14067</v>
      </c>
      <c r="F1360" s="133"/>
      <c r="G1360" s="42"/>
      <c r="H1360" s="42"/>
      <c r="I1360" s="42"/>
      <c r="J1360" s="42"/>
      <c r="K1360" s="27" t="s">
        <v>195</v>
      </c>
      <c r="L1360" s="27">
        <v>45934</v>
      </c>
      <c r="M1360" s="27">
        <v>45949</v>
      </c>
      <c r="N1360" s="28" t="s">
        <v>62</v>
      </c>
      <c r="O1360" s="27"/>
      <c r="P1360" s="27"/>
      <c r="Q1360" s="27"/>
      <c r="R1360" s="12" t="str">
        <f t="shared" si="122"/>
        <v>Open PDFTSF FINALLY.TEST RESULT S19 N 1360</v>
      </c>
    </row>
    <row r="1361" spans="1:18" ht="84" customHeight="1" x14ac:dyDescent="0.3">
      <c r="A1361" s="129">
        <f t="shared" si="123"/>
        <v>1356</v>
      </c>
      <c r="B1361" s="130" t="s">
        <v>14055</v>
      </c>
      <c r="C1361" s="130" t="s">
        <v>76</v>
      </c>
      <c r="D1361" s="357" t="str">
        <f t="shared" si="121"/>
        <v>Open PDF TSF .TEST RESULT S19 N 1361</v>
      </c>
      <c r="E1361" s="133" t="s">
        <v>14068</v>
      </c>
      <c r="F1361" s="133"/>
      <c r="G1361" s="42"/>
      <c r="H1361" s="42"/>
      <c r="I1361" s="42"/>
      <c r="J1361" s="42"/>
      <c r="K1361" s="27" t="s">
        <v>195</v>
      </c>
      <c r="L1361" s="27">
        <v>45934</v>
      </c>
      <c r="M1361" s="27">
        <v>45938</v>
      </c>
      <c r="N1361" s="28" t="s">
        <v>1671</v>
      </c>
      <c r="O1361" s="27"/>
      <c r="P1361" s="27"/>
      <c r="Q1361" s="27"/>
      <c r="R1361" s="12" t="str">
        <f t="shared" si="122"/>
        <v>Open PDFTSF FINALLY.TEST RESULT S19 N 1361</v>
      </c>
    </row>
    <row r="1362" spans="1:18" ht="63.9" customHeight="1" x14ac:dyDescent="0.3">
      <c r="A1362" s="129">
        <f t="shared" si="123"/>
        <v>1357</v>
      </c>
      <c r="B1362" s="130" t="s">
        <v>14057</v>
      </c>
      <c r="C1362" s="130" t="s">
        <v>76</v>
      </c>
      <c r="D1362" s="357" t="str">
        <f t="shared" si="121"/>
        <v>Open PDF TSF .TEST RESULT S19 N 1362</v>
      </c>
      <c r="E1362" s="133" t="s">
        <v>14069</v>
      </c>
      <c r="F1362" s="133"/>
      <c r="G1362" s="42"/>
      <c r="H1362" s="42"/>
      <c r="I1362" s="42"/>
      <c r="J1362" s="42"/>
      <c r="K1362" s="27" t="s">
        <v>195</v>
      </c>
      <c r="L1362" s="27">
        <v>45934</v>
      </c>
      <c r="M1362" s="27">
        <v>45949</v>
      </c>
      <c r="N1362" s="28" t="s">
        <v>1671</v>
      </c>
      <c r="O1362" s="27"/>
      <c r="P1362" s="27"/>
      <c r="Q1362" s="27"/>
      <c r="R1362" s="12" t="str">
        <f t="shared" si="122"/>
        <v>Open PDFTSF FINALLY.TEST RESULT S19 N 1362</v>
      </c>
    </row>
    <row r="1363" spans="1:18" ht="84.75" customHeight="1" x14ac:dyDescent="0.3">
      <c r="A1363" s="129">
        <f t="shared" si="123"/>
        <v>1358</v>
      </c>
      <c r="B1363" s="130" t="s">
        <v>14058</v>
      </c>
      <c r="C1363" s="130" t="s">
        <v>76</v>
      </c>
      <c r="D1363" s="357" t="str">
        <f t="shared" si="121"/>
        <v>Open PDF TSF .TEST RESULT S19 N 1363</v>
      </c>
      <c r="E1363" s="133" t="s">
        <v>14070</v>
      </c>
      <c r="F1363" s="27"/>
      <c r="G1363" s="27"/>
      <c r="H1363" s="27"/>
      <c r="I1363" s="28"/>
      <c r="J1363" s="27"/>
      <c r="K1363" s="27" t="s">
        <v>195</v>
      </c>
      <c r="L1363" s="27">
        <v>45976</v>
      </c>
      <c r="M1363" s="27">
        <v>45976</v>
      </c>
      <c r="N1363" s="28" t="s">
        <v>62</v>
      </c>
      <c r="O1363" s="27"/>
      <c r="P1363" s="27"/>
      <c r="Q1363" s="27"/>
      <c r="R1363" s="12" t="str">
        <f t="shared" si="122"/>
        <v>Open PDFTSF FINALLY.TEST RESULT S19 N 1363</v>
      </c>
    </row>
    <row r="1364" spans="1:18" ht="107.25" customHeight="1" x14ac:dyDescent="0.3">
      <c r="A1364" s="129">
        <f t="shared" si="123"/>
        <v>1359</v>
      </c>
      <c r="B1364" s="130" t="s">
        <v>14059</v>
      </c>
      <c r="C1364" s="130" t="s">
        <v>76</v>
      </c>
      <c r="D1364" s="357" t="str">
        <f t="shared" si="121"/>
        <v>Open PDF TSF .TEST RESULT S19 N 1364</v>
      </c>
      <c r="E1364" s="133" t="s">
        <v>14071</v>
      </c>
      <c r="F1364" s="133"/>
      <c r="G1364" s="42"/>
      <c r="H1364" s="42"/>
      <c r="I1364" s="42"/>
      <c r="J1364" s="42"/>
      <c r="K1364" s="27" t="s">
        <v>195</v>
      </c>
      <c r="L1364" s="27">
        <v>45934</v>
      </c>
      <c r="M1364" s="27">
        <v>45938</v>
      </c>
      <c r="N1364" s="28" t="s">
        <v>62</v>
      </c>
      <c r="O1364" s="27"/>
      <c r="P1364" s="27"/>
      <c r="Q1364" s="27"/>
      <c r="R1364" s="12" t="str">
        <f t="shared" si="122"/>
        <v>Open PDFTSF FINALLY.TEST RESULT S19 N 1364</v>
      </c>
    </row>
    <row r="1365" spans="1:18" ht="84.75" customHeight="1" x14ac:dyDescent="0.3">
      <c r="A1365" s="129">
        <f t="shared" si="123"/>
        <v>1360</v>
      </c>
      <c r="B1365" s="130" t="s">
        <v>14060</v>
      </c>
      <c r="C1365" s="130" t="s">
        <v>76</v>
      </c>
      <c r="D1365" s="357" t="str">
        <f t="shared" si="121"/>
        <v>Open PDF TSF .TEST RESULT S19 N 1365</v>
      </c>
      <c r="E1365" s="133" t="s">
        <v>14070</v>
      </c>
      <c r="F1365" s="133"/>
      <c r="G1365" s="42"/>
      <c r="H1365" s="42"/>
      <c r="I1365" s="42"/>
      <c r="J1365" s="42"/>
      <c r="K1365" s="27" t="s">
        <v>195</v>
      </c>
      <c r="L1365" s="27">
        <v>45934</v>
      </c>
      <c r="M1365" s="27">
        <v>45938</v>
      </c>
      <c r="N1365" s="28" t="s">
        <v>1671</v>
      </c>
      <c r="O1365" s="27"/>
      <c r="P1365" s="27"/>
      <c r="Q1365" s="27"/>
      <c r="R1365" s="12" t="str">
        <f t="shared" si="122"/>
        <v>Open PDFTSF FINALLY.TEST RESULT S19 N 1365</v>
      </c>
    </row>
    <row r="1366" spans="1:18" ht="63.9" customHeight="1" x14ac:dyDescent="0.3">
      <c r="A1366" s="129">
        <f t="shared" si="123"/>
        <v>1361</v>
      </c>
      <c r="B1366" s="130" t="s">
        <v>14126</v>
      </c>
      <c r="C1366" s="130"/>
      <c r="D1366" s="357"/>
      <c r="E1366" s="133"/>
      <c r="F1366" s="133"/>
      <c r="G1366" s="42"/>
      <c r="H1366" s="42"/>
      <c r="I1366" s="42"/>
      <c r="J1366" s="42"/>
      <c r="K1366" s="27"/>
      <c r="L1366" s="27"/>
      <c r="M1366" s="27"/>
      <c r="N1366" s="28"/>
      <c r="O1366" s="27"/>
      <c r="P1366" s="27"/>
      <c r="Q1366" s="27"/>
      <c r="R1366" s="12" t="str">
        <f t="shared" si="122"/>
        <v>Open PDFTSF FINALLY.TEST RESULT S19 N 1366</v>
      </c>
    </row>
    <row r="1367" spans="1:18" ht="63.9" customHeight="1" x14ac:dyDescent="0.3">
      <c r="A1367" s="129">
        <f t="shared" si="123"/>
        <v>1362</v>
      </c>
      <c r="B1367" s="130" t="s">
        <v>14127</v>
      </c>
      <c r="C1367" s="130" t="s">
        <v>76</v>
      </c>
      <c r="D1367" s="357" t="str">
        <f t="shared" si="121"/>
        <v>Open PDF TSF .TEST RESULT S19 N 1367</v>
      </c>
      <c r="E1367" s="133" t="s">
        <v>14136</v>
      </c>
      <c r="F1367" s="133"/>
      <c r="G1367" s="42"/>
      <c r="H1367" s="42"/>
      <c r="I1367" s="42"/>
      <c r="J1367" s="42"/>
      <c r="K1367" s="27" t="s">
        <v>195</v>
      </c>
      <c r="L1367" s="27">
        <v>45941</v>
      </c>
      <c r="M1367" s="27">
        <v>45953</v>
      </c>
      <c r="N1367" s="28" t="s">
        <v>62</v>
      </c>
      <c r="O1367" s="27"/>
      <c r="P1367" s="27"/>
      <c r="Q1367" s="27"/>
      <c r="R1367" s="12" t="str">
        <f t="shared" si="122"/>
        <v>Open PDFTSF FINALLY.TEST RESULT S19 N 1367</v>
      </c>
    </row>
    <row r="1368" spans="1:18" ht="63.9" customHeight="1" x14ac:dyDescent="0.3">
      <c r="A1368" s="129">
        <f t="shared" si="123"/>
        <v>1363</v>
      </c>
      <c r="B1368" s="130" t="s">
        <v>14128</v>
      </c>
      <c r="C1368" s="130" t="s">
        <v>76</v>
      </c>
      <c r="D1368" s="357" t="str">
        <f t="shared" si="121"/>
        <v>Open PDF TSF .TEST RESULT S19 N 1368</v>
      </c>
      <c r="E1368" s="133" t="s">
        <v>14137</v>
      </c>
      <c r="F1368" s="133"/>
      <c r="G1368" s="42"/>
      <c r="H1368" s="42"/>
      <c r="I1368" s="42"/>
      <c r="J1368" s="42"/>
      <c r="K1368" s="27" t="s">
        <v>195</v>
      </c>
      <c r="L1368" s="27">
        <v>45941</v>
      </c>
      <c r="M1368" s="27">
        <v>45949</v>
      </c>
      <c r="N1368" s="28" t="s">
        <v>1671</v>
      </c>
      <c r="O1368" s="27"/>
      <c r="P1368" s="27"/>
      <c r="Q1368" s="27"/>
      <c r="R1368" s="12" t="str">
        <f t="shared" si="122"/>
        <v>Open PDFTSF FINALLY.TEST RESULT S19 N 1368</v>
      </c>
    </row>
    <row r="1369" spans="1:18" ht="63.9" customHeight="1" x14ac:dyDescent="0.3">
      <c r="A1369" s="129">
        <f t="shared" si="123"/>
        <v>1364</v>
      </c>
      <c r="B1369" s="130" t="s">
        <v>14129</v>
      </c>
      <c r="C1369" s="130" t="s">
        <v>76</v>
      </c>
      <c r="D1369" s="357" t="str">
        <f t="shared" si="121"/>
        <v>Open PDF TSF .TEST RESULT S19 N 1369</v>
      </c>
      <c r="E1369" s="133" t="s">
        <v>14138</v>
      </c>
      <c r="F1369" s="133"/>
      <c r="G1369" s="42"/>
      <c r="H1369" s="42"/>
      <c r="I1369" s="42"/>
      <c r="J1369" s="42"/>
      <c r="K1369" s="27" t="s">
        <v>195</v>
      </c>
      <c r="L1369" s="27">
        <v>45941</v>
      </c>
      <c r="M1369" s="27">
        <v>45949</v>
      </c>
      <c r="N1369" s="28" t="s">
        <v>1671</v>
      </c>
      <c r="O1369" s="27"/>
      <c r="P1369" s="27"/>
      <c r="Q1369" s="27"/>
      <c r="R1369" s="12" t="str">
        <f t="shared" si="122"/>
        <v>Open PDFTSF FINALLY.TEST RESULT S19 N 1369</v>
      </c>
    </row>
    <row r="1370" spans="1:18" ht="63.9" customHeight="1" x14ac:dyDescent="0.3">
      <c r="A1370" s="129">
        <f t="shared" si="123"/>
        <v>1365</v>
      </c>
      <c r="B1370" s="130" t="s">
        <v>14130</v>
      </c>
      <c r="C1370" s="130" t="s">
        <v>76</v>
      </c>
      <c r="D1370" s="357" t="str">
        <f t="shared" si="121"/>
        <v>Open PDF TSF .TEST RESULT S19 N 1370</v>
      </c>
      <c r="E1370" s="133" t="s">
        <v>14139</v>
      </c>
      <c r="F1370" s="133"/>
      <c r="G1370" s="42"/>
      <c r="H1370" s="42"/>
      <c r="I1370" s="42"/>
      <c r="J1370" s="42"/>
      <c r="K1370" s="27" t="s">
        <v>195</v>
      </c>
      <c r="L1370" s="27">
        <v>45941</v>
      </c>
      <c r="M1370" s="27">
        <v>45949</v>
      </c>
      <c r="N1370" s="28" t="s">
        <v>1671</v>
      </c>
      <c r="O1370" s="27"/>
      <c r="P1370" s="27"/>
      <c r="Q1370" s="27"/>
      <c r="R1370" s="12" t="str">
        <f t="shared" si="122"/>
        <v>Open PDFTSF FINALLY.TEST RESULT S19 N 1370</v>
      </c>
    </row>
    <row r="1371" spans="1:18" ht="81.75" customHeight="1" x14ac:dyDescent="0.3">
      <c r="A1371" s="129">
        <f t="shared" si="123"/>
        <v>1366</v>
      </c>
      <c r="B1371" s="130" t="s">
        <v>14131</v>
      </c>
      <c r="C1371" s="130" t="s">
        <v>76</v>
      </c>
      <c r="D1371" s="357" t="str">
        <f t="shared" si="121"/>
        <v>Open PDF TSF .TEST RESULT S19 N 1371</v>
      </c>
      <c r="E1371" s="133" t="s">
        <v>14140</v>
      </c>
      <c r="F1371" s="133"/>
      <c r="G1371" s="42"/>
      <c r="H1371" s="42"/>
      <c r="I1371" s="42"/>
      <c r="J1371" s="42"/>
      <c r="K1371" s="27" t="s">
        <v>195</v>
      </c>
      <c r="L1371" s="27">
        <v>45941</v>
      </c>
      <c r="M1371" s="27">
        <v>45949</v>
      </c>
      <c r="N1371" s="28" t="s">
        <v>1671</v>
      </c>
      <c r="O1371" s="27"/>
      <c r="P1371" s="27"/>
      <c r="Q1371" s="27"/>
      <c r="R1371" s="12" t="str">
        <f t="shared" si="122"/>
        <v>Open PDFTSF FINALLY.TEST RESULT S19 N 1371</v>
      </c>
    </row>
    <row r="1372" spans="1:18" ht="63.9" customHeight="1" x14ac:dyDescent="0.3">
      <c r="A1372" s="129">
        <f t="shared" si="123"/>
        <v>1367</v>
      </c>
      <c r="B1372" s="130" t="s">
        <v>14132</v>
      </c>
      <c r="C1372" s="130" t="s">
        <v>76</v>
      </c>
      <c r="D1372" s="357" t="str">
        <f t="shared" si="121"/>
        <v>Open PDF TSF .TEST RESULT S19 N 1372</v>
      </c>
      <c r="E1372" s="133" t="s">
        <v>14141</v>
      </c>
      <c r="F1372" s="133"/>
      <c r="G1372" s="42"/>
      <c r="H1372" s="42"/>
      <c r="I1372" s="42"/>
      <c r="J1372" s="42"/>
      <c r="K1372" s="27" t="s">
        <v>195</v>
      </c>
      <c r="L1372" s="27">
        <v>45941</v>
      </c>
      <c r="M1372" s="27">
        <v>45949</v>
      </c>
      <c r="N1372" s="28" t="s">
        <v>1671</v>
      </c>
      <c r="O1372" s="27"/>
      <c r="P1372" s="27"/>
      <c r="Q1372" s="27"/>
      <c r="R1372" s="12" t="str">
        <f t="shared" si="122"/>
        <v>Open PDFTSF FINALLY.TEST RESULT S19 N 1372</v>
      </c>
    </row>
    <row r="1373" spans="1:18" ht="92.25" customHeight="1" x14ac:dyDescent="0.3">
      <c r="A1373" s="129">
        <f t="shared" si="123"/>
        <v>1368</v>
      </c>
      <c r="B1373" s="130" t="s">
        <v>14133</v>
      </c>
      <c r="C1373" s="130" t="s">
        <v>76</v>
      </c>
      <c r="D1373" s="357" t="str">
        <f t="shared" si="121"/>
        <v>Open PDF TSF .TEST RESULT S19 N 1373</v>
      </c>
      <c r="E1373" s="133" t="s">
        <v>14142</v>
      </c>
      <c r="F1373" s="133"/>
      <c r="G1373" s="42"/>
      <c r="H1373" s="42"/>
      <c r="I1373" s="42"/>
      <c r="J1373" s="42"/>
      <c r="K1373" s="27" t="s">
        <v>195</v>
      </c>
      <c r="L1373" s="27">
        <v>45941</v>
      </c>
      <c r="M1373" s="27">
        <v>45949</v>
      </c>
      <c r="N1373" s="28" t="s">
        <v>25</v>
      </c>
      <c r="O1373" s="27"/>
      <c r="P1373" s="27"/>
      <c r="Q1373" s="27"/>
      <c r="R1373" s="12" t="str">
        <f t="shared" si="122"/>
        <v>Open PDFTSF FINALLY.TEST RESULT S19 N 1373</v>
      </c>
    </row>
    <row r="1374" spans="1:18" ht="177.75" customHeight="1" x14ac:dyDescent="0.3">
      <c r="A1374" s="129">
        <f t="shared" si="123"/>
        <v>1369</v>
      </c>
      <c r="B1374" s="130" t="s">
        <v>14134</v>
      </c>
      <c r="C1374" s="130" t="s">
        <v>76</v>
      </c>
      <c r="D1374" s="357" t="str">
        <f t="shared" si="121"/>
        <v>Open PDF TSF .TEST RESULT S19 N 1374</v>
      </c>
      <c r="E1374" s="133" t="s">
        <v>14143</v>
      </c>
      <c r="F1374" s="133"/>
      <c r="G1374" s="42"/>
      <c r="H1374" s="42"/>
      <c r="I1374" s="42"/>
      <c r="J1374" s="42"/>
      <c r="K1374" s="27" t="s">
        <v>195</v>
      </c>
      <c r="L1374" s="27">
        <v>45941</v>
      </c>
      <c r="M1374" s="27">
        <v>45949</v>
      </c>
      <c r="N1374" s="28" t="s">
        <v>25</v>
      </c>
      <c r="O1374" s="27"/>
      <c r="P1374" s="27"/>
      <c r="Q1374" s="27"/>
      <c r="R1374" s="12" t="str">
        <f t="shared" si="122"/>
        <v>Open PDFTSF FINALLY.TEST RESULT S19 N 1374</v>
      </c>
    </row>
    <row r="1375" spans="1:18" ht="102" customHeight="1" x14ac:dyDescent="0.3">
      <c r="A1375" s="129">
        <f t="shared" si="123"/>
        <v>1370</v>
      </c>
      <c r="B1375" s="130" t="s">
        <v>14135</v>
      </c>
      <c r="C1375" s="130" t="s">
        <v>76</v>
      </c>
      <c r="D1375" s="357" t="str">
        <f t="shared" si="121"/>
        <v>Open PDF TSF .TEST RESULT S19 N 1375</v>
      </c>
      <c r="E1375" s="133" t="s">
        <v>14144</v>
      </c>
      <c r="F1375" s="133"/>
      <c r="G1375" s="42"/>
      <c r="H1375" s="42"/>
      <c r="I1375" s="42"/>
      <c r="J1375" s="42"/>
      <c r="K1375" s="27" t="s">
        <v>195</v>
      </c>
      <c r="L1375" s="27">
        <v>45941</v>
      </c>
      <c r="M1375" s="27">
        <v>45949</v>
      </c>
      <c r="N1375" s="28" t="s">
        <v>25</v>
      </c>
      <c r="O1375" s="27"/>
      <c r="P1375" s="27"/>
      <c r="Q1375" s="27"/>
      <c r="R1375" s="12" t="str">
        <f t="shared" si="122"/>
        <v>Open PDFTSF FINALLY.TEST RESULT S19 N 1375</v>
      </c>
    </row>
    <row r="1376" spans="1:18" ht="90.75" customHeight="1" x14ac:dyDescent="0.3">
      <c r="A1376" s="129">
        <f t="shared" si="123"/>
        <v>1371</v>
      </c>
      <c r="B1376" s="130" t="s">
        <v>14242</v>
      </c>
      <c r="C1376" s="130" t="s">
        <v>76</v>
      </c>
      <c r="D1376" s="357" t="str">
        <f t="shared" ref="D1376:D1423" si="124">IF(B1376&gt;0,HYPERLINK(CONCATENATE("PDF TSF/",B1376,".pdf"),CONCATENATE("Open PDF TSF .",B1376)),"")</f>
        <v>Open PDF TSF .TEST RESULT S19 N 1376</v>
      </c>
      <c r="E1376" s="182" t="s">
        <v>14243</v>
      </c>
      <c r="F1376" s="133"/>
      <c r="G1376" s="42"/>
      <c r="H1376" s="42"/>
      <c r="I1376" s="42"/>
      <c r="J1376" s="42"/>
      <c r="K1376" s="27" t="s">
        <v>195</v>
      </c>
      <c r="L1376" s="27">
        <v>45956</v>
      </c>
      <c r="M1376" s="27">
        <v>45957</v>
      </c>
      <c r="N1376" s="28" t="s">
        <v>1671</v>
      </c>
      <c r="O1376" s="27"/>
      <c r="P1376" s="27"/>
      <c r="Q1376" s="27"/>
      <c r="R1376" s="12" t="str">
        <f t="shared" si="122"/>
        <v>Open PDFTSF FINALLY.TEST RESULT S19 N 1376</v>
      </c>
    </row>
    <row r="1377" spans="1:18" ht="63.9" customHeight="1" x14ac:dyDescent="0.3">
      <c r="A1377" s="129">
        <f t="shared" si="123"/>
        <v>1372</v>
      </c>
      <c r="B1377" s="130" t="s">
        <v>14267</v>
      </c>
      <c r="C1377" s="130" t="s">
        <v>76</v>
      </c>
      <c r="D1377" s="357" t="str">
        <f t="shared" si="124"/>
        <v>Open PDF TSF .TEST RESULT S19 N 1377</v>
      </c>
      <c r="E1377" s="133" t="s">
        <v>14275</v>
      </c>
      <c r="F1377" s="133"/>
      <c r="G1377" s="42"/>
      <c r="H1377" s="42"/>
      <c r="I1377" s="42"/>
      <c r="J1377" s="42"/>
      <c r="K1377" s="27" t="s">
        <v>195</v>
      </c>
      <c r="L1377" s="27">
        <v>45963</v>
      </c>
      <c r="M1377" s="27">
        <v>45969</v>
      </c>
      <c r="N1377" s="28" t="s">
        <v>62</v>
      </c>
      <c r="O1377" s="27"/>
      <c r="P1377" s="27"/>
      <c r="Q1377" s="27"/>
      <c r="R1377" s="12" t="str">
        <f t="shared" si="122"/>
        <v>Open PDFTSF FINALLY.TEST RESULT S19 N 1377</v>
      </c>
    </row>
    <row r="1378" spans="1:18" ht="63.9" customHeight="1" x14ac:dyDescent="0.3">
      <c r="A1378" s="129">
        <f t="shared" si="123"/>
        <v>1373</v>
      </c>
      <c r="B1378" s="130" t="s">
        <v>14268</v>
      </c>
      <c r="C1378" s="130" t="s">
        <v>76</v>
      </c>
      <c r="D1378" s="357" t="str">
        <f t="shared" si="124"/>
        <v>Open PDF TSF .TEST RESULT S19 N 1378</v>
      </c>
      <c r="E1378" s="133" t="s">
        <v>14276</v>
      </c>
      <c r="F1378" s="133"/>
      <c r="G1378" s="42"/>
      <c r="H1378" s="42"/>
      <c r="I1378" s="42"/>
      <c r="J1378" s="42"/>
      <c r="K1378" s="27" t="s">
        <v>195</v>
      </c>
      <c r="L1378" s="27">
        <v>45963</v>
      </c>
      <c r="M1378" s="27">
        <v>45969</v>
      </c>
      <c r="N1378" s="28" t="s">
        <v>62</v>
      </c>
      <c r="O1378" s="27"/>
      <c r="P1378" s="27"/>
      <c r="Q1378" s="27"/>
      <c r="R1378" s="12" t="str">
        <f t="shared" si="122"/>
        <v>Open PDFTSF FINALLY.TEST RESULT S19 N 1378</v>
      </c>
    </row>
    <row r="1379" spans="1:18" ht="63.9" customHeight="1" x14ac:dyDescent="0.3">
      <c r="A1379" s="129">
        <f t="shared" si="123"/>
        <v>1374</v>
      </c>
      <c r="B1379" s="130" t="s">
        <v>14269</v>
      </c>
      <c r="C1379" s="130" t="s">
        <v>76</v>
      </c>
      <c r="D1379" s="357" t="str">
        <f t="shared" si="124"/>
        <v>Open PDF TSF .TEST RESULT S19 N 1379</v>
      </c>
      <c r="E1379" s="133" t="s">
        <v>14277</v>
      </c>
      <c r="F1379" s="133"/>
      <c r="G1379" s="42"/>
      <c r="H1379" s="42"/>
      <c r="I1379" s="42"/>
      <c r="J1379" s="42"/>
      <c r="K1379" s="27" t="s">
        <v>195</v>
      </c>
      <c r="L1379" s="27">
        <v>45963</v>
      </c>
      <c r="M1379" s="27">
        <v>45969</v>
      </c>
      <c r="N1379" s="28" t="s">
        <v>62</v>
      </c>
      <c r="O1379" s="27"/>
      <c r="P1379" s="27"/>
      <c r="Q1379" s="27"/>
      <c r="R1379" s="12" t="str">
        <f t="shared" si="122"/>
        <v>Open PDFTSF FINALLY.TEST RESULT S19 N 1379</v>
      </c>
    </row>
    <row r="1380" spans="1:18" ht="63.9" customHeight="1" x14ac:dyDescent="0.3">
      <c r="A1380" s="129">
        <f t="shared" si="123"/>
        <v>1375</v>
      </c>
      <c r="B1380" s="130" t="s">
        <v>14270</v>
      </c>
      <c r="C1380" s="130" t="s">
        <v>76</v>
      </c>
      <c r="D1380" s="357" t="str">
        <f t="shared" si="124"/>
        <v>Open PDF TSF .TEST RESULT S19 N 1380</v>
      </c>
      <c r="E1380" s="133" t="s">
        <v>14278</v>
      </c>
      <c r="F1380" s="133"/>
      <c r="G1380" s="42"/>
      <c r="H1380" s="42"/>
      <c r="I1380" s="42"/>
      <c r="J1380" s="42"/>
      <c r="K1380" s="27" t="s">
        <v>195</v>
      </c>
      <c r="L1380" s="27">
        <v>45960</v>
      </c>
      <c r="M1380" s="27">
        <v>45969</v>
      </c>
      <c r="N1380" s="28" t="s">
        <v>62</v>
      </c>
      <c r="O1380" s="27"/>
      <c r="P1380" s="27"/>
      <c r="Q1380" s="27"/>
      <c r="R1380" s="12" t="str">
        <f t="shared" si="122"/>
        <v>Open PDFTSF FINALLY.TEST RESULT S19 N 1380</v>
      </c>
    </row>
    <row r="1381" spans="1:18" ht="63.9" customHeight="1" x14ac:dyDescent="0.3">
      <c r="A1381" s="129">
        <f t="shared" si="123"/>
        <v>1376</v>
      </c>
      <c r="B1381" s="130" t="s">
        <v>14271</v>
      </c>
      <c r="C1381" s="130" t="s">
        <v>76</v>
      </c>
      <c r="D1381" s="357" t="str">
        <f t="shared" si="124"/>
        <v>Open PDF TSF .TEST RESULT S19 N 1381</v>
      </c>
      <c r="E1381" s="133" t="s">
        <v>14278</v>
      </c>
      <c r="F1381" s="133"/>
      <c r="G1381" s="42"/>
      <c r="H1381" s="42"/>
      <c r="I1381" s="42"/>
      <c r="J1381" s="42"/>
      <c r="K1381" s="27" t="s">
        <v>195</v>
      </c>
      <c r="L1381" s="27">
        <v>45960</v>
      </c>
      <c r="M1381" s="27">
        <v>45969</v>
      </c>
      <c r="N1381" s="28" t="s">
        <v>62</v>
      </c>
      <c r="O1381" s="27"/>
      <c r="P1381" s="27"/>
      <c r="Q1381" s="27"/>
      <c r="R1381" s="12" t="str">
        <f t="shared" si="122"/>
        <v>Open PDFTSF FINALLY.TEST RESULT S19 N 1381</v>
      </c>
    </row>
    <row r="1382" spans="1:18" ht="63.9" customHeight="1" x14ac:dyDescent="0.3">
      <c r="A1382" s="129">
        <f t="shared" si="123"/>
        <v>1377</v>
      </c>
      <c r="B1382" s="130" t="s">
        <v>14272</v>
      </c>
      <c r="C1382" s="130" t="s">
        <v>76</v>
      </c>
      <c r="D1382" s="357" t="str">
        <f t="shared" si="124"/>
        <v>Open PDF TSF .TEST RESULT S19 N 1382</v>
      </c>
      <c r="E1382" s="133" t="s">
        <v>14278</v>
      </c>
      <c r="F1382" s="133"/>
      <c r="G1382" s="42"/>
      <c r="H1382" s="42"/>
      <c r="I1382" s="42"/>
      <c r="J1382" s="42"/>
      <c r="K1382" s="27" t="s">
        <v>195</v>
      </c>
      <c r="L1382" s="27">
        <v>45960</v>
      </c>
      <c r="M1382" s="27">
        <v>45969</v>
      </c>
      <c r="N1382" s="28" t="s">
        <v>62</v>
      </c>
      <c r="O1382" s="27"/>
      <c r="P1382" s="27"/>
      <c r="Q1382" s="27"/>
      <c r="R1382" s="12" t="str">
        <f t="shared" si="122"/>
        <v>Open PDFTSF FINALLY.TEST RESULT S19 N 1382</v>
      </c>
    </row>
    <row r="1383" spans="1:18" ht="63.9" customHeight="1" x14ac:dyDescent="0.3">
      <c r="A1383" s="129">
        <f t="shared" si="123"/>
        <v>1378</v>
      </c>
      <c r="B1383" s="130" t="s">
        <v>14273</v>
      </c>
      <c r="C1383" s="130" t="s">
        <v>76</v>
      </c>
      <c r="D1383" s="357" t="str">
        <f t="shared" si="124"/>
        <v>Open PDF TSF .TEST RESULT S19 N 1383</v>
      </c>
      <c r="E1383" s="133" t="s">
        <v>14278</v>
      </c>
      <c r="F1383" s="133"/>
      <c r="G1383" s="42"/>
      <c r="H1383" s="42"/>
      <c r="I1383" s="42"/>
      <c r="J1383" s="42"/>
      <c r="K1383" s="27" t="s">
        <v>195</v>
      </c>
      <c r="L1383" s="27">
        <v>45960</v>
      </c>
      <c r="M1383" s="27">
        <v>45969</v>
      </c>
      <c r="N1383" s="28" t="s">
        <v>62</v>
      </c>
      <c r="O1383" s="27"/>
      <c r="P1383" s="27"/>
      <c r="Q1383" s="27"/>
      <c r="R1383" s="12" t="str">
        <f t="shared" si="122"/>
        <v>Open PDFTSF FINALLY.TEST RESULT S19 N 1383</v>
      </c>
    </row>
    <row r="1384" spans="1:18" ht="63.9" customHeight="1" x14ac:dyDescent="0.3">
      <c r="A1384" s="129">
        <f t="shared" si="123"/>
        <v>1379</v>
      </c>
      <c r="B1384" s="130" t="s">
        <v>14274</v>
      </c>
      <c r="C1384" s="130" t="s">
        <v>76</v>
      </c>
      <c r="D1384" s="357" t="str">
        <f t="shared" si="124"/>
        <v>Open PDF TSF .TEST RESULT S19 N 1384</v>
      </c>
      <c r="E1384" s="133" t="s">
        <v>14278</v>
      </c>
      <c r="F1384" s="133"/>
      <c r="G1384" s="42"/>
      <c r="H1384" s="42"/>
      <c r="I1384" s="42"/>
      <c r="J1384" s="42"/>
      <c r="K1384" s="27" t="s">
        <v>195</v>
      </c>
      <c r="L1384" s="27">
        <v>45960</v>
      </c>
      <c r="M1384" s="27">
        <v>45969</v>
      </c>
      <c r="N1384" s="28" t="s">
        <v>62</v>
      </c>
      <c r="O1384" s="27"/>
      <c r="P1384" s="27"/>
      <c r="Q1384" s="27"/>
      <c r="R1384" s="12" t="str">
        <f t="shared" si="122"/>
        <v>Open PDFTSF FINALLY.TEST RESULT S19 N 1384</v>
      </c>
    </row>
    <row r="1385" spans="1:18" ht="63.9" customHeight="1" x14ac:dyDescent="0.3">
      <c r="A1385" s="129">
        <f t="shared" si="123"/>
        <v>1380</v>
      </c>
      <c r="B1385" s="130" t="s">
        <v>14359</v>
      </c>
      <c r="C1385" s="130" t="s">
        <v>76</v>
      </c>
      <c r="D1385" s="357" t="str">
        <f t="shared" si="124"/>
        <v>Open PDF TSF .TEST RESULT S19 N 1385</v>
      </c>
      <c r="E1385" s="133" t="s">
        <v>14372</v>
      </c>
      <c r="F1385" s="133"/>
      <c r="G1385" s="42"/>
      <c r="H1385" s="42"/>
      <c r="I1385" s="42"/>
      <c r="J1385" s="42"/>
      <c r="K1385" s="27" t="s">
        <v>195</v>
      </c>
      <c r="L1385" s="27">
        <v>45975</v>
      </c>
      <c r="M1385" s="27">
        <v>45976</v>
      </c>
      <c r="N1385" s="28" t="s">
        <v>1671</v>
      </c>
      <c r="O1385" s="27"/>
      <c r="P1385" s="27"/>
      <c r="Q1385" s="27"/>
      <c r="R1385" s="12" t="str">
        <f t="shared" si="122"/>
        <v>Open PDFTSF FINALLY.TEST RESULT S19 N 1385</v>
      </c>
    </row>
    <row r="1386" spans="1:18" ht="63.9" customHeight="1" x14ac:dyDescent="0.3">
      <c r="A1386" s="129">
        <f t="shared" si="123"/>
        <v>1381</v>
      </c>
      <c r="B1386" s="130" t="s">
        <v>14360</v>
      </c>
      <c r="C1386" s="130" t="s">
        <v>76</v>
      </c>
      <c r="D1386" s="357" t="str">
        <f t="shared" si="124"/>
        <v>Open PDF TSF .TEST RESULT S19 N 1386</v>
      </c>
      <c r="E1386" s="133" t="s">
        <v>14373</v>
      </c>
      <c r="F1386" s="133"/>
      <c r="G1386" s="42"/>
      <c r="H1386" s="42"/>
      <c r="I1386" s="42"/>
      <c r="J1386" s="42"/>
      <c r="K1386" s="27" t="s">
        <v>195</v>
      </c>
      <c r="L1386" s="27">
        <v>45975</v>
      </c>
      <c r="M1386" s="27">
        <v>45976</v>
      </c>
      <c r="N1386" s="28" t="s">
        <v>1671</v>
      </c>
      <c r="O1386" s="27"/>
      <c r="P1386" s="27"/>
      <c r="Q1386" s="27"/>
      <c r="R1386" s="12" t="str">
        <f t="shared" si="122"/>
        <v>Open PDFTSF FINALLY.TEST RESULT S19 N 1386</v>
      </c>
    </row>
    <row r="1387" spans="1:18" ht="63.9" customHeight="1" x14ac:dyDescent="0.3">
      <c r="A1387" s="129">
        <f t="shared" si="123"/>
        <v>1382</v>
      </c>
      <c r="B1387" s="130" t="s">
        <v>14361</v>
      </c>
      <c r="C1387" s="130" t="s">
        <v>76</v>
      </c>
      <c r="D1387" s="357" t="str">
        <f t="shared" si="124"/>
        <v>Open PDF TSF .TEST RESULT S19 N 1387</v>
      </c>
      <c r="E1387" s="133" t="s">
        <v>14374</v>
      </c>
      <c r="F1387" s="133"/>
      <c r="G1387" s="42"/>
      <c r="H1387" s="42"/>
      <c r="I1387" s="42"/>
      <c r="J1387" s="42"/>
      <c r="K1387" s="27" t="s">
        <v>195</v>
      </c>
      <c r="L1387" s="27">
        <v>45975</v>
      </c>
      <c r="M1387" s="27">
        <v>45976</v>
      </c>
      <c r="N1387" s="28" t="s">
        <v>1671</v>
      </c>
      <c r="O1387" s="27"/>
      <c r="P1387" s="27"/>
      <c r="Q1387" s="27"/>
      <c r="R1387" s="12" t="str">
        <f t="shared" si="122"/>
        <v>Open PDFTSF FINALLY.TEST RESULT S19 N 1387</v>
      </c>
    </row>
    <row r="1388" spans="1:18" ht="63.9" customHeight="1" x14ac:dyDescent="0.3">
      <c r="A1388" s="129">
        <f t="shared" si="123"/>
        <v>1383</v>
      </c>
      <c r="B1388" s="130" t="s">
        <v>14362</v>
      </c>
      <c r="C1388" s="130" t="s">
        <v>76</v>
      </c>
      <c r="D1388" s="357" t="str">
        <f t="shared" si="124"/>
        <v>Open PDF TSF .TEST RESULT S19 N 1388</v>
      </c>
      <c r="E1388" s="133" t="s">
        <v>14375</v>
      </c>
      <c r="F1388" s="133"/>
      <c r="G1388" s="42"/>
      <c r="H1388" s="42"/>
      <c r="I1388" s="42"/>
      <c r="J1388" s="42"/>
      <c r="K1388" s="27" t="s">
        <v>195</v>
      </c>
      <c r="L1388" s="27">
        <v>45975</v>
      </c>
      <c r="M1388" s="27">
        <v>45976</v>
      </c>
      <c r="N1388" s="28" t="s">
        <v>1671</v>
      </c>
      <c r="O1388" s="27"/>
      <c r="P1388" s="27"/>
      <c r="Q1388" s="27"/>
      <c r="R1388" s="12" t="str">
        <f t="shared" si="122"/>
        <v>Open PDFTSF FINALLY.TEST RESULT S19 N 1388</v>
      </c>
    </row>
    <row r="1389" spans="1:18" ht="63.9" customHeight="1" x14ac:dyDescent="0.3">
      <c r="A1389" s="129">
        <f t="shared" si="123"/>
        <v>1384</v>
      </c>
      <c r="B1389" s="130" t="s">
        <v>14363</v>
      </c>
      <c r="C1389" s="130" t="s">
        <v>76</v>
      </c>
      <c r="D1389" s="357" t="str">
        <f t="shared" si="124"/>
        <v>Open PDF TSF .TEST RESULT S19 N 1389</v>
      </c>
      <c r="E1389" s="133" t="s">
        <v>14376</v>
      </c>
      <c r="F1389" s="133"/>
      <c r="G1389" s="42"/>
      <c r="H1389" s="42"/>
      <c r="I1389" s="42"/>
      <c r="J1389" s="42"/>
      <c r="K1389" s="27" t="s">
        <v>195</v>
      </c>
      <c r="L1389" s="27">
        <v>45975</v>
      </c>
      <c r="M1389" s="27">
        <v>45976</v>
      </c>
      <c r="N1389" s="28" t="s">
        <v>1671</v>
      </c>
      <c r="O1389" s="27"/>
      <c r="P1389" s="27"/>
      <c r="Q1389" s="27"/>
      <c r="R1389" s="12" t="str">
        <f t="shared" si="122"/>
        <v>Open PDFTSF FINALLY.TEST RESULT S19 N 1389</v>
      </c>
    </row>
    <row r="1390" spans="1:18" ht="63.9" customHeight="1" x14ac:dyDescent="0.3">
      <c r="A1390" s="129">
        <f t="shared" si="123"/>
        <v>1385</v>
      </c>
      <c r="B1390" s="130" t="s">
        <v>14364</v>
      </c>
      <c r="C1390" s="130" t="s">
        <v>76</v>
      </c>
      <c r="D1390" s="357" t="str">
        <f t="shared" si="124"/>
        <v>Open PDF TSF .TEST RESULT S19 N 1390</v>
      </c>
      <c r="E1390" s="133" t="s">
        <v>14377</v>
      </c>
      <c r="F1390" s="133"/>
      <c r="G1390" s="42"/>
      <c r="H1390" s="42"/>
      <c r="I1390" s="42"/>
      <c r="J1390" s="42"/>
      <c r="K1390" s="27" t="s">
        <v>195</v>
      </c>
      <c r="L1390" s="27">
        <v>45975</v>
      </c>
      <c r="M1390" s="27">
        <v>45976</v>
      </c>
      <c r="N1390" s="28" t="s">
        <v>1671</v>
      </c>
      <c r="O1390" s="27"/>
      <c r="P1390" s="27"/>
      <c r="Q1390" s="27"/>
      <c r="R1390" s="12" t="str">
        <f t="shared" si="122"/>
        <v>Open PDFTSF FINALLY.TEST RESULT S19 N 1390</v>
      </c>
    </row>
    <row r="1391" spans="1:18" ht="63.9" customHeight="1" x14ac:dyDescent="0.3">
      <c r="A1391" s="129">
        <f t="shared" si="123"/>
        <v>1386</v>
      </c>
      <c r="B1391" s="130" t="s">
        <v>14365</v>
      </c>
      <c r="C1391" s="130" t="s">
        <v>76</v>
      </c>
      <c r="D1391" s="357" t="str">
        <f t="shared" si="124"/>
        <v>Open PDF TSF .TEST RESULT S19 N 1391</v>
      </c>
      <c r="E1391" s="133" t="s">
        <v>14378</v>
      </c>
      <c r="F1391" s="133"/>
      <c r="G1391" s="42"/>
      <c r="H1391" s="42"/>
      <c r="I1391" s="42"/>
      <c r="J1391" s="42"/>
      <c r="K1391" s="27" t="s">
        <v>195</v>
      </c>
      <c r="L1391" s="27">
        <v>45975</v>
      </c>
      <c r="M1391" s="27">
        <v>45976</v>
      </c>
      <c r="N1391" s="28" t="s">
        <v>1671</v>
      </c>
      <c r="O1391" s="27"/>
      <c r="P1391" s="27"/>
      <c r="Q1391" s="27"/>
      <c r="R1391" s="12" t="str">
        <f t="shared" si="122"/>
        <v>Open PDFTSF FINALLY.TEST RESULT S19 N 1391</v>
      </c>
    </row>
    <row r="1392" spans="1:18" ht="102" x14ac:dyDescent="0.3">
      <c r="A1392" s="129">
        <f t="shared" si="123"/>
        <v>1387</v>
      </c>
      <c r="B1392" s="130" t="s">
        <v>14366</v>
      </c>
      <c r="C1392" s="130" t="s">
        <v>76</v>
      </c>
      <c r="D1392" s="357" t="str">
        <f t="shared" si="124"/>
        <v>Open PDF TSF .TEST RESULT S19 N 1392</v>
      </c>
      <c r="E1392" s="133" t="s">
        <v>14379</v>
      </c>
      <c r="F1392" s="133"/>
      <c r="G1392" s="42"/>
      <c r="H1392" s="42"/>
      <c r="I1392" s="42"/>
      <c r="J1392" s="42"/>
      <c r="K1392" s="27" t="s">
        <v>195</v>
      </c>
      <c r="L1392" s="27">
        <v>45975</v>
      </c>
      <c r="M1392" s="27">
        <v>45976</v>
      </c>
      <c r="N1392" s="28" t="s">
        <v>1671</v>
      </c>
      <c r="O1392" s="27"/>
      <c r="P1392" s="27"/>
      <c r="Q1392" s="27"/>
      <c r="R1392" s="12" t="str">
        <f t="shared" si="122"/>
        <v>Open PDFTSF FINALLY.TEST RESULT S19 N 1392</v>
      </c>
    </row>
    <row r="1393" spans="1:18" ht="63.9" customHeight="1" x14ac:dyDescent="0.3">
      <c r="A1393" s="129">
        <f t="shared" si="123"/>
        <v>1388</v>
      </c>
      <c r="B1393" s="130" t="s">
        <v>14367</v>
      </c>
      <c r="C1393" s="130" t="s">
        <v>76</v>
      </c>
      <c r="D1393" s="357" t="str">
        <f t="shared" si="124"/>
        <v>Open PDF TSF .TEST RESULT S19 N 1393</v>
      </c>
      <c r="E1393" s="133" t="s">
        <v>14380</v>
      </c>
      <c r="F1393" s="133"/>
      <c r="G1393" s="42"/>
      <c r="H1393" s="42"/>
      <c r="I1393" s="42"/>
      <c r="J1393" s="42"/>
      <c r="K1393" s="27" t="s">
        <v>195</v>
      </c>
      <c r="L1393" s="27">
        <v>45975</v>
      </c>
      <c r="M1393" s="27">
        <v>45976</v>
      </c>
      <c r="N1393" s="28" t="s">
        <v>62</v>
      </c>
      <c r="O1393" s="27"/>
      <c r="P1393" s="27"/>
      <c r="Q1393" s="27"/>
      <c r="R1393" s="12" t="str">
        <f t="shared" si="122"/>
        <v>Open PDFTSF FINALLY.TEST RESULT S19 N 1393</v>
      </c>
    </row>
    <row r="1394" spans="1:18" ht="63.9" customHeight="1" x14ac:dyDescent="0.3">
      <c r="A1394" s="129">
        <f t="shared" si="123"/>
        <v>1389</v>
      </c>
      <c r="B1394" s="130" t="s">
        <v>14368</v>
      </c>
      <c r="C1394" s="130" t="s">
        <v>76</v>
      </c>
      <c r="D1394" s="357" t="str">
        <f t="shared" si="124"/>
        <v>Open PDF TSF .TEST RESULT S19 N 1394</v>
      </c>
      <c r="E1394" s="133" t="s">
        <v>14381</v>
      </c>
      <c r="F1394" s="133"/>
      <c r="G1394" s="42"/>
      <c r="H1394" s="42"/>
      <c r="I1394" s="42"/>
      <c r="J1394" s="42"/>
      <c r="K1394" s="27" t="s">
        <v>195</v>
      </c>
      <c r="L1394" s="27">
        <v>45975</v>
      </c>
      <c r="M1394" s="27">
        <v>45976</v>
      </c>
      <c r="N1394" s="28" t="s">
        <v>62</v>
      </c>
      <c r="O1394" s="27"/>
      <c r="P1394" s="27"/>
      <c r="Q1394" s="27"/>
      <c r="R1394" s="12" t="str">
        <f t="shared" si="122"/>
        <v>Open PDFTSF FINALLY.TEST RESULT S19 N 1394</v>
      </c>
    </row>
    <row r="1395" spans="1:18" ht="122.4" x14ac:dyDescent="0.3">
      <c r="A1395" s="129">
        <f t="shared" si="123"/>
        <v>1390</v>
      </c>
      <c r="B1395" s="130" t="s">
        <v>14369</v>
      </c>
      <c r="C1395" s="130" t="s">
        <v>76</v>
      </c>
      <c r="D1395" s="357" t="str">
        <f t="shared" si="124"/>
        <v>Open PDF TSF .TEST RESULT S19 N 1395</v>
      </c>
      <c r="E1395" s="133" t="s">
        <v>14382</v>
      </c>
      <c r="F1395" s="133"/>
      <c r="G1395" s="42"/>
      <c r="H1395" s="42"/>
      <c r="I1395" s="42"/>
      <c r="J1395" s="42"/>
      <c r="K1395" s="27" t="s">
        <v>195</v>
      </c>
      <c r="L1395" s="27">
        <v>45975</v>
      </c>
      <c r="M1395" s="27">
        <v>45976</v>
      </c>
      <c r="N1395" s="28" t="s">
        <v>62</v>
      </c>
      <c r="O1395" s="27"/>
      <c r="P1395" s="27"/>
      <c r="Q1395" s="27"/>
      <c r="R1395" s="12" t="str">
        <f t="shared" si="122"/>
        <v>Open PDFTSF FINALLY.TEST RESULT S19 N 1395</v>
      </c>
    </row>
    <row r="1396" spans="1:18" ht="63.9" customHeight="1" x14ac:dyDescent="0.3">
      <c r="A1396" s="129">
        <f t="shared" si="123"/>
        <v>1391</v>
      </c>
      <c r="B1396" s="130" t="s">
        <v>14370</v>
      </c>
      <c r="C1396" s="130" t="s">
        <v>76</v>
      </c>
      <c r="D1396" s="357" t="str">
        <f t="shared" si="124"/>
        <v>Open PDF TSF .TEST RESULT S19 N 1396</v>
      </c>
      <c r="E1396" s="133" t="s">
        <v>14383</v>
      </c>
      <c r="F1396" s="133"/>
      <c r="G1396" s="42"/>
      <c r="H1396" s="42"/>
      <c r="I1396" s="42"/>
      <c r="J1396" s="42"/>
      <c r="K1396" s="27" t="s">
        <v>195</v>
      </c>
      <c r="L1396" s="27">
        <v>45975</v>
      </c>
      <c r="M1396" s="27">
        <v>45976</v>
      </c>
      <c r="N1396" s="28" t="s">
        <v>62</v>
      </c>
      <c r="O1396" s="27"/>
      <c r="P1396" s="27"/>
      <c r="Q1396" s="27"/>
      <c r="R1396" s="12" t="str">
        <f t="shared" si="122"/>
        <v>Open PDFTSF FINALLY.TEST RESULT S19 N 1396</v>
      </c>
    </row>
    <row r="1397" spans="1:18" ht="142.80000000000001" x14ac:dyDescent="0.3">
      <c r="A1397" s="129">
        <f t="shared" si="123"/>
        <v>1392</v>
      </c>
      <c r="B1397" s="130" t="s">
        <v>14371</v>
      </c>
      <c r="C1397" s="130" t="s">
        <v>76</v>
      </c>
      <c r="D1397" s="357" t="str">
        <f t="shared" si="124"/>
        <v>Open PDF TSF .TEST RESULT S19 N 1397</v>
      </c>
      <c r="E1397" s="133" t="s">
        <v>14384</v>
      </c>
      <c r="F1397" s="133"/>
      <c r="G1397" s="42"/>
      <c r="H1397" s="42"/>
      <c r="I1397" s="42"/>
      <c r="J1397" s="42"/>
      <c r="K1397" s="27" t="s">
        <v>195</v>
      </c>
      <c r="L1397" s="27">
        <v>45975</v>
      </c>
      <c r="M1397" s="27">
        <v>45976</v>
      </c>
      <c r="N1397" s="28" t="s">
        <v>62</v>
      </c>
      <c r="O1397" s="27"/>
      <c r="P1397" s="27"/>
      <c r="Q1397" s="27"/>
      <c r="R1397" s="12" t="str">
        <f t="shared" si="122"/>
        <v>Open PDFTSF FINALLY.TEST RESULT S19 N 1397</v>
      </c>
    </row>
    <row r="1398" spans="1:18" ht="63.9" customHeight="1" x14ac:dyDescent="0.3">
      <c r="A1398" s="129">
        <f t="shared" si="123"/>
        <v>1393</v>
      </c>
      <c r="B1398" s="130" t="s">
        <v>14385</v>
      </c>
      <c r="C1398" s="130" t="s">
        <v>76</v>
      </c>
      <c r="D1398" s="357" t="str">
        <f t="shared" si="124"/>
        <v>Open PDF TSF .TEST RESULT S19 N 1398</v>
      </c>
      <c r="E1398" s="133" t="s">
        <v>14386</v>
      </c>
      <c r="F1398" s="133"/>
      <c r="G1398" s="42"/>
      <c r="H1398" s="42"/>
      <c r="I1398" s="42"/>
      <c r="J1398" s="42"/>
      <c r="K1398" s="27" t="s">
        <v>195</v>
      </c>
      <c r="L1398" s="27">
        <v>45975</v>
      </c>
      <c r="M1398" s="27">
        <v>45976</v>
      </c>
      <c r="N1398" s="28" t="s">
        <v>25</v>
      </c>
      <c r="O1398" s="27"/>
      <c r="P1398" s="27"/>
      <c r="Q1398" s="27"/>
      <c r="R1398" s="12" t="str">
        <f t="shared" si="122"/>
        <v>Open PDFTSF FINALLY.TEST RESULT S19 N 1398</v>
      </c>
    </row>
    <row r="1399" spans="1:18" ht="61.2" x14ac:dyDescent="0.3">
      <c r="A1399" s="129">
        <f t="shared" si="123"/>
        <v>1394</v>
      </c>
      <c r="B1399" s="130" t="s">
        <v>14670</v>
      </c>
      <c r="C1399" s="130" t="s">
        <v>76</v>
      </c>
      <c r="D1399" s="357" t="str">
        <f t="shared" si="124"/>
        <v>Open PDF TSF .TEST RESULT S19 N 1399</v>
      </c>
      <c r="E1399" s="133" t="s">
        <v>14682</v>
      </c>
      <c r="F1399" s="133"/>
      <c r="G1399" s="42"/>
      <c r="H1399" s="42"/>
      <c r="I1399" s="42"/>
      <c r="J1399" s="42"/>
      <c r="K1399" s="27" t="s">
        <v>195</v>
      </c>
      <c r="L1399" s="27">
        <v>45991</v>
      </c>
      <c r="M1399" s="27">
        <v>45992</v>
      </c>
      <c r="N1399" s="28" t="s">
        <v>62</v>
      </c>
      <c r="O1399" s="27"/>
      <c r="P1399" s="27"/>
      <c r="Q1399" s="27"/>
      <c r="R1399" s="12" t="str">
        <f t="shared" si="122"/>
        <v>Open PDFTSF FINALLY.TEST RESULT S19 N 1399</v>
      </c>
    </row>
    <row r="1400" spans="1:18" ht="61.2" x14ac:dyDescent="0.3">
      <c r="A1400" s="129">
        <f t="shared" si="123"/>
        <v>1395</v>
      </c>
      <c r="B1400" s="130" t="s">
        <v>14671</v>
      </c>
      <c r="C1400" s="130" t="s">
        <v>76</v>
      </c>
      <c r="D1400" s="357" t="str">
        <f t="shared" si="124"/>
        <v>Open PDF TSF .TEST RESULT S19 N 1400</v>
      </c>
      <c r="E1400" s="133" t="s">
        <v>14683</v>
      </c>
      <c r="F1400" s="133"/>
      <c r="G1400" s="42"/>
      <c r="H1400" s="42"/>
      <c r="I1400" s="42"/>
      <c r="J1400" s="42"/>
      <c r="K1400" s="27" t="s">
        <v>195</v>
      </c>
      <c r="L1400" s="27">
        <v>45991</v>
      </c>
      <c r="M1400" s="27">
        <v>45992</v>
      </c>
      <c r="N1400" s="28" t="s">
        <v>62</v>
      </c>
      <c r="O1400" s="27"/>
      <c r="P1400" s="27"/>
      <c r="Q1400" s="27"/>
      <c r="R1400" s="12" t="str">
        <f t="shared" ref="R1400:R1463" si="125">IF(B1400&gt;0,HYPERLINK(CONCATENATE("PDFTSF FINALLY/",B1400,".pdf"),CONCATENATE("Open PDFTSF FINALLY.",B1400)),"")</f>
        <v>Open PDFTSF FINALLY.TEST RESULT S19 N 1400</v>
      </c>
    </row>
    <row r="1401" spans="1:18" ht="40.799999999999997" x14ac:dyDescent="0.3">
      <c r="A1401" s="129">
        <f t="shared" si="123"/>
        <v>1396</v>
      </c>
      <c r="B1401" s="130" t="s">
        <v>14672</v>
      </c>
      <c r="C1401" s="130" t="s">
        <v>76</v>
      </c>
      <c r="D1401" s="357" t="str">
        <f t="shared" si="124"/>
        <v>Open PDF TSF .TEST RESULT S19 N 1401</v>
      </c>
      <c r="E1401" s="133" t="s">
        <v>14684</v>
      </c>
      <c r="F1401" s="133"/>
      <c r="G1401" s="42"/>
      <c r="H1401" s="42"/>
      <c r="I1401" s="42"/>
      <c r="J1401" s="42"/>
      <c r="K1401" s="27" t="s">
        <v>195</v>
      </c>
      <c r="L1401" s="27">
        <v>45991</v>
      </c>
      <c r="M1401" s="27">
        <v>45992</v>
      </c>
      <c r="N1401" s="28" t="s">
        <v>62</v>
      </c>
      <c r="O1401" s="27"/>
      <c r="P1401" s="27"/>
      <c r="Q1401" s="27"/>
      <c r="R1401" s="12" t="str">
        <f t="shared" si="125"/>
        <v>Open PDFTSF FINALLY.TEST RESULT S19 N 1401</v>
      </c>
    </row>
    <row r="1402" spans="1:18" ht="61.2" x14ac:dyDescent="0.3">
      <c r="A1402" s="129">
        <f t="shared" si="123"/>
        <v>1397</v>
      </c>
      <c r="B1402" s="130" t="s">
        <v>14673</v>
      </c>
      <c r="C1402" s="130" t="s">
        <v>76</v>
      </c>
      <c r="D1402" s="357" t="str">
        <f t="shared" si="124"/>
        <v>Open PDF TSF .TEST RESULT S19 N 1402</v>
      </c>
      <c r="E1402" s="133" t="s">
        <v>14685</v>
      </c>
      <c r="F1402" s="133"/>
      <c r="G1402" s="42"/>
      <c r="H1402" s="42"/>
      <c r="I1402" s="42"/>
      <c r="J1402" s="42"/>
      <c r="K1402" s="27" t="s">
        <v>195</v>
      </c>
      <c r="L1402" s="27">
        <v>45991</v>
      </c>
      <c r="M1402" s="27">
        <v>45992</v>
      </c>
      <c r="N1402" s="28" t="s">
        <v>62</v>
      </c>
      <c r="O1402" s="27"/>
      <c r="P1402" s="27"/>
      <c r="Q1402" s="27"/>
      <c r="R1402" s="12" t="str">
        <f t="shared" si="125"/>
        <v>Open PDFTSF FINALLY.TEST RESULT S19 N 1402</v>
      </c>
    </row>
    <row r="1403" spans="1:18" ht="61.2" x14ac:dyDescent="0.3">
      <c r="A1403" s="129">
        <f t="shared" si="123"/>
        <v>1398</v>
      </c>
      <c r="B1403" s="130" t="s">
        <v>14674</v>
      </c>
      <c r="C1403" s="130" t="s">
        <v>76</v>
      </c>
      <c r="D1403" s="357" t="str">
        <f t="shared" si="124"/>
        <v>Open PDF TSF .TEST RESULT S19 N 1403</v>
      </c>
      <c r="E1403" s="133" t="s">
        <v>14686</v>
      </c>
      <c r="F1403" s="133"/>
      <c r="G1403" s="42"/>
      <c r="H1403" s="42"/>
      <c r="I1403" s="42"/>
      <c r="J1403" s="42"/>
      <c r="K1403" s="27" t="s">
        <v>195</v>
      </c>
      <c r="L1403" s="27">
        <v>45991</v>
      </c>
      <c r="M1403" s="27">
        <v>45992</v>
      </c>
      <c r="N1403" s="28" t="s">
        <v>62</v>
      </c>
      <c r="O1403" s="27"/>
      <c r="P1403" s="27"/>
      <c r="Q1403" s="27"/>
      <c r="R1403" s="12" t="str">
        <f t="shared" si="125"/>
        <v>Open PDFTSF FINALLY.TEST RESULT S19 N 1403</v>
      </c>
    </row>
    <row r="1404" spans="1:18" ht="81.599999999999994" x14ac:dyDescent="0.3">
      <c r="A1404" s="129">
        <f>ROW()-ROW($A$5)</f>
        <v>1399</v>
      </c>
      <c r="B1404" s="130" t="s">
        <v>14675</v>
      </c>
      <c r="C1404" s="130" t="s">
        <v>76</v>
      </c>
      <c r="D1404" s="357" t="str">
        <f t="shared" si="124"/>
        <v>Open PDF TSF .TEST RESULT S19 N 1404</v>
      </c>
      <c r="E1404" s="133" t="s">
        <v>14687</v>
      </c>
      <c r="F1404" s="133"/>
      <c r="G1404" s="42"/>
      <c r="H1404" s="42"/>
      <c r="I1404" s="42"/>
      <c r="J1404" s="42"/>
      <c r="K1404" s="27" t="s">
        <v>195</v>
      </c>
      <c r="L1404" s="27">
        <v>45991</v>
      </c>
      <c r="M1404" s="27">
        <v>45992</v>
      </c>
      <c r="N1404" s="28" t="s">
        <v>62</v>
      </c>
      <c r="O1404" s="27"/>
      <c r="P1404" s="27"/>
      <c r="Q1404" s="27"/>
      <c r="R1404" s="12" t="str">
        <f t="shared" si="125"/>
        <v>Open PDFTSF FINALLY.TEST RESULT S19 N 1404</v>
      </c>
    </row>
    <row r="1405" spans="1:18" ht="61.2" x14ac:dyDescent="0.3">
      <c r="A1405" s="129">
        <f t="shared" si="123"/>
        <v>1400</v>
      </c>
      <c r="B1405" s="130" t="s">
        <v>14676</v>
      </c>
      <c r="C1405" s="130" t="s">
        <v>76</v>
      </c>
      <c r="D1405" s="357" t="str">
        <f t="shared" si="124"/>
        <v>Open PDF TSF .TEST RESULT S19 N 1405</v>
      </c>
      <c r="E1405" s="133" t="s">
        <v>14688</v>
      </c>
      <c r="F1405" s="133"/>
      <c r="G1405" s="42"/>
      <c r="H1405" s="42"/>
      <c r="I1405" s="42"/>
      <c r="J1405" s="42"/>
      <c r="K1405" s="27" t="s">
        <v>195</v>
      </c>
      <c r="L1405" s="27">
        <v>45991</v>
      </c>
      <c r="M1405" s="27">
        <v>45992</v>
      </c>
      <c r="N1405" s="28" t="s">
        <v>62</v>
      </c>
      <c r="O1405" s="27"/>
      <c r="P1405" s="27"/>
      <c r="Q1405" s="27"/>
      <c r="R1405" s="12" t="str">
        <f t="shared" si="125"/>
        <v>Open PDFTSF FINALLY.TEST RESULT S19 N 1405</v>
      </c>
    </row>
    <row r="1406" spans="1:18" ht="49.5" customHeight="1" x14ac:dyDescent="0.3">
      <c r="A1406" s="129">
        <f t="shared" ref="A1406:A1469" si="126">ROW()-ROW($A$5)</f>
        <v>1401</v>
      </c>
      <c r="B1406" s="130" t="s">
        <v>14677</v>
      </c>
      <c r="C1406" s="130" t="s">
        <v>76</v>
      </c>
      <c r="D1406" s="357" t="str">
        <f t="shared" si="124"/>
        <v>Open PDF TSF .TEST RESULT S19 N 1406</v>
      </c>
      <c r="E1406" s="133" t="s">
        <v>14689</v>
      </c>
      <c r="F1406" s="133"/>
      <c r="G1406" s="42"/>
      <c r="H1406" s="42"/>
      <c r="I1406" s="42"/>
      <c r="J1406" s="42"/>
      <c r="K1406" s="27" t="s">
        <v>195</v>
      </c>
      <c r="L1406" s="27">
        <v>45992</v>
      </c>
      <c r="M1406" s="27">
        <v>46000</v>
      </c>
      <c r="N1406" s="28" t="s">
        <v>25</v>
      </c>
      <c r="O1406" s="27"/>
      <c r="P1406" s="27"/>
      <c r="Q1406" s="27"/>
      <c r="R1406" s="12" t="str">
        <f t="shared" si="125"/>
        <v>Open PDFTSF FINALLY.TEST RESULT S19 N 1406</v>
      </c>
    </row>
    <row r="1407" spans="1:18" ht="38.25" customHeight="1" x14ac:dyDescent="0.3">
      <c r="A1407" s="129">
        <f t="shared" si="126"/>
        <v>1402</v>
      </c>
      <c r="B1407" s="130" t="s">
        <v>14678</v>
      </c>
      <c r="C1407" s="130" t="s">
        <v>76</v>
      </c>
      <c r="D1407" s="357" t="str">
        <f t="shared" si="124"/>
        <v>Open PDF TSF .TEST RESULT S19 N 1407</v>
      </c>
      <c r="E1407" s="133" t="s">
        <v>14689</v>
      </c>
      <c r="F1407" s="133"/>
      <c r="G1407" s="42"/>
      <c r="H1407" s="42"/>
      <c r="I1407" s="42"/>
      <c r="J1407" s="42"/>
      <c r="K1407" s="27" t="s">
        <v>195</v>
      </c>
      <c r="L1407" s="27">
        <v>45992</v>
      </c>
      <c r="M1407" s="27">
        <v>46000</v>
      </c>
      <c r="N1407" s="28" t="s">
        <v>25</v>
      </c>
      <c r="O1407" s="27"/>
      <c r="P1407" s="27"/>
      <c r="Q1407" s="27"/>
      <c r="R1407" s="12" t="str">
        <f t="shared" si="125"/>
        <v>Open PDFTSF FINALLY.TEST RESULT S19 N 1407</v>
      </c>
    </row>
    <row r="1408" spans="1:18" ht="56.25" customHeight="1" x14ac:dyDescent="0.3">
      <c r="A1408" s="129">
        <f t="shared" si="126"/>
        <v>1403</v>
      </c>
      <c r="B1408" s="130" t="s">
        <v>14679</v>
      </c>
      <c r="C1408" s="130" t="s">
        <v>76</v>
      </c>
      <c r="D1408" s="357" t="str">
        <f t="shared" si="124"/>
        <v>Open PDF TSF .TEST RESULT S19 N 1408</v>
      </c>
      <c r="E1408" s="133" t="s">
        <v>14690</v>
      </c>
      <c r="F1408" s="133"/>
      <c r="G1408" s="42"/>
      <c r="H1408" s="42"/>
      <c r="I1408" s="42"/>
      <c r="J1408" s="42"/>
      <c r="K1408" s="27" t="s">
        <v>195</v>
      </c>
      <c r="L1408" s="27">
        <v>45993</v>
      </c>
      <c r="M1408" s="27">
        <v>46000</v>
      </c>
      <c r="N1408" s="28" t="s">
        <v>62</v>
      </c>
      <c r="O1408" s="27"/>
      <c r="P1408" s="27"/>
      <c r="Q1408" s="27"/>
      <c r="R1408" s="12" t="str">
        <f t="shared" si="125"/>
        <v>Open PDFTSF FINALLY.TEST RESULT S19 N 1408</v>
      </c>
    </row>
    <row r="1409" spans="1:18" ht="56.25" customHeight="1" x14ac:dyDescent="0.3">
      <c r="A1409" s="129">
        <f t="shared" si="126"/>
        <v>1404</v>
      </c>
      <c r="B1409" s="130" t="s">
        <v>14680</v>
      </c>
      <c r="C1409" s="130" t="s">
        <v>76</v>
      </c>
      <c r="D1409" s="357" t="str">
        <f t="shared" si="124"/>
        <v>Open PDF TSF .TEST RESULT S19 N 1409</v>
      </c>
      <c r="E1409" s="133" t="s">
        <v>14691</v>
      </c>
      <c r="F1409" s="133"/>
      <c r="G1409" s="42"/>
      <c r="H1409" s="42"/>
      <c r="I1409" s="42"/>
      <c r="J1409" s="42"/>
      <c r="K1409" s="27" t="s">
        <v>195</v>
      </c>
      <c r="L1409" s="27">
        <v>46000</v>
      </c>
      <c r="M1409" s="27">
        <v>46000</v>
      </c>
      <c r="N1409" s="28" t="s">
        <v>62</v>
      </c>
      <c r="O1409" s="27"/>
      <c r="P1409" s="27"/>
      <c r="Q1409" s="27"/>
      <c r="R1409" s="12" t="str">
        <f t="shared" si="125"/>
        <v>Open PDFTSF FINALLY.TEST RESULT S19 N 1409</v>
      </c>
    </row>
    <row r="1410" spans="1:18" ht="40.799999999999997" x14ac:dyDescent="0.3">
      <c r="A1410" s="129">
        <f t="shared" si="126"/>
        <v>1405</v>
      </c>
      <c r="B1410" s="130" t="s">
        <v>14681</v>
      </c>
      <c r="C1410" s="130" t="s">
        <v>76</v>
      </c>
      <c r="D1410" s="357" t="str">
        <f t="shared" si="124"/>
        <v>Open PDF TSF .TEST RESULT S19 N 1410</v>
      </c>
      <c r="E1410" s="133" t="s">
        <v>14692</v>
      </c>
      <c r="F1410" s="133"/>
      <c r="G1410" s="42"/>
      <c r="H1410" s="42"/>
      <c r="I1410" s="42"/>
      <c r="J1410" s="42"/>
      <c r="K1410" s="27" t="s">
        <v>195</v>
      </c>
      <c r="L1410" s="27">
        <v>45993</v>
      </c>
      <c r="M1410" s="27">
        <v>46002</v>
      </c>
      <c r="N1410" s="28" t="s">
        <v>62</v>
      </c>
      <c r="O1410" s="27"/>
      <c r="P1410" s="27"/>
      <c r="Q1410" s="27"/>
      <c r="R1410" s="12" t="str">
        <f t="shared" si="125"/>
        <v>Open PDFTSF FINALLY.TEST RESULT S19 N 1410</v>
      </c>
    </row>
    <row r="1411" spans="1:18" ht="40.799999999999997" x14ac:dyDescent="0.3">
      <c r="A1411" s="129">
        <f t="shared" si="126"/>
        <v>1406</v>
      </c>
      <c r="B1411" s="130" t="s">
        <v>14693</v>
      </c>
      <c r="C1411" s="130" t="s">
        <v>76</v>
      </c>
      <c r="D1411" s="357" t="str">
        <f t="shared" si="124"/>
        <v>Open PDF TSF .TEST RESULT S19 N 1411</v>
      </c>
      <c r="E1411" s="133" t="s">
        <v>14695</v>
      </c>
      <c r="F1411" s="133"/>
      <c r="G1411" s="42"/>
      <c r="H1411" s="42"/>
      <c r="I1411" s="42"/>
      <c r="J1411" s="42"/>
      <c r="K1411" s="27" t="s">
        <v>195</v>
      </c>
      <c r="L1411" s="27">
        <v>45993</v>
      </c>
      <c r="M1411" s="27">
        <v>46002</v>
      </c>
      <c r="N1411" s="28" t="s">
        <v>62</v>
      </c>
      <c r="O1411" s="27"/>
      <c r="P1411" s="27"/>
      <c r="Q1411" s="27"/>
      <c r="R1411" s="12" t="str">
        <f t="shared" si="125"/>
        <v>Open PDFTSF FINALLY.TEST RESULT S19 N 1411</v>
      </c>
    </row>
    <row r="1412" spans="1:18" ht="40.799999999999997" x14ac:dyDescent="0.3">
      <c r="A1412" s="129">
        <f t="shared" si="126"/>
        <v>1407</v>
      </c>
      <c r="B1412" s="130" t="s">
        <v>14694</v>
      </c>
      <c r="C1412" s="130" t="s">
        <v>76</v>
      </c>
      <c r="D1412" s="357" t="str">
        <f t="shared" si="124"/>
        <v>Open PDF TSF .TEST RESULT S19 N 1412</v>
      </c>
      <c r="E1412" s="133" t="s">
        <v>14696</v>
      </c>
      <c r="F1412" s="133"/>
      <c r="G1412" s="42"/>
      <c r="H1412" s="42"/>
      <c r="I1412" s="42"/>
      <c r="J1412" s="42"/>
      <c r="K1412" s="27" t="s">
        <v>195</v>
      </c>
      <c r="L1412" s="27">
        <v>45993</v>
      </c>
      <c r="M1412" s="27">
        <v>46002</v>
      </c>
      <c r="N1412" s="28" t="s">
        <v>62</v>
      </c>
      <c r="O1412" s="27"/>
      <c r="P1412" s="27"/>
      <c r="Q1412" s="27"/>
      <c r="R1412" s="12" t="str">
        <f t="shared" si="125"/>
        <v>Open PDFTSF FINALLY.TEST RESULT S19 N 1412</v>
      </c>
    </row>
    <row r="1413" spans="1:18" ht="102" x14ac:dyDescent="0.3">
      <c r="A1413" s="129">
        <f t="shared" si="126"/>
        <v>1408</v>
      </c>
      <c r="B1413" s="130" t="s">
        <v>14739</v>
      </c>
      <c r="C1413" s="130" t="s">
        <v>76</v>
      </c>
      <c r="D1413" s="357" t="str">
        <f t="shared" si="124"/>
        <v>Open PDF TSF .TEST RESULT S19 N 1413</v>
      </c>
      <c r="E1413" s="133" t="s">
        <v>14747</v>
      </c>
      <c r="F1413" s="133"/>
      <c r="G1413" s="42"/>
      <c r="H1413" s="42"/>
      <c r="I1413" s="42"/>
      <c r="J1413" s="42"/>
      <c r="K1413" s="27" t="s">
        <v>195</v>
      </c>
      <c r="L1413" s="27">
        <v>45998</v>
      </c>
      <c r="M1413" s="27">
        <v>46016</v>
      </c>
      <c r="N1413" s="28" t="s">
        <v>62</v>
      </c>
      <c r="O1413" s="27"/>
      <c r="P1413" s="27"/>
      <c r="Q1413" s="27"/>
      <c r="R1413" s="12" t="str">
        <f t="shared" si="125"/>
        <v>Open PDFTSF FINALLY.TEST RESULT S19 N 1413</v>
      </c>
    </row>
    <row r="1414" spans="1:18" ht="81.599999999999994" x14ac:dyDescent="0.3">
      <c r="A1414" s="129">
        <f t="shared" si="126"/>
        <v>1409</v>
      </c>
      <c r="B1414" s="130" t="s">
        <v>14740</v>
      </c>
      <c r="C1414" s="130" t="s">
        <v>76</v>
      </c>
      <c r="D1414" s="357" t="str">
        <f t="shared" si="124"/>
        <v>Open PDF TSF .TEST RESULT S19 N 1414</v>
      </c>
      <c r="E1414" s="133" t="s">
        <v>14748</v>
      </c>
      <c r="F1414" s="133"/>
      <c r="G1414" s="42"/>
      <c r="H1414" s="42"/>
      <c r="I1414" s="42"/>
      <c r="J1414" s="42"/>
      <c r="K1414" s="27" t="s">
        <v>195</v>
      </c>
      <c r="L1414" s="27">
        <v>45998</v>
      </c>
      <c r="M1414" s="27">
        <v>46037</v>
      </c>
      <c r="N1414" s="28" t="s">
        <v>1671</v>
      </c>
      <c r="O1414" s="27"/>
      <c r="P1414" s="27"/>
      <c r="Q1414" s="27"/>
      <c r="R1414" s="12" t="str">
        <f t="shared" si="125"/>
        <v>Open PDFTSF FINALLY.TEST RESULT S19 N 1414</v>
      </c>
    </row>
    <row r="1415" spans="1:18" ht="40.799999999999997" x14ac:dyDescent="0.3">
      <c r="A1415" s="129">
        <f t="shared" si="126"/>
        <v>1410</v>
      </c>
      <c r="B1415" s="130" t="s">
        <v>14741</v>
      </c>
      <c r="C1415" s="130" t="s">
        <v>76</v>
      </c>
      <c r="D1415" s="357" t="str">
        <f t="shared" si="124"/>
        <v>Open PDF TSF .TEST RESULT S19 N 1415</v>
      </c>
      <c r="E1415" s="133" t="s">
        <v>14749</v>
      </c>
      <c r="F1415" s="133"/>
      <c r="G1415" s="42"/>
      <c r="H1415" s="42"/>
      <c r="I1415" s="42"/>
      <c r="J1415" s="42"/>
      <c r="K1415" s="27" t="s">
        <v>195</v>
      </c>
      <c r="L1415" s="27">
        <v>45998</v>
      </c>
      <c r="M1415" s="27">
        <v>46028</v>
      </c>
      <c r="N1415" s="28" t="s">
        <v>1671</v>
      </c>
      <c r="O1415" s="27"/>
      <c r="P1415" s="27"/>
      <c r="Q1415" s="27"/>
      <c r="R1415" s="12" t="str">
        <f t="shared" si="125"/>
        <v>Open PDFTSF FINALLY.TEST RESULT S19 N 1415</v>
      </c>
    </row>
    <row r="1416" spans="1:18" ht="40.799999999999997" x14ac:dyDescent="0.3">
      <c r="A1416" s="129">
        <f t="shared" si="126"/>
        <v>1411</v>
      </c>
      <c r="B1416" s="130" t="s">
        <v>14742</v>
      </c>
      <c r="C1416" s="130" t="s">
        <v>76</v>
      </c>
      <c r="D1416" s="357" t="str">
        <f t="shared" si="124"/>
        <v>Open PDF TSF .TEST RESULT S19 N 1416</v>
      </c>
      <c r="E1416" s="133" t="s">
        <v>14750</v>
      </c>
      <c r="F1416" s="133"/>
      <c r="G1416" s="42"/>
      <c r="H1416" s="42"/>
      <c r="I1416" s="42"/>
      <c r="J1416" s="42"/>
      <c r="K1416" s="27" t="s">
        <v>195</v>
      </c>
      <c r="L1416" s="27">
        <v>45998</v>
      </c>
      <c r="M1416" s="27">
        <v>46028</v>
      </c>
      <c r="N1416" s="28" t="s">
        <v>1671</v>
      </c>
      <c r="O1416" s="27"/>
      <c r="P1416" s="27"/>
      <c r="Q1416" s="27"/>
      <c r="R1416" s="12" t="str">
        <f t="shared" si="125"/>
        <v>Open PDFTSF FINALLY.TEST RESULT S19 N 1416</v>
      </c>
    </row>
    <row r="1417" spans="1:18" ht="81.599999999999994" x14ac:dyDescent="0.3">
      <c r="A1417" s="129">
        <f t="shared" si="126"/>
        <v>1412</v>
      </c>
      <c r="B1417" s="130" t="s">
        <v>14743</v>
      </c>
      <c r="C1417" s="130" t="s">
        <v>76</v>
      </c>
      <c r="D1417" s="357" t="str">
        <f t="shared" si="124"/>
        <v>Open PDF TSF .TEST RESULT S19 N 1417</v>
      </c>
      <c r="E1417" s="133" t="s">
        <v>14752</v>
      </c>
      <c r="F1417" s="133"/>
      <c r="G1417" s="42"/>
      <c r="H1417" s="42"/>
      <c r="I1417" s="42"/>
      <c r="J1417" s="42"/>
      <c r="K1417" s="27" t="s">
        <v>195</v>
      </c>
      <c r="L1417" s="27">
        <v>45998</v>
      </c>
      <c r="M1417" s="27">
        <v>46006</v>
      </c>
      <c r="N1417" s="28" t="s">
        <v>1671</v>
      </c>
      <c r="O1417" s="27"/>
      <c r="P1417" s="27"/>
      <c r="Q1417" s="27"/>
      <c r="R1417" s="12" t="str">
        <f t="shared" si="125"/>
        <v>Open PDFTSF FINALLY.TEST RESULT S19 N 1417</v>
      </c>
    </row>
    <row r="1418" spans="1:18" ht="81.599999999999994" x14ac:dyDescent="0.3">
      <c r="A1418" s="129">
        <f t="shared" si="126"/>
        <v>1413</v>
      </c>
      <c r="B1418" s="130" t="s">
        <v>14744</v>
      </c>
      <c r="C1418" s="130" t="s">
        <v>76</v>
      </c>
      <c r="D1418" s="357" t="str">
        <f t="shared" si="124"/>
        <v>Open PDF TSF .TEST RESULT S19 N 1418</v>
      </c>
      <c r="E1418" s="133" t="s">
        <v>14751</v>
      </c>
      <c r="F1418" s="133"/>
      <c r="G1418" s="42"/>
      <c r="H1418" s="42"/>
      <c r="I1418" s="42"/>
      <c r="J1418" s="42"/>
      <c r="K1418" s="27" t="s">
        <v>195</v>
      </c>
      <c r="L1418" s="27">
        <v>45998</v>
      </c>
      <c r="M1418" s="27">
        <v>46006</v>
      </c>
      <c r="N1418" s="28" t="s">
        <v>1671</v>
      </c>
      <c r="O1418" s="27"/>
      <c r="P1418" s="27"/>
      <c r="Q1418" s="27"/>
      <c r="R1418" s="12" t="str">
        <f t="shared" si="125"/>
        <v>Open PDFTSF FINALLY.TEST RESULT S19 N 1418</v>
      </c>
    </row>
    <row r="1419" spans="1:18" ht="61.2" x14ac:dyDescent="0.3">
      <c r="A1419" s="129">
        <f t="shared" si="126"/>
        <v>1414</v>
      </c>
      <c r="B1419" s="130" t="s">
        <v>14745</v>
      </c>
      <c r="C1419" s="130" t="s">
        <v>76</v>
      </c>
      <c r="D1419" s="357" t="str">
        <f t="shared" si="124"/>
        <v>Open PDF TSF .TEST RESULT S19 N 1419</v>
      </c>
      <c r="E1419" s="133" t="s">
        <v>14753</v>
      </c>
      <c r="F1419" s="133"/>
      <c r="G1419" s="42"/>
      <c r="H1419" s="42"/>
      <c r="I1419" s="42"/>
      <c r="J1419" s="42"/>
      <c r="K1419" s="27" t="s">
        <v>195</v>
      </c>
      <c r="L1419" s="27">
        <v>45998</v>
      </c>
      <c r="M1419" s="27">
        <v>46006</v>
      </c>
      <c r="N1419" s="28" t="s">
        <v>1671</v>
      </c>
      <c r="O1419" s="27"/>
      <c r="P1419" s="27"/>
      <c r="Q1419" s="27"/>
      <c r="R1419" s="12" t="str">
        <f t="shared" si="125"/>
        <v>Open PDFTSF FINALLY.TEST RESULT S19 N 1419</v>
      </c>
    </row>
    <row r="1420" spans="1:18" ht="102" x14ac:dyDescent="0.3">
      <c r="A1420" s="129">
        <f t="shared" si="126"/>
        <v>1415</v>
      </c>
      <c r="B1420" s="130" t="s">
        <v>14746</v>
      </c>
      <c r="C1420" s="130" t="s">
        <v>76</v>
      </c>
      <c r="D1420" s="357" t="str">
        <f t="shared" si="124"/>
        <v>Open PDF TSF .TEST RESULT S19 N 1420</v>
      </c>
      <c r="E1420" s="133" t="s">
        <v>14754</v>
      </c>
      <c r="F1420" s="133"/>
      <c r="G1420" s="42"/>
      <c r="H1420" s="42"/>
      <c r="I1420" s="42"/>
      <c r="J1420" s="42"/>
      <c r="K1420" s="27" t="s">
        <v>195</v>
      </c>
      <c r="L1420" s="27">
        <v>45998</v>
      </c>
      <c r="M1420" s="27">
        <v>46016</v>
      </c>
      <c r="N1420" s="28" t="s">
        <v>62</v>
      </c>
      <c r="O1420" s="27"/>
      <c r="P1420" s="27"/>
      <c r="Q1420" s="27"/>
      <c r="R1420" s="12" t="str">
        <f t="shared" si="125"/>
        <v>Open PDFTSF FINALLY.TEST RESULT S19 N 1420</v>
      </c>
    </row>
    <row r="1421" spans="1:18" ht="40.799999999999997" x14ac:dyDescent="0.3">
      <c r="A1421" s="129">
        <f t="shared" si="126"/>
        <v>1416</v>
      </c>
      <c r="B1421" s="130" t="s">
        <v>14772</v>
      </c>
      <c r="C1421" s="130" t="s">
        <v>76</v>
      </c>
      <c r="D1421" s="357" t="str">
        <f t="shared" si="124"/>
        <v>Open PDF TSF .TEST RESULT S19 N 1421</v>
      </c>
      <c r="E1421" s="133" t="s">
        <v>14775</v>
      </c>
      <c r="F1421" s="133"/>
      <c r="G1421" s="42"/>
      <c r="H1421" s="42"/>
      <c r="I1421" s="42"/>
      <c r="J1421" s="42"/>
      <c r="K1421" s="27" t="s">
        <v>195</v>
      </c>
      <c r="L1421" s="27">
        <v>46000</v>
      </c>
      <c r="M1421" s="27">
        <v>46002</v>
      </c>
      <c r="N1421" s="28" t="s">
        <v>62</v>
      </c>
      <c r="O1421" s="27"/>
      <c r="P1421" s="27"/>
      <c r="Q1421" s="27"/>
      <c r="R1421" s="12" t="str">
        <f t="shared" si="125"/>
        <v>Open PDFTSF FINALLY.TEST RESULT S19 N 1421</v>
      </c>
    </row>
    <row r="1422" spans="1:18" ht="40.799999999999997" x14ac:dyDescent="0.3">
      <c r="A1422" s="129">
        <f t="shared" si="126"/>
        <v>1417</v>
      </c>
      <c r="B1422" s="130" t="s">
        <v>14773</v>
      </c>
      <c r="C1422" s="130" t="s">
        <v>76</v>
      </c>
      <c r="D1422" s="357" t="str">
        <f t="shared" si="124"/>
        <v>Open PDF TSF .TEST RESULT S19 N 1422</v>
      </c>
      <c r="E1422" s="133" t="s">
        <v>14776</v>
      </c>
      <c r="F1422" s="133"/>
      <c r="G1422" s="42"/>
      <c r="H1422" s="42"/>
      <c r="I1422" s="42"/>
      <c r="J1422" s="42"/>
      <c r="K1422" s="27" t="s">
        <v>195</v>
      </c>
      <c r="L1422" s="27">
        <v>46000</v>
      </c>
      <c r="M1422" s="27">
        <v>46016</v>
      </c>
      <c r="N1422" s="28" t="s">
        <v>62</v>
      </c>
      <c r="O1422" s="27"/>
      <c r="P1422" s="27"/>
      <c r="Q1422" s="27"/>
      <c r="R1422" s="12" t="str">
        <f t="shared" si="125"/>
        <v>Open PDFTSF FINALLY.TEST RESULT S19 N 1422</v>
      </c>
    </row>
    <row r="1423" spans="1:18" ht="61.2" x14ac:dyDescent="0.3">
      <c r="A1423" s="129">
        <f t="shared" si="126"/>
        <v>1418</v>
      </c>
      <c r="B1423" s="130" t="s">
        <v>14774</v>
      </c>
      <c r="C1423" s="130" t="s">
        <v>76</v>
      </c>
      <c r="D1423" s="357" t="str">
        <f t="shared" si="124"/>
        <v>Open PDF TSF .TEST RESULT S19 N 1423</v>
      </c>
      <c r="E1423" s="133" t="s">
        <v>14777</v>
      </c>
      <c r="F1423" s="133"/>
      <c r="G1423" s="42"/>
      <c r="H1423" s="42"/>
      <c r="I1423" s="42"/>
      <c r="J1423" s="42"/>
      <c r="K1423" s="27" t="s">
        <v>195</v>
      </c>
      <c r="L1423" s="27">
        <v>46000</v>
      </c>
      <c r="M1423" s="27">
        <v>46002</v>
      </c>
      <c r="N1423" s="28" t="s">
        <v>62</v>
      </c>
      <c r="O1423" s="27"/>
      <c r="P1423" s="27"/>
      <c r="Q1423" s="27"/>
      <c r="R1423" s="12" t="str">
        <f t="shared" si="125"/>
        <v>Open PDFTSF FINALLY.TEST RESULT S19 N 1423</v>
      </c>
    </row>
    <row r="1424" spans="1:18" ht="61.2" x14ac:dyDescent="0.3">
      <c r="A1424" s="129">
        <f t="shared" si="126"/>
        <v>1419</v>
      </c>
      <c r="B1424" s="130" t="s">
        <v>14863</v>
      </c>
      <c r="C1424" s="130" t="s">
        <v>76</v>
      </c>
      <c r="D1424" s="357" t="str">
        <f t="shared" ref="D1424:D1435" si="127">IF(B1424&gt;0,HYPERLINK(CONCATENATE("PDF TSF/",B1424,".pdf"),CONCATENATE("Open PDF TSF .",B1424)),"")</f>
        <v>Open PDF TSF .TEST RESULT S19 N 1424</v>
      </c>
      <c r="E1424" s="133" t="s">
        <v>14875</v>
      </c>
      <c r="F1424" s="133"/>
      <c r="G1424" s="42"/>
      <c r="H1424" s="42"/>
      <c r="I1424" s="42"/>
      <c r="J1424" s="42"/>
      <c r="K1424" s="27" t="s">
        <v>195</v>
      </c>
      <c r="L1424" s="27">
        <v>46012</v>
      </c>
      <c r="M1424" s="27">
        <v>46012</v>
      </c>
      <c r="N1424" s="28" t="s">
        <v>62</v>
      </c>
      <c r="O1424" s="27"/>
      <c r="P1424" s="27"/>
      <c r="Q1424" s="27"/>
      <c r="R1424" s="12" t="str">
        <f t="shared" si="125"/>
        <v>Open PDFTSF FINALLY.TEST RESULT S19 N 1424</v>
      </c>
    </row>
    <row r="1425" spans="1:18" ht="61.2" x14ac:dyDescent="0.3">
      <c r="A1425" s="129">
        <f t="shared" si="126"/>
        <v>1420</v>
      </c>
      <c r="B1425" s="130" t="s">
        <v>14864</v>
      </c>
      <c r="C1425" s="130" t="s">
        <v>76</v>
      </c>
      <c r="D1425" s="357" t="str">
        <f t="shared" si="127"/>
        <v>Open PDF TSF .TEST RESULT S19 N 1425</v>
      </c>
      <c r="E1425" s="133" t="s">
        <v>14876</v>
      </c>
      <c r="F1425" s="133"/>
      <c r="G1425" s="42"/>
      <c r="H1425" s="42"/>
      <c r="I1425" s="42"/>
      <c r="J1425" s="42"/>
      <c r="K1425" s="27" t="s">
        <v>195</v>
      </c>
      <c r="L1425" s="27">
        <v>46012</v>
      </c>
      <c r="M1425" s="27">
        <v>46012</v>
      </c>
      <c r="N1425" s="28" t="s">
        <v>62</v>
      </c>
      <c r="O1425" s="27"/>
      <c r="P1425" s="27"/>
      <c r="Q1425" s="27"/>
      <c r="R1425" s="12" t="str">
        <f t="shared" si="125"/>
        <v>Open PDFTSF FINALLY.TEST RESULT S19 N 1425</v>
      </c>
    </row>
    <row r="1426" spans="1:18" ht="81.599999999999994" x14ac:dyDescent="0.3">
      <c r="A1426" s="129">
        <f t="shared" si="126"/>
        <v>1421</v>
      </c>
      <c r="B1426" s="130" t="s">
        <v>14865</v>
      </c>
      <c r="C1426" s="130" t="s">
        <v>76</v>
      </c>
      <c r="D1426" s="357" t="str">
        <f t="shared" si="127"/>
        <v>Open PDF TSF .TEST RESULT S19 N 1426</v>
      </c>
      <c r="E1426" s="133" t="s">
        <v>14877</v>
      </c>
      <c r="F1426" s="133"/>
      <c r="G1426" s="42"/>
      <c r="H1426" s="42"/>
      <c r="I1426" s="42"/>
      <c r="J1426" s="42"/>
      <c r="K1426" s="27" t="s">
        <v>195</v>
      </c>
      <c r="L1426" s="27">
        <v>46012</v>
      </c>
      <c r="M1426" s="27">
        <v>46012</v>
      </c>
      <c r="N1426" s="28" t="s">
        <v>62</v>
      </c>
      <c r="O1426" s="27"/>
      <c r="P1426" s="27"/>
      <c r="Q1426" s="27"/>
      <c r="R1426" s="12" t="str">
        <f t="shared" si="125"/>
        <v>Open PDFTSF FINALLY.TEST RESULT S19 N 1426</v>
      </c>
    </row>
    <row r="1427" spans="1:18" ht="61.2" x14ac:dyDescent="0.3">
      <c r="A1427" s="129">
        <f t="shared" si="126"/>
        <v>1422</v>
      </c>
      <c r="B1427" s="130" t="s">
        <v>14866</v>
      </c>
      <c r="C1427" s="130" t="s">
        <v>76</v>
      </c>
      <c r="D1427" s="357" t="str">
        <f t="shared" si="127"/>
        <v>Open PDF TSF .TEST RESULT S19 N 1427</v>
      </c>
      <c r="E1427" s="133" t="s">
        <v>14878</v>
      </c>
      <c r="F1427" s="133"/>
      <c r="G1427" s="42"/>
      <c r="H1427" s="42"/>
      <c r="I1427" s="42"/>
      <c r="J1427" s="42"/>
      <c r="K1427" s="27" t="s">
        <v>195</v>
      </c>
      <c r="L1427" s="27">
        <v>46012</v>
      </c>
      <c r="M1427" s="27">
        <v>46012</v>
      </c>
      <c r="N1427" s="28" t="s">
        <v>62</v>
      </c>
      <c r="O1427" s="27"/>
      <c r="P1427" s="27"/>
      <c r="Q1427" s="27"/>
      <c r="R1427" s="12" t="str">
        <f t="shared" si="125"/>
        <v>Open PDFTSF FINALLY.TEST RESULT S19 N 1427</v>
      </c>
    </row>
    <row r="1428" spans="1:18" ht="81.599999999999994" x14ac:dyDescent="0.3">
      <c r="A1428" s="129">
        <f t="shared" si="126"/>
        <v>1423</v>
      </c>
      <c r="B1428" s="130" t="s">
        <v>14867</v>
      </c>
      <c r="C1428" s="130" t="s">
        <v>76</v>
      </c>
      <c r="D1428" s="357" t="str">
        <f t="shared" si="127"/>
        <v>Open PDF TSF .TEST RESULT S19 N 1428</v>
      </c>
      <c r="E1428" s="133" t="s">
        <v>14879</v>
      </c>
      <c r="F1428" s="133"/>
      <c r="G1428" s="42"/>
      <c r="H1428" s="42"/>
      <c r="I1428" s="42"/>
      <c r="J1428" s="42"/>
      <c r="K1428" s="27" t="s">
        <v>195</v>
      </c>
      <c r="L1428" s="27">
        <v>46012</v>
      </c>
      <c r="M1428" s="27">
        <v>46012</v>
      </c>
      <c r="N1428" s="28" t="s">
        <v>62</v>
      </c>
      <c r="O1428" s="27"/>
      <c r="P1428" s="27"/>
      <c r="Q1428" s="27"/>
      <c r="R1428" s="12" t="str">
        <f t="shared" si="125"/>
        <v>Open PDFTSF FINALLY.TEST RESULT S19 N 1428</v>
      </c>
    </row>
    <row r="1429" spans="1:18" ht="81.599999999999994" x14ac:dyDescent="0.3">
      <c r="A1429" s="129">
        <f t="shared" si="126"/>
        <v>1424</v>
      </c>
      <c r="B1429" s="130" t="s">
        <v>14868</v>
      </c>
      <c r="C1429" s="130" t="s">
        <v>76</v>
      </c>
      <c r="D1429" s="357" t="str">
        <f t="shared" si="127"/>
        <v>Open PDF TSF .TEST RESULT S19 N 1429</v>
      </c>
      <c r="E1429" s="133" t="s">
        <v>14880</v>
      </c>
      <c r="F1429" s="133"/>
      <c r="G1429" s="42"/>
      <c r="H1429" s="42"/>
      <c r="I1429" s="42"/>
      <c r="J1429" s="42"/>
      <c r="K1429" s="27" t="s">
        <v>195</v>
      </c>
      <c r="L1429" s="27">
        <v>46012</v>
      </c>
      <c r="M1429" s="27">
        <v>46037</v>
      </c>
      <c r="N1429" s="28" t="s">
        <v>62</v>
      </c>
      <c r="O1429" s="27"/>
      <c r="P1429" s="27"/>
      <c r="Q1429" s="27"/>
      <c r="R1429" s="12" t="str">
        <f t="shared" si="125"/>
        <v>Open PDFTSF FINALLY.TEST RESULT S19 N 1429</v>
      </c>
    </row>
    <row r="1430" spans="1:18" ht="40.799999999999997" x14ac:dyDescent="0.3">
      <c r="A1430" s="129">
        <f t="shared" si="126"/>
        <v>1425</v>
      </c>
      <c r="B1430" s="130" t="s">
        <v>14869</v>
      </c>
      <c r="C1430" s="130" t="s">
        <v>76</v>
      </c>
      <c r="D1430" s="357" t="str">
        <f t="shared" si="127"/>
        <v>Open PDF TSF .TEST RESULT S19 N 1430</v>
      </c>
      <c r="E1430" s="133" t="s">
        <v>14881</v>
      </c>
      <c r="F1430" s="133"/>
      <c r="G1430" s="42"/>
      <c r="H1430" s="42"/>
      <c r="I1430" s="42"/>
      <c r="J1430" s="42"/>
      <c r="K1430" s="27" t="s">
        <v>195</v>
      </c>
      <c r="L1430" s="27">
        <v>46012</v>
      </c>
      <c r="M1430" s="27">
        <v>46028</v>
      </c>
      <c r="N1430" s="28" t="s">
        <v>1671</v>
      </c>
      <c r="O1430" s="27"/>
      <c r="P1430" s="27"/>
      <c r="Q1430" s="27"/>
      <c r="R1430" s="12" t="str">
        <f t="shared" si="125"/>
        <v>Open PDFTSF FINALLY.TEST RESULT S19 N 1430</v>
      </c>
    </row>
    <row r="1431" spans="1:18" ht="40.799999999999997" x14ac:dyDescent="0.3">
      <c r="A1431" s="129">
        <f t="shared" si="126"/>
        <v>1426</v>
      </c>
      <c r="B1431" s="130" t="s">
        <v>14870</v>
      </c>
      <c r="C1431" s="130" t="s">
        <v>76</v>
      </c>
      <c r="D1431" s="357" t="str">
        <f t="shared" si="127"/>
        <v>Open PDF TSF .TEST RESULT S19 N 1431</v>
      </c>
      <c r="E1431" s="133" t="s">
        <v>14882</v>
      </c>
      <c r="F1431" s="133"/>
      <c r="G1431" s="42"/>
      <c r="H1431" s="42"/>
      <c r="I1431" s="42"/>
      <c r="J1431" s="42"/>
      <c r="K1431" s="27" t="s">
        <v>195</v>
      </c>
      <c r="L1431" s="27">
        <v>46012</v>
      </c>
      <c r="M1431" s="27">
        <v>46028</v>
      </c>
      <c r="N1431" s="28" t="s">
        <v>1671</v>
      </c>
      <c r="O1431" s="27"/>
      <c r="P1431" s="27"/>
      <c r="Q1431" s="27"/>
      <c r="R1431" s="12" t="str">
        <f t="shared" si="125"/>
        <v>Open PDFTSF FINALLY.TEST RESULT S19 N 1431</v>
      </c>
    </row>
    <row r="1432" spans="1:18" ht="61.2" x14ac:dyDescent="0.3">
      <c r="A1432" s="129">
        <f t="shared" si="126"/>
        <v>1427</v>
      </c>
      <c r="B1432" s="130" t="s">
        <v>14871</v>
      </c>
      <c r="C1432" s="130" t="s">
        <v>76</v>
      </c>
      <c r="D1432" s="357" t="str">
        <f t="shared" si="127"/>
        <v>Open PDF TSF .TEST RESULT S19 N 1432</v>
      </c>
      <c r="E1432" s="133" t="s">
        <v>14883</v>
      </c>
      <c r="F1432" s="133"/>
      <c r="G1432" s="42"/>
      <c r="H1432" s="42"/>
      <c r="I1432" s="42"/>
      <c r="J1432" s="42"/>
      <c r="K1432" s="27" t="s">
        <v>195</v>
      </c>
      <c r="L1432" s="27">
        <v>46012</v>
      </c>
      <c r="M1432" s="27">
        <v>46012</v>
      </c>
      <c r="N1432" s="28" t="s">
        <v>62</v>
      </c>
      <c r="O1432" s="27"/>
      <c r="P1432" s="27"/>
      <c r="Q1432" s="27"/>
      <c r="R1432" s="12" t="str">
        <f t="shared" si="125"/>
        <v>Open PDFTSF FINALLY.TEST RESULT S19 N 1432</v>
      </c>
    </row>
    <row r="1433" spans="1:18" ht="61.2" x14ac:dyDescent="0.3">
      <c r="A1433" s="129">
        <f t="shared" si="126"/>
        <v>1428</v>
      </c>
      <c r="B1433" s="130" t="s">
        <v>14872</v>
      </c>
      <c r="C1433" s="130" t="s">
        <v>76</v>
      </c>
      <c r="D1433" s="357" t="str">
        <f t="shared" si="127"/>
        <v>Open PDF TSF .TEST RESULT S19 N 1433</v>
      </c>
      <c r="E1433" s="133" t="s">
        <v>14884</v>
      </c>
      <c r="F1433" s="133"/>
      <c r="G1433" s="42"/>
      <c r="H1433" s="42"/>
      <c r="I1433" s="42"/>
      <c r="J1433" s="42"/>
      <c r="K1433" s="27" t="s">
        <v>195</v>
      </c>
      <c r="L1433" s="27">
        <v>46012</v>
      </c>
      <c r="M1433" s="27">
        <v>46012</v>
      </c>
      <c r="N1433" s="28" t="s">
        <v>62</v>
      </c>
      <c r="O1433" s="27"/>
      <c r="P1433" s="27"/>
      <c r="Q1433" s="27"/>
      <c r="R1433" s="12" t="str">
        <f t="shared" si="125"/>
        <v>Open PDFTSF FINALLY.TEST RESULT S19 N 1433</v>
      </c>
    </row>
    <row r="1434" spans="1:18" ht="81.599999999999994" x14ac:dyDescent="0.3">
      <c r="A1434" s="129">
        <f t="shared" si="126"/>
        <v>1429</v>
      </c>
      <c r="B1434" s="130" t="s">
        <v>14873</v>
      </c>
      <c r="C1434" s="130" t="s">
        <v>76</v>
      </c>
      <c r="D1434" s="357" t="str">
        <f t="shared" si="127"/>
        <v>Open PDF TSF .TEST RESULT S19 N 1434</v>
      </c>
      <c r="E1434" s="133" t="s">
        <v>14885</v>
      </c>
      <c r="F1434" s="133"/>
      <c r="G1434" s="42"/>
      <c r="H1434" s="42"/>
      <c r="I1434" s="42"/>
      <c r="J1434" s="42"/>
      <c r="K1434" s="27" t="s">
        <v>195</v>
      </c>
      <c r="L1434" s="27">
        <v>46012</v>
      </c>
      <c r="M1434" s="27">
        <v>46012</v>
      </c>
      <c r="N1434" s="28" t="s">
        <v>62</v>
      </c>
      <c r="O1434" s="27"/>
      <c r="P1434" s="27"/>
      <c r="Q1434" s="27"/>
      <c r="R1434" s="12" t="str">
        <f t="shared" si="125"/>
        <v>Open PDFTSF FINALLY.TEST RESULT S19 N 1434</v>
      </c>
    </row>
    <row r="1435" spans="1:18" ht="81.599999999999994" x14ac:dyDescent="0.3">
      <c r="A1435" s="129">
        <f t="shared" si="126"/>
        <v>1430</v>
      </c>
      <c r="B1435" s="130" t="s">
        <v>14874</v>
      </c>
      <c r="C1435" s="130" t="s">
        <v>76</v>
      </c>
      <c r="D1435" s="357" t="str">
        <f t="shared" si="127"/>
        <v>Open PDF TSF .TEST RESULT S19 N 1435</v>
      </c>
      <c r="E1435" s="133" t="s">
        <v>14886</v>
      </c>
      <c r="F1435" s="133"/>
      <c r="G1435" s="42"/>
      <c r="H1435" s="42"/>
      <c r="I1435" s="42"/>
      <c r="J1435" s="42"/>
      <c r="K1435" s="27" t="s">
        <v>195</v>
      </c>
      <c r="L1435" s="27">
        <v>46012</v>
      </c>
      <c r="M1435" s="27">
        <v>46012</v>
      </c>
      <c r="N1435" s="28" t="s">
        <v>62</v>
      </c>
      <c r="O1435" s="27"/>
      <c r="P1435" s="27"/>
      <c r="Q1435" s="27"/>
      <c r="R1435" s="12" t="str">
        <f t="shared" si="125"/>
        <v>Open PDFTSF FINALLY.TEST RESULT S19 N 1435</v>
      </c>
    </row>
    <row r="1436" spans="1:18" ht="61.2" x14ac:dyDescent="0.3">
      <c r="A1436" s="129">
        <f t="shared" si="126"/>
        <v>1431</v>
      </c>
      <c r="B1436" s="130" t="s">
        <v>14887</v>
      </c>
      <c r="C1436" s="130" t="s">
        <v>76</v>
      </c>
      <c r="D1436" s="357" t="str">
        <f t="shared" ref="D1436:D1454" si="128">IF(B1436&gt;0,HYPERLINK(CONCATENATE("PDF TSF/",B1436,".pdf"),CONCATENATE("Open PDF TSF .",B1436)),"")</f>
        <v>Open PDF TSF .TEST RESULT S19 N 1436</v>
      </c>
      <c r="E1436" s="133" t="s">
        <v>14888</v>
      </c>
      <c r="F1436" s="133"/>
      <c r="G1436" s="42"/>
      <c r="H1436" s="42"/>
      <c r="I1436" s="42"/>
      <c r="J1436" s="42"/>
      <c r="K1436" s="27" t="s">
        <v>195</v>
      </c>
      <c r="L1436" s="27">
        <v>46012</v>
      </c>
      <c r="M1436" s="27">
        <v>46012</v>
      </c>
      <c r="N1436" s="28" t="s">
        <v>62</v>
      </c>
      <c r="O1436" s="27"/>
      <c r="P1436" s="27"/>
      <c r="Q1436" s="27"/>
      <c r="R1436" s="12" t="str">
        <f t="shared" si="125"/>
        <v>Open PDFTSF FINALLY.TEST RESULT S19 N 1436</v>
      </c>
    </row>
    <row r="1437" spans="1:18" ht="53.25" customHeight="1" x14ac:dyDescent="0.3">
      <c r="A1437" s="129">
        <f t="shared" si="126"/>
        <v>1432</v>
      </c>
      <c r="B1437" s="130" t="s">
        <v>14972</v>
      </c>
      <c r="C1437" s="130" t="s">
        <v>76</v>
      </c>
      <c r="D1437" s="357" t="str">
        <f t="shared" si="128"/>
        <v>Open PDF TSF .TEST RESULT S19 N 1437</v>
      </c>
      <c r="E1437" s="133" t="s">
        <v>15006</v>
      </c>
      <c r="F1437" s="133"/>
      <c r="G1437" s="42"/>
      <c r="H1437" s="42"/>
      <c r="I1437" s="42"/>
      <c r="J1437" s="42"/>
      <c r="K1437" s="27" t="s">
        <v>195</v>
      </c>
      <c r="L1437" s="27">
        <v>46023</v>
      </c>
      <c r="M1437" s="27">
        <v>46028</v>
      </c>
      <c r="N1437" s="28" t="s">
        <v>62</v>
      </c>
      <c r="O1437" s="27"/>
      <c r="P1437" s="27"/>
      <c r="Q1437" s="27"/>
      <c r="R1437" s="12" t="str">
        <f t="shared" si="125"/>
        <v>Open PDFTSF FINALLY.TEST RESULT S19 N 1437</v>
      </c>
    </row>
    <row r="1438" spans="1:18" ht="56.25" customHeight="1" x14ac:dyDescent="0.3">
      <c r="A1438" s="129">
        <f t="shared" si="126"/>
        <v>1433</v>
      </c>
      <c r="B1438" s="130" t="s">
        <v>14973</v>
      </c>
      <c r="C1438" s="130" t="s">
        <v>76</v>
      </c>
      <c r="D1438" s="357" t="str">
        <f t="shared" si="128"/>
        <v>Open PDF TSF .TEST RESULT S19 N 1438</v>
      </c>
      <c r="E1438" s="133" t="s">
        <v>15007</v>
      </c>
      <c r="F1438" s="133"/>
      <c r="G1438" s="42"/>
      <c r="H1438" s="42"/>
      <c r="I1438" s="42"/>
      <c r="J1438" s="42"/>
      <c r="K1438" s="27" t="s">
        <v>195</v>
      </c>
      <c r="L1438" s="27">
        <v>46025</v>
      </c>
      <c r="M1438" s="27">
        <v>46028</v>
      </c>
      <c r="N1438" s="28" t="s">
        <v>62</v>
      </c>
      <c r="O1438" s="27"/>
      <c r="P1438" s="27"/>
      <c r="Q1438" s="27"/>
      <c r="R1438" s="12" t="str">
        <f t="shared" si="125"/>
        <v>Open PDFTSF FINALLY.TEST RESULT S19 N 1438</v>
      </c>
    </row>
    <row r="1439" spans="1:18" ht="61.5" customHeight="1" x14ac:dyDescent="0.3">
      <c r="A1439" s="129">
        <f t="shared" si="126"/>
        <v>1434</v>
      </c>
      <c r="B1439" s="130" t="s">
        <v>14974</v>
      </c>
      <c r="C1439" s="130" t="s">
        <v>76</v>
      </c>
      <c r="D1439" s="357" t="str">
        <f t="shared" si="128"/>
        <v>Open PDF TSF .TEST RESULT S19 N 1439</v>
      </c>
      <c r="E1439" s="133" t="s">
        <v>15008</v>
      </c>
      <c r="F1439" s="133"/>
      <c r="G1439" s="42"/>
      <c r="H1439" s="42"/>
      <c r="I1439" s="42"/>
      <c r="J1439" s="42"/>
      <c r="K1439" s="27" t="s">
        <v>195</v>
      </c>
      <c r="L1439" s="27">
        <v>46025</v>
      </c>
      <c r="M1439" s="27">
        <v>46028</v>
      </c>
      <c r="N1439" s="28" t="s">
        <v>62</v>
      </c>
      <c r="O1439" s="27"/>
      <c r="P1439" s="27"/>
      <c r="Q1439" s="27"/>
      <c r="R1439" s="12" t="str">
        <f t="shared" si="125"/>
        <v>Open PDFTSF FINALLY.TEST RESULT S19 N 1439</v>
      </c>
    </row>
    <row r="1440" spans="1:18" ht="50.25" customHeight="1" x14ac:dyDescent="0.3">
      <c r="A1440" s="129">
        <f t="shared" si="126"/>
        <v>1435</v>
      </c>
      <c r="B1440" s="130" t="s">
        <v>14975</v>
      </c>
      <c r="C1440" s="130" t="s">
        <v>76</v>
      </c>
      <c r="D1440" s="357" t="str">
        <f t="shared" si="128"/>
        <v>Open PDF TSF .TEST RESULT S19 N 1440</v>
      </c>
      <c r="E1440" s="133" t="s">
        <v>15009</v>
      </c>
      <c r="F1440" s="133"/>
      <c r="G1440" s="42"/>
      <c r="H1440" s="42"/>
      <c r="I1440" s="42"/>
      <c r="J1440" s="42"/>
      <c r="K1440" s="27" t="s">
        <v>195</v>
      </c>
      <c r="L1440" s="27">
        <v>46025</v>
      </c>
      <c r="M1440" s="27">
        <v>46028</v>
      </c>
      <c r="N1440" s="28" t="s">
        <v>62</v>
      </c>
      <c r="O1440" s="27"/>
      <c r="P1440" s="27"/>
      <c r="Q1440" s="27"/>
      <c r="R1440" s="12" t="str">
        <f t="shared" si="125"/>
        <v>Open PDFTSF FINALLY.TEST RESULT S19 N 1440</v>
      </c>
    </row>
    <row r="1441" spans="1:18" ht="53.25" customHeight="1" x14ac:dyDescent="0.3">
      <c r="A1441" s="129">
        <f t="shared" si="126"/>
        <v>1436</v>
      </c>
      <c r="B1441" s="130" t="s">
        <v>14976</v>
      </c>
      <c r="C1441" s="130" t="s">
        <v>76</v>
      </c>
      <c r="D1441" s="357" t="str">
        <f t="shared" si="128"/>
        <v>Open PDF TSF .TEST RESULT S19 N 1441</v>
      </c>
      <c r="E1441" s="133" t="s">
        <v>15010</v>
      </c>
      <c r="F1441" s="133"/>
      <c r="G1441" s="42"/>
      <c r="H1441" s="42"/>
      <c r="I1441" s="42"/>
      <c r="J1441" s="42"/>
      <c r="K1441" s="27" t="s">
        <v>195</v>
      </c>
      <c r="L1441" s="27">
        <v>46025</v>
      </c>
      <c r="M1441" s="27">
        <v>46028</v>
      </c>
      <c r="N1441" s="28" t="s">
        <v>62</v>
      </c>
      <c r="O1441" s="27"/>
      <c r="P1441" s="27"/>
      <c r="Q1441" s="27"/>
      <c r="R1441" s="12" t="str">
        <f t="shared" si="125"/>
        <v>Open PDFTSF FINALLY.TEST RESULT S19 N 1441</v>
      </c>
    </row>
    <row r="1442" spans="1:18" ht="57.75" customHeight="1" x14ac:dyDescent="0.3">
      <c r="A1442" s="129">
        <f t="shared" si="126"/>
        <v>1437</v>
      </c>
      <c r="B1442" s="130" t="s">
        <v>14977</v>
      </c>
      <c r="C1442" s="130" t="s">
        <v>76</v>
      </c>
      <c r="D1442" s="357" t="str">
        <f t="shared" si="128"/>
        <v>Open PDF TSF .TEST RESULT S19 N 1442</v>
      </c>
      <c r="E1442" s="133" t="s">
        <v>15011</v>
      </c>
      <c r="F1442" s="133"/>
      <c r="G1442" s="42"/>
      <c r="H1442" s="42"/>
      <c r="I1442" s="42"/>
      <c r="J1442" s="42"/>
      <c r="K1442" s="27" t="s">
        <v>195</v>
      </c>
      <c r="L1442" s="27">
        <v>46025</v>
      </c>
      <c r="M1442" s="27">
        <v>46028</v>
      </c>
      <c r="N1442" s="28" t="s">
        <v>62</v>
      </c>
      <c r="O1442" s="27"/>
      <c r="P1442" s="27"/>
      <c r="Q1442" s="27"/>
      <c r="R1442" s="12" t="str">
        <f t="shared" si="125"/>
        <v>Open PDFTSF FINALLY.TEST RESULT S19 N 1442</v>
      </c>
    </row>
    <row r="1443" spans="1:18" ht="53.25" customHeight="1" x14ac:dyDescent="0.3">
      <c r="A1443" s="129">
        <f t="shared" si="126"/>
        <v>1438</v>
      </c>
      <c r="B1443" s="130" t="s">
        <v>14978</v>
      </c>
      <c r="C1443" s="130" t="s">
        <v>76</v>
      </c>
      <c r="D1443" s="357" t="str">
        <f t="shared" si="128"/>
        <v>Open PDF TSF .TEST RESULT S19 N 1443</v>
      </c>
      <c r="E1443" s="133" t="s">
        <v>15012</v>
      </c>
      <c r="F1443" s="133"/>
      <c r="G1443" s="42"/>
      <c r="H1443" s="42"/>
      <c r="I1443" s="42"/>
      <c r="J1443" s="42"/>
      <c r="K1443" s="27" t="s">
        <v>195</v>
      </c>
      <c r="L1443" s="27">
        <v>46025</v>
      </c>
      <c r="M1443" s="27">
        <v>46028</v>
      </c>
      <c r="N1443" s="28" t="s">
        <v>62</v>
      </c>
      <c r="O1443" s="27"/>
      <c r="P1443" s="27"/>
      <c r="Q1443" s="27"/>
      <c r="R1443" s="12" t="str">
        <f t="shared" si="125"/>
        <v>Open PDFTSF FINALLY.TEST RESULT S19 N 1443</v>
      </c>
    </row>
    <row r="1444" spans="1:18" ht="44.25" customHeight="1" x14ac:dyDescent="0.3">
      <c r="A1444" s="129">
        <f t="shared" si="126"/>
        <v>1439</v>
      </c>
      <c r="B1444" s="130" t="s">
        <v>14979</v>
      </c>
      <c r="C1444" s="130" t="s">
        <v>76</v>
      </c>
      <c r="D1444" s="357" t="str">
        <f t="shared" si="128"/>
        <v>Open PDF TSF .TEST RESULT S19 N 1444</v>
      </c>
      <c r="E1444" s="133" t="s">
        <v>15013</v>
      </c>
      <c r="F1444" s="133"/>
      <c r="G1444" s="42"/>
      <c r="H1444" s="42"/>
      <c r="I1444" s="42"/>
      <c r="J1444" s="42"/>
      <c r="K1444" s="27" t="s">
        <v>195</v>
      </c>
      <c r="L1444" s="27">
        <v>46025</v>
      </c>
      <c r="M1444" s="27">
        <v>46028</v>
      </c>
      <c r="N1444" s="28" t="s">
        <v>62</v>
      </c>
      <c r="O1444" s="27"/>
      <c r="P1444" s="27"/>
      <c r="Q1444" s="27"/>
      <c r="R1444" s="12" t="str">
        <f t="shared" si="125"/>
        <v>Open PDFTSF FINALLY.TEST RESULT S19 N 1444</v>
      </c>
    </row>
    <row r="1445" spans="1:18" ht="54" customHeight="1" x14ac:dyDescent="0.3">
      <c r="A1445" s="129">
        <f t="shared" si="126"/>
        <v>1440</v>
      </c>
      <c r="B1445" s="130" t="s">
        <v>15014</v>
      </c>
      <c r="C1445" s="130" t="s">
        <v>76</v>
      </c>
      <c r="D1445" s="357" t="str">
        <f t="shared" si="128"/>
        <v>Open PDF TSF .TEST RESULT S19 N 1445</v>
      </c>
      <c r="E1445" s="133" t="s">
        <v>15017</v>
      </c>
      <c r="F1445" s="133"/>
      <c r="G1445" s="42"/>
      <c r="H1445" s="42"/>
      <c r="I1445" s="42"/>
      <c r="J1445" s="42"/>
      <c r="K1445" s="27" t="s">
        <v>195</v>
      </c>
      <c r="L1445" s="27">
        <v>46025</v>
      </c>
      <c r="M1445" s="27">
        <v>46028</v>
      </c>
      <c r="N1445" s="28" t="s">
        <v>62</v>
      </c>
      <c r="O1445" s="27"/>
      <c r="P1445" s="27"/>
      <c r="Q1445" s="27"/>
      <c r="R1445" s="12" t="str">
        <f t="shared" si="125"/>
        <v>Open PDFTSF FINALLY.TEST RESULT S19 N 1445</v>
      </c>
    </row>
    <row r="1446" spans="1:18" ht="49.5" customHeight="1" x14ac:dyDescent="0.3">
      <c r="A1446" s="129">
        <f t="shared" si="126"/>
        <v>1441</v>
      </c>
      <c r="B1446" s="130" t="s">
        <v>15015</v>
      </c>
      <c r="C1446" s="130" t="s">
        <v>76</v>
      </c>
      <c r="D1446" s="357" t="str">
        <f t="shared" si="128"/>
        <v>Open PDF TSF .TEST RESULT S19 N 1446</v>
      </c>
      <c r="E1446" s="133" t="s">
        <v>15018</v>
      </c>
      <c r="F1446" s="133"/>
      <c r="G1446" s="42"/>
      <c r="H1446" s="42"/>
      <c r="I1446" s="42"/>
      <c r="J1446" s="42"/>
      <c r="K1446" s="27" t="s">
        <v>195</v>
      </c>
      <c r="L1446" s="27">
        <v>46025</v>
      </c>
      <c r="M1446" s="27">
        <v>46028</v>
      </c>
      <c r="N1446" s="28" t="s">
        <v>62</v>
      </c>
      <c r="O1446" s="27"/>
      <c r="P1446" s="27"/>
      <c r="Q1446" s="27"/>
      <c r="R1446" s="12" t="str">
        <f t="shared" si="125"/>
        <v>Open PDFTSF FINALLY.TEST RESULT S19 N 1446</v>
      </c>
    </row>
    <row r="1447" spans="1:18" ht="47.25" customHeight="1" x14ac:dyDescent="0.3">
      <c r="A1447" s="129">
        <f t="shared" si="126"/>
        <v>1442</v>
      </c>
      <c r="B1447" s="130" t="s">
        <v>15016</v>
      </c>
      <c r="C1447" s="130" t="s">
        <v>76</v>
      </c>
      <c r="D1447" s="357" t="str">
        <f t="shared" si="128"/>
        <v>Open PDF TSF .TEST RESULT S19 N 1447</v>
      </c>
      <c r="E1447" s="133" t="s">
        <v>15019</v>
      </c>
      <c r="F1447" s="133"/>
      <c r="G1447" s="42"/>
      <c r="H1447" s="42"/>
      <c r="I1447" s="42"/>
      <c r="J1447" s="42"/>
      <c r="K1447" s="27" t="s">
        <v>195</v>
      </c>
      <c r="L1447" s="27">
        <v>46025</v>
      </c>
      <c r="M1447" s="27">
        <v>46028</v>
      </c>
      <c r="N1447" s="28" t="s">
        <v>62</v>
      </c>
      <c r="O1447" s="27"/>
      <c r="P1447" s="27"/>
      <c r="Q1447" s="27"/>
      <c r="R1447" s="12" t="str">
        <f t="shared" si="125"/>
        <v>Open PDFTSF FINALLY.TEST RESULT S19 N 1447</v>
      </c>
    </row>
    <row r="1448" spans="1:18" ht="61.2" x14ac:dyDescent="0.3">
      <c r="A1448" s="129">
        <f t="shared" si="126"/>
        <v>1443</v>
      </c>
      <c r="B1448" s="130" t="s">
        <v>15090</v>
      </c>
      <c r="C1448" s="130" t="s">
        <v>76</v>
      </c>
      <c r="D1448" s="357" t="str">
        <f t="shared" si="128"/>
        <v>Open PDF TSF .TEST RESULT S19 N 1448</v>
      </c>
      <c r="E1448" s="133" t="s">
        <v>15129</v>
      </c>
      <c r="F1448" s="133"/>
      <c r="G1448" s="42"/>
      <c r="H1448" s="42"/>
      <c r="I1448" s="42"/>
      <c r="J1448" s="42"/>
      <c r="K1448" s="27" t="s">
        <v>195</v>
      </c>
      <c r="L1448" s="27">
        <v>46037</v>
      </c>
      <c r="M1448" s="27">
        <v>46037</v>
      </c>
      <c r="N1448" s="28" t="s">
        <v>62</v>
      </c>
      <c r="O1448" s="27"/>
      <c r="P1448" s="27"/>
      <c r="Q1448" s="27"/>
      <c r="R1448" s="12" t="str">
        <f t="shared" si="125"/>
        <v>Open PDFTSF FINALLY.TEST RESULT S19 N 1448</v>
      </c>
    </row>
    <row r="1449" spans="1:18" ht="74.25" customHeight="1" x14ac:dyDescent="0.3">
      <c r="A1449" s="129">
        <f t="shared" si="126"/>
        <v>1444</v>
      </c>
      <c r="B1449" s="130" t="s">
        <v>15091</v>
      </c>
      <c r="C1449" s="130" t="s">
        <v>76</v>
      </c>
      <c r="D1449" s="357" t="str">
        <f t="shared" si="128"/>
        <v>Open PDF TSF .TEST RESULT S19 N 1449</v>
      </c>
      <c r="E1449" s="133" t="s">
        <v>15130</v>
      </c>
      <c r="F1449" s="133"/>
      <c r="G1449" s="42"/>
      <c r="H1449" s="42"/>
      <c r="I1449" s="42"/>
      <c r="J1449" s="42"/>
      <c r="K1449" s="27" t="s">
        <v>195</v>
      </c>
      <c r="L1449" s="27">
        <v>46037</v>
      </c>
      <c r="M1449" s="27">
        <v>46037</v>
      </c>
      <c r="N1449" s="28" t="s">
        <v>62</v>
      </c>
      <c r="O1449" s="27"/>
      <c r="P1449" s="27"/>
      <c r="Q1449" s="27"/>
      <c r="R1449" s="12" t="str">
        <f t="shared" si="125"/>
        <v>Open PDFTSF FINALLY.TEST RESULT S19 N 1449</v>
      </c>
    </row>
    <row r="1450" spans="1:18" ht="66.75" customHeight="1" x14ac:dyDescent="0.3">
      <c r="A1450" s="129">
        <f t="shared" si="126"/>
        <v>1445</v>
      </c>
      <c r="B1450" s="130" t="s">
        <v>15092</v>
      </c>
      <c r="C1450" s="130" t="s">
        <v>76</v>
      </c>
      <c r="D1450" s="357" t="str">
        <f t="shared" si="128"/>
        <v>Open PDF TSF .TEST RESULT S19 N 1450</v>
      </c>
      <c r="E1450" s="133" t="s">
        <v>15131</v>
      </c>
      <c r="F1450" s="133"/>
      <c r="G1450" s="42"/>
      <c r="H1450" s="42"/>
      <c r="I1450" s="42"/>
      <c r="J1450" s="42"/>
      <c r="K1450" s="27" t="s">
        <v>195</v>
      </c>
      <c r="L1450" s="27">
        <v>46037</v>
      </c>
      <c r="M1450" s="27">
        <v>46037</v>
      </c>
      <c r="N1450" s="28" t="s">
        <v>62</v>
      </c>
      <c r="O1450" s="27"/>
      <c r="P1450" s="27"/>
      <c r="Q1450" s="27"/>
      <c r="R1450" s="12" t="str">
        <f t="shared" si="125"/>
        <v>Open PDFTSF FINALLY.TEST RESULT S19 N 1450</v>
      </c>
    </row>
    <row r="1451" spans="1:18" ht="121.5" customHeight="1" x14ac:dyDescent="0.3">
      <c r="A1451" s="129">
        <f t="shared" si="126"/>
        <v>1446</v>
      </c>
      <c r="B1451" s="130" t="s">
        <v>15093</v>
      </c>
      <c r="C1451" s="130" t="s">
        <v>76</v>
      </c>
      <c r="D1451" s="357" t="str">
        <f t="shared" si="128"/>
        <v>Open PDF TSF .TEST RESULT S19 N 1451</v>
      </c>
      <c r="E1451" s="133" t="s">
        <v>15132</v>
      </c>
      <c r="F1451" s="133"/>
      <c r="G1451" s="42"/>
      <c r="H1451" s="42"/>
      <c r="I1451" s="42"/>
      <c r="J1451" s="42"/>
      <c r="K1451" s="27" t="s">
        <v>195</v>
      </c>
      <c r="L1451" s="27">
        <v>46037</v>
      </c>
      <c r="M1451" s="27">
        <v>46037</v>
      </c>
      <c r="N1451" s="28" t="s">
        <v>62</v>
      </c>
      <c r="O1451" s="27"/>
      <c r="P1451" s="27"/>
      <c r="Q1451" s="27"/>
      <c r="R1451" s="12" t="str">
        <f t="shared" si="125"/>
        <v>Open PDFTSF FINALLY.TEST RESULT S19 N 1451</v>
      </c>
    </row>
    <row r="1452" spans="1:18" ht="58.5" customHeight="1" x14ac:dyDescent="0.3">
      <c r="A1452" s="129">
        <f t="shared" si="126"/>
        <v>1447</v>
      </c>
      <c r="B1452" s="130" t="s">
        <v>15094</v>
      </c>
      <c r="C1452" s="130" t="s">
        <v>76</v>
      </c>
      <c r="D1452" s="357" t="str">
        <f t="shared" si="128"/>
        <v>Open PDF TSF .TEST RESULT S19 N 1452</v>
      </c>
      <c r="E1452" s="133" t="s">
        <v>15133</v>
      </c>
      <c r="F1452" s="133"/>
      <c r="G1452" s="42"/>
      <c r="H1452" s="42"/>
      <c r="I1452" s="42"/>
      <c r="J1452" s="42"/>
      <c r="K1452" s="27" t="s">
        <v>195</v>
      </c>
      <c r="L1452" s="27">
        <v>46037</v>
      </c>
      <c r="M1452" s="27">
        <v>46037</v>
      </c>
      <c r="N1452" s="28" t="s">
        <v>62</v>
      </c>
      <c r="O1452" s="27"/>
      <c r="P1452" s="27"/>
      <c r="Q1452" s="27"/>
      <c r="R1452" s="12" t="str">
        <f t="shared" si="125"/>
        <v>Open PDFTSF FINALLY.TEST RESULT S19 N 1452</v>
      </c>
    </row>
    <row r="1453" spans="1:18" ht="57" customHeight="1" x14ac:dyDescent="0.3">
      <c r="A1453" s="129">
        <f t="shared" si="126"/>
        <v>1448</v>
      </c>
      <c r="B1453" s="130" t="s">
        <v>15095</v>
      </c>
      <c r="C1453" s="130" t="s">
        <v>76</v>
      </c>
      <c r="D1453" s="357" t="str">
        <f t="shared" si="128"/>
        <v>Open PDF TSF .TEST RESULT S19 N 1453</v>
      </c>
      <c r="E1453" s="133" t="s">
        <v>15134</v>
      </c>
      <c r="F1453" s="133"/>
      <c r="G1453" s="42"/>
      <c r="H1453" s="42"/>
      <c r="I1453" s="42"/>
      <c r="J1453" s="42"/>
      <c r="K1453" s="27" t="s">
        <v>195</v>
      </c>
      <c r="L1453" s="27">
        <v>46037</v>
      </c>
      <c r="M1453" s="27">
        <v>46037</v>
      </c>
      <c r="N1453" s="28" t="s">
        <v>1671</v>
      </c>
      <c r="O1453" s="27"/>
      <c r="P1453" s="27"/>
      <c r="Q1453" s="27"/>
      <c r="R1453" s="12" t="str">
        <f t="shared" si="125"/>
        <v>Open PDFTSF FINALLY.TEST RESULT S19 N 1453</v>
      </c>
    </row>
    <row r="1454" spans="1:18" ht="67.5" customHeight="1" x14ac:dyDescent="0.3">
      <c r="A1454" s="129">
        <f t="shared" si="126"/>
        <v>1449</v>
      </c>
      <c r="B1454" s="130" t="s">
        <v>15096</v>
      </c>
      <c r="C1454" s="130" t="s">
        <v>76</v>
      </c>
      <c r="D1454" s="357" t="str">
        <f t="shared" si="128"/>
        <v>Open PDF TSF .TEST RESULT S19 N 1454</v>
      </c>
      <c r="E1454" s="133" t="s">
        <v>15135</v>
      </c>
      <c r="F1454" s="133"/>
      <c r="G1454" s="42"/>
      <c r="H1454" s="42"/>
      <c r="I1454" s="42"/>
      <c r="J1454" s="42"/>
      <c r="K1454" s="27" t="s">
        <v>195</v>
      </c>
      <c r="L1454" s="27">
        <v>46037</v>
      </c>
      <c r="M1454" s="27">
        <v>46037</v>
      </c>
      <c r="N1454" s="28" t="s">
        <v>1671</v>
      </c>
      <c r="O1454" s="27"/>
      <c r="P1454" s="27"/>
      <c r="Q1454" s="27"/>
      <c r="R1454" s="12" t="str">
        <f t="shared" si="125"/>
        <v>Open PDFTSF FINALLY.TEST RESULT S19 N 1454</v>
      </c>
    </row>
    <row r="1455" spans="1:18" ht="78.75" customHeight="1" x14ac:dyDescent="0.3">
      <c r="A1455" s="129">
        <f t="shared" si="126"/>
        <v>1450</v>
      </c>
      <c r="B1455" s="130" t="s">
        <v>15097</v>
      </c>
      <c r="C1455" s="130" t="s">
        <v>76</v>
      </c>
      <c r="D1455" s="357" t="str">
        <f t="shared" ref="D1455:D1518" si="129">IF(B1455&gt;0,HYPERLINK(CONCATENATE("PDF TSF/",B1455,".pdf"),CONCATENATE("Open PDF TSF .",B1455)),"")</f>
        <v>Open PDF TSF .TEST RESULT S19 N 1455</v>
      </c>
      <c r="E1455" s="133" t="s">
        <v>15136</v>
      </c>
      <c r="F1455" s="133"/>
      <c r="G1455" s="42"/>
      <c r="H1455" s="42"/>
      <c r="I1455" s="42"/>
      <c r="J1455" s="42"/>
      <c r="K1455" s="27" t="s">
        <v>195</v>
      </c>
      <c r="L1455" s="27">
        <v>46037</v>
      </c>
      <c r="M1455" s="27">
        <v>46037</v>
      </c>
      <c r="N1455" s="28" t="s">
        <v>1671</v>
      </c>
      <c r="O1455" s="27"/>
      <c r="P1455" s="27"/>
      <c r="Q1455" s="27"/>
      <c r="R1455" s="12" t="str">
        <f t="shared" si="125"/>
        <v>Open PDFTSF FINALLY.TEST RESULT S19 N 1455</v>
      </c>
    </row>
    <row r="1456" spans="1:18" ht="128.25" customHeight="1" x14ac:dyDescent="0.3">
      <c r="A1456" s="129">
        <f t="shared" si="126"/>
        <v>1451</v>
      </c>
      <c r="B1456" s="130" t="s">
        <v>15098</v>
      </c>
      <c r="C1456" s="130" t="s">
        <v>76</v>
      </c>
      <c r="D1456" s="357" t="str">
        <f t="shared" si="129"/>
        <v>Open PDF TSF .TEST RESULT S19 N 1456</v>
      </c>
      <c r="E1456" s="133" t="s">
        <v>15137</v>
      </c>
      <c r="F1456" s="133"/>
      <c r="G1456" s="42"/>
      <c r="H1456" s="42"/>
      <c r="I1456" s="42"/>
      <c r="J1456" s="42"/>
      <c r="K1456" s="27" t="s">
        <v>195</v>
      </c>
      <c r="L1456" s="27">
        <v>46037</v>
      </c>
      <c r="M1456" s="27">
        <v>46037</v>
      </c>
      <c r="N1456" s="28" t="s">
        <v>1671</v>
      </c>
      <c r="O1456" s="27"/>
      <c r="P1456" s="27"/>
      <c r="Q1456" s="27"/>
      <c r="R1456" s="12" t="str">
        <f t="shared" si="125"/>
        <v>Open PDFTSF FINALLY.TEST RESULT S19 N 1456</v>
      </c>
    </row>
    <row r="1457" spans="1:18" ht="69.75" customHeight="1" x14ac:dyDescent="0.3">
      <c r="A1457" s="129">
        <f t="shared" si="126"/>
        <v>1452</v>
      </c>
      <c r="B1457" s="130" t="s">
        <v>15099</v>
      </c>
      <c r="C1457" s="130" t="s">
        <v>76</v>
      </c>
      <c r="D1457" s="357" t="str">
        <f t="shared" si="129"/>
        <v>Open PDF TSF .TEST RESULT S19 N 1457</v>
      </c>
      <c r="E1457" s="133" t="s">
        <v>15138</v>
      </c>
      <c r="F1457" s="133"/>
      <c r="G1457" s="42"/>
      <c r="H1457" s="42"/>
      <c r="I1457" s="42"/>
      <c r="J1457" s="42"/>
      <c r="K1457" s="27" t="s">
        <v>195</v>
      </c>
      <c r="L1457" s="27">
        <v>46037</v>
      </c>
      <c r="M1457" s="27">
        <v>46037</v>
      </c>
      <c r="N1457" s="28" t="s">
        <v>1671</v>
      </c>
      <c r="O1457" s="27"/>
      <c r="P1457" s="27"/>
      <c r="Q1457" s="27"/>
      <c r="R1457" s="12" t="str">
        <f t="shared" si="125"/>
        <v>Open PDFTSF FINALLY.TEST RESULT S19 N 1457</v>
      </c>
    </row>
    <row r="1458" spans="1:18" ht="48" customHeight="1" x14ac:dyDescent="0.3">
      <c r="A1458" s="129">
        <f t="shared" si="126"/>
        <v>1453</v>
      </c>
      <c r="B1458" s="130" t="s">
        <v>15125</v>
      </c>
      <c r="C1458" s="130" t="s">
        <v>76</v>
      </c>
      <c r="D1458" s="357" t="str">
        <f t="shared" si="129"/>
        <v>Open PDF TSF .TEST RESULT S19 N 1458</v>
      </c>
      <c r="E1458" s="133" t="s">
        <v>15139</v>
      </c>
      <c r="F1458" s="133"/>
      <c r="G1458" s="42"/>
      <c r="H1458" s="42"/>
      <c r="I1458" s="42"/>
      <c r="J1458" s="42"/>
      <c r="K1458" s="27" t="s">
        <v>195</v>
      </c>
      <c r="L1458" s="27">
        <v>46037</v>
      </c>
      <c r="M1458" s="27">
        <v>46037</v>
      </c>
      <c r="N1458" s="28" t="s">
        <v>1671</v>
      </c>
      <c r="O1458" s="27"/>
      <c r="P1458" s="27"/>
      <c r="Q1458" s="27"/>
      <c r="R1458" s="12" t="str">
        <f t="shared" si="125"/>
        <v>Open PDFTSF FINALLY.TEST RESULT S19 N 1458</v>
      </c>
    </row>
    <row r="1459" spans="1:18" ht="69.900000000000006" customHeight="1" x14ac:dyDescent="0.3">
      <c r="A1459" s="129">
        <f t="shared" si="126"/>
        <v>1454</v>
      </c>
      <c r="B1459" s="130" t="s">
        <v>15126</v>
      </c>
      <c r="C1459" s="130" t="s">
        <v>76</v>
      </c>
      <c r="D1459" s="357" t="str">
        <f t="shared" si="129"/>
        <v>Open PDF TSF .TEST RESULT S19 N 1459</v>
      </c>
      <c r="E1459" s="133" t="s">
        <v>15140</v>
      </c>
      <c r="F1459" s="133"/>
      <c r="G1459" s="42"/>
      <c r="H1459" s="42"/>
      <c r="I1459" s="42"/>
      <c r="J1459" s="42"/>
      <c r="K1459" s="27" t="s">
        <v>195</v>
      </c>
      <c r="L1459" s="27">
        <v>46037</v>
      </c>
      <c r="M1459" s="27">
        <v>46037</v>
      </c>
      <c r="N1459" s="28" t="s">
        <v>1671</v>
      </c>
      <c r="O1459" s="27"/>
      <c r="P1459" s="27"/>
      <c r="Q1459" s="27"/>
      <c r="R1459" s="12" t="str">
        <f t="shared" si="125"/>
        <v>Open PDFTSF FINALLY.TEST RESULT S19 N 1459</v>
      </c>
    </row>
    <row r="1460" spans="1:18" ht="69.900000000000006" customHeight="1" x14ac:dyDescent="0.3">
      <c r="A1460" s="129">
        <f t="shared" si="126"/>
        <v>1455</v>
      </c>
      <c r="B1460" s="130" t="s">
        <v>15127</v>
      </c>
      <c r="C1460" s="130" t="s">
        <v>76</v>
      </c>
      <c r="D1460" s="357" t="str">
        <f t="shared" si="129"/>
        <v>Open PDF TSF .TEST RESULT S19 N 1460</v>
      </c>
      <c r="E1460" s="133" t="s">
        <v>15141</v>
      </c>
      <c r="F1460" s="133"/>
      <c r="G1460" s="42"/>
      <c r="H1460" s="42"/>
      <c r="I1460" s="42"/>
      <c r="J1460" s="42"/>
      <c r="K1460" s="27" t="s">
        <v>195</v>
      </c>
      <c r="L1460" s="27">
        <v>46037</v>
      </c>
      <c r="M1460" s="27">
        <v>46037</v>
      </c>
      <c r="N1460" s="28" t="s">
        <v>62</v>
      </c>
      <c r="O1460" s="27"/>
      <c r="P1460" s="27"/>
      <c r="Q1460" s="27"/>
      <c r="R1460" s="12" t="str">
        <f t="shared" si="125"/>
        <v>Open PDFTSF FINALLY.TEST RESULT S19 N 1460</v>
      </c>
    </row>
    <row r="1461" spans="1:18" ht="53.25" customHeight="1" x14ac:dyDescent="0.3">
      <c r="A1461" s="129">
        <f t="shared" si="126"/>
        <v>1456</v>
      </c>
      <c r="B1461" s="130" t="s">
        <v>15128</v>
      </c>
      <c r="C1461" s="130" t="s">
        <v>76</v>
      </c>
      <c r="D1461" s="357" t="str">
        <f t="shared" si="129"/>
        <v>Open PDF TSF .TEST RESULT S19 N 1461</v>
      </c>
      <c r="E1461" s="133" t="s">
        <v>15142</v>
      </c>
      <c r="F1461" s="133"/>
      <c r="G1461" s="42"/>
      <c r="H1461" s="42"/>
      <c r="I1461" s="42"/>
      <c r="J1461" s="42"/>
      <c r="K1461" s="27" t="s">
        <v>195</v>
      </c>
      <c r="L1461" s="27">
        <v>46037</v>
      </c>
      <c r="M1461" s="27">
        <v>46037</v>
      </c>
      <c r="N1461" s="28" t="s">
        <v>62</v>
      </c>
      <c r="O1461" s="27"/>
      <c r="P1461" s="27"/>
      <c r="Q1461" s="27"/>
      <c r="R1461" s="12" t="str">
        <f t="shared" si="125"/>
        <v>Open PDFTSF FINALLY.TEST RESULT S19 N 1461</v>
      </c>
    </row>
    <row r="1462" spans="1:18" ht="61.2" x14ac:dyDescent="0.3">
      <c r="A1462" s="129">
        <f t="shared" si="126"/>
        <v>1457</v>
      </c>
      <c r="B1462" s="130" t="s">
        <v>15166</v>
      </c>
      <c r="C1462" s="130" t="s">
        <v>76</v>
      </c>
      <c r="D1462" s="357" t="str">
        <f t="shared" si="129"/>
        <v>Open PDF TSF .TEST RESULT S19 N 1462</v>
      </c>
      <c r="E1462" s="133" t="s">
        <v>15173</v>
      </c>
      <c r="F1462" s="133"/>
      <c r="G1462" s="42"/>
      <c r="H1462" s="42"/>
      <c r="I1462" s="42"/>
      <c r="J1462" s="42"/>
      <c r="K1462" s="27" t="s">
        <v>195</v>
      </c>
      <c r="L1462" s="27">
        <v>46044</v>
      </c>
      <c r="M1462" s="27">
        <v>46046</v>
      </c>
      <c r="N1462" s="28" t="s">
        <v>1671</v>
      </c>
      <c r="O1462" s="27"/>
      <c r="P1462" s="27"/>
      <c r="Q1462" s="27"/>
      <c r="R1462" s="12" t="str">
        <f t="shared" si="125"/>
        <v>Open PDFTSF FINALLY.TEST RESULT S19 N 1462</v>
      </c>
    </row>
    <row r="1463" spans="1:18" ht="61.2" x14ac:dyDescent="0.3">
      <c r="A1463" s="129">
        <f t="shared" si="126"/>
        <v>1458</v>
      </c>
      <c r="B1463" s="130" t="s">
        <v>15167</v>
      </c>
      <c r="C1463" s="130" t="s">
        <v>76</v>
      </c>
      <c r="D1463" s="357" t="str">
        <f t="shared" si="129"/>
        <v>Open PDF TSF .TEST RESULT S19 N 1463</v>
      </c>
      <c r="E1463" s="133" t="s">
        <v>15174</v>
      </c>
      <c r="F1463" s="133"/>
      <c r="G1463" s="42"/>
      <c r="H1463" s="42"/>
      <c r="I1463" s="42"/>
      <c r="J1463" s="42"/>
      <c r="K1463" s="27" t="s">
        <v>195</v>
      </c>
      <c r="L1463" s="27">
        <v>46044</v>
      </c>
      <c r="M1463" s="27">
        <v>46046</v>
      </c>
      <c r="N1463" s="28" t="s">
        <v>1671</v>
      </c>
      <c r="O1463" s="27"/>
      <c r="P1463" s="27"/>
      <c r="Q1463" s="27"/>
      <c r="R1463" s="12" t="str">
        <f t="shared" si="125"/>
        <v>Open PDFTSF FINALLY.TEST RESULT S19 N 1463</v>
      </c>
    </row>
    <row r="1464" spans="1:18" ht="81.599999999999994" x14ac:dyDescent="0.3">
      <c r="A1464" s="129">
        <f t="shared" si="126"/>
        <v>1459</v>
      </c>
      <c r="B1464" s="130" t="s">
        <v>15168</v>
      </c>
      <c r="C1464" s="130" t="s">
        <v>76</v>
      </c>
      <c r="D1464" s="357" t="str">
        <f t="shared" si="129"/>
        <v>Open PDF TSF .TEST RESULT S19 N 1464</v>
      </c>
      <c r="E1464" s="133" t="s">
        <v>15175</v>
      </c>
      <c r="F1464" s="133"/>
      <c r="G1464" s="42"/>
      <c r="H1464" s="42"/>
      <c r="I1464" s="42"/>
      <c r="J1464" s="42"/>
      <c r="K1464" s="27" t="s">
        <v>195</v>
      </c>
      <c r="L1464" s="27">
        <v>46044</v>
      </c>
      <c r="M1464" s="27">
        <v>46046</v>
      </c>
      <c r="N1464" s="28" t="s">
        <v>1671</v>
      </c>
      <c r="O1464" s="27"/>
      <c r="P1464" s="27"/>
      <c r="Q1464" s="27"/>
      <c r="R1464" s="12" t="str">
        <f t="shared" ref="R1464:R1527" si="130">IF(B1464&gt;0,HYPERLINK(CONCATENATE("PDFTSF FINALLY/",B1464,".pdf"),CONCATENATE("Open PDFTSF FINALLY.",B1464)),"")</f>
        <v>Open PDFTSF FINALLY.TEST RESULT S19 N 1464</v>
      </c>
    </row>
    <row r="1465" spans="1:18" ht="40.799999999999997" x14ac:dyDescent="0.3">
      <c r="A1465" s="129">
        <f t="shared" si="126"/>
        <v>1460</v>
      </c>
      <c r="B1465" s="130" t="s">
        <v>15169</v>
      </c>
      <c r="C1465" s="130" t="s">
        <v>76</v>
      </c>
      <c r="D1465" s="357" t="str">
        <f t="shared" si="129"/>
        <v>Open PDF TSF .TEST RESULT S19 N 1465</v>
      </c>
      <c r="E1465" s="133" t="s">
        <v>15176</v>
      </c>
      <c r="F1465" s="133"/>
      <c r="G1465" s="42"/>
      <c r="H1465" s="42"/>
      <c r="I1465" s="42"/>
      <c r="J1465" s="42"/>
      <c r="K1465" s="27" t="s">
        <v>195</v>
      </c>
      <c r="L1465" s="27">
        <v>46044</v>
      </c>
      <c r="M1465" s="27">
        <v>46046</v>
      </c>
      <c r="N1465" s="28" t="s">
        <v>1671</v>
      </c>
      <c r="O1465" s="27"/>
      <c r="P1465" s="27"/>
      <c r="Q1465" s="27"/>
      <c r="R1465" s="12" t="str">
        <f t="shared" si="130"/>
        <v>Open PDFTSF FINALLY.TEST RESULT S19 N 1465</v>
      </c>
    </row>
    <row r="1466" spans="1:18" ht="61.2" x14ac:dyDescent="0.3">
      <c r="A1466" s="129">
        <f t="shared" si="126"/>
        <v>1461</v>
      </c>
      <c r="B1466" s="130" t="s">
        <v>15170</v>
      </c>
      <c r="C1466" s="130" t="s">
        <v>76</v>
      </c>
      <c r="D1466" s="357" t="str">
        <f t="shared" si="129"/>
        <v>Open PDF TSF .TEST RESULT S19 N 1466</v>
      </c>
      <c r="E1466" s="133" t="s">
        <v>15177</v>
      </c>
      <c r="F1466" s="133"/>
      <c r="G1466" s="42"/>
      <c r="H1466" s="42"/>
      <c r="I1466" s="42"/>
      <c r="J1466" s="42"/>
      <c r="K1466" s="27" t="s">
        <v>195</v>
      </c>
      <c r="L1466" s="27">
        <v>46044</v>
      </c>
      <c r="M1466" s="27">
        <v>46046</v>
      </c>
      <c r="N1466" s="28" t="s">
        <v>62</v>
      </c>
      <c r="O1466" s="27"/>
      <c r="P1466" s="27"/>
      <c r="Q1466" s="27"/>
      <c r="R1466" s="12" t="str">
        <f t="shared" si="130"/>
        <v>Open PDFTSF FINALLY.TEST RESULT S19 N 1466</v>
      </c>
    </row>
    <row r="1467" spans="1:18" ht="61.2" x14ac:dyDescent="0.3">
      <c r="A1467" s="129">
        <f t="shared" si="126"/>
        <v>1462</v>
      </c>
      <c r="B1467" s="130" t="s">
        <v>15171</v>
      </c>
      <c r="C1467" s="130" t="s">
        <v>76</v>
      </c>
      <c r="D1467" s="357" t="str">
        <f t="shared" si="129"/>
        <v>Open PDF TSF .TEST RESULT S19 N 1467</v>
      </c>
      <c r="E1467" s="133" t="s">
        <v>15178</v>
      </c>
      <c r="F1467" s="133"/>
      <c r="G1467" s="42"/>
      <c r="H1467" s="42"/>
      <c r="I1467" s="42"/>
      <c r="J1467" s="42"/>
      <c r="K1467" s="27" t="s">
        <v>195</v>
      </c>
      <c r="L1467" s="27">
        <v>46044</v>
      </c>
      <c r="M1467" s="27">
        <v>46046</v>
      </c>
      <c r="N1467" s="28" t="s">
        <v>62</v>
      </c>
      <c r="O1467" s="27"/>
      <c r="P1467" s="27"/>
      <c r="Q1467" s="27"/>
      <c r="R1467" s="12" t="str">
        <f t="shared" si="130"/>
        <v>Open PDFTSF FINALLY.TEST RESULT S19 N 1467</v>
      </c>
    </row>
    <row r="1468" spans="1:18" ht="102" x14ac:dyDescent="0.3">
      <c r="A1468" s="129">
        <f t="shared" si="126"/>
        <v>1463</v>
      </c>
      <c r="B1468" s="130" t="s">
        <v>15172</v>
      </c>
      <c r="C1468" s="130" t="s">
        <v>76</v>
      </c>
      <c r="D1468" s="357" t="str">
        <f t="shared" si="129"/>
        <v>Open PDF TSF .TEST RESULT S19 N 1468</v>
      </c>
      <c r="E1468" s="133" t="s">
        <v>15683</v>
      </c>
      <c r="F1468" s="133"/>
      <c r="G1468" s="42"/>
      <c r="H1468" s="42"/>
      <c r="I1468" s="42"/>
      <c r="J1468" s="42"/>
      <c r="K1468" s="27" t="s">
        <v>195</v>
      </c>
      <c r="L1468" s="27">
        <v>46044</v>
      </c>
      <c r="M1468" s="27">
        <v>46046</v>
      </c>
      <c r="N1468" s="28" t="s">
        <v>62</v>
      </c>
      <c r="O1468" s="27"/>
      <c r="P1468" s="27"/>
      <c r="Q1468" s="27"/>
      <c r="R1468" s="12" t="str">
        <f t="shared" si="130"/>
        <v>Open PDFTSF FINALLY.TEST RESULT S19 N 1468</v>
      </c>
    </row>
    <row r="1469" spans="1:18" ht="61.2" x14ac:dyDescent="0.3">
      <c r="A1469" s="129">
        <f t="shared" si="126"/>
        <v>1464</v>
      </c>
      <c r="B1469" s="130" t="s">
        <v>15179</v>
      </c>
      <c r="C1469" s="130" t="s">
        <v>76</v>
      </c>
      <c r="D1469" s="357" t="str">
        <f t="shared" si="129"/>
        <v>Open PDF TSF .TEST RESULT S19 N 1469</v>
      </c>
      <c r="E1469" s="133" t="s">
        <v>15180</v>
      </c>
      <c r="F1469" s="133"/>
      <c r="G1469" s="42"/>
      <c r="H1469" s="42"/>
      <c r="I1469" s="42"/>
      <c r="J1469" s="42"/>
      <c r="K1469" s="27" t="s">
        <v>195</v>
      </c>
      <c r="L1469" s="27">
        <v>46044</v>
      </c>
      <c r="M1469" s="27">
        <v>46046</v>
      </c>
      <c r="N1469" s="28" t="s">
        <v>62</v>
      </c>
      <c r="O1469" s="27"/>
      <c r="P1469" s="27"/>
      <c r="Q1469" s="27"/>
      <c r="R1469" s="12" t="str">
        <f t="shared" si="130"/>
        <v>Open PDFTSF FINALLY.TEST RESULT S19 N 1469</v>
      </c>
    </row>
    <row r="1470" spans="1:18" ht="50.25" customHeight="1" x14ac:dyDescent="0.3">
      <c r="A1470" s="129">
        <f t="shared" ref="A1470:A1533" si="131">ROW()-ROW($A$5)</f>
        <v>1465</v>
      </c>
      <c r="B1470" s="130" t="s">
        <v>15268</v>
      </c>
      <c r="C1470" s="130" t="s">
        <v>76</v>
      </c>
      <c r="D1470" s="357" t="str">
        <f t="shared" si="129"/>
        <v>Open PDF TSF .TEST RESULT S19 N 1470</v>
      </c>
      <c r="E1470" s="133" t="s">
        <v>15275</v>
      </c>
      <c r="F1470" s="133"/>
      <c r="G1470" s="42"/>
      <c r="H1470" s="42"/>
      <c r="I1470" s="42"/>
      <c r="J1470" s="42"/>
      <c r="K1470" s="27" t="s">
        <v>195</v>
      </c>
      <c r="L1470" s="27">
        <v>46053</v>
      </c>
      <c r="M1470" s="27">
        <v>46055</v>
      </c>
      <c r="N1470" s="28" t="s">
        <v>62</v>
      </c>
      <c r="O1470" s="27"/>
      <c r="P1470" s="27"/>
      <c r="Q1470" s="27"/>
      <c r="R1470" s="12" t="str">
        <f t="shared" si="130"/>
        <v>Open PDFTSF FINALLY.TEST RESULT S19 N 1470</v>
      </c>
    </row>
    <row r="1471" spans="1:18" ht="51.75" customHeight="1" x14ac:dyDescent="0.3">
      <c r="A1471" s="129">
        <f t="shared" si="131"/>
        <v>1466</v>
      </c>
      <c r="B1471" s="130" t="s">
        <v>15269</v>
      </c>
      <c r="C1471" s="130" t="s">
        <v>76</v>
      </c>
      <c r="D1471" s="357" t="str">
        <f t="shared" si="129"/>
        <v>Open PDF TSF .TEST RESULT S19 N 1471</v>
      </c>
      <c r="E1471" s="133" t="s">
        <v>15276</v>
      </c>
      <c r="F1471" s="133"/>
      <c r="G1471" s="42"/>
      <c r="H1471" s="42"/>
      <c r="I1471" s="42"/>
      <c r="J1471" s="42"/>
      <c r="K1471" s="27" t="s">
        <v>195</v>
      </c>
      <c r="L1471" s="27">
        <v>46054</v>
      </c>
      <c r="M1471" s="27">
        <v>46055</v>
      </c>
      <c r="N1471" s="28" t="s">
        <v>62</v>
      </c>
      <c r="O1471" s="27"/>
      <c r="P1471" s="27"/>
      <c r="Q1471" s="27"/>
      <c r="R1471" s="12" t="str">
        <f t="shared" si="130"/>
        <v>Open PDFTSF FINALLY.TEST RESULT S19 N 1471</v>
      </c>
    </row>
    <row r="1472" spans="1:18" ht="51" customHeight="1" x14ac:dyDescent="0.3">
      <c r="A1472" s="129">
        <f t="shared" si="131"/>
        <v>1467</v>
      </c>
      <c r="B1472" s="130" t="s">
        <v>15270</v>
      </c>
      <c r="C1472" s="130" t="s">
        <v>76</v>
      </c>
      <c r="D1472" s="357" t="str">
        <f t="shared" si="129"/>
        <v>Open PDF TSF .TEST RESULT S19 N 1472</v>
      </c>
      <c r="E1472" s="133" t="s">
        <v>15277</v>
      </c>
      <c r="F1472" s="133"/>
      <c r="G1472" s="42"/>
      <c r="H1472" s="42"/>
      <c r="I1472" s="42"/>
      <c r="J1472" s="42"/>
      <c r="K1472" s="27" t="s">
        <v>195</v>
      </c>
      <c r="L1472" s="27">
        <v>46054</v>
      </c>
      <c r="M1472" s="27">
        <v>46055</v>
      </c>
      <c r="N1472" s="28" t="s">
        <v>62</v>
      </c>
      <c r="O1472" s="27"/>
      <c r="P1472" s="27"/>
      <c r="Q1472" s="27"/>
      <c r="R1472" s="12" t="str">
        <f t="shared" si="130"/>
        <v>Open PDFTSF FINALLY.TEST RESULT S19 N 1472</v>
      </c>
    </row>
    <row r="1473" spans="1:18" ht="47.25" customHeight="1" x14ac:dyDescent="0.3">
      <c r="A1473" s="129">
        <f t="shared" si="131"/>
        <v>1468</v>
      </c>
      <c r="B1473" s="130" t="s">
        <v>15271</v>
      </c>
      <c r="C1473" s="130" t="s">
        <v>76</v>
      </c>
      <c r="D1473" s="357" t="str">
        <f t="shared" si="129"/>
        <v>Open PDF TSF .TEST RESULT S19 N 1473</v>
      </c>
      <c r="E1473" s="133" t="s">
        <v>15278</v>
      </c>
      <c r="F1473" s="133"/>
      <c r="G1473" s="42"/>
      <c r="H1473" s="42"/>
      <c r="I1473" s="42"/>
      <c r="J1473" s="42"/>
      <c r="K1473" s="27" t="s">
        <v>195</v>
      </c>
      <c r="L1473" s="27">
        <v>46054</v>
      </c>
      <c r="M1473" s="27">
        <v>46055</v>
      </c>
      <c r="N1473" s="28" t="s">
        <v>62</v>
      </c>
      <c r="O1473" s="27"/>
      <c r="P1473" s="27"/>
      <c r="Q1473" s="27"/>
      <c r="R1473" s="12" t="str">
        <f t="shared" si="130"/>
        <v>Open PDFTSF FINALLY.TEST RESULT S19 N 1473</v>
      </c>
    </row>
    <row r="1474" spans="1:18" ht="48.75" customHeight="1" x14ac:dyDescent="0.3">
      <c r="A1474" s="129">
        <f t="shared" si="131"/>
        <v>1469</v>
      </c>
      <c r="B1474" s="130" t="s">
        <v>15272</v>
      </c>
      <c r="C1474" s="130" t="s">
        <v>76</v>
      </c>
      <c r="D1474" s="357" t="str">
        <f t="shared" si="129"/>
        <v>Open PDF TSF .TEST RESULT S19 N 1474</v>
      </c>
      <c r="E1474" s="133" t="s">
        <v>15279</v>
      </c>
      <c r="F1474" s="133"/>
      <c r="G1474" s="42"/>
      <c r="H1474" s="42"/>
      <c r="I1474" s="42"/>
      <c r="J1474" s="42"/>
      <c r="K1474" s="27" t="s">
        <v>195</v>
      </c>
      <c r="L1474" s="27">
        <v>46054</v>
      </c>
      <c r="M1474" s="27">
        <v>46055</v>
      </c>
      <c r="N1474" s="28" t="s">
        <v>62</v>
      </c>
      <c r="O1474" s="27"/>
      <c r="P1474" s="27"/>
      <c r="Q1474" s="27"/>
      <c r="R1474" s="12" t="str">
        <f t="shared" si="130"/>
        <v>Open PDFTSF FINALLY.TEST RESULT S19 N 1474</v>
      </c>
    </row>
    <row r="1475" spans="1:18" ht="48.75" customHeight="1" x14ac:dyDescent="0.3">
      <c r="A1475" s="129">
        <f t="shared" si="131"/>
        <v>1470</v>
      </c>
      <c r="B1475" s="130" t="s">
        <v>15273</v>
      </c>
      <c r="C1475" s="130" t="s">
        <v>76</v>
      </c>
      <c r="D1475" s="357" t="str">
        <f t="shared" si="129"/>
        <v>Open PDF TSF .TEST RESULT S19 N 1475</v>
      </c>
      <c r="E1475" s="133" t="s">
        <v>15280</v>
      </c>
      <c r="F1475" s="133"/>
      <c r="G1475" s="42"/>
      <c r="H1475" s="42"/>
      <c r="I1475" s="42"/>
      <c r="J1475" s="42"/>
      <c r="K1475" s="27" t="s">
        <v>195</v>
      </c>
      <c r="L1475" s="27">
        <v>46054</v>
      </c>
      <c r="M1475" s="27">
        <v>46055</v>
      </c>
      <c r="N1475" s="28" t="s">
        <v>62</v>
      </c>
      <c r="O1475" s="27"/>
      <c r="P1475" s="27"/>
      <c r="Q1475" s="27"/>
      <c r="R1475" s="12" t="str">
        <f t="shared" si="130"/>
        <v>Open PDFTSF FINALLY.TEST RESULT S19 N 1475</v>
      </c>
    </row>
    <row r="1476" spans="1:18" ht="44.25" customHeight="1" x14ac:dyDescent="0.3">
      <c r="A1476" s="129">
        <f t="shared" si="131"/>
        <v>1471</v>
      </c>
      <c r="B1476" s="130" t="s">
        <v>15274</v>
      </c>
      <c r="C1476" s="130" t="s">
        <v>76</v>
      </c>
      <c r="D1476" s="357" t="str">
        <f t="shared" si="129"/>
        <v>Open PDF TSF .TEST RESULT S19 N 1476</v>
      </c>
      <c r="E1476" s="133" t="s">
        <v>15281</v>
      </c>
      <c r="F1476" s="133"/>
      <c r="G1476" s="42"/>
      <c r="H1476" s="42"/>
      <c r="I1476" s="42"/>
      <c r="J1476" s="42"/>
      <c r="K1476" s="27" t="s">
        <v>195</v>
      </c>
      <c r="L1476" s="27">
        <v>46054</v>
      </c>
      <c r="M1476" s="27">
        <v>46055</v>
      </c>
      <c r="N1476" s="28" t="s">
        <v>62</v>
      </c>
      <c r="O1476" s="27"/>
      <c r="P1476" s="27"/>
      <c r="Q1476" s="27"/>
      <c r="R1476" s="12" t="str">
        <f t="shared" si="130"/>
        <v>Open PDFTSF FINALLY.TEST RESULT S19 N 1476</v>
      </c>
    </row>
    <row r="1477" spans="1:18" ht="61.2" x14ac:dyDescent="0.3">
      <c r="A1477" s="129">
        <f t="shared" si="131"/>
        <v>1472</v>
      </c>
      <c r="B1477" s="130" t="s">
        <v>15299</v>
      </c>
      <c r="C1477" s="130" t="s">
        <v>76</v>
      </c>
      <c r="D1477" s="357" t="str">
        <f t="shared" si="129"/>
        <v>Open PDF TSF .TEST RESULT S19 N 1477</v>
      </c>
      <c r="E1477" s="133" t="s">
        <v>15312</v>
      </c>
      <c r="F1477" s="133"/>
      <c r="G1477" s="42"/>
      <c r="H1477" s="42"/>
      <c r="I1477" s="42"/>
      <c r="J1477" s="42"/>
      <c r="K1477" s="27" t="s">
        <v>195</v>
      </c>
      <c r="L1477" s="27">
        <v>46057</v>
      </c>
      <c r="M1477" s="27">
        <v>46060</v>
      </c>
      <c r="N1477" s="28" t="s">
        <v>1671</v>
      </c>
      <c r="O1477" s="27"/>
      <c r="P1477" s="27"/>
      <c r="Q1477" s="27"/>
      <c r="R1477" s="12" t="str">
        <f t="shared" si="130"/>
        <v>Open PDFTSF FINALLY.TEST RESULT S19 N 1477</v>
      </c>
    </row>
    <row r="1478" spans="1:18" ht="40.799999999999997" x14ac:dyDescent="0.3">
      <c r="A1478" s="129">
        <f t="shared" si="131"/>
        <v>1473</v>
      </c>
      <c r="B1478" s="130" t="s">
        <v>15300</v>
      </c>
      <c r="C1478" s="130" t="s">
        <v>76</v>
      </c>
      <c r="D1478" s="357" t="str">
        <f t="shared" si="129"/>
        <v>Open PDF TSF .TEST RESULT S19 N 1478</v>
      </c>
      <c r="E1478" s="133" t="s">
        <v>15313</v>
      </c>
      <c r="F1478" s="133"/>
      <c r="G1478" s="42"/>
      <c r="H1478" s="42"/>
      <c r="I1478" s="42"/>
      <c r="J1478" s="42"/>
      <c r="K1478" s="27" t="s">
        <v>195</v>
      </c>
      <c r="L1478" s="27">
        <v>46057</v>
      </c>
      <c r="M1478" s="27">
        <v>46060</v>
      </c>
      <c r="N1478" s="28" t="s">
        <v>1671</v>
      </c>
      <c r="O1478" s="27"/>
      <c r="P1478" s="27"/>
      <c r="Q1478" s="27"/>
      <c r="R1478" s="12" t="str">
        <f t="shared" si="130"/>
        <v>Open PDFTSF FINALLY.TEST RESULT S19 N 1478</v>
      </c>
    </row>
    <row r="1479" spans="1:18" ht="81.599999999999994" x14ac:dyDescent="0.3">
      <c r="A1479" s="129">
        <f t="shared" si="131"/>
        <v>1474</v>
      </c>
      <c r="B1479" s="130" t="s">
        <v>15301</v>
      </c>
      <c r="C1479" s="130" t="s">
        <v>76</v>
      </c>
      <c r="D1479" s="357" t="str">
        <f t="shared" si="129"/>
        <v>Open PDF TSF .TEST RESULT S19 N 1479</v>
      </c>
      <c r="E1479" s="133" t="s">
        <v>15314</v>
      </c>
      <c r="F1479" s="133"/>
      <c r="G1479" s="42"/>
      <c r="H1479" s="42"/>
      <c r="I1479" s="42"/>
      <c r="J1479" s="42"/>
      <c r="K1479" s="27" t="s">
        <v>195</v>
      </c>
      <c r="L1479" s="27">
        <v>46057</v>
      </c>
      <c r="M1479" s="27">
        <v>46060</v>
      </c>
      <c r="N1479" s="28" t="s">
        <v>1671</v>
      </c>
      <c r="O1479" s="27"/>
      <c r="P1479" s="27"/>
      <c r="Q1479" s="27"/>
      <c r="R1479" s="12" t="str">
        <f t="shared" si="130"/>
        <v>Open PDFTSF FINALLY.TEST RESULT S19 N 1479</v>
      </c>
    </row>
    <row r="1480" spans="1:18" ht="61.2" x14ac:dyDescent="0.3">
      <c r="A1480" s="129">
        <f t="shared" si="131"/>
        <v>1475</v>
      </c>
      <c r="B1480" s="130" t="s">
        <v>15302</v>
      </c>
      <c r="C1480" s="130" t="s">
        <v>76</v>
      </c>
      <c r="D1480" s="357" t="str">
        <f t="shared" si="129"/>
        <v>Open PDF TSF .TEST RESULT S19 N 1480</v>
      </c>
      <c r="E1480" s="133" t="s">
        <v>15315</v>
      </c>
      <c r="F1480" s="133"/>
      <c r="G1480" s="42"/>
      <c r="H1480" s="42"/>
      <c r="I1480" s="42"/>
      <c r="J1480" s="42"/>
      <c r="K1480" s="27" t="s">
        <v>195</v>
      </c>
      <c r="L1480" s="27">
        <v>46057</v>
      </c>
      <c r="M1480" s="27">
        <v>46060</v>
      </c>
      <c r="N1480" s="28" t="s">
        <v>1671</v>
      </c>
      <c r="O1480" s="27"/>
      <c r="P1480" s="27"/>
      <c r="Q1480" s="27"/>
      <c r="R1480" s="12" t="str">
        <f t="shared" si="130"/>
        <v>Open PDFTSF FINALLY.TEST RESULT S19 N 1480</v>
      </c>
    </row>
    <row r="1481" spans="1:18" ht="61.2" x14ac:dyDescent="0.3">
      <c r="A1481" s="129">
        <f t="shared" si="131"/>
        <v>1476</v>
      </c>
      <c r="B1481" s="130" t="s">
        <v>15303</v>
      </c>
      <c r="C1481" s="130" t="s">
        <v>76</v>
      </c>
      <c r="D1481" s="357" t="str">
        <f t="shared" si="129"/>
        <v>Open PDF TSF .TEST RESULT S19 N 1481</v>
      </c>
      <c r="E1481" s="133" t="s">
        <v>15316</v>
      </c>
      <c r="F1481" s="133"/>
      <c r="G1481" s="42"/>
      <c r="H1481" s="42"/>
      <c r="I1481" s="42"/>
      <c r="J1481" s="42"/>
      <c r="K1481" s="27" t="s">
        <v>195</v>
      </c>
      <c r="L1481" s="27">
        <v>46057</v>
      </c>
      <c r="M1481" s="27">
        <v>46060</v>
      </c>
      <c r="N1481" s="28" t="s">
        <v>1671</v>
      </c>
      <c r="O1481" s="27"/>
      <c r="P1481" s="27"/>
      <c r="Q1481" s="27"/>
      <c r="R1481" s="12" t="str">
        <f t="shared" si="130"/>
        <v>Open PDFTSF FINALLY.TEST RESULT S19 N 1481</v>
      </c>
    </row>
    <row r="1482" spans="1:18" ht="66.75" customHeight="1" x14ac:dyDescent="0.3">
      <c r="A1482" s="129">
        <f t="shared" si="131"/>
        <v>1477</v>
      </c>
      <c r="B1482" s="130" t="s">
        <v>15304</v>
      </c>
      <c r="C1482" s="130" t="s">
        <v>76</v>
      </c>
      <c r="D1482" s="357" t="str">
        <f t="shared" si="129"/>
        <v>Open PDF TSF .TEST RESULT S19 N 1482</v>
      </c>
      <c r="E1482" s="133" t="s">
        <v>15317</v>
      </c>
      <c r="F1482" s="133"/>
      <c r="G1482" s="42"/>
      <c r="H1482" s="42"/>
      <c r="I1482" s="42"/>
      <c r="J1482" s="42"/>
      <c r="K1482" s="27" t="s">
        <v>195</v>
      </c>
      <c r="L1482" s="27">
        <v>46057</v>
      </c>
      <c r="M1482" s="27">
        <v>46060</v>
      </c>
      <c r="N1482" s="28" t="s">
        <v>1671</v>
      </c>
      <c r="O1482" s="27"/>
      <c r="P1482" s="27"/>
      <c r="Q1482" s="27"/>
      <c r="R1482" s="12" t="str">
        <f t="shared" si="130"/>
        <v>Open PDFTSF FINALLY.TEST RESULT S19 N 1482</v>
      </c>
    </row>
    <row r="1483" spans="1:18" ht="40.799999999999997" x14ac:dyDescent="0.3">
      <c r="A1483" s="129">
        <f t="shared" si="131"/>
        <v>1478</v>
      </c>
      <c r="B1483" s="130" t="s">
        <v>15305</v>
      </c>
      <c r="C1483" s="130" t="s">
        <v>76</v>
      </c>
      <c r="D1483" s="357" t="str">
        <f t="shared" si="129"/>
        <v>Open PDF TSF .TEST RESULT S19 N 1483</v>
      </c>
      <c r="E1483" s="133" t="s">
        <v>15318</v>
      </c>
      <c r="F1483" s="133"/>
      <c r="G1483" s="42"/>
      <c r="H1483" s="42"/>
      <c r="I1483" s="42"/>
      <c r="J1483" s="42"/>
      <c r="K1483" s="27" t="s">
        <v>195</v>
      </c>
      <c r="L1483" s="27">
        <v>46057</v>
      </c>
      <c r="M1483" s="27">
        <v>46060</v>
      </c>
      <c r="N1483" s="28" t="s">
        <v>1671</v>
      </c>
      <c r="O1483" s="27"/>
      <c r="P1483" s="27"/>
      <c r="Q1483" s="27"/>
      <c r="R1483" s="12" t="str">
        <f t="shared" si="130"/>
        <v>Open PDFTSF FINALLY.TEST RESULT S19 N 1483</v>
      </c>
    </row>
    <row r="1484" spans="1:18" ht="61.2" x14ac:dyDescent="0.3">
      <c r="A1484" s="129">
        <f t="shared" si="131"/>
        <v>1479</v>
      </c>
      <c r="B1484" s="130" t="s">
        <v>15306</v>
      </c>
      <c r="C1484" s="130" t="s">
        <v>76</v>
      </c>
      <c r="D1484" s="357" t="str">
        <f t="shared" si="129"/>
        <v>Open PDF TSF .TEST RESULT S19 N 1484</v>
      </c>
      <c r="E1484" s="133" t="s">
        <v>15319</v>
      </c>
      <c r="F1484" s="133"/>
      <c r="G1484" s="42"/>
      <c r="H1484" s="42"/>
      <c r="I1484" s="42"/>
      <c r="J1484" s="42"/>
      <c r="K1484" s="27" t="s">
        <v>195</v>
      </c>
      <c r="L1484" s="27">
        <v>46057</v>
      </c>
      <c r="M1484" s="27">
        <v>46060</v>
      </c>
      <c r="N1484" s="28" t="s">
        <v>1671</v>
      </c>
      <c r="O1484" s="27"/>
      <c r="P1484" s="27"/>
      <c r="Q1484" s="27"/>
      <c r="R1484" s="12" t="str">
        <f t="shared" si="130"/>
        <v>Open PDFTSF FINALLY.TEST RESULT S19 N 1484</v>
      </c>
    </row>
    <row r="1485" spans="1:18" ht="40.799999999999997" x14ac:dyDescent="0.3">
      <c r="A1485" s="129">
        <f t="shared" si="131"/>
        <v>1480</v>
      </c>
      <c r="B1485" s="130" t="s">
        <v>15307</v>
      </c>
      <c r="C1485" s="130" t="s">
        <v>76</v>
      </c>
      <c r="D1485" s="357" t="str">
        <f t="shared" si="129"/>
        <v>Open PDF TSF .TEST RESULT S19 N 1485</v>
      </c>
      <c r="E1485" s="133" t="s">
        <v>15320</v>
      </c>
      <c r="F1485" s="133"/>
      <c r="G1485" s="42"/>
      <c r="H1485" s="42"/>
      <c r="I1485" s="42"/>
      <c r="J1485" s="42"/>
      <c r="K1485" s="27" t="s">
        <v>195</v>
      </c>
      <c r="L1485" s="27">
        <v>46057</v>
      </c>
      <c r="M1485" s="27">
        <v>46060</v>
      </c>
      <c r="N1485" s="28" t="s">
        <v>1671</v>
      </c>
      <c r="O1485" s="27"/>
      <c r="P1485" s="27"/>
      <c r="Q1485" s="27"/>
      <c r="R1485" s="12" t="str">
        <f t="shared" si="130"/>
        <v>Open PDFTSF FINALLY.TEST RESULT S19 N 1485</v>
      </c>
    </row>
    <row r="1486" spans="1:18" ht="40.799999999999997" x14ac:dyDescent="0.3">
      <c r="A1486" s="129">
        <f t="shared" si="131"/>
        <v>1481</v>
      </c>
      <c r="B1486" s="130" t="s">
        <v>15308</v>
      </c>
      <c r="C1486" s="130" t="s">
        <v>76</v>
      </c>
      <c r="D1486" s="357" t="str">
        <f t="shared" si="129"/>
        <v>Open PDF TSF .TEST RESULT S19 N 1486</v>
      </c>
      <c r="E1486" s="133" t="s">
        <v>15321</v>
      </c>
      <c r="F1486" s="133"/>
      <c r="G1486" s="42"/>
      <c r="H1486" s="42"/>
      <c r="I1486" s="42"/>
      <c r="J1486" s="42"/>
      <c r="K1486" s="27" t="s">
        <v>195</v>
      </c>
      <c r="L1486" s="27">
        <v>46057</v>
      </c>
      <c r="M1486" s="27"/>
      <c r="N1486" s="28" t="s">
        <v>83</v>
      </c>
      <c r="O1486" s="27"/>
      <c r="P1486" s="27"/>
      <c r="Q1486" s="27"/>
      <c r="R1486" s="12" t="str">
        <f t="shared" si="130"/>
        <v>Open PDFTSF FINALLY.TEST RESULT S19 N 1486</v>
      </c>
    </row>
    <row r="1487" spans="1:18" ht="61.2" x14ac:dyDescent="0.3">
      <c r="A1487" s="129">
        <f t="shared" si="131"/>
        <v>1482</v>
      </c>
      <c r="B1487" s="130" t="s">
        <v>15309</v>
      </c>
      <c r="C1487" s="130" t="s">
        <v>76</v>
      </c>
      <c r="D1487" s="357" t="str">
        <f t="shared" si="129"/>
        <v>Open PDF TSF .TEST RESULT S19 N 1487</v>
      </c>
      <c r="E1487" s="133" t="s">
        <v>15322</v>
      </c>
      <c r="F1487" s="133"/>
      <c r="G1487" s="42"/>
      <c r="H1487" s="42"/>
      <c r="I1487" s="42"/>
      <c r="J1487" s="42"/>
      <c r="K1487" s="27" t="s">
        <v>195</v>
      </c>
      <c r="L1487" s="27">
        <v>46057</v>
      </c>
      <c r="M1487" s="27">
        <v>46060</v>
      </c>
      <c r="N1487" s="28" t="s">
        <v>62</v>
      </c>
      <c r="O1487" s="27"/>
      <c r="P1487" s="27"/>
      <c r="Q1487" s="27"/>
      <c r="R1487" s="12" t="str">
        <f t="shared" si="130"/>
        <v>Open PDFTSF FINALLY.TEST RESULT S19 N 1487</v>
      </c>
    </row>
    <row r="1488" spans="1:18" ht="61.2" x14ac:dyDescent="0.3">
      <c r="A1488" s="129">
        <f t="shared" si="131"/>
        <v>1483</v>
      </c>
      <c r="B1488" s="130" t="s">
        <v>15310</v>
      </c>
      <c r="C1488" s="130" t="s">
        <v>76</v>
      </c>
      <c r="D1488" s="357" t="str">
        <f t="shared" si="129"/>
        <v>Open PDF TSF .TEST RESULT S19 N 1488</v>
      </c>
      <c r="E1488" s="133" t="s">
        <v>15323</v>
      </c>
      <c r="F1488" s="133"/>
      <c r="G1488" s="42"/>
      <c r="H1488" s="42"/>
      <c r="I1488" s="42"/>
      <c r="J1488" s="42"/>
      <c r="K1488" s="27" t="s">
        <v>195</v>
      </c>
      <c r="L1488" s="27">
        <v>46057</v>
      </c>
      <c r="M1488" s="27">
        <v>46060</v>
      </c>
      <c r="N1488" s="28" t="s">
        <v>62</v>
      </c>
      <c r="O1488" s="27"/>
      <c r="P1488" s="27"/>
      <c r="Q1488" s="27"/>
      <c r="R1488" s="12" t="str">
        <f t="shared" si="130"/>
        <v>Open PDFTSF FINALLY.TEST RESULT S19 N 1488</v>
      </c>
    </row>
    <row r="1489" spans="1:18" ht="40.799999999999997" x14ac:dyDescent="0.3">
      <c r="A1489" s="129">
        <f t="shared" si="131"/>
        <v>1484</v>
      </c>
      <c r="B1489" s="130" t="s">
        <v>15311</v>
      </c>
      <c r="C1489" s="130" t="s">
        <v>76</v>
      </c>
      <c r="D1489" s="357" t="str">
        <f t="shared" si="129"/>
        <v>Open PDF TSF .TEST RESULT S19 N 1489</v>
      </c>
      <c r="E1489" s="133" t="s">
        <v>2749</v>
      </c>
      <c r="F1489" s="133"/>
      <c r="G1489" s="42"/>
      <c r="H1489" s="42"/>
      <c r="I1489" s="42"/>
      <c r="J1489" s="42"/>
      <c r="K1489" s="27" t="s">
        <v>195</v>
      </c>
      <c r="L1489" s="27">
        <v>46057</v>
      </c>
      <c r="M1489" s="27">
        <v>46057</v>
      </c>
      <c r="N1489" s="28" t="s">
        <v>62</v>
      </c>
      <c r="O1489" s="27"/>
      <c r="P1489" s="27"/>
      <c r="Q1489" s="27"/>
      <c r="R1489" s="12" t="str">
        <f t="shared" si="130"/>
        <v>Open PDFTSF FINALLY.TEST RESULT S19 N 1489</v>
      </c>
    </row>
    <row r="1490" spans="1:18" ht="48" customHeight="1" x14ac:dyDescent="0.3">
      <c r="A1490" s="129">
        <f t="shared" si="131"/>
        <v>1485</v>
      </c>
      <c r="B1490" s="130" t="s">
        <v>15344</v>
      </c>
      <c r="C1490" s="130" t="s">
        <v>76</v>
      </c>
      <c r="D1490" s="357" t="str">
        <f t="shared" si="129"/>
        <v>Open PDF TSF .TEST RESULT S19 N 1490</v>
      </c>
      <c r="E1490" s="133" t="s">
        <v>9897</v>
      </c>
      <c r="F1490" s="133"/>
      <c r="G1490" s="42"/>
      <c r="H1490" s="42"/>
      <c r="I1490" s="42"/>
      <c r="J1490" s="42"/>
      <c r="K1490" s="27" t="s">
        <v>195</v>
      </c>
      <c r="L1490" s="27">
        <v>46057</v>
      </c>
      <c r="M1490" s="27">
        <v>46057</v>
      </c>
      <c r="N1490" s="28" t="s">
        <v>62</v>
      </c>
      <c r="O1490" s="27"/>
      <c r="P1490" s="27"/>
      <c r="Q1490" s="27"/>
      <c r="R1490" s="12" t="str">
        <f t="shared" si="130"/>
        <v>Open PDFTSF FINALLY.TEST RESULT S19 N 1490</v>
      </c>
    </row>
    <row r="1491" spans="1:18" ht="40.799999999999997" x14ac:dyDescent="0.3">
      <c r="A1491" s="129">
        <f t="shared" si="131"/>
        <v>1486</v>
      </c>
      <c r="B1491" s="130" t="s">
        <v>15345</v>
      </c>
      <c r="C1491" s="130" t="s">
        <v>76</v>
      </c>
      <c r="D1491" s="357" t="str">
        <f t="shared" si="129"/>
        <v>Open PDF TSF .TEST RESULT S19 N 1491</v>
      </c>
      <c r="E1491" s="133" t="s">
        <v>15346</v>
      </c>
      <c r="F1491" s="133"/>
      <c r="G1491" s="42"/>
      <c r="H1491" s="42"/>
      <c r="I1491" s="42"/>
      <c r="J1491" s="42"/>
      <c r="K1491" s="27" t="s">
        <v>195</v>
      </c>
      <c r="L1491" s="27">
        <v>46057</v>
      </c>
      <c r="M1491" s="27">
        <v>46057</v>
      </c>
      <c r="N1491" s="28" t="s">
        <v>62</v>
      </c>
      <c r="O1491" s="27"/>
      <c r="P1491" s="27"/>
      <c r="Q1491" s="27"/>
      <c r="R1491" s="12">
        <v>0</v>
      </c>
    </row>
    <row r="1492" spans="1:18" ht="93" customHeight="1" x14ac:dyDescent="0.3">
      <c r="A1492" s="129">
        <f t="shared" si="131"/>
        <v>1487</v>
      </c>
      <c r="B1492" s="130" t="s">
        <v>15444</v>
      </c>
      <c r="C1492" s="130" t="s">
        <v>76</v>
      </c>
      <c r="D1492" s="357" t="str">
        <f t="shared" si="129"/>
        <v>Open PDF TSF .TEST RESULT S19 N 1492</v>
      </c>
      <c r="E1492" s="133" t="s">
        <v>15453</v>
      </c>
      <c r="F1492" s="133"/>
      <c r="G1492" s="42"/>
      <c r="H1492" s="42"/>
      <c r="I1492" s="42"/>
      <c r="J1492" s="42"/>
      <c r="K1492" s="27" t="s">
        <v>195</v>
      </c>
      <c r="L1492" s="27">
        <v>46070</v>
      </c>
      <c r="M1492" s="27">
        <v>46072</v>
      </c>
      <c r="N1492" s="28" t="s">
        <v>1671</v>
      </c>
      <c r="O1492" s="27"/>
      <c r="P1492" s="27"/>
      <c r="Q1492" s="27"/>
      <c r="R1492" s="12" t="str">
        <f t="shared" si="130"/>
        <v>Open PDFTSF FINALLY.TEST RESULT S19 N 1492</v>
      </c>
    </row>
    <row r="1493" spans="1:18" ht="40.799999999999997" x14ac:dyDescent="0.3">
      <c r="A1493" s="129">
        <f t="shared" si="131"/>
        <v>1488</v>
      </c>
      <c r="B1493" s="130" t="s">
        <v>15445</v>
      </c>
      <c r="C1493" s="130" t="s">
        <v>76</v>
      </c>
      <c r="D1493" s="357" t="str">
        <f t="shared" si="129"/>
        <v>Open PDF TSF .TEST RESULT S19 N 1493</v>
      </c>
      <c r="E1493" s="133" t="s">
        <v>15454</v>
      </c>
      <c r="F1493" s="133"/>
      <c r="G1493" s="42"/>
      <c r="H1493" s="42"/>
      <c r="I1493" s="42"/>
      <c r="J1493" s="42"/>
      <c r="K1493" s="27" t="s">
        <v>195</v>
      </c>
      <c r="L1493" s="27">
        <v>46070</v>
      </c>
      <c r="M1493" s="27">
        <v>46072</v>
      </c>
      <c r="N1493" s="28" t="s">
        <v>1671</v>
      </c>
      <c r="O1493" s="27"/>
      <c r="P1493" s="27"/>
      <c r="Q1493" s="27"/>
      <c r="R1493" s="12" t="str">
        <f t="shared" si="130"/>
        <v>Open PDFTSF FINALLY.TEST RESULT S19 N 1493</v>
      </c>
    </row>
    <row r="1494" spans="1:18" ht="40.799999999999997" x14ac:dyDescent="0.3">
      <c r="A1494" s="129">
        <f t="shared" si="131"/>
        <v>1489</v>
      </c>
      <c r="B1494" s="130" t="s">
        <v>15446</v>
      </c>
      <c r="C1494" s="130" t="s">
        <v>76</v>
      </c>
      <c r="D1494" s="357" t="str">
        <f t="shared" si="129"/>
        <v>Open PDF TSF .TEST RESULT S19 N 1494</v>
      </c>
      <c r="E1494" s="133" t="s">
        <v>15455</v>
      </c>
      <c r="F1494" s="133"/>
      <c r="G1494" s="42"/>
      <c r="H1494" s="42"/>
      <c r="I1494" s="42"/>
      <c r="J1494" s="42"/>
      <c r="K1494" s="27" t="s">
        <v>195</v>
      </c>
      <c r="L1494" s="27">
        <v>46070</v>
      </c>
      <c r="M1494" s="27">
        <v>46072</v>
      </c>
      <c r="N1494" s="28" t="s">
        <v>1671</v>
      </c>
      <c r="O1494" s="27"/>
      <c r="P1494" s="27"/>
      <c r="Q1494" s="27"/>
      <c r="R1494" s="12" t="str">
        <f t="shared" si="130"/>
        <v>Open PDFTSF FINALLY.TEST RESULT S19 N 1494</v>
      </c>
    </row>
    <row r="1495" spans="1:18" ht="69" customHeight="1" x14ac:dyDescent="0.3">
      <c r="A1495" s="129">
        <f t="shared" si="131"/>
        <v>1490</v>
      </c>
      <c r="B1495" s="130" t="s">
        <v>15447</v>
      </c>
      <c r="C1495" s="130" t="s">
        <v>76</v>
      </c>
      <c r="D1495" s="357" t="str">
        <f t="shared" si="129"/>
        <v>Open PDF TSF .TEST RESULT S19 N 1495</v>
      </c>
      <c r="E1495" s="133" t="s">
        <v>15456</v>
      </c>
      <c r="F1495" s="133"/>
      <c r="G1495" s="42"/>
      <c r="H1495" s="42"/>
      <c r="I1495" s="42"/>
      <c r="J1495" s="42"/>
      <c r="K1495" s="27" t="s">
        <v>195</v>
      </c>
      <c r="L1495" s="27">
        <v>46070</v>
      </c>
      <c r="M1495" s="27">
        <v>46085</v>
      </c>
      <c r="N1495" s="28" t="s">
        <v>1671</v>
      </c>
      <c r="O1495" s="27"/>
      <c r="P1495" s="27"/>
      <c r="Q1495" s="27"/>
      <c r="R1495" s="12" t="str">
        <f t="shared" si="130"/>
        <v>Open PDFTSF FINALLY.TEST RESULT S19 N 1495</v>
      </c>
    </row>
    <row r="1496" spans="1:18" ht="102" x14ac:dyDescent="0.3">
      <c r="A1496" s="129">
        <f t="shared" si="131"/>
        <v>1491</v>
      </c>
      <c r="B1496" s="130" t="s">
        <v>15448</v>
      </c>
      <c r="C1496" s="130" t="s">
        <v>76</v>
      </c>
      <c r="D1496" s="357" t="str">
        <f t="shared" si="129"/>
        <v>Open PDF TSF .TEST RESULT S19 N 1496</v>
      </c>
      <c r="E1496" s="133" t="s">
        <v>15457</v>
      </c>
      <c r="F1496" s="133"/>
      <c r="G1496" s="42"/>
      <c r="H1496" s="42"/>
      <c r="I1496" s="42"/>
      <c r="J1496" s="42"/>
      <c r="K1496" s="27" t="s">
        <v>195</v>
      </c>
      <c r="L1496" s="27">
        <v>46070</v>
      </c>
      <c r="M1496" s="27">
        <v>46070</v>
      </c>
      <c r="N1496" s="28" t="s">
        <v>1671</v>
      </c>
      <c r="O1496" s="27"/>
      <c r="P1496" s="27"/>
      <c r="Q1496" s="27"/>
      <c r="R1496" s="12" t="str">
        <f t="shared" si="130"/>
        <v>Open PDFTSF FINALLY.TEST RESULT S19 N 1496</v>
      </c>
    </row>
    <row r="1497" spans="1:18" ht="102" x14ac:dyDescent="0.3">
      <c r="A1497" s="129">
        <f t="shared" si="131"/>
        <v>1492</v>
      </c>
      <c r="B1497" s="130" t="s">
        <v>15449</v>
      </c>
      <c r="C1497" s="130" t="s">
        <v>76</v>
      </c>
      <c r="D1497" s="357" t="str">
        <f t="shared" si="129"/>
        <v>Open PDF TSF .TEST RESULT S19 N 1497</v>
      </c>
      <c r="E1497" s="133" t="s">
        <v>15458</v>
      </c>
      <c r="F1497" s="133"/>
      <c r="G1497" s="42"/>
      <c r="H1497" s="42"/>
      <c r="I1497" s="42"/>
      <c r="J1497" s="42"/>
      <c r="K1497" s="27" t="s">
        <v>195</v>
      </c>
      <c r="L1497" s="27">
        <v>46070</v>
      </c>
      <c r="M1497" s="27">
        <v>46085</v>
      </c>
      <c r="N1497" s="28" t="s">
        <v>1671</v>
      </c>
      <c r="O1497" s="27"/>
      <c r="P1497" s="27"/>
      <c r="Q1497" s="27"/>
      <c r="R1497" s="12" t="str">
        <f t="shared" si="130"/>
        <v>Open PDFTSF FINALLY.TEST RESULT S19 N 1497</v>
      </c>
    </row>
    <row r="1498" spans="1:18" ht="61.2" x14ac:dyDescent="0.3">
      <c r="A1498" s="129">
        <f t="shared" si="131"/>
        <v>1493</v>
      </c>
      <c r="B1498" s="130" t="s">
        <v>15450</v>
      </c>
      <c r="C1498" s="130" t="s">
        <v>76</v>
      </c>
      <c r="D1498" s="357" t="str">
        <f t="shared" si="129"/>
        <v>Open PDF TSF .TEST RESULT S19 N 1498</v>
      </c>
      <c r="E1498" s="133" t="s">
        <v>15459</v>
      </c>
      <c r="F1498" s="133"/>
      <c r="G1498" s="42"/>
      <c r="H1498" s="42"/>
      <c r="I1498" s="42"/>
      <c r="J1498" s="42"/>
      <c r="K1498" s="27" t="s">
        <v>195</v>
      </c>
      <c r="L1498" s="27">
        <v>46070</v>
      </c>
      <c r="M1498" s="27">
        <v>46085</v>
      </c>
      <c r="N1498" s="28" t="s">
        <v>1671</v>
      </c>
      <c r="O1498" s="27"/>
      <c r="P1498" s="27"/>
      <c r="Q1498" s="27"/>
      <c r="R1498" s="12" t="str">
        <f t="shared" si="130"/>
        <v>Open PDFTSF FINALLY.TEST RESULT S19 N 1498</v>
      </c>
    </row>
    <row r="1499" spans="1:18" ht="102" x14ac:dyDescent="0.3">
      <c r="A1499" s="129">
        <f t="shared" si="131"/>
        <v>1494</v>
      </c>
      <c r="B1499" s="130" t="s">
        <v>15451</v>
      </c>
      <c r="C1499" s="130" t="s">
        <v>76</v>
      </c>
      <c r="D1499" s="357" t="str">
        <f t="shared" si="129"/>
        <v>Open PDF TSF .TEST RESULT S19 N 1499</v>
      </c>
      <c r="E1499" s="133" t="s">
        <v>15460</v>
      </c>
      <c r="F1499" s="133"/>
      <c r="G1499" s="42"/>
      <c r="H1499" s="42"/>
      <c r="I1499" s="42"/>
      <c r="J1499" s="42"/>
      <c r="K1499" s="27" t="s">
        <v>195</v>
      </c>
      <c r="L1499" s="27">
        <v>46070</v>
      </c>
      <c r="M1499" s="27">
        <v>46085</v>
      </c>
      <c r="N1499" s="28" t="s">
        <v>1671</v>
      </c>
      <c r="O1499" s="27"/>
      <c r="P1499" s="27"/>
      <c r="Q1499" s="27"/>
      <c r="R1499" s="12" t="str">
        <f t="shared" si="130"/>
        <v>Open PDFTSF FINALLY.TEST RESULT S19 N 1499</v>
      </c>
    </row>
    <row r="1500" spans="1:18" ht="61.2" x14ac:dyDescent="0.3">
      <c r="A1500" s="129">
        <f t="shared" si="131"/>
        <v>1495</v>
      </c>
      <c r="B1500" s="130" t="s">
        <v>15452</v>
      </c>
      <c r="C1500" s="130" t="s">
        <v>76</v>
      </c>
      <c r="D1500" s="357" t="str">
        <f t="shared" si="129"/>
        <v>Open PDF TSF .TEST RESULT S19 N 1500</v>
      </c>
      <c r="E1500" s="133" t="s">
        <v>15466</v>
      </c>
      <c r="F1500" s="133"/>
      <c r="G1500" s="42"/>
      <c r="H1500" s="42"/>
      <c r="I1500" s="42"/>
      <c r="J1500" s="42"/>
      <c r="K1500" s="27" t="s">
        <v>195</v>
      </c>
      <c r="L1500" s="27">
        <v>46070</v>
      </c>
      <c r="M1500" s="27">
        <v>46085</v>
      </c>
      <c r="N1500" s="28" t="s">
        <v>1671</v>
      </c>
      <c r="O1500" s="27"/>
      <c r="P1500" s="27"/>
      <c r="Q1500" s="27"/>
      <c r="R1500" s="12" t="str">
        <f t="shared" si="130"/>
        <v>Open PDFTSF FINALLY.TEST RESULT S19 N 1500</v>
      </c>
    </row>
    <row r="1501" spans="1:18" ht="61.2" x14ac:dyDescent="0.3">
      <c r="A1501" s="129">
        <f t="shared" si="131"/>
        <v>1496</v>
      </c>
      <c r="B1501" s="130" t="s">
        <v>15461</v>
      </c>
      <c r="C1501" s="130" t="s">
        <v>76</v>
      </c>
      <c r="D1501" s="357" t="str">
        <f t="shared" si="129"/>
        <v>Open PDF TSF .TEST RESULT S19 N 1501</v>
      </c>
      <c r="E1501" s="133" t="s">
        <v>15467</v>
      </c>
      <c r="F1501" s="133"/>
      <c r="G1501" s="42"/>
      <c r="H1501" s="42"/>
      <c r="I1501" s="42"/>
      <c r="J1501" s="42"/>
      <c r="K1501" s="27" t="s">
        <v>195</v>
      </c>
      <c r="L1501" s="27">
        <v>46070</v>
      </c>
      <c r="M1501" s="27">
        <v>46072</v>
      </c>
      <c r="N1501" s="28" t="s">
        <v>62</v>
      </c>
      <c r="O1501" s="27"/>
      <c r="P1501" s="27"/>
      <c r="Q1501" s="27"/>
      <c r="R1501" s="12" t="str">
        <f t="shared" si="130"/>
        <v>Open PDFTSF FINALLY.TEST RESULT S19 N 1501</v>
      </c>
    </row>
    <row r="1502" spans="1:18" ht="40.799999999999997" x14ac:dyDescent="0.3">
      <c r="A1502" s="129">
        <f t="shared" si="131"/>
        <v>1497</v>
      </c>
      <c r="B1502" s="130" t="s">
        <v>15462</v>
      </c>
      <c r="C1502" s="130" t="s">
        <v>76</v>
      </c>
      <c r="D1502" s="357" t="str">
        <f t="shared" si="129"/>
        <v>Open PDF TSF .TEST RESULT S19 N 1502</v>
      </c>
      <c r="E1502" s="133" t="s">
        <v>15468</v>
      </c>
      <c r="F1502" s="133"/>
      <c r="G1502" s="42"/>
      <c r="H1502" s="42"/>
      <c r="I1502" s="42"/>
      <c r="J1502" s="42"/>
      <c r="K1502" s="27" t="s">
        <v>195</v>
      </c>
      <c r="L1502" s="27">
        <v>46070</v>
      </c>
      <c r="M1502" s="27">
        <v>46072</v>
      </c>
      <c r="N1502" s="28" t="s">
        <v>62</v>
      </c>
      <c r="O1502" s="27"/>
      <c r="P1502" s="27"/>
      <c r="Q1502" s="27"/>
      <c r="R1502" s="12" t="str">
        <f t="shared" si="130"/>
        <v>Open PDFTSF FINALLY.TEST RESULT S19 N 1502</v>
      </c>
    </row>
    <row r="1503" spans="1:18" ht="102" x14ac:dyDescent="0.3">
      <c r="A1503" s="129">
        <f t="shared" si="131"/>
        <v>1498</v>
      </c>
      <c r="B1503" s="130" t="s">
        <v>15463</v>
      </c>
      <c r="C1503" s="130" t="s">
        <v>76</v>
      </c>
      <c r="D1503" s="357" t="str">
        <f t="shared" si="129"/>
        <v>Open PDF TSF .TEST RESULT S19 N 1503</v>
      </c>
      <c r="E1503" s="133" t="s">
        <v>15469</v>
      </c>
      <c r="F1503" s="133"/>
      <c r="G1503" s="42"/>
      <c r="H1503" s="42"/>
      <c r="I1503" s="42"/>
      <c r="J1503" s="42"/>
      <c r="K1503" s="27" t="s">
        <v>195</v>
      </c>
      <c r="L1503" s="27">
        <v>46070</v>
      </c>
      <c r="M1503" s="27">
        <v>46072</v>
      </c>
      <c r="N1503" s="28" t="s">
        <v>62</v>
      </c>
      <c r="O1503" s="27"/>
      <c r="P1503" s="27"/>
      <c r="Q1503" s="27"/>
      <c r="R1503" s="12" t="str">
        <f t="shared" si="130"/>
        <v>Open PDFTSF FINALLY.TEST RESULT S19 N 1503</v>
      </c>
    </row>
    <row r="1504" spans="1:18" ht="40.799999999999997" x14ac:dyDescent="0.3">
      <c r="A1504" s="129">
        <f t="shared" si="131"/>
        <v>1499</v>
      </c>
      <c r="B1504" s="130" t="s">
        <v>15464</v>
      </c>
      <c r="C1504" s="130" t="s">
        <v>76</v>
      </c>
      <c r="D1504" s="357" t="str">
        <f t="shared" si="129"/>
        <v>Open PDF TSF .TEST RESULT S19 N 1504</v>
      </c>
      <c r="E1504" s="133" t="s">
        <v>15470</v>
      </c>
      <c r="F1504" s="133"/>
      <c r="G1504" s="42"/>
      <c r="H1504" s="42"/>
      <c r="I1504" s="42"/>
      <c r="J1504" s="42"/>
      <c r="K1504" s="27" t="s">
        <v>195</v>
      </c>
      <c r="L1504" s="27">
        <v>46070</v>
      </c>
      <c r="M1504" s="27">
        <v>46072</v>
      </c>
      <c r="N1504" s="28" t="s">
        <v>62</v>
      </c>
      <c r="O1504" s="27"/>
      <c r="P1504" s="27"/>
      <c r="Q1504" s="27"/>
      <c r="R1504" s="12" t="str">
        <f t="shared" si="130"/>
        <v>Open PDFTSF FINALLY.TEST RESULT S19 N 1504</v>
      </c>
    </row>
    <row r="1505" spans="1:18" ht="44.25" customHeight="1" x14ac:dyDescent="0.3">
      <c r="A1505" s="129">
        <f t="shared" si="131"/>
        <v>1500</v>
      </c>
      <c r="B1505" s="130" t="s">
        <v>15465</v>
      </c>
      <c r="C1505" s="130" t="s">
        <v>76</v>
      </c>
      <c r="D1505" s="357" t="str">
        <f t="shared" si="129"/>
        <v>Open PDF TSF .TEST RESULT S19 N 1505</v>
      </c>
      <c r="E1505" s="133" t="s">
        <v>15471</v>
      </c>
      <c r="F1505" s="133"/>
      <c r="G1505" s="42"/>
      <c r="H1505" s="42"/>
      <c r="I1505" s="42"/>
      <c r="J1505" s="42"/>
      <c r="K1505" s="27" t="s">
        <v>195</v>
      </c>
      <c r="L1505" s="27">
        <v>46070</v>
      </c>
      <c r="M1505" s="27">
        <v>46072</v>
      </c>
      <c r="N1505" s="28" t="s">
        <v>62</v>
      </c>
      <c r="O1505" s="27"/>
      <c r="P1505" s="27"/>
      <c r="Q1505" s="27"/>
      <c r="R1505" s="12" t="str">
        <f t="shared" si="130"/>
        <v>Open PDFTSF FINALLY.TEST RESULT S19 N 1505</v>
      </c>
    </row>
    <row r="1506" spans="1:18" ht="51.75" customHeight="1" x14ac:dyDescent="0.3">
      <c r="A1506" s="129">
        <f t="shared" si="131"/>
        <v>1501</v>
      </c>
      <c r="B1506" s="130" t="s">
        <v>15516</v>
      </c>
      <c r="C1506" s="130" t="s">
        <v>76</v>
      </c>
      <c r="D1506" s="357" t="str">
        <f t="shared" si="129"/>
        <v>Open PDF TSF .TEST RESULT S19 N 1506</v>
      </c>
      <c r="E1506" s="133" t="s">
        <v>15523</v>
      </c>
      <c r="F1506" s="133"/>
      <c r="G1506" s="42"/>
      <c r="H1506" s="42"/>
      <c r="I1506" s="42"/>
      <c r="J1506" s="42"/>
      <c r="K1506" s="27" t="s">
        <v>195</v>
      </c>
      <c r="L1506" s="27">
        <v>46071</v>
      </c>
      <c r="M1506" s="27">
        <v>46072</v>
      </c>
      <c r="N1506" s="28" t="s">
        <v>62</v>
      </c>
      <c r="O1506" s="27"/>
      <c r="P1506" s="27"/>
      <c r="Q1506" s="27"/>
      <c r="R1506" s="12" t="str">
        <f t="shared" si="130"/>
        <v>Open PDFTSF FINALLY.TEST RESULT S19 N 1506</v>
      </c>
    </row>
    <row r="1507" spans="1:18" ht="93" customHeight="1" x14ac:dyDescent="0.3">
      <c r="A1507" s="129">
        <f t="shared" si="131"/>
        <v>1502</v>
      </c>
      <c r="B1507" s="130" t="s">
        <v>15517</v>
      </c>
      <c r="C1507" s="130" t="s">
        <v>76</v>
      </c>
      <c r="D1507" s="357" t="str">
        <f t="shared" si="129"/>
        <v>Open PDF TSF .TEST RESULT S19 N 1507</v>
      </c>
      <c r="E1507" s="133" t="s">
        <v>15524</v>
      </c>
      <c r="F1507" s="133"/>
      <c r="G1507" s="42"/>
      <c r="H1507" s="42"/>
      <c r="I1507" s="42"/>
      <c r="J1507" s="42"/>
      <c r="K1507" s="27" t="s">
        <v>195</v>
      </c>
      <c r="L1507" s="27">
        <v>46071</v>
      </c>
      <c r="M1507" s="27">
        <v>46072</v>
      </c>
      <c r="N1507" s="28" t="s">
        <v>62</v>
      </c>
      <c r="O1507" s="27"/>
      <c r="P1507" s="27"/>
      <c r="Q1507" s="27"/>
      <c r="R1507" s="12" t="str">
        <f t="shared" si="130"/>
        <v>Open PDFTSF FINALLY.TEST RESULT S19 N 1507</v>
      </c>
    </row>
    <row r="1508" spans="1:18" ht="61.2" x14ac:dyDescent="0.3">
      <c r="A1508" s="129">
        <f t="shared" si="131"/>
        <v>1503</v>
      </c>
      <c r="B1508" s="130" t="s">
        <v>15518</v>
      </c>
      <c r="C1508" s="130" t="s">
        <v>76</v>
      </c>
      <c r="D1508" s="357" t="str">
        <f t="shared" si="129"/>
        <v>Open PDF TSF .TEST RESULT S19 N 1508</v>
      </c>
      <c r="E1508" s="133" t="s">
        <v>15525</v>
      </c>
      <c r="F1508" s="133"/>
      <c r="G1508" s="42"/>
      <c r="H1508" s="42"/>
      <c r="I1508" s="42"/>
      <c r="J1508" s="42"/>
      <c r="K1508" s="27" t="s">
        <v>195</v>
      </c>
      <c r="L1508" s="27">
        <v>46071</v>
      </c>
      <c r="M1508" s="27">
        <v>46072</v>
      </c>
      <c r="N1508" s="28" t="s">
        <v>62</v>
      </c>
      <c r="O1508" s="27"/>
      <c r="P1508" s="27"/>
      <c r="Q1508" s="27"/>
      <c r="R1508" s="12" t="str">
        <f t="shared" si="130"/>
        <v>Open PDFTSF FINALLY.TEST RESULT S19 N 1508</v>
      </c>
    </row>
    <row r="1509" spans="1:18" ht="61.2" x14ac:dyDescent="0.3">
      <c r="A1509" s="129">
        <f t="shared" si="131"/>
        <v>1504</v>
      </c>
      <c r="B1509" s="130" t="s">
        <v>15519</v>
      </c>
      <c r="C1509" s="130" t="s">
        <v>76</v>
      </c>
      <c r="D1509" s="357" t="str">
        <f t="shared" si="129"/>
        <v>Open PDF TSF .TEST RESULT S19 N 1509</v>
      </c>
      <c r="E1509" s="133" t="s">
        <v>15526</v>
      </c>
      <c r="F1509" s="133"/>
      <c r="G1509" s="42"/>
      <c r="H1509" s="42"/>
      <c r="I1509" s="42"/>
      <c r="J1509" s="42"/>
      <c r="K1509" s="27" t="s">
        <v>195</v>
      </c>
      <c r="L1509" s="27">
        <v>46071</v>
      </c>
      <c r="M1509" s="27">
        <v>46072</v>
      </c>
      <c r="N1509" s="28" t="s">
        <v>62</v>
      </c>
      <c r="O1509" s="27"/>
      <c r="P1509" s="27"/>
      <c r="Q1509" s="27"/>
      <c r="R1509" s="12" t="str">
        <f t="shared" si="130"/>
        <v>Open PDFTSF FINALLY.TEST RESULT S19 N 1509</v>
      </c>
    </row>
    <row r="1510" spans="1:18" ht="40.799999999999997" x14ac:dyDescent="0.3">
      <c r="A1510" s="129">
        <f t="shared" si="131"/>
        <v>1505</v>
      </c>
      <c r="B1510" s="130" t="s">
        <v>15520</v>
      </c>
      <c r="C1510" s="130" t="s">
        <v>76</v>
      </c>
      <c r="D1510" s="357" t="str">
        <f t="shared" si="129"/>
        <v>Open PDF TSF .TEST RESULT S19 N 1510</v>
      </c>
      <c r="E1510" s="133" t="s">
        <v>15527</v>
      </c>
      <c r="F1510" s="133"/>
      <c r="G1510" s="42"/>
      <c r="H1510" s="42"/>
      <c r="I1510" s="42"/>
      <c r="J1510" s="42"/>
      <c r="K1510" s="27" t="s">
        <v>195</v>
      </c>
      <c r="L1510" s="27">
        <v>46071</v>
      </c>
      <c r="M1510" s="27"/>
      <c r="N1510" s="28" t="s">
        <v>83</v>
      </c>
      <c r="O1510" s="27"/>
      <c r="P1510" s="27"/>
      <c r="Q1510" s="27"/>
      <c r="R1510" s="12" t="str">
        <f t="shared" si="130"/>
        <v>Open PDFTSF FINALLY.TEST RESULT S19 N 1510</v>
      </c>
    </row>
    <row r="1511" spans="1:18" ht="40.799999999999997" x14ac:dyDescent="0.3">
      <c r="A1511" s="129">
        <f t="shared" si="131"/>
        <v>1506</v>
      </c>
      <c r="B1511" s="130" t="s">
        <v>15521</v>
      </c>
      <c r="C1511" s="130" t="s">
        <v>76</v>
      </c>
      <c r="D1511" s="357" t="str">
        <f t="shared" si="129"/>
        <v>Open PDF TSF .TEST RESULT S19 N 1511</v>
      </c>
      <c r="E1511" s="133" t="s">
        <v>15528</v>
      </c>
      <c r="F1511" s="133"/>
      <c r="G1511" s="42"/>
      <c r="H1511" s="42"/>
      <c r="I1511" s="42"/>
      <c r="J1511" s="42"/>
      <c r="K1511" s="27" t="s">
        <v>195</v>
      </c>
      <c r="L1511" s="27">
        <v>46071</v>
      </c>
      <c r="M1511" s="27">
        <v>46071</v>
      </c>
      <c r="N1511" s="28" t="s">
        <v>62</v>
      </c>
      <c r="O1511" s="27"/>
      <c r="P1511" s="27"/>
      <c r="Q1511" s="27"/>
      <c r="R1511" s="12" t="str">
        <f t="shared" si="130"/>
        <v>Open PDFTSF FINALLY.TEST RESULT S19 N 1511</v>
      </c>
    </row>
    <row r="1512" spans="1:18" ht="61.2" x14ac:dyDescent="0.3">
      <c r="A1512" s="129">
        <f t="shared" si="131"/>
        <v>1507</v>
      </c>
      <c r="B1512" s="130" t="s">
        <v>15522</v>
      </c>
      <c r="C1512" s="130" t="s">
        <v>76</v>
      </c>
      <c r="D1512" s="357" t="str">
        <f t="shared" si="129"/>
        <v>Open PDF TSF .TEST RESULT S19 N 1512</v>
      </c>
      <c r="E1512" s="133" t="s">
        <v>15529</v>
      </c>
      <c r="F1512" s="133"/>
      <c r="G1512" s="42"/>
      <c r="H1512" s="42"/>
      <c r="I1512" s="42"/>
      <c r="J1512" s="42"/>
      <c r="K1512" s="27" t="s">
        <v>195</v>
      </c>
      <c r="L1512" s="27">
        <v>46071</v>
      </c>
      <c r="M1512" s="27"/>
      <c r="N1512" s="28" t="s">
        <v>83</v>
      </c>
      <c r="O1512" s="27"/>
      <c r="P1512" s="27"/>
      <c r="Q1512" s="27"/>
      <c r="R1512" s="12" t="str">
        <f t="shared" si="130"/>
        <v>Open PDFTSF FINALLY.TEST RESULT S19 N 1512</v>
      </c>
    </row>
    <row r="1513" spans="1:18" ht="40.799999999999997" x14ac:dyDescent="0.3">
      <c r="A1513" s="129">
        <f t="shared" si="131"/>
        <v>1508</v>
      </c>
      <c r="B1513" s="130" t="s">
        <v>15563</v>
      </c>
      <c r="C1513" s="130" t="s">
        <v>76</v>
      </c>
      <c r="D1513" s="357" t="str">
        <f t="shared" si="129"/>
        <v>Open PDF TSF .TEST RESULT S19 N 1513</v>
      </c>
      <c r="E1513" s="133" t="s">
        <v>15585</v>
      </c>
      <c r="F1513" s="133"/>
      <c r="G1513" s="42"/>
      <c r="H1513" s="42"/>
      <c r="I1513" s="42"/>
      <c r="J1513" s="42"/>
      <c r="K1513" s="27" t="s">
        <v>195</v>
      </c>
      <c r="L1513" s="27">
        <v>46085</v>
      </c>
      <c r="M1513" s="27">
        <v>46085</v>
      </c>
      <c r="N1513" s="28" t="s">
        <v>1671</v>
      </c>
      <c r="O1513" s="27"/>
      <c r="P1513" s="27"/>
      <c r="Q1513" s="27"/>
      <c r="R1513" s="12" t="str">
        <f t="shared" si="130"/>
        <v>Open PDFTSF FINALLY.TEST RESULT S19 N 1513</v>
      </c>
    </row>
    <row r="1514" spans="1:18" ht="61.2" x14ac:dyDescent="0.3">
      <c r="A1514" s="129">
        <f t="shared" si="131"/>
        <v>1509</v>
      </c>
      <c r="B1514" s="130" t="s">
        <v>15564</v>
      </c>
      <c r="C1514" s="130" t="s">
        <v>76</v>
      </c>
      <c r="D1514" s="357" t="str">
        <f t="shared" si="129"/>
        <v>Open PDF TSF .TEST RESULT S19 N 1514</v>
      </c>
      <c r="E1514" s="133" t="s">
        <v>15586</v>
      </c>
      <c r="F1514" s="133"/>
      <c r="G1514" s="42"/>
      <c r="H1514" s="42"/>
      <c r="I1514" s="42"/>
      <c r="J1514" s="42"/>
      <c r="K1514" s="27" t="s">
        <v>195</v>
      </c>
      <c r="L1514" s="27">
        <v>46085</v>
      </c>
      <c r="M1514" s="27">
        <v>46085</v>
      </c>
      <c r="N1514" s="28" t="s">
        <v>1671</v>
      </c>
      <c r="O1514" s="27"/>
      <c r="P1514" s="27"/>
      <c r="Q1514" s="27"/>
      <c r="R1514" s="12" t="str">
        <f t="shared" si="130"/>
        <v>Open PDFTSF FINALLY.TEST RESULT S19 N 1514</v>
      </c>
    </row>
    <row r="1515" spans="1:18" ht="40.799999999999997" x14ac:dyDescent="0.3">
      <c r="A1515" s="129">
        <f t="shared" si="131"/>
        <v>1510</v>
      </c>
      <c r="B1515" s="130" t="s">
        <v>15565</v>
      </c>
      <c r="C1515" s="130" t="s">
        <v>76</v>
      </c>
      <c r="D1515" s="357" t="str">
        <f t="shared" si="129"/>
        <v>Open PDF TSF .TEST RESULT S19 N 1515</v>
      </c>
      <c r="E1515" s="133" t="s">
        <v>15587</v>
      </c>
      <c r="F1515" s="133"/>
      <c r="G1515" s="42"/>
      <c r="H1515" s="42"/>
      <c r="I1515" s="42"/>
      <c r="J1515" s="42"/>
      <c r="K1515" s="27" t="s">
        <v>195</v>
      </c>
      <c r="L1515" s="27">
        <v>46085</v>
      </c>
      <c r="M1515" s="27">
        <v>46085</v>
      </c>
      <c r="N1515" s="28" t="s">
        <v>1671</v>
      </c>
      <c r="O1515" s="27"/>
      <c r="P1515" s="27"/>
      <c r="Q1515" s="27"/>
      <c r="R1515" s="12" t="str">
        <f t="shared" si="130"/>
        <v>Open PDFTSF FINALLY.TEST RESULT S19 N 1515</v>
      </c>
    </row>
    <row r="1516" spans="1:18" ht="81.599999999999994" x14ac:dyDescent="0.3">
      <c r="A1516" s="129">
        <f t="shared" si="131"/>
        <v>1511</v>
      </c>
      <c r="B1516" s="130" t="s">
        <v>15566</v>
      </c>
      <c r="C1516" s="130" t="s">
        <v>76</v>
      </c>
      <c r="D1516" s="357" t="str">
        <f t="shared" si="129"/>
        <v>Open PDF TSF .TEST RESULT S19 N 1516</v>
      </c>
      <c r="E1516" s="133" t="s">
        <v>15588</v>
      </c>
      <c r="F1516" s="133"/>
      <c r="G1516" s="42"/>
      <c r="H1516" s="42"/>
      <c r="I1516" s="42"/>
      <c r="J1516" s="42"/>
      <c r="K1516" s="27" t="s">
        <v>195</v>
      </c>
      <c r="L1516" s="27">
        <v>46085</v>
      </c>
      <c r="M1516" s="27">
        <v>46085</v>
      </c>
      <c r="N1516" s="28" t="s">
        <v>1671</v>
      </c>
      <c r="O1516" s="27"/>
      <c r="P1516" s="27"/>
      <c r="Q1516" s="27"/>
      <c r="R1516" s="12" t="str">
        <f t="shared" si="130"/>
        <v>Open PDFTSF FINALLY.TEST RESULT S19 N 1516</v>
      </c>
    </row>
    <row r="1517" spans="1:18" ht="40.799999999999997" x14ac:dyDescent="0.3">
      <c r="A1517" s="129">
        <f t="shared" si="131"/>
        <v>1512</v>
      </c>
      <c r="B1517" s="130" t="s">
        <v>15567</v>
      </c>
      <c r="C1517" s="130" t="s">
        <v>76</v>
      </c>
      <c r="D1517" s="357" t="str">
        <f t="shared" si="129"/>
        <v>Open PDF TSF .TEST RESULT S19 N 1517</v>
      </c>
      <c r="E1517" s="133" t="s">
        <v>15589</v>
      </c>
      <c r="F1517" s="133"/>
      <c r="G1517" s="42"/>
      <c r="H1517" s="42"/>
      <c r="I1517" s="42"/>
      <c r="J1517" s="42"/>
      <c r="K1517" s="27" t="s">
        <v>195</v>
      </c>
      <c r="L1517" s="27">
        <v>46085</v>
      </c>
      <c r="M1517" s="27">
        <v>46085</v>
      </c>
      <c r="N1517" s="28" t="s">
        <v>1671</v>
      </c>
      <c r="O1517" s="27"/>
      <c r="P1517" s="27"/>
      <c r="Q1517" s="27"/>
      <c r="R1517" s="12" t="str">
        <f t="shared" si="130"/>
        <v>Open PDFTSF FINALLY.TEST RESULT S19 N 1517</v>
      </c>
    </row>
    <row r="1518" spans="1:18" ht="40.799999999999997" x14ac:dyDescent="0.3">
      <c r="A1518" s="129">
        <f t="shared" si="131"/>
        <v>1513</v>
      </c>
      <c r="B1518" s="130" t="s">
        <v>15568</v>
      </c>
      <c r="C1518" s="130" t="s">
        <v>76</v>
      </c>
      <c r="D1518" s="357" t="str">
        <f t="shared" si="129"/>
        <v>Open PDF TSF .TEST RESULT S19 N 1518</v>
      </c>
      <c r="E1518" s="133" t="s">
        <v>15590</v>
      </c>
      <c r="F1518" s="133"/>
      <c r="G1518" s="42"/>
      <c r="H1518" s="42"/>
      <c r="I1518" s="42"/>
      <c r="J1518" s="42"/>
      <c r="K1518" s="27" t="s">
        <v>195</v>
      </c>
      <c r="L1518" s="27">
        <v>46085</v>
      </c>
      <c r="M1518" s="27">
        <v>46086</v>
      </c>
      <c r="N1518" s="28" t="s">
        <v>1671</v>
      </c>
      <c r="O1518" s="27"/>
      <c r="P1518" s="27"/>
      <c r="Q1518" s="27"/>
      <c r="R1518" s="12" t="str">
        <f t="shared" si="130"/>
        <v>Open PDFTSF FINALLY.TEST RESULT S19 N 1518</v>
      </c>
    </row>
    <row r="1519" spans="1:18" ht="40.799999999999997" x14ac:dyDescent="0.3">
      <c r="A1519" s="129">
        <f t="shared" si="131"/>
        <v>1514</v>
      </c>
      <c r="B1519" s="130" t="s">
        <v>15569</v>
      </c>
      <c r="C1519" s="130" t="s">
        <v>76</v>
      </c>
      <c r="D1519" s="357" t="str">
        <f t="shared" ref="D1519:D1543" si="132">IF(B1519&gt;0,HYPERLINK(CONCATENATE("PDF TSF/",B1519,".pdf"),CONCATENATE("Open PDF TSF .",B1519)),"")</f>
        <v>Open PDF TSF .TEST RESULT S19 N 1519</v>
      </c>
      <c r="E1519" s="133" t="s">
        <v>15579</v>
      </c>
      <c r="F1519" s="133"/>
      <c r="G1519" s="42"/>
      <c r="H1519" s="42"/>
      <c r="I1519" s="42"/>
      <c r="J1519" s="42"/>
      <c r="K1519" s="27" t="s">
        <v>195</v>
      </c>
      <c r="L1519" s="27">
        <v>46087</v>
      </c>
      <c r="M1519" s="27">
        <v>46093</v>
      </c>
      <c r="N1519" s="28" t="s">
        <v>1671</v>
      </c>
      <c r="O1519" s="27"/>
      <c r="P1519" s="27"/>
      <c r="Q1519" s="27"/>
      <c r="R1519" s="12" t="str">
        <f t="shared" si="130"/>
        <v>Open PDFTSF FINALLY.TEST RESULT S19 N 1519</v>
      </c>
    </row>
    <row r="1520" spans="1:18" ht="40.799999999999997" x14ac:dyDescent="0.3">
      <c r="A1520" s="129">
        <f t="shared" si="131"/>
        <v>1515</v>
      </c>
      <c r="B1520" s="130" t="s">
        <v>15570</v>
      </c>
      <c r="C1520" s="130" t="s">
        <v>76</v>
      </c>
      <c r="D1520" s="357" t="str">
        <f t="shared" si="132"/>
        <v>Open PDF TSF .TEST RESULT S19 N 1520</v>
      </c>
      <c r="E1520" s="133" t="s">
        <v>15580</v>
      </c>
      <c r="F1520" s="133"/>
      <c r="G1520" s="42"/>
      <c r="H1520" s="42"/>
      <c r="I1520" s="42"/>
      <c r="J1520" s="42"/>
      <c r="K1520" s="27" t="s">
        <v>195</v>
      </c>
      <c r="L1520" s="27">
        <v>46087</v>
      </c>
      <c r="M1520" s="27">
        <v>46093</v>
      </c>
      <c r="N1520" s="28" t="s">
        <v>1671</v>
      </c>
      <c r="O1520" s="27"/>
      <c r="P1520" s="27"/>
      <c r="Q1520" s="27"/>
      <c r="R1520" s="12" t="str">
        <f t="shared" si="130"/>
        <v>Open PDFTSF FINALLY.TEST RESULT S19 N 1520</v>
      </c>
    </row>
    <row r="1521" spans="1:18" ht="40.799999999999997" x14ac:dyDescent="0.3">
      <c r="A1521" s="129">
        <f t="shared" si="131"/>
        <v>1516</v>
      </c>
      <c r="B1521" s="130" t="s">
        <v>15571</v>
      </c>
      <c r="C1521" s="130" t="s">
        <v>76</v>
      </c>
      <c r="D1521" s="357" t="str">
        <f t="shared" si="132"/>
        <v>Open PDF TSF .TEST RESULT S19 N 1521</v>
      </c>
      <c r="E1521" s="133" t="s">
        <v>15592</v>
      </c>
      <c r="F1521" s="133"/>
      <c r="G1521" s="42"/>
      <c r="H1521" s="42"/>
      <c r="I1521" s="42"/>
      <c r="J1521" s="42"/>
      <c r="K1521" s="27" t="s">
        <v>195</v>
      </c>
      <c r="L1521" s="27">
        <v>46087</v>
      </c>
      <c r="M1521" s="27">
        <v>46093</v>
      </c>
      <c r="N1521" s="28" t="s">
        <v>1671</v>
      </c>
      <c r="O1521" s="27"/>
      <c r="P1521" s="27"/>
      <c r="Q1521" s="27"/>
      <c r="R1521" s="12" t="str">
        <f t="shared" si="130"/>
        <v>Open PDFTSF FINALLY.TEST RESULT S19 N 1521</v>
      </c>
    </row>
    <row r="1522" spans="1:18" ht="61.2" x14ac:dyDescent="0.3">
      <c r="A1522" s="129">
        <f t="shared" si="131"/>
        <v>1517</v>
      </c>
      <c r="B1522" s="130" t="s">
        <v>15572</v>
      </c>
      <c r="C1522" s="130" t="s">
        <v>76</v>
      </c>
      <c r="D1522" s="357" t="str">
        <f t="shared" si="132"/>
        <v>Open PDF TSF .TEST RESULT S19 N 1522</v>
      </c>
      <c r="E1522" s="133" t="s">
        <v>15593</v>
      </c>
      <c r="F1522" s="133"/>
      <c r="G1522" s="42"/>
      <c r="H1522" s="42"/>
      <c r="I1522" s="42"/>
      <c r="J1522" s="42"/>
      <c r="K1522" s="27" t="s">
        <v>195</v>
      </c>
      <c r="L1522" s="27">
        <v>46087</v>
      </c>
      <c r="M1522" s="27">
        <v>46093</v>
      </c>
      <c r="N1522" s="28" t="s">
        <v>62</v>
      </c>
      <c r="O1522" s="27"/>
      <c r="P1522" s="27"/>
      <c r="Q1522" s="27"/>
      <c r="R1522" s="12" t="str">
        <f t="shared" si="130"/>
        <v>Open PDFTSF FINALLY.TEST RESULT S19 N 1522</v>
      </c>
    </row>
    <row r="1523" spans="1:18" ht="54" customHeight="1" x14ac:dyDescent="0.3">
      <c r="A1523" s="129">
        <f t="shared" si="131"/>
        <v>1518</v>
      </c>
      <c r="B1523" s="130" t="s">
        <v>15573</v>
      </c>
      <c r="C1523" s="130" t="s">
        <v>76</v>
      </c>
      <c r="D1523" s="357" t="str">
        <f t="shared" si="132"/>
        <v>Open PDF TSF .TEST RESULT S19 N 1523</v>
      </c>
      <c r="E1523" s="133" t="s">
        <v>15594</v>
      </c>
      <c r="F1523" s="133"/>
      <c r="G1523" s="42"/>
      <c r="H1523" s="42"/>
      <c r="I1523" s="42"/>
      <c r="J1523" s="42"/>
      <c r="K1523" s="27" t="s">
        <v>195</v>
      </c>
      <c r="L1523" s="27">
        <v>46087</v>
      </c>
      <c r="M1523" s="27">
        <v>46093</v>
      </c>
      <c r="N1523" s="28" t="s">
        <v>62</v>
      </c>
      <c r="O1523" s="27"/>
      <c r="P1523" s="27"/>
      <c r="Q1523" s="27"/>
      <c r="R1523" s="12" t="str">
        <f t="shared" si="130"/>
        <v>Open PDFTSF FINALLY.TEST RESULT S19 N 1523</v>
      </c>
    </row>
    <row r="1524" spans="1:18" ht="54" customHeight="1" x14ac:dyDescent="0.3">
      <c r="A1524" s="129">
        <f t="shared" si="131"/>
        <v>1519</v>
      </c>
      <c r="B1524" s="130" t="s">
        <v>15574</v>
      </c>
      <c r="C1524" s="130" t="s">
        <v>76</v>
      </c>
      <c r="D1524" s="357" t="str">
        <f t="shared" si="132"/>
        <v>Open PDF TSF .TEST RESULT S19 N 1524</v>
      </c>
      <c r="E1524" s="133" t="s">
        <v>15595</v>
      </c>
      <c r="F1524" s="133"/>
      <c r="G1524" s="42"/>
      <c r="H1524" s="42"/>
      <c r="I1524" s="42"/>
      <c r="J1524" s="42"/>
      <c r="K1524" s="27" t="s">
        <v>195</v>
      </c>
      <c r="L1524" s="27">
        <v>46087</v>
      </c>
      <c r="M1524" s="27">
        <v>46093</v>
      </c>
      <c r="N1524" s="28" t="s">
        <v>62</v>
      </c>
      <c r="O1524" s="27"/>
      <c r="P1524" s="27"/>
      <c r="Q1524" s="27"/>
      <c r="R1524" s="12" t="str">
        <f t="shared" si="130"/>
        <v>Open PDFTSF FINALLY.TEST RESULT S19 N 1524</v>
      </c>
    </row>
    <row r="1525" spans="1:18" ht="48.75" customHeight="1" x14ac:dyDescent="0.3">
      <c r="A1525" s="129">
        <f t="shared" si="131"/>
        <v>1520</v>
      </c>
      <c r="B1525" s="130" t="s">
        <v>15575</v>
      </c>
      <c r="C1525" s="130" t="s">
        <v>76</v>
      </c>
      <c r="D1525" s="357" t="str">
        <f t="shared" si="132"/>
        <v>Open PDF TSF .TEST RESULT S19 N 1525</v>
      </c>
      <c r="E1525" s="133" t="s">
        <v>15596</v>
      </c>
      <c r="F1525" s="133"/>
      <c r="G1525" s="42"/>
      <c r="H1525" s="42"/>
      <c r="I1525" s="42"/>
      <c r="J1525" s="42"/>
      <c r="K1525" s="27" t="s">
        <v>195</v>
      </c>
      <c r="L1525" s="27">
        <v>46087</v>
      </c>
      <c r="M1525" s="27">
        <v>46093</v>
      </c>
      <c r="N1525" s="28" t="s">
        <v>1671</v>
      </c>
      <c r="O1525" s="27"/>
      <c r="P1525" s="27"/>
      <c r="Q1525" s="27"/>
      <c r="R1525" s="12" t="str">
        <f t="shared" si="130"/>
        <v>Open PDFTSF FINALLY.TEST RESULT S19 N 1525</v>
      </c>
    </row>
    <row r="1526" spans="1:18" ht="57" customHeight="1" x14ac:dyDescent="0.3">
      <c r="A1526" s="129">
        <f t="shared" si="131"/>
        <v>1521</v>
      </c>
      <c r="B1526" s="130" t="s">
        <v>15576</v>
      </c>
      <c r="C1526" s="130" t="s">
        <v>76</v>
      </c>
      <c r="D1526" s="357" t="str">
        <f t="shared" si="132"/>
        <v>Open PDF TSF .TEST RESULT S19 N 1526</v>
      </c>
      <c r="E1526" s="133" t="s">
        <v>15597</v>
      </c>
      <c r="F1526" s="133"/>
      <c r="G1526" s="42"/>
      <c r="H1526" s="42"/>
      <c r="I1526" s="42"/>
      <c r="J1526" s="42"/>
      <c r="K1526" s="27" t="s">
        <v>195</v>
      </c>
      <c r="L1526" s="27">
        <v>46087</v>
      </c>
      <c r="M1526" s="27">
        <v>46093</v>
      </c>
      <c r="N1526" s="28" t="s">
        <v>62</v>
      </c>
      <c r="O1526" s="27"/>
      <c r="P1526" s="27"/>
      <c r="Q1526" s="27"/>
      <c r="R1526" s="12" t="str">
        <f t="shared" si="130"/>
        <v>Open PDFTSF FINALLY.TEST RESULT S19 N 1526</v>
      </c>
    </row>
    <row r="1527" spans="1:18" ht="62.25" customHeight="1" x14ac:dyDescent="0.3">
      <c r="A1527" s="129">
        <f t="shared" si="131"/>
        <v>1522</v>
      </c>
      <c r="B1527" s="130" t="s">
        <v>15577</v>
      </c>
      <c r="C1527" s="130" t="s">
        <v>76</v>
      </c>
      <c r="D1527" s="357" t="str">
        <f t="shared" si="132"/>
        <v>Open PDF TSF .TEST RESULT S19 N 1527</v>
      </c>
      <c r="E1527" s="133" t="s">
        <v>15598</v>
      </c>
      <c r="F1527" s="133"/>
      <c r="G1527" s="42"/>
      <c r="H1527" s="42"/>
      <c r="I1527" s="42"/>
      <c r="J1527" s="42"/>
      <c r="K1527" s="27" t="s">
        <v>195</v>
      </c>
      <c r="L1527" s="27">
        <v>46087</v>
      </c>
      <c r="M1527" s="27">
        <v>46093</v>
      </c>
      <c r="N1527" s="28" t="s">
        <v>62</v>
      </c>
      <c r="O1527" s="27"/>
      <c r="P1527" s="27"/>
      <c r="Q1527" s="27"/>
      <c r="R1527" s="12" t="str">
        <f t="shared" si="130"/>
        <v>Open PDFTSF FINALLY.TEST RESULT S19 N 1527</v>
      </c>
    </row>
    <row r="1528" spans="1:18" ht="96" customHeight="1" x14ac:dyDescent="0.3">
      <c r="A1528" s="129">
        <f t="shared" si="131"/>
        <v>1523</v>
      </c>
      <c r="B1528" s="130" t="s">
        <v>15578</v>
      </c>
      <c r="C1528" s="130" t="s">
        <v>76</v>
      </c>
      <c r="D1528" s="357" t="str">
        <f t="shared" si="132"/>
        <v>Open PDF TSF .TEST RESULT S19 N 1528</v>
      </c>
      <c r="E1528" s="133" t="s">
        <v>15599</v>
      </c>
      <c r="F1528" s="133"/>
      <c r="G1528" s="42"/>
      <c r="H1528" s="42"/>
      <c r="I1528" s="42"/>
      <c r="J1528" s="42"/>
      <c r="K1528" s="27" t="s">
        <v>195</v>
      </c>
      <c r="L1528" s="27">
        <v>46087</v>
      </c>
      <c r="M1528" s="27">
        <v>46093</v>
      </c>
      <c r="N1528" s="28" t="s">
        <v>62</v>
      </c>
      <c r="O1528" s="27"/>
      <c r="P1528" s="27"/>
      <c r="Q1528" s="27"/>
      <c r="R1528" s="12" t="str">
        <f t="shared" ref="R1528:R1591" si="133">IF(B1528&gt;0,HYPERLINK(CONCATENATE("PDFTSF FINALLY/",B1528,".pdf"),CONCATENATE("Open PDFTSF FINALLY.",B1528)),"")</f>
        <v>Open PDFTSF FINALLY.TEST RESULT S19 N 1528</v>
      </c>
    </row>
    <row r="1529" spans="1:18" ht="40.799999999999997" x14ac:dyDescent="0.3">
      <c r="A1529" s="129">
        <f t="shared" si="131"/>
        <v>1524</v>
      </c>
      <c r="B1529" s="130" t="s">
        <v>15681</v>
      </c>
      <c r="C1529" s="130" t="s">
        <v>76</v>
      </c>
      <c r="D1529" s="357" t="str">
        <f t="shared" si="132"/>
        <v>Open PDF TSF .TEST RESULT S19 N 1529</v>
      </c>
      <c r="E1529" s="133" t="s">
        <v>15679</v>
      </c>
      <c r="F1529" s="133"/>
      <c r="G1529" s="42"/>
      <c r="H1529" s="42"/>
      <c r="I1529" s="42"/>
      <c r="J1529" s="42"/>
      <c r="K1529" s="27" t="s">
        <v>195</v>
      </c>
      <c r="L1529" s="27">
        <v>46087</v>
      </c>
      <c r="M1529" s="27">
        <v>46094</v>
      </c>
      <c r="N1529" s="28" t="s">
        <v>1671</v>
      </c>
      <c r="O1529" s="27"/>
      <c r="P1529" s="27"/>
      <c r="Q1529" s="27"/>
      <c r="R1529" s="12" t="str">
        <f t="shared" si="133"/>
        <v>Open PDFTSF FINALLY.TEST RESULT S19 N 1529</v>
      </c>
    </row>
    <row r="1530" spans="1:18" ht="40.799999999999997" x14ac:dyDescent="0.3">
      <c r="A1530" s="129">
        <f t="shared" si="131"/>
        <v>1525</v>
      </c>
      <c r="B1530" s="130" t="s">
        <v>15682</v>
      </c>
      <c r="C1530" s="130" t="s">
        <v>76</v>
      </c>
      <c r="D1530" s="357" t="str">
        <f t="shared" si="132"/>
        <v>Open PDF TSF .TEST RESULT S19 N 1530</v>
      </c>
      <c r="E1530" s="133" t="s">
        <v>15680</v>
      </c>
      <c r="F1530" s="133"/>
      <c r="G1530" s="42"/>
      <c r="H1530" s="42"/>
      <c r="I1530" s="42"/>
      <c r="J1530" s="42"/>
      <c r="K1530" s="27" t="s">
        <v>195</v>
      </c>
      <c r="L1530" s="27">
        <v>46087</v>
      </c>
      <c r="M1530" s="27">
        <v>46093</v>
      </c>
      <c r="N1530" s="28" t="s">
        <v>1671</v>
      </c>
      <c r="O1530" s="27"/>
      <c r="P1530" s="27"/>
      <c r="Q1530" s="27"/>
      <c r="R1530" s="12" t="str">
        <f t="shared" si="133"/>
        <v>Open PDFTSF FINALLY.TEST RESULT S19 N 1530</v>
      </c>
    </row>
    <row r="1531" spans="1:18" ht="40.799999999999997" x14ac:dyDescent="0.3">
      <c r="A1531" s="129">
        <f t="shared" si="131"/>
        <v>1526</v>
      </c>
      <c r="B1531" s="130" t="s">
        <v>15722</v>
      </c>
      <c r="C1531" s="130" t="s">
        <v>76</v>
      </c>
      <c r="D1531" s="357" t="str">
        <f t="shared" si="132"/>
        <v>Open PDF TSF .TEST RESULT S19 N 1531</v>
      </c>
      <c r="E1531" s="133" t="s">
        <v>15734</v>
      </c>
      <c r="F1531" s="133"/>
      <c r="G1531" s="42"/>
      <c r="H1531" s="42"/>
      <c r="I1531" s="42"/>
      <c r="J1531" s="42"/>
      <c r="K1531" s="27" t="s">
        <v>195</v>
      </c>
      <c r="L1531" s="27">
        <v>46117</v>
      </c>
      <c r="M1531" s="27">
        <v>46117</v>
      </c>
      <c r="N1531" s="28" t="s">
        <v>1671</v>
      </c>
      <c r="O1531" s="27"/>
      <c r="P1531" s="27"/>
      <c r="Q1531" s="27"/>
      <c r="R1531" s="12" t="str">
        <f t="shared" si="133"/>
        <v>Open PDFTSF FINALLY.TEST RESULT S19 N 1531</v>
      </c>
    </row>
    <row r="1532" spans="1:18" ht="40.799999999999997" x14ac:dyDescent="0.3">
      <c r="A1532" s="129">
        <f t="shared" si="131"/>
        <v>1527</v>
      </c>
      <c r="B1532" s="130" t="s">
        <v>15723</v>
      </c>
      <c r="C1532" s="130" t="s">
        <v>76</v>
      </c>
      <c r="D1532" s="357" t="str">
        <f t="shared" si="132"/>
        <v>Open PDF TSF .TEST RESULT S19 N 1532</v>
      </c>
      <c r="E1532" s="133" t="s">
        <v>15735</v>
      </c>
      <c r="F1532" s="133"/>
      <c r="G1532" s="42"/>
      <c r="H1532" s="42"/>
      <c r="I1532" s="42"/>
      <c r="J1532" s="42"/>
      <c r="K1532" s="27" t="s">
        <v>195</v>
      </c>
      <c r="L1532" s="27">
        <v>46117</v>
      </c>
      <c r="M1532" s="27">
        <v>46117</v>
      </c>
      <c r="N1532" s="28" t="s">
        <v>62</v>
      </c>
      <c r="O1532" s="27"/>
      <c r="P1532" s="27"/>
      <c r="Q1532" s="27"/>
      <c r="R1532" s="12" t="str">
        <f t="shared" si="133"/>
        <v>Open PDFTSF FINALLY.TEST RESULT S19 N 1532</v>
      </c>
    </row>
    <row r="1533" spans="1:18" ht="81.599999999999994" x14ac:dyDescent="0.3">
      <c r="A1533" s="129">
        <f t="shared" si="131"/>
        <v>1528</v>
      </c>
      <c r="B1533" s="130" t="s">
        <v>15724</v>
      </c>
      <c r="C1533" s="130" t="s">
        <v>76</v>
      </c>
      <c r="D1533" s="357" t="str">
        <f t="shared" si="132"/>
        <v>Open PDF TSF .TEST RESULT S19 N 1533</v>
      </c>
      <c r="E1533" s="133" t="s">
        <v>15736</v>
      </c>
      <c r="F1533" s="133"/>
      <c r="G1533" s="42"/>
      <c r="H1533" s="42"/>
      <c r="I1533" s="42"/>
      <c r="J1533" s="42"/>
      <c r="K1533" s="27" t="s">
        <v>195</v>
      </c>
      <c r="L1533" s="27">
        <v>46117</v>
      </c>
      <c r="M1533" s="27">
        <v>46152</v>
      </c>
      <c r="N1533" s="28" t="s">
        <v>62</v>
      </c>
      <c r="O1533" s="27"/>
      <c r="P1533" s="27"/>
      <c r="Q1533" s="27"/>
      <c r="R1533" s="12" t="str">
        <f t="shared" si="133"/>
        <v>Open PDFTSF FINALLY.TEST RESULT S19 N 1533</v>
      </c>
    </row>
    <row r="1534" spans="1:18" ht="81.599999999999994" x14ac:dyDescent="0.3">
      <c r="A1534" s="129">
        <f t="shared" ref="A1534:A1597" si="134">ROW()-ROW($A$5)</f>
        <v>1529</v>
      </c>
      <c r="B1534" s="130" t="s">
        <v>15725</v>
      </c>
      <c r="C1534" s="130" t="s">
        <v>76</v>
      </c>
      <c r="D1534" s="357" t="str">
        <f t="shared" si="132"/>
        <v>Open PDF TSF .TEST RESULT S19 N 1534</v>
      </c>
      <c r="E1534" s="133" t="s">
        <v>15737</v>
      </c>
      <c r="F1534" s="133"/>
      <c r="G1534" s="42"/>
      <c r="H1534" s="42"/>
      <c r="I1534" s="42"/>
      <c r="J1534" s="42"/>
      <c r="K1534" s="27" t="s">
        <v>195</v>
      </c>
      <c r="L1534" s="27">
        <v>46117</v>
      </c>
      <c r="M1534" s="27">
        <v>46117</v>
      </c>
      <c r="N1534" s="28" t="s">
        <v>62</v>
      </c>
      <c r="O1534" s="27"/>
      <c r="P1534" s="27"/>
      <c r="Q1534" s="27"/>
      <c r="R1534" s="12" t="str">
        <f t="shared" si="133"/>
        <v>Open PDFTSF FINALLY.TEST RESULT S19 N 1534</v>
      </c>
    </row>
    <row r="1535" spans="1:18" ht="40.799999999999997" x14ac:dyDescent="0.3">
      <c r="A1535" s="129">
        <f t="shared" si="134"/>
        <v>1530</v>
      </c>
      <c r="B1535" s="130" t="s">
        <v>15726</v>
      </c>
      <c r="C1535" s="130" t="s">
        <v>76</v>
      </c>
      <c r="D1535" s="357" t="str">
        <f t="shared" si="132"/>
        <v>Open PDF TSF .TEST RESULT S19 N 1535</v>
      </c>
      <c r="E1535" s="133" t="s">
        <v>15738</v>
      </c>
      <c r="F1535" s="133"/>
      <c r="G1535" s="42"/>
      <c r="H1535" s="42"/>
      <c r="I1535" s="42"/>
      <c r="J1535" s="42"/>
      <c r="K1535" s="27" t="s">
        <v>195</v>
      </c>
      <c r="L1535" s="27">
        <v>46117</v>
      </c>
      <c r="M1535" s="27">
        <v>46117</v>
      </c>
      <c r="N1535" s="28" t="s">
        <v>62</v>
      </c>
      <c r="O1535" s="27"/>
      <c r="P1535" s="27"/>
      <c r="Q1535" s="27"/>
      <c r="R1535" s="12" t="str">
        <f t="shared" si="133"/>
        <v>Open PDFTSF FINALLY.TEST RESULT S19 N 1535</v>
      </c>
    </row>
    <row r="1536" spans="1:18" ht="81.599999999999994" x14ac:dyDescent="0.3">
      <c r="A1536" s="129">
        <f t="shared" si="134"/>
        <v>1531</v>
      </c>
      <c r="B1536" s="130" t="s">
        <v>15727</v>
      </c>
      <c r="C1536" s="130" t="s">
        <v>76</v>
      </c>
      <c r="D1536" s="357" t="str">
        <f t="shared" si="132"/>
        <v>Open PDF TSF .TEST RESULT S19 N 1536</v>
      </c>
      <c r="E1536" s="133" t="s">
        <v>15739</v>
      </c>
      <c r="F1536" s="133"/>
      <c r="G1536" s="42"/>
      <c r="H1536" s="42"/>
      <c r="I1536" s="42"/>
      <c r="J1536" s="42"/>
      <c r="K1536" s="27" t="s">
        <v>195</v>
      </c>
      <c r="L1536" s="27">
        <v>46117</v>
      </c>
      <c r="M1536" s="27">
        <v>46117</v>
      </c>
      <c r="N1536" s="28" t="s">
        <v>62</v>
      </c>
      <c r="O1536" s="27"/>
      <c r="P1536" s="27"/>
      <c r="Q1536" s="27"/>
      <c r="R1536" s="12" t="str">
        <f t="shared" si="133"/>
        <v>Open PDFTSF FINALLY.TEST RESULT S19 N 1536</v>
      </c>
    </row>
    <row r="1537" spans="1:18" ht="61.2" x14ac:dyDescent="0.3">
      <c r="A1537" s="129">
        <f t="shared" si="134"/>
        <v>1532</v>
      </c>
      <c r="B1537" s="130" t="s">
        <v>15728</v>
      </c>
      <c r="C1537" s="130" t="s">
        <v>76</v>
      </c>
      <c r="D1537" s="357" t="str">
        <f t="shared" si="132"/>
        <v>Open PDF TSF .TEST RESULT S19 N 1537</v>
      </c>
      <c r="E1537" s="133" t="s">
        <v>15740</v>
      </c>
      <c r="F1537" s="133"/>
      <c r="G1537" s="42"/>
      <c r="H1537" s="42"/>
      <c r="I1537" s="42"/>
      <c r="J1537" s="42"/>
      <c r="K1537" s="27" t="s">
        <v>195</v>
      </c>
      <c r="L1537" s="27">
        <v>46117</v>
      </c>
      <c r="M1537" s="27">
        <v>46117</v>
      </c>
      <c r="N1537" s="28" t="s">
        <v>62</v>
      </c>
      <c r="O1537" s="27"/>
      <c r="P1537" s="27"/>
      <c r="Q1537" s="27"/>
      <c r="R1537" s="12" t="str">
        <f t="shared" si="133"/>
        <v>Open PDFTSF FINALLY.TEST RESULT S19 N 1537</v>
      </c>
    </row>
    <row r="1538" spans="1:18" ht="61.2" x14ac:dyDescent="0.3">
      <c r="A1538" s="129">
        <f t="shared" si="134"/>
        <v>1533</v>
      </c>
      <c r="B1538" s="130" t="s">
        <v>15729</v>
      </c>
      <c r="C1538" s="130" t="s">
        <v>76</v>
      </c>
      <c r="D1538" s="357" t="str">
        <f t="shared" si="132"/>
        <v>Open PDF TSF .TEST RESULT S19 N 1538</v>
      </c>
      <c r="E1538" s="133" t="s">
        <v>15741</v>
      </c>
      <c r="F1538" s="133"/>
      <c r="G1538" s="42"/>
      <c r="H1538" s="42"/>
      <c r="I1538" s="42"/>
      <c r="J1538" s="42"/>
      <c r="K1538" s="27" t="s">
        <v>195</v>
      </c>
      <c r="L1538" s="27">
        <v>46117</v>
      </c>
      <c r="M1538" s="27">
        <v>46117</v>
      </c>
      <c r="N1538" s="28" t="s">
        <v>62</v>
      </c>
      <c r="O1538" s="27"/>
      <c r="P1538" s="27"/>
      <c r="Q1538" s="27"/>
      <c r="R1538" s="12" t="str">
        <f t="shared" si="133"/>
        <v>Open PDFTSF FINALLY.TEST RESULT S19 N 1538</v>
      </c>
    </row>
    <row r="1539" spans="1:18" ht="40.799999999999997" x14ac:dyDescent="0.3">
      <c r="A1539" s="129">
        <f t="shared" si="134"/>
        <v>1534</v>
      </c>
      <c r="B1539" s="130" t="s">
        <v>15730</v>
      </c>
      <c r="C1539" s="130" t="s">
        <v>76</v>
      </c>
      <c r="D1539" s="357" t="str">
        <f t="shared" si="132"/>
        <v>Open PDF TSF .TEST RESULT S19 N 1539</v>
      </c>
      <c r="E1539" s="133" t="s">
        <v>15742</v>
      </c>
      <c r="F1539" s="133"/>
      <c r="G1539" s="42"/>
      <c r="H1539" s="42"/>
      <c r="I1539" s="42"/>
      <c r="J1539" s="42"/>
      <c r="K1539" s="27" t="s">
        <v>195</v>
      </c>
      <c r="L1539" s="27">
        <v>46117</v>
      </c>
      <c r="M1539" s="27">
        <v>46117</v>
      </c>
      <c r="N1539" s="28" t="s">
        <v>62</v>
      </c>
      <c r="O1539" s="27"/>
      <c r="P1539" s="27"/>
      <c r="Q1539" s="27"/>
      <c r="R1539" s="12" t="str">
        <f t="shared" si="133"/>
        <v>Open PDFTSF FINALLY.TEST RESULT S19 N 1539</v>
      </c>
    </row>
    <row r="1540" spans="1:18" ht="81.599999999999994" x14ac:dyDescent="0.3">
      <c r="A1540" s="129">
        <f t="shared" si="134"/>
        <v>1535</v>
      </c>
      <c r="B1540" s="130" t="s">
        <v>15731</v>
      </c>
      <c r="C1540" s="130" t="s">
        <v>76</v>
      </c>
      <c r="D1540" s="357" t="str">
        <f t="shared" si="132"/>
        <v>Open PDF TSF .TEST RESULT S19 N 1540</v>
      </c>
      <c r="E1540" s="133" t="s">
        <v>15743</v>
      </c>
      <c r="F1540" s="133"/>
      <c r="G1540" s="42"/>
      <c r="H1540" s="42"/>
      <c r="I1540" s="42"/>
      <c r="J1540" s="42"/>
      <c r="K1540" s="27" t="s">
        <v>195</v>
      </c>
      <c r="L1540" s="27">
        <v>46117</v>
      </c>
      <c r="M1540" s="27">
        <v>46117</v>
      </c>
      <c r="N1540" s="28" t="s">
        <v>62</v>
      </c>
      <c r="O1540" s="27"/>
      <c r="P1540" s="27"/>
      <c r="Q1540" s="27"/>
      <c r="R1540" s="12" t="str">
        <f t="shared" si="133"/>
        <v>Open PDFTSF FINALLY.TEST RESULT S19 N 1540</v>
      </c>
    </row>
    <row r="1541" spans="1:18" ht="40.799999999999997" x14ac:dyDescent="0.3">
      <c r="A1541" s="129">
        <f t="shared" si="134"/>
        <v>1536</v>
      </c>
      <c r="B1541" s="130" t="s">
        <v>15732</v>
      </c>
      <c r="C1541" s="130" t="s">
        <v>76</v>
      </c>
      <c r="D1541" s="357" t="str">
        <f t="shared" si="132"/>
        <v>Open PDF TSF .TEST RESULT S19 N 1541</v>
      </c>
      <c r="E1541" s="133" t="s">
        <v>15744</v>
      </c>
      <c r="F1541" s="133"/>
      <c r="G1541" s="42"/>
      <c r="H1541" s="42"/>
      <c r="I1541" s="42"/>
      <c r="J1541" s="42"/>
      <c r="K1541" s="27" t="s">
        <v>195</v>
      </c>
      <c r="L1541" s="27">
        <v>46117</v>
      </c>
      <c r="M1541" s="27">
        <v>46117</v>
      </c>
      <c r="N1541" s="28" t="s">
        <v>62</v>
      </c>
      <c r="O1541" s="27"/>
      <c r="P1541" s="27"/>
      <c r="Q1541" s="27"/>
      <c r="R1541" s="12" t="str">
        <f t="shared" si="133"/>
        <v>Open PDFTSF FINALLY.TEST RESULT S19 N 1541</v>
      </c>
    </row>
    <row r="1542" spans="1:18" ht="40.799999999999997" x14ac:dyDescent="0.3">
      <c r="A1542" s="129">
        <f t="shared" si="134"/>
        <v>1537</v>
      </c>
      <c r="B1542" s="130" t="s">
        <v>15733</v>
      </c>
      <c r="C1542" s="130" t="s">
        <v>76</v>
      </c>
      <c r="D1542" s="357" t="str">
        <f t="shared" si="132"/>
        <v>Open PDF TSF .TEST RESULT S19 N 1542</v>
      </c>
      <c r="E1542" s="133" t="s">
        <v>15745</v>
      </c>
      <c r="F1542" s="133"/>
      <c r="G1542" s="42"/>
      <c r="H1542" s="42"/>
      <c r="I1542" s="42"/>
      <c r="J1542" s="42"/>
      <c r="K1542" s="27" t="s">
        <v>195</v>
      </c>
      <c r="L1542" s="27">
        <v>46117</v>
      </c>
      <c r="M1542" s="27">
        <v>46117</v>
      </c>
      <c r="N1542" s="28" t="s">
        <v>62</v>
      </c>
      <c r="O1542" s="27"/>
      <c r="P1542" s="27"/>
      <c r="Q1542" s="27"/>
      <c r="R1542" s="12" t="str">
        <f t="shared" si="133"/>
        <v>Open PDFTSF FINALLY.TEST RESULT S19 N 1542</v>
      </c>
    </row>
    <row r="1543" spans="1:18" ht="40.799999999999997" x14ac:dyDescent="0.3">
      <c r="A1543" s="129">
        <f t="shared" si="134"/>
        <v>1538</v>
      </c>
      <c r="B1543" s="130" t="s">
        <v>15788</v>
      </c>
      <c r="C1543" s="130" t="s">
        <v>76</v>
      </c>
      <c r="D1543" s="357" t="str">
        <f t="shared" si="132"/>
        <v>Open PDF TSF .TEST RESULT S19 N 1543</v>
      </c>
      <c r="E1543" s="133" t="s">
        <v>15789</v>
      </c>
      <c r="F1543" s="133"/>
      <c r="G1543" s="42"/>
      <c r="H1543" s="42"/>
      <c r="I1543" s="42"/>
      <c r="J1543" s="42"/>
      <c r="K1543" s="27" t="s">
        <v>195</v>
      </c>
      <c r="L1543" s="27">
        <v>46117</v>
      </c>
      <c r="M1543" s="27">
        <v>46117</v>
      </c>
      <c r="N1543" s="28" t="s">
        <v>62</v>
      </c>
      <c r="O1543" s="27"/>
      <c r="P1543" s="27"/>
      <c r="Q1543" s="27"/>
      <c r="R1543" s="12" t="str">
        <f t="shared" si="133"/>
        <v>Open PDFTSF FINALLY.TEST RESULT S19 N 1543</v>
      </c>
    </row>
    <row r="1544" spans="1:18" ht="40.799999999999997" x14ac:dyDescent="0.3">
      <c r="A1544" s="129">
        <f t="shared" si="134"/>
        <v>1539</v>
      </c>
      <c r="B1544" s="130" t="s">
        <v>16236</v>
      </c>
      <c r="C1544" s="130" t="s">
        <v>76</v>
      </c>
      <c r="D1544" s="357" t="str">
        <f>IF(B1544&gt;0,HYPERLINK(CONCATENATE("PDF TSF/",B1544,".pdf"),CONCATENATE("Open PDF TSF .",B1544)),"")</f>
        <v>Open PDF TSF .TEST RESULT S19 N 1544</v>
      </c>
      <c r="E1544" s="133" t="s">
        <v>16241</v>
      </c>
      <c r="F1544" s="133"/>
      <c r="G1544" s="42"/>
      <c r="H1544" s="42"/>
      <c r="I1544" s="42"/>
      <c r="J1544" s="42"/>
      <c r="K1544" s="27" t="s">
        <v>195</v>
      </c>
      <c r="L1544" s="27">
        <v>46152</v>
      </c>
      <c r="M1544" s="27">
        <v>46152</v>
      </c>
      <c r="N1544" s="28" t="s">
        <v>62</v>
      </c>
      <c r="O1544" s="27"/>
      <c r="P1544" s="27"/>
      <c r="Q1544" s="27"/>
      <c r="R1544" s="12" t="str">
        <f t="shared" si="133"/>
        <v>Open PDFTSF FINALLY.TEST RESULT S19 N 1544</v>
      </c>
    </row>
    <row r="1545" spans="1:18" ht="40.799999999999997" x14ac:dyDescent="0.3">
      <c r="A1545" s="129">
        <f t="shared" si="134"/>
        <v>1540</v>
      </c>
      <c r="B1545" s="130" t="s">
        <v>16237</v>
      </c>
      <c r="C1545" s="130" t="s">
        <v>76</v>
      </c>
      <c r="D1545" s="357" t="str">
        <f>IF(B1545&gt;0,HYPERLINK(CONCATENATE("PDF TSF/",B1545,".pdf"),CONCATENATE("Open PDF TSF .",B1545)),"")</f>
        <v>Open PDF TSF .TEST RESULT S19 N 1545</v>
      </c>
      <c r="E1545" s="133" t="s">
        <v>16242</v>
      </c>
      <c r="F1545" s="133"/>
      <c r="G1545" s="42"/>
      <c r="H1545" s="42"/>
      <c r="I1545" s="42"/>
      <c r="J1545" s="42"/>
      <c r="K1545" s="27" t="s">
        <v>195</v>
      </c>
      <c r="L1545" s="27">
        <v>46152</v>
      </c>
      <c r="M1545" s="27">
        <v>46152</v>
      </c>
      <c r="N1545" s="28" t="s">
        <v>62</v>
      </c>
      <c r="O1545" s="27"/>
      <c r="P1545" s="27"/>
      <c r="Q1545" s="27"/>
      <c r="R1545" s="12" t="str">
        <f t="shared" si="133"/>
        <v>Open PDFTSF FINALLY.TEST RESULT S19 N 1545</v>
      </c>
    </row>
    <row r="1546" spans="1:18" ht="61.2" x14ac:dyDescent="0.3">
      <c r="A1546" s="129">
        <f t="shared" si="134"/>
        <v>1541</v>
      </c>
      <c r="B1546" s="130" t="s">
        <v>16238</v>
      </c>
      <c r="C1546" s="130" t="s">
        <v>76</v>
      </c>
      <c r="D1546" s="357" t="str">
        <f>IF(B1546&gt;0,HYPERLINK(CONCATENATE("PDF TSF/",B1546,".pdf"),CONCATENATE("Open PDF TSF .",B1546)),"")</f>
        <v>Open PDF TSF .TEST RESULT S19 N 1546</v>
      </c>
      <c r="E1546" s="133" t="s">
        <v>16243</v>
      </c>
      <c r="F1546" s="133"/>
      <c r="G1546" s="42"/>
      <c r="H1546" s="42"/>
      <c r="I1546" s="42"/>
      <c r="J1546" s="42"/>
      <c r="K1546" s="27" t="s">
        <v>195</v>
      </c>
      <c r="L1546" s="27">
        <v>46152</v>
      </c>
      <c r="M1546" s="27">
        <v>46152</v>
      </c>
      <c r="N1546" s="28" t="s">
        <v>62</v>
      </c>
      <c r="O1546" s="27"/>
      <c r="P1546" s="27"/>
      <c r="Q1546" s="27"/>
      <c r="R1546" s="12" t="str">
        <f t="shared" si="133"/>
        <v>Open PDFTSF FINALLY.TEST RESULT S19 N 1546</v>
      </c>
    </row>
    <row r="1547" spans="1:18" ht="61.2" x14ac:dyDescent="0.3">
      <c r="A1547" s="129">
        <f t="shared" si="134"/>
        <v>1542</v>
      </c>
      <c r="B1547" s="130" t="s">
        <v>16239</v>
      </c>
      <c r="C1547" s="130" t="s">
        <v>76</v>
      </c>
      <c r="D1547" s="357" t="str">
        <f>IF(B1547&gt;0,HYPERLINK(CONCATENATE("PDF TSF/",B1547,".pdf"),CONCATENATE("Open PDF TSF .",B1547)),"")</f>
        <v>Open PDF TSF .TEST RESULT S19 N 1547</v>
      </c>
      <c r="E1547" s="133" t="s">
        <v>16244</v>
      </c>
      <c r="F1547" s="133"/>
      <c r="G1547" s="42"/>
      <c r="H1547" s="42"/>
      <c r="I1547" s="42"/>
      <c r="J1547" s="42"/>
      <c r="K1547" s="27" t="s">
        <v>195</v>
      </c>
      <c r="L1547" s="27">
        <v>46152</v>
      </c>
      <c r="M1547" s="27">
        <v>46152</v>
      </c>
      <c r="N1547" s="28" t="s">
        <v>62</v>
      </c>
      <c r="O1547" s="27"/>
      <c r="P1547" s="27"/>
      <c r="Q1547" s="27"/>
      <c r="R1547" s="12" t="str">
        <f t="shared" si="133"/>
        <v>Open PDFTSF FINALLY.TEST RESULT S19 N 1547</v>
      </c>
    </row>
    <row r="1548" spans="1:18" ht="61.2" x14ac:dyDescent="0.3">
      <c r="A1548" s="129">
        <f t="shared" si="134"/>
        <v>1543</v>
      </c>
      <c r="B1548" s="130" t="s">
        <v>16240</v>
      </c>
      <c r="C1548" s="130" t="s">
        <v>76</v>
      </c>
      <c r="D1548" s="357" t="str">
        <f>IF(B1548&gt;0,HYPERLINK(CONCATENATE("PDF TSF/",B1548,".pdf"),CONCATENATE("Open PDF TSF .",B1548)),"")</f>
        <v>Open PDF TSF .TEST RESULT S19 N 1548</v>
      </c>
      <c r="E1548" s="133" t="s">
        <v>16245</v>
      </c>
      <c r="F1548" s="133"/>
      <c r="G1548" s="42"/>
      <c r="H1548" s="42"/>
      <c r="I1548" s="42"/>
      <c r="J1548" s="42"/>
      <c r="K1548" s="27" t="s">
        <v>195</v>
      </c>
      <c r="L1548" s="27">
        <v>46152</v>
      </c>
      <c r="M1548" s="27">
        <v>46152</v>
      </c>
      <c r="N1548" s="28" t="s">
        <v>62</v>
      </c>
      <c r="O1548" s="27"/>
      <c r="P1548" s="27"/>
      <c r="Q1548" s="27"/>
      <c r="R1548" s="12" t="str">
        <f t="shared" si="133"/>
        <v>Open PDFTSF FINALLY.TEST RESULT S19 N 1548</v>
      </c>
    </row>
    <row r="1549" spans="1:18" ht="33" customHeight="1" x14ac:dyDescent="0.3">
      <c r="A1549" s="129">
        <f t="shared" si="134"/>
        <v>1544</v>
      </c>
      <c r="B1549" s="130" t="s">
        <v>16247</v>
      </c>
      <c r="C1549" s="130" t="s">
        <v>76</v>
      </c>
      <c r="D1549" s="357" t="str">
        <f t="shared" ref="D1549:D1609" si="135">IF(B1549&gt;0,HYPERLINK(CONCATENATE("PDF TSF/",B1549,".pdf"),CONCATENATE("Open PDF TSF .",B1549)),"")</f>
        <v>Open PDF TSF .TEST RESULT S19 N 1549</v>
      </c>
      <c r="E1549" s="133" t="s">
        <v>16246</v>
      </c>
      <c r="F1549" s="133"/>
      <c r="G1549" s="42"/>
      <c r="H1549" s="42"/>
      <c r="I1549" s="42"/>
      <c r="J1549" s="42"/>
      <c r="K1549" s="27" t="s">
        <v>195</v>
      </c>
      <c r="L1549" s="27">
        <v>46152</v>
      </c>
      <c r="M1549" s="27">
        <v>46152</v>
      </c>
      <c r="N1549" s="28" t="s">
        <v>62</v>
      </c>
      <c r="O1549" s="27"/>
      <c r="P1549" s="27"/>
      <c r="Q1549" s="27"/>
      <c r="R1549" s="12" t="str">
        <f t="shared" si="133"/>
        <v>Open PDFTSF FINALLY.TEST RESULT S19 N 1549</v>
      </c>
    </row>
    <row r="1550" spans="1:18" ht="40.799999999999997" x14ac:dyDescent="0.3">
      <c r="A1550" s="129">
        <f t="shared" si="134"/>
        <v>1545</v>
      </c>
      <c r="B1550" s="130" t="s">
        <v>16279</v>
      </c>
      <c r="C1550" s="130" t="s">
        <v>76</v>
      </c>
      <c r="D1550" s="357" t="str">
        <f t="shared" si="135"/>
        <v>Open PDF TSF .TEST RESULT S19 N 1550</v>
      </c>
      <c r="E1550" s="133" t="s">
        <v>16296</v>
      </c>
      <c r="F1550" s="133"/>
      <c r="G1550" s="42"/>
      <c r="H1550" s="42"/>
      <c r="I1550" s="42"/>
      <c r="J1550" s="42"/>
      <c r="K1550" s="27" t="s">
        <v>195</v>
      </c>
      <c r="L1550" s="27">
        <v>46156</v>
      </c>
      <c r="M1550" s="27">
        <v>46160</v>
      </c>
      <c r="N1550" s="28" t="s">
        <v>62</v>
      </c>
      <c r="O1550" s="27"/>
      <c r="P1550" s="27"/>
      <c r="Q1550" s="27"/>
      <c r="R1550" s="12" t="str">
        <f t="shared" si="133"/>
        <v>Open PDFTSF FINALLY.TEST RESULT S19 N 1550</v>
      </c>
    </row>
    <row r="1551" spans="1:18" ht="40.799999999999997" x14ac:dyDescent="0.3">
      <c r="A1551" s="129">
        <f t="shared" si="134"/>
        <v>1546</v>
      </c>
      <c r="B1551" s="130" t="s">
        <v>16280</v>
      </c>
      <c r="C1551" s="130" t="s">
        <v>76</v>
      </c>
      <c r="D1551" s="357" t="str">
        <f t="shared" si="135"/>
        <v>Open PDF TSF .TEST RESULT S19 N 1551</v>
      </c>
      <c r="E1551" s="133" t="s">
        <v>16297</v>
      </c>
      <c r="F1551" s="133"/>
      <c r="G1551" s="42"/>
      <c r="H1551" s="42"/>
      <c r="I1551" s="42"/>
      <c r="J1551" s="42"/>
      <c r="K1551" s="27" t="s">
        <v>195</v>
      </c>
      <c r="L1551" s="27">
        <v>46156</v>
      </c>
      <c r="M1551" s="27">
        <v>46160</v>
      </c>
      <c r="N1551" s="28" t="s">
        <v>62</v>
      </c>
      <c r="O1551" s="27"/>
      <c r="P1551" s="27"/>
      <c r="Q1551" s="27"/>
      <c r="R1551" s="12" t="str">
        <f t="shared" si="133"/>
        <v>Open PDFTSF FINALLY.TEST RESULT S19 N 1551</v>
      </c>
    </row>
    <row r="1552" spans="1:18" ht="40.799999999999997" x14ac:dyDescent="0.3">
      <c r="A1552" s="129">
        <f t="shared" si="134"/>
        <v>1547</v>
      </c>
      <c r="B1552" s="130" t="s">
        <v>16281</v>
      </c>
      <c r="C1552" s="130" t="s">
        <v>76</v>
      </c>
      <c r="D1552" s="357" t="str">
        <f t="shared" si="135"/>
        <v>Open PDF TSF .TEST RESULT S19 N 1552</v>
      </c>
      <c r="E1552" s="133" t="s">
        <v>16298</v>
      </c>
      <c r="F1552" s="133"/>
      <c r="G1552" s="42"/>
      <c r="H1552" s="42"/>
      <c r="I1552" s="42"/>
      <c r="J1552" s="42"/>
      <c r="K1552" s="27" t="s">
        <v>195</v>
      </c>
      <c r="L1552" s="27">
        <v>46156</v>
      </c>
      <c r="M1552" s="27">
        <v>46160</v>
      </c>
      <c r="N1552" s="28" t="s">
        <v>62</v>
      </c>
      <c r="O1552" s="27"/>
      <c r="P1552" s="27"/>
      <c r="Q1552" s="27"/>
      <c r="R1552" s="12" t="str">
        <f t="shared" si="133"/>
        <v>Open PDFTSF FINALLY.TEST RESULT S19 N 1552</v>
      </c>
    </row>
    <row r="1553" spans="1:18" ht="40.799999999999997" x14ac:dyDescent="0.3">
      <c r="A1553" s="129">
        <f t="shared" si="134"/>
        <v>1548</v>
      </c>
      <c r="B1553" s="130" t="s">
        <v>16282</v>
      </c>
      <c r="C1553" s="130" t="s">
        <v>76</v>
      </c>
      <c r="D1553" s="357" t="str">
        <f t="shared" si="135"/>
        <v>Open PDF TSF .TEST RESULT S19 N 1553</v>
      </c>
      <c r="E1553" s="133" t="s">
        <v>16299</v>
      </c>
      <c r="F1553" s="133"/>
      <c r="G1553" s="42"/>
      <c r="H1553" s="42"/>
      <c r="I1553" s="42"/>
      <c r="J1553" s="42"/>
      <c r="K1553" s="27" t="s">
        <v>195</v>
      </c>
      <c r="L1553" s="27">
        <v>46156</v>
      </c>
      <c r="M1553" s="27">
        <v>46160</v>
      </c>
      <c r="N1553" s="28" t="s">
        <v>62</v>
      </c>
      <c r="O1553" s="27"/>
      <c r="P1553" s="27"/>
      <c r="Q1553" s="27"/>
      <c r="R1553" s="12" t="str">
        <f t="shared" si="133"/>
        <v>Open PDFTSF FINALLY.TEST RESULT S19 N 1553</v>
      </c>
    </row>
    <row r="1554" spans="1:18" ht="40.799999999999997" x14ac:dyDescent="0.3">
      <c r="A1554" s="129">
        <f t="shared" si="134"/>
        <v>1549</v>
      </c>
      <c r="B1554" s="130" t="s">
        <v>16283</v>
      </c>
      <c r="C1554" s="130" t="s">
        <v>76</v>
      </c>
      <c r="D1554" s="357" t="str">
        <f t="shared" si="135"/>
        <v>Open PDF TSF .TEST RESULT S19 N 1554</v>
      </c>
      <c r="E1554" s="133" t="s">
        <v>16300</v>
      </c>
      <c r="F1554" s="133"/>
      <c r="G1554" s="42"/>
      <c r="H1554" s="42"/>
      <c r="I1554" s="42"/>
      <c r="J1554" s="42"/>
      <c r="K1554" s="27" t="s">
        <v>195</v>
      </c>
      <c r="L1554" s="27">
        <v>46156</v>
      </c>
      <c r="M1554" s="27">
        <v>46160</v>
      </c>
      <c r="N1554" s="28" t="s">
        <v>62</v>
      </c>
      <c r="O1554" s="27"/>
      <c r="P1554" s="27"/>
      <c r="Q1554" s="27"/>
      <c r="R1554" s="12" t="str">
        <f t="shared" si="133"/>
        <v>Open PDFTSF FINALLY.TEST RESULT S19 N 1554</v>
      </c>
    </row>
    <row r="1555" spans="1:18" ht="40.799999999999997" x14ac:dyDescent="0.3">
      <c r="A1555" s="129">
        <f t="shared" si="134"/>
        <v>1550</v>
      </c>
      <c r="B1555" s="130" t="s">
        <v>16284</v>
      </c>
      <c r="C1555" s="130" t="s">
        <v>76</v>
      </c>
      <c r="D1555" s="357" t="str">
        <f t="shared" si="135"/>
        <v>Open PDF TSF .TEST RESULT S19 N 1555</v>
      </c>
      <c r="E1555" s="133" t="s">
        <v>16301</v>
      </c>
      <c r="F1555" s="133"/>
      <c r="G1555" s="42"/>
      <c r="H1555" s="42"/>
      <c r="I1555" s="42"/>
      <c r="J1555" s="42"/>
      <c r="K1555" s="27" t="s">
        <v>195</v>
      </c>
      <c r="L1555" s="27">
        <v>46156</v>
      </c>
      <c r="M1555" s="27">
        <v>46160</v>
      </c>
      <c r="N1555" s="28" t="s">
        <v>62</v>
      </c>
      <c r="O1555" s="27"/>
      <c r="P1555" s="27"/>
      <c r="Q1555" s="27"/>
      <c r="R1555" s="12" t="str">
        <f t="shared" si="133"/>
        <v>Open PDFTSF FINALLY.TEST RESULT S19 N 1555</v>
      </c>
    </row>
    <row r="1556" spans="1:18" ht="40.799999999999997" x14ac:dyDescent="0.3">
      <c r="A1556" s="129">
        <f t="shared" si="134"/>
        <v>1551</v>
      </c>
      <c r="B1556" s="130" t="s">
        <v>16285</v>
      </c>
      <c r="C1556" s="130" t="s">
        <v>76</v>
      </c>
      <c r="D1556" s="357" t="str">
        <f t="shared" si="135"/>
        <v>Open PDF TSF .TEST RESULT S19 N 1556</v>
      </c>
      <c r="E1556" s="133" t="s">
        <v>16302</v>
      </c>
      <c r="F1556" s="133"/>
      <c r="G1556" s="42"/>
      <c r="H1556" s="42"/>
      <c r="I1556" s="42"/>
      <c r="J1556" s="42"/>
      <c r="K1556" s="27" t="s">
        <v>195</v>
      </c>
      <c r="L1556" s="27">
        <v>46156</v>
      </c>
      <c r="M1556" s="27">
        <v>46160</v>
      </c>
      <c r="N1556" s="28" t="s">
        <v>62</v>
      </c>
      <c r="O1556" s="27"/>
      <c r="P1556" s="27"/>
      <c r="Q1556" s="27"/>
      <c r="R1556" s="12" t="str">
        <f t="shared" si="133"/>
        <v>Open PDFTSF FINALLY.TEST RESULT S19 N 1556</v>
      </c>
    </row>
    <row r="1557" spans="1:18" ht="40.799999999999997" x14ac:dyDescent="0.3">
      <c r="A1557" s="129">
        <f t="shared" si="134"/>
        <v>1552</v>
      </c>
      <c r="B1557" s="130" t="s">
        <v>16286</v>
      </c>
      <c r="C1557" s="130" t="s">
        <v>76</v>
      </c>
      <c r="D1557" s="357" t="str">
        <f t="shared" si="135"/>
        <v>Open PDF TSF .TEST RESULT S19 N 1557</v>
      </c>
      <c r="E1557" s="133" t="s">
        <v>16303</v>
      </c>
      <c r="F1557" s="133"/>
      <c r="G1557" s="42"/>
      <c r="H1557" s="42"/>
      <c r="I1557" s="42"/>
      <c r="J1557" s="42"/>
      <c r="K1557" s="27" t="s">
        <v>195</v>
      </c>
      <c r="L1557" s="27">
        <v>46156</v>
      </c>
      <c r="M1557" s="27">
        <v>46160</v>
      </c>
      <c r="N1557" s="28" t="s">
        <v>62</v>
      </c>
      <c r="O1557" s="27"/>
      <c r="P1557" s="27"/>
      <c r="Q1557" s="27"/>
      <c r="R1557" s="12" t="str">
        <f t="shared" si="133"/>
        <v>Open PDFTSF FINALLY.TEST RESULT S19 N 1557</v>
      </c>
    </row>
    <row r="1558" spans="1:18" ht="40.799999999999997" x14ac:dyDescent="0.3">
      <c r="A1558" s="129">
        <f t="shared" si="134"/>
        <v>1553</v>
      </c>
      <c r="B1558" s="130" t="s">
        <v>16287</v>
      </c>
      <c r="C1558" s="130" t="s">
        <v>76</v>
      </c>
      <c r="D1558" s="357" t="str">
        <f t="shared" si="135"/>
        <v>Open PDF TSF .TEST RESULT S19 N 1558</v>
      </c>
      <c r="E1558" s="133" t="s">
        <v>16304</v>
      </c>
      <c r="F1558" s="133"/>
      <c r="G1558" s="42"/>
      <c r="H1558" s="42"/>
      <c r="I1558" s="42"/>
      <c r="J1558" s="42"/>
      <c r="K1558" s="27" t="s">
        <v>195</v>
      </c>
      <c r="L1558" s="27">
        <v>46156</v>
      </c>
      <c r="M1558" s="27">
        <v>46160</v>
      </c>
      <c r="N1558" s="28" t="s">
        <v>62</v>
      </c>
      <c r="O1558" s="27"/>
      <c r="P1558" s="27"/>
      <c r="Q1558" s="27"/>
      <c r="R1558" s="12" t="str">
        <f t="shared" si="133"/>
        <v>Open PDFTSF FINALLY.TEST RESULT S19 N 1558</v>
      </c>
    </row>
    <row r="1559" spans="1:18" ht="40.799999999999997" x14ac:dyDescent="0.3">
      <c r="A1559" s="129">
        <f t="shared" si="134"/>
        <v>1554</v>
      </c>
      <c r="B1559" s="130" t="s">
        <v>16288</v>
      </c>
      <c r="C1559" s="130" t="s">
        <v>76</v>
      </c>
      <c r="D1559" s="357" t="str">
        <f t="shared" si="135"/>
        <v>Open PDF TSF .TEST RESULT S19 N 1559</v>
      </c>
      <c r="E1559" s="133" t="s">
        <v>16304</v>
      </c>
      <c r="F1559" s="133"/>
      <c r="G1559" s="42"/>
      <c r="H1559" s="42"/>
      <c r="I1559" s="42"/>
      <c r="J1559" s="42"/>
      <c r="K1559" s="27" t="s">
        <v>195</v>
      </c>
      <c r="L1559" s="27">
        <v>46156</v>
      </c>
      <c r="M1559" s="27">
        <v>46160</v>
      </c>
      <c r="N1559" s="28" t="s">
        <v>62</v>
      </c>
      <c r="O1559" s="27"/>
      <c r="P1559" s="27"/>
      <c r="Q1559" s="27"/>
      <c r="R1559" s="12" t="str">
        <f t="shared" si="133"/>
        <v>Open PDFTSF FINALLY.TEST RESULT S19 N 1559</v>
      </c>
    </row>
    <row r="1560" spans="1:18" ht="40.799999999999997" x14ac:dyDescent="0.3">
      <c r="A1560" s="129">
        <f t="shared" si="134"/>
        <v>1555</v>
      </c>
      <c r="B1560" s="130" t="s">
        <v>16289</v>
      </c>
      <c r="C1560" s="130" t="s">
        <v>76</v>
      </c>
      <c r="D1560" s="357" t="str">
        <f t="shared" si="135"/>
        <v>Open PDF TSF .TEST RESULT S19 N 1560</v>
      </c>
      <c r="E1560" s="133" t="s">
        <v>16305</v>
      </c>
      <c r="F1560" s="133"/>
      <c r="G1560" s="42"/>
      <c r="H1560" s="42"/>
      <c r="I1560" s="42"/>
      <c r="J1560" s="42"/>
      <c r="K1560" s="27" t="s">
        <v>195</v>
      </c>
      <c r="L1560" s="27">
        <v>46156</v>
      </c>
      <c r="M1560" s="27">
        <v>46160</v>
      </c>
      <c r="N1560" s="28" t="s">
        <v>62</v>
      </c>
      <c r="O1560" s="27"/>
      <c r="P1560" s="27"/>
      <c r="Q1560" s="27"/>
      <c r="R1560" s="12" t="str">
        <f t="shared" si="133"/>
        <v>Open PDFTSF FINALLY.TEST RESULT S19 N 1560</v>
      </c>
    </row>
    <row r="1561" spans="1:18" ht="40.799999999999997" x14ac:dyDescent="0.3">
      <c r="A1561" s="129">
        <f t="shared" si="134"/>
        <v>1556</v>
      </c>
      <c r="B1561" s="130" t="s">
        <v>16290</v>
      </c>
      <c r="C1561" s="130" t="s">
        <v>76</v>
      </c>
      <c r="D1561" s="357" t="str">
        <f t="shared" si="135"/>
        <v>Open PDF TSF .TEST RESULT S19 N 1561</v>
      </c>
      <c r="E1561" s="133" t="s">
        <v>16306</v>
      </c>
      <c r="F1561" s="133"/>
      <c r="G1561" s="42"/>
      <c r="H1561" s="42"/>
      <c r="I1561" s="42"/>
      <c r="J1561" s="42"/>
      <c r="K1561" s="27" t="s">
        <v>195</v>
      </c>
      <c r="L1561" s="27">
        <v>46156</v>
      </c>
      <c r="M1561" s="27">
        <v>46160</v>
      </c>
      <c r="N1561" s="28" t="s">
        <v>62</v>
      </c>
      <c r="O1561" s="27"/>
      <c r="P1561" s="27"/>
      <c r="Q1561" s="27"/>
      <c r="R1561" s="12" t="str">
        <f t="shared" si="133"/>
        <v>Open PDFTSF FINALLY.TEST RESULT S19 N 1561</v>
      </c>
    </row>
    <row r="1562" spans="1:18" ht="40.799999999999997" x14ac:dyDescent="0.3">
      <c r="A1562" s="129">
        <f t="shared" si="134"/>
        <v>1557</v>
      </c>
      <c r="B1562" s="130" t="s">
        <v>16291</v>
      </c>
      <c r="C1562" s="130" t="s">
        <v>76</v>
      </c>
      <c r="D1562" s="357" t="str">
        <f t="shared" si="135"/>
        <v>Open PDF TSF .TEST RESULT S19 N 1562</v>
      </c>
      <c r="E1562" s="133" t="s">
        <v>16307</v>
      </c>
      <c r="F1562" s="133"/>
      <c r="G1562" s="42"/>
      <c r="H1562" s="42"/>
      <c r="I1562" s="42"/>
      <c r="J1562" s="42"/>
      <c r="K1562" s="27" t="s">
        <v>195</v>
      </c>
      <c r="L1562" s="27">
        <v>46156</v>
      </c>
      <c r="M1562" s="27">
        <v>46160</v>
      </c>
      <c r="N1562" s="28" t="s">
        <v>62</v>
      </c>
      <c r="O1562" s="27"/>
      <c r="P1562" s="27"/>
      <c r="Q1562" s="27"/>
      <c r="R1562" s="12" t="str">
        <f t="shared" si="133"/>
        <v>Open PDFTSF FINALLY.TEST RESULT S19 N 1562</v>
      </c>
    </row>
    <row r="1563" spans="1:18" ht="40.799999999999997" x14ac:dyDescent="0.3">
      <c r="A1563" s="129">
        <f t="shared" si="134"/>
        <v>1558</v>
      </c>
      <c r="B1563" s="130" t="s">
        <v>16292</v>
      </c>
      <c r="C1563" s="130" t="s">
        <v>76</v>
      </c>
      <c r="D1563" s="357" t="str">
        <f t="shared" si="135"/>
        <v>Open PDF TSF .TEST RESULT S19 N 1563</v>
      </c>
      <c r="E1563" s="133" t="s">
        <v>16308</v>
      </c>
      <c r="F1563" s="133"/>
      <c r="G1563" s="42"/>
      <c r="H1563" s="42"/>
      <c r="I1563" s="42"/>
      <c r="J1563" s="42"/>
      <c r="K1563" s="27" t="s">
        <v>195</v>
      </c>
      <c r="L1563" s="27">
        <v>46156</v>
      </c>
      <c r="M1563" s="27">
        <v>46160</v>
      </c>
      <c r="N1563" s="28" t="s">
        <v>62</v>
      </c>
      <c r="O1563" s="27"/>
      <c r="P1563" s="27"/>
      <c r="Q1563" s="27"/>
      <c r="R1563" s="12" t="str">
        <f t="shared" si="133"/>
        <v>Open PDFTSF FINALLY.TEST RESULT S19 N 1563</v>
      </c>
    </row>
    <row r="1564" spans="1:18" ht="48" customHeight="1" x14ac:dyDescent="0.3">
      <c r="A1564" s="129">
        <f t="shared" si="134"/>
        <v>1559</v>
      </c>
      <c r="B1564" s="130" t="s">
        <v>16293</v>
      </c>
      <c r="C1564" s="130" t="s">
        <v>76</v>
      </c>
      <c r="D1564" s="357" t="str">
        <f t="shared" si="135"/>
        <v>Open PDF TSF .TEST RESULT S19 N 1564</v>
      </c>
      <c r="E1564" s="133" t="s">
        <v>16309</v>
      </c>
      <c r="F1564" s="133"/>
      <c r="G1564" s="42"/>
      <c r="H1564" s="42"/>
      <c r="I1564" s="42"/>
      <c r="J1564" s="42"/>
      <c r="K1564" s="27" t="s">
        <v>195</v>
      </c>
      <c r="L1564" s="27">
        <v>46156</v>
      </c>
      <c r="M1564" s="27"/>
      <c r="N1564" s="28" t="s">
        <v>83</v>
      </c>
      <c r="O1564" s="27"/>
      <c r="P1564" s="27"/>
      <c r="Q1564" s="27"/>
      <c r="R1564" s="12" t="str">
        <f t="shared" si="133"/>
        <v>Open PDFTSF FINALLY.TEST RESULT S19 N 1564</v>
      </c>
    </row>
    <row r="1565" spans="1:18" ht="46.5" customHeight="1" x14ac:dyDescent="0.3">
      <c r="A1565" s="129">
        <f t="shared" si="134"/>
        <v>1560</v>
      </c>
      <c r="B1565" s="130" t="s">
        <v>16294</v>
      </c>
      <c r="C1565" s="130" t="s">
        <v>76</v>
      </c>
      <c r="D1565" s="357" t="str">
        <f t="shared" si="135"/>
        <v>Open PDF TSF .TEST RESULT S19 N 1565</v>
      </c>
      <c r="E1565" s="133" t="s">
        <v>9897</v>
      </c>
      <c r="F1565" s="133"/>
      <c r="G1565" s="42"/>
      <c r="H1565" s="42"/>
      <c r="I1565" s="42"/>
      <c r="J1565" s="42"/>
      <c r="K1565" s="27" t="s">
        <v>195</v>
      </c>
      <c r="L1565" s="27">
        <v>46156</v>
      </c>
      <c r="M1565" s="27">
        <v>46160</v>
      </c>
      <c r="N1565" s="28" t="s">
        <v>62</v>
      </c>
      <c r="O1565" s="27"/>
      <c r="P1565" s="27"/>
      <c r="Q1565" s="27"/>
      <c r="R1565" s="12" t="str">
        <f t="shared" si="133"/>
        <v>Open PDFTSF FINALLY.TEST RESULT S19 N 1565</v>
      </c>
    </row>
    <row r="1566" spans="1:18" ht="47.25" customHeight="1" x14ac:dyDescent="0.3">
      <c r="A1566" s="129">
        <f t="shared" si="134"/>
        <v>1561</v>
      </c>
      <c r="B1566" s="130" t="s">
        <v>16295</v>
      </c>
      <c r="C1566" s="130" t="s">
        <v>76</v>
      </c>
      <c r="D1566" s="357" t="str">
        <f t="shared" si="135"/>
        <v>Open PDF TSF .TEST RESULT S19 N 1566</v>
      </c>
      <c r="E1566" s="133" t="s">
        <v>16310</v>
      </c>
      <c r="F1566" s="133"/>
      <c r="G1566" s="42"/>
      <c r="H1566" s="42"/>
      <c r="I1566" s="42"/>
      <c r="J1566" s="42"/>
      <c r="K1566" s="27" t="s">
        <v>195</v>
      </c>
      <c r="L1566" s="27">
        <v>46156</v>
      </c>
      <c r="M1566" s="27">
        <v>46160</v>
      </c>
      <c r="N1566" s="28" t="s">
        <v>1671</v>
      </c>
      <c r="O1566" s="27"/>
      <c r="P1566" s="27"/>
      <c r="Q1566" s="27"/>
      <c r="R1566" s="12" t="str">
        <f t="shared" si="133"/>
        <v>Open PDFTSF FINALLY.TEST RESULT S19 N 1566</v>
      </c>
    </row>
    <row r="1567" spans="1:18" ht="61.2" x14ac:dyDescent="0.3">
      <c r="A1567" s="129">
        <f t="shared" si="134"/>
        <v>1562</v>
      </c>
      <c r="B1567" s="130" t="s">
        <v>16464</v>
      </c>
      <c r="C1567" s="130" t="s">
        <v>76</v>
      </c>
      <c r="D1567" s="357" t="str">
        <f t="shared" si="135"/>
        <v>Open PDF TSF .TEST RESULT S19 N 1567</v>
      </c>
      <c r="E1567" s="133" t="s">
        <v>16499</v>
      </c>
      <c r="F1567" s="133"/>
      <c r="G1567" s="42"/>
      <c r="H1567" s="42"/>
      <c r="I1567" s="42"/>
      <c r="J1567" s="42"/>
      <c r="K1567" s="27" t="s">
        <v>195</v>
      </c>
      <c r="L1567" s="27">
        <v>46179</v>
      </c>
      <c r="M1567" s="27">
        <v>46187</v>
      </c>
      <c r="N1567" s="28" t="s">
        <v>62</v>
      </c>
      <c r="O1567" s="27"/>
      <c r="P1567" s="27"/>
      <c r="Q1567" s="27"/>
      <c r="R1567" s="12" t="str">
        <f t="shared" si="133"/>
        <v>Open PDFTSF FINALLY.TEST RESULT S19 N 1567</v>
      </c>
    </row>
    <row r="1568" spans="1:18" ht="61.2" x14ac:dyDescent="0.3">
      <c r="A1568" s="129">
        <f t="shared" si="134"/>
        <v>1563</v>
      </c>
      <c r="B1568" s="130" t="s">
        <v>16465</v>
      </c>
      <c r="C1568" s="130" t="s">
        <v>76</v>
      </c>
      <c r="D1568" s="357" t="str">
        <f t="shared" si="135"/>
        <v>Open PDF TSF .TEST RESULT S19 N 1568</v>
      </c>
      <c r="E1568" s="133" t="s">
        <v>16500</v>
      </c>
      <c r="F1568" s="133"/>
      <c r="G1568" s="42"/>
      <c r="H1568" s="42"/>
      <c r="I1568" s="42"/>
      <c r="J1568" s="42"/>
      <c r="K1568" s="27" t="s">
        <v>195</v>
      </c>
      <c r="L1568" s="27">
        <v>46179</v>
      </c>
      <c r="M1568" s="27">
        <v>46187</v>
      </c>
      <c r="N1568" s="28" t="s">
        <v>62</v>
      </c>
      <c r="O1568" s="27"/>
      <c r="P1568" s="27"/>
      <c r="Q1568" s="27"/>
      <c r="R1568" s="12" t="str">
        <f t="shared" si="133"/>
        <v>Open PDFTSF FINALLY.TEST RESULT S19 N 1568</v>
      </c>
    </row>
    <row r="1569" spans="1:18" ht="61.2" x14ac:dyDescent="0.3">
      <c r="A1569" s="129">
        <f t="shared" si="134"/>
        <v>1564</v>
      </c>
      <c r="B1569" s="130" t="s">
        <v>16466</v>
      </c>
      <c r="C1569" s="130" t="s">
        <v>76</v>
      </c>
      <c r="D1569" s="357" t="str">
        <f t="shared" si="135"/>
        <v>Open PDF TSF .TEST RESULT S19 N 1569</v>
      </c>
      <c r="E1569" s="133" t="s">
        <v>16501</v>
      </c>
      <c r="F1569" s="133"/>
      <c r="G1569" s="42"/>
      <c r="H1569" s="42"/>
      <c r="I1569" s="42"/>
      <c r="J1569" s="42"/>
      <c r="K1569" s="27" t="s">
        <v>195</v>
      </c>
      <c r="L1569" s="27">
        <v>46179</v>
      </c>
      <c r="M1569" s="27">
        <v>46187</v>
      </c>
      <c r="N1569" s="28" t="s">
        <v>62</v>
      </c>
      <c r="O1569" s="27"/>
      <c r="P1569" s="27"/>
      <c r="Q1569" s="27"/>
      <c r="R1569" s="12" t="str">
        <f t="shared" si="133"/>
        <v>Open PDFTSF FINALLY.TEST RESULT S19 N 1569</v>
      </c>
    </row>
    <row r="1570" spans="1:18" ht="61.2" x14ac:dyDescent="0.3">
      <c r="A1570" s="129">
        <f t="shared" si="134"/>
        <v>1565</v>
      </c>
      <c r="B1570" s="130" t="s">
        <v>16467</v>
      </c>
      <c r="C1570" s="130" t="s">
        <v>76</v>
      </c>
      <c r="D1570" s="357" t="str">
        <f t="shared" si="135"/>
        <v>Open PDF TSF .TEST RESULT S19 N 1570</v>
      </c>
      <c r="E1570" s="133" t="s">
        <v>16502</v>
      </c>
      <c r="F1570" s="133"/>
      <c r="G1570" s="42"/>
      <c r="H1570" s="42"/>
      <c r="I1570" s="42"/>
      <c r="J1570" s="42"/>
      <c r="K1570" s="27" t="s">
        <v>195</v>
      </c>
      <c r="L1570" s="27">
        <v>46179</v>
      </c>
      <c r="M1570" s="27">
        <v>46187</v>
      </c>
      <c r="N1570" s="28" t="s">
        <v>62</v>
      </c>
      <c r="O1570" s="27"/>
      <c r="P1570" s="27"/>
      <c r="Q1570" s="27"/>
      <c r="R1570" s="12" t="str">
        <f t="shared" si="133"/>
        <v>Open PDFTSF FINALLY.TEST RESULT S19 N 1570</v>
      </c>
    </row>
    <row r="1571" spans="1:18" ht="40.799999999999997" x14ac:dyDescent="0.3">
      <c r="A1571" s="129">
        <f t="shared" si="134"/>
        <v>1566</v>
      </c>
      <c r="B1571" s="130" t="s">
        <v>16468</v>
      </c>
      <c r="C1571" s="130" t="s">
        <v>76</v>
      </c>
      <c r="D1571" s="357" t="str">
        <f t="shared" si="135"/>
        <v>Open PDF TSF .TEST RESULT S19 N 1571</v>
      </c>
      <c r="E1571" s="133" t="s">
        <v>16503</v>
      </c>
      <c r="F1571" s="133"/>
      <c r="G1571" s="42"/>
      <c r="H1571" s="42"/>
      <c r="I1571" s="42"/>
      <c r="J1571" s="42"/>
      <c r="K1571" s="27" t="s">
        <v>195</v>
      </c>
      <c r="L1571" s="27">
        <v>46179</v>
      </c>
      <c r="M1571" s="27">
        <v>46187</v>
      </c>
      <c r="N1571" s="28" t="s">
        <v>62</v>
      </c>
      <c r="O1571" s="27"/>
      <c r="P1571" s="27"/>
      <c r="Q1571" s="27"/>
      <c r="R1571" s="12" t="str">
        <f t="shared" si="133"/>
        <v>Open PDFTSF FINALLY.TEST RESULT S19 N 1571</v>
      </c>
    </row>
    <row r="1572" spans="1:18" ht="61.2" x14ac:dyDescent="0.3">
      <c r="A1572" s="129">
        <f t="shared" si="134"/>
        <v>1567</v>
      </c>
      <c r="B1572" s="130" t="s">
        <v>16469</v>
      </c>
      <c r="C1572" s="130" t="s">
        <v>76</v>
      </c>
      <c r="D1572" s="357" t="str">
        <f t="shared" si="135"/>
        <v>Open PDF TSF .TEST RESULT S19 N 1572</v>
      </c>
      <c r="E1572" s="133" t="s">
        <v>16504</v>
      </c>
      <c r="F1572" s="133"/>
      <c r="G1572" s="42"/>
      <c r="H1572" s="42"/>
      <c r="I1572" s="42"/>
      <c r="J1572" s="42"/>
      <c r="K1572" s="27" t="s">
        <v>195</v>
      </c>
      <c r="L1572" s="27">
        <v>46179</v>
      </c>
      <c r="M1572" s="27">
        <v>46187</v>
      </c>
      <c r="N1572" s="28" t="s">
        <v>62</v>
      </c>
      <c r="O1572" s="27"/>
      <c r="P1572" s="27"/>
      <c r="Q1572" s="27"/>
      <c r="R1572" s="12" t="str">
        <f t="shared" si="133"/>
        <v>Open PDFTSF FINALLY.TEST RESULT S19 N 1572</v>
      </c>
    </row>
    <row r="1573" spans="1:18" ht="81.599999999999994" x14ac:dyDescent="0.3">
      <c r="A1573" s="129">
        <f t="shared" si="134"/>
        <v>1568</v>
      </c>
      <c r="B1573" s="130" t="s">
        <v>16470</v>
      </c>
      <c r="C1573" s="130" t="s">
        <v>76</v>
      </c>
      <c r="D1573" s="357" t="str">
        <f t="shared" si="135"/>
        <v>Open PDF TSF .TEST RESULT S19 N 1573</v>
      </c>
      <c r="E1573" s="133" t="s">
        <v>16505</v>
      </c>
      <c r="F1573" s="133"/>
      <c r="G1573" s="42"/>
      <c r="H1573" s="42"/>
      <c r="I1573" s="42"/>
      <c r="J1573" s="42"/>
      <c r="K1573" s="27" t="s">
        <v>195</v>
      </c>
      <c r="L1573" s="27">
        <v>46179</v>
      </c>
      <c r="M1573" s="27">
        <v>46187</v>
      </c>
      <c r="N1573" s="28" t="s">
        <v>62</v>
      </c>
      <c r="O1573" s="27"/>
      <c r="P1573" s="27"/>
      <c r="Q1573" s="27"/>
      <c r="R1573" s="12" t="str">
        <f t="shared" si="133"/>
        <v>Open PDFTSF FINALLY.TEST RESULT S19 N 1573</v>
      </c>
    </row>
    <row r="1574" spans="1:18" ht="61.2" x14ac:dyDescent="0.3">
      <c r="A1574" s="129">
        <f t="shared" si="134"/>
        <v>1569</v>
      </c>
      <c r="B1574" s="130" t="s">
        <v>16471</v>
      </c>
      <c r="C1574" s="130" t="s">
        <v>76</v>
      </c>
      <c r="D1574" s="357" t="str">
        <f t="shared" si="135"/>
        <v>Open PDF TSF .TEST RESULT S19 N 1574</v>
      </c>
      <c r="E1574" s="133" t="s">
        <v>16506</v>
      </c>
      <c r="F1574" s="133"/>
      <c r="G1574" s="42"/>
      <c r="H1574" s="42"/>
      <c r="I1574" s="42"/>
      <c r="J1574" s="42"/>
      <c r="K1574" s="27" t="s">
        <v>195</v>
      </c>
      <c r="L1574" s="27">
        <v>46179</v>
      </c>
      <c r="M1574" s="27">
        <v>46187</v>
      </c>
      <c r="N1574" s="28" t="s">
        <v>62</v>
      </c>
      <c r="O1574" s="27"/>
      <c r="P1574" s="27"/>
      <c r="Q1574" s="27"/>
      <c r="R1574" s="12" t="str">
        <f t="shared" si="133"/>
        <v>Open PDFTSF FINALLY.TEST RESULT S19 N 1574</v>
      </c>
    </row>
    <row r="1575" spans="1:18" ht="61.2" x14ac:dyDescent="0.3">
      <c r="A1575" s="129">
        <f t="shared" si="134"/>
        <v>1570</v>
      </c>
      <c r="B1575" s="130" t="s">
        <v>16472</v>
      </c>
      <c r="C1575" s="130" t="s">
        <v>76</v>
      </c>
      <c r="D1575" s="357" t="str">
        <f t="shared" si="135"/>
        <v>Open PDF TSF .TEST RESULT S19 N 1575</v>
      </c>
      <c r="E1575" s="133" t="s">
        <v>16507</v>
      </c>
      <c r="F1575" s="133"/>
      <c r="G1575" s="42"/>
      <c r="H1575" s="42"/>
      <c r="I1575" s="42"/>
      <c r="J1575" s="42"/>
      <c r="K1575" s="27" t="s">
        <v>195</v>
      </c>
      <c r="L1575" s="27">
        <v>46179</v>
      </c>
      <c r="M1575" s="27">
        <v>46187</v>
      </c>
      <c r="N1575" s="28" t="s">
        <v>62</v>
      </c>
      <c r="O1575" s="27"/>
      <c r="P1575" s="27"/>
      <c r="Q1575" s="27"/>
      <c r="R1575" s="12" t="str">
        <f t="shared" si="133"/>
        <v>Open PDFTSF FINALLY.TEST RESULT S19 N 1575</v>
      </c>
    </row>
    <row r="1576" spans="1:18" ht="61.2" x14ac:dyDescent="0.3">
      <c r="A1576" s="129">
        <f t="shared" si="134"/>
        <v>1571</v>
      </c>
      <c r="B1576" s="130" t="s">
        <v>16473</v>
      </c>
      <c r="C1576" s="130" t="s">
        <v>76</v>
      </c>
      <c r="D1576" s="357" t="str">
        <f t="shared" si="135"/>
        <v>Open PDF TSF .TEST RESULT S19 N 1576</v>
      </c>
      <c r="E1576" s="133" t="s">
        <v>16508</v>
      </c>
      <c r="F1576" s="133"/>
      <c r="G1576" s="42"/>
      <c r="H1576" s="42"/>
      <c r="I1576" s="42"/>
      <c r="J1576" s="42"/>
      <c r="K1576" s="27" t="s">
        <v>195</v>
      </c>
      <c r="L1576" s="27">
        <v>46179</v>
      </c>
      <c r="M1576" s="27">
        <v>46187</v>
      </c>
      <c r="N1576" s="28" t="s">
        <v>62</v>
      </c>
      <c r="O1576" s="27"/>
      <c r="P1576" s="27"/>
      <c r="Q1576" s="27"/>
      <c r="R1576" s="12" t="str">
        <f t="shared" si="133"/>
        <v>Open PDFTSF FINALLY.TEST RESULT S19 N 1576</v>
      </c>
    </row>
    <row r="1577" spans="1:18" ht="81.599999999999994" x14ac:dyDescent="0.3">
      <c r="A1577" s="129">
        <f t="shared" si="134"/>
        <v>1572</v>
      </c>
      <c r="B1577" s="130" t="s">
        <v>16474</v>
      </c>
      <c r="C1577" s="130" t="s">
        <v>76</v>
      </c>
      <c r="D1577" s="357" t="str">
        <f t="shared" si="135"/>
        <v>Open PDF TSF .TEST RESULT S19 N 1577</v>
      </c>
      <c r="E1577" s="133" t="s">
        <v>16509</v>
      </c>
      <c r="F1577" s="133"/>
      <c r="G1577" s="42"/>
      <c r="H1577" s="42"/>
      <c r="I1577" s="42"/>
      <c r="J1577" s="42"/>
      <c r="K1577" s="27" t="s">
        <v>195</v>
      </c>
      <c r="L1577" s="27">
        <v>46179</v>
      </c>
      <c r="M1577" s="27">
        <v>46187</v>
      </c>
      <c r="N1577" s="28" t="s">
        <v>62</v>
      </c>
      <c r="O1577" s="27"/>
      <c r="P1577" s="27"/>
      <c r="Q1577" s="27"/>
      <c r="R1577" s="12" t="str">
        <f t="shared" si="133"/>
        <v>Open PDFTSF FINALLY.TEST RESULT S19 N 1577</v>
      </c>
    </row>
    <row r="1578" spans="1:18" ht="61.2" x14ac:dyDescent="0.3">
      <c r="A1578" s="129">
        <f t="shared" si="134"/>
        <v>1573</v>
      </c>
      <c r="B1578" s="130" t="s">
        <v>16475</v>
      </c>
      <c r="C1578" s="130" t="s">
        <v>76</v>
      </c>
      <c r="D1578" s="357" t="str">
        <f t="shared" si="135"/>
        <v>Open PDF TSF .TEST RESULT S19 N 1578</v>
      </c>
      <c r="E1578" s="133" t="s">
        <v>16510</v>
      </c>
      <c r="F1578" s="133"/>
      <c r="G1578" s="42"/>
      <c r="H1578" s="42"/>
      <c r="I1578" s="42"/>
      <c r="J1578" s="42"/>
      <c r="K1578" s="27" t="s">
        <v>195</v>
      </c>
      <c r="L1578" s="27">
        <v>46179</v>
      </c>
      <c r="M1578" s="27">
        <v>46187</v>
      </c>
      <c r="N1578" s="28" t="s">
        <v>62</v>
      </c>
      <c r="O1578" s="27"/>
      <c r="P1578" s="27"/>
      <c r="Q1578" s="27"/>
      <c r="R1578" s="12" t="str">
        <f t="shared" si="133"/>
        <v>Open PDFTSF FINALLY.TEST RESULT S19 N 1578</v>
      </c>
    </row>
    <row r="1579" spans="1:18" ht="40.799999999999997" x14ac:dyDescent="0.3">
      <c r="A1579" s="129">
        <f t="shared" si="134"/>
        <v>1574</v>
      </c>
      <c r="B1579" s="130" t="s">
        <v>16476</v>
      </c>
      <c r="C1579" s="130" t="s">
        <v>76</v>
      </c>
      <c r="D1579" s="357" t="str">
        <f t="shared" si="135"/>
        <v>Open PDF TSF .TEST RESULT S19 N 1579</v>
      </c>
      <c r="E1579" s="133" t="s">
        <v>16511</v>
      </c>
      <c r="F1579" s="133"/>
      <c r="G1579" s="42"/>
      <c r="H1579" s="42"/>
      <c r="I1579" s="42"/>
      <c r="J1579" s="42"/>
      <c r="K1579" s="27" t="s">
        <v>195</v>
      </c>
      <c r="L1579" s="27">
        <v>46181</v>
      </c>
      <c r="M1579" s="27">
        <v>46187</v>
      </c>
      <c r="N1579" s="28" t="s">
        <v>62</v>
      </c>
      <c r="O1579" s="27"/>
      <c r="P1579" s="27"/>
      <c r="Q1579" s="27"/>
      <c r="R1579" s="12" t="str">
        <f t="shared" si="133"/>
        <v>Open PDFTSF FINALLY.TEST RESULT S19 N 1579</v>
      </c>
    </row>
    <row r="1580" spans="1:18" ht="40.799999999999997" x14ac:dyDescent="0.3">
      <c r="A1580" s="129">
        <f t="shared" si="134"/>
        <v>1575</v>
      </c>
      <c r="B1580" s="130" t="s">
        <v>16477</v>
      </c>
      <c r="C1580" s="130" t="s">
        <v>76</v>
      </c>
      <c r="D1580" s="357" t="str">
        <f t="shared" si="135"/>
        <v>Open PDF TSF .TEST RESULT S19 N 1580</v>
      </c>
      <c r="E1580" s="133" t="s">
        <v>16513</v>
      </c>
      <c r="F1580" s="133"/>
      <c r="G1580" s="42"/>
      <c r="H1580" s="42"/>
      <c r="I1580" s="42"/>
      <c r="J1580" s="42"/>
      <c r="K1580" s="27" t="s">
        <v>195</v>
      </c>
      <c r="L1580" s="27">
        <v>46181</v>
      </c>
      <c r="M1580" s="27">
        <v>46187</v>
      </c>
      <c r="N1580" s="28" t="s">
        <v>62</v>
      </c>
      <c r="O1580" s="27"/>
      <c r="P1580" s="27"/>
      <c r="Q1580" s="27"/>
      <c r="R1580" s="12" t="str">
        <f t="shared" si="133"/>
        <v>Open PDFTSF FINALLY.TEST RESULT S19 N 1580</v>
      </c>
    </row>
    <row r="1581" spans="1:18" ht="40.799999999999997" x14ac:dyDescent="0.3">
      <c r="A1581" s="129">
        <f t="shared" si="134"/>
        <v>1576</v>
      </c>
      <c r="B1581" s="130" t="s">
        <v>16478</v>
      </c>
      <c r="C1581" s="130" t="s">
        <v>76</v>
      </c>
      <c r="D1581" s="357" t="str">
        <f t="shared" si="135"/>
        <v>Open PDF TSF .TEST RESULT S19 N 1581</v>
      </c>
      <c r="E1581" s="133" t="s">
        <v>16514</v>
      </c>
      <c r="F1581" s="133"/>
      <c r="G1581" s="42"/>
      <c r="H1581" s="42"/>
      <c r="I1581" s="42"/>
      <c r="J1581" s="42"/>
      <c r="K1581" s="27" t="s">
        <v>195</v>
      </c>
      <c r="L1581" s="27">
        <v>46181</v>
      </c>
      <c r="M1581" s="27">
        <v>46187</v>
      </c>
      <c r="N1581" s="28" t="s">
        <v>62</v>
      </c>
      <c r="O1581" s="27"/>
      <c r="P1581" s="27"/>
      <c r="Q1581" s="27"/>
      <c r="R1581" s="12" t="str">
        <f t="shared" si="133"/>
        <v>Open PDFTSF FINALLY.TEST RESULT S19 N 1581</v>
      </c>
    </row>
    <row r="1582" spans="1:18" ht="40.799999999999997" x14ac:dyDescent="0.3">
      <c r="A1582" s="129">
        <f t="shared" si="134"/>
        <v>1577</v>
      </c>
      <c r="B1582" s="130" t="s">
        <v>16479</v>
      </c>
      <c r="C1582" s="130" t="s">
        <v>76</v>
      </c>
      <c r="D1582" s="357" t="str">
        <f t="shared" si="135"/>
        <v>Open PDF TSF .TEST RESULT S19 N 1582</v>
      </c>
      <c r="E1582" s="133" t="s">
        <v>16515</v>
      </c>
      <c r="F1582" s="133"/>
      <c r="G1582" s="42"/>
      <c r="H1582" s="42"/>
      <c r="I1582" s="42"/>
      <c r="J1582" s="42"/>
      <c r="K1582" s="27" t="s">
        <v>195</v>
      </c>
      <c r="L1582" s="27">
        <v>46181</v>
      </c>
      <c r="M1582" s="27">
        <v>46187</v>
      </c>
      <c r="N1582" s="28" t="s">
        <v>62</v>
      </c>
      <c r="O1582" s="27"/>
      <c r="P1582" s="27"/>
      <c r="Q1582" s="27"/>
      <c r="R1582" s="12" t="str">
        <f t="shared" si="133"/>
        <v>Open PDFTSF FINALLY.TEST RESULT S19 N 1582</v>
      </c>
    </row>
    <row r="1583" spans="1:18" ht="40.799999999999997" x14ac:dyDescent="0.3">
      <c r="A1583" s="129">
        <f t="shared" si="134"/>
        <v>1578</v>
      </c>
      <c r="B1583" s="130" t="s">
        <v>16480</v>
      </c>
      <c r="C1583" s="130" t="s">
        <v>76</v>
      </c>
      <c r="D1583" s="357" t="str">
        <f t="shared" si="135"/>
        <v>Open PDF TSF .TEST RESULT S19 N 1583</v>
      </c>
      <c r="E1583" s="133" t="s">
        <v>16516</v>
      </c>
      <c r="F1583" s="133"/>
      <c r="G1583" s="42"/>
      <c r="H1583" s="42"/>
      <c r="I1583" s="42"/>
      <c r="J1583" s="42"/>
      <c r="K1583" s="27" t="s">
        <v>195</v>
      </c>
      <c r="L1583" s="27">
        <v>46181</v>
      </c>
      <c r="M1583" s="27">
        <v>46187</v>
      </c>
      <c r="N1583" s="28" t="s">
        <v>62</v>
      </c>
      <c r="O1583" s="27"/>
      <c r="P1583" s="27"/>
      <c r="Q1583" s="27"/>
      <c r="R1583" s="12" t="str">
        <f t="shared" si="133"/>
        <v>Open PDFTSF FINALLY.TEST RESULT S19 N 1583</v>
      </c>
    </row>
    <row r="1584" spans="1:18" ht="40.799999999999997" x14ac:dyDescent="0.3">
      <c r="A1584" s="129">
        <f t="shared" si="134"/>
        <v>1579</v>
      </c>
      <c r="B1584" s="130" t="s">
        <v>16481</v>
      </c>
      <c r="C1584" s="130" t="s">
        <v>76</v>
      </c>
      <c r="D1584" s="357" t="str">
        <f t="shared" si="135"/>
        <v>Open PDF TSF .TEST RESULT S19 N 1584</v>
      </c>
      <c r="E1584" s="133" t="s">
        <v>16517</v>
      </c>
      <c r="F1584" s="133"/>
      <c r="G1584" s="42"/>
      <c r="H1584" s="42"/>
      <c r="I1584" s="42"/>
      <c r="J1584" s="42"/>
      <c r="K1584" s="27" t="s">
        <v>195</v>
      </c>
      <c r="L1584" s="27">
        <v>46181</v>
      </c>
      <c r="M1584" s="27">
        <v>46187</v>
      </c>
      <c r="N1584" s="28" t="s">
        <v>62</v>
      </c>
      <c r="O1584" s="27"/>
      <c r="P1584" s="27"/>
      <c r="Q1584" s="27"/>
      <c r="R1584" s="12" t="str">
        <f t="shared" si="133"/>
        <v>Open PDFTSF FINALLY.TEST RESULT S19 N 1584</v>
      </c>
    </row>
    <row r="1585" spans="1:18" ht="61.2" x14ac:dyDescent="0.3">
      <c r="A1585" s="129">
        <f t="shared" si="134"/>
        <v>1580</v>
      </c>
      <c r="B1585" s="130" t="s">
        <v>16482</v>
      </c>
      <c r="C1585" s="130" t="s">
        <v>76</v>
      </c>
      <c r="D1585" s="357" t="str">
        <f t="shared" si="135"/>
        <v>Open PDF TSF .TEST RESULT S19 N 1585</v>
      </c>
      <c r="E1585" s="133" t="s">
        <v>16518</v>
      </c>
      <c r="F1585" s="133"/>
      <c r="G1585" s="42"/>
      <c r="H1585" s="42"/>
      <c r="I1585" s="42"/>
      <c r="J1585" s="42"/>
      <c r="K1585" s="27" t="s">
        <v>195</v>
      </c>
      <c r="L1585" s="27">
        <v>46181</v>
      </c>
      <c r="M1585" s="27">
        <v>46187</v>
      </c>
      <c r="N1585" s="28" t="s">
        <v>62</v>
      </c>
      <c r="O1585" s="27"/>
      <c r="P1585" s="27"/>
      <c r="Q1585" s="27"/>
      <c r="R1585" s="12" t="str">
        <f t="shared" si="133"/>
        <v>Open PDFTSF FINALLY.TEST RESULT S19 N 1585</v>
      </c>
    </row>
    <row r="1586" spans="1:18" ht="81.599999999999994" x14ac:dyDescent="0.3">
      <c r="A1586" s="129">
        <f t="shared" si="134"/>
        <v>1581</v>
      </c>
      <c r="B1586" s="130" t="s">
        <v>16483</v>
      </c>
      <c r="C1586" s="130" t="s">
        <v>76</v>
      </c>
      <c r="D1586" s="357" t="str">
        <f t="shared" si="135"/>
        <v>Open PDF TSF .TEST RESULT S19 N 1586</v>
      </c>
      <c r="E1586" s="133" t="s">
        <v>16519</v>
      </c>
      <c r="F1586" s="133"/>
      <c r="G1586" s="42"/>
      <c r="H1586" s="42"/>
      <c r="I1586" s="42"/>
      <c r="J1586" s="42"/>
      <c r="K1586" s="27" t="s">
        <v>195</v>
      </c>
      <c r="L1586" s="27">
        <v>46181</v>
      </c>
      <c r="M1586" s="27">
        <v>46187</v>
      </c>
      <c r="N1586" s="28" t="s">
        <v>62</v>
      </c>
      <c r="O1586" s="27"/>
      <c r="P1586" s="27"/>
      <c r="Q1586" s="27"/>
      <c r="R1586" s="12" t="str">
        <f t="shared" si="133"/>
        <v>Open PDFTSF FINALLY.TEST RESULT S19 N 1586</v>
      </c>
    </row>
    <row r="1587" spans="1:18" ht="40.799999999999997" x14ac:dyDescent="0.3">
      <c r="A1587" s="129">
        <f t="shared" si="134"/>
        <v>1582</v>
      </c>
      <c r="B1587" s="130" t="s">
        <v>16484</v>
      </c>
      <c r="C1587" s="130" t="s">
        <v>76</v>
      </c>
      <c r="D1587" s="357" t="str">
        <f t="shared" si="135"/>
        <v>Open PDF TSF .TEST RESULT S19 N 1587</v>
      </c>
      <c r="E1587" s="133" t="s">
        <v>16520</v>
      </c>
      <c r="F1587" s="133"/>
      <c r="G1587" s="42"/>
      <c r="H1587" s="42"/>
      <c r="I1587" s="42"/>
      <c r="J1587" s="42"/>
      <c r="K1587" s="27" t="s">
        <v>195</v>
      </c>
      <c r="L1587" s="27">
        <v>46181</v>
      </c>
      <c r="M1587" s="27">
        <v>46187</v>
      </c>
      <c r="N1587" s="28" t="s">
        <v>62</v>
      </c>
      <c r="O1587" s="27"/>
      <c r="P1587" s="27"/>
      <c r="Q1587" s="27"/>
      <c r="R1587" s="12" t="str">
        <f t="shared" si="133"/>
        <v>Open PDFTSF FINALLY.TEST RESULT S19 N 1587</v>
      </c>
    </row>
    <row r="1588" spans="1:18" ht="81.599999999999994" x14ac:dyDescent="0.3">
      <c r="A1588" s="129">
        <f t="shared" si="134"/>
        <v>1583</v>
      </c>
      <c r="B1588" s="130" t="s">
        <v>16485</v>
      </c>
      <c r="C1588" s="130" t="s">
        <v>76</v>
      </c>
      <c r="D1588" s="357" t="str">
        <f t="shared" si="135"/>
        <v>Open PDF TSF .TEST RESULT S19 N 1588</v>
      </c>
      <c r="E1588" s="133" t="s">
        <v>16521</v>
      </c>
      <c r="F1588" s="133"/>
      <c r="G1588" s="42"/>
      <c r="H1588" s="42"/>
      <c r="I1588" s="42"/>
      <c r="J1588" s="42"/>
      <c r="K1588" s="27" t="s">
        <v>195</v>
      </c>
      <c r="L1588" s="27">
        <v>46181</v>
      </c>
      <c r="M1588" s="27">
        <v>46187</v>
      </c>
      <c r="N1588" s="28" t="s">
        <v>62</v>
      </c>
      <c r="O1588" s="27"/>
      <c r="P1588" s="27"/>
      <c r="Q1588" s="27"/>
      <c r="R1588" s="12" t="str">
        <f t="shared" si="133"/>
        <v>Open PDFTSF FINALLY.TEST RESULT S19 N 1588</v>
      </c>
    </row>
    <row r="1589" spans="1:18" ht="81.599999999999994" x14ac:dyDescent="0.3">
      <c r="A1589" s="129">
        <f t="shared" si="134"/>
        <v>1584</v>
      </c>
      <c r="B1589" s="130" t="s">
        <v>16486</v>
      </c>
      <c r="C1589" s="130" t="s">
        <v>76</v>
      </c>
      <c r="D1589" s="357" t="str">
        <f t="shared" si="135"/>
        <v>Open PDF TSF .TEST RESULT S19 N 1589</v>
      </c>
      <c r="E1589" s="133" t="s">
        <v>16522</v>
      </c>
      <c r="F1589" s="133"/>
      <c r="G1589" s="42"/>
      <c r="H1589" s="42"/>
      <c r="I1589" s="42"/>
      <c r="J1589" s="42"/>
      <c r="K1589" s="27" t="s">
        <v>195</v>
      </c>
      <c r="L1589" s="27">
        <v>46181</v>
      </c>
      <c r="M1589" s="27">
        <v>46187</v>
      </c>
      <c r="N1589" s="28" t="s">
        <v>62</v>
      </c>
      <c r="O1589" s="27"/>
      <c r="P1589" s="27"/>
      <c r="Q1589" s="27"/>
      <c r="R1589" s="12" t="str">
        <f t="shared" si="133"/>
        <v>Open PDFTSF FINALLY.TEST RESULT S19 N 1589</v>
      </c>
    </row>
    <row r="1590" spans="1:18" ht="94.5" customHeight="1" x14ac:dyDescent="0.3">
      <c r="A1590" s="129">
        <f t="shared" si="134"/>
        <v>1585</v>
      </c>
      <c r="B1590" s="130" t="s">
        <v>16487</v>
      </c>
      <c r="C1590" s="130" t="s">
        <v>76</v>
      </c>
      <c r="D1590" s="357" t="str">
        <f t="shared" si="135"/>
        <v>Open PDF TSF .TEST RESULT S19 N 1590</v>
      </c>
      <c r="E1590" s="133" t="s">
        <v>16523</v>
      </c>
      <c r="F1590" s="133"/>
      <c r="G1590" s="42"/>
      <c r="H1590" s="42"/>
      <c r="I1590" s="42"/>
      <c r="J1590" s="42"/>
      <c r="K1590" s="27" t="s">
        <v>195</v>
      </c>
      <c r="L1590" s="27">
        <v>46181</v>
      </c>
      <c r="M1590" s="27">
        <v>46187</v>
      </c>
      <c r="N1590" s="28" t="s">
        <v>62</v>
      </c>
      <c r="O1590" s="27"/>
      <c r="P1590" s="27"/>
      <c r="Q1590" s="27"/>
      <c r="R1590" s="12" t="str">
        <f t="shared" si="133"/>
        <v>Open PDFTSF FINALLY.TEST RESULT S19 N 1590</v>
      </c>
    </row>
    <row r="1591" spans="1:18" ht="61.2" x14ac:dyDescent="0.3">
      <c r="A1591" s="129">
        <f t="shared" si="134"/>
        <v>1586</v>
      </c>
      <c r="B1591" s="130" t="s">
        <v>16488</v>
      </c>
      <c r="C1591" s="130" t="s">
        <v>76</v>
      </c>
      <c r="D1591" s="357" t="str">
        <f t="shared" si="135"/>
        <v>Open PDF TSF .TEST RESULT S19 N 1591</v>
      </c>
      <c r="E1591" s="133" t="s">
        <v>16524</v>
      </c>
      <c r="F1591" s="133"/>
      <c r="G1591" s="42"/>
      <c r="H1591" s="42"/>
      <c r="I1591" s="42"/>
      <c r="J1591" s="42"/>
      <c r="K1591" s="27" t="s">
        <v>195</v>
      </c>
      <c r="L1591" s="27">
        <v>46181</v>
      </c>
      <c r="M1591" s="27">
        <v>46187</v>
      </c>
      <c r="N1591" s="28" t="s">
        <v>62</v>
      </c>
      <c r="O1591" s="27"/>
      <c r="P1591" s="27"/>
      <c r="Q1591" s="27"/>
      <c r="R1591" s="12" t="str">
        <f t="shared" si="133"/>
        <v>Open PDFTSF FINALLY.TEST RESULT S19 N 1591</v>
      </c>
    </row>
    <row r="1592" spans="1:18" ht="81.599999999999994" x14ac:dyDescent="0.3">
      <c r="A1592" s="129">
        <f t="shared" si="134"/>
        <v>1587</v>
      </c>
      <c r="B1592" s="130" t="s">
        <v>16489</v>
      </c>
      <c r="C1592" s="130" t="s">
        <v>76</v>
      </c>
      <c r="D1592" s="357" t="str">
        <f t="shared" si="135"/>
        <v>Open PDF TSF .TEST RESULT S19 N 1592</v>
      </c>
      <c r="E1592" s="133" t="s">
        <v>16525</v>
      </c>
      <c r="F1592" s="133"/>
      <c r="G1592" s="42"/>
      <c r="H1592" s="42"/>
      <c r="I1592" s="42"/>
      <c r="J1592" s="42"/>
      <c r="K1592" s="27" t="s">
        <v>195</v>
      </c>
      <c r="L1592" s="27">
        <v>46181</v>
      </c>
      <c r="M1592" s="27">
        <v>46187</v>
      </c>
      <c r="N1592" s="28" t="s">
        <v>62</v>
      </c>
      <c r="O1592" s="27"/>
      <c r="P1592" s="27"/>
      <c r="Q1592" s="27"/>
      <c r="R1592" s="12" t="str">
        <f t="shared" ref="R1592:R1630" si="136">IF(B1592&gt;0,HYPERLINK(CONCATENATE("PDFTSF FINALLY/",B1592,".pdf"),CONCATENATE("Open PDFTSF FINALLY.",B1592)),"")</f>
        <v>Open PDFTSF FINALLY.TEST RESULT S19 N 1592</v>
      </c>
    </row>
    <row r="1593" spans="1:18" ht="40.799999999999997" x14ac:dyDescent="0.3">
      <c r="A1593" s="129">
        <f t="shared" si="134"/>
        <v>1588</v>
      </c>
      <c r="B1593" s="130" t="s">
        <v>16490</v>
      </c>
      <c r="C1593" s="130" t="s">
        <v>76</v>
      </c>
      <c r="D1593" s="357" t="str">
        <f t="shared" si="135"/>
        <v>Open PDF TSF .TEST RESULT S19 N 1593</v>
      </c>
      <c r="E1593" s="133" t="s">
        <v>16526</v>
      </c>
      <c r="F1593" s="133"/>
      <c r="G1593" s="42"/>
      <c r="H1593" s="42"/>
      <c r="I1593" s="42"/>
      <c r="J1593" s="42"/>
      <c r="K1593" s="27" t="s">
        <v>195</v>
      </c>
      <c r="L1593" s="27">
        <v>46181</v>
      </c>
      <c r="M1593" s="27">
        <v>46187</v>
      </c>
      <c r="N1593" s="28" t="s">
        <v>62</v>
      </c>
      <c r="O1593" s="27"/>
      <c r="P1593" s="27"/>
      <c r="Q1593" s="27"/>
      <c r="R1593" s="12" t="str">
        <f t="shared" si="136"/>
        <v>Open PDFTSF FINALLY.TEST RESULT S19 N 1593</v>
      </c>
    </row>
    <row r="1594" spans="1:18" ht="61.2" x14ac:dyDescent="0.3">
      <c r="A1594" s="129">
        <f t="shared" si="134"/>
        <v>1589</v>
      </c>
      <c r="B1594" s="130" t="s">
        <v>16491</v>
      </c>
      <c r="C1594" s="130" t="s">
        <v>76</v>
      </c>
      <c r="D1594" s="357" t="str">
        <f t="shared" si="135"/>
        <v>Open PDF TSF .TEST RESULT S19 N 1594</v>
      </c>
      <c r="E1594" s="133" t="s">
        <v>16527</v>
      </c>
      <c r="F1594" s="133"/>
      <c r="G1594" s="42"/>
      <c r="H1594" s="42"/>
      <c r="I1594" s="42"/>
      <c r="J1594" s="42"/>
      <c r="K1594" s="27" t="s">
        <v>195</v>
      </c>
      <c r="L1594" s="27">
        <v>46181</v>
      </c>
      <c r="M1594" s="27">
        <v>46187</v>
      </c>
      <c r="N1594" s="28" t="s">
        <v>62</v>
      </c>
      <c r="O1594" s="27"/>
      <c r="P1594" s="27"/>
      <c r="Q1594" s="27"/>
      <c r="R1594" s="12" t="str">
        <f t="shared" si="136"/>
        <v>Open PDFTSF FINALLY.TEST RESULT S19 N 1594</v>
      </c>
    </row>
    <row r="1595" spans="1:18" ht="61.2" x14ac:dyDescent="0.3">
      <c r="A1595" s="129">
        <f t="shared" si="134"/>
        <v>1590</v>
      </c>
      <c r="B1595" s="130" t="s">
        <v>16492</v>
      </c>
      <c r="C1595" s="130" t="s">
        <v>76</v>
      </c>
      <c r="D1595" s="357" t="str">
        <f t="shared" si="135"/>
        <v>Open PDF TSF .TEST RESULT S19 N 1595</v>
      </c>
      <c r="E1595" s="133" t="s">
        <v>16528</v>
      </c>
      <c r="F1595" s="133"/>
      <c r="G1595" s="42"/>
      <c r="H1595" s="42"/>
      <c r="I1595" s="42"/>
      <c r="J1595" s="42"/>
      <c r="K1595" s="27" t="s">
        <v>195</v>
      </c>
      <c r="L1595" s="27">
        <v>46181</v>
      </c>
      <c r="M1595" s="27">
        <v>46187</v>
      </c>
      <c r="N1595" s="28" t="s">
        <v>62</v>
      </c>
      <c r="O1595" s="27"/>
      <c r="P1595" s="27"/>
      <c r="Q1595" s="27"/>
      <c r="R1595" s="12" t="str">
        <f t="shared" si="136"/>
        <v>Open PDFTSF FINALLY.TEST RESULT S19 N 1595</v>
      </c>
    </row>
    <row r="1596" spans="1:18" ht="61.2" x14ac:dyDescent="0.3">
      <c r="A1596" s="129">
        <f t="shared" si="134"/>
        <v>1591</v>
      </c>
      <c r="B1596" s="130" t="s">
        <v>16493</v>
      </c>
      <c r="C1596" s="130" t="s">
        <v>76</v>
      </c>
      <c r="D1596" s="357" t="str">
        <f t="shared" si="135"/>
        <v>Open PDF TSF .TEST RESULT S19 N 1596</v>
      </c>
      <c r="E1596" s="133" t="s">
        <v>16529</v>
      </c>
      <c r="F1596" s="133"/>
      <c r="G1596" s="42"/>
      <c r="H1596" s="42"/>
      <c r="I1596" s="42"/>
      <c r="J1596" s="42"/>
      <c r="K1596" s="27" t="s">
        <v>195</v>
      </c>
      <c r="L1596" s="27">
        <v>46181</v>
      </c>
      <c r="M1596" s="27">
        <v>46187</v>
      </c>
      <c r="N1596" s="28" t="s">
        <v>62</v>
      </c>
      <c r="O1596" s="27"/>
      <c r="P1596" s="27"/>
      <c r="Q1596" s="27"/>
      <c r="R1596" s="12" t="str">
        <f t="shared" si="136"/>
        <v>Open PDFTSF FINALLY.TEST RESULT S19 N 1596</v>
      </c>
    </row>
    <row r="1597" spans="1:18" ht="81.599999999999994" x14ac:dyDescent="0.3">
      <c r="A1597" s="129">
        <f t="shared" si="134"/>
        <v>1592</v>
      </c>
      <c r="B1597" s="130" t="s">
        <v>16494</v>
      </c>
      <c r="C1597" s="130" t="s">
        <v>76</v>
      </c>
      <c r="D1597" s="357" t="str">
        <f t="shared" si="135"/>
        <v>Open PDF TSF .TEST RESULT S19 N 1597</v>
      </c>
      <c r="E1597" s="133" t="s">
        <v>16530</v>
      </c>
      <c r="F1597" s="133"/>
      <c r="G1597" s="42"/>
      <c r="H1597" s="42"/>
      <c r="I1597" s="42"/>
      <c r="J1597" s="42"/>
      <c r="K1597" s="27" t="s">
        <v>195</v>
      </c>
      <c r="L1597" s="27">
        <v>46181</v>
      </c>
      <c r="M1597" s="27">
        <v>46187</v>
      </c>
      <c r="N1597" s="28" t="s">
        <v>62</v>
      </c>
      <c r="O1597" s="27"/>
      <c r="P1597" s="27"/>
      <c r="Q1597" s="27"/>
      <c r="R1597" s="12" t="str">
        <f t="shared" si="136"/>
        <v>Open PDFTSF FINALLY.TEST RESULT S19 N 1597</v>
      </c>
    </row>
    <row r="1598" spans="1:18" ht="40.799999999999997" x14ac:dyDescent="0.3">
      <c r="A1598" s="129">
        <f t="shared" ref="A1598:A1623" si="137">ROW()-ROW($A$5)</f>
        <v>1593</v>
      </c>
      <c r="B1598" s="130" t="s">
        <v>16495</v>
      </c>
      <c r="C1598" s="130" t="s">
        <v>76</v>
      </c>
      <c r="D1598" s="357" t="str">
        <f t="shared" si="135"/>
        <v>Open PDF TSF .TEST RESULT S19 N 1598</v>
      </c>
      <c r="E1598" s="133" t="s">
        <v>16531</v>
      </c>
      <c r="F1598" s="133"/>
      <c r="G1598" s="42"/>
      <c r="H1598" s="42"/>
      <c r="I1598" s="42"/>
      <c r="J1598" s="42"/>
      <c r="K1598" s="27" t="s">
        <v>195</v>
      </c>
      <c r="L1598" s="27">
        <v>46181</v>
      </c>
      <c r="M1598" s="27">
        <v>46187</v>
      </c>
      <c r="N1598" s="28" t="s">
        <v>62</v>
      </c>
      <c r="O1598" s="27"/>
      <c r="P1598" s="27"/>
      <c r="Q1598" s="27"/>
      <c r="R1598" s="12" t="str">
        <f t="shared" si="136"/>
        <v>Open PDFTSF FINALLY.TEST RESULT S19 N 1598</v>
      </c>
    </row>
    <row r="1599" spans="1:18" ht="61.2" x14ac:dyDescent="0.3">
      <c r="A1599" s="129">
        <f t="shared" si="137"/>
        <v>1594</v>
      </c>
      <c r="B1599" s="130" t="s">
        <v>16496</v>
      </c>
      <c r="C1599" s="130" t="s">
        <v>76</v>
      </c>
      <c r="D1599" s="357" t="str">
        <f t="shared" si="135"/>
        <v>Open PDF TSF .TEST RESULT S19 N 1599</v>
      </c>
      <c r="E1599" s="133" t="s">
        <v>16532</v>
      </c>
      <c r="F1599" s="133"/>
      <c r="G1599" s="42"/>
      <c r="H1599" s="42"/>
      <c r="I1599" s="42"/>
      <c r="J1599" s="42"/>
      <c r="K1599" s="27" t="s">
        <v>195</v>
      </c>
      <c r="L1599" s="27">
        <v>46181</v>
      </c>
      <c r="M1599" s="27">
        <v>46187</v>
      </c>
      <c r="N1599" s="28" t="s">
        <v>62</v>
      </c>
      <c r="O1599" s="27"/>
      <c r="P1599" s="27"/>
      <c r="Q1599" s="27"/>
      <c r="R1599" s="12" t="str">
        <f t="shared" si="136"/>
        <v>Open PDFTSF FINALLY.TEST RESULT S19 N 1599</v>
      </c>
    </row>
    <row r="1600" spans="1:18" ht="61.2" x14ac:dyDescent="0.3">
      <c r="A1600" s="129">
        <f t="shared" si="137"/>
        <v>1595</v>
      </c>
      <c r="B1600" s="130" t="s">
        <v>16497</v>
      </c>
      <c r="C1600" s="130" t="s">
        <v>76</v>
      </c>
      <c r="D1600" s="357" t="str">
        <f t="shared" si="135"/>
        <v>Open PDF TSF .TEST RESULT S19 N 1600</v>
      </c>
      <c r="E1600" s="133" t="s">
        <v>16533</v>
      </c>
      <c r="F1600" s="133"/>
      <c r="G1600" s="42"/>
      <c r="H1600" s="42"/>
      <c r="I1600" s="42"/>
      <c r="J1600" s="42"/>
      <c r="K1600" s="27" t="s">
        <v>195</v>
      </c>
      <c r="L1600" s="27">
        <v>46181</v>
      </c>
      <c r="M1600" s="27">
        <v>46187</v>
      </c>
      <c r="N1600" s="28" t="s">
        <v>62</v>
      </c>
      <c r="O1600" s="27"/>
      <c r="P1600" s="27"/>
      <c r="Q1600" s="27"/>
      <c r="R1600" s="12" t="str">
        <f t="shared" si="136"/>
        <v>Open PDFTSF FINALLY.TEST RESULT S19 N 1600</v>
      </c>
    </row>
    <row r="1601" spans="1:18" ht="61.2" x14ac:dyDescent="0.3">
      <c r="A1601" s="129">
        <f t="shared" si="137"/>
        <v>1596</v>
      </c>
      <c r="B1601" s="130" t="s">
        <v>16498</v>
      </c>
      <c r="C1601" s="130" t="s">
        <v>76</v>
      </c>
      <c r="D1601" s="357" t="str">
        <f t="shared" si="135"/>
        <v>Open PDF TSF .TEST RESULT S19 N 1601</v>
      </c>
      <c r="E1601" s="133" t="s">
        <v>16534</v>
      </c>
      <c r="F1601" s="133"/>
      <c r="G1601" s="42"/>
      <c r="H1601" s="42"/>
      <c r="I1601" s="42"/>
      <c r="J1601" s="42"/>
      <c r="K1601" s="27" t="s">
        <v>195</v>
      </c>
      <c r="L1601" s="27">
        <v>46181</v>
      </c>
      <c r="M1601" s="27">
        <v>46187</v>
      </c>
      <c r="N1601" s="28" t="s">
        <v>62</v>
      </c>
      <c r="O1601" s="27"/>
      <c r="P1601" s="27"/>
      <c r="Q1601" s="27"/>
      <c r="R1601" s="12" t="str">
        <f t="shared" si="136"/>
        <v>Open PDFTSF FINALLY.TEST RESULT S19 N 1601</v>
      </c>
    </row>
    <row r="1602" spans="1:18" ht="43.5" customHeight="1" x14ac:dyDescent="0.3">
      <c r="A1602" s="129">
        <f t="shared" si="137"/>
        <v>1597</v>
      </c>
      <c r="B1602" s="130" t="s">
        <v>16564</v>
      </c>
      <c r="C1602" s="130" t="s">
        <v>76</v>
      </c>
      <c r="D1602" s="357" t="str">
        <f t="shared" si="135"/>
        <v>Open PDF TSF .TEST RESULT S19 N 1602</v>
      </c>
      <c r="E1602" s="133" t="s">
        <v>16576</v>
      </c>
      <c r="F1602" s="133"/>
      <c r="G1602" s="42"/>
      <c r="H1602" s="42"/>
      <c r="I1602" s="42"/>
      <c r="J1602" s="42"/>
      <c r="K1602" s="27" t="s">
        <v>195</v>
      </c>
      <c r="L1602" s="27">
        <v>46190</v>
      </c>
      <c r="M1602" s="27"/>
      <c r="N1602" s="28" t="s">
        <v>83</v>
      </c>
      <c r="O1602" s="27"/>
      <c r="P1602" s="27"/>
      <c r="Q1602" s="27"/>
      <c r="R1602" s="12" t="str">
        <f t="shared" si="136"/>
        <v>Open PDFTSF FINALLY.TEST RESULT S19 N 1602</v>
      </c>
    </row>
    <row r="1603" spans="1:18" ht="40.799999999999997" x14ac:dyDescent="0.3">
      <c r="A1603" s="129">
        <f t="shared" si="137"/>
        <v>1598</v>
      </c>
      <c r="B1603" s="130" t="s">
        <v>16565</v>
      </c>
      <c r="C1603" s="130" t="s">
        <v>76</v>
      </c>
      <c r="D1603" s="357" t="str">
        <f t="shared" si="135"/>
        <v>Open PDF TSF .TEST RESULT S19 N 1603</v>
      </c>
      <c r="E1603" s="133" t="s">
        <v>16577</v>
      </c>
      <c r="F1603" s="133"/>
      <c r="G1603" s="42"/>
      <c r="H1603" s="42"/>
      <c r="I1603" s="42"/>
      <c r="J1603" s="42"/>
      <c r="K1603" s="27" t="s">
        <v>195</v>
      </c>
      <c r="L1603" s="27">
        <v>46190</v>
      </c>
      <c r="M1603" s="27">
        <v>46190</v>
      </c>
      <c r="N1603" s="28" t="s">
        <v>62</v>
      </c>
      <c r="O1603" s="27"/>
      <c r="P1603" s="27"/>
      <c r="Q1603" s="27"/>
      <c r="R1603" s="12" t="str">
        <f t="shared" si="136"/>
        <v>Open PDFTSF FINALLY.TEST RESULT S19 N 1603</v>
      </c>
    </row>
    <row r="1604" spans="1:18" ht="40.799999999999997" x14ac:dyDescent="0.3">
      <c r="A1604" s="129">
        <f t="shared" si="137"/>
        <v>1599</v>
      </c>
      <c r="B1604" s="130" t="s">
        <v>16566</v>
      </c>
      <c r="C1604" s="130" t="s">
        <v>76</v>
      </c>
      <c r="D1604" s="357" t="str">
        <f t="shared" si="135"/>
        <v>Open PDF TSF .TEST RESULT S19 N 1604</v>
      </c>
      <c r="E1604" s="133" t="s">
        <v>16578</v>
      </c>
      <c r="F1604" s="133"/>
      <c r="G1604" s="42"/>
      <c r="H1604" s="42"/>
      <c r="I1604" s="42"/>
      <c r="J1604" s="42"/>
      <c r="K1604" s="27" t="s">
        <v>195</v>
      </c>
      <c r="L1604" s="27">
        <v>46190</v>
      </c>
      <c r="M1604" s="27">
        <v>46190</v>
      </c>
      <c r="N1604" s="28" t="s">
        <v>62</v>
      </c>
      <c r="O1604" s="27"/>
      <c r="P1604" s="27"/>
      <c r="Q1604" s="27"/>
      <c r="R1604" s="12" t="str">
        <f t="shared" si="136"/>
        <v>Open PDFTSF FINALLY.TEST RESULT S19 N 1604</v>
      </c>
    </row>
    <row r="1605" spans="1:18" ht="61.2" x14ac:dyDescent="0.3">
      <c r="A1605" s="129">
        <f t="shared" si="137"/>
        <v>1600</v>
      </c>
      <c r="B1605" s="130" t="s">
        <v>16567</v>
      </c>
      <c r="C1605" s="130" t="s">
        <v>76</v>
      </c>
      <c r="D1605" s="357" t="str">
        <f t="shared" si="135"/>
        <v>Open PDF TSF .TEST RESULT S19 N 1605</v>
      </c>
      <c r="E1605" s="133" t="s">
        <v>16579</v>
      </c>
      <c r="F1605" s="133"/>
      <c r="G1605" s="42"/>
      <c r="H1605" s="42"/>
      <c r="I1605" s="42"/>
      <c r="J1605" s="42"/>
      <c r="K1605" s="27" t="s">
        <v>195</v>
      </c>
      <c r="L1605" s="27">
        <v>46190</v>
      </c>
      <c r="M1605" s="27">
        <v>46190</v>
      </c>
      <c r="N1605" s="28" t="s">
        <v>62</v>
      </c>
      <c r="O1605" s="27"/>
      <c r="P1605" s="27"/>
      <c r="Q1605" s="27"/>
      <c r="R1605" s="12" t="str">
        <f t="shared" si="136"/>
        <v>Open PDFTSF FINALLY.TEST RESULT S19 N 1605</v>
      </c>
    </row>
    <row r="1606" spans="1:18" ht="40.799999999999997" x14ac:dyDescent="0.3">
      <c r="A1606" s="129">
        <f t="shared" si="137"/>
        <v>1601</v>
      </c>
      <c r="B1606" s="130" t="s">
        <v>16568</v>
      </c>
      <c r="C1606" s="130" t="s">
        <v>76</v>
      </c>
      <c r="D1606" s="357" t="str">
        <f t="shared" si="135"/>
        <v>Open PDF TSF .TEST RESULT S19 N 1606</v>
      </c>
      <c r="E1606" s="133" t="s">
        <v>16580</v>
      </c>
      <c r="F1606" s="133"/>
      <c r="G1606" s="42"/>
      <c r="H1606" s="42"/>
      <c r="I1606" s="42"/>
      <c r="J1606" s="42"/>
      <c r="K1606" s="27" t="s">
        <v>195</v>
      </c>
      <c r="L1606" s="27">
        <v>46190</v>
      </c>
      <c r="M1606" s="27">
        <v>46190</v>
      </c>
      <c r="N1606" s="28" t="s">
        <v>62</v>
      </c>
      <c r="O1606" s="27"/>
      <c r="P1606" s="27"/>
      <c r="Q1606" s="27"/>
      <c r="R1606" s="12" t="str">
        <f t="shared" si="136"/>
        <v>Open PDFTSF FINALLY.TEST RESULT S19 N 1606</v>
      </c>
    </row>
    <row r="1607" spans="1:18" ht="40.799999999999997" x14ac:dyDescent="0.3">
      <c r="A1607" s="129">
        <f t="shared" si="137"/>
        <v>1602</v>
      </c>
      <c r="B1607" s="130" t="s">
        <v>16569</v>
      </c>
      <c r="C1607" s="130" t="s">
        <v>76</v>
      </c>
      <c r="D1607" s="357" t="str">
        <f t="shared" si="135"/>
        <v>Open PDF TSF .TEST RESULT S19 N 1607</v>
      </c>
      <c r="E1607" s="133" t="s">
        <v>16581</v>
      </c>
      <c r="F1607" s="133"/>
      <c r="G1607" s="42"/>
      <c r="H1607" s="42"/>
      <c r="I1607" s="42"/>
      <c r="J1607" s="42"/>
      <c r="K1607" s="27" t="s">
        <v>195</v>
      </c>
      <c r="L1607" s="27">
        <v>46190</v>
      </c>
      <c r="M1607" s="27">
        <v>46190</v>
      </c>
      <c r="N1607" s="28" t="s">
        <v>62</v>
      </c>
      <c r="O1607" s="27"/>
      <c r="P1607" s="27"/>
      <c r="Q1607" s="27"/>
      <c r="R1607" s="12" t="str">
        <f t="shared" si="136"/>
        <v>Open PDFTSF FINALLY.TEST RESULT S19 N 1607</v>
      </c>
    </row>
    <row r="1608" spans="1:18" ht="40.799999999999997" x14ac:dyDescent="0.3">
      <c r="A1608" s="129">
        <f t="shared" si="137"/>
        <v>1603</v>
      </c>
      <c r="B1608" s="130" t="s">
        <v>16570</v>
      </c>
      <c r="C1608" s="130" t="s">
        <v>76</v>
      </c>
      <c r="D1608" s="357" t="str">
        <f t="shared" si="135"/>
        <v>Open PDF TSF .TEST RESULT S19 N 1608</v>
      </c>
      <c r="E1608" s="133" t="s">
        <v>16582</v>
      </c>
      <c r="F1608" s="133"/>
      <c r="G1608" s="42"/>
      <c r="H1608" s="42"/>
      <c r="I1608" s="42"/>
      <c r="J1608" s="42"/>
      <c r="K1608" s="27" t="s">
        <v>195</v>
      </c>
      <c r="L1608" s="27">
        <v>46190</v>
      </c>
      <c r="M1608" s="27">
        <v>46190</v>
      </c>
      <c r="N1608" s="28" t="s">
        <v>62</v>
      </c>
      <c r="O1608" s="27"/>
      <c r="P1608" s="27"/>
      <c r="Q1608" s="27"/>
      <c r="R1608" s="12" t="str">
        <f t="shared" si="136"/>
        <v>Open PDFTSF FINALLY.TEST RESULT S19 N 1608</v>
      </c>
    </row>
    <row r="1609" spans="1:18" ht="40.799999999999997" x14ac:dyDescent="0.3">
      <c r="A1609" s="129">
        <f t="shared" si="137"/>
        <v>1604</v>
      </c>
      <c r="B1609" s="130" t="s">
        <v>16571</v>
      </c>
      <c r="C1609" s="130" t="s">
        <v>76</v>
      </c>
      <c r="D1609" s="357" t="str">
        <f t="shared" si="135"/>
        <v>Open PDF TSF .TEST RESULT S19 N 1609</v>
      </c>
      <c r="E1609" s="133" t="s">
        <v>16583</v>
      </c>
      <c r="F1609" s="133"/>
      <c r="G1609" s="42"/>
      <c r="H1609" s="42"/>
      <c r="I1609" s="42"/>
      <c r="J1609" s="42"/>
      <c r="K1609" s="27" t="s">
        <v>195</v>
      </c>
      <c r="L1609" s="27">
        <v>46190</v>
      </c>
      <c r="M1609" s="27">
        <v>46190</v>
      </c>
      <c r="N1609" s="28" t="s">
        <v>62</v>
      </c>
      <c r="O1609" s="27"/>
      <c r="P1609" s="27"/>
      <c r="Q1609" s="27"/>
      <c r="R1609" s="12" t="str">
        <f t="shared" si="136"/>
        <v>Open PDFTSF FINALLY.TEST RESULT S19 N 1609</v>
      </c>
    </row>
    <row r="1610" spans="1:18" ht="61.2" x14ac:dyDescent="0.3">
      <c r="A1610" s="129">
        <f t="shared" si="137"/>
        <v>1605</v>
      </c>
      <c r="B1610" s="130" t="s">
        <v>16662</v>
      </c>
      <c r="C1610" s="130" t="s">
        <v>76</v>
      </c>
      <c r="D1610" s="357" t="str">
        <f t="shared" ref="D1610:D1621" si="138">IF(B1610&gt;0,HYPERLINK(CONCATENATE("PDF TSF/",B1610,".pdf"),CONCATENATE("Open PDF TSF .",B1610)),"")</f>
        <v>Open PDF TSF .TEST RESULT S19 N 1610</v>
      </c>
      <c r="E1610" s="133" t="s">
        <v>16676</v>
      </c>
      <c r="F1610" s="133"/>
      <c r="G1610" s="42"/>
      <c r="H1610" s="42"/>
      <c r="I1610" s="42"/>
      <c r="J1610" s="42"/>
      <c r="K1610" s="27" t="s">
        <v>195</v>
      </c>
      <c r="L1610" s="27">
        <v>46191</v>
      </c>
      <c r="M1610" s="27">
        <v>46193</v>
      </c>
      <c r="N1610" s="28" t="s">
        <v>62</v>
      </c>
      <c r="O1610" s="27"/>
      <c r="P1610" s="27"/>
      <c r="Q1610" s="27"/>
      <c r="R1610" s="12" t="str">
        <f t="shared" si="136"/>
        <v>Open PDFTSF FINALLY.TEST RESULT S19 N 1610</v>
      </c>
    </row>
    <row r="1611" spans="1:18" ht="61.2" x14ac:dyDescent="0.3">
      <c r="A1611" s="129">
        <f t="shared" si="137"/>
        <v>1606</v>
      </c>
      <c r="B1611" s="130" t="s">
        <v>16663</v>
      </c>
      <c r="C1611" s="130" t="s">
        <v>76</v>
      </c>
      <c r="D1611" s="357" t="str">
        <f t="shared" si="138"/>
        <v>Open PDF TSF .TEST RESULT S19 N 1611</v>
      </c>
      <c r="E1611" s="133" t="s">
        <v>16677</v>
      </c>
      <c r="F1611" s="133"/>
      <c r="G1611" s="42"/>
      <c r="H1611" s="42"/>
      <c r="I1611" s="42"/>
      <c r="J1611" s="42"/>
      <c r="K1611" s="27" t="s">
        <v>195</v>
      </c>
      <c r="L1611" s="27">
        <v>46191</v>
      </c>
      <c r="M1611" s="27">
        <v>46193</v>
      </c>
      <c r="N1611" s="28" t="s">
        <v>62</v>
      </c>
      <c r="O1611" s="27"/>
      <c r="P1611" s="27"/>
      <c r="Q1611" s="27"/>
      <c r="R1611" s="12" t="str">
        <f t="shared" si="136"/>
        <v>Open PDFTSF FINALLY.TEST RESULT S19 N 1611</v>
      </c>
    </row>
    <row r="1612" spans="1:18" ht="81.599999999999994" x14ac:dyDescent="0.3">
      <c r="A1612" s="129">
        <f t="shared" si="137"/>
        <v>1607</v>
      </c>
      <c r="B1612" s="130" t="s">
        <v>16664</v>
      </c>
      <c r="C1612" s="130" t="s">
        <v>76</v>
      </c>
      <c r="D1612" s="357" t="str">
        <f t="shared" si="138"/>
        <v>Open PDF TSF .TEST RESULT S19 N 1612</v>
      </c>
      <c r="E1612" s="133" t="s">
        <v>16678</v>
      </c>
      <c r="F1612" s="133"/>
      <c r="G1612" s="42"/>
      <c r="H1612" s="42"/>
      <c r="I1612" s="42"/>
      <c r="J1612" s="42"/>
      <c r="K1612" s="27" t="s">
        <v>195</v>
      </c>
      <c r="L1612" s="27">
        <v>46191</v>
      </c>
      <c r="M1612" s="27">
        <v>46193</v>
      </c>
      <c r="N1612" s="28" t="s">
        <v>62</v>
      </c>
      <c r="O1612" s="27"/>
      <c r="P1612" s="27"/>
      <c r="Q1612" s="27"/>
      <c r="R1612" s="12" t="str">
        <f t="shared" si="136"/>
        <v>Open PDFTSF FINALLY.TEST RESULT S19 N 1612</v>
      </c>
    </row>
    <row r="1613" spans="1:18" ht="61.2" x14ac:dyDescent="0.3">
      <c r="A1613" s="129">
        <f t="shared" si="137"/>
        <v>1608</v>
      </c>
      <c r="B1613" s="130" t="s">
        <v>16665</v>
      </c>
      <c r="C1613" s="130" t="s">
        <v>76</v>
      </c>
      <c r="D1613" s="357" t="str">
        <f t="shared" si="138"/>
        <v>Open PDF TSF .TEST RESULT S19 N 1613</v>
      </c>
      <c r="E1613" s="133" t="s">
        <v>16679</v>
      </c>
      <c r="F1613" s="133"/>
      <c r="G1613" s="42"/>
      <c r="H1613" s="42"/>
      <c r="I1613" s="42"/>
      <c r="J1613" s="42"/>
      <c r="K1613" s="27" t="s">
        <v>195</v>
      </c>
      <c r="L1613" s="27">
        <v>46191</v>
      </c>
      <c r="M1613" s="27">
        <v>46193</v>
      </c>
      <c r="N1613" s="28" t="s">
        <v>62</v>
      </c>
      <c r="O1613" s="27"/>
      <c r="P1613" s="27"/>
      <c r="Q1613" s="27"/>
      <c r="R1613" s="12" t="str">
        <f t="shared" si="136"/>
        <v>Open PDFTSF FINALLY.TEST RESULT S19 N 1613</v>
      </c>
    </row>
    <row r="1614" spans="1:18" ht="40.799999999999997" x14ac:dyDescent="0.3">
      <c r="A1614" s="129">
        <f t="shared" si="137"/>
        <v>1609</v>
      </c>
      <c r="B1614" s="130" t="s">
        <v>16666</v>
      </c>
      <c r="C1614" s="130" t="s">
        <v>76</v>
      </c>
      <c r="D1614" s="357" t="str">
        <f t="shared" si="138"/>
        <v>Open PDF TSF .TEST RESULT S19 N 1614</v>
      </c>
      <c r="E1614" s="133" t="s">
        <v>16680</v>
      </c>
      <c r="F1614" s="133"/>
      <c r="G1614" s="42"/>
      <c r="H1614" s="42"/>
      <c r="I1614" s="42"/>
      <c r="J1614" s="42"/>
      <c r="K1614" s="27" t="s">
        <v>195</v>
      </c>
      <c r="L1614" s="27">
        <v>46191</v>
      </c>
      <c r="M1614" s="27">
        <v>46193</v>
      </c>
      <c r="N1614" s="28" t="s">
        <v>62</v>
      </c>
      <c r="O1614" s="27"/>
      <c r="P1614" s="27"/>
      <c r="Q1614" s="27"/>
      <c r="R1614" s="12" t="str">
        <f t="shared" si="136"/>
        <v>Open PDFTSF FINALLY.TEST RESULT S19 N 1614</v>
      </c>
    </row>
    <row r="1615" spans="1:18" ht="81.599999999999994" x14ac:dyDescent="0.3">
      <c r="A1615" s="129">
        <f t="shared" si="137"/>
        <v>1610</v>
      </c>
      <c r="B1615" s="130" t="s">
        <v>16667</v>
      </c>
      <c r="C1615" s="130" t="s">
        <v>76</v>
      </c>
      <c r="D1615" s="357" t="str">
        <f t="shared" si="138"/>
        <v>Open PDF TSF .TEST RESULT S19 N 1615</v>
      </c>
      <c r="E1615" s="133" t="s">
        <v>16681</v>
      </c>
      <c r="F1615" s="133"/>
      <c r="G1615" s="42"/>
      <c r="H1615" s="42"/>
      <c r="I1615" s="42"/>
      <c r="J1615" s="42"/>
      <c r="K1615" s="27" t="s">
        <v>195</v>
      </c>
      <c r="L1615" s="27">
        <v>46191</v>
      </c>
      <c r="M1615" s="27">
        <v>46193</v>
      </c>
      <c r="N1615" s="28" t="s">
        <v>62</v>
      </c>
      <c r="O1615" s="27"/>
      <c r="P1615" s="27"/>
      <c r="Q1615" s="27"/>
      <c r="R1615" s="12" t="str">
        <f t="shared" si="136"/>
        <v>Open PDFTSF FINALLY.TEST RESULT S19 N 1615</v>
      </c>
    </row>
    <row r="1616" spans="1:18" ht="61.2" x14ac:dyDescent="0.3">
      <c r="A1616" s="129">
        <f t="shared" si="137"/>
        <v>1611</v>
      </c>
      <c r="B1616" s="130" t="s">
        <v>16668</v>
      </c>
      <c r="C1616" s="130" t="s">
        <v>76</v>
      </c>
      <c r="D1616" s="357" t="str">
        <f t="shared" si="138"/>
        <v>Open PDF TSF .TEST RESULT S19 N 1616</v>
      </c>
      <c r="E1616" s="133" t="s">
        <v>16682</v>
      </c>
      <c r="F1616" s="133"/>
      <c r="G1616" s="42"/>
      <c r="H1616" s="42"/>
      <c r="I1616" s="42"/>
      <c r="J1616" s="42"/>
      <c r="K1616" s="27" t="s">
        <v>195</v>
      </c>
      <c r="L1616" s="27">
        <v>46191</v>
      </c>
      <c r="M1616" s="27">
        <v>46193</v>
      </c>
      <c r="N1616" s="28" t="s">
        <v>62</v>
      </c>
      <c r="O1616" s="27"/>
      <c r="P1616" s="27"/>
      <c r="Q1616" s="27"/>
      <c r="R1616" s="12" t="str">
        <f t="shared" si="136"/>
        <v>Open PDFTSF FINALLY.TEST RESULT S19 N 1616</v>
      </c>
    </row>
    <row r="1617" spans="1:18" ht="61.2" x14ac:dyDescent="0.3">
      <c r="A1617" s="129">
        <f t="shared" si="137"/>
        <v>1612</v>
      </c>
      <c r="B1617" s="130" t="s">
        <v>16669</v>
      </c>
      <c r="C1617" s="130" t="s">
        <v>76</v>
      </c>
      <c r="D1617" s="357" t="str">
        <f t="shared" si="138"/>
        <v>Open PDF TSF .TEST RESULT S19 N 1617</v>
      </c>
      <c r="E1617" s="133" t="s">
        <v>16683</v>
      </c>
      <c r="F1617" s="133"/>
      <c r="G1617" s="42"/>
      <c r="H1617" s="42"/>
      <c r="I1617" s="42"/>
      <c r="J1617" s="42"/>
      <c r="K1617" s="27" t="s">
        <v>195</v>
      </c>
      <c r="L1617" s="27">
        <v>46191</v>
      </c>
      <c r="M1617" s="27">
        <v>46193</v>
      </c>
      <c r="N1617" s="28" t="s">
        <v>62</v>
      </c>
      <c r="O1617" s="27"/>
      <c r="P1617" s="27"/>
      <c r="Q1617" s="27"/>
      <c r="R1617" s="12" t="str">
        <f t="shared" si="136"/>
        <v>Open PDFTSF FINALLY.TEST RESULT S19 N 1617</v>
      </c>
    </row>
    <row r="1618" spans="1:18" ht="61.2" x14ac:dyDescent="0.3">
      <c r="A1618" s="129">
        <f t="shared" si="137"/>
        <v>1613</v>
      </c>
      <c r="B1618" s="130" t="s">
        <v>16670</v>
      </c>
      <c r="C1618" s="130" t="s">
        <v>76</v>
      </c>
      <c r="D1618" s="357" t="str">
        <f t="shared" si="138"/>
        <v>Open PDF TSF .TEST RESULT S19 N 1618</v>
      </c>
      <c r="E1618" s="133" t="s">
        <v>16684</v>
      </c>
      <c r="F1618" s="133"/>
      <c r="G1618" s="42"/>
      <c r="H1618" s="42"/>
      <c r="I1618" s="42"/>
      <c r="J1618" s="42"/>
      <c r="K1618" s="27" t="s">
        <v>195</v>
      </c>
      <c r="L1618" s="27">
        <v>46191</v>
      </c>
      <c r="M1618" s="27">
        <v>46193</v>
      </c>
      <c r="N1618" s="28" t="s">
        <v>62</v>
      </c>
      <c r="O1618" s="27"/>
      <c r="P1618" s="27"/>
      <c r="Q1618" s="27"/>
      <c r="R1618" s="12" t="str">
        <f t="shared" si="136"/>
        <v>Open PDFTSF FINALLY.TEST RESULT S19 N 1618</v>
      </c>
    </row>
    <row r="1619" spans="1:18" ht="61.2" x14ac:dyDescent="0.3">
      <c r="A1619" s="129">
        <f t="shared" si="137"/>
        <v>1614</v>
      </c>
      <c r="B1619" s="130" t="s">
        <v>16671</v>
      </c>
      <c r="C1619" s="130" t="s">
        <v>76</v>
      </c>
      <c r="D1619" s="357" t="str">
        <f t="shared" si="138"/>
        <v>Open PDF TSF .TEST RESULT S19 N 1619</v>
      </c>
      <c r="E1619" s="133" t="s">
        <v>16685</v>
      </c>
      <c r="F1619" s="133"/>
      <c r="G1619" s="42"/>
      <c r="H1619" s="42"/>
      <c r="I1619" s="42"/>
      <c r="J1619" s="42"/>
      <c r="K1619" s="27" t="s">
        <v>195</v>
      </c>
      <c r="L1619" s="27">
        <v>46191</v>
      </c>
      <c r="M1619" s="27">
        <v>46193</v>
      </c>
      <c r="N1619" s="28" t="s">
        <v>62</v>
      </c>
      <c r="O1619" s="27"/>
      <c r="P1619" s="27"/>
      <c r="Q1619" s="27"/>
      <c r="R1619" s="12" t="str">
        <f t="shared" si="136"/>
        <v>Open PDFTSF FINALLY.TEST RESULT S19 N 1619</v>
      </c>
    </row>
    <row r="1620" spans="1:18" ht="40.799999999999997" x14ac:dyDescent="0.3">
      <c r="A1620" s="129">
        <f t="shared" si="137"/>
        <v>1615</v>
      </c>
      <c r="B1620" s="130" t="s">
        <v>16672</v>
      </c>
      <c r="C1620" s="130" t="s">
        <v>76</v>
      </c>
      <c r="D1620" s="357" t="str">
        <f t="shared" si="138"/>
        <v>Open PDF TSF .TEST RESULT S19 N 1620</v>
      </c>
      <c r="E1620" s="133" t="s">
        <v>16686</v>
      </c>
      <c r="F1620" s="133"/>
      <c r="G1620" s="42"/>
      <c r="H1620" s="42"/>
      <c r="I1620" s="42"/>
      <c r="J1620" s="42"/>
      <c r="K1620" s="27" t="s">
        <v>195</v>
      </c>
      <c r="L1620" s="27">
        <v>46191</v>
      </c>
      <c r="M1620" s="27">
        <v>46193</v>
      </c>
      <c r="N1620" s="28" t="s">
        <v>62</v>
      </c>
      <c r="O1620" s="27"/>
      <c r="P1620" s="27"/>
      <c r="Q1620" s="27"/>
      <c r="R1620" s="12" t="str">
        <f t="shared" si="136"/>
        <v>Open PDFTSF FINALLY.TEST RESULT S19 N 1620</v>
      </c>
    </row>
    <row r="1621" spans="1:18" ht="61.2" x14ac:dyDescent="0.3">
      <c r="A1621" s="129">
        <f t="shared" si="137"/>
        <v>1616</v>
      </c>
      <c r="B1621" s="130" t="s">
        <v>16673</v>
      </c>
      <c r="C1621" s="130" t="s">
        <v>76</v>
      </c>
      <c r="D1621" s="357" t="str">
        <f t="shared" si="138"/>
        <v>Open PDF TSF .TEST RESULT S19 N 1621</v>
      </c>
      <c r="E1621" s="133" t="s">
        <v>16687</v>
      </c>
      <c r="F1621" s="133"/>
      <c r="G1621" s="42"/>
      <c r="H1621" s="42"/>
      <c r="I1621" s="42"/>
      <c r="J1621" s="42"/>
      <c r="K1621" s="27" t="s">
        <v>195</v>
      </c>
      <c r="L1621" s="27">
        <v>46191</v>
      </c>
      <c r="M1621" s="27">
        <v>46193</v>
      </c>
      <c r="N1621" s="28" t="s">
        <v>62</v>
      </c>
      <c r="O1621" s="27"/>
      <c r="P1621" s="27"/>
      <c r="Q1621" s="27"/>
      <c r="R1621" s="12" t="str">
        <f t="shared" si="136"/>
        <v>Open PDFTSF FINALLY.TEST RESULT S19 N 1621</v>
      </c>
    </row>
    <row r="1622" spans="1:18" ht="43.5" customHeight="1" x14ac:dyDescent="0.3">
      <c r="A1622" s="129">
        <f t="shared" si="137"/>
        <v>1617</v>
      </c>
      <c r="B1622" s="130" t="s">
        <v>16674</v>
      </c>
      <c r="C1622" s="130" t="s">
        <v>76</v>
      </c>
      <c r="D1622" s="357" t="str">
        <f>IF(B1622&gt;0,HYPERLINK(CONCATENATE("PDF TSF/",B1622,".pdf"),CONCATENATE("Open PDF TSF .",B1622)),"")</f>
        <v>Open PDF TSF .TEST RESULT S19 N 1622</v>
      </c>
      <c r="E1622" s="133" t="s">
        <v>16732</v>
      </c>
      <c r="F1622" s="133"/>
      <c r="G1622" s="42"/>
      <c r="H1622" s="42"/>
      <c r="I1622" s="42"/>
      <c r="J1622" s="42"/>
      <c r="K1622" s="27" t="s">
        <v>195</v>
      </c>
      <c r="L1622" s="27">
        <v>46198</v>
      </c>
      <c r="M1622" s="27"/>
      <c r="N1622" s="28" t="s">
        <v>83</v>
      </c>
      <c r="O1622" s="27"/>
      <c r="P1622" s="27"/>
      <c r="Q1622" s="27"/>
      <c r="R1622" s="12" t="str">
        <f t="shared" si="136"/>
        <v>Open PDFTSF FINALLY.TEST RESULT S19 N 1622</v>
      </c>
    </row>
    <row r="1623" spans="1:18" ht="43.5" customHeight="1" x14ac:dyDescent="0.3">
      <c r="A1623" s="129">
        <f t="shared" si="137"/>
        <v>1618</v>
      </c>
      <c r="B1623" s="130" t="s">
        <v>16675</v>
      </c>
      <c r="C1623" s="130" t="s">
        <v>76</v>
      </c>
      <c r="D1623" s="357" t="str">
        <f>IF(B1623&gt;0,HYPERLINK(CONCATENATE("PDF TSF/",B1623,".pdf"),CONCATENATE("Open PDF TSF .",B1623)),"")</f>
        <v>Open PDF TSF .TEST RESULT S19 N 1623</v>
      </c>
      <c r="E1623" s="133" t="s">
        <v>16733</v>
      </c>
      <c r="F1623" s="133"/>
      <c r="G1623" s="42"/>
      <c r="H1623" s="42"/>
      <c r="I1623" s="42"/>
      <c r="J1623" s="42"/>
      <c r="K1623" s="27" t="s">
        <v>195</v>
      </c>
      <c r="L1623" s="27">
        <v>46198</v>
      </c>
      <c r="M1623" s="27"/>
      <c r="N1623" s="28" t="s">
        <v>83</v>
      </c>
      <c r="O1623" s="27"/>
      <c r="P1623" s="27"/>
      <c r="Q1623" s="27"/>
      <c r="R1623" s="12" t="str">
        <f t="shared" si="136"/>
        <v>Open PDFTSF FINALLY.TEST RESULT S19 N 1623</v>
      </c>
    </row>
    <row r="1624" spans="1:18" ht="23.4" x14ac:dyDescent="0.3">
      <c r="A1624" s="129"/>
      <c r="B1624" s="130"/>
      <c r="C1624" s="130"/>
      <c r="D1624" s="357"/>
      <c r="E1624" s="133"/>
      <c r="F1624" s="133"/>
      <c r="G1624" s="42"/>
      <c r="H1624" s="42"/>
      <c r="I1624" s="42"/>
      <c r="J1624" s="42"/>
      <c r="K1624" s="27"/>
      <c r="L1624" s="27"/>
      <c r="M1624" s="27"/>
      <c r="N1624" s="28"/>
      <c r="O1624" s="27"/>
      <c r="P1624" s="27"/>
      <c r="Q1624" s="27"/>
      <c r="R1624" s="12" t="str">
        <f t="shared" si="136"/>
        <v/>
      </c>
    </row>
    <row r="1625" spans="1:18" ht="24.75" customHeight="1" x14ac:dyDescent="0.3">
      <c r="A1625" s="129"/>
      <c r="B1625" s="130"/>
      <c r="C1625" s="130"/>
      <c r="D1625" s="357"/>
      <c r="E1625" s="133"/>
      <c r="F1625" s="133"/>
      <c r="G1625" s="42"/>
      <c r="H1625" s="42"/>
      <c r="I1625" s="42"/>
      <c r="J1625" s="42"/>
      <c r="K1625" s="27"/>
      <c r="L1625" s="27"/>
      <c r="M1625" s="27"/>
      <c r="N1625" s="28"/>
      <c r="O1625" s="27"/>
      <c r="P1625" s="27"/>
      <c r="Q1625" s="27"/>
      <c r="R1625" s="12" t="str">
        <f t="shared" si="136"/>
        <v/>
      </c>
    </row>
    <row r="1626" spans="1:18" ht="23.4" x14ac:dyDescent="0.3">
      <c r="A1626" s="129"/>
      <c r="B1626" s="130"/>
      <c r="C1626" s="130"/>
      <c r="D1626" s="357"/>
      <c r="E1626" s="133"/>
      <c r="F1626" s="133"/>
      <c r="G1626" s="42"/>
      <c r="H1626" s="42"/>
      <c r="I1626" s="42"/>
      <c r="J1626" s="42"/>
      <c r="K1626" s="27"/>
      <c r="L1626" s="27"/>
      <c r="M1626" s="27"/>
      <c r="N1626" s="28"/>
      <c r="O1626" s="27"/>
      <c r="P1626" s="27"/>
      <c r="Q1626" s="27"/>
      <c r="R1626" s="12" t="str">
        <f t="shared" si="136"/>
        <v/>
      </c>
    </row>
    <row r="1627" spans="1:18" ht="23.4" x14ac:dyDescent="0.3">
      <c r="A1627" s="129"/>
      <c r="B1627" s="130"/>
      <c r="C1627" s="130"/>
      <c r="D1627" s="357"/>
      <c r="E1627" s="133"/>
      <c r="F1627" s="133"/>
      <c r="G1627" s="42"/>
      <c r="H1627" s="42"/>
      <c r="I1627" s="42"/>
      <c r="J1627" s="42"/>
      <c r="K1627" s="27"/>
      <c r="L1627" s="27"/>
      <c r="M1627" s="27"/>
      <c r="N1627" s="28"/>
      <c r="O1627" s="27"/>
      <c r="P1627" s="27"/>
      <c r="Q1627" s="27"/>
      <c r="R1627" s="12" t="str">
        <f t="shared" si="136"/>
        <v/>
      </c>
    </row>
    <row r="1628" spans="1:18" ht="23.4" x14ac:dyDescent="0.3">
      <c r="A1628" s="129"/>
      <c r="B1628" s="130"/>
      <c r="C1628" s="130"/>
      <c r="D1628" s="357"/>
      <c r="E1628" s="133"/>
      <c r="F1628" s="133"/>
      <c r="G1628" s="42"/>
      <c r="H1628" s="42"/>
      <c r="I1628" s="42"/>
      <c r="J1628" s="42"/>
      <c r="K1628" s="27"/>
      <c r="L1628" s="27"/>
      <c r="M1628" s="27"/>
      <c r="N1628" s="28"/>
      <c r="O1628" s="27"/>
      <c r="P1628" s="27"/>
      <c r="Q1628" s="27"/>
      <c r="R1628" s="12" t="str">
        <f t="shared" si="136"/>
        <v/>
      </c>
    </row>
    <row r="1629" spans="1:18" ht="23.4" x14ac:dyDescent="0.3">
      <c r="A1629" s="129"/>
      <c r="B1629" s="130"/>
      <c r="C1629" s="130"/>
      <c r="D1629" s="357"/>
      <c r="E1629" s="133"/>
      <c r="F1629" s="133"/>
      <c r="G1629" s="42"/>
      <c r="H1629" s="42"/>
      <c r="I1629" s="42"/>
      <c r="J1629" s="42"/>
      <c r="K1629" s="27"/>
      <c r="L1629" s="27"/>
      <c r="M1629" s="27"/>
      <c r="N1629" s="28"/>
      <c r="O1629" s="27"/>
      <c r="P1629" s="27"/>
      <c r="Q1629" s="27"/>
      <c r="R1629" s="12" t="str">
        <f t="shared" si="136"/>
        <v/>
      </c>
    </row>
    <row r="1630" spans="1:18" ht="23.4" x14ac:dyDescent="0.3">
      <c r="A1630" s="129"/>
      <c r="B1630" s="130"/>
      <c r="C1630" s="130"/>
      <c r="D1630" s="357"/>
      <c r="E1630" s="133"/>
      <c r="F1630" s="133"/>
      <c r="G1630" s="42"/>
      <c r="H1630" s="42"/>
      <c r="I1630" s="42"/>
      <c r="J1630" s="42"/>
      <c r="K1630" s="27"/>
      <c r="L1630" s="27"/>
      <c r="M1630" s="27"/>
      <c r="N1630" s="28"/>
      <c r="O1630" s="27"/>
      <c r="P1630" s="27"/>
      <c r="Q1630" s="27"/>
      <c r="R1630" s="12" t="str">
        <f t="shared" si="136"/>
        <v/>
      </c>
    </row>
    <row r="1631" spans="1:18" ht="23.4" x14ac:dyDescent="0.3">
      <c r="A1631" s="129"/>
      <c r="B1631" s="130"/>
      <c r="C1631" s="130"/>
      <c r="D1631" s="357"/>
      <c r="E1631" s="133"/>
      <c r="F1631" s="133"/>
      <c r="G1631" s="42"/>
      <c r="H1631" s="42"/>
      <c r="I1631" s="42"/>
      <c r="J1631" s="42"/>
      <c r="K1631" s="27"/>
      <c r="L1631" s="27"/>
      <c r="M1631" s="27"/>
      <c r="N1631" s="28"/>
      <c r="O1631" s="27"/>
      <c r="P1631" s="27"/>
      <c r="Q1631" s="27"/>
    </row>
    <row r="1632" spans="1:18" ht="23.4" x14ac:dyDescent="0.3">
      <c r="A1632" s="129"/>
      <c r="B1632" s="130"/>
      <c r="C1632" s="130"/>
      <c r="D1632" s="357"/>
      <c r="E1632" s="133"/>
      <c r="F1632" s="133"/>
      <c r="G1632" s="42"/>
      <c r="H1632" s="42"/>
      <c r="I1632" s="42"/>
      <c r="J1632" s="42"/>
      <c r="K1632" s="27"/>
      <c r="L1632" s="27"/>
      <c r="M1632" s="27"/>
      <c r="N1632" s="28"/>
      <c r="O1632" s="27"/>
      <c r="P1632" s="27"/>
      <c r="Q1632" s="27"/>
    </row>
    <row r="1633" spans="1:17" ht="23.4" x14ac:dyDescent="0.3">
      <c r="A1633" s="129"/>
      <c r="B1633" s="130"/>
      <c r="C1633" s="130"/>
      <c r="D1633" s="357"/>
      <c r="E1633" s="133"/>
      <c r="F1633" s="133"/>
      <c r="G1633" s="42"/>
      <c r="H1633" s="42"/>
      <c r="I1633" s="42"/>
      <c r="J1633" s="42"/>
      <c r="K1633" s="27"/>
      <c r="L1633" s="27"/>
      <c r="M1633" s="27"/>
      <c r="N1633" s="28"/>
      <c r="O1633" s="27"/>
      <c r="P1633" s="27"/>
      <c r="Q1633" s="27"/>
    </row>
    <row r="1634" spans="1:17" ht="23.4" x14ac:dyDescent="0.3">
      <c r="A1634" s="129"/>
      <c r="B1634" s="130"/>
      <c r="C1634" s="130"/>
      <c r="D1634" s="357"/>
      <c r="E1634" s="133"/>
      <c r="F1634" s="133"/>
      <c r="G1634" s="42"/>
      <c r="H1634" s="42"/>
      <c r="I1634" s="42"/>
      <c r="J1634" s="42"/>
      <c r="K1634" s="27"/>
      <c r="L1634" s="27"/>
      <c r="M1634" s="27"/>
      <c r="N1634" s="28"/>
      <c r="O1634" s="27"/>
      <c r="P1634" s="27"/>
      <c r="Q1634" s="27"/>
    </row>
    <row r="1635" spans="1:17" ht="23.4" x14ac:dyDescent="0.3">
      <c r="A1635" s="129"/>
      <c r="B1635" s="130"/>
      <c r="C1635" s="130"/>
      <c r="D1635" s="357"/>
      <c r="E1635" s="133"/>
      <c r="F1635" s="133"/>
      <c r="G1635" s="42"/>
      <c r="H1635" s="42"/>
      <c r="I1635" s="42"/>
      <c r="J1635" s="42"/>
      <c r="K1635" s="27"/>
      <c r="L1635" s="27"/>
      <c r="M1635" s="27"/>
      <c r="N1635" s="28"/>
      <c r="O1635" s="27"/>
      <c r="P1635" s="27"/>
      <c r="Q1635" s="27"/>
    </row>
    <row r="1636" spans="1:17" ht="15.6" x14ac:dyDescent="0.3"/>
    <row r="1637" spans="1:17" ht="15.6" x14ac:dyDescent="0.3"/>
    <row r="1638" spans="1:17" ht="15.6" x14ac:dyDescent="0.3"/>
    <row r="1639" spans="1:17" ht="15.6" x14ac:dyDescent="0.3"/>
    <row r="1640" spans="1:17" ht="15.6" x14ac:dyDescent="0.3"/>
    <row r="1641" spans="1:17" ht="15.6" x14ac:dyDescent="0.3"/>
    <row r="1642" spans="1:17" ht="15.6" x14ac:dyDescent="0.3"/>
    <row r="1643" spans="1:17" ht="15.6" x14ac:dyDescent="0.3"/>
    <row r="1644" spans="1:17" ht="15.6" x14ac:dyDescent="0.3"/>
    <row r="1645" spans="1:17" ht="15.6" x14ac:dyDescent="0.3"/>
    <row r="1646" spans="1:17" ht="15.6" x14ac:dyDescent="0.3"/>
    <row r="1647" spans="1:17" ht="15.6" x14ac:dyDescent="0.3"/>
    <row r="1648" spans="1:17" ht="15.6" x14ac:dyDescent="0.3"/>
    <row r="1649" ht="15.6" x14ac:dyDescent="0.3"/>
    <row r="1650" ht="15.6" x14ac:dyDescent="0.3"/>
    <row r="1651" ht="15.6" x14ac:dyDescent="0.3"/>
    <row r="1652" ht="15.6" x14ac:dyDescent="0.3"/>
    <row r="1653" ht="15.6" x14ac:dyDescent="0.3"/>
    <row r="1654" ht="15.6" x14ac:dyDescent="0.3"/>
    <row r="1655" ht="15.6" x14ac:dyDescent="0.3"/>
    <row r="1656" ht="15.6" x14ac:dyDescent="0.3"/>
    <row r="1657" ht="15.6" x14ac:dyDescent="0.3"/>
    <row r="1658" ht="15.6" x14ac:dyDescent="0.3"/>
    <row r="1659" ht="15.6" x14ac:dyDescent="0.3"/>
    <row r="1660" ht="15.6" x14ac:dyDescent="0.3"/>
    <row r="1661" ht="15.6" x14ac:dyDescent="0.3"/>
    <row r="1662" ht="15.6" x14ac:dyDescent="0.3"/>
    <row r="1663" ht="15.6" x14ac:dyDescent="0.3"/>
    <row r="1664" ht="15.6" x14ac:dyDescent="0.3"/>
    <row r="1665" ht="15.6" x14ac:dyDescent="0.3"/>
    <row r="1666" ht="15.6" x14ac:dyDescent="0.3"/>
    <row r="1667" ht="15.6" x14ac:dyDescent="0.3"/>
    <row r="1668" ht="15.6" x14ac:dyDescent="0.3"/>
    <row r="1669" ht="15.6" x14ac:dyDescent="0.3"/>
    <row r="1670" ht="15.6" x14ac:dyDescent="0.3"/>
    <row r="1671" ht="15.6" x14ac:dyDescent="0.3"/>
    <row r="1672" ht="15.6" x14ac:dyDescent="0.3"/>
    <row r="1673" ht="15.6" x14ac:dyDescent="0.3"/>
    <row r="1674" ht="15.6" x14ac:dyDescent="0.3"/>
    <row r="1675" ht="15.6" x14ac:dyDescent="0.3"/>
    <row r="1676" ht="15.6" x14ac:dyDescent="0.3"/>
    <row r="1677" ht="15.6" x14ac:dyDescent="0.3"/>
    <row r="1678" ht="15.6" x14ac:dyDescent="0.3"/>
    <row r="1679" ht="15.6" x14ac:dyDescent="0.3"/>
    <row r="1680" ht="15.6" x14ac:dyDescent="0.3"/>
    <row r="1681" ht="15.6" x14ac:dyDescent="0.3"/>
    <row r="1682" ht="15.6" x14ac:dyDescent="0.3"/>
    <row r="1683" ht="15.6" x14ac:dyDescent="0.3"/>
    <row r="1684" ht="15.6" x14ac:dyDescent="0.3"/>
    <row r="1685" ht="15.6" x14ac:dyDescent="0.3"/>
    <row r="1686" ht="15.6" x14ac:dyDescent="0.3"/>
    <row r="1687" ht="15.6" x14ac:dyDescent="0.3"/>
    <row r="1688" ht="15.6" x14ac:dyDescent="0.3"/>
    <row r="1689" ht="15.6" x14ac:dyDescent="0.3"/>
    <row r="1690" ht="15.6" x14ac:dyDescent="0.3"/>
    <row r="1691" ht="15.6" x14ac:dyDescent="0.3"/>
    <row r="1692" ht="15.6" x14ac:dyDescent="0.3"/>
    <row r="1693" ht="15.6" x14ac:dyDescent="0.3"/>
    <row r="1694" ht="15.6" x14ac:dyDescent="0.3"/>
    <row r="1695" ht="15.6" x14ac:dyDescent="0.3"/>
    <row r="1696" ht="15.6" x14ac:dyDescent="0.3"/>
    <row r="1697" ht="15.6" x14ac:dyDescent="0.3"/>
    <row r="1698" ht="15.6" x14ac:dyDescent="0.3"/>
    <row r="1699" ht="15.6" x14ac:dyDescent="0.3"/>
    <row r="1700" ht="15.6" x14ac:dyDescent="0.3"/>
    <row r="1701" ht="15.6" x14ac:dyDescent="0.3"/>
    <row r="1702" ht="15.6" x14ac:dyDescent="0.3"/>
    <row r="1703" ht="15.6" x14ac:dyDescent="0.3"/>
    <row r="1704" ht="15.6" x14ac:dyDescent="0.3"/>
    <row r="1705" ht="15.6" x14ac:dyDescent="0.3"/>
    <row r="1706" ht="15.6" x14ac:dyDescent="0.3"/>
    <row r="1707" ht="15.6" x14ac:dyDescent="0.3"/>
    <row r="1708" ht="15.6" x14ac:dyDescent="0.3"/>
    <row r="1709" ht="15.6" x14ac:dyDescent="0.3"/>
    <row r="1710" ht="15.6" x14ac:dyDescent="0.3"/>
    <row r="1711" ht="15.6" x14ac:dyDescent="0.3"/>
    <row r="1712" ht="15.6" x14ac:dyDescent="0.3"/>
    <row r="1713" ht="15.6" x14ac:dyDescent="0.3"/>
    <row r="1714" ht="15.6" x14ac:dyDescent="0.3"/>
    <row r="1715" ht="15.6" x14ac:dyDescent="0.3"/>
    <row r="1716" ht="15.6" x14ac:dyDescent="0.3"/>
    <row r="1717" ht="15.6" x14ac:dyDescent="0.3"/>
    <row r="1718" ht="15.6" x14ac:dyDescent="0.3"/>
    <row r="1719" ht="15.6" x14ac:dyDescent="0.3"/>
    <row r="1720" ht="15.6" x14ac:dyDescent="0.3"/>
    <row r="1721" ht="15.6" x14ac:dyDescent="0.3"/>
    <row r="1722" ht="15.6" x14ac:dyDescent="0.3"/>
    <row r="1723" ht="15.6" x14ac:dyDescent="0.3"/>
    <row r="1724" ht="15.6" x14ac:dyDescent="0.3"/>
    <row r="1725" ht="15.6" x14ac:dyDescent="0.3"/>
    <row r="1726" ht="15.6" x14ac:dyDescent="0.3"/>
    <row r="1727" ht="15.6" x14ac:dyDescent="0.3"/>
    <row r="1728" ht="15.6" x14ac:dyDescent="0.3"/>
    <row r="1729" ht="15.6" x14ac:dyDescent="0.3"/>
    <row r="1730" ht="15.6" x14ac:dyDescent="0.3"/>
    <row r="1731" ht="15.6" x14ac:dyDescent="0.3"/>
    <row r="1732" ht="15.6" x14ac:dyDescent="0.3"/>
    <row r="1733" ht="15.6" x14ac:dyDescent="0.3"/>
    <row r="1734" ht="15.6" x14ac:dyDescent="0.3"/>
    <row r="1735" ht="15.6" x14ac:dyDescent="0.3"/>
    <row r="1736" ht="15.6" x14ac:dyDescent="0.3"/>
    <row r="1737" ht="15.6" x14ac:dyDescent="0.3"/>
    <row r="1738" ht="15.6" x14ac:dyDescent="0.3"/>
    <row r="1739" ht="15.6" x14ac:dyDescent="0.3"/>
    <row r="1740" ht="15.6" x14ac:dyDescent="0.3"/>
    <row r="1741" ht="15.6" x14ac:dyDescent="0.3"/>
    <row r="1742" ht="15.6" x14ac:dyDescent="0.3"/>
    <row r="1743" ht="15.6" x14ac:dyDescent="0.3"/>
    <row r="1744" ht="15.6" x14ac:dyDescent="0.3"/>
    <row r="1745" ht="15.6" x14ac:dyDescent="0.3"/>
    <row r="1746" ht="15.6" x14ac:dyDescent="0.3"/>
    <row r="1747" ht="15.6" x14ac:dyDescent="0.3"/>
    <row r="1748" ht="15.6" x14ac:dyDescent="0.3"/>
    <row r="1749" ht="15.6" x14ac:dyDescent="0.3"/>
    <row r="1750" ht="15.6" x14ac:dyDescent="0.3"/>
    <row r="1751" ht="15.6" x14ac:dyDescent="0.3"/>
    <row r="1752" ht="15.6" x14ac:dyDescent="0.3"/>
    <row r="1753" ht="15.6" x14ac:dyDescent="0.3"/>
    <row r="1754" ht="15.6" x14ac:dyDescent="0.3"/>
    <row r="1755" ht="15.6" x14ac:dyDescent="0.3"/>
    <row r="1756" ht="15.6" x14ac:dyDescent="0.3"/>
    <row r="1757" ht="15.6" x14ac:dyDescent="0.3"/>
    <row r="1758" ht="15.6" x14ac:dyDescent="0.3"/>
    <row r="1759" ht="15.6" x14ac:dyDescent="0.3"/>
    <row r="1760" ht="15.6" x14ac:dyDescent="0.3"/>
    <row r="1761" ht="15.6" x14ac:dyDescent="0.3"/>
    <row r="1762" ht="15.6" x14ac:dyDescent="0.3"/>
    <row r="1763" ht="15.6" x14ac:dyDescent="0.3"/>
    <row r="1764" ht="15.6" x14ac:dyDescent="0.3"/>
    <row r="1765" ht="15.6" x14ac:dyDescent="0.3"/>
    <row r="1766" ht="15.6" x14ac:dyDescent="0.3"/>
    <row r="1767" ht="15.6" x14ac:dyDescent="0.3"/>
    <row r="1768" ht="15.6" x14ac:dyDescent="0.3"/>
    <row r="1769" ht="15.6" x14ac:dyDescent="0.3"/>
    <row r="1770" ht="15.6" x14ac:dyDescent="0.3"/>
    <row r="1771" ht="15.6" x14ac:dyDescent="0.3"/>
    <row r="1772" ht="15.6" x14ac:dyDescent="0.3"/>
    <row r="1773" ht="15.6" x14ac:dyDescent="0.3"/>
    <row r="1774" ht="15.6" x14ac:dyDescent="0.3"/>
    <row r="1775" ht="15.6" x14ac:dyDescent="0.3"/>
    <row r="1776" ht="15.6" x14ac:dyDescent="0.3"/>
    <row r="1777" ht="15.6" x14ac:dyDescent="0.3"/>
    <row r="1778" ht="15.6" x14ac:dyDescent="0.3"/>
    <row r="1779" ht="15.6" x14ac:dyDescent="0.3"/>
    <row r="1780" ht="15.6" x14ac:dyDescent="0.3"/>
    <row r="1781" ht="15.6" x14ac:dyDescent="0.3"/>
    <row r="1782" ht="15.6" x14ac:dyDescent="0.3"/>
    <row r="1783" ht="15.6" x14ac:dyDescent="0.3"/>
    <row r="1784" ht="15.6" x14ac:dyDescent="0.3"/>
    <row r="1785" ht="15.6" x14ac:dyDescent="0.3"/>
    <row r="1786" ht="15.6" x14ac:dyDescent="0.3"/>
    <row r="1787" ht="15.6" x14ac:dyDescent="0.3"/>
    <row r="1788" ht="15.6" x14ac:dyDescent="0.3"/>
    <row r="1789" ht="15.6" x14ac:dyDescent="0.3"/>
    <row r="1790" ht="15.6" x14ac:dyDescent="0.3"/>
    <row r="1791" ht="15.6" x14ac:dyDescent="0.3"/>
    <row r="1792" ht="15.6" x14ac:dyDescent="0.3"/>
    <row r="1793" ht="15.6" x14ac:dyDescent="0.3"/>
    <row r="1794" ht="15.6" x14ac:dyDescent="0.3"/>
    <row r="1795" ht="15.6" x14ac:dyDescent="0.3"/>
    <row r="1796" ht="15.6" x14ac:dyDescent="0.3"/>
    <row r="1797" ht="15.6" x14ac:dyDescent="0.3"/>
    <row r="1798" ht="15.6" x14ac:dyDescent="0.3"/>
    <row r="1799" ht="15.6" x14ac:dyDescent="0.3"/>
    <row r="1800" ht="15.6" x14ac:dyDescent="0.3"/>
    <row r="1801" ht="15.6" x14ac:dyDescent="0.3"/>
    <row r="1802" ht="15.6" x14ac:dyDescent="0.3"/>
    <row r="1803" ht="15.6" x14ac:dyDescent="0.3"/>
    <row r="1804" ht="15.6" x14ac:dyDescent="0.3"/>
    <row r="1805" ht="15.6" x14ac:dyDescent="0.3"/>
    <row r="1806" ht="15.6" x14ac:dyDescent="0.3"/>
    <row r="1807" ht="15.6" x14ac:dyDescent="0.3"/>
    <row r="1808" ht="15.6" x14ac:dyDescent="0.3"/>
    <row r="1809" ht="15.6" x14ac:dyDescent="0.3"/>
    <row r="1810" ht="15.6" x14ac:dyDescent="0.3"/>
    <row r="1811" ht="15.6" x14ac:dyDescent="0.3"/>
    <row r="1812" ht="15.6" x14ac:dyDescent="0.3"/>
    <row r="1813" ht="15.6" x14ac:dyDescent="0.3"/>
    <row r="1814" ht="15.6" x14ac:dyDescent="0.3"/>
    <row r="1815" ht="15.6" x14ac:dyDescent="0.3"/>
    <row r="1816" ht="15.6" x14ac:dyDescent="0.3"/>
    <row r="1817" ht="15.6" x14ac:dyDescent="0.3"/>
    <row r="1818" ht="15.6" x14ac:dyDescent="0.3"/>
    <row r="1819" ht="15.6" x14ac:dyDescent="0.3"/>
    <row r="1820" ht="15.6" x14ac:dyDescent="0.3"/>
    <row r="1821" ht="15.6" x14ac:dyDescent="0.3"/>
    <row r="1822" ht="15.6" x14ac:dyDescent="0.3"/>
    <row r="1823" ht="15.6" x14ac:dyDescent="0.3"/>
    <row r="1824" ht="15.6" x14ac:dyDescent="0.3"/>
    <row r="1825" ht="15.6" x14ac:dyDescent="0.3"/>
    <row r="1826" ht="15.6" x14ac:dyDescent="0.3"/>
    <row r="1827" ht="15.6" x14ac:dyDescent="0.3"/>
    <row r="1828" ht="15.6" x14ac:dyDescent="0.3"/>
    <row r="1829" ht="15.6" x14ac:dyDescent="0.3"/>
    <row r="1830" ht="15.6" x14ac:dyDescent="0.3"/>
    <row r="1831" ht="15.6" x14ac:dyDescent="0.3"/>
    <row r="1832" ht="15.6" x14ac:dyDescent="0.3"/>
    <row r="1833" ht="15.6" x14ac:dyDescent="0.3"/>
    <row r="1834" ht="15.6" x14ac:dyDescent="0.3"/>
    <row r="1835" ht="15.6" x14ac:dyDescent="0.3"/>
    <row r="1836" ht="15.6" x14ac:dyDescent="0.3"/>
    <row r="1837" ht="15.6" x14ac:dyDescent="0.3"/>
    <row r="1838" ht="15.6" x14ac:dyDescent="0.3"/>
    <row r="1839" ht="15.6" x14ac:dyDescent="0.3"/>
    <row r="1840" ht="15.6" x14ac:dyDescent="0.3"/>
    <row r="1841" ht="15.6" x14ac:dyDescent="0.3"/>
    <row r="1842" ht="15.6" x14ac:dyDescent="0.3"/>
    <row r="1843" ht="15.6" x14ac:dyDescent="0.3"/>
    <row r="1844" ht="15.6" x14ac:dyDescent="0.3"/>
    <row r="1845" ht="15.6" x14ac:dyDescent="0.3"/>
    <row r="1846" ht="15.6" x14ac:dyDescent="0.3"/>
    <row r="1847" ht="15.6" x14ac:dyDescent="0.3"/>
    <row r="1848" ht="15.6" x14ac:dyDescent="0.3"/>
    <row r="1849" ht="15.6" x14ac:dyDescent="0.3"/>
    <row r="1850" ht="15.6" x14ac:dyDescent="0.3"/>
    <row r="1851" ht="15.6" x14ac:dyDescent="0.3"/>
    <row r="1852" ht="15.6" x14ac:dyDescent="0.3"/>
    <row r="1853" ht="15.6" x14ac:dyDescent="0.3"/>
  </sheetData>
  <autoFilter ref="A5:R1853" xr:uid="{A1783908-8596-4637-B910-D7F8560C6745}"/>
  <sortState xmlns:xlrd2="http://schemas.microsoft.com/office/spreadsheetml/2017/richdata2" ref="G5:J5">
    <sortCondition ref="G5"/>
  </sortState>
  <mergeCells count="14">
    <mergeCell ref="S1:V1048576"/>
    <mergeCell ref="K4:N4"/>
    <mergeCell ref="R4:R5"/>
    <mergeCell ref="A1:R1"/>
    <mergeCell ref="A2:R2"/>
    <mergeCell ref="A3:R3"/>
    <mergeCell ref="A4:A5"/>
    <mergeCell ref="B4:B5"/>
    <mergeCell ref="C4:C5"/>
    <mergeCell ref="D4:D5"/>
    <mergeCell ref="E4:E5"/>
    <mergeCell ref="F4:F5"/>
    <mergeCell ref="G4:J4"/>
    <mergeCell ref="O4:Q4"/>
  </mergeCells>
  <phoneticPr fontId="16" type="noConversion"/>
  <conditionalFormatting sqref="I1363">
    <cfRule type="cellIs" dxfId="8318" priority="1" operator="equal">
      <formula>"A"</formula>
    </cfRule>
    <cfRule type="cellIs" dxfId="8317" priority="2" stopIfTrue="1" operator="equal">
      <formula>"R"</formula>
    </cfRule>
    <cfRule type="cellIs" dxfId="8316" priority="3" stopIfTrue="1" operator="equal">
      <formula>"AWC"</formula>
    </cfRule>
    <cfRule type="cellIs" dxfId="8315" priority="4" stopIfTrue="1" operator="equal">
      <formula>"D"</formula>
    </cfRule>
  </conditionalFormatting>
  <conditionalFormatting sqref="J72">
    <cfRule type="cellIs" dxfId="8314" priority="84" stopIfTrue="1" operator="equal">
      <formula>"B"</formula>
    </cfRule>
    <cfRule type="cellIs" dxfId="8313" priority="83" stopIfTrue="1" operator="equal">
      <formula>"C"</formula>
    </cfRule>
    <cfRule type="cellIs" dxfId="8312" priority="85" stopIfTrue="1" operator="equal">
      <formula>"D"</formula>
    </cfRule>
  </conditionalFormatting>
  <conditionalFormatting sqref="J93">
    <cfRule type="cellIs" dxfId="8311" priority="78" stopIfTrue="1" operator="equal">
      <formula>"B"</formula>
    </cfRule>
    <cfRule type="cellIs" dxfId="8310" priority="79" stopIfTrue="1" operator="equal">
      <formula>"D"</formula>
    </cfRule>
    <cfRule type="cellIs" dxfId="8309" priority="77" stopIfTrue="1" operator="equal">
      <formula>"C"</formula>
    </cfRule>
  </conditionalFormatting>
  <conditionalFormatting sqref="N6:N1635">
    <cfRule type="cellIs" dxfId="8308" priority="9" operator="equal">
      <formula>"A"</formula>
    </cfRule>
  </conditionalFormatting>
  <conditionalFormatting sqref="N7:N1635">
    <cfRule type="cellIs" dxfId="8307" priority="10" stopIfTrue="1" operator="equal">
      <formula>"R"</formula>
    </cfRule>
    <cfRule type="cellIs" dxfId="8306" priority="11" stopIfTrue="1" operator="equal">
      <formula>"AWC"</formula>
    </cfRule>
    <cfRule type="cellIs" dxfId="8305" priority="12" stopIfTrue="1" operator="equal">
      <formula>"D"</formula>
    </cfRule>
  </conditionalFormatting>
  <conditionalFormatting sqref="N6:P6 O7:P10">
    <cfRule type="cellIs" dxfId="8304" priority="86" stopIfTrue="1" operator="equal">
      <formula>"R"</formula>
    </cfRule>
    <cfRule type="cellIs" dxfId="8303" priority="87" stopIfTrue="1" operator="equal">
      <formula>"AWC"</formula>
    </cfRule>
    <cfRule type="cellIs" dxfId="8302" priority="88" stopIfTrue="1" operator="equal">
      <formula>"D"</formula>
    </cfRule>
  </conditionalFormatting>
  <conditionalFormatting sqref="O12:P12">
    <cfRule type="cellIs" dxfId="8301" priority="89" stopIfTrue="1" operator="equal">
      <formula>"C"</formula>
    </cfRule>
    <cfRule type="cellIs" dxfId="8300" priority="90" stopIfTrue="1" operator="equal">
      <formula>"B"</formula>
    </cfRule>
    <cfRule type="cellIs" dxfId="8299" priority="91" stopIfTrue="1" operator="equal">
      <formula>"D"</formula>
    </cfRule>
  </conditionalFormatting>
  <conditionalFormatting sqref="O12:P14 O17:P26 O28:P44">
    <cfRule type="cellIs" dxfId="8298" priority="92" stopIfTrue="1" operator="equal">
      <formula>"C"</formula>
    </cfRule>
    <cfRule type="cellIs" dxfId="8297" priority="93" stopIfTrue="1" operator="equal">
      <formula>"B"</formula>
    </cfRule>
    <cfRule type="cellIs" dxfId="8296" priority="94" stopIfTrue="1" operator="equal">
      <formula>"D"</formula>
    </cfRule>
  </conditionalFormatting>
  <conditionalFormatting sqref="O46:P46 O49:P50">
    <cfRule type="cellIs" dxfId="8295" priority="80" stopIfTrue="1" operator="equal">
      <formula>"C"</formula>
    </cfRule>
    <cfRule type="cellIs" dxfId="8294" priority="81" stopIfTrue="1" operator="equal">
      <formula>"B"</formula>
    </cfRule>
    <cfRule type="cellIs" dxfId="8293" priority="82" stopIfTrue="1" operator="equal">
      <formula>"D"</formula>
    </cfRule>
  </conditionalFormatting>
  <conditionalFormatting sqref="O52:P54 O65:P66 O69:P81 O85:P95 O98:P100">
    <cfRule type="cellIs" dxfId="8292" priority="76" stopIfTrue="1" operator="equal">
      <formula>"D"</formula>
    </cfRule>
    <cfRule type="cellIs" dxfId="8291" priority="75" stopIfTrue="1" operator="equal">
      <formula>"B"</formula>
    </cfRule>
    <cfRule type="cellIs" dxfId="8290" priority="74" stopIfTrue="1" operator="equal">
      <formula>"C"</formula>
    </cfRule>
  </conditionalFormatting>
  <conditionalFormatting sqref="Q6:Q1213">
    <cfRule type="cellIs" dxfId="8289" priority="45" operator="equal">
      <formula>"A"</formula>
    </cfRule>
    <cfRule type="cellIs" dxfId="8288" priority="46" stopIfTrue="1" operator="equal">
      <formula>"R"</formula>
    </cfRule>
    <cfRule type="cellIs" dxfId="8287" priority="47" stopIfTrue="1" operator="equal">
      <formula>"AWC"</formula>
    </cfRule>
    <cfRule type="cellIs" dxfId="8286" priority="48" stopIfTrue="1" operator="equal">
      <formula>"D"</formula>
    </cfRule>
  </conditionalFormatting>
  <hyperlinks>
    <hyperlink ref="S1:V1048576" r:id="rId1" display="PDFTSF FINALLY" xr:uid="{F261C93F-7D4F-4AED-896C-797B898E9D64}"/>
    <hyperlink ref="S1580:V1585" r:id="rId2" display="PDFTSF FINALLY" xr:uid="{2F018C56-3F76-4B11-AFE6-328BBBC57087}"/>
    <hyperlink ref="S1586:V1591" r:id="rId3" display="PDFTSF FINALLY" xr:uid="{6B201751-7CA5-4531-A0CB-8BC45C73C17E}"/>
    <hyperlink ref="S1592:V1597" r:id="rId4" display="PDFTSF FINALLY" xr:uid="{97123656-6EFE-4FC1-905A-8F86E8D17956}"/>
    <hyperlink ref="S1597:V1602" r:id="rId5" display="PDFTSF FINALLY" xr:uid="{24D72F8D-7735-431E-98D7-CFA720CFD3C8}"/>
    <hyperlink ref="S1602:V1618" r:id="rId6" display="PDFTSF FINALLY" xr:uid="{02D6D2E2-0734-4796-A4A3-778F5711DCF3}"/>
    <hyperlink ref="S1602:V1603" r:id="rId7" display="PDFTSF FINALLY" xr:uid="{9408B06C-83CA-4211-980B-71C8345E8C2C}"/>
    <hyperlink ref="S1604:V1609" r:id="rId8" display="PDFTSF FINALLY" xr:uid="{00BABB8F-DDF1-46A6-B2B0-3135AAC8C4C5}"/>
    <hyperlink ref="S1610:V1615" r:id="rId9" display="PDFTSF FINALLY" xr:uid="{B4EF5FB1-AEDD-4EB3-970F-6F1FF855ACB4}"/>
    <hyperlink ref="S1615:V1618" r:id="rId10" display="PDFTSF FINALLY" xr:uid="{07E3DD4A-37AD-4835-B1CE-3E418474954D}"/>
    <hyperlink ref="S1619:V1635" r:id="rId11" display="PDFTSF FINALLY" xr:uid="{D103099D-A7E1-4DF2-BD03-75CC67E902AB}"/>
    <hyperlink ref="S1619:V1620" r:id="rId12" display="PDFTSF FINALLY" xr:uid="{BA7FDB73-1133-4E20-824E-9A513F6025ED}"/>
    <hyperlink ref="S1621:V1626" r:id="rId13" display="PDFTSF FINALLY" xr:uid="{958C2B94-5EDC-4F8B-8202-373539781EFB}"/>
    <hyperlink ref="S1627:V1632" r:id="rId14" display="PDFTSF FINALLY" xr:uid="{DABAB2E1-E820-4952-B487-AA3B55BB8C66}"/>
    <hyperlink ref="S1632:V1635" r:id="rId15" display="PDFTSF FINALLY" xr:uid="{2DF6E465-757A-4CE5-94DD-62EE7A51410B}"/>
  </hyperlinks>
  <printOptions horizontalCentered="1" verticalCentered="1"/>
  <pageMargins left="0" right="0" top="0" bottom="0" header="0.3" footer="0.3"/>
  <pageSetup paperSize="8" scale="10" orientation="landscape" r:id="rId16"/>
  <drawing r:id="rId1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B92F3-29C4-45F1-801B-3B5F23BD8CF0}">
  <sheetPr codeName="Sheet20">
    <tabColor rgb="FFCCFFCC"/>
    <pageSetUpPr fitToPage="1"/>
  </sheetPr>
  <dimension ref="A1:L247"/>
  <sheetViews>
    <sheetView view="pageBreakPreview" zoomScale="55" zoomScaleNormal="55" zoomScaleSheetLayoutView="55" workbookViewId="0">
      <pane ySplit="6" topLeftCell="A115" activePane="bottomLeft" state="frozen"/>
      <selection activeCell="Z497" sqref="Z497"/>
      <selection pane="bottomLeft" activeCell="B120" sqref="B120"/>
    </sheetView>
  </sheetViews>
  <sheetFormatPr defaultRowHeight="15.6" x14ac:dyDescent="0.3"/>
  <cols>
    <col min="1" max="1" width="6" bestFit="1" customWidth="1"/>
    <col min="2" max="2" width="31.109375" style="769" bestFit="1" customWidth="1"/>
    <col min="3" max="3" width="10" style="765" customWidth="1"/>
    <col min="4" max="4" width="76.44140625" style="23" customWidth="1"/>
    <col min="5" max="5" width="13.44140625" customWidth="1"/>
    <col min="6" max="6" width="12.5546875" customWidth="1"/>
    <col min="7" max="7" width="16.109375" customWidth="1"/>
    <col min="8" max="8" width="9.6640625" customWidth="1"/>
    <col min="9" max="9" width="16.88671875" customWidth="1"/>
    <col min="10" max="10" width="13.88671875" customWidth="1"/>
    <col min="11" max="11" width="10.6640625" customWidth="1"/>
    <col min="12" max="12" width="10.5546875" style="1039" customWidth="1"/>
  </cols>
  <sheetData>
    <row r="1" spans="1:12" ht="138" customHeight="1" thickBot="1" x14ac:dyDescent="0.35">
      <c r="A1" s="1040"/>
      <c r="B1" s="1023"/>
      <c r="C1" s="1023"/>
      <c r="D1" s="1023"/>
      <c r="E1" s="1023"/>
      <c r="F1" s="1023"/>
      <c r="G1" s="1023"/>
      <c r="H1" s="1023"/>
      <c r="I1" s="1023"/>
      <c r="J1" s="1023"/>
      <c r="K1" s="1023"/>
      <c r="L1" s="1039" t="s">
        <v>14509</v>
      </c>
    </row>
    <row r="2" spans="1:12" ht="57.75" customHeight="1" thickBot="1" x14ac:dyDescent="0.35">
      <c r="A2" s="1074" t="s">
        <v>15538</v>
      </c>
      <c r="B2" s="1075"/>
      <c r="C2" s="1075"/>
      <c r="D2" s="1075"/>
      <c r="E2" s="1075"/>
      <c r="F2" s="1075"/>
      <c r="G2" s="1075"/>
      <c r="H2" s="1075"/>
      <c r="I2" s="1075"/>
      <c r="J2" s="1075"/>
      <c r="K2" s="1075"/>
    </row>
    <row r="3" spans="1:12" ht="57.75" customHeight="1" thickBot="1" x14ac:dyDescent="0.35">
      <c r="A3" s="1076" t="s">
        <v>15920</v>
      </c>
      <c r="B3" s="1077"/>
      <c r="C3" s="1077"/>
      <c r="D3" s="1077"/>
      <c r="E3" s="1077"/>
      <c r="F3" s="1077"/>
      <c r="G3" s="1077"/>
      <c r="H3" s="1077"/>
      <c r="I3" s="1077"/>
      <c r="J3" s="1077"/>
      <c r="K3" s="1077"/>
    </row>
    <row r="4" spans="1:12" ht="37.5" customHeight="1" thickBot="1" x14ac:dyDescent="0.35">
      <c r="A4" s="1067" t="s">
        <v>11</v>
      </c>
      <c r="B4" s="1068" t="s">
        <v>0</v>
      </c>
      <c r="C4" s="1071" t="s">
        <v>1</v>
      </c>
      <c r="D4" s="1068" t="s">
        <v>2</v>
      </c>
      <c r="E4" s="1081" t="s">
        <v>17</v>
      </c>
      <c r="F4" s="1081"/>
      <c r="G4" s="1081"/>
      <c r="H4" s="1081"/>
      <c r="I4" s="1081"/>
      <c r="J4" s="1081"/>
      <c r="K4" s="1082"/>
    </row>
    <row r="5" spans="1:12" ht="25.5" customHeight="1" thickBot="1" x14ac:dyDescent="0.35">
      <c r="A5" s="1067"/>
      <c r="B5" s="1069"/>
      <c r="C5" s="1072"/>
      <c r="D5" s="1069"/>
      <c r="E5" s="1078" t="s">
        <v>14545</v>
      </c>
      <c r="F5" s="1078"/>
      <c r="G5" s="1078"/>
      <c r="H5" s="1079"/>
      <c r="I5" s="1080" t="s">
        <v>11558</v>
      </c>
      <c r="J5" s="1078"/>
      <c r="K5" s="1079"/>
    </row>
    <row r="6" spans="1:12" ht="16.2" thickBot="1" x14ac:dyDescent="0.35">
      <c r="A6" s="1067"/>
      <c r="B6" s="1070"/>
      <c r="C6" s="1073"/>
      <c r="D6" s="1070"/>
      <c r="E6" s="813" t="s">
        <v>260</v>
      </c>
      <c r="F6" s="814" t="s">
        <v>9304</v>
      </c>
      <c r="G6" s="814" t="s">
        <v>44</v>
      </c>
      <c r="H6" s="815" t="s">
        <v>6</v>
      </c>
      <c r="I6" s="814" t="s">
        <v>9304</v>
      </c>
      <c r="J6" s="814" t="s">
        <v>44</v>
      </c>
      <c r="K6" s="815" t="s">
        <v>6</v>
      </c>
    </row>
    <row r="7" spans="1:12" ht="53.4" thickTop="1" thickBot="1" x14ac:dyDescent="0.35">
      <c r="A7" s="757">
        <v>1</v>
      </c>
      <c r="B7" s="774" t="s">
        <v>14441</v>
      </c>
      <c r="C7" s="773" t="str">
        <f>IF(B7&gt;0,HYPERLINK(CONCATENATE("PDF RF/",B7,".pdf"),CONCATENATE("Open PDF RF.",B7)),"")</f>
        <v>Open PDF RF.Release Finishing 01</v>
      </c>
      <c r="D7" s="772" t="s">
        <v>14508</v>
      </c>
      <c r="E7" s="760" t="s">
        <v>17</v>
      </c>
      <c r="F7" s="760"/>
      <c r="G7" s="760"/>
      <c r="H7" s="760"/>
      <c r="I7" s="760"/>
      <c r="J7" s="760"/>
      <c r="K7" s="755"/>
    </row>
    <row r="8" spans="1:12" ht="53.4" thickTop="1" thickBot="1" x14ac:dyDescent="0.35">
      <c r="A8" s="757">
        <v>2</v>
      </c>
      <c r="B8" s="766" t="s">
        <v>14442</v>
      </c>
      <c r="C8" s="773" t="str">
        <f>IF(B8&gt;0,HYPERLINK(CONCATENATE("PDF RF/",B8,".pdf"),CONCATENATE("Open PDF RF.",B8)),"")</f>
        <v>Open PDF RF.Release Finishing 02</v>
      </c>
      <c r="D8" s="758" t="s">
        <v>14510</v>
      </c>
      <c r="E8" s="760" t="s">
        <v>17</v>
      </c>
      <c r="F8" s="760"/>
      <c r="G8" s="760"/>
      <c r="H8" s="760"/>
      <c r="I8" s="760"/>
      <c r="J8" s="760"/>
      <c r="K8" s="755"/>
    </row>
    <row r="9" spans="1:12" ht="36" thickTop="1" thickBot="1" x14ac:dyDescent="0.35">
      <c r="A9" s="757">
        <v>3</v>
      </c>
      <c r="B9" s="766" t="s">
        <v>14443</v>
      </c>
      <c r="C9" s="773" t="str">
        <f>IF(B9&gt;0,HYPERLINK(CONCATENATE("PDF RF/",B9,".pdf"),CONCATENATE("Open PDF RF.",B9)),"")</f>
        <v>Open PDF RF.Release Finishing 03</v>
      </c>
      <c r="D9" s="758" t="s">
        <v>14511</v>
      </c>
      <c r="E9" s="760" t="s">
        <v>17</v>
      </c>
      <c r="F9" s="760"/>
      <c r="G9" s="760"/>
      <c r="H9" s="760"/>
      <c r="I9" s="760"/>
      <c r="J9" s="760"/>
      <c r="K9" s="755"/>
    </row>
    <row r="10" spans="1:12" ht="53.4" thickTop="1" thickBot="1" x14ac:dyDescent="0.35">
      <c r="A10" s="757">
        <v>4</v>
      </c>
      <c r="B10" s="766" t="s">
        <v>14444</v>
      </c>
      <c r="C10" s="773" t="str">
        <f>IF(B10&gt;0,HYPERLINK(CONCATENATE("PDF RF/",B10,".pdf"),CONCATENATE("Open PDF RF.",B10)),"")</f>
        <v>Open PDF RF.Release Finishing 04</v>
      </c>
      <c r="D10" s="758" t="s">
        <v>14512</v>
      </c>
      <c r="E10" s="760" t="s">
        <v>17</v>
      </c>
      <c r="F10" s="376">
        <v>45727</v>
      </c>
      <c r="G10" s="376">
        <v>45727</v>
      </c>
      <c r="H10" s="760" t="s">
        <v>93</v>
      </c>
      <c r="I10" s="760"/>
      <c r="J10" s="760"/>
      <c r="K10" s="755"/>
    </row>
    <row r="11" spans="1:12" ht="36" thickTop="1" thickBot="1" x14ac:dyDescent="0.35">
      <c r="A11" s="757">
        <v>5</v>
      </c>
      <c r="B11" s="766" t="s">
        <v>14445</v>
      </c>
      <c r="C11" s="773" t="str">
        <f t="shared" ref="C11:C73" si="0">IF(B11&gt;0,HYPERLINK(CONCATENATE("PDF RF/",B11,".pdf"),CONCATENATE("Open PDF RF.",B11)),"")</f>
        <v>Open PDF RF.Release Finishing 05</v>
      </c>
      <c r="D11" s="758" t="s">
        <v>14513</v>
      </c>
      <c r="E11" s="760" t="s">
        <v>17</v>
      </c>
      <c r="F11" s="760"/>
      <c r="G11" s="760"/>
      <c r="H11" s="760"/>
      <c r="I11" s="760"/>
      <c r="J11" s="760"/>
      <c r="K11" s="755"/>
    </row>
    <row r="12" spans="1:12" ht="53.4" thickTop="1" thickBot="1" x14ac:dyDescent="0.35">
      <c r="A12" s="757">
        <v>6</v>
      </c>
      <c r="B12" s="766" t="s">
        <v>14446</v>
      </c>
      <c r="C12" s="773" t="str">
        <f t="shared" si="0"/>
        <v>Open PDF RF.Release Finishing 06</v>
      </c>
      <c r="D12" s="758" t="s">
        <v>14514</v>
      </c>
      <c r="E12" s="760" t="s">
        <v>17</v>
      </c>
      <c r="F12" s="376">
        <v>45776</v>
      </c>
      <c r="G12" s="376">
        <v>45776</v>
      </c>
      <c r="H12" s="755" t="s">
        <v>93</v>
      </c>
      <c r="I12" s="760"/>
      <c r="J12" s="760"/>
      <c r="K12" s="755"/>
    </row>
    <row r="13" spans="1:12" ht="36" thickTop="1" thickBot="1" x14ac:dyDescent="0.35">
      <c r="A13" s="757">
        <v>7</v>
      </c>
      <c r="B13" s="766" t="s">
        <v>14447</v>
      </c>
      <c r="C13" s="773" t="str">
        <f t="shared" si="0"/>
        <v>Open PDF RF.Release Finishing 07</v>
      </c>
      <c r="D13" s="758" t="s">
        <v>12496</v>
      </c>
      <c r="E13" s="760" t="s">
        <v>17</v>
      </c>
      <c r="F13" s="376">
        <v>45780</v>
      </c>
      <c r="G13" s="376">
        <v>45780</v>
      </c>
      <c r="H13" s="755" t="s">
        <v>93</v>
      </c>
      <c r="I13" s="760"/>
      <c r="J13" s="760"/>
      <c r="K13" s="755"/>
    </row>
    <row r="14" spans="1:12" ht="36" thickTop="1" thickBot="1" x14ac:dyDescent="0.35">
      <c r="A14" s="757">
        <v>8</v>
      </c>
      <c r="B14" s="766" t="s">
        <v>14448</v>
      </c>
      <c r="C14" s="773" t="str">
        <f t="shared" si="0"/>
        <v>Open PDF RF.Release Finishing 08</v>
      </c>
      <c r="D14" s="758" t="s">
        <v>12520</v>
      </c>
      <c r="E14" s="760" t="s">
        <v>17</v>
      </c>
      <c r="F14" s="376">
        <v>45783</v>
      </c>
      <c r="G14" s="376">
        <v>45783</v>
      </c>
      <c r="H14" s="755" t="s">
        <v>93</v>
      </c>
      <c r="I14" s="760"/>
      <c r="J14" s="760"/>
      <c r="K14" s="755"/>
    </row>
    <row r="15" spans="1:12" ht="24.6" thickTop="1" thickBot="1" x14ac:dyDescent="0.35">
      <c r="A15" s="757">
        <v>9</v>
      </c>
      <c r="B15" s="766" t="s">
        <v>14449</v>
      </c>
      <c r="C15" s="773" t="str">
        <f t="shared" si="0"/>
        <v>Open PDF RF.Release Finishing 09</v>
      </c>
      <c r="D15" s="758" t="s">
        <v>14515</v>
      </c>
      <c r="E15" s="760" t="s">
        <v>17</v>
      </c>
      <c r="F15" s="376">
        <v>45785</v>
      </c>
      <c r="G15" s="760"/>
      <c r="H15" s="755" t="s">
        <v>83</v>
      </c>
      <c r="I15" s="760"/>
      <c r="J15" s="760"/>
      <c r="K15" s="755" t="s">
        <v>83</v>
      </c>
    </row>
    <row r="16" spans="1:12" ht="24.6" thickTop="1" thickBot="1" x14ac:dyDescent="0.35">
      <c r="A16" s="757">
        <v>10</v>
      </c>
      <c r="B16" s="766" t="s">
        <v>14450</v>
      </c>
      <c r="C16" s="773" t="str">
        <f t="shared" si="0"/>
        <v>Open PDF RF.Release Finishing 10</v>
      </c>
      <c r="D16" s="758" t="s">
        <v>14516</v>
      </c>
      <c r="E16" s="760" t="s">
        <v>17</v>
      </c>
      <c r="F16" s="760"/>
      <c r="G16" s="760"/>
      <c r="H16" s="760"/>
      <c r="I16" s="760"/>
      <c r="J16" s="760"/>
      <c r="K16" s="755"/>
    </row>
    <row r="17" spans="1:12" ht="24.6" thickTop="1" thickBot="1" x14ac:dyDescent="0.35">
      <c r="A17" s="757">
        <v>11</v>
      </c>
      <c r="B17" s="766" t="s">
        <v>14451</v>
      </c>
      <c r="C17" s="773" t="str">
        <f t="shared" si="0"/>
        <v>Open PDF RF.Release Finishing 11</v>
      </c>
      <c r="D17" s="758" t="s">
        <v>14517</v>
      </c>
      <c r="E17" s="760" t="s">
        <v>17</v>
      </c>
      <c r="F17" s="760"/>
      <c r="G17" s="760"/>
      <c r="H17" s="760"/>
      <c r="I17" s="760"/>
      <c r="J17" s="760"/>
      <c r="K17" s="755"/>
    </row>
    <row r="18" spans="1:12" ht="36" thickTop="1" thickBot="1" x14ac:dyDescent="0.35">
      <c r="A18" s="757">
        <v>12</v>
      </c>
      <c r="B18" s="766" t="s">
        <v>14452</v>
      </c>
      <c r="C18" s="773" t="str">
        <f t="shared" si="0"/>
        <v>Open PDF RF.Release Finishing 12</v>
      </c>
      <c r="D18" s="758" t="s">
        <v>14518</v>
      </c>
      <c r="E18" s="760" t="s">
        <v>17</v>
      </c>
      <c r="F18" s="760"/>
      <c r="G18" s="760"/>
      <c r="H18" s="760"/>
      <c r="I18" s="760"/>
      <c r="J18" s="760"/>
      <c r="K18" s="755"/>
    </row>
    <row r="19" spans="1:12" ht="36" thickTop="1" thickBot="1" x14ac:dyDescent="0.35">
      <c r="A19" s="757">
        <v>13</v>
      </c>
      <c r="B19" s="766" t="s">
        <v>14453</v>
      </c>
      <c r="C19" s="773" t="str">
        <f t="shared" si="0"/>
        <v>Open PDF RF.Release Finishing 13</v>
      </c>
      <c r="D19" s="758" t="s">
        <v>14519</v>
      </c>
      <c r="E19" s="760" t="s">
        <v>17</v>
      </c>
      <c r="F19" s="760"/>
      <c r="G19" s="760"/>
      <c r="H19" s="760"/>
      <c r="I19" s="760"/>
      <c r="J19" s="760"/>
      <c r="K19" s="755"/>
    </row>
    <row r="20" spans="1:12" s="118" customFormat="1" ht="24.6" thickTop="1" thickBot="1" x14ac:dyDescent="0.35">
      <c r="A20" s="757">
        <v>14</v>
      </c>
      <c r="B20" s="766" t="s">
        <v>14454</v>
      </c>
      <c r="C20" s="773" t="str">
        <f t="shared" si="0"/>
        <v>Open PDF RF.Release Finishing 14</v>
      </c>
      <c r="D20" s="758" t="s">
        <v>14520</v>
      </c>
      <c r="E20" s="760" t="s">
        <v>17</v>
      </c>
      <c r="F20" s="760"/>
      <c r="G20" s="760"/>
      <c r="H20" s="760"/>
      <c r="I20" s="761"/>
      <c r="J20" s="761"/>
      <c r="K20" s="756"/>
      <c r="L20" s="1039"/>
    </row>
    <row r="21" spans="1:12" ht="36" thickTop="1" thickBot="1" x14ac:dyDescent="0.35">
      <c r="A21" s="757">
        <v>15</v>
      </c>
      <c r="B21" s="766" t="s">
        <v>14455</v>
      </c>
      <c r="C21" s="773" t="str">
        <f t="shared" si="0"/>
        <v>Open PDF RF.Release Finishing 15</v>
      </c>
      <c r="D21" s="758" t="s">
        <v>14521</v>
      </c>
      <c r="E21" s="760" t="s">
        <v>17</v>
      </c>
      <c r="F21" s="376">
        <v>45785</v>
      </c>
      <c r="G21" s="376">
        <v>45785</v>
      </c>
      <c r="H21" s="755" t="s">
        <v>93</v>
      </c>
      <c r="I21" s="760"/>
      <c r="J21" s="760"/>
      <c r="K21" s="755"/>
    </row>
    <row r="22" spans="1:12" s="118" customFormat="1" ht="53.4" thickTop="1" thickBot="1" x14ac:dyDescent="0.35">
      <c r="A22" s="757">
        <v>16</v>
      </c>
      <c r="B22" s="766" t="s">
        <v>14456</v>
      </c>
      <c r="C22" s="773" t="str">
        <f t="shared" si="0"/>
        <v>Open PDF RF.Release Finishing 16</v>
      </c>
      <c r="D22" s="758" t="s">
        <v>12573</v>
      </c>
      <c r="E22" s="760" t="s">
        <v>17</v>
      </c>
      <c r="F22" s="376">
        <v>45787</v>
      </c>
      <c r="G22" s="376">
        <v>45791</v>
      </c>
      <c r="H22" s="755" t="s">
        <v>93</v>
      </c>
      <c r="I22" s="761"/>
      <c r="J22" s="761"/>
      <c r="K22" s="755"/>
      <c r="L22" s="1039"/>
    </row>
    <row r="23" spans="1:12" ht="36" thickTop="1" thickBot="1" x14ac:dyDescent="0.35">
      <c r="A23" s="757">
        <v>17</v>
      </c>
      <c r="B23" s="766" t="s">
        <v>14457</v>
      </c>
      <c r="C23" s="773" t="str">
        <f t="shared" si="0"/>
        <v>Open PDF RF.Release Finishing 17</v>
      </c>
      <c r="D23" s="758" t="s">
        <v>12574</v>
      </c>
      <c r="E23" s="760" t="s">
        <v>17</v>
      </c>
      <c r="F23" s="376">
        <v>45787</v>
      </c>
      <c r="G23" s="376">
        <v>45791</v>
      </c>
      <c r="H23" s="755" t="s">
        <v>93</v>
      </c>
      <c r="I23" s="760"/>
      <c r="J23" s="760"/>
      <c r="K23" s="755"/>
    </row>
    <row r="24" spans="1:12" ht="24.6" thickTop="1" thickBot="1" x14ac:dyDescent="0.35">
      <c r="A24" s="757">
        <v>18</v>
      </c>
      <c r="B24" s="766" t="s">
        <v>14458</v>
      </c>
      <c r="C24" s="773" t="str">
        <f t="shared" si="0"/>
        <v>Open PDF RF.Release Finishing 18</v>
      </c>
      <c r="D24" s="758" t="s">
        <v>14522</v>
      </c>
      <c r="E24" s="760" t="s">
        <v>17</v>
      </c>
      <c r="F24" s="760"/>
      <c r="G24" s="760"/>
      <c r="H24" s="760"/>
      <c r="I24" s="760"/>
      <c r="J24" s="760"/>
      <c r="K24" s="755"/>
    </row>
    <row r="25" spans="1:12" ht="70.8" thickTop="1" thickBot="1" x14ac:dyDescent="0.35">
      <c r="A25" s="757">
        <v>19</v>
      </c>
      <c r="B25" s="766" t="s">
        <v>14459</v>
      </c>
      <c r="C25" s="773" t="str">
        <f t="shared" si="0"/>
        <v>Open PDF RF.Release Finishing 19</v>
      </c>
      <c r="D25" s="758" t="s">
        <v>14523</v>
      </c>
      <c r="E25" s="760" t="s">
        <v>17</v>
      </c>
      <c r="F25" s="376">
        <v>45801</v>
      </c>
      <c r="G25" s="760"/>
      <c r="H25" s="755" t="s">
        <v>83</v>
      </c>
      <c r="I25" s="760"/>
      <c r="J25" s="760"/>
      <c r="K25" s="755"/>
    </row>
    <row r="26" spans="1:12" ht="70.8" thickTop="1" thickBot="1" x14ac:dyDescent="0.35">
      <c r="A26" s="757">
        <v>20</v>
      </c>
      <c r="B26" s="766" t="s">
        <v>14460</v>
      </c>
      <c r="C26" s="773" t="str">
        <f t="shared" si="0"/>
        <v>Open PDF RF.Release Finishing 20</v>
      </c>
      <c r="D26" s="758" t="s">
        <v>14524</v>
      </c>
      <c r="E26" s="760" t="s">
        <v>17</v>
      </c>
      <c r="F26" s="376">
        <v>45801</v>
      </c>
      <c r="G26" s="760"/>
      <c r="H26" s="755" t="s">
        <v>83</v>
      </c>
      <c r="I26" s="760"/>
      <c r="J26" s="760"/>
      <c r="K26" s="755"/>
    </row>
    <row r="27" spans="1:12" ht="53.4" thickTop="1" thickBot="1" x14ac:dyDescent="0.35">
      <c r="A27" s="757">
        <v>21</v>
      </c>
      <c r="B27" s="766" t="s">
        <v>14461</v>
      </c>
      <c r="C27" s="773" t="str">
        <f t="shared" si="0"/>
        <v>Open PDF RF.Release Finishing 21</v>
      </c>
      <c r="D27" s="770" t="s">
        <v>14525</v>
      </c>
      <c r="E27" s="760" t="s">
        <v>17</v>
      </c>
      <c r="F27" s="376">
        <v>45808</v>
      </c>
      <c r="G27" s="760"/>
      <c r="H27" s="760" t="s">
        <v>83</v>
      </c>
      <c r="I27" s="760"/>
      <c r="J27" s="760"/>
      <c r="K27" s="755"/>
    </row>
    <row r="28" spans="1:12" ht="53.4" thickTop="1" thickBot="1" x14ac:dyDescent="0.35">
      <c r="A28" s="757">
        <v>22</v>
      </c>
      <c r="B28" s="766" t="s">
        <v>14462</v>
      </c>
      <c r="C28" s="773" t="str">
        <f t="shared" si="0"/>
        <v>Open PDF RF.Release Finishing 22</v>
      </c>
      <c r="D28" s="770" t="s">
        <v>14526</v>
      </c>
      <c r="E28" s="760" t="s">
        <v>17</v>
      </c>
      <c r="F28" s="376">
        <v>45833</v>
      </c>
      <c r="G28" s="376">
        <v>46007</v>
      </c>
      <c r="H28" s="755" t="s">
        <v>93</v>
      </c>
      <c r="I28" s="760"/>
      <c r="J28" s="760"/>
      <c r="K28" s="755"/>
    </row>
    <row r="29" spans="1:12" ht="53.4" thickTop="1" thickBot="1" x14ac:dyDescent="0.35">
      <c r="A29" s="757">
        <v>23</v>
      </c>
      <c r="B29" s="766" t="s">
        <v>14463</v>
      </c>
      <c r="C29" s="773" t="str">
        <f t="shared" si="0"/>
        <v>Open PDF RF.Release Finishing 23</v>
      </c>
      <c r="D29" s="770" t="s">
        <v>14528</v>
      </c>
      <c r="E29" s="760" t="s">
        <v>17</v>
      </c>
      <c r="F29" s="376">
        <v>45833</v>
      </c>
      <c r="G29" s="376">
        <v>45833</v>
      </c>
      <c r="H29" s="760" t="s">
        <v>93</v>
      </c>
      <c r="I29" s="760"/>
      <c r="J29" s="760"/>
      <c r="K29" s="755"/>
    </row>
    <row r="30" spans="1:12" ht="53.4" thickTop="1" thickBot="1" x14ac:dyDescent="0.35">
      <c r="A30" s="757">
        <v>24</v>
      </c>
      <c r="B30" s="766" t="s">
        <v>14464</v>
      </c>
      <c r="C30" s="773" t="str">
        <f t="shared" si="0"/>
        <v>Open PDF RF.Release Finishing 24</v>
      </c>
      <c r="D30" s="770" t="s">
        <v>14527</v>
      </c>
      <c r="E30" s="760" t="s">
        <v>17</v>
      </c>
      <c r="F30" s="760"/>
      <c r="G30" s="760"/>
      <c r="H30" s="760"/>
      <c r="I30" s="760"/>
      <c r="J30" s="760"/>
      <c r="K30" s="755"/>
    </row>
    <row r="31" spans="1:12" ht="53.4" thickTop="1" thickBot="1" x14ac:dyDescent="0.35">
      <c r="A31" s="757">
        <v>25</v>
      </c>
      <c r="B31" s="766" t="s">
        <v>14465</v>
      </c>
      <c r="C31" s="773" t="str">
        <f t="shared" si="0"/>
        <v>Open PDF RF.Release Finishing 25</v>
      </c>
      <c r="D31" s="770" t="s">
        <v>14529</v>
      </c>
      <c r="E31" s="760" t="s">
        <v>17</v>
      </c>
      <c r="F31" s="376">
        <v>45833</v>
      </c>
      <c r="G31" s="376">
        <v>45833</v>
      </c>
      <c r="H31" s="755" t="s">
        <v>93</v>
      </c>
      <c r="I31" s="760"/>
      <c r="J31" s="760"/>
      <c r="K31" s="755"/>
    </row>
    <row r="32" spans="1:12" ht="53.4" thickTop="1" thickBot="1" x14ac:dyDescent="0.35">
      <c r="A32" s="757">
        <v>26</v>
      </c>
      <c r="B32" s="766" t="s">
        <v>14466</v>
      </c>
      <c r="C32" s="773" t="str">
        <f t="shared" si="0"/>
        <v>Open PDF RF.Release Finishing 26</v>
      </c>
      <c r="D32" s="770" t="s">
        <v>14530</v>
      </c>
      <c r="E32" s="760" t="s">
        <v>17</v>
      </c>
      <c r="F32" s="376">
        <v>45843</v>
      </c>
      <c r="G32" s="376">
        <v>45845</v>
      </c>
      <c r="H32" s="755" t="s">
        <v>93</v>
      </c>
      <c r="I32" s="760"/>
      <c r="J32" s="760"/>
      <c r="K32" s="755"/>
    </row>
    <row r="33" spans="1:11" ht="53.4" thickTop="1" thickBot="1" x14ac:dyDescent="0.35">
      <c r="A33" s="757">
        <v>27</v>
      </c>
      <c r="B33" s="766" t="s">
        <v>14467</v>
      </c>
      <c r="C33" s="773" t="str">
        <f t="shared" si="0"/>
        <v>Open PDF RF.Release Finishing 27</v>
      </c>
      <c r="D33" s="770" t="s">
        <v>14531</v>
      </c>
      <c r="E33" s="760" t="s">
        <v>17</v>
      </c>
      <c r="F33" s="376">
        <v>45844</v>
      </c>
      <c r="G33" s="376">
        <v>45845</v>
      </c>
      <c r="H33" s="755" t="s">
        <v>93</v>
      </c>
      <c r="I33" s="760"/>
      <c r="J33" s="760"/>
      <c r="K33" s="755"/>
    </row>
    <row r="34" spans="1:11" ht="53.4" thickTop="1" thickBot="1" x14ac:dyDescent="0.35">
      <c r="A34" s="757">
        <v>28</v>
      </c>
      <c r="B34" s="766" t="s">
        <v>14468</v>
      </c>
      <c r="C34" s="773" t="str">
        <f t="shared" si="0"/>
        <v>Open PDF RF.Release Finishing 28</v>
      </c>
      <c r="D34" s="770" t="s">
        <v>14532</v>
      </c>
      <c r="E34" s="760" t="s">
        <v>17</v>
      </c>
      <c r="F34" s="376">
        <v>45843</v>
      </c>
      <c r="G34" s="376">
        <v>45845</v>
      </c>
      <c r="H34" s="755" t="s">
        <v>93</v>
      </c>
      <c r="I34" s="760"/>
      <c r="J34" s="760"/>
      <c r="K34" s="755"/>
    </row>
    <row r="35" spans="1:11" ht="70.8" thickTop="1" thickBot="1" x14ac:dyDescent="0.35">
      <c r="A35" s="757">
        <v>29</v>
      </c>
      <c r="B35" s="766" t="s">
        <v>14469</v>
      </c>
      <c r="C35" s="773" t="str">
        <f t="shared" si="0"/>
        <v>Open PDF RF.Release Finishing 29</v>
      </c>
      <c r="D35" s="770" t="s">
        <v>14533</v>
      </c>
      <c r="E35" s="760" t="s">
        <v>17</v>
      </c>
      <c r="F35" s="376">
        <v>45843</v>
      </c>
      <c r="G35" s="376">
        <v>45845</v>
      </c>
      <c r="H35" s="755" t="s">
        <v>93</v>
      </c>
      <c r="I35" s="760"/>
      <c r="J35" s="760"/>
      <c r="K35" s="755"/>
    </row>
    <row r="36" spans="1:11" ht="53.4" thickTop="1" thickBot="1" x14ac:dyDescent="0.35">
      <c r="A36" s="757">
        <v>30</v>
      </c>
      <c r="B36" s="766" t="s">
        <v>14470</v>
      </c>
      <c r="C36" s="773" t="str">
        <f t="shared" si="0"/>
        <v>Open PDF RF.Release Finishing 30</v>
      </c>
      <c r="D36" s="770" t="s">
        <v>14534</v>
      </c>
      <c r="E36" s="760" t="s">
        <v>17</v>
      </c>
      <c r="F36" s="376">
        <v>45846</v>
      </c>
      <c r="G36" s="376">
        <v>45846</v>
      </c>
      <c r="H36" s="760" t="s">
        <v>93</v>
      </c>
      <c r="I36" s="760"/>
      <c r="J36" s="760"/>
      <c r="K36" s="755"/>
    </row>
    <row r="37" spans="1:11" ht="53.4" thickTop="1" thickBot="1" x14ac:dyDescent="0.35">
      <c r="A37" s="757">
        <v>31</v>
      </c>
      <c r="B37" s="766" t="s">
        <v>14471</v>
      </c>
      <c r="C37" s="773" t="str">
        <f t="shared" si="0"/>
        <v>Open PDF RF.Release Finishing 31</v>
      </c>
      <c r="D37" s="770" t="s">
        <v>14535</v>
      </c>
      <c r="E37" s="760" t="s">
        <v>17</v>
      </c>
      <c r="F37" s="760"/>
      <c r="G37" s="760"/>
      <c r="H37" s="760"/>
      <c r="I37" s="760"/>
      <c r="J37" s="760"/>
      <c r="K37" s="755"/>
    </row>
    <row r="38" spans="1:11" ht="53.4" thickTop="1" thickBot="1" x14ac:dyDescent="0.35">
      <c r="A38" s="757">
        <v>32</v>
      </c>
      <c r="B38" s="766" t="s">
        <v>14472</v>
      </c>
      <c r="C38" s="773" t="str">
        <f t="shared" si="0"/>
        <v>Open PDF RF.Release Finishing 32</v>
      </c>
      <c r="D38" s="770" t="s">
        <v>14536</v>
      </c>
      <c r="E38" s="760" t="s">
        <v>17</v>
      </c>
      <c r="F38" s="376">
        <v>45855</v>
      </c>
      <c r="G38" s="376">
        <v>45860</v>
      </c>
      <c r="H38" s="760" t="s">
        <v>25</v>
      </c>
      <c r="I38" s="760"/>
      <c r="J38" s="760"/>
      <c r="K38" s="755"/>
    </row>
    <row r="39" spans="1:11" ht="53.4" thickTop="1" thickBot="1" x14ac:dyDescent="0.35">
      <c r="A39" s="757">
        <v>33</v>
      </c>
      <c r="B39" s="766" t="s">
        <v>14473</v>
      </c>
      <c r="C39" s="773" t="str">
        <f t="shared" si="0"/>
        <v>Open PDF RF.Release Finishing 33</v>
      </c>
      <c r="D39" s="770" t="s">
        <v>14537</v>
      </c>
      <c r="E39" s="760" t="s">
        <v>17</v>
      </c>
      <c r="F39" s="376">
        <v>45855</v>
      </c>
      <c r="G39" s="376">
        <v>45860</v>
      </c>
      <c r="H39" s="760" t="s">
        <v>25</v>
      </c>
      <c r="I39" s="760"/>
      <c r="J39" s="760"/>
      <c r="K39" s="755"/>
    </row>
    <row r="40" spans="1:11" ht="70.8" thickTop="1" thickBot="1" x14ac:dyDescent="0.35">
      <c r="A40" s="757">
        <v>34</v>
      </c>
      <c r="B40" s="766" t="s">
        <v>14474</v>
      </c>
      <c r="C40" s="773" t="str">
        <f t="shared" si="0"/>
        <v>Open PDF RF.Release Finishing 34</v>
      </c>
      <c r="D40" s="770" t="s">
        <v>14538</v>
      </c>
      <c r="E40" s="760" t="s">
        <v>17</v>
      </c>
      <c r="F40" s="376">
        <v>45855</v>
      </c>
      <c r="G40" s="376">
        <v>45860</v>
      </c>
      <c r="H40" s="760" t="s">
        <v>25</v>
      </c>
      <c r="I40" s="760"/>
      <c r="J40" s="760"/>
      <c r="K40" s="755"/>
    </row>
    <row r="41" spans="1:11" ht="53.4" thickTop="1" thickBot="1" x14ac:dyDescent="0.35">
      <c r="A41" s="757">
        <v>35</v>
      </c>
      <c r="B41" s="766" t="s">
        <v>14475</v>
      </c>
      <c r="C41" s="773" t="str">
        <f t="shared" si="0"/>
        <v>Open PDF RF.Release Finishing 35</v>
      </c>
      <c r="D41" s="770" t="s">
        <v>14539</v>
      </c>
      <c r="E41" s="760" t="s">
        <v>17</v>
      </c>
      <c r="F41" s="376">
        <v>45858</v>
      </c>
      <c r="G41" s="760"/>
      <c r="H41" s="755" t="s">
        <v>83</v>
      </c>
      <c r="I41" s="760"/>
      <c r="J41" s="760"/>
      <c r="K41" s="755"/>
    </row>
    <row r="42" spans="1:11" ht="53.4" thickTop="1" thickBot="1" x14ac:dyDescent="0.35">
      <c r="A42" s="757">
        <v>36</v>
      </c>
      <c r="B42" s="766" t="s">
        <v>14476</v>
      </c>
      <c r="C42" s="773" t="str">
        <f t="shared" si="0"/>
        <v>Open PDF RF.Release Finishing 36</v>
      </c>
      <c r="D42" s="770" t="s">
        <v>14783</v>
      </c>
      <c r="E42" s="760" t="s">
        <v>17</v>
      </c>
      <c r="F42" s="376">
        <v>45929</v>
      </c>
      <c r="G42" s="376">
        <v>45929</v>
      </c>
      <c r="H42" s="755" t="s">
        <v>62</v>
      </c>
      <c r="I42" s="760"/>
      <c r="J42" s="760"/>
      <c r="K42" s="755"/>
    </row>
    <row r="43" spans="1:11" ht="53.4" thickTop="1" thickBot="1" x14ac:dyDescent="0.35">
      <c r="A43" s="757">
        <v>37</v>
      </c>
      <c r="B43" s="766" t="s">
        <v>14477</v>
      </c>
      <c r="C43" s="773" t="str">
        <f t="shared" si="0"/>
        <v>Open PDF RF.Release Finishing 37</v>
      </c>
      <c r="D43" s="770" t="s">
        <v>14540</v>
      </c>
      <c r="E43" s="760" t="s">
        <v>17</v>
      </c>
      <c r="F43" s="376">
        <v>45855</v>
      </c>
      <c r="G43" s="376">
        <v>45860</v>
      </c>
      <c r="H43" s="755" t="s">
        <v>93</v>
      </c>
      <c r="I43" s="760"/>
      <c r="J43" s="760"/>
      <c r="K43" s="755"/>
    </row>
    <row r="44" spans="1:11" ht="53.4" thickTop="1" thickBot="1" x14ac:dyDescent="0.35">
      <c r="A44" s="757">
        <v>38</v>
      </c>
      <c r="B44" s="766" t="s">
        <v>14478</v>
      </c>
      <c r="C44" s="773" t="str">
        <f t="shared" si="0"/>
        <v>Open PDF RF.Release Finishing 38</v>
      </c>
      <c r="D44" s="770" t="s">
        <v>14541</v>
      </c>
      <c r="E44" s="760" t="s">
        <v>17</v>
      </c>
      <c r="F44" s="376">
        <v>45858</v>
      </c>
      <c r="G44" s="376">
        <v>45860</v>
      </c>
      <c r="H44" s="755" t="s">
        <v>93</v>
      </c>
      <c r="I44" s="760"/>
      <c r="J44" s="760"/>
      <c r="K44" s="755"/>
    </row>
    <row r="45" spans="1:11" ht="24.6" thickTop="1" thickBot="1" x14ac:dyDescent="0.35">
      <c r="A45" s="757">
        <v>39</v>
      </c>
      <c r="B45" s="766" t="s">
        <v>14479</v>
      </c>
      <c r="C45" s="773" t="str">
        <f t="shared" si="0"/>
        <v>Open PDF RF.Release Finishing 39</v>
      </c>
      <c r="D45" s="770"/>
      <c r="E45" s="760" t="s">
        <v>17</v>
      </c>
      <c r="F45" s="760"/>
      <c r="G45" s="760"/>
      <c r="H45" s="760"/>
      <c r="I45" s="760"/>
      <c r="J45" s="760"/>
      <c r="K45" s="755"/>
    </row>
    <row r="46" spans="1:11" ht="53.4" thickTop="1" thickBot="1" x14ac:dyDescent="0.35">
      <c r="A46" s="757">
        <v>40</v>
      </c>
      <c r="B46" s="766" t="s">
        <v>14480</v>
      </c>
      <c r="C46" s="773" t="str">
        <f t="shared" si="0"/>
        <v>Open PDF RF.Release Finishing 40</v>
      </c>
      <c r="D46" s="770" t="s">
        <v>14542</v>
      </c>
      <c r="E46" s="760" t="s">
        <v>17</v>
      </c>
      <c r="F46" s="376">
        <v>45855</v>
      </c>
      <c r="G46" s="376">
        <v>45860</v>
      </c>
      <c r="H46" s="760" t="s">
        <v>25</v>
      </c>
      <c r="I46" s="376">
        <v>45908</v>
      </c>
      <c r="J46" s="376">
        <v>45908</v>
      </c>
      <c r="K46" s="755" t="s">
        <v>93</v>
      </c>
    </row>
    <row r="47" spans="1:11" ht="53.4" thickTop="1" thickBot="1" x14ac:dyDescent="0.35">
      <c r="A47" s="757">
        <v>41</v>
      </c>
      <c r="B47" s="766" t="s">
        <v>14481</v>
      </c>
      <c r="C47" s="773" t="str">
        <f t="shared" si="0"/>
        <v>Open PDF RF.Release Finishing 41</v>
      </c>
      <c r="D47" s="770" t="s">
        <v>14543</v>
      </c>
      <c r="E47" s="760" t="s">
        <v>17</v>
      </c>
      <c r="F47" s="376">
        <v>45855</v>
      </c>
      <c r="G47" s="376">
        <v>45860</v>
      </c>
      <c r="H47" s="760" t="s">
        <v>25</v>
      </c>
      <c r="I47" s="376">
        <v>45908</v>
      </c>
      <c r="J47" s="376">
        <v>45914</v>
      </c>
      <c r="K47" s="760" t="s">
        <v>93</v>
      </c>
    </row>
    <row r="48" spans="1:11" ht="53.4" thickTop="1" thickBot="1" x14ac:dyDescent="0.35">
      <c r="A48" s="757">
        <v>42</v>
      </c>
      <c r="B48" s="766" t="s">
        <v>14482</v>
      </c>
      <c r="C48" s="773" t="str">
        <f t="shared" si="0"/>
        <v>Open PDF RF.Release Finishing 42</v>
      </c>
      <c r="D48" s="770" t="s">
        <v>14544</v>
      </c>
      <c r="E48" s="760" t="s">
        <v>17</v>
      </c>
      <c r="F48" s="376">
        <v>45855</v>
      </c>
      <c r="G48" s="376">
        <v>45860</v>
      </c>
      <c r="H48" s="760" t="s">
        <v>93</v>
      </c>
      <c r="I48" s="376">
        <v>45908</v>
      </c>
      <c r="J48" s="376">
        <v>45946</v>
      </c>
      <c r="K48" s="755" t="s">
        <v>93</v>
      </c>
    </row>
    <row r="49" spans="1:11" ht="53.4" thickTop="1" thickBot="1" x14ac:dyDescent="0.35">
      <c r="A49" s="757">
        <v>43</v>
      </c>
      <c r="B49" s="766" t="s">
        <v>14483</v>
      </c>
      <c r="C49" s="773" t="str">
        <f t="shared" si="0"/>
        <v>Open PDF RF.Release Finishing 43</v>
      </c>
      <c r="D49" s="770" t="s">
        <v>14568</v>
      </c>
      <c r="E49" s="760" t="s">
        <v>17</v>
      </c>
      <c r="F49" s="376">
        <v>45858</v>
      </c>
      <c r="G49" s="376">
        <v>45860</v>
      </c>
      <c r="H49" s="755" t="s">
        <v>93</v>
      </c>
      <c r="I49" s="376">
        <v>45911</v>
      </c>
      <c r="J49" s="760"/>
      <c r="K49" s="755" t="s">
        <v>83</v>
      </c>
    </row>
    <row r="50" spans="1:11" ht="24.6" thickTop="1" thickBot="1" x14ac:dyDescent="0.35">
      <c r="A50" s="757">
        <v>44</v>
      </c>
      <c r="B50" s="766" t="s">
        <v>14484</v>
      </c>
      <c r="C50" s="773" t="str">
        <f t="shared" si="0"/>
        <v>Open PDF RF.Release Finishing 44</v>
      </c>
      <c r="D50" s="770"/>
      <c r="E50" s="760" t="s">
        <v>17</v>
      </c>
      <c r="F50" s="760"/>
      <c r="G50" s="760"/>
      <c r="H50" s="760"/>
      <c r="I50" s="760"/>
      <c r="J50" s="760"/>
      <c r="K50" s="755"/>
    </row>
    <row r="51" spans="1:11" ht="24.6" thickTop="1" thickBot="1" x14ac:dyDescent="0.35">
      <c r="A51" s="757">
        <v>45</v>
      </c>
      <c r="B51" s="766" t="s">
        <v>14485</v>
      </c>
      <c r="C51" s="773" t="str">
        <f t="shared" si="0"/>
        <v>Open PDF RF.Release Finishing 45</v>
      </c>
      <c r="D51" s="770"/>
      <c r="E51" s="760" t="s">
        <v>17</v>
      </c>
      <c r="F51" s="760"/>
      <c r="G51" s="760"/>
      <c r="H51" s="760"/>
      <c r="I51" s="760"/>
      <c r="J51" s="760"/>
      <c r="K51" s="755"/>
    </row>
    <row r="52" spans="1:11" ht="53.4" thickTop="1" thickBot="1" x14ac:dyDescent="0.35">
      <c r="A52" s="757">
        <v>46</v>
      </c>
      <c r="B52" s="766" t="s">
        <v>14486</v>
      </c>
      <c r="C52" s="773" t="str">
        <f t="shared" si="0"/>
        <v>Open PDF RF.Release Finishing 46</v>
      </c>
      <c r="D52" s="770" t="s">
        <v>14546</v>
      </c>
      <c r="E52" s="760" t="s">
        <v>17</v>
      </c>
      <c r="F52" s="376">
        <v>45888</v>
      </c>
      <c r="G52" s="376">
        <v>45888</v>
      </c>
      <c r="H52" s="755" t="s">
        <v>93</v>
      </c>
      <c r="I52" s="760"/>
      <c r="J52" s="760"/>
      <c r="K52" s="755"/>
    </row>
    <row r="53" spans="1:11" ht="53.4" thickTop="1" thickBot="1" x14ac:dyDescent="0.35">
      <c r="A53" s="757">
        <v>47</v>
      </c>
      <c r="B53" s="766" t="s">
        <v>14487</v>
      </c>
      <c r="C53" s="773" t="str">
        <f t="shared" si="0"/>
        <v>Open PDF RF.Release Finishing 47</v>
      </c>
      <c r="D53" s="770" t="s">
        <v>14547</v>
      </c>
      <c r="E53" s="760" t="s">
        <v>17</v>
      </c>
      <c r="F53" s="376">
        <v>45896</v>
      </c>
      <c r="G53" s="376">
        <v>45904</v>
      </c>
      <c r="H53" s="760" t="s">
        <v>25</v>
      </c>
      <c r="I53" s="760"/>
      <c r="J53" s="760"/>
      <c r="K53" s="755"/>
    </row>
    <row r="54" spans="1:11" ht="24.6" thickTop="1" thickBot="1" x14ac:dyDescent="0.35">
      <c r="A54" s="757">
        <v>48</v>
      </c>
      <c r="B54" s="766" t="s">
        <v>14488</v>
      </c>
      <c r="C54" s="773" t="str">
        <f t="shared" si="0"/>
        <v>Open PDF RF.Release Finishing 48</v>
      </c>
      <c r="D54" s="770" t="s">
        <v>14548</v>
      </c>
      <c r="E54" s="760" t="s">
        <v>17</v>
      </c>
      <c r="F54" s="376">
        <v>45901</v>
      </c>
      <c r="G54" s="376">
        <v>45901</v>
      </c>
      <c r="H54" s="755" t="s">
        <v>93</v>
      </c>
      <c r="I54" s="760"/>
      <c r="J54" s="760"/>
      <c r="K54" s="755"/>
    </row>
    <row r="55" spans="1:11" ht="53.4" thickTop="1" thickBot="1" x14ac:dyDescent="0.35">
      <c r="A55" s="757">
        <v>49</v>
      </c>
      <c r="B55" s="766" t="s">
        <v>14489</v>
      </c>
      <c r="C55" s="773" t="str">
        <f t="shared" si="0"/>
        <v>Open PDF RF.Release Finishing 49</v>
      </c>
      <c r="D55" s="770" t="s">
        <v>14549</v>
      </c>
      <c r="E55" s="760" t="s">
        <v>17</v>
      </c>
      <c r="F55" s="376">
        <v>46117</v>
      </c>
      <c r="G55" s="376">
        <v>46117</v>
      </c>
      <c r="H55" s="760" t="s">
        <v>62</v>
      </c>
      <c r="I55" s="760"/>
      <c r="J55" s="760"/>
      <c r="K55" s="755"/>
    </row>
    <row r="56" spans="1:11" ht="53.4" thickTop="1" thickBot="1" x14ac:dyDescent="0.35">
      <c r="A56" s="757">
        <v>50</v>
      </c>
      <c r="B56" s="766" t="s">
        <v>14490</v>
      </c>
      <c r="C56" s="773" t="str">
        <f t="shared" si="0"/>
        <v>Open PDF RF.Release Finishing 50</v>
      </c>
      <c r="D56" s="770" t="s">
        <v>14550</v>
      </c>
      <c r="E56" s="760" t="s">
        <v>17</v>
      </c>
      <c r="F56" s="760"/>
      <c r="G56" s="760"/>
      <c r="H56" s="760"/>
      <c r="I56" s="760"/>
      <c r="J56" s="760"/>
      <c r="K56" s="755"/>
    </row>
    <row r="57" spans="1:11" ht="105.6" thickTop="1" thickBot="1" x14ac:dyDescent="0.35">
      <c r="A57" s="757">
        <v>51</v>
      </c>
      <c r="B57" s="766" t="s">
        <v>14491</v>
      </c>
      <c r="C57" s="773" t="str">
        <f t="shared" si="0"/>
        <v>Open PDF RF.Release Finishing 51</v>
      </c>
      <c r="D57" s="770" t="s">
        <v>14551</v>
      </c>
      <c r="E57" s="760" t="s">
        <v>17</v>
      </c>
      <c r="F57" s="376">
        <v>45909</v>
      </c>
      <c r="G57" s="376"/>
      <c r="H57" s="760" t="s">
        <v>83</v>
      </c>
      <c r="I57" s="760"/>
      <c r="J57" s="760"/>
      <c r="K57" s="755"/>
    </row>
    <row r="58" spans="1:11" ht="70.8" thickTop="1" thickBot="1" x14ac:dyDescent="0.35">
      <c r="A58" s="757">
        <v>52</v>
      </c>
      <c r="B58" s="766" t="s">
        <v>14492</v>
      </c>
      <c r="C58" s="773" t="str">
        <f t="shared" si="0"/>
        <v>Open PDF RF.Release Finishing 52</v>
      </c>
      <c r="D58" s="770" t="s">
        <v>14552</v>
      </c>
      <c r="E58" s="760" t="s">
        <v>17</v>
      </c>
      <c r="F58" s="376">
        <v>45918</v>
      </c>
      <c r="G58" s="376">
        <v>45918</v>
      </c>
      <c r="H58" s="760" t="s">
        <v>93</v>
      </c>
      <c r="I58" s="760"/>
      <c r="J58" s="760"/>
      <c r="K58" s="755"/>
    </row>
    <row r="59" spans="1:11" ht="70.8" thickTop="1" thickBot="1" x14ac:dyDescent="0.35">
      <c r="A59" s="757">
        <v>53</v>
      </c>
      <c r="B59" s="766" t="s">
        <v>14493</v>
      </c>
      <c r="C59" s="773" t="str">
        <f t="shared" si="0"/>
        <v>Open PDF RF.Release Finishing 53</v>
      </c>
      <c r="D59" s="770" t="s">
        <v>14553</v>
      </c>
      <c r="E59" s="760" t="s">
        <v>17</v>
      </c>
      <c r="F59" s="376">
        <v>45918</v>
      </c>
      <c r="G59" s="376">
        <v>45918</v>
      </c>
      <c r="H59" s="760" t="s">
        <v>93</v>
      </c>
      <c r="I59" s="760"/>
      <c r="J59" s="760"/>
      <c r="K59" s="755"/>
    </row>
    <row r="60" spans="1:11" ht="70.8" thickTop="1" thickBot="1" x14ac:dyDescent="0.35">
      <c r="A60" s="757">
        <v>54</v>
      </c>
      <c r="B60" s="766" t="s">
        <v>14494</v>
      </c>
      <c r="C60" s="773" t="str">
        <f t="shared" si="0"/>
        <v>Open PDF RF.Release Finishing 54</v>
      </c>
      <c r="D60" s="770" t="s">
        <v>14554</v>
      </c>
      <c r="E60" s="760" t="s">
        <v>17</v>
      </c>
      <c r="F60" s="376">
        <v>45918</v>
      </c>
      <c r="G60" s="376">
        <v>46007</v>
      </c>
      <c r="H60" s="755" t="s">
        <v>93</v>
      </c>
      <c r="I60" s="760"/>
      <c r="J60" s="760"/>
      <c r="K60" s="755"/>
    </row>
    <row r="61" spans="1:11" ht="70.8" thickTop="1" thickBot="1" x14ac:dyDescent="0.35">
      <c r="A61" s="757">
        <v>55</v>
      </c>
      <c r="B61" s="766" t="s">
        <v>14495</v>
      </c>
      <c r="C61" s="773" t="str">
        <f t="shared" si="0"/>
        <v>Open PDF RF.Release Finishing 55</v>
      </c>
      <c r="D61" s="770" t="s">
        <v>14555</v>
      </c>
      <c r="E61" s="760" t="s">
        <v>17</v>
      </c>
      <c r="F61" s="376">
        <v>45918</v>
      </c>
      <c r="G61" s="760"/>
      <c r="H61" s="755" t="s">
        <v>83</v>
      </c>
      <c r="I61" s="760"/>
      <c r="J61" s="760"/>
      <c r="K61" s="755"/>
    </row>
    <row r="62" spans="1:11" ht="88.2" thickTop="1" thickBot="1" x14ac:dyDescent="0.35">
      <c r="A62" s="757">
        <v>56</v>
      </c>
      <c r="B62" s="766" t="s">
        <v>14496</v>
      </c>
      <c r="C62" s="773" t="str">
        <f t="shared" si="0"/>
        <v>Open PDF RF.Release Finishing 56</v>
      </c>
      <c r="D62" s="770" t="s">
        <v>14556</v>
      </c>
      <c r="E62" s="760" t="s">
        <v>17</v>
      </c>
      <c r="F62" s="376">
        <v>45920</v>
      </c>
      <c r="G62" s="376">
        <v>45920</v>
      </c>
      <c r="H62" s="760" t="s">
        <v>93</v>
      </c>
      <c r="I62" s="760"/>
      <c r="J62" s="760"/>
      <c r="K62" s="755"/>
    </row>
    <row r="63" spans="1:11" ht="70.8" thickTop="1" thickBot="1" x14ac:dyDescent="0.35">
      <c r="A63" s="757">
        <v>57</v>
      </c>
      <c r="B63" s="766" t="s">
        <v>14497</v>
      </c>
      <c r="C63" s="773" t="str">
        <f t="shared" si="0"/>
        <v>Open PDF RF.Release Finishing 57</v>
      </c>
      <c r="D63" s="770" t="s">
        <v>14557</v>
      </c>
      <c r="E63" s="760" t="s">
        <v>17</v>
      </c>
      <c r="F63" s="376">
        <v>45920</v>
      </c>
      <c r="G63" s="376">
        <v>45920</v>
      </c>
      <c r="H63" s="755" t="s">
        <v>25</v>
      </c>
      <c r="I63" s="760"/>
      <c r="J63" s="760"/>
      <c r="K63" s="755"/>
    </row>
    <row r="64" spans="1:11" ht="123" thickTop="1" thickBot="1" x14ac:dyDescent="0.35">
      <c r="A64" s="757">
        <v>58</v>
      </c>
      <c r="B64" s="766" t="s">
        <v>14498</v>
      </c>
      <c r="C64" s="773" t="str">
        <f t="shared" si="0"/>
        <v>Open PDF RF.Release Finishing 58</v>
      </c>
      <c r="D64" s="770" t="s">
        <v>14558</v>
      </c>
      <c r="E64" s="760" t="s">
        <v>17</v>
      </c>
      <c r="F64" s="376">
        <v>45920</v>
      </c>
      <c r="G64" s="376">
        <v>45931</v>
      </c>
      <c r="H64" s="755" t="s">
        <v>93</v>
      </c>
      <c r="I64" s="760"/>
      <c r="J64" s="760"/>
      <c r="K64" s="755"/>
    </row>
    <row r="65" spans="1:11" ht="70.8" thickTop="1" thickBot="1" x14ac:dyDescent="0.35">
      <c r="A65" s="757">
        <v>59</v>
      </c>
      <c r="B65" s="766" t="s">
        <v>14499</v>
      </c>
      <c r="C65" s="773" t="str">
        <f t="shared" si="0"/>
        <v>Open PDF RF.Release Finishing 59</v>
      </c>
      <c r="D65" s="770" t="s">
        <v>14559</v>
      </c>
      <c r="E65" s="760" t="s">
        <v>17</v>
      </c>
      <c r="F65" s="376">
        <v>45920</v>
      </c>
      <c r="G65" s="376">
        <v>45920</v>
      </c>
      <c r="H65" s="760" t="s">
        <v>93</v>
      </c>
      <c r="I65" s="760"/>
      <c r="J65" s="760"/>
      <c r="K65" s="755"/>
    </row>
    <row r="66" spans="1:11" ht="70.8" thickTop="1" thickBot="1" x14ac:dyDescent="0.35">
      <c r="A66" s="757">
        <v>60</v>
      </c>
      <c r="B66" s="766" t="s">
        <v>14500</v>
      </c>
      <c r="C66" s="773" t="str">
        <f t="shared" si="0"/>
        <v>Open PDF RF.Release Finishing 60</v>
      </c>
      <c r="D66" s="770" t="s">
        <v>14560</v>
      </c>
      <c r="E66" s="760" t="s">
        <v>17</v>
      </c>
      <c r="F66" s="376">
        <v>45923</v>
      </c>
      <c r="G66" s="376">
        <v>45937</v>
      </c>
      <c r="H66" s="760" t="s">
        <v>25</v>
      </c>
      <c r="I66" s="760"/>
      <c r="J66" s="760"/>
      <c r="K66" s="755"/>
    </row>
    <row r="67" spans="1:11" ht="70.8" thickTop="1" thickBot="1" x14ac:dyDescent="0.35">
      <c r="A67" s="757">
        <v>61</v>
      </c>
      <c r="B67" s="766" t="s">
        <v>14501</v>
      </c>
      <c r="C67" s="773" t="str">
        <f t="shared" si="0"/>
        <v>Open PDF RF.Release Finishing 61</v>
      </c>
      <c r="D67" s="770" t="s">
        <v>14561</v>
      </c>
      <c r="E67" s="760" t="s">
        <v>17</v>
      </c>
      <c r="F67" s="376">
        <v>45932</v>
      </c>
      <c r="G67" s="376">
        <v>45932</v>
      </c>
      <c r="H67" s="760" t="s">
        <v>93</v>
      </c>
      <c r="I67" s="760"/>
      <c r="J67" s="760"/>
      <c r="K67" s="755"/>
    </row>
    <row r="68" spans="1:11" ht="70.8" thickTop="1" thickBot="1" x14ac:dyDescent="0.35">
      <c r="A68" s="757">
        <v>62</v>
      </c>
      <c r="B68" s="766" t="s">
        <v>14502</v>
      </c>
      <c r="C68" s="773" t="str">
        <f t="shared" si="0"/>
        <v>Open PDF RF.Release Finishing 62</v>
      </c>
      <c r="D68" s="770" t="s">
        <v>14562</v>
      </c>
      <c r="E68" s="760" t="s">
        <v>17</v>
      </c>
      <c r="F68" s="376">
        <v>45938</v>
      </c>
      <c r="G68" s="760"/>
      <c r="H68" s="760" t="s">
        <v>83</v>
      </c>
      <c r="I68" s="760"/>
      <c r="J68" s="760"/>
      <c r="K68" s="755"/>
    </row>
    <row r="69" spans="1:11" ht="53.4" thickTop="1" thickBot="1" x14ac:dyDescent="0.35">
      <c r="A69" s="757">
        <v>63</v>
      </c>
      <c r="B69" s="766" t="s">
        <v>14503</v>
      </c>
      <c r="C69" s="773" t="str">
        <f t="shared" si="0"/>
        <v>Open PDF RF.Release Finishing 63</v>
      </c>
      <c r="D69" s="770" t="s">
        <v>14563</v>
      </c>
      <c r="E69" s="760" t="s">
        <v>17</v>
      </c>
      <c r="F69" s="376">
        <v>45942</v>
      </c>
      <c r="G69" s="760"/>
      <c r="H69" s="755" t="s">
        <v>83</v>
      </c>
      <c r="I69" s="760"/>
      <c r="J69" s="760"/>
      <c r="K69" s="755"/>
    </row>
    <row r="70" spans="1:11" ht="53.4" thickTop="1" thickBot="1" x14ac:dyDescent="0.35">
      <c r="A70" s="757">
        <v>64</v>
      </c>
      <c r="B70" s="766" t="s">
        <v>14504</v>
      </c>
      <c r="C70" s="773" t="str">
        <f t="shared" si="0"/>
        <v>Open PDF RF.Release Finishing 64</v>
      </c>
      <c r="D70" s="770" t="s">
        <v>14564</v>
      </c>
      <c r="E70" s="760" t="s">
        <v>17</v>
      </c>
      <c r="F70" s="376">
        <v>45963</v>
      </c>
      <c r="G70" s="376">
        <v>46007</v>
      </c>
      <c r="H70" s="760" t="s">
        <v>93</v>
      </c>
      <c r="I70" s="760"/>
      <c r="J70" s="760"/>
      <c r="K70" s="755"/>
    </row>
    <row r="71" spans="1:11" ht="53.4" thickTop="1" thickBot="1" x14ac:dyDescent="0.35">
      <c r="A71" s="757">
        <v>65</v>
      </c>
      <c r="B71" s="766" t="s">
        <v>14505</v>
      </c>
      <c r="C71" s="773" t="str">
        <f t="shared" si="0"/>
        <v>Open PDF RF.Release Finishing 65</v>
      </c>
      <c r="D71" s="770" t="s">
        <v>14565</v>
      </c>
      <c r="E71" s="760" t="s">
        <v>17</v>
      </c>
      <c r="F71" s="376">
        <v>45946</v>
      </c>
      <c r="G71" s="376">
        <v>45911</v>
      </c>
      <c r="H71" s="760" t="s">
        <v>93</v>
      </c>
      <c r="J71" s="760"/>
      <c r="K71" s="755"/>
    </row>
    <row r="72" spans="1:11" ht="53.4" thickTop="1" thickBot="1" x14ac:dyDescent="0.35">
      <c r="A72" s="757">
        <v>66</v>
      </c>
      <c r="B72" s="766" t="s">
        <v>14506</v>
      </c>
      <c r="C72" s="773" t="str">
        <f t="shared" si="0"/>
        <v>Open PDF RF.Release Finishing 66</v>
      </c>
      <c r="D72" s="770" t="s">
        <v>14566</v>
      </c>
      <c r="E72" s="760" t="s">
        <v>17</v>
      </c>
      <c r="F72" s="376">
        <v>45976</v>
      </c>
      <c r="G72" s="376">
        <v>45976</v>
      </c>
      <c r="H72" s="760" t="s">
        <v>93</v>
      </c>
      <c r="I72" s="760"/>
      <c r="J72" s="760"/>
      <c r="K72" s="755"/>
    </row>
    <row r="73" spans="1:11" ht="53.4" thickTop="1" thickBot="1" x14ac:dyDescent="0.35">
      <c r="A73" s="757">
        <v>67</v>
      </c>
      <c r="B73" s="766" t="s">
        <v>14507</v>
      </c>
      <c r="C73" s="773" t="str">
        <f t="shared" si="0"/>
        <v>Open PDF RF.Release Finishing 67</v>
      </c>
      <c r="D73" s="770" t="s">
        <v>14567</v>
      </c>
      <c r="E73" s="760" t="s">
        <v>17</v>
      </c>
      <c r="F73" s="376">
        <v>45977</v>
      </c>
      <c r="G73" s="376">
        <v>45977</v>
      </c>
      <c r="H73" s="760" t="s">
        <v>93</v>
      </c>
      <c r="I73" s="760"/>
      <c r="J73" s="760"/>
      <c r="K73" s="755"/>
    </row>
    <row r="74" spans="1:11" ht="36" thickTop="1" thickBot="1" x14ac:dyDescent="0.35">
      <c r="A74" s="757">
        <v>68</v>
      </c>
      <c r="B74" s="766" t="s">
        <v>14828</v>
      </c>
      <c r="C74" s="773" t="str">
        <f>IF(B74&gt;0,HYPERLINK(CONCATENATE("PDF RF/",B74,".pdf"),CONCATENATE("Open PDF RFI.",B74)),"")</f>
        <v>Open PDF RFI.Release Finishing 68</v>
      </c>
      <c r="D74" s="770" t="s">
        <v>14833</v>
      </c>
      <c r="E74" s="760" t="s">
        <v>17</v>
      </c>
      <c r="F74" s="376">
        <v>45999</v>
      </c>
      <c r="G74" s="760"/>
      <c r="H74" s="760" t="s">
        <v>83</v>
      </c>
      <c r="I74" s="760"/>
      <c r="J74" s="760"/>
      <c r="K74" s="755"/>
    </row>
    <row r="75" spans="1:11" ht="70.8" thickTop="1" thickBot="1" x14ac:dyDescent="0.35">
      <c r="A75" s="757">
        <v>69</v>
      </c>
      <c r="B75" s="766" t="s">
        <v>14829</v>
      </c>
      <c r="C75" s="773" t="str">
        <f>IF(B75&gt;0,HYPERLINK(CONCATENATE("PDF RF/",B75,".pdf"),CONCATENATE("Open PDF RFI.",B75)),"")</f>
        <v>Open PDF RFI.Release Finishing 69</v>
      </c>
      <c r="D75" s="770" t="s">
        <v>14834</v>
      </c>
      <c r="E75" s="760" t="s">
        <v>17</v>
      </c>
      <c r="F75" s="376">
        <v>46004</v>
      </c>
      <c r="G75" s="376">
        <v>46007</v>
      </c>
      <c r="H75" s="760" t="s">
        <v>62</v>
      </c>
      <c r="I75" s="760"/>
      <c r="J75" s="760"/>
      <c r="K75" s="755"/>
    </row>
    <row r="76" spans="1:11" ht="36" thickTop="1" thickBot="1" x14ac:dyDescent="0.35">
      <c r="A76" s="757">
        <v>70</v>
      </c>
      <c r="B76" s="766" t="s">
        <v>14830</v>
      </c>
      <c r="C76" s="773" t="str">
        <f t="shared" ref="C76:C121" si="1">IF(B76&gt;0,HYPERLINK(CONCATENATE("PDF RF/",B76,".pdf"),CONCATENATE("Open PDF RFI.",B76)),"")</f>
        <v>Open PDF RFI.Release Finishing 70</v>
      </c>
      <c r="D76" s="770" t="s">
        <v>14835</v>
      </c>
      <c r="E76" s="760" t="s">
        <v>17</v>
      </c>
      <c r="F76" s="376">
        <v>46007</v>
      </c>
      <c r="G76" s="376">
        <v>46008</v>
      </c>
      <c r="H76" s="760" t="s">
        <v>62</v>
      </c>
      <c r="I76" s="760"/>
      <c r="J76" s="760"/>
      <c r="K76" s="755"/>
    </row>
    <row r="77" spans="1:11" ht="36" thickTop="1" thickBot="1" x14ac:dyDescent="0.35">
      <c r="A77" s="757">
        <v>71</v>
      </c>
      <c r="B77" s="766" t="s">
        <v>14831</v>
      </c>
      <c r="C77" s="773" t="str">
        <f t="shared" si="1"/>
        <v>Open PDF RFI.Release Finishing 71</v>
      </c>
      <c r="D77" s="770" t="s">
        <v>14836</v>
      </c>
      <c r="E77" s="760" t="s">
        <v>17</v>
      </c>
      <c r="F77" s="376">
        <v>46099</v>
      </c>
      <c r="G77" s="760"/>
      <c r="H77" s="760" t="s">
        <v>14966</v>
      </c>
      <c r="I77" s="760"/>
      <c r="J77" s="760"/>
      <c r="K77" s="755"/>
    </row>
    <row r="78" spans="1:11" ht="36" thickTop="1" thickBot="1" x14ac:dyDescent="0.35">
      <c r="A78" s="757">
        <v>72</v>
      </c>
      <c r="B78" s="766" t="s">
        <v>14832</v>
      </c>
      <c r="C78" s="773" t="str">
        <f t="shared" si="1"/>
        <v>Open PDF RFI.Release Finishing 72</v>
      </c>
      <c r="D78" s="770" t="s">
        <v>16211</v>
      </c>
      <c r="E78" s="760" t="s">
        <v>17</v>
      </c>
      <c r="F78" s="376">
        <v>46149</v>
      </c>
      <c r="G78" s="760"/>
      <c r="H78" s="760" t="s">
        <v>83</v>
      </c>
      <c r="I78" s="760"/>
      <c r="J78" s="760"/>
      <c r="K78" s="755"/>
    </row>
    <row r="79" spans="1:11" ht="36" thickTop="1" thickBot="1" x14ac:dyDescent="0.35">
      <c r="A79" s="757">
        <v>73</v>
      </c>
      <c r="B79" s="766" t="s">
        <v>15032</v>
      </c>
      <c r="C79" s="773" t="str">
        <f t="shared" si="1"/>
        <v>Open PDF RFI.Release Finishing 73</v>
      </c>
      <c r="D79" s="770" t="s">
        <v>15035</v>
      </c>
      <c r="E79" s="760" t="s">
        <v>17</v>
      </c>
      <c r="F79" s="376">
        <v>46020</v>
      </c>
      <c r="G79" s="376">
        <v>46021</v>
      </c>
      <c r="H79" s="760" t="s">
        <v>93</v>
      </c>
      <c r="I79" s="760"/>
      <c r="J79" s="760"/>
      <c r="K79" s="755"/>
    </row>
    <row r="80" spans="1:11" ht="36" thickTop="1" thickBot="1" x14ac:dyDescent="0.35">
      <c r="A80" s="757">
        <v>74</v>
      </c>
      <c r="B80" s="766" t="s">
        <v>15033</v>
      </c>
      <c r="C80" s="773" t="str">
        <f t="shared" si="1"/>
        <v>Open PDF RFI.Release Finishing 74</v>
      </c>
      <c r="D80" s="770" t="s">
        <v>15036</v>
      </c>
      <c r="E80" s="760" t="s">
        <v>17</v>
      </c>
      <c r="F80" s="376">
        <v>46025</v>
      </c>
      <c r="G80" s="376">
        <v>46039</v>
      </c>
      <c r="H80" s="760" t="s">
        <v>93</v>
      </c>
      <c r="I80" s="760"/>
      <c r="J80" s="760"/>
      <c r="K80" s="755"/>
    </row>
    <row r="81" spans="1:11" ht="36" thickTop="1" thickBot="1" x14ac:dyDescent="0.35">
      <c r="A81" s="757">
        <v>75</v>
      </c>
      <c r="B81" s="766" t="s">
        <v>15034</v>
      </c>
      <c r="C81" s="773" t="str">
        <f t="shared" si="1"/>
        <v>Open PDF RFI.Release Finishing 75</v>
      </c>
      <c r="D81" s="770" t="s">
        <v>15037</v>
      </c>
      <c r="E81" s="760" t="s">
        <v>17</v>
      </c>
      <c r="F81" s="376">
        <v>46025</v>
      </c>
      <c r="G81" s="376">
        <v>46036</v>
      </c>
      <c r="H81" s="760" t="s">
        <v>93</v>
      </c>
      <c r="I81" s="760"/>
      <c r="J81" s="760"/>
      <c r="K81" s="755"/>
    </row>
    <row r="82" spans="1:11" ht="36" thickTop="1" thickBot="1" x14ac:dyDescent="0.35">
      <c r="A82" s="757">
        <v>76</v>
      </c>
      <c r="B82" s="766" t="s">
        <v>15211</v>
      </c>
      <c r="C82" s="773" t="str">
        <f t="shared" si="1"/>
        <v>Open PDF RFI.Release Finishing 76</v>
      </c>
      <c r="D82" s="770" t="s">
        <v>15284</v>
      </c>
      <c r="E82" s="760" t="s">
        <v>17</v>
      </c>
      <c r="F82" s="376">
        <v>46047</v>
      </c>
      <c r="G82" s="760"/>
      <c r="H82" s="760" t="s">
        <v>83</v>
      </c>
      <c r="I82" s="760"/>
      <c r="J82" s="760"/>
      <c r="K82" s="755"/>
    </row>
    <row r="83" spans="1:11" ht="36" thickTop="1" thickBot="1" x14ac:dyDescent="0.35">
      <c r="A83" s="757">
        <v>77</v>
      </c>
      <c r="B83" s="766" t="s">
        <v>15212</v>
      </c>
      <c r="C83" s="773" t="str">
        <f t="shared" si="1"/>
        <v>Open PDF RFI.Release Finishing 77</v>
      </c>
      <c r="D83" s="770" t="s">
        <v>15285</v>
      </c>
      <c r="E83" s="760" t="s">
        <v>17</v>
      </c>
      <c r="F83" s="376">
        <v>46047</v>
      </c>
      <c r="G83" s="760"/>
      <c r="H83" s="760" t="s">
        <v>83</v>
      </c>
      <c r="I83" s="760"/>
      <c r="J83" s="760"/>
      <c r="K83" s="755"/>
    </row>
    <row r="84" spans="1:11" ht="36" thickTop="1" thickBot="1" x14ac:dyDescent="0.35">
      <c r="A84" s="757">
        <v>78</v>
      </c>
      <c r="B84" s="766" t="s">
        <v>15213</v>
      </c>
      <c r="C84" s="773" t="str">
        <f t="shared" si="1"/>
        <v>Open PDF RFI.Release Finishing 78</v>
      </c>
      <c r="D84" s="770" t="s">
        <v>15286</v>
      </c>
      <c r="E84" s="760" t="s">
        <v>17</v>
      </c>
      <c r="F84" s="376">
        <v>46047</v>
      </c>
      <c r="G84" s="376">
        <v>46047</v>
      </c>
      <c r="H84" s="760" t="s">
        <v>93</v>
      </c>
      <c r="I84" s="760"/>
      <c r="J84" s="760"/>
      <c r="K84" s="755"/>
    </row>
    <row r="85" spans="1:11" ht="36" thickTop="1" thickBot="1" x14ac:dyDescent="0.35">
      <c r="A85" s="757">
        <v>79</v>
      </c>
      <c r="B85" s="766" t="s">
        <v>15214</v>
      </c>
      <c r="C85" s="773" t="str">
        <f t="shared" si="1"/>
        <v>Open PDF RFI.Release Finishing 79</v>
      </c>
      <c r="D85" s="770" t="s">
        <v>15287</v>
      </c>
      <c r="E85" s="760" t="s">
        <v>17</v>
      </c>
      <c r="F85" s="376">
        <v>46047</v>
      </c>
      <c r="G85" s="376">
        <v>46047</v>
      </c>
      <c r="H85" s="760" t="s">
        <v>93</v>
      </c>
      <c r="I85" s="760"/>
      <c r="J85" s="760"/>
      <c r="K85" s="755"/>
    </row>
    <row r="86" spans="1:11" ht="36" thickTop="1" thickBot="1" x14ac:dyDescent="0.35">
      <c r="A86" s="757">
        <v>80</v>
      </c>
      <c r="B86" s="766" t="s">
        <v>15215</v>
      </c>
      <c r="C86" s="773" t="str">
        <f t="shared" si="1"/>
        <v>Open PDF RFI.Release Finishing 80</v>
      </c>
      <c r="D86" s="770" t="s">
        <v>15216</v>
      </c>
      <c r="E86" s="760" t="s">
        <v>17</v>
      </c>
      <c r="F86" s="376">
        <v>46049</v>
      </c>
      <c r="G86" s="376">
        <v>46050</v>
      </c>
      <c r="H86" s="760" t="s">
        <v>62</v>
      </c>
      <c r="I86" s="760"/>
      <c r="J86" s="760"/>
      <c r="K86" s="755"/>
    </row>
    <row r="87" spans="1:11" ht="123" thickTop="1" thickBot="1" x14ac:dyDescent="0.35">
      <c r="A87" s="757">
        <v>81</v>
      </c>
      <c r="B87" s="766" t="s">
        <v>15289</v>
      </c>
      <c r="C87" s="773" t="str">
        <f t="shared" si="1"/>
        <v>Open PDF RFI.Release Finishing 81</v>
      </c>
      <c r="D87" s="770" t="s">
        <v>15288</v>
      </c>
      <c r="E87" s="760" t="s">
        <v>17</v>
      </c>
      <c r="F87" s="376">
        <v>46052</v>
      </c>
      <c r="G87" s="760"/>
      <c r="H87" s="760" t="s">
        <v>83</v>
      </c>
      <c r="I87" s="760"/>
      <c r="J87" s="760"/>
      <c r="K87" s="755"/>
    </row>
    <row r="88" spans="1:11" ht="123" thickTop="1" thickBot="1" x14ac:dyDescent="0.35">
      <c r="A88" s="757">
        <v>82</v>
      </c>
      <c r="B88" s="766" t="s">
        <v>15290</v>
      </c>
      <c r="C88" s="773" t="str">
        <f t="shared" si="1"/>
        <v>Open PDF RFI.Release Finishing 82</v>
      </c>
      <c r="D88" s="770" t="s">
        <v>15293</v>
      </c>
      <c r="E88" s="760" t="s">
        <v>17</v>
      </c>
      <c r="F88" s="376">
        <v>46052</v>
      </c>
      <c r="G88" s="760"/>
      <c r="H88" s="760" t="s">
        <v>83</v>
      </c>
      <c r="I88" s="760"/>
      <c r="J88" s="760"/>
      <c r="K88" s="755"/>
    </row>
    <row r="89" spans="1:11" ht="123" thickTop="1" thickBot="1" x14ac:dyDescent="0.35">
      <c r="A89" s="757">
        <v>83</v>
      </c>
      <c r="B89" s="766" t="s">
        <v>15291</v>
      </c>
      <c r="C89" s="773" t="str">
        <f t="shared" si="1"/>
        <v>Open PDF RFI.Release Finishing 83</v>
      </c>
      <c r="D89" s="770" t="s">
        <v>15294</v>
      </c>
      <c r="E89" s="760" t="s">
        <v>17</v>
      </c>
      <c r="F89" s="376">
        <v>46052</v>
      </c>
      <c r="G89" s="760"/>
      <c r="H89" s="760" t="s">
        <v>83</v>
      </c>
      <c r="I89" s="760"/>
      <c r="J89" s="760"/>
      <c r="K89" s="755"/>
    </row>
    <row r="90" spans="1:11" ht="123" thickTop="1" thickBot="1" x14ac:dyDescent="0.35">
      <c r="A90" s="757">
        <v>84</v>
      </c>
      <c r="B90" s="766" t="s">
        <v>15292</v>
      </c>
      <c r="C90" s="773" t="str">
        <f t="shared" si="1"/>
        <v>Open PDF RFI.Release Finishing 84</v>
      </c>
      <c r="D90" s="770" t="s">
        <v>15295</v>
      </c>
      <c r="E90" s="760" t="s">
        <v>17</v>
      </c>
      <c r="F90" s="376">
        <v>46052</v>
      </c>
      <c r="G90" s="760"/>
      <c r="H90" s="760" t="s">
        <v>83</v>
      </c>
      <c r="I90" s="760"/>
      <c r="J90" s="760"/>
      <c r="K90" s="755"/>
    </row>
    <row r="91" spans="1:11" ht="36" thickTop="1" thickBot="1" x14ac:dyDescent="0.35">
      <c r="A91" s="757">
        <v>85</v>
      </c>
      <c r="B91" s="766" t="s">
        <v>15535</v>
      </c>
      <c r="C91" s="773" t="str">
        <f t="shared" si="1"/>
        <v>Open PDF RFI.Release Finishing 85</v>
      </c>
      <c r="D91" s="770" t="s">
        <v>15534</v>
      </c>
      <c r="E91" s="760" t="s">
        <v>17</v>
      </c>
      <c r="F91" s="376">
        <v>46055</v>
      </c>
      <c r="G91" s="760"/>
      <c r="H91" s="760" t="s">
        <v>83</v>
      </c>
      <c r="I91" s="760"/>
      <c r="J91" s="760"/>
      <c r="K91" s="755"/>
    </row>
    <row r="92" spans="1:11" ht="36" thickTop="1" thickBot="1" x14ac:dyDescent="0.35">
      <c r="A92" s="757">
        <v>86</v>
      </c>
      <c r="B92" s="766" t="s">
        <v>15536</v>
      </c>
      <c r="C92" s="773" t="str">
        <f t="shared" si="1"/>
        <v>Open PDF RFI.Release Finishing 86</v>
      </c>
      <c r="D92" s="770" t="s">
        <v>15537</v>
      </c>
      <c r="E92" s="760" t="s">
        <v>17</v>
      </c>
      <c r="F92" s="376">
        <v>46076</v>
      </c>
      <c r="G92" s="376">
        <v>46076</v>
      </c>
      <c r="H92" s="760" t="s">
        <v>93</v>
      </c>
      <c r="I92" s="760"/>
      <c r="J92" s="760"/>
      <c r="K92" s="755"/>
    </row>
    <row r="93" spans="1:11" ht="24.6" thickTop="1" thickBot="1" x14ac:dyDescent="0.35">
      <c r="A93" s="757">
        <v>87</v>
      </c>
      <c r="B93" s="766" t="s">
        <v>15556</v>
      </c>
      <c r="C93" s="773" t="str">
        <f>IF(B93&gt;0,HYPERLINK(CONCATENATE("PDF RF/",B93,".pdf"),CONCATENATE("Open PDF RFI.",B93)),"")</f>
        <v>Open PDF RFI.Release Finishing 87</v>
      </c>
      <c r="D93" s="770"/>
      <c r="E93" s="760"/>
      <c r="F93" s="376"/>
      <c r="G93" s="760"/>
      <c r="H93" s="760"/>
      <c r="I93" s="760"/>
      <c r="J93" s="760"/>
      <c r="K93" s="755"/>
    </row>
    <row r="94" spans="1:11" ht="70.8" thickTop="1" thickBot="1" x14ac:dyDescent="0.35">
      <c r="A94" s="757">
        <v>88</v>
      </c>
      <c r="B94" s="766" t="s">
        <v>15798</v>
      </c>
      <c r="C94" s="773" t="str">
        <f t="shared" si="1"/>
        <v>Open PDF RFI.Release Finishing 88</v>
      </c>
      <c r="D94" s="770" t="s">
        <v>15803</v>
      </c>
      <c r="E94" s="760" t="s">
        <v>17</v>
      </c>
      <c r="F94" s="376">
        <v>46088</v>
      </c>
      <c r="G94" s="760"/>
      <c r="H94" s="760" t="s">
        <v>83</v>
      </c>
      <c r="I94" s="760"/>
      <c r="J94" s="760"/>
      <c r="K94" s="755"/>
    </row>
    <row r="95" spans="1:11" ht="36" thickTop="1" thickBot="1" x14ac:dyDescent="0.35">
      <c r="A95" s="757">
        <v>89</v>
      </c>
      <c r="B95" s="766" t="s">
        <v>15799</v>
      </c>
      <c r="C95" s="773" t="str">
        <f t="shared" si="1"/>
        <v>Open PDF RFI.Release Finishing 89</v>
      </c>
      <c r="D95" s="770" t="s">
        <v>15804</v>
      </c>
      <c r="E95" s="760" t="s">
        <v>17</v>
      </c>
      <c r="F95" s="376">
        <v>46111</v>
      </c>
      <c r="G95" s="760"/>
      <c r="H95" s="760" t="s">
        <v>83</v>
      </c>
      <c r="I95" s="760"/>
      <c r="J95" s="760"/>
      <c r="K95" s="755"/>
    </row>
    <row r="96" spans="1:11" ht="36" thickTop="1" thickBot="1" x14ac:dyDescent="0.35">
      <c r="A96" s="757">
        <v>90</v>
      </c>
      <c r="B96" s="766" t="s">
        <v>15800</v>
      </c>
      <c r="C96" s="773" t="str">
        <f t="shared" si="1"/>
        <v>Open PDF RFI.Release Finishing 90</v>
      </c>
      <c r="D96" s="770" t="s">
        <v>15805</v>
      </c>
      <c r="E96" s="760" t="s">
        <v>17</v>
      </c>
      <c r="F96" s="376">
        <v>46113</v>
      </c>
      <c r="G96" s="760"/>
      <c r="H96" s="760" t="s">
        <v>83</v>
      </c>
      <c r="I96" s="760"/>
      <c r="J96" s="760"/>
      <c r="K96" s="755"/>
    </row>
    <row r="97" spans="1:11" ht="105.6" thickTop="1" thickBot="1" x14ac:dyDescent="0.35">
      <c r="A97" s="757">
        <v>91</v>
      </c>
      <c r="B97" s="766" t="s">
        <v>15801</v>
      </c>
      <c r="C97" s="773" t="str">
        <f t="shared" si="1"/>
        <v>Open PDF RFI.Release Finishing 91</v>
      </c>
      <c r="D97" s="770" t="s">
        <v>15806</v>
      </c>
      <c r="E97" s="760" t="s">
        <v>17</v>
      </c>
      <c r="F97" s="376">
        <v>46119</v>
      </c>
      <c r="G97" s="760"/>
      <c r="H97" s="760" t="s">
        <v>83</v>
      </c>
      <c r="I97" s="760"/>
      <c r="J97" s="760"/>
      <c r="K97" s="755"/>
    </row>
    <row r="98" spans="1:11" ht="53.4" thickTop="1" thickBot="1" x14ac:dyDescent="0.35">
      <c r="A98" s="757">
        <v>92</v>
      </c>
      <c r="B98" s="766" t="s">
        <v>15802</v>
      </c>
      <c r="C98" s="773" t="str">
        <f t="shared" si="1"/>
        <v>Open PDF RFI.Release Finishing 92</v>
      </c>
      <c r="D98" s="770" t="s">
        <v>15557</v>
      </c>
      <c r="E98" s="760" t="s">
        <v>17</v>
      </c>
      <c r="F98" s="376">
        <v>46124</v>
      </c>
      <c r="G98" s="376">
        <v>46124</v>
      </c>
      <c r="H98" s="760" t="s">
        <v>93</v>
      </c>
      <c r="I98" s="760"/>
      <c r="J98" s="760"/>
      <c r="K98" s="755"/>
    </row>
    <row r="99" spans="1:11" ht="36" thickTop="1" thickBot="1" x14ac:dyDescent="0.35">
      <c r="A99" s="757">
        <v>93</v>
      </c>
      <c r="B99" s="766" t="s">
        <v>15915</v>
      </c>
      <c r="C99" s="773" t="str">
        <f t="shared" si="1"/>
        <v>Open PDF RFI.Release Finishing 93</v>
      </c>
      <c r="D99" s="770" t="s">
        <v>15930</v>
      </c>
      <c r="E99" s="760" t="s">
        <v>17</v>
      </c>
      <c r="F99" s="376">
        <v>46131</v>
      </c>
      <c r="G99" s="760"/>
      <c r="H99" s="760" t="s">
        <v>83</v>
      </c>
      <c r="I99" s="760"/>
      <c r="J99" s="760"/>
      <c r="K99" s="755"/>
    </row>
    <row r="100" spans="1:11" ht="36" thickTop="1" thickBot="1" x14ac:dyDescent="0.35">
      <c r="A100" s="757">
        <v>94</v>
      </c>
      <c r="B100" s="766" t="s">
        <v>15916</v>
      </c>
      <c r="C100" s="773" t="str">
        <f t="shared" si="1"/>
        <v>Open PDF RFI.Release Finishing 94</v>
      </c>
      <c r="D100" s="770" t="s">
        <v>15932</v>
      </c>
      <c r="E100" s="760" t="s">
        <v>17</v>
      </c>
      <c r="F100" s="376">
        <v>46131</v>
      </c>
      <c r="G100" s="760"/>
      <c r="H100" s="760" t="s">
        <v>83</v>
      </c>
      <c r="I100" s="760"/>
      <c r="J100" s="760"/>
      <c r="K100" s="755"/>
    </row>
    <row r="101" spans="1:11" ht="53.4" thickTop="1" thickBot="1" x14ac:dyDescent="0.35">
      <c r="A101" s="757">
        <v>95</v>
      </c>
      <c r="B101" s="766" t="s">
        <v>15917</v>
      </c>
      <c r="C101" s="773" t="str">
        <f t="shared" si="1"/>
        <v>Open PDF RFI.Release Finishing 95</v>
      </c>
      <c r="D101" s="770" t="s">
        <v>15931</v>
      </c>
      <c r="E101" s="760" t="s">
        <v>17</v>
      </c>
      <c r="F101" s="376">
        <v>46132</v>
      </c>
      <c r="G101" s="376">
        <v>46132</v>
      </c>
      <c r="H101" s="760" t="s">
        <v>93</v>
      </c>
      <c r="I101" s="760"/>
      <c r="J101" s="760"/>
      <c r="K101" s="755"/>
    </row>
    <row r="102" spans="1:11" ht="36" thickTop="1" thickBot="1" x14ac:dyDescent="0.35">
      <c r="A102" s="757">
        <v>96</v>
      </c>
      <c r="B102" s="766" t="s">
        <v>15918</v>
      </c>
      <c r="C102" s="773" t="str">
        <f t="shared" si="1"/>
        <v>Open PDF RFI.Release Finishing 96</v>
      </c>
      <c r="D102" s="770" t="s">
        <v>15933</v>
      </c>
      <c r="E102" s="760" t="s">
        <v>17</v>
      </c>
      <c r="F102" s="376">
        <v>46133</v>
      </c>
      <c r="G102" s="376">
        <v>46133</v>
      </c>
      <c r="H102" s="760" t="s">
        <v>93</v>
      </c>
      <c r="I102" s="760"/>
      <c r="J102" s="760"/>
      <c r="K102" s="755"/>
    </row>
    <row r="103" spans="1:11" ht="53.4" thickTop="1" thickBot="1" x14ac:dyDescent="0.35">
      <c r="A103" s="757">
        <v>97</v>
      </c>
      <c r="B103" s="766" t="s">
        <v>15919</v>
      </c>
      <c r="C103" s="773" t="str">
        <f t="shared" si="1"/>
        <v>Open PDF RFI.Release Finishing 97</v>
      </c>
      <c r="D103" s="770" t="s">
        <v>15934</v>
      </c>
      <c r="E103" s="760" t="s">
        <v>17</v>
      </c>
      <c r="F103" s="376">
        <v>46134</v>
      </c>
      <c r="G103" s="760"/>
      <c r="H103" s="760" t="s">
        <v>83</v>
      </c>
      <c r="I103" s="760"/>
      <c r="J103" s="760"/>
      <c r="K103" s="755"/>
    </row>
    <row r="104" spans="1:11" ht="53.4" thickTop="1" thickBot="1" x14ac:dyDescent="0.35">
      <c r="A104" s="757">
        <v>98</v>
      </c>
      <c r="B104" s="766" t="s">
        <v>16208</v>
      </c>
      <c r="C104" s="773" t="str">
        <f t="shared" si="1"/>
        <v>Open PDF RFI.Release Finishing 98</v>
      </c>
      <c r="D104" s="770" t="s">
        <v>16207</v>
      </c>
      <c r="E104" s="760" t="s">
        <v>17</v>
      </c>
      <c r="F104" s="376">
        <v>46139</v>
      </c>
      <c r="G104" s="760"/>
      <c r="H104" s="760" t="s">
        <v>83</v>
      </c>
      <c r="I104" s="760"/>
      <c r="J104" s="760"/>
      <c r="K104" s="755"/>
    </row>
    <row r="105" spans="1:11" ht="36" thickTop="1" thickBot="1" x14ac:dyDescent="0.35">
      <c r="A105" s="757">
        <v>99</v>
      </c>
      <c r="B105" s="766" t="s">
        <v>16228</v>
      </c>
      <c r="C105" s="773" t="str">
        <f t="shared" si="1"/>
        <v>Open PDF RFI.Release Finishing 99</v>
      </c>
      <c r="D105" s="770" t="s">
        <v>16248</v>
      </c>
      <c r="E105" s="760" t="s">
        <v>17</v>
      </c>
      <c r="F105" s="376">
        <v>46151</v>
      </c>
      <c r="G105" s="760"/>
      <c r="H105" s="760" t="s">
        <v>83</v>
      </c>
      <c r="I105" s="760"/>
      <c r="J105" s="760"/>
      <c r="K105" s="755"/>
    </row>
    <row r="106" spans="1:11" ht="53.4" thickTop="1" thickBot="1" x14ac:dyDescent="0.35">
      <c r="A106" s="757">
        <v>100</v>
      </c>
      <c r="B106" s="766" t="s">
        <v>16229</v>
      </c>
      <c r="C106" s="773" t="str">
        <f>IF(B106&gt;0,HYPERLINK(CONCATENATE("PDF RF/",B106,".pdf"),CONCATENATE("Open PDF RFI.",B106)),"")</f>
        <v>Open PDF RFI.Release Finishing 100</v>
      </c>
      <c r="D106" s="770" t="s">
        <v>16233</v>
      </c>
      <c r="E106" s="760" t="s">
        <v>17</v>
      </c>
      <c r="F106" s="376">
        <v>46152</v>
      </c>
      <c r="G106" s="376">
        <v>46152</v>
      </c>
      <c r="H106" s="760" t="s">
        <v>62</v>
      </c>
      <c r="I106" s="760"/>
      <c r="J106" s="760"/>
      <c r="K106" s="755"/>
    </row>
    <row r="107" spans="1:11" ht="36" thickTop="1" thickBot="1" x14ac:dyDescent="0.35">
      <c r="A107" s="757">
        <v>101</v>
      </c>
      <c r="B107" s="766" t="s">
        <v>16230</v>
      </c>
      <c r="C107" s="773" t="str">
        <f>IF(B107&gt;0,HYPERLINK(CONCATENATE("PDF RF/",B107,".pdf"),CONCATENATE("Open PDF RFI.",B107)),"")</f>
        <v>Open PDF RFI.Release Finishing 101</v>
      </c>
      <c r="D107" s="770" t="s">
        <v>16232</v>
      </c>
      <c r="E107" s="760" t="s">
        <v>17</v>
      </c>
      <c r="F107" s="376">
        <v>46152</v>
      </c>
      <c r="G107" s="760"/>
      <c r="H107" s="760" t="s">
        <v>83</v>
      </c>
      <c r="I107" s="760"/>
      <c r="J107" s="760"/>
      <c r="K107" s="755"/>
    </row>
    <row r="108" spans="1:11" ht="36" thickTop="1" thickBot="1" x14ac:dyDescent="0.35">
      <c r="A108" s="757">
        <v>102</v>
      </c>
      <c r="B108" s="766" t="s">
        <v>16231</v>
      </c>
      <c r="C108" s="773" t="str">
        <f>IF(B108&gt;0,HYPERLINK(CONCATENATE("PDF RF/",B108,".pdf"),CONCATENATE("Open PDF RFI.",B108)),"")</f>
        <v>Open PDF RFI.Release Finishing 102</v>
      </c>
      <c r="D108" s="770" t="s">
        <v>16447</v>
      </c>
      <c r="E108" s="760" t="s">
        <v>17</v>
      </c>
      <c r="F108" s="376">
        <v>46153</v>
      </c>
      <c r="G108" s="760"/>
      <c r="H108" s="760" t="s">
        <v>83</v>
      </c>
      <c r="I108" s="760"/>
      <c r="J108" s="760"/>
      <c r="K108" s="755"/>
    </row>
    <row r="109" spans="1:11" ht="36" thickTop="1" thickBot="1" x14ac:dyDescent="0.35">
      <c r="A109" s="757">
        <v>103</v>
      </c>
      <c r="B109" s="766" t="s">
        <v>16318</v>
      </c>
      <c r="C109" s="773" t="str">
        <f>IF(B109&gt;0,HYPERLINK(CONCATENATE("PDF RF/",B109,".pdf"),CONCATENATE("Open PDF RFI.",B109)),"")</f>
        <v>Open PDF RFI.Release Finishing 103</v>
      </c>
      <c r="D109" s="770" t="s">
        <v>16448</v>
      </c>
      <c r="E109" s="760" t="s">
        <v>17</v>
      </c>
      <c r="F109" s="376">
        <v>46154</v>
      </c>
      <c r="G109" s="760"/>
      <c r="H109" s="760" t="s">
        <v>83</v>
      </c>
      <c r="I109" s="760"/>
      <c r="J109" s="760"/>
      <c r="K109" s="755"/>
    </row>
    <row r="110" spans="1:11" ht="36" thickTop="1" thickBot="1" x14ac:dyDescent="0.35">
      <c r="A110" s="757">
        <v>104</v>
      </c>
      <c r="B110" s="766" t="s">
        <v>16442</v>
      </c>
      <c r="C110" s="773" t="str">
        <f t="shared" si="1"/>
        <v>Open PDF RFI.Release Finishing 104</v>
      </c>
      <c r="D110" s="770" t="s">
        <v>16449</v>
      </c>
      <c r="E110" s="760" t="s">
        <v>17</v>
      </c>
      <c r="F110" s="760"/>
      <c r="G110" s="760"/>
      <c r="H110" s="760" t="s">
        <v>83</v>
      </c>
      <c r="I110" s="760"/>
      <c r="J110" s="760"/>
      <c r="K110" s="755"/>
    </row>
    <row r="111" spans="1:11" ht="70.8" thickTop="1" thickBot="1" x14ac:dyDescent="0.35">
      <c r="A111" s="757">
        <v>105</v>
      </c>
      <c r="B111" s="766" t="s">
        <v>16443</v>
      </c>
      <c r="C111" s="773" t="str">
        <f t="shared" si="1"/>
        <v>Open PDF RFI.Release Finishing 105</v>
      </c>
      <c r="D111" s="770" t="s">
        <v>16450</v>
      </c>
      <c r="E111" s="760" t="s">
        <v>17</v>
      </c>
      <c r="F111" s="376">
        <v>46159</v>
      </c>
      <c r="G111" s="760"/>
      <c r="H111" s="760" t="s">
        <v>83</v>
      </c>
      <c r="I111" s="760"/>
      <c r="J111" s="760"/>
      <c r="K111" s="755"/>
    </row>
    <row r="112" spans="1:11" ht="53.4" thickTop="1" thickBot="1" x14ac:dyDescent="0.35">
      <c r="A112" s="757">
        <v>106</v>
      </c>
      <c r="B112" s="766" t="s">
        <v>16444</v>
      </c>
      <c r="C112" s="773" t="str">
        <f t="shared" si="1"/>
        <v>Open PDF RFI.Release Finishing 106</v>
      </c>
      <c r="D112" s="770" t="s">
        <v>16453</v>
      </c>
      <c r="E112" s="760" t="s">
        <v>17</v>
      </c>
      <c r="F112" s="376">
        <v>46180</v>
      </c>
      <c r="G112" s="376">
        <v>46180</v>
      </c>
      <c r="H112" s="760" t="s">
        <v>93</v>
      </c>
      <c r="I112" s="760"/>
      <c r="J112" s="760"/>
      <c r="K112" s="755"/>
    </row>
    <row r="113" spans="1:11" ht="36" thickTop="1" thickBot="1" x14ac:dyDescent="0.35">
      <c r="A113" s="757">
        <v>107</v>
      </c>
      <c r="B113" s="766" t="s">
        <v>16445</v>
      </c>
      <c r="C113" s="773" t="str">
        <f t="shared" si="1"/>
        <v>Open PDF RFI.Release Finishing 107</v>
      </c>
      <c r="D113" s="770" t="s">
        <v>16454</v>
      </c>
      <c r="E113" s="760" t="s">
        <v>17</v>
      </c>
      <c r="F113" s="376">
        <v>46180</v>
      </c>
      <c r="G113" s="760"/>
      <c r="H113" s="760" t="s">
        <v>83</v>
      </c>
      <c r="I113" s="760"/>
      <c r="J113" s="760"/>
      <c r="K113" s="755"/>
    </row>
    <row r="114" spans="1:11" ht="36" thickTop="1" thickBot="1" x14ac:dyDescent="0.35">
      <c r="A114" s="757">
        <v>108</v>
      </c>
      <c r="B114" s="766" t="s">
        <v>16446</v>
      </c>
      <c r="C114" s="773" t="str">
        <f t="shared" si="1"/>
        <v>Open PDF RFI.Release Finishing 108</v>
      </c>
      <c r="D114" s="770" t="s">
        <v>16455</v>
      </c>
      <c r="E114" s="760" t="s">
        <v>17</v>
      </c>
      <c r="F114" s="376">
        <v>46180</v>
      </c>
      <c r="G114" s="376">
        <v>46180</v>
      </c>
      <c r="H114" s="760" t="s">
        <v>93</v>
      </c>
      <c r="I114" s="762"/>
      <c r="J114" s="762"/>
      <c r="K114" s="763"/>
    </row>
    <row r="115" spans="1:11" ht="53.4" thickTop="1" thickBot="1" x14ac:dyDescent="0.35">
      <c r="A115" s="757">
        <v>109</v>
      </c>
      <c r="B115" s="766" t="s">
        <v>16535</v>
      </c>
      <c r="C115" s="773" t="str">
        <f t="shared" si="1"/>
        <v>Open PDF RFI.Release Finishing 109</v>
      </c>
      <c r="D115" s="770" t="s">
        <v>16540</v>
      </c>
      <c r="E115" s="760" t="s">
        <v>17</v>
      </c>
      <c r="F115" s="376">
        <v>46186</v>
      </c>
      <c r="G115" s="760"/>
      <c r="H115" s="760" t="s">
        <v>83</v>
      </c>
      <c r="I115" s="762"/>
      <c r="J115" s="762"/>
      <c r="K115" s="763"/>
    </row>
    <row r="116" spans="1:11" ht="53.4" thickTop="1" thickBot="1" x14ac:dyDescent="0.35">
      <c r="A116" s="757">
        <v>110</v>
      </c>
      <c r="B116" s="766" t="s">
        <v>16536</v>
      </c>
      <c r="C116" s="773" t="str">
        <f t="shared" si="1"/>
        <v>Open PDF RFI.Release Finishing 110</v>
      </c>
      <c r="D116" s="770" t="s">
        <v>16541</v>
      </c>
      <c r="E116" s="760" t="s">
        <v>17</v>
      </c>
      <c r="F116" s="376">
        <v>46186</v>
      </c>
      <c r="G116" s="760"/>
      <c r="H116" s="760" t="s">
        <v>83</v>
      </c>
      <c r="I116" s="762"/>
      <c r="J116" s="762"/>
      <c r="K116" s="763"/>
    </row>
    <row r="117" spans="1:11" ht="36" thickTop="1" thickBot="1" x14ac:dyDescent="0.35">
      <c r="A117" s="757">
        <v>111</v>
      </c>
      <c r="B117" s="766" t="s">
        <v>16537</v>
      </c>
      <c r="C117" s="773" t="str">
        <f t="shared" si="1"/>
        <v>Open PDF RFI.Release Finishing 111</v>
      </c>
      <c r="D117" s="770" t="s">
        <v>16542</v>
      </c>
      <c r="E117" s="760" t="s">
        <v>17</v>
      </c>
      <c r="F117" s="376">
        <v>46186</v>
      </c>
      <c r="G117" s="760"/>
      <c r="H117" s="760" t="s">
        <v>83</v>
      </c>
      <c r="I117" s="762"/>
      <c r="J117" s="762"/>
      <c r="K117" s="763"/>
    </row>
    <row r="118" spans="1:11" ht="36" thickTop="1" thickBot="1" x14ac:dyDescent="0.35">
      <c r="A118" s="757">
        <v>112</v>
      </c>
      <c r="B118" s="766" t="s">
        <v>16538</v>
      </c>
      <c r="C118" s="773" t="str">
        <f t="shared" si="1"/>
        <v>Open PDF RFI.Release Finishing 112</v>
      </c>
      <c r="D118" s="770" t="s">
        <v>16543</v>
      </c>
      <c r="E118" s="760" t="s">
        <v>17</v>
      </c>
      <c r="F118" s="376">
        <v>46187</v>
      </c>
      <c r="G118" s="760"/>
      <c r="H118" s="760" t="s">
        <v>83</v>
      </c>
      <c r="I118" s="762"/>
      <c r="J118" s="762"/>
      <c r="K118" s="763"/>
    </row>
    <row r="119" spans="1:11" ht="70.8" thickTop="1" thickBot="1" x14ac:dyDescent="0.35">
      <c r="A119" s="757">
        <v>113</v>
      </c>
      <c r="B119" s="766" t="s">
        <v>16539</v>
      </c>
      <c r="C119" s="773" t="str">
        <f t="shared" si="1"/>
        <v>Open PDF RFI.Release Finishing 113</v>
      </c>
      <c r="D119" s="770" t="s">
        <v>16544</v>
      </c>
      <c r="E119" s="760" t="s">
        <v>17</v>
      </c>
      <c r="F119" s="376">
        <v>46187</v>
      </c>
      <c r="G119" s="760"/>
      <c r="H119" s="760" t="s">
        <v>83</v>
      </c>
      <c r="I119" s="762"/>
      <c r="J119" s="762"/>
      <c r="K119" s="763"/>
    </row>
    <row r="120" spans="1:11" ht="24.6" thickTop="1" thickBot="1" x14ac:dyDescent="0.35">
      <c r="A120" s="757">
        <v>114</v>
      </c>
      <c r="B120" s="767"/>
      <c r="C120" s="773" t="str">
        <f t="shared" si="1"/>
        <v/>
      </c>
      <c r="D120" s="770"/>
      <c r="E120" s="760"/>
      <c r="F120" s="760"/>
      <c r="G120" s="760"/>
      <c r="H120" s="760"/>
      <c r="I120" s="762"/>
      <c r="J120" s="762"/>
      <c r="K120" s="763"/>
    </row>
    <row r="121" spans="1:11" ht="24.6" thickTop="1" thickBot="1" x14ac:dyDescent="0.35">
      <c r="A121" s="759"/>
      <c r="B121" s="767"/>
      <c r="C121" s="773" t="str">
        <f t="shared" si="1"/>
        <v/>
      </c>
      <c r="D121" s="770"/>
      <c r="E121" s="760"/>
      <c r="F121" s="760"/>
      <c r="G121" s="760"/>
      <c r="H121" s="760"/>
      <c r="I121" s="762"/>
      <c r="J121" s="762"/>
      <c r="K121" s="759"/>
    </row>
    <row r="122" spans="1:11" ht="24.6" thickTop="1" thickBot="1" x14ac:dyDescent="0.35">
      <c r="A122" s="759"/>
      <c r="B122" s="767"/>
      <c r="C122" s="773" t="str">
        <f t="shared" ref="C122:C127" si="2">IF(B122&gt;0,HYPERLINK(CONCATENATE("PDF RF/",B122,".pdf"),CONCATENATE("Open PDF RFI.",B122)),"")</f>
        <v/>
      </c>
      <c r="D122" s="770"/>
      <c r="E122" s="760"/>
      <c r="F122" s="760"/>
      <c r="G122" s="760"/>
      <c r="H122" s="760"/>
      <c r="I122" s="762"/>
      <c r="J122" s="762"/>
      <c r="K122" s="759"/>
    </row>
    <row r="123" spans="1:11" ht="24.6" thickTop="1" thickBot="1" x14ac:dyDescent="0.35">
      <c r="A123" s="759"/>
      <c r="B123" s="767"/>
      <c r="C123" s="773" t="str">
        <f t="shared" si="2"/>
        <v/>
      </c>
      <c r="D123" s="770"/>
      <c r="E123" s="760"/>
      <c r="F123" s="760"/>
      <c r="G123" s="760"/>
      <c r="H123" s="760"/>
      <c r="I123" s="762"/>
      <c r="J123" s="762"/>
      <c r="K123" s="759"/>
    </row>
    <row r="124" spans="1:11" ht="24.6" thickTop="1" thickBot="1" x14ac:dyDescent="0.35">
      <c r="A124" s="759"/>
      <c r="B124" s="767"/>
      <c r="C124" s="773" t="str">
        <f t="shared" si="2"/>
        <v/>
      </c>
      <c r="D124" s="770"/>
      <c r="E124" s="760"/>
      <c r="F124" s="760"/>
      <c r="G124" s="760"/>
      <c r="H124" s="760"/>
      <c r="I124" s="762"/>
      <c r="J124" s="762"/>
      <c r="K124" s="759"/>
    </row>
    <row r="125" spans="1:11" ht="24.6" thickTop="1" thickBot="1" x14ac:dyDescent="0.35">
      <c r="A125" s="759"/>
      <c r="B125" s="767"/>
      <c r="C125" s="773" t="str">
        <f t="shared" si="2"/>
        <v/>
      </c>
      <c r="D125" s="770"/>
      <c r="E125" s="760"/>
      <c r="F125" s="760"/>
      <c r="G125" s="760"/>
      <c r="H125" s="760"/>
      <c r="I125" s="762"/>
      <c r="J125" s="762"/>
      <c r="K125" s="759"/>
    </row>
    <row r="126" spans="1:11" ht="24.6" thickTop="1" thickBot="1" x14ac:dyDescent="0.35">
      <c r="A126" s="759"/>
      <c r="B126" s="767"/>
      <c r="C126" s="773" t="str">
        <f t="shared" si="2"/>
        <v/>
      </c>
      <c r="D126" s="770"/>
      <c r="E126" s="760"/>
      <c r="F126" s="760"/>
      <c r="G126" s="760"/>
      <c r="H126" s="760"/>
      <c r="I126" s="762"/>
      <c r="J126" s="762"/>
      <c r="K126" s="759"/>
    </row>
    <row r="127" spans="1:11" ht="24.6" thickTop="1" thickBot="1" x14ac:dyDescent="0.35">
      <c r="A127" s="759"/>
      <c r="B127" s="767"/>
      <c r="C127" s="773" t="str">
        <f t="shared" si="2"/>
        <v/>
      </c>
      <c r="D127" s="770"/>
      <c r="E127" s="760"/>
      <c r="F127" s="760"/>
      <c r="G127" s="760"/>
      <c r="H127" s="760"/>
      <c r="I127" s="762"/>
      <c r="J127" s="762"/>
      <c r="K127" s="759"/>
    </row>
    <row r="128" spans="1:11" ht="16.8" thickTop="1" thickBot="1" x14ac:dyDescent="0.35">
      <c r="A128" s="759"/>
      <c r="B128" s="768"/>
      <c r="C128" s="764"/>
      <c r="D128" s="771"/>
      <c r="E128" s="759"/>
      <c r="F128" s="759"/>
      <c r="G128" s="759"/>
      <c r="H128" s="759"/>
      <c r="I128" s="759"/>
      <c r="J128" s="759"/>
      <c r="K128" s="759"/>
    </row>
    <row r="129" spans="1:11" ht="16.8" thickTop="1" thickBot="1" x14ac:dyDescent="0.35">
      <c r="A129" s="759"/>
      <c r="B129" s="768"/>
      <c r="C129" s="764"/>
      <c r="D129" s="771"/>
      <c r="E129" s="759"/>
      <c r="F129" s="759"/>
      <c r="G129" s="759"/>
      <c r="H129" s="759"/>
      <c r="I129" s="759"/>
      <c r="J129" s="759"/>
      <c r="K129" s="759"/>
    </row>
    <row r="130" spans="1:11" ht="16.8" thickTop="1" thickBot="1" x14ac:dyDescent="0.35">
      <c r="A130" s="759"/>
      <c r="B130" s="768"/>
      <c r="C130" s="764"/>
      <c r="D130" s="771"/>
      <c r="E130" s="759"/>
      <c r="F130" s="759"/>
      <c r="G130" s="759"/>
      <c r="H130" s="759"/>
      <c r="I130" s="759"/>
      <c r="J130" s="759"/>
      <c r="K130" s="759"/>
    </row>
    <row r="131" spans="1:11" ht="16.8" thickTop="1" thickBot="1" x14ac:dyDescent="0.35">
      <c r="A131" s="759"/>
      <c r="B131" s="768"/>
      <c r="C131" s="764"/>
      <c r="D131" s="771"/>
      <c r="E131" s="759"/>
      <c r="F131" s="759"/>
      <c r="G131" s="759"/>
      <c r="H131" s="759"/>
      <c r="I131" s="759"/>
      <c r="J131" s="759"/>
      <c r="K131" s="759"/>
    </row>
    <row r="132" spans="1:11" ht="16.8" thickTop="1" thickBot="1" x14ac:dyDescent="0.35">
      <c r="A132" s="759"/>
      <c r="B132" s="768"/>
      <c r="C132" s="764"/>
      <c r="D132" s="771"/>
      <c r="E132" s="759"/>
      <c r="F132" s="759"/>
      <c r="G132" s="759"/>
      <c r="H132" s="759"/>
      <c r="I132" s="759"/>
      <c r="J132" s="759"/>
      <c r="K132" s="759"/>
    </row>
    <row r="133" spans="1:11" ht="16.8" thickTop="1" thickBot="1" x14ac:dyDescent="0.35">
      <c r="A133" s="759"/>
      <c r="B133" s="768"/>
      <c r="C133" s="764"/>
      <c r="D133" s="771"/>
      <c r="E133" s="759"/>
      <c r="F133" s="759"/>
      <c r="G133" s="759"/>
      <c r="H133" s="759"/>
      <c r="I133" s="759"/>
      <c r="J133" s="759"/>
      <c r="K133" s="759"/>
    </row>
    <row r="134" spans="1:11" ht="16.8" thickTop="1" thickBot="1" x14ac:dyDescent="0.35">
      <c r="A134" s="759"/>
      <c r="B134" s="768"/>
      <c r="C134" s="764"/>
      <c r="D134" s="771"/>
      <c r="E134" s="759"/>
      <c r="F134" s="759"/>
      <c r="G134" s="759"/>
      <c r="H134" s="759"/>
      <c r="I134" s="759"/>
      <c r="J134" s="759"/>
      <c r="K134" s="759"/>
    </row>
    <row r="135" spans="1:11" ht="16.8" thickTop="1" thickBot="1" x14ac:dyDescent="0.35">
      <c r="A135" s="759"/>
      <c r="B135" s="768"/>
      <c r="C135" s="764"/>
      <c r="D135" s="771"/>
      <c r="E135" s="759"/>
      <c r="F135" s="759"/>
      <c r="G135" s="759"/>
      <c r="H135" s="759"/>
      <c r="I135" s="759"/>
      <c r="J135" s="759"/>
      <c r="K135" s="759"/>
    </row>
    <row r="136" spans="1:11" ht="16.8" thickTop="1" thickBot="1" x14ac:dyDescent="0.35">
      <c r="A136" s="759"/>
      <c r="B136" s="768"/>
      <c r="C136" s="764"/>
      <c r="D136" s="771"/>
      <c r="E136" s="759"/>
      <c r="F136" s="759"/>
      <c r="G136" s="759"/>
      <c r="H136" s="759"/>
      <c r="I136" s="759"/>
      <c r="J136" s="759"/>
      <c r="K136" s="759"/>
    </row>
    <row r="137" spans="1:11" ht="16.8" thickTop="1" thickBot="1" x14ac:dyDescent="0.35">
      <c r="A137" s="759"/>
      <c r="B137" s="768"/>
      <c r="C137" s="764"/>
      <c r="D137" s="771"/>
      <c r="E137" s="759"/>
      <c r="F137" s="759"/>
      <c r="G137" s="759"/>
      <c r="H137" s="759"/>
      <c r="I137" s="759"/>
      <c r="J137" s="759"/>
      <c r="K137" s="759"/>
    </row>
    <row r="138" spans="1:11" ht="16.8" thickTop="1" thickBot="1" x14ac:dyDescent="0.35">
      <c r="A138" s="759"/>
      <c r="B138" s="768"/>
      <c r="C138" s="764"/>
      <c r="D138" s="771"/>
      <c r="E138" s="759"/>
      <c r="F138" s="759"/>
      <c r="G138" s="759"/>
      <c r="H138" s="759"/>
      <c r="I138" s="759"/>
      <c r="J138" s="759"/>
      <c r="K138" s="759"/>
    </row>
    <row r="139" spans="1:11" ht="16.8" thickTop="1" thickBot="1" x14ac:dyDescent="0.35">
      <c r="A139" s="759"/>
      <c r="B139" s="768"/>
      <c r="C139" s="764"/>
      <c r="D139" s="771"/>
      <c r="E139" s="759"/>
      <c r="F139" s="759"/>
      <c r="G139" s="759"/>
      <c r="H139" s="759"/>
      <c r="I139" s="759"/>
      <c r="J139" s="759"/>
      <c r="K139" s="759"/>
    </row>
    <row r="140" spans="1:11" ht="16.8" thickTop="1" thickBot="1" x14ac:dyDescent="0.35">
      <c r="A140" s="759"/>
      <c r="B140" s="768"/>
      <c r="C140" s="764"/>
      <c r="D140" s="771"/>
      <c r="E140" s="759"/>
      <c r="F140" s="759"/>
      <c r="G140" s="759"/>
      <c r="H140" s="759"/>
      <c r="I140" s="759"/>
      <c r="J140" s="759"/>
      <c r="K140" s="759"/>
    </row>
    <row r="141" spans="1:11" ht="16.8" thickTop="1" thickBot="1" x14ac:dyDescent="0.35">
      <c r="A141" s="759"/>
      <c r="B141" s="768"/>
      <c r="C141" s="764"/>
      <c r="D141" s="771"/>
      <c r="E141" s="759"/>
      <c r="F141" s="759"/>
      <c r="G141" s="759"/>
      <c r="H141" s="759"/>
      <c r="I141" s="759"/>
      <c r="J141" s="759"/>
      <c r="K141" s="759"/>
    </row>
    <row r="142" spans="1:11" ht="16.8" thickTop="1" thickBot="1" x14ac:dyDescent="0.35">
      <c r="A142" s="759"/>
      <c r="B142" s="768"/>
      <c r="C142" s="764"/>
      <c r="D142" s="771"/>
      <c r="E142" s="759"/>
      <c r="F142" s="759"/>
      <c r="G142" s="759"/>
      <c r="H142" s="759"/>
      <c r="I142" s="759"/>
      <c r="J142" s="759"/>
      <c r="K142" s="759"/>
    </row>
    <row r="143" spans="1:11" ht="16.8" thickTop="1" thickBot="1" x14ac:dyDescent="0.35">
      <c r="A143" s="759"/>
      <c r="B143" s="768"/>
      <c r="C143" s="764"/>
      <c r="D143" s="771"/>
      <c r="E143" s="759"/>
      <c r="F143" s="759"/>
      <c r="G143" s="759"/>
      <c r="H143" s="759"/>
      <c r="I143" s="759"/>
      <c r="J143" s="759"/>
      <c r="K143" s="759"/>
    </row>
    <row r="144" spans="1:11" ht="16.8" thickTop="1" thickBot="1" x14ac:dyDescent="0.35">
      <c r="A144" s="759"/>
      <c r="B144" s="768"/>
      <c r="C144" s="764"/>
      <c r="D144" s="771"/>
      <c r="E144" s="759"/>
      <c r="F144" s="759"/>
      <c r="G144" s="759"/>
      <c r="H144" s="759"/>
      <c r="I144" s="759"/>
      <c r="J144" s="759"/>
      <c r="K144" s="759"/>
    </row>
    <row r="145" spans="1:11" ht="16.8" thickTop="1" thickBot="1" x14ac:dyDescent="0.35">
      <c r="A145" s="759"/>
      <c r="B145" s="768"/>
      <c r="C145" s="764"/>
      <c r="D145" s="771"/>
      <c r="E145" s="759"/>
      <c r="F145" s="759"/>
      <c r="G145" s="759"/>
      <c r="H145" s="759"/>
      <c r="I145" s="759"/>
      <c r="J145" s="759"/>
      <c r="K145" s="759"/>
    </row>
    <row r="146" spans="1:11" ht="16.8" thickTop="1" thickBot="1" x14ac:dyDescent="0.35">
      <c r="A146" s="759"/>
      <c r="B146" s="768"/>
      <c r="C146" s="764"/>
      <c r="D146" s="771"/>
      <c r="E146" s="759"/>
      <c r="F146" s="759"/>
      <c r="G146" s="759"/>
      <c r="H146" s="759"/>
      <c r="I146" s="759"/>
      <c r="J146" s="759"/>
      <c r="K146" s="759"/>
    </row>
    <row r="147" spans="1:11" ht="16.8" thickTop="1" thickBot="1" x14ac:dyDescent="0.35">
      <c r="A147" s="759"/>
      <c r="B147" s="768"/>
      <c r="C147" s="764"/>
      <c r="D147" s="771"/>
      <c r="E147" s="759"/>
      <c r="F147" s="759"/>
      <c r="G147" s="759"/>
      <c r="H147" s="759"/>
      <c r="I147" s="759"/>
      <c r="J147" s="759"/>
      <c r="K147" s="759"/>
    </row>
    <row r="148" spans="1:11" ht="16.8" thickTop="1" thickBot="1" x14ac:dyDescent="0.35">
      <c r="A148" s="759"/>
      <c r="B148" s="768"/>
      <c r="C148" s="764"/>
      <c r="D148" s="771"/>
      <c r="E148" s="759"/>
      <c r="F148" s="759"/>
      <c r="G148" s="759"/>
      <c r="H148" s="759"/>
      <c r="I148" s="759"/>
      <c r="J148" s="759"/>
      <c r="K148" s="759"/>
    </row>
    <row r="149" spans="1:11" ht="16.8" thickTop="1" thickBot="1" x14ac:dyDescent="0.35">
      <c r="A149" s="759"/>
      <c r="B149" s="768"/>
      <c r="C149" s="764"/>
      <c r="D149" s="771"/>
      <c r="E149" s="759"/>
      <c r="F149" s="759"/>
      <c r="G149" s="759"/>
      <c r="H149" s="759"/>
      <c r="I149" s="759"/>
      <c r="J149" s="759"/>
      <c r="K149" s="759"/>
    </row>
    <row r="150" spans="1:11" ht="16.8" thickTop="1" thickBot="1" x14ac:dyDescent="0.35">
      <c r="A150" s="759"/>
      <c r="B150" s="768"/>
      <c r="C150" s="764"/>
      <c r="D150" s="771"/>
      <c r="E150" s="759"/>
      <c r="F150" s="759"/>
      <c r="G150" s="759"/>
      <c r="H150" s="759"/>
      <c r="I150" s="759"/>
      <c r="J150" s="759"/>
      <c r="K150" s="759"/>
    </row>
    <row r="151" spans="1:11" ht="16.8" thickTop="1" thickBot="1" x14ac:dyDescent="0.35">
      <c r="A151" s="759"/>
      <c r="B151" s="768"/>
      <c r="C151" s="764"/>
      <c r="D151" s="771"/>
      <c r="E151" s="759"/>
      <c r="F151" s="759"/>
      <c r="G151" s="759"/>
      <c r="H151" s="759"/>
      <c r="I151" s="759"/>
      <c r="J151" s="759"/>
      <c r="K151" s="759"/>
    </row>
    <row r="152" spans="1:11" ht="16.8" thickTop="1" thickBot="1" x14ac:dyDescent="0.35">
      <c r="A152" s="759"/>
      <c r="B152" s="768"/>
      <c r="C152" s="764"/>
      <c r="D152" s="771"/>
      <c r="E152" s="759"/>
      <c r="F152" s="759"/>
      <c r="G152" s="759"/>
      <c r="H152" s="759"/>
      <c r="I152" s="759"/>
      <c r="J152" s="759"/>
      <c r="K152" s="759"/>
    </row>
    <row r="153" spans="1:11" ht="16.8" thickTop="1" thickBot="1" x14ac:dyDescent="0.35">
      <c r="A153" s="759"/>
      <c r="B153" s="768"/>
      <c r="C153" s="764"/>
      <c r="D153" s="771"/>
      <c r="E153" s="759"/>
      <c r="F153" s="759"/>
      <c r="G153" s="759"/>
      <c r="H153" s="759"/>
      <c r="I153" s="759"/>
      <c r="J153" s="759"/>
      <c r="K153" s="759"/>
    </row>
    <row r="154" spans="1:11" ht="16.8" thickTop="1" thickBot="1" x14ac:dyDescent="0.35">
      <c r="A154" s="759"/>
      <c r="B154" s="768"/>
      <c r="C154" s="764"/>
      <c r="D154" s="771"/>
      <c r="E154" s="759"/>
      <c r="F154" s="759"/>
      <c r="G154" s="759"/>
      <c r="H154" s="759"/>
      <c r="I154" s="759"/>
      <c r="J154" s="759"/>
      <c r="K154" s="759"/>
    </row>
    <row r="155" spans="1:11" ht="16.8" thickTop="1" thickBot="1" x14ac:dyDescent="0.35">
      <c r="A155" s="759"/>
      <c r="B155" s="768"/>
      <c r="C155" s="764"/>
      <c r="D155" s="771"/>
      <c r="E155" s="759"/>
      <c r="F155" s="759"/>
      <c r="G155" s="759"/>
      <c r="H155" s="759"/>
      <c r="I155" s="759"/>
      <c r="J155" s="759"/>
      <c r="K155" s="759"/>
    </row>
    <row r="156" spans="1:11" ht="16.8" thickTop="1" thickBot="1" x14ac:dyDescent="0.35">
      <c r="A156" s="759"/>
      <c r="B156" s="768"/>
      <c r="C156" s="764"/>
      <c r="D156" s="771"/>
      <c r="E156" s="759"/>
      <c r="F156" s="759"/>
      <c r="G156" s="759"/>
      <c r="H156" s="759"/>
      <c r="I156" s="759"/>
      <c r="J156" s="759"/>
      <c r="K156" s="759"/>
    </row>
    <row r="157" spans="1:11" ht="16.8" thickTop="1" thickBot="1" x14ac:dyDescent="0.35">
      <c r="A157" s="759"/>
      <c r="B157" s="768"/>
      <c r="C157" s="764"/>
      <c r="D157" s="771"/>
      <c r="E157" s="759"/>
      <c r="F157" s="759"/>
      <c r="G157" s="759"/>
      <c r="H157" s="759"/>
      <c r="I157" s="759"/>
      <c r="J157" s="759"/>
      <c r="K157" s="759"/>
    </row>
    <row r="158" spans="1:11" ht="16.8" thickTop="1" thickBot="1" x14ac:dyDescent="0.35">
      <c r="A158" s="759"/>
      <c r="B158" s="768"/>
      <c r="C158" s="764"/>
      <c r="D158" s="771"/>
      <c r="E158" s="759"/>
      <c r="F158" s="759"/>
      <c r="G158" s="759"/>
      <c r="H158" s="759"/>
      <c r="I158" s="759"/>
      <c r="J158" s="759"/>
      <c r="K158" s="759"/>
    </row>
    <row r="159" spans="1:11" ht="16.8" thickTop="1" thickBot="1" x14ac:dyDescent="0.35">
      <c r="A159" s="759"/>
      <c r="B159" s="768"/>
      <c r="C159" s="764"/>
      <c r="D159" s="771"/>
      <c r="E159" s="759"/>
      <c r="F159" s="759"/>
      <c r="G159" s="759"/>
      <c r="H159" s="759"/>
      <c r="I159" s="759"/>
      <c r="J159" s="759"/>
      <c r="K159" s="759"/>
    </row>
    <row r="160" spans="1:11" ht="16.8" thickTop="1" thickBot="1" x14ac:dyDescent="0.35">
      <c r="A160" s="759"/>
      <c r="B160" s="768"/>
      <c r="C160" s="764"/>
      <c r="D160" s="771"/>
      <c r="E160" s="759"/>
      <c r="F160" s="759"/>
      <c r="G160" s="759"/>
      <c r="H160" s="759"/>
      <c r="I160" s="759"/>
      <c r="J160" s="759"/>
      <c r="K160" s="759"/>
    </row>
    <row r="161" spans="1:11" ht="16.8" thickTop="1" thickBot="1" x14ac:dyDescent="0.35">
      <c r="A161" s="759"/>
      <c r="B161" s="768"/>
      <c r="C161" s="764"/>
      <c r="D161" s="771"/>
      <c r="E161" s="759"/>
      <c r="F161" s="759"/>
      <c r="G161" s="759"/>
      <c r="H161" s="759"/>
      <c r="I161" s="759"/>
      <c r="J161" s="759"/>
      <c r="K161" s="759"/>
    </row>
    <row r="162" spans="1:11" ht="16.8" thickTop="1" thickBot="1" x14ac:dyDescent="0.35">
      <c r="A162" s="759"/>
      <c r="B162" s="768"/>
      <c r="C162" s="764"/>
      <c r="D162" s="771"/>
      <c r="E162" s="759"/>
      <c r="F162" s="759"/>
      <c r="G162" s="759"/>
      <c r="H162" s="759"/>
      <c r="I162" s="759"/>
      <c r="J162" s="759"/>
      <c r="K162" s="759"/>
    </row>
    <row r="163" spans="1:11" ht="16.8" thickTop="1" thickBot="1" x14ac:dyDescent="0.35">
      <c r="A163" s="759"/>
      <c r="B163" s="768"/>
      <c r="C163" s="764"/>
      <c r="D163" s="771"/>
      <c r="E163" s="759"/>
      <c r="F163" s="759"/>
      <c r="G163" s="759"/>
      <c r="H163" s="759"/>
      <c r="I163" s="759"/>
      <c r="J163" s="759"/>
      <c r="K163" s="759"/>
    </row>
    <row r="164" spans="1:11" ht="16.8" thickTop="1" thickBot="1" x14ac:dyDescent="0.35">
      <c r="A164" s="759"/>
      <c r="B164" s="768"/>
      <c r="C164" s="764"/>
      <c r="D164" s="771"/>
      <c r="E164" s="759"/>
      <c r="F164" s="759"/>
      <c r="G164" s="759"/>
      <c r="H164" s="759"/>
      <c r="I164" s="759"/>
      <c r="J164" s="759"/>
      <c r="K164" s="759"/>
    </row>
    <row r="165" spans="1:11" ht="16.8" thickTop="1" thickBot="1" x14ac:dyDescent="0.35">
      <c r="A165" s="759"/>
      <c r="B165" s="768"/>
      <c r="C165" s="764"/>
      <c r="D165" s="771"/>
      <c r="E165" s="759"/>
      <c r="F165" s="759"/>
      <c r="G165" s="759"/>
      <c r="H165" s="759"/>
      <c r="I165" s="759"/>
      <c r="J165" s="759"/>
      <c r="K165" s="759"/>
    </row>
    <row r="166" spans="1:11" ht="16.8" thickTop="1" thickBot="1" x14ac:dyDescent="0.35">
      <c r="A166" s="759"/>
      <c r="B166" s="768"/>
      <c r="C166" s="764"/>
      <c r="D166" s="771"/>
      <c r="E166" s="759"/>
      <c r="F166" s="759"/>
      <c r="G166" s="759"/>
      <c r="H166" s="759"/>
      <c r="I166" s="759"/>
      <c r="J166" s="759"/>
      <c r="K166" s="759"/>
    </row>
    <row r="167" spans="1:11" ht="16.8" thickTop="1" thickBot="1" x14ac:dyDescent="0.35">
      <c r="A167" s="759"/>
      <c r="B167" s="768"/>
      <c r="C167" s="764"/>
      <c r="D167" s="771"/>
      <c r="E167" s="759"/>
      <c r="F167" s="759"/>
      <c r="G167" s="759"/>
      <c r="H167" s="759"/>
      <c r="I167" s="759"/>
      <c r="J167" s="759"/>
      <c r="K167" s="759"/>
    </row>
    <row r="168" spans="1:11" ht="16.8" thickTop="1" thickBot="1" x14ac:dyDescent="0.35">
      <c r="A168" s="759"/>
      <c r="B168" s="768"/>
      <c r="C168" s="764"/>
      <c r="D168" s="771"/>
      <c r="E168" s="759"/>
      <c r="F168" s="759"/>
      <c r="G168" s="759"/>
      <c r="H168" s="759"/>
      <c r="I168" s="759"/>
      <c r="J168" s="759"/>
      <c r="K168" s="759"/>
    </row>
    <row r="169" spans="1:11" ht="16.8" thickTop="1" thickBot="1" x14ac:dyDescent="0.35">
      <c r="A169" s="759"/>
      <c r="B169" s="768"/>
      <c r="C169" s="764"/>
      <c r="D169" s="771"/>
      <c r="E169" s="759"/>
      <c r="F169" s="759"/>
      <c r="G169" s="759"/>
      <c r="H169" s="759"/>
      <c r="I169" s="759"/>
      <c r="J169" s="759"/>
      <c r="K169" s="759"/>
    </row>
    <row r="170" spans="1:11" ht="16.8" thickTop="1" thickBot="1" x14ac:dyDescent="0.35">
      <c r="A170" s="759"/>
      <c r="B170" s="768"/>
      <c r="C170" s="764"/>
      <c r="D170" s="771"/>
      <c r="E170" s="759"/>
      <c r="F170" s="759"/>
      <c r="G170" s="759"/>
      <c r="H170" s="759"/>
      <c r="I170" s="759"/>
      <c r="J170" s="759"/>
      <c r="K170" s="759"/>
    </row>
    <row r="171" spans="1:11" ht="16.8" thickTop="1" thickBot="1" x14ac:dyDescent="0.35">
      <c r="A171" s="759"/>
      <c r="B171" s="768"/>
      <c r="C171" s="764"/>
      <c r="D171" s="771"/>
      <c r="E171" s="759"/>
      <c r="F171" s="759"/>
      <c r="G171" s="759"/>
      <c r="H171" s="759"/>
      <c r="I171" s="759"/>
      <c r="J171" s="759"/>
      <c r="K171" s="759"/>
    </row>
    <row r="172" spans="1:11" ht="16.8" thickTop="1" thickBot="1" x14ac:dyDescent="0.35">
      <c r="A172" s="759"/>
      <c r="B172" s="768"/>
      <c r="C172" s="764"/>
      <c r="D172" s="771"/>
      <c r="E172" s="759"/>
      <c r="F172" s="759"/>
      <c r="G172" s="759"/>
      <c r="H172" s="759"/>
      <c r="I172" s="759"/>
      <c r="J172" s="759"/>
      <c r="K172" s="759"/>
    </row>
    <row r="173" spans="1:11" ht="16.8" thickTop="1" thickBot="1" x14ac:dyDescent="0.35">
      <c r="A173" s="759"/>
      <c r="B173" s="768"/>
      <c r="C173" s="764"/>
      <c r="D173" s="771"/>
      <c r="E173" s="759"/>
      <c r="F173" s="759"/>
      <c r="G173" s="759"/>
      <c r="H173" s="759"/>
      <c r="I173" s="759"/>
      <c r="J173" s="759"/>
      <c r="K173" s="759"/>
    </row>
    <row r="174" spans="1:11" ht="16.8" thickTop="1" thickBot="1" x14ac:dyDescent="0.35">
      <c r="A174" s="759"/>
      <c r="B174" s="768"/>
      <c r="C174" s="764"/>
      <c r="D174" s="771"/>
      <c r="E174" s="759"/>
      <c r="F174" s="759"/>
      <c r="G174" s="759"/>
      <c r="H174" s="759"/>
      <c r="I174" s="759"/>
      <c r="J174" s="759"/>
      <c r="K174" s="759"/>
    </row>
    <row r="175" spans="1:11" ht="16.8" thickTop="1" thickBot="1" x14ac:dyDescent="0.35">
      <c r="A175" s="759"/>
      <c r="B175" s="768"/>
      <c r="C175" s="764"/>
      <c r="D175" s="771"/>
      <c r="E175" s="759"/>
      <c r="F175" s="759"/>
      <c r="G175" s="759"/>
      <c r="H175" s="759"/>
      <c r="I175" s="759"/>
      <c r="J175" s="759"/>
      <c r="K175" s="759"/>
    </row>
    <row r="176" spans="1:11" ht="16.8" thickTop="1" thickBot="1" x14ac:dyDescent="0.35">
      <c r="A176" s="759"/>
      <c r="B176" s="768"/>
      <c r="C176" s="764"/>
      <c r="D176" s="771"/>
      <c r="E176" s="759"/>
      <c r="F176" s="759"/>
      <c r="G176" s="759"/>
      <c r="H176" s="759"/>
      <c r="I176" s="759"/>
      <c r="J176" s="759"/>
      <c r="K176" s="759"/>
    </row>
    <row r="177" spans="1:11" ht="16.8" thickTop="1" thickBot="1" x14ac:dyDescent="0.35">
      <c r="A177" s="759"/>
      <c r="B177" s="768"/>
      <c r="C177" s="764"/>
      <c r="D177" s="771"/>
      <c r="E177" s="759"/>
      <c r="F177" s="759"/>
      <c r="G177" s="759"/>
      <c r="H177" s="759"/>
      <c r="I177" s="759"/>
      <c r="J177" s="759"/>
      <c r="K177" s="759"/>
    </row>
    <row r="178" spans="1:11" ht="16.8" thickTop="1" thickBot="1" x14ac:dyDescent="0.35">
      <c r="A178" s="759"/>
      <c r="B178" s="768"/>
      <c r="C178" s="764"/>
      <c r="D178" s="771"/>
      <c r="E178" s="759"/>
      <c r="F178" s="759"/>
      <c r="G178" s="759"/>
      <c r="H178" s="759"/>
      <c r="I178" s="759"/>
      <c r="J178" s="759"/>
      <c r="K178" s="759"/>
    </row>
    <row r="179" spans="1:11" ht="16.8" thickTop="1" thickBot="1" x14ac:dyDescent="0.35">
      <c r="A179" s="759"/>
      <c r="B179" s="768"/>
      <c r="C179" s="764"/>
      <c r="D179" s="771"/>
      <c r="E179" s="759"/>
      <c r="F179" s="759"/>
      <c r="G179" s="759"/>
      <c r="H179" s="759"/>
      <c r="I179" s="759"/>
      <c r="J179" s="759"/>
      <c r="K179" s="759"/>
    </row>
    <row r="180" spans="1:11" ht="16.8" thickTop="1" thickBot="1" x14ac:dyDescent="0.35">
      <c r="A180" s="759"/>
      <c r="B180" s="768"/>
      <c r="C180" s="764"/>
      <c r="D180" s="771"/>
      <c r="E180" s="759"/>
      <c r="F180" s="759"/>
      <c r="G180" s="759"/>
      <c r="H180" s="759"/>
      <c r="I180" s="759"/>
      <c r="J180" s="759"/>
      <c r="K180" s="759"/>
    </row>
    <row r="181" spans="1:11" ht="16.8" thickTop="1" thickBot="1" x14ac:dyDescent="0.35">
      <c r="A181" s="759"/>
      <c r="B181" s="768"/>
      <c r="C181" s="764"/>
      <c r="D181" s="771"/>
      <c r="E181" s="759"/>
      <c r="F181" s="759"/>
      <c r="G181" s="759"/>
      <c r="H181" s="759"/>
      <c r="I181" s="759"/>
      <c r="J181" s="759"/>
      <c r="K181" s="759"/>
    </row>
    <row r="182" spans="1:11" ht="16.8" thickTop="1" thickBot="1" x14ac:dyDescent="0.35">
      <c r="A182" s="759"/>
      <c r="B182" s="768"/>
      <c r="C182" s="764"/>
      <c r="D182" s="771"/>
      <c r="E182" s="759"/>
      <c r="F182" s="759"/>
      <c r="G182" s="759"/>
      <c r="H182" s="759"/>
      <c r="I182" s="759"/>
      <c r="J182" s="759"/>
      <c r="K182" s="759"/>
    </row>
    <row r="183" spans="1:11" ht="16.8" thickTop="1" thickBot="1" x14ac:dyDescent="0.35">
      <c r="A183" s="759"/>
      <c r="B183" s="768"/>
      <c r="C183" s="764"/>
      <c r="D183" s="771"/>
      <c r="E183" s="759"/>
      <c r="F183" s="759"/>
      <c r="G183" s="759"/>
      <c r="H183" s="759"/>
      <c r="I183" s="759"/>
      <c r="J183" s="759"/>
      <c r="K183" s="759"/>
    </row>
    <row r="184" spans="1:11" ht="16.8" thickTop="1" thickBot="1" x14ac:dyDescent="0.35">
      <c r="A184" s="759"/>
      <c r="B184" s="768"/>
      <c r="C184" s="764"/>
      <c r="D184" s="771"/>
      <c r="E184" s="759"/>
      <c r="F184" s="759"/>
      <c r="G184" s="759"/>
      <c r="H184" s="759"/>
      <c r="I184" s="759"/>
      <c r="J184" s="759"/>
      <c r="K184" s="759"/>
    </row>
    <row r="185" spans="1:11" ht="16.8" thickTop="1" thickBot="1" x14ac:dyDescent="0.35">
      <c r="A185" s="759"/>
      <c r="B185" s="768"/>
      <c r="C185" s="764"/>
      <c r="D185" s="771"/>
      <c r="E185" s="759"/>
      <c r="F185" s="759"/>
      <c r="G185" s="759"/>
      <c r="H185" s="759"/>
      <c r="I185" s="759"/>
      <c r="J185" s="759"/>
      <c r="K185" s="759"/>
    </row>
    <row r="186" spans="1:11" ht="16.8" thickTop="1" thickBot="1" x14ac:dyDescent="0.35">
      <c r="A186" s="759"/>
      <c r="B186" s="768"/>
      <c r="C186" s="764"/>
      <c r="D186" s="771"/>
      <c r="E186" s="759"/>
      <c r="F186" s="759"/>
      <c r="G186" s="759"/>
      <c r="H186" s="759"/>
      <c r="I186" s="759"/>
      <c r="J186" s="759"/>
      <c r="K186" s="759"/>
    </row>
    <row r="187" spans="1:11" ht="16.8" thickTop="1" thickBot="1" x14ac:dyDescent="0.35">
      <c r="A187" s="759"/>
      <c r="B187" s="768"/>
      <c r="C187" s="764"/>
      <c r="D187" s="771"/>
      <c r="E187" s="759"/>
      <c r="F187" s="759"/>
      <c r="G187" s="759"/>
      <c r="H187" s="759"/>
      <c r="I187" s="759"/>
      <c r="J187" s="759"/>
      <c r="K187" s="759"/>
    </row>
    <row r="188" spans="1:11" ht="16.8" thickTop="1" thickBot="1" x14ac:dyDescent="0.35">
      <c r="A188" s="759"/>
      <c r="B188" s="768"/>
      <c r="C188" s="764"/>
      <c r="D188" s="771"/>
      <c r="E188" s="759"/>
      <c r="F188" s="759"/>
      <c r="G188" s="759"/>
      <c r="H188" s="759"/>
      <c r="I188" s="759"/>
      <c r="J188" s="759"/>
      <c r="K188" s="759"/>
    </row>
    <row r="189" spans="1:11" ht="16.8" thickTop="1" thickBot="1" x14ac:dyDescent="0.35">
      <c r="A189" s="759"/>
      <c r="B189" s="768"/>
      <c r="C189" s="764"/>
      <c r="D189" s="771"/>
      <c r="E189" s="759"/>
      <c r="F189" s="759"/>
      <c r="G189" s="759"/>
      <c r="H189" s="759"/>
      <c r="I189" s="759"/>
      <c r="J189" s="759"/>
      <c r="K189" s="759"/>
    </row>
    <row r="190" spans="1:11" ht="16.8" thickTop="1" thickBot="1" x14ac:dyDescent="0.35">
      <c r="A190" s="759"/>
      <c r="B190" s="768"/>
      <c r="C190" s="764"/>
      <c r="D190" s="771"/>
      <c r="E190" s="759"/>
      <c r="F190" s="759"/>
      <c r="G190" s="759"/>
      <c r="H190" s="759"/>
      <c r="I190" s="759"/>
      <c r="J190" s="759"/>
      <c r="K190" s="759"/>
    </row>
    <row r="191" spans="1:11" ht="16.8" thickTop="1" thickBot="1" x14ac:dyDescent="0.35">
      <c r="A191" s="759"/>
      <c r="B191" s="768"/>
      <c r="C191" s="764"/>
      <c r="D191" s="771"/>
      <c r="E191" s="759"/>
      <c r="F191" s="759"/>
      <c r="G191" s="759"/>
      <c r="H191" s="759"/>
      <c r="I191" s="759"/>
      <c r="J191" s="759"/>
      <c r="K191" s="759"/>
    </row>
    <row r="192" spans="1:11" ht="16.8" thickTop="1" thickBot="1" x14ac:dyDescent="0.35">
      <c r="A192" s="759"/>
      <c r="B192" s="768"/>
      <c r="C192" s="764"/>
      <c r="D192" s="771"/>
      <c r="E192" s="759"/>
      <c r="F192" s="759"/>
      <c r="G192" s="759"/>
      <c r="H192" s="759"/>
      <c r="I192" s="759"/>
      <c r="J192" s="759"/>
      <c r="K192" s="759"/>
    </row>
    <row r="193" spans="1:11" ht="16.8" thickTop="1" thickBot="1" x14ac:dyDescent="0.35">
      <c r="A193" s="759"/>
      <c r="B193" s="768"/>
      <c r="C193" s="764"/>
      <c r="D193" s="771"/>
      <c r="E193" s="759"/>
      <c r="F193" s="759"/>
      <c r="G193" s="759"/>
      <c r="H193" s="759"/>
      <c r="I193" s="759"/>
      <c r="J193" s="759"/>
      <c r="K193" s="759"/>
    </row>
    <row r="194" spans="1:11" ht="16.8" thickTop="1" thickBot="1" x14ac:dyDescent="0.35">
      <c r="A194" s="759"/>
      <c r="B194" s="768"/>
      <c r="C194" s="764"/>
      <c r="D194" s="771"/>
      <c r="E194" s="759"/>
      <c r="F194" s="759"/>
      <c r="G194" s="759"/>
      <c r="H194" s="759"/>
      <c r="I194" s="759"/>
      <c r="J194" s="759"/>
      <c r="K194" s="759"/>
    </row>
    <row r="195" spans="1:11" ht="16.8" thickTop="1" thickBot="1" x14ac:dyDescent="0.35">
      <c r="A195" s="759"/>
      <c r="B195" s="768"/>
      <c r="C195" s="764"/>
      <c r="D195" s="771"/>
      <c r="E195" s="759"/>
      <c r="F195" s="759"/>
      <c r="G195" s="759"/>
      <c r="H195" s="759"/>
      <c r="I195" s="759"/>
      <c r="J195" s="759"/>
      <c r="K195" s="759"/>
    </row>
    <row r="196" spans="1:11" ht="16.8" thickTop="1" thickBot="1" x14ac:dyDescent="0.35">
      <c r="A196" s="759"/>
      <c r="B196" s="768"/>
      <c r="C196" s="764"/>
      <c r="D196" s="771"/>
      <c r="E196" s="759"/>
      <c r="F196" s="759"/>
      <c r="G196" s="759"/>
      <c r="H196" s="759"/>
      <c r="I196" s="759"/>
      <c r="J196" s="759"/>
      <c r="K196" s="759"/>
    </row>
    <row r="197" spans="1:11" ht="16.8" thickTop="1" thickBot="1" x14ac:dyDescent="0.35">
      <c r="A197" s="759"/>
      <c r="B197" s="768"/>
      <c r="C197" s="764"/>
      <c r="D197" s="771"/>
      <c r="E197" s="759"/>
      <c r="F197" s="759"/>
      <c r="G197" s="759"/>
      <c r="H197" s="759"/>
      <c r="I197" s="759"/>
      <c r="J197" s="759"/>
      <c r="K197" s="759"/>
    </row>
    <row r="198" spans="1:11" ht="16.8" thickTop="1" thickBot="1" x14ac:dyDescent="0.35">
      <c r="A198" s="759"/>
      <c r="B198" s="768"/>
      <c r="C198" s="764"/>
      <c r="D198" s="771"/>
      <c r="E198" s="759"/>
      <c r="F198" s="759"/>
      <c r="G198" s="759"/>
      <c r="H198" s="759"/>
      <c r="I198" s="759"/>
      <c r="J198" s="759"/>
      <c r="K198" s="759"/>
    </row>
    <row r="199" spans="1:11" ht="16.8" thickTop="1" thickBot="1" x14ac:dyDescent="0.35">
      <c r="A199" s="759"/>
      <c r="B199" s="768"/>
      <c r="C199" s="764"/>
      <c r="D199" s="771"/>
      <c r="E199" s="759"/>
      <c r="F199" s="759"/>
      <c r="G199" s="759"/>
      <c r="H199" s="759"/>
      <c r="I199" s="759"/>
      <c r="J199" s="759"/>
      <c r="K199" s="759"/>
    </row>
    <row r="200" spans="1:11" ht="16.8" thickTop="1" thickBot="1" x14ac:dyDescent="0.35">
      <c r="A200" s="759"/>
      <c r="B200" s="768"/>
      <c r="C200" s="764"/>
      <c r="D200" s="771"/>
      <c r="E200" s="759"/>
      <c r="F200" s="759"/>
      <c r="G200" s="759"/>
      <c r="H200" s="759"/>
      <c r="I200" s="759"/>
      <c r="J200" s="759"/>
      <c r="K200" s="759"/>
    </row>
    <row r="201" spans="1:11" ht="16.8" thickTop="1" thickBot="1" x14ac:dyDescent="0.35">
      <c r="A201" s="759"/>
      <c r="B201" s="768"/>
      <c r="C201" s="764"/>
      <c r="D201" s="771"/>
      <c r="E201" s="759"/>
      <c r="F201" s="759"/>
      <c r="G201" s="759"/>
      <c r="H201" s="759"/>
      <c r="I201" s="759"/>
      <c r="J201" s="759"/>
      <c r="K201" s="759"/>
    </row>
    <row r="202" spans="1:11" ht="16.8" thickTop="1" thickBot="1" x14ac:dyDescent="0.35">
      <c r="A202" s="759"/>
      <c r="B202" s="768"/>
      <c r="C202" s="764"/>
      <c r="D202" s="771"/>
      <c r="E202" s="759"/>
      <c r="F202" s="759"/>
      <c r="G202" s="759"/>
      <c r="H202" s="759"/>
      <c r="I202" s="759"/>
      <c r="J202" s="759"/>
      <c r="K202" s="759"/>
    </row>
    <row r="203" spans="1:11" ht="16.8" thickTop="1" thickBot="1" x14ac:dyDescent="0.35">
      <c r="A203" s="759"/>
      <c r="B203" s="768"/>
      <c r="C203" s="764"/>
      <c r="D203" s="771"/>
      <c r="E203" s="759"/>
      <c r="F203" s="759"/>
      <c r="G203" s="759"/>
      <c r="H203" s="759"/>
      <c r="I203" s="759"/>
      <c r="J203" s="759"/>
      <c r="K203" s="759"/>
    </row>
    <row r="204" spans="1:11" ht="16.8" thickTop="1" thickBot="1" x14ac:dyDescent="0.35">
      <c r="A204" s="759"/>
      <c r="B204" s="768"/>
      <c r="C204" s="764"/>
      <c r="D204" s="771"/>
      <c r="E204" s="759"/>
      <c r="F204" s="759"/>
      <c r="G204" s="759"/>
      <c r="H204" s="759"/>
      <c r="I204" s="759"/>
      <c r="J204" s="759"/>
      <c r="K204" s="759"/>
    </row>
    <row r="205" spans="1:11" ht="16.8" thickTop="1" thickBot="1" x14ac:dyDescent="0.35">
      <c r="A205" s="759"/>
      <c r="B205" s="768"/>
      <c r="C205" s="764"/>
      <c r="D205" s="771"/>
      <c r="E205" s="759"/>
      <c r="F205" s="759"/>
      <c r="G205" s="759"/>
      <c r="H205" s="759"/>
      <c r="I205" s="759"/>
      <c r="J205" s="759"/>
      <c r="K205" s="759"/>
    </row>
    <row r="206" spans="1:11" ht="16.8" thickTop="1" thickBot="1" x14ac:dyDescent="0.35">
      <c r="A206" s="759"/>
      <c r="B206" s="768"/>
      <c r="C206" s="764"/>
      <c r="D206" s="771"/>
      <c r="E206" s="759"/>
      <c r="F206" s="759"/>
      <c r="G206" s="759"/>
      <c r="H206" s="759"/>
      <c r="I206" s="759"/>
      <c r="J206" s="759"/>
      <c r="K206" s="759"/>
    </row>
    <row r="207" spans="1:11" ht="16.8" thickTop="1" thickBot="1" x14ac:dyDescent="0.35">
      <c r="A207" s="759"/>
      <c r="B207" s="768"/>
      <c r="C207" s="764"/>
      <c r="D207" s="771"/>
      <c r="E207" s="759"/>
      <c r="F207" s="759"/>
      <c r="G207" s="759"/>
      <c r="H207" s="759"/>
      <c r="I207" s="759"/>
      <c r="J207" s="759"/>
      <c r="K207" s="759"/>
    </row>
    <row r="208" spans="1:11" ht="16.8" thickTop="1" thickBot="1" x14ac:dyDescent="0.35">
      <c r="A208" s="759"/>
      <c r="B208" s="768"/>
      <c r="C208" s="764"/>
      <c r="D208" s="771"/>
      <c r="E208" s="759"/>
      <c r="F208" s="759"/>
      <c r="G208" s="759"/>
      <c r="H208" s="759"/>
      <c r="I208" s="759"/>
      <c r="J208" s="759"/>
      <c r="K208" s="759"/>
    </row>
    <row r="209" spans="1:11" ht="16.8" thickTop="1" thickBot="1" x14ac:dyDescent="0.35">
      <c r="A209" s="759"/>
      <c r="B209" s="768"/>
      <c r="C209" s="764"/>
      <c r="D209" s="771"/>
      <c r="E209" s="759"/>
      <c r="F209" s="759"/>
      <c r="G209" s="759"/>
      <c r="H209" s="759"/>
      <c r="I209" s="759"/>
      <c r="J209" s="759"/>
      <c r="K209" s="759"/>
    </row>
    <row r="210" spans="1:11" ht="16.8" thickTop="1" thickBot="1" x14ac:dyDescent="0.35">
      <c r="A210" s="759"/>
      <c r="B210" s="768"/>
      <c r="C210" s="764"/>
      <c r="D210" s="771"/>
      <c r="E210" s="759"/>
      <c r="F210" s="759"/>
      <c r="G210" s="759"/>
      <c r="H210" s="759"/>
      <c r="I210" s="759"/>
      <c r="J210" s="759"/>
      <c r="K210" s="759"/>
    </row>
    <row r="211" spans="1:11" ht="16.8" thickTop="1" thickBot="1" x14ac:dyDescent="0.35">
      <c r="A211" s="759"/>
      <c r="B211" s="768"/>
      <c r="C211" s="764"/>
      <c r="D211" s="771"/>
      <c r="E211" s="759"/>
      <c r="F211" s="759"/>
      <c r="G211" s="759"/>
      <c r="H211" s="759"/>
      <c r="I211" s="759"/>
      <c r="J211" s="759"/>
      <c r="K211" s="759"/>
    </row>
    <row r="212" spans="1:11" ht="16.8" thickTop="1" thickBot="1" x14ac:dyDescent="0.35">
      <c r="A212" s="759"/>
      <c r="B212" s="768"/>
      <c r="C212" s="764"/>
      <c r="D212" s="771"/>
      <c r="E212" s="759"/>
      <c r="F212" s="759"/>
      <c r="G212" s="759"/>
      <c r="H212" s="759"/>
      <c r="I212" s="759"/>
      <c r="J212" s="759"/>
      <c r="K212" s="759"/>
    </row>
    <row r="213" spans="1:11" ht="16.8" thickTop="1" thickBot="1" x14ac:dyDescent="0.35">
      <c r="A213" s="759"/>
      <c r="B213" s="768"/>
      <c r="C213" s="764"/>
      <c r="D213" s="771"/>
      <c r="E213" s="759"/>
      <c r="F213" s="759"/>
      <c r="G213" s="759"/>
      <c r="H213" s="759"/>
      <c r="I213" s="759"/>
      <c r="J213" s="759"/>
      <c r="K213" s="759"/>
    </row>
    <row r="214" spans="1:11" ht="16.8" thickTop="1" thickBot="1" x14ac:dyDescent="0.35">
      <c r="A214" s="759"/>
      <c r="B214" s="768"/>
      <c r="C214" s="764"/>
      <c r="D214" s="771"/>
      <c r="E214" s="759"/>
      <c r="F214" s="759"/>
      <c r="G214" s="759"/>
      <c r="H214" s="759"/>
      <c r="I214" s="759"/>
      <c r="J214" s="759"/>
      <c r="K214" s="759"/>
    </row>
    <row r="215" spans="1:11" ht="16.8" thickTop="1" thickBot="1" x14ac:dyDescent="0.35">
      <c r="A215" s="759"/>
      <c r="B215" s="768"/>
      <c r="C215" s="764"/>
      <c r="D215" s="771"/>
      <c r="E215" s="759"/>
      <c r="F215" s="759"/>
      <c r="G215" s="759"/>
      <c r="H215" s="759"/>
      <c r="I215" s="759"/>
      <c r="J215" s="759"/>
      <c r="K215" s="759"/>
    </row>
    <row r="216" spans="1:11" ht="16.8" thickTop="1" thickBot="1" x14ac:dyDescent="0.35">
      <c r="A216" s="759"/>
      <c r="B216" s="768"/>
      <c r="C216" s="764"/>
      <c r="D216" s="771"/>
      <c r="E216" s="759"/>
      <c r="F216" s="759"/>
      <c r="G216" s="759"/>
      <c r="H216" s="759"/>
      <c r="I216" s="759"/>
      <c r="J216" s="759"/>
      <c r="K216" s="759"/>
    </row>
    <row r="217" spans="1:11" ht="16.8" thickTop="1" thickBot="1" x14ac:dyDescent="0.35">
      <c r="A217" s="759"/>
      <c r="B217" s="768"/>
      <c r="C217" s="764"/>
      <c r="D217" s="771"/>
      <c r="E217" s="759"/>
      <c r="F217" s="759"/>
      <c r="G217" s="759"/>
      <c r="H217" s="759"/>
      <c r="I217" s="759"/>
      <c r="J217" s="759"/>
      <c r="K217" s="759"/>
    </row>
    <row r="218" spans="1:11" ht="16.8" thickTop="1" thickBot="1" x14ac:dyDescent="0.35">
      <c r="A218" s="759"/>
      <c r="B218" s="768"/>
      <c r="C218" s="764"/>
      <c r="D218" s="771"/>
      <c r="E218" s="759"/>
      <c r="F218" s="759"/>
      <c r="G218" s="759"/>
      <c r="H218" s="759"/>
      <c r="I218" s="759"/>
      <c r="J218" s="759"/>
      <c r="K218" s="759"/>
    </row>
    <row r="219" spans="1:11" ht="16.8" thickTop="1" thickBot="1" x14ac:dyDescent="0.35">
      <c r="A219" s="759"/>
      <c r="B219" s="768"/>
      <c r="C219" s="764"/>
      <c r="D219" s="771"/>
      <c r="E219" s="759"/>
      <c r="F219" s="759"/>
      <c r="G219" s="759"/>
      <c r="H219" s="759"/>
      <c r="I219" s="759"/>
      <c r="J219" s="759"/>
      <c r="K219" s="759"/>
    </row>
    <row r="220" spans="1:11" ht="16.8" thickTop="1" thickBot="1" x14ac:dyDescent="0.35">
      <c r="A220" s="759"/>
      <c r="B220" s="768"/>
      <c r="C220" s="764"/>
      <c r="D220" s="771"/>
      <c r="E220" s="759"/>
      <c r="F220" s="759"/>
      <c r="G220" s="759"/>
      <c r="H220" s="759"/>
      <c r="I220" s="759"/>
      <c r="J220" s="759"/>
      <c r="K220" s="759"/>
    </row>
    <row r="221" spans="1:11" ht="16.8" thickTop="1" thickBot="1" x14ac:dyDescent="0.35">
      <c r="A221" s="759"/>
      <c r="B221" s="768"/>
      <c r="C221" s="764"/>
      <c r="D221" s="771"/>
      <c r="E221" s="759"/>
      <c r="F221" s="759"/>
      <c r="G221" s="759"/>
      <c r="H221" s="759"/>
      <c r="I221" s="759"/>
      <c r="J221" s="759"/>
      <c r="K221" s="759"/>
    </row>
    <row r="222" spans="1:11" ht="16.8" thickTop="1" thickBot="1" x14ac:dyDescent="0.35">
      <c r="A222" s="759"/>
      <c r="B222" s="768"/>
      <c r="C222" s="764"/>
      <c r="D222" s="771"/>
      <c r="E222" s="759"/>
      <c r="F222" s="759"/>
      <c r="G222" s="759"/>
      <c r="H222" s="759"/>
      <c r="I222" s="759"/>
      <c r="J222" s="759"/>
      <c r="K222" s="759"/>
    </row>
    <row r="223" spans="1:11" ht="16.8" thickTop="1" thickBot="1" x14ac:dyDescent="0.35">
      <c r="A223" s="759"/>
      <c r="B223" s="768"/>
      <c r="C223" s="764"/>
      <c r="D223" s="771"/>
      <c r="E223" s="759"/>
      <c r="F223" s="759"/>
      <c r="G223" s="759"/>
      <c r="H223" s="759"/>
      <c r="I223" s="759"/>
      <c r="J223" s="759"/>
      <c r="K223" s="759"/>
    </row>
    <row r="224" spans="1:11" ht="16.8" thickTop="1" thickBot="1" x14ac:dyDescent="0.35">
      <c r="A224" s="759"/>
      <c r="B224" s="768"/>
      <c r="C224" s="764"/>
      <c r="D224" s="771"/>
      <c r="E224" s="759"/>
      <c r="F224" s="759"/>
      <c r="G224" s="759"/>
      <c r="H224" s="759"/>
      <c r="I224" s="759"/>
      <c r="J224" s="759"/>
      <c r="K224" s="759"/>
    </row>
    <row r="225" spans="1:11" ht="16.8" thickTop="1" thickBot="1" x14ac:dyDescent="0.35">
      <c r="A225" s="759"/>
      <c r="B225" s="768"/>
      <c r="C225" s="764"/>
      <c r="D225" s="771"/>
      <c r="E225" s="759"/>
      <c r="F225" s="759"/>
      <c r="G225" s="759"/>
      <c r="H225" s="759"/>
      <c r="I225" s="759"/>
      <c r="J225" s="759"/>
      <c r="K225" s="759"/>
    </row>
    <row r="226" spans="1:11" ht="16.8" thickTop="1" thickBot="1" x14ac:dyDescent="0.35">
      <c r="A226" s="759"/>
      <c r="B226" s="768"/>
      <c r="C226" s="764"/>
      <c r="D226" s="771"/>
      <c r="E226" s="759"/>
      <c r="F226" s="759"/>
      <c r="G226" s="759"/>
      <c r="H226" s="759"/>
      <c r="I226" s="759"/>
      <c r="J226" s="759"/>
      <c r="K226" s="759"/>
    </row>
    <row r="227" spans="1:11" ht="16.8" thickTop="1" thickBot="1" x14ac:dyDescent="0.35">
      <c r="A227" s="759"/>
      <c r="B227" s="768"/>
      <c r="C227" s="764"/>
      <c r="D227" s="771"/>
      <c r="E227" s="759"/>
      <c r="F227" s="759"/>
      <c r="G227" s="759"/>
      <c r="H227" s="759"/>
      <c r="I227" s="759"/>
      <c r="J227" s="759"/>
      <c r="K227" s="759"/>
    </row>
    <row r="228" spans="1:11" ht="16.8" thickTop="1" thickBot="1" x14ac:dyDescent="0.35">
      <c r="A228" s="759"/>
      <c r="B228" s="768"/>
      <c r="C228" s="764"/>
      <c r="D228" s="771"/>
      <c r="E228" s="759"/>
      <c r="F228" s="759"/>
      <c r="G228" s="759"/>
      <c r="H228" s="759"/>
      <c r="I228" s="759"/>
      <c r="J228" s="759"/>
      <c r="K228" s="759"/>
    </row>
    <row r="229" spans="1:11" ht="16.8" thickTop="1" thickBot="1" x14ac:dyDescent="0.35">
      <c r="A229" s="759"/>
      <c r="B229" s="768"/>
      <c r="C229" s="764"/>
      <c r="D229" s="771"/>
      <c r="E229" s="759"/>
      <c r="F229" s="759"/>
      <c r="G229" s="759"/>
      <c r="H229" s="759"/>
      <c r="I229" s="759"/>
      <c r="J229" s="759"/>
      <c r="K229" s="759"/>
    </row>
    <row r="230" spans="1:11" ht="16.8" thickTop="1" thickBot="1" x14ac:dyDescent="0.35">
      <c r="A230" s="759"/>
      <c r="B230" s="768"/>
      <c r="C230" s="764"/>
      <c r="D230" s="771"/>
      <c r="E230" s="759"/>
      <c r="F230" s="759"/>
      <c r="G230" s="759"/>
      <c r="H230" s="759"/>
      <c r="I230" s="759"/>
      <c r="J230" s="759"/>
      <c r="K230" s="759"/>
    </row>
    <row r="231" spans="1:11" ht="16.8" thickTop="1" thickBot="1" x14ac:dyDescent="0.35">
      <c r="A231" s="759"/>
      <c r="B231" s="768"/>
      <c r="C231" s="764"/>
      <c r="D231" s="771"/>
      <c r="E231" s="759"/>
      <c r="F231" s="759"/>
      <c r="G231" s="759"/>
      <c r="H231" s="759"/>
      <c r="I231" s="759"/>
      <c r="J231" s="759"/>
      <c r="K231" s="759"/>
    </row>
    <row r="232" spans="1:11" ht="16.8" thickTop="1" thickBot="1" x14ac:dyDescent="0.35">
      <c r="A232" s="759"/>
      <c r="B232" s="768"/>
      <c r="C232" s="764"/>
      <c r="D232" s="771"/>
      <c r="E232" s="759"/>
      <c r="F232" s="759"/>
      <c r="G232" s="759"/>
      <c r="H232" s="759"/>
      <c r="I232" s="759"/>
      <c r="J232" s="759"/>
      <c r="K232" s="759"/>
    </row>
    <row r="233" spans="1:11" ht="16.8" thickTop="1" thickBot="1" x14ac:dyDescent="0.35">
      <c r="A233" s="759"/>
      <c r="B233" s="768"/>
      <c r="C233" s="764"/>
      <c r="D233" s="771"/>
      <c r="E233" s="759"/>
      <c r="F233" s="759"/>
      <c r="G233" s="759"/>
      <c r="H233" s="759"/>
      <c r="I233" s="759"/>
      <c r="J233" s="759"/>
      <c r="K233" s="759"/>
    </row>
    <row r="234" spans="1:11" ht="16.8" thickTop="1" thickBot="1" x14ac:dyDescent="0.35">
      <c r="A234" s="759"/>
      <c r="B234" s="768"/>
      <c r="C234" s="764"/>
      <c r="D234" s="771"/>
      <c r="E234" s="759"/>
      <c r="F234" s="759"/>
      <c r="G234" s="759"/>
      <c r="H234" s="759"/>
      <c r="I234" s="759"/>
      <c r="J234" s="759"/>
      <c r="K234" s="759"/>
    </row>
    <row r="235" spans="1:11" ht="16.8" thickTop="1" thickBot="1" x14ac:dyDescent="0.35">
      <c r="A235" s="759"/>
      <c r="B235" s="768"/>
      <c r="C235" s="764"/>
      <c r="D235" s="771"/>
      <c r="E235" s="759"/>
      <c r="F235" s="759"/>
      <c r="G235" s="759"/>
      <c r="H235" s="759"/>
      <c r="I235" s="759"/>
      <c r="J235" s="759"/>
      <c r="K235" s="759"/>
    </row>
    <row r="236" spans="1:11" ht="16.8" thickTop="1" thickBot="1" x14ac:dyDescent="0.35">
      <c r="A236" s="759"/>
      <c r="B236" s="768"/>
      <c r="C236" s="764"/>
      <c r="D236" s="771"/>
      <c r="E236" s="759"/>
      <c r="F236" s="759"/>
      <c r="G236" s="759"/>
      <c r="H236" s="759"/>
      <c r="I236" s="759"/>
      <c r="J236" s="759"/>
      <c r="K236" s="759"/>
    </row>
    <row r="237" spans="1:11" ht="16.8" thickTop="1" thickBot="1" x14ac:dyDescent="0.35">
      <c r="A237" s="759"/>
      <c r="B237" s="768"/>
      <c r="C237" s="764"/>
      <c r="D237" s="771"/>
      <c r="E237" s="759"/>
      <c r="F237" s="759"/>
      <c r="G237" s="759"/>
      <c r="H237" s="759"/>
      <c r="I237" s="759"/>
      <c r="J237" s="759"/>
      <c r="K237" s="759"/>
    </row>
    <row r="238" spans="1:11" ht="16.8" thickTop="1" thickBot="1" x14ac:dyDescent="0.35">
      <c r="A238" s="759"/>
      <c r="B238" s="768"/>
      <c r="C238" s="764"/>
      <c r="D238" s="771"/>
      <c r="E238" s="759"/>
      <c r="F238" s="759"/>
      <c r="G238" s="759"/>
      <c r="H238" s="759"/>
      <c r="I238" s="759"/>
      <c r="J238" s="759"/>
      <c r="K238" s="759"/>
    </row>
    <row r="239" spans="1:11" ht="16.8" thickTop="1" thickBot="1" x14ac:dyDescent="0.35">
      <c r="A239" s="759"/>
      <c r="B239" s="768"/>
      <c r="C239" s="764"/>
      <c r="D239" s="771"/>
      <c r="E239" s="759"/>
      <c r="F239" s="759"/>
      <c r="G239" s="759"/>
      <c r="H239" s="759"/>
      <c r="I239" s="759"/>
      <c r="J239" s="759"/>
      <c r="K239" s="759"/>
    </row>
    <row r="240" spans="1:11" ht="16.8" thickTop="1" thickBot="1" x14ac:dyDescent="0.35">
      <c r="A240" s="759"/>
      <c r="B240" s="768"/>
      <c r="C240" s="764"/>
      <c r="D240" s="771"/>
      <c r="E240" s="759"/>
      <c r="F240" s="759"/>
      <c r="G240" s="759"/>
      <c r="H240" s="759"/>
      <c r="I240" s="759"/>
      <c r="J240" s="759"/>
      <c r="K240" s="759"/>
    </row>
    <row r="241" spans="1:11" ht="16.8" thickTop="1" thickBot="1" x14ac:dyDescent="0.35">
      <c r="A241" s="759"/>
      <c r="B241" s="768"/>
      <c r="C241" s="764"/>
      <c r="D241" s="771"/>
      <c r="E241" s="759"/>
      <c r="F241" s="759"/>
      <c r="G241" s="759"/>
      <c r="H241" s="759"/>
      <c r="I241" s="759"/>
      <c r="J241" s="759"/>
      <c r="K241" s="759"/>
    </row>
    <row r="242" spans="1:11" ht="16.8" thickTop="1" thickBot="1" x14ac:dyDescent="0.35">
      <c r="A242" s="759"/>
      <c r="B242" s="768"/>
      <c r="C242" s="764"/>
      <c r="D242" s="771"/>
      <c r="E242" s="759"/>
      <c r="F242" s="759"/>
      <c r="G242" s="759"/>
      <c r="H242" s="759"/>
      <c r="I242" s="759"/>
      <c r="J242" s="759"/>
      <c r="K242" s="759"/>
    </row>
    <row r="243" spans="1:11" ht="16.8" thickTop="1" thickBot="1" x14ac:dyDescent="0.35">
      <c r="A243" s="759"/>
      <c r="B243" s="768"/>
      <c r="C243" s="764"/>
      <c r="D243" s="771"/>
      <c r="E243" s="759"/>
      <c r="F243" s="759"/>
      <c r="G243" s="759"/>
      <c r="H243" s="759"/>
      <c r="I243" s="759"/>
      <c r="J243" s="759"/>
      <c r="K243" s="759"/>
    </row>
    <row r="244" spans="1:11" ht="16.8" thickTop="1" thickBot="1" x14ac:dyDescent="0.35">
      <c r="A244" s="759"/>
      <c r="B244" s="768"/>
      <c r="C244" s="764"/>
      <c r="D244" s="771"/>
      <c r="E244" s="759"/>
      <c r="F244" s="759"/>
      <c r="G244" s="759"/>
      <c r="H244" s="759"/>
      <c r="I244" s="759"/>
      <c r="J244" s="759"/>
      <c r="K244" s="759"/>
    </row>
    <row r="245" spans="1:11" ht="16.8" thickTop="1" thickBot="1" x14ac:dyDescent="0.35">
      <c r="A245" s="759"/>
      <c r="B245" s="768"/>
      <c r="C245" s="764"/>
      <c r="D245" s="771"/>
      <c r="E245" s="759"/>
      <c r="F245" s="759"/>
      <c r="G245" s="759"/>
      <c r="H245" s="759"/>
      <c r="I245" s="759"/>
      <c r="J245" s="759"/>
      <c r="K245" s="759"/>
    </row>
    <row r="246" spans="1:11" ht="16.8" thickTop="1" thickBot="1" x14ac:dyDescent="0.35">
      <c r="A246" s="759"/>
      <c r="B246" s="768"/>
      <c r="C246" s="764"/>
      <c r="D246" s="771"/>
      <c r="E246" s="759"/>
      <c r="F246" s="759"/>
      <c r="G246" s="759"/>
      <c r="H246" s="759"/>
      <c r="I246" s="759"/>
      <c r="J246" s="759"/>
      <c r="K246" s="759"/>
    </row>
    <row r="247" spans="1:11" ht="16.2" thickTop="1" x14ac:dyDescent="0.3"/>
  </sheetData>
  <autoFilter ref="A6:K247" xr:uid="{00000000-0009-0000-0000-000009000000}"/>
  <mergeCells count="11">
    <mergeCell ref="L1:L1048576"/>
    <mergeCell ref="A4:A6"/>
    <mergeCell ref="B4:B6"/>
    <mergeCell ref="C4:C6"/>
    <mergeCell ref="D4:D6"/>
    <mergeCell ref="A2:K2"/>
    <mergeCell ref="A3:K3"/>
    <mergeCell ref="A1:K1"/>
    <mergeCell ref="E5:H5"/>
    <mergeCell ref="I5:K5"/>
    <mergeCell ref="E4:K4"/>
  </mergeCells>
  <phoneticPr fontId="16" type="noConversion"/>
  <conditionalFormatting sqref="A1:K3 A4:E5 I5 A6:L14 C7:C120 A15:E15 G15:L15 A16:L70 A71:H71 J71:L71 L1:L5">
    <cfRule type="expression" dxfId="8285" priority="12" stopIfTrue="1">
      <formula>ROW()=CELL("ROW")</formula>
    </cfRule>
  </conditionalFormatting>
  <conditionalFormatting sqref="A1:K3 L1:L5 A4:E5 I5 A6:L14 C7:C120 A15:E15 G15:L15 A16:L70 A71:H71 J71:L71 A72:L81 A82:E82 A83:C85 A86:L1048576 F82:L85">
    <cfRule type="expression" dxfId="8284" priority="13" stopIfTrue="1">
      <formula>COLUMN()=CELL("COL")</formula>
    </cfRule>
  </conditionalFormatting>
  <conditionalFormatting sqref="A1:K70 A71:H71 J71:K71">
    <cfRule type="cellIs" dxfId="8283" priority="10" stopIfTrue="1" operator="equal">
      <formula>"B"</formula>
    </cfRule>
    <cfRule type="cellIs" dxfId="8282" priority="11" stopIfTrue="1" operator="equal">
      <formula>"P"</formula>
    </cfRule>
  </conditionalFormatting>
  <conditionalFormatting sqref="A72:K1048576">
    <cfRule type="cellIs" dxfId="8281" priority="3" stopIfTrue="1" operator="equal">
      <formula>"B"</formula>
    </cfRule>
    <cfRule type="cellIs" dxfId="8280" priority="4" stopIfTrue="1" operator="equal">
      <formula>"P"</formula>
    </cfRule>
  </conditionalFormatting>
  <conditionalFormatting sqref="A1:L70 A71:H71 J71:L71">
    <cfRule type="cellIs" dxfId="8279" priority="8" stopIfTrue="1" operator="equal">
      <formula>"R"</formula>
    </cfRule>
  </conditionalFormatting>
  <conditionalFormatting sqref="A1:L1048576">
    <cfRule type="cellIs" dxfId="8278" priority="1" stopIfTrue="1" operator="equal">
      <formula>"A"</formula>
    </cfRule>
  </conditionalFormatting>
  <conditionalFormatting sqref="A72:L1048576">
    <cfRule type="cellIs" dxfId="8277" priority="2" stopIfTrue="1" operator="equal">
      <formula>"R"</formula>
    </cfRule>
    <cfRule type="expression" dxfId="8276" priority="5" stopIfTrue="1">
      <formula>ROW()=CELL("ROW")</formula>
    </cfRule>
  </conditionalFormatting>
  <conditionalFormatting sqref="D83:E85">
    <cfRule type="expression" dxfId="8275" priority="6" stopIfTrue="1">
      <formula>COLUMN()=CELL("COL")</formula>
    </cfRule>
  </conditionalFormatting>
  <conditionalFormatting sqref="H6">
    <cfRule type="cellIs" dxfId="8274" priority="9" stopIfTrue="1" operator="equal">
      <formula>"P"</formula>
    </cfRule>
  </conditionalFormatting>
  <hyperlinks>
    <hyperlink ref="L1:L1048576" r:id="rId1" display="\\Dc-1\kased khair-raas elhekma\LOG &amp; PDF\PDF QVN" xr:uid="{04968DC8-A798-41D3-8981-39714E6CD168}"/>
    <hyperlink ref="L1" r:id="rId2" xr:uid="{8F1FB73F-03E1-4B2B-BD56-5C75FFF2C5AC}"/>
  </hyperlinks>
  <printOptions horizontalCentered="1"/>
  <pageMargins left="0.25" right="0.25" top="0.75" bottom="0.75" header="0.3" footer="0.3"/>
  <pageSetup paperSize="9" scale="10" orientation="portrait" r:id="rId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CCFFCC"/>
    <pageSetUpPr fitToPage="1"/>
  </sheetPr>
  <dimension ref="A1:O216"/>
  <sheetViews>
    <sheetView view="pageBreakPreview" zoomScale="55" zoomScaleNormal="55" zoomScaleSheetLayoutView="55" workbookViewId="0">
      <pane ySplit="7" topLeftCell="A47" activePane="bottomLeft" state="frozen"/>
      <selection activeCell="Z497" sqref="Z497"/>
      <selection pane="bottomLeft" activeCell="D51" sqref="D51"/>
    </sheetView>
  </sheetViews>
  <sheetFormatPr defaultRowHeight="14.4" x14ac:dyDescent="0.3"/>
  <cols>
    <col min="1" max="1" width="6.33203125" bestFit="1" customWidth="1"/>
    <col min="2" max="2" width="44" style="21" bestFit="1" customWidth="1"/>
    <col min="3" max="3" width="13.6640625" style="22" customWidth="1"/>
    <col min="4" max="4" width="111.44140625" style="23" customWidth="1"/>
    <col min="5" max="5" width="15" customWidth="1"/>
    <col min="6" max="7" width="17.109375" customWidth="1"/>
    <col min="8" max="8" width="13.109375" customWidth="1"/>
    <col min="9" max="10" width="17.109375" hidden="1" customWidth="1"/>
    <col min="11" max="11" width="13.109375" hidden="1" customWidth="1"/>
    <col min="12" max="12" width="15.44140625" customWidth="1"/>
    <col min="13" max="13" width="18.6640625" customWidth="1"/>
    <col min="14" max="14" width="13.109375" customWidth="1"/>
    <col min="15" max="15" width="29.88671875" customWidth="1"/>
  </cols>
  <sheetData>
    <row r="1" spans="1:15" ht="138" customHeight="1" x14ac:dyDescent="0.3">
      <c r="A1" s="1040"/>
      <c r="B1" s="1023"/>
      <c r="C1" s="1023"/>
      <c r="D1" s="1023"/>
      <c r="E1" s="1023"/>
      <c r="F1" s="1023"/>
      <c r="G1" s="1023"/>
      <c r="H1" s="1023"/>
      <c r="I1" s="1023"/>
      <c r="J1" s="1023"/>
      <c r="K1" s="1023"/>
      <c r="L1" s="1023"/>
      <c r="M1" s="1023"/>
      <c r="N1" s="1023"/>
      <c r="O1" s="1023"/>
    </row>
    <row r="2" spans="1:15" ht="57.75" customHeight="1" x14ac:dyDescent="0.3">
      <c r="A2" s="1041" t="s">
        <v>50</v>
      </c>
      <c r="B2" s="1042"/>
      <c r="C2" s="1042"/>
      <c r="D2" s="1042"/>
      <c r="E2" s="1042"/>
      <c r="F2" s="1042"/>
      <c r="G2" s="1042"/>
      <c r="H2" s="1042"/>
      <c r="I2" s="1042"/>
      <c r="J2" s="1042"/>
      <c r="K2" s="1042"/>
      <c r="L2" s="1042"/>
      <c r="M2" s="1042"/>
      <c r="N2" s="1042"/>
      <c r="O2" s="1042"/>
    </row>
    <row r="3" spans="1:15" ht="57.75" customHeight="1" x14ac:dyDescent="0.3">
      <c r="A3" s="1043" t="s">
        <v>160</v>
      </c>
      <c r="B3" s="1044"/>
      <c r="C3" s="1044"/>
      <c r="D3" s="1044"/>
      <c r="E3" s="1044"/>
      <c r="F3" s="1044"/>
      <c r="G3" s="1044"/>
      <c r="H3" s="1044"/>
      <c r="I3" s="1044"/>
      <c r="J3" s="1044"/>
      <c r="K3" s="1044"/>
      <c r="L3" s="1044"/>
      <c r="M3" s="1044"/>
      <c r="N3" s="1044"/>
      <c r="O3" s="1044"/>
    </row>
    <row r="4" spans="1:15" x14ac:dyDescent="0.3">
      <c r="A4" s="1040"/>
      <c r="B4" s="1023"/>
      <c r="C4" s="1023"/>
      <c r="D4" s="1023"/>
      <c r="E4" s="1023"/>
      <c r="F4" s="1023"/>
      <c r="G4" s="1023"/>
      <c r="H4" s="1023"/>
      <c r="I4" s="1023"/>
      <c r="J4" s="1023"/>
      <c r="K4" s="1023"/>
      <c r="L4" s="1023"/>
      <c r="M4" s="1023"/>
      <c r="N4" s="1023"/>
      <c r="O4" s="1023"/>
    </row>
    <row r="5" spans="1:15" ht="27" customHeight="1" x14ac:dyDescent="0.3">
      <c r="A5" s="1086" t="s">
        <v>11</v>
      </c>
      <c r="B5" s="1049" t="s">
        <v>0</v>
      </c>
      <c r="C5" s="1049" t="s">
        <v>1</v>
      </c>
      <c r="D5" s="1049" t="s">
        <v>2</v>
      </c>
      <c r="E5" s="1045" t="s">
        <v>17</v>
      </c>
      <c r="F5" s="1046"/>
      <c r="G5" s="1046"/>
      <c r="H5" s="1046"/>
      <c r="I5" s="1046"/>
      <c r="J5" s="1046"/>
      <c r="K5" s="1046"/>
      <c r="L5" s="1046"/>
      <c r="M5" s="1046"/>
      <c r="N5" s="1089"/>
      <c r="O5" s="1083" t="s">
        <v>885</v>
      </c>
    </row>
    <row r="6" spans="1:15" ht="27" customHeight="1" x14ac:dyDescent="0.3">
      <c r="A6" s="1067"/>
      <c r="B6" s="1088"/>
      <c r="C6" s="1088"/>
      <c r="D6" s="1088"/>
      <c r="E6" s="1028"/>
      <c r="F6" s="1029"/>
      <c r="G6" s="1029"/>
      <c r="H6" s="1029"/>
      <c r="I6" s="1029"/>
      <c r="J6" s="1029"/>
      <c r="K6" s="1029"/>
      <c r="L6" s="1029"/>
      <c r="M6" s="1029"/>
      <c r="N6" s="1090"/>
      <c r="O6" s="1084"/>
    </row>
    <row r="7" spans="1:15" ht="27" customHeight="1" x14ac:dyDescent="0.3">
      <c r="A7" s="1087"/>
      <c r="B7" s="1050"/>
      <c r="C7" s="1050"/>
      <c r="D7" s="1050"/>
      <c r="E7" s="33" t="s">
        <v>42</v>
      </c>
      <c r="F7" s="33" t="s">
        <v>43</v>
      </c>
      <c r="G7" s="33" t="s">
        <v>44</v>
      </c>
      <c r="H7" s="60" t="s">
        <v>6</v>
      </c>
      <c r="I7" s="33" t="s">
        <v>43</v>
      </c>
      <c r="J7" s="33" t="s">
        <v>44</v>
      </c>
      <c r="K7" s="60" t="s">
        <v>6</v>
      </c>
      <c r="L7" s="33" t="s">
        <v>43</v>
      </c>
      <c r="M7" s="33" t="s">
        <v>44</v>
      </c>
      <c r="N7" s="60" t="s">
        <v>6</v>
      </c>
      <c r="O7" s="1085"/>
    </row>
    <row r="8" spans="1:15" ht="60.75" customHeight="1" x14ac:dyDescent="0.3">
      <c r="A8" s="61">
        <v>4</v>
      </c>
      <c r="B8" s="40" t="s">
        <v>266</v>
      </c>
      <c r="C8" s="41" t="str">
        <f t="shared" ref="C8:C13" si="0">IF(B8&gt;0,HYPERLINK(CONCATENATE("PDF START NEW ACT/",B8,".pdf"),CONCATENATE("Open PDF START NEW ACT.",B8)),"")</f>
        <v>Open PDF START NEW ACT.START N ACT 001</v>
      </c>
      <c r="D8" s="93" t="s">
        <v>1153</v>
      </c>
      <c r="E8" s="27" t="s">
        <v>17</v>
      </c>
      <c r="F8" s="27">
        <v>44797</v>
      </c>
      <c r="G8" s="70">
        <v>44797</v>
      </c>
      <c r="H8" s="53" t="s">
        <v>26</v>
      </c>
      <c r="I8" s="27">
        <v>44881</v>
      </c>
      <c r="J8" s="70">
        <v>44881</v>
      </c>
      <c r="K8" s="53" t="s">
        <v>62</v>
      </c>
      <c r="L8" s="422"/>
      <c r="M8" s="422"/>
      <c r="N8" s="53"/>
      <c r="O8" s="94" t="str">
        <f>IF(B8&gt;0,HYPERLINK(CONCATENATE("PDF START NEW ACT/",B8,".pdf"),CONCATENATE("Open PDF START NEW ACT.",B8)),"")</f>
        <v>Open PDF START NEW ACT.START N ACT 001</v>
      </c>
    </row>
    <row r="9" spans="1:15" ht="60.75" customHeight="1" x14ac:dyDescent="0.3">
      <c r="A9" s="61">
        <v>5</v>
      </c>
      <c r="B9" s="40" t="s">
        <v>1712</v>
      </c>
      <c r="C9" s="41" t="str">
        <f t="shared" si="0"/>
        <v>Open PDF START NEW ACT.START N ACT 001   Rev 01</v>
      </c>
      <c r="D9" s="93" t="s">
        <v>1153</v>
      </c>
      <c r="E9" s="27" t="s">
        <v>17</v>
      </c>
      <c r="F9" s="27">
        <v>44881</v>
      </c>
      <c r="G9" s="27">
        <v>44881</v>
      </c>
      <c r="H9" s="53" t="s">
        <v>62</v>
      </c>
      <c r="I9" s="27">
        <v>44881</v>
      </c>
      <c r="J9" s="70">
        <v>44881</v>
      </c>
      <c r="K9" s="53" t="s">
        <v>62</v>
      </c>
      <c r="L9" s="422"/>
      <c r="M9" s="422"/>
      <c r="N9" s="53"/>
      <c r="O9" s="94" t="str">
        <f t="shared" ref="O9:O48" si="1">C9</f>
        <v>Open PDF START NEW ACT.START N ACT 001   Rev 01</v>
      </c>
    </row>
    <row r="10" spans="1:15" ht="60.75" customHeight="1" x14ac:dyDescent="0.3">
      <c r="A10" s="61">
        <v>5</v>
      </c>
      <c r="B10" s="40" t="s">
        <v>530</v>
      </c>
      <c r="C10" s="41" t="str">
        <f t="shared" si="0"/>
        <v>Open PDF START NEW ACT.START N ACT 002</v>
      </c>
      <c r="D10" s="93" t="s">
        <v>533</v>
      </c>
      <c r="E10" s="27" t="s">
        <v>17</v>
      </c>
      <c r="F10" s="27">
        <v>44843</v>
      </c>
      <c r="G10" s="27">
        <v>44844</v>
      </c>
      <c r="H10" s="53" t="s">
        <v>26</v>
      </c>
      <c r="I10" s="27">
        <v>44881</v>
      </c>
      <c r="J10" s="70">
        <v>44881</v>
      </c>
      <c r="K10" s="53" t="s">
        <v>62</v>
      </c>
      <c r="L10" s="53"/>
      <c r="M10" s="53"/>
      <c r="N10" s="53"/>
      <c r="O10" s="94" t="str">
        <f t="shared" si="1"/>
        <v>Open PDF START NEW ACT.START N ACT 002</v>
      </c>
    </row>
    <row r="11" spans="1:15" ht="60.75" customHeight="1" x14ac:dyDescent="0.3">
      <c r="A11" s="61">
        <v>6</v>
      </c>
      <c r="B11" s="40" t="s">
        <v>1711</v>
      </c>
      <c r="C11" s="41" t="str">
        <f t="shared" si="0"/>
        <v>Open PDF START NEW ACT.START N ACT 002   Rev 01</v>
      </c>
      <c r="D11" s="93" t="s">
        <v>533</v>
      </c>
      <c r="E11" s="27" t="s">
        <v>17</v>
      </c>
      <c r="F11" s="27">
        <v>44881</v>
      </c>
      <c r="G11" s="27">
        <v>44881</v>
      </c>
      <c r="H11" s="53" t="s">
        <v>62</v>
      </c>
      <c r="I11" s="27">
        <v>44881</v>
      </c>
      <c r="J11" s="70">
        <v>44881</v>
      </c>
      <c r="K11" s="53" t="s">
        <v>62</v>
      </c>
      <c r="L11" s="53"/>
      <c r="M11" s="53"/>
      <c r="N11" s="53"/>
      <c r="O11" s="94" t="str">
        <f t="shared" si="1"/>
        <v>Open PDF START NEW ACT.START N ACT 002   Rev 01</v>
      </c>
    </row>
    <row r="12" spans="1:15" ht="60.75" customHeight="1" x14ac:dyDescent="0.3">
      <c r="A12" s="61">
        <v>6</v>
      </c>
      <c r="B12" s="40" t="s">
        <v>531</v>
      </c>
      <c r="C12" s="41" t="str">
        <f t="shared" si="0"/>
        <v>Open PDF START NEW ACT.START N ACT 003</v>
      </c>
      <c r="D12" s="93" t="s">
        <v>534</v>
      </c>
      <c r="E12" s="27" t="s">
        <v>17</v>
      </c>
      <c r="F12" s="27">
        <v>44846</v>
      </c>
      <c r="G12" s="27">
        <v>44846</v>
      </c>
      <c r="H12" s="53" t="s">
        <v>62</v>
      </c>
      <c r="I12" s="27"/>
      <c r="J12" s="27"/>
      <c r="K12" s="53"/>
      <c r="L12" s="53"/>
      <c r="M12" s="53"/>
      <c r="N12" s="53"/>
      <c r="O12" s="94" t="str">
        <f t="shared" si="1"/>
        <v>Open PDF START NEW ACT.START N ACT 003</v>
      </c>
    </row>
    <row r="13" spans="1:15" ht="60.75" customHeight="1" x14ac:dyDescent="0.3">
      <c r="A13" s="61">
        <v>7</v>
      </c>
      <c r="B13" s="40" t="s">
        <v>532</v>
      </c>
      <c r="C13" s="41" t="str">
        <f t="shared" si="0"/>
        <v>Open PDF START NEW ACT.START N ACT 004</v>
      </c>
      <c r="D13" s="93" t="s">
        <v>535</v>
      </c>
      <c r="E13" s="27" t="s">
        <v>17</v>
      </c>
      <c r="F13" s="27">
        <v>44849</v>
      </c>
      <c r="G13" s="27">
        <v>44849</v>
      </c>
      <c r="H13" s="53" t="s">
        <v>93</v>
      </c>
      <c r="I13" s="27"/>
      <c r="J13" s="27"/>
      <c r="K13" s="53"/>
      <c r="L13" s="53"/>
      <c r="M13" s="53"/>
      <c r="N13" s="53"/>
      <c r="O13" s="94" t="str">
        <f t="shared" si="1"/>
        <v>Open PDF START NEW ACT.START N ACT 004</v>
      </c>
    </row>
    <row r="14" spans="1:15" ht="60.75" customHeight="1" x14ac:dyDescent="0.3">
      <c r="A14" s="152">
        <v>8</v>
      </c>
      <c r="B14" s="155" t="s">
        <v>880</v>
      </c>
      <c r="C14" s="156" t="str">
        <f t="shared" ref="C14:C30" si="2">IF(B14&gt;0,HYPERLINK(CONCATENATE("PDF START NEW ACT/",B14,".pdf"),CONCATENATE("Open PDF START NEW ACT.",B14)),"")</f>
        <v>Open PDF START NEW ACT.START N ACT 005</v>
      </c>
      <c r="D14" s="157" t="s">
        <v>881</v>
      </c>
      <c r="E14" s="158" t="s">
        <v>17</v>
      </c>
      <c r="F14" s="158">
        <v>44881</v>
      </c>
      <c r="G14" s="158"/>
      <c r="H14" s="53" t="s">
        <v>83</v>
      </c>
      <c r="I14" s="27"/>
      <c r="J14" s="29"/>
      <c r="K14" s="53"/>
      <c r="L14" s="53"/>
      <c r="M14" s="53"/>
      <c r="N14" s="53"/>
      <c r="O14" s="94" t="str">
        <f t="shared" si="1"/>
        <v>Open PDF START NEW ACT.START N ACT 005</v>
      </c>
    </row>
    <row r="15" spans="1:15" ht="60.75" customHeight="1" x14ac:dyDescent="0.3">
      <c r="A15" s="61">
        <v>9</v>
      </c>
      <c r="B15" s="40" t="s">
        <v>910</v>
      </c>
      <c r="C15" s="41" t="str">
        <f t="shared" si="2"/>
        <v>Open PDF START NEW ACT.START N ACT 006</v>
      </c>
      <c r="D15" s="38" t="s">
        <v>911</v>
      </c>
      <c r="E15" s="27" t="s">
        <v>17</v>
      </c>
      <c r="F15" s="27">
        <v>44934</v>
      </c>
      <c r="G15" s="27">
        <v>44934</v>
      </c>
      <c r="H15" s="53" t="s">
        <v>62</v>
      </c>
      <c r="I15" s="27"/>
      <c r="J15" s="29"/>
      <c r="K15" s="53"/>
      <c r="L15" s="53"/>
      <c r="M15" s="53"/>
      <c r="N15" s="53"/>
      <c r="O15" s="94" t="str">
        <f t="shared" si="1"/>
        <v>Open PDF START NEW ACT.START N ACT 006</v>
      </c>
    </row>
    <row r="16" spans="1:15" ht="49.5" customHeight="1" x14ac:dyDescent="0.3">
      <c r="A16" s="10">
        <v>10</v>
      </c>
      <c r="B16" s="40" t="s">
        <v>912</v>
      </c>
      <c r="C16" s="41" t="str">
        <f t="shared" si="2"/>
        <v>Open PDF START NEW ACT.START N ACT 007</v>
      </c>
      <c r="D16" s="38" t="s">
        <v>913</v>
      </c>
      <c r="E16" s="27" t="s">
        <v>17</v>
      </c>
      <c r="F16" s="27">
        <v>44935</v>
      </c>
      <c r="G16" s="27">
        <v>44935</v>
      </c>
      <c r="H16" s="53" t="s">
        <v>93</v>
      </c>
      <c r="I16" s="27"/>
      <c r="J16" s="29"/>
      <c r="K16" s="28"/>
      <c r="L16" s="238"/>
      <c r="M16" s="238"/>
      <c r="N16" s="53"/>
      <c r="O16" s="94" t="str">
        <f t="shared" si="1"/>
        <v>Open PDF START NEW ACT.START N ACT 007</v>
      </c>
    </row>
    <row r="17" spans="1:15" ht="49.5" customHeight="1" x14ac:dyDescent="0.3">
      <c r="A17" s="10">
        <v>11</v>
      </c>
      <c r="B17" s="40" t="s">
        <v>1706</v>
      </c>
      <c r="C17" s="41" t="str">
        <f>IF(B17&gt;0,HYPERLINK(CONCATENATE("PDF START NEW ACT/",B17,".pdf"),CONCATENATE("Open PDF START NEW ACT.",B17)),"")</f>
        <v>Open PDF START NEW ACT.START N ACT 007   Rev 01</v>
      </c>
      <c r="D17" s="38" t="s">
        <v>913</v>
      </c>
      <c r="E17" s="27" t="s">
        <v>17</v>
      </c>
      <c r="F17" s="27">
        <v>45073</v>
      </c>
      <c r="G17" s="27">
        <v>45074</v>
      </c>
      <c r="H17" s="53" t="s">
        <v>62</v>
      </c>
      <c r="I17" s="27"/>
      <c r="J17" s="29"/>
      <c r="K17" s="28"/>
      <c r="L17" s="238"/>
      <c r="M17" s="238"/>
      <c r="N17" s="53"/>
      <c r="O17" s="94" t="str">
        <f t="shared" si="1"/>
        <v>Open PDF START NEW ACT.START N ACT 007   Rev 01</v>
      </c>
    </row>
    <row r="18" spans="1:15" ht="49.5" customHeight="1" x14ac:dyDescent="0.3">
      <c r="A18" s="10">
        <v>11</v>
      </c>
      <c r="B18" s="40" t="s">
        <v>914</v>
      </c>
      <c r="C18" s="41" t="str">
        <f t="shared" si="2"/>
        <v>Open PDF START NEW ACT.START N ACT 008</v>
      </c>
      <c r="D18" s="38" t="s">
        <v>915</v>
      </c>
      <c r="E18" s="27" t="s">
        <v>17</v>
      </c>
      <c r="F18" s="27">
        <v>44935</v>
      </c>
      <c r="G18" s="27">
        <v>44935</v>
      </c>
      <c r="H18" s="53" t="s">
        <v>93</v>
      </c>
      <c r="I18" s="27"/>
      <c r="J18" s="29"/>
      <c r="K18" s="28"/>
      <c r="L18" s="238"/>
      <c r="M18" s="238"/>
      <c r="N18" s="53"/>
      <c r="O18" s="94" t="str">
        <f t="shared" si="1"/>
        <v>Open PDF START NEW ACT.START N ACT 008</v>
      </c>
    </row>
    <row r="19" spans="1:15" ht="49.5" customHeight="1" x14ac:dyDescent="0.3">
      <c r="A19" s="10">
        <v>12</v>
      </c>
      <c r="B19" s="40" t="s">
        <v>1065</v>
      </c>
      <c r="C19" s="41" t="str">
        <f t="shared" si="2"/>
        <v>Open PDF START NEW ACT.START N ACT 009</v>
      </c>
      <c r="D19" s="38" t="s">
        <v>1069</v>
      </c>
      <c r="E19" s="27" t="s">
        <v>17</v>
      </c>
      <c r="F19" s="27">
        <v>44969</v>
      </c>
      <c r="G19" s="27">
        <v>44969</v>
      </c>
      <c r="H19" s="53" t="s">
        <v>26</v>
      </c>
      <c r="I19" s="27"/>
      <c r="J19" s="29"/>
      <c r="K19" s="28"/>
      <c r="L19" s="238"/>
      <c r="M19" s="238"/>
      <c r="N19" s="53"/>
      <c r="O19" s="94" t="str">
        <f t="shared" si="1"/>
        <v>Open PDF START NEW ACT.START N ACT 009</v>
      </c>
    </row>
    <row r="20" spans="1:15" ht="49.5" customHeight="1" x14ac:dyDescent="0.3">
      <c r="A20" s="10">
        <v>13</v>
      </c>
      <c r="B20" s="40" t="s">
        <v>1707</v>
      </c>
      <c r="C20" s="41" t="str">
        <f>IF(B20&gt;0,HYPERLINK(CONCATENATE("PDF START NEW ACT/",B20,".pdf"),CONCATENATE("Open PDF START NEW ACT.",B20)),"")</f>
        <v>Open PDF START NEW ACT.START N ACT 009   Rev 01</v>
      </c>
      <c r="D20" s="38" t="s">
        <v>1069</v>
      </c>
      <c r="E20" s="27" t="s">
        <v>17</v>
      </c>
      <c r="F20" s="27">
        <v>45073</v>
      </c>
      <c r="G20" s="27">
        <v>45073</v>
      </c>
      <c r="H20" s="53" t="s">
        <v>93</v>
      </c>
      <c r="I20" s="27"/>
      <c r="J20" s="29"/>
      <c r="K20" s="28"/>
      <c r="L20" s="238"/>
      <c r="M20" s="238"/>
      <c r="N20" s="53"/>
      <c r="O20" s="94" t="str">
        <f t="shared" si="1"/>
        <v>Open PDF START NEW ACT.START N ACT 009   Rev 01</v>
      </c>
    </row>
    <row r="21" spans="1:15" ht="49.5" customHeight="1" x14ac:dyDescent="0.3">
      <c r="A21" s="10">
        <v>13</v>
      </c>
      <c r="B21" s="40" t="s">
        <v>1066</v>
      </c>
      <c r="C21" s="41" t="str">
        <f t="shared" si="2"/>
        <v>Open PDF START NEW ACT.START N ACT 010</v>
      </c>
      <c r="D21" s="38" t="s">
        <v>1068</v>
      </c>
      <c r="E21" s="27" t="s">
        <v>17</v>
      </c>
      <c r="F21" s="27">
        <v>44982</v>
      </c>
      <c r="G21" s="27">
        <v>44982</v>
      </c>
      <c r="H21" s="53" t="s">
        <v>26</v>
      </c>
      <c r="I21" s="27"/>
      <c r="J21" s="29"/>
      <c r="K21" s="28"/>
      <c r="L21" s="238"/>
      <c r="M21" s="238"/>
      <c r="N21" s="53"/>
      <c r="O21" s="94" t="str">
        <f t="shared" si="1"/>
        <v>Open PDF START NEW ACT.START N ACT 010</v>
      </c>
    </row>
    <row r="22" spans="1:15" ht="49.5" customHeight="1" x14ac:dyDescent="0.3">
      <c r="A22" s="10">
        <v>14</v>
      </c>
      <c r="B22" s="40" t="s">
        <v>1708</v>
      </c>
      <c r="C22" s="41" t="str">
        <f>IF(B22&gt;0,HYPERLINK(CONCATENATE("PDF START NEW ACT/",B22,".pdf"),CONCATENATE("Open PDF START NEW ACT.",B22)),"")</f>
        <v>Open PDF START NEW ACT.START N ACT 010   Rev 01</v>
      </c>
      <c r="D22" s="38" t="s">
        <v>1068</v>
      </c>
      <c r="E22" s="27" t="s">
        <v>17</v>
      </c>
      <c r="F22" s="27">
        <v>45073</v>
      </c>
      <c r="G22" s="27">
        <v>45073</v>
      </c>
      <c r="H22" s="53" t="s">
        <v>93</v>
      </c>
      <c r="I22" s="27"/>
      <c r="J22" s="29"/>
      <c r="K22" s="28"/>
      <c r="L22" s="238"/>
      <c r="M22" s="238"/>
      <c r="N22" s="53"/>
      <c r="O22" s="94" t="str">
        <f t="shared" si="1"/>
        <v>Open PDF START NEW ACT.START N ACT 010   Rev 01</v>
      </c>
    </row>
    <row r="23" spans="1:15" ht="49.5" customHeight="1" x14ac:dyDescent="0.3">
      <c r="A23" s="10">
        <v>14</v>
      </c>
      <c r="B23" s="40" t="s">
        <v>1067</v>
      </c>
      <c r="C23" s="41" t="str">
        <f t="shared" si="2"/>
        <v>Open PDF START NEW ACT.START N ACT 011</v>
      </c>
      <c r="D23" s="38" t="s">
        <v>1069</v>
      </c>
      <c r="E23" s="27" t="s">
        <v>17</v>
      </c>
      <c r="F23" s="27">
        <v>44982</v>
      </c>
      <c r="G23" s="27">
        <v>44982</v>
      </c>
      <c r="H23" s="53" t="s">
        <v>26</v>
      </c>
      <c r="I23" s="27"/>
      <c r="J23" s="29"/>
      <c r="K23" s="28"/>
      <c r="L23" s="27">
        <v>45761</v>
      </c>
      <c r="M23" s="27">
        <v>45777</v>
      </c>
      <c r="N23" s="53" t="s">
        <v>93</v>
      </c>
      <c r="O23" s="94" t="str">
        <f t="shared" si="1"/>
        <v>Open PDF START NEW ACT.START N ACT 011</v>
      </c>
    </row>
    <row r="24" spans="1:15" ht="49.5" customHeight="1" x14ac:dyDescent="0.3">
      <c r="A24" s="10">
        <v>15</v>
      </c>
      <c r="B24" s="40" t="s">
        <v>1188</v>
      </c>
      <c r="C24" s="41" t="str">
        <f t="shared" si="2"/>
        <v>Open PDF START NEW ACT.START N ACT 012</v>
      </c>
      <c r="D24" s="38" t="s">
        <v>1192</v>
      </c>
      <c r="E24" s="27" t="s">
        <v>17</v>
      </c>
      <c r="F24" s="27">
        <v>44995</v>
      </c>
      <c r="G24" s="27">
        <v>44995</v>
      </c>
      <c r="H24" s="53" t="s">
        <v>26</v>
      </c>
      <c r="I24" s="27"/>
      <c r="J24" s="29"/>
      <c r="K24" s="28"/>
      <c r="L24" s="27">
        <v>45073</v>
      </c>
      <c r="M24" s="27">
        <v>45073</v>
      </c>
      <c r="N24" s="53" t="s">
        <v>93</v>
      </c>
      <c r="O24" s="94" t="str">
        <f t="shared" si="1"/>
        <v>Open PDF START NEW ACT.START N ACT 012</v>
      </c>
    </row>
    <row r="25" spans="1:15" ht="49.5" customHeight="1" x14ac:dyDescent="0.3">
      <c r="A25" s="10">
        <v>16</v>
      </c>
      <c r="B25" s="40" t="s">
        <v>1189</v>
      </c>
      <c r="C25" s="41" t="str">
        <f t="shared" si="2"/>
        <v>Open PDF START NEW ACT.START N ACT 013</v>
      </c>
      <c r="D25" s="38" t="s">
        <v>1193</v>
      </c>
      <c r="E25" s="27" t="s">
        <v>17</v>
      </c>
      <c r="F25" s="27">
        <v>44995</v>
      </c>
      <c r="G25" s="27">
        <v>44995</v>
      </c>
      <c r="H25" s="53" t="s">
        <v>26</v>
      </c>
      <c r="I25" s="27"/>
      <c r="J25" s="29"/>
      <c r="K25" s="28"/>
      <c r="L25" s="238"/>
      <c r="M25" s="238"/>
      <c r="N25" s="53"/>
      <c r="O25" s="94" t="str">
        <f t="shared" si="1"/>
        <v>Open PDF START NEW ACT.START N ACT 013</v>
      </c>
    </row>
    <row r="26" spans="1:15" ht="49.5" customHeight="1" x14ac:dyDescent="0.3">
      <c r="A26" s="10">
        <v>17</v>
      </c>
      <c r="B26" s="40" t="s">
        <v>1710</v>
      </c>
      <c r="C26" s="41" t="str">
        <f>IF(B26&gt;0,HYPERLINK(CONCATENATE("PDF START NEW ACT/",B26,".pdf"),CONCATENATE("Open PDF START NEW ACT.",B26)),"")</f>
        <v>Open PDF START NEW ACT.START N ACT 013   Rev 01</v>
      </c>
      <c r="D26" s="38" t="s">
        <v>1193</v>
      </c>
      <c r="E26" s="27" t="s">
        <v>17</v>
      </c>
      <c r="F26" s="27">
        <v>45073</v>
      </c>
      <c r="G26" s="27">
        <v>45073</v>
      </c>
      <c r="H26" s="53" t="s">
        <v>93</v>
      </c>
      <c r="I26" s="27"/>
      <c r="J26" s="29"/>
      <c r="K26" s="28"/>
      <c r="L26" s="238"/>
      <c r="M26" s="238"/>
      <c r="N26" s="53"/>
      <c r="O26" s="94" t="str">
        <f t="shared" si="1"/>
        <v>Open PDF START NEW ACT.START N ACT 013   Rev 01</v>
      </c>
    </row>
    <row r="27" spans="1:15" ht="49.5" customHeight="1" x14ac:dyDescent="0.3">
      <c r="A27" s="10">
        <v>17</v>
      </c>
      <c r="B27" s="40" t="s">
        <v>1190</v>
      </c>
      <c r="C27" s="41" t="str">
        <f t="shared" si="2"/>
        <v>Open PDF START NEW ACT.START N ACT 014</v>
      </c>
      <c r="D27" s="38" t="s">
        <v>1194</v>
      </c>
      <c r="E27" s="27" t="s">
        <v>17</v>
      </c>
      <c r="F27" s="27">
        <v>44996</v>
      </c>
      <c r="G27" s="27">
        <v>44996</v>
      </c>
      <c r="H27" s="53" t="s">
        <v>26</v>
      </c>
      <c r="I27" s="27"/>
      <c r="J27" s="29"/>
      <c r="K27" s="28"/>
      <c r="L27" s="238"/>
      <c r="M27" s="238"/>
      <c r="N27" s="53"/>
      <c r="O27" s="94" t="str">
        <f t="shared" si="1"/>
        <v>Open PDF START NEW ACT.START N ACT 014</v>
      </c>
    </row>
    <row r="28" spans="1:15" ht="49.5" customHeight="1" x14ac:dyDescent="0.3">
      <c r="A28" s="10">
        <v>18</v>
      </c>
      <c r="B28" s="40" t="s">
        <v>1709</v>
      </c>
      <c r="C28" s="41" t="str">
        <f>IF(B28&gt;0,HYPERLINK(CONCATENATE("PDF START NEW ACT/",B28,".pdf"),CONCATENATE("Open PDF START NEW ACT.",B28)),"")</f>
        <v>Open PDF START NEW ACT.START N ACT 014   Rev 01</v>
      </c>
      <c r="D28" s="38" t="s">
        <v>1194</v>
      </c>
      <c r="E28" s="27" t="s">
        <v>17</v>
      </c>
      <c r="F28" s="27">
        <v>45073</v>
      </c>
      <c r="G28" s="27">
        <v>45073</v>
      </c>
      <c r="H28" s="53" t="s">
        <v>93</v>
      </c>
      <c r="I28" s="27"/>
      <c r="J28" s="29"/>
      <c r="K28" s="28"/>
      <c r="L28" s="238"/>
      <c r="M28" s="238"/>
      <c r="N28" s="53"/>
      <c r="O28" s="94" t="str">
        <f t="shared" si="1"/>
        <v>Open PDF START NEW ACT.START N ACT 014   Rev 01</v>
      </c>
    </row>
    <row r="29" spans="1:15" ht="49.5" customHeight="1" x14ac:dyDescent="0.3">
      <c r="A29" s="10">
        <v>18</v>
      </c>
      <c r="B29" s="40" t="s">
        <v>1191</v>
      </c>
      <c r="C29" s="41" t="str">
        <f t="shared" si="2"/>
        <v>Open PDF START NEW ACT.START N ACT 015</v>
      </c>
      <c r="D29" s="38" t="s">
        <v>1195</v>
      </c>
      <c r="E29" s="27" t="s">
        <v>17</v>
      </c>
      <c r="F29" s="27">
        <v>44997</v>
      </c>
      <c r="G29" s="27">
        <v>44997</v>
      </c>
      <c r="H29" s="53" t="s">
        <v>26</v>
      </c>
      <c r="I29" s="27"/>
      <c r="J29" s="29"/>
      <c r="K29" s="28"/>
      <c r="L29" s="27">
        <v>45073</v>
      </c>
      <c r="M29" s="27">
        <v>45073</v>
      </c>
      <c r="N29" s="53" t="s">
        <v>93</v>
      </c>
      <c r="O29" s="94" t="str">
        <f t="shared" si="1"/>
        <v>Open PDF START NEW ACT.START N ACT 015</v>
      </c>
    </row>
    <row r="30" spans="1:15" ht="49.5" customHeight="1" x14ac:dyDescent="0.3">
      <c r="A30" s="10">
        <v>19</v>
      </c>
      <c r="B30" s="40" t="s">
        <v>1196</v>
      </c>
      <c r="C30" s="41" t="str">
        <f t="shared" si="2"/>
        <v>Open PDF START NEW ACT.START N ACT 016</v>
      </c>
      <c r="D30" s="38" t="s">
        <v>1197</v>
      </c>
      <c r="E30" s="27" t="s">
        <v>17</v>
      </c>
      <c r="F30" s="27">
        <v>45000</v>
      </c>
      <c r="G30" s="27">
        <v>45000</v>
      </c>
      <c r="H30" s="53" t="s">
        <v>26</v>
      </c>
      <c r="I30" s="27"/>
      <c r="J30" s="29"/>
      <c r="K30" s="28"/>
      <c r="L30" s="27">
        <v>45073</v>
      </c>
      <c r="M30" s="27">
        <v>45073</v>
      </c>
      <c r="N30" s="53" t="s">
        <v>93</v>
      </c>
      <c r="O30" s="94" t="str">
        <f t="shared" si="1"/>
        <v>Open PDF START NEW ACT.START N ACT 016</v>
      </c>
    </row>
    <row r="31" spans="1:15" ht="49.5" customHeight="1" x14ac:dyDescent="0.3">
      <c r="A31" s="10">
        <v>20</v>
      </c>
      <c r="B31" s="40" t="s">
        <v>1704</v>
      </c>
      <c r="C31" s="41" t="str">
        <f t="shared" ref="C31:C36" si="3">IF(B31&gt;0,HYPERLINK(CONCATENATE("PDF START NEW ACT/",B31,".pdf"),CONCATENATE("Open PDF START NEW ACT.",B31)),"")</f>
        <v>Open PDF START NEW ACT.START N ACT 017</v>
      </c>
      <c r="D31" s="38" t="s">
        <v>1705</v>
      </c>
      <c r="E31" s="27" t="s">
        <v>17</v>
      </c>
      <c r="F31" s="27">
        <v>45073</v>
      </c>
      <c r="G31" s="27">
        <v>45074</v>
      </c>
      <c r="H31" s="53" t="s">
        <v>26</v>
      </c>
      <c r="I31" s="27"/>
      <c r="J31" s="29"/>
      <c r="K31" s="28"/>
      <c r="L31" s="27">
        <v>45761</v>
      </c>
      <c r="M31" s="27">
        <v>45761</v>
      </c>
      <c r="N31" s="53" t="s">
        <v>93</v>
      </c>
      <c r="O31" s="94" t="str">
        <f t="shared" si="1"/>
        <v>Open PDF START NEW ACT.START N ACT 017</v>
      </c>
    </row>
    <row r="32" spans="1:15" ht="49.5" customHeight="1" x14ac:dyDescent="0.3">
      <c r="A32" s="10">
        <v>21</v>
      </c>
      <c r="B32" s="40" t="s">
        <v>2171</v>
      </c>
      <c r="C32" s="41" t="str">
        <f t="shared" si="3"/>
        <v>Open PDF START NEW ACT.START N ACT 018</v>
      </c>
      <c r="D32" s="38" t="s">
        <v>2172</v>
      </c>
      <c r="E32" s="27" t="s">
        <v>17</v>
      </c>
      <c r="F32" s="27">
        <v>45134</v>
      </c>
      <c r="G32" s="27">
        <v>45134</v>
      </c>
      <c r="H32" s="53" t="s">
        <v>26</v>
      </c>
      <c r="I32" s="27"/>
      <c r="J32" s="29"/>
      <c r="K32" s="28"/>
      <c r="L32" s="27">
        <v>45761</v>
      </c>
      <c r="M32" s="27">
        <v>45761</v>
      </c>
      <c r="N32" s="53" t="s">
        <v>62</v>
      </c>
      <c r="O32" s="94" t="str">
        <f t="shared" si="1"/>
        <v>Open PDF START NEW ACT.START N ACT 018</v>
      </c>
    </row>
    <row r="33" spans="1:15" ht="49.5" customHeight="1" x14ac:dyDescent="0.3">
      <c r="A33" s="10">
        <v>22</v>
      </c>
      <c r="B33" s="40" t="s">
        <v>2812</v>
      </c>
      <c r="C33" s="41" t="str">
        <f t="shared" si="3"/>
        <v>Open PDF START NEW ACT.START N ACT 019</v>
      </c>
      <c r="D33" s="38" t="s">
        <v>881</v>
      </c>
      <c r="E33" s="27" t="s">
        <v>17</v>
      </c>
      <c r="F33" s="27">
        <v>45202</v>
      </c>
      <c r="G33" s="27">
        <v>45202</v>
      </c>
      <c r="H33" s="53" t="s">
        <v>93</v>
      </c>
      <c r="I33" s="27"/>
      <c r="J33" s="29"/>
      <c r="K33" s="28"/>
      <c r="L33" s="238"/>
      <c r="M33" s="238"/>
      <c r="N33" s="53"/>
      <c r="O33" s="94" t="str">
        <f t="shared" si="1"/>
        <v>Open PDF START NEW ACT.START N ACT 019</v>
      </c>
    </row>
    <row r="34" spans="1:15" ht="49.5" customHeight="1" x14ac:dyDescent="0.3">
      <c r="A34" s="10">
        <v>23</v>
      </c>
      <c r="B34" s="40" t="s">
        <v>2888</v>
      </c>
      <c r="C34" s="41" t="str">
        <f t="shared" si="3"/>
        <v>Open PDF START NEW ACT.START N ACT 020</v>
      </c>
      <c r="D34" s="38" t="s">
        <v>2890</v>
      </c>
      <c r="E34" s="27" t="s">
        <v>17</v>
      </c>
      <c r="F34" s="27">
        <v>45184</v>
      </c>
      <c r="G34" s="27">
        <v>45184</v>
      </c>
      <c r="H34" s="53" t="s">
        <v>62</v>
      </c>
      <c r="I34" s="27"/>
      <c r="J34" s="29"/>
      <c r="K34" s="28"/>
      <c r="L34" s="238"/>
      <c r="M34" s="238"/>
      <c r="N34" s="53"/>
      <c r="O34" s="94" t="str">
        <f t="shared" si="1"/>
        <v>Open PDF START NEW ACT.START N ACT 020</v>
      </c>
    </row>
    <row r="35" spans="1:15" ht="49.5" customHeight="1" x14ac:dyDescent="0.3">
      <c r="A35" s="10">
        <v>24</v>
      </c>
      <c r="B35" s="40" t="s">
        <v>2889</v>
      </c>
      <c r="C35" s="41" t="str">
        <f t="shared" si="3"/>
        <v>Open PDF START NEW ACT.START N ACT 021</v>
      </c>
      <c r="D35" s="38" t="s">
        <v>2899</v>
      </c>
      <c r="E35" s="27" t="s">
        <v>17</v>
      </c>
      <c r="F35" s="27">
        <v>45194</v>
      </c>
      <c r="G35" s="27">
        <v>45194</v>
      </c>
      <c r="H35" s="53" t="s">
        <v>93</v>
      </c>
      <c r="I35" s="27"/>
      <c r="J35" s="29"/>
      <c r="K35" s="28"/>
      <c r="L35" s="238"/>
      <c r="M35" s="238"/>
      <c r="N35" s="53"/>
      <c r="O35" s="94" t="str">
        <f t="shared" si="1"/>
        <v>Open PDF START NEW ACT.START N ACT 021</v>
      </c>
    </row>
    <row r="36" spans="1:15" ht="49.5" customHeight="1" x14ac:dyDescent="0.3">
      <c r="A36" s="10">
        <v>25</v>
      </c>
      <c r="B36" s="40" t="s">
        <v>3351</v>
      </c>
      <c r="C36" s="41" t="str">
        <f t="shared" si="3"/>
        <v>Open PDF START NEW ACT.START N ACT 022</v>
      </c>
      <c r="D36" s="38" t="s">
        <v>3352</v>
      </c>
      <c r="E36" s="27" t="s">
        <v>17</v>
      </c>
      <c r="F36" s="27">
        <v>45234</v>
      </c>
      <c r="G36" s="27">
        <v>45234</v>
      </c>
      <c r="H36" s="53" t="s">
        <v>26</v>
      </c>
      <c r="I36" s="27"/>
      <c r="J36" s="29"/>
      <c r="K36" s="28"/>
      <c r="L36" s="27">
        <v>45551</v>
      </c>
      <c r="M36" s="27">
        <v>45551</v>
      </c>
      <c r="N36" s="53" t="s">
        <v>62</v>
      </c>
      <c r="O36" s="94" t="str">
        <f t="shared" si="1"/>
        <v>Open PDF START NEW ACT.START N ACT 022</v>
      </c>
    </row>
    <row r="37" spans="1:15" ht="49.5" customHeight="1" x14ac:dyDescent="0.3">
      <c r="A37" s="10">
        <v>26</v>
      </c>
      <c r="B37" s="40" t="s">
        <v>6062</v>
      </c>
      <c r="C37" s="41" t="str">
        <f t="shared" ref="C37:C42" si="4">IF(B37&gt;0,HYPERLINK(CONCATENATE("PDF START NEW ACT/",B37,".pdf"),CONCATENATE("Open PDF START NEW ACT.",B37)),"")</f>
        <v>Open PDF START NEW ACT.START N ACT 023</v>
      </c>
      <c r="D37" s="38" t="s">
        <v>6061</v>
      </c>
      <c r="E37" s="27" t="s">
        <v>17</v>
      </c>
      <c r="F37" s="27">
        <v>45364</v>
      </c>
      <c r="G37" s="27">
        <v>45364</v>
      </c>
      <c r="H37" s="53" t="s">
        <v>26</v>
      </c>
      <c r="I37" s="27"/>
      <c r="J37" s="29"/>
      <c r="K37" s="28"/>
      <c r="L37" s="27">
        <v>45494</v>
      </c>
      <c r="M37" s="27">
        <v>45494</v>
      </c>
      <c r="N37" s="53" t="s">
        <v>93</v>
      </c>
      <c r="O37" s="94" t="str">
        <f t="shared" si="1"/>
        <v>Open PDF START NEW ACT.START N ACT 023</v>
      </c>
    </row>
    <row r="38" spans="1:15" ht="49.5" customHeight="1" x14ac:dyDescent="0.3">
      <c r="A38" s="10">
        <v>27</v>
      </c>
      <c r="B38" s="40" t="s">
        <v>6954</v>
      </c>
      <c r="C38" s="41" t="str">
        <f t="shared" si="4"/>
        <v>Open PDF START NEW ACT.START N ACT 024</v>
      </c>
      <c r="D38" s="38" t="s">
        <v>6953</v>
      </c>
      <c r="E38" s="27" t="s">
        <v>17</v>
      </c>
      <c r="F38" s="27">
        <v>45416</v>
      </c>
      <c r="G38" s="27">
        <v>45416</v>
      </c>
      <c r="H38" s="53" t="s">
        <v>93</v>
      </c>
      <c r="I38" s="27"/>
      <c r="J38" s="29"/>
      <c r="K38" s="28"/>
      <c r="L38" s="238"/>
      <c r="M38" s="238"/>
      <c r="N38" s="53"/>
      <c r="O38" s="94" t="str">
        <f t="shared" si="1"/>
        <v>Open PDF START NEW ACT.START N ACT 024</v>
      </c>
    </row>
    <row r="39" spans="1:15" ht="49.5" customHeight="1" x14ac:dyDescent="0.3">
      <c r="A39" s="10">
        <v>28</v>
      </c>
      <c r="B39" s="40" t="s">
        <v>7199</v>
      </c>
      <c r="C39" s="41" t="str">
        <f t="shared" si="4"/>
        <v>Open PDF START NEW ACT.START N ACT 025</v>
      </c>
      <c r="D39" s="38" t="s">
        <v>7198</v>
      </c>
      <c r="E39" s="27" t="s">
        <v>17</v>
      </c>
      <c r="F39" s="27">
        <v>45757</v>
      </c>
      <c r="G39" s="27">
        <v>45757</v>
      </c>
      <c r="H39" s="53" t="s">
        <v>93</v>
      </c>
      <c r="I39" s="27"/>
      <c r="J39" s="29"/>
      <c r="K39" s="28"/>
      <c r="L39" s="238"/>
      <c r="M39" s="238"/>
      <c r="N39" s="53"/>
      <c r="O39" s="94" t="str">
        <f t="shared" si="1"/>
        <v>Open PDF START NEW ACT.START N ACT 025</v>
      </c>
    </row>
    <row r="40" spans="1:15" ht="49.5" customHeight="1" x14ac:dyDescent="0.3">
      <c r="A40" s="10">
        <v>29</v>
      </c>
      <c r="B40" s="40" t="s">
        <v>9051</v>
      </c>
      <c r="C40" s="41" t="str">
        <f t="shared" si="4"/>
        <v>Open PDF START NEW ACT.START N ACT 026</v>
      </c>
      <c r="D40" s="38" t="s">
        <v>9052</v>
      </c>
      <c r="E40" s="27" t="s">
        <v>17</v>
      </c>
      <c r="F40" s="27">
        <v>45519</v>
      </c>
      <c r="G40" s="27">
        <v>45522</v>
      </c>
      <c r="H40" s="53" t="s">
        <v>26</v>
      </c>
      <c r="I40" s="27"/>
      <c r="J40" s="29"/>
      <c r="K40" s="28"/>
      <c r="L40" s="28"/>
      <c r="M40" s="28"/>
      <c r="N40" s="53"/>
      <c r="O40" s="94" t="str">
        <f t="shared" si="1"/>
        <v>Open PDF START NEW ACT.START N ACT 026</v>
      </c>
    </row>
    <row r="41" spans="1:15" ht="49.5" customHeight="1" x14ac:dyDescent="0.3">
      <c r="A41" s="10">
        <v>30</v>
      </c>
      <c r="B41" s="40" t="s">
        <v>11598</v>
      </c>
      <c r="C41" s="41" t="str">
        <f t="shared" si="4"/>
        <v>Open PDF START NEW ACT.START N ACT 027</v>
      </c>
      <c r="D41" s="38" t="s">
        <v>11600</v>
      </c>
      <c r="E41" s="27" t="s">
        <v>17</v>
      </c>
      <c r="F41" s="27">
        <v>45757</v>
      </c>
      <c r="G41" s="27"/>
      <c r="H41" s="53" t="s">
        <v>83</v>
      </c>
      <c r="I41" s="27"/>
      <c r="J41" s="29"/>
      <c r="K41" s="28"/>
      <c r="L41" s="28"/>
      <c r="M41" s="28"/>
      <c r="N41" s="53"/>
      <c r="O41" s="94" t="str">
        <f t="shared" si="1"/>
        <v>Open PDF START NEW ACT.START N ACT 027</v>
      </c>
    </row>
    <row r="42" spans="1:15" ht="49.5" customHeight="1" x14ac:dyDescent="0.3">
      <c r="A42" s="10">
        <v>31</v>
      </c>
      <c r="B42" s="40" t="s">
        <v>11599</v>
      </c>
      <c r="C42" s="41" t="str">
        <f t="shared" si="4"/>
        <v>Open PDF START NEW ACT.START N ACT 028</v>
      </c>
      <c r="D42" s="38" t="s">
        <v>11597</v>
      </c>
      <c r="E42" s="27" t="s">
        <v>17</v>
      </c>
      <c r="F42" s="27">
        <v>45680</v>
      </c>
      <c r="G42" s="27">
        <v>45680</v>
      </c>
      <c r="H42" s="53" t="s">
        <v>26</v>
      </c>
      <c r="I42" s="27"/>
      <c r="J42" s="29"/>
      <c r="K42" s="28"/>
      <c r="L42" s="28"/>
      <c r="M42" s="28"/>
      <c r="N42" s="53"/>
      <c r="O42" s="94" t="str">
        <f t="shared" si="1"/>
        <v>Open PDF START NEW ACT.START N ACT 028</v>
      </c>
    </row>
    <row r="43" spans="1:15" ht="49.5" customHeight="1" x14ac:dyDescent="0.3">
      <c r="A43" s="10">
        <v>32</v>
      </c>
      <c r="B43" s="40" t="s">
        <v>12304</v>
      </c>
      <c r="C43" s="41" t="str">
        <f t="shared" ref="C43:C104" si="5">IF(B43&gt;0,HYPERLINK(CONCATENATE("PDF START NEW ACT/",B43,".pdf"),CONCATENATE("Open PDF START NEW ACT.",B43)),"")</f>
        <v>Open PDF START NEW ACT.START N ACT 029</v>
      </c>
      <c r="D43" s="38" t="s">
        <v>12305</v>
      </c>
      <c r="E43" s="27" t="s">
        <v>17</v>
      </c>
      <c r="F43" s="27">
        <v>45761</v>
      </c>
      <c r="G43" s="27">
        <v>45761</v>
      </c>
      <c r="H43" s="53" t="s">
        <v>93</v>
      </c>
      <c r="I43" s="27"/>
      <c r="J43" s="29"/>
      <c r="K43" s="28"/>
      <c r="L43" s="28"/>
      <c r="M43" s="28"/>
      <c r="N43" s="53"/>
      <c r="O43" s="94" t="str">
        <f t="shared" si="1"/>
        <v>Open PDF START NEW ACT.START N ACT 029</v>
      </c>
    </row>
    <row r="44" spans="1:15" ht="49.5" customHeight="1" x14ac:dyDescent="0.3">
      <c r="A44" s="10">
        <v>33</v>
      </c>
      <c r="B44" s="40" t="s">
        <v>12728</v>
      </c>
      <c r="C44" s="41" t="str">
        <f t="shared" si="5"/>
        <v>Open PDF START NEW ACT.START N ACT 030</v>
      </c>
      <c r="D44" s="38" t="s">
        <v>12730</v>
      </c>
      <c r="E44" s="27" t="s">
        <v>17</v>
      </c>
      <c r="F44" s="27">
        <v>45784</v>
      </c>
      <c r="G44" s="27">
        <v>45806</v>
      </c>
      <c r="H44" s="53" t="s">
        <v>93</v>
      </c>
      <c r="I44" s="27"/>
      <c r="J44" s="29"/>
      <c r="K44" s="28"/>
      <c r="L44" s="28"/>
      <c r="M44" s="28"/>
      <c r="N44" s="53"/>
      <c r="O44" s="94" t="str">
        <f t="shared" si="1"/>
        <v>Open PDF START NEW ACT.START N ACT 030</v>
      </c>
    </row>
    <row r="45" spans="1:15" ht="49.5" customHeight="1" x14ac:dyDescent="0.3">
      <c r="A45" s="10">
        <v>34</v>
      </c>
      <c r="B45" s="40" t="s">
        <v>12729</v>
      </c>
      <c r="C45" s="41" t="str">
        <f t="shared" si="5"/>
        <v>Open PDF START NEW ACT.START N ACT 031</v>
      </c>
      <c r="D45" s="38" t="s">
        <v>12731</v>
      </c>
      <c r="E45" s="27" t="s">
        <v>17</v>
      </c>
      <c r="F45" s="27">
        <v>45802</v>
      </c>
      <c r="G45" s="27">
        <v>45806</v>
      </c>
      <c r="H45" s="53" t="s">
        <v>93</v>
      </c>
      <c r="I45" s="27"/>
      <c r="J45" s="29"/>
      <c r="K45" s="28"/>
      <c r="L45" s="28"/>
      <c r="M45" s="28"/>
      <c r="N45" s="53"/>
      <c r="O45" s="94" t="str">
        <f t="shared" si="1"/>
        <v>Open PDF START NEW ACT.START N ACT 031</v>
      </c>
    </row>
    <row r="46" spans="1:15" ht="49.5" customHeight="1" x14ac:dyDescent="0.3">
      <c r="A46" s="10">
        <v>35</v>
      </c>
      <c r="B46" s="40" t="s">
        <v>14861</v>
      </c>
      <c r="C46" s="41" t="str">
        <f t="shared" si="5"/>
        <v>Open PDF START NEW ACT.START N ACT 032</v>
      </c>
      <c r="D46" s="38" t="s">
        <v>15030</v>
      </c>
      <c r="E46" s="27" t="s">
        <v>17</v>
      </c>
      <c r="F46" s="27">
        <v>45998</v>
      </c>
      <c r="G46" s="27"/>
      <c r="H46" s="53" t="s">
        <v>83</v>
      </c>
      <c r="I46" s="27"/>
      <c r="J46" s="29"/>
      <c r="K46" s="28"/>
      <c r="L46" s="28"/>
      <c r="M46" s="28"/>
      <c r="N46" s="53"/>
      <c r="O46" s="94" t="str">
        <f t="shared" si="1"/>
        <v>Open PDF START NEW ACT.START N ACT 032</v>
      </c>
    </row>
    <row r="47" spans="1:15" ht="49.5" customHeight="1" x14ac:dyDescent="0.3">
      <c r="A47" s="10">
        <v>36</v>
      </c>
      <c r="B47" s="40" t="s">
        <v>14862</v>
      </c>
      <c r="C47" s="41" t="str">
        <f t="shared" si="5"/>
        <v>Open PDF START NEW ACT.START N ACT 033</v>
      </c>
      <c r="D47" s="38" t="s">
        <v>15031</v>
      </c>
      <c r="E47" s="27" t="s">
        <v>17</v>
      </c>
      <c r="F47" s="27">
        <v>46014</v>
      </c>
      <c r="G47" s="27"/>
      <c r="H47" s="53" t="s">
        <v>83</v>
      </c>
      <c r="I47" s="27"/>
      <c r="J47" s="29"/>
      <c r="K47" s="28"/>
      <c r="L47" s="28"/>
      <c r="M47" s="28"/>
      <c r="N47" s="53"/>
      <c r="O47" s="94" t="str">
        <f t="shared" si="1"/>
        <v>Open PDF START NEW ACT.START N ACT 033</v>
      </c>
    </row>
    <row r="48" spans="1:15" ht="49.5" customHeight="1" x14ac:dyDescent="0.3">
      <c r="A48" s="10">
        <v>37</v>
      </c>
      <c r="B48" s="40" t="s">
        <v>15028</v>
      </c>
      <c r="C48" s="41" t="str">
        <f t="shared" si="5"/>
        <v>Open PDF START NEW ACT.START N ACT 034</v>
      </c>
      <c r="D48" s="38" t="s">
        <v>15029</v>
      </c>
      <c r="E48" s="27" t="s">
        <v>17</v>
      </c>
      <c r="F48" s="27">
        <v>46027</v>
      </c>
      <c r="G48" s="27">
        <v>46027</v>
      </c>
      <c r="H48" s="53" t="s">
        <v>93</v>
      </c>
      <c r="I48" s="27"/>
      <c r="J48" s="29"/>
      <c r="K48" s="28"/>
      <c r="L48" s="28"/>
      <c r="M48" s="28"/>
      <c r="N48" s="53"/>
      <c r="O48" s="94" t="str">
        <f t="shared" si="1"/>
        <v>Open PDF START NEW ACT.START N ACT 034</v>
      </c>
    </row>
    <row r="49" spans="1:15" ht="49.5" customHeight="1" x14ac:dyDescent="0.3">
      <c r="A49" s="10">
        <v>38</v>
      </c>
      <c r="B49" s="40" t="s">
        <v>15938</v>
      </c>
      <c r="C49" s="41" t="str">
        <f t="shared" si="5"/>
        <v>Open PDF START NEW ACT.START N ACT 035</v>
      </c>
      <c r="D49" s="38" t="s">
        <v>15937</v>
      </c>
      <c r="E49" s="27"/>
      <c r="F49" s="27"/>
      <c r="G49" s="27"/>
      <c r="H49" s="53"/>
      <c r="I49" s="27"/>
      <c r="J49" s="29"/>
      <c r="K49" s="28"/>
      <c r="L49" s="28"/>
      <c r="M49" s="28"/>
      <c r="N49" s="53"/>
      <c r="O49" s="28"/>
    </row>
    <row r="50" spans="1:15" ht="23.4" x14ac:dyDescent="0.3">
      <c r="A50" s="10">
        <v>39</v>
      </c>
      <c r="B50" s="1"/>
      <c r="C50" s="41" t="str">
        <f t="shared" si="5"/>
        <v/>
      </c>
      <c r="D50" s="3"/>
      <c r="E50" s="27"/>
      <c r="F50" s="27"/>
      <c r="G50" s="29"/>
      <c r="H50" s="28"/>
      <c r="I50" s="27"/>
      <c r="J50" s="29"/>
      <c r="K50" s="28"/>
      <c r="L50" s="28"/>
      <c r="M50" s="28"/>
      <c r="N50" s="53"/>
      <c r="O50" s="28"/>
    </row>
    <row r="51" spans="1:15" ht="23.4" x14ac:dyDescent="0.3">
      <c r="A51" s="10">
        <v>40</v>
      </c>
      <c r="B51" s="1"/>
      <c r="C51" s="41" t="str">
        <f t="shared" si="5"/>
        <v/>
      </c>
      <c r="D51" s="5"/>
      <c r="E51" s="27"/>
      <c r="F51" s="27"/>
      <c r="G51" s="29"/>
      <c r="H51" s="28"/>
      <c r="I51" s="27"/>
      <c r="J51" s="29"/>
      <c r="K51" s="28"/>
      <c r="L51" s="28"/>
      <c r="M51" s="28"/>
      <c r="N51" s="53"/>
      <c r="O51" s="28"/>
    </row>
    <row r="52" spans="1:15" ht="23.4" x14ac:dyDescent="0.3">
      <c r="A52" s="10">
        <v>41</v>
      </c>
      <c r="B52" s="1"/>
      <c r="C52" s="41" t="str">
        <f t="shared" si="5"/>
        <v/>
      </c>
      <c r="D52" s="5"/>
      <c r="E52" s="27"/>
      <c r="F52" s="27"/>
      <c r="G52" s="29"/>
      <c r="H52" s="28"/>
      <c r="I52" s="27"/>
      <c r="J52" s="29"/>
      <c r="K52" s="28"/>
      <c r="L52" s="28"/>
      <c r="M52" s="28"/>
      <c r="N52" s="53"/>
      <c r="O52" s="28"/>
    </row>
    <row r="53" spans="1:15" ht="23.4" x14ac:dyDescent="0.3">
      <c r="A53" s="10">
        <v>42</v>
      </c>
      <c r="B53" s="1"/>
      <c r="C53" s="41" t="str">
        <f t="shared" si="5"/>
        <v/>
      </c>
      <c r="D53" s="5"/>
      <c r="E53" s="27"/>
      <c r="F53" s="27"/>
      <c r="G53" s="29"/>
      <c r="H53" s="28"/>
      <c r="I53" s="27"/>
      <c r="J53" s="29"/>
      <c r="K53" s="28"/>
      <c r="L53" s="28"/>
      <c r="M53" s="28"/>
      <c r="N53" s="53"/>
      <c r="O53" s="28"/>
    </row>
    <row r="54" spans="1:15" ht="23.4" x14ac:dyDescent="0.3">
      <c r="A54" s="10">
        <v>43</v>
      </c>
      <c r="B54" s="1"/>
      <c r="C54" s="41" t="str">
        <f t="shared" si="5"/>
        <v/>
      </c>
      <c r="D54" s="5"/>
      <c r="E54" s="27"/>
      <c r="F54" s="27"/>
      <c r="G54" s="29"/>
      <c r="H54" s="28"/>
      <c r="I54" s="27"/>
      <c r="J54" s="29"/>
      <c r="K54" s="28"/>
      <c r="L54" s="28"/>
      <c r="M54" s="28"/>
      <c r="N54" s="53"/>
      <c r="O54" s="28"/>
    </row>
    <row r="55" spans="1:15" ht="23.4" x14ac:dyDescent="0.3">
      <c r="A55" s="10">
        <v>44</v>
      </c>
      <c r="B55" s="1"/>
      <c r="C55" s="41" t="str">
        <f t="shared" si="5"/>
        <v/>
      </c>
      <c r="D55" s="5"/>
      <c r="E55" s="27"/>
      <c r="F55" s="27"/>
      <c r="G55" s="29"/>
      <c r="H55" s="28"/>
      <c r="I55" s="27"/>
      <c r="J55" s="29"/>
      <c r="K55" s="28"/>
      <c r="L55" s="28"/>
      <c r="M55" s="28"/>
      <c r="N55" s="53"/>
      <c r="O55" s="28"/>
    </row>
    <row r="56" spans="1:15" ht="23.4" x14ac:dyDescent="0.3">
      <c r="A56" s="10">
        <v>45</v>
      </c>
      <c r="B56" s="1"/>
      <c r="C56" s="41" t="str">
        <f t="shared" si="5"/>
        <v/>
      </c>
      <c r="D56" s="3"/>
      <c r="E56" s="27"/>
      <c r="F56" s="27"/>
      <c r="G56" s="29"/>
      <c r="H56" s="28"/>
      <c r="I56" s="27"/>
      <c r="J56" s="29"/>
      <c r="K56" s="28"/>
      <c r="L56" s="28"/>
      <c r="M56" s="28"/>
      <c r="N56" s="53"/>
      <c r="O56" s="28"/>
    </row>
    <row r="57" spans="1:15" ht="23.4" x14ac:dyDescent="0.3">
      <c r="A57" s="10">
        <v>46</v>
      </c>
      <c r="B57" s="6"/>
      <c r="C57" s="41" t="str">
        <f t="shared" si="5"/>
        <v/>
      </c>
      <c r="D57" s="3"/>
      <c r="E57" s="27"/>
      <c r="F57" s="27"/>
      <c r="G57" s="29"/>
      <c r="H57" s="28"/>
      <c r="I57" s="27"/>
      <c r="J57" s="29"/>
      <c r="K57" s="28"/>
      <c r="L57" s="28"/>
      <c r="M57" s="28"/>
      <c r="N57" s="53"/>
      <c r="O57" s="28"/>
    </row>
    <row r="58" spans="1:15" ht="23.4" x14ac:dyDescent="0.3">
      <c r="A58" s="10">
        <v>47</v>
      </c>
      <c r="B58" s="6"/>
      <c r="C58" s="41" t="str">
        <f t="shared" si="5"/>
        <v/>
      </c>
      <c r="D58" s="3"/>
      <c r="E58" s="27"/>
      <c r="F58" s="27"/>
      <c r="G58" s="29"/>
      <c r="H58" s="28"/>
      <c r="I58" s="27"/>
      <c r="J58" s="29"/>
      <c r="K58" s="28"/>
      <c r="L58" s="28"/>
      <c r="M58" s="28"/>
      <c r="N58" s="53"/>
      <c r="O58" s="28"/>
    </row>
    <row r="59" spans="1:15" ht="23.4" x14ac:dyDescent="0.3">
      <c r="A59" s="10">
        <v>48</v>
      </c>
      <c r="B59" s="6"/>
      <c r="C59" s="41" t="str">
        <f t="shared" si="5"/>
        <v/>
      </c>
      <c r="D59" s="3"/>
      <c r="E59" s="27"/>
      <c r="F59" s="27"/>
      <c r="G59" s="29"/>
      <c r="H59" s="28"/>
      <c r="I59" s="27"/>
      <c r="J59" s="29"/>
      <c r="K59" s="28"/>
      <c r="L59" s="28"/>
      <c r="M59" s="28"/>
      <c r="N59" s="53"/>
      <c r="O59" s="28"/>
    </row>
    <row r="60" spans="1:15" ht="23.4" x14ac:dyDescent="0.3">
      <c r="A60" s="10">
        <v>49</v>
      </c>
      <c r="B60" s="6"/>
      <c r="C60" s="41" t="str">
        <f t="shared" si="5"/>
        <v/>
      </c>
      <c r="D60" s="3"/>
      <c r="E60" s="27"/>
      <c r="F60" s="27"/>
      <c r="G60" s="29"/>
      <c r="H60" s="28"/>
      <c r="I60" s="27"/>
      <c r="J60" s="29"/>
      <c r="K60" s="28"/>
      <c r="L60" s="28"/>
      <c r="M60" s="28"/>
      <c r="N60" s="53"/>
      <c r="O60" s="28"/>
    </row>
    <row r="61" spans="1:15" ht="23.4" x14ac:dyDescent="0.3">
      <c r="A61" s="10">
        <v>50</v>
      </c>
      <c r="B61" s="6"/>
      <c r="C61" s="41" t="str">
        <f t="shared" si="5"/>
        <v/>
      </c>
      <c r="D61" s="3"/>
      <c r="E61" s="27"/>
      <c r="F61" s="27"/>
      <c r="G61" s="29"/>
      <c r="H61" s="28"/>
      <c r="I61" s="27"/>
      <c r="J61" s="29"/>
      <c r="K61" s="28"/>
      <c r="L61" s="28"/>
      <c r="M61" s="28"/>
      <c r="N61" s="53"/>
      <c r="O61" s="28"/>
    </row>
    <row r="62" spans="1:15" ht="23.4" x14ac:dyDescent="0.3">
      <c r="A62" s="10">
        <v>51</v>
      </c>
      <c r="B62" s="6"/>
      <c r="C62" s="41" t="str">
        <f t="shared" si="5"/>
        <v/>
      </c>
      <c r="D62" s="3"/>
      <c r="E62" s="27"/>
      <c r="F62" s="27"/>
      <c r="G62" s="29"/>
      <c r="H62" s="28"/>
      <c r="I62" s="27"/>
      <c r="J62" s="29"/>
      <c r="K62" s="28"/>
      <c r="L62" s="28"/>
      <c r="M62" s="28"/>
      <c r="N62" s="28"/>
      <c r="O62" s="28"/>
    </row>
    <row r="63" spans="1:15" ht="23.4" x14ac:dyDescent="0.3">
      <c r="A63" s="10">
        <v>52</v>
      </c>
      <c r="B63" s="6"/>
      <c r="C63" s="41" t="str">
        <f t="shared" si="5"/>
        <v/>
      </c>
      <c r="D63" s="3"/>
      <c r="E63" s="27"/>
      <c r="F63" s="27"/>
      <c r="G63" s="29"/>
      <c r="H63" s="28"/>
      <c r="I63" s="27"/>
      <c r="J63" s="29"/>
      <c r="K63" s="28"/>
      <c r="L63" s="28"/>
      <c r="M63" s="28"/>
      <c r="N63" s="28"/>
      <c r="O63" s="28"/>
    </row>
    <row r="64" spans="1:15" ht="23.4" x14ac:dyDescent="0.3">
      <c r="A64" s="10">
        <v>53</v>
      </c>
      <c r="B64" s="6"/>
      <c r="C64" s="41" t="str">
        <f t="shared" si="5"/>
        <v/>
      </c>
      <c r="D64" s="3"/>
      <c r="E64" s="27"/>
      <c r="F64" s="27"/>
      <c r="G64" s="29"/>
      <c r="H64" s="28"/>
      <c r="I64" s="27"/>
      <c r="J64" s="29"/>
      <c r="K64" s="28"/>
      <c r="L64" s="28"/>
      <c r="M64" s="28"/>
      <c r="N64" s="28"/>
      <c r="O64" s="28"/>
    </row>
    <row r="65" spans="1:15" ht="23.4" x14ac:dyDescent="0.3">
      <c r="A65" s="10">
        <v>54</v>
      </c>
      <c r="B65" s="6"/>
      <c r="C65" s="41" t="str">
        <f t="shared" si="5"/>
        <v/>
      </c>
      <c r="D65" s="3"/>
      <c r="E65" s="27"/>
      <c r="F65" s="27"/>
      <c r="G65" s="29"/>
      <c r="H65" s="28"/>
      <c r="I65" s="27"/>
      <c r="J65" s="29"/>
      <c r="K65" s="28"/>
      <c r="L65" s="28"/>
      <c r="M65" s="28"/>
      <c r="N65" s="28"/>
      <c r="O65" s="28"/>
    </row>
    <row r="66" spans="1:15" ht="23.4" x14ac:dyDescent="0.3">
      <c r="A66" s="10">
        <v>55</v>
      </c>
      <c r="B66" s="6"/>
      <c r="C66" s="41" t="str">
        <f t="shared" si="5"/>
        <v/>
      </c>
      <c r="D66" s="3"/>
      <c r="E66" s="27"/>
      <c r="F66" s="27"/>
      <c r="G66" s="29"/>
      <c r="H66" s="28"/>
      <c r="I66" s="27"/>
      <c r="J66" s="29"/>
      <c r="K66" s="28"/>
      <c r="L66" s="28"/>
      <c r="M66" s="28"/>
      <c r="N66" s="28"/>
      <c r="O66" s="28"/>
    </row>
    <row r="67" spans="1:15" ht="23.4" x14ac:dyDescent="0.3">
      <c r="A67" s="10">
        <v>56</v>
      </c>
      <c r="B67" s="6"/>
      <c r="C67" s="41" t="str">
        <f t="shared" si="5"/>
        <v/>
      </c>
      <c r="D67" s="3"/>
      <c r="E67" s="27"/>
      <c r="F67" s="27"/>
      <c r="G67" s="29"/>
      <c r="H67" s="28"/>
      <c r="I67" s="27"/>
      <c r="J67" s="29"/>
      <c r="K67" s="28"/>
      <c r="L67" s="28"/>
      <c r="M67" s="28"/>
      <c r="N67" s="28"/>
      <c r="O67" s="28"/>
    </row>
    <row r="68" spans="1:15" ht="23.4" x14ac:dyDescent="0.3">
      <c r="A68" s="10">
        <v>57</v>
      </c>
      <c r="B68" s="6"/>
      <c r="C68" s="41" t="str">
        <f t="shared" si="5"/>
        <v/>
      </c>
      <c r="D68" s="3"/>
      <c r="E68" s="27"/>
      <c r="F68" s="27"/>
      <c r="G68" s="29"/>
      <c r="H68" s="28"/>
      <c r="I68" s="27"/>
      <c r="J68" s="29"/>
      <c r="K68" s="28"/>
      <c r="L68" s="28"/>
      <c r="M68" s="28"/>
      <c r="N68" s="28"/>
      <c r="O68" s="28"/>
    </row>
    <row r="69" spans="1:15" ht="23.4" x14ac:dyDescent="0.3">
      <c r="A69" s="10">
        <v>58</v>
      </c>
      <c r="B69" s="6"/>
      <c r="C69" s="41" t="str">
        <f t="shared" si="5"/>
        <v/>
      </c>
      <c r="D69" s="3"/>
      <c r="E69" s="27"/>
      <c r="F69" s="27"/>
      <c r="G69" s="29"/>
      <c r="H69" s="28"/>
      <c r="I69" s="27"/>
      <c r="J69" s="29"/>
      <c r="K69" s="28"/>
      <c r="L69" s="28"/>
      <c r="M69" s="28"/>
      <c r="N69" s="28"/>
      <c r="O69" s="28"/>
    </row>
    <row r="70" spans="1:15" ht="23.4" x14ac:dyDescent="0.3">
      <c r="A70" s="10">
        <v>59</v>
      </c>
      <c r="B70" s="6"/>
      <c r="C70" s="41" t="str">
        <f t="shared" si="5"/>
        <v/>
      </c>
      <c r="D70" s="3"/>
      <c r="E70" s="27"/>
      <c r="F70" s="27"/>
      <c r="G70" s="29"/>
      <c r="H70" s="28"/>
      <c r="I70" s="27"/>
      <c r="J70" s="29"/>
      <c r="K70" s="28"/>
      <c r="L70" s="28"/>
      <c r="M70" s="28"/>
      <c r="N70" s="28"/>
      <c r="O70" s="28"/>
    </row>
    <row r="71" spans="1:15" ht="23.4" x14ac:dyDescent="0.3">
      <c r="A71" s="10">
        <v>60</v>
      </c>
      <c r="B71" s="6"/>
      <c r="C71" s="41" t="str">
        <f t="shared" si="5"/>
        <v/>
      </c>
      <c r="D71" s="3"/>
      <c r="E71" s="27"/>
      <c r="F71" s="27"/>
      <c r="G71" s="29"/>
      <c r="H71" s="28"/>
      <c r="I71" s="27"/>
      <c r="J71" s="29"/>
      <c r="K71" s="28"/>
      <c r="L71" s="28"/>
      <c r="M71" s="28"/>
      <c r="N71" s="28"/>
      <c r="O71" s="28"/>
    </row>
    <row r="72" spans="1:15" ht="23.4" x14ac:dyDescent="0.3">
      <c r="A72" s="10">
        <v>61</v>
      </c>
      <c r="B72" s="6"/>
      <c r="C72" s="41" t="str">
        <f t="shared" si="5"/>
        <v/>
      </c>
      <c r="D72" s="3"/>
      <c r="E72" s="27"/>
      <c r="F72" s="27"/>
      <c r="G72" s="29"/>
      <c r="H72" s="28"/>
      <c r="I72" s="27"/>
      <c r="J72" s="29"/>
      <c r="K72" s="28"/>
      <c r="L72" s="28"/>
      <c r="M72" s="28"/>
      <c r="N72" s="28"/>
      <c r="O72" s="28"/>
    </row>
    <row r="73" spans="1:15" ht="23.4" x14ac:dyDescent="0.3">
      <c r="A73" s="10">
        <v>62</v>
      </c>
      <c r="B73" s="6"/>
      <c r="C73" s="41" t="str">
        <f t="shared" si="5"/>
        <v/>
      </c>
      <c r="D73" s="3"/>
      <c r="E73" s="27"/>
      <c r="F73" s="27"/>
      <c r="G73" s="29"/>
      <c r="H73" s="28"/>
      <c r="I73" s="27"/>
      <c r="J73" s="29"/>
      <c r="K73" s="28"/>
      <c r="L73" s="28"/>
      <c r="M73" s="28"/>
      <c r="N73" s="28"/>
      <c r="O73" s="28"/>
    </row>
    <row r="74" spans="1:15" ht="23.4" x14ac:dyDescent="0.3">
      <c r="A74" s="10">
        <v>63</v>
      </c>
      <c r="B74" s="6"/>
      <c r="C74" s="41" t="str">
        <f t="shared" si="5"/>
        <v/>
      </c>
      <c r="D74" s="3"/>
      <c r="E74" s="27"/>
      <c r="F74" s="27"/>
      <c r="G74" s="29"/>
      <c r="H74" s="28"/>
      <c r="I74" s="27"/>
      <c r="J74" s="29"/>
      <c r="K74" s="28"/>
      <c r="L74" s="28"/>
      <c r="M74" s="28"/>
      <c r="N74" s="28"/>
      <c r="O74" s="28"/>
    </row>
    <row r="75" spans="1:15" ht="23.4" x14ac:dyDescent="0.3">
      <c r="A75" s="10">
        <v>64</v>
      </c>
      <c r="B75" s="6"/>
      <c r="C75" s="41" t="str">
        <f t="shared" si="5"/>
        <v/>
      </c>
      <c r="D75" s="3"/>
      <c r="E75" s="27"/>
      <c r="F75" s="27"/>
      <c r="G75" s="29"/>
      <c r="H75" s="28"/>
      <c r="I75" s="27"/>
      <c r="J75" s="29"/>
      <c r="K75" s="28"/>
      <c r="L75" s="28"/>
      <c r="M75" s="28"/>
      <c r="N75" s="28"/>
      <c r="O75" s="28"/>
    </row>
    <row r="76" spans="1:15" ht="23.4" x14ac:dyDescent="0.3">
      <c r="A76" s="10">
        <v>65</v>
      </c>
      <c r="B76" s="6"/>
      <c r="C76" s="41" t="str">
        <f t="shared" si="5"/>
        <v/>
      </c>
      <c r="D76" s="3"/>
      <c r="E76" s="27"/>
      <c r="F76" s="27"/>
      <c r="G76" s="29"/>
      <c r="H76" s="28"/>
      <c r="I76" s="27"/>
      <c r="J76" s="29"/>
      <c r="K76" s="28"/>
      <c r="L76" s="28"/>
      <c r="M76" s="28"/>
      <c r="N76" s="28"/>
      <c r="O76" s="28"/>
    </row>
    <row r="77" spans="1:15" ht="23.4" x14ac:dyDescent="0.3">
      <c r="A77" s="10">
        <v>66</v>
      </c>
      <c r="B77" s="6"/>
      <c r="C77" s="41" t="str">
        <f t="shared" si="5"/>
        <v/>
      </c>
      <c r="D77" s="3"/>
      <c r="E77" s="27"/>
      <c r="F77" s="27"/>
      <c r="G77" s="29"/>
      <c r="H77" s="28"/>
      <c r="I77" s="27"/>
      <c r="J77" s="29"/>
      <c r="K77" s="28"/>
      <c r="L77" s="28"/>
      <c r="M77" s="28"/>
      <c r="N77" s="28"/>
      <c r="O77" s="28"/>
    </row>
    <row r="78" spans="1:15" ht="23.4" x14ac:dyDescent="0.3">
      <c r="A78" s="10">
        <v>67</v>
      </c>
      <c r="B78" s="6"/>
      <c r="C78" s="41" t="str">
        <f t="shared" si="5"/>
        <v/>
      </c>
      <c r="D78" s="3"/>
      <c r="E78" s="27"/>
      <c r="F78" s="27"/>
      <c r="G78" s="29"/>
      <c r="H78" s="28"/>
      <c r="I78" s="27"/>
      <c r="J78" s="29"/>
      <c r="K78" s="28"/>
      <c r="L78" s="28"/>
      <c r="M78" s="28"/>
      <c r="N78" s="28"/>
      <c r="O78" s="28"/>
    </row>
    <row r="79" spans="1:15" ht="23.4" x14ac:dyDescent="0.3">
      <c r="A79" s="10">
        <v>68</v>
      </c>
      <c r="B79" s="6"/>
      <c r="C79" s="41" t="str">
        <f t="shared" si="5"/>
        <v/>
      </c>
      <c r="D79" s="3"/>
      <c r="E79" s="27"/>
      <c r="F79" s="27"/>
      <c r="G79" s="29"/>
      <c r="H79" s="28"/>
      <c r="I79" s="27"/>
      <c r="J79" s="29"/>
      <c r="K79" s="28"/>
      <c r="L79" s="28"/>
      <c r="M79" s="28"/>
      <c r="N79" s="28"/>
      <c r="O79" s="28"/>
    </row>
    <row r="80" spans="1:15" ht="23.4" x14ac:dyDescent="0.3">
      <c r="A80" s="10">
        <v>69</v>
      </c>
      <c r="B80" s="6"/>
      <c r="C80" s="41" t="str">
        <f t="shared" si="5"/>
        <v/>
      </c>
      <c r="D80" s="3"/>
      <c r="E80" s="27"/>
      <c r="F80" s="27"/>
      <c r="G80" s="29"/>
      <c r="H80" s="28"/>
      <c r="I80" s="27"/>
      <c r="J80" s="29"/>
      <c r="K80" s="28"/>
      <c r="L80" s="28"/>
      <c r="M80" s="28"/>
      <c r="N80" s="28"/>
      <c r="O80" s="28"/>
    </row>
    <row r="81" spans="1:15" ht="23.4" x14ac:dyDescent="0.3">
      <c r="A81" s="10">
        <v>70</v>
      </c>
      <c r="B81" s="6"/>
      <c r="C81" s="41" t="str">
        <f t="shared" si="5"/>
        <v/>
      </c>
      <c r="D81" s="3"/>
      <c r="E81" s="27"/>
      <c r="F81" s="27"/>
      <c r="G81" s="29"/>
      <c r="H81" s="28"/>
      <c r="I81" s="27"/>
      <c r="J81" s="29"/>
      <c r="K81" s="28"/>
      <c r="L81" s="28"/>
      <c r="M81" s="28"/>
      <c r="N81" s="28"/>
      <c r="O81" s="28"/>
    </row>
    <row r="82" spans="1:15" ht="23.4" x14ac:dyDescent="0.3">
      <c r="A82" s="10">
        <v>71</v>
      </c>
      <c r="B82" s="6"/>
      <c r="C82" s="41" t="str">
        <f t="shared" si="5"/>
        <v/>
      </c>
      <c r="D82" s="3"/>
      <c r="E82" s="27"/>
      <c r="F82" s="27"/>
      <c r="G82" s="29"/>
      <c r="H82" s="28"/>
      <c r="I82" s="27"/>
      <c r="J82" s="29"/>
      <c r="K82" s="28"/>
      <c r="L82" s="28"/>
      <c r="M82" s="28"/>
      <c r="N82" s="28"/>
      <c r="O82" s="28"/>
    </row>
    <row r="83" spans="1:15" ht="23.4" x14ac:dyDescent="0.3">
      <c r="A83" s="10">
        <v>72</v>
      </c>
      <c r="B83" s="6"/>
      <c r="C83" s="41" t="str">
        <f t="shared" si="5"/>
        <v/>
      </c>
      <c r="D83" s="3"/>
      <c r="E83" s="27"/>
      <c r="F83" s="27"/>
      <c r="G83" s="29"/>
      <c r="H83" s="28"/>
      <c r="I83" s="27"/>
      <c r="J83" s="29"/>
      <c r="K83" s="28"/>
      <c r="L83" s="28"/>
      <c r="M83" s="28"/>
      <c r="N83" s="28"/>
      <c r="O83" s="28"/>
    </row>
    <row r="84" spans="1:15" ht="23.4" x14ac:dyDescent="0.3">
      <c r="A84" s="10">
        <v>73</v>
      </c>
      <c r="B84" s="6"/>
      <c r="C84" s="41" t="str">
        <f t="shared" si="5"/>
        <v/>
      </c>
      <c r="D84" s="3"/>
      <c r="E84" s="27"/>
      <c r="F84" s="27"/>
      <c r="G84" s="29"/>
      <c r="H84" s="28"/>
      <c r="I84" s="27"/>
      <c r="J84" s="29"/>
      <c r="K84" s="28"/>
      <c r="L84" s="28"/>
      <c r="M84" s="28"/>
      <c r="N84" s="28"/>
      <c r="O84" s="28"/>
    </row>
    <row r="85" spans="1:15" ht="23.4" x14ac:dyDescent="0.3">
      <c r="A85" s="10">
        <v>74</v>
      </c>
      <c r="B85" s="6"/>
      <c r="C85" s="41" t="str">
        <f t="shared" si="5"/>
        <v/>
      </c>
      <c r="D85" s="3"/>
      <c r="E85" s="27"/>
      <c r="F85" s="27"/>
      <c r="G85" s="29"/>
      <c r="H85" s="28"/>
      <c r="I85" s="27"/>
      <c r="J85" s="29"/>
      <c r="K85" s="28"/>
      <c r="L85" s="28"/>
      <c r="M85" s="28"/>
      <c r="N85" s="28"/>
      <c r="O85" s="28"/>
    </row>
    <row r="86" spans="1:15" ht="23.4" x14ac:dyDescent="0.3">
      <c r="A86" s="10">
        <v>75</v>
      </c>
      <c r="B86" s="6"/>
      <c r="C86" s="41" t="str">
        <f t="shared" si="5"/>
        <v/>
      </c>
      <c r="D86" s="3"/>
      <c r="E86" s="27"/>
      <c r="F86" s="27"/>
      <c r="G86" s="29"/>
      <c r="H86" s="28"/>
      <c r="I86" s="27"/>
      <c r="J86" s="29"/>
      <c r="K86" s="28"/>
      <c r="L86" s="28"/>
      <c r="M86" s="28"/>
      <c r="N86" s="28"/>
      <c r="O86" s="28"/>
    </row>
    <row r="87" spans="1:15" ht="23.4" x14ac:dyDescent="0.3">
      <c r="A87" s="10">
        <v>76</v>
      </c>
      <c r="B87" s="6"/>
      <c r="C87" s="41" t="str">
        <f t="shared" si="5"/>
        <v/>
      </c>
      <c r="D87" s="3"/>
      <c r="E87" s="27"/>
      <c r="F87" s="27"/>
      <c r="G87" s="29"/>
      <c r="H87" s="28"/>
      <c r="I87" s="27"/>
      <c r="J87" s="29"/>
      <c r="K87" s="28"/>
      <c r="L87" s="28"/>
      <c r="M87" s="28"/>
      <c r="N87" s="28"/>
      <c r="O87" s="28"/>
    </row>
    <row r="88" spans="1:15" ht="23.4" x14ac:dyDescent="0.3">
      <c r="A88" s="10">
        <v>77</v>
      </c>
      <c r="B88" s="6"/>
      <c r="C88" s="41" t="str">
        <f t="shared" si="5"/>
        <v/>
      </c>
      <c r="D88" s="3"/>
      <c r="E88" s="27"/>
      <c r="F88" s="27"/>
      <c r="G88" s="29"/>
      <c r="H88" s="28"/>
      <c r="I88" s="27"/>
      <c r="J88" s="29"/>
      <c r="K88" s="28"/>
      <c r="L88" s="28"/>
      <c r="M88" s="28"/>
      <c r="N88" s="28"/>
      <c r="O88" s="28"/>
    </row>
    <row r="89" spans="1:15" ht="23.4" x14ac:dyDescent="0.3">
      <c r="A89" s="10">
        <v>78</v>
      </c>
      <c r="B89" s="6"/>
      <c r="C89" s="41" t="str">
        <f t="shared" si="5"/>
        <v/>
      </c>
      <c r="D89" s="3"/>
      <c r="E89" s="27"/>
      <c r="F89" s="27"/>
      <c r="G89" s="29"/>
      <c r="H89" s="28"/>
      <c r="I89" s="27"/>
      <c r="J89" s="29"/>
      <c r="K89" s="28"/>
      <c r="L89" s="28"/>
      <c r="M89" s="28"/>
      <c r="N89" s="28"/>
      <c r="O89" s="28"/>
    </row>
    <row r="90" spans="1:15" ht="23.4" x14ac:dyDescent="0.3">
      <c r="A90" s="10">
        <v>79</v>
      </c>
      <c r="B90" s="6"/>
      <c r="C90" s="41" t="str">
        <f t="shared" si="5"/>
        <v/>
      </c>
      <c r="D90" s="3"/>
      <c r="E90" s="27"/>
      <c r="F90" s="27"/>
      <c r="G90" s="29"/>
      <c r="H90" s="28"/>
      <c r="I90" s="27"/>
      <c r="J90" s="29"/>
      <c r="K90" s="28"/>
      <c r="L90" s="28"/>
      <c r="M90" s="28"/>
      <c r="N90" s="28"/>
      <c r="O90" s="28"/>
    </row>
    <row r="91" spans="1:15" ht="23.4" x14ac:dyDescent="0.3">
      <c r="A91" s="10">
        <v>80</v>
      </c>
      <c r="B91" s="6"/>
      <c r="C91" s="41" t="str">
        <f t="shared" si="5"/>
        <v/>
      </c>
      <c r="D91" s="3"/>
      <c r="E91" s="27"/>
      <c r="F91" s="27"/>
      <c r="G91" s="29"/>
      <c r="H91" s="28"/>
      <c r="I91" s="27"/>
      <c r="J91" s="29"/>
      <c r="K91" s="28"/>
      <c r="L91" s="28"/>
      <c r="M91" s="28"/>
      <c r="N91" s="28"/>
      <c r="O91" s="28"/>
    </row>
    <row r="92" spans="1:15" ht="23.4" x14ac:dyDescent="0.3">
      <c r="A92" s="10">
        <v>81</v>
      </c>
      <c r="B92" s="6"/>
      <c r="C92" s="41" t="str">
        <f t="shared" si="5"/>
        <v/>
      </c>
      <c r="D92" s="3"/>
      <c r="E92" s="27"/>
      <c r="F92" s="27"/>
      <c r="G92" s="29"/>
      <c r="H92" s="28"/>
      <c r="I92" s="27"/>
      <c r="J92" s="29"/>
      <c r="K92" s="28"/>
      <c r="L92" s="28"/>
      <c r="M92" s="28"/>
      <c r="N92" s="28"/>
      <c r="O92" s="28"/>
    </row>
    <row r="93" spans="1:15" ht="23.4" x14ac:dyDescent="0.3">
      <c r="A93" s="10">
        <v>82</v>
      </c>
      <c r="B93" s="6"/>
      <c r="C93" s="41" t="str">
        <f t="shared" si="5"/>
        <v/>
      </c>
      <c r="D93" s="3"/>
      <c r="E93" s="27"/>
      <c r="F93" s="27"/>
      <c r="G93" s="29"/>
      <c r="H93" s="28"/>
      <c r="I93" s="27"/>
      <c r="J93" s="29"/>
      <c r="K93" s="28"/>
      <c r="L93" s="28"/>
      <c r="M93" s="28"/>
      <c r="N93" s="28"/>
      <c r="O93" s="28"/>
    </row>
    <row r="94" spans="1:15" ht="23.4" x14ac:dyDescent="0.3">
      <c r="A94" s="10">
        <v>83</v>
      </c>
      <c r="B94" s="6"/>
      <c r="C94" s="41" t="str">
        <f t="shared" si="5"/>
        <v/>
      </c>
      <c r="D94" s="3"/>
      <c r="E94" s="27"/>
      <c r="F94" s="27"/>
      <c r="G94" s="29"/>
      <c r="H94" s="28"/>
      <c r="I94" s="27"/>
      <c r="J94" s="29"/>
      <c r="K94" s="28"/>
      <c r="L94" s="28"/>
      <c r="M94" s="28"/>
      <c r="N94" s="28"/>
      <c r="O94" s="28"/>
    </row>
    <row r="95" spans="1:15" ht="23.4" x14ac:dyDescent="0.3">
      <c r="A95" s="10">
        <v>84</v>
      </c>
      <c r="B95" s="6"/>
      <c r="C95" s="41" t="str">
        <f t="shared" si="5"/>
        <v/>
      </c>
      <c r="D95" s="3"/>
      <c r="E95" s="27"/>
      <c r="F95" s="27"/>
      <c r="G95" s="29"/>
      <c r="H95" s="28"/>
      <c r="I95" s="27"/>
      <c r="J95" s="29"/>
      <c r="K95" s="28"/>
      <c r="L95" s="28"/>
      <c r="M95" s="28"/>
      <c r="N95" s="28"/>
      <c r="O95" s="28"/>
    </row>
    <row r="96" spans="1:15" ht="23.4" x14ac:dyDescent="0.3">
      <c r="A96" s="10">
        <v>85</v>
      </c>
      <c r="B96" s="6"/>
      <c r="C96" s="41" t="str">
        <f t="shared" si="5"/>
        <v/>
      </c>
      <c r="D96" s="3"/>
      <c r="E96" s="27"/>
      <c r="F96" s="27"/>
      <c r="G96" s="29"/>
      <c r="H96" s="28"/>
      <c r="I96" s="27"/>
      <c r="J96" s="29"/>
      <c r="K96" s="28"/>
      <c r="L96" s="28"/>
      <c r="M96" s="28"/>
      <c r="N96" s="28"/>
      <c r="O96" s="28"/>
    </row>
    <row r="97" spans="1:15" ht="23.4" x14ac:dyDescent="0.3">
      <c r="A97" s="10">
        <v>86</v>
      </c>
      <c r="B97" s="6"/>
      <c r="C97" s="41" t="str">
        <f t="shared" si="5"/>
        <v/>
      </c>
      <c r="D97" s="3"/>
      <c r="E97" s="27"/>
      <c r="F97" s="27"/>
      <c r="G97" s="29"/>
      <c r="H97" s="28"/>
      <c r="I97" s="27"/>
      <c r="J97" s="29"/>
      <c r="K97" s="28"/>
      <c r="L97" s="28"/>
      <c r="M97" s="28"/>
      <c r="N97" s="28"/>
      <c r="O97" s="28"/>
    </row>
    <row r="98" spans="1:15" ht="23.4" x14ac:dyDescent="0.3">
      <c r="A98" s="10">
        <v>87</v>
      </c>
      <c r="B98" s="6"/>
      <c r="C98" s="41" t="str">
        <f t="shared" si="5"/>
        <v/>
      </c>
      <c r="D98" s="3"/>
      <c r="E98" s="27"/>
      <c r="F98" s="27"/>
      <c r="G98" s="29"/>
      <c r="H98" s="28"/>
      <c r="I98" s="27"/>
      <c r="J98" s="29"/>
      <c r="K98" s="28"/>
      <c r="L98" s="28"/>
      <c r="M98" s="28"/>
      <c r="N98" s="28"/>
      <c r="O98" s="28"/>
    </row>
    <row r="99" spans="1:15" ht="24" thickBot="1" x14ac:dyDescent="0.35">
      <c r="A99" s="10">
        <v>88</v>
      </c>
      <c r="B99" s="7"/>
      <c r="C99" s="41" t="str">
        <f t="shared" si="5"/>
        <v/>
      </c>
      <c r="D99" s="9"/>
      <c r="E99" s="27"/>
      <c r="F99" s="27"/>
      <c r="G99" s="29"/>
      <c r="H99" s="28"/>
      <c r="I99" s="27"/>
      <c r="J99" s="29"/>
      <c r="K99" s="28"/>
      <c r="L99" s="28"/>
      <c r="M99" s="28"/>
      <c r="N99" s="28"/>
      <c r="O99" s="28"/>
    </row>
    <row r="100" spans="1:15" ht="24" thickTop="1" x14ac:dyDescent="0.3">
      <c r="A100" s="10">
        <v>89</v>
      </c>
      <c r="B100"/>
      <c r="C100" s="41" t="str">
        <f t="shared" si="5"/>
        <v/>
      </c>
      <c r="D100" s="20"/>
      <c r="E100" s="31"/>
      <c r="F100" s="31"/>
      <c r="G100" s="31"/>
      <c r="H100" s="31"/>
      <c r="I100" s="31"/>
      <c r="J100" s="31"/>
      <c r="K100" s="31"/>
      <c r="L100" s="31"/>
      <c r="M100" s="31"/>
      <c r="N100" s="31"/>
      <c r="O100" s="31"/>
    </row>
    <row r="101" spans="1:15" ht="23.4" x14ac:dyDescent="0.3">
      <c r="A101" s="10">
        <v>90</v>
      </c>
      <c r="B101"/>
      <c r="C101" s="41" t="str">
        <f t="shared" si="5"/>
        <v/>
      </c>
      <c r="D101" s="20"/>
      <c r="E101" s="31"/>
      <c r="F101" s="31"/>
      <c r="G101" s="31"/>
      <c r="H101" s="31"/>
      <c r="I101" s="31"/>
      <c r="J101" s="31"/>
      <c r="K101" s="31"/>
      <c r="L101" s="31"/>
      <c r="M101" s="31"/>
      <c r="N101" s="31"/>
      <c r="O101" s="31"/>
    </row>
    <row r="102" spans="1:15" ht="23.4" x14ac:dyDescent="0.3">
      <c r="A102" s="10">
        <v>91</v>
      </c>
      <c r="B102"/>
      <c r="C102" s="41" t="str">
        <f t="shared" si="5"/>
        <v/>
      </c>
      <c r="D102" s="20"/>
      <c r="E102" s="32"/>
      <c r="F102" s="32"/>
      <c r="G102" s="32"/>
      <c r="H102" s="32"/>
      <c r="I102" s="32"/>
      <c r="J102" s="32"/>
      <c r="K102" s="32"/>
      <c r="L102" s="32"/>
      <c r="M102" s="32"/>
      <c r="N102" s="32"/>
      <c r="O102" s="32"/>
    </row>
    <row r="103" spans="1:15" ht="23.4" x14ac:dyDescent="0.3">
      <c r="A103" s="10">
        <v>92</v>
      </c>
      <c r="B103"/>
      <c r="C103" s="41" t="str">
        <f t="shared" si="5"/>
        <v/>
      </c>
      <c r="D103" s="20"/>
    </row>
    <row r="104" spans="1:15" ht="23.4" x14ac:dyDescent="0.3">
      <c r="A104" s="10">
        <v>93</v>
      </c>
      <c r="B104"/>
      <c r="C104" s="41" t="str">
        <f t="shared" si="5"/>
        <v/>
      </c>
      <c r="D104" s="20"/>
    </row>
    <row r="105" spans="1:15" ht="23.4" x14ac:dyDescent="0.3">
      <c r="A105" s="10">
        <v>94</v>
      </c>
      <c r="B105"/>
      <c r="C105" s="41" t="str">
        <f t="shared" ref="C105:C168" si="6">IF(B105&gt;0,HYPERLINK(CONCATENATE("PDF START NEW ACT/",B105,".pdf"),CONCATENATE("Open PDF START NEW ACT.",B105)),"")</f>
        <v/>
      </c>
      <c r="D105" s="20"/>
    </row>
    <row r="106" spans="1:15" ht="23.4" x14ac:dyDescent="0.3">
      <c r="A106" s="10">
        <v>95</v>
      </c>
      <c r="B106"/>
      <c r="C106" s="41" t="str">
        <f t="shared" si="6"/>
        <v/>
      </c>
      <c r="D106" s="20"/>
    </row>
    <row r="107" spans="1:15" ht="23.4" x14ac:dyDescent="0.3">
      <c r="A107" s="10">
        <v>96</v>
      </c>
      <c r="B107"/>
      <c r="C107" s="41" t="str">
        <f t="shared" si="6"/>
        <v/>
      </c>
      <c r="D107" s="20"/>
    </row>
    <row r="108" spans="1:15" ht="23.4" x14ac:dyDescent="0.3">
      <c r="A108" s="10">
        <v>97</v>
      </c>
      <c r="B108"/>
      <c r="C108" s="41" t="str">
        <f t="shared" si="6"/>
        <v/>
      </c>
      <c r="D108" s="20"/>
    </row>
    <row r="109" spans="1:15" ht="23.4" x14ac:dyDescent="0.3">
      <c r="A109" s="10">
        <v>98</v>
      </c>
      <c r="B109"/>
      <c r="C109" s="41" t="str">
        <f t="shared" si="6"/>
        <v/>
      </c>
      <c r="D109" s="20"/>
    </row>
    <row r="110" spans="1:15" ht="23.4" x14ac:dyDescent="0.3">
      <c r="A110" s="10">
        <v>99</v>
      </c>
      <c r="B110"/>
      <c r="C110" s="41" t="str">
        <f t="shared" si="6"/>
        <v/>
      </c>
      <c r="D110" s="20"/>
    </row>
    <row r="111" spans="1:15" ht="23.4" x14ac:dyDescent="0.3">
      <c r="A111" s="10">
        <v>100</v>
      </c>
      <c r="B111"/>
      <c r="C111" s="41" t="str">
        <f t="shared" si="6"/>
        <v/>
      </c>
      <c r="D111" s="20"/>
    </row>
    <row r="112" spans="1:15" ht="23.4" x14ac:dyDescent="0.3">
      <c r="A112" s="10">
        <v>101</v>
      </c>
      <c r="B112"/>
      <c r="C112" s="41" t="str">
        <f t="shared" si="6"/>
        <v/>
      </c>
      <c r="D112" s="20"/>
    </row>
    <row r="113" spans="1:4" ht="23.4" x14ac:dyDescent="0.3">
      <c r="A113" s="10">
        <v>102</v>
      </c>
      <c r="B113"/>
      <c r="C113" s="41" t="str">
        <f t="shared" si="6"/>
        <v/>
      </c>
      <c r="D113" s="20"/>
    </row>
    <row r="114" spans="1:4" ht="23.4" x14ac:dyDescent="0.3">
      <c r="A114" s="10">
        <v>103</v>
      </c>
      <c r="B114"/>
      <c r="C114" s="41" t="str">
        <f t="shared" si="6"/>
        <v/>
      </c>
      <c r="D114" s="20"/>
    </row>
    <row r="115" spans="1:4" ht="23.4" x14ac:dyDescent="0.3">
      <c r="A115" s="10">
        <v>104</v>
      </c>
      <c r="B115"/>
      <c r="C115" s="41" t="str">
        <f t="shared" si="6"/>
        <v/>
      </c>
      <c r="D115" s="20"/>
    </row>
    <row r="116" spans="1:4" ht="23.4" x14ac:dyDescent="0.3">
      <c r="A116" s="10">
        <v>105</v>
      </c>
      <c r="B116"/>
      <c r="C116" s="41" t="str">
        <f t="shared" si="6"/>
        <v/>
      </c>
      <c r="D116" s="20"/>
    </row>
    <row r="117" spans="1:4" ht="23.4" x14ac:dyDescent="0.3">
      <c r="A117" s="10">
        <v>106</v>
      </c>
      <c r="B117"/>
      <c r="C117" s="41" t="str">
        <f t="shared" si="6"/>
        <v/>
      </c>
      <c r="D117" s="20"/>
    </row>
    <row r="118" spans="1:4" ht="23.4" x14ac:dyDescent="0.3">
      <c r="A118" s="10">
        <v>107</v>
      </c>
      <c r="C118" s="41" t="str">
        <f t="shared" si="6"/>
        <v/>
      </c>
    </row>
    <row r="119" spans="1:4" ht="23.4" x14ac:dyDescent="0.3">
      <c r="A119" s="10">
        <v>108</v>
      </c>
      <c r="C119" s="41" t="str">
        <f t="shared" si="6"/>
        <v/>
      </c>
    </row>
    <row r="120" spans="1:4" ht="23.4" x14ac:dyDescent="0.3">
      <c r="A120" s="10">
        <v>109</v>
      </c>
      <c r="C120" s="41" t="str">
        <f t="shared" si="6"/>
        <v/>
      </c>
    </row>
    <row r="121" spans="1:4" ht="23.4" x14ac:dyDescent="0.3">
      <c r="A121" s="10">
        <v>110</v>
      </c>
      <c r="C121" s="41" t="str">
        <f t="shared" si="6"/>
        <v/>
      </c>
    </row>
    <row r="122" spans="1:4" ht="23.4" x14ac:dyDescent="0.3">
      <c r="A122" s="10">
        <v>111</v>
      </c>
      <c r="C122" s="41" t="str">
        <f t="shared" si="6"/>
        <v/>
      </c>
    </row>
    <row r="123" spans="1:4" ht="23.4" x14ac:dyDescent="0.3">
      <c r="A123" s="10">
        <v>112</v>
      </c>
      <c r="C123" s="41" t="str">
        <f t="shared" si="6"/>
        <v/>
      </c>
    </row>
    <row r="124" spans="1:4" ht="23.4" x14ac:dyDescent="0.3">
      <c r="A124" s="10">
        <v>113</v>
      </c>
      <c r="C124" s="41" t="str">
        <f t="shared" si="6"/>
        <v/>
      </c>
    </row>
    <row r="125" spans="1:4" ht="23.4" x14ac:dyDescent="0.3">
      <c r="A125" s="10">
        <v>114</v>
      </c>
      <c r="C125" s="41" t="str">
        <f t="shared" si="6"/>
        <v/>
      </c>
    </row>
    <row r="126" spans="1:4" ht="23.4" x14ac:dyDescent="0.3">
      <c r="A126" s="10">
        <v>115</v>
      </c>
      <c r="C126" s="41" t="str">
        <f t="shared" si="6"/>
        <v/>
      </c>
    </row>
    <row r="127" spans="1:4" ht="23.4" x14ac:dyDescent="0.3">
      <c r="A127" s="10">
        <v>116</v>
      </c>
      <c r="C127" s="41" t="str">
        <f t="shared" si="6"/>
        <v/>
      </c>
    </row>
    <row r="128" spans="1:4" ht="23.4" x14ac:dyDescent="0.3">
      <c r="A128" s="10">
        <v>117</v>
      </c>
      <c r="C128" s="41" t="str">
        <f t="shared" si="6"/>
        <v/>
      </c>
    </row>
    <row r="129" spans="1:3" ht="23.4" x14ac:dyDescent="0.3">
      <c r="A129" s="10">
        <v>118</v>
      </c>
      <c r="C129" s="41" t="str">
        <f t="shared" si="6"/>
        <v/>
      </c>
    </row>
    <row r="130" spans="1:3" ht="23.4" x14ac:dyDescent="0.3">
      <c r="A130" s="10">
        <v>119</v>
      </c>
      <c r="C130" s="41" t="str">
        <f t="shared" si="6"/>
        <v/>
      </c>
    </row>
    <row r="131" spans="1:3" ht="23.4" x14ac:dyDescent="0.3">
      <c r="A131" s="10">
        <v>120</v>
      </c>
      <c r="C131" s="41" t="str">
        <f t="shared" si="6"/>
        <v/>
      </c>
    </row>
    <row r="132" spans="1:3" ht="23.4" x14ac:dyDescent="0.3">
      <c r="A132" s="10">
        <v>121</v>
      </c>
      <c r="C132" s="41" t="str">
        <f t="shared" si="6"/>
        <v/>
      </c>
    </row>
    <row r="133" spans="1:3" ht="23.4" x14ac:dyDescent="0.3">
      <c r="A133" s="10">
        <v>122</v>
      </c>
      <c r="C133" s="41" t="str">
        <f t="shared" si="6"/>
        <v/>
      </c>
    </row>
    <row r="134" spans="1:3" ht="23.4" x14ac:dyDescent="0.3">
      <c r="A134" s="10">
        <v>123</v>
      </c>
      <c r="C134" s="41" t="str">
        <f t="shared" si="6"/>
        <v/>
      </c>
    </row>
    <row r="135" spans="1:3" ht="23.4" x14ac:dyDescent="0.3">
      <c r="A135" s="10">
        <v>124</v>
      </c>
      <c r="C135" s="41" t="str">
        <f t="shared" si="6"/>
        <v/>
      </c>
    </row>
    <row r="136" spans="1:3" ht="23.4" x14ac:dyDescent="0.3">
      <c r="A136" s="10">
        <v>125</v>
      </c>
      <c r="C136" s="41" t="str">
        <f t="shared" si="6"/>
        <v/>
      </c>
    </row>
    <row r="137" spans="1:3" ht="23.4" x14ac:dyDescent="0.3">
      <c r="A137" s="10">
        <v>126</v>
      </c>
      <c r="C137" s="41" t="str">
        <f t="shared" si="6"/>
        <v/>
      </c>
    </row>
    <row r="138" spans="1:3" ht="23.4" x14ac:dyDescent="0.3">
      <c r="A138" s="10">
        <v>127</v>
      </c>
      <c r="C138" s="41" t="str">
        <f t="shared" si="6"/>
        <v/>
      </c>
    </row>
    <row r="139" spans="1:3" ht="23.4" x14ac:dyDescent="0.3">
      <c r="A139" s="10">
        <v>128</v>
      </c>
      <c r="C139" s="41" t="str">
        <f t="shared" si="6"/>
        <v/>
      </c>
    </row>
    <row r="140" spans="1:3" ht="23.4" x14ac:dyDescent="0.3">
      <c r="A140" s="10">
        <v>129</v>
      </c>
      <c r="C140" s="41" t="str">
        <f t="shared" si="6"/>
        <v/>
      </c>
    </row>
    <row r="141" spans="1:3" ht="23.4" x14ac:dyDescent="0.3">
      <c r="A141" s="10">
        <v>130</v>
      </c>
      <c r="C141" s="41" t="str">
        <f t="shared" si="6"/>
        <v/>
      </c>
    </row>
    <row r="142" spans="1:3" ht="23.4" x14ac:dyDescent="0.3">
      <c r="A142" s="10">
        <v>131</v>
      </c>
      <c r="C142" s="41" t="str">
        <f t="shared" si="6"/>
        <v/>
      </c>
    </row>
    <row r="143" spans="1:3" ht="23.4" x14ac:dyDescent="0.3">
      <c r="A143" s="10">
        <v>132</v>
      </c>
      <c r="C143" s="41" t="str">
        <f t="shared" si="6"/>
        <v/>
      </c>
    </row>
    <row r="144" spans="1:3" ht="23.4" x14ac:dyDescent="0.3">
      <c r="A144" s="10">
        <v>133</v>
      </c>
      <c r="C144" s="41" t="str">
        <f t="shared" si="6"/>
        <v/>
      </c>
    </row>
    <row r="145" spans="1:3" ht="23.4" x14ac:dyDescent="0.3">
      <c r="A145" s="10">
        <v>134</v>
      </c>
      <c r="C145" s="41" t="str">
        <f t="shared" si="6"/>
        <v/>
      </c>
    </row>
    <row r="146" spans="1:3" ht="23.4" x14ac:dyDescent="0.3">
      <c r="A146" s="10">
        <v>135</v>
      </c>
      <c r="C146" s="41" t="str">
        <f t="shared" si="6"/>
        <v/>
      </c>
    </row>
    <row r="147" spans="1:3" ht="23.4" x14ac:dyDescent="0.3">
      <c r="A147" s="10">
        <v>136</v>
      </c>
      <c r="C147" s="41" t="str">
        <f t="shared" si="6"/>
        <v/>
      </c>
    </row>
    <row r="148" spans="1:3" ht="23.4" x14ac:dyDescent="0.3">
      <c r="A148" s="10">
        <v>137</v>
      </c>
      <c r="C148" s="41" t="str">
        <f t="shared" si="6"/>
        <v/>
      </c>
    </row>
    <row r="149" spans="1:3" ht="23.4" x14ac:dyDescent="0.3">
      <c r="A149" s="10">
        <v>138</v>
      </c>
      <c r="C149" s="41" t="str">
        <f t="shared" si="6"/>
        <v/>
      </c>
    </row>
    <row r="150" spans="1:3" ht="23.4" x14ac:dyDescent="0.3">
      <c r="A150" s="10">
        <v>139</v>
      </c>
      <c r="C150" s="41" t="str">
        <f t="shared" si="6"/>
        <v/>
      </c>
    </row>
    <row r="151" spans="1:3" ht="23.4" x14ac:dyDescent="0.3">
      <c r="A151" s="10">
        <v>140</v>
      </c>
      <c r="C151" s="41" t="str">
        <f t="shared" si="6"/>
        <v/>
      </c>
    </row>
    <row r="152" spans="1:3" ht="23.4" x14ac:dyDescent="0.3">
      <c r="A152" s="10">
        <v>141</v>
      </c>
      <c r="C152" s="41" t="str">
        <f t="shared" si="6"/>
        <v/>
      </c>
    </row>
    <row r="153" spans="1:3" ht="23.4" x14ac:dyDescent="0.3">
      <c r="A153" s="10">
        <v>142</v>
      </c>
      <c r="C153" s="41" t="str">
        <f t="shared" si="6"/>
        <v/>
      </c>
    </row>
    <row r="154" spans="1:3" ht="23.4" x14ac:dyDescent="0.3">
      <c r="A154" s="10">
        <v>143</v>
      </c>
      <c r="C154" s="41" t="str">
        <f t="shared" si="6"/>
        <v/>
      </c>
    </row>
    <row r="155" spans="1:3" ht="23.4" x14ac:dyDescent="0.3">
      <c r="A155" s="10">
        <v>144</v>
      </c>
      <c r="C155" s="41" t="str">
        <f t="shared" si="6"/>
        <v/>
      </c>
    </row>
    <row r="156" spans="1:3" ht="23.4" x14ac:dyDescent="0.3">
      <c r="A156" s="10">
        <v>145</v>
      </c>
      <c r="C156" s="41" t="str">
        <f t="shared" si="6"/>
        <v/>
      </c>
    </row>
    <row r="157" spans="1:3" ht="23.4" x14ac:dyDescent="0.3">
      <c r="A157" s="10">
        <v>146</v>
      </c>
      <c r="C157" s="41" t="str">
        <f t="shared" si="6"/>
        <v/>
      </c>
    </row>
    <row r="158" spans="1:3" ht="23.4" x14ac:dyDescent="0.3">
      <c r="A158" s="10">
        <v>147</v>
      </c>
      <c r="C158" s="41" t="str">
        <f t="shared" si="6"/>
        <v/>
      </c>
    </row>
    <row r="159" spans="1:3" ht="23.4" x14ac:dyDescent="0.3">
      <c r="A159" s="10">
        <v>148</v>
      </c>
      <c r="C159" s="41" t="str">
        <f t="shared" si="6"/>
        <v/>
      </c>
    </row>
    <row r="160" spans="1:3" ht="23.4" x14ac:dyDescent="0.3">
      <c r="A160" s="10">
        <v>149</v>
      </c>
      <c r="C160" s="41" t="str">
        <f t="shared" si="6"/>
        <v/>
      </c>
    </row>
    <row r="161" spans="1:3" ht="23.4" x14ac:dyDescent="0.3">
      <c r="A161" s="10">
        <v>150</v>
      </c>
      <c r="C161" s="41" t="str">
        <f t="shared" si="6"/>
        <v/>
      </c>
    </row>
    <row r="162" spans="1:3" ht="23.4" x14ac:dyDescent="0.3">
      <c r="A162" s="10">
        <v>151</v>
      </c>
      <c r="C162" s="41" t="str">
        <f t="shared" si="6"/>
        <v/>
      </c>
    </row>
    <row r="163" spans="1:3" ht="23.4" x14ac:dyDescent="0.3">
      <c r="A163" s="10">
        <v>152</v>
      </c>
      <c r="C163" s="41" t="str">
        <f t="shared" si="6"/>
        <v/>
      </c>
    </row>
    <row r="164" spans="1:3" ht="23.4" x14ac:dyDescent="0.3">
      <c r="A164" s="10">
        <v>153</v>
      </c>
      <c r="C164" s="41" t="str">
        <f t="shared" si="6"/>
        <v/>
      </c>
    </row>
    <row r="165" spans="1:3" ht="23.4" x14ac:dyDescent="0.3">
      <c r="A165" s="10">
        <v>154</v>
      </c>
      <c r="C165" s="41" t="str">
        <f t="shared" si="6"/>
        <v/>
      </c>
    </row>
    <row r="166" spans="1:3" ht="23.4" x14ac:dyDescent="0.3">
      <c r="A166" s="10">
        <v>155</v>
      </c>
      <c r="C166" s="41" t="str">
        <f t="shared" si="6"/>
        <v/>
      </c>
    </row>
    <row r="167" spans="1:3" ht="23.4" x14ac:dyDescent="0.3">
      <c r="A167" s="10">
        <v>156</v>
      </c>
      <c r="C167" s="41" t="str">
        <f t="shared" si="6"/>
        <v/>
      </c>
    </row>
    <row r="168" spans="1:3" ht="23.4" x14ac:dyDescent="0.3">
      <c r="A168" s="10">
        <v>157</v>
      </c>
      <c r="C168" s="41" t="str">
        <f t="shared" si="6"/>
        <v/>
      </c>
    </row>
    <row r="169" spans="1:3" ht="23.4" x14ac:dyDescent="0.3">
      <c r="A169" s="10">
        <v>158</v>
      </c>
      <c r="C169" s="41" t="str">
        <f t="shared" ref="C169:C176" si="7">IF(B169&gt;0,HYPERLINK(CONCATENATE("PDF START NEW ACT/",B169,".pdf"),CONCATENATE("Open PDF START NEW ACT.",B169)),"")</f>
        <v/>
      </c>
    </row>
    <row r="170" spans="1:3" ht="23.4" x14ac:dyDescent="0.3">
      <c r="A170" s="10">
        <v>159</v>
      </c>
      <c r="C170" s="41" t="str">
        <f t="shared" si="7"/>
        <v/>
      </c>
    </row>
    <row r="171" spans="1:3" ht="23.4" x14ac:dyDescent="0.3">
      <c r="A171" s="10">
        <v>160</v>
      </c>
      <c r="C171" s="41" t="str">
        <f t="shared" si="7"/>
        <v/>
      </c>
    </row>
    <row r="172" spans="1:3" ht="23.4" x14ac:dyDescent="0.3">
      <c r="A172" s="10">
        <v>161</v>
      </c>
      <c r="C172" s="41" t="str">
        <f t="shared" si="7"/>
        <v/>
      </c>
    </row>
    <row r="173" spans="1:3" ht="23.4" x14ac:dyDescent="0.3">
      <c r="A173" s="10">
        <v>162</v>
      </c>
      <c r="C173" s="41" t="str">
        <f t="shared" si="7"/>
        <v/>
      </c>
    </row>
    <row r="174" spans="1:3" ht="23.4" x14ac:dyDescent="0.3">
      <c r="A174" s="10">
        <v>163</v>
      </c>
      <c r="C174" s="41" t="str">
        <f t="shared" si="7"/>
        <v/>
      </c>
    </row>
    <row r="175" spans="1:3" ht="23.4" x14ac:dyDescent="0.3">
      <c r="A175" s="10">
        <v>164</v>
      </c>
      <c r="C175" s="41" t="str">
        <f t="shared" si="7"/>
        <v/>
      </c>
    </row>
    <row r="176" spans="1:3" ht="23.4" x14ac:dyDescent="0.3">
      <c r="A176" s="10">
        <v>165</v>
      </c>
      <c r="C176" s="41" t="str">
        <f t="shared" si="7"/>
        <v/>
      </c>
    </row>
    <row r="177" spans="1:1" x14ac:dyDescent="0.3">
      <c r="A177" s="10">
        <v>166</v>
      </c>
    </row>
    <row r="178" spans="1:1" x14ac:dyDescent="0.3">
      <c r="A178" s="10">
        <v>167</v>
      </c>
    </row>
    <row r="179" spans="1:1" x14ac:dyDescent="0.3">
      <c r="A179" s="10">
        <v>168</v>
      </c>
    </row>
    <row r="180" spans="1:1" x14ac:dyDescent="0.3">
      <c r="A180" s="10">
        <v>169</v>
      </c>
    </row>
    <row r="181" spans="1:1" x14ac:dyDescent="0.3">
      <c r="A181" s="10">
        <v>170</v>
      </c>
    </row>
    <row r="182" spans="1:1" x14ac:dyDescent="0.3">
      <c r="A182" s="10">
        <v>171</v>
      </c>
    </row>
    <row r="183" spans="1:1" x14ac:dyDescent="0.3">
      <c r="A183" s="10">
        <v>172</v>
      </c>
    </row>
    <row r="184" spans="1:1" x14ac:dyDescent="0.3">
      <c r="A184" s="10">
        <v>173</v>
      </c>
    </row>
    <row r="185" spans="1:1" x14ac:dyDescent="0.3">
      <c r="A185" s="10">
        <v>174</v>
      </c>
    </row>
    <row r="186" spans="1:1" x14ac:dyDescent="0.3">
      <c r="A186" s="10">
        <v>175</v>
      </c>
    </row>
    <row r="187" spans="1:1" x14ac:dyDescent="0.3">
      <c r="A187" s="10">
        <v>176</v>
      </c>
    </row>
    <row r="188" spans="1:1" x14ac:dyDescent="0.3">
      <c r="A188" s="10">
        <v>177</v>
      </c>
    </row>
    <row r="189" spans="1:1" x14ac:dyDescent="0.3">
      <c r="A189" s="15"/>
    </row>
    <row r="190" spans="1:1" x14ac:dyDescent="0.3">
      <c r="A190" s="10">
        <v>154</v>
      </c>
    </row>
    <row r="191" spans="1:1" x14ac:dyDescent="0.3">
      <c r="A191" s="10">
        <v>155</v>
      </c>
    </row>
    <row r="192" spans="1:1" x14ac:dyDescent="0.3">
      <c r="A192" s="10">
        <v>160</v>
      </c>
    </row>
    <row r="193" spans="1:1" x14ac:dyDescent="0.3">
      <c r="A193" s="10">
        <v>161</v>
      </c>
    </row>
    <row r="194" spans="1:1" x14ac:dyDescent="0.3">
      <c r="A194" s="10">
        <v>162</v>
      </c>
    </row>
    <row r="195" spans="1:1" x14ac:dyDescent="0.3">
      <c r="A195" s="10">
        <v>163</v>
      </c>
    </row>
    <row r="196" spans="1:1" x14ac:dyDescent="0.3">
      <c r="A196" s="10">
        <v>164</v>
      </c>
    </row>
    <row r="197" spans="1:1" x14ac:dyDescent="0.3">
      <c r="A197" s="10">
        <v>165</v>
      </c>
    </row>
    <row r="198" spans="1:1" x14ac:dyDescent="0.3">
      <c r="A198" s="10">
        <v>166</v>
      </c>
    </row>
    <row r="199" spans="1:1" x14ac:dyDescent="0.3">
      <c r="A199" s="10">
        <v>167</v>
      </c>
    </row>
    <row r="200" spans="1:1" x14ac:dyDescent="0.3">
      <c r="A200" s="10">
        <v>168</v>
      </c>
    </row>
    <row r="201" spans="1:1" x14ac:dyDescent="0.3">
      <c r="A201" s="10">
        <v>169</v>
      </c>
    </row>
    <row r="202" spans="1:1" x14ac:dyDescent="0.3">
      <c r="A202" s="10">
        <v>170</v>
      </c>
    </row>
    <row r="203" spans="1:1" x14ac:dyDescent="0.3">
      <c r="A203" s="10">
        <v>171</v>
      </c>
    </row>
    <row r="204" spans="1:1" x14ac:dyDescent="0.3">
      <c r="A204" s="10">
        <v>172</v>
      </c>
    </row>
    <row r="205" spans="1:1" x14ac:dyDescent="0.3">
      <c r="A205" s="10">
        <v>173</v>
      </c>
    </row>
    <row r="206" spans="1:1" x14ac:dyDescent="0.3">
      <c r="A206" s="10">
        <v>174</v>
      </c>
    </row>
    <row r="207" spans="1:1" x14ac:dyDescent="0.3">
      <c r="A207" s="10">
        <v>180</v>
      </c>
    </row>
    <row r="208" spans="1:1" x14ac:dyDescent="0.3">
      <c r="A208" s="10">
        <v>181</v>
      </c>
    </row>
    <row r="209" spans="1:1" x14ac:dyDescent="0.3">
      <c r="A209" s="10">
        <v>182</v>
      </c>
    </row>
    <row r="210" spans="1:1" x14ac:dyDescent="0.3">
      <c r="A210" s="10">
        <v>183</v>
      </c>
    </row>
    <row r="211" spans="1:1" x14ac:dyDescent="0.3">
      <c r="A211" s="10">
        <v>184</v>
      </c>
    </row>
    <row r="212" spans="1:1" x14ac:dyDescent="0.3">
      <c r="A212" s="10">
        <v>185</v>
      </c>
    </row>
    <row r="213" spans="1:1" x14ac:dyDescent="0.3">
      <c r="A213" s="10">
        <v>186</v>
      </c>
    </row>
    <row r="214" spans="1:1" x14ac:dyDescent="0.3">
      <c r="A214" s="10">
        <v>187</v>
      </c>
    </row>
    <row r="215" spans="1:1" x14ac:dyDescent="0.3">
      <c r="A215" s="10">
        <v>188</v>
      </c>
    </row>
    <row r="216" spans="1:1" x14ac:dyDescent="0.3">
      <c r="A216" s="10">
        <v>189</v>
      </c>
    </row>
  </sheetData>
  <autoFilter ref="B5:O7" xr:uid="{00000000-0001-0000-0B00-00000000000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autoFilter>
  <mergeCells count="10">
    <mergeCell ref="A4:O4"/>
    <mergeCell ref="A3:O3"/>
    <mergeCell ref="A2:O2"/>
    <mergeCell ref="A1:O1"/>
    <mergeCell ref="O5:O7"/>
    <mergeCell ref="A5:A7"/>
    <mergeCell ref="B5:B7"/>
    <mergeCell ref="C5:C7"/>
    <mergeCell ref="D5:D7"/>
    <mergeCell ref="E5:N6"/>
  </mergeCells>
  <phoneticPr fontId="16" type="noConversion"/>
  <conditionalFormatting sqref="H8:H43">
    <cfRule type="cellIs" dxfId="8273" priority="11" operator="equal">
      <formula>"A"</formula>
    </cfRule>
    <cfRule type="cellIs" dxfId="8272" priority="75" stopIfTrue="1" operator="equal">
      <formula>"C"</formula>
    </cfRule>
    <cfRule type="cellIs" dxfId="8271" priority="76" stopIfTrue="1" operator="equal">
      <formula>"B"</formula>
    </cfRule>
    <cfRule type="cellIs" dxfId="8270" priority="77" stopIfTrue="1" operator="equal">
      <formula>"D"</formula>
    </cfRule>
  </conditionalFormatting>
  <conditionalFormatting sqref="H15:H99">
    <cfRule type="cellIs" dxfId="8269" priority="39" stopIfTrue="1" operator="equal">
      <formula>"C"</formula>
    </cfRule>
    <cfRule type="cellIs" dxfId="8268" priority="40" stopIfTrue="1" operator="equal">
      <formula>"B"</formula>
    </cfRule>
    <cfRule type="cellIs" dxfId="8267" priority="41" stopIfTrue="1" operator="equal">
      <formula>"D"</formula>
    </cfRule>
  </conditionalFormatting>
  <conditionalFormatting sqref="H19:H49">
    <cfRule type="cellIs" dxfId="8266" priority="36" stopIfTrue="1" operator="equal">
      <formula>"C"</formula>
    </cfRule>
    <cfRule type="cellIs" dxfId="8265" priority="37" stopIfTrue="1" operator="equal">
      <formula>"B"</formula>
    </cfRule>
    <cfRule type="cellIs" dxfId="8264" priority="38" stopIfTrue="1" operator="equal">
      <formula>"D"</formula>
    </cfRule>
  </conditionalFormatting>
  <conditionalFormatting sqref="K8:M22 K23:K24 K25:M28 K29:K32 K33:M35 K36:K37 K38:M49">
    <cfRule type="cellIs" dxfId="8263" priority="33" stopIfTrue="1" operator="equal">
      <formula>"C"</formula>
    </cfRule>
    <cfRule type="cellIs" dxfId="8262" priority="34" stopIfTrue="1" operator="equal">
      <formula>"B"</formula>
    </cfRule>
    <cfRule type="cellIs" dxfId="8261" priority="35" stopIfTrue="1" operator="equal">
      <formula>"D"</formula>
    </cfRule>
  </conditionalFormatting>
  <conditionalFormatting sqref="N8:N61">
    <cfRule type="cellIs" dxfId="8260" priority="1" operator="equal">
      <formula>"A"</formula>
    </cfRule>
    <cfRule type="cellIs" dxfId="8259" priority="8" stopIfTrue="1" operator="equal">
      <formula>"C"</formula>
    </cfRule>
    <cfRule type="cellIs" dxfId="8258" priority="9" stopIfTrue="1" operator="equal">
      <formula>"B"</formula>
    </cfRule>
    <cfRule type="cellIs" dxfId="8257" priority="10" stopIfTrue="1" operator="equal">
      <formula>"D"</formula>
    </cfRule>
  </conditionalFormatting>
  <conditionalFormatting sqref="N15:N43 N51:N61">
    <cfRule type="cellIs" dxfId="8256" priority="5" stopIfTrue="1" operator="equal">
      <formula>"C"</formula>
    </cfRule>
    <cfRule type="cellIs" dxfId="8255" priority="6" stopIfTrue="1" operator="equal">
      <formula>"B"</formula>
    </cfRule>
    <cfRule type="cellIs" dxfId="8254" priority="7" stopIfTrue="1" operator="equal">
      <formula>"D"</formula>
    </cfRule>
  </conditionalFormatting>
  <conditionalFormatting sqref="N19:N43 N55:N61">
    <cfRule type="cellIs" dxfId="8253" priority="2" stopIfTrue="1" operator="equal">
      <formula>"C"</formula>
    </cfRule>
    <cfRule type="cellIs" dxfId="8252" priority="3" stopIfTrue="1" operator="equal">
      <formula>"B"</formula>
    </cfRule>
    <cfRule type="cellIs" dxfId="8251" priority="4" stopIfTrue="1" operator="equal">
      <formula>"D"</formula>
    </cfRule>
  </conditionalFormatting>
  <conditionalFormatting sqref="O8:O61 K15:M22 K23:K24 K25:M28 K29:K32 K33:M35 K36:K37 K38:M61 K62:O99">
    <cfRule type="cellIs" dxfId="8250" priority="27" stopIfTrue="1" operator="equal">
      <formula>"C"</formula>
    </cfRule>
    <cfRule type="cellIs" dxfId="8249" priority="28" stopIfTrue="1" operator="equal">
      <formula>"B"</formula>
    </cfRule>
    <cfRule type="cellIs" dxfId="8248" priority="29" stopIfTrue="1" operator="equal">
      <formula>"D"</formula>
    </cfRule>
  </conditionalFormatting>
  <conditionalFormatting sqref="O44:O49">
    <cfRule type="cellIs" dxfId="8247" priority="24" stopIfTrue="1" operator="equal">
      <formula>"C"</formula>
    </cfRule>
    <cfRule type="cellIs" dxfId="8246" priority="25" stopIfTrue="1" operator="equal">
      <formula>"B"</formula>
    </cfRule>
    <cfRule type="cellIs" dxfId="8245" priority="26" stopIfTrue="1" operator="equal">
      <formula>"D"</formula>
    </cfRule>
  </conditionalFormatting>
  <hyperlinks>
    <hyperlink ref="O8" r:id="rId1" display="PDF START NEW ACT\start 1 rev 1.pdf" xr:uid="{043CC75C-D3EF-4791-B4F1-B69356513210}"/>
    <hyperlink ref="O9:O43" r:id="rId2" display="PDF START NEW ACT\start 1 rev 1.pdf" xr:uid="{B1541056-E9D0-4AD3-8CD3-88F2EC68110E}"/>
    <hyperlink ref="O44:O45" r:id="rId3" display="PDF START NEW ACT\start 1 rev 1.pdf" xr:uid="{06EBC050-C911-47A1-A57D-03430AE6A478}"/>
    <hyperlink ref="O45:O47" r:id="rId4" display="PDF START NEW ACT\start 1 rev 1.pdf" xr:uid="{1A784990-280F-41BF-A1D7-77B90132CECE}"/>
    <hyperlink ref="O48" r:id="rId5" display="PDF START NEW ACT\start 1 rev 1.pdf" xr:uid="{47CCEC67-1FEB-4D6C-9208-7A2DD53EB223}"/>
  </hyperlinks>
  <printOptions horizontalCentered="1" verticalCentered="1"/>
  <pageMargins left="0" right="0" top="0" bottom="0" header="0.3" footer="0.3"/>
  <pageSetup paperSize="8" scale="33" orientation="landscape" r:id="rId6"/>
  <drawing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B9D9A3"/>
    <pageSetUpPr fitToPage="1"/>
  </sheetPr>
  <dimension ref="A1:AQ365"/>
  <sheetViews>
    <sheetView view="pageBreakPreview" topLeftCell="F1" zoomScale="40" zoomScaleNormal="40" zoomScaleSheetLayoutView="40" workbookViewId="0">
      <pane ySplit="5" topLeftCell="A202" activePane="bottomLeft" state="frozen"/>
      <selection activeCell="AD196" sqref="AD196"/>
      <selection pane="bottomLeft" activeCell="AL210" sqref="AL210"/>
    </sheetView>
  </sheetViews>
  <sheetFormatPr defaultRowHeight="60" customHeight="1" x14ac:dyDescent="0.55000000000000004"/>
  <cols>
    <col min="1" max="1" width="9.44140625" style="286" bestFit="1" customWidth="1"/>
    <col min="2" max="2" width="81.109375" style="96" customWidth="1"/>
    <col min="3" max="3" width="25.88671875" style="96" customWidth="1"/>
    <col min="4" max="4" width="20.44140625" style="96" customWidth="1"/>
    <col min="5" max="5" width="168" style="96" bestFit="1" customWidth="1"/>
    <col min="6" max="6" width="17.109375" style="176" customWidth="1"/>
    <col min="7" max="7" width="28.6640625" style="99" customWidth="1"/>
    <col min="8" max="8" width="27" style="99" customWidth="1"/>
    <col min="9" max="9" width="13.6640625" style="96" customWidth="1"/>
    <col min="10" max="11" width="34.88671875" style="96" customWidth="1"/>
    <col min="12" max="12" width="13.6640625" style="96" customWidth="1"/>
    <col min="13" max="14" width="34.88671875" style="96" customWidth="1"/>
    <col min="15" max="15" width="13" style="96" customWidth="1"/>
    <col min="16" max="16" width="17.33203125" style="96" customWidth="1"/>
    <col min="17" max="17" width="26.33203125" style="96" customWidth="1"/>
    <col min="18" max="18" width="24.109375" style="96" bestFit="1" customWidth="1"/>
    <col min="19" max="19" width="13.6640625" style="16" customWidth="1"/>
    <col min="20" max="20" width="25.5546875" style="96" customWidth="1"/>
    <col min="21" max="21" width="23.109375" style="96" customWidth="1"/>
    <col min="22" max="22" width="23.109375" style="96" hidden="1" customWidth="1"/>
    <col min="23" max="23" width="14.44140625" style="203" customWidth="1"/>
    <col min="24" max="24" width="19.88671875" style="96" customWidth="1"/>
    <col min="25" max="25" width="18.44140625" style="96" customWidth="1"/>
    <col min="26" max="26" width="23.109375" style="96" hidden="1" customWidth="1"/>
    <col min="27" max="27" width="14.6640625" style="203" customWidth="1"/>
    <col min="28" max="28" width="18.44140625" style="96" bestFit="1" customWidth="1"/>
    <col min="29" max="29" width="18.44140625" style="96" customWidth="1"/>
    <col min="30" max="30" width="23.109375" style="96" hidden="1" customWidth="1"/>
    <col min="31" max="31" width="14.44140625" style="203" customWidth="1"/>
    <col min="32" max="32" width="24.88671875" style="203" bestFit="1" customWidth="1"/>
    <col min="33" max="33" width="25.5546875" style="203" bestFit="1" customWidth="1"/>
    <col min="34" max="34" width="13.6640625" style="203" customWidth="1"/>
    <col min="35" max="36" width="25.88671875" style="203" customWidth="1"/>
    <col min="37" max="37" width="13.6640625" style="203" customWidth="1"/>
    <col min="38" max="38" width="111.5546875" style="144" customWidth="1"/>
    <col min="39" max="43" width="9.109375" style="1020"/>
  </cols>
  <sheetData>
    <row r="1" spans="1:43" ht="181.5" customHeight="1" x14ac:dyDescent="0.3">
      <c r="A1" s="1023"/>
      <c r="B1" s="1023"/>
      <c r="C1" s="1023"/>
      <c r="D1" s="1023"/>
      <c r="E1" s="1023"/>
      <c r="F1" s="1023"/>
      <c r="G1" s="1023"/>
      <c r="H1" s="1023"/>
      <c r="I1" s="1023"/>
      <c r="J1" s="1023"/>
      <c r="K1" s="1023"/>
      <c r="L1" s="1023"/>
      <c r="M1" s="1023"/>
      <c r="N1" s="1023"/>
      <c r="O1" s="1023"/>
      <c r="P1" s="1023"/>
      <c r="Q1" s="1023"/>
      <c r="R1" s="1023"/>
      <c r="S1" s="1023"/>
      <c r="T1" s="1023"/>
      <c r="U1" s="1023"/>
      <c r="V1" s="1023"/>
      <c r="W1" s="1023"/>
      <c r="X1" s="1023"/>
      <c r="Y1" s="1023"/>
      <c r="Z1" s="1023"/>
      <c r="AA1" s="1023"/>
      <c r="AB1" s="1023"/>
      <c r="AC1" s="1023"/>
      <c r="AD1" s="1023"/>
      <c r="AE1" s="1023"/>
      <c r="AF1" s="1023"/>
      <c r="AG1" s="1023"/>
      <c r="AH1" s="1023"/>
      <c r="AI1" s="1023"/>
      <c r="AJ1" s="1023"/>
      <c r="AK1" s="1023"/>
      <c r="AL1" s="1023"/>
      <c r="AM1" s="1020" t="s">
        <v>11561</v>
      </c>
    </row>
    <row r="2" spans="1:43" ht="50.25" customHeight="1" x14ac:dyDescent="0.3">
      <c r="A2" s="1042"/>
      <c r="B2" s="1042"/>
      <c r="C2" s="1042"/>
      <c r="D2" s="1042"/>
      <c r="E2" s="1042"/>
      <c r="F2" s="1042"/>
      <c r="G2" s="1042"/>
      <c r="H2" s="1042"/>
      <c r="I2" s="1042"/>
      <c r="J2" s="1042"/>
      <c r="K2" s="1042"/>
      <c r="L2" s="1042"/>
      <c r="M2" s="1042"/>
      <c r="N2" s="1042"/>
      <c r="O2" s="1042"/>
      <c r="P2" s="1042"/>
      <c r="Q2" s="1042"/>
      <c r="R2" s="1042"/>
      <c r="S2" s="1042"/>
      <c r="T2" s="1042"/>
      <c r="U2" s="1042"/>
      <c r="V2" s="1042"/>
      <c r="W2" s="1042"/>
      <c r="X2" s="1042"/>
      <c r="Y2" s="1042"/>
      <c r="Z2" s="1042"/>
      <c r="AA2" s="1042"/>
      <c r="AB2" s="1042"/>
      <c r="AC2" s="1042"/>
      <c r="AD2" s="1042"/>
      <c r="AE2" s="1042"/>
      <c r="AF2" s="1042"/>
      <c r="AG2" s="1042"/>
      <c r="AH2" s="1042"/>
      <c r="AI2" s="1042"/>
      <c r="AJ2" s="1042"/>
      <c r="AK2" s="1042"/>
      <c r="AL2" s="1042"/>
    </row>
    <row r="3" spans="1:43" ht="51" customHeight="1" x14ac:dyDescent="0.3">
      <c r="A3" s="1044" t="s">
        <v>53</v>
      </c>
      <c r="B3" s="1044"/>
      <c r="C3" s="1044"/>
      <c r="D3" s="1044"/>
      <c r="E3" s="1044"/>
      <c r="F3" s="1044"/>
      <c r="G3" s="1044"/>
      <c r="H3" s="1044"/>
      <c r="I3" s="1044"/>
      <c r="J3" s="1044"/>
      <c r="K3" s="1044"/>
      <c r="L3" s="1044"/>
      <c r="M3" s="1044"/>
      <c r="N3" s="1044"/>
      <c r="O3" s="1044"/>
      <c r="P3" s="1044"/>
      <c r="Q3" s="1044"/>
      <c r="R3" s="1044"/>
      <c r="S3" s="1044"/>
      <c r="T3" s="1044"/>
      <c r="U3" s="1044"/>
      <c r="V3" s="1044"/>
      <c r="W3" s="1044"/>
      <c r="X3" s="1044"/>
      <c r="Y3" s="1044"/>
      <c r="Z3" s="1044"/>
      <c r="AA3" s="1044"/>
      <c r="AB3" s="1044"/>
      <c r="AC3" s="1044"/>
      <c r="AD3" s="1044"/>
      <c r="AE3" s="1044"/>
      <c r="AF3" s="1044"/>
      <c r="AG3" s="1044"/>
      <c r="AH3" s="1044"/>
      <c r="AI3" s="1044"/>
      <c r="AJ3" s="1044"/>
      <c r="AK3" s="1044"/>
      <c r="AL3" s="1044"/>
    </row>
    <row r="4" spans="1:43" s="177" customFormat="1" ht="39" customHeight="1" x14ac:dyDescent="0.45">
      <c r="A4" s="353" t="s">
        <v>11</v>
      </c>
      <c r="B4" s="1095" t="s">
        <v>3446</v>
      </c>
      <c r="C4" s="1095" t="s">
        <v>86</v>
      </c>
      <c r="D4" s="1095" t="s">
        <v>85</v>
      </c>
      <c r="E4" s="1049" t="s">
        <v>2</v>
      </c>
      <c r="F4" s="1094" t="s">
        <v>41</v>
      </c>
      <c r="G4" s="1094"/>
      <c r="H4" s="1094"/>
      <c r="I4" s="1094"/>
      <c r="J4" s="1094" t="s">
        <v>5395</v>
      </c>
      <c r="K4" s="1094"/>
      <c r="L4" s="1094"/>
      <c r="M4" s="1094" t="s">
        <v>5396</v>
      </c>
      <c r="N4" s="1094"/>
      <c r="O4" s="1094"/>
      <c r="P4" s="1097" t="s">
        <v>17</v>
      </c>
      <c r="Q4" s="1097"/>
      <c r="R4" s="1097"/>
      <c r="S4" s="1097"/>
      <c r="T4" s="1097" t="s">
        <v>11558</v>
      </c>
      <c r="U4" s="1097"/>
      <c r="V4" s="1097"/>
      <c r="W4" s="1097"/>
      <c r="X4" s="1097" t="s">
        <v>11559</v>
      </c>
      <c r="Y4" s="1097"/>
      <c r="Z4" s="1097"/>
      <c r="AA4" s="1097"/>
      <c r="AB4" s="1097" t="s">
        <v>11560</v>
      </c>
      <c r="AC4" s="1097"/>
      <c r="AD4" s="1097"/>
      <c r="AE4" s="1097"/>
      <c r="AF4" s="1098" t="s">
        <v>6561</v>
      </c>
      <c r="AG4" s="1099"/>
      <c r="AH4" s="1100"/>
      <c r="AI4" s="1098" t="s">
        <v>8589</v>
      </c>
      <c r="AJ4" s="1099"/>
      <c r="AK4" s="1100"/>
      <c r="AL4" s="1094" t="s">
        <v>84</v>
      </c>
      <c r="AM4" s="1020"/>
      <c r="AN4" s="1020"/>
      <c r="AO4" s="1020"/>
      <c r="AP4" s="1020"/>
      <c r="AQ4" s="1020"/>
    </row>
    <row r="5" spans="1:43" s="177" customFormat="1" ht="39" customHeight="1" x14ac:dyDescent="0.45">
      <c r="A5" s="354"/>
      <c r="B5" s="1096"/>
      <c r="C5" s="1096"/>
      <c r="D5" s="1096"/>
      <c r="E5" s="1050"/>
      <c r="F5" s="351" t="s">
        <v>42</v>
      </c>
      <c r="G5" s="352" t="s">
        <v>43</v>
      </c>
      <c r="H5" s="352" t="s">
        <v>44</v>
      </c>
      <c r="I5" s="351" t="s">
        <v>45</v>
      </c>
      <c r="J5" s="352" t="s">
        <v>43</v>
      </c>
      <c r="K5" s="352" t="s">
        <v>44</v>
      </c>
      <c r="L5" s="351" t="s">
        <v>45</v>
      </c>
      <c r="M5" s="352" t="s">
        <v>43</v>
      </c>
      <c r="N5" s="352" t="s">
        <v>44</v>
      </c>
      <c r="O5" s="351" t="s">
        <v>45</v>
      </c>
      <c r="P5" s="282" t="s">
        <v>42</v>
      </c>
      <c r="Q5" s="178" t="s">
        <v>4</v>
      </c>
      <c r="R5" s="178" t="s">
        <v>5</v>
      </c>
      <c r="S5" s="178" t="s">
        <v>6</v>
      </c>
      <c r="T5" s="178" t="s">
        <v>180</v>
      </c>
      <c r="U5" s="178" t="s">
        <v>5</v>
      </c>
      <c r="V5" s="178"/>
      <c r="W5" s="178" t="s">
        <v>6</v>
      </c>
      <c r="X5" s="178" t="s">
        <v>180</v>
      </c>
      <c r="Y5" s="178" t="s">
        <v>5</v>
      </c>
      <c r="Z5" s="178"/>
      <c r="AA5" s="178" t="s">
        <v>6</v>
      </c>
      <c r="AB5" s="178" t="s">
        <v>180</v>
      </c>
      <c r="AC5" s="178" t="s">
        <v>5</v>
      </c>
      <c r="AD5" s="178"/>
      <c r="AE5" s="178" t="s">
        <v>6</v>
      </c>
      <c r="AF5" s="178" t="s">
        <v>180</v>
      </c>
      <c r="AG5" s="178" t="s">
        <v>5</v>
      </c>
      <c r="AH5" s="178" t="s">
        <v>6</v>
      </c>
      <c r="AI5" s="178" t="s">
        <v>180</v>
      </c>
      <c r="AJ5" s="178" t="s">
        <v>181</v>
      </c>
      <c r="AK5" s="178" t="s">
        <v>6</v>
      </c>
      <c r="AL5" s="1094"/>
      <c r="AM5" s="1020"/>
      <c r="AN5" s="1020"/>
      <c r="AO5" s="1020"/>
      <c r="AP5" s="1020"/>
      <c r="AQ5" s="1020"/>
    </row>
    <row r="6" spans="1:43" ht="60" customHeight="1" x14ac:dyDescent="0.3">
      <c r="A6" s="285">
        <f>ROW()-ROW($A$5)</f>
        <v>1</v>
      </c>
      <c r="B6" s="143" t="s">
        <v>7</v>
      </c>
      <c r="C6" s="143" t="s">
        <v>54</v>
      </c>
      <c r="D6" s="143" t="s">
        <v>76</v>
      </c>
      <c r="E6" s="170" t="s">
        <v>8</v>
      </c>
      <c r="F6" s="175"/>
      <c r="G6" s="205"/>
      <c r="H6" s="744"/>
      <c r="I6" s="205"/>
      <c r="J6" s="205"/>
      <c r="K6" s="744"/>
      <c r="L6" s="205"/>
      <c r="M6" s="26"/>
      <c r="N6" s="26"/>
      <c r="O6" s="205"/>
      <c r="P6" s="27" t="s">
        <v>54</v>
      </c>
      <c r="Q6" s="27">
        <v>8203</v>
      </c>
      <c r="R6" s="29"/>
      <c r="S6" s="283" t="s">
        <v>26</v>
      </c>
      <c r="T6" s="71">
        <v>44789</v>
      </c>
      <c r="U6" s="71">
        <v>44872</v>
      </c>
      <c r="V6" s="171"/>
      <c r="W6" s="283" t="s">
        <v>26</v>
      </c>
      <c r="X6" s="71"/>
      <c r="Y6" s="71"/>
      <c r="Z6" s="171"/>
      <c r="AA6" s="283"/>
      <c r="AB6" s="71"/>
      <c r="AC6" s="71"/>
      <c r="AD6" s="171"/>
      <c r="AE6" s="28"/>
      <c r="AF6" s="28"/>
      <c r="AG6" s="28"/>
      <c r="AH6" s="28"/>
      <c r="AI6" s="28"/>
      <c r="AJ6" s="28"/>
      <c r="AK6" s="28"/>
      <c r="AL6" s="179" t="str">
        <f t="shared" ref="AL6:AL14" si="0">IF(B6&gt;0,HYPERLINK(CONCATENATE("PDFDC FINALLY/",B6,".pdf"),CONCATENATE("Open PDFDC FINALLY.",B6)),"")</f>
        <v>Open PDFDC FINALLY.DC 01 (S-19.OT.16-6-22)(11-00)</v>
      </c>
    </row>
    <row r="7" spans="1:43" ht="60" customHeight="1" x14ac:dyDescent="0.3">
      <c r="A7" s="285" t="s">
        <v>660</v>
      </c>
      <c r="B7" s="143" t="s">
        <v>1201</v>
      </c>
      <c r="C7" s="143" t="s">
        <v>10</v>
      </c>
      <c r="D7" s="143" t="s">
        <v>76</v>
      </c>
      <c r="E7" s="170" t="s">
        <v>9</v>
      </c>
      <c r="F7" s="175" t="s">
        <v>10</v>
      </c>
      <c r="G7" s="205">
        <v>8203</v>
      </c>
      <c r="H7" s="744">
        <v>44768</v>
      </c>
      <c r="I7" s="205" t="s">
        <v>26</v>
      </c>
      <c r="J7" s="205"/>
      <c r="K7" s="744"/>
      <c r="L7" s="205"/>
      <c r="M7" s="26"/>
      <c r="N7" s="26"/>
      <c r="O7" s="205"/>
      <c r="P7" s="27" t="s">
        <v>54</v>
      </c>
      <c r="Q7" s="27">
        <v>44870</v>
      </c>
      <c r="R7" s="29"/>
      <c r="S7" s="283" t="s">
        <v>26</v>
      </c>
      <c r="T7" s="95">
        <v>44951</v>
      </c>
      <c r="U7" s="95">
        <v>44958</v>
      </c>
      <c r="V7" s="198" t="s">
        <v>1611</v>
      </c>
      <c r="W7" s="283" t="s">
        <v>93</v>
      </c>
      <c r="X7" s="95"/>
      <c r="Y7" s="95"/>
      <c r="Z7" s="198"/>
      <c r="AA7" s="283"/>
      <c r="AB7" s="71"/>
      <c r="AC7" s="71"/>
      <c r="AD7" s="171"/>
      <c r="AE7" s="28"/>
      <c r="AF7" s="28"/>
      <c r="AG7" s="28"/>
      <c r="AH7" s="28"/>
      <c r="AI7" s="28"/>
      <c r="AJ7" s="28"/>
      <c r="AK7" s="28"/>
      <c r="AL7" s="179" t="str">
        <f t="shared" si="0"/>
        <v>Open PDFDC FINALLY.DC 02 (S-19.OT.16-6-22)(11-01)</v>
      </c>
    </row>
    <row r="8" spans="1:43" ht="60" customHeight="1" x14ac:dyDescent="0.3">
      <c r="A8" s="285">
        <f t="shared" ref="A8:A71" si="1">ROW()-ROW($A$5)</f>
        <v>3</v>
      </c>
      <c r="B8" s="143" t="s">
        <v>87</v>
      </c>
      <c r="C8" s="143" t="s">
        <v>54</v>
      </c>
      <c r="D8" s="143" t="s">
        <v>76</v>
      </c>
      <c r="E8" s="170" t="s">
        <v>103</v>
      </c>
      <c r="F8" s="175"/>
      <c r="G8" s="205"/>
      <c r="H8" s="744"/>
      <c r="I8" s="205"/>
      <c r="J8" s="205"/>
      <c r="K8" s="744"/>
      <c r="L8" s="205"/>
      <c r="M8" s="26"/>
      <c r="N8" s="26"/>
      <c r="O8" s="205"/>
      <c r="P8" s="27" t="s">
        <v>17</v>
      </c>
      <c r="Q8" s="27">
        <v>44743</v>
      </c>
      <c r="R8" s="71">
        <v>44775</v>
      </c>
      <c r="S8" s="283" t="s">
        <v>26</v>
      </c>
      <c r="T8" s="71">
        <v>44776</v>
      </c>
      <c r="U8" s="71">
        <v>44776</v>
      </c>
      <c r="V8" s="71"/>
      <c r="W8" s="283" t="s">
        <v>93</v>
      </c>
      <c r="X8" s="71"/>
      <c r="Y8" s="71"/>
      <c r="Z8" s="71"/>
      <c r="AA8" s="283"/>
      <c r="AB8" s="71"/>
      <c r="AC8" s="71"/>
      <c r="AD8" s="71"/>
      <c r="AE8" s="28"/>
      <c r="AF8" s="28"/>
      <c r="AG8" s="28"/>
      <c r="AH8" s="28"/>
      <c r="AI8" s="28"/>
      <c r="AJ8" s="28"/>
      <c r="AK8" s="28"/>
      <c r="AL8" s="179" t="str">
        <f t="shared" si="0"/>
        <v>Open PDFDC FINALLY.DC 02 (S-19.OT.01-07-22)(02-00)</v>
      </c>
    </row>
    <row r="9" spans="1:43" ht="60" customHeight="1" x14ac:dyDescent="0.3">
      <c r="A9" s="285">
        <f t="shared" si="1"/>
        <v>4</v>
      </c>
      <c r="B9" s="143" t="s">
        <v>106</v>
      </c>
      <c r="C9" s="143" t="s">
        <v>54</v>
      </c>
      <c r="D9" s="143" t="s">
        <v>76</v>
      </c>
      <c r="E9" s="170" t="s">
        <v>481</v>
      </c>
      <c r="F9" s="175"/>
      <c r="G9" s="205"/>
      <c r="H9" s="744"/>
      <c r="I9" s="205"/>
      <c r="J9" s="205"/>
      <c r="K9" s="744"/>
      <c r="L9" s="205"/>
      <c r="M9" s="26"/>
      <c r="N9" s="26"/>
      <c r="O9" s="205"/>
      <c r="P9" s="27" t="s">
        <v>17</v>
      </c>
      <c r="Q9" s="27">
        <v>44743</v>
      </c>
      <c r="R9" s="71">
        <v>44775</v>
      </c>
      <c r="S9" s="283" t="s">
        <v>26</v>
      </c>
      <c r="T9" s="71">
        <v>44776</v>
      </c>
      <c r="U9" s="71">
        <v>44781</v>
      </c>
      <c r="V9" s="171" t="s">
        <v>1205</v>
      </c>
      <c r="W9" s="283" t="s">
        <v>93</v>
      </c>
      <c r="X9" s="71"/>
      <c r="Y9" s="71"/>
      <c r="Z9" s="171"/>
      <c r="AA9" s="283"/>
      <c r="AB9" s="71"/>
      <c r="AC9" s="71"/>
      <c r="AD9" s="171"/>
      <c r="AE9" s="28"/>
      <c r="AF9" s="28"/>
      <c r="AG9" s="28"/>
      <c r="AH9" s="28"/>
      <c r="AI9" s="28"/>
      <c r="AJ9" s="28"/>
      <c r="AK9" s="28"/>
      <c r="AL9" s="179" t="str">
        <f t="shared" si="0"/>
        <v>Open PDFDC FINALLY.DC 03 (S-19.OT.28-07-22)(11-01)</v>
      </c>
    </row>
    <row r="10" spans="1:43" ht="60" customHeight="1" x14ac:dyDescent="0.3">
      <c r="A10" s="285">
        <f t="shared" si="1"/>
        <v>5</v>
      </c>
      <c r="B10" s="180" t="s">
        <v>98</v>
      </c>
      <c r="C10" s="180" t="s">
        <v>54</v>
      </c>
      <c r="D10" s="180" t="s">
        <v>76</v>
      </c>
      <c r="E10" s="170" t="s">
        <v>1724</v>
      </c>
      <c r="F10" s="175"/>
      <c r="G10" s="205"/>
      <c r="H10" s="744"/>
      <c r="I10" s="205"/>
      <c r="J10" s="205"/>
      <c r="K10" s="744"/>
      <c r="L10" s="205"/>
      <c r="M10" s="26"/>
      <c r="N10" s="26"/>
      <c r="O10" s="205"/>
      <c r="P10" s="27" t="s">
        <v>17</v>
      </c>
      <c r="Q10" s="27">
        <v>44769</v>
      </c>
      <c r="R10" s="27">
        <v>44769</v>
      </c>
      <c r="S10" s="283" t="s">
        <v>26</v>
      </c>
      <c r="T10" s="71"/>
      <c r="U10" s="71"/>
      <c r="V10" s="235" t="s">
        <v>1725</v>
      </c>
      <c r="W10" s="283"/>
      <c r="X10" s="71"/>
      <c r="Y10" s="71"/>
      <c r="Z10" s="235"/>
      <c r="AA10" s="283"/>
      <c r="AB10" s="71"/>
      <c r="AC10" s="71"/>
      <c r="AD10" s="235"/>
      <c r="AE10" s="137"/>
      <c r="AF10" s="137"/>
      <c r="AG10" s="137"/>
      <c r="AH10" s="137"/>
      <c r="AI10" s="137"/>
      <c r="AJ10" s="137"/>
      <c r="AK10" s="137"/>
      <c r="AL10" s="179" t="str">
        <f t="shared" si="0"/>
        <v>Open PDFDC FINALLY.DC 05 (S-19.OT.27-07-22)(01-00)</v>
      </c>
    </row>
    <row r="11" spans="1:43" ht="291" customHeight="1" x14ac:dyDescent="0.3">
      <c r="A11" s="285">
        <f t="shared" si="1"/>
        <v>6</v>
      </c>
      <c r="B11" s="143" t="s">
        <v>99</v>
      </c>
      <c r="C11" s="143" t="s">
        <v>54</v>
      </c>
      <c r="D11" s="143" t="s">
        <v>76</v>
      </c>
      <c r="E11" s="170" t="s">
        <v>102</v>
      </c>
      <c r="F11" s="175"/>
      <c r="G11" s="205"/>
      <c r="H11" s="744"/>
      <c r="I11" s="205"/>
      <c r="J11" s="205"/>
      <c r="K11" s="744"/>
      <c r="L11" s="205"/>
      <c r="M11" s="26"/>
      <c r="N11" s="26"/>
      <c r="O11" s="205"/>
      <c r="P11" s="27" t="s">
        <v>17</v>
      </c>
      <c r="Q11" s="27">
        <v>44775</v>
      </c>
      <c r="R11" s="71">
        <v>44776</v>
      </c>
      <c r="S11" s="283" t="s">
        <v>26</v>
      </c>
      <c r="T11" s="71">
        <v>44776</v>
      </c>
      <c r="U11" s="71">
        <v>44776</v>
      </c>
      <c r="V11" s="171" t="s">
        <v>1206</v>
      </c>
      <c r="W11" s="283" t="s">
        <v>93</v>
      </c>
      <c r="X11" s="71"/>
      <c r="Y11" s="71"/>
      <c r="Z11" s="171"/>
      <c r="AA11" s="283"/>
      <c r="AB11" s="71"/>
      <c r="AC11" s="71"/>
      <c r="AD11" s="171"/>
      <c r="AE11" s="28"/>
      <c r="AF11" s="28"/>
      <c r="AG11" s="28"/>
      <c r="AH11" s="28"/>
      <c r="AI11" s="28"/>
      <c r="AJ11" s="28"/>
      <c r="AK11" s="28"/>
      <c r="AL11" s="179" t="str">
        <f t="shared" si="0"/>
        <v>Open PDFDC FINALLY.DC 06 (S-19.OT.2-08-22)(03-00)</v>
      </c>
    </row>
    <row r="12" spans="1:43" ht="60" customHeight="1" x14ac:dyDescent="0.3">
      <c r="A12" s="285">
        <f t="shared" si="1"/>
        <v>7</v>
      </c>
      <c r="B12" s="143" t="s">
        <v>105</v>
      </c>
      <c r="C12" s="143" t="s">
        <v>10</v>
      </c>
      <c r="D12" s="143" t="s">
        <v>76</v>
      </c>
      <c r="E12" s="173" t="s">
        <v>104</v>
      </c>
      <c r="F12" s="175" t="s">
        <v>10</v>
      </c>
      <c r="G12" s="205">
        <v>44600</v>
      </c>
      <c r="H12" s="744">
        <v>44795</v>
      </c>
      <c r="I12" s="205" t="s">
        <v>26</v>
      </c>
      <c r="J12" s="205"/>
      <c r="K12" s="744"/>
      <c r="L12" s="205"/>
      <c r="M12" s="26"/>
      <c r="N12" s="26"/>
      <c r="O12" s="205"/>
      <c r="P12" s="27"/>
      <c r="Q12" s="27"/>
      <c r="R12" s="71"/>
      <c r="S12" s="283"/>
      <c r="T12" s="71"/>
      <c r="U12" s="71"/>
      <c r="V12" s="71"/>
      <c r="W12" s="283"/>
      <c r="X12" s="71"/>
      <c r="Y12" s="71"/>
      <c r="Z12" s="71"/>
      <c r="AA12" s="283"/>
      <c r="AB12" s="71"/>
      <c r="AC12" s="71"/>
      <c r="AD12" s="71"/>
      <c r="AE12" s="28"/>
      <c r="AF12" s="28"/>
      <c r="AG12" s="28"/>
      <c r="AH12" s="28"/>
      <c r="AI12" s="28"/>
      <c r="AJ12" s="28"/>
      <c r="AK12" s="28"/>
      <c r="AL12" s="179" t="str">
        <f t="shared" si="0"/>
        <v>Open PDFDC FINALLY.DC 06 (S-19.OT.1-8-22)(10-33)</v>
      </c>
    </row>
    <row r="13" spans="1:43" ht="60" customHeight="1" x14ac:dyDescent="0.3">
      <c r="A13" s="285">
        <f t="shared" si="1"/>
        <v>8</v>
      </c>
      <c r="B13" s="143" t="s">
        <v>273</v>
      </c>
      <c r="C13" s="143" t="s">
        <v>10</v>
      </c>
      <c r="D13" s="143" t="s">
        <v>76</v>
      </c>
      <c r="E13" s="173" t="s">
        <v>274</v>
      </c>
      <c r="F13" s="175"/>
      <c r="G13" s="205"/>
      <c r="H13" s="744"/>
      <c r="I13" s="205"/>
      <c r="J13" s="205"/>
      <c r="K13" s="744"/>
      <c r="L13" s="205"/>
      <c r="M13" s="26"/>
      <c r="N13" s="26"/>
      <c r="O13" s="205"/>
      <c r="P13" s="27" t="s">
        <v>17</v>
      </c>
      <c r="Q13" s="27">
        <v>44800</v>
      </c>
      <c r="R13" s="71">
        <v>44801</v>
      </c>
      <c r="S13" s="283" t="s">
        <v>93</v>
      </c>
      <c r="T13" s="71">
        <v>44802</v>
      </c>
      <c r="U13" s="71">
        <v>44803</v>
      </c>
      <c r="V13" s="71"/>
      <c r="W13" s="283" t="s">
        <v>93</v>
      </c>
      <c r="X13" s="71"/>
      <c r="Y13" s="71"/>
      <c r="Z13" s="71"/>
      <c r="AA13" s="283"/>
      <c r="AB13" s="71"/>
      <c r="AC13" s="71"/>
      <c r="AD13" s="71"/>
      <c r="AE13" s="28"/>
      <c r="AF13" s="28"/>
      <c r="AG13" s="28"/>
      <c r="AH13" s="28"/>
      <c r="AI13" s="28"/>
      <c r="AJ13" s="28"/>
      <c r="AK13" s="28"/>
      <c r="AL13" s="179" t="str">
        <f t="shared" si="0"/>
        <v>Open PDFDC FINALLY.DC 07 (S-19.CS.27-8-22)(15-00)</v>
      </c>
    </row>
    <row r="14" spans="1:43" ht="60" customHeight="1" x14ac:dyDescent="0.3">
      <c r="A14" s="285">
        <f t="shared" si="1"/>
        <v>9</v>
      </c>
      <c r="B14" s="143" t="s">
        <v>303</v>
      </c>
      <c r="C14" s="143" t="s">
        <v>10</v>
      </c>
      <c r="D14" s="143" t="s">
        <v>76</v>
      </c>
      <c r="E14" s="173" t="s">
        <v>275</v>
      </c>
      <c r="F14" s="175"/>
      <c r="G14" s="205"/>
      <c r="H14" s="744"/>
      <c r="I14" s="205"/>
      <c r="J14" s="205"/>
      <c r="K14" s="744"/>
      <c r="L14" s="205"/>
      <c r="M14" s="26"/>
      <c r="N14" s="26"/>
      <c r="O14" s="205"/>
      <c r="P14" s="27" t="s">
        <v>17</v>
      </c>
      <c r="Q14" s="27">
        <v>44802</v>
      </c>
      <c r="R14" s="71">
        <v>44803</v>
      </c>
      <c r="S14" s="283" t="s">
        <v>93</v>
      </c>
      <c r="T14" s="71">
        <v>44805</v>
      </c>
      <c r="U14" s="71">
        <v>44805</v>
      </c>
      <c r="V14" s="171" t="s">
        <v>1207</v>
      </c>
      <c r="W14" s="283" t="s">
        <v>62</v>
      </c>
      <c r="X14" s="71"/>
      <c r="Y14" s="71"/>
      <c r="Z14" s="171"/>
      <c r="AA14" s="283"/>
      <c r="AB14" s="71"/>
      <c r="AC14" s="71"/>
      <c r="AD14" s="171"/>
      <c r="AE14" s="28"/>
      <c r="AF14" s="28"/>
      <c r="AG14" s="28"/>
      <c r="AH14" s="28"/>
      <c r="AI14" s="28"/>
      <c r="AJ14" s="28"/>
      <c r="AK14" s="28"/>
      <c r="AL14" s="179" t="str">
        <f t="shared" si="0"/>
        <v>Open PDFDC FINALLY.DC 08 (S-19.OT.29-08-22)(12-01)</v>
      </c>
    </row>
    <row r="15" spans="1:43" ht="60" customHeight="1" x14ac:dyDescent="0.3">
      <c r="A15" s="285">
        <f t="shared" si="1"/>
        <v>10</v>
      </c>
      <c r="B15" s="180" t="s">
        <v>7202</v>
      </c>
      <c r="C15" s="180" t="s">
        <v>10</v>
      </c>
      <c r="D15" s="180" t="s">
        <v>76</v>
      </c>
      <c r="E15" s="173" t="s">
        <v>328</v>
      </c>
      <c r="F15" s="175" t="s">
        <v>41</v>
      </c>
      <c r="G15" s="744">
        <v>44996</v>
      </c>
      <c r="H15" s="744">
        <v>45000</v>
      </c>
      <c r="I15" s="205" t="s">
        <v>93</v>
      </c>
      <c r="J15" s="205"/>
      <c r="K15" s="744"/>
      <c r="L15" s="205"/>
      <c r="M15" s="26"/>
      <c r="N15" s="26"/>
      <c r="O15" s="205"/>
      <c r="P15" s="27"/>
      <c r="Q15" s="27"/>
      <c r="R15" s="71"/>
      <c r="S15" s="283"/>
      <c r="T15" s="71">
        <v>44996</v>
      </c>
      <c r="U15" s="71">
        <v>45012</v>
      </c>
      <c r="V15" s="171" t="s">
        <v>1289</v>
      </c>
      <c r="W15" s="283" t="s">
        <v>62</v>
      </c>
      <c r="X15" s="71">
        <v>45431</v>
      </c>
      <c r="Y15" s="71">
        <v>45431</v>
      </c>
      <c r="Z15" s="171"/>
      <c r="AA15" s="283" t="s">
        <v>62</v>
      </c>
      <c r="AB15" s="71"/>
      <c r="AC15" s="71"/>
      <c r="AD15" s="171"/>
      <c r="AE15" s="28"/>
      <c r="AF15" s="28"/>
      <c r="AG15" s="28"/>
      <c r="AH15" s="28"/>
      <c r="AI15" s="28"/>
      <c r="AJ15" s="28"/>
      <c r="AK15" s="28"/>
      <c r="AL15" s="179" t="str">
        <f t="shared" ref="AL15:AL48" si="2">IF(B15&gt;0,HYPERLINK(CONCATENATE("PDFDC FINALLY/",B15,".pdf"),CONCATENATE("Open PDFDC FINALLY.",B15)),"")</f>
        <v>Open PDFDC FINALLY.DC 010 (S-19.OT.11-03-23)(11-00)</v>
      </c>
    </row>
    <row r="16" spans="1:43" ht="60" customHeight="1" x14ac:dyDescent="0.3">
      <c r="A16" s="285">
        <f t="shared" si="1"/>
        <v>11</v>
      </c>
      <c r="B16" s="143" t="s">
        <v>339</v>
      </c>
      <c r="C16" s="143" t="s">
        <v>10</v>
      </c>
      <c r="D16" s="143" t="s">
        <v>76</v>
      </c>
      <c r="E16" s="173" t="s">
        <v>340</v>
      </c>
      <c r="F16" s="175"/>
      <c r="G16" s="205"/>
      <c r="H16" s="744"/>
      <c r="I16" s="205"/>
      <c r="J16" s="205"/>
      <c r="K16" s="744"/>
      <c r="L16" s="205"/>
      <c r="M16" s="26"/>
      <c r="N16" s="26"/>
      <c r="O16" s="205"/>
      <c r="P16" s="27" t="s">
        <v>17</v>
      </c>
      <c r="Q16" s="27">
        <v>44807</v>
      </c>
      <c r="R16" s="71">
        <v>44807</v>
      </c>
      <c r="S16" s="283" t="s">
        <v>26</v>
      </c>
      <c r="T16" s="71">
        <v>44864</v>
      </c>
      <c r="U16" s="71">
        <v>44865</v>
      </c>
      <c r="V16" s="181" t="s">
        <v>1208</v>
      </c>
      <c r="W16" s="283" t="s">
        <v>26</v>
      </c>
      <c r="X16" s="71"/>
      <c r="Y16" s="71"/>
      <c r="Z16" s="181"/>
      <c r="AA16" s="283"/>
      <c r="AB16" s="71"/>
      <c r="AC16" s="71"/>
      <c r="AD16" s="181"/>
      <c r="AE16" s="28"/>
      <c r="AF16" s="28"/>
      <c r="AG16" s="28"/>
      <c r="AH16" s="28"/>
      <c r="AI16" s="28"/>
      <c r="AJ16" s="28"/>
      <c r="AK16" s="28"/>
      <c r="AL16" s="179" t="str">
        <f t="shared" si="2"/>
        <v>Open PDFDC FINALLY.DC 012 (S-19.OT.03-9-22)(11-35)</v>
      </c>
    </row>
    <row r="17" spans="1:38" ht="60" customHeight="1" x14ac:dyDescent="0.3">
      <c r="A17" s="285">
        <f t="shared" si="1"/>
        <v>12</v>
      </c>
      <c r="B17" s="143" t="s">
        <v>1420</v>
      </c>
      <c r="C17" s="143" t="s">
        <v>10</v>
      </c>
      <c r="D17" s="143" t="s">
        <v>76</v>
      </c>
      <c r="E17" s="173" t="s">
        <v>1421</v>
      </c>
      <c r="F17" s="175" t="s">
        <v>10</v>
      </c>
      <c r="G17" s="744">
        <v>44800</v>
      </c>
      <c r="H17" s="744">
        <v>44803</v>
      </c>
      <c r="I17" s="205" t="s">
        <v>26</v>
      </c>
      <c r="J17" s="205"/>
      <c r="K17" s="744"/>
      <c r="L17" s="205"/>
      <c r="M17" s="26"/>
      <c r="N17" s="26"/>
      <c r="O17" s="205"/>
      <c r="P17" s="27"/>
      <c r="Q17" s="27"/>
      <c r="R17" s="71"/>
      <c r="S17" s="283"/>
      <c r="T17" s="71"/>
      <c r="U17" s="71"/>
      <c r="V17" s="181"/>
      <c r="W17" s="283"/>
      <c r="X17" s="71"/>
      <c r="Y17" s="71"/>
      <c r="Z17" s="181"/>
      <c r="AA17" s="283"/>
      <c r="AB17" s="71"/>
      <c r="AC17" s="71"/>
      <c r="AD17" s="181"/>
      <c r="AE17" s="28"/>
      <c r="AF17" s="28"/>
      <c r="AG17" s="28"/>
      <c r="AH17" s="28"/>
      <c r="AI17" s="28"/>
      <c r="AJ17" s="28"/>
      <c r="AK17" s="28"/>
      <c r="AL17" s="179" t="str">
        <f>IF(B17&gt;0,HYPERLINK(CONCATENATE("PDFDC FINALLY/",B17,".pdf"),CONCATENATE("Open PDFDC FINALLY.",B17)),"")</f>
        <v>Open PDFDC FINALLY.DC 013 (S-19.OT.27-8-22)(11-35)</v>
      </c>
    </row>
    <row r="18" spans="1:38" ht="60" customHeight="1" x14ac:dyDescent="0.3">
      <c r="A18" s="285">
        <f t="shared" si="1"/>
        <v>13</v>
      </c>
      <c r="B18" s="143" t="s">
        <v>473</v>
      </c>
      <c r="C18" s="143" t="s">
        <v>10</v>
      </c>
      <c r="D18" s="143" t="s">
        <v>76</v>
      </c>
      <c r="E18" s="173" t="s">
        <v>474</v>
      </c>
      <c r="F18" s="175"/>
      <c r="G18" s="205"/>
      <c r="H18" s="744"/>
      <c r="I18" s="205"/>
      <c r="J18" s="205"/>
      <c r="K18" s="744"/>
      <c r="L18" s="205"/>
      <c r="M18" s="26"/>
      <c r="N18" s="26"/>
      <c r="O18" s="205"/>
      <c r="P18" s="27" t="s">
        <v>17</v>
      </c>
      <c r="Q18" s="27">
        <v>44814</v>
      </c>
      <c r="R18" s="71">
        <v>44815</v>
      </c>
      <c r="S18" s="283" t="s">
        <v>62</v>
      </c>
      <c r="T18" s="71"/>
      <c r="U18" s="71"/>
      <c r="V18" s="71"/>
      <c r="W18" s="283"/>
      <c r="X18" s="71"/>
      <c r="Y18" s="71"/>
      <c r="Z18" s="71"/>
      <c r="AA18" s="283"/>
      <c r="AB18" s="71"/>
      <c r="AC18" s="71"/>
      <c r="AD18" s="71"/>
      <c r="AE18" s="28"/>
      <c r="AF18" s="28"/>
      <c r="AG18" s="28"/>
      <c r="AH18" s="28"/>
      <c r="AI18" s="28"/>
      <c r="AJ18" s="28"/>
      <c r="AK18" s="28"/>
      <c r="AL18" s="179" t="str">
        <f t="shared" si="2"/>
        <v>Open PDFDC FINALLY.DC 015 (S-19.OT.10-9-22)(10-01)</v>
      </c>
    </row>
    <row r="19" spans="1:38" ht="60" customHeight="1" x14ac:dyDescent="0.3">
      <c r="A19" s="285">
        <f t="shared" si="1"/>
        <v>14</v>
      </c>
      <c r="B19" s="143" t="s">
        <v>370</v>
      </c>
      <c r="C19" s="143" t="s">
        <v>10</v>
      </c>
      <c r="D19" s="143" t="s">
        <v>76</v>
      </c>
      <c r="E19" s="173" t="s">
        <v>432</v>
      </c>
      <c r="F19" s="175"/>
      <c r="G19" s="205"/>
      <c r="H19" s="744"/>
      <c r="I19" s="205"/>
      <c r="J19" s="205"/>
      <c r="K19" s="744"/>
      <c r="L19" s="205"/>
      <c r="M19" s="26"/>
      <c r="N19" s="26"/>
      <c r="O19" s="205"/>
      <c r="P19" s="27" t="s">
        <v>17</v>
      </c>
      <c r="Q19" s="27">
        <v>44814</v>
      </c>
      <c r="R19" s="71">
        <v>44815</v>
      </c>
      <c r="S19" s="283" t="s">
        <v>26</v>
      </c>
      <c r="T19" s="71">
        <v>44829</v>
      </c>
      <c r="U19" s="71">
        <v>44829</v>
      </c>
      <c r="V19" s="171" t="s">
        <v>438</v>
      </c>
      <c r="W19" s="283" t="s">
        <v>62</v>
      </c>
      <c r="X19" s="71"/>
      <c r="Y19" s="71"/>
      <c r="Z19" s="171"/>
      <c r="AA19" s="283"/>
      <c r="AB19" s="71"/>
      <c r="AC19" s="71"/>
      <c r="AD19" s="171"/>
      <c r="AE19" s="71"/>
      <c r="AF19" s="71"/>
      <c r="AG19" s="71"/>
      <c r="AH19" s="71"/>
      <c r="AI19" s="71"/>
      <c r="AJ19" s="71"/>
      <c r="AK19" s="71"/>
      <c r="AL19" s="179" t="str">
        <f t="shared" si="2"/>
        <v>Open PDFDC FINALLY.DC 016 (S-19.OT.10-9-22)(10-02)</v>
      </c>
    </row>
    <row r="20" spans="1:38" ht="60" customHeight="1" x14ac:dyDescent="0.3">
      <c r="A20" s="285">
        <f t="shared" si="1"/>
        <v>15</v>
      </c>
      <c r="B20" s="143" t="s">
        <v>435</v>
      </c>
      <c r="C20" s="143" t="s">
        <v>10</v>
      </c>
      <c r="D20" s="143" t="s">
        <v>76</v>
      </c>
      <c r="E20" s="174" t="s">
        <v>436</v>
      </c>
      <c r="F20" s="175"/>
      <c r="G20" s="205"/>
      <c r="H20" s="744"/>
      <c r="I20" s="205"/>
      <c r="J20" s="205"/>
      <c r="K20" s="744"/>
      <c r="L20" s="205"/>
      <c r="M20" s="26"/>
      <c r="N20" s="26"/>
      <c r="O20" s="205"/>
      <c r="P20" s="27" t="s">
        <v>17</v>
      </c>
      <c r="Q20" s="27">
        <v>44814</v>
      </c>
      <c r="R20" s="71">
        <v>44815</v>
      </c>
      <c r="S20" s="283" t="s">
        <v>93</v>
      </c>
      <c r="T20" s="71">
        <v>44831</v>
      </c>
      <c r="U20" s="71">
        <v>44831</v>
      </c>
      <c r="V20" s="171"/>
      <c r="W20" s="283" t="s">
        <v>62</v>
      </c>
      <c r="X20" s="71"/>
      <c r="Y20" s="71"/>
      <c r="Z20" s="171"/>
      <c r="AA20" s="283"/>
      <c r="AB20" s="71"/>
      <c r="AC20" s="71"/>
      <c r="AD20" s="171"/>
      <c r="AE20" s="28"/>
      <c r="AF20" s="28"/>
      <c r="AG20" s="28"/>
      <c r="AH20" s="28"/>
      <c r="AI20" s="28"/>
      <c r="AJ20" s="28"/>
      <c r="AK20" s="28"/>
      <c r="AL20" s="179" t="str">
        <f t="shared" si="2"/>
        <v>Open PDFDC FINALLY.DC 017 (S-19.OT.10-9-22)(02-00)</v>
      </c>
    </row>
    <row r="21" spans="1:38" ht="60" customHeight="1" x14ac:dyDescent="0.3">
      <c r="A21" s="285">
        <f t="shared" si="1"/>
        <v>16</v>
      </c>
      <c r="B21" s="143" t="s">
        <v>434</v>
      </c>
      <c r="C21" s="143" t="s">
        <v>10</v>
      </c>
      <c r="D21" s="143" t="s">
        <v>76</v>
      </c>
      <c r="E21" s="173" t="s">
        <v>433</v>
      </c>
      <c r="F21" s="175"/>
      <c r="G21" s="205"/>
      <c r="H21" s="744"/>
      <c r="I21" s="205"/>
      <c r="J21" s="205"/>
      <c r="K21" s="744"/>
      <c r="L21" s="205"/>
      <c r="M21" s="26"/>
      <c r="N21" s="26"/>
      <c r="O21" s="205"/>
      <c r="P21" s="27" t="s">
        <v>17</v>
      </c>
      <c r="Q21" s="27">
        <v>44829</v>
      </c>
      <c r="R21" s="71">
        <v>44829</v>
      </c>
      <c r="S21" s="283" t="s">
        <v>93</v>
      </c>
      <c r="T21" s="71">
        <v>44831</v>
      </c>
      <c r="U21" s="71">
        <v>44831</v>
      </c>
      <c r="V21" s="171" t="s">
        <v>437</v>
      </c>
      <c r="W21" s="283" t="s">
        <v>62</v>
      </c>
      <c r="X21" s="71"/>
      <c r="Y21" s="71"/>
      <c r="Z21" s="171"/>
      <c r="AA21" s="283"/>
      <c r="AB21" s="71"/>
      <c r="AC21" s="71"/>
      <c r="AD21" s="171"/>
      <c r="AE21" s="28"/>
      <c r="AF21" s="28"/>
      <c r="AG21" s="28"/>
      <c r="AH21" s="28"/>
      <c r="AI21" s="28"/>
      <c r="AJ21" s="28"/>
      <c r="AK21" s="28"/>
      <c r="AL21" s="179" t="str">
        <f t="shared" si="2"/>
        <v>Open PDFDC FINALLY.DC 018 (S-19.OT.25-9-22)(02-01)</v>
      </c>
    </row>
    <row r="22" spans="1:38" ht="60" customHeight="1" x14ac:dyDescent="0.3">
      <c r="A22" s="285">
        <f t="shared" si="1"/>
        <v>17</v>
      </c>
      <c r="B22" s="143" t="s">
        <v>525</v>
      </c>
      <c r="C22" s="143" t="s">
        <v>10</v>
      </c>
      <c r="D22" s="143" t="s">
        <v>76</v>
      </c>
      <c r="E22" s="173" t="s">
        <v>1202</v>
      </c>
      <c r="F22" s="175"/>
      <c r="G22" s="205"/>
      <c r="H22" s="744"/>
      <c r="I22" s="205"/>
      <c r="J22" s="205"/>
      <c r="K22" s="744"/>
      <c r="L22" s="205"/>
      <c r="M22" s="26"/>
      <c r="N22" s="26"/>
      <c r="O22" s="205"/>
      <c r="P22" s="27" t="s">
        <v>17</v>
      </c>
      <c r="Q22" s="27">
        <v>44849</v>
      </c>
      <c r="R22" s="71">
        <v>44849</v>
      </c>
      <c r="S22" s="283" t="s">
        <v>93</v>
      </c>
      <c r="T22" s="71"/>
      <c r="U22" s="71"/>
      <c r="V22" s="71"/>
      <c r="W22" s="283"/>
      <c r="X22" s="71"/>
      <c r="Y22" s="71"/>
      <c r="Z22" s="71"/>
      <c r="AA22" s="283"/>
      <c r="AB22" s="71"/>
      <c r="AC22" s="71"/>
      <c r="AD22" s="71"/>
      <c r="AE22" s="28"/>
      <c r="AF22" s="28"/>
      <c r="AG22" s="28"/>
      <c r="AH22" s="28"/>
      <c r="AI22" s="28"/>
      <c r="AJ22" s="28"/>
      <c r="AK22" s="28"/>
      <c r="AL22" s="179" t="str">
        <f t="shared" si="2"/>
        <v>Open PDFDC FINALLY.DC 019 (S-19.OT.15-10-22)(02-00)</v>
      </c>
    </row>
    <row r="23" spans="1:38" ht="60" customHeight="1" x14ac:dyDescent="0.3">
      <c r="A23" s="285">
        <f t="shared" si="1"/>
        <v>18</v>
      </c>
      <c r="B23" s="143" t="s">
        <v>572</v>
      </c>
      <c r="C23" s="143" t="s">
        <v>10</v>
      </c>
      <c r="D23" s="143" t="s">
        <v>76</v>
      </c>
      <c r="E23" s="173" t="s">
        <v>1209</v>
      </c>
      <c r="F23" s="175"/>
      <c r="G23" s="205"/>
      <c r="H23" s="744"/>
      <c r="I23" s="205"/>
      <c r="J23" s="205"/>
      <c r="K23" s="744"/>
      <c r="L23" s="205"/>
      <c r="M23" s="26"/>
      <c r="N23" s="26"/>
      <c r="O23" s="205"/>
      <c r="P23" s="27" t="s">
        <v>17</v>
      </c>
      <c r="Q23" s="27">
        <v>44856</v>
      </c>
      <c r="R23" s="71">
        <v>44856</v>
      </c>
      <c r="S23" s="283" t="s">
        <v>62</v>
      </c>
      <c r="T23" s="71"/>
      <c r="U23" s="71"/>
      <c r="V23" s="71"/>
      <c r="W23" s="283"/>
      <c r="X23" s="71"/>
      <c r="Y23" s="71"/>
      <c r="Z23" s="71"/>
      <c r="AA23" s="283"/>
      <c r="AB23" s="71"/>
      <c r="AC23" s="71"/>
      <c r="AD23" s="71"/>
      <c r="AE23" s="28"/>
      <c r="AF23" s="28"/>
      <c r="AG23" s="28"/>
      <c r="AH23" s="28"/>
      <c r="AI23" s="28"/>
      <c r="AJ23" s="28"/>
      <c r="AK23" s="28"/>
      <c r="AL23" s="179" t="str">
        <f t="shared" si="2"/>
        <v>Open PDFDC FINALLY.DC 020 (S-19.OT.22-10-22)(12-46)</v>
      </c>
    </row>
    <row r="24" spans="1:38" ht="60" customHeight="1" x14ac:dyDescent="0.3">
      <c r="A24" s="285">
        <f t="shared" si="1"/>
        <v>19</v>
      </c>
      <c r="B24" s="143" t="s">
        <v>573</v>
      </c>
      <c r="C24" s="143" t="s">
        <v>10</v>
      </c>
      <c r="D24" s="143" t="s">
        <v>76</v>
      </c>
      <c r="E24" s="173" t="s">
        <v>1203</v>
      </c>
      <c r="F24" s="175"/>
      <c r="G24" s="205"/>
      <c r="H24" s="744"/>
      <c r="I24" s="205"/>
      <c r="J24" s="205"/>
      <c r="K24" s="744"/>
      <c r="L24" s="205"/>
      <c r="M24" s="26"/>
      <c r="N24" s="26"/>
      <c r="O24" s="205"/>
      <c r="P24" s="27" t="s">
        <v>17</v>
      </c>
      <c r="Q24" s="27">
        <v>44856</v>
      </c>
      <c r="R24" s="71">
        <v>44856</v>
      </c>
      <c r="S24" s="283" t="s">
        <v>62</v>
      </c>
      <c r="T24" s="71"/>
      <c r="U24" s="71"/>
      <c r="V24" s="71"/>
      <c r="W24" s="283"/>
      <c r="X24" s="71"/>
      <c r="Y24" s="71"/>
      <c r="Z24" s="71"/>
      <c r="AA24" s="283"/>
      <c r="AB24" s="71"/>
      <c r="AC24" s="71"/>
      <c r="AD24" s="71"/>
      <c r="AE24" s="28"/>
      <c r="AF24" s="28"/>
      <c r="AG24" s="28"/>
      <c r="AH24" s="28"/>
      <c r="AI24" s="28"/>
      <c r="AJ24" s="28"/>
      <c r="AK24" s="28"/>
      <c r="AL24" s="179" t="str">
        <f t="shared" si="2"/>
        <v>Open PDFDC FINALLY.DC 021 (S-19.OT.22-10-22)(12-45)</v>
      </c>
    </row>
    <row r="25" spans="1:38" ht="60" customHeight="1" x14ac:dyDescent="0.3">
      <c r="A25" s="285">
        <f t="shared" si="1"/>
        <v>20</v>
      </c>
      <c r="B25" s="143" t="s">
        <v>574</v>
      </c>
      <c r="C25" s="143" t="s">
        <v>10</v>
      </c>
      <c r="D25" s="143" t="s">
        <v>76</v>
      </c>
      <c r="E25" s="173" t="s">
        <v>1204</v>
      </c>
      <c r="F25" s="175"/>
      <c r="G25" s="205"/>
      <c r="H25" s="744"/>
      <c r="I25" s="205"/>
      <c r="J25" s="205"/>
      <c r="K25" s="744"/>
      <c r="L25" s="205"/>
      <c r="M25" s="26"/>
      <c r="N25" s="26"/>
      <c r="O25" s="205"/>
      <c r="P25" s="27" t="s">
        <v>17</v>
      </c>
      <c r="Q25" s="27">
        <v>44856</v>
      </c>
      <c r="R25" s="71">
        <v>44856</v>
      </c>
      <c r="S25" s="283" t="s">
        <v>62</v>
      </c>
      <c r="T25" s="71"/>
      <c r="U25" s="71"/>
      <c r="V25" s="71"/>
      <c r="W25" s="283"/>
      <c r="X25" s="71"/>
      <c r="Y25" s="71"/>
      <c r="Z25" s="71"/>
      <c r="AA25" s="283"/>
      <c r="AB25" s="71"/>
      <c r="AC25" s="71"/>
      <c r="AD25" s="71"/>
      <c r="AE25" s="28"/>
      <c r="AF25" s="28"/>
      <c r="AG25" s="28"/>
      <c r="AH25" s="28"/>
      <c r="AI25" s="28"/>
      <c r="AJ25" s="28"/>
      <c r="AK25" s="28"/>
      <c r="AL25" s="179" t="str">
        <f t="shared" si="2"/>
        <v>Open PDFDC FINALLY.DC 022 (S-19.OT.22-10-22)(12-47)</v>
      </c>
    </row>
    <row r="26" spans="1:38" ht="60" customHeight="1" x14ac:dyDescent="0.3">
      <c r="A26" s="285">
        <f t="shared" si="1"/>
        <v>21</v>
      </c>
      <c r="B26" s="180" t="s">
        <v>621</v>
      </c>
      <c r="C26" s="180" t="s">
        <v>10</v>
      </c>
      <c r="D26" s="180" t="s">
        <v>76</v>
      </c>
      <c r="E26" s="1104" t="s">
        <v>622</v>
      </c>
      <c r="F26" s="175"/>
      <c r="G26" s="205"/>
      <c r="H26" s="744"/>
      <c r="I26" s="205"/>
      <c r="J26" s="205"/>
      <c r="K26" s="744"/>
      <c r="L26" s="205"/>
      <c r="M26" s="26"/>
      <c r="N26" s="26"/>
      <c r="O26" s="205"/>
      <c r="P26" s="27" t="s">
        <v>17</v>
      </c>
      <c r="Q26" s="27">
        <v>44607</v>
      </c>
      <c r="R26" s="27">
        <v>44971</v>
      </c>
      <c r="S26" s="283" t="s">
        <v>26</v>
      </c>
      <c r="T26" s="71"/>
      <c r="U26" s="71"/>
      <c r="V26" s="171"/>
      <c r="W26" s="283"/>
      <c r="X26" s="71"/>
      <c r="Y26" s="71"/>
      <c r="Z26" s="171"/>
      <c r="AA26" s="283"/>
      <c r="AB26" s="71"/>
      <c r="AC26" s="71"/>
      <c r="AD26" s="171"/>
      <c r="AE26" s="28"/>
      <c r="AF26" s="28"/>
      <c r="AG26" s="28"/>
      <c r="AH26" s="28"/>
      <c r="AI26" s="28"/>
      <c r="AJ26" s="28"/>
      <c r="AK26" s="28"/>
      <c r="AL26" s="179" t="str">
        <f t="shared" si="2"/>
        <v>Open PDFDC FINALLY.DC 023 (S-19.OT.15-10-22)(02-00)</v>
      </c>
    </row>
    <row r="27" spans="1:38" ht="60" customHeight="1" x14ac:dyDescent="0.3">
      <c r="A27" s="285">
        <f t="shared" si="1"/>
        <v>22</v>
      </c>
      <c r="B27" s="180" t="s">
        <v>1216</v>
      </c>
      <c r="C27" s="180" t="s">
        <v>10</v>
      </c>
      <c r="D27" s="180" t="s">
        <v>76</v>
      </c>
      <c r="E27" s="1106"/>
      <c r="F27" s="175" t="s">
        <v>41</v>
      </c>
      <c r="G27" s="205">
        <v>44849</v>
      </c>
      <c r="H27" s="744">
        <v>44852</v>
      </c>
      <c r="I27" s="205" t="s">
        <v>26</v>
      </c>
      <c r="J27" s="205"/>
      <c r="K27" s="744"/>
      <c r="L27" s="205"/>
      <c r="M27" s="26"/>
      <c r="N27" s="26"/>
      <c r="O27" s="205"/>
      <c r="P27" s="27"/>
      <c r="Q27" s="27"/>
      <c r="R27" s="27"/>
      <c r="S27" s="283"/>
      <c r="T27" s="71"/>
      <c r="U27" s="71"/>
      <c r="V27" s="171"/>
      <c r="W27" s="283"/>
      <c r="X27" s="71"/>
      <c r="Y27" s="71"/>
      <c r="Z27" s="171"/>
      <c r="AA27" s="283"/>
      <c r="AB27" s="71"/>
      <c r="AC27" s="71"/>
      <c r="AD27" s="171"/>
      <c r="AE27" s="28"/>
      <c r="AF27" s="28"/>
      <c r="AG27" s="28"/>
      <c r="AH27" s="28"/>
      <c r="AI27" s="28"/>
      <c r="AJ27" s="28"/>
      <c r="AK27" s="28"/>
      <c r="AL27" s="179" t="str">
        <f t="shared" si="2"/>
        <v>Open PDFDC FINALLY.DC 023 (S-19.OT.15-10-22)(12-00)</v>
      </c>
    </row>
    <row r="28" spans="1:38" ht="60" customHeight="1" x14ac:dyDescent="0.3">
      <c r="A28" s="285">
        <f t="shared" si="1"/>
        <v>23</v>
      </c>
      <c r="B28" s="143" t="s">
        <v>623</v>
      </c>
      <c r="C28" s="143" t="s">
        <v>10</v>
      </c>
      <c r="D28" s="143" t="s">
        <v>76</v>
      </c>
      <c r="E28" s="173" t="s">
        <v>624</v>
      </c>
      <c r="F28" s="175" t="s">
        <v>41</v>
      </c>
      <c r="G28" s="744">
        <v>44858</v>
      </c>
      <c r="H28" s="744">
        <v>44860</v>
      </c>
      <c r="I28" s="205" t="s">
        <v>93</v>
      </c>
      <c r="J28" s="205"/>
      <c r="K28" s="744"/>
      <c r="L28" s="205"/>
      <c r="M28" s="26"/>
      <c r="N28" s="26"/>
      <c r="O28" s="205"/>
      <c r="P28" s="27" t="s">
        <v>17</v>
      </c>
      <c r="Q28" s="27">
        <v>44860</v>
      </c>
      <c r="R28" s="27">
        <v>44868</v>
      </c>
      <c r="S28" s="283" t="s">
        <v>62</v>
      </c>
      <c r="T28" s="71"/>
      <c r="U28" s="71"/>
      <c r="V28" s="71"/>
      <c r="W28" s="283"/>
      <c r="X28" s="71"/>
      <c r="Y28" s="71"/>
      <c r="Z28" s="71"/>
      <c r="AA28" s="283"/>
      <c r="AB28" s="71"/>
      <c r="AC28" s="71"/>
      <c r="AD28" s="71"/>
      <c r="AE28" s="28"/>
      <c r="AF28" s="28"/>
      <c r="AG28" s="28"/>
      <c r="AH28" s="28"/>
      <c r="AI28" s="28"/>
      <c r="AJ28" s="28"/>
      <c r="AK28" s="28"/>
      <c r="AL28" s="179" t="str">
        <f t="shared" si="2"/>
        <v>Open PDFDC FINALLY.DC 024 (S-19.OT.19-10-22)(01-00)</v>
      </c>
    </row>
    <row r="29" spans="1:38" ht="60" customHeight="1" x14ac:dyDescent="0.3">
      <c r="A29" s="285">
        <f t="shared" si="1"/>
        <v>24</v>
      </c>
      <c r="B29" s="143" t="s">
        <v>4113</v>
      </c>
      <c r="C29" s="143" t="s">
        <v>54</v>
      </c>
      <c r="D29" s="143" t="s">
        <v>76</v>
      </c>
      <c r="E29" s="170" t="s">
        <v>1724</v>
      </c>
      <c r="F29" s="175"/>
      <c r="G29" s="744"/>
      <c r="H29" s="744"/>
      <c r="I29" s="205"/>
      <c r="J29" s="205"/>
      <c r="K29" s="744"/>
      <c r="L29" s="205"/>
      <c r="M29" s="26"/>
      <c r="N29" s="26"/>
      <c r="O29" s="205"/>
      <c r="P29" s="27" t="s">
        <v>17</v>
      </c>
      <c r="Q29" s="27">
        <v>44950</v>
      </c>
      <c r="R29" s="27">
        <v>44962</v>
      </c>
      <c r="S29" s="283" t="s">
        <v>93</v>
      </c>
      <c r="T29" s="71"/>
      <c r="U29" s="71"/>
      <c r="V29" s="71"/>
      <c r="W29" s="283"/>
      <c r="X29" s="71"/>
      <c r="Y29" s="71"/>
      <c r="Z29" s="71"/>
      <c r="AA29" s="283"/>
      <c r="AB29" s="71"/>
      <c r="AC29" s="71"/>
      <c r="AD29" s="71"/>
      <c r="AE29" s="28"/>
      <c r="AF29" s="27">
        <v>45413</v>
      </c>
      <c r="AG29" s="27">
        <v>45414</v>
      </c>
      <c r="AH29" s="28" t="s">
        <v>93</v>
      </c>
      <c r="AI29" s="27">
        <v>45495</v>
      </c>
      <c r="AJ29" s="27">
        <v>45494</v>
      </c>
      <c r="AK29" s="28" t="s">
        <v>93</v>
      </c>
      <c r="AL29" s="179" t="str">
        <f t="shared" si="2"/>
        <v>Open PDFDC FINALLY.DC 025 (S-19.OT.30-10-22)(01-00)</v>
      </c>
    </row>
    <row r="30" spans="1:38" ht="60" customHeight="1" x14ac:dyDescent="0.3">
      <c r="A30" s="285">
        <f t="shared" si="1"/>
        <v>25</v>
      </c>
      <c r="B30" s="143" t="s">
        <v>4112</v>
      </c>
      <c r="C30" s="143" t="s">
        <v>54</v>
      </c>
      <c r="D30" s="143" t="s">
        <v>76</v>
      </c>
      <c r="E30" s="173" t="s">
        <v>916</v>
      </c>
      <c r="F30" s="175"/>
      <c r="G30" s="744"/>
      <c r="H30" s="744"/>
      <c r="I30" s="205"/>
      <c r="J30" s="205"/>
      <c r="K30" s="744"/>
      <c r="L30" s="205"/>
      <c r="M30" s="26"/>
      <c r="N30" s="26"/>
      <c r="O30" s="205"/>
      <c r="P30" s="27" t="s">
        <v>17</v>
      </c>
      <c r="Q30" s="27">
        <v>44945</v>
      </c>
      <c r="R30" s="27">
        <v>44945</v>
      </c>
      <c r="S30" s="283" t="s">
        <v>62</v>
      </c>
      <c r="T30" s="71"/>
      <c r="U30" s="71"/>
      <c r="V30" s="71"/>
      <c r="W30" s="283"/>
      <c r="X30" s="71"/>
      <c r="Y30" s="71"/>
      <c r="Z30" s="71"/>
      <c r="AA30" s="283"/>
      <c r="AB30" s="71"/>
      <c r="AC30" s="71"/>
      <c r="AD30" s="71"/>
      <c r="AE30" s="28"/>
      <c r="AF30" s="28"/>
      <c r="AG30" s="28"/>
      <c r="AH30" s="28"/>
      <c r="AI30" s="28"/>
      <c r="AJ30" s="28"/>
      <c r="AK30" s="28"/>
      <c r="AL30" s="179" t="str">
        <f t="shared" si="2"/>
        <v>Open PDFDC FINALLY.DC 026 (S-19.OT.19-10-22)(01-00)</v>
      </c>
    </row>
    <row r="31" spans="1:38" ht="60" customHeight="1" x14ac:dyDescent="0.3">
      <c r="A31" s="285">
        <f t="shared" si="1"/>
        <v>26</v>
      </c>
      <c r="B31" s="143" t="s">
        <v>4111</v>
      </c>
      <c r="C31" s="143" t="s">
        <v>54</v>
      </c>
      <c r="D31" s="143" t="s">
        <v>76</v>
      </c>
      <c r="E31" s="173" t="s">
        <v>917</v>
      </c>
      <c r="F31" s="175"/>
      <c r="G31" s="205"/>
      <c r="H31" s="744"/>
      <c r="I31" s="205"/>
      <c r="J31" s="205"/>
      <c r="K31" s="744"/>
      <c r="L31" s="205"/>
      <c r="M31" s="26"/>
      <c r="N31" s="26"/>
      <c r="O31" s="205"/>
      <c r="P31" s="27" t="s">
        <v>17</v>
      </c>
      <c r="Q31" s="27">
        <v>44945</v>
      </c>
      <c r="R31" s="27">
        <v>44945</v>
      </c>
      <c r="S31" s="283" t="s">
        <v>62</v>
      </c>
      <c r="T31" s="71"/>
      <c r="U31" s="71"/>
      <c r="V31" s="71"/>
      <c r="W31" s="283"/>
      <c r="X31" s="71"/>
      <c r="Y31" s="71"/>
      <c r="Z31" s="71"/>
      <c r="AA31" s="283"/>
      <c r="AB31" s="71"/>
      <c r="AC31" s="71"/>
      <c r="AD31" s="71"/>
      <c r="AE31" s="28"/>
      <c r="AF31" s="28"/>
      <c r="AG31" s="28"/>
      <c r="AH31" s="28"/>
      <c r="AI31" s="28"/>
      <c r="AJ31" s="28"/>
      <c r="AK31" s="28"/>
      <c r="AL31" s="179" t="str">
        <f t="shared" si="2"/>
        <v>Open PDFDC FINALLY.DC 027 (S-19.OT.19-1-23)(01-00)</v>
      </c>
    </row>
    <row r="32" spans="1:38" ht="55.2" x14ac:dyDescent="0.3">
      <c r="A32" s="285">
        <f t="shared" si="1"/>
        <v>27</v>
      </c>
      <c r="B32" s="143" t="s">
        <v>1051</v>
      </c>
      <c r="C32" s="143" t="s">
        <v>10</v>
      </c>
      <c r="D32" s="143" t="s">
        <v>76</v>
      </c>
      <c r="E32" s="173" t="s">
        <v>1050</v>
      </c>
      <c r="F32" s="175" t="s">
        <v>10</v>
      </c>
      <c r="G32" s="205">
        <v>44952</v>
      </c>
      <c r="H32" s="744">
        <v>44959</v>
      </c>
      <c r="I32" s="205" t="s">
        <v>26</v>
      </c>
      <c r="J32" s="205"/>
      <c r="K32" s="744"/>
      <c r="L32" s="205"/>
      <c r="M32" s="26"/>
      <c r="N32" s="26"/>
      <c r="O32" s="205"/>
      <c r="P32" s="27"/>
      <c r="Q32" s="27"/>
      <c r="R32" s="71"/>
      <c r="S32" s="283"/>
      <c r="T32" s="71"/>
      <c r="U32" s="71"/>
      <c r="V32" s="71"/>
      <c r="W32" s="283"/>
      <c r="X32" s="71"/>
      <c r="Y32" s="71"/>
      <c r="Z32" s="71"/>
      <c r="AA32" s="283"/>
      <c r="AB32" s="71"/>
      <c r="AC32" s="71"/>
      <c r="AD32" s="71"/>
      <c r="AE32" s="28"/>
      <c r="AF32" s="28"/>
      <c r="AG32" s="28"/>
      <c r="AH32" s="28"/>
      <c r="AI32" s="28"/>
      <c r="AJ32" s="28"/>
      <c r="AK32" s="28"/>
      <c r="AL32" s="179" t="str">
        <f t="shared" si="2"/>
        <v>Open PDFDC FINALLY.DC 029 (S-19.OT.26-1-23)(01-00)</v>
      </c>
    </row>
    <row r="33" spans="1:43" ht="60" customHeight="1" x14ac:dyDescent="0.3">
      <c r="A33" s="285">
        <f t="shared" si="1"/>
        <v>28</v>
      </c>
      <c r="B33" s="143" t="s">
        <v>1210</v>
      </c>
      <c r="C33" s="143" t="s">
        <v>10</v>
      </c>
      <c r="D33" s="143" t="s">
        <v>76</v>
      </c>
      <c r="E33" s="173" t="s">
        <v>1052</v>
      </c>
      <c r="F33" s="175" t="s">
        <v>10</v>
      </c>
      <c r="G33" s="205">
        <v>44954</v>
      </c>
      <c r="H33" s="744">
        <v>44962</v>
      </c>
      <c r="I33" s="205" t="s">
        <v>26</v>
      </c>
      <c r="J33" s="205"/>
      <c r="K33" s="744"/>
      <c r="L33" s="205"/>
      <c r="M33" s="26"/>
      <c r="N33" s="26"/>
      <c r="O33" s="205"/>
      <c r="P33" s="27"/>
      <c r="Q33" s="27"/>
      <c r="R33" s="71"/>
      <c r="S33" s="283"/>
      <c r="T33" s="71"/>
      <c r="U33" s="71"/>
      <c r="V33" s="71"/>
      <c r="W33" s="283"/>
      <c r="X33" s="71"/>
      <c r="Y33" s="71"/>
      <c r="Z33" s="71"/>
      <c r="AA33" s="283"/>
      <c r="AB33" s="71"/>
      <c r="AC33" s="71"/>
      <c r="AD33" s="71"/>
      <c r="AE33" s="28"/>
      <c r="AF33" s="28"/>
      <c r="AG33" s="28"/>
      <c r="AH33" s="28"/>
      <c r="AI33" s="28"/>
      <c r="AJ33" s="28"/>
      <c r="AK33" s="28"/>
      <c r="AL33" s="179" t="str">
        <f t="shared" si="2"/>
        <v>Open PDFDC FINALLY.DC 030 (S-19.OT.26-1-23)(01-00)</v>
      </c>
    </row>
    <row r="34" spans="1:43" ht="60" customHeight="1" x14ac:dyDescent="0.3">
      <c r="A34" s="285">
        <f t="shared" si="1"/>
        <v>29</v>
      </c>
      <c r="B34" s="143" t="s">
        <v>1921</v>
      </c>
      <c r="C34" s="143" t="s">
        <v>10</v>
      </c>
      <c r="D34" s="143" t="s">
        <v>76</v>
      </c>
      <c r="E34" s="173" t="s">
        <v>1920</v>
      </c>
      <c r="F34" s="175"/>
      <c r="G34" s="205"/>
      <c r="H34" s="744"/>
      <c r="I34" s="205"/>
      <c r="J34" s="205"/>
      <c r="K34" s="744"/>
      <c r="L34" s="205"/>
      <c r="M34" s="26"/>
      <c r="N34" s="26"/>
      <c r="O34" s="205"/>
      <c r="P34" s="27" t="s">
        <v>17</v>
      </c>
      <c r="Q34" s="27">
        <v>45001</v>
      </c>
      <c r="R34" s="27">
        <v>45001</v>
      </c>
      <c r="S34" s="283" t="s">
        <v>93</v>
      </c>
      <c r="T34" s="71"/>
      <c r="U34" s="71"/>
      <c r="V34" s="71"/>
      <c r="W34" s="283"/>
      <c r="X34" s="71"/>
      <c r="Y34" s="71"/>
      <c r="Z34" s="71"/>
      <c r="AA34" s="283"/>
      <c r="AB34" s="71"/>
      <c r="AC34" s="71"/>
      <c r="AD34" s="71"/>
      <c r="AE34" s="28"/>
      <c r="AF34" s="28"/>
      <c r="AG34" s="28"/>
      <c r="AH34" s="28"/>
      <c r="AI34" s="28"/>
      <c r="AJ34" s="28"/>
      <c r="AK34" s="28"/>
      <c r="AL34" s="179" t="str">
        <f>IF(B34&gt;0,HYPERLINK(CONCATENATE("PDFDC FINALLY/",B34,".pdf"),CONCATENATE("Open PDFDC FINALLY.",B34)),"")</f>
        <v>Open PDFDC FINALLY.DC 035 (S-19.OT.16-3-23)(01-00)</v>
      </c>
    </row>
    <row r="35" spans="1:43" ht="60" customHeight="1" x14ac:dyDescent="0.3">
      <c r="A35" s="285">
        <f t="shared" si="1"/>
        <v>30</v>
      </c>
      <c r="B35" s="143" t="s">
        <v>1211</v>
      </c>
      <c r="C35" s="143" t="s">
        <v>54</v>
      </c>
      <c r="D35" s="143" t="s">
        <v>76</v>
      </c>
      <c r="E35" s="173" t="s">
        <v>1053</v>
      </c>
      <c r="F35" s="175"/>
      <c r="G35" s="205"/>
      <c r="H35" s="744"/>
      <c r="I35" s="205"/>
      <c r="J35" s="205"/>
      <c r="K35" s="744"/>
      <c r="L35" s="205"/>
      <c r="M35" s="26"/>
      <c r="N35" s="26"/>
      <c r="O35" s="205"/>
      <c r="P35" s="27" t="s">
        <v>17</v>
      </c>
      <c r="Q35" s="27">
        <v>44965</v>
      </c>
      <c r="R35" s="71">
        <v>44969</v>
      </c>
      <c r="S35" s="283" t="s">
        <v>62</v>
      </c>
      <c r="T35" s="71"/>
      <c r="U35" s="71"/>
      <c r="V35" s="71"/>
      <c r="W35" s="283"/>
      <c r="X35" s="71"/>
      <c r="Y35" s="71"/>
      <c r="Z35" s="71"/>
      <c r="AA35" s="283"/>
      <c r="AB35" s="71"/>
      <c r="AC35" s="71"/>
      <c r="AD35" s="71"/>
      <c r="AE35" s="28"/>
      <c r="AF35" s="28"/>
      <c r="AG35" s="28"/>
      <c r="AH35" s="28"/>
      <c r="AI35" s="28"/>
      <c r="AJ35" s="28"/>
      <c r="AK35" s="28"/>
      <c r="AL35" s="179" t="str">
        <f t="shared" si="2"/>
        <v>Open PDFDC FINALLY.DC 045 (S-19.OT.28-1-23)(01-00)</v>
      </c>
    </row>
    <row r="36" spans="1:43" ht="75" customHeight="1" x14ac:dyDescent="0.3">
      <c r="A36" s="285">
        <f t="shared" si="1"/>
        <v>31</v>
      </c>
      <c r="B36" s="143" t="s">
        <v>1058</v>
      </c>
      <c r="C36" s="143" t="s">
        <v>54</v>
      </c>
      <c r="D36" s="143" t="s">
        <v>76</v>
      </c>
      <c r="E36" s="173" t="s">
        <v>1054</v>
      </c>
      <c r="F36" s="175"/>
      <c r="G36" s="205"/>
      <c r="H36" s="744"/>
      <c r="I36" s="205"/>
      <c r="J36" s="205"/>
      <c r="K36" s="744"/>
      <c r="L36" s="205"/>
      <c r="M36" s="26"/>
      <c r="N36" s="26"/>
      <c r="O36" s="205"/>
      <c r="P36" s="27" t="s">
        <v>17</v>
      </c>
      <c r="Q36" s="27">
        <v>44965</v>
      </c>
      <c r="R36" s="71">
        <v>44969</v>
      </c>
      <c r="S36" s="283" t="s">
        <v>62</v>
      </c>
      <c r="T36" s="71"/>
      <c r="U36" s="71"/>
      <c r="V36" s="71"/>
      <c r="W36" s="283"/>
      <c r="X36" s="71"/>
      <c r="Y36" s="71"/>
      <c r="Z36" s="71"/>
      <c r="AA36" s="283"/>
      <c r="AB36" s="71"/>
      <c r="AC36" s="71"/>
      <c r="AD36" s="71"/>
      <c r="AE36" s="28"/>
      <c r="AF36" s="28"/>
      <c r="AG36" s="28"/>
      <c r="AH36" s="28"/>
      <c r="AI36" s="28"/>
      <c r="AJ36" s="28"/>
      <c r="AK36" s="28"/>
      <c r="AL36" s="179" t="str">
        <f t="shared" si="2"/>
        <v xml:space="preserve">Open PDFDC FINALLY.DC 046 (S-19.OT.8-2-23)(01-00) </v>
      </c>
    </row>
    <row r="37" spans="1:43" ht="51" customHeight="1" x14ac:dyDescent="0.3">
      <c r="A37" s="285">
        <f t="shared" si="1"/>
        <v>32</v>
      </c>
      <c r="B37" s="143" t="s">
        <v>1780</v>
      </c>
      <c r="C37" s="143" t="s">
        <v>54</v>
      </c>
      <c r="D37" s="143" t="s">
        <v>76</v>
      </c>
      <c r="E37" s="173" t="s">
        <v>9</v>
      </c>
      <c r="F37" s="175" t="s">
        <v>10</v>
      </c>
      <c r="G37" s="205">
        <v>44996</v>
      </c>
      <c r="H37" s="744">
        <v>44998</v>
      </c>
      <c r="I37" s="205" t="s">
        <v>93</v>
      </c>
      <c r="J37" s="205"/>
      <c r="K37" s="744"/>
      <c r="L37" s="205"/>
      <c r="M37" s="26"/>
      <c r="N37" s="26"/>
      <c r="O37" s="205" t="s">
        <v>660</v>
      </c>
      <c r="P37" s="27" t="s">
        <v>17</v>
      </c>
      <c r="Q37" s="27">
        <v>44999</v>
      </c>
      <c r="R37" s="71">
        <v>45068</v>
      </c>
      <c r="S37" s="283" t="s">
        <v>93</v>
      </c>
      <c r="T37" s="71"/>
      <c r="U37" s="71"/>
      <c r="V37" s="71"/>
      <c r="W37" s="283"/>
      <c r="X37" s="71"/>
      <c r="Y37" s="71"/>
      <c r="Z37" s="71"/>
      <c r="AA37" s="283"/>
      <c r="AB37" s="71">
        <v>46137</v>
      </c>
      <c r="AC37" s="71">
        <v>46167</v>
      </c>
      <c r="AD37" s="71"/>
      <c r="AE37" s="28" t="s">
        <v>93</v>
      </c>
      <c r="AF37" s="28"/>
      <c r="AG37" s="28"/>
      <c r="AH37" s="28"/>
      <c r="AI37" s="28"/>
      <c r="AJ37" s="28"/>
      <c r="AK37" s="28"/>
      <c r="AL37" s="179" t="str">
        <f t="shared" si="2"/>
        <v>Open PDFDC FINALLY.DC 047 (S-19.OT.11-3-23)(01-00)</v>
      </c>
    </row>
    <row r="38" spans="1:43" ht="66.75" customHeight="1" x14ac:dyDescent="0.3">
      <c r="A38" s="285">
        <f t="shared" si="1"/>
        <v>33</v>
      </c>
      <c r="B38" s="143" t="s">
        <v>1059</v>
      </c>
      <c r="C38" s="143" t="s">
        <v>54</v>
      </c>
      <c r="D38" s="143" t="s">
        <v>76</v>
      </c>
      <c r="E38" s="173" t="s">
        <v>1913</v>
      </c>
      <c r="F38" s="175"/>
      <c r="G38" s="205"/>
      <c r="H38" s="744"/>
      <c r="I38" s="205"/>
      <c r="J38" s="205"/>
      <c r="K38" s="744"/>
      <c r="L38" s="205"/>
      <c r="M38" s="26"/>
      <c r="N38" s="26"/>
      <c r="O38" s="205"/>
      <c r="P38" s="27" t="s">
        <v>17</v>
      </c>
      <c r="Q38" s="27">
        <v>44970</v>
      </c>
      <c r="R38" s="71">
        <v>44971</v>
      </c>
      <c r="S38" s="283" t="s">
        <v>62</v>
      </c>
      <c r="T38" s="71"/>
      <c r="U38" s="71"/>
      <c r="V38" s="71"/>
      <c r="W38" s="283"/>
      <c r="X38" s="71"/>
      <c r="Y38" s="71"/>
      <c r="Z38" s="71"/>
      <c r="AA38" s="283"/>
      <c r="AB38" s="71"/>
      <c r="AC38" s="71"/>
      <c r="AD38" s="71"/>
      <c r="AE38" s="28"/>
      <c r="AF38" s="28"/>
      <c r="AG38" s="28"/>
      <c r="AH38" s="28"/>
      <c r="AI38" s="28"/>
      <c r="AJ38" s="28"/>
      <c r="AK38" s="28"/>
      <c r="AL38" s="179" t="str">
        <f>IF(B38&gt;0,HYPERLINK(CONCATENATE("PDFDC FINALLY/",B38,".pdf"),CONCATENATE("Open PDFDC FINALLY.",B38)),"")</f>
        <v>Open PDFDC FINALLY.DC 048 (S-19.OT.13-02-23)(01-00)</v>
      </c>
    </row>
    <row r="39" spans="1:43" s="127" customFormat="1" ht="100.5" customHeight="1" x14ac:dyDescent="0.3">
      <c r="A39" s="285">
        <f t="shared" si="1"/>
        <v>34</v>
      </c>
      <c r="B39" s="180" t="s">
        <v>1060</v>
      </c>
      <c r="C39" s="180" t="s">
        <v>54</v>
      </c>
      <c r="D39" s="180" t="s">
        <v>76</v>
      </c>
      <c r="E39" s="173" t="s">
        <v>1055</v>
      </c>
      <c r="F39" s="175" t="s">
        <v>41</v>
      </c>
      <c r="G39" s="205">
        <v>44973</v>
      </c>
      <c r="H39" s="744">
        <v>44976</v>
      </c>
      <c r="I39" s="205" t="s">
        <v>93</v>
      </c>
      <c r="J39" s="205"/>
      <c r="K39" s="744"/>
      <c r="L39" s="205"/>
      <c r="M39" s="26"/>
      <c r="N39" s="26"/>
      <c r="O39" s="205"/>
      <c r="P39" s="27" t="s">
        <v>17</v>
      </c>
      <c r="Q39" s="126">
        <v>44976</v>
      </c>
      <c r="R39" s="126">
        <v>44983</v>
      </c>
      <c r="S39" s="283" t="s">
        <v>93</v>
      </c>
      <c r="T39" s="204"/>
      <c r="U39" s="204"/>
      <c r="V39" s="204"/>
      <c r="W39" s="283"/>
      <c r="X39" s="204"/>
      <c r="Y39" s="204"/>
      <c r="Z39" s="204"/>
      <c r="AA39" s="283"/>
      <c r="AB39" s="204"/>
      <c r="AC39" s="204"/>
      <c r="AD39" s="204"/>
      <c r="AE39" s="137"/>
      <c r="AF39" s="137"/>
      <c r="AG39" s="137"/>
      <c r="AH39" s="137"/>
      <c r="AI39" s="137"/>
      <c r="AJ39" s="137"/>
      <c r="AK39" s="137"/>
      <c r="AL39" s="179" t="str">
        <f t="shared" si="2"/>
        <v>Open PDFDC FINALLY.DC 049 (S-19.OT.16-02-23)(01-00)</v>
      </c>
      <c r="AM39" s="1020"/>
      <c r="AN39" s="1020"/>
      <c r="AO39" s="1020"/>
      <c r="AP39" s="1020"/>
      <c r="AQ39" s="1020"/>
    </row>
    <row r="40" spans="1:43" s="127" customFormat="1" ht="82.8" x14ac:dyDescent="0.3">
      <c r="A40" s="285">
        <f t="shared" si="1"/>
        <v>35</v>
      </c>
      <c r="B40" s="180" t="s">
        <v>1061</v>
      </c>
      <c r="C40" s="180" t="s">
        <v>54</v>
      </c>
      <c r="D40" s="180" t="s">
        <v>76</v>
      </c>
      <c r="E40" s="173" t="s">
        <v>1056</v>
      </c>
      <c r="F40" s="175" t="s">
        <v>41</v>
      </c>
      <c r="G40" s="205">
        <v>44979</v>
      </c>
      <c r="H40" s="744">
        <v>44976</v>
      </c>
      <c r="I40" s="205" t="s">
        <v>93</v>
      </c>
      <c r="J40" s="205"/>
      <c r="K40" s="744"/>
      <c r="L40" s="205"/>
      <c r="M40" s="26"/>
      <c r="N40" s="26"/>
      <c r="O40" s="205"/>
      <c r="P40" s="27" t="s">
        <v>17</v>
      </c>
      <c r="Q40" s="126">
        <v>44976</v>
      </c>
      <c r="R40" s="126">
        <v>44983</v>
      </c>
      <c r="S40" s="283" t="s">
        <v>93</v>
      </c>
      <c r="T40" s="204"/>
      <c r="U40" s="204"/>
      <c r="V40" s="204"/>
      <c r="W40" s="283"/>
      <c r="X40" s="204"/>
      <c r="Y40" s="204"/>
      <c r="Z40" s="204"/>
      <c r="AA40" s="283"/>
      <c r="AB40" s="204"/>
      <c r="AC40" s="204"/>
      <c r="AD40" s="204"/>
      <c r="AE40" s="137"/>
      <c r="AF40" s="137"/>
      <c r="AG40" s="137"/>
      <c r="AH40" s="137"/>
      <c r="AI40" s="137"/>
      <c r="AJ40" s="137"/>
      <c r="AK40" s="137"/>
      <c r="AL40" s="179" t="str">
        <f t="shared" si="2"/>
        <v>Open PDFDC FINALLY.DC 050 (S-19.OT.22-02-23)(01-00)</v>
      </c>
      <c r="AM40" s="1020"/>
      <c r="AN40" s="1020"/>
      <c r="AO40" s="1020"/>
      <c r="AP40" s="1020"/>
      <c r="AQ40" s="1020"/>
    </row>
    <row r="41" spans="1:43" s="127" customFormat="1" ht="189" customHeight="1" x14ac:dyDescent="0.3">
      <c r="A41" s="285">
        <f t="shared" si="1"/>
        <v>36</v>
      </c>
      <c r="B41" s="180" t="s">
        <v>1062</v>
      </c>
      <c r="C41" s="180" t="s">
        <v>54</v>
      </c>
      <c r="D41" s="180" t="s">
        <v>76</v>
      </c>
      <c r="E41" s="173" t="s">
        <v>1057</v>
      </c>
      <c r="F41" s="175" t="s">
        <v>41</v>
      </c>
      <c r="G41" s="205">
        <v>44987</v>
      </c>
      <c r="H41" s="744">
        <v>44976</v>
      </c>
      <c r="I41" s="205" t="s">
        <v>93</v>
      </c>
      <c r="J41" s="205"/>
      <c r="K41" s="744"/>
      <c r="L41" s="205"/>
      <c r="M41" s="26"/>
      <c r="N41" s="26"/>
      <c r="O41" s="205"/>
      <c r="P41" s="27" t="s">
        <v>17</v>
      </c>
      <c r="Q41" s="126">
        <v>44976</v>
      </c>
      <c r="R41" s="126">
        <v>44983</v>
      </c>
      <c r="S41" s="283" t="s">
        <v>93</v>
      </c>
      <c r="T41" s="126">
        <v>45443</v>
      </c>
      <c r="U41" s="204">
        <v>45446</v>
      </c>
      <c r="V41" s="204"/>
      <c r="W41" s="283" t="s">
        <v>62</v>
      </c>
      <c r="X41" s="204"/>
      <c r="Y41" s="204"/>
      <c r="Z41" s="204"/>
      <c r="AA41" s="283"/>
      <c r="AB41" s="204"/>
      <c r="AC41" s="204"/>
      <c r="AD41" s="204"/>
      <c r="AE41" s="137"/>
      <c r="AF41" s="137"/>
      <c r="AG41" s="137"/>
      <c r="AH41" s="137"/>
      <c r="AI41" s="137"/>
      <c r="AJ41" s="137"/>
      <c r="AK41" s="137"/>
      <c r="AL41" s="179" t="str">
        <f t="shared" si="2"/>
        <v>Open PDFDC FINALLY.DC 052 (S-19.OT.02-03-23)(01-00)</v>
      </c>
      <c r="AM41" s="1020"/>
      <c r="AN41" s="1020"/>
      <c r="AO41" s="1020"/>
      <c r="AP41" s="1020"/>
      <c r="AQ41" s="1020"/>
    </row>
    <row r="42" spans="1:43" ht="66.75" customHeight="1" x14ac:dyDescent="0.3">
      <c r="A42" s="285">
        <f t="shared" si="1"/>
        <v>37</v>
      </c>
      <c r="B42" s="143" t="s">
        <v>1063</v>
      </c>
      <c r="C42" s="1101" t="s">
        <v>54</v>
      </c>
      <c r="D42" s="1101" t="s">
        <v>76</v>
      </c>
      <c r="E42" s="1104" t="s">
        <v>1064</v>
      </c>
      <c r="F42" s="1110"/>
      <c r="G42" s="205"/>
      <c r="H42" s="205"/>
      <c r="I42" s="205"/>
      <c r="J42" s="205"/>
      <c r="K42" s="744"/>
      <c r="L42" s="205"/>
      <c r="M42" s="380"/>
      <c r="N42" s="380"/>
      <c r="O42" s="205"/>
      <c r="P42" s="1107" t="s">
        <v>17</v>
      </c>
      <c r="Q42" s="27">
        <v>44997</v>
      </c>
      <c r="R42" s="71">
        <v>45010</v>
      </c>
      <c r="S42" s="283" t="s">
        <v>5552</v>
      </c>
      <c r="T42" s="27">
        <v>45006</v>
      </c>
      <c r="U42" s="71">
        <v>45010</v>
      </c>
      <c r="V42" s="71"/>
      <c r="W42" s="283" t="s">
        <v>5552</v>
      </c>
      <c r="X42" s="71">
        <v>45066</v>
      </c>
      <c r="Y42" s="71">
        <v>45102</v>
      </c>
      <c r="Z42" s="71"/>
      <c r="AA42" s="283" t="s">
        <v>5552</v>
      </c>
      <c r="AB42" s="71">
        <v>45117</v>
      </c>
      <c r="AC42" s="71">
        <v>45126</v>
      </c>
      <c r="AD42" s="71"/>
      <c r="AE42" s="287" t="s">
        <v>5552</v>
      </c>
      <c r="AF42" s="287"/>
      <c r="AG42" s="287"/>
      <c r="AH42" s="287"/>
      <c r="AI42" s="287"/>
      <c r="AJ42" s="287"/>
      <c r="AK42" s="287"/>
      <c r="AL42" s="179" t="str">
        <f t="shared" si="2"/>
        <v>Open PDFDC FINALLY.DC 053 (S-19.OT.12-03-23)(01-00)</v>
      </c>
    </row>
    <row r="43" spans="1:43" ht="66.75" customHeight="1" x14ac:dyDescent="0.3">
      <c r="A43" s="285">
        <f t="shared" si="1"/>
        <v>38</v>
      </c>
      <c r="B43" s="143" t="s">
        <v>2969</v>
      </c>
      <c r="C43" s="1102"/>
      <c r="D43" s="1102"/>
      <c r="E43" s="1105"/>
      <c r="F43" s="1111"/>
      <c r="G43" s="205"/>
      <c r="H43" s="205"/>
      <c r="I43" s="205"/>
      <c r="J43" s="205"/>
      <c r="K43" s="744"/>
      <c r="L43" s="205"/>
      <c r="M43" s="381"/>
      <c r="N43" s="381"/>
      <c r="O43" s="205"/>
      <c r="P43" s="1108"/>
      <c r="Q43" s="27">
        <v>45200</v>
      </c>
      <c r="R43" s="71">
        <v>45207</v>
      </c>
      <c r="S43" s="283" t="s">
        <v>93</v>
      </c>
      <c r="T43" s="27"/>
      <c r="U43" s="71"/>
      <c r="V43" s="71"/>
      <c r="W43" s="283"/>
      <c r="X43" s="71"/>
      <c r="Y43" s="71"/>
      <c r="Z43" s="71"/>
      <c r="AA43" s="283"/>
      <c r="AB43" s="71"/>
      <c r="AC43" s="71"/>
      <c r="AD43" s="71"/>
      <c r="AE43" s="287"/>
      <c r="AF43" s="287"/>
      <c r="AG43" s="287"/>
      <c r="AH43" s="287"/>
      <c r="AI43" s="287"/>
      <c r="AJ43" s="287"/>
      <c r="AK43" s="287"/>
      <c r="AL43" s="179" t="str">
        <f t="shared" si="2"/>
        <v>Open PDFDC FINALLY.DC 053 (S-19.OT.12-03-23)(01-00) rev 05</v>
      </c>
    </row>
    <row r="44" spans="1:43" ht="66.75" customHeight="1" x14ac:dyDescent="0.3">
      <c r="A44" s="285">
        <f t="shared" si="1"/>
        <v>39</v>
      </c>
      <c r="B44" s="143" t="s">
        <v>4681</v>
      </c>
      <c r="C44" s="1102"/>
      <c r="D44" s="1102"/>
      <c r="E44" s="1105"/>
      <c r="F44" s="379"/>
      <c r="G44" s="205"/>
      <c r="H44" s="205"/>
      <c r="I44" s="205"/>
      <c r="J44" s="205"/>
      <c r="K44" s="744"/>
      <c r="L44" s="205"/>
      <c r="M44" s="381"/>
      <c r="N44" s="381"/>
      <c r="O44" s="205"/>
      <c r="P44" s="1108"/>
      <c r="Q44" s="27">
        <v>45270</v>
      </c>
      <c r="R44" s="71">
        <v>45277</v>
      </c>
      <c r="S44" s="283" t="s">
        <v>5552</v>
      </c>
      <c r="T44" s="27"/>
      <c r="U44" s="71"/>
      <c r="V44" s="71"/>
      <c r="W44" s="283"/>
      <c r="X44" s="71"/>
      <c r="Y44" s="71"/>
      <c r="Z44" s="71"/>
      <c r="AA44" s="283"/>
      <c r="AB44" s="71"/>
      <c r="AC44" s="71"/>
      <c r="AD44" s="71"/>
      <c r="AE44" s="287"/>
      <c r="AF44" s="287"/>
      <c r="AG44" s="287"/>
      <c r="AH44" s="287"/>
      <c r="AI44" s="287"/>
      <c r="AJ44" s="287"/>
      <c r="AK44" s="287"/>
      <c r="AL44" s="179" t="str">
        <f t="shared" si="2"/>
        <v>Open PDFDC FINALLY.DC 053 (S-19.OT.10-12-23)(01-00) rev 06</v>
      </c>
    </row>
    <row r="45" spans="1:43" ht="66.75" customHeight="1" x14ac:dyDescent="0.3">
      <c r="A45" s="285">
        <f t="shared" si="1"/>
        <v>40</v>
      </c>
      <c r="B45" s="143" t="s">
        <v>4682</v>
      </c>
      <c r="C45" s="1102"/>
      <c r="D45" s="1102"/>
      <c r="E45" s="1105"/>
      <c r="F45" s="379"/>
      <c r="G45" s="205"/>
      <c r="H45" s="205"/>
      <c r="I45" s="205"/>
      <c r="J45" s="205"/>
      <c r="K45" s="744"/>
      <c r="L45" s="205"/>
      <c r="M45" s="50"/>
      <c r="N45" s="50"/>
      <c r="O45" s="205"/>
      <c r="P45" s="1108"/>
      <c r="Q45" s="27">
        <v>45294</v>
      </c>
      <c r="R45" s="27">
        <v>45295</v>
      </c>
      <c r="S45" s="283" t="s">
        <v>62</v>
      </c>
      <c r="T45" s="27"/>
      <c r="U45" s="71"/>
      <c r="V45" s="71"/>
      <c r="W45" s="283"/>
      <c r="X45" s="71"/>
      <c r="Y45" s="71"/>
      <c r="Z45" s="71"/>
      <c r="AA45" s="283"/>
      <c r="AB45" s="71"/>
      <c r="AC45" s="71"/>
      <c r="AD45" s="71"/>
      <c r="AE45" s="287"/>
      <c r="AF45" s="287"/>
      <c r="AG45" s="287"/>
      <c r="AH45" s="287"/>
      <c r="AI45" s="287"/>
      <c r="AJ45" s="287"/>
      <c r="AK45" s="287"/>
      <c r="AL45" s="179" t="str">
        <f t="shared" si="2"/>
        <v>Open PDFDC FINALLY.DC 053 (S-19.OT.03-01-24)(01-00) rev 07</v>
      </c>
    </row>
    <row r="46" spans="1:43" ht="66.75" customHeight="1" x14ac:dyDescent="0.3">
      <c r="A46" s="285">
        <v>41</v>
      </c>
      <c r="B46" s="143" t="s">
        <v>10854</v>
      </c>
      <c r="C46" s="1103"/>
      <c r="D46" s="1103"/>
      <c r="E46" s="1106"/>
      <c r="F46" s="379"/>
      <c r="G46" s="205"/>
      <c r="H46" s="205"/>
      <c r="I46" s="205"/>
      <c r="J46" s="205"/>
      <c r="K46" s="744"/>
      <c r="L46" s="205"/>
      <c r="M46" s="50"/>
      <c r="N46" s="50"/>
      <c r="O46" s="205"/>
      <c r="P46" s="1109"/>
      <c r="Q46" s="27">
        <v>45617</v>
      </c>
      <c r="R46" s="27">
        <v>45631</v>
      </c>
      <c r="S46" s="283" t="s">
        <v>26</v>
      </c>
      <c r="T46" s="27"/>
      <c r="U46" s="71"/>
      <c r="V46" s="71"/>
      <c r="W46" s="283"/>
      <c r="X46" s="71"/>
      <c r="Y46" s="71"/>
      <c r="Z46" s="71"/>
      <c r="AA46" s="283"/>
      <c r="AB46" s="71"/>
      <c r="AC46" s="71"/>
      <c r="AD46" s="71"/>
      <c r="AE46" s="287"/>
      <c r="AF46" s="287"/>
      <c r="AG46" s="287"/>
      <c r="AH46" s="287"/>
      <c r="AI46" s="287"/>
      <c r="AJ46" s="287"/>
      <c r="AK46" s="287"/>
      <c r="AL46" s="179" t="str">
        <f t="shared" si="2"/>
        <v>Open PDFDC FINALLY.DC 053 (S-19.CS.21-11-24)(01-00) rev 08</v>
      </c>
    </row>
    <row r="47" spans="1:43" ht="66.75" customHeight="1" x14ac:dyDescent="0.3">
      <c r="A47" s="285">
        <f t="shared" si="1"/>
        <v>42</v>
      </c>
      <c r="B47" s="143" t="s">
        <v>1235</v>
      </c>
      <c r="C47" s="143" t="s">
        <v>54</v>
      </c>
      <c r="D47" s="143" t="s">
        <v>76</v>
      </c>
      <c r="E47" s="173" t="s">
        <v>1234</v>
      </c>
      <c r="F47" s="175"/>
      <c r="G47" s="205"/>
      <c r="H47" s="744"/>
      <c r="I47" s="205"/>
      <c r="J47" s="205"/>
      <c r="K47" s="744"/>
      <c r="L47" s="205"/>
      <c r="M47" s="26"/>
      <c r="N47" s="26"/>
      <c r="O47" s="205"/>
      <c r="P47" s="27" t="s">
        <v>17</v>
      </c>
      <c r="Q47" s="27">
        <v>45006</v>
      </c>
      <c r="R47" s="71"/>
      <c r="S47" s="283"/>
      <c r="T47" s="71"/>
      <c r="U47" s="71"/>
      <c r="V47" s="71"/>
      <c r="W47" s="283"/>
      <c r="X47" s="71"/>
      <c r="Y47" s="71"/>
      <c r="Z47" s="71"/>
      <c r="AA47" s="283"/>
      <c r="AB47" s="71"/>
      <c r="AC47" s="71"/>
      <c r="AD47" s="71"/>
      <c r="AE47" s="28"/>
      <c r="AF47" s="28"/>
      <c r="AG47" s="28"/>
      <c r="AH47" s="28"/>
      <c r="AI47" s="28"/>
      <c r="AJ47" s="28"/>
      <c r="AK47" s="28"/>
      <c r="AL47" s="172" t="str">
        <f t="shared" si="2"/>
        <v>Open PDFDC FINALLY.DC 054 (S-19.OT.21-03-23)(01-00)</v>
      </c>
    </row>
    <row r="48" spans="1:43" ht="60" customHeight="1" x14ac:dyDescent="0.3">
      <c r="A48" s="285">
        <f t="shared" si="1"/>
        <v>43</v>
      </c>
      <c r="B48" s="143" t="s">
        <v>1237</v>
      </c>
      <c r="C48" s="143" t="s">
        <v>54</v>
      </c>
      <c r="D48" s="143" t="s">
        <v>76</v>
      </c>
      <c r="E48" s="173" t="s">
        <v>1236</v>
      </c>
      <c r="F48" s="175"/>
      <c r="G48" s="205"/>
      <c r="H48" s="744"/>
      <c r="I48" s="205"/>
      <c r="J48" s="205"/>
      <c r="K48" s="744"/>
      <c r="L48" s="205"/>
      <c r="M48" s="26"/>
      <c r="N48" s="26"/>
      <c r="O48" s="205"/>
      <c r="P48" s="27" t="s">
        <v>17</v>
      </c>
      <c r="Q48" s="27">
        <v>45006</v>
      </c>
      <c r="R48" s="71">
        <v>45007</v>
      </c>
      <c r="S48" s="283" t="s">
        <v>93</v>
      </c>
      <c r="T48" s="71"/>
      <c r="U48" s="71"/>
      <c r="V48" s="71"/>
      <c r="W48" s="283"/>
      <c r="X48" s="71"/>
      <c r="Y48" s="71"/>
      <c r="Z48" s="71"/>
      <c r="AA48" s="283"/>
      <c r="AB48" s="71"/>
      <c r="AC48" s="71"/>
      <c r="AD48" s="71"/>
      <c r="AE48" s="28"/>
      <c r="AF48" s="28"/>
      <c r="AG48" s="28"/>
      <c r="AH48" s="28"/>
      <c r="AI48" s="28"/>
      <c r="AJ48" s="28"/>
      <c r="AK48" s="28"/>
      <c r="AL48" s="179" t="str">
        <f t="shared" si="2"/>
        <v>Open PDFDC FINALLY.DC 055 (S-19.OT.21-03-23)(01-00)</v>
      </c>
    </row>
    <row r="49" spans="1:43" ht="60" customHeight="1" x14ac:dyDescent="0.3">
      <c r="A49" s="285">
        <f t="shared" si="1"/>
        <v>44</v>
      </c>
      <c r="B49" s="143" t="s">
        <v>1308</v>
      </c>
      <c r="C49" s="143" t="s">
        <v>54</v>
      </c>
      <c r="D49" s="143" t="s">
        <v>76</v>
      </c>
      <c r="E49" s="173" t="s">
        <v>1312</v>
      </c>
      <c r="F49" s="175" t="s">
        <v>41</v>
      </c>
      <c r="G49" s="205">
        <v>45022</v>
      </c>
      <c r="H49" s="205">
        <v>45035</v>
      </c>
      <c r="I49" s="205" t="s">
        <v>26</v>
      </c>
      <c r="J49" s="205"/>
      <c r="K49" s="744"/>
      <c r="L49" s="205"/>
      <c r="M49" s="26"/>
      <c r="N49" s="26"/>
      <c r="O49" s="205"/>
      <c r="P49" s="27"/>
      <c r="Q49" s="27"/>
      <c r="R49" s="71"/>
      <c r="S49" s="283"/>
      <c r="T49" s="71">
        <v>45088</v>
      </c>
      <c r="U49" s="71">
        <v>45090</v>
      </c>
      <c r="V49" s="274"/>
      <c r="W49" s="283" t="s">
        <v>93</v>
      </c>
      <c r="X49" s="71">
        <v>45088</v>
      </c>
      <c r="Y49" s="71">
        <v>45117</v>
      </c>
      <c r="Z49" s="274"/>
      <c r="AA49" s="283" t="s">
        <v>93</v>
      </c>
      <c r="AB49" s="71"/>
      <c r="AC49" s="71"/>
      <c r="AD49" s="274"/>
      <c r="AE49" s="28"/>
      <c r="AF49" s="28"/>
      <c r="AG49" s="28"/>
      <c r="AH49" s="28"/>
      <c r="AI49" s="28"/>
      <c r="AJ49" s="28"/>
      <c r="AK49" s="28"/>
      <c r="AL49" s="179" t="str">
        <f t="shared" ref="AL49:AL60" si="3">IF(B49&gt;0,HYPERLINK(CONCATENATE("PDFDC FINALLY/",B49,".pdf"),CONCATENATE("Open PDFDC FINALLY.",B49)),"")</f>
        <v>Open PDFDC FINALLY.DC 056 (S-19.OT.06-04-23)(01-00)</v>
      </c>
    </row>
    <row r="50" spans="1:43" ht="60" customHeight="1" x14ac:dyDescent="0.3">
      <c r="A50" s="285">
        <f t="shared" si="1"/>
        <v>45</v>
      </c>
      <c r="B50" s="143" t="s">
        <v>1309</v>
      </c>
      <c r="C50" s="143" t="s">
        <v>54</v>
      </c>
      <c r="D50" s="143" t="s">
        <v>76</v>
      </c>
      <c r="E50" s="173" t="s">
        <v>1313</v>
      </c>
      <c r="F50" s="175" t="s">
        <v>41</v>
      </c>
      <c r="G50" s="205">
        <v>45064</v>
      </c>
      <c r="H50" s="205">
        <v>45070</v>
      </c>
      <c r="I50" s="205" t="s">
        <v>93</v>
      </c>
      <c r="J50" s="205"/>
      <c r="K50" s="744"/>
      <c r="L50" s="205"/>
      <c r="M50" s="26"/>
      <c r="N50" s="26"/>
      <c r="O50" s="205"/>
      <c r="P50" s="27" t="s">
        <v>17</v>
      </c>
      <c r="Q50" s="27">
        <v>45064</v>
      </c>
      <c r="R50" s="71">
        <v>45070</v>
      </c>
      <c r="S50" s="283" t="s">
        <v>93</v>
      </c>
      <c r="T50" s="71"/>
      <c r="U50" s="71"/>
      <c r="V50" s="71"/>
      <c r="W50" s="283"/>
      <c r="X50" s="71"/>
      <c r="Y50" s="71"/>
      <c r="Z50" s="71"/>
      <c r="AA50" s="283"/>
      <c r="AB50" s="71"/>
      <c r="AC50" s="71"/>
      <c r="AD50" s="71"/>
      <c r="AE50" s="28"/>
      <c r="AF50" s="28"/>
      <c r="AG50" s="28"/>
      <c r="AH50" s="28"/>
      <c r="AI50" s="28"/>
      <c r="AJ50" s="28"/>
      <c r="AK50" s="28"/>
      <c r="AL50" s="179" t="str">
        <f t="shared" si="3"/>
        <v>Open PDFDC FINALLY.DC 057 (S-19.OT.06-04-23)(01-00)</v>
      </c>
    </row>
    <row r="51" spans="1:43" ht="60" customHeight="1" x14ac:dyDescent="0.3">
      <c r="A51" s="285">
        <f t="shared" si="1"/>
        <v>46</v>
      </c>
      <c r="B51" s="143" t="s">
        <v>1310</v>
      </c>
      <c r="C51" s="143" t="s">
        <v>54</v>
      </c>
      <c r="D51" s="143" t="s">
        <v>76</v>
      </c>
      <c r="E51" s="173" t="s">
        <v>1314</v>
      </c>
      <c r="F51" s="175" t="s">
        <v>41</v>
      </c>
      <c r="G51" s="205">
        <v>45064</v>
      </c>
      <c r="H51" s="205">
        <v>45070</v>
      </c>
      <c r="I51" s="205" t="s">
        <v>93</v>
      </c>
      <c r="J51" s="205"/>
      <c r="K51" s="744"/>
      <c r="L51" s="205"/>
      <c r="M51" s="26"/>
      <c r="N51" s="26"/>
      <c r="O51" s="205"/>
      <c r="P51" s="27" t="s">
        <v>17</v>
      </c>
      <c r="Q51" s="27">
        <v>45064</v>
      </c>
      <c r="R51" s="71">
        <v>45070</v>
      </c>
      <c r="S51" s="283" t="s">
        <v>93</v>
      </c>
      <c r="T51" s="71"/>
      <c r="U51" s="71"/>
      <c r="V51" s="71"/>
      <c r="W51" s="283"/>
      <c r="X51" s="71"/>
      <c r="Y51" s="71"/>
      <c r="Z51" s="71"/>
      <c r="AA51" s="283"/>
      <c r="AB51" s="71"/>
      <c r="AC51" s="71"/>
      <c r="AD51" s="71"/>
      <c r="AE51" s="28"/>
      <c r="AF51" s="28"/>
      <c r="AG51" s="28"/>
      <c r="AH51" s="28"/>
      <c r="AI51" s="28"/>
      <c r="AJ51" s="28"/>
      <c r="AK51" s="28"/>
      <c r="AL51" s="179" t="str">
        <f t="shared" si="3"/>
        <v>Open PDFDC FINALLY.DC 058 (S-19.OT.06-04-23)(01-00)</v>
      </c>
    </row>
    <row r="52" spans="1:43" ht="60" customHeight="1" x14ac:dyDescent="0.3">
      <c r="A52" s="285">
        <f t="shared" si="1"/>
        <v>47</v>
      </c>
      <c r="B52" s="143" t="s">
        <v>1311</v>
      </c>
      <c r="C52" s="143" t="s">
        <v>54</v>
      </c>
      <c r="D52" s="143" t="s">
        <v>76</v>
      </c>
      <c r="E52" s="173" t="s">
        <v>1315</v>
      </c>
      <c r="F52" s="175" t="s">
        <v>41</v>
      </c>
      <c r="G52" s="205">
        <v>45064</v>
      </c>
      <c r="H52" s="205">
        <v>45070</v>
      </c>
      <c r="I52" s="205" t="s">
        <v>93</v>
      </c>
      <c r="J52" s="205"/>
      <c r="K52" s="744"/>
      <c r="L52" s="205"/>
      <c r="M52" s="26"/>
      <c r="N52" s="26"/>
      <c r="O52" s="205"/>
      <c r="P52" s="27" t="s">
        <v>17</v>
      </c>
      <c r="Q52" s="27">
        <v>45064</v>
      </c>
      <c r="R52" s="71">
        <v>45070</v>
      </c>
      <c r="S52" s="283" t="s">
        <v>93</v>
      </c>
      <c r="T52" s="71"/>
      <c r="U52" s="71"/>
      <c r="V52" s="71"/>
      <c r="W52" s="283"/>
      <c r="X52" s="71"/>
      <c r="Y52" s="71"/>
      <c r="Z52" s="71"/>
      <c r="AA52" s="283"/>
      <c r="AB52" s="71"/>
      <c r="AC52" s="71"/>
      <c r="AD52" s="71"/>
      <c r="AE52" s="28"/>
      <c r="AF52" s="28"/>
      <c r="AG52" s="28"/>
      <c r="AH52" s="28"/>
      <c r="AI52" s="28"/>
      <c r="AJ52" s="28"/>
      <c r="AK52" s="28"/>
      <c r="AL52" s="179" t="str">
        <f t="shared" si="3"/>
        <v>Open PDFDC FINALLY.DC 059 (S-19.OT.06-04-23)(01-00)</v>
      </c>
    </row>
    <row r="53" spans="1:43" s="271" customFormat="1" ht="99.75" customHeight="1" x14ac:dyDescent="0.3">
      <c r="A53" s="285">
        <f t="shared" si="1"/>
        <v>48</v>
      </c>
      <c r="B53" s="180" t="s">
        <v>1381</v>
      </c>
      <c r="C53" s="180" t="s">
        <v>54</v>
      </c>
      <c r="D53" s="180" t="s">
        <v>76</v>
      </c>
      <c r="E53" s="173" t="s">
        <v>1386</v>
      </c>
      <c r="F53" s="175" t="s">
        <v>41</v>
      </c>
      <c r="G53" s="205">
        <v>45088</v>
      </c>
      <c r="H53" s="205">
        <v>45091</v>
      </c>
      <c r="I53" s="205" t="s">
        <v>93</v>
      </c>
      <c r="J53" s="205"/>
      <c r="K53" s="744"/>
      <c r="L53" s="205"/>
      <c r="M53" s="26"/>
      <c r="N53" s="26"/>
      <c r="O53" s="205"/>
      <c r="P53" s="27" t="s">
        <v>17</v>
      </c>
      <c r="Q53" s="746">
        <v>45098</v>
      </c>
      <c r="R53" s="204">
        <v>45117</v>
      </c>
      <c r="S53" s="283" t="s">
        <v>93</v>
      </c>
      <c r="T53" s="204"/>
      <c r="U53" s="204"/>
      <c r="V53" s="204"/>
      <c r="W53" s="283"/>
      <c r="X53" s="204"/>
      <c r="Y53" s="204"/>
      <c r="Z53" s="204"/>
      <c r="AA53" s="283"/>
      <c r="AB53" s="204"/>
      <c r="AC53" s="204"/>
      <c r="AD53" s="204"/>
      <c r="AE53" s="137"/>
      <c r="AF53" s="137"/>
      <c r="AG53" s="137"/>
      <c r="AH53" s="137"/>
      <c r="AI53" s="137"/>
      <c r="AJ53" s="137"/>
      <c r="AK53" s="137"/>
      <c r="AL53" s="179" t="str">
        <f t="shared" si="3"/>
        <v>Open PDFDC FINALLY.DC 060 (S-19.OT.06-04-23)(01-00)</v>
      </c>
      <c r="AM53" s="1020"/>
      <c r="AN53" s="1020"/>
      <c r="AO53" s="1020"/>
      <c r="AP53" s="1020"/>
      <c r="AQ53" s="1020"/>
    </row>
    <row r="54" spans="1:43" ht="60" customHeight="1" x14ac:dyDescent="0.3">
      <c r="A54" s="285">
        <f t="shared" si="1"/>
        <v>49</v>
      </c>
      <c r="B54" s="143" t="s">
        <v>1382</v>
      </c>
      <c r="C54" s="143" t="s">
        <v>54</v>
      </c>
      <c r="D54" s="143" t="s">
        <v>76</v>
      </c>
      <c r="E54" s="173" t="s">
        <v>1387</v>
      </c>
      <c r="F54" s="175" t="s">
        <v>41</v>
      </c>
      <c r="G54" s="205">
        <v>45024</v>
      </c>
      <c r="H54" s="205">
        <v>45047</v>
      </c>
      <c r="I54" s="205" t="s">
        <v>62</v>
      </c>
      <c r="J54" s="205"/>
      <c r="K54" s="744"/>
      <c r="L54" s="205"/>
      <c r="M54" s="26"/>
      <c r="N54" s="26"/>
      <c r="O54" s="205"/>
      <c r="P54" s="27" t="s">
        <v>17</v>
      </c>
      <c r="Q54" s="27">
        <v>45045</v>
      </c>
      <c r="R54" s="71">
        <v>45047</v>
      </c>
      <c r="S54" s="283" t="s">
        <v>93</v>
      </c>
      <c r="T54" s="71"/>
      <c r="U54" s="71"/>
      <c r="V54" s="71"/>
      <c r="W54" s="283"/>
      <c r="X54" s="71"/>
      <c r="Y54" s="71"/>
      <c r="Z54" s="71"/>
      <c r="AA54" s="283"/>
      <c r="AB54" s="71"/>
      <c r="AC54" s="71"/>
      <c r="AD54" s="71"/>
      <c r="AE54" s="28"/>
      <c r="AF54" s="28"/>
      <c r="AG54" s="28"/>
      <c r="AH54" s="28"/>
      <c r="AI54" s="28"/>
      <c r="AJ54" s="28"/>
      <c r="AK54" s="28"/>
      <c r="AL54" s="179" t="str">
        <f t="shared" si="3"/>
        <v>Open PDFDC FINALLY.DC 061 (S-19.OT.06-04-23)(01-00)</v>
      </c>
    </row>
    <row r="55" spans="1:43" ht="60" customHeight="1" x14ac:dyDescent="0.3">
      <c r="A55" s="285">
        <f t="shared" si="1"/>
        <v>50</v>
      </c>
      <c r="B55" s="143" t="s">
        <v>1383</v>
      </c>
      <c r="C55" s="143" t="s">
        <v>54</v>
      </c>
      <c r="D55" s="143" t="s">
        <v>76</v>
      </c>
      <c r="E55" s="173" t="s">
        <v>1388</v>
      </c>
      <c r="F55" s="175"/>
      <c r="G55" s="205"/>
      <c r="H55" s="205"/>
      <c r="I55" s="205"/>
      <c r="J55" s="205"/>
      <c r="K55" s="744"/>
      <c r="L55" s="205"/>
      <c r="M55" s="26"/>
      <c r="N55" s="26"/>
      <c r="O55" s="205"/>
      <c r="P55" s="27" t="s">
        <v>17</v>
      </c>
      <c r="Q55" s="27">
        <v>45045</v>
      </c>
      <c r="R55" s="27">
        <v>45045</v>
      </c>
      <c r="S55" s="283" t="s">
        <v>62</v>
      </c>
      <c r="T55" s="71"/>
      <c r="U55" s="71"/>
      <c r="V55" s="71"/>
      <c r="W55" s="283"/>
      <c r="X55" s="71"/>
      <c r="Y55" s="71"/>
      <c r="Z55" s="71"/>
      <c r="AA55" s="283"/>
      <c r="AB55" s="71"/>
      <c r="AC55" s="71"/>
      <c r="AD55" s="71"/>
      <c r="AE55" s="28"/>
      <c r="AF55" s="28"/>
      <c r="AG55" s="28"/>
      <c r="AH55" s="28"/>
      <c r="AI55" s="28"/>
      <c r="AJ55" s="28"/>
      <c r="AK55" s="28"/>
      <c r="AL55" s="179" t="str">
        <f t="shared" si="3"/>
        <v>Open PDFDC FINALLY.DC 062 (S-19.OT.06-04-23)(01-00)</v>
      </c>
    </row>
    <row r="56" spans="1:43" ht="60" customHeight="1" x14ac:dyDescent="0.3">
      <c r="A56" s="285">
        <f t="shared" si="1"/>
        <v>51</v>
      </c>
      <c r="B56" s="143" t="s">
        <v>1384</v>
      </c>
      <c r="C56" s="143" t="s">
        <v>54</v>
      </c>
      <c r="D56" s="143" t="s">
        <v>76</v>
      </c>
      <c r="E56" s="173" t="s">
        <v>1389</v>
      </c>
      <c r="F56" s="175" t="s">
        <v>41</v>
      </c>
      <c r="G56" s="205">
        <v>45045</v>
      </c>
      <c r="H56" s="205">
        <v>45045</v>
      </c>
      <c r="I56" s="205" t="s">
        <v>62</v>
      </c>
      <c r="J56" s="205"/>
      <c r="K56" s="744"/>
      <c r="L56" s="205"/>
      <c r="M56" s="26"/>
      <c r="N56" s="26"/>
      <c r="O56" s="205"/>
      <c r="P56" s="27" t="s">
        <v>17</v>
      </c>
      <c r="Q56" s="27">
        <v>45045</v>
      </c>
      <c r="R56" s="27">
        <v>45045</v>
      </c>
      <c r="S56" s="283" t="s">
        <v>62</v>
      </c>
      <c r="T56" s="71"/>
      <c r="U56" s="71"/>
      <c r="V56" s="71"/>
      <c r="W56" s="283"/>
      <c r="X56" s="71"/>
      <c r="Y56" s="71"/>
      <c r="Z56" s="71"/>
      <c r="AA56" s="283"/>
      <c r="AB56" s="71"/>
      <c r="AC56" s="71"/>
      <c r="AD56" s="71"/>
      <c r="AE56" s="28"/>
      <c r="AF56" s="28"/>
      <c r="AG56" s="28"/>
      <c r="AH56" s="28"/>
      <c r="AI56" s="28"/>
      <c r="AJ56" s="28"/>
      <c r="AK56" s="28"/>
      <c r="AL56" s="179" t="str">
        <f t="shared" si="3"/>
        <v>Open PDFDC FINALLY.DC 063 (S-19.OT.06-04-23)(01-00)</v>
      </c>
    </row>
    <row r="57" spans="1:43" ht="60" customHeight="1" x14ac:dyDescent="0.3">
      <c r="A57" s="285">
        <f t="shared" si="1"/>
        <v>52</v>
      </c>
      <c r="B57" s="143" t="s">
        <v>1385</v>
      </c>
      <c r="C57" s="143" t="s">
        <v>54</v>
      </c>
      <c r="D57" s="143" t="s">
        <v>76</v>
      </c>
      <c r="E57" s="173" t="s">
        <v>1390</v>
      </c>
      <c r="F57" s="175"/>
      <c r="G57" s="205"/>
      <c r="H57" s="205"/>
      <c r="I57" s="205"/>
      <c r="J57" s="205"/>
      <c r="K57" s="744"/>
      <c r="L57" s="205"/>
      <c r="M57" s="26"/>
      <c r="N57" s="26"/>
      <c r="O57" s="205"/>
      <c r="P57" s="27" t="s">
        <v>17</v>
      </c>
      <c r="Q57" s="746">
        <v>45049</v>
      </c>
      <c r="R57" s="746">
        <v>45053</v>
      </c>
      <c r="S57" s="283" t="s">
        <v>26</v>
      </c>
      <c r="T57" s="71">
        <v>45061</v>
      </c>
      <c r="U57" s="71">
        <v>45070</v>
      </c>
      <c r="V57" s="71"/>
      <c r="W57" s="283" t="s">
        <v>62</v>
      </c>
      <c r="X57" s="71"/>
      <c r="Y57" s="71"/>
      <c r="Z57" s="71"/>
      <c r="AA57" s="283"/>
      <c r="AB57" s="71"/>
      <c r="AC57" s="71"/>
      <c r="AD57" s="71"/>
      <c r="AE57" s="28"/>
      <c r="AF57" s="28"/>
      <c r="AG57" s="28"/>
      <c r="AH57" s="28"/>
      <c r="AI57" s="28"/>
      <c r="AJ57" s="28"/>
      <c r="AK57" s="28"/>
      <c r="AL57" s="179" t="str">
        <f t="shared" si="3"/>
        <v>Open PDFDC FINALLY.DC 064 (S-19.OT.06-04-23)(01-00)</v>
      </c>
    </row>
    <row r="58" spans="1:43" ht="60" customHeight="1" x14ac:dyDescent="0.3">
      <c r="A58" s="285">
        <f t="shared" si="1"/>
        <v>53</v>
      </c>
      <c r="B58" s="143" t="s">
        <v>1663</v>
      </c>
      <c r="C58" s="143" t="s">
        <v>54</v>
      </c>
      <c r="D58" s="199" t="s">
        <v>228</v>
      </c>
      <c r="E58" s="173" t="s">
        <v>1628</v>
      </c>
      <c r="F58" s="175"/>
      <c r="G58" s="205"/>
      <c r="H58" s="205"/>
      <c r="I58" s="205"/>
      <c r="J58" s="205"/>
      <c r="K58" s="744"/>
      <c r="L58" s="205"/>
      <c r="M58" s="26"/>
      <c r="N58" s="26"/>
      <c r="O58" s="205"/>
      <c r="P58" s="27" t="s">
        <v>41</v>
      </c>
      <c r="Q58" s="27">
        <v>45066</v>
      </c>
      <c r="R58" s="71">
        <v>45066</v>
      </c>
      <c r="S58" s="283" t="s">
        <v>62</v>
      </c>
      <c r="T58" s="71"/>
      <c r="U58" s="71"/>
      <c r="V58" s="71"/>
      <c r="W58" s="283"/>
      <c r="X58" s="71"/>
      <c r="Y58" s="71"/>
      <c r="Z58" s="71"/>
      <c r="AA58" s="283"/>
      <c r="AB58" s="71"/>
      <c r="AC58" s="71"/>
      <c r="AD58" s="71"/>
      <c r="AE58" s="28"/>
      <c r="AF58" s="28"/>
      <c r="AG58" s="28"/>
      <c r="AH58" s="28"/>
      <c r="AI58" s="28"/>
      <c r="AJ58" s="28"/>
      <c r="AK58" s="28"/>
      <c r="AL58" s="179" t="str">
        <f t="shared" si="3"/>
        <v>Open PDFDC FINALLY.DC 065 (S-19.OT.20-05-23)(01-00)</v>
      </c>
    </row>
    <row r="59" spans="1:43" ht="60" customHeight="1" x14ac:dyDescent="0.3">
      <c r="A59" s="285">
        <f t="shared" si="1"/>
        <v>54</v>
      </c>
      <c r="B59" s="143" t="s">
        <v>1664</v>
      </c>
      <c r="C59" s="143" t="s">
        <v>54</v>
      </c>
      <c r="D59" s="199" t="s">
        <v>228</v>
      </c>
      <c r="E59" s="173" t="s">
        <v>1629</v>
      </c>
      <c r="F59" s="175" t="s">
        <v>41</v>
      </c>
      <c r="G59" s="205">
        <v>45066</v>
      </c>
      <c r="H59" s="205">
        <v>45066</v>
      </c>
      <c r="I59" s="205" t="s">
        <v>62</v>
      </c>
      <c r="J59" s="205"/>
      <c r="K59" s="744"/>
      <c r="L59" s="205"/>
      <c r="M59" s="26"/>
      <c r="N59" s="26"/>
      <c r="O59" s="205"/>
      <c r="P59" s="27"/>
      <c r="Q59" s="27"/>
      <c r="R59" s="71"/>
      <c r="S59" s="283"/>
      <c r="T59" s="71"/>
      <c r="U59" s="71"/>
      <c r="V59" s="71"/>
      <c r="W59" s="283"/>
      <c r="X59" s="71"/>
      <c r="Y59" s="71"/>
      <c r="Z59" s="71"/>
      <c r="AA59" s="283"/>
      <c r="AB59" s="71"/>
      <c r="AC59" s="71"/>
      <c r="AD59" s="71"/>
      <c r="AE59" s="28"/>
      <c r="AF59" s="28"/>
      <c r="AG59" s="28"/>
      <c r="AH59" s="28"/>
      <c r="AI59" s="28"/>
      <c r="AJ59" s="28"/>
      <c r="AK59" s="28"/>
      <c r="AL59" s="179" t="str">
        <f t="shared" si="3"/>
        <v>Open PDFDC FINALLY.DC 066 (S-19.OT.20-05-23)(01-00)</v>
      </c>
    </row>
    <row r="60" spans="1:43" s="210" customFormat="1" ht="60" customHeight="1" x14ac:dyDescent="0.3">
      <c r="A60" s="285">
        <f t="shared" si="1"/>
        <v>55</v>
      </c>
      <c r="B60" s="289" t="s">
        <v>1669</v>
      </c>
      <c r="C60" s="289" t="s">
        <v>54</v>
      </c>
      <c r="D60" s="289" t="s">
        <v>76</v>
      </c>
      <c r="E60" s="290" t="s">
        <v>1668</v>
      </c>
      <c r="F60" s="291"/>
      <c r="G60" s="747"/>
      <c r="H60" s="747"/>
      <c r="I60" s="205"/>
      <c r="J60" s="205"/>
      <c r="K60" s="744"/>
      <c r="L60" s="205"/>
      <c r="M60" s="26"/>
      <c r="N60" s="26"/>
      <c r="O60" s="205"/>
      <c r="P60" s="154" t="s">
        <v>17</v>
      </c>
      <c r="Q60" s="748">
        <v>45082</v>
      </c>
      <c r="R60" s="292"/>
      <c r="S60" s="283"/>
      <c r="T60" s="292"/>
      <c r="U60" s="292"/>
      <c r="V60" s="292"/>
      <c r="W60" s="283"/>
      <c r="X60" s="292"/>
      <c r="Y60" s="292"/>
      <c r="Z60" s="292"/>
      <c r="AA60" s="283"/>
      <c r="AB60" s="292"/>
      <c r="AC60" s="292"/>
      <c r="AD60" s="292"/>
      <c r="AE60" s="218"/>
      <c r="AF60" s="218"/>
      <c r="AG60" s="218"/>
      <c r="AH60" s="218"/>
      <c r="AI60" s="218"/>
      <c r="AJ60" s="218"/>
      <c r="AK60" s="218"/>
      <c r="AL60" s="293" t="str">
        <f t="shared" si="3"/>
        <v>Open PDFDC FINALLY.DC 067 (S-19.OT.23-05-23)(01-00)</v>
      </c>
      <c r="AM60" s="1020"/>
      <c r="AN60" s="1020"/>
      <c r="AO60" s="1020"/>
      <c r="AP60" s="1020"/>
      <c r="AQ60" s="1020"/>
    </row>
    <row r="61" spans="1:43" ht="60" customHeight="1" x14ac:dyDescent="0.3">
      <c r="A61" s="285">
        <f t="shared" si="1"/>
        <v>56</v>
      </c>
      <c r="B61" s="143" t="s">
        <v>1790</v>
      </c>
      <c r="C61" s="143" t="s">
        <v>54</v>
      </c>
      <c r="D61" s="143" t="s">
        <v>76</v>
      </c>
      <c r="E61" s="173" t="s">
        <v>1789</v>
      </c>
      <c r="F61" s="175" t="s">
        <v>41</v>
      </c>
      <c r="G61" s="205">
        <v>45088</v>
      </c>
      <c r="H61" s="205"/>
      <c r="I61" s="205"/>
      <c r="J61" s="205"/>
      <c r="K61" s="744"/>
      <c r="L61" s="205"/>
      <c r="M61" s="26"/>
      <c r="N61" s="26"/>
      <c r="O61" s="205"/>
      <c r="P61" s="27"/>
      <c r="Q61" s="746"/>
      <c r="R61" s="71"/>
      <c r="S61" s="283"/>
      <c r="T61" s="71"/>
      <c r="U61" s="71"/>
      <c r="V61" s="71"/>
      <c r="W61" s="283"/>
      <c r="X61" s="71"/>
      <c r="Y61" s="71"/>
      <c r="Z61" s="71"/>
      <c r="AA61" s="283"/>
      <c r="AB61" s="71"/>
      <c r="AC61" s="71"/>
      <c r="AD61" s="71"/>
      <c r="AE61" s="28"/>
      <c r="AF61" s="28"/>
      <c r="AG61" s="28"/>
      <c r="AH61" s="28"/>
      <c r="AI61" s="28"/>
      <c r="AJ61" s="28"/>
      <c r="AK61" s="28"/>
      <c r="AL61" s="179" t="s">
        <v>3107</v>
      </c>
    </row>
    <row r="62" spans="1:43" s="210" customFormat="1" ht="60" customHeight="1" x14ac:dyDescent="0.55000000000000004">
      <c r="A62" s="408">
        <f t="shared" si="1"/>
        <v>57</v>
      </c>
      <c r="B62" s="289" t="s">
        <v>1917</v>
      </c>
      <c r="C62" s="289" t="s">
        <v>54</v>
      </c>
      <c r="D62" s="289" t="s">
        <v>76</v>
      </c>
      <c r="E62" s="409"/>
      <c r="F62" s="310"/>
      <c r="G62" s="749"/>
      <c r="H62" s="749"/>
      <c r="I62" s="205"/>
      <c r="J62" s="747"/>
      <c r="K62" s="750"/>
      <c r="L62" s="205"/>
      <c r="M62" s="320"/>
      <c r="N62" s="320"/>
      <c r="O62" s="205"/>
      <c r="P62" s="154" t="s">
        <v>17</v>
      </c>
      <c r="Q62" s="748">
        <v>45096</v>
      </c>
      <c r="R62" s="751"/>
      <c r="S62" s="283"/>
      <c r="T62" s="292"/>
      <c r="U62" s="292"/>
      <c r="V62" s="71"/>
      <c r="W62" s="283"/>
      <c r="X62" s="292"/>
      <c r="Y62" s="292"/>
      <c r="Z62" s="71"/>
      <c r="AA62" s="283"/>
      <c r="AB62" s="292"/>
      <c r="AC62" s="292"/>
      <c r="AD62" s="71"/>
      <c r="AE62" s="218"/>
      <c r="AF62" s="218"/>
      <c r="AG62" s="218"/>
      <c r="AH62" s="218"/>
      <c r="AI62" s="218"/>
      <c r="AJ62" s="218"/>
      <c r="AK62" s="218"/>
      <c r="AL62" s="293" t="str">
        <f t="shared" ref="AL62:AL71" si="4">IF(B62&gt;0,HYPERLINK(CONCATENATE("PDFDC FINALLY/",B62,".pdf"),CONCATENATE("Open PDFDC FINALLY.",B62)),"")</f>
        <v>Open PDFDC FINALLY.DC 069 (S-19.OT.11-06-23)(01-00)</v>
      </c>
      <c r="AM62" s="1020"/>
      <c r="AN62" s="1020"/>
      <c r="AO62" s="1020"/>
      <c r="AP62" s="1020"/>
      <c r="AQ62" s="1020"/>
    </row>
    <row r="63" spans="1:43" ht="62.25" customHeight="1" x14ac:dyDescent="0.55000000000000004">
      <c r="A63" s="285">
        <f t="shared" si="1"/>
        <v>58</v>
      </c>
      <c r="B63" s="143" t="s">
        <v>1958</v>
      </c>
      <c r="C63" s="143" t="s">
        <v>54</v>
      </c>
      <c r="D63" s="143" t="s">
        <v>76</v>
      </c>
      <c r="E63" s="173" t="s">
        <v>1957</v>
      </c>
      <c r="F63" s="277"/>
      <c r="G63" s="752"/>
      <c r="H63" s="752"/>
      <c r="I63" s="205"/>
      <c r="J63" s="205"/>
      <c r="K63" s="744"/>
      <c r="L63" s="205"/>
      <c r="M63" s="26"/>
      <c r="N63" s="26"/>
      <c r="O63" s="205"/>
      <c r="P63" s="27" t="s">
        <v>17</v>
      </c>
      <c r="Q63" s="746">
        <v>45097</v>
      </c>
      <c r="R63" s="746">
        <v>45097</v>
      </c>
      <c r="S63" s="283" t="s">
        <v>26</v>
      </c>
      <c r="T63" s="71">
        <v>45100</v>
      </c>
      <c r="U63" s="71">
        <v>45101</v>
      </c>
      <c r="V63" s="71"/>
      <c r="W63" s="283" t="s">
        <v>62</v>
      </c>
      <c r="X63" s="71"/>
      <c r="Y63" s="71"/>
      <c r="Z63" s="71"/>
      <c r="AA63" s="283"/>
      <c r="AB63" s="71"/>
      <c r="AC63" s="71"/>
      <c r="AD63" s="71"/>
      <c r="AE63" s="28"/>
      <c r="AF63" s="28"/>
      <c r="AG63" s="28"/>
      <c r="AH63" s="28"/>
      <c r="AI63" s="28"/>
      <c r="AJ63" s="28"/>
      <c r="AK63" s="28"/>
      <c r="AL63" s="179" t="str">
        <f t="shared" si="4"/>
        <v>Open PDFDC FINALLY.DC 070 (S-19.OT.11-06-23)(01-00)</v>
      </c>
    </row>
    <row r="64" spans="1:43" ht="62.25" customHeight="1" x14ac:dyDescent="0.55000000000000004">
      <c r="A64" s="285">
        <f t="shared" si="1"/>
        <v>59</v>
      </c>
      <c r="B64" s="143" t="s">
        <v>1962</v>
      </c>
      <c r="C64" s="143" t="s">
        <v>54</v>
      </c>
      <c r="D64" s="143" t="s">
        <v>76</v>
      </c>
      <c r="E64" s="173" t="s">
        <v>1963</v>
      </c>
      <c r="F64" s="277"/>
      <c r="G64" s="752"/>
      <c r="H64" s="752"/>
      <c r="I64" s="205"/>
      <c r="J64" s="205"/>
      <c r="K64" s="744"/>
      <c r="L64" s="205"/>
      <c r="M64" s="26"/>
      <c r="N64" s="26"/>
      <c r="O64" s="205"/>
      <c r="P64" s="27" t="s">
        <v>17</v>
      </c>
      <c r="Q64" s="746">
        <v>45097</v>
      </c>
      <c r="R64" s="746">
        <v>45097</v>
      </c>
      <c r="S64" s="283" t="s">
        <v>93</v>
      </c>
      <c r="T64" s="71"/>
      <c r="U64" s="71"/>
      <c r="V64" s="71"/>
      <c r="W64" s="283"/>
      <c r="X64" s="71"/>
      <c r="Y64" s="71"/>
      <c r="Z64" s="71"/>
      <c r="AA64" s="283"/>
      <c r="AB64" s="71"/>
      <c r="AC64" s="71"/>
      <c r="AD64" s="71"/>
      <c r="AE64" s="28"/>
      <c r="AF64" s="28"/>
      <c r="AG64" s="28"/>
      <c r="AH64" s="28"/>
      <c r="AI64" s="28"/>
      <c r="AJ64" s="28"/>
      <c r="AK64" s="28"/>
      <c r="AL64" s="179" t="str">
        <f t="shared" si="4"/>
        <v>Open PDFDC FINALLY.DC 071 (S-19.OT.20-06-23)(04-00)</v>
      </c>
    </row>
    <row r="65" spans="1:43" s="210" customFormat="1" ht="62.25" customHeight="1" x14ac:dyDescent="0.55000000000000004">
      <c r="A65" s="285">
        <f t="shared" si="1"/>
        <v>60</v>
      </c>
      <c r="B65" s="289" t="s">
        <v>1971</v>
      </c>
      <c r="C65" s="289" t="s">
        <v>54</v>
      </c>
      <c r="D65" s="289" t="s">
        <v>76</v>
      </c>
      <c r="E65" s="290" t="s">
        <v>1970</v>
      </c>
      <c r="F65" s="310"/>
      <c r="G65" s="749"/>
      <c r="H65" s="749"/>
      <c r="I65" s="205"/>
      <c r="J65" s="205"/>
      <c r="K65" s="744"/>
      <c r="L65" s="205"/>
      <c r="M65" s="26"/>
      <c r="N65" s="26"/>
      <c r="O65" s="205"/>
      <c r="P65" s="154" t="s">
        <v>17</v>
      </c>
      <c r="Q65" s="748">
        <v>45099</v>
      </c>
      <c r="R65" s="751"/>
      <c r="S65" s="283"/>
      <c r="T65" s="292"/>
      <c r="U65" s="292"/>
      <c r="V65" s="292"/>
      <c r="W65" s="283"/>
      <c r="X65" s="292"/>
      <c r="Y65" s="292"/>
      <c r="Z65" s="292"/>
      <c r="AA65" s="283"/>
      <c r="AB65" s="292"/>
      <c r="AC65" s="292"/>
      <c r="AD65" s="292"/>
      <c r="AE65" s="218"/>
      <c r="AF65" s="218"/>
      <c r="AG65" s="218"/>
      <c r="AH65" s="218"/>
      <c r="AI65" s="218"/>
      <c r="AJ65" s="218"/>
      <c r="AK65" s="218"/>
      <c r="AL65" s="293" t="str">
        <f t="shared" si="4"/>
        <v>Open PDFDC FINALLY.DC 072 (S-19.OT.22-06-23)(04-00)</v>
      </c>
      <c r="AM65" s="1020"/>
      <c r="AN65" s="1020"/>
      <c r="AO65" s="1020"/>
      <c r="AP65" s="1020"/>
      <c r="AQ65" s="1020"/>
    </row>
    <row r="66" spans="1:43" s="210" customFormat="1" ht="60" customHeight="1" x14ac:dyDescent="0.55000000000000004">
      <c r="A66" s="285">
        <f t="shared" si="1"/>
        <v>61</v>
      </c>
      <c r="B66" s="289" t="s">
        <v>1978</v>
      </c>
      <c r="C66" s="289" t="s">
        <v>54</v>
      </c>
      <c r="D66" s="289" t="s">
        <v>76</v>
      </c>
      <c r="E66" s="290" t="s">
        <v>1972</v>
      </c>
      <c r="F66" s="310"/>
      <c r="G66" s="749"/>
      <c r="H66" s="749"/>
      <c r="I66" s="205"/>
      <c r="J66" s="205"/>
      <c r="K66" s="744"/>
      <c r="L66" s="205"/>
      <c r="M66" s="26"/>
      <c r="N66" s="26"/>
      <c r="O66" s="205"/>
      <c r="P66" s="154" t="s">
        <v>17</v>
      </c>
      <c r="Q66" s="748">
        <v>45099</v>
      </c>
      <c r="R66" s="751"/>
      <c r="S66" s="283"/>
      <c r="T66" s="292"/>
      <c r="U66" s="292"/>
      <c r="V66" s="292"/>
      <c r="W66" s="283"/>
      <c r="X66" s="292"/>
      <c r="Y66" s="292"/>
      <c r="Z66" s="292"/>
      <c r="AA66" s="283"/>
      <c r="AB66" s="292"/>
      <c r="AC66" s="292"/>
      <c r="AD66" s="292"/>
      <c r="AE66" s="218"/>
      <c r="AF66" s="218"/>
      <c r="AG66" s="218"/>
      <c r="AH66" s="218"/>
      <c r="AI66" s="218"/>
      <c r="AJ66" s="218"/>
      <c r="AK66" s="218"/>
      <c r="AL66" s="293" t="str">
        <f t="shared" si="4"/>
        <v>Open PDFDC FINALLY.DC 073 (S-19.OT.22-06-23)(04-00)</v>
      </c>
      <c r="AM66" s="1020"/>
      <c r="AN66" s="1020"/>
      <c r="AO66" s="1020"/>
      <c r="AP66" s="1020"/>
      <c r="AQ66" s="1020"/>
    </row>
    <row r="67" spans="1:43" s="210" customFormat="1" ht="60" customHeight="1" x14ac:dyDescent="0.55000000000000004">
      <c r="A67" s="285">
        <f t="shared" si="1"/>
        <v>62</v>
      </c>
      <c r="B67" s="289" t="s">
        <v>1979</v>
      </c>
      <c r="C67" s="289" t="s">
        <v>54</v>
      </c>
      <c r="D67" s="289" t="s">
        <v>76</v>
      </c>
      <c r="E67" s="290" t="s">
        <v>1973</v>
      </c>
      <c r="F67" s="310"/>
      <c r="G67" s="749"/>
      <c r="H67" s="749"/>
      <c r="I67" s="205"/>
      <c r="J67" s="205"/>
      <c r="K67" s="744"/>
      <c r="L67" s="205"/>
      <c r="M67" s="26"/>
      <c r="N67" s="26"/>
      <c r="O67" s="205"/>
      <c r="P67" s="154" t="s">
        <v>17</v>
      </c>
      <c r="Q67" s="748">
        <v>45099</v>
      </c>
      <c r="R67" s="751"/>
      <c r="S67" s="283"/>
      <c r="T67" s="292"/>
      <c r="U67" s="292"/>
      <c r="V67" s="292"/>
      <c r="W67" s="283"/>
      <c r="X67" s="292"/>
      <c r="Y67" s="292"/>
      <c r="Z67" s="292"/>
      <c r="AA67" s="283"/>
      <c r="AB67" s="292"/>
      <c r="AC67" s="292"/>
      <c r="AD67" s="292"/>
      <c r="AE67" s="218"/>
      <c r="AF67" s="218"/>
      <c r="AG67" s="218"/>
      <c r="AH67" s="218"/>
      <c r="AI67" s="218"/>
      <c r="AJ67" s="218"/>
      <c r="AK67" s="218"/>
      <c r="AL67" s="293" t="str">
        <f t="shared" si="4"/>
        <v>Open PDFDC FINALLY.DC 074 (S-19.OT.22-06-23)(04-00)</v>
      </c>
      <c r="AM67" s="1020"/>
      <c r="AN67" s="1020"/>
      <c r="AO67" s="1020"/>
      <c r="AP67" s="1020"/>
      <c r="AQ67" s="1020"/>
    </row>
    <row r="68" spans="1:43" s="210" customFormat="1" ht="60" customHeight="1" x14ac:dyDescent="0.55000000000000004">
      <c r="A68" s="285">
        <f t="shared" si="1"/>
        <v>63</v>
      </c>
      <c r="B68" s="289" t="s">
        <v>1980</v>
      </c>
      <c r="C68" s="289" t="s">
        <v>54</v>
      </c>
      <c r="D68" s="289" t="s">
        <v>76</v>
      </c>
      <c r="E68" s="290" t="s">
        <v>1974</v>
      </c>
      <c r="F68" s="310"/>
      <c r="G68" s="749"/>
      <c r="H68" s="749"/>
      <c r="I68" s="205"/>
      <c r="J68" s="205"/>
      <c r="K68" s="744"/>
      <c r="L68" s="205"/>
      <c r="M68" s="26"/>
      <c r="N68" s="26"/>
      <c r="O68" s="205"/>
      <c r="P68" s="154" t="s">
        <v>17</v>
      </c>
      <c r="Q68" s="748">
        <v>45099</v>
      </c>
      <c r="R68" s="751"/>
      <c r="S68" s="283"/>
      <c r="T68" s="292"/>
      <c r="U68" s="292"/>
      <c r="V68" s="292"/>
      <c r="W68" s="283"/>
      <c r="X68" s="292"/>
      <c r="Y68" s="292"/>
      <c r="Z68" s="292"/>
      <c r="AA68" s="283"/>
      <c r="AB68" s="292"/>
      <c r="AC68" s="292"/>
      <c r="AD68" s="292"/>
      <c r="AE68" s="218"/>
      <c r="AF68" s="218"/>
      <c r="AG68" s="218"/>
      <c r="AH68" s="218"/>
      <c r="AI68" s="218"/>
      <c r="AJ68" s="218"/>
      <c r="AK68" s="218"/>
      <c r="AL68" s="293" t="str">
        <f t="shared" si="4"/>
        <v>Open PDFDC FINALLY.DC 075 (S-19.OT.22-06-23)(04-00)</v>
      </c>
      <c r="AM68" s="1020"/>
      <c r="AN68" s="1020"/>
      <c r="AO68" s="1020"/>
      <c r="AP68" s="1020"/>
      <c r="AQ68" s="1020"/>
    </row>
    <row r="69" spans="1:43" s="210" customFormat="1" ht="60" customHeight="1" x14ac:dyDescent="0.55000000000000004">
      <c r="A69" s="285">
        <f t="shared" si="1"/>
        <v>64</v>
      </c>
      <c r="B69" s="289" t="s">
        <v>1981</v>
      </c>
      <c r="C69" s="289" t="s">
        <v>54</v>
      </c>
      <c r="D69" s="289" t="s">
        <v>76</v>
      </c>
      <c r="E69" s="290" t="s">
        <v>1975</v>
      </c>
      <c r="F69" s="310"/>
      <c r="G69" s="749"/>
      <c r="H69" s="749"/>
      <c r="I69" s="205"/>
      <c r="J69" s="205"/>
      <c r="K69" s="744"/>
      <c r="L69" s="205"/>
      <c r="M69" s="26"/>
      <c r="N69" s="26"/>
      <c r="O69" s="205"/>
      <c r="P69" s="154" t="s">
        <v>17</v>
      </c>
      <c r="Q69" s="748">
        <v>45099</v>
      </c>
      <c r="R69" s="751"/>
      <c r="S69" s="283"/>
      <c r="T69" s="292"/>
      <c r="U69" s="292"/>
      <c r="V69" s="292"/>
      <c r="W69" s="283"/>
      <c r="X69" s="292"/>
      <c r="Y69" s="292"/>
      <c r="Z69" s="292"/>
      <c r="AA69" s="283"/>
      <c r="AB69" s="292"/>
      <c r="AC69" s="292"/>
      <c r="AD69" s="292"/>
      <c r="AE69" s="218"/>
      <c r="AF69" s="218"/>
      <c r="AG69" s="218"/>
      <c r="AH69" s="218"/>
      <c r="AI69" s="218"/>
      <c r="AJ69" s="218"/>
      <c r="AK69" s="218"/>
      <c r="AL69" s="293" t="str">
        <f t="shared" si="4"/>
        <v>Open PDFDC FINALLY.DC 076 (S-19.OT.22-06-23)(04-00)</v>
      </c>
      <c r="AM69" s="1020"/>
      <c r="AN69" s="1020"/>
      <c r="AO69" s="1020"/>
      <c r="AP69" s="1020"/>
      <c r="AQ69" s="1020"/>
    </row>
    <row r="70" spans="1:43" s="210" customFormat="1" ht="60" customHeight="1" x14ac:dyDescent="0.55000000000000004">
      <c r="A70" s="285">
        <f t="shared" si="1"/>
        <v>65</v>
      </c>
      <c r="B70" s="289" t="s">
        <v>1982</v>
      </c>
      <c r="C70" s="289" t="s">
        <v>54</v>
      </c>
      <c r="D70" s="289" t="s">
        <v>76</v>
      </c>
      <c r="E70" s="290" t="s">
        <v>1976</v>
      </c>
      <c r="F70" s="310"/>
      <c r="G70" s="749"/>
      <c r="H70" s="749"/>
      <c r="I70" s="205"/>
      <c r="J70" s="205"/>
      <c r="K70" s="744"/>
      <c r="L70" s="205"/>
      <c r="M70" s="26"/>
      <c r="N70" s="26"/>
      <c r="O70" s="205"/>
      <c r="P70" s="154" t="s">
        <v>17</v>
      </c>
      <c r="Q70" s="748">
        <v>45099</v>
      </c>
      <c r="R70" s="751"/>
      <c r="S70" s="283"/>
      <c r="T70" s="292"/>
      <c r="U70" s="292"/>
      <c r="V70" s="292"/>
      <c r="W70" s="283"/>
      <c r="X70" s="292"/>
      <c r="Y70" s="292"/>
      <c r="Z70" s="292"/>
      <c r="AA70" s="283"/>
      <c r="AB70" s="292"/>
      <c r="AC70" s="292"/>
      <c r="AD70" s="292"/>
      <c r="AE70" s="218"/>
      <c r="AF70" s="218"/>
      <c r="AG70" s="218"/>
      <c r="AH70" s="218"/>
      <c r="AI70" s="218"/>
      <c r="AJ70" s="218"/>
      <c r="AK70" s="218"/>
      <c r="AL70" s="293" t="str">
        <f t="shared" si="4"/>
        <v>Open PDFDC FINALLY.DC 077 (S-19.OT.22-06-23)(04-00)</v>
      </c>
      <c r="AM70" s="1020"/>
      <c r="AN70" s="1020"/>
      <c r="AO70" s="1020"/>
      <c r="AP70" s="1020"/>
      <c r="AQ70" s="1020"/>
    </row>
    <row r="71" spans="1:43" s="210" customFormat="1" ht="60" customHeight="1" x14ac:dyDescent="0.55000000000000004">
      <c r="A71" s="285">
        <f t="shared" si="1"/>
        <v>66</v>
      </c>
      <c r="B71" s="289" t="s">
        <v>1983</v>
      </c>
      <c r="C71" s="289" t="s">
        <v>54</v>
      </c>
      <c r="D71" s="289" t="s">
        <v>76</v>
      </c>
      <c r="E71" s="290" t="s">
        <v>1977</v>
      </c>
      <c r="F71" s="310"/>
      <c r="G71" s="749"/>
      <c r="H71" s="749"/>
      <c r="I71" s="205"/>
      <c r="J71" s="205"/>
      <c r="K71" s="744"/>
      <c r="L71" s="205"/>
      <c r="M71" s="26"/>
      <c r="N71" s="26"/>
      <c r="O71" s="205"/>
      <c r="P71" s="154" t="s">
        <v>17</v>
      </c>
      <c r="Q71" s="748">
        <v>45099</v>
      </c>
      <c r="R71" s="751"/>
      <c r="S71" s="283"/>
      <c r="T71" s="292"/>
      <c r="U71" s="292"/>
      <c r="V71" s="292"/>
      <c r="W71" s="283"/>
      <c r="X71" s="292"/>
      <c r="Y71" s="292"/>
      <c r="Z71" s="292"/>
      <c r="AA71" s="283"/>
      <c r="AB71" s="292"/>
      <c r="AC71" s="292"/>
      <c r="AD71" s="292"/>
      <c r="AE71" s="218"/>
      <c r="AF71" s="218"/>
      <c r="AG71" s="218"/>
      <c r="AH71" s="218"/>
      <c r="AI71" s="218"/>
      <c r="AJ71" s="218"/>
      <c r="AK71" s="218"/>
      <c r="AL71" s="293" t="str">
        <f t="shared" si="4"/>
        <v>Open PDFDC FINALLY.DC 078 (S-19.OT.22-06-23)(04-00)</v>
      </c>
      <c r="AM71" s="1020"/>
      <c r="AN71" s="1020"/>
      <c r="AO71" s="1020"/>
      <c r="AP71" s="1020"/>
      <c r="AQ71" s="1020"/>
    </row>
    <row r="72" spans="1:43" ht="60" customHeight="1" x14ac:dyDescent="0.3">
      <c r="A72" s="285">
        <f t="shared" ref="A72:A134" si="5">ROW()-ROW($A$5)</f>
        <v>67</v>
      </c>
      <c r="B72" s="143" t="s">
        <v>2017</v>
      </c>
      <c r="C72" s="143" t="s">
        <v>54</v>
      </c>
      <c r="D72" s="143" t="s">
        <v>76</v>
      </c>
      <c r="E72" s="173" t="s">
        <v>2019</v>
      </c>
      <c r="F72" s="175" t="s">
        <v>41</v>
      </c>
      <c r="G72" s="205">
        <v>45140</v>
      </c>
      <c r="H72" s="205">
        <v>45145</v>
      </c>
      <c r="I72" s="205" t="s">
        <v>93</v>
      </c>
      <c r="J72" s="205"/>
      <c r="K72" s="744"/>
      <c r="L72" s="205"/>
      <c r="M72" s="26"/>
      <c r="N72" s="26"/>
      <c r="O72" s="205"/>
      <c r="P72" s="27" t="s">
        <v>17</v>
      </c>
      <c r="Q72" s="746">
        <v>45230</v>
      </c>
      <c r="R72" s="746">
        <v>45230</v>
      </c>
      <c r="S72" s="283" t="s">
        <v>62</v>
      </c>
      <c r="T72" s="71"/>
      <c r="U72" s="71"/>
      <c r="V72" s="71"/>
      <c r="W72" s="283"/>
      <c r="X72" s="71"/>
      <c r="Y72" s="71"/>
      <c r="Z72" s="71"/>
      <c r="AA72" s="283"/>
      <c r="AB72" s="71"/>
      <c r="AC72" s="71"/>
      <c r="AD72" s="71"/>
      <c r="AE72" s="28"/>
      <c r="AF72" s="28"/>
      <c r="AG72" s="28"/>
      <c r="AH72" s="28"/>
      <c r="AI72" s="28"/>
      <c r="AJ72" s="28"/>
      <c r="AK72" s="28"/>
      <c r="AL72" s="179" t="str">
        <f t="shared" ref="AL72:AL81" si="6">IF(B72&gt;0,HYPERLINK(CONCATENATE("PDFDC FINALLY/",B72,".pdf"),CONCATENATE("Open PDFDC FINALLY.",B72)),"")</f>
        <v>Open PDFDC FINALLY.DC 079 (S-19.OT.08-07-23)(04-00)</v>
      </c>
    </row>
    <row r="73" spans="1:43" ht="60" customHeight="1" x14ac:dyDescent="0.55000000000000004">
      <c r="A73" s="285">
        <f t="shared" si="5"/>
        <v>68</v>
      </c>
      <c r="B73" s="143" t="s">
        <v>2018</v>
      </c>
      <c r="C73" s="143" t="s">
        <v>54</v>
      </c>
      <c r="D73" s="143" t="s">
        <v>76</v>
      </c>
      <c r="E73" s="173" t="s">
        <v>2020</v>
      </c>
      <c r="F73" s="277"/>
      <c r="G73" s="752"/>
      <c r="H73" s="752"/>
      <c r="I73" s="205"/>
      <c r="J73" s="205"/>
      <c r="K73" s="744"/>
      <c r="L73" s="205"/>
      <c r="M73" s="26"/>
      <c r="N73" s="26"/>
      <c r="O73" s="205"/>
      <c r="P73" s="27" t="s">
        <v>17</v>
      </c>
      <c r="Q73" s="746">
        <v>45116</v>
      </c>
      <c r="R73" s="746">
        <v>45117</v>
      </c>
      <c r="S73" s="283" t="s">
        <v>62</v>
      </c>
      <c r="T73" s="71"/>
      <c r="U73" s="71"/>
      <c r="V73" s="71"/>
      <c r="W73" s="283"/>
      <c r="X73" s="71"/>
      <c r="Y73" s="71"/>
      <c r="Z73" s="71"/>
      <c r="AA73" s="283"/>
      <c r="AB73" s="71"/>
      <c r="AC73" s="71"/>
      <c r="AD73" s="71"/>
      <c r="AE73" s="28"/>
      <c r="AF73" s="28"/>
      <c r="AG73" s="28"/>
      <c r="AH73" s="28"/>
      <c r="AI73" s="28"/>
      <c r="AJ73" s="28"/>
      <c r="AK73" s="28"/>
      <c r="AL73" s="179" t="str">
        <f t="shared" si="6"/>
        <v>Open PDFDC FINALLY.DC 080 (S-19.OT.09-07-23)(04-00)</v>
      </c>
    </row>
    <row r="74" spans="1:43" ht="60" customHeight="1" x14ac:dyDescent="0.3">
      <c r="A74" s="285">
        <f t="shared" si="5"/>
        <v>69</v>
      </c>
      <c r="B74" s="143" t="s">
        <v>2143</v>
      </c>
      <c r="C74" s="143" t="s">
        <v>54</v>
      </c>
      <c r="D74" s="143" t="s">
        <v>76</v>
      </c>
      <c r="E74" s="173" t="s">
        <v>2144</v>
      </c>
      <c r="F74" s="175" t="s">
        <v>41</v>
      </c>
      <c r="G74" s="205">
        <v>45137</v>
      </c>
      <c r="H74" s="205">
        <v>45140</v>
      </c>
      <c r="I74" s="205" t="s">
        <v>93</v>
      </c>
      <c r="J74" s="205"/>
      <c r="K74" s="744"/>
      <c r="L74" s="205"/>
      <c r="M74" s="26"/>
      <c r="N74" s="26"/>
      <c r="O74" s="205"/>
      <c r="P74" s="27" t="s">
        <v>17</v>
      </c>
      <c r="Q74" s="746"/>
      <c r="R74" s="746"/>
      <c r="S74" s="283"/>
      <c r="T74" s="71"/>
      <c r="U74" s="71"/>
      <c r="V74" s="71"/>
      <c r="W74" s="283"/>
      <c r="X74" s="71"/>
      <c r="Y74" s="71"/>
      <c r="Z74" s="71"/>
      <c r="AA74" s="283"/>
      <c r="AB74" s="71"/>
      <c r="AC74" s="71"/>
      <c r="AD74" s="71"/>
      <c r="AE74" s="28"/>
      <c r="AF74" s="28"/>
      <c r="AG74" s="28"/>
      <c r="AH74" s="28"/>
      <c r="AI74" s="28"/>
      <c r="AJ74" s="28"/>
      <c r="AK74" s="28"/>
      <c r="AL74" s="179" t="str">
        <f t="shared" si="6"/>
        <v>Open PDFDC FINALLY.DC 081 (S-19.OT.26-07-23)(04-00)</v>
      </c>
    </row>
    <row r="75" spans="1:43" s="127" customFormat="1" ht="60" customHeight="1" x14ac:dyDescent="0.3">
      <c r="A75" s="285">
        <f t="shared" si="5"/>
        <v>70</v>
      </c>
      <c r="B75" s="180" t="s">
        <v>2147</v>
      </c>
      <c r="C75" s="180" t="s">
        <v>54</v>
      </c>
      <c r="D75" s="180" t="s">
        <v>76</v>
      </c>
      <c r="E75" s="102" t="s">
        <v>2148</v>
      </c>
      <c r="F75" s="175" t="s">
        <v>41</v>
      </c>
      <c r="G75" s="205">
        <v>45137</v>
      </c>
      <c r="H75" s="753"/>
      <c r="I75" s="205"/>
      <c r="J75" s="205"/>
      <c r="K75" s="744"/>
      <c r="L75" s="205"/>
      <c r="M75" s="26"/>
      <c r="N75" s="26"/>
      <c r="O75" s="205"/>
      <c r="P75" s="126" t="s">
        <v>17</v>
      </c>
      <c r="Q75" s="746"/>
      <c r="R75" s="746"/>
      <c r="S75" s="283"/>
      <c r="T75" s="204"/>
      <c r="U75" s="204"/>
      <c r="V75" s="204"/>
      <c r="W75" s="283"/>
      <c r="X75" s="204"/>
      <c r="Y75" s="204"/>
      <c r="Z75" s="204"/>
      <c r="AA75" s="283"/>
      <c r="AB75" s="204"/>
      <c r="AC75" s="204"/>
      <c r="AD75" s="204"/>
      <c r="AE75" s="137"/>
      <c r="AF75" s="137"/>
      <c r="AG75" s="137"/>
      <c r="AH75" s="137"/>
      <c r="AI75" s="137"/>
      <c r="AJ75" s="137"/>
      <c r="AK75" s="137"/>
      <c r="AL75" s="179" t="str">
        <f t="shared" si="6"/>
        <v>Open PDFDC FINALLY.DC 082 (S-19.OT.26-07-23)(04-00)</v>
      </c>
      <c r="AM75" s="1020"/>
      <c r="AN75" s="1020"/>
      <c r="AO75" s="1020"/>
      <c r="AP75" s="1020"/>
      <c r="AQ75" s="1020"/>
    </row>
    <row r="76" spans="1:43" ht="60" customHeight="1" x14ac:dyDescent="0.55000000000000004">
      <c r="A76" s="285">
        <f t="shared" si="5"/>
        <v>71</v>
      </c>
      <c r="B76" s="143" t="s">
        <v>2156</v>
      </c>
      <c r="C76" s="143" t="s">
        <v>54</v>
      </c>
      <c r="D76" s="143" t="s">
        <v>76</v>
      </c>
      <c r="E76" s="173" t="s">
        <v>660</v>
      </c>
      <c r="F76" s="277"/>
      <c r="G76" s="752"/>
      <c r="H76" s="752"/>
      <c r="I76" s="205"/>
      <c r="J76" s="205"/>
      <c r="K76" s="744"/>
      <c r="L76" s="205"/>
      <c r="M76" s="26"/>
      <c r="N76" s="26"/>
      <c r="O76" s="205"/>
      <c r="P76" s="27" t="s">
        <v>17</v>
      </c>
      <c r="Q76" s="27">
        <v>45137</v>
      </c>
      <c r="R76" s="71">
        <v>45137</v>
      </c>
      <c r="S76" s="283" t="s">
        <v>62</v>
      </c>
      <c r="T76" s="71"/>
      <c r="U76" s="71"/>
      <c r="V76" s="71"/>
      <c r="W76" s="283"/>
      <c r="X76" s="71"/>
      <c r="Y76" s="71"/>
      <c r="Z76" s="71"/>
      <c r="AA76" s="283"/>
      <c r="AB76" s="71"/>
      <c r="AC76" s="71"/>
      <c r="AD76" s="71"/>
      <c r="AE76" s="28"/>
      <c r="AF76" s="28"/>
      <c r="AG76" s="28"/>
      <c r="AH76" s="28"/>
      <c r="AI76" s="28"/>
      <c r="AJ76" s="28"/>
      <c r="AK76" s="28"/>
      <c r="AL76" s="179" t="str">
        <f t="shared" si="6"/>
        <v>Open PDFDC FINALLY.DC 083 (S-19.OT.26-07-23)(04-00)</v>
      </c>
    </row>
    <row r="77" spans="1:43" ht="60" customHeight="1" x14ac:dyDescent="0.55000000000000004">
      <c r="A77" s="285">
        <f t="shared" si="5"/>
        <v>72</v>
      </c>
      <c r="B77" s="143" t="s">
        <v>2157</v>
      </c>
      <c r="C77" s="143" t="s">
        <v>54</v>
      </c>
      <c r="D77" s="143" t="s">
        <v>76</v>
      </c>
      <c r="E77" s="173" t="s">
        <v>2155</v>
      </c>
      <c r="F77" s="277"/>
      <c r="G77" s="752"/>
      <c r="H77" s="752"/>
      <c r="I77" s="205"/>
      <c r="J77" s="205"/>
      <c r="K77" s="744"/>
      <c r="L77" s="205"/>
      <c r="M77" s="26"/>
      <c r="N77" s="26"/>
      <c r="O77" s="205"/>
      <c r="P77" s="27" t="s">
        <v>17</v>
      </c>
      <c r="Q77" s="746">
        <v>45137</v>
      </c>
      <c r="R77" s="746">
        <v>45137</v>
      </c>
      <c r="S77" s="283" t="s">
        <v>62</v>
      </c>
      <c r="T77" s="71"/>
      <c r="U77" s="71"/>
      <c r="V77" s="71"/>
      <c r="W77" s="283"/>
      <c r="X77" s="71"/>
      <c r="Y77" s="71"/>
      <c r="Z77" s="71"/>
      <c r="AA77" s="283"/>
      <c r="AB77" s="71"/>
      <c r="AC77" s="71"/>
      <c r="AD77" s="71"/>
      <c r="AE77" s="28"/>
      <c r="AF77" s="28"/>
      <c r="AG77" s="28"/>
      <c r="AH77" s="28"/>
      <c r="AI77" s="28"/>
      <c r="AJ77" s="28"/>
      <c r="AK77" s="28"/>
      <c r="AL77" s="179" t="str">
        <f t="shared" si="6"/>
        <v>Open PDFDC FINALLY.DC 084 (S-19.OT.26-07-23)(04-00)</v>
      </c>
    </row>
    <row r="78" spans="1:43" ht="60" customHeight="1" x14ac:dyDescent="0.3">
      <c r="A78" s="285">
        <f t="shared" si="5"/>
        <v>73</v>
      </c>
      <c r="B78" s="143" t="s">
        <v>2180</v>
      </c>
      <c r="C78" s="143" t="s">
        <v>54</v>
      </c>
      <c r="D78" s="143" t="s">
        <v>2476</v>
      </c>
      <c r="E78" s="173" t="s">
        <v>2179</v>
      </c>
      <c r="F78" s="175" t="s">
        <v>41</v>
      </c>
      <c r="G78" s="205">
        <v>45140</v>
      </c>
      <c r="H78" s="205">
        <v>45145</v>
      </c>
      <c r="I78" s="205" t="s">
        <v>93</v>
      </c>
      <c r="J78" s="205"/>
      <c r="K78" s="744"/>
      <c r="L78" s="205"/>
      <c r="M78" s="26"/>
      <c r="N78" s="26"/>
      <c r="O78" s="205"/>
      <c r="P78" s="27" t="s">
        <v>17</v>
      </c>
      <c r="Q78" s="746">
        <v>45281</v>
      </c>
      <c r="R78" s="746">
        <v>45284</v>
      </c>
      <c r="S78" s="283" t="s">
        <v>93</v>
      </c>
      <c r="T78" s="71">
        <v>45281</v>
      </c>
      <c r="U78" s="71">
        <v>45284</v>
      </c>
      <c r="V78" s="71"/>
      <c r="W78" s="283" t="s">
        <v>1671</v>
      </c>
      <c r="X78" s="71"/>
      <c r="Y78" s="71"/>
      <c r="Z78" s="71"/>
      <c r="AA78" s="283"/>
      <c r="AB78" s="71"/>
      <c r="AC78" s="71"/>
      <c r="AD78" s="71"/>
      <c r="AE78" s="28"/>
      <c r="AF78" s="28"/>
      <c r="AG78" s="28"/>
      <c r="AH78" s="28"/>
      <c r="AI78" s="28"/>
      <c r="AJ78" s="28"/>
      <c r="AK78" s="28"/>
      <c r="AL78" s="179" t="str">
        <f t="shared" si="6"/>
        <v>Open PDFDC FINALLY.DC 085 (S-19.OT.03-08-23)(04-00)</v>
      </c>
    </row>
    <row r="79" spans="1:43" ht="60" customHeight="1" x14ac:dyDescent="0.3">
      <c r="A79" s="285">
        <f t="shared" si="5"/>
        <v>74</v>
      </c>
      <c r="B79" s="143" t="s">
        <v>2236</v>
      </c>
      <c r="C79" s="143" t="s">
        <v>54</v>
      </c>
      <c r="D79" s="143" t="s">
        <v>76</v>
      </c>
      <c r="E79" s="173" t="s">
        <v>2237</v>
      </c>
      <c r="F79" s="175"/>
      <c r="G79" s="205"/>
      <c r="H79" s="205"/>
      <c r="I79" s="205"/>
      <c r="J79" s="205"/>
      <c r="K79" s="744"/>
      <c r="L79" s="205"/>
      <c r="M79" s="26"/>
      <c r="N79" s="26"/>
      <c r="O79" s="205"/>
      <c r="P79" s="27" t="s">
        <v>17</v>
      </c>
      <c r="Q79" s="746">
        <v>45144</v>
      </c>
      <c r="R79" s="746">
        <v>45145</v>
      </c>
      <c r="S79" s="283" t="s">
        <v>26</v>
      </c>
      <c r="T79" s="71"/>
      <c r="U79" s="71"/>
      <c r="V79" s="71"/>
      <c r="W79" s="283"/>
      <c r="X79" s="71"/>
      <c r="Y79" s="71"/>
      <c r="Z79" s="71"/>
      <c r="AA79" s="283"/>
      <c r="AB79" s="71"/>
      <c r="AC79" s="71"/>
      <c r="AD79" s="71"/>
      <c r="AE79" s="28"/>
      <c r="AF79" s="28"/>
      <c r="AG79" s="28"/>
      <c r="AH79" s="28"/>
      <c r="AI79" s="28"/>
      <c r="AJ79" s="28"/>
      <c r="AK79" s="28"/>
      <c r="AL79" s="179" t="str">
        <f t="shared" si="6"/>
        <v>Open PDFDC FINALLY.DC 086 (S-19.OT.03-08-23)(04-00)</v>
      </c>
    </row>
    <row r="80" spans="1:43" ht="60" customHeight="1" x14ac:dyDescent="0.3">
      <c r="A80" s="285">
        <f t="shared" si="5"/>
        <v>75</v>
      </c>
      <c r="B80" s="143" t="s">
        <v>2420</v>
      </c>
      <c r="C80" s="143" t="s">
        <v>54</v>
      </c>
      <c r="D80" s="143" t="s">
        <v>76</v>
      </c>
      <c r="E80" s="173" t="s">
        <v>2422</v>
      </c>
      <c r="F80" s="175"/>
      <c r="G80" s="205"/>
      <c r="H80" s="205"/>
      <c r="I80" s="205"/>
      <c r="J80" s="205"/>
      <c r="K80" s="744"/>
      <c r="L80" s="205"/>
      <c r="M80" s="26"/>
      <c r="N80" s="26"/>
      <c r="O80" s="205"/>
      <c r="P80" s="27" t="s">
        <v>17</v>
      </c>
      <c r="Q80" s="746">
        <v>45168</v>
      </c>
      <c r="R80" s="746">
        <v>45178</v>
      </c>
      <c r="S80" s="283" t="s">
        <v>93</v>
      </c>
      <c r="T80" s="71"/>
      <c r="U80" s="71"/>
      <c r="V80" s="71"/>
      <c r="W80" s="283"/>
      <c r="X80" s="71"/>
      <c r="Y80" s="71"/>
      <c r="Z80" s="71"/>
      <c r="AA80" s="283"/>
      <c r="AB80" s="71"/>
      <c r="AC80" s="71"/>
      <c r="AD80" s="71"/>
      <c r="AE80" s="28"/>
      <c r="AF80" s="28"/>
      <c r="AG80" s="28"/>
      <c r="AH80" s="28"/>
      <c r="AI80" s="28"/>
      <c r="AJ80" s="28"/>
      <c r="AK80" s="28"/>
      <c r="AL80" s="179" t="str">
        <f t="shared" si="6"/>
        <v>Open PDFDC FINALLY.DC 087 (S-19.OT.30-08-23)(04-00)</v>
      </c>
    </row>
    <row r="81" spans="1:38" ht="60" customHeight="1" x14ac:dyDescent="0.3">
      <c r="A81" s="285">
        <f t="shared" si="5"/>
        <v>76</v>
      </c>
      <c r="B81" s="143" t="s">
        <v>2421</v>
      </c>
      <c r="C81" s="143" t="s">
        <v>54</v>
      </c>
      <c r="D81" s="143" t="s">
        <v>76</v>
      </c>
      <c r="E81" s="173" t="s">
        <v>2423</v>
      </c>
      <c r="F81" s="175"/>
      <c r="G81" s="205"/>
      <c r="H81" s="205"/>
      <c r="I81" s="205"/>
      <c r="J81" s="205"/>
      <c r="K81" s="744"/>
      <c r="L81" s="205"/>
      <c r="M81" s="26"/>
      <c r="N81" s="26"/>
      <c r="O81" s="205"/>
      <c r="P81" s="27" t="s">
        <v>17</v>
      </c>
      <c r="Q81" s="746">
        <v>45169</v>
      </c>
      <c r="R81" s="746">
        <v>45178</v>
      </c>
      <c r="S81" s="283" t="s">
        <v>93</v>
      </c>
      <c r="T81" s="71"/>
      <c r="U81" s="71"/>
      <c r="V81" s="71"/>
      <c r="W81" s="283"/>
      <c r="X81" s="71"/>
      <c r="Y81" s="71"/>
      <c r="Z81" s="71"/>
      <c r="AA81" s="283"/>
      <c r="AB81" s="71"/>
      <c r="AC81" s="71"/>
      <c r="AD81" s="71"/>
      <c r="AE81" s="28"/>
      <c r="AF81" s="28"/>
      <c r="AG81" s="28"/>
      <c r="AH81" s="28"/>
      <c r="AI81" s="28"/>
      <c r="AJ81" s="28"/>
      <c r="AK81" s="28"/>
      <c r="AL81" s="179" t="str">
        <f t="shared" si="6"/>
        <v>Open PDFDC FINALLY.DC 088 (S-19.OT.31-08-23)(04-00)</v>
      </c>
    </row>
    <row r="82" spans="1:38" ht="60" customHeight="1" x14ac:dyDescent="0.3">
      <c r="A82" s="285">
        <f t="shared" si="5"/>
        <v>77</v>
      </c>
      <c r="B82" s="143" t="s">
        <v>2817</v>
      </c>
      <c r="C82" s="143" t="s">
        <v>54</v>
      </c>
      <c r="D82" s="143" t="s">
        <v>76</v>
      </c>
      <c r="E82" s="173" t="s">
        <v>2818</v>
      </c>
      <c r="F82" s="175"/>
      <c r="G82" s="205"/>
      <c r="H82" s="205"/>
      <c r="I82" s="205"/>
      <c r="J82" s="205"/>
      <c r="K82" s="744"/>
      <c r="L82" s="205"/>
      <c r="M82" s="26"/>
      <c r="N82" s="26"/>
      <c r="O82" s="205"/>
      <c r="P82" s="27" t="s">
        <v>17</v>
      </c>
      <c r="Q82" s="746">
        <v>45203</v>
      </c>
      <c r="R82" s="746">
        <v>45210</v>
      </c>
      <c r="S82" s="283" t="s">
        <v>93</v>
      </c>
      <c r="T82" s="71">
        <v>45213</v>
      </c>
      <c r="U82" s="71">
        <v>45213</v>
      </c>
      <c r="V82" s="71" t="s">
        <v>62</v>
      </c>
      <c r="W82" s="283" t="s">
        <v>62</v>
      </c>
      <c r="X82" s="71"/>
      <c r="Y82" s="71"/>
      <c r="Z82" s="71"/>
      <c r="AA82" s="283"/>
      <c r="AB82" s="71"/>
      <c r="AC82" s="71"/>
      <c r="AD82" s="71"/>
      <c r="AE82" s="28"/>
      <c r="AF82" s="28"/>
      <c r="AG82" s="28"/>
      <c r="AH82" s="28"/>
      <c r="AI82" s="28"/>
      <c r="AJ82" s="28"/>
      <c r="AK82" s="28"/>
      <c r="AL82" s="179" t="str">
        <f>IF(B82&gt;0,HYPERLINK(CONCATENATE("PDFDC FINALLY/",B82,".pdf"),CONCATENATE("Open PDFDC FINALLY.",B82)),"")</f>
        <v>Open PDFDC FINALLY.DC 089 (S-19.OT.04-10-23)(04-00)</v>
      </c>
    </row>
    <row r="83" spans="1:38" ht="60" customHeight="1" x14ac:dyDescent="0.3">
      <c r="A83" s="285">
        <f t="shared" si="5"/>
        <v>78</v>
      </c>
      <c r="B83" s="143" t="s">
        <v>3017</v>
      </c>
      <c r="C83" s="143" t="s">
        <v>54</v>
      </c>
      <c r="D83" s="143" t="s">
        <v>76</v>
      </c>
      <c r="E83" s="173" t="s">
        <v>3018</v>
      </c>
      <c r="F83" s="175" t="s">
        <v>41</v>
      </c>
      <c r="G83" s="205">
        <v>45229</v>
      </c>
      <c r="H83" s="205">
        <v>45229</v>
      </c>
      <c r="I83" s="205" t="s">
        <v>93</v>
      </c>
      <c r="J83" s="205"/>
      <c r="K83" s="744"/>
      <c r="L83" s="205"/>
      <c r="M83" s="26"/>
      <c r="N83" s="26"/>
      <c r="O83" s="205"/>
      <c r="P83" s="27" t="s">
        <v>17</v>
      </c>
      <c r="Q83" s="746">
        <v>45227</v>
      </c>
      <c r="R83" s="746">
        <v>45227</v>
      </c>
      <c r="S83" s="283" t="s">
        <v>93</v>
      </c>
      <c r="T83" s="71"/>
      <c r="U83" s="71"/>
      <c r="V83" s="71"/>
      <c r="W83" s="283"/>
      <c r="X83" s="71"/>
      <c r="Y83" s="71"/>
      <c r="Z83" s="71"/>
      <c r="AA83" s="283"/>
      <c r="AB83" s="71"/>
      <c r="AC83" s="71"/>
      <c r="AD83" s="71"/>
      <c r="AE83" s="28"/>
      <c r="AF83" s="28"/>
      <c r="AG83" s="28"/>
      <c r="AH83" s="28"/>
      <c r="AI83" s="28"/>
      <c r="AJ83" s="28"/>
      <c r="AK83" s="28"/>
      <c r="AL83" s="179" t="str">
        <f>IF(B83&gt;0,HYPERLINK(CONCATENATE("PDFDC FINALLY/",B83,".pdf"),CONCATENATE("Open PDFDC FINALLY.",B83)),"")</f>
        <v>Open PDFDC FINALLY.DC 090 (S-19.OT.11-10-23)(04-00)</v>
      </c>
    </row>
    <row r="84" spans="1:38" ht="60" customHeight="1" x14ac:dyDescent="0.3">
      <c r="A84" s="285">
        <f t="shared" si="5"/>
        <v>79</v>
      </c>
      <c r="B84" s="143" t="s">
        <v>3363</v>
      </c>
      <c r="C84" s="143" t="s">
        <v>54</v>
      </c>
      <c r="D84" s="143" t="s">
        <v>76</v>
      </c>
      <c r="E84" s="173" t="s">
        <v>3364</v>
      </c>
      <c r="F84" s="175"/>
      <c r="G84" s="205"/>
      <c r="H84" s="205"/>
      <c r="I84" s="205"/>
      <c r="J84" s="205"/>
      <c r="K84" s="744"/>
      <c r="L84" s="205"/>
      <c r="M84" s="26"/>
      <c r="N84" s="26"/>
      <c r="O84" s="205"/>
      <c r="P84" s="27" t="s">
        <v>17</v>
      </c>
      <c r="Q84" s="746">
        <v>45235</v>
      </c>
      <c r="R84" s="746">
        <v>45239</v>
      </c>
      <c r="S84" s="283" t="s">
        <v>62</v>
      </c>
      <c r="T84" s="71"/>
      <c r="U84" s="71"/>
      <c r="V84" s="71"/>
      <c r="W84" s="283"/>
      <c r="X84" s="71"/>
      <c r="Y84" s="71"/>
      <c r="Z84" s="71"/>
      <c r="AA84" s="283"/>
      <c r="AB84" s="71"/>
      <c r="AC84" s="71"/>
      <c r="AD84" s="71"/>
      <c r="AE84" s="28"/>
      <c r="AF84" s="28"/>
      <c r="AG84" s="28"/>
      <c r="AH84" s="28"/>
      <c r="AI84" s="28"/>
      <c r="AJ84" s="28"/>
      <c r="AK84" s="28"/>
      <c r="AL84" s="179" t="str">
        <f>IF(B84&gt;0,HYPERLINK(CONCATENATE("PDFDC FINALLY/",B84,".pdf"),CONCATENATE("Open PDFDC FINALLY.",B84)),"")</f>
        <v>Open PDFDC FINALLY.DC 091 (S-19.OT.04-11-23)(04-00)</v>
      </c>
    </row>
    <row r="85" spans="1:38" ht="60" customHeight="1" x14ac:dyDescent="0.3">
      <c r="A85" s="285">
        <f t="shared" si="5"/>
        <v>80</v>
      </c>
      <c r="B85" s="143" t="s">
        <v>4237</v>
      </c>
      <c r="C85" s="143" t="s">
        <v>54</v>
      </c>
      <c r="D85" s="143" t="s">
        <v>76</v>
      </c>
      <c r="E85" s="173" t="s">
        <v>4236</v>
      </c>
      <c r="F85" s="175" t="s">
        <v>41</v>
      </c>
      <c r="G85" s="205">
        <v>45277</v>
      </c>
      <c r="H85" s="205">
        <v>45287</v>
      </c>
      <c r="I85" s="205" t="s">
        <v>93</v>
      </c>
      <c r="J85" s="205"/>
      <c r="K85" s="744"/>
      <c r="L85" s="205"/>
      <c r="M85" s="26"/>
      <c r="N85" s="26"/>
      <c r="O85" s="205"/>
      <c r="P85" s="27"/>
      <c r="Q85" s="746"/>
      <c r="R85" s="746"/>
      <c r="S85" s="283"/>
      <c r="T85" s="71"/>
      <c r="U85" s="71"/>
      <c r="V85" s="71"/>
      <c r="W85" s="283"/>
      <c r="X85" s="71"/>
      <c r="Y85" s="71"/>
      <c r="Z85" s="71"/>
      <c r="AA85" s="283"/>
      <c r="AB85" s="71"/>
      <c r="AC85" s="71"/>
      <c r="AD85" s="71"/>
      <c r="AE85" s="28"/>
      <c r="AF85" s="28"/>
      <c r="AG85" s="28"/>
      <c r="AH85" s="28"/>
      <c r="AI85" s="28"/>
      <c r="AJ85" s="28"/>
      <c r="AK85" s="28"/>
      <c r="AL85" s="179" t="str">
        <f>IF(B85&gt;0,HYPERLINK(CONCATENATE("PDFDC FINALLY/",B85,".pdf"),CONCATENATE("Open PDFDC FINALLY.",B85)),"")</f>
        <v>Open PDFDC FINALLY.DC 092 (S-19.CS.17-12-23)(10-00)</v>
      </c>
    </row>
    <row r="86" spans="1:38" ht="60" customHeight="1" x14ac:dyDescent="0.3">
      <c r="A86" s="285">
        <f t="shared" si="5"/>
        <v>81</v>
      </c>
      <c r="B86" s="143" t="s">
        <v>4394</v>
      </c>
      <c r="C86" s="143" t="s">
        <v>10</v>
      </c>
      <c r="D86" s="143" t="s">
        <v>2476</v>
      </c>
      <c r="E86" s="173" t="s">
        <v>4393</v>
      </c>
      <c r="F86" s="175" t="s">
        <v>41</v>
      </c>
      <c r="G86" s="205">
        <v>45277</v>
      </c>
      <c r="H86" s="205">
        <v>45281</v>
      </c>
      <c r="I86" s="205" t="s">
        <v>26</v>
      </c>
      <c r="J86" s="205"/>
      <c r="K86" s="744"/>
      <c r="L86" s="205"/>
      <c r="M86" s="26"/>
      <c r="N86" s="26"/>
      <c r="O86" s="205"/>
      <c r="P86" s="27"/>
      <c r="Q86" s="746"/>
      <c r="R86" s="746"/>
      <c r="S86" s="283"/>
      <c r="T86" s="71"/>
      <c r="U86" s="71"/>
      <c r="V86" s="71"/>
      <c r="W86" s="283"/>
      <c r="X86" s="71"/>
      <c r="Y86" s="71"/>
      <c r="Z86" s="71"/>
      <c r="AA86" s="283"/>
      <c r="AB86" s="71"/>
      <c r="AC86" s="71"/>
      <c r="AD86" s="71"/>
      <c r="AE86" s="28"/>
      <c r="AF86" s="28"/>
      <c r="AG86" s="28"/>
      <c r="AH86" s="28"/>
      <c r="AI86" s="28"/>
      <c r="AJ86" s="28"/>
      <c r="AK86" s="28"/>
      <c r="AL86" s="179" t="str">
        <f t="shared" ref="AL86:AL126" si="7">IF(B86&gt;0,HYPERLINK(CONCATENATE("PDFDC FINALLY/",B86,".pdf"),CONCATENATE("Open PDFDC FINALLY.",B86)),"")</f>
        <v>Open PDFDC FINALLY.DC 01 (S-19.MECH.17-12-23)(10-00)</v>
      </c>
    </row>
    <row r="87" spans="1:38" ht="60" customHeight="1" x14ac:dyDescent="0.3">
      <c r="A87" s="285">
        <f t="shared" si="5"/>
        <v>82</v>
      </c>
      <c r="B87" s="143" t="s">
        <v>4395</v>
      </c>
      <c r="C87" s="143" t="s">
        <v>10</v>
      </c>
      <c r="D87" s="143" t="s">
        <v>2476</v>
      </c>
      <c r="E87" s="173" t="s">
        <v>4396</v>
      </c>
      <c r="F87" s="175" t="s">
        <v>41</v>
      </c>
      <c r="G87" s="205">
        <v>45277</v>
      </c>
      <c r="H87" s="205">
        <v>45279</v>
      </c>
      <c r="I87" s="205" t="s">
        <v>26</v>
      </c>
      <c r="J87" s="205"/>
      <c r="K87" s="744"/>
      <c r="L87" s="205"/>
      <c r="M87" s="26"/>
      <c r="N87" s="26"/>
      <c r="O87" s="205"/>
      <c r="P87" s="27"/>
      <c r="Q87" s="746"/>
      <c r="R87" s="746"/>
      <c r="S87" s="283"/>
      <c r="T87" s="71"/>
      <c r="U87" s="71"/>
      <c r="V87" s="71"/>
      <c r="W87" s="283"/>
      <c r="X87" s="71"/>
      <c r="Y87" s="71"/>
      <c r="Z87" s="71"/>
      <c r="AA87" s="283"/>
      <c r="AB87" s="71"/>
      <c r="AC87" s="71"/>
      <c r="AD87" s="71"/>
      <c r="AE87" s="28"/>
      <c r="AF87" s="28"/>
      <c r="AG87" s="28"/>
      <c r="AH87" s="28"/>
      <c r="AI87" s="28"/>
      <c r="AJ87" s="28"/>
      <c r="AK87" s="28"/>
      <c r="AL87" s="179" t="str">
        <f t="shared" si="7"/>
        <v>Open PDFDC FINALLY.DC 02 (S-19.MECH.17-12-23)(10-00)</v>
      </c>
    </row>
    <row r="88" spans="1:38" ht="60" customHeight="1" x14ac:dyDescent="0.3">
      <c r="A88" s="285">
        <f t="shared" si="5"/>
        <v>83</v>
      </c>
      <c r="B88" s="143" t="s">
        <v>4440</v>
      </c>
      <c r="C88" s="143" t="s">
        <v>10</v>
      </c>
      <c r="D88" s="143" t="s">
        <v>2476</v>
      </c>
      <c r="E88" s="173" t="s">
        <v>4538</v>
      </c>
      <c r="F88" s="175" t="s">
        <v>41</v>
      </c>
      <c r="G88" s="205">
        <v>45299</v>
      </c>
      <c r="H88" s="205">
        <v>45300</v>
      </c>
      <c r="I88" s="205" t="s">
        <v>26</v>
      </c>
      <c r="J88" s="69">
        <v>45315</v>
      </c>
      <c r="K88" s="744">
        <v>45321</v>
      </c>
      <c r="L88" s="205" t="s">
        <v>26</v>
      </c>
      <c r="M88" s="69">
        <v>45336</v>
      </c>
      <c r="N88" s="69">
        <v>45342</v>
      </c>
      <c r="O88" s="205" t="s">
        <v>26</v>
      </c>
      <c r="P88" s="27"/>
      <c r="Q88" s="746"/>
      <c r="R88" s="746"/>
      <c r="S88" s="283"/>
      <c r="T88" s="71"/>
      <c r="U88" s="71"/>
      <c r="V88" s="71"/>
      <c r="W88" s="283"/>
      <c r="X88" s="71"/>
      <c r="Y88" s="71"/>
      <c r="Z88" s="71"/>
      <c r="AA88" s="283"/>
      <c r="AB88" s="71"/>
      <c r="AC88" s="71"/>
      <c r="AD88" s="71"/>
      <c r="AE88" s="28"/>
      <c r="AF88" s="28"/>
      <c r="AG88" s="28"/>
      <c r="AH88" s="28"/>
      <c r="AI88" s="28"/>
      <c r="AJ88" s="28"/>
      <c r="AK88" s="28"/>
      <c r="AL88" s="179" t="str">
        <f t="shared" si="7"/>
        <v>Open PDFDC FINALLY.DC 03 (S-19.MECH.31-12-23)(10-00)</v>
      </c>
    </row>
    <row r="89" spans="1:38" ht="60" customHeight="1" x14ac:dyDescent="0.3">
      <c r="A89" s="285">
        <f t="shared" si="5"/>
        <v>84</v>
      </c>
      <c r="B89" s="143" t="s">
        <v>4969</v>
      </c>
      <c r="C89" s="143" t="s">
        <v>10</v>
      </c>
      <c r="D89" s="143" t="s">
        <v>2735</v>
      </c>
      <c r="E89" s="173" t="s">
        <v>12692</v>
      </c>
      <c r="F89" s="175"/>
      <c r="G89" s="205"/>
      <c r="H89" s="205"/>
      <c r="I89" s="205"/>
      <c r="J89" s="205"/>
      <c r="K89" s="744"/>
      <c r="L89" s="205"/>
      <c r="M89" s="26"/>
      <c r="N89" s="26"/>
      <c r="O89" s="205"/>
      <c r="P89" s="27" t="s">
        <v>17</v>
      </c>
      <c r="Q89" s="746">
        <v>45319</v>
      </c>
      <c r="R89" s="746">
        <v>45322</v>
      </c>
      <c r="S89" s="283" t="s">
        <v>93</v>
      </c>
      <c r="T89" s="71"/>
      <c r="U89" s="71"/>
      <c r="V89" s="71"/>
      <c r="W89" s="283"/>
      <c r="X89" s="71"/>
      <c r="Y89" s="71"/>
      <c r="Z89" s="71"/>
      <c r="AA89" s="283"/>
      <c r="AB89" s="71"/>
      <c r="AC89" s="71"/>
      <c r="AD89" s="71"/>
      <c r="AE89" s="28"/>
      <c r="AF89" s="28"/>
      <c r="AG89" s="28"/>
      <c r="AH89" s="28"/>
      <c r="AI89" s="28"/>
      <c r="AJ89" s="28"/>
      <c r="AK89" s="28"/>
      <c r="AL89" s="179" t="str">
        <f t="shared" si="7"/>
        <v>Open PDFDC FINALLY.DC 093 (S-19.ARCH.21-01-24)(10-00)</v>
      </c>
    </row>
    <row r="90" spans="1:38" ht="60" customHeight="1" x14ac:dyDescent="0.3">
      <c r="A90" s="285">
        <f t="shared" si="5"/>
        <v>85</v>
      </c>
      <c r="B90" s="143" t="s">
        <v>5364</v>
      </c>
      <c r="C90" s="143" t="s">
        <v>10</v>
      </c>
      <c r="D90" s="143" t="s">
        <v>2735</v>
      </c>
      <c r="E90" s="173" t="s">
        <v>5394</v>
      </c>
      <c r="F90" s="175" t="s">
        <v>41</v>
      </c>
      <c r="G90" s="205">
        <v>45332</v>
      </c>
      <c r="H90" s="205">
        <v>45335</v>
      </c>
      <c r="I90" s="205" t="s">
        <v>93</v>
      </c>
      <c r="J90" s="205"/>
      <c r="K90" s="744"/>
      <c r="L90" s="205"/>
      <c r="M90" s="26"/>
      <c r="N90" s="26"/>
      <c r="O90" s="205"/>
      <c r="P90" s="27" t="s">
        <v>17</v>
      </c>
      <c r="Q90" s="746">
        <v>45344</v>
      </c>
      <c r="R90" s="746">
        <v>45344</v>
      </c>
      <c r="S90" s="283" t="s">
        <v>93</v>
      </c>
      <c r="T90" s="71"/>
      <c r="U90" s="71"/>
      <c r="V90" s="71"/>
      <c r="W90" s="283"/>
      <c r="X90" s="71"/>
      <c r="Y90" s="71"/>
      <c r="Z90" s="71"/>
      <c r="AA90" s="283"/>
      <c r="AB90" s="71"/>
      <c r="AC90" s="71"/>
      <c r="AD90" s="71"/>
      <c r="AE90" s="28"/>
      <c r="AF90" s="28"/>
      <c r="AG90" s="28"/>
      <c r="AH90" s="28"/>
      <c r="AI90" s="28"/>
      <c r="AJ90" s="28"/>
      <c r="AK90" s="28"/>
      <c r="AL90" s="179" t="str">
        <f t="shared" si="7"/>
        <v>Open PDFDC FINALLY.DC 094 (S-19.ARCH.10-02-24)(10-00)</v>
      </c>
    </row>
    <row r="91" spans="1:38" ht="55.2" x14ac:dyDescent="0.3">
      <c r="A91" s="285">
        <f t="shared" si="5"/>
        <v>86</v>
      </c>
      <c r="B91" s="143" t="s">
        <v>5504</v>
      </c>
      <c r="C91" s="143" t="s">
        <v>10</v>
      </c>
      <c r="D91" s="143" t="s">
        <v>2735</v>
      </c>
      <c r="E91" s="173" t="s">
        <v>5503</v>
      </c>
      <c r="F91" s="175"/>
      <c r="G91" s="205"/>
      <c r="H91" s="205"/>
      <c r="I91" s="205"/>
      <c r="J91" s="205"/>
      <c r="K91" s="744"/>
      <c r="L91" s="205"/>
      <c r="M91" s="26"/>
      <c r="N91" s="26"/>
      <c r="O91" s="205"/>
      <c r="P91" s="27" t="s">
        <v>17</v>
      </c>
      <c r="Q91" s="746">
        <v>45335</v>
      </c>
      <c r="R91" s="746">
        <v>45335</v>
      </c>
      <c r="S91" s="283" t="s">
        <v>26</v>
      </c>
      <c r="T91" s="71"/>
      <c r="U91" s="71"/>
      <c r="V91" s="71"/>
      <c r="W91" s="283"/>
      <c r="X91" s="71"/>
      <c r="Y91" s="71"/>
      <c r="Z91" s="71"/>
      <c r="AA91" s="283"/>
      <c r="AB91" s="71"/>
      <c r="AC91" s="71"/>
      <c r="AD91" s="71"/>
      <c r="AE91" s="28"/>
      <c r="AF91" s="28"/>
      <c r="AG91" s="28"/>
      <c r="AH91" s="28"/>
      <c r="AI91" s="28"/>
      <c r="AJ91" s="28"/>
      <c r="AK91" s="28"/>
      <c r="AL91" s="179" t="str">
        <f t="shared" si="7"/>
        <v>Open PDFDC FINALLY.DC 095 (S-19.ARCH.13-02-24)(10-00)</v>
      </c>
    </row>
    <row r="92" spans="1:38" ht="60" customHeight="1" x14ac:dyDescent="0.3">
      <c r="A92" s="285">
        <f t="shared" si="5"/>
        <v>87</v>
      </c>
      <c r="B92" s="143" t="s">
        <v>7183</v>
      </c>
      <c r="C92" s="143" t="s">
        <v>54</v>
      </c>
      <c r="D92" s="143" t="s">
        <v>76</v>
      </c>
      <c r="E92" s="173" t="s">
        <v>5787</v>
      </c>
      <c r="F92" s="175" t="s">
        <v>41</v>
      </c>
      <c r="G92" s="205">
        <v>45420</v>
      </c>
      <c r="H92" s="205">
        <v>45425</v>
      </c>
      <c r="I92" s="205" t="s">
        <v>93</v>
      </c>
      <c r="J92" s="205"/>
      <c r="K92" s="744"/>
      <c r="L92" s="205"/>
      <c r="M92" s="26"/>
      <c r="N92" s="26"/>
      <c r="O92" s="205"/>
      <c r="P92" s="27" t="s">
        <v>17</v>
      </c>
      <c r="Q92" s="746">
        <v>45420</v>
      </c>
      <c r="R92" s="746">
        <v>45426</v>
      </c>
      <c r="S92" s="283" t="s">
        <v>5552</v>
      </c>
      <c r="T92" s="71"/>
      <c r="U92" s="71"/>
      <c r="V92" s="71"/>
      <c r="W92" s="283"/>
      <c r="X92" s="71"/>
      <c r="Y92" s="71"/>
      <c r="Z92" s="71"/>
      <c r="AA92" s="283"/>
      <c r="AB92" s="71"/>
      <c r="AC92" s="71"/>
      <c r="AD92" s="71"/>
      <c r="AE92" s="28"/>
      <c r="AF92" s="28"/>
      <c r="AG92" s="28"/>
      <c r="AH92" s="28"/>
      <c r="AI92" s="28"/>
      <c r="AJ92" s="28"/>
      <c r="AK92" s="28"/>
      <c r="AL92" s="179" t="str">
        <f t="shared" si="7"/>
        <v>Open PDFDC FINALLY.DC 096 (S-19.CS.08-05-24)(10-00)</v>
      </c>
    </row>
    <row r="93" spans="1:38" ht="82.8" x14ac:dyDescent="0.3">
      <c r="A93" s="285">
        <f t="shared" si="5"/>
        <v>88</v>
      </c>
      <c r="B93" s="143" t="s">
        <v>6320</v>
      </c>
      <c r="C93" s="143" t="s">
        <v>10</v>
      </c>
      <c r="D93" s="143" t="s">
        <v>76</v>
      </c>
      <c r="E93" s="173" t="s">
        <v>6321</v>
      </c>
      <c r="F93" s="175" t="s">
        <v>41</v>
      </c>
      <c r="G93" s="205">
        <v>45379</v>
      </c>
      <c r="H93" s="205">
        <v>45389</v>
      </c>
      <c r="I93" s="205" t="s">
        <v>26</v>
      </c>
      <c r="J93" s="205"/>
      <c r="K93" s="744"/>
      <c r="L93" s="205"/>
      <c r="M93" s="26"/>
      <c r="N93" s="26"/>
      <c r="O93" s="205"/>
      <c r="P93" s="27"/>
      <c r="Q93" s="746"/>
      <c r="R93" s="746"/>
      <c r="S93" s="283"/>
      <c r="T93" s="71"/>
      <c r="U93" s="71"/>
      <c r="V93" s="71"/>
      <c r="W93" s="283"/>
      <c r="X93" s="71"/>
      <c r="Y93" s="71"/>
      <c r="Z93" s="71"/>
      <c r="AA93" s="283"/>
      <c r="AB93" s="71"/>
      <c r="AC93" s="71"/>
      <c r="AD93" s="71"/>
      <c r="AE93" s="28"/>
      <c r="AF93" s="28"/>
      <c r="AG93" s="28"/>
      <c r="AH93" s="28"/>
      <c r="AI93" s="28"/>
      <c r="AJ93" s="28"/>
      <c r="AK93" s="28"/>
      <c r="AL93" s="179" t="str">
        <f t="shared" si="7"/>
        <v>Open PDFDC FINALLY.DC 097 (S-19.CS.28-02-24)(10-00)</v>
      </c>
    </row>
    <row r="94" spans="1:38" ht="64.5" customHeight="1" x14ac:dyDescent="0.3">
      <c r="A94" s="285">
        <f t="shared" si="5"/>
        <v>89</v>
      </c>
      <c r="B94" s="143" t="s">
        <v>6443</v>
      </c>
      <c r="C94" s="143" t="s">
        <v>10</v>
      </c>
      <c r="D94" s="143" t="s">
        <v>76</v>
      </c>
      <c r="E94" s="173" t="s">
        <v>11843</v>
      </c>
      <c r="F94" s="175"/>
      <c r="G94" s="205"/>
      <c r="H94" s="205"/>
      <c r="I94" s="205"/>
      <c r="J94" s="205"/>
      <c r="K94" s="744"/>
      <c r="L94" s="205"/>
      <c r="M94" s="26"/>
      <c r="N94" s="26"/>
      <c r="O94" s="205"/>
      <c r="P94" s="27" t="s">
        <v>17</v>
      </c>
      <c r="Q94" s="746">
        <v>45381</v>
      </c>
      <c r="R94" s="746">
        <v>45686</v>
      </c>
      <c r="S94" s="283" t="s">
        <v>93</v>
      </c>
      <c r="T94" s="71">
        <v>45703</v>
      </c>
      <c r="U94" s="71"/>
      <c r="V94" s="71"/>
      <c r="W94" s="283" t="s">
        <v>83</v>
      </c>
      <c r="X94" s="71"/>
      <c r="Y94" s="71"/>
      <c r="Z94" s="71"/>
      <c r="AA94" s="283"/>
      <c r="AB94" s="71"/>
      <c r="AC94" s="71"/>
      <c r="AD94" s="71"/>
      <c r="AE94" s="28"/>
      <c r="AF94" s="28"/>
      <c r="AG94" s="28"/>
      <c r="AH94" s="28"/>
      <c r="AI94" s="28"/>
      <c r="AJ94" s="28"/>
      <c r="AK94" s="28"/>
      <c r="AL94" s="179" t="str">
        <f t="shared" si="7"/>
        <v>Open PDFDC FINALLY.DC 098 (S-19.CS.30-02-24)(10-00)</v>
      </c>
    </row>
    <row r="95" spans="1:38" ht="82.8" x14ac:dyDescent="0.3">
      <c r="A95" s="285">
        <f t="shared" si="5"/>
        <v>90</v>
      </c>
      <c r="B95" s="143" t="s">
        <v>6471</v>
      </c>
      <c r="C95" s="143" t="s">
        <v>10</v>
      </c>
      <c r="D95" s="143" t="s">
        <v>2735</v>
      </c>
      <c r="E95" s="173" t="s">
        <v>6474</v>
      </c>
      <c r="F95" s="175" t="s">
        <v>41</v>
      </c>
      <c r="G95" s="205">
        <v>45383</v>
      </c>
      <c r="H95" s="205">
        <v>45425</v>
      </c>
      <c r="I95" s="205" t="s">
        <v>93</v>
      </c>
      <c r="J95" s="205"/>
      <c r="K95" s="744"/>
      <c r="L95" s="205"/>
      <c r="M95" s="26"/>
      <c r="N95" s="26"/>
      <c r="O95" s="205"/>
      <c r="P95" s="27" t="s">
        <v>17</v>
      </c>
      <c r="Q95" s="746">
        <v>45586</v>
      </c>
      <c r="R95" s="746">
        <v>45643</v>
      </c>
      <c r="S95" s="283" t="s">
        <v>93</v>
      </c>
      <c r="T95" s="71"/>
      <c r="U95" s="71"/>
      <c r="V95" s="71"/>
      <c r="W95" s="283"/>
      <c r="X95" s="71"/>
      <c r="Y95" s="71"/>
      <c r="Z95" s="71"/>
      <c r="AA95" s="283"/>
      <c r="AB95" s="71"/>
      <c r="AC95" s="71"/>
      <c r="AD95" s="71"/>
      <c r="AE95" s="28"/>
      <c r="AF95" s="28"/>
      <c r="AG95" s="28"/>
      <c r="AH95" s="28"/>
      <c r="AI95" s="28"/>
      <c r="AJ95" s="28"/>
      <c r="AK95" s="28"/>
      <c r="AL95" s="179" t="str">
        <f t="shared" si="7"/>
        <v>Open PDFDC FINALLY.DC 099 (S-19.CS.30-03-24)(10-00)</v>
      </c>
    </row>
    <row r="96" spans="1:38" ht="82.8" x14ac:dyDescent="0.3">
      <c r="A96" s="285">
        <f t="shared" si="5"/>
        <v>91</v>
      </c>
      <c r="B96" s="143" t="s">
        <v>6472</v>
      </c>
      <c r="C96" s="143" t="s">
        <v>10</v>
      </c>
      <c r="D96" s="143" t="s">
        <v>2735</v>
      </c>
      <c r="E96" s="173" t="s">
        <v>6475</v>
      </c>
      <c r="F96" s="175" t="s">
        <v>41</v>
      </c>
      <c r="G96" s="205">
        <v>45383</v>
      </c>
      <c r="H96" s="205">
        <v>45425</v>
      </c>
      <c r="I96" s="205" t="s">
        <v>93</v>
      </c>
      <c r="J96" s="205"/>
      <c r="K96" s="744"/>
      <c r="L96" s="205"/>
      <c r="M96" s="26"/>
      <c r="N96" s="26"/>
      <c r="O96" s="205"/>
      <c r="P96" s="27" t="s">
        <v>17</v>
      </c>
      <c r="Q96" s="746">
        <v>45586</v>
      </c>
      <c r="R96" s="746">
        <v>45631</v>
      </c>
      <c r="S96" s="283" t="s">
        <v>93</v>
      </c>
      <c r="T96" s="71"/>
      <c r="U96" s="71"/>
      <c r="V96" s="71"/>
      <c r="W96" s="283"/>
      <c r="X96" s="71"/>
      <c r="Y96" s="71"/>
      <c r="Z96" s="71"/>
      <c r="AA96" s="283"/>
      <c r="AB96" s="71"/>
      <c r="AC96" s="71"/>
      <c r="AD96" s="71"/>
      <c r="AE96" s="28"/>
      <c r="AF96" s="28"/>
      <c r="AG96" s="28"/>
      <c r="AH96" s="28"/>
      <c r="AI96" s="28"/>
      <c r="AJ96" s="28"/>
      <c r="AK96" s="28"/>
      <c r="AL96" s="179" t="str">
        <f t="shared" si="7"/>
        <v>Open PDFDC FINALLY.DC 100 (S-19.CS.30-03-24)(10-00)</v>
      </c>
    </row>
    <row r="97" spans="1:38" ht="60" customHeight="1" x14ac:dyDescent="0.3">
      <c r="A97" s="285">
        <f t="shared" si="5"/>
        <v>92</v>
      </c>
      <c r="B97" s="143" t="s">
        <v>6473</v>
      </c>
      <c r="C97" s="143" t="s">
        <v>54</v>
      </c>
      <c r="D97" s="143" t="s">
        <v>76</v>
      </c>
      <c r="E97" s="173" t="s">
        <v>6476</v>
      </c>
      <c r="F97" s="175"/>
      <c r="G97" s="205"/>
      <c r="H97" s="205"/>
      <c r="I97" s="205"/>
      <c r="J97" s="205"/>
      <c r="K97" s="744"/>
      <c r="L97" s="205"/>
      <c r="M97" s="26"/>
      <c r="N97" s="26"/>
      <c r="O97" s="205"/>
      <c r="P97" s="27" t="s">
        <v>17</v>
      </c>
      <c r="Q97" s="746">
        <v>45383</v>
      </c>
      <c r="R97" s="746">
        <v>45390</v>
      </c>
      <c r="S97" s="283" t="s">
        <v>93</v>
      </c>
      <c r="T97" s="71"/>
      <c r="U97" s="71"/>
      <c r="V97" s="71"/>
      <c r="W97" s="283"/>
      <c r="X97" s="71"/>
      <c r="Y97" s="71"/>
      <c r="Z97" s="71"/>
      <c r="AA97" s="283"/>
      <c r="AB97" s="71"/>
      <c r="AC97" s="71"/>
      <c r="AD97" s="71"/>
      <c r="AE97" s="28"/>
      <c r="AF97" s="28"/>
      <c r="AG97" s="28"/>
      <c r="AH97" s="28"/>
      <c r="AI97" s="28"/>
      <c r="AJ97" s="28"/>
      <c r="AK97" s="28"/>
      <c r="AL97" s="179" t="str">
        <f t="shared" si="7"/>
        <v>Open PDFDC FINALLY.DC 101 (S-19.CS.30-03-24)(10-00)</v>
      </c>
    </row>
    <row r="98" spans="1:38" ht="60" customHeight="1" x14ac:dyDescent="0.3">
      <c r="A98" s="285">
        <f t="shared" si="5"/>
        <v>93</v>
      </c>
      <c r="B98" s="143" t="s">
        <v>6802</v>
      </c>
      <c r="C98" s="143" t="s">
        <v>54</v>
      </c>
      <c r="D98" s="143" t="s">
        <v>76</v>
      </c>
      <c r="E98" s="173" t="s">
        <v>6801</v>
      </c>
      <c r="F98" s="175"/>
      <c r="G98" s="205"/>
      <c r="H98" s="205"/>
      <c r="I98" s="205"/>
      <c r="J98" s="205"/>
      <c r="K98" s="744"/>
      <c r="L98" s="205"/>
      <c r="M98" s="26"/>
      <c r="N98" s="26"/>
      <c r="O98" s="205"/>
      <c r="P98" s="27" t="s">
        <v>17</v>
      </c>
      <c r="Q98" s="746">
        <v>45412</v>
      </c>
      <c r="R98" s="746">
        <v>45560</v>
      </c>
      <c r="S98" s="283" t="s">
        <v>93</v>
      </c>
      <c r="T98" s="71">
        <v>45680</v>
      </c>
      <c r="U98" s="71"/>
      <c r="V98" s="71"/>
      <c r="W98" s="283" t="s">
        <v>83</v>
      </c>
      <c r="X98" s="71">
        <v>45974</v>
      </c>
      <c r="Y98" s="71"/>
      <c r="Z98" s="71"/>
      <c r="AA98" s="283" t="s">
        <v>83</v>
      </c>
      <c r="AB98" s="71"/>
      <c r="AC98" s="71"/>
      <c r="AD98" s="71"/>
      <c r="AE98" s="28"/>
      <c r="AF98" s="28"/>
      <c r="AG98" s="28"/>
      <c r="AH98" s="28"/>
      <c r="AI98" s="28"/>
      <c r="AJ98" s="28"/>
      <c r="AK98" s="28"/>
      <c r="AL98" s="179" t="str">
        <f t="shared" si="7"/>
        <v>Open PDFDC FINALLY.DC 102 (S-19.CS.30-04-24)(10-00)</v>
      </c>
    </row>
    <row r="99" spans="1:38" ht="60" customHeight="1" x14ac:dyDescent="0.3">
      <c r="A99" s="285">
        <f t="shared" si="5"/>
        <v>94</v>
      </c>
      <c r="B99" s="143" t="s">
        <v>7126</v>
      </c>
      <c r="C99" s="143" t="s">
        <v>54</v>
      </c>
      <c r="D99" s="143" t="s">
        <v>76</v>
      </c>
      <c r="E99" s="173" t="s">
        <v>7127</v>
      </c>
      <c r="F99" s="175"/>
      <c r="G99" s="205"/>
      <c r="H99" s="205"/>
      <c r="I99" s="205"/>
      <c r="J99" s="205"/>
      <c r="K99" s="744"/>
      <c r="L99" s="205"/>
      <c r="M99" s="26"/>
      <c r="N99" s="26"/>
      <c r="O99" s="205"/>
      <c r="P99" s="27" t="s">
        <v>17</v>
      </c>
      <c r="Q99" s="746">
        <v>45419</v>
      </c>
      <c r="R99" s="746">
        <v>45420</v>
      </c>
      <c r="S99" s="283" t="s">
        <v>26</v>
      </c>
      <c r="T99" s="71">
        <v>45437</v>
      </c>
      <c r="U99" s="71">
        <v>45440</v>
      </c>
      <c r="V99" s="71"/>
      <c r="W99" s="283" t="s">
        <v>62</v>
      </c>
      <c r="X99" s="71"/>
      <c r="Y99" s="71"/>
      <c r="Z99" s="71"/>
      <c r="AA99" s="283"/>
      <c r="AB99" s="71"/>
      <c r="AC99" s="71"/>
      <c r="AD99" s="71"/>
      <c r="AE99" s="28"/>
      <c r="AF99" s="28"/>
      <c r="AG99" s="28"/>
      <c r="AH99" s="28"/>
      <c r="AI99" s="28"/>
      <c r="AJ99" s="28"/>
      <c r="AK99" s="28"/>
      <c r="AL99" s="179" t="str">
        <f t="shared" si="7"/>
        <v>Open PDFDC FINALLY.DC 103 (S-19.CS.07-05-24)(10-00)</v>
      </c>
    </row>
    <row r="100" spans="1:38" ht="60" customHeight="1" x14ac:dyDescent="0.3">
      <c r="A100" s="285">
        <f t="shared" si="5"/>
        <v>95</v>
      </c>
      <c r="B100" s="143" t="s">
        <v>7712</v>
      </c>
      <c r="C100" s="143" t="s">
        <v>54</v>
      </c>
      <c r="D100" s="143" t="s">
        <v>76</v>
      </c>
      <c r="E100" s="173" t="s">
        <v>7711</v>
      </c>
      <c r="F100" s="175"/>
      <c r="G100" s="205"/>
      <c r="H100" s="205"/>
      <c r="I100" s="205"/>
      <c r="J100" s="205"/>
      <c r="K100" s="205"/>
      <c r="L100" s="205"/>
      <c r="M100" s="205"/>
      <c r="N100" s="205"/>
      <c r="O100" s="205"/>
      <c r="P100" s="27" t="s">
        <v>17</v>
      </c>
      <c r="Q100" s="746">
        <v>45445</v>
      </c>
      <c r="R100" s="746">
        <v>45445</v>
      </c>
      <c r="S100" s="283" t="s">
        <v>26</v>
      </c>
      <c r="T100" s="71">
        <v>45480</v>
      </c>
      <c r="U100" s="71">
        <v>45480</v>
      </c>
      <c r="V100" s="71"/>
      <c r="W100" s="283" t="s">
        <v>62</v>
      </c>
      <c r="X100" s="71"/>
      <c r="Y100" s="71"/>
      <c r="Z100" s="71"/>
      <c r="AA100" s="283"/>
      <c r="AB100" s="71"/>
      <c r="AC100" s="71"/>
      <c r="AD100" s="71"/>
      <c r="AE100" s="28"/>
      <c r="AF100" s="28"/>
      <c r="AG100" s="28"/>
      <c r="AH100" s="28"/>
      <c r="AI100" s="28"/>
      <c r="AJ100" s="28"/>
      <c r="AK100" s="28"/>
      <c r="AL100" s="179" t="str">
        <f t="shared" si="7"/>
        <v>Open PDFDC FINALLY.DC 104 (S-19.CS.02-06-24)(10-00)</v>
      </c>
    </row>
    <row r="101" spans="1:38" ht="60" customHeight="1" x14ac:dyDescent="0.3">
      <c r="A101" s="285">
        <f t="shared" si="5"/>
        <v>96</v>
      </c>
      <c r="B101" s="143" t="s">
        <v>7976</v>
      </c>
      <c r="C101" s="143" t="s">
        <v>54</v>
      </c>
      <c r="D101" s="143" t="s">
        <v>76</v>
      </c>
      <c r="E101" s="173" t="s">
        <v>11562</v>
      </c>
      <c r="F101" s="175"/>
      <c r="G101" s="205"/>
      <c r="H101" s="205"/>
      <c r="I101" s="205"/>
      <c r="J101" s="205"/>
      <c r="K101" s="205"/>
      <c r="L101" s="205"/>
      <c r="M101" s="205"/>
      <c r="N101" s="205"/>
      <c r="O101" s="205"/>
      <c r="P101" s="27" t="s">
        <v>17</v>
      </c>
      <c r="Q101" s="746">
        <v>45451</v>
      </c>
      <c r="R101" s="746">
        <v>45452</v>
      </c>
      <c r="S101" s="283" t="s">
        <v>62</v>
      </c>
      <c r="T101" s="71"/>
      <c r="U101" s="71"/>
      <c r="V101" s="71"/>
      <c r="W101" s="283"/>
      <c r="X101" s="71"/>
      <c r="Y101" s="71"/>
      <c r="Z101" s="71"/>
      <c r="AA101" s="283"/>
      <c r="AB101" s="71"/>
      <c r="AC101" s="71"/>
      <c r="AD101" s="71"/>
      <c r="AE101" s="28"/>
      <c r="AF101" s="28"/>
      <c r="AG101" s="28"/>
      <c r="AH101" s="28"/>
      <c r="AI101" s="28"/>
      <c r="AJ101" s="28"/>
      <c r="AK101" s="28"/>
      <c r="AL101" s="179" t="str">
        <f t="shared" si="7"/>
        <v>Open PDFDC FINALLY.DC 105 (S-19.CS.08-06-24)(10-00)</v>
      </c>
    </row>
    <row r="102" spans="1:38" ht="82.5" customHeight="1" x14ac:dyDescent="0.3">
      <c r="A102" s="285">
        <f t="shared" si="5"/>
        <v>97</v>
      </c>
      <c r="B102" s="143" t="s">
        <v>8298</v>
      </c>
      <c r="C102" s="143" t="s">
        <v>10</v>
      </c>
      <c r="D102" s="143" t="s">
        <v>2476</v>
      </c>
      <c r="E102" s="173" t="s">
        <v>8300</v>
      </c>
      <c r="F102" s="175" t="s">
        <v>41</v>
      </c>
      <c r="G102" s="205">
        <v>45481</v>
      </c>
      <c r="H102" s="205">
        <v>45483</v>
      </c>
      <c r="I102" s="205" t="s">
        <v>93</v>
      </c>
      <c r="J102" s="205"/>
      <c r="K102" s="205"/>
      <c r="L102" s="205"/>
      <c r="M102" s="205"/>
      <c r="N102" s="205"/>
      <c r="O102" s="205"/>
      <c r="P102" s="27"/>
      <c r="Q102" s="746"/>
      <c r="R102" s="746"/>
      <c r="S102" s="283"/>
      <c r="T102" s="71"/>
      <c r="U102" s="71"/>
      <c r="V102" s="71"/>
      <c r="W102" s="283"/>
      <c r="X102" s="71"/>
      <c r="Y102" s="71"/>
      <c r="Z102" s="71"/>
      <c r="AA102" s="283"/>
      <c r="AB102" s="71"/>
      <c r="AC102" s="71"/>
      <c r="AD102" s="71"/>
      <c r="AE102" s="28"/>
      <c r="AF102" s="28"/>
      <c r="AG102" s="28"/>
      <c r="AH102" s="28"/>
      <c r="AI102" s="28"/>
      <c r="AJ102" s="28"/>
      <c r="AK102" s="28"/>
      <c r="AL102" s="179" t="str">
        <f t="shared" si="7"/>
        <v>Open PDFDC FINALLY.DC 04 (S-19.MECH.08-07-23)(10-00)</v>
      </c>
    </row>
    <row r="103" spans="1:38" ht="82.5" customHeight="1" x14ac:dyDescent="0.3">
      <c r="A103" s="285">
        <f t="shared" si="5"/>
        <v>98</v>
      </c>
      <c r="B103" s="143" t="s">
        <v>8398</v>
      </c>
      <c r="C103" s="143" t="s">
        <v>10</v>
      </c>
      <c r="D103" s="143" t="s">
        <v>2476</v>
      </c>
      <c r="E103" s="173" t="s">
        <v>8406</v>
      </c>
      <c r="F103" s="175" t="s">
        <v>41</v>
      </c>
      <c r="G103" s="205">
        <v>45491</v>
      </c>
      <c r="H103" s="205">
        <v>45495</v>
      </c>
      <c r="I103" s="205" t="s">
        <v>93</v>
      </c>
      <c r="J103" s="205"/>
      <c r="K103" s="205"/>
      <c r="L103" s="205"/>
      <c r="M103" s="205"/>
      <c r="N103" s="205"/>
      <c r="O103" s="205"/>
      <c r="P103" s="27"/>
      <c r="Q103" s="746"/>
      <c r="R103" s="746"/>
      <c r="S103" s="283"/>
      <c r="T103" s="71"/>
      <c r="U103" s="71"/>
      <c r="V103" s="71"/>
      <c r="W103" s="283"/>
      <c r="X103" s="71"/>
      <c r="Y103" s="71"/>
      <c r="Z103" s="71"/>
      <c r="AA103" s="283"/>
      <c r="AB103" s="71"/>
      <c r="AC103" s="71"/>
      <c r="AD103" s="71"/>
      <c r="AE103" s="28"/>
      <c r="AF103" s="28"/>
      <c r="AG103" s="28"/>
      <c r="AH103" s="28"/>
      <c r="AI103" s="28"/>
      <c r="AJ103" s="28"/>
      <c r="AK103" s="28"/>
      <c r="AL103" s="179" t="str">
        <f t="shared" si="7"/>
        <v>Open PDFDC FINALLY.DC 05 (S-19.MECH.14-07-23)(10-00)</v>
      </c>
    </row>
    <row r="104" spans="1:38" ht="82.8" x14ac:dyDescent="0.3">
      <c r="A104" s="285">
        <f t="shared" si="5"/>
        <v>99</v>
      </c>
      <c r="B104" s="143" t="s">
        <v>8399</v>
      </c>
      <c r="C104" s="143" t="s">
        <v>10</v>
      </c>
      <c r="D104" s="143" t="s">
        <v>2476</v>
      </c>
      <c r="E104" s="173" t="s">
        <v>8407</v>
      </c>
      <c r="F104" s="175" t="s">
        <v>41</v>
      </c>
      <c r="G104" s="205">
        <v>45487</v>
      </c>
      <c r="H104" s="205">
        <v>45490</v>
      </c>
      <c r="I104" s="205" t="s">
        <v>26</v>
      </c>
      <c r="J104" s="205"/>
      <c r="K104" s="205"/>
      <c r="L104" s="205"/>
      <c r="M104" s="205"/>
      <c r="N104" s="205"/>
      <c r="O104" s="205"/>
      <c r="P104" s="27"/>
      <c r="Q104" s="746"/>
      <c r="R104" s="746"/>
      <c r="S104" s="283"/>
      <c r="T104" s="71"/>
      <c r="U104" s="71"/>
      <c r="V104" s="71"/>
      <c r="W104" s="283"/>
      <c r="X104" s="71"/>
      <c r="Y104" s="71"/>
      <c r="Z104" s="71"/>
      <c r="AA104" s="283"/>
      <c r="AB104" s="71"/>
      <c r="AC104" s="71"/>
      <c r="AD104" s="71"/>
      <c r="AE104" s="28"/>
      <c r="AF104" s="28"/>
      <c r="AG104" s="28"/>
      <c r="AH104" s="28"/>
      <c r="AI104" s="28"/>
      <c r="AJ104" s="28"/>
      <c r="AK104" s="28"/>
      <c r="AL104" s="179" t="str">
        <f t="shared" si="7"/>
        <v>Open PDFDC FINALLY.DC 06 (S-19.MECH.14-07-23)(10-00)</v>
      </c>
    </row>
    <row r="105" spans="1:38" ht="60" customHeight="1" x14ac:dyDescent="0.3">
      <c r="A105" s="285">
        <f t="shared" si="5"/>
        <v>100</v>
      </c>
      <c r="B105" s="143" t="s">
        <v>8400</v>
      </c>
      <c r="C105" s="143" t="s">
        <v>10</v>
      </c>
      <c r="D105" s="143" t="s">
        <v>2476</v>
      </c>
      <c r="E105" s="173" t="s">
        <v>8408</v>
      </c>
      <c r="F105" s="175" t="s">
        <v>41</v>
      </c>
      <c r="G105" s="205">
        <v>45487</v>
      </c>
      <c r="H105" s="205">
        <v>45490</v>
      </c>
      <c r="I105" s="205" t="s">
        <v>26</v>
      </c>
      <c r="J105" s="205"/>
      <c r="K105" s="205"/>
      <c r="L105" s="205"/>
      <c r="M105" s="205"/>
      <c r="N105" s="205"/>
      <c r="O105" s="205"/>
      <c r="P105" s="27"/>
      <c r="Q105" s="746"/>
      <c r="R105" s="746"/>
      <c r="S105" s="283"/>
      <c r="T105" s="71"/>
      <c r="U105" s="71"/>
      <c r="V105" s="71"/>
      <c r="W105" s="283"/>
      <c r="X105" s="71"/>
      <c r="Y105" s="71"/>
      <c r="Z105" s="71"/>
      <c r="AA105" s="283"/>
      <c r="AB105" s="71"/>
      <c r="AC105" s="71"/>
      <c r="AD105" s="71"/>
      <c r="AE105" s="28"/>
      <c r="AF105" s="28"/>
      <c r="AG105" s="28"/>
      <c r="AH105" s="28"/>
      <c r="AI105" s="28"/>
      <c r="AJ105" s="28"/>
      <c r="AK105" s="28"/>
      <c r="AL105" s="179" t="str">
        <f t="shared" si="7"/>
        <v>Open PDFDC FINALLY.DC 07 (S-19.MECH.14-07-23)(10-00)</v>
      </c>
    </row>
    <row r="106" spans="1:38" ht="60" customHeight="1" x14ac:dyDescent="0.3">
      <c r="A106" s="285">
        <f t="shared" si="5"/>
        <v>101</v>
      </c>
      <c r="B106" s="143" t="s">
        <v>8401</v>
      </c>
      <c r="C106" s="143" t="s">
        <v>10</v>
      </c>
      <c r="D106" s="143" t="s">
        <v>1140</v>
      </c>
      <c r="E106" s="173" t="s">
        <v>8409</v>
      </c>
      <c r="F106" s="175" t="s">
        <v>41</v>
      </c>
      <c r="G106" s="205">
        <v>45487</v>
      </c>
      <c r="H106" s="205">
        <v>45488</v>
      </c>
      <c r="I106" s="205" t="s">
        <v>93</v>
      </c>
      <c r="J106" s="205"/>
      <c r="K106" s="205"/>
      <c r="L106" s="205"/>
      <c r="M106" s="205"/>
      <c r="N106" s="205"/>
      <c r="O106" s="205"/>
      <c r="P106" s="27"/>
      <c r="Q106" s="746"/>
      <c r="R106" s="746"/>
      <c r="S106" s="283"/>
      <c r="T106" s="71"/>
      <c r="U106" s="71"/>
      <c r="V106" s="71"/>
      <c r="W106" s="283"/>
      <c r="X106" s="71"/>
      <c r="Y106" s="71"/>
      <c r="Z106" s="71"/>
      <c r="AA106" s="283"/>
      <c r="AB106" s="71"/>
      <c r="AC106" s="71"/>
      <c r="AD106" s="71"/>
      <c r="AE106" s="28"/>
      <c r="AF106" s="28"/>
      <c r="AG106" s="28"/>
      <c r="AH106" s="28"/>
      <c r="AI106" s="28"/>
      <c r="AJ106" s="28"/>
      <c r="AK106" s="28"/>
      <c r="AL106" s="179" t="str">
        <f t="shared" si="7"/>
        <v>Open PDFDC FINALLY.DC 01 (S-19.ELEC.14-07-23)(10-00)</v>
      </c>
    </row>
    <row r="107" spans="1:38" ht="60" customHeight="1" x14ac:dyDescent="0.3">
      <c r="A107" s="285">
        <f t="shared" si="5"/>
        <v>102</v>
      </c>
      <c r="B107" s="143" t="s">
        <v>8561</v>
      </c>
      <c r="C107" s="143" t="s">
        <v>54</v>
      </c>
      <c r="D107" s="143" t="s">
        <v>76</v>
      </c>
      <c r="E107" s="173" t="s">
        <v>8560</v>
      </c>
      <c r="F107" s="175"/>
      <c r="G107" s="205"/>
      <c r="H107" s="205"/>
      <c r="I107" s="205"/>
      <c r="J107" s="205"/>
      <c r="K107" s="205"/>
      <c r="L107" s="205"/>
      <c r="M107" s="205"/>
      <c r="N107" s="205"/>
      <c r="O107" s="205"/>
      <c r="P107" s="27" t="s">
        <v>17</v>
      </c>
      <c r="Q107" s="746">
        <v>45495</v>
      </c>
      <c r="R107" s="746">
        <v>45498</v>
      </c>
      <c r="S107" s="283" t="s">
        <v>93</v>
      </c>
      <c r="T107" s="71"/>
      <c r="U107" s="71"/>
      <c r="V107" s="71"/>
      <c r="W107" s="283"/>
      <c r="X107" s="71"/>
      <c r="Y107" s="71"/>
      <c r="Z107" s="71"/>
      <c r="AA107" s="283"/>
      <c r="AB107" s="71"/>
      <c r="AC107" s="71"/>
      <c r="AD107" s="71"/>
      <c r="AE107" s="28"/>
      <c r="AF107" s="28"/>
      <c r="AG107" s="28"/>
      <c r="AH107" s="28"/>
      <c r="AI107" s="28"/>
      <c r="AJ107" s="28"/>
      <c r="AK107" s="28"/>
      <c r="AL107" s="179" t="str">
        <f t="shared" si="7"/>
        <v>Open PDFDC FINALLY.DC 106 (S-19.CS.22-07-24)(10-00)</v>
      </c>
    </row>
    <row r="108" spans="1:38" ht="55.2" x14ac:dyDescent="0.3">
      <c r="A108" s="285">
        <f t="shared" si="5"/>
        <v>103</v>
      </c>
      <c r="B108" s="143" t="s">
        <v>8570</v>
      </c>
      <c r="C108" s="143" t="s">
        <v>10</v>
      </c>
      <c r="D108" s="143" t="s">
        <v>2735</v>
      </c>
      <c r="E108" s="173" t="s">
        <v>13447</v>
      </c>
      <c r="F108" s="175" t="s">
        <v>41</v>
      </c>
      <c r="G108" s="205">
        <v>45496</v>
      </c>
      <c r="H108" s="205">
        <v>45496</v>
      </c>
      <c r="I108" s="205" t="s">
        <v>93</v>
      </c>
      <c r="J108" s="205"/>
      <c r="K108" s="205"/>
      <c r="L108" s="205"/>
      <c r="M108" s="205"/>
      <c r="N108" s="205"/>
      <c r="O108" s="205"/>
      <c r="P108" s="27" t="s">
        <v>17</v>
      </c>
      <c r="Q108" s="746">
        <v>45496</v>
      </c>
      <c r="R108" s="746">
        <v>45498</v>
      </c>
      <c r="S108" s="423" t="s">
        <v>93</v>
      </c>
      <c r="T108" s="71"/>
      <c r="U108" s="71"/>
      <c r="V108" s="71"/>
      <c r="W108" s="283"/>
      <c r="X108" s="71"/>
      <c r="Y108" s="71"/>
      <c r="Z108" s="71"/>
      <c r="AA108" s="283"/>
      <c r="AB108" s="71"/>
      <c r="AC108" s="71"/>
      <c r="AD108" s="71"/>
      <c r="AE108" s="28"/>
      <c r="AF108" s="28"/>
      <c r="AG108" s="28"/>
      <c r="AH108" s="28"/>
      <c r="AI108" s="28"/>
      <c r="AJ108" s="28"/>
      <c r="AK108" s="28"/>
      <c r="AL108" s="179" t="str">
        <f t="shared" si="7"/>
        <v>Open PDFDC FINALLY.DC 107 (S-19.CS.22-07-24)(10-00)</v>
      </c>
    </row>
    <row r="109" spans="1:38" ht="60" customHeight="1" x14ac:dyDescent="0.3">
      <c r="A109" s="285">
        <f t="shared" si="5"/>
        <v>104</v>
      </c>
      <c r="B109" s="143" t="s">
        <v>8571</v>
      </c>
      <c r="C109" s="143" t="s">
        <v>10</v>
      </c>
      <c r="D109" s="143" t="s">
        <v>76</v>
      </c>
      <c r="E109" s="173" t="s">
        <v>8562</v>
      </c>
      <c r="F109" s="175" t="s">
        <v>41</v>
      </c>
      <c r="G109" s="205">
        <v>45496</v>
      </c>
      <c r="H109" s="205">
        <v>45501</v>
      </c>
      <c r="I109" s="205" t="s">
        <v>93</v>
      </c>
      <c r="J109" s="205"/>
      <c r="K109" s="205"/>
      <c r="L109" s="205"/>
      <c r="M109" s="205"/>
      <c r="N109" s="205"/>
      <c r="O109" s="205"/>
      <c r="P109" s="27" t="s">
        <v>17</v>
      </c>
      <c r="Q109" s="746">
        <v>45587</v>
      </c>
      <c r="R109" s="746">
        <v>45631</v>
      </c>
      <c r="S109" s="283" t="s">
        <v>26</v>
      </c>
      <c r="T109" s="71"/>
      <c r="U109" s="71"/>
      <c r="V109" s="71"/>
      <c r="W109" s="283"/>
      <c r="X109" s="71"/>
      <c r="Y109" s="71"/>
      <c r="Z109" s="71"/>
      <c r="AA109" s="283"/>
      <c r="AB109" s="71"/>
      <c r="AC109" s="71"/>
      <c r="AD109" s="71"/>
      <c r="AE109" s="28"/>
      <c r="AF109" s="28"/>
      <c r="AG109" s="28"/>
      <c r="AH109" s="28"/>
      <c r="AI109" s="28"/>
      <c r="AJ109" s="28"/>
      <c r="AK109" s="28"/>
      <c r="AL109" s="179" t="str">
        <f t="shared" si="7"/>
        <v>Open PDFDC FINALLY.DC 108 (S-19.CS.22-07-24)(10-00)</v>
      </c>
    </row>
    <row r="110" spans="1:38" ht="60" customHeight="1" x14ac:dyDescent="0.3">
      <c r="A110" s="285">
        <f t="shared" si="5"/>
        <v>105</v>
      </c>
      <c r="B110" s="143" t="s">
        <v>8581</v>
      </c>
      <c r="C110" s="143" t="s">
        <v>10</v>
      </c>
      <c r="D110" s="143" t="s">
        <v>76</v>
      </c>
      <c r="E110" s="173" t="s">
        <v>8653</v>
      </c>
      <c r="F110" s="175" t="s">
        <v>41</v>
      </c>
      <c r="G110" s="205">
        <v>45497</v>
      </c>
      <c r="H110" s="205">
        <v>45501</v>
      </c>
      <c r="I110" s="205" t="s">
        <v>93</v>
      </c>
      <c r="J110" s="205"/>
      <c r="K110" s="205"/>
      <c r="L110" s="205"/>
      <c r="M110" s="205"/>
      <c r="N110" s="205"/>
      <c r="O110" s="205"/>
      <c r="P110" s="27" t="s">
        <v>17</v>
      </c>
      <c r="Q110" s="746">
        <v>45587</v>
      </c>
      <c r="R110" s="746">
        <v>45629</v>
      </c>
      <c r="S110" s="283" t="s">
        <v>93</v>
      </c>
      <c r="T110" s="71"/>
      <c r="U110" s="71"/>
      <c r="V110" s="71"/>
      <c r="W110" s="283"/>
      <c r="X110" s="71"/>
      <c r="Y110" s="71"/>
      <c r="Z110" s="71"/>
      <c r="AA110" s="283"/>
      <c r="AB110" s="71"/>
      <c r="AC110" s="71"/>
      <c r="AD110" s="71"/>
      <c r="AE110" s="28"/>
      <c r="AF110" s="28"/>
      <c r="AG110" s="28"/>
      <c r="AH110" s="28"/>
      <c r="AI110" s="28"/>
      <c r="AJ110" s="28"/>
      <c r="AK110" s="28"/>
      <c r="AL110" s="179" t="str">
        <f t="shared" si="7"/>
        <v>Open PDFDC FINALLY.DC 109 (S-19.CS.24-07-24)(10-00)</v>
      </c>
    </row>
    <row r="111" spans="1:38" ht="108" customHeight="1" x14ac:dyDescent="0.3">
      <c r="A111" s="285">
        <f t="shared" si="5"/>
        <v>106</v>
      </c>
      <c r="B111" s="143" t="s">
        <v>8937</v>
      </c>
      <c r="C111" s="143" t="s">
        <v>10</v>
      </c>
      <c r="D111" s="143" t="s">
        <v>2735</v>
      </c>
      <c r="E111" s="173" t="s">
        <v>8938</v>
      </c>
      <c r="F111" s="175" t="s">
        <v>41</v>
      </c>
      <c r="G111" s="205">
        <v>45515</v>
      </c>
      <c r="H111" s="205">
        <v>45518</v>
      </c>
      <c r="I111" s="205" t="s">
        <v>26</v>
      </c>
      <c r="J111" s="205"/>
      <c r="K111" s="205"/>
      <c r="L111" s="205"/>
      <c r="M111" s="205"/>
      <c r="N111" s="205"/>
      <c r="O111" s="205"/>
      <c r="P111" s="27"/>
      <c r="Q111" s="746"/>
      <c r="R111" s="746"/>
      <c r="S111" s="283"/>
      <c r="T111" s="71"/>
      <c r="U111" s="71"/>
      <c r="V111" s="71"/>
      <c r="W111" s="283"/>
      <c r="X111" s="71"/>
      <c r="Y111" s="71"/>
      <c r="Z111" s="71"/>
      <c r="AA111" s="283"/>
      <c r="AB111" s="71"/>
      <c r="AC111" s="71"/>
      <c r="AD111" s="71"/>
      <c r="AE111" s="28"/>
      <c r="AF111" s="28"/>
      <c r="AG111" s="28"/>
      <c r="AH111" s="28"/>
      <c r="AI111" s="28"/>
      <c r="AJ111" s="28"/>
      <c r="AK111" s="28"/>
      <c r="AL111" s="179" t="str">
        <f t="shared" si="7"/>
        <v>Open PDFDC FINALLY.DC 110 (S-19.ARCH.11-08-24)(10-00)</v>
      </c>
    </row>
    <row r="112" spans="1:38" ht="90" customHeight="1" x14ac:dyDescent="0.3">
      <c r="A112" s="285">
        <f t="shared" si="5"/>
        <v>107</v>
      </c>
      <c r="B112" s="143" t="s">
        <v>9026</v>
      </c>
      <c r="C112" s="143" t="s">
        <v>10</v>
      </c>
      <c r="D112" s="143" t="s">
        <v>76</v>
      </c>
      <c r="E112" s="173" t="s">
        <v>13615</v>
      </c>
      <c r="F112" s="175" t="s">
        <v>41</v>
      </c>
      <c r="G112" s="205">
        <v>45515</v>
      </c>
      <c r="H112" s="205">
        <v>45523</v>
      </c>
      <c r="I112" s="205" t="s">
        <v>93</v>
      </c>
      <c r="J112" s="205">
        <v>45543</v>
      </c>
      <c r="K112" s="205">
        <v>45551</v>
      </c>
      <c r="L112" s="205" t="s">
        <v>93</v>
      </c>
      <c r="M112" s="205"/>
      <c r="N112" s="205"/>
      <c r="O112" s="205"/>
      <c r="P112" s="27" t="s">
        <v>17</v>
      </c>
      <c r="Q112" s="746">
        <v>45525</v>
      </c>
      <c r="R112" s="746">
        <v>45532</v>
      </c>
      <c r="S112" s="283" t="s">
        <v>93</v>
      </c>
      <c r="T112" s="276">
        <v>45557</v>
      </c>
      <c r="U112" s="276">
        <v>45560</v>
      </c>
      <c r="V112" s="283" t="s">
        <v>93</v>
      </c>
      <c r="W112" s="283" t="s">
        <v>62</v>
      </c>
      <c r="X112" s="71"/>
      <c r="Y112" s="71"/>
      <c r="Z112" s="71"/>
      <c r="AA112" s="283"/>
      <c r="AB112" s="71"/>
      <c r="AC112" s="71"/>
      <c r="AD112" s="71"/>
      <c r="AE112" s="28"/>
      <c r="AF112" s="28"/>
      <c r="AG112" s="28"/>
      <c r="AH112" s="28"/>
      <c r="AI112" s="28"/>
      <c r="AJ112" s="28"/>
      <c r="AK112" s="28"/>
      <c r="AL112" s="179" t="str">
        <f t="shared" si="7"/>
        <v>Open PDFDC FINALLY.DC 111 (S-19.CS.11-08-24)(10-00)</v>
      </c>
    </row>
    <row r="113" spans="1:38" ht="60" customHeight="1" x14ac:dyDescent="0.3">
      <c r="A113" s="285">
        <f t="shared" si="5"/>
        <v>108</v>
      </c>
      <c r="B113" s="143" t="s">
        <v>9027</v>
      </c>
      <c r="C113" s="143" t="s">
        <v>10</v>
      </c>
      <c r="D113" s="143" t="s">
        <v>76</v>
      </c>
      <c r="E113" s="173" t="s">
        <v>9025</v>
      </c>
      <c r="F113" s="175" t="s">
        <v>41</v>
      </c>
      <c r="G113" s="205">
        <v>45523</v>
      </c>
      <c r="H113" s="205">
        <v>45523</v>
      </c>
      <c r="I113" s="205" t="s">
        <v>93</v>
      </c>
      <c r="J113" s="205"/>
      <c r="K113" s="205"/>
      <c r="L113" s="205"/>
      <c r="M113" s="205"/>
      <c r="N113" s="205"/>
      <c r="O113" s="205"/>
      <c r="P113" s="27" t="s">
        <v>17</v>
      </c>
      <c r="Q113" s="746">
        <v>45520</v>
      </c>
      <c r="R113" s="746">
        <v>45531</v>
      </c>
      <c r="S113" s="283" t="s">
        <v>93</v>
      </c>
      <c r="T113" s="71"/>
      <c r="U113" s="71"/>
      <c r="V113" s="71"/>
      <c r="W113" s="283"/>
      <c r="X113" s="71"/>
      <c r="Y113" s="71"/>
      <c r="Z113" s="71"/>
      <c r="AA113" s="283"/>
      <c r="AB113" s="71"/>
      <c r="AC113" s="71"/>
      <c r="AD113" s="71"/>
      <c r="AE113" s="28"/>
      <c r="AF113" s="28"/>
      <c r="AG113" s="28"/>
      <c r="AH113" s="28"/>
      <c r="AI113" s="28"/>
      <c r="AJ113" s="28"/>
      <c r="AK113" s="28"/>
      <c r="AL113" s="179" t="str">
        <f t="shared" si="7"/>
        <v>Open PDFDC FINALLY.DC 112 (S-19.CS.06-08-24)(10-00)</v>
      </c>
    </row>
    <row r="114" spans="1:38" ht="60" customHeight="1" x14ac:dyDescent="0.3">
      <c r="A114" s="285">
        <f t="shared" si="5"/>
        <v>109</v>
      </c>
      <c r="B114" s="143" t="s">
        <v>9029</v>
      </c>
      <c r="C114" s="143" t="s">
        <v>54</v>
      </c>
      <c r="D114" s="143" t="s">
        <v>76</v>
      </c>
      <c r="E114" s="173" t="s">
        <v>9030</v>
      </c>
      <c r="F114" s="175" t="s">
        <v>41</v>
      </c>
      <c r="G114" s="205"/>
      <c r="H114" s="205"/>
      <c r="I114" s="205"/>
      <c r="J114" s="205">
        <v>45775</v>
      </c>
      <c r="K114" s="205">
        <v>45782</v>
      </c>
      <c r="L114" s="205" t="s">
        <v>93</v>
      </c>
      <c r="M114" s="205"/>
      <c r="N114" s="205"/>
      <c r="O114" s="205"/>
      <c r="P114" s="27" t="s">
        <v>17</v>
      </c>
      <c r="Q114" s="746">
        <v>45521</v>
      </c>
      <c r="R114" s="746">
        <v>45529</v>
      </c>
      <c r="S114" s="283" t="s">
        <v>26</v>
      </c>
      <c r="T114" s="71">
        <v>45783</v>
      </c>
      <c r="U114" s="71">
        <v>45889</v>
      </c>
      <c r="V114" s="71"/>
      <c r="W114" s="283" t="s">
        <v>93</v>
      </c>
      <c r="X114" s="71"/>
      <c r="Y114" s="71"/>
      <c r="Z114" s="71"/>
      <c r="AA114" s="283"/>
      <c r="AB114" s="71"/>
      <c r="AC114" s="71"/>
      <c r="AD114" s="71"/>
      <c r="AE114" s="28"/>
      <c r="AF114" s="28"/>
      <c r="AG114" s="28"/>
      <c r="AH114" s="28"/>
      <c r="AI114" s="28"/>
      <c r="AJ114" s="28"/>
      <c r="AK114" s="28"/>
      <c r="AL114" s="179" t="str">
        <f t="shared" si="7"/>
        <v>Open PDFDC FINALLY.DC 113 (S-19.CS.17-08-24)(10-00)</v>
      </c>
    </row>
    <row r="115" spans="1:38" ht="60.75" customHeight="1" x14ac:dyDescent="0.3">
      <c r="A115" s="285">
        <f t="shared" si="5"/>
        <v>110</v>
      </c>
      <c r="B115" s="143" t="s">
        <v>9053</v>
      </c>
      <c r="C115" s="143" t="s">
        <v>54</v>
      </c>
      <c r="D115" s="143" t="s">
        <v>76</v>
      </c>
      <c r="E115" s="173" t="s">
        <v>9054</v>
      </c>
      <c r="F115" s="175"/>
      <c r="G115" s="205"/>
      <c r="H115" s="205"/>
      <c r="I115" s="205"/>
      <c r="J115" s="205"/>
      <c r="K115" s="205"/>
      <c r="L115" s="205"/>
      <c r="M115" s="205"/>
      <c r="N115" s="205"/>
      <c r="O115" s="205"/>
      <c r="P115" s="27" t="s">
        <v>17</v>
      </c>
      <c r="Q115" s="746">
        <v>45522</v>
      </c>
      <c r="R115" s="746">
        <v>45522</v>
      </c>
      <c r="S115" s="283" t="s">
        <v>62</v>
      </c>
      <c r="T115" s="71"/>
      <c r="U115" s="71"/>
      <c r="V115" s="71"/>
      <c r="W115" s="283"/>
      <c r="X115" s="71"/>
      <c r="Y115" s="71"/>
      <c r="Z115" s="71"/>
      <c r="AA115" s="283"/>
      <c r="AB115" s="71"/>
      <c r="AC115" s="71"/>
      <c r="AD115" s="71"/>
      <c r="AE115" s="28"/>
      <c r="AF115" s="28"/>
      <c r="AG115" s="28"/>
      <c r="AH115" s="28"/>
      <c r="AI115" s="28"/>
      <c r="AJ115" s="28"/>
      <c r="AK115" s="28"/>
      <c r="AL115" s="179" t="str">
        <f t="shared" si="7"/>
        <v>Open PDFDC FINALLY.DC 114 (S-19.CS.18-08-24)(10-00)</v>
      </c>
    </row>
    <row r="116" spans="1:38" ht="60" customHeight="1" x14ac:dyDescent="0.3">
      <c r="A116" s="285">
        <f t="shared" si="5"/>
        <v>111</v>
      </c>
      <c r="B116" s="143" t="s">
        <v>9103</v>
      </c>
      <c r="C116" s="143" t="s">
        <v>10</v>
      </c>
      <c r="D116" s="143" t="s">
        <v>76</v>
      </c>
      <c r="E116" s="173" t="s">
        <v>9243</v>
      </c>
      <c r="F116" s="175" t="s">
        <v>41</v>
      </c>
      <c r="G116" s="205">
        <v>45525</v>
      </c>
      <c r="H116" s="205">
        <v>45532</v>
      </c>
      <c r="I116" s="205" t="s">
        <v>93</v>
      </c>
      <c r="J116" s="205"/>
      <c r="K116" s="205"/>
      <c r="L116" s="205"/>
      <c r="M116" s="205"/>
      <c r="N116" s="205"/>
      <c r="O116" s="205"/>
      <c r="P116" s="27" t="s">
        <v>17</v>
      </c>
      <c r="Q116" s="746">
        <v>45536</v>
      </c>
      <c r="R116" s="746">
        <v>45545</v>
      </c>
      <c r="S116" s="28" t="s">
        <v>93</v>
      </c>
      <c r="T116" s="71"/>
      <c r="U116" s="71"/>
      <c r="V116" s="71"/>
      <c r="W116" s="283"/>
      <c r="X116" s="71"/>
      <c r="Y116" s="71"/>
      <c r="Z116" s="71"/>
      <c r="AA116" s="283"/>
      <c r="AB116" s="71"/>
      <c r="AC116" s="71"/>
      <c r="AD116" s="71"/>
      <c r="AE116" s="28"/>
      <c r="AF116" s="28"/>
      <c r="AG116" s="28"/>
      <c r="AH116" s="28"/>
      <c r="AI116" s="28"/>
      <c r="AJ116" s="28"/>
      <c r="AK116" s="28"/>
      <c r="AL116" s="179" t="str">
        <f t="shared" si="7"/>
        <v>Open PDFDC FINALLY.DC 115 (S-19.CS.20-08-24)(10-00)</v>
      </c>
    </row>
    <row r="117" spans="1:38" ht="27.6" x14ac:dyDescent="0.3">
      <c r="A117" s="285">
        <f t="shared" si="5"/>
        <v>112</v>
      </c>
      <c r="B117" s="143" t="s">
        <v>9113</v>
      </c>
      <c r="C117" s="143" t="s">
        <v>54</v>
      </c>
      <c r="D117" s="143" t="s">
        <v>76</v>
      </c>
      <c r="E117" s="173" t="s">
        <v>9112</v>
      </c>
      <c r="F117" s="175"/>
      <c r="G117" s="205"/>
      <c r="H117" s="205"/>
      <c r="I117" s="205"/>
      <c r="J117" s="205"/>
      <c r="K117" s="205"/>
      <c r="L117" s="205"/>
      <c r="M117" s="205"/>
      <c r="N117" s="205"/>
      <c r="O117" s="205"/>
      <c r="P117" s="27" t="s">
        <v>17</v>
      </c>
      <c r="Q117" s="746">
        <v>45525</v>
      </c>
      <c r="R117" s="746">
        <v>45538</v>
      </c>
      <c r="S117" s="28" t="s">
        <v>26</v>
      </c>
      <c r="T117" s="71"/>
      <c r="U117" s="71"/>
      <c r="V117" s="71"/>
      <c r="W117" s="283"/>
      <c r="X117" s="71"/>
      <c r="Y117" s="71"/>
      <c r="Z117" s="71"/>
      <c r="AA117" s="283"/>
      <c r="AB117" s="71"/>
      <c r="AC117" s="71"/>
      <c r="AD117" s="71"/>
      <c r="AE117" s="28"/>
      <c r="AF117" s="28"/>
      <c r="AG117" s="28"/>
      <c r="AH117" s="28"/>
      <c r="AI117" s="28"/>
      <c r="AJ117" s="28"/>
      <c r="AK117" s="28"/>
      <c r="AL117" s="179" t="str">
        <f t="shared" si="7"/>
        <v>Open PDFDC FINALLY.DC 116 (S-19.CS.21-08-24)(10-00)</v>
      </c>
    </row>
    <row r="118" spans="1:38" ht="82.8" x14ac:dyDescent="0.3">
      <c r="A118" s="285">
        <f t="shared" si="5"/>
        <v>113</v>
      </c>
      <c r="B118" s="143" t="s">
        <v>9247</v>
      </c>
      <c r="C118" s="143" t="s">
        <v>10</v>
      </c>
      <c r="D118" s="143" t="s">
        <v>76</v>
      </c>
      <c r="E118" s="173" t="s">
        <v>9282</v>
      </c>
      <c r="F118" s="175" t="s">
        <v>41</v>
      </c>
      <c r="G118" s="205">
        <v>45530</v>
      </c>
      <c r="H118" s="205">
        <v>45531</v>
      </c>
      <c r="I118" s="205" t="s">
        <v>26</v>
      </c>
      <c r="J118" s="205">
        <v>45543</v>
      </c>
      <c r="K118" s="205">
        <v>45553</v>
      </c>
      <c r="L118" s="205" t="s">
        <v>26</v>
      </c>
      <c r="M118" s="205"/>
      <c r="N118" s="205"/>
      <c r="O118" s="205"/>
      <c r="P118" s="27"/>
      <c r="Q118" s="746"/>
      <c r="R118" s="746"/>
      <c r="S118" s="283"/>
      <c r="T118" s="71"/>
      <c r="U118" s="71"/>
      <c r="V118" s="71"/>
      <c r="W118" s="283"/>
      <c r="X118" s="71"/>
      <c r="Y118" s="71"/>
      <c r="Z118" s="71"/>
      <c r="AA118" s="283"/>
      <c r="AB118" s="71"/>
      <c r="AC118" s="71"/>
      <c r="AD118" s="71"/>
      <c r="AE118" s="28"/>
      <c r="AF118" s="28"/>
      <c r="AG118" s="28"/>
      <c r="AH118" s="28"/>
      <c r="AI118" s="28"/>
      <c r="AJ118" s="28"/>
      <c r="AK118" s="28"/>
      <c r="AL118" s="179" t="str">
        <f t="shared" si="7"/>
        <v>Open PDFDC FINALLY.DC 117 (S-19.CS.26-08-24)(10-00)</v>
      </c>
    </row>
    <row r="119" spans="1:38" ht="82.8" x14ac:dyDescent="0.3">
      <c r="A119" s="285">
        <f t="shared" si="5"/>
        <v>114</v>
      </c>
      <c r="B119" s="143" t="s">
        <v>9248</v>
      </c>
      <c r="C119" s="143" t="s">
        <v>10</v>
      </c>
      <c r="D119" s="143" t="s">
        <v>2735</v>
      </c>
      <c r="E119" s="173" t="s">
        <v>9283</v>
      </c>
      <c r="F119" s="175" t="s">
        <v>41</v>
      </c>
      <c r="G119" s="205">
        <v>45530</v>
      </c>
      <c r="H119" s="205">
        <v>45538</v>
      </c>
      <c r="I119" s="205" t="s">
        <v>93</v>
      </c>
      <c r="J119" s="205"/>
      <c r="K119" s="205"/>
      <c r="L119" s="205"/>
      <c r="M119" s="205"/>
      <c r="N119" s="205"/>
      <c r="O119" s="205"/>
      <c r="P119" s="27" t="s">
        <v>17</v>
      </c>
      <c r="Q119" s="746">
        <v>45544</v>
      </c>
      <c r="R119" s="746">
        <v>45601</v>
      </c>
      <c r="S119" s="283" t="s">
        <v>93</v>
      </c>
      <c r="T119" s="71"/>
      <c r="U119" s="71"/>
      <c r="V119" s="71"/>
      <c r="W119" s="283"/>
      <c r="X119" s="71"/>
      <c r="Y119" s="71"/>
      <c r="Z119" s="71"/>
      <c r="AA119" s="283"/>
      <c r="AB119" s="71"/>
      <c r="AC119" s="71"/>
      <c r="AD119" s="71"/>
      <c r="AE119" s="28"/>
      <c r="AF119" s="28"/>
      <c r="AG119" s="28"/>
      <c r="AH119" s="28"/>
      <c r="AI119" s="28"/>
      <c r="AJ119" s="28"/>
      <c r="AK119" s="28"/>
      <c r="AL119" s="179" t="str">
        <f t="shared" si="7"/>
        <v>Open PDFDC FINALLY.DC 118 (S-19.CS.26-08-24)(10-00)</v>
      </c>
    </row>
    <row r="120" spans="1:38" ht="55.2" x14ac:dyDescent="0.3">
      <c r="A120" s="285">
        <f t="shared" si="5"/>
        <v>115</v>
      </c>
      <c r="B120" s="143" t="s">
        <v>10404</v>
      </c>
      <c r="C120" s="143" t="s">
        <v>10</v>
      </c>
      <c r="D120" s="143" t="s">
        <v>2735</v>
      </c>
      <c r="E120" s="173" t="s">
        <v>9602</v>
      </c>
      <c r="F120" s="175" t="s">
        <v>41</v>
      </c>
      <c r="G120" s="205">
        <v>45557</v>
      </c>
      <c r="H120" s="205">
        <v>45564</v>
      </c>
      <c r="I120" s="205" t="s">
        <v>93</v>
      </c>
      <c r="J120" s="205"/>
      <c r="K120" s="205"/>
      <c r="L120" s="205"/>
      <c r="M120" s="205"/>
      <c r="N120" s="205"/>
      <c r="O120" s="205"/>
      <c r="P120" s="27" t="s">
        <v>17</v>
      </c>
      <c r="Q120" s="746">
        <v>45587</v>
      </c>
      <c r="R120" s="746">
        <v>45631</v>
      </c>
      <c r="S120" s="283" t="s">
        <v>93</v>
      </c>
      <c r="T120" s="71"/>
      <c r="U120" s="71"/>
      <c r="V120" s="71"/>
      <c r="W120" s="283"/>
      <c r="X120" s="71"/>
      <c r="Y120" s="71"/>
      <c r="Z120" s="71"/>
      <c r="AA120" s="283"/>
      <c r="AB120" s="71"/>
      <c r="AC120" s="71"/>
      <c r="AD120" s="71"/>
      <c r="AE120" s="28"/>
      <c r="AF120" s="28"/>
      <c r="AG120" s="28"/>
      <c r="AH120" s="28"/>
      <c r="AI120" s="28"/>
      <c r="AJ120" s="28"/>
      <c r="AK120" s="28"/>
      <c r="AL120" s="179" t="str">
        <f t="shared" si="7"/>
        <v>Open PDFDC FINALLY.DC 119 (S-19.ARCH.22-09-24)(10-00)</v>
      </c>
    </row>
    <row r="121" spans="1:38" ht="55.2" x14ac:dyDescent="0.3">
      <c r="A121" s="285">
        <f t="shared" si="5"/>
        <v>116</v>
      </c>
      <c r="B121" s="143" t="s">
        <v>9795</v>
      </c>
      <c r="C121" s="143" t="s">
        <v>10</v>
      </c>
      <c r="D121" s="143" t="s">
        <v>2735</v>
      </c>
      <c r="E121" s="173" t="s">
        <v>9603</v>
      </c>
      <c r="F121" s="175" t="s">
        <v>41</v>
      </c>
      <c r="G121" s="205">
        <v>45557</v>
      </c>
      <c r="H121" s="205">
        <v>45559</v>
      </c>
      <c r="I121" s="205" t="s">
        <v>93</v>
      </c>
      <c r="J121" s="205"/>
      <c r="K121" s="205"/>
      <c r="L121" s="205"/>
      <c r="M121" s="205"/>
      <c r="N121" s="205"/>
      <c r="O121" s="205"/>
      <c r="P121" s="27" t="s">
        <v>17</v>
      </c>
      <c r="Q121" s="746">
        <v>45570</v>
      </c>
      <c r="R121" s="746">
        <v>45602</v>
      </c>
      <c r="S121" s="283" t="s">
        <v>93</v>
      </c>
      <c r="T121" s="71"/>
      <c r="U121" s="71"/>
      <c r="V121" s="71"/>
      <c r="W121" s="283"/>
      <c r="X121" s="71"/>
      <c r="Y121" s="71"/>
      <c r="Z121" s="71"/>
      <c r="AA121" s="283"/>
      <c r="AB121" s="71"/>
      <c r="AC121" s="71"/>
      <c r="AD121" s="71"/>
      <c r="AE121" s="28"/>
      <c r="AF121" s="28"/>
      <c r="AG121" s="28"/>
      <c r="AH121" s="28"/>
      <c r="AI121" s="28"/>
      <c r="AJ121" s="28"/>
      <c r="AK121" s="28"/>
      <c r="AL121" s="179" t="str">
        <f t="shared" si="7"/>
        <v>Open PDFDC FINALLY.DC 120 (S-19.ARCH.22-09-24)(10-00)</v>
      </c>
    </row>
    <row r="122" spans="1:38" ht="55.2" x14ac:dyDescent="0.3">
      <c r="A122" s="285">
        <f t="shared" si="5"/>
        <v>117</v>
      </c>
      <c r="B122" s="143" t="s">
        <v>9836</v>
      </c>
      <c r="C122" s="143" t="s">
        <v>10</v>
      </c>
      <c r="D122" s="143" t="s">
        <v>2735</v>
      </c>
      <c r="E122" s="173" t="s">
        <v>9664</v>
      </c>
      <c r="F122" s="175" t="s">
        <v>41</v>
      </c>
      <c r="G122" s="205">
        <v>45557</v>
      </c>
      <c r="H122" s="205">
        <v>45565</v>
      </c>
      <c r="I122" s="205" t="s">
        <v>93</v>
      </c>
      <c r="J122" s="205"/>
      <c r="K122" s="205"/>
      <c r="L122" s="205"/>
      <c r="M122" s="205"/>
      <c r="N122" s="205"/>
      <c r="O122" s="205"/>
      <c r="P122" s="27" t="s">
        <v>17</v>
      </c>
      <c r="Q122" s="746">
        <v>45570</v>
      </c>
      <c r="R122" s="746">
        <v>45602</v>
      </c>
      <c r="S122" s="283" t="s">
        <v>93</v>
      </c>
      <c r="T122" s="71"/>
      <c r="U122" s="71"/>
      <c r="V122" s="71"/>
      <c r="W122" s="283"/>
      <c r="X122" s="71"/>
      <c r="Y122" s="71"/>
      <c r="Z122" s="71"/>
      <c r="AA122" s="283"/>
      <c r="AB122" s="71"/>
      <c r="AC122" s="71"/>
      <c r="AD122" s="71"/>
      <c r="AE122" s="28"/>
      <c r="AF122" s="28"/>
      <c r="AG122" s="28"/>
      <c r="AH122" s="28"/>
      <c r="AI122" s="28"/>
      <c r="AJ122" s="28"/>
      <c r="AK122" s="28"/>
      <c r="AL122" s="179" t="str">
        <f t="shared" si="7"/>
        <v>Open PDFDC FINALLY.DC 121 (S-19.ARCH.22-09-24)(10-00)</v>
      </c>
    </row>
    <row r="123" spans="1:38" ht="55.2" x14ac:dyDescent="0.3">
      <c r="A123" s="285">
        <f t="shared" si="5"/>
        <v>118</v>
      </c>
      <c r="B123" s="143" t="s">
        <v>9837</v>
      </c>
      <c r="C123" s="143" t="s">
        <v>10</v>
      </c>
      <c r="D123" s="143" t="s">
        <v>2735</v>
      </c>
      <c r="E123" s="173" t="s">
        <v>9663</v>
      </c>
      <c r="F123" s="175" t="s">
        <v>41</v>
      </c>
      <c r="G123" s="205">
        <v>45557</v>
      </c>
      <c r="H123" s="205">
        <v>45559</v>
      </c>
      <c r="I123" s="205" t="s">
        <v>93</v>
      </c>
      <c r="J123" s="205"/>
      <c r="K123" s="205"/>
      <c r="L123" s="205"/>
      <c r="M123" s="205"/>
      <c r="N123" s="205"/>
      <c r="O123" s="205"/>
      <c r="P123" s="27" t="s">
        <v>17</v>
      </c>
      <c r="Q123" s="746">
        <v>45685</v>
      </c>
      <c r="R123" s="746">
        <v>45691</v>
      </c>
      <c r="S123" s="283" t="s">
        <v>93</v>
      </c>
      <c r="T123" s="71"/>
      <c r="U123" s="71"/>
      <c r="V123" s="71"/>
      <c r="W123" s="283"/>
      <c r="X123" s="71"/>
      <c r="Y123" s="71"/>
      <c r="Z123" s="71"/>
      <c r="AA123" s="283"/>
      <c r="AB123" s="71"/>
      <c r="AC123" s="71"/>
      <c r="AD123" s="71"/>
      <c r="AE123" s="28"/>
      <c r="AF123" s="28"/>
      <c r="AG123" s="28"/>
      <c r="AH123" s="28"/>
      <c r="AI123" s="28"/>
      <c r="AJ123" s="28"/>
      <c r="AK123" s="28"/>
      <c r="AL123" s="179" t="str">
        <f t="shared" si="7"/>
        <v>Open PDFDC FINALLY.DC 122 (S-19.ARCH.22-09-24)(10-00)</v>
      </c>
    </row>
    <row r="124" spans="1:38" ht="60" customHeight="1" x14ac:dyDescent="0.3">
      <c r="A124" s="285">
        <f t="shared" si="5"/>
        <v>119</v>
      </c>
      <c r="B124" s="143" t="s">
        <v>9838</v>
      </c>
      <c r="C124" s="143" t="s">
        <v>10</v>
      </c>
      <c r="D124" s="143" t="s">
        <v>2735</v>
      </c>
      <c r="E124" s="173" t="s">
        <v>9662</v>
      </c>
      <c r="F124" s="175" t="s">
        <v>41</v>
      </c>
      <c r="G124" s="205">
        <v>45557</v>
      </c>
      <c r="H124" s="205">
        <v>45565</v>
      </c>
      <c r="I124" s="205" t="s">
        <v>93</v>
      </c>
      <c r="J124" s="205"/>
      <c r="K124" s="205"/>
      <c r="L124" s="205"/>
      <c r="M124" s="205"/>
      <c r="N124" s="205"/>
      <c r="O124" s="205"/>
      <c r="P124" s="27" t="s">
        <v>17</v>
      </c>
      <c r="Q124" s="746">
        <v>45570</v>
      </c>
      <c r="R124" s="746">
        <v>45602</v>
      </c>
      <c r="S124" s="283" t="s">
        <v>93</v>
      </c>
      <c r="T124" s="71"/>
      <c r="U124" s="71"/>
      <c r="V124" s="71"/>
      <c r="W124" s="283"/>
      <c r="X124" s="71"/>
      <c r="Y124" s="71"/>
      <c r="Z124" s="71"/>
      <c r="AA124" s="283"/>
      <c r="AB124" s="71"/>
      <c r="AC124" s="71"/>
      <c r="AD124" s="71"/>
      <c r="AE124" s="28"/>
      <c r="AF124" s="28"/>
      <c r="AG124" s="28"/>
      <c r="AH124" s="28"/>
      <c r="AI124" s="28"/>
      <c r="AJ124" s="28"/>
      <c r="AK124" s="28"/>
      <c r="AL124" s="179" t="str">
        <f t="shared" si="7"/>
        <v>Open PDFDC FINALLY.DC 123 (S-19.ARCH.22-09-24)(10-00)</v>
      </c>
    </row>
    <row r="125" spans="1:38" ht="276" x14ac:dyDescent="0.3">
      <c r="A125" s="285">
        <f t="shared" si="5"/>
        <v>120</v>
      </c>
      <c r="B125" s="143" t="s">
        <v>9840</v>
      </c>
      <c r="C125" s="143" t="s">
        <v>10</v>
      </c>
      <c r="D125" s="143" t="s">
        <v>2735</v>
      </c>
      <c r="E125" s="173" t="s">
        <v>9835</v>
      </c>
      <c r="F125" s="175" t="s">
        <v>41</v>
      </c>
      <c r="G125" s="205">
        <v>45571</v>
      </c>
      <c r="H125" s="205">
        <v>45580</v>
      </c>
      <c r="I125" s="205" t="s">
        <v>93</v>
      </c>
      <c r="J125" s="205"/>
      <c r="K125" s="205"/>
      <c r="L125" s="205"/>
      <c r="M125" s="205"/>
      <c r="N125" s="205"/>
      <c r="O125" s="205"/>
      <c r="P125" s="27" t="s">
        <v>17</v>
      </c>
      <c r="Q125" s="746">
        <v>45600</v>
      </c>
      <c r="R125" s="746">
        <v>45602</v>
      </c>
      <c r="S125" s="283" t="s">
        <v>93</v>
      </c>
      <c r="T125" s="71"/>
      <c r="U125" s="71"/>
      <c r="V125" s="71"/>
      <c r="W125" s="283"/>
      <c r="X125" s="71"/>
      <c r="Y125" s="71"/>
      <c r="Z125" s="71"/>
      <c r="AA125" s="283"/>
      <c r="AB125" s="71"/>
      <c r="AC125" s="71"/>
      <c r="AD125" s="71"/>
      <c r="AE125" s="28"/>
      <c r="AF125" s="28"/>
      <c r="AG125" s="28"/>
      <c r="AH125" s="28"/>
      <c r="AI125" s="28"/>
      <c r="AJ125" s="28"/>
      <c r="AK125" s="28"/>
      <c r="AL125" s="179" t="str">
        <f t="shared" si="7"/>
        <v>Open PDFDC FINALLY.DC 124 (S-19.ARCH.06-10-24)(10-00)</v>
      </c>
    </row>
    <row r="126" spans="1:38" ht="82.8" x14ac:dyDescent="0.3">
      <c r="A126" s="285">
        <f t="shared" si="5"/>
        <v>121</v>
      </c>
      <c r="B126" s="143" t="s">
        <v>9839</v>
      </c>
      <c r="C126" s="143" t="s">
        <v>10</v>
      </c>
      <c r="D126" s="143" t="s">
        <v>2735</v>
      </c>
      <c r="E126" s="173" t="s">
        <v>9834</v>
      </c>
      <c r="F126" s="175" t="s">
        <v>41</v>
      </c>
      <c r="G126" s="205">
        <v>45572</v>
      </c>
      <c r="H126" s="205">
        <v>45575</v>
      </c>
      <c r="I126" s="205" t="s">
        <v>93</v>
      </c>
      <c r="J126" s="205"/>
      <c r="K126" s="205"/>
      <c r="L126" s="205"/>
      <c r="M126" s="205"/>
      <c r="N126" s="205"/>
      <c r="O126" s="205"/>
      <c r="P126" s="420" t="s">
        <v>17</v>
      </c>
      <c r="Q126" s="754">
        <v>45579</v>
      </c>
      <c r="R126" s="746">
        <v>45602</v>
      </c>
      <c r="S126" s="283" t="s">
        <v>93</v>
      </c>
      <c r="T126" s="71"/>
      <c r="U126" s="71"/>
      <c r="V126" s="71"/>
      <c r="W126" s="283"/>
      <c r="X126" s="71"/>
      <c r="Y126" s="71"/>
      <c r="Z126" s="71"/>
      <c r="AA126" s="283"/>
      <c r="AB126" s="71"/>
      <c r="AC126" s="71"/>
      <c r="AD126" s="71"/>
      <c r="AE126" s="28"/>
      <c r="AF126" s="28"/>
      <c r="AG126" s="28"/>
      <c r="AH126" s="28"/>
      <c r="AI126" s="28"/>
      <c r="AJ126" s="28"/>
      <c r="AK126" s="28"/>
      <c r="AL126" s="179" t="str">
        <f t="shared" si="7"/>
        <v>Open PDFDC FINALLY.DC 125 (S-19.ARCH.07-10-24)(10-00)</v>
      </c>
    </row>
    <row r="127" spans="1:38" ht="138" x14ac:dyDescent="0.3">
      <c r="A127" s="285">
        <f t="shared" si="5"/>
        <v>122</v>
      </c>
      <c r="B127" s="143" t="s">
        <v>10219</v>
      </c>
      <c r="C127" s="143" t="s">
        <v>10</v>
      </c>
      <c r="D127" s="143" t="s">
        <v>2735</v>
      </c>
      <c r="E127" s="173" t="s">
        <v>10218</v>
      </c>
      <c r="F127" s="175" t="s">
        <v>41</v>
      </c>
      <c r="G127" s="205">
        <v>45582</v>
      </c>
      <c r="H127" s="205">
        <v>45594</v>
      </c>
      <c r="I127" s="205" t="s">
        <v>93</v>
      </c>
      <c r="J127" s="205"/>
      <c r="K127" s="205"/>
      <c r="L127" s="205"/>
      <c r="M127" s="205"/>
      <c r="N127" s="205"/>
      <c r="O127" s="205"/>
      <c r="P127" s="420" t="s">
        <v>17</v>
      </c>
      <c r="Q127" s="746">
        <v>45595</v>
      </c>
      <c r="R127" s="746">
        <v>45602</v>
      </c>
      <c r="S127" s="283" t="s">
        <v>93</v>
      </c>
      <c r="T127" s="71"/>
      <c r="U127" s="71"/>
      <c r="V127" s="71"/>
      <c r="W127" s="283"/>
      <c r="X127" s="71"/>
      <c r="Y127" s="71"/>
      <c r="Z127" s="71"/>
      <c r="AA127" s="283"/>
      <c r="AB127" s="71"/>
      <c r="AC127" s="71"/>
      <c r="AD127" s="71"/>
      <c r="AE127" s="28"/>
      <c r="AF127" s="28"/>
      <c r="AG127" s="28"/>
      <c r="AH127" s="28"/>
      <c r="AI127" s="28"/>
      <c r="AJ127" s="28"/>
      <c r="AK127" s="28"/>
      <c r="AL127" s="179" t="str">
        <f t="shared" ref="AL127:AL138" si="8">IF(B127&gt;0,HYPERLINK(CONCATENATE("PDFDC FINALLY/",B127,".pdf"),CONCATENATE("Open PDFDC FINALLY.",B127)),"")</f>
        <v>Open PDFDC FINALLY.DC 126 (S-19.ARCH.17-10-24)(10-00)</v>
      </c>
    </row>
    <row r="128" spans="1:38" ht="110.4" x14ac:dyDescent="0.3">
      <c r="A128" s="285">
        <f t="shared" si="5"/>
        <v>123</v>
      </c>
      <c r="B128" s="143" t="s">
        <v>10221</v>
      </c>
      <c r="C128" s="143" t="s">
        <v>10</v>
      </c>
      <c r="D128" s="143" t="s">
        <v>2735</v>
      </c>
      <c r="E128" s="173" t="s">
        <v>10220</v>
      </c>
      <c r="F128" s="175" t="s">
        <v>41</v>
      </c>
      <c r="G128" s="205">
        <v>45584</v>
      </c>
      <c r="H128" s="205">
        <v>45587</v>
      </c>
      <c r="I128" s="205" t="s">
        <v>93</v>
      </c>
      <c r="J128" s="205"/>
      <c r="K128" s="205"/>
      <c r="L128" s="205"/>
      <c r="M128" s="205"/>
      <c r="N128" s="205"/>
      <c r="O128" s="205"/>
      <c r="P128" s="420" t="s">
        <v>17</v>
      </c>
      <c r="Q128" s="746">
        <v>45592</v>
      </c>
      <c r="R128" s="746">
        <v>45602</v>
      </c>
      <c r="S128" s="283" t="s">
        <v>93</v>
      </c>
      <c r="T128" s="71"/>
      <c r="U128" s="71"/>
      <c r="V128" s="71"/>
      <c r="W128" s="283"/>
      <c r="X128" s="71"/>
      <c r="Y128" s="71"/>
      <c r="Z128" s="71"/>
      <c r="AA128" s="283"/>
      <c r="AB128" s="71"/>
      <c r="AC128" s="71"/>
      <c r="AD128" s="71"/>
      <c r="AE128" s="28"/>
      <c r="AF128" s="28"/>
      <c r="AG128" s="28"/>
      <c r="AH128" s="28"/>
      <c r="AI128" s="28"/>
      <c r="AJ128" s="28"/>
      <c r="AK128" s="28"/>
      <c r="AL128" s="179" t="str">
        <f t="shared" si="8"/>
        <v>Open PDFDC FINALLY.DC 127 (S-19.ARCH.19-10-24)(10-00)</v>
      </c>
    </row>
    <row r="129" spans="1:38" ht="86.25" customHeight="1" x14ac:dyDescent="0.3">
      <c r="A129" s="285">
        <f t="shared" si="5"/>
        <v>124</v>
      </c>
      <c r="B129" s="143" t="s">
        <v>10255</v>
      </c>
      <c r="C129" s="143" t="s">
        <v>10</v>
      </c>
      <c r="D129" s="143" t="s">
        <v>2735</v>
      </c>
      <c r="E129" s="173" t="s">
        <v>10258</v>
      </c>
      <c r="F129" s="175" t="s">
        <v>41</v>
      </c>
      <c r="G129" s="205">
        <v>45586</v>
      </c>
      <c r="H129" s="205">
        <v>45593</v>
      </c>
      <c r="I129" s="205" t="s">
        <v>93</v>
      </c>
      <c r="J129" s="205"/>
      <c r="K129" s="205"/>
      <c r="L129" s="205"/>
      <c r="M129" s="205"/>
      <c r="N129" s="205"/>
      <c r="O129" s="205"/>
      <c r="P129" s="420" t="s">
        <v>17</v>
      </c>
      <c r="Q129" s="746">
        <v>45598</v>
      </c>
      <c r="R129" s="746">
        <v>45602</v>
      </c>
      <c r="S129" s="283" t="s">
        <v>93</v>
      </c>
      <c r="T129" s="71"/>
      <c r="U129" s="71"/>
      <c r="V129" s="71"/>
      <c r="W129" s="283"/>
      <c r="X129" s="71"/>
      <c r="Y129" s="71"/>
      <c r="Z129" s="71"/>
      <c r="AA129" s="283"/>
      <c r="AB129" s="71"/>
      <c r="AC129" s="71"/>
      <c r="AD129" s="71"/>
      <c r="AE129" s="28"/>
      <c r="AF129" s="28"/>
      <c r="AG129" s="28"/>
      <c r="AH129" s="28"/>
      <c r="AI129" s="28"/>
      <c r="AJ129" s="28"/>
      <c r="AK129" s="28"/>
      <c r="AL129" s="179" t="str">
        <f t="shared" si="8"/>
        <v>Open PDFDC FINALLY.DC 128 (S-19.ARCH.21-10-24)(10-00)</v>
      </c>
    </row>
    <row r="130" spans="1:38" ht="82.5" customHeight="1" x14ac:dyDescent="0.3">
      <c r="A130" s="285">
        <f t="shared" si="5"/>
        <v>125</v>
      </c>
      <c r="B130" s="143" t="s">
        <v>10256</v>
      </c>
      <c r="C130" s="143" t="s">
        <v>10</v>
      </c>
      <c r="D130" s="143" t="s">
        <v>2735</v>
      </c>
      <c r="E130" s="173" t="s">
        <v>10257</v>
      </c>
      <c r="F130" s="175" t="s">
        <v>41</v>
      </c>
      <c r="G130" s="205">
        <v>45586</v>
      </c>
      <c r="H130" s="205">
        <v>45593</v>
      </c>
      <c r="I130" s="205" t="s">
        <v>93</v>
      </c>
      <c r="J130" s="205"/>
      <c r="K130" s="205"/>
      <c r="L130" s="205"/>
      <c r="M130" s="205"/>
      <c r="N130" s="205"/>
      <c r="O130" s="205"/>
      <c r="P130" s="420" t="s">
        <v>17</v>
      </c>
      <c r="Q130" s="746">
        <v>45598</v>
      </c>
      <c r="R130" s="746">
        <v>45602</v>
      </c>
      <c r="S130" s="283" t="s">
        <v>93</v>
      </c>
      <c r="T130" s="71"/>
      <c r="U130" s="71"/>
      <c r="V130" s="71"/>
      <c r="W130" s="283"/>
      <c r="X130" s="71"/>
      <c r="Y130" s="71"/>
      <c r="Z130" s="71"/>
      <c r="AA130" s="283"/>
      <c r="AB130" s="71"/>
      <c r="AC130" s="71"/>
      <c r="AD130" s="71"/>
      <c r="AE130" s="28"/>
      <c r="AF130" s="28"/>
      <c r="AG130" s="28"/>
      <c r="AH130" s="28"/>
      <c r="AI130" s="28"/>
      <c r="AJ130" s="28"/>
      <c r="AK130" s="28"/>
      <c r="AL130" s="179" t="str">
        <f t="shared" si="8"/>
        <v>Open PDFDC FINALLY.DC 129 (S-19.ARCH.21-10-24)(10-00)</v>
      </c>
    </row>
    <row r="131" spans="1:38" ht="60" customHeight="1" x14ac:dyDescent="0.3">
      <c r="A131" s="285">
        <f t="shared" si="5"/>
        <v>126</v>
      </c>
      <c r="B131" s="143" t="s">
        <v>10356</v>
      </c>
      <c r="C131" s="143" t="s">
        <v>10</v>
      </c>
      <c r="D131" s="143" t="s">
        <v>2735</v>
      </c>
      <c r="E131" s="173" t="s">
        <v>10358</v>
      </c>
      <c r="F131" s="175" t="s">
        <v>41</v>
      </c>
      <c r="G131" s="205">
        <v>45591</v>
      </c>
      <c r="H131" s="205">
        <v>45595</v>
      </c>
      <c r="I131" s="205" t="s">
        <v>93</v>
      </c>
      <c r="J131" s="205"/>
      <c r="K131" s="205"/>
      <c r="L131" s="205"/>
      <c r="M131" s="205"/>
      <c r="N131" s="205"/>
      <c r="O131" s="205"/>
      <c r="P131" s="420" t="s">
        <v>17</v>
      </c>
      <c r="Q131" s="746">
        <v>45596</v>
      </c>
      <c r="R131" s="746">
        <v>45602</v>
      </c>
      <c r="S131" s="283" t="s">
        <v>93</v>
      </c>
      <c r="T131" s="71"/>
      <c r="U131" s="71"/>
      <c r="V131" s="71"/>
      <c r="W131" s="283"/>
      <c r="X131" s="71"/>
      <c r="Y131" s="71"/>
      <c r="Z131" s="71"/>
      <c r="AA131" s="283"/>
      <c r="AB131" s="71"/>
      <c r="AC131" s="71"/>
      <c r="AD131" s="71"/>
      <c r="AE131" s="28"/>
      <c r="AF131" s="28"/>
      <c r="AG131" s="28"/>
      <c r="AH131" s="28"/>
      <c r="AI131" s="28"/>
      <c r="AJ131" s="28"/>
      <c r="AK131" s="28"/>
      <c r="AL131" s="179" t="str">
        <f t="shared" si="8"/>
        <v>Open PDFDC FINALLY.DC 130 (S-19.ARCH.26-10-24)(10-00)</v>
      </c>
    </row>
    <row r="132" spans="1:38" ht="82.5" customHeight="1" x14ac:dyDescent="0.3">
      <c r="A132" s="285">
        <f t="shared" si="5"/>
        <v>127</v>
      </c>
      <c r="B132" s="143" t="s">
        <v>10357</v>
      </c>
      <c r="C132" s="143" t="s">
        <v>10</v>
      </c>
      <c r="D132" s="143" t="s">
        <v>2735</v>
      </c>
      <c r="E132" s="173" t="s">
        <v>10720</v>
      </c>
      <c r="F132" s="175" t="s">
        <v>41</v>
      </c>
      <c r="G132" s="205">
        <v>45591</v>
      </c>
      <c r="H132" s="205">
        <v>45593</v>
      </c>
      <c r="I132" s="205" t="s">
        <v>26</v>
      </c>
      <c r="J132" s="205"/>
      <c r="K132" s="205"/>
      <c r="L132" s="205"/>
      <c r="M132" s="205"/>
      <c r="N132" s="205"/>
      <c r="O132" s="205"/>
      <c r="P132" s="27"/>
      <c r="Q132" s="746"/>
      <c r="R132" s="746"/>
      <c r="S132" s="283"/>
      <c r="T132" s="71"/>
      <c r="U132" s="71"/>
      <c r="V132" s="71"/>
      <c r="W132" s="283"/>
      <c r="X132" s="71"/>
      <c r="Y132" s="71"/>
      <c r="Z132" s="71"/>
      <c r="AA132" s="283"/>
      <c r="AB132" s="71"/>
      <c r="AC132" s="71"/>
      <c r="AD132" s="71"/>
      <c r="AE132" s="28"/>
      <c r="AF132" s="28"/>
      <c r="AG132" s="28"/>
      <c r="AH132" s="28"/>
      <c r="AI132" s="28"/>
      <c r="AJ132" s="28"/>
      <c r="AK132" s="28"/>
      <c r="AL132" s="179" t="str">
        <f t="shared" si="8"/>
        <v>Open PDFDC FINALLY.DC 131 (S-19.ARCH.26-10-24)(10-00)</v>
      </c>
    </row>
    <row r="133" spans="1:38" ht="60" customHeight="1" x14ac:dyDescent="0.3">
      <c r="A133" s="285">
        <f t="shared" si="5"/>
        <v>128</v>
      </c>
      <c r="B133" s="143" t="s">
        <v>10415</v>
      </c>
      <c r="C133" s="143" t="s">
        <v>10</v>
      </c>
      <c r="D133" s="143" t="s">
        <v>2735</v>
      </c>
      <c r="E133" s="173" t="s">
        <v>10414</v>
      </c>
      <c r="F133" s="175" t="s">
        <v>41</v>
      </c>
      <c r="G133" s="205">
        <v>45593</v>
      </c>
      <c r="H133" s="205">
        <v>45594</v>
      </c>
      <c r="I133" s="205" t="s">
        <v>93</v>
      </c>
      <c r="J133" s="205"/>
      <c r="K133" s="205"/>
      <c r="L133" s="205"/>
      <c r="M133" s="205"/>
      <c r="N133" s="205"/>
      <c r="O133" s="205"/>
      <c r="P133" s="420" t="s">
        <v>17</v>
      </c>
      <c r="Q133" s="746">
        <v>45595</v>
      </c>
      <c r="R133" s="746">
        <v>45602</v>
      </c>
      <c r="S133" s="283" t="s">
        <v>93</v>
      </c>
      <c r="T133" s="71"/>
      <c r="U133" s="71"/>
      <c r="V133" s="71"/>
      <c r="W133" s="283"/>
      <c r="X133" s="71"/>
      <c r="Y133" s="71"/>
      <c r="Z133" s="71"/>
      <c r="AA133" s="283"/>
      <c r="AB133" s="71"/>
      <c r="AC133" s="71"/>
      <c r="AD133" s="71"/>
      <c r="AE133" s="28"/>
      <c r="AF133" s="28"/>
      <c r="AG133" s="28"/>
      <c r="AH133" s="28"/>
      <c r="AI133" s="28"/>
      <c r="AJ133" s="28"/>
      <c r="AK133" s="28"/>
      <c r="AL133" s="179" t="str">
        <f t="shared" si="8"/>
        <v>Open PDFDC FINALLY.DC 132 (S-19.ARCH.28-10-24)(10-00)</v>
      </c>
    </row>
    <row r="134" spans="1:38" ht="60" customHeight="1" x14ac:dyDescent="0.3">
      <c r="A134" s="285">
        <f t="shared" si="5"/>
        <v>129</v>
      </c>
      <c r="B134" s="143" t="s">
        <v>10530</v>
      </c>
      <c r="C134" s="143" t="s">
        <v>10</v>
      </c>
      <c r="D134" s="143" t="s">
        <v>2735</v>
      </c>
      <c r="E134" s="173" t="s">
        <v>10527</v>
      </c>
      <c r="F134" s="175" t="s">
        <v>41</v>
      </c>
      <c r="G134" s="205">
        <v>45597</v>
      </c>
      <c r="H134" s="205">
        <v>45601</v>
      </c>
      <c r="I134" s="205" t="s">
        <v>93</v>
      </c>
      <c r="J134" s="205"/>
      <c r="K134" s="205"/>
      <c r="L134" s="205"/>
      <c r="M134" s="205"/>
      <c r="N134" s="205"/>
      <c r="O134" s="205"/>
      <c r="P134" s="420" t="s">
        <v>17</v>
      </c>
      <c r="Q134" s="746">
        <v>45608</v>
      </c>
      <c r="R134" s="746">
        <v>45643</v>
      </c>
      <c r="S134" s="283" t="s">
        <v>93</v>
      </c>
      <c r="T134" s="71"/>
      <c r="U134" s="71"/>
      <c r="V134" s="71"/>
      <c r="W134" s="283"/>
      <c r="X134" s="71"/>
      <c r="Y134" s="71"/>
      <c r="Z134" s="71"/>
      <c r="AA134" s="283"/>
      <c r="AB134" s="71"/>
      <c r="AC134" s="71"/>
      <c r="AD134" s="71"/>
      <c r="AE134" s="28"/>
      <c r="AF134" s="28"/>
      <c r="AG134" s="28"/>
      <c r="AH134" s="28"/>
      <c r="AI134" s="28"/>
      <c r="AJ134" s="28"/>
      <c r="AK134" s="28"/>
      <c r="AL134" s="179" t="str">
        <f t="shared" si="8"/>
        <v>Open PDFDC FINALLY.DC 133 (S-19.ARCH.01-11-24)(10-00)</v>
      </c>
    </row>
    <row r="135" spans="1:38" ht="60" customHeight="1" x14ac:dyDescent="0.3">
      <c r="A135" s="285">
        <f t="shared" ref="A135:A198" si="9">ROW()-ROW($A$5)</f>
        <v>130</v>
      </c>
      <c r="B135" s="143" t="s">
        <v>10528</v>
      </c>
      <c r="C135" s="143" t="s">
        <v>10</v>
      </c>
      <c r="D135" s="143" t="s">
        <v>2735</v>
      </c>
      <c r="E135" s="173" t="s">
        <v>10539</v>
      </c>
      <c r="F135" s="175" t="s">
        <v>41</v>
      </c>
      <c r="G135" s="205">
        <v>45597</v>
      </c>
      <c r="H135" s="205">
        <v>45597</v>
      </c>
      <c r="I135" s="205" t="s">
        <v>93</v>
      </c>
      <c r="J135" s="205"/>
      <c r="K135" s="205"/>
      <c r="L135" s="205"/>
      <c r="M135" s="205"/>
      <c r="N135" s="205"/>
      <c r="O135" s="205"/>
      <c r="P135" s="420" t="s">
        <v>17</v>
      </c>
      <c r="Q135" s="746">
        <v>45598</v>
      </c>
      <c r="R135" s="746">
        <v>45869</v>
      </c>
      <c r="S135" s="482" t="s">
        <v>93</v>
      </c>
      <c r="T135" s="71"/>
      <c r="U135" s="71"/>
      <c r="V135" s="71"/>
      <c r="W135" s="283"/>
      <c r="X135" s="71"/>
      <c r="Y135" s="71"/>
      <c r="Z135" s="71"/>
      <c r="AA135" s="283"/>
      <c r="AB135" s="71"/>
      <c r="AC135" s="71"/>
      <c r="AD135" s="71"/>
      <c r="AE135" s="28"/>
      <c r="AF135" s="28"/>
      <c r="AG135" s="28"/>
      <c r="AH135" s="28"/>
      <c r="AI135" s="28"/>
      <c r="AJ135" s="28"/>
      <c r="AK135" s="28"/>
      <c r="AL135" s="179" t="str">
        <f t="shared" si="8"/>
        <v>Open PDFDC FINALLY.DC 134 (S-19.ARCH.01-11-24)(10-00)</v>
      </c>
    </row>
    <row r="136" spans="1:38" ht="60" customHeight="1" x14ac:dyDescent="0.3">
      <c r="A136" s="285">
        <f t="shared" si="9"/>
        <v>131</v>
      </c>
      <c r="B136" s="143" t="s">
        <v>10529</v>
      </c>
      <c r="C136" s="143" t="s">
        <v>10</v>
      </c>
      <c r="D136" s="143" t="s">
        <v>2735</v>
      </c>
      <c r="E136" s="173" t="s">
        <v>10538</v>
      </c>
      <c r="F136" s="175" t="s">
        <v>41</v>
      </c>
      <c r="G136" s="205">
        <v>45597</v>
      </c>
      <c r="H136" s="205">
        <v>45600</v>
      </c>
      <c r="I136" s="205" t="s">
        <v>26</v>
      </c>
      <c r="J136" s="205"/>
      <c r="K136" s="205"/>
      <c r="L136" s="205"/>
      <c r="M136" s="205"/>
      <c r="N136" s="205"/>
      <c r="O136" s="205"/>
      <c r="P136" s="420"/>
      <c r="Q136" s="746"/>
      <c r="R136" s="746"/>
      <c r="S136" s="482"/>
      <c r="T136" s="71"/>
      <c r="U136" s="71"/>
      <c r="V136" s="71"/>
      <c r="W136" s="283"/>
      <c r="X136" s="71"/>
      <c r="Y136" s="71"/>
      <c r="Z136" s="71"/>
      <c r="AA136" s="283"/>
      <c r="AB136" s="71"/>
      <c r="AC136" s="71"/>
      <c r="AD136" s="71"/>
      <c r="AE136" s="28"/>
      <c r="AF136" s="28"/>
      <c r="AG136" s="28"/>
      <c r="AH136" s="28"/>
      <c r="AI136" s="28"/>
      <c r="AJ136" s="28"/>
      <c r="AK136" s="28"/>
      <c r="AL136" s="179" t="str">
        <f t="shared" si="8"/>
        <v>Open PDFDC FINALLY.DC 135 (S-19.ARCH.01-11-24)(10-00)</v>
      </c>
    </row>
    <row r="137" spans="1:38" ht="55.2" x14ac:dyDescent="0.3">
      <c r="A137" s="285">
        <f t="shared" si="9"/>
        <v>132</v>
      </c>
      <c r="B137" s="143" t="s">
        <v>10537</v>
      </c>
      <c r="C137" s="143" t="s">
        <v>10</v>
      </c>
      <c r="D137" s="143" t="s">
        <v>2735</v>
      </c>
      <c r="E137" s="173" t="s">
        <v>10536</v>
      </c>
      <c r="F137" s="175" t="s">
        <v>41</v>
      </c>
      <c r="G137" s="205">
        <v>45597</v>
      </c>
      <c r="H137" s="205">
        <v>45599</v>
      </c>
      <c r="I137" s="205" t="s">
        <v>26</v>
      </c>
      <c r="J137" s="205">
        <v>45636</v>
      </c>
      <c r="K137" s="205">
        <v>45641</v>
      </c>
      <c r="L137" s="205" t="s">
        <v>26</v>
      </c>
      <c r="M137" s="205"/>
      <c r="N137" s="205"/>
      <c r="O137" s="205"/>
      <c r="P137" s="27"/>
      <c r="Q137" s="746"/>
      <c r="R137" s="746"/>
      <c r="S137" s="283"/>
      <c r="T137" s="71"/>
      <c r="U137" s="71"/>
      <c r="V137" s="71"/>
      <c r="W137" s="283"/>
      <c r="X137" s="71"/>
      <c r="Y137" s="71"/>
      <c r="Z137" s="71"/>
      <c r="AA137" s="283"/>
      <c r="AB137" s="71"/>
      <c r="AC137" s="71"/>
      <c r="AD137" s="71"/>
      <c r="AE137" s="28"/>
      <c r="AF137" s="28"/>
      <c r="AG137" s="28"/>
      <c r="AH137" s="28"/>
      <c r="AI137" s="28"/>
      <c r="AJ137" s="28"/>
      <c r="AK137" s="28"/>
      <c r="AL137" s="179" t="str">
        <f t="shared" si="8"/>
        <v>Open PDFDC FINALLY.DC 136 (S-19.ARCH.01-11-24)(10-00)</v>
      </c>
    </row>
    <row r="138" spans="1:38" ht="82.5" customHeight="1" x14ac:dyDescent="0.3">
      <c r="A138" s="285">
        <f t="shared" si="9"/>
        <v>133</v>
      </c>
      <c r="B138" s="143" t="s">
        <v>10554</v>
      </c>
      <c r="C138" s="143" t="s">
        <v>10</v>
      </c>
      <c r="D138" s="143" t="s">
        <v>2735</v>
      </c>
      <c r="E138" s="173" t="s">
        <v>10555</v>
      </c>
      <c r="F138" s="175" t="s">
        <v>41</v>
      </c>
      <c r="G138" s="205">
        <v>45600</v>
      </c>
      <c r="H138" s="205">
        <v>45601</v>
      </c>
      <c r="I138" s="205" t="s">
        <v>93</v>
      </c>
      <c r="J138" s="205"/>
      <c r="K138" s="205"/>
      <c r="L138" s="205"/>
      <c r="M138" s="205"/>
      <c r="N138" s="205"/>
      <c r="O138" s="205"/>
      <c r="P138" s="420" t="s">
        <v>17</v>
      </c>
      <c r="Q138" s="746">
        <v>45603</v>
      </c>
      <c r="R138" s="746">
        <v>45606</v>
      </c>
      <c r="S138" s="283" t="s">
        <v>93</v>
      </c>
      <c r="T138" s="71"/>
      <c r="U138" s="71"/>
      <c r="V138" s="71"/>
      <c r="W138" s="283"/>
      <c r="X138" s="71"/>
      <c r="Y138" s="71"/>
      <c r="Z138" s="71"/>
      <c r="AA138" s="283"/>
      <c r="AB138" s="71"/>
      <c r="AC138" s="71"/>
      <c r="AD138" s="71"/>
      <c r="AE138" s="28"/>
      <c r="AF138" s="28"/>
      <c r="AG138" s="28"/>
      <c r="AH138" s="28"/>
      <c r="AI138" s="28"/>
      <c r="AJ138" s="28"/>
      <c r="AK138" s="28"/>
      <c r="AL138" s="179" t="str">
        <f t="shared" si="8"/>
        <v>Open PDFDC FINALLY.DC 137 (S-19.ARCH.04-11-24)(10-00)</v>
      </c>
    </row>
    <row r="139" spans="1:38" ht="60" customHeight="1" x14ac:dyDescent="0.3">
      <c r="A139" s="285">
        <f t="shared" si="9"/>
        <v>134</v>
      </c>
      <c r="B139" s="143" t="s">
        <v>10604</v>
      </c>
      <c r="C139" s="143" t="s">
        <v>10</v>
      </c>
      <c r="D139" s="143" t="s">
        <v>2735</v>
      </c>
      <c r="E139" s="170" t="s">
        <v>10606</v>
      </c>
      <c r="F139" s="175" t="s">
        <v>41</v>
      </c>
      <c r="G139" s="205">
        <v>45603</v>
      </c>
      <c r="H139" s="205">
        <v>45606</v>
      </c>
      <c r="I139" s="205" t="s">
        <v>26</v>
      </c>
      <c r="J139" s="205">
        <v>45643</v>
      </c>
      <c r="K139" s="205">
        <v>46016</v>
      </c>
      <c r="L139" s="205" t="s">
        <v>26</v>
      </c>
      <c r="M139" s="205"/>
      <c r="N139" s="205"/>
      <c r="O139" s="205"/>
      <c r="P139" s="27"/>
      <c r="Q139" s="746"/>
      <c r="R139" s="746"/>
      <c r="S139" s="283"/>
      <c r="T139" s="71"/>
      <c r="U139" s="71"/>
      <c r="V139" s="71"/>
      <c r="W139" s="283"/>
      <c r="X139" s="71"/>
      <c r="Y139" s="71"/>
      <c r="Z139" s="71"/>
      <c r="AA139" s="283"/>
      <c r="AB139" s="71"/>
      <c r="AC139" s="71"/>
      <c r="AD139" s="71"/>
      <c r="AE139" s="28"/>
      <c r="AF139" s="28"/>
      <c r="AG139" s="28"/>
      <c r="AH139" s="28"/>
      <c r="AI139" s="28"/>
      <c r="AJ139" s="28"/>
      <c r="AK139" s="28"/>
      <c r="AL139" s="179" t="str">
        <f t="shared" ref="AL139:AL144" si="10">IF(B139&gt;0,HYPERLINK(CONCATENATE("PDFDC FINALLY/",B139,".pdf"),CONCATENATE("Open PDFDC FINALLY.",B139)),"")</f>
        <v>Open PDFDC FINALLY.DC 138 (S-19.ARCH.05-11-24)(10-00)</v>
      </c>
    </row>
    <row r="140" spans="1:38" ht="60" customHeight="1" x14ac:dyDescent="0.3">
      <c r="A140" s="285">
        <f t="shared" si="9"/>
        <v>135</v>
      </c>
      <c r="B140" s="143" t="s">
        <v>10605</v>
      </c>
      <c r="C140" s="143" t="s">
        <v>10</v>
      </c>
      <c r="D140" s="143" t="s">
        <v>2735</v>
      </c>
      <c r="E140" s="170" t="s">
        <v>10607</v>
      </c>
      <c r="F140" s="175" t="s">
        <v>41</v>
      </c>
      <c r="G140" s="205">
        <v>45603</v>
      </c>
      <c r="H140" s="205">
        <v>45607</v>
      </c>
      <c r="I140" s="205" t="s">
        <v>93</v>
      </c>
      <c r="J140" s="205"/>
      <c r="K140" s="205"/>
      <c r="L140" s="205"/>
      <c r="M140" s="205"/>
      <c r="N140" s="205"/>
      <c r="O140" s="205"/>
      <c r="P140" s="420" t="s">
        <v>17</v>
      </c>
      <c r="Q140" s="746">
        <v>45613</v>
      </c>
      <c r="R140" s="746">
        <v>45623</v>
      </c>
      <c r="S140" s="283" t="s">
        <v>93</v>
      </c>
      <c r="T140" s="71"/>
      <c r="U140" s="71"/>
      <c r="V140" s="71"/>
      <c r="W140" s="283"/>
      <c r="X140" s="71"/>
      <c r="Y140" s="71"/>
      <c r="Z140" s="71"/>
      <c r="AA140" s="283"/>
      <c r="AB140" s="71"/>
      <c r="AC140" s="71"/>
      <c r="AD140" s="71"/>
      <c r="AE140" s="28"/>
      <c r="AF140" s="28"/>
      <c r="AG140" s="28"/>
      <c r="AH140" s="28"/>
      <c r="AI140" s="28"/>
      <c r="AJ140" s="28"/>
      <c r="AK140" s="28"/>
      <c r="AL140" s="179" t="str">
        <f t="shared" si="10"/>
        <v>Open PDFDC FINALLY.DC 139 (S-19.ARCH.05-11-24)(10-00)</v>
      </c>
    </row>
    <row r="141" spans="1:38" ht="60" customHeight="1" x14ac:dyDescent="0.3">
      <c r="A141" s="285">
        <f t="shared" si="9"/>
        <v>136</v>
      </c>
      <c r="B141" s="143" t="s">
        <v>10603</v>
      </c>
      <c r="C141" s="143" t="s">
        <v>10</v>
      </c>
      <c r="D141" s="143" t="s">
        <v>2735</v>
      </c>
      <c r="E141" s="170" t="s">
        <v>10608</v>
      </c>
      <c r="F141" s="175" t="s">
        <v>41</v>
      </c>
      <c r="G141" s="205">
        <v>45603</v>
      </c>
      <c r="H141" s="205">
        <v>45606</v>
      </c>
      <c r="I141" s="205" t="s">
        <v>26</v>
      </c>
      <c r="J141" s="205"/>
      <c r="K141" s="205"/>
      <c r="L141" s="205"/>
      <c r="M141" s="205"/>
      <c r="N141" s="205"/>
      <c r="O141" s="205"/>
      <c r="P141" s="27"/>
      <c r="Q141" s="746"/>
      <c r="R141" s="746"/>
      <c r="S141" s="283"/>
      <c r="T141" s="71"/>
      <c r="U141" s="71"/>
      <c r="V141" s="71"/>
      <c r="W141" s="283"/>
      <c r="X141" s="71"/>
      <c r="Y141" s="71"/>
      <c r="Z141" s="71"/>
      <c r="AA141" s="283"/>
      <c r="AB141" s="71"/>
      <c r="AC141" s="71"/>
      <c r="AD141" s="71"/>
      <c r="AE141" s="28"/>
      <c r="AF141" s="28"/>
      <c r="AG141" s="28"/>
      <c r="AH141" s="28"/>
      <c r="AI141" s="28"/>
      <c r="AJ141" s="28"/>
      <c r="AK141" s="28"/>
      <c r="AL141" s="179" t="str">
        <f t="shared" si="10"/>
        <v>Open PDFDC FINALLY.DC 140 (S-19.ARCH.05-11-24)(10-00)</v>
      </c>
    </row>
    <row r="142" spans="1:38" ht="60" customHeight="1" x14ac:dyDescent="0.3">
      <c r="A142" s="285">
        <f t="shared" si="9"/>
        <v>137</v>
      </c>
      <c r="B142" s="143" t="s">
        <v>10602</v>
      </c>
      <c r="C142" s="143" t="s">
        <v>10</v>
      </c>
      <c r="D142" s="143" t="s">
        <v>2735</v>
      </c>
      <c r="E142" s="170" t="s">
        <v>10609</v>
      </c>
      <c r="F142" s="175" t="s">
        <v>41</v>
      </c>
      <c r="G142" s="205">
        <v>45603</v>
      </c>
      <c r="H142" s="205">
        <v>45610</v>
      </c>
      <c r="I142" s="205" t="s">
        <v>93</v>
      </c>
      <c r="J142" s="205"/>
      <c r="K142" s="205"/>
      <c r="L142" s="205"/>
      <c r="M142" s="205"/>
      <c r="N142" s="205"/>
      <c r="O142" s="205"/>
      <c r="P142" s="420" t="s">
        <v>17</v>
      </c>
      <c r="Q142" s="746">
        <v>45614</v>
      </c>
      <c r="R142" s="746">
        <v>45623</v>
      </c>
      <c r="S142" s="283" t="s">
        <v>93</v>
      </c>
      <c r="T142" s="71"/>
      <c r="U142" s="71"/>
      <c r="V142" s="71"/>
      <c r="W142" s="283"/>
      <c r="X142" s="71"/>
      <c r="Y142" s="71"/>
      <c r="Z142" s="71"/>
      <c r="AA142" s="283"/>
      <c r="AB142" s="71"/>
      <c r="AC142" s="71"/>
      <c r="AD142" s="71"/>
      <c r="AE142" s="28"/>
      <c r="AF142" s="28"/>
      <c r="AG142" s="28"/>
      <c r="AH142" s="28"/>
      <c r="AI142" s="28"/>
      <c r="AJ142" s="28"/>
      <c r="AK142" s="28"/>
      <c r="AL142" s="179" t="str">
        <f t="shared" si="10"/>
        <v>Open PDFDC FINALLY.DC 141 (S-19.ARCH.07-11-24)(10-00)</v>
      </c>
    </row>
    <row r="143" spans="1:38" ht="60" customHeight="1" x14ac:dyDescent="0.3">
      <c r="A143" s="285">
        <f t="shared" si="9"/>
        <v>138</v>
      </c>
      <c r="B143" s="143" t="s">
        <v>10601</v>
      </c>
      <c r="C143" s="143" t="s">
        <v>10</v>
      </c>
      <c r="D143" s="143" t="s">
        <v>2735</v>
      </c>
      <c r="E143" s="170" t="s">
        <v>10610</v>
      </c>
      <c r="F143" s="175" t="s">
        <v>41</v>
      </c>
      <c r="G143" s="205">
        <v>45603</v>
      </c>
      <c r="H143" s="205">
        <v>45627</v>
      </c>
      <c r="I143" s="205" t="s">
        <v>93</v>
      </c>
      <c r="J143" s="205"/>
      <c r="K143" s="205"/>
      <c r="L143" s="205"/>
      <c r="M143" s="205"/>
      <c r="N143" s="205"/>
      <c r="O143" s="205"/>
      <c r="P143" s="420" t="s">
        <v>17</v>
      </c>
      <c r="Q143" s="746">
        <v>45628</v>
      </c>
      <c r="R143" s="746">
        <v>45629</v>
      </c>
      <c r="S143" s="283" t="s">
        <v>93</v>
      </c>
      <c r="T143" s="71"/>
      <c r="U143" s="71"/>
      <c r="V143" s="71"/>
      <c r="W143" s="283"/>
      <c r="X143" s="71"/>
      <c r="Y143" s="71"/>
      <c r="Z143" s="71"/>
      <c r="AA143" s="283"/>
      <c r="AB143" s="71"/>
      <c r="AC143" s="71"/>
      <c r="AD143" s="71"/>
      <c r="AE143" s="28"/>
      <c r="AF143" s="28"/>
      <c r="AG143" s="28"/>
      <c r="AH143" s="28"/>
      <c r="AI143" s="28"/>
      <c r="AJ143" s="28"/>
      <c r="AK143" s="28"/>
      <c r="AL143" s="179" t="str">
        <f t="shared" si="10"/>
        <v>Open PDFDC FINALLY.DC 142 (S-19.ARCH.06-11-24)(10-00)</v>
      </c>
    </row>
    <row r="144" spans="1:38" ht="60" customHeight="1" x14ac:dyDescent="0.3">
      <c r="A144" s="285">
        <f t="shared" si="9"/>
        <v>139</v>
      </c>
      <c r="B144" s="143" t="s">
        <v>10738</v>
      </c>
      <c r="C144" s="143" t="s">
        <v>10</v>
      </c>
      <c r="D144" s="143" t="s">
        <v>2735</v>
      </c>
      <c r="E144" s="173" t="s">
        <v>10737</v>
      </c>
      <c r="F144" s="175" t="s">
        <v>41</v>
      </c>
      <c r="G144" s="205">
        <v>45616</v>
      </c>
      <c r="H144" s="205">
        <v>45627</v>
      </c>
      <c r="I144" s="205" t="s">
        <v>93</v>
      </c>
      <c r="J144" s="205"/>
      <c r="K144" s="205"/>
      <c r="L144" s="205"/>
      <c r="M144" s="205"/>
      <c r="N144" s="205"/>
      <c r="O144" s="205"/>
      <c r="P144" s="420" t="s">
        <v>17</v>
      </c>
      <c r="Q144" s="746">
        <v>45628</v>
      </c>
      <c r="R144" s="746">
        <v>45629</v>
      </c>
      <c r="S144" s="283" t="s">
        <v>93</v>
      </c>
      <c r="T144" s="71"/>
      <c r="U144" s="71"/>
      <c r="V144" s="71"/>
      <c r="W144" s="283"/>
      <c r="X144" s="71"/>
      <c r="Y144" s="71"/>
      <c r="Z144" s="71"/>
      <c r="AA144" s="283"/>
      <c r="AB144" s="71"/>
      <c r="AC144" s="71"/>
      <c r="AD144" s="71"/>
      <c r="AE144" s="28"/>
      <c r="AF144" s="28"/>
      <c r="AG144" s="28"/>
      <c r="AH144" s="28"/>
      <c r="AI144" s="28"/>
      <c r="AJ144" s="28"/>
      <c r="AK144" s="28"/>
      <c r="AL144" s="179" t="str">
        <f t="shared" si="10"/>
        <v>Open PDFDC FINALLY.DC 143 (S-19.ARCH.20-11-24)(10-00)</v>
      </c>
    </row>
    <row r="145" spans="1:38" ht="60" customHeight="1" x14ac:dyDescent="0.3">
      <c r="A145" s="285">
        <f t="shared" si="9"/>
        <v>140</v>
      </c>
      <c r="B145" s="143" t="s">
        <v>10739</v>
      </c>
      <c r="C145" s="143" t="s">
        <v>10</v>
      </c>
      <c r="D145" s="143" t="s">
        <v>2735</v>
      </c>
      <c r="E145" s="173" t="s">
        <v>10863</v>
      </c>
      <c r="F145" s="175" t="s">
        <v>41</v>
      </c>
      <c r="G145" s="205">
        <v>45616</v>
      </c>
      <c r="H145" s="205">
        <v>45627</v>
      </c>
      <c r="I145" s="205" t="s">
        <v>93</v>
      </c>
      <c r="J145" s="205"/>
      <c r="K145" s="205"/>
      <c r="L145" s="205"/>
      <c r="M145" s="205"/>
      <c r="N145" s="205"/>
      <c r="O145" s="205"/>
      <c r="P145" s="420" t="s">
        <v>17</v>
      </c>
      <c r="Q145" s="746">
        <v>45628</v>
      </c>
      <c r="R145" s="746">
        <v>45629</v>
      </c>
      <c r="S145" s="283" t="s">
        <v>93</v>
      </c>
      <c r="T145" s="71"/>
      <c r="U145" s="71"/>
      <c r="V145" s="71"/>
      <c r="W145" s="283"/>
      <c r="X145" s="71"/>
      <c r="Y145" s="71"/>
      <c r="Z145" s="71"/>
      <c r="AA145" s="283"/>
      <c r="AB145" s="71"/>
      <c r="AC145" s="71"/>
      <c r="AD145" s="71"/>
      <c r="AE145" s="28"/>
      <c r="AF145" s="28"/>
      <c r="AG145" s="28"/>
      <c r="AH145" s="28"/>
      <c r="AI145" s="28"/>
      <c r="AJ145" s="28"/>
      <c r="AK145" s="28"/>
      <c r="AL145" s="179" t="str">
        <f t="shared" ref="AL145:AL208" si="11">IF(B145&gt;0,HYPERLINK(CONCATENATE("PDFDC FINALLY/",B145,".pdf"),CONCATENATE("Open PDFDC FINALLY.",B145)),"")</f>
        <v>Open PDFDC FINALLY.DC 144 (S-19.ARCH.20-11-24)(10-00)</v>
      </c>
    </row>
    <row r="146" spans="1:38" ht="55.2" x14ac:dyDescent="0.3">
      <c r="A146" s="285">
        <f t="shared" si="9"/>
        <v>141</v>
      </c>
      <c r="B146" s="143" t="s">
        <v>10740</v>
      </c>
      <c r="C146" s="143" t="s">
        <v>10</v>
      </c>
      <c r="D146" s="143" t="s">
        <v>2735</v>
      </c>
      <c r="E146" s="173" t="s">
        <v>10954</v>
      </c>
      <c r="F146" s="175" t="s">
        <v>41</v>
      </c>
      <c r="G146" s="205">
        <v>45616</v>
      </c>
      <c r="H146" s="205">
        <v>45627</v>
      </c>
      <c r="I146" s="205" t="s">
        <v>93</v>
      </c>
      <c r="J146" s="205"/>
      <c r="K146" s="205"/>
      <c r="L146" s="205"/>
      <c r="M146" s="205"/>
      <c r="N146" s="205"/>
      <c r="O146" s="205"/>
      <c r="P146" s="420" t="s">
        <v>17</v>
      </c>
      <c r="Q146" s="746">
        <v>45628</v>
      </c>
      <c r="R146" s="746">
        <v>45629</v>
      </c>
      <c r="S146" s="283" t="s">
        <v>93</v>
      </c>
      <c r="T146" s="71"/>
      <c r="U146" s="71"/>
      <c r="V146" s="71"/>
      <c r="W146" s="283"/>
      <c r="X146" s="71"/>
      <c r="Y146" s="71"/>
      <c r="Z146" s="71"/>
      <c r="AA146" s="283"/>
      <c r="AB146" s="71"/>
      <c r="AC146" s="71"/>
      <c r="AD146" s="71"/>
      <c r="AE146" s="28"/>
      <c r="AF146" s="28"/>
      <c r="AG146" s="28"/>
      <c r="AH146" s="28"/>
      <c r="AI146" s="28"/>
      <c r="AJ146" s="28"/>
      <c r="AK146" s="28"/>
      <c r="AL146" s="179" t="str">
        <f t="shared" si="11"/>
        <v>Open PDFDC FINALLY.DC 145 (S-19.ARCH.20-11-24)(10-00)</v>
      </c>
    </row>
    <row r="147" spans="1:38" ht="60" customHeight="1" x14ac:dyDescent="0.3">
      <c r="A147" s="285">
        <f t="shared" si="9"/>
        <v>142</v>
      </c>
      <c r="B147" s="143" t="s">
        <v>10857</v>
      </c>
      <c r="C147" s="143" t="s">
        <v>10</v>
      </c>
      <c r="D147" s="143" t="s">
        <v>2735</v>
      </c>
      <c r="E147" s="173" t="s">
        <v>10859</v>
      </c>
      <c r="F147" s="175" t="s">
        <v>41</v>
      </c>
      <c r="G147" s="205">
        <v>45622</v>
      </c>
      <c r="H147" s="205">
        <v>45622</v>
      </c>
      <c r="I147" s="205" t="s">
        <v>93</v>
      </c>
      <c r="J147" s="205"/>
      <c r="K147" s="205"/>
      <c r="L147" s="205"/>
      <c r="M147" s="205"/>
      <c r="N147" s="205"/>
      <c r="O147" s="205"/>
      <c r="P147" s="420" t="s">
        <v>17</v>
      </c>
      <c r="Q147" s="746">
        <v>45623</v>
      </c>
      <c r="R147" s="746">
        <v>45631</v>
      </c>
      <c r="S147" s="283" t="s">
        <v>93</v>
      </c>
      <c r="T147" s="71"/>
      <c r="U147" s="71"/>
      <c r="V147" s="71"/>
      <c r="W147" s="283"/>
      <c r="X147" s="71"/>
      <c r="Y147" s="71"/>
      <c r="Z147" s="71"/>
      <c r="AA147" s="283"/>
      <c r="AB147" s="71"/>
      <c r="AC147" s="71"/>
      <c r="AD147" s="71"/>
      <c r="AE147" s="28"/>
      <c r="AF147" s="28"/>
      <c r="AG147" s="28"/>
      <c r="AH147" s="28"/>
      <c r="AI147" s="28"/>
      <c r="AJ147" s="28"/>
      <c r="AK147" s="28"/>
      <c r="AL147" s="179" t="str">
        <f t="shared" si="11"/>
        <v>Open PDFDC FINALLY.DC 146 (S-19.ARCH.26-11-24)(10-00)</v>
      </c>
    </row>
    <row r="148" spans="1:38" ht="55.2" x14ac:dyDescent="0.3">
      <c r="A148" s="285">
        <f t="shared" si="9"/>
        <v>143</v>
      </c>
      <c r="B148" s="143" t="s">
        <v>10858</v>
      </c>
      <c r="C148" s="143" t="s">
        <v>10</v>
      </c>
      <c r="D148" s="143" t="s">
        <v>2735</v>
      </c>
      <c r="E148" s="173" t="s">
        <v>10860</v>
      </c>
      <c r="F148" s="175" t="s">
        <v>41</v>
      </c>
      <c r="G148" s="205">
        <v>45622</v>
      </c>
      <c r="H148" s="205">
        <v>45627</v>
      </c>
      <c r="I148" s="205" t="s">
        <v>93</v>
      </c>
      <c r="J148" s="205"/>
      <c r="K148" s="205"/>
      <c r="L148" s="205"/>
      <c r="M148" s="205"/>
      <c r="N148" s="205"/>
      <c r="O148" s="205"/>
      <c r="P148" s="420" t="s">
        <v>17</v>
      </c>
      <c r="Q148" s="746">
        <v>45628</v>
      </c>
      <c r="R148" s="746">
        <v>45631</v>
      </c>
      <c r="S148" s="283" t="s">
        <v>93</v>
      </c>
      <c r="T148" s="71"/>
      <c r="U148" s="71"/>
      <c r="V148" s="71"/>
      <c r="W148" s="283"/>
      <c r="X148" s="71"/>
      <c r="Y148" s="71"/>
      <c r="Z148" s="71"/>
      <c r="AA148" s="283"/>
      <c r="AB148" s="71"/>
      <c r="AC148" s="71"/>
      <c r="AD148" s="71"/>
      <c r="AE148" s="28"/>
      <c r="AF148" s="28"/>
      <c r="AG148" s="28"/>
      <c r="AH148" s="28"/>
      <c r="AI148" s="28"/>
      <c r="AJ148" s="28"/>
      <c r="AK148" s="28"/>
      <c r="AL148" s="179" t="str">
        <f t="shared" si="11"/>
        <v>Open PDFDC FINALLY.DC 147 (S-19.ARCH.26-11-24)(10-00)</v>
      </c>
    </row>
    <row r="149" spans="1:38" ht="55.2" x14ac:dyDescent="0.3">
      <c r="A149" s="285">
        <f t="shared" si="9"/>
        <v>144</v>
      </c>
      <c r="B149" s="143" t="s">
        <v>10862</v>
      </c>
      <c r="C149" s="143" t="s">
        <v>10</v>
      </c>
      <c r="D149" s="143" t="s">
        <v>2735</v>
      </c>
      <c r="E149" s="173" t="s">
        <v>10861</v>
      </c>
      <c r="F149" s="175" t="s">
        <v>41</v>
      </c>
      <c r="G149" s="205">
        <v>45622</v>
      </c>
      <c r="H149" s="205">
        <v>45622</v>
      </c>
      <c r="I149" s="205" t="s">
        <v>93</v>
      </c>
      <c r="J149" s="205"/>
      <c r="K149" s="205"/>
      <c r="L149" s="205"/>
      <c r="M149" s="205"/>
      <c r="N149" s="205"/>
      <c r="O149" s="205"/>
      <c r="P149" s="420" t="s">
        <v>17</v>
      </c>
      <c r="Q149" s="746">
        <v>45623</v>
      </c>
      <c r="R149" s="746">
        <v>45631</v>
      </c>
      <c r="S149" s="283" t="s">
        <v>93</v>
      </c>
      <c r="T149" s="71"/>
      <c r="U149" s="71"/>
      <c r="V149" s="71"/>
      <c r="W149" s="283"/>
      <c r="X149" s="71"/>
      <c r="Y149" s="71"/>
      <c r="Z149" s="71"/>
      <c r="AA149" s="283"/>
      <c r="AB149" s="71"/>
      <c r="AC149" s="71"/>
      <c r="AD149" s="71"/>
      <c r="AE149" s="28"/>
      <c r="AF149" s="28"/>
      <c r="AG149" s="28"/>
      <c r="AH149" s="28"/>
      <c r="AI149" s="28"/>
      <c r="AJ149" s="28"/>
      <c r="AK149" s="28"/>
      <c r="AL149" s="179" t="str">
        <f t="shared" si="11"/>
        <v>Open PDFDC FINALLY.DC 148 (S-19.ARCH.26-11-24)(10-00)</v>
      </c>
    </row>
    <row r="150" spans="1:38" ht="60" customHeight="1" x14ac:dyDescent="0.3">
      <c r="A150" s="285">
        <f t="shared" si="9"/>
        <v>145</v>
      </c>
      <c r="B150" s="143" t="s">
        <v>10869</v>
      </c>
      <c r="C150" s="143" t="s">
        <v>10</v>
      </c>
      <c r="D150" s="143" t="s">
        <v>2735</v>
      </c>
      <c r="E150" s="173" t="s">
        <v>10928</v>
      </c>
      <c r="F150" s="175" t="s">
        <v>41</v>
      </c>
      <c r="G150" s="205">
        <v>45624</v>
      </c>
      <c r="H150" s="205">
        <v>45547</v>
      </c>
      <c r="I150" s="205" t="s">
        <v>93</v>
      </c>
      <c r="J150" s="205"/>
      <c r="K150" s="205"/>
      <c r="L150" s="205"/>
      <c r="M150" s="205"/>
      <c r="N150" s="205"/>
      <c r="O150" s="205"/>
      <c r="P150" s="420" t="s">
        <v>17</v>
      </c>
      <c r="Q150" s="746">
        <v>45636</v>
      </c>
      <c r="R150" s="746">
        <v>45638</v>
      </c>
      <c r="S150" s="283" t="s">
        <v>93</v>
      </c>
      <c r="T150" s="71"/>
      <c r="U150" s="71"/>
      <c r="V150" s="71"/>
      <c r="W150" s="283"/>
      <c r="X150" s="71"/>
      <c r="Y150" s="71"/>
      <c r="Z150" s="71"/>
      <c r="AA150" s="283"/>
      <c r="AB150" s="71"/>
      <c r="AC150" s="71"/>
      <c r="AD150" s="71"/>
      <c r="AE150" s="28"/>
      <c r="AF150" s="28"/>
      <c r="AG150" s="28"/>
      <c r="AH150" s="28"/>
      <c r="AI150" s="28"/>
      <c r="AJ150" s="28"/>
      <c r="AK150" s="28"/>
      <c r="AL150" s="179" t="str">
        <f t="shared" si="11"/>
        <v>Open PDFDC FINALLY.DC 149 (S-19.ARCH.27-11-24)(10-00)</v>
      </c>
    </row>
    <row r="151" spans="1:38" ht="60" customHeight="1" x14ac:dyDescent="0.3">
      <c r="A151" s="285">
        <f t="shared" si="9"/>
        <v>146</v>
      </c>
      <c r="B151" s="143" t="s">
        <v>10930</v>
      </c>
      <c r="C151" s="143" t="s">
        <v>10</v>
      </c>
      <c r="D151" s="143" t="s">
        <v>2735</v>
      </c>
      <c r="E151" s="173" t="s">
        <v>10932</v>
      </c>
      <c r="F151" s="175" t="s">
        <v>41</v>
      </c>
      <c r="G151" s="205">
        <v>45627</v>
      </c>
      <c r="H151" s="205">
        <v>45636</v>
      </c>
      <c r="I151" s="205" t="s">
        <v>93</v>
      </c>
      <c r="J151" s="205"/>
      <c r="K151" s="205"/>
      <c r="L151" s="205"/>
      <c r="M151" s="205"/>
      <c r="N151" s="205"/>
      <c r="O151" s="205"/>
      <c r="P151" s="420" t="s">
        <v>17</v>
      </c>
      <c r="Q151" s="746">
        <v>45638</v>
      </c>
      <c r="R151" s="746">
        <v>45643</v>
      </c>
      <c r="S151" s="283" t="s">
        <v>93</v>
      </c>
      <c r="T151" s="71"/>
      <c r="U151" s="71"/>
      <c r="V151" s="71"/>
      <c r="W151" s="283"/>
      <c r="X151" s="71"/>
      <c r="Y151" s="71"/>
      <c r="Z151" s="71"/>
      <c r="AA151" s="283"/>
      <c r="AB151" s="71"/>
      <c r="AC151" s="71"/>
      <c r="AD151" s="71"/>
      <c r="AE151" s="28"/>
      <c r="AF151" s="28"/>
      <c r="AG151" s="28"/>
      <c r="AH151" s="28"/>
      <c r="AI151" s="28"/>
      <c r="AJ151" s="28"/>
      <c r="AK151" s="28"/>
      <c r="AL151" s="179" t="str">
        <f t="shared" si="11"/>
        <v>Open PDFDC FINALLY.DC 150 (S-19.ARCH.01-12-24)(10-00)</v>
      </c>
    </row>
    <row r="152" spans="1:38" ht="60" customHeight="1" x14ac:dyDescent="0.3">
      <c r="A152" s="285">
        <f t="shared" si="9"/>
        <v>147</v>
      </c>
      <c r="B152" s="143" t="s">
        <v>10931</v>
      </c>
      <c r="C152" s="143" t="s">
        <v>10</v>
      </c>
      <c r="D152" s="143" t="s">
        <v>2735</v>
      </c>
      <c r="E152" s="173" t="s">
        <v>10933</v>
      </c>
      <c r="F152" s="175" t="s">
        <v>41</v>
      </c>
      <c r="G152" s="205">
        <v>45627</v>
      </c>
      <c r="H152" s="205">
        <v>45627</v>
      </c>
      <c r="I152" s="205" t="s">
        <v>93</v>
      </c>
      <c r="J152" s="205"/>
      <c r="K152" s="205"/>
      <c r="L152" s="205"/>
      <c r="M152" s="205"/>
      <c r="N152" s="205"/>
      <c r="O152" s="205"/>
      <c r="P152" s="420" t="s">
        <v>17</v>
      </c>
      <c r="Q152" s="746">
        <v>45628</v>
      </c>
      <c r="R152" s="746">
        <v>45629</v>
      </c>
      <c r="S152" s="283" t="s">
        <v>93</v>
      </c>
      <c r="T152" s="71"/>
      <c r="U152" s="71"/>
      <c r="V152" s="71"/>
      <c r="W152" s="283"/>
      <c r="X152" s="71"/>
      <c r="Y152" s="71"/>
      <c r="Z152" s="71"/>
      <c r="AA152" s="283"/>
      <c r="AB152" s="71"/>
      <c r="AC152" s="71"/>
      <c r="AD152" s="71"/>
      <c r="AE152" s="28"/>
      <c r="AF152" s="28"/>
      <c r="AG152" s="28"/>
      <c r="AH152" s="28"/>
      <c r="AI152" s="28"/>
      <c r="AJ152" s="28"/>
      <c r="AK152" s="28"/>
      <c r="AL152" s="179" t="str">
        <f t="shared" si="11"/>
        <v>Open PDFDC FINALLY.DC 151 (S-19.ARCH.01-12-24)(10-00)</v>
      </c>
    </row>
    <row r="153" spans="1:38" ht="36.6" x14ac:dyDescent="0.3">
      <c r="A153" s="285">
        <f t="shared" si="9"/>
        <v>148</v>
      </c>
      <c r="B153" s="143" t="s">
        <v>10950</v>
      </c>
      <c r="C153" s="143" t="s">
        <v>10</v>
      </c>
      <c r="D153" s="143" t="s">
        <v>2735</v>
      </c>
      <c r="E153" s="173" t="s">
        <v>10970</v>
      </c>
      <c r="F153" s="175" t="s">
        <v>41</v>
      </c>
      <c r="G153" s="205">
        <v>45627</v>
      </c>
      <c r="H153" s="205">
        <v>45627</v>
      </c>
      <c r="I153" s="205" t="s">
        <v>93</v>
      </c>
      <c r="J153" s="205"/>
      <c r="K153" s="205"/>
      <c r="L153" s="205"/>
      <c r="M153" s="205"/>
      <c r="N153" s="205"/>
      <c r="O153" s="205"/>
      <c r="P153" s="420" t="s">
        <v>17</v>
      </c>
      <c r="Q153" s="746">
        <v>45628</v>
      </c>
      <c r="R153" s="746">
        <v>45629</v>
      </c>
      <c r="S153" s="283" t="s">
        <v>93</v>
      </c>
      <c r="T153" s="71"/>
      <c r="U153" s="71"/>
      <c r="V153" s="71"/>
      <c r="W153" s="283"/>
      <c r="X153" s="71"/>
      <c r="Y153" s="71"/>
      <c r="Z153" s="71"/>
      <c r="AA153" s="283"/>
      <c r="AB153" s="71"/>
      <c r="AC153" s="71"/>
      <c r="AD153" s="71"/>
      <c r="AE153" s="28"/>
      <c r="AF153" s="28"/>
      <c r="AG153" s="28"/>
      <c r="AH153" s="28"/>
      <c r="AI153" s="28"/>
      <c r="AJ153" s="28"/>
      <c r="AK153" s="28"/>
      <c r="AL153" s="179" t="str">
        <f t="shared" si="11"/>
        <v>Open PDFDC FINALLY.DC 152 (S-19.ARCH.01-12-24)(10-00)</v>
      </c>
    </row>
    <row r="154" spans="1:38" ht="82.8" x14ac:dyDescent="0.3">
      <c r="A154" s="285">
        <f t="shared" si="9"/>
        <v>149</v>
      </c>
      <c r="B154" s="143" t="s">
        <v>10971</v>
      </c>
      <c r="C154" s="143" t="s">
        <v>10</v>
      </c>
      <c r="D154" s="143" t="s">
        <v>2735</v>
      </c>
      <c r="E154" s="173" t="s">
        <v>10972</v>
      </c>
      <c r="F154" s="175" t="s">
        <v>41</v>
      </c>
      <c r="G154" s="205">
        <v>45628</v>
      </c>
      <c r="H154" s="205">
        <v>45636</v>
      </c>
      <c r="I154" s="205" t="s">
        <v>26</v>
      </c>
      <c r="J154" s="205"/>
      <c r="K154" s="205"/>
      <c r="L154" s="205"/>
      <c r="M154" s="205"/>
      <c r="N154" s="205"/>
      <c r="O154" s="205"/>
      <c r="P154" s="27"/>
      <c r="Q154" s="746"/>
      <c r="R154" s="746"/>
      <c r="S154" s="283"/>
      <c r="T154" s="71"/>
      <c r="U154" s="71"/>
      <c r="V154" s="71"/>
      <c r="W154" s="283"/>
      <c r="X154" s="71"/>
      <c r="Y154" s="71"/>
      <c r="Z154" s="71"/>
      <c r="AA154" s="283"/>
      <c r="AB154" s="71"/>
      <c r="AC154" s="71"/>
      <c r="AD154" s="71"/>
      <c r="AE154" s="28"/>
      <c r="AF154" s="28"/>
      <c r="AG154" s="28"/>
      <c r="AH154" s="28"/>
      <c r="AI154" s="28"/>
      <c r="AJ154" s="28"/>
      <c r="AK154" s="28"/>
      <c r="AL154" s="179" t="str">
        <f t="shared" si="11"/>
        <v>Open PDFDC FINALLY.DC 153 (S-19.ARCH.01-12-24)(10-00)</v>
      </c>
    </row>
    <row r="155" spans="1:38" ht="92.25" customHeight="1" x14ac:dyDescent="0.3">
      <c r="A155" s="285">
        <f t="shared" si="9"/>
        <v>150</v>
      </c>
      <c r="B155" s="143" t="s">
        <v>11008</v>
      </c>
      <c r="C155" s="143" t="s">
        <v>10</v>
      </c>
      <c r="D155" s="143" t="s">
        <v>2735</v>
      </c>
      <c r="E155" s="173" t="s">
        <v>11083</v>
      </c>
      <c r="F155" s="175" t="s">
        <v>41</v>
      </c>
      <c r="G155" s="205">
        <v>45633</v>
      </c>
      <c r="H155" s="205">
        <v>45638</v>
      </c>
      <c r="I155" s="205" t="s">
        <v>93</v>
      </c>
      <c r="J155" s="205"/>
      <c r="K155" s="205"/>
      <c r="L155" s="205"/>
      <c r="M155" s="205"/>
      <c r="N155" s="205"/>
      <c r="O155" s="205"/>
      <c r="P155" s="27" t="s">
        <v>17</v>
      </c>
      <c r="Q155" s="746">
        <v>45639</v>
      </c>
      <c r="R155" s="746">
        <v>45643</v>
      </c>
      <c r="S155" s="283" t="s">
        <v>93</v>
      </c>
      <c r="T155" s="71"/>
      <c r="U155" s="71"/>
      <c r="V155" s="71"/>
      <c r="W155" s="283"/>
      <c r="X155" s="71"/>
      <c r="Y155" s="71"/>
      <c r="Z155" s="71"/>
      <c r="AA155" s="283"/>
      <c r="AB155" s="71"/>
      <c r="AC155" s="71"/>
      <c r="AD155" s="71"/>
      <c r="AE155" s="28"/>
      <c r="AF155" s="28"/>
      <c r="AG155" s="28"/>
      <c r="AH155" s="28"/>
      <c r="AI155" s="28"/>
      <c r="AJ155" s="28"/>
      <c r="AK155" s="28"/>
      <c r="AL155" s="179" t="str">
        <f t="shared" si="11"/>
        <v>Open PDFDC FINALLY.DC 154 (S-19.ARCH.07-12-24)(10-00)</v>
      </c>
    </row>
    <row r="156" spans="1:38" ht="60" customHeight="1" x14ac:dyDescent="0.3">
      <c r="A156" s="285">
        <f t="shared" si="9"/>
        <v>151</v>
      </c>
      <c r="B156" s="143" t="s">
        <v>11068</v>
      </c>
      <c r="C156" s="143" t="s">
        <v>10</v>
      </c>
      <c r="D156" s="143" t="s">
        <v>2735</v>
      </c>
      <c r="E156" s="173" t="s">
        <v>11076</v>
      </c>
      <c r="F156" s="175" t="s">
        <v>41</v>
      </c>
      <c r="G156" s="205">
        <v>45638</v>
      </c>
      <c r="H156" s="205">
        <v>46007</v>
      </c>
      <c r="I156" s="205" t="s">
        <v>93</v>
      </c>
      <c r="J156" s="205">
        <v>45707</v>
      </c>
      <c r="K156" s="205">
        <v>45719</v>
      </c>
      <c r="L156" s="205" t="s">
        <v>93</v>
      </c>
      <c r="M156" s="205"/>
      <c r="N156" s="205"/>
      <c r="O156" s="205"/>
      <c r="P156" s="27" t="s">
        <v>17</v>
      </c>
      <c r="Q156" s="746">
        <v>45658</v>
      </c>
      <c r="R156" s="746">
        <v>45686</v>
      </c>
      <c r="S156" s="283" t="s">
        <v>26</v>
      </c>
      <c r="T156" s="276">
        <v>45694</v>
      </c>
      <c r="U156" s="71">
        <v>45701</v>
      </c>
      <c r="V156" s="205" t="s">
        <v>83</v>
      </c>
      <c r="W156" s="283" t="s">
        <v>26</v>
      </c>
      <c r="X156" s="71">
        <v>45701</v>
      </c>
      <c r="Y156" s="71">
        <v>45721</v>
      </c>
      <c r="Z156" s="71"/>
      <c r="AA156" s="283" t="s">
        <v>93</v>
      </c>
      <c r="AB156" s="71"/>
      <c r="AC156" s="71"/>
      <c r="AD156" s="71"/>
      <c r="AE156" s="28"/>
      <c r="AF156" s="28"/>
      <c r="AG156" s="28"/>
      <c r="AH156" s="28"/>
      <c r="AI156" s="28"/>
      <c r="AJ156" s="28"/>
      <c r="AK156" s="28"/>
      <c r="AL156" s="179" t="str">
        <f t="shared" si="11"/>
        <v>Open PDFDC FINALLY.DC 155 (S-19.ARCH.12-12-24)(10-00)</v>
      </c>
    </row>
    <row r="157" spans="1:38" ht="60" customHeight="1" x14ac:dyDescent="0.3">
      <c r="A157" s="285">
        <f t="shared" si="9"/>
        <v>152</v>
      </c>
      <c r="B157" s="143" t="s">
        <v>11141</v>
      </c>
      <c r="C157" s="143" t="s">
        <v>10</v>
      </c>
      <c r="D157" s="143" t="s">
        <v>2735</v>
      </c>
      <c r="E157" s="173" t="s">
        <v>11577</v>
      </c>
      <c r="F157" s="175" t="s">
        <v>41</v>
      </c>
      <c r="G157" s="205">
        <v>45643</v>
      </c>
      <c r="H157" s="205">
        <v>46017</v>
      </c>
      <c r="I157" s="205" t="s">
        <v>93</v>
      </c>
      <c r="J157" s="205"/>
      <c r="K157" s="205"/>
      <c r="L157" s="205"/>
      <c r="M157" s="205"/>
      <c r="N157" s="205"/>
      <c r="O157" s="205"/>
      <c r="P157" s="27" t="s">
        <v>17</v>
      </c>
      <c r="Q157" s="746">
        <v>45658</v>
      </c>
      <c r="R157" s="746">
        <v>45670</v>
      </c>
      <c r="S157" s="283" t="s">
        <v>93</v>
      </c>
      <c r="T157" s="71"/>
      <c r="U157" s="71"/>
      <c r="V157" s="71"/>
      <c r="W157" s="283"/>
      <c r="X157" s="71"/>
      <c r="Y157" s="71"/>
      <c r="Z157" s="71"/>
      <c r="AA157" s="283"/>
      <c r="AB157" s="71"/>
      <c r="AC157" s="71"/>
      <c r="AD157" s="71"/>
      <c r="AE157" s="28"/>
      <c r="AF157" s="28"/>
      <c r="AG157" s="28"/>
      <c r="AH157" s="28"/>
      <c r="AI157" s="28"/>
      <c r="AJ157" s="28"/>
      <c r="AK157" s="28"/>
      <c r="AL157" s="179" t="str">
        <f t="shared" si="11"/>
        <v>Open PDFDC FINALLY.DC 156 (S-19.ARCH.17-12-24)(10-00)</v>
      </c>
    </row>
    <row r="158" spans="1:38" ht="60" customHeight="1" x14ac:dyDescent="0.3">
      <c r="A158" s="285">
        <f t="shared" si="9"/>
        <v>153</v>
      </c>
      <c r="B158" s="143" t="s">
        <v>11142</v>
      </c>
      <c r="C158" s="143" t="s">
        <v>10</v>
      </c>
      <c r="D158" s="143" t="s">
        <v>2735</v>
      </c>
      <c r="E158" s="173" t="s">
        <v>11143</v>
      </c>
      <c r="F158" s="175" t="s">
        <v>41</v>
      </c>
      <c r="G158" s="205">
        <v>45643</v>
      </c>
      <c r="H158" s="205">
        <v>45643</v>
      </c>
      <c r="I158" s="205" t="s">
        <v>93</v>
      </c>
      <c r="J158" s="205"/>
      <c r="K158" s="205"/>
      <c r="L158" s="205"/>
      <c r="M158" s="205"/>
      <c r="N158" s="205"/>
      <c r="O158" s="205"/>
      <c r="P158" s="27" t="s">
        <v>17</v>
      </c>
      <c r="Q158" s="746">
        <v>45645</v>
      </c>
      <c r="R158" s="746">
        <v>45673</v>
      </c>
      <c r="S158" s="283" t="s">
        <v>93</v>
      </c>
      <c r="T158" s="71"/>
      <c r="U158" s="71"/>
      <c r="V158" s="71"/>
      <c r="W158" s="283"/>
      <c r="X158" s="71"/>
      <c r="Y158" s="71"/>
      <c r="Z158" s="71"/>
      <c r="AA158" s="283"/>
      <c r="AB158" s="71"/>
      <c r="AC158" s="71"/>
      <c r="AD158" s="71"/>
      <c r="AE158" s="28"/>
      <c r="AF158" s="28"/>
      <c r="AG158" s="28"/>
      <c r="AH158" s="28"/>
      <c r="AI158" s="28"/>
      <c r="AJ158" s="28"/>
      <c r="AK158" s="28"/>
      <c r="AL158" s="179" t="str">
        <f t="shared" si="11"/>
        <v>Open PDFDC FINALLY.DC 157 (S-19.ARCH.17-12-24)(10-00)</v>
      </c>
    </row>
    <row r="159" spans="1:38" ht="60" customHeight="1" x14ac:dyDescent="0.3">
      <c r="A159" s="285">
        <f t="shared" si="9"/>
        <v>154</v>
      </c>
      <c r="B159" s="143" t="s">
        <v>11205</v>
      </c>
      <c r="C159" s="143" t="s">
        <v>10</v>
      </c>
      <c r="D159" s="143" t="s">
        <v>2735</v>
      </c>
      <c r="E159" s="173" t="s">
        <v>11176</v>
      </c>
      <c r="F159" s="175" t="s">
        <v>41</v>
      </c>
      <c r="G159" s="205">
        <v>45647</v>
      </c>
      <c r="H159" s="205">
        <v>45658</v>
      </c>
      <c r="I159" s="205" t="s">
        <v>93</v>
      </c>
      <c r="J159" s="205"/>
      <c r="K159" s="205"/>
      <c r="L159" s="205"/>
      <c r="M159" s="205"/>
      <c r="N159" s="205"/>
      <c r="O159" s="205"/>
      <c r="P159" s="27" t="s">
        <v>17</v>
      </c>
      <c r="Q159" s="746">
        <v>45664</v>
      </c>
      <c r="R159" s="746">
        <v>45708</v>
      </c>
      <c r="S159" s="283" t="s">
        <v>93</v>
      </c>
      <c r="T159" s="71"/>
      <c r="U159" s="71"/>
      <c r="V159" s="71"/>
      <c r="W159" s="283"/>
      <c r="X159" s="71"/>
      <c r="Y159" s="71"/>
      <c r="Z159" s="71"/>
      <c r="AA159" s="283"/>
      <c r="AB159" s="71"/>
      <c r="AC159" s="71"/>
      <c r="AD159" s="71"/>
      <c r="AE159" s="28"/>
      <c r="AF159" s="28"/>
      <c r="AG159" s="28"/>
      <c r="AH159" s="28"/>
      <c r="AI159" s="28"/>
      <c r="AJ159" s="28"/>
      <c r="AK159" s="28"/>
      <c r="AL159" s="179" t="str">
        <f t="shared" si="11"/>
        <v>Open PDFDC FINALLY.DC 158 (S-19.ARCH.21-12-24)(10-00)</v>
      </c>
    </row>
    <row r="160" spans="1:38" ht="96" customHeight="1" x14ac:dyDescent="0.3">
      <c r="A160" s="285">
        <f t="shared" si="9"/>
        <v>155</v>
      </c>
      <c r="B160" s="143" t="s">
        <v>11204</v>
      </c>
      <c r="C160" s="143" t="s">
        <v>10</v>
      </c>
      <c r="D160" s="143" t="s">
        <v>2735</v>
      </c>
      <c r="E160" s="173" t="s">
        <v>11203</v>
      </c>
      <c r="F160" s="175" t="s">
        <v>41</v>
      </c>
      <c r="G160" s="205">
        <v>45647</v>
      </c>
      <c r="H160" s="205">
        <v>45658</v>
      </c>
      <c r="I160" s="205" t="s">
        <v>93</v>
      </c>
      <c r="J160" s="205"/>
      <c r="K160" s="205"/>
      <c r="L160" s="205"/>
      <c r="M160" s="205"/>
      <c r="N160" s="205"/>
      <c r="O160" s="205"/>
      <c r="P160" s="27" t="s">
        <v>17</v>
      </c>
      <c r="Q160" s="746">
        <v>45664</v>
      </c>
      <c r="R160" s="746">
        <v>45706</v>
      </c>
      <c r="S160" s="283" t="s">
        <v>93</v>
      </c>
      <c r="T160" s="71"/>
      <c r="U160" s="71"/>
      <c r="V160" s="71"/>
      <c r="W160" s="283"/>
      <c r="X160" s="71"/>
      <c r="Y160" s="71"/>
      <c r="Z160" s="71"/>
      <c r="AA160" s="283"/>
      <c r="AB160" s="71"/>
      <c r="AC160" s="71"/>
      <c r="AD160" s="71"/>
      <c r="AE160" s="28"/>
      <c r="AF160" s="28"/>
      <c r="AG160" s="28"/>
      <c r="AH160" s="28"/>
      <c r="AI160" s="28"/>
      <c r="AJ160" s="28"/>
      <c r="AK160" s="28"/>
      <c r="AL160" s="179" t="str">
        <f t="shared" si="11"/>
        <v>Open PDFDC FINALLY.DC 159 (S-19.ARCH.21-12-24)(10-00)</v>
      </c>
    </row>
    <row r="161" spans="1:38" ht="60" customHeight="1" x14ac:dyDescent="0.3">
      <c r="A161" s="285">
        <f t="shared" si="9"/>
        <v>156</v>
      </c>
      <c r="B161" s="143" t="s">
        <v>11211</v>
      </c>
      <c r="C161" s="143" t="s">
        <v>10</v>
      </c>
      <c r="D161" s="143" t="s">
        <v>76</v>
      </c>
      <c r="E161" s="173" t="s">
        <v>11212</v>
      </c>
      <c r="F161" s="175" t="s">
        <v>41</v>
      </c>
      <c r="G161" s="205">
        <v>45650</v>
      </c>
      <c r="H161" s="205">
        <v>45665</v>
      </c>
      <c r="I161" s="205" t="s">
        <v>93</v>
      </c>
      <c r="J161" s="205"/>
      <c r="K161" s="205"/>
      <c r="L161" s="205"/>
      <c r="M161" s="205"/>
      <c r="N161" s="205"/>
      <c r="O161" s="205"/>
      <c r="P161" s="27" t="s">
        <v>17</v>
      </c>
      <c r="Q161" s="746">
        <v>45665</v>
      </c>
      <c r="R161" s="746">
        <v>45665</v>
      </c>
      <c r="S161" s="283" t="s">
        <v>93</v>
      </c>
      <c r="T161" s="71"/>
      <c r="U161" s="71"/>
      <c r="V161" s="71"/>
      <c r="W161" s="283"/>
      <c r="X161" s="71"/>
      <c r="Y161" s="71"/>
      <c r="Z161" s="71"/>
      <c r="AA161" s="283"/>
      <c r="AB161" s="71"/>
      <c r="AC161" s="71"/>
      <c r="AD161" s="71"/>
      <c r="AE161" s="28"/>
      <c r="AF161" s="28"/>
      <c r="AG161" s="28"/>
      <c r="AH161" s="28"/>
      <c r="AI161" s="28"/>
      <c r="AJ161" s="28"/>
      <c r="AK161" s="28"/>
      <c r="AL161" s="179" t="str">
        <f t="shared" si="11"/>
        <v>Open PDFDC FINALLY.DC 160 (S-19.CS.21-12-24)(10-00)</v>
      </c>
    </row>
    <row r="162" spans="1:38" ht="60" customHeight="1" x14ac:dyDescent="0.3">
      <c r="A162" s="285">
        <f t="shared" si="9"/>
        <v>157</v>
      </c>
      <c r="B162" s="143" t="s">
        <v>11210</v>
      </c>
      <c r="C162" s="143" t="s">
        <v>10</v>
      </c>
      <c r="D162" s="143" t="s">
        <v>2735</v>
      </c>
      <c r="E162" s="173" t="s">
        <v>11213</v>
      </c>
      <c r="F162" s="175" t="s">
        <v>41</v>
      </c>
      <c r="G162" s="205">
        <v>45654</v>
      </c>
      <c r="H162" s="205">
        <v>45663</v>
      </c>
      <c r="I162" s="205" t="s">
        <v>93</v>
      </c>
      <c r="J162" s="205"/>
      <c r="K162" s="205"/>
      <c r="L162" s="205"/>
      <c r="M162" s="205"/>
      <c r="N162" s="205"/>
      <c r="O162" s="205"/>
      <c r="P162" s="27" t="s">
        <v>17</v>
      </c>
      <c r="Q162" s="746">
        <v>45666</v>
      </c>
      <c r="R162" s="746">
        <v>45670</v>
      </c>
      <c r="S162" s="283" t="s">
        <v>93</v>
      </c>
      <c r="T162" s="71"/>
      <c r="U162" s="71"/>
      <c r="V162" s="71"/>
      <c r="W162" s="283"/>
      <c r="X162" s="71"/>
      <c r="Y162" s="71"/>
      <c r="Z162" s="71"/>
      <c r="AA162" s="283"/>
      <c r="AB162" s="71"/>
      <c r="AC162" s="71"/>
      <c r="AD162" s="71"/>
      <c r="AE162" s="28"/>
      <c r="AF162" s="28"/>
      <c r="AG162" s="28"/>
      <c r="AH162" s="28"/>
      <c r="AI162" s="28"/>
      <c r="AJ162" s="28"/>
      <c r="AK162" s="28"/>
      <c r="AL162" s="179" t="str">
        <f>IF(B162&gt;0,HYPERLINK(CONCATENATE("PDFDC FINALLY/",B162,".pdf"),CONCATENATE("Open PDFDC FINALLY.",B162)),"")</f>
        <v>Open PDFDC FINALLY.DC 161 (S-19.ARCH.21-12-24)(10-00)</v>
      </c>
    </row>
    <row r="163" spans="1:38" ht="60" customHeight="1" x14ac:dyDescent="0.3">
      <c r="A163" s="285">
        <f t="shared" si="9"/>
        <v>158</v>
      </c>
      <c r="B163" s="143" t="s">
        <v>11244</v>
      </c>
      <c r="C163" s="143" t="s">
        <v>54</v>
      </c>
      <c r="D163" s="143" t="s">
        <v>76</v>
      </c>
      <c r="E163" s="173" t="s">
        <v>11225</v>
      </c>
      <c r="F163" s="175"/>
      <c r="G163" s="205"/>
      <c r="H163" s="205"/>
      <c r="I163" s="205"/>
      <c r="J163" s="205"/>
      <c r="K163" s="205"/>
      <c r="L163" s="205"/>
      <c r="M163" s="205"/>
      <c r="N163" s="205"/>
      <c r="O163" s="205"/>
      <c r="P163" s="27" t="s">
        <v>17</v>
      </c>
      <c r="Q163" s="746">
        <v>45650</v>
      </c>
      <c r="R163" s="746">
        <v>45656</v>
      </c>
      <c r="S163" s="283" t="s">
        <v>93</v>
      </c>
      <c r="T163" s="71">
        <v>45714</v>
      </c>
      <c r="U163" s="71">
        <v>45732</v>
      </c>
      <c r="V163" s="71"/>
      <c r="W163" s="283" t="s">
        <v>26</v>
      </c>
      <c r="X163" s="71">
        <v>45736</v>
      </c>
      <c r="Y163" s="71">
        <v>45753</v>
      </c>
      <c r="Z163" s="71"/>
      <c r="AA163" s="283" t="s">
        <v>26</v>
      </c>
      <c r="AB163" s="71">
        <v>45770</v>
      </c>
      <c r="AC163" s="71">
        <v>45777</v>
      </c>
      <c r="AD163" s="71"/>
      <c r="AE163" s="28" t="s">
        <v>93</v>
      </c>
      <c r="AF163" s="71"/>
      <c r="AG163" s="28"/>
      <c r="AH163" s="28"/>
      <c r="AI163" s="71">
        <v>45964</v>
      </c>
      <c r="AJ163" s="71">
        <v>45977</v>
      </c>
      <c r="AK163" s="28" t="s">
        <v>26</v>
      </c>
      <c r="AL163" s="179" t="str">
        <f t="shared" si="11"/>
        <v>Open PDFDC FINALLY.DC 162 (S-19.CIVIL.24-12-24)(10-00)</v>
      </c>
    </row>
    <row r="164" spans="1:38" ht="60" customHeight="1" x14ac:dyDescent="0.3">
      <c r="A164" s="285">
        <f t="shared" si="9"/>
        <v>159</v>
      </c>
      <c r="B164" s="143" t="s">
        <v>11257</v>
      </c>
      <c r="C164" s="143" t="s">
        <v>10</v>
      </c>
      <c r="D164" s="143" t="s">
        <v>76</v>
      </c>
      <c r="E164" s="173" t="s">
        <v>11583</v>
      </c>
      <c r="F164" s="175" t="s">
        <v>41</v>
      </c>
      <c r="G164" s="205">
        <v>45654</v>
      </c>
      <c r="H164" s="205">
        <v>45659</v>
      </c>
      <c r="I164" s="205" t="s">
        <v>26</v>
      </c>
      <c r="J164" s="205">
        <v>45713</v>
      </c>
      <c r="K164" s="205">
        <v>45720</v>
      </c>
      <c r="L164" s="205" t="s">
        <v>11180</v>
      </c>
      <c r="M164" s="205">
        <v>45791</v>
      </c>
      <c r="N164" s="205">
        <v>45791</v>
      </c>
      <c r="O164" s="205" t="s">
        <v>93</v>
      </c>
      <c r="P164" s="27" t="s">
        <v>17</v>
      </c>
      <c r="Q164" s="746">
        <v>45791</v>
      </c>
      <c r="R164" s="746">
        <v>45802</v>
      </c>
      <c r="S164" s="283" t="s">
        <v>26</v>
      </c>
      <c r="T164" s="71"/>
      <c r="U164" s="71"/>
      <c r="V164" s="71"/>
      <c r="W164" s="283"/>
      <c r="X164" s="71"/>
      <c r="Y164" s="71"/>
      <c r="Z164" s="71"/>
      <c r="AA164" s="283"/>
      <c r="AB164" s="71"/>
      <c r="AC164" s="71"/>
      <c r="AD164" s="71"/>
      <c r="AE164" s="28"/>
      <c r="AF164" s="28"/>
      <c r="AG164" s="28"/>
      <c r="AH164" s="28"/>
      <c r="AI164" s="28"/>
      <c r="AJ164" s="28"/>
      <c r="AK164" s="28"/>
      <c r="AL164" s="179" t="str">
        <f t="shared" si="11"/>
        <v>Open PDFDC FINALLY.DC 163 (S-19.CIVIL.28-12-24)(10-00)</v>
      </c>
    </row>
    <row r="165" spans="1:38" ht="81" customHeight="1" x14ac:dyDescent="0.3">
      <c r="A165" s="285">
        <f t="shared" si="9"/>
        <v>160</v>
      </c>
      <c r="B165" s="143" t="s">
        <v>11283</v>
      </c>
      <c r="C165" s="143" t="s">
        <v>10</v>
      </c>
      <c r="D165" s="143" t="s">
        <v>2735</v>
      </c>
      <c r="E165" s="173" t="s">
        <v>11284</v>
      </c>
      <c r="F165" s="175" t="s">
        <v>41</v>
      </c>
      <c r="G165" s="205">
        <v>45656</v>
      </c>
      <c r="H165" s="205">
        <v>45658</v>
      </c>
      <c r="I165" s="205" t="s">
        <v>93</v>
      </c>
      <c r="J165" s="205">
        <v>45678</v>
      </c>
      <c r="K165" s="205">
        <v>45680</v>
      </c>
      <c r="L165" s="205" t="s">
        <v>93</v>
      </c>
      <c r="M165" s="205"/>
      <c r="N165" s="205"/>
      <c r="O165" s="205"/>
      <c r="P165" s="27" t="s">
        <v>17</v>
      </c>
      <c r="Q165" s="746">
        <v>45658</v>
      </c>
      <c r="R165" s="746">
        <v>45670</v>
      </c>
      <c r="S165" s="283" t="s">
        <v>93</v>
      </c>
      <c r="T165" s="276">
        <v>45769</v>
      </c>
      <c r="U165" s="276"/>
      <c r="V165" s="283" t="s">
        <v>93</v>
      </c>
      <c r="W165" s="283" t="s">
        <v>93</v>
      </c>
      <c r="X165" s="71"/>
      <c r="Y165" s="71"/>
      <c r="Z165" s="71"/>
      <c r="AA165" s="283"/>
      <c r="AB165" s="71"/>
      <c r="AC165" s="71"/>
      <c r="AD165" s="71"/>
      <c r="AE165" s="28"/>
      <c r="AF165" s="28"/>
      <c r="AG165" s="28"/>
      <c r="AH165" s="28"/>
      <c r="AI165" s="28"/>
      <c r="AJ165" s="28"/>
      <c r="AK165" s="28"/>
      <c r="AL165" s="179" t="str">
        <f t="shared" si="11"/>
        <v>Open PDFDC FINALLY.DC 164 (S-19.ARCH.28-12-24)(10-00)</v>
      </c>
    </row>
    <row r="166" spans="1:38" ht="60" customHeight="1" x14ac:dyDescent="0.3">
      <c r="A166" s="285">
        <f t="shared" si="9"/>
        <v>161</v>
      </c>
      <c r="B166" s="143" t="s">
        <v>11398</v>
      </c>
      <c r="C166" s="143" t="s">
        <v>10</v>
      </c>
      <c r="D166" s="143" t="s">
        <v>76</v>
      </c>
      <c r="E166" s="173" t="s">
        <v>11399</v>
      </c>
      <c r="F166" s="175" t="s">
        <v>41</v>
      </c>
      <c r="G166" s="205">
        <v>45659</v>
      </c>
      <c r="H166" s="205">
        <v>45659</v>
      </c>
      <c r="I166" s="205" t="s">
        <v>93</v>
      </c>
      <c r="J166" s="205"/>
      <c r="K166" s="205"/>
      <c r="L166" s="205"/>
      <c r="M166" s="205"/>
      <c r="N166" s="205"/>
      <c r="O166" s="205"/>
      <c r="P166" s="27" t="s">
        <v>17</v>
      </c>
      <c r="Q166" s="746">
        <v>45659</v>
      </c>
      <c r="R166" s="746">
        <v>45665</v>
      </c>
      <c r="S166" s="283" t="s">
        <v>26</v>
      </c>
      <c r="T166" s="71">
        <v>45777</v>
      </c>
      <c r="U166" s="71">
        <v>45792</v>
      </c>
      <c r="V166" s="71"/>
      <c r="W166" s="283" t="s">
        <v>93</v>
      </c>
      <c r="X166" s="71"/>
      <c r="Y166" s="71"/>
      <c r="Z166" s="71"/>
      <c r="AA166" s="283"/>
      <c r="AB166" s="71"/>
      <c r="AC166" s="71"/>
      <c r="AD166" s="71"/>
      <c r="AE166" s="28"/>
      <c r="AF166" s="28"/>
      <c r="AG166" s="28"/>
      <c r="AH166" s="28"/>
      <c r="AI166" s="28"/>
      <c r="AJ166" s="28"/>
      <c r="AK166" s="28"/>
      <c r="AL166" s="179" t="str">
        <f t="shared" si="11"/>
        <v>Open PDFDC FINALLY.DC 165 (S-19.CS.02-01-25)(10-00)</v>
      </c>
    </row>
    <row r="167" spans="1:38" ht="60" customHeight="1" x14ac:dyDescent="0.3">
      <c r="A167" s="285">
        <f t="shared" si="9"/>
        <v>162</v>
      </c>
      <c r="B167" s="143" t="s">
        <v>11407</v>
      </c>
      <c r="C167" s="143" t="s">
        <v>10</v>
      </c>
      <c r="D167" s="143" t="s">
        <v>2735</v>
      </c>
      <c r="E167" s="173" t="s">
        <v>11408</v>
      </c>
      <c r="F167" s="175" t="s">
        <v>41</v>
      </c>
      <c r="G167" s="205">
        <v>45663</v>
      </c>
      <c r="H167" s="205">
        <v>45663</v>
      </c>
      <c r="I167" s="205" t="s">
        <v>93</v>
      </c>
      <c r="J167" s="205"/>
      <c r="K167" s="205"/>
      <c r="L167" s="205"/>
      <c r="M167" s="205"/>
      <c r="N167" s="205"/>
      <c r="O167" s="205"/>
      <c r="P167" s="27" t="s">
        <v>17</v>
      </c>
      <c r="Q167" s="746">
        <v>45664</v>
      </c>
      <c r="R167" s="746">
        <v>45666</v>
      </c>
      <c r="S167" s="283" t="s">
        <v>26</v>
      </c>
      <c r="T167" s="71"/>
      <c r="U167" s="71"/>
      <c r="V167" s="71"/>
      <c r="W167" s="283"/>
      <c r="X167" s="71"/>
      <c r="Y167" s="71"/>
      <c r="Z167" s="71"/>
      <c r="AA167" s="283"/>
      <c r="AB167" s="71"/>
      <c r="AC167" s="71"/>
      <c r="AD167" s="71"/>
      <c r="AE167" s="28"/>
      <c r="AF167" s="28"/>
      <c r="AG167" s="28"/>
      <c r="AH167" s="28"/>
      <c r="AI167" s="28"/>
      <c r="AJ167" s="28"/>
      <c r="AK167" s="28"/>
      <c r="AL167" s="179" t="str">
        <f t="shared" si="11"/>
        <v>Open PDFDC FINALLY.DC 166 (S-19.ARCH.04-01-25)(10-00)</v>
      </c>
    </row>
    <row r="168" spans="1:38" ht="60" customHeight="1" x14ac:dyDescent="0.3">
      <c r="A168" s="285">
        <f t="shared" si="9"/>
        <v>163</v>
      </c>
      <c r="B168" s="143" t="s">
        <v>11441</v>
      </c>
      <c r="C168" s="143" t="s">
        <v>10</v>
      </c>
      <c r="D168" s="143" t="s">
        <v>2735</v>
      </c>
      <c r="E168" s="173" t="s">
        <v>11442</v>
      </c>
      <c r="F168" s="175" t="s">
        <v>41</v>
      </c>
      <c r="G168" s="205">
        <v>45665</v>
      </c>
      <c r="H168" s="205">
        <v>45665</v>
      </c>
      <c r="I168" s="205" t="s">
        <v>93</v>
      </c>
      <c r="J168" s="205"/>
      <c r="K168" s="205"/>
      <c r="L168" s="205"/>
      <c r="M168" s="205"/>
      <c r="N168" s="205"/>
      <c r="O168" s="205"/>
      <c r="P168" s="420" t="s">
        <v>17</v>
      </c>
      <c r="Q168" s="754">
        <v>45666</v>
      </c>
      <c r="R168" s="754">
        <v>45670</v>
      </c>
      <c r="S168" s="283" t="s">
        <v>93</v>
      </c>
      <c r="T168" s="71"/>
      <c r="U168" s="71"/>
      <c r="V168" s="71"/>
      <c r="W168" s="283"/>
      <c r="X168" s="71"/>
      <c r="Y168" s="71"/>
      <c r="Z168" s="71"/>
      <c r="AA168" s="283"/>
      <c r="AB168" s="71"/>
      <c r="AC168" s="71"/>
      <c r="AD168" s="71"/>
      <c r="AE168" s="28"/>
      <c r="AF168" s="28"/>
      <c r="AG168" s="28"/>
      <c r="AH168" s="28"/>
      <c r="AI168" s="28"/>
      <c r="AJ168" s="28"/>
      <c r="AK168" s="28"/>
      <c r="AL168" s="179" t="str">
        <f t="shared" si="11"/>
        <v>Open PDFDC FINALLY.DC 167 (S-19.ARCH.08-01-25)(10-00)</v>
      </c>
    </row>
    <row r="169" spans="1:38" ht="60" customHeight="1" x14ac:dyDescent="0.3">
      <c r="A169" s="285">
        <f t="shared" si="9"/>
        <v>164</v>
      </c>
      <c r="B169" s="143" t="s">
        <v>11482</v>
      </c>
      <c r="C169" s="143" t="s">
        <v>10</v>
      </c>
      <c r="D169" s="143" t="s">
        <v>1140</v>
      </c>
      <c r="E169" s="173" t="s">
        <v>11483</v>
      </c>
      <c r="F169" s="175" t="s">
        <v>41</v>
      </c>
      <c r="G169" s="205">
        <v>45668</v>
      </c>
      <c r="H169" s="205">
        <v>45678</v>
      </c>
      <c r="I169" s="205" t="s">
        <v>93</v>
      </c>
      <c r="J169" s="205"/>
      <c r="K169" s="205"/>
      <c r="L169" s="205"/>
      <c r="M169" s="205"/>
      <c r="N169" s="205"/>
      <c r="O169" s="205"/>
      <c r="P169" s="420" t="s">
        <v>17</v>
      </c>
      <c r="Q169" s="746">
        <v>45680</v>
      </c>
      <c r="R169" s="746">
        <v>45687</v>
      </c>
      <c r="S169" s="283" t="s">
        <v>93</v>
      </c>
      <c r="T169" s="71"/>
      <c r="U169" s="71"/>
      <c r="V169" s="71"/>
      <c r="W169" s="283"/>
      <c r="X169" s="71"/>
      <c r="Y169" s="71"/>
      <c r="Z169" s="71"/>
      <c r="AA169" s="283"/>
      <c r="AB169" s="71"/>
      <c r="AC169" s="71"/>
      <c r="AD169" s="71"/>
      <c r="AE169" s="28"/>
      <c r="AF169" s="28"/>
      <c r="AG169" s="28"/>
      <c r="AH169" s="28"/>
      <c r="AI169" s="28"/>
      <c r="AJ169" s="28"/>
      <c r="AK169" s="28"/>
      <c r="AL169" s="179" t="str">
        <f t="shared" si="11"/>
        <v>Open PDFDC FINALLY.DC 02 (S-19.ELEC.11-01-25)(10-00)</v>
      </c>
    </row>
    <row r="170" spans="1:38" ht="60" customHeight="1" x14ac:dyDescent="0.3">
      <c r="A170" s="285">
        <f t="shared" si="9"/>
        <v>165</v>
      </c>
      <c r="B170" s="143" t="s">
        <v>11540</v>
      </c>
      <c r="C170" s="143" t="s">
        <v>10</v>
      </c>
      <c r="D170" s="143" t="s">
        <v>2735</v>
      </c>
      <c r="E170" s="173" t="s">
        <v>11541</v>
      </c>
      <c r="F170" s="175" t="s">
        <v>41</v>
      </c>
      <c r="G170" s="205">
        <v>45675</v>
      </c>
      <c r="H170" s="205">
        <v>45678</v>
      </c>
      <c r="I170" s="205" t="s">
        <v>26</v>
      </c>
      <c r="J170" s="205">
        <v>45678</v>
      </c>
      <c r="K170" s="205">
        <v>45679</v>
      </c>
      <c r="L170" s="205" t="s">
        <v>93</v>
      </c>
      <c r="M170" s="205"/>
      <c r="N170" s="205"/>
      <c r="O170" s="205"/>
      <c r="P170" s="420" t="s">
        <v>17</v>
      </c>
      <c r="Q170" s="746">
        <v>45679</v>
      </c>
      <c r="R170" s="746">
        <v>45680</v>
      </c>
      <c r="S170" s="283" t="s">
        <v>93</v>
      </c>
      <c r="T170" s="71" t="s">
        <v>660</v>
      </c>
      <c r="U170" s="71"/>
      <c r="V170" s="71"/>
      <c r="W170" s="283"/>
      <c r="X170" s="71"/>
      <c r="Y170" s="71"/>
      <c r="Z170" s="71"/>
      <c r="AA170" s="283"/>
      <c r="AB170" s="71"/>
      <c r="AC170" s="71"/>
      <c r="AD170" s="71"/>
      <c r="AE170" s="28"/>
      <c r="AF170" s="28"/>
      <c r="AG170" s="28"/>
      <c r="AH170" s="28"/>
      <c r="AI170" s="28"/>
      <c r="AJ170" s="28"/>
      <c r="AK170" s="28"/>
      <c r="AL170" s="179" t="str">
        <f>IF(B170&gt;0,HYPERLINK(CONCATENATE("PDFDC FINALLY/",B170,".pdf"),CONCATENATE("Open PDFDC FINALLY.",B170)),"")</f>
        <v>Open PDFDC FINALLY.DC 168 (S-19.ARCH.19-01-25)(10-00)</v>
      </c>
    </row>
    <row r="171" spans="1:38" ht="60" customHeight="1" x14ac:dyDescent="0.3">
      <c r="A171" s="285">
        <f t="shared" si="9"/>
        <v>166</v>
      </c>
      <c r="B171" s="143" t="s">
        <v>11629</v>
      </c>
      <c r="C171" s="143" t="s">
        <v>10</v>
      </c>
      <c r="D171" s="143" t="s">
        <v>76</v>
      </c>
      <c r="E171" s="173" t="s">
        <v>11686</v>
      </c>
      <c r="F171" s="175" t="s">
        <v>41</v>
      </c>
      <c r="G171" s="205">
        <v>45685</v>
      </c>
      <c r="H171" s="205">
        <v>45692</v>
      </c>
      <c r="I171" s="205" t="s">
        <v>93</v>
      </c>
      <c r="J171" s="205"/>
      <c r="K171" s="205"/>
      <c r="L171" s="205"/>
      <c r="M171" s="205"/>
      <c r="N171" s="205"/>
      <c r="O171" s="205"/>
      <c r="P171" s="420" t="s">
        <v>17</v>
      </c>
      <c r="Q171" s="746">
        <v>45693</v>
      </c>
      <c r="R171" s="746">
        <v>45700</v>
      </c>
      <c r="S171" s="283" t="s">
        <v>26</v>
      </c>
      <c r="T171" s="746">
        <v>46145</v>
      </c>
      <c r="U171" s="71">
        <v>46176</v>
      </c>
      <c r="V171" s="71"/>
      <c r="W171" s="283" t="s">
        <v>93</v>
      </c>
      <c r="X171" s="71"/>
      <c r="Y171" s="71"/>
      <c r="Z171" s="71"/>
      <c r="AA171" s="283"/>
      <c r="AB171" s="71"/>
      <c r="AC171" s="71"/>
      <c r="AD171" s="71"/>
      <c r="AE171" s="28"/>
      <c r="AF171" s="28"/>
      <c r="AG171" s="28"/>
      <c r="AH171" s="28"/>
      <c r="AI171" s="28"/>
      <c r="AJ171" s="28"/>
      <c r="AK171" s="28"/>
      <c r="AL171" s="179" t="str">
        <f t="shared" si="11"/>
        <v>Open PDFDC FINALLY.DC 169 (S-19.CS.28-01-25)(10-00)</v>
      </c>
    </row>
    <row r="172" spans="1:38" ht="75" customHeight="1" x14ac:dyDescent="0.3">
      <c r="A172" s="285">
        <f t="shared" si="9"/>
        <v>167</v>
      </c>
      <c r="B172" s="143" t="s">
        <v>11845</v>
      </c>
      <c r="C172" s="143" t="s">
        <v>10</v>
      </c>
      <c r="D172" s="143" t="s">
        <v>2735</v>
      </c>
      <c r="E172" s="173" t="s">
        <v>11653</v>
      </c>
      <c r="F172" s="175" t="s">
        <v>41</v>
      </c>
      <c r="G172" s="205">
        <v>45687</v>
      </c>
      <c r="H172" s="205">
        <v>45693</v>
      </c>
      <c r="I172" s="205" t="s">
        <v>26</v>
      </c>
      <c r="J172" s="205">
        <v>45700</v>
      </c>
      <c r="K172" s="205">
        <v>45719</v>
      </c>
      <c r="L172" s="205" t="s">
        <v>26</v>
      </c>
      <c r="M172" s="205"/>
      <c r="N172" s="205"/>
      <c r="O172" s="205"/>
      <c r="P172" s="420"/>
      <c r="Q172" s="746"/>
      <c r="R172" s="746"/>
      <c r="S172" s="283"/>
      <c r="T172" s="71"/>
      <c r="U172" s="71"/>
      <c r="V172" s="71"/>
      <c r="W172" s="283"/>
      <c r="X172" s="71"/>
      <c r="Y172" s="71"/>
      <c r="Z172" s="71"/>
      <c r="AA172" s="283"/>
      <c r="AB172" s="71"/>
      <c r="AC172" s="71"/>
      <c r="AD172" s="71"/>
      <c r="AE172" s="28"/>
      <c r="AF172" s="28"/>
      <c r="AG172" s="28"/>
      <c r="AH172" s="28"/>
      <c r="AI172" s="28"/>
      <c r="AJ172" s="28"/>
      <c r="AK172" s="28"/>
      <c r="AL172" s="179" t="str">
        <f t="shared" si="11"/>
        <v>Open PDFDC FINALLY.DC 170 (S-19.ARCH.30-01-25)(10-00)</v>
      </c>
    </row>
    <row r="173" spans="1:38" ht="60" customHeight="1" x14ac:dyDescent="0.3">
      <c r="A173" s="285">
        <f t="shared" si="9"/>
        <v>168</v>
      </c>
      <c r="B173" s="143" t="s">
        <v>11771</v>
      </c>
      <c r="C173" s="143" t="s">
        <v>10</v>
      </c>
      <c r="D173" s="143" t="s">
        <v>3746</v>
      </c>
      <c r="E173" s="173" t="s">
        <v>11772</v>
      </c>
      <c r="F173" s="175" t="s">
        <v>41</v>
      </c>
      <c r="G173" s="205">
        <v>45694</v>
      </c>
      <c r="H173" s="205">
        <v>45701</v>
      </c>
      <c r="I173" s="205" t="s">
        <v>26</v>
      </c>
      <c r="J173" s="205"/>
      <c r="K173" s="205"/>
      <c r="L173" s="205"/>
      <c r="M173" s="205"/>
      <c r="N173" s="205"/>
      <c r="O173" s="205"/>
      <c r="P173" s="420"/>
      <c r="Q173" s="746"/>
      <c r="R173" s="746"/>
      <c r="S173" s="283"/>
      <c r="T173" s="71"/>
      <c r="U173" s="71"/>
      <c r="V173" s="71"/>
      <c r="W173" s="283"/>
      <c r="X173" s="71"/>
      <c r="Y173" s="71"/>
      <c r="Z173" s="71"/>
      <c r="AA173" s="283"/>
      <c r="AB173" s="71"/>
      <c r="AC173" s="71"/>
      <c r="AD173" s="71"/>
      <c r="AE173" s="28"/>
      <c r="AF173" s="28"/>
      <c r="AG173" s="28"/>
      <c r="AH173" s="28"/>
      <c r="AI173" s="28"/>
      <c r="AJ173" s="28"/>
      <c r="AK173" s="28"/>
      <c r="AL173" s="179" t="str">
        <f t="shared" si="11"/>
        <v>Open PDFDC FINALLY.DC 08 (S-19.MECH.05-02-25)(10-00)</v>
      </c>
    </row>
    <row r="174" spans="1:38" ht="60" customHeight="1" x14ac:dyDescent="0.3">
      <c r="A174" s="285">
        <f t="shared" si="9"/>
        <v>169</v>
      </c>
      <c r="B174" s="143" t="s">
        <v>11846</v>
      </c>
      <c r="C174" s="143" t="s">
        <v>10</v>
      </c>
      <c r="D174" s="143" t="s">
        <v>2735</v>
      </c>
      <c r="E174" s="173" t="s">
        <v>11844</v>
      </c>
      <c r="F174" s="175" t="s">
        <v>41</v>
      </c>
      <c r="G174" s="205">
        <v>45704</v>
      </c>
      <c r="H174" s="205">
        <v>45705</v>
      </c>
      <c r="I174" s="205" t="s">
        <v>26</v>
      </c>
      <c r="J174" s="205">
        <v>45718</v>
      </c>
      <c r="K174" s="205">
        <v>45731</v>
      </c>
      <c r="L174" s="205" t="s">
        <v>93</v>
      </c>
      <c r="M174" s="205"/>
      <c r="N174" s="205"/>
      <c r="O174" s="205"/>
      <c r="P174" s="420" t="s">
        <v>17</v>
      </c>
      <c r="Q174" s="746">
        <v>45735</v>
      </c>
      <c r="R174" s="746">
        <v>45743</v>
      </c>
      <c r="S174" s="283" t="s">
        <v>93</v>
      </c>
      <c r="T174" s="71"/>
      <c r="U174" s="71"/>
      <c r="V174" s="71"/>
      <c r="W174" s="283"/>
      <c r="X174" s="71"/>
      <c r="Y174" s="71"/>
      <c r="Z174" s="71"/>
      <c r="AA174" s="283"/>
      <c r="AB174" s="71"/>
      <c r="AC174" s="71"/>
      <c r="AD174" s="71"/>
      <c r="AE174" s="28"/>
      <c r="AF174" s="28"/>
      <c r="AG174" s="28"/>
      <c r="AH174" s="28"/>
      <c r="AI174" s="28"/>
      <c r="AJ174" s="28"/>
      <c r="AK174" s="28"/>
      <c r="AL174" s="179" t="str">
        <f t="shared" si="11"/>
        <v>Open PDFDC FINALLY.DC 171 (S-19.ARCH.16-02-25)(10-00)</v>
      </c>
    </row>
    <row r="175" spans="1:38" ht="60" customHeight="1" x14ac:dyDescent="0.3">
      <c r="A175" s="285">
        <f t="shared" si="9"/>
        <v>170</v>
      </c>
      <c r="B175" s="143" t="s">
        <v>11857</v>
      </c>
      <c r="C175" s="143" t="s">
        <v>54</v>
      </c>
      <c r="D175" s="143" t="s">
        <v>76</v>
      </c>
      <c r="E175" s="173" t="s">
        <v>11858</v>
      </c>
      <c r="F175" s="175" t="s">
        <v>41</v>
      </c>
      <c r="G175" s="205">
        <v>45707</v>
      </c>
      <c r="H175" s="205">
        <v>45719</v>
      </c>
      <c r="I175" s="205" t="s">
        <v>26</v>
      </c>
      <c r="J175" s="205">
        <v>45783</v>
      </c>
      <c r="K175" s="205">
        <v>45791</v>
      </c>
      <c r="L175" s="205" t="s">
        <v>26</v>
      </c>
      <c r="M175" s="205">
        <v>45798</v>
      </c>
      <c r="N175" s="205">
        <v>45798</v>
      </c>
      <c r="O175" s="205" t="s">
        <v>62</v>
      </c>
      <c r="P175" s="420" t="s">
        <v>17</v>
      </c>
      <c r="Q175" s="746">
        <v>45802</v>
      </c>
      <c r="R175" s="746"/>
      <c r="S175" s="283" t="s">
        <v>83</v>
      </c>
      <c r="T175" s="71"/>
      <c r="U175" s="71"/>
      <c r="V175" s="71"/>
      <c r="W175" s="283"/>
      <c r="X175" s="71"/>
      <c r="Y175" s="71"/>
      <c r="Z175" s="71"/>
      <c r="AA175" s="283"/>
      <c r="AB175" s="71"/>
      <c r="AC175" s="71"/>
      <c r="AD175" s="71"/>
      <c r="AE175" s="28"/>
      <c r="AF175" s="28"/>
      <c r="AG175" s="28"/>
      <c r="AH175" s="28"/>
      <c r="AI175" s="28"/>
      <c r="AJ175" s="28"/>
      <c r="AK175" s="28"/>
      <c r="AL175" s="179" t="str">
        <f t="shared" si="11"/>
        <v>Open PDFDC FINALLY.DC 172 (S-19.CS.15-02-25)(10-00)</v>
      </c>
    </row>
    <row r="176" spans="1:38" ht="60" customHeight="1" x14ac:dyDescent="0.3">
      <c r="A176" s="285">
        <f t="shared" si="9"/>
        <v>171</v>
      </c>
      <c r="B176" s="143" t="s">
        <v>11874</v>
      </c>
      <c r="C176" s="143" t="s">
        <v>10</v>
      </c>
      <c r="D176" s="143" t="s">
        <v>76</v>
      </c>
      <c r="E176" s="173" t="s">
        <v>11909</v>
      </c>
      <c r="F176" s="175" t="s">
        <v>41</v>
      </c>
      <c r="G176" s="205">
        <v>45704</v>
      </c>
      <c r="H176" s="205">
        <v>45704</v>
      </c>
      <c r="I176" s="205" t="s">
        <v>93</v>
      </c>
      <c r="J176" s="205"/>
      <c r="K176" s="205"/>
      <c r="L176" s="205"/>
      <c r="M176" s="205"/>
      <c r="N176" s="205"/>
      <c r="O176" s="205"/>
      <c r="P176" s="420" t="s">
        <v>17</v>
      </c>
      <c r="Q176" s="746">
        <v>45705</v>
      </c>
      <c r="R176" s="746">
        <v>45714</v>
      </c>
      <c r="S176" s="283" t="s">
        <v>93</v>
      </c>
      <c r="T176" s="71"/>
      <c r="U176" s="71"/>
      <c r="V176" s="71"/>
      <c r="W176" s="283"/>
      <c r="X176" s="71"/>
      <c r="Y176" s="71"/>
      <c r="Z176" s="71"/>
      <c r="AA176" s="283"/>
      <c r="AB176" s="71"/>
      <c r="AC176" s="71"/>
      <c r="AD176" s="71"/>
      <c r="AE176" s="28"/>
      <c r="AF176" s="28"/>
      <c r="AG176" s="28"/>
      <c r="AH176" s="28"/>
      <c r="AI176" s="28"/>
      <c r="AJ176" s="28"/>
      <c r="AK176" s="28"/>
      <c r="AL176" s="179" t="str">
        <f t="shared" si="11"/>
        <v>Open PDFDC FINALLY.DC 173 (S-19.CS.16-02-25)(10-00)</v>
      </c>
    </row>
    <row r="177" spans="1:38" ht="60" customHeight="1" x14ac:dyDescent="0.3">
      <c r="A177" s="285">
        <f t="shared" si="9"/>
        <v>172</v>
      </c>
      <c r="B177" s="143" t="s">
        <v>11907</v>
      </c>
      <c r="C177" s="143" t="s">
        <v>10</v>
      </c>
      <c r="D177" s="143" t="s">
        <v>2735</v>
      </c>
      <c r="E177" s="173" t="s">
        <v>11908</v>
      </c>
      <c r="F177" s="175" t="s">
        <v>41</v>
      </c>
      <c r="G177" s="205">
        <v>45705</v>
      </c>
      <c r="H177" s="205">
        <v>45705</v>
      </c>
      <c r="I177" s="205" t="s">
        <v>93</v>
      </c>
      <c r="J177" s="205"/>
      <c r="K177" s="205"/>
      <c r="L177" s="205"/>
      <c r="M177" s="205"/>
      <c r="N177" s="205"/>
      <c r="O177" s="205"/>
      <c r="P177" s="420" t="s">
        <v>17</v>
      </c>
      <c r="Q177" s="746">
        <v>45705</v>
      </c>
      <c r="R177" s="746">
        <v>45715</v>
      </c>
      <c r="S177" s="283" t="s">
        <v>93</v>
      </c>
      <c r="T177" s="71"/>
      <c r="U177" s="71"/>
      <c r="V177" s="71"/>
      <c r="W177" s="283"/>
      <c r="X177" s="71"/>
      <c r="Y177" s="71"/>
      <c r="Z177" s="71"/>
      <c r="AA177" s="283"/>
      <c r="AB177" s="71"/>
      <c r="AC177" s="71"/>
      <c r="AD177" s="71"/>
      <c r="AE177" s="28"/>
      <c r="AF177" s="28"/>
      <c r="AG177" s="28"/>
      <c r="AH177" s="28"/>
      <c r="AI177" s="28"/>
      <c r="AJ177" s="28"/>
      <c r="AK177" s="28"/>
      <c r="AL177" s="179" t="str">
        <f t="shared" si="11"/>
        <v>Open PDFDC FINALLY.DC 174 (S-19.ARCH.17-02-25)(10-00)</v>
      </c>
    </row>
    <row r="178" spans="1:38" ht="60" customHeight="1" x14ac:dyDescent="0.3">
      <c r="A178" s="285">
        <f t="shared" si="9"/>
        <v>173</v>
      </c>
      <c r="B178" s="143" t="s">
        <v>11916</v>
      </c>
      <c r="C178" s="143" t="s">
        <v>10</v>
      </c>
      <c r="D178" s="143" t="s">
        <v>2735</v>
      </c>
      <c r="E178" s="173" t="s">
        <v>11917</v>
      </c>
      <c r="F178" s="175" t="s">
        <v>41</v>
      </c>
      <c r="G178" s="205">
        <v>45705</v>
      </c>
      <c r="H178" s="205">
        <v>45705</v>
      </c>
      <c r="I178" s="205" t="s">
        <v>93</v>
      </c>
      <c r="J178" s="205"/>
      <c r="K178" s="205"/>
      <c r="L178" s="205"/>
      <c r="M178" s="205"/>
      <c r="N178" s="205"/>
      <c r="O178" s="205"/>
      <c r="P178" s="420" t="s">
        <v>17</v>
      </c>
      <c r="Q178" s="746">
        <v>45705</v>
      </c>
      <c r="R178" s="746">
        <v>45715</v>
      </c>
      <c r="S178" s="283" t="s">
        <v>93</v>
      </c>
      <c r="T178" s="71"/>
      <c r="U178" s="71"/>
      <c r="V178" s="71"/>
      <c r="W178" s="28"/>
      <c r="X178" s="71"/>
      <c r="Y178" s="71"/>
      <c r="Z178" s="71"/>
      <c r="AA178" s="283"/>
      <c r="AB178" s="71"/>
      <c r="AC178" s="71"/>
      <c r="AD178" s="71"/>
      <c r="AE178" s="28"/>
      <c r="AF178" s="28"/>
      <c r="AG178" s="28"/>
      <c r="AH178" s="28"/>
      <c r="AI178" s="28"/>
      <c r="AJ178" s="28"/>
      <c r="AK178" s="28"/>
      <c r="AL178" s="179" t="str">
        <f t="shared" si="11"/>
        <v>Open PDFDC FINALLY.DC 175 (S-19.ARCH.17-02-25)(10-00)</v>
      </c>
    </row>
    <row r="179" spans="1:38" ht="60" customHeight="1" x14ac:dyDescent="0.3">
      <c r="A179" s="285">
        <f t="shared" si="9"/>
        <v>174</v>
      </c>
      <c r="B179" s="143" t="s">
        <v>11945</v>
      </c>
      <c r="C179" s="143" t="s">
        <v>10</v>
      </c>
      <c r="D179" s="143" t="s">
        <v>2735</v>
      </c>
      <c r="E179" s="173" t="s">
        <v>11944</v>
      </c>
      <c r="F179" s="175" t="s">
        <v>41</v>
      </c>
      <c r="G179" s="205">
        <v>45708</v>
      </c>
      <c r="H179" s="205">
        <v>45708</v>
      </c>
      <c r="I179" s="205" t="s">
        <v>93</v>
      </c>
      <c r="J179" s="205"/>
      <c r="K179" s="205"/>
      <c r="L179" s="205"/>
      <c r="M179" s="205"/>
      <c r="N179" s="205"/>
      <c r="O179" s="205"/>
      <c r="P179" s="420" t="s">
        <v>17</v>
      </c>
      <c r="Q179" s="746">
        <v>45713</v>
      </c>
      <c r="R179" s="746">
        <v>45726</v>
      </c>
      <c r="S179" s="283" t="s">
        <v>93</v>
      </c>
      <c r="T179" s="71"/>
      <c r="U179" s="71"/>
      <c r="V179" s="71"/>
      <c r="W179" s="28"/>
      <c r="X179" s="71"/>
      <c r="Y179" s="71"/>
      <c r="Z179" s="71"/>
      <c r="AA179" s="283"/>
      <c r="AB179" s="71"/>
      <c r="AC179" s="71"/>
      <c r="AD179" s="71"/>
      <c r="AE179" s="28"/>
      <c r="AF179" s="28"/>
      <c r="AG179" s="28"/>
      <c r="AH179" s="28"/>
      <c r="AI179" s="28"/>
      <c r="AJ179" s="28"/>
      <c r="AK179" s="28"/>
      <c r="AL179" s="179" t="str">
        <f t="shared" si="11"/>
        <v>Open PDFDC FINALLY.DC 176 (S-19.ARCH.20-02-25)(10-00)</v>
      </c>
    </row>
    <row r="180" spans="1:38" ht="60" customHeight="1" x14ac:dyDescent="0.3">
      <c r="A180" s="285">
        <f t="shared" si="9"/>
        <v>175</v>
      </c>
      <c r="B180" s="143" t="s">
        <v>11952</v>
      </c>
      <c r="C180" s="143" t="s">
        <v>10</v>
      </c>
      <c r="D180" s="143" t="s">
        <v>2735</v>
      </c>
      <c r="E180" s="173" t="s">
        <v>11953</v>
      </c>
      <c r="F180" s="175" t="s">
        <v>41</v>
      </c>
      <c r="G180" s="205">
        <v>45708</v>
      </c>
      <c r="H180" s="205">
        <v>45708</v>
      </c>
      <c r="I180" s="205" t="s">
        <v>93</v>
      </c>
      <c r="J180" s="205">
        <v>45733</v>
      </c>
      <c r="K180" s="205">
        <v>45733</v>
      </c>
      <c r="L180" s="205" t="s">
        <v>93</v>
      </c>
      <c r="M180" s="205"/>
      <c r="N180" s="205"/>
      <c r="O180" s="205"/>
      <c r="P180" s="420" t="s">
        <v>17</v>
      </c>
      <c r="Q180" s="746">
        <v>45713</v>
      </c>
      <c r="R180" s="746">
        <v>45726</v>
      </c>
      <c r="S180" s="283" t="s">
        <v>26</v>
      </c>
      <c r="T180" s="276">
        <v>45733</v>
      </c>
      <c r="U180" s="276">
        <v>45743</v>
      </c>
      <c r="V180" s="283" t="s">
        <v>26</v>
      </c>
      <c r="W180" s="283" t="s">
        <v>93</v>
      </c>
      <c r="X180" s="71"/>
      <c r="Y180" s="71"/>
      <c r="Z180" s="71"/>
      <c r="AA180" s="283"/>
      <c r="AB180" s="71"/>
      <c r="AC180" s="71"/>
      <c r="AD180" s="71"/>
      <c r="AE180" s="28"/>
      <c r="AF180" s="28"/>
      <c r="AG180" s="28"/>
      <c r="AH180" s="28"/>
      <c r="AI180" s="28"/>
      <c r="AJ180" s="28"/>
      <c r="AK180" s="28"/>
      <c r="AL180" s="179" t="str">
        <f t="shared" si="11"/>
        <v>Open PDFDC FINALLY.DC 177 (S-19.ARCH.20-02-25)(10-00)</v>
      </c>
    </row>
    <row r="181" spans="1:38" ht="106.5" customHeight="1" x14ac:dyDescent="0.3">
      <c r="A181" s="285">
        <f t="shared" si="9"/>
        <v>176</v>
      </c>
      <c r="B181" s="143" t="s">
        <v>12096</v>
      </c>
      <c r="C181" s="143" t="s">
        <v>10</v>
      </c>
      <c r="D181" s="143" t="s">
        <v>2735</v>
      </c>
      <c r="E181" s="173" t="s">
        <v>12109</v>
      </c>
      <c r="F181" s="175" t="s">
        <v>41</v>
      </c>
      <c r="G181" s="205">
        <v>45727</v>
      </c>
      <c r="H181" s="205">
        <v>45734</v>
      </c>
      <c r="I181" s="205" t="s">
        <v>93</v>
      </c>
      <c r="J181" s="205"/>
      <c r="K181" s="205"/>
      <c r="L181" s="205"/>
      <c r="M181" s="205"/>
      <c r="N181" s="205"/>
      <c r="O181" s="205"/>
      <c r="P181" s="420" t="s">
        <v>17</v>
      </c>
      <c r="Q181" s="746">
        <v>45741</v>
      </c>
      <c r="R181" s="746">
        <v>45754</v>
      </c>
      <c r="S181" s="283" t="s">
        <v>93</v>
      </c>
      <c r="T181" s="71"/>
      <c r="U181" s="71"/>
      <c r="V181" s="71"/>
      <c r="W181" s="28"/>
      <c r="X181" s="71"/>
      <c r="Y181" s="71"/>
      <c r="Z181" s="71"/>
      <c r="AA181" s="283"/>
      <c r="AB181" s="71"/>
      <c r="AC181" s="71"/>
      <c r="AD181" s="71"/>
      <c r="AE181" s="28"/>
      <c r="AF181" s="28"/>
      <c r="AG181" s="28"/>
      <c r="AH181" s="28"/>
      <c r="AI181" s="28"/>
      <c r="AJ181" s="28"/>
      <c r="AK181" s="28"/>
      <c r="AL181" s="179" t="str">
        <f t="shared" si="11"/>
        <v>Open PDFDC FINALLY.DC 178 (S-19.ARCH.09-03-25)(10-00)</v>
      </c>
    </row>
    <row r="182" spans="1:38" ht="60" customHeight="1" x14ac:dyDescent="0.3">
      <c r="A182" s="285">
        <f t="shared" si="9"/>
        <v>177</v>
      </c>
      <c r="B182" s="143" t="s">
        <v>12035</v>
      </c>
      <c r="C182" s="143" t="s">
        <v>10</v>
      </c>
      <c r="D182" s="143" t="s">
        <v>2735</v>
      </c>
      <c r="E182" s="173" t="s">
        <v>12033</v>
      </c>
      <c r="F182" s="175" t="s">
        <v>41</v>
      </c>
      <c r="G182" s="205">
        <v>45722</v>
      </c>
      <c r="H182" s="205">
        <v>45723</v>
      </c>
      <c r="I182" s="205" t="s">
        <v>93</v>
      </c>
      <c r="J182" s="205"/>
      <c r="K182" s="205"/>
      <c r="L182" s="205"/>
      <c r="M182" s="205"/>
      <c r="N182" s="205"/>
      <c r="O182" s="205"/>
      <c r="P182" s="420" t="s">
        <v>17</v>
      </c>
      <c r="Q182" s="746">
        <v>45727</v>
      </c>
      <c r="R182" s="746">
        <v>45740</v>
      </c>
      <c r="S182" s="283" t="s">
        <v>26</v>
      </c>
      <c r="T182" s="71">
        <v>45757</v>
      </c>
      <c r="U182" s="71">
        <v>45762</v>
      </c>
      <c r="V182" s="71"/>
      <c r="W182" s="28" t="s">
        <v>93</v>
      </c>
      <c r="X182" s="71"/>
      <c r="Y182" s="71"/>
      <c r="Z182" s="71"/>
      <c r="AA182" s="283"/>
      <c r="AB182" s="71"/>
      <c r="AC182" s="71"/>
      <c r="AD182" s="71"/>
      <c r="AE182" s="28"/>
      <c r="AF182" s="28"/>
      <c r="AG182" s="28"/>
      <c r="AH182" s="28"/>
      <c r="AI182" s="28"/>
      <c r="AJ182" s="28"/>
      <c r="AK182" s="28"/>
      <c r="AL182" s="179" t="str">
        <f t="shared" si="11"/>
        <v>Open PDFDC FINALLY.DC 179 (S-19.ARCH.05-03-25)(10-00)</v>
      </c>
    </row>
    <row r="183" spans="1:38" ht="60" customHeight="1" x14ac:dyDescent="0.3">
      <c r="A183" s="285">
        <f t="shared" si="9"/>
        <v>178</v>
      </c>
      <c r="B183" s="143" t="s">
        <v>12034</v>
      </c>
      <c r="C183" s="143" t="s">
        <v>10</v>
      </c>
      <c r="D183" s="143" t="s">
        <v>2735</v>
      </c>
      <c r="E183" s="173" t="s">
        <v>12032</v>
      </c>
      <c r="F183" s="175" t="s">
        <v>41</v>
      </c>
      <c r="G183" s="205">
        <v>45722</v>
      </c>
      <c r="H183" s="205">
        <v>45723</v>
      </c>
      <c r="I183" s="205" t="s">
        <v>93</v>
      </c>
      <c r="J183" s="205"/>
      <c r="K183" s="205"/>
      <c r="L183" s="205"/>
      <c r="M183" s="205"/>
      <c r="N183" s="205"/>
      <c r="O183" s="205"/>
      <c r="P183" s="420" t="s">
        <v>17</v>
      </c>
      <c r="Q183" s="746">
        <v>45727</v>
      </c>
      <c r="R183" s="746">
        <v>45740</v>
      </c>
      <c r="S183" s="283" t="s">
        <v>26</v>
      </c>
      <c r="T183" s="71"/>
      <c r="U183" s="71"/>
      <c r="V183" s="71"/>
      <c r="W183" s="28"/>
      <c r="X183" s="71"/>
      <c r="Y183" s="71"/>
      <c r="Z183" s="71"/>
      <c r="AA183" s="283"/>
      <c r="AB183" s="71"/>
      <c r="AC183" s="71"/>
      <c r="AD183" s="71"/>
      <c r="AE183" s="28"/>
      <c r="AF183" s="28"/>
      <c r="AG183" s="28"/>
      <c r="AH183" s="28"/>
      <c r="AI183" s="28"/>
      <c r="AJ183" s="28"/>
      <c r="AK183" s="28"/>
      <c r="AL183" s="179" t="str">
        <f t="shared" si="11"/>
        <v>Open PDFDC FINALLY.DC 180 (S-19.ARCH.05-03-25)(10-00)</v>
      </c>
    </row>
    <row r="184" spans="1:38" ht="60" customHeight="1" x14ac:dyDescent="0.3">
      <c r="A184" s="285">
        <f t="shared" si="9"/>
        <v>179</v>
      </c>
      <c r="B184" s="143" t="s">
        <v>12110</v>
      </c>
      <c r="C184" s="143" t="s">
        <v>10</v>
      </c>
      <c r="D184" s="143" t="s">
        <v>2735</v>
      </c>
      <c r="E184" s="173" t="s">
        <v>12111</v>
      </c>
      <c r="F184" s="175" t="s">
        <v>41</v>
      </c>
      <c r="G184" s="205">
        <v>45727</v>
      </c>
      <c r="H184" s="205">
        <v>45729</v>
      </c>
      <c r="I184" s="205" t="s">
        <v>26</v>
      </c>
      <c r="J184" s="205"/>
      <c r="K184" s="205"/>
      <c r="L184" s="205"/>
      <c r="M184" s="205"/>
      <c r="N184" s="205"/>
      <c r="O184" s="205"/>
      <c r="P184" s="420"/>
      <c r="Q184" s="746"/>
      <c r="R184" s="746"/>
      <c r="S184" s="283"/>
      <c r="T184" s="71"/>
      <c r="U184" s="71"/>
      <c r="V184" s="71"/>
      <c r="W184" s="28"/>
      <c r="X184" s="71"/>
      <c r="Y184" s="71"/>
      <c r="Z184" s="71"/>
      <c r="AA184" s="283"/>
      <c r="AB184" s="71"/>
      <c r="AC184" s="71"/>
      <c r="AD184" s="71"/>
      <c r="AE184" s="28"/>
      <c r="AF184" s="28"/>
      <c r="AG184" s="28"/>
      <c r="AH184" s="28"/>
      <c r="AI184" s="28"/>
      <c r="AJ184" s="28"/>
      <c r="AK184" s="28"/>
      <c r="AL184" s="179" t="str">
        <f t="shared" si="11"/>
        <v>Open PDFDC FINALLY.DC 181 (S-19.ARCH.11-03-25)(10-00)</v>
      </c>
    </row>
    <row r="185" spans="1:38" ht="105.75" customHeight="1" x14ac:dyDescent="0.3">
      <c r="A185" s="285">
        <f t="shared" si="9"/>
        <v>180</v>
      </c>
      <c r="B185" s="143" t="s">
        <v>12113</v>
      </c>
      <c r="C185" s="143" t="s">
        <v>10</v>
      </c>
      <c r="D185" s="143" t="s">
        <v>2735</v>
      </c>
      <c r="E185" s="173" t="s">
        <v>12115</v>
      </c>
      <c r="F185" s="175" t="s">
        <v>41</v>
      </c>
      <c r="G185" s="205">
        <v>45727</v>
      </c>
      <c r="H185" s="205">
        <v>45740</v>
      </c>
      <c r="I185" s="205" t="s">
        <v>26</v>
      </c>
      <c r="J185" s="205">
        <v>45795</v>
      </c>
      <c r="K185" s="205">
        <v>45804</v>
      </c>
      <c r="L185" s="205" t="s">
        <v>26</v>
      </c>
      <c r="M185" s="205"/>
      <c r="N185" s="205"/>
      <c r="O185" s="205"/>
      <c r="P185" s="420"/>
      <c r="Q185" s="746"/>
      <c r="R185" s="746"/>
      <c r="S185" s="283"/>
      <c r="T185" s="71"/>
      <c r="U185" s="71"/>
      <c r="V185" s="71"/>
      <c r="W185" s="28"/>
      <c r="X185" s="71"/>
      <c r="Y185" s="71"/>
      <c r="Z185" s="71"/>
      <c r="AA185" s="283"/>
      <c r="AB185" s="71"/>
      <c r="AC185" s="71"/>
      <c r="AD185" s="71"/>
      <c r="AE185" s="28"/>
      <c r="AF185" s="28"/>
      <c r="AG185" s="28"/>
      <c r="AH185" s="28"/>
      <c r="AI185" s="28"/>
      <c r="AJ185" s="28"/>
      <c r="AK185" s="28"/>
      <c r="AL185" s="179" t="str">
        <f t="shared" si="11"/>
        <v>Open PDFDC FINALLY.DC 182 (S-19.ARCH.11-03-25)(10-00)</v>
      </c>
    </row>
    <row r="186" spans="1:38" ht="60" customHeight="1" x14ac:dyDescent="0.3">
      <c r="A186" s="285">
        <f t="shared" si="9"/>
        <v>181</v>
      </c>
      <c r="B186" s="143" t="s">
        <v>12161</v>
      </c>
      <c r="C186" s="143" t="s">
        <v>10</v>
      </c>
      <c r="D186" s="143" t="s">
        <v>2735</v>
      </c>
      <c r="E186" s="173" t="s">
        <v>12157</v>
      </c>
      <c r="F186" s="175" t="s">
        <v>41</v>
      </c>
      <c r="G186" s="205">
        <v>45733</v>
      </c>
      <c r="H186" s="205">
        <v>45733</v>
      </c>
      <c r="I186" s="205" t="s">
        <v>93</v>
      </c>
      <c r="J186" s="205"/>
      <c r="K186" s="205"/>
      <c r="L186" s="205"/>
      <c r="M186" s="205"/>
      <c r="N186" s="205"/>
      <c r="O186" s="205"/>
      <c r="P186" s="420" t="s">
        <v>17</v>
      </c>
      <c r="Q186" s="746">
        <v>45733</v>
      </c>
      <c r="R186" s="746">
        <v>45743</v>
      </c>
      <c r="S186" s="283" t="s">
        <v>93</v>
      </c>
      <c r="T186" s="71"/>
      <c r="U186" s="71"/>
      <c r="V186" s="71"/>
      <c r="W186" s="28"/>
      <c r="X186" s="71"/>
      <c r="Y186" s="71"/>
      <c r="Z186" s="71"/>
      <c r="AA186" s="283"/>
      <c r="AB186" s="71"/>
      <c r="AC186" s="71"/>
      <c r="AD186" s="71"/>
      <c r="AE186" s="28"/>
      <c r="AF186" s="28"/>
      <c r="AG186" s="28"/>
      <c r="AH186" s="28"/>
      <c r="AI186" s="28"/>
      <c r="AJ186" s="28"/>
      <c r="AK186" s="28"/>
      <c r="AL186" s="179" t="str">
        <f t="shared" si="11"/>
        <v>Open PDFDC FINALLY.DC 183 (S-19.ARCH.17-03-25)(10-00)</v>
      </c>
    </row>
    <row r="187" spans="1:38" ht="127.5" customHeight="1" x14ac:dyDescent="0.3">
      <c r="A187" s="285">
        <f t="shared" si="9"/>
        <v>182</v>
      </c>
      <c r="B187" s="143" t="s">
        <v>12160</v>
      </c>
      <c r="C187" s="143" t="s">
        <v>10</v>
      </c>
      <c r="D187" s="143" t="s">
        <v>2735</v>
      </c>
      <c r="E187" s="173" t="s">
        <v>12158</v>
      </c>
      <c r="F187" s="175" t="s">
        <v>41</v>
      </c>
      <c r="G187" s="205">
        <v>45734</v>
      </c>
      <c r="H187" s="205">
        <v>45736</v>
      </c>
      <c r="I187" s="205" t="s">
        <v>26</v>
      </c>
      <c r="J187" s="205"/>
      <c r="K187" s="205"/>
      <c r="L187" s="205"/>
      <c r="M187" s="205"/>
      <c r="N187" s="205"/>
      <c r="O187" s="205"/>
      <c r="P187" s="420"/>
      <c r="Q187" s="746"/>
      <c r="R187" s="746"/>
      <c r="S187" s="283"/>
      <c r="T187" s="71"/>
      <c r="U187" s="71"/>
      <c r="V187" s="71"/>
      <c r="W187" s="28"/>
      <c r="X187" s="71"/>
      <c r="Y187" s="71"/>
      <c r="Z187" s="71"/>
      <c r="AA187" s="283"/>
      <c r="AB187" s="71"/>
      <c r="AC187" s="71"/>
      <c r="AD187" s="71"/>
      <c r="AE187" s="28"/>
      <c r="AF187" s="28"/>
      <c r="AG187" s="28"/>
      <c r="AH187" s="28"/>
      <c r="AI187" s="28"/>
      <c r="AJ187" s="28"/>
      <c r="AK187" s="28"/>
      <c r="AL187" s="179" t="str">
        <f t="shared" si="11"/>
        <v>Open PDFDC FINALLY.DC 184 (S-19.ARCH.18-03-25)(10-00)</v>
      </c>
    </row>
    <row r="188" spans="1:38" ht="92.25" customHeight="1" x14ac:dyDescent="0.3">
      <c r="A188" s="285">
        <f t="shared" si="9"/>
        <v>183</v>
      </c>
      <c r="B188" s="143" t="s">
        <v>12159</v>
      </c>
      <c r="C188" s="143" t="s">
        <v>10</v>
      </c>
      <c r="D188" s="143" t="s">
        <v>2735</v>
      </c>
      <c r="E188" s="173" t="s">
        <v>12162</v>
      </c>
      <c r="F188" s="175" t="s">
        <v>41</v>
      </c>
      <c r="G188" s="205">
        <v>45733</v>
      </c>
      <c r="H188" s="205">
        <v>45733</v>
      </c>
      <c r="I188" s="205" t="s">
        <v>93</v>
      </c>
      <c r="J188" s="205"/>
      <c r="K188" s="205"/>
      <c r="L188" s="205"/>
      <c r="M188" s="205"/>
      <c r="N188" s="205"/>
      <c r="O188" s="205"/>
      <c r="P188" s="420" t="s">
        <v>17</v>
      </c>
      <c r="Q188" s="746">
        <v>45733</v>
      </c>
      <c r="R188" s="746">
        <v>45743</v>
      </c>
      <c r="S188" s="283" t="s">
        <v>93</v>
      </c>
      <c r="T188" s="71"/>
      <c r="U188" s="71"/>
      <c r="V188" s="71"/>
      <c r="W188" s="28"/>
      <c r="X188" s="71"/>
      <c r="Y188" s="71"/>
      <c r="Z188" s="71"/>
      <c r="AA188" s="283"/>
      <c r="AB188" s="71"/>
      <c r="AC188" s="71"/>
      <c r="AD188" s="71"/>
      <c r="AE188" s="28"/>
      <c r="AF188" s="28"/>
      <c r="AG188" s="28"/>
      <c r="AH188" s="28"/>
      <c r="AI188" s="28"/>
      <c r="AJ188" s="28"/>
      <c r="AK188" s="28"/>
      <c r="AL188" s="179" t="str">
        <f t="shared" si="11"/>
        <v>Open PDFDC FINALLY.DC 185 (S-19.ARCH.18-03-25)(10-00)</v>
      </c>
    </row>
    <row r="189" spans="1:38" ht="220.8" x14ac:dyDescent="0.3">
      <c r="A189" s="285">
        <f t="shared" si="9"/>
        <v>184</v>
      </c>
      <c r="B189" s="143" t="s">
        <v>12186</v>
      </c>
      <c r="C189" s="143" t="s">
        <v>10</v>
      </c>
      <c r="D189" s="143" t="s">
        <v>2735</v>
      </c>
      <c r="E189" s="173" t="s">
        <v>12187</v>
      </c>
      <c r="F189" s="175" t="s">
        <v>41</v>
      </c>
      <c r="G189" s="205">
        <v>45734</v>
      </c>
      <c r="H189" s="205">
        <v>45736</v>
      </c>
      <c r="I189" s="205" t="s">
        <v>26</v>
      </c>
      <c r="J189" s="205"/>
      <c r="K189" s="205"/>
      <c r="L189" s="205"/>
      <c r="M189" s="205"/>
      <c r="N189" s="205"/>
      <c r="O189" s="205"/>
      <c r="P189" s="27"/>
      <c r="Q189" s="746"/>
      <c r="R189" s="746"/>
      <c r="S189" s="283"/>
      <c r="T189" s="71"/>
      <c r="U189" s="71"/>
      <c r="V189" s="71"/>
      <c r="W189" s="28"/>
      <c r="X189" s="71"/>
      <c r="Y189" s="71"/>
      <c r="Z189" s="71"/>
      <c r="AA189" s="283"/>
      <c r="AB189" s="71"/>
      <c r="AC189" s="71"/>
      <c r="AD189" s="71"/>
      <c r="AE189" s="28"/>
      <c r="AF189" s="28"/>
      <c r="AG189" s="28"/>
      <c r="AH189" s="28"/>
      <c r="AI189" s="28"/>
      <c r="AJ189" s="28"/>
      <c r="AK189" s="28"/>
      <c r="AL189" s="179" t="str">
        <f t="shared" si="11"/>
        <v>Open PDFDC FINALLY.DC 186 (S-19.ARCH.18-03-25)(10-00)</v>
      </c>
    </row>
    <row r="190" spans="1:38" ht="55.2" x14ac:dyDescent="0.3">
      <c r="A190" s="285">
        <f t="shared" si="9"/>
        <v>185</v>
      </c>
      <c r="B190" s="143" t="s">
        <v>12324</v>
      </c>
      <c r="C190" s="143" t="s">
        <v>10</v>
      </c>
      <c r="D190" s="143" t="s">
        <v>76</v>
      </c>
      <c r="E190" s="173" t="s">
        <v>12262</v>
      </c>
      <c r="F190" s="175"/>
      <c r="G190" s="205"/>
      <c r="H190" s="205"/>
      <c r="I190" s="205"/>
      <c r="J190" s="205"/>
      <c r="K190" s="205"/>
      <c r="L190" s="205"/>
      <c r="M190" s="205"/>
      <c r="N190" s="205"/>
      <c r="O190" s="205"/>
      <c r="P190" s="420" t="s">
        <v>17</v>
      </c>
      <c r="Q190" s="746">
        <v>45760</v>
      </c>
      <c r="R190" s="746">
        <v>45770</v>
      </c>
      <c r="S190" s="283" t="s">
        <v>93</v>
      </c>
      <c r="T190" s="71"/>
      <c r="U190" s="71"/>
      <c r="V190" s="71"/>
      <c r="W190" s="28"/>
      <c r="X190" s="71"/>
      <c r="Y190" s="71"/>
      <c r="Z190" s="71"/>
      <c r="AA190" s="283"/>
      <c r="AB190" s="71"/>
      <c r="AC190" s="71"/>
      <c r="AD190" s="71"/>
      <c r="AE190" s="28"/>
      <c r="AF190" s="28"/>
      <c r="AG190" s="28"/>
      <c r="AH190" s="28"/>
      <c r="AI190" s="28"/>
      <c r="AJ190" s="28"/>
      <c r="AK190" s="28"/>
      <c r="AL190" s="179" t="str">
        <f t="shared" si="11"/>
        <v>Open PDFDC FINALLY.DC 187 (S-19.CS.24-03-25)(10-00)</v>
      </c>
    </row>
    <row r="191" spans="1:38" ht="60" customHeight="1" x14ac:dyDescent="0.3">
      <c r="A191" s="285">
        <f t="shared" si="9"/>
        <v>186</v>
      </c>
      <c r="B191" s="143" t="s">
        <v>12265</v>
      </c>
      <c r="C191" s="143" t="s">
        <v>10</v>
      </c>
      <c r="D191" s="143" t="s">
        <v>2735</v>
      </c>
      <c r="E191" s="173" t="s">
        <v>12267</v>
      </c>
      <c r="F191" s="175" t="s">
        <v>41</v>
      </c>
      <c r="G191" s="205">
        <v>45756</v>
      </c>
      <c r="H191" s="205">
        <v>45756</v>
      </c>
      <c r="I191" s="205" t="s">
        <v>93</v>
      </c>
      <c r="J191" s="205"/>
      <c r="K191" s="205"/>
      <c r="L191" s="205"/>
      <c r="M191" s="205"/>
      <c r="N191" s="205"/>
      <c r="O191" s="205"/>
      <c r="P191" s="420" t="s">
        <v>17</v>
      </c>
      <c r="Q191" s="746">
        <v>45757</v>
      </c>
      <c r="R191" s="746">
        <v>45762</v>
      </c>
      <c r="S191" s="283" t="s">
        <v>93</v>
      </c>
      <c r="T191" s="71"/>
      <c r="U191" s="71"/>
      <c r="V191" s="71"/>
      <c r="W191" s="28"/>
      <c r="X191" s="71"/>
      <c r="Y191" s="71"/>
      <c r="Z191" s="71"/>
      <c r="AA191" s="283"/>
      <c r="AB191" s="71"/>
      <c r="AC191" s="71"/>
      <c r="AD191" s="71"/>
      <c r="AE191" s="28"/>
      <c r="AF191" s="28"/>
      <c r="AG191" s="28"/>
      <c r="AH191" s="28"/>
      <c r="AI191" s="28"/>
      <c r="AJ191" s="28"/>
      <c r="AK191" s="28"/>
      <c r="AL191" s="179" t="str">
        <f t="shared" si="11"/>
        <v>Open PDFDC FINALLY.DC 188 (S-19.ARCH.09-04-25)(10-00)</v>
      </c>
    </row>
    <row r="192" spans="1:38" ht="60" customHeight="1" x14ac:dyDescent="0.3">
      <c r="A192" s="285">
        <f t="shared" si="9"/>
        <v>187</v>
      </c>
      <c r="B192" s="143" t="s">
        <v>12266</v>
      </c>
      <c r="C192" s="143" t="s">
        <v>10</v>
      </c>
      <c r="D192" s="143" t="s">
        <v>2735</v>
      </c>
      <c r="E192" s="173" t="s">
        <v>12268</v>
      </c>
      <c r="F192" s="175" t="s">
        <v>41</v>
      </c>
      <c r="G192" s="205">
        <v>45756</v>
      </c>
      <c r="H192" s="205">
        <v>45756</v>
      </c>
      <c r="I192" s="205" t="s">
        <v>93</v>
      </c>
      <c r="J192" s="205"/>
      <c r="K192" s="205"/>
      <c r="L192" s="205"/>
      <c r="M192" s="205"/>
      <c r="N192" s="205"/>
      <c r="O192" s="205"/>
      <c r="P192" s="420" t="s">
        <v>17</v>
      </c>
      <c r="Q192" s="746">
        <v>45761</v>
      </c>
      <c r="R192" s="746">
        <v>45762</v>
      </c>
      <c r="S192" s="283" t="s">
        <v>93</v>
      </c>
      <c r="T192" s="71"/>
      <c r="U192" s="71"/>
      <c r="V192" s="71"/>
      <c r="W192" s="28"/>
      <c r="X192" s="71"/>
      <c r="Y192" s="71"/>
      <c r="Z192" s="71"/>
      <c r="AA192" s="283"/>
      <c r="AB192" s="71"/>
      <c r="AC192" s="71"/>
      <c r="AD192" s="71"/>
      <c r="AE192" s="28"/>
      <c r="AF192" s="28"/>
      <c r="AG192" s="28"/>
      <c r="AH192" s="28"/>
      <c r="AI192" s="28"/>
      <c r="AJ192" s="28"/>
      <c r="AK192" s="28"/>
      <c r="AL192" s="179" t="str">
        <f t="shared" si="11"/>
        <v>Open PDFDC FINALLY.DC 189 (S-19.ARCH.09-04-25)(10-00)</v>
      </c>
    </row>
    <row r="193" spans="1:38" ht="60" customHeight="1" x14ac:dyDescent="0.3">
      <c r="A193" s="285">
        <f t="shared" si="9"/>
        <v>188</v>
      </c>
      <c r="B193" s="143" t="s">
        <v>12402</v>
      </c>
      <c r="C193" s="143" t="s">
        <v>10</v>
      </c>
      <c r="D193" s="143" t="s">
        <v>76</v>
      </c>
      <c r="E193" s="173" t="s">
        <v>12301</v>
      </c>
      <c r="F193" s="175" t="s">
        <v>41</v>
      </c>
      <c r="G193" s="205">
        <v>45769</v>
      </c>
      <c r="H193" s="205">
        <v>45769</v>
      </c>
      <c r="I193" s="205" t="s">
        <v>93</v>
      </c>
      <c r="J193" s="205"/>
      <c r="K193" s="205"/>
      <c r="L193" s="205"/>
      <c r="M193" s="205"/>
      <c r="N193" s="205"/>
      <c r="O193" s="205"/>
      <c r="P193" s="420" t="s">
        <v>17</v>
      </c>
      <c r="Q193" s="746">
        <v>45771</v>
      </c>
      <c r="R193" s="746">
        <v>45859</v>
      </c>
      <c r="S193" s="283" t="s">
        <v>93</v>
      </c>
      <c r="T193" s="71"/>
      <c r="U193" s="71"/>
      <c r="V193" s="71"/>
      <c r="W193" s="28"/>
      <c r="X193" s="71"/>
      <c r="Y193" s="71"/>
      <c r="Z193" s="71"/>
      <c r="AA193" s="283"/>
      <c r="AB193" s="71"/>
      <c r="AC193" s="71"/>
      <c r="AD193" s="71"/>
      <c r="AE193" s="28"/>
      <c r="AF193" s="28"/>
      <c r="AG193" s="28"/>
      <c r="AH193" s="28"/>
      <c r="AI193" s="28"/>
      <c r="AJ193" s="28"/>
      <c r="AK193" s="28"/>
      <c r="AL193" s="179" t="str">
        <f t="shared" si="11"/>
        <v>Open PDFDC FINALLY.DC 190 (S-19.CS.14-04-25)(10-00)</v>
      </c>
    </row>
    <row r="194" spans="1:38" ht="99.75" customHeight="1" x14ac:dyDescent="0.3">
      <c r="A194" s="285">
        <f t="shared" si="9"/>
        <v>189</v>
      </c>
      <c r="B194" s="143" t="s">
        <v>12401</v>
      </c>
      <c r="C194" s="143" t="s">
        <v>10</v>
      </c>
      <c r="D194" s="143" t="s">
        <v>76</v>
      </c>
      <c r="E194" s="173" t="s">
        <v>12400</v>
      </c>
      <c r="F194" s="175" t="s">
        <v>41</v>
      </c>
      <c r="G194" s="205">
        <v>45769</v>
      </c>
      <c r="H194" s="205">
        <v>45769</v>
      </c>
      <c r="I194" s="205" t="s">
        <v>93</v>
      </c>
      <c r="J194" s="205"/>
      <c r="K194" s="205"/>
      <c r="L194" s="205"/>
      <c r="M194" s="205"/>
      <c r="N194" s="205"/>
      <c r="O194" s="205"/>
      <c r="P194" s="420" t="s">
        <v>17</v>
      </c>
      <c r="Q194" s="746">
        <v>45769</v>
      </c>
      <c r="R194" s="746">
        <v>45832</v>
      </c>
      <c r="S194" s="283" t="s">
        <v>93</v>
      </c>
      <c r="T194" s="71"/>
      <c r="U194" s="71"/>
      <c r="V194" s="71"/>
      <c r="W194" s="28"/>
      <c r="X194" s="71"/>
      <c r="Y194" s="71"/>
      <c r="Z194" s="71"/>
      <c r="AA194" s="283"/>
      <c r="AB194" s="71"/>
      <c r="AC194" s="71"/>
      <c r="AD194" s="71"/>
      <c r="AE194" s="28"/>
      <c r="AF194" s="28"/>
      <c r="AG194" s="28"/>
      <c r="AH194" s="28"/>
      <c r="AI194" s="28"/>
      <c r="AJ194" s="28"/>
      <c r="AK194" s="28"/>
      <c r="AL194" s="179" t="str">
        <f t="shared" si="11"/>
        <v>Open PDFDC FINALLY.DC 191 (S-19.CS.22-04-25)(10-00)</v>
      </c>
    </row>
    <row r="195" spans="1:38" ht="99.75" customHeight="1" x14ac:dyDescent="0.3">
      <c r="A195" s="285">
        <f t="shared" si="9"/>
        <v>190</v>
      </c>
      <c r="B195" s="143" t="s">
        <v>12503</v>
      </c>
      <c r="C195" s="143" t="s">
        <v>10</v>
      </c>
      <c r="D195" s="143" t="s">
        <v>2735</v>
      </c>
      <c r="E195" s="173" t="s">
        <v>12502</v>
      </c>
      <c r="F195" s="175" t="s">
        <v>41</v>
      </c>
      <c r="G195" s="205">
        <v>45782</v>
      </c>
      <c r="H195" s="205">
        <v>45782</v>
      </c>
      <c r="I195" s="205" t="s">
        <v>93</v>
      </c>
      <c r="J195" s="205"/>
      <c r="K195" s="205"/>
      <c r="L195" s="205"/>
      <c r="M195" s="205"/>
      <c r="N195" s="205"/>
      <c r="O195" s="205"/>
      <c r="P195" s="420" t="s">
        <v>17</v>
      </c>
      <c r="Q195" s="746">
        <v>45782</v>
      </c>
      <c r="R195" s="746">
        <v>45832</v>
      </c>
      <c r="S195" s="283" t="s">
        <v>93</v>
      </c>
      <c r="T195" s="71"/>
      <c r="U195" s="71"/>
      <c r="V195" s="71"/>
      <c r="W195" s="28"/>
      <c r="X195" s="71"/>
      <c r="Y195" s="71"/>
      <c r="Z195" s="71"/>
      <c r="AA195" s="283"/>
      <c r="AB195" s="71"/>
      <c r="AC195" s="71"/>
      <c r="AD195" s="71"/>
      <c r="AE195" s="28"/>
      <c r="AF195" s="28"/>
      <c r="AG195" s="28"/>
      <c r="AH195" s="28"/>
      <c r="AI195" s="28"/>
      <c r="AJ195" s="28"/>
      <c r="AK195" s="28"/>
      <c r="AL195" s="179" t="str">
        <f t="shared" si="11"/>
        <v>Open PDFDC FINALLY.DC 192 (S-19.ARCH.01-05-25)(10-00)</v>
      </c>
    </row>
    <row r="196" spans="1:38" ht="60" customHeight="1" x14ac:dyDescent="0.3">
      <c r="A196" s="285">
        <f t="shared" si="9"/>
        <v>191</v>
      </c>
      <c r="B196" s="143" t="s">
        <v>12504</v>
      </c>
      <c r="C196" s="143" t="s">
        <v>10</v>
      </c>
      <c r="D196" s="143" t="s">
        <v>2735</v>
      </c>
      <c r="E196" s="173" t="s">
        <v>12505</v>
      </c>
      <c r="F196" s="175" t="s">
        <v>41</v>
      </c>
      <c r="G196" s="205">
        <v>45783</v>
      </c>
      <c r="H196" s="205">
        <v>45796</v>
      </c>
      <c r="I196" s="205" t="s">
        <v>26</v>
      </c>
      <c r="J196" s="205">
        <v>45810</v>
      </c>
      <c r="K196" s="205">
        <v>45812</v>
      </c>
      <c r="L196" s="205" t="s">
        <v>26</v>
      </c>
      <c r="M196" s="205">
        <v>45844</v>
      </c>
      <c r="N196" s="205">
        <v>45845</v>
      </c>
      <c r="O196" s="205" t="s">
        <v>93</v>
      </c>
      <c r="P196" s="420" t="s">
        <v>17</v>
      </c>
      <c r="Q196" s="746">
        <v>45850</v>
      </c>
      <c r="R196" s="746">
        <v>45859</v>
      </c>
      <c r="S196" s="283" t="s">
        <v>93</v>
      </c>
      <c r="T196" s="71"/>
      <c r="U196" s="71"/>
      <c r="V196" s="71"/>
      <c r="W196" s="28"/>
      <c r="X196" s="71"/>
      <c r="Y196" s="71"/>
      <c r="Z196" s="71"/>
      <c r="AA196" s="283"/>
      <c r="AB196" s="71"/>
      <c r="AC196" s="71"/>
      <c r="AD196" s="71"/>
      <c r="AE196" s="28"/>
      <c r="AF196" s="28"/>
      <c r="AG196" s="28"/>
      <c r="AH196" s="28"/>
      <c r="AI196" s="28"/>
      <c r="AJ196" s="28"/>
      <c r="AK196" s="28"/>
      <c r="AL196" s="179" t="str">
        <f t="shared" si="11"/>
        <v>Open PDFDC FINALLY.DC 193 (S-19.ARCH.03-05-25)(10-00)</v>
      </c>
    </row>
    <row r="197" spans="1:38" ht="60" customHeight="1" x14ac:dyDescent="0.3">
      <c r="A197" s="285">
        <f t="shared" si="9"/>
        <v>192</v>
      </c>
      <c r="B197" s="143" t="s">
        <v>12506</v>
      </c>
      <c r="C197" s="143" t="s">
        <v>10</v>
      </c>
      <c r="D197" s="143" t="s">
        <v>2735</v>
      </c>
      <c r="E197" s="173" t="s">
        <v>12507</v>
      </c>
      <c r="F197" s="175" t="s">
        <v>41</v>
      </c>
      <c r="G197" s="205">
        <v>45782</v>
      </c>
      <c r="H197" s="205">
        <v>45782</v>
      </c>
      <c r="I197" s="205" t="s">
        <v>93</v>
      </c>
      <c r="J197" s="205"/>
      <c r="K197" s="205"/>
      <c r="L197" s="205"/>
      <c r="M197" s="205"/>
      <c r="N197" s="205"/>
      <c r="O197" s="205"/>
      <c r="P197" s="420" t="s">
        <v>17</v>
      </c>
      <c r="Q197" s="746">
        <v>45782</v>
      </c>
      <c r="R197" s="746">
        <v>45802</v>
      </c>
      <c r="S197" s="283" t="s">
        <v>93</v>
      </c>
      <c r="T197" s="71"/>
      <c r="U197" s="71"/>
      <c r="V197" s="71"/>
      <c r="W197" s="28"/>
      <c r="X197" s="71"/>
      <c r="Y197" s="71"/>
      <c r="Z197" s="71"/>
      <c r="AA197" s="283"/>
      <c r="AB197" s="71"/>
      <c r="AC197" s="71"/>
      <c r="AD197" s="71"/>
      <c r="AE197" s="28"/>
      <c r="AF197" s="28"/>
      <c r="AG197" s="28"/>
      <c r="AH197" s="28"/>
      <c r="AI197" s="28"/>
      <c r="AJ197" s="28"/>
      <c r="AK197" s="28"/>
      <c r="AL197" s="179" t="str">
        <f t="shared" si="11"/>
        <v>Open PDFDC FINALLY.DC 194 (S-19.ARCH.05-05-25)(10-00)</v>
      </c>
    </row>
    <row r="198" spans="1:38" ht="60" customHeight="1" x14ac:dyDescent="0.3">
      <c r="A198" s="285">
        <f t="shared" si="9"/>
        <v>193</v>
      </c>
      <c r="B198" s="143" t="s">
        <v>12600</v>
      </c>
      <c r="C198" s="143" t="s">
        <v>10</v>
      </c>
      <c r="D198" s="143" t="s">
        <v>2735</v>
      </c>
      <c r="E198" s="173" t="s">
        <v>12601</v>
      </c>
      <c r="F198" s="175" t="s">
        <v>41</v>
      </c>
      <c r="G198" s="205">
        <v>45790</v>
      </c>
      <c r="H198" s="205">
        <v>45791</v>
      </c>
      <c r="I198" s="205" t="s">
        <v>93</v>
      </c>
      <c r="J198" s="205"/>
      <c r="K198" s="205"/>
      <c r="L198" s="205"/>
      <c r="M198" s="205"/>
      <c r="N198" s="205"/>
      <c r="O198" s="205"/>
      <c r="P198" s="420" t="s">
        <v>17</v>
      </c>
      <c r="Q198" s="746">
        <v>45791</v>
      </c>
      <c r="R198" s="746">
        <v>45802</v>
      </c>
      <c r="S198" s="283" t="s">
        <v>26</v>
      </c>
      <c r="T198" s="71">
        <v>45808</v>
      </c>
      <c r="U198" s="71">
        <v>45839</v>
      </c>
      <c r="V198" s="71"/>
      <c r="W198" s="28" t="s">
        <v>93</v>
      </c>
      <c r="X198" s="71"/>
      <c r="Y198" s="71"/>
      <c r="Z198" s="71"/>
      <c r="AA198" s="283"/>
      <c r="AB198" s="71"/>
      <c r="AC198" s="71"/>
      <c r="AD198" s="71"/>
      <c r="AE198" s="28"/>
      <c r="AF198" s="28"/>
      <c r="AG198" s="28"/>
      <c r="AH198" s="28"/>
      <c r="AI198" s="28"/>
      <c r="AJ198" s="28"/>
      <c r="AK198" s="28"/>
      <c r="AL198" s="179" t="str">
        <f t="shared" si="11"/>
        <v>Open PDFDC FINALLY.DC 195 (S-19.ARCH.13-05-25)(10-00)</v>
      </c>
    </row>
    <row r="199" spans="1:38" ht="93" customHeight="1" x14ac:dyDescent="0.3">
      <c r="A199" s="285">
        <f t="shared" ref="A199:A262" si="12">ROW()-ROW($A$5)</f>
        <v>194</v>
      </c>
      <c r="B199" s="143" t="s">
        <v>12608</v>
      </c>
      <c r="C199" s="143" t="s">
        <v>10</v>
      </c>
      <c r="D199" s="143" t="s">
        <v>76</v>
      </c>
      <c r="E199" s="173" t="s">
        <v>12604</v>
      </c>
      <c r="F199" s="175" t="s">
        <v>41</v>
      </c>
      <c r="G199" s="205">
        <v>45790</v>
      </c>
      <c r="H199" s="205">
        <v>45804</v>
      </c>
      <c r="I199" s="205" t="s">
        <v>26</v>
      </c>
      <c r="J199" s="205">
        <v>45830</v>
      </c>
      <c r="K199" s="205">
        <v>45840</v>
      </c>
      <c r="L199" s="205" t="s">
        <v>93</v>
      </c>
      <c r="M199" s="205"/>
      <c r="N199" s="205"/>
      <c r="O199" s="205"/>
      <c r="P199" s="420" t="s">
        <v>17</v>
      </c>
      <c r="Q199" s="746">
        <v>45847</v>
      </c>
      <c r="R199" s="746">
        <v>45859</v>
      </c>
      <c r="S199" s="283" t="s">
        <v>93</v>
      </c>
      <c r="T199" s="71"/>
      <c r="U199" s="71"/>
      <c r="V199" s="71"/>
      <c r="W199" s="28"/>
      <c r="X199" s="71"/>
      <c r="Y199" s="71"/>
      <c r="Z199" s="71"/>
      <c r="AA199" s="283"/>
      <c r="AB199" s="71"/>
      <c r="AC199" s="71"/>
      <c r="AD199" s="71"/>
      <c r="AE199" s="28"/>
      <c r="AF199" s="28"/>
      <c r="AG199" s="28"/>
      <c r="AH199" s="28"/>
      <c r="AI199" s="28"/>
      <c r="AJ199" s="28"/>
      <c r="AK199" s="28"/>
      <c r="AL199" s="179" t="str">
        <f t="shared" si="11"/>
        <v>Open PDFDC FINALLY.DC 196 (S-19.CS.13-05-25)(10-00)</v>
      </c>
    </row>
    <row r="200" spans="1:38" ht="55.2" x14ac:dyDescent="0.3">
      <c r="A200" s="285">
        <f t="shared" si="12"/>
        <v>195</v>
      </c>
      <c r="B200" s="143" t="s">
        <v>12609</v>
      </c>
      <c r="C200" s="143" t="s">
        <v>10</v>
      </c>
      <c r="D200" s="143" t="s">
        <v>76</v>
      </c>
      <c r="E200" s="173" t="s">
        <v>12605</v>
      </c>
      <c r="F200" s="175" t="s">
        <v>41</v>
      </c>
      <c r="G200" s="205">
        <v>45790</v>
      </c>
      <c r="H200" s="205">
        <v>45804</v>
      </c>
      <c r="I200" s="205" t="s">
        <v>26</v>
      </c>
      <c r="J200" s="205">
        <v>45830</v>
      </c>
      <c r="K200" s="205">
        <v>45840</v>
      </c>
      <c r="L200" s="205" t="s">
        <v>93</v>
      </c>
      <c r="M200" s="205"/>
      <c r="N200" s="205"/>
      <c r="O200" s="205"/>
      <c r="P200" s="420" t="s">
        <v>17</v>
      </c>
      <c r="Q200" s="746">
        <v>45847</v>
      </c>
      <c r="R200" s="746">
        <v>45859</v>
      </c>
      <c r="S200" s="283" t="s">
        <v>93</v>
      </c>
      <c r="T200" s="71"/>
      <c r="U200" s="71"/>
      <c r="V200" s="71"/>
      <c r="W200" s="28"/>
      <c r="X200" s="71"/>
      <c r="Y200" s="71"/>
      <c r="Z200" s="71"/>
      <c r="AA200" s="283"/>
      <c r="AB200" s="71"/>
      <c r="AC200" s="71"/>
      <c r="AD200" s="71"/>
      <c r="AE200" s="28"/>
      <c r="AF200" s="28"/>
      <c r="AG200" s="28"/>
      <c r="AH200" s="28"/>
      <c r="AI200" s="28"/>
      <c r="AJ200" s="28"/>
      <c r="AK200" s="28"/>
      <c r="AL200" s="179" t="str">
        <f t="shared" si="11"/>
        <v>Open PDFDC FINALLY.DC 197 (S-19.CS.13-05-25)(10-00)</v>
      </c>
    </row>
    <row r="201" spans="1:38" ht="55.2" x14ac:dyDescent="0.3">
      <c r="A201" s="285">
        <f t="shared" si="12"/>
        <v>196</v>
      </c>
      <c r="B201" s="143" t="s">
        <v>12610</v>
      </c>
      <c r="C201" s="143" t="s">
        <v>10</v>
      </c>
      <c r="D201" s="143" t="s">
        <v>76</v>
      </c>
      <c r="E201" s="173" t="s">
        <v>12606</v>
      </c>
      <c r="F201" s="175" t="s">
        <v>41</v>
      </c>
      <c r="G201" s="205">
        <v>45790</v>
      </c>
      <c r="H201" s="205">
        <v>45804</v>
      </c>
      <c r="I201" s="205" t="s">
        <v>26</v>
      </c>
      <c r="J201" s="205">
        <v>45830</v>
      </c>
      <c r="K201" s="205">
        <v>45840</v>
      </c>
      <c r="L201" s="205" t="s">
        <v>93</v>
      </c>
      <c r="M201" s="205"/>
      <c r="N201" s="205"/>
      <c r="O201" s="205"/>
      <c r="P201" s="420" t="s">
        <v>17</v>
      </c>
      <c r="Q201" s="746">
        <v>45847</v>
      </c>
      <c r="R201" s="746">
        <v>45859</v>
      </c>
      <c r="S201" s="283" t="s">
        <v>93</v>
      </c>
      <c r="T201" s="71"/>
      <c r="U201" s="71"/>
      <c r="V201" s="71"/>
      <c r="W201" s="28"/>
      <c r="X201" s="71"/>
      <c r="Y201" s="71"/>
      <c r="Z201" s="71"/>
      <c r="AA201" s="283"/>
      <c r="AB201" s="71"/>
      <c r="AC201" s="71"/>
      <c r="AD201" s="71"/>
      <c r="AE201" s="28"/>
      <c r="AF201" s="28"/>
      <c r="AG201" s="28"/>
      <c r="AH201" s="28"/>
      <c r="AI201" s="28"/>
      <c r="AJ201" s="28"/>
      <c r="AK201" s="28"/>
      <c r="AL201" s="179" t="str">
        <f t="shared" si="11"/>
        <v>Open PDFDC FINALLY.DC 198 (S-19.CS.13-05-25)(10-00)</v>
      </c>
    </row>
    <row r="202" spans="1:38" ht="55.2" x14ac:dyDescent="0.3">
      <c r="A202" s="285">
        <f t="shared" si="12"/>
        <v>197</v>
      </c>
      <c r="B202" s="143" t="s">
        <v>12611</v>
      </c>
      <c r="C202" s="143" t="s">
        <v>10</v>
      </c>
      <c r="D202" s="143" t="s">
        <v>76</v>
      </c>
      <c r="E202" s="173" t="s">
        <v>12607</v>
      </c>
      <c r="F202" s="175" t="s">
        <v>41</v>
      </c>
      <c r="G202" s="205">
        <v>45790</v>
      </c>
      <c r="H202" s="205">
        <v>45804</v>
      </c>
      <c r="I202" s="205" t="s">
        <v>93</v>
      </c>
      <c r="J202" s="205"/>
      <c r="K202" s="205"/>
      <c r="L202" s="205"/>
      <c r="M202" s="205"/>
      <c r="N202" s="205"/>
      <c r="O202" s="205"/>
      <c r="P202" s="420" t="s">
        <v>17</v>
      </c>
      <c r="Q202" s="746">
        <v>45824</v>
      </c>
      <c r="R202" s="746">
        <v>45830</v>
      </c>
      <c r="S202" s="283" t="s">
        <v>93</v>
      </c>
      <c r="T202" s="71"/>
      <c r="U202" s="71"/>
      <c r="V202" s="71"/>
      <c r="W202" s="28"/>
      <c r="X202" s="71"/>
      <c r="Y202" s="71"/>
      <c r="Z202" s="71"/>
      <c r="AA202" s="283"/>
      <c r="AB202" s="71"/>
      <c r="AC202" s="71"/>
      <c r="AD202" s="71"/>
      <c r="AE202" s="28"/>
      <c r="AF202" s="28"/>
      <c r="AG202" s="28"/>
      <c r="AH202" s="28"/>
      <c r="AI202" s="28"/>
      <c r="AJ202" s="28"/>
      <c r="AK202" s="28"/>
      <c r="AL202" s="179" t="str">
        <f t="shared" si="11"/>
        <v>Open PDFDC FINALLY.DC 199 (S-19.CS.13-05-25)(10-00)</v>
      </c>
    </row>
    <row r="203" spans="1:38" ht="60" customHeight="1" x14ac:dyDescent="0.3">
      <c r="A203" s="285">
        <f t="shared" si="12"/>
        <v>198</v>
      </c>
      <c r="B203" s="143" t="s">
        <v>12614</v>
      </c>
      <c r="C203" s="143" t="s">
        <v>10</v>
      </c>
      <c r="D203" s="143" t="s">
        <v>2735</v>
      </c>
      <c r="E203" s="173" t="s">
        <v>12615</v>
      </c>
      <c r="F203" s="175" t="s">
        <v>41</v>
      </c>
      <c r="G203" s="205">
        <v>45791</v>
      </c>
      <c r="H203" s="205">
        <v>45791</v>
      </c>
      <c r="I203" s="205" t="s">
        <v>93</v>
      </c>
      <c r="J203" s="205"/>
      <c r="K203" s="205"/>
      <c r="L203" s="205"/>
      <c r="M203" s="205"/>
      <c r="N203" s="205"/>
      <c r="O203" s="205"/>
      <c r="P203" s="420" t="s">
        <v>17</v>
      </c>
      <c r="Q203" s="746">
        <v>45791</v>
      </c>
      <c r="R203" s="746">
        <v>45810</v>
      </c>
      <c r="S203" s="283" t="s">
        <v>26</v>
      </c>
      <c r="T203" s="276">
        <v>45837</v>
      </c>
      <c r="U203" s="71">
        <v>45859</v>
      </c>
      <c r="V203" s="71"/>
      <c r="W203" s="28" t="s">
        <v>93</v>
      </c>
      <c r="X203" s="71"/>
      <c r="Y203" s="71"/>
      <c r="Z203" s="71"/>
      <c r="AA203" s="283"/>
      <c r="AB203" s="71"/>
      <c r="AC203" s="71"/>
      <c r="AD203" s="71"/>
      <c r="AE203" s="28"/>
      <c r="AF203" s="28"/>
      <c r="AG203" s="28"/>
      <c r="AH203" s="28"/>
      <c r="AI203" s="28"/>
      <c r="AJ203" s="28"/>
      <c r="AK203" s="28"/>
      <c r="AL203" s="179" t="str">
        <f t="shared" si="11"/>
        <v>Open PDFDC FINALLY.DC 200 (S-19.ARCH.14-05-25)(10-00)</v>
      </c>
    </row>
    <row r="204" spans="1:38" ht="111" customHeight="1" x14ac:dyDescent="0.3">
      <c r="A204" s="285">
        <f t="shared" si="12"/>
        <v>199</v>
      </c>
      <c r="B204" s="143" t="s">
        <v>12648</v>
      </c>
      <c r="C204" s="143" t="s">
        <v>10</v>
      </c>
      <c r="D204" s="143" t="s">
        <v>76</v>
      </c>
      <c r="E204" s="173" t="s">
        <v>12649</v>
      </c>
      <c r="F204" s="175" t="s">
        <v>41</v>
      </c>
      <c r="G204" s="205">
        <v>45797</v>
      </c>
      <c r="H204" s="205">
        <v>45804</v>
      </c>
      <c r="I204" s="205" t="s">
        <v>26</v>
      </c>
      <c r="J204" s="205">
        <v>45830</v>
      </c>
      <c r="K204" s="205">
        <v>45840</v>
      </c>
      <c r="L204" s="205" t="s">
        <v>26</v>
      </c>
      <c r="M204" s="205">
        <v>45899</v>
      </c>
      <c r="N204" s="205">
        <v>45903</v>
      </c>
      <c r="O204" s="205" t="s">
        <v>93</v>
      </c>
      <c r="P204" s="420" t="s">
        <v>17</v>
      </c>
      <c r="Q204" s="746">
        <v>45917</v>
      </c>
      <c r="R204" s="746">
        <v>45923</v>
      </c>
      <c r="S204" s="283" t="s">
        <v>93</v>
      </c>
      <c r="T204" s="71"/>
      <c r="U204" s="71"/>
      <c r="V204" s="71"/>
      <c r="W204" s="28"/>
      <c r="X204" s="71"/>
      <c r="Y204" s="71"/>
      <c r="Z204" s="71"/>
      <c r="AA204" s="283"/>
      <c r="AB204" s="71"/>
      <c r="AC204" s="71"/>
      <c r="AD204" s="71"/>
      <c r="AE204" s="28"/>
      <c r="AF204" s="28"/>
      <c r="AG204" s="28"/>
      <c r="AH204" s="28"/>
      <c r="AI204" s="28"/>
      <c r="AJ204" s="28"/>
      <c r="AK204" s="28"/>
      <c r="AL204" s="179" t="str">
        <f t="shared" si="11"/>
        <v>Open PDFDC FINALLY.DC 201 (S-19.CS.20-05-25)(10-00)</v>
      </c>
    </row>
    <row r="205" spans="1:38" ht="96" customHeight="1" x14ac:dyDescent="0.3">
      <c r="A205" s="285">
        <f t="shared" si="12"/>
        <v>200</v>
      </c>
      <c r="B205" s="143" t="s">
        <v>12737</v>
      </c>
      <c r="C205" s="143" t="s">
        <v>10</v>
      </c>
      <c r="D205" s="143" t="s">
        <v>76</v>
      </c>
      <c r="E205" s="173" t="s">
        <v>12734</v>
      </c>
      <c r="F205" s="175" t="s">
        <v>41</v>
      </c>
      <c r="G205" s="205">
        <v>45803</v>
      </c>
      <c r="H205" s="205">
        <v>45803</v>
      </c>
      <c r="I205" s="205" t="s">
        <v>93</v>
      </c>
      <c r="J205" s="205"/>
      <c r="K205" s="205"/>
      <c r="L205" s="205"/>
      <c r="M205" s="205"/>
      <c r="N205" s="205"/>
      <c r="O205" s="205"/>
      <c r="P205" s="420" t="s">
        <v>17</v>
      </c>
      <c r="Q205" s="746">
        <v>45806</v>
      </c>
      <c r="R205" s="746">
        <v>45830</v>
      </c>
      <c r="S205" s="283" t="s">
        <v>26</v>
      </c>
      <c r="T205" s="71"/>
      <c r="U205" s="71"/>
      <c r="V205" s="71"/>
      <c r="W205" s="28"/>
      <c r="X205" s="71"/>
      <c r="Y205" s="71"/>
      <c r="Z205" s="71"/>
      <c r="AA205" s="283"/>
      <c r="AB205" s="71"/>
      <c r="AC205" s="71"/>
      <c r="AD205" s="71"/>
      <c r="AE205" s="28"/>
      <c r="AF205" s="28"/>
      <c r="AG205" s="28"/>
      <c r="AH205" s="28"/>
      <c r="AI205" s="28"/>
      <c r="AJ205" s="28"/>
      <c r="AK205" s="28"/>
      <c r="AL205" s="179" t="str">
        <f t="shared" si="11"/>
        <v>Open PDFDC FINALLY.DC 202 (S-19.CS.26-05-25)(10-00)</v>
      </c>
    </row>
    <row r="206" spans="1:38" ht="120" customHeight="1" x14ac:dyDescent="0.3">
      <c r="A206" s="285">
        <f t="shared" si="12"/>
        <v>201</v>
      </c>
      <c r="B206" s="143" t="s">
        <v>12736</v>
      </c>
      <c r="C206" s="143" t="s">
        <v>10</v>
      </c>
      <c r="D206" s="143" t="s">
        <v>76</v>
      </c>
      <c r="E206" s="173" t="s">
        <v>12735</v>
      </c>
      <c r="F206" s="175" t="s">
        <v>41</v>
      </c>
      <c r="G206" s="205">
        <v>45805</v>
      </c>
      <c r="H206" s="205">
        <v>45805</v>
      </c>
      <c r="I206" s="205" t="s">
        <v>93</v>
      </c>
      <c r="J206" s="205"/>
      <c r="K206" s="205"/>
      <c r="L206" s="205"/>
      <c r="M206" s="205"/>
      <c r="N206" s="205"/>
      <c r="O206" s="205"/>
      <c r="P206" s="420" t="s">
        <v>17</v>
      </c>
      <c r="Q206" s="746">
        <v>45808</v>
      </c>
      <c r="R206" s="746">
        <v>45830</v>
      </c>
      <c r="S206" s="283" t="s">
        <v>93</v>
      </c>
      <c r="T206" s="71"/>
      <c r="U206" s="71"/>
      <c r="V206" s="71"/>
      <c r="W206" s="28"/>
      <c r="X206" s="71"/>
      <c r="Y206" s="71"/>
      <c r="Z206" s="71"/>
      <c r="AA206" s="283"/>
      <c r="AB206" s="71"/>
      <c r="AC206" s="71"/>
      <c r="AD206" s="71"/>
      <c r="AE206" s="28"/>
      <c r="AF206" s="28"/>
      <c r="AG206" s="28"/>
      <c r="AH206" s="28"/>
      <c r="AI206" s="28"/>
      <c r="AJ206" s="28"/>
      <c r="AK206" s="28"/>
      <c r="AL206" s="179" t="str">
        <f t="shared" si="11"/>
        <v>Open PDFDC FINALLY.DC 203 (S-19.CS.28-05-25)(10-00)</v>
      </c>
    </row>
    <row r="207" spans="1:38" ht="60" customHeight="1" x14ac:dyDescent="0.3">
      <c r="A207" s="285">
        <f t="shared" si="12"/>
        <v>202</v>
      </c>
      <c r="B207" s="143" t="s">
        <v>12740</v>
      </c>
      <c r="C207" s="143" t="s">
        <v>54</v>
      </c>
      <c r="D207" s="143" t="s">
        <v>12738</v>
      </c>
      <c r="E207" s="173" t="s">
        <v>12739</v>
      </c>
      <c r="F207" s="175"/>
      <c r="G207" s="205"/>
      <c r="H207" s="205"/>
      <c r="I207" s="205"/>
      <c r="J207" s="205"/>
      <c r="K207" s="205"/>
      <c r="L207" s="205"/>
      <c r="M207" s="205"/>
      <c r="N207" s="205"/>
      <c r="O207" s="205"/>
      <c r="P207" s="420" t="s">
        <v>17</v>
      </c>
      <c r="Q207" s="746">
        <v>45777</v>
      </c>
      <c r="R207" s="746">
        <v>45806</v>
      </c>
      <c r="S207" s="283" t="s">
        <v>93</v>
      </c>
      <c r="T207" s="71">
        <v>45832</v>
      </c>
      <c r="U207" s="71">
        <v>45837</v>
      </c>
      <c r="V207" s="71"/>
      <c r="W207" s="28" t="s">
        <v>93</v>
      </c>
      <c r="X207" s="71">
        <v>45839</v>
      </c>
      <c r="Y207" s="71">
        <v>45844</v>
      </c>
      <c r="Z207" s="71"/>
      <c r="AA207" s="283" t="s">
        <v>93</v>
      </c>
      <c r="AB207" s="71"/>
      <c r="AC207" s="71"/>
      <c r="AD207" s="71"/>
      <c r="AE207" s="28"/>
      <c r="AF207" s="28"/>
      <c r="AG207" s="28"/>
      <c r="AH207" s="28"/>
      <c r="AI207" s="28"/>
      <c r="AJ207" s="28"/>
      <c r="AK207" s="28"/>
      <c r="AL207" s="179" t="str">
        <f t="shared" si="11"/>
        <v>Open PDFDC FINALLY.DC 02 (S-19.QS.30-04-25)(10-00)</v>
      </c>
    </row>
    <row r="208" spans="1:38" ht="126" customHeight="1" x14ac:dyDescent="0.3">
      <c r="A208" s="285">
        <f t="shared" si="12"/>
        <v>203</v>
      </c>
      <c r="B208" s="143" t="s">
        <v>12826</v>
      </c>
      <c r="C208" s="143" t="s">
        <v>10</v>
      </c>
      <c r="D208" s="143" t="s">
        <v>76</v>
      </c>
      <c r="E208" s="173" t="s">
        <v>12825</v>
      </c>
      <c r="F208" s="175" t="s">
        <v>41</v>
      </c>
      <c r="G208" s="205">
        <v>45831</v>
      </c>
      <c r="H208" s="205">
        <v>45831</v>
      </c>
      <c r="I208" s="205" t="s">
        <v>93</v>
      </c>
      <c r="J208" s="205"/>
      <c r="K208" s="205"/>
      <c r="L208" s="205"/>
      <c r="M208" s="205"/>
      <c r="N208" s="205"/>
      <c r="O208" s="205"/>
      <c r="P208" s="420" t="s">
        <v>17</v>
      </c>
      <c r="Q208" s="746">
        <v>45831</v>
      </c>
      <c r="R208" s="746">
        <v>45832</v>
      </c>
      <c r="S208" s="283" t="s">
        <v>93</v>
      </c>
      <c r="T208" s="71"/>
      <c r="U208" s="71"/>
      <c r="V208" s="71"/>
      <c r="W208" s="28"/>
      <c r="X208" s="71"/>
      <c r="Y208" s="71"/>
      <c r="Z208" s="71"/>
      <c r="AA208" s="283"/>
      <c r="AB208" s="71"/>
      <c r="AC208" s="71"/>
      <c r="AD208" s="71"/>
      <c r="AE208" s="28"/>
      <c r="AF208" s="28"/>
      <c r="AG208" s="28"/>
      <c r="AH208" s="28"/>
      <c r="AI208" s="28"/>
      <c r="AJ208" s="28"/>
      <c r="AK208" s="28"/>
      <c r="AL208" s="179" t="str">
        <f t="shared" si="11"/>
        <v>Open PDFDC FINALLY.DC 204 (S-19.CS.24-06-25)(10-00)</v>
      </c>
    </row>
    <row r="209" spans="1:38" ht="122.25" customHeight="1" x14ac:dyDescent="0.3">
      <c r="A209" s="285">
        <f t="shared" si="12"/>
        <v>204</v>
      </c>
      <c r="B209" s="143" t="s">
        <v>12827</v>
      </c>
      <c r="C209" s="143" t="s">
        <v>10</v>
      </c>
      <c r="D209" s="143" t="s">
        <v>76</v>
      </c>
      <c r="E209" s="173" t="s">
        <v>13480</v>
      </c>
      <c r="F209" s="175" t="s">
        <v>41</v>
      </c>
      <c r="G209" s="205">
        <v>45831</v>
      </c>
      <c r="H209" s="205">
        <v>45831</v>
      </c>
      <c r="I209" s="205" t="s">
        <v>93</v>
      </c>
      <c r="J209" s="205"/>
      <c r="K209" s="205"/>
      <c r="L209" s="205"/>
      <c r="M209" s="205"/>
      <c r="N209" s="205"/>
      <c r="O209" s="205"/>
      <c r="P209" s="420" t="s">
        <v>17</v>
      </c>
      <c r="Q209" s="746">
        <v>45831</v>
      </c>
      <c r="R209" s="746">
        <v>45839</v>
      </c>
      <c r="S209" s="283" t="s">
        <v>93</v>
      </c>
      <c r="T209" s="71"/>
      <c r="U209" s="71"/>
      <c r="V209" s="71"/>
      <c r="W209" s="28"/>
      <c r="X209" s="71"/>
      <c r="Y209" s="71"/>
      <c r="Z209" s="71"/>
      <c r="AA209" s="283"/>
      <c r="AB209" s="71"/>
      <c r="AC209" s="71"/>
      <c r="AD209" s="71"/>
      <c r="AE209" s="28"/>
      <c r="AF209" s="28"/>
      <c r="AG209" s="28"/>
      <c r="AH209" s="28"/>
      <c r="AI209" s="28"/>
      <c r="AJ209" s="28"/>
      <c r="AK209" s="28"/>
      <c r="AL209" s="179" t="str">
        <f t="shared" ref="AL209:AL272" si="13">IF(B209&gt;0,HYPERLINK(CONCATENATE("PDFDC FINALLY/",B209,".pdf"),CONCATENATE("Open PDFDC FINALLY.",B209)),"")</f>
        <v>Open PDFDC FINALLY.DC 205 (S-19.CS.24-06-25)(10-00)</v>
      </c>
    </row>
    <row r="210" spans="1:38" ht="168.75" customHeight="1" x14ac:dyDescent="0.3">
      <c r="A210" s="285">
        <f t="shared" si="12"/>
        <v>205</v>
      </c>
      <c r="B210" s="143" t="s">
        <v>12828</v>
      </c>
      <c r="C210" s="143" t="s">
        <v>10</v>
      </c>
      <c r="D210" s="143" t="s">
        <v>76</v>
      </c>
      <c r="E210" s="173" t="s">
        <v>12829</v>
      </c>
      <c r="F210" s="175" t="s">
        <v>41</v>
      </c>
      <c r="G210" s="205">
        <v>45833</v>
      </c>
      <c r="H210" s="205">
        <v>45838</v>
      </c>
      <c r="I210" s="205" t="s">
        <v>93</v>
      </c>
      <c r="J210" s="205"/>
      <c r="K210" s="205"/>
      <c r="L210" s="205"/>
      <c r="M210" s="205"/>
      <c r="N210" s="205"/>
      <c r="O210" s="205"/>
      <c r="P210" s="420" t="s">
        <v>17</v>
      </c>
      <c r="Q210" s="746">
        <v>45847</v>
      </c>
      <c r="R210" s="746">
        <v>45859</v>
      </c>
      <c r="S210" s="283" t="s">
        <v>93</v>
      </c>
      <c r="T210" s="71"/>
      <c r="U210" s="71"/>
      <c r="V210" s="71"/>
      <c r="W210" s="28"/>
      <c r="X210" s="71"/>
      <c r="Y210" s="71"/>
      <c r="Z210" s="71"/>
      <c r="AA210" s="283"/>
      <c r="AB210" s="71"/>
      <c r="AC210" s="71"/>
      <c r="AD210" s="71"/>
      <c r="AE210" s="28"/>
      <c r="AF210" s="28"/>
      <c r="AG210" s="28"/>
      <c r="AH210" s="28"/>
      <c r="AI210" s="28"/>
      <c r="AJ210" s="28"/>
      <c r="AK210" s="28"/>
      <c r="AL210" s="179" t="str">
        <f t="shared" si="13"/>
        <v>Open PDFDC FINALLY.DC 206 (S-19.CS.24-06-25)(10-00)</v>
      </c>
    </row>
    <row r="211" spans="1:38" ht="60" customHeight="1" x14ac:dyDescent="0.3">
      <c r="A211" s="285">
        <f t="shared" si="12"/>
        <v>206</v>
      </c>
      <c r="B211" s="143" t="s">
        <v>12964</v>
      </c>
      <c r="C211" s="143" t="s">
        <v>54</v>
      </c>
      <c r="D211" s="143" t="s">
        <v>12864</v>
      </c>
      <c r="E211" s="173" t="s">
        <v>12865</v>
      </c>
      <c r="F211" s="175" t="s">
        <v>41</v>
      </c>
      <c r="G211" s="205"/>
      <c r="H211" s="205"/>
      <c r="I211" s="205"/>
      <c r="J211" s="205"/>
      <c r="K211" s="205"/>
      <c r="L211" s="205"/>
      <c r="M211" s="205"/>
      <c r="N211" s="205"/>
      <c r="O211" s="205"/>
      <c r="P211" s="420" t="s">
        <v>17</v>
      </c>
      <c r="Q211" s="746">
        <v>45834</v>
      </c>
      <c r="R211" s="746">
        <v>45859</v>
      </c>
      <c r="S211" s="283" t="s">
        <v>93</v>
      </c>
      <c r="T211" s="71"/>
      <c r="U211" s="71"/>
      <c r="V211" s="71"/>
      <c r="W211" s="28"/>
      <c r="X211" s="71"/>
      <c r="Y211" s="71"/>
      <c r="Z211" s="71"/>
      <c r="AA211" s="283"/>
      <c r="AB211" s="71"/>
      <c r="AC211" s="71"/>
      <c r="AD211" s="71"/>
      <c r="AE211" s="28"/>
      <c r="AF211" s="28"/>
      <c r="AG211" s="28"/>
      <c r="AH211" s="28"/>
      <c r="AI211" s="28"/>
      <c r="AJ211" s="28"/>
      <c r="AK211" s="28"/>
      <c r="AL211" s="179" t="str">
        <f t="shared" si="13"/>
        <v>Open PDFDC FINALLY.DC 207 (S-19.CS.26-06-25)(10-00)</v>
      </c>
    </row>
    <row r="212" spans="1:38" ht="91.5" customHeight="1" x14ac:dyDescent="0.3">
      <c r="A212" s="285">
        <f t="shared" si="12"/>
        <v>207</v>
      </c>
      <c r="B212" s="143" t="s">
        <v>12965</v>
      </c>
      <c r="C212" s="143" t="s">
        <v>10</v>
      </c>
      <c r="D212" s="143" t="s">
        <v>76</v>
      </c>
      <c r="E212" s="173" t="s">
        <v>12959</v>
      </c>
      <c r="F212" s="175" t="s">
        <v>41</v>
      </c>
      <c r="G212" s="205">
        <v>45844</v>
      </c>
      <c r="H212" s="205">
        <v>45858</v>
      </c>
      <c r="I212" s="205" t="s">
        <v>93</v>
      </c>
      <c r="J212" s="205"/>
      <c r="K212" s="205"/>
      <c r="L212" s="205"/>
      <c r="M212" s="205"/>
      <c r="N212" s="205"/>
      <c r="O212" s="205"/>
      <c r="P212" s="420" t="s">
        <v>17</v>
      </c>
      <c r="Q212" s="746">
        <v>45859</v>
      </c>
      <c r="R212" s="746">
        <v>45860</v>
      </c>
      <c r="S212" s="283" t="s">
        <v>93</v>
      </c>
      <c r="T212" s="71"/>
      <c r="U212" s="71"/>
      <c r="V212" s="71"/>
      <c r="W212" s="28"/>
      <c r="X212" s="71"/>
      <c r="Y212" s="71"/>
      <c r="Z212" s="71"/>
      <c r="AA212" s="283"/>
      <c r="AB212" s="71"/>
      <c r="AC212" s="71"/>
      <c r="AD212" s="71"/>
      <c r="AE212" s="28"/>
      <c r="AF212" s="28"/>
      <c r="AG212" s="28"/>
      <c r="AH212" s="28"/>
      <c r="AI212" s="28"/>
      <c r="AJ212" s="28"/>
      <c r="AK212" s="28"/>
      <c r="AL212" s="179" t="str">
        <f t="shared" si="13"/>
        <v>Open PDFDC FINALLY.DC 208 (S-19.CS.01-07-25)(10-00)</v>
      </c>
    </row>
    <row r="213" spans="1:38" ht="120" customHeight="1" x14ac:dyDescent="0.3">
      <c r="A213" s="285">
        <f t="shared" si="12"/>
        <v>208</v>
      </c>
      <c r="B213" s="143" t="s">
        <v>12966</v>
      </c>
      <c r="C213" s="143" t="s">
        <v>10</v>
      </c>
      <c r="D213" s="143" t="s">
        <v>76</v>
      </c>
      <c r="E213" s="173" t="s">
        <v>12960</v>
      </c>
      <c r="F213" s="175" t="s">
        <v>41</v>
      </c>
      <c r="G213" s="205">
        <v>45844</v>
      </c>
      <c r="H213" s="205">
        <v>45845</v>
      </c>
      <c r="I213" s="205" t="s">
        <v>93</v>
      </c>
      <c r="J213" s="205"/>
      <c r="K213" s="205"/>
      <c r="L213" s="205"/>
      <c r="M213" s="205"/>
      <c r="N213" s="205"/>
      <c r="O213" s="205"/>
      <c r="P213" s="420" t="s">
        <v>17</v>
      </c>
      <c r="Q213" s="746">
        <v>45850</v>
      </c>
      <c r="R213" s="746">
        <v>45859</v>
      </c>
      <c r="S213" s="283" t="s">
        <v>93</v>
      </c>
      <c r="T213" s="71"/>
      <c r="U213" s="71"/>
      <c r="V213" s="71"/>
      <c r="W213" s="28"/>
      <c r="X213" s="71"/>
      <c r="Y213" s="71"/>
      <c r="Z213" s="71"/>
      <c r="AA213" s="283"/>
      <c r="AB213" s="71"/>
      <c r="AC213" s="71"/>
      <c r="AD213" s="71"/>
      <c r="AE213" s="28"/>
      <c r="AF213" s="28"/>
      <c r="AG213" s="28"/>
      <c r="AH213" s="28"/>
      <c r="AI213" s="28"/>
      <c r="AJ213" s="28"/>
      <c r="AK213" s="28"/>
      <c r="AL213" s="179" t="str">
        <f t="shared" si="13"/>
        <v>Open PDFDC FINALLY.DC 209 (S-19.CS.01-07-25)(10-00)</v>
      </c>
    </row>
    <row r="214" spans="1:38" ht="106.5" customHeight="1" x14ac:dyDescent="0.3">
      <c r="A214" s="285">
        <f t="shared" si="12"/>
        <v>209</v>
      </c>
      <c r="B214" s="143" t="s">
        <v>12967</v>
      </c>
      <c r="C214" s="143" t="s">
        <v>10</v>
      </c>
      <c r="D214" s="143" t="s">
        <v>76</v>
      </c>
      <c r="E214" s="173" t="s">
        <v>12961</v>
      </c>
      <c r="F214" s="175" t="s">
        <v>41</v>
      </c>
      <c r="G214" s="205">
        <v>45844</v>
      </c>
      <c r="H214" s="205">
        <v>45845</v>
      </c>
      <c r="I214" s="205" t="s">
        <v>93</v>
      </c>
      <c r="J214" s="205"/>
      <c r="K214" s="205"/>
      <c r="L214" s="205"/>
      <c r="M214" s="205"/>
      <c r="N214" s="205"/>
      <c r="O214" s="205"/>
      <c r="P214" s="420" t="s">
        <v>17</v>
      </c>
      <c r="Q214" s="746">
        <v>45850</v>
      </c>
      <c r="R214" s="746">
        <v>45859</v>
      </c>
      <c r="S214" s="283" t="s">
        <v>93</v>
      </c>
      <c r="T214" s="71"/>
      <c r="U214" s="71"/>
      <c r="V214" s="71"/>
      <c r="W214" s="28"/>
      <c r="X214" s="71"/>
      <c r="Y214" s="71"/>
      <c r="Z214" s="71"/>
      <c r="AA214" s="283"/>
      <c r="AB214" s="71"/>
      <c r="AC214" s="71"/>
      <c r="AD214" s="71"/>
      <c r="AE214" s="28"/>
      <c r="AF214" s="28"/>
      <c r="AG214" s="28"/>
      <c r="AH214" s="28"/>
      <c r="AI214" s="28"/>
      <c r="AJ214" s="28"/>
      <c r="AK214" s="28"/>
      <c r="AL214" s="179" t="str">
        <f t="shared" si="13"/>
        <v>Open PDFDC FINALLY.DC 210 (S-19.CS.01-07-25)(10-00)</v>
      </c>
    </row>
    <row r="215" spans="1:38" ht="87" customHeight="1" x14ac:dyDescent="0.3">
      <c r="A215" s="285">
        <f t="shared" si="12"/>
        <v>210</v>
      </c>
      <c r="B215" s="143" t="s">
        <v>12968</v>
      </c>
      <c r="C215" s="143" t="s">
        <v>10</v>
      </c>
      <c r="D215" s="143" t="s">
        <v>2735</v>
      </c>
      <c r="E215" s="173" t="s">
        <v>12963</v>
      </c>
      <c r="F215" s="175" t="s">
        <v>41</v>
      </c>
      <c r="G215" s="205">
        <v>45845</v>
      </c>
      <c r="H215" s="205">
        <v>45872</v>
      </c>
      <c r="I215" s="205" t="s">
        <v>26</v>
      </c>
      <c r="J215" s="205">
        <v>45873</v>
      </c>
      <c r="K215" s="205">
        <v>45887</v>
      </c>
      <c r="L215" s="205" t="s">
        <v>11180</v>
      </c>
      <c r="M215" s="205"/>
      <c r="N215" s="205"/>
      <c r="O215" s="205"/>
      <c r="P215" s="420" t="s">
        <v>17</v>
      </c>
      <c r="Q215" s="71"/>
      <c r="R215" s="71"/>
      <c r="S215" s="71"/>
      <c r="T215" s="746">
        <v>45927</v>
      </c>
      <c r="U215" s="746">
        <v>45973</v>
      </c>
      <c r="V215" s="283" t="s">
        <v>11180</v>
      </c>
      <c r="W215" s="205" t="s">
        <v>11180</v>
      </c>
      <c r="X215" s="71">
        <v>46039</v>
      </c>
      <c r="Y215" s="71">
        <v>46070</v>
      </c>
      <c r="Z215" s="28" t="s">
        <v>83</v>
      </c>
      <c r="AA215" s="283" t="s">
        <v>26</v>
      </c>
      <c r="AB215" s="71">
        <v>46076</v>
      </c>
      <c r="AC215" s="71">
        <v>46099</v>
      </c>
      <c r="AD215" s="71"/>
      <c r="AE215" s="28" t="s">
        <v>93</v>
      </c>
      <c r="AF215" s="28"/>
      <c r="AG215" s="28"/>
      <c r="AH215" s="28"/>
      <c r="AI215" s="28"/>
      <c r="AJ215" s="28"/>
      <c r="AK215" s="28"/>
      <c r="AL215" s="179" t="str">
        <f>IF(B215&gt;0,HYPERLINK(CONCATENATE("PDFDC FINALLY/",B215,".pdf"),CONCATENATE("Open PDFDC FINALLY.",B215)),"")</f>
        <v>Open PDFDC FINALLY.DC 211 (S-19.CS.05-07-25)(10-00)</v>
      </c>
    </row>
    <row r="216" spans="1:38" ht="60" customHeight="1" x14ac:dyDescent="0.3">
      <c r="A216" s="285">
        <f t="shared" si="12"/>
        <v>211</v>
      </c>
      <c r="B216" s="143" t="s">
        <v>12969</v>
      </c>
      <c r="C216" s="143" t="s">
        <v>10</v>
      </c>
      <c r="D216" s="143" t="s">
        <v>2735</v>
      </c>
      <c r="E216" s="173" t="s">
        <v>12962</v>
      </c>
      <c r="F216" s="175" t="s">
        <v>41</v>
      </c>
      <c r="G216" s="205">
        <v>45845</v>
      </c>
      <c r="H216" s="205">
        <v>45858</v>
      </c>
      <c r="I216" s="205" t="s">
        <v>93</v>
      </c>
      <c r="J216" s="205"/>
      <c r="K216" s="205"/>
      <c r="L216" s="205"/>
      <c r="M216" s="205"/>
      <c r="N216" s="205"/>
      <c r="O216" s="205"/>
      <c r="P216" s="420" t="s">
        <v>17</v>
      </c>
      <c r="Q216" s="746">
        <v>45859</v>
      </c>
      <c r="R216" s="746">
        <v>45922</v>
      </c>
      <c r="S216" s="283" t="s">
        <v>93</v>
      </c>
      <c r="T216" s="71"/>
      <c r="U216" s="71"/>
      <c r="V216" s="71"/>
      <c r="W216" s="28"/>
      <c r="X216" s="71"/>
      <c r="Y216" s="71"/>
      <c r="Z216" s="71"/>
      <c r="AA216" s="283"/>
      <c r="AB216" s="71"/>
      <c r="AC216" s="71"/>
      <c r="AD216" s="71"/>
      <c r="AE216" s="28"/>
      <c r="AF216" s="28"/>
      <c r="AG216" s="28"/>
      <c r="AH216" s="28"/>
      <c r="AI216" s="28"/>
      <c r="AJ216" s="28"/>
      <c r="AK216" s="28"/>
      <c r="AL216" s="179" t="str">
        <f t="shared" si="13"/>
        <v>Open PDFDC FINALLY.DC 212 (S-19.CS.06-07-25)(10-00)</v>
      </c>
    </row>
    <row r="217" spans="1:38" ht="60" customHeight="1" x14ac:dyDescent="0.3">
      <c r="A217" s="285">
        <f t="shared" si="12"/>
        <v>212</v>
      </c>
      <c r="B217" s="143" t="s">
        <v>13050</v>
      </c>
      <c r="C217" s="143" t="s">
        <v>10</v>
      </c>
      <c r="D217" s="143" t="s">
        <v>76</v>
      </c>
      <c r="E217" s="173" t="s">
        <v>13049</v>
      </c>
      <c r="F217" s="175" t="s">
        <v>41</v>
      </c>
      <c r="G217" s="205">
        <v>45848</v>
      </c>
      <c r="H217" s="205">
        <v>45858</v>
      </c>
      <c r="I217" s="205" t="s">
        <v>93</v>
      </c>
      <c r="J217" s="205"/>
      <c r="K217" s="205"/>
      <c r="L217" s="205"/>
      <c r="M217" s="205"/>
      <c r="N217" s="205"/>
      <c r="O217" s="205"/>
      <c r="P217" s="420" t="s">
        <v>17</v>
      </c>
      <c r="Q217" s="746">
        <v>45884</v>
      </c>
      <c r="R217" s="746">
        <v>45895</v>
      </c>
      <c r="S217" s="283" t="s">
        <v>93</v>
      </c>
      <c r="T217" s="71"/>
      <c r="U217" s="71"/>
      <c r="V217" s="71"/>
      <c r="W217" s="28"/>
      <c r="X217" s="71"/>
      <c r="Y217" s="71"/>
      <c r="Z217" s="71"/>
      <c r="AA217" s="283"/>
      <c r="AB217" s="71"/>
      <c r="AC217" s="71"/>
      <c r="AD217" s="71"/>
      <c r="AE217" s="28"/>
      <c r="AF217" s="28"/>
      <c r="AG217" s="28"/>
      <c r="AH217" s="28"/>
      <c r="AI217" s="28"/>
      <c r="AJ217" s="28"/>
      <c r="AK217" s="28"/>
      <c r="AL217" s="179" t="str">
        <f t="shared" si="13"/>
        <v>Open PDFDC FINALLY.DC 213 (S-19.CS.08-07-25)(10-00)</v>
      </c>
    </row>
    <row r="218" spans="1:38" ht="60" customHeight="1" x14ac:dyDescent="0.3">
      <c r="A218" s="285">
        <f t="shared" si="12"/>
        <v>213</v>
      </c>
      <c r="B218" s="697" t="s">
        <v>13132</v>
      </c>
      <c r="C218" s="697" t="s">
        <v>10</v>
      </c>
      <c r="D218" s="697"/>
      <c r="E218" s="615"/>
      <c r="F218" s="175"/>
      <c r="G218" s="205"/>
      <c r="H218" s="205"/>
      <c r="I218" s="205"/>
      <c r="J218" s="205"/>
      <c r="K218" s="205"/>
      <c r="L218" s="205"/>
      <c r="M218" s="205"/>
      <c r="N218" s="205"/>
      <c r="O218" s="205"/>
      <c r="P218" s="27"/>
      <c r="Q218" s="746"/>
      <c r="R218" s="746"/>
      <c r="S218" s="283"/>
      <c r="T218" s="71"/>
      <c r="U218" s="71"/>
      <c r="V218" s="71"/>
      <c r="W218" s="28"/>
      <c r="X218" s="71"/>
      <c r="Y218" s="71"/>
      <c r="Z218" s="71"/>
      <c r="AA218" s="283"/>
      <c r="AB218" s="71"/>
      <c r="AC218" s="71"/>
      <c r="AD218" s="71"/>
      <c r="AE218" s="28"/>
      <c r="AF218" s="28"/>
      <c r="AG218" s="28"/>
      <c r="AH218" s="28"/>
      <c r="AI218" s="28"/>
      <c r="AJ218" s="28"/>
      <c r="AK218" s="28"/>
      <c r="AL218" s="179" t="str">
        <f t="shared" si="13"/>
        <v>Open PDFDC FINALLY.DC 214 (S-19.CS.12-07-25)(10-00)</v>
      </c>
    </row>
    <row r="219" spans="1:38" ht="60" customHeight="1" x14ac:dyDescent="0.3">
      <c r="A219" s="285">
        <f t="shared" si="12"/>
        <v>214</v>
      </c>
      <c r="B219" s="143" t="s">
        <v>13133</v>
      </c>
      <c r="C219" s="143" t="s">
        <v>10</v>
      </c>
      <c r="D219" s="143" t="s">
        <v>2735</v>
      </c>
      <c r="E219" s="173" t="s">
        <v>13131</v>
      </c>
      <c r="F219" s="175" t="s">
        <v>41</v>
      </c>
      <c r="G219" s="205">
        <v>45854</v>
      </c>
      <c r="H219" s="205">
        <v>45861</v>
      </c>
      <c r="I219" s="619" t="s">
        <v>27</v>
      </c>
      <c r="J219" s="205"/>
      <c r="K219" s="205"/>
      <c r="L219" s="205"/>
      <c r="M219" s="205"/>
      <c r="N219" s="205"/>
      <c r="O219" s="205"/>
      <c r="P219" s="27"/>
      <c r="Q219" s="746"/>
      <c r="R219" s="746"/>
      <c r="S219" s="283"/>
      <c r="T219" s="71"/>
      <c r="U219" s="71"/>
      <c r="V219" s="71"/>
      <c r="W219" s="28"/>
      <c r="X219" s="71"/>
      <c r="Y219" s="71"/>
      <c r="Z219" s="71"/>
      <c r="AA219" s="283"/>
      <c r="AB219" s="71"/>
      <c r="AC219" s="71"/>
      <c r="AD219" s="71"/>
      <c r="AE219" s="28"/>
      <c r="AF219" s="28"/>
      <c r="AG219" s="28"/>
      <c r="AH219" s="28"/>
      <c r="AI219" s="28"/>
      <c r="AJ219" s="28"/>
      <c r="AK219" s="28"/>
      <c r="AL219" s="179" t="str">
        <f t="shared" si="13"/>
        <v>Open PDFDC FINALLY.DC 215 (S-19.CS.12-07-25)(10-00)</v>
      </c>
    </row>
    <row r="220" spans="1:38" ht="60" customHeight="1" x14ac:dyDescent="0.3">
      <c r="A220" s="285">
        <f t="shared" si="12"/>
        <v>215</v>
      </c>
      <c r="B220" s="143" t="s">
        <v>13189</v>
      </c>
      <c r="C220" s="143" t="s">
        <v>10</v>
      </c>
      <c r="D220" s="143" t="s">
        <v>2735</v>
      </c>
      <c r="E220" s="173" t="s">
        <v>13320</v>
      </c>
      <c r="F220" s="175" t="s">
        <v>41</v>
      </c>
      <c r="G220" s="205">
        <v>45860</v>
      </c>
      <c r="H220" s="205">
        <v>45873</v>
      </c>
      <c r="I220" s="205" t="s">
        <v>26</v>
      </c>
      <c r="J220" s="205"/>
      <c r="K220" s="205"/>
      <c r="L220" s="205"/>
      <c r="M220" s="205"/>
      <c r="N220" s="205"/>
      <c r="O220" s="205"/>
      <c r="P220" s="27"/>
      <c r="Q220" s="746"/>
      <c r="R220" s="746"/>
      <c r="S220" s="283"/>
      <c r="T220" s="71"/>
      <c r="U220" s="71"/>
      <c r="V220" s="71"/>
      <c r="W220" s="28"/>
      <c r="X220" s="71"/>
      <c r="Y220" s="71"/>
      <c r="Z220" s="71"/>
      <c r="AA220" s="283"/>
      <c r="AB220" s="71"/>
      <c r="AC220" s="71"/>
      <c r="AD220" s="71"/>
      <c r="AE220" s="28"/>
      <c r="AF220" s="28"/>
      <c r="AG220" s="28"/>
      <c r="AH220" s="28"/>
      <c r="AI220" s="28"/>
      <c r="AJ220" s="28"/>
      <c r="AK220" s="28"/>
      <c r="AL220" s="179" t="str">
        <f t="shared" si="13"/>
        <v>Open PDFDC FINALLY.DC 216 (S-19.ARCH.22-07-25)(10-00)</v>
      </c>
    </row>
    <row r="221" spans="1:38" ht="84.75" customHeight="1" x14ac:dyDescent="0.3">
      <c r="A221" s="285">
        <f t="shared" si="12"/>
        <v>216</v>
      </c>
      <c r="B221" s="143" t="s">
        <v>13191</v>
      </c>
      <c r="C221" s="143" t="s">
        <v>10</v>
      </c>
      <c r="D221" s="143" t="s">
        <v>76</v>
      </c>
      <c r="E221" s="173" t="s">
        <v>13190</v>
      </c>
      <c r="F221" s="175" t="s">
        <v>41</v>
      </c>
      <c r="G221" s="205">
        <v>45860</v>
      </c>
      <c r="H221" s="205">
        <v>45886</v>
      </c>
      <c r="I221" s="205" t="s">
        <v>93</v>
      </c>
      <c r="J221" s="205"/>
      <c r="K221" s="205"/>
      <c r="L221" s="205"/>
      <c r="M221" s="205"/>
      <c r="N221" s="205"/>
      <c r="O221" s="205"/>
      <c r="P221" s="420" t="s">
        <v>17</v>
      </c>
      <c r="Q221" s="746">
        <v>45892</v>
      </c>
      <c r="R221" s="746">
        <v>45897</v>
      </c>
      <c r="S221" s="283" t="s">
        <v>93</v>
      </c>
      <c r="T221" s="71"/>
      <c r="U221" s="71"/>
      <c r="V221" s="71"/>
      <c r="W221" s="28"/>
      <c r="X221" s="71"/>
      <c r="Y221" s="71"/>
      <c r="Z221" s="71"/>
      <c r="AA221" s="283"/>
      <c r="AB221" s="71"/>
      <c r="AC221" s="71"/>
      <c r="AD221" s="71"/>
      <c r="AE221" s="28"/>
      <c r="AF221" s="28"/>
      <c r="AG221" s="28"/>
      <c r="AH221" s="28"/>
      <c r="AI221" s="28"/>
      <c r="AJ221" s="28"/>
      <c r="AK221" s="28"/>
      <c r="AL221" s="179" t="str">
        <f t="shared" si="13"/>
        <v>Open PDFDC FINALLY.DC 217 (S-19.CI.22-07-25)(10-00)</v>
      </c>
    </row>
    <row r="222" spans="1:38" ht="60" customHeight="1" x14ac:dyDescent="0.3">
      <c r="A222" s="285">
        <f t="shared" si="12"/>
        <v>217</v>
      </c>
      <c r="B222" s="143" t="s">
        <v>13220</v>
      </c>
      <c r="C222" s="143" t="s">
        <v>10</v>
      </c>
      <c r="D222" s="143" t="s">
        <v>2735</v>
      </c>
      <c r="E222" s="173" t="s">
        <v>13493</v>
      </c>
      <c r="F222" s="175" t="s">
        <v>41</v>
      </c>
      <c r="G222" s="205">
        <v>45868</v>
      </c>
      <c r="H222" s="205"/>
      <c r="I222" s="205" t="s">
        <v>26</v>
      </c>
      <c r="J222" s="205">
        <v>45879</v>
      </c>
      <c r="K222" s="205">
        <v>45881</v>
      </c>
      <c r="L222" s="205" t="s">
        <v>26</v>
      </c>
      <c r="M222" s="205"/>
      <c r="N222" s="205"/>
      <c r="O222" s="205"/>
      <c r="P222" s="27"/>
      <c r="Q222" s="746"/>
      <c r="R222" s="746"/>
      <c r="S222" s="283"/>
      <c r="T222" s="71"/>
      <c r="U222" s="71"/>
      <c r="V222" s="71"/>
      <c r="W222" s="28"/>
      <c r="X222" s="71"/>
      <c r="Y222" s="71"/>
      <c r="Z222" s="71"/>
      <c r="AA222" s="283"/>
      <c r="AB222" s="71"/>
      <c r="AC222" s="71"/>
      <c r="AD222" s="71"/>
      <c r="AE222" s="28"/>
      <c r="AF222" s="28"/>
      <c r="AG222" s="28"/>
      <c r="AH222" s="28"/>
      <c r="AI222" s="28"/>
      <c r="AJ222" s="28"/>
      <c r="AK222" s="28"/>
      <c r="AL222" s="179" t="str">
        <f t="shared" si="13"/>
        <v>Open PDFDC FINALLY.DC 218 (S-19.ARCH.22-07-25)(10-00)</v>
      </c>
    </row>
    <row r="223" spans="1:38" ht="82.5" customHeight="1" x14ac:dyDescent="0.3">
      <c r="A223" s="285">
        <f t="shared" si="12"/>
        <v>218</v>
      </c>
      <c r="B223" s="143" t="s">
        <v>13537</v>
      </c>
      <c r="C223" s="143" t="s">
        <v>10</v>
      </c>
      <c r="D223" s="143" t="s">
        <v>2735</v>
      </c>
      <c r="E223" s="173" t="s">
        <v>13538</v>
      </c>
      <c r="F223" s="175" t="s">
        <v>41</v>
      </c>
      <c r="G223" s="205">
        <v>45882</v>
      </c>
      <c r="H223" s="205">
        <v>45882</v>
      </c>
      <c r="I223" s="205" t="s">
        <v>93</v>
      </c>
      <c r="J223" s="205"/>
      <c r="K223" s="205"/>
      <c r="L223" s="205"/>
      <c r="M223" s="205"/>
      <c r="N223" s="205"/>
      <c r="O223" s="205"/>
      <c r="P223" s="420" t="s">
        <v>17</v>
      </c>
      <c r="Q223" s="746">
        <v>45884</v>
      </c>
      <c r="R223" s="746">
        <v>45917</v>
      </c>
      <c r="S223" s="283" t="s">
        <v>93</v>
      </c>
      <c r="T223" s="71"/>
      <c r="U223" s="71"/>
      <c r="V223" s="71"/>
      <c r="W223" s="28"/>
      <c r="X223" s="71"/>
      <c r="Y223" s="71"/>
      <c r="Z223" s="71"/>
      <c r="AA223" s="283"/>
      <c r="AB223" s="71"/>
      <c r="AC223" s="71"/>
      <c r="AD223" s="71"/>
      <c r="AE223" s="28"/>
      <c r="AF223" s="28"/>
      <c r="AG223" s="28"/>
      <c r="AH223" s="28"/>
      <c r="AI223" s="28"/>
      <c r="AJ223" s="28"/>
      <c r="AK223" s="28"/>
      <c r="AL223" s="179" t="str">
        <f t="shared" si="13"/>
        <v>Open PDFDC FINALLY.DC 219 (S-19.ARCH.13-08-25)(10-00)</v>
      </c>
    </row>
    <row r="224" spans="1:38" ht="88.5" customHeight="1" x14ac:dyDescent="0.3">
      <c r="A224" s="285">
        <f t="shared" si="12"/>
        <v>219</v>
      </c>
      <c r="B224" s="143" t="s">
        <v>13616</v>
      </c>
      <c r="C224" s="143" t="s">
        <v>10</v>
      </c>
      <c r="D224" s="143" t="s">
        <v>2735</v>
      </c>
      <c r="E224" s="173" t="s">
        <v>13622</v>
      </c>
      <c r="F224" s="175" t="s">
        <v>41</v>
      </c>
      <c r="G224" s="205">
        <v>45889</v>
      </c>
      <c r="H224" s="205">
        <v>45889</v>
      </c>
      <c r="I224" s="205" t="s">
        <v>93</v>
      </c>
      <c r="J224" s="205"/>
      <c r="K224" s="205"/>
      <c r="L224" s="205"/>
      <c r="M224" s="205"/>
      <c r="N224" s="205"/>
      <c r="O224" s="205"/>
      <c r="P224" s="420" t="s">
        <v>17</v>
      </c>
      <c r="Q224" s="746">
        <v>45890</v>
      </c>
      <c r="R224" s="746">
        <v>45897</v>
      </c>
      <c r="S224" s="283" t="s">
        <v>93</v>
      </c>
      <c r="T224" s="71"/>
      <c r="U224" s="71"/>
      <c r="V224" s="71"/>
      <c r="W224" s="28"/>
      <c r="X224" s="71"/>
      <c r="Y224" s="71"/>
      <c r="Z224" s="71"/>
      <c r="AA224" s="283"/>
      <c r="AB224" s="71"/>
      <c r="AC224" s="71"/>
      <c r="AD224" s="71"/>
      <c r="AE224" s="28"/>
      <c r="AF224" s="28"/>
      <c r="AG224" s="28"/>
      <c r="AH224" s="28"/>
      <c r="AI224" s="28"/>
      <c r="AJ224" s="28"/>
      <c r="AK224" s="28"/>
      <c r="AL224" s="179" t="str">
        <f t="shared" si="13"/>
        <v>Open PDFDC FINALLY.DC 220 (S-19.ARCH.20-08-25)(10-00)</v>
      </c>
    </row>
    <row r="225" spans="1:38" ht="60" customHeight="1" x14ac:dyDescent="0.3">
      <c r="A225" s="285">
        <f t="shared" si="12"/>
        <v>220</v>
      </c>
      <c r="B225" s="143" t="s">
        <v>13817</v>
      </c>
      <c r="C225" s="143" t="s">
        <v>10</v>
      </c>
      <c r="D225" s="143" t="s">
        <v>76</v>
      </c>
      <c r="E225" s="173" t="s">
        <v>13766</v>
      </c>
      <c r="F225" s="175" t="s">
        <v>41</v>
      </c>
      <c r="G225" s="205">
        <v>45900</v>
      </c>
      <c r="H225" s="205">
        <v>45900</v>
      </c>
      <c r="I225" s="205" t="s">
        <v>93</v>
      </c>
      <c r="J225" s="205"/>
      <c r="K225" s="205"/>
      <c r="L225" s="205"/>
      <c r="M225" s="205"/>
      <c r="N225" s="205"/>
      <c r="O225" s="205"/>
      <c r="P225" s="420" t="s">
        <v>17</v>
      </c>
      <c r="Q225" s="746">
        <v>45900</v>
      </c>
      <c r="R225" s="746">
        <v>45910</v>
      </c>
      <c r="S225" s="283" t="s">
        <v>93</v>
      </c>
      <c r="T225" s="71"/>
      <c r="U225" s="71"/>
      <c r="V225" s="71"/>
      <c r="W225" s="28"/>
      <c r="X225" s="71"/>
      <c r="Y225" s="71"/>
      <c r="Z225" s="71"/>
      <c r="AA225" s="283"/>
      <c r="AB225" s="71"/>
      <c r="AC225" s="71"/>
      <c r="AD225" s="71"/>
      <c r="AE225" s="28"/>
      <c r="AF225" s="28"/>
      <c r="AG225" s="28"/>
      <c r="AH225" s="28"/>
      <c r="AI225" s="28"/>
      <c r="AJ225" s="28"/>
      <c r="AK225" s="28"/>
      <c r="AL225" s="179" t="str">
        <f t="shared" si="13"/>
        <v>Open PDFDC FINALLY.DC 221 (S-19.CI.30-08-25)(10-00)</v>
      </c>
    </row>
    <row r="226" spans="1:38" ht="82.8" x14ac:dyDescent="0.3">
      <c r="A226" s="285">
        <f t="shared" si="12"/>
        <v>221</v>
      </c>
      <c r="B226" s="143" t="s">
        <v>13807</v>
      </c>
      <c r="C226" s="143" t="s">
        <v>10</v>
      </c>
      <c r="D226" s="143" t="s">
        <v>2735</v>
      </c>
      <c r="E226" s="173" t="s">
        <v>13809</v>
      </c>
      <c r="F226" s="175" t="s">
        <v>41</v>
      </c>
      <c r="G226" s="205">
        <v>45906</v>
      </c>
      <c r="H226" s="205">
        <v>45919</v>
      </c>
      <c r="I226" s="205" t="s">
        <v>26</v>
      </c>
      <c r="J226" s="205">
        <v>45952</v>
      </c>
      <c r="K226" s="205">
        <v>45956</v>
      </c>
      <c r="L226" s="205" t="s">
        <v>93</v>
      </c>
      <c r="M226" s="205"/>
      <c r="N226" s="205"/>
      <c r="O226" s="205"/>
      <c r="P226" s="420" t="s">
        <v>17</v>
      </c>
      <c r="Q226" s="746">
        <v>45964</v>
      </c>
      <c r="R226" s="746">
        <v>45977</v>
      </c>
      <c r="S226" s="283" t="s">
        <v>93</v>
      </c>
      <c r="T226" s="71"/>
      <c r="U226" s="71"/>
      <c r="V226" s="71"/>
      <c r="W226" s="28"/>
      <c r="X226" s="71"/>
      <c r="Y226" s="71"/>
      <c r="Z226" s="71"/>
      <c r="AA226" s="283"/>
      <c r="AB226" s="71"/>
      <c r="AC226" s="71"/>
      <c r="AD226" s="71"/>
      <c r="AE226" s="28"/>
      <c r="AF226" s="28"/>
      <c r="AG226" s="28"/>
      <c r="AH226" s="28"/>
      <c r="AI226" s="28"/>
      <c r="AJ226" s="28"/>
      <c r="AK226" s="28"/>
      <c r="AL226" s="179" t="str">
        <f t="shared" si="13"/>
        <v>Open PDFDC FINALLY.DC 222 (S-19.ARCH.06-09-25)(10-00)</v>
      </c>
    </row>
    <row r="227" spans="1:38" ht="60" customHeight="1" x14ac:dyDescent="0.3">
      <c r="A227" s="285">
        <f t="shared" si="12"/>
        <v>222</v>
      </c>
      <c r="B227" s="143" t="s">
        <v>13818</v>
      </c>
      <c r="C227" s="143" t="s">
        <v>10</v>
      </c>
      <c r="D227" s="143" t="s">
        <v>76</v>
      </c>
      <c r="E227" s="173" t="s">
        <v>13808</v>
      </c>
      <c r="F227" s="175" t="s">
        <v>41</v>
      </c>
      <c r="G227" s="205">
        <v>45907</v>
      </c>
      <c r="H227" s="205">
        <v>45907</v>
      </c>
      <c r="I227" s="205" t="s">
        <v>93</v>
      </c>
      <c r="J227" s="205"/>
      <c r="K227" s="205"/>
      <c r="L227" s="205"/>
      <c r="M227" s="205"/>
      <c r="N227" s="205"/>
      <c r="O227" s="205"/>
      <c r="P227" s="420" t="s">
        <v>17</v>
      </c>
      <c r="Q227" s="746">
        <v>45907</v>
      </c>
      <c r="R227" s="746">
        <v>45921</v>
      </c>
      <c r="S227" s="283" t="s">
        <v>93</v>
      </c>
      <c r="T227" s="71"/>
      <c r="U227" s="71"/>
      <c r="V227" s="71"/>
      <c r="W227" s="28"/>
      <c r="X227" s="71"/>
      <c r="Y227" s="71"/>
      <c r="Z227" s="71"/>
      <c r="AA227" s="283"/>
      <c r="AB227" s="71"/>
      <c r="AC227" s="71"/>
      <c r="AD227" s="71"/>
      <c r="AE227" s="28"/>
      <c r="AF227" s="28"/>
      <c r="AG227" s="28"/>
      <c r="AH227" s="28"/>
      <c r="AI227" s="28"/>
      <c r="AJ227" s="28"/>
      <c r="AK227" s="28"/>
      <c r="AL227" s="179" t="str">
        <f t="shared" si="13"/>
        <v>Open PDFDC FINALLY.DC 223 (S-19.CI.30-08-25)(10-00)</v>
      </c>
    </row>
    <row r="228" spans="1:38" ht="60" customHeight="1" x14ac:dyDescent="0.3">
      <c r="A228" s="285">
        <f t="shared" si="12"/>
        <v>223</v>
      </c>
      <c r="B228" s="143" t="s">
        <v>13880</v>
      </c>
      <c r="C228" s="143" t="s">
        <v>10</v>
      </c>
      <c r="D228" s="143" t="s">
        <v>76</v>
      </c>
      <c r="E228" s="173" t="s">
        <v>13879</v>
      </c>
      <c r="F228" s="175" t="s">
        <v>41</v>
      </c>
      <c r="G228" s="205">
        <v>45914</v>
      </c>
      <c r="H228" s="205">
        <v>45914</v>
      </c>
      <c r="I228" s="205" t="s">
        <v>93</v>
      </c>
      <c r="J228" s="205"/>
      <c r="K228" s="205"/>
      <c r="L228" s="205"/>
      <c r="M228" s="205"/>
      <c r="N228" s="205"/>
      <c r="O228" s="205"/>
      <c r="P228" s="420" t="s">
        <v>17</v>
      </c>
      <c r="Q228" s="746">
        <v>45917</v>
      </c>
      <c r="R228" s="746">
        <v>45923</v>
      </c>
      <c r="S228" s="283" t="s">
        <v>26</v>
      </c>
      <c r="T228" s="71">
        <v>45927</v>
      </c>
      <c r="U228" s="71">
        <v>45935</v>
      </c>
      <c r="V228" s="71"/>
      <c r="W228" s="28" t="s">
        <v>93</v>
      </c>
      <c r="X228" s="71">
        <v>45937</v>
      </c>
      <c r="Y228" s="71">
        <v>45970</v>
      </c>
      <c r="Z228" s="71"/>
      <c r="AA228" s="283" t="s">
        <v>93</v>
      </c>
      <c r="AB228" s="71"/>
      <c r="AC228" s="71"/>
      <c r="AD228" s="71"/>
      <c r="AE228" s="28"/>
      <c r="AF228" s="28"/>
      <c r="AG228" s="28"/>
      <c r="AH228" s="28"/>
      <c r="AI228" s="28"/>
      <c r="AJ228" s="28"/>
      <c r="AK228" s="28"/>
      <c r="AL228" s="179" t="str">
        <f t="shared" si="13"/>
        <v>Open PDFDC FINALLY.DC 224 (S-19.CI.14-09-25)(10-00)</v>
      </c>
    </row>
    <row r="229" spans="1:38" ht="78.75" customHeight="1" x14ac:dyDescent="0.3">
      <c r="A229" s="285">
        <f t="shared" si="12"/>
        <v>224</v>
      </c>
      <c r="B229" s="143" t="s">
        <v>13881</v>
      </c>
      <c r="C229" s="143" t="s">
        <v>10</v>
      </c>
      <c r="D229" s="143" t="s">
        <v>2735</v>
      </c>
      <c r="E229" s="173" t="s">
        <v>13882</v>
      </c>
      <c r="F229" s="175" t="s">
        <v>41</v>
      </c>
      <c r="G229" s="205">
        <v>45916</v>
      </c>
      <c r="H229" s="205">
        <v>45916</v>
      </c>
      <c r="I229" s="205" t="s">
        <v>93</v>
      </c>
      <c r="J229" s="205"/>
      <c r="K229" s="205"/>
      <c r="L229" s="205"/>
      <c r="M229" s="205"/>
      <c r="N229" s="205"/>
      <c r="O229" s="205"/>
      <c r="P229" s="420" t="s">
        <v>17</v>
      </c>
      <c r="Q229" s="746">
        <v>45917</v>
      </c>
      <c r="R229" s="746">
        <v>45922</v>
      </c>
      <c r="S229" s="283" t="s">
        <v>93</v>
      </c>
      <c r="T229" s="71"/>
      <c r="U229" s="71"/>
      <c r="V229" s="71"/>
      <c r="W229" s="28"/>
      <c r="X229" s="71"/>
      <c r="Y229" s="71"/>
      <c r="Z229" s="71"/>
      <c r="AA229" s="283"/>
      <c r="AB229" s="71"/>
      <c r="AC229" s="71"/>
      <c r="AD229" s="71"/>
      <c r="AE229" s="28"/>
      <c r="AF229" s="28"/>
      <c r="AG229" s="28"/>
      <c r="AH229" s="28"/>
      <c r="AI229" s="28"/>
      <c r="AJ229" s="28"/>
      <c r="AK229" s="28"/>
      <c r="AL229" s="179" t="str">
        <f t="shared" si="13"/>
        <v>Open PDFDC FINALLY.DC 225 (S-19.ARCH.16-09-25)(10-00)</v>
      </c>
    </row>
    <row r="230" spans="1:38" ht="60" customHeight="1" x14ac:dyDescent="0.3">
      <c r="A230" s="285">
        <f t="shared" si="12"/>
        <v>225</v>
      </c>
      <c r="B230" s="143" t="s">
        <v>13885</v>
      </c>
      <c r="C230" s="143" t="s">
        <v>10</v>
      </c>
      <c r="D230" s="143" t="s">
        <v>2735</v>
      </c>
      <c r="E230" s="173" t="s">
        <v>14726</v>
      </c>
      <c r="F230" s="175" t="s">
        <v>41</v>
      </c>
      <c r="G230" s="205">
        <v>45916</v>
      </c>
      <c r="H230" s="205">
        <v>45916</v>
      </c>
      <c r="I230" s="205" t="s">
        <v>93</v>
      </c>
      <c r="J230" s="205"/>
      <c r="K230" s="205"/>
      <c r="L230" s="205"/>
      <c r="M230" s="205"/>
      <c r="N230" s="205"/>
      <c r="O230" s="205"/>
      <c r="P230" s="420" t="s">
        <v>17</v>
      </c>
      <c r="Q230" s="746">
        <v>45917</v>
      </c>
      <c r="R230" s="746">
        <v>45924</v>
      </c>
      <c r="S230" s="283" t="s">
        <v>26</v>
      </c>
      <c r="T230" s="746">
        <v>45929</v>
      </c>
      <c r="U230" s="71">
        <v>45998</v>
      </c>
      <c r="V230" s="71"/>
      <c r="W230" s="28" t="s">
        <v>26</v>
      </c>
      <c r="X230" s="71">
        <v>46006</v>
      </c>
      <c r="Y230" s="71">
        <v>46014</v>
      </c>
      <c r="Z230" s="71"/>
      <c r="AA230" s="283" t="s">
        <v>93</v>
      </c>
      <c r="AB230" s="71"/>
      <c r="AC230" s="71"/>
      <c r="AD230" s="71"/>
      <c r="AE230" s="28"/>
      <c r="AF230" s="28"/>
      <c r="AG230" s="28"/>
      <c r="AH230" s="28"/>
      <c r="AI230" s="28"/>
      <c r="AJ230" s="28"/>
      <c r="AK230" s="28"/>
      <c r="AL230" s="179" t="str">
        <f t="shared" si="13"/>
        <v>Open PDFDC FINALLY.DC 226 (S-19.ARCH.16-09-25)(10-00)</v>
      </c>
    </row>
    <row r="231" spans="1:38" ht="93.75" customHeight="1" x14ac:dyDescent="0.3">
      <c r="A231" s="285">
        <f t="shared" si="12"/>
        <v>226</v>
      </c>
      <c r="B231" s="143" t="s">
        <v>14045</v>
      </c>
      <c r="C231" s="143" t="s">
        <v>10</v>
      </c>
      <c r="D231" s="143" t="s">
        <v>3746</v>
      </c>
      <c r="E231" s="173" t="s">
        <v>14046</v>
      </c>
      <c r="F231" s="175" t="s">
        <v>41</v>
      </c>
      <c r="G231" s="205">
        <v>45932</v>
      </c>
      <c r="H231" s="205">
        <v>45936</v>
      </c>
      <c r="I231" s="205" t="s">
        <v>93</v>
      </c>
      <c r="J231" s="205"/>
      <c r="K231" s="205"/>
      <c r="L231" s="205"/>
      <c r="M231" s="205"/>
      <c r="N231" s="205"/>
      <c r="O231" s="205"/>
      <c r="P231" s="420" t="s">
        <v>17</v>
      </c>
      <c r="Q231" s="746">
        <v>45936</v>
      </c>
      <c r="R231" s="746">
        <v>45978</v>
      </c>
      <c r="S231" s="28" t="s">
        <v>93</v>
      </c>
      <c r="T231" s="71"/>
      <c r="U231" s="71"/>
      <c r="V231" s="71"/>
      <c r="W231" s="28"/>
      <c r="X231" s="71"/>
      <c r="Y231" s="71"/>
      <c r="Z231" s="71"/>
      <c r="AA231" s="283"/>
      <c r="AB231" s="71"/>
      <c r="AC231" s="71"/>
      <c r="AD231" s="71"/>
      <c r="AE231" s="28"/>
      <c r="AF231" s="28"/>
      <c r="AG231" s="28"/>
      <c r="AH231" s="28"/>
      <c r="AI231" s="28"/>
      <c r="AJ231" s="28"/>
      <c r="AK231" s="28"/>
      <c r="AL231" s="179" t="str">
        <f t="shared" si="13"/>
        <v>Open PDFDC FINALLY.DC 227 (S-19.ARCH.02-10-25)(10-00)</v>
      </c>
    </row>
    <row r="232" spans="1:38" ht="116.25" customHeight="1" x14ac:dyDescent="0.3">
      <c r="A232" s="285">
        <f t="shared" si="12"/>
        <v>227</v>
      </c>
      <c r="B232" s="143" t="s">
        <v>14049</v>
      </c>
      <c r="C232" s="143" t="s">
        <v>10</v>
      </c>
      <c r="D232" s="143" t="s">
        <v>2735</v>
      </c>
      <c r="E232" s="173" t="s">
        <v>14145</v>
      </c>
      <c r="F232" s="175" t="s">
        <v>41</v>
      </c>
      <c r="G232" s="205">
        <v>45946</v>
      </c>
      <c r="H232" s="205"/>
      <c r="I232" s="205" t="s">
        <v>83</v>
      </c>
      <c r="J232" s="205"/>
      <c r="K232" s="205"/>
      <c r="L232" s="205"/>
      <c r="M232" s="205"/>
      <c r="N232" s="205"/>
      <c r="O232" s="205"/>
      <c r="P232" s="27"/>
      <c r="Q232" s="746"/>
      <c r="R232" s="746"/>
      <c r="S232" s="283"/>
      <c r="T232" s="71"/>
      <c r="U232" s="71"/>
      <c r="V232" s="71"/>
      <c r="W232" s="28"/>
      <c r="X232" s="71"/>
      <c r="Y232" s="71"/>
      <c r="Z232" s="71"/>
      <c r="AA232" s="283"/>
      <c r="AB232" s="71"/>
      <c r="AC232" s="71"/>
      <c r="AD232" s="71"/>
      <c r="AE232" s="28"/>
      <c r="AF232" s="28"/>
      <c r="AG232" s="28"/>
      <c r="AH232" s="28"/>
      <c r="AI232" s="28"/>
      <c r="AJ232" s="28"/>
      <c r="AK232" s="28"/>
      <c r="AL232" s="179" t="str">
        <f t="shared" si="13"/>
        <v>Open PDFDC FINALLY.DC 228 (S-19.ARCH.02-10-25)(10-00)</v>
      </c>
    </row>
    <row r="233" spans="1:38" ht="101.25" customHeight="1" x14ac:dyDescent="0.3">
      <c r="A233" s="285">
        <f t="shared" si="12"/>
        <v>228</v>
      </c>
      <c r="B233" s="143" t="s">
        <v>14047</v>
      </c>
      <c r="C233" s="143" t="s">
        <v>10</v>
      </c>
      <c r="D233" s="143" t="s">
        <v>76</v>
      </c>
      <c r="E233" s="173" t="s">
        <v>14048</v>
      </c>
      <c r="F233" s="175" t="s">
        <v>41</v>
      </c>
      <c r="G233" s="205">
        <v>45936</v>
      </c>
      <c r="H233" s="205">
        <v>45936</v>
      </c>
      <c r="I233" s="205" t="s">
        <v>93</v>
      </c>
      <c r="J233" s="205"/>
      <c r="K233" s="205"/>
      <c r="L233" s="205"/>
      <c r="M233" s="205"/>
      <c r="N233" s="205"/>
      <c r="O233" s="205"/>
      <c r="P233" s="420" t="s">
        <v>17</v>
      </c>
      <c r="Q233" s="746">
        <v>45936</v>
      </c>
      <c r="R233" s="746">
        <v>45977</v>
      </c>
      <c r="S233" s="28" t="s">
        <v>26</v>
      </c>
      <c r="T233" s="71"/>
      <c r="U233" s="71"/>
      <c r="V233" s="71"/>
      <c r="W233" s="28"/>
      <c r="X233" s="71"/>
      <c r="Y233" s="71"/>
      <c r="Z233" s="71"/>
      <c r="AA233" s="283"/>
      <c r="AB233" s="71"/>
      <c r="AC233" s="71"/>
      <c r="AD233" s="71"/>
      <c r="AE233" s="28"/>
      <c r="AF233" s="28"/>
      <c r="AG233" s="28"/>
      <c r="AH233" s="28"/>
      <c r="AI233" s="28"/>
      <c r="AJ233" s="28"/>
      <c r="AK233" s="28"/>
      <c r="AL233" s="179" t="str">
        <f t="shared" si="13"/>
        <v>Open PDFDC FINALLY.DC 229 (S-19.ARCH.06-10-25)(10-00)</v>
      </c>
    </row>
    <row r="234" spans="1:38" ht="60" customHeight="1" x14ac:dyDescent="0.3">
      <c r="A234" s="285">
        <f t="shared" si="12"/>
        <v>229</v>
      </c>
      <c r="B234" s="143" t="s">
        <v>14147</v>
      </c>
      <c r="C234" s="143" t="s">
        <v>10</v>
      </c>
      <c r="D234" s="143" t="s">
        <v>2735</v>
      </c>
      <c r="E234" s="173" t="s">
        <v>14146</v>
      </c>
      <c r="F234" s="175" t="s">
        <v>41</v>
      </c>
      <c r="G234" s="205">
        <v>45952</v>
      </c>
      <c r="H234" s="205">
        <v>45965</v>
      </c>
      <c r="I234" s="205" t="s">
        <v>93</v>
      </c>
      <c r="J234" s="744">
        <v>46015</v>
      </c>
      <c r="K234" s="744">
        <v>46015</v>
      </c>
      <c r="L234" s="205" t="s">
        <v>93</v>
      </c>
      <c r="M234" s="205"/>
      <c r="N234" s="205"/>
      <c r="O234" s="205"/>
      <c r="P234" s="420" t="s">
        <v>17</v>
      </c>
      <c r="Q234" s="746">
        <v>45981</v>
      </c>
      <c r="R234" s="746">
        <v>46008</v>
      </c>
      <c r="S234" s="283" t="s">
        <v>93</v>
      </c>
      <c r="T234" s="71">
        <v>46016</v>
      </c>
      <c r="U234" s="71">
        <v>46043</v>
      </c>
      <c r="V234" s="71"/>
      <c r="W234" s="28" t="s">
        <v>93</v>
      </c>
      <c r="X234" s="71">
        <v>46189</v>
      </c>
      <c r="Y234" s="71"/>
      <c r="Z234" s="71"/>
      <c r="AA234" s="283" t="s">
        <v>16512</v>
      </c>
      <c r="AB234" s="71"/>
      <c r="AC234" s="71"/>
      <c r="AD234" s="71"/>
      <c r="AE234" s="28"/>
      <c r="AF234" s="28"/>
      <c r="AG234" s="28"/>
      <c r="AH234" s="28"/>
      <c r="AI234" s="28"/>
      <c r="AJ234" s="28"/>
      <c r="AK234" s="28"/>
      <c r="AL234" s="179" t="str">
        <f t="shared" si="13"/>
        <v>Open PDFDC FINALLY.DC 230 (S-19.ARCH.15-10-25)(10-00)</v>
      </c>
    </row>
    <row r="235" spans="1:38" ht="154.5" customHeight="1" x14ac:dyDescent="0.3">
      <c r="A235" s="285">
        <f t="shared" si="12"/>
        <v>230</v>
      </c>
      <c r="B235" s="143" t="s">
        <v>14720</v>
      </c>
      <c r="C235" s="143" t="s">
        <v>10</v>
      </c>
      <c r="D235" s="143" t="s">
        <v>76</v>
      </c>
      <c r="E235" s="173" t="s">
        <v>14922</v>
      </c>
      <c r="F235" s="175" t="s">
        <v>41</v>
      </c>
      <c r="G235" s="205">
        <v>45945</v>
      </c>
      <c r="H235" s="205">
        <v>45945</v>
      </c>
      <c r="I235" s="205" t="s">
        <v>93</v>
      </c>
      <c r="J235" s="205"/>
      <c r="K235" s="205"/>
      <c r="L235" s="205"/>
      <c r="M235" s="205"/>
      <c r="N235" s="205"/>
      <c r="O235" s="205"/>
      <c r="P235" s="420" t="s">
        <v>17</v>
      </c>
      <c r="Q235" s="746">
        <v>45946</v>
      </c>
      <c r="R235" s="746">
        <v>45994</v>
      </c>
      <c r="S235" s="283" t="s">
        <v>26</v>
      </c>
      <c r="T235" s="71">
        <v>46021</v>
      </c>
      <c r="U235" s="746">
        <v>46030</v>
      </c>
      <c r="V235" s="283" t="s">
        <v>26</v>
      </c>
      <c r="W235" s="28" t="s">
        <v>26</v>
      </c>
      <c r="X235" s="71"/>
      <c r="Y235" s="71"/>
      <c r="Z235" s="71"/>
      <c r="AA235" s="283"/>
      <c r="AB235" s="71"/>
      <c r="AC235" s="71"/>
      <c r="AD235" s="71"/>
      <c r="AE235" s="28"/>
      <c r="AF235" s="28"/>
      <c r="AG235" s="28"/>
      <c r="AH235" s="28"/>
      <c r="AI235" s="28"/>
      <c r="AJ235" s="28"/>
      <c r="AK235" s="28"/>
      <c r="AL235" s="179" t="str">
        <f t="shared" si="13"/>
        <v>Open PDFDC FINALLY.DC 231 (S-19.ARCH.15-10-25)(10-00)</v>
      </c>
    </row>
    <row r="236" spans="1:38" ht="60" customHeight="1" x14ac:dyDescent="0.3">
      <c r="A236" s="285">
        <f t="shared" si="12"/>
        <v>231</v>
      </c>
      <c r="B236" s="143" t="s">
        <v>14217</v>
      </c>
      <c r="C236" s="143" t="s">
        <v>10</v>
      </c>
      <c r="D236" s="143" t="s">
        <v>2735</v>
      </c>
      <c r="E236" s="173" t="s">
        <v>14148</v>
      </c>
      <c r="F236" s="175" t="s">
        <v>41</v>
      </c>
      <c r="G236" s="205">
        <v>45945</v>
      </c>
      <c r="H236" s="205">
        <v>45945</v>
      </c>
      <c r="I236" s="205" t="s">
        <v>93</v>
      </c>
      <c r="J236" s="205"/>
      <c r="K236" s="205"/>
      <c r="L236" s="205"/>
      <c r="M236" s="205"/>
      <c r="N236" s="205"/>
      <c r="O236" s="205"/>
      <c r="P236" s="420" t="s">
        <v>17</v>
      </c>
      <c r="Q236" s="746">
        <v>45946</v>
      </c>
      <c r="R236" s="746">
        <v>45952</v>
      </c>
      <c r="S236" s="283" t="s">
        <v>93</v>
      </c>
      <c r="T236" s="71"/>
      <c r="U236" s="71"/>
      <c r="V236" s="71"/>
      <c r="W236" s="28"/>
      <c r="X236" s="71"/>
      <c r="Y236" s="71"/>
      <c r="Z236" s="71"/>
      <c r="AA236" s="283"/>
      <c r="AB236" s="71"/>
      <c r="AC236" s="71"/>
      <c r="AD236" s="71"/>
      <c r="AE236" s="28"/>
      <c r="AF236" s="28"/>
      <c r="AG236" s="28"/>
      <c r="AH236" s="28"/>
      <c r="AI236" s="28"/>
      <c r="AJ236" s="28"/>
      <c r="AK236" s="28"/>
      <c r="AL236" s="179" t="str">
        <f t="shared" si="13"/>
        <v>Open PDFDC FINALLY.DC 232 (S-19.ARCH.15-10-25)(10-00)</v>
      </c>
    </row>
    <row r="237" spans="1:38" ht="60" customHeight="1" x14ac:dyDescent="0.3">
      <c r="A237" s="285">
        <f t="shared" si="12"/>
        <v>232</v>
      </c>
      <c r="B237" s="143" t="s">
        <v>14607</v>
      </c>
      <c r="C237" s="143" t="s">
        <v>10</v>
      </c>
      <c r="D237" s="143" t="s">
        <v>2735</v>
      </c>
      <c r="E237" s="173" t="s">
        <v>14196</v>
      </c>
      <c r="F237" s="175" t="s">
        <v>41</v>
      </c>
      <c r="G237" s="205">
        <v>45952</v>
      </c>
      <c r="H237" s="205">
        <v>45956</v>
      </c>
      <c r="I237" s="205" t="s">
        <v>26</v>
      </c>
      <c r="J237" s="205">
        <v>45970</v>
      </c>
      <c r="K237" s="205">
        <v>45973</v>
      </c>
      <c r="L237" s="205" t="s">
        <v>93</v>
      </c>
      <c r="M237" s="205"/>
      <c r="N237" s="205"/>
      <c r="O237" s="205"/>
      <c r="P237" s="420" t="s">
        <v>17</v>
      </c>
      <c r="Q237" s="746"/>
      <c r="R237" s="746"/>
      <c r="S237" s="283"/>
      <c r="T237" s="746">
        <v>45952</v>
      </c>
      <c r="U237" s="746">
        <v>45994</v>
      </c>
      <c r="V237" s="283" t="s">
        <v>26</v>
      </c>
      <c r="W237" s="28" t="s">
        <v>26</v>
      </c>
      <c r="X237" s="71"/>
      <c r="Y237" s="71"/>
      <c r="Z237" s="71"/>
      <c r="AA237" s="283"/>
      <c r="AB237" s="71"/>
      <c r="AC237" s="71"/>
      <c r="AD237" s="71"/>
      <c r="AE237" s="28"/>
      <c r="AF237" s="28"/>
      <c r="AG237" s="28"/>
      <c r="AH237" s="28"/>
      <c r="AI237" s="28"/>
      <c r="AJ237" s="28"/>
      <c r="AK237" s="28"/>
      <c r="AL237" s="179" t="str">
        <f t="shared" si="13"/>
        <v>Open PDFDC FINALLY.DC 233 (S-19.ARCH.15-10-25)(10-00)</v>
      </c>
    </row>
    <row r="238" spans="1:38" ht="82.8" x14ac:dyDescent="0.3">
      <c r="A238" s="285">
        <f t="shared" si="12"/>
        <v>233</v>
      </c>
      <c r="B238" s="143" t="s">
        <v>14197</v>
      </c>
      <c r="C238" s="143" t="s">
        <v>10</v>
      </c>
      <c r="D238" s="143" t="s">
        <v>2735</v>
      </c>
      <c r="E238" s="173" t="s">
        <v>14198</v>
      </c>
      <c r="F238" s="175" t="s">
        <v>41</v>
      </c>
      <c r="G238" s="205">
        <v>45950</v>
      </c>
      <c r="H238" s="205">
        <v>45950</v>
      </c>
      <c r="I238" s="205" t="s">
        <v>93</v>
      </c>
      <c r="J238" s="205"/>
      <c r="K238" s="205"/>
      <c r="L238" s="205"/>
      <c r="M238" s="205"/>
      <c r="N238" s="205"/>
      <c r="O238" s="205"/>
      <c r="P238" s="420" t="s">
        <v>17</v>
      </c>
      <c r="Q238" s="746">
        <v>45950</v>
      </c>
      <c r="R238" s="746">
        <v>45984</v>
      </c>
      <c r="S238" s="283" t="s">
        <v>93</v>
      </c>
      <c r="T238" s="71"/>
      <c r="U238" s="71"/>
      <c r="V238" s="71"/>
      <c r="W238" s="28"/>
      <c r="X238" s="71"/>
      <c r="Y238" s="71"/>
      <c r="Z238" s="71"/>
      <c r="AA238" s="283"/>
      <c r="AB238" s="71"/>
      <c r="AC238" s="71"/>
      <c r="AD238" s="71"/>
      <c r="AE238" s="28"/>
      <c r="AF238" s="28"/>
      <c r="AG238" s="28"/>
      <c r="AH238" s="28"/>
      <c r="AI238" s="28"/>
      <c r="AJ238" s="28"/>
      <c r="AK238" s="28"/>
      <c r="AL238" s="179" t="str">
        <f t="shared" si="13"/>
        <v>Open PDFDC FINALLY.DC 234 (S-19.ARCH.20-10-25)(10-00)</v>
      </c>
    </row>
    <row r="239" spans="1:38" ht="60" customHeight="1" x14ac:dyDescent="0.3">
      <c r="A239" s="285">
        <f t="shared" si="12"/>
        <v>234</v>
      </c>
      <c r="B239" s="143" t="s">
        <v>14207</v>
      </c>
      <c r="C239" s="143" t="s">
        <v>10</v>
      </c>
      <c r="D239" s="143" t="s">
        <v>2735</v>
      </c>
      <c r="E239" s="173" t="s">
        <v>14208</v>
      </c>
      <c r="F239" s="175" t="s">
        <v>41</v>
      </c>
      <c r="G239" s="205">
        <v>45951</v>
      </c>
      <c r="H239" s="205">
        <v>45993</v>
      </c>
      <c r="I239" s="205" t="s">
        <v>26</v>
      </c>
      <c r="J239" s="205">
        <v>46026</v>
      </c>
      <c r="K239" s="205">
        <v>46056</v>
      </c>
      <c r="L239" s="205" t="s">
        <v>93</v>
      </c>
      <c r="M239" s="205"/>
      <c r="N239" s="205"/>
      <c r="O239" s="205"/>
      <c r="P239" s="420" t="s">
        <v>17</v>
      </c>
      <c r="Q239" s="746"/>
      <c r="R239" s="746"/>
      <c r="S239" s="283"/>
      <c r="T239" s="746">
        <v>46059</v>
      </c>
      <c r="U239" s="71">
        <v>46089</v>
      </c>
      <c r="V239" s="71"/>
      <c r="W239" s="28" t="s">
        <v>26</v>
      </c>
      <c r="X239" s="71">
        <v>46119</v>
      </c>
      <c r="Y239" s="71">
        <v>46140</v>
      </c>
      <c r="Z239" s="811"/>
      <c r="AA239" s="812" t="s">
        <v>93</v>
      </c>
      <c r="AB239" s="71"/>
      <c r="AC239" s="71"/>
      <c r="AD239" s="71"/>
      <c r="AE239" s="28"/>
      <c r="AF239" s="28"/>
      <c r="AG239" s="28"/>
      <c r="AH239" s="28"/>
      <c r="AI239" s="28"/>
      <c r="AJ239" s="28"/>
      <c r="AK239" s="28"/>
      <c r="AL239" s="179" t="str">
        <f t="shared" si="13"/>
        <v>Open PDFDC FINALLY.DC 235 (S-19.ARCH.21-10-25)(10-00)</v>
      </c>
    </row>
    <row r="240" spans="1:38" ht="60" customHeight="1" x14ac:dyDescent="0.3">
      <c r="A240" s="285">
        <f t="shared" si="12"/>
        <v>235</v>
      </c>
      <c r="B240" s="143" t="s">
        <v>14287</v>
      </c>
      <c r="C240" s="143" t="s">
        <v>10</v>
      </c>
      <c r="D240" s="143" t="s">
        <v>76</v>
      </c>
      <c r="E240" s="615" t="s">
        <v>14216</v>
      </c>
      <c r="F240" s="175" t="s">
        <v>41</v>
      </c>
      <c r="G240" s="205">
        <v>46061</v>
      </c>
      <c r="H240" s="205"/>
      <c r="I240" s="205" t="s">
        <v>83</v>
      </c>
      <c r="J240" s="205" t="s">
        <v>14356</v>
      </c>
      <c r="K240" s="205"/>
      <c r="L240" s="205"/>
      <c r="M240" s="205"/>
      <c r="N240" s="205"/>
      <c r="O240" s="205"/>
      <c r="P240" s="420" t="s">
        <v>17</v>
      </c>
      <c r="Q240" s="746">
        <v>45951</v>
      </c>
      <c r="R240" s="746">
        <v>45958</v>
      </c>
      <c r="S240" s="283" t="s">
        <v>26</v>
      </c>
      <c r="T240" s="71"/>
      <c r="U240" s="71"/>
      <c r="V240" s="71"/>
      <c r="W240" s="28"/>
      <c r="X240" s="71"/>
      <c r="Y240" s="71"/>
      <c r="Z240" s="71"/>
      <c r="AA240" s="283"/>
      <c r="AB240" s="71"/>
      <c r="AC240" s="71"/>
      <c r="AD240" s="71"/>
      <c r="AE240" s="28"/>
      <c r="AF240" s="28"/>
      <c r="AG240" s="28"/>
      <c r="AH240" s="28"/>
      <c r="AI240" s="28"/>
      <c r="AJ240" s="28"/>
      <c r="AK240" s="28"/>
      <c r="AL240" s="179" t="str">
        <f t="shared" si="13"/>
        <v>Open PDFDC FINALLY.DC 236 (S-19.CI.21-10-25)(10-00)</v>
      </c>
    </row>
    <row r="241" spans="1:38" ht="60" customHeight="1" x14ac:dyDescent="0.3">
      <c r="A241" s="285">
        <f t="shared" si="12"/>
        <v>236</v>
      </c>
      <c r="B241" s="143" t="s">
        <v>14280</v>
      </c>
      <c r="C241" s="143" t="s">
        <v>54</v>
      </c>
      <c r="D241" s="143" t="s">
        <v>76</v>
      </c>
      <c r="E241" s="173" t="s">
        <v>14279</v>
      </c>
      <c r="F241" s="175"/>
      <c r="G241" s="124"/>
      <c r="H241" s="124"/>
      <c r="I241" s="124"/>
      <c r="J241" s="205"/>
      <c r="K241" s="205"/>
      <c r="L241" s="205"/>
      <c r="M241" s="205"/>
      <c r="N241" s="205"/>
      <c r="O241" s="205"/>
      <c r="P241" s="420" t="s">
        <v>17</v>
      </c>
      <c r="Q241" s="746">
        <v>45984</v>
      </c>
      <c r="R241" s="746">
        <v>45996</v>
      </c>
      <c r="S241" s="283" t="s">
        <v>93</v>
      </c>
      <c r="T241" s="71"/>
      <c r="U241" s="71"/>
      <c r="V241" s="71"/>
      <c r="W241" s="28"/>
      <c r="X241" s="71"/>
      <c r="Y241" s="71"/>
      <c r="Z241" s="71"/>
      <c r="AA241" s="283"/>
      <c r="AB241" s="71"/>
      <c r="AC241" s="71"/>
      <c r="AD241" s="71"/>
      <c r="AE241" s="28"/>
      <c r="AF241" s="28"/>
      <c r="AG241" s="28"/>
      <c r="AH241" s="28"/>
      <c r="AI241" s="28"/>
      <c r="AJ241" s="28"/>
      <c r="AK241" s="28"/>
      <c r="AL241" s="179" t="str">
        <f t="shared" si="13"/>
        <v>Open PDFDC FINALLY.DC 237 (S-19.CI.30-10-25)(10-00)</v>
      </c>
    </row>
    <row r="242" spans="1:38" ht="84" customHeight="1" x14ac:dyDescent="0.3">
      <c r="A242" s="285">
        <f t="shared" si="12"/>
        <v>237</v>
      </c>
      <c r="B242" s="143" t="s">
        <v>14606</v>
      </c>
      <c r="C242" s="143" t="s">
        <v>10</v>
      </c>
      <c r="D242" s="143" t="s">
        <v>2735</v>
      </c>
      <c r="E242" s="173" t="s">
        <v>14398</v>
      </c>
      <c r="F242" s="175" t="s">
        <v>41</v>
      </c>
      <c r="G242" s="124">
        <v>45979</v>
      </c>
      <c r="H242" s="124">
        <v>45979</v>
      </c>
      <c r="I242" s="205" t="s">
        <v>93</v>
      </c>
      <c r="J242" s="205"/>
      <c r="K242" s="205"/>
      <c r="L242" s="205"/>
      <c r="M242" s="205"/>
      <c r="N242" s="205"/>
      <c r="O242" s="205"/>
      <c r="P242" s="420" t="s">
        <v>17</v>
      </c>
      <c r="Q242" s="746">
        <v>45986</v>
      </c>
      <c r="R242" s="746">
        <v>45988</v>
      </c>
      <c r="S242" s="283" t="s">
        <v>93</v>
      </c>
      <c r="T242" s="71"/>
      <c r="U242" s="71"/>
      <c r="V242" s="71"/>
      <c r="W242" s="28"/>
      <c r="X242" s="71"/>
      <c r="Y242" s="71"/>
      <c r="Z242" s="71"/>
      <c r="AA242" s="283"/>
      <c r="AB242" s="71"/>
      <c r="AC242" s="71"/>
      <c r="AD242" s="71"/>
      <c r="AE242" s="28"/>
      <c r="AF242" s="28"/>
      <c r="AG242" s="28"/>
      <c r="AH242" s="28"/>
      <c r="AI242" s="28"/>
      <c r="AJ242" s="28"/>
      <c r="AK242" s="28"/>
      <c r="AL242" s="179" t="str">
        <f t="shared" si="13"/>
        <v>Open PDFDC FINALLY.DC 238 (S-19.ARCH.12-11-25)(10-00)</v>
      </c>
    </row>
    <row r="243" spans="1:38" ht="88.5" customHeight="1" x14ac:dyDescent="0.3">
      <c r="A243" s="285">
        <f t="shared" si="12"/>
        <v>238</v>
      </c>
      <c r="B243" s="143" t="s">
        <v>14572</v>
      </c>
      <c r="C243" s="143" t="s">
        <v>10</v>
      </c>
      <c r="D243" s="143" t="s">
        <v>2735</v>
      </c>
      <c r="E243" s="173" t="s">
        <v>14571</v>
      </c>
      <c r="F243" s="175" t="s">
        <v>41</v>
      </c>
      <c r="G243" s="124">
        <v>45979</v>
      </c>
      <c r="H243" s="124">
        <v>45979</v>
      </c>
      <c r="I243" s="205" t="s">
        <v>93</v>
      </c>
      <c r="J243" s="205"/>
      <c r="K243" s="205"/>
      <c r="L243" s="205"/>
      <c r="M243" s="205"/>
      <c r="N243" s="205"/>
      <c r="O243" s="205"/>
      <c r="P243" s="420" t="s">
        <v>17</v>
      </c>
      <c r="Q243" s="746">
        <v>45986</v>
      </c>
      <c r="R243" s="746">
        <v>45988</v>
      </c>
      <c r="S243" s="283" t="s">
        <v>93</v>
      </c>
      <c r="T243" s="71"/>
      <c r="U243" s="71"/>
      <c r="V243" s="71"/>
      <c r="W243" s="28"/>
      <c r="X243" s="71"/>
      <c r="Y243" s="71"/>
      <c r="Z243" s="71"/>
      <c r="AA243" s="283"/>
      <c r="AB243" s="71"/>
      <c r="AC243" s="71"/>
      <c r="AD243" s="71"/>
      <c r="AE243" s="28"/>
      <c r="AF243" s="28"/>
      <c r="AG243" s="28"/>
      <c r="AH243" s="28"/>
      <c r="AI243" s="28"/>
      <c r="AJ243" s="28"/>
      <c r="AK243" s="28"/>
      <c r="AL243" s="179" t="str">
        <f t="shared" si="13"/>
        <v>Open PDFDC FINALLY.DC 239 (S-19.ARCH.16-11-25)(10-00)</v>
      </c>
    </row>
    <row r="244" spans="1:38" ht="60" customHeight="1" x14ac:dyDescent="0.3">
      <c r="A244" s="285">
        <f t="shared" si="12"/>
        <v>239</v>
      </c>
      <c r="B244" s="143" t="s">
        <v>14573</v>
      </c>
      <c r="C244" s="143" t="s">
        <v>10</v>
      </c>
      <c r="D244" s="143" t="s">
        <v>2735</v>
      </c>
      <c r="E244" s="173" t="s">
        <v>14574</v>
      </c>
      <c r="F244" s="175" t="s">
        <v>41</v>
      </c>
      <c r="G244" s="124">
        <v>45977</v>
      </c>
      <c r="H244" s="124">
        <v>45979</v>
      </c>
      <c r="I244" s="205" t="s">
        <v>93</v>
      </c>
      <c r="J244" s="205"/>
      <c r="K244" s="205"/>
      <c r="L244" s="205"/>
      <c r="M244" s="205"/>
      <c r="N244" s="205"/>
      <c r="O244" s="205"/>
      <c r="P244" s="420" t="s">
        <v>17</v>
      </c>
      <c r="Q244" s="746">
        <v>45983</v>
      </c>
      <c r="R244" s="746">
        <v>45988</v>
      </c>
      <c r="S244" s="283" t="s">
        <v>93</v>
      </c>
      <c r="T244" s="71"/>
      <c r="U244" s="71"/>
      <c r="V244" s="71"/>
      <c r="W244" s="28"/>
      <c r="X244" s="71"/>
      <c r="Y244" s="71"/>
      <c r="Z244" s="71"/>
      <c r="AA244" s="283"/>
      <c r="AB244" s="71"/>
      <c r="AC244" s="71"/>
      <c r="AD244" s="71"/>
      <c r="AE244" s="28"/>
      <c r="AF244" s="28"/>
      <c r="AG244" s="28"/>
      <c r="AH244" s="28"/>
      <c r="AI244" s="28"/>
      <c r="AJ244" s="28"/>
      <c r="AK244" s="28"/>
      <c r="AL244" s="179" t="str">
        <f t="shared" si="13"/>
        <v>Open PDFDC FINALLY.DC 240 (S-19.ARCH.16-11-25)(10-00)</v>
      </c>
    </row>
    <row r="245" spans="1:38" ht="60" customHeight="1" x14ac:dyDescent="0.3">
      <c r="A245" s="285">
        <f t="shared" si="12"/>
        <v>240</v>
      </c>
      <c r="B245" s="143" t="s">
        <v>14639</v>
      </c>
      <c r="C245" s="143" t="s">
        <v>10</v>
      </c>
      <c r="D245" s="143" t="s">
        <v>2735</v>
      </c>
      <c r="E245" s="173" t="s">
        <v>14638</v>
      </c>
      <c r="F245" s="175" t="s">
        <v>41</v>
      </c>
      <c r="G245" s="124">
        <v>45988</v>
      </c>
      <c r="H245" s="124">
        <v>45993</v>
      </c>
      <c r="I245" s="205" t="s">
        <v>93</v>
      </c>
      <c r="J245" s="205"/>
      <c r="K245" s="205"/>
      <c r="L245" s="205"/>
      <c r="M245" s="205"/>
      <c r="N245" s="205"/>
      <c r="O245" s="205"/>
      <c r="P245" s="420" t="s">
        <v>17</v>
      </c>
      <c r="Q245" s="746">
        <v>45993</v>
      </c>
      <c r="R245" s="746">
        <v>45995</v>
      </c>
      <c r="S245" s="283" t="s">
        <v>93</v>
      </c>
      <c r="T245" s="71"/>
      <c r="U245" s="71"/>
      <c r="V245" s="71"/>
      <c r="W245" s="28"/>
      <c r="X245" s="71"/>
      <c r="Y245" s="71"/>
      <c r="Z245" s="71"/>
      <c r="AA245" s="283"/>
      <c r="AB245" s="71"/>
      <c r="AC245" s="71"/>
      <c r="AD245" s="71"/>
      <c r="AE245" s="28"/>
      <c r="AF245" s="28"/>
      <c r="AG245" s="28"/>
      <c r="AH245" s="28"/>
      <c r="AI245" s="28"/>
      <c r="AJ245" s="28"/>
      <c r="AK245" s="28"/>
      <c r="AL245" s="179" t="str">
        <f t="shared" si="13"/>
        <v>Open PDFDC FINALLY.DC 241 (S-19.ARCH.27-11-25)(10-00)</v>
      </c>
    </row>
    <row r="246" spans="1:38" ht="60" customHeight="1" x14ac:dyDescent="0.3">
      <c r="A246" s="285">
        <f t="shared" si="12"/>
        <v>241</v>
      </c>
      <c r="B246" s="143" t="s">
        <v>14810</v>
      </c>
      <c r="C246" s="143" t="s">
        <v>10</v>
      </c>
      <c r="D246" s="143" t="s">
        <v>76</v>
      </c>
      <c r="E246" s="173" t="s">
        <v>14811</v>
      </c>
      <c r="F246" s="175" t="s">
        <v>41</v>
      </c>
      <c r="G246" s="124">
        <v>46006</v>
      </c>
      <c r="H246" s="124">
        <v>46006</v>
      </c>
      <c r="I246" s="205" t="s">
        <v>93</v>
      </c>
      <c r="J246" s="205"/>
      <c r="K246" s="205"/>
      <c r="L246" s="205"/>
      <c r="M246" s="205"/>
      <c r="N246" s="205"/>
      <c r="O246" s="205"/>
      <c r="P246" s="420" t="s">
        <v>17</v>
      </c>
      <c r="Q246" s="746">
        <v>46010</v>
      </c>
      <c r="R246" s="746">
        <v>46030</v>
      </c>
      <c r="S246" s="283" t="s">
        <v>93</v>
      </c>
      <c r="T246" s="71"/>
      <c r="U246" s="71"/>
      <c r="V246" s="71"/>
      <c r="W246" s="28"/>
      <c r="X246" s="71"/>
      <c r="Y246" s="71"/>
      <c r="Z246" s="71"/>
      <c r="AA246" s="283"/>
      <c r="AB246" s="71"/>
      <c r="AC246" s="71"/>
      <c r="AD246" s="71"/>
      <c r="AE246" s="28"/>
      <c r="AF246" s="28"/>
      <c r="AG246" s="28"/>
      <c r="AH246" s="28"/>
      <c r="AI246" s="28"/>
      <c r="AJ246" s="28"/>
      <c r="AK246" s="28"/>
      <c r="AL246" s="179" t="str">
        <f t="shared" si="13"/>
        <v>Open PDFDC FINALLY.DC 242 (S-19.CI.13-12-25)(10-00)</v>
      </c>
    </row>
    <row r="247" spans="1:38" ht="60" customHeight="1" x14ac:dyDescent="0.3">
      <c r="A247" s="285">
        <f t="shared" si="12"/>
        <v>242</v>
      </c>
      <c r="B247" s="143" t="s">
        <v>14813</v>
      </c>
      <c r="C247" s="143" t="s">
        <v>10</v>
      </c>
      <c r="D247" s="143" t="s">
        <v>76</v>
      </c>
      <c r="E247" s="173" t="s">
        <v>14815</v>
      </c>
      <c r="F247" s="175" t="s">
        <v>41</v>
      </c>
      <c r="G247" s="124">
        <v>46006</v>
      </c>
      <c r="H247" s="124">
        <v>46006</v>
      </c>
      <c r="I247" s="205" t="s">
        <v>93</v>
      </c>
      <c r="J247" s="205"/>
      <c r="K247" s="205"/>
      <c r="L247" s="205"/>
      <c r="M247" s="205"/>
      <c r="N247" s="205"/>
      <c r="O247" s="205"/>
      <c r="P247" s="420" t="s">
        <v>17</v>
      </c>
      <c r="Q247" s="746">
        <v>46010</v>
      </c>
      <c r="R247" s="746">
        <v>46030</v>
      </c>
      <c r="S247" s="283" t="s">
        <v>93</v>
      </c>
      <c r="T247" s="71"/>
      <c r="U247" s="71"/>
      <c r="V247" s="71"/>
      <c r="W247" s="28"/>
      <c r="X247" s="71"/>
      <c r="Y247" s="71"/>
      <c r="Z247" s="71"/>
      <c r="AA247" s="283"/>
      <c r="AB247" s="71"/>
      <c r="AC247" s="71"/>
      <c r="AD247" s="71"/>
      <c r="AE247" s="28"/>
      <c r="AF247" s="28"/>
      <c r="AG247" s="28"/>
      <c r="AH247" s="28"/>
      <c r="AI247" s="28"/>
      <c r="AJ247" s="28"/>
      <c r="AK247" s="28"/>
      <c r="AL247" s="179" t="str">
        <f t="shared" si="13"/>
        <v>Open PDFDC FINALLY.DC 243 (S-19.CI.15-12-25)(10-00)</v>
      </c>
    </row>
    <row r="248" spans="1:38" ht="60" customHeight="1" x14ac:dyDescent="0.3">
      <c r="A248" s="285">
        <f t="shared" si="12"/>
        <v>243</v>
      </c>
      <c r="B248" s="143" t="s">
        <v>14814</v>
      </c>
      <c r="C248" s="143" t="s">
        <v>10</v>
      </c>
      <c r="D248" s="143" t="s">
        <v>76</v>
      </c>
      <c r="E248" s="173" t="s">
        <v>14816</v>
      </c>
      <c r="F248" s="175" t="s">
        <v>41</v>
      </c>
      <c r="G248" s="124">
        <v>46006</v>
      </c>
      <c r="H248" s="124">
        <v>46006</v>
      </c>
      <c r="I248" s="205" t="s">
        <v>93</v>
      </c>
      <c r="J248" s="205"/>
      <c r="K248" s="205"/>
      <c r="L248" s="205"/>
      <c r="M248" s="205"/>
      <c r="N248" s="205"/>
      <c r="O248" s="205"/>
      <c r="P248" s="420" t="s">
        <v>17</v>
      </c>
      <c r="Q248" s="746">
        <v>46010</v>
      </c>
      <c r="R248" s="746">
        <v>46030</v>
      </c>
      <c r="S248" s="283" t="s">
        <v>26</v>
      </c>
      <c r="T248" s="71">
        <v>46039</v>
      </c>
      <c r="U248" s="71">
        <v>46049</v>
      </c>
      <c r="V248" s="71"/>
      <c r="W248" s="28" t="s">
        <v>26</v>
      </c>
      <c r="X248" s="71"/>
      <c r="Y248" s="71"/>
      <c r="Z248" s="71"/>
      <c r="AA248" s="283"/>
      <c r="AB248" s="71"/>
      <c r="AC248" s="71"/>
      <c r="AD248" s="71"/>
      <c r="AE248" s="28"/>
      <c r="AF248" s="28"/>
      <c r="AG248" s="28"/>
      <c r="AH248" s="28"/>
      <c r="AI248" s="28"/>
      <c r="AJ248" s="28"/>
      <c r="AK248" s="28"/>
      <c r="AL248" s="179" t="str">
        <f t="shared" si="13"/>
        <v>Open PDFDC FINALLY.DC 244 (S-19.CI.15-12-25)(10-00)</v>
      </c>
    </row>
    <row r="249" spans="1:38" ht="60" customHeight="1" x14ac:dyDescent="0.3">
      <c r="A249" s="285">
        <f t="shared" si="12"/>
        <v>244</v>
      </c>
      <c r="B249" s="143" t="s">
        <v>14924</v>
      </c>
      <c r="C249" s="143" t="s">
        <v>54</v>
      </c>
      <c r="D249" s="143" t="s">
        <v>2735</v>
      </c>
      <c r="E249" s="173" t="s">
        <v>14926</v>
      </c>
      <c r="F249" s="175" t="s">
        <v>41</v>
      </c>
      <c r="G249" s="124">
        <v>46127</v>
      </c>
      <c r="H249" s="124">
        <v>46127</v>
      </c>
      <c r="I249" s="205" t="s">
        <v>62</v>
      </c>
      <c r="J249" s="205"/>
      <c r="K249" s="205"/>
      <c r="L249" s="205"/>
      <c r="M249" s="205"/>
      <c r="N249" s="205"/>
      <c r="O249" s="205"/>
      <c r="P249" s="420" t="s">
        <v>17</v>
      </c>
      <c r="Q249" s="746">
        <v>46021</v>
      </c>
      <c r="R249" s="746">
        <v>46030</v>
      </c>
      <c r="S249" s="283" t="s">
        <v>26</v>
      </c>
      <c r="T249" s="71">
        <v>46130</v>
      </c>
      <c r="U249" s="71">
        <v>46140</v>
      </c>
      <c r="V249" s="71"/>
      <c r="W249" s="28" t="s">
        <v>93</v>
      </c>
      <c r="X249" s="71"/>
      <c r="Y249" s="71"/>
      <c r="Z249" s="71"/>
      <c r="AA249" s="283"/>
      <c r="AB249" s="71"/>
      <c r="AC249" s="71"/>
      <c r="AD249" s="71"/>
      <c r="AE249" s="28"/>
      <c r="AF249" s="28"/>
      <c r="AG249" s="28"/>
      <c r="AH249" s="28"/>
      <c r="AI249" s="28"/>
      <c r="AJ249" s="28"/>
      <c r="AK249" s="28"/>
      <c r="AL249" s="179" t="str">
        <f t="shared" si="13"/>
        <v>Open PDFDC FINALLY.DC 245 (S-19.ARCH.30-12-25)(10-00)</v>
      </c>
    </row>
    <row r="250" spans="1:38" ht="60" customHeight="1" x14ac:dyDescent="0.3">
      <c r="A250" s="285">
        <f t="shared" si="12"/>
        <v>245</v>
      </c>
      <c r="B250" s="143" t="s">
        <v>14925</v>
      </c>
      <c r="C250" s="143" t="s">
        <v>54</v>
      </c>
      <c r="D250" s="143" t="s">
        <v>2735</v>
      </c>
      <c r="E250" s="173" t="s">
        <v>14927</v>
      </c>
      <c r="F250" s="175"/>
      <c r="G250" s="124"/>
      <c r="H250" s="124"/>
      <c r="I250" s="205"/>
      <c r="J250" s="205"/>
      <c r="K250" s="205"/>
      <c r="L250" s="205"/>
      <c r="M250" s="205"/>
      <c r="N250" s="205"/>
      <c r="O250" s="205"/>
      <c r="P250" s="420" t="s">
        <v>17</v>
      </c>
      <c r="Q250" s="746">
        <v>46021</v>
      </c>
      <c r="R250" s="746">
        <v>46030</v>
      </c>
      <c r="S250" s="283" t="s">
        <v>26</v>
      </c>
      <c r="T250" s="71">
        <v>46083</v>
      </c>
      <c r="U250" s="71">
        <v>46098</v>
      </c>
      <c r="V250" s="71"/>
      <c r="W250" s="28" t="s">
        <v>93</v>
      </c>
      <c r="X250" s="71"/>
      <c r="Y250" s="71"/>
      <c r="Z250" s="71"/>
      <c r="AA250" s="283"/>
      <c r="AB250" s="71"/>
      <c r="AC250" s="71"/>
      <c r="AD250" s="71"/>
      <c r="AE250" s="28"/>
      <c r="AF250" s="28"/>
      <c r="AG250" s="28"/>
      <c r="AH250" s="28"/>
      <c r="AI250" s="28"/>
      <c r="AJ250" s="28"/>
      <c r="AK250" s="28"/>
      <c r="AL250" s="179" t="str">
        <f t="shared" si="13"/>
        <v>Open PDFDC FINALLY.DC 246 (S-19.ARCH.30-12-25)(10-00)</v>
      </c>
    </row>
    <row r="251" spans="1:38" ht="60" customHeight="1" x14ac:dyDescent="0.3">
      <c r="A251" s="285">
        <f t="shared" si="12"/>
        <v>246</v>
      </c>
      <c r="B251" s="143" t="s">
        <v>15024</v>
      </c>
      <c r="C251" s="143" t="s">
        <v>10</v>
      </c>
      <c r="D251" s="143" t="s">
        <v>2735</v>
      </c>
      <c r="E251" s="173" t="s">
        <v>15026</v>
      </c>
      <c r="F251" s="175" t="s">
        <v>41</v>
      </c>
      <c r="G251" s="124">
        <v>46027</v>
      </c>
      <c r="H251" s="124">
        <v>46027</v>
      </c>
      <c r="I251" s="205" t="s">
        <v>62</v>
      </c>
      <c r="J251" s="205"/>
      <c r="K251" s="205"/>
      <c r="L251" s="205"/>
      <c r="M251" s="205"/>
      <c r="N251" s="205"/>
      <c r="O251" s="205"/>
      <c r="P251" s="420" t="s">
        <v>17</v>
      </c>
      <c r="Q251" s="746">
        <v>46028</v>
      </c>
      <c r="R251" s="746">
        <v>46035</v>
      </c>
      <c r="S251" s="283" t="s">
        <v>93</v>
      </c>
      <c r="T251" s="71"/>
      <c r="U251" s="71"/>
      <c r="V251" s="71"/>
      <c r="W251" s="28"/>
      <c r="X251" s="71"/>
      <c r="Y251" s="71"/>
      <c r="Z251" s="71"/>
      <c r="AA251" s="283"/>
      <c r="AB251" s="71"/>
      <c r="AC251" s="71"/>
      <c r="AD251" s="71"/>
      <c r="AE251" s="28"/>
      <c r="AF251" s="28"/>
      <c r="AG251" s="28"/>
      <c r="AH251" s="28"/>
      <c r="AI251" s="28"/>
      <c r="AJ251" s="28"/>
      <c r="AK251" s="28"/>
      <c r="AL251" s="179" t="str">
        <f t="shared" si="13"/>
        <v>Open PDFDC FINALLY.DC 247 (S-19.ARCH.05-01-26)(10-00)</v>
      </c>
    </row>
    <row r="252" spans="1:38" ht="60" customHeight="1" x14ac:dyDescent="0.3">
      <c r="A252" s="285">
        <f t="shared" si="12"/>
        <v>247</v>
      </c>
      <c r="B252" s="143" t="s">
        <v>15025</v>
      </c>
      <c r="C252" s="143" t="s">
        <v>54</v>
      </c>
      <c r="D252" s="143" t="s">
        <v>2735</v>
      </c>
      <c r="E252" s="173" t="s">
        <v>15027</v>
      </c>
      <c r="F252" s="175"/>
      <c r="G252" s="124"/>
      <c r="H252" s="124"/>
      <c r="I252" s="205"/>
      <c r="J252" s="205"/>
      <c r="K252" s="205"/>
      <c r="L252" s="205"/>
      <c r="M252" s="205"/>
      <c r="N252" s="205"/>
      <c r="O252" s="205"/>
      <c r="P252" s="420" t="s">
        <v>17</v>
      </c>
      <c r="Q252" s="746">
        <v>46027</v>
      </c>
      <c r="R252" s="746">
        <v>46057</v>
      </c>
      <c r="S252" s="283" t="s">
        <v>93</v>
      </c>
      <c r="T252" s="71"/>
      <c r="U252" s="71"/>
      <c r="V252" s="71"/>
      <c r="W252" s="28"/>
      <c r="X252" s="71"/>
      <c r="Y252" s="71"/>
      <c r="Z252" s="71"/>
      <c r="AA252" s="28"/>
      <c r="AB252" s="71"/>
      <c r="AC252" s="71"/>
      <c r="AD252" s="71"/>
      <c r="AE252" s="28"/>
      <c r="AF252" s="28"/>
      <c r="AG252" s="28"/>
      <c r="AH252" s="28"/>
      <c r="AI252" s="28"/>
      <c r="AJ252" s="28"/>
      <c r="AK252" s="28"/>
      <c r="AL252" s="179" t="str">
        <f t="shared" si="13"/>
        <v>Open PDFDC FINALLY.DC 248 (S-19.ARCH.05-01-26)(10-00)</v>
      </c>
    </row>
    <row r="253" spans="1:38" ht="60" customHeight="1" x14ac:dyDescent="0.3">
      <c r="A253" s="285">
        <f t="shared" si="12"/>
        <v>248</v>
      </c>
      <c r="B253" s="143" t="s">
        <v>15143</v>
      </c>
      <c r="C253" s="143" t="s">
        <v>10</v>
      </c>
      <c r="D253" s="143" t="s">
        <v>2735</v>
      </c>
      <c r="E253" s="173" t="s">
        <v>15144</v>
      </c>
      <c r="F253" s="175" t="s">
        <v>41</v>
      </c>
      <c r="G253" s="124">
        <v>46041</v>
      </c>
      <c r="H253" s="124">
        <v>46041</v>
      </c>
      <c r="I253" s="205" t="s">
        <v>93</v>
      </c>
      <c r="J253" s="205"/>
      <c r="K253" s="205"/>
      <c r="L253" s="205"/>
      <c r="M253" s="205"/>
      <c r="N253" s="205"/>
      <c r="O253" s="205"/>
      <c r="P253" s="420" t="s">
        <v>17</v>
      </c>
      <c r="Q253" s="746">
        <v>46057</v>
      </c>
      <c r="R253" s="746">
        <v>46061</v>
      </c>
      <c r="S253" s="287" t="s">
        <v>93</v>
      </c>
      <c r="T253" s="71"/>
      <c r="U253" s="71"/>
      <c r="V253" s="71"/>
      <c r="W253" s="28"/>
      <c r="X253" s="71"/>
      <c r="Y253" s="71"/>
      <c r="Z253" s="71"/>
      <c r="AA253" s="28"/>
      <c r="AB253" s="71"/>
      <c r="AC253" s="71"/>
      <c r="AD253" s="71"/>
      <c r="AE253" s="28"/>
      <c r="AF253" s="28"/>
      <c r="AG253" s="28"/>
      <c r="AH253" s="28"/>
      <c r="AI253" s="28"/>
      <c r="AJ253" s="28"/>
      <c r="AK253" s="28"/>
      <c r="AL253" s="179" t="str">
        <f t="shared" si="13"/>
        <v>Open PDFDC FINALLY.DC 249 (S-19.ARCH.15-01-26)(10-00)</v>
      </c>
    </row>
    <row r="254" spans="1:38" ht="60" customHeight="1" x14ac:dyDescent="0.3">
      <c r="A254" s="285">
        <f t="shared" si="12"/>
        <v>249</v>
      </c>
      <c r="B254" s="143" t="s">
        <v>15396</v>
      </c>
      <c r="C254" s="143" t="s">
        <v>10</v>
      </c>
      <c r="D254" s="143" t="s">
        <v>2735</v>
      </c>
      <c r="E254" s="173" t="s">
        <v>15398</v>
      </c>
      <c r="F254" s="175" t="s">
        <v>41</v>
      </c>
      <c r="G254" s="124">
        <v>46068</v>
      </c>
      <c r="H254" s="124">
        <v>46091</v>
      </c>
      <c r="I254" s="205" t="s">
        <v>93</v>
      </c>
      <c r="J254" s="205"/>
      <c r="K254" s="205"/>
      <c r="L254" s="205"/>
      <c r="M254" s="205"/>
      <c r="N254" s="205"/>
      <c r="O254" s="205"/>
      <c r="P254" s="916" t="s">
        <v>16425</v>
      </c>
      <c r="Q254" s="276"/>
      <c r="R254" s="276"/>
      <c r="S254" s="283"/>
      <c r="T254" s="71"/>
      <c r="U254" s="71"/>
      <c r="V254" s="71"/>
      <c r="W254" s="28"/>
      <c r="X254" s="71"/>
      <c r="Y254" s="71"/>
      <c r="Z254" s="71"/>
      <c r="AA254" s="28"/>
      <c r="AB254" s="71"/>
      <c r="AC254" s="71"/>
      <c r="AD254" s="71"/>
      <c r="AE254" s="28"/>
      <c r="AF254" s="28"/>
      <c r="AG254" s="28"/>
      <c r="AH254" s="28"/>
      <c r="AI254" s="28"/>
      <c r="AJ254" s="28"/>
      <c r="AK254" s="28"/>
      <c r="AL254" s="179" t="str">
        <f t="shared" si="13"/>
        <v>Open PDFDC FINALLY.DC 250 (S-19.ARCH.08-02-26)(10-00)</v>
      </c>
    </row>
    <row r="255" spans="1:38" ht="60" customHeight="1" x14ac:dyDescent="0.3">
      <c r="A255" s="285">
        <f t="shared" si="12"/>
        <v>250</v>
      </c>
      <c r="B255" s="143" t="s">
        <v>15397</v>
      </c>
      <c r="C255" s="143" t="s">
        <v>10</v>
      </c>
      <c r="D255" s="143" t="s">
        <v>2735</v>
      </c>
      <c r="E255" s="173" t="s">
        <v>15399</v>
      </c>
      <c r="F255" s="175" t="s">
        <v>41</v>
      </c>
      <c r="G255" s="124">
        <v>46061</v>
      </c>
      <c r="H255" s="124">
        <v>46061</v>
      </c>
      <c r="I255" s="205" t="s">
        <v>93</v>
      </c>
      <c r="J255" s="205"/>
      <c r="K255" s="205"/>
      <c r="L255" s="205"/>
      <c r="M255" s="205"/>
      <c r="N255" s="205"/>
      <c r="O255" s="205"/>
      <c r="P255" s="420" t="s">
        <v>17</v>
      </c>
      <c r="Q255" s="746">
        <v>46061</v>
      </c>
      <c r="R255" s="746">
        <v>46071</v>
      </c>
      <c r="S255" s="287" t="s">
        <v>93</v>
      </c>
      <c r="T255" s="71"/>
      <c r="U255" s="71"/>
      <c r="V255" s="71"/>
      <c r="W255" s="28"/>
      <c r="X255" s="71"/>
      <c r="Y255" s="71"/>
      <c r="Z255" s="71"/>
      <c r="AA255" s="28"/>
      <c r="AB255" s="71"/>
      <c r="AC255" s="71"/>
      <c r="AD255" s="71"/>
      <c r="AE255" s="28"/>
      <c r="AF255" s="28"/>
      <c r="AG255" s="28"/>
      <c r="AH255" s="28"/>
      <c r="AI255" s="28"/>
      <c r="AJ255" s="28"/>
      <c r="AK255" s="28"/>
      <c r="AL255" s="179" t="str">
        <f t="shared" si="13"/>
        <v>Open PDFDC FINALLY.DC 251 (S-19.ARCH.08-02-26)(10-00)</v>
      </c>
    </row>
    <row r="256" spans="1:38" ht="60" customHeight="1" x14ac:dyDescent="0.3">
      <c r="A256" s="285">
        <f t="shared" si="12"/>
        <v>251</v>
      </c>
      <c r="B256" s="143" t="s">
        <v>15473</v>
      </c>
      <c r="C256" s="143" t="s">
        <v>10</v>
      </c>
      <c r="D256" s="143" t="s">
        <v>2735</v>
      </c>
      <c r="E256" s="173" t="s">
        <v>15472</v>
      </c>
      <c r="F256" s="175" t="s">
        <v>41</v>
      </c>
      <c r="G256" s="124">
        <v>46070</v>
      </c>
      <c r="H256" s="124">
        <v>46070</v>
      </c>
      <c r="I256" s="205" t="s">
        <v>93</v>
      </c>
      <c r="J256" s="205"/>
      <c r="K256" s="205"/>
      <c r="L256" s="205"/>
      <c r="M256" s="205"/>
      <c r="N256" s="205"/>
      <c r="O256" s="205"/>
      <c r="P256" s="420" t="s">
        <v>17</v>
      </c>
      <c r="Q256" s="746">
        <v>46071</v>
      </c>
      <c r="R256" s="746">
        <v>46082</v>
      </c>
      <c r="S256" s="287" t="s">
        <v>93</v>
      </c>
      <c r="T256" s="71"/>
      <c r="U256" s="71"/>
      <c r="V256" s="71"/>
      <c r="W256" s="28"/>
      <c r="X256" s="71"/>
      <c r="Y256" s="71"/>
      <c r="Z256" s="71"/>
      <c r="AA256" s="28"/>
      <c r="AB256" s="71"/>
      <c r="AC256" s="71"/>
      <c r="AD256" s="71"/>
      <c r="AE256" s="28"/>
      <c r="AF256" s="28"/>
      <c r="AG256" s="28"/>
      <c r="AH256" s="28"/>
      <c r="AI256" s="28"/>
      <c r="AJ256" s="28"/>
      <c r="AK256" s="28"/>
      <c r="AL256" s="179" t="str">
        <f t="shared" si="13"/>
        <v>Open PDFDC FINALLY.DC 252 (S-19.ARCH.18-02-26)(10-00)</v>
      </c>
    </row>
    <row r="257" spans="1:38" ht="60" customHeight="1" x14ac:dyDescent="0.3">
      <c r="A257" s="285">
        <f t="shared" si="12"/>
        <v>252</v>
      </c>
      <c r="B257" s="143" t="s">
        <v>15531</v>
      </c>
      <c r="C257" s="143" t="s">
        <v>10</v>
      </c>
      <c r="D257" s="143" t="s">
        <v>2735</v>
      </c>
      <c r="E257" s="173" t="s">
        <v>15530</v>
      </c>
      <c r="F257" s="175" t="s">
        <v>41</v>
      </c>
      <c r="G257" s="124">
        <v>46070</v>
      </c>
      <c r="H257" s="124">
        <v>46099</v>
      </c>
      <c r="I257" s="205" t="s">
        <v>26</v>
      </c>
      <c r="J257" s="205">
        <v>46128</v>
      </c>
      <c r="K257" s="205">
        <v>46145</v>
      </c>
      <c r="L257" s="205" t="s">
        <v>93</v>
      </c>
      <c r="M257" s="205"/>
      <c r="N257" s="205"/>
      <c r="O257" s="205"/>
      <c r="P257" s="420"/>
      <c r="Q257" s="276"/>
      <c r="R257" s="276"/>
      <c r="S257" s="283"/>
      <c r="T257" s="71"/>
      <c r="U257" s="71"/>
      <c r="V257" s="71"/>
      <c r="W257" s="28"/>
      <c r="X257" s="71"/>
      <c r="Y257" s="71"/>
      <c r="Z257" s="71"/>
      <c r="AA257" s="28"/>
      <c r="AB257" s="71"/>
      <c r="AC257" s="71"/>
      <c r="AD257" s="71"/>
      <c r="AE257" s="28"/>
      <c r="AF257" s="28"/>
      <c r="AG257" s="28"/>
      <c r="AH257" s="28"/>
      <c r="AI257" s="28"/>
      <c r="AJ257" s="28"/>
      <c r="AK257" s="28"/>
      <c r="AL257" s="179" t="str">
        <f t="shared" si="13"/>
        <v>Open PDFDC FINALLY.DC 253 (S-19.ARCH.17-02-26)(10-00)</v>
      </c>
    </row>
    <row r="258" spans="1:38" ht="60" customHeight="1" x14ac:dyDescent="0.3">
      <c r="A258" s="285">
        <f t="shared" si="12"/>
        <v>253</v>
      </c>
      <c r="B258" s="143"/>
      <c r="C258" s="143"/>
      <c r="D258" s="143"/>
      <c r="E258" s="173"/>
      <c r="F258" s="175"/>
      <c r="G258" s="124"/>
      <c r="H258" s="124"/>
      <c r="I258" s="788"/>
      <c r="J258" s="205"/>
      <c r="K258" s="205"/>
      <c r="L258" s="205"/>
      <c r="M258" s="205"/>
      <c r="N258" s="205"/>
      <c r="O258" s="205"/>
      <c r="P258" s="420"/>
      <c r="Q258" s="276"/>
      <c r="R258" s="276"/>
      <c r="S258" s="283"/>
      <c r="T258" s="71"/>
      <c r="U258" s="71"/>
      <c r="V258" s="71"/>
      <c r="W258" s="28"/>
      <c r="X258" s="71"/>
      <c r="Y258" s="71"/>
      <c r="Z258" s="71"/>
      <c r="AA258" s="28"/>
      <c r="AB258" s="71"/>
      <c r="AC258" s="71"/>
      <c r="AD258" s="71"/>
      <c r="AE258" s="28"/>
      <c r="AF258" s="28"/>
      <c r="AG258" s="28"/>
      <c r="AH258" s="28"/>
      <c r="AI258" s="28"/>
      <c r="AJ258" s="28"/>
      <c r="AK258" s="28"/>
      <c r="AL258" s="179" t="str">
        <f t="shared" si="13"/>
        <v/>
      </c>
    </row>
    <row r="259" spans="1:38" ht="60" customHeight="1" x14ac:dyDescent="0.3">
      <c r="A259" s="285">
        <f t="shared" si="12"/>
        <v>254</v>
      </c>
      <c r="B259" s="143" t="s">
        <v>15699</v>
      </c>
      <c r="C259" s="143" t="s">
        <v>10</v>
      </c>
      <c r="D259" s="143" t="s">
        <v>76</v>
      </c>
      <c r="E259" s="173" t="s">
        <v>15698</v>
      </c>
      <c r="F259" s="175" t="s">
        <v>41</v>
      </c>
      <c r="G259" s="124"/>
      <c r="H259" s="124"/>
      <c r="I259" s="788"/>
      <c r="J259" s="1091" t="s">
        <v>16422</v>
      </c>
      <c r="K259" s="1092"/>
      <c r="L259" s="1093"/>
      <c r="M259" s="205"/>
      <c r="N259" s="205"/>
      <c r="O259" s="205"/>
      <c r="P259" s="420"/>
      <c r="Q259" s="276"/>
      <c r="R259" s="276"/>
      <c r="S259" s="283"/>
      <c r="T259" s="71"/>
      <c r="U259" s="71"/>
      <c r="V259" s="71"/>
      <c r="W259" s="28"/>
      <c r="X259" s="71"/>
      <c r="Y259" s="71"/>
      <c r="Z259" s="71"/>
      <c r="AA259" s="28"/>
      <c r="AB259" s="71"/>
      <c r="AC259" s="71"/>
      <c r="AD259" s="71"/>
      <c r="AE259" s="28"/>
      <c r="AF259" s="28"/>
      <c r="AG259" s="28"/>
      <c r="AH259" s="28"/>
      <c r="AI259" s="28"/>
      <c r="AJ259" s="28"/>
      <c r="AK259" s="28"/>
      <c r="AL259" s="179" t="str">
        <f t="shared" si="13"/>
        <v>Open PDFDC FINALLY.DC 255 (S-19.CI.11-03-26)(10-00)</v>
      </c>
    </row>
    <row r="260" spans="1:38" ht="167.25" customHeight="1" x14ac:dyDescent="0.3">
      <c r="A260" s="285">
        <f t="shared" si="12"/>
        <v>255</v>
      </c>
      <c r="B260" s="143" t="s">
        <v>15846</v>
      </c>
      <c r="C260" s="143" t="s">
        <v>10</v>
      </c>
      <c r="D260" s="143" t="s">
        <v>76</v>
      </c>
      <c r="E260" s="173" t="s">
        <v>15845</v>
      </c>
      <c r="F260" s="175" t="s">
        <v>41</v>
      </c>
      <c r="G260" s="124"/>
      <c r="H260" s="124"/>
      <c r="I260" s="788"/>
      <c r="J260" s="205"/>
      <c r="K260" s="205"/>
      <c r="L260" s="205"/>
      <c r="M260" s="205"/>
      <c r="N260" s="205"/>
      <c r="O260" s="205"/>
      <c r="P260" s="420"/>
      <c r="Q260" s="276"/>
      <c r="R260" s="276"/>
      <c r="S260" s="283"/>
      <c r="T260" s="71"/>
      <c r="U260" s="71"/>
      <c r="V260" s="71"/>
      <c r="W260" s="28"/>
      <c r="X260" s="71"/>
      <c r="Y260" s="71"/>
      <c r="Z260" s="71"/>
      <c r="AA260" s="28"/>
      <c r="AB260" s="71"/>
      <c r="AC260" s="71"/>
      <c r="AD260" s="71"/>
      <c r="AE260" s="28"/>
      <c r="AF260" s="28"/>
      <c r="AG260" s="28"/>
      <c r="AH260" s="28"/>
      <c r="AI260" s="28"/>
      <c r="AJ260" s="28"/>
      <c r="AK260" s="28"/>
      <c r="AL260" s="179" t="str">
        <f t="shared" si="13"/>
        <v>Open PDFDC FINALLY.DC 256 (S-19.CI.11-04-26)(10-00)</v>
      </c>
    </row>
    <row r="261" spans="1:38" ht="60" customHeight="1" x14ac:dyDescent="0.3">
      <c r="A261" s="285">
        <f t="shared" si="12"/>
        <v>256</v>
      </c>
      <c r="B261" s="143" t="s">
        <v>15847</v>
      </c>
      <c r="C261" s="143" t="s">
        <v>10</v>
      </c>
      <c r="D261" s="143" t="s">
        <v>2735</v>
      </c>
      <c r="E261" s="173" t="s">
        <v>15848</v>
      </c>
      <c r="F261" s="175" t="s">
        <v>41</v>
      </c>
      <c r="G261" s="205">
        <v>46138</v>
      </c>
      <c r="H261" s="205">
        <v>46154</v>
      </c>
      <c r="I261" s="788" t="s">
        <v>93</v>
      </c>
      <c r="J261" s="205"/>
      <c r="K261" s="205"/>
      <c r="L261" s="205"/>
      <c r="M261" s="205"/>
      <c r="N261" s="205"/>
      <c r="O261" s="205"/>
      <c r="P261" s="420" t="s">
        <v>17</v>
      </c>
      <c r="Q261" s="746">
        <v>46162</v>
      </c>
      <c r="R261" s="746">
        <v>46167</v>
      </c>
      <c r="S261" s="283" t="s">
        <v>93</v>
      </c>
      <c r="T261" s="71"/>
      <c r="U261" s="71"/>
      <c r="V261" s="71"/>
      <c r="W261" s="28"/>
      <c r="X261" s="71"/>
      <c r="Y261" s="71"/>
      <c r="Z261" s="71"/>
      <c r="AA261" s="28"/>
      <c r="AB261" s="71"/>
      <c r="AC261" s="71"/>
      <c r="AD261" s="71"/>
      <c r="AE261" s="28"/>
      <c r="AF261" s="28"/>
      <c r="AG261" s="28"/>
      <c r="AH261" s="28"/>
      <c r="AI261" s="28"/>
      <c r="AJ261" s="28"/>
      <c r="AK261" s="28"/>
      <c r="AL261" s="179" t="str">
        <f t="shared" si="13"/>
        <v>Open PDFDC FINALLY.DC 257 (S-19.ARCH.18-04-26)(10-00)</v>
      </c>
    </row>
    <row r="262" spans="1:38" ht="60" customHeight="1" x14ac:dyDescent="0.3">
      <c r="A262" s="285">
        <f t="shared" si="12"/>
        <v>257</v>
      </c>
      <c r="B262" s="143" t="s">
        <v>15850</v>
      </c>
      <c r="C262" s="143" t="s">
        <v>10</v>
      </c>
      <c r="D262" s="143" t="s">
        <v>2735</v>
      </c>
      <c r="E262" s="173" t="s">
        <v>15849</v>
      </c>
      <c r="F262" s="175" t="s">
        <v>41</v>
      </c>
      <c r="G262" s="124">
        <v>46138</v>
      </c>
      <c r="H262" s="124">
        <v>46148</v>
      </c>
      <c r="I262" s="968" t="s">
        <v>27</v>
      </c>
      <c r="J262" s="205"/>
      <c r="K262" s="205"/>
      <c r="L262" s="205"/>
      <c r="M262" s="205"/>
      <c r="N262" s="205"/>
      <c r="O262" s="205"/>
      <c r="P262" s="914"/>
      <c r="Q262" s="276"/>
      <c r="R262" s="276"/>
      <c r="S262" s="915"/>
      <c r="T262" s="71"/>
      <c r="U262" s="71"/>
      <c r="V262" s="71"/>
      <c r="W262" s="28"/>
      <c r="X262" s="71"/>
      <c r="Y262" s="71"/>
      <c r="Z262" s="71"/>
      <c r="AA262" s="28"/>
      <c r="AB262" s="71"/>
      <c r="AC262" s="71"/>
      <c r="AD262" s="71"/>
      <c r="AE262" s="28"/>
      <c r="AF262" s="28"/>
      <c r="AG262" s="28"/>
      <c r="AH262" s="28"/>
      <c r="AI262" s="28"/>
      <c r="AJ262" s="28"/>
      <c r="AK262" s="28"/>
      <c r="AL262" s="179" t="str">
        <f t="shared" si="13"/>
        <v>Open PDFDC FINALLY.DC 258 (S-19.ARCH.18-04-26)(10-00)</v>
      </c>
    </row>
    <row r="263" spans="1:38" ht="60" customHeight="1" x14ac:dyDescent="0.3">
      <c r="A263" s="285">
        <f t="shared" ref="A263:A326" si="14">ROW()-ROW($A$5)</f>
        <v>258</v>
      </c>
      <c r="B263" s="143" t="s">
        <v>15972</v>
      </c>
      <c r="C263" s="143" t="s">
        <v>10</v>
      </c>
      <c r="D263" s="143" t="s">
        <v>2735</v>
      </c>
      <c r="E263" s="173" t="s">
        <v>15973</v>
      </c>
      <c r="F263" s="175" t="s">
        <v>41</v>
      </c>
      <c r="G263" s="124">
        <v>46141</v>
      </c>
      <c r="H263" s="124">
        <v>46141</v>
      </c>
      <c r="I263" s="788" t="s">
        <v>93</v>
      </c>
      <c r="J263" s="205"/>
      <c r="K263" s="205"/>
      <c r="L263" s="205"/>
      <c r="M263" s="205"/>
      <c r="N263" s="205"/>
      <c r="O263" s="205"/>
      <c r="P263" s="420" t="s">
        <v>17</v>
      </c>
      <c r="Q263" s="746">
        <v>46141</v>
      </c>
      <c r="R263" s="746">
        <v>46167</v>
      </c>
      <c r="S263" s="283" t="s">
        <v>93</v>
      </c>
      <c r="T263" s="71"/>
      <c r="U263" s="71"/>
      <c r="V263" s="71"/>
      <c r="W263" s="28"/>
      <c r="X263" s="71"/>
      <c r="Y263" s="71"/>
      <c r="Z263" s="71"/>
      <c r="AA263" s="28"/>
      <c r="AB263" s="71"/>
      <c r="AC263" s="71"/>
      <c r="AD263" s="71"/>
      <c r="AE263" s="28"/>
      <c r="AF263" s="28"/>
      <c r="AG263" s="28"/>
      <c r="AH263" s="28"/>
      <c r="AI263" s="28"/>
      <c r="AJ263" s="28"/>
      <c r="AK263" s="28"/>
      <c r="AL263" s="179" t="str">
        <f t="shared" si="13"/>
        <v>Open PDFDC FINALLY.DC 259 (S-19.ARCH.29-04-26)(10-00)</v>
      </c>
    </row>
    <row r="264" spans="1:38" ht="60" customHeight="1" x14ac:dyDescent="0.3">
      <c r="A264" s="285">
        <f t="shared" si="14"/>
        <v>259</v>
      </c>
      <c r="B264" s="143" t="s">
        <v>16249</v>
      </c>
      <c r="C264" s="143" t="s">
        <v>10</v>
      </c>
      <c r="D264" s="143" t="s">
        <v>2735</v>
      </c>
      <c r="E264" s="173" t="s">
        <v>16250</v>
      </c>
      <c r="F264" s="175" t="s">
        <v>41</v>
      </c>
      <c r="G264" s="124">
        <v>46154</v>
      </c>
      <c r="H264" s="124">
        <v>46177</v>
      </c>
      <c r="I264" s="788" t="s">
        <v>93</v>
      </c>
      <c r="J264" s="205"/>
      <c r="K264" s="205"/>
      <c r="L264" s="205"/>
      <c r="M264" s="205"/>
      <c r="N264" s="205"/>
      <c r="O264" s="205"/>
      <c r="P264" s="420" t="s">
        <v>17</v>
      </c>
      <c r="Q264" s="276">
        <v>46186</v>
      </c>
      <c r="R264" s="276"/>
      <c r="S264" s="915" t="s">
        <v>83</v>
      </c>
      <c r="T264" s="71"/>
      <c r="U264" s="71"/>
      <c r="V264" s="71"/>
      <c r="W264" s="28"/>
      <c r="X264" s="71"/>
      <c r="Y264" s="71"/>
      <c r="Z264" s="71"/>
      <c r="AA264" s="28"/>
      <c r="AB264" s="71"/>
      <c r="AC264" s="71"/>
      <c r="AD264" s="71"/>
      <c r="AE264" s="28"/>
      <c r="AF264" s="28"/>
      <c r="AG264" s="28"/>
      <c r="AH264" s="28"/>
      <c r="AI264" s="28"/>
      <c r="AJ264" s="28"/>
      <c r="AK264" s="28"/>
      <c r="AL264" s="179" t="str">
        <f t="shared" si="13"/>
        <v>Open PDFDC FINALLY.DC 260 (S-19.ARCH.11-05-26)(10-00)</v>
      </c>
    </row>
    <row r="265" spans="1:38" ht="60" customHeight="1" x14ac:dyDescent="0.3">
      <c r="A265" s="285">
        <f t="shared" si="14"/>
        <v>260</v>
      </c>
      <c r="B265" s="143" t="s">
        <v>16546</v>
      </c>
      <c r="C265" s="143" t="s">
        <v>10</v>
      </c>
      <c r="D265" s="143" t="s">
        <v>2735</v>
      </c>
      <c r="E265" s="173" t="s">
        <v>16545</v>
      </c>
      <c r="F265" s="175" t="s">
        <v>41</v>
      </c>
      <c r="G265" s="124">
        <v>46186</v>
      </c>
      <c r="H265" s="124">
        <v>46186</v>
      </c>
      <c r="I265" s="788" t="s">
        <v>93</v>
      </c>
      <c r="J265" s="205"/>
      <c r="K265" s="205"/>
      <c r="L265" s="205"/>
      <c r="M265" s="205"/>
      <c r="N265" s="205"/>
      <c r="O265" s="205"/>
      <c r="P265" s="420"/>
      <c r="Q265" s="276"/>
      <c r="R265" s="276"/>
      <c r="S265" s="283"/>
      <c r="T265" s="71"/>
      <c r="U265" s="71"/>
      <c r="V265" s="71"/>
      <c r="W265" s="28"/>
      <c r="X265" s="71"/>
      <c r="Y265" s="71"/>
      <c r="Z265" s="71"/>
      <c r="AA265" s="28"/>
      <c r="AB265" s="71"/>
      <c r="AC265" s="71"/>
      <c r="AD265" s="71"/>
      <c r="AE265" s="28"/>
      <c r="AF265" s="28"/>
      <c r="AG265" s="28"/>
      <c r="AH265" s="28"/>
      <c r="AI265" s="28"/>
      <c r="AJ265" s="28"/>
      <c r="AK265" s="28"/>
      <c r="AL265" s="179" t="str">
        <f t="shared" si="13"/>
        <v>Open PDFDC FINALLY.DC 261 (S-19.ARCH.13-06-26)(10-00)</v>
      </c>
    </row>
    <row r="266" spans="1:38" ht="60" customHeight="1" x14ac:dyDescent="0.3">
      <c r="A266" s="285">
        <f t="shared" si="14"/>
        <v>261</v>
      </c>
      <c r="B266" s="143" t="s">
        <v>16548</v>
      </c>
      <c r="C266" s="143" t="s">
        <v>10</v>
      </c>
      <c r="D266" s="143" t="s">
        <v>2735</v>
      </c>
      <c r="E266" s="173" t="s">
        <v>16547</v>
      </c>
      <c r="F266" s="175" t="s">
        <v>41</v>
      </c>
      <c r="G266" s="124"/>
      <c r="H266" s="124"/>
      <c r="I266" s="788"/>
      <c r="J266" s="205"/>
      <c r="K266" s="205"/>
      <c r="L266" s="205"/>
      <c r="M266" s="205"/>
      <c r="N266" s="205"/>
      <c r="O266" s="205"/>
      <c r="P266" s="420"/>
      <c r="Q266" s="276"/>
      <c r="R266" s="276"/>
      <c r="S266" s="283"/>
      <c r="T266" s="71"/>
      <c r="U266" s="71"/>
      <c r="V266" s="71"/>
      <c r="W266" s="28"/>
      <c r="X266" s="71"/>
      <c r="Y266" s="71"/>
      <c r="Z266" s="71"/>
      <c r="AA266" s="28"/>
      <c r="AB266" s="71"/>
      <c r="AC266" s="71"/>
      <c r="AD266" s="71"/>
      <c r="AE266" s="28"/>
      <c r="AF266" s="28"/>
      <c r="AG266" s="28"/>
      <c r="AH266" s="28"/>
      <c r="AI266" s="28"/>
      <c r="AJ266" s="28"/>
      <c r="AK266" s="28"/>
      <c r="AL266" s="179" t="str">
        <f t="shared" si="13"/>
        <v>Open PDFDC FINALLY.DC 262 (S-19.ARCH.16-06-26)(10-00)</v>
      </c>
    </row>
    <row r="267" spans="1:38" ht="60" customHeight="1" x14ac:dyDescent="0.3">
      <c r="A267" s="285">
        <f t="shared" si="14"/>
        <v>262</v>
      </c>
      <c r="B267" s="143" t="s">
        <v>16562</v>
      </c>
      <c r="C267" s="143" t="s">
        <v>10</v>
      </c>
      <c r="D267" s="143" t="s">
        <v>2735</v>
      </c>
      <c r="E267" s="173" t="s">
        <v>16563</v>
      </c>
      <c r="F267" s="175" t="s">
        <v>41</v>
      </c>
      <c r="G267" s="124">
        <v>46190</v>
      </c>
      <c r="H267" s="124">
        <v>46190</v>
      </c>
      <c r="I267" s="788" t="s">
        <v>93</v>
      </c>
      <c r="J267" s="205"/>
      <c r="K267" s="205"/>
      <c r="L267" s="205"/>
      <c r="M267" s="205"/>
      <c r="N267" s="205"/>
      <c r="O267" s="205"/>
      <c r="P267" s="420" t="s">
        <v>17</v>
      </c>
      <c r="Q267" s="746">
        <v>46197</v>
      </c>
      <c r="R267" s="746">
        <v>46204</v>
      </c>
      <c r="S267" s="283" t="s">
        <v>93</v>
      </c>
      <c r="T267" s="71"/>
      <c r="U267" s="71"/>
      <c r="V267" s="71"/>
      <c r="W267" s="28"/>
      <c r="X267" s="71"/>
      <c r="Y267" s="71"/>
      <c r="Z267" s="71"/>
      <c r="AA267" s="28"/>
      <c r="AB267" s="71"/>
      <c r="AC267" s="71"/>
      <c r="AD267" s="71"/>
      <c r="AE267" s="28"/>
      <c r="AF267" s="28"/>
      <c r="AG267" s="28"/>
      <c r="AH267" s="28"/>
      <c r="AI267" s="28"/>
      <c r="AJ267" s="28"/>
      <c r="AK267" s="28"/>
      <c r="AL267" s="179" t="str">
        <f t="shared" si="13"/>
        <v>Open PDFDC FINALLY.DC 263 (S-19.ARCH.17-06-26)(10-00)</v>
      </c>
    </row>
    <row r="268" spans="1:38" ht="60" customHeight="1" x14ac:dyDescent="0.3">
      <c r="A268" s="285">
        <f t="shared" si="14"/>
        <v>263</v>
      </c>
      <c r="F268" s="175"/>
      <c r="G268" s="124"/>
      <c r="H268" s="124"/>
      <c r="I268" s="788"/>
      <c r="J268" s="205"/>
      <c r="K268" s="205"/>
      <c r="L268" s="205"/>
      <c r="M268" s="205"/>
      <c r="N268" s="205"/>
      <c r="O268" s="205"/>
      <c r="P268" s="420"/>
      <c r="Q268" s="276"/>
      <c r="R268" s="276"/>
      <c r="S268" s="283"/>
      <c r="T268" s="71"/>
      <c r="U268" s="71"/>
      <c r="V268" s="71"/>
      <c r="W268" s="28"/>
      <c r="X268" s="71"/>
      <c r="Y268" s="71"/>
      <c r="Z268" s="71"/>
      <c r="AA268" s="28"/>
      <c r="AB268" s="71"/>
      <c r="AC268" s="71"/>
      <c r="AD268" s="71"/>
      <c r="AE268" s="28"/>
      <c r="AF268" s="28"/>
      <c r="AG268" s="28"/>
      <c r="AH268" s="28"/>
      <c r="AI268" s="28"/>
      <c r="AJ268" s="28"/>
      <c r="AK268" s="28"/>
      <c r="AL268" s="179" t="str">
        <f t="shared" si="13"/>
        <v/>
      </c>
    </row>
    <row r="269" spans="1:38" ht="60" customHeight="1" x14ac:dyDescent="0.3">
      <c r="A269" s="285">
        <f t="shared" si="14"/>
        <v>264</v>
      </c>
      <c r="F269" s="175"/>
      <c r="G269" s="124"/>
      <c r="H269" s="124"/>
      <c r="I269" s="788"/>
      <c r="J269" s="205"/>
      <c r="K269" s="205"/>
      <c r="L269" s="205"/>
      <c r="M269" s="205"/>
      <c r="N269" s="205"/>
      <c r="O269" s="205"/>
      <c r="P269" s="420"/>
      <c r="Q269" s="276"/>
      <c r="R269" s="276"/>
      <c r="S269" s="283"/>
      <c r="T269" s="71"/>
      <c r="U269" s="71"/>
      <c r="V269" s="71"/>
      <c r="W269" s="28"/>
      <c r="X269" s="71"/>
      <c r="Y269" s="71"/>
      <c r="Z269" s="71"/>
      <c r="AA269" s="28"/>
      <c r="AB269" s="71"/>
      <c r="AC269" s="71"/>
      <c r="AD269" s="71"/>
      <c r="AE269" s="28"/>
      <c r="AF269" s="28"/>
      <c r="AG269" s="28"/>
      <c r="AH269" s="28"/>
      <c r="AI269" s="28"/>
      <c r="AJ269" s="28"/>
      <c r="AK269" s="28"/>
      <c r="AL269" s="179" t="str">
        <f t="shared" si="13"/>
        <v/>
      </c>
    </row>
    <row r="270" spans="1:38" ht="60" customHeight="1" x14ac:dyDescent="0.3">
      <c r="A270" s="285">
        <f t="shared" si="14"/>
        <v>265</v>
      </c>
      <c r="F270" s="175"/>
      <c r="G270" s="124"/>
      <c r="H270" s="124"/>
      <c r="I270" s="788"/>
      <c r="J270" s="205"/>
      <c r="K270" s="205"/>
      <c r="L270" s="205"/>
      <c r="M270" s="205"/>
      <c r="N270" s="205"/>
      <c r="O270" s="205"/>
      <c r="P270" s="420"/>
      <c r="Q270" s="276"/>
      <c r="R270" s="276"/>
      <c r="S270" s="283"/>
      <c r="T270" s="71"/>
      <c r="U270" s="71"/>
      <c r="V270" s="71"/>
      <c r="W270" s="28"/>
      <c r="X270" s="71"/>
      <c r="Y270" s="71"/>
      <c r="Z270" s="71"/>
      <c r="AA270" s="28"/>
      <c r="AB270" s="71"/>
      <c r="AC270" s="71"/>
      <c r="AD270" s="71"/>
      <c r="AE270" s="28"/>
      <c r="AF270" s="28"/>
      <c r="AG270" s="28"/>
      <c r="AH270" s="28"/>
      <c r="AI270" s="28"/>
      <c r="AJ270" s="28"/>
      <c r="AK270" s="28"/>
      <c r="AL270" s="179" t="str">
        <f t="shared" si="13"/>
        <v/>
      </c>
    </row>
    <row r="271" spans="1:38" ht="60" customHeight="1" x14ac:dyDescent="0.3">
      <c r="A271" s="285">
        <f t="shared" si="14"/>
        <v>266</v>
      </c>
      <c r="F271" s="175"/>
      <c r="G271" s="124"/>
      <c r="H271" s="124"/>
      <c r="I271" s="788"/>
      <c r="J271" s="205"/>
      <c r="K271" s="205"/>
      <c r="L271" s="205"/>
      <c r="M271" s="205"/>
      <c r="N271" s="205"/>
      <c r="O271" s="205"/>
      <c r="P271" s="420"/>
      <c r="Q271" s="276"/>
      <c r="R271" s="276"/>
      <c r="S271" s="283"/>
      <c r="T271" s="71"/>
      <c r="U271" s="71"/>
      <c r="V271" s="71"/>
      <c r="W271" s="28"/>
      <c r="X271" s="71"/>
      <c r="Y271" s="71"/>
      <c r="Z271" s="71"/>
      <c r="AA271" s="28"/>
      <c r="AB271" s="71"/>
      <c r="AC271" s="71"/>
      <c r="AD271" s="71"/>
      <c r="AE271" s="28"/>
      <c r="AF271" s="28"/>
      <c r="AG271" s="28"/>
      <c r="AH271" s="28"/>
      <c r="AI271" s="28"/>
      <c r="AJ271" s="28"/>
      <c r="AK271" s="28"/>
      <c r="AL271" s="179" t="str">
        <f t="shared" si="13"/>
        <v/>
      </c>
    </row>
    <row r="272" spans="1:38" ht="60" customHeight="1" x14ac:dyDescent="0.3">
      <c r="A272" s="285">
        <f t="shared" si="14"/>
        <v>267</v>
      </c>
      <c r="F272" s="175"/>
      <c r="G272" s="124"/>
      <c r="H272" s="124"/>
      <c r="I272" s="788"/>
      <c r="J272" s="205"/>
      <c r="K272" s="205"/>
      <c r="L272" s="205"/>
      <c r="M272" s="205"/>
      <c r="N272" s="205"/>
      <c r="O272" s="205"/>
      <c r="P272" s="420"/>
      <c r="Q272" s="276"/>
      <c r="R272" s="276"/>
      <c r="S272" s="283"/>
      <c r="T272" s="71"/>
      <c r="U272" s="71"/>
      <c r="V272" s="71"/>
      <c r="W272" s="28"/>
      <c r="X272" s="71"/>
      <c r="Y272" s="71"/>
      <c r="Z272" s="71"/>
      <c r="AA272" s="28"/>
      <c r="AB272" s="71"/>
      <c r="AC272" s="71"/>
      <c r="AD272" s="71"/>
      <c r="AE272" s="28"/>
      <c r="AF272" s="28"/>
      <c r="AG272" s="28"/>
      <c r="AH272" s="28"/>
      <c r="AI272" s="28"/>
      <c r="AJ272" s="28"/>
      <c r="AK272" s="28"/>
      <c r="AL272" s="179" t="str">
        <f t="shared" si="13"/>
        <v/>
      </c>
    </row>
    <row r="273" spans="1:38" ht="60" customHeight="1" x14ac:dyDescent="0.3">
      <c r="A273" s="285">
        <f t="shared" si="14"/>
        <v>268</v>
      </c>
      <c r="F273" s="175"/>
      <c r="G273" s="124"/>
      <c r="H273" s="124"/>
      <c r="I273" s="788"/>
      <c r="J273" s="205"/>
      <c r="K273" s="205"/>
      <c r="L273" s="205"/>
      <c r="M273" s="205"/>
      <c r="N273" s="205"/>
      <c r="O273" s="205"/>
      <c r="P273" s="420"/>
      <c r="Q273" s="276"/>
      <c r="R273" s="276"/>
      <c r="S273" s="283"/>
      <c r="T273" s="71"/>
      <c r="U273" s="71"/>
      <c r="V273" s="71"/>
      <c r="W273" s="28"/>
      <c r="X273" s="71"/>
      <c r="Y273" s="71"/>
      <c r="Z273" s="71"/>
      <c r="AA273" s="28"/>
      <c r="AB273" s="71"/>
      <c r="AC273" s="71"/>
      <c r="AD273" s="71"/>
      <c r="AE273" s="28"/>
      <c r="AF273" s="28"/>
      <c r="AG273" s="28"/>
      <c r="AH273" s="28"/>
      <c r="AI273" s="28"/>
      <c r="AJ273" s="28"/>
      <c r="AK273" s="28"/>
      <c r="AL273" s="179" t="str">
        <f t="shared" ref="AL273:AL336" si="15">IF(B273&gt;0,HYPERLINK(CONCATENATE("PDFDC FINALLY/",B273,".pdf"),CONCATENATE("Open PDFDC FINALLY.",B273)),"")</f>
        <v/>
      </c>
    </row>
    <row r="274" spans="1:38" ht="60" customHeight="1" x14ac:dyDescent="0.3">
      <c r="A274" s="285">
        <f t="shared" si="14"/>
        <v>269</v>
      </c>
      <c r="F274" s="175"/>
      <c r="G274" s="124"/>
      <c r="H274" s="124"/>
      <c r="I274" s="788"/>
      <c r="J274" s="205"/>
      <c r="K274" s="205"/>
      <c r="L274" s="205"/>
      <c r="M274" s="205"/>
      <c r="N274" s="205"/>
      <c r="O274" s="205"/>
      <c r="P274" s="420"/>
      <c r="Q274" s="276"/>
      <c r="R274" s="276"/>
      <c r="S274" s="283"/>
      <c r="T274" s="71"/>
      <c r="U274" s="71"/>
      <c r="V274" s="71"/>
      <c r="W274" s="28"/>
      <c r="X274" s="71"/>
      <c r="Y274" s="71"/>
      <c r="Z274" s="71"/>
      <c r="AA274" s="28"/>
      <c r="AB274" s="71"/>
      <c r="AC274" s="71"/>
      <c r="AD274" s="71"/>
      <c r="AE274" s="28"/>
      <c r="AF274" s="28"/>
      <c r="AG274" s="28"/>
      <c r="AH274" s="28"/>
      <c r="AI274" s="28"/>
      <c r="AJ274" s="28"/>
      <c r="AK274" s="28"/>
      <c r="AL274" s="179" t="str">
        <f t="shared" si="15"/>
        <v/>
      </c>
    </row>
    <row r="275" spans="1:38" ht="60" customHeight="1" x14ac:dyDescent="0.3">
      <c r="A275" s="285">
        <f t="shared" si="14"/>
        <v>270</v>
      </c>
      <c r="F275" s="175"/>
      <c r="G275" s="124"/>
      <c r="H275" s="124"/>
      <c r="I275" s="788"/>
      <c r="J275" s="205"/>
      <c r="K275" s="205"/>
      <c r="L275" s="205"/>
      <c r="M275" s="205"/>
      <c r="N275" s="205"/>
      <c r="O275" s="205"/>
      <c r="P275" s="420"/>
      <c r="Q275" s="276"/>
      <c r="R275" s="276"/>
      <c r="S275" s="283"/>
      <c r="T275" s="71"/>
      <c r="U275" s="71"/>
      <c r="V275" s="71"/>
      <c r="W275" s="28"/>
      <c r="X275" s="71"/>
      <c r="Y275" s="71"/>
      <c r="Z275" s="71"/>
      <c r="AA275" s="28"/>
      <c r="AB275" s="71"/>
      <c r="AC275" s="71"/>
      <c r="AD275" s="71"/>
      <c r="AE275" s="28"/>
      <c r="AF275" s="28"/>
      <c r="AG275" s="28"/>
      <c r="AH275" s="28"/>
      <c r="AI275" s="28"/>
      <c r="AJ275" s="28"/>
      <c r="AK275" s="28"/>
      <c r="AL275" s="179" t="str">
        <f t="shared" si="15"/>
        <v/>
      </c>
    </row>
    <row r="276" spans="1:38" ht="60" customHeight="1" x14ac:dyDescent="0.55000000000000004">
      <c r="A276" s="285">
        <f t="shared" si="14"/>
        <v>271</v>
      </c>
      <c r="I276" s="205"/>
      <c r="L276" s="205"/>
      <c r="O276" s="205"/>
      <c r="AL276" s="179" t="str">
        <f t="shared" si="15"/>
        <v/>
      </c>
    </row>
    <row r="277" spans="1:38" ht="60" customHeight="1" x14ac:dyDescent="0.55000000000000004">
      <c r="A277" s="285">
        <f t="shared" si="14"/>
        <v>272</v>
      </c>
      <c r="I277" s="205"/>
      <c r="L277" s="205"/>
      <c r="O277" s="205"/>
      <c r="AL277" s="179" t="str">
        <f t="shared" si="15"/>
        <v/>
      </c>
    </row>
    <row r="278" spans="1:38" ht="60" customHeight="1" x14ac:dyDescent="0.55000000000000004">
      <c r="A278" s="285">
        <f t="shared" si="14"/>
        <v>273</v>
      </c>
      <c r="I278" s="205"/>
      <c r="L278" s="205"/>
      <c r="O278" s="205"/>
      <c r="AL278" s="179" t="str">
        <f t="shared" si="15"/>
        <v/>
      </c>
    </row>
    <row r="279" spans="1:38" ht="60" customHeight="1" x14ac:dyDescent="0.55000000000000004">
      <c r="A279" s="285">
        <f t="shared" si="14"/>
        <v>274</v>
      </c>
      <c r="L279" s="205"/>
      <c r="O279" s="205"/>
      <c r="AL279" s="179" t="str">
        <f t="shared" si="15"/>
        <v/>
      </c>
    </row>
    <row r="280" spans="1:38" ht="60" customHeight="1" x14ac:dyDescent="0.55000000000000004">
      <c r="A280" s="285">
        <f t="shared" si="14"/>
        <v>275</v>
      </c>
      <c r="L280" s="205"/>
      <c r="O280" s="205"/>
      <c r="AL280" s="179" t="str">
        <f t="shared" si="15"/>
        <v/>
      </c>
    </row>
    <row r="281" spans="1:38" ht="60" customHeight="1" x14ac:dyDescent="0.55000000000000004">
      <c r="A281" s="285">
        <f t="shared" si="14"/>
        <v>276</v>
      </c>
      <c r="L281" s="205"/>
      <c r="O281" s="205"/>
      <c r="AL281" s="179" t="str">
        <f t="shared" si="15"/>
        <v/>
      </c>
    </row>
    <row r="282" spans="1:38" ht="60" customHeight="1" x14ac:dyDescent="0.55000000000000004">
      <c r="A282" s="285">
        <f t="shared" si="14"/>
        <v>277</v>
      </c>
      <c r="L282" s="205"/>
      <c r="O282" s="205"/>
      <c r="AL282" s="179" t="str">
        <f t="shared" si="15"/>
        <v/>
      </c>
    </row>
    <row r="283" spans="1:38" ht="60" customHeight="1" x14ac:dyDescent="0.55000000000000004">
      <c r="A283" s="285">
        <f t="shared" si="14"/>
        <v>278</v>
      </c>
      <c r="L283" s="205"/>
      <c r="O283" s="205"/>
      <c r="AL283" s="179" t="str">
        <f t="shared" si="15"/>
        <v/>
      </c>
    </row>
    <row r="284" spans="1:38" ht="60" customHeight="1" x14ac:dyDescent="0.55000000000000004">
      <c r="A284" s="285">
        <f t="shared" si="14"/>
        <v>279</v>
      </c>
      <c r="L284" s="205"/>
      <c r="O284" s="205"/>
      <c r="AL284" s="179" t="str">
        <f t="shared" si="15"/>
        <v/>
      </c>
    </row>
    <row r="285" spans="1:38" ht="60" customHeight="1" x14ac:dyDescent="0.55000000000000004">
      <c r="A285" s="285">
        <f t="shared" si="14"/>
        <v>280</v>
      </c>
      <c r="L285" s="205"/>
      <c r="O285" s="205"/>
      <c r="AL285" s="179" t="str">
        <f t="shared" si="15"/>
        <v/>
      </c>
    </row>
    <row r="286" spans="1:38" ht="60" customHeight="1" x14ac:dyDescent="0.55000000000000004">
      <c r="A286" s="285">
        <f t="shared" si="14"/>
        <v>281</v>
      </c>
      <c r="L286" s="205"/>
      <c r="O286" s="205"/>
      <c r="AL286" s="179" t="str">
        <f t="shared" si="15"/>
        <v/>
      </c>
    </row>
    <row r="287" spans="1:38" ht="60" customHeight="1" x14ac:dyDescent="0.55000000000000004">
      <c r="A287" s="285">
        <f t="shared" si="14"/>
        <v>282</v>
      </c>
      <c r="L287" s="205"/>
      <c r="O287" s="205"/>
      <c r="AL287" s="179" t="str">
        <f t="shared" si="15"/>
        <v/>
      </c>
    </row>
    <row r="288" spans="1:38" ht="60" customHeight="1" x14ac:dyDescent="0.55000000000000004">
      <c r="A288" s="285">
        <f t="shared" si="14"/>
        <v>283</v>
      </c>
      <c r="L288" s="205"/>
      <c r="O288" s="205"/>
      <c r="AL288" s="179" t="str">
        <f t="shared" si="15"/>
        <v/>
      </c>
    </row>
    <row r="289" spans="1:38" ht="60" customHeight="1" x14ac:dyDescent="0.55000000000000004">
      <c r="A289" s="285">
        <f t="shared" si="14"/>
        <v>284</v>
      </c>
      <c r="L289" s="205"/>
      <c r="O289" s="205"/>
      <c r="AL289" s="179" t="str">
        <f t="shared" si="15"/>
        <v/>
      </c>
    </row>
    <row r="290" spans="1:38" ht="60" customHeight="1" x14ac:dyDescent="0.55000000000000004">
      <c r="A290" s="285">
        <f t="shared" si="14"/>
        <v>285</v>
      </c>
      <c r="L290" s="205"/>
      <c r="O290" s="205"/>
      <c r="AL290" s="179" t="str">
        <f t="shared" si="15"/>
        <v/>
      </c>
    </row>
    <row r="291" spans="1:38" ht="60" customHeight="1" x14ac:dyDescent="0.55000000000000004">
      <c r="A291" s="285">
        <f t="shared" si="14"/>
        <v>286</v>
      </c>
      <c r="L291" s="205"/>
      <c r="AL291" s="179" t="str">
        <f t="shared" si="15"/>
        <v/>
      </c>
    </row>
    <row r="292" spans="1:38" ht="60" customHeight="1" x14ac:dyDescent="0.55000000000000004">
      <c r="A292" s="285">
        <f t="shared" si="14"/>
        <v>287</v>
      </c>
      <c r="L292" s="205"/>
      <c r="AL292" s="179" t="str">
        <f t="shared" si="15"/>
        <v/>
      </c>
    </row>
    <row r="293" spans="1:38" ht="60" customHeight="1" x14ac:dyDescent="0.55000000000000004">
      <c r="A293" s="285">
        <f t="shared" si="14"/>
        <v>288</v>
      </c>
      <c r="L293" s="205"/>
      <c r="AL293" s="179" t="str">
        <f t="shared" si="15"/>
        <v/>
      </c>
    </row>
    <row r="294" spans="1:38" ht="60" customHeight="1" x14ac:dyDescent="0.55000000000000004">
      <c r="A294" s="285">
        <f t="shared" si="14"/>
        <v>289</v>
      </c>
      <c r="AL294" s="179" t="str">
        <f t="shared" si="15"/>
        <v/>
      </c>
    </row>
    <row r="295" spans="1:38" ht="60" customHeight="1" x14ac:dyDescent="0.55000000000000004">
      <c r="A295" s="285">
        <f t="shared" si="14"/>
        <v>290</v>
      </c>
      <c r="AL295" s="179" t="str">
        <f t="shared" si="15"/>
        <v/>
      </c>
    </row>
    <row r="296" spans="1:38" ht="60" customHeight="1" x14ac:dyDescent="0.55000000000000004">
      <c r="A296" s="285">
        <f t="shared" si="14"/>
        <v>291</v>
      </c>
      <c r="AL296" s="179" t="str">
        <f t="shared" si="15"/>
        <v/>
      </c>
    </row>
    <row r="297" spans="1:38" ht="60" customHeight="1" x14ac:dyDescent="0.55000000000000004">
      <c r="A297" s="285">
        <f t="shared" si="14"/>
        <v>292</v>
      </c>
      <c r="AL297" s="179" t="str">
        <f t="shared" si="15"/>
        <v/>
      </c>
    </row>
    <row r="298" spans="1:38" ht="60" customHeight="1" x14ac:dyDescent="0.55000000000000004">
      <c r="A298" s="285">
        <f t="shared" si="14"/>
        <v>293</v>
      </c>
      <c r="AL298" s="179" t="str">
        <f t="shared" si="15"/>
        <v/>
      </c>
    </row>
    <row r="299" spans="1:38" ht="60" customHeight="1" x14ac:dyDescent="0.55000000000000004">
      <c r="A299" s="285">
        <f t="shared" si="14"/>
        <v>294</v>
      </c>
      <c r="AL299" s="179" t="str">
        <f t="shared" si="15"/>
        <v/>
      </c>
    </row>
    <row r="300" spans="1:38" ht="60" customHeight="1" x14ac:dyDescent="0.55000000000000004">
      <c r="A300" s="285">
        <f t="shared" si="14"/>
        <v>295</v>
      </c>
      <c r="AL300" s="179" t="str">
        <f t="shared" si="15"/>
        <v/>
      </c>
    </row>
    <row r="301" spans="1:38" ht="60" customHeight="1" x14ac:dyDescent="0.55000000000000004">
      <c r="A301" s="285">
        <f t="shared" si="14"/>
        <v>296</v>
      </c>
      <c r="AL301" s="179" t="str">
        <f t="shared" si="15"/>
        <v/>
      </c>
    </row>
    <row r="302" spans="1:38" ht="60" customHeight="1" x14ac:dyDescent="0.55000000000000004">
      <c r="A302" s="285">
        <f t="shared" si="14"/>
        <v>297</v>
      </c>
      <c r="AL302" s="179" t="str">
        <f t="shared" si="15"/>
        <v/>
      </c>
    </row>
    <row r="303" spans="1:38" ht="60" customHeight="1" x14ac:dyDescent="0.55000000000000004">
      <c r="A303" s="285">
        <f t="shared" si="14"/>
        <v>298</v>
      </c>
      <c r="AL303" s="179" t="str">
        <f t="shared" si="15"/>
        <v/>
      </c>
    </row>
    <row r="304" spans="1:38" ht="60" customHeight="1" x14ac:dyDescent="0.55000000000000004">
      <c r="A304" s="285">
        <f t="shared" si="14"/>
        <v>299</v>
      </c>
      <c r="AL304" s="179" t="str">
        <f t="shared" si="15"/>
        <v/>
      </c>
    </row>
    <row r="305" spans="1:38" ht="60" customHeight="1" x14ac:dyDescent="0.55000000000000004">
      <c r="A305" s="285">
        <f t="shared" si="14"/>
        <v>300</v>
      </c>
      <c r="AL305" s="179" t="str">
        <f t="shared" si="15"/>
        <v/>
      </c>
    </row>
    <row r="306" spans="1:38" ht="60" customHeight="1" x14ac:dyDescent="0.55000000000000004">
      <c r="A306" s="285">
        <f t="shared" si="14"/>
        <v>301</v>
      </c>
      <c r="AL306" s="179" t="str">
        <f t="shared" si="15"/>
        <v/>
      </c>
    </row>
    <row r="307" spans="1:38" ht="60" customHeight="1" x14ac:dyDescent="0.55000000000000004">
      <c r="A307" s="285">
        <f t="shared" si="14"/>
        <v>302</v>
      </c>
      <c r="AL307" s="179" t="str">
        <f t="shared" si="15"/>
        <v/>
      </c>
    </row>
    <row r="308" spans="1:38" ht="60" customHeight="1" x14ac:dyDescent="0.55000000000000004">
      <c r="A308" s="285">
        <f t="shared" si="14"/>
        <v>303</v>
      </c>
      <c r="AL308" s="179" t="str">
        <f t="shared" si="15"/>
        <v/>
      </c>
    </row>
    <row r="309" spans="1:38" ht="60" customHeight="1" x14ac:dyDescent="0.55000000000000004">
      <c r="A309" s="285">
        <f t="shared" si="14"/>
        <v>304</v>
      </c>
      <c r="AL309" s="179" t="str">
        <f t="shared" si="15"/>
        <v/>
      </c>
    </row>
    <row r="310" spans="1:38" ht="60" customHeight="1" x14ac:dyDescent="0.55000000000000004">
      <c r="A310" s="285">
        <f t="shared" si="14"/>
        <v>305</v>
      </c>
      <c r="AL310" s="179" t="str">
        <f t="shared" si="15"/>
        <v/>
      </c>
    </row>
    <row r="311" spans="1:38" ht="60" customHeight="1" x14ac:dyDescent="0.55000000000000004">
      <c r="A311" s="285">
        <f t="shared" si="14"/>
        <v>306</v>
      </c>
      <c r="AL311" s="179" t="str">
        <f t="shared" si="15"/>
        <v/>
      </c>
    </row>
    <row r="312" spans="1:38" ht="60" customHeight="1" x14ac:dyDescent="0.55000000000000004">
      <c r="A312" s="285">
        <f t="shared" si="14"/>
        <v>307</v>
      </c>
      <c r="AL312" s="179" t="str">
        <f t="shared" si="15"/>
        <v/>
      </c>
    </row>
    <row r="313" spans="1:38" ht="60" customHeight="1" x14ac:dyDescent="0.55000000000000004">
      <c r="A313" s="285">
        <f t="shared" si="14"/>
        <v>308</v>
      </c>
      <c r="AL313" s="179" t="str">
        <f t="shared" si="15"/>
        <v/>
      </c>
    </row>
    <row r="314" spans="1:38" ht="60" customHeight="1" x14ac:dyDescent="0.55000000000000004">
      <c r="A314" s="285">
        <f t="shared" si="14"/>
        <v>309</v>
      </c>
      <c r="AL314" s="179" t="str">
        <f t="shared" si="15"/>
        <v/>
      </c>
    </row>
    <row r="315" spans="1:38" ht="60" customHeight="1" x14ac:dyDescent="0.55000000000000004">
      <c r="A315" s="285">
        <f t="shared" si="14"/>
        <v>310</v>
      </c>
      <c r="AL315" s="179" t="str">
        <f t="shared" si="15"/>
        <v/>
      </c>
    </row>
    <row r="316" spans="1:38" ht="60" customHeight="1" x14ac:dyDescent="0.55000000000000004">
      <c r="A316" s="285">
        <f t="shared" si="14"/>
        <v>311</v>
      </c>
      <c r="AL316" s="179" t="str">
        <f t="shared" si="15"/>
        <v/>
      </c>
    </row>
    <row r="317" spans="1:38" ht="60" customHeight="1" x14ac:dyDescent="0.55000000000000004">
      <c r="A317" s="285">
        <f t="shared" si="14"/>
        <v>312</v>
      </c>
      <c r="AL317" s="179" t="str">
        <f t="shared" si="15"/>
        <v/>
      </c>
    </row>
    <row r="318" spans="1:38" ht="60" customHeight="1" x14ac:dyDescent="0.55000000000000004">
      <c r="A318" s="285">
        <f t="shared" si="14"/>
        <v>313</v>
      </c>
      <c r="AL318" s="179" t="str">
        <f t="shared" si="15"/>
        <v/>
      </c>
    </row>
    <row r="319" spans="1:38" ht="60" customHeight="1" x14ac:dyDescent="0.55000000000000004">
      <c r="A319" s="285">
        <f t="shared" si="14"/>
        <v>314</v>
      </c>
      <c r="AL319" s="179" t="str">
        <f t="shared" si="15"/>
        <v/>
      </c>
    </row>
    <row r="320" spans="1:38" ht="60" customHeight="1" x14ac:dyDescent="0.55000000000000004">
      <c r="A320" s="285">
        <f t="shared" si="14"/>
        <v>315</v>
      </c>
      <c r="AL320" s="179" t="str">
        <f t="shared" si="15"/>
        <v/>
      </c>
    </row>
    <row r="321" spans="1:38" ht="60" customHeight="1" x14ac:dyDescent="0.55000000000000004">
      <c r="A321" s="285">
        <f t="shared" si="14"/>
        <v>316</v>
      </c>
      <c r="AL321" s="179" t="str">
        <f t="shared" si="15"/>
        <v/>
      </c>
    </row>
    <row r="322" spans="1:38" ht="60" customHeight="1" x14ac:dyDescent="0.55000000000000004">
      <c r="A322" s="285">
        <f t="shared" si="14"/>
        <v>317</v>
      </c>
      <c r="AL322" s="179" t="str">
        <f t="shared" si="15"/>
        <v/>
      </c>
    </row>
    <row r="323" spans="1:38" ht="60" customHeight="1" x14ac:dyDescent="0.55000000000000004">
      <c r="A323" s="285">
        <f t="shared" si="14"/>
        <v>318</v>
      </c>
      <c r="AL323" s="179" t="str">
        <f t="shared" si="15"/>
        <v/>
      </c>
    </row>
    <row r="324" spans="1:38" ht="60" customHeight="1" x14ac:dyDescent="0.55000000000000004">
      <c r="A324" s="285">
        <f t="shared" si="14"/>
        <v>319</v>
      </c>
      <c r="AL324" s="179" t="str">
        <f t="shared" si="15"/>
        <v/>
      </c>
    </row>
    <row r="325" spans="1:38" ht="60" customHeight="1" x14ac:dyDescent="0.55000000000000004">
      <c r="A325" s="285">
        <f t="shared" si="14"/>
        <v>320</v>
      </c>
      <c r="AL325" s="179" t="str">
        <f t="shared" si="15"/>
        <v/>
      </c>
    </row>
    <row r="326" spans="1:38" ht="60" customHeight="1" x14ac:dyDescent="0.55000000000000004">
      <c r="A326" s="285">
        <f t="shared" si="14"/>
        <v>321</v>
      </c>
      <c r="AL326" s="179" t="str">
        <f t="shared" si="15"/>
        <v/>
      </c>
    </row>
    <row r="327" spans="1:38" ht="60" customHeight="1" x14ac:dyDescent="0.55000000000000004">
      <c r="A327" s="285">
        <f t="shared" ref="A327:A365" si="16">ROW()-ROW($A$5)</f>
        <v>322</v>
      </c>
      <c r="AL327" s="179" t="str">
        <f t="shared" si="15"/>
        <v/>
      </c>
    </row>
    <row r="328" spans="1:38" ht="60" customHeight="1" x14ac:dyDescent="0.55000000000000004">
      <c r="A328" s="285">
        <f t="shared" si="16"/>
        <v>323</v>
      </c>
      <c r="AL328" s="179" t="str">
        <f t="shared" si="15"/>
        <v/>
      </c>
    </row>
    <row r="329" spans="1:38" ht="60" customHeight="1" x14ac:dyDescent="0.55000000000000004">
      <c r="A329" s="285">
        <f t="shared" si="16"/>
        <v>324</v>
      </c>
      <c r="AL329" s="179" t="str">
        <f t="shared" si="15"/>
        <v/>
      </c>
    </row>
    <row r="330" spans="1:38" ht="60" customHeight="1" x14ac:dyDescent="0.55000000000000004">
      <c r="A330" s="285">
        <f t="shared" si="16"/>
        <v>325</v>
      </c>
      <c r="AL330" s="179" t="str">
        <f t="shared" si="15"/>
        <v/>
      </c>
    </row>
    <row r="331" spans="1:38" ht="60" customHeight="1" x14ac:dyDescent="0.55000000000000004">
      <c r="A331" s="285">
        <f t="shared" si="16"/>
        <v>326</v>
      </c>
      <c r="AL331" s="179" t="str">
        <f t="shared" si="15"/>
        <v/>
      </c>
    </row>
    <row r="332" spans="1:38" ht="60" customHeight="1" x14ac:dyDescent="0.55000000000000004">
      <c r="A332" s="285">
        <f t="shared" si="16"/>
        <v>327</v>
      </c>
      <c r="AL332" s="179" t="str">
        <f t="shared" si="15"/>
        <v/>
      </c>
    </row>
    <row r="333" spans="1:38" ht="60" customHeight="1" x14ac:dyDescent="0.55000000000000004">
      <c r="A333" s="285">
        <f t="shared" si="16"/>
        <v>328</v>
      </c>
      <c r="AL333" s="179" t="str">
        <f t="shared" si="15"/>
        <v/>
      </c>
    </row>
    <row r="334" spans="1:38" ht="60" customHeight="1" x14ac:dyDescent="0.55000000000000004">
      <c r="A334" s="285">
        <f t="shared" si="16"/>
        <v>329</v>
      </c>
      <c r="AL334" s="179" t="str">
        <f t="shared" si="15"/>
        <v/>
      </c>
    </row>
    <row r="335" spans="1:38" ht="60" customHeight="1" x14ac:dyDescent="0.55000000000000004">
      <c r="A335" s="285">
        <f t="shared" si="16"/>
        <v>330</v>
      </c>
      <c r="AL335" s="179" t="str">
        <f t="shared" si="15"/>
        <v/>
      </c>
    </row>
    <row r="336" spans="1:38" ht="60" customHeight="1" x14ac:dyDescent="0.55000000000000004">
      <c r="A336" s="285">
        <f t="shared" si="16"/>
        <v>331</v>
      </c>
      <c r="AL336" s="179" t="str">
        <f t="shared" si="15"/>
        <v/>
      </c>
    </row>
    <row r="337" spans="1:38" ht="60" customHeight="1" x14ac:dyDescent="0.55000000000000004">
      <c r="A337" s="285">
        <f t="shared" si="16"/>
        <v>332</v>
      </c>
      <c r="AL337" s="179" t="str">
        <f t="shared" ref="AL337:AL365" si="17">IF(B337&gt;0,HYPERLINK(CONCATENATE("PDFDC FINALLY/",B337,".pdf"),CONCATENATE("Open PDFDC FINALLY.",B337)),"")</f>
        <v/>
      </c>
    </row>
    <row r="338" spans="1:38" ht="60" customHeight="1" x14ac:dyDescent="0.55000000000000004">
      <c r="A338" s="285">
        <f t="shared" si="16"/>
        <v>333</v>
      </c>
      <c r="AL338" s="179" t="str">
        <f t="shared" si="17"/>
        <v/>
      </c>
    </row>
    <row r="339" spans="1:38" ht="60" customHeight="1" x14ac:dyDescent="0.55000000000000004">
      <c r="A339" s="285">
        <f t="shared" si="16"/>
        <v>334</v>
      </c>
      <c r="AL339" s="179" t="str">
        <f t="shared" si="17"/>
        <v/>
      </c>
    </row>
    <row r="340" spans="1:38" ht="60" customHeight="1" x14ac:dyDescent="0.55000000000000004">
      <c r="A340" s="285">
        <f t="shared" si="16"/>
        <v>335</v>
      </c>
      <c r="AL340" s="179" t="str">
        <f t="shared" si="17"/>
        <v/>
      </c>
    </row>
    <row r="341" spans="1:38" ht="60" customHeight="1" x14ac:dyDescent="0.55000000000000004">
      <c r="A341" s="285">
        <f t="shared" si="16"/>
        <v>336</v>
      </c>
      <c r="AL341" s="179" t="str">
        <f t="shared" si="17"/>
        <v/>
      </c>
    </row>
    <row r="342" spans="1:38" ht="60" customHeight="1" x14ac:dyDescent="0.55000000000000004">
      <c r="A342" s="285">
        <f t="shared" si="16"/>
        <v>337</v>
      </c>
      <c r="AL342" s="179" t="str">
        <f t="shared" si="17"/>
        <v/>
      </c>
    </row>
    <row r="343" spans="1:38" ht="60" customHeight="1" x14ac:dyDescent="0.55000000000000004">
      <c r="A343" s="285">
        <f t="shared" si="16"/>
        <v>338</v>
      </c>
      <c r="AL343" s="179" t="str">
        <f t="shared" si="17"/>
        <v/>
      </c>
    </row>
    <row r="344" spans="1:38" ht="60" customHeight="1" x14ac:dyDescent="0.55000000000000004">
      <c r="A344" s="285">
        <f t="shared" si="16"/>
        <v>339</v>
      </c>
      <c r="AL344" s="179" t="str">
        <f t="shared" si="17"/>
        <v/>
      </c>
    </row>
    <row r="345" spans="1:38" ht="60" customHeight="1" x14ac:dyDescent="0.55000000000000004">
      <c r="A345" s="285">
        <f t="shared" si="16"/>
        <v>340</v>
      </c>
      <c r="AL345" s="179" t="str">
        <f t="shared" si="17"/>
        <v/>
      </c>
    </row>
    <row r="346" spans="1:38" ht="60" customHeight="1" x14ac:dyDescent="0.55000000000000004">
      <c r="A346" s="285">
        <f t="shared" si="16"/>
        <v>341</v>
      </c>
      <c r="AL346" s="179" t="str">
        <f t="shared" si="17"/>
        <v/>
      </c>
    </row>
    <row r="347" spans="1:38" ht="60" customHeight="1" x14ac:dyDescent="0.55000000000000004">
      <c r="A347" s="285">
        <f t="shared" si="16"/>
        <v>342</v>
      </c>
      <c r="AL347" s="179" t="str">
        <f t="shared" si="17"/>
        <v/>
      </c>
    </row>
    <row r="348" spans="1:38" ht="60" customHeight="1" x14ac:dyDescent="0.55000000000000004">
      <c r="A348" s="285">
        <f t="shared" si="16"/>
        <v>343</v>
      </c>
      <c r="AL348" s="179" t="str">
        <f t="shared" si="17"/>
        <v/>
      </c>
    </row>
    <row r="349" spans="1:38" ht="60" customHeight="1" x14ac:dyDescent="0.55000000000000004">
      <c r="A349" s="285">
        <f t="shared" si="16"/>
        <v>344</v>
      </c>
      <c r="AL349" s="179" t="str">
        <f t="shared" si="17"/>
        <v/>
      </c>
    </row>
    <row r="350" spans="1:38" ht="60" customHeight="1" x14ac:dyDescent="0.55000000000000004">
      <c r="A350" s="285">
        <f t="shared" si="16"/>
        <v>345</v>
      </c>
      <c r="AL350" s="179" t="str">
        <f t="shared" si="17"/>
        <v/>
      </c>
    </row>
    <row r="351" spans="1:38" ht="60" customHeight="1" x14ac:dyDescent="0.55000000000000004">
      <c r="A351" s="285">
        <f t="shared" si="16"/>
        <v>346</v>
      </c>
      <c r="AL351" s="179" t="str">
        <f t="shared" si="17"/>
        <v/>
      </c>
    </row>
    <row r="352" spans="1:38" ht="60" customHeight="1" x14ac:dyDescent="0.55000000000000004">
      <c r="A352" s="285">
        <f t="shared" si="16"/>
        <v>347</v>
      </c>
      <c r="AL352" s="179" t="str">
        <f t="shared" si="17"/>
        <v/>
      </c>
    </row>
    <row r="353" spans="1:38" ht="60" customHeight="1" x14ac:dyDescent="0.55000000000000004">
      <c r="A353" s="285">
        <f t="shared" si="16"/>
        <v>348</v>
      </c>
      <c r="AL353" s="179" t="str">
        <f t="shared" si="17"/>
        <v/>
      </c>
    </row>
    <row r="354" spans="1:38" ht="60" customHeight="1" x14ac:dyDescent="0.55000000000000004">
      <c r="A354" s="285">
        <f t="shared" si="16"/>
        <v>349</v>
      </c>
      <c r="AL354" s="179" t="str">
        <f t="shared" si="17"/>
        <v/>
      </c>
    </row>
    <row r="355" spans="1:38" ht="60" customHeight="1" x14ac:dyDescent="0.55000000000000004">
      <c r="A355" s="285">
        <f t="shared" si="16"/>
        <v>350</v>
      </c>
      <c r="AL355" s="179" t="str">
        <f t="shared" si="17"/>
        <v/>
      </c>
    </row>
    <row r="356" spans="1:38" ht="60" customHeight="1" x14ac:dyDescent="0.55000000000000004">
      <c r="A356" s="285">
        <f t="shared" si="16"/>
        <v>351</v>
      </c>
      <c r="AL356" s="179" t="str">
        <f t="shared" si="17"/>
        <v/>
      </c>
    </row>
    <row r="357" spans="1:38" ht="60" customHeight="1" x14ac:dyDescent="0.55000000000000004">
      <c r="A357" s="285">
        <f t="shared" si="16"/>
        <v>352</v>
      </c>
      <c r="AL357" s="179" t="str">
        <f t="shared" si="17"/>
        <v/>
      </c>
    </row>
    <row r="358" spans="1:38" ht="60" customHeight="1" x14ac:dyDescent="0.55000000000000004">
      <c r="A358" s="285">
        <f t="shared" si="16"/>
        <v>353</v>
      </c>
      <c r="AL358" s="179" t="str">
        <f t="shared" si="17"/>
        <v/>
      </c>
    </row>
    <row r="359" spans="1:38" ht="60" customHeight="1" x14ac:dyDescent="0.55000000000000004">
      <c r="A359" s="285">
        <f t="shared" si="16"/>
        <v>354</v>
      </c>
      <c r="AL359" s="179" t="str">
        <f t="shared" si="17"/>
        <v/>
      </c>
    </row>
    <row r="360" spans="1:38" ht="60" customHeight="1" x14ac:dyDescent="0.55000000000000004">
      <c r="A360" s="285">
        <f t="shared" si="16"/>
        <v>355</v>
      </c>
      <c r="AL360" s="179" t="str">
        <f t="shared" si="17"/>
        <v/>
      </c>
    </row>
    <row r="361" spans="1:38" ht="60" customHeight="1" x14ac:dyDescent="0.55000000000000004">
      <c r="A361" s="285">
        <f t="shared" si="16"/>
        <v>356</v>
      </c>
      <c r="AL361" s="179" t="str">
        <f t="shared" si="17"/>
        <v/>
      </c>
    </row>
    <row r="362" spans="1:38" ht="60" customHeight="1" x14ac:dyDescent="0.55000000000000004">
      <c r="A362" s="285">
        <f t="shared" si="16"/>
        <v>357</v>
      </c>
      <c r="AL362" s="179" t="str">
        <f t="shared" si="17"/>
        <v/>
      </c>
    </row>
    <row r="363" spans="1:38" ht="60" customHeight="1" x14ac:dyDescent="0.55000000000000004">
      <c r="A363" s="285">
        <f t="shared" si="16"/>
        <v>358</v>
      </c>
      <c r="AL363" s="179" t="str">
        <f t="shared" si="17"/>
        <v/>
      </c>
    </row>
    <row r="364" spans="1:38" ht="60" customHeight="1" x14ac:dyDescent="0.55000000000000004">
      <c r="A364" s="285">
        <f t="shared" si="16"/>
        <v>359</v>
      </c>
      <c r="AL364" s="179" t="str">
        <f t="shared" si="17"/>
        <v/>
      </c>
    </row>
    <row r="365" spans="1:38" ht="60" customHeight="1" x14ac:dyDescent="0.55000000000000004">
      <c r="A365" s="285">
        <f t="shared" si="16"/>
        <v>360</v>
      </c>
      <c r="AL365" s="179" t="str">
        <f t="shared" si="17"/>
        <v/>
      </c>
    </row>
  </sheetData>
  <autoFilter ref="A5:AL365" xr:uid="{00000000-0001-0000-0600-000000000000}"/>
  <mergeCells count="25">
    <mergeCell ref="AB4:AE4"/>
    <mergeCell ref="AF4:AH4"/>
    <mergeCell ref="AI4:AK4"/>
    <mergeCell ref="C42:C46"/>
    <mergeCell ref="D42:D46"/>
    <mergeCell ref="E42:E46"/>
    <mergeCell ref="P42:P46"/>
    <mergeCell ref="E26:E27"/>
    <mergeCell ref="F42:F43"/>
    <mergeCell ref="J259:L259"/>
    <mergeCell ref="AM1:AQ1048576"/>
    <mergeCell ref="A1:AL1"/>
    <mergeCell ref="AL4:AL5"/>
    <mergeCell ref="E4:E5"/>
    <mergeCell ref="F4:I4"/>
    <mergeCell ref="D4:D5"/>
    <mergeCell ref="B4:B5"/>
    <mergeCell ref="C4:C5"/>
    <mergeCell ref="A3:AL3"/>
    <mergeCell ref="A2:AL2"/>
    <mergeCell ref="P4:S4"/>
    <mergeCell ref="T4:W4"/>
    <mergeCell ref="J4:L4"/>
    <mergeCell ref="X4:AA4"/>
    <mergeCell ref="M4:O4"/>
  </mergeCells>
  <phoneticPr fontId="16" type="noConversion"/>
  <conditionalFormatting sqref="I6 L227:L240 M241 L242:L258 L260:L293">
    <cfRule type="cellIs" dxfId="8244" priority="77" operator="equal">
      <formula>"B/C"</formula>
    </cfRule>
  </conditionalFormatting>
  <conditionalFormatting sqref="I6:I240 J241 I242:I278">
    <cfRule type="cellIs" dxfId="8243" priority="87" operator="equal">
      <formula>"B"</formula>
    </cfRule>
    <cfRule type="cellIs" dxfId="8242" priority="78" operator="equal">
      <formula>"A"</formula>
    </cfRule>
    <cfRule type="cellIs" dxfId="8241" priority="86" operator="equal">
      <formula>"C"</formula>
    </cfRule>
  </conditionalFormatting>
  <conditionalFormatting sqref="L6:L225">
    <cfRule type="cellIs" dxfId="8240" priority="55" operator="equal">
      <formula>"B/C"</formula>
    </cfRule>
  </conditionalFormatting>
  <conditionalFormatting sqref="L6:L240 M241 L242:L258 L260:L293">
    <cfRule type="cellIs" dxfId="8239" priority="43" operator="equal">
      <formula>"A"</formula>
    </cfRule>
    <cfRule type="cellIs" dxfId="8238" priority="46" operator="equal">
      <formula>"c"</formula>
    </cfRule>
    <cfRule type="cellIs" dxfId="8237" priority="45" operator="equal">
      <formula>"B"</formula>
    </cfRule>
    <cfRule type="cellIs" dxfId="8236" priority="44" operator="equal">
      <formula>"C"</formula>
    </cfRule>
  </conditionalFormatting>
  <conditionalFormatting sqref="M6:N99 I6:I240 O6:O240 AE8:AK9 J241 I242:I278 O242:O290">
    <cfRule type="cellIs" dxfId="8235" priority="288" operator="equal">
      <formula>"c"</formula>
    </cfRule>
  </conditionalFormatting>
  <conditionalFormatting sqref="O6:O240 O242:O290">
    <cfRule type="cellIs" dxfId="8234" priority="70" operator="equal">
      <formula>"A"</formula>
    </cfRule>
    <cfRule type="cellIs" dxfId="8233" priority="69" operator="equal">
      <formula>"B/C"</formula>
    </cfRule>
    <cfRule type="cellIs" dxfId="8232" priority="72" operator="equal">
      <formula>"B"</formula>
    </cfRule>
    <cfRule type="cellIs" dxfId="8231" priority="71" operator="equal">
      <formula>"C"</formula>
    </cfRule>
  </conditionalFormatting>
  <conditionalFormatting sqref="Q215:R215">
    <cfRule type="cellIs" dxfId="8230" priority="23" operator="equal">
      <formula>"C"</formula>
    </cfRule>
    <cfRule type="cellIs" dxfId="8229" priority="24" stopIfTrue="1" operator="equal">
      <formula>"B"</formula>
    </cfRule>
    <cfRule type="cellIs" dxfId="8228" priority="25" stopIfTrue="1" operator="equal">
      <formula>"D"</formula>
    </cfRule>
  </conditionalFormatting>
  <conditionalFormatting sqref="Q215:S215">
    <cfRule type="cellIs" dxfId="8227" priority="21" stopIfTrue="1" operator="equal">
      <formula>"C"</formula>
    </cfRule>
  </conditionalFormatting>
  <conditionalFormatting sqref="S6:S56">
    <cfRule type="cellIs" dxfId="8226" priority="240" stopIfTrue="1" operator="equal">
      <formula>"D"</formula>
    </cfRule>
    <cfRule type="cellIs" dxfId="8225" priority="237" operator="equal">
      <formula>"C"</formula>
    </cfRule>
    <cfRule type="cellIs" dxfId="8224" priority="238" stopIfTrue="1" operator="equal">
      <formula>"C"</formula>
    </cfRule>
    <cfRule type="cellIs" dxfId="8223" priority="239" stopIfTrue="1" operator="equal">
      <formula>"B"</formula>
    </cfRule>
  </conditionalFormatting>
  <conditionalFormatting sqref="S6:S101">
    <cfRule type="cellIs" dxfId="8222" priority="121" operator="equal">
      <formula>"A"</formula>
    </cfRule>
  </conditionalFormatting>
  <conditionalFormatting sqref="S6:S114 S116:S173 V165">
    <cfRule type="cellIs" dxfId="8221" priority="174" stopIfTrue="1" operator="equal">
      <formula>"D"</formula>
    </cfRule>
  </conditionalFormatting>
  <conditionalFormatting sqref="S24:S25">
    <cfRule type="cellIs" dxfId="8220" priority="260" stopIfTrue="1" operator="equal">
      <formula>"B"</formula>
    </cfRule>
    <cfRule type="cellIs" dxfId="8219" priority="259" stopIfTrue="1" operator="equal">
      <formula>"C"</formula>
    </cfRule>
    <cfRule type="cellIs" dxfId="8218" priority="261" stopIfTrue="1" operator="equal">
      <formula>"D"</formula>
    </cfRule>
  </conditionalFormatting>
  <conditionalFormatting sqref="S25">
    <cfRule type="cellIs" dxfId="8217" priority="256" stopIfTrue="1" operator="equal">
      <formula>"C"</formula>
    </cfRule>
    <cfRule type="cellIs" dxfId="8216" priority="257" stopIfTrue="1" operator="equal">
      <formula>"B"</formula>
    </cfRule>
    <cfRule type="cellIs" dxfId="8215" priority="258" stopIfTrue="1" operator="equal">
      <formula>"D"</formula>
    </cfRule>
  </conditionalFormatting>
  <conditionalFormatting sqref="S57">
    <cfRule type="cellIs" dxfId="8214" priority="236" operator="equal">
      <formula>"c"</formula>
    </cfRule>
  </conditionalFormatting>
  <conditionalFormatting sqref="S58:S61">
    <cfRule type="cellIs" dxfId="8213" priority="272" stopIfTrue="1" operator="equal">
      <formula>"C"</formula>
    </cfRule>
    <cfRule type="cellIs" dxfId="8212" priority="255" operator="equal">
      <formula>"C"</formula>
    </cfRule>
    <cfRule type="cellIs" dxfId="8211" priority="273" stopIfTrue="1" operator="equal">
      <formula>"B"</formula>
    </cfRule>
    <cfRule type="cellIs" dxfId="8210" priority="274" stopIfTrue="1" operator="equal">
      <formula>"D"</formula>
    </cfRule>
  </conditionalFormatting>
  <conditionalFormatting sqref="S107">
    <cfRule type="cellIs" dxfId="8209" priority="122" operator="equal">
      <formula>"A"</formula>
    </cfRule>
  </conditionalFormatting>
  <conditionalFormatting sqref="S115">
    <cfRule type="cellIs" dxfId="8208" priority="67" stopIfTrue="1" operator="equal">
      <formula>"B"</formula>
    </cfRule>
    <cfRule type="cellIs" dxfId="8207" priority="65" operator="equal">
      <formula>"A"</formula>
    </cfRule>
    <cfRule type="cellIs" dxfId="8206" priority="68" stopIfTrue="1" operator="equal">
      <formula>"D"</formula>
    </cfRule>
  </conditionalFormatting>
  <conditionalFormatting sqref="S116:S202 V180:W180">
    <cfRule type="cellIs" dxfId="8205" priority="101" operator="equal">
      <formula>"C"</formula>
    </cfRule>
  </conditionalFormatting>
  <conditionalFormatting sqref="S174 S203:S244 T204:W214 V215 X215:Z215 T216:W229 V237">
    <cfRule type="cellIs" dxfId="8204" priority="93" stopIfTrue="1" operator="equal">
      <formula>"D"</formula>
    </cfRule>
  </conditionalFormatting>
  <conditionalFormatting sqref="S175:S202 V180:W180">
    <cfRule type="cellIs" dxfId="8203" priority="103" stopIfTrue="1" operator="equal">
      <formula>"D"</formula>
    </cfRule>
    <cfRule type="cellIs" dxfId="8202" priority="102" stopIfTrue="1" operator="equal">
      <formula>"B"</formula>
    </cfRule>
  </conditionalFormatting>
  <conditionalFormatting sqref="S203:S244 T204:W214 V215 X215:Z215 T216:W229 V237 S174">
    <cfRule type="cellIs" dxfId="8201" priority="92" stopIfTrue="1" operator="equal">
      <formula>"B"</formula>
    </cfRule>
  </conditionalFormatting>
  <conditionalFormatting sqref="S203:S244 T204:W214 X215:Z215 T216:W229 S6:S115 V215 V237">
    <cfRule type="cellIs" dxfId="8200" priority="66" operator="equal">
      <formula>"C"</formula>
    </cfRule>
  </conditionalFormatting>
  <conditionalFormatting sqref="S233">
    <cfRule type="cellIs" dxfId="8199" priority="48" stopIfTrue="1" operator="equal">
      <formula>"C"</formula>
    </cfRule>
  </conditionalFormatting>
  <conditionalFormatting sqref="S245:S275">
    <cfRule type="cellIs" dxfId="8198" priority="38" stopIfTrue="1" operator="equal">
      <formula>"D"</formula>
    </cfRule>
    <cfRule type="cellIs" dxfId="8197" priority="37" stopIfTrue="1" operator="equal">
      <formula>"B"</formula>
    </cfRule>
    <cfRule type="cellIs" dxfId="8196" priority="36" operator="equal">
      <formula>"C"</formula>
    </cfRule>
  </conditionalFormatting>
  <conditionalFormatting sqref="T16:V17">
    <cfRule type="cellIs" dxfId="8195" priority="252" stopIfTrue="1" operator="equal">
      <formula>"C"</formula>
    </cfRule>
    <cfRule type="cellIs" dxfId="8194" priority="254" stopIfTrue="1" operator="equal">
      <formula>"D"</formula>
    </cfRule>
    <cfRule type="cellIs" dxfId="8193" priority="253" stopIfTrue="1" operator="equal">
      <formula>"B"</formula>
    </cfRule>
  </conditionalFormatting>
  <conditionalFormatting sqref="T18:V19">
    <cfRule type="cellIs" dxfId="8192" priority="307" stopIfTrue="1" operator="equal">
      <formula>"C"</formula>
    </cfRule>
  </conditionalFormatting>
  <conditionalFormatting sqref="T18:V38">
    <cfRule type="cellIs" dxfId="8191" priority="309" stopIfTrue="1" operator="equal">
      <formula>"D"</formula>
    </cfRule>
    <cfRule type="cellIs" dxfId="8190" priority="308" stopIfTrue="1" operator="equal">
      <formula>"B"</formula>
    </cfRule>
  </conditionalFormatting>
  <conditionalFormatting sqref="T20:V40 X20:Z97 AB30:AK255 U41:V41 V42:V46 X99:Z251 T113:V155 T157:V164 T166:V170 U171:V171 T181:W202 U203:W203 U230:W230 T231:W234 T235 T236:W238 U239:W239 T240:W255 X252:AA255 T172:V177 T178:W179 W235">
    <cfRule type="cellIs" dxfId="8189" priority="247" stopIfTrue="1" operator="equal">
      <formula>"C"</formula>
    </cfRule>
  </conditionalFormatting>
  <conditionalFormatting sqref="T39:V40 AB39:AK73 U41:V41 V42:V46 AB74:AL82 AL6:AL73 AL83:AL365">
    <cfRule type="cellIs" dxfId="8188" priority="248" stopIfTrue="1" operator="equal">
      <formula>"B"</formula>
    </cfRule>
  </conditionalFormatting>
  <conditionalFormatting sqref="T47:V111">
    <cfRule type="cellIs" dxfId="8187" priority="193" stopIfTrue="1" operator="equal">
      <formula>"B"</formula>
    </cfRule>
    <cfRule type="cellIs" dxfId="8186" priority="194" stopIfTrue="1" operator="equal">
      <formula>"D"</formula>
    </cfRule>
    <cfRule type="cellIs" dxfId="8185" priority="192" stopIfTrue="1" operator="equal">
      <formula>"C"</formula>
    </cfRule>
    <cfRule type="cellIs" dxfId="8184" priority="191" operator="equal">
      <formula>"C"</formula>
    </cfRule>
  </conditionalFormatting>
  <conditionalFormatting sqref="T172:W179">
    <cfRule type="cellIs" dxfId="8183" priority="114" operator="equal">
      <formula>"C"</formula>
    </cfRule>
  </conditionalFormatting>
  <conditionalFormatting sqref="T204:W214 X215:Z215 T216:W229 S231">
    <cfRule type="cellIs" dxfId="8182" priority="52" stopIfTrue="1" operator="equal">
      <formula>"C"</formula>
    </cfRule>
  </conditionalFormatting>
  <conditionalFormatting sqref="T256:AK275">
    <cfRule type="cellIs" dxfId="8181" priority="8" operator="equal">
      <formula>"C"</formula>
    </cfRule>
    <cfRule type="cellIs" dxfId="8180" priority="11" stopIfTrue="1" operator="equal">
      <formula>"D"</formula>
    </cfRule>
    <cfRule type="cellIs" dxfId="8179" priority="10" stopIfTrue="1" operator="equal">
      <formula>"B"</formula>
    </cfRule>
    <cfRule type="cellIs" dxfId="8178" priority="9" stopIfTrue="1" operator="equal">
      <formula>"C"</formula>
    </cfRule>
  </conditionalFormatting>
  <conditionalFormatting sqref="U156">
    <cfRule type="cellIs" dxfId="8177" priority="129" operator="equal">
      <formula>"C"</formula>
    </cfRule>
    <cfRule type="cellIs" dxfId="8176" priority="131" stopIfTrue="1" operator="equal">
      <formula>"B"</formula>
    </cfRule>
    <cfRule type="cellIs" dxfId="8175" priority="132" stopIfTrue="1" operator="equal">
      <formula>"D"</formula>
    </cfRule>
    <cfRule type="cellIs" dxfId="8174" priority="130" stopIfTrue="1" operator="equal">
      <formula>"C"</formula>
    </cfRule>
  </conditionalFormatting>
  <conditionalFormatting sqref="V19">
    <cfRule type="cellIs" dxfId="8173" priority="304" stopIfTrue="1" operator="equal">
      <formula>"C"</formula>
    </cfRule>
    <cfRule type="cellIs" dxfId="8172" priority="305" stopIfTrue="1" operator="equal">
      <formula>"B"</formula>
    </cfRule>
    <cfRule type="cellIs" dxfId="8171" priority="306" stopIfTrue="1" operator="equal">
      <formula>"D"</formula>
    </cfRule>
  </conditionalFormatting>
  <conditionalFormatting sqref="V112">
    <cfRule type="cellIs" dxfId="8170" priority="181" stopIfTrue="1" operator="equal">
      <formula>"B"</formula>
    </cfRule>
    <cfRule type="cellIs" dxfId="8169" priority="180" stopIfTrue="1" operator="equal">
      <formula>"C"</formula>
    </cfRule>
    <cfRule type="cellIs" dxfId="8168" priority="179" operator="equal">
      <formula>"C"</formula>
    </cfRule>
    <cfRule type="cellIs" dxfId="8167" priority="182" stopIfTrue="1" operator="equal">
      <formula>"D"</formula>
    </cfRule>
  </conditionalFormatting>
  <conditionalFormatting sqref="V165 S6:S114 S116:S173">
    <cfRule type="cellIs" dxfId="8166" priority="173" stopIfTrue="1" operator="equal">
      <formula>"B"</formula>
    </cfRule>
  </conditionalFormatting>
  <conditionalFormatting sqref="V165">
    <cfRule type="cellIs" dxfId="8165" priority="171" operator="equal">
      <formula>"C"</formula>
    </cfRule>
  </conditionalFormatting>
  <conditionalFormatting sqref="V235">
    <cfRule type="cellIs" dxfId="8164" priority="35" stopIfTrue="1" operator="equal">
      <formula>"D"</formula>
    </cfRule>
    <cfRule type="cellIs" dxfId="8163" priority="34" stopIfTrue="1" operator="equal">
      <formula>"B"</formula>
    </cfRule>
  </conditionalFormatting>
  <conditionalFormatting sqref="V235:W235">
    <cfRule type="cellIs" dxfId="8162" priority="33" operator="equal">
      <formula>"C"</formula>
    </cfRule>
  </conditionalFormatting>
  <conditionalFormatting sqref="W6:W170 W172:W177">
    <cfRule type="cellIs" dxfId="8161" priority="116" stopIfTrue="1" operator="equal">
      <formula>"D"</formula>
    </cfRule>
    <cfRule type="cellIs" dxfId="8160" priority="113" operator="equal">
      <formula>"A"</formula>
    </cfRule>
  </conditionalFormatting>
  <conditionalFormatting sqref="W6:W171">
    <cfRule type="cellIs" dxfId="8159" priority="1" operator="equal">
      <formula>"C"</formula>
    </cfRule>
  </conditionalFormatting>
  <conditionalFormatting sqref="W171">
    <cfRule type="cellIs" dxfId="8158" priority="2" stopIfTrue="1" operator="equal">
      <formula>"B"</formula>
    </cfRule>
    <cfRule type="cellIs" dxfId="8157" priority="3" stopIfTrue="1" operator="equal">
      <formula>"D"</formula>
    </cfRule>
  </conditionalFormatting>
  <conditionalFormatting sqref="W172:W177 W6:W170">
    <cfRule type="cellIs" dxfId="8156" priority="115" stopIfTrue="1" operator="equal">
      <formula>"B"</formula>
    </cfRule>
  </conditionalFormatting>
  <conditionalFormatting sqref="W215">
    <cfRule type="cellIs" dxfId="8155" priority="20" operator="equal">
      <formula>"B/C"</formula>
    </cfRule>
    <cfRule type="cellIs" dxfId="8154" priority="19" operator="equal">
      <formula>"c"</formula>
    </cfRule>
    <cfRule type="cellIs" dxfId="8153" priority="18" operator="equal">
      <formula>"B"</formula>
    </cfRule>
    <cfRule type="cellIs" dxfId="8152" priority="17" operator="equal">
      <formula>"C"</formula>
    </cfRule>
    <cfRule type="cellIs" dxfId="8151" priority="16" operator="equal">
      <formula>"A"</formula>
    </cfRule>
  </conditionalFormatting>
  <conditionalFormatting sqref="X16:Z17">
    <cfRule type="cellIs" dxfId="8150" priority="224" stopIfTrue="1" operator="equal">
      <formula>"B"</formula>
    </cfRule>
    <cfRule type="cellIs" dxfId="8149" priority="222" operator="equal">
      <formula>"C"</formula>
    </cfRule>
    <cfRule type="cellIs" dxfId="8148" priority="223" stopIfTrue="1" operator="equal">
      <formula>"C"</formula>
    </cfRule>
    <cfRule type="cellIs" dxfId="8147" priority="225" stopIfTrue="1" operator="equal">
      <formula>"D"</formula>
    </cfRule>
  </conditionalFormatting>
  <conditionalFormatting sqref="X18:Z97 X99:Z251 T236:W238 T16:V40 AB30:AK255 U41:V41 V42:V46 T113:V155 T157:V164 T166:V170 U171:V171 T181:W202 U203:W203 U230:W230 T231:W234 T235 U239:W239 T240:W255 X252:AA255">
    <cfRule type="cellIs" dxfId="8146" priority="245" operator="equal">
      <formula>"C"</formula>
    </cfRule>
  </conditionalFormatting>
  <conditionalFormatting sqref="X19:Z19">
    <cfRule type="cellIs" dxfId="8145" priority="229" stopIfTrue="1" operator="equal">
      <formula>"C"</formula>
    </cfRule>
    <cfRule type="cellIs" dxfId="8144" priority="230" stopIfTrue="1" operator="equal">
      <formula>"B"</formula>
    </cfRule>
    <cfRule type="cellIs" dxfId="8143" priority="231" stopIfTrue="1" operator="equal">
      <formula>"D"</formula>
    </cfRule>
  </conditionalFormatting>
  <conditionalFormatting sqref="X98:Z98">
    <cfRule type="cellIs" dxfId="8142" priority="39" operator="equal">
      <formula>"C"</formula>
    </cfRule>
    <cfRule type="cellIs" dxfId="8141" priority="40" stopIfTrue="1" operator="equal">
      <formula>"C"</formula>
    </cfRule>
    <cfRule type="cellIs" dxfId="8140" priority="41" stopIfTrue="1" operator="equal">
      <formula>"B"</formula>
    </cfRule>
    <cfRule type="cellIs" dxfId="8139" priority="42" stopIfTrue="1" operator="equal">
      <formula>"D"</formula>
    </cfRule>
  </conditionalFormatting>
  <conditionalFormatting sqref="Z19">
    <cfRule type="cellIs" dxfId="8138" priority="226" stopIfTrue="1" operator="equal">
      <formula>"C"</formula>
    </cfRule>
    <cfRule type="cellIs" dxfId="8137" priority="227" stopIfTrue="1" operator="equal">
      <formula>"B"</formula>
    </cfRule>
    <cfRule type="cellIs" dxfId="8136" priority="228" stopIfTrue="1" operator="equal">
      <formula>"D"</formula>
    </cfRule>
  </conditionalFormatting>
  <conditionalFormatting sqref="AA6:AA251">
    <cfRule type="cellIs" dxfId="8135" priority="120" stopIfTrue="1" operator="equal">
      <formula>"D"</formula>
    </cfRule>
    <cfRule type="cellIs" dxfId="8134" priority="119" stopIfTrue="1" operator="equal">
      <formula>"B"</formula>
    </cfRule>
    <cfRule type="cellIs" dxfId="8133" priority="118" operator="equal">
      <formula>"C"</formula>
    </cfRule>
    <cfRule type="cellIs" dxfId="8132" priority="117" operator="equal">
      <formula>"A"</formula>
    </cfRule>
  </conditionalFormatting>
  <conditionalFormatting sqref="AB16:AD17">
    <cfRule type="cellIs" dxfId="8131" priority="214" stopIfTrue="1" operator="equal">
      <formula>"B"</formula>
    </cfRule>
    <cfRule type="cellIs" dxfId="8130" priority="212" operator="equal">
      <formula>"C"</formula>
    </cfRule>
    <cfRule type="cellIs" dxfId="8129" priority="213" stopIfTrue="1" operator="equal">
      <formula>"C"</formula>
    </cfRule>
    <cfRule type="cellIs" dxfId="8128" priority="215" stopIfTrue="1" operator="equal">
      <formula>"D"</formula>
    </cfRule>
  </conditionalFormatting>
  <conditionalFormatting sqref="AB19:AD19 AE6:AK19 AB18:AK18">
    <cfRule type="cellIs" dxfId="8127" priority="287" operator="equal">
      <formula>"C"</formula>
    </cfRule>
  </conditionalFormatting>
  <conditionalFormatting sqref="AB19:AD19">
    <cfRule type="cellIs" dxfId="8126" priority="219" stopIfTrue="1" operator="equal">
      <formula>"C"</formula>
    </cfRule>
    <cfRule type="cellIs" dxfId="8125" priority="220" stopIfTrue="1" operator="equal">
      <formula>"B"</formula>
    </cfRule>
    <cfRule type="cellIs" dxfId="8124" priority="221" stopIfTrue="1" operator="equal">
      <formula>"D"</formula>
    </cfRule>
  </conditionalFormatting>
  <conditionalFormatting sqref="AB20:AK28 AB29:AE29 AH29 AK29">
    <cfRule type="cellIs" dxfId="8123" priority="196" operator="equal">
      <formula>"C"</formula>
    </cfRule>
    <cfRule type="cellIs" dxfId="8122" priority="197" stopIfTrue="1" operator="equal">
      <formula>"C"</formula>
    </cfRule>
  </conditionalFormatting>
  <conditionalFormatting sqref="AD19">
    <cfRule type="cellIs" dxfId="8121" priority="218" stopIfTrue="1" operator="equal">
      <formula>"D"</formula>
    </cfRule>
    <cfRule type="cellIs" dxfId="8120" priority="216" stopIfTrue="1" operator="equal">
      <formula>"C"</formula>
    </cfRule>
    <cfRule type="cellIs" dxfId="8119" priority="217" stopIfTrue="1" operator="equal">
      <formula>"B"</formula>
    </cfRule>
  </conditionalFormatting>
  <conditionalFormatting sqref="AE6:AK7 AE17:AK27 X18:Z18 AB18:AK18 AB20:AK28 AB29:AE29 AH29 AK29:AL29 AB30:AK38 AL6:AL17 AL83:AL365">
    <cfRule type="cellIs" dxfId="8118" priority="321" stopIfTrue="1" operator="equal">
      <formula>"D"</formula>
    </cfRule>
  </conditionalFormatting>
  <conditionalFormatting sqref="AE6:AK7 AE17:AK27 X18:Z18 AB18:AK18 AB20:AK28 AK29:AL29 AB30:AK38 AB29:AE29 AH29">
    <cfRule type="cellIs" dxfId="8117" priority="320" stopIfTrue="1" operator="equal">
      <formula>"B"</formula>
    </cfRule>
  </conditionalFormatting>
  <conditionalFormatting sqref="AE6:AK28 AB18:AK18 AL6:AL365 X18:Z18">
    <cfRule type="cellIs" dxfId="8116" priority="319" stopIfTrue="1" operator="equal">
      <formula>"C"</formula>
    </cfRule>
  </conditionalFormatting>
  <conditionalFormatting sqref="AE8:AK16 X20:Z97 AB83:AK255 X99:Z251 T113:V155 T157:V164 T166:V170 U171:V171 T172:V177 T178:W179 T181:W202 U203:W203 U230:W230 T231:W234 T235 W235 T236:W238 U239:W239 T240:W255 X252:AA255">
    <cfRule type="cellIs" dxfId="8115" priority="296" stopIfTrue="1" operator="equal">
      <formula>"B"</formula>
    </cfRule>
    <cfRule type="cellIs" dxfId="8114" priority="297" stopIfTrue="1" operator="equal">
      <formula>"D"</formula>
    </cfRule>
  </conditionalFormatting>
  <conditionalFormatting sqref="AE30:AK35">
    <cfRule type="cellIs" dxfId="8113" priority="295" stopIfTrue="1" operator="equal">
      <formula>"C"</formula>
    </cfRule>
  </conditionalFormatting>
  <conditionalFormatting sqref="AL18:AL73 T39:V40 AB39:AK73 U41:V41 V42:V46 AB74:AL82">
    <cfRule type="cellIs" dxfId="8112" priority="249" stopIfTrue="1" operator="equal">
      <formula>"D"</formula>
    </cfRule>
  </conditionalFormatting>
  <hyperlinks>
    <hyperlink ref="V21" r:id="rId1" xr:uid="{00000000-0004-0000-0600-000001000000}"/>
    <hyperlink ref="V19" r:id="rId2" xr:uid="{00000000-0004-0000-0600-000003000000}"/>
    <hyperlink ref="V9" r:id="rId3" xr:uid="{18962CD5-BA62-4F04-BB27-A3658C1A152A}"/>
    <hyperlink ref="V11" r:id="rId4" xr:uid="{12DA9F30-7680-41F2-83E5-A029DA31AE80}"/>
    <hyperlink ref="V14" r:id="rId5" xr:uid="{8E8F22C5-7D1E-4524-9445-31C4F5F518F2}"/>
    <hyperlink ref="V16" r:id="rId6" xr:uid="{0C323069-0835-4F49-8AE5-3E98164490A3}"/>
    <hyperlink ref="V15" r:id="rId7" xr:uid="{1E6AEE9D-E2CC-4BD0-A244-79E8AF45FF9E}"/>
    <hyperlink ref="V7" r:id="rId8" xr:uid="{30300603-7BE4-4032-B143-41DC9C6E7173}"/>
    <hyperlink ref="V10" r:id="rId9" xr:uid="{86136773-14DA-483F-B60A-D2BE38B63D19}"/>
    <hyperlink ref="AM1:AQ1048576" r:id="rId10" display="PDFDC FINALLY" xr:uid="{D0936FC2-0E22-4DCB-8E4A-8DB2684BB4AA}"/>
  </hyperlinks>
  <printOptions horizontalCentered="1" verticalCentered="1"/>
  <pageMargins left="0.25" right="0.25" top="0.75" bottom="0.75" header="0.3" footer="0.3"/>
  <pageSetup paperSize="8" scale="17" fitToHeight="0" orientation="landscape" r:id="rId11"/>
  <rowBreaks count="1" manualBreakCount="1">
    <brk id="248" max="16383" man="1"/>
  </rowBreaks>
  <drawing r:id="rId12"/>
  <legacyDrawing r:id="rId1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B9D9A3"/>
    <pageSetUpPr fitToPage="1"/>
  </sheetPr>
  <dimension ref="A1:BA360"/>
  <sheetViews>
    <sheetView view="pageBreakPreview" zoomScale="40" zoomScaleNormal="100" zoomScaleSheetLayoutView="40" workbookViewId="0">
      <pane ySplit="5" topLeftCell="A309" activePane="bottomLeft" state="frozen"/>
      <selection activeCell="V3445" sqref="V3445"/>
      <selection pane="bottomLeft" activeCell="M316" sqref="M316"/>
    </sheetView>
  </sheetViews>
  <sheetFormatPr defaultRowHeight="14.4" x14ac:dyDescent="0.3"/>
  <cols>
    <col min="1" max="1" width="9.109375" style="96" bestFit="1" customWidth="1"/>
    <col min="2" max="2" width="78.6640625" style="144" customWidth="1"/>
    <col min="3" max="3" width="14.6640625" style="96" customWidth="1"/>
    <col min="4" max="4" width="13.6640625" style="356" hidden="1" customWidth="1"/>
    <col min="5" max="5" width="12.88671875" style="14" hidden="1" customWidth="1"/>
    <col min="6" max="6" width="76.88671875" style="96" customWidth="1"/>
    <col min="7" max="7" width="25.88671875" style="96" customWidth="1"/>
    <col min="8" max="8" width="11.6640625" style="96" customWidth="1"/>
    <col min="9" max="9" width="23.6640625" style="99" customWidth="1"/>
    <col min="10" max="10" width="24.44140625" style="96" customWidth="1"/>
    <col min="11" max="11" width="11.5546875" style="795" customWidth="1"/>
    <col min="12" max="12" width="24.44140625" style="96" customWidth="1"/>
    <col min="13" max="13" width="25.33203125" style="96" customWidth="1"/>
    <col min="14" max="14" width="10.109375" style="96" customWidth="1"/>
    <col min="15" max="15" width="21" style="96" bestFit="1" customWidth="1"/>
    <col min="16" max="16" width="20.6640625" style="96" bestFit="1" customWidth="1"/>
    <col min="17" max="17" width="10.109375" style="96" customWidth="1"/>
    <col min="18" max="18" width="21.5546875" style="96" customWidth="1"/>
    <col min="19" max="19" width="19.109375" style="96" customWidth="1"/>
    <col min="20" max="20" width="11" style="96" customWidth="1"/>
    <col min="21" max="21" width="21.109375" style="96" customWidth="1"/>
    <col min="22" max="22" width="20.109375" style="96" customWidth="1"/>
    <col min="23" max="23" width="11.109375" style="96" customWidth="1"/>
    <col min="24" max="24" width="19.6640625" style="96" customWidth="1"/>
    <col min="25" max="26" width="26.33203125" style="96" bestFit="1" customWidth="1"/>
    <col min="27" max="27" width="26.33203125" style="96" hidden="1" customWidth="1"/>
    <col min="28" max="28" width="9.5546875" style="96" customWidth="1"/>
    <col min="29" max="29" width="24.6640625" style="96" customWidth="1"/>
    <col min="30" max="30" width="27.6640625" style="96" bestFit="1" customWidth="1"/>
    <col min="31" max="31" width="31.33203125" style="96" hidden="1" customWidth="1"/>
    <col min="32" max="32" width="10.109375" style="96" customWidth="1"/>
    <col min="33" max="33" width="26.33203125" style="96" bestFit="1" customWidth="1"/>
    <col min="34" max="34" width="25.109375" style="96" customWidth="1"/>
    <col min="35" max="35" width="15" style="96" customWidth="1"/>
    <col min="36" max="36" width="26.33203125" style="96" bestFit="1" customWidth="1"/>
    <col min="37" max="37" width="25.109375" style="96" customWidth="1"/>
    <col min="38" max="38" width="15" style="96" customWidth="1"/>
    <col min="39" max="39" width="25.88671875" style="96" bestFit="1" customWidth="1"/>
    <col min="40" max="41" width="15" style="96" customWidth="1"/>
    <col min="42" max="42" width="95.44140625" style="144" customWidth="1"/>
    <col min="43" max="44" width="9.109375" style="1020"/>
    <col min="45" max="45" width="16" style="1020" customWidth="1"/>
    <col min="46" max="46" width="9.109375" style="584"/>
  </cols>
  <sheetData>
    <row r="1" spans="1:45" ht="48" x14ac:dyDescent="0.3">
      <c r="A1" s="1128" t="e">
        <v>#VALUE!</v>
      </c>
      <c r="B1" s="1129"/>
      <c r="C1" s="699"/>
      <c r="D1" s="699"/>
      <c r="E1" s="698"/>
      <c r="F1" s="699" t="e">
        <v>#VALUE!</v>
      </c>
      <c r="G1" s="699"/>
      <c r="H1" s="699"/>
      <c r="I1" s="699"/>
      <c r="J1" s="699"/>
      <c r="K1" s="792"/>
      <c r="L1" s="699"/>
      <c r="M1" s="699"/>
      <c r="N1" s="699"/>
      <c r="O1" s="699"/>
      <c r="P1" s="699"/>
      <c r="Q1" s="699"/>
      <c r="R1" s="699"/>
      <c r="S1" s="699"/>
      <c r="T1" s="699"/>
      <c r="U1" s="699"/>
      <c r="V1" s="699"/>
      <c r="W1" s="699"/>
      <c r="X1" s="699"/>
      <c r="Y1" s="699"/>
      <c r="Z1" s="699"/>
      <c r="AA1" s="698"/>
      <c r="AB1" s="699"/>
      <c r="AC1" s="699"/>
      <c r="AD1" s="699"/>
      <c r="AE1" s="698"/>
      <c r="AF1" s="699"/>
      <c r="AG1" s="699"/>
      <c r="AH1" s="701" t="s">
        <v>12179</v>
      </c>
      <c r="AI1" s="701" t="s">
        <v>13883</v>
      </c>
      <c r="AJ1" s="699"/>
      <c r="AK1" s="701" t="s">
        <v>12179</v>
      </c>
      <c r="AL1" s="701" t="s">
        <v>13883</v>
      </c>
      <c r="AM1" s="701"/>
      <c r="AN1" s="701"/>
      <c r="AO1" s="701"/>
      <c r="AP1" s="700"/>
      <c r="AQ1" s="1020" t="s">
        <v>12178</v>
      </c>
      <c r="AS1" s="1020" t="s">
        <v>12179</v>
      </c>
    </row>
    <row r="2" spans="1:45" ht="43.5" customHeight="1" x14ac:dyDescent="0.3">
      <c r="A2" s="1114" t="s">
        <v>49</v>
      </c>
      <c r="B2" s="1115"/>
      <c r="C2" s="1115"/>
      <c r="D2" s="1115"/>
      <c r="E2" s="1115"/>
      <c r="F2" s="1115"/>
      <c r="G2" s="1115"/>
      <c r="H2" s="1115"/>
      <c r="I2" s="1115"/>
      <c r="J2" s="1115"/>
      <c r="K2" s="1115"/>
      <c r="L2" s="1115"/>
      <c r="M2" s="1115"/>
      <c r="N2" s="1115"/>
      <c r="O2" s="1115"/>
      <c r="P2" s="1115"/>
      <c r="Q2" s="1115"/>
      <c r="R2" s="1115"/>
      <c r="S2" s="1115"/>
      <c r="T2" s="1115"/>
      <c r="U2" s="1115"/>
      <c r="V2" s="1115"/>
      <c r="W2" s="1115"/>
      <c r="X2" s="1115"/>
      <c r="Y2" s="1115"/>
      <c r="Z2" s="1115"/>
      <c r="AA2" s="1115"/>
      <c r="AB2" s="1115"/>
      <c r="AC2" s="1115"/>
      <c r="AD2" s="1115"/>
      <c r="AE2" s="1115"/>
      <c r="AF2" s="1115"/>
      <c r="AG2" s="1115"/>
      <c r="AH2" s="1115"/>
      <c r="AI2" s="1115"/>
      <c r="AJ2" s="1115"/>
      <c r="AK2" s="1115"/>
      <c r="AL2" s="1115"/>
      <c r="AM2" s="1115"/>
      <c r="AN2" s="1115"/>
      <c r="AO2" s="1115"/>
      <c r="AP2" s="1116"/>
    </row>
    <row r="3" spans="1:45" ht="54" customHeight="1" x14ac:dyDescent="0.3">
      <c r="A3" s="1117" t="s">
        <v>52</v>
      </c>
      <c r="B3" s="1118"/>
      <c r="C3" s="1118"/>
      <c r="D3" s="1118"/>
      <c r="E3" s="1118"/>
      <c r="F3" s="1118"/>
      <c r="G3" s="1118"/>
      <c r="H3" s="1118"/>
      <c r="I3" s="1118"/>
      <c r="J3" s="1118"/>
      <c r="K3" s="1118"/>
      <c r="L3" s="1118"/>
      <c r="M3" s="1118"/>
      <c r="N3" s="1118"/>
      <c r="O3" s="1118"/>
      <c r="P3" s="1118"/>
      <c r="Q3" s="1118"/>
      <c r="R3" s="1118"/>
      <c r="S3" s="1118"/>
      <c r="T3" s="1118"/>
      <c r="U3" s="1118"/>
      <c r="V3" s="1118"/>
      <c r="W3" s="1118"/>
      <c r="X3" s="1118"/>
      <c r="Y3" s="1118"/>
      <c r="Z3" s="1118"/>
      <c r="AA3" s="1118"/>
      <c r="AB3" s="1118"/>
      <c r="AC3" s="1118"/>
      <c r="AD3" s="1118"/>
      <c r="AE3" s="1118"/>
      <c r="AF3" s="1118"/>
      <c r="AG3" s="1118"/>
      <c r="AH3" s="1118"/>
      <c r="AI3" s="1118"/>
      <c r="AJ3" s="1118"/>
      <c r="AK3" s="1118"/>
      <c r="AL3" s="1118"/>
      <c r="AM3" s="1118"/>
      <c r="AN3" s="1118"/>
      <c r="AO3" s="1118"/>
      <c r="AP3" s="1119"/>
    </row>
    <row r="4" spans="1:45" ht="36.75" customHeight="1" x14ac:dyDescent="0.3">
      <c r="A4" s="1112">
        <v>1</v>
      </c>
      <c r="B4" s="1112" t="s">
        <v>223</v>
      </c>
      <c r="C4" s="1124" t="s">
        <v>224</v>
      </c>
      <c r="D4" s="1049" t="s">
        <v>1</v>
      </c>
      <c r="E4" s="1126" t="s">
        <v>185</v>
      </c>
      <c r="F4" s="1120" t="s">
        <v>2</v>
      </c>
      <c r="G4" s="1120" t="s">
        <v>11294</v>
      </c>
      <c r="H4" s="1063" t="s">
        <v>10</v>
      </c>
      <c r="I4" s="1064"/>
      <c r="J4" s="1064"/>
      <c r="K4" s="1065"/>
      <c r="L4" s="1063" t="s">
        <v>2599</v>
      </c>
      <c r="M4" s="1064"/>
      <c r="N4" s="1065"/>
      <c r="O4" s="1063" t="s">
        <v>2598</v>
      </c>
      <c r="P4" s="1064"/>
      <c r="Q4" s="1065"/>
      <c r="R4" s="1063" t="s">
        <v>3373</v>
      </c>
      <c r="S4" s="1064"/>
      <c r="T4" s="1065"/>
      <c r="U4" s="1063" t="s">
        <v>11849</v>
      </c>
      <c r="V4" s="1064"/>
      <c r="W4" s="1065"/>
      <c r="X4" s="1058" t="s">
        <v>195</v>
      </c>
      <c r="Y4" s="1059"/>
      <c r="Z4" s="1059"/>
      <c r="AA4" s="1059"/>
      <c r="AB4" s="1060"/>
      <c r="AC4" s="1058" t="s">
        <v>183</v>
      </c>
      <c r="AD4" s="1059"/>
      <c r="AE4" s="1059"/>
      <c r="AF4" s="1059"/>
      <c r="AG4" s="1045" t="s">
        <v>11850</v>
      </c>
      <c r="AH4" s="1046"/>
      <c r="AI4" s="1046"/>
      <c r="AJ4" s="1045" t="s">
        <v>14928</v>
      </c>
      <c r="AK4" s="1046"/>
      <c r="AL4" s="1046"/>
      <c r="AM4" s="1046" t="s">
        <v>15705</v>
      </c>
      <c r="AN4" s="1046"/>
      <c r="AO4" s="1066"/>
      <c r="AP4" s="1122" t="s">
        <v>222</v>
      </c>
    </row>
    <row r="5" spans="1:45" ht="42" x14ac:dyDescent="0.3">
      <c r="A5" s="1113"/>
      <c r="B5" s="1113"/>
      <c r="C5" s="1125"/>
      <c r="D5" s="1050"/>
      <c r="E5" s="1127"/>
      <c r="F5" s="1121"/>
      <c r="G5" s="1121"/>
      <c r="H5" s="42" t="s">
        <v>42</v>
      </c>
      <c r="I5" s="120" t="s">
        <v>43</v>
      </c>
      <c r="J5" s="42" t="s">
        <v>44</v>
      </c>
      <c r="K5" s="793" t="s">
        <v>45</v>
      </c>
      <c r="L5" s="42" t="s">
        <v>43</v>
      </c>
      <c r="M5" s="42" t="s">
        <v>44</v>
      </c>
      <c r="N5" s="366" t="s">
        <v>45</v>
      </c>
      <c r="O5" s="42" t="s">
        <v>43</v>
      </c>
      <c r="P5" s="42" t="s">
        <v>44</v>
      </c>
      <c r="Q5" s="366" t="s">
        <v>45</v>
      </c>
      <c r="R5" s="42" t="s">
        <v>43</v>
      </c>
      <c r="S5" s="42" t="s">
        <v>44</v>
      </c>
      <c r="T5" s="366" t="s">
        <v>45</v>
      </c>
      <c r="U5" s="42" t="s">
        <v>43</v>
      </c>
      <c r="V5" s="42" t="s">
        <v>44</v>
      </c>
      <c r="W5" s="366" t="s">
        <v>45</v>
      </c>
      <c r="X5" s="367" t="s">
        <v>42</v>
      </c>
      <c r="Y5" s="562" t="s">
        <v>4</v>
      </c>
      <c r="Z5" s="563" t="s">
        <v>5</v>
      </c>
      <c r="AA5" s="563"/>
      <c r="AB5" s="563" t="s">
        <v>6</v>
      </c>
      <c r="AC5" s="563" t="s">
        <v>2655</v>
      </c>
      <c r="AD5" s="562" t="s">
        <v>2656</v>
      </c>
      <c r="AE5" s="563" t="s">
        <v>885</v>
      </c>
      <c r="AF5" s="563" t="s">
        <v>6</v>
      </c>
      <c r="AG5" s="563" t="s">
        <v>2655</v>
      </c>
      <c r="AH5" s="562" t="s">
        <v>2656</v>
      </c>
      <c r="AI5" s="563" t="s">
        <v>6</v>
      </c>
      <c r="AJ5" s="563" t="s">
        <v>2655</v>
      </c>
      <c r="AK5" s="562" t="s">
        <v>2656</v>
      </c>
      <c r="AL5" s="563" t="s">
        <v>6</v>
      </c>
      <c r="AM5" s="563" t="s">
        <v>2655</v>
      </c>
      <c r="AN5" s="562" t="s">
        <v>2656</v>
      </c>
      <c r="AO5" s="563" t="s">
        <v>6</v>
      </c>
      <c r="AP5" s="1123"/>
    </row>
    <row r="6" spans="1:45" ht="99.9" customHeight="1" x14ac:dyDescent="0.3">
      <c r="A6" s="241">
        <f t="shared" ref="A6:A37" si="0">ROW()-ROW($A$5)</f>
        <v>1</v>
      </c>
      <c r="B6" s="184" t="s">
        <v>3005</v>
      </c>
      <c r="C6" s="251" t="s">
        <v>2476</v>
      </c>
      <c r="D6" s="355" t="str">
        <f t="shared" ref="D6:D69" si="1">IF(B6&gt;0,HYPERLINK(CONCATENATE("PDF MS/",B6,".pdf"),CONCATENATE("Open PDF MS.",B6)),"")</f>
        <v>Open PDF MS.MS 001  (S-19-MECH.17-09-23)(04-00)</v>
      </c>
      <c r="E6" s="100"/>
      <c r="F6" s="102" t="s">
        <v>2486</v>
      </c>
      <c r="G6" s="102" t="s">
        <v>11471</v>
      </c>
      <c r="H6" s="243" t="s">
        <v>10</v>
      </c>
      <c r="I6" s="244">
        <v>45186</v>
      </c>
      <c r="J6" s="245">
        <v>45188</v>
      </c>
      <c r="K6" s="791" t="s">
        <v>93</v>
      </c>
      <c r="L6" s="196"/>
      <c r="M6" s="196"/>
      <c r="N6" s="196"/>
      <c r="O6" s="196"/>
      <c r="P6" s="196"/>
      <c r="Q6" s="196"/>
      <c r="R6" s="196"/>
      <c r="S6" s="196"/>
      <c r="T6" s="196"/>
      <c r="U6" s="196"/>
      <c r="V6" s="196"/>
      <c r="W6" s="196"/>
      <c r="X6" s="246" t="s">
        <v>54</v>
      </c>
      <c r="Y6" s="246">
        <v>45270</v>
      </c>
      <c r="Z6" s="246">
        <v>45271</v>
      </c>
      <c r="AA6" s="246"/>
      <c r="AB6" s="247" t="s">
        <v>62</v>
      </c>
      <c r="AC6" s="247"/>
      <c r="AD6" s="247"/>
      <c r="AE6" s="247"/>
      <c r="AF6" s="247"/>
      <c r="AG6" s="247"/>
      <c r="AH6" s="247"/>
      <c r="AI6" s="247"/>
      <c r="AJ6" s="247"/>
      <c r="AK6" s="247"/>
      <c r="AL6" s="247"/>
      <c r="AM6" s="247"/>
      <c r="AN6" s="247"/>
      <c r="AO6" s="247"/>
      <c r="AP6" s="275" t="str">
        <f t="shared" ref="AP6:AP69" si="2">IF(B6&gt;0,HYPERLINK(CONCATENATE("PDFMS FINALLY/",B6,".pdf"),CONCATENATE("Open PDFMS FINALLY.",B6)),"")</f>
        <v>Open PDFMS FINALLY.MS 001  (S-19-MECH.17-09-23)(04-00)</v>
      </c>
    </row>
    <row r="7" spans="1:45" ht="99.9" customHeight="1" x14ac:dyDescent="0.3">
      <c r="A7" s="241">
        <f t="shared" si="0"/>
        <v>2</v>
      </c>
      <c r="B7" s="100" t="s">
        <v>124</v>
      </c>
      <c r="C7" s="242" t="s">
        <v>77</v>
      </c>
      <c r="D7" s="302" t="str">
        <f t="shared" si="1"/>
        <v>Open PDF MS.MS 001 (S-19.AR.17-6)(11-00)</v>
      </c>
      <c r="E7" s="100" t="s">
        <v>187</v>
      </c>
      <c r="F7" s="102" t="s">
        <v>22</v>
      </c>
      <c r="G7" s="102" t="s">
        <v>11902</v>
      </c>
      <c r="H7" s="243" t="s">
        <v>10</v>
      </c>
      <c r="I7" s="244">
        <v>44768</v>
      </c>
      <c r="J7" s="245">
        <v>44784</v>
      </c>
      <c r="K7" s="791" t="s">
        <v>93</v>
      </c>
      <c r="L7" s="196"/>
      <c r="M7" s="196"/>
      <c r="N7" s="196"/>
      <c r="O7" s="196"/>
      <c r="P7" s="196"/>
      <c r="Q7" s="196"/>
      <c r="R7" s="196"/>
      <c r="S7" s="196"/>
      <c r="T7" s="196"/>
      <c r="U7" s="196"/>
      <c r="V7" s="196"/>
      <c r="W7" s="196"/>
      <c r="X7" s="246"/>
      <c r="Y7" s="246"/>
      <c r="Z7" s="246"/>
      <c r="AA7" s="246"/>
      <c r="AB7" s="247"/>
      <c r="AC7" s="247"/>
      <c r="AD7" s="247"/>
      <c r="AE7" s="247"/>
      <c r="AF7" s="247"/>
      <c r="AG7" s="247"/>
      <c r="AH7" s="247"/>
      <c r="AI7" s="247"/>
      <c r="AJ7" s="247"/>
      <c r="AK7" s="247"/>
      <c r="AL7" s="247"/>
      <c r="AM7" s="247"/>
      <c r="AN7" s="247"/>
      <c r="AO7" s="247"/>
      <c r="AP7" s="275" t="str">
        <f t="shared" si="2"/>
        <v>Open PDFMS FINALLY.MS 001 (S-19.AR.17-6)(11-00)</v>
      </c>
    </row>
    <row r="8" spans="1:45" ht="99.9" customHeight="1" x14ac:dyDescent="0.3">
      <c r="A8" s="241">
        <f t="shared" si="0"/>
        <v>3</v>
      </c>
      <c r="B8" s="100" t="s">
        <v>111</v>
      </c>
      <c r="C8" s="242" t="s">
        <v>76</v>
      </c>
      <c r="D8" s="302" t="str">
        <f t="shared" si="1"/>
        <v>Open PDF MS.MS 001 (S-19.CS.16-6)(02-00)</v>
      </c>
      <c r="E8" s="101" t="s">
        <v>186</v>
      </c>
      <c r="F8" s="102" t="s">
        <v>63</v>
      </c>
      <c r="G8" s="102"/>
      <c r="H8" s="243" t="s">
        <v>10</v>
      </c>
      <c r="I8" s="244">
        <v>44767</v>
      </c>
      <c r="J8" s="245">
        <v>44773</v>
      </c>
      <c r="K8" s="791" t="s">
        <v>26</v>
      </c>
      <c r="L8" s="196"/>
      <c r="M8" s="196"/>
      <c r="N8" s="196"/>
      <c r="O8" s="196"/>
      <c r="P8" s="196"/>
      <c r="Q8" s="196"/>
      <c r="R8" s="196"/>
      <c r="S8" s="196"/>
      <c r="T8" s="196"/>
      <c r="U8" s="196"/>
      <c r="V8" s="196"/>
      <c r="W8" s="196"/>
      <c r="X8" s="246"/>
      <c r="Y8" s="246"/>
      <c r="Z8" s="246"/>
      <c r="AA8" s="246"/>
      <c r="AB8" s="247"/>
      <c r="AC8" s="247"/>
      <c r="AD8" s="247"/>
      <c r="AE8" s="247"/>
      <c r="AF8" s="247"/>
      <c r="AG8" s="247"/>
      <c r="AH8" s="247"/>
      <c r="AI8" s="247"/>
      <c r="AJ8" s="247"/>
      <c r="AK8" s="247"/>
      <c r="AL8" s="247"/>
      <c r="AM8" s="247"/>
      <c r="AN8" s="247"/>
      <c r="AO8" s="247"/>
      <c r="AP8" s="275" t="str">
        <f t="shared" si="2"/>
        <v>Open PDFMS FINALLY.MS 001 (S-19.CS.16-6)(02-00)</v>
      </c>
    </row>
    <row r="9" spans="1:45" ht="99.9" customHeight="1" x14ac:dyDescent="0.3">
      <c r="A9" s="241">
        <f t="shared" si="0"/>
        <v>4</v>
      </c>
      <c r="B9" s="100" t="s">
        <v>128</v>
      </c>
      <c r="C9" s="242" t="s">
        <v>78</v>
      </c>
      <c r="D9" s="302" t="str">
        <f t="shared" si="1"/>
        <v>Open PDF MS.MS 001 (S-19.ELC.26-6)(11-01)</v>
      </c>
      <c r="E9" s="100" t="s">
        <v>197</v>
      </c>
      <c r="F9" s="102" t="s">
        <v>198</v>
      </c>
      <c r="G9" s="102" t="s">
        <v>11476</v>
      </c>
      <c r="H9" s="243" t="s">
        <v>10</v>
      </c>
      <c r="I9" s="244">
        <v>44767</v>
      </c>
      <c r="J9" s="245">
        <v>44768</v>
      </c>
      <c r="K9" s="791" t="s">
        <v>26</v>
      </c>
      <c r="L9" s="248">
        <v>44826</v>
      </c>
      <c r="M9" s="248">
        <v>44830</v>
      </c>
      <c r="N9" s="196" t="s">
        <v>27</v>
      </c>
      <c r="O9" s="196"/>
      <c r="P9" s="196"/>
      <c r="Q9" s="196"/>
      <c r="R9" s="196"/>
      <c r="S9" s="196"/>
      <c r="T9" s="196"/>
      <c r="U9" s="196"/>
      <c r="V9" s="196"/>
      <c r="W9" s="196"/>
      <c r="X9" s="246"/>
      <c r="Y9" s="246"/>
      <c r="Z9" s="246"/>
      <c r="AA9" s="246"/>
      <c r="AB9" s="247"/>
      <c r="AC9" s="247"/>
      <c r="AD9" s="247"/>
      <c r="AE9" s="247"/>
      <c r="AF9" s="247"/>
      <c r="AG9" s="247"/>
      <c r="AH9" s="247"/>
      <c r="AI9" s="247"/>
      <c r="AJ9" s="247"/>
      <c r="AK9" s="247"/>
      <c r="AL9" s="247"/>
      <c r="AM9" s="247"/>
      <c r="AN9" s="247"/>
      <c r="AO9" s="247"/>
      <c r="AP9" s="275" t="str">
        <f t="shared" si="2"/>
        <v>Open PDFMS FINALLY.MS 001 (S-19.ELC.26-6)(11-01)</v>
      </c>
    </row>
    <row r="10" spans="1:45" ht="99.9" customHeight="1" x14ac:dyDescent="0.3">
      <c r="A10" s="241">
        <f t="shared" si="0"/>
        <v>5</v>
      </c>
      <c r="B10" s="100" t="s">
        <v>125</v>
      </c>
      <c r="C10" s="242" t="s">
        <v>77</v>
      </c>
      <c r="D10" s="302" t="str">
        <f t="shared" si="1"/>
        <v>Open PDF MS.MS 002 (S-19.AR.17-6)(11-02)</v>
      </c>
      <c r="E10" s="100" t="s">
        <v>190</v>
      </c>
      <c r="F10" s="102" t="s">
        <v>192</v>
      </c>
      <c r="G10" s="102" t="s">
        <v>12278</v>
      </c>
      <c r="H10" s="243" t="s">
        <v>10</v>
      </c>
      <c r="I10" s="244">
        <v>44768</v>
      </c>
      <c r="J10" s="245">
        <v>44777</v>
      </c>
      <c r="K10" s="791" t="s">
        <v>93</v>
      </c>
      <c r="L10" s="196"/>
      <c r="M10" s="196"/>
      <c r="N10" s="196"/>
      <c r="O10" s="196"/>
      <c r="P10" s="196"/>
      <c r="Q10" s="196"/>
      <c r="R10" s="196"/>
      <c r="S10" s="196"/>
      <c r="T10" s="196"/>
      <c r="U10" s="196"/>
      <c r="V10" s="196"/>
      <c r="W10" s="196"/>
      <c r="X10" s="246"/>
      <c r="Y10" s="246"/>
      <c r="Z10" s="246"/>
      <c r="AA10" s="246"/>
      <c r="AB10" s="247"/>
      <c r="AC10" s="247"/>
      <c r="AD10" s="247"/>
      <c r="AE10" s="247"/>
      <c r="AF10" s="247"/>
      <c r="AG10" s="247"/>
      <c r="AH10" s="247"/>
      <c r="AI10" s="247"/>
      <c r="AJ10" s="247"/>
      <c r="AK10" s="247"/>
      <c r="AL10" s="247"/>
      <c r="AM10" s="247"/>
      <c r="AN10" s="247"/>
      <c r="AO10" s="247"/>
      <c r="AP10" s="275" t="str">
        <f t="shared" si="2"/>
        <v>Open PDFMS FINALLY.MS 002 (S-19.AR.17-6)(11-02)</v>
      </c>
    </row>
    <row r="11" spans="1:45" ht="99.9" customHeight="1" x14ac:dyDescent="0.3">
      <c r="A11" s="241">
        <f t="shared" si="0"/>
        <v>6</v>
      </c>
      <c r="B11" s="100" t="s">
        <v>112</v>
      </c>
      <c r="C11" s="242" t="s">
        <v>76</v>
      </c>
      <c r="D11" s="302" t="str">
        <f t="shared" si="1"/>
        <v>Open PDF MS.MS 002 (S-19.CS.17-6)(11-01)</v>
      </c>
      <c r="E11" s="100" t="s">
        <v>189</v>
      </c>
      <c r="F11" s="102" t="s">
        <v>188</v>
      </c>
      <c r="G11" s="102"/>
      <c r="H11" s="243" t="s">
        <v>10</v>
      </c>
      <c r="I11" s="244">
        <v>44767</v>
      </c>
      <c r="J11" s="245">
        <v>44773</v>
      </c>
      <c r="K11" s="791" t="s">
        <v>26</v>
      </c>
      <c r="L11" s="196"/>
      <c r="M11" s="196"/>
      <c r="N11" s="196"/>
      <c r="O11" s="196"/>
      <c r="P11" s="196"/>
      <c r="Q11" s="196"/>
      <c r="R11" s="196"/>
      <c r="S11" s="196"/>
      <c r="T11" s="196"/>
      <c r="U11" s="196"/>
      <c r="V11" s="196"/>
      <c r="W11" s="196"/>
      <c r="X11" s="246"/>
      <c r="Y11" s="246"/>
      <c r="Z11" s="246"/>
      <c r="AA11" s="246"/>
      <c r="AB11" s="247"/>
      <c r="AC11" s="247"/>
      <c r="AD11" s="247"/>
      <c r="AE11" s="247"/>
      <c r="AF11" s="247"/>
      <c r="AG11" s="247"/>
      <c r="AH11" s="247"/>
      <c r="AI11" s="247"/>
      <c r="AJ11" s="247"/>
      <c r="AK11" s="247"/>
      <c r="AL11" s="247"/>
      <c r="AM11" s="247"/>
      <c r="AN11" s="247"/>
      <c r="AO11" s="247"/>
      <c r="AP11" s="275" t="str">
        <f t="shared" si="2"/>
        <v>Open PDFMS FINALLY.MS 002 (S-19.CS.17-6)(11-01)</v>
      </c>
    </row>
    <row r="12" spans="1:45" ht="99.9" customHeight="1" x14ac:dyDescent="0.3">
      <c r="A12" s="241">
        <f t="shared" si="0"/>
        <v>7</v>
      </c>
      <c r="B12" s="100" t="s">
        <v>355</v>
      </c>
      <c r="C12" s="242" t="s">
        <v>78</v>
      </c>
      <c r="D12" s="302" t="str">
        <f t="shared" si="1"/>
        <v>Open PDF MS.MS 002 (S-19.ELC.12-9)(03-00)</v>
      </c>
      <c r="E12" s="100" t="s">
        <v>352</v>
      </c>
      <c r="F12" s="102" t="s">
        <v>351</v>
      </c>
      <c r="G12" s="102"/>
      <c r="H12" s="243" t="s">
        <v>10</v>
      </c>
      <c r="I12" s="244">
        <v>44816</v>
      </c>
      <c r="J12" s="245">
        <v>44831</v>
      </c>
      <c r="K12" s="791" t="s">
        <v>26</v>
      </c>
      <c r="L12" s="196"/>
      <c r="M12" s="196"/>
      <c r="N12" s="196"/>
      <c r="O12" s="196"/>
      <c r="P12" s="196"/>
      <c r="Q12" s="196"/>
      <c r="R12" s="196"/>
      <c r="S12" s="196"/>
      <c r="T12" s="196"/>
      <c r="U12" s="196"/>
      <c r="V12" s="196"/>
      <c r="W12" s="196"/>
      <c r="X12" s="246"/>
      <c r="Y12" s="246"/>
      <c r="Z12" s="246"/>
      <c r="AA12" s="246"/>
      <c r="AB12" s="247"/>
      <c r="AC12" s="247"/>
      <c r="AD12" s="247"/>
      <c r="AE12" s="247"/>
      <c r="AF12" s="247"/>
      <c r="AG12" s="247"/>
      <c r="AH12" s="247"/>
      <c r="AI12" s="247"/>
      <c r="AJ12" s="247"/>
      <c r="AK12" s="247"/>
      <c r="AL12" s="247"/>
      <c r="AM12" s="247"/>
      <c r="AN12" s="247"/>
      <c r="AO12" s="247"/>
      <c r="AP12" s="275" t="str">
        <f t="shared" si="2"/>
        <v>Open PDFMS FINALLY.MS 002 (S-19.ELC.12-9)(03-00)</v>
      </c>
    </row>
    <row r="13" spans="1:45" ht="99.9" customHeight="1" x14ac:dyDescent="0.3">
      <c r="A13" s="241">
        <f t="shared" si="0"/>
        <v>8</v>
      </c>
      <c r="B13" s="100" t="s">
        <v>126</v>
      </c>
      <c r="C13" s="242" t="s">
        <v>77</v>
      </c>
      <c r="D13" s="302" t="str">
        <f t="shared" si="1"/>
        <v>Open PDF MS.MS 003 (S-19.AR.17-6)(11-04)</v>
      </c>
      <c r="E13" s="100" t="s">
        <v>190</v>
      </c>
      <c r="F13" s="102" t="s">
        <v>193</v>
      </c>
      <c r="G13" s="102"/>
      <c r="H13" s="243" t="s">
        <v>10</v>
      </c>
      <c r="I13" s="244">
        <v>44768</v>
      </c>
      <c r="J13" s="245">
        <v>44777</v>
      </c>
      <c r="K13" s="791" t="s">
        <v>26</v>
      </c>
      <c r="L13" s="196"/>
      <c r="M13" s="196"/>
      <c r="N13" s="196"/>
      <c r="O13" s="196"/>
      <c r="P13" s="196"/>
      <c r="Q13" s="196"/>
      <c r="R13" s="196"/>
      <c r="S13" s="196"/>
      <c r="T13" s="196"/>
      <c r="U13" s="196"/>
      <c r="V13" s="196"/>
      <c r="W13" s="196"/>
      <c r="X13" s="246"/>
      <c r="Y13" s="246"/>
      <c r="Z13" s="246"/>
      <c r="AA13" s="246"/>
      <c r="AB13" s="247"/>
      <c r="AC13" s="247"/>
      <c r="AD13" s="247"/>
      <c r="AE13" s="247"/>
      <c r="AF13" s="247"/>
      <c r="AG13" s="247"/>
      <c r="AH13" s="247"/>
      <c r="AI13" s="247"/>
      <c r="AJ13" s="247"/>
      <c r="AK13" s="247"/>
      <c r="AL13" s="247"/>
      <c r="AM13" s="247"/>
      <c r="AN13" s="247"/>
      <c r="AO13" s="247"/>
      <c r="AP13" s="275" t="str">
        <f t="shared" si="2"/>
        <v>Open PDFMS FINALLY.MS 003 (S-19.AR.17-6)(11-04)</v>
      </c>
    </row>
    <row r="14" spans="1:45" ht="99.9" customHeight="1" x14ac:dyDescent="0.3">
      <c r="A14" s="241">
        <f t="shared" si="0"/>
        <v>9</v>
      </c>
      <c r="B14" s="100" t="s">
        <v>113</v>
      </c>
      <c r="C14" s="242" t="s">
        <v>76</v>
      </c>
      <c r="D14" s="302" t="str">
        <f t="shared" si="1"/>
        <v>Open PDF MS.MS 003 (S-19.CS.17-6)(11-03)</v>
      </c>
      <c r="E14" s="100" t="s">
        <v>191</v>
      </c>
      <c r="F14" s="102" t="s">
        <v>1219</v>
      </c>
      <c r="G14" s="102"/>
      <c r="H14" s="243" t="s">
        <v>10</v>
      </c>
      <c r="I14" s="244">
        <v>44767</v>
      </c>
      <c r="J14" s="245">
        <v>44773</v>
      </c>
      <c r="K14" s="791" t="s">
        <v>26</v>
      </c>
      <c r="L14" s="248">
        <v>44800</v>
      </c>
      <c r="M14" s="248" t="s">
        <v>306</v>
      </c>
      <c r="N14" s="196" t="s">
        <v>26</v>
      </c>
      <c r="O14" s="196"/>
      <c r="P14" s="196"/>
      <c r="Q14" s="196"/>
      <c r="R14" s="196"/>
      <c r="S14" s="196"/>
      <c r="T14" s="196"/>
      <c r="U14" s="196"/>
      <c r="V14" s="196"/>
      <c r="W14" s="196"/>
      <c r="X14" s="246"/>
      <c r="Y14" s="246"/>
      <c r="Z14" s="246"/>
      <c r="AA14" s="246"/>
      <c r="AB14" s="247"/>
      <c r="AC14" s="247"/>
      <c r="AD14" s="247"/>
      <c r="AE14" s="247"/>
      <c r="AF14" s="247"/>
      <c r="AG14" s="247"/>
      <c r="AH14" s="247"/>
      <c r="AI14" s="247"/>
      <c r="AJ14" s="247"/>
      <c r="AK14" s="247"/>
      <c r="AL14" s="247"/>
      <c r="AM14" s="247"/>
      <c r="AN14" s="247"/>
      <c r="AO14" s="247"/>
      <c r="AP14" s="275" t="str">
        <f t="shared" si="2"/>
        <v>Open PDFMS FINALLY.MS 003 (S-19.CS.17-6)(11-03)</v>
      </c>
    </row>
    <row r="15" spans="1:45" ht="99.9" customHeight="1" x14ac:dyDescent="0.3">
      <c r="A15" s="241">
        <f t="shared" si="0"/>
        <v>10</v>
      </c>
      <c r="B15" s="100" t="s">
        <v>127</v>
      </c>
      <c r="C15" s="242" t="s">
        <v>77</v>
      </c>
      <c r="D15" s="302" t="str">
        <f t="shared" si="1"/>
        <v>Open PDF MS.MS 004 (S-19.AR.29-6)(12-00)</v>
      </c>
      <c r="E15" s="100" t="s">
        <v>200</v>
      </c>
      <c r="F15" s="102" t="s">
        <v>57</v>
      </c>
      <c r="G15" s="102"/>
      <c r="H15" s="243" t="s">
        <v>10</v>
      </c>
      <c r="I15" s="244">
        <v>44768</v>
      </c>
      <c r="J15" s="245">
        <v>44773</v>
      </c>
      <c r="K15" s="791" t="s">
        <v>26</v>
      </c>
      <c r="L15" s="248">
        <v>44786</v>
      </c>
      <c r="M15" s="248">
        <v>44787</v>
      </c>
      <c r="N15" s="196" t="s">
        <v>93</v>
      </c>
      <c r="O15" s="196"/>
      <c r="P15" s="196"/>
      <c r="Q15" s="196"/>
      <c r="R15" s="196"/>
      <c r="S15" s="196"/>
      <c r="T15" s="196"/>
      <c r="U15" s="196"/>
      <c r="V15" s="196"/>
      <c r="W15" s="196"/>
      <c r="X15" s="246" t="s">
        <v>195</v>
      </c>
      <c r="Y15" s="246">
        <v>44788</v>
      </c>
      <c r="Z15" s="246">
        <v>44788</v>
      </c>
      <c r="AA15" s="246"/>
      <c r="AB15" s="247" t="s">
        <v>93</v>
      </c>
      <c r="AC15" s="247"/>
      <c r="AD15" s="247"/>
      <c r="AE15" s="247"/>
      <c r="AF15" s="247"/>
      <c r="AG15" s="247"/>
      <c r="AH15" s="247"/>
      <c r="AI15" s="247"/>
      <c r="AJ15" s="247"/>
      <c r="AK15" s="247"/>
      <c r="AL15" s="247"/>
      <c r="AM15" s="247"/>
      <c r="AN15" s="247"/>
      <c r="AO15" s="247"/>
      <c r="AP15" s="275" t="str">
        <f t="shared" si="2"/>
        <v>Open PDFMS FINALLY.MS 004 (S-19.AR.29-6)(12-00)</v>
      </c>
    </row>
    <row r="16" spans="1:45" ht="99.9" customHeight="1" x14ac:dyDescent="0.3">
      <c r="A16" s="241">
        <f t="shared" si="0"/>
        <v>11</v>
      </c>
      <c r="B16" s="100" t="s">
        <v>114</v>
      </c>
      <c r="C16" s="242" t="s">
        <v>76</v>
      </c>
      <c r="D16" s="302" t="str">
        <f t="shared" si="1"/>
        <v>Open PDF MS.MS 004 (S-19.CS.18-6)(11-00)</v>
      </c>
      <c r="E16" s="100" t="s">
        <v>194</v>
      </c>
      <c r="F16" s="102" t="s">
        <v>23</v>
      </c>
      <c r="G16" s="102" t="s">
        <v>15086</v>
      </c>
      <c r="H16" s="243" t="s">
        <v>10</v>
      </c>
      <c r="I16" s="244">
        <v>44767</v>
      </c>
      <c r="J16" s="245">
        <v>44773</v>
      </c>
      <c r="K16" s="791" t="s">
        <v>26</v>
      </c>
      <c r="L16" s="248">
        <v>44800</v>
      </c>
      <c r="M16" s="196" t="s">
        <v>306</v>
      </c>
      <c r="N16" s="196" t="s">
        <v>93</v>
      </c>
      <c r="O16" s="196"/>
      <c r="P16" s="196"/>
      <c r="Q16" s="196"/>
      <c r="R16" s="196"/>
      <c r="S16" s="196"/>
      <c r="T16" s="196"/>
      <c r="U16" s="196"/>
      <c r="V16" s="196"/>
      <c r="W16" s="196"/>
      <c r="X16" s="246" t="s">
        <v>195</v>
      </c>
      <c r="Y16" s="246">
        <v>46037</v>
      </c>
      <c r="Z16" s="246">
        <v>46044</v>
      </c>
      <c r="AA16" s="246"/>
      <c r="AB16" s="247" t="s">
        <v>93</v>
      </c>
      <c r="AC16" s="247"/>
      <c r="AD16" s="247"/>
      <c r="AE16" s="247"/>
      <c r="AF16" s="247"/>
      <c r="AG16" s="247"/>
      <c r="AH16" s="247"/>
      <c r="AI16" s="247"/>
      <c r="AJ16" s="247"/>
      <c r="AK16" s="247"/>
      <c r="AL16" s="247"/>
      <c r="AM16" s="247"/>
      <c r="AN16" s="247"/>
      <c r="AO16" s="247"/>
      <c r="AP16" s="275" t="str">
        <f t="shared" si="2"/>
        <v>Open PDFMS FINALLY.MS 004 (S-19.CS.18-6)(11-00)</v>
      </c>
    </row>
    <row r="17" spans="1:42" ht="99.9" customHeight="1" x14ac:dyDescent="0.3">
      <c r="A17" s="241">
        <f t="shared" si="0"/>
        <v>12</v>
      </c>
      <c r="B17" s="100" t="s">
        <v>1220</v>
      </c>
      <c r="C17" s="242" t="s">
        <v>76</v>
      </c>
      <c r="D17" s="302" t="str">
        <f t="shared" si="1"/>
        <v>Open PDF MS.MS 005 (S-19.CS.17-6)(11-00)</v>
      </c>
      <c r="E17" s="100"/>
      <c r="F17" s="102" t="s">
        <v>1221</v>
      </c>
      <c r="G17" s="102"/>
      <c r="H17" s="243" t="s">
        <v>10</v>
      </c>
      <c r="I17" s="244">
        <v>44729</v>
      </c>
      <c r="J17" s="245">
        <v>44773</v>
      </c>
      <c r="K17" s="791" t="s">
        <v>26</v>
      </c>
      <c r="L17" s="196"/>
      <c r="M17" s="196"/>
      <c r="N17" s="196"/>
      <c r="O17" s="196"/>
      <c r="P17" s="196"/>
      <c r="Q17" s="196"/>
      <c r="R17" s="196"/>
      <c r="S17" s="196"/>
      <c r="T17" s="196"/>
      <c r="U17" s="196"/>
      <c r="V17" s="196"/>
      <c r="W17" s="196"/>
      <c r="X17" s="246"/>
      <c r="Y17" s="246"/>
      <c r="Z17" s="246"/>
      <c r="AA17" s="246"/>
      <c r="AB17" s="247"/>
      <c r="AC17" s="247"/>
      <c r="AD17" s="247"/>
      <c r="AE17" s="247"/>
      <c r="AF17" s="247"/>
      <c r="AG17" s="247"/>
      <c r="AH17" s="247"/>
      <c r="AI17" s="247"/>
      <c r="AJ17" s="247"/>
      <c r="AK17" s="247"/>
      <c r="AL17" s="247"/>
      <c r="AM17" s="247"/>
      <c r="AN17" s="247"/>
      <c r="AO17" s="247"/>
      <c r="AP17" s="275" t="str">
        <f t="shared" si="2"/>
        <v>Open PDFMS FINALLY.MS 005 (S-19.CS.17-6)(11-00)</v>
      </c>
    </row>
    <row r="18" spans="1:42" ht="99.9" customHeight="1" x14ac:dyDescent="0.3">
      <c r="A18" s="241">
        <f t="shared" si="0"/>
        <v>13</v>
      </c>
      <c r="B18" s="100" t="s">
        <v>115</v>
      </c>
      <c r="C18" s="242" t="s">
        <v>76</v>
      </c>
      <c r="D18" s="302" t="str">
        <f t="shared" si="1"/>
        <v>Open PDF MS.MS 006 (S-19.CS.26-6)(11-00)</v>
      </c>
      <c r="E18" s="100" t="s">
        <v>196</v>
      </c>
      <c r="F18" s="102" t="s">
        <v>1212</v>
      </c>
      <c r="G18" s="102"/>
      <c r="H18" s="243" t="s">
        <v>10</v>
      </c>
      <c r="I18" s="244">
        <v>44745</v>
      </c>
      <c r="J18" s="245">
        <v>44745</v>
      </c>
      <c r="K18" s="791" t="s">
        <v>93</v>
      </c>
      <c r="L18" s="196"/>
      <c r="M18" s="196"/>
      <c r="N18" s="196"/>
      <c r="O18" s="196"/>
      <c r="P18" s="196"/>
      <c r="Q18" s="196"/>
      <c r="R18" s="196"/>
      <c r="S18" s="196"/>
      <c r="T18" s="196"/>
      <c r="U18" s="196"/>
      <c r="V18" s="196"/>
      <c r="W18" s="196"/>
      <c r="X18" s="246" t="s">
        <v>195</v>
      </c>
      <c r="Y18" s="246">
        <v>44747</v>
      </c>
      <c r="Z18" s="246">
        <v>44747</v>
      </c>
      <c r="AA18" s="246"/>
      <c r="AB18" s="247" t="s">
        <v>93</v>
      </c>
      <c r="AC18" s="247"/>
      <c r="AD18" s="247"/>
      <c r="AE18" s="247"/>
      <c r="AF18" s="247"/>
      <c r="AG18" s="247"/>
      <c r="AH18" s="247"/>
      <c r="AI18" s="247"/>
      <c r="AJ18" s="247"/>
      <c r="AK18" s="247"/>
      <c r="AL18" s="247"/>
      <c r="AM18" s="247"/>
      <c r="AN18" s="247"/>
      <c r="AO18" s="247"/>
      <c r="AP18" s="275" t="str">
        <f t="shared" si="2"/>
        <v>Open PDFMS FINALLY.MS 006 (S-19.CS.26-6)(11-00)</v>
      </c>
    </row>
    <row r="19" spans="1:42" ht="99.9" customHeight="1" x14ac:dyDescent="0.3">
      <c r="A19" s="241">
        <f t="shared" si="0"/>
        <v>14</v>
      </c>
      <c r="B19" s="100" t="s">
        <v>116</v>
      </c>
      <c r="C19" s="242" t="s">
        <v>76</v>
      </c>
      <c r="D19" s="302" t="str">
        <f t="shared" si="1"/>
        <v>Open PDF MS.MS 007 (S-19.CS.29-6)(11-00)</v>
      </c>
      <c r="E19" s="100" t="s">
        <v>199</v>
      </c>
      <c r="F19" s="182" t="s">
        <v>23</v>
      </c>
      <c r="G19" s="182" t="s">
        <v>4600</v>
      </c>
      <c r="H19" s="243" t="s">
        <v>10</v>
      </c>
      <c r="I19" s="244">
        <v>44745</v>
      </c>
      <c r="J19" s="245">
        <v>44745</v>
      </c>
      <c r="K19" s="791" t="s">
        <v>93</v>
      </c>
      <c r="L19" s="196"/>
      <c r="M19" s="196"/>
      <c r="N19" s="196"/>
      <c r="O19" s="196"/>
      <c r="P19" s="196"/>
      <c r="Q19" s="196"/>
      <c r="R19" s="196"/>
      <c r="S19" s="196"/>
      <c r="T19" s="196"/>
      <c r="U19" s="196"/>
      <c r="V19" s="196"/>
      <c r="W19" s="196"/>
      <c r="X19" s="246" t="s">
        <v>195</v>
      </c>
      <c r="Y19" s="246">
        <v>44747</v>
      </c>
      <c r="Z19" s="246">
        <v>44747</v>
      </c>
      <c r="AA19" s="246"/>
      <c r="AB19" s="247" t="s">
        <v>93</v>
      </c>
      <c r="AC19" s="247"/>
      <c r="AD19" s="247"/>
      <c r="AE19" s="247"/>
      <c r="AF19" s="247"/>
      <c r="AG19" s="247"/>
      <c r="AH19" s="247"/>
      <c r="AI19" s="247"/>
      <c r="AJ19" s="247"/>
      <c r="AK19" s="247"/>
      <c r="AL19" s="247"/>
      <c r="AM19" s="247"/>
      <c r="AN19" s="247"/>
      <c r="AO19" s="247"/>
      <c r="AP19" s="275" t="str">
        <f t="shared" si="2"/>
        <v>Open PDFMS FINALLY.MS 007 (S-19.CS.29-6)(11-00)</v>
      </c>
    </row>
    <row r="20" spans="1:42" ht="99.9" customHeight="1" x14ac:dyDescent="0.3">
      <c r="A20" s="241">
        <f t="shared" si="0"/>
        <v>15</v>
      </c>
      <c r="B20" s="406" t="s">
        <v>6455</v>
      </c>
      <c r="C20" s="242" t="s">
        <v>78</v>
      </c>
      <c r="D20" s="355" t="str">
        <f t="shared" si="1"/>
        <v>Open PDF MS.MS 007 (S-19-ELEC.31-03-24)(04-00)</v>
      </c>
      <c r="E20" s="100"/>
      <c r="F20" s="102" t="s">
        <v>6454</v>
      </c>
      <c r="G20" s="102" t="s">
        <v>11477</v>
      </c>
      <c r="H20" s="243" t="s">
        <v>10</v>
      </c>
      <c r="I20" s="244">
        <v>45382</v>
      </c>
      <c r="J20" s="244">
        <v>45382</v>
      </c>
      <c r="K20" s="791" t="s">
        <v>93</v>
      </c>
      <c r="L20" s="248"/>
      <c r="M20" s="248"/>
      <c r="N20" s="196"/>
      <c r="O20" s="196"/>
      <c r="P20" s="196"/>
      <c r="Q20" s="196"/>
      <c r="R20" s="196"/>
      <c r="S20" s="196"/>
      <c r="T20" s="196"/>
      <c r="U20" s="196"/>
      <c r="V20" s="196"/>
      <c r="W20" s="196"/>
      <c r="X20" s="246" t="s">
        <v>54</v>
      </c>
      <c r="Y20" s="246">
        <v>45382</v>
      </c>
      <c r="Z20" s="246">
        <v>45404</v>
      </c>
      <c r="AA20" s="246"/>
      <c r="AB20" s="247" t="s">
        <v>93</v>
      </c>
      <c r="AC20" s="247"/>
      <c r="AD20" s="247"/>
      <c r="AE20" s="247"/>
      <c r="AF20" s="247"/>
      <c r="AG20" s="247"/>
      <c r="AH20" s="247"/>
      <c r="AI20" s="247"/>
      <c r="AJ20" s="247"/>
      <c r="AK20" s="247"/>
      <c r="AL20" s="247"/>
      <c r="AM20" s="247"/>
      <c r="AN20" s="247"/>
      <c r="AO20" s="247"/>
      <c r="AP20" s="275" t="str">
        <f t="shared" si="2"/>
        <v>Open PDFMS FINALLY.MS 007 (S-19-ELEC.31-03-24)(04-00)</v>
      </c>
    </row>
    <row r="21" spans="1:42" ht="99.9" customHeight="1" x14ac:dyDescent="0.3">
      <c r="A21" s="241">
        <f t="shared" si="0"/>
        <v>16</v>
      </c>
      <c r="B21" s="100" t="s">
        <v>117</v>
      </c>
      <c r="C21" s="242" t="s">
        <v>76</v>
      </c>
      <c r="D21" s="302" t="str">
        <f t="shared" si="1"/>
        <v>Open PDF MS.MS 008 (S-19.CS.06-07)(10-00)</v>
      </c>
      <c r="E21" s="100" t="s">
        <v>201</v>
      </c>
      <c r="F21" s="102" t="s">
        <v>61</v>
      </c>
      <c r="G21" s="102"/>
      <c r="H21" s="243" t="s">
        <v>10</v>
      </c>
      <c r="I21" s="244">
        <v>44767</v>
      </c>
      <c r="J21" s="245">
        <v>44773</v>
      </c>
      <c r="K21" s="791" t="s">
        <v>26</v>
      </c>
      <c r="L21" s="245">
        <v>44782</v>
      </c>
      <c r="M21" s="245">
        <v>44783</v>
      </c>
      <c r="N21" s="196" t="s">
        <v>93</v>
      </c>
      <c r="O21" s="196"/>
      <c r="P21" s="196"/>
      <c r="Q21" s="196"/>
      <c r="R21" s="196"/>
      <c r="S21" s="196"/>
      <c r="T21" s="196"/>
      <c r="U21" s="196"/>
      <c r="V21" s="196"/>
      <c r="W21" s="196"/>
      <c r="X21" s="246" t="s">
        <v>195</v>
      </c>
      <c r="Y21" s="246">
        <v>44784</v>
      </c>
      <c r="Z21" s="246">
        <v>44784</v>
      </c>
      <c r="AA21" s="246"/>
      <c r="AB21" s="247" t="s">
        <v>93</v>
      </c>
      <c r="AC21" s="247"/>
      <c r="AD21" s="247"/>
      <c r="AE21" s="247"/>
      <c r="AF21" s="247"/>
      <c r="AG21" s="247"/>
      <c r="AH21" s="247"/>
      <c r="AI21" s="247"/>
      <c r="AJ21" s="247"/>
      <c r="AK21" s="247"/>
      <c r="AL21" s="247"/>
      <c r="AM21" s="247"/>
      <c r="AN21" s="247"/>
      <c r="AO21" s="247"/>
      <c r="AP21" s="275" t="str">
        <f t="shared" si="2"/>
        <v>Open PDFMS FINALLY.MS 008 (S-19.CS.06-07)(10-00)</v>
      </c>
    </row>
    <row r="22" spans="1:42" ht="99.9" customHeight="1" x14ac:dyDescent="0.3">
      <c r="A22" s="241">
        <f t="shared" si="0"/>
        <v>17</v>
      </c>
      <c r="B22" s="184" t="s">
        <v>4595</v>
      </c>
      <c r="C22" s="242" t="s">
        <v>77</v>
      </c>
      <c r="D22" s="355" t="str">
        <f t="shared" si="1"/>
        <v>Open PDF MS.MS 01 (S-19-ARCH.17-10-23)(04-00)</v>
      </c>
      <c r="E22" s="100"/>
      <c r="F22" s="102" t="s">
        <v>3029</v>
      </c>
      <c r="G22" s="102"/>
      <c r="H22" s="243" t="s">
        <v>10</v>
      </c>
      <c r="I22" s="244">
        <v>45216</v>
      </c>
      <c r="J22" s="245">
        <v>45225</v>
      </c>
      <c r="K22" s="791" t="s">
        <v>26</v>
      </c>
      <c r="L22" s="245">
        <v>45235</v>
      </c>
      <c r="M22" s="248">
        <v>45237</v>
      </c>
      <c r="N22" s="196" t="s">
        <v>26</v>
      </c>
      <c r="O22" s="196"/>
      <c r="P22" s="196"/>
      <c r="Q22" s="196"/>
      <c r="R22" s="196"/>
      <c r="S22" s="196"/>
      <c r="T22" s="196"/>
      <c r="U22" s="196"/>
      <c r="V22" s="196"/>
      <c r="W22" s="196"/>
      <c r="X22" s="246"/>
      <c r="Y22" s="246"/>
      <c r="Z22" s="246"/>
      <c r="AA22" s="246"/>
      <c r="AB22" s="247"/>
      <c r="AC22" s="247"/>
      <c r="AD22" s="247"/>
      <c r="AE22" s="247"/>
      <c r="AF22" s="247"/>
      <c r="AG22" s="247"/>
      <c r="AH22" s="247"/>
      <c r="AI22" s="247"/>
      <c r="AJ22" s="247"/>
      <c r="AK22" s="247"/>
      <c r="AL22" s="247"/>
      <c r="AM22" s="247"/>
      <c r="AN22" s="247"/>
      <c r="AO22" s="247"/>
      <c r="AP22" s="275" t="str">
        <f t="shared" si="2"/>
        <v>Open PDFMS FINALLY.MS 01 (S-19-ARCH.17-10-23)(04-00)</v>
      </c>
    </row>
    <row r="23" spans="1:42" ht="99.9" customHeight="1" x14ac:dyDescent="0.3">
      <c r="A23" s="241">
        <f t="shared" si="0"/>
        <v>18</v>
      </c>
      <c r="B23" s="100" t="s">
        <v>1606</v>
      </c>
      <c r="C23" s="242" t="s">
        <v>78</v>
      </c>
      <c r="D23" s="302" t="str">
        <f t="shared" si="1"/>
        <v>Open PDF MS.MS 01 (S-19-ELE.02-05-23)(11-00)</v>
      </c>
      <c r="E23" s="100"/>
      <c r="F23" s="102" t="s">
        <v>1391</v>
      </c>
      <c r="G23" s="102"/>
      <c r="H23" s="243" t="s">
        <v>10</v>
      </c>
      <c r="I23" s="244">
        <v>45048</v>
      </c>
      <c r="J23" s="244">
        <v>45055</v>
      </c>
      <c r="K23" s="791" t="s">
        <v>93</v>
      </c>
      <c r="L23" s="196"/>
      <c r="M23" s="196"/>
      <c r="N23" s="196"/>
      <c r="O23" s="196"/>
      <c r="P23" s="196"/>
      <c r="Q23" s="196"/>
      <c r="R23" s="196"/>
      <c r="S23" s="196"/>
      <c r="T23" s="196"/>
      <c r="U23" s="196"/>
      <c r="V23" s="196"/>
      <c r="W23" s="196"/>
      <c r="X23" s="246"/>
      <c r="Y23" s="246"/>
      <c r="Z23" s="246"/>
      <c r="AA23" s="246"/>
      <c r="AB23" s="247"/>
      <c r="AC23" s="247"/>
      <c r="AD23" s="247"/>
      <c r="AE23" s="247"/>
      <c r="AF23" s="247"/>
      <c r="AG23" s="247"/>
      <c r="AH23" s="247"/>
      <c r="AI23" s="247"/>
      <c r="AJ23" s="247"/>
      <c r="AK23" s="247"/>
      <c r="AL23" s="247"/>
      <c r="AM23" s="247"/>
      <c r="AN23" s="247"/>
      <c r="AO23" s="247"/>
      <c r="AP23" s="275" t="str">
        <f t="shared" si="2"/>
        <v>Open PDFMS FINALLY.MS 01 (S-19-ELE.02-05-23)(11-00)</v>
      </c>
    </row>
    <row r="24" spans="1:42" ht="99.9" customHeight="1" x14ac:dyDescent="0.3">
      <c r="A24" s="241">
        <f t="shared" si="0"/>
        <v>19</v>
      </c>
      <c r="B24" s="100" t="s">
        <v>118</v>
      </c>
      <c r="C24" s="242" t="s">
        <v>76</v>
      </c>
      <c r="D24" s="302" t="str">
        <f t="shared" si="1"/>
        <v>Open PDF MS.MS 010 (S-19.CS.19-07)(12-01)</v>
      </c>
      <c r="E24" s="100" t="s">
        <v>202</v>
      </c>
      <c r="F24" s="102" t="s">
        <v>203</v>
      </c>
      <c r="G24" s="102"/>
      <c r="H24" s="243" t="s">
        <v>10</v>
      </c>
      <c r="I24" s="244">
        <v>44767</v>
      </c>
      <c r="J24" s="245">
        <v>44773</v>
      </c>
      <c r="K24" s="791" t="s">
        <v>26</v>
      </c>
      <c r="L24" s="196"/>
      <c r="M24" s="196"/>
      <c r="N24" s="196"/>
      <c r="O24" s="196"/>
      <c r="P24" s="196"/>
      <c r="Q24" s="196"/>
      <c r="R24" s="196"/>
      <c r="S24" s="196"/>
      <c r="T24" s="196"/>
      <c r="U24" s="196"/>
      <c r="V24" s="196"/>
      <c r="W24" s="196"/>
      <c r="X24" s="246"/>
      <c r="Y24" s="246"/>
      <c r="Z24" s="246"/>
      <c r="AA24" s="246"/>
      <c r="AB24" s="247"/>
      <c r="AC24" s="247"/>
      <c r="AD24" s="247"/>
      <c r="AE24" s="247"/>
      <c r="AF24" s="247"/>
      <c r="AG24" s="247"/>
      <c r="AH24" s="247"/>
      <c r="AI24" s="247"/>
      <c r="AJ24" s="247"/>
      <c r="AK24" s="247"/>
      <c r="AL24" s="247"/>
      <c r="AM24" s="247"/>
      <c r="AN24" s="247"/>
      <c r="AO24" s="247"/>
      <c r="AP24" s="275" t="str">
        <f t="shared" si="2"/>
        <v>Open PDFMS FINALLY.MS 010 (S-19.CS.19-07)(12-01)</v>
      </c>
    </row>
    <row r="25" spans="1:42" ht="99.9" customHeight="1" x14ac:dyDescent="0.3">
      <c r="A25" s="241">
        <f t="shared" si="0"/>
        <v>20</v>
      </c>
      <c r="B25" s="100" t="s">
        <v>119</v>
      </c>
      <c r="C25" s="242" t="s">
        <v>76</v>
      </c>
      <c r="D25" s="302" t="str">
        <f t="shared" si="1"/>
        <v>Open PDF MS.MS 011 (S-19.CS.19-07)(12-02)</v>
      </c>
      <c r="E25" s="100" t="s">
        <v>202</v>
      </c>
      <c r="F25" s="102" t="s">
        <v>204</v>
      </c>
      <c r="G25" s="102"/>
      <c r="H25" s="243" t="s">
        <v>10</v>
      </c>
      <c r="I25" s="244">
        <v>44767</v>
      </c>
      <c r="J25" s="245">
        <v>44773</v>
      </c>
      <c r="K25" s="791" t="s">
        <v>26</v>
      </c>
      <c r="L25" s="196"/>
      <c r="M25" s="196"/>
      <c r="N25" s="196"/>
      <c r="O25" s="196"/>
      <c r="P25" s="196"/>
      <c r="Q25" s="196"/>
      <c r="R25" s="196"/>
      <c r="S25" s="196"/>
      <c r="T25" s="196"/>
      <c r="U25" s="196"/>
      <c r="V25" s="196"/>
      <c r="W25" s="196"/>
      <c r="X25" s="246"/>
      <c r="Y25" s="246"/>
      <c r="Z25" s="246"/>
      <c r="AA25" s="246"/>
      <c r="AB25" s="247"/>
      <c r="AC25" s="247"/>
      <c r="AD25" s="247"/>
      <c r="AE25" s="247"/>
      <c r="AF25" s="247"/>
      <c r="AG25" s="247"/>
      <c r="AH25" s="247"/>
      <c r="AI25" s="247"/>
      <c r="AJ25" s="247"/>
      <c r="AK25" s="247"/>
      <c r="AL25" s="247"/>
      <c r="AM25" s="247"/>
      <c r="AN25" s="247"/>
      <c r="AO25" s="247"/>
      <c r="AP25" s="275" t="str">
        <f t="shared" si="2"/>
        <v>Open PDFMS FINALLY.MS 011 (S-19.CS.19-07)(12-02)</v>
      </c>
    </row>
    <row r="26" spans="1:42" ht="99.9" customHeight="1" x14ac:dyDescent="0.3">
      <c r="A26" s="241">
        <f t="shared" si="0"/>
        <v>21</v>
      </c>
      <c r="B26" s="100" t="s">
        <v>120</v>
      </c>
      <c r="C26" s="242" t="s">
        <v>76</v>
      </c>
      <c r="D26" s="302" t="str">
        <f t="shared" si="1"/>
        <v>Open PDF MS.MS 012 (S-19.CS.19-07)(12-03)</v>
      </c>
      <c r="E26" s="100" t="s">
        <v>202</v>
      </c>
      <c r="F26" s="102" t="s">
        <v>205</v>
      </c>
      <c r="G26" s="102"/>
      <c r="H26" s="243" t="s">
        <v>10</v>
      </c>
      <c r="I26" s="244">
        <v>44767</v>
      </c>
      <c r="J26" s="245">
        <v>44773</v>
      </c>
      <c r="K26" s="791" t="s">
        <v>26</v>
      </c>
      <c r="L26" s="196"/>
      <c r="M26" s="196"/>
      <c r="N26" s="196"/>
      <c r="O26" s="196"/>
      <c r="P26" s="196"/>
      <c r="Q26" s="196"/>
      <c r="R26" s="196"/>
      <c r="S26" s="196"/>
      <c r="T26" s="196"/>
      <c r="U26" s="196"/>
      <c r="V26" s="196"/>
      <c r="W26" s="196"/>
      <c r="X26" s="246"/>
      <c r="Y26" s="246"/>
      <c r="Z26" s="246"/>
      <c r="AA26" s="246"/>
      <c r="AB26" s="247"/>
      <c r="AC26" s="247"/>
      <c r="AD26" s="247"/>
      <c r="AE26" s="247"/>
      <c r="AF26" s="247"/>
      <c r="AG26" s="247"/>
      <c r="AH26" s="247"/>
      <c r="AI26" s="247"/>
      <c r="AJ26" s="247"/>
      <c r="AK26" s="247"/>
      <c r="AL26" s="247"/>
      <c r="AM26" s="247"/>
      <c r="AN26" s="247"/>
      <c r="AO26" s="247"/>
      <c r="AP26" s="275" t="str">
        <f t="shared" si="2"/>
        <v>Open PDFMS FINALLY.MS 012 (S-19.CS.19-07)(12-03)</v>
      </c>
    </row>
    <row r="27" spans="1:42" ht="99.9" customHeight="1" x14ac:dyDescent="0.3">
      <c r="A27" s="241">
        <f t="shared" si="0"/>
        <v>22</v>
      </c>
      <c r="B27" s="100" t="s">
        <v>121</v>
      </c>
      <c r="C27" s="242" t="s">
        <v>76</v>
      </c>
      <c r="D27" s="302" t="str">
        <f t="shared" si="1"/>
        <v>Open PDF MS.MS 013 (S-19.CS.19-07)(12-04)</v>
      </c>
      <c r="E27" s="100" t="s">
        <v>202</v>
      </c>
      <c r="F27" s="102" t="s">
        <v>206</v>
      </c>
      <c r="G27" s="102"/>
      <c r="H27" s="243" t="s">
        <v>10</v>
      </c>
      <c r="I27" s="244">
        <v>44767</v>
      </c>
      <c r="J27" s="245">
        <v>44773</v>
      </c>
      <c r="K27" s="791" t="s">
        <v>26</v>
      </c>
      <c r="L27" s="196"/>
      <c r="M27" s="196"/>
      <c r="N27" s="196"/>
      <c r="O27" s="196"/>
      <c r="P27" s="196"/>
      <c r="Q27" s="196"/>
      <c r="R27" s="196"/>
      <c r="S27" s="196"/>
      <c r="T27" s="196"/>
      <c r="U27" s="196"/>
      <c r="V27" s="196"/>
      <c r="W27" s="196"/>
      <c r="X27" s="246"/>
      <c r="Y27" s="246"/>
      <c r="Z27" s="246"/>
      <c r="AA27" s="246"/>
      <c r="AB27" s="247"/>
      <c r="AC27" s="247"/>
      <c r="AD27" s="247"/>
      <c r="AE27" s="247"/>
      <c r="AF27" s="247"/>
      <c r="AG27" s="247"/>
      <c r="AH27" s="247"/>
      <c r="AI27" s="247"/>
      <c r="AJ27" s="247"/>
      <c r="AK27" s="247"/>
      <c r="AL27" s="247"/>
      <c r="AM27" s="247"/>
      <c r="AN27" s="247"/>
      <c r="AO27" s="247"/>
      <c r="AP27" s="275" t="str">
        <f t="shared" si="2"/>
        <v>Open PDFMS FINALLY.MS 013 (S-19.CS.19-07)(12-04)</v>
      </c>
    </row>
    <row r="28" spans="1:42" ht="99.9" customHeight="1" x14ac:dyDescent="0.3">
      <c r="A28" s="241">
        <f t="shared" si="0"/>
        <v>23</v>
      </c>
      <c r="B28" s="100" t="s">
        <v>122</v>
      </c>
      <c r="C28" s="242" t="s">
        <v>76</v>
      </c>
      <c r="D28" s="302" t="str">
        <f t="shared" si="1"/>
        <v>Open PDF MS.MS 014 (S-19.CS.20-07)(09-00)</v>
      </c>
      <c r="E28" s="100" t="s">
        <v>202</v>
      </c>
      <c r="F28" s="102" t="s">
        <v>207</v>
      </c>
      <c r="G28" s="102"/>
      <c r="H28" s="243" t="s">
        <v>10</v>
      </c>
      <c r="I28" s="244">
        <v>44767</v>
      </c>
      <c r="J28" s="245">
        <v>44773</v>
      </c>
      <c r="K28" s="791" t="s">
        <v>26</v>
      </c>
      <c r="L28" s="248">
        <v>44786</v>
      </c>
      <c r="M28" s="248">
        <v>44787</v>
      </c>
      <c r="N28" s="196" t="s">
        <v>93</v>
      </c>
      <c r="O28" s="196"/>
      <c r="P28" s="196"/>
      <c r="Q28" s="196"/>
      <c r="R28" s="196"/>
      <c r="S28" s="196"/>
      <c r="T28" s="196"/>
      <c r="U28" s="196"/>
      <c r="V28" s="196"/>
      <c r="W28" s="196"/>
      <c r="X28" s="246" t="s">
        <v>195</v>
      </c>
      <c r="Y28" s="246">
        <v>44788</v>
      </c>
      <c r="Z28" s="246">
        <v>44788</v>
      </c>
      <c r="AA28" s="246"/>
      <c r="AB28" s="247" t="s">
        <v>93</v>
      </c>
      <c r="AC28" s="247"/>
      <c r="AD28" s="247"/>
      <c r="AE28" s="247"/>
      <c r="AF28" s="247"/>
      <c r="AG28" s="247"/>
      <c r="AH28" s="247"/>
      <c r="AI28" s="247"/>
      <c r="AJ28" s="247"/>
      <c r="AK28" s="247"/>
      <c r="AL28" s="247"/>
      <c r="AM28" s="247"/>
      <c r="AN28" s="247"/>
      <c r="AO28" s="247"/>
      <c r="AP28" s="275" t="str">
        <f t="shared" si="2"/>
        <v>Open PDFMS FINALLY.MS 014 (S-19.CS.20-07)(09-00)</v>
      </c>
    </row>
    <row r="29" spans="1:42" ht="99.9" customHeight="1" x14ac:dyDescent="0.3">
      <c r="A29" s="241">
        <f t="shared" si="0"/>
        <v>24</v>
      </c>
      <c r="B29" s="100" t="s">
        <v>123</v>
      </c>
      <c r="C29" s="242" t="s">
        <v>76</v>
      </c>
      <c r="D29" s="302" t="str">
        <f t="shared" si="1"/>
        <v>Open PDF MS.MS 019 (S-19-MS.30-7-22)(10-30)</v>
      </c>
      <c r="E29" s="100" t="s">
        <v>191</v>
      </c>
      <c r="F29" s="102" t="s">
        <v>208</v>
      </c>
      <c r="G29" s="102"/>
      <c r="H29" s="243" t="s">
        <v>10</v>
      </c>
      <c r="I29" s="244">
        <v>44780</v>
      </c>
      <c r="J29" s="245">
        <v>44788</v>
      </c>
      <c r="K29" s="791" t="s">
        <v>26</v>
      </c>
      <c r="L29" s="196"/>
      <c r="M29" s="196"/>
      <c r="N29" s="196"/>
      <c r="O29" s="196"/>
      <c r="P29" s="196"/>
      <c r="Q29" s="196"/>
      <c r="R29" s="196"/>
      <c r="S29" s="196"/>
      <c r="T29" s="196"/>
      <c r="U29" s="196"/>
      <c r="V29" s="196"/>
      <c r="W29" s="196"/>
      <c r="X29" s="246"/>
      <c r="Y29" s="246"/>
      <c r="Z29" s="246"/>
      <c r="AA29" s="246"/>
      <c r="AB29" s="247"/>
      <c r="AC29" s="247"/>
      <c r="AD29" s="247"/>
      <c r="AE29" s="247"/>
      <c r="AF29" s="247"/>
      <c r="AG29" s="247"/>
      <c r="AH29" s="247"/>
      <c r="AI29" s="247"/>
      <c r="AJ29" s="247"/>
      <c r="AK29" s="247"/>
      <c r="AL29" s="247"/>
      <c r="AM29" s="247"/>
      <c r="AN29" s="247"/>
      <c r="AO29" s="247"/>
      <c r="AP29" s="275" t="str">
        <f t="shared" si="2"/>
        <v>Open PDFMS FINALLY.MS 019 (S-19-MS.30-7-22)(10-30)</v>
      </c>
    </row>
    <row r="30" spans="1:42" ht="99.9" customHeight="1" x14ac:dyDescent="0.3">
      <c r="A30" s="241">
        <f t="shared" si="0"/>
        <v>25</v>
      </c>
      <c r="B30" s="184" t="s">
        <v>3030</v>
      </c>
      <c r="C30" s="242" t="s">
        <v>77</v>
      </c>
      <c r="D30" s="355" t="str">
        <f t="shared" si="1"/>
        <v>Open PDF MS.MS 02 (S-19-ARCH.17-10-23)(04-00)</v>
      </c>
      <c r="E30" s="100"/>
      <c r="F30" s="102" t="s">
        <v>3022</v>
      </c>
      <c r="G30" s="102" t="s">
        <v>11305</v>
      </c>
      <c r="H30" s="243" t="s">
        <v>10</v>
      </c>
      <c r="I30" s="244">
        <v>45216</v>
      </c>
      <c r="J30" s="245">
        <v>45225</v>
      </c>
      <c r="K30" s="791" t="s">
        <v>26</v>
      </c>
      <c r="L30" s="245">
        <v>45235</v>
      </c>
      <c r="M30" s="248">
        <v>45237</v>
      </c>
      <c r="N30" s="196" t="s">
        <v>93</v>
      </c>
      <c r="O30" s="196"/>
      <c r="P30" s="196"/>
      <c r="Q30" s="196"/>
      <c r="R30" s="196"/>
      <c r="S30" s="196"/>
      <c r="T30" s="196"/>
      <c r="U30" s="196"/>
      <c r="V30" s="196"/>
      <c r="W30" s="196"/>
      <c r="X30" s="477" t="s">
        <v>54</v>
      </c>
      <c r="Y30" s="478">
        <v>45587</v>
      </c>
      <c r="Z30" s="478">
        <v>45602</v>
      </c>
      <c r="AA30" s="478" t="s">
        <v>83</v>
      </c>
      <c r="AB30" s="247" t="s">
        <v>93</v>
      </c>
      <c r="AC30" s="247"/>
      <c r="AD30" s="247"/>
      <c r="AE30" s="247"/>
      <c r="AF30" s="247"/>
      <c r="AG30" s="247"/>
      <c r="AH30" s="247"/>
      <c r="AI30" s="247"/>
      <c r="AJ30" s="247"/>
      <c r="AK30" s="247"/>
      <c r="AL30" s="247"/>
      <c r="AM30" s="247"/>
      <c r="AN30" s="247"/>
      <c r="AO30" s="247"/>
      <c r="AP30" s="275" t="str">
        <f t="shared" si="2"/>
        <v>Open PDFMS FINALLY.MS 02 (S-19-ARCH.17-10-23)(04-00)</v>
      </c>
    </row>
    <row r="31" spans="1:42" ht="99.9" customHeight="1" x14ac:dyDescent="0.3">
      <c r="A31" s="241">
        <f t="shared" si="0"/>
        <v>26</v>
      </c>
      <c r="B31" s="100" t="s">
        <v>1605</v>
      </c>
      <c r="C31" s="242" t="s">
        <v>78</v>
      </c>
      <c r="D31" s="302" t="str">
        <f t="shared" si="1"/>
        <v>Open PDF MS.MS 02 (S-19-ELE.02-05-23)(11-00)</v>
      </c>
      <c r="E31" s="100"/>
      <c r="F31" s="102" t="s">
        <v>1392</v>
      </c>
      <c r="G31" s="102"/>
      <c r="H31" s="243" t="s">
        <v>10</v>
      </c>
      <c r="I31" s="244">
        <v>45048</v>
      </c>
      <c r="J31" s="244">
        <v>45055</v>
      </c>
      <c r="K31" s="791" t="s">
        <v>93</v>
      </c>
      <c r="L31" s="196"/>
      <c r="M31" s="196"/>
      <c r="N31" s="196"/>
      <c r="O31" s="196"/>
      <c r="P31" s="196"/>
      <c r="Q31" s="196"/>
      <c r="R31" s="196"/>
      <c r="S31" s="196"/>
      <c r="T31" s="196"/>
      <c r="U31" s="196"/>
      <c r="V31" s="196"/>
      <c r="W31" s="196"/>
      <c r="X31" s="246"/>
      <c r="Y31" s="246"/>
      <c r="Z31" s="246"/>
      <c r="AA31" s="246"/>
      <c r="AB31" s="247"/>
      <c r="AC31" s="247"/>
      <c r="AD31" s="247"/>
      <c r="AE31" s="247"/>
      <c r="AF31" s="247"/>
      <c r="AG31" s="247"/>
      <c r="AH31" s="247"/>
      <c r="AI31" s="247"/>
      <c r="AJ31" s="247"/>
      <c r="AK31" s="247"/>
      <c r="AL31" s="247"/>
      <c r="AM31" s="247"/>
      <c r="AN31" s="247"/>
      <c r="AO31" s="247"/>
      <c r="AP31" s="275" t="str">
        <f t="shared" si="2"/>
        <v>Open PDFMS FINALLY.MS 02 (S-19-ELE.02-05-23)(11-00)</v>
      </c>
    </row>
    <row r="32" spans="1:42" ht="99.9" customHeight="1" x14ac:dyDescent="0.3">
      <c r="A32" s="241">
        <f t="shared" si="0"/>
        <v>27</v>
      </c>
      <c r="B32" s="184" t="s">
        <v>2811</v>
      </c>
      <c r="C32" s="242" t="s">
        <v>2476</v>
      </c>
      <c r="D32" s="418" t="str">
        <f t="shared" si="1"/>
        <v>Open PDF MS.MS 02 (S-19-MECH.28-09-23)(04-00)</v>
      </c>
      <c r="E32" s="419"/>
      <c r="F32" s="102" t="s">
        <v>2742</v>
      </c>
      <c r="G32" s="102" t="s">
        <v>11318</v>
      </c>
      <c r="H32" s="243" t="s">
        <v>10</v>
      </c>
      <c r="I32" s="244">
        <v>45200</v>
      </c>
      <c r="J32" s="245">
        <v>45210</v>
      </c>
      <c r="K32" s="791" t="s">
        <v>26</v>
      </c>
      <c r="L32" s="196"/>
      <c r="M32" s="196"/>
      <c r="N32" s="196"/>
      <c r="O32" s="196"/>
      <c r="P32" s="196"/>
      <c r="Q32" s="196"/>
      <c r="R32" s="196"/>
      <c r="S32" s="196"/>
      <c r="T32" s="196"/>
      <c r="U32" s="196"/>
      <c r="V32" s="196"/>
      <c r="W32" s="196"/>
      <c r="X32" s="246"/>
      <c r="Y32" s="246"/>
      <c r="Z32" s="246"/>
      <c r="AA32" s="246"/>
      <c r="AB32" s="247"/>
      <c r="AC32" s="247"/>
      <c r="AD32" s="247"/>
      <c r="AE32" s="247"/>
      <c r="AF32" s="247"/>
      <c r="AG32" s="247"/>
      <c r="AH32" s="247"/>
      <c r="AI32" s="247"/>
      <c r="AJ32" s="247"/>
      <c r="AK32" s="247"/>
      <c r="AL32" s="247"/>
      <c r="AM32" s="247"/>
      <c r="AN32" s="247"/>
      <c r="AO32" s="247"/>
      <c r="AP32" s="275" t="str">
        <f t="shared" si="2"/>
        <v>Open PDFMS FINALLY.MS 02 (S-19-MECH.28-09-23)(04-00)</v>
      </c>
    </row>
    <row r="33" spans="1:42" ht="99.9" customHeight="1" x14ac:dyDescent="0.3">
      <c r="A33" s="241">
        <f t="shared" si="0"/>
        <v>28</v>
      </c>
      <c r="B33" s="184" t="s">
        <v>3032</v>
      </c>
      <c r="C33" s="242" t="s">
        <v>77</v>
      </c>
      <c r="D33" s="355" t="str">
        <f t="shared" si="1"/>
        <v>Open PDF MS.MS 03 (S-19-ARCH.18-10-23)(04-00)</v>
      </c>
      <c r="E33" s="100"/>
      <c r="F33" s="102" t="s">
        <v>3033</v>
      </c>
      <c r="G33" s="102" t="s">
        <v>16456</v>
      </c>
      <c r="H33" s="243" t="s">
        <v>10</v>
      </c>
      <c r="I33" s="244">
        <v>45218</v>
      </c>
      <c r="J33" s="245">
        <v>45224</v>
      </c>
      <c r="K33" s="791" t="s">
        <v>93</v>
      </c>
      <c r="L33" s="196"/>
      <c r="M33" s="196"/>
      <c r="N33" s="196"/>
      <c r="O33" s="196"/>
      <c r="P33" s="196"/>
      <c r="Q33" s="196"/>
      <c r="R33" s="196"/>
      <c r="S33" s="196"/>
      <c r="T33" s="196"/>
      <c r="U33" s="196"/>
      <c r="V33" s="196"/>
      <c r="W33" s="196"/>
      <c r="X33" s="477" t="s">
        <v>54</v>
      </c>
      <c r="Y33" s="478">
        <v>45587</v>
      </c>
      <c r="Z33" s="246">
        <v>45678</v>
      </c>
      <c r="AA33" s="247"/>
      <c r="AB33" s="247" t="s">
        <v>93</v>
      </c>
      <c r="AC33" s="247"/>
      <c r="AD33" s="247"/>
      <c r="AE33" s="247"/>
      <c r="AF33" s="247"/>
      <c r="AG33" s="247"/>
      <c r="AH33" s="247"/>
      <c r="AI33" s="247"/>
      <c r="AJ33" s="247"/>
      <c r="AK33" s="247"/>
      <c r="AL33" s="247"/>
      <c r="AM33" s="247"/>
      <c r="AN33" s="247"/>
      <c r="AO33" s="247"/>
      <c r="AP33" s="275" t="str">
        <f t="shared" si="2"/>
        <v>Open PDFMS FINALLY.MS 03 (S-19-ARCH.18-10-23)(04-00)</v>
      </c>
    </row>
    <row r="34" spans="1:42" ht="99.9" customHeight="1" x14ac:dyDescent="0.3">
      <c r="A34" s="241">
        <f t="shared" si="0"/>
        <v>29</v>
      </c>
      <c r="B34" s="100" t="s">
        <v>1603</v>
      </c>
      <c r="C34" s="242" t="s">
        <v>78</v>
      </c>
      <c r="D34" s="302" t="str">
        <f t="shared" si="1"/>
        <v>Open PDF MS.MS 03 (S-19-ELE.02-05-23)(11-00)</v>
      </c>
      <c r="E34" s="100"/>
      <c r="F34" s="102" t="s">
        <v>1393</v>
      </c>
      <c r="G34" s="102"/>
      <c r="H34" s="243" t="s">
        <v>10</v>
      </c>
      <c r="I34" s="244">
        <v>45048</v>
      </c>
      <c r="J34" s="244">
        <v>45055</v>
      </c>
      <c r="K34" s="791" t="s">
        <v>93</v>
      </c>
      <c r="L34" s="196"/>
      <c r="M34" s="196"/>
      <c r="N34" s="196"/>
      <c r="O34" s="196"/>
      <c r="P34" s="196"/>
      <c r="Q34" s="196"/>
      <c r="R34" s="196"/>
      <c r="S34" s="196"/>
      <c r="T34" s="196"/>
      <c r="U34" s="196"/>
      <c r="V34" s="196"/>
      <c r="W34" s="196"/>
      <c r="X34" s="246"/>
      <c r="Y34" s="246"/>
      <c r="Z34" s="246"/>
      <c r="AA34" s="246"/>
      <c r="AB34" s="247"/>
      <c r="AC34" s="247"/>
      <c r="AD34" s="247"/>
      <c r="AE34" s="247"/>
      <c r="AF34" s="247"/>
      <c r="AG34" s="247"/>
      <c r="AH34" s="247"/>
      <c r="AI34" s="247"/>
      <c r="AJ34" s="247"/>
      <c r="AK34" s="247"/>
      <c r="AL34" s="247"/>
      <c r="AM34" s="247"/>
      <c r="AN34" s="247"/>
      <c r="AO34" s="247"/>
      <c r="AP34" s="275" t="str">
        <f t="shared" si="2"/>
        <v>Open PDFMS FINALLY.MS 03 (S-19-ELE.02-05-23)(11-00)</v>
      </c>
    </row>
    <row r="35" spans="1:42" ht="99.9" customHeight="1" x14ac:dyDescent="0.3">
      <c r="A35" s="241">
        <f t="shared" si="0"/>
        <v>30</v>
      </c>
      <c r="B35" s="184" t="s">
        <v>6942</v>
      </c>
      <c r="C35" s="242" t="s">
        <v>2476</v>
      </c>
      <c r="D35" s="355" t="str">
        <f t="shared" si="1"/>
        <v>Open PDF MS.MS 03 (S-19-MECH.24-04-24)(04-00)</v>
      </c>
      <c r="E35" s="100"/>
      <c r="F35" s="102" t="s">
        <v>6565</v>
      </c>
      <c r="G35" s="102" t="s">
        <v>11472</v>
      </c>
      <c r="H35" s="243"/>
      <c r="I35" s="244"/>
      <c r="J35" s="244"/>
      <c r="K35" s="791"/>
      <c r="L35" s="248"/>
      <c r="M35" s="248"/>
      <c r="N35" s="196"/>
      <c r="O35" s="196"/>
      <c r="P35" s="196"/>
      <c r="Q35" s="196"/>
      <c r="R35" s="196"/>
      <c r="S35" s="196"/>
      <c r="T35" s="196"/>
      <c r="U35" s="196"/>
      <c r="V35" s="196"/>
      <c r="W35" s="196"/>
      <c r="X35" s="246" t="s">
        <v>54</v>
      </c>
      <c r="Y35" s="246">
        <v>45406</v>
      </c>
      <c r="Z35" s="246">
        <v>45412</v>
      </c>
      <c r="AA35" s="246"/>
      <c r="AB35" s="247" t="s">
        <v>26</v>
      </c>
      <c r="AC35" s="247"/>
      <c r="AD35" s="247"/>
      <c r="AE35" s="247"/>
      <c r="AF35" s="247"/>
      <c r="AG35" s="247"/>
      <c r="AH35" s="247"/>
      <c r="AI35" s="247"/>
      <c r="AJ35" s="247"/>
      <c r="AK35" s="247"/>
      <c r="AL35" s="247"/>
      <c r="AM35" s="247"/>
      <c r="AN35" s="247"/>
      <c r="AO35" s="247"/>
      <c r="AP35" s="275" t="str">
        <f t="shared" si="2"/>
        <v>Open PDFMS FINALLY.MS 03 (S-19-MECH.24-04-24)(04-00)</v>
      </c>
    </row>
    <row r="36" spans="1:42" ht="99.9" customHeight="1" x14ac:dyDescent="0.3">
      <c r="A36" s="241">
        <f t="shared" si="0"/>
        <v>31</v>
      </c>
      <c r="B36" s="184" t="s">
        <v>3766</v>
      </c>
      <c r="C36" s="242" t="s">
        <v>77</v>
      </c>
      <c r="D36" s="355" t="str">
        <f t="shared" si="1"/>
        <v>Open PDF MS.MS 04 (S-19-ARCH.15-11-23)(04-00)</v>
      </c>
      <c r="E36" s="100"/>
      <c r="F36" s="102" t="s">
        <v>4705</v>
      </c>
      <c r="G36" s="102" t="s">
        <v>11641</v>
      </c>
      <c r="H36" s="243" t="s">
        <v>10</v>
      </c>
      <c r="I36" s="244">
        <v>45245</v>
      </c>
      <c r="J36" s="244">
        <v>45250</v>
      </c>
      <c r="K36" s="791" t="s">
        <v>26</v>
      </c>
      <c r="L36" s="248">
        <v>45258</v>
      </c>
      <c r="M36" s="248">
        <v>45259</v>
      </c>
      <c r="N36" s="196" t="s">
        <v>93</v>
      </c>
      <c r="O36" s="248">
        <v>45301</v>
      </c>
      <c r="P36" s="248">
        <v>45301</v>
      </c>
      <c r="Q36" s="196" t="s">
        <v>93</v>
      </c>
      <c r="R36" s="196"/>
      <c r="S36" s="196"/>
      <c r="T36" s="196"/>
      <c r="U36" s="196"/>
      <c r="V36" s="196"/>
      <c r="W36" s="196"/>
      <c r="X36" s="246" t="s">
        <v>54</v>
      </c>
      <c r="Y36" s="246">
        <v>45265</v>
      </c>
      <c r="Z36" s="246">
        <v>45265</v>
      </c>
      <c r="AA36" s="246"/>
      <c r="AB36" s="247" t="s">
        <v>93</v>
      </c>
      <c r="AC36" s="246">
        <v>45301</v>
      </c>
      <c r="AD36" s="246">
        <v>45301</v>
      </c>
      <c r="AE36" s="247"/>
      <c r="AF36" s="196" t="s">
        <v>62</v>
      </c>
      <c r="AG36" s="247"/>
      <c r="AH36" s="247"/>
      <c r="AI36" s="247"/>
      <c r="AJ36" s="247"/>
      <c r="AK36" s="247"/>
      <c r="AL36" s="247"/>
      <c r="AM36" s="247"/>
      <c r="AN36" s="247"/>
      <c r="AO36" s="247"/>
      <c r="AP36" s="275" t="str">
        <f t="shared" si="2"/>
        <v>Open PDFMS FINALLY.MS 04 (S-19-ARCH.15-11-23)(04-00)</v>
      </c>
    </row>
    <row r="37" spans="1:42" ht="99.9" customHeight="1" x14ac:dyDescent="0.3">
      <c r="A37" s="250">
        <f t="shared" si="0"/>
        <v>32</v>
      </c>
      <c r="B37" s="184" t="s">
        <v>1604</v>
      </c>
      <c r="C37" s="251" t="s">
        <v>78</v>
      </c>
      <c r="D37" s="355" t="str">
        <f t="shared" si="1"/>
        <v>Open PDF MS.MS 04 (S-19-ELE.02-05-23)(11-00)</v>
      </c>
      <c r="E37" s="184"/>
      <c r="F37" s="102" t="s">
        <v>1394</v>
      </c>
      <c r="G37" s="102"/>
      <c r="H37" s="243" t="s">
        <v>10</v>
      </c>
      <c r="I37" s="244">
        <v>45048</v>
      </c>
      <c r="J37" s="244"/>
      <c r="K37" s="791"/>
      <c r="L37" s="196"/>
      <c r="M37" s="196"/>
      <c r="N37" s="196"/>
      <c r="O37" s="196"/>
      <c r="P37" s="196"/>
      <c r="Q37" s="196"/>
      <c r="R37" s="196"/>
      <c r="S37" s="196"/>
      <c r="T37" s="196"/>
      <c r="U37" s="196"/>
      <c r="V37" s="196"/>
      <c r="W37" s="196"/>
      <c r="X37" s="252"/>
      <c r="Y37" s="252"/>
      <c r="Z37" s="252"/>
      <c r="AA37" s="252"/>
      <c r="AB37" s="253"/>
      <c r="AC37" s="253"/>
      <c r="AD37" s="253"/>
      <c r="AE37" s="253"/>
      <c r="AF37" s="253"/>
      <c r="AG37" s="253"/>
      <c r="AH37" s="253"/>
      <c r="AI37" s="253"/>
      <c r="AJ37" s="253"/>
      <c r="AK37" s="253"/>
      <c r="AL37" s="253"/>
      <c r="AM37" s="253"/>
      <c r="AN37" s="253"/>
      <c r="AO37" s="253"/>
      <c r="AP37" s="275" t="str">
        <f t="shared" si="2"/>
        <v>Open PDFMS FINALLY.MS 04 (S-19-ELE.02-05-23)(11-00)</v>
      </c>
    </row>
    <row r="38" spans="1:42" ht="99.9" customHeight="1" x14ac:dyDescent="0.3">
      <c r="A38" s="241">
        <f t="shared" ref="A38:A69" si="3">ROW()-ROW($A$5)</f>
        <v>33</v>
      </c>
      <c r="B38" s="184" t="s">
        <v>7645</v>
      </c>
      <c r="C38" s="242" t="s">
        <v>2476</v>
      </c>
      <c r="D38" s="355" t="str">
        <f t="shared" si="1"/>
        <v>Open PDF MS.MS 04 (S-19-MECH.21-05-24)(04-00)</v>
      </c>
      <c r="E38" s="100"/>
      <c r="F38" s="102" t="s">
        <v>7643</v>
      </c>
      <c r="G38" s="102" t="s">
        <v>11470</v>
      </c>
      <c r="H38" s="243"/>
      <c r="I38" s="244"/>
      <c r="J38" s="244"/>
      <c r="K38" s="791"/>
      <c r="L38" s="248"/>
      <c r="M38" s="248"/>
      <c r="N38" s="196"/>
      <c r="O38" s="196"/>
      <c r="P38" s="196"/>
      <c r="Q38" s="196"/>
      <c r="R38" s="196"/>
      <c r="S38" s="196"/>
      <c r="T38" s="196"/>
      <c r="U38" s="196"/>
      <c r="V38" s="196"/>
      <c r="W38" s="196"/>
      <c r="X38" s="246" t="s">
        <v>54</v>
      </c>
      <c r="Y38" s="246">
        <v>45433</v>
      </c>
      <c r="Z38" s="246">
        <v>45439</v>
      </c>
      <c r="AA38" s="246"/>
      <c r="AB38" s="247" t="s">
        <v>93</v>
      </c>
      <c r="AC38" s="247"/>
      <c r="AD38" s="247"/>
      <c r="AE38" s="247"/>
      <c r="AF38" s="247"/>
      <c r="AG38" s="247"/>
      <c r="AH38" s="247"/>
      <c r="AI38" s="247"/>
      <c r="AJ38" s="247"/>
      <c r="AK38" s="247"/>
      <c r="AL38" s="247"/>
      <c r="AM38" s="247"/>
      <c r="AN38" s="247"/>
      <c r="AO38" s="247"/>
      <c r="AP38" s="275" t="str">
        <f t="shared" si="2"/>
        <v>Open PDFMS FINALLY.MS 04 (S-19-MECH.21-05-24)(04-00)</v>
      </c>
    </row>
    <row r="39" spans="1:42" ht="99.9" customHeight="1" x14ac:dyDescent="0.3">
      <c r="A39" s="250">
        <f t="shared" si="3"/>
        <v>34</v>
      </c>
      <c r="B39" s="184" t="s">
        <v>323</v>
      </c>
      <c r="C39" s="251" t="s">
        <v>76</v>
      </c>
      <c r="D39" s="355" t="str">
        <f t="shared" si="1"/>
        <v>Open PDF MS.MS 048 (S-19.CS.07-9)(10-02)</v>
      </c>
      <c r="E39" s="184" t="s">
        <v>199</v>
      </c>
      <c r="F39" s="102" t="s">
        <v>324</v>
      </c>
      <c r="G39" s="102" t="s">
        <v>11465</v>
      </c>
      <c r="H39" s="243" t="s">
        <v>10</v>
      </c>
      <c r="I39" s="244">
        <v>44811</v>
      </c>
      <c r="J39" s="245">
        <v>44822</v>
      </c>
      <c r="K39" s="791" t="s">
        <v>26</v>
      </c>
      <c r="L39" s="196"/>
      <c r="M39" s="196"/>
      <c r="N39" s="196"/>
      <c r="O39" s="196"/>
      <c r="P39" s="196"/>
      <c r="Q39" s="196"/>
      <c r="R39" s="196"/>
      <c r="S39" s="196"/>
      <c r="T39" s="196"/>
      <c r="U39" s="196"/>
      <c r="V39" s="196"/>
      <c r="W39" s="196"/>
      <c r="X39" s="252"/>
      <c r="Y39" s="252"/>
      <c r="Z39" s="252"/>
      <c r="AA39" s="252"/>
      <c r="AB39" s="253"/>
      <c r="AC39" s="253"/>
      <c r="AD39" s="253"/>
      <c r="AE39" s="253"/>
      <c r="AF39" s="253"/>
      <c r="AG39" s="253"/>
      <c r="AH39" s="253"/>
      <c r="AI39" s="253"/>
      <c r="AJ39" s="253"/>
      <c r="AK39" s="253"/>
      <c r="AL39" s="253"/>
      <c r="AM39" s="253"/>
      <c r="AN39" s="253"/>
      <c r="AO39" s="253"/>
      <c r="AP39" s="275" t="str">
        <f t="shared" si="2"/>
        <v>Open PDFMS FINALLY.MS 048 (S-19.CS.07-9)(10-02)</v>
      </c>
    </row>
    <row r="40" spans="1:42" ht="99.9" customHeight="1" x14ac:dyDescent="0.3">
      <c r="A40" s="241">
        <f t="shared" si="3"/>
        <v>35</v>
      </c>
      <c r="B40" s="184" t="s">
        <v>4524</v>
      </c>
      <c r="C40" s="242" t="s">
        <v>77</v>
      </c>
      <c r="D40" s="355" t="str">
        <f t="shared" si="1"/>
        <v>Open PDF MS.MS 05 (S-19-ARCH.01-01-24)(10-00)</v>
      </c>
      <c r="E40" s="100"/>
      <c r="F40" s="102" t="s">
        <v>4531</v>
      </c>
      <c r="G40" s="102" t="s">
        <v>11906</v>
      </c>
      <c r="H40" s="243" t="s">
        <v>10</v>
      </c>
      <c r="I40" s="244">
        <v>45292</v>
      </c>
      <c r="J40" s="244">
        <v>45294</v>
      </c>
      <c r="K40" s="791" t="s">
        <v>93</v>
      </c>
      <c r="L40" s="248"/>
      <c r="M40" s="248"/>
      <c r="N40" s="196"/>
      <c r="O40" s="196"/>
      <c r="P40" s="196"/>
      <c r="Q40" s="196"/>
      <c r="R40" s="196"/>
      <c r="S40" s="196"/>
      <c r="T40" s="196"/>
      <c r="U40" s="196"/>
      <c r="V40" s="196"/>
      <c r="W40" s="196"/>
      <c r="X40" s="246" t="s">
        <v>54</v>
      </c>
      <c r="Y40" s="246">
        <v>45294</v>
      </c>
      <c r="Z40" s="246">
        <v>45294</v>
      </c>
      <c r="AA40" s="246"/>
      <c r="AB40" s="247" t="s">
        <v>93</v>
      </c>
      <c r="AC40" s="247"/>
      <c r="AD40" s="247"/>
      <c r="AE40" s="247"/>
      <c r="AF40" s="247"/>
      <c r="AG40" s="247"/>
      <c r="AH40" s="247"/>
      <c r="AI40" s="247"/>
      <c r="AJ40" s="247"/>
      <c r="AK40" s="247"/>
      <c r="AL40" s="247"/>
      <c r="AM40" s="247"/>
      <c r="AN40" s="247"/>
      <c r="AO40" s="247"/>
      <c r="AP40" s="275" t="str">
        <f t="shared" si="2"/>
        <v>Open PDFMS FINALLY.MS 05 (S-19-ARCH.01-01-24)(10-00)</v>
      </c>
    </row>
    <row r="41" spans="1:42" ht="99.9" customHeight="1" x14ac:dyDescent="0.3">
      <c r="A41" s="250">
        <f t="shared" si="3"/>
        <v>36</v>
      </c>
      <c r="B41" s="184" t="s">
        <v>1775</v>
      </c>
      <c r="C41" s="251" t="s">
        <v>78</v>
      </c>
      <c r="D41" s="355" t="str">
        <f t="shared" si="1"/>
        <v>Open PDF MS.MS 05 (S-19-ELE.14-02-23)(03-00)</v>
      </c>
      <c r="E41" s="184"/>
      <c r="F41" s="102" t="s">
        <v>1137</v>
      </c>
      <c r="G41" s="102" t="s">
        <v>11475</v>
      </c>
      <c r="H41" s="243" t="s">
        <v>10</v>
      </c>
      <c r="I41" s="244">
        <v>44999</v>
      </c>
      <c r="J41" s="245">
        <v>45005</v>
      </c>
      <c r="K41" s="791" t="s">
        <v>93</v>
      </c>
      <c r="L41" s="196"/>
      <c r="M41" s="196"/>
      <c r="N41" s="196"/>
      <c r="O41" s="196"/>
      <c r="P41" s="196"/>
      <c r="Q41" s="196"/>
      <c r="R41" s="196"/>
      <c r="S41" s="196"/>
      <c r="T41" s="196"/>
      <c r="U41" s="196"/>
      <c r="V41" s="196"/>
      <c r="W41" s="196"/>
      <c r="X41" s="252" t="s">
        <v>54</v>
      </c>
      <c r="Y41" s="252">
        <v>45025</v>
      </c>
      <c r="Z41" s="252">
        <v>45025</v>
      </c>
      <c r="AA41" s="252"/>
      <c r="AB41" s="253" t="s">
        <v>93</v>
      </c>
      <c r="AC41" s="253"/>
      <c r="AD41" s="253"/>
      <c r="AE41" s="253"/>
      <c r="AF41" s="253"/>
      <c r="AG41" s="253"/>
      <c r="AH41" s="253"/>
      <c r="AI41" s="253"/>
      <c r="AJ41" s="253"/>
      <c r="AK41" s="253"/>
      <c r="AL41" s="253"/>
      <c r="AM41" s="253"/>
      <c r="AN41" s="253"/>
      <c r="AO41" s="253"/>
      <c r="AP41" s="275" t="str">
        <f t="shared" si="2"/>
        <v>Open PDFMS FINALLY.MS 05 (S-19-ELE.14-02-23)(03-00)</v>
      </c>
    </row>
    <row r="42" spans="1:42" ht="99.9" customHeight="1" x14ac:dyDescent="0.3">
      <c r="A42" s="241">
        <f t="shared" si="3"/>
        <v>37</v>
      </c>
      <c r="B42" s="184" t="s">
        <v>3042</v>
      </c>
      <c r="C42" s="242" t="s">
        <v>78</v>
      </c>
      <c r="D42" s="355" t="str">
        <f t="shared" si="1"/>
        <v>Open PDF MS.MS 05 (S-19-ELEC.28-09-23)(04-00)</v>
      </c>
      <c r="E42" s="100"/>
      <c r="F42" s="102" t="s">
        <v>2742</v>
      </c>
      <c r="G42" s="102" t="s">
        <v>11318</v>
      </c>
      <c r="H42" s="243" t="s">
        <v>10</v>
      </c>
      <c r="I42" s="244">
        <v>45221</v>
      </c>
      <c r="J42" s="244">
        <v>45221</v>
      </c>
      <c r="K42" s="791" t="s">
        <v>26</v>
      </c>
      <c r="L42" s="248">
        <v>45230</v>
      </c>
      <c r="M42" s="248">
        <v>45231</v>
      </c>
      <c r="N42" s="196" t="s">
        <v>93</v>
      </c>
      <c r="O42" s="196"/>
      <c r="P42" s="196"/>
      <c r="Q42" s="196"/>
      <c r="R42" s="196"/>
      <c r="S42" s="196"/>
      <c r="T42" s="196"/>
      <c r="U42" s="196"/>
      <c r="V42" s="196"/>
      <c r="W42" s="196"/>
      <c r="X42" s="246" t="s">
        <v>54</v>
      </c>
      <c r="Y42" s="246">
        <v>45294</v>
      </c>
      <c r="Z42" s="246">
        <v>45294</v>
      </c>
      <c r="AA42" s="246"/>
      <c r="AB42" s="196" t="s">
        <v>62</v>
      </c>
      <c r="AC42" s="247"/>
      <c r="AD42" s="247"/>
      <c r="AE42" s="247"/>
      <c r="AF42" s="247"/>
      <c r="AG42" s="247"/>
      <c r="AH42" s="247"/>
      <c r="AI42" s="247"/>
      <c r="AJ42" s="247"/>
      <c r="AK42" s="247"/>
      <c r="AL42" s="247"/>
      <c r="AM42" s="247"/>
      <c r="AN42" s="247"/>
      <c r="AO42" s="247"/>
      <c r="AP42" s="275" t="str">
        <f t="shared" si="2"/>
        <v>Open PDFMS FINALLY.MS 05 (S-19-ELEC.28-09-23)(04-00)</v>
      </c>
    </row>
    <row r="43" spans="1:42" ht="99.9" customHeight="1" x14ac:dyDescent="0.3">
      <c r="A43" s="241">
        <f t="shared" si="3"/>
        <v>38</v>
      </c>
      <c r="B43" s="184" t="s">
        <v>7646</v>
      </c>
      <c r="C43" s="242" t="s">
        <v>2476</v>
      </c>
      <c r="D43" s="355" t="str">
        <f t="shared" si="1"/>
        <v>Open PDF MS.MS 05 (S-19-MECH.21-05-24)(04-00)</v>
      </c>
      <c r="E43" s="100"/>
      <c r="F43" s="102" t="s">
        <v>7644</v>
      </c>
      <c r="G43" s="102" t="s">
        <v>7281</v>
      </c>
      <c r="H43" s="243"/>
      <c r="I43" s="244"/>
      <c r="J43" s="244"/>
      <c r="K43" s="791"/>
      <c r="L43" s="248"/>
      <c r="M43" s="248"/>
      <c r="N43" s="196"/>
      <c r="O43" s="196"/>
      <c r="P43" s="196"/>
      <c r="Q43" s="196"/>
      <c r="R43" s="196"/>
      <c r="S43" s="196"/>
      <c r="T43" s="196"/>
      <c r="U43" s="196"/>
      <c r="V43" s="196"/>
      <c r="W43" s="196"/>
      <c r="X43" s="246" t="s">
        <v>54</v>
      </c>
      <c r="Y43" s="246">
        <v>45433</v>
      </c>
      <c r="Z43" s="246">
        <v>45673</v>
      </c>
      <c r="AA43" s="246"/>
      <c r="AB43" s="247" t="s">
        <v>93</v>
      </c>
      <c r="AC43" s="247"/>
      <c r="AD43" s="247"/>
      <c r="AE43" s="247"/>
      <c r="AF43" s="247"/>
      <c r="AG43" s="247"/>
      <c r="AH43" s="247"/>
      <c r="AI43" s="247"/>
      <c r="AJ43" s="247"/>
      <c r="AK43" s="247"/>
      <c r="AL43" s="247"/>
      <c r="AM43" s="247"/>
      <c r="AN43" s="247"/>
      <c r="AO43" s="247"/>
      <c r="AP43" s="275" t="str">
        <f t="shared" si="2"/>
        <v>Open PDFMS FINALLY.MS 05 (S-19-MECH.21-05-24)(04-00)</v>
      </c>
    </row>
    <row r="44" spans="1:42" ht="99.9" customHeight="1" x14ac:dyDescent="0.3">
      <c r="A44" s="241">
        <f t="shared" si="3"/>
        <v>39</v>
      </c>
      <c r="B44" s="184" t="s">
        <v>4525</v>
      </c>
      <c r="C44" s="242" t="s">
        <v>77</v>
      </c>
      <c r="D44" s="355" t="str">
        <f t="shared" si="1"/>
        <v>Open PDF MS.MS 06 (S-19-ARCH.01-01-24)(10-00)</v>
      </c>
      <c r="E44" s="100"/>
      <c r="F44" s="102" t="s">
        <v>4532</v>
      </c>
      <c r="G44" s="102" t="s">
        <v>6433</v>
      </c>
      <c r="H44" s="243" t="s">
        <v>10</v>
      </c>
      <c r="I44" s="244">
        <v>45292</v>
      </c>
      <c r="J44" s="244">
        <v>45294</v>
      </c>
      <c r="K44" s="791" t="s">
        <v>93</v>
      </c>
      <c r="L44" s="248"/>
      <c r="M44" s="248"/>
      <c r="N44" s="196"/>
      <c r="O44" s="196"/>
      <c r="P44" s="196"/>
      <c r="Q44" s="196"/>
      <c r="R44" s="196"/>
      <c r="S44" s="196"/>
      <c r="T44" s="196"/>
      <c r="U44" s="196"/>
      <c r="V44" s="196"/>
      <c r="W44" s="196"/>
      <c r="X44" s="246" t="s">
        <v>54</v>
      </c>
      <c r="Y44" s="246">
        <v>45294</v>
      </c>
      <c r="Z44" s="246">
        <v>45294</v>
      </c>
      <c r="AA44" s="246"/>
      <c r="AB44" s="247" t="s">
        <v>93</v>
      </c>
      <c r="AC44" s="247"/>
      <c r="AD44" s="247"/>
      <c r="AE44" s="247"/>
      <c r="AF44" s="247"/>
      <c r="AG44" s="247"/>
      <c r="AH44" s="247"/>
      <c r="AI44" s="247"/>
      <c r="AJ44" s="247"/>
      <c r="AK44" s="247"/>
      <c r="AL44" s="247"/>
      <c r="AM44" s="247"/>
      <c r="AN44" s="247"/>
      <c r="AO44" s="247"/>
      <c r="AP44" s="275" t="str">
        <f t="shared" si="2"/>
        <v>Open PDFMS FINALLY.MS 06 (S-19-ARCH.01-01-24)(10-00)</v>
      </c>
    </row>
    <row r="45" spans="1:42" ht="99.9" customHeight="1" x14ac:dyDescent="0.3">
      <c r="A45" s="241">
        <f t="shared" si="3"/>
        <v>40</v>
      </c>
      <c r="B45" s="184" t="s">
        <v>4340</v>
      </c>
      <c r="C45" s="242" t="s">
        <v>78</v>
      </c>
      <c r="D45" s="355" t="str">
        <f t="shared" si="1"/>
        <v>Open PDF MS.MS 06 (S-19-ELEC.21-12-23)(04-00)</v>
      </c>
      <c r="E45" s="100"/>
      <c r="F45" s="102" t="s">
        <v>4341</v>
      </c>
      <c r="G45" s="102" t="s">
        <v>11474</v>
      </c>
      <c r="H45" s="243" t="s">
        <v>10</v>
      </c>
      <c r="I45" s="244">
        <v>45284</v>
      </c>
      <c r="J45" s="244">
        <v>45285</v>
      </c>
      <c r="K45" s="791" t="s">
        <v>93</v>
      </c>
      <c r="L45" s="248"/>
      <c r="M45" s="248"/>
      <c r="N45" s="196"/>
      <c r="O45" s="196"/>
      <c r="P45" s="196"/>
      <c r="Q45" s="196"/>
      <c r="R45" s="196"/>
      <c r="S45" s="196"/>
      <c r="T45" s="196"/>
      <c r="U45" s="196"/>
      <c r="V45" s="196"/>
      <c r="W45" s="196"/>
      <c r="X45" s="246" t="s">
        <v>54</v>
      </c>
      <c r="Y45" s="246">
        <v>45302</v>
      </c>
      <c r="Z45" s="246">
        <v>45370</v>
      </c>
      <c r="AA45" s="246"/>
      <c r="AB45" s="247" t="s">
        <v>93</v>
      </c>
      <c r="AC45" s="247"/>
      <c r="AD45" s="247"/>
      <c r="AE45" s="247"/>
      <c r="AF45" s="247"/>
      <c r="AG45" s="247"/>
      <c r="AH45" s="247"/>
      <c r="AI45" s="247"/>
      <c r="AJ45" s="247"/>
      <c r="AK45" s="247"/>
      <c r="AL45" s="247"/>
      <c r="AM45" s="247"/>
      <c r="AN45" s="247"/>
      <c r="AO45" s="247"/>
      <c r="AP45" s="275" t="str">
        <f t="shared" si="2"/>
        <v>Open PDFMS FINALLY.MS 06 (S-19-ELEC.21-12-23)(04-00)</v>
      </c>
    </row>
    <row r="46" spans="1:42" ht="99.9" customHeight="1" x14ac:dyDescent="0.3">
      <c r="A46" s="241">
        <f t="shared" si="3"/>
        <v>41</v>
      </c>
      <c r="B46" s="184" t="s">
        <v>7969</v>
      </c>
      <c r="C46" s="242" t="s">
        <v>2476</v>
      </c>
      <c r="D46" s="355" t="str">
        <f t="shared" si="1"/>
        <v>Open PDF MS.MS 06 (S-19-MECH.21-05-24)(04-00)</v>
      </c>
      <c r="E46" s="100"/>
      <c r="F46" s="102" t="s">
        <v>7975</v>
      </c>
      <c r="G46" s="102" t="s">
        <v>11467</v>
      </c>
      <c r="H46" s="243"/>
      <c r="I46" s="244"/>
      <c r="J46" s="244"/>
      <c r="K46" s="791"/>
      <c r="L46" s="248"/>
      <c r="M46" s="248"/>
      <c r="N46" s="196"/>
      <c r="O46" s="196"/>
      <c r="P46" s="196"/>
      <c r="Q46" s="196"/>
      <c r="R46" s="196"/>
      <c r="S46" s="196"/>
      <c r="T46" s="196"/>
      <c r="U46" s="196"/>
      <c r="V46" s="196"/>
      <c r="W46" s="196"/>
      <c r="X46" s="246" t="s">
        <v>54</v>
      </c>
      <c r="Y46" s="246">
        <v>45452</v>
      </c>
      <c r="Z46" s="246">
        <v>45670</v>
      </c>
      <c r="AA46" s="246"/>
      <c r="AB46" s="247" t="s">
        <v>93</v>
      </c>
      <c r="AC46" s="247"/>
      <c r="AD46" s="247"/>
      <c r="AE46" s="247"/>
      <c r="AF46" s="247"/>
      <c r="AG46" s="247"/>
      <c r="AH46" s="247"/>
      <c r="AI46" s="247"/>
      <c r="AJ46" s="247"/>
      <c r="AK46" s="247"/>
      <c r="AL46" s="247"/>
      <c r="AM46" s="247"/>
      <c r="AN46" s="247"/>
      <c r="AO46" s="247"/>
      <c r="AP46" s="275" t="str">
        <f t="shared" si="2"/>
        <v>Open PDFMS FINALLY.MS 06 (S-19-MECH.21-05-24)(04-00)</v>
      </c>
    </row>
    <row r="47" spans="1:42" ht="99.9" customHeight="1" x14ac:dyDescent="0.3">
      <c r="A47" s="241">
        <f t="shared" si="3"/>
        <v>42</v>
      </c>
      <c r="B47" s="184" t="s">
        <v>4526</v>
      </c>
      <c r="C47" s="242" t="s">
        <v>77</v>
      </c>
      <c r="D47" s="355" t="str">
        <f t="shared" si="1"/>
        <v>Open PDF MS.MS 07 (S-19-ARCH.01-01-24)(10-00)</v>
      </c>
      <c r="E47" s="100"/>
      <c r="F47" s="102" t="s">
        <v>4533</v>
      </c>
      <c r="G47" s="102" t="s">
        <v>11905</v>
      </c>
      <c r="H47" s="243" t="s">
        <v>10</v>
      </c>
      <c r="I47" s="244">
        <v>45292</v>
      </c>
      <c r="J47" s="244">
        <v>45294</v>
      </c>
      <c r="K47" s="791" t="s">
        <v>93</v>
      </c>
      <c r="L47" s="248"/>
      <c r="M47" s="248"/>
      <c r="N47" s="196"/>
      <c r="O47" s="196"/>
      <c r="P47" s="196"/>
      <c r="Q47" s="196"/>
      <c r="R47" s="196"/>
      <c r="S47" s="196"/>
      <c r="T47" s="196"/>
      <c r="U47" s="196"/>
      <c r="V47" s="196"/>
      <c r="W47" s="196"/>
      <c r="X47" s="246" t="s">
        <v>54</v>
      </c>
      <c r="Y47" s="246">
        <v>45294</v>
      </c>
      <c r="Z47" s="246">
        <v>45294</v>
      </c>
      <c r="AA47" s="246"/>
      <c r="AB47" s="247" t="s">
        <v>93</v>
      </c>
      <c r="AC47" s="247"/>
      <c r="AD47" s="247"/>
      <c r="AE47" s="247"/>
      <c r="AF47" s="247"/>
      <c r="AG47" s="247"/>
      <c r="AH47" s="247"/>
      <c r="AI47" s="247"/>
      <c r="AJ47" s="247"/>
      <c r="AK47" s="247"/>
      <c r="AL47" s="247"/>
      <c r="AM47" s="247"/>
      <c r="AN47" s="247"/>
      <c r="AO47" s="247"/>
      <c r="AP47" s="275" t="str">
        <f t="shared" si="2"/>
        <v>Open PDFMS FINALLY.MS 07 (S-19-ARCH.01-01-24)(10-00)</v>
      </c>
    </row>
    <row r="48" spans="1:42" ht="99.9" customHeight="1" x14ac:dyDescent="0.3">
      <c r="A48" s="241">
        <f t="shared" si="3"/>
        <v>43</v>
      </c>
      <c r="B48" s="184" t="s">
        <v>7974</v>
      </c>
      <c r="C48" s="242" t="s">
        <v>7971</v>
      </c>
      <c r="D48" s="355" t="str">
        <f t="shared" si="1"/>
        <v>Open PDF MS.MS 07 (S-19-MECH.10-06-24)(04-00)</v>
      </c>
      <c r="E48" s="100"/>
      <c r="F48" s="102" t="s">
        <v>8423</v>
      </c>
      <c r="G48" s="102" t="s">
        <v>11470</v>
      </c>
      <c r="H48" s="243"/>
      <c r="I48" s="244"/>
      <c r="J48" s="244"/>
      <c r="K48" s="791"/>
      <c r="L48" s="248"/>
      <c r="M48" s="248"/>
      <c r="N48" s="196"/>
      <c r="O48" s="196"/>
      <c r="P48" s="196"/>
      <c r="Q48" s="196"/>
      <c r="R48" s="196"/>
      <c r="S48" s="196"/>
      <c r="T48" s="196"/>
      <c r="U48" s="196"/>
      <c r="V48" s="196"/>
      <c r="W48" s="196"/>
      <c r="X48" s="246" t="s">
        <v>54</v>
      </c>
      <c r="Y48" s="246">
        <v>45453</v>
      </c>
      <c r="Z48" s="246">
        <v>45453</v>
      </c>
      <c r="AA48" s="246"/>
      <c r="AB48" s="247" t="s">
        <v>93</v>
      </c>
      <c r="AC48" s="247"/>
      <c r="AD48" s="247"/>
      <c r="AE48" s="247"/>
      <c r="AF48" s="247"/>
      <c r="AG48" s="247"/>
      <c r="AH48" s="247"/>
      <c r="AI48" s="247"/>
      <c r="AJ48" s="247"/>
      <c r="AK48" s="247"/>
      <c r="AL48" s="247"/>
      <c r="AM48" s="247"/>
      <c r="AN48" s="247"/>
      <c r="AO48" s="247"/>
      <c r="AP48" s="275" t="str">
        <f t="shared" si="2"/>
        <v>Open PDFMS FINALLY.MS 07 (S-19-MECH.10-06-24)(04-00)</v>
      </c>
    </row>
    <row r="49" spans="1:46" ht="99.9" customHeight="1" x14ac:dyDescent="0.3">
      <c r="A49" s="241">
        <f t="shared" si="3"/>
        <v>44</v>
      </c>
      <c r="B49" s="184" t="s">
        <v>4527</v>
      </c>
      <c r="C49" s="242" t="s">
        <v>77</v>
      </c>
      <c r="D49" s="355" t="str">
        <f t="shared" si="1"/>
        <v>Open PDF MS.MS 08 (S-19-ARCH.01-01-24)(10-00)</v>
      </c>
      <c r="E49" s="100"/>
      <c r="F49" s="102" t="s">
        <v>4534</v>
      </c>
      <c r="G49" s="102" t="s">
        <v>6433</v>
      </c>
      <c r="H49" s="243" t="s">
        <v>10</v>
      </c>
      <c r="I49" s="244">
        <v>45292</v>
      </c>
      <c r="J49" s="244">
        <v>45294</v>
      </c>
      <c r="K49" s="791" t="s">
        <v>93</v>
      </c>
      <c r="L49" s="248">
        <v>45451</v>
      </c>
      <c r="M49" s="248">
        <v>45451</v>
      </c>
      <c r="N49" s="196" t="s">
        <v>93</v>
      </c>
      <c r="O49" s="196"/>
      <c r="P49" s="196"/>
      <c r="Q49" s="196"/>
      <c r="R49" s="196"/>
      <c r="S49" s="196"/>
      <c r="T49" s="196"/>
      <c r="U49" s="196"/>
      <c r="V49" s="196"/>
      <c r="W49" s="196"/>
      <c r="X49" s="246" t="s">
        <v>54</v>
      </c>
      <c r="Y49" s="246">
        <v>45294</v>
      </c>
      <c r="Z49" s="246">
        <v>45294</v>
      </c>
      <c r="AA49" s="246"/>
      <c r="AB49" s="247" t="s">
        <v>93</v>
      </c>
      <c r="AC49" s="246">
        <v>45452</v>
      </c>
      <c r="AD49" s="246">
        <v>45452</v>
      </c>
      <c r="AE49" s="247"/>
      <c r="AF49" s="196" t="s">
        <v>62</v>
      </c>
      <c r="AG49" s="247"/>
      <c r="AH49" s="247"/>
      <c r="AI49" s="247"/>
      <c r="AJ49" s="247"/>
      <c r="AK49" s="247"/>
      <c r="AL49" s="247"/>
      <c r="AM49" s="247"/>
      <c r="AN49" s="247"/>
      <c r="AO49" s="247"/>
      <c r="AP49" s="275" t="str">
        <f t="shared" si="2"/>
        <v>Open PDFMS FINALLY.MS 08 (S-19-ARCH.01-01-24)(10-00)</v>
      </c>
    </row>
    <row r="50" spans="1:46" ht="99.9" customHeight="1" x14ac:dyDescent="0.3">
      <c r="A50" s="250">
        <f t="shared" si="3"/>
        <v>45</v>
      </c>
      <c r="B50" s="184" t="s">
        <v>4528</v>
      </c>
      <c r="C50" s="251" t="s">
        <v>77</v>
      </c>
      <c r="D50" s="355" t="str">
        <f t="shared" si="1"/>
        <v>Open PDF MS.MS 09 (S-19-ARCH.01-01-24)(10-00)</v>
      </c>
      <c r="E50" s="184"/>
      <c r="F50" s="102" t="s">
        <v>4535</v>
      </c>
      <c r="G50" s="102" t="s">
        <v>189</v>
      </c>
      <c r="H50" s="243" t="s">
        <v>10</v>
      </c>
      <c r="I50" s="244">
        <v>45299</v>
      </c>
      <c r="J50" s="244">
        <v>45305</v>
      </c>
      <c r="K50" s="791" t="s">
        <v>26</v>
      </c>
      <c r="L50" s="248">
        <v>45315</v>
      </c>
      <c r="M50" s="248">
        <v>52</v>
      </c>
      <c r="N50" s="196" t="s">
        <v>93</v>
      </c>
      <c r="O50" s="196"/>
      <c r="P50" s="196"/>
      <c r="Q50" s="196"/>
      <c r="R50" s="196"/>
      <c r="S50" s="196"/>
      <c r="T50" s="196"/>
      <c r="U50" s="196"/>
      <c r="V50" s="196"/>
      <c r="W50" s="196"/>
      <c r="X50" s="252"/>
      <c r="Y50" s="252"/>
      <c r="Z50" s="252"/>
      <c r="AA50" s="252"/>
      <c r="AB50" s="253"/>
      <c r="AC50" s="253"/>
      <c r="AD50" s="253"/>
      <c r="AE50" s="253"/>
      <c r="AF50" s="253"/>
      <c r="AG50" s="253"/>
      <c r="AH50" s="253"/>
      <c r="AI50" s="253"/>
      <c r="AJ50" s="253"/>
      <c r="AK50" s="253"/>
      <c r="AL50" s="253"/>
      <c r="AM50" s="253"/>
      <c r="AN50" s="253"/>
      <c r="AO50" s="253"/>
      <c r="AP50" s="275" t="str">
        <f t="shared" si="2"/>
        <v>Open PDFMS FINALLY.MS 09 (S-19-ARCH.01-01-24)(10-00)</v>
      </c>
    </row>
    <row r="51" spans="1:46" ht="99.9" customHeight="1" x14ac:dyDescent="0.3">
      <c r="A51" s="241">
        <f t="shared" si="3"/>
        <v>46</v>
      </c>
      <c r="B51" s="184" t="s">
        <v>4529</v>
      </c>
      <c r="C51" s="242" t="s">
        <v>77</v>
      </c>
      <c r="D51" s="355" t="str">
        <f t="shared" si="1"/>
        <v>Open PDF MS.MS 10 (S-19-ARCH.01-01-24)(10-00)</v>
      </c>
      <c r="E51" s="100"/>
      <c r="F51" s="102" t="s">
        <v>4536</v>
      </c>
      <c r="G51" s="102" t="s">
        <v>11320</v>
      </c>
      <c r="H51" s="243" t="s">
        <v>10</v>
      </c>
      <c r="I51" s="244">
        <v>45292</v>
      </c>
      <c r="J51" s="244">
        <v>45294</v>
      </c>
      <c r="K51" s="791" t="s">
        <v>93</v>
      </c>
      <c r="L51" s="248"/>
      <c r="M51" s="248"/>
      <c r="N51" s="196"/>
      <c r="O51" s="196"/>
      <c r="P51" s="196"/>
      <c r="Q51" s="196"/>
      <c r="R51" s="196"/>
      <c r="S51" s="196"/>
      <c r="T51" s="196"/>
      <c r="U51" s="196"/>
      <c r="V51" s="196"/>
      <c r="W51" s="196"/>
      <c r="X51" s="246" t="s">
        <v>54</v>
      </c>
      <c r="Y51" s="246">
        <v>45294</v>
      </c>
      <c r="Z51" s="246">
        <v>45294</v>
      </c>
      <c r="AA51" s="246"/>
      <c r="AB51" s="247" t="s">
        <v>93</v>
      </c>
      <c r="AC51" s="247"/>
      <c r="AD51" s="247"/>
      <c r="AE51" s="247"/>
      <c r="AF51" s="247"/>
      <c r="AG51" s="247"/>
      <c r="AH51" s="247"/>
      <c r="AI51" s="247"/>
      <c r="AJ51" s="247"/>
      <c r="AK51" s="247"/>
      <c r="AL51" s="247"/>
      <c r="AM51" s="247"/>
      <c r="AN51" s="247"/>
      <c r="AO51" s="247"/>
      <c r="AP51" s="275" t="str">
        <f t="shared" si="2"/>
        <v>Open PDFMS FINALLY.MS 10 (S-19-ARCH.01-01-24)(10-00)</v>
      </c>
    </row>
    <row r="52" spans="1:46" ht="99.9" customHeight="1" x14ac:dyDescent="0.3">
      <c r="A52" s="241">
        <f t="shared" si="3"/>
        <v>47</v>
      </c>
      <c r="B52" s="100" t="s">
        <v>107</v>
      </c>
      <c r="C52" s="242" t="s">
        <v>76</v>
      </c>
      <c r="D52" s="302" t="str">
        <f t="shared" si="1"/>
        <v>Open PDF MS.MS 20 (S-20.CS.03-8-22)(10-30)</v>
      </c>
      <c r="E52" s="100" t="s">
        <v>209</v>
      </c>
      <c r="F52" s="102" t="s">
        <v>3372</v>
      </c>
      <c r="G52" s="102"/>
      <c r="H52" s="243" t="s">
        <v>10</v>
      </c>
      <c r="I52" s="244">
        <v>44780</v>
      </c>
      <c r="J52" s="245">
        <v>44781</v>
      </c>
      <c r="K52" s="791" t="s">
        <v>26</v>
      </c>
      <c r="L52" s="196"/>
      <c r="M52" s="196"/>
      <c r="N52" s="196"/>
      <c r="O52" s="196"/>
      <c r="P52" s="196"/>
      <c r="Q52" s="196"/>
      <c r="R52" s="196"/>
      <c r="S52" s="196"/>
      <c r="T52" s="196"/>
      <c r="U52" s="196"/>
      <c r="V52" s="196"/>
      <c r="W52" s="196"/>
      <c r="X52" s="246"/>
      <c r="Y52" s="246"/>
      <c r="Z52" s="246"/>
      <c r="AA52" s="246"/>
      <c r="AB52" s="247"/>
      <c r="AC52" s="247"/>
      <c r="AD52" s="247"/>
      <c r="AE52" s="247"/>
      <c r="AF52" s="247"/>
      <c r="AG52" s="247"/>
      <c r="AH52" s="247"/>
      <c r="AI52" s="247"/>
      <c r="AJ52" s="247"/>
      <c r="AK52" s="247"/>
      <c r="AL52" s="247"/>
      <c r="AM52" s="247"/>
      <c r="AN52" s="247"/>
      <c r="AO52" s="247"/>
      <c r="AP52" s="275" t="str">
        <f t="shared" si="2"/>
        <v>Open PDFMS FINALLY.MS 20 (S-20.CS.03-8-22)(10-30)</v>
      </c>
    </row>
    <row r="53" spans="1:46" s="127" customFormat="1" ht="99.9" customHeight="1" x14ac:dyDescent="0.3">
      <c r="A53" s="250">
        <f t="shared" si="3"/>
        <v>48</v>
      </c>
      <c r="B53" s="100" t="s">
        <v>108</v>
      </c>
      <c r="C53" s="242" t="s">
        <v>76</v>
      </c>
      <c r="D53" s="302" t="str">
        <f t="shared" si="1"/>
        <v>Open PDF MS.MS 21 (S-20.CS.03-8-22)(10-31)</v>
      </c>
      <c r="E53" s="100" t="s">
        <v>211</v>
      </c>
      <c r="F53" s="102" t="s">
        <v>210</v>
      </c>
      <c r="G53" s="102"/>
      <c r="H53" s="243" t="s">
        <v>10</v>
      </c>
      <c r="I53" s="244">
        <v>44780</v>
      </c>
      <c r="J53" s="245">
        <v>44781</v>
      </c>
      <c r="K53" s="791" t="s">
        <v>26</v>
      </c>
      <c r="L53" s="196"/>
      <c r="M53" s="196"/>
      <c r="N53" s="196"/>
      <c r="O53" s="196"/>
      <c r="P53" s="196"/>
      <c r="Q53" s="196"/>
      <c r="R53" s="196"/>
      <c r="S53" s="196"/>
      <c r="T53" s="196"/>
      <c r="U53" s="196"/>
      <c r="V53" s="196"/>
      <c r="W53" s="196"/>
      <c r="X53" s="246"/>
      <c r="Y53" s="246"/>
      <c r="Z53" s="246"/>
      <c r="AA53" s="246"/>
      <c r="AB53" s="247"/>
      <c r="AC53" s="247"/>
      <c r="AD53" s="247"/>
      <c r="AE53" s="247"/>
      <c r="AF53" s="247"/>
      <c r="AG53" s="247"/>
      <c r="AH53" s="247"/>
      <c r="AI53" s="247"/>
      <c r="AJ53" s="247"/>
      <c r="AK53" s="247"/>
      <c r="AL53" s="247"/>
      <c r="AM53" s="247"/>
      <c r="AN53" s="247"/>
      <c r="AO53" s="247"/>
      <c r="AP53" s="275" t="str">
        <f t="shared" si="2"/>
        <v>Open PDFMS FINALLY.MS 21 (S-20.CS.03-8-22)(10-31)</v>
      </c>
      <c r="AQ53" s="1020"/>
      <c r="AR53" s="1020"/>
      <c r="AS53" s="1020"/>
      <c r="AT53" s="584"/>
    </row>
    <row r="54" spans="1:46" ht="99.9" customHeight="1" x14ac:dyDescent="0.3">
      <c r="A54" s="250">
        <f t="shared" si="3"/>
        <v>49</v>
      </c>
      <c r="B54" s="100" t="s">
        <v>129</v>
      </c>
      <c r="C54" s="242" t="s">
        <v>76</v>
      </c>
      <c r="D54" s="302" t="str">
        <f t="shared" si="1"/>
        <v>Open PDF MS.MS 22 (S-19-MS.20-7-22)(09-03)</v>
      </c>
      <c r="E54" s="100" t="s">
        <v>212</v>
      </c>
      <c r="F54" s="102" t="s">
        <v>65</v>
      </c>
      <c r="G54" s="102"/>
      <c r="H54" s="243" t="s">
        <v>10</v>
      </c>
      <c r="I54" s="244">
        <v>44768</v>
      </c>
      <c r="J54" s="245">
        <v>44776</v>
      </c>
      <c r="K54" s="791" t="s">
        <v>26</v>
      </c>
      <c r="L54" s="196"/>
      <c r="M54" s="196"/>
      <c r="N54" s="196"/>
      <c r="O54" s="196"/>
      <c r="P54" s="196"/>
      <c r="Q54" s="196"/>
      <c r="R54" s="196"/>
      <c r="S54" s="196"/>
      <c r="T54" s="196"/>
      <c r="U54" s="196"/>
      <c r="V54" s="196"/>
      <c r="W54" s="196"/>
      <c r="X54" s="246"/>
      <c r="Y54" s="246"/>
      <c r="Z54" s="246"/>
      <c r="AA54" s="246"/>
      <c r="AB54" s="247"/>
      <c r="AC54" s="247"/>
      <c r="AD54" s="247"/>
      <c r="AE54" s="247"/>
      <c r="AF54" s="247"/>
      <c r="AG54" s="247"/>
      <c r="AH54" s="247"/>
      <c r="AI54" s="247"/>
      <c r="AJ54" s="247"/>
      <c r="AK54" s="247"/>
      <c r="AL54" s="247"/>
      <c r="AM54" s="247"/>
      <c r="AN54" s="247"/>
      <c r="AO54" s="247"/>
      <c r="AP54" s="275" t="str">
        <f t="shared" si="2"/>
        <v>Open PDFMS FINALLY.MS 22 (S-19-MS.20-7-22)(09-03)</v>
      </c>
    </row>
    <row r="55" spans="1:46" ht="99.9" customHeight="1" x14ac:dyDescent="0.3">
      <c r="A55" s="250">
        <f t="shared" si="3"/>
        <v>50</v>
      </c>
      <c r="B55" s="100" t="s">
        <v>130</v>
      </c>
      <c r="C55" s="242" t="s">
        <v>76</v>
      </c>
      <c r="D55" s="302" t="str">
        <f t="shared" si="1"/>
        <v>Open PDF MS.MS 23 (S-19-CS.20-7-22)(09-04)</v>
      </c>
      <c r="E55" s="100" t="s">
        <v>202</v>
      </c>
      <c r="F55" s="102" t="s">
        <v>213</v>
      </c>
      <c r="G55" s="102"/>
      <c r="H55" s="243" t="s">
        <v>10</v>
      </c>
      <c r="I55" s="244">
        <v>44767</v>
      </c>
      <c r="J55" s="245">
        <v>44773</v>
      </c>
      <c r="K55" s="791" t="s">
        <v>26</v>
      </c>
      <c r="L55" s="248">
        <v>44786</v>
      </c>
      <c r="M55" s="248">
        <v>44787</v>
      </c>
      <c r="N55" s="196" t="s">
        <v>93</v>
      </c>
      <c r="O55" s="196"/>
      <c r="P55" s="196"/>
      <c r="Q55" s="196"/>
      <c r="R55" s="196"/>
      <c r="S55" s="196"/>
      <c r="T55" s="196"/>
      <c r="U55" s="196"/>
      <c r="V55" s="196"/>
      <c r="W55" s="196"/>
      <c r="X55" s="246" t="s">
        <v>195</v>
      </c>
      <c r="Y55" s="246">
        <v>44788</v>
      </c>
      <c r="Z55" s="246">
        <v>44788</v>
      </c>
      <c r="AA55" s="246"/>
      <c r="AB55" s="247" t="s">
        <v>93</v>
      </c>
      <c r="AC55" s="247"/>
      <c r="AD55" s="247"/>
      <c r="AE55" s="247"/>
      <c r="AF55" s="247"/>
      <c r="AG55" s="247"/>
      <c r="AH55" s="247"/>
      <c r="AI55" s="247"/>
      <c r="AJ55" s="247"/>
      <c r="AK55" s="247"/>
      <c r="AL55" s="247"/>
      <c r="AM55" s="247"/>
      <c r="AN55" s="247"/>
      <c r="AO55" s="247"/>
      <c r="AP55" s="275" t="str">
        <f t="shared" si="2"/>
        <v>Open PDFMS FINALLY.MS 23 (S-19-CS.20-7-22)(09-04)</v>
      </c>
    </row>
    <row r="56" spans="1:46" ht="99.9" customHeight="1" x14ac:dyDescent="0.3">
      <c r="A56" s="250">
        <f t="shared" si="3"/>
        <v>51</v>
      </c>
      <c r="B56" s="100" t="s">
        <v>131</v>
      </c>
      <c r="C56" s="242" t="s">
        <v>76</v>
      </c>
      <c r="D56" s="302" t="str">
        <f t="shared" si="1"/>
        <v>Open PDF MS.MS 24 (S-19-CS.20-7-22)(09-05)</v>
      </c>
      <c r="E56" s="100" t="s">
        <v>214</v>
      </c>
      <c r="F56" s="102" t="s">
        <v>215</v>
      </c>
      <c r="G56" s="102"/>
      <c r="H56" s="243" t="s">
        <v>10</v>
      </c>
      <c r="I56" s="244">
        <v>44767</v>
      </c>
      <c r="J56" s="245">
        <v>44773</v>
      </c>
      <c r="K56" s="791" t="s">
        <v>26</v>
      </c>
      <c r="L56" s="196"/>
      <c r="M56" s="196"/>
      <c r="N56" s="196"/>
      <c r="O56" s="196"/>
      <c r="P56" s="196"/>
      <c r="Q56" s="196"/>
      <c r="R56" s="196"/>
      <c r="S56" s="196"/>
      <c r="T56" s="196"/>
      <c r="U56" s="196"/>
      <c r="V56" s="196"/>
      <c r="W56" s="196"/>
      <c r="X56" s="246"/>
      <c r="Y56" s="246"/>
      <c r="Z56" s="246"/>
      <c r="AA56" s="246"/>
      <c r="AB56" s="247"/>
      <c r="AC56" s="247"/>
      <c r="AD56" s="247"/>
      <c r="AE56" s="247"/>
      <c r="AF56" s="247"/>
      <c r="AG56" s="247"/>
      <c r="AH56" s="247"/>
      <c r="AI56" s="247"/>
      <c r="AJ56" s="247"/>
      <c r="AK56" s="247"/>
      <c r="AL56" s="247"/>
      <c r="AM56" s="247"/>
      <c r="AN56" s="247"/>
      <c r="AO56" s="247"/>
      <c r="AP56" s="275" t="str">
        <f t="shared" si="2"/>
        <v>Open PDFMS FINALLY.MS 24 (S-19-CS.20-7-22)(09-05)</v>
      </c>
    </row>
    <row r="57" spans="1:46" ht="99.9" customHeight="1" x14ac:dyDescent="0.3">
      <c r="A57" s="250">
        <f t="shared" si="3"/>
        <v>52</v>
      </c>
      <c r="B57" s="100" t="s">
        <v>132</v>
      </c>
      <c r="C57" s="242" t="s">
        <v>76</v>
      </c>
      <c r="D57" s="302" t="str">
        <f t="shared" si="1"/>
        <v>Open PDF MS.MS 25 (S-19-CS.23-7-22)(01-00)</v>
      </c>
      <c r="E57" s="100" t="s">
        <v>201</v>
      </c>
      <c r="F57" s="102" t="s">
        <v>216</v>
      </c>
      <c r="G57" s="102"/>
      <c r="H57" s="243" t="s">
        <v>10</v>
      </c>
      <c r="I57" s="244">
        <v>44767</v>
      </c>
      <c r="J57" s="245">
        <v>44773</v>
      </c>
      <c r="K57" s="791" t="s">
        <v>26</v>
      </c>
      <c r="L57" s="196"/>
      <c r="M57" s="196"/>
      <c r="N57" s="196"/>
      <c r="O57" s="196"/>
      <c r="P57" s="196"/>
      <c r="Q57" s="196"/>
      <c r="R57" s="196"/>
      <c r="S57" s="196"/>
      <c r="T57" s="196"/>
      <c r="U57" s="196"/>
      <c r="V57" s="196"/>
      <c r="W57" s="196"/>
      <c r="X57" s="246"/>
      <c r="Y57" s="246"/>
      <c r="Z57" s="246"/>
      <c r="AA57" s="246"/>
      <c r="AB57" s="247"/>
      <c r="AC57" s="247"/>
      <c r="AD57" s="247"/>
      <c r="AE57" s="247"/>
      <c r="AF57" s="247"/>
      <c r="AG57" s="247"/>
      <c r="AH57" s="247"/>
      <c r="AI57" s="247"/>
      <c r="AJ57" s="247"/>
      <c r="AK57" s="247"/>
      <c r="AL57" s="247"/>
      <c r="AM57" s="247"/>
      <c r="AN57" s="247"/>
      <c r="AO57" s="247"/>
      <c r="AP57" s="275" t="str">
        <f t="shared" si="2"/>
        <v>Open PDFMS FINALLY.MS 25 (S-19-CS.23-7-22)(01-00)</v>
      </c>
    </row>
    <row r="58" spans="1:46" ht="99.9" customHeight="1" x14ac:dyDescent="0.3">
      <c r="A58" s="250">
        <f t="shared" si="3"/>
        <v>53</v>
      </c>
      <c r="B58" s="100" t="s">
        <v>133</v>
      </c>
      <c r="C58" s="242" t="s">
        <v>76</v>
      </c>
      <c r="D58" s="302" t="str">
        <f t="shared" si="1"/>
        <v>Open PDF MS.MS 26 (S-19-CS.23-7-22)(01-01)</v>
      </c>
      <c r="E58" s="100" t="s">
        <v>201</v>
      </c>
      <c r="F58" s="102" t="s">
        <v>217</v>
      </c>
      <c r="G58" s="102"/>
      <c r="H58" s="243" t="s">
        <v>10</v>
      </c>
      <c r="I58" s="244">
        <v>44767</v>
      </c>
      <c r="J58" s="245">
        <v>44773</v>
      </c>
      <c r="K58" s="791" t="s">
        <v>26</v>
      </c>
      <c r="L58" s="196"/>
      <c r="M58" s="196"/>
      <c r="N58" s="196"/>
      <c r="O58" s="196"/>
      <c r="P58" s="196"/>
      <c r="Q58" s="196"/>
      <c r="R58" s="196"/>
      <c r="S58" s="196"/>
      <c r="T58" s="196"/>
      <c r="U58" s="196"/>
      <c r="V58" s="196"/>
      <c r="W58" s="196"/>
      <c r="X58" s="246"/>
      <c r="Y58" s="246"/>
      <c r="Z58" s="246"/>
      <c r="AA58" s="246"/>
      <c r="AB58" s="247"/>
      <c r="AC58" s="247"/>
      <c r="AD58" s="247"/>
      <c r="AE58" s="247"/>
      <c r="AF58" s="247"/>
      <c r="AG58" s="247"/>
      <c r="AH58" s="247"/>
      <c r="AI58" s="247"/>
      <c r="AJ58" s="247"/>
      <c r="AK58" s="247"/>
      <c r="AL58" s="247"/>
      <c r="AM58" s="247"/>
      <c r="AN58" s="247"/>
      <c r="AO58" s="247"/>
      <c r="AP58" s="275" t="str">
        <f t="shared" si="2"/>
        <v>Open PDFMS FINALLY.MS 26 (S-19-CS.23-7-22)(01-01)</v>
      </c>
    </row>
    <row r="59" spans="1:46" ht="99.9" customHeight="1" x14ac:dyDescent="0.3">
      <c r="A59" s="250">
        <f t="shared" si="3"/>
        <v>54</v>
      </c>
      <c r="B59" s="100" t="s">
        <v>134</v>
      </c>
      <c r="C59" s="242" t="s">
        <v>76</v>
      </c>
      <c r="D59" s="302" t="str">
        <f t="shared" si="1"/>
        <v>Open PDF MS.MS 27 (S-19-CS.10-8-22)(10-15)</v>
      </c>
      <c r="E59" s="100" t="s">
        <v>190</v>
      </c>
      <c r="F59" s="102" t="s">
        <v>3550</v>
      </c>
      <c r="G59" s="102"/>
      <c r="H59" s="196"/>
      <c r="I59" s="196"/>
      <c r="J59" s="196"/>
      <c r="K59" s="791"/>
      <c r="L59" s="196"/>
      <c r="M59" s="196"/>
      <c r="N59" s="196"/>
      <c r="O59" s="196"/>
      <c r="P59" s="196"/>
      <c r="Q59" s="196"/>
      <c r="R59" s="196"/>
      <c r="S59" s="196"/>
      <c r="T59" s="196"/>
      <c r="U59" s="196"/>
      <c r="V59" s="196"/>
      <c r="W59" s="196"/>
      <c r="X59" s="246" t="s">
        <v>195</v>
      </c>
      <c r="Y59" s="246">
        <v>44784</v>
      </c>
      <c r="Z59" s="246">
        <v>44784</v>
      </c>
      <c r="AA59" s="245">
        <v>44783</v>
      </c>
      <c r="AB59" s="196" t="s">
        <v>93</v>
      </c>
      <c r="AC59" s="247"/>
      <c r="AD59" s="247"/>
      <c r="AE59" s="247"/>
      <c r="AF59" s="247"/>
      <c r="AG59" s="247"/>
      <c r="AH59" s="247"/>
      <c r="AI59" s="247"/>
      <c r="AJ59" s="247"/>
      <c r="AK59" s="247"/>
      <c r="AL59" s="247"/>
      <c r="AM59" s="247"/>
      <c r="AN59" s="247"/>
      <c r="AO59" s="247"/>
      <c r="AP59" s="275" t="str">
        <f t="shared" si="2"/>
        <v>Open PDFMS FINALLY.MS 27 (S-19-CS.10-8-22)(10-15)</v>
      </c>
    </row>
    <row r="60" spans="1:46" ht="99.9" customHeight="1" x14ac:dyDescent="0.3">
      <c r="A60" s="250">
        <f t="shared" si="3"/>
        <v>55</v>
      </c>
      <c r="B60" s="100" t="s">
        <v>135</v>
      </c>
      <c r="C60" s="242" t="s">
        <v>76</v>
      </c>
      <c r="D60" s="302" t="str">
        <f t="shared" si="1"/>
        <v>Open PDF MS.MS 28 (S-19-CS.20-7-22)(09-01)</v>
      </c>
      <c r="E60" s="100" t="s">
        <v>218</v>
      </c>
      <c r="F60" s="102" t="s">
        <v>219</v>
      </c>
      <c r="G60" s="102"/>
      <c r="H60" s="243" t="s">
        <v>10</v>
      </c>
      <c r="I60" s="244">
        <v>44768</v>
      </c>
      <c r="J60" s="245">
        <v>44776</v>
      </c>
      <c r="K60" s="791" t="s">
        <v>26</v>
      </c>
      <c r="L60" s="196"/>
      <c r="M60" s="196"/>
      <c r="N60" s="196"/>
      <c r="O60" s="196"/>
      <c r="P60" s="196"/>
      <c r="Q60" s="196"/>
      <c r="R60" s="196"/>
      <c r="S60" s="196"/>
      <c r="T60" s="196"/>
      <c r="U60" s="196"/>
      <c r="V60" s="196"/>
      <c r="W60" s="196"/>
      <c r="X60" s="246"/>
      <c r="Y60" s="246"/>
      <c r="Z60" s="246"/>
      <c r="AA60" s="246"/>
      <c r="AB60" s="247"/>
      <c r="AC60" s="247"/>
      <c r="AD60" s="247"/>
      <c r="AE60" s="247"/>
      <c r="AF60" s="247"/>
      <c r="AG60" s="247"/>
      <c r="AH60" s="247"/>
      <c r="AI60" s="247"/>
      <c r="AJ60" s="247"/>
      <c r="AK60" s="247"/>
      <c r="AL60" s="247"/>
      <c r="AM60" s="247"/>
      <c r="AN60" s="247"/>
      <c r="AO60" s="247"/>
      <c r="AP60" s="275" t="str">
        <f t="shared" si="2"/>
        <v>Open PDFMS FINALLY.MS 28 (S-19-CS.20-7-22)(09-01)</v>
      </c>
    </row>
    <row r="61" spans="1:46" ht="99.9" customHeight="1" x14ac:dyDescent="0.3">
      <c r="A61" s="250">
        <f t="shared" si="3"/>
        <v>56</v>
      </c>
      <c r="B61" s="100" t="s">
        <v>136</v>
      </c>
      <c r="C61" s="242" t="s">
        <v>76</v>
      </c>
      <c r="D61" s="302" t="str">
        <f t="shared" si="1"/>
        <v>Open PDF MS.MS 29 (S-19-CS.20-7-22)(09-02)</v>
      </c>
      <c r="E61" s="100" t="s">
        <v>212</v>
      </c>
      <c r="F61" s="102" t="s">
        <v>64</v>
      </c>
      <c r="G61" s="102"/>
      <c r="H61" s="243" t="s">
        <v>10</v>
      </c>
      <c r="I61" s="244">
        <v>44768</v>
      </c>
      <c r="J61" s="245">
        <v>44776</v>
      </c>
      <c r="K61" s="791" t="s">
        <v>26</v>
      </c>
      <c r="L61" s="196"/>
      <c r="M61" s="196"/>
      <c r="N61" s="196"/>
      <c r="O61" s="196"/>
      <c r="P61" s="196"/>
      <c r="Q61" s="196"/>
      <c r="R61" s="196"/>
      <c r="S61" s="196"/>
      <c r="T61" s="196"/>
      <c r="U61" s="196"/>
      <c r="V61" s="196"/>
      <c r="W61" s="196"/>
      <c r="X61" s="246"/>
      <c r="Y61" s="246"/>
      <c r="Z61" s="246"/>
      <c r="AA61" s="246"/>
      <c r="AB61" s="247"/>
      <c r="AC61" s="247"/>
      <c r="AD61" s="247"/>
      <c r="AE61" s="247"/>
      <c r="AF61" s="247"/>
      <c r="AG61" s="247"/>
      <c r="AH61" s="247"/>
      <c r="AI61" s="247"/>
      <c r="AJ61" s="247"/>
      <c r="AK61" s="247"/>
      <c r="AL61" s="247"/>
      <c r="AM61" s="247"/>
      <c r="AN61" s="247"/>
      <c r="AO61" s="247"/>
      <c r="AP61" s="275" t="str">
        <f t="shared" si="2"/>
        <v>Open PDFMS FINALLY.MS 29 (S-19-CS.20-7-22)(09-02)</v>
      </c>
    </row>
    <row r="62" spans="1:46" ht="99.9" customHeight="1" x14ac:dyDescent="0.3">
      <c r="A62" s="241">
        <f t="shared" si="3"/>
        <v>57</v>
      </c>
      <c r="B62" s="100" t="s">
        <v>141</v>
      </c>
      <c r="C62" s="242" t="s">
        <v>76</v>
      </c>
      <c r="D62" s="302" t="str">
        <f t="shared" si="1"/>
        <v>Open PDF MS.MS 30 (S-19-CS.14-8-22)(10-18)</v>
      </c>
      <c r="E62" s="100" t="s">
        <v>220</v>
      </c>
      <c r="F62" s="102" t="s">
        <v>221</v>
      </c>
      <c r="G62" s="102"/>
      <c r="H62" s="243" t="s">
        <v>10</v>
      </c>
      <c r="I62" s="244">
        <v>44787</v>
      </c>
      <c r="J62" s="245">
        <v>44787</v>
      </c>
      <c r="K62" s="791" t="s">
        <v>93</v>
      </c>
      <c r="L62" s="196"/>
      <c r="M62" s="196"/>
      <c r="N62" s="196"/>
      <c r="O62" s="196"/>
      <c r="P62" s="196"/>
      <c r="Q62" s="196"/>
      <c r="R62" s="196"/>
      <c r="S62" s="196"/>
      <c r="T62" s="196"/>
      <c r="U62" s="196"/>
      <c r="V62" s="196"/>
      <c r="W62" s="196"/>
      <c r="X62" s="246" t="s">
        <v>195</v>
      </c>
      <c r="Y62" s="246">
        <v>44788</v>
      </c>
      <c r="Z62" s="246">
        <v>44788</v>
      </c>
      <c r="AA62" s="246"/>
      <c r="AB62" s="247" t="s">
        <v>93</v>
      </c>
      <c r="AC62" s="247"/>
      <c r="AD62" s="247"/>
      <c r="AE62" s="247"/>
      <c r="AF62" s="247"/>
      <c r="AG62" s="247"/>
      <c r="AH62" s="247"/>
      <c r="AI62" s="247"/>
      <c r="AJ62" s="247"/>
      <c r="AK62" s="247"/>
      <c r="AL62" s="247"/>
      <c r="AM62" s="247"/>
      <c r="AN62" s="247"/>
      <c r="AO62" s="247"/>
      <c r="AP62" s="275" t="str">
        <f t="shared" si="2"/>
        <v>Open PDFMS FINALLY.MS 30 (S-19-CS.14-8-22)(10-18)</v>
      </c>
    </row>
    <row r="63" spans="1:46" s="127" customFormat="1" ht="99.9" customHeight="1" x14ac:dyDescent="0.3">
      <c r="A63" s="250">
        <f t="shared" si="3"/>
        <v>58</v>
      </c>
      <c r="B63" s="100" t="s">
        <v>1213</v>
      </c>
      <c r="C63" s="242" t="s">
        <v>76</v>
      </c>
      <c r="D63" s="302" t="str">
        <f t="shared" si="1"/>
        <v>Open PDF MS.MS 31 (S-19-CS.13-8-22)(15-18)</v>
      </c>
      <c r="E63" s="100"/>
      <c r="F63" s="102" t="s">
        <v>1222</v>
      </c>
      <c r="G63" s="102"/>
      <c r="H63" s="243" t="s">
        <v>10</v>
      </c>
      <c r="I63" s="244">
        <v>44786</v>
      </c>
      <c r="J63" s="245">
        <v>44787</v>
      </c>
      <c r="K63" s="791" t="s">
        <v>93</v>
      </c>
      <c r="L63" s="196"/>
      <c r="M63" s="196"/>
      <c r="N63" s="196"/>
      <c r="O63" s="196"/>
      <c r="P63" s="196"/>
      <c r="Q63" s="196"/>
      <c r="R63" s="196"/>
      <c r="S63" s="196"/>
      <c r="T63" s="196"/>
      <c r="U63" s="196"/>
      <c r="V63" s="196"/>
      <c r="W63" s="196"/>
      <c r="X63" s="246" t="s">
        <v>195</v>
      </c>
      <c r="Y63" s="246">
        <v>44786</v>
      </c>
      <c r="Z63" s="246">
        <v>44787</v>
      </c>
      <c r="AA63" s="246"/>
      <c r="AB63" s="247" t="s">
        <v>93</v>
      </c>
      <c r="AC63" s="247"/>
      <c r="AD63" s="247"/>
      <c r="AE63" s="247"/>
      <c r="AF63" s="247"/>
      <c r="AG63" s="247"/>
      <c r="AH63" s="247"/>
      <c r="AI63" s="247"/>
      <c r="AJ63" s="247"/>
      <c r="AK63" s="247"/>
      <c r="AL63" s="247"/>
      <c r="AM63" s="247"/>
      <c r="AN63" s="247"/>
      <c r="AO63" s="247"/>
      <c r="AP63" s="275" t="str">
        <f t="shared" si="2"/>
        <v>Open PDFMS FINALLY.MS 31 (S-19-CS.13-8-22)(15-18)</v>
      </c>
      <c r="AQ63" s="1020"/>
      <c r="AR63" s="1020"/>
      <c r="AS63" s="1020"/>
      <c r="AT63" s="584"/>
    </row>
    <row r="64" spans="1:46" s="127" customFormat="1" ht="99.9" customHeight="1" x14ac:dyDescent="0.3">
      <c r="A64" s="250">
        <f t="shared" si="3"/>
        <v>59</v>
      </c>
      <c r="B64" s="100" t="s">
        <v>1214</v>
      </c>
      <c r="C64" s="242" t="s">
        <v>76</v>
      </c>
      <c r="D64" s="302" t="str">
        <f t="shared" si="1"/>
        <v>Open PDF MS.MS 32 (S-19-CS.13-8-22)(15-00)</v>
      </c>
      <c r="E64" s="100"/>
      <c r="F64" s="102" t="s">
        <v>1223</v>
      </c>
      <c r="G64" s="102"/>
      <c r="H64" s="243" t="s">
        <v>10</v>
      </c>
      <c r="I64" s="244">
        <v>44786</v>
      </c>
      <c r="J64" s="245">
        <v>44787</v>
      </c>
      <c r="K64" s="791" t="s">
        <v>93</v>
      </c>
      <c r="L64" s="196"/>
      <c r="M64" s="196"/>
      <c r="N64" s="196"/>
      <c r="O64" s="196"/>
      <c r="P64" s="196"/>
      <c r="Q64" s="196"/>
      <c r="R64" s="196"/>
      <c r="S64" s="196"/>
      <c r="T64" s="196"/>
      <c r="U64" s="196"/>
      <c r="V64" s="196"/>
      <c r="W64" s="196"/>
      <c r="X64" s="246" t="s">
        <v>195</v>
      </c>
      <c r="Y64" s="246">
        <v>44786</v>
      </c>
      <c r="Z64" s="246">
        <v>44787</v>
      </c>
      <c r="AA64" s="246"/>
      <c r="AB64" s="247" t="s">
        <v>93</v>
      </c>
      <c r="AC64" s="247"/>
      <c r="AD64" s="247"/>
      <c r="AE64" s="247"/>
      <c r="AF64" s="247"/>
      <c r="AG64" s="247"/>
      <c r="AH64" s="247"/>
      <c r="AI64" s="247"/>
      <c r="AJ64" s="247"/>
      <c r="AK64" s="247"/>
      <c r="AL64" s="247"/>
      <c r="AM64" s="247"/>
      <c r="AN64" s="247"/>
      <c r="AO64" s="247"/>
      <c r="AP64" s="275" t="str">
        <f t="shared" si="2"/>
        <v>Open PDFMS FINALLY.MS 32 (S-19-CS.13-8-22)(15-00)</v>
      </c>
      <c r="AQ64" s="1020"/>
      <c r="AR64" s="1020"/>
      <c r="AS64" s="1020"/>
      <c r="AT64" s="584"/>
    </row>
    <row r="65" spans="1:46" s="127" customFormat="1" ht="99.9" customHeight="1" x14ac:dyDescent="0.3">
      <c r="A65" s="250">
        <f t="shared" si="3"/>
        <v>60</v>
      </c>
      <c r="B65" s="100" t="s">
        <v>1215</v>
      </c>
      <c r="C65" s="242" t="s">
        <v>76</v>
      </c>
      <c r="D65" s="302" t="str">
        <f t="shared" si="1"/>
        <v>Open PDF MS.MS 33 (S-19-CS.13-8-22)(15-15)</v>
      </c>
      <c r="E65" s="100"/>
      <c r="F65" s="102" t="s">
        <v>1224</v>
      </c>
      <c r="G65" s="102"/>
      <c r="H65" s="243" t="s">
        <v>10</v>
      </c>
      <c r="I65" s="244">
        <v>44786</v>
      </c>
      <c r="J65" s="245">
        <v>44787</v>
      </c>
      <c r="K65" s="791" t="s">
        <v>93</v>
      </c>
      <c r="L65" s="196"/>
      <c r="M65" s="196"/>
      <c r="N65" s="196"/>
      <c r="O65" s="196"/>
      <c r="P65" s="196"/>
      <c r="Q65" s="196"/>
      <c r="R65" s="196"/>
      <c r="S65" s="196"/>
      <c r="T65" s="196"/>
      <c r="U65" s="196"/>
      <c r="V65" s="196"/>
      <c r="W65" s="196"/>
      <c r="X65" s="246" t="s">
        <v>195</v>
      </c>
      <c r="Y65" s="246">
        <v>44786</v>
      </c>
      <c r="Z65" s="246">
        <v>44787</v>
      </c>
      <c r="AA65" s="246"/>
      <c r="AB65" s="247" t="s">
        <v>93</v>
      </c>
      <c r="AC65" s="247"/>
      <c r="AD65" s="247"/>
      <c r="AE65" s="247"/>
      <c r="AF65" s="247"/>
      <c r="AG65" s="247"/>
      <c r="AH65" s="247"/>
      <c r="AI65" s="247"/>
      <c r="AJ65" s="247"/>
      <c r="AK65" s="247"/>
      <c r="AL65" s="247"/>
      <c r="AM65" s="247"/>
      <c r="AN65" s="247"/>
      <c r="AO65" s="247"/>
      <c r="AP65" s="275" t="str">
        <f t="shared" si="2"/>
        <v>Open PDFMS FINALLY.MS 33 (S-19-CS.13-8-22)(15-15)</v>
      </c>
      <c r="AQ65" s="1020"/>
      <c r="AR65" s="1020"/>
      <c r="AS65" s="1020"/>
      <c r="AT65" s="584"/>
    </row>
    <row r="66" spans="1:46" s="127" customFormat="1" ht="99.9" customHeight="1" x14ac:dyDescent="0.3">
      <c r="A66" s="250">
        <f t="shared" si="3"/>
        <v>61</v>
      </c>
      <c r="B66" s="100" t="s">
        <v>163</v>
      </c>
      <c r="C66" s="242" t="s">
        <v>76</v>
      </c>
      <c r="D66" s="302" t="str">
        <f t="shared" si="1"/>
        <v>Open PDF MS.MS 34 (S-19-CS.09-8-22)(02-00)</v>
      </c>
      <c r="E66" s="100" t="s">
        <v>191</v>
      </c>
      <c r="F66" s="102" t="s">
        <v>1049</v>
      </c>
      <c r="G66" s="102" t="s">
        <v>11297</v>
      </c>
      <c r="H66" s="243" t="s">
        <v>10</v>
      </c>
      <c r="I66" s="244">
        <v>44782</v>
      </c>
      <c r="J66" s="245">
        <v>44783</v>
      </c>
      <c r="K66" s="791" t="s">
        <v>93</v>
      </c>
      <c r="L66" s="196"/>
      <c r="M66" s="196"/>
      <c r="N66" s="196"/>
      <c r="O66" s="196"/>
      <c r="P66" s="196"/>
      <c r="Q66" s="196"/>
      <c r="R66" s="196"/>
      <c r="S66" s="196"/>
      <c r="T66" s="196"/>
      <c r="U66" s="196"/>
      <c r="V66" s="196"/>
      <c r="W66" s="196"/>
      <c r="X66" s="246" t="s">
        <v>195</v>
      </c>
      <c r="Y66" s="246">
        <v>44784</v>
      </c>
      <c r="Z66" s="246">
        <v>44784</v>
      </c>
      <c r="AA66" s="246"/>
      <c r="AB66" s="247" t="s">
        <v>93</v>
      </c>
      <c r="AC66" s="247"/>
      <c r="AD66" s="247"/>
      <c r="AE66" s="247"/>
      <c r="AF66" s="247"/>
      <c r="AG66" s="247"/>
      <c r="AH66" s="247"/>
      <c r="AI66" s="247"/>
      <c r="AJ66" s="247"/>
      <c r="AK66" s="247"/>
      <c r="AL66" s="247"/>
      <c r="AM66" s="247"/>
      <c r="AN66" s="247"/>
      <c r="AO66" s="247"/>
      <c r="AP66" s="275" t="str">
        <f t="shared" si="2"/>
        <v>Open PDFMS FINALLY.MS 34 (S-19-CS.09-8-22)(02-00)</v>
      </c>
      <c r="AQ66" s="1020"/>
      <c r="AR66" s="1020"/>
      <c r="AS66" s="1020"/>
      <c r="AT66" s="584"/>
    </row>
    <row r="67" spans="1:46" s="127" customFormat="1" ht="99.9" customHeight="1" x14ac:dyDescent="0.3">
      <c r="A67" s="250">
        <f t="shared" si="3"/>
        <v>62</v>
      </c>
      <c r="B67" s="100" t="s">
        <v>289</v>
      </c>
      <c r="C67" s="242" t="s">
        <v>76</v>
      </c>
      <c r="D67" s="302" t="str">
        <f t="shared" si="1"/>
        <v>Open PDF MS.MS 35 (S-19-CS.27-08-22)(14-31)</v>
      </c>
      <c r="E67" s="100" t="s">
        <v>353</v>
      </c>
      <c r="F67" s="102" t="s">
        <v>279</v>
      </c>
      <c r="G67" s="102"/>
      <c r="H67" s="243" t="s">
        <v>10</v>
      </c>
      <c r="I67" s="244">
        <v>44800</v>
      </c>
      <c r="J67" s="245">
        <v>44808</v>
      </c>
      <c r="K67" s="791" t="s">
        <v>26</v>
      </c>
      <c r="L67" s="196"/>
      <c r="M67" s="196"/>
      <c r="N67" s="196"/>
      <c r="O67" s="196"/>
      <c r="P67" s="196"/>
      <c r="Q67" s="196"/>
      <c r="R67" s="196"/>
      <c r="S67" s="196"/>
      <c r="T67" s="196"/>
      <c r="U67" s="196"/>
      <c r="V67" s="196"/>
      <c r="W67" s="196"/>
      <c r="X67" s="246"/>
      <c r="Y67" s="246"/>
      <c r="Z67" s="246"/>
      <c r="AA67" s="246"/>
      <c r="AB67" s="247"/>
      <c r="AC67" s="247"/>
      <c r="AD67" s="247"/>
      <c r="AE67" s="247"/>
      <c r="AF67" s="247"/>
      <c r="AG67" s="247"/>
      <c r="AH67" s="247"/>
      <c r="AI67" s="247"/>
      <c r="AJ67" s="247"/>
      <c r="AK67" s="247"/>
      <c r="AL67" s="247"/>
      <c r="AM67" s="247"/>
      <c r="AN67" s="247"/>
      <c r="AO67" s="247"/>
      <c r="AP67" s="275" t="str">
        <f t="shared" si="2"/>
        <v>Open PDFMS FINALLY.MS 35 (S-19-CS.27-08-22)(14-31)</v>
      </c>
      <c r="AQ67" s="1020"/>
      <c r="AR67" s="1020"/>
      <c r="AS67" s="1020"/>
      <c r="AT67" s="584"/>
    </row>
    <row r="68" spans="1:46" s="127" customFormat="1" ht="99.9" customHeight="1" x14ac:dyDescent="0.3">
      <c r="A68" s="250">
        <f t="shared" si="3"/>
        <v>63</v>
      </c>
      <c r="B68" s="100" t="s">
        <v>290</v>
      </c>
      <c r="C68" s="242" t="s">
        <v>76</v>
      </c>
      <c r="D68" s="302" t="str">
        <f t="shared" si="1"/>
        <v>Open PDF MS.MS 36 (S-19-CS.27-08-22)(14-32)</v>
      </c>
      <c r="E68" s="100" t="s">
        <v>353</v>
      </c>
      <c r="F68" s="102" t="s">
        <v>280</v>
      </c>
      <c r="G68" s="102"/>
      <c r="H68" s="243" t="s">
        <v>10</v>
      </c>
      <c r="I68" s="244">
        <v>44800</v>
      </c>
      <c r="J68" s="245" t="s">
        <v>307</v>
      </c>
      <c r="K68" s="791" t="s">
        <v>26</v>
      </c>
      <c r="L68" s="196"/>
      <c r="M68" s="196"/>
      <c r="N68" s="196"/>
      <c r="O68" s="196"/>
      <c r="P68" s="196"/>
      <c r="Q68" s="196"/>
      <c r="R68" s="196"/>
      <c r="S68" s="196"/>
      <c r="T68" s="196"/>
      <c r="U68" s="196"/>
      <c r="V68" s="196"/>
      <c r="W68" s="196"/>
      <c r="X68" s="246"/>
      <c r="Y68" s="246"/>
      <c r="Z68" s="246"/>
      <c r="AA68" s="246"/>
      <c r="AB68" s="247"/>
      <c r="AC68" s="247"/>
      <c r="AD68" s="247"/>
      <c r="AE68" s="247"/>
      <c r="AF68" s="247"/>
      <c r="AG68" s="247"/>
      <c r="AH68" s="247"/>
      <c r="AI68" s="247"/>
      <c r="AJ68" s="247"/>
      <c r="AK68" s="247"/>
      <c r="AL68" s="247"/>
      <c r="AM68" s="247"/>
      <c r="AN68" s="247"/>
      <c r="AO68" s="247"/>
      <c r="AP68" s="275" t="str">
        <f t="shared" si="2"/>
        <v>Open PDFMS FINALLY.MS 36 (S-19-CS.27-08-22)(14-32)</v>
      </c>
      <c r="AQ68" s="1020"/>
      <c r="AR68" s="1020"/>
      <c r="AS68" s="1020"/>
      <c r="AT68" s="584"/>
    </row>
    <row r="69" spans="1:46" s="127" customFormat="1" ht="99.9" customHeight="1" x14ac:dyDescent="0.3">
      <c r="A69" s="241">
        <f t="shared" si="3"/>
        <v>64</v>
      </c>
      <c r="B69" s="100" t="s">
        <v>291</v>
      </c>
      <c r="C69" s="242" t="s">
        <v>76</v>
      </c>
      <c r="D69" s="302" t="str">
        <f t="shared" si="1"/>
        <v>Open PDF MS.MS 37 (S-19-CS.27-08-22)(14-34)</v>
      </c>
      <c r="E69" s="100" t="s">
        <v>202</v>
      </c>
      <c r="F69" s="102" t="s">
        <v>281</v>
      </c>
      <c r="G69" s="102"/>
      <c r="H69" s="243" t="s">
        <v>10</v>
      </c>
      <c r="I69" s="244">
        <v>44800</v>
      </c>
      <c r="J69" s="245" t="s">
        <v>306</v>
      </c>
      <c r="K69" s="791" t="s">
        <v>93</v>
      </c>
      <c r="L69" s="196"/>
      <c r="M69" s="196"/>
      <c r="N69" s="196"/>
      <c r="O69" s="196"/>
      <c r="P69" s="196"/>
      <c r="Q69" s="196"/>
      <c r="R69" s="196"/>
      <c r="S69" s="196"/>
      <c r="T69" s="196"/>
      <c r="U69" s="196"/>
      <c r="V69" s="196"/>
      <c r="W69" s="196"/>
      <c r="X69" s="477" t="s">
        <v>54</v>
      </c>
      <c r="Y69" s="478">
        <v>45587</v>
      </c>
      <c r="Z69" s="478">
        <v>45602</v>
      </c>
      <c r="AA69" s="478" t="s">
        <v>83</v>
      </c>
      <c r="AB69" s="247" t="s">
        <v>93</v>
      </c>
      <c r="AC69" s="247"/>
      <c r="AD69" s="247"/>
      <c r="AE69" s="247"/>
      <c r="AF69" s="247"/>
      <c r="AG69" s="247"/>
      <c r="AH69" s="247"/>
      <c r="AI69" s="247"/>
      <c r="AJ69" s="247"/>
      <c r="AK69" s="247"/>
      <c r="AL69" s="247"/>
      <c r="AM69" s="247"/>
      <c r="AN69" s="247"/>
      <c r="AO69" s="247"/>
      <c r="AP69" s="275" t="str">
        <f t="shared" si="2"/>
        <v>Open PDFMS FINALLY.MS 37 (S-19-CS.27-08-22)(14-34)</v>
      </c>
      <c r="AQ69" s="1020"/>
      <c r="AR69" s="1020"/>
      <c r="AS69" s="1020"/>
      <c r="AT69" s="584"/>
    </row>
    <row r="70" spans="1:46" ht="99.9" customHeight="1" x14ac:dyDescent="0.3">
      <c r="A70" s="241">
        <f t="shared" ref="A70:A101" si="4">ROW()-ROW($A$5)</f>
        <v>65</v>
      </c>
      <c r="B70" s="100" t="s">
        <v>292</v>
      </c>
      <c r="C70" s="242" t="s">
        <v>76</v>
      </c>
      <c r="D70" s="302" t="str">
        <f t="shared" ref="D70:D133" si="5">IF(B70&gt;0,HYPERLINK(CONCATENATE("PDF MS/",B70,".pdf"),CONCATENATE("Open PDF MS.",B70)),"")</f>
        <v>Open PDF MS.MS 38 (S-19-CS.27-08-22)(14-35)</v>
      </c>
      <c r="E70" s="100" t="s">
        <v>189</v>
      </c>
      <c r="F70" s="102" t="s">
        <v>282</v>
      </c>
      <c r="G70" s="102"/>
      <c r="H70" s="243" t="s">
        <v>10</v>
      </c>
      <c r="I70" s="244">
        <v>44800</v>
      </c>
      <c r="J70" s="245">
        <v>44808</v>
      </c>
      <c r="K70" s="791" t="s">
        <v>93</v>
      </c>
      <c r="L70" s="196"/>
      <c r="M70" s="196"/>
      <c r="N70" s="196"/>
      <c r="O70" s="196"/>
      <c r="P70" s="196"/>
      <c r="Q70" s="196"/>
      <c r="R70" s="196"/>
      <c r="S70" s="196"/>
      <c r="T70" s="196"/>
      <c r="U70" s="196"/>
      <c r="V70" s="196"/>
      <c r="W70" s="196"/>
      <c r="X70" s="246"/>
      <c r="Y70" s="246"/>
      <c r="Z70" s="246"/>
      <c r="AA70" s="246"/>
      <c r="AB70" s="247"/>
      <c r="AC70" s="247"/>
      <c r="AD70" s="247"/>
      <c r="AE70" s="247"/>
      <c r="AF70" s="247"/>
      <c r="AG70" s="247"/>
      <c r="AH70" s="247"/>
      <c r="AI70" s="247"/>
      <c r="AJ70" s="247"/>
      <c r="AK70" s="247"/>
      <c r="AL70" s="247"/>
      <c r="AM70" s="247"/>
      <c r="AN70" s="247"/>
      <c r="AO70" s="247"/>
      <c r="AP70" s="275" t="str">
        <f t="shared" ref="AP70:AP133" si="6">IF(B70&gt;0,HYPERLINK(CONCATENATE("PDFMS FINALLY/",B70,".pdf"),CONCATENATE("Open PDFMS FINALLY.",B70)),"")</f>
        <v>Open PDFMS FINALLY.MS 38 (S-19-CS.27-08-22)(14-35)</v>
      </c>
    </row>
    <row r="71" spans="1:46" s="127" customFormat="1" ht="99.9" customHeight="1" x14ac:dyDescent="0.3">
      <c r="A71" s="241">
        <f t="shared" si="4"/>
        <v>66</v>
      </c>
      <c r="B71" s="100" t="s">
        <v>293</v>
      </c>
      <c r="C71" s="242" t="s">
        <v>76</v>
      </c>
      <c r="D71" s="302" t="str">
        <f t="shared" si="5"/>
        <v>Open PDF MS.MS 39 (S-19-CS.27-08-22)(14-36)</v>
      </c>
      <c r="E71" s="100" t="s">
        <v>283</v>
      </c>
      <c r="F71" s="102" t="s">
        <v>283</v>
      </c>
      <c r="G71" s="102"/>
      <c r="H71" s="243" t="s">
        <v>10</v>
      </c>
      <c r="I71" s="244">
        <v>44800</v>
      </c>
      <c r="J71" s="245" t="s">
        <v>306</v>
      </c>
      <c r="K71" s="791" t="s">
        <v>93</v>
      </c>
      <c r="L71" s="196"/>
      <c r="M71" s="196"/>
      <c r="N71" s="196"/>
      <c r="O71" s="196"/>
      <c r="P71" s="196"/>
      <c r="Q71" s="196"/>
      <c r="R71" s="196"/>
      <c r="S71" s="196"/>
      <c r="T71" s="196"/>
      <c r="U71" s="196"/>
      <c r="V71" s="196"/>
      <c r="W71" s="196"/>
      <c r="X71" s="246" t="s">
        <v>195</v>
      </c>
      <c r="Y71" s="246">
        <v>45219</v>
      </c>
      <c r="Z71" s="246">
        <v>45219</v>
      </c>
      <c r="AA71" s="246"/>
      <c r="AB71" s="196" t="s">
        <v>62</v>
      </c>
      <c r="AC71" s="247"/>
      <c r="AD71" s="247"/>
      <c r="AE71" s="247"/>
      <c r="AF71" s="247"/>
      <c r="AG71" s="247"/>
      <c r="AH71" s="247"/>
      <c r="AI71" s="247"/>
      <c r="AJ71" s="247"/>
      <c r="AK71" s="247"/>
      <c r="AL71" s="247"/>
      <c r="AM71" s="247"/>
      <c r="AN71" s="247"/>
      <c r="AO71" s="247"/>
      <c r="AP71" s="275" t="str">
        <f t="shared" si="6"/>
        <v>Open PDFMS FINALLY.MS 39 (S-19-CS.27-08-22)(14-36)</v>
      </c>
      <c r="AQ71" s="1020"/>
      <c r="AR71" s="1020"/>
      <c r="AS71" s="1020"/>
      <c r="AT71" s="584"/>
    </row>
    <row r="72" spans="1:46" s="127" customFormat="1" ht="99.9" customHeight="1" x14ac:dyDescent="0.3">
      <c r="A72" s="241">
        <f t="shared" si="4"/>
        <v>67</v>
      </c>
      <c r="B72" s="100" t="s">
        <v>294</v>
      </c>
      <c r="C72" s="242" t="s">
        <v>76</v>
      </c>
      <c r="D72" s="302" t="str">
        <f t="shared" si="5"/>
        <v>Open PDF MS.MS 40 (S-19-CS.27-08-22)(14-37)</v>
      </c>
      <c r="E72" s="100" t="s">
        <v>211</v>
      </c>
      <c r="F72" s="102" t="s">
        <v>284</v>
      </c>
      <c r="G72" s="102"/>
      <c r="H72" s="243" t="s">
        <v>10</v>
      </c>
      <c r="I72" s="244">
        <v>44800</v>
      </c>
      <c r="J72" s="245" t="s">
        <v>307</v>
      </c>
      <c r="K72" s="791" t="s">
        <v>26</v>
      </c>
      <c r="L72" s="196"/>
      <c r="M72" s="196"/>
      <c r="N72" s="196"/>
      <c r="O72" s="196"/>
      <c r="P72" s="196"/>
      <c r="Q72" s="196"/>
      <c r="R72" s="196"/>
      <c r="S72" s="196"/>
      <c r="T72" s="196"/>
      <c r="U72" s="196"/>
      <c r="V72" s="196"/>
      <c r="W72" s="196"/>
      <c r="X72" s="246"/>
      <c r="Y72" s="246"/>
      <c r="Z72" s="246"/>
      <c r="AA72" s="246"/>
      <c r="AB72" s="247"/>
      <c r="AC72" s="247"/>
      <c r="AD72" s="247"/>
      <c r="AE72" s="247"/>
      <c r="AF72" s="247"/>
      <c r="AG72" s="247"/>
      <c r="AH72" s="247"/>
      <c r="AI72" s="247"/>
      <c r="AJ72" s="247"/>
      <c r="AK72" s="247"/>
      <c r="AL72" s="247"/>
      <c r="AM72" s="247"/>
      <c r="AN72" s="247"/>
      <c r="AO72" s="247"/>
      <c r="AP72" s="275" t="str">
        <f t="shared" si="6"/>
        <v>Open PDFMS FINALLY.MS 40 (S-19-CS.27-08-22)(14-37)</v>
      </c>
      <c r="AQ72" s="1020"/>
      <c r="AR72" s="1020"/>
      <c r="AS72" s="1020"/>
      <c r="AT72" s="584"/>
    </row>
    <row r="73" spans="1:46" s="127" customFormat="1" ht="99.9" customHeight="1" x14ac:dyDescent="0.3">
      <c r="A73" s="241">
        <f t="shared" si="4"/>
        <v>68</v>
      </c>
      <c r="B73" s="100" t="s">
        <v>295</v>
      </c>
      <c r="C73" s="242" t="s">
        <v>76</v>
      </c>
      <c r="D73" s="302" t="str">
        <f t="shared" si="5"/>
        <v>Open PDF MS.MS 41 (S-19-CS.27-08-22)(14-38)</v>
      </c>
      <c r="E73" s="100" t="s">
        <v>202</v>
      </c>
      <c r="F73" s="102" t="s">
        <v>285</v>
      </c>
      <c r="G73" s="102"/>
      <c r="H73" s="243" t="s">
        <v>10</v>
      </c>
      <c r="I73" s="244">
        <v>44800</v>
      </c>
      <c r="J73" s="245">
        <v>44808</v>
      </c>
      <c r="K73" s="791" t="s">
        <v>93</v>
      </c>
      <c r="L73" s="196"/>
      <c r="M73" s="196"/>
      <c r="N73" s="196"/>
      <c r="O73" s="196"/>
      <c r="P73" s="196"/>
      <c r="Q73" s="196"/>
      <c r="R73" s="196"/>
      <c r="S73" s="196"/>
      <c r="T73" s="196"/>
      <c r="U73" s="196"/>
      <c r="V73" s="196"/>
      <c r="W73" s="196"/>
      <c r="X73" s="246"/>
      <c r="Y73" s="246"/>
      <c r="Z73" s="246"/>
      <c r="AA73" s="246"/>
      <c r="AB73" s="247"/>
      <c r="AC73" s="247"/>
      <c r="AD73" s="247"/>
      <c r="AE73" s="247"/>
      <c r="AF73" s="247"/>
      <c r="AG73" s="247"/>
      <c r="AH73" s="247"/>
      <c r="AI73" s="247"/>
      <c r="AJ73" s="247"/>
      <c r="AK73" s="247"/>
      <c r="AL73" s="247"/>
      <c r="AM73" s="247"/>
      <c r="AN73" s="247"/>
      <c r="AO73" s="247"/>
      <c r="AP73" s="275" t="str">
        <f t="shared" si="6"/>
        <v>Open PDFMS FINALLY.MS 41 (S-19-CS.27-08-22)(14-38)</v>
      </c>
      <c r="AQ73" s="1020"/>
      <c r="AR73" s="1020"/>
      <c r="AS73" s="1020"/>
      <c r="AT73" s="584"/>
    </row>
    <row r="74" spans="1:46" s="127" customFormat="1" ht="99.9" customHeight="1" x14ac:dyDescent="0.3">
      <c r="A74" s="241">
        <f t="shared" si="4"/>
        <v>69</v>
      </c>
      <c r="B74" s="100" t="s">
        <v>296</v>
      </c>
      <c r="C74" s="242" t="s">
        <v>76</v>
      </c>
      <c r="D74" s="302" t="str">
        <f t="shared" si="5"/>
        <v>Open PDF MS.MS 42 (S-19-CS.27-08-22)(14-38)</v>
      </c>
      <c r="E74" s="100" t="s">
        <v>211</v>
      </c>
      <c r="F74" s="102" t="s">
        <v>286</v>
      </c>
      <c r="G74" s="102"/>
      <c r="H74" s="243" t="s">
        <v>10</v>
      </c>
      <c r="I74" s="244">
        <v>44800</v>
      </c>
      <c r="J74" s="245" t="s">
        <v>307</v>
      </c>
      <c r="K74" s="791" t="s">
        <v>93</v>
      </c>
      <c r="L74" s="196"/>
      <c r="M74" s="196"/>
      <c r="N74" s="196"/>
      <c r="O74" s="196"/>
      <c r="P74" s="196"/>
      <c r="Q74" s="196"/>
      <c r="R74" s="196"/>
      <c r="S74" s="196"/>
      <c r="T74" s="196"/>
      <c r="U74" s="196"/>
      <c r="V74" s="196"/>
      <c r="W74" s="196"/>
      <c r="X74" s="246"/>
      <c r="Y74" s="246"/>
      <c r="Z74" s="246"/>
      <c r="AA74" s="246"/>
      <c r="AB74" s="247"/>
      <c r="AC74" s="247"/>
      <c r="AD74" s="247"/>
      <c r="AE74" s="247"/>
      <c r="AF74" s="247"/>
      <c r="AG74" s="247"/>
      <c r="AH74" s="247"/>
      <c r="AI74" s="247"/>
      <c r="AJ74" s="247"/>
      <c r="AK74" s="247"/>
      <c r="AL74" s="247"/>
      <c r="AM74" s="247"/>
      <c r="AN74" s="247"/>
      <c r="AO74" s="247"/>
      <c r="AP74" s="275" t="str">
        <f t="shared" si="6"/>
        <v>Open PDFMS FINALLY.MS 42 (S-19-CS.27-08-22)(14-38)</v>
      </c>
      <c r="AQ74" s="1020"/>
      <c r="AR74" s="1020"/>
      <c r="AS74" s="1020"/>
      <c r="AT74" s="584"/>
    </row>
    <row r="75" spans="1:46" s="127" customFormat="1" ht="99.9" customHeight="1" x14ac:dyDescent="0.3">
      <c r="A75" s="241">
        <f t="shared" si="4"/>
        <v>70</v>
      </c>
      <c r="B75" s="100" t="s">
        <v>297</v>
      </c>
      <c r="C75" s="242" t="s">
        <v>76</v>
      </c>
      <c r="D75" s="302" t="str">
        <f t="shared" si="5"/>
        <v>Open PDF MS.MS 43 (S-19-CS.27-08-22)(16-45)</v>
      </c>
      <c r="E75" s="100" t="s">
        <v>680</v>
      </c>
      <c r="F75" s="102" t="s">
        <v>287</v>
      </c>
      <c r="G75" s="102"/>
      <c r="H75" s="243" t="s">
        <v>10</v>
      </c>
      <c r="I75" s="244">
        <v>44800</v>
      </c>
      <c r="J75" s="245">
        <v>44808</v>
      </c>
      <c r="K75" s="791" t="s">
        <v>26</v>
      </c>
      <c r="L75" s="196"/>
      <c r="M75" s="196"/>
      <c r="N75" s="196"/>
      <c r="O75" s="196"/>
      <c r="P75" s="196"/>
      <c r="Q75" s="196"/>
      <c r="R75" s="196"/>
      <c r="S75" s="196"/>
      <c r="T75" s="196"/>
      <c r="U75" s="196"/>
      <c r="V75" s="196"/>
      <c r="W75" s="196"/>
      <c r="X75" s="246"/>
      <c r="Y75" s="246"/>
      <c r="Z75" s="246"/>
      <c r="AA75" s="246"/>
      <c r="AB75" s="247"/>
      <c r="AC75" s="247"/>
      <c r="AD75" s="247"/>
      <c r="AE75" s="247"/>
      <c r="AF75" s="247"/>
      <c r="AG75" s="247"/>
      <c r="AH75" s="247"/>
      <c r="AI75" s="247"/>
      <c r="AJ75" s="247"/>
      <c r="AK75" s="247"/>
      <c r="AL75" s="247"/>
      <c r="AM75" s="247"/>
      <c r="AN75" s="247"/>
      <c r="AO75" s="247"/>
      <c r="AP75" s="275" t="str">
        <f t="shared" si="6"/>
        <v>Open PDFMS FINALLY.MS 43 (S-19-CS.27-08-22)(16-45)</v>
      </c>
      <c r="AQ75" s="1020"/>
      <c r="AR75" s="1020"/>
      <c r="AS75" s="1020"/>
      <c r="AT75" s="584"/>
    </row>
    <row r="76" spans="1:46" s="127" customFormat="1" ht="99.9" customHeight="1" x14ac:dyDescent="0.3">
      <c r="A76" s="241">
        <f t="shared" si="4"/>
        <v>71</v>
      </c>
      <c r="B76" s="100" t="s">
        <v>298</v>
      </c>
      <c r="C76" s="242" t="s">
        <v>76</v>
      </c>
      <c r="D76" s="302" t="str">
        <f t="shared" si="5"/>
        <v>Open PDF MS.MS 44 (S-19-CS.27-08-22)(16-46)</v>
      </c>
      <c r="E76" s="100" t="s">
        <v>824</v>
      </c>
      <c r="F76" s="102" t="s">
        <v>288</v>
      </c>
      <c r="G76" s="102"/>
      <c r="H76" s="243" t="s">
        <v>10</v>
      </c>
      <c r="I76" s="244">
        <v>44800</v>
      </c>
      <c r="J76" s="245">
        <v>44811</v>
      </c>
      <c r="K76" s="791" t="s">
        <v>93</v>
      </c>
      <c r="L76" s="196"/>
      <c r="M76" s="196"/>
      <c r="N76" s="196"/>
      <c r="O76" s="196"/>
      <c r="P76" s="196"/>
      <c r="Q76" s="196"/>
      <c r="R76" s="196"/>
      <c r="S76" s="196"/>
      <c r="T76" s="196"/>
      <c r="U76" s="196"/>
      <c r="V76" s="196"/>
      <c r="W76" s="196"/>
      <c r="X76" s="246"/>
      <c r="Y76" s="246"/>
      <c r="Z76" s="246"/>
      <c r="AA76" s="246"/>
      <c r="AB76" s="247"/>
      <c r="AC76" s="247"/>
      <c r="AD76" s="247"/>
      <c r="AE76" s="247"/>
      <c r="AF76" s="247"/>
      <c r="AG76" s="247"/>
      <c r="AH76" s="247"/>
      <c r="AI76" s="247"/>
      <c r="AJ76" s="247"/>
      <c r="AK76" s="247"/>
      <c r="AL76" s="247"/>
      <c r="AM76" s="247"/>
      <c r="AN76" s="247"/>
      <c r="AO76" s="247"/>
      <c r="AP76" s="275" t="str">
        <f t="shared" si="6"/>
        <v>Open PDFMS FINALLY.MS 44 (S-19-CS.27-08-22)(16-46)</v>
      </c>
      <c r="AQ76" s="1020"/>
      <c r="AR76" s="1020"/>
      <c r="AS76" s="1020"/>
      <c r="AT76" s="584"/>
    </row>
    <row r="77" spans="1:46" s="127" customFormat="1" ht="99.9" customHeight="1" x14ac:dyDescent="0.3">
      <c r="A77" s="241">
        <f t="shared" si="4"/>
        <v>72</v>
      </c>
      <c r="B77" s="100" t="s">
        <v>318</v>
      </c>
      <c r="C77" s="242" t="s">
        <v>76</v>
      </c>
      <c r="D77" s="302" t="str">
        <f t="shared" si="5"/>
        <v>Open PDF MS.MS 45 (S-19-CS.07-09-22)(09-30)</v>
      </c>
      <c r="E77" s="100" t="s">
        <v>823</v>
      </c>
      <c r="F77" s="102" t="s">
        <v>317</v>
      </c>
      <c r="G77" s="102"/>
      <c r="H77" s="243" t="s">
        <v>10</v>
      </c>
      <c r="I77" s="244">
        <v>44811</v>
      </c>
      <c r="J77" s="245">
        <v>44822</v>
      </c>
      <c r="K77" s="791" t="s">
        <v>93</v>
      </c>
      <c r="L77" s="196"/>
      <c r="M77" s="196"/>
      <c r="N77" s="196"/>
      <c r="O77" s="196"/>
      <c r="P77" s="196"/>
      <c r="Q77" s="196"/>
      <c r="R77" s="196"/>
      <c r="S77" s="196"/>
      <c r="T77" s="196"/>
      <c r="U77" s="196"/>
      <c r="V77" s="196"/>
      <c r="W77" s="196"/>
      <c r="X77" s="246"/>
      <c r="Y77" s="246"/>
      <c r="Z77" s="246"/>
      <c r="AA77" s="246"/>
      <c r="AB77" s="247"/>
      <c r="AC77" s="247"/>
      <c r="AD77" s="247"/>
      <c r="AE77" s="247"/>
      <c r="AF77" s="247"/>
      <c r="AG77" s="247"/>
      <c r="AH77" s="247"/>
      <c r="AI77" s="247"/>
      <c r="AJ77" s="247"/>
      <c r="AK77" s="247"/>
      <c r="AL77" s="247"/>
      <c r="AM77" s="247"/>
      <c r="AN77" s="247"/>
      <c r="AO77" s="247"/>
      <c r="AP77" s="275" t="str">
        <f t="shared" si="6"/>
        <v>Open PDFMS FINALLY.MS 45 (S-19-CS.07-09-22)(09-30)</v>
      </c>
      <c r="AQ77" s="1020"/>
      <c r="AR77" s="1020"/>
      <c r="AS77" s="1020"/>
      <c r="AT77" s="584"/>
    </row>
    <row r="78" spans="1:46" s="127" customFormat="1" ht="99.9" customHeight="1" x14ac:dyDescent="0.3">
      <c r="A78" s="241">
        <f t="shared" si="4"/>
        <v>73</v>
      </c>
      <c r="B78" s="100" t="s">
        <v>319</v>
      </c>
      <c r="C78" s="242" t="s">
        <v>76</v>
      </c>
      <c r="D78" s="302" t="str">
        <f t="shared" si="5"/>
        <v>Open PDF MS.MS 46 (S-19-CS.07-09-22)(10-00)</v>
      </c>
      <c r="E78" s="100" t="s">
        <v>822</v>
      </c>
      <c r="F78" s="102" t="s">
        <v>489</v>
      </c>
      <c r="G78" s="102"/>
      <c r="H78" s="243" t="s">
        <v>10</v>
      </c>
      <c r="I78" s="244">
        <v>44811</v>
      </c>
      <c r="J78" s="245">
        <v>44833</v>
      </c>
      <c r="K78" s="791" t="s">
        <v>93</v>
      </c>
      <c r="L78" s="196"/>
      <c r="M78" s="196"/>
      <c r="N78" s="196"/>
      <c r="O78" s="196"/>
      <c r="P78" s="196"/>
      <c r="Q78" s="196"/>
      <c r="R78" s="196"/>
      <c r="S78" s="196"/>
      <c r="T78" s="196"/>
      <c r="U78" s="196"/>
      <c r="V78" s="196"/>
      <c r="W78" s="196"/>
      <c r="X78" s="246" t="s">
        <v>195</v>
      </c>
      <c r="Y78" s="246">
        <v>44844</v>
      </c>
      <c r="Z78" s="246">
        <v>44844</v>
      </c>
      <c r="AA78" s="246"/>
      <c r="AB78" s="196" t="s">
        <v>62</v>
      </c>
      <c r="AC78" s="247"/>
      <c r="AD78" s="247"/>
      <c r="AE78" s="247"/>
      <c r="AF78" s="247"/>
      <c r="AG78" s="247"/>
      <c r="AH78" s="247"/>
      <c r="AI78" s="247"/>
      <c r="AJ78" s="247"/>
      <c r="AK78" s="247"/>
      <c r="AL78" s="247"/>
      <c r="AM78" s="247"/>
      <c r="AN78" s="247"/>
      <c r="AO78" s="247"/>
      <c r="AP78" s="275" t="str">
        <f t="shared" si="6"/>
        <v>Open PDFMS FINALLY.MS 46 (S-19-CS.07-09-22)(10-00)</v>
      </c>
      <c r="AQ78" s="1020"/>
      <c r="AR78" s="1020"/>
      <c r="AS78" s="1020"/>
      <c r="AT78" s="584"/>
    </row>
    <row r="79" spans="1:46" s="127" customFormat="1" ht="99.9" customHeight="1" x14ac:dyDescent="0.3">
      <c r="A79" s="241">
        <f t="shared" si="4"/>
        <v>74</v>
      </c>
      <c r="B79" s="100" t="s">
        <v>321</v>
      </c>
      <c r="C79" s="242" t="s">
        <v>76</v>
      </c>
      <c r="D79" s="302" t="str">
        <f t="shared" si="5"/>
        <v>Open PDF MS.MS 47 (S-19-CS.07-09-22)(10-01)</v>
      </c>
      <c r="E79" s="100" t="s">
        <v>327</v>
      </c>
      <c r="F79" s="102" t="s">
        <v>322</v>
      </c>
      <c r="G79" s="102"/>
      <c r="H79" s="243" t="s">
        <v>10</v>
      </c>
      <c r="I79" s="244">
        <v>44811</v>
      </c>
      <c r="J79" s="245">
        <v>44833</v>
      </c>
      <c r="K79" s="791" t="s">
        <v>93</v>
      </c>
      <c r="L79" s="196"/>
      <c r="M79" s="196"/>
      <c r="N79" s="196"/>
      <c r="O79" s="196"/>
      <c r="P79" s="196"/>
      <c r="Q79" s="196"/>
      <c r="R79" s="196"/>
      <c r="S79" s="196"/>
      <c r="T79" s="196"/>
      <c r="U79" s="196"/>
      <c r="V79" s="196"/>
      <c r="W79" s="196"/>
      <c r="X79" s="246" t="s">
        <v>195</v>
      </c>
      <c r="Y79" s="246">
        <v>44844</v>
      </c>
      <c r="Z79" s="246">
        <v>44844</v>
      </c>
      <c r="AA79" s="246"/>
      <c r="AB79" s="196" t="s">
        <v>62</v>
      </c>
      <c r="AC79" s="247"/>
      <c r="AD79" s="247"/>
      <c r="AE79" s="247"/>
      <c r="AF79" s="247"/>
      <c r="AG79" s="247"/>
      <c r="AH79" s="247"/>
      <c r="AI79" s="247"/>
      <c r="AJ79" s="247"/>
      <c r="AK79" s="247"/>
      <c r="AL79" s="247"/>
      <c r="AM79" s="247"/>
      <c r="AN79" s="247"/>
      <c r="AO79" s="247"/>
      <c r="AP79" s="275" t="str">
        <f t="shared" si="6"/>
        <v>Open PDFMS FINALLY.MS 47 (S-19-CS.07-09-22)(10-01)</v>
      </c>
      <c r="AQ79" s="1020"/>
      <c r="AR79" s="1020"/>
      <c r="AS79" s="1020"/>
      <c r="AT79" s="584"/>
    </row>
    <row r="80" spans="1:46" s="127" customFormat="1" ht="99.9" customHeight="1" x14ac:dyDescent="0.3">
      <c r="A80" s="241">
        <f t="shared" si="4"/>
        <v>75</v>
      </c>
      <c r="B80" s="100" t="s">
        <v>325</v>
      </c>
      <c r="C80" s="242" t="s">
        <v>76</v>
      </c>
      <c r="D80" s="302" t="str">
        <f t="shared" si="5"/>
        <v>Open PDF MS.MS 49 (S-19-CS.07-09-22)(16-00)</v>
      </c>
      <c r="E80" s="100" t="s">
        <v>353</v>
      </c>
      <c r="F80" s="102" t="s">
        <v>326</v>
      </c>
      <c r="G80" s="102"/>
      <c r="H80" s="243" t="s">
        <v>10</v>
      </c>
      <c r="I80" s="244">
        <v>44811</v>
      </c>
      <c r="J80" s="245">
        <v>44822</v>
      </c>
      <c r="K80" s="791" t="s">
        <v>93</v>
      </c>
      <c r="L80" s="196"/>
      <c r="M80" s="196"/>
      <c r="N80" s="196"/>
      <c r="O80" s="196"/>
      <c r="P80" s="196"/>
      <c r="Q80" s="196"/>
      <c r="R80" s="196"/>
      <c r="S80" s="196"/>
      <c r="T80" s="196"/>
      <c r="U80" s="196"/>
      <c r="V80" s="196"/>
      <c r="W80" s="196"/>
      <c r="X80" s="477" t="s">
        <v>54</v>
      </c>
      <c r="Y80" s="478">
        <v>45587</v>
      </c>
      <c r="Z80" s="478"/>
      <c r="AA80" s="478" t="s">
        <v>83</v>
      </c>
      <c r="AB80" s="247" t="s">
        <v>83</v>
      </c>
      <c r="AC80" s="247"/>
      <c r="AD80" s="247"/>
      <c r="AE80" s="247"/>
      <c r="AF80" s="247"/>
      <c r="AG80" s="247"/>
      <c r="AH80" s="247"/>
      <c r="AI80" s="247"/>
      <c r="AJ80" s="247"/>
      <c r="AK80" s="247"/>
      <c r="AL80" s="247"/>
      <c r="AM80" s="247"/>
      <c r="AN80" s="247"/>
      <c r="AO80" s="247"/>
      <c r="AP80" s="275" t="str">
        <f t="shared" si="6"/>
        <v>Open PDFMS FINALLY.MS 49 (S-19-CS.07-09-22)(16-00)</v>
      </c>
      <c r="AQ80" s="1020"/>
      <c r="AR80" s="1020"/>
      <c r="AS80" s="1020"/>
      <c r="AT80" s="584"/>
    </row>
    <row r="81" spans="1:46" s="118" customFormat="1" ht="99.9" customHeight="1" x14ac:dyDescent="0.3">
      <c r="A81" s="241">
        <f t="shared" si="4"/>
        <v>76</v>
      </c>
      <c r="B81" s="100" t="s">
        <v>356</v>
      </c>
      <c r="C81" s="242" t="s">
        <v>76</v>
      </c>
      <c r="D81" s="302" t="str">
        <f t="shared" si="5"/>
        <v>Open PDF MS.MS 51 (S-19-CS.12-09-22)(03-01)</v>
      </c>
      <c r="E81" s="100" t="s">
        <v>680</v>
      </c>
      <c r="F81" s="102" t="s">
        <v>354</v>
      </c>
      <c r="G81" s="102"/>
      <c r="H81" s="243" t="s">
        <v>10</v>
      </c>
      <c r="I81" s="244">
        <v>44816</v>
      </c>
      <c r="J81" s="245">
        <v>44829</v>
      </c>
      <c r="K81" s="791" t="s">
        <v>93</v>
      </c>
      <c r="L81" s="196"/>
      <c r="M81" s="196"/>
      <c r="N81" s="196"/>
      <c r="O81" s="196"/>
      <c r="P81" s="196"/>
      <c r="Q81" s="196"/>
      <c r="R81" s="196"/>
      <c r="S81" s="196"/>
      <c r="T81" s="196"/>
      <c r="U81" s="196"/>
      <c r="V81" s="196"/>
      <c r="W81" s="196"/>
      <c r="X81" s="246"/>
      <c r="Y81" s="246"/>
      <c r="Z81" s="246"/>
      <c r="AA81" s="246"/>
      <c r="AB81" s="247"/>
      <c r="AC81" s="247"/>
      <c r="AD81" s="247"/>
      <c r="AE81" s="247"/>
      <c r="AF81" s="247"/>
      <c r="AG81" s="247"/>
      <c r="AH81" s="247"/>
      <c r="AI81" s="247"/>
      <c r="AJ81" s="247"/>
      <c r="AK81" s="247"/>
      <c r="AL81" s="247"/>
      <c r="AM81" s="247"/>
      <c r="AN81" s="247"/>
      <c r="AO81" s="247"/>
      <c r="AP81" s="275" t="str">
        <f t="shared" si="6"/>
        <v>Open PDFMS FINALLY.MS 51 (S-19-CS.12-09-22)(03-01)</v>
      </c>
      <c r="AQ81" s="1020"/>
      <c r="AR81" s="1020"/>
      <c r="AS81" s="1020"/>
      <c r="AT81" s="584"/>
    </row>
    <row r="82" spans="1:46" s="118" customFormat="1" ht="99.9" customHeight="1" x14ac:dyDescent="0.3">
      <c r="A82" s="241">
        <f t="shared" si="4"/>
        <v>77</v>
      </c>
      <c r="B82" s="100" t="s">
        <v>357</v>
      </c>
      <c r="C82" s="242" t="s">
        <v>76</v>
      </c>
      <c r="D82" s="302" t="str">
        <f t="shared" si="5"/>
        <v>Open PDF MS.MS 52 (S-19-CS.12-09-22)(03-31)</v>
      </c>
      <c r="E82" s="100" t="s">
        <v>680</v>
      </c>
      <c r="F82" s="102" t="s">
        <v>359</v>
      </c>
      <c r="G82" s="102"/>
      <c r="H82" s="243" t="s">
        <v>10</v>
      </c>
      <c r="I82" s="244">
        <v>44816</v>
      </c>
      <c r="J82" s="245">
        <v>44829</v>
      </c>
      <c r="K82" s="791" t="s">
        <v>93</v>
      </c>
      <c r="L82" s="196"/>
      <c r="M82" s="196"/>
      <c r="N82" s="196"/>
      <c r="O82" s="196"/>
      <c r="P82" s="196"/>
      <c r="Q82" s="196"/>
      <c r="R82" s="196"/>
      <c r="S82" s="196"/>
      <c r="T82" s="196"/>
      <c r="U82" s="196"/>
      <c r="V82" s="196"/>
      <c r="W82" s="196"/>
      <c r="X82" s="246" t="s">
        <v>421</v>
      </c>
      <c r="Y82" s="246">
        <v>44833</v>
      </c>
      <c r="Z82" s="246">
        <v>44833</v>
      </c>
      <c r="AA82" s="246"/>
      <c r="AB82" s="196" t="s">
        <v>62</v>
      </c>
      <c r="AC82" s="247"/>
      <c r="AD82" s="247"/>
      <c r="AE82" s="247"/>
      <c r="AF82" s="247"/>
      <c r="AG82" s="247"/>
      <c r="AH82" s="247"/>
      <c r="AI82" s="247"/>
      <c r="AJ82" s="247"/>
      <c r="AK82" s="247"/>
      <c r="AL82" s="247"/>
      <c r="AM82" s="247"/>
      <c r="AN82" s="247"/>
      <c r="AO82" s="247"/>
      <c r="AP82" s="275" t="str">
        <f t="shared" si="6"/>
        <v>Open PDFMS FINALLY.MS 52 (S-19-CS.12-09-22)(03-31)</v>
      </c>
      <c r="AQ82" s="1020"/>
      <c r="AR82" s="1020"/>
      <c r="AS82" s="1020"/>
      <c r="AT82" s="584"/>
    </row>
    <row r="83" spans="1:46" s="118" customFormat="1" ht="99.9" customHeight="1" x14ac:dyDescent="0.3">
      <c r="A83" s="241">
        <f t="shared" si="4"/>
        <v>78</v>
      </c>
      <c r="B83" s="100" t="s">
        <v>358</v>
      </c>
      <c r="C83" s="242" t="s">
        <v>76</v>
      </c>
      <c r="D83" s="302" t="str">
        <f t="shared" si="5"/>
        <v>Open PDF MS.MS 53 (S-19-CS.12-09-22)(03-32)</v>
      </c>
      <c r="E83" s="100" t="s">
        <v>680</v>
      </c>
      <c r="F83" s="102" t="s">
        <v>1770</v>
      </c>
      <c r="G83" s="102"/>
      <c r="H83" s="243" t="s">
        <v>10</v>
      </c>
      <c r="I83" s="244">
        <v>44816</v>
      </c>
      <c r="J83" s="245">
        <v>44829</v>
      </c>
      <c r="K83" s="791" t="s">
        <v>93</v>
      </c>
      <c r="L83" s="196"/>
      <c r="M83" s="196"/>
      <c r="N83" s="196"/>
      <c r="O83" s="196"/>
      <c r="P83" s="196"/>
      <c r="Q83" s="196"/>
      <c r="R83" s="196"/>
      <c r="S83" s="196"/>
      <c r="T83" s="196"/>
      <c r="U83" s="196"/>
      <c r="V83" s="196"/>
      <c r="W83" s="196"/>
      <c r="X83" s="246"/>
      <c r="Y83" s="246"/>
      <c r="Z83" s="246"/>
      <c r="AA83" s="246"/>
      <c r="AB83" s="247"/>
      <c r="AC83" s="247"/>
      <c r="AD83" s="247"/>
      <c r="AE83" s="247"/>
      <c r="AF83" s="247"/>
      <c r="AG83" s="247"/>
      <c r="AH83" s="247"/>
      <c r="AI83" s="247"/>
      <c r="AJ83" s="247"/>
      <c r="AK83" s="247"/>
      <c r="AL83" s="247"/>
      <c r="AM83" s="247"/>
      <c r="AN83" s="247"/>
      <c r="AO83" s="247"/>
      <c r="AP83" s="275" t="str">
        <f t="shared" si="6"/>
        <v>Open PDFMS FINALLY.MS 53 (S-19-CS.12-09-22)(03-32)</v>
      </c>
      <c r="AQ83" s="1020"/>
      <c r="AR83" s="1020"/>
      <c r="AS83" s="1020"/>
      <c r="AT83" s="584"/>
    </row>
    <row r="84" spans="1:46" s="118" customFormat="1" ht="99.9" customHeight="1" x14ac:dyDescent="0.3">
      <c r="A84" s="241">
        <f t="shared" si="4"/>
        <v>79</v>
      </c>
      <c r="B84" s="100" t="s">
        <v>361</v>
      </c>
      <c r="C84" s="242" t="s">
        <v>76</v>
      </c>
      <c r="D84" s="302" t="str">
        <f t="shared" si="5"/>
        <v>Open PDF MS.MS 54 (S-19-CS.12-09-22)(03-33)</v>
      </c>
      <c r="E84" s="100" t="s">
        <v>680</v>
      </c>
      <c r="F84" s="102" t="s">
        <v>360</v>
      </c>
      <c r="G84" s="102"/>
      <c r="H84" s="243" t="s">
        <v>10</v>
      </c>
      <c r="I84" s="244">
        <v>44816</v>
      </c>
      <c r="J84" s="245">
        <v>44829</v>
      </c>
      <c r="K84" s="791" t="s">
        <v>26</v>
      </c>
      <c r="L84" s="196"/>
      <c r="M84" s="196"/>
      <c r="N84" s="196"/>
      <c r="O84" s="196"/>
      <c r="P84" s="196"/>
      <c r="Q84" s="196"/>
      <c r="R84" s="196"/>
      <c r="S84" s="196"/>
      <c r="T84" s="196"/>
      <c r="U84" s="196"/>
      <c r="V84" s="196"/>
      <c r="W84" s="196"/>
      <c r="X84" s="246"/>
      <c r="Y84" s="246"/>
      <c r="Z84" s="246"/>
      <c r="AA84" s="246"/>
      <c r="AB84" s="247"/>
      <c r="AC84" s="247"/>
      <c r="AD84" s="247"/>
      <c r="AE84" s="247"/>
      <c r="AF84" s="247"/>
      <c r="AG84" s="247"/>
      <c r="AH84" s="247"/>
      <c r="AI84" s="247"/>
      <c r="AJ84" s="247"/>
      <c r="AK84" s="247"/>
      <c r="AL84" s="247"/>
      <c r="AM84" s="247"/>
      <c r="AN84" s="247"/>
      <c r="AO84" s="247"/>
      <c r="AP84" s="275" t="str">
        <f t="shared" si="6"/>
        <v>Open PDFMS FINALLY.MS 54 (S-19-CS.12-09-22)(03-33)</v>
      </c>
      <c r="AQ84" s="1020"/>
      <c r="AR84" s="1020"/>
      <c r="AS84" s="1020"/>
      <c r="AT84" s="584"/>
    </row>
    <row r="85" spans="1:46" s="127" customFormat="1" ht="99.9" customHeight="1" x14ac:dyDescent="0.3">
      <c r="A85" s="241">
        <f t="shared" si="4"/>
        <v>80</v>
      </c>
      <c r="B85" s="100" t="s">
        <v>364</v>
      </c>
      <c r="C85" s="242" t="s">
        <v>76</v>
      </c>
      <c r="D85" s="302" t="str">
        <f t="shared" si="5"/>
        <v>Open PDF MS.MS 55 (S-19-CS.13-09-22)(03-00)</v>
      </c>
      <c r="E85" s="100" t="s">
        <v>660</v>
      </c>
      <c r="F85" s="102" t="s">
        <v>1771</v>
      </c>
      <c r="G85" s="102"/>
      <c r="H85" s="243" t="s">
        <v>10</v>
      </c>
      <c r="I85" s="244">
        <v>44823</v>
      </c>
      <c r="J85" s="245">
        <v>44829</v>
      </c>
      <c r="K85" s="791" t="s">
        <v>93</v>
      </c>
      <c r="L85" s="196"/>
      <c r="M85" s="196"/>
      <c r="N85" s="196"/>
      <c r="O85" s="196"/>
      <c r="P85" s="196"/>
      <c r="Q85" s="196"/>
      <c r="R85" s="196"/>
      <c r="S85" s="196"/>
      <c r="T85" s="196"/>
      <c r="U85" s="196"/>
      <c r="V85" s="196"/>
      <c r="W85" s="196"/>
      <c r="X85" s="246"/>
      <c r="Y85" s="246"/>
      <c r="Z85" s="246"/>
      <c r="AA85" s="246"/>
      <c r="AB85" s="247"/>
      <c r="AC85" s="247"/>
      <c r="AD85" s="247"/>
      <c r="AE85" s="247"/>
      <c r="AF85" s="247"/>
      <c r="AG85" s="247"/>
      <c r="AH85" s="247"/>
      <c r="AI85" s="247"/>
      <c r="AJ85" s="247"/>
      <c r="AK85" s="247"/>
      <c r="AL85" s="247"/>
      <c r="AM85" s="247"/>
      <c r="AN85" s="247"/>
      <c r="AO85" s="247"/>
      <c r="AP85" s="275" t="str">
        <f t="shared" si="6"/>
        <v>Open PDFMS FINALLY.MS 55 (S-19-CS.13-09-22)(03-00)</v>
      </c>
      <c r="AQ85" s="1020"/>
      <c r="AR85" s="1020"/>
      <c r="AS85" s="1020"/>
      <c r="AT85" s="584"/>
    </row>
    <row r="86" spans="1:46" s="127" customFormat="1" ht="99.9" customHeight="1" x14ac:dyDescent="0.3">
      <c r="A86" s="241">
        <f t="shared" si="4"/>
        <v>81</v>
      </c>
      <c r="B86" s="100" t="s">
        <v>405</v>
      </c>
      <c r="C86" s="242" t="s">
        <v>76</v>
      </c>
      <c r="D86" s="302" t="str">
        <f t="shared" si="5"/>
        <v>Open PDF MS.MS 58 (S-19-CS.21-09-22)(12-10)</v>
      </c>
      <c r="E86" s="100" t="s">
        <v>353</v>
      </c>
      <c r="F86" s="102" t="s">
        <v>408</v>
      </c>
      <c r="G86" s="102"/>
      <c r="H86" s="243" t="s">
        <v>10</v>
      </c>
      <c r="I86" s="244">
        <v>44829</v>
      </c>
      <c r="J86" s="245">
        <v>44843</v>
      </c>
      <c r="K86" s="791" t="s">
        <v>93</v>
      </c>
      <c r="L86" s="196"/>
      <c r="M86" s="196"/>
      <c r="N86" s="196"/>
      <c r="O86" s="196"/>
      <c r="P86" s="196"/>
      <c r="Q86" s="196"/>
      <c r="R86" s="196"/>
      <c r="S86" s="196"/>
      <c r="T86" s="196"/>
      <c r="U86" s="196"/>
      <c r="V86" s="196"/>
      <c r="W86" s="196"/>
      <c r="X86" s="246"/>
      <c r="Y86" s="246"/>
      <c r="Z86" s="246"/>
      <c r="AA86" s="246"/>
      <c r="AB86" s="247"/>
      <c r="AC86" s="247"/>
      <c r="AD86" s="247"/>
      <c r="AE86" s="247"/>
      <c r="AF86" s="247"/>
      <c r="AG86" s="247"/>
      <c r="AH86" s="247"/>
      <c r="AI86" s="247"/>
      <c r="AJ86" s="247"/>
      <c r="AK86" s="247"/>
      <c r="AL86" s="247"/>
      <c r="AM86" s="247"/>
      <c r="AN86" s="247"/>
      <c r="AO86" s="247"/>
      <c r="AP86" s="275" t="str">
        <f t="shared" si="6"/>
        <v>Open PDFMS FINALLY.MS 58 (S-19-CS.21-09-22)(12-10)</v>
      </c>
      <c r="AQ86" s="1020"/>
      <c r="AR86" s="1020"/>
      <c r="AS86" s="1020"/>
      <c r="AT86" s="584"/>
    </row>
    <row r="87" spans="1:46" s="127" customFormat="1" ht="99.9" customHeight="1" x14ac:dyDescent="0.3">
      <c r="A87" s="241">
        <f t="shared" si="4"/>
        <v>82</v>
      </c>
      <c r="B87" s="100" t="s">
        <v>406</v>
      </c>
      <c r="C87" s="242" t="s">
        <v>76</v>
      </c>
      <c r="D87" s="302" t="str">
        <f t="shared" si="5"/>
        <v>Open PDF MS.MS 59 (S-19-CS.13-09-22)(03-00)</v>
      </c>
      <c r="E87" s="100" t="s">
        <v>211</v>
      </c>
      <c r="F87" s="102" t="s">
        <v>407</v>
      </c>
      <c r="G87" s="102" t="s">
        <v>11305</v>
      </c>
      <c r="H87" s="243" t="s">
        <v>10</v>
      </c>
      <c r="I87" s="244">
        <v>44829</v>
      </c>
      <c r="J87" s="245">
        <v>44830</v>
      </c>
      <c r="K87" s="791" t="s">
        <v>26</v>
      </c>
      <c r="L87" s="196"/>
      <c r="M87" s="196"/>
      <c r="N87" s="196"/>
      <c r="O87" s="196"/>
      <c r="P87" s="196"/>
      <c r="Q87" s="196"/>
      <c r="R87" s="196"/>
      <c r="S87" s="196"/>
      <c r="T87" s="196"/>
      <c r="U87" s="196"/>
      <c r="V87" s="196"/>
      <c r="W87" s="196"/>
      <c r="X87" s="246"/>
      <c r="Y87" s="246"/>
      <c r="Z87" s="246"/>
      <c r="AA87" s="246"/>
      <c r="AB87" s="247"/>
      <c r="AC87" s="247"/>
      <c r="AD87" s="247"/>
      <c r="AE87" s="247"/>
      <c r="AF87" s="247"/>
      <c r="AG87" s="247"/>
      <c r="AH87" s="247"/>
      <c r="AI87" s="247"/>
      <c r="AJ87" s="247"/>
      <c r="AK87" s="247"/>
      <c r="AL87" s="247"/>
      <c r="AM87" s="247"/>
      <c r="AN87" s="247"/>
      <c r="AO87" s="247"/>
      <c r="AP87" s="275" t="str">
        <f t="shared" si="6"/>
        <v>Open PDFMS FINALLY.MS 59 (S-19-CS.13-09-22)(03-00)</v>
      </c>
      <c r="AQ87" s="1020"/>
      <c r="AR87" s="1020"/>
      <c r="AS87" s="1020"/>
      <c r="AT87" s="584"/>
    </row>
    <row r="88" spans="1:46" s="127" customFormat="1" ht="99.9" customHeight="1" x14ac:dyDescent="0.3">
      <c r="A88" s="241">
        <f t="shared" si="4"/>
        <v>83</v>
      </c>
      <c r="B88" s="184" t="s">
        <v>659</v>
      </c>
      <c r="C88" s="242" t="s">
        <v>76</v>
      </c>
      <c r="D88" s="355" t="str">
        <f t="shared" si="5"/>
        <v>Open PDF MS.MS 60 (S-19-CS.02-11-22)(12-30)</v>
      </c>
      <c r="E88" s="184" t="s">
        <v>661</v>
      </c>
      <c r="F88" s="102" t="s">
        <v>662</v>
      </c>
      <c r="G88" s="102"/>
      <c r="H88" s="243" t="s">
        <v>10</v>
      </c>
      <c r="I88" s="244">
        <v>44872</v>
      </c>
      <c r="J88" s="245">
        <v>44873</v>
      </c>
      <c r="K88" s="791" t="s">
        <v>26</v>
      </c>
      <c r="L88" s="196"/>
      <c r="M88" s="196"/>
      <c r="N88" s="196"/>
      <c r="O88" s="196"/>
      <c r="P88" s="196"/>
      <c r="Q88" s="196"/>
      <c r="R88" s="196"/>
      <c r="S88" s="196"/>
      <c r="T88" s="196"/>
      <c r="U88" s="196"/>
      <c r="V88" s="196"/>
      <c r="W88" s="196"/>
      <c r="X88" s="252"/>
      <c r="Y88" s="252"/>
      <c r="Z88" s="252"/>
      <c r="AA88" s="252"/>
      <c r="AB88" s="253"/>
      <c r="AC88" s="253"/>
      <c r="AD88" s="253"/>
      <c r="AE88" s="253"/>
      <c r="AF88" s="253"/>
      <c r="AG88" s="253"/>
      <c r="AH88" s="253"/>
      <c r="AI88" s="253"/>
      <c r="AJ88" s="253"/>
      <c r="AK88" s="253"/>
      <c r="AL88" s="253"/>
      <c r="AM88" s="253"/>
      <c r="AN88" s="253"/>
      <c r="AO88" s="253"/>
      <c r="AP88" s="275" t="str">
        <f t="shared" si="6"/>
        <v>Open PDFMS FINALLY.MS 60 (S-19-CS.02-11-22)(12-30)</v>
      </c>
      <c r="AQ88" s="1020"/>
      <c r="AR88" s="1020"/>
      <c r="AS88" s="1020"/>
      <c r="AT88" s="584"/>
    </row>
    <row r="89" spans="1:46" ht="99.9" customHeight="1" x14ac:dyDescent="0.3">
      <c r="A89" s="241">
        <f t="shared" si="4"/>
        <v>84</v>
      </c>
      <c r="B89" s="184" t="s">
        <v>663</v>
      </c>
      <c r="C89" s="242" t="s">
        <v>76</v>
      </c>
      <c r="D89" s="355" t="str">
        <f t="shared" si="5"/>
        <v>Open PDF MS.MS 61 (S-19-CS.02-11-22)(12-31)</v>
      </c>
      <c r="E89" s="184" t="s">
        <v>212</v>
      </c>
      <c r="F89" s="102" t="s">
        <v>664</v>
      </c>
      <c r="G89" s="102"/>
      <c r="H89" s="243" t="s">
        <v>10</v>
      </c>
      <c r="I89" s="244">
        <v>44872</v>
      </c>
      <c r="J89" s="245">
        <v>44873</v>
      </c>
      <c r="K89" s="791" t="s">
        <v>26</v>
      </c>
      <c r="L89" s="196"/>
      <c r="M89" s="196"/>
      <c r="N89" s="196"/>
      <c r="O89" s="196"/>
      <c r="P89" s="196"/>
      <c r="Q89" s="196"/>
      <c r="R89" s="196"/>
      <c r="S89" s="196"/>
      <c r="T89" s="196"/>
      <c r="U89" s="196"/>
      <c r="V89" s="196"/>
      <c r="W89" s="196"/>
      <c r="X89" s="252"/>
      <c r="Y89" s="252"/>
      <c r="Z89" s="252"/>
      <c r="AA89" s="252"/>
      <c r="AB89" s="253"/>
      <c r="AC89" s="253"/>
      <c r="AD89" s="253"/>
      <c r="AE89" s="253"/>
      <c r="AF89" s="253"/>
      <c r="AG89" s="253"/>
      <c r="AH89" s="253"/>
      <c r="AI89" s="253"/>
      <c r="AJ89" s="253"/>
      <c r="AK89" s="253"/>
      <c r="AL89" s="253"/>
      <c r="AM89" s="253"/>
      <c r="AN89" s="253"/>
      <c r="AO89" s="253"/>
      <c r="AP89" s="275" t="str">
        <f t="shared" si="6"/>
        <v>Open PDFMS FINALLY.MS 61 (S-19-CS.02-11-22)(12-31)</v>
      </c>
    </row>
    <row r="90" spans="1:46" ht="99.9" customHeight="1" x14ac:dyDescent="0.3">
      <c r="A90" s="241">
        <f t="shared" si="4"/>
        <v>85</v>
      </c>
      <c r="B90" s="184" t="s">
        <v>665</v>
      </c>
      <c r="C90" s="242" t="s">
        <v>76</v>
      </c>
      <c r="D90" s="355" t="str">
        <f t="shared" si="5"/>
        <v>Open PDF MS.MS 62 (S-19-CS.02-11-22)(12-40)</v>
      </c>
      <c r="E90" s="184" t="s">
        <v>212</v>
      </c>
      <c r="F90" s="102" t="s">
        <v>666</v>
      </c>
      <c r="G90" s="102"/>
      <c r="H90" s="243" t="s">
        <v>10</v>
      </c>
      <c r="I90" s="244">
        <v>44872</v>
      </c>
      <c r="J90" s="245">
        <v>44873</v>
      </c>
      <c r="K90" s="791" t="s">
        <v>26</v>
      </c>
      <c r="L90" s="196"/>
      <c r="M90" s="196"/>
      <c r="N90" s="196"/>
      <c r="O90" s="196"/>
      <c r="P90" s="196"/>
      <c r="Q90" s="196"/>
      <c r="R90" s="196"/>
      <c r="S90" s="196"/>
      <c r="T90" s="196"/>
      <c r="U90" s="196"/>
      <c r="V90" s="196"/>
      <c r="W90" s="196"/>
      <c r="X90" s="252"/>
      <c r="Y90" s="252"/>
      <c r="Z90" s="252"/>
      <c r="AA90" s="252"/>
      <c r="AB90" s="253"/>
      <c r="AC90" s="253"/>
      <c r="AD90" s="253"/>
      <c r="AE90" s="253"/>
      <c r="AF90" s="253"/>
      <c r="AG90" s="253"/>
      <c r="AH90" s="253"/>
      <c r="AI90" s="253"/>
      <c r="AJ90" s="253"/>
      <c r="AK90" s="253"/>
      <c r="AL90" s="253"/>
      <c r="AM90" s="253"/>
      <c r="AN90" s="253"/>
      <c r="AO90" s="253"/>
      <c r="AP90" s="275" t="str">
        <f t="shared" si="6"/>
        <v>Open PDFMS FINALLY.MS 62 (S-19-CS.02-11-22)(12-40)</v>
      </c>
    </row>
    <row r="91" spans="1:46" ht="99.9" customHeight="1" x14ac:dyDescent="0.3">
      <c r="A91" s="241">
        <f t="shared" si="4"/>
        <v>86</v>
      </c>
      <c r="B91" s="184" t="s">
        <v>678</v>
      </c>
      <c r="C91" s="242" t="s">
        <v>76</v>
      </c>
      <c r="D91" s="355" t="str">
        <f t="shared" si="5"/>
        <v>Open PDF MS.MS 64 (S-19-CS.02-11-22)(1-10)</v>
      </c>
      <c r="E91" s="184" t="s">
        <v>669</v>
      </c>
      <c r="F91" s="102" t="s">
        <v>667</v>
      </c>
      <c r="G91" s="102"/>
      <c r="H91" s="243" t="s">
        <v>10</v>
      </c>
      <c r="I91" s="244">
        <v>44872</v>
      </c>
      <c r="J91" s="245">
        <v>44874</v>
      </c>
      <c r="K91" s="791" t="s">
        <v>26</v>
      </c>
      <c r="L91" s="196"/>
      <c r="M91" s="196"/>
      <c r="N91" s="196"/>
      <c r="O91" s="196"/>
      <c r="P91" s="196"/>
      <c r="Q91" s="196"/>
      <c r="R91" s="196"/>
      <c r="S91" s="196"/>
      <c r="T91" s="196"/>
      <c r="U91" s="196"/>
      <c r="V91" s="196"/>
      <c r="W91" s="196"/>
      <c r="X91" s="252"/>
      <c r="Y91" s="252"/>
      <c r="Z91" s="252"/>
      <c r="AA91" s="252"/>
      <c r="AB91" s="253"/>
      <c r="AC91" s="253"/>
      <c r="AD91" s="253"/>
      <c r="AE91" s="253"/>
      <c r="AF91" s="253"/>
      <c r="AG91" s="253"/>
      <c r="AH91" s="253"/>
      <c r="AI91" s="253"/>
      <c r="AJ91" s="253"/>
      <c r="AK91" s="253"/>
      <c r="AL91" s="253"/>
      <c r="AM91" s="253"/>
      <c r="AN91" s="253"/>
      <c r="AO91" s="253"/>
      <c r="AP91" s="275" t="str">
        <f t="shared" si="6"/>
        <v>Open PDFMS FINALLY.MS 64 (S-19-CS.02-11-22)(1-10)</v>
      </c>
    </row>
    <row r="92" spans="1:46" ht="99.9" customHeight="1" x14ac:dyDescent="0.3">
      <c r="A92" s="241">
        <f t="shared" si="4"/>
        <v>87</v>
      </c>
      <c r="B92" s="184" t="s">
        <v>668</v>
      </c>
      <c r="C92" s="242" t="s">
        <v>76</v>
      </c>
      <c r="D92" s="355" t="str">
        <f t="shared" si="5"/>
        <v>Open PDF MS.MS 65 (S-19-CS.02-11-22)(1-30)</v>
      </c>
      <c r="E92" s="184" t="s">
        <v>672</v>
      </c>
      <c r="F92" s="102" t="s">
        <v>670</v>
      </c>
      <c r="G92" s="102"/>
      <c r="H92" s="243" t="s">
        <v>10</v>
      </c>
      <c r="I92" s="244">
        <v>44872</v>
      </c>
      <c r="J92" s="245">
        <v>44873</v>
      </c>
      <c r="K92" s="791" t="s">
        <v>26</v>
      </c>
      <c r="L92" s="196"/>
      <c r="M92" s="196"/>
      <c r="N92" s="196"/>
      <c r="O92" s="196"/>
      <c r="P92" s="196"/>
      <c r="Q92" s="196"/>
      <c r="R92" s="196"/>
      <c r="S92" s="196"/>
      <c r="T92" s="196"/>
      <c r="U92" s="196"/>
      <c r="V92" s="196"/>
      <c r="W92" s="196"/>
      <c r="X92" s="252"/>
      <c r="Y92" s="252"/>
      <c r="Z92" s="252"/>
      <c r="AA92" s="252"/>
      <c r="AB92" s="253"/>
      <c r="AC92" s="253"/>
      <c r="AD92" s="253"/>
      <c r="AE92" s="253"/>
      <c r="AF92" s="253"/>
      <c r="AG92" s="253"/>
      <c r="AH92" s="253"/>
      <c r="AI92" s="253"/>
      <c r="AJ92" s="253"/>
      <c r="AK92" s="253"/>
      <c r="AL92" s="253"/>
      <c r="AM92" s="253"/>
      <c r="AN92" s="253"/>
      <c r="AO92" s="253"/>
      <c r="AP92" s="275" t="str">
        <f t="shared" si="6"/>
        <v>Open PDFMS FINALLY.MS 65 (S-19-CS.02-11-22)(1-30)</v>
      </c>
    </row>
    <row r="93" spans="1:46" ht="99.9" customHeight="1" x14ac:dyDescent="0.3">
      <c r="A93" s="241">
        <f t="shared" si="4"/>
        <v>88</v>
      </c>
      <c r="B93" s="184" t="s">
        <v>671</v>
      </c>
      <c r="C93" s="242" t="s">
        <v>76</v>
      </c>
      <c r="D93" s="355" t="str">
        <f t="shared" si="5"/>
        <v>Open PDF MS.MS 66 (S-19-CS.02-11-22)(1-40)</v>
      </c>
      <c r="E93" s="184" t="s">
        <v>673</v>
      </c>
      <c r="F93" s="102" t="s">
        <v>674</v>
      </c>
      <c r="G93" s="102"/>
      <c r="H93" s="243" t="s">
        <v>10</v>
      </c>
      <c r="I93" s="244">
        <v>44872</v>
      </c>
      <c r="J93" s="245">
        <v>44873</v>
      </c>
      <c r="K93" s="791" t="s">
        <v>26</v>
      </c>
      <c r="L93" s="196"/>
      <c r="M93" s="196"/>
      <c r="N93" s="196"/>
      <c r="O93" s="196"/>
      <c r="P93" s="196"/>
      <c r="Q93" s="196"/>
      <c r="R93" s="196"/>
      <c r="S93" s="196"/>
      <c r="T93" s="196"/>
      <c r="U93" s="196"/>
      <c r="V93" s="196"/>
      <c r="W93" s="196"/>
      <c r="X93" s="252"/>
      <c r="Y93" s="252"/>
      <c r="Z93" s="252"/>
      <c r="AA93" s="252"/>
      <c r="AB93" s="253"/>
      <c r="AC93" s="253"/>
      <c r="AD93" s="253"/>
      <c r="AE93" s="253"/>
      <c r="AF93" s="253"/>
      <c r="AG93" s="253"/>
      <c r="AH93" s="253"/>
      <c r="AI93" s="253"/>
      <c r="AJ93" s="253"/>
      <c r="AK93" s="253"/>
      <c r="AL93" s="253"/>
      <c r="AM93" s="253"/>
      <c r="AN93" s="253"/>
      <c r="AO93" s="253"/>
      <c r="AP93" s="275" t="str">
        <f t="shared" si="6"/>
        <v>Open PDFMS FINALLY.MS 66 (S-19-CS.02-11-22)(1-40)</v>
      </c>
    </row>
    <row r="94" spans="1:46" ht="99.9" customHeight="1" x14ac:dyDescent="0.3">
      <c r="A94" s="241">
        <f t="shared" si="4"/>
        <v>89</v>
      </c>
      <c r="B94" s="184" t="s">
        <v>675</v>
      </c>
      <c r="C94" s="242" t="s">
        <v>76</v>
      </c>
      <c r="D94" s="355" t="str">
        <f t="shared" si="5"/>
        <v>Open PDF MS.MS 67 (S-19-CS.02-11-22)(1-45)</v>
      </c>
      <c r="E94" s="184" t="s">
        <v>676</v>
      </c>
      <c r="F94" s="102" t="s">
        <v>677</v>
      </c>
      <c r="G94" s="102"/>
      <c r="H94" s="243" t="s">
        <v>10</v>
      </c>
      <c r="I94" s="244">
        <v>44872</v>
      </c>
      <c r="J94" s="245">
        <v>44874</v>
      </c>
      <c r="K94" s="791" t="s">
        <v>26</v>
      </c>
      <c r="L94" s="196"/>
      <c r="M94" s="196"/>
      <c r="N94" s="196"/>
      <c r="O94" s="196"/>
      <c r="P94" s="196"/>
      <c r="Q94" s="196"/>
      <c r="R94" s="196"/>
      <c r="S94" s="196"/>
      <c r="T94" s="196"/>
      <c r="U94" s="196"/>
      <c r="V94" s="196"/>
      <c r="W94" s="196"/>
      <c r="X94" s="252"/>
      <c r="Y94" s="252"/>
      <c r="Z94" s="252"/>
      <c r="AA94" s="252"/>
      <c r="AB94" s="253"/>
      <c r="AC94" s="253"/>
      <c r="AD94" s="253"/>
      <c r="AE94" s="253"/>
      <c r="AF94" s="253"/>
      <c r="AG94" s="253"/>
      <c r="AH94" s="253"/>
      <c r="AI94" s="253"/>
      <c r="AJ94" s="253"/>
      <c r="AK94" s="253"/>
      <c r="AL94" s="253"/>
      <c r="AM94" s="253"/>
      <c r="AN94" s="253"/>
      <c r="AO94" s="253"/>
      <c r="AP94" s="275" t="str">
        <f t="shared" si="6"/>
        <v>Open PDFMS FINALLY.MS 67 (S-19-CS.02-11-22)(1-45)</v>
      </c>
    </row>
    <row r="95" spans="1:46" s="127" customFormat="1" ht="99.9" customHeight="1" x14ac:dyDescent="0.3">
      <c r="A95" s="241">
        <f t="shared" si="4"/>
        <v>90</v>
      </c>
      <c r="B95" s="184" t="s">
        <v>689</v>
      </c>
      <c r="C95" s="242" t="s">
        <v>76</v>
      </c>
      <c r="D95" s="355" t="str">
        <f t="shared" si="5"/>
        <v>Open PDF MS.MS 68 (S-19-CS.03-11-22)(02-00)</v>
      </c>
      <c r="E95" s="184" t="s">
        <v>680</v>
      </c>
      <c r="F95" s="102" t="s">
        <v>14918</v>
      </c>
      <c r="G95" s="102" t="s">
        <v>14919</v>
      </c>
      <c r="H95" s="243" t="s">
        <v>10</v>
      </c>
      <c r="I95" s="244">
        <v>44872</v>
      </c>
      <c r="J95" s="245">
        <v>44873</v>
      </c>
      <c r="K95" s="791" t="s">
        <v>93</v>
      </c>
      <c r="L95" s="196"/>
      <c r="M95" s="196"/>
      <c r="N95" s="196"/>
      <c r="O95" s="196"/>
      <c r="P95" s="196"/>
      <c r="Q95" s="196"/>
      <c r="R95" s="196"/>
      <c r="S95" s="196"/>
      <c r="T95" s="196"/>
      <c r="U95" s="196"/>
      <c r="V95" s="196"/>
      <c r="W95" s="196"/>
      <c r="X95" s="477" t="s">
        <v>54</v>
      </c>
      <c r="Y95" s="478">
        <v>45587</v>
      </c>
      <c r="Z95" s="478">
        <v>45592</v>
      </c>
      <c r="AA95" s="478" t="s">
        <v>83</v>
      </c>
      <c r="AB95" s="196" t="s">
        <v>62</v>
      </c>
      <c r="AC95" s="247"/>
      <c r="AD95" s="247"/>
      <c r="AE95" s="247"/>
      <c r="AF95" s="247"/>
      <c r="AG95" s="247"/>
      <c r="AH95" s="247"/>
      <c r="AI95" s="247"/>
      <c r="AJ95" s="247"/>
      <c r="AK95" s="247"/>
      <c r="AL95" s="247"/>
      <c r="AM95" s="247"/>
      <c r="AN95" s="247"/>
      <c r="AO95" s="247"/>
      <c r="AP95" s="275" t="str">
        <f t="shared" si="6"/>
        <v>Open PDFMS FINALLY.MS 68 (S-19-CS.03-11-22)(02-00)</v>
      </c>
      <c r="AQ95" s="1020"/>
      <c r="AR95" s="1020"/>
      <c r="AS95" s="1020"/>
      <c r="AT95" s="584"/>
    </row>
    <row r="96" spans="1:46" ht="99.9" customHeight="1" x14ac:dyDescent="0.3">
      <c r="A96" s="241">
        <f t="shared" si="4"/>
        <v>91</v>
      </c>
      <c r="B96" s="184" t="s">
        <v>690</v>
      </c>
      <c r="C96" s="242" t="s">
        <v>76</v>
      </c>
      <c r="D96" s="355" t="str">
        <f t="shared" si="5"/>
        <v>Open PDF MS.MS 69 (S-19-CS.03-11-22)(02-01)</v>
      </c>
      <c r="E96" s="184" t="s">
        <v>680</v>
      </c>
      <c r="F96" s="102" t="s">
        <v>693</v>
      </c>
      <c r="G96" s="102"/>
      <c r="H96" s="243" t="s">
        <v>10</v>
      </c>
      <c r="I96" s="244">
        <v>44872</v>
      </c>
      <c r="J96" s="245">
        <v>44873</v>
      </c>
      <c r="K96" s="791" t="s">
        <v>26</v>
      </c>
      <c r="L96" s="196"/>
      <c r="M96" s="196"/>
      <c r="N96" s="196"/>
      <c r="O96" s="196"/>
      <c r="P96" s="196"/>
      <c r="Q96" s="196"/>
      <c r="R96" s="196"/>
      <c r="S96" s="196"/>
      <c r="T96" s="196"/>
      <c r="U96" s="196"/>
      <c r="V96" s="196"/>
      <c r="W96" s="196"/>
      <c r="X96" s="252"/>
      <c r="Y96" s="252"/>
      <c r="Z96" s="252"/>
      <c r="AA96" s="252"/>
      <c r="AB96" s="253"/>
      <c r="AC96" s="253"/>
      <c r="AD96" s="253"/>
      <c r="AE96" s="253"/>
      <c r="AF96" s="253"/>
      <c r="AG96" s="253"/>
      <c r="AH96" s="253"/>
      <c r="AI96" s="253"/>
      <c r="AJ96" s="253"/>
      <c r="AK96" s="253"/>
      <c r="AL96" s="253"/>
      <c r="AM96" s="253"/>
      <c r="AN96" s="253"/>
      <c r="AO96" s="253"/>
      <c r="AP96" s="275" t="str">
        <f t="shared" si="6"/>
        <v>Open PDFMS FINALLY.MS 69 (S-19-CS.03-11-22)(02-01)</v>
      </c>
    </row>
    <row r="97" spans="1:46" s="127" customFormat="1" ht="99.9" customHeight="1" x14ac:dyDescent="0.3">
      <c r="A97" s="241">
        <f t="shared" si="4"/>
        <v>92</v>
      </c>
      <c r="B97" s="184" t="s">
        <v>691</v>
      </c>
      <c r="C97" s="242" t="s">
        <v>76</v>
      </c>
      <c r="D97" s="355" t="str">
        <f t="shared" si="5"/>
        <v>Open PDF MS.MS 70 (S-19-CS.03-11-22)(02-02)</v>
      </c>
      <c r="E97" s="184" t="s">
        <v>680</v>
      </c>
      <c r="F97" s="102" t="s">
        <v>694</v>
      </c>
      <c r="G97" s="102"/>
      <c r="H97" s="243" t="s">
        <v>10</v>
      </c>
      <c r="I97" s="244">
        <v>44872</v>
      </c>
      <c r="J97" s="245">
        <v>44873</v>
      </c>
      <c r="K97" s="791" t="s">
        <v>93</v>
      </c>
      <c r="L97" s="196"/>
      <c r="M97" s="196"/>
      <c r="N97" s="196"/>
      <c r="O97" s="196"/>
      <c r="P97" s="196"/>
      <c r="Q97" s="196"/>
      <c r="R97" s="196"/>
      <c r="S97" s="196"/>
      <c r="T97" s="196"/>
      <c r="U97" s="196"/>
      <c r="V97" s="196"/>
      <c r="W97" s="196"/>
      <c r="X97" s="477" t="s">
        <v>54</v>
      </c>
      <c r="Y97" s="478">
        <v>45587</v>
      </c>
      <c r="Z97" s="478">
        <v>45602</v>
      </c>
      <c r="AA97" s="478" t="s">
        <v>83</v>
      </c>
      <c r="AB97" s="253" t="s">
        <v>93</v>
      </c>
      <c r="AC97" s="253"/>
      <c r="AD97" s="253"/>
      <c r="AE97" s="253"/>
      <c r="AF97" s="253"/>
      <c r="AG97" s="253"/>
      <c r="AH97" s="253"/>
      <c r="AI97" s="253"/>
      <c r="AJ97" s="253"/>
      <c r="AK97" s="253"/>
      <c r="AL97" s="253"/>
      <c r="AM97" s="253"/>
      <c r="AN97" s="253"/>
      <c r="AO97" s="253"/>
      <c r="AP97" s="275" t="str">
        <f t="shared" si="6"/>
        <v>Open PDFMS FINALLY.MS 70 (S-19-CS.03-11-22)(02-02)</v>
      </c>
      <c r="AQ97" s="1020"/>
      <c r="AR97" s="1020"/>
      <c r="AS97" s="1020"/>
      <c r="AT97" s="584"/>
    </row>
    <row r="98" spans="1:46" s="127" customFormat="1" ht="99.9" customHeight="1" x14ac:dyDescent="0.3">
      <c r="A98" s="241">
        <f t="shared" si="4"/>
        <v>93</v>
      </c>
      <c r="B98" s="184" t="s">
        <v>692</v>
      </c>
      <c r="C98" s="242" t="s">
        <v>76</v>
      </c>
      <c r="D98" s="355" t="str">
        <f t="shared" si="5"/>
        <v>Open PDF MS.MS 71 (S-19-CS.03-11-22)(02-03)</v>
      </c>
      <c r="E98" s="184"/>
      <c r="F98" s="102" t="s">
        <v>14920</v>
      </c>
      <c r="G98" s="102" t="s">
        <v>6433</v>
      </c>
      <c r="H98" s="243" t="s">
        <v>10</v>
      </c>
      <c r="I98" s="244">
        <v>44872</v>
      </c>
      <c r="J98" s="245">
        <v>44874</v>
      </c>
      <c r="K98" s="791" t="s">
        <v>93</v>
      </c>
      <c r="L98" s="196"/>
      <c r="M98" s="196"/>
      <c r="N98" s="196"/>
      <c r="O98" s="196"/>
      <c r="P98" s="196"/>
      <c r="Q98" s="196"/>
      <c r="R98" s="196"/>
      <c r="S98" s="196"/>
      <c r="T98" s="196"/>
      <c r="U98" s="196"/>
      <c r="V98" s="196"/>
      <c r="W98" s="196"/>
      <c r="X98" s="477" t="s">
        <v>54</v>
      </c>
      <c r="Y98" s="478">
        <v>45587</v>
      </c>
      <c r="Z98" s="478">
        <v>45602</v>
      </c>
      <c r="AA98" s="478" t="s">
        <v>83</v>
      </c>
      <c r="AB98" s="253" t="s">
        <v>93</v>
      </c>
      <c r="AC98" s="253"/>
      <c r="AD98" s="253"/>
      <c r="AE98" s="253"/>
      <c r="AF98" s="253"/>
      <c r="AG98" s="253"/>
      <c r="AH98" s="253"/>
      <c r="AI98" s="253"/>
      <c r="AJ98" s="253"/>
      <c r="AK98" s="253"/>
      <c r="AL98" s="253"/>
      <c r="AM98" s="253"/>
      <c r="AN98" s="253"/>
      <c r="AO98" s="253"/>
      <c r="AP98" s="275" t="str">
        <f t="shared" si="6"/>
        <v>Open PDFMS FINALLY.MS 71 (S-19-CS.03-11-22)(02-03)</v>
      </c>
      <c r="AQ98" s="1020"/>
      <c r="AR98" s="1020"/>
      <c r="AS98" s="1020"/>
      <c r="AT98" s="584"/>
    </row>
    <row r="99" spans="1:46" ht="99.9" customHeight="1" x14ac:dyDescent="0.3">
      <c r="A99" s="241">
        <f t="shared" si="4"/>
        <v>94</v>
      </c>
      <c r="B99" s="184" t="s">
        <v>959</v>
      </c>
      <c r="C99" s="242" t="s">
        <v>76</v>
      </c>
      <c r="D99" s="355" t="str">
        <f t="shared" si="5"/>
        <v>Open PDF MS.MS 72 (S-19-CS.14-02-23)(10-30)</v>
      </c>
      <c r="E99" s="184"/>
      <c r="F99" s="102" t="s">
        <v>955</v>
      </c>
      <c r="G99" s="102" t="s">
        <v>11363</v>
      </c>
      <c r="H99" s="243"/>
      <c r="I99" s="244"/>
      <c r="J99" s="245"/>
      <c r="K99" s="791"/>
      <c r="L99" s="196"/>
      <c r="M99" s="196"/>
      <c r="N99" s="196"/>
      <c r="O99" s="196"/>
      <c r="P99" s="196"/>
      <c r="Q99" s="196"/>
      <c r="R99" s="196"/>
      <c r="S99" s="196"/>
      <c r="T99" s="196"/>
      <c r="U99" s="196"/>
      <c r="V99" s="196"/>
      <c r="W99" s="196"/>
      <c r="X99" s="252" t="s">
        <v>54</v>
      </c>
      <c r="Y99" s="252">
        <v>44942</v>
      </c>
      <c r="Z99" s="252">
        <v>44971</v>
      </c>
      <c r="AA99" s="252"/>
      <c r="AB99" s="196" t="s">
        <v>62</v>
      </c>
      <c r="AC99" s="253"/>
      <c r="AD99" s="253"/>
      <c r="AE99" s="253"/>
      <c r="AF99" s="253"/>
      <c r="AG99" s="253"/>
      <c r="AH99" s="253"/>
      <c r="AI99" s="253"/>
      <c r="AJ99" s="253"/>
      <c r="AK99" s="253"/>
      <c r="AL99" s="253"/>
      <c r="AM99" s="253"/>
      <c r="AN99" s="253"/>
      <c r="AO99" s="253"/>
      <c r="AP99" s="275" t="str">
        <f t="shared" si="6"/>
        <v>Open PDFMS FINALLY.MS 72 (S-19-CS.14-02-23)(10-30)</v>
      </c>
    </row>
    <row r="100" spans="1:46" ht="99.9" customHeight="1" x14ac:dyDescent="0.3">
      <c r="A100" s="241">
        <f t="shared" si="4"/>
        <v>95</v>
      </c>
      <c r="B100" s="184" t="s">
        <v>960</v>
      </c>
      <c r="C100" s="242" t="s">
        <v>76</v>
      </c>
      <c r="D100" s="355" t="str">
        <f t="shared" si="5"/>
        <v>Open PDF MS.MS 73 (S-19-CS.14-02-23)(02-00)</v>
      </c>
      <c r="E100" s="184"/>
      <c r="F100" s="102" t="s">
        <v>971</v>
      </c>
      <c r="G100" s="102" t="s">
        <v>11363</v>
      </c>
      <c r="H100" s="243"/>
      <c r="I100" s="244"/>
      <c r="J100" s="245"/>
      <c r="K100" s="791"/>
      <c r="L100" s="196"/>
      <c r="M100" s="196"/>
      <c r="N100" s="196"/>
      <c r="O100" s="196"/>
      <c r="P100" s="196"/>
      <c r="Q100" s="196"/>
      <c r="R100" s="196"/>
      <c r="S100" s="196"/>
      <c r="T100" s="196"/>
      <c r="U100" s="196"/>
      <c r="V100" s="196"/>
      <c r="W100" s="196"/>
      <c r="X100" s="252" t="s">
        <v>54</v>
      </c>
      <c r="Y100" s="252">
        <v>44942</v>
      </c>
      <c r="Z100" s="252">
        <v>44971</v>
      </c>
      <c r="AA100" s="252"/>
      <c r="AB100" s="196" t="s">
        <v>62</v>
      </c>
      <c r="AC100" s="253"/>
      <c r="AD100" s="253"/>
      <c r="AE100" s="253"/>
      <c r="AF100" s="253"/>
      <c r="AG100" s="253"/>
      <c r="AH100" s="253"/>
      <c r="AI100" s="253"/>
      <c r="AJ100" s="253"/>
      <c r="AK100" s="253"/>
      <c r="AL100" s="253"/>
      <c r="AM100" s="253"/>
      <c r="AN100" s="253"/>
      <c r="AO100" s="253"/>
      <c r="AP100" s="275" t="str">
        <f t="shared" si="6"/>
        <v>Open PDFMS FINALLY.MS 73 (S-19-CS.14-02-23)(02-00)</v>
      </c>
    </row>
    <row r="101" spans="1:46" ht="99.9" customHeight="1" x14ac:dyDescent="0.3">
      <c r="A101" s="241">
        <f t="shared" si="4"/>
        <v>96</v>
      </c>
      <c r="B101" s="184" t="s">
        <v>961</v>
      </c>
      <c r="C101" s="242" t="s">
        <v>76</v>
      </c>
      <c r="D101" s="355" t="str">
        <f t="shared" si="5"/>
        <v>Open PDF MS.MS 74 (S-19-CS.14-02-23)(11-00)</v>
      </c>
      <c r="E101" s="184"/>
      <c r="F101" s="102" t="s">
        <v>956</v>
      </c>
      <c r="G101" s="102" t="s">
        <v>11363</v>
      </c>
      <c r="H101" s="243"/>
      <c r="I101" s="244"/>
      <c r="J101" s="245"/>
      <c r="K101" s="791"/>
      <c r="L101" s="196"/>
      <c r="M101" s="196"/>
      <c r="N101" s="196"/>
      <c r="O101" s="196"/>
      <c r="P101" s="196"/>
      <c r="Q101" s="196"/>
      <c r="R101" s="196"/>
      <c r="S101" s="196"/>
      <c r="T101" s="196"/>
      <c r="U101" s="196"/>
      <c r="V101" s="196"/>
      <c r="W101" s="196"/>
      <c r="X101" s="252" t="s">
        <v>54</v>
      </c>
      <c r="Y101" s="252">
        <v>44942</v>
      </c>
      <c r="Z101" s="252">
        <v>44971</v>
      </c>
      <c r="AA101" s="252"/>
      <c r="AB101" s="196" t="s">
        <v>62</v>
      </c>
      <c r="AC101" s="253"/>
      <c r="AD101" s="253"/>
      <c r="AE101" s="253"/>
      <c r="AF101" s="253"/>
      <c r="AG101" s="253"/>
      <c r="AH101" s="253"/>
      <c r="AI101" s="253"/>
      <c r="AJ101" s="253"/>
      <c r="AK101" s="253"/>
      <c r="AL101" s="253"/>
      <c r="AM101" s="253"/>
      <c r="AN101" s="253"/>
      <c r="AO101" s="253"/>
      <c r="AP101" s="275" t="str">
        <f t="shared" si="6"/>
        <v>Open PDFMS FINALLY.MS 74 (S-19-CS.14-02-23)(11-00)</v>
      </c>
    </row>
    <row r="102" spans="1:46" ht="99.9" customHeight="1" x14ac:dyDescent="0.3">
      <c r="A102" s="241">
        <f t="shared" ref="A102:A124" si="7">ROW()-ROW($A$5)</f>
        <v>97</v>
      </c>
      <c r="B102" s="184" t="s">
        <v>962</v>
      </c>
      <c r="C102" s="242" t="s">
        <v>76</v>
      </c>
      <c r="D102" s="355" t="str">
        <f t="shared" si="5"/>
        <v>Open PDF MS.MS 75 (S-19-CS.15-02-23)(11-00)</v>
      </c>
      <c r="E102" s="184"/>
      <c r="F102" s="102" t="s">
        <v>957</v>
      </c>
      <c r="G102" s="102" t="s">
        <v>4600</v>
      </c>
      <c r="H102" s="243"/>
      <c r="I102" s="244"/>
      <c r="J102" s="245"/>
      <c r="K102" s="791"/>
      <c r="L102" s="196"/>
      <c r="M102" s="196"/>
      <c r="N102" s="196"/>
      <c r="O102" s="196"/>
      <c r="P102" s="196"/>
      <c r="Q102" s="196"/>
      <c r="R102" s="196"/>
      <c r="S102" s="196"/>
      <c r="T102" s="196"/>
      <c r="U102" s="196"/>
      <c r="V102" s="196"/>
      <c r="W102" s="196"/>
      <c r="X102" s="252" t="s">
        <v>54</v>
      </c>
      <c r="Y102" s="252">
        <v>44942</v>
      </c>
      <c r="Z102" s="252">
        <v>44971</v>
      </c>
      <c r="AA102" s="252"/>
      <c r="AB102" s="196" t="s">
        <v>62</v>
      </c>
      <c r="AC102" s="253"/>
      <c r="AD102" s="253"/>
      <c r="AE102" s="253"/>
      <c r="AF102" s="253"/>
      <c r="AG102" s="253"/>
      <c r="AH102" s="253"/>
      <c r="AI102" s="253"/>
      <c r="AJ102" s="253"/>
      <c r="AK102" s="253"/>
      <c r="AL102" s="253"/>
      <c r="AM102" s="253"/>
      <c r="AN102" s="253"/>
      <c r="AO102" s="253"/>
      <c r="AP102" s="275" t="str">
        <f t="shared" si="6"/>
        <v>Open PDFMS FINALLY.MS 75 (S-19-CS.15-02-23)(11-00)</v>
      </c>
    </row>
    <row r="103" spans="1:46" ht="99.9" customHeight="1" x14ac:dyDescent="0.3">
      <c r="A103" s="241">
        <f t="shared" si="7"/>
        <v>98</v>
      </c>
      <c r="B103" s="184" t="s">
        <v>3439</v>
      </c>
      <c r="C103" s="242" t="s">
        <v>76</v>
      </c>
      <c r="D103" s="355" t="str">
        <f t="shared" si="5"/>
        <v>Open PDF MS.MS 76 (S-19-CS.18-02-23)(11-00)</v>
      </c>
      <c r="E103" s="184"/>
      <c r="F103" s="102" t="s">
        <v>3440</v>
      </c>
      <c r="G103" s="102"/>
      <c r="H103" s="243"/>
      <c r="I103" s="244"/>
      <c r="J103" s="245"/>
      <c r="K103" s="791"/>
      <c r="L103" s="196"/>
      <c r="M103" s="196"/>
      <c r="N103" s="196"/>
      <c r="O103" s="196"/>
      <c r="P103" s="196"/>
      <c r="Q103" s="196"/>
      <c r="R103" s="196"/>
      <c r="S103" s="196"/>
      <c r="T103" s="196"/>
      <c r="U103" s="196"/>
      <c r="V103" s="196"/>
      <c r="W103" s="196"/>
      <c r="X103" s="252" t="s">
        <v>54</v>
      </c>
      <c r="Y103" s="252">
        <v>44975</v>
      </c>
      <c r="Z103" s="252">
        <v>44976</v>
      </c>
      <c r="AA103" s="252"/>
      <c r="AB103" s="196" t="s">
        <v>62</v>
      </c>
      <c r="AC103" s="253"/>
      <c r="AD103" s="253"/>
      <c r="AE103" s="253"/>
      <c r="AF103" s="253"/>
      <c r="AG103" s="253"/>
      <c r="AH103" s="253"/>
      <c r="AI103" s="253"/>
      <c r="AJ103" s="253"/>
      <c r="AK103" s="253"/>
      <c r="AL103" s="253"/>
      <c r="AM103" s="253"/>
      <c r="AN103" s="253"/>
      <c r="AO103" s="253"/>
      <c r="AP103" s="275" t="str">
        <f t="shared" si="6"/>
        <v>Open PDFMS FINALLY.MS 76 (S-19-CS.18-02-23)(11-00)</v>
      </c>
    </row>
    <row r="104" spans="1:46" ht="99.9" customHeight="1" x14ac:dyDescent="0.3">
      <c r="A104" s="241">
        <f t="shared" si="7"/>
        <v>99</v>
      </c>
      <c r="B104" s="184" t="s">
        <v>963</v>
      </c>
      <c r="C104" s="242" t="s">
        <v>76</v>
      </c>
      <c r="D104" s="355" t="str">
        <f t="shared" si="5"/>
        <v>Open PDF MS.MS 77 (S-19-CS.18-02-23)(03-00)</v>
      </c>
      <c r="E104" s="184" t="s">
        <v>1040</v>
      </c>
      <c r="F104" s="102" t="s">
        <v>1136</v>
      </c>
      <c r="G104" s="102"/>
      <c r="H104" s="243"/>
      <c r="I104" s="244"/>
      <c r="J104" s="245"/>
      <c r="K104" s="791"/>
      <c r="L104" s="196"/>
      <c r="M104" s="196"/>
      <c r="N104" s="196"/>
      <c r="O104" s="196"/>
      <c r="P104" s="196"/>
      <c r="Q104" s="196"/>
      <c r="R104" s="196"/>
      <c r="S104" s="196"/>
      <c r="T104" s="196"/>
      <c r="U104" s="196"/>
      <c r="V104" s="196"/>
      <c r="W104" s="196"/>
      <c r="X104" s="252" t="s">
        <v>54</v>
      </c>
      <c r="Y104" s="252">
        <v>44975</v>
      </c>
      <c r="Z104" s="252">
        <v>44976</v>
      </c>
      <c r="AA104" s="252"/>
      <c r="AB104" s="253" t="s">
        <v>93</v>
      </c>
      <c r="AC104" s="253"/>
      <c r="AD104" s="253"/>
      <c r="AE104" s="253"/>
      <c r="AF104" s="253"/>
      <c r="AG104" s="253"/>
      <c r="AH104" s="253"/>
      <c r="AI104" s="253"/>
      <c r="AJ104" s="253"/>
      <c r="AK104" s="253"/>
      <c r="AL104" s="253"/>
      <c r="AM104" s="253"/>
      <c r="AN104" s="253"/>
      <c r="AO104" s="253"/>
      <c r="AP104" s="275" t="str">
        <f t="shared" si="6"/>
        <v>Open PDFMS FINALLY.MS 77 (S-19-CS.18-02-23)(03-00)</v>
      </c>
    </row>
    <row r="105" spans="1:46" ht="99.9" customHeight="1" x14ac:dyDescent="0.3">
      <c r="A105" s="241">
        <f t="shared" si="7"/>
        <v>100</v>
      </c>
      <c r="B105" s="184" t="s">
        <v>964</v>
      </c>
      <c r="C105" s="242" t="s">
        <v>76</v>
      </c>
      <c r="D105" s="355" t="str">
        <f t="shared" si="5"/>
        <v>Open PDF MS.MS 78 (S-19-CS.19-02-23)(02-30)</v>
      </c>
      <c r="E105" s="184" t="s">
        <v>1041</v>
      </c>
      <c r="F105" s="102" t="s">
        <v>958</v>
      </c>
      <c r="G105" s="102"/>
      <c r="H105" s="243" t="s">
        <v>10</v>
      </c>
      <c r="I105" s="244">
        <v>44976</v>
      </c>
      <c r="J105" s="245">
        <v>44977</v>
      </c>
      <c r="K105" s="791" t="s">
        <v>62</v>
      </c>
      <c r="L105" s="196"/>
      <c r="M105" s="196"/>
      <c r="N105" s="196"/>
      <c r="O105" s="196"/>
      <c r="P105" s="196"/>
      <c r="Q105" s="196"/>
      <c r="R105" s="196"/>
      <c r="S105" s="196"/>
      <c r="T105" s="196"/>
      <c r="U105" s="196"/>
      <c r="V105" s="196"/>
      <c r="W105" s="196"/>
      <c r="X105" s="252" t="s">
        <v>54</v>
      </c>
      <c r="Y105" s="252">
        <v>44976</v>
      </c>
      <c r="Z105" s="252">
        <v>44977</v>
      </c>
      <c r="AA105" s="252"/>
      <c r="AB105" s="196" t="s">
        <v>62</v>
      </c>
      <c r="AC105" s="253"/>
      <c r="AD105" s="253"/>
      <c r="AE105" s="253"/>
      <c r="AF105" s="253"/>
      <c r="AG105" s="253"/>
      <c r="AH105" s="253"/>
      <c r="AI105" s="253"/>
      <c r="AJ105" s="253"/>
      <c r="AK105" s="253"/>
      <c r="AL105" s="253"/>
      <c r="AM105" s="253"/>
      <c r="AN105" s="253"/>
      <c r="AO105" s="253"/>
      <c r="AP105" s="275" t="str">
        <f t="shared" si="6"/>
        <v>Open PDFMS FINALLY.MS 78 (S-19-CS.19-02-23)(02-30)</v>
      </c>
    </row>
    <row r="106" spans="1:46" ht="99.9" customHeight="1" x14ac:dyDescent="0.3">
      <c r="A106" s="241">
        <f t="shared" si="7"/>
        <v>101</v>
      </c>
      <c r="B106" s="184" t="s">
        <v>965</v>
      </c>
      <c r="C106" s="242" t="s">
        <v>76</v>
      </c>
      <c r="D106" s="355" t="str">
        <f t="shared" si="5"/>
        <v>Open PDF MS.MS 79 (S-19-CS.23-02-23)(02-30)</v>
      </c>
      <c r="E106" s="184"/>
      <c r="F106" s="102" t="s">
        <v>970</v>
      </c>
      <c r="G106" s="102"/>
      <c r="H106" s="245" t="s">
        <v>10</v>
      </c>
      <c r="I106" s="245">
        <v>44980</v>
      </c>
      <c r="J106" s="245">
        <v>44982</v>
      </c>
      <c r="K106" s="791" t="s">
        <v>93</v>
      </c>
      <c r="L106" s="197"/>
      <c r="M106" s="197"/>
      <c r="N106" s="196"/>
      <c r="O106" s="197"/>
      <c r="P106" s="197"/>
      <c r="Q106" s="196"/>
      <c r="R106" s="197"/>
      <c r="S106" s="197"/>
      <c r="T106" s="196"/>
      <c r="U106" s="197"/>
      <c r="V106" s="197"/>
      <c r="W106" s="196"/>
      <c r="X106" s="252" t="s">
        <v>54</v>
      </c>
      <c r="Y106" s="252">
        <v>44980</v>
      </c>
      <c r="Z106" s="252">
        <v>44992</v>
      </c>
      <c r="AA106" s="252"/>
      <c r="AB106" s="196" t="s">
        <v>62</v>
      </c>
      <c r="AC106" s="253"/>
      <c r="AD106" s="253"/>
      <c r="AE106" s="253"/>
      <c r="AF106" s="253"/>
      <c r="AG106" s="253"/>
      <c r="AH106" s="253"/>
      <c r="AI106" s="253"/>
      <c r="AJ106" s="253"/>
      <c r="AK106" s="253"/>
      <c r="AL106" s="253"/>
      <c r="AM106" s="253"/>
      <c r="AN106" s="253"/>
      <c r="AO106" s="253"/>
      <c r="AP106" s="275" t="str">
        <f t="shared" si="6"/>
        <v>Open PDFMS FINALLY.MS 79 (S-19-CS.23-02-23)(02-30)</v>
      </c>
    </row>
    <row r="107" spans="1:46" s="127" customFormat="1" ht="99.9" customHeight="1" x14ac:dyDescent="0.3">
      <c r="A107" s="241">
        <f t="shared" si="7"/>
        <v>102</v>
      </c>
      <c r="B107" s="184" t="s">
        <v>966</v>
      </c>
      <c r="C107" s="242" t="s">
        <v>76</v>
      </c>
      <c r="D107" s="355" t="str">
        <f t="shared" si="5"/>
        <v>Open PDF MS.MS 80 (S-19-CS.23-02-23)(02-45)</v>
      </c>
      <c r="E107" s="184"/>
      <c r="F107" s="102" t="s">
        <v>969</v>
      </c>
      <c r="G107" s="102"/>
      <c r="H107" s="245" t="s">
        <v>10</v>
      </c>
      <c r="I107" s="245">
        <v>44980</v>
      </c>
      <c r="J107" s="245">
        <v>44982</v>
      </c>
      <c r="K107" s="791" t="s">
        <v>93</v>
      </c>
      <c r="L107" s="197"/>
      <c r="M107" s="197"/>
      <c r="N107" s="196"/>
      <c r="O107" s="197"/>
      <c r="P107" s="197"/>
      <c r="Q107" s="196"/>
      <c r="R107" s="197"/>
      <c r="S107" s="197"/>
      <c r="T107" s="196"/>
      <c r="U107" s="197"/>
      <c r="V107" s="197"/>
      <c r="W107" s="196"/>
      <c r="X107" s="252" t="s">
        <v>54</v>
      </c>
      <c r="Y107" s="252">
        <v>44980</v>
      </c>
      <c r="Z107" s="252">
        <v>44992</v>
      </c>
      <c r="AA107" s="252"/>
      <c r="AB107" s="196" t="s">
        <v>62</v>
      </c>
      <c r="AC107" s="253"/>
      <c r="AD107" s="253"/>
      <c r="AE107" s="253"/>
      <c r="AF107" s="253"/>
      <c r="AG107" s="253"/>
      <c r="AH107" s="253"/>
      <c r="AI107" s="253"/>
      <c r="AJ107" s="253"/>
      <c r="AK107" s="253"/>
      <c r="AL107" s="253"/>
      <c r="AM107" s="253"/>
      <c r="AN107" s="253"/>
      <c r="AO107" s="253"/>
      <c r="AP107" s="275" t="str">
        <f t="shared" si="6"/>
        <v>Open PDFMS FINALLY.MS 80 (S-19-CS.23-02-23)(02-45)</v>
      </c>
      <c r="AQ107" s="1020"/>
      <c r="AR107" s="1020"/>
      <c r="AS107" s="1020"/>
      <c r="AT107" s="584"/>
    </row>
    <row r="108" spans="1:46" s="127" customFormat="1" ht="99.9" customHeight="1" x14ac:dyDescent="0.3">
      <c r="A108" s="241">
        <f t="shared" si="7"/>
        <v>103</v>
      </c>
      <c r="B108" s="184" t="s">
        <v>967</v>
      </c>
      <c r="C108" s="242" t="s">
        <v>76</v>
      </c>
      <c r="D108" s="355" t="str">
        <f t="shared" si="5"/>
        <v>Open PDF MS.MS 81 (S-19-CS.23-02-23)(03-00)</v>
      </c>
      <c r="E108" s="184"/>
      <c r="F108" s="102" t="s">
        <v>968</v>
      </c>
      <c r="G108" s="102"/>
      <c r="H108" s="245" t="s">
        <v>10</v>
      </c>
      <c r="I108" s="245">
        <v>44980</v>
      </c>
      <c r="J108" s="245">
        <v>44982</v>
      </c>
      <c r="K108" s="791" t="s">
        <v>93</v>
      </c>
      <c r="L108" s="197"/>
      <c r="M108" s="197"/>
      <c r="N108" s="196"/>
      <c r="O108" s="197"/>
      <c r="P108" s="197"/>
      <c r="Q108" s="196"/>
      <c r="R108" s="197"/>
      <c r="S108" s="197"/>
      <c r="T108" s="196"/>
      <c r="U108" s="197"/>
      <c r="V108" s="197"/>
      <c r="W108" s="196"/>
      <c r="X108" s="252" t="s">
        <v>54</v>
      </c>
      <c r="Y108" s="252">
        <v>44980</v>
      </c>
      <c r="Z108" s="252">
        <v>44992</v>
      </c>
      <c r="AA108" s="252"/>
      <c r="AB108" s="196" t="s">
        <v>62</v>
      </c>
      <c r="AC108" s="253"/>
      <c r="AD108" s="253"/>
      <c r="AE108" s="253"/>
      <c r="AF108" s="253"/>
      <c r="AG108" s="253"/>
      <c r="AH108" s="253"/>
      <c r="AI108" s="253"/>
      <c r="AJ108" s="253"/>
      <c r="AK108" s="253"/>
      <c r="AL108" s="253"/>
      <c r="AM108" s="253"/>
      <c r="AN108" s="253"/>
      <c r="AO108" s="253"/>
      <c r="AP108" s="275" t="str">
        <f t="shared" si="6"/>
        <v>Open PDFMS FINALLY.MS 81 (S-19-CS.23-02-23)(03-00)</v>
      </c>
      <c r="AQ108" s="1020"/>
      <c r="AR108" s="1020"/>
      <c r="AS108" s="1020"/>
      <c r="AT108" s="584"/>
    </row>
    <row r="109" spans="1:46" s="127" customFormat="1" ht="99.9" customHeight="1" x14ac:dyDescent="0.3">
      <c r="A109" s="241">
        <f t="shared" si="7"/>
        <v>104</v>
      </c>
      <c r="B109" s="184" t="s">
        <v>1931</v>
      </c>
      <c r="C109" s="242" t="s">
        <v>76</v>
      </c>
      <c r="D109" s="355" t="str">
        <f t="shared" si="5"/>
        <v>Open PDF MS.MS 82 (S-19-CS.01-03-23)(03-00)</v>
      </c>
      <c r="E109" s="184"/>
      <c r="F109" s="102" t="s">
        <v>1932</v>
      </c>
      <c r="G109" s="102"/>
      <c r="H109" s="245" t="s">
        <v>10</v>
      </c>
      <c r="I109" s="245">
        <v>44986</v>
      </c>
      <c r="J109" s="245">
        <v>45001</v>
      </c>
      <c r="K109" s="791" t="s">
        <v>62</v>
      </c>
      <c r="L109" s="197"/>
      <c r="M109" s="197"/>
      <c r="N109" s="196"/>
      <c r="O109" s="197"/>
      <c r="P109" s="197"/>
      <c r="Q109" s="196"/>
      <c r="R109" s="197"/>
      <c r="S109" s="197"/>
      <c r="T109" s="196"/>
      <c r="U109" s="197"/>
      <c r="V109" s="197"/>
      <c r="W109" s="196"/>
      <c r="X109" s="252" t="s">
        <v>54</v>
      </c>
      <c r="Y109" s="252">
        <v>45001</v>
      </c>
      <c r="Z109" s="252">
        <v>45096</v>
      </c>
      <c r="AA109" s="252"/>
      <c r="AB109" s="196" t="s">
        <v>62</v>
      </c>
      <c r="AC109" s="253"/>
      <c r="AD109" s="253"/>
      <c r="AE109" s="253"/>
      <c r="AF109" s="253"/>
      <c r="AG109" s="253"/>
      <c r="AH109" s="253"/>
      <c r="AI109" s="253"/>
      <c r="AJ109" s="253"/>
      <c r="AK109" s="253"/>
      <c r="AL109" s="253"/>
      <c r="AM109" s="253"/>
      <c r="AN109" s="253"/>
      <c r="AO109" s="253"/>
      <c r="AP109" s="275" t="str">
        <f t="shared" si="6"/>
        <v>Open PDFMS FINALLY.MS 82 (S-19-CS.01-03-23)(03-00)</v>
      </c>
      <c r="AQ109" s="1020"/>
      <c r="AR109" s="1020"/>
      <c r="AS109" s="1020"/>
      <c r="AT109" s="584"/>
    </row>
    <row r="110" spans="1:46" s="127" customFormat="1" ht="99.9" customHeight="1" x14ac:dyDescent="0.3">
      <c r="A110" s="241">
        <f t="shared" si="7"/>
        <v>105</v>
      </c>
      <c r="B110" s="184" t="s">
        <v>1922</v>
      </c>
      <c r="C110" s="251" t="s">
        <v>2476</v>
      </c>
      <c r="D110" s="355" t="str">
        <f t="shared" si="5"/>
        <v>Open PDF MS.MS 83 (S-19-CS.11-06-23)(03-00)</v>
      </c>
      <c r="E110" s="184"/>
      <c r="F110" s="102" t="s">
        <v>2073</v>
      </c>
      <c r="G110" s="102" t="s">
        <v>11318</v>
      </c>
      <c r="H110" s="243" t="s">
        <v>10</v>
      </c>
      <c r="I110" s="284">
        <v>45088</v>
      </c>
      <c r="J110" s="284">
        <v>45092</v>
      </c>
      <c r="K110" s="791" t="s">
        <v>26</v>
      </c>
      <c r="L110" s="284">
        <v>45130</v>
      </c>
      <c r="M110" s="284">
        <v>45132</v>
      </c>
      <c r="N110" s="196" t="s">
        <v>26</v>
      </c>
      <c r="O110" s="196"/>
      <c r="P110" s="196"/>
      <c r="Q110" s="196"/>
      <c r="R110" s="196"/>
      <c r="S110" s="196"/>
      <c r="T110" s="196"/>
      <c r="U110" s="196"/>
      <c r="V110" s="196"/>
      <c r="W110" s="196"/>
      <c r="X110" s="252"/>
      <c r="Y110" s="252"/>
      <c r="Z110" s="252"/>
      <c r="AA110" s="252"/>
      <c r="AB110" s="253"/>
      <c r="AC110" s="253"/>
      <c r="AD110" s="253"/>
      <c r="AE110" s="253"/>
      <c r="AF110" s="253"/>
      <c r="AG110" s="253"/>
      <c r="AH110" s="253"/>
      <c r="AI110" s="253"/>
      <c r="AJ110" s="253"/>
      <c r="AK110" s="253"/>
      <c r="AL110" s="253"/>
      <c r="AM110" s="253"/>
      <c r="AN110" s="253"/>
      <c r="AO110" s="253"/>
      <c r="AP110" s="275" t="str">
        <f t="shared" si="6"/>
        <v>Open PDFMS FINALLY.MS 83 (S-19-CS.11-06-23)(03-00)</v>
      </c>
      <c r="AQ110" s="1020"/>
      <c r="AR110" s="1020"/>
      <c r="AS110" s="1020"/>
      <c r="AT110" s="584"/>
    </row>
    <row r="111" spans="1:46" s="127" customFormat="1" ht="99.9" customHeight="1" x14ac:dyDescent="0.3">
      <c r="A111" s="241">
        <f t="shared" si="7"/>
        <v>106</v>
      </c>
      <c r="B111" s="184" t="s">
        <v>1034</v>
      </c>
      <c r="C111" s="242" t="s">
        <v>76</v>
      </c>
      <c r="D111" s="355" t="str">
        <f t="shared" si="5"/>
        <v>Open PDF MS.MS 84 (S-19-CS.23-02-23)(03-00)</v>
      </c>
      <c r="E111" s="184"/>
      <c r="F111" s="102" t="s">
        <v>1035</v>
      </c>
      <c r="G111" s="102" t="s">
        <v>11904</v>
      </c>
      <c r="H111" s="243" t="s">
        <v>10</v>
      </c>
      <c r="I111" s="244">
        <v>44993</v>
      </c>
      <c r="J111" s="244">
        <v>45004</v>
      </c>
      <c r="K111" s="791" t="s">
        <v>26</v>
      </c>
      <c r="L111" s="248">
        <v>45090</v>
      </c>
      <c r="M111" s="248">
        <v>45097</v>
      </c>
      <c r="N111" s="196" t="s">
        <v>93</v>
      </c>
      <c r="O111" s="248">
        <v>45336</v>
      </c>
      <c r="P111" s="248">
        <v>45336</v>
      </c>
      <c r="Q111" s="196" t="s">
        <v>26</v>
      </c>
      <c r="R111" s="196"/>
      <c r="S111" s="196"/>
      <c r="T111" s="196"/>
      <c r="U111" s="196"/>
      <c r="V111" s="196"/>
      <c r="W111" s="196"/>
      <c r="X111" s="246" t="s">
        <v>54</v>
      </c>
      <c r="Y111" s="252">
        <v>45770</v>
      </c>
      <c r="Z111" s="252"/>
      <c r="AA111" s="252"/>
      <c r="AB111" s="253" t="s">
        <v>83</v>
      </c>
      <c r="AC111" s="253"/>
      <c r="AD111" s="253"/>
      <c r="AE111" s="253"/>
      <c r="AF111" s="253"/>
      <c r="AG111" s="253"/>
      <c r="AH111" s="253"/>
      <c r="AI111" s="253"/>
      <c r="AJ111" s="253"/>
      <c r="AK111" s="253"/>
      <c r="AL111" s="253"/>
      <c r="AM111" s="253"/>
      <c r="AN111" s="253"/>
      <c r="AO111" s="253"/>
      <c r="AP111" s="275" t="str">
        <f t="shared" si="6"/>
        <v>Open PDFMS FINALLY.MS 84 (S-19-CS.23-02-23)(03-00)</v>
      </c>
      <c r="AQ111" s="1020"/>
      <c r="AR111" s="1020"/>
      <c r="AS111" s="1020"/>
      <c r="AT111" s="584"/>
    </row>
    <row r="112" spans="1:46" s="127" customFormat="1" ht="99.9" customHeight="1" x14ac:dyDescent="0.3">
      <c r="A112" s="241">
        <f t="shared" si="7"/>
        <v>107</v>
      </c>
      <c r="B112" s="184" t="s">
        <v>1179</v>
      </c>
      <c r="C112" s="242" t="s">
        <v>76</v>
      </c>
      <c r="D112" s="355" t="str">
        <f t="shared" si="5"/>
        <v>Open PDF MS.MS 85 (S-19-CS.14-03-23)(09-00)</v>
      </c>
      <c r="E112" s="184"/>
      <c r="F112" s="102" t="s">
        <v>1173</v>
      </c>
      <c r="G112" s="102"/>
      <c r="H112" s="243" t="s">
        <v>10</v>
      </c>
      <c r="I112" s="244">
        <v>44999</v>
      </c>
      <c r="J112" s="244">
        <v>45013</v>
      </c>
      <c r="K112" s="791" t="s">
        <v>26</v>
      </c>
      <c r="L112" s="244">
        <v>45070</v>
      </c>
      <c r="M112" s="244">
        <v>45070</v>
      </c>
      <c r="N112" s="196" t="s">
        <v>62</v>
      </c>
      <c r="O112" s="196"/>
      <c r="P112" s="196"/>
      <c r="Q112" s="196"/>
      <c r="R112" s="196"/>
      <c r="S112" s="196"/>
      <c r="T112" s="196"/>
      <c r="U112" s="196"/>
      <c r="V112" s="196"/>
      <c r="W112" s="196"/>
      <c r="X112" s="252" t="s">
        <v>54</v>
      </c>
      <c r="Y112" s="252">
        <v>45070</v>
      </c>
      <c r="Z112" s="252">
        <v>45070</v>
      </c>
      <c r="AA112" s="252"/>
      <c r="AB112" s="196" t="s">
        <v>62</v>
      </c>
      <c r="AC112" s="247"/>
      <c r="AD112" s="247"/>
      <c r="AE112" s="247"/>
      <c r="AF112" s="247"/>
      <c r="AG112" s="247"/>
      <c r="AH112" s="247"/>
      <c r="AI112" s="247"/>
      <c r="AJ112" s="247"/>
      <c r="AK112" s="247"/>
      <c r="AL112" s="247"/>
      <c r="AM112" s="247"/>
      <c r="AN112" s="247"/>
      <c r="AO112" s="247"/>
      <c r="AP112" s="275" t="str">
        <f t="shared" si="6"/>
        <v>Open PDFMS FINALLY.MS 85 (S-19-CS.14-03-23)(09-00)</v>
      </c>
      <c r="AQ112" s="1020"/>
      <c r="AR112" s="1020"/>
      <c r="AS112" s="1020"/>
      <c r="AT112" s="584"/>
    </row>
    <row r="113" spans="1:46" s="127" customFormat="1" ht="99.9" customHeight="1" x14ac:dyDescent="0.3">
      <c r="A113" s="241">
        <f t="shared" si="7"/>
        <v>108</v>
      </c>
      <c r="B113" s="100" t="s">
        <v>1180</v>
      </c>
      <c r="C113" s="242" t="s">
        <v>76</v>
      </c>
      <c r="D113" s="302" t="str">
        <f t="shared" si="5"/>
        <v>Open PDF MS.MS 86 (S-19-CS.14-03-23)(09-00)</v>
      </c>
      <c r="E113" s="100"/>
      <c r="F113" s="102" t="s">
        <v>1174</v>
      </c>
      <c r="G113" s="102" t="s">
        <v>11305</v>
      </c>
      <c r="H113" s="243" t="s">
        <v>10</v>
      </c>
      <c r="I113" s="244">
        <v>44999</v>
      </c>
      <c r="J113" s="245">
        <v>45001</v>
      </c>
      <c r="K113" s="791" t="s">
        <v>93</v>
      </c>
      <c r="L113" s="196"/>
      <c r="M113" s="196"/>
      <c r="N113" s="196"/>
      <c r="O113" s="196"/>
      <c r="P113" s="196"/>
      <c r="Q113" s="196"/>
      <c r="R113" s="196"/>
      <c r="S113" s="196"/>
      <c r="T113" s="196"/>
      <c r="U113" s="196"/>
      <c r="V113" s="196"/>
      <c r="W113" s="196"/>
      <c r="X113" s="246" t="s">
        <v>54</v>
      </c>
      <c r="Y113" s="246">
        <v>44999</v>
      </c>
      <c r="Z113" s="246">
        <v>45001</v>
      </c>
      <c r="AA113" s="246"/>
      <c r="AB113" s="196" t="s">
        <v>62</v>
      </c>
      <c r="AC113" s="247"/>
      <c r="AD113" s="247"/>
      <c r="AE113" s="247"/>
      <c r="AF113" s="247"/>
      <c r="AG113" s="247"/>
      <c r="AH113" s="247"/>
      <c r="AI113" s="247"/>
      <c r="AJ113" s="247"/>
      <c r="AK113" s="247"/>
      <c r="AL113" s="247"/>
      <c r="AM113" s="247"/>
      <c r="AN113" s="247"/>
      <c r="AO113" s="247"/>
      <c r="AP113" s="275" t="str">
        <f t="shared" si="6"/>
        <v>Open PDFMS FINALLY.MS 86 (S-19-CS.14-03-23)(09-00)</v>
      </c>
      <c r="AQ113" s="1020"/>
      <c r="AR113" s="1020"/>
      <c r="AS113" s="1020"/>
      <c r="AT113" s="584"/>
    </row>
    <row r="114" spans="1:46" s="127" customFormat="1" ht="99.9" customHeight="1" x14ac:dyDescent="0.3">
      <c r="A114" s="241">
        <f t="shared" si="7"/>
        <v>109</v>
      </c>
      <c r="B114" s="100" t="s">
        <v>1181</v>
      </c>
      <c r="C114" s="242" t="s">
        <v>76</v>
      </c>
      <c r="D114" s="302" t="str">
        <f t="shared" si="5"/>
        <v>Open PDF MS.MS 87 (S-19-CS.14-03-23)(09-00)</v>
      </c>
      <c r="E114" s="100"/>
      <c r="F114" s="102" t="s">
        <v>1175</v>
      </c>
      <c r="G114" s="102" t="s">
        <v>11305</v>
      </c>
      <c r="H114" s="243" t="s">
        <v>10</v>
      </c>
      <c r="I114" s="244">
        <v>44999</v>
      </c>
      <c r="J114" s="245">
        <v>45000</v>
      </c>
      <c r="K114" s="791" t="s">
        <v>93</v>
      </c>
      <c r="L114" s="196"/>
      <c r="M114" s="196"/>
      <c r="N114" s="196"/>
      <c r="O114" s="196"/>
      <c r="P114" s="196"/>
      <c r="Q114" s="196"/>
      <c r="R114" s="196"/>
      <c r="S114" s="196"/>
      <c r="T114" s="196"/>
      <c r="U114" s="196"/>
      <c r="V114" s="196"/>
      <c r="W114" s="196"/>
      <c r="X114" s="246" t="s">
        <v>54</v>
      </c>
      <c r="Y114" s="246">
        <v>44999</v>
      </c>
      <c r="Z114" s="246">
        <v>45001</v>
      </c>
      <c r="AA114" s="246"/>
      <c r="AB114" s="196" t="s">
        <v>62</v>
      </c>
      <c r="AC114" s="247"/>
      <c r="AD114" s="247"/>
      <c r="AE114" s="247"/>
      <c r="AF114" s="247"/>
      <c r="AG114" s="247"/>
      <c r="AH114" s="247"/>
      <c r="AI114" s="247"/>
      <c r="AJ114" s="247"/>
      <c r="AK114" s="247"/>
      <c r="AL114" s="247"/>
      <c r="AM114" s="247"/>
      <c r="AN114" s="247"/>
      <c r="AO114" s="247"/>
      <c r="AP114" s="275" t="str">
        <f t="shared" si="6"/>
        <v>Open PDFMS FINALLY.MS 87 (S-19-CS.14-03-23)(09-00)</v>
      </c>
      <c r="AQ114" s="1020"/>
      <c r="AR114" s="1020"/>
      <c r="AS114" s="1020"/>
      <c r="AT114" s="584"/>
    </row>
    <row r="115" spans="1:46" s="127" customFormat="1" ht="99.9" customHeight="1" x14ac:dyDescent="0.3">
      <c r="A115" s="241">
        <f t="shared" si="7"/>
        <v>110</v>
      </c>
      <c r="B115" s="100" t="s">
        <v>1182</v>
      </c>
      <c r="C115" s="242" t="s">
        <v>76</v>
      </c>
      <c r="D115" s="302" t="str">
        <f t="shared" si="5"/>
        <v>Open PDF MS.MS 88 (S-19-CS.14-03-23)(09-00)</v>
      </c>
      <c r="E115" s="100"/>
      <c r="F115" s="102" t="s">
        <v>1176</v>
      </c>
      <c r="G115" s="102" t="s">
        <v>11903</v>
      </c>
      <c r="H115" s="243" t="s">
        <v>10</v>
      </c>
      <c r="I115" s="244">
        <v>44999</v>
      </c>
      <c r="J115" s="245">
        <v>45000</v>
      </c>
      <c r="K115" s="791" t="s">
        <v>93</v>
      </c>
      <c r="L115" s="196"/>
      <c r="M115" s="196"/>
      <c r="N115" s="196"/>
      <c r="O115" s="196"/>
      <c r="P115" s="196"/>
      <c r="Q115" s="196"/>
      <c r="R115" s="196"/>
      <c r="S115" s="196"/>
      <c r="T115" s="196"/>
      <c r="U115" s="196"/>
      <c r="V115" s="196"/>
      <c r="W115" s="196"/>
      <c r="X115" s="246" t="s">
        <v>54</v>
      </c>
      <c r="Y115" s="246">
        <v>44999</v>
      </c>
      <c r="Z115" s="246">
        <v>45001</v>
      </c>
      <c r="AA115" s="246"/>
      <c r="AB115" s="196" t="s">
        <v>62</v>
      </c>
      <c r="AC115" s="247"/>
      <c r="AD115" s="247"/>
      <c r="AE115" s="247"/>
      <c r="AF115" s="247"/>
      <c r="AG115" s="247"/>
      <c r="AH115" s="247"/>
      <c r="AI115" s="247"/>
      <c r="AJ115" s="247"/>
      <c r="AK115" s="247"/>
      <c r="AL115" s="247"/>
      <c r="AM115" s="247"/>
      <c r="AN115" s="247"/>
      <c r="AO115" s="247"/>
      <c r="AP115" s="275" t="str">
        <f t="shared" si="6"/>
        <v>Open PDFMS FINALLY.MS 88 (S-19-CS.14-03-23)(09-00)</v>
      </c>
      <c r="AQ115" s="1020"/>
      <c r="AR115" s="1020"/>
      <c r="AS115" s="1020"/>
      <c r="AT115" s="584"/>
    </row>
    <row r="116" spans="1:46" ht="99.9" customHeight="1" x14ac:dyDescent="0.3">
      <c r="A116" s="241">
        <f t="shared" si="7"/>
        <v>111</v>
      </c>
      <c r="B116" s="100" t="s">
        <v>1183</v>
      </c>
      <c r="C116" s="242" t="s">
        <v>76</v>
      </c>
      <c r="D116" s="302" t="str">
        <f t="shared" si="5"/>
        <v>Open PDF MS.MS 89 (S-19-CS.14-03-23)(01-00)</v>
      </c>
      <c r="E116" s="100"/>
      <c r="F116" s="102" t="s">
        <v>1177</v>
      </c>
      <c r="G116" s="102" t="s">
        <v>11305</v>
      </c>
      <c r="H116" s="243" t="s">
        <v>10</v>
      </c>
      <c r="I116" s="244">
        <v>45000</v>
      </c>
      <c r="J116" s="245">
        <v>45000</v>
      </c>
      <c r="K116" s="791" t="s">
        <v>93</v>
      </c>
      <c r="L116" s="196"/>
      <c r="M116" s="196"/>
      <c r="N116" s="196"/>
      <c r="O116" s="196"/>
      <c r="P116" s="196"/>
      <c r="Q116" s="196"/>
      <c r="R116" s="196"/>
      <c r="S116" s="196"/>
      <c r="T116" s="196"/>
      <c r="U116" s="196"/>
      <c r="V116" s="196"/>
      <c r="W116" s="196"/>
      <c r="X116" s="246" t="s">
        <v>54</v>
      </c>
      <c r="Y116" s="246">
        <v>45000</v>
      </c>
      <c r="Z116" s="246">
        <v>45001</v>
      </c>
      <c r="AA116" s="246"/>
      <c r="AB116" s="196" t="s">
        <v>62</v>
      </c>
      <c r="AC116" s="247"/>
      <c r="AD116" s="247"/>
      <c r="AE116" s="247"/>
      <c r="AF116" s="247"/>
      <c r="AG116" s="247"/>
      <c r="AH116" s="247"/>
      <c r="AI116" s="247"/>
      <c r="AJ116" s="247"/>
      <c r="AK116" s="247"/>
      <c r="AL116" s="247"/>
      <c r="AM116" s="247"/>
      <c r="AN116" s="247"/>
      <c r="AO116" s="247"/>
      <c r="AP116" s="275" t="str">
        <f t="shared" si="6"/>
        <v>Open PDFMS FINALLY.MS 89 (S-19-CS.14-03-23)(01-00)</v>
      </c>
    </row>
    <row r="117" spans="1:46" s="127" customFormat="1" ht="99.9" customHeight="1" x14ac:dyDescent="0.3">
      <c r="A117" s="241">
        <f t="shared" si="7"/>
        <v>112</v>
      </c>
      <c r="B117" s="100" t="s">
        <v>1184</v>
      </c>
      <c r="C117" s="242" t="s">
        <v>76</v>
      </c>
      <c r="D117" s="302" t="str">
        <f t="shared" si="5"/>
        <v>Open PDF MS.MS 90 (S-19-CS.14-03-23)(01-00)</v>
      </c>
      <c r="E117" s="100"/>
      <c r="F117" s="102" t="s">
        <v>1178</v>
      </c>
      <c r="G117" s="102" t="s">
        <v>11305</v>
      </c>
      <c r="H117" s="243" t="s">
        <v>10</v>
      </c>
      <c r="I117" s="244">
        <v>45000</v>
      </c>
      <c r="J117" s="245">
        <v>45000</v>
      </c>
      <c r="K117" s="791" t="s">
        <v>93</v>
      </c>
      <c r="L117" s="196"/>
      <c r="M117" s="196"/>
      <c r="N117" s="196"/>
      <c r="O117" s="196"/>
      <c r="P117" s="196"/>
      <c r="Q117" s="196"/>
      <c r="R117" s="196"/>
      <c r="S117" s="196"/>
      <c r="T117" s="196"/>
      <c r="U117" s="196"/>
      <c r="V117" s="196"/>
      <c r="W117" s="196"/>
      <c r="X117" s="246" t="s">
        <v>54</v>
      </c>
      <c r="Y117" s="246">
        <v>45000</v>
      </c>
      <c r="Z117" s="246">
        <v>45001</v>
      </c>
      <c r="AA117" s="246"/>
      <c r="AB117" s="196" t="s">
        <v>62</v>
      </c>
      <c r="AC117" s="247"/>
      <c r="AD117" s="247"/>
      <c r="AE117" s="247"/>
      <c r="AF117" s="247"/>
      <c r="AG117" s="247"/>
      <c r="AH117" s="247"/>
      <c r="AI117" s="247"/>
      <c r="AJ117" s="247"/>
      <c r="AK117" s="247"/>
      <c r="AL117" s="247"/>
      <c r="AM117" s="247"/>
      <c r="AN117" s="247"/>
      <c r="AO117" s="247"/>
      <c r="AP117" s="275" t="str">
        <f t="shared" si="6"/>
        <v>Open PDFMS FINALLY.MS 90 (S-19-CS.14-03-23)(01-00)</v>
      </c>
      <c r="AQ117" s="1020"/>
      <c r="AR117" s="1020"/>
      <c r="AS117" s="1020"/>
      <c r="AT117" s="584"/>
    </row>
    <row r="118" spans="1:46" ht="99.9" customHeight="1" x14ac:dyDescent="0.3">
      <c r="A118" s="241">
        <f t="shared" si="7"/>
        <v>113</v>
      </c>
      <c r="B118" s="100" t="s">
        <v>1200</v>
      </c>
      <c r="C118" s="242" t="s">
        <v>76</v>
      </c>
      <c r="D118" s="302" t="str">
        <f t="shared" si="5"/>
        <v>Open PDF MS.MS 91 (S-19-CS.18-03-23)(10-00)</v>
      </c>
      <c r="E118" s="100"/>
      <c r="F118" s="102" t="s">
        <v>1199</v>
      </c>
      <c r="G118" s="102"/>
      <c r="H118" s="243" t="s">
        <v>10</v>
      </c>
      <c r="I118" s="244">
        <v>45003</v>
      </c>
      <c r="J118" s="245">
        <v>45004</v>
      </c>
      <c r="K118" s="791" t="s">
        <v>62</v>
      </c>
      <c r="L118" s="196"/>
      <c r="M118" s="196"/>
      <c r="N118" s="196"/>
      <c r="O118" s="196"/>
      <c r="P118" s="196"/>
      <c r="Q118" s="196"/>
      <c r="R118" s="196"/>
      <c r="S118" s="196"/>
      <c r="T118" s="196"/>
      <c r="U118" s="196"/>
      <c r="V118" s="196"/>
      <c r="W118" s="196"/>
      <c r="X118" s="246" t="s">
        <v>54</v>
      </c>
      <c r="Y118" s="246">
        <v>45004</v>
      </c>
      <c r="Z118" s="246">
        <v>45007</v>
      </c>
      <c r="AA118" s="246"/>
      <c r="AB118" s="196" t="s">
        <v>62</v>
      </c>
      <c r="AC118" s="247"/>
      <c r="AD118" s="247"/>
      <c r="AE118" s="247"/>
      <c r="AF118" s="247"/>
      <c r="AG118" s="247"/>
      <c r="AH118" s="247"/>
      <c r="AI118" s="247"/>
      <c r="AJ118" s="247"/>
      <c r="AK118" s="247"/>
      <c r="AL118" s="247"/>
      <c r="AM118" s="247"/>
      <c r="AN118" s="247"/>
      <c r="AO118" s="247"/>
      <c r="AP118" s="275" t="str">
        <f t="shared" si="6"/>
        <v>Open PDFMS FINALLY.MS 91 (S-19-CS.18-03-23)(10-00)</v>
      </c>
    </row>
    <row r="119" spans="1:46" ht="99.9" customHeight="1" x14ac:dyDescent="0.3">
      <c r="A119" s="241">
        <f t="shared" si="7"/>
        <v>114</v>
      </c>
      <c r="B119" s="100" t="s">
        <v>1238</v>
      </c>
      <c r="C119" s="242" t="s">
        <v>76</v>
      </c>
      <c r="D119" s="302" t="str">
        <f t="shared" si="5"/>
        <v>Open PDF MS.MS 92 (S-19-CS.18-03-23)(04-00)</v>
      </c>
      <c r="E119" s="100"/>
      <c r="F119" s="102" t="s">
        <v>1232</v>
      </c>
      <c r="G119" s="102"/>
      <c r="H119" s="243" t="s">
        <v>10</v>
      </c>
      <c r="I119" s="244">
        <v>45003</v>
      </c>
      <c r="J119" s="245">
        <v>45011</v>
      </c>
      <c r="K119" s="791" t="s">
        <v>26</v>
      </c>
      <c r="L119" s="196"/>
      <c r="M119" s="196"/>
      <c r="N119" s="196"/>
      <c r="O119" s="196"/>
      <c r="P119" s="196"/>
      <c r="Q119" s="196"/>
      <c r="R119" s="196"/>
      <c r="S119" s="196"/>
      <c r="T119" s="196"/>
      <c r="U119" s="196"/>
      <c r="V119" s="196"/>
      <c r="W119" s="196"/>
      <c r="X119" s="246"/>
      <c r="Y119" s="246"/>
      <c r="Z119" s="246"/>
      <c r="AA119" s="246"/>
      <c r="AB119" s="247"/>
      <c r="AC119" s="247"/>
      <c r="AD119" s="247"/>
      <c r="AE119" s="247"/>
      <c r="AF119" s="247"/>
      <c r="AG119" s="247"/>
      <c r="AH119" s="247"/>
      <c r="AI119" s="247"/>
      <c r="AJ119" s="247"/>
      <c r="AK119" s="247"/>
      <c r="AL119" s="247"/>
      <c r="AM119" s="247"/>
      <c r="AN119" s="247"/>
      <c r="AO119" s="247"/>
      <c r="AP119" s="275" t="str">
        <f t="shared" si="6"/>
        <v>Open PDFMS FINALLY.MS 92 (S-19-CS.18-03-23)(04-00)</v>
      </c>
    </row>
    <row r="120" spans="1:46" ht="99.9" customHeight="1" x14ac:dyDescent="0.3">
      <c r="A120" s="241">
        <f t="shared" si="7"/>
        <v>115</v>
      </c>
      <c r="B120" s="100" t="s">
        <v>1239</v>
      </c>
      <c r="C120" s="242" t="s">
        <v>76</v>
      </c>
      <c r="D120" s="302" t="str">
        <f t="shared" si="5"/>
        <v>Open PDF MS.MS 93 (S-19-CS.19-03-23)(11-00)</v>
      </c>
      <c r="E120" s="100"/>
      <c r="F120" s="102" t="s">
        <v>1240</v>
      </c>
      <c r="G120" s="102"/>
      <c r="H120" s="243" t="s">
        <v>10</v>
      </c>
      <c r="I120" s="244">
        <v>45004</v>
      </c>
      <c r="J120" s="245">
        <v>45004</v>
      </c>
      <c r="K120" s="791" t="s">
        <v>62</v>
      </c>
      <c r="L120" s="196"/>
      <c r="M120" s="196"/>
      <c r="N120" s="196"/>
      <c r="O120" s="196"/>
      <c r="P120" s="196"/>
      <c r="Q120" s="196"/>
      <c r="R120" s="196"/>
      <c r="S120" s="196"/>
      <c r="T120" s="196"/>
      <c r="U120" s="196"/>
      <c r="V120" s="196"/>
      <c r="W120" s="196"/>
      <c r="X120" s="246" t="s">
        <v>54</v>
      </c>
      <c r="Y120" s="246">
        <v>45004</v>
      </c>
      <c r="Z120" s="246">
        <v>45007</v>
      </c>
      <c r="AA120" s="246"/>
      <c r="AB120" s="458" t="s">
        <v>62</v>
      </c>
      <c r="AC120" s="247"/>
      <c r="AD120" s="247"/>
      <c r="AE120" s="247"/>
      <c r="AF120" s="247"/>
      <c r="AG120" s="247"/>
      <c r="AH120" s="247"/>
      <c r="AI120" s="247"/>
      <c r="AJ120" s="247"/>
      <c r="AK120" s="247"/>
      <c r="AL120" s="247"/>
      <c r="AM120" s="247"/>
      <c r="AN120" s="247"/>
      <c r="AO120" s="247"/>
      <c r="AP120" s="275" t="str">
        <f t="shared" si="6"/>
        <v>Open PDFMS FINALLY.MS 93 (S-19-CS.19-03-23)(11-00)</v>
      </c>
    </row>
    <row r="121" spans="1:46" ht="99.9" customHeight="1" x14ac:dyDescent="0.3">
      <c r="A121" s="241">
        <f t="shared" si="7"/>
        <v>116</v>
      </c>
      <c r="B121" s="100" t="s">
        <v>1316</v>
      </c>
      <c r="C121" s="242" t="s">
        <v>76</v>
      </c>
      <c r="D121" s="302" t="str">
        <f t="shared" si="5"/>
        <v>Open PDF MS.MS 94 (S-19-CS.19-03-23)(11-00)</v>
      </c>
      <c r="E121" s="100"/>
      <c r="F121" s="102" t="s">
        <v>1319</v>
      </c>
      <c r="G121" s="102"/>
      <c r="H121" s="243" t="s">
        <v>10</v>
      </c>
      <c r="I121" s="244">
        <v>45053</v>
      </c>
      <c r="J121" s="245">
        <v>45067</v>
      </c>
      <c r="K121" s="791" t="s">
        <v>93</v>
      </c>
      <c r="L121" s="196"/>
      <c r="M121" s="196"/>
      <c r="N121" s="196"/>
      <c r="O121" s="196"/>
      <c r="P121" s="196"/>
      <c r="Q121" s="196"/>
      <c r="R121" s="196"/>
      <c r="S121" s="196"/>
      <c r="T121" s="196"/>
      <c r="U121" s="196"/>
      <c r="V121" s="196"/>
      <c r="W121" s="196"/>
      <c r="X121" s="246" t="s">
        <v>54</v>
      </c>
      <c r="Y121" s="246">
        <v>45053</v>
      </c>
      <c r="Z121" s="246">
        <v>45070</v>
      </c>
      <c r="AA121" s="246"/>
      <c r="AB121" s="458" t="s">
        <v>62</v>
      </c>
      <c r="AC121" s="247"/>
      <c r="AD121" s="247"/>
      <c r="AE121" s="247"/>
      <c r="AF121" s="247"/>
      <c r="AG121" s="247"/>
      <c r="AH121" s="247"/>
      <c r="AI121" s="247"/>
      <c r="AJ121" s="247"/>
      <c r="AK121" s="247"/>
      <c r="AL121" s="247"/>
      <c r="AM121" s="247"/>
      <c r="AN121" s="247"/>
      <c r="AO121" s="247"/>
      <c r="AP121" s="275" t="str">
        <f t="shared" si="6"/>
        <v>Open PDFMS FINALLY.MS 94 (S-19-CS.19-03-23)(11-00)</v>
      </c>
    </row>
    <row r="122" spans="1:46" ht="99.9" customHeight="1" x14ac:dyDescent="0.3">
      <c r="A122" s="241">
        <f t="shared" si="7"/>
        <v>117</v>
      </c>
      <c r="B122" s="100" t="s">
        <v>1317</v>
      </c>
      <c r="C122" s="242" t="s">
        <v>76</v>
      </c>
      <c r="D122" s="302" t="str">
        <f t="shared" si="5"/>
        <v>Open PDF MS.MS 95 (S-19-CS.19-03-23)(11-00)</v>
      </c>
      <c r="E122" s="100"/>
      <c r="F122" s="102" t="s">
        <v>1318</v>
      </c>
      <c r="G122" s="102"/>
      <c r="H122" s="243" t="s">
        <v>10</v>
      </c>
      <c r="I122" s="244">
        <v>45014</v>
      </c>
      <c r="J122" s="245">
        <v>45067</v>
      </c>
      <c r="K122" s="791" t="s">
        <v>93</v>
      </c>
      <c r="L122" s="196"/>
      <c r="M122" s="196"/>
      <c r="N122" s="196"/>
      <c r="O122" s="196"/>
      <c r="P122" s="196"/>
      <c r="Q122" s="196"/>
      <c r="R122" s="196"/>
      <c r="S122" s="196"/>
      <c r="T122" s="196"/>
      <c r="U122" s="196"/>
      <c r="V122" s="196"/>
      <c r="W122" s="196"/>
      <c r="X122" s="246" t="s">
        <v>54</v>
      </c>
      <c r="Y122" s="246">
        <v>45053</v>
      </c>
      <c r="Z122" s="246">
        <v>45070</v>
      </c>
      <c r="AA122" s="246"/>
      <c r="AB122" s="458" t="s">
        <v>62</v>
      </c>
      <c r="AC122" s="247"/>
      <c r="AD122" s="247"/>
      <c r="AE122" s="247"/>
      <c r="AF122" s="247"/>
      <c r="AG122" s="247"/>
      <c r="AH122" s="247"/>
      <c r="AI122" s="247"/>
      <c r="AJ122" s="247"/>
      <c r="AK122" s="247"/>
      <c r="AL122" s="247"/>
      <c r="AM122" s="247"/>
      <c r="AN122" s="247"/>
      <c r="AO122" s="247"/>
      <c r="AP122" s="275" t="str">
        <f t="shared" si="6"/>
        <v>Open PDFMS FINALLY.MS 95 (S-19-CS.19-03-23)(11-00)</v>
      </c>
    </row>
    <row r="123" spans="1:46" ht="99.9" customHeight="1" x14ac:dyDescent="0.3">
      <c r="A123" s="241">
        <f t="shared" si="7"/>
        <v>118</v>
      </c>
      <c r="B123" s="100" t="s">
        <v>1343</v>
      </c>
      <c r="C123" s="242" t="s">
        <v>76</v>
      </c>
      <c r="D123" s="302" t="str">
        <f t="shared" si="5"/>
        <v>Open PDF MS.MS 96 (S-19-CS.10-04-23)(11-00)</v>
      </c>
      <c r="E123" s="100"/>
      <c r="F123" s="102" t="s">
        <v>1346</v>
      </c>
      <c r="G123" s="102"/>
      <c r="H123" s="243" t="s">
        <v>10</v>
      </c>
      <c r="I123" s="244">
        <v>45026</v>
      </c>
      <c r="J123" s="245">
        <v>45035</v>
      </c>
      <c r="K123" s="791" t="s">
        <v>26</v>
      </c>
      <c r="L123" s="196"/>
      <c r="M123" s="196"/>
      <c r="N123" s="196"/>
      <c r="O123" s="196"/>
      <c r="P123" s="196"/>
      <c r="Q123" s="196"/>
      <c r="R123" s="196"/>
      <c r="S123" s="196"/>
      <c r="T123" s="196"/>
      <c r="U123" s="196"/>
      <c r="V123" s="196"/>
      <c r="W123" s="196"/>
      <c r="X123" s="246"/>
      <c r="Y123" s="246"/>
      <c r="Z123" s="246"/>
      <c r="AA123" s="246"/>
      <c r="AB123" s="247"/>
      <c r="AC123" s="247"/>
      <c r="AD123" s="247"/>
      <c r="AE123" s="247"/>
      <c r="AF123" s="247"/>
      <c r="AG123" s="247"/>
      <c r="AH123" s="247"/>
      <c r="AI123" s="247"/>
      <c r="AJ123" s="247"/>
      <c r="AK123" s="247"/>
      <c r="AL123" s="247"/>
      <c r="AM123" s="247"/>
      <c r="AN123" s="247"/>
      <c r="AO123" s="247"/>
      <c r="AP123" s="275" t="str">
        <f t="shared" si="6"/>
        <v>Open PDFMS FINALLY.MS 96 (S-19-CS.10-04-23)(11-00)</v>
      </c>
    </row>
    <row r="124" spans="1:46" ht="99.9" customHeight="1" x14ac:dyDescent="0.3">
      <c r="A124" s="241">
        <f t="shared" si="7"/>
        <v>119</v>
      </c>
      <c r="B124" s="100" t="s">
        <v>1344</v>
      </c>
      <c r="C124" s="242" t="s">
        <v>76</v>
      </c>
      <c r="D124" s="302" t="str">
        <f t="shared" si="5"/>
        <v>Open PDF MS.MS 98 (S-19-CS.10-04-23)(11-00)</v>
      </c>
      <c r="E124" s="100"/>
      <c r="F124" s="102" t="s">
        <v>1345</v>
      </c>
      <c r="G124" s="102"/>
      <c r="H124" s="243" t="s">
        <v>10</v>
      </c>
      <c r="I124" s="244">
        <v>45026</v>
      </c>
      <c r="J124" s="245">
        <v>45035</v>
      </c>
      <c r="K124" s="791" t="s">
        <v>26</v>
      </c>
      <c r="L124" s="196"/>
      <c r="M124" s="196"/>
      <c r="N124" s="196"/>
      <c r="O124" s="196"/>
      <c r="P124" s="196"/>
      <c r="Q124" s="196"/>
      <c r="R124" s="196"/>
      <c r="S124" s="196"/>
      <c r="T124" s="196"/>
      <c r="U124" s="196"/>
      <c r="V124" s="196"/>
      <c r="W124" s="196"/>
      <c r="X124" s="246"/>
      <c r="Y124" s="246"/>
      <c r="Z124" s="246"/>
      <c r="AA124" s="246"/>
      <c r="AB124" s="247"/>
      <c r="AC124" s="247"/>
      <c r="AD124" s="247"/>
      <c r="AE124" s="247"/>
      <c r="AF124" s="247"/>
      <c r="AG124" s="247"/>
      <c r="AH124" s="247"/>
      <c r="AI124" s="247"/>
      <c r="AJ124" s="247"/>
      <c r="AK124" s="247"/>
      <c r="AL124" s="247"/>
      <c r="AM124" s="247"/>
      <c r="AN124" s="247"/>
      <c r="AO124" s="247"/>
      <c r="AP124" s="275" t="str">
        <f t="shared" si="6"/>
        <v>Open PDFMS FINALLY.MS 98 (S-19-CS.10-04-23)(11-00)</v>
      </c>
    </row>
    <row r="125" spans="1:46" ht="99.9" customHeight="1" x14ac:dyDescent="0.3">
      <c r="A125" s="241"/>
      <c r="B125" s="100" t="s">
        <v>1351</v>
      </c>
      <c r="C125" s="242" t="s">
        <v>76</v>
      </c>
      <c r="D125" s="302" t="str">
        <f t="shared" si="5"/>
        <v>Open PDF MS.MS 99 (S-19-CS.11-04-23)(11-00)</v>
      </c>
      <c r="E125" s="100"/>
      <c r="F125" s="102" t="s">
        <v>1354</v>
      </c>
      <c r="G125" s="102"/>
      <c r="H125" s="243" t="s">
        <v>10</v>
      </c>
      <c r="I125" s="244">
        <v>45027</v>
      </c>
      <c r="J125" s="245">
        <v>45034</v>
      </c>
      <c r="K125" s="791" t="s">
        <v>26</v>
      </c>
      <c r="L125" s="196"/>
      <c r="M125" s="196"/>
      <c r="N125" s="196"/>
      <c r="O125" s="196"/>
      <c r="P125" s="196"/>
      <c r="Q125" s="196"/>
      <c r="R125" s="196"/>
      <c r="S125" s="196"/>
      <c r="T125" s="196"/>
      <c r="U125" s="196"/>
      <c r="V125" s="196"/>
      <c r="W125" s="196"/>
      <c r="X125" s="246"/>
      <c r="Y125" s="246"/>
      <c r="Z125" s="246"/>
      <c r="AA125" s="246"/>
      <c r="AB125" s="247"/>
      <c r="AC125" s="247"/>
      <c r="AD125" s="247"/>
      <c r="AE125" s="247"/>
      <c r="AF125" s="247"/>
      <c r="AG125" s="247"/>
      <c r="AH125" s="247"/>
      <c r="AI125" s="247"/>
      <c r="AJ125" s="247"/>
      <c r="AK125" s="247"/>
      <c r="AL125" s="247"/>
      <c r="AM125" s="247"/>
      <c r="AN125" s="247"/>
      <c r="AO125" s="247"/>
      <c r="AP125" s="275" t="str">
        <f t="shared" si="6"/>
        <v>Open PDFMS FINALLY.MS 99 (S-19-CS.11-04-23)(11-00)</v>
      </c>
    </row>
    <row r="126" spans="1:46" ht="99.9" customHeight="1" x14ac:dyDescent="0.3">
      <c r="A126" s="241">
        <f t="shared" ref="A126:A157" si="8">ROW()-ROW($A$5)</f>
        <v>121</v>
      </c>
      <c r="B126" s="100" t="s">
        <v>1352</v>
      </c>
      <c r="C126" s="242" t="s">
        <v>76</v>
      </c>
      <c r="D126" s="302" t="str">
        <f t="shared" si="5"/>
        <v>Open PDF MS.MS 100 (S-19-CS.11-04-23)(11-00)</v>
      </c>
      <c r="E126" s="100"/>
      <c r="F126" s="102" t="s">
        <v>1353</v>
      </c>
      <c r="G126" s="102"/>
      <c r="H126" s="243" t="s">
        <v>10</v>
      </c>
      <c r="I126" s="244">
        <v>45027</v>
      </c>
      <c r="J126" s="244">
        <v>45028</v>
      </c>
      <c r="K126" s="791" t="s">
        <v>26</v>
      </c>
      <c r="L126" s="196"/>
      <c r="M126" s="196"/>
      <c r="N126" s="196"/>
      <c r="O126" s="196"/>
      <c r="P126" s="196"/>
      <c r="Q126" s="196"/>
      <c r="R126" s="196"/>
      <c r="S126" s="196"/>
      <c r="T126" s="196"/>
      <c r="U126" s="196"/>
      <c r="V126" s="196"/>
      <c r="W126" s="196"/>
      <c r="X126" s="252"/>
      <c r="Y126" s="246"/>
      <c r="Z126" s="246"/>
      <c r="AA126" s="246"/>
      <c r="AB126" s="247"/>
      <c r="AC126" s="247"/>
      <c r="AD126" s="247"/>
      <c r="AE126" s="247"/>
      <c r="AF126" s="247"/>
      <c r="AG126" s="247"/>
      <c r="AH126" s="247"/>
      <c r="AI126" s="247"/>
      <c r="AJ126" s="247"/>
      <c r="AK126" s="247"/>
      <c r="AL126" s="247"/>
      <c r="AM126" s="247"/>
      <c r="AN126" s="247"/>
      <c r="AO126" s="247"/>
      <c r="AP126" s="275" t="str">
        <f t="shared" si="6"/>
        <v>Open PDFMS FINALLY.MS 100 (S-19-CS.11-04-23)(11-00)</v>
      </c>
    </row>
    <row r="127" spans="1:46" ht="99.9" customHeight="1" x14ac:dyDescent="0.3">
      <c r="A127" s="241">
        <f t="shared" si="8"/>
        <v>122</v>
      </c>
      <c r="B127" s="184" t="s">
        <v>1967</v>
      </c>
      <c r="C127" s="242" t="s">
        <v>76</v>
      </c>
      <c r="D127" s="355" t="str">
        <f t="shared" si="5"/>
        <v>Open PDF MS.MS 101 (S-19-CS.11-06-23)(04-00)</v>
      </c>
      <c r="E127" s="184"/>
      <c r="F127" s="102" t="s">
        <v>1966</v>
      </c>
      <c r="G127" s="102"/>
      <c r="H127" s="243" t="s">
        <v>10</v>
      </c>
      <c r="I127" s="244">
        <v>45088</v>
      </c>
      <c r="J127" s="244"/>
      <c r="K127" s="791" t="s">
        <v>26</v>
      </c>
      <c r="L127" s="196"/>
      <c r="M127" s="196"/>
      <c r="N127" s="196"/>
      <c r="O127" s="196"/>
      <c r="P127" s="196"/>
      <c r="Q127" s="196"/>
      <c r="R127" s="196"/>
      <c r="S127" s="196"/>
      <c r="T127" s="196"/>
      <c r="U127" s="196"/>
      <c r="V127" s="196"/>
      <c r="W127" s="196"/>
      <c r="X127" s="252"/>
      <c r="Y127" s="252"/>
      <c r="Z127" s="252"/>
      <c r="AA127" s="252"/>
      <c r="AB127" s="253"/>
      <c r="AC127" s="253"/>
      <c r="AD127" s="253"/>
      <c r="AE127" s="253"/>
      <c r="AF127" s="253"/>
      <c r="AG127" s="253"/>
      <c r="AH127" s="253"/>
      <c r="AI127" s="253"/>
      <c r="AJ127" s="253"/>
      <c r="AK127" s="253"/>
      <c r="AL127" s="253"/>
      <c r="AM127" s="253"/>
      <c r="AN127" s="253"/>
      <c r="AO127" s="253"/>
      <c r="AP127" s="275" t="str">
        <f t="shared" si="6"/>
        <v>Open PDFMS FINALLY.MS 101 (S-19-CS.11-06-23)(04-00)</v>
      </c>
    </row>
    <row r="128" spans="1:46" ht="99.9" customHeight="1" x14ac:dyDescent="0.3">
      <c r="A128" s="241">
        <f t="shared" si="8"/>
        <v>123</v>
      </c>
      <c r="B128" s="184" t="s">
        <v>1968</v>
      </c>
      <c r="C128" s="242" t="s">
        <v>76</v>
      </c>
      <c r="D128" s="355" t="str">
        <f t="shared" si="5"/>
        <v>Open PDF MS.MS 102 (S-19-CS.11-06-23)(04-00)</v>
      </c>
      <c r="E128" s="184"/>
      <c r="F128" s="102" t="s">
        <v>1969</v>
      </c>
      <c r="G128" s="102"/>
      <c r="H128" s="243" t="s">
        <v>10</v>
      </c>
      <c r="I128" s="244">
        <v>45088</v>
      </c>
      <c r="J128" s="244">
        <v>45090</v>
      </c>
      <c r="K128" s="791" t="s">
        <v>93</v>
      </c>
      <c r="L128" s="196"/>
      <c r="M128" s="196"/>
      <c r="N128" s="196"/>
      <c r="O128" s="196"/>
      <c r="P128" s="196"/>
      <c r="Q128" s="196"/>
      <c r="R128" s="196"/>
      <c r="S128" s="196"/>
      <c r="T128" s="196"/>
      <c r="U128" s="196"/>
      <c r="V128" s="196"/>
      <c r="W128" s="196"/>
      <c r="X128" s="252" t="s">
        <v>54</v>
      </c>
      <c r="Y128" s="252">
        <v>45116</v>
      </c>
      <c r="Z128" s="252">
        <v>45117</v>
      </c>
      <c r="AA128" s="252"/>
      <c r="AB128" s="196" t="s">
        <v>62</v>
      </c>
      <c r="AC128" s="253"/>
      <c r="AD128" s="253"/>
      <c r="AE128" s="253"/>
      <c r="AF128" s="253"/>
      <c r="AG128" s="253"/>
      <c r="AH128" s="253"/>
      <c r="AI128" s="253"/>
      <c r="AJ128" s="253"/>
      <c r="AK128" s="253"/>
      <c r="AL128" s="253"/>
      <c r="AM128" s="253"/>
      <c r="AN128" s="253"/>
      <c r="AO128" s="253"/>
      <c r="AP128" s="275" t="str">
        <f t="shared" si="6"/>
        <v>Open PDFMS FINALLY.MS 102 (S-19-CS.11-06-23)(04-00)</v>
      </c>
    </row>
    <row r="129" spans="1:42" ht="99.9" customHeight="1" x14ac:dyDescent="0.3">
      <c r="A129" s="241">
        <f t="shared" si="8"/>
        <v>124</v>
      </c>
      <c r="B129" s="184" t="s">
        <v>2036</v>
      </c>
      <c r="C129" s="251" t="s">
        <v>2476</v>
      </c>
      <c r="D129" s="355" t="str">
        <f t="shared" si="5"/>
        <v>Open PDF MS.MS 103 (S-19-CS.12-07-23)(04-00)</v>
      </c>
      <c r="E129" s="184"/>
      <c r="F129" s="102" t="s">
        <v>2124</v>
      </c>
      <c r="G129" s="102" t="s">
        <v>11467</v>
      </c>
      <c r="H129" s="243" t="s">
        <v>10</v>
      </c>
      <c r="I129" s="244">
        <v>45119</v>
      </c>
      <c r="J129" s="244">
        <v>45124</v>
      </c>
      <c r="K129" s="791" t="s">
        <v>26</v>
      </c>
      <c r="L129" s="244">
        <v>45131</v>
      </c>
      <c r="M129" s="244">
        <v>45132</v>
      </c>
      <c r="N129" s="196" t="s">
        <v>93</v>
      </c>
      <c r="O129" s="196"/>
      <c r="P129" s="196"/>
      <c r="Q129" s="196"/>
      <c r="R129" s="196"/>
      <c r="S129" s="196"/>
      <c r="T129" s="196"/>
      <c r="U129" s="196"/>
      <c r="V129" s="196"/>
      <c r="W129" s="196"/>
      <c r="X129" s="252" t="s">
        <v>54</v>
      </c>
      <c r="Y129" s="252">
        <v>45167</v>
      </c>
      <c r="Z129" s="252">
        <v>45168</v>
      </c>
      <c r="AA129" s="252" t="s">
        <v>2695</v>
      </c>
      <c r="AB129" s="253" t="s">
        <v>26</v>
      </c>
      <c r="AC129" s="252">
        <v>45207</v>
      </c>
      <c r="AD129" s="252">
        <v>45208</v>
      </c>
      <c r="AE129" s="253" t="s">
        <v>2900</v>
      </c>
      <c r="AF129" s="253" t="s">
        <v>93</v>
      </c>
      <c r="AG129" s="253"/>
      <c r="AH129" s="253"/>
      <c r="AI129" s="253"/>
      <c r="AJ129" s="253"/>
      <c r="AK129" s="253"/>
      <c r="AL129" s="253"/>
      <c r="AM129" s="253"/>
      <c r="AN129" s="253"/>
      <c r="AO129" s="253"/>
      <c r="AP129" s="275" t="str">
        <f t="shared" si="6"/>
        <v>Open PDFMS FINALLY.MS 103 (S-19-CS.12-07-23)(04-00)</v>
      </c>
    </row>
    <row r="130" spans="1:42" ht="99.9" customHeight="1" x14ac:dyDescent="0.3">
      <c r="A130" s="241">
        <f t="shared" si="8"/>
        <v>125</v>
      </c>
      <c r="B130" s="184" t="s">
        <v>2122</v>
      </c>
      <c r="C130" s="242" t="s">
        <v>76</v>
      </c>
      <c r="D130" s="355" t="str">
        <f t="shared" si="5"/>
        <v>Open PDF MS.MS 104 (S-19-CS.23-07-23)(04-00)</v>
      </c>
      <c r="E130" s="184"/>
      <c r="F130" s="102" t="s">
        <v>2075</v>
      </c>
      <c r="G130" s="102"/>
      <c r="H130" s="243" t="s">
        <v>10</v>
      </c>
      <c r="I130" s="244">
        <v>45130</v>
      </c>
      <c r="J130" s="244">
        <v>45132</v>
      </c>
      <c r="K130" s="791" t="s">
        <v>93</v>
      </c>
      <c r="L130" s="196"/>
      <c r="M130" s="196"/>
      <c r="N130" s="196"/>
      <c r="O130" s="196"/>
      <c r="P130" s="196"/>
      <c r="Q130" s="196"/>
      <c r="R130" s="196"/>
      <c r="S130" s="196"/>
      <c r="T130" s="196"/>
      <c r="U130" s="196"/>
      <c r="V130" s="196"/>
      <c r="W130" s="196"/>
      <c r="X130" s="477" t="s">
        <v>54</v>
      </c>
      <c r="Y130" s="478">
        <v>45587</v>
      </c>
      <c r="Z130" s="478">
        <v>45602</v>
      </c>
      <c r="AA130" s="478" t="s">
        <v>83</v>
      </c>
      <c r="AB130" s="253" t="s">
        <v>93</v>
      </c>
      <c r="AC130" s="252"/>
      <c r="AD130" s="252"/>
      <c r="AE130" s="253"/>
      <c r="AF130" s="253"/>
      <c r="AG130" s="253"/>
      <c r="AH130" s="253"/>
      <c r="AI130" s="253"/>
      <c r="AJ130" s="253"/>
      <c r="AK130" s="253"/>
      <c r="AL130" s="253"/>
      <c r="AM130" s="253"/>
      <c r="AN130" s="253"/>
      <c r="AO130" s="253"/>
      <c r="AP130" s="275" t="str">
        <f t="shared" si="6"/>
        <v>Open PDFMS FINALLY.MS 104 (S-19-CS.23-07-23)(04-00)</v>
      </c>
    </row>
    <row r="131" spans="1:42" ht="99.9" customHeight="1" x14ac:dyDescent="0.3">
      <c r="A131" s="241">
        <f t="shared" si="8"/>
        <v>126</v>
      </c>
      <c r="B131" s="184" t="s">
        <v>2121</v>
      </c>
      <c r="C131" s="242" t="s">
        <v>76</v>
      </c>
      <c r="D131" s="355" t="str">
        <f t="shared" si="5"/>
        <v>Open PDF MS.MS 105 (S-19-CS.23-07-23)(04-00)</v>
      </c>
      <c r="E131" s="184"/>
      <c r="F131" s="102" t="s">
        <v>2074</v>
      </c>
      <c r="G131" s="102"/>
      <c r="H131" s="243" t="s">
        <v>10</v>
      </c>
      <c r="I131" s="244">
        <v>45130</v>
      </c>
      <c r="J131" s="244">
        <v>45132</v>
      </c>
      <c r="K131" s="791" t="s">
        <v>93</v>
      </c>
      <c r="L131" s="196"/>
      <c r="M131" s="196"/>
      <c r="N131" s="196"/>
      <c r="O131" s="196"/>
      <c r="P131" s="196"/>
      <c r="Q131" s="196"/>
      <c r="R131" s="196"/>
      <c r="S131" s="196"/>
      <c r="T131" s="196"/>
      <c r="U131" s="196"/>
      <c r="V131" s="196"/>
      <c r="W131" s="196"/>
      <c r="X131" s="477" t="s">
        <v>54</v>
      </c>
      <c r="Y131" s="478">
        <v>45587</v>
      </c>
      <c r="Z131" s="478">
        <v>45602</v>
      </c>
      <c r="AA131" s="478" t="s">
        <v>83</v>
      </c>
      <c r="AB131" s="253" t="s">
        <v>93</v>
      </c>
      <c r="AC131" s="252"/>
      <c r="AD131" s="252"/>
      <c r="AE131" s="253"/>
      <c r="AF131" s="253"/>
      <c r="AG131" s="253"/>
      <c r="AH131" s="253"/>
      <c r="AI131" s="253"/>
      <c r="AJ131" s="253"/>
      <c r="AK131" s="253"/>
      <c r="AL131" s="253"/>
      <c r="AM131" s="253"/>
      <c r="AN131" s="253"/>
      <c r="AO131" s="253"/>
      <c r="AP131" s="275" t="str">
        <f t="shared" si="6"/>
        <v>Open PDFMS FINALLY.MS 105 (S-19-CS.23-07-23)(04-00)</v>
      </c>
    </row>
    <row r="132" spans="1:42" ht="99.9" customHeight="1" x14ac:dyDescent="0.3">
      <c r="A132" s="241">
        <f t="shared" si="8"/>
        <v>127</v>
      </c>
      <c r="B132" s="184" t="s">
        <v>2120</v>
      </c>
      <c r="C132" s="242" t="s">
        <v>76</v>
      </c>
      <c r="D132" s="355" t="str">
        <f t="shared" si="5"/>
        <v>Open PDF MS.MS 106 (S-19-CS.23-07-23)(04-00)</v>
      </c>
      <c r="E132" s="184"/>
      <c r="F132" s="102" t="s">
        <v>2076</v>
      </c>
      <c r="G132" s="102"/>
      <c r="H132" s="243" t="s">
        <v>10</v>
      </c>
      <c r="I132" s="244">
        <v>45130</v>
      </c>
      <c r="J132" s="244">
        <v>45122</v>
      </c>
      <c r="K132" s="791" t="s">
        <v>93</v>
      </c>
      <c r="L132" s="196"/>
      <c r="M132" s="196"/>
      <c r="N132" s="196"/>
      <c r="O132" s="196"/>
      <c r="P132" s="196"/>
      <c r="Q132" s="196"/>
      <c r="R132" s="196"/>
      <c r="S132" s="196"/>
      <c r="T132" s="196"/>
      <c r="U132" s="196"/>
      <c r="V132" s="196"/>
      <c r="W132" s="196"/>
      <c r="X132" s="477" t="s">
        <v>54</v>
      </c>
      <c r="Y132" s="478">
        <v>45587</v>
      </c>
      <c r="Z132" s="478">
        <v>45602</v>
      </c>
      <c r="AA132" s="478" t="s">
        <v>83</v>
      </c>
      <c r="AB132" s="253" t="s">
        <v>93</v>
      </c>
      <c r="AC132" s="252"/>
      <c r="AD132" s="252"/>
      <c r="AE132" s="253"/>
      <c r="AF132" s="253"/>
      <c r="AG132" s="253"/>
      <c r="AH132" s="253"/>
      <c r="AI132" s="253"/>
      <c r="AJ132" s="253"/>
      <c r="AK132" s="253"/>
      <c r="AL132" s="253"/>
      <c r="AM132" s="253"/>
      <c r="AN132" s="253"/>
      <c r="AO132" s="253"/>
      <c r="AP132" s="275" t="str">
        <f t="shared" si="6"/>
        <v>Open PDFMS FINALLY.MS 106 (S-19-CS.23-07-23)(04-00)</v>
      </c>
    </row>
    <row r="133" spans="1:42" ht="99.9" customHeight="1" x14ac:dyDescent="0.3">
      <c r="A133" s="241">
        <f t="shared" si="8"/>
        <v>128</v>
      </c>
      <c r="B133" s="184" t="s">
        <v>2119</v>
      </c>
      <c r="C133" s="242" t="s">
        <v>76</v>
      </c>
      <c r="D133" s="355" t="str">
        <f t="shared" si="5"/>
        <v>Open PDF MS.MS 107 (S-19-CS.23-07-23)(04-00)</v>
      </c>
      <c r="E133" s="184"/>
      <c r="F133" s="102" t="s">
        <v>2077</v>
      </c>
      <c r="G133" s="102"/>
      <c r="H133" s="243" t="s">
        <v>10</v>
      </c>
      <c r="I133" s="244">
        <v>45130</v>
      </c>
      <c r="J133" s="244">
        <v>45132</v>
      </c>
      <c r="K133" s="791" t="s">
        <v>26</v>
      </c>
      <c r="L133" s="196"/>
      <c r="M133" s="196"/>
      <c r="N133" s="196"/>
      <c r="O133" s="196"/>
      <c r="P133" s="196"/>
      <c r="Q133" s="196"/>
      <c r="R133" s="196"/>
      <c r="S133" s="196"/>
      <c r="T133" s="196"/>
      <c r="U133" s="196"/>
      <c r="V133" s="196"/>
      <c r="W133" s="196"/>
      <c r="X133" s="252"/>
      <c r="Y133" s="252"/>
      <c r="Z133" s="252"/>
      <c r="AA133" s="252"/>
      <c r="AB133" s="253"/>
      <c r="AC133" s="252"/>
      <c r="AD133" s="252"/>
      <c r="AE133" s="253"/>
      <c r="AF133" s="253"/>
      <c r="AG133" s="253"/>
      <c r="AH133" s="253"/>
      <c r="AI133" s="253"/>
      <c r="AJ133" s="253"/>
      <c r="AK133" s="253"/>
      <c r="AL133" s="253"/>
      <c r="AM133" s="253"/>
      <c r="AN133" s="253"/>
      <c r="AO133" s="253"/>
      <c r="AP133" s="275" t="str">
        <f t="shared" si="6"/>
        <v>Open PDFMS FINALLY.MS 107 (S-19-CS.23-07-23)(04-00)</v>
      </c>
    </row>
    <row r="134" spans="1:42" ht="99.9" customHeight="1" x14ac:dyDescent="0.3">
      <c r="A134" s="250">
        <f t="shared" si="8"/>
        <v>129</v>
      </c>
      <c r="B134" s="184" t="s">
        <v>2118</v>
      </c>
      <c r="C134" s="242" t="s">
        <v>76</v>
      </c>
      <c r="D134" s="355" t="str">
        <f t="shared" ref="D134:D197" si="9">IF(B134&gt;0,HYPERLINK(CONCATENATE("PDF MS/",B134,".pdf"),CONCATENATE("Open PDF MS.",B134)),"")</f>
        <v>Open PDF MS.MS 108 (S-19-CS.23-07-23)(04-00)</v>
      </c>
      <c r="E134" s="184"/>
      <c r="F134" s="102" t="s">
        <v>2078</v>
      </c>
      <c r="G134" s="102"/>
      <c r="H134" s="243" t="s">
        <v>10</v>
      </c>
      <c r="I134" s="244">
        <v>45130</v>
      </c>
      <c r="J134" s="244">
        <v>45132</v>
      </c>
      <c r="K134" s="791" t="s">
        <v>26</v>
      </c>
      <c r="L134" s="196"/>
      <c r="M134" s="196"/>
      <c r="N134" s="196"/>
      <c r="O134" s="196"/>
      <c r="P134" s="196"/>
      <c r="Q134" s="196"/>
      <c r="R134" s="196"/>
      <c r="S134" s="196"/>
      <c r="T134" s="196"/>
      <c r="U134" s="196"/>
      <c r="V134" s="196"/>
      <c r="W134" s="196"/>
      <c r="X134" s="252"/>
      <c r="Y134" s="252"/>
      <c r="Z134" s="252"/>
      <c r="AA134" s="252"/>
      <c r="AB134" s="253"/>
      <c r="AC134" s="252"/>
      <c r="AD134" s="252"/>
      <c r="AE134" s="253"/>
      <c r="AF134" s="253"/>
      <c r="AG134" s="253"/>
      <c r="AH134" s="253"/>
      <c r="AI134" s="253"/>
      <c r="AJ134" s="253"/>
      <c r="AK134" s="253"/>
      <c r="AL134" s="253"/>
      <c r="AM134" s="253"/>
      <c r="AN134" s="253"/>
      <c r="AO134" s="253"/>
      <c r="AP134" s="275" t="str">
        <f t="shared" ref="AP134:AP197" si="10">IF(B134&gt;0,HYPERLINK(CONCATENATE("PDFMS FINALLY/",B134,".pdf"),CONCATENATE("Open PDFMS FINALLY.",B134)),"")</f>
        <v>Open PDFMS FINALLY.MS 108 (S-19-CS.23-07-23)(04-00)</v>
      </c>
    </row>
    <row r="135" spans="1:42" ht="99.9" customHeight="1" x14ac:dyDescent="0.3">
      <c r="A135" s="241">
        <f t="shared" si="8"/>
        <v>130</v>
      </c>
      <c r="B135" s="184" t="s">
        <v>2117</v>
      </c>
      <c r="C135" s="242" t="s">
        <v>76</v>
      </c>
      <c r="D135" s="355" t="str">
        <f t="shared" si="9"/>
        <v>Open PDF MS.MS 109 (S-19-CS.24-07-23)(04-00)</v>
      </c>
      <c r="E135" s="100"/>
      <c r="F135" s="102" t="s">
        <v>2115</v>
      </c>
      <c r="G135" s="102"/>
      <c r="H135" s="243" t="s">
        <v>10</v>
      </c>
      <c r="I135" s="244">
        <v>45131</v>
      </c>
      <c r="J135" s="244">
        <v>45132</v>
      </c>
      <c r="K135" s="791" t="s">
        <v>26</v>
      </c>
      <c r="L135" s="196"/>
      <c r="M135" s="196"/>
      <c r="N135" s="196"/>
      <c r="O135" s="196"/>
      <c r="P135" s="196"/>
      <c r="Q135" s="196"/>
      <c r="R135" s="196"/>
      <c r="S135" s="196"/>
      <c r="T135" s="196"/>
      <c r="U135" s="196"/>
      <c r="V135" s="196"/>
      <c r="W135" s="196"/>
      <c r="X135" s="246"/>
      <c r="Y135" s="246"/>
      <c r="Z135" s="246"/>
      <c r="AA135" s="246"/>
      <c r="AB135" s="247"/>
      <c r="AC135" s="252"/>
      <c r="AD135" s="252"/>
      <c r="AE135" s="247"/>
      <c r="AF135" s="247"/>
      <c r="AG135" s="247"/>
      <c r="AH135" s="247"/>
      <c r="AI135" s="247"/>
      <c r="AJ135" s="247"/>
      <c r="AK135" s="247"/>
      <c r="AL135" s="247"/>
      <c r="AM135" s="247"/>
      <c r="AN135" s="247"/>
      <c r="AO135" s="247"/>
      <c r="AP135" s="275" t="str">
        <f t="shared" si="10"/>
        <v>Open PDFMS FINALLY.MS 109 (S-19-CS.24-07-23)(04-00)</v>
      </c>
    </row>
    <row r="136" spans="1:42" ht="99.9" customHeight="1" x14ac:dyDescent="0.3">
      <c r="A136" s="241">
        <f t="shared" si="8"/>
        <v>131</v>
      </c>
      <c r="B136" s="184" t="s">
        <v>4530</v>
      </c>
      <c r="C136" s="242" t="s">
        <v>77</v>
      </c>
      <c r="D136" s="355" t="str">
        <f t="shared" si="9"/>
        <v>Open PDF MS.MS 11 (S-19-ARCH.01-01-24)(10-00)</v>
      </c>
      <c r="E136" s="100"/>
      <c r="F136" s="102" t="s">
        <v>4537</v>
      </c>
      <c r="G136" s="102" t="s">
        <v>11302</v>
      </c>
      <c r="H136" s="243" t="s">
        <v>10</v>
      </c>
      <c r="I136" s="244">
        <v>45292</v>
      </c>
      <c r="J136" s="244">
        <v>45294</v>
      </c>
      <c r="K136" s="791" t="s">
        <v>93</v>
      </c>
      <c r="L136" s="248"/>
      <c r="M136" s="248"/>
      <c r="N136" s="196"/>
      <c r="O136" s="196"/>
      <c r="P136" s="196"/>
      <c r="Q136" s="196"/>
      <c r="R136" s="196"/>
      <c r="S136" s="196"/>
      <c r="T136" s="196"/>
      <c r="U136" s="196"/>
      <c r="V136" s="196"/>
      <c r="W136" s="196"/>
      <c r="X136" s="246" t="s">
        <v>54</v>
      </c>
      <c r="Y136" s="246">
        <v>45294</v>
      </c>
      <c r="Z136" s="246">
        <v>45294</v>
      </c>
      <c r="AA136" s="246"/>
      <c r="AB136" s="247" t="s">
        <v>93</v>
      </c>
      <c r="AC136" s="252"/>
      <c r="AD136" s="252"/>
      <c r="AE136" s="247"/>
      <c r="AF136" s="247"/>
      <c r="AG136" s="247"/>
      <c r="AH136" s="247"/>
      <c r="AI136" s="247"/>
      <c r="AJ136" s="247"/>
      <c r="AK136" s="247"/>
      <c r="AL136" s="247"/>
      <c r="AM136" s="247"/>
      <c r="AN136" s="247"/>
      <c r="AO136" s="247"/>
      <c r="AP136" s="275" t="str">
        <f t="shared" si="10"/>
        <v>Open PDFMS FINALLY.MS 11 (S-19-ARCH.01-01-24)(10-00)</v>
      </c>
    </row>
    <row r="137" spans="1:42" ht="99.9" customHeight="1" x14ac:dyDescent="0.3">
      <c r="A137" s="241">
        <f t="shared" si="8"/>
        <v>132</v>
      </c>
      <c r="B137" s="184" t="s">
        <v>2116</v>
      </c>
      <c r="C137" s="251" t="s">
        <v>2476</v>
      </c>
      <c r="D137" s="355" t="str">
        <f t="shared" si="9"/>
        <v>Open PDF MS.MS 110 (S-19-CS.24-07-23)(04-00)</v>
      </c>
      <c r="E137" s="184"/>
      <c r="F137" s="102" t="s">
        <v>2123</v>
      </c>
      <c r="G137" s="102" t="s">
        <v>11468</v>
      </c>
      <c r="H137" s="243" t="s">
        <v>10</v>
      </c>
      <c r="I137" s="244">
        <v>45131</v>
      </c>
      <c r="J137" s="244">
        <v>45132</v>
      </c>
      <c r="K137" s="791" t="s">
        <v>93</v>
      </c>
      <c r="L137" s="196"/>
      <c r="M137" s="196"/>
      <c r="N137" s="196"/>
      <c r="O137" s="196"/>
      <c r="P137" s="196"/>
      <c r="Q137" s="196"/>
      <c r="R137" s="196"/>
      <c r="S137" s="196"/>
      <c r="T137" s="196"/>
      <c r="U137" s="196"/>
      <c r="V137" s="196"/>
      <c r="W137" s="196"/>
      <c r="X137" s="252" t="s">
        <v>54</v>
      </c>
      <c r="Y137" s="252">
        <v>45167</v>
      </c>
      <c r="Z137" s="252">
        <v>45168</v>
      </c>
      <c r="AA137" s="252" t="s">
        <v>2694</v>
      </c>
      <c r="AB137" s="253" t="s">
        <v>26</v>
      </c>
      <c r="AC137" s="252">
        <v>45199</v>
      </c>
      <c r="AD137" s="252">
        <v>45200</v>
      </c>
      <c r="AE137" s="253" t="str">
        <f>IF(B137&gt;0,HYPERLINK(CONCATENATE("PDFMS FINALLY/",B137,".pdf"),CONCATENATE("Open PDFMS FINALLY.",B137)),"")</f>
        <v>Open PDFMS FINALLY.MS 110 (S-19-CS.24-07-23)(04-00)</v>
      </c>
      <c r="AF137" s="253" t="s">
        <v>26</v>
      </c>
      <c r="AG137" s="253"/>
      <c r="AH137" s="253"/>
      <c r="AI137" s="253"/>
      <c r="AJ137" s="253"/>
      <c r="AK137" s="253"/>
      <c r="AL137" s="253"/>
      <c r="AM137" s="253"/>
      <c r="AN137" s="253"/>
      <c r="AO137" s="253"/>
      <c r="AP137" s="275" t="str">
        <f t="shared" si="10"/>
        <v>Open PDFMS FINALLY.MS 110 (S-19-CS.24-07-23)(04-00)</v>
      </c>
    </row>
    <row r="138" spans="1:42" ht="99.9" customHeight="1" x14ac:dyDescent="0.3">
      <c r="A138" s="241">
        <f t="shared" si="8"/>
        <v>133</v>
      </c>
      <c r="B138" s="184" t="s">
        <v>2145</v>
      </c>
      <c r="C138" s="251" t="s">
        <v>2476</v>
      </c>
      <c r="D138" s="355" t="str">
        <f t="shared" si="9"/>
        <v>Open PDF MS.MS 111 (S-19-CS.24-07-23)(04-00)</v>
      </c>
      <c r="E138" s="100"/>
      <c r="F138" s="102" t="s">
        <v>2146</v>
      </c>
      <c r="G138" s="102" t="s">
        <v>11318</v>
      </c>
      <c r="H138" s="243" t="s">
        <v>10</v>
      </c>
      <c r="I138" s="244">
        <v>45137</v>
      </c>
      <c r="J138" s="244">
        <v>45141</v>
      </c>
      <c r="K138" s="791" t="s">
        <v>26</v>
      </c>
      <c r="L138" s="196"/>
      <c r="M138" s="196"/>
      <c r="N138" s="196"/>
      <c r="O138" s="196"/>
      <c r="P138" s="196"/>
      <c r="Q138" s="196"/>
      <c r="R138" s="196"/>
      <c r="S138" s="196"/>
      <c r="T138" s="196"/>
      <c r="U138" s="196"/>
      <c r="V138" s="196"/>
      <c r="W138" s="196"/>
      <c r="X138" s="246"/>
      <c r="Y138" s="246"/>
      <c r="Z138" s="246"/>
      <c r="AA138" s="246"/>
      <c r="AB138" s="247"/>
      <c r="AC138" s="247"/>
      <c r="AD138" s="247"/>
      <c r="AE138" s="247"/>
      <c r="AF138" s="247"/>
      <c r="AG138" s="247"/>
      <c r="AH138" s="247"/>
      <c r="AI138" s="247"/>
      <c r="AJ138" s="247"/>
      <c r="AK138" s="247"/>
      <c r="AL138" s="247"/>
      <c r="AM138" s="247"/>
      <c r="AN138" s="247"/>
      <c r="AO138" s="247"/>
      <c r="AP138" s="275" t="str">
        <f t="shared" si="10"/>
        <v>Open PDFMS FINALLY.MS 111 (S-19-CS.24-07-23)(04-00)</v>
      </c>
    </row>
    <row r="139" spans="1:42" ht="99.9" customHeight="1" x14ac:dyDescent="0.3">
      <c r="A139" s="241">
        <f t="shared" si="8"/>
        <v>134</v>
      </c>
      <c r="B139" s="184" t="s">
        <v>2181</v>
      </c>
      <c r="C139" s="251" t="s">
        <v>2476</v>
      </c>
      <c r="D139" s="355" t="str">
        <f t="shared" si="9"/>
        <v>Open PDF MS.MS 112 (S-19-CS.24-07-23)(04-00)</v>
      </c>
      <c r="E139" s="100"/>
      <c r="F139" s="102" t="s">
        <v>2182</v>
      </c>
      <c r="G139" s="102" t="s">
        <v>11468</v>
      </c>
      <c r="H139" s="243" t="s">
        <v>10</v>
      </c>
      <c r="I139" s="244">
        <v>45140</v>
      </c>
      <c r="J139" s="244">
        <v>45146</v>
      </c>
      <c r="K139" s="791" t="s">
        <v>26</v>
      </c>
      <c r="L139" s="196"/>
      <c r="M139" s="196"/>
      <c r="N139" s="196"/>
      <c r="O139" s="196"/>
      <c r="P139" s="196"/>
      <c r="Q139" s="196"/>
      <c r="R139" s="196"/>
      <c r="S139" s="196"/>
      <c r="T139" s="196"/>
      <c r="U139" s="196"/>
      <c r="V139" s="196"/>
      <c r="W139" s="196"/>
      <c r="X139" s="246"/>
      <c r="Y139" s="246"/>
      <c r="Z139" s="246"/>
      <c r="AA139" s="246"/>
      <c r="AB139" s="247"/>
      <c r="AC139" s="247"/>
      <c r="AD139" s="247"/>
      <c r="AE139" s="247"/>
      <c r="AF139" s="247"/>
      <c r="AG139" s="247"/>
      <c r="AH139" s="247"/>
      <c r="AI139" s="247"/>
      <c r="AJ139" s="247"/>
      <c r="AK139" s="247"/>
      <c r="AL139" s="247"/>
      <c r="AM139" s="247"/>
      <c r="AN139" s="247"/>
      <c r="AO139" s="247"/>
      <c r="AP139" s="275" t="str">
        <f t="shared" si="10"/>
        <v>Open PDFMS FINALLY.MS 112 (S-19-CS.24-07-23)(04-00)</v>
      </c>
    </row>
    <row r="140" spans="1:42" ht="99.9" customHeight="1" x14ac:dyDescent="0.3">
      <c r="A140" s="241">
        <f t="shared" si="8"/>
        <v>135</v>
      </c>
      <c r="B140" s="184" t="s">
        <v>2184</v>
      </c>
      <c r="C140" s="251" t="s">
        <v>2476</v>
      </c>
      <c r="D140" s="355" t="str">
        <f t="shared" si="9"/>
        <v>Open PDF MS.MS 113 (S-19-CS.24-07-23)(04-00)</v>
      </c>
      <c r="E140" s="100"/>
      <c r="F140" s="102" t="s">
        <v>2183</v>
      </c>
      <c r="G140" s="102" t="s">
        <v>11467</v>
      </c>
      <c r="H140" s="243" t="s">
        <v>10</v>
      </c>
      <c r="I140" s="244">
        <v>45140</v>
      </c>
      <c r="J140" s="244">
        <v>45144</v>
      </c>
      <c r="K140" s="791" t="s">
        <v>26</v>
      </c>
      <c r="L140" s="196"/>
      <c r="M140" s="196"/>
      <c r="N140" s="196"/>
      <c r="O140" s="196"/>
      <c r="P140" s="196"/>
      <c r="Q140" s="196"/>
      <c r="R140" s="196"/>
      <c r="S140" s="196"/>
      <c r="T140" s="196"/>
      <c r="U140" s="196"/>
      <c r="V140" s="196"/>
      <c r="W140" s="196"/>
      <c r="X140" s="246"/>
      <c r="Y140" s="246"/>
      <c r="Z140" s="246"/>
      <c r="AA140" s="246"/>
      <c r="AB140" s="247"/>
      <c r="AC140" s="247"/>
      <c r="AD140" s="247"/>
      <c r="AE140" s="247"/>
      <c r="AF140" s="247"/>
      <c r="AG140" s="247"/>
      <c r="AH140" s="247"/>
      <c r="AI140" s="247"/>
      <c r="AJ140" s="247"/>
      <c r="AK140" s="247"/>
      <c r="AL140" s="247"/>
      <c r="AM140" s="247"/>
      <c r="AN140" s="247"/>
      <c r="AO140" s="247"/>
      <c r="AP140" s="275" t="str">
        <f t="shared" si="10"/>
        <v>Open PDFMS FINALLY.MS 113 (S-19-CS.24-07-23)(04-00)</v>
      </c>
    </row>
    <row r="141" spans="1:42" ht="99.9" customHeight="1" x14ac:dyDescent="0.3">
      <c r="A141" s="241">
        <f t="shared" si="8"/>
        <v>136</v>
      </c>
      <c r="B141" s="184" t="s">
        <v>2291</v>
      </c>
      <c r="C141" s="251" t="s">
        <v>76</v>
      </c>
      <c r="D141" s="355" t="str">
        <f t="shared" si="9"/>
        <v>Open PDF MS.MS 114 (S-19-CS.21-08-23)(04-00)</v>
      </c>
      <c r="E141" s="100"/>
      <c r="F141" s="102" t="s">
        <v>2292</v>
      </c>
      <c r="G141" s="102"/>
      <c r="H141" s="243" t="s">
        <v>10</v>
      </c>
      <c r="I141" s="244">
        <v>45159</v>
      </c>
      <c r="J141" s="244">
        <v>45172</v>
      </c>
      <c r="K141" s="791" t="s">
        <v>26</v>
      </c>
      <c r="L141" s="244">
        <v>45186</v>
      </c>
      <c r="M141" s="244">
        <v>45190</v>
      </c>
      <c r="N141" s="196" t="s">
        <v>26</v>
      </c>
      <c r="O141" s="244">
        <v>45245</v>
      </c>
      <c r="P141" s="244">
        <v>45250</v>
      </c>
      <c r="Q141" s="196" t="s">
        <v>93</v>
      </c>
      <c r="R141" s="196"/>
      <c r="S141" s="196"/>
      <c r="T141" s="196"/>
      <c r="U141" s="196"/>
      <c r="V141" s="196"/>
      <c r="W141" s="196"/>
      <c r="X141" s="246"/>
      <c r="Y141" s="246"/>
      <c r="Z141" s="246"/>
      <c r="AA141" s="246"/>
      <c r="AB141" s="247"/>
      <c r="AC141" s="247"/>
      <c r="AD141" s="247"/>
      <c r="AE141" s="247"/>
      <c r="AF141" s="247"/>
      <c r="AG141" s="247"/>
      <c r="AH141" s="247"/>
      <c r="AI141" s="247"/>
      <c r="AJ141" s="247"/>
      <c r="AK141" s="247"/>
      <c r="AL141" s="247"/>
      <c r="AM141" s="247"/>
      <c r="AN141" s="247"/>
      <c r="AO141" s="247"/>
      <c r="AP141" s="275" t="str">
        <f t="shared" si="10"/>
        <v>Open PDFMS FINALLY.MS 114 (S-19-CS.21-08-23)(04-00)</v>
      </c>
    </row>
    <row r="142" spans="1:42" ht="99.9" customHeight="1" x14ac:dyDescent="0.3">
      <c r="A142" s="241">
        <f t="shared" si="8"/>
        <v>137</v>
      </c>
      <c r="B142" s="184" t="s">
        <v>2296</v>
      </c>
      <c r="C142" s="251" t="s">
        <v>76</v>
      </c>
      <c r="D142" s="355" t="str">
        <f t="shared" si="9"/>
        <v>Open PDF MS.MS 115 (S-19-CS.23-08-23)(04-00)</v>
      </c>
      <c r="E142" s="100"/>
      <c r="F142" s="102" t="s">
        <v>2297</v>
      </c>
      <c r="G142" s="102"/>
      <c r="H142" s="243" t="s">
        <v>10</v>
      </c>
      <c r="I142" s="244">
        <v>45162</v>
      </c>
      <c r="J142" s="244">
        <v>45167</v>
      </c>
      <c r="K142" s="791" t="s">
        <v>93</v>
      </c>
      <c r="L142" s="196"/>
      <c r="M142" s="196"/>
      <c r="N142" s="196"/>
      <c r="O142" s="196"/>
      <c r="P142" s="196"/>
      <c r="Q142" s="196"/>
      <c r="R142" s="196"/>
      <c r="S142" s="196"/>
      <c r="T142" s="196"/>
      <c r="U142" s="196"/>
      <c r="V142" s="196"/>
      <c r="W142" s="196"/>
      <c r="X142" s="477" t="s">
        <v>54</v>
      </c>
      <c r="Y142" s="478">
        <v>45587</v>
      </c>
      <c r="Z142" s="478">
        <v>45602</v>
      </c>
      <c r="AA142" s="478" t="s">
        <v>83</v>
      </c>
      <c r="AB142" s="247" t="s">
        <v>93</v>
      </c>
      <c r="AC142" s="247"/>
      <c r="AD142" s="247"/>
      <c r="AE142" s="247"/>
      <c r="AF142" s="247"/>
      <c r="AG142" s="247"/>
      <c r="AH142" s="247"/>
      <c r="AI142" s="247"/>
      <c r="AJ142" s="247"/>
      <c r="AK142" s="247"/>
      <c r="AL142" s="247"/>
      <c r="AM142" s="247"/>
      <c r="AN142" s="247"/>
      <c r="AO142" s="247"/>
      <c r="AP142" s="275" t="str">
        <f t="shared" si="10"/>
        <v>Open PDFMS FINALLY.MS 115 (S-19-CS.23-08-23)(04-00)</v>
      </c>
    </row>
    <row r="143" spans="1:42" ht="99.9" customHeight="1" x14ac:dyDescent="0.3">
      <c r="A143" s="241">
        <f t="shared" si="8"/>
        <v>138</v>
      </c>
      <c r="B143" s="184" t="s">
        <v>2458</v>
      </c>
      <c r="C143" s="251" t="s">
        <v>2476</v>
      </c>
      <c r="D143" s="355" t="str">
        <f t="shared" si="9"/>
        <v>Open PDF MS.MS 116 (S-19-CS.12-09-23)(04-00)</v>
      </c>
      <c r="E143" s="100"/>
      <c r="F143" s="102" t="s">
        <v>2459</v>
      </c>
      <c r="G143" s="102" t="s">
        <v>11469</v>
      </c>
      <c r="H143" s="243" t="s">
        <v>10</v>
      </c>
      <c r="I143" s="244">
        <v>45181</v>
      </c>
      <c r="J143" s="245">
        <v>45186</v>
      </c>
      <c r="K143" s="791" t="s">
        <v>93</v>
      </c>
      <c r="L143" s="196"/>
      <c r="M143" s="196"/>
      <c r="N143" s="196"/>
      <c r="O143" s="196"/>
      <c r="P143" s="196"/>
      <c r="Q143" s="196"/>
      <c r="R143" s="196"/>
      <c r="S143" s="196"/>
      <c r="T143" s="196"/>
      <c r="U143" s="196"/>
      <c r="V143" s="196"/>
      <c r="W143" s="196"/>
      <c r="X143" s="246" t="s">
        <v>54</v>
      </c>
      <c r="Y143" s="246">
        <v>45222</v>
      </c>
      <c r="Z143" s="246">
        <v>45229</v>
      </c>
      <c r="AA143" s="246"/>
      <c r="AB143" s="247" t="s">
        <v>93</v>
      </c>
      <c r="AC143" s="247"/>
      <c r="AD143" s="247"/>
      <c r="AE143" s="247"/>
      <c r="AF143" s="247"/>
      <c r="AG143" s="247"/>
      <c r="AH143" s="247"/>
      <c r="AI143" s="247"/>
      <c r="AJ143" s="247"/>
      <c r="AK143" s="247"/>
      <c r="AL143" s="247"/>
      <c r="AM143" s="247"/>
      <c r="AN143" s="247"/>
      <c r="AO143" s="247"/>
      <c r="AP143" s="275" t="str">
        <f t="shared" si="10"/>
        <v>Open PDFMS FINALLY.MS 116 (S-19-CS.12-09-23)(04-00)</v>
      </c>
    </row>
    <row r="144" spans="1:42" ht="99.9" customHeight="1" x14ac:dyDescent="0.3">
      <c r="A144" s="241">
        <f t="shared" si="8"/>
        <v>139</v>
      </c>
      <c r="B144" s="184" t="s">
        <v>2471</v>
      </c>
      <c r="C144" s="251" t="s">
        <v>77</v>
      </c>
      <c r="D144" s="355" t="str">
        <f t="shared" si="9"/>
        <v>Open PDF MS.MS 117 (S-19-CS.12-09-23)(04-00)</v>
      </c>
      <c r="E144" s="100"/>
      <c r="F144" s="102" t="s">
        <v>2477</v>
      </c>
      <c r="G144" s="102"/>
      <c r="H144" s="243" t="s">
        <v>10</v>
      </c>
      <c r="I144" s="244">
        <v>45181</v>
      </c>
      <c r="J144" s="245">
        <v>45194</v>
      </c>
      <c r="K144" s="791" t="s">
        <v>93</v>
      </c>
      <c r="L144" s="196"/>
      <c r="M144" s="196"/>
      <c r="N144" s="196"/>
      <c r="O144" s="196"/>
      <c r="P144" s="196"/>
      <c r="Q144" s="196"/>
      <c r="R144" s="196"/>
      <c r="S144" s="196"/>
      <c r="T144" s="196"/>
      <c r="U144" s="196"/>
      <c r="V144" s="196"/>
      <c r="W144" s="196"/>
      <c r="X144" s="477" t="s">
        <v>54</v>
      </c>
      <c r="Y144" s="478">
        <v>45587</v>
      </c>
      <c r="Z144" s="478">
        <v>45602</v>
      </c>
      <c r="AA144" s="478" t="s">
        <v>83</v>
      </c>
      <c r="AB144" s="196" t="s">
        <v>93</v>
      </c>
      <c r="AC144" s="247"/>
      <c r="AD144" s="247"/>
      <c r="AE144" s="247"/>
      <c r="AF144" s="247"/>
      <c r="AG144" s="247"/>
      <c r="AH144" s="247"/>
      <c r="AI144" s="247"/>
      <c r="AJ144" s="247"/>
      <c r="AK144" s="247"/>
      <c r="AL144" s="247"/>
      <c r="AM144" s="247"/>
      <c r="AN144" s="247"/>
      <c r="AO144" s="247"/>
      <c r="AP144" s="275" t="str">
        <f t="shared" si="10"/>
        <v>Open PDFMS FINALLY.MS 117 (S-19-CS.12-09-23)(04-00)</v>
      </c>
    </row>
    <row r="145" spans="1:46" ht="126" customHeight="1" x14ac:dyDescent="0.3">
      <c r="A145" s="241">
        <f t="shared" si="8"/>
        <v>140</v>
      </c>
      <c r="B145" s="184" t="s">
        <v>2472</v>
      </c>
      <c r="C145" s="251" t="s">
        <v>77</v>
      </c>
      <c r="D145" s="355" t="str">
        <f t="shared" si="9"/>
        <v>Open PDF MS.MS 118 (S-19-CS.12-09-23)(04-00)</v>
      </c>
      <c r="E145" s="100"/>
      <c r="F145" s="102" t="s">
        <v>2478</v>
      </c>
      <c r="G145" s="102" t="s">
        <v>12410</v>
      </c>
      <c r="H145" s="243" t="s">
        <v>10</v>
      </c>
      <c r="I145" s="244">
        <v>45181</v>
      </c>
      <c r="J145" s="245">
        <v>45194</v>
      </c>
      <c r="K145" s="791" t="s">
        <v>26</v>
      </c>
      <c r="L145" s="248">
        <v>45791</v>
      </c>
      <c r="M145" s="248">
        <v>45791</v>
      </c>
      <c r="N145" s="196" t="s">
        <v>93</v>
      </c>
      <c r="O145" s="196"/>
      <c r="P145" s="196"/>
      <c r="Q145" s="196"/>
      <c r="R145" s="196"/>
      <c r="S145" s="196"/>
      <c r="T145" s="196"/>
      <c r="U145" s="196"/>
      <c r="V145" s="196"/>
      <c r="W145" s="196"/>
      <c r="X145" s="246" t="s">
        <v>54</v>
      </c>
      <c r="Y145" s="246">
        <v>45791</v>
      </c>
      <c r="Z145" s="246">
        <v>45802</v>
      </c>
      <c r="AA145" s="246"/>
      <c r="AB145" s="247" t="s">
        <v>93</v>
      </c>
      <c r="AC145" s="247"/>
      <c r="AD145" s="247"/>
      <c r="AE145" s="247"/>
      <c r="AF145" s="247"/>
      <c r="AG145" s="247"/>
      <c r="AH145" s="247"/>
      <c r="AI145" s="247"/>
      <c r="AJ145" s="247"/>
      <c r="AK145" s="247"/>
      <c r="AL145" s="247"/>
      <c r="AM145" s="247"/>
      <c r="AN145" s="247"/>
      <c r="AO145" s="247"/>
      <c r="AP145" s="275" t="str">
        <f t="shared" si="10"/>
        <v>Open PDFMS FINALLY.MS 118 (S-19-CS.12-09-23)(04-00)</v>
      </c>
    </row>
    <row r="146" spans="1:46" ht="99.9" customHeight="1" x14ac:dyDescent="0.3">
      <c r="A146" s="241">
        <f t="shared" si="8"/>
        <v>141</v>
      </c>
      <c r="B146" s="184" t="s">
        <v>2473</v>
      </c>
      <c r="C146" s="251" t="s">
        <v>77</v>
      </c>
      <c r="D146" s="355" t="str">
        <f t="shared" si="9"/>
        <v>Open PDF MS.MS 119 (S-19-CS.12-09-23)(04-00)</v>
      </c>
      <c r="E146" s="100"/>
      <c r="F146" s="102" t="s">
        <v>2479</v>
      </c>
      <c r="G146" s="102"/>
      <c r="H146" s="243" t="s">
        <v>10</v>
      </c>
      <c r="I146" s="244">
        <v>45181</v>
      </c>
      <c r="J146" s="245">
        <v>45194</v>
      </c>
      <c r="K146" s="791" t="s">
        <v>26</v>
      </c>
      <c r="L146" s="196"/>
      <c r="M146" s="196"/>
      <c r="N146" s="196"/>
      <c r="O146" s="196"/>
      <c r="P146" s="196"/>
      <c r="Q146" s="196"/>
      <c r="R146" s="196"/>
      <c r="S146" s="196"/>
      <c r="T146" s="196"/>
      <c r="U146" s="196"/>
      <c r="V146" s="196"/>
      <c r="W146" s="196"/>
      <c r="X146" s="246"/>
      <c r="Y146" s="246"/>
      <c r="Z146" s="246"/>
      <c r="AA146" s="246"/>
      <c r="AB146" s="247"/>
      <c r="AC146" s="247"/>
      <c r="AD146" s="247"/>
      <c r="AE146" s="247"/>
      <c r="AF146" s="247"/>
      <c r="AG146" s="247"/>
      <c r="AH146" s="247"/>
      <c r="AI146" s="247"/>
      <c r="AJ146" s="247"/>
      <c r="AK146" s="247"/>
      <c r="AL146" s="247"/>
      <c r="AM146" s="247"/>
      <c r="AN146" s="247"/>
      <c r="AO146" s="247"/>
      <c r="AP146" s="275" t="str">
        <f t="shared" si="10"/>
        <v>Open PDFMS FINALLY.MS 119 (S-19-CS.12-09-23)(04-00)</v>
      </c>
    </row>
    <row r="147" spans="1:46" ht="99.9" customHeight="1" x14ac:dyDescent="0.3">
      <c r="A147" s="241">
        <f t="shared" si="8"/>
        <v>142</v>
      </c>
      <c r="B147" s="184" t="s">
        <v>5525</v>
      </c>
      <c r="C147" s="242" t="s">
        <v>77</v>
      </c>
      <c r="D147" s="355" t="str">
        <f t="shared" si="9"/>
        <v>Open PDF MS.MS 12 (S-19-ARCH.07-02-24)(10-00)</v>
      </c>
      <c r="E147" s="100"/>
      <c r="F147" s="102" t="s">
        <v>6495</v>
      </c>
      <c r="G147" s="102" t="s">
        <v>6758</v>
      </c>
      <c r="H147" s="243" t="s">
        <v>10</v>
      </c>
      <c r="I147" s="244">
        <v>45329</v>
      </c>
      <c r="J147" s="244">
        <v>45336</v>
      </c>
      <c r="K147" s="791" t="s">
        <v>5552</v>
      </c>
      <c r="L147" s="248">
        <v>45344</v>
      </c>
      <c r="M147" s="248">
        <v>45364</v>
      </c>
      <c r="N147" s="196" t="s">
        <v>93</v>
      </c>
      <c r="O147" s="196"/>
      <c r="P147" s="196"/>
      <c r="Q147" s="196"/>
      <c r="R147" s="196"/>
      <c r="S147" s="196"/>
      <c r="T147" s="196"/>
      <c r="U147" s="196"/>
      <c r="V147" s="196"/>
      <c r="W147" s="196"/>
      <c r="X147" s="246" t="s">
        <v>54</v>
      </c>
      <c r="Y147" s="246">
        <v>45522</v>
      </c>
      <c r="Z147" s="246">
        <v>45522</v>
      </c>
      <c r="AA147" s="246"/>
      <c r="AB147" s="196" t="s">
        <v>62</v>
      </c>
      <c r="AC147" s="247"/>
      <c r="AD147" s="247"/>
      <c r="AE147" s="247"/>
      <c r="AF147" s="247"/>
      <c r="AG147" s="247"/>
      <c r="AH147" s="247"/>
      <c r="AI147" s="247"/>
      <c r="AJ147" s="247"/>
      <c r="AK147" s="247"/>
      <c r="AL147" s="247"/>
      <c r="AM147" s="247"/>
      <c r="AN147" s="247"/>
      <c r="AO147" s="247"/>
      <c r="AP147" s="275" t="str">
        <f t="shared" si="10"/>
        <v>Open PDFMS FINALLY.MS 12 (S-19-ARCH.07-02-24)(10-00)</v>
      </c>
    </row>
    <row r="148" spans="1:46" ht="156" customHeight="1" x14ac:dyDescent="0.3">
      <c r="A148" s="241">
        <f t="shared" si="8"/>
        <v>143</v>
      </c>
      <c r="B148" s="184" t="s">
        <v>2474</v>
      </c>
      <c r="C148" s="251" t="s">
        <v>77</v>
      </c>
      <c r="D148" s="355" t="str">
        <f t="shared" si="9"/>
        <v>Open PDF MS.MS 120 (S-19-CS.12-09-23)(04-00)</v>
      </c>
      <c r="E148" s="100"/>
      <c r="F148" s="185" t="s">
        <v>2480</v>
      </c>
      <c r="G148" s="185" t="s">
        <v>12616</v>
      </c>
      <c r="H148" s="243" t="s">
        <v>10</v>
      </c>
      <c r="I148" s="244">
        <v>45181</v>
      </c>
      <c r="J148" s="245">
        <v>45194</v>
      </c>
      <c r="K148" s="791" t="s">
        <v>26</v>
      </c>
      <c r="L148" s="248">
        <v>45791</v>
      </c>
      <c r="M148" s="248">
        <v>45791</v>
      </c>
      <c r="N148" s="196" t="s">
        <v>93</v>
      </c>
      <c r="O148" s="196"/>
      <c r="P148" s="196"/>
      <c r="Q148" s="196"/>
      <c r="R148" s="196"/>
      <c r="S148" s="196"/>
      <c r="T148" s="196"/>
      <c r="U148" s="196"/>
      <c r="V148" s="196"/>
      <c r="W148" s="196"/>
      <c r="X148" s="246" t="s">
        <v>54</v>
      </c>
      <c r="Y148" s="246">
        <v>45791</v>
      </c>
      <c r="Z148" s="246">
        <v>45890</v>
      </c>
      <c r="AA148" s="246"/>
      <c r="AB148" s="247" t="s">
        <v>93</v>
      </c>
      <c r="AC148" s="247"/>
      <c r="AD148" s="247"/>
      <c r="AE148" s="247"/>
      <c r="AF148" s="247"/>
      <c r="AG148" s="247"/>
      <c r="AH148" s="247"/>
      <c r="AI148" s="247"/>
      <c r="AJ148" s="247"/>
      <c r="AK148" s="247"/>
      <c r="AL148" s="247"/>
      <c r="AM148" s="247"/>
      <c r="AN148" s="247"/>
      <c r="AO148" s="247"/>
      <c r="AP148" s="275" t="str">
        <f t="shared" si="10"/>
        <v>Open PDFMS FINALLY.MS 120 (S-19-CS.12-09-23)(04-00)</v>
      </c>
    </row>
    <row r="149" spans="1:46" ht="144.75" customHeight="1" x14ac:dyDescent="0.3">
      <c r="A149" s="241">
        <f t="shared" si="8"/>
        <v>144</v>
      </c>
      <c r="B149" s="816" t="s">
        <v>2475</v>
      </c>
      <c r="C149" s="816" t="s">
        <v>77</v>
      </c>
      <c r="D149" s="355" t="str">
        <f t="shared" si="9"/>
        <v>Open PDF MS.MS 121 (S-19-CS.12-09-23)(04-00)</v>
      </c>
      <c r="E149" s="100"/>
      <c r="F149" s="817" t="s">
        <v>2481</v>
      </c>
      <c r="G149" s="817"/>
      <c r="H149" s="818" t="s">
        <v>10</v>
      </c>
      <c r="I149" s="819">
        <v>45181</v>
      </c>
      <c r="J149" s="820">
        <v>45187</v>
      </c>
      <c r="K149" s="821" t="s">
        <v>93</v>
      </c>
      <c r="L149" s="196"/>
      <c r="M149" s="196"/>
      <c r="N149" s="196"/>
      <c r="O149" s="196"/>
      <c r="P149" s="196"/>
      <c r="Q149" s="196"/>
      <c r="R149" s="196"/>
      <c r="S149" s="196"/>
      <c r="T149" s="196"/>
      <c r="U149" s="196"/>
      <c r="V149" s="196"/>
      <c r="W149" s="196"/>
      <c r="X149" s="246" t="s">
        <v>54</v>
      </c>
      <c r="Y149" s="246">
        <v>45270</v>
      </c>
      <c r="Z149" s="246">
        <v>45271</v>
      </c>
      <c r="AA149" s="246"/>
      <c r="AB149" s="196" t="s">
        <v>62</v>
      </c>
      <c r="AC149" s="247"/>
      <c r="AD149" s="247"/>
      <c r="AE149" s="247"/>
      <c r="AF149" s="247"/>
      <c r="AG149" s="247"/>
      <c r="AH149" s="247"/>
      <c r="AI149" s="247"/>
      <c r="AJ149" s="247"/>
      <c r="AK149" s="247"/>
      <c r="AL149" s="247"/>
      <c r="AM149" s="247"/>
      <c r="AN149" s="247"/>
      <c r="AO149" s="247"/>
      <c r="AP149" s="275" t="str">
        <f t="shared" si="10"/>
        <v>Open PDFMS FINALLY.MS 121 (S-19-CS.12-09-23)(04-00)</v>
      </c>
    </row>
    <row r="150" spans="1:46" ht="99.9" customHeight="1" x14ac:dyDescent="0.3">
      <c r="A150" s="241">
        <f t="shared" si="8"/>
        <v>145</v>
      </c>
      <c r="B150" s="184" t="s">
        <v>2739</v>
      </c>
      <c r="C150" s="242" t="s">
        <v>76</v>
      </c>
      <c r="D150" s="355" t="str">
        <f t="shared" si="9"/>
        <v>Open PDF MS.MS 123 (S-19-CS.27-09-23)(04-00)</v>
      </c>
      <c r="E150" s="100"/>
      <c r="F150" s="185" t="s">
        <v>2741</v>
      </c>
      <c r="G150" s="185"/>
      <c r="H150" s="243" t="s">
        <v>10</v>
      </c>
      <c r="I150" s="244">
        <v>45200</v>
      </c>
      <c r="J150" s="245">
        <v>45207</v>
      </c>
      <c r="K150" s="791" t="s">
        <v>26</v>
      </c>
      <c r="L150" s="196"/>
      <c r="M150" s="196"/>
      <c r="N150" s="196"/>
      <c r="O150" s="196"/>
      <c r="P150" s="196"/>
      <c r="Q150" s="196"/>
      <c r="R150" s="196"/>
      <c r="S150" s="196"/>
      <c r="T150" s="196"/>
      <c r="U150" s="196"/>
      <c r="V150" s="196"/>
      <c r="W150" s="196"/>
      <c r="X150" s="246"/>
      <c r="Y150" s="246"/>
      <c r="Z150" s="246"/>
      <c r="AA150" s="246"/>
      <c r="AB150" s="246"/>
      <c r="AC150" s="247"/>
      <c r="AD150" s="247"/>
      <c r="AE150" s="247"/>
      <c r="AF150" s="247"/>
      <c r="AG150" s="247"/>
      <c r="AH150" s="247"/>
      <c r="AI150" s="247"/>
      <c r="AJ150" s="247"/>
      <c r="AK150" s="247"/>
      <c r="AL150" s="247"/>
      <c r="AM150" s="247"/>
      <c r="AN150" s="247"/>
      <c r="AO150" s="247"/>
      <c r="AP150" s="275" t="str">
        <f t="shared" si="10"/>
        <v>Open PDFMS FINALLY.MS 123 (S-19-CS.27-09-23)(04-00)</v>
      </c>
    </row>
    <row r="151" spans="1:46" s="118" customFormat="1" ht="99.9" customHeight="1" x14ac:dyDescent="0.3">
      <c r="A151" s="241">
        <f t="shared" si="8"/>
        <v>146</v>
      </c>
      <c r="B151" s="184" t="s">
        <v>2740</v>
      </c>
      <c r="C151" s="242" t="s">
        <v>76</v>
      </c>
      <c r="D151" s="355" t="str">
        <f t="shared" si="9"/>
        <v>Open PDF MS.MS 124 (S-19-CS.27-09-23)(04-00)</v>
      </c>
      <c r="E151" s="100"/>
      <c r="F151" s="102" t="s">
        <v>14921</v>
      </c>
      <c r="G151" s="102" t="s">
        <v>9585</v>
      </c>
      <c r="H151" s="243" t="s">
        <v>10</v>
      </c>
      <c r="I151" s="244">
        <v>45200</v>
      </c>
      <c r="J151" s="245">
        <v>45204</v>
      </c>
      <c r="K151" s="791" t="s">
        <v>93</v>
      </c>
      <c r="L151" s="196"/>
      <c r="M151" s="196"/>
      <c r="N151" s="196"/>
      <c r="O151" s="196"/>
      <c r="P151" s="196"/>
      <c r="Q151" s="196"/>
      <c r="R151" s="196"/>
      <c r="S151" s="196"/>
      <c r="T151" s="196"/>
      <c r="U151" s="196"/>
      <c r="V151" s="196"/>
      <c r="W151" s="196"/>
      <c r="X151" s="477" t="s">
        <v>54</v>
      </c>
      <c r="Y151" s="478">
        <v>45587</v>
      </c>
      <c r="Z151" s="478">
        <v>45602</v>
      </c>
      <c r="AA151" s="478" t="s">
        <v>83</v>
      </c>
      <c r="AB151" s="196" t="s">
        <v>93</v>
      </c>
      <c r="AC151" s="247"/>
      <c r="AD151" s="247"/>
      <c r="AE151" s="247"/>
      <c r="AF151" s="247"/>
      <c r="AG151" s="247"/>
      <c r="AH151" s="247"/>
      <c r="AI151" s="247"/>
      <c r="AJ151" s="247"/>
      <c r="AK151" s="247"/>
      <c r="AL151" s="247"/>
      <c r="AM151" s="247"/>
      <c r="AN151" s="247"/>
      <c r="AO151" s="247"/>
      <c r="AP151" s="275" t="str">
        <f t="shared" si="10"/>
        <v>Open PDFMS FINALLY.MS 124 (S-19-CS.27-09-23)(04-00)</v>
      </c>
      <c r="AQ151" s="1020"/>
      <c r="AR151" s="1020"/>
      <c r="AS151" s="1020"/>
      <c r="AT151" s="584"/>
    </row>
    <row r="152" spans="1:46" ht="99.9" customHeight="1" x14ac:dyDescent="0.3">
      <c r="A152" s="241">
        <f t="shared" si="8"/>
        <v>147</v>
      </c>
      <c r="B152" s="184" t="s">
        <v>3019</v>
      </c>
      <c r="C152" s="242" t="s">
        <v>76</v>
      </c>
      <c r="D152" s="355" t="str">
        <f t="shared" si="9"/>
        <v>Open PDF MS.MS 125 (S-19-CS.17-10-23)(04-00)</v>
      </c>
      <c r="E152" s="100"/>
      <c r="F152" s="102" t="s">
        <v>3020</v>
      </c>
      <c r="G152" s="102" t="s">
        <v>11396</v>
      </c>
      <c r="H152" s="243" t="s">
        <v>10</v>
      </c>
      <c r="I152" s="244">
        <v>45230</v>
      </c>
      <c r="J152" s="244">
        <v>45241</v>
      </c>
      <c r="K152" s="791" t="s">
        <v>62</v>
      </c>
      <c r="L152" s="196"/>
      <c r="M152" s="196"/>
      <c r="N152" s="196"/>
      <c r="O152" s="196"/>
      <c r="P152" s="196"/>
      <c r="Q152" s="196"/>
      <c r="R152" s="196"/>
      <c r="S152" s="196"/>
      <c r="T152" s="196"/>
      <c r="U152" s="196"/>
      <c r="V152" s="196"/>
      <c r="W152" s="196"/>
      <c r="X152" s="246" t="s">
        <v>54</v>
      </c>
      <c r="Y152" s="246">
        <v>45243</v>
      </c>
      <c r="Z152" s="246">
        <v>45252</v>
      </c>
      <c r="AA152" s="246"/>
      <c r="AB152" s="196" t="s">
        <v>62</v>
      </c>
      <c r="AC152" s="247"/>
      <c r="AD152" s="247"/>
      <c r="AE152" s="247"/>
      <c r="AF152" s="247"/>
      <c r="AG152" s="247"/>
      <c r="AH152" s="247"/>
      <c r="AI152" s="247"/>
      <c r="AJ152" s="247"/>
      <c r="AK152" s="247"/>
      <c r="AL152" s="247"/>
      <c r="AM152" s="247"/>
      <c r="AN152" s="247"/>
      <c r="AO152" s="247"/>
      <c r="AP152" s="275" t="str">
        <f t="shared" si="10"/>
        <v>Open PDFMS FINALLY.MS 125 (S-19-CS.17-10-23)(04-00)</v>
      </c>
    </row>
    <row r="153" spans="1:46" ht="99.9" customHeight="1" x14ac:dyDescent="0.3">
      <c r="A153" s="250">
        <f t="shared" si="8"/>
        <v>148</v>
      </c>
      <c r="B153" s="184" t="s">
        <v>3021</v>
      </c>
      <c r="C153" s="242" t="s">
        <v>76</v>
      </c>
      <c r="D153" s="355" t="str">
        <f t="shared" si="9"/>
        <v>Open PDF MS.MS 128 (S-19-CS.17-10-23)(04-00)</v>
      </c>
      <c r="E153" s="100"/>
      <c r="F153" s="102" t="s">
        <v>3023</v>
      </c>
      <c r="G153" s="102"/>
      <c r="H153" s="243" t="s">
        <v>10</v>
      </c>
      <c r="I153" s="244">
        <v>45216</v>
      </c>
      <c r="J153" s="245"/>
      <c r="K153" s="791"/>
      <c r="L153" s="196"/>
      <c r="M153" s="196"/>
      <c r="N153" s="196"/>
      <c r="O153" s="196"/>
      <c r="P153" s="196"/>
      <c r="Q153" s="196"/>
      <c r="R153" s="196"/>
      <c r="S153" s="196"/>
      <c r="T153" s="196"/>
      <c r="U153" s="196"/>
      <c r="V153" s="196"/>
      <c r="W153" s="196"/>
      <c r="X153" s="246"/>
      <c r="Y153" s="246"/>
      <c r="Z153" s="246"/>
      <c r="AA153" s="246"/>
      <c r="AB153" s="246"/>
      <c r="AC153" s="247"/>
      <c r="AD153" s="247"/>
      <c r="AE153" s="247"/>
      <c r="AF153" s="247"/>
      <c r="AG153" s="247"/>
      <c r="AH153" s="247"/>
      <c r="AI153" s="247"/>
      <c r="AJ153" s="247"/>
      <c r="AK153" s="247"/>
      <c r="AL153" s="247"/>
      <c r="AM153" s="247"/>
      <c r="AN153" s="247"/>
      <c r="AO153" s="247"/>
      <c r="AP153" s="275" t="str">
        <f t="shared" si="10"/>
        <v>Open PDFMS FINALLY.MS 128 (S-19-CS.17-10-23)(04-00)</v>
      </c>
    </row>
    <row r="154" spans="1:46" ht="99.9" customHeight="1" x14ac:dyDescent="0.3">
      <c r="A154" s="250">
        <f t="shared" si="8"/>
        <v>149</v>
      </c>
      <c r="B154" s="100" t="s">
        <v>3830</v>
      </c>
      <c r="C154" s="242" t="s">
        <v>76</v>
      </c>
      <c r="D154" s="355" t="str">
        <f t="shared" si="9"/>
        <v>Open PDF MS.MS 129 (S-19-CS.23-11-23)(10-00)</v>
      </c>
      <c r="E154" s="100"/>
      <c r="F154" s="102" t="s">
        <v>6562</v>
      </c>
      <c r="G154" s="102"/>
      <c r="H154" s="243"/>
      <c r="I154" s="244"/>
      <c r="J154" s="245"/>
      <c r="K154" s="791"/>
      <c r="L154" s="196"/>
      <c r="M154" s="196"/>
      <c r="N154" s="196"/>
      <c r="O154" s="196"/>
      <c r="P154" s="196"/>
      <c r="Q154" s="196"/>
      <c r="R154" s="196"/>
      <c r="S154" s="196"/>
      <c r="T154" s="196"/>
      <c r="U154" s="196"/>
      <c r="V154" s="196"/>
      <c r="W154" s="196"/>
      <c r="X154" s="246" t="s">
        <v>54</v>
      </c>
      <c r="Y154" s="246">
        <v>45253</v>
      </c>
      <c r="Z154" s="246">
        <v>45265</v>
      </c>
      <c r="AA154" s="246"/>
      <c r="AB154" s="196" t="s">
        <v>62</v>
      </c>
      <c r="AC154" s="247"/>
      <c r="AD154" s="247"/>
      <c r="AE154" s="247"/>
      <c r="AF154" s="247"/>
      <c r="AG154" s="247"/>
      <c r="AH154" s="247"/>
      <c r="AI154" s="247"/>
      <c r="AJ154" s="247"/>
      <c r="AK154" s="247"/>
      <c r="AL154" s="247"/>
      <c r="AM154" s="247"/>
      <c r="AN154" s="247"/>
      <c r="AO154" s="247"/>
      <c r="AP154" s="275" t="str">
        <f t="shared" si="10"/>
        <v>Open PDFMS FINALLY.MS 129 (S-19-CS.23-11-23)(10-00)</v>
      </c>
    </row>
    <row r="155" spans="1:46" ht="99.9" customHeight="1" x14ac:dyDescent="0.3">
      <c r="A155" s="250">
        <f t="shared" si="8"/>
        <v>150</v>
      </c>
      <c r="B155" s="184" t="s">
        <v>5786</v>
      </c>
      <c r="C155" s="242" t="s">
        <v>77</v>
      </c>
      <c r="D155" s="355" t="str">
        <f t="shared" si="9"/>
        <v>Open PDF MS.MS 13 (S-19-ARCH.26-02-24)(10-00)</v>
      </c>
      <c r="E155" s="100"/>
      <c r="F155" s="102" t="s">
        <v>5785</v>
      </c>
      <c r="G155" s="102" t="s">
        <v>13778</v>
      </c>
      <c r="H155" s="243" t="s">
        <v>10</v>
      </c>
      <c r="I155" s="244">
        <v>45348</v>
      </c>
      <c r="J155" s="244">
        <v>45355</v>
      </c>
      <c r="K155" s="791" t="s">
        <v>5552</v>
      </c>
      <c r="L155" s="248">
        <v>45379</v>
      </c>
      <c r="M155" s="248">
        <v>45389</v>
      </c>
      <c r="N155" s="196" t="s">
        <v>26</v>
      </c>
      <c r="O155" s="248">
        <v>45424</v>
      </c>
      <c r="P155" s="248">
        <v>45434</v>
      </c>
      <c r="Q155" s="196" t="s">
        <v>93</v>
      </c>
      <c r="R155" s="196"/>
      <c r="S155" s="196"/>
      <c r="T155" s="196"/>
      <c r="U155" s="196"/>
      <c r="V155" s="196"/>
      <c r="W155" s="196"/>
      <c r="X155" s="246" t="s">
        <v>54</v>
      </c>
      <c r="Y155" s="246">
        <v>45587</v>
      </c>
      <c r="Z155" s="246">
        <v>45678</v>
      </c>
      <c r="AA155" s="246"/>
      <c r="AB155" s="196" t="s">
        <v>93</v>
      </c>
      <c r="AC155" s="247"/>
      <c r="AD155" s="247"/>
      <c r="AE155" s="247"/>
      <c r="AF155" s="247"/>
      <c r="AG155" s="247"/>
      <c r="AH155" s="247"/>
      <c r="AI155" s="247"/>
      <c r="AJ155" s="247"/>
      <c r="AK155" s="247"/>
      <c r="AL155" s="247"/>
      <c r="AM155" s="247"/>
      <c r="AN155" s="247"/>
      <c r="AO155" s="247"/>
      <c r="AP155" s="275" t="str">
        <f t="shared" si="10"/>
        <v>Open PDFMS FINALLY.MS 13 (S-19-ARCH.26-02-24)(10-00)</v>
      </c>
    </row>
    <row r="156" spans="1:46" ht="99.9" customHeight="1" x14ac:dyDescent="0.3">
      <c r="A156" s="241">
        <f t="shared" si="8"/>
        <v>151</v>
      </c>
      <c r="B156" s="184" t="s">
        <v>3961</v>
      </c>
      <c r="C156" s="242" t="s">
        <v>76</v>
      </c>
      <c r="D156" s="355" t="str">
        <f t="shared" si="9"/>
        <v>Open PDF MS.MS 130 (S-19-CS.03-12-23)(10-00)</v>
      </c>
      <c r="E156" s="100"/>
      <c r="F156" s="102" t="s">
        <v>3963</v>
      </c>
      <c r="G156" s="102"/>
      <c r="H156" s="243" t="s">
        <v>10</v>
      </c>
      <c r="I156" s="244">
        <v>45263</v>
      </c>
      <c r="J156" s="244">
        <v>45281</v>
      </c>
      <c r="K156" s="791" t="s">
        <v>93</v>
      </c>
      <c r="L156" s="248"/>
      <c r="M156" s="248"/>
      <c r="N156" s="196"/>
      <c r="O156" s="196"/>
      <c r="P156" s="196"/>
      <c r="Q156" s="196"/>
      <c r="R156" s="196"/>
      <c r="S156" s="196"/>
      <c r="T156" s="196"/>
      <c r="U156" s="196"/>
      <c r="V156" s="196"/>
      <c r="W156" s="196"/>
      <c r="X156" s="477" t="s">
        <v>54</v>
      </c>
      <c r="Y156" s="478">
        <v>45587</v>
      </c>
      <c r="Z156" s="478">
        <v>45602</v>
      </c>
      <c r="AA156" s="478" t="s">
        <v>83</v>
      </c>
      <c r="AB156" s="196" t="s">
        <v>93</v>
      </c>
      <c r="AC156" s="247"/>
      <c r="AD156" s="247"/>
      <c r="AE156" s="247"/>
      <c r="AF156" s="247"/>
      <c r="AG156" s="247"/>
      <c r="AH156" s="247"/>
      <c r="AI156" s="247"/>
      <c r="AJ156" s="247"/>
      <c r="AK156" s="247"/>
      <c r="AL156" s="247"/>
      <c r="AM156" s="247"/>
      <c r="AN156" s="247"/>
      <c r="AO156" s="247"/>
      <c r="AP156" s="275" t="str">
        <f t="shared" si="10"/>
        <v>Open PDFMS FINALLY.MS 130 (S-19-CS.03-12-23)(10-00)</v>
      </c>
    </row>
    <row r="157" spans="1:46" ht="99.9" customHeight="1" x14ac:dyDescent="0.3">
      <c r="A157" s="241">
        <f t="shared" si="8"/>
        <v>152</v>
      </c>
      <c r="B157" s="184" t="s">
        <v>3962</v>
      </c>
      <c r="C157" s="242" t="s">
        <v>76</v>
      </c>
      <c r="D157" s="355" t="str">
        <f t="shared" si="9"/>
        <v>Open PDF MS.MS 131 (S-19-CS.03-12-23)(10-00)</v>
      </c>
      <c r="E157" s="100"/>
      <c r="F157" s="102" t="s">
        <v>3964</v>
      </c>
      <c r="G157" s="102"/>
      <c r="H157" s="243" t="s">
        <v>10</v>
      </c>
      <c r="I157" s="244">
        <v>45263</v>
      </c>
      <c r="J157" s="244">
        <v>45263</v>
      </c>
      <c r="K157" s="791" t="s">
        <v>93</v>
      </c>
      <c r="L157" s="248"/>
      <c r="M157" s="248"/>
      <c r="N157" s="196"/>
      <c r="O157" s="196"/>
      <c r="P157" s="196"/>
      <c r="Q157" s="196"/>
      <c r="R157" s="196"/>
      <c r="S157" s="196"/>
      <c r="T157" s="196"/>
      <c r="U157" s="196"/>
      <c r="V157" s="196"/>
      <c r="W157" s="196"/>
      <c r="X157" s="246" t="s">
        <v>54</v>
      </c>
      <c r="Y157" s="246">
        <v>45265</v>
      </c>
      <c r="Z157" s="246">
        <v>45265</v>
      </c>
      <c r="AA157" s="246"/>
      <c r="AB157" s="196" t="s">
        <v>62</v>
      </c>
      <c r="AC157" s="247"/>
      <c r="AD157" s="247"/>
      <c r="AE157" s="247"/>
      <c r="AF157" s="247"/>
      <c r="AG157" s="247"/>
      <c r="AH157" s="247"/>
      <c r="AI157" s="247"/>
      <c r="AJ157" s="247"/>
      <c r="AK157" s="247"/>
      <c r="AL157" s="247"/>
      <c r="AM157" s="247"/>
      <c r="AN157" s="247"/>
      <c r="AO157" s="247"/>
      <c r="AP157" s="275" t="str">
        <f t="shared" si="10"/>
        <v>Open PDFMS FINALLY.MS 131 (S-19-CS.03-12-23)(10-00)</v>
      </c>
    </row>
    <row r="158" spans="1:46" ht="99.9" customHeight="1" x14ac:dyDescent="0.3">
      <c r="A158" s="241">
        <f t="shared" ref="A158:A189" si="11">ROW()-ROW($A$5)</f>
        <v>153</v>
      </c>
      <c r="B158" s="184" t="s">
        <v>4239</v>
      </c>
      <c r="C158" s="242" t="s">
        <v>76</v>
      </c>
      <c r="D158" s="355" t="str">
        <f t="shared" si="9"/>
        <v>Open PDF MS.MS 132 (S-19-CS.17-12-23)(10-00)</v>
      </c>
      <c r="E158" s="100"/>
      <c r="F158" s="102" t="s">
        <v>4253</v>
      </c>
      <c r="G158" s="102"/>
      <c r="H158" s="243" t="s">
        <v>10</v>
      </c>
      <c r="I158" s="244">
        <v>45277</v>
      </c>
      <c r="J158" s="244">
        <v>45277</v>
      </c>
      <c r="K158" s="791" t="s">
        <v>93</v>
      </c>
      <c r="L158" s="248"/>
      <c r="M158" s="248"/>
      <c r="N158" s="196"/>
      <c r="O158" s="196"/>
      <c r="P158" s="196"/>
      <c r="Q158" s="196"/>
      <c r="R158" s="196"/>
      <c r="S158" s="196"/>
      <c r="T158" s="196"/>
      <c r="U158" s="196"/>
      <c r="V158" s="196"/>
      <c r="W158" s="196"/>
      <c r="X158" s="246" t="s">
        <v>54</v>
      </c>
      <c r="Y158" s="246">
        <v>45278</v>
      </c>
      <c r="Z158" s="246">
        <v>45333</v>
      </c>
      <c r="AA158" s="246"/>
      <c r="AB158" s="196" t="s">
        <v>62</v>
      </c>
      <c r="AC158" s="247"/>
      <c r="AD158" s="247"/>
      <c r="AE158" s="247"/>
      <c r="AF158" s="247"/>
      <c r="AG158" s="247"/>
      <c r="AH158" s="247"/>
      <c r="AI158" s="247"/>
      <c r="AJ158" s="247"/>
      <c r="AK158" s="247"/>
      <c r="AL158" s="247"/>
      <c r="AM158" s="247"/>
      <c r="AN158" s="247"/>
      <c r="AO158" s="247"/>
      <c r="AP158" s="275" t="str">
        <f t="shared" si="10"/>
        <v>Open PDFMS FINALLY.MS 132 (S-19-CS.17-12-23)(10-00)</v>
      </c>
    </row>
    <row r="159" spans="1:46" ht="99.9" customHeight="1" x14ac:dyDescent="0.3">
      <c r="A159" s="241">
        <f t="shared" si="11"/>
        <v>154</v>
      </c>
      <c r="B159" s="184" t="s">
        <v>4240</v>
      </c>
      <c r="C159" s="242" t="s">
        <v>76</v>
      </c>
      <c r="D159" s="355" t="str">
        <f t="shared" si="9"/>
        <v>Open PDF MS.MS 133 (S-19-CS.17-12-23)(10-00)</v>
      </c>
      <c r="E159" s="100"/>
      <c r="F159" s="102" t="s">
        <v>4254</v>
      </c>
      <c r="G159" s="102"/>
      <c r="H159" s="243" t="s">
        <v>10</v>
      </c>
      <c r="I159" s="244">
        <v>45277</v>
      </c>
      <c r="J159" s="244">
        <v>45277</v>
      </c>
      <c r="K159" s="791" t="s">
        <v>93</v>
      </c>
      <c r="L159" s="248"/>
      <c r="M159" s="248"/>
      <c r="N159" s="196"/>
      <c r="O159" s="196"/>
      <c r="P159" s="196"/>
      <c r="Q159" s="196"/>
      <c r="R159" s="196"/>
      <c r="S159" s="196"/>
      <c r="T159" s="196"/>
      <c r="U159" s="196"/>
      <c r="V159" s="196"/>
      <c r="W159" s="196"/>
      <c r="X159" s="246" t="s">
        <v>54</v>
      </c>
      <c r="Y159" s="246">
        <v>45278</v>
      </c>
      <c r="Z159" s="246">
        <v>45333</v>
      </c>
      <c r="AA159" s="246"/>
      <c r="AB159" s="196" t="s">
        <v>62</v>
      </c>
      <c r="AC159" s="247"/>
      <c r="AD159" s="247"/>
      <c r="AE159" s="247"/>
      <c r="AF159" s="247"/>
      <c r="AG159" s="247"/>
      <c r="AH159" s="247"/>
      <c r="AI159" s="247"/>
      <c r="AJ159" s="247"/>
      <c r="AK159" s="247"/>
      <c r="AL159" s="247"/>
      <c r="AM159" s="247"/>
      <c r="AN159" s="247"/>
      <c r="AO159" s="247"/>
      <c r="AP159" s="275" t="str">
        <f t="shared" si="10"/>
        <v>Open PDFMS FINALLY.MS 133 (S-19-CS.17-12-23)(10-00)</v>
      </c>
    </row>
    <row r="160" spans="1:46" ht="99.9" customHeight="1" x14ac:dyDescent="0.3">
      <c r="A160" s="241">
        <f t="shared" si="11"/>
        <v>155</v>
      </c>
      <c r="B160" s="184" t="s">
        <v>4241</v>
      </c>
      <c r="C160" s="242" t="s">
        <v>76</v>
      </c>
      <c r="D160" s="355" t="str">
        <f t="shared" si="9"/>
        <v>Open PDF MS.MS 134 (S-19-CS.17-12-23)(10-00)</v>
      </c>
      <c r="E160" s="100"/>
      <c r="F160" s="102" t="s">
        <v>4255</v>
      </c>
      <c r="G160" s="102"/>
      <c r="H160" s="243" t="s">
        <v>10</v>
      </c>
      <c r="I160" s="244">
        <v>45277</v>
      </c>
      <c r="J160" s="244">
        <v>45277</v>
      </c>
      <c r="K160" s="791" t="s">
        <v>93</v>
      </c>
      <c r="L160" s="248"/>
      <c r="M160" s="248"/>
      <c r="N160" s="196"/>
      <c r="O160" s="196"/>
      <c r="P160" s="196"/>
      <c r="Q160" s="196"/>
      <c r="R160" s="196"/>
      <c r="S160" s="196"/>
      <c r="T160" s="196"/>
      <c r="U160" s="196"/>
      <c r="V160" s="196"/>
      <c r="W160" s="196"/>
      <c r="X160" s="246" t="s">
        <v>54</v>
      </c>
      <c r="Y160" s="246">
        <v>45278</v>
      </c>
      <c r="Z160" s="246">
        <v>45333</v>
      </c>
      <c r="AA160" s="246"/>
      <c r="AB160" s="196" t="s">
        <v>62</v>
      </c>
      <c r="AC160" s="247"/>
      <c r="AD160" s="247"/>
      <c r="AE160" s="247"/>
      <c r="AF160" s="247"/>
      <c r="AG160" s="247"/>
      <c r="AH160" s="247"/>
      <c r="AI160" s="247"/>
      <c r="AJ160" s="247"/>
      <c r="AK160" s="247"/>
      <c r="AL160" s="247"/>
      <c r="AM160" s="247"/>
      <c r="AN160" s="247"/>
      <c r="AO160" s="247"/>
      <c r="AP160" s="275" t="str">
        <f t="shared" si="10"/>
        <v>Open PDFMS FINALLY.MS 134 (S-19-CS.17-12-23)(10-00)</v>
      </c>
    </row>
    <row r="161" spans="1:42" ht="99.9" customHeight="1" x14ac:dyDescent="0.3">
      <c r="A161" s="241">
        <f t="shared" si="11"/>
        <v>156</v>
      </c>
      <c r="B161" s="184" t="s">
        <v>5152</v>
      </c>
      <c r="C161" s="242" t="s">
        <v>76</v>
      </c>
      <c r="D161" s="355" t="str">
        <f t="shared" si="9"/>
        <v>Open PDF MS.MS 135 (S-19-CS.19-01-24)(10-00)</v>
      </c>
      <c r="E161" s="100"/>
      <c r="F161" s="102" t="s">
        <v>5139</v>
      </c>
      <c r="G161" s="102"/>
      <c r="H161" s="243"/>
      <c r="I161" s="244"/>
      <c r="J161" s="244"/>
      <c r="K161" s="791"/>
      <c r="L161" s="248"/>
      <c r="M161" s="248"/>
      <c r="N161" s="196"/>
      <c r="O161" s="196"/>
      <c r="P161" s="196"/>
      <c r="Q161" s="196"/>
      <c r="R161" s="196"/>
      <c r="S161" s="196"/>
      <c r="T161" s="196"/>
      <c r="U161" s="196"/>
      <c r="V161" s="196"/>
      <c r="W161" s="196"/>
      <c r="X161" s="246" t="s">
        <v>54</v>
      </c>
      <c r="Y161" s="246">
        <v>45310</v>
      </c>
      <c r="Z161" s="246">
        <v>45321</v>
      </c>
      <c r="AA161" s="246"/>
      <c r="AB161" s="196" t="s">
        <v>62</v>
      </c>
      <c r="AC161" s="247"/>
      <c r="AD161" s="247"/>
      <c r="AE161" s="247"/>
      <c r="AF161" s="247"/>
      <c r="AG161" s="247"/>
      <c r="AH161" s="247"/>
      <c r="AI161" s="247"/>
      <c r="AJ161" s="247"/>
      <c r="AK161" s="247"/>
      <c r="AL161" s="247"/>
      <c r="AM161" s="247"/>
      <c r="AN161" s="247"/>
      <c r="AO161" s="247"/>
      <c r="AP161" s="275" t="str">
        <f t="shared" si="10"/>
        <v>Open PDFMS FINALLY.MS 135 (S-19-CS.19-01-24)(10-00)</v>
      </c>
    </row>
    <row r="162" spans="1:42" ht="99.9" customHeight="1" x14ac:dyDescent="0.3">
      <c r="A162" s="241">
        <f t="shared" si="11"/>
        <v>157</v>
      </c>
      <c r="B162" s="184" t="s">
        <v>6799</v>
      </c>
      <c r="C162" s="242" t="s">
        <v>76</v>
      </c>
      <c r="D162" s="355" t="str">
        <f t="shared" si="9"/>
        <v>Open PDF MS.MS 136 (S-19-CS.28-04-24)(10-00)</v>
      </c>
      <c r="E162" s="100"/>
      <c r="F162" s="102" t="s">
        <v>6800</v>
      </c>
      <c r="G162" s="102"/>
      <c r="H162" s="243"/>
      <c r="I162" s="244"/>
      <c r="J162" s="244"/>
      <c r="K162" s="791"/>
      <c r="L162" s="248"/>
      <c r="M162" s="248"/>
      <c r="N162" s="196"/>
      <c r="O162" s="196"/>
      <c r="P162" s="196"/>
      <c r="Q162" s="196"/>
      <c r="R162" s="196"/>
      <c r="S162" s="196"/>
      <c r="T162" s="196"/>
      <c r="U162" s="196"/>
      <c r="V162" s="196"/>
      <c r="W162" s="196"/>
      <c r="X162" s="246" t="s">
        <v>54</v>
      </c>
      <c r="Y162" s="246">
        <v>45410</v>
      </c>
      <c r="Z162" s="246">
        <v>45414</v>
      </c>
      <c r="AA162" s="246"/>
      <c r="AB162" s="196" t="s">
        <v>93</v>
      </c>
      <c r="AC162" s="246">
        <v>45549</v>
      </c>
      <c r="AD162" s="246">
        <v>45549</v>
      </c>
      <c r="AE162" s="247"/>
      <c r="AF162" s="196" t="s">
        <v>62</v>
      </c>
      <c r="AG162" s="247"/>
      <c r="AH162" s="247"/>
      <c r="AI162" s="247"/>
      <c r="AJ162" s="247"/>
      <c r="AK162" s="247"/>
      <c r="AL162" s="247"/>
      <c r="AM162" s="247"/>
      <c r="AN162" s="247"/>
      <c r="AO162" s="247"/>
      <c r="AP162" s="275" t="str">
        <f t="shared" si="10"/>
        <v>Open PDFMS FINALLY.MS 136 (S-19-CS.28-04-24)(10-00)</v>
      </c>
    </row>
    <row r="163" spans="1:42" ht="109.5" customHeight="1" x14ac:dyDescent="0.3">
      <c r="A163" s="241">
        <f t="shared" si="11"/>
        <v>158</v>
      </c>
      <c r="B163" s="184" t="s">
        <v>7970</v>
      </c>
      <c r="C163" s="242" t="s">
        <v>76</v>
      </c>
      <c r="D163" s="355" t="str">
        <f t="shared" si="9"/>
        <v>Open PDF MS.MS 137 (S-19-CS.28-04-24)(10-00)</v>
      </c>
      <c r="E163" s="100"/>
      <c r="F163" s="102" t="s">
        <v>8515</v>
      </c>
      <c r="G163" s="102" t="s">
        <v>9785</v>
      </c>
      <c r="H163" s="243" t="s">
        <v>10</v>
      </c>
      <c r="I163" s="244">
        <v>45453</v>
      </c>
      <c r="J163" s="244">
        <v>45455</v>
      </c>
      <c r="K163" s="791" t="s">
        <v>93</v>
      </c>
      <c r="L163" s="248">
        <v>45475</v>
      </c>
      <c r="M163" s="248">
        <v>45476</v>
      </c>
      <c r="N163" s="196" t="s">
        <v>93</v>
      </c>
      <c r="O163" s="248">
        <v>45491</v>
      </c>
      <c r="P163" s="248">
        <v>45495</v>
      </c>
      <c r="Q163" s="196" t="s">
        <v>93</v>
      </c>
      <c r="R163" s="196"/>
      <c r="S163" s="196"/>
      <c r="T163" s="196"/>
      <c r="U163" s="196"/>
      <c r="V163" s="196"/>
      <c r="W163" s="196"/>
      <c r="X163" s="246" t="s">
        <v>54</v>
      </c>
      <c r="Y163" s="246">
        <v>45580</v>
      </c>
      <c r="Z163" s="246">
        <v>45580</v>
      </c>
      <c r="AA163" s="196" t="s">
        <v>62</v>
      </c>
      <c r="AB163" s="196" t="s">
        <v>62</v>
      </c>
      <c r="AC163" s="246">
        <v>45585</v>
      </c>
      <c r="AD163" s="246">
        <v>45602</v>
      </c>
      <c r="AE163" s="247"/>
      <c r="AF163" s="247" t="s">
        <v>93</v>
      </c>
      <c r="AG163" s="247"/>
      <c r="AH163" s="247"/>
      <c r="AI163" s="247"/>
      <c r="AJ163" s="247"/>
      <c r="AK163" s="247"/>
      <c r="AL163" s="247"/>
      <c r="AM163" s="247"/>
      <c r="AN163" s="247"/>
      <c r="AO163" s="247"/>
      <c r="AP163" s="275" t="str">
        <f t="shared" si="10"/>
        <v>Open PDFMS FINALLY.MS 137 (S-19-CS.28-04-24)(10-00)</v>
      </c>
    </row>
    <row r="164" spans="1:42" ht="168" customHeight="1" x14ac:dyDescent="0.3">
      <c r="A164" s="241">
        <f t="shared" si="11"/>
        <v>159</v>
      </c>
      <c r="B164" s="184" t="s">
        <v>6035</v>
      </c>
      <c r="C164" s="242" t="s">
        <v>77</v>
      </c>
      <c r="D164" s="355" t="str">
        <f t="shared" si="9"/>
        <v>Open PDF MS.MS 14 (S-19-ARCH.03-03-24)(10-00)</v>
      </c>
      <c r="E164" s="100"/>
      <c r="F164" s="102" t="s">
        <v>6034</v>
      </c>
      <c r="G164" s="102" t="s">
        <v>11323</v>
      </c>
      <c r="H164" s="243" t="s">
        <v>10</v>
      </c>
      <c r="I164" s="244">
        <v>45369</v>
      </c>
      <c r="J164" s="244">
        <v>45377</v>
      </c>
      <c r="K164" s="791" t="s">
        <v>93</v>
      </c>
      <c r="L164" s="248"/>
      <c r="M164" s="248"/>
      <c r="N164" s="196"/>
      <c r="O164" s="196"/>
      <c r="P164" s="196"/>
      <c r="Q164" s="196"/>
      <c r="R164" s="196"/>
      <c r="S164" s="196"/>
      <c r="T164" s="196"/>
      <c r="U164" s="196"/>
      <c r="V164" s="196"/>
      <c r="W164" s="196"/>
      <c r="X164" s="246"/>
      <c r="Y164" s="246"/>
      <c r="Z164" s="246"/>
      <c r="AA164" s="246"/>
      <c r="AB164" s="246"/>
      <c r="AC164" s="247"/>
      <c r="AD164" s="247"/>
      <c r="AE164" s="247"/>
      <c r="AF164" s="247"/>
      <c r="AG164" s="247"/>
      <c r="AH164" s="247"/>
      <c r="AI164" s="247"/>
      <c r="AJ164" s="247"/>
      <c r="AK164" s="247"/>
      <c r="AL164" s="247"/>
      <c r="AM164" s="247"/>
      <c r="AN164" s="247"/>
      <c r="AO164" s="247"/>
      <c r="AP164" s="275" t="str">
        <f t="shared" si="10"/>
        <v>Open PDFMS FINALLY.MS 14 (S-19-ARCH.03-03-24)(10-00)</v>
      </c>
    </row>
    <row r="165" spans="1:42" ht="99.9" customHeight="1" x14ac:dyDescent="0.3">
      <c r="A165" s="241">
        <f t="shared" si="11"/>
        <v>160</v>
      </c>
      <c r="B165" s="184" t="s">
        <v>6364</v>
      </c>
      <c r="C165" s="242" t="s">
        <v>77</v>
      </c>
      <c r="D165" s="355" t="str">
        <f t="shared" si="9"/>
        <v>Open PDF MS.MS 15 (S-19-ARCH.28-03-24)(10-00)</v>
      </c>
      <c r="E165" s="100"/>
      <c r="F165" s="102" t="s">
        <v>6367</v>
      </c>
      <c r="G165" s="102" t="s">
        <v>11322</v>
      </c>
      <c r="H165" s="243" t="s">
        <v>10</v>
      </c>
      <c r="I165" s="244">
        <v>45379</v>
      </c>
      <c r="J165" s="244">
        <v>45389</v>
      </c>
      <c r="K165" s="791" t="s">
        <v>26</v>
      </c>
      <c r="L165" s="248"/>
      <c r="M165" s="248"/>
      <c r="N165" s="196"/>
      <c r="O165" s="196"/>
      <c r="P165" s="196"/>
      <c r="Q165" s="196"/>
      <c r="R165" s="196"/>
      <c r="S165" s="196"/>
      <c r="T165" s="196"/>
      <c r="U165" s="196"/>
      <c r="V165" s="196"/>
      <c r="W165" s="196"/>
      <c r="X165" s="246"/>
      <c r="Y165" s="246"/>
      <c r="Z165" s="246"/>
      <c r="AA165" s="246"/>
      <c r="AB165" s="246"/>
      <c r="AC165" s="247"/>
      <c r="AD165" s="247"/>
      <c r="AE165" s="247"/>
      <c r="AF165" s="247"/>
      <c r="AG165" s="247"/>
      <c r="AH165" s="247"/>
      <c r="AI165" s="247"/>
      <c r="AJ165" s="247"/>
      <c r="AK165" s="247"/>
      <c r="AL165" s="247"/>
      <c r="AM165" s="247"/>
      <c r="AN165" s="247"/>
      <c r="AO165" s="247"/>
      <c r="AP165" s="275" t="str">
        <f t="shared" si="10"/>
        <v>Open PDFMS FINALLY.MS 15 (S-19-ARCH.28-03-24)(10-00)</v>
      </c>
    </row>
    <row r="166" spans="1:42" ht="99.9" customHeight="1" x14ac:dyDescent="0.3">
      <c r="A166" s="241">
        <f t="shared" si="11"/>
        <v>161</v>
      </c>
      <c r="B166" s="184" t="s">
        <v>6365</v>
      </c>
      <c r="C166" s="242" t="s">
        <v>77</v>
      </c>
      <c r="D166" s="355" t="str">
        <f t="shared" si="9"/>
        <v>Open PDF MS.MS 16 (S-19-ARCH.28-03-24)(10-00)</v>
      </c>
      <c r="E166" s="100"/>
      <c r="F166" s="102" t="s">
        <v>6366</v>
      </c>
      <c r="G166" s="102" t="s">
        <v>11302</v>
      </c>
      <c r="H166" s="243" t="s">
        <v>10</v>
      </c>
      <c r="I166" s="244">
        <v>45380</v>
      </c>
      <c r="J166" s="244">
        <v>45389</v>
      </c>
      <c r="K166" s="791" t="s">
        <v>26</v>
      </c>
      <c r="L166" s="248"/>
      <c r="M166" s="248"/>
      <c r="N166" s="196"/>
      <c r="O166" s="196"/>
      <c r="P166" s="196"/>
      <c r="Q166" s="196"/>
      <c r="R166" s="196"/>
      <c r="S166" s="196"/>
      <c r="T166" s="196"/>
      <c r="U166" s="196"/>
      <c r="V166" s="196"/>
      <c r="W166" s="196"/>
      <c r="X166" s="246"/>
      <c r="Y166" s="246"/>
      <c r="Z166" s="246"/>
      <c r="AA166" s="246"/>
      <c r="AB166" s="246"/>
      <c r="AC166" s="247"/>
      <c r="AD166" s="247"/>
      <c r="AE166" s="247"/>
      <c r="AF166" s="247"/>
      <c r="AG166" s="247"/>
      <c r="AH166" s="247"/>
      <c r="AI166" s="247"/>
      <c r="AJ166" s="247"/>
      <c r="AK166" s="247"/>
      <c r="AL166" s="247"/>
      <c r="AM166" s="247"/>
      <c r="AN166" s="247"/>
      <c r="AO166" s="247"/>
      <c r="AP166" s="275" t="str">
        <f t="shared" si="10"/>
        <v>Open PDFMS FINALLY.MS 16 (S-19-ARCH.28-03-24)(10-00)</v>
      </c>
    </row>
    <row r="167" spans="1:42" ht="99.9" customHeight="1" x14ac:dyDescent="0.3">
      <c r="A167" s="241">
        <f t="shared" si="11"/>
        <v>162</v>
      </c>
      <c r="B167" s="184" t="s">
        <v>7117</v>
      </c>
      <c r="C167" s="242" t="s">
        <v>77</v>
      </c>
      <c r="D167" s="355" t="str">
        <f t="shared" si="9"/>
        <v>Open PDF MS.MS 17 (S-19-ARCH.12-05-24)(10-00)</v>
      </c>
      <c r="E167" s="100"/>
      <c r="F167" s="102" t="s">
        <v>7116</v>
      </c>
      <c r="G167" s="102" t="s">
        <v>11321</v>
      </c>
      <c r="H167" s="243" t="s">
        <v>10</v>
      </c>
      <c r="I167" s="244">
        <v>45425</v>
      </c>
      <c r="J167" s="244">
        <v>45425</v>
      </c>
      <c r="K167" s="791" t="s">
        <v>26</v>
      </c>
      <c r="L167" s="248"/>
      <c r="M167" s="248"/>
      <c r="N167" s="196"/>
      <c r="O167" s="196"/>
      <c r="P167" s="196"/>
      <c r="Q167" s="196"/>
      <c r="R167" s="196"/>
      <c r="S167" s="196"/>
      <c r="T167" s="196"/>
      <c r="U167" s="196"/>
      <c r="V167" s="196"/>
      <c r="W167" s="196"/>
      <c r="X167" s="246"/>
      <c r="Y167" s="246"/>
      <c r="Z167" s="246"/>
      <c r="AA167" s="246"/>
      <c r="AB167" s="246"/>
      <c r="AC167" s="247"/>
      <c r="AD167" s="247"/>
      <c r="AE167" s="247"/>
      <c r="AF167" s="247"/>
      <c r="AG167" s="247"/>
      <c r="AH167" s="247"/>
      <c r="AI167" s="247"/>
      <c r="AJ167" s="247"/>
      <c r="AK167" s="247"/>
      <c r="AL167" s="247"/>
      <c r="AM167" s="247"/>
      <c r="AN167" s="247"/>
      <c r="AO167" s="247"/>
      <c r="AP167" s="275" t="str">
        <f t="shared" si="10"/>
        <v>Open PDFMS FINALLY.MS 17 (S-19-ARCH.12-05-24)(10-00)</v>
      </c>
    </row>
    <row r="168" spans="1:42" ht="99.9" customHeight="1" x14ac:dyDescent="0.3">
      <c r="A168" s="241">
        <f t="shared" si="11"/>
        <v>163</v>
      </c>
      <c r="B168" s="184" t="s">
        <v>7963</v>
      </c>
      <c r="C168" s="242" t="s">
        <v>77</v>
      </c>
      <c r="D168" s="355" t="str">
        <f t="shared" si="9"/>
        <v>Open PDF MS.MS 18 (S-19-ARCH.09-06-24)(10-00)</v>
      </c>
      <c r="E168" s="100"/>
      <c r="F168" s="102" t="s">
        <v>7962</v>
      </c>
      <c r="G168" s="102" t="s">
        <v>6433</v>
      </c>
      <c r="H168" s="243" t="s">
        <v>10</v>
      </c>
      <c r="I168" s="244">
        <v>45452</v>
      </c>
      <c r="J168" s="244">
        <v>45452</v>
      </c>
      <c r="K168" s="791" t="s">
        <v>93</v>
      </c>
      <c r="L168" s="248"/>
      <c r="M168" s="248"/>
      <c r="N168" s="196"/>
      <c r="O168" s="196"/>
      <c r="P168" s="196"/>
      <c r="Q168" s="196"/>
      <c r="R168" s="196"/>
      <c r="S168" s="196"/>
      <c r="T168" s="196"/>
      <c r="U168" s="196"/>
      <c r="V168" s="196"/>
      <c r="W168" s="196"/>
      <c r="X168" s="246" t="s">
        <v>54</v>
      </c>
      <c r="Y168" s="246">
        <v>45452</v>
      </c>
      <c r="Z168" s="246">
        <v>45452</v>
      </c>
      <c r="AA168" s="246"/>
      <c r="AB168" s="196" t="s">
        <v>62</v>
      </c>
      <c r="AC168" s="247"/>
      <c r="AD168" s="247"/>
      <c r="AE168" s="247"/>
      <c r="AF168" s="247"/>
      <c r="AG168" s="247"/>
      <c r="AH168" s="247"/>
      <c r="AI168" s="247"/>
      <c r="AJ168" s="247"/>
      <c r="AK168" s="247"/>
      <c r="AL168" s="247"/>
      <c r="AM168" s="247"/>
      <c r="AN168" s="247"/>
      <c r="AO168" s="247"/>
      <c r="AP168" s="275" t="str">
        <f t="shared" si="10"/>
        <v>Open PDFMS FINALLY.MS 18 (S-19-ARCH.09-06-24)(10-00)</v>
      </c>
    </row>
    <row r="169" spans="1:42" ht="99.9" customHeight="1" x14ac:dyDescent="0.3">
      <c r="A169" s="241">
        <f t="shared" si="11"/>
        <v>164</v>
      </c>
      <c r="B169" s="184" t="s">
        <v>8251</v>
      </c>
      <c r="C169" s="242" t="s">
        <v>2476</v>
      </c>
      <c r="D169" s="355" t="str">
        <f t="shared" si="9"/>
        <v>Open PDF MS.MS 08 (S-19-MECH.03-07-24)(04-00)</v>
      </c>
      <c r="E169" s="100"/>
      <c r="F169" s="102" t="s">
        <v>8253</v>
      </c>
      <c r="G169" s="102" t="s">
        <v>11318</v>
      </c>
      <c r="H169" s="243" t="s">
        <v>10</v>
      </c>
      <c r="I169" s="244">
        <v>45475</v>
      </c>
      <c r="J169" s="244">
        <v>45475</v>
      </c>
      <c r="K169" s="791" t="s">
        <v>93</v>
      </c>
      <c r="L169" s="248"/>
      <c r="M169" s="248"/>
      <c r="N169" s="196"/>
      <c r="O169" s="196"/>
      <c r="P169" s="196"/>
      <c r="Q169" s="196"/>
      <c r="R169" s="196"/>
      <c r="S169" s="196"/>
      <c r="T169" s="196"/>
      <c r="U169" s="196"/>
      <c r="V169" s="196"/>
      <c r="W169" s="196"/>
      <c r="X169" s="246" t="s">
        <v>54</v>
      </c>
      <c r="Y169" s="246">
        <v>45476</v>
      </c>
      <c r="Z169" s="246">
        <v>45489</v>
      </c>
      <c r="AA169" s="246"/>
      <c r="AB169" s="196" t="s">
        <v>26</v>
      </c>
      <c r="AC169" s="246">
        <v>45491</v>
      </c>
      <c r="AD169" s="246">
        <v>45524</v>
      </c>
      <c r="AE169" s="247"/>
      <c r="AF169" s="247" t="s">
        <v>93</v>
      </c>
      <c r="AG169" s="247"/>
      <c r="AH169" s="247"/>
      <c r="AI169" s="247"/>
      <c r="AJ169" s="247"/>
      <c r="AK169" s="247"/>
      <c r="AL169" s="247"/>
      <c r="AM169" s="247"/>
      <c r="AN169" s="247"/>
      <c r="AO169" s="247"/>
      <c r="AP169" s="275" t="str">
        <f t="shared" si="10"/>
        <v>Open PDFMS FINALLY.MS 08 (S-19-MECH.03-07-24)(04-00)</v>
      </c>
    </row>
    <row r="170" spans="1:42" ht="151.5" customHeight="1" x14ac:dyDescent="0.3">
      <c r="A170" s="241">
        <f t="shared" si="11"/>
        <v>165</v>
      </c>
      <c r="B170" s="184" t="s">
        <v>8252</v>
      </c>
      <c r="C170" s="242" t="s">
        <v>2476</v>
      </c>
      <c r="D170" s="355" t="str">
        <f t="shared" si="9"/>
        <v>Open PDF MS.MS 09 (S-19-MECH.-03-07)(04-00)</v>
      </c>
      <c r="E170" s="100"/>
      <c r="F170" s="102" t="s">
        <v>8254</v>
      </c>
      <c r="G170" s="102" t="s">
        <v>11473</v>
      </c>
      <c r="H170" s="243" t="s">
        <v>10</v>
      </c>
      <c r="I170" s="244">
        <v>45475</v>
      </c>
      <c r="J170" s="244">
        <v>45475</v>
      </c>
      <c r="K170" s="791" t="s">
        <v>93</v>
      </c>
      <c r="L170" s="248"/>
      <c r="M170" s="248"/>
      <c r="N170" s="196"/>
      <c r="O170" s="196"/>
      <c r="P170" s="196"/>
      <c r="Q170" s="196"/>
      <c r="R170" s="196"/>
      <c r="S170" s="196"/>
      <c r="T170" s="196"/>
      <c r="U170" s="196"/>
      <c r="V170" s="196"/>
      <c r="W170" s="196"/>
      <c r="X170" s="246" t="s">
        <v>54</v>
      </c>
      <c r="Y170" s="246">
        <v>45476</v>
      </c>
      <c r="Z170" s="246">
        <v>45489</v>
      </c>
      <c r="AA170" s="246"/>
      <c r="AB170" s="196" t="s">
        <v>26</v>
      </c>
      <c r="AC170" s="246">
        <v>45491</v>
      </c>
      <c r="AD170" s="246">
        <v>45545</v>
      </c>
      <c r="AE170" s="247"/>
      <c r="AF170" s="247" t="s">
        <v>93</v>
      </c>
      <c r="AG170" s="247"/>
      <c r="AH170" s="247"/>
      <c r="AI170" s="247"/>
      <c r="AJ170" s="247"/>
      <c r="AK170" s="247"/>
      <c r="AL170" s="247"/>
      <c r="AM170" s="247"/>
      <c r="AN170" s="247"/>
      <c r="AO170" s="247"/>
      <c r="AP170" s="275" t="str">
        <f t="shared" si="10"/>
        <v>Open PDFMS FINALLY.MS 09 (S-19-MECH.-03-07)(04-00)</v>
      </c>
    </row>
    <row r="171" spans="1:42" ht="99.9" customHeight="1" x14ac:dyDescent="0.3">
      <c r="A171" s="241">
        <f t="shared" si="11"/>
        <v>166</v>
      </c>
      <c r="B171" s="184" t="s">
        <v>8255</v>
      </c>
      <c r="C171" s="242" t="s">
        <v>2476</v>
      </c>
      <c r="D171" s="355" t="str">
        <f t="shared" si="9"/>
        <v>Open PDF MS.MS 10 (S-19-MECH.-03-07)(04-00)</v>
      </c>
      <c r="E171" s="100"/>
      <c r="F171" s="102" t="s">
        <v>8256</v>
      </c>
      <c r="G171" s="102" t="s">
        <v>11470</v>
      </c>
      <c r="H171" s="243"/>
      <c r="I171" s="244"/>
      <c r="J171" s="244"/>
      <c r="K171" s="791"/>
      <c r="L171" s="248"/>
      <c r="M171" s="248"/>
      <c r="N171" s="196"/>
      <c r="O171" s="196"/>
      <c r="P171" s="196"/>
      <c r="Q171" s="196"/>
      <c r="R171" s="196"/>
      <c r="S171" s="196"/>
      <c r="T171" s="196"/>
      <c r="U171" s="196"/>
      <c r="V171" s="196"/>
      <c r="W171" s="196"/>
      <c r="X171" s="246" t="s">
        <v>54</v>
      </c>
      <c r="Y171" s="246">
        <v>45476</v>
      </c>
      <c r="Z171" s="246">
        <v>45477</v>
      </c>
      <c r="AA171" s="246"/>
      <c r="AB171" s="196" t="s">
        <v>93</v>
      </c>
      <c r="AC171" s="246"/>
      <c r="AD171" s="247"/>
      <c r="AE171" s="247"/>
      <c r="AF171" s="247"/>
      <c r="AG171" s="247"/>
      <c r="AH171" s="247"/>
      <c r="AI171" s="247"/>
      <c r="AJ171" s="247"/>
      <c r="AK171" s="247"/>
      <c r="AL171" s="247"/>
      <c r="AM171" s="247"/>
      <c r="AN171" s="247"/>
      <c r="AO171" s="247"/>
      <c r="AP171" s="275" t="str">
        <f t="shared" si="10"/>
        <v>Open PDFMS FINALLY.MS 10 (S-19-MECH.-03-07)(04-00)</v>
      </c>
    </row>
    <row r="172" spans="1:42" ht="99.9" customHeight="1" x14ac:dyDescent="0.3">
      <c r="A172" s="241">
        <f t="shared" si="11"/>
        <v>167</v>
      </c>
      <c r="B172" s="184" t="s">
        <v>8297</v>
      </c>
      <c r="C172" s="242" t="s">
        <v>2476</v>
      </c>
      <c r="D172" s="355" t="str">
        <f t="shared" si="9"/>
        <v>Open PDF MS.MS 11 (S-19-MECH.-08-07)(04-00)</v>
      </c>
      <c r="E172" s="100"/>
      <c r="F172" s="102" t="s">
        <v>8299</v>
      </c>
      <c r="G172" s="102" t="s">
        <v>11318</v>
      </c>
      <c r="H172" s="243" t="s">
        <v>10</v>
      </c>
      <c r="I172" s="244">
        <v>45481</v>
      </c>
      <c r="J172" s="244">
        <v>45483</v>
      </c>
      <c r="K172" s="791" t="s">
        <v>26</v>
      </c>
      <c r="L172" s="248">
        <v>45491</v>
      </c>
      <c r="M172" s="248">
        <v>45495</v>
      </c>
      <c r="N172" s="196" t="s">
        <v>93</v>
      </c>
      <c r="O172" s="196"/>
      <c r="P172" s="196"/>
      <c r="Q172" s="196"/>
      <c r="R172" s="196"/>
      <c r="S172" s="196"/>
      <c r="T172" s="196"/>
      <c r="U172" s="196"/>
      <c r="V172" s="196"/>
      <c r="W172" s="196"/>
      <c r="X172" s="246" t="s">
        <v>54</v>
      </c>
      <c r="Y172" s="246"/>
      <c r="Z172" s="246"/>
      <c r="AA172" s="246"/>
      <c r="AB172" s="246"/>
      <c r="AC172" s="246">
        <v>45504</v>
      </c>
      <c r="AD172" s="246">
        <v>45516</v>
      </c>
      <c r="AE172" s="247"/>
      <c r="AF172" s="247" t="s">
        <v>26</v>
      </c>
      <c r="AG172" s="247"/>
      <c r="AH172" s="247"/>
      <c r="AI172" s="247"/>
      <c r="AJ172" s="247"/>
      <c r="AK172" s="247"/>
      <c r="AL172" s="247"/>
      <c r="AM172" s="247"/>
      <c r="AN172" s="247"/>
      <c r="AO172" s="247"/>
      <c r="AP172" s="275" t="str">
        <f t="shared" si="10"/>
        <v>Open PDFMS FINALLY.MS 11 (S-19-MECH.-08-07)(04-00)</v>
      </c>
    </row>
    <row r="173" spans="1:42" ht="99.9" customHeight="1" x14ac:dyDescent="0.3">
      <c r="A173" s="241">
        <f t="shared" si="11"/>
        <v>168</v>
      </c>
      <c r="B173" s="184" t="s">
        <v>8348</v>
      </c>
      <c r="C173" s="242" t="s">
        <v>76</v>
      </c>
      <c r="D173" s="355" t="str">
        <f t="shared" si="9"/>
        <v>Open PDF MS.MS 138 (S-19-CS.09-07-24)(10-00)</v>
      </c>
      <c r="E173" s="100"/>
      <c r="F173" s="102" t="s">
        <v>9110</v>
      </c>
      <c r="G173" s="102" t="s">
        <v>11305</v>
      </c>
      <c r="H173" s="243" t="s">
        <v>10</v>
      </c>
      <c r="I173" s="244">
        <v>45525</v>
      </c>
      <c r="J173" s="244">
        <v>45530</v>
      </c>
      <c r="K173" s="791" t="s">
        <v>93</v>
      </c>
      <c r="L173" s="248"/>
      <c r="M173" s="248"/>
      <c r="N173" s="196"/>
      <c r="O173" s="196"/>
      <c r="P173" s="196"/>
      <c r="Q173" s="196"/>
      <c r="R173" s="196"/>
      <c r="S173" s="196"/>
      <c r="T173" s="196"/>
      <c r="U173" s="196"/>
      <c r="V173" s="196"/>
      <c r="W173" s="196"/>
      <c r="X173" s="477" t="s">
        <v>54</v>
      </c>
      <c r="Y173" s="478">
        <v>45587</v>
      </c>
      <c r="Z173" s="478">
        <v>45602</v>
      </c>
      <c r="AA173" s="478" t="s">
        <v>83</v>
      </c>
      <c r="AB173" s="196" t="s">
        <v>93</v>
      </c>
      <c r="AC173" s="247"/>
      <c r="AD173" s="247"/>
      <c r="AE173" s="247"/>
      <c r="AF173" s="247"/>
      <c r="AG173" s="247"/>
      <c r="AH173" s="247"/>
      <c r="AI173" s="247"/>
      <c r="AJ173" s="247"/>
      <c r="AK173" s="247"/>
      <c r="AL173" s="247"/>
      <c r="AM173" s="247"/>
      <c r="AN173" s="247"/>
      <c r="AO173" s="247"/>
      <c r="AP173" s="275" t="str">
        <f t="shared" si="10"/>
        <v>Open PDFMS FINALLY.MS 138 (S-19-CS.09-07-24)(10-00)</v>
      </c>
    </row>
    <row r="174" spans="1:42" ht="99.9" customHeight="1" x14ac:dyDescent="0.3">
      <c r="A174" s="241">
        <f t="shared" si="11"/>
        <v>169</v>
      </c>
      <c r="B174" s="184" t="s">
        <v>8347</v>
      </c>
      <c r="C174" s="242" t="s">
        <v>77</v>
      </c>
      <c r="D174" s="355" t="str">
        <f t="shared" si="9"/>
        <v>Open PDF MS.MS 19 (S-19-ARCH.10-07-24)(10-00)</v>
      </c>
      <c r="E174" s="100"/>
      <c r="F174" s="102" t="s">
        <v>8349</v>
      </c>
      <c r="G174" s="102" t="s">
        <v>11320</v>
      </c>
      <c r="H174" s="243" t="s">
        <v>10</v>
      </c>
      <c r="I174" s="244">
        <v>45483</v>
      </c>
      <c r="J174" s="244">
        <v>45489</v>
      </c>
      <c r="K174" s="791" t="s">
        <v>26</v>
      </c>
      <c r="L174" s="248"/>
      <c r="M174" s="248"/>
      <c r="N174" s="196"/>
      <c r="O174" s="196"/>
      <c r="P174" s="196"/>
      <c r="Q174" s="196"/>
      <c r="R174" s="196"/>
      <c r="S174" s="196"/>
      <c r="T174" s="196"/>
      <c r="U174" s="196"/>
      <c r="V174" s="196"/>
      <c r="W174" s="196"/>
      <c r="X174" s="246"/>
      <c r="Y174" s="246"/>
      <c r="Z174" s="246"/>
      <c r="AA174" s="246"/>
      <c r="AB174" s="246"/>
      <c r="AC174" s="247"/>
      <c r="AD174" s="247"/>
      <c r="AE174" s="247"/>
      <c r="AF174" s="247"/>
      <c r="AG174" s="247"/>
      <c r="AH174" s="247"/>
      <c r="AI174" s="247"/>
      <c r="AJ174" s="247"/>
      <c r="AK174" s="247"/>
      <c r="AL174" s="247"/>
      <c r="AM174" s="247"/>
      <c r="AN174" s="247"/>
      <c r="AO174" s="247"/>
      <c r="AP174" s="275" t="str">
        <f t="shared" si="10"/>
        <v>Open PDFMS FINALLY.MS 19 (S-19-ARCH.10-07-24)(10-00)</v>
      </c>
    </row>
    <row r="175" spans="1:42" ht="99.9" customHeight="1" x14ac:dyDescent="0.3">
      <c r="A175" s="241">
        <f t="shared" si="11"/>
        <v>170</v>
      </c>
      <c r="B175" s="184" t="s">
        <v>8395</v>
      </c>
      <c r="C175" s="242" t="s">
        <v>2476</v>
      </c>
      <c r="D175" s="355" t="str">
        <f t="shared" si="9"/>
        <v>Open PDF MS.MS 12 (S-19-MECH.-14-07)(04-00)</v>
      </c>
      <c r="E175" s="100"/>
      <c r="F175" s="102" t="s">
        <v>8410</v>
      </c>
      <c r="G175" s="102" t="s">
        <v>11318</v>
      </c>
      <c r="H175" s="243" t="s">
        <v>10</v>
      </c>
      <c r="I175" s="244">
        <v>45487</v>
      </c>
      <c r="J175" s="244">
        <v>45490</v>
      </c>
      <c r="K175" s="791" t="s">
        <v>26</v>
      </c>
      <c r="L175" s="248">
        <v>45515</v>
      </c>
      <c r="M175" s="248">
        <v>45519</v>
      </c>
      <c r="N175" s="196" t="s">
        <v>26</v>
      </c>
      <c r="O175" s="248"/>
      <c r="P175" s="248"/>
      <c r="Q175" s="196"/>
      <c r="R175" s="196"/>
      <c r="S175" s="196"/>
      <c r="T175" s="196"/>
      <c r="U175" s="196"/>
      <c r="V175" s="196"/>
      <c r="W175" s="196"/>
      <c r="X175" s="246"/>
      <c r="Y175" s="246"/>
      <c r="Z175" s="246"/>
      <c r="AA175" s="246"/>
      <c r="AB175" s="246"/>
      <c r="AC175" s="247"/>
      <c r="AD175" s="247"/>
      <c r="AE175" s="247"/>
      <c r="AF175" s="247"/>
      <c r="AG175" s="247"/>
      <c r="AH175" s="247"/>
      <c r="AI175" s="247"/>
      <c r="AJ175" s="247"/>
      <c r="AK175" s="247"/>
      <c r="AL175" s="247"/>
      <c r="AM175" s="247"/>
      <c r="AN175" s="247"/>
      <c r="AO175" s="247"/>
      <c r="AP175" s="275" t="str">
        <f t="shared" si="10"/>
        <v>Open PDFMS FINALLY.MS 12 (S-19-MECH.-14-07)(04-00)</v>
      </c>
    </row>
    <row r="176" spans="1:42" ht="99.9" customHeight="1" x14ac:dyDescent="0.3">
      <c r="A176" s="241">
        <f t="shared" si="11"/>
        <v>171</v>
      </c>
      <c r="B176" s="184" t="s">
        <v>8396</v>
      </c>
      <c r="C176" s="242" t="s">
        <v>2476</v>
      </c>
      <c r="D176" s="355" t="str">
        <f t="shared" si="9"/>
        <v>Open PDF MS.MS 13 (S-19-MECH.-14-07)(04-00)</v>
      </c>
      <c r="E176" s="100"/>
      <c r="F176" s="102" t="s">
        <v>8411</v>
      </c>
      <c r="G176" s="102" t="s">
        <v>11318</v>
      </c>
      <c r="H176" s="243" t="s">
        <v>10</v>
      </c>
      <c r="I176" s="244">
        <v>45487</v>
      </c>
      <c r="J176" s="244">
        <v>45491</v>
      </c>
      <c r="K176" s="791" t="s">
        <v>26</v>
      </c>
      <c r="L176" s="248">
        <v>45524</v>
      </c>
      <c r="M176" s="248">
        <v>45526</v>
      </c>
      <c r="N176" s="196" t="s">
        <v>93</v>
      </c>
      <c r="O176" s="196"/>
      <c r="P176" s="196"/>
      <c r="Q176" s="196"/>
      <c r="R176" s="196"/>
      <c r="S176" s="196"/>
      <c r="T176" s="196"/>
      <c r="U176" s="196"/>
      <c r="V176" s="196"/>
      <c r="W176" s="196"/>
      <c r="X176" s="246" t="s">
        <v>54</v>
      </c>
      <c r="Y176" s="246">
        <v>45534</v>
      </c>
      <c r="Z176" s="246">
        <v>45564</v>
      </c>
      <c r="AA176" s="246"/>
      <c r="AB176" s="196" t="s">
        <v>26</v>
      </c>
      <c r="AC176" s="247"/>
      <c r="AD176" s="247"/>
      <c r="AE176" s="247"/>
      <c r="AF176" s="247"/>
      <c r="AG176" s="247"/>
      <c r="AH176" s="247"/>
      <c r="AI176" s="247"/>
      <c r="AJ176" s="247"/>
      <c r="AK176" s="247"/>
      <c r="AL176" s="247"/>
      <c r="AM176" s="247"/>
      <c r="AN176" s="247"/>
      <c r="AO176" s="247"/>
      <c r="AP176" s="275" t="str">
        <f t="shared" si="10"/>
        <v>Open PDFMS FINALLY.MS 13 (S-19-MECH.-14-07)(04-00)</v>
      </c>
    </row>
    <row r="177" spans="1:42" ht="99.9" customHeight="1" x14ac:dyDescent="0.3">
      <c r="A177" s="241">
        <f t="shared" si="11"/>
        <v>172</v>
      </c>
      <c r="B177" s="184" t="s">
        <v>8397</v>
      </c>
      <c r="C177" s="242" t="s">
        <v>2476</v>
      </c>
      <c r="D177" s="355" t="str">
        <f t="shared" si="9"/>
        <v>Open PDF MS.MS 14 (S-19-MECH.-14-07)(04-00)</v>
      </c>
      <c r="E177" s="100"/>
      <c r="F177" s="102" t="s">
        <v>8412</v>
      </c>
      <c r="G177" s="102" t="s">
        <v>11319</v>
      </c>
      <c r="H177" s="243" t="s">
        <v>10</v>
      </c>
      <c r="I177" s="244">
        <v>45487</v>
      </c>
      <c r="J177" s="244">
        <v>45490</v>
      </c>
      <c r="K177" s="791" t="s">
        <v>26</v>
      </c>
      <c r="L177" s="248"/>
      <c r="M177" s="248"/>
      <c r="N177" s="196"/>
      <c r="O177" s="196"/>
      <c r="P177" s="196"/>
      <c r="Q177" s="196"/>
      <c r="R177" s="196"/>
      <c r="S177" s="196"/>
      <c r="T177" s="196"/>
      <c r="U177" s="196"/>
      <c r="V177" s="196"/>
      <c r="W177" s="196"/>
      <c r="X177" s="246"/>
      <c r="Y177" s="246"/>
      <c r="Z177" s="246"/>
      <c r="AA177" s="246"/>
      <c r="AB177" s="246"/>
      <c r="AC177" s="247"/>
      <c r="AD177" s="247"/>
      <c r="AE177" s="247"/>
      <c r="AF177" s="247"/>
      <c r="AG177" s="247"/>
      <c r="AH177" s="247"/>
      <c r="AI177" s="247"/>
      <c r="AJ177" s="247"/>
      <c r="AK177" s="247"/>
      <c r="AL177" s="247"/>
      <c r="AM177" s="247"/>
      <c r="AN177" s="247"/>
      <c r="AO177" s="247"/>
      <c r="AP177" s="275" t="str">
        <f t="shared" si="10"/>
        <v>Open PDFMS FINALLY.MS 14 (S-19-MECH.-14-07)(04-00)</v>
      </c>
    </row>
    <row r="178" spans="1:42" ht="99.9" customHeight="1" x14ac:dyDescent="0.3">
      <c r="A178" s="241">
        <f t="shared" si="11"/>
        <v>173</v>
      </c>
      <c r="B178" s="184" t="s">
        <v>8446</v>
      </c>
      <c r="C178" s="242" t="s">
        <v>2476</v>
      </c>
      <c r="D178" s="355" t="str">
        <f t="shared" si="9"/>
        <v>Open PDF MS.MS 15 (S-19-MECH.-18-07)(04-00)</v>
      </c>
      <c r="E178" s="100"/>
      <c r="F178" s="102" t="s">
        <v>8447</v>
      </c>
      <c r="G178" s="102" t="s">
        <v>11318</v>
      </c>
      <c r="H178" s="243" t="s">
        <v>10</v>
      </c>
      <c r="I178" s="244">
        <v>45491</v>
      </c>
      <c r="J178" s="244">
        <v>45495</v>
      </c>
      <c r="K178" s="791" t="s">
        <v>26</v>
      </c>
      <c r="L178" s="248">
        <v>45515</v>
      </c>
      <c r="M178" s="248">
        <v>45519</v>
      </c>
      <c r="N178" s="196" t="s">
        <v>93</v>
      </c>
      <c r="O178" s="196"/>
      <c r="P178" s="196"/>
      <c r="Q178" s="196"/>
      <c r="R178" s="196"/>
      <c r="S178" s="196"/>
      <c r="T178" s="196"/>
      <c r="U178" s="196"/>
      <c r="V178" s="196"/>
      <c r="W178" s="196"/>
      <c r="X178" s="246" t="s">
        <v>54</v>
      </c>
      <c r="Y178" s="246"/>
      <c r="Z178" s="246"/>
      <c r="AA178" s="246"/>
      <c r="AB178" s="246"/>
      <c r="AC178" s="246">
        <v>45534</v>
      </c>
      <c r="AD178" s="246">
        <v>45560</v>
      </c>
      <c r="AE178" s="246"/>
      <c r="AF178" s="246" t="s">
        <v>93</v>
      </c>
      <c r="AG178" s="246"/>
      <c r="AH178" s="246"/>
      <c r="AI178" s="246"/>
      <c r="AJ178" s="246"/>
      <c r="AK178" s="246"/>
      <c r="AL178" s="246"/>
      <c r="AM178" s="246"/>
      <c r="AN178" s="246"/>
      <c r="AO178" s="246"/>
      <c r="AP178" s="275" t="str">
        <f t="shared" si="10"/>
        <v>Open PDFMS FINALLY.MS 15 (S-19-MECH.-18-07)(04-00)</v>
      </c>
    </row>
    <row r="179" spans="1:42" ht="99.9" customHeight="1" x14ac:dyDescent="0.3">
      <c r="A179" s="241">
        <f t="shared" si="11"/>
        <v>174</v>
      </c>
      <c r="B179" s="184" t="s">
        <v>8618</v>
      </c>
      <c r="C179" s="242" t="s">
        <v>77</v>
      </c>
      <c r="D179" s="355" t="str">
        <f t="shared" si="9"/>
        <v>Open PDF MS.MS 20 (S-19-ARCH.-27-07)(04-00)</v>
      </c>
      <c r="E179" s="100"/>
      <c r="F179" s="102" t="s">
        <v>11684</v>
      </c>
      <c r="G179" s="102" t="s">
        <v>11311</v>
      </c>
      <c r="H179" s="243" t="s">
        <v>10</v>
      </c>
      <c r="I179" s="244">
        <v>45500</v>
      </c>
      <c r="J179" s="244">
        <v>45507</v>
      </c>
      <c r="K179" s="791" t="s">
        <v>93</v>
      </c>
      <c r="L179" s="248">
        <v>45519</v>
      </c>
      <c r="M179" s="248">
        <v>45521</v>
      </c>
      <c r="N179" s="196" t="s">
        <v>93</v>
      </c>
      <c r="O179" s="196"/>
      <c r="P179" s="196"/>
      <c r="Q179" s="196"/>
      <c r="R179" s="196"/>
      <c r="S179" s="196"/>
      <c r="T179" s="196"/>
      <c r="U179" s="196"/>
      <c r="V179" s="196"/>
      <c r="W179" s="196"/>
      <c r="X179" s="246" t="s">
        <v>54</v>
      </c>
      <c r="Y179" s="246">
        <v>45524</v>
      </c>
      <c r="Z179" s="246">
        <v>45553</v>
      </c>
      <c r="AA179" s="246"/>
      <c r="AB179" s="247" t="s">
        <v>26</v>
      </c>
      <c r="AC179" s="246">
        <v>45585</v>
      </c>
      <c r="AD179" s="246">
        <v>45663</v>
      </c>
      <c r="AE179" s="247"/>
      <c r="AF179" s="481" t="s">
        <v>93</v>
      </c>
      <c r="AG179" s="481"/>
      <c r="AH179" s="481"/>
      <c r="AI179" s="481"/>
      <c r="AJ179" s="481"/>
      <c r="AK179" s="481"/>
      <c r="AL179" s="481"/>
      <c r="AM179" s="481"/>
      <c r="AN179" s="481"/>
      <c r="AO179" s="481"/>
      <c r="AP179" s="275" t="str">
        <f t="shared" si="10"/>
        <v>Open PDFMS FINALLY.MS 20 (S-19-ARCH.-27-07)(04-00)</v>
      </c>
    </row>
    <row r="180" spans="1:42" ht="99.9" customHeight="1" x14ac:dyDescent="0.3">
      <c r="A180" s="241">
        <f t="shared" si="11"/>
        <v>175</v>
      </c>
      <c r="B180" s="184" t="s">
        <v>8713</v>
      </c>
      <c r="C180" s="242" t="s">
        <v>78</v>
      </c>
      <c r="D180" s="355" t="str">
        <f t="shared" si="9"/>
        <v>Open PDF MS.MS 08 (S-19-ELEC.-31-07)(04-00)</v>
      </c>
      <c r="E180" s="100"/>
      <c r="F180" s="102" t="s">
        <v>8712</v>
      </c>
      <c r="G180" s="102" t="s">
        <v>11317</v>
      </c>
      <c r="H180" s="243" t="s">
        <v>10</v>
      </c>
      <c r="I180" s="244">
        <v>45504</v>
      </c>
      <c r="J180" s="244">
        <v>45512</v>
      </c>
      <c r="K180" s="791" t="s">
        <v>93</v>
      </c>
      <c r="L180" s="248"/>
      <c r="M180" s="248"/>
      <c r="N180" s="196"/>
      <c r="O180" s="196"/>
      <c r="P180" s="196"/>
      <c r="Q180" s="196"/>
      <c r="R180" s="196"/>
      <c r="S180" s="196"/>
      <c r="T180" s="196"/>
      <c r="U180" s="196"/>
      <c r="V180" s="196"/>
      <c r="W180" s="196"/>
      <c r="X180" s="246" t="s">
        <v>54</v>
      </c>
      <c r="Y180" s="246">
        <v>45517</v>
      </c>
      <c r="Z180" s="246">
        <v>45543</v>
      </c>
      <c r="AA180" s="246"/>
      <c r="AB180" s="247" t="s">
        <v>93</v>
      </c>
      <c r="AC180" s="247"/>
      <c r="AD180" s="247"/>
      <c r="AE180" s="247"/>
      <c r="AF180" s="247"/>
      <c r="AG180" s="247"/>
      <c r="AH180" s="247"/>
      <c r="AI180" s="247"/>
      <c r="AJ180" s="247"/>
      <c r="AK180" s="247"/>
      <c r="AL180" s="247"/>
      <c r="AM180" s="247"/>
      <c r="AN180" s="247"/>
      <c r="AO180" s="247"/>
      <c r="AP180" s="275" t="str">
        <f t="shared" si="10"/>
        <v>Open PDFMS FINALLY.MS 08 (S-19-ELEC.-31-07)(04-00)</v>
      </c>
    </row>
    <row r="181" spans="1:42" ht="99.9" customHeight="1" x14ac:dyDescent="0.3">
      <c r="A181" s="241">
        <f t="shared" si="11"/>
        <v>176</v>
      </c>
      <c r="B181" s="184" t="s">
        <v>8729</v>
      </c>
      <c r="C181" s="242" t="s">
        <v>2476</v>
      </c>
      <c r="D181" s="355" t="str">
        <f t="shared" si="9"/>
        <v>Open PDF MS.MS 16 (S-19-MECH.-30-07)(04-00)</v>
      </c>
      <c r="E181" s="100"/>
      <c r="F181" s="102" t="s">
        <v>8728</v>
      </c>
      <c r="G181" s="102" t="s">
        <v>11316</v>
      </c>
      <c r="H181" s="243" t="s">
        <v>10</v>
      </c>
      <c r="I181" s="244">
        <v>45503</v>
      </c>
      <c r="J181" s="244">
        <v>45503</v>
      </c>
      <c r="K181" s="791" t="s">
        <v>93</v>
      </c>
      <c r="L181" s="248"/>
      <c r="M181" s="248"/>
      <c r="N181" s="196"/>
      <c r="O181" s="196"/>
      <c r="P181" s="196"/>
      <c r="Q181" s="196"/>
      <c r="R181" s="196"/>
      <c r="S181" s="196"/>
      <c r="T181" s="196"/>
      <c r="U181" s="196"/>
      <c r="V181" s="196"/>
      <c r="W181" s="196"/>
      <c r="X181" s="246" t="s">
        <v>54</v>
      </c>
      <c r="Y181" s="246">
        <v>45504</v>
      </c>
      <c r="Z181" s="246">
        <v>45512</v>
      </c>
      <c r="AA181" s="246"/>
      <c r="AB181" s="196" t="s">
        <v>26</v>
      </c>
      <c r="AC181" s="246">
        <v>45516</v>
      </c>
      <c r="AD181" s="246">
        <v>45540</v>
      </c>
      <c r="AE181" s="247"/>
      <c r="AF181" s="196" t="s">
        <v>26</v>
      </c>
      <c r="AG181" s="247"/>
      <c r="AH181" s="247"/>
      <c r="AI181" s="247"/>
      <c r="AJ181" s="247"/>
      <c r="AK181" s="247"/>
      <c r="AL181" s="247"/>
      <c r="AM181" s="247"/>
      <c r="AN181" s="247"/>
      <c r="AO181" s="247"/>
      <c r="AP181" s="275" t="str">
        <f t="shared" si="10"/>
        <v>Open PDFMS FINALLY.MS 16 (S-19-MECH.-30-07)(04-00)</v>
      </c>
    </row>
    <row r="182" spans="1:42" ht="99.9" customHeight="1" x14ac:dyDescent="0.3">
      <c r="A182" s="241">
        <f t="shared" si="11"/>
        <v>177</v>
      </c>
      <c r="B182" s="184" t="s">
        <v>8734</v>
      </c>
      <c r="C182" s="242" t="s">
        <v>2476</v>
      </c>
      <c r="D182" s="355" t="str">
        <f t="shared" si="9"/>
        <v>Open PDF MS.MS 17 (S-19-MECH.-30-07)(04-00)</v>
      </c>
      <c r="E182" s="100"/>
      <c r="F182" s="102" t="s">
        <v>8733</v>
      </c>
      <c r="G182" s="102" t="s">
        <v>11315</v>
      </c>
      <c r="H182" s="243" t="s">
        <v>10</v>
      </c>
      <c r="I182" s="244">
        <v>45503</v>
      </c>
      <c r="J182" s="244">
        <v>45503</v>
      </c>
      <c r="K182" s="791" t="s">
        <v>93</v>
      </c>
      <c r="L182" s="248"/>
      <c r="M182" s="248"/>
      <c r="N182" s="196"/>
      <c r="O182" s="196"/>
      <c r="P182" s="196"/>
      <c r="Q182" s="196"/>
      <c r="R182" s="196"/>
      <c r="S182" s="196"/>
      <c r="T182" s="196"/>
      <c r="U182" s="196"/>
      <c r="V182" s="196"/>
      <c r="W182" s="196"/>
      <c r="X182" s="246" t="s">
        <v>54</v>
      </c>
      <c r="Y182" s="246">
        <v>45504</v>
      </c>
      <c r="Z182" s="246">
        <v>45512</v>
      </c>
      <c r="AA182" s="246"/>
      <c r="AB182" s="196" t="s">
        <v>93</v>
      </c>
      <c r="AC182" s="247"/>
      <c r="AD182" s="247"/>
      <c r="AE182" s="247"/>
      <c r="AF182" s="247"/>
      <c r="AG182" s="247"/>
      <c r="AH182" s="247"/>
      <c r="AI182" s="247"/>
      <c r="AJ182" s="247"/>
      <c r="AK182" s="247"/>
      <c r="AL182" s="247"/>
      <c r="AM182" s="247"/>
      <c r="AN182" s="247"/>
      <c r="AO182" s="247"/>
      <c r="AP182" s="275" t="str">
        <f t="shared" si="10"/>
        <v>Open PDFMS FINALLY.MS 17 (S-19-MECH.-30-07)(04-00)</v>
      </c>
    </row>
    <row r="183" spans="1:42" ht="99.9" customHeight="1" x14ac:dyDescent="0.3">
      <c r="A183" s="241">
        <f t="shared" si="11"/>
        <v>178</v>
      </c>
      <c r="B183" s="184" t="s">
        <v>8751</v>
      </c>
      <c r="C183" s="242" t="s">
        <v>77</v>
      </c>
      <c r="D183" s="355" t="str">
        <f t="shared" si="9"/>
        <v>Open PDF MS.MS 21 (S-19-ARCH.-31-07)(04-00)</v>
      </c>
      <c r="E183" s="100"/>
      <c r="F183" s="102" t="s">
        <v>8750</v>
      </c>
      <c r="G183" s="102" t="s">
        <v>11314</v>
      </c>
      <c r="H183" s="243"/>
      <c r="I183" s="244"/>
      <c r="J183" s="244"/>
      <c r="K183" s="791"/>
      <c r="L183" s="244"/>
      <c r="M183" s="248"/>
      <c r="N183" s="196"/>
      <c r="O183" s="196"/>
      <c r="P183" s="196"/>
      <c r="Q183" s="196"/>
      <c r="R183" s="196"/>
      <c r="S183" s="196"/>
      <c r="T183" s="196"/>
      <c r="U183" s="196"/>
      <c r="V183" s="196"/>
      <c r="W183" s="196"/>
      <c r="X183" s="246" t="s">
        <v>54</v>
      </c>
      <c r="Y183" s="246">
        <v>45504</v>
      </c>
      <c r="Z183" s="246">
        <v>45504</v>
      </c>
      <c r="AA183" s="246"/>
      <c r="AB183" s="196" t="s">
        <v>93</v>
      </c>
      <c r="AC183" s="247"/>
      <c r="AD183" s="247"/>
      <c r="AE183" s="247"/>
      <c r="AF183" s="247"/>
      <c r="AG183" s="247"/>
      <c r="AH183" s="247"/>
      <c r="AI183" s="247"/>
      <c r="AJ183" s="247"/>
      <c r="AK183" s="247"/>
      <c r="AL183" s="247"/>
      <c r="AM183" s="247"/>
      <c r="AN183" s="247"/>
      <c r="AO183" s="247"/>
      <c r="AP183" s="275" t="str">
        <f t="shared" si="10"/>
        <v>Open PDFMS FINALLY.MS 21 (S-19-ARCH.-31-07)(04-00)</v>
      </c>
    </row>
    <row r="184" spans="1:42" ht="99.9" customHeight="1" x14ac:dyDescent="0.3">
      <c r="A184" s="241">
        <f t="shared" si="11"/>
        <v>179</v>
      </c>
      <c r="B184" s="184" t="s">
        <v>8782</v>
      </c>
      <c r="C184" s="242" t="s">
        <v>2476</v>
      </c>
      <c r="D184" s="355" t="str">
        <f t="shared" si="9"/>
        <v>Open PDF MS.MS 18 (S-19-MECH.-04-08)(04-00)</v>
      </c>
      <c r="E184" s="100"/>
      <c r="F184" s="102"/>
      <c r="G184" s="102"/>
      <c r="H184" s="243"/>
      <c r="I184" s="244"/>
      <c r="J184" s="244"/>
      <c r="K184" s="791"/>
      <c r="L184" s="244"/>
      <c r="M184" s="248"/>
      <c r="N184" s="196"/>
      <c r="O184" s="196"/>
      <c r="P184" s="196"/>
      <c r="Q184" s="196"/>
      <c r="R184" s="196"/>
      <c r="S184" s="196"/>
      <c r="T184" s="196"/>
      <c r="U184" s="196"/>
      <c r="V184" s="196"/>
      <c r="W184" s="196"/>
      <c r="X184" s="246"/>
      <c r="Y184" s="246"/>
      <c r="Z184" s="246"/>
      <c r="AA184" s="246"/>
      <c r="AB184" s="246"/>
      <c r="AC184" s="247"/>
      <c r="AD184" s="247"/>
      <c r="AE184" s="247"/>
      <c r="AF184" s="247"/>
      <c r="AG184" s="247"/>
      <c r="AH184" s="247"/>
      <c r="AI184" s="247"/>
      <c r="AJ184" s="247"/>
      <c r="AK184" s="247"/>
      <c r="AL184" s="247"/>
      <c r="AM184" s="247"/>
      <c r="AN184" s="247"/>
      <c r="AO184" s="247"/>
      <c r="AP184" s="275" t="str">
        <f t="shared" si="10"/>
        <v>Open PDFMS FINALLY.MS 18 (S-19-MECH.-04-08)(04-00)</v>
      </c>
    </row>
    <row r="185" spans="1:42" ht="99.9" customHeight="1" x14ac:dyDescent="0.3">
      <c r="A185" s="241">
        <f t="shared" si="11"/>
        <v>180</v>
      </c>
      <c r="B185" s="184" t="s">
        <v>9061</v>
      </c>
      <c r="C185" s="242" t="s">
        <v>2476</v>
      </c>
      <c r="D185" s="355" t="str">
        <f t="shared" si="9"/>
        <v>Open PDF MS.MS 19 (S-19-MECH.-20-08)(04-00)</v>
      </c>
      <c r="E185" s="100"/>
      <c r="F185" s="102" t="s">
        <v>9062</v>
      </c>
      <c r="G185" s="102" t="s">
        <v>11313</v>
      </c>
      <c r="H185" s="243" t="s">
        <v>10</v>
      </c>
      <c r="I185" s="244">
        <v>45524</v>
      </c>
      <c r="J185" s="244">
        <v>45526</v>
      </c>
      <c r="K185" s="791" t="s">
        <v>93</v>
      </c>
      <c r="L185" s="248"/>
      <c r="M185" s="248"/>
      <c r="N185" s="196"/>
      <c r="O185" s="196"/>
      <c r="P185" s="196"/>
      <c r="Q185" s="196"/>
      <c r="R185" s="196"/>
      <c r="S185" s="196"/>
      <c r="T185" s="196"/>
      <c r="U185" s="196"/>
      <c r="V185" s="196"/>
      <c r="W185" s="196"/>
      <c r="X185" s="246" t="s">
        <v>54</v>
      </c>
      <c r="Y185" s="246">
        <v>45534</v>
      </c>
      <c r="Z185" s="246">
        <v>45564</v>
      </c>
      <c r="AA185" s="246"/>
      <c r="AB185" s="196" t="s">
        <v>26</v>
      </c>
      <c r="AC185" s="247"/>
      <c r="AD185" s="247"/>
      <c r="AE185" s="247"/>
      <c r="AF185" s="247"/>
      <c r="AG185" s="247"/>
      <c r="AH185" s="247"/>
      <c r="AI185" s="247"/>
      <c r="AJ185" s="247"/>
      <c r="AK185" s="247"/>
      <c r="AL185" s="247"/>
      <c r="AM185" s="247"/>
      <c r="AN185" s="247"/>
      <c r="AO185" s="247"/>
      <c r="AP185" s="275" t="str">
        <f t="shared" si="10"/>
        <v>Open PDFMS FINALLY.MS 19 (S-19-MECH.-20-08)(04-00)</v>
      </c>
    </row>
    <row r="186" spans="1:42" ht="99.9" customHeight="1" x14ac:dyDescent="0.3">
      <c r="A186" s="241">
        <f t="shared" si="11"/>
        <v>181</v>
      </c>
      <c r="B186" s="406" t="s">
        <v>9260</v>
      </c>
      <c r="C186" s="242" t="s">
        <v>2476</v>
      </c>
      <c r="D186" s="355" t="str">
        <f t="shared" si="9"/>
        <v>Open PDF MS.MS 20 (S-19-MECH.-28-08)(04-00)</v>
      </c>
      <c r="E186" s="100"/>
      <c r="F186" s="462" t="s">
        <v>9261</v>
      </c>
      <c r="G186" s="462" t="s">
        <v>11312</v>
      </c>
      <c r="H186" s="243" t="s">
        <v>10</v>
      </c>
      <c r="I186" s="244">
        <v>45532</v>
      </c>
      <c r="J186" s="244">
        <v>45532</v>
      </c>
      <c r="K186" s="791" t="s">
        <v>93</v>
      </c>
      <c r="L186" s="248"/>
      <c r="M186" s="248"/>
      <c r="N186" s="196"/>
      <c r="O186" s="196"/>
      <c r="P186" s="196"/>
      <c r="Q186" s="196"/>
      <c r="R186" s="196"/>
      <c r="S186" s="196"/>
      <c r="T186" s="196"/>
      <c r="U186" s="196"/>
      <c r="V186" s="196"/>
      <c r="W186" s="196"/>
      <c r="X186" s="246" t="s">
        <v>54</v>
      </c>
      <c r="Y186" s="246">
        <v>45532</v>
      </c>
      <c r="Z186" s="246">
        <v>45539</v>
      </c>
      <c r="AA186" s="246"/>
      <c r="AB186" s="247" t="s">
        <v>93</v>
      </c>
      <c r="AC186" s="247"/>
      <c r="AD186" s="247"/>
      <c r="AE186" s="247"/>
      <c r="AF186" s="247"/>
      <c r="AG186" s="247"/>
      <c r="AH186" s="247"/>
      <c r="AI186" s="247"/>
      <c r="AJ186" s="247"/>
      <c r="AK186" s="247"/>
      <c r="AL186" s="247"/>
      <c r="AM186" s="247"/>
      <c r="AN186" s="247"/>
      <c r="AO186" s="247"/>
      <c r="AP186" s="275" t="str">
        <f t="shared" si="10"/>
        <v>Open PDFMS FINALLY.MS 20 (S-19-MECH.-28-08)(04-00)</v>
      </c>
    </row>
    <row r="187" spans="1:42" ht="99.9" customHeight="1" x14ac:dyDescent="0.3">
      <c r="A187" s="241">
        <f t="shared" si="11"/>
        <v>182</v>
      </c>
      <c r="B187" s="406" t="s">
        <v>9263</v>
      </c>
      <c r="C187" s="242" t="s">
        <v>77</v>
      </c>
      <c r="D187" s="355" t="str">
        <f t="shared" si="9"/>
        <v>Open PDF MS.MS 22 (S-19-ARCH.-28-08)(04-00)</v>
      </c>
      <c r="E187" s="100"/>
      <c r="F187" s="462" t="s">
        <v>9265</v>
      </c>
      <c r="G187" s="102" t="s">
        <v>11311</v>
      </c>
      <c r="H187" s="243" t="s">
        <v>10</v>
      </c>
      <c r="I187" s="244">
        <v>45532</v>
      </c>
      <c r="J187" s="244">
        <v>45532</v>
      </c>
      <c r="K187" s="791" t="s">
        <v>93</v>
      </c>
      <c r="L187" s="248"/>
      <c r="M187" s="248"/>
      <c r="N187" s="196"/>
      <c r="O187" s="196"/>
      <c r="P187" s="196"/>
      <c r="Q187" s="196"/>
      <c r="R187" s="196"/>
      <c r="S187" s="196"/>
      <c r="T187" s="196"/>
      <c r="U187" s="196"/>
      <c r="V187" s="196"/>
      <c r="W187" s="196"/>
      <c r="X187" s="246" t="s">
        <v>54</v>
      </c>
      <c r="Y187" s="246">
        <v>45703</v>
      </c>
      <c r="Z187" s="246">
        <v>45736</v>
      </c>
      <c r="AA187" s="246"/>
      <c r="AB187" s="247" t="s">
        <v>93</v>
      </c>
      <c r="AC187" s="247"/>
      <c r="AD187" s="247"/>
      <c r="AE187" s="247"/>
      <c r="AF187" s="247"/>
      <c r="AG187" s="247"/>
      <c r="AH187" s="247"/>
      <c r="AI187" s="247"/>
      <c r="AJ187" s="247"/>
      <c r="AK187" s="247"/>
      <c r="AL187" s="247"/>
      <c r="AM187" s="247"/>
      <c r="AN187" s="247"/>
      <c r="AO187" s="247"/>
      <c r="AP187" s="275" t="str">
        <f t="shared" si="10"/>
        <v>Open PDFMS FINALLY.MS 22 (S-19-ARCH.-28-08)(04-00)</v>
      </c>
    </row>
    <row r="188" spans="1:42" ht="99.9" customHeight="1" x14ac:dyDescent="0.3">
      <c r="A188" s="241">
        <f t="shared" si="11"/>
        <v>183</v>
      </c>
      <c r="B188" s="406" t="s">
        <v>9264</v>
      </c>
      <c r="C188" s="242" t="s">
        <v>77</v>
      </c>
      <c r="D188" s="355" t="str">
        <f t="shared" si="9"/>
        <v>Open PDF MS.MS 23 (S-19-ARCH.-28-08)(04-00)</v>
      </c>
      <c r="E188" s="100"/>
      <c r="F188" s="102" t="s">
        <v>9262</v>
      </c>
      <c r="G188" s="102" t="s">
        <v>11311</v>
      </c>
      <c r="H188" s="243" t="s">
        <v>10</v>
      </c>
      <c r="I188" s="244">
        <v>45533</v>
      </c>
      <c r="J188" s="244">
        <v>45539</v>
      </c>
      <c r="K188" s="791" t="s">
        <v>26</v>
      </c>
      <c r="L188" s="248"/>
      <c r="M188" s="248"/>
      <c r="N188" s="196"/>
      <c r="O188" s="196"/>
      <c r="P188" s="196"/>
      <c r="Q188" s="196"/>
      <c r="R188" s="196"/>
      <c r="S188" s="196"/>
      <c r="T188" s="196"/>
      <c r="U188" s="196"/>
      <c r="V188" s="196"/>
      <c r="W188" s="196"/>
      <c r="X188" s="246"/>
      <c r="Y188" s="246"/>
      <c r="Z188" s="246"/>
      <c r="AA188" s="246"/>
      <c r="AB188" s="247"/>
      <c r="AC188" s="247"/>
      <c r="AD188" s="247"/>
      <c r="AE188" s="247"/>
      <c r="AF188" s="247"/>
      <c r="AG188" s="247"/>
      <c r="AH188" s="247"/>
      <c r="AI188" s="247"/>
      <c r="AJ188" s="247"/>
      <c r="AK188" s="247"/>
      <c r="AL188" s="247"/>
      <c r="AM188" s="247"/>
      <c r="AN188" s="247"/>
      <c r="AO188" s="247"/>
      <c r="AP188" s="275" t="str">
        <f t="shared" si="10"/>
        <v>Open PDFMS FINALLY.MS 23 (S-19-ARCH.-28-08)(04-00)</v>
      </c>
    </row>
    <row r="189" spans="1:42" ht="99.9" customHeight="1" x14ac:dyDescent="0.3">
      <c r="A189" s="241">
        <f t="shared" si="11"/>
        <v>184</v>
      </c>
      <c r="B189" s="406" t="s">
        <v>9295</v>
      </c>
      <c r="C189" s="242" t="s">
        <v>77</v>
      </c>
      <c r="D189" s="355" t="str">
        <f t="shared" si="9"/>
        <v>Open PDF MS.MS 24 (S-19-ARCH.-03-09)(04-00)</v>
      </c>
      <c r="E189" s="100"/>
      <c r="F189" s="102" t="s">
        <v>10337</v>
      </c>
      <c r="G189" s="102" t="s">
        <v>11311</v>
      </c>
      <c r="H189" s="243" t="s">
        <v>10</v>
      </c>
      <c r="I189" s="244">
        <v>45589</v>
      </c>
      <c r="J189" s="244">
        <v>45594</v>
      </c>
      <c r="K189" s="791" t="s">
        <v>93</v>
      </c>
      <c r="L189" s="248"/>
      <c r="M189" s="248"/>
      <c r="N189" s="196"/>
      <c r="O189" s="196"/>
      <c r="P189" s="196"/>
      <c r="Q189" s="196"/>
      <c r="R189" s="196"/>
      <c r="S189" s="196"/>
      <c r="T189" s="196"/>
      <c r="U189" s="196"/>
      <c r="V189" s="196"/>
      <c r="W189" s="196"/>
      <c r="X189" s="246" t="s">
        <v>54</v>
      </c>
      <c r="Y189" s="246">
        <v>45598</v>
      </c>
      <c r="Z189" s="246">
        <v>45652</v>
      </c>
      <c r="AA189" s="246"/>
      <c r="AB189" s="247" t="s">
        <v>93</v>
      </c>
      <c r="AC189" s="247"/>
      <c r="AD189" s="247"/>
      <c r="AE189" s="247"/>
      <c r="AF189" s="247"/>
      <c r="AG189" s="247"/>
      <c r="AH189" s="247"/>
      <c r="AI189" s="247"/>
      <c r="AJ189" s="247"/>
      <c r="AK189" s="247"/>
      <c r="AL189" s="247"/>
      <c r="AM189" s="247"/>
      <c r="AN189" s="247"/>
      <c r="AO189" s="247"/>
      <c r="AP189" s="275" t="str">
        <f t="shared" si="10"/>
        <v>Open PDFMS FINALLY.MS 24 (S-19-ARCH.-03-09)(04-00)</v>
      </c>
    </row>
    <row r="190" spans="1:42" ht="99.9" customHeight="1" x14ac:dyDescent="0.3">
      <c r="A190" s="241">
        <f t="shared" ref="A190:A221" si="12">ROW()-ROW($A$5)</f>
        <v>185</v>
      </c>
      <c r="B190" s="406" t="s">
        <v>11131</v>
      </c>
      <c r="C190" s="242" t="s">
        <v>2735</v>
      </c>
      <c r="D190" s="355" t="str">
        <f t="shared" si="9"/>
        <v>Open PDF MS.MS 139 (S-19-ARCH.03-09-24)(10-00)</v>
      </c>
      <c r="E190" s="100"/>
      <c r="F190" s="102" t="s">
        <v>9296</v>
      </c>
      <c r="G190" s="102" t="s">
        <v>11305</v>
      </c>
      <c r="H190" s="243" t="s">
        <v>10</v>
      </c>
      <c r="I190" s="244">
        <v>45538</v>
      </c>
      <c r="J190" s="244">
        <v>45539</v>
      </c>
      <c r="K190" s="791" t="s">
        <v>93</v>
      </c>
      <c r="L190" s="248"/>
      <c r="M190" s="248"/>
      <c r="N190" s="196"/>
      <c r="O190" s="196"/>
      <c r="P190" s="196"/>
      <c r="Q190" s="196"/>
      <c r="R190" s="196"/>
      <c r="S190" s="196"/>
      <c r="T190" s="196"/>
      <c r="U190" s="196"/>
      <c r="V190" s="196"/>
      <c r="W190" s="196"/>
      <c r="X190" s="246" t="s">
        <v>54</v>
      </c>
      <c r="Y190" s="246">
        <v>45557</v>
      </c>
      <c r="Z190" s="246">
        <v>45557</v>
      </c>
      <c r="AA190" s="246"/>
      <c r="AB190" s="196" t="s">
        <v>62</v>
      </c>
      <c r="AC190" s="247"/>
      <c r="AD190" s="247"/>
      <c r="AE190" s="247"/>
      <c r="AF190" s="247"/>
      <c r="AG190" s="247"/>
      <c r="AH190" s="247"/>
      <c r="AI190" s="247"/>
      <c r="AJ190" s="247"/>
      <c r="AK190" s="247"/>
      <c r="AL190" s="247"/>
      <c r="AM190" s="247"/>
      <c r="AN190" s="247"/>
      <c r="AO190" s="247"/>
      <c r="AP190" s="275" t="str">
        <f t="shared" si="10"/>
        <v>Open PDFMS FINALLY.MS 139 (S-19-ARCH.03-09-24)(10-00)</v>
      </c>
    </row>
    <row r="191" spans="1:42" ht="99.9" customHeight="1" x14ac:dyDescent="0.3">
      <c r="A191" s="241">
        <f t="shared" si="12"/>
        <v>186</v>
      </c>
      <c r="B191" s="406" t="s">
        <v>9575</v>
      </c>
      <c r="C191" s="242" t="s">
        <v>77</v>
      </c>
      <c r="D191" s="355" t="str">
        <f t="shared" si="9"/>
        <v>Open PDF MS.MS 25 (S-19-ARCH.-17-09)(04-00)</v>
      </c>
      <c r="E191" s="100"/>
      <c r="F191" s="102" t="s">
        <v>9574</v>
      </c>
      <c r="G191" s="102" t="s">
        <v>9585</v>
      </c>
      <c r="H191" s="243" t="s">
        <v>10</v>
      </c>
      <c r="I191" s="244">
        <v>45557</v>
      </c>
      <c r="J191" s="244">
        <v>45564</v>
      </c>
      <c r="K191" s="791" t="s">
        <v>26</v>
      </c>
      <c r="L191" s="248"/>
      <c r="M191" s="248"/>
      <c r="N191" s="196"/>
      <c r="O191" s="196"/>
      <c r="P191" s="196"/>
      <c r="Q191" s="196"/>
      <c r="R191" s="196"/>
      <c r="S191" s="196"/>
      <c r="T191" s="196"/>
      <c r="U191" s="196"/>
      <c r="V191" s="196"/>
      <c r="W191" s="196"/>
      <c r="X191" s="246"/>
      <c r="Y191" s="246"/>
      <c r="Z191" s="246"/>
      <c r="AA191" s="246"/>
      <c r="AB191" s="247"/>
      <c r="AC191" s="247"/>
      <c r="AD191" s="247"/>
      <c r="AE191" s="247"/>
      <c r="AF191" s="247"/>
      <c r="AG191" s="247"/>
      <c r="AH191" s="247"/>
      <c r="AI191" s="247"/>
      <c r="AJ191" s="247"/>
      <c r="AK191" s="247"/>
      <c r="AL191" s="247"/>
      <c r="AM191" s="247"/>
      <c r="AN191" s="247"/>
      <c r="AO191" s="247"/>
      <c r="AP191" s="275" t="str">
        <f t="shared" si="10"/>
        <v>Open PDFMS FINALLY.MS 25 (S-19-ARCH.-17-09)(04-00)</v>
      </c>
    </row>
    <row r="192" spans="1:42" ht="99.9" customHeight="1" x14ac:dyDescent="0.3">
      <c r="A192" s="241">
        <f t="shared" si="12"/>
        <v>187</v>
      </c>
      <c r="B192" s="406" t="s">
        <v>9587</v>
      </c>
      <c r="C192" s="242" t="s">
        <v>77</v>
      </c>
      <c r="D192" s="355" t="str">
        <f t="shared" si="9"/>
        <v>Open PDF MS.MS 26 (S-19-ARCH.-17-09)(04-00)</v>
      </c>
      <c r="E192" s="100"/>
      <c r="F192" s="102" t="s">
        <v>9586</v>
      </c>
      <c r="G192" s="102" t="s">
        <v>11310</v>
      </c>
      <c r="H192" s="243" t="s">
        <v>10</v>
      </c>
      <c r="I192" s="244">
        <v>45552</v>
      </c>
      <c r="J192" s="244">
        <v>45571</v>
      </c>
      <c r="K192" s="791" t="s">
        <v>62</v>
      </c>
      <c r="L192" s="248"/>
      <c r="M192" s="248"/>
      <c r="N192" s="196"/>
      <c r="O192" s="248"/>
      <c r="P192" s="248"/>
      <c r="Q192" s="196"/>
      <c r="R192" s="248"/>
      <c r="S192" s="248"/>
      <c r="T192" s="196"/>
      <c r="U192" s="248"/>
      <c r="V192" s="248"/>
      <c r="W192" s="196"/>
      <c r="X192" s="246" t="s">
        <v>54</v>
      </c>
      <c r="Y192" s="246">
        <v>45571</v>
      </c>
      <c r="Z192" s="246">
        <v>45622</v>
      </c>
      <c r="AA192" s="247"/>
      <c r="AB192" s="196" t="s">
        <v>93</v>
      </c>
      <c r="AC192" s="247"/>
      <c r="AD192" s="247"/>
      <c r="AE192" s="247"/>
      <c r="AF192" s="247"/>
      <c r="AG192" s="247"/>
      <c r="AH192" s="247"/>
      <c r="AI192" s="247"/>
      <c r="AJ192" s="247"/>
      <c r="AK192" s="247"/>
      <c r="AL192" s="247"/>
      <c r="AM192" s="247"/>
      <c r="AN192" s="247"/>
      <c r="AO192" s="247"/>
      <c r="AP192" s="275" t="str">
        <f t="shared" si="10"/>
        <v>Open PDFMS FINALLY.MS 26 (S-19-ARCH.-17-09)(04-00)</v>
      </c>
    </row>
    <row r="193" spans="1:53" ht="99.9" customHeight="1" x14ac:dyDescent="0.3">
      <c r="A193" s="241">
        <f t="shared" si="12"/>
        <v>188</v>
      </c>
      <c r="B193" s="406" t="s">
        <v>9711</v>
      </c>
      <c r="C193" s="242" t="s">
        <v>77</v>
      </c>
      <c r="D193" s="355" t="str">
        <f t="shared" si="9"/>
        <v>Open PDF MS.MS 27 (S-19-ARCH.-26-09)(04-00)</v>
      </c>
      <c r="F193" s="102" t="s">
        <v>9710</v>
      </c>
      <c r="G193" s="102" t="s">
        <v>11309</v>
      </c>
      <c r="H193" s="243" t="s">
        <v>10</v>
      </c>
      <c r="I193" s="244">
        <v>45570</v>
      </c>
      <c r="J193" s="244">
        <v>45571</v>
      </c>
      <c r="K193" s="791" t="s">
        <v>62</v>
      </c>
      <c r="L193" s="248"/>
      <c r="M193" s="248"/>
      <c r="N193" s="196"/>
      <c r="O193" s="248"/>
      <c r="P193" s="248"/>
      <c r="Q193" s="196"/>
      <c r="R193" s="248"/>
      <c r="S193" s="248"/>
      <c r="T193" s="196"/>
      <c r="U193" s="248"/>
      <c r="V193" s="248"/>
      <c r="W193" s="196"/>
      <c r="X193" s="246" t="s">
        <v>54</v>
      </c>
      <c r="Y193" s="246">
        <v>45629</v>
      </c>
      <c r="Z193" s="246">
        <v>45665</v>
      </c>
      <c r="AA193" s="247"/>
      <c r="AB193" s="247" t="s">
        <v>93</v>
      </c>
      <c r="AC193" s="247"/>
      <c r="AD193" s="247"/>
      <c r="AE193" s="247"/>
      <c r="AF193" s="247"/>
      <c r="AG193" s="247"/>
      <c r="AH193" s="247"/>
      <c r="AI193" s="247"/>
      <c r="AJ193" s="247"/>
      <c r="AK193" s="247"/>
      <c r="AL193" s="247"/>
      <c r="AM193" s="247"/>
      <c r="AN193" s="247"/>
      <c r="AO193" s="247"/>
      <c r="AP193" s="275" t="str">
        <f t="shared" si="10"/>
        <v>Open PDFMS FINALLY.MS 27 (S-19-ARCH.-26-09)(04-00)</v>
      </c>
    </row>
    <row r="194" spans="1:53" ht="99.9" customHeight="1" x14ac:dyDescent="0.3">
      <c r="A194" s="241">
        <f t="shared" si="12"/>
        <v>189</v>
      </c>
      <c r="B194" s="406" t="s">
        <v>10611</v>
      </c>
      <c r="C194" s="242" t="s">
        <v>77</v>
      </c>
      <c r="D194" s="355" t="str">
        <f t="shared" si="9"/>
        <v>Open PDF MS.MS 28 (S-19-ARCH.-26-09)(04-00)</v>
      </c>
      <c r="F194" s="182" t="s">
        <v>10614</v>
      </c>
      <c r="G194" s="182" t="s">
        <v>11308</v>
      </c>
      <c r="H194" s="243" t="s">
        <v>10</v>
      </c>
      <c r="I194" s="244">
        <v>45603</v>
      </c>
      <c r="J194" s="244">
        <v>45603</v>
      </c>
      <c r="K194" s="791" t="s">
        <v>26</v>
      </c>
      <c r="L194" s="248">
        <v>45607</v>
      </c>
      <c r="M194" s="248">
        <v>45622</v>
      </c>
      <c r="N194" s="196" t="s">
        <v>26</v>
      </c>
      <c r="O194" s="248">
        <v>45633</v>
      </c>
      <c r="P194" s="248">
        <v>45643</v>
      </c>
      <c r="Q194" s="196" t="s">
        <v>11180</v>
      </c>
      <c r="R194" s="248">
        <v>45664</v>
      </c>
      <c r="S194" s="248">
        <v>45673</v>
      </c>
      <c r="T194" s="196" t="s">
        <v>93</v>
      </c>
      <c r="U194" s="248">
        <v>45704</v>
      </c>
      <c r="V194" s="248">
        <v>45704</v>
      </c>
      <c r="W194" s="196" t="s">
        <v>93</v>
      </c>
      <c r="X194" s="246" t="s">
        <v>54</v>
      </c>
      <c r="Y194" s="246">
        <v>45673</v>
      </c>
      <c r="Z194" s="246">
        <v>45680</v>
      </c>
      <c r="AA194" s="247"/>
      <c r="AB194" s="247" t="s">
        <v>26</v>
      </c>
      <c r="AC194" s="246">
        <v>45673</v>
      </c>
      <c r="AD194" s="246">
        <v>45700</v>
      </c>
      <c r="AE194" s="247"/>
      <c r="AF194" s="247" t="s">
        <v>26</v>
      </c>
      <c r="AG194" s="246">
        <v>45704</v>
      </c>
      <c r="AH194" s="246">
        <v>45743</v>
      </c>
      <c r="AI194" s="247" t="s">
        <v>93</v>
      </c>
      <c r="AJ194" s="246"/>
      <c r="AK194" s="246"/>
      <c r="AL194" s="247"/>
      <c r="AM194" s="247"/>
      <c r="AN194" s="247"/>
      <c r="AO194" s="247"/>
      <c r="AP194" s="275" t="str">
        <f t="shared" si="10"/>
        <v>Open PDFMS FINALLY.MS 28 (S-19-ARCH.-26-09)(04-00)</v>
      </c>
    </row>
    <row r="195" spans="1:53" ht="99.9" customHeight="1" x14ac:dyDescent="0.3">
      <c r="A195" s="241">
        <f t="shared" si="12"/>
        <v>190</v>
      </c>
      <c r="B195" s="527" t="s">
        <v>10612</v>
      </c>
      <c r="C195" s="528" t="s">
        <v>77</v>
      </c>
      <c r="D195" s="529" t="str">
        <f t="shared" si="9"/>
        <v>Open PDF MS.MS 29 (S-19-ARCH.-26-09)(04-00)</v>
      </c>
      <c r="E195" s="530"/>
      <c r="F195" s="531" t="s">
        <v>10645</v>
      </c>
      <c r="G195" s="531"/>
      <c r="H195" s="532" t="s">
        <v>10</v>
      </c>
      <c r="I195" s="533">
        <v>45603</v>
      </c>
      <c r="J195" s="533">
        <v>45603</v>
      </c>
      <c r="K195" s="791" t="s">
        <v>27</v>
      </c>
      <c r="L195" s="248"/>
      <c r="M195" s="248"/>
      <c r="N195" s="196"/>
      <c r="O195" s="248"/>
      <c r="P195" s="248"/>
      <c r="Q195" s="196"/>
      <c r="R195" s="248"/>
      <c r="S195" s="248"/>
      <c r="T195" s="196"/>
      <c r="U195" s="248"/>
      <c r="V195" s="248"/>
      <c r="W195" s="196"/>
      <c r="X195" s="247"/>
      <c r="Y195" s="247"/>
      <c r="Z195" s="247"/>
      <c r="AA195" s="247"/>
      <c r="AB195" s="247"/>
      <c r="AC195" s="247"/>
      <c r="AD195" s="247"/>
      <c r="AE195" s="247"/>
      <c r="AF195" s="247"/>
      <c r="AG195" s="247"/>
      <c r="AH195" s="247"/>
      <c r="AI195" s="247"/>
      <c r="AJ195" s="247"/>
      <c r="AK195" s="247"/>
      <c r="AL195" s="247"/>
      <c r="AM195" s="247"/>
      <c r="AN195" s="247"/>
      <c r="AO195" s="247"/>
      <c r="AP195" s="275" t="str">
        <f t="shared" si="10"/>
        <v>Open PDFMS FINALLY.MS 29 (S-19-ARCH.-26-09)(04-00)</v>
      </c>
    </row>
    <row r="196" spans="1:53" ht="99.9" customHeight="1" x14ac:dyDescent="0.3">
      <c r="A196" s="241">
        <f t="shared" si="12"/>
        <v>191</v>
      </c>
      <c r="B196" s="406" t="s">
        <v>10613</v>
      </c>
      <c r="C196" s="242" t="s">
        <v>77</v>
      </c>
      <c r="D196" s="355" t="str">
        <f t="shared" si="9"/>
        <v>Open PDF MS.MS 30 (S-19-ARCH.-26-09)(04-00)</v>
      </c>
      <c r="F196" s="182" t="s">
        <v>10615</v>
      </c>
      <c r="G196" s="182" t="s">
        <v>11307</v>
      </c>
      <c r="H196" s="243" t="s">
        <v>10</v>
      </c>
      <c r="I196" s="244">
        <v>45603</v>
      </c>
      <c r="J196" s="244">
        <v>45608</v>
      </c>
      <c r="K196" s="791" t="s">
        <v>26</v>
      </c>
      <c r="L196" s="248">
        <v>45615</v>
      </c>
      <c r="M196" s="248">
        <v>45627</v>
      </c>
      <c r="N196" s="196" t="s">
        <v>10960</v>
      </c>
      <c r="O196" s="248">
        <v>45637</v>
      </c>
      <c r="P196" s="248">
        <v>45643</v>
      </c>
      <c r="Q196" s="196" t="s">
        <v>93</v>
      </c>
      <c r="R196" s="196"/>
      <c r="S196" s="196"/>
      <c r="T196" s="196"/>
      <c r="U196" s="196"/>
      <c r="V196" s="196"/>
      <c r="W196" s="196"/>
      <c r="X196" s="246" t="s">
        <v>54</v>
      </c>
      <c r="Y196" s="246">
        <v>45649</v>
      </c>
      <c r="Z196" s="246">
        <v>45652</v>
      </c>
      <c r="AA196" s="247"/>
      <c r="AB196" s="247" t="s">
        <v>93</v>
      </c>
      <c r="AC196" s="247"/>
      <c r="AD196" s="247"/>
      <c r="AE196" s="247"/>
      <c r="AF196" s="247"/>
      <c r="AG196" s="247"/>
      <c r="AH196" s="247"/>
      <c r="AI196" s="247"/>
      <c r="AJ196" s="247"/>
      <c r="AK196" s="247"/>
      <c r="AL196" s="247"/>
      <c r="AM196" s="247"/>
      <c r="AN196" s="247"/>
      <c r="AO196" s="247"/>
      <c r="AP196" s="275" t="str">
        <f t="shared" si="10"/>
        <v>Open PDFMS FINALLY.MS 30 (S-19-ARCH.-26-09)(04-00)</v>
      </c>
    </row>
    <row r="197" spans="1:53" ht="99.9" customHeight="1" x14ac:dyDescent="0.3">
      <c r="A197" s="241">
        <f t="shared" si="12"/>
        <v>192</v>
      </c>
      <c r="B197" s="406" t="s">
        <v>10742</v>
      </c>
      <c r="C197" s="242" t="s">
        <v>76</v>
      </c>
      <c r="D197" s="355" t="str">
        <f t="shared" si="9"/>
        <v>Open PDF MS.MS 139 (S-19-CS.-18-11)(04-00)</v>
      </c>
      <c r="F197" s="102" t="s">
        <v>10741</v>
      </c>
      <c r="G197" s="102" t="s">
        <v>11405</v>
      </c>
      <c r="H197" s="243" t="s">
        <v>10</v>
      </c>
      <c r="I197" s="244">
        <v>45614</v>
      </c>
      <c r="J197" s="244">
        <v>45622</v>
      </c>
      <c r="K197" s="791" t="s">
        <v>93</v>
      </c>
      <c r="L197" s="248"/>
      <c r="M197" s="248"/>
      <c r="N197" s="196"/>
      <c r="O197" s="248"/>
      <c r="P197" s="248"/>
      <c r="Q197" s="196"/>
      <c r="R197" s="248"/>
      <c r="S197" s="248"/>
      <c r="T197" s="196"/>
      <c r="U197" s="248"/>
      <c r="V197" s="248"/>
      <c r="W197" s="196"/>
      <c r="X197" s="246" t="s">
        <v>54</v>
      </c>
      <c r="Y197" s="246">
        <v>45631</v>
      </c>
      <c r="Z197" s="478">
        <v>45830</v>
      </c>
      <c r="AA197" s="247"/>
      <c r="AB197" s="247" t="s">
        <v>26</v>
      </c>
      <c r="AC197" s="247"/>
      <c r="AD197" s="247"/>
      <c r="AE197" s="247"/>
      <c r="AF197" s="247"/>
      <c r="AG197" s="247"/>
      <c r="AH197" s="247"/>
      <c r="AI197" s="247"/>
      <c r="AJ197" s="247"/>
      <c r="AK197" s="247"/>
      <c r="AL197" s="247"/>
      <c r="AM197" s="247"/>
      <c r="AN197" s="247"/>
      <c r="AO197" s="247"/>
      <c r="AP197" s="275" t="str">
        <f t="shared" si="10"/>
        <v>Open PDFMS FINALLY.MS 139 (S-19-CS.-18-11)(04-00)</v>
      </c>
    </row>
    <row r="198" spans="1:53" ht="99.9" customHeight="1" x14ac:dyDescent="0.3">
      <c r="A198" s="241">
        <f t="shared" si="12"/>
        <v>193</v>
      </c>
      <c r="B198" s="406" t="s">
        <v>10745</v>
      </c>
      <c r="C198" s="242" t="s">
        <v>77</v>
      </c>
      <c r="D198" s="355" t="str">
        <f t="shared" ref="D198:D250" si="13">IF(B198&gt;0,HYPERLINK(CONCATENATE("PDF MS/",B198,".pdf"),CONCATENATE("Open PDF MS.",B198)),"")</f>
        <v>Open PDF MS.MS 31 (S-19-ARCH.-18-11)(04-00)</v>
      </c>
      <c r="F198" s="102" t="s">
        <v>10743</v>
      </c>
      <c r="G198" s="102" t="s">
        <v>11306</v>
      </c>
      <c r="H198" s="243" t="s">
        <v>10</v>
      </c>
      <c r="I198" s="244">
        <v>45614</v>
      </c>
      <c r="J198" s="244">
        <v>45627</v>
      </c>
      <c r="K198" s="791" t="s">
        <v>93</v>
      </c>
      <c r="L198" s="248"/>
      <c r="M198" s="248"/>
      <c r="N198" s="196"/>
      <c r="O198" s="248"/>
      <c r="P198" s="248"/>
      <c r="Q198" s="196"/>
      <c r="R198" s="248"/>
      <c r="S198" s="248"/>
      <c r="T198" s="196"/>
      <c r="U198" s="248"/>
      <c r="V198" s="248"/>
      <c r="W198" s="196"/>
      <c r="X198" s="246" t="s">
        <v>54</v>
      </c>
      <c r="Y198" s="246">
        <v>45628</v>
      </c>
      <c r="Z198" s="246">
        <v>45629</v>
      </c>
      <c r="AA198" s="247"/>
      <c r="AB198" s="196" t="s">
        <v>93</v>
      </c>
      <c r="AC198" s="247"/>
      <c r="AD198" s="247"/>
      <c r="AE198" s="247"/>
      <c r="AF198" s="247"/>
      <c r="AG198" s="247"/>
      <c r="AH198" s="247"/>
      <c r="AI198" s="247"/>
      <c r="AJ198" s="247"/>
      <c r="AK198" s="247"/>
      <c r="AL198" s="247"/>
      <c r="AM198" s="247"/>
      <c r="AN198" s="247"/>
      <c r="AO198" s="247"/>
      <c r="AP198" s="275" t="str">
        <f t="shared" ref="AP198:AP262" si="14">IF(B198&gt;0,HYPERLINK(CONCATENATE("PDFMS FINALLY/",B198,".pdf"),CONCATENATE("Open PDFMS FINALLY.",B198)),"")</f>
        <v>Open PDFMS FINALLY.MS 31 (S-19-ARCH.-18-11)(04-00)</v>
      </c>
    </row>
    <row r="199" spans="1:53" ht="99.9" customHeight="1" x14ac:dyDescent="0.3">
      <c r="A199" s="241">
        <f t="shared" si="12"/>
        <v>194</v>
      </c>
      <c r="B199" s="406" t="s">
        <v>10746</v>
      </c>
      <c r="C199" s="242" t="s">
        <v>77</v>
      </c>
      <c r="D199" s="355" t="str">
        <f t="shared" si="13"/>
        <v>Open PDF MS.MS 32 (S-19-ARCH.-18-11)(04-00)</v>
      </c>
      <c r="F199" s="102" t="s">
        <v>10744</v>
      </c>
      <c r="G199" s="102" t="s">
        <v>11306</v>
      </c>
      <c r="H199" s="243" t="s">
        <v>10</v>
      </c>
      <c r="I199" s="244">
        <v>45631</v>
      </c>
      <c r="J199" s="244">
        <v>45631</v>
      </c>
      <c r="K199" s="791" t="s">
        <v>93</v>
      </c>
      <c r="L199" s="248"/>
      <c r="M199" s="248"/>
      <c r="N199" s="196"/>
      <c r="O199" s="248"/>
      <c r="P199" s="248"/>
      <c r="Q199" s="196"/>
      <c r="R199" s="248"/>
      <c r="S199" s="248"/>
      <c r="T199" s="196"/>
      <c r="U199" s="248"/>
      <c r="V199" s="248"/>
      <c r="W199" s="196"/>
      <c r="X199" s="246" t="s">
        <v>54</v>
      </c>
      <c r="Y199" s="246">
        <v>45632</v>
      </c>
      <c r="Z199" s="246">
        <v>45665</v>
      </c>
      <c r="AA199" s="247"/>
      <c r="AB199" s="247" t="s">
        <v>93</v>
      </c>
      <c r="AC199" s="246">
        <v>45878</v>
      </c>
      <c r="AD199" s="246">
        <v>45917</v>
      </c>
      <c r="AE199" s="247"/>
      <c r="AF199" s="247" t="s">
        <v>93</v>
      </c>
      <c r="AG199" s="247"/>
      <c r="AH199" s="247"/>
      <c r="AI199" s="247"/>
      <c r="AJ199" s="247"/>
      <c r="AK199" s="247"/>
      <c r="AL199" s="247"/>
      <c r="AM199" s="247"/>
      <c r="AN199" s="247"/>
      <c r="AO199" s="247"/>
      <c r="AP199" s="275" t="str">
        <f t="shared" si="14"/>
        <v>Open PDFMS FINALLY.MS 32 (S-19-ARCH.-18-11)(04-00)</v>
      </c>
    </row>
    <row r="200" spans="1:53" ht="99.9" customHeight="1" x14ac:dyDescent="0.3">
      <c r="A200" s="241">
        <f t="shared" si="12"/>
        <v>195</v>
      </c>
      <c r="B200" s="406" t="s">
        <v>10855</v>
      </c>
      <c r="C200" s="242" t="s">
        <v>77</v>
      </c>
      <c r="D200" s="355" t="str">
        <f t="shared" si="13"/>
        <v>Open PDF MS.MS 33 (S-19-ARCH-26-11)(04-00)</v>
      </c>
      <c r="F200" s="102" t="s">
        <v>10856</v>
      </c>
      <c r="G200" s="102" t="s">
        <v>11304</v>
      </c>
      <c r="H200" s="243" t="s">
        <v>10</v>
      </c>
      <c r="I200" s="244">
        <v>45624</v>
      </c>
      <c r="J200" s="244">
        <v>45633</v>
      </c>
      <c r="K200" s="791" t="s">
        <v>26</v>
      </c>
      <c r="L200" s="248">
        <v>45647</v>
      </c>
      <c r="M200" s="248">
        <v>45662</v>
      </c>
      <c r="N200" s="196" t="s">
        <v>11180</v>
      </c>
      <c r="O200" s="248">
        <v>45676</v>
      </c>
      <c r="P200" s="248">
        <v>45679</v>
      </c>
      <c r="Q200" s="196" t="s">
        <v>11180</v>
      </c>
      <c r="R200" s="248">
        <v>45700</v>
      </c>
      <c r="S200" s="248">
        <v>45704</v>
      </c>
      <c r="T200" s="196" t="s">
        <v>11180</v>
      </c>
      <c r="U200" s="248">
        <v>45736</v>
      </c>
      <c r="V200" s="248">
        <v>45757</v>
      </c>
      <c r="W200" s="196" t="s">
        <v>93</v>
      </c>
      <c r="X200" s="246" t="s">
        <v>54</v>
      </c>
      <c r="Y200" s="246">
        <v>45760</v>
      </c>
      <c r="Z200" s="246">
        <v>45770</v>
      </c>
      <c r="AA200" s="247"/>
      <c r="AB200" s="247" t="s">
        <v>93</v>
      </c>
      <c r="AC200" s="247"/>
      <c r="AD200" s="247"/>
      <c r="AE200" s="247"/>
      <c r="AF200" s="247"/>
      <c r="AG200" s="247"/>
      <c r="AH200" s="247"/>
      <c r="AI200" s="247"/>
      <c r="AJ200" s="247"/>
      <c r="AK200" s="247"/>
      <c r="AL200" s="247"/>
      <c r="AM200" s="247"/>
      <c r="AN200" s="247"/>
      <c r="AO200" s="247"/>
      <c r="AP200" s="275" t="str">
        <f t="shared" si="14"/>
        <v>Open PDFMS FINALLY.MS 33 (S-19-ARCH-26-11)(04-00)</v>
      </c>
    </row>
    <row r="201" spans="1:53" ht="99.9" customHeight="1" x14ac:dyDescent="0.3">
      <c r="A201" s="241">
        <f t="shared" si="12"/>
        <v>196</v>
      </c>
      <c r="B201" s="406" t="s">
        <v>10952</v>
      </c>
      <c r="C201" s="242" t="s">
        <v>77</v>
      </c>
      <c r="D201" s="355" t="str">
        <f t="shared" si="13"/>
        <v>Open PDF MS.MS 34 (S-19-ARCH-02-12)(12-00)</v>
      </c>
      <c r="F201" s="102"/>
      <c r="G201" s="102"/>
      <c r="H201" s="243"/>
      <c r="I201" s="244"/>
      <c r="J201" s="244"/>
      <c r="K201" s="791"/>
      <c r="L201" s="248"/>
      <c r="M201" s="248"/>
      <c r="N201" s="196"/>
      <c r="O201" s="248"/>
      <c r="P201" s="248"/>
      <c r="Q201" s="196"/>
      <c r="R201" s="248"/>
      <c r="S201" s="248"/>
      <c r="T201" s="196"/>
      <c r="U201" s="248"/>
      <c r="V201" s="248"/>
      <c r="W201" s="196"/>
      <c r="X201" s="247"/>
      <c r="Y201" s="247"/>
      <c r="Z201" s="247"/>
      <c r="AA201" s="247"/>
      <c r="AB201" s="247"/>
      <c r="AC201" s="247"/>
      <c r="AD201" s="247"/>
      <c r="AE201" s="247"/>
      <c r="AF201" s="247"/>
      <c r="AG201" s="247"/>
      <c r="AH201" s="247"/>
      <c r="AI201" s="247"/>
      <c r="AJ201" s="247"/>
      <c r="AK201" s="247"/>
      <c r="AL201" s="247"/>
      <c r="AM201" s="247"/>
      <c r="AN201" s="247"/>
      <c r="AO201" s="247"/>
      <c r="AP201" s="275" t="str">
        <f t="shared" si="14"/>
        <v>Open PDFMS FINALLY.MS 34 (S-19-ARCH-02-12)(12-00)</v>
      </c>
      <c r="BA201" s="248"/>
    </row>
    <row r="202" spans="1:53" ht="99.9" customHeight="1" x14ac:dyDescent="0.3">
      <c r="A202" s="241">
        <f t="shared" si="12"/>
        <v>197</v>
      </c>
      <c r="B202" s="406" t="s">
        <v>10953</v>
      </c>
      <c r="C202" s="242" t="s">
        <v>77</v>
      </c>
      <c r="D202" s="355" t="str">
        <f t="shared" si="13"/>
        <v>Open PDF MS.MS 35 (S-19-ARCH-02-12)(12-00)</v>
      </c>
      <c r="F202" s="102" t="s">
        <v>11289</v>
      </c>
      <c r="G202" s="102" t="s">
        <v>11303</v>
      </c>
      <c r="H202" s="243" t="s">
        <v>10</v>
      </c>
      <c r="I202" s="244">
        <v>45676</v>
      </c>
      <c r="J202" s="244">
        <v>45685</v>
      </c>
      <c r="K202" s="791" t="s">
        <v>93</v>
      </c>
      <c r="L202" s="248"/>
      <c r="M202" s="248"/>
      <c r="N202" s="196"/>
      <c r="O202" s="248"/>
      <c r="P202" s="248"/>
      <c r="Q202" s="196"/>
      <c r="R202" s="248"/>
      <c r="S202" s="248"/>
      <c r="T202" s="196"/>
      <c r="U202" s="248"/>
      <c r="V202" s="248"/>
      <c r="W202" s="196"/>
      <c r="X202" s="246" t="s">
        <v>54</v>
      </c>
      <c r="Y202" s="246">
        <v>45685</v>
      </c>
      <c r="Z202" s="246">
        <v>45691</v>
      </c>
      <c r="AA202" s="247"/>
      <c r="AB202" s="247" t="s">
        <v>93</v>
      </c>
      <c r="AC202" s="247"/>
      <c r="AD202" s="247"/>
      <c r="AE202" s="247"/>
      <c r="AF202" s="247"/>
      <c r="AG202" s="247"/>
      <c r="AH202" s="247"/>
      <c r="AI202" s="247"/>
      <c r="AJ202" s="247"/>
      <c r="AK202" s="247"/>
      <c r="AL202" s="247"/>
      <c r="AM202" s="247"/>
      <c r="AN202" s="247"/>
      <c r="AO202" s="247"/>
      <c r="AP202" s="275" t="str">
        <f t="shared" si="14"/>
        <v>Open PDFMS FINALLY.MS 35 (S-19-ARCH-02-12)(12-00)</v>
      </c>
    </row>
    <row r="203" spans="1:53" ht="99.9" customHeight="1" x14ac:dyDescent="0.3">
      <c r="A203" s="241">
        <f t="shared" si="12"/>
        <v>198</v>
      </c>
      <c r="B203" s="406" t="s">
        <v>10965</v>
      </c>
      <c r="C203" s="242" t="s">
        <v>77</v>
      </c>
      <c r="D203" s="355" t="str">
        <f t="shared" si="13"/>
        <v>Open PDF MS.MS 36 (S-19-ARCH-03-12)(12-00)</v>
      </c>
      <c r="F203" s="102" t="s">
        <v>10966</v>
      </c>
      <c r="G203" s="102" t="s">
        <v>11302</v>
      </c>
      <c r="H203" s="243" t="s">
        <v>10</v>
      </c>
      <c r="I203" s="244">
        <v>45629</v>
      </c>
      <c r="J203" s="244">
        <v>45629</v>
      </c>
      <c r="K203" s="791" t="s">
        <v>93</v>
      </c>
      <c r="L203" s="248"/>
      <c r="M203" s="248"/>
      <c r="N203" s="196"/>
      <c r="O203" s="248"/>
      <c r="P203" s="248"/>
      <c r="Q203" s="196"/>
      <c r="R203" s="248"/>
      <c r="S203" s="248"/>
      <c r="T203" s="196"/>
      <c r="U203" s="248"/>
      <c r="V203" s="248"/>
      <c r="W203" s="196"/>
      <c r="X203" s="246" t="s">
        <v>54</v>
      </c>
      <c r="Y203" s="246">
        <v>45630</v>
      </c>
      <c r="Z203" s="246">
        <v>45650</v>
      </c>
      <c r="AA203" s="247"/>
      <c r="AB203" s="247" t="s">
        <v>93</v>
      </c>
      <c r="AC203" s="247"/>
      <c r="AD203" s="247"/>
      <c r="AE203" s="247"/>
      <c r="AF203" s="247"/>
      <c r="AG203" s="247"/>
      <c r="AH203" s="247"/>
      <c r="AI203" s="247"/>
      <c r="AJ203" s="247"/>
      <c r="AK203" s="247"/>
      <c r="AL203" s="247"/>
      <c r="AM203" s="247"/>
      <c r="AN203" s="247"/>
      <c r="AO203" s="247"/>
      <c r="AP203" s="275" t="str">
        <f t="shared" si="14"/>
        <v>Open PDFMS FINALLY.MS 36 (S-19-ARCH-03-12)(12-00)</v>
      </c>
    </row>
    <row r="204" spans="1:53" ht="99.9" customHeight="1" x14ac:dyDescent="0.3">
      <c r="A204" s="241">
        <f t="shared" si="12"/>
        <v>199</v>
      </c>
      <c r="B204" s="406" t="s">
        <v>10986</v>
      </c>
      <c r="C204" s="242" t="s">
        <v>77</v>
      </c>
      <c r="D204" s="355" t="str">
        <f t="shared" si="13"/>
        <v>Open PDF MS.MS 37 (S-19-ARCH-05-12)(12-00)</v>
      </c>
      <c r="F204" s="102" t="s">
        <v>10987</v>
      </c>
      <c r="G204" s="102" t="s">
        <v>11301</v>
      </c>
      <c r="H204" s="243" t="s">
        <v>10</v>
      </c>
      <c r="I204" s="244">
        <v>45631</v>
      </c>
      <c r="J204" s="244">
        <v>45632</v>
      </c>
      <c r="K204" s="791" t="s">
        <v>93</v>
      </c>
      <c r="L204" s="244">
        <v>45950</v>
      </c>
      <c r="M204" s="244">
        <v>45950</v>
      </c>
      <c r="N204" s="196" t="s">
        <v>93</v>
      </c>
      <c r="O204" s="248"/>
      <c r="P204" s="248"/>
      <c r="Q204" s="196"/>
      <c r="R204" s="248"/>
      <c r="S204" s="248"/>
      <c r="T204" s="196"/>
      <c r="U204" s="248"/>
      <c r="V204" s="248"/>
      <c r="W204" s="196"/>
      <c r="X204" s="246" t="s">
        <v>54</v>
      </c>
      <c r="Y204" s="246">
        <v>45631</v>
      </c>
      <c r="Z204" s="246">
        <v>45678</v>
      </c>
      <c r="AA204" s="247"/>
      <c r="AB204" s="247" t="s">
        <v>93</v>
      </c>
      <c r="AC204" s="246">
        <v>45951</v>
      </c>
      <c r="AD204" s="246">
        <v>45958</v>
      </c>
      <c r="AE204" s="247"/>
      <c r="AF204" s="247" t="s">
        <v>93</v>
      </c>
      <c r="AG204" s="247"/>
      <c r="AH204" s="247"/>
      <c r="AI204" s="247"/>
      <c r="AJ204" s="247"/>
      <c r="AK204" s="247"/>
      <c r="AL204" s="247"/>
      <c r="AM204" s="247"/>
      <c r="AN204" s="247"/>
      <c r="AO204" s="247"/>
      <c r="AP204" s="275" t="str">
        <f t="shared" si="14"/>
        <v>Open PDFMS FINALLY.MS 37 (S-19-ARCH-05-12)(12-00)</v>
      </c>
    </row>
    <row r="205" spans="1:53" ht="99.9" customHeight="1" x14ac:dyDescent="0.3">
      <c r="A205" s="241">
        <f t="shared" si="12"/>
        <v>200</v>
      </c>
      <c r="B205" s="406" t="s">
        <v>11056</v>
      </c>
      <c r="C205" s="242" t="s">
        <v>77</v>
      </c>
      <c r="D205" s="355" t="str">
        <f t="shared" si="13"/>
        <v>Open PDF MS.MS 38 (S-19-ARCH-10-12)(12-00)</v>
      </c>
      <c r="F205" s="102" t="s">
        <v>11057</v>
      </c>
      <c r="G205" s="102" t="s">
        <v>11300</v>
      </c>
      <c r="H205" s="243" t="s">
        <v>10</v>
      </c>
      <c r="I205" s="244">
        <v>45647</v>
      </c>
      <c r="J205" s="244">
        <v>45658</v>
      </c>
      <c r="K205" s="791" t="s">
        <v>93</v>
      </c>
      <c r="L205" s="248"/>
      <c r="M205" s="248"/>
      <c r="N205" s="196"/>
      <c r="O205" s="248"/>
      <c r="P205" s="248"/>
      <c r="Q205" s="196"/>
      <c r="R205" s="248"/>
      <c r="S205" s="248"/>
      <c r="T205" s="196"/>
      <c r="U205" s="248"/>
      <c r="V205" s="248"/>
      <c r="W205" s="196"/>
      <c r="X205" s="246" t="s">
        <v>54</v>
      </c>
      <c r="Y205" s="246">
        <v>45658</v>
      </c>
      <c r="Z205" s="246">
        <v>45670</v>
      </c>
      <c r="AA205" s="247"/>
      <c r="AB205" s="247" t="s">
        <v>93</v>
      </c>
      <c r="AC205" s="247"/>
      <c r="AD205" s="247"/>
      <c r="AE205" s="247"/>
      <c r="AF205" s="247"/>
      <c r="AG205" s="247"/>
      <c r="AH205" s="247"/>
      <c r="AI205" s="247"/>
      <c r="AJ205" s="247"/>
      <c r="AK205" s="247"/>
      <c r="AL205" s="247"/>
      <c r="AM205" s="247"/>
      <c r="AN205" s="247"/>
      <c r="AO205" s="247"/>
      <c r="AP205" s="275" t="str">
        <f t="shared" si="14"/>
        <v>Open PDFMS FINALLY.MS 38 (S-19-ARCH-10-12)(12-00)</v>
      </c>
    </row>
    <row r="206" spans="1:53" ht="99.9" customHeight="1" x14ac:dyDescent="0.3">
      <c r="A206" s="241">
        <f t="shared" si="12"/>
        <v>201</v>
      </c>
      <c r="B206" s="406" t="s">
        <v>11146</v>
      </c>
      <c r="C206" s="242" t="s">
        <v>77</v>
      </c>
      <c r="D206" s="355" t="str">
        <f t="shared" si="13"/>
        <v>Open PDF MS.MS 39 (S-19-ARCH-18-12)(12-00)</v>
      </c>
      <c r="F206" s="102" t="s">
        <v>11214</v>
      </c>
      <c r="G206" s="102" t="s">
        <v>11596</v>
      </c>
      <c r="H206" s="243" t="s">
        <v>10</v>
      </c>
      <c r="I206" s="244">
        <v>45649</v>
      </c>
      <c r="J206" s="244">
        <v>45649</v>
      </c>
      <c r="K206" s="791" t="s">
        <v>93</v>
      </c>
      <c r="L206" s="248"/>
      <c r="M206" s="248"/>
      <c r="N206" s="196"/>
      <c r="O206" s="248"/>
      <c r="P206" s="248"/>
      <c r="Q206" s="196"/>
      <c r="R206" s="248"/>
      <c r="S206" s="248"/>
      <c r="T206" s="196"/>
      <c r="U206" s="248"/>
      <c r="V206" s="248"/>
      <c r="W206" s="196"/>
      <c r="X206" s="246" t="s">
        <v>54</v>
      </c>
      <c r="Y206" s="246">
        <v>45650</v>
      </c>
      <c r="Z206" s="246">
        <v>45652</v>
      </c>
      <c r="AA206" s="247" t="s">
        <v>93</v>
      </c>
      <c r="AB206" s="247" t="s">
        <v>93</v>
      </c>
      <c r="AC206" s="247"/>
      <c r="AD206" s="247"/>
      <c r="AE206" s="247"/>
      <c r="AF206" s="247"/>
      <c r="AG206" s="247"/>
      <c r="AH206" s="247"/>
      <c r="AI206" s="247"/>
      <c r="AJ206" s="247"/>
      <c r="AK206" s="247"/>
      <c r="AL206" s="247"/>
      <c r="AM206" s="247"/>
      <c r="AN206" s="247"/>
      <c r="AO206" s="247"/>
      <c r="AP206" s="275" t="str">
        <f t="shared" si="14"/>
        <v>Open PDFMS FINALLY.MS 39 (S-19-ARCH-18-12)(12-00)</v>
      </c>
    </row>
    <row r="207" spans="1:53" ht="129.75" customHeight="1" x14ac:dyDescent="0.3">
      <c r="A207" s="241">
        <f t="shared" si="12"/>
        <v>202</v>
      </c>
      <c r="B207" s="406" t="s">
        <v>11147</v>
      </c>
      <c r="C207" s="242" t="s">
        <v>77</v>
      </c>
      <c r="D207" s="355" t="str">
        <f t="shared" si="13"/>
        <v>Open PDF MS.MS 40 (S-19-ARCH-18-12)(12-00)</v>
      </c>
      <c r="F207" s="102" t="s">
        <v>11150</v>
      </c>
      <c r="G207" s="102" t="s">
        <v>11596</v>
      </c>
      <c r="H207" s="243" t="s">
        <v>10</v>
      </c>
      <c r="I207" s="244">
        <v>45644</v>
      </c>
      <c r="J207" s="244">
        <v>45644</v>
      </c>
      <c r="K207" s="791" t="s">
        <v>93</v>
      </c>
      <c r="L207" s="248"/>
      <c r="M207" s="248"/>
      <c r="N207" s="196"/>
      <c r="O207" s="248"/>
      <c r="P207" s="248"/>
      <c r="Q207" s="196"/>
      <c r="R207" s="248"/>
      <c r="S207" s="248"/>
      <c r="T207" s="196"/>
      <c r="U207" s="248"/>
      <c r="V207" s="248"/>
      <c r="W207" s="196"/>
      <c r="X207" s="246" t="s">
        <v>54</v>
      </c>
      <c r="Y207" s="246">
        <v>45644</v>
      </c>
      <c r="Z207" s="246">
        <v>45678</v>
      </c>
      <c r="AA207" s="247"/>
      <c r="AB207" s="247" t="s">
        <v>93</v>
      </c>
      <c r="AC207" s="247"/>
      <c r="AD207" s="247"/>
      <c r="AE207" s="247"/>
      <c r="AF207" s="247"/>
      <c r="AG207" s="247"/>
      <c r="AH207" s="247"/>
      <c r="AI207" s="247"/>
      <c r="AJ207" s="247"/>
      <c r="AK207" s="247"/>
      <c r="AL207" s="247"/>
      <c r="AM207" s="247"/>
      <c r="AN207" s="247"/>
      <c r="AO207" s="247"/>
      <c r="AP207" s="275" t="str">
        <f t="shared" si="14"/>
        <v>Open PDFMS FINALLY.MS 40 (S-19-ARCH-18-12)(12-00)</v>
      </c>
    </row>
    <row r="208" spans="1:53" ht="99.9" customHeight="1" x14ac:dyDescent="0.3">
      <c r="A208" s="241">
        <f t="shared" si="12"/>
        <v>203</v>
      </c>
      <c r="B208" s="406" t="s">
        <v>11151</v>
      </c>
      <c r="C208" s="242" t="s">
        <v>77</v>
      </c>
      <c r="D208" s="355" t="str">
        <f t="shared" si="13"/>
        <v>Open PDF MS.MS 41 (S-19-ARCH-18-12)(12-00)</v>
      </c>
      <c r="F208" s="102" t="s">
        <v>11175</v>
      </c>
      <c r="G208" s="102" t="s">
        <v>16456</v>
      </c>
      <c r="H208" s="243" t="s">
        <v>10</v>
      </c>
      <c r="I208" s="244">
        <v>45676</v>
      </c>
      <c r="J208" s="244">
        <v>45685</v>
      </c>
      <c r="K208" s="791" t="s">
        <v>93</v>
      </c>
      <c r="L208" s="248"/>
      <c r="M208" s="248"/>
      <c r="N208" s="196"/>
      <c r="O208" s="248"/>
      <c r="P208" s="248"/>
      <c r="Q208" s="196"/>
      <c r="R208" s="248"/>
      <c r="S208" s="248"/>
      <c r="T208" s="196"/>
      <c r="U208" s="248"/>
      <c r="V208" s="248"/>
      <c r="W208" s="196"/>
      <c r="X208" s="246" t="s">
        <v>54</v>
      </c>
      <c r="Y208" s="246">
        <v>45685</v>
      </c>
      <c r="Z208" s="246">
        <v>45890</v>
      </c>
      <c r="AA208" s="247"/>
      <c r="AB208" s="247" t="s">
        <v>93</v>
      </c>
      <c r="AC208" s="247"/>
      <c r="AD208" s="247"/>
      <c r="AE208" s="247"/>
      <c r="AF208" s="247"/>
      <c r="AG208" s="247"/>
      <c r="AH208" s="247"/>
      <c r="AI208" s="247"/>
      <c r="AJ208" s="247"/>
      <c r="AK208" s="247"/>
      <c r="AL208" s="247"/>
      <c r="AM208" s="247"/>
      <c r="AN208" s="247"/>
      <c r="AO208" s="247"/>
      <c r="AP208" s="275" t="str">
        <f t="shared" si="14"/>
        <v>Open PDFMS FINALLY.MS 41 (S-19-ARCH-18-12)(12-00)</v>
      </c>
    </row>
    <row r="209" spans="1:42" ht="99.9" customHeight="1" x14ac:dyDescent="0.3">
      <c r="A209" s="241">
        <f t="shared" si="12"/>
        <v>204</v>
      </c>
      <c r="B209" s="406" t="s">
        <v>11152</v>
      </c>
      <c r="C209" s="242" t="s">
        <v>77</v>
      </c>
      <c r="D209" s="355" t="str">
        <f t="shared" si="13"/>
        <v>Open PDF MS.MS 42 (S-19-ARCH-18-12)(12-00)</v>
      </c>
      <c r="F209" s="102" t="s">
        <v>11157</v>
      </c>
      <c r="G209" s="102" t="s">
        <v>11596</v>
      </c>
      <c r="H209" s="243" t="s">
        <v>10</v>
      </c>
      <c r="I209" s="244">
        <v>45644</v>
      </c>
      <c r="J209" s="244">
        <v>45644</v>
      </c>
      <c r="K209" s="791" t="s">
        <v>93</v>
      </c>
      <c r="L209" s="248"/>
      <c r="M209" s="248"/>
      <c r="N209" s="196"/>
      <c r="O209" s="248"/>
      <c r="P209" s="248"/>
      <c r="Q209" s="196"/>
      <c r="R209" s="248"/>
      <c r="S209" s="248"/>
      <c r="T209" s="196"/>
      <c r="U209" s="248"/>
      <c r="V209" s="248"/>
      <c r="W209" s="196"/>
      <c r="X209" s="246" t="s">
        <v>54</v>
      </c>
      <c r="Y209" s="246">
        <v>45644</v>
      </c>
      <c r="Z209" s="246">
        <v>45678</v>
      </c>
      <c r="AA209" s="247"/>
      <c r="AB209" s="247" t="s">
        <v>93</v>
      </c>
      <c r="AC209" s="247"/>
      <c r="AD209" s="247"/>
      <c r="AE209" s="247"/>
      <c r="AF209" s="247"/>
      <c r="AG209" s="247"/>
      <c r="AH209" s="247"/>
      <c r="AI209" s="247"/>
      <c r="AJ209" s="247"/>
      <c r="AK209" s="247"/>
      <c r="AL209" s="247"/>
      <c r="AM209" s="247"/>
      <c r="AN209" s="247"/>
      <c r="AO209" s="247"/>
      <c r="AP209" s="275" t="str">
        <f t="shared" si="14"/>
        <v>Open PDFMS FINALLY.MS 42 (S-19-ARCH-18-12)(12-00)</v>
      </c>
    </row>
    <row r="210" spans="1:42" ht="99.9" customHeight="1" x14ac:dyDescent="0.3">
      <c r="A210" s="241">
        <f t="shared" si="12"/>
        <v>205</v>
      </c>
      <c r="B210" s="406" t="s">
        <v>11153</v>
      </c>
      <c r="C210" s="242" t="s">
        <v>77</v>
      </c>
      <c r="D210" s="355" t="str">
        <f t="shared" si="13"/>
        <v>Open PDF MS.MS 43 (S-19-ARCH-18-12)(12-00)</v>
      </c>
      <c r="F210" s="102" t="s">
        <v>11158</v>
      </c>
      <c r="G210" s="102" t="s">
        <v>11596</v>
      </c>
      <c r="H210" s="243" t="s">
        <v>10</v>
      </c>
      <c r="I210" s="244">
        <v>45644</v>
      </c>
      <c r="J210" s="244">
        <v>45644</v>
      </c>
      <c r="K210" s="791" t="s">
        <v>93</v>
      </c>
      <c r="L210" s="248"/>
      <c r="M210" s="248"/>
      <c r="N210" s="196"/>
      <c r="O210" s="248"/>
      <c r="P210" s="248"/>
      <c r="Q210" s="196"/>
      <c r="R210" s="248"/>
      <c r="S210" s="248"/>
      <c r="T210" s="196"/>
      <c r="U210" s="248"/>
      <c r="V210" s="248"/>
      <c r="W210" s="196"/>
      <c r="X210" s="246" t="s">
        <v>54</v>
      </c>
      <c r="Y210" s="246">
        <v>45644</v>
      </c>
      <c r="Z210" s="246">
        <v>45678</v>
      </c>
      <c r="AA210" s="247"/>
      <c r="AB210" s="247" t="s">
        <v>93</v>
      </c>
      <c r="AC210" s="247"/>
      <c r="AD210" s="247"/>
      <c r="AE210" s="247"/>
      <c r="AF210" s="247"/>
      <c r="AG210" s="247"/>
      <c r="AH210" s="247"/>
      <c r="AI210" s="247"/>
      <c r="AJ210" s="247"/>
      <c r="AK210" s="247"/>
      <c r="AL210" s="247"/>
      <c r="AM210" s="247"/>
      <c r="AN210" s="247"/>
      <c r="AO210" s="247"/>
      <c r="AP210" s="275" t="str">
        <f t="shared" si="14"/>
        <v>Open PDFMS FINALLY.MS 43 (S-19-ARCH-18-12)(12-00)</v>
      </c>
    </row>
    <row r="211" spans="1:42" ht="128.25" customHeight="1" x14ac:dyDescent="0.3">
      <c r="A211" s="241">
        <f t="shared" si="12"/>
        <v>206</v>
      </c>
      <c r="B211" s="406" t="s">
        <v>11154</v>
      </c>
      <c r="C211" s="242" t="s">
        <v>77</v>
      </c>
      <c r="D211" s="355" t="str">
        <f t="shared" si="13"/>
        <v>Open PDF MS.MS 44 (S-19-ARCH-18-12)(12-00)</v>
      </c>
      <c r="F211" s="102" t="s">
        <v>11159</v>
      </c>
      <c r="G211" s="102" t="s">
        <v>11596</v>
      </c>
      <c r="H211" s="243" t="s">
        <v>10</v>
      </c>
      <c r="I211" s="244">
        <v>45644</v>
      </c>
      <c r="J211" s="244">
        <v>45644</v>
      </c>
      <c r="K211" s="791" t="s">
        <v>93</v>
      </c>
      <c r="L211" s="248"/>
      <c r="M211" s="248"/>
      <c r="N211" s="196"/>
      <c r="O211" s="248"/>
      <c r="P211" s="248"/>
      <c r="Q211" s="196"/>
      <c r="R211" s="248"/>
      <c r="S211" s="248"/>
      <c r="T211" s="196"/>
      <c r="U211" s="248"/>
      <c r="V211" s="248"/>
      <c r="W211" s="196"/>
      <c r="X211" s="246" t="s">
        <v>54</v>
      </c>
      <c r="Y211" s="246">
        <v>45644</v>
      </c>
      <c r="Z211" s="246">
        <v>45678</v>
      </c>
      <c r="AA211" s="247"/>
      <c r="AB211" s="247" t="s">
        <v>93</v>
      </c>
      <c r="AC211" s="247"/>
      <c r="AD211" s="247"/>
      <c r="AE211" s="247"/>
      <c r="AF211" s="247"/>
      <c r="AG211" s="247"/>
      <c r="AH211" s="247"/>
      <c r="AI211" s="247"/>
      <c r="AJ211" s="247"/>
      <c r="AK211" s="247"/>
      <c r="AL211" s="247"/>
      <c r="AM211" s="247"/>
      <c r="AN211" s="247"/>
      <c r="AO211" s="247"/>
      <c r="AP211" s="275" t="str">
        <f t="shared" si="14"/>
        <v>Open PDFMS FINALLY.MS 44 (S-19-ARCH-18-12)(12-00)</v>
      </c>
    </row>
    <row r="212" spans="1:42" ht="162" customHeight="1" x14ac:dyDescent="0.3">
      <c r="A212" s="241">
        <f t="shared" si="12"/>
        <v>207</v>
      </c>
      <c r="B212" s="406" t="s">
        <v>11155</v>
      </c>
      <c r="C212" s="242" t="s">
        <v>77</v>
      </c>
      <c r="D212" s="355" t="str">
        <f t="shared" si="13"/>
        <v>Open PDF MS.MS 45 (S-19-ARCH-18-12)(12-00)</v>
      </c>
      <c r="F212" s="102" t="s">
        <v>11160</v>
      </c>
      <c r="G212" s="102" t="s">
        <v>11596</v>
      </c>
      <c r="H212" s="243" t="s">
        <v>10</v>
      </c>
      <c r="I212" s="244">
        <v>45644</v>
      </c>
      <c r="J212" s="244">
        <v>45644</v>
      </c>
      <c r="K212" s="791" t="s">
        <v>93</v>
      </c>
      <c r="L212" s="248"/>
      <c r="M212" s="248"/>
      <c r="N212" s="196"/>
      <c r="O212" s="248"/>
      <c r="P212" s="248"/>
      <c r="Q212" s="196"/>
      <c r="R212" s="248"/>
      <c r="S212" s="248"/>
      <c r="T212" s="196"/>
      <c r="U212" s="248"/>
      <c r="V212" s="248"/>
      <c r="W212" s="196"/>
      <c r="X212" s="246" t="s">
        <v>54</v>
      </c>
      <c r="Y212" s="246">
        <v>45644</v>
      </c>
      <c r="Z212" s="246">
        <v>45652</v>
      </c>
      <c r="AA212" s="247"/>
      <c r="AB212" s="247" t="s">
        <v>93</v>
      </c>
      <c r="AC212" s="247"/>
      <c r="AD212" s="247"/>
      <c r="AE212" s="247"/>
      <c r="AF212" s="247"/>
      <c r="AG212" s="247"/>
      <c r="AH212" s="247"/>
      <c r="AI212" s="247"/>
      <c r="AJ212" s="247"/>
      <c r="AK212" s="247"/>
      <c r="AL212" s="247"/>
      <c r="AM212" s="247"/>
      <c r="AN212" s="247"/>
      <c r="AO212" s="247"/>
      <c r="AP212" s="275" t="str">
        <f t="shared" si="14"/>
        <v>Open PDFMS FINALLY.MS 45 (S-19-ARCH-18-12)(12-00)</v>
      </c>
    </row>
    <row r="213" spans="1:42" ht="99.9" customHeight="1" x14ac:dyDescent="0.3">
      <c r="A213" s="241">
        <f t="shared" si="12"/>
        <v>208</v>
      </c>
      <c r="B213" s="406" t="s">
        <v>11156</v>
      </c>
      <c r="C213" s="242" t="s">
        <v>77</v>
      </c>
      <c r="D213" s="355" t="str">
        <f t="shared" si="13"/>
        <v>Open PDF MS.MS 46 (S-19-ARCH-18-12)(12-00)</v>
      </c>
      <c r="F213" s="102" t="s">
        <v>11161</v>
      </c>
      <c r="G213" s="102" t="s">
        <v>11596</v>
      </c>
      <c r="H213" s="243" t="s">
        <v>10</v>
      </c>
      <c r="I213" s="244">
        <v>45644</v>
      </c>
      <c r="J213" s="244">
        <v>45644</v>
      </c>
      <c r="K213" s="791" t="s">
        <v>93</v>
      </c>
      <c r="L213" s="248"/>
      <c r="M213" s="248"/>
      <c r="N213" s="196"/>
      <c r="O213" s="248"/>
      <c r="P213" s="248"/>
      <c r="Q213" s="196"/>
      <c r="R213" s="248"/>
      <c r="S213" s="248"/>
      <c r="T213" s="196"/>
      <c r="U213" s="248"/>
      <c r="V213" s="248"/>
      <c r="W213" s="196"/>
      <c r="X213" s="246" t="s">
        <v>54</v>
      </c>
      <c r="Y213" s="246">
        <v>45644</v>
      </c>
      <c r="Z213" s="246">
        <v>45678</v>
      </c>
      <c r="AA213" s="247"/>
      <c r="AB213" s="247" t="s">
        <v>93</v>
      </c>
      <c r="AC213" s="247"/>
      <c r="AD213" s="247"/>
      <c r="AE213" s="247"/>
      <c r="AF213" s="247"/>
      <c r="AG213" s="247"/>
      <c r="AH213" s="247"/>
      <c r="AI213" s="247"/>
      <c r="AJ213" s="247"/>
      <c r="AK213" s="247"/>
      <c r="AL213" s="247"/>
      <c r="AM213" s="247"/>
      <c r="AN213" s="247"/>
      <c r="AO213" s="247"/>
      <c r="AP213" s="275" t="str">
        <f t="shared" si="14"/>
        <v>Open PDFMS FINALLY.MS 46 (S-19-ARCH-18-12)(12-00)</v>
      </c>
    </row>
    <row r="214" spans="1:42" ht="99.9" customHeight="1" x14ac:dyDescent="0.3">
      <c r="A214" s="241">
        <f t="shared" si="12"/>
        <v>209</v>
      </c>
      <c r="B214" s="406" t="s">
        <v>11224</v>
      </c>
      <c r="C214" s="242" t="s">
        <v>77</v>
      </c>
      <c r="D214" s="355" t="str">
        <f t="shared" si="13"/>
        <v>Open PDF MS.MS 47 (S-19-ARCH-23-12)(12-00)</v>
      </c>
      <c r="E214" s="102"/>
      <c r="F214" s="102" t="s">
        <v>11223</v>
      </c>
      <c r="G214" s="102" t="s">
        <v>11299</v>
      </c>
      <c r="H214" s="244" t="s">
        <v>10</v>
      </c>
      <c r="I214" s="244">
        <v>45654</v>
      </c>
      <c r="J214" s="244">
        <v>45658</v>
      </c>
      <c r="K214" s="791" t="s">
        <v>93</v>
      </c>
      <c r="L214" s="248"/>
      <c r="M214" s="248"/>
      <c r="N214" s="196"/>
      <c r="O214" s="248"/>
      <c r="P214" s="248"/>
      <c r="Q214" s="196"/>
      <c r="R214" s="248"/>
      <c r="S214" s="248"/>
      <c r="T214" s="196"/>
      <c r="U214" s="248"/>
      <c r="V214" s="248"/>
      <c r="W214" s="196"/>
      <c r="X214" s="246" t="s">
        <v>54</v>
      </c>
      <c r="Y214" s="246">
        <v>45658</v>
      </c>
      <c r="Z214" s="246">
        <v>45663</v>
      </c>
      <c r="AA214" s="247"/>
      <c r="AB214" s="247" t="s">
        <v>26</v>
      </c>
      <c r="AC214" s="246">
        <v>45951</v>
      </c>
      <c r="AD214" s="246">
        <v>45966</v>
      </c>
      <c r="AE214" s="247"/>
      <c r="AF214" s="247" t="s">
        <v>93</v>
      </c>
      <c r="AG214" s="247"/>
      <c r="AH214" s="247"/>
      <c r="AI214" s="247"/>
      <c r="AJ214" s="247"/>
      <c r="AK214" s="247"/>
      <c r="AL214" s="247"/>
      <c r="AM214" s="247"/>
      <c r="AN214" s="247"/>
      <c r="AO214" s="247"/>
      <c r="AP214" s="275" t="str">
        <f t="shared" si="14"/>
        <v>Open PDFMS FINALLY.MS 47 (S-19-ARCH-23-12)(12-00)</v>
      </c>
    </row>
    <row r="215" spans="1:42" ht="99.9" customHeight="1" x14ac:dyDescent="0.3">
      <c r="A215" s="241">
        <f t="shared" si="12"/>
        <v>210</v>
      </c>
      <c r="B215" s="406" t="s">
        <v>11263</v>
      </c>
      <c r="C215" s="242" t="s">
        <v>77</v>
      </c>
      <c r="D215" s="355" t="str">
        <f t="shared" si="13"/>
        <v>Open PDF MS.MS 48 (S-19-ARCH-28-12)(12-00)</v>
      </c>
      <c r="E215" s="100"/>
      <c r="F215" s="102" t="s">
        <v>11265</v>
      </c>
      <c r="G215" s="102" t="s">
        <v>11298</v>
      </c>
      <c r="H215" s="244" t="s">
        <v>10</v>
      </c>
      <c r="I215" s="244">
        <v>45654</v>
      </c>
      <c r="J215" s="244">
        <v>45673</v>
      </c>
      <c r="K215" s="791" t="s">
        <v>11180</v>
      </c>
      <c r="L215" s="248"/>
      <c r="M215" s="248"/>
      <c r="N215" s="196"/>
      <c r="O215" s="248"/>
      <c r="P215" s="248"/>
      <c r="Q215" s="196"/>
      <c r="R215" s="248"/>
      <c r="S215" s="248"/>
      <c r="T215" s="196"/>
      <c r="U215" s="248"/>
      <c r="V215" s="248"/>
      <c r="W215" s="196"/>
      <c r="X215" s="246"/>
      <c r="Y215" s="246"/>
      <c r="Z215" s="246"/>
      <c r="AA215" s="247"/>
      <c r="AB215" s="247"/>
      <c r="AC215" s="247"/>
      <c r="AD215" s="247"/>
      <c r="AE215" s="247"/>
      <c r="AF215" s="247"/>
      <c r="AG215" s="247"/>
      <c r="AH215" s="247"/>
      <c r="AI215" s="247"/>
      <c r="AJ215" s="247"/>
      <c r="AK215" s="247"/>
      <c r="AL215" s="247"/>
      <c r="AM215" s="247"/>
      <c r="AN215" s="247"/>
      <c r="AO215" s="247"/>
      <c r="AP215" s="275" t="str">
        <f t="shared" si="14"/>
        <v>Open PDFMS FINALLY.MS 48 (S-19-ARCH-28-12)(12-00)</v>
      </c>
    </row>
    <row r="216" spans="1:42" ht="99.9" customHeight="1" x14ac:dyDescent="0.3">
      <c r="A216" s="241">
        <f t="shared" si="12"/>
        <v>211</v>
      </c>
      <c r="B216" s="406" t="s">
        <v>11269</v>
      </c>
      <c r="C216" s="242" t="s">
        <v>77</v>
      </c>
      <c r="D216" s="355" t="str">
        <f t="shared" si="13"/>
        <v>Open PDF MS.MS 49 (S-19-ARCH-28-12)(12-00)</v>
      </c>
      <c r="E216" s="100"/>
      <c r="F216" s="102" t="s">
        <v>11266</v>
      </c>
      <c r="G216" s="102" t="s">
        <v>11298</v>
      </c>
      <c r="H216" s="244" t="s">
        <v>10</v>
      </c>
      <c r="I216" s="244">
        <v>45654</v>
      </c>
      <c r="J216" s="244">
        <v>45673</v>
      </c>
      <c r="K216" s="791" t="s">
        <v>93</v>
      </c>
      <c r="L216" s="248"/>
      <c r="M216" s="248"/>
      <c r="N216" s="196"/>
      <c r="O216" s="248"/>
      <c r="P216" s="248"/>
      <c r="Q216" s="196"/>
      <c r="R216" s="248"/>
      <c r="S216" s="248"/>
      <c r="T216" s="196"/>
      <c r="U216" s="248"/>
      <c r="V216" s="248"/>
      <c r="W216" s="196"/>
      <c r="X216" s="246" t="s">
        <v>54</v>
      </c>
      <c r="Y216" s="246">
        <v>45674</v>
      </c>
      <c r="Z216" s="246">
        <v>45680</v>
      </c>
      <c r="AA216" s="247"/>
      <c r="AB216" s="247" t="s">
        <v>93</v>
      </c>
      <c r="AC216" s="247"/>
      <c r="AD216" s="247"/>
      <c r="AE216" s="247"/>
      <c r="AF216" s="247"/>
      <c r="AG216" s="247"/>
      <c r="AH216" s="247"/>
      <c r="AI216" s="247"/>
      <c r="AJ216" s="247"/>
      <c r="AK216" s="247"/>
      <c r="AL216" s="247"/>
      <c r="AM216" s="247"/>
      <c r="AN216" s="247"/>
      <c r="AO216" s="247"/>
      <c r="AP216" s="275" t="str">
        <f t="shared" si="14"/>
        <v>Open PDFMS FINALLY.MS 49 (S-19-ARCH-28-12)(12-00)</v>
      </c>
    </row>
    <row r="217" spans="1:42" ht="99.9" customHeight="1" x14ac:dyDescent="0.3">
      <c r="A217" s="241">
        <f t="shared" si="12"/>
        <v>212</v>
      </c>
      <c r="B217" s="406" t="s">
        <v>11264</v>
      </c>
      <c r="C217" s="242" t="s">
        <v>77</v>
      </c>
      <c r="D217" s="355" t="str">
        <f t="shared" si="13"/>
        <v>Open PDF MS.MS 50 (S-19-ARCH-28-12)(12-00)</v>
      </c>
      <c r="E217" s="100"/>
      <c r="F217" s="102" t="s">
        <v>11268</v>
      </c>
      <c r="G217" s="102" t="s">
        <v>11297</v>
      </c>
      <c r="H217" s="244" t="s">
        <v>10</v>
      </c>
      <c r="I217" s="244">
        <v>45654</v>
      </c>
      <c r="J217" s="244">
        <v>45658</v>
      </c>
      <c r="K217" s="791" t="s">
        <v>93</v>
      </c>
      <c r="L217" s="248"/>
      <c r="M217" s="248"/>
      <c r="N217" s="196"/>
      <c r="O217" s="248"/>
      <c r="P217" s="248"/>
      <c r="Q217" s="196"/>
      <c r="R217" s="248"/>
      <c r="S217" s="248"/>
      <c r="T217" s="196"/>
      <c r="U217" s="248"/>
      <c r="V217" s="248"/>
      <c r="W217" s="196"/>
      <c r="X217" s="246" t="s">
        <v>54</v>
      </c>
      <c r="Y217" s="246">
        <v>45664</v>
      </c>
      <c r="Z217" s="246">
        <v>45666</v>
      </c>
      <c r="AA217" s="247"/>
      <c r="AB217" s="247" t="s">
        <v>93</v>
      </c>
      <c r="AC217" s="247"/>
      <c r="AD217" s="247"/>
      <c r="AE217" s="247"/>
      <c r="AF217" s="247"/>
      <c r="AG217" s="247"/>
      <c r="AH217" s="247"/>
      <c r="AI217" s="247"/>
      <c r="AJ217" s="247"/>
      <c r="AK217" s="247"/>
      <c r="AL217" s="247"/>
      <c r="AM217" s="247"/>
      <c r="AN217" s="247"/>
      <c r="AO217" s="247"/>
      <c r="AP217" s="275" t="str">
        <f t="shared" si="14"/>
        <v>Open PDFMS FINALLY.MS 50 (S-19-ARCH-28-12)(12-00)</v>
      </c>
    </row>
    <row r="218" spans="1:42" ht="99.9" customHeight="1" x14ac:dyDescent="0.3">
      <c r="A218" s="241">
        <f t="shared" si="12"/>
        <v>213</v>
      </c>
      <c r="B218" s="406" t="s">
        <v>11291</v>
      </c>
      <c r="C218" s="242" t="s">
        <v>77</v>
      </c>
      <c r="D218" s="355" t="str">
        <f t="shared" si="13"/>
        <v>Open PDF MS.MS 51 (S-19-ARCH-30-12)(12-00)</v>
      </c>
      <c r="E218" s="100"/>
      <c r="F218" s="102" t="s">
        <v>11290</v>
      </c>
      <c r="G218" s="102" t="s">
        <v>11296</v>
      </c>
      <c r="H218" s="244" t="s">
        <v>10</v>
      </c>
      <c r="I218" s="244">
        <v>45656</v>
      </c>
      <c r="J218" s="244">
        <v>45658</v>
      </c>
      <c r="K218" s="791" t="s">
        <v>93</v>
      </c>
      <c r="L218" s="248"/>
      <c r="M218" s="248"/>
      <c r="N218" s="196"/>
      <c r="O218" s="248"/>
      <c r="P218" s="248"/>
      <c r="Q218" s="196"/>
      <c r="R218" s="248"/>
      <c r="S218" s="248"/>
      <c r="T218" s="196"/>
      <c r="U218" s="248"/>
      <c r="V218" s="248"/>
      <c r="W218" s="196"/>
      <c r="X218" s="246" t="s">
        <v>54</v>
      </c>
      <c r="Y218" s="246">
        <v>45658</v>
      </c>
      <c r="Z218" s="246">
        <v>45663</v>
      </c>
      <c r="AA218" s="247"/>
      <c r="AB218" s="247" t="s">
        <v>26</v>
      </c>
      <c r="AC218" s="246">
        <v>45839</v>
      </c>
      <c r="AD218" s="246">
        <v>45859</v>
      </c>
      <c r="AE218" s="247"/>
      <c r="AF218" s="247" t="s">
        <v>93</v>
      </c>
      <c r="AG218" s="247"/>
      <c r="AH218" s="247"/>
      <c r="AI218" s="247"/>
      <c r="AJ218" s="247"/>
      <c r="AK218" s="247"/>
      <c r="AL218" s="247"/>
      <c r="AM218" s="247"/>
      <c r="AN218" s="247"/>
      <c r="AO218" s="247"/>
      <c r="AP218" s="275" t="str">
        <f t="shared" si="14"/>
        <v>Open PDFMS FINALLY.MS 51 (S-19-ARCH-30-12)(12-00)</v>
      </c>
    </row>
    <row r="219" spans="1:42" ht="99.9" customHeight="1" x14ac:dyDescent="0.3">
      <c r="A219" s="241">
        <f t="shared" si="12"/>
        <v>214</v>
      </c>
      <c r="B219" s="406" t="s">
        <v>11277</v>
      </c>
      <c r="C219" s="242" t="s">
        <v>2476</v>
      </c>
      <c r="D219" s="355" t="str">
        <f t="shared" si="13"/>
        <v>Open PDF MS.MS 21 (S-19-MECH.-30-12)(04-00)</v>
      </c>
      <c r="E219" s="100"/>
      <c r="F219" s="102" t="s">
        <v>11521</v>
      </c>
      <c r="G219" s="102" t="s">
        <v>11522</v>
      </c>
      <c r="H219" s="244" t="s">
        <v>10</v>
      </c>
      <c r="I219" s="244">
        <v>45672</v>
      </c>
      <c r="J219" s="244">
        <v>45680</v>
      </c>
      <c r="K219" s="791" t="s">
        <v>93</v>
      </c>
      <c r="L219" s="248"/>
      <c r="M219" s="248"/>
      <c r="N219" s="196"/>
      <c r="O219" s="248"/>
      <c r="P219" s="248"/>
      <c r="Q219" s="196"/>
      <c r="R219" s="248"/>
      <c r="S219" s="248"/>
      <c r="T219" s="196"/>
      <c r="U219" s="248"/>
      <c r="V219" s="248"/>
      <c r="W219" s="196"/>
      <c r="X219" s="246" t="s">
        <v>54</v>
      </c>
      <c r="Y219" s="246">
        <v>45685</v>
      </c>
      <c r="Z219" s="246">
        <v>45736</v>
      </c>
      <c r="AA219" s="247"/>
      <c r="AB219" s="247" t="s">
        <v>93</v>
      </c>
      <c r="AC219" s="247"/>
      <c r="AD219" s="247"/>
      <c r="AE219" s="247"/>
      <c r="AF219" s="247"/>
      <c r="AG219" s="247"/>
      <c r="AH219" s="247"/>
      <c r="AI219" s="247"/>
      <c r="AJ219" s="247"/>
      <c r="AK219" s="247"/>
      <c r="AL219" s="247"/>
      <c r="AM219" s="247"/>
      <c r="AN219" s="247"/>
      <c r="AO219" s="247"/>
      <c r="AP219" s="275" t="str">
        <f t="shared" si="14"/>
        <v>Open PDFMS FINALLY.MS 21 (S-19-MECH.-30-12)(04-00)</v>
      </c>
    </row>
    <row r="220" spans="1:42" ht="99.9" customHeight="1" x14ac:dyDescent="0.3">
      <c r="A220" s="241">
        <f t="shared" si="12"/>
        <v>215</v>
      </c>
      <c r="B220" s="406" t="s">
        <v>11292</v>
      </c>
      <c r="C220" s="242" t="s">
        <v>2476</v>
      </c>
      <c r="D220" s="355" t="str">
        <f t="shared" si="13"/>
        <v>Open PDF MS.MS 22 (S-19-MECH.-30-12)(04-00)</v>
      </c>
      <c r="E220" s="100"/>
      <c r="F220" s="102" t="s">
        <v>11293</v>
      </c>
      <c r="G220" s="102" t="s">
        <v>11295</v>
      </c>
      <c r="H220" s="244" t="s">
        <v>10</v>
      </c>
      <c r="I220" s="244">
        <v>45656</v>
      </c>
      <c r="J220" s="244">
        <v>45658</v>
      </c>
      <c r="K220" s="791" t="s">
        <v>93</v>
      </c>
      <c r="L220" s="248"/>
      <c r="M220" s="248"/>
      <c r="N220" s="196"/>
      <c r="O220" s="248"/>
      <c r="P220" s="248"/>
      <c r="Q220" s="196"/>
      <c r="R220" s="248"/>
      <c r="S220" s="248"/>
      <c r="T220" s="196"/>
      <c r="U220" s="248"/>
      <c r="V220" s="248"/>
      <c r="W220" s="196"/>
      <c r="X220" s="246" t="s">
        <v>54</v>
      </c>
      <c r="Y220" s="246">
        <v>45658</v>
      </c>
      <c r="Z220" s="246">
        <v>45732</v>
      </c>
      <c r="AA220" s="247"/>
      <c r="AB220" s="247" t="s">
        <v>26</v>
      </c>
      <c r="AC220" s="246">
        <v>45739</v>
      </c>
      <c r="AD220" s="246">
        <v>45784</v>
      </c>
      <c r="AE220" s="247"/>
      <c r="AF220" s="247" t="s">
        <v>93</v>
      </c>
      <c r="AG220" s="247"/>
      <c r="AH220" s="247"/>
      <c r="AI220" s="247"/>
      <c r="AJ220" s="247"/>
      <c r="AK220" s="247"/>
      <c r="AL220" s="247"/>
      <c r="AM220" s="247"/>
      <c r="AN220" s="247"/>
      <c r="AO220" s="247"/>
      <c r="AP220" s="275" t="str">
        <f t="shared" si="14"/>
        <v>Open PDFMS FINALLY.MS 22 (S-19-MECH.-30-12)(04-00)</v>
      </c>
    </row>
    <row r="221" spans="1:42" ht="99.9" customHeight="1" x14ac:dyDescent="0.3">
      <c r="A221" s="241">
        <f t="shared" si="12"/>
        <v>216</v>
      </c>
      <c r="B221" s="406" t="s">
        <v>11359</v>
      </c>
      <c r="C221" s="242" t="s">
        <v>2476</v>
      </c>
      <c r="D221" s="355" t="str">
        <f t="shared" si="13"/>
        <v>Open PDF MS.MS 23 (S-19-MECH.-01-01)(04-00)</v>
      </c>
      <c r="E221" s="100"/>
      <c r="F221" s="102" t="s">
        <v>11361</v>
      </c>
      <c r="G221" s="102" t="s">
        <v>11360</v>
      </c>
      <c r="H221" s="244" t="s">
        <v>10</v>
      </c>
      <c r="I221" s="244">
        <v>45658</v>
      </c>
      <c r="J221" s="244">
        <v>45658</v>
      </c>
      <c r="K221" s="791" t="s">
        <v>93</v>
      </c>
      <c r="L221" s="248"/>
      <c r="M221" s="248"/>
      <c r="N221" s="196"/>
      <c r="O221" s="248"/>
      <c r="P221" s="248"/>
      <c r="Q221" s="196"/>
      <c r="R221" s="248"/>
      <c r="S221" s="248"/>
      <c r="T221" s="196"/>
      <c r="U221" s="248"/>
      <c r="V221" s="248"/>
      <c r="W221" s="196"/>
      <c r="X221" s="246" t="s">
        <v>54</v>
      </c>
      <c r="Y221" s="246">
        <v>45658</v>
      </c>
      <c r="Z221" s="246">
        <v>45676</v>
      </c>
      <c r="AA221" s="247"/>
      <c r="AB221" s="247" t="s">
        <v>26</v>
      </c>
      <c r="AC221" s="246">
        <v>45679</v>
      </c>
      <c r="AD221" s="246">
        <v>45686</v>
      </c>
      <c r="AE221" s="247"/>
      <c r="AF221" s="247" t="s">
        <v>26</v>
      </c>
      <c r="AG221" s="247"/>
      <c r="AH221" s="247"/>
      <c r="AI221" s="247"/>
      <c r="AJ221" s="247"/>
      <c r="AK221" s="247"/>
      <c r="AL221" s="247"/>
      <c r="AM221" s="247"/>
      <c r="AN221" s="247"/>
      <c r="AO221" s="247"/>
      <c r="AP221" s="275" t="str">
        <f t="shared" si="14"/>
        <v>Open PDFMS FINALLY.MS 23 (S-19-MECH.-01-01)(04-00)</v>
      </c>
    </row>
    <row r="222" spans="1:42" ht="99.9" customHeight="1" x14ac:dyDescent="0.3">
      <c r="A222" s="241">
        <f t="shared" ref="A222:A292" si="15">ROW()-ROW($A$5)</f>
        <v>217</v>
      </c>
      <c r="B222" s="406" t="s">
        <v>11364</v>
      </c>
      <c r="C222" s="242" t="s">
        <v>77</v>
      </c>
      <c r="D222" s="355" t="str">
        <f t="shared" si="13"/>
        <v>Open PDF MS.MS 52 (S-19-ARCH-01-01)(12-00)</v>
      </c>
      <c r="E222" s="100"/>
      <c r="F222" s="102" t="s">
        <v>11367</v>
      </c>
      <c r="G222" s="102" t="s">
        <v>11368</v>
      </c>
      <c r="H222" s="244" t="s">
        <v>10</v>
      </c>
      <c r="I222" s="244"/>
      <c r="J222" s="244"/>
      <c r="K222" s="791"/>
      <c r="L222" s="248"/>
      <c r="M222" s="248"/>
      <c r="N222" s="196"/>
      <c r="O222" s="248"/>
      <c r="P222" s="248"/>
      <c r="Q222" s="196"/>
      <c r="R222" s="248"/>
      <c r="S222" s="248"/>
      <c r="T222" s="196"/>
      <c r="U222" s="248"/>
      <c r="V222" s="248"/>
      <c r="W222" s="196"/>
      <c r="X222" s="247"/>
      <c r="Y222" s="247"/>
      <c r="Z222" s="247"/>
      <c r="AA222" s="247"/>
      <c r="AB222" s="247"/>
      <c r="AC222" s="247"/>
      <c r="AD222" s="247"/>
      <c r="AE222" s="247"/>
      <c r="AF222" s="247"/>
      <c r="AG222" s="247"/>
      <c r="AH222" s="247"/>
      <c r="AI222" s="247"/>
      <c r="AJ222" s="247"/>
      <c r="AK222" s="247"/>
      <c r="AL222" s="247"/>
      <c r="AM222" s="247"/>
      <c r="AN222" s="247"/>
      <c r="AO222" s="247"/>
      <c r="AP222" s="275" t="str">
        <f t="shared" si="14"/>
        <v>Open PDFMS FINALLY.MS 52 (S-19-ARCH-01-01)(12-00)</v>
      </c>
    </row>
    <row r="223" spans="1:42" ht="128.25" customHeight="1" x14ac:dyDescent="0.3">
      <c r="A223" s="241">
        <f t="shared" si="15"/>
        <v>218</v>
      </c>
      <c r="B223" s="406" t="s">
        <v>11365</v>
      </c>
      <c r="C223" s="242" t="s">
        <v>77</v>
      </c>
      <c r="D223" s="355" t="str">
        <f t="shared" si="13"/>
        <v>Open PDF MS.MS 53 (S-19-ARCH-01-01)(12-00)</v>
      </c>
      <c r="E223" s="100"/>
      <c r="F223" s="102" t="s">
        <v>11371</v>
      </c>
      <c r="G223" s="102" t="s">
        <v>11369</v>
      </c>
      <c r="H223" s="244" t="s">
        <v>10</v>
      </c>
      <c r="I223" s="244">
        <v>45658</v>
      </c>
      <c r="J223" s="244">
        <v>45658</v>
      </c>
      <c r="K223" s="791" t="s">
        <v>93</v>
      </c>
      <c r="L223" s="248"/>
      <c r="M223" s="248"/>
      <c r="N223" s="196"/>
      <c r="O223" s="248"/>
      <c r="P223" s="248"/>
      <c r="Q223" s="196"/>
      <c r="R223" s="248"/>
      <c r="S223" s="248"/>
      <c r="T223" s="196"/>
      <c r="U223" s="248"/>
      <c r="V223" s="248"/>
      <c r="W223" s="196"/>
      <c r="X223" s="246" t="s">
        <v>54</v>
      </c>
      <c r="Y223" s="246">
        <v>45659</v>
      </c>
      <c r="Z223" s="246">
        <v>45663</v>
      </c>
      <c r="AA223" s="247"/>
      <c r="AB223" s="247" t="s">
        <v>93</v>
      </c>
      <c r="AC223" s="247"/>
      <c r="AD223" s="247"/>
      <c r="AE223" s="247"/>
      <c r="AF223" s="247"/>
      <c r="AG223" s="247"/>
      <c r="AH223" s="247"/>
      <c r="AI223" s="247"/>
      <c r="AJ223" s="247"/>
      <c r="AK223" s="247"/>
      <c r="AL223" s="247"/>
      <c r="AM223" s="247"/>
      <c r="AN223" s="247"/>
      <c r="AO223" s="247"/>
      <c r="AP223" s="275" t="str">
        <f t="shared" si="14"/>
        <v>Open PDFMS FINALLY.MS 53 (S-19-ARCH-01-01)(12-00)</v>
      </c>
    </row>
    <row r="224" spans="1:42" ht="154.5" customHeight="1" x14ac:dyDescent="0.3">
      <c r="A224" s="241">
        <f t="shared" si="15"/>
        <v>219</v>
      </c>
      <c r="B224" s="406" t="s">
        <v>11366</v>
      </c>
      <c r="C224" s="242" t="s">
        <v>77</v>
      </c>
      <c r="D224" s="355" t="str">
        <f t="shared" si="13"/>
        <v>Open PDF MS.MS 54 (S-19-ARCH-01-01)(12-00)</v>
      </c>
      <c r="E224" s="100"/>
      <c r="F224" s="102" t="s">
        <v>11370</v>
      </c>
      <c r="G224" s="102" t="s">
        <v>11369</v>
      </c>
      <c r="H224" s="244" t="s">
        <v>10</v>
      </c>
      <c r="I224" s="244">
        <v>45658</v>
      </c>
      <c r="J224" s="244">
        <v>45658</v>
      </c>
      <c r="K224" s="791" t="s">
        <v>93</v>
      </c>
      <c r="L224" s="248"/>
      <c r="M224" s="248"/>
      <c r="N224" s="196"/>
      <c r="O224" s="248"/>
      <c r="P224" s="248"/>
      <c r="Q224" s="196"/>
      <c r="R224" s="248"/>
      <c r="S224" s="248"/>
      <c r="T224" s="196"/>
      <c r="U224" s="248"/>
      <c r="V224" s="248"/>
      <c r="W224" s="196"/>
      <c r="X224" s="246" t="s">
        <v>54</v>
      </c>
      <c r="Y224" s="246">
        <v>45659</v>
      </c>
      <c r="Z224" s="246">
        <v>45663</v>
      </c>
      <c r="AA224" s="247"/>
      <c r="AB224" s="247" t="s">
        <v>93</v>
      </c>
      <c r="AC224" s="247"/>
      <c r="AD224" s="247"/>
      <c r="AE224" s="247"/>
      <c r="AF224" s="247"/>
      <c r="AG224" s="247"/>
      <c r="AH224" s="247"/>
      <c r="AI224" s="247"/>
      <c r="AJ224" s="247"/>
      <c r="AK224" s="247"/>
      <c r="AL224" s="247"/>
      <c r="AM224" s="247"/>
      <c r="AN224" s="247"/>
      <c r="AO224" s="247"/>
      <c r="AP224" s="275" t="str">
        <f t="shared" si="14"/>
        <v>Open PDFMS FINALLY.MS 54 (S-19-ARCH-01-01)(12-00)</v>
      </c>
    </row>
    <row r="225" spans="1:42" ht="84.75" customHeight="1" x14ac:dyDescent="0.3">
      <c r="A225" s="241">
        <f t="shared" si="15"/>
        <v>220</v>
      </c>
      <c r="B225" s="406" t="s">
        <v>11403</v>
      </c>
      <c r="C225" s="242" t="s">
        <v>77</v>
      </c>
      <c r="D225" s="355" t="str">
        <f t="shared" si="13"/>
        <v>Open PDF MS.MS 55 (S-19-ARCH-02-01)(12-00)</v>
      </c>
      <c r="E225" s="100"/>
      <c r="F225" s="102" t="s">
        <v>11404</v>
      </c>
      <c r="G225" s="102" t="s">
        <v>11306</v>
      </c>
      <c r="H225" s="244" t="s">
        <v>10</v>
      </c>
      <c r="I225" s="244">
        <v>45659</v>
      </c>
      <c r="J225" s="244">
        <v>45663</v>
      </c>
      <c r="K225" s="791" t="s">
        <v>26</v>
      </c>
      <c r="L225" s="244">
        <v>45670</v>
      </c>
      <c r="M225" s="244">
        <v>45679</v>
      </c>
      <c r="N225" s="196" t="s">
        <v>26</v>
      </c>
      <c r="O225" s="248"/>
      <c r="P225" s="248"/>
      <c r="Q225" s="196"/>
      <c r="R225" s="248"/>
      <c r="S225" s="248"/>
      <c r="T225" s="196"/>
      <c r="U225" s="248"/>
      <c r="V225" s="248"/>
      <c r="W225" s="196"/>
      <c r="X225" s="247"/>
      <c r="Y225" s="247"/>
      <c r="Z225" s="247"/>
      <c r="AA225" s="247"/>
      <c r="AB225" s="247"/>
      <c r="AC225" s="247"/>
      <c r="AD225" s="247"/>
      <c r="AE225" s="247"/>
      <c r="AF225" s="247"/>
      <c r="AG225" s="247"/>
      <c r="AH225" s="247"/>
      <c r="AI225" s="247"/>
      <c r="AJ225" s="247"/>
      <c r="AK225" s="247"/>
      <c r="AL225" s="247"/>
      <c r="AM225" s="247"/>
      <c r="AN225" s="247"/>
      <c r="AO225" s="247"/>
      <c r="AP225" s="275" t="str">
        <f t="shared" si="14"/>
        <v>Open PDFMS FINALLY.MS 55 (S-19-ARCH-02-01)(12-00)</v>
      </c>
    </row>
    <row r="226" spans="1:42" ht="99.9" customHeight="1" x14ac:dyDescent="0.3">
      <c r="A226" s="241">
        <f t="shared" si="15"/>
        <v>221</v>
      </c>
      <c r="B226" s="406" t="s">
        <v>11409</v>
      </c>
      <c r="C226" s="242" t="s">
        <v>77</v>
      </c>
      <c r="D226" s="355" t="str">
        <f t="shared" si="13"/>
        <v>Open PDF MS.MS 56 (S-19-ARCH-04-01)(12-00)</v>
      </c>
      <c r="E226" s="100"/>
      <c r="F226" s="102" t="s">
        <v>11411</v>
      </c>
      <c r="G226" s="102" t="s">
        <v>11410</v>
      </c>
      <c r="H226" s="244" t="s">
        <v>10</v>
      </c>
      <c r="I226" s="244">
        <v>45661</v>
      </c>
      <c r="J226" s="244">
        <v>45661</v>
      </c>
      <c r="K226" s="791" t="s">
        <v>93</v>
      </c>
      <c r="L226" s="248"/>
      <c r="M226" s="248"/>
      <c r="N226" s="196"/>
      <c r="O226" s="248"/>
      <c r="P226" s="248"/>
      <c r="Q226" s="196"/>
      <c r="R226" s="248"/>
      <c r="S226" s="248"/>
      <c r="T226" s="196"/>
      <c r="U226" s="248"/>
      <c r="V226" s="248"/>
      <c r="W226" s="196"/>
      <c r="X226" s="246" t="s">
        <v>54</v>
      </c>
      <c r="Y226" s="246">
        <v>45664</v>
      </c>
      <c r="Z226" s="246">
        <v>45666</v>
      </c>
      <c r="AA226" s="247"/>
      <c r="AB226" s="247" t="s">
        <v>93</v>
      </c>
      <c r="AC226" s="247"/>
      <c r="AD226" s="247"/>
      <c r="AE226" s="247"/>
      <c r="AF226" s="247"/>
      <c r="AG226" s="247"/>
      <c r="AH226" s="247"/>
      <c r="AI226" s="247"/>
      <c r="AJ226" s="247"/>
      <c r="AK226" s="247"/>
      <c r="AL226" s="247"/>
      <c r="AM226" s="247"/>
      <c r="AN226" s="247"/>
      <c r="AO226" s="247"/>
      <c r="AP226" s="275" t="str">
        <f t="shared" si="14"/>
        <v>Open PDFMS FINALLY.MS 56 (S-19-ARCH-04-01)(12-00)</v>
      </c>
    </row>
    <row r="227" spans="1:42" ht="99.9" customHeight="1" x14ac:dyDescent="0.3">
      <c r="A227" s="241">
        <f t="shared" si="15"/>
        <v>222</v>
      </c>
      <c r="B227" s="406" t="s">
        <v>11415</v>
      </c>
      <c r="C227" s="242" t="s">
        <v>77</v>
      </c>
      <c r="D227" s="355" t="str">
        <f t="shared" si="13"/>
        <v>Open PDF MS.MS 57 (S-19-ARCH-05-01)(12-00)</v>
      </c>
      <c r="E227" s="100"/>
      <c r="F227" s="102" t="s">
        <v>11417</v>
      </c>
      <c r="G227" s="102" t="s">
        <v>11416</v>
      </c>
      <c r="H227" s="244" t="s">
        <v>10</v>
      </c>
      <c r="I227" s="244">
        <v>45676</v>
      </c>
      <c r="J227" s="244">
        <v>45687</v>
      </c>
      <c r="K227" s="791" t="s">
        <v>26</v>
      </c>
      <c r="L227" s="248">
        <v>45785</v>
      </c>
      <c r="M227" s="248">
        <v>45792</v>
      </c>
      <c r="N227" s="196" t="s">
        <v>26</v>
      </c>
      <c r="O227" s="248"/>
      <c r="P227" s="248"/>
      <c r="Q227" s="196"/>
      <c r="R227" s="248"/>
      <c r="S227" s="248"/>
      <c r="T227" s="196"/>
      <c r="U227" s="248"/>
      <c r="V227" s="248"/>
      <c r="W227" s="196"/>
      <c r="X227" s="247"/>
      <c r="Y227" s="247"/>
      <c r="Z227" s="247"/>
      <c r="AA227" s="247"/>
      <c r="AB227" s="247"/>
      <c r="AC227" s="247"/>
      <c r="AD227" s="247"/>
      <c r="AE227" s="247"/>
      <c r="AF227" s="247"/>
      <c r="AG227" s="247"/>
      <c r="AH227" s="247"/>
      <c r="AI227" s="247"/>
      <c r="AJ227" s="247"/>
      <c r="AK227" s="247"/>
      <c r="AL227" s="247"/>
      <c r="AM227" s="247"/>
      <c r="AN227" s="247"/>
      <c r="AO227" s="247"/>
      <c r="AP227" s="275" t="str">
        <f t="shared" si="14"/>
        <v>Open PDFMS FINALLY.MS 57 (S-19-ARCH-05-01)(12-00)</v>
      </c>
    </row>
    <row r="228" spans="1:42" ht="99.9" customHeight="1" x14ac:dyDescent="0.3">
      <c r="A228" s="241">
        <f t="shared" si="15"/>
        <v>223</v>
      </c>
      <c r="B228" s="406" t="s">
        <v>11426</v>
      </c>
      <c r="C228" s="242" t="s">
        <v>77</v>
      </c>
      <c r="D228" s="355" t="str">
        <f t="shared" si="13"/>
        <v>Open PDF MS.MS 58 (S-19-ARCH-05-01)(12-00)</v>
      </c>
      <c r="E228" s="100"/>
      <c r="F228" s="102" t="s">
        <v>11427</v>
      </c>
      <c r="G228" s="102" t="s">
        <v>11428</v>
      </c>
      <c r="H228" s="244" t="s">
        <v>10</v>
      </c>
      <c r="I228" s="244"/>
      <c r="J228" s="244"/>
      <c r="K228" s="791"/>
      <c r="L228" s="248"/>
      <c r="M228" s="248"/>
      <c r="N228" s="196"/>
      <c r="O228" s="248"/>
      <c r="P228" s="248"/>
      <c r="Q228" s="196"/>
      <c r="R228" s="248"/>
      <c r="S228" s="248"/>
      <c r="T228" s="196"/>
      <c r="U228" s="248"/>
      <c r="V228" s="248"/>
      <c r="W228" s="196"/>
      <c r="X228" s="247"/>
      <c r="Y228" s="247"/>
      <c r="Z228" s="247"/>
      <c r="AA228" s="247"/>
      <c r="AB228" s="247"/>
      <c r="AC228" s="247"/>
      <c r="AD228" s="247"/>
      <c r="AE228" s="247"/>
      <c r="AF228" s="247"/>
      <c r="AG228" s="247"/>
      <c r="AH228" s="247"/>
      <c r="AI228" s="247"/>
      <c r="AJ228" s="247"/>
      <c r="AK228" s="247"/>
      <c r="AL228" s="247"/>
      <c r="AM228" s="247"/>
      <c r="AN228" s="247"/>
      <c r="AO228" s="247"/>
      <c r="AP228" s="275" t="str">
        <f t="shared" si="14"/>
        <v>Open PDFMS FINALLY.MS 58 (S-19-ARCH-05-01)(12-00)</v>
      </c>
    </row>
    <row r="229" spans="1:42" ht="99.9" customHeight="1" x14ac:dyDescent="0.3">
      <c r="A229" s="241">
        <f t="shared" si="15"/>
        <v>224</v>
      </c>
      <c r="B229" s="406" t="s">
        <v>11430</v>
      </c>
      <c r="C229" s="242" t="s">
        <v>77</v>
      </c>
      <c r="D229" s="355" t="str">
        <f t="shared" si="13"/>
        <v>Open PDF MS.MS 59 (S-19-ARCH-05-01)(12-00)</v>
      </c>
      <c r="E229" s="100"/>
      <c r="F229" s="102" t="s">
        <v>11429</v>
      </c>
      <c r="G229" s="102" t="s">
        <v>11428</v>
      </c>
      <c r="H229" s="244" t="s">
        <v>10</v>
      </c>
      <c r="I229" s="244"/>
      <c r="J229" s="244"/>
      <c r="K229" s="791"/>
      <c r="L229" s="248"/>
      <c r="M229" s="248"/>
      <c r="N229" s="196"/>
      <c r="O229" s="248"/>
      <c r="P229" s="248"/>
      <c r="Q229" s="196"/>
      <c r="R229" s="248"/>
      <c r="S229" s="248"/>
      <c r="T229" s="196"/>
      <c r="U229" s="248"/>
      <c r="V229" s="248"/>
      <c r="W229" s="196"/>
      <c r="X229" s="247"/>
      <c r="Y229" s="247"/>
      <c r="Z229" s="247"/>
      <c r="AA229" s="247"/>
      <c r="AB229" s="247"/>
      <c r="AC229" s="247"/>
      <c r="AD229" s="247"/>
      <c r="AE229" s="247"/>
      <c r="AF229" s="247"/>
      <c r="AG229" s="247"/>
      <c r="AH229" s="247"/>
      <c r="AI229" s="247"/>
      <c r="AJ229" s="247"/>
      <c r="AK229" s="247"/>
      <c r="AL229" s="247"/>
      <c r="AM229" s="247"/>
      <c r="AN229" s="247"/>
      <c r="AO229" s="247"/>
      <c r="AP229" s="275" t="str">
        <f t="shared" si="14"/>
        <v>Open PDFMS FINALLY.MS 59 (S-19-ARCH-05-01)(12-00)</v>
      </c>
    </row>
    <row r="230" spans="1:42" ht="99.9" customHeight="1" x14ac:dyDescent="0.3">
      <c r="A230" s="241">
        <f t="shared" si="15"/>
        <v>225</v>
      </c>
      <c r="B230" s="406" t="s">
        <v>11432</v>
      </c>
      <c r="C230" s="242" t="s">
        <v>77</v>
      </c>
      <c r="D230" s="355" t="str">
        <f t="shared" si="13"/>
        <v>Open PDF MS.MS 60 (S-19-ARCH-05-01)(12-00)</v>
      </c>
      <c r="E230" s="100"/>
      <c r="F230" s="102" t="s">
        <v>11431</v>
      </c>
      <c r="G230" s="102" t="s">
        <v>11428</v>
      </c>
      <c r="H230" s="244" t="s">
        <v>10</v>
      </c>
      <c r="I230" s="244">
        <v>45663</v>
      </c>
      <c r="J230" s="244">
        <v>45663</v>
      </c>
      <c r="K230" s="791" t="s">
        <v>62</v>
      </c>
      <c r="L230" s="248"/>
      <c r="M230" s="248"/>
      <c r="N230" s="196"/>
      <c r="O230" s="248"/>
      <c r="P230" s="248"/>
      <c r="Q230" s="196"/>
      <c r="R230" s="248"/>
      <c r="S230" s="248"/>
      <c r="T230" s="196"/>
      <c r="U230" s="248"/>
      <c r="V230" s="248"/>
      <c r="W230" s="196"/>
      <c r="X230" s="246" t="s">
        <v>54</v>
      </c>
      <c r="Y230" s="246">
        <v>45664</v>
      </c>
      <c r="Z230" s="246">
        <v>45666</v>
      </c>
      <c r="AA230" s="247"/>
      <c r="AB230" s="247" t="s">
        <v>26</v>
      </c>
      <c r="AC230" s="247"/>
      <c r="AD230" s="247"/>
      <c r="AE230" s="247"/>
      <c r="AF230" s="247"/>
      <c r="AG230" s="247"/>
      <c r="AH230" s="247"/>
      <c r="AI230" s="247"/>
      <c r="AJ230" s="247"/>
      <c r="AK230" s="247"/>
      <c r="AL230" s="247"/>
      <c r="AM230" s="247"/>
      <c r="AN230" s="247"/>
      <c r="AO230" s="247"/>
      <c r="AP230" s="275" t="str">
        <f t="shared" si="14"/>
        <v>Open PDFMS FINALLY.MS 60 (S-19-ARCH-05-01)(12-00)</v>
      </c>
    </row>
    <row r="231" spans="1:42" ht="99.9" customHeight="1" x14ac:dyDescent="0.3">
      <c r="A231" s="241">
        <f t="shared" si="15"/>
        <v>226</v>
      </c>
      <c r="B231" s="406" t="s">
        <v>11527</v>
      </c>
      <c r="C231" s="242" t="s">
        <v>77</v>
      </c>
      <c r="D231" s="355" t="str">
        <f t="shared" si="13"/>
        <v>Open PDF MS.MS 61 (S-19-ARCH-05-01)(12-00)</v>
      </c>
      <c r="E231" s="100"/>
      <c r="F231" s="102" t="s">
        <v>11537</v>
      </c>
      <c r="G231" s="102" t="s">
        <v>11536</v>
      </c>
      <c r="H231" s="244" t="s">
        <v>10</v>
      </c>
      <c r="I231" s="244">
        <v>45672</v>
      </c>
      <c r="J231" s="244">
        <v>45672</v>
      </c>
      <c r="K231" s="791" t="s">
        <v>93</v>
      </c>
      <c r="L231" s="248"/>
      <c r="M231" s="248"/>
      <c r="N231" s="196"/>
      <c r="O231" s="248"/>
      <c r="P231" s="248"/>
      <c r="Q231" s="196"/>
      <c r="R231" s="248"/>
      <c r="S231" s="248"/>
      <c r="T231" s="196"/>
      <c r="U231" s="248"/>
      <c r="V231" s="248"/>
      <c r="W231" s="196"/>
      <c r="X231" s="246" t="s">
        <v>54</v>
      </c>
      <c r="Y231" s="246">
        <v>45672</v>
      </c>
      <c r="Z231" s="246">
        <v>45680</v>
      </c>
      <c r="AA231" s="247"/>
      <c r="AB231" s="247" t="s">
        <v>93</v>
      </c>
      <c r="AC231" s="247"/>
      <c r="AD231" s="247"/>
      <c r="AE231" s="247"/>
      <c r="AF231" s="247"/>
      <c r="AG231" s="247"/>
      <c r="AH231" s="247"/>
      <c r="AI231" s="247"/>
      <c r="AJ231" s="247"/>
      <c r="AK231" s="247"/>
      <c r="AL231" s="247"/>
      <c r="AM231" s="247"/>
      <c r="AN231" s="247"/>
      <c r="AO231" s="247"/>
      <c r="AP231" s="275" t="str">
        <f t="shared" si="14"/>
        <v>Open PDFMS FINALLY.MS 61 (S-19-ARCH-05-01)(12-00)</v>
      </c>
    </row>
    <row r="232" spans="1:42" ht="99.9" customHeight="1" x14ac:dyDescent="0.3">
      <c r="A232" s="241">
        <f t="shared" si="15"/>
        <v>227</v>
      </c>
      <c r="B232" s="406" t="s">
        <v>11530</v>
      </c>
      <c r="C232" s="242" t="s">
        <v>77</v>
      </c>
      <c r="D232" s="355" t="str">
        <f t="shared" si="13"/>
        <v>Open PDF MS.MS 62 (S-19-ARCH-15-01)(12-00)</v>
      </c>
      <c r="E232" s="100"/>
      <c r="F232" s="102" t="s">
        <v>11528</v>
      </c>
      <c r="G232" s="102" t="s">
        <v>11529</v>
      </c>
      <c r="H232" s="244" t="s">
        <v>10</v>
      </c>
      <c r="I232" s="244">
        <v>45672</v>
      </c>
      <c r="J232" s="244">
        <v>45672</v>
      </c>
      <c r="K232" s="791" t="s">
        <v>93</v>
      </c>
      <c r="L232" s="809">
        <v>46089</v>
      </c>
      <c r="M232" s="809">
        <v>46111</v>
      </c>
      <c r="N232" s="810" t="s">
        <v>93</v>
      </c>
      <c r="O232" s="248"/>
      <c r="P232" s="248"/>
      <c r="Q232" s="196"/>
      <c r="R232" s="248"/>
      <c r="S232" s="248"/>
      <c r="T232" s="196"/>
      <c r="U232" s="248"/>
      <c r="V232" s="248"/>
      <c r="W232" s="196"/>
      <c r="X232" s="246" t="s">
        <v>54</v>
      </c>
      <c r="Y232" s="246">
        <v>45672</v>
      </c>
      <c r="Z232" s="246">
        <v>45680</v>
      </c>
      <c r="AA232" s="247"/>
      <c r="AB232" s="247" t="s">
        <v>93</v>
      </c>
      <c r="AC232" s="246">
        <v>46121</v>
      </c>
      <c r="AD232" s="247"/>
      <c r="AE232" s="247"/>
      <c r="AF232" s="247" t="s">
        <v>83</v>
      </c>
      <c r="AG232" s="247"/>
      <c r="AH232" s="247"/>
      <c r="AI232" s="247"/>
      <c r="AJ232" s="247"/>
      <c r="AK232" s="247"/>
      <c r="AL232" s="247"/>
      <c r="AM232" s="247"/>
      <c r="AN232" s="247"/>
      <c r="AO232" s="247"/>
      <c r="AP232" s="275" t="str">
        <f t="shared" si="14"/>
        <v>Open PDFMS FINALLY.MS 62 (S-19-ARCH-15-01)(12-00)</v>
      </c>
    </row>
    <row r="233" spans="1:42" ht="99.9" customHeight="1" x14ac:dyDescent="0.3">
      <c r="A233" s="241">
        <f t="shared" si="15"/>
        <v>228</v>
      </c>
      <c r="B233" s="406" t="s">
        <v>11543</v>
      </c>
      <c r="C233" s="242" t="s">
        <v>77</v>
      </c>
      <c r="D233" s="355" t="str">
        <f t="shared" si="13"/>
        <v>Open PDF MS.MS 63 (S-19-ARCH-18-01)(12-00)</v>
      </c>
      <c r="E233" s="100"/>
      <c r="F233" s="102" t="s">
        <v>11542</v>
      </c>
      <c r="G233" s="102" t="s">
        <v>11416</v>
      </c>
      <c r="H233" s="244" t="s">
        <v>10</v>
      </c>
      <c r="I233" s="244">
        <v>45676</v>
      </c>
      <c r="J233" s="244">
        <v>45676</v>
      </c>
      <c r="K233" s="791" t="s">
        <v>93</v>
      </c>
      <c r="L233" s="248">
        <v>45704</v>
      </c>
      <c r="M233" s="248">
        <v>45704</v>
      </c>
      <c r="N233" s="196" t="s">
        <v>93</v>
      </c>
      <c r="O233" s="248"/>
      <c r="P233" s="248"/>
      <c r="Q233" s="196"/>
      <c r="R233" s="248"/>
      <c r="S233" s="248"/>
      <c r="T233" s="196"/>
      <c r="U233" s="248"/>
      <c r="V233" s="248"/>
      <c r="W233" s="196"/>
      <c r="X233" s="246" t="s">
        <v>54</v>
      </c>
      <c r="Y233" s="246">
        <v>45677</v>
      </c>
      <c r="Z233" s="246">
        <v>45683</v>
      </c>
      <c r="AA233" s="247"/>
      <c r="AB233" s="247" t="s">
        <v>26</v>
      </c>
      <c r="AC233" s="246">
        <v>45704</v>
      </c>
      <c r="AD233" s="246">
        <v>45714</v>
      </c>
      <c r="AE233" s="247"/>
      <c r="AF233" s="247" t="s">
        <v>93</v>
      </c>
      <c r="AG233" s="247"/>
      <c r="AH233" s="247"/>
      <c r="AI233" s="247"/>
      <c r="AJ233" s="247"/>
      <c r="AK233" s="247"/>
      <c r="AL233" s="247"/>
      <c r="AM233" s="247"/>
      <c r="AN233" s="247"/>
      <c r="AO233" s="247"/>
      <c r="AP233" s="275" t="str">
        <f t="shared" si="14"/>
        <v>Open PDFMS FINALLY.MS 63 (S-19-ARCH-18-01)(12-00)</v>
      </c>
    </row>
    <row r="234" spans="1:42" ht="99.9" customHeight="1" x14ac:dyDescent="0.3">
      <c r="A234" s="241">
        <f t="shared" si="15"/>
        <v>229</v>
      </c>
      <c r="B234" s="406" t="s">
        <v>11579</v>
      </c>
      <c r="C234" s="242" t="s">
        <v>77</v>
      </c>
      <c r="D234" s="355" t="str">
        <f t="shared" si="13"/>
        <v>Open PDF MS.MS 64 (S-19-ARCH-22-01)(12-00)</v>
      </c>
      <c r="E234" s="100"/>
      <c r="F234" s="102" t="s">
        <v>11784</v>
      </c>
      <c r="G234" s="102" t="s">
        <v>11578</v>
      </c>
      <c r="H234" s="244" t="s">
        <v>10</v>
      </c>
      <c r="I234" s="244">
        <v>45679</v>
      </c>
      <c r="J234" s="244">
        <v>45683</v>
      </c>
      <c r="K234" s="791" t="s">
        <v>26</v>
      </c>
      <c r="L234" s="244">
        <v>45697</v>
      </c>
      <c r="M234" s="244">
        <v>45705</v>
      </c>
      <c r="N234" s="196" t="s">
        <v>11180</v>
      </c>
      <c r="O234" s="248">
        <v>45769</v>
      </c>
      <c r="P234" s="248">
        <v>45775</v>
      </c>
      <c r="Q234" s="196" t="s">
        <v>11180</v>
      </c>
      <c r="R234" s="248"/>
      <c r="S234" s="248"/>
      <c r="T234" s="196"/>
      <c r="U234" s="248"/>
      <c r="V234" s="248"/>
      <c r="W234" s="196"/>
      <c r="X234" s="246"/>
      <c r="Y234" s="246"/>
      <c r="Z234" s="246"/>
      <c r="AA234" s="247"/>
      <c r="AB234" s="247"/>
      <c r="AC234" s="247"/>
      <c r="AD234" s="247"/>
      <c r="AE234" s="247"/>
      <c r="AF234" s="247"/>
      <c r="AG234" s="247"/>
      <c r="AH234" s="247"/>
      <c r="AI234" s="247"/>
      <c r="AJ234" s="247"/>
      <c r="AK234" s="247"/>
      <c r="AL234" s="247"/>
      <c r="AM234" s="247"/>
      <c r="AN234" s="247"/>
      <c r="AO234" s="247"/>
      <c r="AP234" s="275" t="str">
        <f t="shared" si="14"/>
        <v>Open PDFMS FINALLY.MS 64 (S-19-ARCH-22-01)(12-00)</v>
      </c>
    </row>
    <row r="235" spans="1:42" ht="99.9" customHeight="1" x14ac:dyDescent="0.3">
      <c r="A235" s="241">
        <f t="shared" si="15"/>
        <v>230</v>
      </c>
      <c r="B235" s="184" t="s">
        <v>11628</v>
      </c>
      <c r="C235" s="242" t="s">
        <v>2476</v>
      </c>
      <c r="D235" s="355" t="str">
        <f t="shared" si="13"/>
        <v>Open PDF MS.MS 24 (S-19-MECH.-27-01)(04-00)</v>
      </c>
      <c r="E235" s="100"/>
      <c r="F235" s="102" t="s">
        <v>11627</v>
      </c>
      <c r="G235" s="102" t="s">
        <v>11626</v>
      </c>
      <c r="H235" s="244" t="s">
        <v>10</v>
      </c>
      <c r="I235" s="244">
        <v>45684</v>
      </c>
      <c r="J235" s="244">
        <v>45684</v>
      </c>
      <c r="K235" s="791" t="s">
        <v>93</v>
      </c>
      <c r="L235" s="248"/>
      <c r="M235" s="248"/>
      <c r="N235" s="196"/>
      <c r="O235" s="248"/>
      <c r="P235" s="248"/>
      <c r="Q235" s="196"/>
      <c r="R235" s="248"/>
      <c r="S235" s="248"/>
      <c r="T235" s="196"/>
      <c r="U235" s="248"/>
      <c r="V235" s="248"/>
      <c r="W235" s="196"/>
      <c r="X235" s="246" t="s">
        <v>54</v>
      </c>
      <c r="Y235" s="246">
        <v>45684</v>
      </c>
      <c r="Z235" s="246">
        <v>45825</v>
      </c>
      <c r="AA235" s="247"/>
      <c r="AB235" s="247" t="s">
        <v>93</v>
      </c>
      <c r="AC235" s="247"/>
      <c r="AD235" s="247"/>
      <c r="AE235" s="247"/>
      <c r="AF235" s="247"/>
      <c r="AG235" s="247"/>
      <c r="AH235" s="247"/>
      <c r="AI235" s="247"/>
      <c r="AJ235" s="247"/>
      <c r="AK235" s="247"/>
      <c r="AL235" s="247"/>
      <c r="AM235" s="247"/>
      <c r="AN235" s="247"/>
      <c r="AO235" s="247"/>
      <c r="AP235" s="275" t="str">
        <f t="shared" si="14"/>
        <v>Open PDFMS FINALLY.MS 24 (S-19-MECH.-27-01)(04-00)</v>
      </c>
    </row>
    <row r="236" spans="1:42" ht="99.9" customHeight="1" x14ac:dyDescent="0.3">
      <c r="A236" s="241">
        <f t="shared" si="15"/>
        <v>231</v>
      </c>
      <c r="B236" s="184" t="s">
        <v>11638</v>
      </c>
      <c r="C236" s="242" t="s">
        <v>77</v>
      </c>
      <c r="D236" s="355" t="str">
        <f t="shared" si="13"/>
        <v>Open PDF MS.MS 65 (S-19-ARCH-29-01)(12-00)</v>
      </c>
      <c r="E236" s="100"/>
      <c r="F236" s="102" t="s">
        <v>11642</v>
      </c>
      <c r="G236" s="102" t="s">
        <v>11369</v>
      </c>
      <c r="H236" s="244" t="s">
        <v>10</v>
      </c>
      <c r="I236" s="244">
        <v>45687</v>
      </c>
      <c r="J236" s="244">
        <v>45687</v>
      </c>
      <c r="K236" s="791" t="s">
        <v>93</v>
      </c>
      <c r="L236" s="248"/>
      <c r="M236" s="248"/>
      <c r="N236" s="196"/>
      <c r="O236" s="248"/>
      <c r="P236" s="248"/>
      <c r="Q236" s="196"/>
      <c r="R236" s="248"/>
      <c r="S236" s="248"/>
      <c r="T236" s="196"/>
      <c r="U236" s="248"/>
      <c r="V236" s="248"/>
      <c r="W236" s="196"/>
      <c r="X236" s="246" t="s">
        <v>54</v>
      </c>
      <c r="Y236" s="246">
        <v>45687</v>
      </c>
      <c r="Z236" s="246">
        <v>45691</v>
      </c>
      <c r="AA236" s="247"/>
      <c r="AB236" s="247" t="s">
        <v>26</v>
      </c>
      <c r="AC236" s="246">
        <v>45791</v>
      </c>
      <c r="AD236" s="246">
        <v>45810</v>
      </c>
      <c r="AE236" s="247"/>
      <c r="AF236" s="247" t="s">
        <v>93</v>
      </c>
      <c r="AG236" s="247"/>
      <c r="AH236" s="247"/>
      <c r="AI236" s="247"/>
      <c r="AJ236" s="247"/>
      <c r="AK236" s="247"/>
      <c r="AL236" s="247"/>
      <c r="AM236" s="247"/>
      <c r="AN236" s="247"/>
      <c r="AO236" s="247"/>
      <c r="AP236" s="275" t="str">
        <f t="shared" si="14"/>
        <v>Open PDFMS FINALLY.MS 65 (S-19-ARCH-29-01)(12-00)</v>
      </c>
    </row>
    <row r="237" spans="1:42" ht="99.9" customHeight="1" x14ac:dyDescent="0.3">
      <c r="A237" s="241">
        <f t="shared" si="15"/>
        <v>232</v>
      </c>
      <c r="B237" s="184" t="s">
        <v>11639</v>
      </c>
      <c r="C237" s="242" t="s">
        <v>77</v>
      </c>
      <c r="D237" s="355" t="str">
        <f t="shared" si="13"/>
        <v>Open PDF MS.MS 66 (S-19-ARCH-29-01)(12-00)</v>
      </c>
      <c r="E237" s="100"/>
      <c r="F237" s="102" t="s">
        <v>11685</v>
      </c>
      <c r="G237" s="102" t="s">
        <v>11681</v>
      </c>
      <c r="H237" s="244" t="s">
        <v>10</v>
      </c>
      <c r="I237" s="244">
        <v>45687</v>
      </c>
      <c r="J237" s="244">
        <v>45694</v>
      </c>
      <c r="K237" s="791" t="s">
        <v>93</v>
      </c>
      <c r="L237" s="248"/>
      <c r="M237" s="248"/>
      <c r="N237" s="196"/>
      <c r="O237" s="248"/>
      <c r="P237" s="248"/>
      <c r="Q237" s="196"/>
      <c r="R237" s="248"/>
      <c r="S237" s="248"/>
      <c r="T237" s="196"/>
      <c r="U237" s="248"/>
      <c r="V237" s="248"/>
      <c r="W237" s="196"/>
      <c r="X237" s="246" t="s">
        <v>54</v>
      </c>
      <c r="Y237" s="246">
        <v>45703</v>
      </c>
      <c r="Z237" s="246">
        <v>45792</v>
      </c>
      <c r="AA237" s="247"/>
      <c r="AB237" s="247" t="s">
        <v>26</v>
      </c>
      <c r="AC237" s="247"/>
      <c r="AD237" s="247"/>
      <c r="AE237" s="247"/>
      <c r="AF237" s="247"/>
      <c r="AG237" s="247"/>
      <c r="AH237" s="247"/>
      <c r="AI237" s="247"/>
      <c r="AJ237" s="247"/>
      <c r="AK237" s="247"/>
      <c r="AL237" s="247"/>
      <c r="AM237" s="247"/>
      <c r="AN237" s="247"/>
      <c r="AO237" s="247"/>
      <c r="AP237" s="275" t="str">
        <f t="shared" si="14"/>
        <v>Open PDFMS FINALLY.MS 66 (S-19-ARCH-29-01)(12-00)</v>
      </c>
    </row>
    <row r="238" spans="1:42" ht="99.9" customHeight="1" x14ac:dyDescent="0.3">
      <c r="A238" s="241">
        <f t="shared" si="15"/>
        <v>233</v>
      </c>
      <c r="B238" s="184" t="s">
        <v>11758</v>
      </c>
      <c r="C238" s="242" t="s">
        <v>77</v>
      </c>
      <c r="D238" s="355" t="str">
        <f t="shared" si="13"/>
        <v>Open PDF MS.MS 67 (S-19-ARCH-04-02)(12-00)</v>
      </c>
      <c r="E238" s="100"/>
      <c r="F238" s="102" t="s">
        <v>11757</v>
      </c>
      <c r="G238" s="102" t="s">
        <v>11759</v>
      </c>
      <c r="H238" s="244" t="s">
        <v>10</v>
      </c>
      <c r="I238" s="244">
        <v>45692</v>
      </c>
      <c r="J238" s="244">
        <v>45692</v>
      </c>
      <c r="K238" s="791" t="s">
        <v>93</v>
      </c>
      <c r="L238" s="248">
        <v>45720</v>
      </c>
      <c r="M238" s="248">
        <v>45720</v>
      </c>
      <c r="N238" s="196" t="s">
        <v>93</v>
      </c>
      <c r="O238" s="248"/>
      <c r="P238" s="248"/>
      <c r="Q238" s="196"/>
      <c r="R238" s="248"/>
      <c r="S238" s="248"/>
      <c r="T238" s="196"/>
      <c r="U238" s="248"/>
      <c r="V238" s="248"/>
      <c r="W238" s="196"/>
      <c r="X238" s="246" t="s">
        <v>54</v>
      </c>
      <c r="Y238" s="246">
        <v>45693</v>
      </c>
      <c r="Z238" s="246">
        <v>45701</v>
      </c>
      <c r="AA238" s="247"/>
      <c r="AB238" s="247" t="s">
        <v>26</v>
      </c>
      <c r="AC238" s="246">
        <v>45721</v>
      </c>
      <c r="AD238" s="246">
        <v>45728</v>
      </c>
      <c r="AE238" s="247"/>
      <c r="AF238" s="247" t="s">
        <v>26</v>
      </c>
      <c r="AG238" s="246">
        <v>45729</v>
      </c>
      <c r="AH238" s="246">
        <v>45743</v>
      </c>
      <c r="AI238" s="247" t="s">
        <v>93</v>
      </c>
      <c r="AJ238" s="246"/>
      <c r="AK238" s="246"/>
      <c r="AL238" s="247"/>
      <c r="AM238" s="247"/>
      <c r="AN238" s="247"/>
      <c r="AO238" s="247"/>
      <c r="AP238" s="275" t="str">
        <f t="shared" si="14"/>
        <v>Open PDFMS FINALLY.MS 67 (S-19-ARCH-04-02)(12-00)</v>
      </c>
    </row>
    <row r="239" spans="1:42" ht="99.9" customHeight="1" x14ac:dyDescent="0.3">
      <c r="A239" s="241">
        <f t="shared" si="15"/>
        <v>234</v>
      </c>
      <c r="B239" s="184" t="s">
        <v>11769</v>
      </c>
      <c r="C239" s="242" t="s">
        <v>77</v>
      </c>
      <c r="D239" s="355" t="str">
        <f t="shared" si="13"/>
        <v>Open PDF MS.MS 68 (S-19-ARCH-04-02)(12-00)</v>
      </c>
      <c r="E239" s="100"/>
      <c r="F239" s="102" t="s">
        <v>11770</v>
      </c>
      <c r="G239" s="102" t="s">
        <v>11297</v>
      </c>
      <c r="H239" s="244" t="s">
        <v>10</v>
      </c>
      <c r="I239" s="244">
        <v>45692</v>
      </c>
      <c r="J239" s="244">
        <v>45692</v>
      </c>
      <c r="K239" s="791" t="s">
        <v>93</v>
      </c>
      <c r="L239" s="248">
        <v>45722</v>
      </c>
      <c r="M239" s="248">
        <v>45722</v>
      </c>
      <c r="N239" s="196" t="s">
        <v>93</v>
      </c>
      <c r="O239" s="248"/>
      <c r="P239" s="248"/>
      <c r="Q239" s="196"/>
      <c r="R239" s="248"/>
      <c r="S239" s="248"/>
      <c r="T239" s="196"/>
      <c r="U239" s="248"/>
      <c r="V239" s="248"/>
      <c r="W239" s="196"/>
      <c r="X239" s="246" t="s">
        <v>54</v>
      </c>
      <c r="Y239" s="246">
        <v>45693</v>
      </c>
      <c r="Z239" s="246">
        <v>45701</v>
      </c>
      <c r="AA239" s="247"/>
      <c r="AB239" s="247" t="s">
        <v>93</v>
      </c>
      <c r="AC239" s="246">
        <v>45722</v>
      </c>
      <c r="AD239" s="246">
        <v>45727</v>
      </c>
      <c r="AE239" s="247"/>
      <c r="AF239" s="247" t="s">
        <v>93</v>
      </c>
      <c r="AG239" s="247"/>
      <c r="AH239" s="247"/>
      <c r="AI239" s="247"/>
      <c r="AJ239" s="247"/>
      <c r="AK239" s="247"/>
      <c r="AL239" s="247"/>
      <c r="AM239" s="247"/>
      <c r="AN239" s="247"/>
      <c r="AO239" s="247"/>
      <c r="AP239" s="275" t="str">
        <f t="shared" si="14"/>
        <v>Open PDFMS FINALLY.MS 68 (S-19-ARCH-04-02)(12-00)</v>
      </c>
    </row>
    <row r="240" spans="1:42" ht="99.9" customHeight="1" x14ac:dyDescent="0.3">
      <c r="A240" s="241">
        <f t="shared" si="15"/>
        <v>235</v>
      </c>
      <c r="B240" s="184" t="s">
        <v>11785</v>
      </c>
      <c r="C240" s="242" t="s">
        <v>77</v>
      </c>
      <c r="D240" s="355" t="str">
        <f t="shared" si="13"/>
        <v>Open PDF MS.MS 69 (S-19-ARCH-08-02)(12-00)</v>
      </c>
      <c r="E240" s="100"/>
      <c r="F240" s="102" t="s">
        <v>11809</v>
      </c>
      <c r="G240" s="102" t="s">
        <v>11578</v>
      </c>
      <c r="H240" s="244" t="s">
        <v>10</v>
      </c>
      <c r="I240" s="244">
        <v>45696</v>
      </c>
      <c r="J240" s="244">
        <v>45701</v>
      </c>
      <c r="K240" s="791" t="s">
        <v>26</v>
      </c>
      <c r="L240" s="248"/>
      <c r="M240" s="248"/>
      <c r="N240" s="196"/>
      <c r="O240" s="248"/>
      <c r="P240" s="248"/>
      <c r="Q240" s="196"/>
      <c r="R240" s="248"/>
      <c r="S240" s="248"/>
      <c r="T240" s="196"/>
      <c r="U240" s="248"/>
      <c r="V240" s="248"/>
      <c r="W240" s="196"/>
      <c r="X240" s="247"/>
      <c r="Y240" s="247"/>
      <c r="Z240" s="247"/>
      <c r="AA240" s="247"/>
      <c r="AB240" s="247"/>
      <c r="AC240" s="247"/>
      <c r="AD240" s="247"/>
      <c r="AE240" s="247"/>
      <c r="AF240" s="247"/>
      <c r="AG240" s="247"/>
      <c r="AH240" s="247"/>
      <c r="AI240" s="247"/>
      <c r="AJ240" s="247"/>
      <c r="AK240" s="247"/>
      <c r="AL240" s="247"/>
      <c r="AM240" s="247"/>
      <c r="AN240" s="247"/>
      <c r="AO240" s="247"/>
      <c r="AP240" s="275" t="str">
        <f t="shared" si="14"/>
        <v>Open PDFMS FINALLY.MS 69 (S-19-ARCH-08-02)(12-00)</v>
      </c>
    </row>
    <row r="241" spans="1:42" ht="99.9" customHeight="1" x14ac:dyDescent="0.3">
      <c r="A241" s="241">
        <f t="shared" si="15"/>
        <v>236</v>
      </c>
      <c r="B241" s="184" t="s">
        <v>11848</v>
      </c>
      <c r="C241" s="242" t="s">
        <v>77</v>
      </c>
      <c r="D241" s="355" t="str">
        <f t="shared" si="13"/>
        <v>Open PDF MS.MS 70 (S-19-ARCH-16-02)(12-00)</v>
      </c>
      <c r="E241" s="100"/>
      <c r="F241" s="102" t="s">
        <v>11847</v>
      </c>
      <c r="G241" s="102" t="s">
        <v>211</v>
      </c>
      <c r="H241" s="244" t="s">
        <v>10</v>
      </c>
      <c r="I241" s="244">
        <v>45704</v>
      </c>
      <c r="J241" s="244">
        <v>45711</v>
      </c>
      <c r="K241" s="791" t="s">
        <v>26</v>
      </c>
      <c r="L241" s="248"/>
      <c r="M241" s="248"/>
      <c r="N241" s="196"/>
      <c r="O241" s="248"/>
      <c r="P241" s="248"/>
      <c r="Q241" s="196"/>
      <c r="R241" s="248"/>
      <c r="S241" s="248"/>
      <c r="T241" s="196"/>
      <c r="U241" s="248"/>
      <c r="V241" s="248"/>
      <c r="W241" s="196"/>
      <c r="X241" s="247"/>
      <c r="Y241" s="247"/>
      <c r="Z241" s="247"/>
      <c r="AA241" s="247"/>
      <c r="AB241" s="247"/>
      <c r="AC241" s="247"/>
      <c r="AD241" s="247"/>
      <c r="AE241" s="247"/>
      <c r="AF241" s="247"/>
      <c r="AG241" s="247"/>
      <c r="AH241" s="247"/>
      <c r="AI241" s="247"/>
      <c r="AJ241" s="247"/>
      <c r="AK241" s="247"/>
      <c r="AL241" s="247"/>
      <c r="AM241" s="247"/>
      <c r="AN241" s="247"/>
      <c r="AO241" s="247"/>
      <c r="AP241" s="275" t="str">
        <f t="shared" si="14"/>
        <v>Open PDFMS FINALLY.MS 70 (S-19-ARCH-16-02)(12-00)</v>
      </c>
    </row>
    <row r="242" spans="1:42" ht="99.9" customHeight="1" x14ac:dyDescent="0.3">
      <c r="A242" s="241">
        <f t="shared" si="15"/>
        <v>237</v>
      </c>
      <c r="B242" s="184" t="s">
        <v>11919</v>
      </c>
      <c r="C242" s="242" t="s">
        <v>77</v>
      </c>
      <c r="D242" s="355" t="str">
        <f t="shared" si="13"/>
        <v>Open PDF MS.MS 71 (S-19-ARCH-19-02)(12-00)</v>
      </c>
      <c r="E242" s="100"/>
      <c r="F242" s="102" t="s">
        <v>11921</v>
      </c>
      <c r="G242" s="102" t="s">
        <v>11920</v>
      </c>
      <c r="H242" s="244" t="s">
        <v>10</v>
      </c>
      <c r="I242" s="244">
        <v>45708</v>
      </c>
      <c r="J242" s="244">
        <v>45711</v>
      </c>
      <c r="K242" s="791" t="s">
        <v>26</v>
      </c>
      <c r="L242" s="248">
        <v>45722</v>
      </c>
      <c r="M242" s="248">
        <v>45727</v>
      </c>
      <c r="N242" s="196" t="s">
        <v>26</v>
      </c>
      <c r="O242" s="248">
        <v>45980</v>
      </c>
      <c r="P242" s="248">
        <v>45985</v>
      </c>
      <c r="Q242" s="196" t="s">
        <v>26</v>
      </c>
      <c r="R242" s="248"/>
      <c r="S242" s="248"/>
      <c r="T242" s="196"/>
      <c r="U242" s="248"/>
      <c r="V242" s="248"/>
      <c r="W242" s="196"/>
      <c r="X242" s="247"/>
      <c r="Y242" s="247"/>
      <c r="Z242" s="247"/>
      <c r="AA242" s="247"/>
      <c r="AB242" s="247"/>
      <c r="AC242" s="247"/>
      <c r="AD242" s="247"/>
      <c r="AE242" s="247"/>
      <c r="AF242" s="247"/>
      <c r="AG242" s="247"/>
      <c r="AH242" s="247"/>
      <c r="AI242" s="247"/>
      <c r="AJ242" s="247"/>
      <c r="AK242" s="247"/>
      <c r="AL242" s="247"/>
      <c r="AM242" s="247"/>
      <c r="AN242" s="247"/>
      <c r="AO242" s="247"/>
      <c r="AP242" s="275" t="str">
        <f t="shared" si="14"/>
        <v>Open PDFMS FINALLY.MS 71 (S-19-ARCH-19-02)(12-00)</v>
      </c>
    </row>
    <row r="243" spans="1:42" ht="99.9" customHeight="1" x14ac:dyDescent="0.3">
      <c r="A243" s="241">
        <f t="shared" si="15"/>
        <v>238</v>
      </c>
      <c r="B243" s="184" t="s">
        <v>11957</v>
      </c>
      <c r="C243" s="242" t="s">
        <v>77</v>
      </c>
      <c r="D243" s="355" t="str">
        <f t="shared" si="13"/>
        <v>Open PDF MS.MS 72 (S-19-ARCH-22-02)(12-00)</v>
      </c>
      <c r="E243" s="100"/>
      <c r="F243" s="102" t="s">
        <v>11956</v>
      </c>
      <c r="G243" s="102" t="s">
        <v>11311</v>
      </c>
      <c r="H243" s="244" t="s">
        <v>10</v>
      </c>
      <c r="I243" s="244">
        <v>45710</v>
      </c>
      <c r="J243" s="244">
        <v>45710</v>
      </c>
      <c r="K243" s="791" t="s">
        <v>93</v>
      </c>
      <c r="L243" s="248"/>
      <c r="M243" s="248"/>
      <c r="N243" s="196"/>
      <c r="O243" s="248"/>
      <c r="P243" s="248"/>
      <c r="Q243" s="196"/>
      <c r="R243" s="248"/>
      <c r="S243" s="248"/>
      <c r="T243" s="196"/>
      <c r="U243" s="248"/>
      <c r="V243" s="248"/>
      <c r="W243" s="196"/>
      <c r="X243" s="246" t="s">
        <v>54</v>
      </c>
      <c r="Y243" s="246">
        <v>45713</v>
      </c>
      <c r="Z243" s="246">
        <v>45727</v>
      </c>
      <c r="AA243" s="247"/>
      <c r="AB243" s="247" t="s">
        <v>93</v>
      </c>
      <c r="AC243" s="246"/>
      <c r="AD243" s="247"/>
      <c r="AE243" s="247"/>
      <c r="AF243" s="247"/>
      <c r="AG243" s="247"/>
      <c r="AH243" s="247"/>
      <c r="AI243" s="247"/>
      <c r="AJ243" s="247"/>
      <c r="AK243" s="247"/>
      <c r="AL243" s="247"/>
      <c r="AM243" s="247"/>
      <c r="AN243" s="247"/>
      <c r="AO243" s="247"/>
      <c r="AP243" s="275" t="str">
        <f t="shared" si="14"/>
        <v>Open PDFMS FINALLY.MS 72 (S-19-ARCH-22-02)(12-00)</v>
      </c>
    </row>
    <row r="244" spans="1:42" ht="99.9" customHeight="1" x14ac:dyDescent="0.3">
      <c r="A244" s="241">
        <f t="shared" si="15"/>
        <v>239</v>
      </c>
      <c r="B244" s="184" t="s">
        <v>11959</v>
      </c>
      <c r="C244" s="242" t="s">
        <v>77</v>
      </c>
      <c r="D244" s="355" t="str">
        <f t="shared" si="13"/>
        <v>Open PDF MS.MS 73 (S-19-ARCH-22-02)(12-00)</v>
      </c>
      <c r="E244" s="100"/>
      <c r="F244" s="102" t="s">
        <v>11958</v>
      </c>
      <c r="G244" s="102" t="s">
        <v>11321</v>
      </c>
      <c r="H244" s="244" t="s">
        <v>10</v>
      </c>
      <c r="I244" s="244">
        <v>45714</v>
      </c>
      <c r="J244" s="244">
        <v>45719</v>
      </c>
      <c r="K244" s="791" t="s">
        <v>93</v>
      </c>
      <c r="L244" s="248"/>
      <c r="M244" s="248"/>
      <c r="N244" s="196"/>
      <c r="O244" s="248"/>
      <c r="P244" s="248"/>
      <c r="Q244" s="196"/>
      <c r="R244" s="248"/>
      <c r="S244" s="248"/>
      <c r="T244" s="196"/>
      <c r="U244" s="248"/>
      <c r="V244" s="248"/>
      <c r="W244" s="196"/>
      <c r="X244" s="246" t="s">
        <v>54</v>
      </c>
      <c r="Y244" s="246">
        <v>45722</v>
      </c>
      <c r="Z244" s="246">
        <v>45727</v>
      </c>
      <c r="AA244" s="247"/>
      <c r="AB244" s="247" t="s">
        <v>26</v>
      </c>
      <c r="AC244" s="246">
        <v>45737</v>
      </c>
      <c r="AD244" s="246">
        <v>45743</v>
      </c>
      <c r="AE244" s="247"/>
      <c r="AF244" s="247" t="s">
        <v>93</v>
      </c>
      <c r="AG244" s="247"/>
      <c r="AH244" s="247"/>
      <c r="AI244" s="247"/>
      <c r="AJ244" s="247"/>
      <c r="AK244" s="247"/>
      <c r="AL244" s="247"/>
      <c r="AM244" s="247"/>
      <c r="AN244" s="247"/>
      <c r="AO244" s="247"/>
      <c r="AP244" s="275" t="str">
        <f t="shared" si="14"/>
        <v>Open PDFMS FINALLY.MS 73 (S-19-ARCH-22-02)(12-00)</v>
      </c>
    </row>
    <row r="245" spans="1:42" ht="99.9" customHeight="1" x14ac:dyDescent="0.3">
      <c r="A245" s="241">
        <f t="shared" si="15"/>
        <v>240</v>
      </c>
      <c r="B245" s="184" t="s">
        <v>11960</v>
      </c>
      <c r="C245" s="242" t="s">
        <v>77</v>
      </c>
      <c r="D245" s="355" t="str">
        <f t="shared" si="13"/>
        <v>Open PDF MS.MS 74 (S-19-ARCH-22-02)(12-00)</v>
      </c>
      <c r="E245" s="100"/>
      <c r="F245" s="102" t="s">
        <v>11961</v>
      </c>
      <c r="G245" s="102" t="s">
        <v>11299</v>
      </c>
      <c r="H245" s="244" t="s">
        <v>10</v>
      </c>
      <c r="I245" s="244">
        <v>45714</v>
      </c>
      <c r="J245" s="244">
        <v>45719</v>
      </c>
      <c r="K245" s="791" t="s">
        <v>93</v>
      </c>
      <c r="L245" s="248"/>
      <c r="M245" s="248"/>
      <c r="N245" s="196"/>
      <c r="O245" s="248"/>
      <c r="P245" s="248"/>
      <c r="Q245" s="196"/>
      <c r="R245" s="248"/>
      <c r="S245" s="248"/>
      <c r="T245" s="196"/>
      <c r="U245" s="248"/>
      <c r="V245" s="248"/>
      <c r="W245" s="196"/>
      <c r="X245" s="246" t="s">
        <v>54</v>
      </c>
      <c r="Y245" s="246">
        <v>45722</v>
      </c>
      <c r="Z245" s="246">
        <v>45727</v>
      </c>
      <c r="AA245" s="247"/>
      <c r="AB245" s="247" t="s">
        <v>26</v>
      </c>
      <c r="AC245" s="246">
        <v>45757</v>
      </c>
      <c r="AD245" s="246">
        <v>45792</v>
      </c>
      <c r="AE245" s="247"/>
      <c r="AF245" s="247" t="s">
        <v>93</v>
      </c>
      <c r="AG245" s="247"/>
      <c r="AH245" s="247"/>
      <c r="AI245" s="247"/>
      <c r="AJ245" s="247"/>
      <c r="AK245" s="247"/>
      <c r="AL245" s="247"/>
      <c r="AM245" s="247"/>
      <c r="AN245" s="247"/>
      <c r="AO245" s="247"/>
      <c r="AP245" s="275" t="str">
        <f t="shared" si="14"/>
        <v>Open PDFMS FINALLY.MS 74 (S-19-ARCH-22-02)(12-00)</v>
      </c>
    </row>
    <row r="246" spans="1:42" ht="99.9" customHeight="1" x14ac:dyDescent="0.3">
      <c r="A246" s="241">
        <f t="shared" si="15"/>
        <v>241</v>
      </c>
      <c r="B246" s="184" t="s">
        <v>12065</v>
      </c>
      <c r="C246" s="242" t="s">
        <v>77</v>
      </c>
      <c r="D246" s="355" t="str">
        <f t="shared" si="13"/>
        <v>Open PDF MS.MS 75 (S-19-ARCH-07-03)(12-00)</v>
      </c>
      <c r="E246" s="100"/>
      <c r="F246" s="102" t="s">
        <v>12067</v>
      </c>
      <c r="G246" s="102" t="s">
        <v>12068</v>
      </c>
      <c r="H246" s="244" t="s">
        <v>10</v>
      </c>
      <c r="I246" s="244">
        <v>45723</v>
      </c>
      <c r="J246" s="244">
        <v>45725</v>
      </c>
      <c r="K246" s="791" t="s">
        <v>93</v>
      </c>
      <c r="L246" s="248"/>
      <c r="M246" s="248"/>
      <c r="N246" s="248"/>
      <c r="O246" s="248"/>
      <c r="P246" s="248"/>
      <c r="Q246" s="248"/>
      <c r="R246" s="248"/>
      <c r="S246" s="248"/>
      <c r="T246" s="196"/>
      <c r="U246" s="248"/>
      <c r="V246" s="248"/>
      <c r="W246" s="196"/>
      <c r="X246" s="246" t="s">
        <v>54</v>
      </c>
      <c r="Y246" s="246">
        <v>45726</v>
      </c>
      <c r="Z246" s="246">
        <v>45741</v>
      </c>
      <c r="AA246" s="247"/>
      <c r="AB246" s="247" t="s">
        <v>93</v>
      </c>
      <c r="AC246" s="246"/>
      <c r="AD246" s="247"/>
      <c r="AE246" s="247"/>
      <c r="AF246" s="247"/>
      <c r="AG246" s="247"/>
      <c r="AH246" s="247"/>
      <c r="AI246" s="247"/>
      <c r="AJ246" s="247"/>
      <c r="AK246" s="247"/>
      <c r="AL246" s="247"/>
      <c r="AM246" s="247"/>
      <c r="AN246" s="247"/>
      <c r="AO246" s="247"/>
      <c r="AP246" s="275" t="str">
        <f t="shared" si="14"/>
        <v>Open PDFMS FINALLY.MS 75 (S-19-ARCH-07-03)(12-00)</v>
      </c>
    </row>
    <row r="247" spans="1:42" ht="99.9" customHeight="1" x14ac:dyDescent="0.3">
      <c r="A247" s="241">
        <f t="shared" si="15"/>
        <v>242</v>
      </c>
      <c r="B247" s="184" t="s">
        <v>12066</v>
      </c>
      <c r="C247" s="242" t="s">
        <v>77</v>
      </c>
      <c r="D247" s="355" t="str">
        <f t="shared" si="13"/>
        <v>Open PDF MS.MS 76 (S-19-ARCH-07-03)(12-00)</v>
      </c>
      <c r="E247" s="100"/>
      <c r="F247" s="102" t="s">
        <v>12069</v>
      </c>
      <c r="G247" s="102" t="s">
        <v>12068</v>
      </c>
      <c r="H247" s="244" t="s">
        <v>10</v>
      </c>
      <c r="I247" s="244">
        <v>45723</v>
      </c>
      <c r="J247" s="244">
        <v>45725</v>
      </c>
      <c r="K247" s="791" t="s">
        <v>93</v>
      </c>
      <c r="L247" s="248"/>
      <c r="M247" s="248"/>
      <c r="N247" s="248"/>
      <c r="O247" s="248"/>
      <c r="P247" s="248"/>
      <c r="Q247" s="248"/>
      <c r="R247" s="248"/>
      <c r="S247" s="248"/>
      <c r="T247" s="248"/>
      <c r="U247" s="248"/>
      <c r="V247" s="248"/>
      <c r="W247" s="248"/>
      <c r="X247" s="246" t="s">
        <v>54</v>
      </c>
      <c r="Y247" s="246">
        <v>45726</v>
      </c>
      <c r="Z247" s="246">
        <v>45741</v>
      </c>
      <c r="AA247" s="247"/>
      <c r="AB247" s="247" t="s">
        <v>93</v>
      </c>
      <c r="AC247" s="247"/>
      <c r="AD247" s="247"/>
      <c r="AE247" s="247"/>
      <c r="AF247" s="247"/>
      <c r="AG247" s="247"/>
      <c r="AH247" s="247"/>
      <c r="AI247" s="247"/>
      <c r="AJ247" s="247"/>
      <c r="AK247" s="247"/>
      <c r="AL247" s="247"/>
      <c r="AM247" s="247"/>
      <c r="AN247" s="247"/>
      <c r="AO247" s="247"/>
      <c r="AP247" s="275" t="str">
        <f t="shared" si="14"/>
        <v>Open PDFMS FINALLY.MS 76 (S-19-ARCH-07-03)(12-00)</v>
      </c>
    </row>
    <row r="248" spans="1:42" ht="99.9" customHeight="1" x14ac:dyDescent="0.3">
      <c r="A248" s="241">
        <f t="shared" si="15"/>
        <v>243</v>
      </c>
      <c r="B248" s="184" t="s">
        <v>12182</v>
      </c>
      <c r="C248" s="242" t="s">
        <v>77</v>
      </c>
      <c r="D248" s="355" t="str">
        <f t="shared" si="13"/>
        <v>Open PDF MS.MS 77 (S-19-ARCH-19-03)(12-00)</v>
      </c>
      <c r="E248" s="100"/>
      <c r="F248" s="102" t="s">
        <v>12188</v>
      </c>
      <c r="G248" s="102" t="s">
        <v>11305</v>
      </c>
      <c r="H248" s="244" t="s">
        <v>10</v>
      </c>
      <c r="I248" s="244">
        <v>45741</v>
      </c>
      <c r="J248" s="244">
        <v>45756</v>
      </c>
      <c r="K248" s="791" t="s">
        <v>93</v>
      </c>
      <c r="L248" s="248"/>
      <c r="M248" s="248"/>
      <c r="N248" s="248"/>
      <c r="O248" s="248"/>
      <c r="P248" s="248"/>
      <c r="Q248" s="248"/>
      <c r="R248" s="248"/>
      <c r="S248" s="248"/>
      <c r="T248" s="248"/>
      <c r="U248" s="248"/>
      <c r="V248" s="248"/>
      <c r="W248" s="248"/>
      <c r="X248" s="246" t="s">
        <v>54</v>
      </c>
      <c r="Y248" s="246">
        <v>45764</v>
      </c>
      <c r="Z248" s="246">
        <v>45770</v>
      </c>
      <c r="AA248" s="247"/>
      <c r="AB248" s="247" t="s">
        <v>93</v>
      </c>
      <c r="AC248" s="247"/>
      <c r="AD248" s="247"/>
      <c r="AE248" s="247"/>
      <c r="AF248" s="247"/>
      <c r="AG248" s="247"/>
      <c r="AH248" s="247"/>
      <c r="AI248" s="247"/>
      <c r="AJ248" s="247"/>
      <c r="AK248" s="247"/>
      <c r="AL248" s="247"/>
      <c r="AM248" s="247"/>
      <c r="AN248" s="247"/>
      <c r="AO248" s="247"/>
      <c r="AP248" s="275" t="str">
        <f t="shared" si="14"/>
        <v>Open PDFMS FINALLY.MS 77 (S-19-ARCH-19-03)(12-00)</v>
      </c>
    </row>
    <row r="249" spans="1:42" ht="99.9" customHeight="1" x14ac:dyDescent="0.3">
      <c r="A249" s="241">
        <f t="shared" si="15"/>
        <v>244</v>
      </c>
      <c r="B249" s="184" t="s">
        <v>12189</v>
      </c>
      <c r="C249" s="242" t="s">
        <v>77</v>
      </c>
      <c r="D249" s="355" t="str">
        <f t="shared" si="13"/>
        <v>Open PDF MS.MS 78 (S-19-ARCH-20-03)(12-00)</v>
      </c>
      <c r="E249" s="100"/>
      <c r="F249" s="102" t="s">
        <v>12190</v>
      </c>
      <c r="G249" s="102" t="s">
        <v>11305</v>
      </c>
      <c r="H249" s="244" t="s">
        <v>10</v>
      </c>
      <c r="I249" s="244">
        <v>45741</v>
      </c>
      <c r="J249" s="244">
        <v>45764</v>
      </c>
      <c r="K249" s="791" t="s">
        <v>26</v>
      </c>
      <c r="L249" s="248"/>
      <c r="M249" s="248"/>
      <c r="N249" s="196"/>
      <c r="O249" s="248"/>
      <c r="P249" s="248"/>
      <c r="Q249" s="248"/>
      <c r="R249" s="248"/>
      <c r="S249" s="248"/>
      <c r="T249" s="248"/>
      <c r="U249" s="248"/>
      <c r="V249" s="248"/>
      <c r="W249" s="248"/>
      <c r="X249" s="246"/>
      <c r="Y249" s="246"/>
      <c r="Z249" s="246"/>
      <c r="AA249" s="247"/>
      <c r="AB249" s="247"/>
      <c r="AC249" s="247"/>
      <c r="AD249" s="247"/>
      <c r="AE249" s="247"/>
      <c r="AF249" s="247"/>
      <c r="AG249" s="247"/>
      <c r="AH249" s="247"/>
      <c r="AI249" s="247"/>
      <c r="AJ249" s="247"/>
      <c r="AK249" s="247"/>
      <c r="AL249" s="247"/>
      <c r="AM249" s="247"/>
      <c r="AN249" s="247"/>
      <c r="AO249" s="247"/>
      <c r="AP249" s="275" t="str">
        <f t="shared" si="14"/>
        <v>Open PDFMS FINALLY.MS 78 (S-19-ARCH-20-03)(12-00)</v>
      </c>
    </row>
    <row r="250" spans="1:42" ht="99.9" customHeight="1" x14ac:dyDescent="0.3">
      <c r="A250" s="241">
        <f t="shared" si="15"/>
        <v>245</v>
      </c>
      <c r="B250" s="184" t="s">
        <v>12191</v>
      </c>
      <c r="C250" s="242" t="s">
        <v>77</v>
      </c>
      <c r="D250" s="355" t="str">
        <f t="shared" si="13"/>
        <v>Open PDF MS.MS 79 (S-19-ARCH-20-03)(12-00)</v>
      </c>
      <c r="E250" s="100"/>
      <c r="F250" s="102" t="s">
        <v>12759</v>
      </c>
      <c r="G250" s="102" t="s">
        <v>11305</v>
      </c>
      <c r="H250" s="244" t="s">
        <v>10</v>
      </c>
      <c r="I250" s="244">
        <v>45741</v>
      </c>
      <c r="J250" s="244">
        <v>45764</v>
      </c>
      <c r="K250" s="791" t="s">
        <v>26</v>
      </c>
      <c r="L250" s="248">
        <v>45784</v>
      </c>
      <c r="M250" s="248">
        <v>45792</v>
      </c>
      <c r="N250" s="196" t="s">
        <v>93</v>
      </c>
      <c r="O250" s="248"/>
      <c r="P250" s="248"/>
      <c r="Q250" s="248"/>
      <c r="R250" s="248"/>
      <c r="S250" s="248"/>
      <c r="T250" s="248"/>
      <c r="U250" s="248"/>
      <c r="V250" s="248"/>
      <c r="W250" s="248"/>
      <c r="X250" s="246" t="s">
        <v>54</v>
      </c>
      <c r="Y250" s="246">
        <v>45792</v>
      </c>
      <c r="Z250" s="246">
        <v>45810</v>
      </c>
      <c r="AA250" s="247"/>
      <c r="AB250" s="247" t="s">
        <v>93</v>
      </c>
      <c r="AC250" s="247"/>
      <c r="AD250" s="247"/>
      <c r="AE250" s="247"/>
      <c r="AF250" s="247"/>
      <c r="AG250" s="247"/>
      <c r="AH250" s="247"/>
      <c r="AI250" s="247"/>
      <c r="AJ250" s="247"/>
      <c r="AK250" s="247"/>
      <c r="AL250" s="247"/>
      <c r="AM250" s="247"/>
      <c r="AN250" s="247"/>
      <c r="AO250" s="247"/>
      <c r="AP250" s="275" t="str">
        <f t="shared" si="14"/>
        <v>Open PDFMS FINALLY.MS 79 (S-19-ARCH-20-03)(12-00)</v>
      </c>
    </row>
    <row r="251" spans="1:42" ht="99.9" customHeight="1" x14ac:dyDescent="0.3">
      <c r="A251" s="241">
        <f t="shared" si="15"/>
        <v>246</v>
      </c>
      <c r="B251" s="184" t="s">
        <v>12407</v>
      </c>
      <c r="C251" s="242" t="s">
        <v>77</v>
      </c>
      <c r="D251" s="355" t="str">
        <f>IF(B251&gt;0,HYPERLINK(CONCATENATE("PDF MS/",B251,".pdf"),CONCATENATE("Open PDF MS.",B251)),"")</f>
        <v>Open PDF MS.MS 80 (S-19-ARCH-22-04)(12-00)</v>
      </c>
      <c r="E251" s="100"/>
      <c r="F251" s="102" t="s">
        <v>12294</v>
      </c>
      <c r="G251" s="102" t="s">
        <v>12295</v>
      </c>
      <c r="H251" s="244" t="s">
        <v>10</v>
      </c>
      <c r="I251" s="244">
        <v>45741</v>
      </c>
      <c r="J251" s="244">
        <v>45757</v>
      </c>
      <c r="K251" s="791" t="s">
        <v>93</v>
      </c>
      <c r="L251" s="248"/>
      <c r="M251" s="248"/>
      <c r="N251" s="196"/>
      <c r="O251" s="248"/>
      <c r="P251" s="248"/>
      <c r="Q251" s="248"/>
      <c r="R251" s="248"/>
      <c r="S251" s="248"/>
      <c r="T251" s="248"/>
      <c r="U251" s="248"/>
      <c r="V251" s="248"/>
      <c r="W251" s="248"/>
      <c r="X251" s="246" t="s">
        <v>54</v>
      </c>
      <c r="Y251" s="246">
        <v>45777</v>
      </c>
      <c r="Z251" s="246">
        <v>45792</v>
      </c>
      <c r="AA251" s="247"/>
      <c r="AB251" s="247" t="s">
        <v>93</v>
      </c>
      <c r="AC251" s="247"/>
      <c r="AD251" s="247"/>
      <c r="AE251" s="247"/>
      <c r="AF251" s="247"/>
      <c r="AG251" s="247"/>
      <c r="AH251" s="247"/>
      <c r="AI251" s="247"/>
      <c r="AJ251" s="247"/>
      <c r="AK251" s="247"/>
      <c r="AL251" s="247"/>
      <c r="AM251" s="247"/>
      <c r="AN251" s="247"/>
      <c r="AO251" s="247"/>
      <c r="AP251" s="275" t="str">
        <f t="shared" si="14"/>
        <v>Open PDFMS FINALLY.MS 80 (S-19-ARCH-22-04)(12-00)</v>
      </c>
    </row>
    <row r="252" spans="1:42" ht="99.9" customHeight="1" x14ac:dyDescent="0.3">
      <c r="A252" s="241">
        <f t="shared" si="15"/>
        <v>247</v>
      </c>
      <c r="B252" s="184" t="s">
        <v>12399</v>
      </c>
      <c r="C252" s="242" t="s">
        <v>76</v>
      </c>
      <c r="D252" s="355" t="str">
        <f>IF(B252&gt;0,HYPERLINK(CONCATENATE("PDF MS/",B252,".pdf"),CONCATENATE("Open PDF MS.",B252)),"")</f>
        <v>Open PDF MS.MS 140 (S-19-CS.14-04-25)(10-00)</v>
      </c>
      <c r="E252" s="100"/>
      <c r="F252" s="102" t="s">
        <v>13016</v>
      </c>
      <c r="G252" s="102" t="s">
        <v>11305</v>
      </c>
      <c r="H252" s="244" t="s">
        <v>10</v>
      </c>
      <c r="I252" s="244">
        <v>45769</v>
      </c>
      <c r="J252" s="244">
        <v>45769</v>
      </c>
      <c r="K252" s="791" t="s">
        <v>26</v>
      </c>
      <c r="L252" s="248">
        <v>45783</v>
      </c>
      <c r="M252" s="248">
        <v>45791</v>
      </c>
      <c r="N252" s="247" t="s">
        <v>26</v>
      </c>
      <c r="O252" s="248">
        <v>45833</v>
      </c>
      <c r="P252" s="248">
        <v>45838</v>
      </c>
      <c r="Q252" s="196" t="s">
        <v>93</v>
      </c>
      <c r="R252" s="248"/>
      <c r="S252" s="248"/>
      <c r="T252" s="248"/>
      <c r="U252" s="248"/>
      <c r="V252" s="248"/>
      <c r="W252" s="248"/>
      <c r="X252" s="246" t="s">
        <v>54</v>
      </c>
      <c r="Y252" s="246">
        <v>45847</v>
      </c>
      <c r="Z252" s="478">
        <v>45859</v>
      </c>
      <c r="AA252" s="247"/>
      <c r="AB252" s="247" t="s">
        <v>93</v>
      </c>
      <c r="AC252" s="247"/>
      <c r="AD252" s="247"/>
      <c r="AE252" s="247"/>
      <c r="AF252" s="247"/>
      <c r="AG252" s="247"/>
      <c r="AH252" s="247"/>
      <c r="AI252" s="247"/>
      <c r="AJ252" s="247"/>
      <c r="AK252" s="247"/>
      <c r="AL252" s="247"/>
      <c r="AM252" s="247"/>
      <c r="AN252" s="247"/>
      <c r="AO252" s="247"/>
      <c r="AP252" s="275" t="str">
        <f t="shared" si="14"/>
        <v>Open PDFMS FINALLY.MS 140 (S-19-CS.14-04-25)(10-00)</v>
      </c>
    </row>
    <row r="253" spans="1:42" ht="99.9" customHeight="1" x14ac:dyDescent="0.3">
      <c r="A253" s="241">
        <f t="shared" si="15"/>
        <v>248</v>
      </c>
      <c r="B253" s="184" t="s">
        <v>12408</v>
      </c>
      <c r="C253" s="242" t="s">
        <v>77</v>
      </c>
      <c r="D253" s="355" t="str">
        <f>IF(B253&gt;0,HYPERLINK(CONCATENATE("PDF MS/",B253,".pdf"),CONCATENATE("Open PDF MS.",B253)),"")</f>
        <v>Open PDF MS.MS 81 (S-19-ARCH-22-04)(12-00)</v>
      </c>
      <c r="E253" s="100"/>
      <c r="F253" s="102" t="s">
        <v>12409</v>
      </c>
      <c r="G253" s="102" t="s">
        <v>12410</v>
      </c>
      <c r="H253" s="244" t="s">
        <v>10</v>
      </c>
      <c r="I253" s="244">
        <v>45769</v>
      </c>
      <c r="J253" s="244">
        <v>45769</v>
      </c>
      <c r="K253" s="791" t="s">
        <v>93</v>
      </c>
      <c r="L253" s="248"/>
      <c r="M253" s="248"/>
      <c r="N253" s="248"/>
      <c r="O253" s="248"/>
      <c r="P253" s="248"/>
      <c r="Q253" s="248"/>
      <c r="R253" s="248"/>
      <c r="S253" s="248"/>
      <c r="T253" s="248"/>
      <c r="U253" s="248"/>
      <c r="V253" s="248"/>
      <c r="W253" s="248"/>
      <c r="X253" s="246" t="s">
        <v>54</v>
      </c>
      <c r="Y253" s="246">
        <v>45769</v>
      </c>
      <c r="Z253" s="246">
        <v>45775</v>
      </c>
      <c r="AA253" s="247"/>
      <c r="AB253" s="247" t="s">
        <v>93</v>
      </c>
      <c r="AC253" s="247"/>
      <c r="AD253" s="247"/>
      <c r="AE253" s="247"/>
      <c r="AF253" s="247"/>
      <c r="AG253" s="247"/>
      <c r="AH253" s="247"/>
      <c r="AI253" s="247"/>
      <c r="AJ253" s="247"/>
      <c r="AK253" s="247"/>
      <c r="AL253" s="247"/>
      <c r="AM253" s="247"/>
      <c r="AN253" s="247"/>
      <c r="AO253" s="247"/>
      <c r="AP253" s="275" t="str">
        <f t="shared" si="14"/>
        <v>Open PDFMS FINALLY.MS 81 (S-19-ARCH-22-04)(12-00)</v>
      </c>
    </row>
    <row r="254" spans="1:42" ht="122.25" customHeight="1" x14ac:dyDescent="0.3">
      <c r="A254" s="241">
        <f t="shared" si="15"/>
        <v>249</v>
      </c>
      <c r="B254" s="184" t="s">
        <v>12411</v>
      </c>
      <c r="C254" s="242" t="s">
        <v>77</v>
      </c>
      <c r="D254" s="355" t="str">
        <f>IF(B254&gt;0,HYPERLINK(CONCATENATE("PDF MS/",B254,".pdf"),CONCATENATE("Open PDF MS.",B254)),"")</f>
        <v>Open PDF MS.MS 82 (S-19-ARCH-22-04)(12-00)</v>
      </c>
      <c r="E254" s="100"/>
      <c r="F254" s="102" t="s">
        <v>12412</v>
      </c>
      <c r="G254" s="102" t="s">
        <v>12413</v>
      </c>
      <c r="H254" s="244" t="s">
        <v>10</v>
      </c>
      <c r="I254" s="244">
        <v>45769</v>
      </c>
      <c r="J254" s="244">
        <v>45769</v>
      </c>
      <c r="K254" s="791" t="s">
        <v>93</v>
      </c>
      <c r="L254" s="248"/>
      <c r="M254" s="248"/>
      <c r="N254" s="248"/>
      <c r="O254" s="248"/>
      <c r="P254" s="248"/>
      <c r="Q254" s="248"/>
      <c r="R254" s="248"/>
      <c r="S254" s="248"/>
      <c r="T254" s="248"/>
      <c r="U254" s="248"/>
      <c r="V254" s="248"/>
      <c r="W254" s="248"/>
      <c r="X254" s="246" t="s">
        <v>54</v>
      </c>
      <c r="Y254" s="246">
        <v>45769</v>
      </c>
      <c r="Z254" s="246">
        <v>45775</v>
      </c>
      <c r="AA254" s="247"/>
      <c r="AB254" s="247" t="s">
        <v>93</v>
      </c>
      <c r="AC254" s="247"/>
      <c r="AD254" s="247"/>
      <c r="AE254" s="247"/>
      <c r="AF254" s="247"/>
      <c r="AG254" s="247"/>
      <c r="AH254" s="247"/>
      <c r="AI254" s="247"/>
      <c r="AJ254" s="247"/>
      <c r="AK254" s="247"/>
      <c r="AL254" s="247"/>
      <c r="AM254" s="247"/>
      <c r="AN254" s="247"/>
      <c r="AO254" s="247"/>
      <c r="AP254" s="275" t="str">
        <f t="shared" si="14"/>
        <v>Open PDFMS FINALLY.MS 82 (S-19-ARCH-22-04)(12-00)</v>
      </c>
    </row>
    <row r="255" spans="1:42" ht="99.9" customHeight="1" x14ac:dyDescent="0.3">
      <c r="A255" s="241">
        <f t="shared" si="15"/>
        <v>250</v>
      </c>
      <c r="B255" s="184" t="s">
        <v>12469</v>
      </c>
      <c r="C255" s="242" t="s">
        <v>77</v>
      </c>
      <c r="D255" s="355" t="str">
        <f>IF(B255&gt;0,HYPERLINK(CONCATENATE("PDF MS/",B255,".pdf"),CONCATENATE("Open PDF MS.",B255)),"")</f>
        <v>Open PDF MS.MS 83 (S-19-ARCH-25-04)(12-00)</v>
      </c>
      <c r="E255" s="100"/>
      <c r="F255" s="102" t="s">
        <v>12467</v>
      </c>
      <c r="G255" s="102" t="s">
        <v>12468</v>
      </c>
      <c r="H255" s="244" t="s">
        <v>10</v>
      </c>
      <c r="I255" s="244">
        <v>45777</v>
      </c>
      <c r="J255" s="244">
        <v>45784</v>
      </c>
      <c r="K255" s="791" t="s">
        <v>93</v>
      </c>
      <c r="L255" s="248"/>
      <c r="M255" s="248"/>
      <c r="N255" s="248"/>
      <c r="O255" s="248"/>
      <c r="P255" s="248"/>
      <c r="Q255" s="248"/>
      <c r="R255" s="248"/>
      <c r="S255" s="248"/>
      <c r="T255" s="248"/>
      <c r="U255" s="248"/>
      <c r="V255" s="248"/>
      <c r="W255" s="248"/>
      <c r="X255" s="246" t="s">
        <v>54</v>
      </c>
      <c r="Y255" s="246">
        <v>45787</v>
      </c>
      <c r="Z255" s="246">
        <v>45802</v>
      </c>
      <c r="AA255" s="247"/>
      <c r="AB255" s="247" t="s">
        <v>26</v>
      </c>
      <c r="AC255" s="246">
        <v>45804</v>
      </c>
      <c r="AD255" s="246">
        <v>45917</v>
      </c>
      <c r="AE255" s="247"/>
      <c r="AF255" s="247" t="s">
        <v>26</v>
      </c>
      <c r="AG255" s="246">
        <v>45990</v>
      </c>
      <c r="AH255" s="246">
        <v>46013</v>
      </c>
      <c r="AI255" s="247" t="s">
        <v>26</v>
      </c>
      <c r="AJ255" s="246">
        <v>46059</v>
      </c>
      <c r="AK255" s="246">
        <v>46107</v>
      </c>
      <c r="AL255" s="247" t="s">
        <v>26</v>
      </c>
      <c r="AM255" s="247"/>
      <c r="AN255" s="247"/>
      <c r="AO255" s="247"/>
      <c r="AP255" s="275" t="str">
        <f t="shared" si="14"/>
        <v>Open PDFMS FINALLY.MS 83 (S-19-ARCH-25-04)(12-00)</v>
      </c>
    </row>
    <row r="256" spans="1:42" ht="144.75" customHeight="1" x14ac:dyDescent="0.3">
      <c r="A256" s="241">
        <f t="shared" si="15"/>
        <v>251</v>
      </c>
      <c r="B256" s="184" t="s">
        <v>12471</v>
      </c>
      <c r="C256" s="242" t="s">
        <v>77</v>
      </c>
      <c r="D256" s="355" t="str">
        <f t="shared" ref="D256:D268" si="16">IF(B256&gt;0,HYPERLINK(CONCATENATE("PDF MS/",B256,".pdf"),CONCATENATE("Open PDF MS.",B256)),"")</f>
        <v>Open PDF MS.MS 84 (S-19-ARCH-29-04)(12-00)</v>
      </c>
      <c r="E256" s="100"/>
      <c r="F256" s="102" t="s">
        <v>12470</v>
      </c>
      <c r="G256" s="102" t="s">
        <v>12472</v>
      </c>
      <c r="H256" s="244" t="s">
        <v>10</v>
      </c>
      <c r="I256" s="244">
        <v>45777</v>
      </c>
      <c r="J256" s="244">
        <v>45788</v>
      </c>
      <c r="K256" s="791" t="s">
        <v>26</v>
      </c>
      <c r="L256" s="244"/>
      <c r="M256" s="248"/>
      <c r="N256" s="248"/>
      <c r="O256" s="248"/>
      <c r="P256" s="248"/>
      <c r="Q256" s="248"/>
      <c r="R256" s="248"/>
      <c r="S256" s="248"/>
      <c r="T256" s="248"/>
      <c r="U256" s="248"/>
      <c r="V256" s="248"/>
      <c r="W256" s="248"/>
      <c r="X256" s="247"/>
      <c r="Y256" s="247"/>
      <c r="Z256" s="247"/>
      <c r="AA256" s="247"/>
      <c r="AB256" s="247"/>
      <c r="AC256" s="247"/>
      <c r="AD256" s="247"/>
      <c r="AE256" s="247"/>
      <c r="AF256" s="247"/>
      <c r="AG256" s="247"/>
      <c r="AH256" s="247"/>
      <c r="AI256" s="247"/>
      <c r="AJ256" s="247"/>
      <c r="AK256" s="247"/>
      <c r="AL256" s="247"/>
      <c r="AM256" s="247"/>
      <c r="AN256" s="247"/>
      <c r="AO256" s="247"/>
      <c r="AP256" s="275" t="str">
        <f t="shared" si="14"/>
        <v>Open PDFMS FINALLY.MS 84 (S-19-ARCH-29-04)(12-00)</v>
      </c>
    </row>
    <row r="257" spans="1:42" ht="99.9" customHeight="1" x14ac:dyDescent="0.3">
      <c r="A257" s="241">
        <f t="shared" si="15"/>
        <v>252</v>
      </c>
      <c r="B257" s="184" t="s">
        <v>12498</v>
      </c>
      <c r="C257" s="242" t="s">
        <v>77</v>
      </c>
      <c r="D257" s="355" t="str">
        <f t="shared" si="16"/>
        <v>Open PDF MS.MS 85 (S-19-ARCH-29-04)(12-00)</v>
      </c>
      <c r="E257" s="100"/>
      <c r="F257" s="102" t="s">
        <v>12497</v>
      </c>
      <c r="G257" s="102" t="s">
        <v>12499</v>
      </c>
      <c r="H257" s="244" t="s">
        <v>10</v>
      </c>
      <c r="I257" s="244">
        <v>45782</v>
      </c>
      <c r="J257" s="244">
        <v>45782</v>
      </c>
      <c r="K257" s="791" t="s">
        <v>93</v>
      </c>
      <c r="L257" s="248"/>
      <c r="M257" s="248"/>
      <c r="N257" s="248"/>
      <c r="O257" s="248"/>
      <c r="P257" s="248"/>
      <c r="Q257" s="248"/>
      <c r="R257" s="248"/>
      <c r="S257" s="248"/>
      <c r="T257" s="248"/>
      <c r="U257" s="248"/>
      <c r="V257" s="248"/>
      <c r="W257" s="248"/>
      <c r="X257" s="246" t="s">
        <v>54</v>
      </c>
      <c r="Y257" s="246">
        <v>45782</v>
      </c>
      <c r="Z257" s="246">
        <v>45792</v>
      </c>
      <c r="AA257" s="247"/>
      <c r="AB257" s="247" t="s">
        <v>93</v>
      </c>
      <c r="AC257" s="247"/>
      <c r="AD257" s="247"/>
      <c r="AE257" s="247"/>
      <c r="AF257" s="247"/>
      <c r="AG257" s="247"/>
      <c r="AH257" s="247"/>
      <c r="AI257" s="247"/>
      <c r="AJ257" s="247"/>
      <c r="AK257" s="247"/>
      <c r="AL257" s="247"/>
      <c r="AM257" s="247"/>
      <c r="AN257" s="247"/>
      <c r="AO257" s="247"/>
      <c r="AP257" s="275" t="str">
        <f t="shared" si="14"/>
        <v>Open PDFMS FINALLY.MS 85 (S-19-ARCH-29-04)(12-00)</v>
      </c>
    </row>
    <row r="258" spans="1:42" ht="99.9" customHeight="1" x14ac:dyDescent="0.3">
      <c r="A258" s="241">
        <f t="shared" si="15"/>
        <v>253</v>
      </c>
      <c r="B258" s="184" t="s">
        <v>12508</v>
      </c>
      <c r="C258" s="242" t="s">
        <v>77</v>
      </c>
      <c r="D258" s="355" t="str">
        <f>IF(B258&gt;0,HYPERLINK(CONCATENATE("PDF MS/",B258,".pdf"),CONCATENATE("Open PDF MS.",B258)),"")</f>
        <v>Open PDF MS.MS 86 (S-19-ARCH-04-05)(12-00)</v>
      </c>
      <c r="E258" s="100"/>
      <c r="F258" s="102" t="s">
        <v>12500</v>
      </c>
      <c r="G258" s="102" t="s">
        <v>12501</v>
      </c>
      <c r="H258" s="244" t="s">
        <v>10</v>
      </c>
      <c r="I258" s="244">
        <v>45783</v>
      </c>
      <c r="J258" s="244">
        <v>45791</v>
      </c>
      <c r="K258" s="791" t="s">
        <v>93</v>
      </c>
      <c r="L258" s="248"/>
      <c r="M258" s="248"/>
      <c r="N258" s="248"/>
      <c r="O258" s="248"/>
      <c r="P258" s="248"/>
      <c r="Q258" s="248"/>
      <c r="R258" s="248"/>
      <c r="S258" s="248"/>
      <c r="T258" s="248"/>
      <c r="U258" s="248"/>
      <c r="V258" s="248"/>
      <c r="W258" s="248"/>
      <c r="X258" s="246" t="s">
        <v>54</v>
      </c>
      <c r="Y258" s="246">
        <v>45795</v>
      </c>
      <c r="Z258" s="246">
        <v>45839</v>
      </c>
      <c r="AA258" s="247"/>
      <c r="AB258" s="247" t="s">
        <v>93</v>
      </c>
      <c r="AC258" s="247"/>
      <c r="AD258" s="247"/>
      <c r="AE258" s="247"/>
      <c r="AF258" s="247"/>
      <c r="AG258" s="247"/>
      <c r="AH258" s="247"/>
      <c r="AI258" s="247"/>
      <c r="AJ258" s="247"/>
      <c r="AK258" s="247"/>
      <c r="AL258" s="247"/>
      <c r="AM258" s="247"/>
      <c r="AN258" s="247"/>
      <c r="AO258" s="247"/>
      <c r="AP258" s="275" t="str">
        <f t="shared" si="14"/>
        <v>Open PDFMS FINALLY.MS 86 (S-19-ARCH-04-05)(12-00)</v>
      </c>
    </row>
    <row r="259" spans="1:42" ht="99.9" customHeight="1" x14ac:dyDescent="0.3">
      <c r="A259" s="241">
        <f t="shared" si="15"/>
        <v>254</v>
      </c>
      <c r="B259" s="184" t="s">
        <v>12549</v>
      </c>
      <c r="C259" s="242" t="s">
        <v>77</v>
      </c>
      <c r="D259" s="355" t="str">
        <f>IF(B259&gt;0,HYPERLINK(CONCATENATE("PDF MS/",B259,".pdf"),CONCATENATE("Open PDF MS.",B259)),"")</f>
        <v>Open PDF MS.MS 87 (S-19-ARCH-04-05)(12-00)</v>
      </c>
      <c r="E259" s="100"/>
      <c r="F259" s="102" t="s">
        <v>12551</v>
      </c>
      <c r="G259" s="102" t="s">
        <v>12550</v>
      </c>
      <c r="H259" s="244" t="s">
        <v>10</v>
      </c>
      <c r="I259" s="244">
        <v>45785</v>
      </c>
      <c r="J259" s="244">
        <v>45796</v>
      </c>
      <c r="K259" s="791" t="s">
        <v>93</v>
      </c>
      <c r="L259" s="248"/>
      <c r="M259" s="248"/>
      <c r="N259" s="248"/>
      <c r="O259" s="248"/>
      <c r="P259" s="248"/>
      <c r="Q259" s="248"/>
      <c r="R259" s="248"/>
      <c r="S259" s="248"/>
      <c r="T259" s="248"/>
      <c r="U259" s="248"/>
      <c r="V259" s="248"/>
      <c r="W259" s="248"/>
      <c r="X259" s="246" t="s">
        <v>54</v>
      </c>
      <c r="Y259" s="246">
        <v>45804</v>
      </c>
      <c r="Z259" s="246">
        <v>45820</v>
      </c>
      <c r="AA259" s="247"/>
      <c r="AB259" s="247" t="s">
        <v>93</v>
      </c>
      <c r="AC259" s="247"/>
      <c r="AD259" s="247"/>
      <c r="AE259" s="247"/>
      <c r="AF259" s="247"/>
      <c r="AG259" s="247"/>
      <c r="AH259" s="247"/>
      <c r="AI259" s="247"/>
      <c r="AJ259" s="247"/>
      <c r="AK259" s="247"/>
      <c r="AL259" s="247"/>
      <c r="AM259" s="247"/>
      <c r="AN259" s="247"/>
      <c r="AO259" s="247"/>
      <c r="AP259" s="275" t="str">
        <f t="shared" si="14"/>
        <v>Open PDFMS FINALLY.MS 87 (S-19-ARCH-04-05)(12-00)</v>
      </c>
    </row>
    <row r="260" spans="1:42" ht="99.9" customHeight="1" x14ac:dyDescent="0.3">
      <c r="A260" s="241">
        <f t="shared" si="15"/>
        <v>255</v>
      </c>
      <c r="B260" s="184" t="s">
        <v>12623</v>
      </c>
      <c r="C260" s="242" t="s">
        <v>77</v>
      </c>
      <c r="D260" s="355" t="str">
        <f>IF(B260&gt;0,HYPERLINK(CONCATENATE("PDF MS/",B260,".pdf"),CONCATENATE("Open PDF MS.",B260)),"")</f>
        <v>Open PDF MS.MS 88 (S-19-ARCH-18-05)(12-00)</v>
      </c>
      <c r="E260" s="100"/>
      <c r="F260" s="102" t="s">
        <v>12624</v>
      </c>
      <c r="G260" s="102" t="s">
        <v>12625</v>
      </c>
      <c r="H260" s="244" t="s">
        <v>10</v>
      </c>
      <c r="I260" s="244">
        <v>45798</v>
      </c>
      <c r="J260" s="244">
        <v>45805</v>
      </c>
      <c r="K260" s="791" t="s">
        <v>26</v>
      </c>
      <c r="L260" s="248"/>
      <c r="M260" s="248"/>
      <c r="N260" s="248"/>
      <c r="O260" s="248"/>
      <c r="P260" s="248"/>
      <c r="Q260" s="248"/>
      <c r="R260" s="248"/>
      <c r="S260" s="248"/>
      <c r="T260" s="248"/>
      <c r="U260" s="248"/>
      <c r="V260" s="248"/>
      <c r="W260" s="248"/>
      <c r="X260" s="247"/>
      <c r="Y260" s="247"/>
      <c r="Z260" s="247"/>
      <c r="AA260" s="247"/>
      <c r="AB260" s="247"/>
      <c r="AC260" s="247"/>
      <c r="AD260" s="247"/>
      <c r="AE260" s="247"/>
      <c r="AF260" s="247"/>
      <c r="AG260" s="247"/>
      <c r="AH260" s="247"/>
      <c r="AI260" s="247"/>
      <c r="AJ260" s="247"/>
      <c r="AK260" s="247"/>
      <c r="AL260" s="247"/>
      <c r="AM260" s="247"/>
      <c r="AN260" s="247"/>
      <c r="AO260" s="247"/>
      <c r="AP260" s="275" t="str">
        <f t="shared" si="14"/>
        <v>Open PDFMS FINALLY.MS 88 (S-19-ARCH-18-05)(12-00)</v>
      </c>
    </row>
    <row r="261" spans="1:42" ht="99.9" customHeight="1" x14ac:dyDescent="0.3">
      <c r="A261" s="241">
        <f t="shared" si="15"/>
        <v>256</v>
      </c>
      <c r="B261" s="184" t="s">
        <v>12760</v>
      </c>
      <c r="C261" s="242" t="s">
        <v>77</v>
      </c>
      <c r="D261" s="355" t="str">
        <f t="shared" si="16"/>
        <v>Open PDF MS.MS 89 (S-19-ARCH-02-06)(12-00)</v>
      </c>
      <c r="E261" s="100"/>
      <c r="F261" s="102" t="s">
        <v>11417</v>
      </c>
      <c r="G261" s="102" t="s">
        <v>12767</v>
      </c>
      <c r="H261" s="244" t="s">
        <v>10</v>
      </c>
      <c r="I261" s="244">
        <v>45810</v>
      </c>
      <c r="J261" s="244">
        <v>45824</v>
      </c>
      <c r="K261" s="791" t="s">
        <v>26</v>
      </c>
      <c r="L261" s="248"/>
      <c r="M261" s="248"/>
      <c r="N261" s="248"/>
      <c r="O261" s="248"/>
      <c r="P261" s="248"/>
      <c r="Q261" s="248"/>
      <c r="R261" s="248"/>
      <c r="S261" s="248"/>
      <c r="T261" s="248"/>
      <c r="U261" s="248"/>
      <c r="V261" s="248"/>
      <c r="W261" s="248"/>
      <c r="X261" s="247"/>
      <c r="Y261" s="247"/>
      <c r="Z261" s="247"/>
      <c r="AA261" s="247"/>
      <c r="AB261" s="247"/>
      <c r="AC261" s="247"/>
      <c r="AD261" s="247"/>
      <c r="AE261" s="247"/>
      <c r="AF261" s="247"/>
      <c r="AG261" s="247"/>
      <c r="AH261" s="247"/>
      <c r="AI261" s="247"/>
      <c r="AJ261" s="247"/>
      <c r="AK261" s="247"/>
      <c r="AL261" s="247"/>
      <c r="AM261" s="247"/>
      <c r="AN261" s="247"/>
      <c r="AO261" s="247"/>
      <c r="AP261" s="275" t="str">
        <f t="shared" si="14"/>
        <v>Open PDFMS FINALLY.MS 89 (S-19-ARCH-02-06)(12-00)</v>
      </c>
    </row>
    <row r="262" spans="1:42" ht="99.9" customHeight="1" x14ac:dyDescent="0.3">
      <c r="A262" s="241">
        <f t="shared" si="15"/>
        <v>257</v>
      </c>
      <c r="B262" s="184" t="s">
        <v>12958</v>
      </c>
      <c r="C262" s="242" t="s">
        <v>77</v>
      </c>
      <c r="D262" s="355" t="str">
        <f t="shared" si="16"/>
        <v>Open PDF MS.MS 90 (S-19-ARCH-03-07)(12-00)</v>
      </c>
      <c r="E262" s="100"/>
      <c r="F262" s="102" t="s">
        <v>12934</v>
      </c>
      <c r="G262" s="102" t="s">
        <v>12935</v>
      </c>
      <c r="H262" s="244" t="s">
        <v>10</v>
      </c>
      <c r="I262" s="244">
        <v>45841</v>
      </c>
      <c r="J262" s="244">
        <v>45844</v>
      </c>
      <c r="K262" s="791" t="s">
        <v>93</v>
      </c>
      <c r="L262" s="248"/>
      <c r="M262" s="248"/>
      <c r="N262" s="248"/>
      <c r="O262" s="248"/>
      <c r="P262" s="248"/>
      <c r="Q262" s="248"/>
      <c r="R262" s="248"/>
      <c r="S262" s="248"/>
      <c r="T262" s="248"/>
      <c r="U262" s="248"/>
      <c r="V262" s="248"/>
      <c r="W262" s="248"/>
      <c r="X262" s="246" t="s">
        <v>54</v>
      </c>
      <c r="Y262" s="246">
        <v>45845</v>
      </c>
      <c r="Z262" s="246">
        <v>45859</v>
      </c>
      <c r="AA262" s="247"/>
      <c r="AB262" s="247" t="s">
        <v>93</v>
      </c>
      <c r="AC262" s="246"/>
      <c r="AD262" s="246"/>
      <c r="AE262" s="247"/>
      <c r="AF262" s="247"/>
      <c r="AG262" s="247"/>
      <c r="AH262" s="247"/>
      <c r="AI262" s="247"/>
      <c r="AJ262" s="247"/>
      <c r="AK262" s="247"/>
      <c r="AL262" s="247"/>
      <c r="AM262" s="247"/>
      <c r="AN262" s="247"/>
      <c r="AO262" s="247"/>
      <c r="AP262" s="275" t="str">
        <f t="shared" si="14"/>
        <v>Open PDFMS FINALLY.MS 90 (S-19-ARCH-03-07)(12-00)</v>
      </c>
    </row>
    <row r="263" spans="1:42" ht="99.9" customHeight="1" x14ac:dyDescent="0.3">
      <c r="A263" s="241">
        <f t="shared" si="15"/>
        <v>258</v>
      </c>
      <c r="B263" s="184" t="s">
        <v>12931</v>
      </c>
      <c r="C263" s="242" t="s">
        <v>76</v>
      </c>
      <c r="D263" s="355" t="str">
        <f t="shared" si="16"/>
        <v>Open PDF MS.MS 141 (S-19-CS.05-07-25)(10-00)</v>
      </c>
      <c r="E263" s="100"/>
      <c r="F263" s="102" t="s">
        <v>12932</v>
      </c>
      <c r="G263" s="102" t="s">
        <v>12933</v>
      </c>
      <c r="H263" s="244" t="s">
        <v>10</v>
      </c>
      <c r="I263" s="244">
        <v>45843</v>
      </c>
      <c r="J263" s="244">
        <v>45858</v>
      </c>
      <c r="K263" s="791" t="s">
        <v>93</v>
      </c>
      <c r="L263" s="248"/>
      <c r="M263" s="248"/>
      <c r="N263" s="248"/>
      <c r="O263" s="248"/>
      <c r="P263" s="248"/>
      <c r="Q263" s="248"/>
      <c r="R263" s="248"/>
      <c r="S263" s="248"/>
      <c r="T263" s="248"/>
      <c r="U263" s="248"/>
      <c r="V263" s="248"/>
      <c r="W263" s="248"/>
      <c r="X263" s="246" t="s">
        <v>54</v>
      </c>
      <c r="Y263" s="246">
        <v>45859</v>
      </c>
      <c r="Z263" s="478">
        <v>45866</v>
      </c>
      <c r="AA263" s="247"/>
      <c r="AB263" s="247" t="s">
        <v>93</v>
      </c>
      <c r="AC263" s="247"/>
      <c r="AD263" s="247"/>
      <c r="AE263" s="247"/>
      <c r="AF263" s="247"/>
      <c r="AG263" s="247"/>
      <c r="AH263" s="247"/>
      <c r="AI263" s="247"/>
      <c r="AJ263" s="247"/>
      <c r="AK263" s="247"/>
      <c r="AL263" s="247"/>
      <c r="AM263" s="247"/>
      <c r="AN263" s="247"/>
      <c r="AO263" s="247"/>
      <c r="AP263" s="275" t="str">
        <f t="shared" ref="AP263:AP278" si="17">IF(B263&gt;0,HYPERLINK(CONCATENATE("PDFMS FINALLY/",B263,".pdf"),CONCATENATE("Open PDFMS FINALLY.",B263)),"")</f>
        <v>Open PDFMS FINALLY.MS 141 (S-19-CS.05-07-25)(10-00)</v>
      </c>
    </row>
    <row r="264" spans="1:42" ht="99.9" customHeight="1" x14ac:dyDescent="0.3">
      <c r="A264" s="241">
        <f t="shared" si="15"/>
        <v>259</v>
      </c>
      <c r="B264" s="184" t="s">
        <v>13042</v>
      </c>
      <c r="C264" s="242" t="s">
        <v>77</v>
      </c>
      <c r="D264" s="355" t="str">
        <f t="shared" si="16"/>
        <v>Open PDF MS.MS 91 (S-19-ARCH-06-07)(12-00)</v>
      </c>
      <c r="E264" s="100"/>
      <c r="F264" s="102" t="s">
        <v>13044</v>
      </c>
      <c r="G264" s="102" t="s">
        <v>13043</v>
      </c>
      <c r="H264" s="244" t="s">
        <v>10</v>
      </c>
      <c r="I264" s="244">
        <v>45845</v>
      </c>
      <c r="J264" s="244"/>
      <c r="K264" s="791" t="s">
        <v>26</v>
      </c>
      <c r="L264" s="248">
        <v>45881</v>
      </c>
      <c r="M264" s="248">
        <v>45883</v>
      </c>
      <c r="N264" s="196" t="s">
        <v>26</v>
      </c>
      <c r="O264" s="248">
        <v>45964</v>
      </c>
      <c r="P264" s="248">
        <v>45994</v>
      </c>
      <c r="Q264" s="783" t="s">
        <v>26</v>
      </c>
      <c r="R264" s="248">
        <v>46138</v>
      </c>
      <c r="S264" s="248">
        <v>46162</v>
      </c>
      <c r="T264" s="783" t="s">
        <v>26</v>
      </c>
      <c r="U264" s="248">
        <v>46201</v>
      </c>
      <c r="V264" s="248">
        <v>46203</v>
      </c>
      <c r="W264" s="791" t="s">
        <v>93</v>
      </c>
      <c r="X264" s="246" t="s">
        <v>54</v>
      </c>
      <c r="Y264" s="246"/>
      <c r="Z264" s="247"/>
      <c r="AA264" s="247"/>
      <c r="AB264" s="247"/>
      <c r="AC264" s="247"/>
      <c r="AD264" s="247"/>
      <c r="AE264" s="247"/>
      <c r="AF264" s="247"/>
      <c r="AG264" s="247"/>
      <c r="AH264" s="247"/>
      <c r="AI264" s="247"/>
      <c r="AJ264" s="247"/>
      <c r="AK264" s="247"/>
      <c r="AL264" s="247"/>
      <c r="AM264" s="246">
        <v>46203</v>
      </c>
      <c r="AN264" s="247"/>
      <c r="AO264" s="247" t="s">
        <v>83</v>
      </c>
      <c r="AP264" s="275" t="str">
        <f t="shared" si="17"/>
        <v>Open PDFMS FINALLY.MS 91 (S-19-ARCH-06-07)(12-00)</v>
      </c>
    </row>
    <row r="265" spans="1:42" ht="99.9" customHeight="1" x14ac:dyDescent="0.3">
      <c r="A265" s="241">
        <f t="shared" si="15"/>
        <v>260</v>
      </c>
      <c r="B265" s="184" t="s">
        <v>13192</v>
      </c>
      <c r="C265" s="242" t="s">
        <v>77</v>
      </c>
      <c r="D265" s="355" t="str">
        <f t="shared" si="16"/>
        <v>Open PDF MS.MS 92 (S-19-ARCH-20-07)(12-00)</v>
      </c>
      <c r="E265" s="100"/>
      <c r="F265" s="102" t="s">
        <v>13193</v>
      </c>
      <c r="G265" s="102" t="s">
        <v>13194</v>
      </c>
      <c r="H265" s="244" t="s">
        <v>10</v>
      </c>
      <c r="I265" s="244">
        <v>45859</v>
      </c>
      <c r="J265" s="244">
        <v>45872</v>
      </c>
      <c r="K265" s="791" t="s">
        <v>93</v>
      </c>
      <c r="L265" s="248"/>
      <c r="M265" s="248"/>
      <c r="N265" s="248"/>
      <c r="O265" s="248"/>
      <c r="P265" s="248"/>
      <c r="Q265" s="248"/>
      <c r="R265" s="248"/>
      <c r="S265" s="248"/>
      <c r="T265" s="248"/>
      <c r="U265" s="248"/>
      <c r="V265" s="248"/>
      <c r="W265" s="248"/>
      <c r="X265" s="246" t="s">
        <v>54</v>
      </c>
      <c r="Y265" s="246">
        <v>45872</v>
      </c>
      <c r="Z265" s="246">
        <v>45883</v>
      </c>
      <c r="AA265" s="247"/>
      <c r="AB265" s="247" t="s">
        <v>93</v>
      </c>
      <c r="AC265" s="247"/>
      <c r="AD265" s="247"/>
      <c r="AE265" s="247"/>
      <c r="AF265" s="247"/>
      <c r="AG265" s="247"/>
      <c r="AH265" s="247"/>
      <c r="AI265" s="247"/>
      <c r="AJ265" s="247"/>
      <c r="AK265" s="247"/>
      <c r="AL265" s="247"/>
      <c r="AM265" s="247"/>
      <c r="AN265" s="247"/>
      <c r="AO265" s="247"/>
      <c r="AP265" s="275" t="str">
        <f t="shared" si="17"/>
        <v>Open PDFMS FINALLY.MS 92 (S-19-ARCH-20-07)(12-00)</v>
      </c>
    </row>
    <row r="266" spans="1:42" ht="99.9" customHeight="1" x14ac:dyDescent="0.3">
      <c r="A266" s="241">
        <f t="shared" si="15"/>
        <v>261</v>
      </c>
      <c r="B266" s="184" t="s">
        <v>13198</v>
      </c>
      <c r="C266" s="242" t="s">
        <v>77</v>
      </c>
      <c r="D266" s="355" t="str">
        <f t="shared" si="16"/>
        <v>Open PDF MS.MS 93 (S-19-ARCH-21-07)(12-00)</v>
      </c>
      <c r="E266" s="100"/>
      <c r="F266" s="102" t="s">
        <v>13196</v>
      </c>
      <c r="G266" s="102" t="s">
        <v>13197</v>
      </c>
      <c r="H266" s="244" t="s">
        <v>10</v>
      </c>
      <c r="I266" s="244">
        <v>45859</v>
      </c>
      <c r="J266" s="244">
        <v>45859</v>
      </c>
      <c r="K266" s="791" t="s">
        <v>93</v>
      </c>
      <c r="L266" s="248"/>
      <c r="M266" s="248"/>
      <c r="N266" s="248"/>
      <c r="O266" s="248"/>
      <c r="P266" s="248"/>
      <c r="Q266" s="248"/>
      <c r="R266" s="248"/>
      <c r="S266" s="248"/>
      <c r="T266" s="248"/>
      <c r="U266" s="248"/>
      <c r="V266" s="248"/>
      <c r="W266" s="248"/>
      <c r="X266" s="246" t="s">
        <v>54</v>
      </c>
      <c r="Y266" s="246">
        <v>45860</v>
      </c>
      <c r="Z266" s="246">
        <v>45869</v>
      </c>
      <c r="AA266" s="247"/>
      <c r="AB266" s="247" t="s">
        <v>26</v>
      </c>
      <c r="AC266" s="246">
        <v>45890</v>
      </c>
      <c r="AD266" s="246">
        <v>45895</v>
      </c>
      <c r="AE266" s="247"/>
      <c r="AF266" s="247" t="s">
        <v>93</v>
      </c>
      <c r="AG266" s="247"/>
      <c r="AH266" s="247"/>
      <c r="AI266" s="247"/>
      <c r="AJ266" s="247"/>
      <c r="AK266" s="247"/>
      <c r="AL266" s="247"/>
      <c r="AM266" s="247"/>
      <c r="AN266" s="247"/>
      <c r="AO266" s="247"/>
      <c r="AP266" s="275" t="str">
        <f t="shared" si="17"/>
        <v>Open PDFMS FINALLY.MS 93 (S-19-ARCH-21-07)(12-00)</v>
      </c>
    </row>
    <row r="267" spans="1:42" ht="99.9" customHeight="1" x14ac:dyDescent="0.3">
      <c r="A267" s="241">
        <f t="shared" si="15"/>
        <v>262</v>
      </c>
      <c r="B267" s="184" t="s">
        <v>13199</v>
      </c>
      <c r="C267" s="242" t="s">
        <v>77</v>
      </c>
      <c r="D267" s="355" t="str">
        <f t="shared" si="16"/>
        <v>Open PDF MS.MS 94 (S-19-ARCH-21-07)(12-00)</v>
      </c>
      <c r="E267" s="100"/>
      <c r="F267" s="102" t="s">
        <v>13200</v>
      </c>
      <c r="G267" s="102" t="s">
        <v>11302</v>
      </c>
      <c r="H267" s="244" t="s">
        <v>10</v>
      </c>
      <c r="I267" s="244">
        <v>45859</v>
      </c>
      <c r="J267" s="244">
        <v>45859</v>
      </c>
      <c r="K267" s="791" t="s">
        <v>93</v>
      </c>
      <c r="L267" s="248"/>
      <c r="M267" s="248"/>
      <c r="N267" s="248"/>
      <c r="O267" s="248"/>
      <c r="P267" s="248"/>
      <c r="Q267" s="248"/>
      <c r="R267" s="248"/>
      <c r="S267" s="248"/>
      <c r="T267" s="248"/>
      <c r="U267" s="248"/>
      <c r="V267" s="248"/>
      <c r="W267" s="248"/>
      <c r="X267" s="246" t="s">
        <v>54</v>
      </c>
      <c r="Y267" s="246">
        <v>45860</v>
      </c>
      <c r="Z267" s="246">
        <v>45869</v>
      </c>
      <c r="AA267" s="247"/>
      <c r="AB267" s="247" t="s">
        <v>93</v>
      </c>
      <c r="AC267" s="247"/>
      <c r="AD267" s="247"/>
      <c r="AE267" s="247"/>
      <c r="AF267" s="247"/>
      <c r="AG267" s="247"/>
      <c r="AH267" s="247"/>
      <c r="AI267" s="247"/>
      <c r="AJ267" s="247"/>
      <c r="AK267" s="247"/>
      <c r="AL267" s="247"/>
      <c r="AM267" s="247"/>
      <c r="AN267" s="247"/>
      <c r="AO267" s="247"/>
      <c r="AP267" s="275" t="str">
        <f t="shared" si="17"/>
        <v>Open PDFMS FINALLY.MS 94 (S-19-ARCH-21-07)(12-00)</v>
      </c>
    </row>
    <row r="268" spans="1:42" ht="99.9" customHeight="1" x14ac:dyDescent="0.3">
      <c r="A268" s="241">
        <f t="shared" si="15"/>
        <v>263</v>
      </c>
      <c r="B268" s="184" t="s">
        <v>13201</v>
      </c>
      <c r="C268" s="242" t="s">
        <v>77</v>
      </c>
      <c r="D268" s="355" t="str">
        <f t="shared" si="16"/>
        <v>Open PDF MS.MS 95 (S-19-ARCH-22-07)(12-00)</v>
      </c>
      <c r="E268" s="100"/>
      <c r="F268" s="102" t="s">
        <v>13202</v>
      </c>
      <c r="G268" s="102" t="s">
        <v>11305</v>
      </c>
      <c r="H268" s="244" t="s">
        <v>10</v>
      </c>
      <c r="I268" s="244">
        <v>45860</v>
      </c>
      <c r="J268" s="244">
        <v>45880</v>
      </c>
      <c r="K268" s="791" t="s">
        <v>93</v>
      </c>
      <c r="L268" s="1130" t="s">
        <v>14096</v>
      </c>
      <c r="M268" s="1131"/>
      <c r="N268" s="1132"/>
      <c r="O268" s="248"/>
      <c r="P268" s="248"/>
      <c r="Q268" s="248"/>
      <c r="R268" s="248"/>
      <c r="S268" s="248"/>
      <c r="T268" s="248"/>
      <c r="U268" s="248"/>
      <c r="V268" s="248"/>
      <c r="W268" s="248"/>
      <c r="X268" s="247"/>
      <c r="Y268" s="247"/>
      <c r="Z268" s="247"/>
      <c r="AA268" s="247"/>
      <c r="AB268" s="247"/>
      <c r="AC268" s="247"/>
      <c r="AD268" s="247"/>
      <c r="AE268" s="247"/>
      <c r="AF268" s="247"/>
      <c r="AG268" s="247"/>
      <c r="AH268" s="247"/>
      <c r="AI268" s="247"/>
      <c r="AJ268" s="247"/>
      <c r="AK268" s="247"/>
      <c r="AL268" s="247"/>
      <c r="AM268" s="247"/>
      <c r="AN268" s="247"/>
      <c r="AO268" s="247"/>
      <c r="AP268" s="275" t="str">
        <f t="shared" si="17"/>
        <v>Open PDFMS FINALLY.MS 95 (S-19-ARCH-22-07)(12-00)</v>
      </c>
    </row>
    <row r="269" spans="1:42" ht="99.9" customHeight="1" x14ac:dyDescent="0.3">
      <c r="A269" s="241">
        <f t="shared" si="15"/>
        <v>264</v>
      </c>
      <c r="B269" s="184" t="s">
        <v>13416</v>
      </c>
      <c r="C269" s="242" t="s">
        <v>77</v>
      </c>
      <c r="D269" s="355" t="str">
        <f t="shared" ref="D269:D301" si="18">IF(B269&gt;0,HYPERLINK(CONCATENATE("PDF MS/",B269,".pdf"),CONCATENATE("Open PDF MS.",B269)),"")</f>
        <v>Open PDF MS.MS 96 (S-19-ARCH-01-08)(12-00)</v>
      </c>
      <c r="E269" s="100"/>
      <c r="F269" s="102" t="s">
        <v>13514</v>
      </c>
      <c r="G269" s="102" t="s">
        <v>11536</v>
      </c>
      <c r="H269" s="244" t="s">
        <v>10</v>
      </c>
      <c r="I269" s="244">
        <v>45870</v>
      </c>
      <c r="J269" s="244">
        <v>45870</v>
      </c>
      <c r="K269" s="791" t="s">
        <v>93</v>
      </c>
      <c r="L269" s="248"/>
      <c r="M269" s="248"/>
      <c r="N269" s="248"/>
      <c r="O269" s="248"/>
      <c r="P269" s="248"/>
      <c r="Q269" s="248"/>
      <c r="R269" s="248"/>
      <c r="S269" s="248"/>
      <c r="T269" s="248"/>
      <c r="U269" s="248"/>
      <c r="V269" s="248"/>
      <c r="W269" s="248"/>
      <c r="X269" s="247" t="s">
        <v>17</v>
      </c>
      <c r="Y269" s="246">
        <v>45871</v>
      </c>
      <c r="Z269" s="246">
        <v>45874</v>
      </c>
      <c r="AA269" s="247"/>
      <c r="AB269" s="247" t="s">
        <v>93</v>
      </c>
      <c r="AC269" s="247"/>
      <c r="AD269" s="247"/>
      <c r="AE269" s="247"/>
      <c r="AF269" s="247"/>
      <c r="AG269" s="247"/>
      <c r="AH269" s="247"/>
      <c r="AI269" s="247"/>
      <c r="AJ269" s="247"/>
      <c r="AK269" s="247"/>
      <c r="AL269" s="247"/>
      <c r="AM269" s="247"/>
      <c r="AN269" s="247"/>
      <c r="AO269" s="247"/>
      <c r="AP269" s="275" t="str">
        <f t="shared" si="17"/>
        <v>Open PDFMS FINALLY.MS 96 (S-19-ARCH-01-08)(12-00)</v>
      </c>
    </row>
    <row r="270" spans="1:42" ht="99.9" customHeight="1" x14ac:dyDescent="0.3">
      <c r="A270" s="241">
        <f t="shared" si="15"/>
        <v>265</v>
      </c>
      <c r="B270" s="184" t="s">
        <v>13417</v>
      </c>
      <c r="C270" s="242" t="s">
        <v>77</v>
      </c>
      <c r="D270" s="355" t="str">
        <f t="shared" si="18"/>
        <v>Open PDF MS.MS 97 (S-19-ARCH-01-08)(12-00)</v>
      </c>
      <c r="E270" s="100"/>
      <c r="F270" s="102" t="s">
        <v>13415</v>
      </c>
      <c r="G270" s="102" t="s">
        <v>12410</v>
      </c>
      <c r="H270" s="244" t="s">
        <v>10</v>
      </c>
      <c r="I270" s="244">
        <v>45873</v>
      </c>
      <c r="J270" s="244">
        <v>45880</v>
      </c>
      <c r="K270" s="791" t="s">
        <v>26</v>
      </c>
      <c r="L270" s="248"/>
      <c r="M270" s="248"/>
      <c r="N270" s="248"/>
      <c r="O270" s="248"/>
      <c r="P270" s="248"/>
      <c r="Q270" s="248"/>
      <c r="R270" s="248"/>
      <c r="S270" s="248"/>
      <c r="T270" s="248"/>
      <c r="U270" s="248"/>
      <c r="V270" s="248"/>
      <c r="W270" s="248"/>
      <c r="X270" s="246"/>
      <c r="Y270" s="246"/>
      <c r="Z270" s="247"/>
      <c r="AA270" s="247"/>
      <c r="AB270" s="247"/>
      <c r="AC270" s="247"/>
      <c r="AD270" s="247"/>
      <c r="AE270" s="247"/>
      <c r="AF270" s="247"/>
      <c r="AG270" s="247"/>
      <c r="AH270" s="247"/>
      <c r="AI270" s="247"/>
      <c r="AJ270" s="247"/>
      <c r="AK270" s="247"/>
      <c r="AL270" s="247"/>
      <c r="AM270" s="247"/>
      <c r="AN270" s="247"/>
      <c r="AO270" s="247"/>
      <c r="AP270" s="275" t="str">
        <f t="shared" si="17"/>
        <v>Open PDFMS FINALLY.MS 97 (S-19-ARCH-01-08)(12-00)</v>
      </c>
    </row>
    <row r="271" spans="1:42" ht="99.9" customHeight="1" x14ac:dyDescent="0.3">
      <c r="A271" s="241">
        <f t="shared" si="15"/>
        <v>266</v>
      </c>
      <c r="B271" s="184" t="s">
        <v>13419</v>
      </c>
      <c r="C271" s="242" t="s">
        <v>2476</v>
      </c>
      <c r="D271" s="355" t="str">
        <f t="shared" si="18"/>
        <v>Open PDF MS.MS 25 (S-19-MECH.-31-07)(04-00)</v>
      </c>
      <c r="E271" s="100"/>
      <c r="F271" s="102" t="s">
        <v>13420</v>
      </c>
      <c r="G271" s="102" t="s">
        <v>13418</v>
      </c>
      <c r="H271" s="244" t="s">
        <v>10</v>
      </c>
      <c r="I271" s="244">
        <v>45869</v>
      </c>
      <c r="J271" s="244">
        <v>45869</v>
      </c>
      <c r="K271" s="791" t="s">
        <v>93</v>
      </c>
      <c r="L271" s="248"/>
      <c r="M271" s="248"/>
      <c r="N271" s="248"/>
      <c r="O271" s="248"/>
      <c r="P271" s="248"/>
      <c r="Q271" s="248"/>
      <c r="R271" s="248"/>
      <c r="S271" s="248"/>
      <c r="T271" s="248"/>
      <c r="U271" s="248"/>
      <c r="V271" s="248"/>
      <c r="W271" s="248"/>
      <c r="X271" s="247" t="s">
        <v>17</v>
      </c>
      <c r="Y271" s="246">
        <v>45871</v>
      </c>
      <c r="Z271" s="246">
        <v>45883</v>
      </c>
      <c r="AA271" s="247"/>
      <c r="AB271" s="247" t="s">
        <v>93</v>
      </c>
      <c r="AC271" s="247"/>
      <c r="AD271" s="247"/>
      <c r="AE271" s="247"/>
      <c r="AF271" s="247"/>
      <c r="AG271" s="247"/>
      <c r="AH271" s="247"/>
      <c r="AI271" s="247"/>
      <c r="AJ271" s="247"/>
      <c r="AK271" s="247"/>
      <c r="AL271" s="247"/>
      <c r="AM271" s="247"/>
      <c r="AN271" s="247"/>
      <c r="AO271" s="247"/>
      <c r="AP271" s="275" t="str">
        <f t="shared" si="17"/>
        <v>Open PDFMS FINALLY.MS 25 (S-19-MECH.-31-07)(04-00)</v>
      </c>
    </row>
    <row r="272" spans="1:42" ht="99.9" customHeight="1" x14ac:dyDescent="0.3">
      <c r="A272" s="241">
        <f t="shared" si="15"/>
        <v>267</v>
      </c>
      <c r="B272" s="184" t="s">
        <v>13519</v>
      </c>
      <c r="C272" s="242" t="s">
        <v>2476</v>
      </c>
      <c r="D272" s="355" t="str">
        <f t="shared" si="18"/>
        <v>Open PDF MS.MS 26 (S-19-MECH.-12-08)(04-00)</v>
      </c>
      <c r="E272" s="100"/>
      <c r="F272" s="102" t="s">
        <v>13521</v>
      </c>
      <c r="G272" s="102" t="s">
        <v>13524</v>
      </c>
      <c r="H272" s="244" t="s">
        <v>10</v>
      </c>
      <c r="I272" s="244">
        <v>45881</v>
      </c>
      <c r="J272" s="244">
        <v>45881</v>
      </c>
      <c r="K272" s="791" t="s">
        <v>93</v>
      </c>
      <c r="L272" s="248"/>
      <c r="M272" s="248"/>
      <c r="N272" s="248"/>
      <c r="O272" s="248"/>
      <c r="P272" s="248"/>
      <c r="Q272" s="248"/>
      <c r="R272" s="248"/>
      <c r="S272" s="248"/>
      <c r="T272" s="248"/>
      <c r="U272" s="248"/>
      <c r="V272" s="248"/>
      <c r="W272" s="248"/>
      <c r="X272" s="247" t="s">
        <v>17</v>
      </c>
      <c r="Y272" s="246">
        <v>45881</v>
      </c>
      <c r="Z272" s="246">
        <v>45890</v>
      </c>
      <c r="AA272" s="247"/>
      <c r="AB272" s="247" t="s">
        <v>26</v>
      </c>
      <c r="AC272" s="247"/>
      <c r="AD272" s="247"/>
      <c r="AE272" s="247"/>
      <c r="AF272" s="247"/>
      <c r="AG272" s="247"/>
      <c r="AH272" s="247"/>
      <c r="AI272" s="247"/>
      <c r="AJ272" s="247"/>
      <c r="AK272" s="247"/>
      <c r="AL272" s="247"/>
      <c r="AM272" s="247"/>
      <c r="AN272" s="247"/>
      <c r="AO272" s="247"/>
      <c r="AP272" s="275" t="str">
        <f t="shared" si="17"/>
        <v>Open PDFMS FINALLY.MS 26 (S-19-MECH.-12-08)(04-00)</v>
      </c>
    </row>
    <row r="273" spans="1:42" ht="99.9" customHeight="1" x14ac:dyDescent="0.3">
      <c r="A273" s="241">
        <f t="shared" si="15"/>
        <v>268</v>
      </c>
      <c r="B273" s="184" t="s">
        <v>13520</v>
      </c>
      <c r="C273" s="242" t="s">
        <v>2476</v>
      </c>
      <c r="D273" s="355" t="str">
        <f t="shared" si="18"/>
        <v>Open PDF MS.MS 27 (S-19-MECH.-12-08)(04-00)</v>
      </c>
      <c r="E273" s="100"/>
      <c r="F273" s="102" t="s">
        <v>13522</v>
      </c>
      <c r="G273" s="102" t="s">
        <v>13523</v>
      </c>
      <c r="H273" s="244" t="s">
        <v>10</v>
      </c>
      <c r="I273" s="244">
        <v>45881</v>
      </c>
      <c r="J273" s="244">
        <v>45881</v>
      </c>
      <c r="K273" s="791" t="s">
        <v>93</v>
      </c>
      <c r="L273" s="248"/>
      <c r="M273" s="248"/>
      <c r="N273" s="248"/>
      <c r="O273" s="248"/>
      <c r="P273" s="248"/>
      <c r="Q273" s="248"/>
      <c r="R273" s="248"/>
      <c r="S273" s="248"/>
      <c r="T273" s="248"/>
      <c r="U273" s="248"/>
      <c r="V273" s="248"/>
      <c r="W273" s="248"/>
      <c r="X273" s="247" t="s">
        <v>17</v>
      </c>
      <c r="Y273" s="246">
        <v>45881</v>
      </c>
      <c r="Z273" s="246">
        <v>45910</v>
      </c>
      <c r="AA273" s="247"/>
      <c r="AB273" s="247" t="s">
        <v>93</v>
      </c>
      <c r="AC273" s="247"/>
      <c r="AD273" s="247"/>
      <c r="AE273" s="247"/>
      <c r="AF273" s="247"/>
      <c r="AG273" s="247"/>
      <c r="AH273" s="247"/>
      <c r="AI273" s="247"/>
      <c r="AJ273" s="247"/>
      <c r="AK273" s="247"/>
      <c r="AL273" s="247"/>
      <c r="AM273" s="247"/>
      <c r="AN273" s="247"/>
      <c r="AO273" s="247"/>
      <c r="AP273" s="275" t="str">
        <f t="shared" si="17"/>
        <v>Open PDFMS FINALLY.MS 27 (S-19-MECH.-12-08)(04-00)</v>
      </c>
    </row>
    <row r="274" spans="1:42" ht="99.9" customHeight="1" x14ac:dyDescent="0.3">
      <c r="A274" s="241">
        <f t="shared" si="15"/>
        <v>269</v>
      </c>
      <c r="B274" s="184" t="s">
        <v>13639</v>
      </c>
      <c r="C274" s="242" t="s">
        <v>76</v>
      </c>
      <c r="D274" s="355" t="str">
        <f t="shared" si="18"/>
        <v>Open PDF MS.MS 142 (S-19-CS.20-08-25)(10-00)</v>
      </c>
      <c r="E274" s="100"/>
      <c r="F274" s="102" t="s">
        <v>13640</v>
      </c>
      <c r="G274" s="102" t="s">
        <v>13641</v>
      </c>
      <c r="H274" s="244" t="s">
        <v>10</v>
      </c>
      <c r="I274" s="244">
        <v>45889</v>
      </c>
      <c r="J274" s="244">
        <v>45889</v>
      </c>
      <c r="K274" s="791" t="s">
        <v>93</v>
      </c>
      <c r="L274" s="248"/>
      <c r="M274" s="248"/>
      <c r="N274" s="248"/>
      <c r="O274" s="248"/>
      <c r="P274" s="248"/>
      <c r="Q274" s="248"/>
      <c r="R274" s="248"/>
      <c r="S274" s="248"/>
      <c r="T274" s="248"/>
      <c r="U274" s="248"/>
      <c r="V274" s="248"/>
      <c r="W274" s="248"/>
      <c r="X274" s="247" t="s">
        <v>17</v>
      </c>
      <c r="Y274" s="246">
        <v>45892</v>
      </c>
      <c r="Z274" s="246">
        <v>45897</v>
      </c>
      <c r="AA274" s="247"/>
      <c r="AB274" s="247" t="s">
        <v>93</v>
      </c>
      <c r="AC274" s="247"/>
      <c r="AD274" s="247"/>
      <c r="AE274" s="247"/>
      <c r="AF274" s="247"/>
      <c r="AG274" s="247"/>
      <c r="AH274" s="247"/>
      <c r="AI274" s="247"/>
      <c r="AJ274" s="247"/>
      <c r="AK274" s="247"/>
      <c r="AL274" s="247"/>
      <c r="AM274" s="247"/>
      <c r="AN274" s="247"/>
      <c r="AO274" s="247"/>
      <c r="AP274" s="275" t="str">
        <f t="shared" si="17"/>
        <v>Open PDFMS FINALLY.MS 142 (S-19-CS.20-08-25)(10-00)</v>
      </c>
    </row>
    <row r="275" spans="1:42" ht="99.9" customHeight="1" x14ac:dyDescent="0.3">
      <c r="A275" s="241">
        <f t="shared" si="15"/>
        <v>270</v>
      </c>
      <c r="B275" s="184" t="s">
        <v>13768</v>
      </c>
      <c r="C275" s="242" t="s">
        <v>77</v>
      </c>
      <c r="D275" s="355" t="str">
        <f t="shared" si="18"/>
        <v>Open PDF MS.MS 98 (S-19-ARCH-30-08)(12-00)</v>
      </c>
      <c r="E275" s="100"/>
      <c r="F275" s="102" t="s">
        <v>13767</v>
      </c>
      <c r="G275" s="102" t="s">
        <v>13769</v>
      </c>
      <c r="H275" s="244" t="s">
        <v>10</v>
      </c>
      <c r="I275" s="244">
        <v>45900</v>
      </c>
      <c r="J275" s="244">
        <v>45900</v>
      </c>
      <c r="K275" s="791" t="s">
        <v>93</v>
      </c>
      <c r="L275" s="248"/>
      <c r="M275" s="248"/>
      <c r="N275" s="248"/>
      <c r="O275" s="248"/>
      <c r="P275" s="248"/>
      <c r="Q275" s="248"/>
      <c r="R275" s="248"/>
      <c r="S275" s="248"/>
      <c r="T275" s="248"/>
      <c r="U275" s="248"/>
      <c r="V275" s="248"/>
      <c r="W275" s="248"/>
      <c r="X275" s="247" t="s">
        <v>17</v>
      </c>
      <c r="Y275" s="246">
        <v>45900</v>
      </c>
      <c r="Z275" s="246">
        <v>45910</v>
      </c>
      <c r="AA275" s="247"/>
      <c r="AB275" s="247" t="s">
        <v>26</v>
      </c>
      <c r="AC275" s="246">
        <v>45979</v>
      </c>
      <c r="AD275" s="246">
        <v>45985</v>
      </c>
      <c r="AE275" s="247"/>
      <c r="AF275" s="247" t="s">
        <v>93</v>
      </c>
      <c r="AG275" s="247"/>
      <c r="AH275" s="247"/>
      <c r="AI275" s="247"/>
      <c r="AJ275" s="247"/>
      <c r="AK275" s="247"/>
      <c r="AL275" s="247"/>
      <c r="AM275" s="247"/>
      <c r="AN275" s="247"/>
      <c r="AO275" s="247"/>
      <c r="AP275" s="275" t="str">
        <f t="shared" si="17"/>
        <v>Open PDFMS FINALLY.MS 98 (S-19-ARCH-30-08)(12-00)</v>
      </c>
    </row>
    <row r="276" spans="1:42" ht="99.9" customHeight="1" x14ac:dyDescent="0.3">
      <c r="A276" s="241">
        <f t="shared" si="15"/>
        <v>271</v>
      </c>
      <c r="B276" s="184" t="s">
        <v>13806</v>
      </c>
      <c r="C276" s="242" t="s">
        <v>77</v>
      </c>
      <c r="D276" s="355" t="str">
        <f t="shared" si="18"/>
        <v>Open PDF MS.MS 99 (S-19-ARCH-03-09)(12-00)</v>
      </c>
      <c r="E276" s="100"/>
      <c r="F276" s="102" t="s">
        <v>13804</v>
      </c>
      <c r="G276" s="102" t="s">
        <v>13805</v>
      </c>
      <c r="H276" s="244" t="s">
        <v>10</v>
      </c>
      <c r="I276" s="244">
        <v>45907</v>
      </c>
      <c r="J276" s="244">
        <v>45921</v>
      </c>
      <c r="K276" s="791" t="s">
        <v>93</v>
      </c>
      <c r="L276" s="248"/>
      <c r="M276" s="248"/>
      <c r="N276" s="248"/>
      <c r="O276" s="248"/>
      <c r="P276" s="248"/>
      <c r="Q276" s="248"/>
      <c r="R276" s="248"/>
      <c r="S276" s="248"/>
      <c r="T276" s="248"/>
      <c r="U276" s="248"/>
      <c r="V276" s="248"/>
      <c r="W276" s="248"/>
      <c r="X276" s="247" t="s">
        <v>17</v>
      </c>
      <c r="Y276" s="246">
        <v>45931</v>
      </c>
      <c r="Z276" s="246">
        <v>45953</v>
      </c>
      <c r="AA276" s="247"/>
      <c r="AB276" s="247" t="s">
        <v>93</v>
      </c>
      <c r="AC276" s="247"/>
      <c r="AD276" s="247"/>
      <c r="AE276" s="247"/>
      <c r="AF276" s="247"/>
      <c r="AG276" s="247"/>
      <c r="AH276" s="247"/>
      <c r="AI276" s="247"/>
      <c r="AJ276" s="247"/>
      <c r="AK276" s="247"/>
      <c r="AL276" s="247"/>
      <c r="AM276" s="247"/>
      <c r="AN276" s="247"/>
      <c r="AO276" s="247"/>
      <c r="AP276" s="275" t="str">
        <f t="shared" si="17"/>
        <v>Open PDFMS FINALLY.MS 99 (S-19-ARCH-03-09)(12-00)</v>
      </c>
    </row>
    <row r="277" spans="1:42" ht="99.9" customHeight="1" x14ac:dyDescent="0.3">
      <c r="A277" s="241">
        <f t="shared" si="15"/>
        <v>272</v>
      </c>
      <c r="B277" s="184" t="s">
        <v>13812</v>
      </c>
      <c r="C277" s="242" t="s">
        <v>77</v>
      </c>
      <c r="D277" s="355" t="str">
        <f t="shared" si="18"/>
        <v>Open PDF MS.MS 100 (S-19-ARCH-06-09)(12-00)</v>
      </c>
      <c r="E277" s="100"/>
      <c r="F277" s="102" t="s">
        <v>13810</v>
      </c>
      <c r="G277" s="102" t="s">
        <v>13811</v>
      </c>
      <c r="H277" s="244" t="s">
        <v>10</v>
      </c>
      <c r="I277" s="244">
        <v>45907</v>
      </c>
      <c r="J277" s="244">
        <v>45907</v>
      </c>
      <c r="K277" s="791" t="s">
        <v>93</v>
      </c>
      <c r="L277" s="248"/>
      <c r="M277" s="248"/>
      <c r="N277" s="248"/>
      <c r="O277" s="248"/>
      <c r="P277" s="248"/>
      <c r="Q277" s="248"/>
      <c r="R277" s="248"/>
      <c r="S277" s="248"/>
      <c r="T277" s="248"/>
      <c r="U277" s="248"/>
      <c r="V277" s="248"/>
      <c r="W277" s="248"/>
      <c r="X277" s="247" t="s">
        <v>17</v>
      </c>
      <c r="Y277" s="246">
        <v>45907</v>
      </c>
      <c r="Z277" s="246">
        <v>45923</v>
      </c>
      <c r="AA277" s="247"/>
      <c r="AB277" s="247" t="s">
        <v>93</v>
      </c>
      <c r="AC277" s="247"/>
      <c r="AD277" s="247"/>
      <c r="AE277" s="247"/>
      <c r="AF277" s="247"/>
      <c r="AG277" s="247"/>
      <c r="AH277" s="247"/>
      <c r="AI277" s="247"/>
      <c r="AJ277" s="247"/>
      <c r="AK277" s="247"/>
      <c r="AL277" s="247"/>
      <c r="AM277" s="247"/>
      <c r="AN277" s="247"/>
      <c r="AO277" s="247"/>
      <c r="AP277" s="275" t="str">
        <f t="shared" si="17"/>
        <v>Open PDFMS FINALLY.MS 100 (S-19-ARCH-06-09)(12-00)</v>
      </c>
    </row>
    <row r="278" spans="1:42" ht="99.9" customHeight="1" x14ac:dyDescent="0.3">
      <c r="A278" s="241">
        <f t="shared" si="15"/>
        <v>273</v>
      </c>
      <c r="B278" s="184" t="s">
        <v>14115</v>
      </c>
      <c r="C278" s="242" t="s">
        <v>77</v>
      </c>
      <c r="D278" s="355" t="str">
        <f t="shared" si="18"/>
        <v>Open PDF MS.MS 101 (S-19-ARCH-13-10)(12-00)</v>
      </c>
      <c r="E278" s="100"/>
      <c r="F278" s="102" t="s">
        <v>14116</v>
      </c>
      <c r="G278" s="102" t="s">
        <v>14118</v>
      </c>
      <c r="H278" s="244" t="s">
        <v>10</v>
      </c>
      <c r="I278" s="244">
        <v>45909</v>
      </c>
      <c r="J278" s="244">
        <v>45909</v>
      </c>
      <c r="K278" s="791" t="s">
        <v>93</v>
      </c>
      <c r="L278" s="248"/>
      <c r="M278" s="248"/>
      <c r="N278" s="248"/>
      <c r="O278" s="248"/>
      <c r="P278" s="248"/>
      <c r="Q278" s="248"/>
      <c r="R278" s="248"/>
      <c r="S278" s="248"/>
      <c r="T278" s="248"/>
      <c r="U278" s="248"/>
      <c r="V278" s="248"/>
      <c r="W278" s="248"/>
      <c r="X278" s="247" t="s">
        <v>17</v>
      </c>
      <c r="Y278" s="246">
        <v>45916</v>
      </c>
      <c r="Z278" s="246">
        <v>45952</v>
      </c>
      <c r="AA278" s="247"/>
      <c r="AB278" s="247" t="s">
        <v>93</v>
      </c>
      <c r="AC278" s="247"/>
      <c r="AD278" s="247"/>
      <c r="AE278" s="247"/>
      <c r="AF278" s="247"/>
      <c r="AG278" s="247"/>
      <c r="AH278" s="247"/>
      <c r="AI278" s="247"/>
      <c r="AJ278" s="247"/>
      <c r="AK278" s="247"/>
      <c r="AL278" s="247"/>
      <c r="AM278" s="247"/>
      <c r="AN278" s="247"/>
      <c r="AO278" s="247"/>
      <c r="AP278" s="275" t="str">
        <f t="shared" si="17"/>
        <v>Open PDFMS FINALLY.MS 101 (S-19-ARCH-13-10)(12-00)</v>
      </c>
    </row>
    <row r="279" spans="1:42" ht="99.9" customHeight="1" x14ac:dyDescent="0.3">
      <c r="A279" s="241">
        <f t="shared" si="15"/>
        <v>274</v>
      </c>
      <c r="B279" s="184" t="s">
        <v>14114</v>
      </c>
      <c r="C279" s="242" t="s">
        <v>77</v>
      </c>
      <c r="D279" s="355" t="str">
        <f t="shared" si="18"/>
        <v>Open PDF MS.MS 102 (S-19-ARCH-14-10)(12-00)</v>
      </c>
      <c r="E279" s="100"/>
      <c r="F279" s="102" t="s">
        <v>14117</v>
      </c>
      <c r="G279" s="102" t="s">
        <v>10520</v>
      </c>
      <c r="H279" s="244" t="s">
        <v>10</v>
      </c>
      <c r="I279" s="244">
        <v>45944</v>
      </c>
      <c r="J279" s="244">
        <v>45944</v>
      </c>
      <c r="K279" s="791" t="s">
        <v>93</v>
      </c>
      <c r="L279" s="248"/>
      <c r="M279" s="248"/>
      <c r="N279" s="248"/>
      <c r="O279" s="248"/>
      <c r="P279" s="248"/>
      <c r="Q279" s="248"/>
      <c r="R279" s="248"/>
      <c r="S279" s="248"/>
      <c r="T279" s="248"/>
      <c r="U279" s="248"/>
      <c r="V279" s="248"/>
      <c r="W279" s="248"/>
      <c r="X279" s="247" t="s">
        <v>17</v>
      </c>
      <c r="Y279" s="246">
        <v>45916</v>
      </c>
      <c r="Z279" s="246">
        <v>45952</v>
      </c>
      <c r="AA279" s="247"/>
      <c r="AB279" s="247" t="s">
        <v>93</v>
      </c>
      <c r="AC279" s="247"/>
      <c r="AD279" s="247"/>
      <c r="AE279" s="247"/>
      <c r="AF279" s="247"/>
      <c r="AG279" s="247"/>
      <c r="AH279" s="247"/>
      <c r="AI279" s="247"/>
      <c r="AJ279" s="247"/>
      <c r="AK279" s="247"/>
      <c r="AL279" s="247"/>
      <c r="AM279" s="247"/>
      <c r="AN279" s="247"/>
      <c r="AO279" s="247"/>
      <c r="AP279" s="275" t="str">
        <f t="shared" ref="AP279:AP310" si="19">IF(B279&gt;0,HYPERLINK(CONCATENATE("PDFMS FINALLY/",B279,".pdf"),CONCATENATE("Open PDFMS FINALLY.",B279)),"")</f>
        <v>Open PDFMS FINALLY.MS 102 (S-19-ARCH-14-10)(12-00)</v>
      </c>
    </row>
    <row r="280" spans="1:42" ht="99.9" customHeight="1" x14ac:dyDescent="0.3">
      <c r="A280" s="241">
        <f t="shared" si="15"/>
        <v>275</v>
      </c>
      <c r="B280" s="184" t="s">
        <v>14175</v>
      </c>
      <c r="C280" s="242" t="s">
        <v>2476</v>
      </c>
      <c r="D280" s="355" t="str">
        <f t="shared" si="18"/>
        <v>Open PDF MS.MS 28 (S-19-MECH.-14-10)(04-00)</v>
      </c>
      <c r="E280" s="100"/>
      <c r="F280" s="102" t="s">
        <v>14177</v>
      </c>
      <c r="G280" s="102" t="s">
        <v>14178</v>
      </c>
      <c r="H280" s="244" t="s">
        <v>10</v>
      </c>
      <c r="I280" s="244">
        <v>45944</v>
      </c>
      <c r="J280" s="244">
        <v>45944</v>
      </c>
      <c r="K280" s="791" t="s">
        <v>93</v>
      </c>
      <c r="L280" s="248"/>
      <c r="M280" s="248"/>
      <c r="N280" s="248"/>
      <c r="O280" s="248"/>
      <c r="P280" s="248"/>
      <c r="Q280" s="248"/>
      <c r="R280" s="248"/>
      <c r="S280" s="248"/>
      <c r="T280" s="248"/>
      <c r="U280" s="248"/>
      <c r="V280" s="248"/>
      <c r="W280" s="248"/>
      <c r="X280" s="247" t="s">
        <v>17</v>
      </c>
      <c r="Y280" s="246">
        <v>45946</v>
      </c>
      <c r="Z280" s="246">
        <v>45977</v>
      </c>
      <c r="AA280" s="247"/>
      <c r="AB280" s="247" t="s">
        <v>93</v>
      </c>
      <c r="AC280" s="247"/>
      <c r="AD280" s="247"/>
      <c r="AE280" s="247"/>
      <c r="AF280" s="247"/>
      <c r="AG280" s="247"/>
      <c r="AH280" s="247"/>
      <c r="AI280" s="247"/>
      <c r="AJ280" s="247"/>
      <c r="AK280" s="247"/>
      <c r="AL280" s="247"/>
      <c r="AM280" s="247"/>
      <c r="AN280" s="247"/>
      <c r="AO280" s="247"/>
      <c r="AP280" s="275" t="str">
        <f t="shared" si="19"/>
        <v>Open PDFMS FINALLY.MS 28 (S-19-MECH.-14-10)(04-00)</v>
      </c>
    </row>
    <row r="281" spans="1:42" ht="99.9" customHeight="1" x14ac:dyDescent="0.3">
      <c r="A281" s="241">
        <f t="shared" si="15"/>
        <v>276</v>
      </c>
      <c r="B281" s="184" t="s">
        <v>14176</v>
      </c>
      <c r="C281" s="242" t="s">
        <v>2476</v>
      </c>
      <c r="D281" s="355" t="str">
        <f t="shared" si="18"/>
        <v>Open PDF MS.MS 29 (S-19-MECH.-14-10)(04-00)</v>
      </c>
      <c r="E281" s="100"/>
      <c r="F281" s="102" t="s">
        <v>14179</v>
      </c>
      <c r="G281" s="102" t="s">
        <v>14180</v>
      </c>
      <c r="H281" s="244" t="s">
        <v>10</v>
      </c>
      <c r="I281" s="244">
        <v>45944</v>
      </c>
      <c r="J281" s="244">
        <v>45944</v>
      </c>
      <c r="K281" s="791" t="s">
        <v>93</v>
      </c>
      <c r="L281" s="248"/>
      <c r="M281" s="248"/>
      <c r="N281" s="248"/>
      <c r="O281" s="248"/>
      <c r="P281" s="248"/>
      <c r="Q281" s="248"/>
      <c r="R281" s="248"/>
      <c r="S281" s="248"/>
      <c r="T281" s="248"/>
      <c r="U281" s="248"/>
      <c r="V281" s="248"/>
      <c r="W281" s="248"/>
      <c r="X281" s="247" t="s">
        <v>17</v>
      </c>
      <c r="Y281" s="246">
        <v>45946</v>
      </c>
      <c r="Z281" s="246">
        <v>45967</v>
      </c>
      <c r="AA281" s="247"/>
      <c r="AB281" s="247" t="s">
        <v>93</v>
      </c>
      <c r="AC281" s="247"/>
      <c r="AD281" s="247"/>
      <c r="AE281" s="247"/>
      <c r="AF281" s="247"/>
      <c r="AG281" s="247"/>
      <c r="AH281" s="247"/>
      <c r="AI281" s="247"/>
      <c r="AJ281" s="247"/>
      <c r="AK281" s="247"/>
      <c r="AL281" s="247"/>
      <c r="AM281" s="247"/>
      <c r="AN281" s="247"/>
      <c r="AO281" s="247"/>
      <c r="AP281" s="275" t="str">
        <f t="shared" si="19"/>
        <v>Open PDFMS FINALLY.MS 29 (S-19-MECH.-14-10)(04-00)</v>
      </c>
    </row>
    <row r="282" spans="1:42" ht="99.9" customHeight="1" x14ac:dyDescent="0.3">
      <c r="A282" s="241">
        <f t="shared" si="15"/>
        <v>277</v>
      </c>
      <c r="B282" s="184" t="s">
        <v>14194</v>
      </c>
      <c r="C282" s="242" t="s">
        <v>77</v>
      </c>
      <c r="D282" s="355" t="str">
        <f t="shared" si="18"/>
        <v>Open PDF MS.MS 103 (S-19-ARCH-19-10)(12-00)</v>
      </c>
      <c r="E282" s="100"/>
      <c r="F282" s="102" t="s">
        <v>14195</v>
      </c>
      <c r="G282" s="102" t="s">
        <v>11305</v>
      </c>
      <c r="H282" s="244" t="s">
        <v>10</v>
      </c>
      <c r="I282" s="244">
        <v>45952</v>
      </c>
      <c r="J282" s="244">
        <v>45960</v>
      </c>
      <c r="K282" s="791" t="s">
        <v>93</v>
      </c>
      <c r="L282" s="248"/>
      <c r="M282" s="248"/>
      <c r="N282" s="248"/>
      <c r="O282" s="248"/>
      <c r="P282" s="248"/>
      <c r="Q282" s="248"/>
      <c r="R282" s="248"/>
      <c r="S282" s="248"/>
      <c r="T282" s="248"/>
      <c r="U282" s="248"/>
      <c r="V282" s="248"/>
      <c r="W282" s="248"/>
      <c r="X282" s="247" t="s">
        <v>17</v>
      </c>
      <c r="Y282" s="246">
        <v>45964</v>
      </c>
      <c r="Z282" s="246">
        <v>45977</v>
      </c>
      <c r="AA282" s="247"/>
      <c r="AB282" s="247" t="s">
        <v>93</v>
      </c>
      <c r="AC282" s="247"/>
      <c r="AD282" s="247"/>
      <c r="AE282" s="247"/>
      <c r="AF282" s="247"/>
      <c r="AG282" s="247"/>
      <c r="AH282" s="247"/>
      <c r="AI282" s="247"/>
      <c r="AJ282" s="247"/>
      <c r="AK282" s="247"/>
      <c r="AL282" s="247"/>
      <c r="AM282" s="247"/>
      <c r="AN282" s="247"/>
      <c r="AO282" s="247"/>
      <c r="AP282" s="275" t="str">
        <f t="shared" si="19"/>
        <v>Open PDFMS FINALLY.MS 103 (S-19-ARCH-19-10)(12-00)</v>
      </c>
    </row>
    <row r="283" spans="1:42" ht="99.9" customHeight="1" x14ac:dyDescent="0.3">
      <c r="A283" s="241">
        <f t="shared" si="15"/>
        <v>278</v>
      </c>
      <c r="B283" s="184" t="s">
        <v>14218</v>
      </c>
      <c r="C283" s="242" t="s">
        <v>77</v>
      </c>
      <c r="D283" s="355" t="str">
        <f t="shared" si="18"/>
        <v>Open PDF MS.MS 104 (S-19-ARCH-21-10)(12-00)</v>
      </c>
      <c r="E283" s="100"/>
      <c r="F283" s="102" t="s">
        <v>14220</v>
      </c>
      <c r="G283" s="102" t="s">
        <v>14221</v>
      </c>
      <c r="H283" s="244" t="s">
        <v>10</v>
      </c>
      <c r="I283" s="244">
        <v>45956</v>
      </c>
      <c r="J283" s="244">
        <v>45963</v>
      </c>
      <c r="K283" s="791" t="s">
        <v>26</v>
      </c>
      <c r="L283" s="248"/>
      <c r="M283" s="248"/>
      <c r="N283" s="248"/>
      <c r="O283" s="248"/>
      <c r="P283" s="248"/>
      <c r="Q283" s="248"/>
      <c r="R283" s="248"/>
      <c r="S283" s="248"/>
      <c r="T283" s="248"/>
      <c r="U283" s="248"/>
      <c r="V283" s="248"/>
      <c r="W283" s="248"/>
      <c r="X283" s="247"/>
      <c r="Y283" s="246"/>
      <c r="Z283" s="247"/>
      <c r="AA283" s="247"/>
      <c r="AB283" s="247"/>
      <c r="AC283" s="247"/>
      <c r="AD283" s="247"/>
      <c r="AE283" s="247"/>
      <c r="AF283" s="247"/>
      <c r="AG283" s="247"/>
      <c r="AH283" s="247"/>
      <c r="AI283" s="247"/>
      <c r="AJ283" s="247"/>
      <c r="AK283" s="247"/>
      <c r="AL283" s="247"/>
      <c r="AM283" s="247"/>
      <c r="AN283" s="247"/>
      <c r="AO283" s="247"/>
      <c r="AP283" s="275" t="str">
        <f t="shared" si="19"/>
        <v>Open PDFMS FINALLY.MS 104 (S-19-ARCH-21-10)(12-00)</v>
      </c>
    </row>
    <row r="284" spans="1:42" ht="99.9" customHeight="1" x14ac:dyDescent="0.3">
      <c r="A284" s="241">
        <f t="shared" si="15"/>
        <v>279</v>
      </c>
      <c r="B284" s="184" t="s">
        <v>14219</v>
      </c>
      <c r="C284" s="242" t="s">
        <v>77</v>
      </c>
      <c r="D284" s="355" t="str">
        <f t="shared" si="18"/>
        <v>Open PDF MS.MS 105 (S-19-ARCH-21-10)(12-00)</v>
      </c>
      <c r="E284" s="100"/>
      <c r="F284" s="102" t="s">
        <v>14222</v>
      </c>
      <c r="G284" s="102" t="s">
        <v>14221</v>
      </c>
      <c r="H284" s="244" t="s">
        <v>10</v>
      </c>
      <c r="I284" s="244">
        <v>45956</v>
      </c>
      <c r="J284" s="244">
        <v>45963</v>
      </c>
      <c r="K284" s="791" t="s">
        <v>26</v>
      </c>
      <c r="L284" s="248"/>
      <c r="M284" s="248"/>
      <c r="N284" s="248"/>
      <c r="O284" s="248"/>
      <c r="P284" s="248"/>
      <c r="Q284" s="248"/>
      <c r="R284" s="248"/>
      <c r="S284" s="248"/>
      <c r="T284" s="248"/>
      <c r="U284" s="248"/>
      <c r="V284" s="248"/>
      <c r="W284" s="248"/>
      <c r="X284" s="247"/>
      <c r="Y284" s="246"/>
      <c r="Z284" s="247"/>
      <c r="AA284" s="247"/>
      <c r="AB284" s="247"/>
      <c r="AC284" s="247"/>
      <c r="AD284" s="247"/>
      <c r="AE284" s="247"/>
      <c r="AF284" s="247"/>
      <c r="AG284" s="247"/>
      <c r="AH284" s="247"/>
      <c r="AI284" s="247"/>
      <c r="AJ284" s="247"/>
      <c r="AK284" s="247"/>
      <c r="AL284" s="247"/>
      <c r="AM284" s="247"/>
      <c r="AN284" s="247"/>
      <c r="AO284" s="247"/>
      <c r="AP284" s="275" t="str">
        <f t="shared" si="19"/>
        <v>Open PDFMS FINALLY.MS 105 (S-19-ARCH-21-10)(12-00)</v>
      </c>
    </row>
    <row r="285" spans="1:42" ht="99.9" customHeight="1" x14ac:dyDescent="0.3">
      <c r="A285" s="241">
        <f t="shared" si="15"/>
        <v>280</v>
      </c>
      <c r="B285" s="184" t="s">
        <v>14296</v>
      </c>
      <c r="C285" s="242" t="s">
        <v>77</v>
      </c>
      <c r="D285" s="355" t="str">
        <f t="shared" si="18"/>
        <v>Open PDF MS.MS 106 (S-19-ARCH-29-10)(12-00)</v>
      </c>
      <c r="E285" s="100"/>
      <c r="F285" s="102" t="s">
        <v>14297</v>
      </c>
      <c r="G285" s="102" t="s">
        <v>14298</v>
      </c>
      <c r="H285" s="244" t="s">
        <v>10</v>
      </c>
      <c r="I285" s="244">
        <v>45964</v>
      </c>
      <c r="J285" s="244">
        <v>45981</v>
      </c>
      <c r="K285" s="791" t="s">
        <v>93</v>
      </c>
      <c r="L285" s="248"/>
      <c r="M285" s="248"/>
      <c r="N285" s="248"/>
      <c r="O285" s="248"/>
      <c r="P285" s="248"/>
      <c r="Q285" s="248"/>
      <c r="R285" s="248"/>
      <c r="S285" s="248"/>
      <c r="T285" s="248"/>
      <c r="U285" s="248"/>
      <c r="V285" s="248"/>
      <c r="W285" s="248"/>
      <c r="X285" s="247" t="s">
        <v>17</v>
      </c>
      <c r="Y285" s="246">
        <v>45993</v>
      </c>
      <c r="Z285" s="246">
        <v>46014</v>
      </c>
      <c r="AA285" s="247"/>
      <c r="AB285" s="247" t="s">
        <v>93</v>
      </c>
      <c r="AC285" s="247"/>
      <c r="AD285" s="247"/>
      <c r="AE285" s="247"/>
      <c r="AF285" s="247"/>
      <c r="AG285" s="247"/>
      <c r="AH285" s="247"/>
      <c r="AI285" s="247"/>
      <c r="AJ285" s="247"/>
      <c r="AK285" s="247"/>
      <c r="AL285" s="247"/>
      <c r="AM285" s="247"/>
      <c r="AN285" s="247"/>
      <c r="AO285" s="247"/>
      <c r="AP285" s="275" t="str">
        <f t="shared" si="19"/>
        <v>Open PDFMS FINALLY.MS 106 (S-19-ARCH-29-10)(12-00)</v>
      </c>
    </row>
    <row r="286" spans="1:42" ht="99.9" customHeight="1" x14ac:dyDescent="0.3">
      <c r="A286" s="241">
        <f>ROW()-ROW($A$5)</f>
        <v>281</v>
      </c>
      <c r="B286" s="184" t="s">
        <v>14299</v>
      </c>
      <c r="C286" s="242" t="s">
        <v>77</v>
      </c>
      <c r="D286" s="355" t="str">
        <f t="shared" si="18"/>
        <v>Open PDF MS.MS 107 (S-19-ARCH-29-10)(12-00)</v>
      </c>
      <c r="E286" s="100"/>
      <c r="F286" s="102" t="s">
        <v>14300</v>
      </c>
      <c r="G286" s="102" t="s">
        <v>11296</v>
      </c>
      <c r="H286" s="244" t="s">
        <v>10</v>
      </c>
      <c r="I286" s="244">
        <v>45964</v>
      </c>
      <c r="J286" s="244">
        <v>45981</v>
      </c>
      <c r="K286" s="794" t="s">
        <v>11180</v>
      </c>
      <c r="L286" s="244">
        <v>45998</v>
      </c>
      <c r="M286" s="248">
        <v>46008</v>
      </c>
      <c r="N286" s="196" t="s">
        <v>93</v>
      </c>
      <c r="O286" s="248"/>
      <c r="P286" s="248"/>
      <c r="Q286" s="248"/>
      <c r="R286" s="248"/>
      <c r="S286" s="248"/>
      <c r="T286" s="248"/>
      <c r="U286" s="248"/>
      <c r="V286" s="248"/>
      <c r="W286" s="248"/>
      <c r="X286" s="247" t="s">
        <v>17</v>
      </c>
      <c r="Y286" s="246"/>
      <c r="Z286" s="247"/>
      <c r="AA286" s="247"/>
      <c r="AB286" s="247"/>
      <c r="AC286" s="246">
        <v>46059</v>
      </c>
      <c r="AD286" s="246">
        <v>46107</v>
      </c>
      <c r="AE286" s="247"/>
      <c r="AF286" s="247" t="s">
        <v>26</v>
      </c>
      <c r="AG286" s="246"/>
      <c r="AH286" s="247"/>
      <c r="AI286" s="247"/>
      <c r="AJ286" s="247"/>
      <c r="AK286" s="247"/>
      <c r="AL286" s="247"/>
      <c r="AM286" s="247"/>
      <c r="AN286" s="247"/>
      <c r="AO286" s="247"/>
      <c r="AP286" s="275" t="str">
        <f t="shared" si="19"/>
        <v>Open PDFMS FINALLY.MS 107 (S-19-ARCH-29-10)(12-00)</v>
      </c>
    </row>
    <row r="287" spans="1:42" ht="99.9" customHeight="1" x14ac:dyDescent="0.3">
      <c r="A287" s="241">
        <f t="shared" si="15"/>
        <v>282</v>
      </c>
      <c r="B287" s="184" t="s">
        <v>14306</v>
      </c>
      <c r="C287" s="242" t="s">
        <v>77</v>
      </c>
      <c r="D287" s="355" t="str">
        <f t="shared" si="18"/>
        <v>Open PDF MS.MS 108 (S-19-ARCH-29-10)(12-00)</v>
      </c>
      <c r="E287" s="100"/>
      <c r="F287" s="102" t="s">
        <v>14301</v>
      </c>
      <c r="G287" s="102" t="s">
        <v>14302</v>
      </c>
      <c r="H287" s="244" t="s">
        <v>10</v>
      </c>
      <c r="I287" s="244">
        <v>45964</v>
      </c>
      <c r="J287" s="244">
        <v>45964</v>
      </c>
      <c r="K287" s="791" t="s">
        <v>93</v>
      </c>
      <c r="L287" s="248"/>
      <c r="M287" s="248"/>
      <c r="N287" s="248"/>
      <c r="O287" s="248"/>
      <c r="P287" s="248"/>
      <c r="Q287" s="248"/>
      <c r="R287" s="248"/>
      <c r="S287" s="248"/>
      <c r="T287" s="248"/>
      <c r="U287" s="248"/>
      <c r="V287" s="248"/>
      <c r="W287" s="248"/>
      <c r="X287" s="247" t="s">
        <v>17</v>
      </c>
      <c r="Y287" s="246">
        <v>45964</v>
      </c>
      <c r="Z287" s="246">
        <v>45994</v>
      </c>
      <c r="AA287" s="247"/>
      <c r="AB287" s="247" t="s">
        <v>26</v>
      </c>
      <c r="AC287" s="247"/>
      <c r="AD287" s="247"/>
      <c r="AE287" s="247"/>
      <c r="AF287" s="247"/>
      <c r="AG287" s="247"/>
      <c r="AH287" s="247"/>
      <c r="AI287" s="247"/>
      <c r="AJ287" s="247"/>
      <c r="AK287" s="247"/>
      <c r="AL287" s="247"/>
      <c r="AM287" s="247"/>
      <c r="AN287" s="247"/>
      <c r="AO287" s="247"/>
      <c r="AP287" s="275" t="str">
        <f t="shared" si="19"/>
        <v>Open PDFMS FINALLY.MS 108 (S-19-ARCH-29-10)(12-00)</v>
      </c>
    </row>
    <row r="288" spans="1:42" ht="99.9" customHeight="1" x14ac:dyDescent="0.3">
      <c r="A288" s="241">
        <f t="shared" si="15"/>
        <v>283</v>
      </c>
      <c r="B288" s="184" t="s">
        <v>14620</v>
      </c>
      <c r="C288" s="242" t="s">
        <v>77</v>
      </c>
      <c r="D288" s="355" t="str">
        <f t="shared" si="18"/>
        <v>Open PDF MS.MS 109 (S-19-ARCH-15-11)(12-00)</v>
      </c>
      <c r="E288" s="100"/>
      <c r="F288" s="102" t="s">
        <v>14619</v>
      </c>
      <c r="G288" s="102" t="s">
        <v>11305</v>
      </c>
      <c r="H288" s="244" t="s">
        <v>10</v>
      </c>
      <c r="I288" s="244">
        <v>45980</v>
      </c>
      <c r="J288" s="244">
        <v>45986</v>
      </c>
      <c r="K288" s="791" t="s">
        <v>93</v>
      </c>
      <c r="L288" s="248"/>
      <c r="M288" s="248"/>
      <c r="N288" s="248"/>
      <c r="O288" s="248"/>
      <c r="P288" s="248"/>
      <c r="Q288" s="248"/>
      <c r="R288" s="248"/>
      <c r="S288" s="248"/>
      <c r="T288" s="248"/>
      <c r="U288" s="248"/>
      <c r="V288" s="248"/>
      <c r="W288" s="248"/>
      <c r="X288" s="247" t="s">
        <v>17</v>
      </c>
      <c r="Y288" s="246">
        <v>45993</v>
      </c>
      <c r="Z288" s="246">
        <v>45995</v>
      </c>
      <c r="AA288" s="246">
        <v>45995</v>
      </c>
      <c r="AB288" s="247" t="s">
        <v>93</v>
      </c>
      <c r="AC288" s="247"/>
      <c r="AD288" s="247"/>
      <c r="AE288" s="247"/>
      <c r="AF288" s="247"/>
      <c r="AG288" s="247"/>
      <c r="AH288" s="247"/>
      <c r="AI288" s="247"/>
      <c r="AJ288" s="247"/>
      <c r="AK288" s="247"/>
      <c r="AL288" s="247"/>
      <c r="AM288" s="247"/>
      <c r="AN288" s="247"/>
      <c r="AO288" s="247"/>
      <c r="AP288" s="275" t="str">
        <f t="shared" si="19"/>
        <v>Open PDFMS FINALLY.MS 109 (S-19-ARCH-15-11)(12-00)</v>
      </c>
    </row>
    <row r="289" spans="1:42" ht="99.9" customHeight="1" x14ac:dyDescent="0.3">
      <c r="A289" s="241">
        <f>ROW()-ROW($A$5)</f>
        <v>284</v>
      </c>
      <c r="B289" s="184" t="s">
        <v>14701</v>
      </c>
      <c r="C289" s="242" t="s">
        <v>77</v>
      </c>
      <c r="D289" s="355" t="str">
        <f t="shared" si="18"/>
        <v>Open PDF MS.MS 110 (S-19-ARCH-18-11)(12-00)</v>
      </c>
      <c r="E289" s="100"/>
      <c r="F289" s="102"/>
      <c r="G289" s="102"/>
      <c r="H289" s="244"/>
      <c r="I289" s="244"/>
      <c r="J289" s="244"/>
      <c r="K289" s="791"/>
      <c r="L289" s="248"/>
      <c r="M289" s="248"/>
      <c r="N289" s="248"/>
      <c r="O289" s="248"/>
      <c r="P289" s="248"/>
      <c r="Q289" s="248"/>
      <c r="R289" s="248"/>
      <c r="S289" s="248"/>
      <c r="T289" s="248"/>
      <c r="U289" s="248"/>
      <c r="V289" s="248"/>
      <c r="W289" s="248"/>
      <c r="X289" s="247"/>
      <c r="Y289" s="246"/>
      <c r="Z289" s="247"/>
      <c r="AA289" s="247"/>
      <c r="AB289" s="247"/>
      <c r="AC289" s="247"/>
      <c r="AD289" s="247"/>
      <c r="AE289" s="247"/>
      <c r="AF289" s="247"/>
      <c r="AG289" s="247"/>
      <c r="AH289" s="247"/>
      <c r="AI289" s="247"/>
      <c r="AJ289" s="247"/>
      <c r="AK289" s="247"/>
      <c r="AL289" s="247"/>
      <c r="AM289" s="247"/>
      <c r="AN289" s="247"/>
      <c r="AO289" s="247"/>
      <c r="AP289" s="275" t="str">
        <f t="shared" si="19"/>
        <v>Open PDFMS FINALLY.MS 110 (S-19-ARCH-18-11)(12-00)</v>
      </c>
    </row>
    <row r="290" spans="1:42" ht="117" customHeight="1" x14ac:dyDescent="0.3">
      <c r="A290" s="241">
        <f t="shared" si="15"/>
        <v>285</v>
      </c>
      <c r="B290" s="184" t="s">
        <v>14705</v>
      </c>
      <c r="C290" s="242" t="s">
        <v>77</v>
      </c>
      <c r="D290" s="355" t="str">
        <f t="shared" si="18"/>
        <v>Open PDF MS.MS 111 (S-19-ARCH-02-12)(12-00)</v>
      </c>
      <c r="E290" s="100"/>
      <c r="F290" s="102" t="s">
        <v>14702</v>
      </c>
      <c r="G290" s="102" t="s">
        <v>14703</v>
      </c>
      <c r="H290" s="244" t="s">
        <v>10</v>
      </c>
      <c r="I290" s="244">
        <v>45994</v>
      </c>
      <c r="J290" s="244">
        <v>46008</v>
      </c>
      <c r="K290" s="791" t="s">
        <v>27</v>
      </c>
      <c r="L290" s="248"/>
      <c r="M290" s="248"/>
      <c r="N290" s="248"/>
      <c r="O290" s="248"/>
      <c r="P290" s="248"/>
      <c r="Q290" s="248"/>
      <c r="R290" s="248"/>
      <c r="S290" s="248"/>
      <c r="T290" s="248"/>
      <c r="U290" s="248"/>
      <c r="V290" s="248"/>
      <c r="W290" s="248"/>
      <c r="X290" s="247"/>
      <c r="Y290" s="246"/>
      <c r="Z290" s="247"/>
      <c r="AA290" s="247"/>
      <c r="AB290" s="247"/>
      <c r="AC290" s="247"/>
      <c r="AD290" s="247"/>
      <c r="AE290" s="247"/>
      <c r="AF290" s="247"/>
      <c r="AG290" s="247"/>
      <c r="AH290" s="247"/>
      <c r="AI290" s="247"/>
      <c r="AJ290" s="247"/>
      <c r="AK290" s="247"/>
      <c r="AL290" s="247"/>
      <c r="AM290" s="247"/>
      <c r="AN290" s="247"/>
      <c r="AO290" s="247"/>
      <c r="AP290" s="275" t="str">
        <f t="shared" si="19"/>
        <v>Open PDFMS FINALLY.MS 111 (S-19-ARCH-02-12)(12-00)</v>
      </c>
    </row>
    <row r="291" spans="1:42" ht="107.25" customHeight="1" x14ac:dyDescent="0.3">
      <c r="A291" s="241">
        <f t="shared" ref="A291:A324" si="20">ROW()-ROW($A$5)</f>
        <v>286</v>
      </c>
      <c r="B291" s="184" t="s">
        <v>14706</v>
      </c>
      <c r="C291" s="242" t="s">
        <v>77</v>
      </c>
      <c r="D291" s="355" t="str">
        <f t="shared" si="18"/>
        <v>Open PDF MS.MS 112 (S-19-ARCH-02-12)(12-00)</v>
      </c>
      <c r="E291" s="100"/>
      <c r="F291" s="102" t="s">
        <v>14702</v>
      </c>
      <c r="G291" s="102" t="s">
        <v>14704</v>
      </c>
      <c r="H291" s="244" t="s">
        <v>10</v>
      </c>
      <c r="I291" s="244">
        <v>45994</v>
      </c>
      <c r="J291" s="244">
        <v>46008</v>
      </c>
      <c r="K291" s="791" t="s">
        <v>93</v>
      </c>
      <c r="L291" s="248"/>
      <c r="M291" s="248"/>
      <c r="N291" s="248"/>
      <c r="O291" s="248"/>
      <c r="P291" s="248"/>
      <c r="Q291" s="248"/>
      <c r="R291" s="248"/>
      <c r="S291" s="248"/>
      <c r="T291" s="248"/>
      <c r="U291" s="248"/>
      <c r="V291" s="248"/>
      <c r="W291" s="248"/>
      <c r="X291" s="247" t="s">
        <v>17</v>
      </c>
      <c r="Y291" s="246">
        <v>46059</v>
      </c>
      <c r="Z291" s="246">
        <v>46111</v>
      </c>
      <c r="AA291" s="247"/>
      <c r="AB291" s="247" t="s">
        <v>26</v>
      </c>
      <c r="AC291" s="247"/>
      <c r="AD291" s="247"/>
      <c r="AE291" s="247"/>
      <c r="AF291" s="247"/>
      <c r="AG291" s="247"/>
      <c r="AH291" s="247"/>
      <c r="AI291" s="247"/>
      <c r="AJ291" s="247"/>
      <c r="AK291" s="247"/>
      <c r="AL291" s="247"/>
      <c r="AM291" s="247"/>
      <c r="AN291" s="247"/>
      <c r="AO291" s="247"/>
      <c r="AP291" s="275" t="str">
        <f t="shared" si="19"/>
        <v>Open PDFMS FINALLY.MS 112 (S-19-ARCH-02-12)(12-00)</v>
      </c>
    </row>
    <row r="292" spans="1:42" ht="99.9" customHeight="1" x14ac:dyDescent="0.3">
      <c r="A292" s="241">
        <f t="shared" si="15"/>
        <v>287</v>
      </c>
      <c r="B292" s="184" t="s">
        <v>14791</v>
      </c>
      <c r="C292" s="242" t="s">
        <v>76</v>
      </c>
      <c r="D292" s="355" t="str">
        <f t="shared" si="18"/>
        <v>Open PDF MS.MS 143 (S-19-CS-11-12)(12-00)</v>
      </c>
      <c r="E292" s="100"/>
      <c r="F292" s="102" t="s">
        <v>14790</v>
      </c>
      <c r="G292" s="102" t="s">
        <v>15053</v>
      </c>
      <c r="H292" s="244" t="s">
        <v>10</v>
      </c>
      <c r="I292" s="244">
        <v>46002</v>
      </c>
      <c r="J292" s="244">
        <v>46006</v>
      </c>
      <c r="K292" s="791" t="s">
        <v>93</v>
      </c>
      <c r="L292" s="248"/>
      <c r="M292" s="248"/>
      <c r="N292" s="248"/>
      <c r="O292" s="248"/>
      <c r="P292" s="248"/>
      <c r="Q292" s="248"/>
      <c r="R292" s="248"/>
      <c r="S292" s="248"/>
      <c r="T292" s="248"/>
      <c r="U292" s="248"/>
      <c r="V292" s="248"/>
      <c r="W292" s="248"/>
      <c r="X292" s="247" t="s">
        <v>17</v>
      </c>
      <c r="Y292" s="246">
        <v>46010</v>
      </c>
      <c r="Z292" s="246">
        <v>46030</v>
      </c>
      <c r="AA292" s="247"/>
      <c r="AB292" s="247" t="s">
        <v>26</v>
      </c>
      <c r="AC292" s="247"/>
      <c r="AD292" s="247"/>
      <c r="AE292" s="247"/>
      <c r="AF292" s="247"/>
      <c r="AG292" s="247"/>
      <c r="AH292" s="247"/>
      <c r="AI292" s="247"/>
      <c r="AJ292" s="247"/>
      <c r="AK292" s="247"/>
      <c r="AL292" s="247"/>
      <c r="AM292" s="247"/>
      <c r="AN292" s="247"/>
      <c r="AO292" s="247"/>
      <c r="AP292" s="275" t="str">
        <f t="shared" si="19"/>
        <v>Open PDFMS FINALLY.MS 143 (S-19-CS-11-12)(12-00)</v>
      </c>
    </row>
    <row r="293" spans="1:42" ht="99.9" customHeight="1" x14ac:dyDescent="0.3">
      <c r="A293" s="241">
        <f t="shared" si="20"/>
        <v>288</v>
      </c>
      <c r="B293" s="184" t="s">
        <v>14838</v>
      </c>
      <c r="C293" s="242" t="s">
        <v>77</v>
      </c>
      <c r="D293" s="355" t="str">
        <f t="shared" si="18"/>
        <v>Open PDF MS.MS 113 (S-19-ARCH-17-12)(12-00)</v>
      </c>
      <c r="E293" s="100"/>
      <c r="F293" s="102" t="s">
        <v>14837</v>
      </c>
      <c r="G293" s="102" t="s">
        <v>11321</v>
      </c>
      <c r="H293" s="244" t="s">
        <v>10</v>
      </c>
      <c r="I293" s="244">
        <v>46012</v>
      </c>
      <c r="J293" s="244">
        <v>46019</v>
      </c>
      <c r="K293" s="791" t="s">
        <v>26</v>
      </c>
      <c r="L293" s="244">
        <v>46128</v>
      </c>
      <c r="M293" s="244">
        <v>46145</v>
      </c>
      <c r="N293" s="791" t="s">
        <v>26</v>
      </c>
      <c r="O293" s="248"/>
      <c r="P293" s="248"/>
      <c r="Q293" s="248"/>
      <c r="R293" s="248"/>
      <c r="S293" s="248"/>
      <c r="T293" s="248"/>
      <c r="U293" s="248"/>
      <c r="V293" s="248"/>
      <c r="W293" s="248"/>
      <c r="X293" s="247"/>
      <c r="Y293" s="246"/>
      <c r="Z293" s="247"/>
      <c r="AA293" s="247"/>
      <c r="AB293" s="247"/>
      <c r="AC293" s="247"/>
      <c r="AD293" s="247"/>
      <c r="AE293" s="247"/>
      <c r="AF293" s="247"/>
      <c r="AG293" s="247"/>
      <c r="AH293" s="247"/>
      <c r="AI293" s="247"/>
      <c r="AJ293" s="247"/>
      <c r="AK293" s="247"/>
      <c r="AL293" s="247"/>
      <c r="AM293" s="247"/>
      <c r="AN293" s="247"/>
      <c r="AO293" s="247"/>
      <c r="AP293" s="275" t="str">
        <f t="shared" si="19"/>
        <v>Open PDFMS FINALLY.MS 113 (S-19-ARCH-17-12)(12-00)</v>
      </c>
    </row>
    <row r="294" spans="1:42" ht="128.25" customHeight="1" x14ac:dyDescent="0.3">
      <c r="A294" s="241">
        <f t="shared" si="20"/>
        <v>289</v>
      </c>
      <c r="B294" s="184" t="s">
        <v>14841</v>
      </c>
      <c r="C294" s="242" t="s">
        <v>77</v>
      </c>
      <c r="D294" s="355" t="str">
        <f t="shared" si="18"/>
        <v>Open PDF MS.MS 114 (S-19-ARCH-17-12)(12-00)</v>
      </c>
      <c r="E294" s="100"/>
      <c r="F294" s="102" t="s">
        <v>14839</v>
      </c>
      <c r="G294" s="102" t="s">
        <v>14840</v>
      </c>
      <c r="H294" s="244" t="s">
        <v>10</v>
      </c>
      <c r="I294" s="244">
        <v>46012</v>
      </c>
      <c r="J294" s="244">
        <v>46012</v>
      </c>
      <c r="K294" s="791" t="s">
        <v>93</v>
      </c>
      <c r="L294" s="248"/>
      <c r="M294" s="248"/>
      <c r="N294" s="248"/>
      <c r="O294" s="248"/>
      <c r="P294" s="248"/>
      <c r="Q294" s="248"/>
      <c r="R294" s="248"/>
      <c r="S294" s="248"/>
      <c r="T294" s="248"/>
      <c r="U294" s="248"/>
      <c r="V294" s="248"/>
      <c r="W294" s="248"/>
      <c r="X294" s="247" t="s">
        <v>17</v>
      </c>
      <c r="Y294" s="246">
        <v>46061</v>
      </c>
      <c r="Z294" s="246">
        <v>46111</v>
      </c>
      <c r="AA294" s="247"/>
      <c r="AB294" s="247" t="s">
        <v>93</v>
      </c>
      <c r="AC294" s="247"/>
      <c r="AD294" s="247"/>
      <c r="AE294" s="247"/>
      <c r="AF294" s="247"/>
      <c r="AG294" s="247"/>
      <c r="AH294" s="247"/>
      <c r="AI294" s="247"/>
      <c r="AJ294" s="247"/>
      <c r="AK294" s="247"/>
      <c r="AL294" s="247"/>
      <c r="AM294" s="247"/>
      <c r="AN294" s="247"/>
      <c r="AO294" s="247"/>
      <c r="AP294" s="275" t="str">
        <f t="shared" si="19"/>
        <v>Open PDFMS FINALLY.MS 114 (S-19-ARCH-17-12)(12-00)</v>
      </c>
    </row>
    <row r="295" spans="1:42" ht="99.9" customHeight="1" x14ac:dyDescent="0.3">
      <c r="A295" s="241">
        <f t="shared" si="20"/>
        <v>290</v>
      </c>
      <c r="B295" s="184" t="s">
        <v>14843</v>
      </c>
      <c r="C295" s="242" t="s">
        <v>77</v>
      </c>
      <c r="D295" s="355" t="str">
        <f t="shared" si="18"/>
        <v>Open PDF MS.MS 115 (S-19-ARCH-18-12)(12-00)</v>
      </c>
      <c r="E295" s="100"/>
      <c r="F295" s="102" t="s">
        <v>14842</v>
      </c>
      <c r="G295" s="102" t="s">
        <v>9585</v>
      </c>
      <c r="H295" s="244" t="s">
        <v>10</v>
      </c>
      <c r="I295" s="244">
        <v>46012</v>
      </c>
      <c r="J295" s="244">
        <v>46019</v>
      </c>
      <c r="K295" s="791" t="s">
        <v>26</v>
      </c>
      <c r="L295" s="244">
        <v>46128</v>
      </c>
      <c r="M295" s="244">
        <v>46145</v>
      </c>
      <c r="N295" s="791" t="s">
        <v>26</v>
      </c>
      <c r="O295" s="248"/>
      <c r="P295" s="248"/>
      <c r="Q295" s="248"/>
      <c r="R295" s="248"/>
      <c r="S295" s="248"/>
      <c r="T295" s="248"/>
      <c r="U295" s="248"/>
      <c r="V295" s="248"/>
      <c r="W295" s="248"/>
      <c r="X295" s="247"/>
      <c r="Y295" s="246"/>
      <c r="Z295" s="247"/>
      <c r="AA295" s="247"/>
      <c r="AB295" s="247"/>
      <c r="AC295" s="247"/>
      <c r="AD295" s="247"/>
      <c r="AE295" s="247"/>
      <c r="AF295" s="247"/>
      <c r="AG295" s="247"/>
      <c r="AH295" s="247"/>
      <c r="AI295" s="247"/>
      <c r="AJ295" s="247"/>
      <c r="AK295" s="247"/>
      <c r="AL295" s="247"/>
      <c r="AM295" s="247"/>
      <c r="AN295" s="247"/>
      <c r="AO295" s="247"/>
      <c r="AP295" s="275" t="str">
        <f t="shared" si="19"/>
        <v>Open PDFMS FINALLY.MS 115 (S-19-ARCH-18-12)(12-00)</v>
      </c>
    </row>
    <row r="296" spans="1:42" ht="99.9" customHeight="1" x14ac:dyDescent="0.3">
      <c r="A296" s="241">
        <f t="shared" si="20"/>
        <v>291</v>
      </c>
      <c r="B296" s="184" t="s">
        <v>14942</v>
      </c>
      <c r="C296" s="242" t="s">
        <v>77</v>
      </c>
      <c r="D296" s="355" t="str">
        <f t="shared" si="18"/>
        <v>Open PDF MS.MS 116 (S-19-ARCH-29-12)(12-00)</v>
      </c>
      <c r="E296" s="100"/>
      <c r="F296" s="102" t="s">
        <v>14940</v>
      </c>
      <c r="G296" s="102" t="s">
        <v>14941</v>
      </c>
      <c r="H296" s="244" t="s">
        <v>10</v>
      </c>
      <c r="I296" s="244"/>
      <c r="J296" s="244"/>
      <c r="K296" s="791"/>
      <c r="L296" s="248"/>
      <c r="M296" s="248"/>
      <c r="N296" s="248"/>
      <c r="O296" s="248"/>
      <c r="P296" s="248"/>
      <c r="Q296" s="248"/>
      <c r="R296" s="248"/>
      <c r="S296" s="248"/>
      <c r="T296" s="248"/>
      <c r="U296" s="248"/>
      <c r="V296" s="248"/>
      <c r="W296" s="248"/>
      <c r="X296" s="247"/>
      <c r="Y296" s="246"/>
      <c r="Z296" s="247"/>
      <c r="AA296" s="247"/>
      <c r="AB296" s="247"/>
      <c r="AC296" s="247"/>
      <c r="AD296" s="247"/>
      <c r="AE296" s="247"/>
      <c r="AF296" s="247"/>
      <c r="AG296" s="247"/>
      <c r="AH296" s="247"/>
      <c r="AI296" s="247"/>
      <c r="AJ296" s="247"/>
      <c r="AK296" s="247"/>
      <c r="AL296" s="247"/>
      <c r="AM296" s="247"/>
      <c r="AN296" s="247"/>
      <c r="AO296" s="247"/>
      <c r="AP296" s="275" t="str">
        <f t="shared" si="19"/>
        <v>Open PDFMS FINALLY.MS 116 (S-19-ARCH-29-12)(12-00)</v>
      </c>
    </row>
    <row r="297" spans="1:42" ht="99.9" customHeight="1" x14ac:dyDescent="0.3">
      <c r="A297" s="241">
        <f t="shared" si="20"/>
        <v>292</v>
      </c>
      <c r="B297" s="184" t="s">
        <v>14944</v>
      </c>
      <c r="C297" s="242" t="s">
        <v>77</v>
      </c>
      <c r="D297" s="355" t="str">
        <f t="shared" si="18"/>
        <v>Open PDF MS.MS 117 (S-19-ARCH-29-12)(12-00)</v>
      </c>
      <c r="E297" s="100"/>
      <c r="F297" s="102" t="s">
        <v>14943</v>
      </c>
      <c r="G297" s="102" t="s">
        <v>11536</v>
      </c>
      <c r="H297" s="244" t="s">
        <v>10</v>
      </c>
      <c r="I297" s="244">
        <v>46020</v>
      </c>
      <c r="J297" s="244">
        <v>46050</v>
      </c>
      <c r="K297" s="791" t="s">
        <v>93</v>
      </c>
      <c r="L297" s="248"/>
      <c r="M297" s="248"/>
      <c r="N297" s="248"/>
      <c r="O297" s="248"/>
      <c r="P297" s="248"/>
      <c r="Q297" s="248"/>
      <c r="R297" s="248"/>
      <c r="S297" s="248"/>
      <c r="T297" s="248"/>
      <c r="U297" s="248"/>
      <c r="V297" s="248"/>
      <c r="W297" s="248"/>
      <c r="X297" s="247" t="s">
        <v>17</v>
      </c>
      <c r="Y297" s="246">
        <v>46059</v>
      </c>
      <c r="Z297" s="246">
        <v>46107</v>
      </c>
      <c r="AA297" s="247"/>
      <c r="AB297" s="247" t="s">
        <v>26</v>
      </c>
      <c r="AC297" s="247"/>
      <c r="AD297" s="247"/>
      <c r="AE297" s="247"/>
      <c r="AF297" s="247"/>
      <c r="AG297" s="247"/>
      <c r="AH297" s="247"/>
      <c r="AI297" s="247"/>
      <c r="AJ297" s="247"/>
      <c r="AK297" s="247"/>
      <c r="AL297" s="247"/>
      <c r="AM297" s="247"/>
      <c r="AN297" s="247"/>
      <c r="AO297" s="247"/>
      <c r="AP297" s="275" t="str">
        <f t="shared" si="19"/>
        <v>Open PDFMS FINALLY.MS 117 (S-19-ARCH-29-12)(12-00)</v>
      </c>
    </row>
    <row r="298" spans="1:42" ht="99.9" customHeight="1" x14ac:dyDescent="0.3">
      <c r="A298" s="241">
        <f t="shared" si="20"/>
        <v>293</v>
      </c>
      <c r="B298" s="184" t="s">
        <v>15112</v>
      </c>
      <c r="C298" s="242" t="s">
        <v>76</v>
      </c>
      <c r="D298" s="355" t="str">
        <f t="shared" si="18"/>
        <v>Open PDF MS.MS 144 (S-19-CS-15-01)(12-00)</v>
      </c>
      <c r="E298" s="100"/>
      <c r="F298" s="102" t="s">
        <v>15113</v>
      </c>
      <c r="G298" s="102" t="s">
        <v>15114</v>
      </c>
      <c r="H298" s="244" t="s">
        <v>10</v>
      </c>
      <c r="I298" s="244">
        <v>46040</v>
      </c>
      <c r="J298" s="244">
        <v>46040</v>
      </c>
      <c r="K298" s="791" t="s">
        <v>93</v>
      </c>
      <c r="L298" s="248"/>
      <c r="M298" s="248"/>
      <c r="N298" s="248"/>
      <c r="O298" s="248"/>
      <c r="P298" s="248"/>
      <c r="Q298" s="248"/>
      <c r="R298" s="248"/>
      <c r="S298" s="248"/>
      <c r="T298" s="248"/>
      <c r="U298" s="248"/>
      <c r="V298" s="248"/>
      <c r="W298" s="248"/>
      <c r="X298" s="247" t="s">
        <v>17</v>
      </c>
      <c r="Y298" s="246">
        <v>46040</v>
      </c>
      <c r="Z298" s="246">
        <v>46044</v>
      </c>
      <c r="AA298" s="247"/>
      <c r="AB298" s="247" t="s">
        <v>93</v>
      </c>
      <c r="AC298" s="247"/>
      <c r="AD298" s="247"/>
      <c r="AE298" s="247"/>
      <c r="AF298" s="247"/>
      <c r="AG298" s="247"/>
      <c r="AH298" s="247"/>
      <c r="AI298" s="247"/>
      <c r="AJ298" s="247"/>
      <c r="AK298" s="247"/>
      <c r="AL298" s="247"/>
      <c r="AM298" s="247"/>
      <c r="AN298" s="247"/>
      <c r="AO298" s="247"/>
      <c r="AP298" s="275" t="str">
        <f t="shared" si="19"/>
        <v>Open PDFMS FINALLY.MS 144 (S-19-CS-15-01)(12-00)</v>
      </c>
    </row>
    <row r="299" spans="1:42" ht="99.9" customHeight="1" x14ac:dyDescent="0.3">
      <c r="A299" s="241">
        <f t="shared" si="20"/>
        <v>294</v>
      </c>
      <c r="B299" s="184" t="s">
        <v>15117</v>
      </c>
      <c r="C299" s="242" t="s">
        <v>77</v>
      </c>
      <c r="D299" s="355" t="str">
        <f t="shared" si="18"/>
        <v>Open PDF MS.MS 118 (S-19-ARCH-15-01)(12-00)</v>
      </c>
      <c r="E299" s="100"/>
      <c r="F299" s="102" t="s">
        <v>15115</v>
      </c>
      <c r="G299" s="102" t="s">
        <v>15116</v>
      </c>
      <c r="H299" s="244" t="s">
        <v>10</v>
      </c>
      <c r="I299" s="244">
        <v>46040</v>
      </c>
      <c r="J299" s="244">
        <v>46040</v>
      </c>
      <c r="K299" s="791" t="s">
        <v>93</v>
      </c>
      <c r="L299" s="248"/>
      <c r="M299" s="248"/>
      <c r="N299" s="248"/>
      <c r="O299" s="248"/>
      <c r="P299" s="248"/>
      <c r="Q299" s="248"/>
      <c r="R299" s="248"/>
      <c r="S299" s="248"/>
      <c r="T299" s="248"/>
      <c r="U299" s="248"/>
      <c r="V299" s="248"/>
      <c r="W299" s="248"/>
      <c r="X299" s="247" t="s">
        <v>17</v>
      </c>
      <c r="Y299" s="246">
        <v>46040</v>
      </c>
      <c r="Z299" s="246">
        <v>46049</v>
      </c>
      <c r="AA299" s="247"/>
      <c r="AB299" s="247" t="s">
        <v>93</v>
      </c>
      <c r="AC299" s="247"/>
      <c r="AD299" s="247"/>
      <c r="AE299" s="247"/>
      <c r="AF299" s="247"/>
      <c r="AG299" s="247"/>
      <c r="AH299" s="247"/>
      <c r="AI299" s="247"/>
      <c r="AJ299" s="247"/>
      <c r="AK299" s="247"/>
      <c r="AL299" s="247"/>
      <c r="AM299" s="247"/>
      <c r="AN299" s="247"/>
      <c r="AO299" s="247"/>
      <c r="AP299" s="275" t="str">
        <f t="shared" si="19"/>
        <v>Open PDFMS FINALLY.MS 118 (S-19-ARCH-15-01)(12-00)</v>
      </c>
    </row>
    <row r="300" spans="1:42" ht="99.9" customHeight="1" x14ac:dyDescent="0.3">
      <c r="A300" s="241">
        <f t="shared" si="20"/>
        <v>295</v>
      </c>
      <c r="B300" s="184" t="s">
        <v>15375</v>
      </c>
      <c r="C300" s="242" t="s">
        <v>77</v>
      </c>
      <c r="D300" s="355" t="str">
        <f t="shared" si="18"/>
        <v>Open PDF MS.MS 119 (S-19-ARCH-07-02)(12-00)</v>
      </c>
      <c r="E300" s="100"/>
      <c r="F300" s="102" t="s">
        <v>15378</v>
      </c>
      <c r="G300" s="102" t="s">
        <v>11296</v>
      </c>
      <c r="H300" s="244" t="s">
        <v>10</v>
      </c>
      <c r="I300" s="244">
        <v>46079</v>
      </c>
      <c r="J300" s="244">
        <v>46105</v>
      </c>
      <c r="K300" s="791" t="s">
        <v>93</v>
      </c>
      <c r="L300" s="248"/>
      <c r="M300" s="248"/>
      <c r="N300" s="248"/>
      <c r="O300" s="248"/>
      <c r="P300" s="248"/>
      <c r="Q300" s="248"/>
      <c r="R300" s="248"/>
      <c r="S300" s="248"/>
      <c r="T300" s="248"/>
      <c r="U300" s="248"/>
      <c r="V300" s="248"/>
      <c r="W300" s="248"/>
      <c r="X300" s="247" t="s">
        <v>17</v>
      </c>
      <c r="Y300" s="246">
        <v>46121</v>
      </c>
      <c r="Z300" s="246">
        <v>46155</v>
      </c>
      <c r="AA300" s="247"/>
      <c r="AB300" s="247" t="s">
        <v>5552</v>
      </c>
      <c r="AC300" s="247"/>
      <c r="AD300" s="247"/>
      <c r="AE300" s="247"/>
      <c r="AF300" s="247"/>
      <c r="AG300" s="247"/>
      <c r="AH300" s="247"/>
      <c r="AI300" s="247"/>
      <c r="AJ300" s="247"/>
      <c r="AK300" s="247"/>
      <c r="AL300" s="247"/>
      <c r="AM300" s="247"/>
      <c r="AN300" s="247"/>
      <c r="AO300" s="247"/>
      <c r="AP300" s="275" t="str">
        <f t="shared" si="19"/>
        <v>Open PDFMS FINALLY.MS 119 (S-19-ARCH-07-02)(12-00)</v>
      </c>
    </row>
    <row r="301" spans="1:42" ht="99.9" customHeight="1" x14ac:dyDescent="0.3">
      <c r="A301" s="241">
        <f t="shared" si="20"/>
        <v>296</v>
      </c>
      <c r="B301" s="184" t="s">
        <v>15376</v>
      </c>
      <c r="C301" s="242" t="s">
        <v>77</v>
      </c>
      <c r="D301" s="355" t="str">
        <f t="shared" si="18"/>
        <v>Open PDF MS.MS 120 (S-19-ARCH-07-02)(12-00)</v>
      </c>
      <c r="E301" s="100"/>
      <c r="F301" s="102" t="s">
        <v>15377</v>
      </c>
      <c r="G301" s="102" t="s">
        <v>11296</v>
      </c>
      <c r="H301" s="244" t="s">
        <v>10</v>
      </c>
      <c r="I301" s="244">
        <v>46068</v>
      </c>
      <c r="J301" s="244">
        <v>46085</v>
      </c>
      <c r="K301" s="791" t="s">
        <v>93</v>
      </c>
      <c r="L301" s="248"/>
      <c r="M301" s="248"/>
      <c r="N301" s="248"/>
      <c r="O301" s="248"/>
      <c r="P301" s="248"/>
      <c r="Q301" s="248"/>
      <c r="R301" s="248"/>
      <c r="S301" s="248"/>
      <c r="T301" s="248"/>
      <c r="U301" s="248"/>
      <c r="V301" s="248"/>
      <c r="W301" s="248"/>
      <c r="X301" s="247" t="s">
        <v>17</v>
      </c>
      <c r="Y301" s="246">
        <v>46093</v>
      </c>
      <c r="Z301" s="246">
        <v>46111</v>
      </c>
      <c r="AA301" s="247"/>
      <c r="AB301" s="247" t="s">
        <v>26</v>
      </c>
      <c r="AC301" s="247"/>
      <c r="AD301" s="247"/>
      <c r="AE301" s="247"/>
      <c r="AF301" s="247"/>
      <c r="AG301" s="247"/>
      <c r="AH301" s="247"/>
      <c r="AI301" s="247"/>
      <c r="AJ301" s="247"/>
      <c r="AK301" s="247"/>
      <c r="AL301" s="247"/>
      <c r="AM301" s="247"/>
      <c r="AN301" s="247"/>
      <c r="AO301" s="247"/>
      <c r="AP301" s="275" t="str">
        <f t="shared" si="19"/>
        <v>Open PDFMS FINALLY.MS 120 (S-19-ARCH-07-02)(12-00)</v>
      </c>
    </row>
    <row r="302" spans="1:42" ht="99.9" customHeight="1" x14ac:dyDescent="0.3">
      <c r="A302" s="241">
        <f t="shared" si="20"/>
        <v>297</v>
      </c>
      <c r="B302" s="184" t="s">
        <v>15554</v>
      </c>
      <c r="C302" s="242" t="s">
        <v>77</v>
      </c>
      <c r="D302" s="355" t="str">
        <f t="shared" ref="D302:D310" si="21">IF(B302&gt;0,HYPERLINK(CONCATENATE("PDF MS/",B302,".pdf"),CONCATENATE("Open PDF MS.",B302)),"")</f>
        <v>Open PDF MS.MS 121 (S-19-ARCH-26-02)(12-00)</v>
      </c>
      <c r="E302" s="100"/>
      <c r="F302" s="102" t="s">
        <v>15977</v>
      </c>
      <c r="G302" s="102" t="s">
        <v>15552</v>
      </c>
      <c r="H302" s="244" t="s">
        <v>10</v>
      </c>
      <c r="I302" s="244">
        <v>46084</v>
      </c>
      <c r="J302" s="244">
        <v>46110</v>
      </c>
      <c r="K302" s="791" t="s">
        <v>26</v>
      </c>
      <c r="L302" s="244">
        <v>46138</v>
      </c>
      <c r="M302" s="244">
        <v>46161</v>
      </c>
      <c r="N302" s="791" t="s">
        <v>26</v>
      </c>
      <c r="O302" s="248">
        <v>46184</v>
      </c>
      <c r="P302" s="248">
        <v>46194</v>
      </c>
      <c r="Q302" s="791" t="s">
        <v>93</v>
      </c>
      <c r="R302" s="248"/>
      <c r="S302" s="248"/>
      <c r="T302" s="248"/>
      <c r="U302" s="248"/>
      <c r="V302" s="248"/>
      <c r="W302" s="248"/>
      <c r="X302" s="247"/>
      <c r="Y302" s="246"/>
      <c r="Z302" s="247"/>
      <c r="AA302" s="247"/>
      <c r="AB302" s="247"/>
      <c r="AC302" s="247"/>
      <c r="AD302" s="247"/>
      <c r="AE302" s="247"/>
      <c r="AF302" s="247"/>
      <c r="AG302" s="247"/>
      <c r="AH302" s="247"/>
      <c r="AI302" s="247"/>
      <c r="AJ302" s="247"/>
      <c r="AK302" s="247"/>
      <c r="AL302" s="247"/>
      <c r="AM302" s="247"/>
      <c r="AN302" s="247"/>
      <c r="AO302" s="247"/>
      <c r="AP302" s="275" t="str">
        <f t="shared" si="19"/>
        <v>Open PDFMS FINALLY.MS 121 (S-19-ARCH-26-02)(12-00)</v>
      </c>
    </row>
    <row r="303" spans="1:42" ht="99.9" customHeight="1" x14ac:dyDescent="0.3">
      <c r="A303" s="241">
        <f t="shared" si="20"/>
        <v>298</v>
      </c>
      <c r="B303" s="184" t="s">
        <v>15555</v>
      </c>
      <c r="C303" s="242" t="s">
        <v>77</v>
      </c>
      <c r="D303" s="355" t="str">
        <f t="shared" si="21"/>
        <v>Open PDF MS.MS 122 (S-19-ARCH-01-03)(12-00)</v>
      </c>
      <c r="E303" s="100"/>
      <c r="F303" s="102" t="s">
        <v>15553</v>
      </c>
      <c r="G303" s="102" t="s">
        <v>11306</v>
      </c>
      <c r="H303" s="244" t="s">
        <v>10</v>
      </c>
      <c r="I303" s="244">
        <v>46084</v>
      </c>
      <c r="J303" s="244">
        <v>46110</v>
      </c>
      <c r="K303" s="791" t="s">
        <v>93</v>
      </c>
      <c r="L303" s="248"/>
      <c r="M303" s="248"/>
      <c r="N303" s="248"/>
      <c r="O303" s="248"/>
      <c r="P303" s="248"/>
      <c r="Q303" s="248"/>
      <c r="R303" s="248"/>
      <c r="S303" s="248"/>
      <c r="T303" s="248"/>
      <c r="U303" s="248"/>
      <c r="V303" s="248"/>
      <c r="W303" s="248"/>
      <c r="X303" s="246" t="s">
        <v>54</v>
      </c>
      <c r="Y303" s="246">
        <v>46162</v>
      </c>
      <c r="Z303" s="246">
        <v>46167</v>
      </c>
      <c r="AA303" s="247"/>
      <c r="AB303" s="247" t="s">
        <v>93</v>
      </c>
      <c r="AC303" s="247"/>
      <c r="AD303" s="247"/>
      <c r="AE303" s="247"/>
      <c r="AF303" s="247"/>
      <c r="AG303" s="247"/>
      <c r="AH303" s="247"/>
      <c r="AI303" s="247"/>
      <c r="AJ303" s="247"/>
      <c r="AK303" s="247"/>
      <c r="AL303" s="247"/>
      <c r="AM303" s="247"/>
      <c r="AN303" s="247"/>
      <c r="AO303" s="247"/>
      <c r="AP303" s="275" t="str">
        <f t="shared" si="19"/>
        <v>Open PDFMS FINALLY.MS 122 (S-19-ARCH-01-03)(12-00)</v>
      </c>
    </row>
    <row r="304" spans="1:42" ht="99.9" customHeight="1" x14ac:dyDescent="0.3">
      <c r="A304" s="241">
        <f t="shared" si="20"/>
        <v>299</v>
      </c>
      <c r="B304" s="184" t="s">
        <v>15706</v>
      </c>
      <c r="C304" s="242" t="s">
        <v>77</v>
      </c>
      <c r="D304" s="355" t="str">
        <f t="shared" si="21"/>
        <v>Open PDF MS.MS 123 (S-19-ARCH-01-04)(12-00)</v>
      </c>
      <c r="E304" s="100"/>
      <c r="F304" s="102" t="s">
        <v>15710</v>
      </c>
      <c r="G304" s="102" t="s">
        <v>9585</v>
      </c>
      <c r="H304" s="244" t="s">
        <v>10</v>
      </c>
      <c r="I304" s="244">
        <v>46120</v>
      </c>
      <c r="J304" s="244">
        <v>46120</v>
      </c>
      <c r="K304" s="791" t="s">
        <v>26</v>
      </c>
      <c r="L304" s="244">
        <v>46138</v>
      </c>
      <c r="M304" s="244">
        <v>46145</v>
      </c>
      <c r="N304" s="791" t="s">
        <v>26</v>
      </c>
      <c r="O304" s="248"/>
      <c r="P304" s="248"/>
      <c r="Q304" s="248"/>
      <c r="R304" s="248"/>
      <c r="S304" s="248"/>
      <c r="T304" s="248"/>
      <c r="U304" s="248"/>
      <c r="V304" s="248"/>
      <c r="W304" s="248"/>
      <c r="X304" s="247"/>
      <c r="Y304" s="246"/>
      <c r="Z304" s="247"/>
      <c r="AA304" s="247"/>
      <c r="AB304" s="247"/>
      <c r="AC304" s="247"/>
      <c r="AD304" s="247"/>
      <c r="AE304" s="247"/>
      <c r="AF304" s="247"/>
      <c r="AG304" s="247"/>
      <c r="AH304" s="247"/>
      <c r="AI304" s="247"/>
      <c r="AJ304" s="247"/>
      <c r="AK304" s="247"/>
      <c r="AL304" s="247"/>
      <c r="AM304" s="247"/>
      <c r="AN304" s="247"/>
      <c r="AO304" s="247"/>
      <c r="AP304" s="275" t="str">
        <f t="shared" si="19"/>
        <v>Open PDFMS FINALLY.MS 123 (S-19-ARCH-01-04)(12-00)</v>
      </c>
    </row>
    <row r="305" spans="1:42" ht="99.9" customHeight="1" x14ac:dyDescent="0.3">
      <c r="A305" s="241">
        <f t="shared" si="20"/>
        <v>300</v>
      </c>
      <c r="B305" s="184" t="s">
        <v>15707</v>
      </c>
      <c r="C305" s="242" t="s">
        <v>77</v>
      </c>
      <c r="D305" s="355" t="str">
        <f t="shared" si="21"/>
        <v>Open PDF MS.MS 124 (S-19-ARCH-01-04)(12-00)</v>
      </c>
      <c r="E305" s="100"/>
      <c r="F305" s="102" t="s">
        <v>15714</v>
      </c>
      <c r="G305" s="102" t="s">
        <v>15715</v>
      </c>
      <c r="H305" s="244" t="s">
        <v>10</v>
      </c>
      <c r="I305" s="244">
        <v>46120</v>
      </c>
      <c r="J305" s="244">
        <v>46142</v>
      </c>
      <c r="K305" s="791" t="s">
        <v>93</v>
      </c>
      <c r="L305" s="248"/>
      <c r="M305" s="248"/>
      <c r="N305" s="248"/>
      <c r="O305" s="248"/>
      <c r="P305" s="248"/>
      <c r="Q305" s="248"/>
      <c r="R305" s="248"/>
      <c r="S305" s="248"/>
      <c r="T305" s="248"/>
      <c r="U305" s="248"/>
      <c r="V305" s="248"/>
      <c r="W305" s="248"/>
      <c r="X305" s="247" t="s">
        <v>17</v>
      </c>
      <c r="Y305" s="246">
        <v>46188</v>
      </c>
      <c r="Z305" s="246">
        <v>46195</v>
      </c>
      <c r="AA305" s="247"/>
      <c r="AB305" s="247" t="s">
        <v>26</v>
      </c>
      <c r="AC305" s="247"/>
      <c r="AD305" s="247"/>
      <c r="AE305" s="247"/>
      <c r="AF305" s="247"/>
      <c r="AG305" s="247"/>
      <c r="AH305" s="247"/>
      <c r="AI305" s="247"/>
      <c r="AJ305" s="247"/>
      <c r="AK305" s="247"/>
      <c r="AL305" s="247"/>
      <c r="AM305" s="247"/>
      <c r="AN305" s="247"/>
      <c r="AO305" s="247"/>
      <c r="AP305" s="275" t="str">
        <f t="shared" si="19"/>
        <v>Open PDFMS FINALLY.MS 124 (S-19-ARCH-01-04)(12-00)</v>
      </c>
    </row>
    <row r="306" spans="1:42" ht="99.9" customHeight="1" x14ac:dyDescent="0.3">
      <c r="A306" s="241">
        <f t="shared" si="20"/>
        <v>301</v>
      </c>
      <c r="B306" s="184" t="s">
        <v>15708</v>
      </c>
      <c r="C306" s="242" t="s">
        <v>77</v>
      </c>
      <c r="D306" s="355" t="str">
        <f t="shared" si="21"/>
        <v>Open PDF MS.MS 125 (S-19-ARCH-01-04)(12-00)</v>
      </c>
      <c r="E306" s="100"/>
      <c r="F306" s="102" t="s">
        <v>15714</v>
      </c>
      <c r="G306" s="102" t="s">
        <v>15716</v>
      </c>
      <c r="H306" s="244" t="s">
        <v>10</v>
      </c>
      <c r="I306" s="244">
        <v>46117</v>
      </c>
      <c r="J306" s="244">
        <v>46117</v>
      </c>
      <c r="K306" s="791" t="s">
        <v>93</v>
      </c>
      <c r="L306" s="248"/>
      <c r="M306" s="248"/>
      <c r="N306" s="248"/>
      <c r="O306" s="248"/>
      <c r="P306" s="248"/>
      <c r="Q306" s="248"/>
      <c r="R306" s="248"/>
      <c r="S306" s="248"/>
      <c r="T306" s="248"/>
      <c r="U306" s="248"/>
      <c r="V306" s="248"/>
      <c r="W306" s="248"/>
      <c r="X306" s="247" t="s">
        <v>17</v>
      </c>
      <c r="Y306" s="246">
        <v>46121</v>
      </c>
      <c r="Z306" s="246">
        <v>46153</v>
      </c>
      <c r="AA306" s="247"/>
      <c r="AB306" s="247" t="s">
        <v>26</v>
      </c>
      <c r="AC306" s="247"/>
      <c r="AD306" s="247"/>
      <c r="AE306" s="247"/>
      <c r="AF306" s="247"/>
      <c r="AG306" s="247"/>
      <c r="AH306" s="247"/>
      <c r="AI306" s="247"/>
      <c r="AJ306" s="247"/>
      <c r="AK306" s="247"/>
      <c r="AL306" s="247"/>
      <c r="AM306" s="247"/>
      <c r="AN306" s="247"/>
      <c r="AO306" s="247"/>
      <c r="AP306" s="275" t="str">
        <f t="shared" si="19"/>
        <v>Open PDFMS FINALLY.MS 125 (S-19-ARCH-01-04)(12-00)</v>
      </c>
    </row>
    <row r="307" spans="1:42" ht="99.9" customHeight="1" x14ac:dyDescent="0.3">
      <c r="A307" s="241">
        <f t="shared" si="20"/>
        <v>302</v>
      </c>
      <c r="B307" s="184" t="s">
        <v>15709</v>
      </c>
      <c r="C307" s="242" t="s">
        <v>77</v>
      </c>
      <c r="D307" s="355" t="str">
        <f t="shared" si="21"/>
        <v>Open PDF MS.MS 126 (S-19-ARCH-01-04)(12-00)</v>
      </c>
      <c r="E307" s="100"/>
      <c r="F307" s="102" t="s">
        <v>15717</v>
      </c>
      <c r="G307" s="102" t="s">
        <v>11321</v>
      </c>
      <c r="H307" s="244" t="s">
        <v>10</v>
      </c>
      <c r="I307" s="244">
        <v>46120</v>
      </c>
      <c r="J307" s="244">
        <v>46120</v>
      </c>
      <c r="K307" s="791" t="s">
        <v>26</v>
      </c>
      <c r="L307" s="244">
        <v>46138</v>
      </c>
      <c r="M307" s="244">
        <v>46145</v>
      </c>
      <c r="N307" s="791" t="s">
        <v>26</v>
      </c>
      <c r="O307" s="248"/>
      <c r="P307" s="248"/>
      <c r="Q307" s="248"/>
      <c r="R307" s="248"/>
      <c r="S307" s="248"/>
      <c r="T307" s="248"/>
      <c r="U307" s="248"/>
      <c r="V307" s="248"/>
      <c r="W307" s="248"/>
      <c r="X307" s="247"/>
      <c r="Y307" s="246"/>
      <c r="Z307" s="247"/>
      <c r="AA307" s="247"/>
      <c r="AB307" s="247"/>
      <c r="AC307" s="247"/>
      <c r="AD307" s="247"/>
      <c r="AE307" s="247"/>
      <c r="AF307" s="247"/>
      <c r="AG307" s="247"/>
      <c r="AH307" s="247"/>
      <c r="AI307" s="247"/>
      <c r="AJ307" s="247"/>
      <c r="AK307" s="247"/>
      <c r="AL307" s="247"/>
      <c r="AM307" s="247"/>
      <c r="AN307" s="247"/>
      <c r="AO307" s="247"/>
      <c r="AP307" s="275" t="str">
        <f t="shared" si="19"/>
        <v>Open PDFMS FINALLY.MS 126 (S-19-ARCH-01-04)(12-00)</v>
      </c>
    </row>
    <row r="308" spans="1:42" ht="99.9" customHeight="1" x14ac:dyDescent="0.3">
      <c r="A308" s="241">
        <f t="shared" si="20"/>
        <v>303</v>
      </c>
      <c r="B308" s="184" t="s">
        <v>15711</v>
      </c>
      <c r="C308" s="242" t="s">
        <v>77</v>
      </c>
      <c r="D308" s="355" t="str">
        <f t="shared" si="21"/>
        <v>Open PDF MS.MS 127 (S-19-ARCH-01-04)(12-00)</v>
      </c>
      <c r="E308" s="100"/>
      <c r="F308" s="102" t="s">
        <v>15718</v>
      </c>
      <c r="G308" s="102" t="s">
        <v>11305</v>
      </c>
      <c r="H308" s="244" t="s">
        <v>10</v>
      </c>
      <c r="I308" s="244">
        <v>46120</v>
      </c>
      <c r="J308" s="244">
        <v>46120</v>
      </c>
      <c r="K308" s="791" t="s">
        <v>26</v>
      </c>
      <c r="L308" s="244">
        <v>46138</v>
      </c>
      <c r="M308" s="244">
        <v>46145</v>
      </c>
      <c r="N308" s="791" t="s">
        <v>26</v>
      </c>
      <c r="O308" s="248"/>
      <c r="P308" s="248"/>
      <c r="Q308" s="248"/>
      <c r="R308" s="248"/>
      <c r="S308" s="248"/>
      <c r="T308" s="248"/>
      <c r="U308" s="248"/>
      <c r="V308" s="248"/>
      <c r="W308" s="248"/>
      <c r="X308" s="247"/>
      <c r="Y308" s="246"/>
      <c r="Z308" s="247"/>
      <c r="AA308" s="247"/>
      <c r="AB308" s="247"/>
      <c r="AC308" s="247"/>
      <c r="AD308" s="247"/>
      <c r="AE308" s="247"/>
      <c r="AF308" s="247"/>
      <c r="AG308" s="247"/>
      <c r="AH308" s="247"/>
      <c r="AI308" s="247"/>
      <c r="AJ308" s="247"/>
      <c r="AK308" s="247"/>
      <c r="AL308" s="247"/>
      <c r="AM308" s="247"/>
      <c r="AN308" s="247"/>
      <c r="AO308" s="247"/>
      <c r="AP308" s="275" t="str">
        <f t="shared" si="19"/>
        <v>Open PDFMS FINALLY.MS 127 (S-19-ARCH-01-04)(12-00)</v>
      </c>
    </row>
    <row r="309" spans="1:42" ht="99.9" customHeight="1" x14ac:dyDescent="0.3">
      <c r="A309" s="241">
        <f t="shared" si="20"/>
        <v>304</v>
      </c>
      <c r="B309" s="184" t="s">
        <v>15712</v>
      </c>
      <c r="C309" s="242" t="s">
        <v>77</v>
      </c>
      <c r="D309" s="355" t="str">
        <f t="shared" si="21"/>
        <v>Open PDF MS.MS 128 (S-19-ARCH-01-04)(12-00)</v>
      </c>
      <c r="E309" s="100"/>
      <c r="F309" s="102" t="s">
        <v>15719</v>
      </c>
      <c r="G309" s="102" t="s">
        <v>15720</v>
      </c>
      <c r="H309" s="244" t="s">
        <v>10</v>
      </c>
      <c r="I309" s="244">
        <v>46120</v>
      </c>
      <c r="J309" s="244">
        <v>46120</v>
      </c>
      <c r="K309" s="791" t="s">
        <v>26</v>
      </c>
      <c r="L309" s="248"/>
      <c r="M309" s="248"/>
      <c r="N309" s="248"/>
      <c r="O309" s="248"/>
      <c r="P309" s="248"/>
      <c r="Q309" s="248"/>
      <c r="R309" s="248"/>
      <c r="S309" s="248"/>
      <c r="T309" s="248"/>
      <c r="U309" s="248"/>
      <c r="V309" s="248"/>
      <c r="W309" s="248"/>
      <c r="X309" s="247"/>
      <c r="Y309" s="246"/>
      <c r="Z309" s="247"/>
      <c r="AA309" s="247"/>
      <c r="AB309" s="247"/>
      <c r="AC309" s="247"/>
      <c r="AD309" s="247"/>
      <c r="AE309" s="247"/>
      <c r="AF309" s="247"/>
      <c r="AG309" s="247"/>
      <c r="AH309" s="247"/>
      <c r="AI309" s="247"/>
      <c r="AJ309" s="247"/>
      <c r="AK309" s="247"/>
      <c r="AL309" s="247"/>
      <c r="AM309" s="247"/>
      <c r="AN309" s="247"/>
      <c r="AO309" s="247"/>
      <c r="AP309" s="275" t="str">
        <f t="shared" si="19"/>
        <v>Open PDFMS FINALLY.MS 128 (S-19-ARCH-01-04)(12-00)</v>
      </c>
    </row>
    <row r="310" spans="1:42" ht="99.9" customHeight="1" x14ac:dyDescent="0.3">
      <c r="A310" s="241">
        <f t="shared" si="20"/>
        <v>305</v>
      </c>
      <c r="B310" s="184" t="s">
        <v>15713</v>
      </c>
      <c r="C310" s="242" t="s">
        <v>77</v>
      </c>
      <c r="D310" s="355" t="str">
        <f t="shared" si="21"/>
        <v>Open PDF MS.MS 129 (S-19-ARCH-01-04)(12-00)</v>
      </c>
      <c r="E310" s="100"/>
      <c r="F310" s="102" t="s">
        <v>15721</v>
      </c>
      <c r="G310" s="102" t="s">
        <v>15720</v>
      </c>
      <c r="H310" s="244" t="s">
        <v>10</v>
      </c>
      <c r="I310" s="244">
        <v>46120</v>
      </c>
      <c r="J310" s="244">
        <v>46142</v>
      </c>
      <c r="K310" s="791" t="s">
        <v>93</v>
      </c>
      <c r="L310" s="248"/>
      <c r="M310" s="248"/>
      <c r="N310" s="248"/>
      <c r="O310" s="248"/>
      <c r="P310" s="248"/>
      <c r="Q310" s="248"/>
      <c r="R310" s="248"/>
      <c r="S310" s="248"/>
      <c r="T310" s="248"/>
      <c r="U310" s="248"/>
      <c r="V310" s="248"/>
      <c r="W310" s="248"/>
      <c r="X310" s="247" t="s">
        <v>17</v>
      </c>
      <c r="Y310" s="246">
        <v>46192</v>
      </c>
      <c r="Z310" s="246">
        <v>46202</v>
      </c>
      <c r="AA310" s="247"/>
      <c r="AB310" s="247" t="s">
        <v>93</v>
      </c>
      <c r="AC310" s="247"/>
      <c r="AD310" s="247"/>
      <c r="AE310" s="247"/>
      <c r="AF310" s="247"/>
      <c r="AG310" s="247"/>
      <c r="AH310" s="247"/>
      <c r="AI310" s="247"/>
      <c r="AJ310" s="247"/>
      <c r="AK310" s="247"/>
      <c r="AL310" s="247"/>
      <c r="AM310" s="247"/>
      <c r="AN310" s="247"/>
      <c r="AO310" s="247"/>
      <c r="AP310" s="275" t="str">
        <f t="shared" si="19"/>
        <v>Open PDFMS FINALLY.MS 129 (S-19-ARCH-01-04)(12-00)</v>
      </c>
    </row>
    <row r="311" spans="1:42" ht="99.9" customHeight="1" x14ac:dyDescent="0.3">
      <c r="A311" s="241">
        <f t="shared" si="20"/>
        <v>306</v>
      </c>
      <c r="B311" s="184" t="s">
        <v>16324</v>
      </c>
      <c r="C311" s="242" t="s">
        <v>77</v>
      </c>
      <c r="D311" s="355"/>
      <c r="E311" s="100"/>
      <c r="F311" s="102" t="s">
        <v>16323</v>
      </c>
      <c r="G311" s="102" t="s">
        <v>13043</v>
      </c>
      <c r="H311" s="244"/>
      <c r="I311" s="244"/>
      <c r="J311" s="244"/>
      <c r="K311" s="791"/>
      <c r="L311" s="248"/>
      <c r="M311" s="248"/>
      <c r="N311" s="248"/>
      <c r="O311" s="248"/>
      <c r="P311" s="248"/>
      <c r="Q311" s="248"/>
      <c r="R311" s="248"/>
      <c r="S311" s="248"/>
      <c r="T311" s="248"/>
      <c r="U311" s="248"/>
      <c r="V311" s="248"/>
      <c r="W311" s="248"/>
      <c r="X311" s="247"/>
      <c r="Y311" s="246"/>
      <c r="Z311" s="247"/>
      <c r="AA311" s="247"/>
      <c r="AB311" s="247"/>
      <c r="AC311" s="247"/>
      <c r="AD311" s="247"/>
      <c r="AE311" s="247"/>
      <c r="AF311" s="247"/>
      <c r="AG311" s="247"/>
      <c r="AH311" s="247"/>
      <c r="AI311" s="247"/>
      <c r="AJ311" s="247"/>
      <c r="AK311" s="247"/>
      <c r="AL311" s="247"/>
      <c r="AM311" s="247"/>
      <c r="AN311" s="247"/>
      <c r="AO311" s="247"/>
      <c r="AP311" s="275" t="str">
        <f>IF(B311&gt;0,HYPERLINK(CONCATENATE("PDFMS FINALLY/",B311,".pdf"),CONCATENATE("Open PDFMS FINALLY.",B311)),"")</f>
        <v>Open PDFMS FINALLY.MS 130 (S-19-ARCH-10-05)(12-00)</v>
      </c>
    </row>
    <row r="312" spans="1:42" ht="99.9" customHeight="1" x14ac:dyDescent="0.3">
      <c r="A312" s="241">
        <f t="shared" si="20"/>
        <v>307</v>
      </c>
      <c r="B312" s="184" t="s">
        <v>16458</v>
      </c>
      <c r="C312" s="242" t="s">
        <v>77</v>
      </c>
      <c r="D312" s="355"/>
      <c r="E312" s="100"/>
      <c r="F312" s="102" t="s">
        <v>15714</v>
      </c>
      <c r="G312" s="102" t="s">
        <v>16457</v>
      </c>
      <c r="H312" s="244" t="s">
        <v>10</v>
      </c>
      <c r="I312" s="244">
        <v>46184</v>
      </c>
      <c r="J312" s="244"/>
      <c r="K312" s="791" t="s">
        <v>5788</v>
      </c>
      <c r="L312" s="248"/>
      <c r="M312" s="248"/>
      <c r="N312" s="248"/>
      <c r="O312" s="248"/>
      <c r="P312" s="248"/>
      <c r="Q312" s="248"/>
      <c r="R312" s="248"/>
      <c r="S312" s="248"/>
      <c r="T312" s="248"/>
      <c r="U312" s="248"/>
      <c r="V312" s="248"/>
      <c r="W312" s="248"/>
      <c r="X312" s="247"/>
      <c r="Y312" s="246"/>
      <c r="Z312" s="247"/>
      <c r="AA312" s="247"/>
      <c r="AB312" s="247"/>
      <c r="AC312" s="247"/>
      <c r="AD312" s="247"/>
      <c r="AE312" s="247"/>
      <c r="AF312" s="247"/>
      <c r="AG312" s="247"/>
      <c r="AH312" s="247"/>
      <c r="AI312" s="247"/>
      <c r="AJ312" s="247"/>
      <c r="AK312" s="247"/>
      <c r="AL312" s="247"/>
      <c r="AM312" s="247"/>
      <c r="AN312" s="247"/>
      <c r="AO312" s="247"/>
      <c r="AP312" s="275" t="str">
        <f>IF(B312&gt;0,HYPERLINK(CONCATENATE("PDFMS FINALLY/",B312,".pdf"),CONCATENATE("Open PDFMS FINALLY.",B312)),"")</f>
        <v>Open PDFMS FINALLY.MS 131 (S-19-ARCH-08-06)(12-00)</v>
      </c>
    </row>
    <row r="313" spans="1:42" ht="99.9" customHeight="1" x14ac:dyDescent="0.3">
      <c r="A313" s="241">
        <f t="shared" si="20"/>
        <v>308</v>
      </c>
      <c r="B313" s="184" t="s">
        <v>16757</v>
      </c>
      <c r="C313" s="242" t="s">
        <v>77</v>
      </c>
      <c r="D313" s="355"/>
      <c r="E313" s="100"/>
      <c r="F313" s="102" t="s">
        <v>16756</v>
      </c>
      <c r="G313" s="102" t="s">
        <v>13043</v>
      </c>
      <c r="H313" s="244" t="s">
        <v>10</v>
      </c>
      <c r="I313" s="244">
        <v>46208</v>
      </c>
      <c r="J313" s="244"/>
      <c r="K313" s="791" t="s">
        <v>5788</v>
      </c>
      <c r="L313" s="248"/>
      <c r="M313" s="248"/>
      <c r="N313" s="248"/>
      <c r="O313" s="248"/>
      <c r="P313" s="248"/>
      <c r="Q313" s="248"/>
      <c r="R313" s="248"/>
      <c r="S313" s="248"/>
      <c r="T313" s="248"/>
      <c r="U313" s="248"/>
      <c r="V313" s="248"/>
      <c r="W313" s="248"/>
      <c r="X313" s="247"/>
      <c r="Y313" s="246"/>
      <c r="Z313" s="247"/>
      <c r="AA313" s="247"/>
      <c r="AB313" s="247"/>
      <c r="AC313" s="247"/>
      <c r="AD313" s="247"/>
      <c r="AE313" s="247"/>
      <c r="AF313" s="247"/>
      <c r="AG313" s="247"/>
      <c r="AH313" s="247"/>
      <c r="AI313" s="247"/>
      <c r="AJ313" s="247"/>
      <c r="AK313" s="247"/>
      <c r="AL313" s="247"/>
      <c r="AM313" s="247"/>
      <c r="AN313" s="247"/>
      <c r="AO313" s="247"/>
      <c r="AP313" s="275" t="str">
        <f>IF(B313&gt;0,HYPERLINK(CONCATENATE("PDFMS FINALLY/",B313,".pdf"),CONCATENATE("Open PDFMS FINALLY.",B313)),"")</f>
        <v>Open PDFMS FINALLY.MS 132 (S-19-ARCH-29-06)(12-00)</v>
      </c>
    </row>
    <row r="314" spans="1:42" ht="99.9" customHeight="1" x14ac:dyDescent="0.3">
      <c r="A314" s="241">
        <f t="shared" si="20"/>
        <v>309</v>
      </c>
      <c r="B314" s="184" t="s">
        <v>16758</v>
      </c>
      <c r="C314" s="242" t="s">
        <v>77</v>
      </c>
      <c r="D314" s="355"/>
      <c r="E314" s="100"/>
      <c r="F314" s="102" t="s">
        <v>16759</v>
      </c>
      <c r="G314" s="102" t="s">
        <v>13043</v>
      </c>
      <c r="H314" s="244" t="s">
        <v>10</v>
      </c>
      <c r="I314" s="244">
        <v>46208</v>
      </c>
      <c r="J314" s="244"/>
      <c r="K314" s="791" t="s">
        <v>5788</v>
      </c>
      <c r="L314" s="248"/>
      <c r="M314" s="248"/>
      <c r="N314" s="248"/>
      <c r="O314" s="248"/>
      <c r="P314" s="248"/>
      <c r="Q314" s="248"/>
      <c r="R314" s="248"/>
      <c r="S314" s="248"/>
      <c r="T314" s="248"/>
      <c r="U314" s="248"/>
      <c r="V314" s="248"/>
      <c r="W314" s="248"/>
      <c r="X314" s="247"/>
      <c r="Y314" s="246"/>
      <c r="Z314" s="247"/>
      <c r="AA314" s="247"/>
      <c r="AB314" s="247"/>
      <c r="AC314" s="247"/>
      <c r="AD314" s="247"/>
      <c r="AE314" s="247"/>
      <c r="AF314" s="247"/>
      <c r="AG314" s="247"/>
      <c r="AH314" s="247"/>
      <c r="AI314" s="247"/>
      <c r="AJ314" s="247"/>
      <c r="AK314" s="247"/>
      <c r="AL314" s="247"/>
      <c r="AM314" s="247"/>
      <c r="AN314" s="247"/>
      <c r="AO314" s="247"/>
      <c r="AP314" s="275"/>
    </row>
    <row r="315" spans="1:42" ht="99.9" customHeight="1" x14ac:dyDescent="0.3">
      <c r="A315" s="241">
        <f t="shared" si="20"/>
        <v>310</v>
      </c>
      <c r="B315" s="184" t="s">
        <v>16760</v>
      </c>
      <c r="C315" s="242" t="s">
        <v>77</v>
      </c>
      <c r="D315" s="355"/>
      <c r="E315" s="100"/>
      <c r="F315" s="102" t="s">
        <v>16761</v>
      </c>
      <c r="G315" s="102" t="s">
        <v>13043</v>
      </c>
      <c r="H315" s="244" t="s">
        <v>10</v>
      </c>
      <c r="I315" s="244"/>
      <c r="J315" s="244"/>
      <c r="K315" s="791"/>
      <c r="L315" s="248"/>
      <c r="M315" s="248"/>
      <c r="N315" s="248"/>
      <c r="O315" s="248"/>
      <c r="P315" s="248"/>
      <c r="Q315" s="248"/>
      <c r="R315" s="248"/>
      <c r="S315" s="248"/>
      <c r="T315" s="248"/>
      <c r="U315" s="248"/>
      <c r="V315" s="248"/>
      <c r="W315" s="248"/>
      <c r="X315" s="247"/>
      <c r="Y315" s="246"/>
      <c r="Z315" s="247"/>
      <c r="AA315" s="247"/>
      <c r="AB315" s="247"/>
      <c r="AC315" s="247"/>
      <c r="AD315" s="247"/>
      <c r="AE315" s="247"/>
      <c r="AF315" s="247"/>
      <c r="AG315" s="247"/>
      <c r="AH315" s="247"/>
      <c r="AI315" s="247"/>
      <c r="AJ315" s="247"/>
      <c r="AK315" s="247"/>
      <c r="AL315" s="247"/>
      <c r="AM315" s="247"/>
      <c r="AN315" s="247"/>
      <c r="AO315" s="247"/>
      <c r="AP315" s="275"/>
    </row>
    <row r="316" spans="1:42" ht="99.9" customHeight="1" x14ac:dyDescent="0.3">
      <c r="A316" s="241">
        <f t="shared" si="20"/>
        <v>311</v>
      </c>
      <c r="B316" s="184"/>
      <c r="C316" s="242"/>
      <c r="D316" s="355"/>
      <c r="E316" s="100"/>
      <c r="F316" s="102"/>
      <c r="G316" s="102"/>
      <c r="H316" s="244"/>
      <c r="I316" s="244"/>
      <c r="J316" s="244"/>
      <c r="K316" s="791"/>
      <c r="L316" s="248"/>
      <c r="M316" s="248"/>
      <c r="N316" s="248"/>
      <c r="O316" s="248"/>
      <c r="P316" s="248"/>
      <c r="Q316" s="248"/>
      <c r="R316" s="248"/>
      <c r="S316" s="248"/>
      <c r="T316" s="248"/>
      <c r="U316" s="248"/>
      <c r="V316" s="248"/>
      <c r="W316" s="248"/>
      <c r="X316" s="247"/>
      <c r="Y316" s="246"/>
      <c r="Z316" s="247"/>
      <c r="AA316" s="247"/>
      <c r="AB316" s="247"/>
      <c r="AC316" s="247"/>
      <c r="AD316" s="247"/>
      <c r="AE316" s="247"/>
      <c r="AF316" s="247"/>
      <c r="AG316" s="247"/>
      <c r="AH316" s="247"/>
      <c r="AI316" s="247"/>
      <c r="AJ316" s="247"/>
      <c r="AK316" s="247"/>
      <c r="AL316" s="247"/>
      <c r="AM316" s="247"/>
      <c r="AN316" s="247"/>
      <c r="AO316" s="247"/>
      <c r="AP316" s="275"/>
    </row>
    <row r="317" spans="1:42" ht="99.9" customHeight="1" x14ac:dyDescent="0.3">
      <c r="A317" s="241">
        <f t="shared" si="20"/>
        <v>312</v>
      </c>
      <c r="B317" s="184"/>
      <c r="C317" s="242"/>
      <c r="D317" s="355"/>
      <c r="E317" s="100"/>
      <c r="F317" s="102"/>
      <c r="G317" s="102"/>
      <c r="H317" s="244"/>
      <c r="I317" s="244"/>
      <c r="J317" s="244"/>
      <c r="K317" s="791"/>
      <c r="L317" s="248"/>
      <c r="M317" s="248"/>
      <c r="N317" s="248"/>
      <c r="O317" s="248"/>
      <c r="P317" s="248"/>
      <c r="Q317" s="248"/>
      <c r="R317" s="248"/>
      <c r="S317" s="248"/>
      <c r="T317" s="248"/>
      <c r="U317" s="248"/>
      <c r="V317" s="248"/>
      <c r="W317" s="248"/>
      <c r="X317" s="247"/>
      <c r="Y317" s="246"/>
      <c r="Z317" s="247"/>
      <c r="AA317" s="247"/>
      <c r="AB317" s="247"/>
      <c r="AC317" s="247"/>
      <c r="AD317" s="247"/>
      <c r="AE317" s="247"/>
      <c r="AF317" s="247"/>
      <c r="AG317" s="247"/>
      <c r="AH317" s="247"/>
      <c r="AI317" s="247"/>
      <c r="AJ317" s="247"/>
      <c r="AK317" s="247"/>
      <c r="AL317" s="247"/>
      <c r="AM317" s="247"/>
      <c r="AN317" s="247"/>
      <c r="AO317" s="247"/>
      <c r="AP317" s="275"/>
    </row>
    <row r="318" spans="1:42" ht="99.9" customHeight="1" x14ac:dyDescent="0.3">
      <c r="A318" s="241">
        <f t="shared" si="20"/>
        <v>313</v>
      </c>
      <c r="B318" s="184"/>
      <c r="C318" s="242"/>
      <c r="D318" s="355"/>
      <c r="E318" s="100"/>
      <c r="F318" s="102"/>
      <c r="G318" s="102"/>
      <c r="H318" s="244"/>
      <c r="I318" s="244"/>
      <c r="J318" s="244"/>
      <c r="K318" s="791"/>
      <c r="L318" s="248"/>
      <c r="M318" s="248"/>
      <c r="N318" s="248"/>
      <c r="O318" s="248"/>
      <c r="P318" s="248"/>
      <c r="Q318" s="248"/>
      <c r="R318" s="248"/>
      <c r="S318" s="248"/>
      <c r="T318" s="248"/>
      <c r="U318" s="248"/>
      <c r="V318" s="248"/>
      <c r="W318" s="248"/>
      <c r="X318" s="247"/>
      <c r="Y318" s="246"/>
      <c r="Z318" s="247"/>
      <c r="AA318" s="247"/>
      <c r="AB318" s="247"/>
      <c r="AC318" s="247"/>
      <c r="AD318" s="247"/>
      <c r="AE318" s="247"/>
      <c r="AF318" s="247"/>
      <c r="AG318" s="247"/>
      <c r="AH318" s="247"/>
      <c r="AI318" s="247"/>
      <c r="AJ318" s="247"/>
      <c r="AK318" s="247"/>
      <c r="AL318" s="247"/>
      <c r="AM318" s="247"/>
      <c r="AN318" s="247"/>
      <c r="AO318" s="247"/>
      <c r="AP318" s="275"/>
    </row>
    <row r="319" spans="1:42" ht="99.9" customHeight="1" x14ac:dyDescent="0.3">
      <c r="A319" s="241">
        <f t="shared" si="20"/>
        <v>314</v>
      </c>
      <c r="B319" s="184"/>
      <c r="C319" s="242"/>
      <c r="D319" s="355"/>
      <c r="E319" s="100"/>
      <c r="F319" s="102"/>
      <c r="G319" s="102"/>
      <c r="H319" s="244"/>
      <c r="I319" s="244"/>
      <c r="J319" s="244"/>
      <c r="K319" s="791"/>
      <c r="L319" s="248"/>
      <c r="M319" s="248"/>
      <c r="N319" s="248"/>
      <c r="O319" s="248"/>
      <c r="P319" s="248"/>
      <c r="Q319" s="248"/>
      <c r="R319" s="248"/>
      <c r="S319" s="248"/>
      <c r="T319" s="248"/>
      <c r="U319" s="248"/>
      <c r="V319" s="248"/>
      <c r="W319" s="248"/>
      <c r="X319" s="247"/>
      <c r="Y319" s="246"/>
      <c r="Z319" s="247"/>
      <c r="AA319" s="247"/>
      <c r="AB319" s="247"/>
      <c r="AC319" s="247"/>
      <c r="AD319" s="247"/>
      <c r="AE319" s="247"/>
      <c r="AF319" s="247"/>
      <c r="AG319" s="247"/>
      <c r="AH319" s="247"/>
      <c r="AI319" s="247"/>
      <c r="AJ319" s="247"/>
      <c r="AK319" s="247"/>
      <c r="AL319" s="247"/>
      <c r="AM319" s="247"/>
      <c r="AN319" s="247"/>
      <c r="AO319" s="247"/>
      <c r="AP319" s="275"/>
    </row>
    <row r="320" spans="1:42" ht="99.9" customHeight="1" x14ac:dyDescent="0.3">
      <c r="A320" s="241">
        <f t="shared" si="20"/>
        <v>315</v>
      </c>
      <c r="B320" s="184"/>
      <c r="C320" s="242"/>
      <c r="D320" s="355"/>
      <c r="E320" s="100"/>
      <c r="F320" s="102"/>
      <c r="G320" s="102"/>
      <c r="H320" s="244"/>
      <c r="I320" s="244"/>
      <c r="J320" s="244"/>
      <c r="K320" s="791"/>
      <c r="L320" s="248"/>
      <c r="M320" s="248"/>
      <c r="N320" s="248"/>
      <c r="O320" s="248"/>
      <c r="P320" s="248"/>
      <c r="Q320" s="248"/>
      <c r="R320" s="248"/>
      <c r="S320" s="248"/>
      <c r="T320" s="248"/>
      <c r="U320" s="248"/>
      <c r="V320" s="248"/>
      <c r="W320" s="248"/>
      <c r="X320" s="247"/>
      <c r="Y320" s="246"/>
      <c r="Z320" s="247"/>
      <c r="AA320" s="247"/>
      <c r="AB320" s="247"/>
      <c r="AC320" s="247"/>
      <c r="AD320" s="247"/>
      <c r="AE320" s="247"/>
      <c r="AF320" s="247"/>
      <c r="AG320" s="247"/>
      <c r="AH320" s="247"/>
      <c r="AI320" s="247"/>
      <c r="AJ320" s="247"/>
      <c r="AK320" s="247"/>
      <c r="AL320" s="247"/>
      <c r="AM320" s="247"/>
      <c r="AN320" s="247"/>
      <c r="AO320" s="247"/>
      <c r="AP320" s="275"/>
    </row>
    <row r="321" spans="1:42" ht="99.9" customHeight="1" x14ac:dyDescent="0.3">
      <c r="A321" s="241">
        <f t="shared" si="20"/>
        <v>316</v>
      </c>
      <c r="B321" s="184"/>
      <c r="C321" s="242"/>
      <c r="D321" s="355"/>
      <c r="E321" s="100"/>
      <c r="F321" s="102"/>
      <c r="G321" s="102"/>
      <c r="H321" s="244"/>
      <c r="I321" s="244"/>
      <c r="J321" s="244"/>
      <c r="K321" s="791"/>
      <c r="L321" s="248"/>
      <c r="M321" s="248"/>
      <c r="N321" s="248"/>
      <c r="O321" s="248"/>
      <c r="P321" s="248"/>
      <c r="Q321" s="248"/>
      <c r="R321" s="248"/>
      <c r="S321" s="248"/>
      <c r="T321" s="248"/>
      <c r="U321" s="248"/>
      <c r="V321" s="248"/>
      <c r="W321" s="248"/>
      <c r="X321" s="247"/>
      <c r="Y321" s="246"/>
      <c r="Z321" s="247"/>
      <c r="AA321" s="247"/>
      <c r="AB321" s="247"/>
      <c r="AC321" s="247"/>
      <c r="AD321" s="247"/>
      <c r="AE321" s="247"/>
      <c r="AF321" s="247"/>
      <c r="AG321" s="247"/>
      <c r="AH321" s="247"/>
      <c r="AI321" s="247"/>
      <c r="AJ321" s="247"/>
      <c r="AK321" s="247"/>
      <c r="AL321" s="247"/>
      <c r="AM321" s="247"/>
      <c r="AN321" s="247"/>
      <c r="AO321" s="247"/>
      <c r="AP321" s="275"/>
    </row>
    <row r="322" spans="1:42" ht="99.9" customHeight="1" x14ac:dyDescent="0.3">
      <c r="A322" s="241">
        <f t="shared" si="20"/>
        <v>317</v>
      </c>
      <c r="B322" s="184"/>
      <c r="C322" s="242"/>
      <c r="D322" s="355"/>
      <c r="E322" s="100"/>
      <c r="F322" s="102"/>
      <c r="G322" s="102"/>
      <c r="H322" s="244"/>
      <c r="I322" s="244"/>
      <c r="J322" s="244"/>
      <c r="K322" s="791"/>
      <c r="L322" s="248"/>
      <c r="M322" s="248"/>
      <c r="N322" s="248"/>
      <c r="O322" s="248"/>
      <c r="P322" s="248"/>
      <c r="Q322" s="248"/>
      <c r="R322" s="248"/>
      <c r="S322" s="248"/>
      <c r="T322" s="248"/>
      <c r="U322" s="248"/>
      <c r="V322" s="248"/>
      <c r="W322" s="248"/>
      <c r="X322" s="247"/>
      <c r="Y322" s="246"/>
      <c r="Z322" s="247"/>
      <c r="AA322" s="247"/>
      <c r="AB322" s="247"/>
      <c r="AC322" s="247"/>
      <c r="AD322" s="247"/>
      <c r="AE322" s="247"/>
      <c r="AF322" s="247"/>
      <c r="AG322" s="247"/>
      <c r="AH322" s="247"/>
      <c r="AI322" s="247"/>
      <c r="AJ322" s="247"/>
      <c r="AK322" s="247"/>
      <c r="AL322" s="247"/>
      <c r="AM322" s="247"/>
      <c r="AN322" s="247"/>
      <c r="AO322" s="247"/>
      <c r="AP322" s="275"/>
    </row>
    <row r="323" spans="1:42" ht="99.9" customHeight="1" x14ac:dyDescent="0.3">
      <c r="A323" s="241">
        <f t="shared" si="20"/>
        <v>318</v>
      </c>
      <c r="B323" s="184"/>
      <c r="C323" s="242"/>
      <c r="D323" s="355"/>
      <c r="E323" s="100"/>
      <c r="F323" s="102"/>
      <c r="G323" s="102"/>
      <c r="H323" s="244"/>
      <c r="I323" s="244"/>
      <c r="J323" s="244"/>
      <c r="K323" s="791"/>
      <c r="L323" s="248"/>
      <c r="M323" s="248"/>
      <c r="N323" s="248"/>
      <c r="O323" s="248"/>
      <c r="P323" s="248"/>
      <c r="Q323" s="248"/>
      <c r="R323" s="248"/>
      <c r="S323" s="248"/>
      <c r="T323" s="248"/>
      <c r="U323" s="248"/>
      <c r="V323" s="248"/>
      <c r="W323" s="248"/>
      <c r="X323" s="247"/>
      <c r="Y323" s="246"/>
      <c r="Z323" s="247"/>
      <c r="AA323" s="247"/>
      <c r="AB323" s="247"/>
      <c r="AC323" s="247"/>
      <c r="AD323" s="247"/>
      <c r="AE323" s="247"/>
      <c r="AF323" s="247"/>
      <c r="AG323" s="247"/>
      <c r="AH323" s="247"/>
      <c r="AI323" s="247"/>
      <c r="AJ323" s="247"/>
      <c r="AK323" s="247"/>
      <c r="AL323" s="247"/>
      <c r="AM323" s="247"/>
      <c r="AN323" s="247"/>
      <c r="AO323" s="247"/>
      <c r="AP323" s="275"/>
    </row>
    <row r="324" spans="1:42" ht="99.9" customHeight="1" x14ac:dyDescent="0.3">
      <c r="A324" s="241">
        <f t="shared" si="20"/>
        <v>319</v>
      </c>
      <c r="B324" s="184"/>
      <c r="C324" s="242"/>
      <c r="D324" s="355"/>
      <c r="E324" s="100"/>
      <c r="F324" s="102"/>
      <c r="G324" s="102"/>
      <c r="H324" s="244"/>
      <c r="I324" s="244"/>
      <c r="J324" s="244"/>
      <c r="K324" s="791"/>
      <c r="L324" s="248"/>
      <c r="M324" s="248"/>
      <c r="N324" s="248"/>
      <c r="O324" s="248"/>
      <c r="P324" s="248"/>
      <c r="Q324" s="248"/>
      <c r="R324" s="248"/>
      <c r="S324" s="248"/>
      <c r="T324" s="248"/>
      <c r="U324" s="248"/>
      <c r="V324" s="248"/>
      <c r="W324" s="248"/>
      <c r="X324" s="247"/>
      <c r="Y324" s="246"/>
      <c r="Z324" s="247"/>
      <c r="AA324" s="247"/>
      <c r="AB324" s="247"/>
      <c r="AC324" s="247"/>
      <c r="AD324" s="247"/>
      <c r="AE324" s="247"/>
      <c r="AF324" s="247"/>
      <c r="AG324" s="247"/>
      <c r="AH324" s="247"/>
      <c r="AI324" s="247"/>
      <c r="AJ324" s="247"/>
      <c r="AK324" s="247"/>
      <c r="AL324" s="247"/>
      <c r="AM324" s="247"/>
      <c r="AN324" s="247"/>
      <c r="AO324" s="247"/>
      <c r="AP324" s="275"/>
    </row>
    <row r="325" spans="1:42" ht="99.9" customHeight="1" x14ac:dyDescent="0.3">
      <c r="A325" s="241"/>
      <c r="B325" s="184"/>
      <c r="C325" s="242"/>
      <c r="D325" s="355"/>
      <c r="E325" s="100"/>
      <c r="F325" s="102"/>
      <c r="G325" s="102"/>
      <c r="H325" s="244"/>
      <c r="I325" s="244"/>
      <c r="J325" s="244"/>
      <c r="K325" s="791"/>
      <c r="L325" s="248"/>
      <c r="M325" s="248"/>
      <c r="N325" s="248"/>
      <c r="O325" s="248"/>
      <c r="P325" s="248"/>
      <c r="Q325" s="248"/>
      <c r="R325" s="248"/>
      <c r="S325" s="248"/>
      <c r="T325" s="248"/>
      <c r="U325" s="248"/>
      <c r="V325" s="248"/>
      <c r="W325" s="248"/>
      <c r="X325" s="247"/>
      <c r="Y325" s="246"/>
      <c r="Z325" s="247"/>
      <c r="AA325" s="247"/>
      <c r="AB325" s="247"/>
      <c r="AC325" s="247"/>
      <c r="AD325" s="247"/>
      <c r="AE325" s="247"/>
      <c r="AF325" s="247"/>
      <c r="AG325" s="247"/>
      <c r="AH325" s="247"/>
      <c r="AI325" s="247"/>
      <c r="AJ325" s="247"/>
      <c r="AK325" s="247"/>
      <c r="AL325" s="247"/>
      <c r="AM325" s="247"/>
      <c r="AN325" s="247"/>
      <c r="AO325" s="247"/>
      <c r="AP325" s="275"/>
    </row>
    <row r="326" spans="1:42" ht="99.9" customHeight="1" x14ac:dyDescent="0.3">
      <c r="A326" s="241"/>
      <c r="B326" s="184"/>
      <c r="C326" s="242"/>
      <c r="D326" s="355"/>
      <c r="E326" s="100"/>
      <c r="F326" s="102"/>
      <c r="G326" s="102"/>
      <c r="H326" s="244"/>
      <c r="I326" s="244"/>
      <c r="J326" s="244"/>
      <c r="K326" s="791"/>
      <c r="L326" s="248"/>
      <c r="M326" s="248"/>
      <c r="N326" s="248"/>
      <c r="O326" s="248"/>
      <c r="P326" s="248"/>
      <c r="Q326" s="248"/>
      <c r="R326" s="248"/>
      <c r="S326" s="248"/>
      <c r="T326" s="248"/>
      <c r="U326" s="248"/>
      <c r="V326" s="248"/>
      <c r="W326" s="248"/>
      <c r="X326" s="247"/>
      <c r="Y326" s="246"/>
      <c r="Z326" s="247"/>
      <c r="AA326" s="247"/>
      <c r="AB326" s="247"/>
      <c r="AC326" s="247"/>
      <c r="AD326" s="247"/>
      <c r="AE326" s="247"/>
      <c r="AF326" s="247"/>
      <c r="AG326" s="247"/>
      <c r="AH326" s="247"/>
      <c r="AI326" s="247"/>
      <c r="AJ326" s="247"/>
      <c r="AK326" s="247"/>
      <c r="AL326" s="247"/>
      <c r="AM326" s="247"/>
      <c r="AN326" s="247"/>
      <c r="AO326" s="247"/>
      <c r="AP326" s="275"/>
    </row>
    <row r="327" spans="1:42" ht="99.9" customHeight="1" x14ac:dyDescent="0.3">
      <c r="A327" s="241"/>
      <c r="B327" s="184"/>
      <c r="C327" s="242"/>
      <c r="D327" s="355"/>
      <c r="E327" s="100"/>
      <c r="F327" s="102"/>
      <c r="G327" s="102"/>
      <c r="H327" s="244"/>
      <c r="I327" s="244"/>
      <c r="J327" s="244"/>
      <c r="K327" s="791"/>
      <c r="L327" s="248"/>
      <c r="M327" s="248"/>
      <c r="N327" s="248"/>
      <c r="O327" s="248"/>
      <c r="P327" s="248"/>
      <c r="Q327" s="248"/>
      <c r="R327" s="248"/>
      <c r="S327" s="248"/>
      <c r="T327" s="248"/>
      <c r="U327" s="248"/>
      <c r="V327" s="248"/>
      <c r="W327" s="248"/>
      <c r="X327" s="247"/>
      <c r="Y327" s="246"/>
      <c r="Z327" s="247"/>
      <c r="AA327" s="247"/>
      <c r="AB327" s="247"/>
      <c r="AC327" s="247"/>
      <c r="AD327" s="247"/>
      <c r="AE327" s="247"/>
      <c r="AF327" s="247"/>
      <c r="AG327" s="247"/>
      <c r="AH327" s="247"/>
      <c r="AI327" s="247"/>
      <c r="AJ327" s="247"/>
      <c r="AK327" s="247"/>
      <c r="AL327" s="247"/>
      <c r="AM327" s="247"/>
      <c r="AN327" s="247"/>
      <c r="AO327" s="247"/>
      <c r="AP327" s="275"/>
    </row>
    <row r="328" spans="1:42" ht="99.9" customHeight="1" x14ac:dyDescent="0.3">
      <c r="A328" s="241"/>
      <c r="B328" s="184"/>
      <c r="C328" s="242"/>
      <c r="D328" s="355"/>
      <c r="E328" s="100"/>
      <c r="F328" s="102"/>
      <c r="G328" s="102"/>
      <c r="H328" s="244"/>
      <c r="I328" s="244"/>
      <c r="J328" s="244"/>
      <c r="K328" s="791"/>
      <c r="L328" s="248"/>
      <c r="M328" s="248"/>
      <c r="N328" s="248"/>
      <c r="O328" s="248"/>
      <c r="P328" s="248"/>
      <c r="Q328" s="248"/>
      <c r="R328" s="248"/>
      <c r="S328" s="248"/>
      <c r="T328" s="248"/>
      <c r="U328" s="248"/>
      <c r="V328" s="248"/>
      <c r="W328" s="248"/>
      <c r="X328" s="247"/>
      <c r="Y328" s="246"/>
      <c r="Z328" s="247"/>
      <c r="AA328" s="247"/>
      <c r="AB328" s="247"/>
      <c r="AC328" s="247"/>
      <c r="AD328" s="247"/>
      <c r="AE328" s="247"/>
      <c r="AF328" s="247"/>
      <c r="AG328" s="247"/>
      <c r="AH328" s="247"/>
      <c r="AI328" s="247"/>
      <c r="AJ328" s="247"/>
      <c r="AK328" s="247"/>
      <c r="AL328" s="247"/>
      <c r="AM328" s="247"/>
      <c r="AN328" s="247"/>
      <c r="AO328" s="247"/>
      <c r="AP328" s="275"/>
    </row>
    <row r="329" spans="1:42" ht="99.9" customHeight="1" x14ac:dyDescent="0.3">
      <c r="A329" s="241"/>
      <c r="B329" s="184"/>
      <c r="C329" s="242"/>
      <c r="D329" s="355"/>
      <c r="E329" s="100"/>
      <c r="F329" s="102"/>
      <c r="G329" s="102"/>
      <c r="H329" s="244"/>
      <c r="I329" s="244"/>
      <c r="J329" s="244"/>
      <c r="K329" s="791"/>
      <c r="L329" s="248"/>
      <c r="M329" s="248"/>
      <c r="N329" s="248"/>
      <c r="O329" s="248"/>
      <c r="P329" s="248"/>
      <c r="Q329" s="248"/>
      <c r="R329" s="248"/>
      <c r="S329" s="248"/>
      <c r="T329" s="248"/>
      <c r="U329" s="248"/>
      <c r="V329" s="248"/>
      <c r="W329" s="248"/>
      <c r="X329" s="247"/>
      <c r="Y329" s="246"/>
      <c r="Z329" s="247"/>
      <c r="AA329" s="247"/>
      <c r="AB329" s="247"/>
      <c r="AC329" s="247"/>
      <c r="AD329" s="247"/>
      <c r="AE329" s="247"/>
      <c r="AF329" s="247"/>
      <c r="AG329" s="247"/>
      <c r="AH329" s="247"/>
      <c r="AI329" s="247"/>
      <c r="AJ329" s="247"/>
      <c r="AK329" s="247"/>
      <c r="AL329" s="247"/>
      <c r="AM329" s="247"/>
      <c r="AN329" s="247"/>
      <c r="AO329" s="247"/>
      <c r="AP329" s="275"/>
    </row>
    <row r="330" spans="1:42" ht="99.9" customHeight="1" x14ac:dyDescent="0.3">
      <c r="A330" s="241"/>
      <c r="B330" s="184"/>
      <c r="C330" s="242"/>
      <c r="D330" s="355"/>
      <c r="E330" s="100"/>
      <c r="F330" s="102"/>
      <c r="G330" s="102"/>
      <c r="H330" s="244"/>
      <c r="I330" s="244"/>
      <c r="J330" s="244"/>
      <c r="K330" s="791"/>
      <c r="L330" s="248"/>
      <c r="M330" s="248"/>
      <c r="N330" s="248"/>
      <c r="O330" s="248"/>
      <c r="P330" s="248"/>
      <c r="Q330" s="248"/>
      <c r="R330" s="248"/>
      <c r="S330" s="248"/>
      <c r="T330" s="248"/>
      <c r="U330" s="248"/>
      <c r="V330" s="248"/>
      <c r="W330" s="248"/>
      <c r="X330" s="247"/>
      <c r="Y330" s="246"/>
      <c r="Z330" s="247"/>
      <c r="AA330" s="247"/>
      <c r="AB330" s="247"/>
      <c r="AC330" s="247"/>
      <c r="AD330" s="247"/>
      <c r="AE330" s="247"/>
      <c r="AF330" s="247"/>
      <c r="AG330" s="247"/>
      <c r="AH330" s="247"/>
      <c r="AI330" s="247"/>
      <c r="AJ330" s="247"/>
      <c r="AK330" s="247"/>
      <c r="AL330" s="247"/>
      <c r="AM330" s="247"/>
      <c r="AN330" s="247"/>
      <c r="AO330" s="247"/>
      <c r="AP330" s="275"/>
    </row>
    <row r="331" spans="1:42" ht="99.9" customHeight="1" x14ac:dyDescent="0.3">
      <c r="A331" s="241"/>
      <c r="B331" s="184"/>
      <c r="C331" s="242"/>
      <c r="D331" s="355"/>
      <c r="E331" s="100"/>
      <c r="F331" s="102"/>
      <c r="G331" s="102"/>
      <c r="H331" s="244"/>
      <c r="I331" s="244"/>
      <c r="J331" s="244"/>
      <c r="K331" s="791"/>
      <c r="L331" s="248"/>
      <c r="M331" s="248"/>
      <c r="N331" s="248"/>
      <c r="O331" s="248"/>
      <c r="P331" s="248"/>
      <c r="Q331" s="248"/>
      <c r="R331" s="248"/>
      <c r="S331" s="248"/>
      <c r="T331" s="248"/>
      <c r="U331" s="248"/>
      <c r="V331" s="248"/>
      <c r="W331" s="248"/>
      <c r="X331" s="247"/>
      <c r="Y331" s="246"/>
      <c r="Z331" s="247"/>
      <c r="AA331" s="247"/>
      <c r="AB331" s="247"/>
      <c r="AC331" s="247"/>
      <c r="AD331" s="247"/>
      <c r="AE331" s="247"/>
      <c r="AF331" s="247"/>
      <c r="AG331" s="247"/>
      <c r="AH331" s="247"/>
      <c r="AI331" s="247"/>
      <c r="AJ331" s="247"/>
      <c r="AK331" s="247"/>
      <c r="AL331" s="247"/>
      <c r="AM331" s="247"/>
      <c r="AN331" s="247"/>
      <c r="AO331" s="247"/>
      <c r="AP331" s="275"/>
    </row>
    <row r="332" spans="1:42" ht="99.9" customHeight="1" x14ac:dyDescent="0.3">
      <c r="A332" s="241"/>
      <c r="B332" s="184"/>
      <c r="C332" s="242"/>
      <c r="D332" s="355"/>
      <c r="E332" s="100"/>
      <c r="F332" s="102"/>
      <c r="G332" s="102"/>
      <c r="H332" s="244"/>
      <c r="I332" s="244"/>
      <c r="J332" s="244"/>
      <c r="K332" s="791"/>
      <c r="L332" s="248"/>
      <c r="M332" s="248"/>
      <c r="N332" s="248"/>
      <c r="O332" s="248"/>
      <c r="P332" s="248"/>
      <c r="Q332" s="248"/>
      <c r="R332" s="248"/>
      <c r="S332" s="248"/>
      <c r="T332" s="248"/>
      <c r="U332" s="248"/>
      <c r="V332" s="248"/>
      <c r="W332" s="248"/>
      <c r="X332" s="247"/>
      <c r="Y332" s="246"/>
      <c r="Z332" s="247"/>
      <c r="AA332" s="247"/>
      <c r="AB332" s="247"/>
      <c r="AC332" s="247"/>
      <c r="AD332" s="247"/>
      <c r="AE332" s="247"/>
      <c r="AF332" s="247"/>
      <c r="AG332" s="247"/>
      <c r="AH332" s="247"/>
      <c r="AI332" s="247"/>
      <c r="AJ332" s="247"/>
      <c r="AK332" s="247"/>
      <c r="AL332" s="247"/>
      <c r="AM332" s="247"/>
      <c r="AN332" s="247"/>
      <c r="AO332" s="247"/>
      <c r="AP332" s="275"/>
    </row>
    <row r="333" spans="1:42" ht="99.9" customHeight="1" x14ac:dyDescent="0.3">
      <c r="A333" s="241"/>
      <c r="B333" s="184"/>
      <c r="C333" s="242"/>
      <c r="D333" s="355"/>
      <c r="E333" s="100"/>
      <c r="F333" s="102"/>
      <c r="G333" s="102"/>
      <c r="H333" s="244"/>
      <c r="I333" s="244"/>
      <c r="J333" s="244"/>
      <c r="K333" s="791"/>
      <c r="L333" s="248"/>
      <c r="M333" s="248"/>
      <c r="N333" s="248"/>
      <c r="O333" s="248"/>
      <c r="P333" s="248"/>
      <c r="Q333" s="248"/>
      <c r="R333" s="248"/>
      <c r="S333" s="248"/>
      <c r="T333" s="248"/>
      <c r="U333" s="248"/>
      <c r="V333" s="248"/>
      <c r="W333" s="248"/>
      <c r="X333" s="247"/>
      <c r="Y333" s="246"/>
      <c r="Z333" s="247"/>
      <c r="AA333" s="247"/>
      <c r="AB333" s="247"/>
      <c r="AC333" s="247"/>
      <c r="AD333" s="247"/>
      <c r="AE333" s="247"/>
      <c r="AF333" s="247"/>
      <c r="AG333" s="247"/>
      <c r="AH333" s="247"/>
      <c r="AI333" s="247"/>
      <c r="AJ333" s="247"/>
      <c r="AK333" s="247"/>
      <c r="AL333" s="247"/>
      <c r="AM333" s="247"/>
      <c r="AN333" s="247"/>
      <c r="AO333" s="247"/>
      <c r="AP333" s="275"/>
    </row>
    <row r="334" spans="1:42" ht="99.9" customHeight="1" x14ac:dyDescent="0.3">
      <c r="A334" s="241"/>
      <c r="B334" s="184"/>
      <c r="C334" s="242"/>
      <c r="D334" s="355"/>
      <c r="E334" s="100"/>
      <c r="F334" s="102"/>
      <c r="G334" s="102"/>
      <c r="H334" s="244"/>
      <c r="I334" s="244"/>
      <c r="J334" s="244"/>
      <c r="K334" s="791"/>
      <c r="L334" s="248"/>
      <c r="M334" s="248"/>
      <c r="N334" s="248"/>
      <c r="O334" s="248"/>
      <c r="P334" s="248"/>
      <c r="Q334" s="248"/>
      <c r="R334" s="248"/>
      <c r="S334" s="248"/>
      <c r="T334" s="248"/>
      <c r="U334" s="248"/>
      <c r="V334" s="248"/>
      <c r="W334" s="248"/>
      <c r="X334" s="247"/>
      <c r="Y334" s="246"/>
      <c r="Z334" s="247"/>
      <c r="AA334" s="247"/>
      <c r="AB334" s="247"/>
      <c r="AC334" s="247"/>
      <c r="AD334" s="247"/>
      <c r="AE334" s="247"/>
      <c r="AF334" s="247"/>
      <c r="AG334" s="247"/>
      <c r="AH334" s="247"/>
      <c r="AI334" s="247"/>
      <c r="AJ334" s="247"/>
      <c r="AK334" s="247"/>
      <c r="AL334" s="247"/>
      <c r="AM334" s="247"/>
      <c r="AN334" s="247"/>
      <c r="AO334" s="247"/>
      <c r="AP334" s="275"/>
    </row>
    <row r="335" spans="1:42" ht="99.9" customHeight="1" x14ac:dyDescent="0.3">
      <c r="A335" s="241"/>
      <c r="B335" s="184"/>
      <c r="C335" s="242"/>
      <c r="D335" s="355"/>
      <c r="E335" s="100"/>
      <c r="F335" s="102"/>
      <c r="G335" s="102"/>
      <c r="H335" s="244"/>
      <c r="I335" s="244"/>
      <c r="J335" s="244"/>
      <c r="K335" s="791"/>
      <c r="L335" s="248"/>
      <c r="M335" s="248"/>
      <c r="N335" s="248"/>
      <c r="O335" s="248"/>
      <c r="P335" s="248"/>
      <c r="Q335" s="248"/>
      <c r="R335" s="248"/>
      <c r="S335" s="248"/>
      <c r="T335" s="248"/>
      <c r="U335" s="248"/>
      <c r="V335" s="248"/>
      <c r="W335" s="248"/>
      <c r="X335" s="247"/>
      <c r="Y335" s="246"/>
      <c r="Z335" s="247"/>
      <c r="AA335" s="247"/>
      <c r="AB335" s="247"/>
      <c r="AC335" s="247"/>
      <c r="AD335" s="247"/>
      <c r="AE335" s="247"/>
      <c r="AF335" s="247"/>
      <c r="AG335" s="247"/>
      <c r="AH335" s="247"/>
      <c r="AI335" s="247"/>
      <c r="AJ335" s="247"/>
      <c r="AK335" s="247"/>
      <c r="AL335" s="247"/>
      <c r="AM335" s="247"/>
      <c r="AN335" s="247"/>
      <c r="AO335" s="247"/>
      <c r="AP335" s="275"/>
    </row>
    <row r="336" spans="1:42" ht="99.9" customHeight="1" x14ac:dyDescent="0.3">
      <c r="A336" s="241"/>
      <c r="B336" s="184"/>
      <c r="C336" s="242"/>
      <c r="D336" s="355"/>
      <c r="E336" s="100"/>
      <c r="F336" s="102"/>
      <c r="G336" s="102"/>
      <c r="H336" s="244"/>
      <c r="I336" s="244"/>
      <c r="J336" s="244"/>
      <c r="K336" s="791"/>
      <c r="L336" s="248"/>
      <c r="M336" s="248"/>
      <c r="N336" s="248"/>
      <c r="O336" s="248"/>
      <c r="P336" s="248"/>
      <c r="Q336" s="248"/>
      <c r="R336" s="248"/>
      <c r="S336" s="248"/>
      <c r="T336" s="248"/>
      <c r="U336" s="248"/>
      <c r="V336" s="248"/>
      <c r="W336" s="248"/>
      <c r="X336" s="247"/>
      <c r="Y336" s="246"/>
      <c r="Z336" s="247"/>
      <c r="AA336" s="247"/>
      <c r="AB336" s="247"/>
      <c r="AC336" s="247"/>
      <c r="AD336" s="247"/>
      <c r="AE336" s="247"/>
      <c r="AF336" s="247"/>
      <c r="AG336" s="247"/>
      <c r="AH336" s="247"/>
      <c r="AI336" s="247"/>
      <c r="AJ336" s="247"/>
      <c r="AK336" s="247"/>
      <c r="AL336" s="247"/>
      <c r="AM336" s="247"/>
      <c r="AN336" s="247"/>
      <c r="AO336" s="247"/>
      <c r="AP336" s="275"/>
    </row>
    <row r="337" spans="1:42" ht="99.9" customHeight="1" x14ac:dyDescent="0.3">
      <c r="A337" s="241"/>
      <c r="B337" s="184"/>
      <c r="C337" s="242"/>
      <c r="D337" s="355"/>
      <c r="E337" s="100"/>
      <c r="F337" s="102"/>
      <c r="G337" s="102"/>
      <c r="H337" s="244"/>
      <c r="I337" s="244"/>
      <c r="J337" s="244"/>
      <c r="K337" s="791"/>
      <c r="L337" s="248"/>
      <c r="M337" s="248"/>
      <c r="N337" s="248"/>
      <c r="O337" s="248"/>
      <c r="P337" s="248"/>
      <c r="Q337" s="248"/>
      <c r="R337" s="248"/>
      <c r="S337" s="248"/>
      <c r="T337" s="248"/>
      <c r="U337" s="248"/>
      <c r="V337" s="248"/>
      <c r="W337" s="248"/>
      <c r="X337" s="247"/>
      <c r="Y337" s="246"/>
      <c r="Z337" s="247"/>
      <c r="AA337" s="247"/>
      <c r="AB337" s="247"/>
      <c r="AC337" s="247"/>
      <c r="AD337" s="247"/>
      <c r="AE337" s="247"/>
      <c r="AF337" s="247"/>
      <c r="AG337" s="247"/>
      <c r="AH337" s="247"/>
      <c r="AI337" s="247"/>
      <c r="AJ337" s="247"/>
      <c r="AK337" s="247"/>
      <c r="AL337" s="247"/>
      <c r="AM337" s="247"/>
      <c r="AN337" s="247"/>
      <c r="AO337" s="247"/>
      <c r="AP337" s="275"/>
    </row>
    <row r="338" spans="1:42" ht="99.9" customHeight="1" x14ac:dyDescent="0.3">
      <c r="A338" s="241"/>
      <c r="B338" s="184"/>
      <c r="C338" s="242"/>
      <c r="D338" s="355"/>
      <c r="E338" s="100"/>
      <c r="F338" s="102"/>
      <c r="G338" s="102"/>
      <c r="H338" s="244"/>
      <c r="I338" s="244"/>
      <c r="J338" s="244"/>
      <c r="K338" s="791"/>
      <c r="L338" s="248"/>
      <c r="M338" s="248"/>
      <c r="N338" s="248"/>
      <c r="O338" s="248"/>
      <c r="P338" s="248"/>
      <c r="Q338" s="248"/>
      <c r="R338" s="248"/>
      <c r="S338" s="248"/>
      <c r="T338" s="248"/>
      <c r="U338" s="248"/>
      <c r="V338" s="248"/>
      <c r="W338" s="248"/>
      <c r="X338" s="247"/>
      <c r="Y338" s="246"/>
      <c r="Z338" s="247"/>
      <c r="AA338" s="247"/>
      <c r="AB338" s="247"/>
      <c r="AC338" s="247"/>
      <c r="AD338" s="247"/>
      <c r="AE338" s="247"/>
      <c r="AF338" s="247"/>
      <c r="AG338" s="247"/>
      <c r="AH338" s="247"/>
      <c r="AI338" s="247"/>
      <c r="AJ338" s="247"/>
      <c r="AK338" s="247"/>
      <c r="AL338" s="247"/>
      <c r="AM338" s="247"/>
      <c r="AN338" s="247"/>
      <c r="AO338" s="247"/>
      <c r="AP338" s="275"/>
    </row>
    <row r="339" spans="1:42" ht="23.4" x14ac:dyDescent="0.3">
      <c r="A339" s="241"/>
      <c r="B339" s="184"/>
      <c r="C339" s="242"/>
      <c r="D339" s="355"/>
      <c r="E339" s="100"/>
      <c r="F339" s="102"/>
      <c r="G339" s="102"/>
      <c r="H339" s="244"/>
      <c r="I339" s="244"/>
      <c r="J339" s="244"/>
      <c r="K339" s="791"/>
      <c r="L339" s="248"/>
      <c r="M339" s="248"/>
      <c r="N339" s="248"/>
      <c r="O339" s="248"/>
      <c r="P339" s="248"/>
      <c r="Q339" s="248"/>
      <c r="R339" s="248"/>
      <c r="S339" s="248"/>
      <c r="T339" s="248"/>
      <c r="U339" s="248"/>
      <c r="V339" s="248"/>
      <c r="W339" s="248"/>
      <c r="X339" s="247"/>
      <c r="Y339" s="246"/>
      <c r="Z339" s="247"/>
      <c r="AA339" s="247"/>
      <c r="AB339" s="247"/>
      <c r="AC339" s="247"/>
      <c r="AD339" s="247"/>
      <c r="AE339" s="247"/>
      <c r="AF339" s="247"/>
      <c r="AG339" s="247"/>
      <c r="AH339" s="247"/>
      <c r="AI339" s="247"/>
      <c r="AJ339" s="247"/>
      <c r="AK339" s="247"/>
      <c r="AL339" s="247"/>
      <c r="AM339" s="247"/>
      <c r="AN339" s="247"/>
      <c r="AO339" s="247"/>
      <c r="AP339" s="275"/>
    </row>
    <row r="340" spans="1:42" ht="23.4" x14ac:dyDescent="0.3">
      <c r="A340" s="241"/>
      <c r="B340" s="184"/>
      <c r="C340" s="242"/>
      <c r="D340" s="355"/>
      <c r="E340" s="100"/>
      <c r="F340" s="102"/>
      <c r="G340" s="102"/>
      <c r="H340" s="244"/>
      <c r="I340" s="244"/>
      <c r="J340" s="244"/>
      <c r="K340" s="791"/>
      <c r="L340" s="248"/>
      <c r="M340" s="248"/>
      <c r="N340" s="248"/>
      <c r="O340" s="248"/>
      <c r="P340" s="248"/>
      <c r="Q340" s="248"/>
      <c r="R340" s="248"/>
      <c r="S340" s="248"/>
      <c r="T340" s="248"/>
      <c r="U340" s="248"/>
      <c r="V340" s="248"/>
      <c r="W340" s="248"/>
      <c r="X340" s="247"/>
      <c r="Y340" s="246"/>
      <c r="Z340" s="247"/>
      <c r="AA340" s="247"/>
      <c r="AB340" s="247"/>
      <c r="AC340" s="247"/>
      <c r="AD340" s="247"/>
      <c r="AE340" s="247"/>
      <c r="AF340" s="247"/>
      <c r="AG340" s="247"/>
      <c r="AH340" s="247"/>
      <c r="AI340" s="247"/>
      <c r="AJ340" s="247"/>
      <c r="AK340" s="247"/>
      <c r="AL340" s="247"/>
      <c r="AM340" s="247"/>
      <c r="AN340" s="247"/>
      <c r="AO340" s="247"/>
      <c r="AP340" s="275"/>
    </row>
    <row r="341" spans="1:42" ht="23.4" x14ac:dyDescent="0.3">
      <c r="A341" s="241"/>
      <c r="B341" s="184"/>
      <c r="C341" s="242"/>
      <c r="D341" s="355"/>
      <c r="E341" s="100"/>
      <c r="F341" s="102"/>
      <c r="G341" s="102"/>
      <c r="H341" s="244"/>
      <c r="I341" s="244"/>
      <c r="J341" s="244"/>
      <c r="K341" s="791"/>
      <c r="L341" s="248"/>
      <c r="M341" s="248"/>
      <c r="N341" s="248"/>
      <c r="O341" s="248"/>
      <c r="P341" s="248"/>
      <c r="Q341" s="248"/>
      <c r="R341" s="248"/>
      <c r="S341" s="248"/>
      <c r="T341" s="248"/>
      <c r="U341" s="248"/>
      <c r="V341" s="248"/>
      <c r="W341" s="248"/>
      <c r="X341" s="247"/>
      <c r="Y341" s="246"/>
      <c r="Z341" s="247"/>
      <c r="AA341" s="247"/>
      <c r="AB341" s="247"/>
      <c r="AC341" s="247"/>
      <c r="AD341" s="247"/>
      <c r="AE341" s="247"/>
      <c r="AF341" s="247"/>
      <c r="AG341" s="247"/>
      <c r="AH341" s="247"/>
      <c r="AI341" s="247"/>
      <c r="AJ341" s="247"/>
      <c r="AK341" s="247"/>
      <c r="AL341" s="247"/>
      <c r="AM341" s="247"/>
      <c r="AN341" s="247"/>
      <c r="AO341" s="247"/>
      <c r="AP341" s="275"/>
    </row>
    <row r="342" spans="1:42" ht="23.4" x14ac:dyDescent="0.3">
      <c r="A342" s="241"/>
      <c r="B342" s="184"/>
      <c r="C342" s="242"/>
      <c r="D342" s="355"/>
      <c r="E342" s="100"/>
      <c r="F342" s="102"/>
      <c r="G342" s="102"/>
      <c r="H342" s="244"/>
      <c r="I342" s="244"/>
      <c r="J342" s="244"/>
      <c r="K342" s="791"/>
      <c r="L342" s="248"/>
      <c r="M342" s="248"/>
      <c r="N342" s="248"/>
      <c r="O342" s="248"/>
      <c r="P342" s="248"/>
      <c r="Q342" s="248"/>
      <c r="R342" s="248"/>
      <c r="S342" s="248"/>
      <c r="T342" s="248"/>
      <c r="U342" s="248"/>
      <c r="V342" s="248"/>
      <c r="W342" s="248"/>
      <c r="X342" s="247"/>
      <c r="Y342" s="246"/>
      <c r="Z342" s="247"/>
      <c r="AA342" s="247"/>
      <c r="AB342" s="247"/>
      <c r="AC342" s="247"/>
      <c r="AD342" s="247"/>
      <c r="AE342" s="247"/>
      <c r="AF342" s="247"/>
      <c r="AG342" s="247"/>
      <c r="AH342" s="247"/>
      <c r="AI342" s="247"/>
      <c r="AJ342" s="247"/>
      <c r="AK342" s="247"/>
      <c r="AL342" s="247"/>
      <c r="AM342" s="247"/>
      <c r="AN342" s="247"/>
      <c r="AO342" s="247"/>
      <c r="AP342" s="275"/>
    </row>
    <row r="343" spans="1:42" ht="23.4" x14ac:dyDescent="0.3">
      <c r="A343" s="241"/>
      <c r="B343" s="184"/>
      <c r="C343" s="242"/>
      <c r="D343" s="355"/>
      <c r="E343" s="100"/>
      <c r="F343" s="102"/>
      <c r="G343" s="102"/>
      <c r="H343" s="244"/>
      <c r="I343" s="244"/>
      <c r="J343" s="244"/>
      <c r="K343" s="791"/>
      <c r="L343" s="248"/>
      <c r="M343" s="248"/>
      <c r="N343" s="248"/>
      <c r="O343" s="248"/>
      <c r="P343" s="248"/>
      <c r="Q343" s="248"/>
      <c r="R343" s="248"/>
      <c r="S343" s="248"/>
      <c r="T343" s="248"/>
      <c r="U343" s="248"/>
      <c r="V343" s="248"/>
      <c r="W343" s="248"/>
      <c r="X343" s="247"/>
      <c r="Y343" s="246"/>
      <c r="Z343" s="247"/>
      <c r="AA343" s="247"/>
      <c r="AB343" s="247"/>
      <c r="AC343" s="247"/>
      <c r="AD343" s="247"/>
      <c r="AE343" s="247"/>
      <c r="AF343" s="247"/>
      <c r="AG343" s="247"/>
      <c r="AH343" s="247"/>
      <c r="AI343" s="247"/>
      <c r="AJ343" s="247"/>
      <c r="AK343" s="247"/>
      <c r="AL343" s="247"/>
      <c r="AM343" s="247"/>
      <c r="AN343" s="247"/>
      <c r="AO343" s="247"/>
      <c r="AP343" s="275"/>
    </row>
    <row r="344" spans="1:42" ht="23.4" x14ac:dyDescent="0.3">
      <c r="A344" s="241"/>
      <c r="B344" s="184"/>
      <c r="C344" s="242"/>
      <c r="D344" s="355"/>
      <c r="E344" s="100"/>
      <c r="F344" s="102"/>
      <c r="G344" s="102"/>
      <c r="H344" s="244"/>
      <c r="I344" s="244"/>
      <c r="J344" s="244"/>
      <c r="K344" s="791"/>
      <c r="L344" s="248"/>
      <c r="M344" s="248"/>
      <c r="N344" s="248"/>
      <c r="O344" s="248"/>
      <c r="P344" s="248"/>
      <c r="Q344" s="248"/>
      <c r="R344" s="248"/>
      <c r="S344" s="248"/>
      <c r="T344" s="248"/>
      <c r="U344" s="248"/>
      <c r="V344" s="248"/>
      <c r="W344" s="248"/>
      <c r="X344" s="247"/>
      <c r="Y344" s="246"/>
      <c r="Z344" s="247"/>
      <c r="AA344" s="247"/>
      <c r="AB344" s="247"/>
      <c r="AC344" s="247"/>
      <c r="AD344" s="247"/>
      <c r="AE344" s="247"/>
      <c r="AF344" s="247"/>
      <c r="AG344" s="247"/>
      <c r="AH344" s="247"/>
      <c r="AI344" s="247"/>
      <c r="AJ344" s="247"/>
      <c r="AK344" s="247"/>
      <c r="AL344" s="247"/>
      <c r="AM344" s="247"/>
      <c r="AN344" s="247"/>
      <c r="AO344" s="247"/>
      <c r="AP344" s="275"/>
    </row>
    <row r="345" spans="1:42" ht="23.4" x14ac:dyDescent="0.3">
      <c r="A345" s="241"/>
      <c r="B345" s="184"/>
      <c r="C345" s="242"/>
      <c r="D345" s="355"/>
      <c r="E345" s="100"/>
      <c r="F345" s="102"/>
      <c r="G345" s="102"/>
      <c r="H345" s="244"/>
      <c r="I345" s="244"/>
      <c r="J345" s="244"/>
      <c r="K345" s="791"/>
      <c r="L345" s="248"/>
      <c r="M345" s="248"/>
      <c r="N345" s="248"/>
      <c r="O345" s="248"/>
      <c r="P345" s="248"/>
      <c r="Q345" s="248"/>
      <c r="R345" s="248"/>
      <c r="S345" s="248"/>
      <c r="T345" s="248"/>
      <c r="U345" s="248"/>
      <c r="V345" s="248"/>
      <c r="W345" s="248"/>
      <c r="X345" s="247"/>
      <c r="Y345" s="246"/>
      <c r="Z345" s="247"/>
      <c r="AA345" s="247"/>
      <c r="AB345" s="247"/>
      <c r="AC345" s="247"/>
      <c r="AD345" s="247"/>
      <c r="AE345" s="247"/>
      <c r="AF345" s="247"/>
      <c r="AG345" s="247"/>
      <c r="AH345" s="247"/>
      <c r="AI345" s="247"/>
      <c r="AJ345" s="247"/>
      <c r="AK345" s="247"/>
      <c r="AL345" s="247"/>
      <c r="AM345" s="247"/>
      <c r="AN345" s="247"/>
      <c r="AO345" s="247"/>
      <c r="AP345" s="275"/>
    </row>
    <row r="346" spans="1:42" ht="23.4" x14ac:dyDescent="0.3">
      <c r="A346" s="241"/>
      <c r="B346" s="184"/>
      <c r="C346" s="242"/>
      <c r="D346" s="355"/>
      <c r="E346" s="100"/>
      <c r="F346" s="102"/>
      <c r="G346" s="102"/>
      <c r="H346" s="244"/>
      <c r="I346" s="244"/>
      <c r="J346" s="244"/>
      <c r="K346" s="791"/>
      <c r="L346" s="248"/>
      <c r="M346" s="248"/>
      <c r="N346" s="248"/>
      <c r="O346" s="248"/>
      <c r="P346" s="248"/>
      <c r="Q346" s="248"/>
      <c r="R346" s="248"/>
      <c r="S346" s="248"/>
      <c r="T346" s="248"/>
      <c r="U346" s="248"/>
      <c r="V346" s="248"/>
      <c r="W346" s="248"/>
      <c r="X346" s="247"/>
      <c r="Y346" s="246"/>
      <c r="Z346" s="247"/>
      <c r="AA346" s="247"/>
      <c r="AB346" s="247"/>
      <c r="AC346" s="247"/>
      <c r="AD346" s="247"/>
      <c r="AE346" s="247"/>
      <c r="AF346" s="247"/>
      <c r="AG346" s="247"/>
      <c r="AH346" s="247"/>
      <c r="AI346" s="247"/>
      <c r="AJ346" s="247"/>
      <c r="AK346" s="247"/>
      <c r="AL346" s="247"/>
      <c r="AM346" s="247"/>
      <c r="AN346" s="247"/>
      <c r="AO346" s="247"/>
      <c r="AP346" s="275"/>
    </row>
    <row r="347" spans="1:42" ht="23.4" x14ac:dyDescent="0.3">
      <c r="A347" s="241"/>
      <c r="B347" s="184"/>
      <c r="C347" s="242"/>
      <c r="D347" s="355"/>
      <c r="E347" s="100"/>
      <c r="F347" s="102"/>
      <c r="G347" s="102"/>
      <c r="H347" s="244"/>
      <c r="I347" s="244"/>
      <c r="J347" s="244"/>
      <c r="K347" s="791"/>
      <c r="L347" s="248"/>
      <c r="M347" s="248"/>
      <c r="N347" s="248"/>
      <c r="O347" s="248"/>
      <c r="P347" s="248"/>
      <c r="Q347" s="248"/>
      <c r="R347" s="248"/>
      <c r="S347" s="248"/>
      <c r="T347" s="248"/>
      <c r="U347" s="248"/>
      <c r="V347" s="248"/>
      <c r="W347" s="248"/>
      <c r="X347" s="247"/>
      <c r="Y347" s="246"/>
      <c r="Z347" s="247"/>
      <c r="AA347" s="247"/>
      <c r="AB347" s="247"/>
      <c r="AC347" s="247"/>
      <c r="AD347" s="247"/>
      <c r="AE347" s="247"/>
      <c r="AF347" s="247"/>
      <c r="AG347" s="247"/>
      <c r="AH347" s="247"/>
      <c r="AI347" s="247"/>
      <c r="AJ347" s="247"/>
      <c r="AK347" s="247"/>
      <c r="AL347" s="247"/>
      <c r="AM347" s="247"/>
      <c r="AN347" s="247"/>
      <c r="AO347" s="247"/>
      <c r="AP347" s="275"/>
    </row>
    <row r="348" spans="1:42" ht="23.4" x14ac:dyDescent="0.3">
      <c r="A348" s="241"/>
      <c r="B348" s="184"/>
      <c r="C348" s="242"/>
      <c r="D348" s="355"/>
      <c r="E348" s="100"/>
      <c r="F348" s="102"/>
      <c r="G348" s="102"/>
      <c r="H348" s="244"/>
      <c r="I348" s="244"/>
      <c r="J348" s="244"/>
      <c r="K348" s="791"/>
      <c r="L348" s="248"/>
      <c r="M348" s="248"/>
      <c r="N348" s="248"/>
      <c r="O348" s="248"/>
      <c r="P348" s="248"/>
      <c r="Q348" s="248"/>
      <c r="R348" s="248"/>
      <c r="S348" s="248"/>
      <c r="T348" s="248"/>
      <c r="U348" s="248"/>
      <c r="V348" s="248"/>
      <c r="W348" s="248"/>
      <c r="X348" s="247"/>
      <c r="Y348" s="246"/>
      <c r="Z348" s="247"/>
      <c r="AA348" s="247"/>
      <c r="AB348" s="247"/>
      <c r="AC348" s="247"/>
      <c r="AD348" s="247"/>
      <c r="AE348" s="247"/>
      <c r="AF348" s="247"/>
      <c r="AG348" s="247"/>
      <c r="AH348" s="247"/>
      <c r="AI348" s="247"/>
      <c r="AJ348" s="247"/>
      <c r="AK348" s="247"/>
      <c r="AL348" s="247"/>
      <c r="AM348" s="247"/>
      <c r="AN348" s="247"/>
      <c r="AO348" s="247"/>
      <c r="AP348" s="275"/>
    </row>
    <row r="349" spans="1:42" ht="23.4" x14ac:dyDescent="0.3">
      <c r="A349" s="241"/>
      <c r="B349" s="184"/>
      <c r="C349" s="242"/>
      <c r="D349" s="355"/>
      <c r="E349" s="100"/>
      <c r="F349" s="102"/>
      <c r="G349" s="102"/>
      <c r="H349" s="244"/>
      <c r="I349" s="244"/>
      <c r="J349" s="244"/>
      <c r="K349" s="791"/>
      <c r="L349" s="248"/>
      <c r="M349" s="248"/>
      <c r="N349" s="248"/>
      <c r="O349" s="248"/>
      <c r="P349" s="248"/>
      <c r="Q349" s="248"/>
      <c r="R349" s="248"/>
      <c r="S349" s="248"/>
      <c r="T349" s="248"/>
      <c r="U349" s="248"/>
      <c r="V349" s="248"/>
      <c r="W349" s="248"/>
      <c r="X349" s="247"/>
      <c r="Y349" s="246"/>
      <c r="Z349" s="247"/>
      <c r="AA349" s="247"/>
      <c r="AB349" s="247"/>
      <c r="AC349" s="247"/>
      <c r="AD349" s="247"/>
      <c r="AE349" s="247"/>
      <c r="AF349" s="247"/>
      <c r="AG349" s="247"/>
      <c r="AH349" s="247"/>
      <c r="AI349" s="247"/>
      <c r="AJ349" s="247"/>
      <c r="AK349" s="247"/>
      <c r="AL349" s="247"/>
      <c r="AM349" s="247"/>
      <c r="AN349" s="247"/>
      <c r="AO349" s="247"/>
      <c r="AP349" s="275"/>
    </row>
    <row r="350" spans="1:42" ht="23.4" x14ac:dyDescent="0.3">
      <c r="A350" s="241"/>
      <c r="B350" s="184"/>
      <c r="C350" s="242"/>
      <c r="D350" s="355"/>
      <c r="E350" s="100"/>
      <c r="F350" s="102"/>
      <c r="G350" s="102"/>
      <c r="H350" s="244"/>
      <c r="I350" s="244"/>
      <c r="J350" s="244"/>
      <c r="K350" s="791"/>
      <c r="L350" s="248"/>
      <c r="M350" s="248"/>
      <c r="N350" s="248"/>
      <c r="O350" s="248"/>
      <c r="P350" s="248"/>
      <c r="Q350" s="248"/>
      <c r="R350" s="248"/>
      <c r="S350" s="248"/>
      <c r="T350" s="248"/>
      <c r="U350" s="248"/>
      <c r="V350" s="248"/>
      <c r="W350" s="248"/>
      <c r="X350" s="247"/>
      <c r="Y350" s="246"/>
      <c r="Z350" s="247"/>
      <c r="AA350" s="247"/>
      <c r="AB350" s="247"/>
      <c r="AC350" s="247"/>
      <c r="AD350" s="247"/>
      <c r="AE350" s="247"/>
      <c r="AF350" s="247"/>
      <c r="AG350" s="247"/>
      <c r="AH350" s="247"/>
      <c r="AI350" s="247"/>
      <c r="AJ350" s="247"/>
      <c r="AK350" s="247"/>
      <c r="AL350" s="247"/>
      <c r="AM350" s="247"/>
      <c r="AN350" s="247"/>
      <c r="AO350" s="247"/>
      <c r="AP350" s="275"/>
    </row>
    <row r="351" spans="1:42" ht="23.4" x14ac:dyDescent="0.3">
      <c r="A351" s="241"/>
      <c r="B351" s="184"/>
      <c r="C351" s="242"/>
      <c r="D351" s="355"/>
      <c r="E351" s="100"/>
      <c r="F351" s="102"/>
      <c r="G351" s="102"/>
      <c r="H351" s="244"/>
      <c r="I351" s="244"/>
      <c r="J351" s="244"/>
      <c r="K351" s="791"/>
      <c r="L351" s="248"/>
      <c r="M351" s="248"/>
      <c r="N351" s="248"/>
      <c r="O351" s="248"/>
      <c r="P351" s="248"/>
      <c r="Q351" s="248"/>
      <c r="R351" s="248"/>
      <c r="S351" s="248"/>
      <c r="T351" s="248"/>
      <c r="U351" s="248"/>
      <c r="V351" s="248"/>
      <c r="W351" s="248"/>
      <c r="X351" s="247"/>
      <c r="Y351" s="246"/>
      <c r="Z351" s="247"/>
      <c r="AA351" s="247"/>
      <c r="AB351" s="247"/>
      <c r="AC351" s="247"/>
      <c r="AD351" s="247"/>
      <c r="AE351" s="247"/>
      <c r="AF351" s="247"/>
      <c r="AG351" s="247"/>
      <c r="AH351" s="247"/>
      <c r="AI351" s="247"/>
      <c r="AJ351" s="247"/>
      <c r="AK351" s="247"/>
      <c r="AL351" s="247"/>
      <c r="AM351" s="247"/>
      <c r="AN351" s="247"/>
      <c r="AO351" s="247"/>
      <c r="AP351" s="275"/>
    </row>
    <row r="352" spans="1:42" ht="23.4" x14ac:dyDescent="0.3">
      <c r="A352" s="241"/>
      <c r="B352" s="184"/>
      <c r="C352" s="242"/>
      <c r="D352" s="355"/>
      <c r="E352" s="100"/>
      <c r="F352" s="102"/>
      <c r="G352" s="102"/>
      <c r="H352" s="244"/>
      <c r="I352" s="244"/>
      <c r="J352" s="244"/>
      <c r="K352" s="791"/>
      <c r="L352" s="248"/>
      <c r="M352" s="248"/>
      <c r="N352" s="248"/>
      <c r="O352" s="248"/>
      <c r="P352" s="248"/>
      <c r="Q352" s="248"/>
      <c r="R352" s="248"/>
      <c r="S352" s="248"/>
      <c r="T352" s="248"/>
      <c r="U352" s="248"/>
      <c r="V352" s="248"/>
      <c r="W352" s="248"/>
      <c r="X352" s="247"/>
      <c r="Y352" s="246"/>
      <c r="Z352" s="247"/>
      <c r="AA352" s="247"/>
      <c r="AB352" s="247"/>
      <c r="AC352" s="247"/>
      <c r="AD352" s="247"/>
      <c r="AE352" s="247"/>
      <c r="AF352" s="247"/>
      <c r="AG352" s="247"/>
      <c r="AH352" s="247"/>
      <c r="AI352" s="247"/>
      <c r="AJ352" s="247"/>
      <c r="AK352" s="247"/>
      <c r="AL352" s="247"/>
      <c r="AM352" s="247"/>
      <c r="AN352" s="247"/>
      <c r="AO352" s="247"/>
      <c r="AP352" s="275"/>
    </row>
    <row r="353" spans="1:42" ht="23.4" x14ac:dyDescent="0.3">
      <c r="A353" s="241"/>
      <c r="B353" s="184"/>
      <c r="C353" s="242"/>
      <c r="D353" s="355"/>
      <c r="E353" s="100"/>
      <c r="F353" s="102"/>
      <c r="G353" s="102"/>
      <c r="H353" s="244"/>
      <c r="I353" s="244"/>
      <c r="J353" s="244"/>
      <c r="K353" s="791"/>
      <c r="L353" s="248"/>
      <c r="M353" s="248"/>
      <c r="N353" s="248"/>
      <c r="O353" s="248"/>
      <c r="P353" s="248"/>
      <c r="Q353" s="248"/>
      <c r="R353" s="248"/>
      <c r="S353" s="248"/>
      <c r="T353" s="248"/>
      <c r="U353" s="248"/>
      <c r="V353" s="248"/>
      <c r="W353" s="248"/>
      <c r="X353" s="247"/>
      <c r="Y353" s="246"/>
      <c r="Z353" s="247"/>
      <c r="AA353" s="247"/>
      <c r="AB353" s="247"/>
      <c r="AC353" s="247"/>
      <c r="AD353" s="247"/>
      <c r="AE353" s="247"/>
      <c r="AF353" s="247"/>
      <c r="AG353" s="247"/>
      <c r="AH353" s="247"/>
      <c r="AI353" s="247"/>
      <c r="AJ353" s="247"/>
      <c r="AK353" s="247"/>
      <c r="AL353" s="247"/>
      <c r="AM353" s="247"/>
      <c r="AN353" s="247"/>
      <c r="AO353" s="247"/>
      <c r="AP353" s="275"/>
    </row>
    <row r="354" spans="1:42" ht="23.4" x14ac:dyDescent="0.3">
      <c r="A354" s="241"/>
      <c r="B354" s="184"/>
      <c r="C354" s="242"/>
      <c r="D354" s="355"/>
      <c r="E354" s="100"/>
      <c r="F354" s="102"/>
      <c r="G354" s="102"/>
      <c r="H354" s="244"/>
      <c r="I354" s="244"/>
      <c r="J354" s="244"/>
      <c r="K354" s="791"/>
      <c r="L354" s="248"/>
      <c r="M354" s="248"/>
      <c r="N354" s="248"/>
      <c r="O354" s="248"/>
      <c r="P354" s="248"/>
      <c r="Q354" s="248"/>
      <c r="R354" s="248"/>
      <c r="S354" s="248"/>
      <c r="T354" s="248"/>
      <c r="U354" s="248"/>
      <c r="V354" s="248"/>
      <c r="W354" s="248"/>
      <c r="X354" s="247"/>
      <c r="Y354" s="246"/>
      <c r="Z354" s="247"/>
      <c r="AA354" s="247"/>
      <c r="AB354" s="247"/>
      <c r="AC354" s="247"/>
      <c r="AD354" s="247"/>
      <c r="AE354" s="247"/>
      <c r="AF354" s="247"/>
      <c r="AG354" s="247"/>
      <c r="AH354" s="247"/>
      <c r="AI354" s="247"/>
      <c r="AJ354" s="247"/>
      <c r="AK354" s="247"/>
      <c r="AL354" s="247"/>
      <c r="AM354" s="247"/>
      <c r="AN354" s="247"/>
      <c r="AO354" s="247"/>
      <c r="AP354" s="275"/>
    </row>
    <row r="355" spans="1:42" ht="23.4" x14ac:dyDescent="0.3">
      <c r="A355" s="241"/>
      <c r="B355" s="184"/>
      <c r="C355" s="242"/>
      <c r="D355" s="355"/>
      <c r="E355" s="100"/>
      <c r="F355" s="102"/>
      <c r="G355" s="102"/>
      <c r="H355" s="244"/>
      <c r="I355" s="244"/>
      <c r="J355" s="244"/>
      <c r="K355" s="791"/>
      <c r="L355" s="248"/>
      <c r="M355" s="248"/>
      <c r="N355" s="248"/>
      <c r="O355" s="248"/>
      <c r="P355" s="248"/>
      <c r="Q355" s="248"/>
      <c r="R355" s="248"/>
      <c r="S355" s="248"/>
      <c r="T355" s="248"/>
      <c r="U355" s="248"/>
      <c r="V355" s="248"/>
      <c r="W355" s="248"/>
      <c r="X355" s="247"/>
      <c r="Y355" s="246"/>
      <c r="Z355" s="247"/>
      <c r="AA355" s="247"/>
      <c r="AB355" s="247"/>
      <c r="AC355" s="247"/>
      <c r="AD355" s="247"/>
      <c r="AE355" s="247"/>
      <c r="AF355" s="247"/>
      <c r="AG355" s="247"/>
      <c r="AH355" s="247"/>
      <c r="AI355" s="247"/>
      <c r="AJ355" s="247"/>
      <c r="AK355" s="247"/>
      <c r="AL355" s="247"/>
      <c r="AM355" s="247"/>
      <c r="AN355" s="247"/>
      <c r="AO355" s="247"/>
      <c r="AP355" s="275"/>
    </row>
    <row r="356" spans="1:42" ht="23.4" x14ac:dyDescent="0.3">
      <c r="A356" s="241"/>
      <c r="B356" s="184"/>
      <c r="C356" s="242"/>
      <c r="D356" s="355"/>
      <c r="E356" s="100"/>
      <c r="F356" s="102"/>
      <c r="G356" s="102"/>
      <c r="H356" s="244"/>
      <c r="I356" s="244"/>
      <c r="J356" s="244"/>
      <c r="K356" s="791"/>
      <c r="L356" s="248"/>
      <c r="M356" s="248"/>
      <c r="N356" s="248"/>
      <c r="O356" s="248"/>
      <c r="P356" s="248"/>
      <c r="Q356" s="248"/>
      <c r="R356" s="248"/>
      <c r="S356" s="248"/>
      <c r="T356" s="248"/>
      <c r="U356" s="248"/>
      <c r="V356" s="248"/>
      <c r="W356" s="248"/>
      <c r="X356" s="247"/>
      <c r="Y356" s="246"/>
      <c r="Z356" s="247"/>
      <c r="AA356" s="247"/>
      <c r="AB356" s="247"/>
      <c r="AC356" s="247"/>
      <c r="AD356" s="247"/>
      <c r="AE356" s="247"/>
      <c r="AF356" s="247"/>
      <c r="AG356" s="247"/>
      <c r="AH356" s="247"/>
      <c r="AI356" s="247"/>
      <c r="AJ356" s="247"/>
      <c r="AK356" s="247"/>
      <c r="AL356" s="247"/>
      <c r="AM356" s="247"/>
      <c r="AN356" s="247"/>
      <c r="AO356" s="247"/>
      <c r="AP356" s="275"/>
    </row>
    <row r="357" spans="1:42" ht="23.4" x14ac:dyDescent="0.3">
      <c r="A357" s="241"/>
      <c r="B357" s="184"/>
      <c r="C357" s="242"/>
      <c r="D357" s="355"/>
      <c r="E357" s="100"/>
      <c r="F357" s="102"/>
      <c r="G357" s="102"/>
      <c r="H357" s="244"/>
      <c r="I357" s="244"/>
      <c r="J357" s="244"/>
      <c r="K357" s="791"/>
      <c r="L357" s="248"/>
      <c r="M357" s="248"/>
      <c r="N357" s="248"/>
      <c r="O357" s="248"/>
      <c r="P357" s="248"/>
      <c r="Q357" s="248"/>
      <c r="R357" s="248"/>
      <c r="S357" s="248"/>
      <c r="T357" s="248"/>
      <c r="U357" s="248"/>
      <c r="V357" s="248"/>
      <c r="W357" s="248"/>
      <c r="X357" s="247"/>
      <c r="Y357" s="246"/>
      <c r="Z357" s="247"/>
      <c r="AA357" s="247"/>
      <c r="AB357" s="247"/>
      <c r="AC357" s="247"/>
      <c r="AD357" s="247"/>
      <c r="AE357" s="247"/>
      <c r="AF357" s="247"/>
      <c r="AG357" s="247"/>
      <c r="AH357" s="247"/>
      <c r="AI357" s="247"/>
      <c r="AJ357" s="247"/>
      <c r="AK357" s="247"/>
      <c r="AL357" s="247"/>
      <c r="AM357" s="247"/>
      <c r="AN357" s="247"/>
      <c r="AO357" s="247"/>
      <c r="AP357" s="275"/>
    </row>
    <row r="358" spans="1:42" ht="23.4" x14ac:dyDescent="0.3">
      <c r="A358" s="241"/>
      <c r="B358" s="184"/>
      <c r="C358" s="242"/>
      <c r="D358" s="355"/>
      <c r="E358" s="100"/>
      <c r="F358" s="102"/>
      <c r="G358" s="102"/>
      <c r="H358" s="244"/>
      <c r="I358" s="244"/>
      <c r="J358" s="244"/>
      <c r="K358" s="791"/>
      <c r="L358" s="248"/>
      <c r="M358" s="248"/>
      <c r="N358" s="248"/>
      <c r="O358" s="248"/>
      <c r="P358" s="248"/>
      <c r="Q358" s="248"/>
      <c r="R358" s="248"/>
      <c r="S358" s="248"/>
      <c r="T358" s="248"/>
      <c r="U358" s="248"/>
      <c r="V358" s="248"/>
      <c r="W358" s="248"/>
      <c r="X358" s="247"/>
      <c r="Y358" s="246"/>
      <c r="Z358" s="247"/>
      <c r="AA358" s="247"/>
      <c r="AB358" s="247"/>
      <c r="AC358" s="247"/>
      <c r="AD358" s="247"/>
      <c r="AE358" s="247"/>
      <c r="AF358" s="247"/>
      <c r="AG358" s="247"/>
      <c r="AH358" s="247"/>
      <c r="AI358" s="247"/>
      <c r="AJ358" s="247"/>
      <c r="AK358" s="247"/>
      <c r="AL358" s="247"/>
      <c r="AM358" s="247"/>
      <c r="AN358" s="247"/>
      <c r="AO358" s="247"/>
      <c r="AP358" s="275"/>
    </row>
    <row r="359" spans="1:42" ht="23.4" x14ac:dyDescent="0.3">
      <c r="A359" s="241"/>
      <c r="B359" s="184"/>
      <c r="C359" s="242"/>
      <c r="D359" s="355"/>
      <c r="E359" s="100"/>
      <c r="F359" s="102"/>
      <c r="G359" s="102"/>
      <c r="H359" s="244"/>
      <c r="I359" s="244"/>
      <c r="J359" s="244"/>
      <c r="K359" s="791"/>
      <c r="L359" s="248"/>
      <c r="M359" s="248"/>
      <c r="N359" s="248"/>
      <c r="O359" s="248"/>
      <c r="P359" s="248"/>
      <c r="Q359" s="248"/>
      <c r="R359" s="248"/>
      <c r="S359" s="248"/>
      <c r="T359" s="248"/>
      <c r="U359" s="248"/>
      <c r="V359" s="248"/>
      <c r="W359" s="248"/>
      <c r="X359" s="247"/>
      <c r="Y359" s="246"/>
      <c r="Z359" s="247"/>
      <c r="AA359" s="247"/>
      <c r="AB359" s="247"/>
      <c r="AC359" s="247"/>
      <c r="AD359" s="247"/>
      <c r="AE359" s="247"/>
      <c r="AF359" s="247"/>
      <c r="AG359" s="247"/>
      <c r="AH359" s="247"/>
      <c r="AI359" s="247"/>
      <c r="AJ359" s="247"/>
      <c r="AK359" s="247"/>
      <c r="AL359" s="247"/>
      <c r="AM359" s="247"/>
      <c r="AN359" s="247"/>
      <c r="AO359" s="247"/>
      <c r="AP359" s="275"/>
    </row>
    <row r="360" spans="1:42" ht="23.4" x14ac:dyDescent="0.3">
      <c r="A360" s="241"/>
      <c r="B360" s="184"/>
      <c r="C360" s="242"/>
      <c r="D360" s="355"/>
      <c r="E360" s="100"/>
      <c r="F360" s="102"/>
      <c r="G360" s="102"/>
      <c r="H360" s="244"/>
      <c r="I360" s="244"/>
      <c r="J360" s="244"/>
      <c r="K360" s="791"/>
      <c r="L360" s="248"/>
      <c r="M360" s="248"/>
      <c r="N360" s="248"/>
      <c r="O360" s="248"/>
      <c r="P360" s="248"/>
      <c r="Q360" s="248"/>
      <c r="R360" s="248"/>
      <c r="S360" s="248"/>
      <c r="T360" s="248"/>
      <c r="U360" s="248"/>
      <c r="V360" s="248"/>
      <c r="W360" s="248"/>
      <c r="X360" s="247"/>
      <c r="Y360" s="246"/>
      <c r="Z360" s="247"/>
      <c r="AA360" s="247"/>
      <c r="AB360" s="247"/>
      <c r="AC360" s="247"/>
      <c r="AD360" s="247"/>
      <c r="AE360" s="247"/>
      <c r="AF360" s="247"/>
      <c r="AG360" s="247"/>
      <c r="AH360" s="247"/>
      <c r="AI360" s="247"/>
      <c r="AJ360" s="247"/>
      <c r="AK360" s="247"/>
      <c r="AL360" s="247"/>
      <c r="AM360" s="247"/>
      <c r="AN360" s="247"/>
      <c r="AO360" s="247"/>
      <c r="AP360" s="275"/>
    </row>
  </sheetData>
  <sheetProtection formatCells="0" formatColumns="0" formatRows="0" insertColumns="0" insertRows="0" insertHyperlinks="0" deleteColumns="0" deleteRows="0" sort="0" autoFilter="0" pivotTables="0"/>
  <autoFilter ref="A5:AP345" xr:uid="{00000000-0009-0000-0000-000000000000}"/>
  <mergeCells count="24">
    <mergeCell ref="A1:B1"/>
    <mergeCell ref="O4:Q4"/>
    <mergeCell ref="R4:T4"/>
    <mergeCell ref="AC4:AF4"/>
    <mergeCell ref="AQ1:AR1048576"/>
    <mergeCell ref="L268:N268"/>
    <mergeCell ref="AJ4:AL4"/>
    <mergeCell ref="AM4:AO4"/>
    <mergeCell ref="AS1:AS1048576"/>
    <mergeCell ref="A4:A5"/>
    <mergeCell ref="A2:AP2"/>
    <mergeCell ref="A3:AP3"/>
    <mergeCell ref="H4:K4"/>
    <mergeCell ref="X4:AB4"/>
    <mergeCell ref="B4:B5"/>
    <mergeCell ref="D4:D5"/>
    <mergeCell ref="F4:F5"/>
    <mergeCell ref="AP4:AP5"/>
    <mergeCell ref="C4:C5"/>
    <mergeCell ref="L4:N4"/>
    <mergeCell ref="E4:E5"/>
    <mergeCell ref="G4:G5"/>
    <mergeCell ref="U4:W4"/>
    <mergeCell ref="AG4:AI4"/>
  </mergeCells>
  <phoneticPr fontId="16" type="noConversion"/>
  <conditionalFormatting sqref="K6:K247">
    <cfRule type="cellIs" dxfId="8111" priority="265" operator="equal">
      <formula>"B/C"</formula>
    </cfRule>
  </conditionalFormatting>
  <conditionalFormatting sqref="K6:K295">
    <cfRule type="cellIs" dxfId="8110" priority="321" stopIfTrue="1" operator="equal">
      <formula>"A"</formula>
    </cfRule>
    <cfRule type="cellIs" dxfId="8109" priority="324" stopIfTrue="1" operator="equal">
      <formula>"B"</formula>
    </cfRule>
    <cfRule type="cellIs" dxfId="8108" priority="325" stopIfTrue="1" operator="equal">
      <formula>"D"</formula>
    </cfRule>
    <cfRule type="cellIs" dxfId="8107" priority="323" stopIfTrue="1" operator="equal">
      <formula>"C"</formula>
    </cfRule>
  </conditionalFormatting>
  <conditionalFormatting sqref="K296:K360">
    <cfRule type="cellIs" dxfId="8106" priority="80" stopIfTrue="1" operator="equal">
      <formula>"A"</formula>
    </cfRule>
    <cfRule type="cellIs" dxfId="8105" priority="83" stopIfTrue="1" operator="equal">
      <formula>"D"</formula>
    </cfRule>
    <cfRule type="cellIs" dxfId="8104" priority="81" stopIfTrue="1" operator="equal">
      <formula>"C"</formula>
    </cfRule>
    <cfRule type="cellIs" dxfId="8103" priority="82" stopIfTrue="1" operator="equal">
      <formula>"B"</formula>
    </cfRule>
  </conditionalFormatting>
  <conditionalFormatting sqref="N6:N245">
    <cfRule type="cellIs" dxfId="8102" priority="288" stopIfTrue="1" operator="equal">
      <formula>"D"</formula>
    </cfRule>
    <cfRule type="cellIs" dxfId="8101" priority="287" stopIfTrue="1" operator="equal">
      <formula>"B"</formula>
    </cfRule>
    <cfRule type="cellIs" dxfId="8100" priority="286" stopIfTrue="1" operator="equal">
      <formula>"C"</formula>
    </cfRule>
    <cfRule type="cellIs" dxfId="8099" priority="285" stopIfTrue="1" operator="equal">
      <formula>"A"</formula>
    </cfRule>
    <cfRule type="cellIs" dxfId="8098" priority="284" operator="equal">
      <formula>"B/C"</formula>
    </cfRule>
  </conditionalFormatting>
  <conditionalFormatting sqref="N249:N251">
    <cfRule type="cellIs" dxfId="8097" priority="257" stopIfTrue="1" operator="equal">
      <formula>"A"</formula>
    </cfRule>
    <cfRule type="cellIs" dxfId="8096" priority="256" operator="equal">
      <formula>"B/C"</formula>
    </cfRule>
    <cfRule type="cellIs" dxfId="8095" priority="258" stopIfTrue="1" operator="equal">
      <formula>"C"</formula>
    </cfRule>
    <cfRule type="cellIs" dxfId="8094" priority="259" stopIfTrue="1" operator="equal">
      <formula>"B"</formula>
    </cfRule>
    <cfRule type="cellIs" dxfId="8093" priority="260" stopIfTrue="1" operator="equal">
      <formula>"D"</formula>
    </cfRule>
  </conditionalFormatting>
  <conditionalFormatting sqref="N252">
    <cfRule type="cellIs" dxfId="8092" priority="253" stopIfTrue="1" operator="equal">
      <formula>"C"</formula>
    </cfRule>
    <cfRule type="cellIs" dxfId="8091" priority="255" stopIfTrue="1" operator="equal">
      <formula>"D"</formula>
    </cfRule>
    <cfRule type="cellIs" dxfId="8090" priority="254" stopIfTrue="1" operator="equal">
      <formula>"B"</formula>
    </cfRule>
  </conditionalFormatting>
  <conditionalFormatting sqref="N264">
    <cfRule type="cellIs" dxfId="8089" priority="236" stopIfTrue="1" operator="equal">
      <formula>"C"</formula>
    </cfRule>
    <cfRule type="cellIs" dxfId="8088" priority="238" stopIfTrue="1" operator="equal">
      <formula>"D"</formula>
    </cfRule>
    <cfRule type="cellIs" dxfId="8087" priority="235" stopIfTrue="1" operator="equal">
      <formula>"A"</formula>
    </cfRule>
    <cfRule type="cellIs" dxfId="8086" priority="237" stopIfTrue="1" operator="equal">
      <formula>"B"</formula>
    </cfRule>
  </conditionalFormatting>
  <conditionalFormatting sqref="N286">
    <cfRule type="cellIs" dxfId="8085" priority="178" stopIfTrue="1" operator="equal">
      <formula>"A"</formula>
    </cfRule>
    <cfRule type="cellIs" dxfId="8084" priority="181" stopIfTrue="1" operator="equal">
      <formula>"D"</formula>
    </cfRule>
    <cfRule type="cellIs" dxfId="8083" priority="180" stopIfTrue="1" operator="equal">
      <formula>"B"</formula>
    </cfRule>
    <cfRule type="cellIs" dxfId="8082" priority="179" stopIfTrue="1" operator="equal">
      <formula>"C"</formula>
    </cfRule>
  </conditionalFormatting>
  <conditionalFormatting sqref="N293">
    <cfRule type="cellIs" dxfId="8081" priority="30" stopIfTrue="1" operator="equal">
      <formula>"A"</formula>
    </cfRule>
    <cfRule type="cellIs" dxfId="8080" priority="31" stopIfTrue="1" operator="equal">
      <formula>"C"</formula>
    </cfRule>
    <cfRule type="cellIs" dxfId="8079" priority="32" stopIfTrue="1" operator="equal">
      <formula>"B"</formula>
    </cfRule>
    <cfRule type="cellIs" dxfId="8078" priority="33" stopIfTrue="1" operator="equal">
      <formula>"D"</formula>
    </cfRule>
  </conditionalFormatting>
  <conditionalFormatting sqref="N295">
    <cfRule type="cellIs" dxfId="8077" priority="34" stopIfTrue="1" operator="equal">
      <formula>"A"</formula>
    </cfRule>
    <cfRule type="cellIs" dxfId="8076" priority="35" stopIfTrue="1" operator="equal">
      <formula>"C"</formula>
    </cfRule>
    <cfRule type="cellIs" dxfId="8075" priority="36" stopIfTrue="1" operator="equal">
      <formula>"B"</formula>
    </cfRule>
    <cfRule type="cellIs" dxfId="8074" priority="37" stopIfTrue="1" operator="equal">
      <formula>"D"</formula>
    </cfRule>
  </conditionalFormatting>
  <conditionalFormatting sqref="N302">
    <cfRule type="cellIs" dxfId="8073" priority="25" stopIfTrue="1" operator="equal">
      <formula>"D"</formula>
    </cfRule>
    <cfRule type="cellIs" dxfId="8072" priority="24" stopIfTrue="1" operator="equal">
      <formula>"B"</formula>
    </cfRule>
    <cfRule type="cellIs" dxfId="8071" priority="22" stopIfTrue="1" operator="equal">
      <formula>"A"</formula>
    </cfRule>
    <cfRule type="cellIs" dxfId="8070" priority="23" stopIfTrue="1" operator="equal">
      <formula>"C"</formula>
    </cfRule>
  </conditionalFormatting>
  <conditionalFormatting sqref="N304">
    <cfRule type="cellIs" dxfId="8069" priority="29" stopIfTrue="1" operator="equal">
      <formula>"D"</formula>
    </cfRule>
    <cfRule type="cellIs" dxfId="8068" priority="26" stopIfTrue="1" operator="equal">
      <formula>"A"</formula>
    </cfRule>
    <cfRule type="cellIs" dxfId="8067" priority="27" stopIfTrue="1" operator="equal">
      <formula>"C"</formula>
    </cfRule>
    <cfRule type="cellIs" dxfId="8066" priority="28" stopIfTrue="1" operator="equal">
      <formula>"B"</formula>
    </cfRule>
  </conditionalFormatting>
  <conditionalFormatting sqref="N307:N308">
    <cfRule type="cellIs" dxfId="8065" priority="40" stopIfTrue="1" operator="equal">
      <formula>"B"</formula>
    </cfRule>
    <cfRule type="cellIs" dxfId="8064" priority="39" stopIfTrue="1" operator="equal">
      <formula>"C"</formula>
    </cfRule>
    <cfRule type="cellIs" dxfId="8063" priority="41" stopIfTrue="1" operator="equal">
      <formula>"D"</formula>
    </cfRule>
    <cfRule type="cellIs" dxfId="8062" priority="38" stopIfTrue="1" operator="equal">
      <formula>"A"</formula>
    </cfRule>
  </conditionalFormatting>
  <conditionalFormatting sqref="Q6:Q245">
    <cfRule type="cellIs" dxfId="8061" priority="279" operator="equal">
      <formula>"B/C"</formula>
    </cfRule>
    <cfRule type="cellIs" dxfId="8060" priority="282" stopIfTrue="1" operator="equal">
      <formula>"B"</formula>
    </cfRule>
    <cfRule type="cellIs" dxfId="8059" priority="281" stopIfTrue="1" operator="equal">
      <formula>"C"</formula>
    </cfRule>
    <cfRule type="cellIs" dxfId="8058" priority="280" stopIfTrue="1" operator="equal">
      <formula>"A"</formula>
    </cfRule>
    <cfRule type="cellIs" dxfId="8057" priority="283" stopIfTrue="1" operator="equal">
      <formula>"D"</formula>
    </cfRule>
  </conditionalFormatting>
  <conditionalFormatting sqref="Q252">
    <cfRule type="cellIs" dxfId="8056" priority="249" stopIfTrue="1" operator="equal">
      <formula>"A"</formula>
    </cfRule>
    <cfRule type="cellIs" dxfId="8055" priority="252" stopIfTrue="1" operator="equal">
      <formula>"D"</formula>
    </cfRule>
    <cfRule type="cellIs" dxfId="8054" priority="251" stopIfTrue="1" operator="equal">
      <formula>"B"</formula>
    </cfRule>
    <cfRule type="cellIs" dxfId="8053" priority="250" stopIfTrue="1" operator="equal">
      <formula>"C"</formula>
    </cfRule>
    <cfRule type="cellIs" dxfId="8052" priority="248" operator="equal">
      <formula>"B/C"</formula>
    </cfRule>
  </conditionalFormatting>
  <conditionalFormatting sqref="Q264">
    <cfRule type="cellIs" dxfId="8051" priority="185" stopIfTrue="1" operator="equal">
      <formula>"D"</formula>
    </cfRule>
    <cfRule type="cellIs" dxfId="8050" priority="184" stopIfTrue="1" operator="equal">
      <formula>"B"</formula>
    </cfRule>
    <cfRule type="cellIs" dxfId="8049" priority="183" stopIfTrue="1" operator="equal">
      <formula>"C"</formula>
    </cfRule>
    <cfRule type="cellIs" dxfId="8048" priority="182" stopIfTrue="1" operator="equal">
      <formula>"A"</formula>
    </cfRule>
  </conditionalFormatting>
  <conditionalFormatting sqref="Q302">
    <cfRule type="cellIs" dxfId="8047" priority="9" stopIfTrue="1" operator="equal">
      <formula>"C"</formula>
    </cfRule>
    <cfRule type="cellIs" dxfId="8046" priority="11" stopIfTrue="1" operator="equal">
      <formula>"D"</formula>
    </cfRule>
    <cfRule type="cellIs" dxfId="8045" priority="8" stopIfTrue="1" operator="equal">
      <formula>"A"</formula>
    </cfRule>
    <cfRule type="cellIs" dxfId="8044" priority="10" stopIfTrue="1" operator="equal">
      <formula>"B"</formula>
    </cfRule>
  </conditionalFormatting>
  <conditionalFormatting sqref="R97:S97 U97:V97 R113:S125 U113:V125 U194:V194 R196:S196 U196:V196">
    <cfRule type="cellIs" dxfId="8043" priority="676" stopIfTrue="1" operator="equal">
      <formula>"D"</formula>
    </cfRule>
    <cfRule type="cellIs" dxfId="8042" priority="675" stopIfTrue="1" operator="equal">
      <formula>"B"</formula>
    </cfRule>
    <cfRule type="cellIs" dxfId="8041" priority="673" operator="equal">
      <formula>"A"</formula>
    </cfRule>
    <cfRule type="cellIs" dxfId="8040" priority="672" operator="equal">
      <formula>"A"</formula>
    </cfRule>
    <cfRule type="cellIs" dxfId="8039" priority="674" stopIfTrue="1" operator="equal">
      <formula>"C"</formula>
    </cfRule>
  </conditionalFormatting>
  <conditionalFormatting sqref="T6:T246">
    <cfRule type="cellIs" dxfId="8038" priority="274" operator="equal">
      <formula>"B/C"</formula>
    </cfRule>
    <cfRule type="cellIs" dxfId="8037" priority="275" stopIfTrue="1" operator="equal">
      <formula>"A"</formula>
    </cfRule>
    <cfRule type="cellIs" dxfId="8036" priority="276" stopIfTrue="1" operator="equal">
      <formula>"C"</formula>
    </cfRule>
    <cfRule type="cellIs" dxfId="8035" priority="277" stopIfTrue="1" operator="equal">
      <formula>"B"</formula>
    </cfRule>
    <cfRule type="cellIs" dxfId="8034" priority="278" stopIfTrue="1" operator="equal">
      <formula>"D"</formula>
    </cfRule>
  </conditionalFormatting>
  <conditionalFormatting sqref="T264">
    <cfRule type="cellIs" dxfId="8033" priority="21" stopIfTrue="1" operator="equal">
      <formula>"D"</formula>
    </cfRule>
    <cfRule type="cellIs" dxfId="8032" priority="20" stopIfTrue="1" operator="equal">
      <formula>"B"</formula>
    </cfRule>
    <cfRule type="cellIs" dxfId="8031" priority="19" stopIfTrue="1" operator="equal">
      <formula>"C"</formula>
    </cfRule>
    <cfRule type="cellIs" dxfId="8030" priority="18" stopIfTrue="1" operator="equal">
      <formula>"A"</formula>
    </cfRule>
  </conditionalFormatting>
  <conditionalFormatting sqref="W6:W246">
    <cfRule type="cellIs" dxfId="8029" priority="269" operator="equal">
      <formula>"B/C"</formula>
    </cfRule>
    <cfRule type="cellIs" dxfId="8028" priority="270" stopIfTrue="1" operator="equal">
      <formula>"A"</formula>
    </cfRule>
    <cfRule type="cellIs" dxfId="8027" priority="272" stopIfTrue="1" operator="equal">
      <formula>"B"</formula>
    </cfRule>
    <cfRule type="cellIs" dxfId="8026" priority="273" stopIfTrue="1" operator="equal">
      <formula>"D"</formula>
    </cfRule>
    <cfRule type="cellIs" dxfId="8025" priority="271" stopIfTrue="1" operator="equal">
      <formula>"C"</formula>
    </cfRule>
  </conditionalFormatting>
  <conditionalFormatting sqref="W264">
    <cfRule type="cellIs" dxfId="8024" priority="2" stopIfTrue="1" operator="equal">
      <formula>"C"</formula>
    </cfRule>
    <cfRule type="cellIs" dxfId="8023" priority="3" stopIfTrue="1" operator="equal">
      <formula>"B"</formula>
    </cfRule>
    <cfRule type="cellIs" dxfId="8022" priority="4" stopIfTrue="1" operator="equal">
      <formula>"D"</formula>
    </cfRule>
    <cfRule type="cellIs" dxfId="8021" priority="1" stopIfTrue="1" operator="equal">
      <formula>"A"</formula>
    </cfRule>
  </conditionalFormatting>
  <conditionalFormatting sqref="X269">
    <cfRule type="cellIs" dxfId="8020" priority="241" stopIfTrue="1" operator="equal">
      <formula>"D"</formula>
    </cfRule>
    <cfRule type="cellIs" dxfId="8019" priority="240" stopIfTrue="1" operator="equal">
      <formula>"B"</formula>
    </cfRule>
    <cfRule type="cellIs" dxfId="8018" priority="239" stopIfTrue="1" operator="equal">
      <formula>"C"</formula>
    </cfRule>
  </conditionalFormatting>
  <conditionalFormatting sqref="X271:X302">
    <cfRule type="cellIs" dxfId="8017" priority="77" stopIfTrue="1" operator="equal">
      <formula>"C"</formula>
    </cfRule>
    <cfRule type="cellIs" dxfId="8016" priority="79" stopIfTrue="1" operator="equal">
      <formula>"D"</formula>
    </cfRule>
    <cfRule type="cellIs" dxfId="8015" priority="78" stopIfTrue="1" operator="equal">
      <formula>"B"</formula>
    </cfRule>
  </conditionalFormatting>
  <conditionalFormatting sqref="X304:X360">
    <cfRule type="cellIs" dxfId="8014" priority="6" stopIfTrue="1" operator="equal">
      <formula>"B"</formula>
    </cfRule>
    <cfRule type="cellIs" dxfId="8013" priority="7" stopIfTrue="1" operator="equal">
      <formula>"D"</formula>
    </cfRule>
    <cfRule type="cellIs" dxfId="8012" priority="5" stopIfTrue="1" operator="equal">
      <formula>"C"</formula>
    </cfRule>
  </conditionalFormatting>
  <conditionalFormatting sqref="Z264:AL264 AN264:AO264 AA265:AI265 AA266:AB266 AE266:AI266 AA267:AI267 X268:AI268">
    <cfRule type="cellIs" dxfId="8011" priority="246" stopIfTrue="1" operator="equal">
      <formula>"B"</formula>
    </cfRule>
    <cfRule type="cellIs" dxfId="8010" priority="245" stopIfTrue="1" operator="equal">
      <formula>"C"</formula>
    </cfRule>
    <cfRule type="cellIs" dxfId="8009" priority="247" stopIfTrue="1" operator="equal">
      <formula>"D"</formula>
    </cfRule>
  </conditionalFormatting>
  <conditionalFormatting sqref="Z296:AO296">
    <cfRule type="cellIs" dxfId="8008" priority="227" stopIfTrue="1" operator="equal">
      <formula>"D"</formula>
    </cfRule>
    <cfRule type="cellIs" dxfId="8007" priority="226" stopIfTrue="1" operator="equal">
      <formula>"B"</formula>
    </cfRule>
    <cfRule type="cellIs" dxfId="8006" priority="225" stopIfTrue="1" operator="equal">
      <formula>"C"</formula>
    </cfRule>
  </conditionalFormatting>
  <conditionalFormatting sqref="Z302:AO302">
    <cfRule type="cellIs" dxfId="8005" priority="199" stopIfTrue="1" operator="equal">
      <formula>"D"</formula>
    </cfRule>
    <cfRule type="cellIs" dxfId="8004" priority="198" stopIfTrue="1" operator="equal">
      <formula>"B"</formula>
    </cfRule>
    <cfRule type="cellIs" dxfId="8003" priority="197" stopIfTrue="1" operator="equal">
      <formula>"C"</formula>
    </cfRule>
  </conditionalFormatting>
  <conditionalFormatting sqref="Z304:AO304">
    <cfRule type="cellIs" dxfId="8002" priority="205" stopIfTrue="1" operator="equal">
      <formula>"B"</formula>
    </cfRule>
    <cfRule type="cellIs" dxfId="8001" priority="206" stopIfTrue="1" operator="equal">
      <formula>"D"</formula>
    </cfRule>
    <cfRule type="cellIs" dxfId="8000" priority="204" stopIfTrue="1" operator="equal">
      <formula>"C"</formula>
    </cfRule>
  </conditionalFormatting>
  <conditionalFormatting sqref="Z307:AO309">
    <cfRule type="cellIs" dxfId="7999" priority="147" stopIfTrue="1" operator="equal">
      <formula>"D"</formula>
    </cfRule>
    <cfRule type="cellIs" dxfId="7998" priority="146" stopIfTrue="1" operator="equal">
      <formula>"B"</formula>
    </cfRule>
    <cfRule type="cellIs" dxfId="7997" priority="145" stopIfTrue="1" operator="equal">
      <formula>"C"</formula>
    </cfRule>
  </conditionalFormatting>
  <conditionalFormatting sqref="Z311:AO360">
    <cfRule type="cellIs" dxfId="7996" priority="111" stopIfTrue="1" operator="equal">
      <formula>"B"</formula>
    </cfRule>
    <cfRule type="cellIs" dxfId="7995" priority="110" stopIfTrue="1" operator="equal">
      <formula>"C"</formula>
    </cfRule>
    <cfRule type="cellIs" dxfId="7994" priority="112" stopIfTrue="1" operator="equal">
      <formula>"D"</formula>
    </cfRule>
  </conditionalFormatting>
  <conditionalFormatting sqref="AA163">
    <cfRule type="cellIs" dxfId="7993" priority="456" stopIfTrue="1" operator="equal">
      <formula>"D"</formula>
    </cfRule>
    <cfRule type="cellIs" dxfId="7992" priority="455" stopIfTrue="1" operator="equal">
      <formula>"B"</formula>
    </cfRule>
    <cfRule type="cellIs" dxfId="7991" priority="453" operator="equal">
      <formula>"A"</formula>
    </cfRule>
    <cfRule type="cellIs" dxfId="7990" priority="452" operator="equal">
      <formula>"A"</formula>
    </cfRule>
    <cfRule type="cellIs" dxfId="7989" priority="454" stopIfTrue="1" operator="equal">
      <formula>"C"</formula>
    </cfRule>
  </conditionalFormatting>
  <conditionalFormatting sqref="AA33:AB33">
    <cfRule type="cellIs" dxfId="7988" priority="313" stopIfTrue="1" operator="equal">
      <formula>"C"</formula>
    </cfRule>
    <cfRule type="cellIs" dxfId="7987" priority="314" stopIfTrue="1" operator="equal">
      <formula>"B"</formula>
    </cfRule>
    <cfRule type="cellIs" dxfId="7986" priority="315" stopIfTrue="1" operator="equal">
      <formula>"D"</formula>
    </cfRule>
  </conditionalFormatting>
  <conditionalFormatting sqref="AA196:AI198 AJ196:AO200 AA199:AB199 AE199:AI199 AA200:AI200 AA247:AO254 AA263:AO263">
    <cfRule type="cellIs" dxfId="7985" priority="358" stopIfTrue="1" operator="equal">
      <formula>"C"</formula>
    </cfRule>
    <cfRule type="cellIs" dxfId="7984" priority="359" stopIfTrue="1" operator="equal">
      <formula>"B"</formula>
    </cfRule>
  </conditionalFormatting>
  <conditionalFormatting sqref="AA196:AI198 AJ196:AO200 AA199:AB199 AE199:AI199 AA200:AI200 AB252 AB263">
    <cfRule type="cellIs" dxfId="7983" priority="360" stopIfTrue="1" operator="equal">
      <formula>"D"</formula>
    </cfRule>
  </conditionalFormatting>
  <conditionalFormatting sqref="AA202:AI203 AJ202:AO237 AA204:AB204 AE204:AI204 AA205:AI213 AA214:AB214 AE214:AI214 AA215:AI217 AA218:AB218 AE218:AI218 AA219:AI219 AA220:AB221 AE220:AI221 X222:AI222 AA223:AI224 X225:AI225 AA226:AI226 X227:AI229 AA230:AI231 AA232:AB233 AE233:AI233 AA234:AI235 AA236:AB236 AE236:AI236 AA237:AI237 AE238:AF238 AI238 AL238:AO238 AA238:AB239 AE239:AI239 AJ239:AO246 X240:AI242 AD243:AI243 AA243:AB246 AE244:AI245 AD246:AI246 AA255:AB255 AE255:AF255 AI255 AL255:AO255 X256:AI256 AJ256:AO262 AA257:AI259 X260:AI261 AA262:AB262 AE262:AI262">
    <cfRule type="cellIs" dxfId="7982" priority="532" stopIfTrue="1" operator="equal">
      <formula>"B"</formula>
    </cfRule>
    <cfRule type="cellIs" dxfId="7981" priority="531" stopIfTrue="1" operator="equal">
      <formula>"C"</formula>
    </cfRule>
  </conditionalFormatting>
  <conditionalFormatting sqref="AA202:AI203 AJ202:AO237 AA204:AB204 AE204:AI204 AA205:AI213 AA214:AB214 AE214:AI214 AA215:AI217 AA218:AB218 AE218:AI218 AA219:AI219 AA220:AB221 AE220:AI221 X222:AI222 AA223:AI224 X225:AI225 AA226:AI226 X227:AI229 AA230:AI231 AA232:AB233 AE233:AI233 AA234:AI235 AA236:AB236 AE236:AI236 AA237:AI237 AE238:AF238 AI238 AL238:AO238 AA238:AB239 AE239:AI239 AJ239:AO254 X240:AI242 AD243:AI243 AA243:AB246 AE244:AI245 AD246:AI246 AA255:AB255 AE255:AF255 AI255 AL255:AO255 X256:AI256 AJ256:AO263 AA257:AI259 X260:AI261 AA262:AB262 AE262:AI262 AA247:AI251 AA252 AC252:AI252 AA253:AI254 AA263 AC263:AI263">
    <cfRule type="cellIs" dxfId="7980" priority="533" stopIfTrue="1" operator="equal">
      <formula>"D"</formula>
    </cfRule>
  </conditionalFormatting>
  <conditionalFormatting sqref="AA192:AO193 AA194:AB194 AE194:AF194 AI194 AL194:AO194">
    <cfRule type="cellIs" dxfId="7979" priority="369" stopIfTrue="1" operator="equal">
      <formula>"B"</formula>
    </cfRule>
    <cfRule type="cellIs" dxfId="7978" priority="368" stopIfTrue="1" operator="equal">
      <formula>"C"</formula>
    </cfRule>
    <cfRule type="cellIs" dxfId="7977" priority="370" stopIfTrue="1" operator="equal">
      <formula>"D"</formula>
    </cfRule>
  </conditionalFormatting>
  <conditionalFormatting sqref="AA297:AO301">
    <cfRule type="cellIs" dxfId="7976" priority="88" stopIfTrue="1" operator="equal">
      <formula>"B"</formula>
    </cfRule>
    <cfRule type="cellIs" dxfId="7975" priority="87" stopIfTrue="1" operator="equal">
      <formula>"C"</formula>
    </cfRule>
    <cfRule type="cellIs" dxfId="7974" priority="89" stopIfTrue="1" operator="equal">
      <formula>"D"</formula>
    </cfRule>
  </conditionalFormatting>
  <conditionalFormatting sqref="AA303:AO303">
    <cfRule type="cellIs" dxfId="7973" priority="91" stopIfTrue="1" operator="equal">
      <formula>"B"</formula>
    </cfRule>
    <cfRule type="cellIs" dxfId="7972" priority="90" stopIfTrue="1" operator="equal">
      <formula>"C"</formula>
    </cfRule>
    <cfRule type="cellIs" dxfId="7971" priority="92" stopIfTrue="1" operator="equal">
      <formula>"D"</formula>
    </cfRule>
  </conditionalFormatting>
  <conditionalFormatting sqref="AA305:AO306">
    <cfRule type="cellIs" dxfId="7970" priority="15" stopIfTrue="1" operator="equal">
      <formula>"C"</formula>
    </cfRule>
    <cfRule type="cellIs" dxfId="7969" priority="16" stopIfTrue="1" operator="equal">
      <formula>"B"</formula>
    </cfRule>
    <cfRule type="cellIs" dxfId="7968" priority="17" stopIfTrue="1" operator="equal">
      <formula>"D"</formula>
    </cfRule>
  </conditionalFormatting>
  <conditionalFormatting sqref="AA310:AO310">
    <cfRule type="cellIs" dxfId="7967" priority="138" stopIfTrue="1" operator="equal">
      <formula>"C"</formula>
    </cfRule>
    <cfRule type="cellIs" dxfId="7966" priority="139" stopIfTrue="1" operator="equal">
      <formula>"B"</formula>
    </cfRule>
    <cfRule type="cellIs" dxfId="7965" priority="140" stopIfTrue="1" operator="equal">
      <formula>"D"</formula>
    </cfRule>
  </conditionalFormatting>
  <conditionalFormatting sqref="AB42">
    <cfRule type="cellIs" dxfId="7964" priority="47" operator="equal">
      <formula>"A"</formula>
    </cfRule>
    <cfRule type="cellIs" dxfId="7963" priority="48" operator="equal">
      <formula>"A"</formula>
    </cfRule>
  </conditionalFormatting>
  <conditionalFormatting sqref="AB71">
    <cfRule type="cellIs" dxfId="7962" priority="73" operator="equal">
      <formula>"A"</formula>
    </cfRule>
    <cfRule type="cellIs" dxfId="7961" priority="72" operator="equal">
      <formula>"A"</formula>
    </cfRule>
  </conditionalFormatting>
  <conditionalFormatting sqref="AB78:AB80">
    <cfRule type="cellIs" dxfId="7960" priority="63" operator="equal">
      <formula>"A"</formula>
    </cfRule>
    <cfRule type="cellIs" dxfId="7959" priority="62" operator="equal">
      <formula>"A"</formula>
    </cfRule>
  </conditionalFormatting>
  <conditionalFormatting sqref="AB82">
    <cfRule type="cellIs" dxfId="7958" priority="57" operator="equal">
      <formula>"A"</formula>
    </cfRule>
    <cfRule type="cellIs" dxfId="7957" priority="58" operator="equal">
      <formula>"A"</formula>
    </cfRule>
  </conditionalFormatting>
  <conditionalFormatting sqref="AB95">
    <cfRule type="cellIs" dxfId="7956" priority="53" operator="equal">
      <formula>"A"</formula>
    </cfRule>
    <cfRule type="cellIs" dxfId="7955" priority="52" operator="equal">
      <formula>"A"</formula>
    </cfRule>
  </conditionalFormatting>
  <conditionalFormatting sqref="AB97 AB98:AO104">
    <cfRule type="cellIs" dxfId="7954" priority="491" stopIfTrue="1" operator="equal">
      <formula>"D"</formula>
    </cfRule>
    <cfRule type="cellIs" dxfId="7953" priority="490" stopIfTrue="1" operator="equal">
      <formula>"B"</formula>
    </cfRule>
  </conditionalFormatting>
  <conditionalFormatting sqref="AB99:AB103">
    <cfRule type="cellIs" dxfId="7952" priority="488" operator="equal">
      <formula>"A"</formula>
    </cfRule>
    <cfRule type="cellIs" dxfId="7951" priority="487" operator="equal">
      <formula>"A"</formula>
    </cfRule>
  </conditionalFormatting>
  <conditionalFormatting sqref="AB105:AB109">
    <cfRule type="cellIs" dxfId="7950" priority="477" operator="equal">
      <formula>"A"</formula>
    </cfRule>
    <cfRule type="cellIs" dxfId="7949" priority="478" operator="equal">
      <formula>"A"</formula>
    </cfRule>
  </conditionalFormatting>
  <conditionalFormatting sqref="AB112:AB118">
    <cfRule type="cellIs" dxfId="7948" priority="482" operator="equal">
      <formula>"A"</formula>
    </cfRule>
    <cfRule type="cellIs" dxfId="7947" priority="483" operator="equal">
      <formula>"A"</formula>
    </cfRule>
  </conditionalFormatting>
  <conditionalFormatting sqref="AB128">
    <cfRule type="cellIs" dxfId="7946" priority="42" operator="equal">
      <formula>"A"</formula>
    </cfRule>
    <cfRule type="cellIs" dxfId="7945" priority="43" operator="equal">
      <formula>"A"</formula>
    </cfRule>
  </conditionalFormatting>
  <conditionalFormatting sqref="AB128:AB137">
    <cfRule type="cellIs" dxfId="7944" priority="44" stopIfTrue="1" operator="equal">
      <formula>"C"</formula>
    </cfRule>
    <cfRule type="cellIs" dxfId="7943" priority="46" stopIfTrue="1" operator="equal">
      <formula>"D"</formula>
    </cfRule>
    <cfRule type="cellIs" dxfId="7942" priority="45" stopIfTrue="1" operator="equal">
      <formula>"B"</formula>
    </cfRule>
  </conditionalFormatting>
  <conditionalFormatting sqref="AB144">
    <cfRule type="cellIs" dxfId="7941" priority="372" operator="equal">
      <formula>"A"</formula>
    </cfRule>
    <cfRule type="cellIs" dxfId="7940" priority="371" operator="equal">
      <formula>"A"</formula>
    </cfRule>
  </conditionalFormatting>
  <conditionalFormatting sqref="AB147 AB149 AB151:AB152 AB154:AB163 AB168:AB171 AB181:AB183 AB190">
    <cfRule type="cellIs" dxfId="7939" priority="468" operator="equal">
      <formula>"A"</formula>
    </cfRule>
    <cfRule type="cellIs" dxfId="7938" priority="467" operator="equal">
      <formula>"A"</formula>
    </cfRule>
  </conditionalFormatting>
  <conditionalFormatting sqref="AB147:AB149 AB151:AB152 AB154:AB163 AB168:AB171 AB180:AB183 AB190">
    <cfRule type="cellIs" dxfId="7937" priority="469" stopIfTrue="1" operator="equal">
      <formula>"C"</formula>
    </cfRule>
    <cfRule type="cellIs" dxfId="7936" priority="470" stopIfTrue="1" operator="equal">
      <formula>"B"</formula>
    </cfRule>
    <cfRule type="cellIs" dxfId="7935" priority="471" stopIfTrue="1" operator="equal">
      <formula>"D"</formula>
    </cfRule>
  </conditionalFormatting>
  <conditionalFormatting sqref="AB173">
    <cfRule type="cellIs" dxfId="7934" priority="376" operator="equal">
      <formula>"A"</formula>
    </cfRule>
    <cfRule type="cellIs" dxfId="7933" priority="379" stopIfTrue="1" operator="equal">
      <formula>"B"</formula>
    </cfRule>
    <cfRule type="cellIs" dxfId="7932" priority="380" stopIfTrue="1" operator="equal">
      <formula>"D"</formula>
    </cfRule>
    <cfRule type="cellIs" dxfId="7931" priority="377" operator="equal">
      <formula>"A"</formula>
    </cfRule>
    <cfRule type="cellIs" dxfId="7930" priority="378" stopIfTrue="1" operator="equal">
      <formula>"C"</formula>
    </cfRule>
  </conditionalFormatting>
  <conditionalFormatting sqref="AB176">
    <cfRule type="cellIs" dxfId="7929" priority="387" operator="equal">
      <formula>"A"</formula>
    </cfRule>
    <cfRule type="cellIs" dxfId="7928" priority="388" stopIfTrue="1" operator="equal">
      <formula>"C"</formula>
    </cfRule>
    <cfRule type="cellIs" dxfId="7927" priority="389" stopIfTrue="1" operator="equal">
      <formula>"B"</formula>
    </cfRule>
    <cfRule type="cellIs" dxfId="7926" priority="390" stopIfTrue="1" operator="equal">
      <formula>"D"</formula>
    </cfRule>
    <cfRule type="cellIs" dxfId="7925" priority="386" operator="equal">
      <formula>"A"</formula>
    </cfRule>
  </conditionalFormatting>
  <conditionalFormatting sqref="AB179">
    <cfRule type="cellIs" dxfId="7924" priority="413" operator="equal">
      <formula>"A"</formula>
    </cfRule>
    <cfRule type="cellIs" dxfId="7923" priority="412" operator="equal">
      <formula>"A"</formula>
    </cfRule>
    <cfRule type="cellIs" dxfId="7922" priority="415" stopIfTrue="1" operator="equal">
      <formula>"B"</formula>
    </cfRule>
    <cfRule type="cellIs" dxfId="7921" priority="416" stopIfTrue="1" operator="equal">
      <formula>"D"</formula>
    </cfRule>
    <cfRule type="cellIs" dxfId="7920" priority="414" stopIfTrue="1" operator="equal">
      <formula>"C"</formula>
    </cfRule>
  </conditionalFormatting>
  <conditionalFormatting sqref="AB185">
    <cfRule type="cellIs" dxfId="7919" priority="385" stopIfTrue="1" operator="equal">
      <formula>"D"</formula>
    </cfRule>
    <cfRule type="cellIs" dxfId="7918" priority="383" stopIfTrue="1" operator="equal">
      <formula>"C"</formula>
    </cfRule>
    <cfRule type="cellIs" dxfId="7917" priority="381" operator="equal">
      <formula>"A"</formula>
    </cfRule>
    <cfRule type="cellIs" dxfId="7916" priority="382" operator="equal">
      <formula>"A"</formula>
    </cfRule>
    <cfRule type="cellIs" dxfId="7915" priority="384" stopIfTrue="1" operator="equal">
      <formula>"B"</formula>
    </cfRule>
  </conditionalFormatting>
  <conditionalFormatting sqref="AB187:AB189">
    <cfRule type="cellIs" dxfId="7914" priority="406" stopIfTrue="1" operator="equal">
      <formula>"C"</formula>
    </cfRule>
    <cfRule type="cellIs" dxfId="7913" priority="407" stopIfTrue="1" operator="equal">
      <formula>"B"</formula>
    </cfRule>
    <cfRule type="cellIs" dxfId="7912" priority="408" stopIfTrue="1" operator="equal">
      <formula>"D"</formula>
    </cfRule>
  </conditionalFormatting>
  <conditionalFormatting sqref="AB192">
    <cfRule type="cellIs" dxfId="7911" priority="366" operator="equal">
      <formula>"A"</formula>
    </cfRule>
    <cfRule type="cellIs" dxfId="7910" priority="367" operator="equal">
      <formula>"A"</formula>
    </cfRule>
  </conditionalFormatting>
  <conditionalFormatting sqref="AB198">
    <cfRule type="cellIs" dxfId="7909" priority="356" operator="equal">
      <formula>"A"</formula>
    </cfRule>
    <cfRule type="cellIs" dxfId="7908" priority="357" operator="equal">
      <formula>"A"</formula>
    </cfRule>
  </conditionalFormatting>
  <conditionalFormatting sqref="AB6:AI31 AJ6:AO33 AA32:AI32 AC33:AI33">
    <cfRule type="cellIs" dxfId="7907" priority="694" stopIfTrue="1" operator="equal">
      <formula>"D"</formula>
    </cfRule>
    <cfRule type="cellIs" dxfId="7906" priority="693" stopIfTrue="1" operator="equal">
      <formula>"B"</formula>
    </cfRule>
    <cfRule type="cellIs" dxfId="7905" priority="683" operator="equal">
      <formula>"A"</formula>
    </cfRule>
    <cfRule type="cellIs" dxfId="7904" priority="684" operator="equal">
      <formula>"A"</formula>
    </cfRule>
    <cfRule type="cellIs" dxfId="7903" priority="692" stopIfTrue="1" operator="equal">
      <formula>"C"</formula>
    </cfRule>
  </conditionalFormatting>
  <conditionalFormatting sqref="AB34:AI41 AJ34:AO97 AB49 AE49:AI49">
    <cfRule type="cellIs" dxfId="7902" priority="306" stopIfTrue="1" operator="equal">
      <formula>"B"</formula>
    </cfRule>
    <cfRule type="cellIs" dxfId="7901" priority="307" stopIfTrue="1" operator="equal">
      <formula>"D"</formula>
    </cfRule>
  </conditionalFormatting>
  <conditionalFormatting sqref="AB42:AI48">
    <cfRule type="cellIs" dxfId="7900" priority="49" stopIfTrue="1" operator="equal">
      <formula>"C"</formula>
    </cfRule>
    <cfRule type="cellIs" dxfId="7899" priority="51" stopIfTrue="1" operator="equal">
      <formula>"D"</formula>
    </cfRule>
    <cfRule type="cellIs" dxfId="7898" priority="50" stopIfTrue="1" operator="equal">
      <formula>"B"</formula>
    </cfRule>
  </conditionalFormatting>
  <conditionalFormatting sqref="AB50:AI77">
    <cfRule type="cellIs" dxfId="7897" priority="75" stopIfTrue="1" operator="equal">
      <formula>"B"</formula>
    </cfRule>
    <cfRule type="cellIs" dxfId="7896" priority="74" stopIfTrue="1" operator="equal">
      <formula>"C"</formula>
    </cfRule>
    <cfRule type="cellIs" dxfId="7895" priority="76" stopIfTrue="1" operator="equal">
      <formula>"D"</formula>
    </cfRule>
  </conditionalFormatting>
  <conditionalFormatting sqref="AB78:AI81">
    <cfRule type="cellIs" dxfId="7894" priority="66" stopIfTrue="1" operator="equal">
      <formula>"D"</formula>
    </cfRule>
    <cfRule type="cellIs" dxfId="7893" priority="65" stopIfTrue="1" operator="equal">
      <formula>"B"</formula>
    </cfRule>
    <cfRule type="cellIs" dxfId="7892" priority="64" stopIfTrue="1" operator="equal">
      <formula>"C"</formula>
    </cfRule>
  </conditionalFormatting>
  <conditionalFormatting sqref="AB82:AI94">
    <cfRule type="cellIs" dxfId="7891" priority="61" stopIfTrue="1" operator="equal">
      <formula>"D"</formula>
    </cfRule>
    <cfRule type="cellIs" dxfId="7890" priority="59" stopIfTrue="1" operator="equal">
      <formula>"C"</formula>
    </cfRule>
    <cfRule type="cellIs" dxfId="7889" priority="60" stopIfTrue="1" operator="equal">
      <formula>"B"</formula>
    </cfRule>
  </conditionalFormatting>
  <conditionalFormatting sqref="AB95:AI96">
    <cfRule type="cellIs" dxfId="7888" priority="56" stopIfTrue="1" operator="equal">
      <formula>"D"</formula>
    </cfRule>
    <cfRule type="cellIs" dxfId="7887" priority="55" stopIfTrue="1" operator="equal">
      <formula>"B"</formula>
    </cfRule>
    <cfRule type="cellIs" dxfId="7886" priority="54" stopIfTrue="1" operator="equal">
      <formula>"C"</formula>
    </cfRule>
  </conditionalFormatting>
  <conditionalFormatting sqref="AB123:AI127 AJ123:AO146 AC128:AI128 AE129:AI137 AB138:AI146">
    <cfRule type="cellIs" dxfId="7885" priority="375" stopIfTrue="1" operator="equal">
      <formula>"D"</formula>
    </cfRule>
    <cfRule type="cellIs" dxfId="7884" priority="374" stopIfTrue="1" operator="equal">
      <formula>"B"</formula>
    </cfRule>
  </conditionalFormatting>
  <conditionalFormatting sqref="AB138:AI146 AB123:AI127 AJ123:AO146 AC128:AI128 AE129:AI137">
    <cfRule type="cellIs" dxfId="7883" priority="373" stopIfTrue="1" operator="equal">
      <formula>"C"</formula>
    </cfRule>
  </conditionalFormatting>
  <conditionalFormatting sqref="AB288:AI288">
    <cfRule type="cellIs" dxfId="7882" priority="232" stopIfTrue="1" operator="equal">
      <formula>"C"</formula>
    </cfRule>
    <cfRule type="cellIs" dxfId="7881" priority="233" stopIfTrue="1" operator="equal">
      <formula>"B"</formula>
    </cfRule>
    <cfRule type="cellIs" dxfId="7880" priority="234" stopIfTrue="1" operator="equal">
      <formula>"D"</formula>
    </cfRule>
  </conditionalFormatting>
  <conditionalFormatting sqref="AB98:AO104 AB97">
    <cfRule type="cellIs" dxfId="7879" priority="489" stopIfTrue="1" operator="equal">
      <formula>"C"</formula>
    </cfRule>
  </conditionalFormatting>
  <conditionalFormatting sqref="AB105:AO109">
    <cfRule type="cellIs" dxfId="7878" priority="479" stopIfTrue="1" operator="equal">
      <formula>"C"</formula>
    </cfRule>
    <cfRule type="cellIs" dxfId="7877" priority="480" stopIfTrue="1" operator="equal">
      <formula>"B"</formula>
    </cfRule>
    <cfRule type="cellIs" dxfId="7876" priority="481" stopIfTrue="1" operator="equal">
      <formula>"D"</formula>
    </cfRule>
  </conditionalFormatting>
  <conditionalFormatting sqref="AB110:AO119">
    <cfRule type="cellIs" dxfId="7875" priority="484" stopIfTrue="1" operator="equal">
      <formula>"C"</formula>
    </cfRule>
    <cfRule type="cellIs" dxfId="7874" priority="485" stopIfTrue="1" operator="equal">
      <formula>"B"</formula>
    </cfRule>
    <cfRule type="cellIs" dxfId="7873" priority="486" stopIfTrue="1" operator="equal">
      <formula>"D"</formula>
    </cfRule>
  </conditionalFormatting>
  <conditionalFormatting sqref="AC147:AI161 AJ147:AO180 AE162:AI163 AC164:AI168">
    <cfRule type="cellIs" dxfId="7872" priority="430" stopIfTrue="1" operator="equal">
      <formula>"B"</formula>
    </cfRule>
    <cfRule type="cellIs" dxfId="7871" priority="431" stopIfTrue="1" operator="equal">
      <formula>"D"</formula>
    </cfRule>
  </conditionalFormatting>
  <conditionalFormatting sqref="AC120:AO122 AE169:AI170 AD171:AI171 AE172:AI172 AC173:AI180 AC182:AI185 AJ182:AO191 AB186:AI186 AC187:AI190 AB191:AI191 X195:AO195 X201:AO201">
    <cfRule type="cellIs" dxfId="7870" priority="596" stopIfTrue="1" operator="equal">
      <formula>"D"</formula>
    </cfRule>
    <cfRule type="cellIs" dxfId="7869" priority="595" stopIfTrue="1" operator="equal">
      <formula>"B"</formula>
    </cfRule>
    <cfRule type="cellIs" dxfId="7868" priority="594" stopIfTrue="1" operator="equal">
      <formula>"C"</formula>
    </cfRule>
  </conditionalFormatting>
  <conditionalFormatting sqref="AD232:AI232">
    <cfRule type="cellIs" dxfId="7867" priority="86" stopIfTrue="1" operator="equal">
      <formula>"D"</formula>
    </cfRule>
    <cfRule type="cellIs" dxfId="7866" priority="85" stopIfTrue="1" operator="equal">
      <formula>"B"</formula>
    </cfRule>
    <cfRule type="cellIs" dxfId="7865" priority="84" stopIfTrue="1" operator="equal">
      <formula>"C"</formula>
    </cfRule>
  </conditionalFormatting>
  <conditionalFormatting sqref="AE49:AI49 AB34:AI41 AJ34:AO97 AB49">
    <cfRule type="cellIs" dxfId="7864" priority="305" stopIfTrue="1" operator="equal">
      <formula>"C"</formula>
    </cfRule>
  </conditionalFormatting>
  <conditionalFormatting sqref="AE97:AI97">
    <cfRule type="cellIs" dxfId="7863" priority="670" stopIfTrue="1" operator="equal">
      <formula>"B"</formula>
    </cfRule>
    <cfRule type="cellIs" dxfId="7862" priority="669" stopIfTrue="1" operator="equal">
      <formula>"C"</formula>
    </cfRule>
    <cfRule type="cellIs" dxfId="7861" priority="671" stopIfTrue="1" operator="equal">
      <formula>"D"</formula>
    </cfRule>
  </conditionalFormatting>
  <conditionalFormatting sqref="AE181:AO181">
    <cfRule type="cellIs" dxfId="7860" priority="434" stopIfTrue="1" operator="equal">
      <formula>"C"</formula>
    </cfRule>
    <cfRule type="cellIs" dxfId="7859" priority="435" stopIfTrue="1" operator="equal">
      <formula>"B"</formula>
    </cfRule>
    <cfRule type="cellIs" dxfId="7858" priority="436" stopIfTrue="1" operator="equal">
      <formula>"D"</formula>
    </cfRule>
  </conditionalFormatting>
  <conditionalFormatting sqref="AF36">
    <cfRule type="cellIs" dxfId="7857" priority="267" operator="equal">
      <formula>"A"</formula>
    </cfRule>
    <cfRule type="cellIs" dxfId="7856" priority="268" operator="equal">
      <formula>"A"</formula>
    </cfRule>
  </conditionalFormatting>
  <conditionalFormatting sqref="AF49">
    <cfRule type="cellIs" dxfId="7855" priority="304" operator="equal">
      <formula>"A"</formula>
    </cfRule>
    <cfRule type="cellIs" dxfId="7854" priority="303" operator="equal">
      <formula>"A"</formula>
    </cfRule>
  </conditionalFormatting>
  <conditionalFormatting sqref="AF181">
    <cfRule type="cellIs" dxfId="7853" priority="432" operator="equal">
      <formula>"A"</formula>
    </cfRule>
    <cfRule type="cellIs" dxfId="7852" priority="433" operator="equal">
      <formula>"A"</formula>
    </cfRule>
  </conditionalFormatting>
  <conditionalFormatting sqref="AF162:AO162">
    <cfRule type="cellIs" dxfId="7851" priority="428" operator="equal">
      <formula>"A"</formula>
    </cfRule>
    <cfRule type="cellIs" dxfId="7850" priority="427" operator="equal">
      <formula>"A"</formula>
    </cfRule>
  </conditionalFormatting>
  <conditionalFormatting sqref="AJ147:AO180 AE162:AI163 AC147:AI161 AC164:AI168">
    <cfRule type="cellIs" dxfId="7849" priority="429" stopIfTrue="1" operator="equal">
      <formula>"C"</formula>
    </cfRule>
  </conditionalFormatting>
  <conditionalFormatting sqref="AJ265:AO295 AA269:AI269 Z270:AI270 AA271:AI274 AA275:AB275 AE275:AI275 AA276:AI282 Z283:AI284 AA285:AI285 Z286:AB286 AE286:AF286 AH286:AI286 AA287:AI287 Z289:AI290 AA291:AI292 Z293:AI293 AA294:AI294 Z295:AI295">
    <cfRule type="cellIs" dxfId="7848" priority="244" stopIfTrue="1" operator="equal">
      <formula>"D"</formula>
    </cfRule>
    <cfRule type="cellIs" dxfId="7847" priority="243" stopIfTrue="1" operator="equal">
      <formula>"B"</formula>
    </cfRule>
    <cfRule type="cellIs" dxfId="7846" priority="242" stopIfTrue="1" operator="equal">
      <formula>"C"</formula>
    </cfRule>
  </conditionalFormatting>
  <hyperlinks>
    <hyperlink ref="AB85" r:id="rId1" display="PDFMS FINALLY\SYS- KK-G-EET-0831-083-Ras El Hekma - MAT - SEIF ELNASR (UPVC).pdf" xr:uid="{EF28A4C1-630B-4874-9E05-F88C45C4DE04}"/>
    <hyperlink ref="AB77" r:id="rId2" display="PDFMS FINALLY\SYS- KK-G-EET-0831-082-Ras El Hekma - MAT - Misr Elhegaz (UPVC ).pdf" xr:uid="{7974D2B8-6DC3-4DC1-BC3D-4700D77E5291}"/>
    <hyperlink ref="AF77" r:id="rId3" display="PDFMS FINALLY\MS 103 - Rev 02.pdf" xr:uid="{01A72B4E-0561-4B0B-84A3-7291F173564C}"/>
    <hyperlink ref="AQ1:AQ1048576" r:id="rId4" display="\\Dc-1\kased khair-raas elhekma\LOG &amp; PDF\PDFMS FINALLY" xr:uid="{2BFDC0B1-CBDB-4A1B-9A37-5BB81767FF96}"/>
    <hyperlink ref="AS269:AT271" r:id="rId5" display="\\Dc-1\kased khair-raas elhekma\COVERS\COVER MS" xr:uid="{8577DD14-A64E-4AAE-BC35-F03F11C116BC}"/>
    <hyperlink ref="AS272:AT274" r:id="rId6" display="\\Dc-1\kased khair-raas elhekma\COVERS\COVER MS" xr:uid="{F453C9FC-50A5-47FD-8932-B41DF32A7A71}"/>
    <hyperlink ref="AH1" r:id="rId7" xr:uid="{91CC1C8B-83BE-49A1-A275-A7E762ED60BF}"/>
    <hyperlink ref="AI1" r:id="rId8" xr:uid="{1A6E7CE8-64D8-47B7-81F0-C6A009B93F0D}"/>
    <hyperlink ref="AK1" r:id="rId9" xr:uid="{84EE2D8B-FEA5-434A-9B0F-BD992B4B3CE2}"/>
    <hyperlink ref="AL1" r:id="rId10" xr:uid="{56B6C81D-2C11-4AC4-B9B9-6352F3F8410A}"/>
  </hyperlinks>
  <printOptions horizontalCentered="1" verticalCentered="1"/>
  <pageMargins left="0" right="0" top="0" bottom="0" header="0.3" footer="0.3"/>
  <pageSetup paperSize="8" scale="22" fitToHeight="0" orientation="landscape" r:id="rId11"/>
  <rowBreaks count="2" manualBreakCount="2">
    <brk id="148" max="41" man="1"/>
    <brk id="232" max="41" man="1"/>
  </rowBreaks>
  <drawing r:id="rId12"/>
  <legacyDrawing r:id="rId1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FDC7C8"/>
    <pageSetUpPr fitToPage="1"/>
  </sheetPr>
  <dimension ref="A1:AG228"/>
  <sheetViews>
    <sheetView view="pageBreakPreview" zoomScale="40" zoomScaleNormal="40" zoomScaleSheetLayoutView="40" workbookViewId="0">
      <pane ySplit="6" topLeftCell="A150" activePane="bottomLeft" state="frozen"/>
      <selection pane="bottomLeft" activeCell="K157" sqref="K157"/>
    </sheetView>
  </sheetViews>
  <sheetFormatPr defaultRowHeight="14.4" x14ac:dyDescent="0.3"/>
  <cols>
    <col min="1" max="1" width="6.6640625" customWidth="1"/>
    <col min="2" max="2" width="73.109375" style="21" customWidth="1"/>
    <col min="3" max="3" width="22" style="21" customWidth="1"/>
    <col min="4" max="4" width="15.33203125" style="22" customWidth="1"/>
    <col min="5" max="5" width="124" style="23" customWidth="1"/>
    <col min="6" max="6" width="18.109375" style="25" customWidth="1"/>
    <col min="7" max="17" width="15.44140625" style="25" customWidth="1"/>
    <col min="18" max="18" width="19.44140625" style="25" customWidth="1"/>
    <col min="19" max="20" width="15.44140625" style="25" customWidth="1"/>
    <col min="21" max="22" width="15.44140625" style="25" hidden="1" customWidth="1"/>
    <col min="23" max="25" width="15.44140625" style="25" customWidth="1"/>
    <col min="26" max="26" width="86.88671875" style="20" bestFit="1" customWidth="1"/>
    <col min="27" max="27" width="33.44140625" style="1134" customWidth="1"/>
  </cols>
  <sheetData>
    <row r="1" spans="1:33" ht="35.4" x14ac:dyDescent="0.3">
      <c r="A1" s="1136" t="s">
        <v>50</v>
      </c>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8"/>
      <c r="AA1" s="1134" t="s">
        <v>16754</v>
      </c>
      <c r="AB1" s="551"/>
      <c r="AC1" s="551"/>
      <c r="AD1" s="551"/>
      <c r="AE1" s="551"/>
      <c r="AF1" s="551"/>
      <c r="AG1" s="551"/>
    </row>
    <row r="2" spans="1:33" ht="33" x14ac:dyDescent="0.3">
      <c r="A2" s="1139" t="s">
        <v>58</v>
      </c>
      <c r="B2" s="1140"/>
      <c r="C2" s="1140"/>
      <c r="D2" s="1140"/>
      <c r="E2" s="1140"/>
      <c r="F2" s="1140"/>
      <c r="G2" s="1140"/>
      <c r="H2" s="1140"/>
      <c r="I2" s="1140"/>
      <c r="J2" s="1140"/>
      <c r="K2" s="1140"/>
      <c r="L2" s="1140"/>
      <c r="M2" s="1140"/>
      <c r="N2" s="1140"/>
      <c r="O2" s="1140"/>
      <c r="P2" s="1140"/>
      <c r="Q2" s="1140"/>
      <c r="R2" s="1140"/>
      <c r="S2" s="1140"/>
      <c r="T2" s="1140"/>
      <c r="U2" s="1140"/>
      <c r="V2" s="1140"/>
      <c r="W2" s="1140"/>
      <c r="X2" s="1140"/>
      <c r="Y2" s="1140"/>
      <c r="Z2" s="1141"/>
      <c r="AB2" s="551"/>
      <c r="AC2" s="551"/>
      <c r="AD2" s="551"/>
      <c r="AE2" s="551"/>
      <c r="AF2" s="551"/>
      <c r="AG2" s="551"/>
    </row>
    <row r="3" spans="1:33" ht="55.5" customHeight="1" thickBot="1" x14ac:dyDescent="0.35">
      <c r="A3" s="1142"/>
      <c r="B3" s="1143"/>
      <c r="C3" s="1143"/>
      <c r="D3" s="1143"/>
      <c r="E3" s="1143"/>
      <c r="F3" s="1143"/>
      <c r="G3" s="1143"/>
      <c r="H3" s="1143"/>
      <c r="I3" s="1143"/>
      <c r="J3" s="1143"/>
      <c r="K3" s="1143"/>
      <c r="L3" s="1143"/>
      <c r="M3" s="1143"/>
      <c r="N3" s="1143"/>
      <c r="O3" s="1143"/>
      <c r="P3" s="1143"/>
      <c r="Q3" s="1143"/>
      <c r="R3" s="1143"/>
      <c r="S3" s="1143"/>
      <c r="T3" s="1143"/>
      <c r="U3" s="1143"/>
      <c r="V3" s="1143"/>
      <c r="W3" s="1143"/>
      <c r="X3" s="1143"/>
      <c r="Y3" s="1143"/>
      <c r="Z3" s="1144"/>
      <c r="AB3" s="551"/>
      <c r="AC3" s="551"/>
      <c r="AD3" s="551"/>
      <c r="AE3" s="551"/>
      <c r="AF3" s="551"/>
      <c r="AG3" s="551"/>
    </row>
    <row r="4" spans="1:33" ht="15.6" thickTop="1" thickBot="1" x14ac:dyDescent="0.35">
      <c r="A4" s="1149" t="s">
        <v>11</v>
      </c>
      <c r="B4" s="1135" t="s">
        <v>225</v>
      </c>
      <c r="C4" s="1135" t="s">
        <v>224</v>
      </c>
      <c r="D4" s="1135" t="s">
        <v>1</v>
      </c>
      <c r="E4" s="1148" t="s">
        <v>2</v>
      </c>
      <c r="F4" s="1133" t="s">
        <v>41</v>
      </c>
      <c r="G4" s="1133"/>
      <c r="H4" s="1133"/>
      <c r="I4" s="1133" t="s">
        <v>2599</v>
      </c>
      <c r="J4" s="1133"/>
      <c r="K4" s="1133"/>
      <c r="L4" s="1133" t="s">
        <v>2598</v>
      </c>
      <c r="M4" s="1133"/>
      <c r="N4" s="1133"/>
      <c r="O4" s="1133" t="s">
        <v>3373</v>
      </c>
      <c r="P4" s="1133"/>
      <c r="Q4" s="1133"/>
      <c r="R4" s="1133" t="s">
        <v>17</v>
      </c>
      <c r="S4" s="1133"/>
      <c r="T4" s="1133"/>
      <c r="U4" s="1133"/>
      <c r="V4" s="1133"/>
      <c r="W4" s="1133"/>
      <c r="X4" s="1133"/>
      <c r="Y4" s="1145" t="s">
        <v>182</v>
      </c>
      <c r="Z4" s="1152" t="s">
        <v>137</v>
      </c>
      <c r="AB4" s="551"/>
      <c r="AC4" s="551"/>
      <c r="AD4" s="551"/>
      <c r="AE4" s="551"/>
      <c r="AF4" s="551"/>
      <c r="AG4" s="551"/>
    </row>
    <row r="5" spans="1:33" ht="15.6" thickTop="1" thickBot="1" x14ac:dyDescent="0.35">
      <c r="A5" s="1150"/>
      <c r="B5" s="1135"/>
      <c r="C5" s="1135"/>
      <c r="D5" s="1135"/>
      <c r="E5" s="1148"/>
      <c r="F5" s="1133"/>
      <c r="G5" s="1133"/>
      <c r="H5" s="1133"/>
      <c r="I5" s="1133"/>
      <c r="J5" s="1133"/>
      <c r="K5" s="1133"/>
      <c r="L5" s="1133"/>
      <c r="M5" s="1133"/>
      <c r="N5" s="1133"/>
      <c r="O5" s="1133"/>
      <c r="P5" s="1133"/>
      <c r="Q5" s="1133"/>
      <c r="R5" s="1133"/>
      <c r="S5" s="1133"/>
      <c r="T5" s="1133"/>
      <c r="U5" s="1133"/>
      <c r="V5" s="1133"/>
      <c r="W5" s="1133"/>
      <c r="X5" s="1133"/>
      <c r="Y5" s="1146"/>
      <c r="Z5" s="1153"/>
      <c r="AB5" s="551"/>
      <c r="AC5" s="551"/>
      <c r="AD5" s="551"/>
      <c r="AE5" s="551"/>
      <c r="AF5" s="551"/>
      <c r="AG5" s="551"/>
    </row>
    <row r="6" spans="1:33" ht="24" thickTop="1" thickBot="1" x14ac:dyDescent="0.35">
      <c r="A6" s="1151"/>
      <c r="B6" s="1135"/>
      <c r="C6" s="1135"/>
      <c r="D6" s="1135"/>
      <c r="E6" s="1148"/>
      <c r="F6" s="559" t="s">
        <v>42</v>
      </c>
      <c r="G6" s="560" t="s">
        <v>43</v>
      </c>
      <c r="H6" s="561" t="s">
        <v>44</v>
      </c>
      <c r="I6" s="559" t="s">
        <v>42</v>
      </c>
      <c r="J6" s="560" t="s">
        <v>43</v>
      </c>
      <c r="K6" s="561" t="s">
        <v>44</v>
      </c>
      <c r="L6" s="559" t="s">
        <v>2600</v>
      </c>
      <c r="M6" s="560" t="s">
        <v>180</v>
      </c>
      <c r="N6" s="561" t="s">
        <v>2601</v>
      </c>
      <c r="O6" s="559" t="s">
        <v>2600</v>
      </c>
      <c r="P6" s="560" t="s">
        <v>180</v>
      </c>
      <c r="Q6" s="561" t="s">
        <v>2601</v>
      </c>
      <c r="R6" s="559" t="s">
        <v>42</v>
      </c>
      <c r="S6" s="560" t="s">
        <v>43</v>
      </c>
      <c r="T6" s="561" t="s">
        <v>44</v>
      </c>
      <c r="U6" s="560" t="s">
        <v>43</v>
      </c>
      <c r="V6" s="561" t="s">
        <v>44</v>
      </c>
      <c r="W6" s="560" t="s">
        <v>43</v>
      </c>
      <c r="X6" s="561" t="s">
        <v>44</v>
      </c>
      <c r="Y6" s="1147"/>
      <c r="Z6" s="1154"/>
      <c r="AB6" s="551"/>
      <c r="AC6" s="551"/>
      <c r="AD6" s="551"/>
      <c r="AE6" s="551"/>
      <c r="AF6" s="551"/>
      <c r="AG6" s="551"/>
    </row>
    <row r="7" spans="1:33" ht="25.8" thickTop="1" x14ac:dyDescent="0.3">
      <c r="A7" s="10">
        <f>ROW()-ROW($A$6)</f>
        <v>1</v>
      </c>
      <c r="B7" s="552" t="s">
        <v>47</v>
      </c>
      <c r="C7" s="553" t="s">
        <v>76</v>
      </c>
      <c r="D7" s="554" t="str">
        <f t="shared" ref="D7:D18" si="0">IF(B7&gt;0,HYPERLINK(CONCATENATE("PDF RFI/",B7,".pdf"),CONCATENATE("Open PDF RFI.",B7)),"")</f>
        <v>Open PDF RFI.RFI 01 (S19-CS-28-6)(9-00)</v>
      </c>
      <c r="E7" s="555" t="s">
        <v>239</v>
      </c>
      <c r="F7" s="556" t="s">
        <v>10</v>
      </c>
      <c r="G7" s="557">
        <v>44768</v>
      </c>
      <c r="H7" s="557">
        <v>44769</v>
      </c>
      <c r="I7" s="557"/>
      <c r="J7" s="557"/>
      <c r="K7" s="557"/>
      <c r="L7" s="557"/>
      <c r="M7" s="557"/>
      <c r="N7" s="557"/>
      <c r="O7" s="557"/>
      <c r="P7" s="557"/>
      <c r="Q7" s="557"/>
      <c r="R7" s="557"/>
      <c r="S7" s="557"/>
      <c r="T7" s="557"/>
      <c r="U7" s="557"/>
      <c r="V7" s="557"/>
      <c r="W7" s="557"/>
      <c r="X7" s="557"/>
      <c r="Y7" s="557"/>
      <c r="Z7" s="558" t="str">
        <f>IF(B7&gt;0,HYPERLINK(CONCATENATE("PDFRFI FINALLY/",B7,".pdf"),CONCATENATE("Open PDFRFI FINALLY.",B7)),"")</f>
        <v>Open PDFRFI FINALLY.RFI 01 (S19-CS-28-6)(9-00)</v>
      </c>
      <c r="AB7" s="551"/>
      <c r="AC7" s="551"/>
      <c r="AD7" s="551"/>
      <c r="AE7" s="551"/>
      <c r="AF7" s="551"/>
      <c r="AG7" s="551"/>
    </row>
    <row r="8" spans="1:33" ht="25.2" x14ac:dyDescent="0.3">
      <c r="A8" s="10">
        <f t="shared" ref="A8:A43" si="1">ROW()-ROW($A$6)</f>
        <v>2</v>
      </c>
      <c r="B8" s="100" t="s">
        <v>55</v>
      </c>
      <c r="C8" s="301" t="s">
        <v>76</v>
      </c>
      <c r="D8" s="302" t="str">
        <f t="shared" si="0"/>
        <v>Open PDF RFI.RFI 02 (S19-CS-28-6)(2-00)</v>
      </c>
      <c r="E8" s="303" t="s">
        <v>240</v>
      </c>
      <c r="F8" s="304" t="s">
        <v>10</v>
      </c>
      <c r="G8" s="49">
        <v>44768</v>
      </c>
      <c r="H8" s="49">
        <v>44776</v>
      </c>
      <c r="I8" s="49"/>
      <c r="J8" s="49"/>
      <c r="K8" s="49"/>
      <c r="L8" s="49"/>
      <c r="M8" s="49"/>
      <c r="N8" s="49"/>
      <c r="O8" s="49"/>
      <c r="P8" s="49"/>
      <c r="Q8" s="49"/>
      <c r="R8" s="49"/>
      <c r="S8" s="49"/>
      <c r="T8" s="49"/>
      <c r="U8" s="49"/>
      <c r="V8" s="49"/>
      <c r="W8" s="49"/>
      <c r="X8" s="49"/>
      <c r="Y8" s="49"/>
      <c r="Z8" s="196" t="str">
        <f t="shared" ref="Z8:Z19" si="2">IF(B8&gt;0,HYPERLINK(CONCATENATE("PDFRFI FINALLY/",B8,".pdf"),CONCATENATE("Open PDFRFI FINALLY.",B8)),"")</f>
        <v>Open PDFRFI FINALLY.RFI 02 (S19-CS-28-6)(2-00)</v>
      </c>
      <c r="AB8" s="551"/>
      <c r="AC8" s="551"/>
      <c r="AD8" s="551"/>
      <c r="AE8" s="551"/>
      <c r="AF8" s="551"/>
      <c r="AG8" s="551"/>
    </row>
    <row r="9" spans="1:33" ht="25.2" x14ac:dyDescent="0.3">
      <c r="A9" s="10">
        <f t="shared" si="1"/>
        <v>3</v>
      </c>
      <c r="B9" s="100" t="s">
        <v>56</v>
      </c>
      <c r="C9" s="301" t="s">
        <v>76</v>
      </c>
      <c r="D9" s="302" t="str">
        <f t="shared" si="0"/>
        <v>Open PDF RFI.RFI 03 (S19-CS-28-6)(2-01)</v>
      </c>
      <c r="E9" s="303" t="s">
        <v>241</v>
      </c>
      <c r="F9" s="304" t="s">
        <v>10</v>
      </c>
      <c r="G9" s="49">
        <v>44768</v>
      </c>
      <c r="H9" s="49">
        <v>44776</v>
      </c>
      <c r="I9" s="49"/>
      <c r="J9" s="49"/>
      <c r="K9" s="49"/>
      <c r="L9" s="49"/>
      <c r="M9" s="49"/>
      <c r="N9" s="49"/>
      <c r="O9" s="49"/>
      <c r="P9" s="49"/>
      <c r="Q9" s="49"/>
      <c r="R9" s="49"/>
      <c r="S9" s="49"/>
      <c r="T9" s="49"/>
      <c r="U9" s="49"/>
      <c r="V9" s="49"/>
      <c r="W9" s="49"/>
      <c r="X9" s="49"/>
      <c r="Y9" s="49"/>
      <c r="Z9" s="196" t="str">
        <f t="shared" si="2"/>
        <v>Open PDFRFI FINALLY.RFI 03 (S19-CS-28-6)(2-01)</v>
      </c>
      <c r="AB9" s="551"/>
      <c r="AC9" s="551"/>
      <c r="AD9" s="551"/>
      <c r="AE9" s="551"/>
      <c r="AF9" s="551"/>
      <c r="AG9" s="551"/>
    </row>
    <row r="10" spans="1:33" ht="25.2" x14ac:dyDescent="0.3">
      <c r="A10" s="10">
        <f t="shared" si="1"/>
        <v>4</v>
      </c>
      <c r="B10" s="100" t="s">
        <v>66</v>
      </c>
      <c r="C10" s="301" t="s">
        <v>76</v>
      </c>
      <c r="D10" s="302" t="s">
        <v>350</v>
      </c>
      <c r="E10" s="303" t="s">
        <v>242</v>
      </c>
      <c r="F10" s="304" t="s">
        <v>10</v>
      </c>
      <c r="G10" s="49">
        <v>44768</v>
      </c>
      <c r="H10" s="49">
        <v>44776</v>
      </c>
      <c r="I10" s="49"/>
      <c r="J10" s="49"/>
      <c r="K10" s="49"/>
      <c r="L10" s="49"/>
      <c r="M10" s="49"/>
      <c r="N10" s="49"/>
      <c r="O10" s="49"/>
      <c r="P10" s="49"/>
      <c r="Q10" s="49"/>
      <c r="R10" s="49"/>
      <c r="S10" s="49"/>
      <c r="T10" s="49"/>
      <c r="U10" s="49"/>
      <c r="V10" s="49"/>
      <c r="W10" s="49"/>
      <c r="X10" s="49"/>
      <c r="Y10" s="49"/>
      <c r="Z10" s="196" t="str">
        <f t="shared" si="2"/>
        <v>Open PDFRFI FINALLY.RFI 04 (S19-CS-23-7)(11-00)</v>
      </c>
      <c r="AB10" s="551"/>
      <c r="AC10" s="551"/>
      <c r="AD10" s="551"/>
      <c r="AE10" s="551"/>
      <c r="AF10" s="551"/>
      <c r="AG10" s="551"/>
    </row>
    <row r="11" spans="1:33" ht="25.2" x14ac:dyDescent="0.3">
      <c r="A11" s="10">
        <f t="shared" si="1"/>
        <v>5</v>
      </c>
      <c r="B11" s="100" t="s">
        <v>79</v>
      </c>
      <c r="C11" s="301" t="s">
        <v>76</v>
      </c>
      <c r="D11" s="302" t="str">
        <f t="shared" si="0"/>
        <v>Open PDF RFI.RFI 05 (S19-CS-27-7)(12-00)</v>
      </c>
      <c r="E11" s="303" t="s">
        <v>81</v>
      </c>
      <c r="F11" s="304" t="s">
        <v>10</v>
      </c>
      <c r="G11" s="49">
        <v>44780</v>
      </c>
      <c r="H11" s="49">
        <v>44790</v>
      </c>
      <c r="I11" s="49"/>
      <c r="J11" s="49"/>
      <c r="K11" s="49"/>
      <c r="L11" s="49"/>
      <c r="M11" s="49"/>
      <c r="N11" s="49"/>
      <c r="O11" s="49"/>
      <c r="P11" s="49"/>
      <c r="Q11" s="49"/>
      <c r="R11" s="49"/>
      <c r="S11" s="49"/>
      <c r="T11" s="49"/>
      <c r="U11" s="49"/>
      <c r="V11" s="49"/>
      <c r="W11" s="49"/>
      <c r="X11" s="49"/>
      <c r="Y11" s="49"/>
      <c r="Z11" s="196" t="str">
        <f t="shared" si="2"/>
        <v>Open PDFRFI FINALLY.RFI 05 (S19-CS-27-7)(12-00)</v>
      </c>
      <c r="AB11" s="551"/>
      <c r="AC11" s="551"/>
      <c r="AD11" s="551"/>
      <c r="AE11" s="551"/>
      <c r="AF11" s="551"/>
      <c r="AG11" s="551"/>
    </row>
    <row r="12" spans="1:33" ht="25.2" x14ac:dyDescent="0.3">
      <c r="A12" s="10">
        <f t="shared" si="1"/>
        <v>6</v>
      </c>
      <c r="B12" s="100" t="s">
        <v>80</v>
      </c>
      <c r="C12" s="301" t="s">
        <v>76</v>
      </c>
      <c r="D12" s="302" t="str">
        <f t="shared" si="0"/>
        <v>Open PDF RFI.RFI 06 (S19-CS-27-7)(12-01)</v>
      </c>
      <c r="E12" s="303" t="s">
        <v>82</v>
      </c>
      <c r="F12" s="304" t="s">
        <v>10</v>
      </c>
      <c r="G12" s="49">
        <v>44780</v>
      </c>
      <c r="H12" s="49">
        <v>44781</v>
      </c>
      <c r="I12" s="49"/>
      <c r="J12" s="49"/>
      <c r="K12" s="49"/>
      <c r="L12" s="49"/>
      <c r="M12" s="49"/>
      <c r="N12" s="49"/>
      <c r="O12" s="49"/>
      <c r="P12" s="49"/>
      <c r="Q12" s="49"/>
      <c r="R12" s="49"/>
      <c r="S12" s="49"/>
      <c r="T12" s="49"/>
      <c r="U12" s="49"/>
      <c r="V12" s="49"/>
      <c r="W12" s="49"/>
      <c r="X12" s="49"/>
      <c r="Y12" s="49"/>
      <c r="Z12" s="196" t="str">
        <f t="shared" si="2"/>
        <v>Open PDFRFI FINALLY.RFI 06 (S19-CS-27-7)(12-01)</v>
      </c>
      <c r="AB12" s="551"/>
      <c r="AC12" s="551"/>
      <c r="AD12" s="551"/>
      <c r="AE12" s="551"/>
      <c r="AF12" s="551"/>
      <c r="AG12" s="551"/>
    </row>
    <row r="13" spans="1:33" ht="25.2" x14ac:dyDescent="0.3">
      <c r="A13" s="10">
        <f t="shared" si="1"/>
        <v>7</v>
      </c>
      <c r="B13" s="100" t="s">
        <v>650</v>
      </c>
      <c r="C13" s="301" t="s">
        <v>76</v>
      </c>
      <c r="D13" s="302" t="str">
        <f t="shared" si="0"/>
        <v xml:space="preserve">Open PDF RFI.RFI 07 (S19-CS-31-10)(09-00) </v>
      </c>
      <c r="E13" s="303" t="s">
        <v>651</v>
      </c>
      <c r="F13" s="304" t="s">
        <v>10</v>
      </c>
      <c r="G13" s="49">
        <v>44866</v>
      </c>
      <c r="H13" s="49">
        <v>44866</v>
      </c>
      <c r="I13" s="49"/>
      <c r="J13" s="49"/>
      <c r="K13" s="49"/>
      <c r="L13" s="49"/>
      <c r="M13" s="49"/>
      <c r="N13" s="49"/>
      <c r="O13" s="49"/>
      <c r="P13" s="49"/>
      <c r="Q13" s="49"/>
      <c r="R13" s="49"/>
      <c r="S13" s="49"/>
      <c r="T13" s="49"/>
      <c r="U13" s="49"/>
      <c r="V13" s="49"/>
      <c r="W13" s="49"/>
      <c r="X13" s="49"/>
      <c r="Y13" s="49"/>
      <c r="Z13" s="196" t="str">
        <f t="shared" si="2"/>
        <v xml:space="preserve">Open PDFRFI FINALLY.RFI 07 (S19-CS-31-10)(09-00) </v>
      </c>
      <c r="AB13" s="551"/>
      <c r="AC13" s="551"/>
      <c r="AD13" s="551"/>
      <c r="AE13" s="551"/>
      <c r="AF13" s="551"/>
      <c r="AG13" s="551"/>
    </row>
    <row r="14" spans="1:33" ht="25.2" x14ac:dyDescent="0.3">
      <c r="A14" s="10">
        <f t="shared" si="1"/>
        <v>8</v>
      </c>
      <c r="B14" s="305" t="s">
        <v>304</v>
      </c>
      <c r="C14" s="306" t="s">
        <v>76</v>
      </c>
      <c r="D14" s="307" t="str">
        <f t="shared" si="0"/>
        <v>Open PDF RFI.RFI 08 (S19-CS-28-8)(16-00)</v>
      </c>
      <c r="E14" s="308" t="s">
        <v>305</v>
      </c>
      <c r="F14" s="309" t="s">
        <v>10</v>
      </c>
      <c r="G14" s="183">
        <v>44801</v>
      </c>
      <c r="H14" s="183"/>
      <c r="I14" s="49"/>
      <c r="J14" s="49"/>
      <c r="K14" s="49"/>
      <c r="L14" s="49"/>
      <c r="M14" s="49"/>
      <c r="N14" s="49"/>
      <c r="O14" s="49"/>
      <c r="P14" s="49"/>
      <c r="Q14" s="49"/>
      <c r="R14" s="49"/>
      <c r="S14" s="49"/>
      <c r="T14" s="49"/>
      <c r="U14" s="49"/>
      <c r="V14" s="49"/>
      <c r="W14" s="49"/>
      <c r="X14" s="49"/>
      <c r="Y14" s="49"/>
      <c r="Z14" s="196" t="str">
        <f t="shared" si="2"/>
        <v>Open PDFRFI FINALLY.RFI 08 (S19-CS-28-8)(16-00)</v>
      </c>
      <c r="AB14" s="551"/>
      <c r="AC14" s="551"/>
      <c r="AD14" s="551"/>
      <c r="AE14" s="551"/>
      <c r="AF14" s="551"/>
      <c r="AG14" s="551"/>
    </row>
    <row r="15" spans="1:33" ht="25.2" x14ac:dyDescent="0.3">
      <c r="A15" s="10">
        <f t="shared" si="1"/>
        <v>9</v>
      </c>
      <c r="B15" s="100" t="s">
        <v>373</v>
      </c>
      <c r="C15" s="301" t="s">
        <v>76</v>
      </c>
      <c r="D15" s="302" t="str">
        <f t="shared" si="0"/>
        <v>Open PDF RFI.RFI 09 (S19-CS-16-9)(10-00)</v>
      </c>
      <c r="E15" s="303" t="s">
        <v>409</v>
      </c>
      <c r="F15" s="304" t="s">
        <v>10</v>
      </c>
      <c r="G15" s="49">
        <v>45188</v>
      </c>
      <c r="H15" s="49">
        <v>45190</v>
      </c>
      <c r="I15" s="49"/>
      <c r="J15" s="49"/>
      <c r="K15" s="49"/>
      <c r="L15" s="49"/>
      <c r="M15" s="49"/>
      <c r="N15" s="49"/>
      <c r="O15" s="49"/>
      <c r="P15" s="49"/>
      <c r="Q15" s="49"/>
      <c r="R15" s="49" t="s">
        <v>17</v>
      </c>
      <c r="S15" s="49">
        <v>44831</v>
      </c>
      <c r="T15" s="49">
        <v>44832</v>
      </c>
      <c r="U15" s="49"/>
      <c r="V15" s="49"/>
      <c r="W15" s="49"/>
      <c r="X15" s="49"/>
      <c r="Y15" s="49"/>
      <c r="Z15" s="196" t="str">
        <f t="shared" si="2"/>
        <v>Open PDFRFI FINALLY.RFI 09 (S19-CS-16-9)(10-00)</v>
      </c>
      <c r="AB15" s="551"/>
      <c r="AC15" s="551"/>
      <c r="AD15" s="551"/>
      <c r="AE15" s="551"/>
      <c r="AF15" s="551"/>
      <c r="AG15" s="551"/>
    </row>
    <row r="16" spans="1:33" ht="25.2" x14ac:dyDescent="0.3">
      <c r="A16" s="10">
        <f t="shared" si="1"/>
        <v>10</v>
      </c>
      <c r="B16" s="100" t="s">
        <v>374</v>
      </c>
      <c r="C16" s="301" t="s">
        <v>1140</v>
      </c>
      <c r="D16" s="302" t="str">
        <f t="shared" si="0"/>
        <v>Open PDF RFI.RFI 010 (S19-CS-22-9)(12-00)</v>
      </c>
      <c r="E16" s="303" t="s">
        <v>410</v>
      </c>
      <c r="F16" s="304" t="s">
        <v>10</v>
      </c>
      <c r="G16" s="49">
        <v>44826</v>
      </c>
      <c r="H16" s="49">
        <v>44829</v>
      </c>
      <c r="I16" s="49"/>
      <c r="J16" s="49"/>
      <c r="K16" s="49"/>
      <c r="L16" s="49"/>
      <c r="M16" s="49"/>
      <c r="N16" s="49"/>
      <c r="O16" s="49"/>
      <c r="P16" s="49"/>
      <c r="Q16" s="49"/>
      <c r="R16" s="49"/>
      <c r="S16" s="49"/>
      <c r="T16" s="49"/>
      <c r="U16" s="49"/>
      <c r="V16" s="49"/>
      <c r="W16" s="49"/>
      <c r="X16" s="49"/>
      <c r="Y16" s="49"/>
      <c r="Z16" s="196" t="str">
        <f>IF(B16&gt;0,HYPERLINK(CONCATENATE("PDFRFI FINALLY/",B16,".pdf"),CONCATENATE("Open PDFRFI FINALLY.",B16)),"")</f>
        <v>Open PDFRFI FINALLY.RFI 010 (S19-CS-22-9)(12-00)</v>
      </c>
      <c r="AB16" s="551"/>
      <c r="AC16" s="551"/>
      <c r="AD16" s="551"/>
      <c r="AE16" s="551"/>
      <c r="AF16" s="551"/>
      <c r="AG16" s="551"/>
    </row>
    <row r="17" spans="1:33" ht="75.599999999999994" x14ac:dyDescent="0.3">
      <c r="A17" s="10">
        <f t="shared" si="1"/>
        <v>11</v>
      </c>
      <c r="B17" s="305" t="s">
        <v>768</v>
      </c>
      <c r="C17" s="306" t="s">
        <v>76</v>
      </c>
      <c r="D17" s="307" t="str">
        <f t="shared" si="0"/>
        <v>Open PDF RFI.RFI 011 (S19-CS-22-9)(12-00)</v>
      </c>
      <c r="E17" s="308" t="s">
        <v>825</v>
      </c>
      <c r="F17" s="309" t="s">
        <v>10</v>
      </c>
      <c r="G17" s="183">
        <v>44826</v>
      </c>
      <c r="H17" s="183"/>
      <c r="I17" s="183"/>
      <c r="J17" s="183"/>
      <c r="K17" s="183"/>
      <c r="L17" s="183"/>
      <c r="M17" s="183"/>
      <c r="N17" s="183"/>
      <c r="O17" s="183"/>
      <c r="P17" s="183"/>
      <c r="Q17" s="183"/>
      <c r="R17" s="183"/>
      <c r="S17" s="183"/>
      <c r="T17" s="183"/>
      <c r="U17" s="183"/>
      <c r="V17" s="183"/>
      <c r="W17" s="183"/>
      <c r="X17" s="183"/>
      <c r="Y17" s="183"/>
      <c r="Z17" s="197" t="str">
        <f t="shared" si="2"/>
        <v>Open PDFRFI FINALLY.RFI 011 (S19-CS-22-9)(12-00)</v>
      </c>
      <c r="AB17" s="551"/>
      <c r="AC17" s="551"/>
      <c r="AD17" s="551"/>
      <c r="AE17" s="551"/>
      <c r="AF17" s="551"/>
      <c r="AG17" s="551"/>
    </row>
    <row r="18" spans="1:33" ht="45.6" x14ac:dyDescent="0.3">
      <c r="A18" s="10">
        <f t="shared" si="1"/>
        <v>12</v>
      </c>
      <c r="B18" s="305" t="s">
        <v>769</v>
      </c>
      <c r="C18" s="306" t="s">
        <v>76</v>
      </c>
      <c r="D18" s="307" t="str">
        <f t="shared" si="0"/>
        <v>Open PDF RFI.RFI 012 (S19-CS-06-11)(12-00)</v>
      </c>
      <c r="E18" s="308" t="s">
        <v>770</v>
      </c>
      <c r="F18" s="309" t="s">
        <v>10</v>
      </c>
      <c r="G18" s="183">
        <v>44871</v>
      </c>
      <c r="H18" s="183"/>
      <c r="I18" s="183"/>
      <c r="J18" s="183"/>
      <c r="K18" s="183"/>
      <c r="L18" s="183"/>
      <c r="M18" s="183"/>
      <c r="N18" s="183"/>
      <c r="O18" s="183"/>
      <c r="P18" s="183"/>
      <c r="Q18" s="183"/>
      <c r="R18" s="183"/>
      <c r="S18" s="183"/>
      <c r="T18" s="183"/>
      <c r="U18" s="183"/>
      <c r="V18" s="183"/>
      <c r="W18" s="183"/>
      <c r="X18" s="183"/>
      <c r="Y18" s="183"/>
      <c r="Z18" s="197" t="str">
        <f t="shared" si="2"/>
        <v>Open PDFRFI FINALLY.RFI 012 (S19-CS-06-11)(12-00)</v>
      </c>
      <c r="AB18" s="551"/>
      <c r="AC18" s="551"/>
      <c r="AD18" s="551"/>
      <c r="AE18" s="551"/>
      <c r="AF18" s="551"/>
      <c r="AG18" s="551"/>
    </row>
    <row r="19" spans="1:33" ht="50.4" x14ac:dyDescent="0.3">
      <c r="A19" s="10">
        <f t="shared" si="1"/>
        <v>13</v>
      </c>
      <c r="B19" s="100" t="s">
        <v>1361</v>
      </c>
      <c r="C19" s="301" t="s">
        <v>76</v>
      </c>
      <c r="D19" s="302" t="str">
        <f t="shared" ref="D19:D37" si="3">IF(B19&gt;0,HYPERLINK(CONCATENATE("PDF RFI/",B19,".pdf"),CONCATENATE("Open PDF RFI.",B19)),"")</f>
        <v>Open PDF RFI.RFI 013 (S19-CS-25-02)(12-00)</v>
      </c>
      <c r="E19" s="303" t="s">
        <v>1362</v>
      </c>
      <c r="F19" s="304" t="s">
        <v>10</v>
      </c>
      <c r="G19" s="49">
        <v>44982</v>
      </c>
      <c r="H19" s="49">
        <v>45000</v>
      </c>
      <c r="I19" s="49"/>
      <c r="J19" s="49"/>
      <c r="K19" s="49"/>
      <c r="L19" s="49"/>
      <c r="M19" s="49"/>
      <c r="N19" s="49"/>
      <c r="O19" s="49"/>
      <c r="P19" s="49"/>
      <c r="Q19" s="49"/>
      <c r="R19" s="49"/>
      <c r="S19" s="49"/>
      <c r="T19" s="49"/>
      <c r="U19" s="49"/>
      <c r="V19" s="49"/>
      <c r="W19" s="49"/>
      <c r="X19" s="49"/>
      <c r="Y19" s="49"/>
      <c r="Z19" s="196" t="str">
        <f t="shared" si="2"/>
        <v>Open PDFRFI FINALLY.RFI 013 (S19-CS-25-02)(12-00)</v>
      </c>
      <c r="AB19" s="551"/>
      <c r="AC19" s="551"/>
      <c r="AD19" s="551"/>
      <c r="AE19" s="551"/>
      <c r="AF19" s="551"/>
      <c r="AG19" s="551"/>
    </row>
    <row r="20" spans="1:33" ht="75.599999999999994" x14ac:dyDescent="0.3">
      <c r="A20" s="10">
        <f t="shared" si="1"/>
        <v>14</v>
      </c>
      <c r="B20" s="100" t="s">
        <v>1608</v>
      </c>
      <c r="C20" s="301" t="s">
        <v>76</v>
      </c>
      <c r="D20" s="302" t="str">
        <f t="shared" si="3"/>
        <v>Open PDF RFI.RFI 014 (S19-CS-25-02)(12-00)</v>
      </c>
      <c r="E20" s="303" t="s">
        <v>1609</v>
      </c>
      <c r="F20" s="304" t="s">
        <v>10</v>
      </c>
      <c r="G20" s="49">
        <v>45064</v>
      </c>
      <c r="H20" s="49">
        <v>45064</v>
      </c>
      <c r="I20" s="49"/>
      <c r="J20" s="49"/>
      <c r="K20" s="49"/>
      <c r="L20" s="49"/>
      <c r="M20" s="49"/>
      <c r="N20" s="49"/>
      <c r="O20" s="49"/>
      <c r="P20" s="49"/>
      <c r="Q20" s="49"/>
      <c r="R20" s="49"/>
      <c r="S20" s="49"/>
      <c r="T20" s="49"/>
      <c r="U20" s="49"/>
      <c r="V20" s="49"/>
      <c r="W20" s="49"/>
      <c r="X20" s="49"/>
      <c r="Y20" s="49"/>
      <c r="Z20" s="196" t="str">
        <f t="shared" ref="Z20:Z72" si="4">IF(B20&gt;0,HYPERLINK(CONCATENATE("PDFRFI FINALLY/",B20,".pdf"),CONCATENATE("Open PDFRFI FINALLY.",B20)),"")</f>
        <v>Open PDFRFI FINALLY.RFI 014 (S19-CS-25-02)(12-00)</v>
      </c>
      <c r="AB20" s="551"/>
      <c r="AC20" s="551"/>
      <c r="AD20" s="551"/>
      <c r="AE20" s="551"/>
      <c r="AF20" s="551"/>
      <c r="AG20" s="551"/>
    </row>
    <row r="21" spans="1:33" ht="50.4" x14ac:dyDescent="0.3">
      <c r="A21" s="10">
        <f t="shared" si="1"/>
        <v>15</v>
      </c>
      <c r="B21" s="305" t="s">
        <v>1657</v>
      </c>
      <c r="C21" s="306" t="s">
        <v>1140</v>
      </c>
      <c r="D21" s="307" t="str">
        <f t="shared" si="3"/>
        <v>Open PDF RFI.RFI 015 (S19-CS-25-02)(12-00)</v>
      </c>
      <c r="E21" s="308" t="s">
        <v>1625</v>
      </c>
      <c r="F21" s="309" t="s">
        <v>10</v>
      </c>
      <c r="G21" s="183">
        <v>45064</v>
      </c>
      <c r="H21" s="183"/>
      <c r="I21" s="183"/>
      <c r="J21" s="49"/>
      <c r="K21" s="49"/>
      <c r="L21" s="49"/>
      <c r="M21" s="49"/>
      <c r="N21" s="49"/>
      <c r="O21" s="49"/>
      <c r="P21" s="49"/>
      <c r="Q21" s="49"/>
      <c r="R21" s="49"/>
      <c r="S21" s="49"/>
      <c r="T21" s="49"/>
      <c r="U21" s="49"/>
      <c r="V21" s="49"/>
      <c r="W21" s="49"/>
      <c r="X21" s="49"/>
      <c r="Y21" s="49"/>
      <c r="Z21" s="196" t="str">
        <f t="shared" si="4"/>
        <v>Open PDFRFI FINALLY.RFI 015 (S19-CS-25-02)(12-00)</v>
      </c>
      <c r="AB21" s="551"/>
      <c r="AC21" s="551"/>
      <c r="AD21" s="551"/>
      <c r="AE21" s="551"/>
      <c r="AF21" s="551"/>
      <c r="AG21" s="551"/>
    </row>
    <row r="22" spans="1:33" ht="100.8" x14ac:dyDescent="0.3">
      <c r="A22" s="10">
        <f t="shared" si="1"/>
        <v>16</v>
      </c>
      <c r="B22" s="100" t="s">
        <v>1787</v>
      </c>
      <c r="C22" s="301" t="s">
        <v>76</v>
      </c>
      <c r="D22" s="302" t="str">
        <f t="shared" si="3"/>
        <v>Open PDF RFI.RFI 017 (S19-CS-11-06)(12-00)</v>
      </c>
      <c r="E22" s="303" t="s">
        <v>1788</v>
      </c>
      <c r="F22" s="304" t="s">
        <v>10</v>
      </c>
      <c r="G22" s="49">
        <v>45088</v>
      </c>
      <c r="H22" s="49">
        <v>45090</v>
      </c>
      <c r="I22" s="49"/>
      <c r="J22" s="49"/>
      <c r="K22" s="49"/>
      <c r="L22" s="49"/>
      <c r="M22" s="49"/>
      <c r="N22" s="49"/>
      <c r="O22" s="49"/>
      <c r="P22" s="49"/>
      <c r="Q22" s="49"/>
      <c r="R22" s="49"/>
      <c r="S22" s="49"/>
      <c r="T22" s="49"/>
      <c r="U22" s="49"/>
      <c r="V22" s="49"/>
      <c r="W22" s="49"/>
      <c r="X22" s="49"/>
      <c r="Y22" s="49"/>
      <c r="Z22" s="196" t="str">
        <f t="shared" si="4"/>
        <v>Open PDFRFI FINALLY.RFI 017 (S19-CS-11-06)(12-00)</v>
      </c>
      <c r="AB22" s="551"/>
      <c r="AC22" s="551"/>
      <c r="AD22" s="551"/>
      <c r="AE22" s="551"/>
      <c r="AF22" s="551"/>
      <c r="AG22" s="551"/>
    </row>
    <row r="23" spans="1:33" ht="50.4" x14ac:dyDescent="0.3">
      <c r="A23" s="10">
        <f t="shared" si="1"/>
        <v>17</v>
      </c>
      <c r="B23" s="100" t="s">
        <v>1885</v>
      </c>
      <c r="C23" s="301" t="s">
        <v>76</v>
      </c>
      <c r="D23" s="302" t="str">
        <f t="shared" si="3"/>
        <v>Open PDF RFI.RFI 018 (S19-CS-17-06)(12-00)</v>
      </c>
      <c r="E23" s="303" t="s">
        <v>1884</v>
      </c>
      <c r="F23" s="304" t="s">
        <v>10</v>
      </c>
      <c r="G23" s="49">
        <v>45094</v>
      </c>
      <c r="H23" s="49">
        <v>45096</v>
      </c>
      <c r="I23" s="49"/>
      <c r="J23" s="49"/>
      <c r="K23" s="49"/>
      <c r="L23" s="49"/>
      <c r="M23" s="49"/>
      <c r="N23" s="49"/>
      <c r="O23" s="49"/>
      <c r="P23" s="49"/>
      <c r="Q23" s="49"/>
      <c r="R23" s="49"/>
      <c r="S23" s="49"/>
      <c r="T23" s="49"/>
      <c r="U23" s="49"/>
      <c r="V23" s="49"/>
      <c r="W23" s="49"/>
      <c r="X23" s="49"/>
      <c r="Y23" s="49"/>
      <c r="Z23" s="196" t="str">
        <f t="shared" si="4"/>
        <v>Open PDFRFI FINALLY.RFI 018 (S19-CS-17-06)(12-00)</v>
      </c>
      <c r="AB23" s="551"/>
      <c r="AC23" s="551"/>
      <c r="AD23" s="551"/>
      <c r="AE23" s="551"/>
      <c r="AF23" s="551"/>
      <c r="AG23" s="551"/>
    </row>
    <row r="24" spans="1:33" ht="45.6" x14ac:dyDescent="0.3">
      <c r="A24" s="10">
        <f t="shared" si="1"/>
        <v>18</v>
      </c>
      <c r="B24" s="100" t="s">
        <v>2021</v>
      </c>
      <c r="C24" s="301" t="s">
        <v>76</v>
      </c>
      <c r="D24" s="302" t="str">
        <f t="shared" si="3"/>
        <v>Open PDF RFI.RFI 019 (S19-CS-11-07)(12-00)</v>
      </c>
      <c r="E24" s="303" t="s">
        <v>2031</v>
      </c>
      <c r="F24" s="304" t="s">
        <v>10</v>
      </c>
      <c r="G24" s="49">
        <v>45131</v>
      </c>
      <c r="H24" s="49">
        <v>45133</v>
      </c>
      <c r="I24" s="49"/>
      <c r="J24" s="49"/>
      <c r="K24" s="49"/>
      <c r="L24" s="49"/>
      <c r="M24" s="49"/>
      <c r="N24" s="49"/>
      <c r="O24" s="49"/>
      <c r="P24" s="49"/>
      <c r="Q24" s="49"/>
      <c r="R24" s="49"/>
      <c r="S24" s="49"/>
      <c r="T24" s="49"/>
      <c r="U24" s="49"/>
      <c r="V24" s="49"/>
      <c r="W24" s="49"/>
      <c r="X24" s="49"/>
      <c r="Y24" s="49"/>
      <c r="Z24" s="196" t="str">
        <f t="shared" si="4"/>
        <v>Open PDFRFI FINALLY.RFI 019 (S19-CS-11-07)(12-00)</v>
      </c>
      <c r="AB24" s="551"/>
      <c r="AC24" s="551"/>
      <c r="AD24" s="551"/>
      <c r="AE24" s="551"/>
      <c r="AF24" s="551"/>
      <c r="AG24" s="551"/>
    </row>
    <row r="25" spans="1:33" ht="45.6" x14ac:dyDescent="0.3">
      <c r="A25" s="10">
        <f t="shared" si="1"/>
        <v>19</v>
      </c>
      <c r="B25" s="100" t="s">
        <v>2235</v>
      </c>
      <c r="C25" s="301" t="s">
        <v>76</v>
      </c>
      <c r="D25" s="302" t="str">
        <f t="shared" si="3"/>
        <v>Open PDF RFI.RFI 020 (S19-CS-15-08)(12-00)</v>
      </c>
      <c r="E25" s="303" t="s">
        <v>2234</v>
      </c>
      <c r="F25" s="304" t="s">
        <v>10</v>
      </c>
      <c r="G25" s="49">
        <v>45122</v>
      </c>
      <c r="H25" s="49">
        <v>45158</v>
      </c>
      <c r="I25" s="49"/>
      <c r="J25" s="49"/>
      <c r="K25" s="49"/>
      <c r="L25" s="49"/>
      <c r="M25" s="49"/>
      <c r="N25" s="49"/>
      <c r="O25" s="49"/>
      <c r="P25" s="49"/>
      <c r="Q25" s="49"/>
      <c r="R25" s="49"/>
      <c r="S25" s="49"/>
      <c r="T25" s="49"/>
      <c r="U25" s="49"/>
      <c r="V25" s="49"/>
      <c r="W25" s="49"/>
      <c r="X25" s="49"/>
      <c r="Y25" s="49"/>
      <c r="Z25" s="196" t="str">
        <f t="shared" si="4"/>
        <v>Open PDFRFI FINALLY.RFI 020 (S19-CS-15-08)(12-00)</v>
      </c>
      <c r="AB25" s="551"/>
      <c r="AC25" s="551"/>
      <c r="AD25" s="551"/>
      <c r="AE25" s="551"/>
      <c r="AF25" s="551"/>
      <c r="AG25" s="551"/>
    </row>
    <row r="26" spans="1:33" ht="153.75" customHeight="1" x14ac:dyDescent="0.3">
      <c r="A26" s="10">
        <f t="shared" si="1"/>
        <v>20</v>
      </c>
      <c r="B26" s="100" t="s">
        <v>2290</v>
      </c>
      <c r="C26" s="301" t="s">
        <v>76</v>
      </c>
      <c r="D26" s="302" t="str">
        <f t="shared" si="3"/>
        <v>Open PDF RFI.RFI 021 (S19-CS-21-08)(12-00)</v>
      </c>
      <c r="E26" s="303" t="s">
        <v>2361</v>
      </c>
      <c r="F26" s="304" t="s">
        <v>10</v>
      </c>
      <c r="G26" s="49">
        <v>45159</v>
      </c>
      <c r="H26" s="49">
        <v>45161</v>
      </c>
      <c r="I26" s="49" t="s">
        <v>10</v>
      </c>
      <c r="J26" s="49">
        <v>45173</v>
      </c>
      <c r="K26" s="49">
        <v>45175</v>
      </c>
      <c r="L26" s="49" t="s">
        <v>10</v>
      </c>
      <c r="M26" s="49">
        <v>45187</v>
      </c>
      <c r="N26" s="49">
        <v>45200</v>
      </c>
      <c r="O26" s="49" t="s">
        <v>10</v>
      </c>
      <c r="P26" s="49">
        <v>45230</v>
      </c>
      <c r="Q26" s="49">
        <v>45232</v>
      </c>
      <c r="R26" s="49"/>
      <c r="S26" s="49"/>
      <c r="T26" s="49"/>
      <c r="U26" s="49"/>
      <c r="V26" s="49"/>
      <c r="W26" s="49"/>
      <c r="X26" s="49"/>
      <c r="Y26" s="49"/>
      <c r="Z26" s="196" t="str">
        <f t="shared" si="4"/>
        <v>Open PDFRFI FINALLY.RFI 021 (S19-CS-21-08)(12-00)</v>
      </c>
      <c r="AB26" s="551"/>
      <c r="AC26" s="551"/>
      <c r="AD26" s="551"/>
      <c r="AE26" s="551"/>
      <c r="AF26" s="551"/>
      <c r="AG26" s="551"/>
    </row>
    <row r="27" spans="1:33" ht="75.599999999999994" x14ac:dyDescent="0.3">
      <c r="A27" s="10">
        <f t="shared" si="1"/>
        <v>21</v>
      </c>
      <c r="B27" s="100" t="s">
        <v>2294</v>
      </c>
      <c r="C27" s="301" t="s">
        <v>76</v>
      </c>
      <c r="D27" s="302" t="str">
        <f t="shared" si="3"/>
        <v>Open PDF RFI.RFI 022 (S19-CS-21-08)(12-00)</v>
      </c>
      <c r="E27" s="303" t="s">
        <v>2362</v>
      </c>
      <c r="F27" s="304" t="s">
        <v>10</v>
      </c>
      <c r="G27" s="49">
        <v>45159</v>
      </c>
      <c r="H27" s="49">
        <v>45161</v>
      </c>
      <c r="I27" s="49"/>
      <c r="J27" s="49"/>
      <c r="K27" s="49"/>
      <c r="L27" s="49"/>
      <c r="M27" s="49"/>
      <c r="N27" s="49"/>
      <c r="O27" s="49"/>
      <c r="P27" s="49"/>
      <c r="Q27" s="49"/>
      <c r="R27" s="49"/>
      <c r="S27" s="49"/>
      <c r="T27" s="49"/>
      <c r="U27" s="49"/>
      <c r="V27" s="49"/>
      <c r="W27" s="49"/>
      <c r="X27" s="49"/>
      <c r="Y27" s="49"/>
      <c r="Z27" s="196" t="str">
        <f t="shared" si="4"/>
        <v>Open PDFRFI FINALLY.RFI 022 (S19-CS-21-08)(12-00)</v>
      </c>
      <c r="AB27" s="551"/>
      <c r="AC27" s="551"/>
      <c r="AD27" s="551"/>
      <c r="AE27" s="551"/>
      <c r="AF27" s="551"/>
      <c r="AG27" s="551"/>
    </row>
    <row r="28" spans="1:33" ht="45.6" x14ac:dyDescent="0.3">
      <c r="A28" s="10">
        <f t="shared" si="1"/>
        <v>22</v>
      </c>
      <c r="B28" s="100" t="s">
        <v>2293</v>
      </c>
      <c r="C28" s="301" t="s">
        <v>76</v>
      </c>
      <c r="D28" s="302" t="str">
        <f t="shared" si="3"/>
        <v>Open PDF RFI.RFI 023 (S19-CS-21-08)(12-00)</v>
      </c>
      <c r="E28" s="303" t="s">
        <v>2363</v>
      </c>
      <c r="F28" s="304" t="s">
        <v>10</v>
      </c>
      <c r="G28" s="49">
        <v>45159</v>
      </c>
      <c r="H28" s="49">
        <v>45161</v>
      </c>
      <c r="I28" s="49"/>
      <c r="J28" s="49"/>
      <c r="K28" s="49"/>
      <c r="L28" s="49"/>
      <c r="M28" s="49"/>
      <c r="N28" s="49"/>
      <c r="O28" s="49"/>
      <c r="P28" s="49"/>
      <c r="Q28" s="49"/>
      <c r="R28" s="49"/>
      <c r="S28" s="49"/>
      <c r="T28" s="49"/>
      <c r="U28" s="49"/>
      <c r="V28" s="49"/>
      <c r="W28" s="49"/>
      <c r="X28" s="49"/>
      <c r="Y28" s="49"/>
      <c r="Z28" s="196" t="str">
        <f t="shared" si="4"/>
        <v>Open PDFRFI FINALLY.RFI 023 (S19-CS-21-08)(12-00)</v>
      </c>
      <c r="AB28" s="551"/>
      <c r="AC28" s="551"/>
      <c r="AD28" s="551"/>
      <c r="AE28" s="551"/>
      <c r="AF28" s="551"/>
      <c r="AG28" s="551"/>
    </row>
    <row r="29" spans="1:33" ht="77.25" customHeight="1" x14ac:dyDescent="0.3">
      <c r="A29" s="10">
        <f t="shared" si="1"/>
        <v>23</v>
      </c>
      <c r="B29" s="100" t="s">
        <v>2625</v>
      </c>
      <c r="C29" s="301" t="s">
        <v>76</v>
      </c>
      <c r="D29" s="302" t="str">
        <f t="shared" si="3"/>
        <v>Open PDF RFI.RFI 024 (S19-CS-21-09)(12-00)</v>
      </c>
      <c r="E29" s="303" t="s">
        <v>2626</v>
      </c>
      <c r="F29" s="304" t="s">
        <v>10</v>
      </c>
      <c r="G29" s="49">
        <v>45181</v>
      </c>
      <c r="H29" s="49">
        <v>45186</v>
      </c>
      <c r="I29" s="49" t="s">
        <v>10</v>
      </c>
      <c r="J29" s="49">
        <v>45223</v>
      </c>
      <c r="K29" s="49">
        <v>45224</v>
      </c>
      <c r="L29" s="49"/>
      <c r="M29" s="49"/>
      <c r="N29" s="49"/>
      <c r="O29" s="49"/>
      <c r="P29" s="49"/>
      <c r="Q29" s="49"/>
      <c r="R29" s="49"/>
      <c r="S29" s="49"/>
      <c r="T29" s="49"/>
      <c r="U29" s="49"/>
      <c r="V29" s="49"/>
      <c r="W29" s="49"/>
      <c r="X29" s="49"/>
      <c r="Y29" s="49"/>
      <c r="Z29" s="196" t="str">
        <f t="shared" si="4"/>
        <v>Open PDFRFI FINALLY.RFI 024 (S19-CS-21-09)(12-00)</v>
      </c>
      <c r="AB29" s="551"/>
      <c r="AC29" s="551"/>
      <c r="AD29" s="551"/>
      <c r="AE29" s="551"/>
      <c r="AF29" s="551"/>
      <c r="AG29" s="551"/>
    </row>
    <row r="30" spans="1:33" ht="75.599999999999994" x14ac:dyDescent="0.3">
      <c r="A30" s="10">
        <f t="shared" si="1"/>
        <v>24</v>
      </c>
      <c r="B30" s="100" t="s">
        <v>2759</v>
      </c>
      <c r="C30" s="301" t="s">
        <v>2735</v>
      </c>
      <c r="D30" s="302" t="str">
        <f t="shared" si="3"/>
        <v>Open PDF RFI.RFI 01 (S19-CS-01-10)(12-00)</v>
      </c>
      <c r="E30" s="303" t="s">
        <v>2627</v>
      </c>
      <c r="F30" s="304" t="s">
        <v>10</v>
      </c>
      <c r="G30" s="49">
        <v>45201</v>
      </c>
      <c r="H30" s="49">
        <v>45208</v>
      </c>
      <c r="I30" s="49"/>
      <c r="J30" s="49"/>
      <c r="K30" s="49"/>
      <c r="L30" s="49"/>
      <c r="M30" s="49"/>
      <c r="N30" s="49"/>
      <c r="O30" s="49"/>
      <c r="P30" s="49"/>
      <c r="Q30" s="49"/>
      <c r="R30" s="49"/>
      <c r="S30" s="49"/>
      <c r="T30" s="49"/>
      <c r="U30" s="49"/>
      <c r="V30" s="49"/>
      <c r="W30" s="49"/>
      <c r="X30" s="49"/>
      <c r="Y30" s="49"/>
      <c r="Z30" s="196" t="str">
        <f t="shared" si="4"/>
        <v>Open PDFRFI FINALLY.RFI 01 (S19-CS-01-10)(12-00)</v>
      </c>
      <c r="AB30" s="551"/>
      <c r="AC30" s="551"/>
      <c r="AD30" s="551"/>
      <c r="AE30" s="551"/>
      <c r="AF30" s="551"/>
      <c r="AG30" s="551"/>
    </row>
    <row r="31" spans="1:33" ht="25.2" x14ac:dyDescent="0.3">
      <c r="A31" s="10">
        <f t="shared" si="1"/>
        <v>25</v>
      </c>
      <c r="B31" s="100" t="s">
        <v>2760</v>
      </c>
      <c r="C31" s="301" t="s">
        <v>2735</v>
      </c>
      <c r="D31" s="302" t="str">
        <f t="shared" si="3"/>
        <v>Open PDF RFI.RFI 02 (S19-CS-01-10)(12-00)</v>
      </c>
      <c r="E31" s="303" t="s">
        <v>2704</v>
      </c>
      <c r="F31" s="304" t="s">
        <v>10</v>
      </c>
      <c r="G31" s="49">
        <v>45200</v>
      </c>
      <c r="H31" s="49">
        <v>45203</v>
      </c>
      <c r="I31" s="49"/>
      <c r="J31" s="49"/>
      <c r="K31" s="49"/>
      <c r="L31" s="49"/>
      <c r="M31" s="49"/>
      <c r="N31" s="49"/>
      <c r="O31" s="49"/>
      <c r="P31" s="49"/>
      <c r="Q31" s="49"/>
      <c r="R31" s="49" t="s">
        <v>17</v>
      </c>
      <c r="S31" s="49">
        <v>45208</v>
      </c>
      <c r="T31" s="49">
        <v>45208</v>
      </c>
      <c r="U31" s="49"/>
      <c r="V31" s="49"/>
      <c r="W31" s="49"/>
      <c r="X31" s="49"/>
      <c r="Y31" s="49"/>
      <c r="Z31" s="196" t="str">
        <f t="shared" si="4"/>
        <v>Open PDFRFI FINALLY.RFI 02 (S19-CS-01-10)(12-00)</v>
      </c>
      <c r="AB31" s="551"/>
      <c r="AC31" s="551"/>
      <c r="AD31" s="551"/>
      <c r="AE31" s="551"/>
      <c r="AF31" s="551"/>
      <c r="AG31" s="551"/>
    </row>
    <row r="32" spans="1:33" ht="50.4" x14ac:dyDescent="0.3">
      <c r="A32" s="10">
        <f t="shared" si="1"/>
        <v>26</v>
      </c>
      <c r="B32" s="100" t="s">
        <v>3365</v>
      </c>
      <c r="C32" s="301" t="s">
        <v>2735</v>
      </c>
      <c r="D32" s="302" t="str">
        <f t="shared" si="3"/>
        <v>Open PDF RFI.RFI 03 (S19-AR-01-10)(12-00)</v>
      </c>
      <c r="E32" s="303" t="s">
        <v>2732</v>
      </c>
      <c r="F32" s="304" t="s">
        <v>10</v>
      </c>
      <c r="G32" s="49">
        <v>45200</v>
      </c>
      <c r="H32" s="49">
        <v>45203</v>
      </c>
      <c r="I32" s="49"/>
      <c r="J32" s="49"/>
      <c r="K32" s="49"/>
      <c r="L32" s="49"/>
      <c r="M32" s="49"/>
      <c r="N32" s="49"/>
      <c r="O32" s="49"/>
      <c r="P32" s="49"/>
      <c r="Q32" s="49"/>
      <c r="R32" s="456" t="s">
        <v>17</v>
      </c>
      <c r="S32" s="49">
        <v>45454</v>
      </c>
      <c r="T32" s="49">
        <v>45529</v>
      </c>
      <c r="U32" s="49"/>
      <c r="V32" s="49"/>
      <c r="W32" s="49"/>
      <c r="X32" s="49"/>
      <c r="Y32" s="49"/>
      <c r="Z32" s="196" t="str">
        <f t="shared" si="4"/>
        <v>Open PDFRFI FINALLY.RFI 03 (S19-AR-01-10)(12-00)</v>
      </c>
      <c r="AB32" s="551"/>
      <c r="AC32" s="551"/>
      <c r="AD32" s="551"/>
      <c r="AE32" s="551"/>
      <c r="AF32" s="551"/>
      <c r="AG32" s="551"/>
    </row>
    <row r="33" spans="1:33" ht="126" x14ac:dyDescent="0.3">
      <c r="A33" s="10">
        <f t="shared" si="1"/>
        <v>27</v>
      </c>
      <c r="B33" s="100" t="s">
        <v>3216</v>
      </c>
      <c r="C33" s="301" t="s">
        <v>1140</v>
      </c>
      <c r="D33" s="302" t="str">
        <f t="shared" si="3"/>
        <v>Open PDF RFI.RFI 01 (S19-ELEC-21-09)(12-00)</v>
      </c>
      <c r="E33" s="303" t="s">
        <v>3111</v>
      </c>
      <c r="F33" s="304" t="s">
        <v>10</v>
      </c>
      <c r="G33" s="49">
        <v>45216</v>
      </c>
      <c r="H33" s="49">
        <v>45228</v>
      </c>
      <c r="I33" s="49"/>
      <c r="J33" s="49"/>
      <c r="K33" s="49"/>
      <c r="L33" s="49"/>
      <c r="M33" s="49"/>
      <c r="N33" s="49"/>
      <c r="O33" s="49"/>
      <c r="P33" s="49"/>
      <c r="Q33" s="49"/>
      <c r="R33" s="49"/>
      <c r="S33" s="49"/>
      <c r="T33" s="49"/>
      <c r="U33" s="49"/>
      <c r="V33" s="49"/>
      <c r="W33" s="49"/>
      <c r="X33" s="49"/>
      <c r="Y33" s="49"/>
      <c r="Z33" s="196" t="str">
        <f t="shared" si="4"/>
        <v>Open PDFRFI FINALLY.RFI 01 (S19-ELEC-21-09)(12-00)</v>
      </c>
      <c r="AB33" s="551"/>
      <c r="AC33" s="551"/>
      <c r="AD33" s="551"/>
      <c r="AE33" s="551"/>
      <c r="AF33" s="551"/>
      <c r="AG33" s="551"/>
    </row>
    <row r="34" spans="1:33" ht="176.4" x14ac:dyDescent="0.3">
      <c r="A34" s="10">
        <f t="shared" si="1"/>
        <v>28</v>
      </c>
      <c r="B34" s="100" t="s">
        <v>3108</v>
      </c>
      <c r="C34" s="301" t="s">
        <v>76</v>
      </c>
      <c r="D34" s="302" t="str">
        <f t="shared" si="3"/>
        <v>Open PDF RFI.RFI 026 (S19-CS-23-10)(12-00)</v>
      </c>
      <c r="E34" s="303" t="s">
        <v>3110</v>
      </c>
      <c r="F34" s="304" t="s">
        <v>10</v>
      </c>
      <c r="G34" s="49">
        <v>45222</v>
      </c>
      <c r="H34" s="49">
        <v>45228</v>
      </c>
      <c r="I34" s="49"/>
      <c r="J34" s="49"/>
      <c r="K34" s="49"/>
      <c r="L34" s="49"/>
      <c r="M34" s="49"/>
      <c r="N34" s="49"/>
      <c r="O34" s="49"/>
      <c r="P34" s="49"/>
      <c r="Q34" s="49"/>
      <c r="R34" s="49"/>
      <c r="S34" s="49"/>
      <c r="T34" s="49"/>
      <c r="U34" s="49"/>
      <c r="V34" s="49"/>
      <c r="W34" s="49"/>
      <c r="X34" s="49"/>
      <c r="Y34" s="49"/>
      <c r="Z34" s="196" t="str">
        <f t="shared" si="4"/>
        <v>Open PDFRFI FINALLY.RFI 026 (S19-CS-23-10)(12-00)</v>
      </c>
      <c r="AB34" s="551"/>
      <c r="AC34" s="551"/>
      <c r="AD34" s="551"/>
      <c r="AE34" s="551"/>
      <c r="AF34" s="551"/>
      <c r="AG34" s="551"/>
    </row>
    <row r="35" spans="1:33" ht="45.6" x14ac:dyDescent="0.3">
      <c r="A35" s="10">
        <f t="shared" si="1"/>
        <v>29</v>
      </c>
      <c r="B35" s="100" t="s">
        <v>3366</v>
      </c>
      <c r="C35" s="301" t="s">
        <v>76</v>
      </c>
      <c r="D35" s="302" t="str">
        <f t="shared" si="3"/>
        <v>Open PDF RFI.RFI 027 (S19-CS-23-10)(12-00)</v>
      </c>
      <c r="E35" s="303" t="s">
        <v>3367</v>
      </c>
      <c r="F35" s="304" t="s">
        <v>10</v>
      </c>
      <c r="G35" s="49">
        <v>45235</v>
      </c>
      <c r="H35" s="49">
        <v>45236</v>
      </c>
      <c r="I35" s="49"/>
      <c r="J35" s="49"/>
      <c r="K35" s="49"/>
      <c r="L35" s="49"/>
      <c r="M35" s="49"/>
      <c r="N35" s="49"/>
      <c r="O35" s="49"/>
      <c r="P35" s="49"/>
      <c r="Q35" s="49"/>
      <c r="R35" s="49" t="s">
        <v>17</v>
      </c>
      <c r="S35" s="49">
        <v>45432</v>
      </c>
      <c r="T35" s="49">
        <v>45444</v>
      </c>
      <c r="U35" s="49"/>
      <c r="V35" s="49"/>
      <c r="W35" s="49"/>
      <c r="X35" s="49"/>
      <c r="Y35" s="49"/>
      <c r="Z35" s="196" t="str">
        <f t="shared" si="4"/>
        <v>Open PDFRFI FINALLY.RFI 027 (S19-CS-23-10)(12-00)</v>
      </c>
      <c r="AB35" s="551"/>
      <c r="AC35" s="551"/>
      <c r="AD35" s="551"/>
      <c r="AE35" s="551"/>
      <c r="AF35" s="551"/>
      <c r="AG35" s="551"/>
    </row>
    <row r="36" spans="1:33" ht="100.8" x14ac:dyDescent="0.3">
      <c r="A36" s="10">
        <f t="shared" si="1"/>
        <v>30</v>
      </c>
      <c r="B36" s="100" t="s">
        <v>3957</v>
      </c>
      <c r="C36" s="301" t="s">
        <v>2735</v>
      </c>
      <c r="D36" s="302" t="str">
        <f t="shared" si="3"/>
        <v>Open PDF RFI.RFI 04 (S19-ARCH-03-12)(12-00)</v>
      </c>
      <c r="E36" s="303" t="s">
        <v>3959</v>
      </c>
      <c r="F36" s="304" t="s">
        <v>10</v>
      </c>
      <c r="G36" s="49">
        <v>45263</v>
      </c>
      <c r="H36" s="49">
        <v>45279</v>
      </c>
      <c r="I36" s="49"/>
      <c r="J36" s="49"/>
      <c r="K36" s="49"/>
      <c r="L36" s="49"/>
      <c r="M36" s="49"/>
      <c r="N36" s="49"/>
      <c r="O36" s="49"/>
      <c r="P36" s="49"/>
      <c r="Q36" s="49"/>
      <c r="R36" s="456" t="s">
        <v>17</v>
      </c>
      <c r="S36" s="49">
        <v>45454</v>
      </c>
      <c r="T36" s="49">
        <v>45587</v>
      </c>
      <c r="U36" s="49"/>
      <c r="V36" s="49"/>
      <c r="W36" s="49"/>
      <c r="X36" s="49"/>
      <c r="Y36" s="49"/>
      <c r="Z36" s="196" t="str">
        <f t="shared" si="4"/>
        <v>Open PDFRFI FINALLY.RFI 04 (S19-ARCH-03-12)(12-00)</v>
      </c>
      <c r="AB36" s="551"/>
      <c r="AC36" s="551"/>
      <c r="AD36" s="551"/>
      <c r="AE36" s="551"/>
      <c r="AF36" s="551"/>
      <c r="AG36" s="551"/>
    </row>
    <row r="37" spans="1:33" ht="151.19999999999999" x14ac:dyDescent="0.3">
      <c r="A37" s="10">
        <f t="shared" si="1"/>
        <v>31</v>
      </c>
      <c r="B37" s="100" t="s">
        <v>3958</v>
      </c>
      <c r="C37" s="301" t="s">
        <v>2735</v>
      </c>
      <c r="D37" s="302" t="str">
        <f t="shared" si="3"/>
        <v>Open PDF RFI.RFI 05 (S19-ARCH-03-12)(12-00)</v>
      </c>
      <c r="E37" s="303" t="s">
        <v>3960</v>
      </c>
      <c r="F37" s="304" t="s">
        <v>10</v>
      </c>
      <c r="G37" s="49">
        <v>45263</v>
      </c>
      <c r="H37" s="49">
        <v>45279</v>
      </c>
      <c r="I37" s="49"/>
      <c r="J37" s="49"/>
      <c r="K37" s="49"/>
      <c r="L37" s="49"/>
      <c r="M37" s="49"/>
      <c r="N37" s="49"/>
      <c r="O37" s="49"/>
      <c r="P37" s="49"/>
      <c r="Q37" s="49"/>
      <c r="R37" s="456" t="s">
        <v>17</v>
      </c>
      <c r="S37" s="49">
        <v>45454</v>
      </c>
      <c r="T37" s="49">
        <v>45518</v>
      </c>
      <c r="U37" s="49"/>
      <c r="V37" s="49"/>
      <c r="W37" s="49"/>
      <c r="X37" s="49"/>
      <c r="Y37" s="49"/>
      <c r="Z37" s="196" t="str">
        <f t="shared" si="4"/>
        <v>Open PDFRFI FINALLY.RFI 05 (S19-ARCH-03-12)(12-00)</v>
      </c>
      <c r="AB37" s="551"/>
      <c r="AC37" s="551"/>
      <c r="AD37" s="551"/>
      <c r="AE37" s="551"/>
      <c r="AF37" s="551"/>
      <c r="AG37" s="551"/>
    </row>
    <row r="38" spans="1:33" ht="100.8" x14ac:dyDescent="0.3">
      <c r="A38" s="10">
        <f t="shared" si="1"/>
        <v>32</v>
      </c>
      <c r="B38" s="100" t="s">
        <v>4043</v>
      </c>
      <c r="C38" s="301" t="s">
        <v>2735</v>
      </c>
      <c r="D38" s="302" t="str">
        <f>IF(B38&gt;0,HYPERLINK(CONCATENATE("PDF RFI/",B38,".pdf"),CONCATENATE("Open PDF RFI.",B38)),"")</f>
        <v>Open PDF RFI.RFI 06 (S19-ARCH-03-12)(12-00)</v>
      </c>
      <c r="E38" s="303" t="s">
        <v>4044</v>
      </c>
      <c r="F38" s="304" t="s">
        <v>10</v>
      </c>
      <c r="G38" s="49">
        <v>45263</v>
      </c>
      <c r="H38" s="49">
        <v>45294</v>
      </c>
      <c r="I38" s="49"/>
      <c r="J38" s="49"/>
      <c r="K38" s="49"/>
      <c r="L38" s="49"/>
      <c r="M38" s="49"/>
      <c r="N38" s="49"/>
      <c r="O38" s="49"/>
      <c r="P38" s="49"/>
      <c r="Q38" s="49"/>
      <c r="R38" s="49"/>
      <c r="S38" s="49"/>
      <c r="T38" s="49"/>
      <c r="U38" s="49"/>
      <c r="V38" s="49"/>
      <c r="W38" s="49"/>
      <c r="X38" s="49"/>
      <c r="Y38" s="49"/>
      <c r="Z38" s="196" t="str">
        <f>IF(B38&gt;0,HYPERLINK(CONCATENATE("PDFRFI FINALLY/",B38,".pdf"),CONCATENATE("Open PDFRFI FINALLY.",B38)),"")</f>
        <v>Open PDFRFI FINALLY.RFI 06 (S19-ARCH-03-12)(12-00)</v>
      </c>
      <c r="AB38" s="551"/>
      <c r="AC38" s="551"/>
      <c r="AD38" s="551"/>
      <c r="AE38" s="551"/>
      <c r="AF38" s="551"/>
      <c r="AG38" s="551"/>
    </row>
    <row r="39" spans="1:33" ht="409.6" customHeight="1" x14ac:dyDescent="0.3">
      <c r="A39" s="10">
        <f t="shared" si="1"/>
        <v>33</v>
      </c>
      <c r="B39" s="100" t="s">
        <v>4045</v>
      </c>
      <c r="C39" s="301" t="s">
        <v>2735</v>
      </c>
      <c r="D39" s="302" t="str">
        <f>IF(B39&gt;0,HYPERLINK(CONCATENATE("PDF RFI/",B39,".pdf"),CONCATENATE("Open PDF RFI.",B39)),"")</f>
        <v>Open PDF RFI.RFI 07 (S19-ARCH-10-12)(12-00)</v>
      </c>
      <c r="E39" s="303" t="s">
        <v>4046</v>
      </c>
      <c r="F39" s="304" t="s">
        <v>10</v>
      </c>
      <c r="G39" s="49">
        <v>45270</v>
      </c>
      <c r="H39" s="49">
        <v>45294</v>
      </c>
      <c r="I39" s="49" t="s">
        <v>10</v>
      </c>
      <c r="J39" s="49">
        <v>45494</v>
      </c>
      <c r="K39" s="49">
        <v>45501</v>
      </c>
      <c r="L39" s="49"/>
      <c r="M39" s="49"/>
      <c r="N39" s="49"/>
      <c r="O39" s="49"/>
      <c r="P39" s="49"/>
      <c r="Q39" s="49"/>
      <c r="R39" s="49" t="s">
        <v>17</v>
      </c>
      <c r="S39" s="49">
        <v>45467</v>
      </c>
      <c r="T39" s="49">
        <v>45487</v>
      </c>
      <c r="U39" s="49"/>
      <c r="V39" s="49"/>
      <c r="W39" s="49"/>
      <c r="X39" s="49"/>
      <c r="Y39" s="49"/>
      <c r="Z39" s="196" t="str">
        <f t="shared" si="4"/>
        <v>Open PDFRFI FINALLY.RFI 07 (S19-ARCH-10-12)(12-00)</v>
      </c>
      <c r="AB39" s="551"/>
      <c r="AC39" s="551"/>
      <c r="AD39" s="551"/>
      <c r="AE39" s="551"/>
      <c r="AF39" s="551"/>
      <c r="AG39" s="551"/>
    </row>
    <row r="40" spans="1:33" ht="100.8" x14ac:dyDescent="0.3">
      <c r="A40" s="10">
        <f t="shared" si="1"/>
        <v>34</v>
      </c>
      <c r="B40" s="100" t="s">
        <v>4048</v>
      </c>
      <c r="C40" s="301" t="s">
        <v>2735</v>
      </c>
      <c r="D40" s="302" t="str">
        <f>IF(B40&gt;0,HYPERLINK(CONCATENATE("PDF RFI/",B40,".pdf"),CONCATENATE("Open PDF RFI.",B40)),"")</f>
        <v>Open PDF RFI.RFI 08 (S19-ARCH-10-12)(12-00)</v>
      </c>
      <c r="E40" s="303" t="s">
        <v>4047</v>
      </c>
      <c r="F40" s="304" t="s">
        <v>10</v>
      </c>
      <c r="G40" s="49">
        <v>45270</v>
      </c>
      <c r="H40" s="49">
        <v>45647</v>
      </c>
      <c r="I40" s="49"/>
      <c r="J40" s="49"/>
      <c r="K40" s="49"/>
      <c r="L40" s="49"/>
      <c r="M40" s="49"/>
      <c r="N40" s="49"/>
      <c r="O40" s="49"/>
      <c r="P40" s="49"/>
      <c r="Q40" s="49"/>
      <c r="R40" s="49"/>
      <c r="S40" s="49"/>
      <c r="T40" s="49"/>
      <c r="U40" s="49"/>
      <c r="V40" s="49"/>
      <c r="W40" s="49"/>
      <c r="X40" s="49"/>
      <c r="Y40" s="49"/>
      <c r="Z40" s="196" t="str">
        <f t="shared" si="4"/>
        <v>Open PDFRFI FINALLY.RFI 08 (S19-ARCH-10-12)(12-00)</v>
      </c>
      <c r="AB40" s="551"/>
      <c r="AC40" s="551"/>
      <c r="AD40" s="551"/>
      <c r="AE40" s="551"/>
      <c r="AF40" s="551"/>
      <c r="AG40" s="551"/>
    </row>
    <row r="41" spans="1:33" ht="100.8" x14ac:dyDescent="0.3">
      <c r="A41" s="10">
        <f t="shared" si="1"/>
        <v>35</v>
      </c>
      <c r="B41" s="100" t="s">
        <v>4050</v>
      </c>
      <c r="C41" s="301" t="s">
        <v>2735</v>
      </c>
      <c r="D41" s="302" t="str">
        <f t="shared" ref="D41:D55" si="5">IF(B41&gt;0,HYPERLINK(CONCATENATE("PDF RFI/",B41,".pdf"),CONCATENATE("Open PDF RFI.",B41)),"")</f>
        <v>Open PDF RFI.RFI 09 (S19-ARCH-10-12)(12-00)</v>
      </c>
      <c r="E41" s="303" t="s">
        <v>4049</v>
      </c>
      <c r="F41" s="304" t="s">
        <v>10</v>
      </c>
      <c r="G41" s="49">
        <v>45270</v>
      </c>
      <c r="H41" s="49">
        <v>45286</v>
      </c>
      <c r="I41" s="49"/>
      <c r="J41" s="49"/>
      <c r="K41" s="49"/>
      <c r="L41" s="49"/>
      <c r="M41" s="49"/>
      <c r="N41" s="49"/>
      <c r="O41" s="49"/>
      <c r="P41" s="49"/>
      <c r="Q41" s="49"/>
      <c r="R41" s="49"/>
      <c r="S41" s="49"/>
      <c r="T41" s="49"/>
      <c r="U41" s="49"/>
      <c r="V41" s="49"/>
      <c r="W41" s="49"/>
      <c r="X41" s="49"/>
      <c r="Y41" s="49"/>
      <c r="Z41" s="196" t="str">
        <f t="shared" si="4"/>
        <v>Open PDFRFI FINALLY.RFI 09 (S19-ARCH-10-12)(12-00)</v>
      </c>
      <c r="AB41" s="551"/>
      <c r="AC41" s="551"/>
      <c r="AD41" s="551"/>
      <c r="AE41" s="551"/>
      <c r="AF41" s="551"/>
      <c r="AG41" s="551"/>
    </row>
    <row r="42" spans="1:33" ht="327.60000000000002" x14ac:dyDescent="0.3">
      <c r="A42" s="10">
        <f t="shared" si="1"/>
        <v>36</v>
      </c>
      <c r="B42" s="100" t="s">
        <v>4179</v>
      </c>
      <c r="C42" s="301" t="s">
        <v>1140</v>
      </c>
      <c r="D42" s="302" t="str">
        <f t="shared" si="5"/>
        <v>Open PDF RFI.RFI 01 (S19-ELC-29-11)(12-00) REV01</v>
      </c>
      <c r="E42" s="303" t="s">
        <v>4178</v>
      </c>
      <c r="F42" s="304" t="s">
        <v>10</v>
      </c>
      <c r="G42" s="49">
        <v>45259</v>
      </c>
      <c r="H42" s="49">
        <v>45299</v>
      </c>
      <c r="I42" s="49"/>
      <c r="J42" s="49"/>
      <c r="K42" s="49"/>
      <c r="L42" s="49"/>
      <c r="M42" s="49"/>
      <c r="N42" s="49"/>
      <c r="O42" s="49"/>
      <c r="P42" s="49"/>
      <c r="Q42" s="49"/>
      <c r="R42" s="49"/>
      <c r="S42" s="49"/>
      <c r="T42" s="49"/>
      <c r="U42" s="49"/>
      <c r="V42" s="49"/>
      <c r="W42" s="49"/>
      <c r="X42" s="49"/>
      <c r="Y42" s="49"/>
      <c r="Z42" s="196" t="str">
        <f t="shared" si="4"/>
        <v>Open PDFRFI FINALLY.RFI 01 (S19-ELC-29-11)(12-00) REV01</v>
      </c>
      <c r="AB42" s="551"/>
      <c r="AC42" s="551"/>
      <c r="AD42" s="551"/>
      <c r="AE42" s="551"/>
      <c r="AF42" s="551"/>
      <c r="AG42" s="551"/>
    </row>
    <row r="43" spans="1:33" ht="75.599999999999994" x14ac:dyDescent="0.3">
      <c r="A43" s="10">
        <f t="shared" si="1"/>
        <v>37</v>
      </c>
      <c r="B43" s="100" t="s">
        <v>4195</v>
      </c>
      <c r="C43" s="301" t="s">
        <v>2735</v>
      </c>
      <c r="D43" s="302" t="str">
        <f t="shared" si="5"/>
        <v>Open PDF RFI.RFI 010 (S19-ARCH-13-12)(12-00)</v>
      </c>
      <c r="E43" s="303" t="s">
        <v>4194</v>
      </c>
      <c r="F43" s="304" t="s">
        <v>10</v>
      </c>
      <c r="G43" s="49">
        <v>45273</v>
      </c>
      <c r="H43" s="49">
        <v>45294</v>
      </c>
      <c r="I43" s="49"/>
      <c r="J43" s="49"/>
      <c r="K43" s="49"/>
      <c r="L43" s="49"/>
      <c r="M43" s="49"/>
      <c r="N43" s="49"/>
      <c r="O43" s="49"/>
      <c r="P43" s="49"/>
      <c r="Q43" s="49"/>
      <c r="R43" s="49" t="s">
        <v>17</v>
      </c>
      <c r="S43" s="49">
        <v>45454</v>
      </c>
      <c r="T43" s="49">
        <v>45587</v>
      </c>
      <c r="U43" s="49"/>
      <c r="V43" s="49"/>
      <c r="W43" s="49"/>
      <c r="X43" s="49"/>
      <c r="Y43" s="49"/>
      <c r="Z43" s="196" t="str">
        <f t="shared" si="4"/>
        <v>Open PDFRFI FINALLY.RFI 010 (S19-ARCH-13-12)(12-00)</v>
      </c>
      <c r="AB43" s="551"/>
      <c r="AC43" s="551"/>
      <c r="AD43" s="551"/>
      <c r="AE43" s="551"/>
      <c r="AF43" s="551"/>
      <c r="AG43" s="551"/>
    </row>
    <row r="44" spans="1:33" ht="75.599999999999994" x14ac:dyDescent="0.3">
      <c r="A44" s="369">
        <f>ROW()-ROW($A$6)</f>
        <v>38</v>
      </c>
      <c r="B44" s="100" t="s">
        <v>4197</v>
      </c>
      <c r="C44" s="301" t="s">
        <v>1140</v>
      </c>
      <c r="D44" s="302" t="str">
        <f t="shared" si="5"/>
        <v>Open PDF RFI.RFI 02 (S19-ELC-13-12)(12-00)</v>
      </c>
      <c r="E44" s="303" t="s">
        <v>4196</v>
      </c>
      <c r="F44" s="304" t="s">
        <v>10</v>
      </c>
      <c r="G44" s="49">
        <v>45273</v>
      </c>
      <c r="H44" s="49">
        <v>45281</v>
      </c>
      <c r="I44" s="49"/>
      <c r="J44" s="49"/>
      <c r="K44" s="49"/>
      <c r="L44" s="49"/>
      <c r="M44" s="49"/>
      <c r="N44" s="49"/>
      <c r="O44" s="49"/>
      <c r="P44" s="49"/>
      <c r="Q44" s="49"/>
      <c r="R44" s="49"/>
      <c r="S44" s="49"/>
      <c r="T44" s="49"/>
      <c r="U44" s="49"/>
      <c r="V44" s="49"/>
      <c r="W44" s="49"/>
      <c r="X44" s="49"/>
      <c r="Y44" s="49"/>
      <c r="Z44" s="196" t="str">
        <f t="shared" si="4"/>
        <v>Open PDFRFI FINALLY.RFI 02 (S19-ELC-13-12)(12-00)</v>
      </c>
      <c r="AB44" s="551"/>
      <c r="AC44" s="551"/>
      <c r="AD44" s="551"/>
      <c r="AE44" s="551"/>
      <c r="AF44" s="551"/>
      <c r="AG44" s="551"/>
    </row>
    <row r="45" spans="1:33" ht="327.60000000000002" x14ac:dyDescent="0.3">
      <c r="A45" s="369">
        <f>ROW()-ROW($A$6)</f>
        <v>39</v>
      </c>
      <c r="B45" s="100" t="s">
        <v>4234</v>
      </c>
      <c r="C45" s="301" t="s">
        <v>2735</v>
      </c>
      <c r="D45" s="302" t="str">
        <f t="shared" si="5"/>
        <v>Open PDF RFI.RFI 011 (S19-ARCH-17-12)(12-00)</v>
      </c>
      <c r="E45" s="303" t="s">
        <v>4235</v>
      </c>
      <c r="F45" s="304" t="s">
        <v>10</v>
      </c>
      <c r="G45" s="49">
        <v>45275</v>
      </c>
      <c r="H45" s="49">
        <v>45294</v>
      </c>
      <c r="I45" s="49"/>
      <c r="J45" s="49"/>
      <c r="K45" s="49"/>
      <c r="L45" s="49"/>
      <c r="M45" s="49"/>
      <c r="N45" s="49"/>
      <c r="O45" s="49"/>
      <c r="P45" s="49"/>
      <c r="Q45" s="49"/>
      <c r="R45" s="49" t="s">
        <v>17</v>
      </c>
      <c r="S45" s="49">
        <v>45454</v>
      </c>
      <c r="T45" s="49">
        <v>45587</v>
      </c>
      <c r="U45" s="49"/>
      <c r="V45" s="49"/>
      <c r="W45" s="49"/>
      <c r="X45" s="49"/>
      <c r="Y45" s="49"/>
      <c r="Z45" s="196" t="str">
        <f t="shared" si="4"/>
        <v>Open PDFRFI FINALLY.RFI 011 (S19-ARCH-17-12)(12-00)</v>
      </c>
      <c r="AB45" s="551"/>
      <c r="AC45" s="551"/>
      <c r="AD45" s="551"/>
      <c r="AE45" s="551"/>
      <c r="AF45" s="551"/>
      <c r="AG45" s="551"/>
    </row>
    <row r="46" spans="1:33" ht="126" x14ac:dyDescent="0.3">
      <c r="A46" s="369">
        <f t="shared" ref="A46:A109" si="6">ROW()-ROW($A$6)</f>
        <v>40</v>
      </c>
      <c r="B46" s="100" t="s">
        <v>5380</v>
      </c>
      <c r="C46" s="301" t="s">
        <v>2735</v>
      </c>
      <c r="D46" s="302" t="str">
        <f>IF(B46&gt;0,HYPERLINK(CONCATENATE("PDF RFI/",B46,".pdf"),CONCATENATE("Open PDF RFI.",B46)),"")</f>
        <v>Open PDF RFI.RFI 012 (S19-ARCH-21-01)(12-00)</v>
      </c>
      <c r="E46" s="303" t="s">
        <v>5383</v>
      </c>
      <c r="F46" s="304" t="s">
        <v>10</v>
      </c>
      <c r="G46" s="49">
        <v>45314</v>
      </c>
      <c r="H46" s="49">
        <v>45326</v>
      </c>
      <c r="I46" s="49"/>
      <c r="J46" s="49"/>
      <c r="K46" s="49"/>
      <c r="L46" s="49"/>
      <c r="M46" s="49"/>
      <c r="N46" s="49"/>
      <c r="O46" s="49"/>
      <c r="P46" s="49"/>
      <c r="Q46" s="49"/>
      <c r="R46" s="456" t="s">
        <v>17</v>
      </c>
      <c r="S46" s="49">
        <v>45447</v>
      </c>
      <c r="T46" s="49">
        <v>45522</v>
      </c>
      <c r="U46" s="49"/>
      <c r="V46" s="49"/>
      <c r="W46" s="49"/>
      <c r="X46" s="49"/>
      <c r="Y46" s="49"/>
      <c r="Z46" s="196" t="str">
        <f t="shared" si="4"/>
        <v>Open PDFRFI FINALLY.RFI 012 (S19-ARCH-21-01)(12-00)</v>
      </c>
      <c r="AB46" s="551"/>
      <c r="AC46" s="551"/>
      <c r="AD46" s="551"/>
      <c r="AE46" s="551"/>
      <c r="AF46" s="551"/>
      <c r="AG46" s="551"/>
    </row>
    <row r="47" spans="1:33" ht="151.19999999999999" x14ac:dyDescent="0.3">
      <c r="A47" s="369">
        <f t="shared" si="6"/>
        <v>41</v>
      </c>
      <c r="B47" s="100" t="s">
        <v>5381</v>
      </c>
      <c r="C47" s="301" t="s">
        <v>2735</v>
      </c>
      <c r="D47" s="302" t="str">
        <f>IF(B47&gt;0,HYPERLINK(CONCATENATE("PDF RFI/",B47,".pdf"),CONCATENATE("Open PDF RFI.",B47)),"")</f>
        <v>Open PDF RFI.RFI 013 (S19-ARCH-21-01)(12-00)</v>
      </c>
      <c r="E47" s="303" t="s">
        <v>5382</v>
      </c>
      <c r="F47" s="304" t="s">
        <v>10</v>
      </c>
      <c r="G47" s="49">
        <v>45314</v>
      </c>
      <c r="H47" s="49">
        <v>45326</v>
      </c>
      <c r="I47" s="49"/>
      <c r="J47" s="49"/>
      <c r="K47" s="49"/>
      <c r="L47" s="49"/>
      <c r="M47" s="49"/>
      <c r="N47" s="49"/>
      <c r="O47" s="49"/>
      <c r="P47" s="49"/>
      <c r="Q47" s="49"/>
      <c r="R47" s="456" t="s">
        <v>17</v>
      </c>
      <c r="S47" s="49">
        <v>45454</v>
      </c>
      <c r="T47" s="49">
        <v>45518</v>
      </c>
      <c r="U47" s="49"/>
      <c r="V47" s="49"/>
      <c r="W47" s="49"/>
      <c r="X47" s="49"/>
      <c r="Y47" s="49"/>
      <c r="Z47" s="196" t="str">
        <f t="shared" si="4"/>
        <v>Open PDFRFI FINALLY.RFI 013 (S19-ARCH-21-01)(12-00)</v>
      </c>
      <c r="AB47" s="551"/>
      <c r="AC47" s="551"/>
      <c r="AD47" s="551"/>
      <c r="AE47" s="551"/>
      <c r="AF47" s="551"/>
      <c r="AG47" s="551"/>
    </row>
    <row r="48" spans="1:33" ht="277.2" x14ac:dyDescent="0.3">
      <c r="A48" s="369">
        <f t="shared" si="6"/>
        <v>42</v>
      </c>
      <c r="B48" s="100" t="s">
        <v>5022</v>
      </c>
      <c r="C48" s="301" t="s">
        <v>76</v>
      </c>
      <c r="D48" s="302" t="str">
        <f t="shared" si="5"/>
        <v>Open PDF RFI.RFI 28 (S19-CS-28-01)(12-00)</v>
      </c>
      <c r="E48" s="303" t="s">
        <v>5023</v>
      </c>
      <c r="F48" s="304" t="s">
        <v>10</v>
      </c>
      <c r="G48" s="49">
        <v>45319</v>
      </c>
      <c r="H48" s="49">
        <v>45336</v>
      </c>
      <c r="I48" s="49"/>
      <c r="J48" s="49"/>
      <c r="K48" s="49"/>
      <c r="L48" s="49"/>
      <c r="M48" s="49"/>
      <c r="N48" s="49"/>
      <c r="O48" s="49"/>
      <c r="P48" s="49"/>
      <c r="Q48" s="49"/>
      <c r="R48" s="49" t="s">
        <v>17</v>
      </c>
      <c r="S48" s="49">
        <v>45342</v>
      </c>
      <c r="T48" s="49">
        <v>45342</v>
      </c>
      <c r="U48" s="49"/>
      <c r="V48" s="49"/>
      <c r="W48" s="49"/>
      <c r="X48" s="49"/>
      <c r="Y48" s="49"/>
      <c r="Z48" s="196" t="str">
        <f t="shared" si="4"/>
        <v>Open PDFRFI FINALLY.RFI 28 (S19-CS-28-01)(12-00)</v>
      </c>
      <c r="AB48" s="551"/>
      <c r="AC48" s="551"/>
      <c r="AD48" s="551"/>
      <c r="AE48" s="551"/>
      <c r="AF48" s="551"/>
      <c r="AG48" s="551"/>
    </row>
    <row r="49" spans="1:33" ht="176.4" x14ac:dyDescent="0.3">
      <c r="A49" s="369">
        <f t="shared" si="6"/>
        <v>43</v>
      </c>
      <c r="B49" s="100" t="s">
        <v>5601</v>
      </c>
      <c r="C49" s="301" t="s">
        <v>76</v>
      </c>
      <c r="D49" s="302" t="str">
        <f t="shared" si="5"/>
        <v>Open PDF RFI.RFI 29 (S19-CS-21-02)(12-00)</v>
      </c>
      <c r="E49" s="303" t="s">
        <v>5602</v>
      </c>
      <c r="F49" s="304" t="s">
        <v>10</v>
      </c>
      <c r="G49" s="49">
        <v>45343</v>
      </c>
      <c r="H49" s="49">
        <v>45350</v>
      </c>
      <c r="I49" s="49">
        <v>45414</v>
      </c>
      <c r="J49" s="49">
        <v>45435</v>
      </c>
      <c r="K49" s="49"/>
      <c r="L49" s="49"/>
      <c r="M49" s="49"/>
      <c r="N49" s="49"/>
      <c r="O49" s="49"/>
      <c r="P49" s="49"/>
      <c r="Q49" s="49"/>
      <c r="R49" s="49" t="s">
        <v>17</v>
      </c>
      <c r="S49" s="49"/>
      <c r="T49" s="49"/>
      <c r="U49" s="49">
        <v>45442</v>
      </c>
      <c r="V49" s="49">
        <v>45445</v>
      </c>
      <c r="W49" s="49"/>
      <c r="X49" s="49"/>
      <c r="Y49" s="49"/>
      <c r="Z49" s="196" t="str">
        <f t="shared" si="4"/>
        <v>Open PDFRFI FINALLY.RFI 29 (S19-CS-21-02)(12-00)</v>
      </c>
      <c r="AB49" s="551"/>
      <c r="AC49" s="551"/>
      <c r="AD49" s="551"/>
      <c r="AE49" s="551"/>
      <c r="AF49" s="551"/>
      <c r="AG49" s="551"/>
    </row>
    <row r="50" spans="1:33" ht="75.599999999999994" x14ac:dyDescent="0.3">
      <c r="A50" s="369">
        <f t="shared" si="6"/>
        <v>44</v>
      </c>
      <c r="B50" s="100" t="s">
        <v>5946</v>
      </c>
      <c r="C50" s="301" t="s">
        <v>76</v>
      </c>
      <c r="D50" s="302" t="str">
        <f t="shared" si="5"/>
        <v>Open PDF RFI.RFI 30 (S19-CS-03-03)(12-00)</v>
      </c>
      <c r="E50" s="303" t="s">
        <v>5947</v>
      </c>
      <c r="F50" s="304" t="s">
        <v>10</v>
      </c>
      <c r="G50" s="49">
        <v>45357</v>
      </c>
      <c r="H50" s="49">
        <v>45364</v>
      </c>
      <c r="I50" s="49"/>
      <c r="J50" s="49"/>
      <c r="K50" s="49"/>
      <c r="L50" s="49"/>
      <c r="M50" s="49"/>
      <c r="N50" s="49"/>
      <c r="O50" s="49"/>
      <c r="P50" s="49"/>
      <c r="Q50" s="49"/>
      <c r="R50" s="49" t="s">
        <v>17</v>
      </c>
      <c r="S50" s="49">
        <v>45473</v>
      </c>
      <c r="T50" s="49">
        <v>45518</v>
      </c>
      <c r="U50" s="49"/>
      <c r="V50" s="49"/>
      <c r="W50" s="49"/>
      <c r="X50" s="49"/>
      <c r="Y50" s="49"/>
      <c r="Z50" s="196" t="str">
        <f t="shared" si="4"/>
        <v>Open PDFRFI FINALLY.RFI 30 (S19-CS-03-03)(12-00)</v>
      </c>
      <c r="AB50" s="551"/>
      <c r="AC50" s="551"/>
      <c r="AD50" s="551"/>
      <c r="AE50" s="551"/>
      <c r="AF50" s="551"/>
      <c r="AG50" s="551"/>
    </row>
    <row r="51" spans="1:33" ht="75.599999999999994" x14ac:dyDescent="0.3">
      <c r="A51" s="369">
        <f t="shared" si="6"/>
        <v>45</v>
      </c>
      <c r="B51" s="100" t="s">
        <v>6291</v>
      </c>
      <c r="C51" s="301" t="s">
        <v>2735</v>
      </c>
      <c r="D51" s="302" t="str">
        <f t="shared" si="5"/>
        <v>Open PDF RFI.RFI 014 (S19-ARCH-24-03)(12-00)</v>
      </c>
      <c r="E51" s="303" t="s">
        <v>6290</v>
      </c>
      <c r="F51" s="304" t="s">
        <v>10</v>
      </c>
      <c r="G51" s="49">
        <v>45375</v>
      </c>
      <c r="H51" s="49">
        <v>45386</v>
      </c>
      <c r="I51" s="49"/>
      <c r="J51" s="49"/>
      <c r="K51" s="49"/>
      <c r="L51" s="49"/>
      <c r="M51" s="49"/>
      <c r="N51" s="49"/>
      <c r="O51" s="49"/>
      <c r="P51" s="49"/>
      <c r="Q51" s="49"/>
      <c r="R51" s="456" t="s">
        <v>17</v>
      </c>
      <c r="S51" s="49">
        <v>45454</v>
      </c>
      <c r="T51" s="49">
        <v>45518</v>
      </c>
      <c r="U51" s="49"/>
      <c r="V51" s="49"/>
      <c r="W51" s="49"/>
      <c r="X51" s="49"/>
      <c r="Y51" s="49"/>
      <c r="Z51" s="196" t="str">
        <f t="shared" si="4"/>
        <v>Open PDFRFI FINALLY.RFI 014 (S19-ARCH-24-03)(12-00)</v>
      </c>
      <c r="AB51" s="551"/>
      <c r="AC51" s="551"/>
      <c r="AD51" s="551"/>
      <c r="AE51" s="551"/>
      <c r="AF51" s="551"/>
      <c r="AG51" s="551"/>
    </row>
    <row r="52" spans="1:33" ht="100.8" x14ac:dyDescent="0.3">
      <c r="A52" s="369">
        <f t="shared" si="6"/>
        <v>46</v>
      </c>
      <c r="B52" s="100" t="s">
        <v>6336</v>
      </c>
      <c r="C52" s="301" t="s">
        <v>2735</v>
      </c>
      <c r="D52" s="302" t="str">
        <f t="shared" si="5"/>
        <v>Open PDF RFI.RFI 015 (S19-ARCH-26-03)(12-00)</v>
      </c>
      <c r="E52" s="303" t="s">
        <v>6337</v>
      </c>
      <c r="F52" s="304" t="s">
        <v>10</v>
      </c>
      <c r="G52" s="49">
        <v>45379</v>
      </c>
      <c r="H52" s="49">
        <v>45383</v>
      </c>
      <c r="I52" s="49"/>
      <c r="J52" s="49"/>
      <c r="K52" s="49"/>
      <c r="L52" s="49"/>
      <c r="M52" s="49"/>
      <c r="N52" s="49"/>
      <c r="O52" s="49"/>
      <c r="P52" s="49"/>
      <c r="Q52" s="49"/>
      <c r="R52" s="456" t="s">
        <v>17</v>
      </c>
      <c r="S52" s="49">
        <v>45447</v>
      </c>
      <c r="T52" s="49">
        <v>45468</v>
      </c>
      <c r="U52" s="49"/>
      <c r="V52" s="49"/>
      <c r="W52" s="49"/>
      <c r="X52" s="49"/>
      <c r="Y52" s="49"/>
      <c r="Z52" s="196" t="str">
        <f t="shared" si="4"/>
        <v>Open PDFRFI FINALLY.RFI 015 (S19-ARCH-26-03)(12-00)</v>
      </c>
      <c r="AB52" s="551"/>
      <c r="AC52" s="551"/>
      <c r="AD52" s="551"/>
      <c r="AE52" s="551"/>
      <c r="AF52" s="551"/>
      <c r="AG52" s="551"/>
    </row>
    <row r="53" spans="1:33" ht="75.599999999999994" x14ac:dyDescent="0.3">
      <c r="A53" s="369">
        <f t="shared" si="6"/>
        <v>47</v>
      </c>
      <c r="B53" s="100" t="s">
        <v>7108</v>
      </c>
      <c r="C53" s="301" t="s">
        <v>76</v>
      </c>
      <c r="D53" s="302" t="str">
        <f t="shared" si="5"/>
        <v>Open PDF RFI.RFI 31 (S19-CS-08-05)(12-00)</v>
      </c>
      <c r="E53" s="303" t="s">
        <v>7109</v>
      </c>
      <c r="F53" s="304" t="s">
        <v>10</v>
      </c>
      <c r="G53" s="49">
        <v>45420</v>
      </c>
      <c r="H53" s="49">
        <v>45420</v>
      </c>
      <c r="I53" s="49"/>
      <c r="J53" s="49"/>
      <c r="K53" s="49"/>
      <c r="L53" s="49"/>
      <c r="M53" s="49"/>
      <c r="N53" s="49"/>
      <c r="O53" s="49"/>
      <c r="P53" s="49"/>
      <c r="Q53" s="49"/>
      <c r="R53" s="49" t="s">
        <v>195</v>
      </c>
      <c r="S53" s="49">
        <v>45473</v>
      </c>
      <c r="T53" s="49">
        <v>45518</v>
      </c>
      <c r="U53" s="49"/>
      <c r="V53" s="49"/>
      <c r="W53" s="49"/>
      <c r="X53" s="49"/>
      <c r="Y53" s="49"/>
      <c r="Z53" s="196" t="str">
        <f t="shared" si="4"/>
        <v>Open PDFRFI FINALLY.RFI 31 (S19-CS-08-05)(12-00)</v>
      </c>
      <c r="AB53" s="551"/>
      <c r="AC53" s="551"/>
      <c r="AD53" s="551"/>
      <c r="AE53" s="551"/>
      <c r="AF53" s="551"/>
      <c r="AG53" s="551"/>
    </row>
    <row r="54" spans="1:33" ht="201.6" x14ac:dyDescent="0.3">
      <c r="A54" s="369">
        <f t="shared" si="6"/>
        <v>48</v>
      </c>
      <c r="B54" s="100" t="s">
        <v>7111</v>
      </c>
      <c r="C54" s="301" t="s">
        <v>76</v>
      </c>
      <c r="D54" s="302" t="str">
        <f t="shared" si="5"/>
        <v>Open PDF RFI.RFI 32 (S19-CS-12-05)(12-00)</v>
      </c>
      <c r="E54" s="303" t="s">
        <v>7110</v>
      </c>
      <c r="F54" s="304" t="s">
        <v>10</v>
      </c>
      <c r="G54" s="49">
        <v>45424</v>
      </c>
      <c r="H54" s="49">
        <v>45427</v>
      </c>
      <c r="I54" s="49"/>
      <c r="J54" s="49"/>
      <c r="K54" s="49"/>
      <c r="L54" s="49"/>
      <c r="M54" s="49"/>
      <c r="N54" s="49"/>
      <c r="O54" s="49"/>
      <c r="P54" s="49"/>
      <c r="Q54" s="49"/>
      <c r="R54" s="49"/>
      <c r="S54" s="49"/>
      <c r="T54" s="49"/>
      <c r="U54" s="49"/>
      <c r="V54" s="49"/>
      <c r="W54" s="49"/>
      <c r="X54" s="49"/>
      <c r="Y54" s="49"/>
      <c r="Z54" s="196" t="str">
        <f t="shared" si="4"/>
        <v>Open PDFRFI FINALLY.RFI 32 (S19-CS-12-05)(12-00)</v>
      </c>
      <c r="AB54" s="551"/>
      <c r="AC54" s="551"/>
      <c r="AD54" s="551"/>
      <c r="AE54" s="551"/>
      <c r="AF54" s="551"/>
      <c r="AG54" s="551"/>
    </row>
    <row r="55" spans="1:33" ht="302.39999999999998" x14ac:dyDescent="0.3">
      <c r="A55" s="369">
        <f t="shared" si="6"/>
        <v>49</v>
      </c>
      <c r="B55" s="100" t="s">
        <v>7137</v>
      </c>
      <c r="C55" s="301" t="s">
        <v>2735</v>
      </c>
      <c r="D55" s="302" t="str">
        <f t="shared" si="5"/>
        <v>Open PDF RFI.RFI 016 (S19-ARCH-30-04)(12-00)</v>
      </c>
      <c r="E55" s="303" t="s">
        <v>7136</v>
      </c>
      <c r="F55" s="304" t="s">
        <v>10</v>
      </c>
      <c r="G55" s="49">
        <v>45412</v>
      </c>
      <c r="H55" s="49">
        <v>45440</v>
      </c>
      <c r="I55" s="49"/>
      <c r="J55" s="49"/>
      <c r="K55" s="49"/>
      <c r="L55" s="49"/>
      <c r="M55" s="49"/>
      <c r="N55" s="49"/>
      <c r="O55" s="49"/>
      <c r="P55" s="49"/>
      <c r="Q55" s="49"/>
      <c r="R55" s="456" t="s">
        <v>17</v>
      </c>
      <c r="S55" s="49">
        <v>45454</v>
      </c>
      <c r="T55" s="49">
        <v>45518</v>
      </c>
      <c r="U55" s="49"/>
      <c r="V55" s="49"/>
      <c r="W55" s="49"/>
      <c r="X55" s="49"/>
      <c r="Y55" s="49"/>
      <c r="Z55" s="196" t="str">
        <f t="shared" si="4"/>
        <v>Open PDFRFI FINALLY.RFI 016 (S19-ARCH-30-04)(12-00)</v>
      </c>
      <c r="AB55" s="551"/>
      <c r="AC55" s="551"/>
      <c r="AD55" s="551"/>
      <c r="AE55" s="551"/>
      <c r="AF55" s="551"/>
      <c r="AG55" s="551"/>
    </row>
    <row r="56" spans="1:33" ht="100.8" x14ac:dyDescent="0.3">
      <c r="A56" s="369">
        <f t="shared" si="6"/>
        <v>50</v>
      </c>
      <c r="B56" s="100" t="s">
        <v>7138</v>
      </c>
      <c r="C56" s="301" t="s">
        <v>2735</v>
      </c>
      <c r="D56" s="302" t="str">
        <f t="shared" ref="D56:D61" si="7">IF(B56&gt;0,HYPERLINK(CONCATENATE("PDF RFI/",B56,".pdf"),CONCATENATE("Open PDF RFI.",B56)),"")</f>
        <v>Open PDF RFI.RFI 017 (S19-ARCH-12-05)(12-00)</v>
      </c>
      <c r="E56" s="303" t="s">
        <v>7139</v>
      </c>
      <c r="F56" s="304" t="s">
        <v>10</v>
      </c>
      <c r="G56" s="49">
        <v>45424</v>
      </c>
      <c r="H56" s="49">
        <v>45424</v>
      </c>
      <c r="I56" s="49"/>
      <c r="J56" s="49"/>
      <c r="K56" s="49"/>
      <c r="L56" s="49"/>
      <c r="M56" s="49"/>
      <c r="N56" s="49"/>
      <c r="O56" s="49"/>
      <c r="P56" s="49"/>
      <c r="Q56" s="49"/>
      <c r="R56" s="49" t="s">
        <v>17</v>
      </c>
      <c r="S56" s="49">
        <v>45447</v>
      </c>
      <c r="T56" s="49">
        <v>45502</v>
      </c>
      <c r="U56" s="49"/>
      <c r="V56" s="49"/>
      <c r="W56" s="49"/>
      <c r="X56" s="49"/>
      <c r="Y56" s="49"/>
      <c r="Z56" s="196" t="str">
        <f t="shared" si="4"/>
        <v>Open PDFRFI FINALLY.RFI 017 (S19-ARCH-12-05)(12-00)</v>
      </c>
      <c r="AB56" s="551"/>
      <c r="AC56" s="551"/>
      <c r="AD56" s="551"/>
      <c r="AE56" s="551"/>
      <c r="AF56" s="551"/>
      <c r="AG56" s="551"/>
    </row>
    <row r="57" spans="1:33" ht="126" x14ac:dyDescent="0.3">
      <c r="A57" s="369">
        <f t="shared" si="6"/>
        <v>51</v>
      </c>
      <c r="B57" s="100" t="s">
        <v>7838</v>
      </c>
      <c r="C57" s="301" t="s">
        <v>76</v>
      </c>
      <c r="D57" s="302" t="str">
        <f t="shared" si="7"/>
        <v>Open PDF RFI.RFI 33 (S19-CS-29-05)(12-00)</v>
      </c>
      <c r="E57" s="303" t="s">
        <v>7839</v>
      </c>
      <c r="F57" s="304" t="s">
        <v>10</v>
      </c>
      <c r="G57" s="49">
        <v>45441</v>
      </c>
      <c r="H57" s="49">
        <v>45468</v>
      </c>
      <c r="I57" s="49"/>
      <c r="J57" s="49"/>
      <c r="K57" s="49"/>
      <c r="L57" s="49"/>
      <c r="M57" s="49"/>
      <c r="N57" s="49"/>
      <c r="O57" s="49"/>
      <c r="P57" s="49"/>
      <c r="Q57" s="49"/>
      <c r="R57" s="49"/>
      <c r="S57" s="49"/>
      <c r="T57" s="49"/>
      <c r="U57" s="49"/>
      <c r="V57" s="49"/>
      <c r="W57" s="49"/>
      <c r="X57" s="49"/>
      <c r="Y57" s="49"/>
      <c r="Z57" s="196" t="str">
        <f t="shared" si="4"/>
        <v>Open PDFRFI FINALLY.RFI 33 (S19-CS-29-05)(12-00)</v>
      </c>
      <c r="AB57" s="551"/>
      <c r="AC57" s="551"/>
      <c r="AD57" s="551"/>
      <c r="AE57" s="551"/>
      <c r="AF57" s="551"/>
      <c r="AG57" s="551"/>
    </row>
    <row r="58" spans="1:33" ht="100.8" x14ac:dyDescent="0.3">
      <c r="A58" s="369">
        <f t="shared" si="6"/>
        <v>52</v>
      </c>
      <c r="B58" s="100" t="s">
        <v>7840</v>
      </c>
      <c r="C58" s="301" t="s">
        <v>2735</v>
      </c>
      <c r="D58" s="302" t="str">
        <f t="shared" si="7"/>
        <v>Open PDF RFI.RFI 018 (S19-ARCH-05-06)(12-00)</v>
      </c>
      <c r="E58" s="303" t="s">
        <v>7841</v>
      </c>
      <c r="F58" s="304" t="s">
        <v>10</v>
      </c>
      <c r="G58" s="49">
        <v>45448</v>
      </c>
      <c r="H58" s="49">
        <v>45456</v>
      </c>
      <c r="I58" s="49"/>
      <c r="J58" s="49"/>
      <c r="K58" s="49"/>
      <c r="L58" s="49"/>
      <c r="M58" s="49"/>
      <c r="N58" s="49"/>
      <c r="O58" s="49"/>
      <c r="P58" s="49"/>
      <c r="Q58" s="49"/>
      <c r="R58" s="49"/>
      <c r="S58" s="49"/>
      <c r="T58" s="49"/>
      <c r="U58" s="49"/>
      <c r="V58" s="49"/>
      <c r="W58" s="49"/>
      <c r="X58" s="49"/>
      <c r="Y58" s="49"/>
      <c r="Z58" s="196" t="str">
        <f t="shared" si="4"/>
        <v>Open PDFRFI FINALLY.RFI 018 (S19-ARCH-05-06)(12-00)</v>
      </c>
      <c r="AB58" s="551"/>
      <c r="AC58" s="551"/>
      <c r="AD58" s="551"/>
      <c r="AE58" s="551"/>
      <c r="AF58" s="551"/>
      <c r="AG58" s="551"/>
    </row>
    <row r="59" spans="1:33" ht="100.8" x14ac:dyDescent="0.3">
      <c r="A59" s="369">
        <f t="shared" si="6"/>
        <v>53</v>
      </c>
      <c r="B59" s="100" t="s">
        <v>8090</v>
      </c>
      <c r="C59" s="301" t="s">
        <v>76</v>
      </c>
      <c r="D59" s="302" t="str">
        <f>IF(B59&gt;0,HYPERLINK(CONCATENATE("PDF RFI/",B59,".pdf"),CONCATENATE("Open PDF RFI.",B59)),"")</f>
        <v>Open PDF RFI.RFI 34 (S19-CS-26-06)(12-00)</v>
      </c>
      <c r="E59" s="303" t="s">
        <v>8091</v>
      </c>
      <c r="F59" s="304" t="s">
        <v>10</v>
      </c>
      <c r="G59" s="49">
        <v>45469</v>
      </c>
      <c r="H59" s="49">
        <v>45474</v>
      </c>
      <c r="I59" s="49"/>
      <c r="J59" s="49"/>
      <c r="K59" s="49"/>
      <c r="L59" s="49"/>
      <c r="M59" s="49"/>
      <c r="N59" s="49"/>
      <c r="O59" s="49"/>
      <c r="P59" s="49"/>
      <c r="Q59" s="49"/>
      <c r="R59" s="49"/>
      <c r="S59" s="49"/>
      <c r="T59" s="49"/>
      <c r="U59" s="49"/>
      <c r="V59" s="49"/>
      <c r="W59" s="49"/>
      <c r="X59" s="49"/>
      <c r="Y59" s="49"/>
      <c r="Z59" s="196" t="str">
        <f t="shared" si="4"/>
        <v>Open PDFRFI FINALLY.RFI 34 (S19-CS-26-06)(12-00)</v>
      </c>
      <c r="AB59" s="551"/>
      <c r="AC59" s="551"/>
      <c r="AD59" s="551"/>
      <c r="AE59" s="551"/>
      <c r="AF59" s="551"/>
      <c r="AG59" s="551"/>
    </row>
    <row r="60" spans="1:33" ht="252" x14ac:dyDescent="0.3">
      <c r="A60" s="369">
        <f t="shared" si="6"/>
        <v>54</v>
      </c>
      <c r="B60" s="100" t="s">
        <v>8148</v>
      </c>
      <c r="C60" s="301" t="s">
        <v>3746</v>
      </c>
      <c r="D60" s="302" t="str">
        <f t="shared" si="7"/>
        <v>Open PDF RFI.RFI 01 (S19-MECH-29-06)(12-00)</v>
      </c>
      <c r="E60" s="303" t="s">
        <v>8151</v>
      </c>
      <c r="F60" s="304" t="s">
        <v>10</v>
      </c>
      <c r="G60" s="49">
        <v>45472</v>
      </c>
      <c r="H60" s="49">
        <v>45495</v>
      </c>
      <c r="I60" s="49"/>
      <c r="J60" s="49"/>
      <c r="K60" s="49"/>
      <c r="L60" s="49"/>
      <c r="M60" s="49"/>
      <c r="N60" s="49"/>
      <c r="O60" s="49"/>
      <c r="P60" s="49"/>
      <c r="Q60" s="49"/>
      <c r="R60" s="49" t="s">
        <v>17</v>
      </c>
      <c r="S60" s="49">
        <v>45504</v>
      </c>
      <c r="T60" s="49">
        <v>45526</v>
      </c>
      <c r="U60" s="49"/>
      <c r="V60" s="49"/>
      <c r="W60" s="49"/>
      <c r="X60" s="49"/>
      <c r="Y60" s="49"/>
      <c r="Z60" s="196" t="str">
        <f t="shared" si="4"/>
        <v>Open PDFRFI FINALLY.RFI 01 (S19-MECH-29-06)(12-00)</v>
      </c>
      <c r="AB60" s="551"/>
      <c r="AC60" s="551"/>
      <c r="AD60" s="551"/>
      <c r="AE60" s="551"/>
      <c r="AF60" s="551"/>
      <c r="AG60" s="551"/>
    </row>
    <row r="61" spans="1:33" ht="176.4" x14ac:dyDescent="0.3">
      <c r="A61" s="369">
        <f t="shared" si="6"/>
        <v>55</v>
      </c>
      <c r="B61" s="100" t="s">
        <v>8149</v>
      </c>
      <c r="C61" s="301" t="s">
        <v>3746</v>
      </c>
      <c r="D61" s="302" t="str">
        <f t="shared" si="7"/>
        <v>Open PDF RFI.RFI 02 (S19-MECH-29-06)(12-00)</v>
      </c>
      <c r="E61" s="303" t="s">
        <v>8150</v>
      </c>
      <c r="F61" s="304" t="s">
        <v>10</v>
      </c>
      <c r="G61" s="49">
        <v>45472</v>
      </c>
      <c r="H61" s="49">
        <v>45494</v>
      </c>
      <c r="I61" s="49"/>
      <c r="J61" s="49"/>
      <c r="K61" s="49"/>
      <c r="L61" s="49"/>
      <c r="M61" s="49"/>
      <c r="N61" s="49"/>
      <c r="O61" s="49"/>
      <c r="P61" s="49"/>
      <c r="Q61" s="49"/>
      <c r="R61" s="49" t="s">
        <v>17</v>
      </c>
      <c r="S61" s="49">
        <v>45504</v>
      </c>
      <c r="T61" s="49">
        <v>45507</v>
      </c>
      <c r="U61" s="49"/>
      <c r="V61" s="49"/>
      <c r="W61" s="49"/>
      <c r="X61" s="49"/>
      <c r="Y61" s="49"/>
      <c r="Z61" s="196" t="str">
        <f t="shared" si="4"/>
        <v>Open PDFRFI FINALLY.RFI 02 (S19-MECH-29-06)(12-00)</v>
      </c>
      <c r="AB61" s="551"/>
      <c r="AC61" s="551"/>
      <c r="AD61" s="551"/>
      <c r="AE61" s="551"/>
      <c r="AF61" s="551"/>
      <c r="AG61" s="551"/>
    </row>
    <row r="62" spans="1:33" ht="201.6" x14ac:dyDescent="0.3">
      <c r="A62" s="369">
        <f t="shared" si="6"/>
        <v>56</v>
      </c>
      <c r="B62" s="100" t="s">
        <v>8282</v>
      </c>
      <c r="C62" s="301" t="s">
        <v>2735</v>
      </c>
      <c r="D62" s="302" t="str">
        <f t="shared" ref="D62:D67" si="8">IF(B62&gt;0,HYPERLINK(CONCATENATE("PDF RFI/",B62,".pdf"),CONCATENATE("Open PDF RFI.",B62)),"")</f>
        <v>Open PDF RFI.RFI 019 (S19-ARCH-06-07)(12-00)</v>
      </c>
      <c r="E62" s="303" t="s">
        <v>8281</v>
      </c>
      <c r="F62" s="304" t="s">
        <v>10</v>
      </c>
      <c r="G62" s="49">
        <v>45482</v>
      </c>
      <c r="H62" s="49">
        <v>45505</v>
      </c>
      <c r="I62" s="49"/>
      <c r="J62" s="49"/>
      <c r="K62" s="49"/>
      <c r="L62" s="49"/>
      <c r="M62" s="49"/>
      <c r="N62" s="49"/>
      <c r="O62" s="49"/>
      <c r="P62" s="49"/>
      <c r="Q62" s="49"/>
      <c r="R62" s="49"/>
      <c r="S62" s="49"/>
      <c r="T62" s="49"/>
      <c r="U62" s="49"/>
      <c r="V62" s="49"/>
      <c r="W62" s="49"/>
      <c r="X62" s="49"/>
      <c r="Y62" s="49"/>
      <c r="Z62" s="196" t="str">
        <f t="shared" si="4"/>
        <v>Open PDFRFI FINALLY.RFI 019 (S19-ARCH-06-07)(12-00)</v>
      </c>
      <c r="AB62" s="551"/>
      <c r="AC62" s="551"/>
      <c r="AD62" s="551"/>
      <c r="AE62" s="551"/>
      <c r="AF62" s="551"/>
      <c r="AG62" s="551"/>
    </row>
    <row r="63" spans="1:33" ht="50.4" x14ac:dyDescent="0.3">
      <c r="A63" s="369">
        <f t="shared" si="6"/>
        <v>57</v>
      </c>
      <c r="B63" s="100" t="s">
        <v>8324</v>
      </c>
      <c r="C63" s="301" t="s">
        <v>76</v>
      </c>
      <c r="D63" s="302" t="str">
        <f t="shared" si="8"/>
        <v>Open PDF RFI.RFI 35 (S19-CS-10-07)(12-00)</v>
      </c>
      <c r="E63" s="303" t="s">
        <v>8327</v>
      </c>
      <c r="F63" s="304" t="s">
        <v>10</v>
      </c>
      <c r="G63" s="49">
        <v>45483</v>
      </c>
      <c r="H63" s="49">
        <v>45489</v>
      </c>
      <c r="I63" s="49"/>
      <c r="J63" s="49"/>
      <c r="K63" s="49"/>
      <c r="L63" s="49"/>
      <c r="M63" s="49"/>
      <c r="N63" s="49"/>
      <c r="O63" s="49"/>
      <c r="P63" s="49"/>
      <c r="Q63" s="49"/>
      <c r="R63" s="49" t="s">
        <v>195</v>
      </c>
      <c r="S63" s="49">
        <v>45498</v>
      </c>
      <c r="T63" s="49">
        <v>45587</v>
      </c>
      <c r="U63" s="49"/>
      <c r="V63" s="49"/>
      <c r="W63" s="49"/>
      <c r="X63" s="49"/>
      <c r="Y63" s="49"/>
      <c r="Z63" s="196" t="str">
        <f t="shared" si="4"/>
        <v>Open PDFRFI FINALLY.RFI 35 (S19-CS-10-07)(12-00)</v>
      </c>
      <c r="AB63" s="551"/>
      <c r="AC63" s="551"/>
      <c r="AD63" s="551"/>
      <c r="AE63" s="551"/>
      <c r="AF63" s="551"/>
      <c r="AG63" s="551"/>
    </row>
    <row r="64" spans="1:33" ht="50.4" x14ac:dyDescent="0.3">
      <c r="A64" s="369">
        <f t="shared" si="6"/>
        <v>58</v>
      </c>
      <c r="B64" s="100" t="s">
        <v>8325</v>
      </c>
      <c r="C64" s="301" t="s">
        <v>76</v>
      </c>
      <c r="D64" s="302" t="str">
        <f t="shared" si="8"/>
        <v>Open PDF RFI.RFI 36 (S19-CS-10-07)(12-00)</v>
      </c>
      <c r="E64" s="303" t="s">
        <v>8326</v>
      </c>
      <c r="F64" s="304" t="s">
        <v>10</v>
      </c>
      <c r="G64" s="49">
        <v>45483</v>
      </c>
      <c r="H64" s="49">
        <v>45490</v>
      </c>
      <c r="I64" s="49"/>
      <c r="J64" s="49"/>
      <c r="K64" s="49"/>
      <c r="L64" s="49"/>
      <c r="M64" s="49"/>
      <c r="N64" s="49"/>
      <c r="O64" s="49"/>
      <c r="P64" s="49"/>
      <c r="Q64" s="49"/>
      <c r="R64" s="49" t="s">
        <v>195</v>
      </c>
      <c r="S64" s="49">
        <v>45498</v>
      </c>
      <c r="T64" s="49">
        <v>45509</v>
      </c>
      <c r="U64" s="49"/>
      <c r="V64" s="49"/>
      <c r="W64" s="49"/>
      <c r="X64" s="49"/>
      <c r="Y64" s="49"/>
      <c r="Z64" s="196" t="str">
        <f t="shared" si="4"/>
        <v>Open PDFRFI FINALLY.RFI 36 (S19-CS-10-07)(12-00)</v>
      </c>
      <c r="AB64" s="551"/>
      <c r="AC64" s="551"/>
      <c r="AD64" s="551"/>
      <c r="AE64" s="551"/>
      <c r="AF64" s="551"/>
      <c r="AG64" s="551"/>
    </row>
    <row r="65" spans="1:33" ht="126" x14ac:dyDescent="0.3">
      <c r="A65" s="369">
        <f t="shared" si="6"/>
        <v>59</v>
      </c>
      <c r="B65" s="100" t="s">
        <v>8389</v>
      </c>
      <c r="C65" s="301" t="s">
        <v>76</v>
      </c>
      <c r="D65" s="302" t="str">
        <f t="shared" si="8"/>
        <v>Open PDF RFI.RFI 37 (S19-CS-14-07)(12-00)</v>
      </c>
      <c r="E65" s="303" t="s">
        <v>8390</v>
      </c>
      <c r="F65" s="304" t="s">
        <v>10</v>
      </c>
      <c r="G65" s="49">
        <v>45487</v>
      </c>
      <c r="H65" s="49">
        <v>45509</v>
      </c>
      <c r="I65" s="49"/>
      <c r="J65" s="49"/>
      <c r="K65" s="49"/>
      <c r="L65" s="49"/>
      <c r="M65" s="49"/>
      <c r="N65" s="49"/>
      <c r="O65" s="49"/>
      <c r="P65" s="49"/>
      <c r="Q65" s="49"/>
      <c r="R65" s="49"/>
      <c r="S65" s="49"/>
      <c r="T65" s="49"/>
      <c r="U65" s="49"/>
      <c r="V65" s="49"/>
      <c r="W65" s="49"/>
      <c r="X65" s="49"/>
      <c r="Y65" s="49"/>
      <c r="Z65" s="196" t="str">
        <f t="shared" si="4"/>
        <v>Open PDFRFI FINALLY.RFI 37 (S19-CS-14-07)(12-00)</v>
      </c>
      <c r="AB65" s="551"/>
      <c r="AC65" s="551"/>
      <c r="AD65" s="551"/>
      <c r="AE65" s="551"/>
      <c r="AF65" s="551"/>
      <c r="AG65" s="551"/>
    </row>
    <row r="66" spans="1:33" ht="201.6" x14ac:dyDescent="0.3">
      <c r="A66" s="369">
        <f t="shared" si="6"/>
        <v>60</v>
      </c>
      <c r="B66" s="100" t="s">
        <v>9291</v>
      </c>
      <c r="C66" s="301" t="s">
        <v>3746</v>
      </c>
      <c r="D66" s="302" t="str">
        <f t="shared" si="8"/>
        <v>Open PDF RFI.RFI 03 (S19-MECH-01-09)(12-00)</v>
      </c>
      <c r="E66" s="303" t="s">
        <v>9292</v>
      </c>
      <c r="F66" s="304" t="s">
        <v>10</v>
      </c>
      <c r="G66" s="49">
        <v>45536</v>
      </c>
      <c r="H66" s="49">
        <v>45539</v>
      </c>
      <c r="I66" s="49"/>
      <c r="J66" s="49"/>
      <c r="K66" s="49"/>
      <c r="L66" s="49"/>
      <c r="M66" s="49"/>
      <c r="N66" s="49"/>
      <c r="O66" s="49"/>
      <c r="P66" s="49"/>
      <c r="Q66" s="49"/>
      <c r="R66" s="49"/>
      <c r="S66" s="49"/>
      <c r="T66" s="49"/>
      <c r="U66" s="49"/>
      <c r="V66" s="49"/>
      <c r="W66" s="49"/>
      <c r="X66" s="49"/>
      <c r="Y66" s="49"/>
      <c r="Z66" s="196" t="str">
        <f t="shared" si="4"/>
        <v>Open PDFRFI FINALLY.RFI 03 (S19-MECH-01-09)(12-00)</v>
      </c>
      <c r="AB66" s="551"/>
      <c r="AC66" s="551"/>
      <c r="AD66" s="551"/>
      <c r="AE66" s="551"/>
      <c r="AF66" s="551"/>
      <c r="AG66" s="551"/>
    </row>
    <row r="67" spans="1:33" ht="126" x14ac:dyDescent="0.3">
      <c r="A67" s="369">
        <f t="shared" si="6"/>
        <v>61</v>
      </c>
      <c r="B67" s="100" t="s">
        <v>9314</v>
      </c>
      <c r="C67" s="301" t="s">
        <v>9315</v>
      </c>
      <c r="D67" s="302" t="str">
        <f t="shared" si="8"/>
        <v>Open PDF RFI.RFI 38 (S19-CS-03-09)(12-00)</v>
      </c>
      <c r="E67" s="303" t="s">
        <v>9316</v>
      </c>
      <c r="F67" s="304" t="s">
        <v>10</v>
      </c>
      <c r="G67" s="49">
        <v>45538</v>
      </c>
      <c r="H67" s="49">
        <v>45547</v>
      </c>
      <c r="I67" s="49"/>
      <c r="J67" s="49"/>
      <c r="K67" s="49"/>
      <c r="L67" s="49"/>
      <c r="M67" s="49"/>
      <c r="N67" s="49"/>
      <c r="O67" s="49"/>
      <c r="P67" s="49"/>
      <c r="Q67" s="49"/>
      <c r="R67" s="49" t="s">
        <v>195</v>
      </c>
      <c r="S67" s="49">
        <v>45568</v>
      </c>
      <c r="T67" s="49">
        <v>45573</v>
      </c>
      <c r="U67" s="49"/>
      <c r="V67" s="49"/>
      <c r="W67" s="49"/>
      <c r="X67" s="49"/>
      <c r="Y67" s="49"/>
      <c r="Z67" s="196" t="str">
        <f t="shared" si="4"/>
        <v>Open PDFRFI FINALLY.RFI 38 (S19-CS-03-09)(12-00)</v>
      </c>
      <c r="AB67" s="551"/>
      <c r="AC67" s="551"/>
      <c r="AD67" s="551"/>
      <c r="AE67" s="551"/>
      <c r="AF67" s="551"/>
      <c r="AG67" s="551"/>
    </row>
    <row r="68" spans="1:33" ht="50.4" x14ac:dyDescent="0.3">
      <c r="A68" s="369">
        <f t="shared" si="6"/>
        <v>62</v>
      </c>
      <c r="B68" s="100" t="s">
        <v>9456</v>
      </c>
      <c r="C68" s="301" t="s">
        <v>9315</v>
      </c>
      <c r="D68" s="302" t="str">
        <f>IF(B68&gt;0,HYPERLINK(CONCATENATE("PDF RFI/",B68,".pdf"),CONCATENATE("Open PDF RFI.",B68)),"")</f>
        <v>Open PDF RFI.RFI 39 (S19-CS-08-09)(12-00)</v>
      </c>
      <c r="E68" s="303" t="s">
        <v>9457</v>
      </c>
      <c r="F68" s="304" t="s">
        <v>10</v>
      </c>
      <c r="G68" s="49">
        <v>45543</v>
      </c>
      <c r="H68" s="49">
        <v>45543</v>
      </c>
      <c r="I68" s="49"/>
      <c r="J68" s="49"/>
      <c r="K68" s="49"/>
      <c r="L68" s="49"/>
      <c r="M68" s="49"/>
      <c r="N68" s="49"/>
      <c r="O68" s="49"/>
      <c r="P68" s="49"/>
      <c r="Q68" s="49"/>
      <c r="R68" s="49" t="s">
        <v>195</v>
      </c>
      <c r="S68" s="49">
        <v>45637</v>
      </c>
      <c r="T68" s="49">
        <v>45643</v>
      </c>
      <c r="U68" s="49"/>
      <c r="V68" s="49"/>
      <c r="W68" s="49"/>
      <c r="X68" s="49"/>
      <c r="Y68" s="49"/>
      <c r="Z68" s="196" t="str">
        <f t="shared" si="4"/>
        <v>Open PDFRFI FINALLY.RFI 39 (S19-CS-08-09)(12-00)</v>
      </c>
      <c r="AB68" s="551"/>
      <c r="AC68" s="551"/>
      <c r="AD68" s="551"/>
      <c r="AE68" s="551"/>
      <c r="AF68" s="551"/>
      <c r="AG68" s="551"/>
    </row>
    <row r="69" spans="1:33" ht="75.599999999999994" x14ac:dyDescent="0.3">
      <c r="A69" s="369">
        <f t="shared" si="6"/>
        <v>63</v>
      </c>
      <c r="B69" s="100" t="s">
        <v>9604</v>
      </c>
      <c r="C69" s="301" t="s">
        <v>2735</v>
      </c>
      <c r="D69" s="302" t="str">
        <f>IF(B69&gt;0,HYPERLINK(CONCATENATE("PDF RFI/",B69,".pdf"),CONCATENATE("Open PDF RFI.",B69)),"")</f>
        <v>Open PDF RFI.RFI 020 (S19-ARCH-09-09)(12-00)</v>
      </c>
      <c r="E69" s="303" t="s">
        <v>9605</v>
      </c>
      <c r="F69" s="304" t="s">
        <v>10</v>
      </c>
      <c r="G69" s="49">
        <v>45544</v>
      </c>
      <c r="H69" s="49">
        <v>45564</v>
      </c>
      <c r="I69" s="49"/>
      <c r="J69" s="49"/>
      <c r="K69" s="49"/>
      <c r="L69" s="49"/>
      <c r="M69" s="49"/>
      <c r="N69" s="49"/>
      <c r="O69" s="49"/>
      <c r="P69" s="49"/>
      <c r="Q69" s="49"/>
      <c r="R69" s="49"/>
      <c r="S69" s="49"/>
      <c r="T69" s="49"/>
      <c r="U69" s="49"/>
      <c r="V69" s="49"/>
      <c r="W69" s="49"/>
      <c r="X69" s="49"/>
      <c r="Y69" s="49"/>
      <c r="Z69" s="196" t="str">
        <f t="shared" si="4"/>
        <v>Open PDFRFI FINALLY.RFI 020 (S19-ARCH-09-09)(12-00)</v>
      </c>
      <c r="AB69" s="551"/>
      <c r="AC69" s="551"/>
      <c r="AD69" s="551"/>
      <c r="AE69" s="551"/>
      <c r="AF69" s="551"/>
      <c r="AG69" s="551"/>
    </row>
    <row r="70" spans="1:33" ht="75.599999999999994" x14ac:dyDescent="0.3">
      <c r="A70" s="369">
        <f t="shared" si="6"/>
        <v>64</v>
      </c>
      <c r="B70" s="100" t="s">
        <v>9606</v>
      </c>
      <c r="C70" s="301" t="s">
        <v>2735</v>
      </c>
      <c r="D70" s="302" t="str">
        <f>IF(B70&gt;0,HYPERLINK(CONCATENATE("PDF RFI/",B70,".pdf"),CONCATENATE("Open PDF RFI.",B70)),"")</f>
        <v>Open PDF RFI.RFI 021 (S19-ARCH-22-09)(12-00)</v>
      </c>
      <c r="E70" s="303" t="s">
        <v>9609</v>
      </c>
      <c r="F70" s="304" t="s">
        <v>10</v>
      </c>
      <c r="G70" s="49">
        <v>45557</v>
      </c>
      <c r="H70" s="49">
        <v>45587</v>
      </c>
      <c r="I70" s="49"/>
      <c r="J70" s="49"/>
      <c r="K70" s="49"/>
      <c r="L70" s="49"/>
      <c r="M70" s="49"/>
      <c r="N70" s="49"/>
      <c r="O70" s="49"/>
      <c r="P70" s="49"/>
      <c r="Q70" s="49"/>
      <c r="R70" s="49"/>
      <c r="S70" s="49"/>
      <c r="T70" s="49"/>
      <c r="U70" s="49"/>
      <c r="V70" s="49"/>
      <c r="W70" s="49"/>
      <c r="X70" s="49"/>
      <c r="Y70" s="49"/>
      <c r="Z70" s="196" t="str">
        <f t="shared" si="4"/>
        <v>Open PDFRFI FINALLY.RFI 021 (S19-ARCH-22-09)(12-00)</v>
      </c>
      <c r="AB70" s="551"/>
      <c r="AC70" s="551"/>
      <c r="AD70" s="551"/>
      <c r="AE70" s="551"/>
      <c r="AF70" s="551"/>
      <c r="AG70" s="551"/>
    </row>
    <row r="71" spans="1:33" ht="45.6" x14ac:dyDescent="0.3">
      <c r="A71" s="369">
        <f t="shared" si="6"/>
        <v>65</v>
      </c>
      <c r="B71" s="100" t="s">
        <v>9607</v>
      </c>
      <c r="C71" s="301" t="s">
        <v>2735</v>
      </c>
      <c r="D71" s="302" t="str">
        <f>IF(B71&gt;0,HYPERLINK(CONCATENATE("PDF RFI/",B71,".pdf"),CONCATENATE("Open PDF RFI.",B71)),"")</f>
        <v>Open PDF RFI.RFI 022 (S19-ARCH-22-09)(12-00)</v>
      </c>
      <c r="E71" s="303" t="s">
        <v>9608</v>
      </c>
      <c r="F71" s="304" t="s">
        <v>10</v>
      </c>
      <c r="G71" s="49">
        <v>45557</v>
      </c>
      <c r="H71" s="49">
        <v>45564</v>
      </c>
      <c r="I71" s="49"/>
      <c r="J71" s="49"/>
      <c r="K71" s="49"/>
      <c r="L71" s="49"/>
      <c r="M71" s="49"/>
      <c r="N71" s="49"/>
      <c r="O71" s="49"/>
      <c r="P71" s="49"/>
      <c r="Q71" s="49"/>
      <c r="R71" s="49"/>
      <c r="S71" s="49"/>
      <c r="T71" s="49"/>
      <c r="U71" s="49"/>
      <c r="V71" s="49"/>
      <c r="W71" s="49"/>
      <c r="X71" s="49"/>
      <c r="Y71" s="49"/>
      <c r="Z71" s="196" t="str">
        <f t="shared" si="4"/>
        <v>Open PDFRFI FINALLY.RFI 022 (S19-ARCH-22-09)(12-00)</v>
      </c>
      <c r="AB71" s="551"/>
      <c r="AC71" s="551"/>
      <c r="AD71" s="551"/>
      <c r="AE71" s="551"/>
      <c r="AF71" s="551"/>
      <c r="AG71" s="551"/>
    </row>
    <row r="72" spans="1:33" ht="176.4" x14ac:dyDescent="0.3">
      <c r="A72" s="369">
        <f t="shared" si="6"/>
        <v>66</v>
      </c>
      <c r="B72" s="100" t="s">
        <v>9612</v>
      </c>
      <c r="C72" s="301" t="s">
        <v>2735</v>
      </c>
      <c r="D72" s="302" t="str">
        <f t="shared" ref="D72:D79" si="9">IF(B72&gt;0,HYPERLINK(CONCATENATE("PDF RFI/",B72,".pdf"),CONCATENATE("Open PDF RFI.",B72)),"")</f>
        <v>Open PDF RFI.RFI 023 (S19-ARCH-22-09)(12-00)</v>
      </c>
      <c r="E72" s="303" t="s">
        <v>9613</v>
      </c>
      <c r="F72" s="304" t="s">
        <v>10</v>
      </c>
      <c r="G72" s="49">
        <v>45558</v>
      </c>
      <c r="H72" s="49">
        <v>45564</v>
      </c>
      <c r="I72" s="49"/>
      <c r="J72" s="49"/>
      <c r="K72" s="49"/>
      <c r="L72" s="49"/>
      <c r="M72" s="49"/>
      <c r="N72" s="49"/>
      <c r="O72" s="49"/>
      <c r="P72" s="49"/>
      <c r="Q72" s="49"/>
      <c r="R72" s="49"/>
      <c r="S72" s="49"/>
      <c r="T72" s="49"/>
      <c r="U72" s="49"/>
      <c r="V72" s="49"/>
      <c r="W72" s="49"/>
      <c r="X72" s="49"/>
      <c r="Y72" s="49"/>
      <c r="Z72" s="196" t="str">
        <f t="shared" si="4"/>
        <v>Open PDFRFI FINALLY.RFI 023 (S19-ARCH-22-09)(12-00)</v>
      </c>
      <c r="AB72" s="551"/>
      <c r="AC72" s="551"/>
      <c r="AD72" s="551"/>
      <c r="AE72" s="551"/>
      <c r="AF72" s="551"/>
      <c r="AG72" s="551"/>
    </row>
    <row r="73" spans="1:33" ht="75.599999999999994" x14ac:dyDescent="0.3">
      <c r="A73" s="369">
        <f t="shared" si="6"/>
        <v>67</v>
      </c>
      <c r="B73" s="100" t="s">
        <v>9726</v>
      </c>
      <c r="C73" s="301" t="s">
        <v>76</v>
      </c>
      <c r="D73" s="302" t="str">
        <f>IF(B73&gt;0,HYPERLINK(CONCATENATE("PDF RFI/",B73,".pdf"),CONCATENATE("Open PDF RFI.",B73)),"")</f>
        <v>Open PDF RFI.RFI 40 (S19-CS-29-09)(12-00)</v>
      </c>
      <c r="E73" s="303" t="s">
        <v>9727</v>
      </c>
      <c r="F73" s="304" t="s">
        <v>10</v>
      </c>
      <c r="G73" s="49">
        <v>45564</v>
      </c>
      <c r="H73" s="49"/>
      <c r="I73" s="49"/>
      <c r="J73" s="49"/>
      <c r="K73" s="49"/>
      <c r="L73" s="49"/>
      <c r="M73" s="49"/>
      <c r="N73" s="49"/>
      <c r="O73" s="49"/>
      <c r="P73" s="49"/>
      <c r="Q73" s="49"/>
      <c r="R73" s="49"/>
      <c r="S73" s="49"/>
      <c r="T73" s="49"/>
      <c r="U73" s="49"/>
      <c r="V73" s="49"/>
      <c r="W73" s="49"/>
      <c r="X73" s="49"/>
      <c r="Y73" s="49"/>
      <c r="Z73" s="196" t="str">
        <f>IF(B73&gt;0,HYPERLINK(CONCATENATE("PDFRFI FINALLY/",B73,".pdf"),CONCATENATE("Open PDFRFI FINALLY.",B73)),"")</f>
        <v>Open PDFRFI FINALLY.RFI 40 (S19-CS-29-09)(12-00)</v>
      </c>
      <c r="AB73" s="551"/>
      <c r="AC73" s="551"/>
      <c r="AD73" s="551"/>
      <c r="AE73" s="551"/>
      <c r="AF73" s="551"/>
      <c r="AG73" s="551"/>
    </row>
    <row r="74" spans="1:33" ht="50.4" x14ac:dyDescent="0.3">
      <c r="A74" s="369">
        <f t="shared" si="6"/>
        <v>68</v>
      </c>
      <c r="B74" s="100" t="s">
        <v>9729</v>
      </c>
      <c r="C74" s="301" t="s">
        <v>2735</v>
      </c>
      <c r="D74" s="302" t="str">
        <f t="shared" si="9"/>
        <v>Open PDF RFI.RFI 024 (S19-ARCH-29-09)(12-00)</v>
      </c>
      <c r="E74" s="303" t="s">
        <v>9728</v>
      </c>
      <c r="F74" s="304" t="s">
        <v>10</v>
      </c>
      <c r="G74" s="49">
        <v>45564</v>
      </c>
      <c r="H74" s="49">
        <v>45587</v>
      </c>
      <c r="I74" s="49" t="s">
        <v>10315</v>
      </c>
      <c r="J74" s="49"/>
      <c r="K74" s="49"/>
      <c r="L74" s="49"/>
      <c r="M74" s="49"/>
      <c r="N74" s="49"/>
      <c r="O74" s="49"/>
      <c r="P74" s="49"/>
      <c r="Q74" s="49"/>
      <c r="R74" s="49"/>
      <c r="S74" s="49"/>
      <c r="T74" s="49"/>
      <c r="U74" s="49"/>
      <c r="V74" s="49"/>
      <c r="W74" s="49"/>
      <c r="X74" s="49"/>
      <c r="Y74" s="49"/>
      <c r="Z74" s="196" t="str">
        <f>IF(B74&gt;0,HYPERLINK(CONCATENATE("PDFRFI FINALLY/",B74,".pdf"),CONCATENATE("Open PDFRFI FINALLY.",B74)),"")</f>
        <v>Open PDFRFI FINALLY.RFI 024 (S19-ARCH-29-09)(12-00)</v>
      </c>
      <c r="AB74" s="551"/>
      <c r="AC74" s="551"/>
      <c r="AD74" s="551"/>
      <c r="AE74" s="551"/>
      <c r="AF74" s="551"/>
      <c r="AG74" s="551"/>
    </row>
    <row r="75" spans="1:33" ht="50.4" x14ac:dyDescent="0.3">
      <c r="A75" s="369">
        <f t="shared" si="6"/>
        <v>69</v>
      </c>
      <c r="B75" s="100" t="s">
        <v>9760</v>
      </c>
      <c r="C75" s="301" t="s">
        <v>2735</v>
      </c>
      <c r="D75" s="302" t="str">
        <f t="shared" si="9"/>
        <v>Open PDF RFI.RFI 025 (S19-ARCH-02-10)(12-00)</v>
      </c>
      <c r="E75" s="303" t="s">
        <v>9762</v>
      </c>
      <c r="F75" s="304" t="s">
        <v>10</v>
      </c>
      <c r="G75" s="49">
        <v>45567</v>
      </c>
      <c r="H75" s="49">
        <v>45587</v>
      </c>
      <c r="I75" s="49" t="s">
        <v>10315</v>
      </c>
      <c r="J75" s="49"/>
      <c r="K75" s="49"/>
      <c r="L75" s="49"/>
      <c r="M75" s="49"/>
      <c r="N75" s="49"/>
      <c r="O75" s="49"/>
      <c r="P75" s="49"/>
      <c r="Q75" s="49"/>
      <c r="R75" s="49"/>
      <c r="S75" s="49"/>
      <c r="T75" s="49"/>
      <c r="U75" s="49"/>
      <c r="V75" s="49"/>
      <c r="W75" s="49"/>
      <c r="X75" s="49"/>
      <c r="Y75" s="49"/>
      <c r="Z75" s="196" t="str">
        <f t="shared" ref="Z75:Z142" si="10">IF(B75&gt;0,HYPERLINK(CONCATENATE("PDFRFI FINALLY/",B75,".pdf"),CONCATENATE("Open PDFRFI FINALLY.",B75)),"")</f>
        <v>Open PDFRFI FINALLY.RFI 025 (S19-ARCH-02-10)(12-00)</v>
      </c>
      <c r="AB75" s="551"/>
      <c r="AC75" s="551"/>
      <c r="AD75" s="551"/>
      <c r="AE75" s="551"/>
      <c r="AF75" s="551"/>
      <c r="AG75" s="551"/>
    </row>
    <row r="76" spans="1:33" ht="45.6" x14ac:dyDescent="0.3">
      <c r="A76" s="369">
        <f t="shared" si="6"/>
        <v>70</v>
      </c>
      <c r="B76" s="100" t="s">
        <v>9761</v>
      </c>
      <c r="C76" s="301" t="s">
        <v>2735</v>
      </c>
      <c r="D76" s="302" t="str">
        <f t="shared" si="9"/>
        <v>Open PDF RFI.RFI 026 (S19-ARCH-02-10)(12-00)</v>
      </c>
      <c r="E76" s="303" t="s">
        <v>9763</v>
      </c>
      <c r="F76" s="304" t="s">
        <v>10</v>
      </c>
      <c r="G76" s="49">
        <v>45567</v>
      </c>
      <c r="H76" s="49">
        <v>45587</v>
      </c>
      <c r="I76" s="49" t="s">
        <v>10315</v>
      </c>
      <c r="J76" s="49"/>
      <c r="K76" s="49"/>
      <c r="L76" s="49"/>
      <c r="M76" s="49"/>
      <c r="N76" s="49"/>
      <c r="O76" s="49"/>
      <c r="P76" s="49"/>
      <c r="Q76" s="49"/>
      <c r="R76" s="49"/>
      <c r="S76" s="49"/>
      <c r="T76" s="49"/>
      <c r="U76" s="49"/>
      <c r="V76" s="49"/>
      <c r="W76" s="49"/>
      <c r="X76" s="49"/>
      <c r="Y76" s="49"/>
      <c r="Z76" s="196" t="str">
        <f t="shared" si="10"/>
        <v>Open PDFRFI FINALLY.RFI 026 (S19-ARCH-02-10)(12-00)</v>
      </c>
      <c r="AB76" s="551"/>
      <c r="AC76" s="551"/>
      <c r="AD76" s="551"/>
      <c r="AE76" s="551"/>
      <c r="AF76" s="551"/>
      <c r="AG76" s="551"/>
    </row>
    <row r="77" spans="1:33" ht="78.75" customHeight="1" x14ac:dyDescent="0.3">
      <c r="A77" s="369">
        <f t="shared" si="6"/>
        <v>71</v>
      </c>
      <c r="B77" s="100" t="s">
        <v>9792</v>
      </c>
      <c r="C77" s="301" t="s">
        <v>2735</v>
      </c>
      <c r="D77" s="302" t="str">
        <f t="shared" si="9"/>
        <v>Open PDF RFI.RFI 027 (S19-ARCH-05-10)(12-00)</v>
      </c>
      <c r="E77" s="303" t="s">
        <v>9796</v>
      </c>
      <c r="F77" s="304" t="s">
        <v>10</v>
      </c>
      <c r="G77" s="49">
        <v>45570</v>
      </c>
      <c r="H77" s="49">
        <v>45575</v>
      </c>
      <c r="I77" s="49" t="s">
        <v>10315</v>
      </c>
      <c r="J77" s="49">
        <v>45588</v>
      </c>
      <c r="K77" s="49">
        <v>45609</v>
      </c>
      <c r="L77" s="49"/>
      <c r="M77" s="49"/>
      <c r="N77" s="49"/>
      <c r="O77" s="49"/>
      <c r="P77" s="49"/>
      <c r="Q77" s="49"/>
      <c r="R77" s="49"/>
      <c r="S77" s="49"/>
      <c r="T77" s="49"/>
      <c r="U77" s="49"/>
      <c r="V77" s="49"/>
      <c r="W77" s="49"/>
      <c r="X77" s="49"/>
      <c r="Y77" s="49"/>
      <c r="Z77" s="196" t="str">
        <f t="shared" si="10"/>
        <v>Open PDFRFI FINALLY.RFI 027 (S19-ARCH-05-10)(12-00)</v>
      </c>
      <c r="AB77" s="551"/>
      <c r="AC77" s="551"/>
      <c r="AD77" s="551"/>
      <c r="AE77" s="551"/>
      <c r="AF77" s="551"/>
      <c r="AG77" s="551"/>
    </row>
    <row r="78" spans="1:33" ht="50.4" x14ac:dyDescent="0.3">
      <c r="A78" s="369">
        <f t="shared" si="6"/>
        <v>72</v>
      </c>
      <c r="B78" s="100" t="s">
        <v>9794</v>
      </c>
      <c r="C78" s="301" t="s">
        <v>2735</v>
      </c>
      <c r="D78" s="302" t="str">
        <f t="shared" si="9"/>
        <v>Open PDF RFI.RFI 028 (S19-ARCH-05-10)(12-00)</v>
      </c>
      <c r="E78" s="303" t="s">
        <v>9793</v>
      </c>
      <c r="F78" s="304" t="s">
        <v>10</v>
      </c>
      <c r="G78" s="49">
        <v>45570</v>
      </c>
      <c r="H78" s="49">
        <v>45575</v>
      </c>
      <c r="I78" s="49"/>
      <c r="J78" s="49"/>
      <c r="K78" s="49" t="s">
        <v>660</v>
      </c>
      <c r="L78" s="49"/>
      <c r="M78" s="49"/>
      <c r="N78" s="49"/>
      <c r="O78" s="49"/>
      <c r="P78" s="49"/>
      <c r="Q78" s="49"/>
      <c r="R78" s="49"/>
      <c r="S78" s="49"/>
      <c r="T78" s="49"/>
      <c r="U78" s="49"/>
      <c r="V78" s="49"/>
      <c r="W78" s="49"/>
      <c r="X78" s="49"/>
      <c r="Y78" s="49"/>
      <c r="Z78" s="196" t="str">
        <f t="shared" si="10"/>
        <v>Open PDFRFI FINALLY.RFI 028 (S19-ARCH-05-10)(12-00)</v>
      </c>
      <c r="AB78" s="551"/>
      <c r="AC78" s="551"/>
      <c r="AD78" s="551"/>
      <c r="AE78" s="551"/>
      <c r="AF78" s="551"/>
      <c r="AG78" s="551"/>
    </row>
    <row r="79" spans="1:33" ht="75.599999999999994" x14ac:dyDescent="0.3">
      <c r="A79" s="369">
        <f t="shared" si="6"/>
        <v>73</v>
      </c>
      <c r="B79" s="100" t="s">
        <v>10012</v>
      </c>
      <c r="C79" s="301" t="s">
        <v>2735</v>
      </c>
      <c r="D79" s="302" t="str">
        <f t="shared" si="9"/>
        <v>Open PDF RFI.RFI 029 (S19-ARCH-16-10)(12-00)</v>
      </c>
      <c r="E79" s="303" t="s">
        <v>10013</v>
      </c>
      <c r="F79" s="304" t="s">
        <v>10</v>
      </c>
      <c r="G79" s="49">
        <v>45581</v>
      </c>
      <c r="H79" s="49"/>
      <c r="I79" s="49"/>
      <c r="J79" s="49"/>
      <c r="K79" s="49"/>
      <c r="L79" s="49"/>
      <c r="M79" s="49"/>
      <c r="N79" s="49"/>
      <c r="O79" s="49"/>
      <c r="P79" s="49"/>
      <c r="Q79" s="49"/>
      <c r="R79" s="49"/>
      <c r="S79" s="49"/>
      <c r="T79" s="49"/>
      <c r="U79" s="49"/>
      <c r="V79" s="49"/>
      <c r="W79" s="49"/>
      <c r="X79" s="49"/>
      <c r="Y79" s="49"/>
      <c r="Z79" s="196" t="str">
        <f t="shared" si="10"/>
        <v>Open PDFRFI FINALLY.RFI 029 (S19-ARCH-16-10)(12-00)</v>
      </c>
      <c r="AB79" s="551"/>
      <c r="AC79" s="551"/>
      <c r="AD79" s="551"/>
      <c r="AE79" s="551"/>
      <c r="AF79" s="551"/>
      <c r="AG79" s="551"/>
    </row>
    <row r="80" spans="1:33" ht="45.6" x14ac:dyDescent="0.3">
      <c r="A80" s="369">
        <f t="shared" si="6"/>
        <v>74</v>
      </c>
      <c r="B80" s="100" t="s">
        <v>10222</v>
      </c>
      <c r="C80" s="301" t="s">
        <v>2735</v>
      </c>
      <c r="D80" s="302" t="str">
        <f t="shared" ref="D80:D100" si="11">IF(B80&gt;0,HYPERLINK(CONCATENATE("PDF RFI/",B80,".pdf"),CONCATENATE("Open PDF RFI.",B80)),"")</f>
        <v>Open PDF RFI.RFI 030 (S19-ARCH-17-10)(12-00)</v>
      </c>
      <c r="E80" s="303" t="s">
        <v>10225</v>
      </c>
      <c r="F80" s="304" t="s">
        <v>10</v>
      </c>
      <c r="G80" s="49">
        <v>45584</v>
      </c>
      <c r="H80" s="49"/>
      <c r="I80" s="49"/>
      <c r="J80" s="49"/>
      <c r="K80" s="49"/>
      <c r="L80" s="49"/>
      <c r="M80" s="49"/>
      <c r="N80" s="49"/>
      <c r="O80" s="49"/>
      <c r="P80" s="49"/>
      <c r="Q80" s="49"/>
      <c r="R80" s="49"/>
      <c r="S80" s="49"/>
      <c r="T80" s="49"/>
      <c r="U80" s="49"/>
      <c r="V80" s="49"/>
      <c r="W80" s="49"/>
      <c r="X80" s="49"/>
      <c r="Y80" s="49"/>
      <c r="Z80" s="196" t="str">
        <f t="shared" si="10"/>
        <v>Open PDFRFI FINALLY.RFI 030 (S19-ARCH-17-10)(12-00)</v>
      </c>
      <c r="AB80" s="551"/>
      <c r="AC80" s="551"/>
      <c r="AD80" s="551"/>
      <c r="AE80" s="551"/>
      <c r="AF80" s="551"/>
      <c r="AG80" s="551"/>
    </row>
    <row r="81" spans="1:33" ht="45.6" x14ac:dyDescent="0.3">
      <c r="A81" s="369">
        <f t="shared" si="6"/>
        <v>75</v>
      </c>
      <c r="B81" s="100" t="s">
        <v>10223</v>
      </c>
      <c r="C81" s="301" t="s">
        <v>2735</v>
      </c>
      <c r="D81" s="302" t="str">
        <f t="shared" si="11"/>
        <v>Open PDF RFI.RFI 031 (S19-ARCH-17-10)(12-00)</v>
      </c>
      <c r="E81" s="303" t="s">
        <v>10224</v>
      </c>
      <c r="F81" s="304" t="s">
        <v>10</v>
      </c>
      <c r="G81" s="49">
        <v>45584</v>
      </c>
      <c r="H81" s="49">
        <v>45595</v>
      </c>
      <c r="I81" s="49"/>
      <c r="J81" s="49"/>
      <c r="K81" s="49"/>
      <c r="L81" s="49"/>
      <c r="M81" s="49"/>
      <c r="N81" s="49"/>
      <c r="O81" s="49"/>
      <c r="P81" s="49"/>
      <c r="Q81" s="49"/>
      <c r="R81" s="49"/>
      <c r="S81" s="49"/>
      <c r="T81" s="49"/>
      <c r="U81" s="49"/>
      <c r="V81" s="49"/>
      <c r="W81" s="49"/>
      <c r="X81" s="49"/>
      <c r="Y81" s="49"/>
      <c r="Z81" s="196" t="str">
        <f t="shared" si="10"/>
        <v>Open PDFRFI FINALLY.RFI 031 (S19-ARCH-17-10)(12-00)</v>
      </c>
      <c r="AB81" s="551"/>
      <c r="AC81" s="551"/>
      <c r="AD81" s="551"/>
      <c r="AE81" s="551"/>
      <c r="AF81" s="551"/>
      <c r="AG81" s="551"/>
    </row>
    <row r="82" spans="1:33" ht="25.2" x14ac:dyDescent="0.3">
      <c r="A82" s="369">
        <f t="shared" si="6"/>
        <v>76</v>
      </c>
      <c r="B82" s="100" t="s">
        <v>10316</v>
      </c>
      <c r="C82" s="301" t="s">
        <v>76</v>
      </c>
      <c r="D82" s="302" t="str">
        <f t="shared" si="11"/>
        <v>Open PDF RFI.RFI 41 (S19-CS-20-10)(12-00)</v>
      </c>
      <c r="E82" s="303" t="s">
        <v>10318</v>
      </c>
      <c r="F82" s="304" t="s">
        <v>10</v>
      </c>
      <c r="G82" s="49">
        <v>45585</v>
      </c>
      <c r="H82" s="49">
        <v>45588</v>
      </c>
      <c r="I82" s="49"/>
      <c r="J82" s="49"/>
      <c r="K82" s="49"/>
      <c r="L82" s="49"/>
      <c r="M82" s="49"/>
      <c r="N82" s="49"/>
      <c r="O82" s="49"/>
      <c r="P82" s="49"/>
      <c r="Q82" s="49"/>
      <c r="R82" s="49"/>
      <c r="S82" s="49"/>
      <c r="T82" s="49"/>
      <c r="U82" s="49"/>
      <c r="V82" s="49"/>
      <c r="W82" s="49"/>
      <c r="X82" s="49"/>
      <c r="Y82" s="49"/>
      <c r="Z82" s="196" t="str">
        <f t="shared" si="10"/>
        <v>Open PDFRFI FINALLY.RFI 41 (S19-CS-20-10)(12-00)</v>
      </c>
      <c r="AB82" s="551"/>
      <c r="AC82" s="551"/>
      <c r="AD82" s="551"/>
      <c r="AE82" s="551"/>
      <c r="AF82" s="551"/>
      <c r="AG82" s="551"/>
    </row>
    <row r="83" spans="1:33" ht="50.4" x14ac:dyDescent="0.3">
      <c r="A83" s="369">
        <f t="shared" si="6"/>
        <v>77</v>
      </c>
      <c r="B83" s="100" t="s">
        <v>10317</v>
      </c>
      <c r="C83" s="301" t="s">
        <v>76</v>
      </c>
      <c r="D83" s="302" t="str">
        <f t="shared" si="11"/>
        <v>Open PDF RFI.RFI 42 (S19-CS-20-10)(12-00)</v>
      </c>
      <c r="E83" s="303" t="s">
        <v>10319</v>
      </c>
      <c r="F83" s="304" t="s">
        <v>10</v>
      </c>
      <c r="G83" s="49">
        <v>45585</v>
      </c>
      <c r="H83" s="49">
        <v>45600</v>
      </c>
      <c r="I83" s="49"/>
      <c r="J83" s="49"/>
      <c r="K83" s="49"/>
      <c r="L83" s="49"/>
      <c r="M83" s="49"/>
      <c r="N83" s="49"/>
      <c r="O83" s="49"/>
      <c r="P83" s="49"/>
      <c r="Q83" s="49"/>
      <c r="R83" s="49"/>
      <c r="S83" s="49"/>
      <c r="T83" s="49"/>
      <c r="U83" s="49"/>
      <c r="V83" s="49"/>
      <c r="W83" s="49"/>
      <c r="X83" s="49"/>
      <c r="Y83" s="49"/>
      <c r="Z83" s="196" t="str">
        <f t="shared" si="10"/>
        <v>Open PDFRFI FINALLY.RFI 42 (S19-CS-20-10)(12-00)</v>
      </c>
      <c r="AB83" s="551"/>
      <c r="AC83" s="551"/>
      <c r="AD83" s="551"/>
      <c r="AE83" s="551"/>
      <c r="AF83" s="551"/>
      <c r="AG83" s="551"/>
    </row>
    <row r="84" spans="1:33" ht="50.4" x14ac:dyDescent="0.3">
      <c r="A84" s="369">
        <f t="shared" si="6"/>
        <v>78</v>
      </c>
      <c r="B84" s="100" t="s">
        <v>10521</v>
      </c>
      <c r="C84" s="301" t="s">
        <v>2735</v>
      </c>
      <c r="D84" s="302" t="str">
        <f t="shared" si="11"/>
        <v>Open PDF RFI.RFI 032 (S19-ARCH-20-10)(12-00)</v>
      </c>
      <c r="E84" s="303" t="s">
        <v>10416</v>
      </c>
      <c r="F84" s="304" t="s">
        <v>10</v>
      </c>
      <c r="G84" s="49">
        <v>45593</v>
      </c>
      <c r="H84" s="49">
        <v>45627</v>
      </c>
      <c r="I84" s="49"/>
      <c r="J84" s="49"/>
      <c r="K84" s="49"/>
      <c r="L84" s="49"/>
      <c r="M84" s="49"/>
      <c r="N84" s="49"/>
      <c r="O84" s="49"/>
      <c r="P84" s="49"/>
      <c r="Q84" s="49"/>
      <c r="R84" s="49"/>
      <c r="S84" s="49"/>
      <c r="T84" s="49"/>
      <c r="U84" s="49"/>
      <c r="V84" s="49"/>
      <c r="W84" s="49"/>
      <c r="X84" s="49"/>
      <c r="Y84" s="49"/>
      <c r="Z84" s="196" t="str">
        <f t="shared" si="10"/>
        <v>Open PDFRFI FINALLY.RFI 032 (S19-ARCH-20-10)(12-00)</v>
      </c>
      <c r="AB84" s="551"/>
      <c r="AC84" s="551"/>
      <c r="AD84" s="551"/>
      <c r="AE84" s="551"/>
      <c r="AF84" s="551"/>
      <c r="AG84" s="551"/>
    </row>
    <row r="85" spans="1:33" ht="100.8" x14ac:dyDescent="0.3">
      <c r="A85" s="369">
        <f t="shared" si="6"/>
        <v>79</v>
      </c>
      <c r="B85" s="100" t="s">
        <v>10535</v>
      </c>
      <c r="C85" s="301" t="s">
        <v>2735</v>
      </c>
      <c r="D85" s="302" t="str">
        <f t="shared" si="11"/>
        <v>Open PDF RFI.RFI 033 (S19-ARCH-31-10)(12-00)</v>
      </c>
      <c r="E85" s="303" t="s">
        <v>10534</v>
      </c>
      <c r="F85" s="304" t="s">
        <v>10</v>
      </c>
      <c r="G85" s="49">
        <v>45596</v>
      </c>
      <c r="H85" s="49">
        <v>45624</v>
      </c>
      <c r="I85" s="49"/>
      <c r="J85" s="49"/>
      <c r="K85" s="49"/>
      <c r="L85" s="49"/>
      <c r="M85" s="49"/>
      <c r="N85" s="49"/>
      <c r="O85" s="49"/>
      <c r="P85" s="49"/>
      <c r="Q85" s="49"/>
      <c r="R85" s="49"/>
      <c r="S85" s="49"/>
      <c r="T85" s="49"/>
      <c r="U85" s="49"/>
      <c r="V85" s="49"/>
      <c r="W85" s="49"/>
      <c r="X85" s="49"/>
      <c r="Y85" s="49"/>
      <c r="Z85" s="196" t="str">
        <f t="shared" si="10"/>
        <v>Open PDFRFI FINALLY.RFI 033 (S19-ARCH-31-10)(12-00)</v>
      </c>
      <c r="AB85" s="551"/>
      <c r="AC85" s="551"/>
      <c r="AD85" s="551"/>
      <c r="AE85" s="551"/>
      <c r="AF85" s="551"/>
      <c r="AG85" s="551"/>
    </row>
    <row r="86" spans="1:33" ht="50.4" x14ac:dyDescent="0.3">
      <c r="A86" s="369">
        <f t="shared" si="6"/>
        <v>80</v>
      </c>
      <c r="B86" s="100" t="s">
        <v>10532</v>
      </c>
      <c r="C86" s="301" t="s">
        <v>2735</v>
      </c>
      <c r="D86" s="302" t="str">
        <f t="shared" si="11"/>
        <v>Open PDF RFI.RFI 034 (S19-ARCH-31-10)(12-00)</v>
      </c>
      <c r="E86" s="303" t="s">
        <v>10522</v>
      </c>
      <c r="F86" s="304" t="s">
        <v>10</v>
      </c>
      <c r="G86" s="49">
        <v>45596</v>
      </c>
      <c r="H86" s="49">
        <v>45627</v>
      </c>
      <c r="I86" s="49"/>
      <c r="J86" s="49"/>
      <c r="K86" s="49"/>
      <c r="L86" s="49"/>
      <c r="M86" s="49"/>
      <c r="N86" s="49"/>
      <c r="O86" s="49"/>
      <c r="P86" s="49"/>
      <c r="Q86" s="49"/>
      <c r="R86" s="49"/>
      <c r="S86" s="49"/>
      <c r="T86" s="49"/>
      <c r="U86" s="49"/>
      <c r="V86" s="49"/>
      <c r="W86" s="49"/>
      <c r="X86" s="49"/>
      <c r="Y86" s="49"/>
      <c r="Z86" s="196" t="str">
        <f t="shared" si="10"/>
        <v>Open PDFRFI FINALLY.RFI 034 (S19-ARCH-31-10)(12-00)</v>
      </c>
      <c r="AB86" s="551"/>
      <c r="AC86" s="551"/>
      <c r="AD86" s="551"/>
      <c r="AE86" s="551"/>
      <c r="AF86" s="551"/>
      <c r="AG86" s="551"/>
    </row>
    <row r="87" spans="1:33" ht="45.6" x14ac:dyDescent="0.3">
      <c r="A87" s="369">
        <f t="shared" si="6"/>
        <v>81</v>
      </c>
      <c r="B87" s="100" t="s">
        <v>10533</v>
      </c>
      <c r="C87" s="301" t="s">
        <v>2735</v>
      </c>
      <c r="D87" s="302" t="str">
        <f t="shared" si="11"/>
        <v>Open PDF RFI.RFI 035 (S19-ARCH-02-11)(12-00)</v>
      </c>
      <c r="E87" s="303" t="s">
        <v>10531</v>
      </c>
      <c r="F87" s="304" t="s">
        <v>10</v>
      </c>
      <c r="G87" s="49">
        <v>45598</v>
      </c>
      <c r="H87" s="49">
        <v>45600</v>
      </c>
      <c r="I87" s="49"/>
      <c r="J87" s="49"/>
      <c r="K87" s="49"/>
      <c r="L87" s="49"/>
      <c r="M87" s="49"/>
      <c r="N87" s="49"/>
      <c r="O87" s="49"/>
      <c r="P87" s="49"/>
      <c r="Q87" s="49"/>
      <c r="R87" s="49"/>
      <c r="S87" s="49"/>
      <c r="T87" s="49"/>
      <c r="U87" s="49"/>
      <c r="V87" s="49"/>
      <c r="W87" s="49"/>
      <c r="X87" s="49"/>
      <c r="Y87" s="49"/>
      <c r="Z87" s="196" t="str">
        <f t="shared" si="10"/>
        <v>Open PDFRFI FINALLY.RFI 035 (S19-ARCH-02-11)(12-00)</v>
      </c>
      <c r="AB87" s="551"/>
      <c r="AC87" s="551"/>
      <c r="AD87" s="551"/>
      <c r="AE87" s="551"/>
      <c r="AF87" s="551"/>
      <c r="AG87" s="551"/>
    </row>
    <row r="88" spans="1:33" ht="50.4" x14ac:dyDescent="0.3">
      <c r="A88" s="369">
        <f t="shared" si="6"/>
        <v>82</v>
      </c>
      <c r="B88" s="100" t="s">
        <v>10682</v>
      </c>
      <c r="C88" s="301" t="s">
        <v>2735</v>
      </c>
      <c r="D88" s="302" t="str">
        <f t="shared" si="11"/>
        <v>Open PDF RFI.RFI 036 (S19-ARCH-04-11)(12-00)</v>
      </c>
      <c r="E88" s="303" t="s">
        <v>10951</v>
      </c>
      <c r="F88" s="304" t="s">
        <v>10</v>
      </c>
      <c r="G88" s="49">
        <v>45600</v>
      </c>
      <c r="H88" s="49">
        <v>45627</v>
      </c>
      <c r="I88" s="49"/>
      <c r="J88" s="49"/>
      <c r="K88" s="49"/>
      <c r="L88" s="49"/>
      <c r="M88" s="49"/>
      <c r="N88" s="49"/>
      <c r="O88" s="49"/>
      <c r="P88" s="49"/>
      <c r="Q88" s="49"/>
      <c r="R88" s="49" t="s">
        <v>520</v>
      </c>
      <c r="S88" s="49">
        <v>45661</v>
      </c>
      <c r="T88" s="49">
        <v>45673</v>
      </c>
      <c r="U88" s="49"/>
      <c r="V88" s="49"/>
      <c r="W88" s="49"/>
      <c r="X88" s="49"/>
      <c r="Y88" s="49"/>
      <c r="Z88" s="196" t="str">
        <f t="shared" si="10"/>
        <v>Open PDFRFI FINALLY.RFI 036 (S19-ARCH-04-11)(12-00)</v>
      </c>
      <c r="AB88" s="551"/>
      <c r="AC88" s="551"/>
      <c r="AD88" s="551"/>
      <c r="AE88" s="551"/>
      <c r="AF88" s="551"/>
      <c r="AG88" s="551"/>
    </row>
    <row r="89" spans="1:33" ht="100.8" x14ac:dyDescent="0.3">
      <c r="A89" s="369">
        <f t="shared" si="6"/>
        <v>83</v>
      </c>
      <c r="B89" s="100" t="s">
        <v>10681</v>
      </c>
      <c r="C89" s="301" t="s">
        <v>2735</v>
      </c>
      <c r="D89" s="302" t="str">
        <f t="shared" si="11"/>
        <v>Open PDF RFI.RFI 037 (S19-ARCH-05-11)(12-00)</v>
      </c>
      <c r="E89" s="303" t="s">
        <v>10680</v>
      </c>
      <c r="F89" s="304" t="s">
        <v>10</v>
      </c>
      <c r="G89" s="49">
        <v>45601</v>
      </c>
      <c r="H89" s="49">
        <v>45603</v>
      </c>
      <c r="I89" s="49"/>
      <c r="J89" s="49"/>
      <c r="K89" s="49"/>
      <c r="L89" s="49"/>
      <c r="M89" s="49"/>
      <c r="N89" s="49"/>
      <c r="O89" s="49"/>
      <c r="P89" s="49"/>
      <c r="Q89" s="49"/>
      <c r="R89" s="49"/>
      <c r="S89" s="49"/>
      <c r="T89" s="49"/>
      <c r="U89" s="49"/>
      <c r="V89" s="49"/>
      <c r="W89" s="49"/>
      <c r="X89" s="49"/>
      <c r="Y89" s="49"/>
      <c r="Z89" s="196" t="str">
        <f t="shared" si="10"/>
        <v>Open PDFRFI FINALLY.RFI 037 (S19-ARCH-05-11)(12-00)</v>
      </c>
      <c r="AB89" s="551"/>
      <c r="AC89" s="551"/>
      <c r="AD89" s="551"/>
      <c r="AE89" s="551"/>
      <c r="AF89" s="551"/>
      <c r="AG89" s="551"/>
    </row>
    <row r="90" spans="1:33" ht="45.6" x14ac:dyDescent="0.3">
      <c r="A90" s="369">
        <f t="shared" si="6"/>
        <v>84</v>
      </c>
      <c r="B90" s="100" t="s">
        <v>10684</v>
      </c>
      <c r="C90" s="301" t="s">
        <v>2735</v>
      </c>
      <c r="D90" s="302" t="str">
        <f t="shared" si="11"/>
        <v>Open PDF RFI.RFI 038 (S19-ARCH-11-11)(12-00)</v>
      </c>
      <c r="E90" s="303" t="s">
        <v>10683</v>
      </c>
      <c r="F90" s="304" t="s">
        <v>10</v>
      </c>
      <c r="G90" s="49">
        <v>45614</v>
      </c>
      <c r="H90" s="49">
        <v>45644</v>
      </c>
      <c r="I90" s="49"/>
      <c r="J90" s="49"/>
      <c r="K90" s="49"/>
      <c r="L90" s="49"/>
      <c r="M90" s="49"/>
      <c r="N90" s="49"/>
      <c r="O90" s="49"/>
      <c r="P90" s="49"/>
      <c r="Q90" s="49"/>
      <c r="R90" s="49"/>
      <c r="S90" s="49"/>
      <c r="T90" s="49"/>
      <c r="U90" s="49"/>
      <c r="V90" s="49"/>
      <c r="W90" s="49"/>
      <c r="X90" s="49"/>
      <c r="Y90" s="49"/>
      <c r="Z90" s="196" t="str">
        <f t="shared" si="10"/>
        <v>Open PDFRFI FINALLY.RFI 038 (S19-ARCH-11-11)(12-00)</v>
      </c>
      <c r="AB90" s="551"/>
      <c r="AC90" s="551"/>
      <c r="AD90" s="551"/>
      <c r="AE90" s="551"/>
      <c r="AF90" s="551"/>
      <c r="AG90" s="551"/>
    </row>
    <row r="91" spans="1:33" ht="50.4" x14ac:dyDescent="0.3">
      <c r="A91" s="369">
        <f t="shared" si="6"/>
        <v>85</v>
      </c>
      <c r="B91" s="100" t="s">
        <v>10747</v>
      </c>
      <c r="C91" s="301" t="s">
        <v>2735</v>
      </c>
      <c r="D91" s="302" t="str">
        <f t="shared" si="11"/>
        <v>Open PDF RFI.RFI 039 (S19-ARCH-13-11)(12-00)</v>
      </c>
      <c r="E91" s="303" t="s">
        <v>10691</v>
      </c>
      <c r="F91" s="304" t="s">
        <v>10</v>
      </c>
      <c r="G91" s="49">
        <v>45609</v>
      </c>
      <c r="H91" s="49">
        <v>45616</v>
      </c>
      <c r="I91" s="49"/>
      <c r="J91" s="49"/>
      <c r="K91" s="49"/>
      <c r="L91" s="49"/>
      <c r="M91" s="49"/>
      <c r="N91" s="49"/>
      <c r="O91" s="49"/>
      <c r="P91" s="49"/>
      <c r="Q91" s="49"/>
      <c r="R91" s="49"/>
      <c r="S91" s="49"/>
      <c r="T91" s="49"/>
      <c r="U91" s="49"/>
      <c r="V91" s="49"/>
      <c r="W91" s="49"/>
      <c r="X91" s="49"/>
      <c r="Y91" s="49"/>
      <c r="Z91" s="196" t="str">
        <f t="shared" si="10"/>
        <v>Open PDFRFI FINALLY.RFI 039 (S19-ARCH-13-11)(12-00)</v>
      </c>
      <c r="AB91" s="551"/>
      <c r="AC91" s="551"/>
      <c r="AD91" s="551"/>
      <c r="AE91" s="551"/>
      <c r="AF91" s="551"/>
      <c r="AG91" s="551"/>
    </row>
    <row r="92" spans="1:33" ht="100.8" x14ac:dyDescent="0.3">
      <c r="A92" s="369">
        <f t="shared" si="6"/>
        <v>86</v>
      </c>
      <c r="B92" s="100" t="s">
        <v>10697</v>
      </c>
      <c r="C92" s="301" t="s">
        <v>2735</v>
      </c>
      <c r="D92" s="302" t="str">
        <f t="shared" si="11"/>
        <v>Open PDF RFI.RFI 040 (S19-ARCH-13-11)(12-00)</v>
      </c>
      <c r="E92" s="303" t="s">
        <v>10696</v>
      </c>
      <c r="F92" s="304" t="s">
        <v>10</v>
      </c>
      <c r="G92" s="49">
        <v>45609</v>
      </c>
      <c r="H92" s="49">
        <v>45616</v>
      </c>
      <c r="I92" s="49"/>
      <c r="J92" s="49"/>
      <c r="K92" s="49"/>
      <c r="L92" s="49"/>
      <c r="M92" s="49"/>
      <c r="N92" s="49"/>
      <c r="O92" s="49"/>
      <c r="P92" s="49"/>
      <c r="Q92" s="49"/>
      <c r="R92" s="49" t="s">
        <v>520</v>
      </c>
      <c r="S92" s="49">
        <v>45664</v>
      </c>
      <c r="T92" s="49">
        <v>45671</v>
      </c>
      <c r="U92" s="49"/>
      <c r="V92" s="49"/>
      <c r="W92" s="49"/>
      <c r="X92" s="49"/>
      <c r="Y92" s="49"/>
      <c r="Z92" s="196" t="str">
        <f t="shared" si="10"/>
        <v>Open PDFRFI FINALLY.RFI 040 (S19-ARCH-13-11)(12-00)</v>
      </c>
      <c r="AB92" s="551"/>
      <c r="AC92" s="551"/>
      <c r="AD92" s="551"/>
      <c r="AE92" s="551"/>
      <c r="AF92" s="551"/>
      <c r="AG92" s="551"/>
    </row>
    <row r="93" spans="1:33" ht="75.599999999999994" x14ac:dyDescent="0.3">
      <c r="A93" s="369">
        <f t="shared" si="6"/>
        <v>87</v>
      </c>
      <c r="B93" s="100" t="s">
        <v>10714</v>
      </c>
      <c r="C93" s="301" t="s">
        <v>2735</v>
      </c>
      <c r="D93" s="302" t="str">
        <f t="shared" si="11"/>
        <v>Open PDF RFI.RFI 041 (S19-ARCH-14-11)(12-00)</v>
      </c>
      <c r="E93" s="303" t="s">
        <v>10715</v>
      </c>
      <c r="F93" s="304" t="s">
        <v>10</v>
      </c>
      <c r="G93" s="49">
        <v>45610</v>
      </c>
      <c r="H93" s="49">
        <v>45616</v>
      </c>
      <c r="I93" s="49"/>
      <c r="J93" s="49"/>
      <c r="K93" s="49"/>
      <c r="L93" s="49"/>
      <c r="M93" s="49"/>
      <c r="N93" s="49"/>
      <c r="O93" s="49"/>
      <c r="P93" s="49" t="s">
        <v>10692</v>
      </c>
      <c r="Q93" s="49"/>
      <c r="R93" s="49"/>
      <c r="S93" s="49"/>
      <c r="T93" s="49"/>
      <c r="U93" s="49"/>
      <c r="V93" s="49"/>
      <c r="W93" s="49"/>
      <c r="X93" s="49"/>
      <c r="Y93" s="49"/>
      <c r="Z93" s="196" t="str">
        <f t="shared" si="10"/>
        <v>Open PDFRFI FINALLY.RFI 041 (S19-ARCH-14-11)(12-00)</v>
      </c>
      <c r="AB93" s="551"/>
      <c r="AC93" s="551"/>
      <c r="AD93" s="551"/>
      <c r="AE93" s="551"/>
      <c r="AF93" s="551"/>
      <c r="AG93" s="551"/>
    </row>
    <row r="94" spans="1:33" ht="50.4" x14ac:dyDescent="0.3">
      <c r="A94" s="369">
        <f t="shared" si="6"/>
        <v>88</v>
      </c>
      <c r="B94" s="100" t="s">
        <v>11272</v>
      </c>
      <c r="C94" s="301" t="s">
        <v>2735</v>
      </c>
      <c r="D94" s="302" t="str">
        <f t="shared" si="11"/>
        <v>Open PDF RFI.RFI 042 (S19-ARCH-29-12)(12-00)</v>
      </c>
      <c r="E94" s="303" t="s">
        <v>11273</v>
      </c>
      <c r="F94" s="304" t="s">
        <v>10</v>
      </c>
      <c r="G94" s="49">
        <v>45655</v>
      </c>
      <c r="H94" s="49">
        <v>45659</v>
      </c>
      <c r="I94" s="49"/>
      <c r="J94" s="49"/>
      <c r="K94" s="49"/>
      <c r="L94" s="49"/>
      <c r="M94" s="49"/>
      <c r="N94" s="49"/>
      <c r="O94" s="49"/>
      <c r="P94" s="49"/>
      <c r="Q94" s="49"/>
      <c r="R94" s="49" t="s">
        <v>520</v>
      </c>
      <c r="S94" s="49">
        <v>45689</v>
      </c>
      <c r="T94" s="49">
        <v>45694</v>
      </c>
      <c r="U94" s="49"/>
      <c r="V94" s="49"/>
      <c r="W94" s="49"/>
      <c r="X94" s="49"/>
      <c r="Y94" s="49"/>
      <c r="Z94" s="196" t="str">
        <f t="shared" si="10"/>
        <v>Open PDFRFI FINALLY.RFI 042 (S19-ARCH-29-12)(12-00)</v>
      </c>
      <c r="AB94" s="551"/>
      <c r="AC94" s="551"/>
      <c r="AD94" s="551"/>
      <c r="AE94" s="551"/>
      <c r="AF94" s="551"/>
      <c r="AG94" s="551"/>
    </row>
    <row r="95" spans="1:33" ht="100.8" x14ac:dyDescent="0.3">
      <c r="A95" s="369">
        <f t="shared" si="6"/>
        <v>89</v>
      </c>
      <c r="B95" s="100" t="s">
        <v>11270</v>
      </c>
      <c r="C95" s="301" t="s">
        <v>2735</v>
      </c>
      <c r="D95" s="302" t="str">
        <f t="shared" si="11"/>
        <v>Open PDF RFI.RFI 043 (S19-ARCH-22-12)(12-00)</v>
      </c>
      <c r="E95" s="303" t="s">
        <v>11271</v>
      </c>
      <c r="F95" s="304" t="s">
        <v>10</v>
      </c>
      <c r="G95" s="49">
        <v>45650</v>
      </c>
      <c r="H95" s="49">
        <v>45655</v>
      </c>
      <c r="I95" s="49"/>
      <c r="J95" s="49"/>
      <c r="K95" s="49"/>
      <c r="L95" s="49"/>
      <c r="M95" s="49"/>
      <c r="N95" s="49"/>
      <c r="O95" s="49"/>
      <c r="P95" s="49"/>
      <c r="Q95" s="49"/>
      <c r="R95" s="49" t="s">
        <v>520</v>
      </c>
      <c r="S95" s="49">
        <v>45689</v>
      </c>
      <c r="T95" s="49">
        <v>45697</v>
      </c>
      <c r="U95" s="49"/>
      <c r="V95" s="49"/>
      <c r="W95" s="49"/>
      <c r="X95" s="49"/>
      <c r="Y95" s="49"/>
      <c r="Z95" s="196" t="str">
        <f t="shared" si="10"/>
        <v>Open PDFRFI FINALLY.RFI 043 (S19-ARCH-22-12)(12-00)</v>
      </c>
      <c r="AB95" s="551"/>
      <c r="AC95" s="551"/>
      <c r="AD95" s="551"/>
      <c r="AE95" s="551"/>
      <c r="AF95" s="551"/>
      <c r="AG95" s="551"/>
    </row>
    <row r="96" spans="1:33" ht="50.4" x14ac:dyDescent="0.3">
      <c r="A96" s="369">
        <f t="shared" si="6"/>
        <v>90</v>
      </c>
      <c r="B96" s="100" t="s">
        <v>11279</v>
      </c>
      <c r="C96" s="301" t="s">
        <v>2735</v>
      </c>
      <c r="D96" s="302" t="str">
        <f t="shared" si="11"/>
        <v>Open PDF RFI.RFI 044 (S19-ARCH-29-12)(12-00)</v>
      </c>
      <c r="E96" s="303" t="s">
        <v>11278</v>
      </c>
      <c r="F96" s="304" t="s">
        <v>10</v>
      </c>
      <c r="G96" s="49">
        <v>45656</v>
      </c>
      <c r="H96" s="49">
        <v>45659</v>
      </c>
      <c r="I96" s="49"/>
      <c r="J96" s="49"/>
      <c r="K96" s="49"/>
      <c r="L96" s="49"/>
      <c r="M96" s="49"/>
      <c r="N96" s="49"/>
      <c r="O96" s="49"/>
      <c r="P96" s="49"/>
      <c r="Q96" s="49"/>
      <c r="R96" s="49" t="s">
        <v>520</v>
      </c>
      <c r="S96" s="49">
        <v>45664</v>
      </c>
      <c r="T96" s="49">
        <v>45679</v>
      </c>
      <c r="U96" s="49"/>
      <c r="V96" s="49"/>
      <c r="W96" s="49"/>
      <c r="X96" s="49"/>
      <c r="Y96" s="49"/>
      <c r="Z96" s="196" t="str">
        <f t="shared" si="10"/>
        <v>Open PDFRFI FINALLY.RFI 044 (S19-ARCH-29-12)(12-00)</v>
      </c>
      <c r="AB96" s="551"/>
      <c r="AC96" s="551"/>
      <c r="AD96" s="551"/>
      <c r="AE96" s="551"/>
      <c r="AF96" s="551"/>
      <c r="AG96" s="551"/>
    </row>
    <row r="97" spans="1:33" ht="126" x14ac:dyDescent="0.3">
      <c r="A97" s="369">
        <f t="shared" si="6"/>
        <v>91</v>
      </c>
      <c r="B97" s="100" t="s">
        <v>11280</v>
      </c>
      <c r="C97" s="301" t="s">
        <v>76</v>
      </c>
      <c r="D97" s="302" t="str">
        <f t="shared" si="11"/>
        <v>Open PDF RFI.RFI 043 (S19-CS-30-12)(12-00)</v>
      </c>
      <c r="E97" s="303" t="s">
        <v>11343</v>
      </c>
      <c r="F97" s="304" t="s">
        <v>10</v>
      </c>
      <c r="G97" s="49">
        <v>45655</v>
      </c>
      <c r="H97" s="49">
        <v>45673</v>
      </c>
      <c r="I97" s="49"/>
      <c r="J97" s="49"/>
      <c r="K97" s="49"/>
      <c r="L97" s="49"/>
      <c r="M97" s="49"/>
      <c r="N97" s="49"/>
      <c r="O97" s="49"/>
      <c r="P97" s="49"/>
      <c r="Q97" s="49"/>
      <c r="R97" s="49" t="s">
        <v>520</v>
      </c>
      <c r="S97" s="49">
        <v>45673</v>
      </c>
      <c r="T97" s="49">
        <v>45673</v>
      </c>
      <c r="U97" s="49"/>
      <c r="V97" s="49"/>
      <c r="W97" s="49"/>
      <c r="X97" s="49"/>
      <c r="Y97" s="49"/>
      <c r="Z97" s="196" t="str">
        <f t="shared" si="10"/>
        <v>Open PDFRFI FINALLY.RFI 043 (S19-CS-30-12)(12-00)</v>
      </c>
      <c r="AB97" s="551"/>
      <c r="AC97" s="551"/>
      <c r="AD97" s="551"/>
      <c r="AE97" s="551"/>
      <c r="AF97" s="551"/>
      <c r="AG97" s="551"/>
    </row>
    <row r="98" spans="1:33" ht="75.599999999999994" x14ac:dyDescent="0.3">
      <c r="A98" s="369">
        <f t="shared" si="6"/>
        <v>92</v>
      </c>
      <c r="B98" s="100" t="s">
        <v>11447</v>
      </c>
      <c r="C98" s="301" t="s">
        <v>76</v>
      </c>
      <c r="D98" s="302" t="str">
        <f t="shared" si="11"/>
        <v>Open PDF RFI.RFI 044 (S19-CS-09-01)(12-00)</v>
      </c>
      <c r="E98" s="303" t="s">
        <v>11448</v>
      </c>
      <c r="F98" s="304" t="s">
        <v>10</v>
      </c>
      <c r="G98" s="49">
        <v>45665</v>
      </c>
      <c r="H98" s="49">
        <v>45678</v>
      </c>
      <c r="I98" s="49"/>
      <c r="J98" s="49"/>
      <c r="K98" s="49"/>
      <c r="L98" s="49"/>
      <c r="M98" s="49"/>
      <c r="N98" s="49"/>
      <c r="O98" s="49"/>
      <c r="P98" s="49"/>
      <c r="Q98" s="49"/>
      <c r="R98" s="49"/>
      <c r="S98" s="49"/>
      <c r="T98" s="49"/>
      <c r="U98" s="49"/>
      <c r="V98" s="49"/>
      <c r="W98" s="49"/>
      <c r="X98" s="49"/>
      <c r="Y98" s="49"/>
      <c r="Z98" s="196" t="str">
        <f t="shared" si="10"/>
        <v>Open PDFRFI FINALLY.RFI 044 (S19-CS-09-01)(12-00)</v>
      </c>
      <c r="AB98" s="551"/>
      <c r="AC98" s="551"/>
      <c r="AD98" s="551"/>
      <c r="AE98" s="551"/>
      <c r="AF98" s="551"/>
      <c r="AG98" s="551"/>
    </row>
    <row r="99" spans="1:33" ht="50.4" x14ac:dyDescent="0.3">
      <c r="A99" s="369">
        <f t="shared" si="6"/>
        <v>93</v>
      </c>
      <c r="B99" s="100" t="s">
        <v>11464</v>
      </c>
      <c r="C99" s="301" t="s">
        <v>2735</v>
      </c>
      <c r="D99" s="302" t="str">
        <f t="shared" si="11"/>
        <v>Open PDF RFI.RFI 045 (S19-ARCH-11-01)(12-00)</v>
      </c>
      <c r="E99" s="303" t="s">
        <v>11463</v>
      </c>
      <c r="F99" s="304" t="s">
        <v>10</v>
      </c>
      <c r="G99" s="49">
        <v>45668</v>
      </c>
      <c r="H99" s="49">
        <v>45678</v>
      </c>
      <c r="I99" s="49"/>
      <c r="J99" s="49"/>
      <c r="K99" s="49"/>
      <c r="L99" s="49"/>
      <c r="M99" s="49"/>
      <c r="N99" s="49"/>
      <c r="O99" s="49"/>
      <c r="P99" s="49"/>
      <c r="Q99" s="49"/>
      <c r="R99" s="49" t="s">
        <v>520</v>
      </c>
      <c r="S99" s="49">
        <v>45678</v>
      </c>
      <c r="T99" s="49">
        <v>45680</v>
      </c>
      <c r="U99" s="49"/>
      <c r="V99" s="49"/>
      <c r="W99" s="49"/>
      <c r="X99" s="49"/>
      <c r="Y99" s="49"/>
      <c r="Z99" s="196" t="str">
        <f t="shared" si="10"/>
        <v>Open PDFRFI FINALLY.RFI 045 (S19-ARCH-11-01)(12-00)</v>
      </c>
      <c r="AB99" s="551"/>
      <c r="AC99" s="551"/>
      <c r="AD99" s="551"/>
      <c r="AE99" s="551"/>
      <c r="AF99" s="551"/>
      <c r="AG99" s="551"/>
    </row>
    <row r="100" spans="1:33" ht="151.19999999999999" x14ac:dyDescent="0.3">
      <c r="A100" s="369">
        <f t="shared" si="6"/>
        <v>94</v>
      </c>
      <c r="B100" s="100" t="s">
        <v>11533</v>
      </c>
      <c r="C100" s="301" t="s">
        <v>3746</v>
      </c>
      <c r="D100" s="302" t="str">
        <f t="shared" si="11"/>
        <v>Open PDF RFI.RFI 04 (S19-MECH-08-01)(12-00)</v>
      </c>
      <c r="E100" s="303" t="s">
        <v>11534</v>
      </c>
      <c r="F100" s="304" t="s">
        <v>10</v>
      </c>
      <c r="G100" s="49">
        <v>45668</v>
      </c>
      <c r="H100" s="49">
        <v>45671</v>
      </c>
      <c r="I100" s="49"/>
      <c r="J100" s="49"/>
      <c r="K100" s="49"/>
      <c r="L100" s="49"/>
      <c r="M100" s="49"/>
      <c r="N100" s="49"/>
      <c r="O100" s="49"/>
      <c r="P100" s="49"/>
      <c r="Q100" s="49"/>
      <c r="R100" s="49" t="s">
        <v>520</v>
      </c>
      <c r="S100" s="49">
        <v>45673</v>
      </c>
      <c r="T100" s="49">
        <v>45686</v>
      </c>
      <c r="U100" s="49"/>
      <c r="V100" s="49"/>
      <c r="W100" s="49"/>
      <c r="X100" s="49"/>
      <c r="Y100" s="49"/>
      <c r="Z100" s="196" t="str">
        <f t="shared" si="10"/>
        <v>Open PDFRFI FINALLY.RFI 04 (S19-MECH-08-01)(12-00)</v>
      </c>
      <c r="AB100" s="551"/>
      <c r="AC100" s="551"/>
      <c r="AD100" s="551"/>
      <c r="AE100" s="551"/>
      <c r="AF100" s="551"/>
      <c r="AG100" s="551"/>
    </row>
    <row r="101" spans="1:33" ht="75.599999999999994" x14ac:dyDescent="0.3">
      <c r="A101" s="369">
        <f t="shared" si="6"/>
        <v>95</v>
      </c>
      <c r="B101" s="100" t="s">
        <v>11563</v>
      </c>
      <c r="C101" s="301" t="s">
        <v>2735</v>
      </c>
      <c r="D101" s="302" t="str">
        <f>IF(B101&gt;0,HYPERLINK(CONCATENATE("PDF RFI/",B101,".pdf"),CONCATENATE("Open PDF RFI.",B101)),"")</f>
        <v>Open PDF RFI.RFI 046 (S19-ARCH-19-01)(12-00)</v>
      </c>
      <c r="E101" s="303" t="s">
        <v>11565</v>
      </c>
      <c r="F101" s="304" t="s">
        <v>10</v>
      </c>
      <c r="G101" s="49">
        <v>45676</v>
      </c>
      <c r="H101" s="49">
        <v>45678</v>
      </c>
      <c r="I101" s="49"/>
      <c r="J101" s="49"/>
      <c r="K101" s="49"/>
      <c r="L101" s="49"/>
      <c r="M101" s="49"/>
      <c r="N101" s="49"/>
      <c r="O101" s="49"/>
      <c r="P101" s="49"/>
      <c r="Q101" s="49"/>
      <c r="R101" s="49" t="s">
        <v>520</v>
      </c>
      <c r="S101" s="49">
        <v>45678</v>
      </c>
      <c r="T101" s="49">
        <v>45680</v>
      </c>
      <c r="U101" s="49"/>
      <c r="V101" s="49"/>
      <c r="W101" s="49">
        <v>45687</v>
      </c>
      <c r="X101" s="49">
        <v>45694</v>
      </c>
      <c r="Y101" s="49"/>
      <c r="Z101" s="196" t="str">
        <f t="shared" si="10"/>
        <v>Open PDFRFI FINALLY.RFI 046 (S19-ARCH-19-01)(12-00)</v>
      </c>
    </row>
    <row r="102" spans="1:33" ht="151.19999999999999" x14ac:dyDescent="0.3">
      <c r="A102" s="369">
        <f t="shared" si="6"/>
        <v>96</v>
      </c>
      <c r="B102" s="100" t="s">
        <v>11564</v>
      </c>
      <c r="C102" s="301" t="s">
        <v>2735</v>
      </c>
      <c r="D102" s="302" t="str">
        <f t="shared" ref="D102:D168" si="12">IF(B102&gt;0,HYPERLINK(CONCATENATE("PDF RFI/",B102,".pdf"),CONCATENATE("Open PDF RFI.",B102)),"")</f>
        <v>Open PDF RFI.RFI 047 (S19-ARCH-19-01)(12-00)</v>
      </c>
      <c r="E102" s="303" t="s">
        <v>11580</v>
      </c>
      <c r="F102" s="304" t="s">
        <v>10</v>
      </c>
      <c r="G102" s="49">
        <v>45678</v>
      </c>
      <c r="H102" s="49">
        <v>45687</v>
      </c>
      <c r="I102" s="49"/>
      <c r="J102" s="49"/>
      <c r="K102" s="49"/>
      <c r="L102" s="49"/>
      <c r="M102" s="49"/>
      <c r="N102" s="49"/>
      <c r="O102" s="49"/>
      <c r="P102" s="49"/>
      <c r="Q102" s="49"/>
      <c r="R102" s="49" t="s">
        <v>520</v>
      </c>
      <c r="S102" s="49">
        <v>45688</v>
      </c>
      <c r="T102" s="49">
        <v>45704</v>
      </c>
      <c r="U102" s="49"/>
      <c r="V102" s="49"/>
      <c r="W102" s="49"/>
      <c r="X102" s="49"/>
      <c r="Y102" s="49"/>
      <c r="Z102" s="196" t="str">
        <f t="shared" si="10"/>
        <v>Open PDFRFI FINALLY.RFI 047 (S19-ARCH-19-01)(12-00)</v>
      </c>
    </row>
    <row r="103" spans="1:33" ht="50.4" x14ac:dyDescent="0.3">
      <c r="A103" s="369">
        <f t="shared" si="6"/>
        <v>97</v>
      </c>
      <c r="B103" s="100" t="s">
        <v>11643</v>
      </c>
      <c r="C103" s="301" t="s">
        <v>2735</v>
      </c>
      <c r="D103" s="302" t="str">
        <f t="shared" si="12"/>
        <v>Open PDF RFI.RFI 048 (S19-ARCH-29-01)(12-00)</v>
      </c>
      <c r="E103" s="303" t="s">
        <v>11644</v>
      </c>
      <c r="F103" s="304" t="s">
        <v>10</v>
      </c>
      <c r="G103" s="49">
        <v>45686</v>
      </c>
      <c r="H103" s="49">
        <v>45698</v>
      </c>
      <c r="I103" s="49"/>
      <c r="J103" s="49"/>
      <c r="K103" s="49"/>
      <c r="L103" s="49"/>
      <c r="M103" s="49"/>
      <c r="N103" s="49"/>
      <c r="O103" s="49"/>
      <c r="P103" s="49"/>
      <c r="Q103" s="49"/>
      <c r="R103" s="49"/>
      <c r="S103" s="49"/>
      <c r="T103" s="49"/>
      <c r="U103" s="49"/>
      <c r="V103" s="49"/>
      <c r="W103" s="49"/>
      <c r="X103" s="49"/>
      <c r="Y103" s="49"/>
      <c r="Z103" s="196" t="str">
        <f t="shared" si="10"/>
        <v>Open PDFRFI FINALLY.RFI 048 (S19-ARCH-29-01)(12-00)</v>
      </c>
    </row>
    <row r="104" spans="1:33" ht="50.4" x14ac:dyDescent="0.3">
      <c r="A104" s="369">
        <f t="shared" si="6"/>
        <v>98</v>
      </c>
      <c r="B104" s="100" t="s">
        <v>11646</v>
      </c>
      <c r="C104" s="301" t="s">
        <v>76</v>
      </c>
      <c r="D104" s="302" t="str">
        <f t="shared" si="12"/>
        <v>Open PDF RFI.RFI 46 (S19-CS-30-01)(12-00)</v>
      </c>
      <c r="E104" s="303" t="s">
        <v>11645</v>
      </c>
      <c r="F104" s="304" t="s">
        <v>10</v>
      </c>
      <c r="G104" s="49">
        <v>45687</v>
      </c>
      <c r="H104" s="49">
        <v>45701</v>
      </c>
      <c r="I104" s="49"/>
      <c r="J104" s="49"/>
      <c r="K104" s="49"/>
      <c r="L104" s="49"/>
      <c r="M104" s="49"/>
      <c r="N104" s="49"/>
      <c r="O104" s="49"/>
      <c r="P104" s="49"/>
      <c r="Q104" s="49"/>
      <c r="R104" s="49" t="s">
        <v>520</v>
      </c>
      <c r="S104" s="49">
        <v>45706</v>
      </c>
      <c r="T104" s="49">
        <v>45777</v>
      </c>
      <c r="U104" s="49"/>
      <c r="V104" s="49"/>
      <c r="W104" s="49"/>
      <c r="X104" s="49"/>
      <c r="Y104" s="49"/>
      <c r="Z104" s="196" t="str">
        <f t="shared" si="10"/>
        <v>Open PDFRFI FINALLY.RFI 46 (S19-CS-30-01)(12-00)</v>
      </c>
    </row>
    <row r="105" spans="1:33" ht="75.599999999999994" x14ac:dyDescent="0.3">
      <c r="A105" s="369">
        <f t="shared" si="6"/>
        <v>99</v>
      </c>
      <c r="B105" s="100" t="s">
        <v>11810</v>
      </c>
      <c r="C105" s="301" t="s">
        <v>2735</v>
      </c>
      <c r="D105" s="302" t="str">
        <f t="shared" si="12"/>
        <v>Open PDF RFI.RFI 049 (S19-ARCH-06-02)(12-00)</v>
      </c>
      <c r="E105" s="303" t="s">
        <v>11811</v>
      </c>
      <c r="F105" s="304" t="s">
        <v>10</v>
      </c>
      <c r="G105" s="49">
        <v>45700</v>
      </c>
      <c r="H105" s="49">
        <v>45714</v>
      </c>
      <c r="I105" s="49"/>
      <c r="J105" s="49"/>
      <c r="K105" s="49"/>
      <c r="L105" s="49"/>
      <c r="M105" s="49"/>
      <c r="N105" s="49"/>
      <c r="O105" s="49"/>
      <c r="P105" s="49"/>
      <c r="Q105" s="49"/>
      <c r="R105" s="49"/>
      <c r="S105" s="49"/>
      <c r="T105" s="49"/>
      <c r="U105" s="49"/>
      <c r="V105" s="49"/>
      <c r="W105" s="49"/>
      <c r="X105" s="49"/>
      <c r="Y105" s="49"/>
      <c r="Z105" s="196" t="str">
        <f t="shared" si="10"/>
        <v>Open PDFRFI FINALLY.RFI 049 (S19-ARCH-06-02)(12-00)</v>
      </c>
    </row>
    <row r="106" spans="1:33" ht="50.4" x14ac:dyDescent="0.3">
      <c r="A106" s="369">
        <f t="shared" si="6"/>
        <v>100</v>
      </c>
      <c r="B106" s="100" t="s">
        <v>11883</v>
      </c>
      <c r="C106" s="301" t="s">
        <v>2735</v>
      </c>
      <c r="D106" s="302" t="str">
        <f t="shared" si="12"/>
        <v>Open PDF RFI.RFI 050 (S19-ARCH-16-02)(12-00)</v>
      </c>
      <c r="E106" s="303" t="s">
        <v>11885</v>
      </c>
      <c r="F106" s="304" t="s">
        <v>10</v>
      </c>
      <c r="G106" s="49">
        <v>45704</v>
      </c>
      <c r="H106" s="49">
        <v>45719</v>
      </c>
      <c r="I106" s="49"/>
      <c r="J106" s="49"/>
      <c r="K106" s="49"/>
      <c r="L106" s="49"/>
      <c r="M106" s="49"/>
      <c r="N106" s="49"/>
      <c r="O106" s="49"/>
      <c r="P106" s="49"/>
      <c r="Q106" s="49"/>
      <c r="R106" s="456" t="s">
        <v>520</v>
      </c>
      <c r="S106" s="589">
        <v>45722</v>
      </c>
      <c r="T106" s="49">
        <v>45726</v>
      </c>
      <c r="U106" s="49"/>
      <c r="V106" s="49"/>
      <c r="W106" s="49"/>
      <c r="X106" s="49"/>
      <c r="Y106" s="49"/>
      <c r="Z106" s="196" t="str">
        <f t="shared" si="10"/>
        <v>Open PDFRFI FINALLY.RFI 050 (S19-ARCH-16-02)(12-00)</v>
      </c>
    </row>
    <row r="107" spans="1:33" ht="50.4" x14ac:dyDescent="0.3">
      <c r="A107" s="369">
        <f t="shared" si="6"/>
        <v>101</v>
      </c>
      <c r="B107" s="100" t="s">
        <v>11884</v>
      </c>
      <c r="C107" s="301" t="s">
        <v>2735</v>
      </c>
      <c r="D107" s="302" t="str">
        <f t="shared" si="12"/>
        <v>Open PDF RFI.RFI 051 (S19-ARCH-16-02)(12-00)</v>
      </c>
      <c r="E107" s="303" t="s">
        <v>11886</v>
      </c>
      <c r="F107" s="304" t="s">
        <v>10</v>
      </c>
      <c r="G107" s="49">
        <v>45704</v>
      </c>
      <c r="H107" s="49">
        <v>45714</v>
      </c>
      <c r="I107" s="49"/>
      <c r="J107" s="49"/>
      <c r="K107" s="49"/>
      <c r="L107" s="49"/>
      <c r="M107" s="49"/>
      <c r="N107" s="49"/>
      <c r="O107" s="49"/>
      <c r="P107" s="49"/>
      <c r="Q107" s="49"/>
      <c r="R107" s="456" t="s">
        <v>520</v>
      </c>
      <c r="S107" s="589">
        <v>45722</v>
      </c>
      <c r="T107" s="49"/>
      <c r="U107" s="49"/>
      <c r="V107" s="49"/>
      <c r="W107" s="49"/>
      <c r="X107" s="49"/>
      <c r="Y107" s="49"/>
      <c r="Z107" s="196" t="str">
        <f t="shared" si="10"/>
        <v>Open PDFRFI FINALLY.RFI 051 (S19-ARCH-16-02)(12-00)</v>
      </c>
    </row>
    <row r="108" spans="1:33" ht="50.4" x14ac:dyDescent="0.3">
      <c r="A108" s="369">
        <f t="shared" si="6"/>
        <v>102</v>
      </c>
      <c r="B108" s="100" t="s">
        <v>12020</v>
      </c>
      <c r="C108" s="301" t="s">
        <v>3746</v>
      </c>
      <c r="D108" s="302" t="str">
        <f t="shared" si="12"/>
        <v>Open PDF RFI.RFI 05 (S19-MECH-02-03)(12-00)</v>
      </c>
      <c r="E108" s="303" t="s">
        <v>12019</v>
      </c>
      <c r="F108" s="304" t="s">
        <v>10</v>
      </c>
      <c r="G108" s="49">
        <v>45718</v>
      </c>
      <c r="H108" s="49">
        <v>45719</v>
      </c>
      <c r="I108" s="49"/>
      <c r="J108" s="49"/>
      <c r="K108" s="49"/>
      <c r="L108" s="49"/>
      <c r="M108" s="49"/>
      <c r="N108" s="49"/>
      <c r="O108" s="49"/>
      <c r="P108" s="49"/>
      <c r="Q108" s="49"/>
      <c r="R108" s="456" t="s">
        <v>520</v>
      </c>
      <c r="S108" s="589">
        <v>45722</v>
      </c>
      <c r="T108" s="49">
        <v>45775</v>
      </c>
      <c r="U108" s="49"/>
      <c r="V108" s="49"/>
      <c r="W108" s="49"/>
      <c r="X108" s="49"/>
      <c r="Y108" s="49"/>
      <c r="Z108" s="196" t="str">
        <f t="shared" si="10"/>
        <v>Open PDFRFI FINALLY.RFI 05 (S19-MECH-02-03)(12-00)</v>
      </c>
    </row>
    <row r="109" spans="1:33" ht="176.4" x14ac:dyDescent="0.3">
      <c r="A109" s="369">
        <f t="shared" si="6"/>
        <v>103</v>
      </c>
      <c r="B109" s="100" t="s">
        <v>12046</v>
      </c>
      <c r="C109" s="301" t="s">
        <v>76</v>
      </c>
      <c r="D109" s="302" t="str">
        <f t="shared" si="12"/>
        <v>Open PDF RFI.RFI 47 (S19-CS-08-03)(12-00)</v>
      </c>
      <c r="E109" s="303" t="s">
        <v>12045</v>
      </c>
      <c r="F109" s="304" t="s">
        <v>10</v>
      </c>
      <c r="G109" s="49">
        <v>45724</v>
      </c>
      <c r="H109" s="49">
        <v>45741</v>
      </c>
      <c r="I109" s="49"/>
      <c r="J109" s="49"/>
      <c r="K109" s="49"/>
      <c r="L109" s="49"/>
      <c r="M109" s="49"/>
      <c r="N109" s="49"/>
      <c r="O109" s="49"/>
      <c r="P109" s="49"/>
      <c r="Q109" s="49"/>
      <c r="R109" s="456" t="s">
        <v>520</v>
      </c>
      <c r="S109" s="49">
        <v>45758</v>
      </c>
      <c r="T109" s="49">
        <v>45770</v>
      </c>
      <c r="U109" s="49"/>
      <c r="V109" s="49"/>
      <c r="W109" s="49"/>
      <c r="X109" s="49"/>
      <c r="Y109" s="49"/>
      <c r="Z109" s="196" t="str">
        <f t="shared" si="10"/>
        <v>Open PDFRFI FINALLY.RFI 47 (S19-CS-08-03)(12-00)</v>
      </c>
    </row>
    <row r="110" spans="1:33" ht="75.599999999999994" x14ac:dyDescent="0.3">
      <c r="A110" s="369">
        <f>ROW()-ROW($A$6)</f>
        <v>104</v>
      </c>
      <c r="B110" s="100" t="s">
        <v>12171</v>
      </c>
      <c r="C110" s="301" t="s">
        <v>2735</v>
      </c>
      <c r="D110" s="302" t="str">
        <f t="shared" si="12"/>
        <v>Open PDF RFI.RFI 052 (S19-ARCH-18-02)(12-00)</v>
      </c>
      <c r="E110" s="303" t="s">
        <v>12170</v>
      </c>
      <c r="F110" s="304" t="s">
        <v>10</v>
      </c>
      <c r="G110" s="49">
        <v>45733</v>
      </c>
      <c r="H110" s="49">
        <v>45736</v>
      </c>
      <c r="I110" s="49"/>
      <c r="J110" s="49"/>
      <c r="K110" s="49"/>
      <c r="L110" s="49"/>
      <c r="M110" s="49"/>
      <c r="N110" s="49"/>
      <c r="O110" s="49"/>
      <c r="P110" s="49"/>
      <c r="Q110" s="49"/>
      <c r="R110" s="456" t="s">
        <v>520</v>
      </c>
      <c r="S110" s="589">
        <v>45741</v>
      </c>
      <c r="T110" s="49">
        <v>45953</v>
      </c>
      <c r="U110" s="49"/>
      <c r="V110" s="49"/>
      <c r="W110" s="49"/>
      <c r="X110" s="49"/>
      <c r="Y110" s="49" t="s">
        <v>93</v>
      </c>
      <c r="Z110" s="196" t="str">
        <f t="shared" si="10"/>
        <v>Open PDFRFI FINALLY.RFI 052 (S19-ARCH-18-02)(12-00)</v>
      </c>
    </row>
    <row r="111" spans="1:33" ht="50.4" x14ac:dyDescent="0.3">
      <c r="A111" s="369">
        <f>ROW()-ROW($A$6)</f>
        <v>105</v>
      </c>
      <c r="B111" s="100" t="s">
        <v>12192</v>
      </c>
      <c r="C111" s="301" t="s">
        <v>3746</v>
      </c>
      <c r="D111" s="302" t="str">
        <f t="shared" si="12"/>
        <v>Open PDF RFI.RFI 06 (S19-MECH-19-03)(12-00)</v>
      </c>
      <c r="E111" s="303" t="s">
        <v>12193</v>
      </c>
      <c r="F111" s="304" t="s">
        <v>10</v>
      </c>
      <c r="G111" s="49">
        <v>45726</v>
      </c>
      <c r="H111" s="49">
        <v>45741</v>
      </c>
      <c r="I111" s="49"/>
      <c r="J111" s="49"/>
      <c r="K111" s="49" t="s">
        <v>10692</v>
      </c>
      <c r="L111" s="49"/>
      <c r="M111" s="49"/>
      <c r="N111" s="49"/>
      <c r="O111" s="49"/>
      <c r="P111" s="49"/>
      <c r="Q111" s="49"/>
      <c r="R111" s="456" t="s">
        <v>520</v>
      </c>
      <c r="S111" s="49">
        <v>45758</v>
      </c>
      <c r="T111" s="49">
        <v>45775</v>
      </c>
      <c r="U111" s="49"/>
      <c r="V111" s="49"/>
      <c r="W111" s="49"/>
      <c r="X111" s="49"/>
      <c r="Y111" s="49"/>
      <c r="Z111" s="196" t="str">
        <f t="shared" si="10"/>
        <v>Open PDFRFI FINALLY.RFI 06 (S19-MECH-19-03)(12-00)</v>
      </c>
    </row>
    <row r="112" spans="1:33" ht="75.599999999999994" x14ac:dyDescent="0.3">
      <c r="A112" s="369">
        <f>ROW()-ROW($A$6)</f>
        <v>106</v>
      </c>
      <c r="B112" s="100" t="s">
        <v>12264</v>
      </c>
      <c r="C112" s="301" t="s">
        <v>76</v>
      </c>
      <c r="D112" s="302" t="str">
        <f t="shared" si="12"/>
        <v>Open PDF RFI.RFI 48 (S19-CS-10-03)(12-00)</v>
      </c>
      <c r="E112" s="303" t="s">
        <v>12263</v>
      </c>
      <c r="F112" s="304" t="s">
        <v>10</v>
      </c>
      <c r="G112" s="49">
        <v>45726</v>
      </c>
      <c r="H112" s="49">
        <v>45741</v>
      </c>
      <c r="I112" s="49"/>
      <c r="J112" s="49"/>
      <c r="K112" s="49"/>
      <c r="L112" s="49"/>
      <c r="M112" s="49"/>
      <c r="N112" s="49"/>
      <c r="O112" s="49"/>
      <c r="P112" s="49"/>
      <c r="Q112" s="49"/>
      <c r="R112" s="456" t="s">
        <v>520</v>
      </c>
      <c r="S112" s="49">
        <v>45758</v>
      </c>
      <c r="T112" s="49">
        <v>45762</v>
      </c>
      <c r="U112" s="49"/>
      <c r="V112" s="49"/>
      <c r="W112" s="49"/>
      <c r="X112" s="49"/>
      <c r="Y112" s="49"/>
      <c r="Z112" s="196" t="str">
        <f t="shared" si="10"/>
        <v>Open PDFRFI FINALLY.RFI 48 (S19-CS-10-03)(12-00)</v>
      </c>
    </row>
    <row r="113" spans="1:26" ht="45.6" x14ac:dyDescent="0.3">
      <c r="A113" s="369">
        <f t="shared" ref="A113:A176" si="13">ROW()-ROW($A$6)</f>
        <v>107</v>
      </c>
      <c r="B113" s="100" t="s">
        <v>12474</v>
      </c>
      <c r="C113" s="301" t="s">
        <v>2735</v>
      </c>
      <c r="D113" s="302" t="str">
        <f t="shared" si="12"/>
        <v>Open PDF RFI.RFI 053 (S19-ARCH-09-04)(12-00)</v>
      </c>
      <c r="E113" s="303" t="s">
        <v>12665</v>
      </c>
      <c r="F113" s="304" t="s">
        <v>10</v>
      </c>
      <c r="G113" s="49">
        <v>45798</v>
      </c>
      <c r="H113" s="49">
        <v>45807</v>
      </c>
      <c r="I113" s="49"/>
      <c r="J113" s="49"/>
      <c r="K113" s="49"/>
      <c r="L113" s="49"/>
      <c r="M113" s="49"/>
      <c r="N113" s="49"/>
      <c r="O113" s="49"/>
      <c r="P113" s="49"/>
      <c r="Q113" s="49"/>
      <c r="R113" s="456"/>
      <c r="S113" s="49"/>
      <c r="T113" s="49"/>
      <c r="U113" s="49"/>
      <c r="V113" s="49"/>
      <c r="W113" s="49"/>
      <c r="X113" s="49"/>
      <c r="Y113" s="49" t="s">
        <v>83</v>
      </c>
      <c r="Z113" s="196" t="str">
        <f t="shared" si="10"/>
        <v>Open PDFRFI FINALLY.RFI 053 (S19-ARCH-09-04)(12-00)</v>
      </c>
    </row>
    <row r="114" spans="1:26" ht="126" x14ac:dyDescent="0.3">
      <c r="A114" s="369">
        <f t="shared" si="13"/>
        <v>108</v>
      </c>
      <c r="B114" s="100" t="s">
        <v>12476</v>
      </c>
      <c r="C114" s="301" t="s">
        <v>76</v>
      </c>
      <c r="D114" s="302" t="str">
        <f t="shared" si="12"/>
        <v>Open PDF RFI.RFI 49 (S19-CS-27-04)(12-00)</v>
      </c>
      <c r="E114" s="303" t="s">
        <v>12475</v>
      </c>
      <c r="F114" s="304" t="s">
        <v>10</v>
      </c>
      <c r="G114" s="49">
        <v>45783</v>
      </c>
      <c r="H114" s="49">
        <v>45805</v>
      </c>
      <c r="I114" s="49"/>
      <c r="J114" s="49"/>
      <c r="K114" s="49"/>
      <c r="L114" s="49"/>
      <c r="M114" s="49"/>
      <c r="N114" s="49"/>
      <c r="O114" s="49"/>
      <c r="P114" s="49"/>
      <c r="Q114" s="49"/>
      <c r="R114" s="49"/>
      <c r="S114" s="49"/>
      <c r="T114" s="49"/>
      <c r="U114" s="49"/>
      <c r="V114" s="49"/>
      <c r="W114" s="49"/>
      <c r="X114" s="49"/>
      <c r="Y114" s="49" t="s">
        <v>83</v>
      </c>
      <c r="Z114" s="196" t="str">
        <f t="shared" si="10"/>
        <v>Open PDFRFI FINALLY.RFI 49 (S19-CS-27-04)(12-00)</v>
      </c>
    </row>
    <row r="115" spans="1:26" ht="201.6" x14ac:dyDescent="0.3">
      <c r="A115" s="369">
        <f t="shared" si="13"/>
        <v>109</v>
      </c>
      <c r="B115" s="100" t="s">
        <v>12842</v>
      </c>
      <c r="C115" s="301" t="s">
        <v>2735</v>
      </c>
      <c r="D115" s="302" t="str">
        <f t="shared" si="12"/>
        <v>Open PDF RFI.RFI 054 (S19-ARCH-23-06)(12-00)</v>
      </c>
      <c r="E115" s="303" t="s">
        <v>12844</v>
      </c>
      <c r="F115" s="304" t="s">
        <v>10</v>
      </c>
      <c r="G115" s="49">
        <v>45831</v>
      </c>
      <c r="H115" s="49">
        <v>45831</v>
      </c>
      <c r="I115" s="49"/>
      <c r="J115" s="49"/>
      <c r="K115" s="49"/>
      <c r="L115" s="49"/>
      <c r="M115" s="49"/>
      <c r="N115" s="49"/>
      <c r="O115" s="49"/>
      <c r="P115" s="49"/>
      <c r="Q115" s="49"/>
      <c r="R115" s="49"/>
      <c r="S115" s="49"/>
      <c r="T115" s="49"/>
      <c r="U115" s="49"/>
      <c r="V115" s="49"/>
      <c r="W115" s="49"/>
      <c r="X115" s="49"/>
      <c r="Y115" s="49" t="s">
        <v>83</v>
      </c>
      <c r="Z115" s="196" t="str">
        <f t="shared" si="10"/>
        <v>Open PDFRFI FINALLY.RFI 054 (S19-ARCH-23-06)(12-00)</v>
      </c>
    </row>
    <row r="116" spans="1:26" ht="50.4" x14ac:dyDescent="0.3">
      <c r="A116" s="369">
        <f t="shared" si="13"/>
        <v>110</v>
      </c>
      <c r="B116" s="100" t="s">
        <v>12843</v>
      </c>
      <c r="C116" s="301" t="s">
        <v>2735</v>
      </c>
      <c r="D116" s="302" t="str">
        <f t="shared" si="12"/>
        <v>Open PDF RFI.RFI 055 (S19-ARCH-23-06)(12-00)</v>
      </c>
      <c r="E116" s="303" t="s">
        <v>12845</v>
      </c>
      <c r="F116" s="304" t="s">
        <v>10</v>
      </c>
      <c r="G116" s="49">
        <v>45831</v>
      </c>
      <c r="H116" s="49">
        <v>45839</v>
      </c>
      <c r="I116" s="49"/>
      <c r="J116" s="49"/>
      <c r="K116" s="49"/>
      <c r="L116" s="49"/>
      <c r="M116" s="49"/>
      <c r="N116" s="49"/>
      <c r="O116" s="49"/>
      <c r="P116" s="49"/>
      <c r="Q116" s="49"/>
      <c r="R116" s="49" t="s">
        <v>520</v>
      </c>
      <c r="S116" s="49">
        <v>45840</v>
      </c>
      <c r="T116" s="49">
        <v>45872</v>
      </c>
      <c r="U116" s="49"/>
      <c r="V116" s="49"/>
      <c r="W116" s="49"/>
      <c r="X116" s="49"/>
      <c r="Y116" s="620" t="s">
        <v>93</v>
      </c>
      <c r="Z116" s="196" t="str">
        <f t="shared" si="10"/>
        <v>Open PDFRFI FINALLY.RFI 055 (S19-ARCH-23-06)(12-00)</v>
      </c>
    </row>
    <row r="117" spans="1:26" ht="45.6" x14ac:dyDescent="0.3">
      <c r="A117" s="369">
        <f t="shared" si="13"/>
        <v>111</v>
      </c>
      <c r="B117" s="100" t="s">
        <v>12896</v>
      </c>
      <c r="C117" s="301" t="s">
        <v>2735</v>
      </c>
      <c r="D117" s="302" t="str">
        <f t="shared" si="12"/>
        <v>Open PDF RFI.RFI 056 (S19-ARCH-30-06)(12-00)</v>
      </c>
      <c r="E117" s="303" t="s">
        <v>12897</v>
      </c>
      <c r="F117" s="304" t="s">
        <v>10</v>
      </c>
      <c r="G117" s="49">
        <v>45840</v>
      </c>
      <c r="H117" s="49">
        <v>45841</v>
      </c>
      <c r="I117" s="49"/>
      <c r="J117" s="49"/>
      <c r="K117" s="49"/>
      <c r="L117" s="49"/>
      <c r="M117" s="49"/>
      <c r="N117" s="49"/>
      <c r="O117" s="49"/>
      <c r="P117" s="49"/>
      <c r="Q117" s="49"/>
      <c r="R117" s="49" t="s">
        <v>520</v>
      </c>
      <c r="S117" s="49">
        <v>45842</v>
      </c>
      <c r="T117" s="49">
        <v>45883</v>
      </c>
      <c r="U117" s="49"/>
      <c r="V117" s="49"/>
      <c r="W117" s="49"/>
      <c r="X117" s="49"/>
      <c r="Y117" s="620" t="s">
        <v>93</v>
      </c>
      <c r="Z117" s="196" t="str">
        <f t="shared" si="10"/>
        <v>Open PDFRFI FINALLY.RFI 056 (S19-ARCH-30-06)(12-00)</v>
      </c>
    </row>
    <row r="118" spans="1:26" ht="50.4" x14ac:dyDescent="0.3">
      <c r="A118" s="369">
        <f t="shared" si="13"/>
        <v>112</v>
      </c>
      <c r="B118" s="100" t="s">
        <v>12898</v>
      </c>
      <c r="C118" s="301" t="s">
        <v>2735</v>
      </c>
      <c r="D118" s="302" t="str">
        <f t="shared" si="12"/>
        <v>Open PDF RFI.RFI 057 (S19-ARCH-30-06)(12-00)</v>
      </c>
      <c r="E118" s="303" t="s">
        <v>12899</v>
      </c>
      <c r="F118" s="304" t="s">
        <v>10</v>
      </c>
      <c r="G118" s="49">
        <v>45840</v>
      </c>
      <c r="H118" s="49">
        <v>45841</v>
      </c>
      <c r="I118" s="49"/>
      <c r="J118" s="49"/>
      <c r="K118" s="49"/>
      <c r="L118" s="49"/>
      <c r="M118" s="49"/>
      <c r="N118" s="49"/>
      <c r="O118" s="49"/>
      <c r="P118" s="49"/>
      <c r="Q118" s="49"/>
      <c r="R118" s="49" t="s">
        <v>520</v>
      </c>
      <c r="S118" s="49">
        <v>45842</v>
      </c>
      <c r="T118" s="49">
        <v>45883</v>
      </c>
      <c r="U118" s="49"/>
      <c r="V118" s="49"/>
      <c r="W118" s="49"/>
      <c r="X118" s="49"/>
      <c r="Y118" s="620" t="s">
        <v>93</v>
      </c>
      <c r="Z118" s="196" t="str">
        <f t="shared" si="10"/>
        <v>Open PDFRFI FINALLY.RFI 057 (S19-ARCH-30-06)(12-00)</v>
      </c>
    </row>
    <row r="119" spans="1:26" ht="100.8" x14ac:dyDescent="0.3">
      <c r="A119" s="369">
        <f t="shared" si="13"/>
        <v>113</v>
      </c>
      <c r="B119" s="100" t="s">
        <v>12900</v>
      </c>
      <c r="C119" s="301" t="s">
        <v>2735</v>
      </c>
      <c r="D119" s="302" t="str">
        <f t="shared" si="12"/>
        <v>Open PDF RFI.RFI 058 (S19-ARCH-30-06)(12-00)</v>
      </c>
      <c r="E119" s="303" t="s">
        <v>12901</v>
      </c>
      <c r="F119" s="304" t="s">
        <v>10</v>
      </c>
      <c r="G119" s="49">
        <v>45840</v>
      </c>
      <c r="H119" s="49">
        <v>45841</v>
      </c>
      <c r="I119" s="49"/>
      <c r="J119" s="49"/>
      <c r="K119" s="49"/>
      <c r="L119" s="49"/>
      <c r="M119" s="49"/>
      <c r="N119" s="49"/>
      <c r="O119" s="49"/>
      <c r="P119" s="49"/>
      <c r="Q119" s="49"/>
      <c r="R119" s="49" t="s">
        <v>520</v>
      </c>
      <c r="S119" s="49">
        <v>45842</v>
      </c>
      <c r="T119" s="49">
        <v>45866</v>
      </c>
      <c r="U119" s="49"/>
      <c r="V119" s="49"/>
      <c r="W119" s="49"/>
      <c r="X119" s="49"/>
      <c r="Y119" s="49"/>
      <c r="Z119" s="196" t="str">
        <f t="shared" si="10"/>
        <v>Open PDFRFI FINALLY.RFI 058 (S19-ARCH-30-06)(12-00)</v>
      </c>
    </row>
    <row r="120" spans="1:26" ht="176.4" x14ac:dyDescent="0.3">
      <c r="A120" s="369">
        <f t="shared" si="13"/>
        <v>114</v>
      </c>
      <c r="B120" s="100" t="s">
        <v>13047</v>
      </c>
      <c r="C120" s="301" t="s">
        <v>1140</v>
      </c>
      <c r="D120" s="302" t="str">
        <f t="shared" si="12"/>
        <v>Open PDF RFI.RFI 003 (S19-ELEC-05-07)(12-00)</v>
      </c>
      <c r="E120" s="303" t="s">
        <v>13045</v>
      </c>
      <c r="F120" s="304" t="s">
        <v>10</v>
      </c>
      <c r="G120" s="49">
        <v>45845</v>
      </c>
      <c r="H120" s="49">
        <v>45858</v>
      </c>
      <c r="I120" s="49"/>
      <c r="J120" s="49"/>
      <c r="K120" s="49"/>
      <c r="L120" s="49"/>
      <c r="M120" s="49"/>
      <c r="N120" s="49"/>
      <c r="O120" s="49"/>
      <c r="P120" s="49"/>
      <c r="Q120" s="49"/>
      <c r="R120" s="49"/>
      <c r="S120" s="49"/>
      <c r="T120" s="49"/>
      <c r="U120" s="49"/>
      <c r="V120" s="49"/>
      <c r="W120" s="49"/>
      <c r="X120" s="49"/>
      <c r="Y120" s="49"/>
      <c r="Z120" s="196" t="str">
        <f t="shared" si="10"/>
        <v>Open PDFRFI FINALLY.RFI 003 (S19-ELEC-05-07)(12-00)</v>
      </c>
    </row>
    <row r="121" spans="1:26" ht="75.599999999999994" x14ac:dyDescent="0.3">
      <c r="A121" s="369">
        <f t="shared" si="13"/>
        <v>115</v>
      </c>
      <c r="B121" s="100" t="s">
        <v>13048</v>
      </c>
      <c r="C121" s="301" t="s">
        <v>1140</v>
      </c>
      <c r="D121" s="302" t="str">
        <f t="shared" si="12"/>
        <v>Open PDF RFI.RFI 004 (S19-ELEC-08-07)(12-00)</v>
      </c>
      <c r="E121" s="303" t="s">
        <v>13046</v>
      </c>
      <c r="F121" s="304" t="s">
        <v>10</v>
      </c>
      <c r="G121" s="49">
        <v>45848</v>
      </c>
      <c r="H121" s="49">
        <v>45858</v>
      </c>
      <c r="I121" s="49"/>
      <c r="J121" s="49"/>
      <c r="K121" s="49"/>
      <c r="L121" s="49"/>
      <c r="M121" s="49"/>
      <c r="N121" s="49"/>
      <c r="O121" s="49"/>
      <c r="P121" s="49"/>
      <c r="Q121" s="49"/>
      <c r="R121" s="49" t="s">
        <v>520</v>
      </c>
      <c r="S121" s="49">
        <v>45860</v>
      </c>
      <c r="T121" s="49">
        <v>45873</v>
      </c>
      <c r="U121" s="49"/>
      <c r="V121" s="49"/>
      <c r="W121" s="49"/>
      <c r="X121" s="49"/>
      <c r="Y121" s="620" t="s">
        <v>93</v>
      </c>
      <c r="Z121" s="196" t="str">
        <f t="shared" si="10"/>
        <v>Open PDFRFI FINALLY.RFI 004 (S19-ELEC-08-07)(12-00)</v>
      </c>
    </row>
    <row r="122" spans="1:26" ht="75.599999999999994" x14ac:dyDescent="0.3">
      <c r="A122" s="369">
        <f t="shared" si="13"/>
        <v>116</v>
      </c>
      <c r="B122" s="100" t="s">
        <v>13362</v>
      </c>
      <c r="C122" s="301" t="s">
        <v>2735</v>
      </c>
      <c r="D122" s="302" t="str">
        <f t="shared" si="12"/>
        <v>Open PDF RFI.RFI 059 (S19-ARCH-15-07)(12-00)</v>
      </c>
      <c r="E122" s="303" t="s">
        <v>13363</v>
      </c>
      <c r="F122" s="304" t="s">
        <v>10</v>
      </c>
      <c r="G122" s="49">
        <v>45858</v>
      </c>
      <c r="H122" s="49">
        <v>45865</v>
      </c>
      <c r="I122" s="49"/>
      <c r="J122" s="49"/>
      <c r="K122" s="49"/>
      <c r="L122" s="49"/>
      <c r="M122" s="49"/>
      <c r="N122" s="49"/>
      <c r="O122" s="49"/>
      <c r="P122" s="49"/>
      <c r="Q122" s="49"/>
      <c r="R122" s="49" t="s">
        <v>520</v>
      </c>
      <c r="S122" s="49">
        <v>45866</v>
      </c>
      <c r="T122" s="49">
        <v>45873</v>
      </c>
      <c r="U122" s="49"/>
      <c r="V122" s="49"/>
      <c r="W122" s="49"/>
      <c r="X122" s="49"/>
      <c r="Y122" s="620" t="s">
        <v>93</v>
      </c>
      <c r="Z122" s="196" t="str">
        <f t="shared" si="10"/>
        <v>Open PDFRFI FINALLY.RFI 059 (S19-ARCH-15-07)(12-00)</v>
      </c>
    </row>
    <row r="123" spans="1:26" ht="352.8" x14ac:dyDescent="0.3">
      <c r="A123" s="369">
        <f t="shared" si="13"/>
        <v>117</v>
      </c>
      <c r="B123" s="100" t="s">
        <v>13411</v>
      </c>
      <c r="C123" s="301" t="s">
        <v>2735</v>
      </c>
      <c r="D123" s="302" t="str">
        <f t="shared" si="12"/>
        <v>Open PDF RFI.RFI 060 (S19-ARCH-01-08)(12-00)</v>
      </c>
      <c r="E123" s="303" t="s">
        <v>13412</v>
      </c>
      <c r="F123" s="304" t="s">
        <v>10</v>
      </c>
      <c r="G123" s="49">
        <v>45870</v>
      </c>
      <c r="H123" s="49">
        <v>45870</v>
      </c>
      <c r="I123" s="49"/>
      <c r="J123" s="49"/>
      <c r="K123" s="49"/>
      <c r="L123" s="49"/>
      <c r="M123" s="49"/>
      <c r="N123" s="49"/>
      <c r="O123" s="49"/>
      <c r="P123" s="49"/>
      <c r="Q123" s="49"/>
      <c r="R123" s="49" t="s">
        <v>520</v>
      </c>
      <c r="S123" s="49">
        <v>45870</v>
      </c>
      <c r="T123" s="49">
        <v>45910</v>
      </c>
      <c r="U123" s="49"/>
      <c r="V123" s="49"/>
      <c r="W123" s="49"/>
      <c r="X123" s="49"/>
      <c r="Y123" s="620" t="s">
        <v>93</v>
      </c>
      <c r="Z123" s="196" t="str">
        <f t="shared" si="10"/>
        <v>Open PDFRFI FINALLY.RFI 060 (S19-ARCH-01-08)(12-00)</v>
      </c>
    </row>
    <row r="124" spans="1:26" ht="327.60000000000002" x14ac:dyDescent="0.3">
      <c r="A124" s="369">
        <f t="shared" si="13"/>
        <v>118</v>
      </c>
      <c r="B124" s="100" t="s">
        <v>13441</v>
      </c>
      <c r="C124" s="301" t="s">
        <v>2735</v>
      </c>
      <c r="D124" s="302" t="str">
        <f t="shared" si="12"/>
        <v>Open PDF RFI.RFI 061 (S19-ARCH-02-08)(12-00)</v>
      </c>
      <c r="E124" s="303" t="s">
        <v>13442</v>
      </c>
      <c r="F124" s="304" t="s">
        <v>10</v>
      </c>
      <c r="G124" s="49">
        <v>45873</v>
      </c>
      <c r="H124" s="49">
        <v>45881</v>
      </c>
      <c r="I124" s="49"/>
      <c r="J124" s="49"/>
      <c r="K124" s="49"/>
      <c r="L124" s="49"/>
      <c r="M124" s="49"/>
      <c r="N124" s="49"/>
      <c r="O124" s="49"/>
      <c r="P124" s="49"/>
      <c r="Q124" s="49"/>
      <c r="R124" s="49"/>
      <c r="S124" s="49"/>
      <c r="T124" s="49"/>
      <c r="U124" s="49"/>
      <c r="V124" s="49"/>
      <c r="W124" s="49"/>
      <c r="X124" s="49"/>
      <c r="Y124" s="49" t="s">
        <v>83</v>
      </c>
      <c r="Z124" s="196" t="str">
        <f t="shared" si="10"/>
        <v>Open PDFRFI FINALLY.RFI 061 (S19-ARCH-02-08)(12-00)</v>
      </c>
    </row>
    <row r="125" spans="1:26" ht="226.8" x14ac:dyDescent="0.3">
      <c r="A125" s="369">
        <f t="shared" si="13"/>
        <v>119</v>
      </c>
      <c r="B125" s="100" t="s">
        <v>13515</v>
      </c>
      <c r="C125" s="301" t="s">
        <v>3746</v>
      </c>
      <c r="D125" s="302" t="str">
        <f t="shared" si="12"/>
        <v>Open PDF RFI.RFI 07 (S19-MECH-06-08)(12-00)</v>
      </c>
      <c r="E125" s="303" t="s">
        <v>13516</v>
      </c>
      <c r="F125" s="304" t="s">
        <v>10</v>
      </c>
      <c r="G125" s="49">
        <v>45875</v>
      </c>
      <c r="H125" s="49">
        <v>45875</v>
      </c>
      <c r="I125" s="49"/>
      <c r="J125" s="49"/>
      <c r="K125" s="49"/>
      <c r="L125" s="49"/>
      <c r="M125" s="49"/>
      <c r="N125" s="49"/>
      <c r="O125" s="49"/>
      <c r="P125" s="49"/>
      <c r="Q125" s="49"/>
      <c r="R125" s="456" t="s">
        <v>520</v>
      </c>
      <c r="S125" s="49">
        <v>45881</v>
      </c>
      <c r="T125" s="49">
        <v>45960</v>
      </c>
      <c r="U125" s="49"/>
      <c r="V125" s="49"/>
      <c r="W125" s="49"/>
      <c r="X125" s="49"/>
      <c r="Y125" s="620" t="s">
        <v>93</v>
      </c>
      <c r="Z125" s="196" t="str">
        <f t="shared" si="10"/>
        <v>Open PDFRFI FINALLY.RFI 07 (S19-MECH-06-08)(12-00)</v>
      </c>
    </row>
    <row r="126" spans="1:26" ht="50.4" x14ac:dyDescent="0.3">
      <c r="A126" s="369">
        <f t="shared" si="13"/>
        <v>120</v>
      </c>
      <c r="B126" s="100" t="s">
        <v>13517</v>
      </c>
      <c r="C126" s="301" t="s">
        <v>2735</v>
      </c>
      <c r="D126" s="302" t="str">
        <f t="shared" si="12"/>
        <v>Open PDF RFI.RFI 062 (S19-ARCH-12-08)(12-00)</v>
      </c>
      <c r="E126" s="303" t="s">
        <v>13518</v>
      </c>
      <c r="F126" s="304" t="s">
        <v>10</v>
      </c>
      <c r="G126" s="49">
        <v>45881</v>
      </c>
      <c r="H126" s="49">
        <v>45881</v>
      </c>
      <c r="I126" s="49"/>
      <c r="J126" s="49"/>
      <c r="K126" s="49"/>
      <c r="L126" s="49"/>
      <c r="M126" s="49"/>
      <c r="N126" s="49"/>
      <c r="O126" s="49"/>
      <c r="P126" s="49"/>
      <c r="Q126" s="49"/>
      <c r="R126" s="49">
        <v>45881</v>
      </c>
      <c r="S126" s="49">
        <v>45891</v>
      </c>
      <c r="T126" s="49"/>
      <c r="U126" s="49"/>
      <c r="V126" s="49"/>
      <c r="W126" s="49"/>
      <c r="X126" s="49"/>
      <c r="Y126" s="620" t="s">
        <v>93</v>
      </c>
      <c r="Z126" s="196" t="str">
        <f t="shared" si="10"/>
        <v>Open PDFRFI FINALLY.RFI 062 (S19-ARCH-12-08)(12-00)</v>
      </c>
    </row>
    <row r="127" spans="1:26" ht="277.2" x14ac:dyDescent="0.3">
      <c r="A127" s="369">
        <f t="shared" si="13"/>
        <v>121</v>
      </c>
      <c r="B127" s="100" t="s">
        <v>13774</v>
      </c>
      <c r="C127" s="301" t="s">
        <v>2735</v>
      </c>
      <c r="D127" s="302" t="str">
        <f t="shared" si="12"/>
        <v>Open PDF RFI.RFI 063 (S19-ARCH-24-08)(12-00)</v>
      </c>
      <c r="E127" s="303" t="s">
        <v>13787</v>
      </c>
      <c r="F127" s="304" t="s">
        <v>10</v>
      </c>
      <c r="G127" s="49">
        <v>45893</v>
      </c>
      <c r="H127" s="49">
        <v>45930</v>
      </c>
      <c r="I127" s="49"/>
      <c r="J127" s="49"/>
      <c r="K127" s="49"/>
      <c r="L127" s="49"/>
      <c r="M127" s="49"/>
      <c r="N127" s="49"/>
      <c r="O127" s="49"/>
      <c r="P127" s="49"/>
      <c r="Q127" s="49"/>
      <c r="R127" s="49" t="s">
        <v>54</v>
      </c>
      <c r="S127" s="49">
        <v>46057</v>
      </c>
      <c r="T127" s="49">
        <v>46092</v>
      </c>
      <c r="U127" s="49"/>
      <c r="V127" s="49"/>
      <c r="W127" s="49"/>
      <c r="X127" s="49"/>
      <c r="Y127" s="620" t="s">
        <v>93</v>
      </c>
      <c r="Z127" s="196" t="str">
        <f t="shared" si="10"/>
        <v>Open PDFRFI FINALLY.RFI 063 (S19-ARCH-24-08)(12-00)</v>
      </c>
    </row>
    <row r="128" spans="1:26" ht="75.599999999999994" x14ac:dyDescent="0.3">
      <c r="A128" s="369">
        <f t="shared" si="13"/>
        <v>122</v>
      </c>
      <c r="B128" s="100" t="s">
        <v>13814</v>
      </c>
      <c r="C128" s="301" t="s">
        <v>2735</v>
      </c>
      <c r="D128" s="302" t="str">
        <f t="shared" si="12"/>
        <v>Open PDF RFI.RFI 064 (S19-ARCH-04-09)(12-00)</v>
      </c>
      <c r="E128" s="303" t="s">
        <v>13813</v>
      </c>
      <c r="F128" s="304" t="s">
        <v>10</v>
      </c>
      <c r="G128" s="49">
        <v>45907</v>
      </c>
      <c r="H128" s="49">
        <v>45907</v>
      </c>
      <c r="I128" s="49"/>
      <c r="J128" s="49"/>
      <c r="K128" s="49"/>
      <c r="L128" s="49"/>
      <c r="M128" s="49"/>
      <c r="N128" s="49"/>
      <c r="O128" s="49"/>
      <c r="P128" s="49"/>
      <c r="Q128" s="49"/>
      <c r="R128" s="49" t="s">
        <v>54</v>
      </c>
      <c r="S128" s="49">
        <v>45907</v>
      </c>
      <c r="T128" s="49">
        <v>45921</v>
      </c>
      <c r="U128" s="49"/>
      <c r="V128" s="49"/>
      <c r="W128" s="49"/>
      <c r="X128" s="49"/>
      <c r="Y128" s="620" t="s">
        <v>93</v>
      </c>
      <c r="Z128" s="196" t="str">
        <f t="shared" si="10"/>
        <v>Open PDFRFI FINALLY.RFI 064 (S19-ARCH-04-09)(12-00)</v>
      </c>
    </row>
    <row r="129" spans="1:26" ht="75.599999999999994" x14ac:dyDescent="0.3">
      <c r="A129" s="369">
        <f t="shared" si="13"/>
        <v>123</v>
      </c>
      <c r="B129" s="100" t="s">
        <v>13815</v>
      </c>
      <c r="C129" s="301" t="s">
        <v>76</v>
      </c>
      <c r="D129" s="302" t="str">
        <f t="shared" si="12"/>
        <v>Open PDF RFI.RFI 050 (S19-CI-30-08)(12-00)</v>
      </c>
      <c r="E129" s="303" t="s">
        <v>13816</v>
      </c>
      <c r="F129" s="304" t="s">
        <v>10</v>
      </c>
      <c r="G129" s="49">
        <v>45907</v>
      </c>
      <c r="H129" s="49">
        <v>45916</v>
      </c>
      <c r="I129" s="49"/>
      <c r="J129" s="49"/>
      <c r="K129" s="49"/>
      <c r="L129" s="49"/>
      <c r="M129" s="49"/>
      <c r="N129" s="49"/>
      <c r="O129" s="49"/>
      <c r="P129" s="49"/>
      <c r="Q129" s="49"/>
      <c r="R129" s="49" t="s">
        <v>54</v>
      </c>
      <c r="S129" s="49">
        <v>45917</v>
      </c>
      <c r="T129" s="49">
        <v>45928</v>
      </c>
      <c r="U129" s="49"/>
      <c r="V129" s="49"/>
      <c r="W129" s="49"/>
      <c r="X129" s="49"/>
      <c r="Y129" s="735" t="s">
        <v>25</v>
      </c>
      <c r="Z129" s="196" t="str">
        <f t="shared" si="10"/>
        <v>Open PDFRFI FINALLY.RFI 050 (S19-CI-30-08)(12-00)</v>
      </c>
    </row>
    <row r="130" spans="1:26" ht="50.4" x14ac:dyDescent="0.3">
      <c r="A130" s="369">
        <f t="shared" si="13"/>
        <v>124</v>
      </c>
      <c r="B130" s="100" t="s">
        <v>13861</v>
      </c>
      <c r="C130" s="301" t="s">
        <v>2735</v>
      </c>
      <c r="D130" s="302" t="str">
        <f t="shared" si="12"/>
        <v>Open PDF RFI.RFI 065 (S19-ARCH-11-09)(12-00)</v>
      </c>
      <c r="E130" s="303" t="s">
        <v>13862</v>
      </c>
      <c r="F130" s="304" t="s">
        <v>10</v>
      </c>
      <c r="G130" s="49">
        <v>45911</v>
      </c>
      <c r="H130" s="49"/>
      <c r="I130" s="49"/>
      <c r="J130" s="49"/>
      <c r="K130" s="49"/>
      <c r="L130" s="49"/>
      <c r="M130" s="49"/>
      <c r="N130" s="49"/>
      <c r="O130" s="49"/>
      <c r="P130" s="49"/>
      <c r="Q130" s="49"/>
      <c r="R130" s="49"/>
      <c r="S130" s="49"/>
      <c r="T130" s="49"/>
      <c r="U130" s="49"/>
      <c r="V130" s="49"/>
      <c r="W130" s="49"/>
      <c r="X130" s="49"/>
      <c r="Y130" s="49" t="s">
        <v>83</v>
      </c>
      <c r="Z130" s="196" t="str">
        <f t="shared" si="10"/>
        <v>Open PDFRFI FINALLY.RFI 065 (S19-ARCH-11-09)(12-00)</v>
      </c>
    </row>
    <row r="131" spans="1:26" ht="50.4" x14ac:dyDescent="0.3">
      <c r="A131" s="369">
        <f t="shared" si="13"/>
        <v>125</v>
      </c>
      <c r="B131" s="100" t="s">
        <v>13860</v>
      </c>
      <c r="C131" s="301" t="s">
        <v>2735</v>
      </c>
      <c r="D131" s="302" t="str">
        <f t="shared" si="12"/>
        <v>Open PDF RFI.RFI 066 (S19-ARCH-11-09)(12-00)</v>
      </c>
      <c r="E131" s="303" t="s">
        <v>13862</v>
      </c>
      <c r="F131" s="304" t="s">
        <v>10</v>
      </c>
      <c r="G131" s="49">
        <v>45911</v>
      </c>
      <c r="H131" s="49"/>
      <c r="I131" s="49"/>
      <c r="J131" s="49"/>
      <c r="K131" s="49"/>
      <c r="L131" s="49"/>
      <c r="M131" s="49"/>
      <c r="N131" s="49"/>
      <c r="O131" s="49"/>
      <c r="P131" s="49"/>
      <c r="Q131" s="49"/>
      <c r="R131" s="49"/>
      <c r="S131" s="49"/>
      <c r="T131" s="49"/>
      <c r="U131" s="49"/>
      <c r="V131" s="49"/>
      <c r="W131" s="49"/>
      <c r="X131" s="49"/>
      <c r="Y131" s="49" t="s">
        <v>83</v>
      </c>
      <c r="Z131" s="196" t="str">
        <f t="shared" si="10"/>
        <v>Open PDFRFI FINALLY.RFI 066 (S19-ARCH-11-09)(12-00)</v>
      </c>
    </row>
    <row r="132" spans="1:26" ht="50.4" x14ac:dyDescent="0.3">
      <c r="A132" s="369">
        <f t="shared" si="13"/>
        <v>126</v>
      </c>
      <c r="B132" s="100" t="s">
        <v>13863</v>
      </c>
      <c r="C132" s="301" t="s">
        <v>2735</v>
      </c>
      <c r="D132" s="302" t="str">
        <f t="shared" si="12"/>
        <v>Open PDF RFI.RFI 067 (S19-ARCH-14-09)(12-00)</v>
      </c>
      <c r="E132" s="303" t="s">
        <v>13866</v>
      </c>
      <c r="F132" s="304" t="s">
        <v>10</v>
      </c>
      <c r="G132" s="49">
        <v>45914</v>
      </c>
      <c r="H132" s="49">
        <v>45916</v>
      </c>
      <c r="I132" s="49"/>
      <c r="J132" s="49"/>
      <c r="K132" s="49"/>
      <c r="L132" s="49"/>
      <c r="M132" s="49"/>
      <c r="N132" s="49"/>
      <c r="O132" s="49"/>
      <c r="P132" s="49"/>
      <c r="Q132" s="49"/>
      <c r="R132" s="49" t="s">
        <v>54</v>
      </c>
      <c r="S132" s="49">
        <v>45921</v>
      </c>
      <c r="T132" s="49"/>
      <c r="U132" s="49"/>
      <c r="V132" s="49"/>
      <c r="W132" s="49"/>
      <c r="X132" s="49"/>
      <c r="Y132" s="49" t="s">
        <v>83</v>
      </c>
      <c r="Z132" s="196" t="str">
        <f t="shared" si="10"/>
        <v>Open PDFRFI FINALLY.RFI 067 (S19-ARCH-14-09)(12-00)</v>
      </c>
    </row>
    <row r="133" spans="1:26" ht="75.599999999999994" x14ac:dyDescent="0.3">
      <c r="A133" s="369">
        <f t="shared" si="13"/>
        <v>127</v>
      </c>
      <c r="B133" s="100" t="s">
        <v>13864</v>
      </c>
      <c r="C133" s="301" t="s">
        <v>2735</v>
      </c>
      <c r="D133" s="302" t="str">
        <f t="shared" si="12"/>
        <v>Open PDF RFI.RFI 068 (S19-ARCH-14-09)(12-00)</v>
      </c>
      <c r="E133" s="303" t="s">
        <v>13867</v>
      </c>
      <c r="F133" s="304" t="s">
        <v>10</v>
      </c>
      <c r="G133" s="49">
        <v>45914</v>
      </c>
      <c r="H133" s="49">
        <v>45916</v>
      </c>
      <c r="I133" s="49"/>
      <c r="J133" s="49"/>
      <c r="K133" s="49"/>
      <c r="L133" s="49"/>
      <c r="M133" s="49"/>
      <c r="N133" s="49"/>
      <c r="O133" s="49"/>
      <c r="P133" s="49"/>
      <c r="Q133" s="49"/>
      <c r="R133" s="49" t="s">
        <v>520</v>
      </c>
      <c r="S133" s="49">
        <v>45917</v>
      </c>
      <c r="T133" s="49">
        <v>45957</v>
      </c>
      <c r="U133" s="49"/>
      <c r="V133" s="49"/>
      <c r="W133" s="49"/>
      <c r="X133" s="49"/>
      <c r="Y133" s="620" t="s">
        <v>93</v>
      </c>
      <c r="Z133" s="196" t="str">
        <f t="shared" si="10"/>
        <v>Open PDFRFI FINALLY.RFI 068 (S19-ARCH-14-09)(12-00)</v>
      </c>
    </row>
    <row r="134" spans="1:26" ht="75.599999999999994" x14ac:dyDescent="0.3">
      <c r="A134" s="369">
        <f t="shared" si="13"/>
        <v>128</v>
      </c>
      <c r="B134" s="100" t="s">
        <v>13865</v>
      </c>
      <c r="C134" s="301" t="s">
        <v>2735</v>
      </c>
      <c r="D134" s="302" t="str">
        <f t="shared" si="12"/>
        <v>Open PDF RFI.RFI 069 (S19-ARCH-14-09)(12-00)</v>
      </c>
      <c r="E134" s="303" t="s">
        <v>13868</v>
      </c>
      <c r="F134" s="304" t="s">
        <v>10</v>
      </c>
      <c r="G134" s="49">
        <v>45929</v>
      </c>
      <c r="H134" s="49">
        <v>45936</v>
      </c>
      <c r="I134" s="49"/>
      <c r="J134" s="49"/>
      <c r="K134" s="49"/>
      <c r="L134" s="49"/>
      <c r="M134" s="49"/>
      <c r="N134" s="49"/>
      <c r="O134" s="49"/>
      <c r="P134" s="49"/>
      <c r="Q134" s="49"/>
      <c r="R134" s="49" t="s">
        <v>54</v>
      </c>
      <c r="S134" s="49">
        <v>45936</v>
      </c>
      <c r="T134" s="49">
        <v>45952</v>
      </c>
      <c r="U134" s="49"/>
      <c r="V134" s="49"/>
      <c r="W134" s="49"/>
      <c r="X134" s="49"/>
      <c r="Y134" s="620" t="s">
        <v>93</v>
      </c>
      <c r="Z134" s="196" t="str">
        <f t="shared" si="10"/>
        <v>Open PDFRFI FINALLY.RFI 069 (S19-ARCH-14-09)(12-00)</v>
      </c>
    </row>
    <row r="135" spans="1:26" ht="50.4" x14ac:dyDescent="0.3">
      <c r="A135" s="369">
        <f t="shared" si="13"/>
        <v>129</v>
      </c>
      <c r="B135" s="100" t="s">
        <v>13968</v>
      </c>
      <c r="C135" s="301" t="s">
        <v>2735</v>
      </c>
      <c r="D135" s="302" t="str">
        <f t="shared" si="12"/>
        <v>Open PDF RFI.RFI 070 (S19-ARCH-30-09)(12-00)</v>
      </c>
      <c r="E135" s="303" t="s">
        <v>13969</v>
      </c>
      <c r="F135" s="304" t="s">
        <v>10</v>
      </c>
      <c r="G135" s="49">
        <v>45946</v>
      </c>
      <c r="H135" s="49">
        <v>45950</v>
      </c>
      <c r="I135" s="49"/>
      <c r="J135" s="49"/>
      <c r="K135" s="49"/>
      <c r="L135" s="49"/>
      <c r="M135" s="49"/>
      <c r="N135" s="49"/>
      <c r="O135" s="49"/>
      <c r="P135" s="49"/>
      <c r="Q135" s="49"/>
      <c r="R135" s="49" t="s">
        <v>54</v>
      </c>
      <c r="S135" s="49">
        <v>45964</v>
      </c>
      <c r="T135" s="49">
        <v>45986</v>
      </c>
      <c r="U135" s="49"/>
      <c r="V135" s="49"/>
      <c r="W135" s="49"/>
      <c r="X135" s="49"/>
      <c r="Y135" s="620" t="s">
        <v>93</v>
      </c>
      <c r="Z135" s="196" t="str">
        <f t="shared" si="10"/>
        <v>Open PDFRFI FINALLY.RFI 070 (S19-ARCH-30-09)(12-00)</v>
      </c>
    </row>
    <row r="136" spans="1:26" ht="75.599999999999994" x14ac:dyDescent="0.3">
      <c r="A136" s="369">
        <f t="shared" si="13"/>
        <v>130</v>
      </c>
      <c r="B136" s="100" t="s">
        <v>14113</v>
      </c>
      <c r="C136" s="301" t="s">
        <v>2735</v>
      </c>
      <c r="D136" s="302" t="str">
        <f t="shared" si="12"/>
        <v>Open PDF RFI.RFI 071 (S19-ARCH-12-10)(12-00)</v>
      </c>
      <c r="E136" s="303" t="s">
        <v>14149</v>
      </c>
      <c r="F136" s="304" t="s">
        <v>10</v>
      </c>
      <c r="G136" s="49">
        <v>45942</v>
      </c>
      <c r="H136" s="49">
        <v>45943</v>
      </c>
      <c r="I136" s="49"/>
      <c r="J136" s="49"/>
      <c r="K136" s="49"/>
      <c r="L136" s="49"/>
      <c r="M136" s="49"/>
      <c r="N136" s="49"/>
      <c r="O136" s="49"/>
      <c r="P136" s="49"/>
      <c r="Q136" s="49"/>
      <c r="R136" s="49" t="s">
        <v>54</v>
      </c>
      <c r="S136" s="49">
        <v>45946</v>
      </c>
      <c r="T136" s="49">
        <v>45957</v>
      </c>
      <c r="U136" s="49"/>
      <c r="V136" s="49"/>
      <c r="W136" s="49"/>
      <c r="X136" s="49"/>
      <c r="Y136" s="620" t="s">
        <v>93</v>
      </c>
      <c r="Z136" s="196" t="str">
        <f t="shared" si="10"/>
        <v>Open PDFRFI FINALLY.RFI 071 (S19-ARCH-12-10)(12-00)</v>
      </c>
    </row>
    <row r="137" spans="1:26" ht="50.4" x14ac:dyDescent="0.3">
      <c r="A137" s="369">
        <f t="shared" si="13"/>
        <v>131</v>
      </c>
      <c r="B137" s="100" t="s">
        <v>14150</v>
      </c>
      <c r="C137" s="301" t="s">
        <v>2735</v>
      </c>
      <c r="D137" s="302" t="str">
        <f t="shared" si="12"/>
        <v>Open PDF RFI.RFI 072 (S19-ARCH-14-10)(12-00)</v>
      </c>
      <c r="E137" s="303" t="s">
        <v>14152</v>
      </c>
      <c r="F137" s="304" t="s">
        <v>10</v>
      </c>
      <c r="G137" s="49"/>
      <c r="H137" s="49"/>
      <c r="I137" s="49"/>
      <c r="J137" s="49"/>
      <c r="K137" s="49"/>
      <c r="L137" s="49"/>
      <c r="M137" s="49"/>
      <c r="N137" s="49"/>
      <c r="O137" s="49"/>
      <c r="P137" s="49"/>
      <c r="Q137" s="49"/>
      <c r="R137" s="49"/>
      <c r="S137" s="49"/>
      <c r="T137" s="49"/>
      <c r="U137" s="49"/>
      <c r="V137" s="49"/>
      <c r="W137" s="49"/>
      <c r="X137" s="49"/>
      <c r="Y137" s="49"/>
      <c r="Z137" s="196" t="str">
        <f t="shared" si="10"/>
        <v>Open PDFRFI FINALLY.RFI 072 (S19-ARCH-14-10)(12-00)</v>
      </c>
    </row>
    <row r="138" spans="1:26" ht="100.8" x14ac:dyDescent="0.3">
      <c r="A138" s="369">
        <f t="shared" si="13"/>
        <v>132</v>
      </c>
      <c r="B138" s="100" t="s">
        <v>14151</v>
      </c>
      <c r="C138" s="301" t="s">
        <v>2735</v>
      </c>
      <c r="D138" s="302" t="str">
        <f t="shared" si="12"/>
        <v>Open PDF RFI.RFI 073 (S19-ARCH-15-10)(12-00)</v>
      </c>
      <c r="E138" s="303" t="s">
        <v>14153</v>
      </c>
      <c r="F138" s="304" t="s">
        <v>10</v>
      </c>
      <c r="G138" s="49">
        <v>45945</v>
      </c>
      <c r="H138" s="49">
        <v>45945</v>
      </c>
      <c r="I138" s="49"/>
      <c r="J138" s="49"/>
      <c r="K138" s="49"/>
      <c r="L138" s="49"/>
      <c r="M138" s="49"/>
      <c r="N138" s="49"/>
      <c r="O138" s="49"/>
      <c r="P138" s="49"/>
      <c r="Q138" s="49"/>
      <c r="R138" s="49" t="s">
        <v>54</v>
      </c>
      <c r="S138" s="49">
        <v>45946</v>
      </c>
      <c r="T138" s="49">
        <v>45957</v>
      </c>
      <c r="U138" s="49"/>
      <c r="V138" s="49"/>
      <c r="W138" s="49"/>
      <c r="X138" s="49"/>
      <c r="Y138" s="735" t="s">
        <v>25</v>
      </c>
      <c r="Z138" s="196" t="str">
        <f t="shared" si="10"/>
        <v>Open PDFRFI FINALLY.RFI 073 (S19-ARCH-15-10)(12-00)</v>
      </c>
    </row>
    <row r="139" spans="1:26" ht="100.8" x14ac:dyDescent="0.3">
      <c r="A139" s="369">
        <f t="shared" si="13"/>
        <v>133</v>
      </c>
      <c r="B139" s="100" t="s">
        <v>14250</v>
      </c>
      <c r="C139" s="301" t="s">
        <v>2735</v>
      </c>
      <c r="D139" s="302" t="str">
        <f t="shared" si="12"/>
        <v>Open PDF RFI.RFI 074 (S19-ARCH-18-10)(12-00)</v>
      </c>
      <c r="E139" s="303" t="s">
        <v>14251</v>
      </c>
      <c r="F139" s="304" t="s">
        <v>10</v>
      </c>
      <c r="G139" s="49">
        <v>45948</v>
      </c>
      <c r="H139" s="49"/>
      <c r="I139" s="49"/>
      <c r="J139" s="49"/>
      <c r="K139" s="49"/>
      <c r="L139" s="49"/>
      <c r="M139" s="49"/>
      <c r="N139" s="49"/>
      <c r="O139" s="49"/>
      <c r="P139" s="49"/>
      <c r="Q139" s="49"/>
      <c r="R139" s="49"/>
      <c r="S139" s="49"/>
      <c r="T139" s="49"/>
      <c r="U139" s="49"/>
      <c r="V139" s="49"/>
      <c r="W139" s="49"/>
      <c r="X139" s="49"/>
      <c r="Y139" s="49"/>
      <c r="Z139" s="196" t="str">
        <f t="shared" si="10"/>
        <v>Open PDFRFI FINALLY.RFI 074 (S19-ARCH-18-10)(12-00)</v>
      </c>
    </row>
    <row r="140" spans="1:26" ht="126" x14ac:dyDescent="0.3">
      <c r="A140" s="369">
        <f t="shared" si="13"/>
        <v>134</v>
      </c>
      <c r="B140" s="100" t="s">
        <v>14253</v>
      </c>
      <c r="C140" s="301" t="s">
        <v>2735</v>
      </c>
      <c r="D140" s="302" t="str">
        <f t="shared" si="12"/>
        <v>Open PDF RFI.RFI 075 (S19-ARCH-22-10)(12-00)</v>
      </c>
      <c r="E140" s="303" t="s">
        <v>14252</v>
      </c>
      <c r="F140" s="304" t="s">
        <v>10</v>
      </c>
      <c r="G140" s="49">
        <v>45952</v>
      </c>
      <c r="H140" s="49">
        <v>45952</v>
      </c>
      <c r="I140" s="49"/>
      <c r="J140" s="49"/>
      <c r="K140" s="49"/>
      <c r="L140" s="49"/>
      <c r="M140" s="49"/>
      <c r="N140" s="49"/>
      <c r="O140" s="49"/>
      <c r="P140" s="49"/>
      <c r="Q140" s="49"/>
      <c r="R140" s="49" t="s">
        <v>54</v>
      </c>
      <c r="S140" s="49">
        <v>45957</v>
      </c>
      <c r="T140" s="49">
        <v>45973</v>
      </c>
      <c r="U140" s="49"/>
      <c r="V140" s="49"/>
      <c r="W140" s="49"/>
      <c r="X140" s="49"/>
      <c r="Y140" s="620" t="s">
        <v>93</v>
      </c>
      <c r="Z140" s="196" t="str">
        <f t="shared" si="10"/>
        <v>Open PDFRFI FINALLY.RFI 075 (S19-ARCH-22-10)(12-00)</v>
      </c>
    </row>
    <row r="141" spans="1:26" ht="75.599999999999994" x14ac:dyDescent="0.3">
      <c r="A141" s="369">
        <f t="shared" si="13"/>
        <v>135</v>
      </c>
      <c r="B141" s="100" t="s">
        <v>14281</v>
      </c>
      <c r="C141" s="301" t="s">
        <v>76</v>
      </c>
      <c r="D141" s="302" t="str">
        <f t="shared" si="12"/>
        <v>Open PDF RFI.RFI 051 (S19-CI-25-10)(12-00)</v>
      </c>
      <c r="E141" s="303" t="s">
        <v>13816</v>
      </c>
      <c r="F141" s="304" t="s">
        <v>10</v>
      </c>
      <c r="G141" s="49">
        <v>45956</v>
      </c>
      <c r="H141" s="49">
        <v>45978</v>
      </c>
      <c r="I141" s="49"/>
      <c r="J141" s="49"/>
      <c r="K141" s="49"/>
      <c r="L141" s="49"/>
      <c r="M141" s="49"/>
      <c r="N141" s="49"/>
      <c r="O141" s="49"/>
      <c r="P141" s="49"/>
      <c r="Q141" s="49"/>
      <c r="R141" s="49" t="s">
        <v>54</v>
      </c>
      <c r="S141" s="49">
        <v>45983</v>
      </c>
      <c r="T141" s="49">
        <v>45985</v>
      </c>
      <c r="U141" s="49">
        <v>45985</v>
      </c>
      <c r="V141" s="49">
        <v>45986</v>
      </c>
      <c r="W141" s="49"/>
      <c r="X141" s="49"/>
      <c r="Y141" s="620" t="s">
        <v>93</v>
      </c>
      <c r="Z141" s="196" t="str">
        <f t="shared" si="10"/>
        <v>Open PDFRFI FINALLY.RFI 051 (S19-CI-25-10)(12-00)</v>
      </c>
    </row>
    <row r="142" spans="1:26" ht="100.8" x14ac:dyDescent="0.3">
      <c r="A142" s="369">
        <f t="shared" si="13"/>
        <v>136</v>
      </c>
      <c r="B142" s="100" t="s">
        <v>14289</v>
      </c>
      <c r="C142" s="301" t="s">
        <v>2735</v>
      </c>
      <c r="D142" s="302" t="str">
        <f t="shared" si="12"/>
        <v>Open PDF RFI.RFI 076 (S19-ARCH-01-11)(12-00)</v>
      </c>
      <c r="E142" s="303" t="s">
        <v>14307</v>
      </c>
      <c r="F142" s="304" t="s">
        <v>10</v>
      </c>
      <c r="G142" s="49">
        <v>45970</v>
      </c>
      <c r="H142" s="49">
        <v>46006</v>
      </c>
      <c r="I142" s="49"/>
      <c r="J142" s="49"/>
      <c r="K142" s="49"/>
      <c r="L142" s="49"/>
      <c r="M142" s="49"/>
      <c r="N142" s="49"/>
      <c r="O142" s="49"/>
      <c r="P142" s="49"/>
      <c r="Q142" s="49"/>
      <c r="R142" s="49" t="s">
        <v>54</v>
      </c>
      <c r="S142" s="49">
        <v>46010</v>
      </c>
      <c r="T142" s="49">
        <v>46057</v>
      </c>
      <c r="U142" s="49"/>
      <c r="V142" s="49"/>
      <c r="W142" s="49"/>
      <c r="X142" s="49"/>
      <c r="Y142" s="620" t="s">
        <v>93</v>
      </c>
      <c r="Z142" s="196" t="str">
        <f t="shared" si="10"/>
        <v>Open PDFRFI FINALLY.RFI 076 (S19-ARCH-01-11)(12-00)</v>
      </c>
    </row>
    <row r="143" spans="1:26" ht="151.19999999999999" x14ac:dyDescent="0.3">
      <c r="A143" s="369">
        <f t="shared" si="13"/>
        <v>137</v>
      </c>
      <c r="B143" s="100" t="s">
        <v>14290</v>
      </c>
      <c r="C143" s="301" t="s">
        <v>2735</v>
      </c>
      <c r="D143" s="302" t="str">
        <f t="shared" si="12"/>
        <v>Open PDF RFI.RFI 077 (S19-ARCH-01-11)(12-00)</v>
      </c>
      <c r="E143" s="303" t="s">
        <v>14308</v>
      </c>
      <c r="F143" s="304" t="s">
        <v>10</v>
      </c>
      <c r="G143" s="49">
        <v>45970</v>
      </c>
      <c r="H143" s="49">
        <v>46006</v>
      </c>
      <c r="I143" s="49"/>
      <c r="J143" s="49"/>
      <c r="K143" s="49"/>
      <c r="L143" s="49"/>
      <c r="M143" s="49"/>
      <c r="N143" s="49"/>
      <c r="O143" s="49"/>
      <c r="P143" s="49"/>
      <c r="Q143" s="49"/>
      <c r="R143" s="49" t="s">
        <v>54</v>
      </c>
      <c r="S143" s="49">
        <v>46010</v>
      </c>
      <c r="T143" s="49">
        <v>46030</v>
      </c>
      <c r="U143" s="49"/>
      <c r="V143" s="49"/>
      <c r="W143" s="49"/>
      <c r="X143" s="49"/>
      <c r="Y143" s="620" t="s">
        <v>93</v>
      </c>
      <c r="Z143" s="196" t="str">
        <f t="shared" ref="Z143:Z149" si="14">IF(B143&gt;0,HYPERLINK(CONCATENATE("PDFRFI FINALLY/",B143,".pdf"),CONCATENATE("Open PDFRFI FINALLY.",B143)),"")</f>
        <v>Open PDFRFI FINALLY.RFI 077 (S19-ARCH-01-11)(12-00)</v>
      </c>
    </row>
    <row r="144" spans="1:26" ht="126" x14ac:dyDescent="0.3">
      <c r="A144" s="369">
        <f t="shared" si="13"/>
        <v>138</v>
      </c>
      <c r="B144" s="100" t="s">
        <v>14310</v>
      </c>
      <c r="C144" s="301" t="s">
        <v>2735</v>
      </c>
      <c r="D144" s="302" t="str">
        <f t="shared" si="12"/>
        <v>Open PDF RFI.RFI 078 (S19-ARCH-01-11)(12-00)</v>
      </c>
      <c r="E144" s="303" t="s">
        <v>14309</v>
      </c>
      <c r="F144" s="304" t="s">
        <v>10</v>
      </c>
      <c r="G144" s="49">
        <v>45970</v>
      </c>
      <c r="H144" s="49">
        <v>45994</v>
      </c>
      <c r="I144" s="49"/>
      <c r="J144" s="49"/>
      <c r="K144" s="49"/>
      <c r="L144" s="49"/>
      <c r="M144" s="49"/>
      <c r="N144" s="49"/>
      <c r="O144" s="49"/>
      <c r="P144" s="49"/>
      <c r="Q144" s="49"/>
      <c r="R144" s="49" t="s">
        <v>54</v>
      </c>
      <c r="S144" s="49">
        <v>46001</v>
      </c>
      <c r="T144" s="49">
        <v>46014</v>
      </c>
      <c r="U144" s="49"/>
      <c r="V144" s="49"/>
      <c r="W144" s="49"/>
      <c r="X144" s="49"/>
      <c r="Y144" s="620" t="s">
        <v>93</v>
      </c>
      <c r="Z144" s="196" t="str">
        <f t="shared" si="14"/>
        <v>Open PDFRFI FINALLY.RFI 078 (S19-ARCH-01-11)(12-00)</v>
      </c>
    </row>
    <row r="145" spans="1:26" ht="100.8" x14ac:dyDescent="0.3">
      <c r="A145" s="369">
        <f t="shared" si="13"/>
        <v>139</v>
      </c>
      <c r="B145" s="100" t="s">
        <v>14438</v>
      </c>
      <c r="C145" s="301" t="s">
        <v>76</v>
      </c>
      <c r="D145" s="302" t="str">
        <f t="shared" si="12"/>
        <v>Open PDF RFI.RFI 052 (S19-CI-16-11)(12-00)</v>
      </c>
      <c r="E145" s="303" t="s">
        <v>14439</v>
      </c>
      <c r="F145" s="304" t="s">
        <v>10</v>
      </c>
      <c r="G145" s="49">
        <v>45977</v>
      </c>
      <c r="H145" s="49">
        <v>45978</v>
      </c>
      <c r="I145" s="49"/>
      <c r="J145" s="49"/>
      <c r="K145" s="49"/>
      <c r="L145" s="49"/>
      <c r="M145" s="49"/>
      <c r="N145" s="49"/>
      <c r="O145" s="49"/>
      <c r="P145" s="49"/>
      <c r="Q145" s="49"/>
      <c r="R145" s="49" t="s">
        <v>54</v>
      </c>
      <c r="S145" s="49">
        <v>45987</v>
      </c>
      <c r="T145" s="49">
        <v>45987</v>
      </c>
      <c r="U145" s="49"/>
      <c r="V145" s="49"/>
      <c r="W145" s="49"/>
      <c r="X145" s="49"/>
      <c r="Y145" s="620" t="s">
        <v>93</v>
      </c>
      <c r="Z145" s="196" t="str">
        <f t="shared" si="14"/>
        <v>Open PDFRFI FINALLY.RFI 052 (S19-CI-16-11)(12-00)</v>
      </c>
    </row>
    <row r="146" spans="1:26" ht="201.6" x14ac:dyDescent="0.3">
      <c r="A146" s="369">
        <f t="shared" si="13"/>
        <v>140</v>
      </c>
      <c r="B146" s="100" t="s">
        <v>14586</v>
      </c>
      <c r="C146" s="301" t="s">
        <v>2735</v>
      </c>
      <c r="D146" s="302" t="str">
        <f t="shared" si="12"/>
        <v>Open PDF RFI.RFI 079 (S19-ARCH-19-11)(12-00)</v>
      </c>
      <c r="E146" s="303" t="s">
        <v>14587</v>
      </c>
      <c r="F146" s="304" t="s">
        <v>10</v>
      </c>
      <c r="G146" s="49">
        <v>45980</v>
      </c>
      <c r="H146" s="49">
        <v>45980</v>
      </c>
      <c r="I146" s="49"/>
      <c r="J146" s="49"/>
      <c r="K146" s="49"/>
      <c r="L146" s="49"/>
      <c r="M146" s="49"/>
      <c r="N146" s="49"/>
      <c r="O146" s="49"/>
      <c r="P146" s="49"/>
      <c r="Q146" s="49"/>
      <c r="R146" s="777" t="s">
        <v>54</v>
      </c>
      <c r="S146" s="49">
        <v>45983</v>
      </c>
      <c r="T146" s="49">
        <v>46014</v>
      </c>
      <c r="U146" s="49"/>
      <c r="V146" s="49"/>
      <c r="W146" s="49"/>
      <c r="X146" s="49"/>
      <c r="Y146" s="620" t="s">
        <v>93</v>
      </c>
      <c r="Z146" s="196" t="str">
        <f t="shared" si="14"/>
        <v>Open PDFRFI FINALLY.RFI 079 (S19-ARCH-19-11)(12-00)</v>
      </c>
    </row>
    <row r="147" spans="1:26" ht="226.8" x14ac:dyDescent="0.3">
      <c r="A147" s="369">
        <f t="shared" si="13"/>
        <v>141</v>
      </c>
      <c r="B147" s="100" t="s">
        <v>14588</v>
      </c>
      <c r="C147" s="301" t="s">
        <v>2735</v>
      </c>
      <c r="D147" s="302" t="str">
        <f t="shared" si="12"/>
        <v>Open PDF RFI.RFI 080 (S19-ARCH-20-11)(12-00)</v>
      </c>
      <c r="E147" s="303" t="s">
        <v>14585</v>
      </c>
      <c r="F147" s="304" t="s">
        <v>10</v>
      </c>
      <c r="G147" s="49">
        <v>45981</v>
      </c>
      <c r="H147" s="49">
        <v>45985</v>
      </c>
      <c r="I147" s="49"/>
      <c r="J147" s="49"/>
      <c r="K147" s="49"/>
      <c r="L147" s="49"/>
      <c r="M147" s="49"/>
      <c r="N147" s="49"/>
      <c r="O147" s="49"/>
      <c r="P147" s="49"/>
      <c r="Q147" s="49"/>
      <c r="R147" s="49" t="s">
        <v>54</v>
      </c>
      <c r="S147" s="49">
        <v>45986</v>
      </c>
      <c r="T147" s="49">
        <v>46035</v>
      </c>
      <c r="U147" s="49"/>
      <c r="V147" s="49"/>
      <c r="W147" s="49"/>
      <c r="X147" s="49"/>
      <c r="Y147" s="620" t="s">
        <v>93</v>
      </c>
      <c r="Z147" s="196" t="str">
        <f t="shared" si="14"/>
        <v>Open PDFRFI FINALLY.RFI 080 (S19-ARCH-20-11)(12-00)</v>
      </c>
    </row>
    <row r="148" spans="1:26" ht="151.19999999999999" x14ac:dyDescent="0.3">
      <c r="A148" s="369">
        <f t="shared" si="13"/>
        <v>142</v>
      </c>
      <c r="B148" s="100" t="s">
        <v>14617</v>
      </c>
      <c r="C148" s="301" t="s">
        <v>76</v>
      </c>
      <c r="D148" s="302" t="str">
        <f t="shared" si="12"/>
        <v>Open PDF RFI.RFI 053 (S19-CI-23-11)(12-00)</v>
      </c>
      <c r="E148" s="303" t="s">
        <v>14618</v>
      </c>
      <c r="F148" s="304" t="s">
        <v>10</v>
      </c>
      <c r="G148" s="49">
        <v>45984</v>
      </c>
      <c r="H148" s="49">
        <v>45985</v>
      </c>
      <c r="I148" s="49"/>
      <c r="J148" s="49"/>
      <c r="K148" s="49"/>
      <c r="L148" s="49"/>
      <c r="M148" s="49"/>
      <c r="N148" s="49"/>
      <c r="O148" s="49"/>
      <c r="P148" s="49"/>
      <c r="Q148" s="49"/>
      <c r="R148" s="49" t="s">
        <v>54</v>
      </c>
      <c r="S148" s="49">
        <v>45986</v>
      </c>
      <c r="T148" s="49">
        <v>45988</v>
      </c>
      <c r="U148" s="49"/>
      <c r="V148" s="49"/>
      <c r="W148" s="49"/>
      <c r="X148" s="49"/>
      <c r="Y148" s="620" t="s">
        <v>93</v>
      </c>
      <c r="Z148" s="196" t="str">
        <f t="shared" si="14"/>
        <v>Open PDFRFI FINALLY.RFI 053 (S19-CI-23-11)(12-00)</v>
      </c>
    </row>
    <row r="149" spans="1:26" ht="240" customHeight="1" x14ac:dyDescent="0.3">
      <c r="A149" s="369">
        <f t="shared" si="13"/>
        <v>143</v>
      </c>
      <c r="B149" s="100" t="s">
        <v>14656</v>
      </c>
      <c r="C149" s="301" t="s">
        <v>2735</v>
      </c>
      <c r="D149" s="302" t="str">
        <f t="shared" si="12"/>
        <v>Open PDF RFI.RFI 081 (S19-ARCH-27-11)(12-00)</v>
      </c>
      <c r="E149" s="303" t="s">
        <v>14655</v>
      </c>
      <c r="F149" s="304" t="s">
        <v>10</v>
      </c>
      <c r="G149" s="49">
        <v>45988</v>
      </c>
      <c r="H149" s="49">
        <v>45998</v>
      </c>
      <c r="I149" s="49"/>
      <c r="J149" s="49"/>
      <c r="K149" s="49"/>
      <c r="L149" s="49"/>
      <c r="M149" s="49"/>
      <c r="N149" s="49"/>
      <c r="O149" s="49"/>
      <c r="P149" s="49"/>
      <c r="Q149" s="49"/>
      <c r="R149" s="49" t="s">
        <v>54</v>
      </c>
      <c r="S149" s="49">
        <v>46010</v>
      </c>
      <c r="T149" s="49">
        <v>46030</v>
      </c>
      <c r="U149" s="49"/>
      <c r="V149" s="49"/>
      <c r="W149" s="49"/>
      <c r="X149" s="49"/>
      <c r="Y149" s="620" t="s">
        <v>93</v>
      </c>
      <c r="Z149" s="196" t="str">
        <f t="shared" si="14"/>
        <v>Open PDFRFI FINALLY.RFI 081 (S19-ARCH-27-11)(12-00)</v>
      </c>
    </row>
    <row r="150" spans="1:26" ht="73.5" customHeight="1" x14ac:dyDescent="0.3">
      <c r="A150" s="369">
        <f t="shared" si="13"/>
        <v>144</v>
      </c>
      <c r="B150" s="100" t="s">
        <v>14848</v>
      </c>
      <c r="C150" s="301" t="s">
        <v>2735</v>
      </c>
      <c r="D150" s="302" t="str">
        <f t="shared" si="12"/>
        <v>Open PDF RFI.RFI 082 (S19-ARCH-16-12)(12-00)</v>
      </c>
      <c r="E150" s="303" t="s">
        <v>14847</v>
      </c>
      <c r="F150" s="304" t="s">
        <v>10</v>
      </c>
      <c r="G150" s="49">
        <v>46007</v>
      </c>
      <c r="H150" s="49">
        <v>46007</v>
      </c>
      <c r="I150" s="49"/>
      <c r="J150" s="49"/>
      <c r="K150" s="49"/>
      <c r="L150" s="49"/>
      <c r="M150" s="49"/>
      <c r="N150" s="49"/>
      <c r="O150" s="49"/>
      <c r="P150" s="49"/>
      <c r="Q150" s="49"/>
      <c r="R150" s="49" t="s">
        <v>54</v>
      </c>
      <c r="S150" s="49">
        <v>46010</v>
      </c>
      <c r="T150" s="49">
        <v>46071</v>
      </c>
      <c r="U150" s="49"/>
      <c r="V150" s="49"/>
      <c r="W150" s="49"/>
      <c r="X150" s="49"/>
      <c r="Y150" s="620" t="s">
        <v>93</v>
      </c>
      <c r="Z150" s="196" t="str">
        <f>IF(B150&gt;0,HYPERLINK(CONCATENATE("PDFRFI FINALLY/",B150,".pdf"),CONCATENATE("Open PDFRFI FINALLY.",B150)),"")</f>
        <v>Open PDFRFI FINALLY.RFI 082 (S19-ARCH-16-12)(12-00)</v>
      </c>
    </row>
    <row r="151" spans="1:26" ht="61.5" customHeight="1" x14ac:dyDescent="0.3">
      <c r="A151" s="369">
        <f t="shared" si="13"/>
        <v>145</v>
      </c>
      <c r="B151" s="100" t="s">
        <v>14929</v>
      </c>
      <c r="C151" s="301" t="s">
        <v>2735</v>
      </c>
      <c r="D151" s="302" t="str">
        <f t="shared" si="12"/>
        <v>Open PDF RFI.RFI 083 (S19-ARCH-29-12)(12-00)</v>
      </c>
      <c r="E151" s="303" t="s">
        <v>14930</v>
      </c>
      <c r="F151" s="304" t="s">
        <v>10</v>
      </c>
      <c r="G151" s="49">
        <v>46020</v>
      </c>
      <c r="H151" s="49">
        <v>46020</v>
      </c>
      <c r="I151" s="49"/>
      <c r="J151" s="49"/>
      <c r="K151" s="49"/>
      <c r="L151" s="49"/>
      <c r="M151" s="49"/>
      <c r="N151" s="49"/>
      <c r="O151" s="49"/>
      <c r="P151" s="49"/>
      <c r="Q151" s="49"/>
      <c r="R151" s="49" t="s">
        <v>54</v>
      </c>
      <c r="S151" s="49">
        <v>46021</v>
      </c>
      <c r="T151" s="49">
        <v>46035</v>
      </c>
      <c r="U151" s="49"/>
      <c r="V151" s="49"/>
      <c r="W151" s="49"/>
      <c r="X151" s="49"/>
      <c r="Y151" s="620" t="s">
        <v>93</v>
      </c>
      <c r="Z151" s="196" t="str">
        <f t="shared" ref="Z151:Z169" si="15">IF(B151&gt;0,HYPERLINK(CONCATENATE("PDFRFI FINALLY/",B151,".pdf"),CONCATENATE("Open PDFRFI FINALLY.",B151)),"")</f>
        <v>Open PDFRFI FINALLY.RFI 083 (S19-ARCH-29-12)(12-00)</v>
      </c>
    </row>
    <row r="152" spans="1:26" ht="63" customHeight="1" x14ac:dyDescent="0.3">
      <c r="A152" s="369">
        <f t="shared" si="13"/>
        <v>146</v>
      </c>
      <c r="B152" s="100" t="s">
        <v>15146</v>
      </c>
      <c r="C152" s="301" t="s">
        <v>2735</v>
      </c>
      <c r="D152" s="302" t="str">
        <f t="shared" si="12"/>
        <v>Open PDF RFI.RFI 084 (S19-ARCH-18-01)(01-00)</v>
      </c>
      <c r="E152" s="303" t="s">
        <v>15147</v>
      </c>
      <c r="F152" s="304" t="s">
        <v>10</v>
      </c>
      <c r="G152" s="49">
        <v>46041</v>
      </c>
      <c r="H152" s="49">
        <v>46041</v>
      </c>
      <c r="I152" s="49"/>
      <c r="J152" s="49"/>
      <c r="K152" s="49"/>
      <c r="L152" s="49"/>
      <c r="M152" s="49"/>
      <c r="N152" s="49"/>
      <c r="O152" s="49"/>
      <c r="P152" s="49"/>
      <c r="Q152" s="49"/>
      <c r="R152" s="49" t="s">
        <v>54</v>
      </c>
      <c r="S152" s="49">
        <v>46042</v>
      </c>
      <c r="T152" s="49">
        <v>46062</v>
      </c>
      <c r="U152" s="49"/>
      <c r="V152" s="49"/>
      <c r="W152" s="49"/>
      <c r="X152" s="49"/>
      <c r="Y152" s="620" t="s">
        <v>93</v>
      </c>
      <c r="Z152" s="196" t="str">
        <f t="shared" si="15"/>
        <v>Open PDFRFI FINALLY.RFI 084 (S19-ARCH-18-01)(01-00)</v>
      </c>
    </row>
    <row r="153" spans="1:26" ht="61.5" customHeight="1" x14ac:dyDescent="0.3">
      <c r="A153" s="369">
        <f t="shared" si="13"/>
        <v>147</v>
      </c>
      <c r="B153" s="100" t="s">
        <v>15218</v>
      </c>
      <c r="C153" s="301" t="s">
        <v>2735</v>
      </c>
      <c r="D153" s="302" t="str">
        <f t="shared" si="12"/>
        <v>Open PDF RFI.RFI 085 (S19-ARCH-21-01)(01-00)</v>
      </c>
      <c r="E153" s="303" t="s">
        <v>15220</v>
      </c>
      <c r="F153" s="304" t="s">
        <v>10</v>
      </c>
      <c r="G153" s="49">
        <v>46043</v>
      </c>
      <c r="H153" s="49">
        <v>46043</v>
      </c>
      <c r="I153" s="49"/>
      <c r="J153" s="49"/>
      <c r="K153" s="49"/>
      <c r="L153" s="49"/>
      <c r="M153" s="49"/>
      <c r="N153" s="49"/>
      <c r="O153" s="49"/>
      <c r="P153" s="49"/>
      <c r="Q153" s="49"/>
      <c r="R153" s="49" t="s">
        <v>54</v>
      </c>
      <c r="S153" s="49">
        <v>46052</v>
      </c>
      <c r="T153" s="49">
        <v>46085</v>
      </c>
      <c r="U153" s="49"/>
      <c r="V153" s="49"/>
      <c r="W153" s="49"/>
      <c r="X153" s="49"/>
      <c r="Y153" s="620" t="s">
        <v>93</v>
      </c>
      <c r="Z153" s="196" t="str">
        <f t="shared" si="15"/>
        <v>Open PDFRFI FINALLY.RFI 085 (S19-ARCH-21-01)(01-00)</v>
      </c>
    </row>
    <row r="154" spans="1:26" ht="246.75" customHeight="1" x14ac:dyDescent="0.3">
      <c r="A154" s="369">
        <f t="shared" si="13"/>
        <v>148</v>
      </c>
      <c r="B154" s="100" t="s">
        <v>15219</v>
      </c>
      <c r="C154" s="301" t="s">
        <v>2735</v>
      </c>
      <c r="D154" s="302" t="str">
        <f t="shared" si="12"/>
        <v>Open PDF RFI.RFI 086 (S19-ARCH-22-01)(01-00)</v>
      </c>
      <c r="E154" s="303" t="s">
        <v>15221</v>
      </c>
      <c r="F154" s="304" t="s">
        <v>10</v>
      </c>
      <c r="G154" s="49">
        <v>46044</v>
      </c>
      <c r="H154" s="49">
        <v>46049</v>
      </c>
      <c r="I154" s="49"/>
      <c r="J154" s="49"/>
      <c r="K154" s="49"/>
      <c r="L154" s="49"/>
      <c r="M154" s="49"/>
      <c r="N154" s="49"/>
      <c r="O154" s="49"/>
      <c r="P154" s="49"/>
      <c r="Q154" s="49"/>
      <c r="R154" s="49" t="s">
        <v>54</v>
      </c>
      <c r="S154" s="49">
        <v>46055</v>
      </c>
      <c r="T154" s="49">
        <v>46085</v>
      </c>
      <c r="U154" s="49"/>
      <c r="V154" s="49"/>
      <c r="W154" s="49"/>
      <c r="X154" s="49"/>
      <c r="Y154" s="620" t="s">
        <v>93</v>
      </c>
      <c r="Z154" s="196" t="str">
        <f t="shared" si="15"/>
        <v>Open PDFRFI FINALLY.RFI 086 (S19-ARCH-22-01)(01-00)</v>
      </c>
    </row>
    <row r="155" spans="1:26" ht="69" customHeight="1" x14ac:dyDescent="0.3">
      <c r="A155" s="369">
        <f t="shared" si="13"/>
        <v>149</v>
      </c>
      <c r="B155" s="100" t="s">
        <v>15222</v>
      </c>
      <c r="C155" s="301" t="s">
        <v>2735</v>
      </c>
      <c r="D155" s="302" t="str">
        <f t="shared" si="12"/>
        <v>Open PDF RFI.RFI 087 (S19-ARCH-25-01)(01-00)</v>
      </c>
      <c r="E155" s="303" t="s">
        <v>15223</v>
      </c>
      <c r="F155" s="304" t="s">
        <v>10</v>
      </c>
      <c r="G155" s="49">
        <v>46047</v>
      </c>
      <c r="H155" s="49">
        <v>46047</v>
      </c>
      <c r="I155" s="49"/>
      <c r="J155" s="49"/>
      <c r="K155" s="49"/>
      <c r="L155" s="49"/>
      <c r="M155" s="49"/>
      <c r="N155" s="49"/>
      <c r="O155" s="49"/>
      <c r="P155" s="49"/>
      <c r="Q155" s="49"/>
      <c r="R155" s="49" t="s">
        <v>54</v>
      </c>
      <c r="S155" s="49">
        <v>46052</v>
      </c>
      <c r="T155" s="49">
        <v>46085</v>
      </c>
      <c r="U155" s="49"/>
      <c r="V155" s="49"/>
      <c r="W155" s="49"/>
      <c r="X155" s="49"/>
      <c r="Y155" s="620" t="s">
        <v>93</v>
      </c>
      <c r="Z155" s="196" t="str">
        <f t="shared" si="15"/>
        <v>Open PDFRFI FINALLY.RFI 087 (S19-ARCH-25-01)(01-00)</v>
      </c>
    </row>
    <row r="156" spans="1:26" ht="66" customHeight="1" x14ac:dyDescent="0.3">
      <c r="A156" s="369">
        <f t="shared" si="13"/>
        <v>150</v>
      </c>
      <c r="B156" s="100" t="s">
        <v>15224</v>
      </c>
      <c r="C156" s="301" t="s">
        <v>2735</v>
      </c>
      <c r="D156" s="302" t="str">
        <f t="shared" si="12"/>
        <v>Open PDF RFI.RFI 088 (S19-ARCH-25-01)(01-00)</v>
      </c>
      <c r="E156" s="303" t="s">
        <v>15226</v>
      </c>
      <c r="F156" s="304" t="s">
        <v>10</v>
      </c>
      <c r="G156" s="49">
        <v>46047</v>
      </c>
      <c r="H156" s="49">
        <v>46049</v>
      </c>
      <c r="I156" s="49"/>
      <c r="J156" s="49"/>
      <c r="K156" s="49"/>
      <c r="L156" s="49"/>
      <c r="M156" s="49"/>
      <c r="N156" s="49"/>
      <c r="O156" s="49"/>
      <c r="P156" s="49"/>
      <c r="Q156" s="49"/>
      <c r="R156" s="49" t="s">
        <v>54</v>
      </c>
      <c r="S156" s="49">
        <v>46052</v>
      </c>
      <c r="T156" s="49">
        <v>46082</v>
      </c>
      <c r="U156" s="49"/>
      <c r="V156" s="49"/>
      <c r="W156" s="49"/>
      <c r="X156" s="49"/>
      <c r="Y156" s="620" t="s">
        <v>93</v>
      </c>
      <c r="Z156" s="196" t="str">
        <f t="shared" si="15"/>
        <v>Open PDFRFI FINALLY.RFI 088 (S19-ARCH-25-01)(01-00)</v>
      </c>
    </row>
    <row r="157" spans="1:26" ht="111.75" customHeight="1" x14ac:dyDescent="0.3">
      <c r="A157" s="369">
        <f t="shared" si="13"/>
        <v>151</v>
      </c>
      <c r="B157" s="100" t="s">
        <v>15225</v>
      </c>
      <c r="C157" s="301" t="s">
        <v>2735</v>
      </c>
      <c r="D157" s="302" t="str">
        <f t="shared" si="12"/>
        <v>Open PDF RFI.RFI 089 (S19-ARCH-25-01)(01-00)</v>
      </c>
      <c r="E157" s="303" t="s">
        <v>15227</v>
      </c>
      <c r="F157" s="304" t="s">
        <v>10</v>
      </c>
      <c r="G157" s="49">
        <v>46047</v>
      </c>
      <c r="H157" s="49">
        <v>46049</v>
      </c>
      <c r="I157" s="49"/>
      <c r="J157" s="49"/>
      <c r="K157" s="49"/>
      <c r="L157" s="49"/>
      <c r="M157" s="49"/>
      <c r="N157" s="49"/>
      <c r="O157" s="49"/>
      <c r="P157" s="49"/>
      <c r="Q157" s="49"/>
      <c r="R157" s="49" t="s">
        <v>54</v>
      </c>
      <c r="S157" s="49">
        <v>46052</v>
      </c>
      <c r="T157" s="49">
        <v>46085</v>
      </c>
      <c r="U157" s="49"/>
      <c r="V157" s="49"/>
      <c r="W157" s="49"/>
      <c r="X157" s="49"/>
      <c r="Y157" s="620" t="s">
        <v>93</v>
      </c>
      <c r="Z157" s="196" t="str">
        <f t="shared" si="15"/>
        <v>Open PDFRFI FINALLY.RFI 089 (S19-ARCH-25-01)(01-00)</v>
      </c>
    </row>
    <row r="158" spans="1:26" ht="120.75" customHeight="1" x14ac:dyDescent="0.3">
      <c r="A158" s="369">
        <f t="shared" si="13"/>
        <v>152</v>
      </c>
      <c r="B158" s="100" t="s">
        <v>15228</v>
      </c>
      <c r="C158" s="301" t="s">
        <v>2735</v>
      </c>
      <c r="D158" s="302" t="str">
        <f t="shared" si="12"/>
        <v>Open PDF RFI.RFI 090 (S19-ARCH-25-01)(01-00)</v>
      </c>
      <c r="E158" s="303" t="s">
        <v>15229</v>
      </c>
      <c r="F158" s="304" t="s">
        <v>10</v>
      </c>
      <c r="G158" s="49">
        <v>46047</v>
      </c>
      <c r="H158" s="49">
        <v>46049</v>
      </c>
      <c r="I158" s="49"/>
      <c r="J158" s="49"/>
      <c r="K158" s="49"/>
      <c r="L158" s="49"/>
      <c r="M158" s="49"/>
      <c r="N158" s="49"/>
      <c r="O158" s="49"/>
      <c r="P158" s="49"/>
      <c r="Q158" s="49"/>
      <c r="R158" s="49" t="s">
        <v>54</v>
      </c>
      <c r="S158" s="49">
        <v>46052</v>
      </c>
      <c r="T158" s="49">
        <v>46082</v>
      </c>
      <c r="U158" s="49"/>
      <c r="V158" s="49"/>
      <c r="W158" s="49"/>
      <c r="X158" s="49"/>
      <c r="Y158" s="620" t="s">
        <v>93</v>
      </c>
      <c r="Z158" s="196" t="str">
        <f t="shared" si="15"/>
        <v>Open PDFRFI FINALLY.RFI 090 (S19-ARCH-25-01)(01-00)</v>
      </c>
    </row>
    <row r="159" spans="1:26" ht="126" x14ac:dyDescent="0.3">
      <c r="A159" s="369">
        <f t="shared" si="13"/>
        <v>153</v>
      </c>
      <c r="B159" s="100" t="s">
        <v>15393</v>
      </c>
      <c r="C159" s="301" t="s">
        <v>2735</v>
      </c>
      <c r="D159" s="302" t="str">
        <f t="shared" si="12"/>
        <v>Open PDF RFI.RFI 091 (S19-ARCH-05-02)(01-00)</v>
      </c>
      <c r="E159" s="303" t="s">
        <v>15405</v>
      </c>
      <c r="F159" s="304" t="s">
        <v>10</v>
      </c>
      <c r="G159" s="49">
        <v>46058</v>
      </c>
      <c r="H159" s="49">
        <v>46060</v>
      </c>
      <c r="I159" s="49"/>
      <c r="J159" s="49"/>
      <c r="K159" s="49"/>
      <c r="L159" s="49"/>
      <c r="M159" s="49"/>
      <c r="N159" s="49"/>
      <c r="O159" s="49"/>
      <c r="P159" s="49"/>
      <c r="Q159" s="49"/>
      <c r="R159" s="49" t="s">
        <v>54</v>
      </c>
      <c r="S159" s="49">
        <v>46060</v>
      </c>
      <c r="T159" s="49">
        <v>46092</v>
      </c>
      <c r="U159" s="49"/>
      <c r="V159" s="49"/>
      <c r="W159" s="49"/>
      <c r="X159" s="49"/>
      <c r="Y159" s="620" t="s">
        <v>93</v>
      </c>
      <c r="Z159" s="196" t="str">
        <f t="shared" si="15"/>
        <v>Open PDFRFI FINALLY.RFI 091 (S19-ARCH-05-02)(01-00)</v>
      </c>
    </row>
    <row r="160" spans="1:26" ht="126" x14ac:dyDescent="0.3">
      <c r="A160" s="369">
        <f t="shared" si="13"/>
        <v>154</v>
      </c>
      <c r="B160" s="100" t="s">
        <v>15823</v>
      </c>
      <c r="C160" s="301" t="s">
        <v>3746</v>
      </c>
      <c r="D160" s="302" t="str">
        <f t="shared" si="12"/>
        <v>Open PDF RFI.RFI 08 (S19-MECH-18-04)(12-00)</v>
      </c>
      <c r="E160" s="303" t="s">
        <v>15824</v>
      </c>
      <c r="F160" s="304" t="s">
        <v>10</v>
      </c>
      <c r="G160" s="49">
        <v>46130</v>
      </c>
      <c r="H160" s="49">
        <v>46130</v>
      </c>
      <c r="I160" s="49"/>
      <c r="J160" s="49"/>
      <c r="K160" s="49"/>
      <c r="L160" s="49"/>
      <c r="M160" s="49"/>
      <c r="N160" s="49"/>
      <c r="O160" s="49"/>
      <c r="P160" s="49"/>
      <c r="Q160" s="49"/>
      <c r="R160" s="49" t="s">
        <v>54</v>
      </c>
      <c r="S160" s="49">
        <v>46130</v>
      </c>
      <c r="T160" s="49">
        <v>46140</v>
      </c>
      <c r="U160" s="49"/>
      <c r="V160" s="49"/>
      <c r="W160" s="49"/>
      <c r="X160" s="49"/>
      <c r="Y160" s="620" t="s">
        <v>93</v>
      </c>
      <c r="Z160" s="196" t="str">
        <f t="shared" si="15"/>
        <v>Open PDFRFI FINALLY.RFI 08 (S19-MECH-18-04)(12-00)</v>
      </c>
    </row>
    <row r="161" spans="1:26" ht="126" x14ac:dyDescent="0.3">
      <c r="A161" s="369">
        <f t="shared" si="13"/>
        <v>155</v>
      </c>
      <c r="B161" s="100" t="s">
        <v>15852</v>
      </c>
      <c r="C161" s="301" t="s">
        <v>2735</v>
      </c>
      <c r="D161" s="302" t="str">
        <f t="shared" si="12"/>
        <v>Open PDF RFI.RFI 092 (S19-ARCH-04-04)(01-00)</v>
      </c>
      <c r="E161" s="303" t="s">
        <v>15851</v>
      </c>
      <c r="F161" s="304" t="s">
        <v>10</v>
      </c>
      <c r="G161" s="49">
        <v>46138</v>
      </c>
      <c r="H161" s="49">
        <v>46162</v>
      </c>
      <c r="I161" s="49"/>
      <c r="J161" s="49"/>
      <c r="K161" s="49"/>
      <c r="L161" s="49"/>
      <c r="M161" s="49"/>
      <c r="N161" s="49"/>
      <c r="O161" s="49"/>
      <c r="P161" s="49"/>
      <c r="Q161" s="49"/>
      <c r="R161" s="49" t="s">
        <v>54</v>
      </c>
      <c r="S161" s="49">
        <v>46176</v>
      </c>
      <c r="T161" s="49">
        <v>46182</v>
      </c>
      <c r="U161" s="49"/>
      <c r="V161" s="49"/>
      <c r="W161" s="49"/>
      <c r="X161" s="49"/>
      <c r="Y161" s="620" t="s">
        <v>93</v>
      </c>
      <c r="Z161" s="196" t="str">
        <f t="shared" si="15"/>
        <v>Open PDFRFI FINALLY.RFI 092 (S19-ARCH-04-04)(01-00)</v>
      </c>
    </row>
    <row r="162" spans="1:26" ht="126" x14ac:dyDescent="0.3">
      <c r="A162" s="369">
        <f t="shared" si="13"/>
        <v>156</v>
      </c>
      <c r="B162" s="100" t="s">
        <v>15853</v>
      </c>
      <c r="C162" s="301" t="s">
        <v>2735</v>
      </c>
      <c r="D162" s="302" t="str">
        <f t="shared" si="12"/>
        <v>Open PDF RFI.RFI 093 (S19-ARCH-16-04)(01-00)</v>
      </c>
      <c r="E162" s="303" t="s">
        <v>15854</v>
      </c>
      <c r="F162" s="304" t="s">
        <v>10</v>
      </c>
      <c r="G162" s="49">
        <v>46131</v>
      </c>
      <c r="H162" s="49">
        <v>46131</v>
      </c>
      <c r="I162" s="49"/>
      <c r="J162" s="49"/>
      <c r="K162" s="49"/>
      <c r="L162" s="49"/>
      <c r="M162" s="49"/>
      <c r="N162" s="49"/>
      <c r="O162" s="49"/>
      <c r="P162" s="49"/>
      <c r="Q162" s="49"/>
      <c r="R162" s="49" t="s">
        <v>54</v>
      </c>
      <c r="S162" s="49">
        <v>46131</v>
      </c>
      <c r="T162" s="49">
        <v>46140</v>
      </c>
      <c r="U162" s="49"/>
      <c r="V162" s="49"/>
      <c r="W162" s="49"/>
      <c r="X162" s="49"/>
      <c r="Y162" s="620" t="s">
        <v>93</v>
      </c>
      <c r="Z162" s="196" t="str">
        <f t="shared" si="15"/>
        <v>Open PDFRFI FINALLY.RFI 093 (S19-ARCH-16-04)(01-00)</v>
      </c>
    </row>
    <row r="163" spans="1:26" ht="75.599999999999994" x14ac:dyDescent="0.3">
      <c r="A163" s="369">
        <f t="shared" si="13"/>
        <v>157</v>
      </c>
      <c r="B163" s="100" t="s">
        <v>15968</v>
      </c>
      <c r="C163" s="301" t="s">
        <v>76</v>
      </c>
      <c r="D163" s="302" t="str">
        <f t="shared" si="12"/>
        <v>Open PDF RFI.RFI 054 (S19-CI-27-04)(12-00)</v>
      </c>
      <c r="E163" s="303" t="s">
        <v>15969</v>
      </c>
      <c r="F163" s="304" t="s">
        <v>10</v>
      </c>
      <c r="G163" s="49">
        <v>46139</v>
      </c>
      <c r="H163" s="49">
        <v>46140</v>
      </c>
      <c r="I163" s="49"/>
      <c r="J163" s="49"/>
      <c r="K163" s="49"/>
      <c r="L163" s="49"/>
      <c r="M163" s="49"/>
      <c r="N163" s="49"/>
      <c r="O163" s="49"/>
      <c r="P163" s="49"/>
      <c r="Q163" s="49"/>
      <c r="R163" s="49" t="s">
        <v>54</v>
      </c>
      <c r="S163" s="49">
        <v>46141</v>
      </c>
      <c r="T163" s="49">
        <v>46156</v>
      </c>
      <c r="U163" s="49"/>
      <c r="V163" s="49"/>
      <c r="W163" s="49"/>
      <c r="X163" s="49"/>
      <c r="Y163" s="620" t="s">
        <v>93</v>
      </c>
      <c r="Z163" s="196" t="str">
        <f t="shared" si="15"/>
        <v>Open PDFRFI FINALLY.RFI 054 (S19-CI-27-04)(12-00)</v>
      </c>
    </row>
    <row r="164" spans="1:26" ht="252" x14ac:dyDescent="0.3">
      <c r="A164" s="369">
        <f t="shared" si="13"/>
        <v>158</v>
      </c>
      <c r="B164" s="100" t="s">
        <v>16436</v>
      </c>
      <c r="C164" s="301" t="s">
        <v>76</v>
      </c>
      <c r="D164" s="302" t="str">
        <f t="shared" si="12"/>
        <v>Open PDF RFI.RFI 055 (S19-CI-09-06)(12-00)</v>
      </c>
      <c r="E164" s="303" t="s">
        <v>16437</v>
      </c>
      <c r="F164" s="304" t="s">
        <v>10</v>
      </c>
      <c r="G164" s="49">
        <v>46182</v>
      </c>
      <c r="H164" s="49">
        <v>46183</v>
      </c>
      <c r="I164" s="49"/>
      <c r="J164" s="49"/>
      <c r="K164" s="49"/>
      <c r="L164" s="49"/>
      <c r="M164" s="49"/>
      <c r="N164" s="49"/>
      <c r="O164" s="49"/>
      <c r="P164" s="49"/>
      <c r="Q164" s="49"/>
      <c r="R164" s="49" t="s">
        <v>54</v>
      </c>
      <c r="S164" s="49">
        <v>46184</v>
      </c>
      <c r="T164" s="49">
        <v>46204</v>
      </c>
      <c r="U164" s="49"/>
      <c r="V164" s="49"/>
      <c r="W164" s="49"/>
      <c r="X164" s="49"/>
      <c r="Y164" s="620" t="s">
        <v>93</v>
      </c>
      <c r="Z164" s="196" t="str">
        <f t="shared" si="15"/>
        <v>Open PDFRFI FINALLY.RFI 055 (S19-CI-09-06)(12-00)</v>
      </c>
    </row>
    <row r="165" spans="1:26" ht="50.4" x14ac:dyDescent="0.3">
      <c r="A165" s="369">
        <f t="shared" si="13"/>
        <v>159</v>
      </c>
      <c r="B165" s="100" t="s">
        <v>16438</v>
      </c>
      <c r="C165" s="301" t="s">
        <v>2735</v>
      </c>
      <c r="D165" s="302" t="str">
        <f t="shared" si="12"/>
        <v>Open PDF RFI.RFI 094 (S19-ARCH-09-06)(01-00)</v>
      </c>
      <c r="E165" s="303" t="s">
        <v>16440</v>
      </c>
      <c r="F165" s="304" t="s">
        <v>10</v>
      </c>
      <c r="G165" s="49">
        <v>46182</v>
      </c>
      <c r="H165" s="49">
        <v>46182</v>
      </c>
      <c r="I165" s="49"/>
      <c r="J165" s="49"/>
      <c r="K165" s="49"/>
      <c r="L165" s="49"/>
      <c r="M165" s="49"/>
      <c r="N165" s="49"/>
      <c r="O165" s="49"/>
      <c r="P165" s="49"/>
      <c r="Q165" s="49"/>
      <c r="R165" s="49" t="s">
        <v>54</v>
      </c>
      <c r="S165" s="49">
        <v>46184</v>
      </c>
      <c r="T165" s="49">
        <v>46189</v>
      </c>
      <c r="U165" s="49"/>
      <c r="V165" s="49"/>
      <c r="W165" s="49"/>
      <c r="X165" s="49"/>
      <c r="Y165" s="735" t="s">
        <v>25</v>
      </c>
      <c r="Z165" s="196" t="str">
        <f t="shared" si="15"/>
        <v>Open PDFRFI FINALLY.RFI 094 (S19-ARCH-09-06)(01-00)</v>
      </c>
    </row>
    <row r="166" spans="1:26" ht="100.8" x14ac:dyDescent="0.3">
      <c r="A166" s="369">
        <f t="shared" si="13"/>
        <v>160</v>
      </c>
      <c r="B166" s="100" t="s">
        <v>16439</v>
      </c>
      <c r="C166" s="301" t="s">
        <v>2735</v>
      </c>
      <c r="D166" s="302" t="str">
        <f t="shared" si="12"/>
        <v>Open PDF RFI.RFI 095 (S19-ARCH-09-06)(01-00)</v>
      </c>
      <c r="E166" s="303" t="s">
        <v>16441</v>
      </c>
      <c r="F166" s="304" t="s">
        <v>10</v>
      </c>
      <c r="G166" s="49">
        <v>46182</v>
      </c>
      <c r="H166" s="49">
        <v>46182</v>
      </c>
      <c r="I166" s="49"/>
      <c r="J166" s="49"/>
      <c r="K166" s="49"/>
      <c r="L166" s="49"/>
      <c r="M166" s="49"/>
      <c r="N166" s="49"/>
      <c r="O166" s="49"/>
      <c r="P166" s="49"/>
      <c r="Q166" s="49"/>
      <c r="R166" s="49" t="s">
        <v>54</v>
      </c>
      <c r="S166" s="49">
        <v>46184</v>
      </c>
      <c r="T166" s="49">
        <v>46194</v>
      </c>
      <c r="U166" s="49"/>
      <c r="V166" s="49"/>
      <c r="W166" s="49"/>
      <c r="X166" s="49"/>
      <c r="Y166" s="620" t="s">
        <v>93</v>
      </c>
      <c r="Z166" s="196" t="str">
        <f t="shared" si="15"/>
        <v>Open PDFRFI FINALLY.RFI 095 (S19-ARCH-09-06)(01-00)</v>
      </c>
    </row>
    <row r="167" spans="1:26" ht="100.8" x14ac:dyDescent="0.3">
      <c r="A167" s="369">
        <f t="shared" si="13"/>
        <v>161</v>
      </c>
      <c r="B167" s="100" t="s">
        <v>16701</v>
      </c>
      <c r="C167" s="301" t="s">
        <v>3746</v>
      </c>
      <c r="D167" s="302" t="str">
        <f t="shared" si="12"/>
        <v>Open PDF RFI.RFI 09 (S19-MECH-20-06)(12-00)</v>
      </c>
      <c r="E167" s="303" t="s">
        <v>16702</v>
      </c>
      <c r="F167" s="304" t="s">
        <v>10</v>
      </c>
      <c r="G167" s="49">
        <v>46193</v>
      </c>
      <c r="H167" s="49">
        <v>46194</v>
      </c>
      <c r="I167" s="49"/>
      <c r="J167" s="49"/>
      <c r="K167" s="49"/>
      <c r="L167" s="49"/>
      <c r="M167" s="49"/>
      <c r="N167" s="49"/>
      <c r="O167" s="49"/>
      <c r="P167" s="49"/>
      <c r="Q167" s="49"/>
      <c r="R167" s="49" t="s">
        <v>54</v>
      </c>
      <c r="S167" s="49">
        <v>46194</v>
      </c>
      <c r="T167" s="49">
        <v>46198</v>
      </c>
      <c r="U167" s="49"/>
      <c r="V167" s="49"/>
      <c r="W167" s="49"/>
      <c r="X167" s="49"/>
      <c r="Y167" s="620" t="s">
        <v>93</v>
      </c>
      <c r="Z167" s="196" t="str">
        <f t="shared" si="15"/>
        <v>Open PDFRFI FINALLY.RFI 09 (S19-MECH-20-06)(12-00)</v>
      </c>
    </row>
    <row r="168" spans="1:26" ht="75.599999999999994" x14ac:dyDescent="0.3">
      <c r="A168" s="369">
        <f t="shared" si="13"/>
        <v>162</v>
      </c>
      <c r="B168" s="100" t="s">
        <v>16742</v>
      </c>
      <c r="C168" s="301" t="s">
        <v>2735</v>
      </c>
      <c r="D168" s="302" t="str">
        <f t="shared" si="12"/>
        <v>Open PDF RFI.RFI 096 (S19-ARCH-25-06)(01-00)</v>
      </c>
      <c r="E168" s="303" t="s">
        <v>16743</v>
      </c>
      <c r="F168" s="304" t="s">
        <v>10</v>
      </c>
      <c r="G168" s="49">
        <v>46202</v>
      </c>
      <c r="H168" s="49">
        <v>46202</v>
      </c>
      <c r="I168" s="49"/>
      <c r="J168" s="49"/>
      <c r="K168" s="49"/>
      <c r="L168" s="49"/>
      <c r="M168" s="49"/>
      <c r="N168" s="49"/>
      <c r="O168" s="49"/>
      <c r="P168" s="49"/>
      <c r="Q168" s="49"/>
      <c r="R168" s="49" t="s">
        <v>54</v>
      </c>
      <c r="S168" s="49">
        <v>46203</v>
      </c>
      <c r="T168" s="49"/>
      <c r="U168" s="49"/>
      <c r="V168" s="49"/>
      <c r="W168" s="49"/>
      <c r="X168" s="49"/>
      <c r="Y168" s="49" t="s">
        <v>83</v>
      </c>
      <c r="Z168" s="196" t="str">
        <f t="shared" si="15"/>
        <v>Open PDFRFI FINALLY.RFI 096 (S19-ARCH-25-06)(01-00)</v>
      </c>
    </row>
    <row r="169" spans="1:26" ht="75.599999999999994" x14ac:dyDescent="0.3">
      <c r="A169" s="369">
        <f t="shared" si="13"/>
        <v>163</v>
      </c>
      <c r="B169" s="100" t="s">
        <v>16744</v>
      </c>
      <c r="C169" s="301" t="s">
        <v>2735</v>
      </c>
      <c r="D169" s="302" t="str">
        <f>IF(B169&gt;0,HYPERLINK(CONCATENATE("PDF RFI/",B169,".pdf"),CONCATENATE("Open PDF RFI.",B169)),"")</f>
        <v>Open PDF RFI.RFI 097 (S19-ARCH-25-06)(01-00)</v>
      </c>
      <c r="E169" s="303" t="s">
        <v>16745</v>
      </c>
      <c r="F169" s="304" t="s">
        <v>10</v>
      </c>
      <c r="G169" s="49">
        <v>46202</v>
      </c>
      <c r="H169" s="49">
        <v>46202</v>
      </c>
      <c r="I169" s="49"/>
      <c r="J169" s="49"/>
      <c r="K169" s="49"/>
      <c r="L169" s="49"/>
      <c r="M169" s="49"/>
      <c r="N169" s="49"/>
      <c r="O169" s="49"/>
      <c r="P169" s="49"/>
      <c r="Q169" s="49"/>
      <c r="R169" s="49" t="s">
        <v>54</v>
      </c>
      <c r="S169" s="49">
        <v>46203</v>
      </c>
      <c r="T169" s="49"/>
      <c r="U169" s="49"/>
      <c r="V169" s="49"/>
      <c r="W169" s="49"/>
      <c r="X169" s="49"/>
      <c r="Y169" s="49" t="s">
        <v>83</v>
      </c>
      <c r="Z169" s="196" t="str">
        <f t="shared" si="15"/>
        <v>Open PDFRFI FINALLY.RFI 097 (S19-ARCH-25-06)(01-00)</v>
      </c>
    </row>
    <row r="170" spans="1:26" ht="25.2" x14ac:dyDescent="0.3">
      <c r="A170" s="369">
        <f t="shared" si="13"/>
        <v>164</v>
      </c>
      <c r="B170" s="100"/>
      <c r="C170" s="301"/>
      <c r="D170" s="302" t="str">
        <f>IF(B170&gt;0,HYPERLINK(CONCATENATE("PDF RFI/",B170,".pdf"),CONCATENATE("Open PDF RFI.",B170)),"")</f>
        <v/>
      </c>
      <c r="E170" s="303"/>
      <c r="F170" s="304"/>
      <c r="G170" s="49"/>
      <c r="H170" s="49"/>
      <c r="I170" s="49"/>
      <c r="J170" s="49"/>
      <c r="K170" s="49"/>
      <c r="L170" s="49"/>
      <c r="M170" s="49"/>
      <c r="N170" s="49"/>
      <c r="O170" s="49"/>
      <c r="P170" s="49"/>
      <c r="Q170" s="49"/>
      <c r="R170" s="49"/>
      <c r="S170" s="49"/>
      <c r="T170" s="49"/>
      <c r="U170" s="49"/>
      <c r="V170" s="49"/>
      <c r="W170" s="49"/>
      <c r="X170" s="49"/>
      <c r="Y170" s="49"/>
      <c r="Z170" s="196"/>
    </row>
    <row r="171" spans="1:26" ht="25.2" x14ac:dyDescent="0.3">
      <c r="A171" s="369">
        <f t="shared" si="13"/>
        <v>165</v>
      </c>
      <c r="B171" s="100"/>
      <c r="C171" s="301"/>
      <c r="D171" s="302"/>
      <c r="E171" s="303"/>
      <c r="F171" s="304"/>
      <c r="G171" s="49"/>
      <c r="H171" s="49"/>
      <c r="I171" s="49"/>
      <c r="J171" s="49"/>
      <c r="K171" s="49"/>
      <c r="L171" s="49"/>
      <c r="M171" s="49"/>
      <c r="N171" s="49"/>
      <c r="O171" s="49"/>
      <c r="P171" s="49"/>
      <c r="Q171" s="49"/>
      <c r="R171" s="49"/>
      <c r="S171" s="49"/>
      <c r="T171" s="49"/>
      <c r="U171" s="49"/>
      <c r="V171" s="49"/>
      <c r="W171" s="49"/>
      <c r="X171" s="49"/>
      <c r="Y171" s="49"/>
      <c r="Z171" s="196"/>
    </row>
    <row r="172" spans="1:26" ht="25.2" x14ac:dyDescent="0.3">
      <c r="A172" s="369">
        <f t="shared" si="13"/>
        <v>166</v>
      </c>
      <c r="B172" s="100"/>
      <c r="C172" s="301"/>
      <c r="D172" s="302"/>
      <c r="E172" s="303"/>
      <c r="F172" s="304"/>
      <c r="G172" s="49"/>
      <c r="H172" s="49"/>
      <c r="I172" s="49"/>
      <c r="J172" s="49"/>
      <c r="K172" s="49"/>
      <c r="L172" s="49"/>
      <c r="M172" s="49"/>
      <c r="N172" s="49"/>
      <c r="O172" s="49"/>
      <c r="P172" s="49"/>
      <c r="Q172" s="49"/>
      <c r="R172" s="49"/>
      <c r="S172" s="49"/>
      <c r="T172" s="49"/>
      <c r="U172" s="49"/>
      <c r="V172" s="49"/>
      <c r="W172" s="49"/>
      <c r="X172" s="49"/>
      <c r="Y172" s="49"/>
      <c r="Z172" s="196"/>
    </row>
    <row r="173" spans="1:26" ht="25.2" x14ac:dyDescent="0.3">
      <c r="A173" s="369">
        <f t="shared" si="13"/>
        <v>167</v>
      </c>
      <c r="B173" s="100"/>
      <c r="C173" s="301"/>
      <c r="D173" s="302"/>
      <c r="E173" s="303"/>
      <c r="F173" s="304"/>
      <c r="G173" s="49"/>
      <c r="H173" s="49"/>
      <c r="I173" s="49"/>
      <c r="J173" s="49"/>
      <c r="K173" s="49"/>
      <c r="L173" s="49"/>
      <c r="M173" s="49"/>
      <c r="N173" s="49"/>
      <c r="O173" s="49"/>
      <c r="P173" s="49"/>
      <c r="Q173" s="49"/>
      <c r="R173" s="49"/>
      <c r="S173" s="49"/>
      <c r="T173" s="49"/>
      <c r="U173" s="49"/>
      <c r="V173" s="49"/>
      <c r="W173" s="49"/>
      <c r="X173" s="49"/>
      <c r="Y173" s="49"/>
      <c r="Z173" s="196"/>
    </row>
    <row r="174" spans="1:26" ht="25.2" x14ac:dyDescent="0.3">
      <c r="A174" s="369">
        <f t="shared" si="13"/>
        <v>168</v>
      </c>
      <c r="B174" s="100"/>
      <c r="C174" s="301"/>
      <c r="D174" s="302"/>
      <c r="E174" s="303"/>
      <c r="F174" s="304"/>
      <c r="G174" s="49"/>
      <c r="H174" s="49"/>
      <c r="I174" s="49"/>
      <c r="J174" s="49"/>
      <c r="K174" s="49"/>
      <c r="L174" s="49"/>
      <c r="M174" s="49"/>
      <c r="N174" s="49"/>
      <c r="O174" s="49"/>
      <c r="P174" s="49"/>
      <c r="Q174" s="49"/>
      <c r="R174" s="49"/>
      <c r="S174" s="49"/>
      <c r="T174" s="49"/>
      <c r="U174" s="49"/>
      <c r="V174" s="49"/>
      <c r="W174" s="49"/>
      <c r="X174" s="49"/>
      <c r="Y174" s="49"/>
      <c r="Z174" s="196"/>
    </row>
    <row r="175" spans="1:26" ht="25.2" x14ac:dyDescent="0.3">
      <c r="A175" s="369">
        <f t="shared" si="13"/>
        <v>169</v>
      </c>
      <c r="B175" s="100"/>
      <c r="C175" s="301"/>
      <c r="D175" s="302"/>
      <c r="E175" s="303"/>
      <c r="F175" s="304"/>
      <c r="G175" s="49"/>
      <c r="H175" s="49"/>
      <c r="I175" s="49"/>
      <c r="J175" s="49"/>
      <c r="K175" s="49"/>
      <c r="L175" s="49"/>
      <c r="M175" s="49"/>
      <c r="N175" s="49"/>
      <c r="O175" s="49"/>
      <c r="P175" s="49"/>
      <c r="Q175" s="49"/>
      <c r="R175" s="49"/>
      <c r="S175" s="49"/>
      <c r="T175" s="49"/>
      <c r="U175" s="49"/>
      <c r="V175" s="49"/>
      <c r="W175" s="49"/>
      <c r="X175" s="49"/>
      <c r="Y175" s="49"/>
      <c r="Z175" s="196"/>
    </row>
    <row r="176" spans="1:26" ht="25.2" x14ac:dyDescent="0.3">
      <c r="A176" s="369">
        <f t="shared" si="13"/>
        <v>170</v>
      </c>
      <c r="B176" s="100"/>
      <c r="C176" s="301"/>
      <c r="D176" s="302"/>
      <c r="E176" s="303"/>
      <c r="F176" s="304"/>
      <c r="G176" s="49"/>
      <c r="H176" s="49"/>
      <c r="I176" s="49"/>
      <c r="J176" s="49"/>
      <c r="K176" s="49"/>
      <c r="L176" s="49"/>
      <c r="M176" s="49"/>
      <c r="N176" s="49"/>
      <c r="O176" s="49"/>
      <c r="P176" s="49"/>
      <c r="Q176" s="49"/>
      <c r="R176" s="49"/>
      <c r="S176" s="49"/>
      <c r="T176" s="49"/>
      <c r="U176" s="49"/>
      <c r="V176" s="49"/>
      <c r="W176" s="49"/>
      <c r="X176" s="49"/>
      <c r="Y176" s="49"/>
      <c r="Z176" s="196"/>
    </row>
    <row r="177" spans="1:26" ht="25.2" x14ac:dyDescent="0.3">
      <c r="A177" s="369">
        <f t="shared" ref="A177:A228" si="16">ROW()-ROW($A$6)</f>
        <v>171</v>
      </c>
      <c r="B177" s="100"/>
      <c r="C177" s="301"/>
      <c r="D177" s="302"/>
      <c r="E177" s="303"/>
      <c r="F177" s="304"/>
      <c r="G177" s="49"/>
      <c r="H177" s="49"/>
      <c r="I177" s="49"/>
      <c r="J177" s="49"/>
      <c r="K177" s="49"/>
      <c r="L177" s="49"/>
      <c r="M177" s="49"/>
      <c r="N177" s="49"/>
      <c r="O177" s="49"/>
      <c r="P177" s="49"/>
      <c r="Q177" s="49"/>
      <c r="R177" s="49"/>
      <c r="S177" s="49"/>
      <c r="T177" s="49"/>
      <c r="U177" s="49"/>
      <c r="V177" s="49"/>
      <c r="W177" s="49"/>
      <c r="X177" s="49"/>
      <c r="Y177" s="49"/>
      <c r="Z177" s="196"/>
    </row>
    <row r="178" spans="1:26" ht="25.2" x14ac:dyDescent="0.3">
      <c r="A178" s="369">
        <f t="shared" si="16"/>
        <v>172</v>
      </c>
      <c r="B178" s="100"/>
      <c r="C178" s="301"/>
      <c r="D178" s="302"/>
      <c r="E178" s="303"/>
      <c r="F178" s="304"/>
      <c r="G178" s="49"/>
      <c r="H178" s="49"/>
      <c r="I178" s="49"/>
      <c r="J178" s="49"/>
      <c r="K178" s="49"/>
      <c r="L178" s="49"/>
      <c r="M178" s="49"/>
      <c r="N178" s="49"/>
      <c r="O178" s="49"/>
      <c r="P178" s="49"/>
      <c r="Q178" s="49"/>
      <c r="R178" s="49"/>
      <c r="S178" s="49"/>
      <c r="T178" s="49"/>
      <c r="U178" s="49"/>
      <c r="V178" s="49"/>
      <c r="W178" s="49"/>
      <c r="X178" s="49"/>
      <c r="Y178" s="49"/>
      <c r="Z178" s="196"/>
    </row>
    <row r="179" spans="1:26" ht="25.2" x14ac:dyDescent="0.3">
      <c r="A179" s="369">
        <f t="shared" si="16"/>
        <v>173</v>
      </c>
      <c r="B179" s="100"/>
      <c r="C179" s="301"/>
      <c r="D179" s="302"/>
      <c r="E179" s="303"/>
      <c r="F179" s="304"/>
      <c r="G179" s="49"/>
      <c r="H179" s="49"/>
      <c r="I179" s="49"/>
      <c r="J179" s="49"/>
      <c r="K179" s="49"/>
      <c r="L179" s="49"/>
      <c r="M179" s="49"/>
      <c r="N179" s="49"/>
      <c r="O179" s="49"/>
      <c r="P179" s="49"/>
      <c r="Q179" s="49"/>
      <c r="R179" s="49"/>
      <c r="S179" s="49"/>
      <c r="T179" s="49"/>
      <c r="U179" s="49"/>
      <c r="V179" s="49"/>
      <c r="W179" s="49"/>
      <c r="X179" s="49"/>
      <c r="Y179" s="49"/>
      <c r="Z179" s="196"/>
    </row>
    <row r="180" spans="1:26" ht="25.2" x14ac:dyDescent="0.3">
      <c r="A180" s="369">
        <f t="shared" si="16"/>
        <v>174</v>
      </c>
      <c r="B180" s="100"/>
      <c r="C180" s="301"/>
      <c r="D180" s="302"/>
      <c r="E180" s="303"/>
      <c r="F180" s="304"/>
      <c r="G180" s="49"/>
      <c r="H180" s="49"/>
      <c r="I180" s="49"/>
      <c r="J180" s="49"/>
      <c r="K180" s="49"/>
      <c r="L180" s="49"/>
      <c r="M180" s="49"/>
      <c r="N180" s="49"/>
      <c r="O180" s="49"/>
      <c r="P180" s="49"/>
      <c r="Q180" s="49"/>
      <c r="R180" s="49"/>
      <c r="S180" s="49"/>
      <c r="T180" s="49"/>
      <c r="U180" s="49"/>
      <c r="V180" s="49"/>
      <c r="W180" s="49"/>
      <c r="X180" s="49"/>
      <c r="Y180" s="49"/>
      <c r="Z180" s="196"/>
    </row>
    <row r="181" spans="1:26" ht="25.2" x14ac:dyDescent="0.3">
      <c r="A181" s="369">
        <f t="shared" si="16"/>
        <v>175</v>
      </c>
      <c r="B181" s="100"/>
      <c r="C181" s="301"/>
      <c r="D181" s="302"/>
      <c r="E181" s="303"/>
      <c r="F181" s="304"/>
      <c r="G181" s="49"/>
      <c r="H181" s="49"/>
      <c r="I181" s="49"/>
      <c r="J181" s="49"/>
      <c r="K181" s="49"/>
      <c r="L181" s="49"/>
      <c r="M181" s="49"/>
      <c r="N181" s="49"/>
      <c r="O181" s="49"/>
      <c r="P181" s="49"/>
      <c r="Q181" s="49"/>
      <c r="R181" s="49"/>
      <c r="S181" s="49"/>
      <c r="T181" s="49"/>
      <c r="U181" s="49"/>
      <c r="V181" s="49"/>
      <c r="W181" s="49"/>
      <c r="X181" s="49"/>
      <c r="Y181" s="49"/>
      <c r="Z181" s="196"/>
    </row>
    <row r="182" spans="1:26" ht="25.2" x14ac:dyDescent="0.3">
      <c r="A182" s="369">
        <f t="shared" si="16"/>
        <v>176</v>
      </c>
      <c r="B182" s="100"/>
      <c r="C182" s="301"/>
      <c r="D182" s="302"/>
      <c r="E182" s="303"/>
      <c r="F182" s="304"/>
      <c r="G182" s="49"/>
      <c r="H182" s="49"/>
      <c r="I182" s="49"/>
      <c r="J182" s="49"/>
      <c r="K182" s="49"/>
      <c r="L182" s="49"/>
      <c r="M182" s="49"/>
      <c r="N182" s="49"/>
      <c r="O182" s="49"/>
      <c r="P182" s="49"/>
      <c r="Q182" s="49"/>
      <c r="R182" s="49"/>
      <c r="S182" s="49"/>
      <c r="T182" s="49"/>
      <c r="U182" s="49"/>
      <c r="V182" s="49"/>
      <c r="W182" s="49"/>
      <c r="X182" s="49"/>
      <c r="Y182" s="49"/>
      <c r="Z182" s="196"/>
    </row>
    <row r="183" spans="1:26" ht="25.2" x14ac:dyDescent="0.3">
      <c r="A183" s="369">
        <f t="shared" si="16"/>
        <v>177</v>
      </c>
      <c r="B183" s="100"/>
      <c r="C183" s="301"/>
      <c r="D183" s="302"/>
      <c r="E183" s="303"/>
      <c r="F183" s="304"/>
      <c r="G183" s="49"/>
      <c r="H183" s="49"/>
      <c r="I183" s="49"/>
      <c r="J183" s="49"/>
      <c r="K183" s="49"/>
      <c r="L183" s="49"/>
      <c r="M183" s="49"/>
      <c r="N183" s="49"/>
      <c r="O183" s="49"/>
      <c r="P183" s="49"/>
      <c r="Q183" s="49"/>
      <c r="R183" s="49"/>
      <c r="S183" s="49"/>
      <c r="T183" s="49"/>
      <c r="U183" s="49"/>
      <c r="V183" s="49"/>
      <c r="W183" s="49"/>
      <c r="X183" s="49"/>
      <c r="Y183" s="49"/>
      <c r="Z183" s="196"/>
    </row>
    <row r="184" spans="1:26" ht="25.2" x14ac:dyDescent="0.3">
      <c r="A184" s="369">
        <f t="shared" si="16"/>
        <v>178</v>
      </c>
      <c r="B184" s="100"/>
      <c r="C184" s="301"/>
      <c r="D184" s="302"/>
      <c r="E184" s="303"/>
      <c r="F184" s="304"/>
      <c r="G184" s="49"/>
      <c r="H184" s="49"/>
      <c r="I184" s="49"/>
      <c r="J184" s="49"/>
      <c r="K184" s="49"/>
      <c r="L184" s="49"/>
      <c r="M184" s="49"/>
      <c r="N184" s="49"/>
      <c r="O184" s="49"/>
      <c r="P184" s="49"/>
      <c r="Q184" s="49"/>
      <c r="R184" s="49"/>
      <c r="S184" s="49"/>
      <c r="T184" s="49"/>
      <c r="U184" s="49"/>
      <c r="V184" s="49"/>
      <c r="W184" s="49"/>
      <c r="X184" s="49"/>
      <c r="Y184" s="49"/>
      <c r="Z184" s="196"/>
    </row>
    <row r="185" spans="1:26" ht="25.2" x14ac:dyDescent="0.3">
      <c r="A185" s="369">
        <f t="shared" si="16"/>
        <v>179</v>
      </c>
      <c r="B185" s="100"/>
      <c r="C185" s="301"/>
      <c r="D185" s="302"/>
      <c r="E185" s="303"/>
      <c r="F185" s="304"/>
      <c r="G185" s="49"/>
      <c r="H185" s="49"/>
      <c r="I185" s="49"/>
      <c r="J185" s="49"/>
      <c r="K185" s="49"/>
      <c r="L185" s="49"/>
      <c r="M185" s="49"/>
      <c r="N185" s="49"/>
      <c r="O185" s="49"/>
      <c r="P185" s="49"/>
      <c r="Q185" s="49"/>
      <c r="R185" s="49"/>
      <c r="S185" s="49"/>
      <c r="T185" s="49"/>
      <c r="U185" s="49"/>
      <c r="V185" s="49"/>
      <c r="W185" s="49"/>
      <c r="X185" s="49"/>
      <c r="Y185" s="49"/>
      <c r="Z185" s="196"/>
    </row>
    <row r="186" spans="1:26" ht="25.2" x14ac:dyDescent="0.3">
      <c r="A186" s="369">
        <f t="shared" si="16"/>
        <v>180</v>
      </c>
      <c r="B186" s="100"/>
      <c r="C186" s="301"/>
      <c r="D186" s="302"/>
      <c r="E186" s="303"/>
      <c r="F186" s="304"/>
      <c r="G186" s="49"/>
      <c r="H186" s="49"/>
      <c r="I186" s="49"/>
      <c r="J186" s="49"/>
      <c r="K186" s="49"/>
      <c r="L186" s="49"/>
      <c r="M186" s="49"/>
      <c r="N186" s="49"/>
      <c r="O186" s="49"/>
      <c r="P186" s="49"/>
      <c r="Q186" s="49"/>
      <c r="R186" s="49"/>
      <c r="S186" s="49"/>
      <c r="T186" s="49"/>
      <c r="U186" s="49"/>
      <c r="V186" s="49"/>
      <c r="W186" s="49"/>
      <c r="X186" s="49"/>
      <c r="Y186" s="49"/>
      <c r="Z186" s="196"/>
    </row>
    <row r="187" spans="1:26" ht="25.2" x14ac:dyDescent="0.3">
      <c r="A187" s="369">
        <f t="shared" si="16"/>
        <v>181</v>
      </c>
      <c r="B187" s="100"/>
      <c r="C187" s="301"/>
      <c r="D187" s="302"/>
      <c r="E187" s="303"/>
      <c r="F187" s="304"/>
      <c r="G187" s="49"/>
      <c r="H187" s="49"/>
      <c r="I187" s="49"/>
      <c r="J187" s="49"/>
      <c r="K187" s="49"/>
      <c r="L187" s="49"/>
      <c r="M187" s="49"/>
      <c r="N187" s="49"/>
      <c r="O187" s="49"/>
      <c r="P187" s="49"/>
      <c r="Q187" s="49"/>
      <c r="R187" s="49"/>
      <c r="S187" s="49"/>
      <c r="T187" s="49"/>
      <c r="U187" s="49"/>
      <c r="V187" s="49"/>
      <c r="W187" s="49"/>
      <c r="X187" s="49"/>
      <c r="Y187" s="49"/>
      <c r="Z187" s="196"/>
    </row>
    <row r="188" spans="1:26" ht="25.2" x14ac:dyDescent="0.3">
      <c r="A188" s="369">
        <f t="shared" si="16"/>
        <v>182</v>
      </c>
      <c r="B188" s="100"/>
      <c r="C188" s="301"/>
      <c r="D188" s="302"/>
      <c r="E188" s="303"/>
      <c r="F188" s="304"/>
      <c r="G188" s="49"/>
      <c r="H188" s="49"/>
      <c r="I188" s="49"/>
      <c r="J188" s="49"/>
      <c r="K188" s="49"/>
      <c r="L188" s="49"/>
      <c r="M188" s="49"/>
      <c r="N188" s="49"/>
      <c r="O188" s="49"/>
      <c r="P188" s="49"/>
      <c r="Q188" s="49"/>
      <c r="R188" s="49"/>
      <c r="S188" s="49"/>
      <c r="T188" s="49"/>
      <c r="U188" s="49"/>
      <c r="V188" s="49"/>
      <c r="W188" s="49"/>
      <c r="X188" s="49"/>
      <c r="Y188" s="49"/>
      <c r="Z188" s="196"/>
    </row>
    <row r="189" spans="1:26" ht="25.2" x14ac:dyDescent="0.3">
      <c r="A189" s="369">
        <f t="shared" si="16"/>
        <v>183</v>
      </c>
      <c r="B189" s="100"/>
      <c r="C189" s="301"/>
      <c r="D189" s="302"/>
      <c r="E189" s="303"/>
      <c r="F189" s="304"/>
      <c r="G189" s="49"/>
      <c r="H189" s="49"/>
      <c r="I189" s="49"/>
      <c r="J189" s="49"/>
      <c r="K189" s="49"/>
      <c r="L189" s="49"/>
      <c r="M189" s="49"/>
      <c r="N189" s="49"/>
      <c r="O189" s="49"/>
      <c r="P189" s="49"/>
      <c r="Q189" s="49"/>
      <c r="R189" s="49"/>
      <c r="S189" s="49"/>
      <c r="T189" s="49"/>
      <c r="U189" s="49"/>
      <c r="V189" s="49"/>
      <c r="W189" s="49"/>
      <c r="X189" s="49"/>
      <c r="Y189" s="49"/>
      <c r="Z189" s="196"/>
    </row>
    <row r="190" spans="1:26" ht="25.2" x14ac:dyDescent="0.3">
      <c r="A190" s="369">
        <f t="shared" si="16"/>
        <v>184</v>
      </c>
      <c r="B190" s="100"/>
      <c r="C190" s="301"/>
      <c r="D190" s="302"/>
      <c r="E190" s="303"/>
      <c r="F190" s="304"/>
      <c r="G190" s="49"/>
      <c r="H190" s="49"/>
      <c r="I190" s="49"/>
      <c r="J190" s="49"/>
      <c r="K190" s="49"/>
      <c r="L190" s="49"/>
      <c r="M190" s="49"/>
      <c r="N190" s="49"/>
      <c r="O190" s="49"/>
      <c r="P190" s="49"/>
      <c r="Q190" s="49"/>
      <c r="R190" s="49"/>
      <c r="S190" s="49"/>
      <c r="T190" s="49"/>
      <c r="U190" s="49"/>
      <c r="V190" s="49"/>
      <c r="W190" s="49"/>
      <c r="X190" s="49"/>
      <c r="Y190" s="49"/>
      <c r="Z190" s="196"/>
    </row>
    <row r="191" spans="1:26" ht="25.2" x14ac:dyDescent="0.3">
      <c r="A191" s="369">
        <f t="shared" si="16"/>
        <v>185</v>
      </c>
      <c r="B191" s="100"/>
      <c r="C191" s="301"/>
      <c r="D191" s="302"/>
      <c r="E191" s="303"/>
      <c r="F191" s="304"/>
      <c r="G191" s="49"/>
      <c r="H191" s="49"/>
      <c r="I191" s="49"/>
      <c r="J191" s="49"/>
      <c r="K191" s="49"/>
      <c r="L191" s="49"/>
      <c r="M191" s="49"/>
      <c r="N191" s="49"/>
      <c r="O191" s="49"/>
      <c r="P191" s="49"/>
      <c r="Q191" s="49"/>
      <c r="R191" s="49"/>
      <c r="S191" s="49"/>
      <c r="T191" s="49"/>
      <c r="U191" s="49"/>
      <c r="V191" s="49"/>
      <c r="W191" s="49"/>
      <c r="X191" s="49"/>
      <c r="Y191" s="49"/>
      <c r="Z191" s="196"/>
    </row>
    <row r="192" spans="1:26" ht="25.2" x14ac:dyDescent="0.3">
      <c r="A192" s="369">
        <f t="shared" si="16"/>
        <v>186</v>
      </c>
      <c r="B192" s="100"/>
      <c r="C192" s="301"/>
      <c r="D192" s="302"/>
      <c r="E192" s="303"/>
      <c r="F192" s="304"/>
      <c r="G192" s="49"/>
      <c r="H192" s="49"/>
      <c r="I192" s="49"/>
      <c r="J192" s="49"/>
      <c r="K192" s="49"/>
      <c r="L192" s="49"/>
      <c r="M192" s="49"/>
      <c r="N192" s="49"/>
      <c r="O192" s="49"/>
      <c r="P192" s="49"/>
      <c r="Q192" s="49"/>
      <c r="R192" s="49"/>
      <c r="S192" s="49"/>
      <c r="T192" s="49"/>
      <c r="U192" s="49"/>
      <c r="V192" s="49"/>
      <c r="W192" s="49"/>
      <c r="X192" s="49"/>
      <c r="Y192" s="49"/>
      <c r="Z192" s="196"/>
    </row>
    <row r="193" spans="1:26" ht="25.2" x14ac:dyDescent="0.3">
      <c r="A193" s="369">
        <f t="shared" si="16"/>
        <v>187</v>
      </c>
      <c r="B193" s="100"/>
      <c r="C193" s="301"/>
      <c r="D193" s="302"/>
      <c r="E193" s="303"/>
      <c r="F193" s="304"/>
      <c r="G193" s="49"/>
      <c r="H193" s="49"/>
      <c r="I193" s="49"/>
      <c r="J193" s="49"/>
      <c r="K193" s="49"/>
      <c r="L193" s="49"/>
      <c r="M193" s="49"/>
      <c r="N193" s="49"/>
      <c r="O193" s="49"/>
      <c r="P193" s="49"/>
      <c r="Q193" s="49"/>
      <c r="R193" s="49"/>
      <c r="S193" s="49"/>
      <c r="T193" s="49"/>
      <c r="U193" s="49"/>
      <c r="V193" s="49"/>
      <c r="W193" s="49"/>
      <c r="X193" s="49"/>
      <c r="Y193" s="49"/>
      <c r="Z193" s="196"/>
    </row>
    <row r="194" spans="1:26" ht="25.2" x14ac:dyDescent="0.3">
      <c r="A194" s="369">
        <f t="shared" si="16"/>
        <v>188</v>
      </c>
      <c r="B194" s="100"/>
      <c r="C194" s="301"/>
      <c r="D194" s="302"/>
      <c r="E194" s="303"/>
      <c r="F194" s="304"/>
      <c r="G194" s="49"/>
      <c r="H194" s="49"/>
      <c r="I194" s="49"/>
      <c r="J194" s="49"/>
      <c r="K194" s="49"/>
      <c r="L194" s="49"/>
      <c r="M194" s="49"/>
      <c r="N194" s="49"/>
      <c r="O194" s="49"/>
      <c r="P194" s="49"/>
      <c r="Q194" s="49"/>
      <c r="R194" s="49"/>
      <c r="S194" s="49"/>
      <c r="T194" s="49"/>
      <c r="U194" s="49"/>
      <c r="V194" s="49"/>
      <c r="W194" s="49"/>
      <c r="X194" s="49"/>
      <c r="Y194" s="49"/>
      <c r="Z194" s="196"/>
    </row>
    <row r="195" spans="1:26" ht="25.2" x14ac:dyDescent="0.3">
      <c r="A195" s="369">
        <f t="shared" si="16"/>
        <v>189</v>
      </c>
      <c r="B195" s="100"/>
      <c r="C195" s="301"/>
      <c r="D195" s="302"/>
      <c r="E195" s="303"/>
      <c r="F195" s="304"/>
      <c r="G195" s="49"/>
      <c r="H195" s="49"/>
      <c r="I195" s="49"/>
      <c r="J195" s="49"/>
      <c r="K195" s="49"/>
      <c r="L195" s="49"/>
      <c r="M195" s="49"/>
      <c r="N195" s="49"/>
      <c r="O195" s="49"/>
      <c r="P195" s="49"/>
      <c r="Q195" s="49"/>
      <c r="R195" s="49"/>
      <c r="S195" s="49"/>
      <c r="T195" s="49"/>
      <c r="U195" s="49"/>
      <c r="V195" s="49"/>
      <c r="W195" s="49"/>
      <c r="X195" s="49"/>
      <c r="Y195" s="49"/>
      <c r="Z195" s="196"/>
    </row>
    <row r="196" spans="1:26" ht="25.2" x14ac:dyDescent="0.3">
      <c r="A196" s="369">
        <f t="shared" si="16"/>
        <v>190</v>
      </c>
      <c r="B196" s="100"/>
      <c r="C196" s="301"/>
      <c r="D196" s="302"/>
      <c r="E196" s="303"/>
      <c r="F196" s="304"/>
      <c r="G196" s="49"/>
      <c r="H196" s="49"/>
      <c r="I196" s="49"/>
      <c r="J196" s="49"/>
      <c r="K196" s="49"/>
      <c r="L196" s="49"/>
      <c r="M196" s="49"/>
      <c r="N196" s="49"/>
      <c r="O196" s="49"/>
      <c r="P196" s="49"/>
      <c r="Q196" s="49"/>
      <c r="R196" s="49"/>
      <c r="S196" s="49"/>
      <c r="T196" s="49"/>
      <c r="U196" s="49"/>
      <c r="V196" s="49"/>
      <c r="W196" s="49"/>
      <c r="X196" s="49"/>
      <c r="Y196" s="49"/>
      <c r="Z196" s="196"/>
    </row>
    <row r="197" spans="1:26" ht="25.2" x14ac:dyDescent="0.3">
      <c r="A197" s="369">
        <f t="shared" si="16"/>
        <v>191</v>
      </c>
      <c r="B197" s="100"/>
      <c r="C197" s="301"/>
      <c r="D197" s="302"/>
      <c r="E197" s="303"/>
      <c r="F197" s="304"/>
      <c r="G197" s="49"/>
      <c r="H197" s="49"/>
      <c r="I197" s="49"/>
      <c r="J197" s="49"/>
      <c r="K197" s="49"/>
      <c r="L197" s="49"/>
      <c r="M197" s="49"/>
      <c r="N197" s="49"/>
      <c r="O197" s="49"/>
      <c r="P197" s="49"/>
      <c r="Q197" s="49"/>
      <c r="R197" s="49"/>
      <c r="S197" s="49"/>
      <c r="T197" s="49"/>
      <c r="U197" s="49"/>
      <c r="V197" s="49"/>
      <c r="W197" s="49"/>
      <c r="X197" s="49"/>
      <c r="Y197" s="49"/>
      <c r="Z197" s="196"/>
    </row>
    <row r="198" spans="1:26" ht="25.2" x14ac:dyDescent="0.3">
      <c r="A198" s="369">
        <f t="shared" si="16"/>
        <v>192</v>
      </c>
      <c r="B198" s="100"/>
      <c r="C198" s="301"/>
      <c r="D198" s="302"/>
      <c r="E198" s="303"/>
      <c r="F198" s="304"/>
      <c r="G198" s="49"/>
      <c r="H198" s="49"/>
      <c r="I198" s="49"/>
      <c r="J198" s="49"/>
      <c r="K198" s="49"/>
      <c r="L198" s="49"/>
      <c r="M198" s="49"/>
      <c r="N198" s="49"/>
      <c r="O198" s="49"/>
      <c r="P198" s="49"/>
      <c r="Q198" s="49"/>
      <c r="R198" s="49"/>
      <c r="S198" s="49"/>
      <c r="T198" s="49"/>
      <c r="U198" s="49"/>
      <c r="V198" s="49"/>
      <c r="W198" s="49"/>
      <c r="X198" s="49"/>
      <c r="Y198" s="49"/>
      <c r="Z198" s="196"/>
    </row>
    <row r="199" spans="1:26" ht="25.2" x14ac:dyDescent="0.3">
      <c r="A199" s="369">
        <f t="shared" si="16"/>
        <v>193</v>
      </c>
      <c r="B199" s="100"/>
      <c r="C199" s="301"/>
      <c r="D199" s="302"/>
      <c r="E199" s="303"/>
      <c r="F199" s="304"/>
      <c r="G199" s="49"/>
      <c r="H199" s="49"/>
      <c r="I199" s="49"/>
      <c r="J199" s="49"/>
      <c r="K199" s="49"/>
      <c r="L199" s="49"/>
      <c r="M199" s="49"/>
      <c r="N199" s="49"/>
      <c r="O199" s="49"/>
      <c r="P199" s="49"/>
      <c r="Q199" s="49"/>
      <c r="R199" s="49"/>
      <c r="S199" s="49"/>
      <c r="T199" s="49"/>
      <c r="U199" s="49"/>
      <c r="V199" s="49"/>
      <c r="W199" s="49"/>
      <c r="X199" s="49"/>
      <c r="Y199" s="49"/>
      <c r="Z199" s="196"/>
    </row>
    <row r="200" spans="1:26" ht="25.2" x14ac:dyDescent="0.3">
      <c r="A200" s="369">
        <f t="shared" si="16"/>
        <v>194</v>
      </c>
      <c r="B200" s="100"/>
      <c r="C200" s="301"/>
      <c r="D200" s="302"/>
      <c r="E200" s="303"/>
      <c r="F200" s="304"/>
      <c r="G200" s="49"/>
      <c r="H200" s="49"/>
      <c r="I200" s="49"/>
      <c r="J200" s="49"/>
      <c r="K200" s="49"/>
      <c r="L200" s="49"/>
      <c r="M200" s="49"/>
      <c r="N200" s="49"/>
      <c r="O200" s="49"/>
      <c r="P200" s="49"/>
      <c r="Q200" s="49"/>
      <c r="R200" s="49"/>
      <c r="S200" s="49"/>
      <c r="T200" s="49"/>
      <c r="U200" s="49"/>
      <c r="V200" s="49"/>
      <c r="W200" s="49"/>
      <c r="X200" s="49"/>
      <c r="Y200" s="49"/>
      <c r="Z200" s="196"/>
    </row>
    <row r="201" spans="1:26" ht="25.2" x14ac:dyDescent="0.3">
      <c r="A201" s="369">
        <f t="shared" si="16"/>
        <v>195</v>
      </c>
      <c r="B201" s="100"/>
      <c r="C201" s="301"/>
      <c r="D201" s="302"/>
      <c r="E201" s="303"/>
      <c r="F201" s="304"/>
      <c r="G201" s="49"/>
      <c r="H201" s="49"/>
      <c r="I201" s="49"/>
      <c r="J201" s="49"/>
      <c r="K201" s="49"/>
      <c r="L201" s="49"/>
      <c r="M201" s="49"/>
      <c r="N201" s="49"/>
      <c r="O201" s="49"/>
      <c r="P201" s="49"/>
      <c r="Q201" s="49"/>
      <c r="R201" s="49"/>
      <c r="S201" s="49"/>
      <c r="T201" s="49"/>
      <c r="U201" s="49"/>
      <c r="V201" s="49"/>
      <c r="W201" s="49"/>
      <c r="X201" s="49"/>
      <c r="Y201" s="49"/>
      <c r="Z201" s="196"/>
    </row>
    <row r="202" spans="1:26" ht="25.2" x14ac:dyDescent="0.3">
      <c r="A202" s="369">
        <f t="shared" si="16"/>
        <v>196</v>
      </c>
      <c r="B202" s="100"/>
      <c r="C202" s="301"/>
      <c r="D202" s="302"/>
      <c r="E202" s="303"/>
      <c r="F202" s="304"/>
      <c r="G202" s="49"/>
      <c r="H202" s="49"/>
      <c r="I202" s="49"/>
      <c r="J202" s="49"/>
      <c r="K202" s="49"/>
      <c r="L202" s="49"/>
      <c r="M202" s="49"/>
      <c r="N202" s="49"/>
      <c r="O202" s="49"/>
      <c r="P202" s="49"/>
      <c r="Q202" s="49"/>
      <c r="R202" s="49"/>
      <c r="S202" s="49"/>
      <c r="T202" s="49"/>
      <c r="U202" s="49"/>
      <c r="V202" s="49"/>
      <c r="W202" s="49"/>
      <c r="X202" s="49"/>
      <c r="Y202" s="49"/>
      <c r="Z202" s="196"/>
    </row>
    <row r="203" spans="1:26" ht="25.2" x14ac:dyDescent="0.3">
      <c r="A203" s="369">
        <f t="shared" si="16"/>
        <v>197</v>
      </c>
      <c r="B203" s="100"/>
      <c r="C203" s="301"/>
      <c r="D203" s="302"/>
      <c r="E203" s="303"/>
      <c r="F203" s="304"/>
      <c r="G203" s="49"/>
      <c r="H203" s="49"/>
      <c r="I203" s="49"/>
      <c r="J203" s="49"/>
      <c r="K203" s="49"/>
      <c r="L203" s="49"/>
      <c r="M203" s="49"/>
      <c r="N203" s="49"/>
      <c r="O203" s="49"/>
      <c r="P203" s="49"/>
      <c r="Q203" s="49"/>
      <c r="R203" s="49"/>
      <c r="S203" s="49"/>
      <c r="T203" s="49"/>
      <c r="U203" s="49"/>
      <c r="V203" s="49"/>
      <c r="W203" s="49"/>
      <c r="X203" s="49"/>
      <c r="Y203" s="49"/>
      <c r="Z203" s="196"/>
    </row>
    <row r="204" spans="1:26" ht="25.2" x14ac:dyDescent="0.3">
      <c r="A204" s="369">
        <f t="shared" si="16"/>
        <v>198</v>
      </c>
      <c r="B204" s="100"/>
      <c r="C204" s="301"/>
      <c r="D204" s="302"/>
      <c r="E204" s="303"/>
      <c r="F204" s="304"/>
      <c r="G204" s="49"/>
      <c r="H204" s="49"/>
      <c r="I204" s="49"/>
      <c r="J204" s="49"/>
      <c r="K204" s="49"/>
      <c r="L204" s="49"/>
      <c r="M204" s="49"/>
      <c r="N204" s="49"/>
      <c r="O204" s="49"/>
      <c r="P204" s="49"/>
      <c r="Q204" s="49"/>
      <c r="R204" s="49"/>
      <c r="S204" s="49"/>
      <c r="T204" s="49"/>
      <c r="U204" s="49"/>
      <c r="V204" s="49"/>
      <c r="W204" s="49"/>
      <c r="X204" s="49"/>
      <c r="Y204" s="49"/>
      <c r="Z204" s="196"/>
    </row>
    <row r="205" spans="1:26" ht="25.2" x14ac:dyDescent="0.3">
      <c r="A205" s="369">
        <f t="shared" si="16"/>
        <v>199</v>
      </c>
      <c r="B205" s="100"/>
      <c r="C205" s="301"/>
      <c r="D205" s="302"/>
      <c r="E205" s="303"/>
      <c r="F205" s="304"/>
      <c r="G205" s="49"/>
      <c r="H205" s="49"/>
      <c r="I205" s="49"/>
      <c r="J205" s="49"/>
      <c r="K205" s="49"/>
      <c r="L205" s="49"/>
      <c r="M205" s="49"/>
      <c r="N205" s="49"/>
      <c r="O205" s="49"/>
      <c r="P205" s="49"/>
      <c r="Q205" s="49"/>
      <c r="R205" s="49"/>
      <c r="S205" s="49"/>
      <c r="T205" s="49"/>
      <c r="U205" s="49"/>
      <c r="V205" s="49"/>
      <c r="W205" s="49"/>
      <c r="X205" s="49"/>
      <c r="Y205" s="49"/>
      <c r="Z205" s="196"/>
    </row>
    <row r="206" spans="1:26" ht="25.2" x14ac:dyDescent="0.3">
      <c r="A206" s="369">
        <f t="shared" si="16"/>
        <v>200</v>
      </c>
      <c r="B206" s="100"/>
      <c r="C206" s="301"/>
      <c r="D206" s="302"/>
      <c r="E206" s="303"/>
      <c r="F206" s="304"/>
      <c r="G206" s="49"/>
      <c r="H206" s="49"/>
      <c r="I206" s="49"/>
      <c r="J206" s="49"/>
      <c r="K206" s="49"/>
      <c r="L206" s="49"/>
      <c r="M206" s="49"/>
      <c r="N206" s="49"/>
      <c r="O206" s="49"/>
      <c r="P206" s="49"/>
      <c r="Q206" s="49"/>
      <c r="R206" s="49"/>
      <c r="S206" s="49"/>
      <c r="T206" s="49"/>
      <c r="U206" s="49"/>
      <c r="V206" s="49"/>
      <c r="W206" s="49"/>
      <c r="X206" s="49"/>
      <c r="Y206" s="49"/>
      <c r="Z206" s="196"/>
    </row>
    <row r="207" spans="1:26" ht="25.2" x14ac:dyDescent="0.3">
      <c r="A207" s="369">
        <f t="shared" si="16"/>
        <v>201</v>
      </c>
      <c r="B207" s="100"/>
      <c r="C207" s="301"/>
      <c r="D207" s="302"/>
      <c r="E207" s="303"/>
      <c r="F207" s="304"/>
      <c r="G207" s="49"/>
      <c r="H207" s="49"/>
      <c r="I207" s="49"/>
      <c r="J207" s="49"/>
      <c r="K207" s="49"/>
      <c r="L207" s="49"/>
      <c r="M207" s="49"/>
      <c r="N207" s="49"/>
      <c r="O207" s="49"/>
      <c r="P207" s="49"/>
      <c r="Q207" s="49"/>
      <c r="R207" s="49"/>
      <c r="S207" s="49"/>
      <c r="T207" s="49"/>
      <c r="U207" s="49"/>
      <c r="V207" s="49"/>
      <c r="W207" s="49"/>
      <c r="X207" s="49"/>
      <c r="Y207" s="49"/>
      <c r="Z207" s="196"/>
    </row>
    <row r="208" spans="1:26" ht="25.2" x14ac:dyDescent="0.3">
      <c r="A208" s="369">
        <f t="shared" si="16"/>
        <v>202</v>
      </c>
      <c r="B208" s="100"/>
      <c r="C208" s="301"/>
      <c r="D208" s="302"/>
      <c r="E208" s="303"/>
      <c r="F208" s="304"/>
      <c r="G208" s="49"/>
      <c r="H208" s="49"/>
      <c r="I208" s="49"/>
      <c r="J208" s="49"/>
      <c r="K208" s="49"/>
      <c r="L208" s="49"/>
      <c r="M208" s="49"/>
      <c r="N208" s="49"/>
      <c r="O208" s="49"/>
      <c r="P208" s="49"/>
      <c r="Q208" s="49"/>
      <c r="R208" s="49"/>
      <c r="S208" s="49"/>
      <c r="T208" s="49"/>
      <c r="U208" s="49"/>
      <c r="V208" s="49"/>
      <c r="W208" s="49"/>
      <c r="X208" s="49"/>
      <c r="Y208" s="49"/>
      <c r="Z208" s="196"/>
    </row>
    <row r="209" spans="1:26" ht="25.2" x14ac:dyDescent="0.3">
      <c r="A209" s="369">
        <f t="shared" si="16"/>
        <v>203</v>
      </c>
      <c r="B209" s="100"/>
      <c r="C209" s="301"/>
      <c r="D209" s="302"/>
      <c r="E209" s="303"/>
      <c r="F209" s="304"/>
      <c r="G209" s="49"/>
      <c r="H209" s="49"/>
      <c r="I209" s="49"/>
      <c r="J209" s="49"/>
      <c r="K209" s="49"/>
      <c r="L209" s="49"/>
      <c r="M209" s="49"/>
      <c r="N209" s="49"/>
      <c r="O209" s="49"/>
      <c r="P209" s="49"/>
      <c r="Q209" s="49"/>
      <c r="R209" s="49"/>
      <c r="S209" s="49"/>
      <c r="T209" s="49"/>
      <c r="U209" s="49"/>
      <c r="V209" s="49"/>
      <c r="W209" s="49"/>
      <c r="X209" s="49"/>
      <c r="Y209" s="49"/>
      <c r="Z209" s="196"/>
    </row>
    <row r="210" spans="1:26" ht="25.2" x14ac:dyDescent="0.3">
      <c r="A210" s="369">
        <f t="shared" si="16"/>
        <v>204</v>
      </c>
      <c r="B210" s="100"/>
      <c r="C210" s="301"/>
      <c r="D210" s="302"/>
      <c r="E210" s="303"/>
      <c r="F210" s="304"/>
      <c r="G210" s="49"/>
      <c r="H210" s="49"/>
      <c r="I210" s="49"/>
      <c r="J210" s="49"/>
      <c r="K210" s="49"/>
      <c r="L210" s="49"/>
      <c r="M210" s="49"/>
      <c r="N210" s="49"/>
      <c r="O210" s="49"/>
      <c r="P210" s="49"/>
      <c r="Q210" s="49"/>
      <c r="R210" s="49"/>
      <c r="S210" s="49"/>
      <c r="T210" s="49"/>
      <c r="U210" s="49"/>
      <c r="V210" s="49"/>
      <c r="W210" s="49"/>
      <c r="X210" s="49"/>
      <c r="Y210" s="49"/>
      <c r="Z210" s="196"/>
    </row>
    <row r="211" spans="1:26" ht="25.2" x14ac:dyDescent="0.3">
      <c r="A211" s="369">
        <f t="shared" si="16"/>
        <v>205</v>
      </c>
      <c r="B211" s="100"/>
      <c r="C211" s="301"/>
      <c r="D211" s="302"/>
      <c r="E211" s="303"/>
      <c r="F211" s="304"/>
      <c r="G211" s="49"/>
      <c r="H211" s="49"/>
      <c r="I211" s="49"/>
      <c r="J211" s="49"/>
      <c r="K211" s="49"/>
      <c r="L211" s="49"/>
      <c r="M211" s="49"/>
      <c r="N211" s="49"/>
      <c r="O211" s="49"/>
      <c r="P211" s="49"/>
      <c r="Q211" s="49"/>
      <c r="R211" s="49"/>
      <c r="S211" s="49"/>
      <c r="T211" s="49"/>
      <c r="U211" s="49"/>
      <c r="V211" s="49"/>
      <c r="W211" s="49"/>
      <c r="X211" s="49"/>
      <c r="Y211" s="49"/>
      <c r="Z211" s="196"/>
    </row>
    <row r="212" spans="1:26" ht="25.2" x14ac:dyDescent="0.3">
      <c r="A212" s="369">
        <f t="shared" si="16"/>
        <v>206</v>
      </c>
      <c r="B212" s="100"/>
      <c r="C212" s="301"/>
      <c r="D212" s="302"/>
      <c r="E212" s="303"/>
      <c r="F212" s="304"/>
      <c r="G212" s="49"/>
      <c r="H212" s="49"/>
      <c r="I212" s="49"/>
      <c r="J212" s="49"/>
      <c r="K212" s="49"/>
      <c r="L212" s="49"/>
      <c r="M212" s="49"/>
      <c r="N212" s="49"/>
      <c r="O212" s="49"/>
      <c r="P212" s="49"/>
      <c r="Q212" s="49"/>
      <c r="R212" s="49"/>
      <c r="S212" s="49"/>
      <c r="T212" s="49"/>
      <c r="U212" s="49"/>
      <c r="V212" s="49"/>
      <c r="W212" s="49"/>
      <c r="X212" s="49"/>
      <c r="Y212" s="49"/>
      <c r="Z212" s="196"/>
    </row>
    <row r="213" spans="1:26" ht="25.2" x14ac:dyDescent="0.3">
      <c r="A213" s="369">
        <f t="shared" si="16"/>
        <v>207</v>
      </c>
      <c r="B213" s="100"/>
      <c r="C213" s="301"/>
      <c r="D213" s="302"/>
      <c r="E213" s="303"/>
      <c r="F213" s="304"/>
      <c r="G213" s="49"/>
      <c r="H213" s="49"/>
      <c r="I213" s="49"/>
      <c r="J213" s="49"/>
      <c r="K213" s="49"/>
      <c r="L213" s="49"/>
      <c r="M213" s="49"/>
      <c r="N213" s="49"/>
      <c r="O213" s="49"/>
      <c r="P213" s="49"/>
      <c r="Q213" s="49"/>
      <c r="R213" s="49"/>
      <c r="S213" s="49"/>
      <c r="T213" s="49"/>
      <c r="U213" s="49"/>
      <c r="V213" s="49"/>
      <c r="W213" s="49"/>
      <c r="X213" s="49"/>
      <c r="Y213" s="49"/>
      <c r="Z213" s="196"/>
    </row>
    <row r="214" spans="1:26" ht="25.2" x14ac:dyDescent="0.3">
      <c r="A214" s="369">
        <f t="shared" si="16"/>
        <v>208</v>
      </c>
      <c r="B214" s="100"/>
      <c r="C214" s="301"/>
      <c r="D214" s="302"/>
      <c r="E214" s="303"/>
      <c r="F214" s="304"/>
      <c r="G214" s="49"/>
      <c r="H214" s="49"/>
      <c r="I214" s="49"/>
      <c r="J214" s="49"/>
      <c r="K214" s="49"/>
      <c r="L214" s="49"/>
      <c r="M214" s="49"/>
      <c r="N214" s="49"/>
      <c r="O214" s="49"/>
      <c r="P214" s="49"/>
      <c r="Q214" s="49"/>
      <c r="R214" s="49"/>
      <c r="S214" s="49"/>
      <c r="T214" s="49"/>
      <c r="U214" s="49"/>
      <c r="V214" s="49"/>
      <c r="W214" s="49"/>
      <c r="X214" s="49"/>
      <c r="Y214" s="49"/>
      <c r="Z214" s="196"/>
    </row>
    <row r="215" spans="1:26" ht="25.2" x14ac:dyDescent="0.3">
      <c r="A215" s="369">
        <f t="shared" si="16"/>
        <v>209</v>
      </c>
      <c r="B215" s="100"/>
      <c r="C215" s="301"/>
      <c r="D215" s="302"/>
      <c r="E215" s="303"/>
      <c r="F215" s="304"/>
      <c r="G215" s="49"/>
      <c r="H215" s="49"/>
      <c r="I215" s="49"/>
      <c r="J215" s="49"/>
      <c r="K215" s="49"/>
      <c r="L215" s="49"/>
      <c r="M215" s="49"/>
      <c r="N215" s="49"/>
      <c r="O215" s="49"/>
      <c r="P215" s="49"/>
      <c r="Q215" s="49"/>
      <c r="R215" s="49"/>
      <c r="S215" s="49"/>
      <c r="T215" s="49"/>
      <c r="U215" s="49"/>
      <c r="V215" s="49"/>
      <c r="W215" s="49"/>
      <c r="X215" s="49"/>
      <c r="Y215" s="49"/>
      <c r="Z215" s="196"/>
    </row>
    <row r="216" spans="1:26" ht="25.2" x14ac:dyDescent="0.3">
      <c r="A216" s="369">
        <f t="shared" si="16"/>
        <v>210</v>
      </c>
      <c r="B216" s="100"/>
      <c r="C216" s="301"/>
      <c r="D216" s="302"/>
      <c r="E216" s="303"/>
      <c r="F216" s="304"/>
      <c r="G216" s="49"/>
      <c r="H216" s="49"/>
      <c r="I216" s="49"/>
      <c r="J216" s="49"/>
      <c r="K216" s="49"/>
      <c r="L216" s="49"/>
      <c r="M216" s="49"/>
      <c r="N216" s="49"/>
      <c r="O216" s="49"/>
      <c r="P216" s="49"/>
      <c r="Q216" s="49"/>
      <c r="R216" s="49"/>
      <c r="S216" s="49"/>
      <c r="T216" s="49"/>
      <c r="U216" s="49"/>
      <c r="V216" s="49"/>
      <c r="W216" s="49"/>
      <c r="X216" s="49"/>
      <c r="Y216" s="49"/>
      <c r="Z216" s="196"/>
    </row>
    <row r="217" spans="1:26" ht="25.2" x14ac:dyDescent="0.3">
      <c r="A217" s="369">
        <f t="shared" si="16"/>
        <v>211</v>
      </c>
      <c r="B217" s="100"/>
      <c r="C217" s="301"/>
      <c r="D217" s="302"/>
      <c r="E217" s="303"/>
      <c r="F217" s="304"/>
      <c r="G217" s="49"/>
      <c r="H217" s="49"/>
      <c r="I217" s="49"/>
      <c r="J217" s="49"/>
      <c r="K217" s="49"/>
      <c r="L217" s="49"/>
      <c r="M217" s="49"/>
      <c r="N217" s="49"/>
      <c r="O217" s="49"/>
      <c r="P217" s="49"/>
      <c r="Q217" s="49"/>
      <c r="R217" s="49"/>
      <c r="S217" s="49"/>
      <c r="T217" s="49"/>
      <c r="U217" s="49"/>
      <c r="V217" s="49"/>
      <c r="W217" s="49"/>
      <c r="X217" s="49"/>
      <c r="Y217" s="49"/>
      <c r="Z217" s="196"/>
    </row>
    <row r="218" spans="1:26" ht="25.2" x14ac:dyDescent="0.3">
      <c r="A218" s="369">
        <f t="shared" si="16"/>
        <v>212</v>
      </c>
      <c r="B218" s="100"/>
      <c r="C218" s="301"/>
      <c r="D218" s="302"/>
      <c r="E218" s="303"/>
      <c r="F218" s="304"/>
      <c r="G218" s="49"/>
      <c r="H218" s="49"/>
      <c r="I218" s="49"/>
      <c r="J218" s="49"/>
      <c r="K218" s="49"/>
      <c r="L218" s="49"/>
      <c r="M218" s="49"/>
      <c r="N218" s="49"/>
      <c r="O218" s="49"/>
      <c r="P218" s="49"/>
      <c r="Q218" s="49"/>
      <c r="R218" s="49"/>
      <c r="S218" s="49"/>
      <c r="T218" s="49"/>
      <c r="U218" s="49"/>
      <c r="V218" s="49"/>
      <c r="W218" s="49"/>
      <c r="X218" s="49"/>
      <c r="Y218" s="49"/>
      <c r="Z218" s="196"/>
    </row>
    <row r="219" spans="1:26" ht="25.2" x14ac:dyDescent="0.3">
      <c r="A219" s="369">
        <f t="shared" si="16"/>
        <v>213</v>
      </c>
      <c r="B219" s="100"/>
      <c r="C219" s="301"/>
      <c r="D219" s="302"/>
      <c r="E219" s="303"/>
      <c r="F219" s="304"/>
      <c r="G219" s="49"/>
      <c r="H219" s="49"/>
      <c r="I219" s="49"/>
      <c r="J219" s="49"/>
      <c r="K219" s="49"/>
      <c r="L219" s="49"/>
      <c r="M219" s="49"/>
      <c r="N219" s="49"/>
      <c r="O219" s="49"/>
      <c r="P219" s="49"/>
      <c r="Q219" s="49"/>
      <c r="R219" s="49"/>
      <c r="S219" s="49"/>
      <c r="T219" s="49"/>
      <c r="U219" s="49"/>
      <c r="V219" s="49"/>
      <c r="W219" s="49"/>
      <c r="X219" s="49"/>
      <c r="Y219" s="49"/>
      <c r="Z219" s="196"/>
    </row>
    <row r="220" spans="1:26" ht="25.2" x14ac:dyDescent="0.3">
      <c r="A220" s="369">
        <f t="shared" si="16"/>
        <v>214</v>
      </c>
      <c r="B220" s="100"/>
      <c r="C220" s="301"/>
      <c r="D220" s="302"/>
      <c r="E220" s="303"/>
      <c r="F220" s="304"/>
      <c r="G220" s="49"/>
      <c r="H220" s="49"/>
      <c r="I220" s="49"/>
      <c r="J220" s="49"/>
      <c r="K220" s="49"/>
      <c r="L220" s="49"/>
      <c r="M220" s="49"/>
      <c r="N220" s="49"/>
      <c r="O220" s="49"/>
      <c r="P220" s="49"/>
      <c r="Q220" s="49"/>
      <c r="R220" s="49"/>
      <c r="S220" s="49"/>
      <c r="T220" s="49"/>
      <c r="U220" s="49"/>
      <c r="V220" s="49"/>
      <c r="W220" s="49"/>
      <c r="X220" s="49"/>
      <c r="Y220" s="49"/>
      <c r="Z220" s="196"/>
    </row>
    <row r="221" spans="1:26" ht="25.2" x14ac:dyDescent="0.3">
      <c r="A221" s="369">
        <f t="shared" si="16"/>
        <v>215</v>
      </c>
      <c r="B221" s="100"/>
      <c r="C221" s="301"/>
      <c r="D221" s="302"/>
      <c r="E221" s="303"/>
      <c r="F221" s="304"/>
      <c r="G221" s="49"/>
      <c r="H221" s="49"/>
      <c r="I221" s="49"/>
      <c r="J221" s="49"/>
      <c r="K221" s="49"/>
      <c r="L221" s="49"/>
      <c r="M221" s="49"/>
      <c r="N221" s="49"/>
      <c r="O221" s="49"/>
      <c r="P221" s="49"/>
      <c r="Q221" s="49"/>
      <c r="R221" s="49"/>
      <c r="S221" s="49"/>
      <c r="T221" s="49"/>
      <c r="U221" s="49"/>
      <c r="V221" s="49"/>
      <c r="W221" s="49"/>
      <c r="X221" s="49"/>
      <c r="Y221" s="49"/>
      <c r="Z221" s="196"/>
    </row>
    <row r="222" spans="1:26" ht="25.2" x14ac:dyDescent="0.3">
      <c r="A222" s="369">
        <f t="shared" si="16"/>
        <v>216</v>
      </c>
      <c r="B222" s="100"/>
      <c r="C222" s="301"/>
      <c r="D222" s="302"/>
      <c r="E222" s="303"/>
      <c r="F222" s="304"/>
      <c r="G222" s="49"/>
      <c r="H222" s="49"/>
      <c r="I222" s="49"/>
      <c r="J222" s="49"/>
      <c r="K222" s="49"/>
      <c r="L222" s="49"/>
      <c r="M222" s="49"/>
      <c r="N222" s="49"/>
      <c r="O222" s="49"/>
      <c r="P222" s="49"/>
      <c r="Q222" s="49"/>
      <c r="R222" s="49"/>
      <c r="S222" s="49"/>
      <c r="T222" s="49"/>
      <c r="U222" s="49"/>
      <c r="V222" s="49"/>
      <c r="W222" s="49"/>
      <c r="X222" s="49"/>
      <c r="Y222" s="49"/>
      <c r="Z222" s="196"/>
    </row>
    <row r="223" spans="1:26" ht="25.2" x14ac:dyDescent="0.3">
      <c r="A223" s="369">
        <f t="shared" si="16"/>
        <v>217</v>
      </c>
      <c r="B223" s="100"/>
      <c r="C223" s="301"/>
      <c r="D223" s="302"/>
      <c r="E223" s="303"/>
      <c r="F223" s="304"/>
      <c r="G223" s="49"/>
      <c r="H223" s="49"/>
      <c r="I223" s="49"/>
      <c r="J223" s="49"/>
      <c r="K223" s="49"/>
      <c r="L223" s="49"/>
      <c r="M223" s="49"/>
      <c r="N223" s="49"/>
      <c r="O223" s="49"/>
      <c r="P223" s="49"/>
      <c r="Q223" s="49"/>
      <c r="R223" s="49"/>
      <c r="S223" s="49"/>
      <c r="T223" s="49"/>
      <c r="U223" s="49"/>
      <c r="V223" s="49"/>
      <c r="W223" s="49"/>
      <c r="X223" s="49"/>
      <c r="Y223" s="49"/>
      <c r="Z223" s="196"/>
    </row>
    <row r="224" spans="1:26" ht="25.2" x14ac:dyDescent="0.3">
      <c r="A224" s="369">
        <f t="shared" si="16"/>
        <v>218</v>
      </c>
      <c r="B224" s="100"/>
      <c r="C224" s="301"/>
      <c r="D224" s="302"/>
      <c r="E224" s="303"/>
      <c r="F224" s="304"/>
      <c r="G224" s="49"/>
      <c r="H224" s="49"/>
      <c r="I224" s="49"/>
      <c r="J224" s="49"/>
      <c r="K224" s="49"/>
      <c r="L224" s="49"/>
      <c r="M224" s="49"/>
      <c r="N224" s="49"/>
      <c r="O224" s="49"/>
      <c r="P224" s="49"/>
      <c r="Q224" s="49"/>
      <c r="R224" s="49"/>
      <c r="S224" s="49"/>
      <c r="T224" s="49"/>
      <c r="U224" s="49"/>
      <c r="V224" s="49"/>
      <c r="W224" s="49"/>
      <c r="X224" s="49"/>
      <c r="Y224" s="49"/>
      <c r="Z224" s="196"/>
    </row>
    <row r="225" spans="1:26" ht="25.2" x14ac:dyDescent="0.3">
      <c r="A225" s="369">
        <f t="shared" si="16"/>
        <v>219</v>
      </c>
      <c r="B225" s="100"/>
      <c r="C225" s="301"/>
      <c r="D225" s="302"/>
      <c r="E225" s="303"/>
      <c r="F225" s="304"/>
      <c r="G225" s="49"/>
      <c r="H225" s="49"/>
      <c r="I225" s="49"/>
      <c r="J225" s="49"/>
      <c r="K225" s="49"/>
      <c r="L225" s="49"/>
      <c r="M225" s="49"/>
      <c r="N225" s="49"/>
      <c r="O225" s="49"/>
      <c r="P225" s="49"/>
      <c r="Q225" s="49"/>
      <c r="R225" s="49"/>
      <c r="S225" s="49"/>
      <c r="T225" s="49"/>
      <c r="U225" s="49"/>
      <c r="V225" s="49"/>
      <c r="W225" s="49"/>
      <c r="X225" s="49"/>
      <c r="Y225" s="49"/>
      <c r="Z225" s="196"/>
    </row>
    <row r="226" spans="1:26" ht="25.2" x14ac:dyDescent="0.3">
      <c r="A226" s="369">
        <f t="shared" si="16"/>
        <v>220</v>
      </c>
      <c r="B226" s="100"/>
      <c r="C226" s="301"/>
      <c r="D226" s="302"/>
      <c r="E226" s="303"/>
      <c r="F226" s="304"/>
      <c r="G226" s="49"/>
      <c r="H226" s="49"/>
      <c r="I226" s="49"/>
      <c r="J226" s="49"/>
      <c r="K226" s="49"/>
      <c r="L226" s="49"/>
      <c r="M226" s="49"/>
      <c r="N226" s="49"/>
      <c r="O226" s="49"/>
      <c r="P226" s="49"/>
      <c r="Q226" s="49"/>
      <c r="R226" s="49"/>
      <c r="S226" s="49"/>
      <c r="T226" s="49"/>
      <c r="U226" s="49"/>
      <c r="V226" s="49"/>
      <c r="W226" s="49"/>
      <c r="X226" s="49"/>
      <c r="Y226" s="49"/>
      <c r="Z226" s="196"/>
    </row>
    <row r="227" spans="1:26" ht="25.2" x14ac:dyDescent="0.3">
      <c r="A227" s="369">
        <f t="shared" si="16"/>
        <v>221</v>
      </c>
      <c r="B227" s="100"/>
      <c r="C227" s="301"/>
      <c r="D227" s="302"/>
      <c r="E227" s="303"/>
      <c r="F227" s="304"/>
      <c r="G227" s="49"/>
      <c r="H227" s="49"/>
      <c r="I227" s="49"/>
      <c r="J227" s="49"/>
      <c r="K227" s="49"/>
      <c r="L227" s="49"/>
      <c r="M227" s="49"/>
      <c r="N227" s="49"/>
      <c r="O227" s="49"/>
      <c r="P227" s="49"/>
      <c r="Q227" s="49"/>
      <c r="R227" s="49"/>
      <c r="S227" s="49"/>
      <c r="T227" s="49"/>
      <c r="U227" s="49"/>
      <c r="V227" s="49"/>
      <c r="W227" s="49"/>
      <c r="X227" s="49"/>
      <c r="Y227" s="49"/>
      <c r="Z227" s="196"/>
    </row>
    <row r="228" spans="1:26" ht="25.2" x14ac:dyDescent="0.3">
      <c r="A228" s="369">
        <f t="shared" si="16"/>
        <v>222</v>
      </c>
      <c r="B228" s="100"/>
      <c r="C228" s="301"/>
      <c r="D228" s="302"/>
      <c r="E228" s="303"/>
      <c r="F228" s="304"/>
      <c r="G228" s="49"/>
      <c r="H228" s="49"/>
      <c r="I228" s="49"/>
      <c r="J228" s="49"/>
      <c r="K228" s="49"/>
      <c r="L228" s="49"/>
      <c r="M228" s="49"/>
      <c r="N228" s="49"/>
      <c r="O228" s="49"/>
      <c r="P228" s="49"/>
      <c r="Q228" s="49"/>
      <c r="R228" s="49"/>
      <c r="S228" s="49"/>
      <c r="T228" s="49"/>
      <c r="U228" s="49"/>
      <c r="V228" s="49"/>
      <c r="W228" s="49"/>
      <c r="X228" s="49"/>
      <c r="Y228" s="49"/>
      <c r="Z228" s="196"/>
    </row>
  </sheetData>
  <autoFilter ref="A6:Z228" xr:uid="{00000000-0009-0000-0000-000001000000}"/>
  <mergeCells count="17">
    <mergeCell ref="R4:V5"/>
    <mergeCell ref="W4:X5"/>
    <mergeCell ref="AA1:AA1048576"/>
    <mergeCell ref="D4:D6"/>
    <mergeCell ref="C4:C6"/>
    <mergeCell ref="B4:B6"/>
    <mergeCell ref="A1:Z1"/>
    <mergeCell ref="A2:Z2"/>
    <mergeCell ref="A3:Z3"/>
    <mergeCell ref="F4:H5"/>
    <mergeCell ref="Y4:Y6"/>
    <mergeCell ref="I4:K5"/>
    <mergeCell ref="L4:N5"/>
    <mergeCell ref="E4:E6"/>
    <mergeCell ref="O4:Q5"/>
    <mergeCell ref="A4:A6"/>
    <mergeCell ref="Z4:Z6"/>
  </mergeCells>
  <phoneticPr fontId="16" type="noConversion"/>
  <hyperlinks>
    <hyperlink ref="AA1:AG100" r:id="rId1" display="PDFRFI FINALLY" xr:uid="{87E56DC3-3846-4D1E-83A0-6F8DD77A5F5A}"/>
    <hyperlink ref="AA1:AA1048576" r:id="rId2" display="PDFRFI FINALLY" xr:uid="{D662AA46-59AE-4D78-819C-B7BE631D9D4F}"/>
  </hyperlinks>
  <printOptions horizontalCentered="1" verticalCentered="1"/>
  <pageMargins left="0" right="0" top="0" bottom="0" header="0.31496062992125984" footer="0.31496062992125984"/>
  <pageSetup paperSize="8" scale="10" orientation="landscape" r:id="rId3"/>
  <colBreaks count="1" manualBreakCount="1">
    <brk id="25" max="1048575" man="1"/>
  </colBreaks>
  <drawing r:id="rId4"/>
  <legacyDrawing r:id="rId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DC7C8"/>
    <pageSetUpPr fitToPage="1"/>
  </sheetPr>
  <dimension ref="A1:AD211"/>
  <sheetViews>
    <sheetView view="pageBreakPreview" zoomScale="55" zoomScaleNormal="55" zoomScaleSheetLayoutView="55" workbookViewId="0">
      <pane ySplit="7" topLeftCell="A103" activePane="bottomLeft" state="frozen"/>
      <selection activeCell="Z497" sqref="Z497"/>
      <selection pane="bottomLeft" activeCell="B108" sqref="B108"/>
    </sheetView>
  </sheetViews>
  <sheetFormatPr defaultRowHeight="21" x14ac:dyDescent="0.4"/>
  <cols>
    <col min="1" max="1" width="7.88671875" style="417" customWidth="1"/>
    <col min="2" max="2" width="68.6640625" style="21" customWidth="1"/>
    <col min="3" max="3" width="15.109375" style="21" customWidth="1"/>
    <col min="4" max="4" width="20.44140625" style="22" customWidth="1"/>
    <col min="5" max="5" width="165.109375" style="23" customWidth="1"/>
    <col min="6" max="6" width="11.109375" style="24" hidden="1" customWidth="1"/>
    <col min="7" max="7" width="13.6640625" style="25" customWidth="1"/>
    <col min="8" max="8" width="27.33203125" style="25" customWidth="1"/>
    <col min="9" max="9" width="24.44140625" style="25" customWidth="1"/>
    <col min="10" max="10" width="11.6640625" customWidth="1"/>
    <col min="11" max="12" width="19.33203125" customWidth="1"/>
    <col min="13" max="13" width="12.109375" customWidth="1"/>
    <col min="14" max="15" width="19.33203125" customWidth="1"/>
    <col min="16" max="16" width="11.6640625" customWidth="1"/>
    <col min="17" max="17" width="15" customWidth="1"/>
    <col min="18" max="18" width="26.5546875" customWidth="1"/>
    <col min="19" max="19" width="24.44140625" customWidth="1"/>
    <col min="20" max="20" width="11.33203125" customWidth="1"/>
    <col min="21" max="22" width="24" customWidth="1"/>
    <col min="23" max="23" width="12" customWidth="1"/>
    <col min="24" max="24" width="25.5546875" style="584" bestFit="1" customWidth="1"/>
    <col min="25" max="25" width="26.33203125" style="584" customWidth="1"/>
    <col min="26" max="26" width="16" customWidth="1"/>
    <col min="27" max="27" width="25.5546875" style="584" bestFit="1" customWidth="1"/>
    <col min="28" max="28" width="26.33203125" style="584" customWidth="1"/>
    <col min="29" max="29" width="16" customWidth="1"/>
    <col min="30" max="30" width="9.109375" style="1039"/>
  </cols>
  <sheetData>
    <row r="1" spans="1:30" ht="184.5" customHeight="1" x14ac:dyDescent="0.3">
      <c r="A1" s="1040"/>
      <c r="B1" s="1023"/>
      <c r="C1" s="1023"/>
      <c r="D1" s="1023"/>
      <c r="E1" s="1023"/>
      <c r="F1" s="1023"/>
      <c r="G1" s="1023"/>
      <c r="H1" s="1023"/>
      <c r="I1" s="1023"/>
      <c r="J1" s="1023"/>
      <c r="K1" s="1023"/>
      <c r="L1" s="1023"/>
      <c r="M1" s="1023"/>
      <c r="N1" s="1023"/>
      <c r="O1" s="1023"/>
      <c r="P1" s="1023"/>
      <c r="Q1" s="1023"/>
      <c r="R1" s="1023"/>
      <c r="S1" s="1023"/>
      <c r="T1" s="1023"/>
      <c r="U1" s="1023"/>
      <c r="V1" s="1023"/>
      <c r="W1" s="1023"/>
      <c r="X1" s="1023"/>
      <c r="Y1" s="1023"/>
      <c r="Z1" s="1023"/>
      <c r="AA1" s="919"/>
      <c r="AB1"/>
      <c r="AD1" s="1039" t="s">
        <v>15912</v>
      </c>
    </row>
    <row r="2" spans="1:30" ht="67.5" customHeight="1" x14ac:dyDescent="0.3">
      <c r="A2" s="1041" t="s">
        <v>50</v>
      </c>
      <c r="B2" s="1042"/>
      <c r="C2" s="1042"/>
      <c r="D2" s="1042"/>
      <c r="E2" s="1042"/>
      <c r="F2" s="1042"/>
      <c r="G2" s="1042"/>
      <c r="H2" s="1042"/>
      <c r="I2" s="1042"/>
      <c r="J2" s="1042"/>
      <c r="K2" s="1042"/>
      <c r="L2" s="1042"/>
      <c r="M2" s="1042"/>
      <c r="N2" s="1042"/>
      <c r="O2" s="1042"/>
      <c r="P2" s="1042"/>
      <c r="Q2" s="1042"/>
      <c r="R2" s="1042"/>
      <c r="S2" s="1042"/>
      <c r="T2" s="1042"/>
      <c r="U2" s="1042"/>
      <c r="V2" s="1042"/>
      <c r="W2" s="1042"/>
      <c r="X2" s="1042"/>
      <c r="Y2" s="1042"/>
      <c r="AA2" s="919"/>
      <c r="AB2"/>
    </row>
    <row r="3" spans="1:30" ht="67.5" customHeight="1" x14ac:dyDescent="0.3">
      <c r="A3" s="1043" t="s">
        <v>13509</v>
      </c>
      <c r="B3" s="1044"/>
      <c r="C3" s="1044"/>
      <c r="D3" s="1044"/>
      <c r="E3" s="1044"/>
      <c r="F3" s="1044"/>
      <c r="G3" s="1044"/>
      <c r="H3" s="1044"/>
      <c r="I3" s="1044"/>
      <c r="J3" s="1044"/>
      <c r="K3" s="1044"/>
      <c r="L3" s="1044"/>
      <c r="M3" s="1044"/>
      <c r="N3" s="1044"/>
      <c r="O3" s="1044"/>
      <c r="P3" s="1044"/>
      <c r="Q3" s="1044"/>
      <c r="R3" s="1044"/>
      <c r="S3" s="1044"/>
      <c r="T3" s="1044"/>
      <c r="U3" s="1044"/>
      <c r="V3" s="1044"/>
      <c r="W3" s="1044"/>
      <c r="X3" s="1044"/>
      <c r="Y3" s="1044"/>
      <c r="Z3" s="1044"/>
      <c r="AA3" s="919"/>
      <c r="AB3"/>
    </row>
    <row r="4" spans="1:30" ht="21.6" thickBot="1" x14ac:dyDescent="0.45">
      <c r="A4" s="413"/>
      <c r="B4"/>
      <c r="C4"/>
      <c r="D4"/>
      <c r="E4"/>
      <c r="F4"/>
      <c r="G4"/>
      <c r="H4"/>
      <c r="I4"/>
    </row>
    <row r="5" spans="1:30" ht="19.5" customHeight="1" thickTop="1" x14ac:dyDescent="0.3">
      <c r="A5" s="1155" t="s">
        <v>11</v>
      </c>
      <c r="B5" s="1158" t="s">
        <v>0</v>
      </c>
      <c r="C5" s="1158" t="s">
        <v>85</v>
      </c>
      <c r="D5" s="1158" t="s">
        <v>1</v>
      </c>
      <c r="E5" s="1158" t="s">
        <v>2</v>
      </c>
      <c r="F5" s="1158" t="s">
        <v>3</v>
      </c>
      <c r="G5" s="1161" t="s">
        <v>41</v>
      </c>
      <c r="H5" s="1162"/>
      <c r="I5" s="1162"/>
      <c r="J5" s="1163"/>
      <c r="K5" s="1161" t="s">
        <v>3765</v>
      </c>
      <c r="L5" s="1162"/>
      <c r="M5" s="1163"/>
      <c r="N5" s="1161" t="s">
        <v>4279</v>
      </c>
      <c r="O5" s="1162"/>
      <c r="P5" s="1163"/>
      <c r="Q5" s="1045" t="s">
        <v>17</v>
      </c>
      <c r="R5" s="1046"/>
      <c r="S5" s="1046"/>
      <c r="T5" s="1046"/>
      <c r="U5" s="1045" t="s">
        <v>12044</v>
      </c>
      <c r="V5" s="1046"/>
      <c r="W5" s="1066"/>
      <c r="X5" s="1045" t="s">
        <v>15684</v>
      </c>
      <c r="Y5" s="1046"/>
      <c r="Z5" s="1046"/>
      <c r="AA5" s="1045" t="s">
        <v>16452</v>
      </c>
      <c r="AB5" s="1046"/>
      <c r="AC5" s="1046"/>
    </row>
    <row r="6" spans="1:30" ht="15.75" customHeight="1" x14ac:dyDescent="0.3">
      <c r="A6" s="1156"/>
      <c r="B6" s="1159"/>
      <c r="C6" s="1159"/>
      <c r="D6" s="1159"/>
      <c r="E6" s="1159"/>
      <c r="F6" s="1159"/>
      <c r="G6" s="1164"/>
      <c r="H6" s="1165"/>
      <c r="I6" s="1165"/>
      <c r="J6" s="1166"/>
      <c r="K6" s="1164"/>
      <c r="L6" s="1165"/>
      <c r="M6" s="1166"/>
      <c r="N6" s="1164"/>
      <c r="O6" s="1165"/>
      <c r="P6" s="1166"/>
      <c r="Q6" s="1028"/>
      <c r="R6" s="1029"/>
      <c r="S6" s="1029"/>
      <c r="T6" s="1029"/>
      <c r="U6" s="1028"/>
      <c r="V6" s="1029"/>
      <c r="W6" s="1030"/>
      <c r="X6" s="1028"/>
      <c r="Y6" s="1029"/>
      <c r="Z6" s="1029"/>
      <c r="AA6" s="1028"/>
      <c r="AB6" s="1029"/>
      <c r="AC6" s="1029"/>
    </row>
    <row r="7" spans="1:30" x14ac:dyDescent="0.3">
      <c r="A7" s="1157"/>
      <c r="B7" s="1160"/>
      <c r="C7" s="1160"/>
      <c r="D7" s="1160"/>
      <c r="E7" s="1160"/>
      <c r="F7" s="1160"/>
      <c r="G7" s="33" t="s">
        <v>42</v>
      </c>
      <c r="H7" s="33" t="s">
        <v>43</v>
      </c>
      <c r="I7" s="33" t="s">
        <v>44</v>
      </c>
      <c r="J7" s="34" t="s">
        <v>6</v>
      </c>
      <c r="K7" s="33" t="s">
        <v>43</v>
      </c>
      <c r="L7" s="33" t="s">
        <v>44</v>
      </c>
      <c r="M7" s="34" t="s">
        <v>6</v>
      </c>
      <c r="N7" s="33" t="s">
        <v>43</v>
      </c>
      <c r="O7" s="33" t="s">
        <v>44</v>
      </c>
      <c r="P7" s="34" t="s">
        <v>6</v>
      </c>
      <c r="Q7" s="33" t="s">
        <v>42</v>
      </c>
      <c r="R7" s="33" t="s">
        <v>43</v>
      </c>
      <c r="S7" s="33" t="s">
        <v>44</v>
      </c>
      <c r="T7" s="237" t="s">
        <v>6</v>
      </c>
      <c r="U7" s="33" t="s">
        <v>43</v>
      </c>
      <c r="V7" s="33" t="s">
        <v>44</v>
      </c>
      <c r="W7" s="33" t="s">
        <v>6</v>
      </c>
      <c r="X7" s="33" t="s">
        <v>43</v>
      </c>
      <c r="Y7" s="33" t="s">
        <v>44</v>
      </c>
      <c r="Z7" s="33" t="s">
        <v>6</v>
      </c>
      <c r="AA7" s="33" t="s">
        <v>43</v>
      </c>
      <c r="AB7" s="33" t="s">
        <v>44</v>
      </c>
      <c r="AC7" s="33" t="s">
        <v>6</v>
      </c>
    </row>
    <row r="8" spans="1:30" s="210" customFormat="1" ht="90.75" customHeight="1" x14ac:dyDescent="0.3">
      <c r="A8" s="414">
        <v>1</v>
      </c>
      <c r="B8" s="313" t="s">
        <v>59</v>
      </c>
      <c r="C8" s="314" t="s">
        <v>76</v>
      </c>
      <c r="D8" s="315" t="str">
        <f t="shared" ref="D8:D21" si="0">IF(B8&gt;0,HYPERLINK(CONCATENATE("PDF RFP/",B8,".pdf"),CONCATENATE("Open PDF RFP.",B8)),"")</f>
        <v>Open PDF RFP.RFP 01(S-19.ME.01-07-22)(2-00)</v>
      </c>
      <c r="E8" s="316" t="s">
        <v>60</v>
      </c>
      <c r="F8" s="317"/>
      <c r="G8" s="318" t="s">
        <v>10</v>
      </c>
      <c r="H8" s="319">
        <v>44568</v>
      </c>
      <c r="I8" s="320"/>
      <c r="J8" s="320"/>
      <c r="K8" s="320"/>
      <c r="L8" s="320"/>
      <c r="M8" s="320"/>
      <c r="N8" s="320"/>
      <c r="O8" s="320"/>
      <c r="P8" s="320"/>
      <c r="Q8" s="154"/>
      <c r="R8" s="154"/>
      <c r="S8" s="154"/>
      <c r="T8" s="588"/>
      <c r="U8" s="154"/>
      <c r="V8" s="154"/>
      <c r="W8" s="154"/>
      <c r="X8" s="154"/>
      <c r="Y8" s="154"/>
      <c r="Z8" s="154"/>
      <c r="AA8" s="154"/>
      <c r="AB8" s="154"/>
      <c r="AC8" s="154"/>
      <c r="AD8" s="1039"/>
    </row>
    <row r="9" spans="1:30" ht="90.75" customHeight="1" x14ac:dyDescent="0.3">
      <c r="A9" s="415">
        <v>2</v>
      </c>
      <c r="B9" s="1" t="s">
        <v>403</v>
      </c>
      <c r="C9" s="48" t="s">
        <v>76</v>
      </c>
      <c r="D9" s="2" t="str">
        <f t="shared" si="0"/>
        <v>Open PDF RFP.RFP 02(S-19.ME.25-09-22)(2-00)</v>
      </c>
      <c r="E9" s="87" t="s">
        <v>404</v>
      </c>
      <c r="F9" s="4"/>
      <c r="G9" s="39" t="s">
        <v>10</v>
      </c>
      <c r="H9" s="49">
        <v>44830</v>
      </c>
      <c r="I9" s="49">
        <v>44836</v>
      </c>
      <c r="J9" s="26" t="s">
        <v>93</v>
      </c>
      <c r="K9" s="26"/>
      <c r="L9" s="26"/>
      <c r="M9" s="26"/>
      <c r="N9" s="26"/>
      <c r="O9" s="26"/>
      <c r="P9" s="26"/>
      <c r="Q9" s="27"/>
      <c r="R9" s="27"/>
      <c r="S9" s="27"/>
      <c r="T9" s="238"/>
      <c r="U9" s="154"/>
      <c r="V9" s="154"/>
      <c r="W9" s="154"/>
      <c r="X9" s="154"/>
      <c r="Y9" s="154"/>
      <c r="Z9" s="154"/>
      <c r="AA9" s="154"/>
      <c r="AB9" s="154"/>
      <c r="AC9" s="154"/>
    </row>
    <row r="10" spans="1:30" ht="122.25" customHeight="1" x14ac:dyDescent="0.3">
      <c r="A10" s="415">
        <v>3</v>
      </c>
      <c r="B10" s="1" t="s">
        <v>461</v>
      </c>
      <c r="C10" s="48" t="s">
        <v>76</v>
      </c>
      <c r="D10" s="2" t="str">
        <f t="shared" si="0"/>
        <v>Open PDF RFP.RFP 03(S-19.CS.25-09-22)(2-00)</v>
      </c>
      <c r="E10" s="73" t="s">
        <v>462</v>
      </c>
      <c r="F10" s="4"/>
      <c r="G10" s="39" t="s">
        <v>10</v>
      </c>
      <c r="H10" s="49">
        <v>44843</v>
      </c>
      <c r="I10" s="49">
        <v>44846</v>
      </c>
      <c r="J10" s="238" t="s">
        <v>93</v>
      </c>
      <c r="K10" s="26"/>
      <c r="L10" s="26"/>
      <c r="M10" s="26"/>
      <c r="N10" s="26"/>
      <c r="O10" s="26"/>
      <c r="P10" s="26"/>
      <c r="Q10" s="27"/>
      <c r="R10" s="27"/>
      <c r="S10" s="27"/>
      <c r="T10" s="238"/>
      <c r="U10" s="154"/>
      <c r="V10" s="154"/>
      <c r="W10" s="154"/>
      <c r="X10" s="154"/>
      <c r="Y10" s="154"/>
      <c r="Z10" s="154"/>
      <c r="AA10" s="154"/>
      <c r="AB10" s="154"/>
      <c r="AC10" s="154"/>
    </row>
    <row r="11" spans="1:30" ht="115.5" customHeight="1" x14ac:dyDescent="0.3">
      <c r="A11" s="415">
        <v>4</v>
      </c>
      <c r="B11" s="1" t="s">
        <v>463</v>
      </c>
      <c r="C11" s="48" t="s">
        <v>76</v>
      </c>
      <c r="D11" s="2" t="str">
        <f t="shared" si="0"/>
        <v>Open PDF RFP.RFP 04(S-19.CS.25-09-22)(2-00)</v>
      </c>
      <c r="E11" s="73" t="s">
        <v>464</v>
      </c>
      <c r="F11" s="4"/>
      <c r="G11" s="39" t="s">
        <v>10</v>
      </c>
      <c r="H11" s="49">
        <v>44843</v>
      </c>
      <c r="I11" s="49">
        <v>44846</v>
      </c>
      <c r="J11" s="26" t="s">
        <v>93</v>
      </c>
      <c r="K11" s="26"/>
      <c r="L11" s="26"/>
      <c r="M11" s="26"/>
      <c r="N11" s="26"/>
      <c r="O11" s="26"/>
      <c r="P11" s="26"/>
      <c r="Q11" s="27"/>
      <c r="R11" s="27"/>
      <c r="S11" s="27"/>
      <c r="T11" s="238"/>
      <c r="U11" s="154"/>
      <c r="V11" s="154"/>
      <c r="W11" s="154"/>
      <c r="X11" s="154"/>
      <c r="Y11" s="154"/>
      <c r="Z11" s="154"/>
      <c r="AA11" s="154"/>
      <c r="AB11" s="154"/>
      <c r="AC11" s="154"/>
    </row>
    <row r="12" spans="1:30" ht="115.5" customHeight="1" x14ac:dyDescent="0.3">
      <c r="A12" s="415">
        <v>5</v>
      </c>
      <c r="B12" s="1" t="s">
        <v>615</v>
      </c>
      <c r="C12" s="48" t="s">
        <v>76</v>
      </c>
      <c r="D12" s="2" t="str">
        <f t="shared" si="0"/>
        <v>Open PDF RFP.RFP 05(S-19.CS.19-10-22)(12-30)</v>
      </c>
      <c r="E12" s="73" t="s">
        <v>616</v>
      </c>
      <c r="F12" s="4"/>
      <c r="G12" s="39" t="s">
        <v>10</v>
      </c>
      <c r="H12" s="49">
        <v>44858</v>
      </c>
      <c r="I12" s="49">
        <v>44860</v>
      </c>
      <c r="J12" s="238" t="s">
        <v>93</v>
      </c>
      <c r="K12" s="26"/>
      <c r="L12" s="26"/>
      <c r="M12" s="26"/>
      <c r="N12" s="26"/>
      <c r="O12" s="26"/>
      <c r="P12" s="26"/>
      <c r="Q12" s="27" t="s">
        <v>17</v>
      </c>
      <c r="R12" s="27">
        <v>44871</v>
      </c>
      <c r="S12" s="27">
        <v>44874</v>
      </c>
      <c r="T12" s="238" t="s">
        <v>93</v>
      </c>
      <c r="U12" s="154"/>
      <c r="V12" s="154"/>
      <c r="W12" s="154"/>
      <c r="X12" s="154"/>
      <c r="Y12" s="154"/>
      <c r="Z12" s="154"/>
      <c r="AA12" s="154"/>
      <c r="AB12" s="154"/>
      <c r="AC12" s="154"/>
    </row>
    <row r="13" spans="1:30" ht="115.5" customHeight="1" x14ac:dyDescent="0.3">
      <c r="A13" s="415">
        <v>6</v>
      </c>
      <c r="B13" s="1" t="s">
        <v>617</v>
      </c>
      <c r="C13" s="48" t="s">
        <v>76</v>
      </c>
      <c r="D13" s="2" t="str">
        <f t="shared" si="0"/>
        <v>Open PDF RFP.RFP 06(S-19.CS.19-10-22)(12-15)</v>
      </c>
      <c r="E13" s="73" t="s">
        <v>618</v>
      </c>
      <c r="F13" s="4"/>
      <c r="G13" s="39" t="s">
        <v>10</v>
      </c>
      <c r="H13" s="49">
        <v>44858</v>
      </c>
      <c r="I13" s="49">
        <v>44873</v>
      </c>
      <c r="J13" s="26" t="s">
        <v>93</v>
      </c>
      <c r="K13" s="26"/>
      <c r="L13" s="26"/>
      <c r="M13" s="26"/>
      <c r="N13" s="26"/>
      <c r="O13" s="26"/>
      <c r="P13" s="26"/>
      <c r="Q13" s="27" t="s">
        <v>17</v>
      </c>
      <c r="R13" s="27">
        <v>44871</v>
      </c>
      <c r="S13" s="27">
        <v>44873</v>
      </c>
      <c r="T13" s="238" t="s">
        <v>93</v>
      </c>
      <c r="U13" s="154"/>
      <c r="V13" s="154"/>
      <c r="W13" s="154"/>
      <c r="X13" s="154"/>
      <c r="Y13" s="154"/>
      <c r="Z13" s="154"/>
      <c r="AA13" s="154"/>
      <c r="AB13" s="154"/>
      <c r="AC13" s="154"/>
    </row>
    <row r="14" spans="1:30" ht="115.5" customHeight="1" x14ac:dyDescent="0.3">
      <c r="A14" s="415">
        <v>7</v>
      </c>
      <c r="B14" s="1" t="s">
        <v>1586</v>
      </c>
      <c r="C14" s="48" t="s">
        <v>76</v>
      </c>
      <c r="D14" s="2" t="str">
        <f t="shared" si="0"/>
        <v>Open PDF RFP.RFP 07(S-19.CS.16-05-23)(12-15)</v>
      </c>
      <c r="E14" s="195" t="s">
        <v>1590</v>
      </c>
      <c r="F14" s="4"/>
      <c r="G14" s="39" t="s">
        <v>10</v>
      </c>
      <c r="H14" s="49">
        <v>45062</v>
      </c>
      <c r="I14" s="49">
        <v>45068</v>
      </c>
      <c r="J14" s="26" t="s">
        <v>93</v>
      </c>
      <c r="K14" s="26"/>
      <c r="L14" s="26"/>
      <c r="M14" s="26"/>
      <c r="N14" s="26"/>
      <c r="O14" s="26"/>
      <c r="P14" s="26"/>
      <c r="Q14" s="27"/>
      <c r="R14" s="27"/>
      <c r="S14" s="27"/>
      <c r="T14" s="238"/>
      <c r="U14" s="154"/>
      <c r="V14" s="154"/>
      <c r="W14" s="154"/>
      <c r="X14" s="154"/>
      <c r="Y14" s="154"/>
      <c r="Z14" s="154"/>
      <c r="AA14" s="154"/>
      <c r="AB14" s="154"/>
      <c r="AC14" s="154"/>
    </row>
    <row r="15" spans="1:30" ht="168.75" customHeight="1" x14ac:dyDescent="0.3">
      <c r="A15" s="415">
        <v>8</v>
      </c>
      <c r="B15" s="1" t="s">
        <v>1587</v>
      </c>
      <c r="C15" s="48" t="s">
        <v>1589</v>
      </c>
      <c r="D15" s="2" t="str">
        <f t="shared" si="0"/>
        <v>Open PDF RFP.RFP 08(S-19.CS.16-05-23)(12-15)</v>
      </c>
      <c r="E15" s="195" t="s">
        <v>1588</v>
      </c>
      <c r="F15" s="4"/>
      <c r="G15" s="39" t="s">
        <v>10</v>
      </c>
      <c r="H15" s="49">
        <v>45063</v>
      </c>
      <c r="I15" s="49">
        <v>45067</v>
      </c>
      <c r="J15" s="26" t="s">
        <v>93</v>
      </c>
      <c r="K15" s="26"/>
      <c r="L15" s="26"/>
      <c r="M15" s="26"/>
      <c r="N15" s="26"/>
      <c r="O15" s="26"/>
      <c r="P15" s="26"/>
      <c r="Q15" s="27"/>
      <c r="R15" s="27"/>
      <c r="S15" s="27"/>
      <c r="T15" s="238"/>
      <c r="U15" s="154"/>
      <c r="V15" s="154"/>
      <c r="W15" s="154"/>
      <c r="X15" s="154"/>
      <c r="Y15" s="154"/>
      <c r="Z15" s="154"/>
      <c r="AA15" s="154"/>
      <c r="AB15" s="154"/>
      <c r="AC15" s="154"/>
    </row>
    <row r="16" spans="1:30" s="210" customFormat="1" ht="90.75" customHeight="1" x14ac:dyDescent="0.3">
      <c r="A16" s="408">
        <v>9</v>
      </c>
      <c r="B16" s="313" t="s">
        <v>1661</v>
      </c>
      <c r="C16" s="314" t="s">
        <v>76</v>
      </c>
      <c r="D16" s="2" t="str">
        <f t="shared" si="0"/>
        <v>Open PDF RFP.RFP 09(S-19.CS.23-05-23)(12-15)</v>
      </c>
      <c r="E16" s="321" t="s">
        <v>1660</v>
      </c>
      <c r="F16" s="317"/>
      <c r="G16" s="318" t="s">
        <v>10</v>
      </c>
      <c r="H16" s="49">
        <v>45069</v>
      </c>
      <c r="I16" s="49"/>
      <c r="J16" s="320"/>
      <c r="K16" s="320"/>
      <c r="L16" s="320"/>
      <c r="M16" s="320"/>
      <c r="N16" s="320"/>
      <c r="O16" s="320"/>
      <c r="P16" s="320"/>
      <c r="Q16" s="154"/>
      <c r="R16" s="154"/>
      <c r="S16" s="154"/>
      <c r="T16" s="588"/>
      <c r="U16" s="154"/>
      <c r="V16" s="154"/>
      <c r="W16" s="154"/>
      <c r="X16" s="154"/>
      <c r="Y16" s="154"/>
      <c r="Z16" s="154"/>
      <c r="AA16" s="154"/>
      <c r="AB16" s="154"/>
      <c r="AC16" s="154"/>
      <c r="AD16" s="1039"/>
    </row>
    <row r="17" spans="1:29" ht="90.75" customHeight="1" x14ac:dyDescent="0.3">
      <c r="A17" s="285">
        <v>10</v>
      </c>
      <c r="B17" s="1" t="s">
        <v>1914</v>
      </c>
      <c r="C17" s="48" t="s">
        <v>76</v>
      </c>
      <c r="D17" s="2" t="str">
        <f t="shared" si="0"/>
        <v>Open PDF RFP.RFP 10(S-19.CS.11-06-23)(12-15)</v>
      </c>
      <c r="E17" s="202" t="s">
        <v>1662</v>
      </c>
      <c r="F17" s="4"/>
      <c r="G17" s="39" t="s">
        <v>10</v>
      </c>
      <c r="H17" s="49">
        <v>45088</v>
      </c>
      <c r="I17" s="49">
        <v>45090</v>
      </c>
      <c r="J17" s="26" t="s">
        <v>93</v>
      </c>
      <c r="K17" s="26"/>
      <c r="L17" s="26"/>
      <c r="M17" s="26"/>
      <c r="N17" s="26"/>
      <c r="O17" s="26"/>
      <c r="P17" s="26"/>
      <c r="Q17" s="27"/>
      <c r="R17" s="27"/>
      <c r="S17" s="27"/>
      <c r="T17" s="238"/>
      <c r="U17" s="154"/>
      <c r="V17" s="154"/>
      <c r="W17" s="154"/>
      <c r="X17" s="154"/>
      <c r="Y17" s="154"/>
      <c r="Z17" s="154"/>
      <c r="AA17" s="154"/>
      <c r="AB17" s="154"/>
      <c r="AC17" s="154"/>
    </row>
    <row r="18" spans="1:29" ht="90.75" customHeight="1" x14ac:dyDescent="0.3">
      <c r="A18" s="285">
        <v>11</v>
      </c>
      <c r="B18" s="1" t="s">
        <v>1916</v>
      </c>
      <c r="C18" s="48" t="s">
        <v>76</v>
      </c>
      <c r="D18" s="2" t="str">
        <f t="shared" si="0"/>
        <v>Open PDF RFP.RFP 11(S-19.CS.11-06-23)(12-15)</v>
      </c>
      <c r="E18" s="202" t="s">
        <v>1915</v>
      </c>
      <c r="F18" s="4"/>
      <c r="G18" s="39" t="s">
        <v>10</v>
      </c>
      <c r="H18" s="49">
        <v>45095</v>
      </c>
      <c r="I18" s="49">
        <v>45096</v>
      </c>
      <c r="J18" s="26" t="s">
        <v>93</v>
      </c>
      <c r="K18" s="26"/>
      <c r="L18" s="26"/>
      <c r="M18" s="26"/>
      <c r="N18" s="26"/>
      <c r="O18" s="26"/>
      <c r="P18" s="26"/>
      <c r="Q18" s="27"/>
      <c r="R18" s="27"/>
      <c r="S18" s="27"/>
      <c r="T18" s="238"/>
      <c r="U18" s="154"/>
      <c r="V18" s="154"/>
      <c r="W18" s="154"/>
      <c r="X18" s="154"/>
      <c r="Y18" s="154"/>
      <c r="Z18" s="154"/>
      <c r="AA18" s="154"/>
      <c r="AB18" s="154"/>
      <c r="AC18" s="154"/>
    </row>
    <row r="19" spans="1:29" ht="90.75" customHeight="1" x14ac:dyDescent="0.3">
      <c r="A19" s="285">
        <v>12</v>
      </c>
      <c r="B19" s="1" t="s">
        <v>1925</v>
      </c>
      <c r="C19" s="48" t="s">
        <v>76</v>
      </c>
      <c r="D19" s="2" t="str">
        <f t="shared" si="0"/>
        <v>Open PDF RFP.RFP 12(S-19.CS.18-06-23)(12-15)</v>
      </c>
      <c r="E19" s="202" t="s">
        <v>1926</v>
      </c>
      <c r="F19" s="4"/>
      <c r="G19" s="39" t="s">
        <v>10</v>
      </c>
      <c r="H19" s="49">
        <v>45095</v>
      </c>
      <c r="I19" s="49">
        <v>45096</v>
      </c>
      <c r="J19" s="26" t="s">
        <v>93</v>
      </c>
      <c r="K19" s="26"/>
      <c r="L19" s="26"/>
      <c r="M19" s="26"/>
      <c r="N19" s="26"/>
      <c r="O19" s="26"/>
      <c r="P19" s="26"/>
      <c r="Q19" s="27"/>
      <c r="R19" s="27"/>
      <c r="S19" s="27"/>
      <c r="T19" s="238"/>
      <c r="U19" s="154"/>
      <c r="V19" s="154"/>
      <c r="W19" s="154"/>
      <c r="X19" s="154"/>
      <c r="Y19" s="154"/>
      <c r="Z19" s="154"/>
      <c r="AA19" s="154"/>
      <c r="AB19" s="154"/>
      <c r="AC19" s="154"/>
    </row>
    <row r="20" spans="1:29" ht="97.5" customHeight="1" x14ac:dyDescent="0.3">
      <c r="A20" s="285">
        <v>13</v>
      </c>
      <c r="B20" s="1" t="s">
        <v>2057</v>
      </c>
      <c r="C20" s="48" t="s">
        <v>76</v>
      </c>
      <c r="D20" s="2" t="str">
        <f t="shared" si="0"/>
        <v>Open PDF RFP.RFP 13(S-19.CS.12-07-23)(12-15)</v>
      </c>
      <c r="E20" s="202" t="s">
        <v>2058</v>
      </c>
      <c r="F20" s="4"/>
      <c r="G20" s="39" t="s">
        <v>10</v>
      </c>
      <c r="H20" s="49">
        <v>45119</v>
      </c>
      <c r="I20" s="49">
        <v>45125</v>
      </c>
      <c r="J20" s="26" t="s">
        <v>93</v>
      </c>
      <c r="K20" s="26"/>
      <c r="L20" s="26"/>
      <c r="M20" s="26"/>
      <c r="N20" s="26"/>
      <c r="O20" s="26"/>
      <c r="P20" s="26"/>
      <c r="Q20" s="27"/>
      <c r="R20" s="27"/>
      <c r="S20" s="27"/>
      <c r="T20" s="238"/>
      <c r="U20" s="154"/>
      <c r="V20" s="154"/>
      <c r="W20" s="154"/>
      <c r="X20" s="154"/>
      <c r="Y20" s="154"/>
      <c r="Z20" s="154"/>
      <c r="AA20" s="154"/>
      <c r="AB20" s="154"/>
      <c r="AC20" s="154"/>
    </row>
    <row r="21" spans="1:29" ht="97.5" customHeight="1" x14ac:dyDescent="0.3">
      <c r="A21" s="285">
        <v>14</v>
      </c>
      <c r="B21" s="1" t="s">
        <v>2059</v>
      </c>
      <c r="C21" s="48" t="s">
        <v>76</v>
      </c>
      <c r="D21" s="2" t="str">
        <f t="shared" si="0"/>
        <v>Open PDF RFP.RFP 14(S-19.CS.12-07-23)(12-15)</v>
      </c>
      <c r="E21" s="202" t="s">
        <v>2066</v>
      </c>
      <c r="F21" s="4"/>
      <c r="G21" s="39" t="s">
        <v>10</v>
      </c>
      <c r="H21" s="49">
        <v>45137</v>
      </c>
      <c r="I21" s="49">
        <v>45137</v>
      </c>
      <c r="J21" s="26" t="s">
        <v>93</v>
      </c>
      <c r="K21" s="26"/>
      <c r="L21" s="26"/>
      <c r="M21" s="26"/>
      <c r="N21" s="26"/>
      <c r="O21" s="26"/>
      <c r="P21" s="26"/>
      <c r="Q21" s="27"/>
      <c r="R21" s="27"/>
      <c r="S21" s="27"/>
      <c r="T21" s="238"/>
      <c r="U21" s="154"/>
      <c r="V21" s="154"/>
      <c r="W21" s="154"/>
      <c r="X21" s="154"/>
      <c r="Y21" s="154"/>
      <c r="Z21" s="154"/>
      <c r="AA21" s="154"/>
      <c r="AB21" s="154"/>
      <c r="AC21" s="154"/>
    </row>
    <row r="22" spans="1:29" ht="131.25" customHeight="1" x14ac:dyDescent="0.3">
      <c r="A22" s="285">
        <v>15</v>
      </c>
      <c r="B22" s="1" t="s">
        <v>2242</v>
      </c>
      <c r="C22" s="48" t="s">
        <v>76</v>
      </c>
      <c r="D22" s="2" t="str">
        <f t="shared" ref="D22:D85" si="1">IF(B22&gt;0,HYPERLINK(CONCATENATE("PDF RFP/",B22,".pdf"),CONCATENATE("Open PDF RFP.",B22)),"")</f>
        <v>Open PDF RFP.RFP 15(S-19.CS.05-08-23)(12-15)</v>
      </c>
      <c r="E22" s="202" t="s">
        <v>2243</v>
      </c>
      <c r="F22" s="4"/>
      <c r="G22" s="39" t="s">
        <v>10</v>
      </c>
      <c r="H22" s="49">
        <v>45143</v>
      </c>
      <c r="I22" s="49">
        <v>45159</v>
      </c>
      <c r="J22" s="26" t="s">
        <v>93</v>
      </c>
      <c r="K22" s="26"/>
      <c r="L22" s="26"/>
      <c r="M22" s="26"/>
      <c r="N22" s="26"/>
      <c r="O22" s="26"/>
      <c r="P22" s="26"/>
      <c r="Q22" s="27" t="s">
        <v>17</v>
      </c>
      <c r="R22" s="27">
        <v>45516</v>
      </c>
      <c r="S22" s="27">
        <v>46194</v>
      </c>
      <c r="T22" s="238" t="s">
        <v>93</v>
      </c>
      <c r="U22" s="154"/>
      <c r="V22" s="154"/>
      <c r="W22" s="154"/>
      <c r="X22" s="154"/>
      <c r="Y22" s="154"/>
      <c r="Z22" s="154"/>
      <c r="AA22" s="154"/>
      <c r="AB22" s="154"/>
      <c r="AC22" s="154"/>
    </row>
    <row r="23" spans="1:29" ht="131.25" customHeight="1" x14ac:dyDescent="0.3">
      <c r="A23" s="285">
        <v>16</v>
      </c>
      <c r="B23" s="1" t="s">
        <v>3031</v>
      </c>
      <c r="C23" s="48" t="s">
        <v>76</v>
      </c>
      <c r="D23" s="2" t="str">
        <f t="shared" si="1"/>
        <v>Open PDF RFP.RFP 16(S-19.CS.18-10-23)(12-15)</v>
      </c>
      <c r="E23" s="202" t="s">
        <v>3109</v>
      </c>
      <c r="F23" s="4"/>
      <c r="G23" s="39" t="s">
        <v>10</v>
      </c>
      <c r="H23" s="49">
        <v>45222</v>
      </c>
      <c r="I23" s="49">
        <v>45223</v>
      </c>
      <c r="J23" s="26" t="s">
        <v>93</v>
      </c>
      <c r="K23" s="26"/>
      <c r="L23" s="26"/>
      <c r="M23" s="26"/>
      <c r="N23" s="26"/>
      <c r="O23" s="26"/>
      <c r="P23" s="26"/>
      <c r="Q23" s="27" t="s">
        <v>17</v>
      </c>
      <c r="R23" s="27">
        <v>45231</v>
      </c>
      <c r="S23" s="27">
        <v>45236</v>
      </c>
      <c r="T23" s="238"/>
      <c r="U23" s="154"/>
      <c r="V23" s="154"/>
      <c r="W23" s="154"/>
      <c r="X23" s="154"/>
      <c r="Y23" s="154"/>
      <c r="Z23" s="154"/>
      <c r="AA23" s="154"/>
      <c r="AB23" s="154"/>
      <c r="AC23" s="154"/>
    </row>
    <row r="24" spans="1:29" ht="131.25" customHeight="1" x14ac:dyDescent="0.3">
      <c r="A24" s="285">
        <v>17</v>
      </c>
      <c r="B24" s="1" t="s">
        <v>3368</v>
      </c>
      <c r="C24" s="48" t="s">
        <v>76</v>
      </c>
      <c r="D24" s="2" t="str">
        <f t="shared" si="1"/>
        <v>Open PDF RFP.RFP 17(S-19.CS.18-10-23)(12-15)</v>
      </c>
      <c r="E24" s="202" t="s">
        <v>3369</v>
      </c>
      <c r="F24" s="4"/>
      <c r="G24" s="39" t="s">
        <v>10</v>
      </c>
      <c r="H24" s="49">
        <v>45235</v>
      </c>
      <c r="I24" s="49">
        <v>45236</v>
      </c>
      <c r="J24" s="26" t="s">
        <v>93</v>
      </c>
      <c r="K24" s="69">
        <v>45239</v>
      </c>
      <c r="L24" s="69">
        <v>45239</v>
      </c>
      <c r="M24" s="26" t="s">
        <v>93</v>
      </c>
      <c r="N24" s="69">
        <v>45278</v>
      </c>
      <c r="O24" s="69">
        <v>45281</v>
      </c>
      <c r="P24" s="26" t="s">
        <v>93</v>
      </c>
      <c r="Q24" s="27"/>
      <c r="R24" s="27"/>
      <c r="S24" s="27"/>
      <c r="T24" s="238"/>
      <c r="U24" s="154"/>
      <c r="V24" s="154"/>
      <c r="W24" s="154"/>
      <c r="X24" s="154"/>
      <c r="Y24" s="154"/>
      <c r="Z24" s="154"/>
      <c r="AA24" s="154"/>
      <c r="AB24" s="154"/>
      <c r="AC24" s="154"/>
    </row>
    <row r="25" spans="1:29" ht="315.75" customHeight="1" x14ac:dyDescent="0.3">
      <c r="A25" s="285">
        <v>18</v>
      </c>
      <c r="B25" s="1" t="s">
        <v>4053</v>
      </c>
      <c r="C25" s="48" t="s">
        <v>76</v>
      </c>
      <c r="D25" s="2" t="str">
        <f t="shared" si="1"/>
        <v>Open PDF RFP.RFP 18 (S-19.CS.03-12-23)(10-30)</v>
      </c>
      <c r="E25" s="202" t="s">
        <v>4052</v>
      </c>
      <c r="F25" s="4"/>
      <c r="G25" s="39" t="s">
        <v>10</v>
      </c>
      <c r="H25" s="49">
        <v>45263</v>
      </c>
      <c r="I25" s="49">
        <v>45271</v>
      </c>
      <c r="J25" s="26" t="s">
        <v>93</v>
      </c>
      <c r="K25" s="69"/>
      <c r="L25" s="69"/>
      <c r="M25" s="26"/>
      <c r="N25" s="26"/>
      <c r="O25" s="26"/>
      <c r="P25" s="26"/>
      <c r="Q25" s="27"/>
      <c r="R25" s="27"/>
      <c r="S25" s="27"/>
      <c r="T25" s="238"/>
      <c r="U25" s="154"/>
      <c r="V25" s="154"/>
      <c r="W25" s="154"/>
      <c r="X25" s="154"/>
      <c r="Y25" s="154"/>
      <c r="Z25" s="154"/>
      <c r="AA25" s="154"/>
      <c r="AB25" s="154"/>
      <c r="AC25" s="154"/>
    </row>
    <row r="26" spans="1:29" ht="237" customHeight="1" x14ac:dyDescent="0.3">
      <c r="A26" s="285">
        <v>19</v>
      </c>
      <c r="B26" s="1" t="s">
        <v>4054</v>
      </c>
      <c r="C26" s="48" t="s">
        <v>76</v>
      </c>
      <c r="D26" s="2" t="str">
        <f t="shared" si="1"/>
        <v>Open PDF RFP.RFP 19 (S-19.CS.03-12-23)(10-30)</v>
      </c>
      <c r="E26" s="202" t="s">
        <v>4055</v>
      </c>
      <c r="F26" s="4"/>
      <c r="G26" s="39" t="s">
        <v>10</v>
      </c>
      <c r="H26" s="49">
        <v>45270</v>
      </c>
      <c r="I26" s="49">
        <v>45272</v>
      </c>
      <c r="J26" s="26" t="s">
        <v>93</v>
      </c>
      <c r="K26" s="69"/>
      <c r="L26" s="69"/>
      <c r="M26" s="26"/>
      <c r="N26" s="26"/>
      <c r="O26" s="26"/>
      <c r="P26" s="26"/>
      <c r="Q26" s="27"/>
      <c r="R26" s="27"/>
      <c r="S26" s="27"/>
      <c r="T26" s="238"/>
      <c r="U26" s="154"/>
      <c r="V26" s="154"/>
      <c r="W26" s="154"/>
      <c r="X26" s="154"/>
      <c r="Y26" s="154"/>
      <c r="Z26" s="154"/>
      <c r="AA26" s="154"/>
      <c r="AB26" s="154"/>
      <c r="AC26" s="154"/>
    </row>
    <row r="27" spans="1:29" ht="131.25" customHeight="1" x14ac:dyDescent="0.3">
      <c r="A27" s="285">
        <v>20</v>
      </c>
      <c r="B27" s="1" t="s">
        <v>4198</v>
      </c>
      <c r="C27" s="48" t="s">
        <v>76</v>
      </c>
      <c r="D27" s="2" t="str">
        <f t="shared" si="1"/>
        <v>Open PDF RFP.RFP 20 (S19-CI-13-12)(12-00)</v>
      </c>
      <c r="E27" s="202" t="s">
        <v>4199</v>
      </c>
      <c r="F27" s="4"/>
      <c r="G27" s="39" t="s">
        <v>10</v>
      </c>
      <c r="H27" s="49">
        <v>45273</v>
      </c>
      <c r="I27" s="49">
        <v>45277</v>
      </c>
      <c r="J27" s="26" t="s">
        <v>93</v>
      </c>
      <c r="K27" s="69"/>
      <c r="L27" s="69"/>
      <c r="M27" s="26"/>
      <c r="N27" s="26"/>
      <c r="O27" s="26"/>
      <c r="P27" s="26"/>
      <c r="Q27" s="27" t="s">
        <v>17</v>
      </c>
      <c r="R27" s="27">
        <v>45432</v>
      </c>
      <c r="S27" s="27">
        <v>45444</v>
      </c>
      <c r="T27" s="238" t="s">
        <v>93</v>
      </c>
      <c r="U27" s="154"/>
      <c r="V27" s="154"/>
      <c r="W27" s="154"/>
      <c r="X27" s="154"/>
      <c r="Y27" s="154"/>
      <c r="Z27" s="154"/>
      <c r="AA27" s="154"/>
      <c r="AB27" s="154"/>
      <c r="AC27" s="154"/>
    </row>
    <row r="28" spans="1:29" ht="131.25" customHeight="1" x14ac:dyDescent="0.3">
      <c r="A28" s="285">
        <v>21</v>
      </c>
      <c r="B28" s="1" t="s">
        <v>4232</v>
      </c>
      <c r="C28" s="48" t="s">
        <v>3746</v>
      </c>
      <c r="D28" s="2" t="str">
        <f t="shared" si="1"/>
        <v>Open PDF RFP.RFP 01 (S19-MECH-17-12)(12-00)</v>
      </c>
      <c r="E28" s="202" t="s">
        <v>4233</v>
      </c>
      <c r="F28" s="4"/>
      <c r="G28" s="39" t="s">
        <v>10</v>
      </c>
      <c r="H28" s="49">
        <v>45274</v>
      </c>
      <c r="I28" s="49">
        <v>45278</v>
      </c>
      <c r="J28" s="26" t="s">
        <v>93</v>
      </c>
      <c r="K28" s="69"/>
      <c r="L28" s="69"/>
      <c r="M28" s="26"/>
      <c r="N28" s="26"/>
      <c r="O28" s="26"/>
      <c r="P28" s="26"/>
      <c r="Q28" s="27"/>
      <c r="R28" s="27"/>
      <c r="S28" s="27"/>
      <c r="T28" s="238"/>
      <c r="U28" s="154"/>
      <c r="V28" s="154"/>
      <c r="W28" s="154"/>
      <c r="X28" s="154"/>
      <c r="Y28" s="154"/>
      <c r="Z28" s="154"/>
      <c r="AA28" s="154"/>
      <c r="AB28" s="154"/>
      <c r="AC28" s="154"/>
    </row>
    <row r="29" spans="1:29" ht="131.25" customHeight="1" x14ac:dyDescent="0.3">
      <c r="A29" s="285">
        <v>22</v>
      </c>
      <c r="B29" s="1" t="s">
        <v>4592</v>
      </c>
      <c r="C29" s="48" t="s">
        <v>2735</v>
      </c>
      <c r="D29" s="2" t="str">
        <f t="shared" si="1"/>
        <v>Open PDF RFP.RFP 1 (S19-ARCH-04-01)(12-00)</v>
      </c>
      <c r="E29" s="202" t="s">
        <v>4582</v>
      </c>
      <c r="F29" s="4"/>
      <c r="G29" s="39" t="s">
        <v>10</v>
      </c>
      <c r="H29" s="49">
        <v>45299</v>
      </c>
      <c r="I29" s="49">
        <v>45301</v>
      </c>
      <c r="J29" s="26" t="s">
        <v>93</v>
      </c>
      <c r="K29" s="69"/>
      <c r="L29" s="69"/>
      <c r="M29" s="26"/>
      <c r="N29" s="26"/>
      <c r="O29" s="26"/>
      <c r="P29" s="26"/>
      <c r="Q29" s="27"/>
      <c r="R29" s="27"/>
      <c r="S29" s="27"/>
      <c r="T29" s="238"/>
      <c r="U29" s="154"/>
      <c r="V29" s="154"/>
      <c r="W29" s="154"/>
      <c r="X29" s="154"/>
      <c r="Y29" s="154"/>
      <c r="Z29" s="154"/>
      <c r="AA29" s="154"/>
      <c r="AB29" s="154"/>
      <c r="AC29" s="154"/>
    </row>
    <row r="30" spans="1:29" ht="131.25" customHeight="1" x14ac:dyDescent="0.3">
      <c r="A30" s="285">
        <v>23</v>
      </c>
      <c r="B30" s="1" t="s">
        <v>4593</v>
      </c>
      <c r="C30" s="48" t="s">
        <v>2735</v>
      </c>
      <c r="D30" s="2" t="str">
        <f t="shared" si="1"/>
        <v>Open PDF RFP.RFP 2 (S19-ARCH-04-01)(12-00)</v>
      </c>
      <c r="E30" s="202" t="s">
        <v>4594</v>
      </c>
      <c r="F30" s="4"/>
      <c r="G30" s="39" t="s">
        <v>10</v>
      </c>
      <c r="H30" s="49">
        <v>45299</v>
      </c>
      <c r="I30" s="49">
        <v>45300</v>
      </c>
      <c r="J30" s="26" t="s">
        <v>93</v>
      </c>
      <c r="K30" s="69"/>
      <c r="L30" s="69"/>
      <c r="M30" s="26"/>
      <c r="N30" s="26"/>
      <c r="O30" s="26"/>
      <c r="P30" s="26"/>
      <c r="Q30" s="27"/>
      <c r="R30" s="27"/>
      <c r="S30" s="27"/>
      <c r="T30" s="238"/>
      <c r="U30" s="154"/>
      <c r="V30" s="154"/>
      <c r="W30" s="154"/>
      <c r="X30" s="154"/>
      <c r="Y30" s="154"/>
      <c r="Z30" s="154"/>
      <c r="AA30" s="154"/>
      <c r="AB30" s="154"/>
      <c r="AC30" s="154"/>
    </row>
    <row r="31" spans="1:29" ht="131.25" customHeight="1" x14ac:dyDescent="0.3">
      <c r="A31" s="285">
        <v>24</v>
      </c>
      <c r="B31" s="1" t="s">
        <v>4684</v>
      </c>
      <c r="C31" s="48" t="s">
        <v>76</v>
      </c>
      <c r="D31" s="2" t="str">
        <f t="shared" si="1"/>
        <v>Open PDF RFP.RFP 21 (S19-CI-08-01)(12-00)</v>
      </c>
      <c r="E31" s="202" t="s">
        <v>4683</v>
      </c>
      <c r="F31" s="4"/>
      <c r="G31" s="39" t="s">
        <v>10</v>
      </c>
      <c r="H31" s="49">
        <v>45299</v>
      </c>
      <c r="I31" s="49">
        <v>45300</v>
      </c>
      <c r="J31" s="26" t="s">
        <v>93</v>
      </c>
      <c r="K31" s="69"/>
      <c r="L31" s="69"/>
      <c r="M31" s="26"/>
      <c r="N31" s="26"/>
      <c r="O31" s="26"/>
      <c r="P31" s="26"/>
      <c r="Q31" s="27" t="s">
        <v>17</v>
      </c>
      <c r="R31" s="27">
        <v>45342</v>
      </c>
      <c r="S31" s="27">
        <v>45342</v>
      </c>
      <c r="T31" s="238" t="s">
        <v>93</v>
      </c>
      <c r="U31" s="154"/>
      <c r="V31" s="154"/>
      <c r="W31" s="154"/>
      <c r="X31" s="154"/>
      <c r="Y31" s="154"/>
      <c r="Z31" s="154"/>
      <c r="AA31" s="154"/>
      <c r="AB31" s="154"/>
      <c r="AC31" s="154"/>
    </row>
    <row r="32" spans="1:29" ht="131.25" customHeight="1" x14ac:dyDescent="0.3">
      <c r="A32" s="285">
        <v>25</v>
      </c>
      <c r="B32" s="1" t="s">
        <v>5029</v>
      </c>
      <c r="C32" s="48" t="s">
        <v>2735</v>
      </c>
      <c r="D32" s="2" t="str">
        <f t="shared" si="1"/>
        <v>Open PDF RFP.RFP 3 (S19-ARCH-28-01)(12-00)</v>
      </c>
      <c r="E32" s="202" t="s">
        <v>5028</v>
      </c>
      <c r="F32" s="4"/>
      <c r="G32" s="39" t="s">
        <v>10</v>
      </c>
      <c r="H32" s="49">
        <v>45319</v>
      </c>
      <c r="I32" s="49">
        <v>45329</v>
      </c>
      <c r="J32" s="26" t="s">
        <v>93</v>
      </c>
      <c r="K32" s="69"/>
      <c r="L32" s="69"/>
      <c r="M32" s="26"/>
      <c r="N32" s="26"/>
      <c r="O32" s="26"/>
      <c r="P32" s="26"/>
      <c r="Q32" s="27" t="s">
        <v>17</v>
      </c>
      <c r="R32" s="27">
        <v>45554</v>
      </c>
      <c r="S32" s="27">
        <v>45564</v>
      </c>
      <c r="T32" s="238" t="s">
        <v>26</v>
      </c>
      <c r="U32" s="154"/>
      <c r="V32" s="154"/>
      <c r="W32" s="154"/>
      <c r="X32" s="154"/>
      <c r="Y32" s="154"/>
      <c r="Z32" s="154"/>
      <c r="AA32" s="154"/>
      <c r="AB32" s="154"/>
      <c r="AC32" s="154"/>
    </row>
    <row r="33" spans="1:30" ht="131.25" customHeight="1" x14ac:dyDescent="0.3">
      <c r="A33" s="285">
        <v>26</v>
      </c>
      <c r="B33" s="1" t="s">
        <v>5191</v>
      </c>
      <c r="C33" s="48" t="s">
        <v>2735</v>
      </c>
      <c r="D33" s="2" t="str">
        <f t="shared" si="1"/>
        <v>Open PDF RFP.RFP 4 (S19-ARCH-04-02)(12-00)</v>
      </c>
      <c r="E33" s="202" t="s">
        <v>5192</v>
      </c>
      <c r="F33" s="4"/>
      <c r="G33" s="39" t="s">
        <v>10</v>
      </c>
      <c r="H33" s="49">
        <v>45326</v>
      </c>
      <c r="I33" s="49">
        <v>45336</v>
      </c>
      <c r="J33" s="238" t="s">
        <v>93</v>
      </c>
      <c r="K33" s="69"/>
      <c r="L33" s="69"/>
      <c r="M33" s="26"/>
      <c r="N33" s="26"/>
      <c r="O33" s="26"/>
      <c r="P33" s="26"/>
      <c r="Q33" s="27"/>
      <c r="R33" s="27"/>
      <c r="S33" s="27"/>
      <c r="T33" s="238"/>
      <c r="U33" s="154"/>
      <c r="V33" s="154"/>
      <c r="W33" s="154"/>
      <c r="X33" s="154"/>
      <c r="Y33" s="154"/>
      <c r="Z33" s="154"/>
      <c r="AA33" s="154"/>
      <c r="AB33" s="154"/>
      <c r="AC33" s="154"/>
    </row>
    <row r="34" spans="1:30" ht="131.25" customHeight="1" x14ac:dyDescent="0.3">
      <c r="A34" s="285">
        <v>27</v>
      </c>
      <c r="B34" s="1" t="s">
        <v>5284</v>
      </c>
      <c r="C34" s="48" t="s">
        <v>76</v>
      </c>
      <c r="D34" s="2" t="str">
        <f t="shared" si="1"/>
        <v>Open PDF RFP.RFP 22 (S19-CI-05-02(10-00)</v>
      </c>
      <c r="E34" s="202" t="s">
        <v>5283</v>
      </c>
      <c r="F34" s="4"/>
      <c r="G34" s="39" t="s">
        <v>10</v>
      </c>
      <c r="H34" s="49">
        <v>45327</v>
      </c>
      <c r="I34" s="49">
        <v>45330</v>
      </c>
      <c r="J34" s="26" t="s">
        <v>93</v>
      </c>
      <c r="K34" s="69"/>
      <c r="L34" s="69"/>
      <c r="M34" s="26"/>
      <c r="N34" s="26"/>
      <c r="O34" s="26"/>
      <c r="P34" s="26"/>
      <c r="Q34" s="27" t="s">
        <v>17</v>
      </c>
      <c r="R34" s="27">
        <v>45342</v>
      </c>
      <c r="S34" s="27">
        <v>45342</v>
      </c>
      <c r="T34" s="238" t="s">
        <v>93</v>
      </c>
      <c r="U34" s="154"/>
      <c r="V34" s="154"/>
      <c r="W34" s="154"/>
      <c r="X34" s="154"/>
      <c r="Y34" s="154"/>
      <c r="Z34" s="154"/>
      <c r="AA34" s="154"/>
      <c r="AB34" s="154"/>
      <c r="AC34" s="154"/>
    </row>
    <row r="35" spans="1:30" s="262" customFormat="1" ht="131.25" customHeight="1" x14ac:dyDescent="0.3">
      <c r="A35" s="724">
        <v>28</v>
      </c>
      <c r="B35" s="725" t="s">
        <v>6335</v>
      </c>
      <c r="C35" s="726" t="s">
        <v>76</v>
      </c>
      <c r="D35" s="727" t="str">
        <f>IF(B35&gt;0,HYPERLINK(CONCATENATE("PDF RFP/",B35,".pdf"),CONCATENATE("Open PDF RFP.",B35)),"")</f>
        <v>Open PDF RFP.RFP 23 (S19-CI-28-03(10-00)</v>
      </c>
      <c r="E35" s="728" t="s">
        <v>6334</v>
      </c>
      <c r="F35" s="729"/>
      <c r="G35" s="730" t="s">
        <v>10</v>
      </c>
      <c r="H35" s="731">
        <v>45379</v>
      </c>
      <c r="I35" s="731">
        <v>45403</v>
      </c>
      <c r="J35" s="266" t="s">
        <v>93</v>
      </c>
      <c r="K35" s="732"/>
      <c r="L35" s="732"/>
      <c r="M35" s="266"/>
      <c r="N35" s="266"/>
      <c r="O35" s="266"/>
      <c r="P35" s="266"/>
      <c r="Q35" s="259" t="s">
        <v>17</v>
      </c>
      <c r="R35" s="259">
        <v>45439</v>
      </c>
      <c r="S35" s="259"/>
      <c r="T35" s="733" t="s">
        <v>83</v>
      </c>
      <c r="U35" s="734"/>
      <c r="V35" s="734"/>
      <c r="W35" s="734"/>
      <c r="X35" s="734"/>
      <c r="Y35" s="734"/>
      <c r="Z35" s="734"/>
      <c r="AA35" s="734"/>
      <c r="AB35" s="734"/>
      <c r="AC35" s="734"/>
      <c r="AD35" s="1039"/>
    </row>
    <row r="36" spans="1:30" ht="131.25" customHeight="1" x14ac:dyDescent="0.3">
      <c r="A36" s="285">
        <v>29</v>
      </c>
      <c r="B36" s="1" t="s">
        <v>6497</v>
      </c>
      <c r="C36" s="48" t="s">
        <v>76</v>
      </c>
      <c r="D36" s="2" t="str">
        <f>IF(B36&gt;0,HYPERLINK(CONCATENATE("PDF RFP/",B36,".pdf"),CONCATENATE("Open PDF RFP.",B36)),"")</f>
        <v>Open PDF RFP.RFP 24 (S19-CI-28-03)(10-00)</v>
      </c>
      <c r="E36" s="202" t="s">
        <v>6498</v>
      </c>
      <c r="F36" s="4"/>
      <c r="G36" s="39" t="s">
        <v>10</v>
      </c>
      <c r="H36" s="49">
        <v>45379</v>
      </c>
      <c r="I36" s="49">
        <v>45397</v>
      </c>
      <c r="J36" s="26" t="s">
        <v>93</v>
      </c>
      <c r="K36" s="69"/>
      <c r="L36" s="69"/>
      <c r="M36" s="26"/>
      <c r="N36" s="26"/>
      <c r="O36" s="26"/>
      <c r="P36" s="26"/>
      <c r="Q36" s="27" t="s">
        <v>17</v>
      </c>
      <c r="R36" s="27">
        <v>45440</v>
      </c>
      <c r="S36" s="27">
        <v>45446</v>
      </c>
      <c r="T36" s="238" t="s">
        <v>93</v>
      </c>
      <c r="U36" s="154"/>
      <c r="V36" s="154"/>
      <c r="W36" s="154"/>
      <c r="X36" s="154"/>
      <c r="Y36" s="154"/>
      <c r="Z36" s="154"/>
      <c r="AA36" s="154"/>
      <c r="AB36" s="154"/>
      <c r="AC36" s="154"/>
    </row>
    <row r="37" spans="1:30" ht="131.25" customHeight="1" x14ac:dyDescent="0.3">
      <c r="A37" s="285">
        <v>30</v>
      </c>
      <c r="B37" s="1" t="s">
        <v>8279</v>
      </c>
      <c r="C37" s="48" t="s">
        <v>3746</v>
      </c>
      <c r="D37" s="2" t="str">
        <f t="shared" si="1"/>
        <v>Open PDF RFP.RFP 02 (S19-MECH-06-07)(12-00)</v>
      </c>
      <c r="E37" s="202" t="s">
        <v>8280</v>
      </c>
      <c r="F37" s="4"/>
      <c r="G37" s="39" t="s">
        <v>10</v>
      </c>
      <c r="H37" s="49">
        <v>45479</v>
      </c>
      <c r="I37" s="49">
        <v>45482</v>
      </c>
      <c r="J37" s="26" t="s">
        <v>93</v>
      </c>
      <c r="K37" s="69"/>
      <c r="L37" s="69"/>
      <c r="M37" s="26"/>
      <c r="N37" s="26"/>
      <c r="O37" s="26"/>
      <c r="P37" s="26"/>
      <c r="Q37" s="27" t="s">
        <v>17</v>
      </c>
      <c r="R37" s="27">
        <v>45479</v>
      </c>
      <c r="S37" s="27">
        <v>45480</v>
      </c>
      <c r="T37" s="238" t="s">
        <v>93</v>
      </c>
      <c r="U37" s="154"/>
      <c r="V37" s="154"/>
      <c r="W37" s="154"/>
      <c r="X37" s="154"/>
      <c r="Y37" s="154"/>
      <c r="Z37" s="154"/>
      <c r="AA37" s="154"/>
      <c r="AB37" s="154"/>
      <c r="AC37" s="154"/>
    </row>
    <row r="38" spans="1:30" ht="131.25" customHeight="1" x14ac:dyDescent="0.3">
      <c r="A38" s="285">
        <v>31</v>
      </c>
      <c r="B38" s="1" t="s">
        <v>8800</v>
      </c>
      <c r="C38" s="48" t="s">
        <v>2735</v>
      </c>
      <c r="D38" s="2" t="str">
        <f t="shared" si="1"/>
        <v>Open PDF RFP.RFP 5 (S19-ARCH-16-07)(12-00)</v>
      </c>
      <c r="E38" s="202" t="s">
        <v>8799</v>
      </c>
      <c r="F38" s="4"/>
      <c r="G38" s="39" t="s">
        <v>10</v>
      </c>
      <c r="H38" s="49">
        <v>45489</v>
      </c>
      <c r="I38" s="49">
        <v>45489</v>
      </c>
      <c r="J38" s="26" t="s">
        <v>93</v>
      </c>
      <c r="K38" s="69"/>
      <c r="L38" s="69"/>
      <c r="M38" s="26"/>
      <c r="N38" s="26"/>
      <c r="O38" s="26"/>
      <c r="P38" s="26"/>
      <c r="Q38" s="27" t="s">
        <v>17</v>
      </c>
      <c r="R38" s="27">
        <v>45510</v>
      </c>
      <c r="S38" s="27">
        <v>45526</v>
      </c>
      <c r="T38" s="238" t="s">
        <v>93</v>
      </c>
      <c r="U38" s="154"/>
      <c r="V38" s="154"/>
      <c r="W38" s="154"/>
      <c r="X38" s="154"/>
      <c r="Y38" s="154"/>
      <c r="Z38" s="154"/>
      <c r="AA38" s="154"/>
      <c r="AB38" s="154"/>
      <c r="AC38" s="154"/>
    </row>
    <row r="39" spans="1:30" ht="131.25" customHeight="1" x14ac:dyDescent="0.3">
      <c r="A39" s="285">
        <v>32</v>
      </c>
      <c r="B39" s="1" t="s">
        <v>9049</v>
      </c>
      <c r="C39" s="48" t="s">
        <v>76</v>
      </c>
      <c r="D39" s="2" t="str">
        <f t="shared" si="1"/>
        <v>Open PDF RFP.RFP 25 (S19-CI-12-08)(10-00)</v>
      </c>
      <c r="E39" s="202" t="s">
        <v>9048</v>
      </c>
      <c r="F39" s="4"/>
      <c r="G39" s="39" t="s">
        <v>10</v>
      </c>
      <c r="H39" s="49">
        <v>45516</v>
      </c>
      <c r="I39" s="49">
        <v>45518</v>
      </c>
      <c r="J39" s="26" t="s">
        <v>93</v>
      </c>
      <c r="K39" s="69"/>
      <c r="L39" s="69"/>
      <c r="M39" s="26"/>
      <c r="N39" s="26"/>
      <c r="O39" s="26"/>
      <c r="P39" s="26"/>
      <c r="Q39" s="27"/>
      <c r="R39" s="27"/>
      <c r="S39" s="27"/>
      <c r="T39" s="238"/>
      <c r="U39" s="154"/>
      <c r="V39" s="154"/>
      <c r="W39" s="154"/>
      <c r="X39" s="154"/>
      <c r="Y39" s="154"/>
      <c r="Z39" s="154"/>
      <c r="AA39" s="154"/>
      <c r="AB39" s="154"/>
      <c r="AC39" s="154"/>
    </row>
    <row r="40" spans="1:30" ht="131.25" customHeight="1" x14ac:dyDescent="0.3">
      <c r="A40" s="285">
        <v>33</v>
      </c>
      <c r="B40" s="1" t="s">
        <v>9252</v>
      </c>
      <c r="C40" s="48" t="s">
        <v>76</v>
      </c>
      <c r="D40" s="2" t="str">
        <f t="shared" si="1"/>
        <v>Open PDF RFP.RFP 26 (S19-CI-26-08)(10-00)</v>
      </c>
      <c r="E40" s="202" t="s">
        <v>9253</v>
      </c>
      <c r="F40" s="4"/>
      <c r="G40" s="39" t="s">
        <v>10</v>
      </c>
      <c r="H40" s="49">
        <v>45530</v>
      </c>
      <c r="I40" s="49">
        <v>45539</v>
      </c>
      <c r="J40" s="26" t="s">
        <v>93</v>
      </c>
      <c r="K40" s="69"/>
      <c r="L40" s="69"/>
      <c r="M40" s="26"/>
      <c r="N40" s="26"/>
      <c r="O40" s="26"/>
      <c r="P40" s="26"/>
      <c r="Q40" s="27" t="s">
        <v>17</v>
      </c>
      <c r="R40" s="27">
        <v>45571</v>
      </c>
      <c r="S40" s="27">
        <v>45575</v>
      </c>
      <c r="T40" s="238" t="s">
        <v>26</v>
      </c>
      <c r="U40" s="154"/>
      <c r="V40" s="154"/>
      <c r="W40" s="154"/>
      <c r="X40" s="154"/>
      <c r="Y40" s="154"/>
      <c r="Z40" s="154"/>
      <c r="AA40" s="154"/>
      <c r="AB40" s="154"/>
      <c r="AC40" s="154"/>
    </row>
    <row r="41" spans="1:30" ht="131.25" customHeight="1" x14ac:dyDescent="0.3">
      <c r="A41" s="285">
        <v>34</v>
      </c>
      <c r="B41" s="1" t="s">
        <v>9458</v>
      </c>
      <c r="C41" s="48" t="s">
        <v>2735</v>
      </c>
      <c r="D41" s="2" t="str">
        <f t="shared" si="1"/>
        <v>Open PDF RFP.RFP 6 (S19-ARCH-08-09)(12-00)</v>
      </c>
      <c r="E41" s="202" t="s">
        <v>9459</v>
      </c>
      <c r="F41" s="4"/>
      <c r="G41" s="39" t="s">
        <v>10</v>
      </c>
      <c r="H41" s="49">
        <v>45512</v>
      </c>
      <c r="I41" s="49">
        <v>45564</v>
      </c>
      <c r="J41" s="26" t="s">
        <v>93</v>
      </c>
      <c r="K41" s="69">
        <v>45694</v>
      </c>
      <c r="L41" s="69">
        <v>45719</v>
      </c>
      <c r="M41" s="238" t="s">
        <v>93</v>
      </c>
      <c r="N41" s="26"/>
      <c r="O41" s="26"/>
      <c r="P41" s="26"/>
      <c r="Q41" s="27" t="s">
        <v>17</v>
      </c>
      <c r="R41" s="27">
        <v>45587</v>
      </c>
      <c r="S41" s="27">
        <v>45603</v>
      </c>
      <c r="T41" s="238" t="s">
        <v>93</v>
      </c>
      <c r="U41" s="27">
        <v>45722</v>
      </c>
      <c r="V41" s="27">
        <v>45732</v>
      </c>
      <c r="W41" s="238" t="s">
        <v>93</v>
      </c>
      <c r="X41" s="27"/>
      <c r="Y41" s="27"/>
      <c r="Z41" s="238"/>
      <c r="AA41" s="27"/>
      <c r="AB41" s="27"/>
      <c r="AC41" s="238"/>
    </row>
    <row r="42" spans="1:30" ht="131.25" customHeight="1" x14ac:dyDescent="0.3">
      <c r="A42" s="285">
        <v>35</v>
      </c>
      <c r="B42" s="1" t="s">
        <v>9753</v>
      </c>
      <c r="C42" s="48" t="s">
        <v>2735</v>
      </c>
      <c r="D42" s="2" t="str">
        <f t="shared" si="1"/>
        <v>Open PDF RFP.RFP 7 (S19-ARCH-26-05)(12-00)</v>
      </c>
      <c r="E42" s="468" t="s">
        <v>9730</v>
      </c>
      <c r="F42" s="4"/>
      <c r="G42" s="39" t="s">
        <v>10</v>
      </c>
      <c r="H42" s="49">
        <v>45438</v>
      </c>
      <c r="I42" s="49">
        <v>45565</v>
      </c>
      <c r="J42" s="26" t="s">
        <v>93</v>
      </c>
      <c r="K42" s="69"/>
      <c r="L42" s="69"/>
      <c r="M42" s="26"/>
      <c r="N42" s="26"/>
      <c r="O42" s="26"/>
      <c r="P42" s="26"/>
      <c r="Q42" s="27" t="s">
        <v>17</v>
      </c>
      <c r="R42" s="27">
        <v>45567</v>
      </c>
      <c r="S42" s="27">
        <v>45579</v>
      </c>
      <c r="T42" s="238" t="s">
        <v>93</v>
      </c>
      <c r="U42" s="154"/>
      <c r="V42" s="154"/>
      <c r="W42" s="154"/>
      <c r="X42" s="154"/>
      <c r="Y42" s="154"/>
      <c r="Z42" s="154"/>
      <c r="AA42" s="154"/>
      <c r="AB42" s="154"/>
      <c r="AC42" s="154"/>
    </row>
    <row r="43" spans="1:30" ht="131.25" customHeight="1" x14ac:dyDescent="0.3">
      <c r="A43" s="285">
        <v>36</v>
      </c>
      <c r="B43" s="1" t="s">
        <v>10540</v>
      </c>
      <c r="C43" s="48" t="s">
        <v>2735</v>
      </c>
      <c r="D43" s="2" t="str">
        <f t="shared" si="1"/>
        <v>Open PDF RFP.RFP 8 (S19-ARCH-27-10)(12-00)</v>
      </c>
      <c r="E43" s="468" t="s">
        <v>10541</v>
      </c>
      <c r="F43" s="4"/>
      <c r="G43" s="39" t="s">
        <v>10</v>
      </c>
      <c r="H43" s="49">
        <v>45592</v>
      </c>
      <c r="I43" s="49">
        <v>45593</v>
      </c>
      <c r="J43" s="26" t="s">
        <v>93</v>
      </c>
      <c r="K43" s="69"/>
      <c r="L43" s="69"/>
      <c r="M43" s="26"/>
      <c r="N43" s="26"/>
      <c r="O43" s="26"/>
      <c r="P43" s="26"/>
      <c r="Q43" s="27" t="s">
        <v>17</v>
      </c>
      <c r="R43" s="27">
        <v>45598</v>
      </c>
      <c r="S43" s="27">
        <v>45614</v>
      </c>
      <c r="T43" s="238" t="s">
        <v>93</v>
      </c>
      <c r="U43" s="154"/>
      <c r="V43" s="154"/>
      <c r="W43" s="154"/>
      <c r="X43" s="154"/>
      <c r="Y43" s="154"/>
      <c r="Z43" s="154"/>
      <c r="AA43" s="154"/>
      <c r="AB43" s="154"/>
      <c r="AC43" s="154"/>
    </row>
    <row r="44" spans="1:30" ht="180" customHeight="1" x14ac:dyDescent="0.3">
      <c r="A44" s="285">
        <v>37</v>
      </c>
      <c r="B44" s="1" t="s">
        <v>10620</v>
      </c>
      <c r="C44" s="48" t="s">
        <v>2735</v>
      </c>
      <c r="D44" s="2" t="str">
        <f>IF(B44&gt;0,HYPERLINK(CONCATENATE("PDF RFP/",B44,".pdf"),CONCATENATE("Open PDF RFP.",B44)),"")</f>
        <v>Open PDF RFP.RFP 9 (S19-ARCH-05-11)(12-00)</v>
      </c>
      <c r="E44" s="468" t="s">
        <v>10619</v>
      </c>
      <c r="F44" s="4"/>
      <c r="G44" s="39" t="s">
        <v>10</v>
      </c>
      <c r="H44" s="49">
        <v>45601</v>
      </c>
      <c r="I44" s="49">
        <v>45603</v>
      </c>
      <c r="J44" s="535" t="s">
        <v>26</v>
      </c>
      <c r="K44" s="69">
        <v>45641</v>
      </c>
      <c r="L44" s="69">
        <v>46022</v>
      </c>
      <c r="M44" s="26" t="s">
        <v>93</v>
      </c>
      <c r="N44" s="26"/>
      <c r="O44" s="26"/>
      <c r="P44" s="26"/>
      <c r="Q44" s="27" t="s">
        <v>17</v>
      </c>
      <c r="R44" s="27">
        <v>45661</v>
      </c>
      <c r="S44" s="27">
        <v>45669</v>
      </c>
      <c r="T44" s="238" t="s">
        <v>93</v>
      </c>
      <c r="U44" s="154"/>
      <c r="V44" s="154"/>
      <c r="W44" s="154"/>
      <c r="X44" s="154"/>
      <c r="Y44" s="154"/>
      <c r="Z44" s="154"/>
      <c r="AA44" s="154"/>
      <c r="AB44" s="154"/>
      <c r="AC44" s="154"/>
    </row>
    <row r="45" spans="1:30" ht="131.25" customHeight="1" x14ac:dyDescent="0.3">
      <c r="A45" s="285">
        <v>38</v>
      </c>
      <c r="B45" s="1" t="s">
        <v>10866</v>
      </c>
      <c r="C45" s="48" t="s">
        <v>2735</v>
      </c>
      <c r="D45" s="2" t="str">
        <f t="shared" si="1"/>
        <v>Open PDF RFP.RFP 10 (S19-ARCH-26-11)(12-00)</v>
      </c>
      <c r="E45" s="202" t="s">
        <v>10865</v>
      </c>
      <c r="F45" s="4"/>
      <c r="G45" s="39" t="s">
        <v>10</v>
      </c>
      <c r="H45" s="49">
        <v>45624</v>
      </c>
      <c r="I45" s="49">
        <v>45648</v>
      </c>
      <c r="J45" s="238" t="s">
        <v>93</v>
      </c>
      <c r="K45" s="69"/>
      <c r="L45" s="69"/>
      <c r="M45" s="26"/>
      <c r="N45" s="26"/>
      <c r="O45" s="26"/>
      <c r="P45" s="26"/>
      <c r="Q45" s="27" t="s">
        <v>17</v>
      </c>
      <c r="R45" s="27">
        <v>45664</v>
      </c>
      <c r="S45" s="27">
        <v>45666</v>
      </c>
      <c r="T45" s="238" t="s">
        <v>93</v>
      </c>
      <c r="U45" s="154"/>
      <c r="V45" s="154"/>
      <c r="W45" s="154"/>
      <c r="X45" s="154"/>
      <c r="Y45" s="154"/>
      <c r="Z45" s="154"/>
      <c r="AA45" s="154"/>
      <c r="AB45" s="154"/>
      <c r="AC45" s="154"/>
    </row>
    <row r="46" spans="1:30" ht="131.25" customHeight="1" x14ac:dyDescent="0.3">
      <c r="A46" s="285">
        <v>39</v>
      </c>
      <c r="B46" s="1" t="s">
        <v>11274</v>
      </c>
      <c r="C46" s="48" t="s">
        <v>2735</v>
      </c>
      <c r="D46" s="2" t="str">
        <f t="shared" ref="D46:D52" si="2">IF(B46&gt;0,HYPERLINK(CONCATENATE("PDF RFP/",B46,".pdf"),CONCATENATE("Open PDF RFP.",B46)),"")</f>
        <v>Open PDF RFP.RFP 11 (S19-ARCH-29-12)(12-00)</v>
      </c>
      <c r="E46" s="202" t="s">
        <v>11275</v>
      </c>
      <c r="F46" s="4"/>
      <c r="G46" s="39" t="s">
        <v>10</v>
      </c>
      <c r="H46" s="49">
        <v>45655</v>
      </c>
      <c r="I46" s="49">
        <v>45658</v>
      </c>
      <c r="J46" s="535" t="s">
        <v>26</v>
      </c>
      <c r="K46" s="69"/>
      <c r="L46" s="69"/>
      <c r="M46" s="26"/>
      <c r="N46" s="26"/>
      <c r="O46" s="26"/>
      <c r="P46" s="26"/>
      <c r="Q46" s="27"/>
      <c r="R46" s="27"/>
      <c r="S46" s="27"/>
      <c r="T46" s="238"/>
      <c r="U46" s="154"/>
      <c r="V46" s="154"/>
      <c r="W46" s="154"/>
      <c r="X46" s="154"/>
      <c r="Y46" s="154"/>
      <c r="Z46" s="154"/>
      <c r="AA46" s="154"/>
      <c r="AB46" s="154"/>
      <c r="AC46" s="154"/>
    </row>
    <row r="47" spans="1:30" ht="131.25" customHeight="1" x14ac:dyDescent="0.3">
      <c r="A47" s="285">
        <v>40</v>
      </c>
      <c r="B47" s="1" t="s">
        <v>11575</v>
      </c>
      <c r="C47" s="48" t="s">
        <v>2735</v>
      </c>
      <c r="D47" s="2" t="str">
        <f t="shared" si="2"/>
        <v>Open PDF RFP.RFP 12 (S19-ARCH-14-01)(12-00)</v>
      </c>
      <c r="E47" s="202" t="s">
        <v>11576</v>
      </c>
      <c r="G47" s="39" t="s">
        <v>10</v>
      </c>
      <c r="H47" s="49">
        <v>45672</v>
      </c>
      <c r="I47" s="49">
        <v>45678</v>
      </c>
      <c r="J47" s="26" t="s">
        <v>93</v>
      </c>
      <c r="K47" s="69"/>
      <c r="L47" s="69"/>
      <c r="M47" s="69"/>
      <c r="N47" s="69"/>
      <c r="O47" s="69"/>
      <c r="P47" s="69"/>
      <c r="Q47" s="27" t="s">
        <v>17</v>
      </c>
      <c r="R47" s="27">
        <v>45678</v>
      </c>
      <c r="S47" s="27">
        <v>45687</v>
      </c>
      <c r="T47" s="238" t="s">
        <v>93</v>
      </c>
      <c r="U47" s="154"/>
      <c r="V47" s="154"/>
      <c r="W47" s="154"/>
      <c r="X47" s="154"/>
      <c r="Y47" s="154"/>
      <c r="Z47" s="154"/>
      <c r="AA47" s="154"/>
      <c r="AB47" s="154"/>
      <c r="AC47" s="154"/>
    </row>
    <row r="48" spans="1:30" ht="131.25" customHeight="1" x14ac:dyDescent="0.3">
      <c r="A48" s="285">
        <v>41</v>
      </c>
      <c r="B48" s="1" t="s">
        <v>11400</v>
      </c>
      <c r="C48" s="48" t="s">
        <v>3746</v>
      </c>
      <c r="D48" s="2" t="str">
        <f t="shared" si="2"/>
        <v>Open PDF RFP.RFP 03 (S19-MECH-02-01)(12-00)</v>
      </c>
      <c r="E48" s="202" t="s">
        <v>11401</v>
      </c>
      <c r="F48" s="4"/>
      <c r="G48" s="39" t="s">
        <v>10</v>
      </c>
      <c r="H48" s="49">
        <v>45659</v>
      </c>
      <c r="I48" s="49">
        <v>45662</v>
      </c>
      <c r="J48" s="26" t="s">
        <v>93</v>
      </c>
      <c r="K48" s="69"/>
      <c r="L48" s="69"/>
      <c r="M48" s="26"/>
      <c r="N48" s="26"/>
      <c r="O48" s="26"/>
      <c r="P48" s="26"/>
      <c r="Q48" s="27" t="s">
        <v>17</v>
      </c>
      <c r="R48" s="27">
        <v>45666</v>
      </c>
      <c r="S48" s="27">
        <v>45931</v>
      </c>
      <c r="T48" s="238" t="s">
        <v>93</v>
      </c>
      <c r="U48" s="154"/>
      <c r="V48" s="154"/>
      <c r="W48" s="154"/>
      <c r="X48" s="154"/>
      <c r="Y48" s="154"/>
      <c r="Z48" s="154"/>
      <c r="AA48" s="154"/>
      <c r="AB48" s="154"/>
      <c r="AC48" s="154"/>
    </row>
    <row r="49" spans="1:29" ht="131.25" customHeight="1" x14ac:dyDescent="0.3">
      <c r="A49" s="285">
        <v>42</v>
      </c>
      <c r="B49" s="1" t="s">
        <v>11571</v>
      </c>
      <c r="C49" s="48" t="s">
        <v>3746</v>
      </c>
      <c r="D49" s="2" t="str">
        <f t="shared" si="2"/>
        <v>Open PDF RFP.RFP 04 (S19-MECH-20-01)(12-00)</v>
      </c>
      <c r="E49" s="202" t="s">
        <v>11574</v>
      </c>
      <c r="F49" s="4"/>
      <c r="G49" s="39" t="s">
        <v>10</v>
      </c>
      <c r="H49" s="49">
        <v>45678</v>
      </c>
      <c r="I49" s="49">
        <v>45685</v>
      </c>
      <c r="J49" s="26" t="s">
        <v>93</v>
      </c>
      <c r="K49" s="69"/>
      <c r="L49" s="69"/>
      <c r="M49" s="26"/>
      <c r="N49" s="26"/>
      <c r="O49" s="26"/>
      <c r="P49" s="26"/>
      <c r="Q49" s="27" t="s">
        <v>17</v>
      </c>
      <c r="R49" s="27">
        <v>45685</v>
      </c>
      <c r="S49" s="27">
        <v>45690</v>
      </c>
      <c r="T49" s="238" t="s">
        <v>93</v>
      </c>
      <c r="U49" s="154"/>
      <c r="V49" s="154"/>
      <c r="W49" s="154"/>
      <c r="X49" s="154"/>
      <c r="Y49" s="154"/>
      <c r="Z49" s="154"/>
      <c r="AA49" s="154"/>
      <c r="AB49" s="154"/>
      <c r="AC49" s="154"/>
    </row>
    <row r="50" spans="1:29" ht="131.25" customHeight="1" x14ac:dyDescent="0.3">
      <c r="A50" s="285">
        <v>43</v>
      </c>
      <c r="B50" s="1" t="s">
        <v>11573</v>
      </c>
      <c r="C50" s="48" t="s">
        <v>3746</v>
      </c>
      <c r="D50" s="2" t="str">
        <f t="shared" si="2"/>
        <v>Open PDF RFP.RFP 05 (S19-MECH-20-01)(12-00)</v>
      </c>
      <c r="E50" s="202" t="s">
        <v>11572</v>
      </c>
      <c r="F50" s="4"/>
      <c r="G50" s="39" t="s">
        <v>10</v>
      </c>
      <c r="H50" s="49">
        <v>45678</v>
      </c>
      <c r="I50" s="49">
        <v>45685</v>
      </c>
      <c r="J50" s="26" t="s">
        <v>26</v>
      </c>
      <c r="K50" s="69"/>
      <c r="L50" s="69"/>
      <c r="M50" s="26"/>
      <c r="N50" s="26"/>
      <c r="O50" s="26"/>
      <c r="P50" s="26"/>
      <c r="Q50" s="27" t="s">
        <v>17</v>
      </c>
      <c r="R50" s="27">
        <v>45686</v>
      </c>
      <c r="S50" s="27">
        <v>45697</v>
      </c>
      <c r="T50" s="238" t="s">
        <v>93</v>
      </c>
      <c r="U50" s="154"/>
      <c r="V50" s="154"/>
      <c r="W50" s="154"/>
      <c r="X50" s="154"/>
      <c r="Y50" s="154"/>
      <c r="Z50" s="154"/>
      <c r="AA50" s="154"/>
      <c r="AB50" s="154"/>
      <c r="AC50" s="154"/>
    </row>
    <row r="51" spans="1:29" ht="366" customHeight="1" x14ac:dyDescent="0.3">
      <c r="A51" s="285">
        <v>44</v>
      </c>
      <c r="B51" s="1" t="s">
        <v>11605</v>
      </c>
      <c r="C51" s="48" t="s">
        <v>76</v>
      </c>
      <c r="D51" s="2" t="str">
        <f t="shared" si="2"/>
        <v>Open PDF RFP.RFP 27 (S19-CI-27-01)(10-00)</v>
      </c>
      <c r="E51" s="202" t="s">
        <v>11606</v>
      </c>
      <c r="F51" s="4"/>
      <c r="G51" s="39" t="s">
        <v>10</v>
      </c>
      <c r="H51" s="49">
        <v>45684</v>
      </c>
      <c r="I51" s="49">
        <v>45694</v>
      </c>
      <c r="J51" s="26" t="s">
        <v>93</v>
      </c>
      <c r="K51" s="69"/>
      <c r="L51" s="69"/>
      <c r="M51" s="26"/>
      <c r="N51" s="26"/>
      <c r="O51" s="26"/>
      <c r="P51" s="26"/>
      <c r="Q51" s="27" t="s">
        <v>17</v>
      </c>
      <c r="R51" s="27">
        <v>45701</v>
      </c>
      <c r="S51" s="27">
        <v>45770</v>
      </c>
      <c r="T51" s="238" t="s">
        <v>26</v>
      </c>
      <c r="U51" s="154"/>
      <c r="V51" s="154"/>
      <c r="W51" s="154"/>
      <c r="X51" s="154"/>
      <c r="Y51" s="154"/>
      <c r="Z51" s="154"/>
      <c r="AA51" s="154"/>
      <c r="AB51" s="154"/>
      <c r="AC51" s="154"/>
    </row>
    <row r="52" spans="1:29" ht="210.75" customHeight="1" x14ac:dyDescent="0.3">
      <c r="A52" s="285">
        <v>45</v>
      </c>
      <c r="B52" s="1" t="s">
        <v>11607</v>
      </c>
      <c r="C52" s="48" t="s">
        <v>3746</v>
      </c>
      <c r="D52" s="2" t="str">
        <f t="shared" si="2"/>
        <v>Open PDF RFP.RFP 06 (S19-MECH-26-01)(12-00)</v>
      </c>
      <c r="E52" s="202" t="s">
        <v>11619</v>
      </c>
      <c r="F52" s="4"/>
      <c r="G52" s="39" t="s">
        <v>10</v>
      </c>
      <c r="H52" s="49">
        <v>45684</v>
      </c>
      <c r="I52" s="49">
        <v>45687</v>
      </c>
      <c r="J52" s="238" t="s">
        <v>93</v>
      </c>
      <c r="K52" s="69"/>
      <c r="L52" s="69"/>
      <c r="M52" s="26"/>
      <c r="N52" s="26"/>
      <c r="O52" s="26"/>
      <c r="P52" s="26"/>
      <c r="Q52" s="27" t="s">
        <v>17</v>
      </c>
      <c r="R52" s="27">
        <v>45693</v>
      </c>
      <c r="S52" s="27">
        <v>45704</v>
      </c>
      <c r="T52" s="238" t="s">
        <v>93</v>
      </c>
      <c r="U52" s="154"/>
      <c r="V52" s="154"/>
      <c r="W52" s="154"/>
      <c r="X52" s="154"/>
      <c r="Y52" s="154"/>
      <c r="Z52" s="154"/>
      <c r="AA52" s="154"/>
      <c r="AB52" s="154"/>
      <c r="AC52" s="154"/>
    </row>
    <row r="53" spans="1:29" ht="131.25" customHeight="1" x14ac:dyDescent="0.3">
      <c r="A53" s="285">
        <v>46</v>
      </c>
      <c r="B53" s="1" t="s">
        <v>11647</v>
      </c>
      <c r="C53" s="48" t="s">
        <v>76</v>
      </c>
      <c r="D53" s="2" t="str">
        <f t="shared" si="1"/>
        <v>Open PDF RFP.RFP 28 (S19-CI-29-01)(10-00)</v>
      </c>
      <c r="E53" s="202" t="s">
        <v>11648</v>
      </c>
      <c r="F53" s="4"/>
      <c r="G53" s="39" t="s">
        <v>10</v>
      </c>
      <c r="H53" s="49">
        <v>45687</v>
      </c>
      <c r="I53" s="49">
        <v>45694</v>
      </c>
      <c r="J53" s="26" t="s">
        <v>93</v>
      </c>
      <c r="K53" s="69"/>
      <c r="L53" s="69"/>
      <c r="M53" s="26"/>
      <c r="N53" s="26"/>
      <c r="O53" s="26"/>
      <c r="P53" s="26"/>
      <c r="Q53" s="27" t="s">
        <v>17</v>
      </c>
      <c r="R53" s="27">
        <v>45701</v>
      </c>
      <c r="S53" s="27">
        <v>45770</v>
      </c>
      <c r="T53" s="238" t="s">
        <v>93</v>
      </c>
      <c r="U53" s="154"/>
      <c r="V53" s="154"/>
      <c r="W53" s="154"/>
      <c r="X53" s="154"/>
      <c r="Y53" s="154"/>
      <c r="Z53" s="154"/>
      <c r="AA53" s="154"/>
      <c r="AB53" s="154"/>
      <c r="AC53" s="154"/>
    </row>
    <row r="54" spans="1:29" ht="131.25" customHeight="1" x14ac:dyDescent="0.3">
      <c r="A54" s="285">
        <v>47</v>
      </c>
      <c r="B54" s="1" t="s">
        <v>11887</v>
      </c>
      <c r="C54" s="48" t="s">
        <v>76</v>
      </c>
      <c r="D54" s="2" t="str">
        <f t="shared" si="1"/>
        <v>Open PDF RFP.RFP 29 (S19-CI-11-02)(10-00)</v>
      </c>
      <c r="E54" s="202" t="s">
        <v>11888</v>
      </c>
      <c r="F54" s="4"/>
      <c r="G54" s="39" t="s">
        <v>10</v>
      </c>
      <c r="H54" s="49">
        <v>45700</v>
      </c>
      <c r="I54" s="49">
        <v>45711</v>
      </c>
      <c r="J54" s="26" t="s">
        <v>93</v>
      </c>
      <c r="K54" s="69"/>
      <c r="L54" s="69"/>
      <c r="M54" s="26"/>
      <c r="N54" s="26"/>
      <c r="O54" s="26"/>
      <c r="P54" s="26"/>
      <c r="Q54" s="27" t="s">
        <v>17</v>
      </c>
      <c r="R54" s="27">
        <v>45716</v>
      </c>
      <c r="S54" s="27">
        <v>45891</v>
      </c>
      <c r="T54" s="238" t="s">
        <v>26</v>
      </c>
      <c r="U54" s="154"/>
      <c r="V54" s="154"/>
      <c r="W54" s="154"/>
      <c r="X54" s="154"/>
      <c r="Y54" s="154"/>
      <c r="Z54" s="154"/>
      <c r="AA54" s="154"/>
      <c r="AB54" s="154"/>
      <c r="AC54" s="154"/>
    </row>
    <row r="55" spans="1:29" ht="159" customHeight="1" x14ac:dyDescent="0.3">
      <c r="A55" s="285">
        <v>48</v>
      </c>
      <c r="B55" s="1" t="s">
        <v>11890</v>
      </c>
      <c r="C55" s="48" t="s">
        <v>2735</v>
      </c>
      <c r="D55" s="2" t="str">
        <f t="shared" si="1"/>
        <v>Open PDF RFP.RFP 13 (S19-ARCH-16-02)(12-00)</v>
      </c>
      <c r="E55" s="202" t="s">
        <v>11889</v>
      </c>
      <c r="F55" s="4"/>
      <c r="G55" s="39" t="s">
        <v>10</v>
      </c>
      <c r="H55" s="49">
        <v>45704</v>
      </c>
      <c r="I55" s="49">
        <v>45711</v>
      </c>
      <c r="J55" s="26" t="s">
        <v>93</v>
      </c>
      <c r="K55" s="69"/>
      <c r="L55" s="69"/>
      <c r="M55" s="26"/>
      <c r="N55" s="26"/>
      <c r="O55" s="26"/>
      <c r="P55" s="26"/>
      <c r="Q55" s="27" t="s">
        <v>17</v>
      </c>
      <c r="R55" s="27">
        <v>45716</v>
      </c>
      <c r="S55" s="27">
        <v>45732</v>
      </c>
      <c r="T55" s="238" t="s">
        <v>93</v>
      </c>
      <c r="U55" s="154"/>
      <c r="V55" s="154"/>
      <c r="W55" s="154"/>
      <c r="X55" s="154"/>
      <c r="Y55" s="154"/>
      <c r="Z55" s="154"/>
      <c r="AA55" s="154"/>
      <c r="AB55" s="154"/>
      <c r="AC55" s="154"/>
    </row>
    <row r="56" spans="1:29" ht="240" customHeight="1" x14ac:dyDescent="0.3">
      <c r="A56" s="285">
        <v>50</v>
      </c>
      <c r="B56" s="1" t="s">
        <v>12517</v>
      </c>
      <c r="C56" s="48" t="s">
        <v>3746</v>
      </c>
      <c r="D56" s="2" t="str">
        <f t="shared" si="1"/>
        <v>Open PDF RFP.RFP 07 (S19-MECH-06-05)(12-00)</v>
      </c>
      <c r="E56" s="202" t="s">
        <v>12516</v>
      </c>
      <c r="F56" s="4"/>
      <c r="G56" s="39" t="s">
        <v>10</v>
      </c>
      <c r="H56" s="49">
        <v>45783</v>
      </c>
      <c r="I56" s="49">
        <v>45789</v>
      </c>
      <c r="J56" s="238" t="s">
        <v>93</v>
      </c>
      <c r="K56" s="69"/>
      <c r="L56" s="69"/>
      <c r="M56" s="26"/>
      <c r="N56" s="26"/>
      <c r="O56" s="26"/>
      <c r="P56" s="26"/>
      <c r="Q56" s="27" t="s">
        <v>17</v>
      </c>
      <c r="R56" s="27">
        <v>45794</v>
      </c>
      <c r="S56" s="27">
        <v>45810</v>
      </c>
      <c r="T56" s="238" t="s">
        <v>93</v>
      </c>
      <c r="U56" s="154"/>
      <c r="V56" s="154"/>
      <c r="W56" s="154"/>
      <c r="X56" s="154"/>
      <c r="Y56" s="154"/>
      <c r="Z56" s="154"/>
      <c r="AA56" s="154"/>
      <c r="AB56" s="154"/>
      <c r="AC56" s="154"/>
    </row>
    <row r="57" spans="1:29" ht="131.25" customHeight="1" x14ac:dyDescent="0.3">
      <c r="A57" s="285">
        <v>51</v>
      </c>
      <c r="B57" s="1" t="s">
        <v>12518</v>
      </c>
      <c r="C57" s="48" t="s">
        <v>3746</v>
      </c>
      <c r="D57" s="2" t="str">
        <f t="shared" si="1"/>
        <v>Open PDF RFP.RFP 08 (S19-MECH-06-05)(12-00)</v>
      </c>
      <c r="E57" s="202" t="s">
        <v>12519</v>
      </c>
      <c r="F57" s="4"/>
      <c r="G57" s="39" t="s">
        <v>10</v>
      </c>
      <c r="H57" s="49">
        <v>45783</v>
      </c>
      <c r="I57" s="49">
        <v>45789</v>
      </c>
      <c r="J57" s="238" t="s">
        <v>93</v>
      </c>
      <c r="K57" s="69"/>
      <c r="L57" s="69"/>
      <c r="M57" s="26"/>
      <c r="N57" s="26"/>
      <c r="O57" s="26"/>
      <c r="P57" s="26"/>
      <c r="Q57" s="27" t="s">
        <v>17</v>
      </c>
      <c r="R57" s="27">
        <v>45794</v>
      </c>
      <c r="S57" s="27">
        <v>45876</v>
      </c>
      <c r="T57" s="238" t="s">
        <v>93</v>
      </c>
      <c r="U57" s="154"/>
      <c r="V57" s="154"/>
      <c r="W57" s="154"/>
      <c r="X57" s="154"/>
      <c r="Y57" s="154"/>
      <c r="Z57" s="154"/>
      <c r="AA57" s="154"/>
      <c r="AB57" s="154"/>
      <c r="AC57" s="154"/>
    </row>
    <row r="58" spans="1:29" ht="131.25" customHeight="1" x14ac:dyDescent="0.3">
      <c r="A58" s="285">
        <v>52</v>
      </c>
      <c r="B58" s="1" t="s">
        <v>12612</v>
      </c>
      <c r="C58" s="48" t="s">
        <v>3746</v>
      </c>
      <c r="D58" s="2" t="str">
        <f t="shared" si="1"/>
        <v>Open PDF RFP.RFP 09 (S19-MECH-11-05)(12-00)</v>
      </c>
      <c r="E58" s="202" t="s">
        <v>12613</v>
      </c>
      <c r="F58" s="4"/>
      <c r="G58" s="39" t="s">
        <v>10</v>
      </c>
      <c r="H58" s="49">
        <v>45789</v>
      </c>
      <c r="I58" s="49">
        <v>45789</v>
      </c>
      <c r="J58" s="238" t="s">
        <v>93</v>
      </c>
      <c r="K58" s="69"/>
      <c r="L58" s="69"/>
      <c r="M58" s="26"/>
      <c r="N58" s="26"/>
      <c r="O58" s="26"/>
      <c r="P58" s="26"/>
      <c r="Q58" s="27" t="s">
        <v>17</v>
      </c>
      <c r="R58" s="27">
        <v>45794</v>
      </c>
      <c r="S58" s="27">
        <v>45810</v>
      </c>
      <c r="T58" s="238" t="s">
        <v>93</v>
      </c>
      <c r="U58" s="154"/>
      <c r="V58" s="154"/>
      <c r="W58" s="154"/>
      <c r="X58" s="154"/>
      <c r="Y58" s="154"/>
      <c r="Z58" s="154"/>
      <c r="AA58" s="154"/>
      <c r="AB58" s="154"/>
      <c r="AC58" s="154"/>
    </row>
    <row r="59" spans="1:29" ht="206.25" customHeight="1" x14ac:dyDescent="0.3">
      <c r="A59" s="285">
        <v>53</v>
      </c>
      <c r="B59" s="1" t="s">
        <v>12694</v>
      </c>
      <c r="C59" s="48" t="s">
        <v>3746</v>
      </c>
      <c r="D59" s="2" t="str">
        <f t="shared" si="1"/>
        <v>Open PDF RFP.RFP 10 (S19-MECH-20-05)(12-00)</v>
      </c>
      <c r="E59" s="202" t="s">
        <v>12666</v>
      </c>
      <c r="F59" s="4"/>
      <c r="G59" s="39" t="s">
        <v>10</v>
      </c>
      <c r="H59" s="49">
        <v>45798</v>
      </c>
      <c r="I59" s="49">
        <v>45798</v>
      </c>
      <c r="J59" s="238" t="s">
        <v>93</v>
      </c>
      <c r="K59" s="69"/>
      <c r="L59" s="69"/>
      <c r="M59" s="26"/>
      <c r="N59" s="26"/>
      <c r="O59" s="26"/>
      <c r="P59" s="26"/>
      <c r="Q59" s="27" t="s">
        <v>17</v>
      </c>
      <c r="R59" s="27">
        <v>45802</v>
      </c>
      <c r="S59" s="27">
        <v>45820</v>
      </c>
      <c r="T59" s="238" t="s">
        <v>93</v>
      </c>
      <c r="U59" s="154"/>
      <c r="V59" s="154"/>
      <c r="W59" s="154"/>
      <c r="X59" s="154"/>
      <c r="Y59" s="154"/>
      <c r="Z59" s="154"/>
      <c r="AA59" s="154"/>
      <c r="AB59" s="154"/>
      <c r="AC59" s="154"/>
    </row>
    <row r="60" spans="1:29" ht="133.5" customHeight="1" x14ac:dyDescent="0.3">
      <c r="A60" s="285">
        <v>54</v>
      </c>
      <c r="B60" s="1" t="s">
        <v>12764</v>
      </c>
      <c r="C60" s="48" t="s">
        <v>2735</v>
      </c>
      <c r="D60" s="2" t="str">
        <f t="shared" si="1"/>
        <v>Open PDF RFP.RFP 14 (S19-ARCH-02-06)(12-00)</v>
      </c>
      <c r="E60" s="202" t="s">
        <v>12763</v>
      </c>
      <c r="F60" s="4"/>
      <c r="G60" s="39" t="s">
        <v>10</v>
      </c>
      <c r="H60" s="49">
        <v>45810</v>
      </c>
      <c r="I60" s="49">
        <v>45819</v>
      </c>
      <c r="J60" s="611" t="s">
        <v>26</v>
      </c>
      <c r="K60" s="69">
        <v>45830</v>
      </c>
      <c r="L60" s="69">
        <v>45834</v>
      </c>
      <c r="M60" s="238" t="s">
        <v>93</v>
      </c>
      <c r="N60" s="26"/>
      <c r="O60" s="26"/>
      <c r="P60" s="26"/>
      <c r="Q60" s="27" t="s">
        <v>17</v>
      </c>
      <c r="R60" s="27">
        <v>45834</v>
      </c>
      <c r="S60" s="27">
        <v>45879</v>
      </c>
      <c r="T60" s="612" t="s">
        <v>93</v>
      </c>
      <c r="U60" s="154"/>
      <c r="V60" s="154"/>
      <c r="W60" s="154"/>
      <c r="X60" s="154"/>
      <c r="Y60" s="154"/>
      <c r="Z60" s="154"/>
      <c r="AA60" s="154"/>
      <c r="AB60" s="154"/>
      <c r="AC60" s="154"/>
    </row>
    <row r="61" spans="1:29" ht="341.25" customHeight="1" x14ac:dyDescent="0.3">
      <c r="A61" s="285">
        <v>55</v>
      </c>
      <c r="B61" s="1" t="s">
        <v>12761</v>
      </c>
      <c r="C61" s="48" t="s">
        <v>2735</v>
      </c>
      <c r="D61" s="2" t="str">
        <f t="shared" si="1"/>
        <v>Open PDF RFP.RFP 15 (S19-ARCH-28-05)(12-00)</v>
      </c>
      <c r="E61" s="202" t="s">
        <v>12762</v>
      </c>
      <c r="F61" s="4"/>
      <c r="G61" s="39" t="s">
        <v>10</v>
      </c>
      <c r="H61" s="49">
        <v>45805</v>
      </c>
      <c r="I61" s="49">
        <v>45805</v>
      </c>
      <c r="J61" s="238" t="s">
        <v>93</v>
      </c>
      <c r="K61" s="69"/>
      <c r="L61" s="69"/>
      <c r="M61" s="26"/>
      <c r="N61" s="26"/>
      <c r="O61" s="26"/>
      <c r="P61" s="26"/>
      <c r="Q61" s="27" t="s">
        <v>17</v>
      </c>
      <c r="R61" s="27">
        <v>45809</v>
      </c>
      <c r="S61" s="27">
        <v>45891</v>
      </c>
      <c r="T61" s="238" t="s">
        <v>93</v>
      </c>
      <c r="U61" s="154"/>
      <c r="V61" s="154"/>
      <c r="W61" s="154"/>
      <c r="X61" s="154"/>
      <c r="Y61" s="154"/>
      <c r="Z61" s="154"/>
      <c r="AA61" s="154"/>
      <c r="AB61" s="154"/>
      <c r="AC61" s="154"/>
    </row>
    <row r="62" spans="1:29" ht="131.25" customHeight="1" x14ac:dyDescent="0.3">
      <c r="A62" s="285">
        <v>56</v>
      </c>
      <c r="B62" s="1" t="s">
        <v>12889</v>
      </c>
      <c r="C62" s="48" t="s">
        <v>76</v>
      </c>
      <c r="D62" s="2" t="str">
        <f t="shared" si="1"/>
        <v>Open PDF RFP.RFP 30 (S19-CI-01-07)(10-00)</v>
      </c>
      <c r="E62" s="202" t="s">
        <v>12888</v>
      </c>
      <c r="F62" s="4"/>
      <c r="G62" s="39" t="s">
        <v>10</v>
      </c>
      <c r="H62" s="49">
        <v>45840</v>
      </c>
      <c r="I62" s="49">
        <v>45854</v>
      </c>
      <c r="J62" s="238" t="s">
        <v>93</v>
      </c>
      <c r="K62" s="69"/>
      <c r="L62" s="69"/>
      <c r="M62" s="26"/>
      <c r="N62" s="26"/>
      <c r="O62" s="26"/>
      <c r="P62" s="26"/>
      <c r="Q62" s="27" t="s">
        <v>17</v>
      </c>
      <c r="R62" s="27">
        <v>45861</v>
      </c>
      <c r="S62" s="27">
        <v>45891</v>
      </c>
      <c r="T62" s="28" t="s">
        <v>26</v>
      </c>
      <c r="U62" s="154"/>
      <c r="V62" s="154"/>
      <c r="W62" s="154"/>
      <c r="X62" s="154"/>
      <c r="Y62" s="154"/>
      <c r="Z62" s="154"/>
      <c r="AA62" s="154"/>
      <c r="AB62" s="154"/>
      <c r="AC62" s="154"/>
    </row>
    <row r="63" spans="1:29" ht="131.25" customHeight="1" x14ac:dyDescent="0.3">
      <c r="A63" s="285">
        <v>57</v>
      </c>
      <c r="B63" s="1" t="s">
        <v>12890</v>
      </c>
      <c r="C63" s="48" t="s">
        <v>76</v>
      </c>
      <c r="D63" s="2" t="str">
        <f>IF(B63&gt;0,HYPERLINK(CONCATENATE("PDF RFP/",B63,".pdf"),CONCATENATE("Open PDF RFP.",B63)),"")</f>
        <v>Open PDF RFP.RFP 31 (S19-CI-01-07)(10-00)</v>
      </c>
      <c r="E63" s="202" t="s">
        <v>12891</v>
      </c>
      <c r="F63" s="4"/>
      <c r="G63" s="39" t="s">
        <v>10</v>
      </c>
      <c r="H63" s="49">
        <v>45840</v>
      </c>
      <c r="I63" s="49">
        <v>45841</v>
      </c>
      <c r="J63" s="238" t="s">
        <v>93</v>
      </c>
      <c r="K63" s="69"/>
      <c r="L63" s="69"/>
      <c r="M63" s="26"/>
      <c r="N63" s="26"/>
      <c r="O63" s="26"/>
      <c r="P63" s="26"/>
      <c r="Q63" s="27" t="s">
        <v>195</v>
      </c>
      <c r="R63" s="27">
        <v>45842</v>
      </c>
      <c r="S63" s="27">
        <v>45844</v>
      </c>
      <c r="T63" s="28" t="s">
        <v>93</v>
      </c>
      <c r="U63" s="154"/>
      <c r="V63" s="154"/>
      <c r="W63" s="154"/>
      <c r="X63" s="154"/>
      <c r="Y63" s="154"/>
      <c r="Z63" s="154"/>
      <c r="AA63" s="154"/>
      <c r="AB63" s="154"/>
      <c r="AC63" s="154"/>
    </row>
    <row r="64" spans="1:29" ht="131.25" customHeight="1" x14ac:dyDescent="0.3">
      <c r="A64" s="285">
        <v>58</v>
      </c>
      <c r="B64" s="1" t="s">
        <v>12937</v>
      </c>
      <c r="C64" s="48" t="s">
        <v>2735</v>
      </c>
      <c r="D64" s="2" t="str">
        <f t="shared" si="1"/>
        <v>Open PDF RFP.RFP 16 (S19-ARCH-02-07)(12-00)</v>
      </c>
      <c r="E64" s="202" t="s">
        <v>12941</v>
      </c>
      <c r="F64" s="4"/>
      <c r="G64" s="39" t="s">
        <v>10</v>
      </c>
      <c r="H64" s="49">
        <v>45844</v>
      </c>
      <c r="I64" s="46"/>
      <c r="J64" s="26" t="s">
        <v>83</v>
      </c>
      <c r="K64" s="69"/>
      <c r="L64" s="69"/>
      <c r="M64" s="26"/>
      <c r="N64" s="26"/>
      <c r="O64" s="26"/>
      <c r="P64" s="26"/>
      <c r="Q64" s="27"/>
      <c r="R64" s="27"/>
      <c r="S64" s="27"/>
      <c r="T64" s="28"/>
      <c r="U64" s="154"/>
      <c r="V64" s="154"/>
      <c r="W64" s="154"/>
      <c r="X64" s="154"/>
      <c r="Y64" s="154"/>
      <c r="Z64" s="154"/>
      <c r="AA64" s="154"/>
      <c r="AB64" s="154"/>
      <c r="AC64" s="154"/>
    </row>
    <row r="65" spans="1:29" ht="131.25" customHeight="1" x14ac:dyDescent="0.3">
      <c r="A65" s="285">
        <v>59</v>
      </c>
      <c r="B65" s="1" t="s">
        <v>12938</v>
      </c>
      <c r="C65" s="48" t="s">
        <v>76</v>
      </c>
      <c r="D65" s="2" t="str">
        <f>IF(B65&gt;0,HYPERLINK(CONCATENATE("PDF RFP/",B65,".pdf"),CONCATENATE("Open PDF RFP.",B65)),"")</f>
        <v>Open PDF RFP.RFP 32 (S19-CI-05-07)(10-00)</v>
      </c>
      <c r="E65" s="202" t="s">
        <v>12942</v>
      </c>
      <c r="F65" s="4"/>
      <c r="G65" s="39" t="s">
        <v>10</v>
      </c>
      <c r="H65" s="49">
        <v>45844</v>
      </c>
      <c r="I65" s="49">
        <v>45844</v>
      </c>
      <c r="J65" s="238" t="s">
        <v>93</v>
      </c>
      <c r="K65" s="69"/>
      <c r="L65" s="69"/>
      <c r="M65" s="26"/>
      <c r="N65" s="26"/>
      <c r="O65" s="26"/>
      <c r="P65" s="26"/>
      <c r="Q65" s="27" t="s">
        <v>195</v>
      </c>
      <c r="R65" s="27">
        <v>45844</v>
      </c>
      <c r="S65" s="27">
        <v>45859</v>
      </c>
      <c r="T65" s="28" t="s">
        <v>93</v>
      </c>
      <c r="U65" s="154"/>
      <c r="V65" s="154"/>
      <c r="W65" s="154"/>
      <c r="X65" s="154"/>
      <c r="Y65" s="154"/>
      <c r="Z65" s="154"/>
      <c r="AA65" s="154"/>
      <c r="AB65" s="154"/>
      <c r="AC65" s="154"/>
    </row>
    <row r="66" spans="1:29" ht="358.5" customHeight="1" x14ac:dyDescent="0.3">
      <c r="A66" s="285">
        <v>60</v>
      </c>
      <c r="B66" s="1" t="s">
        <v>12939</v>
      </c>
      <c r="C66" s="48" t="s">
        <v>2735</v>
      </c>
      <c r="D66" s="2" t="str">
        <f t="shared" si="1"/>
        <v>Open PDF RFP.RFP 17 (S19-ARCH-05-07)(12-00)</v>
      </c>
      <c r="E66" s="202" t="s">
        <v>12943</v>
      </c>
      <c r="F66" s="4"/>
      <c r="G66" s="39" t="s">
        <v>10</v>
      </c>
      <c r="H66" s="49">
        <v>45844</v>
      </c>
      <c r="I66" s="49">
        <v>45844</v>
      </c>
      <c r="J66" s="238" t="s">
        <v>93</v>
      </c>
      <c r="K66" s="69"/>
      <c r="L66" s="69"/>
      <c r="M66" s="26"/>
      <c r="N66" s="26"/>
      <c r="O66" s="26"/>
      <c r="P66" s="26"/>
      <c r="Q66" s="27" t="s">
        <v>195</v>
      </c>
      <c r="R66" s="27">
        <v>45845</v>
      </c>
      <c r="S66" s="27">
        <v>45897</v>
      </c>
      <c r="T66" s="28" t="s">
        <v>93</v>
      </c>
      <c r="U66" s="154"/>
      <c r="V66" s="154"/>
      <c r="W66" s="154"/>
      <c r="X66" s="154"/>
      <c r="Y66" s="154"/>
      <c r="Z66" s="154"/>
      <c r="AA66" s="154"/>
      <c r="AB66" s="154"/>
      <c r="AC66" s="154"/>
    </row>
    <row r="67" spans="1:29" ht="131.25" customHeight="1" x14ac:dyDescent="0.3">
      <c r="A67" s="285">
        <v>61</v>
      </c>
      <c r="B67" s="1" t="s">
        <v>12940</v>
      </c>
      <c r="C67" s="48" t="s">
        <v>2735</v>
      </c>
      <c r="D67" s="2" t="str">
        <f t="shared" si="1"/>
        <v>Open PDF RFP.RFP 18 (S19-ARCH-05-07)(12-00)</v>
      </c>
      <c r="E67" s="202" t="s">
        <v>12944</v>
      </c>
      <c r="F67" s="4"/>
      <c r="G67" s="39" t="s">
        <v>10</v>
      </c>
      <c r="H67" s="49">
        <v>45844</v>
      </c>
      <c r="I67" s="49">
        <v>45844</v>
      </c>
      <c r="J67" s="238" t="s">
        <v>93</v>
      </c>
      <c r="K67" s="69"/>
      <c r="L67" s="69"/>
      <c r="M67" s="26"/>
      <c r="N67" s="26"/>
      <c r="O67" s="26"/>
      <c r="P67" s="26"/>
      <c r="Q67" s="27" t="s">
        <v>195</v>
      </c>
      <c r="R67" s="27">
        <v>45845</v>
      </c>
      <c r="S67" s="27">
        <v>45888</v>
      </c>
      <c r="T67" s="28" t="s">
        <v>93</v>
      </c>
      <c r="U67" s="154"/>
      <c r="V67" s="154"/>
      <c r="W67" s="154"/>
      <c r="X67" s="154"/>
      <c r="Y67" s="154"/>
      <c r="Z67" s="154"/>
      <c r="AA67" s="154"/>
      <c r="AB67" s="154"/>
      <c r="AC67" s="154"/>
    </row>
    <row r="68" spans="1:29" ht="91.5" customHeight="1" x14ac:dyDescent="0.3">
      <c r="A68" s="285">
        <v>62</v>
      </c>
      <c r="B68" s="1" t="s">
        <v>13364</v>
      </c>
      <c r="C68" s="48" t="s">
        <v>2735</v>
      </c>
      <c r="D68" s="2" t="str">
        <f t="shared" si="1"/>
        <v>Open PDF RFP.RFP 19 (S19-ARCH-20-07)(12-00)</v>
      </c>
      <c r="E68" s="202" t="s">
        <v>13367</v>
      </c>
      <c r="F68" s="4"/>
      <c r="G68" s="39" t="s">
        <v>10</v>
      </c>
      <c r="H68" s="49">
        <v>45858</v>
      </c>
      <c r="I68" s="49">
        <v>45865</v>
      </c>
      <c r="J68" s="238" t="s">
        <v>93</v>
      </c>
      <c r="K68" s="69"/>
      <c r="L68" s="69"/>
      <c r="M68" s="26"/>
      <c r="N68" s="26"/>
      <c r="O68" s="26"/>
      <c r="P68" s="26"/>
      <c r="Q68" s="27" t="s">
        <v>195</v>
      </c>
      <c r="R68" s="27">
        <v>45866</v>
      </c>
      <c r="S68" s="27">
        <v>45888</v>
      </c>
      <c r="T68" s="28" t="s">
        <v>93</v>
      </c>
      <c r="U68" s="154"/>
      <c r="V68" s="154"/>
      <c r="W68" s="154"/>
      <c r="X68" s="154"/>
      <c r="Y68" s="154"/>
      <c r="Z68" s="154"/>
      <c r="AA68" s="154"/>
      <c r="AB68" s="154"/>
      <c r="AC68" s="154"/>
    </row>
    <row r="69" spans="1:29" ht="409.5" customHeight="1" x14ac:dyDescent="0.3">
      <c r="A69" s="285">
        <v>63</v>
      </c>
      <c r="B69" s="1" t="s">
        <v>13395</v>
      </c>
      <c r="C69" s="48" t="s">
        <v>76</v>
      </c>
      <c r="D69" s="2" t="str">
        <f t="shared" si="1"/>
        <v>Open PDF RFP.RFP 33 (S19-CI-19-07)(10-00)</v>
      </c>
      <c r="E69" s="202" t="s">
        <v>13394</v>
      </c>
      <c r="F69" s="4"/>
      <c r="G69" s="39" t="s">
        <v>10</v>
      </c>
      <c r="H69" s="49">
        <v>45857</v>
      </c>
      <c r="I69" s="49">
        <v>45866</v>
      </c>
      <c r="J69" s="238" t="s">
        <v>93</v>
      </c>
      <c r="K69" s="69"/>
      <c r="L69" s="69"/>
      <c r="M69" s="26"/>
      <c r="N69" s="26"/>
      <c r="O69" s="26"/>
      <c r="P69" s="26"/>
      <c r="Q69" s="27" t="s">
        <v>195</v>
      </c>
      <c r="R69" s="27">
        <v>45867</v>
      </c>
      <c r="S69" s="27">
        <v>45876</v>
      </c>
      <c r="T69" s="28" t="s">
        <v>93</v>
      </c>
      <c r="U69" s="154"/>
      <c r="V69" s="154"/>
      <c r="W69" s="154"/>
      <c r="X69" s="154"/>
      <c r="Y69" s="154"/>
      <c r="Z69" s="154"/>
      <c r="AA69" s="154"/>
      <c r="AB69" s="154"/>
      <c r="AC69" s="154"/>
    </row>
    <row r="70" spans="1:29" ht="131.25" customHeight="1" x14ac:dyDescent="0.3">
      <c r="A70" s="285">
        <v>64</v>
      </c>
      <c r="B70" s="1" t="s">
        <v>13365</v>
      </c>
      <c r="C70" s="48" t="s">
        <v>76</v>
      </c>
      <c r="D70" s="2" t="str">
        <f>IF(B70&gt;0,HYPERLINK(CONCATENATE("PDF RFP/",B70,".pdf"),CONCATENATE("Open PDF RFP.",B70)),"")</f>
        <v>Open PDF RFP.RFP 34 (S19-CI-26-07)(10-00)</v>
      </c>
      <c r="E70" s="202" t="s">
        <v>13366</v>
      </c>
      <c r="F70" s="4"/>
      <c r="G70" s="39" t="s">
        <v>10</v>
      </c>
      <c r="H70" s="49">
        <v>45868</v>
      </c>
      <c r="I70" s="49">
        <v>45887</v>
      </c>
      <c r="J70" s="238" t="s">
        <v>93</v>
      </c>
      <c r="K70" s="69"/>
      <c r="L70" s="69"/>
      <c r="M70" s="26"/>
      <c r="N70" s="26"/>
      <c r="O70" s="26"/>
      <c r="P70" s="26"/>
      <c r="Q70" s="27" t="s">
        <v>17</v>
      </c>
      <c r="R70" s="27">
        <v>45892</v>
      </c>
      <c r="S70" s="27">
        <v>45910</v>
      </c>
      <c r="T70" s="238" t="s">
        <v>93</v>
      </c>
      <c r="U70" s="154"/>
      <c r="V70" s="154"/>
      <c r="W70" s="154"/>
      <c r="X70" s="154"/>
      <c r="Y70" s="154"/>
      <c r="Z70" s="154"/>
      <c r="AA70" s="154"/>
      <c r="AB70" s="154"/>
      <c r="AC70" s="154"/>
    </row>
    <row r="71" spans="1:29" ht="189.75" customHeight="1" x14ac:dyDescent="0.3">
      <c r="A71" s="285">
        <v>65</v>
      </c>
      <c r="B71" s="1" t="s">
        <v>13443</v>
      </c>
      <c r="C71" s="48" t="s">
        <v>1140</v>
      </c>
      <c r="D71" s="2" t="str">
        <f>IF(B71&gt;0,HYPERLINK(CONCATENATE("PDF RFP/",B71,".pdf"),CONCATENATE("Open PDF RFP.",B71)),"")</f>
        <v>Open PDF RFP.RFP 01 (S19-ELEC-02-08)(10-00)</v>
      </c>
      <c r="E71" s="202" t="s">
        <v>13444</v>
      </c>
      <c r="F71" s="4"/>
      <c r="G71" s="39" t="s">
        <v>10</v>
      </c>
      <c r="H71" s="49">
        <v>45873</v>
      </c>
      <c r="I71" s="49">
        <v>45874</v>
      </c>
      <c r="J71" s="238" t="s">
        <v>93</v>
      </c>
      <c r="K71" s="69"/>
      <c r="L71" s="69"/>
      <c r="M71" s="26"/>
      <c r="N71" s="26"/>
      <c r="O71" s="26"/>
      <c r="P71" s="26"/>
      <c r="Q71" s="27" t="s">
        <v>17</v>
      </c>
      <c r="R71" s="27">
        <v>45881</v>
      </c>
      <c r="S71" s="27">
        <v>45910</v>
      </c>
      <c r="T71" s="238" t="s">
        <v>93</v>
      </c>
      <c r="U71" s="154"/>
      <c r="V71" s="154"/>
      <c r="W71" s="154"/>
      <c r="X71" s="154"/>
      <c r="Y71" s="154"/>
      <c r="Z71" s="154"/>
      <c r="AA71" s="154"/>
      <c r="AB71" s="154"/>
      <c r="AC71" s="154"/>
    </row>
    <row r="72" spans="1:29" ht="131.25" customHeight="1" x14ac:dyDescent="0.3">
      <c r="A72" s="285">
        <v>66</v>
      </c>
      <c r="B72" s="1" t="s">
        <v>13627</v>
      </c>
      <c r="C72" s="48" t="s">
        <v>2735</v>
      </c>
      <c r="D72" s="2" t="str">
        <f t="shared" si="1"/>
        <v>Open PDF RFP.RFP 20 (S19-ARCH-18-08)(12-00)</v>
      </c>
      <c r="E72" s="202" t="s">
        <v>13628</v>
      </c>
      <c r="F72" s="4"/>
      <c r="G72" s="39" t="s">
        <v>10</v>
      </c>
      <c r="H72" s="49">
        <v>45893</v>
      </c>
      <c r="I72" s="49">
        <v>45935</v>
      </c>
      <c r="J72" s="238" t="s">
        <v>93</v>
      </c>
      <c r="K72" s="69"/>
      <c r="L72" s="69"/>
      <c r="M72" s="26"/>
      <c r="N72" s="26"/>
      <c r="O72" s="26"/>
      <c r="P72" s="26"/>
      <c r="Q72" s="27" t="s">
        <v>17</v>
      </c>
      <c r="R72" s="27">
        <v>45946</v>
      </c>
      <c r="S72" s="27">
        <v>45958</v>
      </c>
      <c r="T72" s="28" t="s">
        <v>93</v>
      </c>
      <c r="U72" s="154"/>
      <c r="V72" s="154"/>
      <c r="W72" s="154"/>
      <c r="X72" s="154"/>
      <c r="Y72" s="154"/>
      <c r="Z72" s="154"/>
      <c r="AA72" s="154"/>
      <c r="AB72" s="154"/>
      <c r="AC72" s="154"/>
    </row>
    <row r="73" spans="1:29" ht="302.39999999999998" x14ac:dyDescent="0.3">
      <c r="A73" s="285">
        <v>67</v>
      </c>
      <c r="B73" s="1" t="s">
        <v>13629</v>
      </c>
      <c r="C73" s="48" t="s">
        <v>76</v>
      </c>
      <c r="D73" s="2" t="str">
        <f t="shared" si="1"/>
        <v>Open PDF RFP.RFP 35 (S19-CI-20-08)(10-00)</v>
      </c>
      <c r="E73" s="202" t="s">
        <v>13638</v>
      </c>
      <c r="F73" s="4"/>
      <c r="G73" s="39" t="s">
        <v>10</v>
      </c>
      <c r="H73" s="49">
        <v>45889</v>
      </c>
      <c r="I73" s="49">
        <v>45889</v>
      </c>
      <c r="J73" s="612" t="s">
        <v>93</v>
      </c>
      <c r="K73" s="69"/>
      <c r="L73" s="69"/>
      <c r="M73" s="26"/>
      <c r="N73" s="26"/>
      <c r="O73" s="26"/>
      <c r="P73" s="26"/>
      <c r="Q73" s="27" t="s">
        <v>17</v>
      </c>
      <c r="R73" s="27">
        <v>45890</v>
      </c>
      <c r="S73" s="27">
        <v>45960</v>
      </c>
      <c r="T73" s="28" t="s">
        <v>93</v>
      </c>
      <c r="U73" s="154"/>
      <c r="V73" s="154"/>
      <c r="W73" s="154"/>
      <c r="X73" s="154"/>
      <c r="Y73" s="154"/>
      <c r="Z73" s="154"/>
      <c r="AA73" s="154"/>
      <c r="AB73" s="154"/>
      <c r="AC73" s="154"/>
    </row>
    <row r="74" spans="1:29" ht="131.25" customHeight="1" x14ac:dyDescent="0.3">
      <c r="A74" s="285">
        <v>68</v>
      </c>
      <c r="B74" s="1" t="s">
        <v>13970</v>
      </c>
      <c r="C74" s="48" t="s">
        <v>76</v>
      </c>
      <c r="D74" s="2" t="str">
        <f t="shared" si="1"/>
        <v>Open PDF RFP.RFP 36 (S19-CI-29-09)(10-00)</v>
      </c>
      <c r="E74" s="202" t="s">
        <v>13971</v>
      </c>
      <c r="F74" s="4"/>
      <c r="G74" s="39" t="s">
        <v>10</v>
      </c>
      <c r="H74" s="49">
        <v>45929</v>
      </c>
      <c r="I74" s="49">
        <v>45931</v>
      </c>
      <c r="J74" s="612" t="s">
        <v>93</v>
      </c>
      <c r="K74" s="69"/>
      <c r="L74" s="69"/>
      <c r="M74" s="26"/>
      <c r="N74" s="26"/>
      <c r="O74" s="26"/>
      <c r="P74" s="26"/>
      <c r="Q74" s="27" t="s">
        <v>17</v>
      </c>
      <c r="R74" s="27">
        <v>45931</v>
      </c>
      <c r="S74" s="27">
        <v>45931</v>
      </c>
      <c r="T74" s="28" t="s">
        <v>93</v>
      </c>
      <c r="U74" s="154"/>
      <c r="V74" s="154"/>
      <c r="W74" s="154"/>
      <c r="X74" s="154"/>
      <c r="Y74" s="154"/>
      <c r="Z74" s="154"/>
      <c r="AA74" s="154"/>
      <c r="AB74" s="154"/>
      <c r="AC74" s="154"/>
    </row>
    <row r="75" spans="1:29" ht="146.25" customHeight="1" x14ac:dyDescent="0.3">
      <c r="A75" s="285">
        <v>69</v>
      </c>
      <c r="B75" s="1" t="s">
        <v>14040</v>
      </c>
      <c r="C75" s="48" t="s">
        <v>3746</v>
      </c>
      <c r="D75" s="2" t="str">
        <f t="shared" si="1"/>
        <v>Open PDF RFP.RFP 11 (S19-MECH-05-10)(12-00)</v>
      </c>
      <c r="E75" s="202" t="s">
        <v>14041</v>
      </c>
      <c r="F75" s="4"/>
      <c r="G75" s="39" t="s">
        <v>10</v>
      </c>
      <c r="H75" s="49">
        <v>45935</v>
      </c>
      <c r="I75" s="49">
        <v>45936</v>
      </c>
      <c r="J75" s="238" t="s">
        <v>93</v>
      </c>
      <c r="K75" s="69">
        <v>46121</v>
      </c>
      <c r="L75" s="69">
        <v>46126</v>
      </c>
      <c r="M75" s="238" t="s">
        <v>93</v>
      </c>
      <c r="N75" s="26"/>
      <c r="O75" s="26"/>
      <c r="P75" s="26"/>
      <c r="Q75" s="27" t="s">
        <v>17</v>
      </c>
      <c r="R75" s="27">
        <v>45936</v>
      </c>
      <c r="S75" s="27">
        <v>45957</v>
      </c>
      <c r="T75" s="28" t="s">
        <v>93</v>
      </c>
      <c r="U75" s="27">
        <v>46126</v>
      </c>
      <c r="V75" s="27">
        <v>46133</v>
      </c>
      <c r="W75" s="28" t="s">
        <v>93</v>
      </c>
      <c r="X75" s="154"/>
      <c r="Y75" s="154"/>
      <c r="Z75" s="154"/>
      <c r="AA75" s="154"/>
      <c r="AB75" s="154"/>
      <c r="AC75" s="154"/>
    </row>
    <row r="76" spans="1:29" ht="131.25" customHeight="1" x14ac:dyDescent="0.3">
      <c r="A76" s="285">
        <v>70</v>
      </c>
      <c r="B76" s="1" t="s">
        <v>14154</v>
      </c>
      <c r="C76" s="48" t="s">
        <v>2735</v>
      </c>
      <c r="D76" s="2" t="str">
        <f t="shared" si="1"/>
        <v>Open PDF RFP.RFP 21 (S19-ARCH-14-10)(12-00)</v>
      </c>
      <c r="E76" s="202" t="s">
        <v>14155</v>
      </c>
      <c r="F76" s="4"/>
      <c r="G76" s="39" t="s">
        <v>10</v>
      </c>
      <c r="H76" s="49">
        <v>45944</v>
      </c>
      <c r="I76" s="49">
        <v>45944</v>
      </c>
      <c r="J76" s="612" t="s">
        <v>93</v>
      </c>
      <c r="K76" s="69"/>
      <c r="L76" s="69"/>
      <c r="M76" s="26"/>
      <c r="N76" s="26"/>
      <c r="O76" s="26"/>
      <c r="P76" s="26"/>
      <c r="Q76" s="27" t="s">
        <v>17</v>
      </c>
      <c r="R76" s="27">
        <v>45955</v>
      </c>
      <c r="S76" s="27">
        <v>45978</v>
      </c>
      <c r="T76" s="28" t="s">
        <v>93</v>
      </c>
      <c r="U76" s="154"/>
      <c r="V76" s="154"/>
      <c r="W76" s="154"/>
      <c r="X76" s="154"/>
      <c r="Y76" s="154"/>
      <c r="Z76" s="154"/>
      <c r="AA76" s="154"/>
      <c r="AB76" s="154"/>
      <c r="AC76" s="154"/>
    </row>
    <row r="77" spans="1:29" ht="131.25" customHeight="1" x14ac:dyDescent="0.3">
      <c r="A77" s="285">
        <v>71</v>
      </c>
      <c r="B77" s="1" t="s">
        <v>14202</v>
      </c>
      <c r="C77" s="48" t="s">
        <v>2735</v>
      </c>
      <c r="D77" s="2" t="str">
        <f t="shared" si="1"/>
        <v>Open PDF RFP.RFP 22 (S19-ARCH-16-10)(12-00)</v>
      </c>
      <c r="E77" s="202" t="s">
        <v>14201</v>
      </c>
      <c r="F77" s="4"/>
      <c r="G77" s="39" t="s">
        <v>10</v>
      </c>
      <c r="H77" s="49">
        <v>45946</v>
      </c>
      <c r="I77" s="49">
        <v>45946</v>
      </c>
      <c r="J77" s="238" t="s">
        <v>93</v>
      </c>
      <c r="K77" s="69"/>
      <c r="L77" s="69"/>
      <c r="M77" s="26"/>
      <c r="N77" s="26"/>
      <c r="O77" s="26"/>
      <c r="P77" s="26"/>
      <c r="Q77" s="27" t="s">
        <v>17</v>
      </c>
      <c r="R77" s="27">
        <v>45951</v>
      </c>
      <c r="S77" s="27">
        <v>45960</v>
      </c>
      <c r="T77" s="28" t="s">
        <v>93</v>
      </c>
      <c r="U77" s="154"/>
      <c r="V77" s="154"/>
      <c r="W77" s="154"/>
      <c r="X77" s="154"/>
      <c r="Y77" s="154"/>
      <c r="Z77" s="154"/>
      <c r="AA77" s="154"/>
      <c r="AB77" s="154"/>
      <c r="AC77" s="154"/>
    </row>
    <row r="78" spans="1:29" ht="131.25" customHeight="1" x14ac:dyDescent="0.3">
      <c r="A78" s="285">
        <v>72</v>
      </c>
      <c r="B78" s="1" t="s">
        <v>14199</v>
      </c>
      <c r="C78" s="48" t="s">
        <v>2735</v>
      </c>
      <c r="D78" s="2" t="str">
        <f t="shared" si="1"/>
        <v>Open PDF RFP.RFP 23 (S19-ARCH-20-10)(12-00)</v>
      </c>
      <c r="E78" s="202" t="s">
        <v>14200</v>
      </c>
      <c r="F78" s="4"/>
      <c r="G78" s="39" t="s">
        <v>10</v>
      </c>
      <c r="H78" s="49">
        <v>45952</v>
      </c>
      <c r="I78" s="49">
        <v>45953</v>
      </c>
      <c r="J78" s="238" t="s">
        <v>93</v>
      </c>
      <c r="K78" s="69"/>
      <c r="L78" s="69"/>
      <c r="M78" s="26"/>
      <c r="N78" s="26"/>
      <c r="O78" s="26"/>
      <c r="P78" s="26"/>
      <c r="Q78" s="27" t="s">
        <v>17</v>
      </c>
      <c r="R78" s="27">
        <v>45993</v>
      </c>
      <c r="S78" s="27">
        <v>46036</v>
      </c>
      <c r="T78" s="28" t="s">
        <v>26</v>
      </c>
      <c r="U78" s="27">
        <v>46039</v>
      </c>
      <c r="V78" s="27">
        <v>46054</v>
      </c>
      <c r="W78" s="28" t="s">
        <v>93</v>
      </c>
      <c r="X78" s="27"/>
      <c r="Y78" s="27"/>
      <c r="Z78" s="28"/>
      <c r="AA78" s="27"/>
      <c r="AB78" s="27"/>
      <c r="AC78" s="28"/>
    </row>
    <row r="79" spans="1:29" ht="131.25" customHeight="1" x14ac:dyDescent="0.3">
      <c r="A79" s="285">
        <v>73</v>
      </c>
      <c r="B79" s="1" t="s">
        <v>14244</v>
      </c>
      <c r="C79" s="48" t="s">
        <v>3746</v>
      </c>
      <c r="D79" s="2" t="str">
        <f t="shared" si="1"/>
        <v>Open PDF RFP.RFP 12 (S19-MECH-27-10)(12-00)</v>
      </c>
      <c r="E79" s="202" t="s">
        <v>14245</v>
      </c>
      <c r="F79" s="4"/>
      <c r="G79" s="39" t="s">
        <v>10</v>
      </c>
      <c r="H79" s="49">
        <v>45957</v>
      </c>
      <c r="I79" s="49">
        <v>45957</v>
      </c>
      <c r="J79" s="238" t="s">
        <v>93</v>
      </c>
      <c r="K79" s="69"/>
      <c r="L79" s="69"/>
      <c r="M79" s="26"/>
      <c r="N79" s="26"/>
      <c r="O79" s="26"/>
      <c r="P79" s="26"/>
      <c r="Q79" s="27" t="s">
        <v>17</v>
      </c>
      <c r="R79" s="27">
        <v>45957</v>
      </c>
      <c r="S79" s="27">
        <v>45960</v>
      </c>
      <c r="T79" s="28" t="s">
        <v>93</v>
      </c>
      <c r="U79" s="154"/>
      <c r="V79" s="154"/>
      <c r="W79" s="154"/>
      <c r="X79" s="154"/>
      <c r="Y79" s="154"/>
      <c r="Z79" s="154"/>
      <c r="AA79" s="154"/>
      <c r="AB79" s="154"/>
      <c r="AC79" s="154"/>
    </row>
    <row r="80" spans="1:29" ht="131.25" customHeight="1" x14ac:dyDescent="0.3">
      <c r="A80" s="285">
        <v>74</v>
      </c>
      <c r="B80" s="1" t="s">
        <v>14316</v>
      </c>
      <c r="C80" s="48" t="s">
        <v>2735</v>
      </c>
      <c r="D80" s="2" t="str">
        <f t="shared" si="1"/>
        <v>Open PDF RFP.RFP 24 (S19-ARCH-02-11)(12-00)</v>
      </c>
      <c r="E80" s="202" t="s">
        <v>14856</v>
      </c>
      <c r="F80" s="4"/>
      <c r="G80" s="39" t="s">
        <v>10</v>
      </c>
      <c r="H80" s="49">
        <v>45970</v>
      </c>
      <c r="I80" s="49">
        <v>46000</v>
      </c>
      <c r="J80" s="238" t="s">
        <v>93</v>
      </c>
      <c r="K80" s="69"/>
      <c r="L80" s="69"/>
      <c r="M80" s="26"/>
      <c r="N80" s="26"/>
      <c r="O80" s="26"/>
      <c r="P80" s="26"/>
      <c r="Q80" s="27" t="s">
        <v>17</v>
      </c>
      <c r="R80" s="27">
        <v>46010</v>
      </c>
      <c r="S80" s="27">
        <v>46049</v>
      </c>
      <c r="T80" s="28" t="s">
        <v>93</v>
      </c>
      <c r="U80" s="154"/>
      <c r="V80" s="154"/>
      <c r="W80" s="154"/>
      <c r="X80" s="154"/>
      <c r="Y80" s="154"/>
      <c r="Z80" s="154"/>
      <c r="AA80" s="154"/>
      <c r="AB80" s="154"/>
      <c r="AC80" s="154"/>
    </row>
    <row r="81" spans="1:29" ht="131.25" customHeight="1" x14ac:dyDescent="0.3">
      <c r="A81" s="285">
        <v>75</v>
      </c>
      <c r="B81" s="1" t="s">
        <v>14614</v>
      </c>
      <c r="C81" s="48" t="s">
        <v>3746</v>
      </c>
      <c r="D81" s="2" t="str">
        <f t="shared" si="1"/>
        <v>Open PDF RFP.RFP 13 (S19-MECH-23-11)(12-00)</v>
      </c>
      <c r="E81" s="202" t="s">
        <v>14613</v>
      </c>
      <c r="F81" s="4"/>
      <c r="G81" s="39" t="s">
        <v>10</v>
      </c>
      <c r="H81" s="49">
        <v>45984</v>
      </c>
      <c r="I81" s="49">
        <v>45985</v>
      </c>
      <c r="J81" s="238" t="s">
        <v>93</v>
      </c>
      <c r="K81" s="69"/>
      <c r="L81" s="69"/>
      <c r="M81" s="26"/>
      <c r="N81" s="26"/>
      <c r="O81" s="26"/>
      <c r="P81" s="26"/>
      <c r="Q81" s="27" t="s">
        <v>17</v>
      </c>
      <c r="R81" s="27">
        <v>45986</v>
      </c>
      <c r="S81" s="27">
        <v>45994</v>
      </c>
      <c r="T81" s="28" t="s">
        <v>93</v>
      </c>
      <c r="U81" s="154"/>
      <c r="V81" s="154"/>
      <c r="W81" s="154"/>
      <c r="X81" s="154"/>
      <c r="Y81" s="154"/>
      <c r="Z81" s="154"/>
      <c r="AA81" s="154"/>
      <c r="AB81" s="154"/>
      <c r="AC81" s="154"/>
    </row>
    <row r="82" spans="1:29" ht="131.25" customHeight="1" x14ac:dyDescent="0.3">
      <c r="A82" s="285">
        <v>76</v>
      </c>
      <c r="B82" s="1" t="s">
        <v>14615</v>
      </c>
      <c r="C82" s="48" t="s">
        <v>3746</v>
      </c>
      <c r="D82" s="2" t="str">
        <f t="shared" si="1"/>
        <v>Open PDF RFP.RFP 14 (S19-MECH-23-11)(12-00)</v>
      </c>
      <c r="E82" s="202" t="s">
        <v>14616</v>
      </c>
      <c r="F82" s="4"/>
      <c r="G82" s="39" t="s">
        <v>10</v>
      </c>
      <c r="H82" s="49">
        <v>45984</v>
      </c>
      <c r="I82" s="49">
        <v>45985</v>
      </c>
      <c r="J82" s="238" t="s">
        <v>93</v>
      </c>
      <c r="K82" s="69"/>
      <c r="L82" s="69"/>
      <c r="M82" s="26"/>
      <c r="N82" s="26"/>
      <c r="O82" s="26"/>
      <c r="P82" s="26"/>
      <c r="Q82" s="27" t="s">
        <v>17</v>
      </c>
      <c r="R82" s="27">
        <v>45986</v>
      </c>
      <c r="S82" s="27">
        <v>46014</v>
      </c>
      <c r="T82" s="28" t="s">
        <v>93</v>
      </c>
      <c r="U82" s="154"/>
      <c r="V82" s="154"/>
      <c r="W82" s="154"/>
      <c r="X82" s="154"/>
      <c r="Y82" s="154"/>
      <c r="Z82" s="154"/>
      <c r="AA82" s="154"/>
      <c r="AB82" s="154"/>
      <c r="AC82" s="154"/>
    </row>
    <row r="83" spans="1:29" ht="128.25" customHeight="1" x14ac:dyDescent="0.3">
      <c r="A83" s="285">
        <v>77</v>
      </c>
      <c r="B83" s="1" t="s">
        <v>14657</v>
      </c>
      <c r="C83" s="48" t="s">
        <v>76</v>
      </c>
      <c r="D83" s="2" t="str">
        <f>IF(B83&gt;0,HYPERLINK(CONCATENATE("PDF RFP/",B83,".pdf"),CONCATENATE("Open PDF RFP.",B83)),"")</f>
        <v>Open PDF RFP.RFP 37 (S19-CI-26-11)(10-00)</v>
      </c>
      <c r="E83" s="202" t="s">
        <v>12888</v>
      </c>
      <c r="F83" s="4"/>
      <c r="G83" s="39" t="s">
        <v>10</v>
      </c>
      <c r="H83" s="49">
        <v>45987</v>
      </c>
      <c r="I83" s="49">
        <v>45987</v>
      </c>
      <c r="J83" s="238" t="s">
        <v>93</v>
      </c>
      <c r="K83" s="69"/>
      <c r="L83" s="69"/>
      <c r="M83" s="26"/>
      <c r="N83" s="26"/>
      <c r="O83" s="26"/>
      <c r="P83" s="26"/>
      <c r="Q83" s="27" t="s">
        <v>17</v>
      </c>
      <c r="R83" s="27">
        <v>45992</v>
      </c>
      <c r="S83" s="27">
        <v>45992</v>
      </c>
      <c r="T83" s="28" t="s">
        <v>93</v>
      </c>
      <c r="U83" s="154"/>
      <c r="V83" s="154"/>
      <c r="W83" s="154"/>
      <c r="X83" s="154"/>
      <c r="Y83" s="154"/>
      <c r="Z83" s="154"/>
      <c r="AA83" s="154"/>
      <c r="AB83" s="154"/>
      <c r="AC83" s="154"/>
    </row>
    <row r="84" spans="1:29" ht="409.6" x14ac:dyDescent="0.3">
      <c r="A84" s="285">
        <v>78</v>
      </c>
      <c r="B84" s="1" t="s">
        <v>14658</v>
      </c>
      <c r="C84" s="48" t="s">
        <v>76</v>
      </c>
      <c r="D84" s="2" t="str">
        <f t="shared" si="1"/>
        <v>Open PDF RFP.RFP 38 (S19-CI-26-11)(10-00)</v>
      </c>
      <c r="E84" s="202" t="s">
        <v>14659</v>
      </c>
      <c r="F84" s="4"/>
      <c r="G84" s="39" t="s">
        <v>10</v>
      </c>
      <c r="H84" s="49">
        <v>45988</v>
      </c>
      <c r="I84" s="49">
        <v>45988</v>
      </c>
      <c r="J84" s="238" t="s">
        <v>93</v>
      </c>
      <c r="K84" s="69"/>
      <c r="L84" s="69"/>
      <c r="M84" s="26"/>
      <c r="N84" s="26"/>
      <c r="O84" s="26"/>
      <c r="P84" s="26"/>
      <c r="Q84" s="27" t="s">
        <v>17</v>
      </c>
      <c r="R84" s="27">
        <v>45992</v>
      </c>
      <c r="S84" s="27">
        <v>46019</v>
      </c>
      <c r="T84" s="28" t="s">
        <v>93</v>
      </c>
      <c r="U84" s="154"/>
      <c r="V84" s="154"/>
      <c r="W84" s="154"/>
      <c r="X84" s="154"/>
      <c r="Y84" s="154"/>
      <c r="Z84" s="154"/>
      <c r="AA84" s="154"/>
      <c r="AB84" s="154"/>
      <c r="AC84" s="154"/>
    </row>
    <row r="85" spans="1:29" ht="138.75" customHeight="1" x14ac:dyDescent="0.3">
      <c r="A85" s="285">
        <v>79</v>
      </c>
      <c r="B85" s="1" t="s">
        <v>14712</v>
      </c>
      <c r="C85" s="48" t="s">
        <v>76</v>
      </c>
      <c r="D85" s="2" t="str">
        <f t="shared" si="1"/>
        <v>Open PDF RFP.RFP 39 (S19-CI-02-12)(10-00)</v>
      </c>
      <c r="E85" s="202" t="s">
        <v>14906</v>
      </c>
      <c r="F85" s="4"/>
      <c r="G85" s="39" t="s">
        <v>10</v>
      </c>
      <c r="H85" s="49">
        <v>45994</v>
      </c>
      <c r="I85" s="49">
        <v>46019</v>
      </c>
      <c r="J85" s="238" t="s">
        <v>93</v>
      </c>
      <c r="K85" s="69">
        <v>46071</v>
      </c>
      <c r="L85" s="69">
        <v>46092</v>
      </c>
      <c r="M85" s="238" t="s">
        <v>93</v>
      </c>
      <c r="N85" s="69">
        <v>46137</v>
      </c>
      <c r="O85" s="69">
        <v>46152</v>
      </c>
      <c r="P85" s="238" t="s">
        <v>93</v>
      </c>
      <c r="Q85" s="27" t="s">
        <v>17</v>
      </c>
      <c r="R85" s="27">
        <v>46026</v>
      </c>
      <c r="S85" s="27">
        <v>46035</v>
      </c>
      <c r="T85" s="28" t="s">
        <v>26</v>
      </c>
      <c r="U85" s="27"/>
      <c r="V85" s="27"/>
      <c r="W85" s="806"/>
      <c r="X85" s="27">
        <v>46152</v>
      </c>
      <c r="Y85" s="27">
        <v>46162</v>
      </c>
      <c r="Z85" s="28" t="s">
        <v>26</v>
      </c>
      <c r="AA85" s="27">
        <v>46184</v>
      </c>
      <c r="AB85" s="27">
        <v>46189</v>
      </c>
      <c r="AC85" s="28" t="s">
        <v>26</v>
      </c>
    </row>
    <row r="86" spans="1:29" ht="131.25" customHeight="1" x14ac:dyDescent="0.3">
      <c r="A86" s="285">
        <v>80</v>
      </c>
      <c r="B86" s="1" t="s">
        <v>14849</v>
      </c>
      <c r="C86" s="48" t="s">
        <v>3746</v>
      </c>
      <c r="D86" s="2" t="str">
        <f t="shared" ref="D86:D109" si="3">IF(B86&gt;0,HYPERLINK(CONCATENATE("PDF RFP/",B86,".pdf"),CONCATENATE("Open PDF RFP.",B86)),"")</f>
        <v>Open PDF RFP.RFP 15 (S19-MECH-18-12)(12-00)</v>
      </c>
      <c r="E86" s="202" t="s">
        <v>14850</v>
      </c>
      <c r="F86" s="4"/>
      <c r="G86" s="39" t="s">
        <v>10</v>
      </c>
      <c r="H86" s="49">
        <v>46008</v>
      </c>
      <c r="I86" s="49">
        <v>46008</v>
      </c>
      <c r="J86" s="238" t="s">
        <v>93</v>
      </c>
      <c r="K86" s="69"/>
      <c r="L86" s="69"/>
      <c r="M86" s="26"/>
      <c r="N86" s="26"/>
      <c r="O86" s="26"/>
      <c r="P86" s="26"/>
      <c r="Q86" s="27" t="s">
        <v>17</v>
      </c>
      <c r="R86" s="27">
        <v>46010</v>
      </c>
      <c r="S86" s="27">
        <v>46057</v>
      </c>
      <c r="T86" s="28" t="s">
        <v>93</v>
      </c>
      <c r="U86" s="154"/>
      <c r="V86" s="154"/>
      <c r="W86" s="154"/>
      <c r="X86" s="154"/>
      <c r="Y86" s="154"/>
      <c r="Z86" s="154"/>
      <c r="AA86" s="154"/>
      <c r="AB86" s="154"/>
      <c r="AC86" s="154"/>
    </row>
    <row r="87" spans="1:29" ht="131.25" customHeight="1" x14ac:dyDescent="0.3">
      <c r="A87" s="285">
        <v>81</v>
      </c>
      <c r="B87" s="1" t="s">
        <v>14854</v>
      </c>
      <c r="C87" s="48"/>
      <c r="D87" s="2" t="str">
        <f t="shared" si="3"/>
        <v>Open PDF RFP.RFP 25 (S19-ARCH-18-12)(12-00)</v>
      </c>
      <c r="E87" s="202" t="s">
        <v>14855</v>
      </c>
      <c r="F87" s="4"/>
      <c r="G87" s="39"/>
      <c r="H87" s="46"/>
      <c r="I87" s="46"/>
      <c r="J87" s="26"/>
      <c r="K87" s="69"/>
      <c r="L87" s="69"/>
      <c r="M87" s="26"/>
      <c r="N87" s="26"/>
      <c r="O87" s="26"/>
      <c r="P87" s="26"/>
      <c r="Q87" s="27"/>
      <c r="R87" s="27"/>
      <c r="S87" s="27"/>
      <c r="T87" s="28"/>
      <c r="U87" s="154"/>
      <c r="V87" s="154"/>
      <c r="W87" s="154"/>
      <c r="X87" s="154"/>
      <c r="Y87" s="154"/>
      <c r="Z87" s="154"/>
      <c r="AA87" s="154"/>
      <c r="AB87" s="154"/>
      <c r="AC87" s="154"/>
    </row>
    <row r="88" spans="1:29" ht="131.25" customHeight="1" x14ac:dyDescent="0.3">
      <c r="A88" s="285">
        <v>82</v>
      </c>
      <c r="B88" s="1" t="s">
        <v>14916</v>
      </c>
      <c r="C88" s="48" t="s">
        <v>2735</v>
      </c>
      <c r="D88" s="2" t="str">
        <f t="shared" si="3"/>
        <v>Open PDF RFP.RFP 26 (S19-ARCH-24-12)(12-00)</v>
      </c>
      <c r="E88" s="202" t="s">
        <v>14917</v>
      </c>
      <c r="F88" s="4"/>
      <c r="G88" s="39" t="s">
        <v>10</v>
      </c>
      <c r="H88" s="49">
        <v>46015</v>
      </c>
      <c r="I88" s="49">
        <v>46015</v>
      </c>
      <c r="J88" s="238" t="s">
        <v>93</v>
      </c>
      <c r="K88" s="69"/>
      <c r="L88" s="69"/>
      <c r="M88" s="26"/>
      <c r="N88" s="26"/>
      <c r="O88" s="26"/>
      <c r="P88" s="26"/>
      <c r="Q88" s="27" t="s">
        <v>17</v>
      </c>
      <c r="R88" s="27">
        <v>46020</v>
      </c>
      <c r="S88" s="27">
        <v>46049</v>
      </c>
      <c r="T88" s="28" t="s">
        <v>93</v>
      </c>
      <c r="U88" s="154"/>
      <c r="V88" s="154"/>
      <c r="W88" s="154"/>
      <c r="X88" s="154"/>
      <c r="Y88" s="154"/>
      <c r="Z88" s="154"/>
      <c r="AA88" s="154"/>
      <c r="AB88" s="154"/>
      <c r="AC88" s="154"/>
    </row>
    <row r="89" spans="1:29" ht="131.25" customHeight="1" x14ac:dyDescent="0.3">
      <c r="A89" s="285">
        <v>83</v>
      </c>
      <c r="B89" s="1" t="s">
        <v>14934</v>
      </c>
      <c r="C89" s="48" t="s">
        <v>2735</v>
      </c>
      <c r="D89" s="2" t="str">
        <f t="shared" si="3"/>
        <v>Open PDF RFP.RFP 27 (S19-ARCH-29-12)(12-00)</v>
      </c>
      <c r="E89" s="202" t="s">
        <v>14933</v>
      </c>
      <c r="F89" s="4"/>
      <c r="G89" s="39" t="s">
        <v>10</v>
      </c>
      <c r="H89" s="49">
        <v>46020</v>
      </c>
      <c r="I89" s="49">
        <v>46020</v>
      </c>
      <c r="J89" s="238" t="s">
        <v>93</v>
      </c>
      <c r="K89" s="69"/>
      <c r="L89" s="69"/>
      <c r="M89" s="26"/>
      <c r="N89" s="26"/>
      <c r="O89" s="26"/>
      <c r="P89" s="26"/>
      <c r="Q89" s="27" t="s">
        <v>17</v>
      </c>
      <c r="R89" s="27">
        <v>46021</v>
      </c>
      <c r="S89" s="27">
        <v>46071</v>
      </c>
      <c r="T89" s="28" t="s">
        <v>93</v>
      </c>
      <c r="U89" s="154"/>
      <c r="V89" s="154"/>
      <c r="W89" s="154"/>
      <c r="X89" s="154"/>
      <c r="Y89" s="154"/>
      <c r="Z89" s="154"/>
      <c r="AA89" s="154"/>
      <c r="AB89" s="154"/>
      <c r="AC89" s="154"/>
    </row>
    <row r="90" spans="1:29" ht="131.25" customHeight="1" x14ac:dyDescent="0.3">
      <c r="A90" s="285">
        <v>84</v>
      </c>
      <c r="B90" s="1" t="s">
        <v>14931</v>
      </c>
      <c r="C90" s="48" t="s">
        <v>2735</v>
      </c>
      <c r="D90" s="2" t="str">
        <f t="shared" si="3"/>
        <v>Open PDF RFP.RFP 28 (S19-ARCH-29-12)(12-00)</v>
      </c>
      <c r="E90" s="202" t="s">
        <v>14932</v>
      </c>
      <c r="F90" s="4"/>
      <c r="G90" s="39" t="s">
        <v>10</v>
      </c>
      <c r="H90" s="49">
        <v>46020</v>
      </c>
      <c r="I90" s="49">
        <v>46020</v>
      </c>
      <c r="J90" s="238" t="s">
        <v>93</v>
      </c>
      <c r="K90" s="69"/>
      <c r="L90" s="69"/>
      <c r="M90" s="26"/>
      <c r="N90" s="26"/>
      <c r="O90" s="26"/>
      <c r="P90" s="26"/>
      <c r="Q90" s="27" t="s">
        <v>17</v>
      </c>
      <c r="R90" s="27">
        <v>46021</v>
      </c>
      <c r="S90" s="27">
        <v>46057</v>
      </c>
      <c r="T90" s="28" t="s">
        <v>93</v>
      </c>
      <c r="U90" s="154"/>
      <c r="V90" s="154"/>
      <c r="W90" s="154"/>
      <c r="X90" s="154"/>
      <c r="Y90" s="154"/>
      <c r="Z90" s="154"/>
      <c r="AA90" s="154"/>
      <c r="AB90" s="154"/>
      <c r="AC90" s="154"/>
    </row>
    <row r="91" spans="1:29" ht="131.25" customHeight="1" x14ac:dyDescent="0.3">
      <c r="A91" s="285">
        <v>85</v>
      </c>
      <c r="B91" s="1" t="s">
        <v>14935</v>
      </c>
      <c r="C91" s="48" t="s">
        <v>3746</v>
      </c>
      <c r="D91" s="2" t="str">
        <f t="shared" si="3"/>
        <v>Open PDF RFP.RFP 16 (S19-MECH-30-12)(12-00)</v>
      </c>
      <c r="E91" s="202" t="s">
        <v>14936</v>
      </c>
      <c r="F91" s="4"/>
      <c r="G91" s="39" t="s">
        <v>10</v>
      </c>
      <c r="H91" s="49">
        <v>46021</v>
      </c>
      <c r="I91" s="49">
        <v>46021</v>
      </c>
      <c r="J91" s="238" t="s">
        <v>93</v>
      </c>
      <c r="K91" s="69"/>
      <c r="L91" s="69"/>
      <c r="M91" s="26"/>
      <c r="N91" s="26"/>
      <c r="O91" s="26"/>
      <c r="P91" s="26"/>
      <c r="Q91" s="27" t="s">
        <v>17</v>
      </c>
      <c r="R91" s="27">
        <v>46021</v>
      </c>
      <c r="S91" s="27">
        <v>46091</v>
      </c>
      <c r="T91" s="28" t="s">
        <v>93</v>
      </c>
      <c r="U91" s="154"/>
      <c r="V91" s="154"/>
      <c r="W91" s="154"/>
      <c r="X91" s="154"/>
      <c r="Y91" s="154"/>
      <c r="Z91" s="154"/>
      <c r="AA91" s="154"/>
      <c r="AB91" s="154"/>
      <c r="AC91" s="154"/>
    </row>
    <row r="92" spans="1:29" ht="131.25" customHeight="1" x14ac:dyDescent="0.3">
      <c r="A92" s="285">
        <v>86</v>
      </c>
      <c r="B92" s="1" t="s">
        <v>15282</v>
      </c>
      <c r="C92" s="48" t="s">
        <v>3746</v>
      </c>
      <c r="D92" s="2" t="str">
        <f t="shared" si="3"/>
        <v>Open PDF RFP.RFP 17 (S19-MECH-24-01)(12-00)</v>
      </c>
      <c r="E92" s="202" t="s">
        <v>15283</v>
      </c>
      <c r="F92" s="4"/>
      <c r="G92" s="39" t="s">
        <v>10</v>
      </c>
      <c r="H92" s="49">
        <v>46046</v>
      </c>
      <c r="I92" s="46"/>
      <c r="J92" s="26" t="s">
        <v>83</v>
      </c>
      <c r="K92" s="69"/>
      <c r="L92" s="69"/>
      <c r="M92" s="26"/>
      <c r="N92" s="26"/>
      <c r="O92" s="26"/>
      <c r="P92" s="26"/>
      <c r="Q92" s="27"/>
      <c r="R92" s="27"/>
      <c r="S92" s="27"/>
      <c r="T92" s="28"/>
      <c r="U92" s="154"/>
      <c r="V92" s="154"/>
      <c r="W92" s="154"/>
      <c r="X92" s="154"/>
      <c r="Y92" s="154"/>
      <c r="Z92" s="154"/>
      <c r="AA92" s="154"/>
      <c r="AB92" s="154"/>
      <c r="AC92" s="154"/>
    </row>
    <row r="93" spans="1:29" ht="131.25" customHeight="1" x14ac:dyDescent="0.3">
      <c r="A93" s="285">
        <v>87</v>
      </c>
      <c r="B93" s="1" t="s">
        <v>15394</v>
      </c>
      <c r="C93" s="48" t="s">
        <v>2735</v>
      </c>
      <c r="D93" s="2" t="str">
        <f t="shared" si="3"/>
        <v>Open PDF RFP.RFP 29 (S19-ARCH-07-02)(12-00)</v>
      </c>
      <c r="E93" s="202" t="s">
        <v>15395</v>
      </c>
      <c r="F93" s="4"/>
      <c r="G93" s="39" t="s">
        <v>10</v>
      </c>
      <c r="H93" s="49">
        <v>46060</v>
      </c>
      <c r="I93" s="49">
        <v>46061</v>
      </c>
      <c r="J93" s="238" t="s">
        <v>93</v>
      </c>
      <c r="K93" s="69"/>
      <c r="L93" s="69"/>
      <c r="M93" s="26"/>
      <c r="N93" s="26"/>
      <c r="O93" s="26"/>
      <c r="P93" s="26"/>
      <c r="Q93" s="27" t="s">
        <v>17</v>
      </c>
      <c r="R93" s="27">
        <v>46061</v>
      </c>
      <c r="S93" s="27">
        <v>46089</v>
      </c>
      <c r="T93" s="28" t="s">
        <v>93</v>
      </c>
      <c r="U93" s="154"/>
      <c r="V93" s="154"/>
      <c r="W93" s="154"/>
      <c r="X93" s="154"/>
      <c r="Y93" s="154"/>
      <c r="Z93" s="154"/>
      <c r="AA93" s="154"/>
      <c r="AB93" s="154"/>
      <c r="AC93" s="154"/>
    </row>
    <row r="94" spans="1:29" ht="282" customHeight="1" x14ac:dyDescent="0.3">
      <c r="A94" s="285">
        <v>88</v>
      </c>
      <c r="B94" s="1" t="s">
        <v>15701</v>
      </c>
      <c r="C94" s="48" t="s">
        <v>76</v>
      </c>
      <c r="D94" s="2" t="str">
        <f t="shared" si="3"/>
        <v>Open PDF RFP.RFP 40 (S19-CI-05-03)(10-00)</v>
      </c>
      <c r="E94" s="202" t="s">
        <v>15700</v>
      </c>
      <c r="F94" s="4"/>
      <c r="G94" s="39" t="s">
        <v>10</v>
      </c>
      <c r="H94" s="49">
        <v>46097</v>
      </c>
      <c r="I94" s="49">
        <v>46111</v>
      </c>
      <c r="J94" s="238" t="s">
        <v>93</v>
      </c>
      <c r="K94" s="69"/>
      <c r="L94" s="69"/>
      <c r="M94" s="26"/>
      <c r="N94" s="26"/>
      <c r="O94" s="26"/>
      <c r="P94" s="26"/>
      <c r="Q94" s="27" t="s">
        <v>17</v>
      </c>
      <c r="R94" s="27">
        <v>46121</v>
      </c>
      <c r="S94" s="27">
        <v>46122</v>
      </c>
      <c r="T94" s="28" t="s">
        <v>26</v>
      </c>
      <c r="U94" s="154"/>
      <c r="V94" s="154"/>
      <c r="W94" s="154"/>
      <c r="X94" s="154"/>
      <c r="Y94" s="154"/>
      <c r="Z94" s="154"/>
      <c r="AA94" s="154"/>
      <c r="AB94" s="154"/>
      <c r="AC94" s="154"/>
    </row>
    <row r="95" spans="1:29" ht="131.25" customHeight="1" x14ac:dyDescent="0.3">
      <c r="A95" s="285">
        <v>89</v>
      </c>
      <c r="B95" s="1" t="s">
        <v>15703</v>
      </c>
      <c r="C95" s="48" t="s">
        <v>2735</v>
      </c>
      <c r="D95" s="2" t="str">
        <f t="shared" si="3"/>
        <v>Open PDF RFP.RFP 30 (S19-ARCH-17-03)(12-00)</v>
      </c>
      <c r="E95" s="202" t="s">
        <v>15702</v>
      </c>
      <c r="F95" s="4"/>
      <c r="G95" s="39" t="s">
        <v>10</v>
      </c>
      <c r="H95" s="49">
        <v>46110</v>
      </c>
      <c r="I95" s="49">
        <v>46110</v>
      </c>
      <c r="J95" s="238" t="s">
        <v>93</v>
      </c>
      <c r="K95" s="69"/>
      <c r="L95" s="69"/>
      <c r="M95" s="26"/>
      <c r="N95" s="26"/>
      <c r="O95" s="26"/>
      <c r="P95" s="26"/>
      <c r="Q95" s="27" t="s">
        <v>17</v>
      </c>
      <c r="R95" s="27">
        <v>46114</v>
      </c>
      <c r="S95" s="27">
        <v>46133</v>
      </c>
      <c r="T95" s="28" t="s">
        <v>93</v>
      </c>
      <c r="U95" s="154"/>
      <c r="V95" s="154"/>
      <c r="W95" s="154"/>
      <c r="X95" s="154"/>
      <c r="Y95" s="154"/>
      <c r="Z95" s="154"/>
      <c r="AA95" s="154"/>
      <c r="AB95" s="154"/>
      <c r="AC95" s="154"/>
    </row>
    <row r="96" spans="1:29" ht="131.25" customHeight="1" x14ac:dyDescent="0.3">
      <c r="A96" s="285">
        <v>90</v>
      </c>
      <c r="B96" s="1" t="s">
        <v>15773</v>
      </c>
      <c r="C96" s="48" t="s">
        <v>2735</v>
      </c>
      <c r="D96" s="2" t="str">
        <f t="shared" si="3"/>
        <v>Open PDF RFP.RFP 31 (S19-ARCH-06-04)(12-00)</v>
      </c>
      <c r="E96" s="202" t="s">
        <v>15772</v>
      </c>
      <c r="F96" s="4"/>
      <c r="G96" s="39" t="s">
        <v>10</v>
      </c>
      <c r="H96" s="49">
        <v>46118</v>
      </c>
      <c r="I96" s="49">
        <v>46119</v>
      </c>
      <c r="J96" s="238" t="s">
        <v>93</v>
      </c>
      <c r="K96" s="69"/>
      <c r="L96" s="69"/>
      <c r="M96" s="26"/>
      <c r="N96" s="26"/>
      <c r="O96" s="26"/>
      <c r="P96" s="26"/>
      <c r="Q96" s="27" t="s">
        <v>17</v>
      </c>
      <c r="R96" s="27">
        <v>46121</v>
      </c>
      <c r="S96" s="27">
        <v>46133</v>
      </c>
      <c r="T96" s="28" t="s">
        <v>93</v>
      </c>
      <c r="U96" s="154"/>
      <c r="V96" s="154"/>
      <c r="W96" s="154"/>
      <c r="X96" s="154"/>
      <c r="Y96" s="154"/>
      <c r="Z96" s="154"/>
      <c r="AA96" s="154"/>
      <c r="AB96" s="154"/>
      <c r="AC96" s="154"/>
    </row>
    <row r="97" spans="1:29" ht="131.25" customHeight="1" x14ac:dyDescent="0.3">
      <c r="A97" s="285">
        <v>91</v>
      </c>
      <c r="B97" s="1" t="s">
        <v>15774</v>
      </c>
      <c r="C97" s="48" t="s">
        <v>3746</v>
      </c>
      <c r="D97" s="2" t="str">
        <f t="shared" si="3"/>
        <v>Open PDF RFP.RFP 18 (S19-MECH-07-04)(12-00)</v>
      </c>
      <c r="E97" s="202" t="s">
        <v>15775</v>
      </c>
      <c r="F97" s="4"/>
      <c r="G97" s="39" t="s">
        <v>10</v>
      </c>
      <c r="H97" s="49">
        <v>46119</v>
      </c>
      <c r="I97" s="49">
        <v>46119</v>
      </c>
      <c r="J97" s="238" t="s">
        <v>93</v>
      </c>
      <c r="K97" s="69"/>
      <c r="L97" s="69"/>
      <c r="M97" s="26"/>
      <c r="N97" s="26"/>
      <c r="O97" s="26"/>
      <c r="P97" s="26"/>
      <c r="Q97" s="27" t="s">
        <v>17</v>
      </c>
      <c r="R97" s="27">
        <v>46121</v>
      </c>
      <c r="S97" s="27">
        <v>46182</v>
      </c>
      <c r="T97" s="28" t="s">
        <v>93</v>
      </c>
      <c r="U97" s="154"/>
      <c r="V97" s="154"/>
      <c r="W97" s="154"/>
      <c r="X97" s="154"/>
      <c r="Y97" s="154"/>
      <c r="Z97" s="154"/>
      <c r="AA97" s="154"/>
      <c r="AB97" s="154"/>
      <c r="AC97" s="154"/>
    </row>
    <row r="98" spans="1:29" ht="131.25" customHeight="1" x14ac:dyDescent="0.3">
      <c r="A98" s="285">
        <v>92</v>
      </c>
      <c r="B98" s="1" t="s">
        <v>15910</v>
      </c>
      <c r="C98" s="48" t="s">
        <v>3746</v>
      </c>
      <c r="D98" s="2" t="str">
        <f t="shared" si="3"/>
        <v>Open PDF RFP.RFP 19 (S19-MECH-21-04)(12-00)</v>
      </c>
      <c r="E98" s="202" t="s">
        <v>15911</v>
      </c>
      <c r="F98" s="4"/>
      <c r="G98" s="39" t="s">
        <v>10</v>
      </c>
      <c r="H98" s="49">
        <v>46133</v>
      </c>
      <c r="I98" s="49">
        <v>46133</v>
      </c>
      <c r="J98" s="238" t="s">
        <v>93</v>
      </c>
      <c r="K98" s="69"/>
      <c r="L98" s="69"/>
      <c r="M98" s="26"/>
      <c r="N98" s="26"/>
      <c r="O98" s="26"/>
      <c r="P98" s="26"/>
      <c r="Q98" s="27" t="s">
        <v>17</v>
      </c>
      <c r="R98" s="27">
        <v>46133</v>
      </c>
      <c r="S98" s="27">
        <v>46182</v>
      </c>
      <c r="T98" s="28" t="s">
        <v>93</v>
      </c>
      <c r="U98" s="154"/>
      <c r="V98" s="154"/>
      <c r="W98" s="154"/>
      <c r="X98" s="154"/>
      <c r="Y98" s="154"/>
      <c r="Z98" s="154"/>
      <c r="AA98" s="154"/>
      <c r="AB98" s="154"/>
      <c r="AC98" s="154"/>
    </row>
    <row r="99" spans="1:29" ht="75.75" customHeight="1" x14ac:dyDescent="0.3">
      <c r="A99" s="285">
        <v>93</v>
      </c>
      <c r="B99" s="1" t="s">
        <v>15913</v>
      </c>
      <c r="C99" s="48" t="s">
        <v>76</v>
      </c>
      <c r="D99" s="2" t="str">
        <f t="shared" si="3"/>
        <v>Open PDF RFP.RFP 41 (S19-CI-21-04)(10-00)</v>
      </c>
      <c r="E99" s="202" t="s">
        <v>15914</v>
      </c>
      <c r="F99" s="4"/>
      <c r="G99" s="39" t="s">
        <v>10</v>
      </c>
      <c r="H99" s="49">
        <v>46133</v>
      </c>
      <c r="I99" s="49">
        <v>46133</v>
      </c>
      <c r="J99" s="238" t="s">
        <v>93</v>
      </c>
      <c r="K99" s="69"/>
      <c r="L99" s="69"/>
      <c r="M99" s="26"/>
      <c r="N99" s="26"/>
      <c r="O99" s="26"/>
      <c r="P99" s="26"/>
      <c r="Q99" s="27" t="s">
        <v>17</v>
      </c>
      <c r="R99" s="27">
        <v>46133</v>
      </c>
      <c r="S99" s="27">
        <v>46147</v>
      </c>
      <c r="T99" s="28" t="s">
        <v>93</v>
      </c>
      <c r="U99" s="154"/>
      <c r="V99" s="154"/>
      <c r="W99" s="154"/>
      <c r="X99" s="154"/>
      <c r="Y99" s="154"/>
      <c r="Z99" s="154"/>
      <c r="AA99" s="154"/>
      <c r="AB99" s="154"/>
      <c r="AC99" s="154"/>
    </row>
    <row r="100" spans="1:29" ht="75.75" customHeight="1" x14ac:dyDescent="0.3">
      <c r="A100" s="285">
        <v>94</v>
      </c>
      <c r="B100" s="852" t="s">
        <v>16235</v>
      </c>
      <c r="C100" s="853" t="s">
        <v>2735</v>
      </c>
      <c r="D100" s="854" t="str">
        <f t="shared" si="3"/>
        <v>Open PDF RFP.RFP 32 (S19-ARCH-10-05)(12-00)</v>
      </c>
      <c r="E100" s="202" t="s">
        <v>16234</v>
      </c>
      <c r="F100" s="4"/>
      <c r="G100" s="39" t="s">
        <v>10</v>
      </c>
      <c r="H100" s="49">
        <v>46152</v>
      </c>
      <c r="I100" s="49">
        <v>46152</v>
      </c>
      <c r="J100" s="238" t="s">
        <v>93</v>
      </c>
      <c r="K100" s="69"/>
      <c r="L100" s="69"/>
      <c r="M100" s="26"/>
      <c r="N100" s="26"/>
      <c r="O100" s="26"/>
      <c r="P100" s="26"/>
      <c r="Q100" s="27" t="s">
        <v>17</v>
      </c>
      <c r="R100" s="27">
        <v>46152</v>
      </c>
      <c r="S100" s="27"/>
      <c r="T100" s="28" t="s">
        <v>93</v>
      </c>
      <c r="U100" s="154"/>
      <c r="V100" s="154"/>
      <c r="W100" s="154"/>
      <c r="X100" s="154"/>
      <c r="Y100" s="154"/>
      <c r="Z100" s="154"/>
      <c r="AA100" s="154"/>
      <c r="AB100" s="154"/>
      <c r="AC100" s="154"/>
    </row>
    <row r="101" spans="1:29" ht="75.75" customHeight="1" x14ac:dyDescent="0.3">
      <c r="A101" s="285">
        <v>95</v>
      </c>
      <c r="B101" s="852" t="s">
        <v>16573</v>
      </c>
      <c r="C101" s="853" t="s">
        <v>2735</v>
      </c>
      <c r="D101" s="854" t="str">
        <f t="shared" si="3"/>
        <v>Open PDF RFP.RFP 33 (S19-ARCH-10-06)(12-00)</v>
      </c>
      <c r="E101" s="202" t="s">
        <v>16451</v>
      </c>
      <c r="F101" s="4"/>
      <c r="G101" s="39" t="s">
        <v>10</v>
      </c>
      <c r="H101" s="49">
        <v>46183</v>
      </c>
      <c r="I101" s="49">
        <v>46183</v>
      </c>
      <c r="J101" s="238" t="s">
        <v>93</v>
      </c>
      <c r="K101" s="69"/>
      <c r="L101" s="69"/>
      <c r="M101" s="26"/>
      <c r="N101" s="26"/>
      <c r="O101" s="26"/>
      <c r="P101" s="26"/>
      <c r="Q101" s="27" t="s">
        <v>17</v>
      </c>
      <c r="R101" s="27">
        <v>46186</v>
      </c>
      <c r="S101" s="27">
        <v>46194</v>
      </c>
      <c r="T101" s="28" t="s">
        <v>93</v>
      </c>
      <c r="U101" s="154"/>
      <c r="V101" s="154"/>
      <c r="W101" s="154"/>
      <c r="X101" s="154"/>
      <c r="Y101" s="154"/>
      <c r="Z101" s="154"/>
      <c r="AA101" s="154"/>
      <c r="AB101" s="154"/>
      <c r="AC101" s="154"/>
    </row>
    <row r="102" spans="1:29" ht="83.25" customHeight="1" x14ac:dyDescent="0.3">
      <c r="A102" s="285">
        <v>96</v>
      </c>
      <c r="B102" s="1" t="s">
        <v>16220</v>
      </c>
      <c r="C102" s="48" t="s">
        <v>2735</v>
      </c>
      <c r="D102" s="2" t="str">
        <f t="shared" si="3"/>
        <v>Open PDF RFP.RFP 34 (S19-ARCH-09-05)(12-00)</v>
      </c>
      <c r="E102" s="202" t="s">
        <v>16221</v>
      </c>
      <c r="F102" s="4"/>
      <c r="G102" s="39" t="s">
        <v>10</v>
      </c>
      <c r="H102" s="49">
        <v>46151</v>
      </c>
      <c r="I102" s="49">
        <v>46151</v>
      </c>
      <c r="J102" s="238" t="s">
        <v>93</v>
      </c>
      <c r="K102" s="69"/>
      <c r="L102" s="69"/>
      <c r="M102" s="26"/>
      <c r="N102" s="26"/>
      <c r="O102" s="26"/>
      <c r="P102" s="26"/>
      <c r="Q102" s="27" t="s">
        <v>17</v>
      </c>
      <c r="R102" s="27">
        <v>46151</v>
      </c>
      <c r="S102" s="27">
        <v>46151</v>
      </c>
      <c r="T102" s="28" t="s">
        <v>93</v>
      </c>
      <c r="U102" s="154"/>
      <c r="V102" s="154"/>
      <c r="W102" s="154"/>
      <c r="X102" s="154"/>
      <c r="Y102" s="154"/>
      <c r="Z102" s="154"/>
      <c r="AA102" s="154"/>
      <c r="AB102" s="154"/>
      <c r="AC102" s="154"/>
    </row>
    <row r="103" spans="1:29" ht="75.599999999999994" x14ac:dyDescent="0.3">
      <c r="A103" s="285">
        <v>97</v>
      </c>
      <c r="B103" s="1" t="s">
        <v>16267</v>
      </c>
      <c r="C103" s="48" t="s">
        <v>2735</v>
      </c>
      <c r="D103" s="2" t="str">
        <f t="shared" si="3"/>
        <v>Open PDF RFP.RFP 35 (S19-ARCH-09-05)(12-00)</v>
      </c>
      <c r="E103" s="202" t="s">
        <v>16268</v>
      </c>
      <c r="F103" s="4"/>
      <c r="G103" s="39" t="s">
        <v>10</v>
      </c>
      <c r="H103" s="49">
        <v>46154</v>
      </c>
      <c r="I103" s="49">
        <v>46163</v>
      </c>
      <c r="J103" s="238" t="s">
        <v>93</v>
      </c>
      <c r="K103" s="69"/>
      <c r="L103" s="69"/>
      <c r="M103" s="26"/>
      <c r="N103" s="26"/>
      <c r="O103" s="26"/>
      <c r="P103" s="26"/>
      <c r="Q103" s="27" t="s">
        <v>17</v>
      </c>
      <c r="R103" s="27">
        <v>46176</v>
      </c>
      <c r="S103" s="27">
        <v>46184</v>
      </c>
      <c r="T103" s="28" t="s">
        <v>93</v>
      </c>
      <c r="U103" s="154"/>
      <c r="V103" s="154"/>
      <c r="W103" s="154"/>
      <c r="X103" s="154"/>
      <c r="Y103" s="154"/>
      <c r="Z103" s="154"/>
      <c r="AA103" s="154"/>
      <c r="AB103" s="154"/>
      <c r="AC103" s="154"/>
    </row>
    <row r="104" spans="1:29" ht="75.599999999999994" x14ac:dyDescent="0.3">
      <c r="A104" s="285">
        <v>98</v>
      </c>
      <c r="B104" s="1" t="s">
        <v>16328</v>
      </c>
      <c r="C104" s="48" t="s">
        <v>3746</v>
      </c>
      <c r="D104" s="2" t="str">
        <f t="shared" si="3"/>
        <v>Open PDF RFP.RFP 20 (S19-MECH-19-05)(12-00)</v>
      </c>
      <c r="E104" s="202" t="s">
        <v>16329</v>
      </c>
      <c r="F104" s="4"/>
      <c r="G104" s="39" t="s">
        <v>10</v>
      </c>
      <c r="H104" s="49">
        <v>46161</v>
      </c>
      <c r="I104" s="49">
        <v>46161</v>
      </c>
      <c r="J104" s="238" t="s">
        <v>93</v>
      </c>
      <c r="K104" s="69"/>
      <c r="L104" s="69"/>
      <c r="M104" s="26"/>
      <c r="N104" s="26"/>
      <c r="O104" s="26"/>
      <c r="P104" s="26"/>
      <c r="Q104" s="27" t="s">
        <v>17</v>
      </c>
      <c r="R104" s="27">
        <v>46162</v>
      </c>
      <c r="S104" s="27">
        <v>46167</v>
      </c>
      <c r="T104" s="28" t="s">
        <v>93</v>
      </c>
      <c r="U104" s="154"/>
      <c r="V104" s="154"/>
      <c r="W104" s="154"/>
      <c r="X104" s="154"/>
      <c r="Y104" s="154"/>
      <c r="Z104" s="154"/>
      <c r="AA104" s="154"/>
      <c r="AB104" s="154"/>
      <c r="AC104" s="154"/>
    </row>
    <row r="105" spans="1:29" ht="75.599999999999994" x14ac:dyDescent="0.3">
      <c r="A105" s="285">
        <v>99</v>
      </c>
      <c r="B105" s="1" t="s">
        <v>16712</v>
      </c>
      <c r="C105" s="48" t="s">
        <v>2735</v>
      </c>
      <c r="D105" s="2" t="str">
        <f t="shared" si="3"/>
        <v>Open PDF RFP.RFP 36 (S19-ARCH-17-06)(12-00)</v>
      </c>
      <c r="E105" s="202" t="s">
        <v>16713</v>
      </c>
      <c r="F105" s="4"/>
      <c r="G105" s="39" t="s">
        <v>10</v>
      </c>
      <c r="H105" s="49">
        <v>46204</v>
      </c>
      <c r="I105" s="49">
        <v>46204</v>
      </c>
      <c r="J105" s="238" t="s">
        <v>93</v>
      </c>
      <c r="K105" s="69"/>
      <c r="L105" s="69"/>
      <c r="M105" s="26"/>
      <c r="N105" s="26"/>
      <c r="O105" s="26"/>
      <c r="P105" s="26"/>
      <c r="Q105" s="27" t="s">
        <v>17</v>
      </c>
      <c r="R105" s="27">
        <v>46204</v>
      </c>
      <c r="S105" s="27"/>
      <c r="T105" s="28" t="s">
        <v>83</v>
      </c>
      <c r="U105" s="154"/>
      <c r="V105" s="154"/>
      <c r="W105" s="154"/>
      <c r="X105" s="154"/>
      <c r="Y105" s="154"/>
      <c r="Z105" s="154"/>
      <c r="AA105" s="154"/>
      <c r="AB105" s="154"/>
      <c r="AC105" s="154"/>
    </row>
    <row r="106" spans="1:29" ht="68.25" customHeight="1" x14ac:dyDescent="0.3">
      <c r="A106" s="285">
        <v>100</v>
      </c>
      <c r="B106" s="1" t="s">
        <v>16746</v>
      </c>
      <c r="C106" s="48" t="s">
        <v>2735</v>
      </c>
      <c r="D106" s="2" t="str">
        <f t="shared" si="3"/>
        <v>Open PDF RFP.RFP 37 (S19-ARCH-25-06)(12-00)</v>
      </c>
      <c r="E106" s="202" t="s">
        <v>16747</v>
      </c>
      <c r="F106" s="4"/>
      <c r="G106" s="39" t="s">
        <v>10</v>
      </c>
      <c r="H106" s="49">
        <v>46198</v>
      </c>
      <c r="I106" s="49">
        <v>46202</v>
      </c>
      <c r="J106" s="238" t="s">
        <v>93</v>
      </c>
      <c r="K106" s="69"/>
      <c r="L106" s="69"/>
      <c r="M106" s="26"/>
      <c r="N106" s="26"/>
      <c r="O106" s="26"/>
      <c r="P106" s="26"/>
      <c r="Q106" s="27" t="s">
        <v>17</v>
      </c>
      <c r="R106" s="27">
        <v>46203</v>
      </c>
      <c r="S106" s="27"/>
      <c r="T106" s="28" t="s">
        <v>83</v>
      </c>
      <c r="U106" s="154"/>
      <c r="V106" s="154"/>
      <c r="W106" s="154"/>
      <c r="X106" s="154"/>
      <c r="Y106" s="154"/>
      <c r="Z106" s="154"/>
      <c r="AA106" s="154"/>
      <c r="AB106" s="154"/>
      <c r="AC106" s="154"/>
    </row>
    <row r="107" spans="1:29" ht="86.25" customHeight="1" x14ac:dyDescent="0.3">
      <c r="A107" s="285">
        <v>101</v>
      </c>
      <c r="B107" s="1" t="s">
        <v>16749</v>
      </c>
      <c r="C107" s="48" t="s">
        <v>2735</v>
      </c>
      <c r="D107" s="2" t="str">
        <f t="shared" si="3"/>
        <v>Open PDF RFP.RFP 38 (S19-ARCH-25-06)(12-00)</v>
      </c>
      <c r="E107" s="202" t="s">
        <v>16748</v>
      </c>
      <c r="F107" s="4"/>
      <c r="G107" s="39" t="s">
        <v>10</v>
      </c>
      <c r="H107" s="49">
        <v>46198</v>
      </c>
      <c r="I107" s="49">
        <v>46202</v>
      </c>
      <c r="J107" s="238" t="s">
        <v>93</v>
      </c>
      <c r="K107" s="69"/>
      <c r="L107" s="69"/>
      <c r="M107" s="26"/>
      <c r="N107" s="26"/>
      <c r="O107" s="26"/>
      <c r="P107" s="26"/>
      <c r="Q107" s="27" t="s">
        <v>17</v>
      </c>
      <c r="R107" s="27">
        <v>46203</v>
      </c>
      <c r="S107" s="27"/>
      <c r="T107" s="28" t="s">
        <v>83</v>
      </c>
      <c r="U107" s="154"/>
      <c r="V107" s="154"/>
      <c r="W107" s="154"/>
      <c r="X107" s="154"/>
      <c r="Y107" s="154"/>
      <c r="Z107" s="154"/>
      <c r="AA107" s="154"/>
      <c r="AB107" s="154"/>
      <c r="AC107" s="154"/>
    </row>
    <row r="108" spans="1:29" ht="58.5" customHeight="1" x14ac:dyDescent="0.3">
      <c r="A108" s="285">
        <v>102</v>
      </c>
      <c r="B108" s="1" t="s">
        <v>16750</v>
      </c>
      <c r="C108" s="48" t="s">
        <v>3746</v>
      </c>
      <c r="D108" s="2" t="str">
        <f t="shared" si="3"/>
        <v>Open PDF RFP.RFP 21 (S19-MECH-26-06)(12-00)</v>
      </c>
      <c r="E108" s="202" t="s">
        <v>16751</v>
      </c>
      <c r="F108" s="4"/>
      <c r="G108" s="39" t="s">
        <v>10</v>
      </c>
      <c r="H108" s="49">
        <v>46199</v>
      </c>
      <c r="I108" s="49">
        <v>46202</v>
      </c>
      <c r="J108" s="238" t="s">
        <v>93</v>
      </c>
      <c r="K108" s="69"/>
      <c r="L108" s="69"/>
      <c r="M108" s="26"/>
      <c r="N108" s="26"/>
      <c r="O108" s="26"/>
      <c r="P108" s="26"/>
      <c r="Q108" s="27" t="s">
        <v>17</v>
      </c>
      <c r="R108" s="27">
        <v>46203</v>
      </c>
      <c r="S108" s="27">
        <v>46207</v>
      </c>
      <c r="T108" s="28" t="s">
        <v>93</v>
      </c>
      <c r="U108" s="154"/>
      <c r="V108" s="154"/>
      <c r="W108" s="154"/>
      <c r="X108" s="154"/>
      <c r="Y108" s="154"/>
      <c r="Z108" s="154"/>
      <c r="AA108" s="154"/>
      <c r="AB108" s="154"/>
      <c r="AC108" s="154"/>
    </row>
    <row r="109" spans="1:29" ht="50.4" x14ac:dyDescent="0.3">
      <c r="A109" s="285">
        <v>103</v>
      </c>
      <c r="B109" s="1" t="s">
        <v>16753</v>
      </c>
      <c r="C109" s="48" t="s">
        <v>3746</v>
      </c>
      <c r="D109" s="2" t="str">
        <f t="shared" si="3"/>
        <v>Open PDF RFP.RFP 22 (S19-MECH-26-06)(12-00)</v>
      </c>
      <c r="E109" s="202" t="s">
        <v>16752</v>
      </c>
      <c r="F109" s="4"/>
      <c r="G109" s="39" t="s">
        <v>10</v>
      </c>
      <c r="H109" s="49">
        <v>46204</v>
      </c>
      <c r="I109" s="49">
        <v>46204</v>
      </c>
      <c r="J109" s="238" t="s">
        <v>93</v>
      </c>
      <c r="K109" s="69"/>
      <c r="L109" s="69"/>
      <c r="M109" s="26"/>
      <c r="N109" s="26"/>
      <c r="O109" s="26"/>
      <c r="P109" s="26"/>
      <c r="Q109" s="27" t="s">
        <v>17</v>
      </c>
      <c r="R109" s="27">
        <v>46204</v>
      </c>
      <c r="S109" s="27"/>
      <c r="T109" s="28" t="s">
        <v>83</v>
      </c>
      <c r="U109" s="154"/>
      <c r="V109" s="154"/>
      <c r="W109" s="154"/>
      <c r="X109" s="154"/>
      <c r="Y109" s="154"/>
      <c r="Z109" s="154"/>
      <c r="AA109" s="154"/>
      <c r="AB109" s="154"/>
      <c r="AC109" s="154"/>
    </row>
    <row r="110" spans="1:29" ht="21" customHeight="1" x14ac:dyDescent="0.3">
      <c r="A110" s="285">
        <v>104</v>
      </c>
      <c r="B110" s="1"/>
      <c r="C110" s="48"/>
      <c r="D110" s="2"/>
      <c r="E110" s="202"/>
      <c r="F110" s="4"/>
      <c r="G110" s="39"/>
      <c r="H110" s="46"/>
      <c r="I110" s="46"/>
      <c r="J110" s="26"/>
      <c r="K110" s="69"/>
      <c r="L110" s="69"/>
      <c r="M110" s="26"/>
      <c r="N110" s="26"/>
      <c r="O110" s="26"/>
      <c r="P110" s="26"/>
      <c r="Q110" s="27"/>
      <c r="R110" s="27"/>
      <c r="S110" s="27"/>
      <c r="T110" s="28"/>
      <c r="U110" s="154"/>
      <c r="V110" s="154"/>
      <c r="W110" s="154"/>
      <c r="X110" s="154"/>
      <c r="Y110" s="154"/>
      <c r="Z110" s="154"/>
      <c r="AA110" s="154"/>
      <c r="AB110" s="154"/>
      <c r="AC110" s="154"/>
    </row>
    <row r="111" spans="1:29" ht="21" customHeight="1" x14ac:dyDescent="0.3">
      <c r="A111" s="285">
        <v>105</v>
      </c>
      <c r="B111" s="1"/>
      <c r="C111" s="48"/>
      <c r="D111" s="2"/>
      <c r="E111" s="202"/>
      <c r="F111" s="4"/>
      <c r="G111" s="39"/>
      <c r="H111" s="46"/>
      <c r="I111" s="46"/>
      <c r="J111" s="26"/>
      <c r="K111" s="69"/>
      <c r="L111" s="69"/>
      <c r="M111" s="26"/>
      <c r="N111" s="26"/>
      <c r="O111" s="26"/>
      <c r="P111" s="26"/>
      <c r="Q111" s="27"/>
      <c r="R111" s="27"/>
      <c r="S111" s="27"/>
      <c r="T111" s="28"/>
      <c r="U111" s="154"/>
      <c r="V111" s="154"/>
      <c r="W111" s="154"/>
      <c r="X111" s="154"/>
      <c r="Y111" s="154"/>
      <c r="Z111" s="154"/>
      <c r="AA111" s="154"/>
      <c r="AB111" s="154"/>
      <c r="AC111" s="154"/>
    </row>
    <row r="112" spans="1:29" ht="21" customHeight="1" x14ac:dyDescent="0.3">
      <c r="A112" s="285">
        <v>106</v>
      </c>
      <c r="B112" s="1"/>
      <c r="C112" s="48"/>
      <c r="D112" s="2"/>
      <c r="E112" s="202"/>
      <c r="F112" s="4"/>
      <c r="G112" s="39"/>
      <c r="H112" s="46"/>
      <c r="I112" s="46"/>
      <c r="J112" s="26"/>
      <c r="K112" s="69"/>
      <c r="L112" s="69"/>
      <c r="M112" s="26"/>
      <c r="N112" s="26"/>
      <c r="O112" s="26"/>
      <c r="P112" s="26"/>
      <c r="Q112" s="27"/>
      <c r="R112" s="27"/>
      <c r="S112" s="27"/>
      <c r="T112" s="28"/>
      <c r="U112" s="154"/>
      <c r="V112" s="154"/>
      <c r="W112" s="154"/>
      <c r="X112" s="154"/>
      <c r="Y112" s="154"/>
      <c r="Z112" s="154"/>
      <c r="AA112" s="154"/>
      <c r="AB112" s="154"/>
      <c r="AC112" s="154"/>
    </row>
    <row r="113" spans="1:29" ht="21" customHeight="1" x14ac:dyDescent="0.3">
      <c r="A113" s="285">
        <v>107</v>
      </c>
      <c r="B113" s="1"/>
      <c r="C113" s="48"/>
      <c r="D113" s="2"/>
      <c r="E113" s="202"/>
      <c r="F113" s="4"/>
      <c r="G113" s="39"/>
      <c r="H113" s="46"/>
      <c r="I113" s="46"/>
      <c r="J113" s="26"/>
      <c r="K113" s="69"/>
      <c r="L113" s="69"/>
      <c r="M113" s="26"/>
      <c r="N113" s="26"/>
      <c r="O113" s="26"/>
      <c r="P113" s="26"/>
      <c r="Q113" s="27"/>
      <c r="R113" s="27"/>
      <c r="S113" s="27"/>
      <c r="T113" s="28"/>
      <c r="U113" s="154"/>
      <c r="V113" s="154"/>
      <c r="W113" s="154"/>
      <c r="X113" s="154"/>
      <c r="Y113" s="154"/>
      <c r="Z113" s="154"/>
      <c r="AA113" s="154"/>
      <c r="AB113" s="154"/>
      <c r="AC113" s="154"/>
    </row>
    <row r="114" spans="1:29" ht="21" customHeight="1" x14ac:dyDescent="0.3">
      <c r="A114" s="285">
        <v>108</v>
      </c>
      <c r="B114" s="1"/>
      <c r="C114" s="48"/>
      <c r="D114" s="2"/>
      <c r="E114" s="202"/>
      <c r="F114" s="4"/>
      <c r="G114" s="39"/>
      <c r="H114" s="46"/>
      <c r="I114" s="46"/>
      <c r="J114" s="26"/>
      <c r="K114" s="69"/>
      <c r="L114" s="69"/>
      <c r="M114" s="26"/>
      <c r="N114" s="26"/>
      <c r="O114" s="26"/>
      <c r="P114" s="26"/>
      <c r="Q114" s="27"/>
      <c r="R114" s="27"/>
      <c r="S114" s="27"/>
      <c r="T114" s="28"/>
      <c r="U114" s="154"/>
      <c r="V114" s="154"/>
      <c r="W114" s="154"/>
      <c r="X114" s="154"/>
      <c r="Y114" s="154"/>
      <c r="Z114" s="154"/>
      <c r="AA114" s="154"/>
      <c r="AB114" s="154"/>
      <c r="AC114" s="154"/>
    </row>
    <row r="115" spans="1:29" ht="21" customHeight="1" x14ac:dyDescent="0.3">
      <c r="A115" s="285">
        <v>109</v>
      </c>
      <c r="B115" s="1"/>
      <c r="C115" s="48"/>
      <c r="D115" s="2"/>
      <c r="E115" s="202"/>
      <c r="F115" s="4"/>
      <c r="G115" s="39"/>
      <c r="H115" s="46"/>
      <c r="I115" s="46"/>
      <c r="J115" s="26"/>
      <c r="K115" s="69"/>
      <c r="L115" s="69"/>
      <c r="M115" s="26"/>
      <c r="N115" s="26"/>
      <c r="O115" s="26"/>
      <c r="P115" s="26"/>
      <c r="Q115" s="27"/>
      <c r="R115" s="27"/>
      <c r="S115" s="27"/>
      <c r="T115" s="28"/>
      <c r="U115" s="154"/>
      <c r="V115" s="154"/>
      <c r="W115" s="154"/>
      <c r="X115" s="154"/>
      <c r="Y115" s="154"/>
      <c r="Z115" s="154"/>
      <c r="AA115" s="154"/>
      <c r="AB115" s="154"/>
      <c r="AC115" s="154"/>
    </row>
    <row r="116" spans="1:29" ht="21" customHeight="1" x14ac:dyDescent="0.3">
      <c r="A116" s="285">
        <v>110</v>
      </c>
      <c r="B116" s="1"/>
      <c r="C116" s="48"/>
      <c r="D116" s="2"/>
      <c r="E116" s="202"/>
      <c r="F116" s="4"/>
      <c r="G116" s="39"/>
      <c r="H116" s="46"/>
      <c r="I116" s="46"/>
      <c r="J116" s="26"/>
      <c r="K116" s="69"/>
      <c r="L116" s="69"/>
      <c r="M116" s="26"/>
      <c r="N116" s="26"/>
      <c r="O116" s="26"/>
      <c r="P116" s="26"/>
      <c r="Q116" s="27"/>
      <c r="R116" s="27"/>
      <c r="S116" s="27"/>
      <c r="T116" s="28"/>
      <c r="U116" s="154"/>
      <c r="V116" s="154"/>
      <c r="W116" s="154"/>
      <c r="X116" s="154"/>
      <c r="Y116" s="154"/>
      <c r="Z116" s="154"/>
      <c r="AA116" s="154"/>
      <c r="AB116" s="154"/>
      <c r="AC116" s="154"/>
    </row>
    <row r="117" spans="1:29" ht="21" customHeight="1" x14ac:dyDescent="0.3">
      <c r="A117" s="285">
        <v>111</v>
      </c>
      <c r="B117" s="1"/>
      <c r="C117" s="48"/>
      <c r="D117" s="2"/>
      <c r="E117" s="202"/>
      <c r="F117" s="4"/>
      <c r="G117" s="39"/>
      <c r="H117" s="46"/>
      <c r="I117" s="46"/>
      <c r="J117" s="26"/>
      <c r="K117" s="69"/>
      <c r="L117" s="69"/>
      <c r="M117" s="26"/>
      <c r="N117" s="26"/>
      <c r="O117" s="26"/>
      <c r="P117" s="26"/>
      <c r="Q117" s="27"/>
      <c r="R117" s="27"/>
      <c r="S117" s="27"/>
      <c r="T117" s="28"/>
      <c r="U117" s="154"/>
      <c r="V117" s="154"/>
      <c r="W117" s="154"/>
      <c r="X117" s="154"/>
      <c r="Y117" s="154"/>
      <c r="Z117" s="154"/>
      <c r="AA117" s="154"/>
      <c r="AB117" s="154"/>
      <c r="AC117" s="154"/>
    </row>
    <row r="118" spans="1:29" ht="21" customHeight="1" x14ac:dyDescent="0.3">
      <c r="A118" s="285">
        <v>112</v>
      </c>
      <c r="B118" s="1"/>
      <c r="C118" s="48"/>
      <c r="D118" s="2"/>
      <c r="E118" s="202"/>
      <c r="F118" s="4"/>
      <c r="G118" s="39"/>
      <c r="H118" s="46"/>
      <c r="I118" s="46"/>
      <c r="J118" s="26"/>
      <c r="K118" s="69"/>
      <c r="L118" s="69"/>
      <c r="M118" s="26"/>
      <c r="N118" s="26"/>
      <c r="O118" s="26"/>
      <c r="P118" s="26"/>
      <c r="Q118" s="27"/>
      <c r="R118" s="27"/>
      <c r="S118" s="27"/>
      <c r="T118" s="28"/>
      <c r="U118" s="154"/>
      <c r="V118" s="154"/>
      <c r="W118" s="154"/>
      <c r="X118" s="154"/>
      <c r="Y118" s="154"/>
      <c r="Z118" s="154"/>
      <c r="AA118" s="154"/>
      <c r="AB118" s="154"/>
      <c r="AC118" s="154"/>
    </row>
    <row r="119" spans="1:29" ht="21" customHeight="1" x14ac:dyDescent="0.3">
      <c r="A119" s="285">
        <v>113</v>
      </c>
      <c r="B119" s="1"/>
      <c r="C119" s="48"/>
      <c r="D119" s="2"/>
      <c r="E119" s="202"/>
      <c r="F119" s="4"/>
      <c r="G119" s="39"/>
      <c r="H119" s="46"/>
      <c r="I119" s="46"/>
      <c r="J119" s="26"/>
      <c r="K119" s="69"/>
      <c r="L119" s="69"/>
      <c r="M119" s="26"/>
      <c r="N119" s="26"/>
      <c r="O119" s="26"/>
      <c r="P119" s="26"/>
      <c r="Q119" s="27"/>
      <c r="R119" s="27"/>
      <c r="S119" s="27"/>
      <c r="T119" s="28"/>
      <c r="U119" s="154"/>
      <c r="V119" s="154"/>
      <c r="W119" s="154"/>
      <c r="X119" s="154"/>
      <c r="Y119" s="154"/>
      <c r="Z119" s="154"/>
      <c r="AA119" s="154"/>
      <c r="AB119" s="154"/>
      <c r="AC119" s="154"/>
    </row>
    <row r="120" spans="1:29" ht="21" customHeight="1" x14ac:dyDescent="0.3">
      <c r="A120" s="285">
        <v>114</v>
      </c>
      <c r="B120" s="1"/>
      <c r="C120" s="48"/>
      <c r="D120" s="2"/>
      <c r="E120" s="202"/>
      <c r="F120" s="4"/>
      <c r="G120" s="39"/>
      <c r="H120" s="46"/>
      <c r="I120" s="46"/>
      <c r="J120" s="26"/>
      <c r="K120" s="69"/>
      <c r="L120" s="69"/>
      <c r="M120" s="26"/>
      <c r="N120" s="26"/>
      <c r="O120" s="26"/>
      <c r="P120" s="26"/>
      <c r="Q120" s="27"/>
      <c r="R120" s="27"/>
      <c r="S120" s="27"/>
      <c r="T120" s="28"/>
      <c r="U120" s="154"/>
      <c r="V120" s="154"/>
      <c r="W120" s="154"/>
      <c r="X120" s="154"/>
      <c r="Y120" s="154"/>
      <c r="Z120" s="154"/>
      <c r="AA120" s="154"/>
      <c r="AB120" s="154"/>
      <c r="AC120" s="154"/>
    </row>
    <row r="121" spans="1:29" ht="21" customHeight="1" x14ac:dyDescent="0.3">
      <c r="A121" s="285">
        <v>115</v>
      </c>
      <c r="B121" s="1"/>
      <c r="C121" s="48"/>
      <c r="D121" s="2"/>
      <c r="E121" s="202"/>
      <c r="F121" s="4"/>
      <c r="G121" s="39"/>
      <c r="H121" s="46"/>
      <c r="I121" s="46"/>
      <c r="J121" s="26"/>
      <c r="K121" s="69"/>
      <c r="L121" s="69"/>
      <c r="M121" s="26"/>
      <c r="N121" s="26"/>
      <c r="O121" s="26"/>
      <c r="P121" s="26"/>
      <c r="Q121" s="27"/>
      <c r="R121" s="27"/>
      <c r="S121" s="27"/>
      <c r="T121" s="28"/>
      <c r="U121" s="154"/>
      <c r="V121" s="154"/>
      <c r="W121" s="154"/>
      <c r="X121" s="154"/>
      <c r="Y121" s="154"/>
      <c r="Z121" s="154"/>
      <c r="AA121" s="154"/>
      <c r="AB121" s="154"/>
      <c r="AC121" s="154"/>
    </row>
    <row r="122" spans="1:29" ht="21" customHeight="1" x14ac:dyDescent="0.3">
      <c r="A122" s="285">
        <v>116</v>
      </c>
      <c r="B122" s="1"/>
      <c r="C122" s="48"/>
      <c r="D122" s="2"/>
      <c r="E122" s="202"/>
      <c r="F122" s="4"/>
      <c r="G122" s="39"/>
      <c r="H122" s="46"/>
      <c r="I122" s="46"/>
      <c r="J122" s="26"/>
      <c r="K122" s="69"/>
      <c r="L122" s="69"/>
      <c r="M122" s="26"/>
      <c r="N122" s="26"/>
      <c r="O122" s="26"/>
      <c r="P122" s="26"/>
      <c r="Q122" s="27"/>
      <c r="R122" s="27"/>
      <c r="S122" s="27"/>
      <c r="T122" s="28"/>
      <c r="U122" s="154"/>
      <c r="V122" s="154"/>
      <c r="W122" s="154"/>
      <c r="X122" s="154"/>
      <c r="Y122" s="154"/>
      <c r="Z122" s="154"/>
      <c r="AA122" s="154"/>
      <c r="AB122" s="154"/>
      <c r="AC122" s="154"/>
    </row>
    <row r="123" spans="1:29" ht="21" customHeight="1" x14ac:dyDescent="0.3">
      <c r="A123" s="285">
        <v>117</v>
      </c>
      <c r="B123" s="1"/>
      <c r="C123" s="48"/>
      <c r="D123" s="2"/>
      <c r="E123" s="202"/>
      <c r="F123" s="4"/>
      <c r="G123" s="39"/>
      <c r="H123" s="46"/>
      <c r="I123" s="46"/>
      <c r="J123" s="26"/>
      <c r="K123" s="69"/>
      <c r="L123" s="69"/>
      <c r="M123" s="26"/>
      <c r="N123" s="26"/>
      <c r="O123" s="26"/>
      <c r="P123" s="26"/>
      <c r="Q123" s="27"/>
      <c r="R123" s="27"/>
      <c r="S123" s="27"/>
      <c r="T123" s="28"/>
      <c r="U123" s="154"/>
      <c r="V123" s="154"/>
      <c r="W123" s="154"/>
      <c r="X123" s="154"/>
      <c r="Y123" s="154"/>
      <c r="Z123" s="154"/>
      <c r="AA123" s="154"/>
      <c r="AB123" s="154"/>
      <c r="AC123" s="154"/>
    </row>
    <row r="124" spans="1:29" ht="21" customHeight="1" x14ac:dyDescent="0.3">
      <c r="A124" s="285">
        <v>118</v>
      </c>
      <c r="B124" s="1"/>
      <c r="C124" s="48"/>
      <c r="D124" s="2"/>
      <c r="E124" s="202"/>
      <c r="F124" s="4"/>
      <c r="G124" s="39"/>
      <c r="H124" s="46"/>
      <c r="I124" s="46"/>
      <c r="J124" s="26"/>
      <c r="K124" s="69"/>
      <c r="L124" s="69"/>
      <c r="M124" s="26"/>
      <c r="N124" s="26"/>
      <c r="O124" s="26"/>
      <c r="P124" s="26"/>
      <c r="Q124" s="27"/>
      <c r="R124" s="27"/>
      <c r="S124" s="27"/>
      <c r="T124" s="28"/>
      <c r="U124" s="154"/>
      <c r="V124" s="154"/>
      <c r="W124" s="154"/>
      <c r="X124" s="154"/>
      <c r="Y124" s="154"/>
      <c r="Z124" s="154"/>
      <c r="AA124" s="154"/>
      <c r="AB124" s="154"/>
      <c r="AC124" s="154"/>
    </row>
    <row r="125" spans="1:29" ht="21" customHeight="1" x14ac:dyDescent="0.3">
      <c r="A125" s="285">
        <v>119</v>
      </c>
      <c r="B125" s="1"/>
      <c r="C125" s="48"/>
      <c r="D125" s="2"/>
      <c r="E125" s="202"/>
      <c r="F125" s="4"/>
      <c r="G125" s="39"/>
      <c r="H125" s="46"/>
      <c r="I125" s="46"/>
      <c r="J125" s="26"/>
      <c r="K125" s="69"/>
      <c r="L125" s="69"/>
      <c r="M125" s="26"/>
      <c r="N125" s="26"/>
      <c r="O125" s="26"/>
      <c r="P125" s="26"/>
      <c r="Q125" s="27"/>
      <c r="R125" s="27"/>
      <c r="S125" s="27"/>
      <c r="T125" s="28"/>
      <c r="U125" s="154"/>
      <c r="V125" s="154"/>
      <c r="W125" s="154"/>
      <c r="X125" s="154"/>
      <c r="Y125" s="154"/>
      <c r="Z125" s="154"/>
      <c r="AA125" s="154"/>
      <c r="AB125" s="154"/>
      <c r="AC125" s="154"/>
    </row>
    <row r="126" spans="1:29" ht="21" customHeight="1" x14ac:dyDescent="0.3">
      <c r="A126" s="285">
        <v>120</v>
      </c>
      <c r="B126" s="1"/>
      <c r="C126" s="48"/>
      <c r="D126" s="2"/>
      <c r="E126" s="202"/>
      <c r="F126" s="4"/>
      <c r="G126" s="39"/>
      <c r="H126" s="46"/>
      <c r="I126" s="46"/>
      <c r="J126" s="26"/>
      <c r="K126" s="69"/>
      <c r="L126" s="69"/>
      <c r="M126" s="26"/>
      <c r="N126" s="26"/>
      <c r="O126" s="26"/>
      <c r="P126" s="26"/>
      <c r="Q126" s="27"/>
      <c r="R126" s="27"/>
      <c r="S126" s="27"/>
      <c r="T126" s="28"/>
      <c r="U126" s="154"/>
      <c r="V126" s="154"/>
      <c r="W126" s="154"/>
      <c r="X126" s="154"/>
      <c r="Y126" s="154"/>
      <c r="Z126" s="154"/>
      <c r="AA126" s="154"/>
      <c r="AB126" s="154"/>
      <c r="AC126" s="154"/>
    </row>
    <row r="127" spans="1:29" ht="21" customHeight="1" x14ac:dyDescent="0.3">
      <c r="A127" s="285">
        <v>121</v>
      </c>
      <c r="B127" s="1"/>
      <c r="C127" s="48"/>
      <c r="D127" s="2"/>
      <c r="E127" s="202"/>
      <c r="F127" s="4"/>
      <c r="G127" s="39"/>
      <c r="H127" s="46"/>
      <c r="I127" s="46"/>
      <c r="J127" s="26"/>
      <c r="K127" s="69"/>
      <c r="L127" s="69"/>
      <c r="M127" s="26"/>
      <c r="N127" s="26"/>
      <c r="O127" s="26"/>
      <c r="P127" s="26"/>
      <c r="Q127" s="27"/>
      <c r="R127" s="27"/>
      <c r="S127" s="27"/>
      <c r="T127" s="28"/>
      <c r="U127" s="154"/>
      <c r="V127" s="154"/>
      <c r="W127" s="154"/>
      <c r="X127" s="154"/>
      <c r="Y127" s="154"/>
      <c r="Z127" s="154"/>
      <c r="AA127" s="154"/>
      <c r="AB127" s="154"/>
      <c r="AC127" s="154"/>
    </row>
    <row r="128" spans="1:29" ht="21" customHeight="1" x14ac:dyDescent="0.3">
      <c r="A128" s="285">
        <v>122</v>
      </c>
      <c r="B128" s="1"/>
      <c r="C128" s="48"/>
      <c r="D128" s="2"/>
      <c r="E128" s="202"/>
      <c r="F128" s="4"/>
      <c r="G128" s="39"/>
      <c r="H128" s="46"/>
      <c r="I128" s="46"/>
      <c r="J128" s="26"/>
      <c r="K128" s="69"/>
      <c r="L128" s="69"/>
      <c r="M128" s="26"/>
      <c r="N128" s="26"/>
      <c r="O128" s="26"/>
      <c r="P128" s="26"/>
      <c r="Q128" s="27"/>
      <c r="R128" s="27"/>
      <c r="S128" s="27"/>
      <c r="T128" s="28"/>
      <c r="U128" s="154"/>
      <c r="V128" s="154"/>
      <c r="W128" s="154"/>
      <c r="X128" s="154"/>
      <c r="Y128" s="154"/>
      <c r="Z128" s="154"/>
      <c r="AA128" s="154"/>
      <c r="AB128" s="154"/>
      <c r="AC128" s="154"/>
    </row>
    <row r="129" spans="1:29" ht="21" customHeight="1" x14ac:dyDescent="0.3">
      <c r="A129" s="285">
        <v>123</v>
      </c>
      <c r="B129" s="1"/>
      <c r="C129" s="48"/>
      <c r="D129" s="2"/>
      <c r="E129" s="202"/>
      <c r="F129" s="4"/>
      <c r="G129" s="39"/>
      <c r="H129" s="46"/>
      <c r="I129" s="46"/>
      <c r="J129" s="26"/>
      <c r="K129" s="69"/>
      <c r="L129" s="69"/>
      <c r="M129" s="26"/>
      <c r="N129" s="26"/>
      <c r="O129" s="26"/>
      <c r="P129" s="26"/>
      <c r="Q129" s="27"/>
      <c r="R129" s="27"/>
      <c r="S129" s="27"/>
      <c r="T129" s="28"/>
      <c r="U129" s="154"/>
      <c r="V129" s="154"/>
      <c r="W129" s="154"/>
      <c r="X129" s="154"/>
      <c r="Y129" s="154"/>
      <c r="Z129" s="154"/>
      <c r="AA129" s="154"/>
      <c r="AB129" s="154"/>
      <c r="AC129" s="154"/>
    </row>
    <row r="130" spans="1:29" ht="21" customHeight="1" x14ac:dyDescent="0.3">
      <c r="A130" s="285">
        <v>124</v>
      </c>
      <c r="Q130" s="27"/>
      <c r="X130" s="805"/>
      <c r="Y130" s="805"/>
      <c r="AA130" s="805"/>
      <c r="AB130" s="805"/>
    </row>
    <row r="131" spans="1:29" ht="21" customHeight="1" x14ac:dyDescent="0.3">
      <c r="A131" s="285">
        <v>125</v>
      </c>
      <c r="Q131" s="27"/>
      <c r="X131" s="805"/>
      <c r="Y131" s="805"/>
      <c r="AA131" s="805"/>
      <c r="AB131" s="805"/>
    </row>
    <row r="132" spans="1:29" ht="21" customHeight="1" x14ac:dyDescent="0.3">
      <c r="A132" s="285">
        <v>126</v>
      </c>
      <c r="Q132" s="27"/>
      <c r="X132" s="805"/>
      <c r="Y132" s="805"/>
      <c r="AA132" s="805"/>
      <c r="AB132" s="805"/>
    </row>
    <row r="133" spans="1:29" ht="21" customHeight="1" x14ac:dyDescent="0.3">
      <c r="A133" s="285">
        <v>127</v>
      </c>
      <c r="Q133" s="27"/>
      <c r="X133" s="805"/>
      <c r="Y133" s="805"/>
      <c r="AA133" s="805"/>
      <c r="AB133" s="805"/>
    </row>
    <row r="134" spans="1:29" ht="21" customHeight="1" x14ac:dyDescent="0.3">
      <c r="A134" s="285">
        <v>128</v>
      </c>
      <c r="Q134" s="27"/>
      <c r="X134" s="805"/>
      <c r="Y134" s="805"/>
      <c r="AA134" s="805"/>
      <c r="AB134" s="805"/>
    </row>
    <row r="135" spans="1:29" ht="21" customHeight="1" x14ac:dyDescent="0.3">
      <c r="A135" s="285">
        <v>129</v>
      </c>
      <c r="Q135" s="27"/>
      <c r="X135" s="805"/>
      <c r="Y135" s="805"/>
      <c r="AA135" s="805"/>
      <c r="AB135" s="805"/>
    </row>
    <row r="136" spans="1:29" ht="21" customHeight="1" x14ac:dyDescent="0.3">
      <c r="A136" s="285">
        <v>130</v>
      </c>
      <c r="Q136" s="27"/>
      <c r="X136" s="805"/>
      <c r="Y136" s="805"/>
      <c r="AA136" s="805"/>
      <c r="AB136" s="805"/>
    </row>
    <row r="137" spans="1:29" ht="21" customHeight="1" x14ac:dyDescent="0.3">
      <c r="A137" s="285">
        <v>131</v>
      </c>
      <c r="Q137" s="27"/>
      <c r="X137" s="805"/>
      <c r="Y137" s="805"/>
      <c r="AA137" s="805"/>
      <c r="AB137" s="805"/>
    </row>
    <row r="138" spans="1:29" ht="21" customHeight="1" x14ac:dyDescent="0.3">
      <c r="A138" s="285">
        <v>132</v>
      </c>
      <c r="Q138" s="27"/>
      <c r="X138" s="805"/>
      <c r="Y138" s="805"/>
      <c r="AA138" s="805"/>
      <c r="AB138" s="805"/>
    </row>
    <row r="139" spans="1:29" ht="21" customHeight="1" x14ac:dyDescent="0.3">
      <c r="A139" s="285">
        <v>133</v>
      </c>
      <c r="Q139" s="27"/>
      <c r="X139" s="805"/>
      <c r="Y139" s="805"/>
      <c r="AA139" s="805"/>
      <c r="AB139" s="805"/>
    </row>
    <row r="140" spans="1:29" ht="21" customHeight="1" x14ac:dyDescent="0.3">
      <c r="A140" s="285">
        <v>134</v>
      </c>
      <c r="Q140" s="27"/>
      <c r="X140" s="805"/>
      <c r="Y140" s="805"/>
      <c r="AA140" s="805"/>
      <c r="AB140" s="805"/>
    </row>
    <row r="141" spans="1:29" ht="21" customHeight="1" x14ac:dyDescent="0.3">
      <c r="A141" s="285">
        <v>135</v>
      </c>
      <c r="Q141" s="27"/>
      <c r="X141" s="805"/>
      <c r="Y141" s="805"/>
      <c r="AA141" s="805"/>
      <c r="AB141" s="805"/>
    </row>
    <row r="142" spans="1:29" ht="21" customHeight="1" x14ac:dyDescent="0.3">
      <c r="A142" s="285">
        <v>136</v>
      </c>
      <c r="Q142" s="27"/>
      <c r="X142" s="805"/>
      <c r="Y142" s="805"/>
      <c r="AA142" s="805"/>
      <c r="AB142" s="805"/>
    </row>
    <row r="143" spans="1:29" ht="21" customHeight="1" x14ac:dyDescent="0.3">
      <c r="A143" s="285">
        <v>137</v>
      </c>
      <c r="Q143" s="27"/>
      <c r="X143" s="805"/>
      <c r="Y143" s="805"/>
      <c r="AA143" s="805"/>
      <c r="AB143" s="805"/>
    </row>
    <row r="144" spans="1:29" ht="21" customHeight="1" x14ac:dyDescent="0.3">
      <c r="A144" s="285">
        <v>138</v>
      </c>
      <c r="Q144" s="27"/>
      <c r="X144" s="805"/>
      <c r="Y144" s="805"/>
      <c r="AA144" s="805"/>
      <c r="AB144" s="805"/>
    </row>
    <row r="145" spans="1:28" ht="21" customHeight="1" x14ac:dyDescent="0.3">
      <c r="A145" s="285">
        <v>139</v>
      </c>
      <c r="Q145" s="27"/>
      <c r="X145" s="805"/>
      <c r="Y145" s="805"/>
      <c r="AA145" s="805"/>
      <c r="AB145" s="805"/>
    </row>
    <row r="146" spans="1:28" ht="21" customHeight="1" x14ac:dyDescent="0.3">
      <c r="A146" s="285">
        <v>140</v>
      </c>
      <c r="Q146" s="27"/>
      <c r="X146" s="805"/>
      <c r="Y146" s="805"/>
      <c r="AA146" s="805"/>
      <c r="AB146" s="805"/>
    </row>
    <row r="147" spans="1:28" ht="21" customHeight="1" x14ac:dyDescent="0.3">
      <c r="A147" s="285">
        <v>141</v>
      </c>
      <c r="Q147" s="27"/>
      <c r="X147" s="805"/>
      <c r="Y147" s="805"/>
      <c r="AA147" s="805"/>
      <c r="AB147" s="805"/>
    </row>
    <row r="148" spans="1:28" ht="21" customHeight="1" x14ac:dyDescent="0.3">
      <c r="A148" s="285">
        <v>142</v>
      </c>
      <c r="Q148" s="27"/>
      <c r="X148" s="805"/>
      <c r="Y148" s="805"/>
      <c r="AA148" s="805"/>
      <c r="AB148" s="805"/>
    </row>
    <row r="149" spans="1:28" ht="21" customHeight="1" x14ac:dyDescent="0.3">
      <c r="A149" s="285">
        <v>143</v>
      </c>
      <c r="Q149" s="27"/>
      <c r="X149" s="805"/>
      <c r="Y149" s="805"/>
      <c r="AA149" s="805"/>
      <c r="AB149" s="805"/>
    </row>
    <row r="150" spans="1:28" ht="21" customHeight="1" x14ac:dyDescent="0.3">
      <c r="A150" s="285">
        <v>144</v>
      </c>
      <c r="Q150" s="27"/>
      <c r="X150" s="805"/>
      <c r="Y150" s="805"/>
      <c r="AA150" s="805"/>
      <c r="AB150" s="805"/>
    </row>
    <row r="151" spans="1:28" ht="21" customHeight="1" x14ac:dyDescent="0.3">
      <c r="A151" s="285">
        <v>145</v>
      </c>
      <c r="Q151" s="27"/>
      <c r="X151" s="805"/>
      <c r="Y151" s="805"/>
      <c r="AA151" s="805"/>
      <c r="AB151" s="805"/>
    </row>
    <row r="152" spans="1:28" ht="21" customHeight="1" x14ac:dyDescent="0.3">
      <c r="A152" s="285">
        <v>146</v>
      </c>
      <c r="Q152" s="27"/>
      <c r="X152" s="805"/>
      <c r="Y152" s="805"/>
      <c r="AA152" s="805"/>
      <c r="AB152" s="805"/>
    </row>
    <row r="153" spans="1:28" ht="21" customHeight="1" x14ac:dyDescent="0.3">
      <c r="A153" s="285">
        <v>147</v>
      </c>
      <c r="Q153" s="27"/>
      <c r="X153" s="805"/>
      <c r="Y153" s="805"/>
      <c r="AA153" s="805"/>
      <c r="AB153" s="805"/>
    </row>
    <row r="154" spans="1:28" ht="21" customHeight="1" x14ac:dyDescent="0.3">
      <c r="A154" s="285">
        <v>148</v>
      </c>
      <c r="Q154" s="27"/>
      <c r="X154" s="805"/>
      <c r="Y154" s="805"/>
      <c r="AA154" s="805"/>
      <c r="AB154" s="805"/>
    </row>
    <row r="155" spans="1:28" ht="21" customHeight="1" x14ac:dyDescent="0.3">
      <c r="A155" s="285">
        <v>149</v>
      </c>
      <c r="Q155" s="27"/>
      <c r="X155" s="805"/>
      <c r="Y155" s="805"/>
      <c r="AA155" s="805"/>
      <c r="AB155" s="805"/>
    </row>
    <row r="156" spans="1:28" ht="21" customHeight="1" x14ac:dyDescent="0.3">
      <c r="A156" s="285">
        <v>150</v>
      </c>
      <c r="Q156" s="27"/>
      <c r="X156" s="805"/>
      <c r="Y156" s="805"/>
      <c r="AA156" s="805"/>
      <c r="AB156" s="805"/>
    </row>
    <row r="157" spans="1:28" ht="21" customHeight="1" x14ac:dyDescent="0.3">
      <c r="A157" s="285">
        <v>151</v>
      </c>
      <c r="Q157" s="27"/>
      <c r="X157" s="805"/>
      <c r="Y157" s="805"/>
      <c r="AA157" s="805"/>
      <c r="AB157" s="805"/>
    </row>
    <row r="158" spans="1:28" ht="21" customHeight="1" x14ac:dyDescent="0.3">
      <c r="A158" s="285">
        <v>152</v>
      </c>
      <c r="Q158" s="27"/>
      <c r="X158" s="805"/>
      <c r="Y158" s="805"/>
      <c r="AA158" s="805"/>
      <c r="AB158" s="805"/>
    </row>
    <row r="159" spans="1:28" ht="21" customHeight="1" x14ac:dyDescent="0.3">
      <c r="A159" s="285">
        <v>153</v>
      </c>
      <c r="Q159" s="27"/>
      <c r="X159" s="805"/>
      <c r="Y159" s="805"/>
      <c r="AA159" s="805"/>
      <c r="AB159" s="805"/>
    </row>
    <row r="160" spans="1:28" ht="21" customHeight="1" x14ac:dyDescent="0.3">
      <c r="A160" s="285">
        <v>154</v>
      </c>
      <c r="Q160" s="27"/>
      <c r="X160" s="805"/>
      <c r="Y160" s="805"/>
      <c r="AA160" s="805"/>
      <c r="AB160" s="805"/>
    </row>
    <row r="161" spans="1:28" ht="21" customHeight="1" x14ac:dyDescent="0.3">
      <c r="A161" s="285">
        <v>155</v>
      </c>
      <c r="Q161" s="27"/>
      <c r="X161" s="805"/>
      <c r="Y161" s="805"/>
      <c r="AA161" s="805"/>
      <c r="AB161" s="805"/>
    </row>
    <row r="162" spans="1:28" ht="21" customHeight="1" x14ac:dyDescent="0.3">
      <c r="A162" s="285">
        <v>156</v>
      </c>
      <c r="Q162" s="27"/>
      <c r="X162" s="805"/>
      <c r="Y162" s="805"/>
      <c r="AA162" s="805"/>
      <c r="AB162" s="805"/>
    </row>
    <row r="163" spans="1:28" ht="21" customHeight="1" x14ac:dyDescent="0.3">
      <c r="A163" s="285">
        <v>157</v>
      </c>
      <c r="Q163" s="27"/>
      <c r="X163" s="805"/>
      <c r="Y163" s="805"/>
      <c r="AA163" s="805"/>
      <c r="AB163" s="805"/>
    </row>
    <row r="164" spans="1:28" ht="21" customHeight="1" x14ac:dyDescent="0.3">
      <c r="A164" s="285">
        <v>158</v>
      </c>
      <c r="Q164" s="27"/>
      <c r="X164" s="805"/>
      <c r="Y164" s="805"/>
      <c r="AA164" s="805"/>
      <c r="AB164" s="805"/>
    </row>
    <row r="165" spans="1:28" ht="21" customHeight="1" x14ac:dyDescent="0.3">
      <c r="A165" s="285">
        <v>159</v>
      </c>
      <c r="Q165" s="27"/>
      <c r="X165" s="805"/>
      <c r="Y165" s="805"/>
      <c r="AA165" s="805"/>
      <c r="AB165" s="805"/>
    </row>
    <row r="166" spans="1:28" ht="21" customHeight="1" x14ac:dyDescent="0.3">
      <c r="A166" s="285">
        <v>160</v>
      </c>
      <c r="Q166" s="27"/>
      <c r="X166" s="805"/>
      <c r="Y166" s="805"/>
      <c r="AA166" s="805"/>
      <c r="AB166" s="805"/>
    </row>
    <row r="167" spans="1:28" ht="21" customHeight="1" x14ac:dyDescent="0.3">
      <c r="A167" s="285">
        <v>161</v>
      </c>
      <c r="Q167" s="27"/>
      <c r="X167" s="805"/>
      <c r="Y167" s="805"/>
      <c r="AA167" s="805"/>
      <c r="AB167" s="805"/>
    </row>
    <row r="168" spans="1:28" ht="21" customHeight="1" x14ac:dyDescent="0.3">
      <c r="A168" s="285">
        <v>162</v>
      </c>
      <c r="Q168" s="27"/>
      <c r="X168" s="805"/>
      <c r="Y168" s="805"/>
      <c r="AA168" s="805"/>
      <c r="AB168" s="805"/>
    </row>
    <row r="169" spans="1:28" ht="21" customHeight="1" x14ac:dyDescent="0.3">
      <c r="A169" s="285">
        <v>163</v>
      </c>
      <c r="Q169" s="27"/>
      <c r="X169" s="805"/>
      <c r="Y169" s="805"/>
      <c r="AA169" s="805"/>
      <c r="AB169" s="805"/>
    </row>
    <row r="170" spans="1:28" ht="21" customHeight="1" x14ac:dyDescent="0.3">
      <c r="A170" s="285">
        <v>164</v>
      </c>
      <c r="Q170" s="27"/>
      <c r="X170" s="805"/>
      <c r="Y170" s="805"/>
      <c r="AA170" s="805"/>
      <c r="AB170" s="805"/>
    </row>
    <row r="171" spans="1:28" ht="21" customHeight="1" x14ac:dyDescent="0.3">
      <c r="A171" s="285">
        <v>165</v>
      </c>
      <c r="Q171" s="27"/>
      <c r="X171" s="805"/>
      <c r="Y171" s="805"/>
      <c r="AA171" s="805"/>
      <c r="AB171" s="805"/>
    </row>
    <row r="172" spans="1:28" ht="21" customHeight="1" x14ac:dyDescent="0.3">
      <c r="A172" s="285">
        <v>166</v>
      </c>
      <c r="Q172" s="27"/>
      <c r="X172" s="805"/>
      <c r="Y172" s="805"/>
      <c r="AA172" s="805"/>
      <c r="AB172" s="805"/>
    </row>
    <row r="173" spans="1:28" ht="21" customHeight="1" x14ac:dyDescent="0.3">
      <c r="A173" s="285">
        <v>167</v>
      </c>
      <c r="Q173" s="27"/>
      <c r="X173" s="805"/>
      <c r="Y173" s="805"/>
      <c r="AA173" s="805"/>
      <c r="AB173" s="805"/>
    </row>
    <row r="174" spans="1:28" ht="21" customHeight="1" x14ac:dyDescent="0.3">
      <c r="A174" s="285">
        <v>168</v>
      </c>
      <c r="Q174" s="27"/>
      <c r="X174" s="805"/>
      <c r="Y174" s="805"/>
      <c r="AA174" s="805"/>
      <c r="AB174" s="805"/>
    </row>
    <row r="175" spans="1:28" ht="21" customHeight="1" x14ac:dyDescent="0.3">
      <c r="A175" s="285">
        <v>169</v>
      </c>
      <c r="Q175" s="27"/>
      <c r="X175" s="805"/>
      <c r="Y175" s="805"/>
      <c r="AA175" s="805"/>
      <c r="AB175" s="805"/>
    </row>
    <row r="176" spans="1:28" ht="21" customHeight="1" x14ac:dyDescent="0.3">
      <c r="A176" s="285">
        <v>170</v>
      </c>
      <c r="Q176" s="27"/>
      <c r="X176" s="805"/>
      <c r="Y176" s="805"/>
      <c r="AA176" s="805"/>
      <c r="AB176" s="805"/>
    </row>
    <row r="177" spans="1:28" ht="21" customHeight="1" x14ac:dyDescent="0.3">
      <c r="A177" s="285">
        <v>171</v>
      </c>
      <c r="Q177" s="27"/>
      <c r="X177" s="805"/>
      <c r="Y177" s="805"/>
      <c r="AA177" s="805"/>
      <c r="AB177" s="805"/>
    </row>
    <row r="178" spans="1:28" ht="21" customHeight="1" x14ac:dyDescent="0.3">
      <c r="A178" s="285">
        <v>172</v>
      </c>
      <c r="Q178" s="27"/>
      <c r="X178" s="805"/>
      <c r="Y178" s="805"/>
      <c r="AA178" s="805"/>
      <c r="AB178" s="805"/>
    </row>
    <row r="179" spans="1:28" ht="21" customHeight="1" x14ac:dyDescent="0.3">
      <c r="A179" s="285">
        <v>173</v>
      </c>
      <c r="Q179" s="27"/>
      <c r="X179" s="805"/>
      <c r="Y179" s="805"/>
      <c r="AA179" s="805"/>
      <c r="AB179" s="805"/>
    </row>
    <row r="180" spans="1:28" ht="21" customHeight="1" x14ac:dyDescent="0.3">
      <c r="A180" s="285">
        <v>174</v>
      </c>
      <c r="Q180" s="27"/>
      <c r="X180" s="805"/>
      <c r="Y180" s="805"/>
      <c r="AA180" s="805"/>
      <c r="AB180" s="805"/>
    </row>
    <row r="181" spans="1:28" ht="21" customHeight="1" x14ac:dyDescent="0.3">
      <c r="A181" s="285">
        <v>175</v>
      </c>
      <c r="Q181" s="27"/>
      <c r="X181" s="805"/>
      <c r="Y181" s="805"/>
      <c r="AA181" s="805"/>
      <c r="AB181" s="805"/>
    </row>
    <row r="182" spans="1:28" ht="21" customHeight="1" x14ac:dyDescent="0.3">
      <c r="A182" s="285">
        <v>176</v>
      </c>
      <c r="Q182" s="27"/>
      <c r="X182" s="805"/>
      <c r="Y182" s="805"/>
      <c r="AA182" s="805"/>
      <c r="AB182" s="805"/>
    </row>
    <row r="183" spans="1:28" ht="21" customHeight="1" x14ac:dyDescent="0.3">
      <c r="A183" s="285">
        <v>177</v>
      </c>
      <c r="Q183" s="27"/>
      <c r="X183" s="805"/>
      <c r="Y183" s="805"/>
      <c r="AA183" s="805"/>
      <c r="AB183" s="805"/>
    </row>
    <row r="184" spans="1:28" ht="21" customHeight="1" x14ac:dyDescent="0.4">
      <c r="A184" s="416"/>
      <c r="Q184" s="27"/>
      <c r="X184" s="805"/>
      <c r="Y184" s="805"/>
      <c r="AA184" s="805"/>
      <c r="AB184" s="805"/>
    </row>
    <row r="185" spans="1:28" ht="21" customHeight="1" x14ac:dyDescent="0.3">
      <c r="A185" s="285">
        <v>154</v>
      </c>
      <c r="Q185" s="27"/>
      <c r="X185" s="805"/>
      <c r="Y185" s="805"/>
      <c r="AA185" s="805"/>
      <c r="AB185" s="805"/>
    </row>
    <row r="186" spans="1:28" ht="21" customHeight="1" x14ac:dyDescent="0.3">
      <c r="A186" s="285">
        <v>155</v>
      </c>
      <c r="Q186" s="27"/>
      <c r="X186" s="805"/>
      <c r="Y186" s="805"/>
      <c r="AA186" s="805"/>
      <c r="AB186" s="805"/>
    </row>
    <row r="187" spans="1:28" ht="21" customHeight="1" x14ac:dyDescent="0.3">
      <c r="A187" s="285">
        <v>160</v>
      </c>
      <c r="Q187" s="27"/>
      <c r="X187" s="805"/>
      <c r="Y187" s="805"/>
      <c r="AA187" s="805"/>
      <c r="AB187" s="805"/>
    </row>
    <row r="188" spans="1:28" ht="21" customHeight="1" x14ac:dyDescent="0.3">
      <c r="A188" s="285">
        <v>161</v>
      </c>
      <c r="Q188" s="27"/>
      <c r="X188" s="805"/>
      <c r="Y188" s="805"/>
      <c r="AA188" s="805"/>
      <c r="AB188" s="805"/>
    </row>
    <row r="189" spans="1:28" ht="21" customHeight="1" x14ac:dyDescent="0.3">
      <c r="A189" s="285">
        <v>162</v>
      </c>
      <c r="Q189" s="27"/>
      <c r="X189" s="805"/>
      <c r="Y189" s="805"/>
      <c r="AA189" s="805"/>
      <c r="AB189" s="805"/>
    </row>
    <row r="190" spans="1:28" ht="21" customHeight="1" x14ac:dyDescent="0.3">
      <c r="A190" s="285">
        <v>163</v>
      </c>
      <c r="Q190" s="27"/>
      <c r="X190" s="805"/>
      <c r="Y190" s="805"/>
      <c r="AA190" s="805"/>
      <c r="AB190" s="805"/>
    </row>
    <row r="191" spans="1:28" ht="21" customHeight="1" x14ac:dyDescent="0.3">
      <c r="A191" s="285">
        <v>164</v>
      </c>
      <c r="Q191" s="27"/>
      <c r="X191" s="805"/>
      <c r="Y191" s="805"/>
      <c r="AA191" s="805"/>
      <c r="AB191" s="805"/>
    </row>
    <row r="192" spans="1:28" ht="21" customHeight="1" x14ac:dyDescent="0.3">
      <c r="A192" s="285">
        <v>165</v>
      </c>
      <c r="Q192" s="27"/>
      <c r="X192" s="805"/>
      <c r="Y192" s="805"/>
      <c r="AA192" s="805"/>
      <c r="AB192" s="805"/>
    </row>
    <row r="193" spans="1:28" ht="21" customHeight="1" x14ac:dyDescent="0.3">
      <c r="A193" s="285">
        <v>166</v>
      </c>
      <c r="Q193" s="27"/>
      <c r="X193" s="805"/>
      <c r="Y193" s="805"/>
      <c r="AA193" s="805"/>
      <c r="AB193" s="805"/>
    </row>
    <row r="194" spans="1:28" ht="21" customHeight="1" x14ac:dyDescent="0.3">
      <c r="A194" s="285">
        <v>167</v>
      </c>
      <c r="Q194" s="27"/>
      <c r="X194" s="805"/>
      <c r="Y194" s="805"/>
      <c r="AA194" s="805"/>
      <c r="AB194" s="805"/>
    </row>
    <row r="195" spans="1:28" ht="21" customHeight="1" x14ac:dyDescent="0.3">
      <c r="A195" s="285">
        <v>168</v>
      </c>
      <c r="Q195" s="27"/>
      <c r="X195" s="805"/>
      <c r="Y195" s="805"/>
      <c r="AA195" s="805"/>
      <c r="AB195" s="805"/>
    </row>
    <row r="196" spans="1:28" ht="21" customHeight="1" x14ac:dyDescent="0.3">
      <c r="A196" s="285">
        <v>169</v>
      </c>
      <c r="Q196" s="27"/>
      <c r="X196" s="805"/>
      <c r="Y196" s="805"/>
      <c r="AA196" s="805"/>
      <c r="AB196" s="805"/>
    </row>
    <row r="197" spans="1:28" ht="21" customHeight="1" x14ac:dyDescent="0.3">
      <c r="A197" s="285">
        <v>170</v>
      </c>
      <c r="Q197" s="27"/>
      <c r="X197" s="805"/>
      <c r="Y197" s="805"/>
      <c r="AA197" s="805"/>
      <c r="AB197" s="805"/>
    </row>
    <row r="198" spans="1:28" ht="21" customHeight="1" x14ac:dyDescent="0.3">
      <c r="A198" s="285">
        <v>171</v>
      </c>
      <c r="Q198" s="27"/>
      <c r="X198" s="805"/>
      <c r="Y198" s="805"/>
      <c r="AA198" s="805"/>
      <c r="AB198" s="805"/>
    </row>
    <row r="199" spans="1:28" ht="21" customHeight="1" x14ac:dyDescent="0.3">
      <c r="A199" s="285">
        <v>172</v>
      </c>
      <c r="Q199" s="27"/>
      <c r="X199" s="805"/>
      <c r="Y199" s="805"/>
      <c r="AA199" s="805"/>
      <c r="AB199" s="805"/>
    </row>
    <row r="200" spans="1:28" ht="21" customHeight="1" x14ac:dyDescent="0.3">
      <c r="A200" s="285">
        <v>173</v>
      </c>
      <c r="Q200" s="27"/>
      <c r="X200" s="805"/>
      <c r="Y200" s="805"/>
      <c r="AA200" s="805"/>
      <c r="AB200" s="805"/>
    </row>
    <row r="201" spans="1:28" ht="21" customHeight="1" x14ac:dyDescent="0.3">
      <c r="A201" s="285">
        <v>174</v>
      </c>
      <c r="Q201" s="27"/>
      <c r="X201" s="805"/>
      <c r="Y201" s="805"/>
      <c r="AA201" s="805"/>
      <c r="AB201" s="805"/>
    </row>
    <row r="202" spans="1:28" ht="21" customHeight="1" x14ac:dyDescent="0.3">
      <c r="A202" s="285">
        <v>180</v>
      </c>
      <c r="Q202" s="27"/>
      <c r="X202" s="805"/>
      <c r="Y202" s="805"/>
      <c r="AA202" s="805"/>
      <c r="AB202" s="805"/>
    </row>
    <row r="203" spans="1:28" ht="21" customHeight="1" x14ac:dyDescent="0.3">
      <c r="A203" s="285">
        <v>181</v>
      </c>
      <c r="Q203" s="27"/>
      <c r="X203" s="805"/>
      <c r="Y203" s="805"/>
      <c r="AA203" s="805"/>
      <c r="AB203" s="805"/>
    </row>
    <row r="204" spans="1:28" ht="21" customHeight="1" x14ac:dyDescent="0.3">
      <c r="A204" s="285">
        <v>182</v>
      </c>
      <c r="Q204" s="27"/>
      <c r="X204" s="805"/>
      <c r="Y204" s="805"/>
      <c r="AA204" s="805"/>
      <c r="AB204" s="805"/>
    </row>
    <row r="205" spans="1:28" ht="21" customHeight="1" x14ac:dyDescent="0.3">
      <c r="A205" s="285">
        <v>183</v>
      </c>
      <c r="X205" s="805"/>
      <c r="Y205" s="805"/>
      <c r="AA205" s="805"/>
      <c r="AB205" s="805"/>
    </row>
    <row r="206" spans="1:28" ht="21" customHeight="1" x14ac:dyDescent="0.3">
      <c r="A206" s="285">
        <v>184</v>
      </c>
      <c r="X206" s="805"/>
      <c r="Y206" s="805"/>
      <c r="AA206" s="805"/>
      <c r="AB206" s="805"/>
    </row>
    <row r="207" spans="1:28" ht="21" customHeight="1" x14ac:dyDescent="0.3">
      <c r="A207" s="285">
        <v>185</v>
      </c>
      <c r="X207" s="805"/>
      <c r="Y207" s="805"/>
      <c r="AA207" s="805"/>
      <c r="AB207" s="805"/>
    </row>
    <row r="208" spans="1:28" ht="21" customHeight="1" x14ac:dyDescent="0.3">
      <c r="A208" s="285">
        <v>186</v>
      </c>
      <c r="X208" s="805"/>
      <c r="Y208" s="805"/>
      <c r="AA208" s="805"/>
      <c r="AB208" s="805"/>
    </row>
    <row r="209" spans="1:28" ht="21" customHeight="1" x14ac:dyDescent="0.3">
      <c r="A209" s="285">
        <v>187</v>
      </c>
      <c r="X209" s="805"/>
      <c r="Y209" s="805"/>
      <c r="AA209" s="805"/>
      <c r="AB209" s="805"/>
    </row>
    <row r="210" spans="1:28" ht="21" customHeight="1" x14ac:dyDescent="0.3">
      <c r="A210" s="285">
        <v>188</v>
      </c>
      <c r="X210" s="805"/>
      <c r="Y210" s="805"/>
      <c r="AA210" s="805"/>
      <c r="AB210" s="805"/>
    </row>
    <row r="211" spans="1:28" ht="21" customHeight="1" x14ac:dyDescent="0.3">
      <c r="A211" s="285">
        <v>189</v>
      </c>
      <c r="X211" s="805"/>
      <c r="Y211" s="805"/>
      <c r="AA211" s="805"/>
      <c r="AB211" s="805"/>
    </row>
  </sheetData>
  <autoFilter ref="A7:T211" xr:uid="{00000000-0009-0000-0000-000003000000}"/>
  <mergeCells count="17">
    <mergeCell ref="U5:W6"/>
    <mergeCell ref="X5:Z6"/>
    <mergeCell ref="AA5:AC6"/>
    <mergeCell ref="AD1:AD1048576"/>
    <mergeCell ref="A1:Z1"/>
    <mergeCell ref="A2:Y2"/>
    <mergeCell ref="A3:Z3"/>
    <mergeCell ref="Q5:T6"/>
    <mergeCell ref="A5:A7"/>
    <mergeCell ref="B5:B7"/>
    <mergeCell ref="D5:D7"/>
    <mergeCell ref="E5:E7"/>
    <mergeCell ref="F5:F7"/>
    <mergeCell ref="G5:J6"/>
    <mergeCell ref="C5:C7"/>
    <mergeCell ref="K5:M6"/>
    <mergeCell ref="N5:P6"/>
  </mergeCells>
  <phoneticPr fontId="16" type="noConversion"/>
  <conditionalFormatting sqref="J10 J12 J33 J45 J52">
    <cfRule type="cellIs" dxfId="7845" priority="48" stopIfTrue="1" operator="equal">
      <formula>"D"</formula>
    </cfRule>
    <cfRule type="cellIs" dxfId="7844" priority="47" stopIfTrue="1" operator="equal">
      <formula>"B"</formula>
    </cfRule>
    <cfRule type="cellIs" dxfId="7843" priority="46" stopIfTrue="1" operator="equal">
      <formula>"C"</formula>
    </cfRule>
  </conditionalFormatting>
  <conditionalFormatting sqref="J56:J59">
    <cfRule type="cellIs" dxfId="7842" priority="108" stopIfTrue="1" operator="equal">
      <formula>"D"</formula>
    </cfRule>
    <cfRule type="cellIs" dxfId="7841" priority="107" stopIfTrue="1" operator="equal">
      <formula>"B"</formula>
    </cfRule>
    <cfRule type="cellIs" dxfId="7840" priority="106" stopIfTrue="1" operator="equal">
      <formula>"C"</formula>
    </cfRule>
  </conditionalFormatting>
  <conditionalFormatting sqref="J61:J63">
    <cfRule type="cellIs" dxfId="7839" priority="102" stopIfTrue="1" operator="equal">
      <formula>"D"</formula>
    </cfRule>
    <cfRule type="cellIs" dxfId="7838" priority="100" stopIfTrue="1" operator="equal">
      <formula>"C"</formula>
    </cfRule>
    <cfRule type="cellIs" dxfId="7837" priority="101" stopIfTrue="1" operator="equal">
      <formula>"B"</formula>
    </cfRule>
  </conditionalFormatting>
  <conditionalFormatting sqref="J65:J86">
    <cfRule type="cellIs" dxfId="7836" priority="63" stopIfTrue="1" operator="equal">
      <formula>"D"</formula>
    </cfRule>
    <cfRule type="cellIs" dxfId="7835" priority="62" stopIfTrue="1" operator="equal">
      <formula>"B"</formula>
    </cfRule>
    <cfRule type="cellIs" dxfId="7834" priority="61" stopIfTrue="1" operator="equal">
      <formula>"C"</formula>
    </cfRule>
  </conditionalFormatting>
  <conditionalFormatting sqref="J88:J91">
    <cfRule type="cellIs" dxfId="7833" priority="50" stopIfTrue="1" operator="equal">
      <formula>"B"</formula>
    </cfRule>
    <cfRule type="cellIs" dxfId="7832" priority="49" stopIfTrue="1" operator="equal">
      <formula>"C"</formula>
    </cfRule>
    <cfRule type="cellIs" dxfId="7831" priority="51" stopIfTrue="1" operator="equal">
      <formula>"D"</formula>
    </cfRule>
  </conditionalFormatting>
  <conditionalFormatting sqref="J93:J109">
    <cfRule type="cellIs" dxfId="7830" priority="1" stopIfTrue="1" operator="equal">
      <formula>"C"</formula>
    </cfRule>
    <cfRule type="cellIs" dxfId="7829" priority="2" stopIfTrue="1" operator="equal">
      <formula>"B"</formula>
    </cfRule>
    <cfRule type="cellIs" dxfId="7828" priority="3" stopIfTrue="1" operator="equal">
      <formula>"D"</formula>
    </cfRule>
  </conditionalFormatting>
  <conditionalFormatting sqref="M41">
    <cfRule type="cellIs" dxfId="7827" priority="60" stopIfTrue="1" operator="equal">
      <formula>"D"</formula>
    </cfRule>
    <cfRule type="cellIs" dxfId="7826" priority="59" stopIfTrue="1" operator="equal">
      <formula>"B"</formula>
    </cfRule>
    <cfRule type="cellIs" dxfId="7825" priority="58" stopIfTrue="1" operator="equal">
      <formula>"C"</formula>
    </cfRule>
  </conditionalFormatting>
  <conditionalFormatting sqref="M60">
    <cfRule type="cellIs" dxfId="7824" priority="82" stopIfTrue="1" operator="equal">
      <formula>"C"</formula>
    </cfRule>
    <cfRule type="cellIs" dxfId="7823" priority="84" stopIfTrue="1" operator="equal">
      <formula>"D"</formula>
    </cfRule>
    <cfRule type="cellIs" dxfId="7822" priority="83" stopIfTrue="1" operator="equal">
      <formula>"B"</formula>
    </cfRule>
  </conditionalFormatting>
  <conditionalFormatting sqref="M75">
    <cfRule type="cellIs" dxfId="7821" priority="25" stopIfTrue="1" operator="equal">
      <formula>"C"</formula>
    </cfRule>
    <cfRule type="cellIs" dxfId="7820" priority="26" stopIfTrue="1" operator="equal">
      <formula>"B"</formula>
    </cfRule>
    <cfRule type="cellIs" dxfId="7819" priority="27" stopIfTrue="1" operator="equal">
      <formula>"D"</formula>
    </cfRule>
  </conditionalFormatting>
  <conditionalFormatting sqref="M85">
    <cfRule type="cellIs" dxfId="7818" priority="30" stopIfTrue="1" operator="equal">
      <formula>"D"</formula>
    </cfRule>
    <cfRule type="cellIs" dxfId="7817" priority="28" stopIfTrue="1" operator="equal">
      <formula>"C"</formula>
    </cfRule>
    <cfRule type="cellIs" dxfId="7816" priority="29" stopIfTrue="1" operator="equal">
      <formula>"B"</formula>
    </cfRule>
  </conditionalFormatting>
  <conditionalFormatting sqref="P85">
    <cfRule type="cellIs" dxfId="7815" priority="19" stopIfTrue="1" operator="equal">
      <formula>"C"</formula>
    </cfRule>
    <cfRule type="cellIs" dxfId="7814" priority="21" stopIfTrue="1" operator="equal">
      <formula>"D"</formula>
    </cfRule>
    <cfRule type="cellIs" dxfId="7813" priority="20" stopIfTrue="1" operator="equal">
      <formula>"B"</formula>
    </cfRule>
  </conditionalFormatting>
  <conditionalFormatting sqref="T8:T129">
    <cfRule type="cellIs" dxfId="7812" priority="87" stopIfTrue="1" operator="equal">
      <formula>"D"</formula>
    </cfRule>
    <cfRule type="cellIs" dxfId="7811" priority="86" stopIfTrue="1" operator="equal">
      <formula>"B"</formula>
    </cfRule>
    <cfRule type="cellIs" dxfId="7810" priority="85" stopIfTrue="1" operator="equal">
      <formula>"C"</formula>
    </cfRule>
  </conditionalFormatting>
  <conditionalFormatting sqref="W41">
    <cfRule type="cellIs" dxfId="7809" priority="110" stopIfTrue="1" operator="equal">
      <formula>"B"</formula>
    </cfRule>
    <cfRule type="cellIs" dxfId="7808" priority="111" stopIfTrue="1" operator="equal">
      <formula>"D"</formula>
    </cfRule>
    <cfRule type="cellIs" dxfId="7807" priority="109" stopIfTrue="1" operator="equal">
      <formula>"C"</formula>
    </cfRule>
  </conditionalFormatting>
  <conditionalFormatting sqref="W75">
    <cfRule type="cellIs" dxfId="7806" priority="22" stopIfTrue="1" operator="equal">
      <formula>"C"</formula>
    </cfRule>
    <cfRule type="cellIs" dxfId="7805" priority="23" stopIfTrue="1" operator="equal">
      <formula>"B"</formula>
    </cfRule>
    <cfRule type="cellIs" dxfId="7804" priority="24" stopIfTrue="1" operator="equal">
      <formula>"D"</formula>
    </cfRule>
  </conditionalFormatting>
  <conditionalFormatting sqref="W78">
    <cfRule type="cellIs" dxfId="7803" priority="40" stopIfTrue="1" operator="equal">
      <formula>"C"</formula>
    </cfRule>
    <cfRule type="cellIs" dxfId="7802" priority="41" stopIfTrue="1" operator="equal">
      <formula>"B"</formula>
    </cfRule>
    <cfRule type="cellIs" dxfId="7801" priority="42" stopIfTrue="1" operator="equal">
      <formula>"D"</formula>
    </cfRule>
  </conditionalFormatting>
  <conditionalFormatting sqref="Z41">
    <cfRule type="cellIs" dxfId="7800" priority="36" stopIfTrue="1" operator="equal">
      <formula>"D"</formula>
    </cfRule>
    <cfRule type="cellIs" dxfId="7799" priority="34" stopIfTrue="1" operator="equal">
      <formula>"C"</formula>
    </cfRule>
    <cfRule type="cellIs" dxfId="7798" priority="35" stopIfTrue="1" operator="equal">
      <formula>"B"</formula>
    </cfRule>
  </conditionalFormatting>
  <conditionalFormatting sqref="Z78">
    <cfRule type="cellIs" dxfId="7797" priority="33" stopIfTrue="1" operator="equal">
      <formula>"D"</formula>
    </cfRule>
    <cfRule type="cellIs" dxfId="7796" priority="32" stopIfTrue="1" operator="equal">
      <formula>"B"</formula>
    </cfRule>
    <cfRule type="cellIs" dxfId="7795" priority="31" stopIfTrue="1" operator="equal">
      <formula>"C"</formula>
    </cfRule>
  </conditionalFormatting>
  <conditionalFormatting sqref="Z85">
    <cfRule type="cellIs" dxfId="7794" priority="16" stopIfTrue="1" operator="equal">
      <formula>"C"</formula>
    </cfRule>
    <cfRule type="cellIs" dxfId="7793" priority="18" stopIfTrue="1" operator="equal">
      <formula>"D"</formula>
    </cfRule>
    <cfRule type="cellIs" dxfId="7792" priority="17" stopIfTrue="1" operator="equal">
      <formula>"B"</formula>
    </cfRule>
  </conditionalFormatting>
  <conditionalFormatting sqref="AC41">
    <cfRule type="cellIs" dxfId="7791" priority="15" stopIfTrue="1" operator="equal">
      <formula>"D"</formula>
    </cfRule>
    <cfRule type="cellIs" dxfId="7790" priority="14" stopIfTrue="1" operator="equal">
      <formula>"B"</formula>
    </cfRule>
    <cfRule type="cellIs" dxfId="7789" priority="13" stopIfTrue="1" operator="equal">
      <formula>"C"</formula>
    </cfRule>
  </conditionalFormatting>
  <conditionalFormatting sqref="AC78">
    <cfRule type="cellIs" dxfId="7788" priority="12" stopIfTrue="1" operator="equal">
      <formula>"D"</formula>
    </cfRule>
    <cfRule type="cellIs" dxfId="7787" priority="10" stopIfTrue="1" operator="equal">
      <formula>"C"</formula>
    </cfRule>
    <cfRule type="cellIs" dxfId="7786" priority="11" stopIfTrue="1" operator="equal">
      <formula>"B"</formula>
    </cfRule>
  </conditionalFormatting>
  <conditionalFormatting sqref="AC85">
    <cfRule type="cellIs" dxfId="7785" priority="5" stopIfTrue="1" operator="equal">
      <formula>"B"</formula>
    </cfRule>
    <cfRule type="cellIs" dxfId="7784" priority="6" stopIfTrue="1" operator="equal">
      <formula>"D"</formula>
    </cfRule>
    <cfRule type="cellIs" dxfId="7783" priority="4" stopIfTrue="1" operator="equal">
      <formula>"C"</formula>
    </cfRule>
  </conditionalFormatting>
  <hyperlinks>
    <hyperlink ref="AD1:AD1048576" r:id="rId1" display="PDF RFP" xr:uid="{C1A6CDCA-6EC6-4505-AB06-0A0D0DF42EF4}"/>
  </hyperlinks>
  <printOptions horizontalCentered="1" verticalCentered="1"/>
  <pageMargins left="0" right="0" top="0" bottom="0" header="0.31496062992125984" footer="0.31496062992125984"/>
  <pageSetup paperSize="9" scale="10" orientation="landscape" r:id="rId2"/>
  <drawing r:id="rId3"/>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F5CBA-9BA7-42A3-BEFA-FD0BAD4799B0}">
  <sheetPr codeName="Sheet22">
    <tabColor rgb="FFFDCFD0"/>
    <pageSetUpPr fitToPage="1"/>
  </sheetPr>
  <dimension ref="A1:N680"/>
  <sheetViews>
    <sheetView view="pageBreakPreview" zoomScale="55" zoomScaleNormal="55" zoomScaleSheetLayoutView="55" workbookViewId="0">
      <pane ySplit="5" topLeftCell="A192" activePane="bottomLeft" state="frozen"/>
      <selection activeCell="V3445" sqref="V3445"/>
      <selection pane="bottomLeft" activeCell="E197" sqref="E197"/>
    </sheetView>
  </sheetViews>
  <sheetFormatPr defaultRowHeight="14.4" x14ac:dyDescent="0.3"/>
  <cols>
    <col min="1" max="1" width="6.33203125" bestFit="1" customWidth="1"/>
    <col min="2" max="2" width="44" style="21" bestFit="1" customWidth="1"/>
    <col min="3" max="3" width="35" style="21" hidden="1" customWidth="1"/>
    <col min="4" max="4" width="35" style="21" customWidth="1"/>
    <col min="5" max="5" width="173.33203125" style="23" bestFit="1" customWidth="1"/>
    <col min="6" max="6" width="22.88671875" bestFit="1" customWidth="1"/>
    <col min="7" max="7" width="19.5546875" bestFit="1" customWidth="1"/>
    <col min="8" max="8" width="19.88671875" bestFit="1" customWidth="1"/>
    <col min="9" max="9" width="12.6640625" bestFit="1" customWidth="1"/>
    <col min="10" max="10" width="61.33203125" style="18" customWidth="1"/>
    <col min="11" max="11" width="8.88671875" style="1039"/>
    <col min="12" max="14" width="8.88671875" style="587"/>
  </cols>
  <sheetData>
    <row r="1" spans="1:11" ht="138" customHeight="1" x14ac:dyDescent="0.3">
      <c r="A1" s="1040"/>
      <c r="B1" s="1023"/>
      <c r="C1" s="1023"/>
      <c r="D1" s="1023"/>
      <c r="E1" s="1023"/>
      <c r="F1" s="1023"/>
      <c r="G1" s="1023"/>
      <c r="H1" s="1023"/>
      <c r="I1" s="1023"/>
      <c r="J1" s="1023"/>
      <c r="K1" s="1039" t="s">
        <v>16188</v>
      </c>
    </row>
    <row r="2" spans="1:11" ht="57.75" customHeight="1" x14ac:dyDescent="0.3">
      <c r="A2" s="1041" t="s">
        <v>50</v>
      </c>
      <c r="B2" s="1042"/>
      <c r="C2" s="1042"/>
      <c r="D2" s="1042"/>
      <c r="E2" s="1042"/>
      <c r="F2" s="1042"/>
      <c r="G2" s="1042"/>
      <c r="H2" s="1042"/>
      <c r="I2" s="1042"/>
      <c r="J2" s="1042"/>
    </row>
    <row r="3" spans="1:11" ht="57.75" customHeight="1" thickBot="1" x14ac:dyDescent="0.35">
      <c r="A3" s="1043" t="s">
        <v>16183</v>
      </c>
      <c r="B3" s="1044"/>
      <c r="C3" s="1044"/>
      <c r="D3" s="1044"/>
      <c r="E3" s="1044"/>
      <c r="F3" s="1044"/>
      <c r="G3" s="1044"/>
      <c r="H3" s="1044"/>
      <c r="I3" s="1044"/>
      <c r="J3" s="1044"/>
    </row>
    <row r="4" spans="1:11" ht="22.5" customHeight="1" thickTop="1" thickBot="1" x14ac:dyDescent="0.35">
      <c r="A4" s="1169" t="s">
        <v>11</v>
      </c>
      <c r="B4" s="1171" t="s">
        <v>16184</v>
      </c>
      <c r="C4" s="1173" t="s">
        <v>85</v>
      </c>
      <c r="D4" s="1175" t="s">
        <v>16185</v>
      </c>
      <c r="E4" s="1175" t="s">
        <v>2</v>
      </c>
      <c r="F4" s="1177" t="s">
        <v>16180</v>
      </c>
      <c r="G4" s="1178"/>
      <c r="H4" s="1178"/>
      <c r="I4" s="1179"/>
      <c r="J4" s="1167" t="s">
        <v>16179</v>
      </c>
    </row>
    <row r="5" spans="1:11" ht="22.5" customHeight="1" thickBot="1" x14ac:dyDescent="0.35">
      <c r="A5" s="1170"/>
      <c r="B5" s="1172"/>
      <c r="C5" s="1174"/>
      <c r="D5" s="1180"/>
      <c r="E5" s="1176"/>
      <c r="F5" s="840" t="s">
        <v>14</v>
      </c>
      <c r="G5" s="841" t="s">
        <v>16181</v>
      </c>
      <c r="H5" s="841" t="s">
        <v>16182</v>
      </c>
      <c r="I5" s="841" t="s">
        <v>6</v>
      </c>
      <c r="J5" s="1168"/>
    </row>
    <row r="6" spans="1:11" ht="60.75" customHeight="1" thickBot="1" x14ac:dyDescent="0.35">
      <c r="A6" s="827">
        <f t="shared" ref="A6:A68" si="0">ROW() - ROW($A$5)</f>
        <v>1</v>
      </c>
      <c r="B6" s="855">
        <v>720</v>
      </c>
      <c r="C6" s="828"/>
      <c r="D6" s="828" t="s">
        <v>2476</v>
      </c>
      <c r="E6" s="855" t="s">
        <v>16018</v>
      </c>
      <c r="F6" s="833" t="s">
        <v>16180</v>
      </c>
      <c r="G6" s="833">
        <v>45099</v>
      </c>
      <c r="H6" s="833">
        <v>45099</v>
      </c>
      <c r="I6" s="834" t="s">
        <v>1671</v>
      </c>
      <c r="J6" s="842" t="str">
        <f>HYPERLINK("D:\KASED KHAIR-RAAS ELHEKMA\LOG &amp; PDF\Transmittal\"&amp;B6,"Open Folder")</f>
        <v>Open Folder</v>
      </c>
    </row>
    <row r="7" spans="1:11" ht="60.75" customHeight="1" thickBot="1" x14ac:dyDescent="0.35">
      <c r="A7" s="827">
        <f t="shared" si="0"/>
        <v>2</v>
      </c>
      <c r="B7" s="855">
        <v>737</v>
      </c>
      <c r="C7" s="828"/>
      <c r="D7" s="828"/>
      <c r="E7" s="855" t="s">
        <v>16020</v>
      </c>
      <c r="F7" s="833" t="s">
        <v>16180</v>
      </c>
      <c r="G7" s="833">
        <v>45049</v>
      </c>
      <c r="H7" s="833">
        <v>45064</v>
      </c>
      <c r="I7" s="834" t="s">
        <v>1671</v>
      </c>
      <c r="J7" s="842" t="str">
        <f t="shared" ref="J7:J70" si="1">HYPERLINK("D:\KASED KHAIR-RAAS ELHEKMA\LOG &amp; PDF\Transmittal\"&amp;B7,"Open Folder")</f>
        <v>Open Folder</v>
      </c>
    </row>
    <row r="8" spans="1:11" ht="60.75" customHeight="1" thickBot="1" x14ac:dyDescent="0.35">
      <c r="A8" s="827">
        <f t="shared" si="0"/>
        <v>3</v>
      </c>
      <c r="B8" s="855">
        <v>775</v>
      </c>
      <c r="C8" s="828"/>
      <c r="D8" s="828"/>
      <c r="E8" s="855" t="s">
        <v>16021</v>
      </c>
      <c r="F8" s="833" t="s">
        <v>16180</v>
      </c>
      <c r="G8" s="833">
        <v>45088</v>
      </c>
      <c r="H8" s="833">
        <v>45102</v>
      </c>
      <c r="I8" s="834" t="s">
        <v>1671</v>
      </c>
      <c r="J8" s="842" t="str">
        <f t="shared" si="1"/>
        <v>Open Folder</v>
      </c>
    </row>
    <row r="9" spans="1:11" ht="60.75" customHeight="1" thickBot="1" x14ac:dyDescent="0.35">
      <c r="A9" s="827">
        <f t="shared" si="0"/>
        <v>4</v>
      </c>
      <c r="B9" s="855">
        <v>785</v>
      </c>
      <c r="C9" s="828"/>
      <c r="D9" s="828"/>
      <c r="E9" s="855" t="s">
        <v>16022</v>
      </c>
      <c r="F9" s="833"/>
      <c r="G9" s="833"/>
      <c r="H9" s="833"/>
      <c r="I9" s="834"/>
      <c r="J9" s="842" t="str">
        <f t="shared" si="1"/>
        <v>Open Folder</v>
      </c>
    </row>
    <row r="10" spans="1:11" ht="60.75" customHeight="1" thickBot="1" x14ac:dyDescent="0.35">
      <c r="A10" s="827">
        <f t="shared" si="0"/>
        <v>5</v>
      </c>
      <c r="B10" s="855">
        <v>788</v>
      </c>
      <c r="C10" s="828"/>
      <c r="D10" s="828"/>
      <c r="E10" s="855" t="s">
        <v>16019</v>
      </c>
      <c r="F10" s="833"/>
      <c r="G10" s="833"/>
      <c r="H10" s="834"/>
      <c r="I10" s="834"/>
      <c r="J10" s="842" t="str">
        <f t="shared" si="1"/>
        <v>Open Folder</v>
      </c>
    </row>
    <row r="11" spans="1:11" ht="60.75" customHeight="1" thickBot="1" x14ac:dyDescent="0.35">
      <c r="A11" s="827">
        <f t="shared" si="0"/>
        <v>6</v>
      </c>
      <c r="B11" s="855">
        <v>790</v>
      </c>
      <c r="C11" s="828"/>
      <c r="D11" s="828"/>
      <c r="E11" s="855" t="s">
        <v>16021</v>
      </c>
      <c r="F11" s="833"/>
      <c r="G11" s="833"/>
      <c r="H11" s="834"/>
      <c r="I11" s="834"/>
      <c r="J11" s="842" t="str">
        <f t="shared" si="1"/>
        <v>Open Folder</v>
      </c>
    </row>
    <row r="12" spans="1:11" ht="60.75" customHeight="1" thickBot="1" x14ac:dyDescent="0.35">
      <c r="A12" s="827">
        <f t="shared" si="0"/>
        <v>7</v>
      </c>
      <c r="B12" s="855">
        <v>792</v>
      </c>
      <c r="C12" s="828"/>
      <c r="D12" s="828"/>
      <c r="E12" s="855" t="s">
        <v>16023</v>
      </c>
      <c r="F12" s="833"/>
      <c r="G12" s="833"/>
      <c r="H12" s="834"/>
      <c r="I12" s="834"/>
      <c r="J12" s="842" t="str">
        <f t="shared" si="1"/>
        <v>Open Folder</v>
      </c>
    </row>
    <row r="13" spans="1:11" ht="60.75" customHeight="1" thickBot="1" x14ac:dyDescent="0.35">
      <c r="A13" s="827">
        <f t="shared" si="0"/>
        <v>8</v>
      </c>
      <c r="B13" s="855">
        <v>806</v>
      </c>
      <c r="C13" s="828"/>
      <c r="D13" s="828"/>
      <c r="E13" s="855" t="s">
        <v>16024</v>
      </c>
      <c r="F13" s="833"/>
      <c r="G13" s="833"/>
      <c r="H13" s="834"/>
      <c r="I13" s="834"/>
      <c r="J13" s="842" t="str">
        <f t="shared" si="1"/>
        <v>Open Folder</v>
      </c>
    </row>
    <row r="14" spans="1:11" ht="60.75" customHeight="1" thickBot="1" x14ac:dyDescent="0.35">
      <c r="A14" s="827">
        <f t="shared" si="0"/>
        <v>9</v>
      </c>
      <c r="B14" s="855">
        <v>806</v>
      </c>
      <c r="C14" s="828"/>
      <c r="D14" s="828"/>
      <c r="E14" s="855" t="s">
        <v>16025</v>
      </c>
      <c r="F14" s="833"/>
      <c r="G14" s="833"/>
      <c r="H14" s="834"/>
      <c r="I14" s="834"/>
      <c r="J14" s="842" t="str">
        <f t="shared" si="1"/>
        <v>Open Folder</v>
      </c>
    </row>
    <row r="15" spans="1:11" ht="60.75" customHeight="1" thickBot="1" x14ac:dyDescent="0.35">
      <c r="A15" s="827">
        <f t="shared" si="0"/>
        <v>10</v>
      </c>
      <c r="B15" s="855">
        <v>806</v>
      </c>
      <c r="C15" s="828"/>
      <c r="D15" s="828"/>
      <c r="E15" s="855" t="s">
        <v>16026</v>
      </c>
      <c r="F15" s="833"/>
      <c r="G15" s="833"/>
      <c r="H15" s="834"/>
      <c r="I15" s="834"/>
      <c r="J15" s="842" t="str">
        <f t="shared" si="1"/>
        <v>Open Folder</v>
      </c>
    </row>
    <row r="16" spans="1:11" ht="60.75" customHeight="1" thickBot="1" x14ac:dyDescent="0.35">
      <c r="A16" s="827">
        <f t="shared" si="0"/>
        <v>11</v>
      </c>
      <c r="B16" s="855">
        <v>811</v>
      </c>
      <c r="C16" s="828"/>
      <c r="D16" s="828"/>
      <c r="E16" s="855" t="s">
        <v>16027</v>
      </c>
      <c r="F16" s="833"/>
      <c r="G16" s="833"/>
      <c r="H16" s="834"/>
      <c r="I16" s="834"/>
      <c r="J16" s="842" t="str">
        <f t="shared" si="1"/>
        <v>Open Folder</v>
      </c>
    </row>
    <row r="17" spans="1:14" ht="60.75" customHeight="1" thickBot="1" x14ac:dyDescent="0.35">
      <c r="A17" s="827">
        <f t="shared" si="0"/>
        <v>12</v>
      </c>
      <c r="B17" s="855">
        <v>812</v>
      </c>
      <c r="C17" s="828"/>
      <c r="D17" s="828"/>
      <c r="E17" s="855" t="s">
        <v>16028</v>
      </c>
      <c r="F17" s="833"/>
      <c r="G17" s="833"/>
      <c r="H17" s="834"/>
      <c r="I17" s="834"/>
      <c r="J17" s="842" t="str">
        <f t="shared" si="1"/>
        <v>Open Folder</v>
      </c>
    </row>
    <row r="18" spans="1:14" ht="60.75" customHeight="1" thickBot="1" x14ac:dyDescent="0.35">
      <c r="A18" s="827">
        <f t="shared" si="0"/>
        <v>13</v>
      </c>
      <c r="B18" s="855">
        <v>825</v>
      </c>
      <c r="C18" s="828"/>
      <c r="D18" s="828"/>
      <c r="E18" s="855" t="s">
        <v>16029</v>
      </c>
      <c r="F18" s="833"/>
      <c r="G18" s="833"/>
      <c r="H18" s="834"/>
      <c r="I18" s="834"/>
      <c r="J18" s="842" t="str">
        <f t="shared" si="1"/>
        <v>Open Folder</v>
      </c>
    </row>
    <row r="19" spans="1:14" ht="60.75" customHeight="1" thickBot="1" x14ac:dyDescent="0.35">
      <c r="A19" s="827">
        <f t="shared" si="0"/>
        <v>14</v>
      </c>
      <c r="B19" s="855">
        <v>829</v>
      </c>
      <c r="C19" s="828"/>
      <c r="D19" s="828"/>
      <c r="E19" s="855" t="s">
        <v>16030</v>
      </c>
      <c r="F19" s="833"/>
      <c r="G19" s="833"/>
      <c r="H19" s="834"/>
      <c r="I19" s="834"/>
      <c r="J19" s="842" t="str">
        <f t="shared" si="1"/>
        <v>Open Folder</v>
      </c>
    </row>
    <row r="20" spans="1:14" ht="60.75" customHeight="1" thickBot="1" x14ac:dyDescent="0.35">
      <c r="A20" s="827">
        <f t="shared" si="0"/>
        <v>15</v>
      </c>
      <c r="B20" s="855">
        <v>830</v>
      </c>
      <c r="C20" s="828"/>
      <c r="D20" s="828"/>
      <c r="E20" s="855" t="s">
        <v>16031</v>
      </c>
      <c r="F20" s="833"/>
      <c r="G20" s="833"/>
      <c r="H20" s="834"/>
      <c r="I20" s="834"/>
      <c r="J20" s="842" t="str">
        <f t="shared" si="1"/>
        <v>Open Folder</v>
      </c>
    </row>
    <row r="21" spans="1:14" ht="60.75" customHeight="1" thickBot="1" x14ac:dyDescent="0.35">
      <c r="A21" s="827">
        <f t="shared" si="0"/>
        <v>16</v>
      </c>
      <c r="B21" s="855">
        <v>831</v>
      </c>
      <c r="C21" s="828"/>
      <c r="D21" s="828"/>
      <c r="E21" s="855" t="s">
        <v>16032</v>
      </c>
      <c r="F21" s="833"/>
      <c r="G21" s="833"/>
      <c r="H21" s="834"/>
      <c r="I21" s="834"/>
      <c r="J21" s="842" t="str">
        <f t="shared" si="1"/>
        <v>Open Folder</v>
      </c>
    </row>
    <row r="22" spans="1:14" ht="60.75" customHeight="1" thickBot="1" x14ac:dyDescent="0.35">
      <c r="A22" s="827">
        <f t="shared" si="0"/>
        <v>17</v>
      </c>
      <c r="B22" s="855">
        <v>832</v>
      </c>
      <c r="C22" s="828"/>
      <c r="D22" s="828"/>
      <c r="E22" s="855" t="s">
        <v>16033</v>
      </c>
      <c r="F22" s="833"/>
      <c r="G22" s="833"/>
      <c r="H22" s="834"/>
      <c r="I22" s="834"/>
      <c r="J22" s="842" t="str">
        <f t="shared" si="1"/>
        <v>Open Folder</v>
      </c>
    </row>
    <row r="23" spans="1:14" ht="60.75" customHeight="1" thickBot="1" x14ac:dyDescent="0.35">
      <c r="A23" s="827">
        <f t="shared" si="0"/>
        <v>18</v>
      </c>
      <c r="B23" s="855">
        <v>833</v>
      </c>
      <c r="C23" s="828"/>
      <c r="D23" s="828"/>
      <c r="E23" s="855" t="s">
        <v>16034</v>
      </c>
      <c r="F23" s="833"/>
      <c r="G23" s="833"/>
      <c r="H23" s="834"/>
      <c r="I23" s="834"/>
      <c r="J23" s="842" t="str">
        <f t="shared" si="1"/>
        <v>Open Folder</v>
      </c>
    </row>
    <row r="24" spans="1:14" ht="60.75" customHeight="1" thickBot="1" x14ac:dyDescent="0.35">
      <c r="A24" s="827">
        <f t="shared" si="0"/>
        <v>19</v>
      </c>
      <c r="B24" s="855">
        <v>834</v>
      </c>
      <c r="C24" s="828"/>
      <c r="D24" s="828"/>
      <c r="E24" s="855" t="s">
        <v>16035</v>
      </c>
      <c r="F24" s="833"/>
      <c r="G24" s="833"/>
      <c r="H24" s="834"/>
      <c r="I24" s="834"/>
      <c r="J24" s="842" t="str">
        <f t="shared" si="1"/>
        <v>Open Folder</v>
      </c>
    </row>
    <row r="25" spans="1:14" ht="60.75" customHeight="1" thickBot="1" x14ac:dyDescent="0.35">
      <c r="A25" s="827">
        <f t="shared" si="0"/>
        <v>20</v>
      </c>
      <c r="B25" s="855">
        <v>835</v>
      </c>
      <c r="C25" s="828"/>
      <c r="D25" s="828"/>
      <c r="E25" s="855" t="s">
        <v>16036</v>
      </c>
      <c r="F25" s="833"/>
      <c r="G25" s="833"/>
      <c r="H25" s="834"/>
      <c r="I25" s="834"/>
      <c r="J25" s="842" t="str">
        <f t="shared" si="1"/>
        <v>Open Folder</v>
      </c>
      <c r="L25"/>
      <c r="M25"/>
      <c r="N25"/>
    </row>
    <row r="26" spans="1:14" ht="60.75" customHeight="1" thickBot="1" x14ac:dyDescent="0.35">
      <c r="A26" s="827">
        <f t="shared" si="0"/>
        <v>21</v>
      </c>
      <c r="B26" s="855">
        <v>850</v>
      </c>
      <c r="C26" s="828"/>
      <c r="D26" s="828"/>
      <c r="E26" s="855" t="s">
        <v>16037</v>
      </c>
      <c r="F26" s="833"/>
      <c r="G26" s="833"/>
      <c r="H26" s="834"/>
      <c r="I26" s="834"/>
      <c r="J26" s="842" t="str">
        <f t="shared" si="1"/>
        <v>Open Folder</v>
      </c>
      <c r="L26"/>
      <c r="M26"/>
      <c r="N26"/>
    </row>
    <row r="27" spans="1:14" ht="60.75" customHeight="1" thickBot="1" x14ac:dyDescent="0.35">
      <c r="A27" s="827">
        <f t="shared" si="0"/>
        <v>22</v>
      </c>
      <c r="B27" s="855">
        <v>851</v>
      </c>
      <c r="C27" s="828"/>
      <c r="D27" s="828"/>
      <c r="E27" s="855" t="s">
        <v>16038</v>
      </c>
      <c r="F27" s="833"/>
      <c r="G27" s="833"/>
      <c r="H27" s="834"/>
      <c r="I27" s="834"/>
      <c r="J27" s="842" t="str">
        <f t="shared" si="1"/>
        <v>Open Folder</v>
      </c>
      <c r="L27"/>
      <c r="M27"/>
      <c r="N27"/>
    </row>
    <row r="28" spans="1:14" ht="60.75" customHeight="1" thickBot="1" x14ac:dyDescent="0.35">
      <c r="A28" s="827">
        <f t="shared" si="0"/>
        <v>23</v>
      </c>
      <c r="B28" s="855">
        <v>852</v>
      </c>
      <c r="C28" s="828"/>
      <c r="D28" s="828"/>
      <c r="E28" s="855" t="s">
        <v>16039</v>
      </c>
      <c r="F28" s="833"/>
      <c r="G28" s="833"/>
      <c r="H28" s="834"/>
      <c r="I28" s="834"/>
      <c r="J28" s="842" t="str">
        <f t="shared" si="1"/>
        <v>Open Folder</v>
      </c>
      <c r="L28"/>
      <c r="M28"/>
      <c r="N28"/>
    </row>
    <row r="29" spans="1:14" ht="60.75" customHeight="1" thickBot="1" x14ac:dyDescent="0.35">
      <c r="A29" s="827">
        <f t="shared" si="0"/>
        <v>24</v>
      </c>
      <c r="B29" s="855">
        <v>853</v>
      </c>
      <c r="C29" s="828"/>
      <c r="D29" s="828"/>
      <c r="E29" s="855" t="s">
        <v>16040</v>
      </c>
      <c r="F29" s="833"/>
      <c r="G29" s="833"/>
      <c r="H29" s="834"/>
      <c r="I29" s="834"/>
      <c r="J29" s="842" t="str">
        <f t="shared" si="1"/>
        <v>Open Folder</v>
      </c>
      <c r="L29"/>
      <c r="M29"/>
      <c r="N29"/>
    </row>
    <row r="30" spans="1:14" ht="60.75" customHeight="1" thickBot="1" x14ac:dyDescent="0.35">
      <c r="A30" s="827">
        <f t="shared" si="0"/>
        <v>25</v>
      </c>
      <c r="B30" s="855">
        <v>854</v>
      </c>
      <c r="C30" s="828"/>
      <c r="D30" s="828"/>
      <c r="E30" s="855" t="s">
        <v>16041</v>
      </c>
      <c r="F30" s="833"/>
      <c r="G30" s="833"/>
      <c r="H30" s="834"/>
      <c r="I30" s="834"/>
      <c r="J30" s="842" t="str">
        <f t="shared" si="1"/>
        <v>Open Folder</v>
      </c>
      <c r="L30"/>
      <c r="M30"/>
      <c r="N30"/>
    </row>
    <row r="31" spans="1:14" ht="60.75" customHeight="1" thickBot="1" x14ac:dyDescent="0.35">
      <c r="A31" s="827">
        <f t="shared" si="0"/>
        <v>26</v>
      </c>
      <c r="B31" s="855">
        <v>855</v>
      </c>
      <c r="C31" s="828"/>
      <c r="D31" s="828"/>
      <c r="E31" s="855" t="s">
        <v>16042</v>
      </c>
      <c r="F31" s="833"/>
      <c r="G31" s="833"/>
      <c r="H31" s="834"/>
      <c r="I31" s="834"/>
      <c r="J31" s="842" t="str">
        <f t="shared" si="1"/>
        <v>Open Folder</v>
      </c>
      <c r="L31"/>
      <c r="M31"/>
      <c r="N31"/>
    </row>
    <row r="32" spans="1:14" ht="60.75" customHeight="1" thickBot="1" x14ac:dyDescent="0.35">
      <c r="A32" s="827">
        <f t="shared" si="0"/>
        <v>27</v>
      </c>
      <c r="B32" s="855">
        <v>856</v>
      </c>
      <c r="C32" s="828"/>
      <c r="D32" s="828"/>
      <c r="E32" s="855" t="s">
        <v>16043</v>
      </c>
      <c r="F32" s="833"/>
      <c r="G32" s="833"/>
      <c r="H32" s="834"/>
      <c r="I32" s="834"/>
      <c r="J32" s="842" t="str">
        <f t="shared" si="1"/>
        <v>Open Folder</v>
      </c>
      <c r="L32"/>
      <c r="M32"/>
      <c r="N32"/>
    </row>
    <row r="33" spans="1:14" ht="60.75" customHeight="1" thickBot="1" x14ac:dyDescent="0.35">
      <c r="A33" s="827">
        <f t="shared" si="0"/>
        <v>28</v>
      </c>
      <c r="B33" s="855">
        <v>857</v>
      </c>
      <c r="C33" s="828"/>
      <c r="D33" s="828"/>
      <c r="E33" s="855" t="s">
        <v>16044</v>
      </c>
      <c r="F33" s="833"/>
      <c r="G33" s="833"/>
      <c r="H33" s="834"/>
      <c r="I33" s="834"/>
      <c r="J33" s="842" t="str">
        <f t="shared" si="1"/>
        <v>Open Folder</v>
      </c>
    </row>
    <row r="34" spans="1:14" ht="60.75" customHeight="1" thickBot="1" x14ac:dyDescent="0.35">
      <c r="A34" s="827">
        <f t="shared" si="0"/>
        <v>29</v>
      </c>
      <c r="B34" s="855">
        <v>858</v>
      </c>
      <c r="C34" s="828"/>
      <c r="D34" s="828"/>
      <c r="E34" s="855" t="s">
        <v>16045</v>
      </c>
      <c r="F34" s="833"/>
      <c r="G34" s="833"/>
      <c r="H34" s="834"/>
      <c r="I34" s="834"/>
      <c r="J34" s="842" t="str">
        <f t="shared" si="1"/>
        <v>Open Folder</v>
      </c>
    </row>
    <row r="35" spans="1:14" ht="60.75" customHeight="1" thickBot="1" x14ac:dyDescent="0.35">
      <c r="A35" s="827">
        <f t="shared" si="0"/>
        <v>30</v>
      </c>
      <c r="B35" s="855">
        <v>966</v>
      </c>
      <c r="C35" s="828"/>
      <c r="D35" s="828"/>
      <c r="E35" s="855" t="s">
        <v>16046</v>
      </c>
      <c r="F35" s="833"/>
      <c r="G35" s="833"/>
      <c r="H35" s="834"/>
      <c r="I35" s="834"/>
      <c r="J35" s="842" t="str">
        <f t="shared" si="1"/>
        <v>Open Folder</v>
      </c>
      <c r="L35"/>
      <c r="M35"/>
      <c r="N35"/>
    </row>
    <row r="36" spans="1:14" ht="60.75" customHeight="1" thickBot="1" x14ac:dyDescent="0.35">
      <c r="A36" s="827">
        <f t="shared" si="0"/>
        <v>31</v>
      </c>
      <c r="B36" s="855">
        <v>970</v>
      </c>
      <c r="C36" s="828"/>
      <c r="D36" s="828"/>
      <c r="E36" s="855" t="s">
        <v>16047</v>
      </c>
      <c r="F36" s="833"/>
      <c r="G36" s="833"/>
      <c r="H36" s="834"/>
      <c r="I36" s="834"/>
      <c r="J36" s="842" t="str">
        <f t="shared" si="1"/>
        <v>Open Folder</v>
      </c>
      <c r="L36"/>
      <c r="M36"/>
      <c r="N36"/>
    </row>
    <row r="37" spans="1:14" ht="60.75" customHeight="1" thickBot="1" x14ac:dyDescent="0.35">
      <c r="A37" s="827">
        <f t="shared" si="0"/>
        <v>32</v>
      </c>
      <c r="B37" s="855">
        <v>974</v>
      </c>
      <c r="C37" s="828"/>
      <c r="D37" s="828"/>
      <c r="E37" s="855" t="s">
        <v>16048</v>
      </c>
      <c r="F37" s="833"/>
      <c r="G37" s="833"/>
      <c r="H37" s="834"/>
      <c r="I37" s="834"/>
      <c r="J37" s="842" t="str">
        <f t="shared" si="1"/>
        <v>Open Folder</v>
      </c>
      <c r="L37"/>
      <c r="M37"/>
      <c r="N37"/>
    </row>
    <row r="38" spans="1:14" ht="60.75" customHeight="1" thickBot="1" x14ac:dyDescent="0.35">
      <c r="A38" s="827">
        <f t="shared" si="0"/>
        <v>33</v>
      </c>
      <c r="B38" s="855">
        <v>1015</v>
      </c>
      <c r="C38" s="828"/>
      <c r="D38" s="828"/>
      <c r="E38" s="855" t="s">
        <v>16049</v>
      </c>
      <c r="F38" s="833"/>
      <c r="G38" s="833"/>
      <c r="H38" s="834"/>
      <c r="I38" s="834"/>
      <c r="J38" s="842" t="str">
        <f t="shared" si="1"/>
        <v>Open Folder</v>
      </c>
      <c r="L38"/>
      <c r="M38"/>
      <c r="N38"/>
    </row>
    <row r="39" spans="1:14" ht="60.75" customHeight="1" thickBot="1" x14ac:dyDescent="0.35">
      <c r="A39" s="827">
        <f t="shared" si="0"/>
        <v>34</v>
      </c>
      <c r="B39" s="855">
        <v>1026</v>
      </c>
      <c r="C39" s="828"/>
      <c r="D39" s="828"/>
      <c r="E39" s="855" t="s">
        <v>16050</v>
      </c>
      <c r="F39" s="833"/>
      <c r="G39" s="833"/>
      <c r="H39" s="834"/>
      <c r="I39" s="834"/>
      <c r="J39" s="842" t="str">
        <f t="shared" si="1"/>
        <v>Open Folder</v>
      </c>
      <c r="L39"/>
      <c r="M39"/>
      <c r="N39"/>
    </row>
    <row r="40" spans="1:14" ht="60.75" customHeight="1" thickBot="1" x14ac:dyDescent="0.35">
      <c r="A40" s="827">
        <f t="shared" si="0"/>
        <v>35</v>
      </c>
      <c r="B40" s="855">
        <v>1080</v>
      </c>
      <c r="C40" s="828"/>
      <c r="D40" s="828"/>
      <c r="E40" s="855" t="s">
        <v>16051</v>
      </c>
      <c r="F40" s="833"/>
      <c r="G40" s="833"/>
      <c r="H40" s="834"/>
      <c r="I40" s="834"/>
      <c r="J40" s="842" t="str">
        <f t="shared" si="1"/>
        <v>Open Folder</v>
      </c>
      <c r="L40"/>
      <c r="M40"/>
      <c r="N40"/>
    </row>
    <row r="41" spans="1:14" s="127" customFormat="1" ht="60.75" customHeight="1" thickBot="1" x14ac:dyDescent="0.35">
      <c r="A41" s="827">
        <f t="shared" si="0"/>
        <v>36</v>
      </c>
      <c r="B41" s="855">
        <v>1113</v>
      </c>
      <c r="C41" s="830"/>
      <c r="D41" s="830"/>
      <c r="E41" s="855" t="s">
        <v>16052</v>
      </c>
      <c r="F41" s="835"/>
      <c r="G41" s="835"/>
      <c r="H41" s="834"/>
      <c r="I41" s="834"/>
      <c r="J41" s="842" t="str">
        <f t="shared" si="1"/>
        <v>Open Folder</v>
      </c>
      <c r="K41" s="1039"/>
      <c r="L41"/>
      <c r="M41"/>
      <c r="N41"/>
    </row>
    <row r="42" spans="1:14" ht="60.75" customHeight="1" thickBot="1" x14ac:dyDescent="0.35">
      <c r="A42" s="827">
        <f t="shared" si="0"/>
        <v>37</v>
      </c>
      <c r="B42" s="855">
        <v>1127</v>
      </c>
      <c r="C42" s="828"/>
      <c r="D42" s="828"/>
      <c r="E42" s="855" t="s">
        <v>16053</v>
      </c>
      <c r="F42" s="833"/>
      <c r="G42" s="833"/>
      <c r="H42" s="834"/>
      <c r="I42" s="834"/>
      <c r="J42" s="842" t="str">
        <f t="shared" si="1"/>
        <v>Open Folder</v>
      </c>
      <c r="L42"/>
      <c r="M42"/>
      <c r="N42"/>
    </row>
    <row r="43" spans="1:14" ht="60.75" customHeight="1" thickBot="1" x14ac:dyDescent="0.35">
      <c r="A43" s="827">
        <f t="shared" si="0"/>
        <v>38</v>
      </c>
      <c r="B43" s="855">
        <v>1129</v>
      </c>
      <c r="C43" s="828"/>
      <c r="D43" s="828"/>
      <c r="E43" s="855" t="s">
        <v>16054</v>
      </c>
      <c r="F43" s="833"/>
      <c r="G43" s="833"/>
      <c r="H43" s="834"/>
      <c r="I43" s="834"/>
      <c r="J43" s="842" t="str">
        <f t="shared" si="1"/>
        <v>Open Folder</v>
      </c>
      <c r="L43"/>
      <c r="M43"/>
      <c r="N43"/>
    </row>
    <row r="44" spans="1:14" ht="60.75" customHeight="1" thickBot="1" x14ac:dyDescent="0.35">
      <c r="A44" s="827">
        <f t="shared" si="0"/>
        <v>39</v>
      </c>
      <c r="B44" s="855">
        <v>1133</v>
      </c>
      <c r="C44" s="828"/>
      <c r="D44" s="828"/>
      <c r="E44" s="855" t="s">
        <v>16055</v>
      </c>
      <c r="F44" s="833"/>
      <c r="G44" s="833"/>
      <c r="H44" s="834"/>
      <c r="I44" s="834"/>
      <c r="J44" s="842" t="str">
        <f t="shared" si="1"/>
        <v>Open Folder</v>
      </c>
      <c r="L44"/>
      <c r="M44"/>
      <c r="N44"/>
    </row>
    <row r="45" spans="1:14" ht="60.75" customHeight="1" thickBot="1" x14ac:dyDescent="0.35">
      <c r="A45" s="827">
        <f t="shared" si="0"/>
        <v>40</v>
      </c>
      <c r="B45" s="855">
        <v>1153</v>
      </c>
      <c r="C45" s="828"/>
      <c r="D45" s="828"/>
      <c r="E45" s="855" t="s">
        <v>16056</v>
      </c>
      <c r="F45" s="833"/>
      <c r="G45" s="833"/>
      <c r="H45" s="834"/>
      <c r="I45" s="834"/>
      <c r="J45" s="842" t="str">
        <f t="shared" si="1"/>
        <v>Open Folder</v>
      </c>
      <c r="L45"/>
      <c r="M45"/>
      <c r="N45"/>
    </row>
    <row r="46" spans="1:14" ht="60.75" customHeight="1" thickBot="1" x14ac:dyDescent="0.35">
      <c r="A46" s="827">
        <f t="shared" si="0"/>
        <v>41</v>
      </c>
      <c r="B46" s="855">
        <v>1154</v>
      </c>
      <c r="C46" s="828"/>
      <c r="D46" s="828"/>
      <c r="E46" s="855" t="s">
        <v>16057</v>
      </c>
      <c r="F46" s="833"/>
      <c r="G46" s="833"/>
      <c r="H46" s="834"/>
      <c r="I46" s="834"/>
      <c r="J46" s="842" t="str">
        <f t="shared" si="1"/>
        <v>Open Folder</v>
      </c>
      <c r="L46"/>
      <c r="M46"/>
      <c r="N46"/>
    </row>
    <row r="47" spans="1:14" ht="60.75" customHeight="1" thickBot="1" x14ac:dyDescent="0.35">
      <c r="A47" s="827">
        <f t="shared" si="0"/>
        <v>42</v>
      </c>
      <c r="B47" s="855">
        <v>1155</v>
      </c>
      <c r="C47" s="828"/>
      <c r="D47" s="828"/>
      <c r="E47" s="855" t="s">
        <v>16058</v>
      </c>
      <c r="F47" s="833"/>
      <c r="G47" s="833"/>
      <c r="H47" s="834"/>
      <c r="I47" s="834"/>
      <c r="J47" s="842" t="str">
        <f t="shared" si="1"/>
        <v>Open Folder</v>
      </c>
      <c r="L47"/>
      <c r="M47"/>
      <c r="N47"/>
    </row>
    <row r="48" spans="1:14" ht="60.75" customHeight="1" thickBot="1" x14ac:dyDescent="0.35">
      <c r="A48" s="827">
        <f t="shared" si="0"/>
        <v>43</v>
      </c>
      <c r="B48" s="855">
        <v>1158</v>
      </c>
      <c r="C48" s="828"/>
      <c r="D48" s="828"/>
      <c r="E48" s="855" t="s">
        <v>16059</v>
      </c>
      <c r="F48" s="833"/>
      <c r="G48" s="833"/>
      <c r="H48" s="834"/>
      <c r="I48" s="834"/>
      <c r="J48" s="842" t="str">
        <f t="shared" si="1"/>
        <v>Open Folder</v>
      </c>
      <c r="L48"/>
      <c r="M48"/>
      <c r="N48"/>
    </row>
    <row r="49" spans="1:14" ht="60.75" customHeight="1" thickBot="1" x14ac:dyDescent="0.35">
      <c r="A49" s="827">
        <f t="shared" si="0"/>
        <v>44</v>
      </c>
      <c r="B49" s="855">
        <v>1159</v>
      </c>
      <c r="C49" s="828"/>
      <c r="D49" s="828"/>
      <c r="E49" s="855" t="s">
        <v>16060</v>
      </c>
      <c r="F49" s="833"/>
      <c r="G49" s="833"/>
      <c r="H49" s="834"/>
      <c r="I49" s="834"/>
      <c r="J49" s="842" t="str">
        <f t="shared" si="1"/>
        <v>Open Folder</v>
      </c>
      <c r="L49"/>
      <c r="M49"/>
      <c r="N49"/>
    </row>
    <row r="50" spans="1:14" ht="60.75" customHeight="1" thickBot="1" x14ac:dyDescent="0.35">
      <c r="A50" s="827">
        <f t="shared" si="0"/>
        <v>45</v>
      </c>
      <c r="B50" s="855">
        <v>1172</v>
      </c>
      <c r="C50" s="828"/>
      <c r="D50" s="828"/>
      <c r="E50" s="855" t="s">
        <v>16061</v>
      </c>
      <c r="F50" s="833"/>
      <c r="G50" s="833"/>
      <c r="H50" s="834"/>
      <c r="I50" s="834"/>
      <c r="J50" s="842" t="str">
        <f t="shared" si="1"/>
        <v>Open Folder</v>
      </c>
      <c r="L50"/>
      <c r="M50"/>
      <c r="N50"/>
    </row>
    <row r="51" spans="1:14" ht="60.75" customHeight="1" thickBot="1" x14ac:dyDescent="0.35">
      <c r="A51" s="827">
        <f t="shared" si="0"/>
        <v>46</v>
      </c>
      <c r="B51" s="855">
        <v>1174</v>
      </c>
      <c r="C51" s="828"/>
      <c r="D51" s="828"/>
      <c r="E51" s="855" t="s">
        <v>16062</v>
      </c>
      <c r="F51" s="833"/>
      <c r="G51" s="833"/>
      <c r="H51" s="834"/>
      <c r="I51" s="834"/>
      <c r="J51" s="842" t="str">
        <f t="shared" si="1"/>
        <v>Open Folder</v>
      </c>
      <c r="L51"/>
      <c r="M51"/>
      <c r="N51"/>
    </row>
    <row r="52" spans="1:14" ht="60.75" customHeight="1" thickBot="1" x14ac:dyDescent="0.35">
      <c r="A52" s="827">
        <f t="shared" si="0"/>
        <v>47</v>
      </c>
      <c r="B52" s="855">
        <v>1197</v>
      </c>
      <c r="C52" s="828"/>
      <c r="D52" s="828"/>
      <c r="E52" s="855" t="s">
        <v>16053</v>
      </c>
      <c r="F52" s="833"/>
      <c r="G52" s="833"/>
      <c r="H52" s="834"/>
      <c r="I52" s="834"/>
      <c r="J52" s="842" t="str">
        <f t="shared" si="1"/>
        <v>Open Folder</v>
      </c>
      <c r="L52"/>
      <c r="M52"/>
      <c r="N52"/>
    </row>
    <row r="53" spans="1:14" ht="60.75" customHeight="1" thickBot="1" x14ac:dyDescent="0.35">
      <c r="A53" s="827">
        <f t="shared" si="0"/>
        <v>48</v>
      </c>
      <c r="B53" s="855">
        <v>1210</v>
      </c>
      <c r="C53" s="828"/>
      <c r="D53" s="828"/>
      <c r="E53" s="855" t="s">
        <v>16050</v>
      </c>
      <c r="F53" s="833"/>
      <c r="G53" s="833"/>
      <c r="H53" s="834"/>
      <c r="I53" s="834"/>
      <c r="J53" s="842" t="str">
        <f t="shared" si="1"/>
        <v>Open Folder</v>
      </c>
      <c r="L53"/>
      <c r="M53"/>
      <c r="N53"/>
    </row>
    <row r="54" spans="1:14" ht="60.75" customHeight="1" thickBot="1" x14ac:dyDescent="0.35">
      <c r="A54" s="827">
        <f t="shared" si="0"/>
        <v>49</v>
      </c>
      <c r="B54" s="855">
        <v>1216</v>
      </c>
      <c r="C54" s="828"/>
      <c r="D54" s="828"/>
      <c r="E54" s="855" t="s">
        <v>16063</v>
      </c>
      <c r="F54" s="833"/>
      <c r="G54" s="833"/>
      <c r="H54" s="834"/>
      <c r="I54" s="834"/>
      <c r="J54" s="842" t="str">
        <f t="shared" si="1"/>
        <v>Open Folder</v>
      </c>
      <c r="L54"/>
      <c r="M54"/>
      <c r="N54"/>
    </row>
    <row r="55" spans="1:14" ht="60.75" customHeight="1" thickBot="1" x14ac:dyDescent="0.35">
      <c r="A55" s="827">
        <f t="shared" si="0"/>
        <v>50</v>
      </c>
      <c r="B55" s="855">
        <v>1219</v>
      </c>
      <c r="C55" s="828"/>
      <c r="D55" s="828"/>
      <c r="E55" s="855" t="s">
        <v>16064</v>
      </c>
      <c r="F55" s="833"/>
      <c r="G55" s="833"/>
      <c r="H55" s="834"/>
      <c r="I55" s="834"/>
      <c r="J55" s="842" t="str">
        <f t="shared" si="1"/>
        <v>Open Folder</v>
      </c>
      <c r="L55"/>
      <c r="M55"/>
      <c r="N55"/>
    </row>
    <row r="56" spans="1:14" ht="60.75" customHeight="1" thickBot="1" x14ac:dyDescent="0.35">
      <c r="A56" s="827">
        <f t="shared" si="0"/>
        <v>51</v>
      </c>
      <c r="B56" s="855">
        <v>1239</v>
      </c>
      <c r="C56" s="828"/>
      <c r="D56" s="828"/>
      <c r="E56" s="855" t="s">
        <v>16060</v>
      </c>
      <c r="F56" s="833"/>
      <c r="G56" s="833"/>
      <c r="H56" s="834"/>
      <c r="I56" s="834"/>
      <c r="J56" s="842" t="str">
        <f t="shared" si="1"/>
        <v>Open Folder</v>
      </c>
      <c r="L56"/>
      <c r="M56"/>
      <c r="N56"/>
    </row>
    <row r="57" spans="1:14" ht="60.75" customHeight="1" thickBot="1" x14ac:dyDescent="0.35">
      <c r="A57" s="827">
        <f t="shared" si="0"/>
        <v>52</v>
      </c>
      <c r="B57" s="855">
        <v>1241</v>
      </c>
      <c r="C57" s="828"/>
      <c r="D57" s="828"/>
      <c r="E57" s="855" t="s">
        <v>16065</v>
      </c>
      <c r="F57" s="833"/>
      <c r="G57" s="833"/>
      <c r="H57" s="834"/>
      <c r="I57" s="834"/>
      <c r="J57" s="842" t="str">
        <f t="shared" si="1"/>
        <v>Open Folder</v>
      </c>
      <c r="L57"/>
      <c r="M57"/>
      <c r="N57"/>
    </row>
    <row r="58" spans="1:14" ht="60.75" customHeight="1" thickBot="1" x14ac:dyDescent="0.35">
      <c r="A58" s="827">
        <f t="shared" si="0"/>
        <v>53</v>
      </c>
      <c r="B58" s="855">
        <v>1251</v>
      </c>
      <c r="C58" s="828"/>
      <c r="D58" s="828"/>
      <c r="E58" s="855" t="s">
        <v>16066</v>
      </c>
      <c r="F58" s="833"/>
      <c r="G58" s="833"/>
      <c r="H58" s="834"/>
      <c r="I58" s="834"/>
      <c r="J58" s="842" t="str">
        <f t="shared" si="1"/>
        <v>Open Folder</v>
      </c>
      <c r="L58"/>
      <c r="M58"/>
      <c r="N58"/>
    </row>
    <row r="59" spans="1:14" ht="60.75" customHeight="1" thickBot="1" x14ac:dyDescent="0.35">
      <c r="A59" s="827">
        <f t="shared" si="0"/>
        <v>54</v>
      </c>
      <c r="B59" s="855">
        <v>1253</v>
      </c>
      <c r="C59" s="828"/>
      <c r="D59" s="828"/>
      <c r="E59" s="855" t="s">
        <v>16067</v>
      </c>
      <c r="F59" s="833"/>
      <c r="G59" s="833"/>
      <c r="H59" s="834"/>
      <c r="I59" s="834"/>
      <c r="J59" s="842" t="str">
        <f t="shared" si="1"/>
        <v>Open Folder</v>
      </c>
      <c r="L59"/>
      <c r="M59"/>
      <c r="N59"/>
    </row>
    <row r="60" spans="1:14" ht="60.75" customHeight="1" thickBot="1" x14ac:dyDescent="0.35">
      <c r="A60" s="827">
        <f t="shared" si="0"/>
        <v>55</v>
      </c>
      <c r="B60" s="855">
        <v>1255</v>
      </c>
      <c r="C60" s="828"/>
      <c r="D60" s="828"/>
      <c r="E60" s="855" t="s">
        <v>16068</v>
      </c>
      <c r="F60" s="833"/>
      <c r="G60" s="833"/>
      <c r="H60" s="834"/>
      <c r="I60" s="834"/>
      <c r="J60" s="842" t="str">
        <f t="shared" si="1"/>
        <v>Open Folder</v>
      </c>
      <c r="L60"/>
      <c r="M60"/>
      <c r="N60"/>
    </row>
    <row r="61" spans="1:14" ht="60.75" customHeight="1" thickBot="1" x14ac:dyDescent="0.35">
      <c r="A61" s="827">
        <f t="shared" si="0"/>
        <v>56</v>
      </c>
      <c r="B61" s="855">
        <v>1261</v>
      </c>
      <c r="C61" s="828"/>
      <c r="D61" s="828"/>
      <c r="E61" s="855" t="s">
        <v>16057</v>
      </c>
      <c r="F61" s="833"/>
      <c r="G61" s="833"/>
      <c r="H61" s="834"/>
      <c r="I61" s="834"/>
      <c r="J61" s="842" t="str">
        <f t="shared" si="1"/>
        <v>Open Folder</v>
      </c>
      <c r="L61"/>
      <c r="M61"/>
      <c r="N61"/>
    </row>
    <row r="62" spans="1:14" ht="60.75" customHeight="1" thickBot="1" x14ac:dyDescent="0.35">
      <c r="A62" s="827">
        <f t="shared" si="0"/>
        <v>57</v>
      </c>
      <c r="B62" s="855">
        <v>1279</v>
      </c>
      <c r="C62" s="828"/>
      <c r="D62" s="828"/>
      <c r="E62" s="855" t="s">
        <v>16069</v>
      </c>
      <c r="F62" s="833"/>
      <c r="G62" s="833"/>
      <c r="H62" s="834"/>
      <c r="I62" s="834"/>
      <c r="J62" s="842" t="str">
        <f t="shared" si="1"/>
        <v>Open Folder</v>
      </c>
      <c r="L62"/>
      <c r="M62"/>
      <c r="N62"/>
    </row>
    <row r="63" spans="1:14" ht="60.75" customHeight="1" thickBot="1" x14ac:dyDescent="0.35">
      <c r="A63" s="827">
        <f t="shared" si="0"/>
        <v>58</v>
      </c>
      <c r="B63" s="855">
        <v>1286</v>
      </c>
      <c r="C63" s="828"/>
      <c r="D63" s="828"/>
      <c r="E63" s="855" t="s">
        <v>16070</v>
      </c>
      <c r="F63" s="833"/>
      <c r="G63" s="833"/>
      <c r="H63" s="834"/>
      <c r="I63" s="834"/>
      <c r="J63" s="842" t="str">
        <f t="shared" si="1"/>
        <v>Open Folder</v>
      </c>
      <c r="L63"/>
      <c r="M63"/>
      <c r="N63"/>
    </row>
    <row r="64" spans="1:14" ht="62.25" customHeight="1" thickBot="1" x14ac:dyDescent="0.35">
      <c r="A64" s="827">
        <f t="shared" si="0"/>
        <v>59</v>
      </c>
      <c r="B64" s="855">
        <v>1286</v>
      </c>
      <c r="C64" s="828"/>
      <c r="D64" s="828"/>
      <c r="E64" s="855" t="s">
        <v>16071</v>
      </c>
      <c r="F64" s="833"/>
      <c r="G64" s="833"/>
      <c r="H64" s="834"/>
      <c r="I64" s="834"/>
      <c r="J64" s="842" t="str">
        <f t="shared" si="1"/>
        <v>Open Folder</v>
      </c>
      <c r="L64"/>
      <c r="M64"/>
      <c r="N64"/>
    </row>
    <row r="65" spans="1:14" ht="62.25" customHeight="1" thickBot="1" x14ac:dyDescent="0.35">
      <c r="A65" s="827">
        <f t="shared" si="0"/>
        <v>60</v>
      </c>
      <c r="B65" s="855">
        <v>1300</v>
      </c>
      <c r="C65" s="828"/>
      <c r="D65" s="828"/>
      <c r="E65" s="855" t="s">
        <v>16072</v>
      </c>
      <c r="F65" s="833"/>
      <c r="G65" s="833"/>
      <c r="H65" s="834"/>
      <c r="I65" s="834"/>
      <c r="J65" s="842" t="str">
        <f t="shared" si="1"/>
        <v>Open Folder</v>
      </c>
    </row>
    <row r="66" spans="1:14" ht="62.25" customHeight="1" thickBot="1" x14ac:dyDescent="0.35">
      <c r="A66" s="827">
        <f t="shared" si="0"/>
        <v>61</v>
      </c>
      <c r="B66" s="855">
        <v>1301</v>
      </c>
      <c r="C66" s="828"/>
      <c r="D66" s="828"/>
      <c r="E66" s="855" t="s">
        <v>16073</v>
      </c>
      <c r="F66" s="833"/>
      <c r="G66" s="833"/>
      <c r="H66" s="834"/>
      <c r="I66" s="834"/>
      <c r="J66" s="842" t="str">
        <f t="shared" si="1"/>
        <v>Open Folder</v>
      </c>
      <c r="L66"/>
      <c r="M66"/>
      <c r="N66"/>
    </row>
    <row r="67" spans="1:14" ht="62.25" customHeight="1" thickBot="1" x14ac:dyDescent="0.35">
      <c r="A67" s="827">
        <f t="shared" si="0"/>
        <v>62</v>
      </c>
      <c r="B67" s="855">
        <v>1302</v>
      </c>
      <c r="C67" s="828"/>
      <c r="D67" s="828"/>
      <c r="E67" s="855" t="s">
        <v>16074</v>
      </c>
      <c r="F67" s="833"/>
      <c r="G67" s="833"/>
      <c r="H67" s="834"/>
      <c r="I67" s="834"/>
      <c r="J67" s="842" t="str">
        <f t="shared" si="1"/>
        <v>Open Folder</v>
      </c>
      <c r="L67"/>
      <c r="M67"/>
      <c r="N67"/>
    </row>
    <row r="68" spans="1:14" ht="60.75" customHeight="1" thickBot="1" x14ac:dyDescent="0.35">
      <c r="A68" s="827">
        <f t="shared" si="0"/>
        <v>63</v>
      </c>
      <c r="B68" s="855">
        <v>1303</v>
      </c>
      <c r="C68" s="828"/>
      <c r="D68" s="828"/>
      <c r="E68" s="855" t="s">
        <v>16075</v>
      </c>
      <c r="F68" s="833"/>
      <c r="G68" s="833"/>
      <c r="H68" s="834"/>
      <c r="I68" s="834"/>
      <c r="J68" s="842" t="str">
        <f t="shared" si="1"/>
        <v>Open Folder</v>
      </c>
    </row>
    <row r="69" spans="1:14" ht="60.75" customHeight="1" thickBot="1" x14ac:dyDescent="0.35">
      <c r="A69" s="827">
        <f t="shared" ref="A69:A132" si="2">ROW() - ROW($A$5)</f>
        <v>64</v>
      </c>
      <c r="B69" s="855">
        <v>1304</v>
      </c>
      <c r="C69" s="828"/>
      <c r="D69" s="828"/>
      <c r="E69" s="855" t="s">
        <v>16076</v>
      </c>
      <c r="F69" s="833"/>
      <c r="G69" s="833"/>
      <c r="H69" s="834"/>
      <c r="I69" s="834"/>
      <c r="J69" s="842" t="str">
        <f t="shared" si="1"/>
        <v>Open Folder</v>
      </c>
      <c r="L69"/>
      <c r="M69"/>
      <c r="N69"/>
    </row>
    <row r="70" spans="1:14" ht="60.75" customHeight="1" thickBot="1" x14ac:dyDescent="0.35">
      <c r="A70" s="827">
        <f t="shared" si="2"/>
        <v>65</v>
      </c>
      <c r="B70" s="855">
        <v>1310</v>
      </c>
      <c r="C70" s="828"/>
      <c r="D70" s="828"/>
      <c r="E70" s="855" t="s">
        <v>16077</v>
      </c>
      <c r="F70" s="833"/>
      <c r="G70" s="833"/>
      <c r="H70" s="834"/>
      <c r="I70" s="834"/>
      <c r="J70" s="842" t="str">
        <f t="shared" si="1"/>
        <v>Open Folder</v>
      </c>
      <c r="L70"/>
      <c r="M70"/>
      <c r="N70"/>
    </row>
    <row r="71" spans="1:14" ht="60.75" customHeight="1" thickBot="1" x14ac:dyDescent="0.35">
      <c r="A71" s="827">
        <f t="shared" si="2"/>
        <v>66</v>
      </c>
      <c r="B71" s="855">
        <v>1322</v>
      </c>
      <c r="C71" s="828"/>
      <c r="D71" s="828"/>
      <c r="E71" s="855" t="s">
        <v>16078</v>
      </c>
      <c r="F71" s="833"/>
      <c r="G71" s="833"/>
      <c r="H71" s="834"/>
      <c r="I71" s="834"/>
      <c r="J71" s="842" t="str">
        <f t="shared" ref="J71:J134" si="3">HYPERLINK("D:\KASED KHAIR-RAAS ELHEKMA\LOG &amp; PDF\Transmittal\"&amp;B71,"Open Folder")</f>
        <v>Open Folder</v>
      </c>
      <c r="L71"/>
      <c r="M71"/>
      <c r="N71"/>
    </row>
    <row r="72" spans="1:14" ht="60.75" customHeight="1" thickBot="1" x14ac:dyDescent="0.35">
      <c r="A72" s="827">
        <f t="shared" si="2"/>
        <v>67</v>
      </c>
      <c r="B72" s="855">
        <v>1338</v>
      </c>
      <c r="C72" s="828"/>
      <c r="D72" s="828"/>
      <c r="E72" s="855" t="s">
        <v>16077</v>
      </c>
      <c r="F72" s="833"/>
      <c r="G72" s="833"/>
      <c r="H72" s="834"/>
      <c r="I72" s="834"/>
      <c r="J72" s="842" t="str">
        <f t="shared" si="3"/>
        <v>Open Folder</v>
      </c>
      <c r="L72"/>
      <c r="M72"/>
      <c r="N72"/>
    </row>
    <row r="73" spans="1:14" ht="60.75" customHeight="1" thickBot="1" x14ac:dyDescent="0.35">
      <c r="A73" s="827">
        <f t="shared" si="2"/>
        <v>68</v>
      </c>
      <c r="B73" s="855">
        <v>1348</v>
      </c>
      <c r="C73" s="828"/>
      <c r="D73" s="828"/>
      <c r="E73" s="855" t="s">
        <v>16079</v>
      </c>
      <c r="F73" s="833"/>
      <c r="G73" s="833"/>
      <c r="H73" s="834"/>
      <c r="I73" s="834"/>
      <c r="J73" s="842" t="str">
        <f t="shared" si="3"/>
        <v>Open Folder</v>
      </c>
      <c r="L73"/>
      <c r="M73"/>
      <c r="N73"/>
    </row>
    <row r="74" spans="1:14" ht="60.75" customHeight="1" thickBot="1" x14ac:dyDescent="0.35">
      <c r="A74" s="827">
        <f t="shared" si="2"/>
        <v>69</v>
      </c>
      <c r="B74" s="855">
        <v>1359</v>
      </c>
      <c r="C74" s="828"/>
      <c r="D74" s="828"/>
      <c r="E74" s="855" t="s">
        <v>16080</v>
      </c>
      <c r="F74" s="833"/>
      <c r="G74" s="833"/>
      <c r="H74" s="834"/>
      <c r="I74" s="834"/>
      <c r="J74" s="842" t="str">
        <f t="shared" si="3"/>
        <v>Open Folder</v>
      </c>
      <c r="L74"/>
      <c r="M74"/>
      <c r="N74"/>
    </row>
    <row r="75" spans="1:14" ht="60.75" customHeight="1" thickBot="1" x14ac:dyDescent="0.35">
      <c r="A75" s="827">
        <f t="shared" si="2"/>
        <v>70</v>
      </c>
      <c r="B75" s="855">
        <v>1375</v>
      </c>
      <c r="C75" s="828"/>
      <c r="D75" s="828"/>
      <c r="E75" s="855" t="s">
        <v>16081</v>
      </c>
      <c r="F75" s="833"/>
      <c r="G75" s="833"/>
      <c r="H75" s="834"/>
      <c r="I75" s="834"/>
      <c r="J75" s="842" t="str">
        <f t="shared" si="3"/>
        <v>Open Folder</v>
      </c>
      <c r="L75"/>
      <c r="M75"/>
      <c r="N75"/>
    </row>
    <row r="76" spans="1:14" ht="60.75" customHeight="1" thickBot="1" x14ac:dyDescent="0.35">
      <c r="A76" s="827">
        <f t="shared" si="2"/>
        <v>71</v>
      </c>
      <c r="B76" s="855">
        <v>1411</v>
      </c>
      <c r="C76" s="828"/>
      <c r="D76" s="828"/>
      <c r="E76" s="855" t="s">
        <v>16082</v>
      </c>
      <c r="F76" s="833"/>
      <c r="G76" s="833"/>
      <c r="H76" s="834"/>
      <c r="I76" s="834"/>
      <c r="J76" s="842" t="str">
        <f t="shared" si="3"/>
        <v>Open Folder</v>
      </c>
      <c r="L76"/>
      <c r="M76"/>
      <c r="N76"/>
    </row>
    <row r="77" spans="1:14" ht="60.75" customHeight="1" thickBot="1" x14ac:dyDescent="0.35">
      <c r="A77" s="827">
        <f t="shared" si="2"/>
        <v>72</v>
      </c>
      <c r="B77" s="855">
        <v>1414</v>
      </c>
      <c r="C77" s="828"/>
      <c r="D77" s="828"/>
      <c r="E77" s="855" t="s">
        <v>16078</v>
      </c>
      <c r="F77" s="833"/>
      <c r="G77" s="833"/>
      <c r="H77" s="834"/>
      <c r="I77" s="834"/>
      <c r="J77" s="842" t="str">
        <f t="shared" si="3"/>
        <v>Open Folder</v>
      </c>
      <c r="L77"/>
      <c r="M77"/>
      <c r="N77"/>
    </row>
    <row r="78" spans="1:14" ht="60.75" customHeight="1" thickBot="1" x14ac:dyDescent="0.35">
      <c r="A78" s="827">
        <f t="shared" si="2"/>
        <v>73</v>
      </c>
      <c r="B78" s="855">
        <v>1417</v>
      </c>
      <c r="C78" s="828"/>
      <c r="D78" s="828"/>
      <c r="E78" s="855" t="s">
        <v>16030</v>
      </c>
      <c r="F78" s="833"/>
      <c r="G78" s="833"/>
      <c r="H78" s="834"/>
      <c r="I78" s="834"/>
      <c r="J78" s="842" t="str">
        <f t="shared" si="3"/>
        <v>Open Folder</v>
      </c>
      <c r="L78"/>
      <c r="M78"/>
      <c r="N78"/>
    </row>
    <row r="79" spans="1:14" s="127" customFormat="1" ht="60.75" customHeight="1" thickBot="1" x14ac:dyDescent="0.35">
      <c r="A79" s="827">
        <f t="shared" si="2"/>
        <v>74</v>
      </c>
      <c r="B79" s="855">
        <v>1439</v>
      </c>
      <c r="C79" s="830"/>
      <c r="D79" s="830"/>
      <c r="E79" s="855" t="s">
        <v>16083</v>
      </c>
      <c r="F79" s="835"/>
      <c r="G79" s="835"/>
      <c r="H79" s="834"/>
      <c r="I79" s="834"/>
      <c r="J79" s="842" t="str">
        <f t="shared" si="3"/>
        <v>Open Folder</v>
      </c>
      <c r="K79" s="1039"/>
      <c r="L79"/>
      <c r="M79"/>
      <c r="N79"/>
    </row>
    <row r="80" spans="1:14" ht="60.75" customHeight="1" thickBot="1" x14ac:dyDescent="0.35">
      <c r="A80" s="827">
        <f t="shared" si="2"/>
        <v>75</v>
      </c>
      <c r="B80" s="855">
        <v>1454</v>
      </c>
      <c r="C80" s="828"/>
      <c r="D80" s="828"/>
      <c r="E80" s="855" t="s">
        <v>16084</v>
      </c>
      <c r="F80" s="833"/>
      <c r="G80" s="833"/>
      <c r="H80" s="834"/>
      <c r="I80" s="834"/>
      <c r="J80" s="842" t="str">
        <f t="shared" si="3"/>
        <v>Open Folder</v>
      </c>
      <c r="L80"/>
      <c r="M80"/>
      <c r="N80"/>
    </row>
    <row r="81" spans="1:14" ht="60.75" customHeight="1" thickBot="1" x14ac:dyDescent="0.35">
      <c r="A81" s="827">
        <f t="shared" si="2"/>
        <v>76</v>
      </c>
      <c r="B81" s="855">
        <v>1477</v>
      </c>
      <c r="C81" s="828"/>
      <c r="D81" s="828"/>
      <c r="E81" s="855" t="s">
        <v>16085</v>
      </c>
      <c r="F81" s="833"/>
      <c r="G81" s="833"/>
      <c r="H81" s="834"/>
      <c r="I81" s="834"/>
      <c r="J81" s="842" t="str">
        <f t="shared" si="3"/>
        <v>Open Folder</v>
      </c>
      <c r="L81"/>
      <c r="M81"/>
      <c r="N81"/>
    </row>
    <row r="82" spans="1:14" ht="60.75" customHeight="1" thickBot="1" x14ac:dyDescent="0.35">
      <c r="A82" s="827">
        <f t="shared" si="2"/>
        <v>77</v>
      </c>
      <c r="B82" s="855">
        <v>1483</v>
      </c>
      <c r="C82" s="828"/>
      <c r="D82" s="828"/>
      <c r="E82" s="855" t="s">
        <v>16086</v>
      </c>
      <c r="F82" s="833"/>
      <c r="G82" s="833"/>
      <c r="H82" s="834"/>
      <c r="I82" s="834"/>
      <c r="J82" s="842" t="str">
        <f t="shared" si="3"/>
        <v>Open Folder</v>
      </c>
      <c r="L82"/>
      <c r="M82"/>
      <c r="N82"/>
    </row>
    <row r="83" spans="1:14" ht="60.75" customHeight="1" thickBot="1" x14ac:dyDescent="0.35">
      <c r="A83" s="827">
        <f t="shared" si="2"/>
        <v>78</v>
      </c>
      <c r="B83" s="855">
        <v>1484</v>
      </c>
      <c r="C83" s="828"/>
      <c r="D83" s="828"/>
      <c r="E83" s="855" t="s">
        <v>16087</v>
      </c>
      <c r="F83" s="833"/>
      <c r="G83" s="833"/>
      <c r="H83" s="834"/>
      <c r="I83" s="834"/>
      <c r="J83" s="842" t="str">
        <f t="shared" si="3"/>
        <v>Open Folder</v>
      </c>
    </row>
    <row r="84" spans="1:14" ht="60.75" customHeight="1" thickBot="1" x14ac:dyDescent="0.35">
      <c r="A84" s="827">
        <f t="shared" si="2"/>
        <v>79</v>
      </c>
      <c r="B84" s="855">
        <v>1486</v>
      </c>
      <c r="C84" s="828"/>
      <c r="D84" s="828"/>
      <c r="E84" s="855" t="s">
        <v>16088</v>
      </c>
      <c r="F84" s="833"/>
      <c r="G84" s="833"/>
      <c r="H84" s="834"/>
      <c r="I84" s="834"/>
      <c r="J84" s="842" t="str">
        <f t="shared" si="3"/>
        <v>Open Folder</v>
      </c>
    </row>
    <row r="85" spans="1:14" ht="60.75" customHeight="1" thickBot="1" x14ac:dyDescent="0.35">
      <c r="A85" s="827">
        <f t="shared" si="2"/>
        <v>80</v>
      </c>
      <c r="B85" s="855">
        <v>1493</v>
      </c>
      <c r="C85" s="828"/>
      <c r="D85" s="828"/>
      <c r="E85" s="855" t="s">
        <v>16089</v>
      </c>
      <c r="F85" s="833"/>
      <c r="G85" s="833"/>
      <c r="H85" s="834"/>
      <c r="I85" s="834"/>
      <c r="J85" s="842" t="str">
        <f t="shared" si="3"/>
        <v>Open Folder</v>
      </c>
    </row>
    <row r="86" spans="1:14" ht="60.75" customHeight="1" thickBot="1" x14ac:dyDescent="0.35">
      <c r="A86" s="827">
        <f t="shared" si="2"/>
        <v>81</v>
      </c>
      <c r="B86" s="855">
        <v>1496</v>
      </c>
      <c r="C86" s="828"/>
      <c r="D86" s="828"/>
      <c r="E86" s="855" t="s">
        <v>16081</v>
      </c>
      <c r="F86" s="833"/>
      <c r="G86" s="833"/>
      <c r="H86" s="834"/>
      <c r="I86" s="834"/>
      <c r="J86" s="842" t="str">
        <f t="shared" si="3"/>
        <v>Open Folder</v>
      </c>
    </row>
    <row r="87" spans="1:14" ht="60.75" customHeight="1" thickBot="1" x14ac:dyDescent="0.35">
      <c r="A87" s="827">
        <f t="shared" si="2"/>
        <v>82</v>
      </c>
      <c r="B87" s="855">
        <v>1502</v>
      </c>
      <c r="C87" s="828"/>
      <c r="D87" s="828"/>
      <c r="E87" s="855" t="s">
        <v>16090</v>
      </c>
      <c r="F87" s="833"/>
      <c r="G87" s="833"/>
      <c r="H87" s="834"/>
      <c r="I87" s="834"/>
      <c r="J87" s="842" t="str">
        <f t="shared" si="3"/>
        <v>Open Folder</v>
      </c>
    </row>
    <row r="88" spans="1:14" ht="60.75" customHeight="1" thickBot="1" x14ac:dyDescent="0.35">
      <c r="A88" s="827">
        <f t="shared" si="2"/>
        <v>83</v>
      </c>
      <c r="B88" s="855">
        <v>1508</v>
      </c>
      <c r="C88" s="828"/>
      <c r="D88" s="828"/>
      <c r="E88" s="855" t="s">
        <v>16091</v>
      </c>
      <c r="F88" s="833"/>
      <c r="G88" s="833"/>
      <c r="H88" s="834"/>
      <c r="I88" s="834"/>
      <c r="J88" s="842" t="str">
        <f t="shared" si="3"/>
        <v>Open Folder</v>
      </c>
    </row>
    <row r="89" spans="1:14" ht="60.75" customHeight="1" thickBot="1" x14ac:dyDescent="0.35">
      <c r="A89" s="827">
        <f t="shared" si="2"/>
        <v>84</v>
      </c>
      <c r="B89" s="855">
        <v>1513</v>
      </c>
      <c r="C89" s="828"/>
      <c r="D89" s="828"/>
      <c r="E89" s="855" t="s">
        <v>16092</v>
      </c>
      <c r="F89" s="833"/>
      <c r="G89" s="833"/>
      <c r="H89" s="834"/>
      <c r="I89" s="834"/>
      <c r="J89" s="842" t="str">
        <f t="shared" si="3"/>
        <v>Open Folder</v>
      </c>
      <c r="L89"/>
      <c r="M89"/>
      <c r="N89"/>
    </row>
    <row r="90" spans="1:14" ht="60.75" customHeight="1" thickBot="1" x14ac:dyDescent="0.35">
      <c r="A90" s="827">
        <f t="shared" si="2"/>
        <v>85</v>
      </c>
      <c r="B90" s="855">
        <v>1515</v>
      </c>
      <c r="C90" s="828"/>
      <c r="D90" s="828"/>
      <c r="E90" s="855" t="s">
        <v>16093</v>
      </c>
      <c r="F90" s="833"/>
      <c r="G90" s="833"/>
      <c r="H90" s="834"/>
      <c r="I90" s="834"/>
      <c r="J90" s="842" t="str">
        <f t="shared" si="3"/>
        <v>Open Folder</v>
      </c>
      <c r="L90"/>
      <c r="M90"/>
      <c r="N90"/>
    </row>
    <row r="91" spans="1:14" ht="60.75" customHeight="1" thickBot="1" x14ac:dyDescent="0.35">
      <c r="A91" s="827">
        <f t="shared" si="2"/>
        <v>86</v>
      </c>
      <c r="B91" s="855">
        <v>1531</v>
      </c>
      <c r="C91" s="828"/>
      <c r="D91" s="828"/>
      <c r="E91" s="855" t="s">
        <v>16094</v>
      </c>
      <c r="F91" s="833"/>
      <c r="G91" s="833"/>
      <c r="H91" s="834"/>
      <c r="I91" s="834"/>
      <c r="J91" s="842" t="str">
        <f t="shared" si="3"/>
        <v>Open Folder</v>
      </c>
      <c r="L91"/>
      <c r="M91"/>
      <c r="N91"/>
    </row>
    <row r="92" spans="1:14" ht="60.75" customHeight="1" thickBot="1" x14ac:dyDescent="0.35">
      <c r="A92" s="827">
        <f t="shared" si="2"/>
        <v>87</v>
      </c>
      <c r="B92" s="855">
        <v>1565</v>
      </c>
      <c r="C92" s="828"/>
      <c r="D92" s="828"/>
      <c r="E92" s="855" t="s">
        <v>16094</v>
      </c>
      <c r="F92" s="833"/>
      <c r="G92" s="833"/>
      <c r="H92" s="834"/>
      <c r="I92" s="834"/>
      <c r="J92" s="842" t="str">
        <f t="shared" si="3"/>
        <v>Open Folder</v>
      </c>
      <c r="L92"/>
      <c r="M92"/>
      <c r="N92"/>
    </row>
    <row r="93" spans="1:14" ht="60.75" customHeight="1" thickBot="1" x14ac:dyDescent="0.35">
      <c r="A93" s="827">
        <f t="shared" si="2"/>
        <v>88</v>
      </c>
      <c r="B93" s="855">
        <v>1573</v>
      </c>
      <c r="C93" s="828"/>
      <c r="D93" s="828"/>
      <c r="E93" s="855" t="s">
        <v>16095</v>
      </c>
      <c r="F93" s="833"/>
      <c r="G93" s="833"/>
      <c r="H93" s="834"/>
      <c r="I93" s="834"/>
      <c r="J93" s="842" t="str">
        <f t="shared" si="3"/>
        <v>Open Folder</v>
      </c>
      <c r="L93"/>
      <c r="M93"/>
      <c r="N93"/>
    </row>
    <row r="94" spans="1:14" ht="60.75" customHeight="1" thickBot="1" x14ac:dyDescent="0.35">
      <c r="A94" s="827">
        <f t="shared" si="2"/>
        <v>89</v>
      </c>
      <c r="B94" s="855">
        <v>1575</v>
      </c>
      <c r="C94" s="828"/>
      <c r="D94" s="828"/>
      <c r="E94" s="855" t="s">
        <v>16096</v>
      </c>
      <c r="F94" s="833"/>
      <c r="G94" s="833"/>
      <c r="H94" s="834"/>
      <c r="I94" s="834"/>
      <c r="J94" s="842" t="str">
        <f t="shared" si="3"/>
        <v>Open Folder</v>
      </c>
      <c r="L94"/>
      <c r="M94"/>
      <c r="N94"/>
    </row>
    <row r="95" spans="1:14" ht="60.75" customHeight="1" thickBot="1" x14ac:dyDescent="0.35">
      <c r="A95" s="827">
        <f t="shared" si="2"/>
        <v>90</v>
      </c>
      <c r="B95" s="855">
        <v>1577</v>
      </c>
      <c r="C95" s="828"/>
      <c r="D95" s="828"/>
      <c r="E95" s="855" t="s">
        <v>16097</v>
      </c>
      <c r="F95" s="833"/>
      <c r="G95" s="833"/>
      <c r="H95" s="834"/>
      <c r="I95" s="834"/>
      <c r="J95" s="842" t="str">
        <f t="shared" si="3"/>
        <v>Open Folder</v>
      </c>
    </row>
    <row r="96" spans="1:14" ht="60.75" customHeight="1" thickBot="1" x14ac:dyDescent="0.35">
      <c r="A96" s="827">
        <f t="shared" si="2"/>
        <v>91</v>
      </c>
      <c r="B96" s="855">
        <v>1627</v>
      </c>
      <c r="C96" s="828"/>
      <c r="D96" s="828"/>
      <c r="E96" s="855" t="s">
        <v>16098</v>
      </c>
      <c r="F96" s="833"/>
      <c r="G96" s="833"/>
      <c r="H96" s="834"/>
      <c r="I96" s="834"/>
      <c r="J96" s="842" t="str">
        <f t="shared" si="3"/>
        <v>Open Folder</v>
      </c>
      <c r="L96"/>
      <c r="M96"/>
      <c r="N96"/>
    </row>
    <row r="97" spans="1:14" ht="60.75" customHeight="1" thickBot="1" x14ac:dyDescent="0.35">
      <c r="A97" s="827">
        <f t="shared" si="2"/>
        <v>92</v>
      </c>
      <c r="B97" s="855">
        <v>1634</v>
      </c>
      <c r="C97" s="828"/>
      <c r="D97" s="828"/>
      <c r="E97" s="855" t="s">
        <v>16099</v>
      </c>
      <c r="F97" s="833"/>
      <c r="G97" s="833"/>
      <c r="H97" s="834"/>
      <c r="I97" s="834"/>
      <c r="J97" s="842" t="str">
        <f t="shared" si="3"/>
        <v>Open Folder</v>
      </c>
      <c r="L97"/>
      <c r="M97"/>
      <c r="N97"/>
    </row>
    <row r="98" spans="1:14" ht="60.75" customHeight="1" thickBot="1" x14ac:dyDescent="0.35">
      <c r="A98" s="827">
        <f t="shared" si="2"/>
        <v>93</v>
      </c>
      <c r="B98" s="855">
        <v>1637</v>
      </c>
      <c r="C98" s="828"/>
      <c r="D98" s="828"/>
      <c r="E98" s="855" t="s">
        <v>16100</v>
      </c>
      <c r="F98" s="833"/>
      <c r="G98" s="833"/>
      <c r="H98" s="834"/>
      <c r="I98" s="834"/>
      <c r="J98" s="842" t="str">
        <f t="shared" si="3"/>
        <v>Open Folder</v>
      </c>
    </row>
    <row r="99" spans="1:14" ht="60.75" customHeight="1" thickBot="1" x14ac:dyDescent="0.35">
      <c r="A99" s="827">
        <f t="shared" si="2"/>
        <v>94</v>
      </c>
      <c r="B99" s="855">
        <v>1645</v>
      </c>
      <c r="C99" s="828"/>
      <c r="D99" s="828"/>
      <c r="E99" s="855" t="s">
        <v>16030</v>
      </c>
      <c r="F99" s="833"/>
      <c r="G99" s="833"/>
      <c r="H99" s="834"/>
      <c r="I99" s="834"/>
      <c r="J99" s="842" t="str">
        <f t="shared" si="3"/>
        <v>Open Folder</v>
      </c>
      <c r="L99"/>
      <c r="M99"/>
      <c r="N99"/>
    </row>
    <row r="100" spans="1:14" ht="60.75" customHeight="1" thickBot="1" x14ac:dyDescent="0.35">
      <c r="A100" s="827">
        <f t="shared" si="2"/>
        <v>95</v>
      </c>
      <c r="B100" s="855">
        <v>1646</v>
      </c>
      <c r="C100" s="828"/>
      <c r="D100" s="828"/>
      <c r="E100" s="855" t="s">
        <v>16101</v>
      </c>
      <c r="F100" s="833"/>
      <c r="G100" s="833"/>
      <c r="H100" s="834"/>
      <c r="I100" s="834"/>
      <c r="J100" s="842" t="str">
        <f t="shared" si="3"/>
        <v>Open Folder</v>
      </c>
      <c r="L100"/>
      <c r="M100"/>
      <c r="N100"/>
    </row>
    <row r="101" spans="1:14" ht="60.75" customHeight="1" thickBot="1" x14ac:dyDescent="0.35">
      <c r="A101" s="827">
        <f t="shared" si="2"/>
        <v>96</v>
      </c>
      <c r="B101" s="855">
        <v>1658</v>
      </c>
      <c r="C101" s="828"/>
      <c r="D101" s="828"/>
      <c r="E101" s="855" t="s">
        <v>16102</v>
      </c>
      <c r="F101" s="833"/>
      <c r="G101" s="833"/>
      <c r="H101" s="834"/>
      <c r="I101" s="834"/>
      <c r="J101" s="842" t="str">
        <f t="shared" si="3"/>
        <v>Open Folder</v>
      </c>
      <c r="L101"/>
      <c r="M101"/>
      <c r="N101"/>
    </row>
    <row r="102" spans="1:14" ht="60.75" customHeight="1" thickBot="1" x14ac:dyDescent="0.35">
      <c r="A102" s="827">
        <f t="shared" si="2"/>
        <v>97</v>
      </c>
      <c r="B102" s="855">
        <v>1669</v>
      </c>
      <c r="C102" s="828"/>
      <c r="D102" s="828"/>
      <c r="E102" s="855" t="s">
        <v>16103</v>
      </c>
      <c r="F102" s="833"/>
      <c r="G102" s="833"/>
      <c r="H102" s="834"/>
      <c r="I102" s="834"/>
      <c r="J102" s="842" t="str">
        <f t="shared" si="3"/>
        <v>Open Folder</v>
      </c>
      <c r="L102"/>
      <c r="M102"/>
      <c r="N102"/>
    </row>
    <row r="103" spans="1:14" ht="60.75" customHeight="1" thickBot="1" x14ac:dyDescent="0.35">
      <c r="A103" s="827">
        <f t="shared" si="2"/>
        <v>98</v>
      </c>
      <c r="B103" s="855">
        <v>1672</v>
      </c>
      <c r="C103" s="828"/>
      <c r="D103" s="828"/>
      <c r="E103" s="855" t="s">
        <v>16104</v>
      </c>
      <c r="F103" s="833"/>
      <c r="G103" s="833"/>
      <c r="H103" s="834"/>
      <c r="I103" s="834"/>
      <c r="J103" s="842" t="str">
        <f t="shared" si="3"/>
        <v>Open Folder</v>
      </c>
      <c r="L103"/>
      <c r="M103"/>
      <c r="N103"/>
    </row>
    <row r="104" spans="1:14" ht="60.75" customHeight="1" thickBot="1" x14ac:dyDescent="0.35">
      <c r="A104" s="827">
        <f t="shared" si="2"/>
        <v>99</v>
      </c>
      <c r="B104" s="855">
        <v>1675</v>
      </c>
      <c r="C104" s="828"/>
      <c r="D104" s="828"/>
      <c r="E104" s="855" t="s">
        <v>16105</v>
      </c>
      <c r="F104" s="833"/>
      <c r="G104" s="833"/>
      <c r="H104" s="834"/>
      <c r="I104" s="834"/>
      <c r="J104" s="842" t="str">
        <f t="shared" si="3"/>
        <v>Open Folder</v>
      </c>
    </row>
    <row r="105" spans="1:14" ht="60.75" customHeight="1" thickBot="1" x14ac:dyDescent="0.35">
      <c r="A105" s="827">
        <f t="shared" si="2"/>
        <v>100</v>
      </c>
      <c r="B105" s="855">
        <v>1678</v>
      </c>
      <c r="C105" s="828"/>
      <c r="D105" s="828"/>
      <c r="E105" s="855" t="s">
        <v>16106</v>
      </c>
      <c r="F105" s="833"/>
      <c r="G105" s="833"/>
      <c r="H105" s="834"/>
      <c r="I105" s="834"/>
      <c r="J105" s="842" t="str">
        <f t="shared" si="3"/>
        <v>Open Folder</v>
      </c>
      <c r="L105"/>
      <c r="M105"/>
      <c r="N105"/>
    </row>
    <row r="106" spans="1:14" ht="60.75" customHeight="1" thickBot="1" x14ac:dyDescent="0.35">
      <c r="A106" s="827">
        <f t="shared" si="2"/>
        <v>101</v>
      </c>
      <c r="B106" s="855">
        <v>1682</v>
      </c>
      <c r="C106" s="828"/>
      <c r="D106" s="828"/>
      <c r="E106" s="855" t="s">
        <v>16107</v>
      </c>
      <c r="F106" s="833"/>
      <c r="G106" s="833"/>
      <c r="H106" s="834"/>
      <c r="I106" s="834"/>
      <c r="J106" s="842" t="str">
        <f t="shared" si="3"/>
        <v>Open Folder</v>
      </c>
      <c r="L106"/>
      <c r="M106"/>
      <c r="N106"/>
    </row>
    <row r="107" spans="1:14" ht="60.75" customHeight="1" thickBot="1" x14ac:dyDescent="0.35">
      <c r="A107" s="827">
        <f t="shared" si="2"/>
        <v>102</v>
      </c>
      <c r="B107" s="855">
        <v>1690</v>
      </c>
      <c r="C107" s="828"/>
      <c r="D107" s="828"/>
      <c r="E107" s="855" t="s">
        <v>16108</v>
      </c>
      <c r="F107" s="833"/>
      <c r="G107" s="833"/>
      <c r="H107" s="834"/>
      <c r="I107" s="834"/>
      <c r="J107" s="842" t="str">
        <f t="shared" si="3"/>
        <v>Open Folder</v>
      </c>
      <c r="L107"/>
      <c r="M107"/>
      <c r="N107"/>
    </row>
    <row r="108" spans="1:14" ht="60.75" customHeight="1" thickBot="1" x14ac:dyDescent="0.35">
      <c r="A108" s="827">
        <f t="shared" si="2"/>
        <v>103</v>
      </c>
      <c r="B108" s="855">
        <v>1701</v>
      </c>
      <c r="C108" s="828"/>
      <c r="D108" s="828"/>
      <c r="E108" s="855" t="s">
        <v>16089</v>
      </c>
      <c r="F108" s="833"/>
      <c r="G108" s="833"/>
      <c r="H108" s="834"/>
      <c r="I108" s="834"/>
      <c r="J108" s="842" t="str">
        <f t="shared" si="3"/>
        <v>Open Folder</v>
      </c>
    </row>
    <row r="109" spans="1:14" ht="60.75" customHeight="1" thickBot="1" x14ac:dyDescent="0.35">
      <c r="A109" s="827">
        <f t="shared" si="2"/>
        <v>104</v>
      </c>
      <c r="B109" s="855">
        <v>1704</v>
      </c>
      <c r="C109" s="828"/>
      <c r="D109" s="828"/>
      <c r="E109" s="855" t="s">
        <v>16109</v>
      </c>
      <c r="F109" s="833"/>
      <c r="G109" s="833"/>
      <c r="H109" s="834"/>
      <c r="I109" s="834"/>
      <c r="J109" s="842" t="str">
        <f t="shared" si="3"/>
        <v>Open Folder</v>
      </c>
    </row>
    <row r="110" spans="1:14" ht="60.75" customHeight="1" thickBot="1" x14ac:dyDescent="0.35">
      <c r="A110" s="827">
        <f t="shared" si="2"/>
        <v>105</v>
      </c>
      <c r="B110" s="855">
        <v>1707</v>
      </c>
      <c r="C110" s="828"/>
      <c r="D110" s="828"/>
      <c r="E110" s="855" t="s">
        <v>16110</v>
      </c>
      <c r="F110" s="833"/>
      <c r="G110" s="833"/>
      <c r="H110" s="834"/>
      <c r="I110" s="834"/>
      <c r="J110" s="842" t="str">
        <f t="shared" si="3"/>
        <v>Open Folder</v>
      </c>
      <c r="L110"/>
      <c r="M110"/>
      <c r="N110"/>
    </row>
    <row r="111" spans="1:14" ht="60.75" customHeight="1" thickBot="1" x14ac:dyDescent="0.35">
      <c r="A111" s="827">
        <f t="shared" si="2"/>
        <v>106</v>
      </c>
      <c r="B111" s="855">
        <v>1731</v>
      </c>
      <c r="C111" s="828"/>
      <c r="D111" s="828"/>
      <c r="E111" s="855" t="s">
        <v>16111</v>
      </c>
      <c r="F111" s="833"/>
      <c r="G111" s="833"/>
      <c r="H111" s="834"/>
      <c r="I111" s="834"/>
      <c r="J111" s="842" t="str">
        <f t="shared" si="3"/>
        <v>Open Folder</v>
      </c>
      <c r="L111"/>
      <c r="M111"/>
      <c r="N111"/>
    </row>
    <row r="112" spans="1:14" ht="60.75" customHeight="1" thickBot="1" x14ac:dyDescent="0.35">
      <c r="A112" s="827">
        <f t="shared" si="2"/>
        <v>107</v>
      </c>
      <c r="B112" s="855">
        <v>1732</v>
      </c>
      <c r="C112" s="828"/>
      <c r="D112" s="828"/>
      <c r="E112" s="855" t="s">
        <v>16112</v>
      </c>
      <c r="F112" s="833"/>
      <c r="G112" s="833"/>
      <c r="H112" s="834"/>
      <c r="I112" s="834"/>
      <c r="J112" s="842" t="str">
        <f t="shared" si="3"/>
        <v>Open Folder</v>
      </c>
      <c r="L112"/>
      <c r="M112"/>
      <c r="N112"/>
    </row>
    <row r="113" spans="1:14" ht="60.75" customHeight="1" thickBot="1" x14ac:dyDescent="0.35">
      <c r="A113" s="827">
        <f t="shared" si="2"/>
        <v>108</v>
      </c>
      <c r="B113" s="855">
        <v>1742</v>
      </c>
      <c r="C113" s="828"/>
      <c r="D113" s="828"/>
      <c r="E113" s="855" t="s">
        <v>16113</v>
      </c>
      <c r="F113" s="833"/>
      <c r="G113" s="833"/>
      <c r="H113" s="834"/>
      <c r="I113" s="834"/>
      <c r="J113" s="842" t="str">
        <f t="shared" si="3"/>
        <v>Open Folder</v>
      </c>
      <c r="L113"/>
      <c r="M113"/>
      <c r="N113"/>
    </row>
    <row r="114" spans="1:14" ht="60.75" customHeight="1" thickBot="1" x14ac:dyDescent="0.35">
      <c r="A114" s="827">
        <f t="shared" si="2"/>
        <v>109</v>
      </c>
      <c r="B114" s="855">
        <v>1743</v>
      </c>
      <c r="C114" s="828"/>
      <c r="D114" s="828"/>
      <c r="E114" s="855" t="s">
        <v>16114</v>
      </c>
      <c r="F114" s="833"/>
      <c r="G114" s="833"/>
      <c r="H114" s="834"/>
      <c r="I114" s="834"/>
      <c r="J114" s="842" t="str">
        <f t="shared" si="3"/>
        <v>Open Folder</v>
      </c>
      <c r="L114"/>
      <c r="M114"/>
      <c r="N114"/>
    </row>
    <row r="115" spans="1:14" ht="60.75" customHeight="1" thickBot="1" x14ac:dyDescent="0.35">
      <c r="A115" s="827">
        <f t="shared" si="2"/>
        <v>110</v>
      </c>
      <c r="B115" s="855">
        <v>1756</v>
      </c>
      <c r="C115" s="828"/>
      <c r="D115" s="828"/>
      <c r="E115" s="855" t="s">
        <v>16115</v>
      </c>
      <c r="F115" s="833"/>
      <c r="G115" s="833"/>
      <c r="H115" s="834"/>
      <c r="I115" s="834"/>
      <c r="J115" s="842" t="str">
        <f t="shared" si="3"/>
        <v>Open Folder</v>
      </c>
      <c r="L115"/>
      <c r="M115"/>
      <c r="N115"/>
    </row>
    <row r="116" spans="1:14" ht="60.75" customHeight="1" thickBot="1" x14ac:dyDescent="0.35">
      <c r="A116" s="827">
        <f t="shared" si="2"/>
        <v>111</v>
      </c>
      <c r="B116" s="855">
        <v>1784</v>
      </c>
      <c r="C116" s="828"/>
      <c r="D116" s="828"/>
      <c r="E116" s="855" t="s">
        <v>16116</v>
      </c>
      <c r="F116" s="833"/>
      <c r="G116" s="833"/>
      <c r="H116" s="834"/>
      <c r="I116" s="834"/>
      <c r="J116" s="842" t="str">
        <f t="shared" si="3"/>
        <v>Open Folder</v>
      </c>
    </row>
    <row r="117" spans="1:14" ht="60.75" customHeight="1" thickBot="1" x14ac:dyDescent="0.35">
      <c r="A117" s="827">
        <f t="shared" si="2"/>
        <v>112</v>
      </c>
      <c r="B117" s="855">
        <v>1785</v>
      </c>
      <c r="C117" s="828"/>
      <c r="D117" s="828"/>
      <c r="E117" s="855" t="s">
        <v>16117</v>
      </c>
      <c r="F117" s="833"/>
      <c r="G117" s="833"/>
      <c r="H117" s="834"/>
      <c r="I117" s="834"/>
      <c r="J117" s="842" t="str">
        <f t="shared" si="3"/>
        <v>Open Folder</v>
      </c>
    </row>
    <row r="118" spans="1:14" ht="60.75" customHeight="1" thickBot="1" x14ac:dyDescent="0.35">
      <c r="A118" s="827">
        <f t="shared" si="2"/>
        <v>113</v>
      </c>
      <c r="B118" s="855">
        <v>1786</v>
      </c>
      <c r="C118" s="828"/>
      <c r="D118" s="828"/>
      <c r="E118" s="855" t="s">
        <v>16118</v>
      </c>
      <c r="F118" s="833"/>
      <c r="G118" s="833"/>
      <c r="H118" s="834"/>
      <c r="I118" s="834"/>
      <c r="J118" s="842" t="str">
        <f t="shared" si="3"/>
        <v>Open Folder</v>
      </c>
    </row>
    <row r="119" spans="1:14" ht="60.75" customHeight="1" thickBot="1" x14ac:dyDescent="0.35">
      <c r="A119" s="827">
        <f t="shared" si="2"/>
        <v>114</v>
      </c>
      <c r="B119" s="855">
        <v>1790</v>
      </c>
      <c r="C119" s="828"/>
      <c r="D119" s="828"/>
      <c r="E119" s="855" t="s">
        <v>16119</v>
      </c>
      <c r="F119" s="833"/>
      <c r="G119" s="833"/>
      <c r="H119" s="834"/>
      <c r="I119" s="834"/>
      <c r="J119" s="842" t="str">
        <f t="shared" si="3"/>
        <v>Open Folder</v>
      </c>
    </row>
    <row r="120" spans="1:14" ht="60.75" customHeight="1" thickBot="1" x14ac:dyDescent="0.35">
      <c r="A120" s="827">
        <f t="shared" si="2"/>
        <v>115</v>
      </c>
      <c r="B120" s="855">
        <v>1792</v>
      </c>
      <c r="C120" s="828"/>
      <c r="D120" s="828"/>
      <c r="E120" s="855" t="s">
        <v>16120</v>
      </c>
      <c r="F120" s="833"/>
      <c r="G120" s="833"/>
      <c r="H120" s="834"/>
      <c r="I120" s="834"/>
      <c r="J120" s="842" t="str">
        <f t="shared" si="3"/>
        <v>Open Folder</v>
      </c>
      <c r="L120"/>
      <c r="M120"/>
      <c r="N120"/>
    </row>
    <row r="121" spans="1:14" ht="60.75" customHeight="1" thickBot="1" x14ac:dyDescent="0.35">
      <c r="A121" s="827">
        <f t="shared" si="2"/>
        <v>116</v>
      </c>
      <c r="B121" s="855">
        <v>1793</v>
      </c>
      <c r="C121" s="828"/>
      <c r="D121" s="828"/>
      <c r="E121" s="855" t="s">
        <v>16121</v>
      </c>
      <c r="F121" s="833"/>
      <c r="G121" s="833"/>
      <c r="H121" s="834"/>
      <c r="I121" s="834"/>
      <c r="J121" s="842" t="str">
        <f t="shared" si="3"/>
        <v>Open Folder</v>
      </c>
    </row>
    <row r="122" spans="1:14" ht="60.75" customHeight="1" thickBot="1" x14ac:dyDescent="0.35">
      <c r="A122" s="827">
        <f t="shared" si="2"/>
        <v>117</v>
      </c>
      <c r="B122" s="855">
        <v>1796</v>
      </c>
      <c r="C122" s="828"/>
      <c r="D122" s="828"/>
      <c r="E122" s="855" t="s">
        <v>16049</v>
      </c>
      <c r="F122" s="833"/>
      <c r="G122" s="833"/>
      <c r="H122" s="834"/>
      <c r="I122" s="834"/>
      <c r="J122" s="842" t="str">
        <f t="shared" si="3"/>
        <v>Open Folder</v>
      </c>
    </row>
    <row r="123" spans="1:14" ht="60.75" customHeight="1" thickBot="1" x14ac:dyDescent="0.35">
      <c r="A123" s="827">
        <f t="shared" si="2"/>
        <v>118</v>
      </c>
      <c r="B123" s="855">
        <v>1806</v>
      </c>
      <c r="C123" s="828"/>
      <c r="D123" s="828"/>
      <c r="E123" s="855" t="s">
        <v>16122</v>
      </c>
      <c r="F123" s="833"/>
      <c r="G123" s="833"/>
      <c r="H123" s="834"/>
      <c r="I123" s="834"/>
      <c r="J123" s="842" t="str">
        <f t="shared" si="3"/>
        <v>Open Folder</v>
      </c>
    </row>
    <row r="124" spans="1:14" ht="60.75" customHeight="1" thickBot="1" x14ac:dyDescent="0.35">
      <c r="A124" s="827">
        <f t="shared" si="2"/>
        <v>119</v>
      </c>
      <c r="B124" s="855">
        <v>1821</v>
      </c>
      <c r="C124" s="828"/>
      <c r="D124" s="828"/>
      <c r="E124" s="855" t="s">
        <v>16089</v>
      </c>
      <c r="F124" s="833"/>
      <c r="G124" s="833"/>
      <c r="H124" s="834"/>
      <c r="I124" s="834"/>
      <c r="J124" s="842" t="str">
        <f t="shared" si="3"/>
        <v>Open Folder</v>
      </c>
    </row>
    <row r="125" spans="1:14" ht="60.75" customHeight="1" thickBot="1" x14ac:dyDescent="0.35">
      <c r="A125" s="827">
        <f t="shared" si="2"/>
        <v>120</v>
      </c>
      <c r="B125" s="855">
        <v>1823</v>
      </c>
      <c r="C125" s="828"/>
      <c r="D125" s="828"/>
      <c r="E125" s="855" t="s">
        <v>16123</v>
      </c>
      <c r="F125" s="833"/>
      <c r="G125" s="833"/>
      <c r="H125" s="834"/>
      <c r="I125" s="834"/>
      <c r="J125" s="842" t="str">
        <f t="shared" si="3"/>
        <v>Open Folder</v>
      </c>
    </row>
    <row r="126" spans="1:14" ht="60.75" customHeight="1" thickBot="1" x14ac:dyDescent="0.35">
      <c r="A126" s="827">
        <f t="shared" si="2"/>
        <v>121</v>
      </c>
      <c r="B126" s="855">
        <v>1826</v>
      </c>
      <c r="C126" s="828"/>
      <c r="D126" s="828"/>
      <c r="E126" s="855" t="s">
        <v>16124</v>
      </c>
      <c r="F126" s="833"/>
      <c r="G126" s="833"/>
      <c r="H126" s="834"/>
      <c r="I126" s="834"/>
      <c r="J126" s="842" t="str">
        <f t="shared" si="3"/>
        <v>Open Folder</v>
      </c>
    </row>
    <row r="127" spans="1:14" ht="60.75" customHeight="1" thickBot="1" x14ac:dyDescent="0.35">
      <c r="A127" s="827">
        <f t="shared" si="2"/>
        <v>122</v>
      </c>
      <c r="B127" s="855">
        <v>1827</v>
      </c>
      <c r="C127" s="828"/>
      <c r="D127" s="828"/>
      <c r="E127" s="855" t="s">
        <v>16074</v>
      </c>
      <c r="F127" s="833"/>
      <c r="G127" s="833"/>
      <c r="H127" s="834"/>
      <c r="I127" s="834"/>
      <c r="J127" s="842" t="str">
        <f t="shared" si="3"/>
        <v>Open Folder</v>
      </c>
    </row>
    <row r="128" spans="1:14" ht="60.75" customHeight="1" thickBot="1" x14ac:dyDescent="0.35">
      <c r="A128" s="827">
        <f t="shared" si="2"/>
        <v>123</v>
      </c>
      <c r="B128" s="855">
        <v>1838</v>
      </c>
      <c r="C128" s="828"/>
      <c r="D128" s="828"/>
      <c r="E128" s="855" t="s">
        <v>16125</v>
      </c>
      <c r="F128" s="833"/>
      <c r="G128" s="833"/>
      <c r="H128" s="834"/>
      <c r="I128" s="834"/>
      <c r="J128" s="842" t="str">
        <f t="shared" si="3"/>
        <v>Open Folder</v>
      </c>
    </row>
    <row r="129" spans="1:10" ht="60.75" customHeight="1" thickBot="1" x14ac:dyDescent="0.35">
      <c r="A129" s="827">
        <f t="shared" si="2"/>
        <v>124</v>
      </c>
      <c r="B129" s="855">
        <v>1844</v>
      </c>
      <c r="C129" s="828"/>
      <c r="D129" s="828"/>
      <c r="E129" s="855" t="s">
        <v>16103</v>
      </c>
      <c r="F129" s="833"/>
      <c r="G129" s="833"/>
      <c r="H129" s="834"/>
      <c r="I129" s="834"/>
      <c r="J129" s="842" t="str">
        <f t="shared" si="3"/>
        <v>Open Folder</v>
      </c>
    </row>
    <row r="130" spans="1:10" ht="60.75" customHeight="1" thickBot="1" x14ac:dyDescent="0.35">
      <c r="A130" s="827">
        <f t="shared" si="2"/>
        <v>125</v>
      </c>
      <c r="B130" s="855">
        <v>1848</v>
      </c>
      <c r="C130" s="828"/>
      <c r="D130" s="828"/>
      <c r="E130" s="855" t="s">
        <v>16126</v>
      </c>
      <c r="F130" s="833"/>
      <c r="G130" s="833"/>
      <c r="H130" s="834"/>
      <c r="I130" s="834"/>
      <c r="J130" s="842" t="str">
        <f t="shared" si="3"/>
        <v>Open Folder</v>
      </c>
    </row>
    <row r="131" spans="1:10" ht="60.75" customHeight="1" thickBot="1" x14ac:dyDescent="0.35">
      <c r="A131" s="827">
        <f t="shared" si="2"/>
        <v>126</v>
      </c>
      <c r="B131" s="855">
        <v>1851</v>
      </c>
      <c r="C131" s="828"/>
      <c r="D131" s="828"/>
      <c r="E131" s="855" t="s">
        <v>16127</v>
      </c>
      <c r="F131" s="833"/>
      <c r="G131" s="833"/>
      <c r="H131" s="834"/>
      <c r="I131" s="834"/>
      <c r="J131" s="842" t="str">
        <f t="shared" si="3"/>
        <v>Open Folder</v>
      </c>
    </row>
    <row r="132" spans="1:10" ht="60.75" customHeight="1" thickBot="1" x14ac:dyDescent="0.35">
      <c r="A132" s="827">
        <f t="shared" si="2"/>
        <v>127</v>
      </c>
      <c r="B132" s="855">
        <v>1862</v>
      </c>
      <c r="C132" s="828"/>
      <c r="D132" s="828"/>
      <c r="E132" s="855" t="s">
        <v>16119</v>
      </c>
      <c r="F132" s="833"/>
      <c r="G132" s="833"/>
      <c r="H132" s="834"/>
      <c r="I132" s="834"/>
      <c r="J132" s="842" t="str">
        <f t="shared" si="3"/>
        <v>Open Folder</v>
      </c>
    </row>
    <row r="133" spans="1:10" ht="60.75" customHeight="1" thickBot="1" x14ac:dyDescent="0.35">
      <c r="A133" s="827">
        <f t="shared" ref="A133:A196" si="4">ROW() - ROW($A$5)</f>
        <v>128</v>
      </c>
      <c r="B133" s="855">
        <v>1864</v>
      </c>
      <c r="C133" s="828"/>
      <c r="D133" s="828"/>
      <c r="E133" s="855" t="s">
        <v>16128</v>
      </c>
      <c r="F133" s="833"/>
      <c r="G133" s="833"/>
      <c r="H133" s="834"/>
      <c r="I133" s="834"/>
      <c r="J133" s="842" t="str">
        <f t="shared" si="3"/>
        <v>Open Folder</v>
      </c>
    </row>
    <row r="134" spans="1:10" ht="60.75" customHeight="1" thickBot="1" x14ac:dyDescent="0.35">
      <c r="A134" s="827">
        <f t="shared" si="4"/>
        <v>129</v>
      </c>
      <c r="B134" s="855">
        <v>1875</v>
      </c>
      <c r="C134" s="828"/>
      <c r="D134" s="828"/>
      <c r="E134" s="855" t="s">
        <v>16075</v>
      </c>
      <c r="F134" s="833"/>
      <c r="G134" s="833"/>
      <c r="H134" s="834"/>
      <c r="I134" s="834"/>
      <c r="J134" s="842" t="str">
        <f t="shared" si="3"/>
        <v>Open Folder</v>
      </c>
    </row>
    <row r="135" spans="1:10" ht="60.75" customHeight="1" thickBot="1" x14ac:dyDescent="0.35">
      <c r="A135" s="827">
        <f t="shared" si="4"/>
        <v>130</v>
      </c>
      <c r="B135" s="855">
        <v>1896</v>
      </c>
      <c r="C135" s="828"/>
      <c r="D135" s="828"/>
      <c r="E135" s="855" t="s">
        <v>16129</v>
      </c>
      <c r="F135" s="833"/>
      <c r="G135" s="833"/>
      <c r="H135" s="834"/>
      <c r="I135" s="834"/>
      <c r="J135" s="842" t="str">
        <f t="shared" ref="J135:J198" si="5">HYPERLINK("D:\KASED KHAIR-RAAS ELHEKMA\LOG &amp; PDF\Transmittal\"&amp;B135,"Open Folder")</f>
        <v>Open Folder</v>
      </c>
    </row>
    <row r="136" spans="1:10" ht="60.75" customHeight="1" thickBot="1" x14ac:dyDescent="0.35">
      <c r="A136" s="827">
        <f t="shared" si="4"/>
        <v>131</v>
      </c>
      <c r="B136" s="855">
        <v>1905</v>
      </c>
      <c r="C136" s="828"/>
      <c r="D136" s="828"/>
      <c r="E136" s="855" t="s">
        <v>16095</v>
      </c>
      <c r="F136" s="833"/>
      <c r="G136" s="833"/>
      <c r="H136" s="834"/>
      <c r="I136" s="834"/>
      <c r="J136" s="842" t="str">
        <f t="shared" si="5"/>
        <v>Open Folder</v>
      </c>
    </row>
    <row r="137" spans="1:10" ht="60.75" customHeight="1" thickBot="1" x14ac:dyDescent="0.35">
      <c r="A137" s="827">
        <f t="shared" si="4"/>
        <v>132</v>
      </c>
      <c r="B137" s="855">
        <v>1918</v>
      </c>
      <c r="C137" s="828"/>
      <c r="D137" s="828"/>
      <c r="E137" s="855" t="s">
        <v>16117</v>
      </c>
      <c r="F137" s="833"/>
      <c r="G137" s="833"/>
      <c r="H137" s="834"/>
      <c r="I137" s="834"/>
      <c r="J137" s="842" t="str">
        <f t="shared" si="5"/>
        <v>Open Folder</v>
      </c>
    </row>
    <row r="138" spans="1:10" ht="60.75" customHeight="1" thickBot="1" x14ac:dyDescent="0.35">
      <c r="A138" s="827">
        <f t="shared" si="4"/>
        <v>133</v>
      </c>
      <c r="B138" s="855">
        <v>1919</v>
      </c>
      <c r="C138" s="828"/>
      <c r="D138" s="828"/>
      <c r="E138" s="855" t="s">
        <v>16116</v>
      </c>
      <c r="F138" s="833"/>
      <c r="G138" s="833"/>
      <c r="H138" s="834"/>
      <c r="I138" s="834"/>
      <c r="J138" s="842" t="str">
        <f t="shared" si="5"/>
        <v>Open Folder</v>
      </c>
    </row>
    <row r="139" spans="1:10" ht="60.75" customHeight="1" thickBot="1" x14ac:dyDescent="0.35">
      <c r="A139" s="827">
        <f t="shared" si="4"/>
        <v>134</v>
      </c>
      <c r="B139" s="855">
        <v>1931</v>
      </c>
      <c r="C139" s="828"/>
      <c r="D139" s="828"/>
      <c r="E139" s="855" t="s">
        <v>16130</v>
      </c>
      <c r="F139" s="833"/>
      <c r="G139" s="833"/>
      <c r="H139" s="834"/>
      <c r="I139" s="834"/>
      <c r="J139" s="842" t="str">
        <f t="shared" si="5"/>
        <v>Open Folder</v>
      </c>
    </row>
    <row r="140" spans="1:10" ht="60.75" customHeight="1" thickBot="1" x14ac:dyDescent="0.35">
      <c r="A140" s="827">
        <f t="shared" si="4"/>
        <v>135</v>
      </c>
      <c r="B140" s="855">
        <v>1933</v>
      </c>
      <c r="C140" s="828"/>
      <c r="D140" s="828"/>
      <c r="E140" s="855" t="s">
        <v>16131</v>
      </c>
      <c r="F140" s="833"/>
      <c r="G140" s="833"/>
      <c r="H140" s="834"/>
      <c r="I140" s="834"/>
      <c r="J140" s="842" t="str">
        <f t="shared" si="5"/>
        <v>Open Folder</v>
      </c>
    </row>
    <row r="141" spans="1:10" ht="60.75" customHeight="1" thickBot="1" x14ac:dyDescent="0.35">
      <c r="A141" s="827">
        <f t="shared" si="4"/>
        <v>136</v>
      </c>
      <c r="B141" s="855">
        <v>1939</v>
      </c>
      <c r="C141" s="828"/>
      <c r="D141" s="828"/>
      <c r="E141" s="855" t="s">
        <v>16132</v>
      </c>
      <c r="F141" s="833"/>
      <c r="G141" s="833"/>
      <c r="H141" s="834"/>
      <c r="I141" s="834"/>
      <c r="J141" s="842" t="str">
        <f t="shared" si="5"/>
        <v>Open Folder</v>
      </c>
    </row>
    <row r="142" spans="1:10" ht="60.75" customHeight="1" thickBot="1" x14ac:dyDescent="0.35">
      <c r="A142" s="827">
        <f t="shared" si="4"/>
        <v>137</v>
      </c>
      <c r="B142" s="855">
        <v>1953</v>
      </c>
      <c r="C142" s="828"/>
      <c r="D142" s="828"/>
      <c r="E142" s="855" t="s">
        <v>16133</v>
      </c>
      <c r="F142" s="833"/>
      <c r="G142" s="833"/>
      <c r="H142" s="834"/>
      <c r="I142" s="834"/>
      <c r="J142" s="842" t="str">
        <f t="shared" si="5"/>
        <v>Open Folder</v>
      </c>
    </row>
    <row r="143" spans="1:10" ht="60.75" customHeight="1" thickBot="1" x14ac:dyDescent="0.35">
      <c r="A143" s="827">
        <f t="shared" si="4"/>
        <v>138</v>
      </c>
      <c r="B143" s="855">
        <v>1958</v>
      </c>
      <c r="C143" s="828"/>
      <c r="D143" s="828"/>
      <c r="E143" s="855" t="s">
        <v>16123</v>
      </c>
      <c r="F143" s="833"/>
      <c r="G143" s="833"/>
      <c r="H143" s="834"/>
      <c r="I143" s="834"/>
      <c r="J143" s="842" t="str">
        <f t="shared" si="5"/>
        <v>Open Folder</v>
      </c>
    </row>
    <row r="144" spans="1:10" ht="60.75" customHeight="1" thickBot="1" x14ac:dyDescent="0.35">
      <c r="A144" s="827">
        <f t="shared" si="4"/>
        <v>139</v>
      </c>
      <c r="B144" s="855">
        <v>1970</v>
      </c>
      <c r="C144" s="828"/>
      <c r="D144" s="828"/>
      <c r="E144" s="855" t="s">
        <v>16103</v>
      </c>
      <c r="F144" s="833"/>
      <c r="G144" s="833"/>
      <c r="H144" s="834"/>
      <c r="I144" s="834"/>
      <c r="J144" s="842" t="str">
        <f t="shared" si="5"/>
        <v>Open Folder</v>
      </c>
    </row>
    <row r="145" spans="1:10" ht="60.75" customHeight="1" thickBot="1" x14ac:dyDescent="0.35">
      <c r="A145" s="827">
        <f t="shared" si="4"/>
        <v>140</v>
      </c>
      <c r="B145" s="855">
        <v>1977</v>
      </c>
      <c r="C145" s="828"/>
      <c r="D145" s="828"/>
      <c r="E145" s="855" t="s">
        <v>16116</v>
      </c>
      <c r="F145" s="833"/>
      <c r="G145" s="833"/>
      <c r="H145" s="834"/>
      <c r="I145" s="834"/>
      <c r="J145" s="842" t="str">
        <f t="shared" si="5"/>
        <v>Open Folder</v>
      </c>
    </row>
    <row r="146" spans="1:10" ht="60.75" customHeight="1" thickBot="1" x14ac:dyDescent="0.35">
      <c r="A146" s="827">
        <f t="shared" si="4"/>
        <v>141</v>
      </c>
      <c r="B146" s="855">
        <v>1983</v>
      </c>
      <c r="C146" s="828"/>
      <c r="D146" s="828"/>
      <c r="E146" s="855" t="s">
        <v>16099</v>
      </c>
      <c r="F146" s="833"/>
      <c r="G146" s="833"/>
      <c r="H146" s="834"/>
      <c r="I146" s="834"/>
      <c r="J146" s="842" t="str">
        <f t="shared" si="5"/>
        <v>Open Folder</v>
      </c>
    </row>
    <row r="147" spans="1:10" ht="60.75" customHeight="1" thickBot="1" x14ac:dyDescent="0.35">
      <c r="A147" s="827">
        <f t="shared" si="4"/>
        <v>142</v>
      </c>
      <c r="B147" s="855">
        <v>1988</v>
      </c>
      <c r="C147" s="828"/>
      <c r="D147" s="828"/>
      <c r="E147" s="855" t="s">
        <v>16134</v>
      </c>
      <c r="F147" s="833"/>
      <c r="G147" s="833"/>
      <c r="H147" s="834"/>
      <c r="I147" s="834"/>
      <c r="J147" s="842" t="str">
        <f t="shared" si="5"/>
        <v>Open Folder</v>
      </c>
    </row>
    <row r="148" spans="1:10" ht="60.75" customHeight="1" thickBot="1" x14ac:dyDescent="0.35">
      <c r="A148" s="827">
        <f t="shared" si="4"/>
        <v>143</v>
      </c>
      <c r="B148" s="855">
        <v>1992</v>
      </c>
      <c r="C148" s="828"/>
      <c r="D148" s="828"/>
      <c r="E148" s="855" t="s">
        <v>16135</v>
      </c>
      <c r="F148" s="833"/>
      <c r="G148" s="833"/>
      <c r="H148" s="834"/>
      <c r="I148" s="834"/>
      <c r="J148" s="842" t="str">
        <f t="shared" si="5"/>
        <v>Open Folder</v>
      </c>
    </row>
    <row r="149" spans="1:10" ht="60.75" customHeight="1" thickBot="1" x14ac:dyDescent="0.35">
      <c r="A149" s="827">
        <f t="shared" si="4"/>
        <v>144</v>
      </c>
      <c r="B149" s="855">
        <v>1997</v>
      </c>
      <c r="C149" s="828"/>
      <c r="D149" s="828"/>
      <c r="E149" s="855" t="s">
        <v>16136</v>
      </c>
      <c r="F149" s="833"/>
      <c r="G149" s="833"/>
      <c r="H149" s="834"/>
      <c r="I149" s="834"/>
      <c r="J149" s="842" t="str">
        <f t="shared" si="5"/>
        <v>Open Folder</v>
      </c>
    </row>
    <row r="150" spans="1:10" ht="60.75" customHeight="1" thickBot="1" x14ac:dyDescent="0.35">
      <c r="A150" s="827">
        <f t="shared" si="4"/>
        <v>145</v>
      </c>
      <c r="B150" s="855">
        <v>2008</v>
      </c>
      <c r="C150" s="828"/>
      <c r="D150" s="828"/>
      <c r="E150" s="855" t="s">
        <v>16117</v>
      </c>
      <c r="F150" s="833"/>
      <c r="G150" s="833"/>
      <c r="H150" s="834"/>
      <c r="I150" s="834"/>
      <c r="J150" s="842" t="str">
        <f t="shared" si="5"/>
        <v>Open Folder</v>
      </c>
    </row>
    <row r="151" spans="1:10" ht="60.75" customHeight="1" thickBot="1" x14ac:dyDescent="0.35">
      <c r="A151" s="827">
        <f t="shared" si="4"/>
        <v>146</v>
      </c>
      <c r="B151" s="855">
        <v>2041</v>
      </c>
      <c r="C151" s="828"/>
      <c r="D151" s="828"/>
      <c r="E151" s="855" t="s">
        <v>16119</v>
      </c>
      <c r="F151" s="833"/>
      <c r="G151" s="833"/>
      <c r="H151" s="834"/>
      <c r="I151" s="834"/>
      <c r="J151" s="842" t="str">
        <f t="shared" si="5"/>
        <v>Open Folder</v>
      </c>
    </row>
    <row r="152" spans="1:10" ht="60.75" customHeight="1" thickBot="1" x14ac:dyDescent="0.35">
      <c r="A152" s="827">
        <f t="shared" si="4"/>
        <v>147</v>
      </c>
      <c r="B152" s="855">
        <v>2049</v>
      </c>
      <c r="C152" s="828"/>
      <c r="D152" s="828"/>
      <c r="E152" s="855" t="s">
        <v>16103</v>
      </c>
      <c r="F152" s="833"/>
      <c r="G152" s="833"/>
      <c r="H152" s="834"/>
      <c r="I152" s="834"/>
      <c r="J152" s="842" t="str">
        <f t="shared" si="5"/>
        <v>Open Folder</v>
      </c>
    </row>
    <row r="153" spans="1:10" ht="60.75" customHeight="1" thickBot="1" x14ac:dyDescent="0.35">
      <c r="A153" s="827">
        <f t="shared" si="4"/>
        <v>148</v>
      </c>
      <c r="B153" s="855">
        <v>2060</v>
      </c>
      <c r="C153" s="828"/>
      <c r="D153" s="828"/>
      <c r="E153" s="855" t="s">
        <v>16137</v>
      </c>
      <c r="F153" s="833"/>
      <c r="G153" s="833"/>
      <c r="H153" s="834"/>
      <c r="I153" s="834"/>
      <c r="J153" s="842" t="str">
        <f t="shared" si="5"/>
        <v>Open Folder</v>
      </c>
    </row>
    <row r="154" spans="1:10" ht="60.75" customHeight="1" thickBot="1" x14ac:dyDescent="0.35">
      <c r="A154" s="827">
        <f t="shared" si="4"/>
        <v>149</v>
      </c>
      <c r="B154" s="855">
        <v>2072</v>
      </c>
      <c r="C154" s="828"/>
      <c r="D154" s="828"/>
      <c r="E154" s="855" t="s">
        <v>16138</v>
      </c>
      <c r="F154" s="833"/>
      <c r="G154" s="833"/>
      <c r="H154" s="834"/>
      <c r="I154" s="834"/>
      <c r="J154" s="842" t="str">
        <f t="shared" si="5"/>
        <v>Open Folder</v>
      </c>
    </row>
    <row r="155" spans="1:10" ht="60.75" customHeight="1" thickBot="1" x14ac:dyDescent="0.35">
      <c r="A155" s="827">
        <f t="shared" si="4"/>
        <v>150</v>
      </c>
      <c r="B155" s="855">
        <v>2073</v>
      </c>
      <c r="C155" s="828"/>
      <c r="D155" s="828"/>
      <c r="E155" s="855" t="s">
        <v>16139</v>
      </c>
      <c r="F155" s="833"/>
      <c r="G155" s="833"/>
      <c r="H155" s="834"/>
      <c r="I155" s="834"/>
      <c r="J155" s="842" t="str">
        <f t="shared" si="5"/>
        <v>Open Folder</v>
      </c>
    </row>
    <row r="156" spans="1:10" ht="60.75" customHeight="1" thickBot="1" x14ac:dyDescent="0.35">
      <c r="A156" s="827">
        <f t="shared" si="4"/>
        <v>151</v>
      </c>
      <c r="B156" s="855">
        <v>2074</v>
      </c>
      <c r="C156" s="828"/>
      <c r="D156" s="828"/>
      <c r="E156" s="855" t="s">
        <v>16140</v>
      </c>
      <c r="F156" s="833"/>
      <c r="G156" s="833"/>
      <c r="H156" s="834"/>
      <c r="I156" s="834"/>
      <c r="J156" s="842" t="str">
        <f t="shared" si="5"/>
        <v>Open Folder</v>
      </c>
    </row>
    <row r="157" spans="1:10" ht="60.75" customHeight="1" thickBot="1" x14ac:dyDescent="0.35">
      <c r="A157" s="827">
        <f t="shared" si="4"/>
        <v>152</v>
      </c>
      <c r="B157" s="855">
        <v>2090</v>
      </c>
      <c r="C157" s="828"/>
      <c r="D157" s="828"/>
      <c r="E157" s="855" t="s">
        <v>16134</v>
      </c>
      <c r="F157" s="833"/>
      <c r="G157" s="833"/>
      <c r="H157" s="834"/>
      <c r="I157" s="834"/>
      <c r="J157" s="842" t="str">
        <f t="shared" si="5"/>
        <v>Open Folder</v>
      </c>
    </row>
    <row r="158" spans="1:10" ht="60.75" customHeight="1" thickBot="1" x14ac:dyDescent="0.35">
      <c r="A158" s="827">
        <f t="shared" si="4"/>
        <v>153</v>
      </c>
      <c r="B158" s="855">
        <v>2139</v>
      </c>
      <c r="C158" s="828"/>
      <c r="D158" s="828"/>
      <c r="E158" s="855" t="s">
        <v>16141</v>
      </c>
      <c r="F158" s="833"/>
      <c r="G158" s="833"/>
      <c r="H158" s="834"/>
      <c r="I158" s="834"/>
      <c r="J158" s="842" t="str">
        <f t="shared" si="5"/>
        <v>Open Folder</v>
      </c>
    </row>
    <row r="159" spans="1:10" ht="60.75" customHeight="1" thickBot="1" x14ac:dyDescent="0.35">
      <c r="A159" s="827">
        <f t="shared" si="4"/>
        <v>154</v>
      </c>
      <c r="B159" s="855">
        <v>2140</v>
      </c>
      <c r="C159" s="828"/>
      <c r="D159" s="828"/>
      <c r="E159" s="855" t="s">
        <v>16142</v>
      </c>
      <c r="F159" s="833"/>
      <c r="G159" s="833"/>
      <c r="H159" s="834"/>
      <c r="I159" s="834"/>
      <c r="J159" s="842" t="str">
        <f t="shared" si="5"/>
        <v>Open Folder</v>
      </c>
    </row>
    <row r="160" spans="1:10" ht="60.75" customHeight="1" thickBot="1" x14ac:dyDescent="0.35">
      <c r="A160" s="827">
        <f t="shared" si="4"/>
        <v>155</v>
      </c>
      <c r="B160" s="855">
        <v>2041</v>
      </c>
      <c r="C160" s="828"/>
      <c r="D160" s="828"/>
      <c r="E160" s="855" t="s">
        <v>16119</v>
      </c>
      <c r="F160" s="833"/>
      <c r="G160" s="833"/>
      <c r="H160" s="834"/>
      <c r="I160" s="834"/>
      <c r="J160" s="842" t="str">
        <f t="shared" si="5"/>
        <v>Open Folder</v>
      </c>
    </row>
    <row r="161" spans="1:10" ht="60.75" customHeight="1" thickBot="1" x14ac:dyDescent="0.35">
      <c r="A161" s="827">
        <f t="shared" si="4"/>
        <v>156</v>
      </c>
      <c r="B161" s="855">
        <v>2190</v>
      </c>
      <c r="C161" s="828"/>
      <c r="D161" s="828"/>
      <c r="E161" s="855" t="s">
        <v>16135</v>
      </c>
      <c r="F161" s="833"/>
      <c r="G161" s="833"/>
      <c r="H161" s="834"/>
      <c r="I161" s="834"/>
      <c r="J161" s="842" t="str">
        <f t="shared" si="5"/>
        <v>Open Folder</v>
      </c>
    </row>
    <row r="162" spans="1:10" ht="60.75" customHeight="1" thickBot="1" x14ac:dyDescent="0.35">
      <c r="A162" s="827">
        <f t="shared" si="4"/>
        <v>157</v>
      </c>
      <c r="B162" s="855">
        <v>2211</v>
      </c>
      <c r="C162" s="828"/>
      <c r="D162" s="828"/>
      <c r="E162" s="855" t="s">
        <v>16143</v>
      </c>
      <c r="F162" s="833"/>
      <c r="G162" s="833"/>
      <c r="H162" s="834"/>
      <c r="I162" s="834"/>
      <c r="J162" s="842" t="str">
        <f t="shared" si="5"/>
        <v>Open Folder</v>
      </c>
    </row>
    <row r="163" spans="1:10" ht="60.75" customHeight="1" thickBot="1" x14ac:dyDescent="0.35">
      <c r="A163" s="827">
        <f t="shared" si="4"/>
        <v>158</v>
      </c>
      <c r="B163" s="855">
        <v>2319</v>
      </c>
      <c r="C163" s="828"/>
      <c r="D163" s="828"/>
      <c r="E163" s="855" t="s">
        <v>16144</v>
      </c>
      <c r="F163" s="833"/>
      <c r="G163" s="833"/>
      <c r="H163" s="834"/>
      <c r="I163" s="834"/>
      <c r="J163" s="842" t="str">
        <f t="shared" si="5"/>
        <v>Open Folder</v>
      </c>
    </row>
    <row r="164" spans="1:10" ht="60.75" customHeight="1" thickBot="1" x14ac:dyDescent="0.35">
      <c r="A164" s="827">
        <f t="shared" si="4"/>
        <v>159</v>
      </c>
      <c r="B164" s="855">
        <v>2324</v>
      </c>
      <c r="C164" s="828"/>
      <c r="D164" s="828"/>
      <c r="E164" s="855" t="s">
        <v>16145</v>
      </c>
      <c r="F164" s="833"/>
      <c r="G164" s="833"/>
      <c r="H164" s="834"/>
      <c r="I164" s="834"/>
      <c r="J164" s="842" t="str">
        <f t="shared" si="5"/>
        <v>Open Folder</v>
      </c>
    </row>
    <row r="165" spans="1:10" ht="60.75" customHeight="1" thickBot="1" x14ac:dyDescent="0.35">
      <c r="A165" s="827">
        <f t="shared" si="4"/>
        <v>160</v>
      </c>
      <c r="B165" s="855">
        <v>2344</v>
      </c>
      <c r="C165" s="828"/>
      <c r="D165" s="828"/>
      <c r="E165" s="855" t="s">
        <v>16146</v>
      </c>
      <c r="F165" s="833"/>
      <c r="G165" s="833"/>
      <c r="H165" s="834"/>
      <c r="I165" s="834"/>
      <c r="J165" s="842" t="str">
        <f t="shared" si="5"/>
        <v>Open Folder</v>
      </c>
    </row>
    <row r="166" spans="1:10" ht="60.75" customHeight="1" thickBot="1" x14ac:dyDescent="0.35">
      <c r="A166" s="827">
        <f t="shared" si="4"/>
        <v>161</v>
      </c>
      <c r="B166" s="855">
        <v>2345</v>
      </c>
      <c r="C166" s="828"/>
      <c r="D166" s="828"/>
      <c r="E166" s="855" t="s">
        <v>16147</v>
      </c>
      <c r="F166" s="833"/>
      <c r="G166" s="833"/>
      <c r="H166" s="834"/>
      <c r="I166" s="834"/>
      <c r="J166" s="842" t="str">
        <f t="shared" si="5"/>
        <v>Open Folder</v>
      </c>
    </row>
    <row r="167" spans="1:10" ht="60.75" customHeight="1" thickBot="1" x14ac:dyDescent="0.35">
      <c r="A167" s="827">
        <f t="shared" si="4"/>
        <v>162</v>
      </c>
      <c r="B167" s="855">
        <v>2346</v>
      </c>
      <c r="C167" s="828"/>
      <c r="D167" s="828"/>
      <c r="E167" s="855" t="s">
        <v>16148</v>
      </c>
      <c r="F167" s="833"/>
      <c r="G167" s="833"/>
      <c r="H167" s="834"/>
      <c r="I167" s="834"/>
      <c r="J167" s="842" t="str">
        <f t="shared" si="5"/>
        <v>Open Folder</v>
      </c>
    </row>
    <row r="168" spans="1:10" ht="60.75" customHeight="1" thickBot="1" x14ac:dyDescent="0.35">
      <c r="A168" s="827">
        <f t="shared" si="4"/>
        <v>163</v>
      </c>
      <c r="B168" s="855">
        <v>2347</v>
      </c>
      <c r="C168" s="828"/>
      <c r="D168" s="828"/>
      <c r="E168" s="855" t="s">
        <v>16149</v>
      </c>
      <c r="F168" s="833"/>
      <c r="G168" s="833"/>
      <c r="H168" s="834"/>
      <c r="I168" s="834"/>
      <c r="J168" s="842" t="str">
        <f t="shared" si="5"/>
        <v>Open Folder</v>
      </c>
    </row>
    <row r="169" spans="1:10" ht="60.75" customHeight="1" thickBot="1" x14ac:dyDescent="0.35">
      <c r="A169" s="827">
        <f t="shared" si="4"/>
        <v>164</v>
      </c>
      <c r="B169" s="855">
        <v>2348</v>
      </c>
      <c r="C169" s="828"/>
      <c r="D169" s="828"/>
      <c r="E169" s="855" t="s">
        <v>16150</v>
      </c>
      <c r="F169" s="833"/>
      <c r="G169" s="833"/>
      <c r="H169" s="834"/>
      <c r="I169" s="834"/>
      <c r="J169" s="842" t="str">
        <f t="shared" si="5"/>
        <v>Open Folder</v>
      </c>
    </row>
    <row r="170" spans="1:10" ht="60.75" customHeight="1" thickBot="1" x14ac:dyDescent="0.35">
      <c r="A170" s="827">
        <f t="shared" si="4"/>
        <v>165</v>
      </c>
      <c r="B170" s="855">
        <v>2349</v>
      </c>
      <c r="C170" s="828"/>
      <c r="D170" s="828"/>
      <c r="E170" s="855" t="s">
        <v>16151</v>
      </c>
      <c r="F170" s="833"/>
      <c r="G170" s="833"/>
      <c r="H170" s="834"/>
      <c r="I170" s="834"/>
      <c r="J170" s="842" t="str">
        <f t="shared" si="5"/>
        <v>Open Folder</v>
      </c>
    </row>
    <row r="171" spans="1:10" ht="60.75" customHeight="1" thickBot="1" x14ac:dyDescent="0.35">
      <c r="A171" s="827">
        <f t="shared" si="4"/>
        <v>166</v>
      </c>
      <c r="B171" s="855">
        <v>2351</v>
      </c>
      <c r="C171" s="828"/>
      <c r="D171" s="828"/>
      <c r="E171" s="855" t="s">
        <v>16152</v>
      </c>
      <c r="F171" s="833"/>
      <c r="G171" s="833"/>
      <c r="H171" s="834"/>
      <c r="I171" s="834"/>
      <c r="J171" s="842" t="str">
        <f t="shared" si="5"/>
        <v>Open Folder</v>
      </c>
    </row>
    <row r="172" spans="1:10" ht="60.75" customHeight="1" thickBot="1" x14ac:dyDescent="0.35">
      <c r="A172" s="827">
        <f t="shared" si="4"/>
        <v>167</v>
      </c>
      <c r="B172" s="855">
        <v>2352</v>
      </c>
      <c r="C172" s="828"/>
      <c r="D172" s="828"/>
      <c r="E172" s="855" t="s">
        <v>16153</v>
      </c>
      <c r="F172" s="833"/>
      <c r="G172" s="833"/>
      <c r="H172" s="834"/>
      <c r="I172" s="834"/>
      <c r="J172" s="842" t="str">
        <f t="shared" si="5"/>
        <v>Open Folder</v>
      </c>
    </row>
    <row r="173" spans="1:10" ht="60.75" customHeight="1" thickBot="1" x14ac:dyDescent="0.35">
      <c r="A173" s="827">
        <f t="shared" si="4"/>
        <v>168</v>
      </c>
      <c r="B173" s="855">
        <v>2393</v>
      </c>
      <c r="C173" s="828"/>
      <c r="D173" s="828"/>
      <c r="E173" s="855" t="s">
        <v>16154</v>
      </c>
      <c r="F173" s="833"/>
      <c r="G173" s="833"/>
      <c r="H173" s="834"/>
      <c r="I173" s="834"/>
      <c r="J173" s="842" t="str">
        <f t="shared" si="5"/>
        <v>Open Folder</v>
      </c>
    </row>
    <row r="174" spans="1:10" ht="60.75" customHeight="1" thickBot="1" x14ac:dyDescent="0.35">
      <c r="A174" s="827">
        <f t="shared" si="4"/>
        <v>169</v>
      </c>
      <c r="B174" s="855">
        <v>2395</v>
      </c>
      <c r="C174" s="828"/>
      <c r="D174" s="828"/>
      <c r="E174" s="855" t="s">
        <v>16155</v>
      </c>
      <c r="F174" s="833"/>
      <c r="G174" s="833"/>
      <c r="H174" s="834"/>
      <c r="I174" s="834"/>
      <c r="J174" s="842" t="str">
        <f t="shared" si="5"/>
        <v>Open Folder</v>
      </c>
    </row>
    <row r="175" spans="1:10" ht="60.75" customHeight="1" thickBot="1" x14ac:dyDescent="0.35">
      <c r="A175" s="827">
        <f t="shared" si="4"/>
        <v>170</v>
      </c>
      <c r="B175" s="855">
        <v>2396</v>
      </c>
      <c r="C175" s="828"/>
      <c r="D175" s="828"/>
      <c r="E175" s="855" t="s">
        <v>16156</v>
      </c>
      <c r="F175" s="833"/>
      <c r="G175" s="833"/>
      <c r="H175" s="834"/>
      <c r="I175" s="834"/>
      <c r="J175" s="842" t="str">
        <f t="shared" si="5"/>
        <v>Open Folder</v>
      </c>
    </row>
    <row r="176" spans="1:10" ht="60.75" customHeight="1" thickBot="1" x14ac:dyDescent="0.35">
      <c r="A176" s="827">
        <f t="shared" si="4"/>
        <v>171</v>
      </c>
      <c r="B176" s="855">
        <v>2408</v>
      </c>
      <c r="C176" s="828"/>
      <c r="D176" s="828"/>
      <c r="E176" s="855" t="s">
        <v>16157</v>
      </c>
      <c r="F176" s="833"/>
      <c r="G176" s="833"/>
      <c r="H176" s="834"/>
      <c r="I176" s="834"/>
      <c r="J176" s="842" t="str">
        <f t="shared" si="5"/>
        <v>Open Folder</v>
      </c>
    </row>
    <row r="177" spans="1:10" ht="60.75" customHeight="1" thickBot="1" x14ac:dyDescent="0.35">
      <c r="A177" s="827">
        <f t="shared" si="4"/>
        <v>172</v>
      </c>
      <c r="B177" s="855">
        <v>2413</v>
      </c>
      <c r="C177" s="828"/>
      <c r="D177" s="828"/>
      <c r="E177" s="855" t="s">
        <v>16156</v>
      </c>
      <c r="F177" s="833"/>
      <c r="G177" s="833"/>
      <c r="H177" s="834"/>
      <c r="I177" s="834"/>
      <c r="J177" s="842" t="str">
        <f t="shared" si="5"/>
        <v>Open Folder</v>
      </c>
    </row>
    <row r="178" spans="1:10" ht="60.75" customHeight="1" thickBot="1" x14ac:dyDescent="0.35">
      <c r="A178" s="827">
        <f t="shared" si="4"/>
        <v>173</v>
      </c>
      <c r="B178" s="855">
        <v>2419</v>
      </c>
      <c r="C178" s="828"/>
      <c r="D178" s="828"/>
      <c r="E178" s="855" t="s">
        <v>16117</v>
      </c>
      <c r="F178" s="833"/>
      <c r="G178" s="833"/>
      <c r="H178" s="834"/>
      <c r="I178" s="834"/>
      <c r="J178" s="842" t="str">
        <f t="shared" si="5"/>
        <v>Open Folder</v>
      </c>
    </row>
    <row r="179" spans="1:10" ht="60.75" customHeight="1" thickBot="1" x14ac:dyDescent="0.35">
      <c r="A179" s="827">
        <f t="shared" si="4"/>
        <v>174</v>
      </c>
      <c r="B179" s="855">
        <v>2432</v>
      </c>
      <c r="C179" s="828"/>
      <c r="D179" s="828"/>
      <c r="E179" s="855" t="s">
        <v>16158</v>
      </c>
      <c r="F179" s="833"/>
      <c r="G179" s="833"/>
      <c r="H179" s="834"/>
      <c r="I179" s="834"/>
      <c r="J179" s="842" t="str">
        <f t="shared" si="5"/>
        <v>Open Folder</v>
      </c>
    </row>
    <row r="180" spans="1:10" ht="60.75" customHeight="1" thickBot="1" x14ac:dyDescent="0.35">
      <c r="A180" s="827">
        <f t="shared" si="4"/>
        <v>175</v>
      </c>
      <c r="B180" s="855">
        <v>2470</v>
      </c>
      <c r="C180" s="828"/>
      <c r="D180" s="828"/>
      <c r="E180" s="855" t="s">
        <v>16159</v>
      </c>
      <c r="F180" s="833"/>
      <c r="G180" s="833"/>
      <c r="H180" s="834"/>
      <c r="I180" s="834"/>
      <c r="J180" s="842" t="str">
        <f t="shared" si="5"/>
        <v>Open Folder</v>
      </c>
    </row>
    <row r="181" spans="1:10" ht="60.75" customHeight="1" thickBot="1" x14ac:dyDescent="0.35">
      <c r="A181" s="827">
        <f t="shared" si="4"/>
        <v>176</v>
      </c>
      <c r="B181" s="855">
        <v>2479</v>
      </c>
      <c r="C181" s="828"/>
      <c r="D181" s="828"/>
      <c r="E181" s="855" t="s">
        <v>16160</v>
      </c>
      <c r="F181" s="833"/>
      <c r="G181" s="833"/>
      <c r="H181" s="834"/>
      <c r="I181" s="834"/>
      <c r="J181" s="842" t="str">
        <f t="shared" si="5"/>
        <v>Open Folder</v>
      </c>
    </row>
    <row r="182" spans="1:10" ht="60.75" customHeight="1" thickBot="1" x14ac:dyDescent="0.35">
      <c r="A182" s="827">
        <f t="shared" si="4"/>
        <v>177</v>
      </c>
      <c r="B182" s="855">
        <v>2494</v>
      </c>
      <c r="C182" s="828"/>
      <c r="D182" s="828"/>
      <c r="E182" s="855" t="s">
        <v>16161</v>
      </c>
      <c r="F182" s="833"/>
      <c r="G182" s="833"/>
      <c r="H182" s="834"/>
      <c r="I182" s="834"/>
      <c r="J182" s="842" t="str">
        <f t="shared" si="5"/>
        <v>Open Folder</v>
      </c>
    </row>
    <row r="183" spans="1:10" ht="60.75" customHeight="1" thickBot="1" x14ac:dyDescent="0.35">
      <c r="A183" s="827">
        <f t="shared" si="4"/>
        <v>178</v>
      </c>
      <c r="B183" s="855">
        <v>2500</v>
      </c>
      <c r="C183" s="828"/>
      <c r="D183" s="828"/>
      <c r="E183" s="855" t="s">
        <v>16162</v>
      </c>
      <c r="F183" s="833"/>
      <c r="G183" s="833"/>
      <c r="H183" s="834"/>
      <c r="I183" s="834"/>
      <c r="J183" s="842" t="str">
        <f t="shared" si="5"/>
        <v>Open Folder</v>
      </c>
    </row>
    <row r="184" spans="1:10" ht="60.75" customHeight="1" thickBot="1" x14ac:dyDescent="0.35">
      <c r="A184" s="827">
        <f t="shared" si="4"/>
        <v>179</v>
      </c>
      <c r="B184" s="855">
        <v>2501</v>
      </c>
      <c r="C184" s="828"/>
      <c r="D184" s="828"/>
      <c r="E184" s="855" t="s">
        <v>16163</v>
      </c>
      <c r="F184" s="833"/>
      <c r="G184" s="833"/>
      <c r="H184" s="834"/>
      <c r="I184" s="834"/>
      <c r="J184" s="842" t="str">
        <f t="shared" si="5"/>
        <v>Open Folder</v>
      </c>
    </row>
    <row r="185" spans="1:10" ht="60.75" customHeight="1" thickBot="1" x14ac:dyDescent="0.35">
      <c r="A185" s="827">
        <f t="shared" si="4"/>
        <v>180</v>
      </c>
      <c r="B185" s="855">
        <v>2502</v>
      </c>
      <c r="C185" s="828"/>
      <c r="D185" s="828"/>
      <c r="E185" s="855" t="s">
        <v>16164</v>
      </c>
      <c r="F185" s="833"/>
      <c r="G185" s="833"/>
      <c r="H185" s="834"/>
      <c r="I185" s="834"/>
      <c r="J185" s="842" t="str">
        <f t="shared" si="5"/>
        <v>Open Folder</v>
      </c>
    </row>
    <row r="186" spans="1:10" ht="60.75" customHeight="1" thickBot="1" x14ac:dyDescent="0.35">
      <c r="A186" s="827">
        <f t="shared" si="4"/>
        <v>181</v>
      </c>
      <c r="B186" s="855">
        <v>2503</v>
      </c>
      <c r="C186" s="828"/>
      <c r="D186" s="828"/>
      <c r="E186" s="855" t="s">
        <v>16165</v>
      </c>
      <c r="F186" s="833"/>
      <c r="G186" s="833"/>
      <c r="H186" s="834"/>
      <c r="I186" s="834"/>
      <c r="J186" s="842" t="str">
        <f t="shared" si="5"/>
        <v>Open Folder</v>
      </c>
    </row>
    <row r="187" spans="1:10" ht="60.75" customHeight="1" thickBot="1" x14ac:dyDescent="0.35">
      <c r="A187" s="827">
        <f t="shared" si="4"/>
        <v>182</v>
      </c>
      <c r="B187" s="855">
        <v>2520</v>
      </c>
      <c r="C187" s="828"/>
      <c r="D187" s="828"/>
      <c r="E187" s="855" t="s">
        <v>16166</v>
      </c>
      <c r="F187" s="833"/>
      <c r="G187" s="833"/>
      <c r="H187" s="834"/>
      <c r="I187" s="834"/>
      <c r="J187" s="842" t="str">
        <f t="shared" si="5"/>
        <v>Open Folder</v>
      </c>
    </row>
    <row r="188" spans="1:10" ht="60.75" customHeight="1" thickBot="1" x14ac:dyDescent="0.35">
      <c r="A188" s="827">
        <f t="shared" si="4"/>
        <v>183</v>
      </c>
      <c r="B188" s="855">
        <v>2522</v>
      </c>
      <c r="C188" s="828"/>
      <c r="D188" s="828"/>
      <c r="E188" s="855" t="s">
        <v>16167</v>
      </c>
      <c r="F188" s="833"/>
      <c r="G188" s="833"/>
      <c r="H188" s="834"/>
      <c r="I188" s="834"/>
      <c r="J188" s="842" t="str">
        <f t="shared" si="5"/>
        <v>Open Folder</v>
      </c>
    </row>
    <row r="189" spans="1:10" ht="60.75" customHeight="1" thickBot="1" x14ac:dyDescent="0.35">
      <c r="A189" s="827">
        <f t="shared" si="4"/>
        <v>184</v>
      </c>
      <c r="B189" s="855">
        <v>2531</v>
      </c>
      <c r="C189" s="828"/>
      <c r="D189" s="828"/>
      <c r="E189" s="855" t="s">
        <v>16168</v>
      </c>
      <c r="F189" s="833"/>
      <c r="G189" s="833"/>
      <c r="H189" s="834"/>
      <c r="I189" s="834"/>
      <c r="J189" s="842" t="str">
        <f t="shared" si="5"/>
        <v>Open Folder</v>
      </c>
    </row>
    <row r="190" spans="1:10" ht="60.75" customHeight="1" thickBot="1" x14ac:dyDescent="0.35">
      <c r="A190" s="827">
        <f t="shared" si="4"/>
        <v>185</v>
      </c>
      <c r="B190" s="855">
        <v>2532</v>
      </c>
      <c r="C190" s="828"/>
      <c r="D190" s="828"/>
      <c r="E190" s="855" t="s">
        <v>16169</v>
      </c>
      <c r="F190" s="833"/>
      <c r="G190" s="833"/>
      <c r="H190" s="834"/>
      <c r="I190" s="834"/>
      <c r="J190" s="842" t="str">
        <f t="shared" si="5"/>
        <v>Open Folder</v>
      </c>
    </row>
    <row r="191" spans="1:10" ht="60.75" customHeight="1" thickBot="1" x14ac:dyDescent="0.35">
      <c r="A191" s="827">
        <f t="shared" si="4"/>
        <v>186</v>
      </c>
      <c r="B191" s="855">
        <v>2558</v>
      </c>
      <c r="C191" s="828"/>
      <c r="D191" s="828"/>
      <c r="E191" s="855" t="s">
        <v>16170</v>
      </c>
      <c r="F191" s="833"/>
      <c r="G191" s="833"/>
      <c r="H191" s="834"/>
      <c r="I191" s="834"/>
      <c r="J191" s="842" t="str">
        <f t="shared" si="5"/>
        <v>Open Folder</v>
      </c>
    </row>
    <row r="192" spans="1:10" ht="60.75" customHeight="1" thickBot="1" x14ac:dyDescent="0.35">
      <c r="A192" s="827">
        <f t="shared" si="4"/>
        <v>187</v>
      </c>
      <c r="B192" s="855">
        <v>2559</v>
      </c>
      <c r="C192" s="828"/>
      <c r="D192" s="828"/>
      <c r="E192" s="855" t="s">
        <v>16171</v>
      </c>
      <c r="F192" s="833"/>
      <c r="G192" s="833"/>
      <c r="H192" s="834"/>
      <c r="I192" s="834"/>
      <c r="J192" s="842" t="str">
        <f t="shared" si="5"/>
        <v>Open Folder</v>
      </c>
    </row>
    <row r="193" spans="1:10" ht="60.75" customHeight="1" thickBot="1" x14ac:dyDescent="0.35">
      <c r="A193" s="827">
        <f t="shared" si="4"/>
        <v>188</v>
      </c>
      <c r="B193" s="855">
        <v>2582</v>
      </c>
      <c r="C193" s="828"/>
      <c r="D193" s="828"/>
      <c r="E193" s="855" t="s">
        <v>16172</v>
      </c>
      <c r="F193" s="833"/>
      <c r="G193" s="833"/>
      <c r="H193" s="834"/>
      <c r="I193" s="834"/>
      <c r="J193" s="842" t="str">
        <f t="shared" si="5"/>
        <v>Open Folder</v>
      </c>
    </row>
    <row r="194" spans="1:10" ht="60.75" customHeight="1" thickBot="1" x14ac:dyDescent="0.35">
      <c r="A194" s="827">
        <f t="shared" si="4"/>
        <v>189</v>
      </c>
      <c r="B194" s="855">
        <v>2589</v>
      </c>
      <c r="C194" s="828"/>
      <c r="D194" s="828"/>
      <c r="E194" s="855" t="s">
        <v>16173</v>
      </c>
      <c r="F194" s="833"/>
      <c r="G194" s="833"/>
      <c r="H194" s="834"/>
      <c r="I194" s="834"/>
      <c r="J194" s="842" t="str">
        <f t="shared" si="5"/>
        <v>Open Folder</v>
      </c>
    </row>
    <row r="195" spans="1:10" ht="60.75" customHeight="1" thickBot="1" x14ac:dyDescent="0.35">
      <c r="A195" s="827">
        <f t="shared" si="4"/>
        <v>190</v>
      </c>
      <c r="B195" s="855">
        <v>2602</v>
      </c>
      <c r="C195" s="828"/>
      <c r="D195" s="828"/>
      <c r="E195" s="855" t="s">
        <v>16174</v>
      </c>
      <c r="F195" s="833"/>
      <c r="G195" s="833"/>
      <c r="H195" s="834"/>
      <c r="I195" s="834"/>
      <c r="J195" s="842" t="str">
        <f t="shared" si="5"/>
        <v>Open Folder</v>
      </c>
    </row>
    <row r="196" spans="1:10" ht="60.75" customHeight="1" thickBot="1" x14ac:dyDescent="0.35">
      <c r="A196" s="827">
        <f t="shared" si="4"/>
        <v>191</v>
      </c>
      <c r="B196" s="855">
        <v>2614</v>
      </c>
      <c r="C196" s="828"/>
      <c r="D196" s="828"/>
      <c r="E196" s="855" t="s">
        <v>16175</v>
      </c>
      <c r="F196" s="833"/>
      <c r="G196" s="833"/>
      <c r="H196" s="834"/>
      <c r="I196" s="834"/>
      <c r="J196" s="842" t="str">
        <f t="shared" si="5"/>
        <v>Open Folder</v>
      </c>
    </row>
    <row r="197" spans="1:10" ht="60.75" customHeight="1" thickBot="1" x14ac:dyDescent="0.35">
      <c r="A197" s="827">
        <f t="shared" ref="A197:A260" si="6">ROW() - ROW($A$5)</f>
        <v>192</v>
      </c>
      <c r="B197" s="855">
        <v>2631</v>
      </c>
      <c r="C197" s="828"/>
      <c r="D197" s="828"/>
      <c r="E197" s="855" t="s">
        <v>16176</v>
      </c>
      <c r="F197" s="833"/>
      <c r="G197" s="833"/>
      <c r="H197" s="834"/>
      <c r="I197" s="834"/>
      <c r="J197" s="842" t="str">
        <f t="shared" si="5"/>
        <v>Open Folder</v>
      </c>
    </row>
    <row r="198" spans="1:10" ht="60.75" customHeight="1" thickBot="1" x14ac:dyDescent="0.35">
      <c r="A198" s="827">
        <f t="shared" si="6"/>
        <v>193</v>
      </c>
      <c r="B198" s="855">
        <v>2632</v>
      </c>
      <c r="C198" s="828"/>
      <c r="D198" s="828"/>
      <c r="E198" s="855" t="s">
        <v>16177</v>
      </c>
      <c r="F198" s="833"/>
      <c r="G198" s="833"/>
      <c r="H198" s="834"/>
      <c r="I198" s="834"/>
      <c r="J198" s="842" t="str">
        <f t="shared" si="5"/>
        <v>Open Folder</v>
      </c>
    </row>
    <row r="199" spans="1:10" ht="60.75" customHeight="1" thickBot="1" x14ac:dyDescent="0.35">
      <c r="A199" s="827">
        <f t="shared" si="6"/>
        <v>194</v>
      </c>
      <c r="B199" s="855">
        <v>2668</v>
      </c>
      <c r="C199" s="828"/>
      <c r="D199" s="828"/>
      <c r="E199" s="855" t="s">
        <v>16178</v>
      </c>
      <c r="F199" s="833"/>
      <c r="G199" s="833"/>
      <c r="H199" s="834"/>
      <c r="I199" s="834"/>
      <c r="J199" s="842" t="str">
        <f>HYPERLINK("D:\KASED KHAIR-RAAS ELHEKMA\LOG &amp; PDF\Transmittal\"&amp;B199,"Open Folder")</f>
        <v>Open Folder</v>
      </c>
    </row>
    <row r="200" spans="1:10" ht="60.75" customHeight="1" thickBot="1" x14ac:dyDescent="0.35">
      <c r="A200" s="827">
        <f t="shared" si="6"/>
        <v>195</v>
      </c>
      <c r="B200" s="855">
        <v>2711</v>
      </c>
      <c r="C200" s="828"/>
      <c r="D200" s="828"/>
      <c r="E200" s="855" t="s">
        <v>16272</v>
      </c>
      <c r="F200" s="833"/>
      <c r="G200" s="833"/>
      <c r="H200" s="834"/>
      <c r="I200" s="834"/>
      <c r="J200" s="842" t="str">
        <f>HYPERLINK("D:\KASED KHAIR-RAAS ELHEKMA\LOG &amp; PDF\Transmittal\"&amp;B200,"Open Folder")</f>
        <v>Open Folder</v>
      </c>
    </row>
    <row r="201" spans="1:10" ht="60.75" customHeight="1" thickBot="1" x14ac:dyDescent="0.35">
      <c r="A201" s="827">
        <f t="shared" si="6"/>
        <v>196</v>
      </c>
      <c r="B201" s="828"/>
      <c r="C201" s="828"/>
      <c r="D201" s="828"/>
      <c r="E201" s="831"/>
      <c r="F201" s="833"/>
      <c r="G201" s="833"/>
      <c r="H201" s="834"/>
      <c r="I201" s="834"/>
      <c r="J201" s="829"/>
    </row>
    <row r="202" spans="1:10" ht="60.75" customHeight="1" thickBot="1" x14ac:dyDescent="0.35">
      <c r="A202" s="827">
        <f t="shared" si="6"/>
        <v>197</v>
      </c>
      <c r="B202" s="828"/>
      <c r="C202" s="828"/>
      <c r="D202" s="828"/>
      <c r="E202" s="831"/>
      <c r="F202" s="833"/>
      <c r="G202" s="833"/>
      <c r="H202" s="834"/>
      <c r="I202" s="834"/>
      <c r="J202" s="829"/>
    </row>
    <row r="203" spans="1:10" ht="60.75" customHeight="1" thickBot="1" x14ac:dyDescent="0.35">
      <c r="A203" s="827">
        <f t="shared" si="6"/>
        <v>198</v>
      </c>
      <c r="B203" s="828"/>
      <c r="C203" s="828"/>
      <c r="D203" s="828"/>
      <c r="E203" s="831"/>
      <c r="F203" s="833"/>
      <c r="G203" s="833"/>
      <c r="H203" s="834"/>
      <c r="I203" s="834"/>
      <c r="J203" s="829"/>
    </row>
    <row r="204" spans="1:10" ht="60.75" customHeight="1" thickBot="1" x14ac:dyDescent="0.35">
      <c r="A204" s="827">
        <f t="shared" si="6"/>
        <v>199</v>
      </c>
      <c r="B204" s="828"/>
      <c r="C204" s="828"/>
      <c r="D204" s="828"/>
      <c r="E204" s="831"/>
      <c r="F204" s="833"/>
      <c r="G204" s="833"/>
      <c r="H204" s="834"/>
      <c r="I204" s="834"/>
      <c r="J204" s="829"/>
    </row>
    <row r="205" spans="1:10" ht="60.75" customHeight="1" thickBot="1" x14ac:dyDescent="0.35">
      <c r="A205" s="827">
        <f t="shared" si="6"/>
        <v>200</v>
      </c>
      <c r="B205" s="828"/>
      <c r="C205" s="832"/>
      <c r="D205" s="832"/>
      <c r="E205" s="831"/>
      <c r="F205" s="833"/>
      <c r="G205" s="833"/>
      <c r="H205" s="834"/>
      <c r="I205" s="834"/>
      <c r="J205" s="829"/>
    </row>
    <row r="206" spans="1:10" ht="60.75" customHeight="1" thickBot="1" x14ac:dyDescent="0.35">
      <c r="A206" s="827">
        <f t="shared" si="6"/>
        <v>201</v>
      </c>
      <c r="B206" s="828"/>
      <c r="C206" s="832"/>
      <c r="D206" s="832"/>
      <c r="E206" s="831"/>
      <c r="F206" s="833"/>
      <c r="G206" s="833"/>
      <c r="H206" s="834"/>
      <c r="I206" s="834"/>
      <c r="J206" s="829"/>
    </row>
    <row r="207" spans="1:10" ht="60.75" customHeight="1" thickBot="1" x14ac:dyDescent="0.35">
      <c r="A207" s="827">
        <f t="shared" si="6"/>
        <v>202</v>
      </c>
      <c r="B207" s="828"/>
      <c r="C207" s="832"/>
      <c r="D207" s="832"/>
      <c r="E207" s="831"/>
      <c r="F207" s="833"/>
      <c r="G207" s="833"/>
      <c r="H207" s="834"/>
      <c r="I207" s="834"/>
      <c r="J207" s="829"/>
    </row>
    <row r="208" spans="1:10" ht="60.75" customHeight="1" thickBot="1" x14ac:dyDescent="0.35">
      <c r="A208" s="827">
        <f t="shared" si="6"/>
        <v>203</v>
      </c>
      <c r="B208" s="828"/>
      <c r="C208" s="832"/>
      <c r="D208" s="832"/>
      <c r="E208" s="831"/>
      <c r="F208" s="833"/>
      <c r="G208" s="833"/>
      <c r="H208" s="834"/>
      <c r="I208" s="834"/>
      <c r="J208" s="829"/>
    </row>
    <row r="209" spans="1:14" ht="60.75" customHeight="1" thickBot="1" x14ac:dyDescent="0.35">
      <c r="A209" s="827">
        <f t="shared" si="6"/>
        <v>204</v>
      </c>
      <c r="B209" s="828"/>
      <c r="C209" s="832"/>
      <c r="D209" s="832"/>
      <c r="E209" s="831"/>
      <c r="F209" s="833"/>
      <c r="G209" s="833"/>
      <c r="H209" s="834"/>
      <c r="I209" s="834"/>
      <c r="J209" s="829"/>
    </row>
    <row r="210" spans="1:14" ht="60.75" customHeight="1" thickBot="1" x14ac:dyDescent="0.35">
      <c r="A210" s="827">
        <f t="shared" si="6"/>
        <v>205</v>
      </c>
      <c r="B210" s="828"/>
      <c r="C210" s="832"/>
      <c r="D210" s="832"/>
      <c r="E210" s="831"/>
      <c r="F210" s="833"/>
      <c r="G210" s="833"/>
      <c r="H210" s="834"/>
      <c r="I210" s="834"/>
      <c r="J210" s="829"/>
    </row>
    <row r="211" spans="1:14" ht="60.75" customHeight="1" thickBot="1" x14ac:dyDescent="0.35">
      <c r="A211" s="827">
        <f t="shared" si="6"/>
        <v>206</v>
      </c>
      <c r="B211" s="828"/>
      <c r="C211" s="832"/>
      <c r="D211" s="832"/>
      <c r="E211" s="831"/>
      <c r="F211" s="833"/>
      <c r="G211" s="833"/>
      <c r="H211" s="834"/>
      <c r="I211" s="834"/>
      <c r="J211" s="829"/>
      <c r="L211"/>
      <c r="M211"/>
      <c r="N211"/>
    </row>
    <row r="212" spans="1:14" ht="60.75" customHeight="1" thickBot="1" x14ac:dyDescent="0.35">
      <c r="A212" s="827">
        <f t="shared" si="6"/>
        <v>207</v>
      </c>
      <c r="B212" s="828"/>
      <c r="C212" s="832"/>
      <c r="D212" s="832"/>
      <c r="E212" s="831"/>
      <c r="F212" s="833"/>
      <c r="G212" s="833"/>
      <c r="H212" s="834"/>
      <c r="I212" s="834"/>
      <c r="J212" s="829"/>
    </row>
    <row r="213" spans="1:14" ht="60.75" customHeight="1" thickBot="1" x14ac:dyDescent="0.35">
      <c r="A213" s="827">
        <f t="shared" si="6"/>
        <v>208</v>
      </c>
      <c r="B213" s="828"/>
      <c r="C213" s="832"/>
      <c r="D213" s="832"/>
      <c r="E213" s="831"/>
      <c r="F213" s="833"/>
      <c r="G213" s="833"/>
      <c r="H213" s="834"/>
      <c r="I213" s="834"/>
      <c r="J213" s="829"/>
    </row>
    <row r="214" spans="1:14" ht="60.75" customHeight="1" thickBot="1" x14ac:dyDescent="0.35">
      <c r="A214" s="827">
        <f t="shared" si="6"/>
        <v>209</v>
      </c>
      <c r="B214" s="828"/>
      <c r="C214" s="832"/>
      <c r="D214" s="832"/>
      <c r="E214" s="831"/>
      <c r="F214" s="833"/>
      <c r="G214" s="833"/>
      <c r="H214" s="834"/>
      <c r="I214" s="834"/>
      <c r="J214" s="829"/>
      <c r="L214"/>
      <c r="M214"/>
      <c r="N214"/>
    </row>
    <row r="215" spans="1:14" ht="60.75" customHeight="1" thickBot="1" x14ac:dyDescent="0.35">
      <c r="A215" s="827">
        <f t="shared" si="6"/>
        <v>210</v>
      </c>
      <c r="B215" s="828"/>
      <c r="C215" s="832"/>
      <c r="D215" s="832"/>
      <c r="E215" s="831"/>
      <c r="F215" s="833"/>
      <c r="G215" s="833"/>
      <c r="H215" s="834"/>
      <c r="I215" s="834"/>
      <c r="J215" s="829"/>
      <c r="L215"/>
      <c r="M215"/>
      <c r="N215"/>
    </row>
    <row r="216" spans="1:14" ht="60.75" customHeight="1" thickBot="1" x14ac:dyDescent="0.35">
      <c r="A216" s="827">
        <f t="shared" si="6"/>
        <v>211</v>
      </c>
      <c r="B216" s="828"/>
      <c r="C216" s="832"/>
      <c r="D216" s="832"/>
      <c r="E216" s="831"/>
      <c r="F216" s="833"/>
      <c r="G216" s="833"/>
      <c r="H216" s="834"/>
      <c r="I216" s="834"/>
      <c r="J216" s="829"/>
    </row>
    <row r="217" spans="1:14" ht="60.75" customHeight="1" thickBot="1" x14ac:dyDescent="0.35">
      <c r="A217" s="827">
        <f t="shared" si="6"/>
        <v>212</v>
      </c>
      <c r="B217" s="828"/>
      <c r="C217" s="832"/>
      <c r="D217" s="832"/>
      <c r="E217" s="831"/>
      <c r="F217" s="833"/>
      <c r="G217" s="833"/>
      <c r="H217" s="834"/>
      <c r="I217" s="834"/>
      <c r="J217" s="829"/>
    </row>
    <row r="218" spans="1:14" ht="60.75" customHeight="1" thickBot="1" x14ac:dyDescent="0.35">
      <c r="A218" s="827">
        <f t="shared" si="6"/>
        <v>213</v>
      </c>
      <c r="B218" s="828"/>
      <c r="C218" s="832"/>
      <c r="D218" s="832"/>
      <c r="E218" s="831"/>
      <c r="F218" s="833"/>
      <c r="G218" s="833"/>
      <c r="H218" s="834"/>
      <c r="I218" s="834"/>
      <c r="J218" s="829"/>
      <c r="L218"/>
      <c r="M218"/>
      <c r="N218"/>
    </row>
    <row r="219" spans="1:14" ht="60.75" customHeight="1" thickBot="1" x14ac:dyDescent="0.35">
      <c r="A219" s="827">
        <f t="shared" si="6"/>
        <v>214</v>
      </c>
      <c r="B219" s="828"/>
      <c r="C219" s="832"/>
      <c r="D219" s="832"/>
      <c r="E219" s="831"/>
      <c r="F219" s="833"/>
      <c r="G219" s="833"/>
      <c r="H219" s="834"/>
      <c r="I219" s="834"/>
      <c r="J219" s="829"/>
    </row>
    <row r="220" spans="1:14" ht="60.75" customHeight="1" thickBot="1" x14ac:dyDescent="0.35">
      <c r="A220" s="827">
        <f t="shared" si="6"/>
        <v>215</v>
      </c>
      <c r="B220" s="828"/>
      <c r="C220" s="832"/>
      <c r="D220" s="832"/>
      <c r="E220" s="831"/>
      <c r="F220" s="833"/>
      <c r="G220" s="833"/>
      <c r="H220" s="834"/>
      <c r="I220" s="834"/>
      <c r="J220" s="829"/>
      <c r="L220"/>
      <c r="M220"/>
      <c r="N220"/>
    </row>
    <row r="221" spans="1:14" ht="60.75" customHeight="1" thickBot="1" x14ac:dyDescent="0.35">
      <c r="A221" s="827">
        <f t="shared" si="6"/>
        <v>216</v>
      </c>
      <c r="B221" s="828"/>
      <c r="C221" s="832"/>
      <c r="D221" s="832"/>
      <c r="E221" s="831"/>
      <c r="F221" s="833"/>
      <c r="G221" s="833"/>
      <c r="H221" s="834"/>
      <c r="I221" s="834"/>
      <c r="J221" s="829"/>
      <c r="L221"/>
      <c r="M221"/>
      <c r="N221"/>
    </row>
    <row r="222" spans="1:14" ht="60.75" customHeight="1" thickBot="1" x14ac:dyDescent="0.35">
      <c r="A222" s="827">
        <f t="shared" si="6"/>
        <v>217</v>
      </c>
      <c r="B222" s="828"/>
      <c r="C222" s="832"/>
      <c r="D222" s="832"/>
      <c r="E222" s="831"/>
      <c r="F222" s="833"/>
      <c r="G222" s="833"/>
      <c r="H222" s="834"/>
      <c r="I222" s="834"/>
      <c r="J222" s="829"/>
    </row>
    <row r="223" spans="1:14" ht="60.75" customHeight="1" thickBot="1" x14ac:dyDescent="0.35">
      <c r="A223" s="827">
        <f t="shared" si="6"/>
        <v>218</v>
      </c>
      <c r="B223" s="828"/>
      <c r="C223" s="832"/>
      <c r="D223" s="832"/>
      <c r="E223" s="831"/>
      <c r="F223" s="833"/>
      <c r="G223" s="833"/>
      <c r="H223" s="834"/>
      <c r="I223" s="834"/>
      <c r="J223" s="829"/>
    </row>
    <row r="224" spans="1:14" ht="60.75" customHeight="1" thickBot="1" x14ac:dyDescent="0.35">
      <c r="A224" s="827">
        <f t="shared" si="6"/>
        <v>219</v>
      </c>
      <c r="B224" s="828"/>
      <c r="C224" s="832"/>
      <c r="D224" s="832"/>
      <c r="E224" s="831"/>
      <c r="F224" s="833"/>
      <c r="G224" s="833"/>
      <c r="H224" s="834"/>
      <c r="I224" s="834"/>
      <c r="J224" s="829"/>
      <c r="L224"/>
      <c r="M224"/>
      <c r="N224"/>
    </row>
    <row r="225" spans="1:14" ht="60.75" customHeight="1" thickBot="1" x14ac:dyDescent="0.35">
      <c r="A225" s="827">
        <f t="shared" si="6"/>
        <v>220</v>
      </c>
      <c r="B225" s="828"/>
      <c r="C225" s="832"/>
      <c r="D225" s="832"/>
      <c r="E225" s="831"/>
      <c r="F225" s="833"/>
      <c r="G225" s="833"/>
      <c r="H225" s="834"/>
      <c r="I225" s="834"/>
      <c r="J225" s="829"/>
      <c r="L225"/>
      <c r="M225"/>
      <c r="N225"/>
    </row>
    <row r="226" spans="1:14" ht="60.75" customHeight="1" thickBot="1" x14ac:dyDescent="0.35">
      <c r="A226" s="827">
        <f t="shared" si="6"/>
        <v>221</v>
      </c>
      <c r="B226" s="828"/>
      <c r="C226" s="832"/>
      <c r="D226" s="832"/>
      <c r="E226" s="831"/>
      <c r="F226" s="833"/>
      <c r="G226" s="833"/>
      <c r="H226" s="834"/>
      <c r="I226" s="834"/>
      <c r="J226" s="829"/>
    </row>
    <row r="227" spans="1:14" ht="60.75" customHeight="1" thickBot="1" x14ac:dyDescent="0.35">
      <c r="A227" s="827">
        <f t="shared" si="6"/>
        <v>222</v>
      </c>
      <c r="B227" s="828"/>
      <c r="C227" s="832"/>
      <c r="D227" s="832"/>
      <c r="E227" s="831"/>
      <c r="F227" s="833"/>
      <c r="G227" s="833"/>
      <c r="H227" s="834"/>
      <c r="I227" s="834"/>
      <c r="J227" s="829"/>
    </row>
    <row r="228" spans="1:14" ht="60.75" customHeight="1" thickBot="1" x14ac:dyDescent="0.35">
      <c r="A228" s="827">
        <f t="shared" si="6"/>
        <v>223</v>
      </c>
      <c r="B228" s="828"/>
      <c r="C228" s="832"/>
      <c r="D228" s="832"/>
      <c r="E228" s="831"/>
      <c r="F228" s="833"/>
      <c r="G228" s="833"/>
      <c r="H228" s="834"/>
      <c r="I228" s="834"/>
      <c r="J228" s="829"/>
    </row>
    <row r="229" spans="1:14" ht="60.75" customHeight="1" thickBot="1" x14ac:dyDescent="0.35">
      <c r="A229" s="827">
        <f t="shared" si="6"/>
        <v>224</v>
      </c>
      <c r="B229" s="828"/>
      <c r="C229" s="832"/>
      <c r="D229" s="832"/>
      <c r="E229" s="831"/>
      <c r="F229" s="833"/>
      <c r="G229" s="833"/>
      <c r="H229" s="834"/>
      <c r="I229" s="834"/>
      <c r="J229" s="829"/>
      <c r="L229"/>
      <c r="M229"/>
      <c r="N229"/>
    </row>
    <row r="230" spans="1:14" ht="60.75" customHeight="1" thickBot="1" x14ac:dyDescent="0.35">
      <c r="A230" s="827">
        <f t="shared" si="6"/>
        <v>225</v>
      </c>
      <c r="B230" s="828"/>
      <c r="C230" s="832"/>
      <c r="D230" s="832"/>
      <c r="E230" s="831"/>
      <c r="F230" s="833"/>
      <c r="G230" s="833"/>
      <c r="H230" s="834"/>
      <c r="I230" s="834"/>
      <c r="J230" s="829"/>
    </row>
    <row r="231" spans="1:14" ht="60.75" customHeight="1" thickBot="1" x14ac:dyDescent="0.35">
      <c r="A231" s="827">
        <f t="shared" si="6"/>
        <v>226</v>
      </c>
      <c r="B231" s="828"/>
      <c r="C231" s="832"/>
      <c r="D231" s="832"/>
      <c r="E231" s="831"/>
      <c r="F231" s="833"/>
      <c r="G231" s="833"/>
      <c r="H231" s="834"/>
      <c r="I231" s="834"/>
      <c r="J231" s="829"/>
    </row>
    <row r="232" spans="1:14" ht="60.75" customHeight="1" thickBot="1" x14ac:dyDescent="0.35">
      <c r="A232" s="827">
        <f t="shared" si="6"/>
        <v>227</v>
      </c>
      <c r="B232" s="828"/>
      <c r="C232" s="832"/>
      <c r="D232" s="832"/>
      <c r="E232" s="831"/>
      <c r="F232" s="833"/>
      <c r="G232" s="833"/>
      <c r="H232" s="834"/>
      <c r="I232" s="834"/>
      <c r="J232" s="829"/>
      <c r="L232"/>
      <c r="M232"/>
      <c r="N232"/>
    </row>
    <row r="233" spans="1:14" ht="60.75" customHeight="1" thickBot="1" x14ac:dyDescent="0.35">
      <c r="A233" s="827">
        <f t="shared" si="6"/>
        <v>228</v>
      </c>
      <c r="B233" s="828"/>
      <c r="C233" s="832"/>
      <c r="D233" s="832"/>
      <c r="E233" s="831"/>
      <c r="F233" s="833"/>
      <c r="G233" s="833"/>
      <c r="H233" s="834"/>
      <c r="I233" s="834"/>
      <c r="J233" s="829"/>
    </row>
    <row r="234" spans="1:14" ht="60.75" customHeight="1" thickBot="1" x14ac:dyDescent="0.35">
      <c r="A234" s="827">
        <f t="shared" si="6"/>
        <v>229</v>
      </c>
      <c r="B234" s="828"/>
      <c r="C234" s="832"/>
      <c r="D234" s="832"/>
      <c r="E234" s="831"/>
      <c r="F234" s="833"/>
      <c r="G234" s="833"/>
      <c r="H234" s="834"/>
      <c r="I234" s="834"/>
      <c r="J234" s="829"/>
    </row>
    <row r="235" spans="1:14" ht="60.75" customHeight="1" thickBot="1" x14ac:dyDescent="0.35">
      <c r="A235" s="827">
        <f t="shared" si="6"/>
        <v>230</v>
      </c>
      <c r="B235" s="828"/>
      <c r="C235" s="832"/>
      <c r="D235" s="832"/>
      <c r="E235" s="831"/>
      <c r="F235" s="833"/>
      <c r="G235" s="833"/>
      <c r="H235" s="834"/>
      <c r="I235" s="834"/>
      <c r="J235" s="829"/>
      <c r="L235"/>
      <c r="M235"/>
      <c r="N235"/>
    </row>
    <row r="236" spans="1:14" ht="60.75" customHeight="1" thickBot="1" x14ac:dyDescent="0.35">
      <c r="A236" s="827">
        <f t="shared" si="6"/>
        <v>231</v>
      </c>
      <c r="B236" s="828"/>
      <c r="C236" s="832"/>
      <c r="D236" s="832"/>
      <c r="E236" s="831"/>
      <c r="F236" s="833"/>
      <c r="G236" s="833"/>
      <c r="H236" s="834"/>
      <c r="I236" s="834"/>
      <c r="J236" s="829"/>
      <c r="L236"/>
      <c r="M236"/>
      <c r="N236"/>
    </row>
    <row r="237" spans="1:14" ht="60.75" customHeight="1" thickBot="1" x14ac:dyDescent="0.35">
      <c r="A237" s="827">
        <f t="shared" si="6"/>
        <v>232</v>
      </c>
      <c r="B237" s="828"/>
      <c r="C237" s="832"/>
      <c r="D237" s="832"/>
      <c r="E237" s="831"/>
      <c r="F237" s="833"/>
      <c r="G237" s="833"/>
      <c r="H237" s="834"/>
      <c r="I237" s="834"/>
      <c r="J237" s="829"/>
    </row>
    <row r="238" spans="1:14" ht="60.75" customHeight="1" thickBot="1" x14ac:dyDescent="0.35">
      <c r="A238" s="827">
        <f t="shared" si="6"/>
        <v>233</v>
      </c>
      <c r="B238" s="828"/>
      <c r="C238" s="832"/>
      <c r="D238" s="832"/>
      <c r="E238" s="831"/>
      <c r="F238" s="833"/>
      <c r="G238" s="833"/>
      <c r="H238" s="834"/>
      <c r="I238" s="834"/>
      <c r="J238" s="829"/>
    </row>
    <row r="239" spans="1:14" ht="60.75" customHeight="1" thickBot="1" x14ac:dyDescent="0.35">
      <c r="A239" s="827">
        <f t="shared" si="6"/>
        <v>234</v>
      </c>
      <c r="B239" s="828"/>
      <c r="C239" s="832"/>
      <c r="D239" s="832"/>
      <c r="E239" s="831"/>
      <c r="F239" s="833"/>
      <c r="G239" s="833"/>
      <c r="H239" s="834"/>
      <c r="I239" s="834"/>
      <c r="J239" s="829"/>
    </row>
    <row r="240" spans="1:14" ht="60.75" customHeight="1" thickBot="1" x14ac:dyDescent="0.35">
      <c r="A240" s="827">
        <f t="shared" si="6"/>
        <v>235</v>
      </c>
      <c r="B240" s="828"/>
      <c r="C240" s="832"/>
      <c r="D240" s="832"/>
      <c r="E240" s="831"/>
      <c r="F240" s="833"/>
      <c r="G240" s="833"/>
      <c r="H240" s="834"/>
      <c r="I240" s="834"/>
      <c r="J240" s="829"/>
    </row>
    <row r="241" spans="1:14" ht="60.75" customHeight="1" thickBot="1" x14ac:dyDescent="0.35">
      <c r="A241" s="827">
        <f t="shared" si="6"/>
        <v>236</v>
      </c>
      <c r="B241" s="828"/>
      <c r="C241" s="832"/>
      <c r="D241" s="832"/>
      <c r="E241" s="831"/>
      <c r="F241" s="833"/>
      <c r="G241" s="833"/>
      <c r="H241" s="834"/>
      <c r="I241" s="834"/>
      <c r="J241" s="829"/>
    </row>
    <row r="242" spans="1:14" ht="60.75" customHeight="1" thickBot="1" x14ac:dyDescent="0.35">
      <c r="A242" s="827">
        <f t="shared" si="6"/>
        <v>237</v>
      </c>
      <c r="B242" s="828"/>
      <c r="C242" s="832"/>
      <c r="D242" s="832"/>
      <c r="E242" s="831"/>
      <c r="F242" s="833"/>
      <c r="G242" s="833"/>
      <c r="H242" s="834"/>
      <c r="I242" s="834"/>
      <c r="J242" s="829"/>
    </row>
    <row r="243" spans="1:14" ht="60.75" customHeight="1" thickBot="1" x14ac:dyDescent="0.35">
      <c r="A243" s="827">
        <f t="shared" si="6"/>
        <v>238</v>
      </c>
      <c r="B243" s="828"/>
      <c r="C243" s="832"/>
      <c r="D243" s="832"/>
      <c r="E243" s="831"/>
      <c r="F243" s="833"/>
      <c r="G243" s="833"/>
      <c r="H243" s="834"/>
      <c r="I243" s="834"/>
      <c r="J243" s="829"/>
    </row>
    <row r="244" spans="1:14" ht="60.75" customHeight="1" thickBot="1" x14ac:dyDescent="0.35">
      <c r="A244" s="827">
        <f t="shared" si="6"/>
        <v>239</v>
      </c>
      <c r="B244" s="828"/>
      <c r="C244" s="832"/>
      <c r="D244" s="832"/>
      <c r="E244" s="831"/>
      <c r="F244" s="833"/>
      <c r="G244" s="833"/>
      <c r="H244" s="834"/>
      <c r="I244" s="834"/>
      <c r="J244" s="829"/>
      <c r="L244"/>
      <c r="M244"/>
      <c r="N244"/>
    </row>
    <row r="245" spans="1:14" ht="60.75" customHeight="1" thickBot="1" x14ac:dyDescent="0.35">
      <c r="A245" s="827">
        <f t="shared" si="6"/>
        <v>240</v>
      </c>
      <c r="B245" s="828"/>
      <c r="C245" s="832"/>
      <c r="D245" s="832"/>
      <c r="E245" s="831"/>
      <c r="F245" s="833"/>
      <c r="G245" s="833"/>
      <c r="H245" s="834"/>
      <c r="I245" s="834"/>
      <c r="J245" s="829"/>
    </row>
    <row r="246" spans="1:14" ht="60.75" customHeight="1" thickBot="1" x14ac:dyDescent="0.35">
      <c r="A246" s="827">
        <f t="shared" si="6"/>
        <v>241</v>
      </c>
      <c r="B246" s="828"/>
      <c r="C246" s="832"/>
      <c r="D246" s="832"/>
      <c r="E246" s="831"/>
      <c r="F246" s="833"/>
      <c r="G246" s="833"/>
      <c r="H246" s="834"/>
      <c r="I246" s="834"/>
      <c r="J246" s="829"/>
    </row>
    <row r="247" spans="1:14" ht="60.75" customHeight="1" thickBot="1" x14ac:dyDescent="0.35">
      <c r="A247" s="827">
        <f t="shared" si="6"/>
        <v>242</v>
      </c>
      <c r="B247" s="828"/>
      <c r="C247" s="832"/>
      <c r="D247" s="832"/>
      <c r="E247" s="831"/>
      <c r="F247" s="833"/>
      <c r="G247" s="833"/>
      <c r="H247" s="834"/>
      <c r="I247" s="834"/>
      <c r="J247" s="829"/>
    </row>
    <row r="248" spans="1:14" ht="60.75" customHeight="1" thickBot="1" x14ac:dyDescent="0.35">
      <c r="A248" s="827">
        <f t="shared" si="6"/>
        <v>243</v>
      </c>
      <c r="B248" s="828"/>
      <c r="C248" s="832"/>
      <c r="D248" s="832"/>
      <c r="E248" s="831"/>
      <c r="F248" s="833"/>
      <c r="G248" s="833"/>
      <c r="H248" s="834"/>
      <c r="I248" s="834"/>
      <c r="J248" s="829"/>
    </row>
    <row r="249" spans="1:14" ht="60.75" customHeight="1" thickBot="1" x14ac:dyDescent="0.35">
      <c r="A249" s="827">
        <f t="shared" si="6"/>
        <v>244</v>
      </c>
      <c r="B249" s="828"/>
      <c r="C249" s="832"/>
      <c r="D249" s="832"/>
      <c r="E249" s="831"/>
      <c r="F249" s="833"/>
      <c r="G249" s="833"/>
      <c r="H249" s="834"/>
      <c r="I249" s="834"/>
      <c r="J249" s="829"/>
    </row>
    <row r="250" spans="1:14" ht="60.75" customHeight="1" thickBot="1" x14ac:dyDescent="0.35">
      <c r="A250" s="827">
        <f t="shared" si="6"/>
        <v>245</v>
      </c>
      <c r="B250" s="828"/>
      <c r="C250" s="832"/>
      <c r="D250" s="832"/>
      <c r="E250" s="831"/>
      <c r="F250" s="833"/>
      <c r="G250" s="833"/>
      <c r="H250" s="834"/>
      <c r="I250" s="834"/>
      <c r="J250" s="829"/>
    </row>
    <row r="251" spans="1:14" ht="60.75" customHeight="1" thickBot="1" x14ac:dyDescent="0.35">
      <c r="A251" s="827">
        <f t="shared" si="6"/>
        <v>246</v>
      </c>
      <c r="B251" s="828"/>
      <c r="C251" s="832"/>
      <c r="D251" s="832"/>
      <c r="E251" s="831"/>
      <c r="F251" s="833"/>
      <c r="G251" s="833"/>
      <c r="H251" s="834"/>
      <c r="I251" s="834"/>
      <c r="J251" s="829"/>
    </row>
    <row r="252" spans="1:14" ht="60.75" customHeight="1" thickBot="1" x14ac:dyDescent="0.35">
      <c r="A252" s="827">
        <f t="shared" si="6"/>
        <v>247</v>
      </c>
      <c r="B252" s="828"/>
      <c r="C252" s="832"/>
      <c r="D252" s="832"/>
      <c r="E252" s="831"/>
      <c r="F252" s="833"/>
      <c r="G252" s="833"/>
      <c r="H252" s="834"/>
      <c r="I252" s="834"/>
      <c r="J252" s="829"/>
    </row>
    <row r="253" spans="1:14" ht="60.75" customHeight="1" thickBot="1" x14ac:dyDescent="0.35">
      <c r="A253" s="827">
        <f t="shared" si="6"/>
        <v>248</v>
      </c>
      <c r="B253" s="828"/>
      <c r="C253" s="832"/>
      <c r="D253" s="832"/>
      <c r="E253" s="831"/>
      <c r="F253" s="833"/>
      <c r="G253" s="833"/>
      <c r="H253" s="834"/>
      <c r="I253" s="834"/>
      <c r="J253" s="829"/>
    </row>
    <row r="254" spans="1:14" ht="60.75" customHeight="1" thickBot="1" x14ac:dyDescent="0.35">
      <c r="A254" s="827">
        <f t="shared" si="6"/>
        <v>249</v>
      </c>
      <c r="B254" s="828"/>
      <c r="C254" s="832"/>
      <c r="D254" s="832"/>
      <c r="E254" s="831"/>
      <c r="F254" s="833"/>
      <c r="G254" s="833"/>
      <c r="H254" s="834"/>
      <c r="I254" s="834"/>
      <c r="J254" s="829"/>
    </row>
    <row r="255" spans="1:14" ht="60.75" customHeight="1" thickBot="1" x14ac:dyDescent="0.35">
      <c r="A255" s="827">
        <f t="shared" si="6"/>
        <v>250</v>
      </c>
      <c r="B255" s="828"/>
      <c r="C255" s="832"/>
      <c r="D255" s="832"/>
      <c r="E255" s="831"/>
      <c r="F255" s="833"/>
      <c r="G255" s="833"/>
      <c r="H255" s="834"/>
      <c r="I255" s="834"/>
      <c r="J255" s="829"/>
    </row>
    <row r="256" spans="1:14" ht="60.75" customHeight="1" thickBot="1" x14ac:dyDescent="0.35">
      <c r="A256" s="827">
        <f t="shared" si="6"/>
        <v>251</v>
      </c>
      <c r="B256" s="828"/>
      <c r="C256" s="832"/>
      <c r="D256" s="832"/>
      <c r="E256" s="831"/>
      <c r="F256" s="833"/>
      <c r="G256" s="833"/>
      <c r="H256" s="834"/>
      <c r="I256" s="834"/>
      <c r="J256" s="829"/>
    </row>
    <row r="257" spans="1:14" ht="60.75" customHeight="1" thickBot="1" x14ac:dyDescent="0.35">
      <c r="A257" s="827">
        <f t="shared" si="6"/>
        <v>252</v>
      </c>
      <c r="B257" s="828"/>
      <c r="C257" s="832"/>
      <c r="D257" s="832"/>
      <c r="E257" s="831"/>
      <c r="F257" s="833"/>
      <c r="G257" s="833"/>
      <c r="H257" s="834"/>
      <c r="I257" s="834"/>
      <c r="J257" s="829"/>
      <c r="L257"/>
      <c r="M257"/>
      <c r="N257"/>
    </row>
    <row r="258" spans="1:14" ht="60.75" customHeight="1" thickBot="1" x14ac:dyDescent="0.35">
      <c r="A258" s="827">
        <f t="shared" si="6"/>
        <v>253</v>
      </c>
      <c r="B258" s="828"/>
      <c r="C258" s="832"/>
      <c r="D258" s="832"/>
      <c r="E258" s="831"/>
      <c r="F258" s="833"/>
      <c r="G258" s="833"/>
      <c r="H258" s="834"/>
      <c r="I258" s="834"/>
      <c r="J258" s="829"/>
    </row>
    <row r="259" spans="1:14" ht="60.75" customHeight="1" thickBot="1" x14ac:dyDescent="0.35">
      <c r="A259" s="827">
        <f t="shared" si="6"/>
        <v>254</v>
      </c>
      <c r="B259" s="828"/>
      <c r="C259" s="832"/>
      <c r="D259" s="832"/>
      <c r="E259" s="831"/>
      <c r="F259" s="833"/>
      <c r="G259" s="833"/>
      <c r="H259" s="834"/>
      <c r="I259" s="834"/>
      <c r="J259" s="829"/>
    </row>
    <row r="260" spans="1:14" ht="60.75" customHeight="1" thickBot="1" x14ac:dyDescent="0.35">
      <c r="A260" s="827">
        <f t="shared" si="6"/>
        <v>255</v>
      </c>
      <c r="B260" s="828"/>
      <c r="C260" s="832"/>
      <c r="D260" s="832"/>
      <c r="E260" s="831"/>
      <c r="F260" s="833"/>
      <c r="G260" s="833"/>
      <c r="H260" s="834"/>
      <c r="I260" s="834"/>
      <c r="J260" s="829"/>
      <c r="L260"/>
      <c r="M260"/>
      <c r="N260"/>
    </row>
    <row r="261" spans="1:14" ht="60.75" customHeight="1" thickBot="1" x14ac:dyDescent="0.35">
      <c r="A261" s="827">
        <f t="shared" ref="A261:A324" si="7">ROW() - ROW($A$5)</f>
        <v>256</v>
      </c>
      <c r="B261" s="828"/>
      <c r="C261" s="832"/>
      <c r="D261" s="832"/>
      <c r="E261" s="831"/>
      <c r="F261" s="833"/>
      <c r="G261" s="833"/>
      <c r="H261" s="834"/>
      <c r="I261" s="834"/>
      <c r="J261" s="829"/>
    </row>
    <row r="262" spans="1:14" ht="60.75" customHeight="1" thickBot="1" x14ac:dyDescent="0.35">
      <c r="A262" s="827">
        <f t="shared" si="7"/>
        <v>257</v>
      </c>
      <c r="B262" s="828"/>
      <c r="C262" s="832"/>
      <c r="D262" s="832"/>
      <c r="E262" s="831"/>
      <c r="F262" s="833"/>
      <c r="G262" s="833"/>
      <c r="H262" s="834"/>
      <c r="I262" s="834"/>
      <c r="J262" s="829"/>
    </row>
    <row r="263" spans="1:14" ht="60.75" customHeight="1" thickBot="1" x14ac:dyDescent="0.35">
      <c r="A263" s="827">
        <f t="shared" si="7"/>
        <v>258</v>
      </c>
      <c r="B263" s="828"/>
      <c r="C263" s="832"/>
      <c r="D263" s="832"/>
      <c r="E263" s="831"/>
      <c r="F263" s="833"/>
      <c r="G263" s="833"/>
      <c r="H263" s="834"/>
      <c r="I263" s="834"/>
      <c r="J263" s="829"/>
    </row>
    <row r="264" spans="1:14" ht="60.75" customHeight="1" thickBot="1" x14ac:dyDescent="0.35">
      <c r="A264" s="827">
        <f t="shared" si="7"/>
        <v>259</v>
      </c>
      <c r="B264" s="828"/>
      <c r="C264" s="832"/>
      <c r="D264" s="832"/>
      <c r="E264" s="831"/>
      <c r="F264" s="833"/>
      <c r="G264" s="833"/>
      <c r="H264" s="834"/>
      <c r="I264" s="834"/>
      <c r="J264" s="829"/>
    </row>
    <row r="265" spans="1:14" ht="60.75" customHeight="1" thickBot="1" x14ac:dyDescent="0.35">
      <c r="A265" s="827">
        <f t="shared" si="7"/>
        <v>260</v>
      </c>
      <c r="B265" s="828"/>
      <c r="C265" s="832"/>
      <c r="D265" s="832"/>
      <c r="E265" s="831"/>
      <c r="F265" s="833"/>
      <c r="G265" s="833"/>
      <c r="H265" s="834"/>
      <c r="I265" s="834"/>
      <c r="J265" s="829"/>
      <c r="L265"/>
      <c r="M265"/>
      <c r="N265"/>
    </row>
    <row r="266" spans="1:14" ht="60.75" customHeight="1" thickBot="1" x14ac:dyDescent="0.35">
      <c r="A266" s="827">
        <f t="shared" si="7"/>
        <v>261</v>
      </c>
      <c r="B266" s="828"/>
      <c r="C266" s="832"/>
      <c r="D266" s="832"/>
      <c r="E266" s="831"/>
      <c r="F266" s="833"/>
      <c r="G266" s="833"/>
      <c r="H266" s="834"/>
      <c r="I266" s="834"/>
      <c r="J266" s="829"/>
    </row>
    <row r="267" spans="1:14" ht="60.75" customHeight="1" thickBot="1" x14ac:dyDescent="0.35">
      <c r="A267" s="827">
        <f t="shared" si="7"/>
        <v>262</v>
      </c>
      <c r="B267" s="828"/>
      <c r="C267" s="832"/>
      <c r="D267" s="832"/>
      <c r="E267" s="831"/>
      <c r="F267" s="833"/>
      <c r="G267" s="833"/>
      <c r="H267" s="834"/>
      <c r="I267" s="834"/>
      <c r="J267" s="829"/>
      <c r="L267"/>
      <c r="M267"/>
      <c r="N267"/>
    </row>
    <row r="268" spans="1:14" ht="60.75" customHeight="1" thickBot="1" x14ac:dyDescent="0.35">
      <c r="A268" s="827">
        <f t="shared" si="7"/>
        <v>263</v>
      </c>
      <c r="B268" s="828"/>
      <c r="C268" s="832"/>
      <c r="D268" s="832"/>
      <c r="E268" s="831"/>
      <c r="F268" s="833"/>
      <c r="G268" s="833"/>
      <c r="H268" s="834"/>
      <c r="I268" s="834"/>
      <c r="J268" s="829"/>
      <c r="L268"/>
      <c r="M268"/>
      <c r="N268"/>
    </row>
    <row r="269" spans="1:14" ht="60.75" customHeight="1" thickBot="1" x14ac:dyDescent="0.35">
      <c r="A269" s="827">
        <f t="shared" si="7"/>
        <v>264</v>
      </c>
      <c r="B269" s="828"/>
      <c r="C269" s="832"/>
      <c r="D269" s="832"/>
      <c r="E269" s="831"/>
      <c r="F269" s="833"/>
      <c r="G269" s="833"/>
      <c r="H269" s="834"/>
      <c r="I269" s="834"/>
      <c r="J269" s="829"/>
      <c r="L269"/>
      <c r="M269"/>
      <c r="N269"/>
    </row>
    <row r="270" spans="1:14" ht="60.75" customHeight="1" thickBot="1" x14ac:dyDescent="0.35">
      <c r="A270" s="827">
        <f t="shared" si="7"/>
        <v>265</v>
      </c>
      <c r="B270" s="828"/>
      <c r="C270" s="832"/>
      <c r="D270" s="832"/>
      <c r="E270" s="831"/>
      <c r="F270" s="833"/>
      <c r="G270" s="833"/>
      <c r="H270" s="834"/>
      <c r="I270" s="834"/>
      <c r="J270" s="829"/>
    </row>
    <row r="271" spans="1:14" ht="60.75" customHeight="1" thickBot="1" x14ac:dyDescent="0.35">
      <c r="A271" s="827">
        <f t="shared" si="7"/>
        <v>266</v>
      </c>
      <c r="B271" s="828"/>
      <c r="C271" s="832"/>
      <c r="D271" s="832"/>
      <c r="E271" s="831"/>
      <c r="F271" s="833"/>
      <c r="G271" s="833"/>
      <c r="H271" s="834"/>
      <c r="I271" s="834"/>
      <c r="J271" s="829"/>
    </row>
    <row r="272" spans="1:14" ht="60.75" customHeight="1" thickBot="1" x14ac:dyDescent="0.35">
      <c r="A272" s="827">
        <f t="shared" si="7"/>
        <v>267</v>
      </c>
      <c r="B272" s="828"/>
      <c r="C272" s="832"/>
      <c r="D272" s="832"/>
      <c r="E272" s="831"/>
      <c r="F272" s="833"/>
      <c r="G272" s="833"/>
      <c r="H272" s="834"/>
      <c r="I272" s="834"/>
      <c r="J272" s="829"/>
    </row>
    <row r="273" spans="1:14" ht="60.75" customHeight="1" thickBot="1" x14ac:dyDescent="0.35">
      <c r="A273" s="827">
        <f t="shared" si="7"/>
        <v>268</v>
      </c>
      <c r="B273" s="828"/>
      <c r="C273" s="832"/>
      <c r="D273" s="832"/>
      <c r="E273" s="831"/>
      <c r="F273" s="833"/>
      <c r="G273" s="833"/>
      <c r="H273" s="834"/>
      <c r="I273" s="834"/>
      <c r="J273" s="829"/>
    </row>
    <row r="274" spans="1:14" ht="60.75" customHeight="1" thickBot="1" x14ac:dyDescent="0.35">
      <c r="A274" s="827">
        <f t="shared" si="7"/>
        <v>269</v>
      </c>
      <c r="B274" s="828"/>
      <c r="C274" s="832"/>
      <c r="D274" s="832"/>
      <c r="E274" s="831"/>
      <c r="F274" s="833"/>
      <c r="G274" s="833"/>
      <c r="H274" s="834"/>
      <c r="I274" s="834"/>
      <c r="J274" s="829"/>
      <c r="L274"/>
      <c r="M274"/>
      <c r="N274"/>
    </row>
    <row r="275" spans="1:14" ht="60.75" customHeight="1" thickBot="1" x14ac:dyDescent="0.35">
      <c r="A275" s="827">
        <f t="shared" si="7"/>
        <v>270</v>
      </c>
      <c r="B275" s="828"/>
      <c r="C275" s="832"/>
      <c r="D275" s="832"/>
      <c r="E275" s="831"/>
      <c r="F275" s="833"/>
      <c r="G275" s="833"/>
      <c r="H275" s="834"/>
      <c r="I275" s="834"/>
      <c r="J275" s="829"/>
    </row>
    <row r="276" spans="1:14" ht="60.75" customHeight="1" thickBot="1" x14ac:dyDescent="0.35">
      <c r="A276" s="827">
        <f t="shared" si="7"/>
        <v>271</v>
      </c>
      <c r="B276" s="828"/>
      <c r="C276" s="832"/>
      <c r="D276" s="832"/>
      <c r="E276" s="831"/>
      <c r="F276" s="833"/>
      <c r="G276" s="833"/>
      <c r="H276" s="834"/>
      <c r="I276" s="834"/>
      <c r="J276" s="829"/>
    </row>
    <row r="277" spans="1:14" ht="60.75" customHeight="1" thickBot="1" x14ac:dyDescent="0.35">
      <c r="A277" s="827">
        <f t="shared" si="7"/>
        <v>272</v>
      </c>
      <c r="B277" s="828"/>
      <c r="C277" s="832"/>
      <c r="D277" s="832"/>
      <c r="E277" s="831"/>
      <c r="F277" s="833"/>
      <c r="G277" s="833"/>
      <c r="H277" s="834"/>
      <c r="I277" s="834"/>
      <c r="J277" s="829"/>
      <c r="L277"/>
      <c r="M277"/>
      <c r="N277"/>
    </row>
    <row r="278" spans="1:14" ht="60.75" customHeight="1" thickBot="1" x14ac:dyDescent="0.35">
      <c r="A278" s="827">
        <f t="shared" si="7"/>
        <v>273</v>
      </c>
      <c r="B278" s="828"/>
      <c r="C278" s="832"/>
      <c r="D278" s="832"/>
      <c r="E278" s="831"/>
      <c r="F278" s="833"/>
      <c r="G278" s="833"/>
      <c r="H278" s="834"/>
      <c r="I278" s="834"/>
      <c r="J278" s="829"/>
    </row>
    <row r="279" spans="1:14" ht="60.75" customHeight="1" thickBot="1" x14ac:dyDescent="0.35">
      <c r="A279" s="827">
        <f t="shared" si="7"/>
        <v>274</v>
      </c>
      <c r="B279" s="828"/>
      <c r="C279" s="832"/>
      <c r="D279" s="832"/>
      <c r="E279" s="831"/>
      <c r="F279" s="833"/>
      <c r="G279" s="833"/>
      <c r="H279" s="834"/>
      <c r="I279" s="834"/>
      <c r="J279" s="829"/>
    </row>
    <row r="280" spans="1:14" ht="60.75" customHeight="1" thickBot="1" x14ac:dyDescent="0.35">
      <c r="A280" s="827">
        <f t="shared" si="7"/>
        <v>275</v>
      </c>
      <c r="B280" s="828"/>
      <c r="C280" s="832"/>
      <c r="D280" s="832"/>
      <c r="E280" s="831"/>
      <c r="F280" s="833"/>
      <c r="G280" s="833"/>
      <c r="H280" s="834"/>
      <c r="I280" s="834"/>
      <c r="J280" s="829"/>
      <c r="L280"/>
      <c r="M280"/>
      <c r="N280"/>
    </row>
    <row r="281" spans="1:14" ht="60.75" customHeight="1" thickBot="1" x14ac:dyDescent="0.35">
      <c r="A281" s="827">
        <f t="shared" si="7"/>
        <v>276</v>
      </c>
      <c r="B281" s="828"/>
      <c r="C281" s="832"/>
      <c r="D281" s="832"/>
      <c r="E281" s="831"/>
      <c r="F281" s="833"/>
      <c r="G281" s="833"/>
      <c r="H281" s="834"/>
      <c r="I281" s="834"/>
      <c r="J281" s="829"/>
      <c r="L281"/>
      <c r="M281"/>
      <c r="N281"/>
    </row>
    <row r="282" spans="1:14" ht="60.75" customHeight="1" thickBot="1" x14ac:dyDescent="0.35">
      <c r="A282" s="827">
        <f t="shared" si="7"/>
        <v>277</v>
      </c>
      <c r="B282" s="828"/>
      <c r="C282" s="832"/>
      <c r="D282" s="832"/>
      <c r="E282" s="831"/>
      <c r="F282" s="833"/>
      <c r="G282" s="833"/>
      <c r="H282" s="834"/>
      <c r="I282" s="834"/>
      <c r="J282" s="829"/>
    </row>
    <row r="283" spans="1:14" ht="60.75" customHeight="1" thickBot="1" x14ac:dyDescent="0.35">
      <c r="A283" s="827">
        <f t="shared" si="7"/>
        <v>278</v>
      </c>
      <c r="B283" s="828"/>
      <c r="C283" s="832"/>
      <c r="D283" s="832"/>
      <c r="E283" s="831"/>
      <c r="F283" s="833"/>
      <c r="G283" s="833"/>
      <c r="H283" s="834"/>
      <c r="I283" s="834"/>
      <c r="J283" s="829"/>
    </row>
    <row r="284" spans="1:14" ht="60.75" customHeight="1" thickBot="1" x14ac:dyDescent="0.35">
      <c r="A284" s="827">
        <f t="shared" si="7"/>
        <v>279</v>
      </c>
      <c r="B284" s="828"/>
      <c r="C284" s="832"/>
      <c r="D284" s="832"/>
      <c r="E284" s="831"/>
      <c r="F284" s="833"/>
      <c r="G284" s="833"/>
      <c r="H284" s="834"/>
      <c r="I284" s="834"/>
      <c r="J284" s="829"/>
      <c r="L284"/>
      <c r="M284"/>
      <c r="N284"/>
    </row>
    <row r="285" spans="1:14" ht="60.75" customHeight="1" thickBot="1" x14ac:dyDescent="0.35">
      <c r="A285" s="827">
        <f t="shared" si="7"/>
        <v>280</v>
      </c>
      <c r="B285" s="828"/>
      <c r="C285" s="832"/>
      <c r="D285" s="832"/>
      <c r="E285" s="831"/>
      <c r="F285" s="833"/>
      <c r="G285" s="833"/>
      <c r="H285" s="834"/>
      <c r="I285" s="834"/>
      <c r="J285" s="829"/>
    </row>
    <row r="286" spans="1:14" ht="60.75" customHeight="1" thickBot="1" x14ac:dyDescent="0.35">
      <c r="A286" s="827">
        <f t="shared" si="7"/>
        <v>281</v>
      </c>
      <c r="B286" s="828"/>
      <c r="C286" s="832"/>
      <c r="D286" s="832"/>
      <c r="E286" s="831"/>
      <c r="F286" s="833"/>
      <c r="G286" s="833"/>
      <c r="H286" s="834"/>
      <c r="I286" s="834"/>
      <c r="J286" s="829"/>
      <c r="L286"/>
      <c r="M286"/>
      <c r="N286"/>
    </row>
    <row r="287" spans="1:14" ht="60.75" customHeight="1" thickBot="1" x14ac:dyDescent="0.35">
      <c r="A287" s="827">
        <f t="shared" si="7"/>
        <v>282</v>
      </c>
      <c r="B287" s="828"/>
      <c r="C287" s="832"/>
      <c r="D287" s="832"/>
      <c r="E287" s="831"/>
      <c r="F287" s="833"/>
      <c r="G287" s="833"/>
      <c r="H287" s="834"/>
      <c r="I287" s="834"/>
      <c r="J287" s="829"/>
    </row>
    <row r="288" spans="1:14" ht="60.75" customHeight="1" thickBot="1" x14ac:dyDescent="0.35">
      <c r="A288" s="827">
        <f t="shared" si="7"/>
        <v>283</v>
      </c>
      <c r="B288" s="828"/>
      <c r="C288" s="832"/>
      <c r="D288" s="832"/>
      <c r="E288" s="831"/>
      <c r="F288" s="833"/>
      <c r="G288" s="833"/>
      <c r="H288" s="834"/>
      <c r="I288" s="834"/>
      <c r="J288" s="829"/>
    </row>
    <row r="289" spans="1:14" ht="60.75" customHeight="1" thickBot="1" x14ac:dyDescent="0.35">
      <c r="A289" s="827">
        <f t="shared" si="7"/>
        <v>284</v>
      </c>
      <c r="B289" s="828"/>
      <c r="C289" s="832"/>
      <c r="D289" s="832"/>
      <c r="E289" s="831"/>
      <c r="F289" s="833"/>
      <c r="G289" s="833"/>
      <c r="H289" s="834"/>
      <c r="I289" s="834"/>
      <c r="J289" s="829"/>
    </row>
    <row r="290" spans="1:14" ht="60.75" customHeight="1" thickBot="1" x14ac:dyDescent="0.35">
      <c r="A290" s="827">
        <f t="shared" si="7"/>
        <v>285</v>
      </c>
      <c r="B290" s="828"/>
      <c r="C290" s="832"/>
      <c r="D290" s="832"/>
      <c r="E290" s="831"/>
      <c r="F290" s="833"/>
      <c r="G290" s="833"/>
      <c r="H290" s="834"/>
      <c r="I290" s="834"/>
      <c r="J290" s="829"/>
    </row>
    <row r="291" spans="1:14" ht="60.75" customHeight="1" thickBot="1" x14ac:dyDescent="0.35">
      <c r="A291" s="827">
        <f t="shared" si="7"/>
        <v>286</v>
      </c>
      <c r="B291" s="828"/>
      <c r="C291" s="832"/>
      <c r="D291" s="832"/>
      <c r="E291" s="831"/>
      <c r="F291" s="833"/>
      <c r="G291" s="833"/>
      <c r="H291" s="834"/>
      <c r="I291" s="834"/>
      <c r="J291" s="829"/>
    </row>
    <row r="292" spans="1:14" ht="60.75" customHeight="1" thickBot="1" x14ac:dyDescent="0.35">
      <c r="A292" s="827">
        <f t="shared" si="7"/>
        <v>287</v>
      </c>
      <c r="B292" s="828"/>
      <c r="C292" s="832"/>
      <c r="D292" s="832"/>
      <c r="E292" s="831"/>
      <c r="F292" s="833"/>
      <c r="G292" s="833"/>
      <c r="H292" s="834"/>
      <c r="I292" s="834"/>
      <c r="J292" s="829"/>
      <c r="L292"/>
      <c r="M292"/>
      <c r="N292"/>
    </row>
    <row r="293" spans="1:14" ht="60.75" customHeight="1" thickBot="1" x14ac:dyDescent="0.35">
      <c r="A293" s="827">
        <f t="shared" si="7"/>
        <v>288</v>
      </c>
      <c r="B293" s="828"/>
      <c r="C293" s="832"/>
      <c r="D293" s="832"/>
      <c r="E293" s="831"/>
      <c r="F293" s="833"/>
      <c r="G293" s="833"/>
      <c r="H293" s="834"/>
      <c r="I293" s="834"/>
      <c r="J293" s="829"/>
      <c r="L293"/>
      <c r="M293"/>
      <c r="N293"/>
    </row>
    <row r="294" spans="1:14" ht="60.75" customHeight="1" thickBot="1" x14ac:dyDescent="0.35">
      <c r="A294" s="827">
        <f t="shared" si="7"/>
        <v>289</v>
      </c>
      <c r="B294" s="828"/>
      <c r="C294" s="832"/>
      <c r="D294" s="832"/>
      <c r="E294" s="831"/>
      <c r="F294" s="833"/>
      <c r="G294" s="833"/>
      <c r="H294" s="834"/>
      <c r="I294" s="834"/>
      <c r="J294" s="829"/>
    </row>
    <row r="295" spans="1:14" ht="60.75" customHeight="1" thickBot="1" x14ac:dyDescent="0.35">
      <c r="A295" s="827">
        <f t="shared" si="7"/>
        <v>290</v>
      </c>
      <c r="B295" s="828"/>
      <c r="C295" s="832"/>
      <c r="D295" s="832"/>
      <c r="E295" s="831"/>
      <c r="F295" s="833"/>
      <c r="G295" s="833"/>
      <c r="H295" s="834"/>
      <c r="I295" s="834"/>
      <c r="J295" s="829"/>
    </row>
    <row r="296" spans="1:14" ht="60.75" customHeight="1" thickBot="1" x14ac:dyDescent="0.35">
      <c r="A296" s="827">
        <f t="shared" si="7"/>
        <v>291</v>
      </c>
      <c r="B296" s="828"/>
      <c r="C296" s="832"/>
      <c r="D296" s="832"/>
      <c r="E296" s="831"/>
      <c r="F296" s="833"/>
      <c r="G296" s="833"/>
      <c r="H296" s="834"/>
      <c r="I296" s="834"/>
      <c r="J296" s="829"/>
    </row>
    <row r="297" spans="1:14" ht="60.75" customHeight="1" thickBot="1" x14ac:dyDescent="0.35">
      <c r="A297" s="827">
        <f t="shared" si="7"/>
        <v>292</v>
      </c>
      <c r="B297" s="828"/>
      <c r="C297" s="832"/>
      <c r="D297" s="832"/>
      <c r="E297" s="831"/>
      <c r="F297" s="833"/>
      <c r="G297" s="833"/>
      <c r="H297" s="834"/>
      <c r="I297" s="834"/>
      <c r="J297" s="829"/>
      <c r="L297"/>
      <c r="M297"/>
      <c r="N297"/>
    </row>
    <row r="298" spans="1:14" ht="60.75" customHeight="1" x14ac:dyDescent="0.3">
      <c r="A298" s="826">
        <f t="shared" si="7"/>
        <v>293</v>
      </c>
      <c r="B298" s="823"/>
      <c r="C298"/>
      <c r="D298"/>
      <c r="E298" s="824"/>
      <c r="F298" s="836"/>
      <c r="G298" s="836"/>
      <c r="H298" s="837"/>
      <c r="I298" s="837"/>
      <c r="J298" s="825"/>
    </row>
    <row r="299" spans="1:14" ht="60.75" customHeight="1" x14ac:dyDescent="0.3">
      <c r="A299" s="822">
        <f t="shared" si="7"/>
        <v>294</v>
      </c>
      <c r="B299" s="40"/>
      <c r="C299"/>
      <c r="D299"/>
      <c r="E299" s="38"/>
      <c r="F299" s="838"/>
      <c r="G299" s="838"/>
      <c r="H299" s="839"/>
      <c r="I299" s="839"/>
      <c r="J299" s="12"/>
    </row>
    <row r="300" spans="1:14" ht="60.75" customHeight="1" x14ac:dyDescent="0.3">
      <c r="A300" s="822">
        <f t="shared" si="7"/>
        <v>295</v>
      </c>
      <c r="B300" s="40"/>
      <c r="C300"/>
      <c r="D300"/>
      <c r="E300" s="38"/>
      <c r="F300" s="838"/>
      <c r="G300" s="838"/>
      <c r="H300" s="839"/>
      <c r="I300" s="839"/>
      <c r="J300" s="12"/>
    </row>
    <row r="301" spans="1:14" ht="60.75" customHeight="1" x14ac:dyDescent="0.3">
      <c r="A301" s="822">
        <f t="shared" si="7"/>
        <v>296</v>
      </c>
      <c r="B301" s="40"/>
      <c r="C301"/>
      <c r="D301"/>
      <c r="E301" s="38"/>
      <c r="F301" s="838"/>
      <c r="G301" s="838"/>
      <c r="H301" s="839"/>
      <c r="I301" s="839"/>
      <c r="J301" s="12"/>
    </row>
    <row r="302" spans="1:14" ht="60.75" customHeight="1" x14ac:dyDescent="0.3">
      <c r="A302" s="822">
        <f t="shared" si="7"/>
        <v>297</v>
      </c>
      <c r="B302" s="40"/>
      <c r="C302"/>
      <c r="D302"/>
      <c r="E302" s="38"/>
      <c r="F302" s="838"/>
      <c r="G302" s="838"/>
      <c r="H302" s="839"/>
      <c r="I302" s="839"/>
      <c r="J302" s="12"/>
    </row>
    <row r="303" spans="1:14" ht="60.75" customHeight="1" x14ac:dyDescent="0.3">
      <c r="A303" s="822">
        <f t="shared" si="7"/>
        <v>298</v>
      </c>
      <c r="B303" s="40"/>
      <c r="C303"/>
      <c r="D303"/>
      <c r="E303" s="38"/>
      <c r="F303" s="838"/>
      <c r="G303" s="838"/>
      <c r="H303" s="839"/>
      <c r="I303" s="839"/>
      <c r="J303" s="12"/>
    </row>
    <row r="304" spans="1:14" ht="60.75" customHeight="1" x14ac:dyDescent="0.3">
      <c r="A304" s="822">
        <f t="shared" si="7"/>
        <v>299</v>
      </c>
      <c r="B304" s="40"/>
      <c r="C304"/>
      <c r="D304"/>
      <c r="E304" s="38"/>
      <c r="F304" s="838"/>
      <c r="G304" s="838"/>
      <c r="H304" s="839"/>
      <c r="I304" s="839"/>
      <c r="J304" s="12"/>
    </row>
    <row r="305" spans="1:14" ht="60.75" customHeight="1" x14ac:dyDescent="0.3">
      <c r="A305" s="822">
        <f t="shared" si="7"/>
        <v>300</v>
      </c>
      <c r="B305" s="40"/>
      <c r="C305"/>
      <c r="D305"/>
      <c r="E305" s="38"/>
      <c r="F305" s="838"/>
      <c r="G305" s="838"/>
      <c r="H305" s="839"/>
      <c r="I305" s="839"/>
      <c r="J305" s="12"/>
      <c r="L305"/>
      <c r="M305"/>
      <c r="N305"/>
    </row>
    <row r="306" spans="1:14" ht="60.75" customHeight="1" x14ac:dyDescent="0.3">
      <c r="A306" s="822">
        <f t="shared" si="7"/>
        <v>301</v>
      </c>
      <c r="B306" s="40"/>
      <c r="C306"/>
      <c r="D306"/>
      <c r="E306" s="38"/>
      <c r="F306" s="838"/>
      <c r="G306" s="838"/>
      <c r="H306" s="839"/>
      <c r="I306" s="839"/>
      <c r="J306" s="12"/>
    </row>
    <row r="307" spans="1:14" ht="60.75" customHeight="1" x14ac:dyDescent="0.3">
      <c r="A307" s="822">
        <f t="shared" si="7"/>
        <v>302</v>
      </c>
      <c r="B307" s="40"/>
      <c r="C307"/>
      <c r="D307"/>
      <c r="E307" s="38"/>
      <c r="F307" s="838"/>
      <c r="G307" s="838"/>
      <c r="H307" s="839"/>
      <c r="I307" s="839"/>
      <c r="J307" s="12"/>
    </row>
    <row r="308" spans="1:14" ht="60.75" customHeight="1" x14ac:dyDescent="0.3">
      <c r="A308" s="822">
        <f t="shared" si="7"/>
        <v>303</v>
      </c>
      <c r="B308" s="40"/>
      <c r="C308"/>
      <c r="D308"/>
      <c r="E308" s="38"/>
      <c r="F308" s="838"/>
      <c r="G308" s="838"/>
      <c r="H308" s="839"/>
      <c r="I308" s="839"/>
      <c r="J308" s="12"/>
    </row>
    <row r="309" spans="1:14" ht="60.75" customHeight="1" x14ac:dyDescent="0.3">
      <c r="A309" s="822">
        <f t="shared" si="7"/>
        <v>304</v>
      </c>
      <c r="B309" s="40"/>
      <c r="C309"/>
      <c r="D309"/>
      <c r="E309" s="38"/>
      <c r="F309" s="838"/>
      <c r="G309" s="838"/>
      <c r="H309" s="839"/>
      <c r="I309" s="839"/>
      <c r="J309" s="12"/>
    </row>
    <row r="310" spans="1:14" ht="60.75" customHeight="1" x14ac:dyDescent="0.3">
      <c r="A310" s="822">
        <f t="shared" si="7"/>
        <v>305</v>
      </c>
      <c r="B310" s="40"/>
      <c r="C310"/>
      <c r="D310"/>
      <c r="E310" s="38"/>
      <c r="F310" s="838"/>
      <c r="G310" s="838"/>
      <c r="H310" s="839"/>
      <c r="I310" s="839"/>
      <c r="J310" s="12"/>
    </row>
    <row r="311" spans="1:14" ht="60.75" customHeight="1" x14ac:dyDescent="0.3">
      <c r="A311" s="822">
        <f t="shared" si="7"/>
        <v>306</v>
      </c>
      <c r="B311" s="40"/>
      <c r="C311"/>
      <c r="D311"/>
      <c r="E311" s="38"/>
      <c r="F311" s="838"/>
      <c r="G311" s="838"/>
      <c r="H311" s="839"/>
      <c r="I311" s="839"/>
      <c r="J311" s="12"/>
      <c r="L311"/>
      <c r="M311"/>
      <c r="N311"/>
    </row>
    <row r="312" spans="1:14" ht="60.75" customHeight="1" x14ac:dyDescent="0.3">
      <c r="A312" s="822">
        <f t="shared" si="7"/>
        <v>307</v>
      </c>
      <c r="B312" s="40"/>
      <c r="C312"/>
      <c r="D312"/>
      <c r="E312" s="38"/>
      <c r="F312" s="838"/>
      <c r="G312" s="838"/>
      <c r="H312" s="839"/>
      <c r="I312" s="839"/>
      <c r="J312" s="12"/>
    </row>
    <row r="313" spans="1:14" ht="60.75" customHeight="1" x14ac:dyDescent="0.3">
      <c r="A313" s="822">
        <f t="shared" si="7"/>
        <v>308</v>
      </c>
      <c r="B313" s="40"/>
      <c r="C313"/>
      <c r="D313"/>
      <c r="E313" s="38"/>
      <c r="F313" s="838"/>
      <c r="G313" s="838"/>
      <c r="H313" s="839"/>
      <c r="I313" s="839"/>
      <c r="J313" s="12"/>
    </row>
    <row r="314" spans="1:14" ht="60.75" customHeight="1" x14ac:dyDescent="0.3">
      <c r="A314" s="822">
        <f t="shared" si="7"/>
        <v>309</v>
      </c>
      <c r="B314" s="40"/>
      <c r="C314"/>
      <c r="D314"/>
      <c r="E314" s="38"/>
      <c r="F314" s="838"/>
      <c r="G314" s="838"/>
      <c r="H314" s="839"/>
      <c r="I314" s="839"/>
      <c r="J314" s="12"/>
    </row>
    <row r="315" spans="1:14" ht="60.75" customHeight="1" x14ac:dyDescent="0.3">
      <c r="A315" s="822">
        <f t="shared" si="7"/>
        <v>310</v>
      </c>
      <c r="B315" s="40"/>
      <c r="C315"/>
      <c r="D315"/>
      <c r="E315" s="38"/>
      <c r="F315" s="838"/>
      <c r="G315" s="838"/>
      <c r="H315" s="839"/>
      <c r="I315" s="839"/>
      <c r="J315" s="12"/>
    </row>
    <row r="316" spans="1:14" ht="60.75" customHeight="1" x14ac:dyDescent="0.3">
      <c r="A316" s="822">
        <f t="shared" si="7"/>
        <v>311</v>
      </c>
      <c r="B316" s="40"/>
      <c r="C316"/>
      <c r="D316"/>
      <c r="E316" s="38"/>
      <c r="F316" s="838"/>
      <c r="G316" s="838"/>
      <c r="H316" s="839"/>
      <c r="I316" s="839"/>
      <c r="J316" s="12"/>
    </row>
    <row r="317" spans="1:14" ht="60.75" customHeight="1" x14ac:dyDescent="0.3">
      <c r="A317" s="822">
        <f t="shared" si="7"/>
        <v>312</v>
      </c>
      <c r="B317" s="40"/>
      <c r="C317"/>
      <c r="D317"/>
      <c r="E317" s="38"/>
      <c r="F317" s="838"/>
      <c r="G317" s="838"/>
      <c r="H317" s="839"/>
      <c r="I317" s="839"/>
      <c r="J317" s="12"/>
    </row>
    <row r="318" spans="1:14" ht="60.75" customHeight="1" x14ac:dyDescent="0.3">
      <c r="A318" s="822">
        <f t="shared" si="7"/>
        <v>313</v>
      </c>
      <c r="B318" s="40"/>
      <c r="C318"/>
      <c r="D318"/>
      <c r="E318" s="38"/>
      <c r="F318" s="838"/>
      <c r="G318" s="838"/>
      <c r="H318" s="839"/>
      <c r="I318" s="839"/>
      <c r="J318" s="12"/>
    </row>
    <row r="319" spans="1:14" ht="60.75" customHeight="1" x14ac:dyDescent="0.3">
      <c r="A319" s="822">
        <f t="shared" si="7"/>
        <v>314</v>
      </c>
      <c r="B319" s="40"/>
      <c r="C319"/>
      <c r="D319"/>
      <c r="E319" s="38"/>
      <c r="F319" s="838"/>
      <c r="G319" s="838"/>
      <c r="H319" s="839"/>
      <c r="I319" s="839"/>
      <c r="J319" s="12"/>
    </row>
    <row r="320" spans="1:14" ht="60.75" customHeight="1" x14ac:dyDescent="0.3">
      <c r="A320" s="822">
        <f t="shared" si="7"/>
        <v>315</v>
      </c>
      <c r="B320" s="40"/>
      <c r="C320"/>
      <c r="D320"/>
      <c r="E320" s="38"/>
      <c r="F320" s="838"/>
      <c r="G320" s="838"/>
      <c r="H320" s="839"/>
      <c r="I320" s="839"/>
      <c r="J320" s="12"/>
    </row>
    <row r="321" spans="1:10" ht="60.75" customHeight="1" x14ac:dyDescent="0.3">
      <c r="A321" s="822">
        <f t="shared" si="7"/>
        <v>316</v>
      </c>
      <c r="B321" s="40"/>
      <c r="C321"/>
      <c r="D321"/>
      <c r="E321" s="38"/>
      <c r="F321" s="838"/>
      <c r="G321" s="838"/>
      <c r="H321" s="839"/>
      <c r="I321" s="839"/>
      <c r="J321" s="12"/>
    </row>
    <row r="322" spans="1:10" ht="60.75" customHeight="1" x14ac:dyDescent="0.3">
      <c r="A322" s="822">
        <f t="shared" si="7"/>
        <v>317</v>
      </c>
      <c r="B322" s="40"/>
      <c r="C322"/>
      <c r="D322"/>
      <c r="E322" s="38"/>
      <c r="F322" s="838"/>
      <c r="G322" s="838"/>
      <c r="H322" s="839"/>
      <c r="I322" s="839"/>
      <c r="J322" s="12"/>
    </row>
    <row r="323" spans="1:10" ht="60.75" customHeight="1" x14ac:dyDescent="0.3">
      <c r="A323" s="822">
        <f t="shared" si="7"/>
        <v>318</v>
      </c>
      <c r="B323" s="40"/>
      <c r="C323"/>
      <c r="D323"/>
      <c r="E323" s="38"/>
      <c r="F323" s="838"/>
      <c r="G323" s="838"/>
      <c r="H323" s="839"/>
      <c r="I323" s="839"/>
      <c r="J323" s="12"/>
    </row>
    <row r="324" spans="1:10" ht="60.75" customHeight="1" x14ac:dyDescent="0.3">
      <c r="A324" s="822">
        <f t="shared" si="7"/>
        <v>319</v>
      </c>
      <c r="B324" s="40"/>
      <c r="C324"/>
      <c r="D324"/>
      <c r="E324" s="38"/>
      <c r="F324" s="838"/>
      <c r="G324" s="838"/>
      <c r="H324" s="839"/>
      <c r="I324" s="839"/>
      <c r="J324" s="12"/>
    </row>
    <row r="325" spans="1:10" ht="60.75" customHeight="1" x14ac:dyDescent="0.3">
      <c r="A325" s="822">
        <f t="shared" ref="A325:A388" si="8">ROW() - ROW($A$5)</f>
        <v>320</v>
      </c>
      <c r="B325" s="40"/>
      <c r="C325"/>
      <c r="D325"/>
      <c r="E325" s="38"/>
      <c r="F325" s="838"/>
      <c r="G325" s="838"/>
      <c r="H325" s="839"/>
      <c r="I325" s="839"/>
      <c r="J325" s="12"/>
    </row>
    <row r="326" spans="1:10" ht="60.75" customHeight="1" x14ac:dyDescent="0.3">
      <c r="A326" s="822">
        <f t="shared" si="8"/>
        <v>321</v>
      </c>
      <c r="B326" s="40"/>
      <c r="C326"/>
      <c r="D326"/>
      <c r="E326" s="38"/>
      <c r="F326" s="838"/>
      <c r="G326" s="838"/>
      <c r="H326" s="839"/>
      <c r="I326" s="839"/>
      <c r="J326" s="12"/>
    </row>
    <row r="327" spans="1:10" ht="60.75" customHeight="1" x14ac:dyDescent="0.3">
      <c r="A327" s="822">
        <f t="shared" si="8"/>
        <v>322</v>
      </c>
      <c r="B327" s="40"/>
      <c r="C327"/>
      <c r="D327"/>
      <c r="E327" s="38"/>
      <c r="F327" s="838"/>
      <c r="G327" s="838"/>
      <c r="H327" s="839"/>
      <c r="I327" s="839"/>
      <c r="J327" s="12"/>
    </row>
    <row r="328" spans="1:10" ht="60.75" customHeight="1" x14ac:dyDescent="0.3">
      <c r="A328" s="822">
        <f t="shared" si="8"/>
        <v>323</v>
      </c>
      <c r="B328" s="40"/>
      <c r="C328"/>
      <c r="D328"/>
      <c r="E328" s="38"/>
      <c r="F328" s="838"/>
      <c r="G328" s="838"/>
      <c r="H328" s="839"/>
      <c r="I328" s="839"/>
      <c r="J328" s="12"/>
    </row>
    <row r="329" spans="1:10" ht="60.75" customHeight="1" x14ac:dyDescent="0.3">
      <c r="A329" s="822">
        <f t="shared" si="8"/>
        <v>324</v>
      </c>
      <c r="B329" s="40"/>
      <c r="C329"/>
      <c r="D329"/>
      <c r="E329" s="38"/>
      <c r="F329" s="838"/>
      <c r="G329" s="838"/>
      <c r="H329" s="839"/>
      <c r="I329" s="839"/>
      <c r="J329" s="12"/>
    </row>
    <row r="330" spans="1:10" ht="60.75" customHeight="1" x14ac:dyDescent="0.3">
      <c r="A330" s="822">
        <f t="shared" si="8"/>
        <v>325</v>
      </c>
      <c r="B330" s="40"/>
      <c r="C330"/>
      <c r="D330"/>
      <c r="E330" s="38"/>
      <c r="F330" s="838"/>
      <c r="G330" s="838"/>
      <c r="H330" s="839"/>
      <c r="I330" s="839"/>
      <c r="J330" s="12"/>
    </row>
    <row r="331" spans="1:10" ht="60.75" customHeight="1" x14ac:dyDescent="0.3">
      <c r="A331" s="822">
        <f t="shared" si="8"/>
        <v>326</v>
      </c>
      <c r="B331" s="40"/>
      <c r="C331"/>
      <c r="D331"/>
      <c r="E331" s="38"/>
      <c r="F331" s="838"/>
      <c r="G331" s="838"/>
      <c r="H331" s="839"/>
      <c r="I331" s="839"/>
      <c r="J331" s="12"/>
    </row>
    <row r="332" spans="1:10" ht="60.75" customHeight="1" x14ac:dyDescent="0.3">
      <c r="A332" s="822">
        <f t="shared" si="8"/>
        <v>327</v>
      </c>
      <c r="B332" s="40"/>
      <c r="C332"/>
      <c r="D332"/>
      <c r="E332" s="38"/>
      <c r="F332" s="838"/>
      <c r="G332" s="838"/>
      <c r="H332" s="839"/>
      <c r="I332" s="839"/>
      <c r="J332" s="12"/>
    </row>
    <row r="333" spans="1:10" ht="60.75" customHeight="1" x14ac:dyDescent="0.3">
      <c r="A333" s="822">
        <f t="shared" si="8"/>
        <v>328</v>
      </c>
      <c r="B333" s="40"/>
      <c r="C333"/>
      <c r="D333"/>
      <c r="E333" s="38"/>
      <c r="F333" s="838"/>
      <c r="G333" s="838"/>
      <c r="H333" s="839"/>
      <c r="I333" s="839"/>
      <c r="J333" s="12"/>
    </row>
    <row r="334" spans="1:10" ht="60.75" customHeight="1" x14ac:dyDescent="0.3">
      <c r="A334" s="822">
        <f t="shared" si="8"/>
        <v>329</v>
      </c>
      <c r="B334" s="40"/>
      <c r="C334"/>
      <c r="D334"/>
      <c r="E334" s="38"/>
      <c r="F334" s="838"/>
      <c r="G334" s="838"/>
      <c r="H334" s="839"/>
      <c r="I334" s="839"/>
      <c r="J334" s="12"/>
    </row>
    <row r="335" spans="1:10" ht="60.75" customHeight="1" x14ac:dyDescent="0.3">
      <c r="A335" s="822">
        <f t="shared" si="8"/>
        <v>330</v>
      </c>
      <c r="B335" s="40"/>
      <c r="C335"/>
      <c r="D335"/>
      <c r="E335" s="38"/>
      <c r="F335" s="838"/>
      <c r="G335" s="838"/>
      <c r="H335" s="839"/>
      <c r="I335" s="839"/>
      <c r="J335" s="12"/>
    </row>
    <row r="336" spans="1:10" ht="60.75" customHeight="1" x14ac:dyDescent="0.3">
      <c r="A336" s="822">
        <f t="shared" si="8"/>
        <v>331</v>
      </c>
      <c r="B336" s="40"/>
      <c r="C336"/>
      <c r="D336"/>
      <c r="E336" s="38"/>
      <c r="F336" s="838"/>
      <c r="G336" s="838"/>
      <c r="H336" s="839"/>
      <c r="I336" s="839"/>
      <c r="J336" s="12"/>
    </row>
    <row r="337" spans="1:10" ht="60.75" customHeight="1" x14ac:dyDescent="0.3">
      <c r="A337" s="822">
        <f t="shared" si="8"/>
        <v>332</v>
      </c>
      <c r="B337" s="40"/>
      <c r="C337"/>
      <c r="D337"/>
      <c r="E337" s="38"/>
      <c r="F337" s="838"/>
      <c r="G337" s="838"/>
      <c r="H337" s="839"/>
      <c r="I337" s="839"/>
      <c r="J337" s="12"/>
    </row>
    <row r="338" spans="1:10" ht="60.75" customHeight="1" x14ac:dyDescent="0.3">
      <c r="A338" s="822">
        <f t="shared" si="8"/>
        <v>333</v>
      </c>
      <c r="B338" s="40"/>
      <c r="C338"/>
      <c r="D338"/>
      <c r="E338" s="38"/>
      <c r="F338" s="838"/>
      <c r="G338" s="838"/>
      <c r="H338" s="839"/>
      <c r="I338" s="839"/>
      <c r="J338" s="12"/>
    </row>
    <row r="339" spans="1:10" ht="60.75" customHeight="1" x14ac:dyDescent="0.3">
      <c r="A339" s="822">
        <f t="shared" si="8"/>
        <v>334</v>
      </c>
      <c r="B339" s="40"/>
      <c r="C339"/>
      <c r="D339"/>
      <c r="E339" s="38"/>
      <c r="F339" s="838"/>
      <c r="G339" s="838"/>
      <c r="H339" s="839"/>
      <c r="I339" s="839"/>
      <c r="J339" s="12"/>
    </row>
    <row r="340" spans="1:10" ht="60.75" customHeight="1" x14ac:dyDescent="0.3">
      <c r="A340" s="822">
        <f t="shared" si="8"/>
        <v>335</v>
      </c>
      <c r="B340" s="40"/>
      <c r="C340"/>
      <c r="D340"/>
      <c r="E340" s="38"/>
      <c r="F340" s="838"/>
      <c r="G340" s="838"/>
      <c r="H340" s="839"/>
      <c r="I340" s="839"/>
      <c r="J340" s="12"/>
    </row>
    <row r="341" spans="1:10" ht="60.75" customHeight="1" x14ac:dyDescent="0.3">
      <c r="A341" s="822">
        <f t="shared" si="8"/>
        <v>336</v>
      </c>
      <c r="B341" s="40"/>
      <c r="C341"/>
      <c r="D341"/>
      <c r="E341" s="38"/>
      <c r="F341" s="838"/>
      <c r="G341" s="838"/>
      <c r="H341" s="839"/>
      <c r="I341" s="839"/>
      <c r="J341" s="12"/>
    </row>
    <row r="342" spans="1:10" ht="60.75" customHeight="1" x14ac:dyDescent="0.3">
      <c r="A342" s="822">
        <f t="shared" si="8"/>
        <v>337</v>
      </c>
      <c r="B342" s="40"/>
      <c r="C342"/>
      <c r="D342"/>
      <c r="E342" s="38"/>
      <c r="F342" s="838"/>
      <c r="G342" s="838"/>
      <c r="H342" s="839"/>
      <c r="I342" s="839"/>
      <c r="J342" s="12"/>
    </row>
    <row r="343" spans="1:10" ht="60.75" customHeight="1" x14ac:dyDescent="0.3">
      <c r="A343" s="822">
        <f t="shared" si="8"/>
        <v>338</v>
      </c>
      <c r="B343" s="40"/>
      <c r="C343"/>
      <c r="D343"/>
      <c r="E343" s="38"/>
      <c r="F343" s="838"/>
      <c r="G343" s="838"/>
      <c r="H343" s="839"/>
      <c r="I343" s="839"/>
      <c r="J343" s="12"/>
    </row>
    <row r="344" spans="1:10" ht="60.75" customHeight="1" x14ac:dyDescent="0.3">
      <c r="A344" s="822">
        <f t="shared" si="8"/>
        <v>339</v>
      </c>
      <c r="B344" s="40"/>
      <c r="C344"/>
      <c r="D344"/>
      <c r="E344" s="38"/>
      <c r="F344" s="838"/>
      <c r="G344" s="838"/>
      <c r="H344" s="839"/>
      <c r="I344" s="839"/>
      <c r="J344" s="12"/>
    </row>
    <row r="345" spans="1:10" ht="60.75" customHeight="1" x14ac:dyDescent="0.3">
      <c r="A345" s="822">
        <f t="shared" si="8"/>
        <v>340</v>
      </c>
      <c r="B345" s="40"/>
      <c r="C345"/>
      <c r="D345"/>
      <c r="E345" s="38"/>
      <c r="F345" s="838"/>
      <c r="G345" s="838"/>
      <c r="H345" s="839"/>
      <c r="I345" s="839"/>
      <c r="J345" s="12"/>
    </row>
    <row r="346" spans="1:10" ht="60.75" customHeight="1" x14ac:dyDescent="0.3">
      <c r="A346" s="822">
        <f t="shared" si="8"/>
        <v>341</v>
      </c>
      <c r="B346" s="40"/>
      <c r="C346"/>
      <c r="D346"/>
      <c r="E346" s="38"/>
      <c r="F346" s="838"/>
      <c r="G346" s="838"/>
      <c r="H346" s="839"/>
      <c r="I346" s="839"/>
      <c r="J346" s="12"/>
    </row>
    <row r="347" spans="1:10" ht="60.75" customHeight="1" x14ac:dyDescent="0.3">
      <c r="A347" s="822">
        <f t="shared" si="8"/>
        <v>342</v>
      </c>
      <c r="B347" s="40"/>
      <c r="C347"/>
      <c r="D347"/>
      <c r="E347" s="38"/>
      <c r="F347" s="838"/>
      <c r="G347" s="838"/>
      <c r="H347" s="839"/>
      <c r="I347" s="839"/>
      <c r="J347" s="12"/>
    </row>
    <row r="348" spans="1:10" ht="60.75" customHeight="1" x14ac:dyDescent="0.3">
      <c r="A348" s="822">
        <f t="shared" si="8"/>
        <v>343</v>
      </c>
      <c r="B348" s="40"/>
      <c r="C348"/>
      <c r="D348"/>
      <c r="E348" s="38"/>
      <c r="F348" s="838"/>
      <c r="G348" s="838"/>
      <c r="H348" s="839"/>
      <c r="I348" s="839"/>
      <c r="J348" s="12"/>
    </row>
    <row r="349" spans="1:10" ht="60.75" customHeight="1" x14ac:dyDescent="0.3">
      <c r="A349" s="822">
        <f t="shared" si="8"/>
        <v>344</v>
      </c>
      <c r="B349" s="40"/>
      <c r="C349"/>
      <c r="D349"/>
      <c r="E349" s="38"/>
      <c r="F349" s="838"/>
      <c r="G349" s="838"/>
      <c r="H349" s="839"/>
      <c r="I349" s="839"/>
      <c r="J349" s="12"/>
    </row>
    <row r="350" spans="1:10" ht="60.75" customHeight="1" x14ac:dyDescent="0.3">
      <c r="A350" s="822">
        <f t="shared" si="8"/>
        <v>345</v>
      </c>
      <c r="B350" s="40"/>
      <c r="C350"/>
      <c r="D350"/>
      <c r="E350" s="38"/>
      <c r="F350" s="838"/>
      <c r="G350" s="838"/>
      <c r="H350" s="839"/>
      <c r="I350" s="839"/>
      <c r="J350" s="12"/>
    </row>
    <row r="351" spans="1:10" ht="60.75" customHeight="1" x14ac:dyDescent="0.3">
      <c r="A351" s="822">
        <f t="shared" si="8"/>
        <v>346</v>
      </c>
      <c r="B351" s="40"/>
      <c r="C351"/>
      <c r="D351"/>
      <c r="E351" s="38"/>
      <c r="F351" s="838"/>
      <c r="G351" s="838"/>
      <c r="H351" s="839"/>
      <c r="I351" s="839"/>
      <c r="J351" s="12"/>
    </row>
    <row r="352" spans="1:10" ht="60.75" customHeight="1" x14ac:dyDescent="0.3">
      <c r="A352" s="822">
        <f t="shared" si="8"/>
        <v>347</v>
      </c>
      <c r="B352" s="40"/>
      <c r="C352"/>
      <c r="D352"/>
      <c r="E352" s="38"/>
      <c r="F352" s="838"/>
      <c r="G352" s="838"/>
      <c r="H352" s="839"/>
      <c r="I352" s="839"/>
      <c r="J352" s="12"/>
    </row>
    <row r="353" spans="1:10" ht="60.75" customHeight="1" x14ac:dyDescent="0.3">
      <c r="A353" s="822">
        <f t="shared" si="8"/>
        <v>348</v>
      </c>
      <c r="B353" s="40"/>
      <c r="C353"/>
      <c r="D353"/>
      <c r="E353" s="38"/>
      <c r="F353" s="838"/>
      <c r="G353" s="838"/>
      <c r="H353" s="839"/>
      <c r="I353" s="839"/>
      <c r="J353" s="12"/>
    </row>
    <row r="354" spans="1:10" ht="60.75" customHeight="1" x14ac:dyDescent="0.3">
      <c r="A354" s="822">
        <f t="shared" si="8"/>
        <v>349</v>
      </c>
      <c r="B354" s="40"/>
      <c r="C354"/>
      <c r="D354"/>
      <c r="E354" s="38"/>
      <c r="F354" s="838"/>
      <c r="G354" s="838"/>
      <c r="H354" s="839"/>
      <c r="I354" s="839"/>
      <c r="J354" s="12"/>
    </row>
    <row r="355" spans="1:10" ht="60.75" customHeight="1" x14ac:dyDescent="0.3">
      <c r="A355" s="822">
        <f t="shared" si="8"/>
        <v>350</v>
      </c>
      <c r="B355" s="40"/>
      <c r="C355"/>
      <c r="D355"/>
      <c r="E355" s="38"/>
      <c r="F355" s="838"/>
      <c r="G355" s="838"/>
      <c r="H355" s="839"/>
      <c r="I355" s="839"/>
      <c r="J355" s="12"/>
    </row>
    <row r="356" spans="1:10" ht="60.75" customHeight="1" x14ac:dyDescent="0.3">
      <c r="A356" s="822">
        <f t="shared" si="8"/>
        <v>351</v>
      </c>
      <c r="B356" s="40"/>
      <c r="C356"/>
      <c r="D356"/>
      <c r="E356" s="38"/>
      <c r="F356" s="838"/>
      <c r="G356" s="838"/>
      <c r="H356" s="839"/>
      <c r="I356" s="839"/>
      <c r="J356" s="12"/>
    </row>
    <row r="357" spans="1:10" ht="60.75" customHeight="1" x14ac:dyDescent="0.3">
      <c r="A357" s="822">
        <f t="shared" si="8"/>
        <v>352</v>
      </c>
      <c r="B357" s="40"/>
      <c r="C357"/>
      <c r="D357"/>
      <c r="E357" s="38"/>
      <c r="F357" s="838"/>
      <c r="G357" s="838"/>
      <c r="H357" s="839"/>
      <c r="I357" s="839"/>
      <c r="J357" s="12"/>
    </row>
    <row r="358" spans="1:10" ht="60.75" customHeight="1" x14ac:dyDescent="0.3">
      <c r="A358" s="822">
        <f t="shared" si="8"/>
        <v>353</v>
      </c>
      <c r="B358" s="40"/>
      <c r="C358"/>
      <c r="D358"/>
      <c r="E358" s="38"/>
      <c r="F358" s="838"/>
      <c r="G358" s="838"/>
      <c r="H358" s="839"/>
      <c r="I358" s="839"/>
      <c r="J358" s="12"/>
    </row>
    <row r="359" spans="1:10" ht="60.75" customHeight="1" x14ac:dyDescent="0.3">
      <c r="A359" s="822">
        <f t="shared" si="8"/>
        <v>354</v>
      </c>
      <c r="B359" s="40"/>
      <c r="C359"/>
      <c r="D359"/>
      <c r="E359" s="38"/>
      <c r="F359" s="838"/>
      <c r="G359" s="838"/>
      <c r="H359" s="839"/>
      <c r="I359" s="839"/>
      <c r="J359" s="12"/>
    </row>
    <row r="360" spans="1:10" ht="60.75" customHeight="1" x14ac:dyDescent="0.3">
      <c r="A360" s="822">
        <f t="shared" si="8"/>
        <v>355</v>
      </c>
      <c r="B360" s="40"/>
      <c r="C360"/>
      <c r="D360"/>
      <c r="E360" s="38"/>
      <c r="F360" s="838"/>
      <c r="G360" s="838"/>
      <c r="H360" s="839"/>
      <c r="I360" s="839"/>
      <c r="J360" s="12"/>
    </row>
    <row r="361" spans="1:10" ht="60.75" customHeight="1" x14ac:dyDescent="0.3">
      <c r="A361" s="822">
        <f t="shared" si="8"/>
        <v>356</v>
      </c>
      <c r="B361" s="40"/>
      <c r="C361"/>
      <c r="D361"/>
      <c r="E361" s="38"/>
      <c r="F361" s="838"/>
      <c r="G361" s="838"/>
      <c r="H361" s="839"/>
      <c r="I361" s="839"/>
      <c r="J361" s="12"/>
    </row>
    <row r="362" spans="1:10" ht="60.75" customHeight="1" x14ac:dyDescent="0.3">
      <c r="A362" s="822">
        <f t="shared" si="8"/>
        <v>357</v>
      </c>
      <c r="B362" s="40"/>
      <c r="C362"/>
      <c r="D362"/>
      <c r="E362" s="38"/>
      <c r="F362" s="838"/>
      <c r="G362" s="838"/>
      <c r="H362" s="839"/>
      <c r="I362" s="839"/>
      <c r="J362" s="12"/>
    </row>
    <row r="363" spans="1:10" ht="60.75" customHeight="1" x14ac:dyDescent="0.3">
      <c r="A363" s="822">
        <f t="shared" si="8"/>
        <v>358</v>
      </c>
      <c r="B363" s="40"/>
      <c r="C363"/>
      <c r="D363"/>
      <c r="E363" s="38"/>
      <c r="F363" s="838"/>
      <c r="G363" s="838"/>
      <c r="H363" s="839"/>
      <c r="I363" s="839"/>
      <c r="J363" s="12"/>
    </row>
    <row r="364" spans="1:10" ht="60.75" customHeight="1" x14ac:dyDescent="0.3">
      <c r="A364" s="822">
        <f t="shared" si="8"/>
        <v>359</v>
      </c>
      <c r="B364" s="40"/>
      <c r="C364"/>
      <c r="D364"/>
      <c r="E364" s="38"/>
      <c r="F364" s="838"/>
      <c r="G364" s="838"/>
      <c r="H364" s="839"/>
      <c r="I364" s="839"/>
      <c r="J364" s="12"/>
    </row>
    <row r="365" spans="1:10" ht="60.75" customHeight="1" x14ac:dyDescent="0.3">
      <c r="A365" s="822">
        <f t="shared" si="8"/>
        <v>360</v>
      </c>
      <c r="B365" s="40"/>
      <c r="C365"/>
      <c r="D365"/>
      <c r="E365" s="38"/>
      <c r="F365" s="838"/>
      <c r="G365" s="838"/>
      <c r="H365" s="839"/>
      <c r="I365" s="839"/>
      <c r="J365" s="12"/>
    </row>
    <row r="366" spans="1:10" ht="60.75" customHeight="1" x14ac:dyDescent="0.3">
      <c r="A366" s="822">
        <f t="shared" si="8"/>
        <v>361</v>
      </c>
      <c r="B366" s="40"/>
      <c r="C366"/>
      <c r="D366"/>
      <c r="E366" s="38"/>
      <c r="F366" s="838"/>
      <c r="G366" s="838"/>
      <c r="H366" s="839"/>
      <c r="I366" s="839"/>
      <c r="J366" s="12"/>
    </row>
    <row r="367" spans="1:10" ht="60.75" customHeight="1" x14ac:dyDescent="0.3">
      <c r="A367" s="822">
        <f t="shared" si="8"/>
        <v>362</v>
      </c>
      <c r="B367" s="40"/>
      <c r="C367"/>
      <c r="D367"/>
      <c r="E367" s="38"/>
      <c r="F367" s="838"/>
      <c r="G367" s="838"/>
      <c r="H367" s="839"/>
      <c r="I367" s="839"/>
      <c r="J367" s="12"/>
    </row>
    <row r="368" spans="1:10" ht="60.75" customHeight="1" x14ac:dyDescent="0.3">
      <c r="A368" s="822">
        <f t="shared" si="8"/>
        <v>363</v>
      </c>
      <c r="B368" s="40"/>
      <c r="C368"/>
      <c r="D368"/>
      <c r="E368" s="38"/>
      <c r="F368" s="838"/>
      <c r="G368" s="838"/>
      <c r="H368" s="839"/>
      <c r="I368" s="839"/>
      <c r="J368" s="12"/>
    </row>
    <row r="369" spans="1:10" ht="60.75" customHeight="1" x14ac:dyDescent="0.3">
      <c r="A369" s="822">
        <f t="shared" si="8"/>
        <v>364</v>
      </c>
      <c r="B369" s="40"/>
      <c r="C369"/>
      <c r="D369"/>
      <c r="E369" s="38"/>
      <c r="F369" s="838"/>
      <c r="G369" s="838"/>
      <c r="H369" s="839"/>
      <c r="I369" s="839"/>
      <c r="J369" s="12"/>
    </row>
    <row r="370" spans="1:10" ht="60.75" customHeight="1" x14ac:dyDescent="0.3">
      <c r="A370" s="822">
        <f t="shared" si="8"/>
        <v>365</v>
      </c>
      <c r="B370" s="40"/>
      <c r="C370"/>
      <c r="D370"/>
      <c r="E370" s="38"/>
      <c r="F370" s="838"/>
      <c r="G370" s="838"/>
      <c r="H370" s="839"/>
      <c r="I370" s="839"/>
      <c r="J370" s="12"/>
    </row>
    <row r="371" spans="1:10" ht="60.75" customHeight="1" x14ac:dyDescent="0.3">
      <c r="A371" s="822">
        <f t="shared" si="8"/>
        <v>366</v>
      </c>
      <c r="B371" s="40"/>
      <c r="C371"/>
      <c r="D371"/>
      <c r="E371" s="38"/>
      <c r="F371" s="838"/>
      <c r="G371" s="838"/>
      <c r="H371" s="839"/>
      <c r="I371" s="839"/>
      <c r="J371" s="12"/>
    </row>
    <row r="372" spans="1:10" ht="60.75" customHeight="1" x14ac:dyDescent="0.3">
      <c r="A372" s="822">
        <f t="shared" si="8"/>
        <v>367</v>
      </c>
      <c r="B372" s="40"/>
      <c r="C372"/>
      <c r="D372"/>
      <c r="E372" s="38"/>
      <c r="F372" s="838"/>
      <c r="G372" s="838"/>
      <c r="H372" s="839"/>
      <c r="I372" s="839"/>
      <c r="J372" s="12"/>
    </row>
    <row r="373" spans="1:10" ht="60.75" customHeight="1" x14ac:dyDescent="0.3">
      <c r="A373" s="822">
        <f t="shared" si="8"/>
        <v>368</v>
      </c>
      <c r="B373" s="40"/>
      <c r="C373"/>
      <c r="D373"/>
      <c r="E373" s="38"/>
      <c r="F373" s="838"/>
      <c r="G373" s="838"/>
      <c r="H373" s="839"/>
      <c r="I373" s="839"/>
      <c r="J373" s="12"/>
    </row>
    <row r="374" spans="1:10" ht="60.75" customHeight="1" x14ac:dyDescent="0.3">
      <c r="A374" s="822">
        <f t="shared" si="8"/>
        <v>369</v>
      </c>
      <c r="B374" s="40"/>
      <c r="C374"/>
      <c r="D374"/>
      <c r="E374" s="38"/>
      <c r="F374" s="838"/>
      <c r="G374" s="838"/>
      <c r="H374" s="839"/>
      <c r="I374" s="839"/>
      <c r="J374" s="12"/>
    </row>
    <row r="375" spans="1:10" ht="60.75" customHeight="1" x14ac:dyDescent="0.3">
      <c r="A375" s="822">
        <f t="shared" si="8"/>
        <v>370</v>
      </c>
      <c r="B375" s="40"/>
      <c r="C375"/>
      <c r="D375"/>
      <c r="E375" s="38"/>
      <c r="F375" s="838"/>
      <c r="G375" s="838"/>
      <c r="H375" s="839"/>
      <c r="I375" s="839"/>
      <c r="J375" s="12"/>
    </row>
    <row r="376" spans="1:10" ht="60.75" customHeight="1" x14ac:dyDescent="0.3">
      <c r="A376" s="822">
        <f t="shared" si="8"/>
        <v>371</v>
      </c>
      <c r="B376" s="40"/>
      <c r="C376"/>
      <c r="D376"/>
      <c r="E376" s="38"/>
      <c r="F376" s="838"/>
      <c r="G376" s="838"/>
      <c r="H376" s="839"/>
      <c r="I376" s="839"/>
      <c r="J376" s="12"/>
    </row>
    <row r="377" spans="1:10" ht="60.75" customHeight="1" x14ac:dyDescent="0.3">
      <c r="A377" s="822">
        <f t="shared" si="8"/>
        <v>372</v>
      </c>
      <c r="B377" s="40"/>
      <c r="C377"/>
      <c r="D377"/>
      <c r="E377" s="38"/>
      <c r="F377" s="838"/>
      <c r="G377" s="838"/>
      <c r="H377" s="839"/>
      <c r="I377" s="839"/>
      <c r="J377" s="12"/>
    </row>
    <row r="378" spans="1:10" ht="60.75" customHeight="1" x14ac:dyDescent="0.3">
      <c r="A378" s="822">
        <f t="shared" si="8"/>
        <v>373</v>
      </c>
      <c r="B378" s="40"/>
      <c r="C378"/>
      <c r="D378"/>
      <c r="E378" s="38"/>
      <c r="F378" s="838"/>
      <c r="G378" s="838"/>
      <c r="H378" s="839"/>
      <c r="I378" s="839"/>
      <c r="J378" s="12"/>
    </row>
    <row r="379" spans="1:10" ht="60.75" customHeight="1" x14ac:dyDescent="0.3">
      <c r="A379" s="822">
        <f t="shared" si="8"/>
        <v>374</v>
      </c>
      <c r="B379" s="40"/>
      <c r="C379"/>
      <c r="D379"/>
      <c r="E379" s="38"/>
      <c r="F379" s="838"/>
      <c r="G379" s="838"/>
      <c r="H379" s="839"/>
      <c r="I379" s="839"/>
      <c r="J379" s="12"/>
    </row>
    <row r="380" spans="1:10" ht="60.75" customHeight="1" x14ac:dyDescent="0.3">
      <c r="A380" s="822">
        <f t="shared" si="8"/>
        <v>375</v>
      </c>
      <c r="B380" s="40"/>
      <c r="C380"/>
      <c r="D380"/>
      <c r="E380" s="38"/>
      <c r="F380" s="838"/>
      <c r="G380" s="838"/>
      <c r="H380" s="839"/>
      <c r="I380" s="839"/>
      <c r="J380" s="12"/>
    </row>
    <row r="381" spans="1:10" ht="60.75" customHeight="1" x14ac:dyDescent="0.3">
      <c r="A381" s="822">
        <f t="shared" si="8"/>
        <v>376</v>
      </c>
      <c r="B381" s="40"/>
      <c r="C381"/>
      <c r="D381"/>
      <c r="E381" s="38"/>
      <c r="F381" s="838"/>
      <c r="G381" s="838"/>
      <c r="H381" s="839"/>
      <c r="I381" s="839"/>
      <c r="J381" s="12"/>
    </row>
    <row r="382" spans="1:10" ht="60.75" customHeight="1" x14ac:dyDescent="0.3">
      <c r="A382" s="822">
        <f t="shared" si="8"/>
        <v>377</v>
      </c>
      <c r="B382" s="40"/>
      <c r="C382"/>
      <c r="D382"/>
      <c r="E382" s="38"/>
      <c r="F382" s="838"/>
      <c r="G382" s="838"/>
      <c r="H382" s="839"/>
      <c r="I382" s="839"/>
      <c r="J382" s="12"/>
    </row>
    <row r="383" spans="1:10" ht="60.75" customHeight="1" x14ac:dyDescent="0.3">
      <c r="A383" s="822">
        <f t="shared" si="8"/>
        <v>378</v>
      </c>
      <c r="B383" s="40"/>
      <c r="C383"/>
      <c r="D383"/>
      <c r="E383" s="38"/>
      <c r="F383" s="838"/>
      <c r="G383" s="838"/>
      <c r="H383" s="839"/>
      <c r="I383" s="839"/>
      <c r="J383" s="12"/>
    </row>
    <row r="384" spans="1:10" ht="60.75" customHeight="1" x14ac:dyDescent="0.3">
      <c r="A384" s="822">
        <f t="shared" si="8"/>
        <v>379</v>
      </c>
      <c r="B384" s="40"/>
      <c r="C384"/>
      <c r="D384"/>
      <c r="E384" s="38"/>
      <c r="F384" s="838"/>
      <c r="G384" s="838"/>
      <c r="H384" s="839"/>
      <c r="I384" s="839"/>
      <c r="J384" s="12"/>
    </row>
    <row r="385" spans="1:10" ht="60.75" customHeight="1" x14ac:dyDescent="0.3">
      <c r="A385" s="822">
        <f t="shared" si="8"/>
        <v>380</v>
      </c>
      <c r="B385" s="40"/>
      <c r="C385"/>
      <c r="D385"/>
      <c r="E385" s="38"/>
      <c r="F385" s="838"/>
      <c r="G385" s="838"/>
      <c r="H385" s="839"/>
      <c r="I385" s="839"/>
      <c r="J385" s="12"/>
    </row>
    <row r="386" spans="1:10" ht="60.75" customHeight="1" x14ac:dyDescent="0.3">
      <c r="A386" s="822">
        <f t="shared" si="8"/>
        <v>381</v>
      </c>
      <c r="B386" s="40"/>
      <c r="C386"/>
      <c r="D386"/>
      <c r="E386" s="38"/>
      <c r="F386" s="838"/>
      <c r="G386" s="838"/>
      <c r="H386" s="839"/>
      <c r="I386" s="839"/>
      <c r="J386" s="12"/>
    </row>
    <row r="387" spans="1:10" ht="60.75" customHeight="1" x14ac:dyDescent="0.3">
      <c r="A387" s="822">
        <f t="shared" si="8"/>
        <v>382</v>
      </c>
      <c r="B387" s="40"/>
      <c r="C387"/>
      <c r="D387"/>
      <c r="E387" s="38"/>
      <c r="F387" s="838"/>
      <c r="G387" s="838"/>
      <c r="H387" s="839"/>
      <c r="I387" s="839"/>
      <c r="J387" s="12"/>
    </row>
    <row r="388" spans="1:10" ht="60.75" customHeight="1" x14ac:dyDescent="0.3">
      <c r="A388" s="822">
        <f t="shared" si="8"/>
        <v>383</v>
      </c>
      <c r="B388" s="40"/>
      <c r="C388"/>
      <c r="D388"/>
      <c r="E388" s="38"/>
      <c r="F388" s="838"/>
      <c r="G388" s="838"/>
      <c r="H388" s="839"/>
      <c r="I388" s="839"/>
      <c r="J388" s="12"/>
    </row>
    <row r="389" spans="1:10" ht="60.75" customHeight="1" x14ac:dyDescent="0.3">
      <c r="A389" s="822">
        <f t="shared" ref="A389:A452" si="9">ROW() - ROW($A$5)</f>
        <v>384</v>
      </c>
      <c r="B389" s="40"/>
      <c r="C389"/>
      <c r="D389"/>
      <c r="E389" s="38"/>
      <c r="F389" s="838"/>
      <c r="G389" s="838"/>
      <c r="H389" s="839"/>
      <c r="I389" s="839"/>
      <c r="J389" s="12"/>
    </row>
    <row r="390" spans="1:10" ht="60.75" customHeight="1" x14ac:dyDescent="0.3">
      <c r="A390" s="822">
        <f t="shared" si="9"/>
        <v>385</v>
      </c>
      <c r="B390" s="40"/>
      <c r="C390"/>
      <c r="D390"/>
      <c r="E390" s="38"/>
      <c r="F390" s="838"/>
      <c r="G390" s="838"/>
      <c r="H390" s="839"/>
      <c r="I390" s="839"/>
      <c r="J390" s="12"/>
    </row>
    <row r="391" spans="1:10" ht="60.75" customHeight="1" x14ac:dyDescent="0.3">
      <c r="A391" s="822">
        <f t="shared" si="9"/>
        <v>386</v>
      </c>
      <c r="B391" s="40"/>
      <c r="C391"/>
      <c r="D391"/>
      <c r="E391" s="38"/>
      <c r="F391" s="838"/>
      <c r="G391" s="838"/>
      <c r="H391" s="839"/>
      <c r="I391" s="839"/>
      <c r="J391" s="12"/>
    </row>
    <row r="392" spans="1:10" ht="60.75" customHeight="1" x14ac:dyDescent="0.3">
      <c r="A392" s="822">
        <f t="shared" si="9"/>
        <v>387</v>
      </c>
      <c r="B392" s="40"/>
      <c r="C392"/>
      <c r="D392"/>
      <c r="E392" s="38"/>
      <c r="F392" s="838"/>
      <c r="G392" s="838"/>
      <c r="H392" s="839"/>
      <c r="I392" s="839"/>
      <c r="J392" s="12"/>
    </row>
    <row r="393" spans="1:10" ht="60.75" customHeight="1" x14ac:dyDescent="0.3">
      <c r="A393" s="822">
        <f t="shared" si="9"/>
        <v>388</v>
      </c>
      <c r="B393" s="40"/>
      <c r="C393"/>
      <c r="D393"/>
      <c r="E393" s="38"/>
      <c r="F393" s="838"/>
      <c r="G393" s="838"/>
      <c r="H393" s="839"/>
      <c r="I393" s="839"/>
      <c r="J393" s="12"/>
    </row>
    <row r="394" spans="1:10" ht="60.75" customHeight="1" x14ac:dyDescent="0.3">
      <c r="A394" s="822">
        <f t="shared" si="9"/>
        <v>389</v>
      </c>
      <c r="B394" s="40"/>
      <c r="C394"/>
      <c r="D394"/>
      <c r="E394" s="38"/>
      <c r="F394" s="838"/>
      <c r="G394" s="838"/>
      <c r="H394" s="839"/>
      <c r="I394" s="839"/>
      <c r="J394" s="12"/>
    </row>
    <row r="395" spans="1:10" ht="60.75" customHeight="1" x14ac:dyDescent="0.3">
      <c r="A395" s="822">
        <f t="shared" si="9"/>
        <v>390</v>
      </c>
      <c r="B395" s="40"/>
      <c r="C395"/>
      <c r="D395"/>
      <c r="E395" s="38"/>
      <c r="F395" s="838"/>
      <c r="G395" s="838"/>
      <c r="H395" s="839"/>
      <c r="I395" s="839"/>
      <c r="J395" s="12"/>
    </row>
    <row r="396" spans="1:10" ht="60.75" customHeight="1" x14ac:dyDescent="0.3">
      <c r="A396" s="822">
        <f t="shared" si="9"/>
        <v>391</v>
      </c>
      <c r="B396" s="40"/>
      <c r="C396"/>
      <c r="D396"/>
      <c r="E396" s="38"/>
      <c r="F396" s="838"/>
      <c r="G396" s="838"/>
      <c r="H396" s="839"/>
      <c r="I396" s="839"/>
      <c r="J396" s="12"/>
    </row>
    <row r="397" spans="1:10" ht="60.75" customHeight="1" x14ac:dyDescent="0.3">
      <c r="A397" s="822">
        <f t="shared" si="9"/>
        <v>392</v>
      </c>
      <c r="B397" s="40"/>
      <c r="C397"/>
      <c r="D397"/>
      <c r="E397" s="38"/>
      <c r="F397" s="838"/>
      <c r="G397" s="838"/>
      <c r="H397" s="839"/>
      <c r="I397" s="839"/>
      <c r="J397" s="12"/>
    </row>
    <row r="398" spans="1:10" ht="60.75" customHeight="1" x14ac:dyDescent="0.3">
      <c r="A398" s="822">
        <f t="shared" si="9"/>
        <v>393</v>
      </c>
      <c r="B398" s="40"/>
      <c r="C398"/>
      <c r="D398"/>
      <c r="E398" s="38"/>
      <c r="F398" s="838"/>
      <c r="G398" s="838"/>
      <c r="H398" s="839"/>
      <c r="I398" s="839"/>
      <c r="J398" s="12"/>
    </row>
    <row r="399" spans="1:10" ht="60.75" customHeight="1" x14ac:dyDescent="0.3">
      <c r="A399" s="822">
        <f t="shared" si="9"/>
        <v>394</v>
      </c>
      <c r="B399" s="40"/>
      <c r="C399"/>
      <c r="D399"/>
      <c r="E399" s="38"/>
      <c r="F399" s="838"/>
      <c r="G399" s="838"/>
      <c r="H399" s="839"/>
      <c r="I399" s="839"/>
      <c r="J399" s="12"/>
    </row>
    <row r="400" spans="1:10" ht="60.75" customHeight="1" x14ac:dyDescent="0.3">
      <c r="A400" s="822">
        <f t="shared" si="9"/>
        <v>395</v>
      </c>
      <c r="B400" s="40"/>
      <c r="C400"/>
      <c r="D400"/>
      <c r="E400" s="38"/>
      <c r="F400" s="838"/>
      <c r="G400" s="838"/>
      <c r="H400" s="839"/>
      <c r="I400" s="839"/>
      <c r="J400" s="12"/>
    </row>
    <row r="401" spans="1:14" ht="60.75" customHeight="1" x14ac:dyDescent="0.3">
      <c r="A401" s="822">
        <f t="shared" si="9"/>
        <v>396</v>
      </c>
      <c r="B401" s="40"/>
      <c r="C401"/>
      <c r="D401"/>
      <c r="E401" s="38"/>
      <c r="F401" s="838"/>
      <c r="G401" s="838"/>
      <c r="H401" s="839"/>
      <c r="I401" s="839"/>
      <c r="J401" s="12"/>
    </row>
    <row r="402" spans="1:14" ht="60.75" customHeight="1" x14ac:dyDescent="0.3">
      <c r="A402" s="822">
        <f t="shared" si="9"/>
        <v>397</v>
      </c>
      <c r="B402" s="40"/>
      <c r="C402"/>
      <c r="D402"/>
      <c r="E402" s="38"/>
      <c r="F402" s="838"/>
      <c r="G402" s="838"/>
      <c r="H402" s="839"/>
      <c r="I402" s="839"/>
      <c r="J402" s="12"/>
      <c r="L402"/>
      <c r="M402"/>
      <c r="N402"/>
    </row>
    <row r="403" spans="1:14" ht="60.75" customHeight="1" x14ac:dyDescent="0.3">
      <c r="A403" s="822">
        <f t="shared" si="9"/>
        <v>398</v>
      </c>
      <c r="B403" s="40"/>
      <c r="C403"/>
      <c r="D403"/>
      <c r="E403" s="38"/>
      <c r="F403" s="838"/>
      <c r="G403" s="838"/>
      <c r="H403" s="839"/>
      <c r="I403" s="839"/>
      <c r="J403" s="12"/>
    </row>
    <row r="404" spans="1:14" ht="60.75" customHeight="1" x14ac:dyDescent="0.3">
      <c r="A404" s="822">
        <f t="shared" si="9"/>
        <v>399</v>
      </c>
      <c r="B404" s="40"/>
      <c r="C404"/>
      <c r="D404"/>
      <c r="E404" s="38"/>
      <c r="F404" s="838"/>
      <c r="G404" s="838"/>
      <c r="H404" s="839"/>
      <c r="I404" s="839"/>
      <c r="J404" s="12"/>
    </row>
    <row r="405" spans="1:14" ht="60.75" customHeight="1" x14ac:dyDescent="0.3">
      <c r="A405" s="822">
        <f t="shared" si="9"/>
        <v>400</v>
      </c>
      <c r="B405" s="40"/>
      <c r="C405"/>
      <c r="D405"/>
      <c r="E405" s="38"/>
      <c r="F405" s="838"/>
      <c r="G405" s="838"/>
      <c r="H405" s="839"/>
      <c r="I405" s="839"/>
      <c r="J405" s="12"/>
    </row>
    <row r="406" spans="1:14" ht="60.75" customHeight="1" x14ac:dyDescent="0.3">
      <c r="A406" s="822">
        <f t="shared" si="9"/>
        <v>401</v>
      </c>
      <c r="B406" s="40"/>
      <c r="C406"/>
      <c r="D406"/>
      <c r="E406" s="38"/>
      <c r="F406" s="838"/>
      <c r="G406" s="838"/>
      <c r="H406" s="839"/>
      <c r="I406" s="839"/>
      <c r="J406" s="12"/>
    </row>
    <row r="407" spans="1:14" ht="60.75" customHeight="1" x14ac:dyDescent="0.3">
      <c r="A407" s="822">
        <f t="shared" si="9"/>
        <v>402</v>
      </c>
      <c r="B407" s="40"/>
      <c r="C407"/>
      <c r="D407"/>
      <c r="E407" s="38"/>
      <c r="F407" s="838"/>
      <c r="G407" s="838"/>
      <c r="H407" s="839"/>
      <c r="I407" s="839"/>
      <c r="J407" s="12"/>
    </row>
    <row r="408" spans="1:14" ht="60.75" customHeight="1" x14ac:dyDescent="0.3">
      <c r="A408" s="822">
        <f t="shared" si="9"/>
        <v>403</v>
      </c>
      <c r="B408" s="40"/>
      <c r="C408"/>
      <c r="D408"/>
      <c r="E408" s="38"/>
      <c r="F408" s="838"/>
      <c r="G408" s="838"/>
      <c r="H408" s="839"/>
      <c r="I408" s="839"/>
      <c r="J408" s="12"/>
    </row>
    <row r="409" spans="1:14" ht="60.75" customHeight="1" x14ac:dyDescent="0.3">
      <c r="A409" s="822">
        <f t="shared" si="9"/>
        <v>404</v>
      </c>
      <c r="B409" s="40"/>
      <c r="C409"/>
      <c r="D409"/>
      <c r="E409" s="38"/>
      <c r="F409" s="838"/>
      <c r="G409" s="838"/>
      <c r="H409" s="839"/>
      <c r="I409" s="839"/>
      <c r="J409" s="12"/>
    </row>
    <row r="410" spans="1:14" ht="60.75" customHeight="1" x14ac:dyDescent="0.3">
      <c r="A410" s="822">
        <f t="shared" si="9"/>
        <v>405</v>
      </c>
      <c r="B410" s="40"/>
      <c r="C410"/>
      <c r="D410"/>
      <c r="E410" s="38"/>
      <c r="F410" s="838"/>
      <c r="G410" s="838"/>
      <c r="H410" s="839"/>
      <c r="I410" s="839"/>
      <c r="J410" s="12"/>
    </row>
    <row r="411" spans="1:14" ht="60.75" customHeight="1" x14ac:dyDescent="0.3">
      <c r="A411" s="822">
        <f t="shared" si="9"/>
        <v>406</v>
      </c>
      <c r="B411" s="40"/>
      <c r="C411"/>
      <c r="D411"/>
      <c r="E411" s="38"/>
      <c r="F411" s="838"/>
      <c r="G411" s="838"/>
      <c r="H411" s="839"/>
      <c r="I411" s="839"/>
      <c r="J411" s="12"/>
    </row>
    <row r="412" spans="1:14" ht="60.75" customHeight="1" x14ac:dyDescent="0.3">
      <c r="A412" s="822">
        <f t="shared" si="9"/>
        <v>407</v>
      </c>
      <c r="B412" s="40"/>
      <c r="C412"/>
      <c r="D412"/>
      <c r="E412" s="38"/>
      <c r="F412" s="838"/>
      <c r="G412" s="838"/>
      <c r="H412" s="839"/>
      <c r="I412" s="839"/>
      <c r="J412" s="12"/>
    </row>
    <row r="413" spans="1:14" ht="60.75" customHeight="1" x14ac:dyDescent="0.3">
      <c r="A413" s="822">
        <f t="shared" si="9"/>
        <v>408</v>
      </c>
      <c r="B413" s="40"/>
      <c r="C413"/>
      <c r="D413"/>
      <c r="E413" s="38"/>
      <c r="F413" s="838"/>
      <c r="G413" s="838"/>
      <c r="H413" s="839"/>
      <c r="I413" s="839"/>
      <c r="J413" s="12"/>
    </row>
    <row r="414" spans="1:14" ht="60.75" customHeight="1" x14ac:dyDescent="0.3">
      <c r="A414" s="822">
        <f t="shared" si="9"/>
        <v>409</v>
      </c>
      <c r="B414" s="40"/>
      <c r="C414"/>
      <c r="D414"/>
      <c r="E414" s="38"/>
      <c r="F414" s="838"/>
      <c r="G414" s="838"/>
      <c r="H414" s="839"/>
      <c r="I414" s="839"/>
      <c r="J414" s="12"/>
    </row>
    <row r="415" spans="1:14" ht="60.75" customHeight="1" x14ac:dyDescent="0.3">
      <c r="A415" s="822">
        <f t="shared" si="9"/>
        <v>410</v>
      </c>
      <c r="B415" s="40"/>
      <c r="C415"/>
      <c r="D415"/>
      <c r="E415" s="38"/>
      <c r="F415" s="838"/>
      <c r="G415" s="838"/>
      <c r="H415" s="839"/>
      <c r="I415" s="839"/>
      <c r="J415" s="12"/>
    </row>
    <row r="416" spans="1:14" ht="60.75" customHeight="1" x14ac:dyDescent="0.3">
      <c r="A416" s="822">
        <f t="shared" si="9"/>
        <v>411</v>
      </c>
      <c r="B416" s="40"/>
      <c r="C416"/>
      <c r="D416"/>
      <c r="E416" s="38"/>
      <c r="F416" s="838"/>
      <c r="G416" s="838"/>
      <c r="H416" s="839"/>
      <c r="I416" s="839"/>
      <c r="J416" s="12"/>
    </row>
    <row r="417" spans="1:10" ht="60.75" customHeight="1" x14ac:dyDescent="0.3">
      <c r="A417" s="822">
        <f t="shared" si="9"/>
        <v>412</v>
      </c>
      <c r="B417" s="40"/>
      <c r="C417"/>
      <c r="D417"/>
      <c r="E417" s="38"/>
      <c r="F417" s="838"/>
      <c r="G417" s="838"/>
      <c r="H417" s="839"/>
      <c r="I417" s="839"/>
      <c r="J417" s="12"/>
    </row>
    <row r="418" spans="1:10" ht="60.75" customHeight="1" x14ac:dyDescent="0.3">
      <c r="A418" s="822">
        <f t="shared" si="9"/>
        <v>413</v>
      </c>
      <c r="B418" s="40"/>
      <c r="C418"/>
      <c r="D418"/>
      <c r="E418" s="38"/>
      <c r="F418" s="838"/>
      <c r="G418" s="838"/>
      <c r="H418" s="839"/>
      <c r="I418" s="839"/>
      <c r="J418" s="12"/>
    </row>
    <row r="419" spans="1:10" ht="60.75" customHeight="1" x14ac:dyDescent="0.3">
      <c r="A419" s="822">
        <f t="shared" si="9"/>
        <v>414</v>
      </c>
      <c r="B419" s="40"/>
      <c r="C419"/>
      <c r="D419"/>
      <c r="E419" s="38"/>
      <c r="F419" s="838"/>
      <c r="G419" s="838"/>
      <c r="H419" s="839"/>
      <c r="I419" s="839"/>
      <c r="J419" s="12"/>
    </row>
    <row r="420" spans="1:10" ht="60.75" customHeight="1" x14ac:dyDescent="0.3">
      <c r="A420" s="822">
        <f t="shared" si="9"/>
        <v>415</v>
      </c>
      <c r="B420" s="40"/>
      <c r="C420"/>
      <c r="D420"/>
      <c r="E420" s="38"/>
      <c r="F420" s="838"/>
      <c r="G420" s="838"/>
      <c r="H420" s="839"/>
      <c r="I420" s="839"/>
      <c r="J420" s="12"/>
    </row>
    <row r="421" spans="1:10" ht="60.75" customHeight="1" x14ac:dyDescent="0.3">
      <c r="A421" s="822">
        <f t="shared" si="9"/>
        <v>416</v>
      </c>
      <c r="B421" s="40"/>
      <c r="C421"/>
      <c r="D421"/>
      <c r="E421" s="38"/>
      <c r="F421" s="838"/>
      <c r="G421" s="838"/>
      <c r="H421" s="839"/>
      <c r="I421" s="839"/>
      <c r="J421" s="12"/>
    </row>
    <row r="422" spans="1:10" ht="60.75" customHeight="1" x14ac:dyDescent="0.3">
      <c r="A422" s="822">
        <f t="shared" si="9"/>
        <v>417</v>
      </c>
      <c r="B422" s="40"/>
      <c r="C422"/>
      <c r="D422"/>
      <c r="E422" s="38"/>
      <c r="F422" s="27"/>
      <c r="G422" s="27"/>
      <c r="H422" s="238"/>
      <c r="I422" s="238"/>
      <c r="J422" s="12"/>
    </row>
    <row r="423" spans="1:10" ht="60.75" customHeight="1" x14ac:dyDescent="0.3">
      <c r="A423" s="822">
        <f t="shared" si="9"/>
        <v>418</v>
      </c>
      <c r="B423" s="40"/>
      <c r="C423"/>
      <c r="D423"/>
      <c r="E423" s="38"/>
      <c r="F423" s="27"/>
      <c r="G423" s="27"/>
      <c r="H423" s="238"/>
      <c r="I423" s="238"/>
      <c r="J423" s="12"/>
    </row>
    <row r="424" spans="1:10" ht="60.75" customHeight="1" x14ac:dyDescent="0.3">
      <c r="A424" s="822">
        <f t="shared" si="9"/>
        <v>419</v>
      </c>
      <c r="B424" s="40"/>
      <c r="C424"/>
      <c r="D424"/>
      <c r="E424" s="38"/>
      <c r="F424" s="27"/>
      <c r="G424" s="27"/>
      <c r="H424" s="238"/>
      <c r="I424" s="238"/>
      <c r="J424" s="12"/>
    </row>
    <row r="425" spans="1:10" ht="60.75" customHeight="1" x14ac:dyDescent="0.3">
      <c r="A425" s="822">
        <f t="shared" si="9"/>
        <v>420</v>
      </c>
      <c r="B425" s="40"/>
      <c r="C425"/>
      <c r="D425"/>
      <c r="E425" s="38"/>
      <c r="F425" s="27"/>
      <c r="G425" s="27"/>
      <c r="H425" s="238"/>
      <c r="I425" s="238"/>
      <c r="J425" s="12"/>
    </row>
    <row r="426" spans="1:10" ht="60.75" customHeight="1" x14ac:dyDescent="0.3">
      <c r="A426" s="822">
        <f t="shared" si="9"/>
        <v>421</v>
      </c>
      <c r="B426" s="40"/>
      <c r="C426"/>
      <c r="D426"/>
      <c r="E426" s="38"/>
      <c r="F426" s="27"/>
      <c r="G426" s="27"/>
      <c r="H426" s="238"/>
      <c r="I426" s="238"/>
      <c r="J426" s="12"/>
    </row>
    <row r="427" spans="1:10" ht="60.75" customHeight="1" x14ac:dyDescent="0.3">
      <c r="A427" s="822">
        <f t="shared" si="9"/>
        <v>422</v>
      </c>
      <c r="B427" s="40"/>
      <c r="C427"/>
      <c r="D427"/>
      <c r="E427" s="38"/>
      <c r="F427" s="27"/>
      <c r="G427" s="27"/>
      <c r="H427" s="238"/>
      <c r="I427" s="238"/>
      <c r="J427" s="12"/>
    </row>
    <row r="428" spans="1:10" ht="60.75" customHeight="1" x14ac:dyDescent="0.3">
      <c r="A428" s="822">
        <f t="shared" si="9"/>
        <v>423</v>
      </c>
      <c r="B428" s="40"/>
      <c r="C428"/>
      <c r="D428"/>
      <c r="E428" s="38"/>
      <c r="F428" s="27"/>
      <c r="G428" s="27"/>
      <c r="H428" s="238"/>
      <c r="I428" s="238"/>
      <c r="J428" s="12"/>
    </row>
    <row r="429" spans="1:10" ht="60.75" customHeight="1" x14ac:dyDescent="0.3">
      <c r="A429" s="822">
        <f t="shared" si="9"/>
        <v>424</v>
      </c>
      <c r="B429" s="40"/>
      <c r="C429"/>
      <c r="D429"/>
      <c r="E429" s="38"/>
      <c r="F429" s="27"/>
      <c r="G429" s="27"/>
      <c r="H429" s="238"/>
      <c r="I429" s="238"/>
      <c r="J429" s="12"/>
    </row>
    <row r="430" spans="1:10" ht="60.75" customHeight="1" x14ac:dyDescent="0.3">
      <c r="A430" s="822">
        <f t="shared" si="9"/>
        <v>425</v>
      </c>
      <c r="B430" s="40"/>
      <c r="C430"/>
      <c r="D430"/>
      <c r="E430" s="38"/>
      <c r="F430" s="27"/>
      <c r="G430" s="27"/>
      <c r="H430" s="238"/>
      <c r="I430" s="238"/>
      <c r="J430" s="12"/>
    </row>
    <row r="431" spans="1:10" ht="60.75" customHeight="1" x14ac:dyDescent="0.3">
      <c r="A431" s="822">
        <f t="shared" si="9"/>
        <v>426</v>
      </c>
      <c r="B431" s="40"/>
      <c r="C431"/>
      <c r="D431"/>
      <c r="E431" s="38"/>
      <c r="F431" s="27"/>
      <c r="G431" s="27"/>
      <c r="H431" s="238"/>
      <c r="I431" s="238"/>
      <c r="J431" s="12"/>
    </row>
    <row r="432" spans="1:10" ht="60.75" customHeight="1" x14ac:dyDescent="0.3">
      <c r="A432" s="822">
        <f t="shared" si="9"/>
        <v>427</v>
      </c>
      <c r="B432" s="40"/>
      <c r="C432"/>
      <c r="D432"/>
      <c r="E432" s="38"/>
      <c r="F432" s="27"/>
      <c r="G432" s="27"/>
      <c r="H432" s="238"/>
      <c r="I432" s="238"/>
      <c r="J432" s="12"/>
    </row>
    <row r="433" spans="1:10" ht="60.75" customHeight="1" x14ac:dyDescent="0.3">
      <c r="A433" s="822">
        <f t="shared" si="9"/>
        <v>428</v>
      </c>
      <c r="B433" s="40"/>
      <c r="C433"/>
      <c r="D433"/>
      <c r="E433" s="38"/>
      <c r="F433" s="27"/>
      <c r="G433" s="27"/>
      <c r="H433" s="238"/>
      <c r="I433" s="238"/>
      <c r="J433" s="12"/>
    </row>
    <row r="434" spans="1:10" ht="60.75" customHeight="1" x14ac:dyDescent="0.3">
      <c r="A434" s="822">
        <f t="shared" si="9"/>
        <v>429</v>
      </c>
      <c r="B434" s="40"/>
      <c r="C434"/>
      <c r="D434"/>
      <c r="E434" s="38"/>
      <c r="F434" s="27"/>
      <c r="G434" s="27"/>
      <c r="H434" s="238"/>
      <c r="I434" s="238"/>
      <c r="J434" s="12"/>
    </row>
    <row r="435" spans="1:10" ht="60.75" customHeight="1" x14ac:dyDescent="0.3">
      <c r="A435" s="822">
        <f t="shared" si="9"/>
        <v>430</v>
      </c>
      <c r="B435" s="40"/>
      <c r="C435"/>
      <c r="D435"/>
      <c r="E435" s="38"/>
      <c r="F435" s="27"/>
      <c r="G435" s="27"/>
      <c r="H435" s="238"/>
      <c r="I435" s="238"/>
      <c r="J435" s="12"/>
    </row>
    <row r="436" spans="1:10" ht="60.75" customHeight="1" x14ac:dyDescent="0.3">
      <c r="A436" s="822">
        <f t="shared" si="9"/>
        <v>431</v>
      </c>
      <c r="B436" s="40"/>
      <c r="C436"/>
      <c r="D436"/>
      <c r="E436" s="38"/>
      <c r="F436" s="27"/>
      <c r="G436" s="27"/>
      <c r="H436" s="238"/>
      <c r="I436" s="238"/>
      <c r="J436" s="12"/>
    </row>
    <row r="437" spans="1:10" ht="60.75" customHeight="1" x14ac:dyDescent="0.3">
      <c r="A437" s="822">
        <f t="shared" si="9"/>
        <v>432</v>
      </c>
      <c r="B437" s="40"/>
      <c r="C437"/>
      <c r="D437"/>
      <c r="E437" s="38"/>
      <c r="F437" s="27"/>
      <c r="G437" s="27"/>
      <c r="H437" s="238"/>
      <c r="I437" s="238"/>
      <c r="J437" s="12"/>
    </row>
    <row r="438" spans="1:10" ht="60.75" customHeight="1" x14ac:dyDescent="0.3">
      <c r="A438" s="822">
        <f t="shared" si="9"/>
        <v>433</v>
      </c>
      <c r="B438" s="40"/>
      <c r="C438"/>
      <c r="D438"/>
      <c r="E438" s="38"/>
      <c r="F438" s="27"/>
      <c r="G438" s="27"/>
      <c r="H438" s="238"/>
      <c r="I438" s="238"/>
      <c r="J438" s="12"/>
    </row>
    <row r="439" spans="1:10" ht="60.75" customHeight="1" x14ac:dyDescent="0.3">
      <c r="A439" s="822">
        <f t="shared" si="9"/>
        <v>434</v>
      </c>
      <c r="B439" s="40"/>
      <c r="C439"/>
      <c r="D439"/>
      <c r="E439" s="38"/>
      <c r="F439" s="27"/>
      <c r="G439" s="27"/>
      <c r="H439" s="238"/>
      <c r="I439" s="238"/>
      <c r="J439" s="12"/>
    </row>
    <row r="440" spans="1:10" ht="60.75" customHeight="1" x14ac:dyDescent="0.3">
      <c r="A440" s="822">
        <f t="shared" si="9"/>
        <v>435</v>
      </c>
      <c r="B440" s="40"/>
      <c r="C440"/>
      <c r="D440"/>
      <c r="E440" s="38"/>
      <c r="F440" s="27"/>
      <c r="G440" s="27"/>
      <c r="H440" s="238"/>
      <c r="I440" s="238"/>
      <c r="J440" s="12"/>
    </row>
    <row r="441" spans="1:10" ht="60.75" customHeight="1" x14ac:dyDescent="0.3">
      <c r="A441" s="822">
        <f t="shared" si="9"/>
        <v>436</v>
      </c>
      <c r="B441" s="40"/>
      <c r="C441"/>
      <c r="D441"/>
      <c r="E441" s="38"/>
      <c r="F441" s="27"/>
      <c r="G441" s="27"/>
      <c r="H441" s="238"/>
      <c r="I441" s="238"/>
      <c r="J441" s="12"/>
    </row>
    <row r="442" spans="1:10" ht="60.75" customHeight="1" x14ac:dyDescent="0.3">
      <c r="A442" s="822">
        <f t="shared" si="9"/>
        <v>437</v>
      </c>
      <c r="B442" s="40"/>
      <c r="C442"/>
      <c r="D442"/>
      <c r="E442" s="38"/>
      <c r="F442" s="27"/>
      <c r="G442" s="27"/>
      <c r="H442" s="238"/>
      <c r="I442" s="238"/>
      <c r="J442" s="12"/>
    </row>
    <row r="443" spans="1:10" ht="60.75" customHeight="1" x14ac:dyDescent="0.3">
      <c r="A443" s="822">
        <f t="shared" si="9"/>
        <v>438</v>
      </c>
      <c r="B443" s="40"/>
      <c r="C443"/>
      <c r="D443"/>
      <c r="E443" s="38"/>
      <c r="F443" s="27"/>
      <c r="G443" s="27"/>
      <c r="H443" s="238"/>
      <c r="I443" s="238"/>
      <c r="J443" s="12"/>
    </row>
    <row r="444" spans="1:10" ht="60.75" customHeight="1" x14ac:dyDescent="0.3">
      <c r="A444" s="822">
        <f t="shared" si="9"/>
        <v>439</v>
      </c>
      <c r="B444" s="40"/>
      <c r="C444"/>
      <c r="D444"/>
      <c r="E444" s="38"/>
      <c r="F444" s="27"/>
      <c r="G444" s="27"/>
      <c r="H444" s="238"/>
      <c r="I444" s="238"/>
      <c r="J444" s="12"/>
    </row>
    <row r="445" spans="1:10" ht="60.75" customHeight="1" x14ac:dyDescent="0.3">
      <c r="A445" s="822">
        <f t="shared" si="9"/>
        <v>440</v>
      </c>
      <c r="B445" s="40"/>
      <c r="C445"/>
      <c r="D445"/>
      <c r="E445" s="38"/>
      <c r="F445" s="27"/>
      <c r="G445" s="27"/>
      <c r="H445" s="238"/>
      <c r="I445" s="238"/>
      <c r="J445" s="12"/>
    </row>
    <row r="446" spans="1:10" ht="60.75" customHeight="1" x14ac:dyDescent="0.3">
      <c r="A446" s="822">
        <f t="shared" si="9"/>
        <v>441</v>
      </c>
      <c r="B446" s="40"/>
      <c r="C446"/>
      <c r="D446"/>
      <c r="E446" s="38"/>
      <c r="F446" s="27"/>
      <c r="G446" s="27"/>
      <c r="H446" s="238"/>
      <c r="I446" s="238"/>
      <c r="J446" s="12"/>
    </row>
    <row r="447" spans="1:10" ht="60.75" customHeight="1" x14ac:dyDescent="0.3">
      <c r="A447" s="822">
        <f t="shared" si="9"/>
        <v>442</v>
      </c>
      <c r="B447" s="40"/>
      <c r="C447"/>
      <c r="D447"/>
      <c r="E447" s="38"/>
      <c r="F447" s="27"/>
      <c r="G447" s="27"/>
      <c r="H447" s="238"/>
      <c r="I447" s="238"/>
      <c r="J447" s="12"/>
    </row>
    <row r="448" spans="1:10" ht="60.75" customHeight="1" x14ac:dyDescent="0.3">
      <c r="A448" s="822">
        <f t="shared" si="9"/>
        <v>443</v>
      </c>
      <c r="B448" s="40"/>
      <c r="C448"/>
      <c r="D448"/>
      <c r="E448" s="38"/>
      <c r="F448" s="27"/>
      <c r="G448" s="27"/>
      <c r="H448" s="238"/>
      <c r="I448" s="238"/>
      <c r="J448" s="12"/>
    </row>
    <row r="449" spans="1:14" ht="60.75" customHeight="1" x14ac:dyDescent="0.3">
      <c r="A449" s="822">
        <f t="shared" si="9"/>
        <v>444</v>
      </c>
      <c r="B449" s="40"/>
      <c r="C449"/>
      <c r="D449"/>
      <c r="E449" s="38"/>
      <c r="F449" s="27"/>
      <c r="G449" s="27"/>
      <c r="H449" s="238"/>
      <c r="I449" s="238"/>
      <c r="J449" s="12"/>
    </row>
    <row r="450" spans="1:14" ht="60.75" customHeight="1" x14ac:dyDescent="0.3">
      <c r="A450" s="822">
        <f t="shared" si="9"/>
        <v>445</v>
      </c>
      <c r="B450" s="40"/>
      <c r="C450"/>
      <c r="D450"/>
      <c r="E450" s="38"/>
      <c r="F450" s="27"/>
      <c r="G450" s="27"/>
      <c r="H450" s="238"/>
      <c r="I450" s="238"/>
      <c r="J450" s="12"/>
      <c r="L450"/>
      <c r="M450"/>
      <c r="N450"/>
    </row>
    <row r="451" spans="1:14" ht="60.75" customHeight="1" x14ac:dyDescent="0.3">
      <c r="A451" s="822">
        <f t="shared" si="9"/>
        <v>446</v>
      </c>
      <c r="B451" s="40"/>
      <c r="C451"/>
      <c r="D451"/>
      <c r="E451" s="38"/>
      <c r="F451" s="27"/>
      <c r="G451" s="27"/>
      <c r="H451" s="238"/>
      <c r="I451" s="238"/>
      <c r="J451" s="12"/>
    </row>
    <row r="452" spans="1:14" ht="60.75" customHeight="1" x14ac:dyDescent="0.3">
      <c r="A452" s="822">
        <f t="shared" si="9"/>
        <v>447</v>
      </c>
      <c r="B452" s="40"/>
      <c r="C452"/>
      <c r="D452"/>
      <c r="E452" s="38"/>
      <c r="F452" s="27"/>
      <c r="G452" s="27"/>
      <c r="H452" s="238"/>
      <c r="I452" s="238"/>
      <c r="J452" s="12"/>
    </row>
    <row r="453" spans="1:14" ht="57" customHeight="1" x14ac:dyDescent="0.3">
      <c r="A453" s="822">
        <f t="shared" ref="A453:A516" si="10">ROW() - ROW($A$5)</f>
        <v>448</v>
      </c>
      <c r="B453" s="40"/>
      <c r="C453"/>
      <c r="D453"/>
      <c r="E453" s="38"/>
      <c r="F453" s="27"/>
      <c r="G453" s="27"/>
      <c r="H453" s="238"/>
      <c r="I453" s="238"/>
      <c r="J453" s="12"/>
      <c r="L453"/>
      <c r="M453"/>
      <c r="N453"/>
    </row>
    <row r="454" spans="1:14" ht="60.75" customHeight="1" x14ac:dyDescent="0.3">
      <c r="A454" s="822">
        <f t="shared" si="10"/>
        <v>449</v>
      </c>
      <c r="B454" s="40"/>
      <c r="C454"/>
      <c r="D454"/>
      <c r="E454" s="38"/>
      <c r="F454" s="27"/>
      <c r="G454" s="27"/>
      <c r="H454" s="238"/>
      <c r="I454" s="238"/>
      <c r="J454" s="12"/>
    </row>
    <row r="455" spans="1:14" ht="60.75" customHeight="1" x14ac:dyDescent="0.3">
      <c r="A455" s="822">
        <f t="shared" si="10"/>
        <v>450</v>
      </c>
      <c r="B455" s="40"/>
      <c r="C455"/>
      <c r="D455"/>
      <c r="E455" s="38"/>
      <c r="F455" s="27"/>
      <c r="G455" s="27"/>
      <c r="H455" s="238"/>
      <c r="I455" s="238"/>
      <c r="J455" s="12"/>
    </row>
    <row r="456" spans="1:14" ht="60.75" customHeight="1" x14ac:dyDescent="0.3">
      <c r="A456" s="822">
        <f t="shared" si="10"/>
        <v>451</v>
      </c>
      <c r="B456" s="40"/>
      <c r="C456"/>
      <c r="D456"/>
      <c r="E456" s="38"/>
      <c r="F456" s="27"/>
      <c r="G456" s="27"/>
      <c r="H456" s="238"/>
      <c r="I456" s="238"/>
      <c r="J456" s="12"/>
    </row>
    <row r="457" spans="1:14" ht="60.75" customHeight="1" x14ac:dyDescent="0.3">
      <c r="A457" s="822">
        <f t="shared" si="10"/>
        <v>452</v>
      </c>
      <c r="B457" s="40"/>
      <c r="C457"/>
      <c r="D457"/>
      <c r="E457" s="38"/>
      <c r="F457" s="27"/>
      <c r="G457" s="27"/>
      <c r="H457" s="238"/>
      <c r="I457" s="238"/>
      <c r="J457" s="12"/>
    </row>
    <row r="458" spans="1:14" ht="60.75" customHeight="1" x14ac:dyDescent="0.3">
      <c r="A458" s="822">
        <f t="shared" si="10"/>
        <v>453</v>
      </c>
      <c r="B458" s="40"/>
      <c r="C458"/>
      <c r="D458"/>
      <c r="E458" s="38"/>
      <c r="F458" s="27"/>
      <c r="G458" s="27"/>
      <c r="H458" s="238"/>
      <c r="I458" s="238"/>
      <c r="J458" s="12"/>
    </row>
    <row r="459" spans="1:14" ht="60.75" customHeight="1" x14ac:dyDescent="0.3">
      <c r="A459" s="822">
        <f t="shared" si="10"/>
        <v>454</v>
      </c>
      <c r="B459" s="40"/>
      <c r="C459"/>
      <c r="D459"/>
      <c r="E459" s="38"/>
      <c r="F459" s="27"/>
      <c r="G459" s="27"/>
      <c r="H459" s="238"/>
      <c r="I459" s="238"/>
      <c r="J459" s="12"/>
    </row>
    <row r="460" spans="1:14" ht="60.75" customHeight="1" x14ac:dyDescent="0.3">
      <c r="A460" s="822">
        <f t="shared" si="10"/>
        <v>455</v>
      </c>
      <c r="B460" s="40"/>
      <c r="C460"/>
      <c r="D460"/>
      <c r="E460" s="38"/>
      <c r="F460" s="27"/>
      <c r="G460" s="27"/>
      <c r="H460" s="238"/>
      <c r="I460" s="238"/>
      <c r="J460" s="12"/>
    </row>
    <row r="461" spans="1:14" ht="60.75" customHeight="1" x14ac:dyDescent="0.3">
      <c r="A461" s="822">
        <f t="shared" si="10"/>
        <v>456</v>
      </c>
      <c r="B461" s="40"/>
      <c r="C461"/>
      <c r="D461"/>
      <c r="E461" s="38"/>
      <c r="F461" s="27"/>
      <c r="G461" s="27"/>
      <c r="H461" s="238"/>
      <c r="I461" s="238"/>
      <c r="J461" s="12"/>
    </row>
    <row r="462" spans="1:14" ht="60.75" customHeight="1" x14ac:dyDescent="0.3">
      <c r="A462" s="822">
        <f t="shared" si="10"/>
        <v>457</v>
      </c>
      <c r="B462" s="40"/>
      <c r="C462"/>
      <c r="D462"/>
      <c r="E462" s="38"/>
      <c r="F462" s="27"/>
      <c r="G462" s="27"/>
      <c r="H462" s="238"/>
      <c r="I462" s="238"/>
      <c r="J462" s="12"/>
    </row>
    <row r="463" spans="1:14" ht="60.75" customHeight="1" x14ac:dyDescent="0.3">
      <c r="A463" s="822">
        <f t="shared" si="10"/>
        <v>458</v>
      </c>
      <c r="B463" s="40"/>
      <c r="C463"/>
      <c r="D463"/>
      <c r="E463" s="38"/>
      <c r="F463" s="27"/>
      <c r="G463" s="27"/>
      <c r="H463" s="238"/>
      <c r="I463" s="238"/>
      <c r="J463" s="12"/>
    </row>
    <row r="464" spans="1:14" ht="60.75" customHeight="1" x14ac:dyDescent="0.3">
      <c r="A464" s="822">
        <f t="shared" si="10"/>
        <v>459</v>
      </c>
      <c r="B464" s="40"/>
      <c r="C464"/>
      <c r="D464"/>
      <c r="E464" s="38"/>
      <c r="F464" s="27"/>
      <c r="G464" s="27"/>
      <c r="H464" s="238"/>
      <c r="I464" s="238"/>
      <c r="J464" s="12"/>
    </row>
    <row r="465" spans="1:14" ht="60.75" customHeight="1" x14ac:dyDescent="0.3">
      <c r="A465" s="822">
        <f t="shared" si="10"/>
        <v>460</v>
      </c>
      <c r="B465" s="40"/>
      <c r="C465"/>
      <c r="D465"/>
      <c r="E465" s="38"/>
      <c r="F465" s="27"/>
      <c r="G465" s="27"/>
      <c r="H465" s="238"/>
      <c r="I465" s="238"/>
      <c r="J465" s="12"/>
    </row>
    <row r="466" spans="1:14" ht="60.75" customHeight="1" x14ac:dyDescent="0.3">
      <c r="A466" s="822">
        <f t="shared" si="10"/>
        <v>461</v>
      </c>
      <c r="B466" s="40"/>
      <c r="C466"/>
      <c r="D466"/>
      <c r="E466" s="38"/>
      <c r="F466" s="27"/>
      <c r="G466" s="27"/>
      <c r="H466" s="238"/>
      <c r="I466" s="238"/>
      <c r="J466" s="12"/>
    </row>
    <row r="467" spans="1:14" ht="60.75" customHeight="1" x14ac:dyDescent="0.3">
      <c r="A467" s="822">
        <f t="shared" si="10"/>
        <v>462</v>
      </c>
      <c r="B467" s="40"/>
      <c r="C467"/>
      <c r="D467"/>
      <c r="E467" s="38"/>
      <c r="F467" s="27"/>
      <c r="G467" s="27"/>
      <c r="H467" s="238"/>
      <c r="I467" s="238"/>
      <c r="J467" s="12"/>
    </row>
    <row r="468" spans="1:14" ht="60.75" customHeight="1" x14ac:dyDescent="0.3">
      <c r="A468" s="822">
        <f t="shared" si="10"/>
        <v>463</v>
      </c>
      <c r="B468" s="40"/>
      <c r="C468"/>
      <c r="D468"/>
      <c r="E468" s="38"/>
      <c r="F468" s="27"/>
      <c r="G468" s="27"/>
      <c r="H468" s="238"/>
      <c r="I468" s="238"/>
      <c r="J468" s="12"/>
    </row>
    <row r="469" spans="1:14" ht="60.75" customHeight="1" x14ac:dyDescent="0.3">
      <c r="A469" s="822">
        <f t="shared" si="10"/>
        <v>464</v>
      </c>
      <c r="B469" s="40"/>
      <c r="C469"/>
      <c r="D469"/>
      <c r="E469" s="38"/>
      <c r="F469" s="27"/>
      <c r="G469" s="27"/>
      <c r="H469" s="238"/>
      <c r="I469" s="238"/>
      <c r="J469" s="12"/>
    </row>
    <row r="470" spans="1:14" ht="60.75" customHeight="1" x14ac:dyDescent="0.3">
      <c r="A470" s="822">
        <f t="shared" si="10"/>
        <v>465</v>
      </c>
      <c r="B470" s="40"/>
      <c r="C470"/>
      <c r="D470"/>
      <c r="E470" s="38"/>
      <c r="F470" s="27"/>
      <c r="G470" s="27"/>
      <c r="H470" s="238"/>
      <c r="I470" s="238"/>
      <c r="J470" s="12"/>
    </row>
    <row r="471" spans="1:14" ht="60.75" customHeight="1" x14ac:dyDescent="0.3">
      <c r="A471" s="822">
        <f t="shared" si="10"/>
        <v>466</v>
      </c>
      <c r="B471" s="40"/>
      <c r="C471"/>
      <c r="D471"/>
      <c r="E471" s="38"/>
      <c r="F471" s="27"/>
      <c r="G471" s="27"/>
      <c r="H471" s="238"/>
      <c r="I471" s="238"/>
      <c r="J471" s="12"/>
    </row>
    <row r="472" spans="1:14" ht="60.75" customHeight="1" x14ac:dyDescent="0.3">
      <c r="A472" s="822">
        <f t="shared" si="10"/>
        <v>467</v>
      </c>
      <c r="B472" s="40"/>
      <c r="C472"/>
      <c r="D472"/>
      <c r="E472" s="38"/>
      <c r="F472" s="27"/>
      <c r="G472" s="27"/>
      <c r="H472" s="238"/>
      <c r="I472" s="238"/>
      <c r="J472" s="12"/>
    </row>
    <row r="473" spans="1:14" ht="60.75" customHeight="1" x14ac:dyDescent="0.3">
      <c r="A473" s="822">
        <f t="shared" si="10"/>
        <v>468</v>
      </c>
      <c r="B473" s="40"/>
      <c r="C473"/>
      <c r="D473"/>
      <c r="E473" s="38"/>
      <c r="F473" s="27"/>
      <c r="G473" s="27"/>
      <c r="H473" s="238"/>
      <c r="I473" s="238"/>
      <c r="J473" s="12"/>
    </row>
    <row r="474" spans="1:14" ht="23.4" x14ac:dyDescent="0.3">
      <c r="A474" s="822">
        <f t="shared" si="10"/>
        <v>469</v>
      </c>
      <c r="B474" s="40"/>
      <c r="C474"/>
      <c r="D474"/>
      <c r="E474" s="38"/>
      <c r="F474" s="27"/>
      <c r="G474" s="27"/>
      <c r="H474" s="238"/>
      <c r="I474" s="238"/>
      <c r="J474" s="12"/>
      <c r="L474"/>
      <c r="M474"/>
      <c r="N474"/>
    </row>
    <row r="475" spans="1:14" ht="60.75" customHeight="1" x14ac:dyDescent="0.3">
      <c r="A475" s="822">
        <f t="shared" si="10"/>
        <v>470</v>
      </c>
      <c r="B475" s="40"/>
      <c r="C475"/>
      <c r="D475"/>
      <c r="E475" s="38"/>
      <c r="F475" s="27"/>
      <c r="G475" s="27"/>
      <c r="H475" s="238"/>
      <c r="I475" s="238"/>
      <c r="J475" s="12"/>
    </row>
    <row r="476" spans="1:14" ht="59.25" customHeight="1" x14ac:dyDescent="0.3">
      <c r="A476" s="822">
        <f t="shared" si="10"/>
        <v>471</v>
      </c>
      <c r="B476" s="40"/>
      <c r="C476"/>
      <c r="D476"/>
      <c r="E476" s="38"/>
      <c r="F476" s="27"/>
      <c r="G476" s="27"/>
      <c r="H476" s="238"/>
      <c r="I476" s="238"/>
      <c r="J476" s="12"/>
      <c r="L476"/>
      <c r="M476"/>
      <c r="N476"/>
    </row>
    <row r="477" spans="1:14" ht="60.75" customHeight="1" x14ac:dyDescent="0.3">
      <c r="A477" s="822">
        <f t="shared" si="10"/>
        <v>472</v>
      </c>
      <c r="B477" s="40"/>
      <c r="C477"/>
      <c r="D477"/>
      <c r="E477" s="38"/>
      <c r="F477" s="27"/>
      <c r="G477" s="27"/>
      <c r="H477" s="238"/>
      <c r="I477" s="238"/>
      <c r="J477" s="12"/>
    </row>
    <row r="478" spans="1:14" ht="60.75" customHeight="1" x14ac:dyDescent="0.3">
      <c r="A478" s="822">
        <f t="shared" si="10"/>
        <v>473</v>
      </c>
      <c r="B478" s="40"/>
      <c r="C478"/>
      <c r="D478"/>
      <c r="E478" s="38"/>
      <c r="F478" s="27"/>
      <c r="G478" s="27"/>
      <c r="H478" s="238"/>
      <c r="I478" s="238"/>
      <c r="J478" s="12"/>
    </row>
    <row r="479" spans="1:14" ht="60.75" customHeight="1" x14ac:dyDescent="0.3">
      <c r="A479" s="822">
        <f t="shared" si="10"/>
        <v>474</v>
      </c>
      <c r="B479" s="40"/>
      <c r="C479"/>
      <c r="D479"/>
      <c r="E479" s="38"/>
      <c r="F479" s="27"/>
      <c r="G479" s="27"/>
      <c r="H479" s="238"/>
      <c r="I479" s="238"/>
      <c r="J479" s="12"/>
    </row>
    <row r="480" spans="1:14" ht="60.75" customHeight="1" x14ac:dyDescent="0.3">
      <c r="A480" s="822">
        <f t="shared" si="10"/>
        <v>475</v>
      </c>
      <c r="B480" s="40"/>
      <c r="C480"/>
      <c r="D480"/>
      <c r="E480" s="38"/>
      <c r="F480" s="27"/>
      <c r="G480" s="27"/>
      <c r="H480" s="238"/>
      <c r="I480" s="238"/>
      <c r="J480" s="12"/>
    </row>
    <row r="481" spans="1:10" ht="60.75" customHeight="1" x14ac:dyDescent="0.3">
      <c r="A481" s="822">
        <f t="shared" si="10"/>
        <v>476</v>
      </c>
      <c r="B481" s="40"/>
      <c r="C481"/>
      <c r="D481"/>
      <c r="E481" s="38"/>
      <c r="F481" s="27"/>
      <c r="G481" s="27"/>
      <c r="H481" s="238"/>
      <c r="I481" s="238"/>
      <c r="J481" s="12"/>
    </row>
    <row r="482" spans="1:10" ht="60.75" customHeight="1" x14ac:dyDescent="0.3">
      <c r="A482" s="822">
        <f t="shared" si="10"/>
        <v>477</v>
      </c>
      <c r="B482" s="40"/>
      <c r="C482"/>
      <c r="D482"/>
      <c r="E482" s="38"/>
      <c r="F482" s="27"/>
      <c r="G482" s="27"/>
      <c r="H482" s="238"/>
      <c r="I482" s="238"/>
      <c r="J482" s="12"/>
    </row>
    <row r="483" spans="1:10" ht="60.75" customHeight="1" x14ac:dyDescent="0.3">
      <c r="A483" s="822">
        <f t="shared" si="10"/>
        <v>478</v>
      </c>
      <c r="B483" s="40"/>
      <c r="C483"/>
      <c r="D483"/>
      <c r="E483" s="38"/>
      <c r="F483" s="27"/>
      <c r="G483" s="27"/>
      <c r="H483" s="238"/>
      <c r="I483" s="238"/>
      <c r="J483" s="12"/>
    </row>
    <row r="484" spans="1:10" ht="60.75" customHeight="1" x14ac:dyDescent="0.3">
      <c r="A484" s="822">
        <f t="shared" si="10"/>
        <v>479</v>
      </c>
      <c r="B484" s="40"/>
      <c r="C484"/>
      <c r="D484"/>
      <c r="E484" s="38"/>
      <c r="F484" s="27"/>
      <c r="G484" s="27"/>
      <c r="H484" s="238"/>
      <c r="I484" s="238"/>
      <c r="J484" s="12"/>
    </row>
    <row r="485" spans="1:10" ht="60.75" customHeight="1" x14ac:dyDescent="0.3">
      <c r="A485" s="822">
        <f t="shared" si="10"/>
        <v>480</v>
      </c>
      <c r="B485" s="40"/>
      <c r="C485"/>
      <c r="D485"/>
      <c r="E485" s="38"/>
      <c r="F485" s="27"/>
      <c r="G485" s="27"/>
      <c r="H485" s="238"/>
      <c r="I485" s="238"/>
      <c r="J485" s="12"/>
    </row>
    <row r="486" spans="1:10" ht="60.75" customHeight="1" x14ac:dyDescent="0.3">
      <c r="A486" s="822">
        <f t="shared" si="10"/>
        <v>481</v>
      </c>
      <c r="B486" s="40"/>
      <c r="C486"/>
      <c r="D486"/>
      <c r="E486" s="38"/>
      <c r="F486" s="27"/>
      <c r="G486" s="27"/>
      <c r="H486" s="238"/>
      <c r="I486" s="238"/>
      <c r="J486" s="12"/>
    </row>
    <row r="487" spans="1:10" ht="60.75" customHeight="1" x14ac:dyDescent="0.3">
      <c r="A487" s="822">
        <f t="shared" si="10"/>
        <v>482</v>
      </c>
      <c r="B487" s="40"/>
      <c r="C487"/>
      <c r="D487"/>
      <c r="E487" s="38"/>
      <c r="F487" s="27"/>
      <c r="G487" s="27"/>
      <c r="H487" s="238"/>
      <c r="I487" s="238"/>
      <c r="J487" s="12"/>
    </row>
    <row r="488" spans="1:10" ht="60.75" customHeight="1" x14ac:dyDescent="0.3">
      <c r="A488" s="822">
        <f t="shared" si="10"/>
        <v>483</v>
      </c>
      <c r="B488" s="40"/>
      <c r="C488"/>
      <c r="D488"/>
      <c r="E488" s="38"/>
      <c r="F488" s="27"/>
      <c r="G488" s="27"/>
      <c r="H488" s="238"/>
      <c r="I488" s="238"/>
      <c r="J488" s="12"/>
    </row>
    <row r="489" spans="1:10" ht="60.75" customHeight="1" x14ac:dyDescent="0.3">
      <c r="A489" s="822">
        <f t="shared" si="10"/>
        <v>484</v>
      </c>
      <c r="B489" s="40"/>
      <c r="C489"/>
      <c r="D489"/>
      <c r="E489" s="38"/>
      <c r="F489" s="27"/>
      <c r="G489" s="27"/>
      <c r="H489" s="238"/>
      <c r="I489" s="238"/>
      <c r="J489" s="12"/>
    </row>
    <row r="490" spans="1:10" ht="60.75" customHeight="1" x14ac:dyDescent="0.3">
      <c r="A490" s="822">
        <f t="shared" si="10"/>
        <v>485</v>
      </c>
      <c r="B490" s="40"/>
      <c r="C490"/>
      <c r="D490"/>
      <c r="E490" s="38"/>
      <c r="F490" s="27"/>
      <c r="G490" s="27"/>
      <c r="H490" s="238"/>
      <c r="I490" s="238"/>
      <c r="J490" s="12"/>
    </row>
    <row r="491" spans="1:10" ht="60.75" customHeight="1" x14ac:dyDescent="0.3">
      <c r="A491" s="822">
        <f t="shared" si="10"/>
        <v>486</v>
      </c>
      <c r="B491" s="40"/>
      <c r="C491"/>
      <c r="D491"/>
      <c r="E491" s="38"/>
      <c r="F491" s="27"/>
      <c r="G491" s="27"/>
      <c r="H491" s="238"/>
      <c r="I491" s="238"/>
      <c r="J491" s="12"/>
    </row>
    <row r="492" spans="1:10" ht="60.75" customHeight="1" x14ac:dyDescent="0.3">
      <c r="A492" s="822">
        <f t="shared" si="10"/>
        <v>487</v>
      </c>
      <c r="B492" s="40"/>
      <c r="C492"/>
      <c r="D492"/>
      <c r="E492" s="38"/>
      <c r="F492" s="27"/>
      <c r="G492" s="27"/>
      <c r="H492" s="238"/>
      <c r="I492" s="238"/>
      <c r="J492" s="12"/>
    </row>
    <row r="493" spans="1:10" ht="60.75" customHeight="1" x14ac:dyDescent="0.3">
      <c r="A493" s="822">
        <f t="shared" si="10"/>
        <v>488</v>
      </c>
      <c r="B493" s="40"/>
      <c r="C493"/>
      <c r="D493"/>
      <c r="E493" s="38"/>
      <c r="F493" s="27"/>
      <c r="G493" s="27"/>
      <c r="H493" s="238"/>
      <c r="I493" s="238"/>
      <c r="J493" s="12"/>
    </row>
    <row r="494" spans="1:10" ht="60.75" customHeight="1" x14ac:dyDescent="0.3">
      <c r="A494" s="822">
        <f t="shared" si="10"/>
        <v>489</v>
      </c>
      <c r="B494" s="40"/>
      <c r="C494"/>
      <c r="D494"/>
      <c r="E494" s="38"/>
      <c r="F494" s="27"/>
      <c r="G494" s="27"/>
      <c r="H494" s="238"/>
      <c r="I494" s="238"/>
      <c r="J494" s="12"/>
    </row>
    <row r="495" spans="1:10" ht="60.75" customHeight="1" x14ac:dyDescent="0.3">
      <c r="A495" s="822">
        <f t="shared" si="10"/>
        <v>490</v>
      </c>
      <c r="B495" s="40"/>
      <c r="C495"/>
      <c r="D495"/>
      <c r="E495" s="38"/>
      <c r="F495" s="27"/>
      <c r="G495" s="27"/>
      <c r="H495" s="238"/>
      <c r="I495" s="238"/>
      <c r="J495" s="12"/>
    </row>
    <row r="496" spans="1:10" ht="60.75" customHeight="1" x14ac:dyDescent="0.3">
      <c r="A496" s="822">
        <f t="shared" si="10"/>
        <v>491</v>
      </c>
      <c r="B496" s="40"/>
      <c r="C496"/>
      <c r="D496"/>
      <c r="E496" s="38"/>
      <c r="F496" s="27"/>
      <c r="G496" s="27"/>
      <c r="H496" s="238"/>
      <c r="I496" s="238"/>
      <c r="J496" s="12"/>
    </row>
    <row r="497" spans="1:10" ht="60.75" customHeight="1" x14ac:dyDescent="0.3">
      <c r="A497" s="822">
        <f t="shared" si="10"/>
        <v>492</v>
      </c>
      <c r="B497" s="40"/>
      <c r="C497"/>
      <c r="D497"/>
      <c r="E497" s="38"/>
      <c r="F497" s="27"/>
      <c r="G497" s="27"/>
      <c r="H497" s="238"/>
      <c r="I497" s="238"/>
      <c r="J497" s="12"/>
    </row>
    <row r="498" spans="1:10" ht="60.75" customHeight="1" x14ac:dyDescent="0.3">
      <c r="A498" s="822">
        <f t="shared" si="10"/>
        <v>493</v>
      </c>
      <c r="B498" s="40"/>
      <c r="C498"/>
      <c r="D498"/>
      <c r="E498" s="38"/>
      <c r="F498" s="27"/>
      <c r="G498" s="27"/>
      <c r="H498" s="238"/>
      <c r="I498" s="238"/>
      <c r="J498" s="12"/>
    </row>
    <row r="499" spans="1:10" ht="60.75" customHeight="1" x14ac:dyDescent="0.3">
      <c r="A499" s="822">
        <f t="shared" si="10"/>
        <v>494</v>
      </c>
      <c r="B499" s="40"/>
      <c r="C499"/>
      <c r="D499"/>
      <c r="E499" s="38"/>
      <c r="F499" s="27"/>
      <c r="G499" s="27"/>
      <c r="H499" s="238"/>
      <c r="I499" s="238"/>
      <c r="J499" s="12"/>
    </row>
    <row r="500" spans="1:10" ht="60.75" customHeight="1" x14ac:dyDescent="0.3">
      <c r="A500" s="822">
        <f t="shared" si="10"/>
        <v>495</v>
      </c>
      <c r="B500" s="40"/>
      <c r="C500"/>
      <c r="D500"/>
      <c r="E500" s="38"/>
      <c r="F500" s="27"/>
      <c r="G500" s="27"/>
      <c r="H500" s="238"/>
      <c r="I500" s="238"/>
      <c r="J500" s="12"/>
    </row>
    <row r="501" spans="1:10" ht="60.75" customHeight="1" x14ac:dyDescent="0.3">
      <c r="A501" s="822">
        <f t="shared" si="10"/>
        <v>496</v>
      </c>
      <c r="B501" s="40"/>
      <c r="C501"/>
      <c r="D501"/>
      <c r="E501" s="38"/>
      <c r="F501" s="27"/>
      <c r="G501" s="27"/>
      <c r="H501" s="238"/>
      <c r="I501" s="238"/>
      <c r="J501" s="12"/>
    </row>
    <row r="502" spans="1:10" ht="60.75" customHeight="1" x14ac:dyDescent="0.3">
      <c r="A502" s="822">
        <f t="shared" si="10"/>
        <v>497</v>
      </c>
      <c r="B502" s="40"/>
      <c r="C502"/>
      <c r="D502"/>
      <c r="E502" s="38"/>
      <c r="F502" s="27"/>
      <c r="G502" s="27"/>
      <c r="H502" s="238"/>
      <c r="I502" s="238"/>
      <c r="J502" s="12"/>
    </row>
    <row r="503" spans="1:10" ht="60.75" customHeight="1" x14ac:dyDescent="0.3">
      <c r="A503" s="822">
        <f t="shared" si="10"/>
        <v>498</v>
      </c>
      <c r="B503" s="40"/>
      <c r="C503"/>
      <c r="D503"/>
      <c r="E503" s="38"/>
      <c r="F503" s="27"/>
      <c r="G503" s="27"/>
      <c r="H503" s="238"/>
      <c r="I503" s="238"/>
      <c r="J503" s="12"/>
    </row>
    <row r="504" spans="1:10" ht="60.75" customHeight="1" x14ac:dyDescent="0.3">
      <c r="A504" s="822">
        <f t="shared" si="10"/>
        <v>499</v>
      </c>
      <c r="B504" s="40"/>
      <c r="C504"/>
      <c r="D504"/>
      <c r="E504" s="38"/>
      <c r="F504" s="27"/>
      <c r="G504" s="27"/>
      <c r="H504" s="238"/>
      <c r="I504" s="238"/>
      <c r="J504" s="12"/>
    </row>
    <row r="505" spans="1:10" ht="60.75" customHeight="1" x14ac:dyDescent="0.3">
      <c r="A505" s="822">
        <f t="shared" si="10"/>
        <v>500</v>
      </c>
      <c r="B505" s="40"/>
      <c r="C505"/>
      <c r="D505"/>
      <c r="E505" s="38"/>
      <c r="F505" s="27"/>
      <c r="G505" s="27"/>
      <c r="H505" s="238"/>
      <c r="I505" s="238"/>
      <c r="J505" s="12"/>
    </row>
    <row r="506" spans="1:10" ht="60.75" customHeight="1" x14ac:dyDescent="0.3">
      <c r="A506" s="822">
        <f t="shared" si="10"/>
        <v>501</v>
      </c>
      <c r="B506" s="40"/>
      <c r="C506"/>
      <c r="D506"/>
      <c r="E506" s="38"/>
      <c r="F506" s="27"/>
      <c r="G506" s="27"/>
      <c r="H506" s="238"/>
      <c r="I506" s="238"/>
      <c r="J506" s="12"/>
    </row>
    <row r="507" spans="1:10" ht="60.75" customHeight="1" x14ac:dyDescent="0.3">
      <c r="A507" s="822">
        <f t="shared" si="10"/>
        <v>502</v>
      </c>
      <c r="B507" s="40"/>
      <c r="C507"/>
      <c r="D507"/>
      <c r="E507" s="38"/>
      <c r="F507" s="27"/>
      <c r="G507" s="27"/>
      <c r="H507" s="238"/>
      <c r="I507" s="238"/>
      <c r="J507" s="12"/>
    </row>
    <row r="508" spans="1:10" ht="60.75" customHeight="1" x14ac:dyDescent="0.3">
      <c r="A508" s="822">
        <f t="shared" si="10"/>
        <v>503</v>
      </c>
      <c r="B508" s="40"/>
      <c r="C508"/>
      <c r="D508"/>
      <c r="E508" s="38"/>
      <c r="F508" s="27"/>
      <c r="G508" s="27"/>
      <c r="H508" s="238"/>
      <c r="I508" s="238"/>
      <c r="J508" s="12"/>
    </row>
    <row r="509" spans="1:10" ht="60.75" customHeight="1" x14ac:dyDescent="0.3">
      <c r="A509" s="822">
        <f t="shared" si="10"/>
        <v>504</v>
      </c>
      <c r="B509" s="40"/>
      <c r="C509"/>
      <c r="D509"/>
      <c r="E509" s="38"/>
      <c r="F509" s="27"/>
      <c r="G509" s="27"/>
      <c r="H509" s="238"/>
      <c r="I509" s="238"/>
      <c r="J509" s="12"/>
    </row>
    <row r="510" spans="1:10" ht="60.75" customHeight="1" x14ac:dyDescent="0.3">
      <c r="A510" s="822">
        <f t="shared" si="10"/>
        <v>505</v>
      </c>
      <c r="B510" s="40"/>
      <c r="C510"/>
      <c r="D510"/>
      <c r="E510" s="38"/>
      <c r="F510" s="27"/>
      <c r="G510" s="27"/>
      <c r="H510" s="238"/>
      <c r="I510" s="238"/>
      <c r="J510" s="12"/>
    </row>
    <row r="511" spans="1:10" ht="60.75" customHeight="1" x14ac:dyDescent="0.3">
      <c r="A511" s="822">
        <f t="shared" si="10"/>
        <v>506</v>
      </c>
      <c r="B511" s="40"/>
      <c r="C511"/>
      <c r="D511"/>
      <c r="E511" s="38"/>
      <c r="F511" s="27"/>
      <c r="G511" s="27"/>
      <c r="H511" s="238"/>
      <c r="I511" s="238"/>
      <c r="J511" s="12"/>
    </row>
    <row r="512" spans="1:10" ht="60.75" customHeight="1" x14ac:dyDescent="0.3">
      <c r="A512" s="822">
        <f t="shared" si="10"/>
        <v>507</v>
      </c>
      <c r="B512" s="40"/>
      <c r="C512"/>
      <c r="D512"/>
      <c r="E512" s="38"/>
      <c r="F512" s="27"/>
      <c r="G512" s="27"/>
      <c r="H512" s="238"/>
      <c r="I512" s="238"/>
      <c r="J512" s="12"/>
    </row>
    <row r="513" spans="1:10" ht="60.75" customHeight="1" x14ac:dyDescent="0.3">
      <c r="A513" s="822">
        <f t="shared" si="10"/>
        <v>508</v>
      </c>
      <c r="B513" s="40"/>
      <c r="C513"/>
      <c r="D513"/>
      <c r="E513" s="38"/>
      <c r="F513" s="27"/>
      <c r="G513" s="27"/>
      <c r="H513" s="238"/>
      <c r="I513" s="238"/>
      <c r="J513" s="12"/>
    </row>
    <row r="514" spans="1:10" ht="60.75" customHeight="1" x14ac:dyDescent="0.3">
      <c r="A514" s="822">
        <f t="shared" si="10"/>
        <v>509</v>
      </c>
      <c r="B514" s="40"/>
      <c r="C514"/>
      <c r="D514"/>
      <c r="E514" s="38"/>
      <c r="F514" s="27"/>
      <c r="G514" s="27"/>
      <c r="H514" s="238"/>
      <c r="I514" s="238"/>
      <c r="J514" s="12"/>
    </row>
    <row r="515" spans="1:10" ht="60.75" customHeight="1" x14ac:dyDescent="0.3">
      <c r="A515" s="822">
        <f t="shared" si="10"/>
        <v>510</v>
      </c>
      <c r="B515" s="40"/>
      <c r="C515"/>
      <c r="D515"/>
      <c r="E515" s="38"/>
      <c r="F515" s="27"/>
      <c r="G515" s="27"/>
      <c r="H515" s="238"/>
      <c r="I515" s="238"/>
      <c r="J515" s="12"/>
    </row>
    <row r="516" spans="1:10" ht="60.75" customHeight="1" x14ac:dyDescent="0.3">
      <c r="A516" s="822">
        <f t="shared" si="10"/>
        <v>511</v>
      </c>
      <c r="B516" s="40"/>
      <c r="C516"/>
      <c r="D516"/>
      <c r="E516" s="38"/>
      <c r="F516" s="27"/>
      <c r="G516" s="27"/>
      <c r="H516" s="238"/>
      <c r="I516" s="238"/>
      <c r="J516" s="12"/>
    </row>
    <row r="517" spans="1:10" ht="60.75" customHeight="1" x14ac:dyDescent="0.3">
      <c r="A517" s="822">
        <f t="shared" ref="A517:A580" si="11">ROW() - ROW($A$5)</f>
        <v>512</v>
      </c>
      <c r="B517" s="40"/>
      <c r="C517"/>
      <c r="D517"/>
      <c r="E517" s="38"/>
      <c r="F517" s="27"/>
      <c r="G517" s="27"/>
      <c r="H517" s="238"/>
      <c r="I517" s="238"/>
      <c r="J517" s="12"/>
    </row>
    <row r="518" spans="1:10" ht="60.75" customHeight="1" x14ac:dyDescent="0.3">
      <c r="A518" s="822">
        <f t="shared" si="11"/>
        <v>513</v>
      </c>
      <c r="B518" s="40"/>
      <c r="C518"/>
      <c r="D518"/>
      <c r="E518" s="38"/>
      <c r="F518" s="27"/>
      <c r="G518" s="27"/>
      <c r="H518" s="238"/>
      <c r="I518" s="238"/>
      <c r="J518" s="12"/>
    </row>
    <row r="519" spans="1:10" ht="60.75" customHeight="1" x14ac:dyDescent="0.3">
      <c r="A519" s="822">
        <f t="shared" si="11"/>
        <v>514</v>
      </c>
      <c r="B519" s="40"/>
      <c r="C519"/>
      <c r="D519"/>
      <c r="E519" s="38"/>
      <c r="F519" s="27"/>
      <c r="G519" s="27"/>
      <c r="H519" s="238"/>
      <c r="I519" s="238"/>
      <c r="J519" s="12"/>
    </row>
    <row r="520" spans="1:10" ht="60.75" customHeight="1" x14ac:dyDescent="0.3">
      <c r="A520" s="822">
        <f t="shared" si="11"/>
        <v>515</v>
      </c>
      <c r="B520" s="40"/>
      <c r="C520"/>
      <c r="D520"/>
      <c r="E520" s="38"/>
      <c r="F520" s="27"/>
      <c r="G520" s="27"/>
      <c r="H520" s="238"/>
      <c r="I520" s="238"/>
      <c r="J520" s="12"/>
    </row>
    <row r="521" spans="1:10" ht="60.75" customHeight="1" x14ac:dyDescent="0.3">
      <c r="A521" s="822">
        <f t="shared" si="11"/>
        <v>516</v>
      </c>
      <c r="B521" s="40"/>
      <c r="C521"/>
      <c r="D521"/>
      <c r="E521" s="38"/>
      <c r="F521" s="27"/>
      <c r="G521" s="27"/>
      <c r="H521" s="238"/>
      <c r="I521" s="238"/>
      <c r="J521" s="12"/>
    </row>
    <row r="522" spans="1:10" ht="60.75" customHeight="1" x14ac:dyDescent="0.3">
      <c r="A522" s="822">
        <f t="shared" si="11"/>
        <v>517</v>
      </c>
      <c r="B522" s="40"/>
      <c r="C522"/>
      <c r="D522"/>
      <c r="E522" s="38"/>
      <c r="F522" s="27"/>
      <c r="G522" s="27"/>
      <c r="H522" s="238"/>
      <c r="I522" s="238"/>
      <c r="J522" s="12"/>
    </row>
    <row r="523" spans="1:10" ht="60.75" customHeight="1" x14ac:dyDescent="0.3">
      <c r="A523" s="822">
        <f t="shared" si="11"/>
        <v>518</v>
      </c>
      <c r="B523" s="40"/>
      <c r="C523"/>
      <c r="D523"/>
      <c r="E523" s="38"/>
      <c r="F523" s="27"/>
      <c r="G523" s="27"/>
      <c r="H523" s="238"/>
      <c r="I523" s="238"/>
      <c r="J523" s="12"/>
    </row>
    <row r="524" spans="1:10" ht="60.75" customHeight="1" x14ac:dyDescent="0.3">
      <c r="A524" s="822">
        <f t="shared" si="11"/>
        <v>519</v>
      </c>
      <c r="B524" s="40"/>
      <c r="C524"/>
      <c r="D524"/>
      <c r="E524" s="38"/>
      <c r="F524" s="27"/>
      <c r="G524" s="27"/>
      <c r="H524" s="238"/>
      <c r="I524" s="238"/>
      <c r="J524" s="12"/>
    </row>
    <row r="525" spans="1:10" ht="60.75" customHeight="1" x14ac:dyDescent="0.3">
      <c r="A525" s="822">
        <f t="shared" si="11"/>
        <v>520</v>
      </c>
      <c r="B525" s="40"/>
      <c r="C525"/>
      <c r="D525"/>
      <c r="E525" s="38"/>
      <c r="F525" s="27"/>
      <c r="G525" s="27"/>
      <c r="H525" s="238"/>
      <c r="I525" s="238"/>
      <c r="J525" s="12"/>
    </row>
    <row r="526" spans="1:10" ht="60.75" customHeight="1" x14ac:dyDescent="0.3">
      <c r="A526" s="822">
        <f t="shared" si="11"/>
        <v>521</v>
      </c>
      <c r="B526" s="40"/>
      <c r="C526"/>
      <c r="D526"/>
      <c r="E526" s="38"/>
      <c r="F526" s="27"/>
      <c r="G526" s="27"/>
      <c r="H526" s="238"/>
      <c r="I526" s="238"/>
      <c r="J526" s="12"/>
    </row>
    <row r="527" spans="1:10" ht="60.75" customHeight="1" x14ac:dyDescent="0.3">
      <c r="A527" s="822">
        <f t="shared" si="11"/>
        <v>522</v>
      </c>
      <c r="B527" s="40"/>
      <c r="C527"/>
      <c r="D527"/>
      <c r="E527" s="614"/>
      <c r="F527" s="27"/>
      <c r="G527" s="27"/>
      <c r="H527" s="238"/>
      <c r="I527" s="238"/>
      <c r="J527" s="12"/>
    </row>
    <row r="528" spans="1:10" ht="60.75" customHeight="1" x14ac:dyDescent="0.3">
      <c r="A528" s="822">
        <f t="shared" si="11"/>
        <v>523</v>
      </c>
      <c r="B528" s="40"/>
      <c r="C528"/>
      <c r="D528"/>
      <c r="E528" s="38"/>
      <c r="F528" s="27"/>
      <c r="G528" s="27"/>
      <c r="H528" s="238"/>
      <c r="I528" s="238"/>
      <c r="J528" s="12"/>
    </row>
    <row r="529" spans="1:10" ht="60.75" customHeight="1" x14ac:dyDescent="0.3">
      <c r="A529" s="822">
        <f t="shared" si="11"/>
        <v>524</v>
      </c>
      <c r="B529" s="40"/>
      <c r="C529"/>
      <c r="D529"/>
      <c r="E529" s="38"/>
      <c r="F529" s="27"/>
      <c r="G529" s="27"/>
      <c r="H529" s="238"/>
      <c r="I529" s="238"/>
      <c r="J529" s="12"/>
    </row>
    <row r="530" spans="1:10" ht="60.75" customHeight="1" x14ac:dyDescent="0.3">
      <c r="A530" s="822">
        <f t="shared" si="11"/>
        <v>525</v>
      </c>
      <c r="B530" s="40"/>
      <c r="C530"/>
      <c r="D530"/>
      <c r="E530" s="38"/>
      <c r="F530" s="27"/>
      <c r="G530" s="27"/>
      <c r="H530" s="238"/>
      <c r="I530" s="238"/>
      <c r="J530" s="12"/>
    </row>
    <row r="531" spans="1:10" ht="60.75" customHeight="1" x14ac:dyDescent="0.3">
      <c r="A531" s="822">
        <f t="shared" si="11"/>
        <v>526</v>
      </c>
      <c r="B531" s="40"/>
      <c r="C531"/>
      <c r="D531"/>
      <c r="E531" s="38"/>
      <c r="F531" s="27"/>
      <c r="G531" s="27"/>
      <c r="H531" s="238"/>
      <c r="I531" s="238"/>
      <c r="J531" s="12"/>
    </row>
    <row r="532" spans="1:10" ht="60.75" customHeight="1" x14ac:dyDescent="0.3">
      <c r="A532" s="822">
        <f t="shared" si="11"/>
        <v>527</v>
      </c>
      <c r="B532" s="778"/>
      <c r="C532" s="779"/>
      <c r="D532" s="779"/>
      <c r="E532" s="38"/>
      <c r="F532" s="27"/>
      <c r="G532" s="27"/>
      <c r="H532" s="238"/>
      <c r="I532" s="238"/>
      <c r="J532" s="12"/>
    </row>
    <row r="533" spans="1:10" ht="60.75" customHeight="1" x14ac:dyDescent="0.3">
      <c r="A533" s="822">
        <f t="shared" si="11"/>
        <v>528</v>
      </c>
      <c r="B533" s="40"/>
      <c r="C533"/>
      <c r="D533"/>
      <c r="E533" s="38"/>
      <c r="F533" s="27"/>
      <c r="G533" s="27"/>
      <c r="H533" s="238"/>
      <c r="I533" s="238"/>
      <c r="J533" s="12"/>
    </row>
    <row r="534" spans="1:10" ht="60.75" customHeight="1" x14ac:dyDescent="0.3">
      <c r="A534" s="822">
        <f t="shared" si="11"/>
        <v>529</v>
      </c>
      <c r="B534" s="40"/>
      <c r="C534"/>
      <c r="D534"/>
      <c r="E534" s="38"/>
      <c r="F534" s="27"/>
      <c r="G534" s="27"/>
      <c r="H534" s="238"/>
      <c r="I534" s="238"/>
      <c r="J534" s="12"/>
    </row>
    <row r="535" spans="1:10" ht="60.75" customHeight="1" x14ac:dyDescent="0.3">
      <c r="A535" s="822">
        <f t="shared" si="11"/>
        <v>530</v>
      </c>
      <c r="B535" s="40"/>
      <c r="C535"/>
      <c r="D535"/>
      <c r="E535" s="38"/>
      <c r="F535" s="27"/>
      <c r="G535" s="27"/>
      <c r="H535" s="238"/>
      <c r="I535" s="238"/>
      <c r="J535" s="12"/>
    </row>
    <row r="536" spans="1:10" ht="60.75" customHeight="1" x14ac:dyDescent="0.3">
      <c r="A536" s="822">
        <f t="shared" si="11"/>
        <v>531</v>
      </c>
      <c r="B536" s="40"/>
      <c r="C536"/>
      <c r="D536"/>
      <c r="E536" s="38"/>
      <c r="F536" s="27"/>
      <c r="G536" s="27"/>
      <c r="H536" s="238"/>
      <c r="I536" s="238"/>
      <c r="J536" s="12"/>
    </row>
    <row r="537" spans="1:10" ht="60.75" customHeight="1" x14ac:dyDescent="0.3">
      <c r="A537" s="822">
        <f t="shared" si="11"/>
        <v>532</v>
      </c>
      <c r="B537" s="40"/>
      <c r="C537"/>
      <c r="D537"/>
      <c r="E537" s="38"/>
      <c r="F537" s="27"/>
      <c r="G537" s="27"/>
      <c r="H537" s="238"/>
      <c r="I537" s="238"/>
      <c r="J537" s="12"/>
    </row>
    <row r="538" spans="1:10" ht="60.75" customHeight="1" x14ac:dyDescent="0.3">
      <c r="A538" s="822">
        <f t="shared" si="11"/>
        <v>533</v>
      </c>
      <c r="B538" s="40"/>
      <c r="C538"/>
      <c r="D538"/>
      <c r="E538" s="38"/>
      <c r="F538" s="27"/>
      <c r="G538" s="27"/>
      <c r="H538" s="238"/>
      <c r="I538" s="238"/>
      <c r="J538" s="12"/>
    </row>
    <row r="539" spans="1:10" ht="60.75" customHeight="1" x14ac:dyDescent="0.3">
      <c r="A539" s="822">
        <f t="shared" si="11"/>
        <v>534</v>
      </c>
      <c r="B539" s="40"/>
      <c r="C539"/>
      <c r="D539"/>
      <c r="E539" s="38"/>
      <c r="F539" s="27"/>
      <c r="G539" s="27"/>
      <c r="H539" s="238"/>
      <c r="I539" s="238"/>
      <c r="J539" s="12"/>
    </row>
    <row r="540" spans="1:10" ht="60.75" customHeight="1" x14ac:dyDescent="0.3">
      <c r="A540" s="822">
        <f t="shared" si="11"/>
        <v>535</v>
      </c>
      <c r="B540" s="40"/>
      <c r="C540"/>
      <c r="D540"/>
      <c r="E540" s="38"/>
      <c r="F540" s="27"/>
      <c r="G540" s="27"/>
      <c r="H540" s="238"/>
      <c r="I540" s="238"/>
      <c r="J540" s="12"/>
    </row>
    <row r="541" spans="1:10" ht="60.75" customHeight="1" x14ac:dyDescent="0.3">
      <c r="A541" s="822">
        <f t="shared" si="11"/>
        <v>536</v>
      </c>
      <c r="B541" s="40"/>
      <c r="C541"/>
      <c r="D541"/>
      <c r="E541" s="38"/>
      <c r="F541" s="27"/>
      <c r="G541" s="27"/>
      <c r="H541" s="238"/>
      <c r="I541" s="238"/>
      <c r="J541" s="12"/>
    </row>
    <row r="542" spans="1:10" ht="60.75" customHeight="1" x14ac:dyDescent="0.3">
      <c r="A542" s="822">
        <f t="shared" si="11"/>
        <v>537</v>
      </c>
      <c r="B542" s="40"/>
      <c r="C542"/>
      <c r="D542"/>
      <c r="E542" s="38"/>
      <c r="F542" s="27"/>
      <c r="G542" s="27"/>
      <c r="H542" s="238"/>
      <c r="I542" s="238"/>
      <c r="J542" s="12"/>
    </row>
    <row r="543" spans="1:10" ht="60.75" customHeight="1" x14ac:dyDescent="0.3">
      <c r="A543" s="822">
        <f t="shared" si="11"/>
        <v>538</v>
      </c>
      <c r="B543" s="40"/>
      <c r="C543"/>
      <c r="D543"/>
      <c r="E543" s="38"/>
      <c r="F543" s="27"/>
      <c r="G543" s="27"/>
      <c r="H543" s="238"/>
      <c r="I543" s="238"/>
      <c r="J543" s="12"/>
    </row>
    <row r="544" spans="1:10" ht="60.75" customHeight="1" x14ac:dyDescent="0.3">
      <c r="A544" s="822">
        <f t="shared" si="11"/>
        <v>539</v>
      </c>
      <c r="B544" s="40"/>
      <c r="C544"/>
      <c r="D544"/>
      <c r="E544" s="38"/>
      <c r="F544" s="27"/>
      <c r="G544" s="27"/>
      <c r="H544" s="238"/>
      <c r="I544" s="238"/>
      <c r="J544" s="12"/>
    </row>
    <row r="545" spans="1:10" ht="60.75" customHeight="1" x14ac:dyDescent="0.3">
      <c r="A545" s="822">
        <f t="shared" si="11"/>
        <v>540</v>
      </c>
      <c r="B545" s="40"/>
      <c r="C545"/>
      <c r="D545"/>
      <c r="E545" s="38"/>
      <c r="F545" s="27"/>
      <c r="G545" s="27"/>
      <c r="H545" s="238"/>
      <c r="I545" s="238"/>
      <c r="J545" s="12"/>
    </row>
    <row r="546" spans="1:10" ht="60.75" customHeight="1" x14ac:dyDescent="0.3">
      <c r="A546" s="822">
        <f t="shared" si="11"/>
        <v>541</v>
      </c>
      <c r="B546" s="40"/>
      <c r="C546"/>
      <c r="D546"/>
      <c r="E546" s="38"/>
      <c r="F546" s="27"/>
      <c r="G546" s="27"/>
      <c r="H546" s="238"/>
      <c r="I546" s="238"/>
      <c r="J546" s="12"/>
    </row>
    <row r="547" spans="1:10" ht="60.75" customHeight="1" x14ac:dyDescent="0.3">
      <c r="A547" s="822">
        <f t="shared" si="11"/>
        <v>542</v>
      </c>
      <c r="B547" s="40"/>
      <c r="C547"/>
      <c r="D547"/>
      <c r="E547" s="38"/>
      <c r="F547" s="27"/>
      <c r="G547" s="27"/>
      <c r="H547" s="238"/>
      <c r="I547" s="238"/>
      <c r="J547" s="12"/>
    </row>
    <row r="548" spans="1:10" ht="60.75" customHeight="1" x14ac:dyDescent="0.3">
      <c r="A548" s="822">
        <f t="shared" si="11"/>
        <v>543</v>
      </c>
      <c r="B548" s="40"/>
      <c r="C548"/>
      <c r="D548"/>
      <c r="E548" s="38"/>
      <c r="F548" s="27"/>
      <c r="G548" s="27"/>
      <c r="H548" s="238"/>
      <c r="I548" s="238"/>
      <c r="J548" s="12"/>
    </row>
    <row r="549" spans="1:10" ht="60.75" customHeight="1" x14ac:dyDescent="0.3">
      <c r="A549" s="822">
        <f t="shared" si="11"/>
        <v>544</v>
      </c>
      <c r="B549" s="40"/>
      <c r="C549"/>
      <c r="D549"/>
      <c r="E549" s="38"/>
      <c r="F549" s="27"/>
      <c r="G549" s="27"/>
      <c r="H549" s="238"/>
      <c r="I549" s="238"/>
      <c r="J549" s="12"/>
    </row>
    <row r="550" spans="1:10" ht="60.75" customHeight="1" x14ac:dyDescent="0.3">
      <c r="A550" s="822">
        <f t="shared" si="11"/>
        <v>545</v>
      </c>
      <c r="B550" s="40"/>
      <c r="C550"/>
      <c r="D550"/>
      <c r="E550" s="38"/>
      <c r="F550" s="27"/>
      <c r="G550" s="27"/>
      <c r="H550" s="238"/>
      <c r="I550" s="238"/>
      <c r="J550" s="12"/>
    </row>
    <row r="551" spans="1:10" ht="60.75" customHeight="1" x14ac:dyDescent="0.3">
      <c r="A551" s="822">
        <f t="shared" si="11"/>
        <v>546</v>
      </c>
      <c r="B551" s="40"/>
      <c r="C551"/>
      <c r="D551"/>
      <c r="E551" s="38"/>
      <c r="F551" s="27"/>
      <c r="G551" s="27"/>
      <c r="H551" s="238"/>
      <c r="I551" s="238"/>
      <c r="J551" s="12"/>
    </row>
    <row r="552" spans="1:10" ht="60.75" customHeight="1" x14ac:dyDescent="0.3">
      <c r="A552" s="822">
        <f t="shared" si="11"/>
        <v>547</v>
      </c>
      <c r="B552" s="40"/>
      <c r="C552"/>
      <c r="D552"/>
      <c r="E552" s="38"/>
      <c r="F552" s="27"/>
      <c r="G552" s="27"/>
      <c r="H552" s="238"/>
      <c r="I552" s="238"/>
      <c r="J552" s="12"/>
    </row>
    <row r="553" spans="1:10" ht="60.75" customHeight="1" x14ac:dyDescent="0.3">
      <c r="A553" s="822">
        <f t="shared" si="11"/>
        <v>548</v>
      </c>
      <c r="B553" s="40"/>
      <c r="C553"/>
      <c r="D553"/>
      <c r="E553" s="38"/>
      <c r="F553" s="27"/>
      <c r="G553" s="27"/>
      <c r="H553" s="238"/>
      <c r="I553" s="238"/>
      <c r="J553" s="12"/>
    </row>
    <row r="554" spans="1:10" ht="60.75" customHeight="1" x14ac:dyDescent="0.3">
      <c r="A554" s="822">
        <f t="shared" si="11"/>
        <v>549</v>
      </c>
      <c r="B554" s="40"/>
      <c r="C554"/>
      <c r="D554"/>
      <c r="E554" s="38"/>
      <c r="F554" s="27"/>
      <c r="G554" s="27"/>
      <c r="H554" s="238"/>
      <c r="I554" s="238"/>
      <c r="J554" s="12"/>
    </row>
    <row r="555" spans="1:10" ht="60.75" customHeight="1" x14ac:dyDescent="0.3">
      <c r="A555" s="822">
        <f t="shared" si="11"/>
        <v>550</v>
      </c>
      <c r="B555" s="40"/>
      <c r="C555"/>
      <c r="D555"/>
      <c r="E555" s="38"/>
      <c r="F555" s="27"/>
      <c r="G555" s="27"/>
      <c r="H555" s="238"/>
      <c r="I555" s="238"/>
      <c r="J555" s="12"/>
    </row>
    <row r="556" spans="1:10" ht="60.75" customHeight="1" x14ac:dyDescent="0.3">
      <c r="A556" s="822">
        <f t="shared" si="11"/>
        <v>551</v>
      </c>
      <c r="B556" s="40"/>
      <c r="C556"/>
      <c r="D556"/>
      <c r="E556" s="38"/>
      <c r="F556" s="27"/>
      <c r="G556" s="27"/>
      <c r="H556" s="238"/>
      <c r="I556" s="238"/>
      <c r="J556" s="12"/>
    </row>
    <row r="557" spans="1:10" ht="60.75" customHeight="1" x14ac:dyDescent="0.3">
      <c r="A557" s="822">
        <f t="shared" si="11"/>
        <v>552</v>
      </c>
      <c r="B557" s="40"/>
      <c r="C557"/>
      <c r="D557"/>
      <c r="E557" s="38"/>
      <c r="F557" s="27"/>
      <c r="G557" s="27"/>
      <c r="H557" s="238"/>
      <c r="I557" s="238"/>
      <c r="J557" s="12"/>
    </row>
    <row r="558" spans="1:10" ht="60.75" customHeight="1" x14ac:dyDescent="0.3">
      <c r="A558" s="822">
        <f t="shared" si="11"/>
        <v>553</v>
      </c>
      <c r="B558" s="40"/>
      <c r="C558"/>
      <c r="D558"/>
      <c r="E558" s="38"/>
      <c r="F558" s="27"/>
      <c r="G558" s="27"/>
      <c r="H558" s="238"/>
      <c r="I558" s="238"/>
      <c r="J558" s="12"/>
    </row>
    <row r="559" spans="1:10" ht="60.75" customHeight="1" x14ac:dyDescent="0.3">
      <c r="A559" s="822">
        <f t="shared" si="11"/>
        <v>554</v>
      </c>
      <c r="B559" s="40"/>
      <c r="C559"/>
      <c r="D559"/>
      <c r="E559" s="38"/>
      <c r="F559" s="27"/>
      <c r="G559" s="27"/>
      <c r="H559" s="238"/>
      <c r="I559" s="238"/>
      <c r="J559" s="12"/>
    </row>
    <row r="560" spans="1:10" ht="60.75" customHeight="1" x14ac:dyDescent="0.3">
      <c r="A560" s="822">
        <f t="shared" si="11"/>
        <v>555</v>
      </c>
      <c r="B560" s="40"/>
      <c r="C560"/>
      <c r="D560"/>
      <c r="E560" s="38"/>
      <c r="F560" s="27"/>
      <c r="G560" s="27"/>
      <c r="H560" s="238"/>
      <c r="I560" s="238"/>
      <c r="J560" s="12"/>
    </row>
    <row r="561" spans="1:10" ht="60.75" customHeight="1" x14ac:dyDescent="0.3">
      <c r="A561" s="822">
        <f t="shared" si="11"/>
        <v>556</v>
      </c>
      <c r="B561" s="40"/>
      <c r="C561"/>
      <c r="D561"/>
      <c r="E561" s="38"/>
      <c r="F561" s="27"/>
      <c r="G561" s="27"/>
      <c r="H561" s="238"/>
      <c r="I561" s="238"/>
      <c r="J561" s="12"/>
    </row>
    <row r="562" spans="1:10" ht="60.75" customHeight="1" x14ac:dyDescent="0.3">
      <c r="A562" s="822">
        <f t="shared" si="11"/>
        <v>557</v>
      </c>
      <c r="B562" s="40"/>
      <c r="C562"/>
      <c r="D562"/>
      <c r="E562" s="38"/>
      <c r="F562" s="27"/>
      <c r="G562" s="27"/>
      <c r="H562" s="238"/>
      <c r="I562" s="238"/>
      <c r="J562" s="12"/>
    </row>
    <row r="563" spans="1:10" ht="66" customHeight="1" x14ac:dyDescent="0.3">
      <c r="A563" s="822">
        <f t="shared" si="11"/>
        <v>558</v>
      </c>
      <c r="B563" s="40"/>
      <c r="C563"/>
      <c r="D563"/>
      <c r="E563" s="38"/>
      <c r="F563" s="27"/>
      <c r="G563" s="27"/>
      <c r="H563" s="238"/>
      <c r="I563" s="238"/>
      <c r="J563" s="12"/>
    </row>
    <row r="564" spans="1:10" ht="60.75" customHeight="1" x14ac:dyDescent="0.3">
      <c r="A564" s="822">
        <f t="shared" si="11"/>
        <v>559</v>
      </c>
      <c r="B564" s="40"/>
      <c r="C564"/>
      <c r="D564"/>
      <c r="E564" s="38"/>
      <c r="F564" s="27"/>
      <c r="G564" s="27"/>
      <c r="H564" s="238"/>
      <c r="I564" s="238"/>
      <c r="J564" s="12"/>
    </row>
    <row r="565" spans="1:10" ht="60.75" customHeight="1" x14ac:dyDescent="0.3">
      <c r="A565" s="822">
        <f t="shared" si="11"/>
        <v>560</v>
      </c>
      <c r="B565" s="40"/>
      <c r="C565"/>
      <c r="D565"/>
      <c r="E565" s="38"/>
      <c r="F565" s="27"/>
      <c r="G565" s="27"/>
      <c r="H565" s="238"/>
      <c r="I565" s="238"/>
      <c r="J565" s="12"/>
    </row>
    <row r="566" spans="1:10" ht="60.75" customHeight="1" x14ac:dyDescent="0.3">
      <c r="A566" s="822">
        <f t="shared" si="11"/>
        <v>561</v>
      </c>
      <c r="B566" s="40"/>
      <c r="C566"/>
      <c r="D566"/>
      <c r="E566" s="38"/>
      <c r="F566" s="27"/>
      <c r="G566" s="27"/>
      <c r="H566" s="238"/>
      <c r="I566" s="238"/>
      <c r="J566" s="12"/>
    </row>
    <row r="567" spans="1:10" ht="98.25" customHeight="1" x14ac:dyDescent="0.3">
      <c r="A567" s="822">
        <f t="shared" si="11"/>
        <v>562</v>
      </c>
      <c r="B567" s="40"/>
      <c r="C567"/>
      <c r="D567"/>
      <c r="E567" s="38"/>
      <c r="F567" s="27"/>
      <c r="G567" s="27"/>
      <c r="H567" s="238"/>
      <c r="I567" s="238"/>
      <c r="J567" s="12"/>
    </row>
    <row r="568" spans="1:10" ht="23.4" x14ac:dyDescent="0.3">
      <c r="A568" s="822">
        <f t="shared" si="11"/>
        <v>563</v>
      </c>
      <c r="B568" s="40"/>
      <c r="E568" s="38"/>
      <c r="F568" s="27"/>
      <c r="G568" s="27"/>
      <c r="H568" s="238"/>
      <c r="I568" s="238"/>
      <c r="J568" s="12"/>
    </row>
    <row r="569" spans="1:10" ht="23.4" x14ac:dyDescent="0.3">
      <c r="A569" s="822">
        <f t="shared" si="11"/>
        <v>564</v>
      </c>
      <c r="B569" s="40"/>
      <c r="E569" s="38"/>
      <c r="F569" s="27"/>
      <c r="G569" s="27"/>
      <c r="H569" s="238"/>
      <c r="I569" s="238"/>
      <c r="J569" s="12"/>
    </row>
    <row r="570" spans="1:10" ht="23.4" x14ac:dyDescent="0.3">
      <c r="A570" s="822">
        <f t="shared" si="11"/>
        <v>565</v>
      </c>
      <c r="B570" s="40"/>
      <c r="E570" s="38"/>
      <c r="F570" s="27"/>
      <c r="G570" s="27"/>
      <c r="H570" s="238"/>
      <c r="I570" s="238"/>
      <c r="J570" s="12"/>
    </row>
    <row r="571" spans="1:10" ht="23.4" x14ac:dyDescent="0.3">
      <c r="A571" s="822">
        <f t="shared" si="11"/>
        <v>566</v>
      </c>
      <c r="B571" s="40"/>
      <c r="E571" s="38"/>
      <c r="F571" s="27"/>
      <c r="G571" s="27"/>
      <c r="H571" s="238"/>
      <c r="I571" s="238"/>
      <c r="J571" s="12"/>
    </row>
    <row r="572" spans="1:10" ht="23.4" x14ac:dyDescent="0.3">
      <c r="A572" s="822">
        <f t="shared" si="11"/>
        <v>567</v>
      </c>
      <c r="B572" s="40"/>
      <c r="E572" s="38"/>
      <c r="F572" s="27"/>
      <c r="G572" s="27"/>
      <c r="H572" s="238"/>
      <c r="I572" s="238"/>
      <c r="J572" s="12"/>
    </row>
    <row r="573" spans="1:10" ht="72" customHeight="1" x14ac:dyDescent="0.3">
      <c r="A573" s="822">
        <f t="shared" si="11"/>
        <v>568</v>
      </c>
      <c r="B573" s="40"/>
      <c r="E573" s="38"/>
      <c r="F573" s="27"/>
      <c r="G573" s="27"/>
      <c r="H573" s="238"/>
      <c r="I573" s="238"/>
      <c r="J573" s="12"/>
    </row>
    <row r="574" spans="1:10" ht="48" customHeight="1" x14ac:dyDescent="0.3">
      <c r="A574" s="822">
        <f t="shared" si="11"/>
        <v>569</v>
      </c>
      <c r="B574" s="40"/>
      <c r="E574" s="38"/>
      <c r="F574" s="27"/>
      <c r="G574" s="27"/>
      <c r="H574" s="238"/>
      <c r="I574" s="238"/>
      <c r="J574" s="12"/>
    </row>
    <row r="575" spans="1:10" ht="45" customHeight="1" x14ac:dyDescent="0.3">
      <c r="A575" s="822">
        <f t="shared" si="11"/>
        <v>570</v>
      </c>
      <c r="B575" s="40"/>
      <c r="E575" s="38"/>
      <c r="F575" s="27"/>
      <c r="G575" s="27"/>
      <c r="H575" s="238"/>
      <c r="I575" s="238"/>
      <c r="J575" s="12"/>
    </row>
    <row r="576" spans="1:10" ht="41.25" customHeight="1" x14ac:dyDescent="0.3">
      <c r="A576" s="822">
        <f t="shared" si="11"/>
        <v>571</v>
      </c>
      <c r="B576" s="40"/>
      <c r="E576" s="38"/>
      <c r="F576" s="27"/>
      <c r="G576" s="27"/>
      <c r="H576" s="238"/>
      <c r="I576" s="238"/>
      <c r="J576" s="12"/>
    </row>
    <row r="577" spans="1:10" ht="43.5" customHeight="1" x14ac:dyDescent="0.3">
      <c r="A577" s="822">
        <f t="shared" si="11"/>
        <v>572</v>
      </c>
      <c r="B577" s="40"/>
      <c r="E577" s="38"/>
      <c r="F577" s="27"/>
      <c r="G577" s="27"/>
      <c r="H577" s="238"/>
      <c r="I577" s="238"/>
      <c r="J577" s="12"/>
    </row>
    <row r="578" spans="1:10" ht="54.9" customHeight="1" x14ac:dyDescent="0.3">
      <c r="A578" s="822">
        <f t="shared" si="11"/>
        <v>573</v>
      </c>
      <c r="B578" s="40"/>
      <c r="E578" s="38"/>
      <c r="F578" s="27"/>
      <c r="G578" s="27"/>
      <c r="H578" s="238"/>
      <c r="I578" s="238"/>
      <c r="J578" s="12"/>
    </row>
    <row r="579" spans="1:10" ht="54.9" customHeight="1" x14ac:dyDescent="0.3">
      <c r="A579" s="822">
        <f t="shared" si="11"/>
        <v>574</v>
      </c>
      <c r="B579" s="40"/>
      <c r="E579" s="38"/>
      <c r="F579" s="27"/>
      <c r="G579" s="27"/>
      <c r="H579" s="238"/>
      <c r="I579" s="238"/>
      <c r="J579" s="12"/>
    </row>
    <row r="580" spans="1:10" ht="54.9" customHeight="1" x14ac:dyDescent="0.3">
      <c r="A580" s="822">
        <f t="shared" si="11"/>
        <v>575</v>
      </c>
      <c r="B580" s="40"/>
      <c r="E580" s="38"/>
      <c r="F580" s="27"/>
      <c r="G580" s="27"/>
      <c r="H580" s="238"/>
      <c r="I580" s="238"/>
      <c r="J580" s="12"/>
    </row>
    <row r="581" spans="1:10" ht="54.9" customHeight="1" x14ac:dyDescent="0.3">
      <c r="A581" s="822">
        <f t="shared" ref="A581:A644" si="12">ROW() - ROW($A$5)</f>
        <v>576</v>
      </c>
      <c r="B581" s="40"/>
      <c r="E581" s="38"/>
      <c r="F581" s="27"/>
      <c r="G581" s="27"/>
      <c r="H581" s="238"/>
      <c r="I581" s="238"/>
      <c r="J581" s="12"/>
    </row>
    <row r="582" spans="1:10" ht="54.9" customHeight="1" x14ac:dyDescent="0.3">
      <c r="A582" s="822">
        <f t="shared" si="12"/>
        <v>577</v>
      </c>
      <c r="B582" s="40"/>
      <c r="E582" s="38"/>
      <c r="F582" s="27"/>
      <c r="G582" s="27"/>
      <c r="H582" s="238"/>
      <c r="I582" s="238"/>
      <c r="J582" s="12"/>
    </row>
    <row r="583" spans="1:10" ht="54.9" customHeight="1" x14ac:dyDescent="0.3">
      <c r="A583" s="822">
        <f t="shared" si="12"/>
        <v>578</v>
      </c>
      <c r="B583" s="40"/>
      <c r="E583" s="38"/>
      <c r="F583" s="27"/>
      <c r="G583" s="27"/>
      <c r="H583" s="238"/>
      <c r="I583" s="238"/>
      <c r="J583" s="12"/>
    </row>
    <row r="584" spans="1:10" ht="54.9" customHeight="1" x14ac:dyDescent="0.3">
      <c r="A584" s="822">
        <f t="shared" si="12"/>
        <v>579</v>
      </c>
      <c r="B584" s="40"/>
      <c r="E584" s="38"/>
      <c r="F584" s="27"/>
      <c r="G584" s="27"/>
      <c r="H584" s="238"/>
      <c r="I584" s="238"/>
      <c r="J584" s="12"/>
    </row>
    <row r="585" spans="1:10" ht="54.9" customHeight="1" x14ac:dyDescent="0.3">
      <c r="A585" s="822">
        <f t="shared" si="12"/>
        <v>580</v>
      </c>
      <c r="B585" s="40"/>
      <c r="E585" s="38"/>
      <c r="F585" s="27"/>
      <c r="G585" s="27"/>
      <c r="H585" s="238"/>
      <c r="I585" s="238"/>
      <c r="J585" s="12"/>
    </row>
    <row r="586" spans="1:10" ht="54.9" customHeight="1" x14ac:dyDescent="0.3">
      <c r="A586" s="822">
        <f t="shared" si="12"/>
        <v>581</v>
      </c>
      <c r="B586" s="40"/>
      <c r="E586" s="38"/>
      <c r="F586" s="27"/>
      <c r="G586" s="27"/>
      <c r="H586" s="238"/>
      <c r="I586" s="238"/>
      <c r="J586" s="12"/>
    </row>
    <row r="587" spans="1:10" ht="54.9" customHeight="1" x14ac:dyDescent="0.3">
      <c r="A587" s="822">
        <f t="shared" si="12"/>
        <v>582</v>
      </c>
      <c r="B587" s="40"/>
      <c r="E587" s="38"/>
      <c r="F587" s="27"/>
      <c r="G587" s="27"/>
      <c r="H587" s="238"/>
      <c r="I587" s="238"/>
      <c r="J587" s="12"/>
    </row>
    <row r="588" spans="1:10" ht="54.9" customHeight="1" x14ac:dyDescent="0.3">
      <c r="A588" s="822">
        <f t="shared" si="12"/>
        <v>583</v>
      </c>
      <c r="B588" s="40"/>
      <c r="E588" s="38"/>
      <c r="F588" s="27"/>
      <c r="G588" s="27"/>
      <c r="H588" s="238"/>
      <c r="I588" s="238"/>
      <c r="J588" s="12"/>
    </row>
    <row r="589" spans="1:10" ht="54.9" customHeight="1" x14ac:dyDescent="0.3">
      <c r="A589" s="822">
        <f t="shared" si="12"/>
        <v>584</v>
      </c>
      <c r="B589" s="40"/>
      <c r="E589" s="38"/>
      <c r="F589" s="27"/>
      <c r="G589" s="27"/>
      <c r="H589" s="238"/>
      <c r="I589" s="238"/>
      <c r="J589" s="12"/>
    </row>
    <row r="590" spans="1:10" ht="54.9" customHeight="1" x14ac:dyDescent="0.3">
      <c r="A590" s="822">
        <f t="shared" si="12"/>
        <v>585</v>
      </c>
      <c r="B590" s="40"/>
      <c r="E590" s="38"/>
      <c r="F590" s="27"/>
      <c r="G590" s="27"/>
      <c r="H590" s="238"/>
      <c r="I590" s="238"/>
      <c r="J590" s="12"/>
    </row>
    <row r="591" spans="1:10" ht="54.9" customHeight="1" x14ac:dyDescent="0.3">
      <c r="A591" s="822">
        <f t="shared" si="12"/>
        <v>586</v>
      </c>
      <c r="B591" s="40"/>
      <c r="E591" s="38"/>
      <c r="F591" s="27"/>
      <c r="G591" s="27"/>
      <c r="H591" s="238"/>
      <c r="I591" s="238"/>
      <c r="J591" s="12"/>
    </row>
    <row r="592" spans="1:10" ht="54.9" customHeight="1" x14ac:dyDescent="0.3">
      <c r="A592" s="822">
        <f t="shared" si="12"/>
        <v>587</v>
      </c>
      <c r="B592" s="40"/>
      <c r="E592" s="38"/>
      <c r="F592" s="27"/>
      <c r="G592" s="27"/>
      <c r="H592" s="238"/>
      <c r="I592" s="238"/>
      <c r="J592" s="12"/>
    </row>
    <row r="593" spans="1:10" ht="52.5" customHeight="1" x14ac:dyDescent="0.3">
      <c r="A593" s="822">
        <f t="shared" si="12"/>
        <v>588</v>
      </c>
      <c r="B593" s="40"/>
      <c r="E593" s="38"/>
      <c r="F593" s="27"/>
      <c r="G593" s="27"/>
      <c r="H593" s="238"/>
      <c r="I593" s="238"/>
      <c r="J593" s="12"/>
    </row>
    <row r="594" spans="1:10" ht="45.75" customHeight="1" x14ac:dyDescent="0.3">
      <c r="A594" s="822">
        <f t="shared" si="12"/>
        <v>589</v>
      </c>
      <c r="B594" s="40"/>
      <c r="E594" s="38"/>
      <c r="F594" s="27"/>
      <c r="G594" s="27"/>
      <c r="H594" s="238"/>
      <c r="I594" s="238"/>
      <c r="J594" s="12"/>
    </row>
    <row r="595" spans="1:10" ht="23.4" x14ac:dyDescent="0.3">
      <c r="A595" s="822">
        <f t="shared" si="12"/>
        <v>590</v>
      </c>
      <c r="B595" s="40"/>
      <c r="E595" s="38"/>
      <c r="F595" s="27"/>
      <c r="G595" s="27"/>
      <c r="H595" s="238"/>
      <c r="I595" s="238"/>
      <c r="J595" s="12"/>
    </row>
    <row r="596" spans="1:10" ht="60" customHeight="1" x14ac:dyDescent="0.3">
      <c r="A596" s="822">
        <f t="shared" si="12"/>
        <v>591</v>
      </c>
      <c r="B596" s="40"/>
      <c r="E596" s="38"/>
      <c r="F596" s="27"/>
      <c r="G596" s="27"/>
      <c r="H596" s="238"/>
      <c r="I596" s="238"/>
      <c r="J596" s="12"/>
    </row>
    <row r="597" spans="1:10" ht="39" customHeight="1" x14ac:dyDescent="0.3">
      <c r="A597" s="822">
        <f t="shared" si="12"/>
        <v>592</v>
      </c>
      <c r="B597" s="40"/>
      <c r="E597" s="38"/>
      <c r="F597" s="27"/>
      <c r="G597" s="27"/>
      <c r="H597" s="238"/>
      <c r="I597" s="238"/>
      <c r="J597" s="12"/>
    </row>
    <row r="598" spans="1:10" ht="23.4" x14ac:dyDescent="0.3">
      <c r="A598" s="822">
        <f t="shared" si="12"/>
        <v>593</v>
      </c>
      <c r="B598" s="40"/>
      <c r="E598" s="38"/>
      <c r="F598" s="27"/>
      <c r="G598" s="27"/>
      <c r="H598" s="238"/>
      <c r="I598" s="238"/>
      <c r="J598" s="12"/>
    </row>
    <row r="599" spans="1:10" ht="23.4" x14ac:dyDescent="0.3">
      <c r="A599" s="822">
        <f t="shared" si="12"/>
        <v>594</v>
      </c>
      <c r="B599" s="40"/>
      <c r="E599" s="38"/>
      <c r="F599" s="27"/>
      <c r="G599" s="27"/>
      <c r="H599" s="238"/>
      <c r="I599" s="238"/>
      <c r="J599" s="12"/>
    </row>
    <row r="600" spans="1:10" ht="23.4" x14ac:dyDescent="0.3">
      <c r="A600" s="822">
        <f t="shared" si="12"/>
        <v>595</v>
      </c>
      <c r="B600" s="40"/>
      <c r="E600" s="38"/>
      <c r="F600" s="27"/>
      <c r="G600" s="27"/>
      <c r="H600" s="238"/>
      <c r="I600" s="238"/>
      <c r="J600" s="12"/>
    </row>
    <row r="601" spans="1:10" ht="23.4" x14ac:dyDescent="0.3">
      <c r="A601" s="822">
        <f t="shared" si="12"/>
        <v>596</v>
      </c>
      <c r="B601" s="40"/>
      <c r="E601" s="38"/>
      <c r="F601" s="27"/>
      <c r="G601" s="27"/>
      <c r="H601" s="238"/>
      <c r="I601" s="238"/>
      <c r="J601" s="12"/>
    </row>
    <row r="602" spans="1:10" ht="23.4" x14ac:dyDescent="0.3">
      <c r="A602" s="822">
        <f t="shared" si="12"/>
        <v>597</v>
      </c>
      <c r="B602" s="40"/>
      <c r="E602" s="38"/>
      <c r="F602" s="27"/>
      <c r="G602" s="27"/>
      <c r="H602" s="238"/>
      <c r="I602" s="238"/>
      <c r="J602" s="12"/>
    </row>
    <row r="603" spans="1:10" ht="50.1" customHeight="1" x14ac:dyDescent="0.3">
      <c r="A603" s="822">
        <f t="shared" si="12"/>
        <v>598</v>
      </c>
      <c r="B603" s="40"/>
      <c r="E603" s="38"/>
      <c r="F603" s="27"/>
      <c r="G603" s="27"/>
      <c r="H603" s="238"/>
      <c r="I603" s="238"/>
      <c r="J603" s="12"/>
    </row>
    <row r="604" spans="1:10" ht="50.1" customHeight="1" x14ac:dyDescent="0.3">
      <c r="A604" s="822">
        <f t="shared" si="12"/>
        <v>599</v>
      </c>
      <c r="B604" s="40"/>
      <c r="E604" s="38"/>
      <c r="F604" s="27"/>
      <c r="G604" s="27"/>
      <c r="H604" s="238"/>
      <c r="I604" s="238"/>
      <c r="J604" s="12"/>
    </row>
    <row r="605" spans="1:10" ht="64.5" customHeight="1" x14ac:dyDescent="0.3">
      <c r="A605" s="822">
        <f t="shared" si="12"/>
        <v>600</v>
      </c>
      <c r="B605" s="40"/>
      <c r="E605" s="38"/>
      <c r="F605" s="27"/>
      <c r="G605" s="27"/>
      <c r="H605" s="238"/>
      <c r="I605" s="238"/>
      <c r="J605" s="12"/>
    </row>
    <row r="606" spans="1:10" ht="50.1" customHeight="1" x14ac:dyDescent="0.3">
      <c r="A606" s="822">
        <f t="shared" si="12"/>
        <v>601</v>
      </c>
      <c r="B606" s="40"/>
      <c r="E606" s="38"/>
      <c r="F606" s="27"/>
      <c r="G606" s="27"/>
      <c r="H606" s="238"/>
      <c r="I606" s="238"/>
      <c r="J606" s="12"/>
    </row>
    <row r="607" spans="1:10" ht="50.1" customHeight="1" x14ac:dyDescent="0.3">
      <c r="A607" s="822">
        <f t="shared" si="12"/>
        <v>602</v>
      </c>
      <c r="B607" s="40"/>
      <c r="E607" s="38"/>
      <c r="F607" s="27"/>
      <c r="G607" s="27"/>
      <c r="H607" s="238"/>
      <c r="I607" s="238"/>
      <c r="J607" s="12"/>
    </row>
    <row r="608" spans="1:10" ht="50.1" customHeight="1" x14ac:dyDescent="0.3">
      <c r="A608" s="822">
        <f t="shared" si="12"/>
        <v>603</v>
      </c>
      <c r="B608" s="40"/>
      <c r="E608" s="38"/>
      <c r="F608" s="27"/>
      <c r="G608" s="27"/>
      <c r="H608" s="238"/>
      <c r="I608" s="238"/>
      <c r="J608" s="12"/>
    </row>
    <row r="609" spans="1:10" ht="50.1" customHeight="1" x14ac:dyDescent="0.3">
      <c r="A609" s="822">
        <f t="shared" si="12"/>
        <v>604</v>
      </c>
      <c r="B609" s="40"/>
      <c r="E609" s="38"/>
      <c r="F609" s="27"/>
      <c r="G609" s="27"/>
      <c r="H609" s="238"/>
      <c r="I609" s="238"/>
      <c r="J609" s="12"/>
    </row>
    <row r="610" spans="1:10" ht="50.1" customHeight="1" x14ac:dyDescent="0.3">
      <c r="A610" s="822">
        <f t="shared" si="12"/>
        <v>605</v>
      </c>
      <c r="B610" s="40"/>
      <c r="E610" s="38"/>
      <c r="F610" s="27"/>
      <c r="G610" s="27"/>
      <c r="H610" s="238"/>
      <c r="I610" s="238"/>
      <c r="J610" s="12"/>
    </row>
    <row r="611" spans="1:10" ht="23.4" x14ac:dyDescent="0.3">
      <c r="A611" s="822">
        <f t="shared" si="12"/>
        <v>606</v>
      </c>
      <c r="B611" s="40"/>
      <c r="E611" s="38"/>
      <c r="F611" s="27"/>
      <c r="G611" s="27"/>
      <c r="H611" s="238"/>
      <c r="I611" s="238"/>
      <c r="J611" s="12"/>
    </row>
    <row r="612" spans="1:10" ht="50.1" customHeight="1" x14ac:dyDescent="0.3">
      <c r="A612" s="822">
        <f t="shared" si="12"/>
        <v>607</v>
      </c>
      <c r="B612" s="40"/>
      <c r="E612" s="38"/>
      <c r="F612" s="27"/>
      <c r="G612" s="27"/>
      <c r="H612" s="238"/>
      <c r="I612" s="238"/>
      <c r="J612" s="12"/>
    </row>
    <row r="613" spans="1:10" ht="49.5" customHeight="1" x14ac:dyDescent="0.3">
      <c r="A613" s="822">
        <f t="shared" si="12"/>
        <v>608</v>
      </c>
      <c r="B613" s="40"/>
      <c r="E613" s="38"/>
      <c r="F613" s="27"/>
      <c r="G613" s="27"/>
      <c r="H613" s="238"/>
      <c r="I613" s="238"/>
      <c r="J613" s="12"/>
    </row>
    <row r="614" spans="1:10" ht="48" customHeight="1" x14ac:dyDescent="0.3">
      <c r="A614" s="822">
        <f t="shared" si="12"/>
        <v>609</v>
      </c>
      <c r="B614" s="40"/>
      <c r="E614" s="38"/>
      <c r="F614" s="27"/>
      <c r="G614" s="27"/>
      <c r="H614" s="238"/>
      <c r="I614" s="238"/>
      <c r="J614" s="12"/>
    </row>
    <row r="615" spans="1:10" ht="65.099999999999994" customHeight="1" x14ac:dyDescent="0.3">
      <c r="A615" s="822">
        <f t="shared" si="12"/>
        <v>610</v>
      </c>
      <c r="B615" s="40"/>
      <c r="E615" s="38"/>
      <c r="F615" s="27"/>
      <c r="G615" s="27"/>
      <c r="H615" s="238"/>
      <c r="I615" s="238"/>
      <c r="J615" s="12"/>
    </row>
    <row r="616" spans="1:10" ht="65.099999999999994" customHeight="1" x14ac:dyDescent="0.3">
      <c r="A616" s="822">
        <f t="shared" si="12"/>
        <v>611</v>
      </c>
      <c r="B616" s="40"/>
      <c r="E616" s="38"/>
      <c r="F616" s="27"/>
      <c r="G616" s="27"/>
      <c r="H616" s="238"/>
      <c r="I616" s="238"/>
      <c r="J616" s="12"/>
    </row>
    <row r="617" spans="1:10" ht="23.4" x14ac:dyDescent="0.3">
      <c r="A617" s="822">
        <f t="shared" si="12"/>
        <v>612</v>
      </c>
      <c r="B617" s="40"/>
      <c r="E617" s="38"/>
      <c r="F617" s="27"/>
      <c r="G617" s="27"/>
      <c r="H617" s="238"/>
      <c r="I617" s="238"/>
      <c r="J617" s="12"/>
    </row>
    <row r="618" spans="1:10" ht="65.099999999999994" customHeight="1" x14ac:dyDescent="0.3">
      <c r="A618" s="822">
        <f t="shared" si="12"/>
        <v>613</v>
      </c>
      <c r="B618" s="40"/>
      <c r="E618" s="38"/>
      <c r="F618" s="27"/>
      <c r="G618" s="27"/>
      <c r="H618" s="238"/>
      <c r="I618" s="238"/>
      <c r="J618" s="12"/>
    </row>
    <row r="619" spans="1:10" ht="65.099999999999994" customHeight="1" x14ac:dyDescent="0.3">
      <c r="A619" s="822">
        <f t="shared" si="12"/>
        <v>614</v>
      </c>
      <c r="B619" s="40"/>
      <c r="E619" s="38"/>
      <c r="F619" s="27"/>
      <c r="G619" s="27"/>
      <c r="H619" s="238"/>
      <c r="I619" s="238"/>
      <c r="J619" s="12"/>
    </row>
    <row r="620" spans="1:10" ht="65.099999999999994" customHeight="1" x14ac:dyDescent="0.3">
      <c r="A620" s="822">
        <f t="shared" si="12"/>
        <v>615</v>
      </c>
      <c r="B620" s="40"/>
      <c r="E620" s="38"/>
      <c r="F620" s="27"/>
      <c r="G620" s="27"/>
      <c r="H620" s="238"/>
      <c r="I620" s="238"/>
      <c r="J620" s="12"/>
    </row>
    <row r="621" spans="1:10" ht="65.099999999999994" customHeight="1" x14ac:dyDescent="0.3">
      <c r="A621" s="822">
        <f t="shared" si="12"/>
        <v>616</v>
      </c>
      <c r="B621" s="40"/>
      <c r="E621" s="38"/>
      <c r="F621" s="27"/>
      <c r="G621" s="27"/>
      <c r="H621" s="238"/>
      <c r="I621" s="238"/>
      <c r="J621" s="12"/>
    </row>
    <row r="622" spans="1:10" ht="65.099999999999994" customHeight="1" x14ac:dyDescent="0.3">
      <c r="A622" s="822">
        <f t="shared" si="12"/>
        <v>617</v>
      </c>
      <c r="B622" s="40"/>
      <c r="E622" s="38"/>
      <c r="F622" s="27"/>
      <c r="G622" s="27"/>
      <c r="H622" s="238"/>
      <c r="I622" s="238"/>
      <c r="J622" s="12"/>
    </row>
    <row r="623" spans="1:10" ht="65.099999999999994" customHeight="1" x14ac:dyDescent="0.3">
      <c r="A623" s="822">
        <f t="shared" si="12"/>
        <v>618</v>
      </c>
      <c r="B623" s="40"/>
      <c r="E623" s="38"/>
      <c r="F623" s="27"/>
      <c r="G623" s="27"/>
      <c r="H623" s="238"/>
      <c r="I623" s="238"/>
      <c r="J623" s="12"/>
    </row>
    <row r="624" spans="1:10" ht="65.099999999999994" customHeight="1" x14ac:dyDescent="0.3">
      <c r="A624" s="822">
        <f t="shared" si="12"/>
        <v>619</v>
      </c>
      <c r="B624" s="40"/>
      <c r="E624" s="38"/>
      <c r="F624" s="27"/>
      <c r="G624" s="27"/>
      <c r="H624" s="238"/>
      <c r="I624" s="238"/>
      <c r="J624" s="12"/>
    </row>
    <row r="625" spans="1:10" ht="65.099999999999994" customHeight="1" x14ac:dyDescent="0.3">
      <c r="A625" s="822">
        <f t="shared" si="12"/>
        <v>620</v>
      </c>
      <c r="B625" s="40"/>
      <c r="E625" s="38"/>
      <c r="F625" s="27"/>
      <c r="G625" s="27"/>
      <c r="H625" s="238"/>
      <c r="I625" s="238"/>
      <c r="J625" s="12"/>
    </row>
    <row r="626" spans="1:10" ht="65.099999999999994" customHeight="1" x14ac:dyDescent="0.3">
      <c r="A626" s="822">
        <f t="shared" si="12"/>
        <v>621</v>
      </c>
      <c r="B626" s="40"/>
      <c r="E626" s="38"/>
      <c r="F626" s="27"/>
      <c r="G626" s="27"/>
      <c r="H626" s="238"/>
      <c r="I626" s="238"/>
      <c r="J626" s="12"/>
    </row>
    <row r="627" spans="1:10" ht="65.099999999999994" customHeight="1" x14ac:dyDescent="0.3">
      <c r="A627" s="822">
        <f t="shared" si="12"/>
        <v>622</v>
      </c>
      <c r="B627" s="40"/>
      <c r="E627" s="38"/>
      <c r="F627" s="27"/>
      <c r="G627" s="27"/>
      <c r="H627" s="238"/>
      <c r="I627" s="238"/>
      <c r="J627" s="12"/>
    </row>
    <row r="628" spans="1:10" ht="65.099999999999994" customHeight="1" x14ac:dyDescent="0.3">
      <c r="A628" s="822">
        <f t="shared" si="12"/>
        <v>623</v>
      </c>
      <c r="B628" s="40"/>
      <c r="E628" s="38"/>
      <c r="F628" s="27"/>
      <c r="G628" s="27"/>
      <c r="H628" s="238"/>
      <c r="I628" s="238"/>
      <c r="J628" s="12"/>
    </row>
    <row r="629" spans="1:10" ht="65.099999999999994" customHeight="1" x14ac:dyDescent="0.3">
      <c r="A629" s="822">
        <f t="shared" si="12"/>
        <v>624</v>
      </c>
      <c r="B629" s="40"/>
      <c r="E629" s="38"/>
      <c r="F629" s="27"/>
      <c r="G629" s="27"/>
      <c r="H629" s="238"/>
      <c r="I629" s="238"/>
      <c r="J629" s="12"/>
    </row>
    <row r="630" spans="1:10" ht="65.099999999999994" customHeight="1" x14ac:dyDescent="0.3">
      <c r="A630" s="822">
        <f t="shared" si="12"/>
        <v>625</v>
      </c>
      <c r="B630" s="40"/>
      <c r="E630" s="38"/>
      <c r="F630" s="27"/>
      <c r="G630" s="27"/>
      <c r="H630" s="238"/>
      <c r="I630" s="238"/>
      <c r="J630" s="12"/>
    </row>
    <row r="631" spans="1:10" ht="65.099999999999994" customHeight="1" x14ac:dyDescent="0.3">
      <c r="A631" s="822">
        <f t="shared" si="12"/>
        <v>626</v>
      </c>
      <c r="B631" s="40"/>
      <c r="E631" s="38"/>
      <c r="F631" s="27"/>
      <c r="G631" s="27"/>
      <c r="H631" s="238"/>
      <c r="I631" s="238"/>
      <c r="J631" s="12"/>
    </row>
    <row r="632" spans="1:10" ht="65.099999999999994" customHeight="1" x14ac:dyDescent="0.3">
      <c r="A632" s="822">
        <f t="shared" si="12"/>
        <v>627</v>
      </c>
      <c r="B632" s="40"/>
      <c r="E632" s="38"/>
      <c r="F632" s="27"/>
      <c r="G632" s="27"/>
      <c r="H632" s="238"/>
      <c r="I632" s="238"/>
      <c r="J632" s="12"/>
    </row>
    <row r="633" spans="1:10" ht="65.099999999999994" customHeight="1" x14ac:dyDescent="0.3">
      <c r="A633" s="822">
        <f t="shared" si="12"/>
        <v>628</v>
      </c>
      <c r="B633" s="40"/>
      <c r="E633" s="38"/>
      <c r="F633" s="27"/>
      <c r="G633" s="27"/>
      <c r="H633" s="238"/>
      <c r="I633" s="238"/>
      <c r="J633" s="12"/>
    </row>
    <row r="634" spans="1:10" ht="65.099999999999994" customHeight="1" x14ac:dyDescent="0.3">
      <c r="A634" s="822">
        <f t="shared" si="12"/>
        <v>629</v>
      </c>
      <c r="B634" s="40"/>
      <c r="E634" s="38"/>
      <c r="F634" s="27"/>
      <c r="G634" s="27"/>
      <c r="H634" s="238"/>
      <c r="I634" s="238"/>
      <c r="J634" s="12"/>
    </row>
    <row r="635" spans="1:10" ht="65.099999999999994" customHeight="1" x14ac:dyDescent="0.3">
      <c r="A635" s="822">
        <f t="shared" si="12"/>
        <v>630</v>
      </c>
      <c r="B635" s="40"/>
      <c r="E635" s="38"/>
      <c r="F635" s="27"/>
      <c r="G635" s="27"/>
      <c r="H635" s="238"/>
      <c r="I635" s="238"/>
      <c r="J635" s="12"/>
    </row>
    <row r="636" spans="1:10" ht="65.099999999999994" customHeight="1" x14ac:dyDescent="0.3">
      <c r="A636" s="822">
        <f t="shared" si="12"/>
        <v>631</v>
      </c>
      <c r="B636" s="40"/>
      <c r="E636" s="38"/>
      <c r="F636" s="27"/>
      <c r="G636" s="27"/>
      <c r="H636" s="238"/>
      <c r="I636" s="238"/>
      <c r="J636" s="12"/>
    </row>
    <row r="637" spans="1:10" ht="65.099999999999994" customHeight="1" x14ac:dyDescent="0.3">
      <c r="A637" s="822">
        <f t="shared" si="12"/>
        <v>632</v>
      </c>
      <c r="B637" s="40"/>
      <c r="E637" s="38"/>
      <c r="F637" s="27"/>
      <c r="G637" s="27"/>
      <c r="H637" s="238"/>
      <c r="I637" s="238"/>
      <c r="J637" s="12"/>
    </row>
    <row r="638" spans="1:10" ht="65.099999999999994" customHeight="1" x14ac:dyDescent="0.3">
      <c r="A638" s="822">
        <f t="shared" si="12"/>
        <v>633</v>
      </c>
      <c r="B638" s="40"/>
      <c r="E638" s="38"/>
      <c r="F638" s="27"/>
      <c r="G638" s="27"/>
      <c r="H638" s="238"/>
      <c r="I638" s="238"/>
      <c r="J638" s="12"/>
    </row>
    <row r="639" spans="1:10" ht="65.099999999999994" customHeight="1" x14ac:dyDescent="0.3">
      <c r="A639" s="822">
        <f t="shared" si="12"/>
        <v>634</v>
      </c>
      <c r="B639" s="40"/>
      <c r="E639" s="38"/>
      <c r="F639" s="27"/>
      <c r="G639" s="27"/>
      <c r="H639" s="238"/>
      <c r="I639" s="238"/>
      <c r="J639" s="12"/>
    </row>
    <row r="640" spans="1:10" ht="65.099999999999994" customHeight="1" x14ac:dyDescent="0.3">
      <c r="A640" s="822">
        <f t="shared" si="12"/>
        <v>635</v>
      </c>
      <c r="B640" s="40"/>
      <c r="E640" s="38"/>
      <c r="F640" s="27"/>
      <c r="G640" s="27"/>
      <c r="H640" s="238"/>
      <c r="I640" s="238"/>
      <c r="J640" s="12"/>
    </row>
    <row r="641" spans="1:10" ht="65.099999999999994" customHeight="1" x14ac:dyDescent="0.3">
      <c r="A641" s="822">
        <f t="shared" si="12"/>
        <v>636</v>
      </c>
      <c r="B641" s="40"/>
      <c r="E641" s="38"/>
      <c r="F641" s="27"/>
      <c r="G641" s="27"/>
      <c r="H641" s="238"/>
      <c r="I641" s="238"/>
      <c r="J641" s="12"/>
    </row>
    <row r="642" spans="1:10" ht="65.099999999999994" customHeight="1" x14ac:dyDescent="0.3">
      <c r="A642" s="822">
        <f t="shared" si="12"/>
        <v>637</v>
      </c>
      <c r="B642" s="40"/>
      <c r="E642" s="38"/>
      <c r="F642" s="27"/>
      <c r="G642" s="27"/>
      <c r="H642" s="238"/>
      <c r="I642" s="238"/>
      <c r="J642" s="12"/>
    </row>
    <row r="643" spans="1:10" ht="65.099999999999994" customHeight="1" x14ac:dyDescent="0.3">
      <c r="A643" s="822">
        <f t="shared" si="12"/>
        <v>638</v>
      </c>
      <c r="B643" s="40"/>
      <c r="E643" s="38"/>
      <c r="F643" s="27"/>
      <c r="G643" s="27"/>
      <c r="H643" s="238"/>
      <c r="I643" s="238"/>
      <c r="J643" s="12"/>
    </row>
    <row r="644" spans="1:10" ht="65.099999999999994" customHeight="1" x14ac:dyDescent="0.3">
      <c r="A644" s="822">
        <f t="shared" si="12"/>
        <v>639</v>
      </c>
      <c r="B644" s="40"/>
      <c r="E644" s="38"/>
      <c r="F644" s="27"/>
      <c r="G644" s="27"/>
      <c r="H644" s="238"/>
      <c r="I644" s="238"/>
      <c r="J644" s="12"/>
    </row>
    <row r="645" spans="1:10" ht="65.099999999999994" customHeight="1" x14ac:dyDescent="0.3">
      <c r="A645" s="822">
        <f t="shared" ref="A645:A677" si="13">ROW() - ROW($A$5)</f>
        <v>640</v>
      </c>
      <c r="B645" s="40"/>
      <c r="E645" s="38"/>
      <c r="F645" s="27"/>
      <c r="G645" s="27"/>
      <c r="H645" s="238"/>
      <c r="I645" s="238"/>
      <c r="J645" s="12"/>
    </row>
    <row r="646" spans="1:10" ht="65.099999999999994" customHeight="1" x14ac:dyDescent="0.3">
      <c r="A646" s="822">
        <f t="shared" si="13"/>
        <v>641</v>
      </c>
      <c r="B646" s="40"/>
      <c r="E646" s="38"/>
      <c r="F646" s="27"/>
      <c r="G646" s="27"/>
      <c r="H646" s="238"/>
      <c r="I646" s="238"/>
      <c r="J646" s="12"/>
    </row>
    <row r="647" spans="1:10" ht="65.099999999999994" customHeight="1" x14ac:dyDescent="0.3">
      <c r="A647" s="822">
        <f t="shared" si="13"/>
        <v>642</v>
      </c>
      <c r="B647" s="40"/>
      <c r="E647" s="38"/>
      <c r="F647" s="27"/>
      <c r="G647" s="27"/>
      <c r="H647" s="238"/>
      <c r="I647" s="238"/>
      <c r="J647" s="12"/>
    </row>
    <row r="648" spans="1:10" ht="65.099999999999994" customHeight="1" x14ac:dyDescent="0.3">
      <c r="A648" s="822">
        <f t="shared" si="13"/>
        <v>643</v>
      </c>
      <c r="B648" s="40"/>
      <c r="E648" s="38"/>
      <c r="F648" s="27"/>
      <c r="G648" s="27"/>
      <c r="H648" s="238"/>
      <c r="I648" s="238"/>
      <c r="J648" s="12"/>
    </row>
    <row r="649" spans="1:10" ht="65.099999999999994" customHeight="1" x14ac:dyDescent="0.3">
      <c r="A649" s="822">
        <f t="shared" si="13"/>
        <v>644</v>
      </c>
      <c r="B649" s="40"/>
      <c r="E649" s="38"/>
      <c r="F649" s="27"/>
      <c r="G649" s="27"/>
      <c r="H649" s="238"/>
      <c r="I649" s="238"/>
      <c r="J649" s="12"/>
    </row>
    <row r="650" spans="1:10" ht="65.099999999999994" customHeight="1" x14ac:dyDescent="0.3">
      <c r="A650" s="822">
        <f t="shared" si="13"/>
        <v>645</v>
      </c>
      <c r="B650" s="40"/>
      <c r="E650" s="38"/>
      <c r="F650" s="27"/>
      <c r="G650" s="27"/>
      <c r="H650" s="238"/>
      <c r="I650" s="238"/>
      <c r="J650" s="12"/>
    </row>
    <row r="651" spans="1:10" ht="56.25" customHeight="1" x14ac:dyDescent="0.3">
      <c r="A651" s="822">
        <f t="shared" si="13"/>
        <v>646</v>
      </c>
      <c r="B651" s="40"/>
      <c r="E651" s="38"/>
      <c r="F651" s="27"/>
      <c r="G651" s="27"/>
      <c r="H651" s="238"/>
      <c r="I651" s="238"/>
      <c r="J651" s="12"/>
    </row>
    <row r="652" spans="1:10" ht="23.4" x14ac:dyDescent="0.3">
      <c r="A652" s="822">
        <f t="shared" si="13"/>
        <v>647</v>
      </c>
      <c r="B652" s="40"/>
      <c r="E652" s="38"/>
      <c r="F652" s="27"/>
      <c r="G652" s="27"/>
      <c r="H652" s="238"/>
      <c r="I652" s="238"/>
      <c r="J652" s="12"/>
    </row>
    <row r="653" spans="1:10" ht="23.4" x14ac:dyDescent="0.3">
      <c r="A653" s="822">
        <f t="shared" si="13"/>
        <v>648</v>
      </c>
      <c r="B653" s="40"/>
      <c r="E653" s="38"/>
      <c r="F653" s="27"/>
      <c r="G653" s="27"/>
      <c r="H653" s="238"/>
      <c r="I653" s="238"/>
      <c r="J653" s="12"/>
    </row>
    <row r="654" spans="1:10" ht="23.4" x14ac:dyDescent="0.3">
      <c r="A654" s="822">
        <f t="shared" si="13"/>
        <v>649</v>
      </c>
      <c r="B654" s="40"/>
      <c r="C654" s="41"/>
      <c r="D654" s="41"/>
      <c r="E654" s="38"/>
      <c r="F654" s="27"/>
      <c r="G654" s="27"/>
      <c r="H654" s="238"/>
      <c r="I654" s="238"/>
      <c r="J654" s="12"/>
    </row>
    <row r="655" spans="1:10" ht="23.4" x14ac:dyDescent="0.3">
      <c r="A655" s="822">
        <f t="shared" si="13"/>
        <v>650</v>
      </c>
      <c r="B655" s="40"/>
      <c r="E655" s="38"/>
      <c r="F655" s="27"/>
      <c r="G655" s="27"/>
      <c r="H655" s="238"/>
      <c r="I655" s="238"/>
      <c r="J655" s="12"/>
    </row>
    <row r="656" spans="1:10" ht="23.4" x14ac:dyDescent="0.3">
      <c r="A656" s="822">
        <f t="shared" si="13"/>
        <v>651</v>
      </c>
      <c r="B656" s="40"/>
      <c r="E656" s="38"/>
      <c r="F656" s="27"/>
      <c r="G656" s="27"/>
      <c r="H656" s="238"/>
      <c r="I656" s="238"/>
      <c r="J656" s="12"/>
    </row>
    <row r="657" spans="1:10" ht="23.4" x14ac:dyDescent="0.3">
      <c r="A657" s="822">
        <f t="shared" si="13"/>
        <v>652</v>
      </c>
      <c r="B657" s="40"/>
      <c r="C657" s="41"/>
      <c r="D657" s="41"/>
      <c r="E657" s="38"/>
      <c r="F657" s="27"/>
      <c r="G657" s="27"/>
      <c r="H657" s="238"/>
      <c r="I657" s="238"/>
      <c r="J657" s="12"/>
    </row>
    <row r="658" spans="1:10" ht="23.4" x14ac:dyDescent="0.3">
      <c r="A658" s="822">
        <f t="shared" si="13"/>
        <v>653</v>
      </c>
      <c r="B658" s="40"/>
      <c r="E658" s="38"/>
      <c r="F658" s="27"/>
      <c r="G658" s="27"/>
      <c r="H658" s="238"/>
      <c r="I658" s="238"/>
      <c r="J658" s="12"/>
    </row>
    <row r="659" spans="1:10" ht="23.4" x14ac:dyDescent="0.3">
      <c r="A659" s="822">
        <f t="shared" si="13"/>
        <v>654</v>
      </c>
      <c r="B659" s="40"/>
      <c r="E659" s="38"/>
      <c r="F659" s="27"/>
      <c r="G659" s="27"/>
      <c r="H659" s="238"/>
      <c r="I659" s="238"/>
      <c r="J659" s="12"/>
    </row>
    <row r="660" spans="1:10" ht="23.4" x14ac:dyDescent="0.3">
      <c r="A660" s="822">
        <f t="shared" si="13"/>
        <v>655</v>
      </c>
      <c r="B660" s="40"/>
      <c r="C660" s="41"/>
      <c r="D660" s="41"/>
      <c r="E660" s="38"/>
      <c r="F660" s="27"/>
      <c r="G660" s="27"/>
      <c r="H660" s="238"/>
      <c r="I660" s="238"/>
      <c r="J660" s="12"/>
    </row>
    <row r="661" spans="1:10" ht="23.4" x14ac:dyDescent="0.3">
      <c r="A661" s="822">
        <f t="shared" si="13"/>
        <v>656</v>
      </c>
      <c r="B661" s="40"/>
      <c r="E661" s="38"/>
      <c r="F661" s="27"/>
      <c r="G661" s="27"/>
      <c r="H661" s="238"/>
      <c r="I661" s="238"/>
      <c r="J661" s="12"/>
    </row>
    <row r="662" spans="1:10" ht="23.4" x14ac:dyDescent="0.3">
      <c r="A662" s="822">
        <f t="shared" si="13"/>
        <v>657</v>
      </c>
      <c r="B662" s="40"/>
      <c r="E662" s="38"/>
      <c r="F662" s="27"/>
      <c r="G662" s="27"/>
      <c r="H662" s="238"/>
      <c r="I662" s="238"/>
      <c r="J662" s="12"/>
    </row>
    <row r="663" spans="1:10" ht="23.4" x14ac:dyDescent="0.3">
      <c r="A663" s="822">
        <f t="shared" si="13"/>
        <v>658</v>
      </c>
      <c r="B663" s="40"/>
      <c r="C663" s="41"/>
      <c r="D663" s="41"/>
      <c r="E663" s="38"/>
      <c r="F663" s="27"/>
      <c r="G663" s="27"/>
      <c r="H663" s="238"/>
      <c r="I663" s="238"/>
      <c r="J663" s="12"/>
    </row>
    <row r="664" spans="1:10" ht="23.4" x14ac:dyDescent="0.3">
      <c r="A664" s="822">
        <f t="shared" si="13"/>
        <v>659</v>
      </c>
      <c r="B664" s="40"/>
      <c r="E664" s="38"/>
      <c r="F664" s="27"/>
      <c r="G664" s="27"/>
      <c r="H664" s="238"/>
      <c r="I664" s="238"/>
      <c r="J664" s="12"/>
    </row>
    <row r="665" spans="1:10" ht="23.4" x14ac:dyDescent="0.3">
      <c r="A665" s="822">
        <f t="shared" si="13"/>
        <v>660</v>
      </c>
      <c r="B665" s="40"/>
      <c r="E665" s="38"/>
      <c r="F665" s="27"/>
      <c r="G665" s="27"/>
      <c r="H665" s="238"/>
      <c r="I665" s="238"/>
      <c r="J665" s="12"/>
    </row>
    <row r="666" spans="1:10" ht="23.4" x14ac:dyDescent="0.3">
      <c r="A666" s="822">
        <f t="shared" si="13"/>
        <v>661</v>
      </c>
      <c r="B666" s="40"/>
      <c r="E666" s="38"/>
      <c r="F666" s="27"/>
      <c r="G666" s="27"/>
      <c r="H666" s="238"/>
      <c r="I666" s="238"/>
      <c r="J666" s="12"/>
    </row>
    <row r="667" spans="1:10" ht="23.4" x14ac:dyDescent="0.3">
      <c r="A667" s="822">
        <f t="shared" si="13"/>
        <v>662</v>
      </c>
      <c r="B667" s="40"/>
      <c r="E667" s="38"/>
      <c r="F667" s="27"/>
      <c r="G667" s="27"/>
      <c r="H667" s="238"/>
      <c r="I667" s="238"/>
      <c r="J667" s="12"/>
    </row>
    <row r="668" spans="1:10" ht="23.4" x14ac:dyDescent="0.3">
      <c r="A668" s="822">
        <f t="shared" si="13"/>
        <v>663</v>
      </c>
      <c r="B668" s="40"/>
      <c r="E668" s="38"/>
      <c r="F668" s="27"/>
      <c r="G668" s="27"/>
      <c r="H668" s="238"/>
      <c r="I668" s="238"/>
      <c r="J668" s="12"/>
    </row>
    <row r="669" spans="1:10" ht="23.4" x14ac:dyDescent="0.3">
      <c r="A669" s="822">
        <f t="shared" si="13"/>
        <v>664</v>
      </c>
      <c r="B669" s="40"/>
      <c r="E669" s="38"/>
      <c r="F669" s="27"/>
      <c r="G669" s="27"/>
      <c r="H669" s="238"/>
      <c r="I669" s="238"/>
      <c r="J669" s="12"/>
    </row>
    <row r="670" spans="1:10" ht="23.4" x14ac:dyDescent="0.3">
      <c r="A670" s="822">
        <f t="shared" si="13"/>
        <v>665</v>
      </c>
      <c r="B670" s="40"/>
      <c r="E670" s="38"/>
      <c r="F670" s="27"/>
      <c r="G670" s="27"/>
      <c r="H670" s="238"/>
      <c r="I670" s="238"/>
      <c r="J670" s="12"/>
    </row>
    <row r="671" spans="1:10" ht="23.4" x14ac:dyDescent="0.3">
      <c r="A671" s="822">
        <f t="shared" si="13"/>
        <v>666</v>
      </c>
      <c r="B671" s="40"/>
      <c r="E671" s="38"/>
      <c r="F671" s="27"/>
      <c r="G671" s="27"/>
      <c r="H671" s="238"/>
      <c r="I671" s="238"/>
      <c r="J671" s="12"/>
    </row>
    <row r="672" spans="1:10" ht="23.4" x14ac:dyDescent="0.3">
      <c r="A672" s="822">
        <f t="shared" si="13"/>
        <v>667</v>
      </c>
      <c r="B672" s="40"/>
      <c r="E672" s="38"/>
      <c r="F672" s="27"/>
      <c r="G672" s="27"/>
      <c r="H672" s="238"/>
      <c r="I672" s="238"/>
      <c r="J672" s="12"/>
    </row>
    <row r="673" spans="1:10" ht="23.4" x14ac:dyDescent="0.3">
      <c r="A673" s="822">
        <f t="shared" si="13"/>
        <v>668</v>
      </c>
      <c r="B673" s="40"/>
      <c r="E673" s="38"/>
      <c r="F673" s="27"/>
      <c r="G673" s="27"/>
      <c r="H673" s="238"/>
      <c r="I673" s="238"/>
      <c r="J673" s="12"/>
    </row>
    <row r="674" spans="1:10" ht="23.4" x14ac:dyDescent="0.3">
      <c r="A674" s="822">
        <f t="shared" si="13"/>
        <v>669</v>
      </c>
      <c r="B674" s="40"/>
      <c r="E674" s="38"/>
      <c r="F674" s="27"/>
      <c r="G674" s="27"/>
      <c r="H674" s="238"/>
      <c r="I674" s="238"/>
      <c r="J674" s="12"/>
    </row>
    <row r="675" spans="1:10" ht="23.4" x14ac:dyDescent="0.3">
      <c r="A675" s="822">
        <f t="shared" si="13"/>
        <v>670</v>
      </c>
      <c r="B675" s="40"/>
      <c r="E675" s="38"/>
      <c r="F675" s="27"/>
      <c r="G675" s="27"/>
      <c r="H675" s="238"/>
      <c r="I675" s="238"/>
      <c r="J675" s="12"/>
    </row>
    <row r="676" spans="1:10" ht="23.4" x14ac:dyDescent="0.3">
      <c r="A676" s="822">
        <f t="shared" si="13"/>
        <v>671</v>
      </c>
      <c r="B676" s="40"/>
      <c r="E676" s="38"/>
      <c r="F676" s="27"/>
      <c r="G676" s="27"/>
      <c r="H676" s="238"/>
      <c r="I676" s="238"/>
      <c r="J676" s="12"/>
    </row>
    <row r="677" spans="1:10" ht="23.4" x14ac:dyDescent="0.3">
      <c r="A677" s="822">
        <f t="shared" si="13"/>
        <v>672</v>
      </c>
      <c r="B677" s="40"/>
      <c r="E677" s="38"/>
      <c r="F677" s="27"/>
      <c r="G677" s="27"/>
      <c r="H677" s="238"/>
      <c r="I677" s="238"/>
      <c r="J677" s="12"/>
    </row>
    <row r="678" spans="1:10" ht="23.4" x14ac:dyDescent="0.3">
      <c r="B678" s="40"/>
      <c r="E678" s="38"/>
      <c r="F678" s="27"/>
      <c r="G678" s="27"/>
      <c r="H678" s="238"/>
      <c r="I678" s="238"/>
      <c r="J678" s="12"/>
    </row>
    <row r="679" spans="1:10" ht="23.4" x14ac:dyDescent="0.3">
      <c r="B679" s="40"/>
      <c r="E679" s="38"/>
      <c r="F679" s="27"/>
      <c r="G679" s="27"/>
      <c r="H679" s="238"/>
      <c r="I679" s="238"/>
      <c r="J679" s="12"/>
    </row>
    <row r="680" spans="1:10" x14ac:dyDescent="0.3">
      <c r="E680" s="23" t="s">
        <v>16017</v>
      </c>
    </row>
  </sheetData>
  <autoFilter ref="B4:J680" xr:uid="{B9CF5CBA-9BA7-42A3-BEFA-FD0BAD4799B0}">
    <filterColumn colId="4" showButton="0"/>
    <filterColumn colId="5" showButton="0"/>
    <filterColumn colId="6" showButton="0"/>
  </autoFilter>
  <mergeCells count="11">
    <mergeCell ref="J4:J5"/>
    <mergeCell ref="A1:J1"/>
    <mergeCell ref="K1:K1048576"/>
    <mergeCell ref="A2:J2"/>
    <mergeCell ref="A3:J3"/>
    <mergeCell ref="A4:A5"/>
    <mergeCell ref="B4:B5"/>
    <mergeCell ref="C4:C5"/>
    <mergeCell ref="E4:E5"/>
    <mergeCell ref="F4:I4"/>
    <mergeCell ref="D4:D5"/>
  </mergeCells>
  <conditionalFormatting sqref="H10:H531 H533:H586 H590:H592 H596:I613 H615:I679 I476:I490 I573 I575 I577:I578 I581 I583:I595 I6:I474">
    <cfRule type="cellIs" dxfId="7782" priority="179" stopIfTrue="1" operator="equal">
      <formula>"AWC"</formula>
    </cfRule>
  </conditionalFormatting>
  <conditionalFormatting sqref="H10:H531 H533:H586 H596:I613 H615:I679 H590:H592">
    <cfRule type="cellIs" dxfId="7781" priority="178" stopIfTrue="1" operator="equal">
      <formula>"C"</formula>
    </cfRule>
  </conditionalFormatting>
  <conditionalFormatting sqref="H10:H532">
    <cfRule type="cellIs" dxfId="7780" priority="130" operator="equal">
      <formula>"A"</formula>
    </cfRule>
  </conditionalFormatting>
  <conditionalFormatting sqref="H58:H473 I476:I493 H533:H535">
    <cfRule type="cellIs" dxfId="7779" priority="175" stopIfTrue="1" operator="equal">
      <formula>"C"</formula>
    </cfRule>
  </conditionalFormatting>
  <conditionalFormatting sqref="H58:H473 I491:I493 H533:H535">
    <cfRule type="cellIs" dxfId="7778" priority="177" stopIfTrue="1" operator="equal">
      <formula>"D"</formula>
    </cfRule>
    <cfRule type="cellIs" dxfId="7777" priority="176" stopIfTrue="1" operator="equal">
      <formula>"B"</formula>
    </cfRule>
  </conditionalFormatting>
  <conditionalFormatting sqref="H108:H109 H474:H494">
    <cfRule type="cellIs" dxfId="7776" priority="168" stopIfTrue="1" operator="equal">
      <formula>"D"</formula>
    </cfRule>
    <cfRule type="cellIs" dxfId="7775" priority="167" stopIfTrue="1" operator="equal">
      <formula>"B"</formula>
    </cfRule>
    <cfRule type="cellIs" dxfId="7774" priority="166" stopIfTrue="1" operator="equal">
      <formula>"C"</formula>
    </cfRule>
  </conditionalFormatting>
  <conditionalFormatting sqref="H130:H133 H283">
    <cfRule type="cellIs" dxfId="7773" priority="170" stopIfTrue="1" operator="equal">
      <formula>"B"</formula>
    </cfRule>
    <cfRule type="cellIs" dxfId="7772" priority="171" stopIfTrue="1" operator="equal">
      <formula>"D"</formula>
    </cfRule>
    <cfRule type="cellIs" dxfId="7771" priority="169" stopIfTrue="1" operator="equal">
      <formula>"C"</formula>
    </cfRule>
  </conditionalFormatting>
  <conditionalFormatting sqref="H453 I489 I494 H495:I531 H536:I571 I572 H572:H575">
    <cfRule type="cellIs" dxfId="7770" priority="174" stopIfTrue="1" operator="equal">
      <formula>"D"</formula>
    </cfRule>
    <cfRule type="cellIs" dxfId="7769" priority="173" stopIfTrue="1" operator="equal">
      <formula>"B"</formula>
    </cfRule>
  </conditionalFormatting>
  <conditionalFormatting sqref="H532">
    <cfRule type="cellIs" dxfId="7768" priority="128" stopIfTrue="1" operator="equal">
      <formula>"B"</formula>
    </cfRule>
    <cfRule type="cellIs" dxfId="7767" priority="132" stopIfTrue="1" operator="equal">
      <formula>"B"</formula>
    </cfRule>
    <cfRule type="cellIs" dxfId="7766" priority="127" stopIfTrue="1" operator="equal">
      <formula>"C"</formula>
    </cfRule>
    <cfRule type="cellIs" dxfId="7765" priority="133" stopIfTrue="1" operator="equal">
      <formula>"D"</formula>
    </cfRule>
    <cfRule type="cellIs" dxfId="7764" priority="129" stopIfTrue="1" operator="equal">
      <formula>"D"</formula>
    </cfRule>
    <cfRule type="cellIs" dxfId="7763" priority="131" stopIfTrue="1" operator="equal">
      <formula>"C"</formula>
    </cfRule>
  </conditionalFormatting>
  <conditionalFormatting sqref="H533:H586">
    <cfRule type="cellIs" dxfId="7762" priority="165" operator="equal">
      <formula>"A"</formula>
    </cfRule>
  </conditionalFormatting>
  <conditionalFormatting sqref="H574 H579:H580">
    <cfRule type="cellIs" dxfId="7761" priority="160" stopIfTrue="1" operator="equal">
      <formula>"D"</formula>
    </cfRule>
    <cfRule type="cellIs" dxfId="7760" priority="159" stopIfTrue="1" operator="equal">
      <formula>"B"</formula>
    </cfRule>
    <cfRule type="cellIs" dxfId="7759" priority="158" stopIfTrue="1" operator="equal">
      <formula>"C"</formula>
    </cfRule>
  </conditionalFormatting>
  <conditionalFormatting sqref="H574:H576">
    <cfRule type="cellIs" dxfId="7758" priority="157" stopIfTrue="1" operator="equal">
      <formula>"D"</formula>
    </cfRule>
    <cfRule type="cellIs" dxfId="7757" priority="156" stopIfTrue="1" operator="equal">
      <formula>"B"</formula>
    </cfRule>
    <cfRule type="cellIs" dxfId="7756" priority="155" stopIfTrue="1" operator="equal">
      <formula>"C"</formula>
    </cfRule>
  </conditionalFormatting>
  <conditionalFormatting sqref="H575">
    <cfRule type="cellIs" dxfId="7755" priority="163" stopIfTrue="1" operator="equal">
      <formula>"D"</formula>
    </cfRule>
    <cfRule type="cellIs" dxfId="7754" priority="162" stopIfTrue="1" operator="equal">
      <formula>"B"</formula>
    </cfRule>
  </conditionalFormatting>
  <conditionalFormatting sqref="H584:H589">
    <cfRule type="cellIs" dxfId="7753" priority="140" stopIfTrue="1" operator="equal">
      <formula>"D"</formula>
    </cfRule>
    <cfRule type="cellIs" dxfId="7752" priority="139" stopIfTrue="1" operator="equal">
      <formula>"B"</formula>
    </cfRule>
    <cfRule type="cellIs" dxfId="7751" priority="138" stopIfTrue="1" operator="equal">
      <formula>"C"</formula>
    </cfRule>
  </conditionalFormatting>
  <conditionalFormatting sqref="H585:H589">
    <cfRule type="cellIs" dxfId="7750" priority="137" operator="equal">
      <formula>"A"</formula>
    </cfRule>
  </conditionalFormatting>
  <conditionalFormatting sqref="H587:H589">
    <cfRule type="cellIs" dxfId="7749" priority="136" stopIfTrue="1" operator="equal">
      <formula>"D"</formula>
    </cfRule>
    <cfRule type="cellIs" dxfId="7748" priority="135" stopIfTrue="1" operator="equal">
      <formula>"B"</formula>
    </cfRule>
    <cfRule type="cellIs" dxfId="7747" priority="134" stopIfTrue="1" operator="equal">
      <formula>"C"</formula>
    </cfRule>
  </conditionalFormatting>
  <conditionalFormatting sqref="H590:H595">
    <cfRule type="cellIs" dxfId="7746" priority="147" stopIfTrue="1" operator="equal">
      <formula>"D"</formula>
    </cfRule>
    <cfRule type="cellIs" dxfId="7745" priority="146" stopIfTrue="1" operator="equal">
      <formula>"B"</formula>
    </cfRule>
    <cfRule type="cellIs" dxfId="7744" priority="145" stopIfTrue="1" operator="equal">
      <formula>"C"</formula>
    </cfRule>
    <cfRule type="cellIs" dxfId="7743" priority="144" operator="equal">
      <formula>"A"</formula>
    </cfRule>
  </conditionalFormatting>
  <conditionalFormatting sqref="H593:H595">
    <cfRule type="cellIs" dxfId="7742" priority="141" stopIfTrue="1" operator="equal">
      <formula>"C"</formula>
    </cfRule>
    <cfRule type="cellIs" dxfId="7741" priority="143" stopIfTrue="1" operator="equal">
      <formula>"D"</formula>
    </cfRule>
    <cfRule type="cellIs" dxfId="7740" priority="142" stopIfTrue="1" operator="equal">
      <formula>"B"</formula>
    </cfRule>
  </conditionalFormatting>
  <conditionalFormatting sqref="H596:H679">
    <cfRule type="cellIs" dxfId="7739" priority="151" operator="equal">
      <formula>"A"</formula>
    </cfRule>
    <cfRule type="cellIs" dxfId="7738" priority="152" stopIfTrue="1" operator="equal">
      <formula>"C"</formula>
    </cfRule>
    <cfRule type="cellIs" dxfId="7737" priority="153" stopIfTrue="1" operator="equal">
      <formula>"B"</formula>
    </cfRule>
    <cfRule type="cellIs" dxfId="7736" priority="154" stopIfTrue="1" operator="equal">
      <formula>"D"</formula>
    </cfRule>
  </conditionalFormatting>
  <conditionalFormatting sqref="H626:H634 H652:H679">
    <cfRule type="cellIs" dxfId="7735" priority="126" stopIfTrue="1" operator="equal">
      <formula>"D"</formula>
    </cfRule>
    <cfRule type="cellIs" dxfId="7734" priority="125" stopIfTrue="1" operator="equal">
      <formula>"B"</formula>
    </cfRule>
    <cfRule type="cellIs" dxfId="7733" priority="124" stopIfTrue="1" operator="equal">
      <formula>"C"</formula>
    </cfRule>
  </conditionalFormatting>
  <conditionalFormatting sqref="H631:H634 H652:H679">
    <cfRule type="cellIs" dxfId="7732" priority="122" stopIfTrue="1" operator="equal">
      <formula>"B"</formula>
    </cfRule>
    <cfRule type="cellIs" dxfId="7731" priority="123" stopIfTrue="1" operator="equal">
      <formula>"D"</formula>
    </cfRule>
  </conditionalFormatting>
  <conditionalFormatting sqref="H636:H641 H654:H659">
    <cfRule type="cellIs" dxfId="7730" priority="119" stopIfTrue="1" operator="equal">
      <formula>"B"</formula>
    </cfRule>
    <cfRule type="cellIs" dxfId="7729" priority="120" stopIfTrue="1" operator="equal">
      <formula>"D"</formula>
    </cfRule>
  </conditionalFormatting>
  <conditionalFormatting sqref="H640:H641">
    <cfRule type="cellIs" dxfId="7728" priority="95" stopIfTrue="1" operator="equal">
      <formula>"B"</formula>
    </cfRule>
    <cfRule type="cellIs" dxfId="7727" priority="94" stopIfTrue="1" operator="equal">
      <formula>"C"</formula>
    </cfRule>
    <cfRule type="cellIs" dxfId="7726" priority="96" stopIfTrue="1" operator="equal">
      <formula>"D"</formula>
    </cfRule>
  </conditionalFormatting>
  <conditionalFormatting sqref="H652:H659">
    <cfRule type="cellIs" dxfId="7725" priority="92" stopIfTrue="1" operator="equal">
      <formula>"B"</formula>
    </cfRule>
    <cfRule type="cellIs" dxfId="7724" priority="93" stopIfTrue="1" operator="equal">
      <formula>"D"</formula>
    </cfRule>
    <cfRule type="cellIs" dxfId="7723" priority="91" stopIfTrue="1" operator="equal">
      <formula>"C"</formula>
    </cfRule>
  </conditionalFormatting>
  <conditionalFormatting sqref="H652:H679 H631:H634">
    <cfRule type="cellIs" dxfId="7722" priority="121" stopIfTrue="1" operator="equal">
      <formula>"C"</formula>
    </cfRule>
  </conditionalFormatting>
  <conditionalFormatting sqref="H654:H659 H636:H641">
    <cfRule type="cellIs" dxfId="7721" priority="118" stopIfTrue="1" operator="equal">
      <formula>"C"</formula>
    </cfRule>
  </conditionalFormatting>
  <conditionalFormatting sqref="H657:H659">
    <cfRule type="cellIs" dxfId="7720" priority="106" stopIfTrue="1" operator="equal">
      <formula>"C"</formula>
    </cfRule>
    <cfRule type="cellIs" dxfId="7719" priority="107" stopIfTrue="1" operator="equal">
      <formula>"B"</formula>
    </cfRule>
    <cfRule type="cellIs" dxfId="7718" priority="108" stopIfTrue="1" operator="equal">
      <formula>"D"</formula>
    </cfRule>
  </conditionalFormatting>
  <conditionalFormatting sqref="H663:H679">
    <cfRule type="cellIs" dxfId="7717" priority="16" stopIfTrue="1" operator="equal">
      <formula>"D"</formula>
    </cfRule>
    <cfRule type="cellIs" dxfId="7716" priority="17" stopIfTrue="1" operator="equal">
      <formula>"C"</formula>
    </cfRule>
    <cfRule type="cellIs" dxfId="7715" priority="18" stopIfTrue="1" operator="equal">
      <formula>"B"</formula>
    </cfRule>
    <cfRule type="cellIs" dxfId="7714" priority="19" stopIfTrue="1" operator="equal">
      <formula>"D"</formula>
    </cfRule>
    <cfRule type="cellIs" dxfId="7713" priority="8" stopIfTrue="1" operator="equal">
      <formula>"C"</formula>
    </cfRule>
    <cfRule type="cellIs" dxfId="7712" priority="9" stopIfTrue="1" operator="equal">
      <formula>"B"</formula>
    </cfRule>
    <cfRule type="cellIs" dxfId="7711" priority="10" stopIfTrue="1" operator="equal">
      <formula>"D"</formula>
    </cfRule>
    <cfRule type="cellIs" dxfId="7710" priority="11" stopIfTrue="1" operator="equal">
      <formula>"C"</formula>
    </cfRule>
    <cfRule type="cellIs" dxfId="7709" priority="12" stopIfTrue="1" operator="equal">
      <formula>"B"</formula>
    </cfRule>
    <cfRule type="cellIs" dxfId="7708" priority="13" stopIfTrue="1" operator="equal">
      <formula>"D"</formula>
    </cfRule>
    <cfRule type="cellIs" dxfId="7707" priority="14" stopIfTrue="1" operator="equal">
      <formula>"C"</formula>
    </cfRule>
    <cfRule type="cellIs" dxfId="7706" priority="15" stopIfTrue="1" operator="equal">
      <formula>"B"</formula>
    </cfRule>
  </conditionalFormatting>
  <conditionalFormatting sqref="H666:H679">
    <cfRule type="cellIs" dxfId="7705" priority="99" stopIfTrue="1" operator="equal">
      <formula>"D"</formula>
    </cfRule>
    <cfRule type="cellIs" dxfId="7704" priority="98" stopIfTrue="1" operator="equal">
      <formula>"B"</formula>
    </cfRule>
    <cfRule type="cellIs" dxfId="7703" priority="97" stopIfTrue="1" operator="equal">
      <formula>"C"</formula>
    </cfRule>
  </conditionalFormatting>
  <conditionalFormatting sqref="H536:I571 H572:H575 H453 H495:I531 I572:I573 I489 I494">
    <cfRule type="cellIs" dxfId="7702" priority="172" stopIfTrue="1" operator="equal">
      <formula>"C"</formula>
    </cfRule>
  </conditionalFormatting>
  <conditionalFormatting sqref="H575:I575">
    <cfRule type="cellIs" dxfId="7701" priority="161" stopIfTrue="1" operator="equal">
      <formula>"C"</formula>
    </cfRule>
  </conditionalFormatting>
  <conditionalFormatting sqref="H582:I582">
    <cfRule type="cellIs" dxfId="7700" priority="36" stopIfTrue="1" operator="equal">
      <formula>"B"</formula>
    </cfRule>
    <cfRule type="cellIs" dxfId="7699" priority="32" stopIfTrue="1" operator="equal">
      <formula>"C"</formula>
    </cfRule>
    <cfRule type="cellIs" dxfId="7698" priority="37" stopIfTrue="1" operator="equal">
      <formula>"D"</formula>
    </cfRule>
  </conditionalFormatting>
  <conditionalFormatting sqref="H614:I614">
    <cfRule type="cellIs" dxfId="7697" priority="148" stopIfTrue="1" operator="equal">
      <formula>"C"</formula>
    </cfRule>
    <cfRule type="cellIs" dxfId="7696" priority="149" stopIfTrue="1" operator="equal">
      <formula>"B"</formula>
    </cfRule>
    <cfRule type="cellIs" dxfId="7695" priority="150" stopIfTrue="1" operator="equal">
      <formula>"D"</formula>
    </cfRule>
  </conditionalFormatting>
  <conditionalFormatting sqref="I6:I474 H10:H531 I476:I490 H533:H586 I573 I575 I577:I578 I581 I583:I595 H590:H592 H596:I613 H615:I679">
    <cfRule type="cellIs" dxfId="7694" priority="180" stopIfTrue="1" operator="equal">
      <formula>"D"</formula>
    </cfRule>
  </conditionalFormatting>
  <conditionalFormatting sqref="I6:I475">
    <cfRule type="cellIs" dxfId="7693" priority="28" stopIfTrue="1" operator="equal">
      <formula>"C"</formula>
    </cfRule>
  </conditionalFormatting>
  <conditionalFormatting sqref="I6:I490">
    <cfRule type="cellIs" dxfId="7692" priority="24" operator="equal">
      <formula>"A"</formula>
    </cfRule>
  </conditionalFormatting>
  <conditionalFormatting sqref="I475">
    <cfRule type="cellIs" dxfId="7691" priority="27" stopIfTrue="1" operator="equal">
      <formula>"D"</formula>
    </cfRule>
    <cfRule type="cellIs" dxfId="7690" priority="25" stopIfTrue="1" operator="equal">
      <formula>"C"</formula>
    </cfRule>
    <cfRule type="cellIs" dxfId="7689" priority="26" stopIfTrue="1" operator="equal">
      <formula>"B"</formula>
    </cfRule>
    <cfRule type="cellIs" dxfId="7688" priority="29" stopIfTrue="1" operator="equal">
      <formula>"B"</formula>
    </cfRule>
    <cfRule type="cellIs" dxfId="7687" priority="30" stopIfTrue="1" operator="equal">
      <formula>"D"</formula>
    </cfRule>
  </conditionalFormatting>
  <conditionalFormatting sqref="I532:I536">
    <cfRule type="cellIs" dxfId="7686" priority="55" stopIfTrue="1" operator="equal">
      <formula>"D"</formula>
    </cfRule>
    <cfRule type="cellIs" dxfId="7685" priority="54" stopIfTrue="1" operator="equal">
      <formula>"B"</formula>
    </cfRule>
    <cfRule type="cellIs" dxfId="7684" priority="53" stopIfTrue="1" operator="equal">
      <formula>"C"</formula>
    </cfRule>
  </conditionalFormatting>
  <conditionalFormatting sqref="I536">
    <cfRule type="cellIs" dxfId="7683" priority="52" operator="equal">
      <formula>"A"</formula>
    </cfRule>
  </conditionalFormatting>
  <conditionalFormatting sqref="I542:I543">
    <cfRule type="cellIs" dxfId="7682" priority="87" operator="equal">
      <formula>"A"</formula>
    </cfRule>
    <cfRule type="cellIs" dxfId="7681" priority="90" stopIfTrue="1" operator="equal">
      <formula>"D"</formula>
    </cfRule>
    <cfRule type="cellIs" dxfId="7680" priority="89" stopIfTrue="1" operator="equal">
      <formula>"B"</formula>
    </cfRule>
    <cfRule type="cellIs" dxfId="7679" priority="88" stopIfTrue="1" operator="equal">
      <formula>"C"</formula>
    </cfRule>
  </conditionalFormatting>
  <conditionalFormatting sqref="I547">
    <cfRule type="cellIs" dxfId="7678" priority="83" operator="equal">
      <formula>"A"</formula>
    </cfRule>
    <cfRule type="cellIs" dxfId="7677" priority="84" stopIfTrue="1" operator="equal">
      <formula>"C"</formula>
    </cfRule>
    <cfRule type="cellIs" dxfId="7676" priority="85" stopIfTrue="1" operator="equal">
      <formula>"B"</formula>
    </cfRule>
    <cfRule type="cellIs" dxfId="7675" priority="86" stopIfTrue="1" operator="equal">
      <formula>"D"</formula>
    </cfRule>
  </conditionalFormatting>
  <conditionalFormatting sqref="I555:I556">
    <cfRule type="cellIs" dxfId="7674" priority="75" operator="equal">
      <formula>"A"</formula>
    </cfRule>
    <cfRule type="cellIs" dxfId="7673" priority="76" stopIfTrue="1" operator="equal">
      <formula>"C"</formula>
    </cfRule>
    <cfRule type="cellIs" dxfId="7672" priority="77" stopIfTrue="1" operator="equal">
      <formula>"B"</formula>
    </cfRule>
    <cfRule type="cellIs" dxfId="7671" priority="78" stopIfTrue="1" operator="equal">
      <formula>"D"</formula>
    </cfRule>
  </conditionalFormatting>
  <conditionalFormatting sqref="I566">
    <cfRule type="cellIs" dxfId="7670" priority="74" stopIfTrue="1" operator="equal">
      <formula>"D"</formula>
    </cfRule>
    <cfRule type="cellIs" dxfId="7669" priority="71" operator="equal">
      <formula>"A"</formula>
    </cfRule>
    <cfRule type="cellIs" dxfId="7668" priority="72" stopIfTrue="1" operator="equal">
      <formula>"C"</formula>
    </cfRule>
    <cfRule type="cellIs" dxfId="7667" priority="73" stopIfTrue="1" operator="equal">
      <formula>"B"</formula>
    </cfRule>
  </conditionalFormatting>
  <conditionalFormatting sqref="I568">
    <cfRule type="cellIs" dxfId="7666" priority="67" operator="equal">
      <formula>"A"</formula>
    </cfRule>
    <cfRule type="cellIs" dxfId="7665" priority="70" stopIfTrue="1" operator="equal">
      <formula>"D"</formula>
    </cfRule>
    <cfRule type="cellIs" dxfId="7664" priority="69" stopIfTrue="1" operator="equal">
      <formula>"B"</formula>
    </cfRule>
    <cfRule type="cellIs" dxfId="7663" priority="68" stopIfTrue="1" operator="equal">
      <formula>"C"</formula>
    </cfRule>
  </conditionalFormatting>
  <conditionalFormatting sqref="I572">
    <cfRule type="cellIs" dxfId="7662" priority="66" stopIfTrue="1" operator="equal">
      <formula>"D"</formula>
    </cfRule>
    <cfRule type="cellIs" dxfId="7661" priority="64" stopIfTrue="1" operator="equal">
      <formula>"C"</formula>
    </cfRule>
    <cfRule type="cellIs" dxfId="7660" priority="63" operator="equal">
      <formula>"A"</formula>
    </cfRule>
    <cfRule type="cellIs" dxfId="7659" priority="65" stopIfTrue="1" operator="equal">
      <formula>"B"</formula>
    </cfRule>
  </conditionalFormatting>
  <conditionalFormatting sqref="I574">
    <cfRule type="cellIs" dxfId="7658" priority="62" stopIfTrue="1" operator="equal">
      <formula>"D"</formula>
    </cfRule>
    <cfRule type="cellIs" dxfId="7657" priority="61" stopIfTrue="1" operator="equal">
      <formula>"B"</formula>
    </cfRule>
    <cfRule type="cellIs" dxfId="7656" priority="60" stopIfTrue="1" operator="equal">
      <formula>"C"</formula>
    </cfRule>
    <cfRule type="cellIs" dxfId="7655" priority="58" stopIfTrue="1" operator="equal">
      <formula>"B"</formula>
    </cfRule>
    <cfRule type="cellIs" dxfId="7654" priority="57" stopIfTrue="1" operator="equal">
      <formula>"C"</formula>
    </cfRule>
    <cfRule type="cellIs" dxfId="7653" priority="59" stopIfTrue="1" operator="equal">
      <formula>"D"</formula>
    </cfRule>
    <cfRule type="cellIs" dxfId="7652" priority="56" operator="equal">
      <formula>"A"</formula>
    </cfRule>
  </conditionalFormatting>
  <conditionalFormatting sqref="I576">
    <cfRule type="cellIs" dxfId="7651" priority="45" operator="equal">
      <formula>"A"</formula>
    </cfRule>
    <cfRule type="cellIs" dxfId="7650" priority="46" stopIfTrue="1" operator="equal">
      <formula>"C"</formula>
    </cfRule>
    <cfRule type="cellIs" dxfId="7649" priority="47" stopIfTrue="1" operator="equal">
      <formula>"B"</formula>
    </cfRule>
    <cfRule type="cellIs" dxfId="7648" priority="48" stopIfTrue="1" operator="equal">
      <formula>"D"</formula>
    </cfRule>
    <cfRule type="cellIs" dxfId="7647" priority="50" stopIfTrue="1" operator="equal">
      <formula>"B"</formula>
    </cfRule>
    <cfRule type="cellIs" dxfId="7646" priority="51" stopIfTrue="1" operator="equal">
      <formula>"D"</formula>
    </cfRule>
  </conditionalFormatting>
  <conditionalFormatting sqref="I576:I578">
    <cfRule type="cellIs" dxfId="7645" priority="49" stopIfTrue="1" operator="equal">
      <formula>"C"</formula>
    </cfRule>
  </conditionalFormatting>
  <conditionalFormatting sqref="I579">
    <cfRule type="cellIs" dxfId="7644" priority="39" stopIfTrue="1" operator="equal">
      <formula>"C"</formula>
    </cfRule>
    <cfRule type="cellIs" dxfId="7643" priority="40" stopIfTrue="1" operator="equal">
      <formula>"B"</formula>
    </cfRule>
    <cfRule type="cellIs" dxfId="7642" priority="41" stopIfTrue="1" operator="equal">
      <formula>"D"</formula>
    </cfRule>
    <cfRule type="cellIs" dxfId="7641" priority="38" operator="equal">
      <formula>"A"</formula>
    </cfRule>
  </conditionalFormatting>
  <conditionalFormatting sqref="I579:I580">
    <cfRule type="cellIs" dxfId="7640" priority="43" stopIfTrue="1" operator="equal">
      <formula>"B"</formula>
    </cfRule>
    <cfRule type="cellIs" dxfId="7639" priority="44" stopIfTrue="1" operator="equal">
      <formula>"D"</formula>
    </cfRule>
  </conditionalFormatting>
  <conditionalFormatting sqref="I579:I581">
    <cfRule type="cellIs" dxfId="7638" priority="42" stopIfTrue="1" operator="equal">
      <formula>"C"</formula>
    </cfRule>
  </conditionalFormatting>
  <conditionalFormatting sqref="I582">
    <cfRule type="cellIs" dxfId="7637" priority="31" operator="equal">
      <formula>"A"</formula>
    </cfRule>
    <cfRule type="cellIs" dxfId="7636" priority="34" stopIfTrue="1" operator="equal">
      <formula>"D"</formula>
    </cfRule>
    <cfRule type="cellIs" dxfId="7635" priority="33" stopIfTrue="1" operator="equal">
      <formula>"B"</formula>
    </cfRule>
  </conditionalFormatting>
  <conditionalFormatting sqref="I582:I595">
    <cfRule type="cellIs" dxfId="7634" priority="35" stopIfTrue="1" operator="equal">
      <formula>"C"</formula>
    </cfRule>
  </conditionalFormatting>
  <conditionalFormatting sqref="I614">
    <cfRule type="cellIs" dxfId="7633" priority="23" stopIfTrue="1" operator="equal">
      <formula>"D"</formula>
    </cfRule>
    <cfRule type="cellIs" dxfId="7632" priority="22" stopIfTrue="1" operator="equal">
      <formula>"B"</formula>
    </cfRule>
    <cfRule type="cellIs" dxfId="7631" priority="21" stopIfTrue="1" operator="equal">
      <formula>"C"</formula>
    </cfRule>
    <cfRule type="cellIs" dxfId="7630" priority="20" operator="equal">
      <formula>"A"</formula>
    </cfRule>
  </conditionalFormatting>
  <hyperlinks>
    <hyperlink ref="K1" r:id="rId1" xr:uid="{82045366-0F8A-4272-A61C-8E95F0D32509}"/>
  </hyperlinks>
  <printOptions horizontalCentered="1" verticalCentered="1"/>
  <pageMargins left="0" right="0" top="0" bottom="0" header="0.3" footer="0.3"/>
  <pageSetup paperSize="8" scale="10" orientation="landscape"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DCFD0"/>
    <pageSetUpPr fitToPage="1"/>
  </sheetPr>
  <dimension ref="A1:AX3317"/>
  <sheetViews>
    <sheetView view="pageBreakPreview" topLeftCell="H1" zoomScale="40" zoomScaleNormal="55" zoomScaleSheetLayoutView="40" workbookViewId="0">
      <pane ySplit="6" topLeftCell="A1036" activePane="bottomLeft" state="frozen"/>
      <selection pane="bottomLeft" activeCell="AL1041" sqref="AL1041"/>
    </sheetView>
  </sheetViews>
  <sheetFormatPr defaultRowHeight="23.4" x14ac:dyDescent="0.45"/>
  <cols>
    <col min="1" max="1" width="11.6640625" style="20" customWidth="1"/>
    <col min="2" max="2" width="58.109375" style="672" customWidth="1"/>
    <col min="3" max="3" width="34.88671875" style="673" hidden="1" customWidth="1"/>
    <col min="4" max="4" width="22.33203125" style="20" hidden="1" customWidth="1"/>
    <col min="5" max="5" width="18.6640625" style="20" customWidth="1"/>
    <col min="6" max="6" width="47" style="312" customWidth="1"/>
    <col min="7" max="7" width="196.5546875" style="672" customWidth="1"/>
    <col min="8" max="8" width="16" style="20" customWidth="1"/>
    <col min="9" max="9" width="19.44140625" style="20" customWidth="1"/>
    <col min="10" max="10" width="20.33203125" style="20" customWidth="1"/>
    <col min="11" max="11" width="10.109375" style="20" customWidth="1"/>
    <col min="12" max="12" width="20.33203125" style="20" customWidth="1"/>
    <col min="13" max="13" width="19.88671875" style="20" customWidth="1"/>
    <col min="14" max="14" width="27.6640625" style="20" hidden="1" customWidth="1"/>
    <col min="15" max="15" width="10.88671875" style="20" customWidth="1"/>
    <col min="16" max="17" width="23.6640625" style="20" customWidth="1"/>
    <col min="18" max="18" width="10.5546875" style="20" customWidth="1"/>
    <col min="19" max="20" width="16.33203125" style="20" customWidth="1"/>
    <col min="21" max="21" width="10.5546875" style="20" customWidth="1"/>
    <col min="22" max="23" width="16.33203125" style="20" customWidth="1"/>
    <col min="24" max="24" width="10.109375" style="20" customWidth="1"/>
    <col min="25" max="25" width="20.6640625" style="20" bestFit="1" customWidth="1"/>
    <col min="26" max="27" width="26.33203125" style="20" bestFit="1" customWidth="1"/>
    <col min="28" max="28" width="23.6640625" style="20" bestFit="1" customWidth="1"/>
    <col min="29" max="29" width="23.33203125" style="693" customWidth="1"/>
    <col min="30" max="30" width="26.33203125" style="693" customWidth="1"/>
    <col min="31" max="31" width="20.44140625" style="693" customWidth="1"/>
    <col min="32" max="32" width="22.33203125" style="694" customWidth="1"/>
    <col min="33" max="33" width="23.33203125" style="694" customWidth="1"/>
    <col min="34" max="37" width="20.44140625" style="694" customWidth="1"/>
    <col min="38" max="38" width="80.44140625" style="695" customWidth="1"/>
    <col min="39" max="40" width="9.109375" style="587"/>
  </cols>
  <sheetData>
    <row r="1" spans="1:40" ht="103.5" customHeight="1" x14ac:dyDescent="0.3">
      <c r="A1" s="1193"/>
      <c r="B1" s="1194"/>
      <c r="C1" s="1194"/>
      <c r="D1" s="1194"/>
      <c r="E1" s="1194"/>
      <c r="F1" s="1194"/>
      <c r="G1" s="1194"/>
      <c r="H1" s="1194"/>
      <c r="I1" s="1194"/>
      <c r="J1" s="1194"/>
      <c r="K1" s="1194"/>
      <c r="L1" s="1194"/>
      <c r="M1" s="1194"/>
      <c r="N1" s="1194"/>
      <c r="O1" s="1194"/>
      <c r="P1" s="1194"/>
      <c r="Q1" s="1194"/>
      <c r="R1" s="1194"/>
      <c r="S1" s="1194"/>
      <c r="T1" s="1194"/>
      <c r="U1" s="1194"/>
      <c r="V1" s="1194"/>
      <c r="W1" s="1194"/>
      <c r="X1" s="1194"/>
      <c r="Y1" s="1194"/>
      <c r="Z1" s="1194"/>
      <c r="AA1" s="1194"/>
      <c r="AB1" s="1194"/>
      <c r="AC1" s="1194"/>
      <c r="AD1" s="1194"/>
      <c r="AE1" s="1194"/>
      <c r="AF1" s="1194"/>
      <c r="AG1" s="1194"/>
      <c r="AH1" s="1194"/>
      <c r="AI1" s="1194"/>
      <c r="AJ1" s="1194"/>
      <c r="AK1" s="1194"/>
      <c r="AL1" s="1195"/>
      <c r="AM1" s="587" t="s">
        <v>12269</v>
      </c>
    </row>
    <row r="2" spans="1:40" ht="54.75" customHeight="1" x14ac:dyDescent="0.3">
      <c r="A2" s="1196"/>
      <c r="B2" s="1197"/>
      <c r="C2" s="1197"/>
      <c r="D2" s="1197"/>
      <c r="E2" s="1197"/>
      <c r="F2" s="1197"/>
      <c r="G2" s="1197"/>
      <c r="H2" s="1197"/>
      <c r="I2" s="1197"/>
      <c r="J2" s="1197"/>
      <c r="K2" s="1197"/>
      <c r="L2" s="1197"/>
      <c r="M2" s="1197"/>
      <c r="N2" s="1197"/>
      <c r="O2" s="1197"/>
      <c r="P2" s="1197"/>
      <c r="Q2" s="1197"/>
      <c r="R2" s="1197"/>
      <c r="S2" s="1197"/>
      <c r="T2" s="1197"/>
      <c r="U2" s="1197"/>
      <c r="V2" s="1197"/>
      <c r="W2" s="1197"/>
      <c r="X2" s="1197"/>
      <c r="Y2" s="1197"/>
      <c r="Z2" s="1197"/>
      <c r="AA2" s="1197"/>
      <c r="AB2" s="1197"/>
      <c r="AC2" s="1197"/>
      <c r="AD2" s="1197"/>
      <c r="AE2" s="1197"/>
      <c r="AF2" s="1197"/>
      <c r="AG2" s="1197"/>
      <c r="AH2" s="1197"/>
      <c r="AI2" s="1197"/>
      <c r="AJ2" s="1197"/>
      <c r="AK2" s="1197"/>
      <c r="AL2" s="1198"/>
    </row>
    <row r="3" spans="1:40" ht="60.75" customHeight="1" x14ac:dyDescent="0.3">
      <c r="A3" s="1199"/>
      <c r="B3" s="1200"/>
      <c r="C3" s="1200"/>
      <c r="D3" s="1200"/>
      <c r="E3" s="1200"/>
      <c r="F3" s="1200"/>
      <c r="G3" s="1200"/>
      <c r="H3" s="1200"/>
      <c r="I3" s="1200"/>
      <c r="J3" s="1200"/>
      <c r="K3" s="1200"/>
      <c r="L3" s="1200"/>
      <c r="M3" s="1200"/>
      <c r="N3" s="1200"/>
      <c r="O3" s="1200"/>
      <c r="P3" s="1200"/>
      <c r="Q3" s="1200"/>
      <c r="R3" s="1200"/>
      <c r="S3" s="1200"/>
      <c r="T3" s="1200"/>
      <c r="U3" s="1200"/>
      <c r="V3" s="1200"/>
      <c r="W3" s="1200"/>
      <c r="X3" s="1200"/>
      <c r="Y3" s="1200"/>
      <c r="Z3" s="1200"/>
      <c r="AA3" s="1200"/>
      <c r="AB3" s="1200"/>
      <c r="AC3" s="1200"/>
      <c r="AD3" s="1200"/>
      <c r="AE3" s="1200"/>
      <c r="AF3" s="1200"/>
      <c r="AG3" s="1200"/>
      <c r="AH3" s="1200"/>
      <c r="AI3" s="1200"/>
      <c r="AJ3" s="1200"/>
      <c r="AK3" s="1200"/>
      <c r="AL3" s="1201"/>
    </row>
    <row r="4" spans="1:40" ht="54" customHeight="1" x14ac:dyDescent="0.3">
      <c r="A4" s="953" t="s">
        <v>11</v>
      </c>
      <c r="B4" s="953" t="s">
        <v>24</v>
      </c>
      <c r="C4" s="956" t="s">
        <v>1</v>
      </c>
      <c r="D4" s="953"/>
      <c r="E4" s="959" t="s">
        <v>224</v>
      </c>
      <c r="F4" s="953" t="s">
        <v>15704</v>
      </c>
      <c r="G4" s="953" t="s">
        <v>13</v>
      </c>
      <c r="H4" s="1187" t="s">
        <v>10</v>
      </c>
      <c r="I4" s="1188"/>
      <c r="J4" s="1188"/>
      <c r="K4" s="1188"/>
      <c r="L4" s="1188"/>
      <c r="M4" s="1188"/>
      <c r="N4" s="1188"/>
      <c r="O4" s="1188"/>
      <c r="P4" s="1188"/>
      <c r="Q4" s="1188"/>
      <c r="R4" s="1188"/>
      <c r="S4" s="1188"/>
      <c r="T4" s="1188"/>
      <c r="U4" s="1188"/>
      <c r="V4" s="1188"/>
      <c r="W4" s="1188"/>
      <c r="X4" s="1189"/>
      <c r="Y4" s="1190" t="s">
        <v>17</v>
      </c>
      <c r="Z4" s="1191"/>
      <c r="AA4" s="1191"/>
      <c r="AB4" s="1191"/>
      <c r="AC4" s="1191"/>
      <c r="AD4" s="1191"/>
      <c r="AE4" s="1191"/>
      <c r="AF4" s="1191"/>
      <c r="AG4" s="1191"/>
      <c r="AH4" s="1191"/>
      <c r="AI4" s="1191"/>
      <c r="AJ4" s="1191"/>
      <c r="AK4" s="1192"/>
      <c r="AL4" s="1184" t="s">
        <v>1</v>
      </c>
    </row>
    <row r="5" spans="1:40" ht="54" customHeight="1" x14ac:dyDescent="0.3">
      <c r="A5" s="954"/>
      <c r="B5" s="954"/>
      <c r="C5" s="957"/>
      <c r="D5" s="954"/>
      <c r="E5" s="960"/>
      <c r="F5" s="954"/>
      <c r="G5" s="954"/>
      <c r="H5" s="1187" t="s">
        <v>3697</v>
      </c>
      <c r="I5" s="1188"/>
      <c r="J5" s="1188"/>
      <c r="K5" s="1189"/>
      <c r="L5" s="1187" t="s">
        <v>179</v>
      </c>
      <c r="M5" s="1188"/>
      <c r="N5" s="1188"/>
      <c r="O5" s="1189"/>
      <c r="P5" s="1187" t="s">
        <v>3696</v>
      </c>
      <c r="Q5" s="1188"/>
      <c r="R5" s="1189"/>
      <c r="S5" s="1187" t="s">
        <v>4485</v>
      </c>
      <c r="T5" s="1188"/>
      <c r="U5" s="1189"/>
      <c r="V5" s="1187" t="s">
        <v>5074</v>
      </c>
      <c r="W5" s="1188"/>
      <c r="X5" s="1189"/>
      <c r="Y5" s="1190" t="s">
        <v>3697</v>
      </c>
      <c r="Z5" s="1191"/>
      <c r="AA5" s="1191"/>
      <c r="AB5" s="1192"/>
      <c r="AC5" s="1190" t="s">
        <v>179</v>
      </c>
      <c r="AD5" s="1191"/>
      <c r="AE5" s="1192"/>
      <c r="AF5" s="1190" t="s">
        <v>3696</v>
      </c>
      <c r="AG5" s="1191"/>
      <c r="AH5" s="1192"/>
      <c r="AI5" s="1190" t="s">
        <v>4485</v>
      </c>
      <c r="AJ5" s="1191"/>
      <c r="AK5" s="1192"/>
      <c r="AL5" s="1185"/>
    </row>
    <row r="6" spans="1:40" ht="54" customHeight="1" x14ac:dyDescent="0.3">
      <c r="A6" s="955"/>
      <c r="B6" s="955"/>
      <c r="C6" s="958"/>
      <c r="D6" s="955"/>
      <c r="E6" s="961"/>
      <c r="F6" s="955"/>
      <c r="G6" s="955"/>
      <c r="H6" s="464" t="s">
        <v>42</v>
      </c>
      <c r="I6" s="464" t="s">
        <v>43</v>
      </c>
      <c r="J6" s="464" t="s">
        <v>44</v>
      </c>
      <c r="K6" s="464" t="s">
        <v>45</v>
      </c>
      <c r="L6" s="464" t="s">
        <v>180</v>
      </c>
      <c r="M6" s="464" t="s">
        <v>181</v>
      </c>
      <c r="N6" s="464"/>
      <c r="O6" s="464" t="s">
        <v>182</v>
      </c>
      <c r="P6" s="464" t="s">
        <v>180</v>
      </c>
      <c r="Q6" s="464" t="s">
        <v>181</v>
      </c>
      <c r="R6" s="464" t="s">
        <v>182</v>
      </c>
      <c r="S6" s="464" t="s">
        <v>180</v>
      </c>
      <c r="T6" s="464" t="s">
        <v>181</v>
      </c>
      <c r="U6" s="464" t="s">
        <v>182</v>
      </c>
      <c r="V6" s="464" t="s">
        <v>180</v>
      </c>
      <c r="W6" s="464" t="s">
        <v>181</v>
      </c>
      <c r="X6" s="464" t="s">
        <v>182</v>
      </c>
      <c r="Y6" s="626" t="s">
        <v>42</v>
      </c>
      <c r="Z6" s="626" t="s">
        <v>4</v>
      </c>
      <c r="AA6" s="626" t="s">
        <v>5</v>
      </c>
      <c r="AB6" s="626" t="s">
        <v>6</v>
      </c>
      <c r="AC6" s="626" t="s">
        <v>180</v>
      </c>
      <c r="AD6" s="626" t="s">
        <v>2601</v>
      </c>
      <c r="AE6" s="626" t="s">
        <v>182</v>
      </c>
      <c r="AF6" s="626" t="s">
        <v>180</v>
      </c>
      <c r="AG6" s="626" t="s">
        <v>2601</v>
      </c>
      <c r="AH6" s="626" t="s">
        <v>182</v>
      </c>
      <c r="AI6" s="626" t="s">
        <v>180</v>
      </c>
      <c r="AJ6" s="626" t="s">
        <v>2601</v>
      </c>
      <c r="AK6" s="626" t="s">
        <v>182</v>
      </c>
      <c r="AL6" s="1186"/>
    </row>
    <row r="7" spans="1:40" ht="99.9" customHeight="1" x14ac:dyDescent="0.3">
      <c r="A7" s="627">
        <f>ROW()-ROW($A$6)</f>
        <v>1</v>
      </c>
      <c r="B7" s="628" t="s">
        <v>38</v>
      </c>
      <c r="C7" s="470" t="s">
        <v>35</v>
      </c>
      <c r="D7" s="629"/>
      <c r="E7" s="630" t="s">
        <v>76</v>
      </c>
      <c r="F7" s="630" t="s">
        <v>232</v>
      </c>
      <c r="G7" s="190" t="s">
        <v>243</v>
      </c>
      <c r="H7" s="366" t="s">
        <v>51</v>
      </c>
      <c r="I7" s="341">
        <v>44768</v>
      </c>
      <c r="J7" s="341">
        <v>44768</v>
      </c>
      <c r="K7" s="196" t="s">
        <v>27</v>
      </c>
      <c r="L7" s="196"/>
      <c r="M7" s="196"/>
      <c r="N7" s="196"/>
      <c r="O7" s="196"/>
      <c r="P7" s="196"/>
      <c r="Q7" s="196"/>
      <c r="R7" s="196"/>
      <c r="S7" s="196"/>
      <c r="T7" s="196"/>
      <c r="U7" s="196"/>
      <c r="V7" s="196"/>
      <c r="W7" s="196"/>
      <c r="X7" s="196"/>
      <c r="Y7" s="247"/>
      <c r="Z7" s="247"/>
      <c r="AA7" s="247"/>
      <c r="AB7" s="247"/>
      <c r="AC7" s="247"/>
      <c r="AD7" s="247"/>
      <c r="AE7" s="247"/>
      <c r="AF7" s="247"/>
      <c r="AG7" s="247"/>
      <c r="AH7" s="247"/>
      <c r="AI7" s="247"/>
      <c r="AJ7" s="247"/>
      <c r="AK7" s="247"/>
      <c r="AL7" s="631" t="str">
        <f>IF(B7&gt;0,HYPERLINK(CONCATENATE("PDFSD FINALLY/",B7,".pdf"),CONCATENATE("Open PDFSD FINALLY.",B7)),"")</f>
        <v>Open PDFSD FINALLY.SD 01 (S19.CS.18-6)(02-00)</v>
      </c>
      <c r="AN7"/>
    </row>
    <row r="8" spans="1:40" ht="99.9" customHeight="1" x14ac:dyDescent="0.3">
      <c r="A8" s="627">
        <f t="shared" ref="A8:A71" si="0">ROW()-ROW($A$6)</f>
        <v>2</v>
      </c>
      <c r="B8" s="1208" t="s">
        <v>39</v>
      </c>
      <c r="C8" s="933" t="s">
        <v>36</v>
      </c>
      <c r="D8" s="632" t="s">
        <v>759</v>
      </c>
      <c r="E8" s="630" t="s">
        <v>76</v>
      </c>
      <c r="F8" s="630" t="s">
        <v>232</v>
      </c>
      <c r="G8" s="190" t="s">
        <v>244</v>
      </c>
      <c r="H8" s="243" t="s">
        <v>10</v>
      </c>
      <c r="I8" s="633" t="s">
        <v>46</v>
      </c>
      <c r="J8" s="341">
        <v>44770</v>
      </c>
      <c r="K8" s="196" t="s">
        <v>93</v>
      </c>
      <c r="L8" s="196"/>
      <c r="M8" s="196"/>
      <c r="N8" s="196"/>
      <c r="O8" s="196"/>
      <c r="P8" s="196"/>
      <c r="Q8" s="196"/>
      <c r="R8" s="196"/>
      <c r="S8" s="196"/>
      <c r="T8" s="196"/>
      <c r="U8" s="196"/>
      <c r="V8" s="196"/>
      <c r="W8" s="196"/>
      <c r="X8" s="196"/>
      <c r="Y8" s="246" t="s">
        <v>17</v>
      </c>
      <c r="Z8" s="246">
        <v>44800</v>
      </c>
      <c r="AA8" s="246">
        <v>44800</v>
      </c>
      <c r="AB8" s="247" t="s">
        <v>93</v>
      </c>
      <c r="AC8" s="247"/>
      <c r="AD8" s="247"/>
      <c r="AE8" s="247"/>
      <c r="AF8" s="247"/>
      <c r="AG8" s="247"/>
      <c r="AH8" s="247"/>
      <c r="AI8" s="247"/>
      <c r="AJ8" s="247"/>
      <c r="AK8" s="247"/>
      <c r="AL8" s="1219" t="str">
        <f>IF(B8&gt;0,HYPERLINK(CONCATENATE("PDFSD FINALLY/",B8,".pdf"),CONCATENATE("Open PDFSD FINALLY.",B8)),"")</f>
        <v>Open PDFSD FINALLY.SD 02 (S19.CS.18-6)(02-01)</v>
      </c>
      <c r="AN8"/>
    </row>
    <row r="9" spans="1:40" ht="99.9" customHeight="1" x14ac:dyDescent="0.3">
      <c r="A9" s="627">
        <f t="shared" si="0"/>
        <v>3</v>
      </c>
      <c r="B9" s="1210"/>
      <c r="C9" s="935"/>
      <c r="D9" s="632" t="s">
        <v>760</v>
      </c>
      <c r="E9" s="630" t="s">
        <v>76</v>
      </c>
      <c r="F9" s="630" t="s">
        <v>232</v>
      </c>
      <c r="G9" s="190" t="s">
        <v>758</v>
      </c>
      <c r="H9" s="243" t="s">
        <v>10</v>
      </c>
      <c r="I9" s="633" t="s">
        <v>46</v>
      </c>
      <c r="J9" s="341">
        <v>44770</v>
      </c>
      <c r="K9" s="196" t="s">
        <v>93</v>
      </c>
      <c r="L9" s="196"/>
      <c r="M9" s="196"/>
      <c r="N9" s="196"/>
      <c r="O9" s="196"/>
      <c r="P9" s="196"/>
      <c r="Q9" s="196"/>
      <c r="R9" s="196"/>
      <c r="S9" s="196"/>
      <c r="T9" s="196"/>
      <c r="U9" s="196"/>
      <c r="V9" s="196"/>
      <c r="W9" s="196"/>
      <c r="X9" s="196"/>
      <c r="Y9" s="246" t="s">
        <v>17</v>
      </c>
      <c r="Z9" s="246">
        <v>44800</v>
      </c>
      <c r="AA9" s="246">
        <v>44800</v>
      </c>
      <c r="AB9" s="247" t="s">
        <v>93</v>
      </c>
      <c r="AC9" s="247"/>
      <c r="AD9" s="247"/>
      <c r="AE9" s="247"/>
      <c r="AF9" s="247"/>
      <c r="AG9" s="247"/>
      <c r="AH9" s="247"/>
      <c r="AI9" s="247"/>
      <c r="AJ9" s="247"/>
      <c r="AK9" s="247"/>
      <c r="AL9" s="1221"/>
      <c r="AN9"/>
    </row>
    <row r="10" spans="1:40" ht="99.9" customHeight="1" x14ac:dyDescent="0.3">
      <c r="A10" s="627">
        <f t="shared" si="0"/>
        <v>4</v>
      </c>
      <c r="B10" s="1208" t="s">
        <v>40</v>
      </c>
      <c r="C10" s="933" t="s">
        <v>37</v>
      </c>
      <c r="D10" s="632" t="s">
        <v>761</v>
      </c>
      <c r="E10" s="630" t="s">
        <v>76</v>
      </c>
      <c r="F10" s="630" t="s">
        <v>232</v>
      </c>
      <c r="G10" s="190" t="s">
        <v>245</v>
      </c>
      <c r="H10" s="243" t="s">
        <v>10</v>
      </c>
      <c r="I10" s="633">
        <v>44768</v>
      </c>
      <c r="J10" s="341">
        <v>44770</v>
      </c>
      <c r="K10" s="196" t="s">
        <v>93</v>
      </c>
      <c r="L10" s="248">
        <v>44783</v>
      </c>
      <c r="M10" s="248">
        <v>44787</v>
      </c>
      <c r="N10" s="248"/>
      <c r="O10" s="196" t="s">
        <v>93</v>
      </c>
      <c r="P10" s="635"/>
      <c r="Q10" s="635"/>
      <c r="R10" s="196"/>
      <c r="S10" s="635"/>
      <c r="T10" s="635"/>
      <c r="U10" s="196"/>
      <c r="V10" s="635"/>
      <c r="W10" s="635"/>
      <c r="X10" s="196"/>
      <c r="Y10" s="246" t="s">
        <v>17</v>
      </c>
      <c r="Z10" s="246">
        <v>44800</v>
      </c>
      <c r="AA10" s="246">
        <v>44800</v>
      </c>
      <c r="AB10" s="247" t="s">
        <v>93</v>
      </c>
      <c r="AC10" s="247"/>
      <c r="AD10" s="247"/>
      <c r="AE10" s="247"/>
      <c r="AF10" s="247"/>
      <c r="AG10" s="247"/>
      <c r="AH10" s="247"/>
      <c r="AI10" s="247"/>
      <c r="AJ10" s="247"/>
      <c r="AK10" s="247"/>
      <c r="AL10" s="1219" t="str">
        <f>IF(B10&gt;0,HYPERLINK(CONCATENATE("PDFSD FINALLY/",B10,".pdf"),CONCATENATE("Open PDFSD FINALLY.",B10)),"")</f>
        <v>Open PDFSD FINALLY.SD 03 (S19.CS.23-6)(11-00)</v>
      </c>
      <c r="AN10"/>
    </row>
    <row r="11" spans="1:40" ht="99.9" customHeight="1" x14ac:dyDescent="0.3">
      <c r="A11" s="627">
        <f t="shared" si="0"/>
        <v>5</v>
      </c>
      <c r="B11" s="1209"/>
      <c r="C11" s="934"/>
      <c r="D11" s="632" t="s">
        <v>764</v>
      </c>
      <c r="E11" s="630" t="s">
        <v>76</v>
      </c>
      <c r="F11" s="630" t="s">
        <v>232</v>
      </c>
      <c r="G11" s="190" t="s">
        <v>109</v>
      </c>
      <c r="H11" s="243" t="s">
        <v>10</v>
      </c>
      <c r="I11" s="633">
        <v>44768</v>
      </c>
      <c r="J11" s="341">
        <v>44770</v>
      </c>
      <c r="K11" s="196" t="s">
        <v>93</v>
      </c>
      <c r="L11" s="248">
        <v>44783</v>
      </c>
      <c r="M11" s="248">
        <v>44787</v>
      </c>
      <c r="N11" s="248"/>
      <c r="O11" s="196" t="s">
        <v>93</v>
      </c>
      <c r="P11" s="635"/>
      <c r="Q11" s="635"/>
      <c r="R11" s="196"/>
      <c r="S11" s="635"/>
      <c r="T11" s="635"/>
      <c r="U11" s="196"/>
      <c r="V11" s="635"/>
      <c r="W11" s="635"/>
      <c r="X11" s="196"/>
      <c r="Y11" s="246" t="s">
        <v>17</v>
      </c>
      <c r="Z11" s="246">
        <v>44800</v>
      </c>
      <c r="AA11" s="246">
        <v>44800</v>
      </c>
      <c r="AB11" s="247" t="s">
        <v>93</v>
      </c>
      <c r="AC11" s="247"/>
      <c r="AD11" s="247"/>
      <c r="AE11" s="247"/>
      <c r="AF11" s="247"/>
      <c r="AG11" s="247"/>
      <c r="AH11" s="247"/>
      <c r="AI11" s="247"/>
      <c r="AJ11" s="247"/>
      <c r="AK11" s="247"/>
      <c r="AL11" s="1220"/>
      <c r="AN11"/>
    </row>
    <row r="12" spans="1:40" ht="99.9" customHeight="1" x14ac:dyDescent="0.3">
      <c r="A12" s="627">
        <f t="shared" si="0"/>
        <v>6</v>
      </c>
      <c r="B12" s="1209"/>
      <c r="C12" s="934"/>
      <c r="D12" s="632" t="s">
        <v>765</v>
      </c>
      <c r="E12" s="630" t="s">
        <v>76</v>
      </c>
      <c r="F12" s="630" t="s">
        <v>232</v>
      </c>
      <c r="G12" s="190" t="s">
        <v>246</v>
      </c>
      <c r="H12" s="243" t="s">
        <v>10</v>
      </c>
      <c r="I12" s="633">
        <v>44768</v>
      </c>
      <c r="J12" s="341">
        <v>44770</v>
      </c>
      <c r="K12" s="196" t="s">
        <v>93</v>
      </c>
      <c r="L12" s="248">
        <v>44783</v>
      </c>
      <c r="M12" s="248">
        <v>44787</v>
      </c>
      <c r="N12" s="248"/>
      <c r="O12" s="196" t="s">
        <v>93</v>
      </c>
      <c r="P12" s="635"/>
      <c r="Q12" s="635"/>
      <c r="R12" s="196"/>
      <c r="S12" s="635"/>
      <c r="T12" s="635"/>
      <c r="U12" s="196"/>
      <c r="V12" s="635"/>
      <c r="W12" s="635"/>
      <c r="X12" s="196"/>
      <c r="Y12" s="246" t="s">
        <v>17</v>
      </c>
      <c r="Z12" s="246">
        <v>44800</v>
      </c>
      <c r="AA12" s="246">
        <v>44800</v>
      </c>
      <c r="AB12" s="247" t="s">
        <v>93</v>
      </c>
      <c r="AC12" s="247"/>
      <c r="AD12" s="247"/>
      <c r="AE12" s="247"/>
      <c r="AF12" s="247"/>
      <c r="AG12" s="247"/>
      <c r="AH12" s="247"/>
      <c r="AI12" s="247"/>
      <c r="AJ12" s="247"/>
      <c r="AK12" s="247"/>
      <c r="AL12" s="1220"/>
      <c r="AN12"/>
    </row>
    <row r="13" spans="1:40" ht="99.9" customHeight="1" x14ac:dyDescent="0.3">
      <c r="A13" s="627">
        <f t="shared" si="0"/>
        <v>7</v>
      </c>
      <c r="B13" s="1209"/>
      <c r="C13" s="934"/>
      <c r="D13" s="632" t="s">
        <v>762</v>
      </c>
      <c r="E13" s="630" t="s">
        <v>76</v>
      </c>
      <c r="F13" s="630" t="s">
        <v>232</v>
      </c>
      <c r="G13" s="190" t="s">
        <v>247</v>
      </c>
      <c r="H13" s="243" t="s">
        <v>10</v>
      </c>
      <c r="I13" s="633">
        <v>44768</v>
      </c>
      <c r="J13" s="341">
        <v>44770</v>
      </c>
      <c r="K13" s="196" t="s">
        <v>26</v>
      </c>
      <c r="L13" s="248">
        <v>44783</v>
      </c>
      <c r="M13" s="248">
        <v>44787</v>
      </c>
      <c r="N13" s="248"/>
      <c r="O13" s="196" t="s">
        <v>93</v>
      </c>
      <c r="P13" s="635"/>
      <c r="Q13" s="635"/>
      <c r="R13" s="196"/>
      <c r="S13" s="635"/>
      <c r="T13" s="635"/>
      <c r="U13" s="196"/>
      <c r="V13" s="635"/>
      <c r="W13" s="635"/>
      <c r="X13" s="196"/>
      <c r="Y13" s="246" t="s">
        <v>17</v>
      </c>
      <c r="Z13" s="246">
        <v>44800</v>
      </c>
      <c r="AA13" s="246">
        <v>44800</v>
      </c>
      <c r="AB13" s="247" t="s">
        <v>93</v>
      </c>
      <c r="AC13" s="247"/>
      <c r="AD13" s="247"/>
      <c r="AE13" s="247"/>
      <c r="AF13" s="247"/>
      <c r="AG13" s="247"/>
      <c r="AH13" s="247"/>
      <c r="AI13" s="247"/>
      <c r="AJ13" s="247"/>
      <c r="AK13" s="247"/>
      <c r="AL13" s="1220"/>
      <c r="AN13"/>
    </row>
    <row r="14" spans="1:40" ht="99.9" customHeight="1" x14ac:dyDescent="0.3">
      <c r="A14" s="627">
        <f t="shared" si="0"/>
        <v>8</v>
      </c>
      <c r="B14" s="1210"/>
      <c r="C14" s="935"/>
      <c r="D14" s="632" t="s">
        <v>763</v>
      </c>
      <c r="E14" s="630" t="s">
        <v>76</v>
      </c>
      <c r="F14" s="630" t="s">
        <v>232</v>
      </c>
      <c r="G14" s="190" t="s">
        <v>248</v>
      </c>
      <c r="H14" s="243" t="s">
        <v>10</v>
      </c>
      <c r="I14" s="633">
        <v>44768</v>
      </c>
      <c r="J14" s="341">
        <v>44770</v>
      </c>
      <c r="K14" s="196" t="s">
        <v>26</v>
      </c>
      <c r="L14" s="248">
        <v>44783</v>
      </c>
      <c r="M14" s="248">
        <v>44787</v>
      </c>
      <c r="N14" s="248"/>
      <c r="O14" s="196" t="s">
        <v>93</v>
      </c>
      <c r="P14" s="635"/>
      <c r="Q14" s="635"/>
      <c r="R14" s="196"/>
      <c r="S14" s="635"/>
      <c r="T14" s="635"/>
      <c r="U14" s="196"/>
      <c r="V14" s="635"/>
      <c r="W14" s="635"/>
      <c r="X14" s="196"/>
      <c r="Y14" s="246" t="s">
        <v>17</v>
      </c>
      <c r="Z14" s="246">
        <v>44800</v>
      </c>
      <c r="AA14" s="246">
        <v>44800</v>
      </c>
      <c r="AB14" s="247" t="s">
        <v>93</v>
      </c>
      <c r="AC14" s="247"/>
      <c r="AD14" s="247"/>
      <c r="AE14" s="247"/>
      <c r="AF14" s="247"/>
      <c r="AG14" s="247"/>
      <c r="AH14" s="247"/>
      <c r="AI14" s="247"/>
      <c r="AJ14" s="247"/>
      <c r="AK14" s="247"/>
      <c r="AL14" s="1221"/>
      <c r="AN14"/>
    </row>
    <row r="15" spans="1:40" ht="99.9" customHeight="1" x14ac:dyDescent="0.3">
      <c r="A15" s="627">
        <f t="shared" si="0"/>
        <v>9</v>
      </c>
      <c r="B15" s="628" t="s">
        <v>70</v>
      </c>
      <c r="C15" s="470" t="s">
        <v>71</v>
      </c>
      <c r="D15" s="632" t="s">
        <v>767</v>
      </c>
      <c r="E15" s="630" t="s">
        <v>76</v>
      </c>
      <c r="F15" s="630" t="s">
        <v>232</v>
      </c>
      <c r="G15" s="190" t="s">
        <v>249</v>
      </c>
      <c r="H15" s="243" t="s">
        <v>10</v>
      </c>
      <c r="I15" s="633" t="s">
        <v>72</v>
      </c>
      <c r="J15" s="341">
        <v>44770</v>
      </c>
      <c r="K15" s="196" t="s">
        <v>26</v>
      </c>
      <c r="L15" s="196"/>
      <c r="M15" s="196"/>
      <c r="N15" s="196"/>
      <c r="O15" s="196"/>
      <c r="P15" s="635"/>
      <c r="Q15" s="635"/>
      <c r="R15" s="196"/>
      <c r="S15" s="635"/>
      <c r="T15" s="635"/>
      <c r="U15" s="196"/>
      <c r="V15" s="635"/>
      <c r="W15" s="635"/>
      <c r="X15" s="196"/>
      <c r="Y15" s="246"/>
      <c r="Z15" s="246"/>
      <c r="AA15" s="246"/>
      <c r="AB15" s="247"/>
      <c r="AC15" s="246"/>
      <c r="AD15" s="246"/>
      <c r="AE15" s="247"/>
      <c r="AF15" s="246"/>
      <c r="AG15" s="246"/>
      <c r="AH15" s="247"/>
      <c r="AI15" s="246"/>
      <c r="AJ15" s="246"/>
      <c r="AK15" s="247"/>
      <c r="AL15" s="631" t="str">
        <f>IF(B15&gt;0,HYPERLINK(CONCATENATE("PDFSD FINALLY/",B15,".pdf"),CONCATENATE("Open PDFSD FINALLY.",B15)),"")</f>
        <v>Open PDFSD FINALLY.SD 04 (S19.CS.24-7)(11-00)</v>
      </c>
      <c r="AN15"/>
    </row>
    <row r="16" spans="1:40" ht="99.9" customHeight="1" x14ac:dyDescent="0.3">
      <c r="A16" s="627">
        <f t="shared" si="0"/>
        <v>10</v>
      </c>
      <c r="B16" s="628" t="s">
        <v>74</v>
      </c>
      <c r="C16" s="470" t="s">
        <v>75</v>
      </c>
      <c r="D16" s="632" t="s">
        <v>766</v>
      </c>
      <c r="E16" s="630" t="s">
        <v>76</v>
      </c>
      <c r="F16" s="630" t="s">
        <v>232</v>
      </c>
      <c r="G16" s="190" t="s">
        <v>250</v>
      </c>
      <c r="H16" s="243" t="s">
        <v>10</v>
      </c>
      <c r="I16" s="633">
        <v>44768</v>
      </c>
      <c r="J16" s="341">
        <v>44769</v>
      </c>
      <c r="K16" s="196" t="s">
        <v>93</v>
      </c>
      <c r="L16" s="196"/>
      <c r="M16" s="196"/>
      <c r="N16" s="196"/>
      <c r="O16" s="196"/>
      <c r="P16" s="635"/>
      <c r="Q16" s="635"/>
      <c r="R16" s="196"/>
      <c r="S16" s="635"/>
      <c r="T16" s="635"/>
      <c r="U16" s="196"/>
      <c r="V16" s="635"/>
      <c r="W16" s="635"/>
      <c r="X16" s="196"/>
      <c r="Y16" s="246" t="s">
        <v>17</v>
      </c>
      <c r="Z16" s="246">
        <v>44814</v>
      </c>
      <c r="AA16" s="246">
        <v>44814</v>
      </c>
      <c r="AB16" s="247" t="s">
        <v>93</v>
      </c>
      <c r="AC16" s="247"/>
      <c r="AD16" s="247"/>
      <c r="AE16" s="247"/>
      <c r="AF16" s="247"/>
      <c r="AG16" s="247"/>
      <c r="AH16" s="247"/>
      <c r="AI16" s="247"/>
      <c r="AJ16" s="247"/>
      <c r="AK16" s="247"/>
      <c r="AL16" s="634" t="str">
        <f>IF(B16&gt;0,HYPERLINK(CONCATENATE("PDFSD FINALLY/",B16,".pdf"),CONCATENATE("Open PDFSD FINALLY.",B16)),"")</f>
        <v>Open PDFSD FINALLY.SD 05 (S19.CS.24-7)(11-01)</v>
      </c>
      <c r="AN16"/>
    </row>
    <row r="17" spans="1:40" ht="99.9" customHeight="1" x14ac:dyDescent="0.3">
      <c r="A17" s="627">
        <f t="shared" si="0"/>
        <v>11</v>
      </c>
      <c r="B17" s="1208" t="s">
        <v>138</v>
      </c>
      <c r="C17" s="933" t="s">
        <v>164</v>
      </c>
      <c r="D17" s="632" t="s">
        <v>794</v>
      </c>
      <c r="E17" s="630" t="s">
        <v>76</v>
      </c>
      <c r="F17" s="630" t="s">
        <v>232</v>
      </c>
      <c r="G17" s="190" t="s">
        <v>166</v>
      </c>
      <c r="H17" s="243" t="s">
        <v>10</v>
      </c>
      <c r="I17" s="633">
        <v>44782</v>
      </c>
      <c r="J17" s="341">
        <v>44790</v>
      </c>
      <c r="K17" s="196" t="s">
        <v>93</v>
      </c>
      <c r="L17" s="196"/>
      <c r="M17" s="196"/>
      <c r="N17" s="196"/>
      <c r="O17" s="196"/>
      <c r="P17" s="635"/>
      <c r="Q17" s="635"/>
      <c r="R17" s="196"/>
      <c r="S17" s="635"/>
      <c r="T17" s="635"/>
      <c r="U17" s="196"/>
      <c r="V17" s="635"/>
      <c r="W17" s="635"/>
      <c r="X17" s="196"/>
      <c r="Y17" s="246" t="s">
        <v>17</v>
      </c>
      <c r="Z17" s="246">
        <v>44849</v>
      </c>
      <c r="AA17" s="246">
        <v>44849</v>
      </c>
      <c r="AB17" s="247" t="s">
        <v>93</v>
      </c>
      <c r="AC17" s="247"/>
      <c r="AD17" s="247"/>
      <c r="AE17" s="247"/>
      <c r="AF17" s="247"/>
      <c r="AG17" s="247"/>
      <c r="AH17" s="247"/>
      <c r="AI17" s="247"/>
      <c r="AJ17" s="247"/>
      <c r="AK17" s="247"/>
      <c r="AL17" s="1222" t="str">
        <f>IF(B17&gt;0,HYPERLINK(CONCATENATE("PDFSD FINALLY/",B17,".pdf"),CONCATENATE("Open PDFSD FINALLY.",B17)),"")</f>
        <v>Open PDFSD FINALLY.SD 06 (S19.CS.9-8)(9-00)</v>
      </c>
      <c r="AN17"/>
    </row>
    <row r="18" spans="1:40" ht="99.9" customHeight="1" x14ac:dyDescent="0.3">
      <c r="A18" s="627">
        <f t="shared" si="0"/>
        <v>12</v>
      </c>
      <c r="B18" s="1209"/>
      <c r="C18" s="934"/>
      <c r="D18" s="632" t="s">
        <v>795</v>
      </c>
      <c r="E18" s="630" t="s">
        <v>76</v>
      </c>
      <c r="F18" s="630" t="s">
        <v>232</v>
      </c>
      <c r="G18" s="190" t="s">
        <v>167</v>
      </c>
      <c r="H18" s="243" t="s">
        <v>10</v>
      </c>
      <c r="I18" s="633">
        <v>44782</v>
      </c>
      <c r="J18" s="341">
        <v>44790</v>
      </c>
      <c r="K18" s="196" t="s">
        <v>93</v>
      </c>
      <c r="L18" s="196"/>
      <c r="M18" s="196"/>
      <c r="N18" s="196"/>
      <c r="O18" s="196"/>
      <c r="P18" s="635"/>
      <c r="Q18" s="635"/>
      <c r="R18" s="196"/>
      <c r="S18" s="635"/>
      <c r="T18" s="635"/>
      <c r="U18" s="196"/>
      <c r="V18" s="635"/>
      <c r="W18" s="635"/>
      <c r="X18" s="196"/>
      <c r="Y18" s="246" t="s">
        <v>17</v>
      </c>
      <c r="Z18" s="246">
        <v>44849</v>
      </c>
      <c r="AA18" s="246">
        <v>44849</v>
      </c>
      <c r="AB18" s="247" t="s">
        <v>93</v>
      </c>
      <c r="AC18" s="247"/>
      <c r="AD18" s="247"/>
      <c r="AE18" s="247"/>
      <c r="AF18" s="247"/>
      <c r="AG18" s="247"/>
      <c r="AH18" s="247"/>
      <c r="AI18" s="247"/>
      <c r="AJ18" s="247"/>
      <c r="AK18" s="247"/>
      <c r="AL18" s="1223"/>
      <c r="AN18"/>
    </row>
    <row r="19" spans="1:40" ht="99.9" customHeight="1" x14ac:dyDescent="0.3">
      <c r="A19" s="627">
        <f t="shared" si="0"/>
        <v>13</v>
      </c>
      <c r="B19" s="1209"/>
      <c r="C19" s="934"/>
      <c r="D19" s="632" t="s">
        <v>796</v>
      </c>
      <c r="E19" s="630" t="s">
        <v>76</v>
      </c>
      <c r="F19" s="630" t="s">
        <v>232</v>
      </c>
      <c r="G19" s="190" t="s">
        <v>168</v>
      </c>
      <c r="H19" s="243" t="s">
        <v>10</v>
      </c>
      <c r="I19" s="633">
        <v>44782</v>
      </c>
      <c r="J19" s="341">
        <v>44790</v>
      </c>
      <c r="K19" s="196" t="s">
        <v>93</v>
      </c>
      <c r="L19" s="196"/>
      <c r="M19" s="196"/>
      <c r="N19" s="196"/>
      <c r="O19" s="196"/>
      <c r="P19" s="635"/>
      <c r="Q19" s="635"/>
      <c r="R19" s="196"/>
      <c r="S19" s="635"/>
      <c r="T19" s="635"/>
      <c r="U19" s="196"/>
      <c r="V19" s="635"/>
      <c r="W19" s="635"/>
      <c r="X19" s="196"/>
      <c r="Y19" s="246" t="s">
        <v>17</v>
      </c>
      <c r="Z19" s="246">
        <v>44849</v>
      </c>
      <c r="AA19" s="246">
        <v>44849</v>
      </c>
      <c r="AB19" s="247" t="s">
        <v>93</v>
      </c>
      <c r="AC19" s="247"/>
      <c r="AD19" s="247"/>
      <c r="AE19" s="247"/>
      <c r="AF19" s="247"/>
      <c r="AG19" s="247"/>
      <c r="AH19" s="247"/>
      <c r="AI19" s="247"/>
      <c r="AJ19" s="247"/>
      <c r="AK19" s="247"/>
      <c r="AL19" s="1223"/>
      <c r="AN19"/>
    </row>
    <row r="20" spans="1:40" ht="99.9" customHeight="1" x14ac:dyDescent="0.3">
      <c r="A20" s="627">
        <f t="shared" si="0"/>
        <v>14</v>
      </c>
      <c r="B20" s="1209"/>
      <c r="C20" s="934"/>
      <c r="D20" s="632" t="s">
        <v>797</v>
      </c>
      <c r="E20" s="630" t="s">
        <v>76</v>
      </c>
      <c r="F20" s="630" t="s">
        <v>232</v>
      </c>
      <c r="G20" s="190" t="s">
        <v>793</v>
      </c>
      <c r="H20" s="243" t="s">
        <v>10</v>
      </c>
      <c r="I20" s="633">
        <v>44782</v>
      </c>
      <c r="J20" s="341">
        <v>44790</v>
      </c>
      <c r="K20" s="196" t="s">
        <v>93</v>
      </c>
      <c r="L20" s="196"/>
      <c r="M20" s="196"/>
      <c r="N20" s="196"/>
      <c r="O20" s="196"/>
      <c r="P20" s="635"/>
      <c r="Q20" s="635"/>
      <c r="R20" s="196"/>
      <c r="S20" s="635"/>
      <c r="T20" s="635"/>
      <c r="U20" s="196"/>
      <c r="V20" s="635"/>
      <c r="W20" s="635"/>
      <c r="X20" s="196"/>
      <c r="Y20" s="246" t="s">
        <v>17</v>
      </c>
      <c r="Z20" s="246">
        <v>44849</v>
      </c>
      <c r="AA20" s="246">
        <v>44849</v>
      </c>
      <c r="AB20" s="247" t="s">
        <v>93</v>
      </c>
      <c r="AC20" s="247"/>
      <c r="AD20" s="247"/>
      <c r="AE20" s="247"/>
      <c r="AF20" s="247"/>
      <c r="AG20" s="247"/>
      <c r="AH20" s="247"/>
      <c r="AI20" s="247"/>
      <c r="AJ20" s="247"/>
      <c r="AK20" s="247"/>
      <c r="AL20" s="1223"/>
      <c r="AN20"/>
    </row>
    <row r="21" spans="1:40" ht="99.9" customHeight="1" x14ac:dyDescent="0.3">
      <c r="A21" s="627">
        <f t="shared" si="0"/>
        <v>15</v>
      </c>
      <c r="B21" s="1209"/>
      <c r="C21" s="934"/>
      <c r="D21" s="632" t="s">
        <v>798</v>
      </c>
      <c r="E21" s="630" t="s">
        <v>76</v>
      </c>
      <c r="F21" s="630" t="s">
        <v>232</v>
      </c>
      <c r="G21" s="190" t="s">
        <v>169</v>
      </c>
      <c r="H21" s="243" t="s">
        <v>10</v>
      </c>
      <c r="I21" s="633">
        <v>44782</v>
      </c>
      <c r="J21" s="341">
        <v>44790</v>
      </c>
      <c r="K21" s="196" t="s">
        <v>93</v>
      </c>
      <c r="L21" s="196"/>
      <c r="M21" s="196"/>
      <c r="N21" s="196"/>
      <c r="O21" s="196"/>
      <c r="P21" s="635"/>
      <c r="Q21" s="635"/>
      <c r="R21" s="196"/>
      <c r="S21" s="635"/>
      <c r="T21" s="635"/>
      <c r="U21" s="196"/>
      <c r="V21" s="635"/>
      <c r="W21" s="635"/>
      <c r="X21" s="196"/>
      <c r="Y21" s="246" t="s">
        <v>17</v>
      </c>
      <c r="Z21" s="246">
        <v>44849</v>
      </c>
      <c r="AA21" s="246">
        <v>44849</v>
      </c>
      <c r="AB21" s="247" t="s">
        <v>93</v>
      </c>
      <c r="AC21" s="247"/>
      <c r="AD21" s="247"/>
      <c r="AE21" s="247"/>
      <c r="AF21" s="247"/>
      <c r="AG21" s="247"/>
      <c r="AH21" s="247"/>
      <c r="AI21" s="247"/>
      <c r="AJ21" s="247"/>
      <c r="AK21" s="247"/>
      <c r="AL21" s="1223"/>
      <c r="AN21"/>
    </row>
    <row r="22" spans="1:40" ht="99.9" customHeight="1" x14ac:dyDescent="0.3">
      <c r="A22" s="627">
        <f t="shared" si="0"/>
        <v>16</v>
      </c>
      <c r="B22" s="1209"/>
      <c r="C22" s="934"/>
      <c r="D22" s="632" t="s">
        <v>799</v>
      </c>
      <c r="E22" s="630" t="s">
        <v>76</v>
      </c>
      <c r="F22" s="630" t="s">
        <v>232</v>
      </c>
      <c r="G22" s="190" t="s">
        <v>170</v>
      </c>
      <c r="H22" s="243" t="s">
        <v>10</v>
      </c>
      <c r="I22" s="633">
        <v>44782</v>
      </c>
      <c r="J22" s="341">
        <v>44790</v>
      </c>
      <c r="K22" s="196" t="s">
        <v>93</v>
      </c>
      <c r="L22" s="196"/>
      <c r="M22" s="196"/>
      <c r="N22" s="196"/>
      <c r="O22" s="196"/>
      <c r="P22" s="635"/>
      <c r="Q22" s="635"/>
      <c r="R22" s="196"/>
      <c r="S22" s="635"/>
      <c r="T22" s="635"/>
      <c r="U22" s="196"/>
      <c r="V22" s="635"/>
      <c r="W22" s="635"/>
      <c r="X22" s="196"/>
      <c r="Y22" s="246" t="s">
        <v>17</v>
      </c>
      <c r="Z22" s="246">
        <v>44849</v>
      </c>
      <c r="AA22" s="246">
        <v>44849</v>
      </c>
      <c r="AB22" s="247" t="s">
        <v>93</v>
      </c>
      <c r="AC22" s="247"/>
      <c r="AD22" s="247"/>
      <c r="AE22" s="247"/>
      <c r="AF22" s="247"/>
      <c r="AG22" s="247"/>
      <c r="AH22" s="247"/>
      <c r="AI22" s="247"/>
      <c r="AJ22" s="247"/>
      <c r="AK22" s="247"/>
      <c r="AL22" s="1223"/>
      <c r="AN22"/>
    </row>
    <row r="23" spans="1:40" ht="99.9" customHeight="1" x14ac:dyDescent="0.3">
      <c r="A23" s="627">
        <f t="shared" si="0"/>
        <v>17</v>
      </c>
      <c r="B23" s="1209"/>
      <c r="C23" s="934"/>
      <c r="D23" s="632" t="s">
        <v>800</v>
      </c>
      <c r="E23" s="630" t="s">
        <v>76</v>
      </c>
      <c r="F23" s="630" t="s">
        <v>232</v>
      </c>
      <c r="G23" s="190" t="s">
        <v>171</v>
      </c>
      <c r="H23" s="243" t="s">
        <v>10</v>
      </c>
      <c r="I23" s="633">
        <v>44782</v>
      </c>
      <c r="J23" s="341">
        <v>44790</v>
      </c>
      <c r="K23" s="196" t="s">
        <v>93</v>
      </c>
      <c r="L23" s="196"/>
      <c r="M23" s="196"/>
      <c r="N23" s="196"/>
      <c r="O23" s="196"/>
      <c r="P23" s="635"/>
      <c r="Q23" s="635"/>
      <c r="R23" s="196"/>
      <c r="S23" s="635"/>
      <c r="T23" s="635"/>
      <c r="U23" s="196"/>
      <c r="V23" s="635"/>
      <c r="W23" s="635"/>
      <c r="X23" s="196"/>
      <c r="Y23" s="246" t="s">
        <v>17</v>
      </c>
      <c r="Z23" s="246">
        <v>44849</v>
      </c>
      <c r="AA23" s="246">
        <v>44849</v>
      </c>
      <c r="AB23" s="247" t="s">
        <v>93</v>
      </c>
      <c r="AC23" s="247"/>
      <c r="AD23" s="247"/>
      <c r="AE23" s="247"/>
      <c r="AF23" s="247"/>
      <c r="AG23" s="247"/>
      <c r="AH23" s="247"/>
      <c r="AI23" s="247"/>
      <c r="AJ23" s="247"/>
      <c r="AK23" s="247"/>
      <c r="AL23" s="1223"/>
      <c r="AN23"/>
    </row>
    <row r="24" spans="1:40" ht="99.9" customHeight="1" x14ac:dyDescent="0.3">
      <c r="A24" s="627">
        <f t="shared" si="0"/>
        <v>18</v>
      </c>
      <c r="B24" s="1209"/>
      <c r="C24" s="934"/>
      <c r="D24" s="632" t="s">
        <v>801</v>
      </c>
      <c r="E24" s="630" t="s">
        <v>76</v>
      </c>
      <c r="F24" s="630" t="s">
        <v>232</v>
      </c>
      <c r="G24" s="190" t="s">
        <v>172</v>
      </c>
      <c r="H24" s="243" t="s">
        <v>10</v>
      </c>
      <c r="I24" s="633">
        <v>44782</v>
      </c>
      <c r="J24" s="341">
        <v>44790</v>
      </c>
      <c r="K24" s="196" t="s">
        <v>93</v>
      </c>
      <c r="L24" s="248">
        <v>44801</v>
      </c>
      <c r="M24" s="196"/>
      <c r="N24" s="249" t="s">
        <v>806</v>
      </c>
      <c r="O24" s="196" t="s">
        <v>93</v>
      </c>
      <c r="P24" s="635"/>
      <c r="Q24" s="635"/>
      <c r="R24" s="196"/>
      <c r="S24" s="635"/>
      <c r="T24" s="635"/>
      <c r="U24" s="196"/>
      <c r="V24" s="635"/>
      <c r="W24" s="635"/>
      <c r="X24" s="196"/>
      <c r="Y24" s="246" t="s">
        <v>17</v>
      </c>
      <c r="Z24" s="246">
        <v>44849</v>
      </c>
      <c r="AA24" s="246">
        <v>44849</v>
      </c>
      <c r="AB24" s="247" t="s">
        <v>93</v>
      </c>
      <c r="AC24" s="247"/>
      <c r="AD24" s="247"/>
      <c r="AE24" s="247"/>
      <c r="AF24" s="247"/>
      <c r="AG24" s="247"/>
      <c r="AH24" s="247"/>
      <c r="AI24" s="247"/>
      <c r="AJ24" s="247"/>
      <c r="AK24" s="247"/>
      <c r="AL24" s="1223"/>
      <c r="AN24"/>
    </row>
    <row r="25" spans="1:40" ht="99.9" customHeight="1" x14ac:dyDescent="0.3">
      <c r="A25" s="627">
        <f t="shared" si="0"/>
        <v>19</v>
      </c>
      <c r="B25" s="1209"/>
      <c r="C25" s="934"/>
      <c r="D25" s="632" t="s">
        <v>802</v>
      </c>
      <c r="E25" s="630" t="s">
        <v>76</v>
      </c>
      <c r="F25" s="630" t="s">
        <v>232</v>
      </c>
      <c r="G25" s="190" t="s">
        <v>173</v>
      </c>
      <c r="H25" s="243" t="s">
        <v>10</v>
      </c>
      <c r="I25" s="633">
        <v>44782</v>
      </c>
      <c r="J25" s="341">
        <v>44790</v>
      </c>
      <c r="K25" s="196" t="s">
        <v>93</v>
      </c>
      <c r="L25" s="196"/>
      <c r="M25" s="196"/>
      <c r="N25" s="196"/>
      <c r="O25" s="196"/>
      <c r="P25" s="635"/>
      <c r="Q25" s="635"/>
      <c r="R25" s="196"/>
      <c r="S25" s="635"/>
      <c r="T25" s="635"/>
      <c r="U25" s="196"/>
      <c r="V25" s="635"/>
      <c r="W25" s="635"/>
      <c r="X25" s="196"/>
      <c r="Y25" s="246" t="s">
        <v>17</v>
      </c>
      <c r="Z25" s="246">
        <v>44849</v>
      </c>
      <c r="AA25" s="246">
        <v>44849</v>
      </c>
      <c r="AB25" s="247" t="s">
        <v>93</v>
      </c>
      <c r="AC25" s="247"/>
      <c r="AD25" s="247"/>
      <c r="AE25" s="247"/>
      <c r="AF25" s="247"/>
      <c r="AG25" s="247"/>
      <c r="AH25" s="247"/>
      <c r="AI25" s="247"/>
      <c r="AJ25" s="247"/>
      <c r="AK25" s="247"/>
      <c r="AL25" s="1223"/>
      <c r="AN25"/>
    </row>
    <row r="26" spans="1:40" ht="99.9" customHeight="1" x14ac:dyDescent="0.3">
      <c r="A26" s="627">
        <f t="shared" si="0"/>
        <v>20</v>
      </c>
      <c r="B26" s="1209"/>
      <c r="C26" s="934"/>
      <c r="D26" s="632" t="s">
        <v>803</v>
      </c>
      <c r="E26" s="630" t="s">
        <v>76</v>
      </c>
      <c r="F26" s="630" t="s">
        <v>232</v>
      </c>
      <c r="G26" s="190" t="s">
        <v>174</v>
      </c>
      <c r="H26" s="243" t="s">
        <v>10</v>
      </c>
      <c r="I26" s="633">
        <v>44782</v>
      </c>
      <c r="J26" s="341">
        <v>44790</v>
      </c>
      <c r="K26" s="196" t="s">
        <v>93</v>
      </c>
      <c r="L26" s="196"/>
      <c r="M26" s="196"/>
      <c r="N26" s="196"/>
      <c r="O26" s="196"/>
      <c r="P26" s="635"/>
      <c r="Q26" s="635"/>
      <c r="R26" s="196"/>
      <c r="S26" s="635"/>
      <c r="T26" s="635"/>
      <c r="U26" s="196"/>
      <c r="V26" s="635"/>
      <c r="W26" s="635"/>
      <c r="X26" s="196"/>
      <c r="Y26" s="246" t="s">
        <v>17</v>
      </c>
      <c r="Z26" s="246">
        <v>44849</v>
      </c>
      <c r="AA26" s="246">
        <v>44849</v>
      </c>
      <c r="AB26" s="247" t="s">
        <v>93</v>
      </c>
      <c r="AC26" s="247"/>
      <c r="AD26" s="247"/>
      <c r="AE26" s="247"/>
      <c r="AF26" s="247"/>
      <c r="AG26" s="247"/>
      <c r="AH26" s="247"/>
      <c r="AI26" s="247"/>
      <c r="AJ26" s="247"/>
      <c r="AK26" s="247"/>
      <c r="AL26" s="1223"/>
      <c r="AN26"/>
    </row>
    <row r="27" spans="1:40" ht="99.9" customHeight="1" x14ac:dyDescent="0.3">
      <c r="A27" s="627">
        <f t="shared" si="0"/>
        <v>21</v>
      </c>
      <c r="B27" s="1209"/>
      <c r="C27" s="934"/>
      <c r="D27" s="632" t="s">
        <v>804</v>
      </c>
      <c r="E27" s="630" t="s">
        <v>76</v>
      </c>
      <c r="F27" s="630" t="s">
        <v>232</v>
      </c>
      <c r="G27" s="190" t="s">
        <v>175</v>
      </c>
      <c r="H27" s="243" t="s">
        <v>10</v>
      </c>
      <c r="I27" s="633">
        <v>44782</v>
      </c>
      <c r="J27" s="341">
        <v>44790</v>
      </c>
      <c r="K27" s="196" t="s">
        <v>93</v>
      </c>
      <c r="L27" s="248">
        <v>44801</v>
      </c>
      <c r="M27" s="196"/>
      <c r="N27" s="196"/>
      <c r="O27" s="196" t="s">
        <v>93</v>
      </c>
      <c r="P27" s="635"/>
      <c r="Q27" s="635"/>
      <c r="R27" s="196"/>
      <c r="S27" s="635"/>
      <c r="T27" s="635"/>
      <c r="U27" s="196"/>
      <c r="V27" s="635"/>
      <c r="W27" s="635"/>
      <c r="X27" s="196"/>
      <c r="Y27" s="246" t="s">
        <v>17</v>
      </c>
      <c r="Z27" s="246">
        <v>44849</v>
      </c>
      <c r="AA27" s="246">
        <v>44849</v>
      </c>
      <c r="AB27" s="247" t="s">
        <v>93</v>
      </c>
      <c r="AC27" s="247"/>
      <c r="AD27" s="247"/>
      <c r="AE27" s="247"/>
      <c r="AF27" s="247"/>
      <c r="AG27" s="247"/>
      <c r="AH27" s="247"/>
      <c r="AI27" s="247"/>
      <c r="AJ27" s="247"/>
      <c r="AK27" s="247"/>
      <c r="AL27" s="1223"/>
      <c r="AN27"/>
    </row>
    <row r="28" spans="1:40" ht="99.9" customHeight="1" x14ac:dyDescent="0.3">
      <c r="A28" s="627">
        <f t="shared" si="0"/>
        <v>22</v>
      </c>
      <c r="B28" s="1210"/>
      <c r="C28" s="935"/>
      <c r="D28" s="632" t="s">
        <v>805</v>
      </c>
      <c r="E28" s="630" t="s">
        <v>76</v>
      </c>
      <c r="F28" s="630" t="s">
        <v>232</v>
      </c>
      <c r="G28" s="190" t="s">
        <v>176</v>
      </c>
      <c r="H28" s="243" t="s">
        <v>10</v>
      </c>
      <c r="I28" s="633">
        <v>44782</v>
      </c>
      <c r="J28" s="341">
        <v>44790</v>
      </c>
      <c r="K28" s="196" t="s">
        <v>93</v>
      </c>
      <c r="L28" s="196"/>
      <c r="M28" s="196"/>
      <c r="N28" s="196"/>
      <c r="O28" s="196"/>
      <c r="P28" s="635"/>
      <c r="Q28" s="635"/>
      <c r="R28" s="196"/>
      <c r="S28" s="635"/>
      <c r="T28" s="635"/>
      <c r="U28" s="196"/>
      <c r="V28" s="635"/>
      <c r="W28" s="635"/>
      <c r="X28" s="196"/>
      <c r="Y28" s="246" t="s">
        <v>17</v>
      </c>
      <c r="Z28" s="246">
        <v>44849</v>
      </c>
      <c r="AA28" s="246">
        <v>44849</v>
      </c>
      <c r="AB28" s="247" t="s">
        <v>93</v>
      </c>
      <c r="AC28" s="247"/>
      <c r="AD28" s="247"/>
      <c r="AE28" s="247"/>
      <c r="AF28" s="247"/>
      <c r="AG28" s="247"/>
      <c r="AH28" s="247"/>
      <c r="AI28" s="247"/>
      <c r="AJ28" s="247"/>
      <c r="AK28" s="247"/>
      <c r="AL28" s="1224"/>
      <c r="AN28"/>
    </row>
    <row r="29" spans="1:40" ht="99.9" customHeight="1" x14ac:dyDescent="0.3">
      <c r="A29" s="627">
        <f t="shared" si="0"/>
        <v>23</v>
      </c>
      <c r="B29" s="1208" t="s">
        <v>139</v>
      </c>
      <c r="C29" s="933" t="s">
        <v>165</v>
      </c>
      <c r="D29" s="470" t="s">
        <v>701</v>
      </c>
      <c r="E29" s="630" t="s">
        <v>76</v>
      </c>
      <c r="F29" s="630" t="s">
        <v>232</v>
      </c>
      <c r="G29" s="190" t="s">
        <v>140</v>
      </c>
      <c r="H29" s="243" t="s">
        <v>10</v>
      </c>
      <c r="I29" s="633">
        <v>44783</v>
      </c>
      <c r="J29" s="341">
        <v>44790</v>
      </c>
      <c r="K29" s="196" t="s">
        <v>26</v>
      </c>
      <c r="L29" s="248">
        <v>44842</v>
      </c>
      <c r="M29" s="248">
        <v>44844</v>
      </c>
      <c r="N29" s="248"/>
      <c r="O29" s="196" t="s">
        <v>93</v>
      </c>
      <c r="P29" s="635"/>
      <c r="Q29" s="635"/>
      <c r="R29" s="196"/>
      <c r="S29" s="635"/>
      <c r="T29" s="635"/>
      <c r="U29" s="196"/>
      <c r="V29" s="635"/>
      <c r="W29" s="635"/>
      <c r="X29" s="196"/>
      <c r="Y29" s="246" t="s">
        <v>17</v>
      </c>
      <c r="Z29" s="246">
        <v>44861</v>
      </c>
      <c r="AA29" s="246">
        <v>44861</v>
      </c>
      <c r="AB29" s="247" t="s">
        <v>93</v>
      </c>
      <c r="AC29" s="247"/>
      <c r="AD29" s="247"/>
      <c r="AE29" s="247"/>
      <c r="AF29" s="247"/>
      <c r="AG29" s="247"/>
      <c r="AH29" s="247"/>
      <c r="AI29" s="247"/>
      <c r="AJ29" s="247"/>
      <c r="AK29" s="247"/>
      <c r="AL29" s="1222" t="str">
        <f>IF(B29&gt;0,HYPERLINK(CONCATENATE("PDFSD FINALLY/",B29,".pdf"),CONCATENATE("Open PDFSD FINALLY.",B29)),"")</f>
        <v>Open PDFSD FINALLY.SD 07 (S19.CS.9-8)(8-00)</v>
      </c>
      <c r="AN29"/>
    </row>
    <row r="30" spans="1:40" ht="99.9" customHeight="1" x14ac:dyDescent="0.3">
      <c r="A30" s="627">
        <f t="shared" si="0"/>
        <v>24</v>
      </c>
      <c r="B30" s="1209"/>
      <c r="C30" s="934"/>
      <c r="D30" s="470" t="s">
        <v>700</v>
      </c>
      <c r="E30" s="630" t="s">
        <v>76</v>
      </c>
      <c r="F30" s="630" t="s">
        <v>232</v>
      </c>
      <c r="G30" s="190" t="s">
        <v>177</v>
      </c>
      <c r="H30" s="243" t="s">
        <v>10</v>
      </c>
      <c r="I30" s="633">
        <v>44783</v>
      </c>
      <c r="J30" s="341">
        <v>44790</v>
      </c>
      <c r="K30" s="196" t="s">
        <v>26</v>
      </c>
      <c r="L30" s="248">
        <v>44842</v>
      </c>
      <c r="M30" s="248">
        <v>44844</v>
      </c>
      <c r="N30" s="248"/>
      <c r="O30" s="196" t="s">
        <v>93</v>
      </c>
      <c r="P30" s="635"/>
      <c r="Q30" s="635"/>
      <c r="R30" s="196"/>
      <c r="S30" s="635"/>
      <c r="T30" s="635"/>
      <c r="U30" s="196"/>
      <c r="V30" s="635"/>
      <c r="W30" s="635"/>
      <c r="X30" s="196"/>
      <c r="Y30" s="246" t="s">
        <v>17</v>
      </c>
      <c r="Z30" s="246">
        <v>44861</v>
      </c>
      <c r="AA30" s="246">
        <v>44861</v>
      </c>
      <c r="AB30" s="247" t="s">
        <v>93</v>
      </c>
      <c r="AC30" s="247"/>
      <c r="AD30" s="247"/>
      <c r="AE30" s="247"/>
      <c r="AF30" s="247"/>
      <c r="AG30" s="247"/>
      <c r="AH30" s="247"/>
      <c r="AI30" s="247"/>
      <c r="AJ30" s="247"/>
      <c r="AK30" s="247"/>
      <c r="AL30" s="1223"/>
      <c r="AN30"/>
    </row>
    <row r="31" spans="1:40" ht="99.9" customHeight="1" x14ac:dyDescent="0.3">
      <c r="A31" s="627">
        <f t="shared" si="0"/>
        <v>25</v>
      </c>
      <c r="B31" s="1210"/>
      <c r="C31" s="935"/>
      <c r="D31" s="470" t="s">
        <v>702</v>
      </c>
      <c r="E31" s="630" t="s">
        <v>76</v>
      </c>
      <c r="F31" s="630" t="s">
        <v>232</v>
      </c>
      <c r="G31" s="190" t="s">
        <v>178</v>
      </c>
      <c r="H31" s="243" t="s">
        <v>10</v>
      </c>
      <c r="I31" s="633">
        <v>44783</v>
      </c>
      <c r="J31" s="341">
        <v>44790</v>
      </c>
      <c r="K31" s="196" t="s">
        <v>26</v>
      </c>
      <c r="L31" s="248">
        <v>44842</v>
      </c>
      <c r="M31" s="248">
        <v>44844</v>
      </c>
      <c r="N31" s="248"/>
      <c r="O31" s="196" t="s">
        <v>93</v>
      </c>
      <c r="P31" s="635"/>
      <c r="Q31" s="635"/>
      <c r="R31" s="196"/>
      <c r="S31" s="635"/>
      <c r="T31" s="635"/>
      <c r="U31" s="196"/>
      <c r="V31" s="635"/>
      <c r="W31" s="635"/>
      <c r="X31" s="196"/>
      <c r="Y31" s="246" t="s">
        <v>17</v>
      </c>
      <c r="Z31" s="246">
        <v>44861</v>
      </c>
      <c r="AA31" s="246">
        <v>44861</v>
      </c>
      <c r="AB31" s="247" t="s">
        <v>93</v>
      </c>
      <c r="AC31" s="247"/>
      <c r="AD31" s="247"/>
      <c r="AE31" s="247"/>
      <c r="AF31" s="247"/>
      <c r="AG31" s="247"/>
      <c r="AH31" s="247"/>
      <c r="AI31" s="247"/>
      <c r="AJ31" s="247"/>
      <c r="AK31" s="247"/>
      <c r="AL31" s="1224"/>
      <c r="AN31"/>
    </row>
    <row r="32" spans="1:40" ht="99.9" customHeight="1" x14ac:dyDescent="0.3">
      <c r="A32" s="627">
        <f t="shared" si="0"/>
        <v>26</v>
      </c>
      <c r="B32" s="1208" t="s">
        <v>146</v>
      </c>
      <c r="C32" s="933" t="s">
        <v>147</v>
      </c>
      <c r="D32" s="470" t="s">
        <v>705</v>
      </c>
      <c r="E32" s="1181" t="s">
        <v>76</v>
      </c>
      <c r="F32" s="1181" t="s">
        <v>232</v>
      </c>
      <c r="G32" s="190" t="s">
        <v>703</v>
      </c>
      <c r="H32" s="243" t="s">
        <v>10</v>
      </c>
      <c r="I32" s="633">
        <v>44791</v>
      </c>
      <c r="J32" s="341">
        <v>45173</v>
      </c>
      <c r="K32" s="196" t="s">
        <v>93</v>
      </c>
      <c r="L32" s="248"/>
      <c r="M32" s="196"/>
      <c r="N32" s="196"/>
      <c r="O32" s="196"/>
      <c r="P32" s="635"/>
      <c r="Q32" s="635"/>
      <c r="R32" s="196"/>
      <c r="S32" s="635"/>
      <c r="T32" s="635"/>
      <c r="U32" s="196"/>
      <c r="V32" s="635"/>
      <c r="W32" s="635"/>
      <c r="X32" s="196"/>
      <c r="Y32" s="246" t="s">
        <v>17</v>
      </c>
      <c r="Z32" s="246">
        <v>44861</v>
      </c>
      <c r="AA32" s="246">
        <v>44861</v>
      </c>
      <c r="AB32" s="247" t="s">
        <v>26</v>
      </c>
      <c r="AC32" s="247"/>
      <c r="AD32" s="247"/>
      <c r="AE32" s="247"/>
      <c r="AF32" s="247"/>
      <c r="AG32" s="247"/>
      <c r="AH32" s="247"/>
      <c r="AI32" s="247"/>
      <c r="AJ32" s="247"/>
      <c r="AK32" s="247"/>
      <c r="AL32" s="1222" t="str">
        <f>IF(B32&gt;0,HYPERLINK(CONCATENATE("PDFSD FINALLY/",B32,".pdf"),CONCATENATE("Open PDFSD FINALLY.",B32)),"")</f>
        <v>Open PDFSD FINALLY.SD 09 (S19.CS.18-8)(09-00)</v>
      </c>
      <c r="AN32"/>
    </row>
    <row r="33" spans="1:40" ht="99.9" customHeight="1" x14ac:dyDescent="0.3">
      <c r="A33" s="627">
        <f t="shared" si="0"/>
        <v>27</v>
      </c>
      <c r="B33" s="1210"/>
      <c r="C33" s="935"/>
      <c r="D33" s="470" t="s">
        <v>706</v>
      </c>
      <c r="E33" s="1183"/>
      <c r="F33" s="1183"/>
      <c r="G33" s="190" t="s">
        <v>704</v>
      </c>
      <c r="H33" s="243" t="s">
        <v>10</v>
      </c>
      <c r="I33" s="633">
        <v>44791</v>
      </c>
      <c r="J33" s="341">
        <v>45173</v>
      </c>
      <c r="K33" s="196" t="s">
        <v>93</v>
      </c>
      <c r="L33" s="248"/>
      <c r="M33" s="196"/>
      <c r="N33" s="196"/>
      <c r="O33" s="196"/>
      <c r="P33" s="635"/>
      <c r="Q33" s="635"/>
      <c r="R33" s="196"/>
      <c r="S33" s="635"/>
      <c r="T33" s="635"/>
      <c r="U33" s="196"/>
      <c r="V33" s="635"/>
      <c r="W33" s="635"/>
      <c r="X33" s="196"/>
      <c r="Y33" s="246" t="s">
        <v>17</v>
      </c>
      <c r="Z33" s="246">
        <v>44861</v>
      </c>
      <c r="AA33" s="246">
        <v>44861</v>
      </c>
      <c r="AB33" s="247" t="s">
        <v>26</v>
      </c>
      <c r="AC33" s="247"/>
      <c r="AD33" s="247"/>
      <c r="AE33" s="247"/>
      <c r="AF33" s="247"/>
      <c r="AG33" s="247"/>
      <c r="AH33" s="247"/>
      <c r="AI33" s="247"/>
      <c r="AJ33" s="247"/>
      <c r="AK33" s="247"/>
      <c r="AL33" s="1224"/>
      <c r="AN33"/>
    </row>
    <row r="34" spans="1:40" ht="99.9" customHeight="1" x14ac:dyDescent="0.3">
      <c r="A34" s="627">
        <f t="shared" si="0"/>
        <v>28</v>
      </c>
      <c r="B34" s="628" t="s">
        <v>276</v>
      </c>
      <c r="C34" s="470" t="s">
        <v>277</v>
      </c>
      <c r="D34" s="470" t="s">
        <v>699</v>
      </c>
      <c r="E34" s="630" t="s">
        <v>76</v>
      </c>
      <c r="F34" s="630" t="s">
        <v>232</v>
      </c>
      <c r="G34" s="190" t="s">
        <v>278</v>
      </c>
      <c r="H34" s="243" t="s">
        <v>10</v>
      </c>
      <c r="I34" s="633">
        <v>44802</v>
      </c>
      <c r="J34" s="341">
        <v>44808</v>
      </c>
      <c r="K34" s="196" t="s">
        <v>93</v>
      </c>
      <c r="L34" s="196"/>
      <c r="M34" s="196"/>
      <c r="N34" s="196"/>
      <c r="O34" s="196"/>
      <c r="P34" s="635"/>
      <c r="Q34" s="635"/>
      <c r="R34" s="196"/>
      <c r="S34" s="635"/>
      <c r="T34" s="635"/>
      <c r="U34" s="196"/>
      <c r="V34" s="635"/>
      <c r="W34" s="635"/>
      <c r="X34" s="196"/>
      <c r="Y34" s="246" t="s">
        <v>17</v>
      </c>
      <c r="Z34" s="246">
        <v>44849</v>
      </c>
      <c r="AA34" s="246">
        <v>44849</v>
      </c>
      <c r="AB34" s="247" t="s">
        <v>93</v>
      </c>
      <c r="AC34" s="247"/>
      <c r="AD34" s="247"/>
      <c r="AE34" s="247"/>
      <c r="AF34" s="247"/>
      <c r="AG34" s="247"/>
      <c r="AH34" s="247"/>
      <c r="AI34" s="247"/>
      <c r="AJ34" s="247"/>
      <c r="AK34" s="247"/>
      <c r="AL34" s="634" t="str">
        <f>IF(B34&gt;0,HYPERLINK(CONCATENATE("PDFSD FINALLY/",B34,".pdf"),CONCATENATE("Open PDFSD FINALLY.",B34)),"")</f>
        <v>Open PDFSD FINALLY.SD 11 (S19.CS.29-8)(13-00)</v>
      </c>
      <c r="AN34"/>
    </row>
    <row r="35" spans="1:40" ht="99.9" customHeight="1" x14ac:dyDescent="0.3">
      <c r="A35" s="627">
        <f t="shared" si="0"/>
        <v>29</v>
      </c>
      <c r="B35" s="1208" t="s">
        <v>362</v>
      </c>
      <c r="C35" s="933" t="s">
        <v>363</v>
      </c>
      <c r="D35" s="632" t="s">
        <v>806</v>
      </c>
      <c r="E35" s="630" t="s">
        <v>76</v>
      </c>
      <c r="F35" s="630" t="s">
        <v>232</v>
      </c>
      <c r="G35" s="190" t="s">
        <v>808</v>
      </c>
      <c r="H35" s="243" t="s">
        <v>10</v>
      </c>
      <c r="I35" s="633">
        <v>44800</v>
      </c>
      <c r="J35" s="341">
        <v>44804</v>
      </c>
      <c r="K35" s="196" t="s">
        <v>93</v>
      </c>
      <c r="L35" s="196"/>
      <c r="M35" s="196"/>
      <c r="N35" s="196"/>
      <c r="O35" s="196"/>
      <c r="P35" s="635"/>
      <c r="Q35" s="635"/>
      <c r="R35" s="196"/>
      <c r="S35" s="635"/>
      <c r="T35" s="635"/>
      <c r="U35" s="196"/>
      <c r="V35" s="635"/>
      <c r="W35" s="635"/>
      <c r="X35" s="196"/>
      <c r="Y35" s="246" t="s">
        <v>17</v>
      </c>
      <c r="Z35" s="246">
        <v>44817</v>
      </c>
      <c r="AA35" s="246">
        <v>44817</v>
      </c>
      <c r="AB35" s="247" t="s">
        <v>93</v>
      </c>
      <c r="AC35" s="247"/>
      <c r="AD35" s="247"/>
      <c r="AE35" s="247"/>
      <c r="AF35" s="247"/>
      <c r="AG35" s="247"/>
      <c r="AH35" s="247"/>
      <c r="AI35" s="247"/>
      <c r="AJ35" s="247"/>
      <c r="AK35" s="247"/>
      <c r="AL35" s="1219" t="str">
        <f>IF(B35&gt;0,HYPERLINK(CONCATENATE("PDFSD FINALLY/",B35,".pdf"),CONCATENATE("Open PDFSD FINALLY.",B35)),"")</f>
        <v>Open PDFSD FINALLY.SD 12 (S19.CS.27-8)(04-31)</v>
      </c>
      <c r="AN35"/>
    </row>
    <row r="36" spans="1:40" ht="99.9" customHeight="1" x14ac:dyDescent="0.3">
      <c r="A36" s="627">
        <f t="shared" si="0"/>
        <v>30</v>
      </c>
      <c r="B36" s="1209"/>
      <c r="C36" s="934"/>
      <c r="D36" s="632" t="s">
        <v>810</v>
      </c>
      <c r="E36" s="630" t="s">
        <v>76</v>
      </c>
      <c r="F36" s="630" t="s">
        <v>232</v>
      </c>
      <c r="G36" s="190" t="s">
        <v>808</v>
      </c>
      <c r="H36" s="243" t="s">
        <v>10</v>
      </c>
      <c r="I36" s="633">
        <v>44800</v>
      </c>
      <c r="J36" s="341">
        <v>44804</v>
      </c>
      <c r="K36" s="196" t="s">
        <v>93</v>
      </c>
      <c r="L36" s="196"/>
      <c r="M36" s="196"/>
      <c r="N36" s="196"/>
      <c r="O36" s="196"/>
      <c r="P36" s="635"/>
      <c r="Q36" s="635"/>
      <c r="R36" s="196"/>
      <c r="S36" s="635"/>
      <c r="T36" s="635"/>
      <c r="U36" s="196"/>
      <c r="V36" s="635"/>
      <c r="W36" s="635"/>
      <c r="X36" s="196"/>
      <c r="Y36" s="246" t="s">
        <v>17</v>
      </c>
      <c r="Z36" s="246">
        <v>44817</v>
      </c>
      <c r="AA36" s="246">
        <v>44817</v>
      </c>
      <c r="AB36" s="247" t="s">
        <v>93</v>
      </c>
      <c r="AC36" s="247"/>
      <c r="AD36" s="247"/>
      <c r="AE36" s="247"/>
      <c r="AF36" s="247"/>
      <c r="AG36" s="247"/>
      <c r="AH36" s="247"/>
      <c r="AI36" s="247"/>
      <c r="AJ36" s="247"/>
      <c r="AK36" s="247"/>
      <c r="AL36" s="1220"/>
      <c r="AN36"/>
    </row>
    <row r="37" spans="1:40" ht="99.9" customHeight="1" x14ac:dyDescent="0.3">
      <c r="A37" s="627">
        <f t="shared" si="0"/>
        <v>31</v>
      </c>
      <c r="B37" s="1209"/>
      <c r="C37" s="934"/>
      <c r="D37" s="632" t="s">
        <v>809</v>
      </c>
      <c r="E37" s="630" t="s">
        <v>76</v>
      </c>
      <c r="F37" s="630" t="s">
        <v>232</v>
      </c>
      <c r="G37" s="190" t="s">
        <v>807</v>
      </c>
      <c r="H37" s="243" t="s">
        <v>10</v>
      </c>
      <c r="I37" s="633">
        <v>44800</v>
      </c>
      <c r="J37" s="341">
        <v>44804</v>
      </c>
      <c r="K37" s="196" t="s">
        <v>26</v>
      </c>
      <c r="L37" s="196"/>
      <c r="M37" s="196"/>
      <c r="N37" s="196"/>
      <c r="O37" s="196"/>
      <c r="P37" s="635"/>
      <c r="Q37" s="635"/>
      <c r="R37" s="196"/>
      <c r="S37" s="635"/>
      <c r="T37" s="635"/>
      <c r="U37" s="196"/>
      <c r="V37" s="635"/>
      <c r="W37" s="635"/>
      <c r="X37" s="196"/>
      <c r="Y37" s="246" t="s">
        <v>17</v>
      </c>
      <c r="Z37" s="246">
        <v>44817</v>
      </c>
      <c r="AA37" s="246">
        <v>44817</v>
      </c>
      <c r="AB37" s="247" t="s">
        <v>26</v>
      </c>
      <c r="AC37" s="247"/>
      <c r="AD37" s="247"/>
      <c r="AE37" s="247"/>
      <c r="AF37" s="247"/>
      <c r="AG37" s="247"/>
      <c r="AH37" s="247"/>
      <c r="AI37" s="247"/>
      <c r="AJ37" s="247"/>
      <c r="AK37" s="247"/>
      <c r="AL37" s="1220"/>
      <c r="AN37"/>
    </row>
    <row r="38" spans="1:40" ht="99.9" customHeight="1" x14ac:dyDescent="0.3">
      <c r="A38" s="627">
        <f t="shared" si="0"/>
        <v>32</v>
      </c>
      <c r="B38" s="1210"/>
      <c r="C38" s="935"/>
      <c r="D38" s="632" t="s">
        <v>811</v>
      </c>
      <c r="E38" s="630" t="s">
        <v>76</v>
      </c>
      <c r="F38" s="630" t="s">
        <v>232</v>
      </c>
      <c r="G38" s="190" t="s">
        <v>807</v>
      </c>
      <c r="H38" s="243" t="s">
        <v>10</v>
      </c>
      <c r="I38" s="633">
        <v>44800</v>
      </c>
      <c r="J38" s="341">
        <v>44804</v>
      </c>
      <c r="K38" s="196" t="s">
        <v>93</v>
      </c>
      <c r="L38" s="196"/>
      <c r="M38" s="196"/>
      <c r="N38" s="196"/>
      <c r="O38" s="196"/>
      <c r="P38" s="635"/>
      <c r="Q38" s="635"/>
      <c r="R38" s="196"/>
      <c r="S38" s="635"/>
      <c r="T38" s="635"/>
      <c r="U38" s="196"/>
      <c r="V38" s="635"/>
      <c r="W38" s="635"/>
      <c r="X38" s="196"/>
      <c r="Y38" s="246" t="s">
        <v>17</v>
      </c>
      <c r="Z38" s="246">
        <v>44817</v>
      </c>
      <c r="AA38" s="246">
        <v>44817</v>
      </c>
      <c r="AB38" s="247" t="s">
        <v>93</v>
      </c>
      <c r="AC38" s="247"/>
      <c r="AD38" s="247"/>
      <c r="AE38" s="247"/>
      <c r="AF38" s="247"/>
      <c r="AG38" s="247"/>
      <c r="AH38" s="247"/>
      <c r="AI38" s="247"/>
      <c r="AJ38" s="247"/>
      <c r="AK38" s="247"/>
      <c r="AL38" s="1221"/>
      <c r="AN38"/>
    </row>
    <row r="39" spans="1:40" ht="99.9" customHeight="1" x14ac:dyDescent="0.3">
      <c r="A39" s="627">
        <f t="shared" si="0"/>
        <v>33</v>
      </c>
      <c r="B39" s="1208" t="s">
        <v>371</v>
      </c>
      <c r="C39" s="933" t="s">
        <v>372</v>
      </c>
      <c r="D39" s="632" t="s">
        <v>741</v>
      </c>
      <c r="E39" s="630" t="s">
        <v>76</v>
      </c>
      <c r="F39" s="630" t="s">
        <v>232</v>
      </c>
      <c r="G39" s="190" t="s">
        <v>724</v>
      </c>
      <c r="H39" s="243" t="s">
        <v>10</v>
      </c>
      <c r="I39" s="633">
        <v>44824</v>
      </c>
      <c r="J39" s="341">
        <v>44830</v>
      </c>
      <c r="K39" s="196" t="s">
        <v>93</v>
      </c>
      <c r="L39" s="196"/>
      <c r="M39" s="196"/>
      <c r="N39" s="196"/>
      <c r="O39" s="196"/>
      <c r="P39" s="635"/>
      <c r="Q39" s="635"/>
      <c r="R39" s="196"/>
      <c r="S39" s="635"/>
      <c r="T39" s="635"/>
      <c r="U39" s="196"/>
      <c r="V39" s="635"/>
      <c r="W39" s="635"/>
      <c r="X39" s="196"/>
      <c r="Y39" s="246" t="s">
        <v>17</v>
      </c>
      <c r="Z39" s="246">
        <v>44842</v>
      </c>
      <c r="AA39" s="246">
        <v>44842</v>
      </c>
      <c r="AB39" s="247" t="s">
        <v>93</v>
      </c>
      <c r="AC39" s="247"/>
      <c r="AD39" s="247"/>
      <c r="AE39" s="247"/>
      <c r="AF39" s="247"/>
      <c r="AG39" s="247"/>
      <c r="AH39" s="247"/>
      <c r="AI39" s="247"/>
      <c r="AJ39" s="247"/>
      <c r="AK39" s="247"/>
      <c r="AL39" s="1219" t="str">
        <f>IF(B39&gt;0,HYPERLINK(CONCATENATE("PDFSD FINALLY/",B39,".pdf"),CONCATENATE("Open PDFSD FINALLY.",B39)),"")</f>
        <v>Open PDFSD FINALLY.SD 13 (S19.CS.19-9)(11-20)</v>
      </c>
      <c r="AN39"/>
    </row>
    <row r="40" spans="1:40" ht="99.9" customHeight="1" x14ac:dyDescent="0.3">
      <c r="A40" s="627">
        <f t="shared" si="0"/>
        <v>34</v>
      </c>
      <c r="B40" s="1209"/>
      <c r="C40" s="934"/>
      <c r="D40" s="632" t="s">
        <v>742</v>
      </c>
      <c r="E40" s="630" t="s">
        <v>76</v>
      </c>
      <c r="F40" s="630" t="s">
        <v>232</v>
      </c>
      <c r="G40" s="190" t="s">
        <v>725</v>
      </c>
      <c r="H40" s="243" t="s">
        <v>10</v>
      </c>
      <c r="I40" s="633">
        <v>44824</v>
      </c>
      <c r="J40" s="341">
        <v>44830</v>
      </c>
      <c r="K40" s="196" t="s">
        <v>93</v>
      </c>
      <c r="L40" s="196"/>
      <c r="M40" s="196"/>
      <c r="N40" s="196"/>
      <c r="O40" s="196"/>
      <c r="P40" s="635"/>
      <c r="Q40" s="635"/>
      <c r="R40" s="196"/>
      <c r="S40" s="635"/>
      <c r="T40" s="635"/>
      <c r="U40" s="196"/>
      <c r="V40" s="635"/>
      <c r="W40" s="635"/>
      <c r="X40" s="196"/>
      <c r="Y40" s="246" t="s">
        <v>17</v>
      </c>
      <c r="Z40" s="246">
        <v>44842</v>
      </c>
      <c r="AA40" s="246">
        <v>44842</v>
      </c>
      <c r="AB40" s="247" t="s">
        <v>93</v>
      </c>
      <c r="AC40" s="247"/>
      <c r="AD40" s="247"/>
      <c r="AE40" s="247"/>
      <c r="AF40" s="247"/>
      <c r="AG40" s="247"/>
      <c r="AH40" s="247"/>
      <c r="AI40" s="247"/>
      <c r="AJ40" s="247"/>
      <c r="AK40" s="247"/>
      <c r="AL40" s="1220"/>
      <c r="AN40"/>
    </row>
    <row r="41" spans="1:40" ht="99.9" customHeight="1" x14ac:dyDescent="0.3">
      <c r="A41" s="627">
        <f t="shared" si="0"/>
        <v>35</v>
      </c>
      <c r="B41" s="1209"/>
      <c r="C41" s="934"/>
      <c r="D41" s="632" t="s">
        <v>743</v>
      </c>
      <c r="E41" s="630" t="s">
        <v>76</v>
      </c>
      <c r="F41" s="630" t="s">
        <v>232</v>
      </c>
      <c r="G41" s="190" t="s">
        <v>726</v>
      </c>
      <c r="H41" s="243" t="s">
        <v>10</v>
      </c>
      <c r="I41" s="633">
        <v>44824</v>
      </c>
      <c r="J41" s="341">
        <v>44830</v>
      </c>
      <c r="K41" s="196" t="s">
        <v>93</v>
      </c>
      <c r="L41" s="196"/>
      <c r="M41" s="196"/>
      <c r="N41" s="196"/>
      <c r="O41" s="196"/>
      <c r="P41" s="635"/>
      <c r="Q41" s="635"/>
      <c r="R41" s="196"/>
      <c r="S41" s="635"/>
      <c r="T41" s="635"/>
      <c r="U41" s="196"/>
      <c r="V41" s="635"/>
      <c r="W41" s="635"/>
      <c r="X41" s="196"/>
      <c r="Y41" s="246" t="s">
        <v>17</v>
      </c>
      <c r="Z41" s="246">
        <v>44842</v>
      </c>
      <c r="AA41" s="246">
        <v>44842</v>
      </c>
      <c r="AB41" s="247" t="s">
        <v>93</v>
      </c>
      <c r="AC41" s="247"/>
      <c r="AD41" s="247"/>
      <c r="AE41" s="247"/>
      <c r="AF41" s="247"/>
      <c r="AG41" s="247"/>
      <c r="AH41" s="247"/>
      <c r="AI41" s="247"/>
      <c r="AJ41" s="247"/>
      <c r="AK41" s="247"/>
      <c r="AL41" s="1220"/>
      <c r="AN41"/>
    </row>
    <row r="42" spans="1:40" ht="99.9" customHeight="1" x14ac:dyDescent="0.3">
      <c r="A42" s="627">
        <f t="shared" si="0"/>
        <v>36</v>
      </c>
      <c r="B42" s="1209"/>
      <c r="C42" s="934"/>
      <c r="D42" s="632" t="s">
        <v>744</v>
      </c>
      <c r="E42" s="630" t="s">
        <v>76</v>
      </c>
      <c r="F42" s="630" t="s">
        <v>232</v>
      </c>
      <c r="G42" s="190" t="s">
        <v>727</v>
      </c>
      <c r="H42" s="243" t="s">
        <v>10</v>
      </c>
      <c r="I42" s="633">
        <v>44824</v>
      </c>
      <c r="J42" s="341">
        <v>44830</v>
      </c>
      <c r="K42" s="196" t="s">
        <v>93</v>
      </c>
      <c r="L42" s="196"/>
      <c r="M42" s="196"/>
      <c r="N42" s="196"/>
      <c r="O42" s="196"/>
      <c r="P42" s="635"/>
      <c r="Q42" s="635"/>
      <c r="R42" s="196"/>
      <c r="S42" s="635"/>
      <c r="T42" s="635"/>
      <c r="U42" s="196"/>
      <c r="V42" s="635"/>
      <c r="W42" s="635"/>
      <c r="X42" s="196"/>
      <c r="Y42" s="246" t="s">
        <v>17</v>
      </c>
      <c r="Z42" s="246">
        <v>44842</v>
      </c>
      <c r="AA42" s="246">
        <v>44842</v>
      </c>
      <c r="AB42" s="247" t="s">
        <v>93</v>
      </c>
      <c r="AC42" s="247"/>
      <c r="AD42" s="247"/>
      <c r="AE42" s="247"/>
      <c r="AF42" s="247"/>
      <c r="AG42" s="247"/>
      <c r="AH42" s="247"/>
      <c r="AI42" s="247"/>
      <c r="AJ42" s="247"/>
      <c r="AK42" s="247"/>
      <c r="AL42" s="1220"/>
      <c r="AN42"/>
    </row>
    <row r="43" spans="1:40" ht="99.9" customHeight="1" x14ac:dyDescent="0.3">
      <c r="A43" s="627">
        <f t="shared" si="0"/>
        <v>37</v>
      </c>
      <c r="B43" s="1209"/>
      <c r="C43" s="934"/>
      <c r="D43" s="632" t="s">
        <v>745</v>
      </c>
      <c r="E43" s="630" t="s">
        <v>76</v>
      </c>
      <c r="F43" s="630" t="s">
        <v>232</v>
      </c>
      <c r="G43" s="190" t="s">
        <v>728</v>
      </c>
      <c r="H43" s="243" t="s">
        <v>10</v>
      </c>
      <c r="I43" s="633">
        <v>44824</v>
      </c>
      <c r="J43" s="341">
        <v>44830</v>
      </c>
      <c r="K43" s="196" t="s">
        <v>93</v>
      </c>
      <c r="L43" s="196"/>
      <c r="M43" s="196"/>
      <c r="N43" s="196"/>
      <c r="O43" s="196"/>
      <c r="P43" s="635"/>
      <c r="Q43" s="635"/>
      <c r="R43" s="196"/>
      <c r="S43" s="635"/>
      <c r="T43" s="635"/>
      <c r="U43" s="196"/>
      <c r="V43" s="635"/>
      <c r="W43" s="635"/>
      <c r="X43" s="196"/>
      <c r="Y43" s="246" t="s">
        <v>17</v>
      </c>
      <c r="Z43" s="246">
        <v>44842</v>
      </c>
      <c r="AA43" s="246">
        <v>44842</v>
      </c>
      <c r="AB43" s="247" t="s">
        <v>93</v>
      </c>
      <c r="AC43" s="247"/>
      <c r="AD43" s="247"/>
      <c r="AE43" s="247"/>
      <c r="AF43" s="247"/>
      <c r="AG43" s="247"/>
      <c r="AH43" s="247"/>
      <c r="AI43" s="247"/>
      <c r="AJ43" s="247"/>
      <c r="AK43" s="247"/>
      <c r="AL43" s="1220"/>
      <c r="AN43"/>
    </row>
    <row r="44" spans="1:40" ht="99.9" customHeight="1" x14ac:dyDescent="0.3">
      <c r="A44" s="627">
        <f t="shared" si="0"/>
        <v>38</v>
      </c>
      <c r="B44" s="1209"/>
      <c r="C44" s="934"/>
      <c r="D44" s="632" t="s">
        <v>746</v>
      </c>
      <c r="E44" s="630" t="s">
        <v>76</v>
      </c>
      <c r="F44" s="630" t="s">
        <v>232</v>
      </c>
      <c r="G44" s="190" t="s">
        <v>729</v>
      </c>
      <c r="H44" s="243" t="s">
        <v>10</v>
      </c>
      <c r="I44" s="633">
        <v>44824</v>
      </c>
      <c r="J44" s="341">
        <v>44830</v>
      </c>
      <c r="K44" s="196" t="s">
        <v>93</v>
      </c>
      <c r="L44" s="196"/>
      <c r="M44" s="196"/>
      <c r="N44" s="196"/>
      <c r="O44" s="196"/>
      <c r="P44" s="635"/>
      <c r="Q44" s="635"/>
      <c r="R44" s="196"/>
      <c r="S44" s="635"/>
      <c r="T44" s="635"/>
      <c r="U44" s="196"/>
      <c r="V44" s="635"/>
      <c r="W44" s="635"/>
      <c r="X44" s="196"/>
      <c r="Y44" s="246" t="s">
        <v>17</v>
      </c>
      <c r="Z44" s="246">
        <v>44842</v>
      </c>
      <c r="AA44" s="246">
        <v>44842</v>
      </c>
      <c r="AB44" s="247" t="s">
        <v>93</v>
      </c>
      <c r="AC44" s="247"/>
      <c r="AD44" s="247"/>
      <c r="AE44" s="247"/>
      <c r="AF44" s="247"/>
      <c r="AG44" s="247"/>
      <c r="AH44" s="247"/>
      <c r="AI44" s="247"/>
      <c r="AJ44" s="247"/>
      <c r="AK44" s="247"/>
      <c r="AL44" s="1220"/>
      <c r="AN44"/>
    </row>
    <row r="45" spans="1:40" ht="99.9" customHeight="1" x14ac:dyDescent="0.3">
      <c r="A45" s="627">
        <f t="shared" si="0"/>
        <v>39</v>
      </c>
      <c r="B45" s="1209"/>
      <c r="C45" s="934"/>
      <c r="D45" s="632" t="s">
        <v>747</v>
      </c>
      <c r="E45" s="630" t="s">
        <v>76</v>
      </c>
      <c r="F45" s="630" t="s">
        <v>232</v>
      </c>
      <c r="G45" s="190" t="s">
        <v>730</v>
      </c>
      <c r="H45" s="243" t="s">
        <v>10</v>
      </c>
      <c r="I45" s="633">
        <v>44824</v>
      </c>
      <c r="J45" s="341">
        <v>44830</v>
      </c>
      <c r="K45" s="196" t="s">
        <v>93</v>
      </c>
      <c r="L45" s="196"/>
      <c r="M45" s="196"/>
      <c r="N45" s="196"/>
      <c r="O45" s="196"/>
      <c r="P45" s="635"/>
      <c r="Q45" s="635"/>
      <c r="R45" s="196"/>
      <c r="S45" s="635"/>
      <c r="T45" s="635"/>
      <c r="U45" s="196"/>
      <c r="V45" s="635"/>
      <c r="W45" s="635"/>
      <c r="X45" s="196"/>
      <c r="Y45" s="246" t="s">
        <v>17</v>
      </c>
      <c r="Z45" s="246">
        <v>44842</v>
      </c>
      <c r="AA45" s="246">
        <v>44842</v>
      </c>
      <c r="AB45" s="247" t="s">
        <v>93</v>
      </c>
      <c r="AC45" s="247"/>
      <c r="AD45" s="247"/>
      <c r="AE45" s="247"/>
      <c r="AF45" s="247"/>
      <c r="AG45" s="247"/>
      <c r="AH45" s="247"/>
      <c r="AI45" s="247"/>
      <c r="AJ45" s="247"/>
      <c r="AK45" s="247"/>
      <c r="AL45" s="1220"/>
      <c r="AN45"/>
    </row>
    <row r="46" spans="1:40" ht="99.9" customHeight="1" x14ac:dyDescent="0.3">
      <c r="A46" s="627">
        <f t="shared" si="0"/>
        <v>40</v>
      </c>
      <c r="B46" s="1209"/>
      <c r="C46" s="934"/>
      <c r="D46" s="632" t="s">
        <v>748</v>
      </c>
      <c r="E46" s="630" t="s">
        <v>76</v>
      </c>
      <c r="F46" s="630" t="s">
        <v>232</v>
      </c>
      <c r="G46" s="190" t="s">
        <v>731</v>
      </c>
      <c r="H46" s="243" t="s">
        <v>10</v>
      </c>
      <c r="I46" s="633">
        <v>44824</v>
      </c>
      <c r="J46" s="341">
        <v>44830</v>
      </c>
      <c r="K46" s="196" t="s">
        <v>93</v>
      </c>
      <c r="L46" s="196"/>
      <c r="M46" s="196"/>
      <c r="N46" s="196"/>
      <c r="O46" s="196"/>
      <c r="P46" s="635"/>
      <c r="Q46" s="635"/>
      <c r="R46" s="196"/>
      <c r="S46" s="635"/>
      <c r="T46" s="635"/>
      <c r="U46" s="196"/>
      <c r="V46" s="635"/>
      <c r="W46" s="635"/>
      <c r="X46" s="196"/>
      <c r="Y46" s="246" t="s">
        <v>17</v>
      </c>
      <c r="Z46" s="246">
        <v>44842</v>
      </c>
      <c r="AA46" s="246">
        <v>44842</v>
      </c>
      <c r="AB46" s="247" t="s">
        <v>93</v>
      </c>
      <c r="AC46" s="247"/>
      <c r="AD46" s="247"/>
      <c r="AE46" s="247"/>
      <c r="AF46" s="247"/>
      <c r="AG46" s="247"/>
      <c r="AH46" s="247"/>
      <c r="AI46" s="247"/>
      <c r="AJ46" s="247"/>
      <c r="AK46" s="247"/>
      <c r="AL46" s="1220"/>
      <c r="AN46"/>
    </row>
    <row r="47" spans="1:40" ht="99.9" customHeight="1" x14ac:dyDescent="0.3">
      <c r="A47" s="627">
        <f t="shared" si="0"/>
        <v>41</v>
      </c>
      <c r="B47" s="1209"/>
      <c r="C47" s="934"/>
      <c r="D47" s="632" t="s">
        <v>749</v>
      </c>
      <c r="E47" s="630" t="s">
        <v>76</v>
      </c>
      <c r="F47" s="630" t="s">
        <v>232</v>
      </c>
      <c r="G47" s="190" t="s">
        <v>732</v>
      </c>
      <c r="H47" s="243" t="s">
        <v>10</v>
      </c>
      <c r="I47" s="633">
        <v>44824</v>
      </c>
      <c r="J47" s="341">
        <v>44830</v>
      </c>
      <c r="K47" s="196" t="s">
        <v>93</v>
      </c>
      <c r="L47" s="196"/>
      <c r="M47" s="196"/>
      <c r="N47" s="196"/>
      <c r="O47" s="196"/>
      <c r="P47" s="635"/>
      <c r="Q47" s="635"/>
      <c r="R47" s="196"/>
      <c r="S47" s="635"/>
      <c r="T47" s="635"/>
      <c r="U47" s="196"/>
      <c r="V47" s="635"/>
      <c r="W47" s="635"/>
      <c r="X47" s="196"/>
      <c r="Y47" s="246" t="s">
        <v>17</v>
      </c>
      <c r="Z47" s="246">
        <v>44842</v>
      </c>
      <c r="AA47" s="246">
        <v>44842</v>
      </c>
      <c r="AB47" s="247" t="s">
        <v>93</v>
      </c>
      <c r="AC47" s="247"/>
      <c r="AD47" s="247"/>
      <c r="AE47" s="247"/>
      <c r="AF47" s="247"/>
      <c r="AG47" s="247"/>
      <c r="AH47" s="247"/>
      <c r="AI47" s="247"/>
      <c r="AJ47" s="247"/>
      <c r="AK47" s="247"/>
      <c r="AL47" s="1220"/>
      <c r="AN47"/>
    </row>
    <row r="48" spans="1:40" ht="99.9" customHeight="1" x14ac:dyDescent="0.3">
      <c r="A48" s="627">
        <f t="shared" si="0"/>
        <v>42</v>
      </c>
      <c r="B48" s="1209"/>
      <c r="C48" s="934"/>
      <c r="D48" s="632" t="s">
        <v>750</v>
      </c>
      <c r="E48" s="630" t="s">
        <v>76</v>
      </c>
      <c r="F48" s="630" t="s">
        <v>232</v>
      </c>
      <c r="G48" s="190" t="s">
        <v>733</v>
      </c>
      <c r="H48" s="243" t="s">
        <v>10</v>
      </c>
      <c r="I48" s="633">
        <v>44824</v>
      </c>
      <c r="J48" s="341">
        <v>44830</v>
      </c>
      <c r="K48" s="196" t="s">
        <v>93</v>
      </c>
      <c r="L48" s="196"/>
      <c r="M48" s="196"/>
      <c r="N48" s="196"/>
      <c r="O48" s="196"/>
      <c r="P48" s="635"/>
      <c r="Q48" s="635"/>
      <c r="R48" s="196"/>
      <c r="S48" s="635"/>
      <c r="T48" s="635"/>
      <c r="U48" s="196"/>
      <c r="V48" s="635"/>
      <c r="W48" s="635"/>
      <c r="X48" s="196"/>
      <c r="Y48" s="246" t="s">
        <v>17</v>
      </c>
      <c r="Z48" s="246">
        <v>44842</v>
      </c>
      <c r="AA48" s="246">
        <v>44842</v>
      </c>
      <c r="AB48" s="247" t="s">
        <v>93</v>
      </c>
      <c r="AC48" s="247"/>
      <c r="AD48" s="247"/>
      <c r="AE48" s="247"/>
      <c r="AF48" s="247"/>
      <c r="AG48" s="247"/>
      <c r="AH48" s="247"/>
      <c r="AI48" s="247"/>
      <c r="AJ48" s="247"/>
      <c r="AK48" s="247"/>
      <c r="AL48" s="1220"/>
      <c r="AN48"/>
    </row>
    <row r="49" spans="1:40" ht="99.9" customHeight="1" x14ac:dyDescent="0.3">
      <c r="A49" s="627">
        <f t="shared" si="0"/>
        <v>43</v>
      </c>
      <c r="B49" s="1209"/>
      <c r="C49" s="934"/>
      <c r="D49" s="632" t="s">
        <v>751</v>
      </c>
      <c r="E49" s="630" t="s">
        <v>76</v>
      </c>
      <c r="F49" s="630" t="s">
        <v>232</v>
      </c>
      <c r="G49" s="190" t="s">
        <v>734</v>
      </c>
      <c r="H49" s="243" t="s">
        <v>10</v>
      </c>
      <c r="I49" s="633">
        <v>44824</v>
      </c>
      <c r="J49" s="341">
        <v>44830</v>
      </c>
      <c r="K49" s="196" t="s">
        <v>93</v>
      </c>
      <c r="L49" s="196"/>
      <c r="M49" s="196"/>
      <c r="N49" s="196"/>
      <c r="O49" s="196"/>
      <c r="P49" s="635"/>
      <c r="Q49" s="635"/>
      <c r="R49" s="196"/>
      <c r="S49" s="635"/>
      <c r="T49" s="635"/>
      <c r="U49" s="196"/>
      <c r="V49" s="635"/>
      <c r="W49" s="635"/>
      <c r="X49" s="196"/>
      <c r="Y49" s="246" t="s">
        <v>17</v>
      </c>
      <c r="Z49" s="246">
        <v>44842</v>
      </c>
      <c r="AA49" s="246">
        <v>44842</v>
      </c>
      <c r="AB49" s="247" t="s">
        <v>93</v>
      </c>
      <c r="AC49" s="247"/>
      <c r="AD49" s="247"/>
      <c r="AE49" s="247"/>
      <c r="AF49" s="247"/>
      <c r="AG49" s="247"/>
      <c r="AH49" s="247"/>
      <c r="AI49" s="247"/>
      <c r="AJ49" s="247"/>
      <c r="AK49" s="247"/>
      <c r="AL49" s="1220"/>
      <c r="AN49"/>
    </row>
    <row r="50" spans="1:40" ht="99.9" customHeight="1" x14ac:dyDescent="0.3">
      <c r="A50" s="627">
        <f t="shared" si="0"/>
        <v>44</v>
      </c>
      <c r="B50" s="1209"/>
      <c r="C50" s="934"/>
      <c r="D50" s="632" t="s">
        <v>753</v>
      </c>
      <c r="E50" s="630" t="s">
        <v>76</v>
      </c>
      <c r="F50" s="630" t="s">
        <v>232</v>
      </c>
      <c r="G50" s="190" t="s">
        <v>735</v>
      </c>
      <c r="H50" s="243" t="s">
        <v>10</v>
      </c>
      <c r="I50" s="633">
        <v>44824</v>
      </c>
      <c r="J50" s="341">
        <v>44830</v>
      </c>
      <c r="K50" s="196" t="s">
        <v>93</v>
      </c>
      <c r="L50" s="196"/>
      <c r="M50" s="196"/>
      <c r="N50" s="196"/>
      <c r="O50" s="196"/>
      <c r="P50" s="635"/>
      <c r="Q50" s="635"/>
      <c r="R50" s="196"/>
      <c r="S50" s="635"/>
      <c r="T50" s="635"/>
      <c r="U50" s="196"/>
      <c r="V50" s="635"/>
      <c r="W50" s="635"/>
      <c r="X50" s="196"/>
      <c r="Y50" s="246" t="s">
        <v>17</v>
      </c>
      <c r="Z50" s="246">
        <v>44842</v>
      </c>
      <c r="AA50" s="246">
        <v>44842</v>
      </c>
      <c r="AB50" s="247" t="s">
        <v>93</v>
      </c>
      <c r="AC50" s="247"/>
      <c r="AD50" s="247"/>
      <c r="AE50" s="247"/>
      <c r="AF50" s="247"/>
      <c r="AG50" s="247"/>
      <c r="AH50" s="247"/>
      <c r="AI50" s="247"/>
      <c r="AJ50" s="247"/>
      <c r="AK50" s="247"/>
      <c r="AL50" s="1220"/>
      <c r="AN50"/>
    </row>
    <row r="51" spans="1:40" ht="99.9" customHeight="1" x14ac:dyDescent="0.3">
      <c r="A51" s="627">
        <f t="shared" si="0"/>
        <v>45</v>
      </c>
      <c r="B51" s="1209"/>
      <c r="C51" s="934"/>
      <c r="D51" s="632" t="s">
        <v>752</v>
      </c>
      <c r="E51" s="630" t="s">
        <v>76</v>
      </c>
      <c r="F51" s="630" t="s">
        <v>232</v>
      </c>
      <c r="G51" s="190" t="s">
        <v>736</v>
      </c>
      <c r="H51" s="243" t="s">
        <v>10</v>
      </c>
      <c r="I51" s="633">
        <v>44824</v>
      </c>
      <c r="J51" s="341">
        <v>44830</v>
      </c>
      <c r="K51" s="196" t="s">
        <v>26</v>
      </c>
      <c r="L51" s="248"/>
      <c r="M51" s="196"/>
      <c r="N51" s="196"/>
      <c r="O51" s="196"/>
      <c r="P51" s="635"/>
      <c r="Q51" s="635"/>
      <c r="R51" s="196"/>
      <c r="S51" s="635"/>
      <c r="T51" s="635"/>
      <c r="U51" s="196"/>
      <c r="V51" s="635"/>
      <c r="W51" s="635"/>
      <c r="X51" s="196"/>
      <c r="Y51" s="246"/>
      <c r="Z51" s="246"/>
      <c r="AA51" s="246"/>
      <c r="AB51" s="247"/>
      <c r="AC51" s="247"/>
      <c r="AD51" s="247"/>
      <c r="AE51" s="247"/>
      <c r="AF51" s="247"/>
      <c r="AG51" s="247"/>
      <c r="AH51" s="247"/>
      <c r="AI51" s="247"/>
      <c r="AJ51" s="247"/>
      <c r="AK51" s="247"/>
      <c r="AL51" s="1220"/>
      <c r="AN51"/>
    </row>
    <row r="52" spans="1:40" ht="99.9" customHeight="1" x14ac:dyDescent="0.3">
      <c r="A52" s="627">
        <f t="shared" si="0"/>
        <v>46</v>
      </c>
      <c r="B52" s="1209"/>
      <c r="C52" s="934"/>
      <c r="D52" s="632" t="s">
        <v>754</v>
      </c>
      <c r="E52" s="630" t="s">
        <v>76</v>
      </c>
      <c r="F52" s="630" t="s">
        <v>232</v>
      </c>
      <c r="G52" s="190" t="s">
        <v>737</v>
      </c>
      <c r="H52" s="243" t="s">
        <v>10</v>
      </c>
      <c r="I52" s="633">
        <v>44824</v>
      </c>
      <c r="J52" s="341">
        <v>44830</v>
      </c>
      <c r="K52" s="196" t="s">
        <v>26</v>
      </c>
      <c r="L52" s="248"/>
      <c r="M52" s="196"/>
      <c r="N52" s="196"/>
      <c r="O52" s="196"/>
      <c r="P52" s="635"/>
      <c r="Q52" s="635"/>
      <c r="R52" s="196"/>
      <c r="S52" s="635"/>
      <c r="T52" s="635"/>
      <c r="U52" s="196"/>
      <c r="V52" s="635"/>
      <c r="W52" s="635"/>
      <c r="X52" s="196"/>
      <c r="Y52" s="246"/>
      <c r="Z52" s="246"/>
      <c r="AA52" s="246"/>
      <c r="AB52" s="247"/>
      <c r="AC52" s="247"/>
      <c r="AD52" s="247"/>
      <c r="AE52" s="247"/>
      <c r="AF52" s="247"/>
      <c r="AG52" s="247"/>
      <c r="AH52" s="247"/>
      <c r="AI52" s="247"/>
      <c r="AJ52" s="247"/>
      <c r="AK52" s="247"/>
      <c r="AL52" s="1220"/>
      <c r="AN52"/>
    </row>
    <row r="53" spans="1:40" ht="99.9" customHeight="1" x14ac:dyDescent="0.3">
      <c r="A53" s="627">
        <f t="shared" si="0"/>
        <v>47</v>
      </c>
      <c r="B53" s="1209"/>
      <c r="C53" s="934"/>
      <c r="D53" s="632" t="s">
        <v>755</v>
      </c>
      <c r="E53" s="630" t="s">
        <v>76</v>
      </c>
      <c r="F53" s="630" t="s">
        <v>232</v>
      </c>
      <c r="G53" s="190" t="s">
        <v>738</v>
      </c>
      <c r="H53" s="243" t="s">
        <v>10</v>
      </c>
      <c r="I53" s="633">
        <v>44824</v>
      </c>
      <c r="J53" s="341">
        <v>44830</v>
      </c>
      <c r="K53" s="196" t="s">
        <v>26</v>
      </c>
      <c r="L53" s="248"/>
      <c r="M53" s="196"/>
      <c r="N53" s="196"/>
      <c r="O53" s="196"/>
      <c r="P53" s="635"/>
      <c r="Q53" s="635"/>
      <c r="R53" s="196"/>
      <c r="S53" s="635"/>
      <c r="T53" s="635"/>
      <c r="U53" s="196"/>
      <c r="V53" s="635"/>
      <c r="W53" s="635"/>
      <c r="X53" s="196"/>
      <c r="Y53" s="246"/>
      <c r="Z53" s="246"/>
      <c r="AA53" s="246"/>
      <c r="AB53" s="247"/>
      <c r="AC53" s="247"/>
      <c r="AD53" s="247"/>
      <c r="AE53" s="247"/>
      <c r="AF53" s="247"/>
      <c r="AG53" s="247"/>
      <c r="AH53" s="247"/>
      <c r="AI53" s="247"/>
      <c r="AJ53" s="247"/>
      <c r="AK53" s="247"/>
      <c r="AL53" s="1220"/>
      <c r="AN53"/>
    </row>
    <row r="54" spans="1:40" ht="99.9" customHeight="1" x14ac:dyDescent="0.3">
      <c r="A54" s="627">
        <f t="shared" si="0"/>
        <v>48</v>
      </c>
      <c r="B54" s="1209"/>
      <c r="C54" s="934"/>
      <c r="D54" s="632" t="s">
        <v>756</v>
      </c>
      <c r="E54" s="630" t="s">
        <v>76</v>
      </c>
      <c r="F54" s="630" t="s">
        <v>232</v>
      </c>
      <c r="G54" s="190" t="s">
        <v>739</v>
      </c>
      <c r="H54" s="243" t="s">
        <v>10</v>
      </c>
      <c r="I54" s="633">
        <v>44824</v>
      </c>
      <c r="J54" s="341">
        <v>44830</v>
      </c>
      <c r="K54" s="196" t="s">
        <v>93</v>
      </c>
      <c r="L54" s="196"/>
      <c r="M54" s="196"/>
      <c r="N54" s="196"/>
      <c r="O54" s="196"/>
      <c r="P54" s="635"/>
      <c r="Q54" s="635"/>
      <c r="R54" s="196"/>
      <c r="S54" s="635"/>
      <c r="T54" s="635"/>
      <c r="U54" s="196"/>
      <c r="V54" s="635"/>
      <c r="W54" s="635"/>
      <c r="X54" s="196"/>
      <c r="Y54" s="636" t="s">
        <v>195</v>
      </c>
      <c r="Z54" s="246">
        <v>44842</v>
      </c>
      <c r="AA54" s="246">
        <v>44842</v>
      </c>
      <c r="AB54" s="247" t="s">
        <v>93</v>
      </c>
      <c r="AC54" s="247"/>
      <c r="AD54" s="247"/>
      <c r="AE54" s="247"/>
      <c r="AF54" s="247"/>
      <c r="AG54" s="247"/>
      <c r="AH54" s="247"/>
      <c r="AI54" s="247"/>
      <c r="AJ54" s="247"/>
      <c r="AK54" s="247"/>
      <c r="AL54" s="1220"/>
      <c r="AN54"/>
    </row>
    <row r="55" spans="1:40" ht="99.9" customHeight="1" x14ac:dyDescent="0.3">
      <c r="A55" s="627">
        <f t="shared" si="0"/>
        <v>49</v>
      </c>
      <c r="B55" s="1210"/>
      <c r="C55" s="935"/>
      <c r="D55" s="632" t="s">
        <v>757</v>
      </c>
      <c r="E55" s="630" t="s">
        <v>76</v>
      </c>
      <c r="F55" s="630" t="s">
        <v>232</v>
      </c>
      <c r="G55" s="190" t="s">
        <v>740</v>
      </c>
      <c r="H55" s="243" t="s">
        <v>10</v>
      </c>
      <c r="I55" s="633">
        <v>44824</v>
      </c>
      <c r="J55" s="341">
        <v>44830</v>
      </c>
      <c r="K55" s="196" t="s">
        <v>93</v>
      </c>
      <c r="L55" s="248"/>
      <c r="M55" s="196"/>
      <c r="N55" s="196"/>
      <c r="O55" s="196"/>
      <c r="P55" s="635"/>
      <c r="Q55" s="635"/>
      <c r="R55" s="196"/>
      <c r="S55" s="635"/>
      <c r="T55" s="635"/>
      <c r="U55" s="196"/>
      <c r="V55" s="635"/>
      <c r="W55" s="635"/>
      <c r="X55" s="196"/>
      <c r="Y55" s="636" t="s">
        <v>195</v>
      </c>
      <c r="Z55" s="246">
        <v>44842</v>
      </c>
      <c r="AA55" s="246">
        <v>44842</v>
      </c>
      <c r="AB55" s="247" t="s">
        <v>93</v>
      </c>
      <c r="AC55" s="247"/>
      <c r="AD55" s="247"/>
      <c r="AE55" s="247"/>
      <c r="AF55" s="247"/>
      <c r="AG55" s="247"/>
      <c r="AH55" s="247"/>
      <c r="AI55" s="247"/>
      <c r="AJ55" s="247"/>
      <c r="AK55" s="247"/>
      <c r="AL55" s="1221"/>
      <c r="AN55"/>
    </row>
    <row r="56" spans="1:40" ht="99.9" customHeight="1" x14ac:dyDescent="0.3">
      <c r="A56" s="627">
        <f t="shared" si="0"/>
        <v>50</v>
      </c>
      <c r="B56" s="628" t="s">
        <v>576</v>
      </c>
      <c r="C56" s="470"/>
      <c r="D56" s="632"/>
      <c r="E56" s="630" t="s">
        <v>76</v>
      </c>
      <c r="F56" s="630" t="s">
        <v>232</v>
      </c>
      <c r="G56" s="190" t="s">
        <v>577</v>
      </c>
      <c r="H56" s="243" t="s">
        <v>10</v>
      </c>
      <c r="I56" s="633">
        <v>44829</v>
      </c>
      <c r="J56" s="341">
        <v>44836</v>
      </c>
      <c r="K56" s="196" t="s">
        <v>93</v>
      </c>
      <c r="L56" s="196"/>
      <c r="M56" s="196"/>
      <c r="N56" s="196"/>
      <c r="O56" s="196"/>
      <c r="P56" s="635"/>
      <c r="Q56" s="635"/>
      <c r="R56" s="196"/>
      <c r="S56" s="635"/>
      <c r="T56" s="635"/>
      <c r="U56" s="196"/>
      <c r="V56" s="635"/>
      <c r="W56" s="635"/>
      <c r="X56" s="196"/>
      <c r="Y56" s="636" t="s">
        <v>195</v>
      </c>
      <c r="Z56" s="246">
        <v>44849</v>
      </c>
      <c r="AA56" s="246">
        <v>44849</v>
      </c>
      <c r="AB56" s="247" t="s">
        <v>93</v>
      </c>
      <c r="AC56" s="246"/>
      <c r="AD56" s="246"/>
      <c r="AE56" s="247"/>
      <c r="AF56" s="246"/>
      <c r="AG56" s="246"/>
      <c r="AH56" s="247"/>
      <c r="AI56" s="246"/>
      <c r="AJ56" s="246"/>
      <c r="AK56" s="247"/>
      <c r="AL56" s="634" t="str">
        <f>IF(B56&gt;0,HYPERLINK(CONCATENATE("PDFSD FINALLY/",B56,".pdf"),CONCATENATE("Open PDFSD FINALLY.",B56)),"")</f>
        <v>Open PDFSD FINALLY.SD 14 (S19.CS.25-9)(04-30)</v>
      </c>
      <c r="AN56"/>
    </row>
    <row r="57" spans="1:40" ht="99.9" customHeight="1" x14ac:dyDescent="0.3">
      <c r="A57" s="627">
        <f t="shared" si="0"/>
        <v>51</v>
      </c>
      <c r="B57" s="1202" t="s">
        <v>619</v>
      </c>
      <c r="C57" s="939"/>
      <c r="D57" s="638"/>
      <c r="E57" s="630" t="s">
        <v>76</v>
      </c>
      <c r="F57" s="630" t="s">
        <v>232</v>
      </c>
      <c r="G57" s="333" t="s">
        <v>620</v>
      </c>
      <c r="H57" s="243" t="s">
        <v>10</v>
      </c>
      <c r="I57" s="639">
        <v>44853</v>
      </c>
      <c r="J57" s="344">
        <v>44859</v>
      </c>
      <c r="K57" s="196" t="s">
        <v>26</v>
      </c>
      <c r="L57" s="196"/>
      <c r="M57" s="196"/>
      <c r="N57" s="196"/>
      <c r="O57" s="196"/>
      <c r="P57" s="640"/>
      <c r="Q57" s="640"/>
      <c r="R57" s="196"/>
      <c r="S57" s="640"/>
      <c r="T57" s="640"/>
      <c r="U57" s="196"/>
      <c r="V57" s="640"/>
      <c r="W57" s="640"/>
      <c r="X57" s="196"/>
      <c r="Y57" s="636"/>
      <c r="Z57" s="252"/>
      <c r="AA57" s="641"/>
      <c r="AB57" s="247"/>
      <c r="AC57" s="253"/>
      <c r="AD57" s="253"/>
      <c r="AE57" s="247"/>
      <c r="AF57" s="253"/>
      <c r="AG57" s="253"/>
      <c r="AH57" s="247"/>
      <c r="AI57" s="253"/>
      <c r="AJ57" s="253"/>
      <c r="AK57" s="247"/>
      <c r="AL57" s="1219" t="str">
        <f>IF(B57&gt;0,HYPERLINK(CONCATENATE("PDFSD FINALLY/",B57,".pdf"),CONCATENATE("Open PDFSD FINALLY.",B57)),"")</f>
        <v>Open PDFSD FINALLY.SD 15 (S19.CS.19-10)(02-30)</v>
      </c>
      <c r="AN57"/>
    </row>
    <row r="58" spans="1:40" ht="99.9" customHeight="1" x14ac:dyDescent="0.3">
      <c r="A58" s="627">
        <f t="shared" si="0"/>
        <v>52</v>
      </c>
      <c r="B58" s="1203"/>
      <c r="C58" s="940"/>
      <c r="D58" s="638"/>
      <c r="E58" s="630" t="s">
        <v>76</v>
      </c>
      <c r="F58" s="630" t="s">
        <v>232</v>
      </c>
      <c r="G58" s="333" t="s">
        <v>620</v>
      </c>
      <c r="H58" s="243" t="s">
        <v>10</v>
      </c>
      <c r="I58" s="639">
        <v>44853</v>
      </c>
      <c r="J58" s="344">
        <v>44859</v>
      </c>
      <c r="K58" s="196" t="s">
        <v>26</v>
      </c>
      <c r="L58" s="196"/>
      <c r="M58" s="196"/>
      <c r="N58" s="196"/>
      <c r="O58" s="196"/>
      <c r="P58" s="640"/>
      <c r="Q58" s="640"/>
      <c r="R58" s="196"/>
      <c r="S58" s="640"/>
      <c r="T58" s="640"/>
      <c r="U58" s="196"/>
      <c r="V58" s="640"/>
      <c r="W58" s="640"/>
      <c r="X58" s="196"/>
      <c r="Y58" s="636"/>
      <c r="Z58" s="252"/>
      <c r="AA58" s="641"/>
      <c r="AB58" s="247"/>
      <c r="AC58" s="253"/>
      <c r="AD58" s="253"/>
      <c r="AE58" s="247"/>
      <c r="AF58" s="253"/>
      <c r="AG58" s="253"/>
      <c r="AH58" s="247"/>
      <c r="AI58" s="253"/>
      <c r="AJ58" s="253"/>
      <c r="AK58" s="247"/>
      <c r="AL58" s="1220"/>
      <c r="AN58"/>
    </row>
    <row r="59" spans="1:40" ht="99.9" customHeight="1" x14ac:dyDescent="0.3">
      <c r="A59" s="627">
        <f t="shared" si="0"/>
        <v>53</v>
      </c>
      <c r="B59" s="1203"/>
      <c r="C59" s="940"/>
      <c r="D59" s="638"/>
      <c r="E59" s="630" t="s">
        <v>76</v>
      </c>
      <c r="F59" s="630" t="s">
        <v>232</v>
      </c>
      <c r="G59" s="333" t="s">
        <v>620</v>
      </c>
      <c r="H59" s="243" t="s">
        <v>10</v>
      </c>
      <c r="I59" s="639">
        <v>44853</v>
      </c>
      <c r="J59" s="344">
        <v>44859</v>
      </c>
      <c r="K59" s="196" t="s">
        <v>26</v>
      </c>
      <c r="L59" s="196"/>
      <c r="M59" s="196"/>
      <c r="N59" s="196"/>
      <c r="O59" s="196"/>
      <c r="P59" s="640"/>
      <c r="Q59" s="640"/>
      <c r="R59" s="196"/>
      <c r="S59" s="640"/>
      <c r="T59" s="640"/>
      <c r="U59" s="196"/>
      <c r="V59" s="640"/>
      <c r="W59" s="640"/>
      <c r="X59" s="196"/>
      <c r="Y59" s="636"/>
      <c r="Z59" s="252"/>
      <c r="AA59" s="641"/>
      <c r="AB59" s="247"/>
      <c r="AC59" s="253"/>
      <c r="AD59" s="253"/>
      <c r="AE59" s="247"/>
      <c r="AF59" s="253"/>
      <c r="AG59" s="253"/>
      <c r="AH59" s="247"/>
      <c r="AI59" s="253"/>
      <c r="AJ59" s="253"/>
      <c r="AK59" s="247"/>
      <c r="AL59" s="1220"/>
      <c r="AN59"/>
    </row>
    <row r="60" spans="1:40" ht="99.9" customHeight="1" x14ac:dyDescent="0.3">
      <c r="A60" s="627">
        <f t="shared" si="0"/>
        <v>54</v>
      </c>
      <c r="B60" s="1204"/>
      <c r="C60" s="941"/>
      <c r="D60" s="638"/>
      <c r="E60" s="630" t="s">
        <v>76</v>
      </c>
      <c r="F60" s="630" t="s">
        <v>232</v>
      </c>
      <c r="G60" s="333" t="s">
        <v>620</v>
      </c>
      <c r="H60" s="243" t="s">
        <v>10</v>
      </c>
      <c r="I60" s="639">
        <v>44853</v>
      </c>
      <c r="J60" s="344">
        <v>44859</v>
      </c>
      <c r="K60" s="196" t="s">
        <v>26</v>
      </c>
      <c r="L60" s="196"/>
      <c r="M60" s="196"/>
      <c r="N60" s="196"/>
      <c r="O60" s="196"/>
      <c r="P60" s="640"/>
      <c r="Q60" s="640"/>
      <c r="R60" s="196"/>
      <c r="S60" s="640"/>
      <c r="T60" s="640"/>
      <c r="U60" s="196"/>
      <c r="V60" s="640"/>
      <c r="W60" s="640"/>
      <c r="X60" s="196"/>
      <c r="Y60" s="636"/>
      <c r="Z60" s="252"/>
      <c r="AA60" s="641"/>
      <c r="AB60" s="247"/>
      <c r="AC60" s="253"/>
      <c r="AD60" s="253"/>
      <c r="AE60" s="247"/>
      <c r="AF60" s="253"/>
      <c r="AG60" s="253"/>
      <c r="AH60" s="247"/>
      <c r="AI60" s="253"/>
      <c r="AJ60" s="253"/>
      <c r="AK60" s="247"/>
      <c r="AL60" s="1221"/>
      <c r="AN60"/>
    </row>
    <row r="61" spans="1:40" ht="99.9" customHeight="1" x14ac:dyDescent="0.3">
      <c r="A61" s="627">
        <f t="shared" si="0"/>
        <v>55</v>
      </c>
      <c r="B61" s="628" t="s">
        <v>654</v>
      </c>
      <c r="C61" s="469"/>
      <c r="D61" s="632"/>
      <c r="E61" s="630" t="s">
        <v>76</v>
      </c>
      <c r="F61" s="630" t="s">
        <v>232</v>
      </c>
      <c r="G61" s="472" t="s">
        <v>655</v>
      </c>
      <c r="H61" s="243" t="s">
        <v>10</v>
      </c>
      <c r="I61" s="248"/>
      <c r="J61" s="473"/>
      <c r="K61" s="196"/>
      <c r="L61" s="196"/>
      <c r="M61" s="196"/>
      <c r="N61" s="196"/>
      <c r="O61" s="196"/>
      <c r="P61" s="635"/>
      <c r="Q61" s="635"/>
      <c r="R61" s="196"/>
      <c r="S61" s="635"/>
      <c r="T61" s="635"/>
      <c r="U61" s="196"/>
      <c r="V61" s="635"/>
      <c r="W61" s="635"/>
      <c r="X61" s="196"/>
      <c r="Y61" s="636"/>
      <c r="Z61" s="246"/>
      <c r="AA61" s="642"/>
      <c r="AB61" s="247"/>
      <c r="AC61" s="247"/>
      <c r="AD61" s="247"/>
      <c r="AE61" s="247"/>
      <c r="AF61" s="247"/>
      <c r="AG61" s="247"/>
      <c r="AH61" s="247"/>
      <c r="AI61" s="247"/>
      <c r="AJ61" s="247"/>
      <c r="AK61" s="247"/>
      <c r="AL61" s="634" t="str">
        <f>IF(B61&gt;0,HYPERLINK(CONCATENATE("PDFSD FINALLY/",B61,".pdf"),CONCATENATE("Open PDFSD FINALLY.",B61)),"")</f>
        <v>Open PDFSD FINALLY.SD 16 (S19.CS.19-10)(02-30)</v>
      </c>
      <c r="AN61"/>
    </row>
    <row r="62" spans="1:40" ht="99.9" customHeight="1" x14ac:dyDescent="0.3">
      <c r="A62" s="627">
        <f t="shared" si="0"/>
        <v>56</v>
      </c>
      <c r="B62" s="637" t="s">
        <v>656</v>
      </c>
      <c r="C62" s="345"/>
      <c r="D62" s="638"/>
      <c r="E62" s="630" t="s">
        <v>76</v>
      </c>
      <c r="F62" s="630" t="s">
        <v>232</v>
      </c>
      <c r="G62" s="333" t="s">
        <v>657</v>
      </c>
      <c r="H62" s="243" t="s">
        <v>10</v>
      </c>
      <c r="I62" s="245">
        <v>44866</v>
      </c>
      <c r="J62" s="245">
        <v>44878</v>
      </c>
      <c r="K62" s="196" t="s">
        <v>26</v>
      </c>
      <c r="L62" s="196"/>
      <c r="M62" s="196"/>
      <c r="N62" s="196"/>
      <c r="O62" s="196"/>
      <c r="P62" s="640"/>
      <c r="Q62" s="640"/>
      <c r="R62" s="196"/>
      <c r="S62" s="640"/>
      <c r="T62" s="640"/>
      <c r="U62" s="196"/>
      <c r="V62" s="640"/>
      <c r="W62" s="640"/>
      <c r="X62" s="196"/>
      <c r="Y62" s="636"/>
      <c r="Z62" s="252"/>
      <c r="AA62" s="641"/>
      <c r="AB62" s="247"/>
      <c r="AC62" s="253"/>
      <c r="AD62" s="253"/>
      <c r="AE62" s="247"/>
      <c r="AF62" s="253"/>
      <c r="AG62" s="253"/>
      <c r="AH62" s="247"/>
      <c r="AI62" s="253"/>
      <c r="AJ62" s="253"/>
      <c r="AK62" s="247"/>
      <c r="AL62" s="634" t="str">
        <f>IF(B62&gt;0,HYPERLINK(CONCATENATE("PDFSD FINALLY/",B62,".pdf"),CONCATENATE("Open PDFSD FINALLY.",B62)),"")</f>
        <v>Open PDFSD FINALLY.SD 17 (S19.CS.31-10)(12-00)</v>
      </c>
      <c r="AN62"/>
    </row>
    <row r="63" spans="1:40" ht="99.9" customHeight="1" x14ac:dyDescent="0.3">
      <c r="A63" s="627">
        <f t="shared" si="0"/>
        <v>57</v>
      </c>
      <c r="B63" s="637" t="s">
        <v>714</v>
      </c>
      <c r="C63" s="345"/>
      <c r="D63" s="638"/>
      <c r="E63" s="630" t="s">
        <v>76</v>
      </c>
      <c r="F63" s="630" t="s">
        <v>232</v>
      </c>
      <c r="G63" s="333" t="s">
        <v>715</v>
      </c>
      <c r="H63" s="243" t="s">
        <v>10</v>
      </c>
      <c r="I63" s="245">
        <v>44870</v>
      </c>
      <c r="J63" s="245">
        <v>44878</v>
      </c>
      <c r="K63" s="196" t="s">
        <v>26</v>
      </c>
      <c r="L63" s="196"/>
      <c r="M63" s="196"/>
      <c r="N63" s="196"/>
      <c r="O63" s="196"/>
      <c r="P63" s="640"/>
      <c r="Q63" s="640"/>
      <c r="R63" s="196"/>
      <c r="S63" s="640"/>
      <c r="T63" s="640"/>
      <c r="U63" s="196"/>
      <c r="V63" s="640"/>
      <c r="W63" s="640"/>
      <c r="X63" s="196"/>
      <c r="Y63" s="636"/>
      <c r="Z63" s="252"/>
      <c r="AA63" s="641"/>
      <c r="AB63" s="247"/>
      <c r="AC63" s="253"/>
      <c r="AD63" s="253"/>
      <c r="AE63" s="247"/>
      <c r="AF63" s="253"/>
      <c r="AG63" s="253"/>
      <c r="AH63" s="247"/>
      <c r="AI63" s="253"/>
      <c r="AJ63" s="253"/>
      <c r="AK63" s="247"/>
      <c r="AL63" s="634" t="str">
        <f>IF(B63&gt;0,HYPERLINK(CONCATENATE("PDFSD FINALLY/",B63,".pdf"),CONCATENATE("Open PDFSD FINALLY.",B63)),"")</f>
        <v>Open PDFSD FINALLY.SD 18 (S19.CS.05-11)(12-00)</v>
      </c>
      <c r="AN63"/>
    </row>
    <row r="64" spans="1:40" ht="99.9" customHeight="1" x14ac:dyDescent="0.3">
      <c r="A64" s="627">
        <f t="shared" si="0"/>
        <v>58</v>
      </c>
      <c r="B64" s="1202" t="s">
        <v>843</v>
      </c>
      <c r="C64" s="345"/>
      <c r="D64" s="638"/>
      <c r="E64" s="630" t="s">
        <v>76</v>
      </c>
      <c r="F64" s="331" t="s">
        <v>845</v>
      </c>
      <c r="G64" s="333" t="s">
        <v>844</v>
      </c>
      <c r="H64" s="243" t="s">
        <v>10</v>
      </c>
      <c r="I64" s="245">
        <v>44880</v>
      </c>
      <c r="J64" s="245">
        <v>44887</v>
      </c>
      <c r="K64" s="196" t="s">
        <v>26</v>
      </c>
      <c r="L64" s="196"/>
      <c r="M64" s="196"/>
      <c r="N64" s="196"/>
      <c r="O64" s="196"/>
      <c r="P64" s="640"/>
      <c r="Q64" s="640"/>
      <c r="R64" s="196"/>
      <c r="S64" s="640"/>
      <c r="T64" s="640"/>
      <c r="U64" s="196"/>
      <c r="V64" s="640"/>
      <c r="W64" s="640"/>
      <c r="X64" s="196"/>
      <c r="Y64" s="636"/>
      <c r="Z64" s="252"/>
      <c r="AA64" s="641"/>
      <c r="AB64" s="247"/>
      <c r="AC64" s="253"/>
      <c r="AD64" s="253"/>
      <c r="AE64" s="247"/>
      <c r="AF64" s="253"/>
      <c r="AG64" s="253"/>
      <c r="AH64" s="247"/>
      <c r="AI64" s="253"/>
      <c r="AJ64" s="253"/>
      <c r="AK64" s="247"/>
      <c r="AL64" s="1219" t="str">
        <f>IF(B64&gt;0,HYPERLINK(CONCATENATE("PDFSD FINALLY/",B64,".pdf"),CONCATENATE("Open PDFSD FINALLY.",B64)),"")</f>
        <v>Open PDFSD FINALLY.SD 19 (S19.CS.15-11)(11-00)</v>
      </c>
      <c r="AN64"/>
    </row>
    <row r="65" spans="1:40" ht="99.9" customHeight="1" x14ac:dyDescent="0.3">
      <c r="A65" s="627">
        <f t="shared" si="0"/>
        <v>59</v>
      </c>
      <c r="B65" s="1203"/>
      <c r="C65" s="345"/>
      <c r="D65" s="638"/>
      <c r="E65" s="630" t="s">
        <v>76</v>
      </c>
      <c r="F65" s="331" t="s">
        <v>846</v>
      </c>
      <c r="G65" s="333" t="s">
        <v>844</v>
      </c>
      <c r="H65" s="243" t="s">
        <v>10</v>
      </c>
      <c r="I65" s="245">
        <v>44880</v>
      </c>
      <c r="J65" s="245">
        <v>44887</v>
      </c>
      <c r="K65" s="196" t="s">
        <v>26</v>
      </c>
      <c r="L65" s="196"/>
      <c r="M65" s="196"/>
      <c r="N65" s="196"/>
      <c r="O65" s="196"/>
      <c r="P65" s="640"/>
      <c r="Q65" s="640"/>
      <c r="R65" s="196"/>
      <c r="S65" s="640"/>
      <c r="T65" s="640"/>
      <c r="U65" s="196"/>
      <c r="V65" s="640"/>
      <c r="W65" s="640"/>
      <c r="X65" s="196"/>
      <c r="Y65" s="636"/>
      <c r="Z65" s="252"/>
      <c r="AA65" s="641"/>
      <c r="AB65" s="247"/>
      <c r="AC65" s="253"/>
      <c r="AD65" s="253"/>
      <c r="AE65" s="247"/>
      <c r="AF65" s="253"/>
      <c r="AG65" s="253"/>
      <c r="AH65" s="247"/>
      <c r="AI65" s="253"/>
      <c r="AJ65" s="253"/>
      <c r="AK65" s="247"/>
      <c r="AL65" s="1220"/>
      <c r="AN65"/>
    </row>
    <row r="66" spans="1:40" ht="99.9" customHeight="1" x14ac:dyDescent="0.3">
      <c r="A66" s="627">
        <f t="shared" si="0"/>
        <v>60</v>
      </c>
      <c r="B66" s="1203"/>
      <c r="C66" s="345"/>
      <c r="D66" s="638"/>
      <c r="E66" s="630" t="s">
        <v>76</v>
      </c>
      <c r="F66" s="331" t="s">
        <v>847</v>
      </c>
      <c r="G66" s="333" t="s">
        <v>844</v>
      </c>
      <c r="H66" s="243" t="s">
        <v>10</v>
      </c>
      <c r="I66" s="245">
        <v>44880</v>
      </c>
      <c r="J66" s="245">
        <v>44887</v>
      </c>
      <c r="K66" s="196" t="s">
        <v>26</v>
      </c>
      <c r="L66" s="196"/>
      <c r="M66" s="196"/>
      <c r="N66" s="196"/>
      <c r="O66" s="196"/>
      <c r="P66" s="640"/>
      <c r="Q66" s="640"/>
      <c r="R66" s="196"/>
      <c r="S66" s="640"/>
      <c r="T66" s="640"/>
      <c r="U66" s="196"/>
      <c r="V66" s="640"/>
      <c r="W66" s="640"/>
      <c r="X66" s="196"/>
      <c r="Y66" s="636"/>
      <c r="Z66" s="252"/>
      <c r="AA66" s="641"/>
      <c r="AB66" s="247"/>
      <c r="AC66" s="253"/>
      <c r="AD66" s="253"/>
      <c r="AE66" s="247"/>
      <c r="AF66" s="253"/>
      <c r="AG66" s="253"/>
      <c r="AH66" s="247"/>
      <c r="AI66" s="253"/>
      <c r="AJ66" s="253"/>
      <c r="AK66" s="247"/>
      <c r="AL66" s="1220"/>
      <c r="AN66"/>
    </row>
    <row r="67" spans="1:40" ht="99.9" customHeight="1" x14ac:dyDescent="0.3">
      <c r="A67" s="627">
        <f t="shared" si="0"/>
        <v>61</v>
      </c>
      <c r="B67" s="1203"/>
      <c r="C67" s="345"/>
      <c r="D67" s="638"/>
      <c r="E67" s="630" t="s">
        <v>76</v>
      </c>
      <c r="F67" s="331" t="s">
        <v>848</v>
      </c>
      <c r="G67" s="333" t="s">
        <v>844</v>
      </c>
      <c r="H67" s="243" t="s">
        <v>10</v>
      </c>
      <c r="I67" s="245">
        <v>44880</v>
      </c>
      <c r="J67" s="245">
        <v>44887</v>
      </c>
      <c r="K67" s="196" t="s">
        <v>26</v>
      </c>
      <c r="L67" s="196"/>
      <c r="M67" s="196"/>
      <c r="N67" s="196"/>
      <c r="O67" s="196"/>
      <c r="P67" s="640"/>
      <c r="Q67" s="640"/>
      <c r="R67" s="196"/>
      <c r="S67" s="640"/>
      <c r="T67" s="640"/>
      <c r="U67" s="196"/>
      <c r="V67" s="640"/>
      <c r="W67" s="640"/>
      <c r="X67" s="196"/>
      <c r="Y67" s="636"/>
      <c r="Z67" s="252"/>
      <c r="AA67" s="641"/>
      <c r="AB67" s="247"/>
      <c r="AC67" s="253"/>
      <c r="AD67" s="253"/>
      <c r="AE67" s="247"/>
      <c r="AF67" s="253"/>
      <c r="AG67" s="253"/>
      <c r="AH67" s="247"/>
      <c r="AI67" s="253"/>
      <c r="AJ67" s="253"/>
      <c r="AK67" s="247"/>
      <c r="AL67" s="1220"/>
      <c r="AN67"/>
    </row>
    <row r="68" spans="1:40" ht="99.9" customHeight="1" x14ac:dyDescent="0.3">
      <c r="A68" s="627">
        <f t="shared" si="0"/>
        <v>62</v>
      </c>
      <c r="B68" s="1203"/>
      <c r="C68" s="345"/>
      <c r="D68" s="638"/>
      <c r="E68" s="630" t="s">
        <v>76</v>
      </c>
      <c r="F68" s="331" t="s">
        <v>849</v>
      </c>
      <c r="G68" s="333" t="s">
        <v>844</v>
      </c>
      <c r="H68" s="243" t="s">
        <v>10</v>
      </c>
      <c r="I68" s="245">
        <v>44880</v>
      </c>
      <c r="J68" s="245">
        <v>44887</v>
      </c>
      <c r="K68" s="196" t="s">
        <v>26</v>
      </c>
      <c r="L68" s="196"/>
      <c r="M68" s="196"/>
      <c r="N68" s="196"/>
      <c r="O68" s="196"/>
      <c r="P68" s="640"/>
      <c r="Q68" s="640"/>
      <c r="R68" s="196"/>
      <c r="S68" s="640"/>
      <c r="T68" s="640"/>
      <c r="U68" s="196"/>
      <c r="V68" s="640"/>
      <c r="W68" s="640"/>
      <c r="X68" s="196"/>
      <c r="Y68" s="636"/>
      <c r="Z68" s="252"/>
      <c r="AA68" s="641"/>
      <c r="AB68" s="247"/>
      <c r="AC68" s="253"/>
      <c r="AD68" s="253"/>
      <c r="AE68" s="247"/>
      <c r="AF68" s="253"/>
      <c r="AG68" s="253"/>
      <c r="AH68" s="247"/>
      <c r="AI68" s="253"/>
      <c r="AJ68" s="253"/>
      <c r="AK68" s="247"/>
      <c r="AL68" s="1220"/>
      <c r="AN68"/>
    </row>
    <row r="69" spans="1:40" ht="99.9" customHeight="1" x14ac:dyDescent="0.3">
      <c r="A69" s="627">
        <f t="shared" si="0"/>
        <v>63</v>
      </c>
      <c r="B69" s="1203"/>
      <c r="C69" s="345"/>
      <c r="D69" s="638"/>
      <c r="E69" s="630" t="s">
        <v>76</v>
      </c>
      <c r="F69" s="331" t="s">
        <v>850</v>
      </c>
      <c r="G69" s="333" t="s">
        <v>844</v>
      </c>
      <c r="H69" s="243" t="s">
        <v>10</v>
      </c>
      <c r="I69" s="245">
        <v>44880</v>
      </c>
      <c r="J69" s="245">
        <v>44887</v>
      </c>
      <c r="K69" s="196" t="s">
        <v>26</v>
      </c>
      <c r="L69" s="196"/>
      <c r="M69" s="196"/>
      <c r="N69" s="196"/>
      <c r="O69" s="196"/>
      <c r="P69" s="640"/>
      <c r="Q69" s="640"/>
      <c r="R69" s="196"/>
      <c r="S69" s="640"/>
      <c r="T69" s="640"/>
      <c r="U69" s="196"/>
      <c r="V69" s="640"/>
      <c r="W69" s="640"/>
      <c r="X69" s="196"/>
      <c r="Y69" s="636"/>
      <c r="Z69" s="252"/>
      <c r="AA69" s="641"/>
      <c r="AB69" s="247"/>
      <c r="AC69" s="253"/>
      <c r="AD69" s="253"/>
      <c r="AE69" s="247"/>
      <c r="AF69" s="253"/>
      <c r="AG69" s="253"/>
      <c r="AH69" s="247"/>
      <c r="AI69" s="253"/>
      <c r="AJ69" s="253"/>
      <c r="AK69" s="247"/>
      <c r="AL69" s="1220"/>
      <c r="AN69"/>
    </row>
    <row r="70" spans="1:40" ht="99.9" customHeight="1" x14ac:dyDescent="0.3">
      <c r="A70" s="627">
        <f t="shared" si="0"/>
        <v>64</v>
      </c>
      <c r="B70" s="1203"/>
      <c r="C70" s="345"/>
      <c r="D70" s="638"/>
      <c r="E70" s="630" t="s">
        <v>76</v>
      </c>
      <c r="F70" s="331" t="s">
        <v>851</v>
      </c>
      <c r="G70" s="333" t="s">
        <v>844</v>
      </c>
      <c r="H70" s="243" t="s">
        <v>10</v>
      </c>
      <c r="I70" s="245">
        <v>44880</v>
      </c>
      <c r="J70" s="245">
        <v>44887</v>
      </c>
      <c r="K70" s="196" t="s">
        <v>26</v>
      </c>
      <c r="L70" s="196"/>
      <c r="M70" s="196"/>
      <c r="N70" s="196"/>
      <c r="O70" s="196"/>
      <c r="P70" s="640"/>
      <c r="Q70" s="640"/>
      <c r="R70" s="196"/>
      <c r="S70" s="640"/>
      <c r="T70" s="640"/>
      <c r="U70" s="196"/>
      <c r="V70" s="640"/>
      <c r="W70" s="640"/>
      <c r="X70" s="196"/>
      <c r="Y70" s="636"/>
      <c r="Z70" s="252"/>
      <c r="AA70" s="641"/>
      <c r="AB70" s="247"/>
      <c r="AC70" s="253"/>
      <c r="AD70" s="253"/>
      <c r="AE70" s="247"/>
      <c r="AF70" s="253"/>
      <c r="AG70" s="253"/>
      <c r="AH70" s="247"/>
      <c r="AI70" s="253"/>
      <c r="AJ70" s="253"/>
      <c r="AK70" s="247"/>
      <c r="AL70" s="1220"/>
      <c r="AN70"/>
    </row>
    <row r="71" spans="1:40" ht="99.9" customHeight="1" x14ac:dyDescent="0.3">
      <c r="A71" s="627">
        <f t="shared" si="0"/>
        <v>65</v>
      </c>
      <c r="B71" s="1203"/>
      <c r="C71" s="345"/>
      <c r="D71" s="638"/>
      <c r="E71" s="630" t="s">
        <v>76</v>
      </c>
      <c r="F71" s="331" t="s">
        <v>852</v>
      </c>
      <c r="G71" s="333" t="s">
        <v>844</v>
      </c>
      <c r="H71" s="243" t="s">
        <v>10</v>
      </c>
      <c r="I71" s="245">
        <v>44880</v>
      </c>
      <c r="J71" s="245">
        <v>44887</v>
      </c>
      <c r="K71" s="196" t="s">
        <v>26</v>
      </c>
      <c r="L71" s="196"/>
      <c r="M71" s="196"/>
      <c r="N71" s="196"/>
      <c r="O71" s="196"/>
      <c r="P71" s="640"/>
      <c r="Q71" s="640"/>
      <c r="R71" s="196"/>
      <c r="S71" s="640"/>
      <c r="T71" s="640"/>
      <c r="U71" s="196"/>
      <c r="V71" s="640"/>
      <c r="W71" s="640"/>
      <c r="X71" s="196"/>
      <c r="Y71" s="636"/>
      <c r="Z71" s="252"/>
      <c r="AA71" s="641"/>
      <c r="AB71" s="247"/>
      <c r="AC71" s="253"/>
      <c r="AD71" s="253"/>
      <c r="AE71" s="247"/>
      <c r="AF71" s="253"/>
      <c r="AG71" s="253"/>
      <c r="AH71" s="247"/>
      <c r="AI71" s="253"/>
      <c r="AJ71" s="253"/>
      <c r="AK71" s="247"/>
      <c r="AL71" s="1220"/>
      <c r="AN71"/>
    </row>
    <row r="72" spans="1:40" ht="99.9" customHeight="1" x14ac:dyDescent="0.3">
      <c r="A72" s="627">
        <f t="shared" ref="A72:A135" si="1">ROW()-ROW($A$6)</f>
        <v>66</v>
      </c>
      <c r="B72" s="1204"/>
      <c r="C72" s="345"/>
      <c r="D72" s="638"/>
      <c r="E72" s="630" t="s">
        <v>76</v>
      </c>
      <c r="F72" s="331" t="s">
        <v>853</v>
      </c>
      <c r="G72" s="333" t="s">
        <v>844</v>
      </c>
      <c r="H72" s="243" t="s">
        <v>10</v>
      </c>
      <c r="I72" s="245">
        <v>44880</v>
      </c>
      <c r="J72" s="245">
        <v>44887</v>
      </c>
      <c r="K72" s="196" t="s">
        <v>26</v>
      </c>
      <c r="L72" s="196"/>
      <c r="M72" s="196"/>
      <c r="N72" s="196"/>
      <c r="O72" s="196"/>
      <c r="P72" s="640"/>
      <c r="Q72" s="640"/>
      <c r="R72" s="196"/>
      <c r="S72" s="640"/>
      <c r="T72" s="640"/>
      <c r="U72" s="196"/>
      <c r="V72" s="640"/>
      <c r="W72" s="640"/>
      <c r="X72" s="196"/>
      <c r="Y72" s="636"/>
      <c r="Z72" s="252"/>
      <c r="AA72" s="641"/>
      <c r="AB72" s="247"/>
      <c r="AC72" s="253"/>
      <c r="AD72" s="253"/>
      <c r="AE72" s="247"/>
      <c r="AF72" s="253"/>
      <c r="AG72" s="253"/>
      <c r="AH72" s="247"/>
      <c r="AI72" s="253"/>
      <c r="AJ72" s="253"/>
      <c r="AK72" s="247"/>
      <c r="AL72" s="1221"/>
      <c r="AN72"/>
    </row>
    <row r="73" spans="1:40" ht="99.9" customHeight="1" x14ac:dyDescent="0.3">
      <c r="A73" s="627">
        <f t="shared" si="1"/>
        <v>67</v>
      </c>
      <c r="B73" s="1208" t="s">
        <v>877</v>
      </c>
      <c r="C73" s="469"/>
      <c r="D73" s="632"/>
      <c r="E73" s="630" t="s">
        <v>76</v>
      </c>
      <c r="F73" s="331" t="s">
        <v>875</v>
      </c>
      <c r="G73" s="190" t="s">
        <v>874</v>
      </c>
      <c r="H73" s="243" t="s">
        <v>10</v>
      </c>
      <c r="I73" s="245">
        <v>44881</v>
      </c>
      <c r="J73" s="473"/>
      <c r="K73" s="196"/>
      <c r="L73" s="196"/>
      <c r="M73" s="196"/>
      <c r="N73" s="196"/>
      <c r="O73" s="196"/>
      <c r="P73" s="635"/>
      <c r="Q73" s="635"/>
      <c r="R73" s="196"/>
      <c r="S73" s="635"/>
      <c r="T73" s="635"/>
      <c r="U73" s="196"/>
      <c r="V73" s="635"/>
      <c r="W73" s="635"/>
      <c r="X73" s="196"/>
      <c r="Y73" s="636"/>
      <c r="Z73" s="246"/>
      <c r="AA73" s="642"/>
      <c r="AB73" s="247"/>
      <c r="AC73" s="247"/>
      <c r="AD73" s="247"/>
      <c r="AE73" s="247"/>
      <c r="AF73" s="247"/>
      <c r="AG73" s="247"/>
      <c r="AH73" s="247"/>
      <c r="AI73" s="247"/>
      <c r="AJ73" s="247"/>
      <c r="AK73" s="247"/>
      <c r="AL73" s="930" t="str">
        <f>IF(B73&gt;0,HYPERLINK(CONCATENATE("PDFSD FINALLY/",B73,".pdf"),CONCATENATE("Open PDFSD FINALLY.",B73)),"")</f>
        <v>Open PDFSD FINALLY.SD 20 (S19.CS.16-11)(11-00)</v>
      </c>
      <c r="AN73"/>
    </row>
    <row r="74" spans="1:40" ht="99.9" customHeight="1" x14ac:dyDescent="0.3">
      <c r="A74" s="627">
        <f t="shared" si="1"/>
        <v>68</v>
      </c>
      <c r="B74" s="1210"/>
      <c r="C74" s="469"/>
      <c r="D74" s="632"/>
      <c r="E74" s="630" t="s">
        <v>76</v>
      </c>
      <c r="F74" s="331" t="s">
        <v>876</v>
      </c>
      <c r="G74" s="190" t="s">
        <v>874</v>
      </c>
      <c r="H74" s="243" t="s">
        <v>10</v>
      </c>
      <c r="I74" s="245">
        <v>44881</v>
      </c>
      <c r="J74" s="473"/>
      <c r="K74" s="196"/>
      <c r="L74" s="196"/>
      <c r="M74" s="196"/>
      <c r="N74" s="196"/>
      <c r="O74" s="196"/>
      <c r="P74" s="635"/>
      <c r="Q74" s="635"/>
      <c r="R74" s="196"/>
      <c r="S74" s="635"/>
      <c r="T74" s="635"/>
      <c r="U74" s="196"/>
      <c r="V74" s="635"/>
      <c r="W74" s="635"/>
      <c r="X74" s="196"/>
      <c r="Y74" s="636"/>
      <c r="Z74" s="246"/>
      <c r="AA74" s="642"/>
      <c r="AB74" s="247"/>
      <c r="AC74" s="247"/>
      <c r="AD74" s="247"/>
      <c r="AE74" s="247"/>
      <c r="AF74" s="247"/>
      <c r="AG74" s="247"/>
      <c r="AH74" s="247"/>
      <c r="AI74" s="247"/>
      <c r="AJ74" s="247"/>
      <c r="AK74" s="247"/>
      <c r="AL74" s="932"/>
      <c r="AN74"/>
    </row>
    <row r="75" spans="1:40" ht="99.9" customHeight="1" x14ac:dyDescent="0.3">
      <c r="A75" s="627">
        <f t="shared" si="1"/>
        <v>69</v>
      </c>
      <c r="B75" s="1202" t="s">
        <v>905</v>
      </c>
      <c r="C75" s="345"/>
      <c r="D75" s="638"/>
      <c r="E75" s="630" t="s">
        <v>76</v>
      </c>
      <c r="F75" s="331" t="s">
        <v>896</v>
      </c>
      <c r="G75" s="333" t="s">
        <v>895</v>
      </c>
      <c r="H75" s="243" t="s">
        <v>10</v>
      </c>
      <c r="I75" s="639">
        <v>44966</v>
      </c>
      <c r="J75" s="332"/>
      <c r="K75" s="196" t="s">
        <v>26</v>
      </c>
      <c r="L75" s="196"/>
      <c r="M75" s="196"/>
      <c r="N75" s="196"/>
      <c r="O75" s="196"/>
      <c r="P75" s="640"/>
      <c r="Q75" s="640"/>
      <c r="R75" s="196"/>
      <c r="S75" s="640"/>
      <c r="T75" s="640"/>
      <c r="U75" s="196"/>
      <c r="V75" s="640"/>
      <c r="W75" s="640"/>
      <c r="X75" s="196"/>
      <c r="Y75" s="636"/>
      <c r="Z75" s="252"/>
      <c r="AA75" s="641"/>
      <c r="AB75" s="247"/>
      <c r="AC75" s="253"/>
      <c r="AD75" s="253"/>
      <c r="AE75" s="247"/>
      <c r="AF75" s="253"/>
      <c r="AG75" s="253"/>
      <c r="AH75" s="247"/>
      <c r="AI75" s="253"/>
      <c r="AJ75" s="253"/>
      <c r="AK75" s="247"/>
      <c r="AL75" s="930" t="str">
        <f>IF(B75&gt;0,HYPERLINK(CONCATENATE("PDFSD FINALLY/",B75,".pdf"),CONCATENATE("Open PDFSD FINALLY.",B75)),"")</f>
        <v>Open PDFSD FINALLY.SD 21 (S19.CS.19-11)(11-00)</v>
      </c>
      <c r="AN75"/>
    </row>
    <row r="76" spans="1:40" ht="99.9" customHeight="1" x14ac:dyDescent="0.3">
      <c r="A76" s="627">
        <f t="shared" si="1"/>
        <v>70</v>
      </c>
      <c r="B76" s="1203"/>
      <c r="C76" s="345"/>
      <c r="D76" s="638"/>
      <c r="E76" s="630" t="s">
        <v>76</v>
      </c>
      <c r="F76" s="331" t="s">
        <v>897</v>
      </c>
      <c r="G76" s="333" t="s">
        <v>895</v>
      </c>
      <c r="H76" s="243" t="s">
        <v>10</v>
      </c>
      <c r="I76" s="639">
        <v>44966</v>
      </c>
      <c r="J76" s="332"/>
      <c r="K76" s="196" t="s">
        <v>26</v>
      </c>
      <c r="L76" s="196"/>
      <c r="M76" s="196"/>
      <c r="N76" s="196"/>
      <c r="O76" s="196"/>
      <c r="P76" s="640"/>
      <c r="Q76" s="640"/>
      <c r="R76" s="196"/>
      <c r="S76" s="640"/>
      <c r="T76" s="640"/>
      <c r="U76" s="196"/>
      <c r="V76" s="640"/>
      <c r="W76" s="640"/>
      <c r="X76" s="196"/>
      <c r="Y76" s="636"/>
      <c r="Z76" s="252"/>
      <c r="AA76" s="641"/>
      <c r="AB76" s="247"/>
      <c r="AC76" s="253"/>
      <c r="AD76" s="253"/>
      <c r="AE76" s="247"/>
      <c r="AF76" s="253"/>
      <c r="AG76" s="253"/>
      <c r="AH76" s="247"/>
      <c r="AI76" s="253"/>
      <c r="AJ76" s="253"/>
      <c r="AK76" s="247"/>
      <c r="AL76" s="931"/>
      <c r="AN76"/>
    </row>
    <row r="77" spans="1:40" ht="99.9" customHeight="1" x14ac:dyDescent="0.3">
      <c r="A77" s="627">
        <f t="shared" si="1"/>
        <v>71</v>
      </c>
      <c r="B77" s="1203"/>
      <c r="C77" s="345"/>
      <c r="D77" s="638"/>
      <c r="E77" s="630" t="s">
        <v>76</v>
      </c>
      <c r="F77" s="331" t="s">
        <v>898</v>
      </c>
      <c r="G77" s="333" t="s">
        <v>895</v>
      </c>
      <c r="H77" s="243" t="s">
        <v>10</v>
      </c>
      <c r="I77" s="639">
        <v>44966</v>
      </c>
      <c r="J77" s="332"/>
      <c r="K77" s="196" t="s">
        <v>26</v>
      </c>
      <c r="L77" s="196"/>
      <c r="M77" s="196"/>
      <c r="N77" s="196"/>
      <c r="O77" s="196"/>
      <c r="P77" s="640"/>
      <c r="Q77" s="640"/>
      <c r="R77" s="196"/>
      <c r="S77" s="640"/>
      <c r="T77" s="640"/>
      <c r="U77" s="196"/>
      <c r="V77" s="640"/>
      <c r="W77" s="640"/>
      <c r="X77" s="196"/>
      <c r="Y77" s="636"/>
      <c r="Z77" s="252"/>
      <c r="AA77" s="641"/>
      <c r="AB77" s="247"/>
      <c r="AC77" s="253"/>
      <c r="AD77" s="253"/>
      <c r="AE77" s="247"/>
      <c r="AF77" s="253"/>
      <c r="AG77" s="253"/>
      <c r="AH77" s="247"/>
      <c r="AI77" s="253"/>
      <c r="AJ77" s="253"/>
      <c r="AK77" s="247"/>
      <c r="AL77" s="931"/>
      <c r="AN77"/>
    </row>
    <row r="78" spans="1:40" ht="99.9" customHeight="1" x14ac:dyDescent="0.3">
      <c r="A78" s="627">
        <f t="shared" si="1"/>
        <v>72</v>
      </c>
      <c r="B78" s="1203"/>
      <c r="C78" s="345"/>
      <c r="D78" s="638"/>
      <c r="E78" s="630" t="s">
        <v>76</v>
      </c>
      <c r="F78" s="331" t="s">
        <v>899</v>
      </c>
      <c r="G78" s="333" t="s">
        <v>895</v>
      </c>
      <c r="H78" s="243" t="s">
        <v>10</v>
      </c>
      <c r="I78" s="639">
        <v>44966</v>
      </c>
      <c r="J78" s="332"/>
      <c r="K78" s="196" t="s">
        <v>26</v>
      </c>
      <c r="L78" s="196"/>
      <c r="M78" s="196"/>
      <c r="N78" s="196"/>
      <c r="O78" s="196"/>
      <c r="P78" s="640"/>
      <c r="Q78" s="640"/>
      <c r="R78" s="196"/>
      <c r="S78" s="640"/>
      <c r="T78" s="640"/>
      <c r="U78" s="196"/>
      <c r="V78" s="640"/>
      <c r="W78" s="640"/>
      <c r="X78" s="196"/>
      <c r="Y78" s="636"/>
      <c r="Z78" s="252"/>
      <c r="AA78" s="641"/>
      <c r="AB78" s="247"/>
      <c r="AC78" s="253"/>
      <c r="AD78" s="253"/>
      <c r="AE78" s="247"/>
      <c r="AF78" s="253"/>
      <c r="AG78" s="253"/>
      <c r="AH78" s="247"/>
      <c r="AI78" s="253"/>
      <c r="AJ78" s="253"/>
      <c r="AK78" s="247"/>
      <c r="AL78" s="931"/>
      <c r="AN78"/>
    </row>
    <row r="79" spans="1:40" ht="99.9" customHeight="1" x14ac:dyDescent="0.3">
      <c r="A79" s="627">
        <f t="shared" si="1"/>
        <v>73</v>
      </c>
      <c r="B79" s="1203"/>
      <c r="C79" s="345"/>
      <c r="D79" s="638"/>
      <c r="E79" s="630" t="s">
        <v>76</v>
      </c>
      <c r="F79" s="331" t="s">
        <v>900</v>
      </c>
      <c r="G79" s="333" t="s">
        <v>895</v>
      </c>
      <c r="H79" s="243" t="s">
        <v>10</v>
      </c>
      <c r="I79" s="639">
        <v>44966</v>
      </c>
      <c r="J79" s="332"/>
      <c r="K79" s="196" t="s">
        <v>26</v>
      </c>
      <c r="L79" s="196"/>
      <c r="M79" s="196"/>
      <c r="N79" s="196"/>
      <c r="O79" s="196"/>
      <c r="P79" s="640"/>
      <c r="Q79" s="640"/>
      <c r="R79" s="196"/>
      <c r="S79" s="640"/>
      <c r="T79" s="640"/>
      <c r="U79" s="196"/>
      <c r="V79" s="640"/>
      <c r="W79" s="640"/>
      <c r="X79" s="196"/>
      <c r="Y79" s="636"/>
      <c r="Z79" s="252"/>
      <c r="AA79" s="641"/>
      <c r="AB79" s="247"/>
      <c r="AC79" s="253"/>
      <c r="AD79" s="253"/>
      <c r="AE79" s="247"/>
      <c r="AF79" s="253"/>
      <c r="AG79" s="253"/>
      <c r="AH79" s="247"/>
      <c r="AI79" s="253"/>
      <c r="AJ79" s="253"/>
      <c r="AK79" s="247"/>
      <c r="AL79" s="931"/>
      <c r="AN79"/>
    </row>
    <row r="80" spans="1:40" ht="99.9" customHeight="1" x14ac:dyDescent="0.3">
      <c r="A80" s="627">
        <f t="shared" si="1"/>
        <v>74</v>
      </c>
      <c r="B80" s="1203"/>
      <c r="C80" s="345"/>
      <c r="D80" s="638"/>
      <c r="E80" s="630" t="s">
        <v>76</v>
      </c>
      <c r="F80" s="331" t="s">
        <v>901</v>
      </c>
      <c r="G80" s="333" t="s">
        <v>895</v>
      </c>
      <c r="H80" s="243" t="s">
        <v>10</v>
      </c>
      <c r="I80" s="639">
        <v>44966</v>
      </c>
      <c r="J80" s="332"/>
      <c r="K80" s="196" t="s">
        <v>26</v>
      </c>
      <c r="L80" s="196"/>
      <c r="M80" s="196"/>
      <c r="N80" s="196"/>
      <c r="O80" s="196"/>
      <c r="P80" s="640"/>
      <c r="Q80" s="640"/>
      <c r="R80" s="196"/>
      <c r="S80" s="640"/>
      <c r="T80" s="640"/>
      <c r="U80" s="196"/>
      <c r="V80" s="640"/>
      <c r="W80" s="640"/>
      <c r="X80" s="196"/>
      <c r="Y80" s="636"/>
      <c r="Z80" s="252"/>
      <c r="AA80" s="641"/>
      <c r="AB80" s="247"/>
      <c r="AC80" s="253"/>
      <c r="AD80" s="253"/>
      <c r="AE80" s="247"/>
      <c r="AF80" s="253"/>
      <c r="AG80" s="253"/>
      <c r="AH80" s="247"/>
      <c r="AI80" s="253"/>
      <c r="AJ80" s="253"/>
      <c r="AK80" s="247"/>
      <c r="AL80" s="931"/>
      <c r="AN80"/>
    </row>
    <row r="81" spans="1:40" ht="99.9" customHeight="1" x14ac:dyDescent="0.3">
      <c r="A81" s="627">
        <f t="shared" si="1"/>
        <v>75</v>
      </c>
      <c r="B81" s="1203"/>
      <c r="C81" s="345"/>
      <c r="D81" s="638"/>
      <c r="E81" s="630" t="s">
        <v>76</v>
      </c>
      <c r="F81" s="331" t="s">
        <v>902</v>
      </c>
      <c r="G81" s="333" t="s">
        <v>895</v>
      </c>
      <c r="H81" s="243" t="s">
        <v>10</v>
      </c>
      <c r="I81" s="639">
        <v>44966</v>
      </c>
      <c r="J81" s="332"/>
      <c r="K81" s="196" t="s">
        <v>26</v>
      </c>
      <c r="L81" s="196"/>
      <c r="M81" s="196"/>
      <c r="N81" s="196"/>
      <c r="O81" s="196"/>
      <c r="P81" s="640"/>
      <c r="Q81" s="640"/>
      <c r="R81" s="196"/>
      <c r="S81" s="640"/>
      <c r="T81" s="640"/>
      <c r="U81" s="196"/>
      <c r="V81" s="640"/>
      <c r="W81" s="640"/>
      <c r="X81" s="196"/>
      <c r="Y81" s="636"/>
      <c r="Z81" s="252"/>
      <c r="AA81" s="641"/>
      <c r="AB81" s="247"/>
      <c r="AC81" s="253"/>
      <c r="AD81" s="253"/>
      <c r="AE81" s="247"/>
      <c r="AF81" s="253"/>
      <c r="AG81" s="253"/>
      <c r="AH81" s="247"/>
      <c r="AI81" s="253"/>
      <c r="AJ81" s="253"/>
      <c r="AK81" s="247"/>
      <c r="AL81" s="931"/>
      <c r="AN81"/>
    </row>
    <row r="82" spans="1:40" ht="99.9" customHeight="1" x14ac:dyDescent="0.3">
      <c r="A82" s="627">
        <f t="shared" si="1"/>
        <v>76</v>
      </c>
      <c r="B82" s="1203"/>
      <c r="C82" s="345"/>
      <c r="D82" s="638"/>
      <c r="E82" s="630" t="s">
        <v>76</v>
      </c>
      <c r="F82" s="331" t="s">
        <v>903</v>
      </c>
      <c r="G82" s="333" t="s">
        <v>895</v>
      </c>
      <c r="H82" s="243" t="s">
        <v>10</v>
      </c>
      <c r="I82" s="639">
        <v>44966</v>
      </c>
      <c r="J82" s="332"/>
      <c r="K82" s="196" t="s">
        <v>26</v>
      </c>
      <c r="L82" s="196"/>
      <c r="M82" s="196"/>
      <c r="N82" s="196"/>
      <c r="O82" s="196"/>
      <c r="P82" s="640"/>
      <c r="Q82" s="640"/>
      <c r="R82" s="196"/>
      <c r="S82" s="640"/>
      <c r="T82" s="640"/>
      <c r="U82" s="196"/>
      <c r="V82" s="640"/>
      <c r="W82" s="640"/>
      <c r="X82" s="196"/>
      <c r="Y82" s="636"/>
      <c r="Z82" s="252"/>
      <c r="AA82" s="641"/>
      <c r="AB82" s="247"/>
      <c r="AC82" s="253"/>
      <c r="AD82" s="253"/>
      <c r="AE82" s="247"/>
      <c r="AF82" s="253"/>
      <c r="AG82" s="253"/>
      <c r="AH82" s="247"/>
      <c r="AI82" s="253"/>
      <c r="AJ82" s="253"/>
      <c r="AK82" s="247"/>
      <c r="AL82" s="931"/>
      <c r="AN82"/>
    </row>
    <row r="83" spans="1:40" ht="99.9" customHeight="1" x14ac:dyDescent="0.3">
      <c r="A83" s="627">
        <f t="shared" si="1"/>
        <v>77</v>
      </c>
      <c r="B83" s="1204"/>
      <c r="C83" s="345"/>
      <c r="D83" s="638"/>
      <c r="E83" s="630" t="s">
        <v>76</v>
      </c>
      <c r="F83" s="331" t="s">
        <v>904</v>
      </c>
      <c r="G83" s="333" t="s">
        <v>895</v>
      </c>
      <c r="H83" s="243" t="s">
        <v>10</v>
      </c>
      <c r="I83" s="639">
        <v>44966</v>
      </c>
      <c r="J83" s="332"/>
      <c r="K83" s="196" t="s">
        <v>26</v>
      </c>
      <c r="L83" s="196"/>
      <c r="M83" s="196"/>
      <c r="N83" s="196"/>
      <c r="O83" s="196"/>
      <c r="P83" s="640"/>
      <c r="Q83" s="640"/>
      <c r="R83" s="196"/>
      <c r="S83" s="640"/>
      <c r="T83" s="640"/>
      <c r="U83" s="196"/>
      <c r="V83" s="640"/>
      <c r="W83" s="640"/>
      <c r="X83" s="196"/>
      <c r="Y83" s="636"/>
      <c r="Z83" s="252"/>
      <c r="AA83" s="641"/>
      <c r="AB83" s="247"/>
      <c r="AC83" s="253"/>
      <c r="AD83" s="253"/>
      <c r="AE83" s="247"/>
      <c r="AF83" s="253"/>
      <c r="AG83" s="253"/>
      <c r="AH83" s="247"/>
      <c r="AI83" s="253"/>
      <c r="AJ83" s="253"/>
      <c r="AK83" s="247"/>
      <c r="AL83" s="932"/>
      <c r="AN83"/>
    </row>
    <row r="84" spans="1:40" ht="99.9" customHeight="1" x14ac:dyDescent="0.3">
      <c r="A84" s="627">
        <f t="shared" si="1"/>
        <v>78</v>
      </c>
      <c r="B84" s="1202" t="s">
        <v>1437</v>
      </c>
      <c r="C84" s="643"/>
      <c r="D84" s="644"/>
      <c r="E84" s="630" t="s">
        <v>76</v>
      </c>
      <c r="F84" s="331" t="s">
        <v>1429</v>
      </c>
      <c r="G84" s="333" t="s">
        <v>1438</v>
      </c>
      <c r="H84" s="243" t="s">
        <v>10</v>
      </c>
      <c r="I84" s="245">
        <v>45029</v>
      </c>
      <c r="J84" s="245">
        <v>45048</v>
      </c>
      <c r="K84" s="196" t="s">
        <v>93</v>
      </c>
      <c r="L84" s="243"/>
      <c r="M84" s="243"/>
      <c r="N84" s="243"/>
      <c r="O84" s="196"/>
      <c r="P84" s="645"/>
      <c r="Q84" s="645"/>
      <c r="R84" s="196"/>
      <c r="S84" s="645"/>
      <c r="T84" s="645"/>
      <c r="U84" s="196"/>
      <c r="V84" s="645"/>
      <c r="W84" s="645"/>
      <c r="X84" s="196"/>
      <c r="Y84" s="246" t="s">
        <v>17</v>
      </c>
      <c r="Z84" s="646">
        <v>45070</v>
      </c>
      <c r="AA84" s="246">
        <v>45070</v>
      </c>
      <c r="AB84" s="247" t="s">
        <v>93</v>
      </c>
      <c r="AC84" s="647"/>
      <c r="AD84" s="647"/>
      <c r="AE84" s="247"/>
      <c r="AF84" s="647"/>
      <c r="AG84" s="647"/>
      <c r="AH84" s="247"/>
      <c r="AI84" s="647"/>
      <c r="AJ84" s="647"/>
      <c r="AK84" s="247"/>
      <c r="AL84" s="936" t="str">
        <f>IF(B84&gt;0,HYPERLINK(CONCATENATE("PDFSD FINALLY/",B84,".pdf"),CONCATENATE("Open PDFSD FINALLY.",B84)),"")</f>
        <v>Open PDFSD FINALLY.SD 22 (S19.CS.13-04)(03-00)</v>
      </c>
      <c r="AN84"/>
    </row>
    <row r="85" spans="1:40" ht="99.9" customHeight="1" x14ac:dyDescent="0.3">
      <c r="A85" s="627">
        <f t="shared" si="1"/>
        <v>79</v>
      </c>
      <c r="B85" s="1203"/>
      <c r="C85" s="643"/>
      <c r="D85" s="644"/>
      <c r="E85" s="630" t="s">
        <v>76</v>
      </c>
      <c r="F85" s="331" t="s">
        <v>1430</v>
      </c>
      <c r="G85" s="333" t="s">
        <v>1438</v>
      </c>
      <c r="H85" s="243" t="s">
        <v>10</v>
      </c>
      <c r="I85" s="245">
        <v>45029</v>
      </c>
      <c r="J85" s="245">
        <v>45048</v>
      </c>
      <c r="K85" s="196" t="s">
        <v>93</v>
      </c>
      <c r="L85" s="243"/>
      <c r="M85" s="243"/>
      <c r="N85" s="243"/>
      <c r="O85" s="196"/>
      <c r="P85" s="645"/>
      <c r="Q85" s="645"/>
      <c r="R85" s="196"/>
      <c r="S85" s="645"/>
      <c r="T85" s="645"/>
      <c r="U85" s="196"/>
      <c r="V85" s="645"/>
      <c r="W85" s="645"/>
      <c r="X85" s="196"/>
      <c r="Y85" s="246" t="s">
        <v>17</v>
      </c>
      <c r="Z85" s="646">
        <v>45070</v>
      </c>
      <c r="AA85" s="246">
        <v>45070</v>
      </c>
      <c r="AB85" s="247" t="s">
        <v>93</v>
      </c>
      <c r="AC85" s="647"/>
      <c r="AD85" s="647"/>
      <c r="AE85" s="247"/>
      <c r="AF85" s="647"/>
      <c r="AG85" s="647"/>
      <c r="AH85" s="247"/>
      <c r="AI85" s="647"/>
      <c r="AJ85" s="647"/>
      <c r="AK85" s="247"/>
      <c r="AL85" s="938"/>
      <c r="AN85"/>
    </row>
    <row r="86" spans="1:40" ht="99.9" customHeight="1" x14ac:dyDescent="0.3">
      <c r="A86" s="627">
        <f t="shared" si="1"/>
        <v>80</v>
      </c>
      <c r="B86" s="1203"/>
      <c r="C86" s="643"/>
      <c r="D86" s="644"/>
      <c r="E86" s="630" t="s">
        <v>76</v>
      </c>
      <c r="F86" s="331" t="s">
        <v>1431</v>
      </c>
      <c r="G86" s="333" t="s">
        <v>1438</v>
      </c>
      <c r="H86" s="243" t="s">
        <v>10</v>
      </c>
      <c r="I86" s="245">
        <v>45029</v>
      </c>
      <c r="J86" s="245">
        <v>45048</v>
      </c>
      <c r="K86" s="196" t="s">
        <v>93</v>
      </c>
      <c r="L86" s="243"/>
      <c r="M86" s="243"/>
      <c r="N86" s="243"/>
      <c r="O86" s="196"/>
      <c r="P86" s="645"/>
      <c r="Q86" s="645"/>
      <c r="R86" s="196"/>
      <c r="S86" s="645"/>
      <c r="T86" s="645"/>
      <c r="U86" s="196"/>
      <c r="V86" s="645"/>
      <c r="W86" s="645"/>
      <c r="X86" s="196"/>
      <c r="Y86" s="246" t="s">
        <v>17</v>
      </c>
      <c r="Z86" s="646">
        <v>45070</v>
      </c>
      <c r="AA86" s="246">
        <v>45070</v>
      </c>
      <c r="AB86" s="247" t="s">
        <v>93</v>
      </c>
      <c r="AC86" s="647"/>
      <c r="AD86" s="647"/>
      <c r="AE86" s="247"/>
      <c r="AF86" s="647"/>
      <c r="AG86" s="647"/>
      <c r="AH86" s="247"/>
      <c r="AI86" s="647"/>
      <c r="AJ86" s="647"/>
      <c r="AK86" s="247"/>
      <c r="AL86" s="938"/>
      <c r="AN86"/>
    </row>
    <row r="87" spans="1:40" ht="99.9" customHeight="1" x14ac:dyDescent="0.3">
      <c r="A87" s="627">
        <f t="shared" si="1"/>
        <v>81</v>
      </c>
      <c r="B87" s="1203"/>
      <c r="C87" s="643"/>
      <c r="D87" s="644"/>
      <c r="E87" s="630" t="s">
        <v>76</v>
      </c>
      <c r="F87" s="331" t="s">
        <v>1432</v>
      </c>
      <c r="G87" s="333" t="s">
        <v>1438</v>
      </c>
      <c r="H87" s="243" t="s">
        <v>10</v>
      </c>
      <c r="I87" s="245">
        <v>45029</v>
      </c>
      <c r="J87" s="245">
        <v>45048</v>
      </c>
      <c r="K87" s="196" t="s">
        <v>93</v>
      </c>
      <c r="L87" s="243"/>
      <c r="M87" s="243"/>
      <c r="N87" s="243"/>
      <c r="O87" s="196"/>
      <c r="P87" s="645"/>
      <c r="Q87" s="645"/>
      <c r="R87" s="196"/>
      <c r="S87" s="645"/>
      <c r="T87" s="645"/>
      <c r="U87" s="196"/>
      <c r="V87" s="645"/>
      <c r="W87" s="645"/>
      <c r="X87" s="196"/>
      <c r="Y87" s="246" t="s">
        <v>17</v>
      </c>
      <c r="Z87" s="646">
        <v>45070</v>
      </c>
      <c r="AA87" s="246">
        <v>45070</v>
      </c>
      <c r="AB87" s="247" t="s">
        <v>93</v>
      </c>
      <c r="AC87" s="647"/>
      <c r="AD87" s="647"/>
      <c r="AE87" s="247"/>
      <c r="AF87" s="647"/>
      <c r="AG87" s="647"/>
      <c r="AH87" s="247"/>
      <c r="AI87" s="647"/>
      <c r="AJ87" s="647"/>
      <c r="AK87" s="247"/>
      <c r="AL87" s="938"/>
      <c r="AN87"/>
    </row>
    <row r="88" spans="1:40" ht="99.9" customHeight="1" x14ac:dyDescent="0.3">
      <c r="A88" s="627">
        <f t="shared" si="1"/>
        <v>82</v>
      </c>
      <c r="B88" s="1203"/>
      <c r="C88" s="643"/>
      <c r="D88" s="644"/>
      <c r="E88" s="630" t="s">
        <v>76</v>
      </c>
      <c r="F88" s="331" t="s">
        <v>1433</v>
      </c>
      <c r="G88" s="333" t="s">
        <v>1438</v>
      </c>
      <c r="H88" s="243" t="s">
        <v>10</v>
      </c>
      <c r="I88" s="245">
        <v>45029</v>
      </c>
      <c r="J88" s="245">
        <v>45048</v>
      </c>
      <c r="K88" s="196" t="s">
        <v>93</v>
      </c>
      <c r="L88" s="243"/>
      <c r="M88" s="243"/>
      <c r="N88" s="243"/>
      <c r="O88" s="196"/>
      <c r="P88" s="645"/>
      <c r="Q88" s="645"/>
      <c r="R88" s="196"/>
      <c r="S88" s="645"/>
      <c r="T88" s="645"/>
      <c r="U88" s="196"/>
      <c r="V88" s="645"/>
      <c r="W88" s="645"/>
      <c r="X88" s="196"/>
      <c r="Y88" s="246" t="s">
        <v>17</v>
      </c>
      <c r="Z88" s="646">
        <v>45070</v>
      </c>
      <c r="AA88" s="246">
        <v>45070</v>
      </c>
      <c r="AB88" s="247" t="s">
        <v>93</v>
      </c>
      <c r="AC88" s="647"/>
      <c r="AD88" s="647"/>
      <c r="AE88" s="247"/>
      <c r="AF88" s="647"/>
      <c r="AG88" s="647"/>
      <c r="AH88" s="247"/>
      <c r="AI88" s="647"/>
      <c r="AJ88" s="647"/>
      <c r="AK88" s="247"/>
      <c r="AL88" s="938"/>
      <c r="AN88"/>
    </row>
    <row r="89" spans="1:40" ht="99.9" customHeight="1" x14ac:dyDescent="0.3">
      <c r="A89" s="627">
        <f t="shared" si="1"/>
        <v>83</v>
      </c>
      <c r="B89" s="1203"/>
      <c r="C89" s="643"/>
      <c r="D89" s="644"/>
      <c r="E89" s="630" t="s">
        <v>76</v>
      </c>
      <c r="F89" s="331" t="s">
        <v>1434</v>
      </c>
      <c r="G89" s="333" t="s">
        <v>1438</v>
      </c>
      <c r="H89" s="243" t="s">
        <v>10</v>
      </c>
      <c r="I89" s="245">
        <v>45029</v>
      </c>
      <c r="J89" s="245">
        <v>45048</v>
      </c>
      <c r="K89" s="196" t="s">
        <v>93</v>
      </c>
      <c r="L89" s="243"/>
      <c r="M89" s="243"/>
      <c r="N89" s="243"/>
      <c r="O89" s="196"/>
      <c r="P89" s="645"/>
      <c r="Q89" s="645"/>
      <c r="R89" s="196"/>
      <c r="S89" s="645"/>
      <c r="T89" s="645"/>
      <c r="U89" s="196"/>
      <c r="V89" s="645"/>
      <c r="W89" s="645"/>
      <c r="X89" s="196"/>
      <c r="Y89" s="246" t="s">
        <v>17</v>
      </c>
      <c r="Z89" s="646">
        <v>45070</v>
      </c>
      <c r="AA89" s="246">
        <v>45070</v>
      </c>
      <c r="AB89" s="247" t="s">
        <v>93</v>
      </c>
      <c r="AC89" s="647"/>
      <c r="AD89" s="647"/>
      <c r="AE89" s="247"/>
      <c r="AF89" s="647"/>
      <c r="AG89" s="647"/>
      <c r="AH89" s="247"/>
      <c r="AI89" s="647"/>
      <c r="AJ89" s="647"/>
      <c r="AK89" s="247"/>
      <c r="AL89" s="938"/>
      <c r="AN89"/>
    </row>
    <row r="90" spans="1:40" ht="99.9" customHeight="1" x14ac:dyDescent="0.3">
      <c r="A90" s="627">
        <f t="shared" si="1"/>
        <v>84</v>
      </c>
      <c r="B90" s="1203"/>
      <c r="C90" s="643"/>
      <c r="D90" s="644"/>
      <c r="E90" s="630" t="s">
        <v>76</v>
      </c>
      <c r="F90" s="331" t="s">
        <v>1435</v>
      </c>
      <c r="G90" s="333" t="s">
        <v>1438</v>
      </c>
      <c r="H90" s="243" t="s">
        <v>10</v>
      </c>
      <c r="I90" s="245">
        <v>45029</v>
      </c>
      <c r="J90" s="245">
        <v>45048</v>
      </c>
      <c r="K90" s="196" t="s">
        <v>93</v>
      </c>
      <c r="L90" s="243"/>
      <c r="M90" s="243"/>
      <c r="N90" s="243"/>
      <c r="O90" s="196"/>
      <c r="P90" s="645"/>
      <c r="Q90" s="645"/>
      <c r="R90" s="196"/>
      <c r="S90" s="645"/>
      <c r="T90" s="645"/>
      <c r="U90" s="196"/>
      <c r="V90" s="645"/>
      <c r="W90" s="645"/>
      <c r="X90" s="196"/>
      <c r="Y90" s="246" t="s">
        <v>17</v>
      </c>
      <c r="Z90" s="646">
        <v>45070</v>
      </c>
      <c r="AA90" s="246">
        <v>45070</v>
      </c>
      <c r="AB90" s="247" t="s">
        <v>93</v>
      </c>
      <c r="AC90" s="647"/>
      <c r="AD90" s="647"/>
      <c r="AE90" s="247"/>
      <c r="AF90" s="647"/>
      <c r="AG90" s="647"/>
      <c r="AH90" s="247"/>
      <c r="AI90" s="647"/>
      <c r="AJ90" s="647"/>
      <c r="AK90" s="247"/>
      <c r="AL90" s="938"/>
      <c r="AN90"/>
    </row>
    <row r="91" spans="1:40" ht="99.9" customHeight="1" x14ac:dyDescent="0.3">
      <c r="A91" s="627">
        <f t="shared" si="1"/>
        <v>85</v>
      </c>
      <c r="B91" s="1204"/>
      <c r="C91" s="643"/>
      <c r="D91" s="644"/>
      <c r="E91" s="630" t="s">
        <v>76</v>
      </c>
      <c r="F91" s="331" t="s">
        <v>1436</v>
      </c>
      <c r="G91" s="333" t="s">
        <v>1438</v>
      </c>
      <c r="H91" s="243" t="s">
        <v>10</v>
      </c>
      <c r="I91" s="245">
        <v>45029</v>
      </c>
      <c r="J91" s="245">
        <v>45048</v>
      </c>
      <c r="K91" s="196" t="s">
        <v>93</v>
      </c>
      <c r="L91" s="243"/>
      <c r="M91" s="243"/>
      <c r="N91" s="243"/>
      <c r="O91" s="196"/>
      <c r="P91" s="645"/>
      <c r="Q91" s="645"/>
      <c r="R91" s="196"/>
      <c r="S91" s="645"/>
      <c r="T91" s="645"/>
      <c r="U91" s="196"/>
      <c r="V91" s="645"/>
      <c r="W91" s="645"/>
      <c r="X91" s="196"/>
      <c r="Y91" s="246" t="s">
        <v>17</v>
      </c>
      <c r="Z91" s="646">
        <v>45070</v>
      </c>
      <c r="AA91" s="246">
        <v>45070</v>
      </c>
      <c r="AB91" s="247" t="s">
        <v>93</v>
      </c>
      <c r="AC91" s="647"/>
      <c r="AD91" s="647"/>
      <c r="AE91" s="247"/>
      <c r="AF91" s="647"/>
      <c r="AG91" s="647"/>
      <c r="AH91" s="247"/>
      <c r="AI91" s="647"/>
      <c r="AJ91" s="647"/>
      <c r="AK91" s="247"/>
      <c r="AL91" s="937"/>
      <c r="AN91"/>
    </row>
    <row r="92" spans="1:40" ht="99.9" customHeight="1" x14ac:dyDescent="0.3">
      <c r="A92" s="627">
        <f t="shared" si="1"/>
        <v>86</v>
      </c>
      <c r="B92" s="1205" t="s">
        <v>1439</v>
      </c>
      <c r="C92" s="334"/>
      <c r="D92" s="335"/>
      <c r="E92" s="630" t="s">
        <v>76</v>
      </c>
      <c r="F92" s="336" t="s">
        <v>1440</v>
      </c>
      <c r="G92" s="337" t="s">
        <v>1442</v>
      </c>
      <c r="H92" s="243" t="s">
        <v>10</v>
      </c>
      <c r="I92" s="245">
        <v>44960</v>
      </c>
      <c r="J92" s="245">
        <v>44970</v>
      </c>
      <c r="K92" s="196" t="s">
        <v>26</v>
      </c>
      <c r="L92" s="243"/>
      <c r="M92" s="243"/>
      <c r="N92" s="243"/>
      <c r="O92" s="196"/>
      <c r="P92" s="645"/>
      <c r="Q92" s="645"/>
      <c r="R92" s="196"/>
      <c r="S92" s="645"/>
      <c r="T92" s="645"/>
      <c r="U92" s="196"/>
      <c r="V92" s="645"/>
      <c r="W92" s="645"/>
      <c r="X92" s="196"/>
      <c r="Y92" s="648"/>
      <c r="Z92" s="646"/>
      <c r="AA92" s="649"/>
      <c r="AB92" s="247"/>
      <c r="AC92" s="647"/>
      <c r="AD92" s="647"/>
      <c r="AE92" s="247"/>
      <c r="AF92" s="647"/>
      <c r="AG92" s="647"/>
      <c r="AH92" s="247"/>
      <c r="AI92" s="647"/>
      <c r="AJ92" s="647"/>
      <c r="AK92" s="247"/>
      <c r="AL92" s="930" t="str">
        <f>IF(B92&gt;0,HYPERLINK(CONCATENATE("PDFSD FINALLY/",B92,".pdf"),CONCATENATE("Open PDFSD FINALLY.",B92)),"")</f>
        <v>Open PDFSD FINALLY.SD 23 (S19.CS.3-02)(10-00)</v>
      </c>
      <c r="AN92"/>
    </row>
    <row r="93" spans="1:40" ht="99.9" customHeight="1" x14ac:dyDescent="0.3">
      <c r="A93" s="627">
        <f t="shared" si="1"/>
        <v>87</v>
      </c>
      <c r="B93" s="1206"/>
      <c r="C93" s="334"/>
      <c r="D93" s="335"/>
      <c r="E93" s="630" t="s">
        <v>76</v>
      </c>
      <c r="F93" s="336" t="s">
        <v>1441</v>
      </c>
      <c r="G93" s="337" t="s">
        <v>1443</v>
      </c>
      <c r="H93" s="243" t="s">
        <v>10</v>
      </c>
      <c r="I93" s="245">
        <v>44960</v>
      </c>
      <c r="J93" s="245">
        <v>44970</v>
      </c>
      <c r="K93" s="196" t="s">
        <v>26</v>
      </c>
      <c r="L93" s="243"/>
      <c r="M93" s="243"/>
      <c r="N93" s="243"/>
      <c r="O93" s="196"/>
      <c r="P93" s="645"/>
      <c r="Q93" s="645"/>
      <c r="R93" s="196"/>
      <c r="S93" s="645"/>
      <c r="T93" s="645"/>
      <c r="U93" s="196"/>
      <c r="V93" s="645"/>
      <c r="W93" s="645"/>
      <c r="X93" s="196"/>
      <c r="Y93" s="648"/>
      <c r="Z93" s="646"/>
      <c r="AA93" s="649"/>
      <c r="AB93" s="247"/>
      <c r="AC93" s="647"/>
      <c r="AD93" s="647"/>
      <c r="AE93" s="247"/>
      <c r="AF93" s="647"/>
      <c r="AG93" s="647"/>
      <c r="AH93" s="247"/>
      <c r="AI93" s="647"/>
      <c r="AJ93" s="647"/>
      <c r="AK93" s="247"/>
      <c r="AL93" s="932"/>
      <c r="AN93"/>
    </row>
    <row r="94" spans="1:40" ht="99.9" customHeight="1" x14ac:dyDescent="0.3">
      <c r="A94" s="627">
        <f t="shared" si="1"/>
        <v>88</v>
      </c>
      <c r="B94" s="1205" t="s">
        <v>1447</v>
      </c>
      <c r="C94" s="334"/>
      <c r="D94" s="335"/>
      <c r="E94" s="630" t="s">
        <v>76</v>
      </c>
      <c r="F94" s="336" t="s">
        <v>1450</v>
      </c>
      <c r="G94" s="337" t="s">
        <v>1444</v>
      </c>
      <c r="H94" s="243" t="s">
        <v>10</v>
      </c>
      <c r="I94" s="245">
        <v>44960</v>
      </c>
      <c r="J94" s="245">
        <v>44970</v>
      </c>
      <c r="K94" s="196" t="s">
        <v>26</v>
      </c>
      <c r="L94" s="243"/>
      <c r="M94" s="243"/>
      <c r="N94" s="243"/>
      <c r="O94" s="196"/>
      <c r="P94" s="645"/>
      <c r="Q94" s="645"/>
      <c r="R94" s="196"/>
      <c r="S94" s="645"/>
      <c r="T94" s="645"/>
      <c r="U94" s="196"/>
      <c r="V94" s="645"/>
      <c r="W94" s="645"/>
      <c r="X94" s="196"/>
      <c r="Y94" s="648"/>
      <c r="Z94" s="646"/>
      <c r="AA94" s="649"/>
      <c r="AB94" s="247"/>
      <c r="AC94" s="647"/>
      <c r="AD94" s="647"/>
      <c r="AE94" s="247"/>
      <c r="AF94" s="647"/>
      <c r="AG94" s="647"/>
      <c r="AH94" s="247"/>
      <c r="AI94" s="647"/>
      <c r="AJ94" s="647"/>
      <c r="AK94" s="247"/>
      <c r="AL94" s="930" t="str">
        <f>IF(B94&gt;0,HYPERLINK(CONCATENATE("PDFSD FINALLY/",B94,".pdf"),CONCATENATE("Open PDFSD FINALLY.",B94)),"")</f>
        <v>Open PDFSD FINALLY.SD 24 (S19.CS.3-02)(10-15)</v>
      </c>
      <c r="AN94"/>
    </row>
    <row r="95" spans="1:40" ht="99.9" customHeight="1" x14ac:dyDescent="0.3">
      <c r="A95" s="627">
        <f t="shared" si="1"/>
        <v>89</v>
      </c>
      <c r="B95" s="1207"/>
      <c r="C95" s="334"/>
      <c r="D95" s="335"/>
      <c r="E95" s="630" t="s">
        <v>76</v>
      </c>
      <c r="F95" s="336" t="s">
        <v>1451</v>
      </c>
      <c r="G95" s="337" t="s">
        <v>1446</v>
      </c>
      <c r="H95" s="243" t="s">
        <v>10</v>
      </c>
      <c r="I95" s="245">
        <v>44960</v>
      </c>
      <c r="J95" s="245">
        <v>44970</v>
      </c>
      <c r="K95" s="196" t="s">
        <v>26</v>
      </c>
      <c r="L95" s="243"/>
      <c r="M95" s="243"/>
      <c r="N95" s="243"/>
      <c r="O95" s="196"/>
      <c r="P95" s="645"/>
      <c r="Q95" s="645"/>
      <c r="R95" s="196"/>
      <c r="S95" s="645"/>
      <c r="T95" s="645"/>
      <c r="U95" s="196"/>
      <c r="V95" s="645"/>
      <c r="W95" s="645"/>
      <c r="X95" s="196"/>
      <c r="Y95" s="648"/>
      <c r="Z95" s="646"/>
      <c r="AA95" s="649"/>
      <c r="AB95" s="247"/>
      <c r="AC95" s="647"/>
      <c r="AD95" s="647"/>
      <c r="AE95" s="247"/>
      <c r="AF95" s="647"/>
      <c r="AG95" s="647"/>
      <c r="AH95" s="247"/>
      <c r="AI95" s="647"/>
      <c r="AJ95" s="647"/>
      <c r="AK95" s="247"/>
      <c r="AL95" s="931"/>
      <c r="AN95"/>
    </row>
    <row r="96" spans="1:40" ht="99.9" customHeight="1" x14ac:dyDescent="0.3">
      <c r="A96" s="627">
        <f t="shared" si="1"/>
        <v>90</v>
      </c>
      <c r="B96" s="1207"/>
      <c r="C96" s="334"/>
      <c r="D96" s="335"/>
      <c r="E96" s="630" t="s">
        <v>76</v>
      </c>
      <c r="F96" s="336" t="s">
        <v>1452</v>
      </c>
      <c r="G96" s="337" t="s">
        <v>1445</v>
      </c>
      <c r="H96" s="243" t="s">
        <v>10</v>
      </c>
      <c r="I96" s="245">
        <v>44960</v>
      </c>
      <c r="J96" s="245">
        <v>44970</v>
      </c>
      <c r="K96" s="196" t="s">
        <v>26</v>
      </c>
      <c r="L96" s="243"/>
      <c r="M96" s="243"/>
      <c r="N96" s="243"/>
      <c r="O96" s="196"/>
      <c r="P96" s="645"/>
      <c r="Q96" s="645"/>
      <c r="R96" s="196"/>
      <c r="S96" s="645"/>
      <c r="T96" s="645"/>
      <c r="U96" s="196"/>
      <c r="V96" s="645"/>
      <c r="W96" s="645"/>
      <c r="X96" s="196"/>
      <c r="Y96" s="648"/>
      <c r="Z96" s="646"/>
      <c r="AA96" s="649"/>
      <c r="AB96" s="247"/>
      <c r="AC96" s="647"/>
      <c r="AD96" s="647"/>
      <c r="AE96" s="247"/>
      <c r="AF96" s="647"/>
      <c r="AG96" s="647"/>
      <c r="AH96" s="247"/>
      <c r="AI96" s="647"/>
      <c r="AJ96" s="647"/>
      <c r="AK96" s="247"/>
      <c r="AL96" s="931"/>
      <c r="AN96"/>
    </row>
    <row r="97" spans="1:40" ht="99.9" customHeight="1" x14ac:dyDescent="0.3">
      <c r="A97" s="627">
        <f t="shared" si="1"/>
        <v>91</v>
      </c>
      <c r="B97" s="1206"/>
      <c r="C97" s="643"/>
      <c r="D97" s="644"/>
      <c r="E97" s="630" t="s">
        <v>76</v>
      </c>
      <c r="F97" s="336" t="s">
        <v>1453</v>
      </c>
      <c r="G97" s="337" t="s">
        <v>1444</v>
      </c>
      <c r="H97" s="243" t="s">
        <v>10</v>
      </c>
      <c r="I97" s="245">
        <v>44960</v>
      </c>
      <c r="J97" s="245">
        <v>44970</v>
      </c>
      <c r="K97" s="196" t="s">
        <v>26</v>
      </c>
      <c r="L97" s="243"/>
      <c r="M97" s="243"/>
      <c r="N97" s="243"/>
      <c r="O97" s="196"/>
      <c r="P97" s="645"/>
      <c r="Q97" s="645"/>
      <c r="R97" s="196"/>
      <c r="S97" s="645"/>
      <c r="T97" s="645"/>
      <c r="U97" s="196"/>
      <c r="V97" s="645"/>
      <c r="W97" s="645"/>
      <c r="X97" s="196"/>
      <c r="Y97" s="648"/>
      <c r="Z97" s="646"/>
      <c r="AA97" s="649"/>
      <c r="AB97" s="247"/>
      <c r="AC97" s="647"/>
      <c r="AD97" s="647"/>
      <c r="AE97" s="247"/>
      <c r="AF97" s="647"/>
      <c r="AG97" s="647"/>
      <c r="AH97" s="247"/>
      <c r="AI97" s="647"/>
      <c r="AJ97" s="647"/>
      <c r="AK97" s="247"/>
      <c r="AL97" s="932"/>
      <c r="AN97"/>
    </row>
    <row r="98" spans="1:40" ht="99.9" customHeight="1" x14ac:dyDescent="0.3">
      <c r="A98" s="627">
        <f t="shared" si="1"/>
        <v>92</v>
      </c>
      <c r="B98" s="1202" t="s">
        <v>1449</v>
      </c>
      <c r="C98" s="643"/>
      <c r="D98" s="644"/>
      <c r="E98" s="630" t="s">
        <v>76</v>
      </c>
      <c r="F98" s="331" t="s">
        <v>1454</v>
      </c>
      <c r="G98" s="333" t="s">
        <v>1448</v>
      </c>
      <c r="H98" s="243" t="s">
        <v>10</v>
      </c>
      <c r="I98" s="245">
        <v>44960</v>
      </c>
      <c r="J98" s="245">
        <v>44970</v>
      </c>
      <c r="K98" s="196" t="s">
        <v>26</v>
      </c>
      <c r="L98" s="245"/>
      <c r="M98" s="243"/>
      <c r="N98" s="243"/>
      <c r="O98" s="196"/>
      <c r="P98" s="645"/>
      <c r="Q98" s="645"/>
      <c r="R98" s="196"/>
      <c r="S98" s="245">
        <v>45341</v>
      </c>
      <c r="T98" s="245">
        <v>45341</v>
      </c>
      <c r="U98" s="196" t="s">
        <v>62</v>
      </c>
      <c r="V98" s="645"/>
      <c r="W98" s="645"/>
      <c r="X98" s="196"/>
      <c r="Y98" s="648" t="s">
        <v>17</v>
      </c>
      <c r="Z98" s="646">
        <v>45364</v>
      </c>
      <c r="AA98" s="646">
        <v>45370</v>
      </c>
      <c r="AB98" s="247" t="s">
        <v>62</v>
      </c>
      <c r="AC98" s="647"/>
      <c r="AD98" s="647"/>
      <c r="AE98" s="247"/>
      <c r="AF98" s="647"/>
      <c r="AG98" s="647"/>
      <c r="AH98" s="247"/>
      <c r="AI98" s="647"/>
      <c r="AJ98" s="647"/>
      <c r="AK98" s="247"/>
      <c r="AL98" s="930" t="str">
        <f>IF(B98&gt;0,HYPERLINK(CONCATENATE("PDFSD FINALLY/",B98,".pdf"),CONCATENATE("Open PDFSD FINALLY.",B98)),"")</f>
        <v>Open PDFSD FINALLY.SD 25 (S19.CS.3-02)(10-16)</v>
      </c>
      <c r="AN98"/>
    </row>
    <row r="99" spans="1:40" ht="99.9" customHeight="1" x14ac:dyDescent="0.3">
      <c r="A99" s="627">
        <f t="shared" si="1"/>
        <v>93</v>
      </c>
      <c r="B99" s="1203"/>
      <c r="C99" s="643"/>
      <c r="D99" s="644"/>
      <c r="E99" s="630" t="s">
        <v>76</v>
      </c>
      <c r="F99" s="331" t="s">
        <v>1455</v>
      </c>
      <c r="G99" s="333" t="s">
        <v>1448</v>
      </c>
      <c r="H99" s="243" t="s">
        <v>10</v>
      </c>
      <c r="I99" s="245">
        <v>44960</v>
      </c>
      <c r="J99" s="245">
        <v>44970</v>
      </c>
      <c r="K99" s="196" t="s">
        <v>26</v>
      </c>
      <c r="L99" s="245"/>
      <c r="M99" s="243"/>
      <c r="N99" s="243"/>
      <c r="O99" s="196"/>
      <c r="P99" s="645"/>
      <c r="Q99" s="645"/>
      <c r="R99" s="196"/>
      <c r="S99" s="245">
        <v>45341</v>
      </c>
      <c r="T99" s="245">
        <v>45341</v>
      </c>
      <c r="U99" s="196" t="s">
        <v>62</v>
      </c>
      <c r="V99" s="645"/>
      <c r="W99" s="645"/>
      <c r="X99" s="196"/>
      <c r="Y99" s="648" t="s">
        <v>17</v>
      </c>
      <c r="Z99" s="646">
        <v>45364</v>
      </c>
      <c r="AA99" s="646">
        <v>45370</v>
      </c>
      <c r="AB99" s="247" t="s">
        <v>62</v>
      </c>
      <c r="AC99" s="647"/>
      <c r="AD99" s="647"/>
      <c r="AE99" s="247"/>
      <c r="AF99" s="647"/>
      <c r="AG99" s="647"/>
      <c r="AH99" s="247"/>
      <c r="AI99" s="647"/>
      <c r="AJ99" s="647"/>
      <c r="AK99" s="247"/>
      <c r="AL99" s="931"/>
      <c r="AN99"/>
    </row>
    <row r="100" spans="1:40" ht="99.9" customHeight="1" x14ac:dyDescent="0.3">
      <c r="A100" s="627">
        <f t="shared" si="1"/>
        <v>94</v>
      </c>
      <c r="B100" s="1203"/>
      <c r="C100" s="643"/>
      <c r="D100" s="644"/>
      <c r="E100" s="630" t="s">
        <v>76</v>
      </c>
      <c r="F100" s="331" t="s">
        <v>1456</v>
      </c>
      <c r="G100" s="333" t="s">
        <v>1448</v>
      </c>
      <c r="H100" s="243" t="s">
        <v>10</v>
      </c>
      <c r="I100" s="245">
        <v>44960</v>
      </c>
      <c r="J100" s="245">
        <v>44970</v>
      </c>
      <c r="K100" s="196" t="s">
        <v>26</v>
      </c>
      <c r="L100" s="245"/>
      <c r="M100" s="243"/>
      <c r="N100" s="243"/>
      <c r="O100" s="196"/>
      <c r="P100" s="645"/>
      <c r="Q100" s="645"/>
      <c r="R100" s="196"/>
      <c r="S100" s="245">
        <v>45341</v>
      </c>
      <c r="T100" s="245">
        <v>45341</v>
      </c>
      <c r="U100" s="196" t="s">
        <v>62</v>
      </c>
      <c r="V100" s="645"/>
      <c r="W100" s="645"/>
      <c r="X100" s="196"/>
      <c r="Y100" s="648" t="s">
        <v>17</v>
      </c>
      <c r="Z100" s="646">
        <v>45364</v>
      </c>
      <c r="AA100" s="646">
        <v>45370</v>
      </c>
      <c r="AB100" s="247" t="s">
        <v>62</v>
      </c>
      <c r="AC100" s="647"/>
      <c r="AD100" s="647"/>
      <c r="AE100" s="247"/>
      <c r="AF100" s="647"/>
      <c r="AG100" s="647"/>
      <c r="AH100" s="247"/>
      <c r="AI100" s="647"/>
      <c r="AJ100" s="647"/>
      <c r="AK100" s="247"/>
      <c r="AL100" s="931"/>
      <c r="AN100"/>
    </row>
    <row r="101" spans="1:40" ht="99.9" customHeight="1" x14ac:dyDescent="0.3">
      <c r="A101" s="627">
        <f t="shared" si="1"/>
        <v>95</v>
      </c>
      <c r="B101" s="1203"/>
      <c r="C101" s="643"/>
      <c r="D101" s="644"/>
      <c r="E101" s="630" t="s">
        <v>76</v>
      </c>
      <c r="F101" s="331" t="s">
        <v>1457</v>
      </c>
      <c r="G101" s="333" t="s">
        <v>1448</v>
      </c>
      <c r="H101" s="243" t="s">
        <v>10</v>
      </c>
      <c r="I101" s="245">
        <v>44960</v>
      </c>
      <c r="J101" s="245">
        <v>44970</v>
      </c>
      <c r="K101" s="196" t="s">
        <v>26</v>
      </c>
      <c r="L101" s="245"/>
      <c r="M101" s="243"/>
      <c r="N101" s="243"/>
      <c r="O101" s="196"/>
      <c r="P101" s="645"/>
      <c r="Q101" s="645"/>
      <c r="R101" s="196"/>
      <c r="S101" s="245">
        <v>45341</v>
      </c>
      <c r="T101" s="245">
        <v>45341</v>
      </c>
      <c r="U101" s="196" t="s">
        <v>62</v>
      </c>
      <c r="V101" s="645"/>
      <c r="W101" s="645"/>
      <c r="X101" s="196"/>
      <c r="Y101" s="648" t="s">
        <v>17</v>
      </c>
      <c r="Z101" s="646">
        <v>45364</v>
      </c>
      <c r="AA101" s="646">
        <v>45370</v>
      </c>
      <c r="AB101" s="247" t="s">
        <v>62</v>
      </c>
      <c r="AC101" s="647"/>
      <c r="AD101" s="647"/>
      <c r="AE101" s="247"/>
      <c r="AF101" s="647"/>
      <c r="AG101" s="647"/>
      <c r="AH101" s="247"/>
      <c r="AI101" s="647"/>
      <c r="AJ101" s="647"/>
      <c r="AK101" s="247"/>
      <c r="AL101" s="931"/>
      <c r="AN101"/>
    </row>
    <row r="102" spans="1:40" ht="99.9" customHeight="1" x14ac:dyDescent="0.3">
      <c r="A102" s="627">
        <f t="shared" si="1"/>
        <v>96</v>
      </c>
      <c r="B102" s="1203"/>
      <c r="C102" s="643"/>
      <c r="D102" s="644"/>
      <c r="E102" s="630" t="s">
        <v>76</v>
      </c>
      <c r="F102" s="331" t="s">
        <v>1458</v>
      </c>
      <c r="G102" s="333" t="s">
        <v>1448</v>
      </c>
      <c r="H102" s="243" t="s">
        <v>10</v>
      </c>
      <c r="I102" s="245">
        <v>44960</v>
      </c>
      <c r="J102" s="245">
        <v>44970</v>
      </c>
      <c r="K102" s="196" t="s">
        <v>26</v>
      </c>
      <c r="L102" s="245"/>
      <c r="M102" s="243"/>
      <c r="N102" s="243"/>
      <c r="O102" s="196"/>
      <c r="P102" s="645"/>
      <c r="Q102" s="645"/>
      <c r="R102" s="196"/>
      <c r="S102" s="245">
        <v>45341</v>
      </c>
      <c r="T102" s="245">
        <v>45341</v>
      </c>
      <c r="U102" s="196" t="s">
        <v>62</v>
      </c>
      <c r="V102" s="645"/>
      <c r="W102" s="645"/>
      <c r="X102" s="196"/>
      <c r="Y102" s="648" t="s">
        <v>17</v>
      </c>
      <c r="Z102" s="646">
        <v>45364</v>
      </c>
      <c r="AA102" s="646">
        <v>45370</v>
      </c>
      <c r="AB102" s="247" t="s">
        <v>62</v>
      </c>
      <c r="AC102" s="647"/>
      <c r="AD102" s="647"/>
      <c r="AE102" s="247"/>
      <c r="AF102" s="647"/>
      <c r="AG102" s="647"/>
      <c r="AH102" s="247"/>
      <c r="AI102" s="647"/>
      <c r="AJ102" s="647"/>
      <c r="AK102" s="247"/>
      <c r="AL102" s="931"/>
      <c r="AN102"/>
    </row>
    <row r="103" spans="1:40" ht="99.9" customHeight="1" x14ac:dyDescent="0.3">
      <c r="A103" s="627">
        <f t="shared" si="1"/>
        <v>97</v>
      </c>
      <c r="B103" s="1203"/>
      <c r="C103" s="643"/>
      <c r="D103" s="644"/>
      <c r="E103" s="630" t="s">
        <v>76</v>
      </c>
      <c r="F103" s="331" t="s">
        <v>1459</v>
      </c>
      <c r="G103" s="333" t="s">
        <v>1448</v>
      </c>
      <c r="H103" s="243" t="s">
        <v>10</v>
      </c>
      <c r="I103" s="245">
        <v>44960</v>
      </c>
      <c r="J103" s="245">
        <v>44970</v>
      </c>
      <c r="K103" s="196" t="s">
        <v>26</v>
      </c>
      <c r="L103" s="245"/>
      <c r="M103" s="243"/>
      <c r="N103" s="243"/>
      <c r="O103" s="196"/>
      <c r="P103" s="645"/>
      <c r="Q103" s="645"/>
      <c r="R103" s="196"/>
      <c r="S103" s="245">
        <v>45341</v>
      </c>
      <c r="T103" s="245">
        <v>45341</v>
      </c>
      <c r="U103" s="196" t="s">
        <v>62</v>
      </c>
      <c r="V103" s="645"/>
      <c r="W103" s="645"/>
      <c r="X103" s="196"/>
      <c r="Y103" s="648" t="s">
        <v>17</v>
      </c>
      <c r="Z103" s="646">
        <v>45364</v>
      </c>
      <c r="AA103" s="646">
        <v>45370</v>
      </c>
      <c r="AB103" s="247" t="s">
        <v>62</v>
      </c>
      <c r="AC103" s="647"/>
      <c r="AD103" s="647"/>
      <c r="AE103" s="247"/>
      <c r="AF103" s="647"/>
      <c r="AG103" s="647"/>
      <c r="AH103" s="247"/>
      <c r="AI103" s="647"/>
      <c r="AJ103" s="647"/>
      <c r="AK103" s="247"/>
      <c r="AL103" s="931"/>
      <c r="AN103"/>
    </row>
    <row r="104" spans="1:40" ht="99.9" customHeight="1" x14ac:dyDescent="0.3">
      <c r="A104" s="627">
        <f t="shared" si="1"/>
        <v>98</v>
      </c>
      <c r="B104" s="1203"/>
      <c r="C104" s="643"/>
      <c r="D104" s="644"/>
      <c r="E104" s="630" t="s">
        <v>76</v>
      </c>
      <c r="F104" s="331" t="s">
        <v>1460</v>
      </c>
      <c r="G104" s="333" t="s">
        <v>1448</v>
      </c>
      <c r="H104" s="243" t="s">
        <v>10</v>
      </c>
      <c r="I104" s="245">
        <v>44960</v>
      </c>
      <c r="J104" s="245">
        <v>44970</v>
      </c>
      <c r="K104" s="196" t="s">
        <v>26</v>
      </c>
      <c r="L104" s="245"/>
      <c r="M104" s="243"/>
      <c r="N104" s="243"/>
      <c r="O104" s="196"/>
      <c r="P104" s="645"/>
      <c r="Q104" s="645"/>
      <c r="R104" s="196"/>
      <c r="S104" s="245">
        <v>45341</v>
      </c>
      <c r="T104" s="245">
        <v>45341</v>
      </c>
      <c r="U104" s="196" t="s">
        <v>62</v>
      </c>
      <c r="V104" s="645"/>
      <c r="W104" s="645"/>
      <c r="X104" s="196"/>
      <c r="Y104" s="648" t="s">
        <v>17</v>
      </c>
      <c r="Z104" s="646">
        <v>45364</v>
      </c>
      <c r="AA104" s="646">
        <v>45370</v>
      </c>
      <c r="AB104" s="247" t="s">
        <v>62</v>
      </c>
      <c r="AC104" s="647"/>
      <c r="AD104" s="647"/>
      <c r="AE104" s="247"/>
      <c r="AF104" s="647"/>
      <c r="AG104" s="647"/>
      <c r="AH104" s="247"/>
      <c r="AI104" s="647"/>
      <c r="AJ104" s="647"/>
      <c r="AK104" s="247"/>
      <c r="AL104" s="931"/>
      <c r="AN104"/>
    </row>
    <row r="105" spans="1:40" ht="99.9" customHeight="1" x14ac:dyDescent="0.3">
      <c r="A105" s="627">
        <f t="shared" si="1"/>
        <v>99</v>
      </c>
      <c r="B105" s="1203"/>
      <c r="C105" s="643"/>
      <c r="D105" s="644"/>
      <c r="E105" s="630" t="s">
        <v>76</v>
      </c>
      <c r="F105" s="331" t="s">
        <v>1461</v>
      </c>
      <c r="G105" s="333" t="s">
        <v>1448</v>
      </c>
      <c r="H105" s="243" t="s">
        <v>10</v>
      </c>
      <c r="I105" s="245">
        <v>44960</v>
      </c>
      <c r="J105" s="245">
        <v>44970</v>
      </c>
      <c r="K105" s="196" t="s">
        <v>26</v>
      </c>
      <c r="L105" s="245"/>
      <c r="M105" s="243"/>
      <c r="N105" s="243"/>
      <c r="O105" s="196"/>
      <c r="P105" s="645"/>
      <c r="Q105" s="645"/>
      <c r="R105" s="196"/>
      <c r="S105" s="245">
        <v>45341</v>
      </c>
      <c r="T105" s="245">
        <v>45341</v>
      </c>
      <c r="U105" s="196" t="s">
        <v>62</v>
      </c>
      <c r="V105" s="645"/>
      <c r="W105" s="645"/>
      <c r="X105" s="196"/>
      <c r="Y105" s="648" t="s">
        <v>17</v>
      </c>
      <c r="Z105" s="646">
        <v>45364</v>
      </c>
      <c r="AA105" s="646">
        <v>45370</v>
      </c>
      <c r="AB105" s="247" t="s">
        <v>62</v>
      </c>
      <c r="AC105" s="647"/>
      <c r="AD105" s="647"/>
      <c r="AE105" s="247"/>
      <c r="AF105" s="647"/>
      <c r="AG105" s="647"/>
      <c r="AH105" s="247"/>
      <c r="AI105" s="647"/>
      <c r="AJ105" s="647"/>
      <c r="AK105" s="247"/>
      <c r="AL105" s="931"/>
      <c r="AN105"/>
    </row>
    <row r="106" spans="1:40" ht="99.9" customHeight="1" x14ac:dyDescent="0.3">
      <c r="A106" s="627">
        <f t="shared" si="1"/>
        <v>100</v>
      </c>
      <c r="B106" s="1203"/>
      <c r="C106" s="643"/>
      <c r="D106" s="644"/>
      <c r="E106" s="630" t="s">
        <v>76</v>
      </c>
      <c r="F106" s="331" t="s">
        <v>1462</v>
      </c>
      <c r="G106" s="333" t="s">
        <v>1448</v>
      </c>
      <c r="H106" s="243" t="s">
        <v>10</v>
      </c>
      <c r="I106" s="245">
        <v>44960</v>
      </c>
      <c r="J106" s="245">
        <v>44970</v>
      </c>
      <c r="K106" s="196" t="s">
        <v>26</v>
      </c>
      <c r="L106" s="245"/>
      <c r="M106" s="243"/>
      <c r="N106" s="243"/>
      <c r="O106" s="196"/>
      <c r="P106" s="645"/>
      <c r="Q106" s="645"/>
      <c r="R106" s="196"/>
      <c r="S106" s="245">
        <v>45341</v>
      </c>
      <c r="T106" s="245">
        <v>45341</v>
      </c>
      <c r="U106" s="196" t="s">
        <v>62</v>
      </c>
      <c r="V106" s="645"/>
      <c r="W106" s="645"/>
      <c r="X106" s="196"/>
      <c r="Y106" s="648" t="s">
        <v>17</v>
      </c>
      <c r="Z106" s="646">
        <v>45364</v>
      </c>
      <c r="AA106" s="646">
        <v>45370</v>
      </c>
      <c r="AB106" s="247" t="s">
        <v>62</v>
      </c>
      <c r="AC106" s="647"/>
      <c r="AD106" s="647"/>
      <c r="AE106" s="247"/>
      <c r="AF106" s="647"/>
      <c r="AG106" s="647"/>
      <c r="AH106" s="247"/>
      <c r="AI106" s="647"/>
      <c r="AJ106" s="647"/>
      <c r="AK106" s="247"/>
      <c r="AL106" s="931"/>
      <c r="AN106"/>
    </row>
    <row r="107" spans="1:40" ht="99.9" customHeight="1" x14ac:dyDescent="0.3">
      <c r="A107" s="627">
        <f t="shared" si="1"/>
        <v>101</v>
      </c>
      <c r="B107" s="1203"/>
      <c r="C107" s="643"/>
      <c r="D107" s="644"/>
      <c r="E107" s="630" t="s">
        <v>76</v>
      </c>
      <c r="F107" s="331" t="s">
        <v>1463</v>
      </c>
      <c r="G107" s="333" t="s">
        <v>1448</v>
      </c>
      <c r="H107" s="243" t="s">
        <v>10</v>
      </c>
      <c r="I107" s="245">
        <v>44960</v>
      </c>
      <c r="J107" s="245">
        <v>44970</v>
      </c>
      <c r="K107" s="196" t="s">
        <v>26</v>
      </c>
      <c r="L107" s="245"/>
      <c r="M107" s="243"/>
      <c r="N107" s="243"/>
      <c r="O107" s="196"/>
      <c r="P107" s="645"/>
      <c r="Q107" s="645"/>
      <c r="R107" s="196"/>
      <c r="S107" s="245">
        <v>45341</v>
      </c>
      <c r="T107" s="245">
        <v>45341</v>
      </c>
      <c r="U107" s="196" t="s">
        <v>62</v>
      </c>
      <c r="V107" s="645"/>
      <c r="W107" s="645"/>
      <c r="X107" s="196"/>
      <c r="Y107" s="648" t="s">
        <v>17</v>
      </c>
      <c r="Z107" s="646">
        <v>45364</v>
      </c>
      <c r="AA107" s="646">
        <v>45370</v>
      </c>
      <c r="AB107" s="247" t="s">
        <v>62</v>
      </c>
      <c r="AC107" s="647"/>
      <c r="AD107" s="647"/>
      <c r="AE107" s="247"/>
      <c r="AF107" s="647"/>
      <c r="AG107" s="647"/>
      <c r="AH107" s="247"/>
      <c r="AI107" s="647"/>
      <c r="AJ107" s="647"/>
      <c r="AK107" s="247"/>
      <c r="AL107" s="931"/>
      <c r="AN107"/>
    </row>
    <row r="108" spans="1:40" ht="99.9" customHeight="1" x14ac:dyDescent="0.3">
      <c r="A108" s="627">
        <f t="shared" si="1"/>
        <v>102</v>
      </c>
      <c r="B108" s="1203"/>
      <c r="C108" s="643"/>
      <c r="D108" s="644"/>
      <c r="E108" s="630" t="s">
        <v>76</v>
      </c>
      <c r="F108" s="331" t="s">
        <v>1464</v>
      </c>
      <c r="G108" s="333" t="s">
        <v>1448</v>
      </c>
      <c r="H108" s="243" t="s">
        <v>10</v>
      </c>
      <c r="I108" s="245">
        <v>44960</v>
      </c>
      <c r="J108" s="245">
        <v>44970</v>
      </c>
      <c r="K108" s="196" t="s">
        <v>26</v>
      </c>
      <c r="L108" s="245"/>
      <c r="M108" s="243"/>
      <c r="N108" s="243"/>
      <c r="O108" s="196"/>
      <c r="P108" s="645"/>
      <c r="Q108" s="645"/>
      <c r="R108" s="196"/>
      <c r="S108" s="245">
        <v>45341</v>
      </c>
      <c r="T108" s="245">
        <v>45341</v>
      </c>
      <c r="U108" s="196" t="s">
        <v>62</v>
      </c>
      <c r="V108" s="645"/>
      <c r="W108" s="645"/>
      <c r="X108" s="196"/>
      <c r="Y108" s="648" t="s">
        <v>17</v>
      </c>
      <c r="Z108" s="646">
        <v>45364</v>
      </c>
      <c r="AA108" s="646">
        <v>45370</v>
      </c>
      <c r="AB108" s="247" t="s">
        <v>62</v>
      </c>
      <c r="AC108" s="647"/>
      <c r="AD108" s="647"/>
      <c r="AE108" s="247"/>
      <c r="AF108" s="647"/>
      <c r="AG108" s="647"/>
      <c r="AH108" s="247"/>
      <c r="AI108" s="647"/>
      <c r="AJ108" s="647"/>
      <c r="AK108" s="247"/>
      <c r="AL108" s="931"/>
      <c r="AN108"/>
    </row>
    <row r="109" spans="1:40" ht="99.9" customHeight="1" x14ac:dyDescent="0.3">
      <c r="A109" s="627">
        <f t="shared" si="1"/>
        <v>103</v>
      </c>
      <c r="B109" s="1203"/>
      <c r="C109" s="643"/>
      <c r="D109" s="644"/>
      <c r="E109" s="630" t="s">
        <v>76</v>
      </c>
      <c r="F109" s="331" t="s">
        <v>1465</v>
      </c>
      <c r="G109" s="333" t="s">
        <v>1448</v>
      </c>
      <c r="H109" s="243" t="s">
        <v>10</v>
      </c>
      <c r="I109" s="245">
        <v>44960</v>
      </c>
      <c r="J109" s="245">
        <v>44970</v>
      </c>
      <c r="K109" s="196" t="s">
        <v>26</v>
      </c>
      <c r="L109" s="245"/>
      <c r="M109" s="243"/>
      <c r="N109" s="243"/>
      <c r="O109" s="196"/>
      <c r="P109" s="645"/>
      <c r="Q109" s="645"/>
      <c r="R109" s="196"/>
      <c r="S109" s="245">
        <v>45341</v>
      </c>
      <c r="T109" s="245">
        <v>45341</v>
      </c>
      <c r="U109" s="196" t="s">
        <v>62</v>
      </c>
      <c r="V109" s="645"/>
      <c r="W109" s="645"/>
      <c r="X109" s="196"/>
      <c r="Y109" s="648" t="s">
        <v>17</v>
      </c>
      <c r="Z109" s="646">
        <v>45364</v>
      </c>
      <c r="AA109" s="646">
        <v>45370</v>
      </c>
      <c r="AB109" s="247" t="s">
        <v>62</v>
      </c>
      <c r="AC109" s="647"/>
      <c r="AD109" s="647"/>
      <c r="AE109" s="247"/>
      <c r="AF109" s="647"/>
      <c r="AG109" s="647"/>
      <c r="AH109" s="247"/>
      <c r="AI109" s="647"/>
      <c r="AJ109" s="647"/>
      <c r="AK109" s="247"/>
      <c r="AL109" s="931"/>
      <c r="AN109"/>
    </row>
    <row r="110" spans="1:40" ht="99.9" customHeight="1" x14ac:dyDescent="0.3">
      <c r="A110" s="627">
        <f t="shared" si="1"/>
        <v>104</v>
      </c>
      <c r="B110" s="1204"/>
      <c r="C110" s="643"/>
      <c r="D110" s="644"/>
      <c r="E110" s="630" t="s">
        <v>76</v>
      </c>
      <c r="F110" s="331" t="s">
        <v>1466</v>
      </c>
      <c r="G110" s="333" t="s">
        <v>1448</v>
      </c>
      <c r="H110" s="243" t="s">
        <v>10</v>
      </c>
      <c r="I110" s="245">
        <v>44960</v>
      </c>
      <c r="J110" s="245">
        <v>44970</v>
      </c>
      <c r="K110" s="196" t="s">
        <v>26</v>
      </c>
      <c r="L110" s="245"/>
      <c r="M110" s="243"/>
      <c r="N110" s="243"/>
      <c r="O110" s="196"/>
      <c r="P110" s="645"/>
      <c r="Q110" s="645"/>
      <c r="R110" s="196"/>
      <c r="S110" s="245">
        <v>45341</v>
      </c>
      <c r="T110" s="245">
        <v>45341</v>
      </c>
      <c r="U110" s="196" t="s">
        <v>62</v>
      </c>
      <c r="V110" s="645"/>
      <c r="W110" s="645"/>
      <c r="X110" s="196"/>
      <c r="Y110" s="648" t="s">
        <v>17</v>
      </c>
      <c r="Z110" s="646">
        <v>45364</v>
      </c>
      <c r="AA110" s="646">
        <v>45370</v>
      </c>
      <c r="AB110" s="247" t="s">
        <v>62</v>
      </c>
      <c r="AC110" s="647"/>
      <c r="AD110" s="647"/>
      <c r="AE110" s="247"/>
      <c r="AF110" s="647"/>
      <c r="AG110" s="647"/>
      <c r="AH110" s="247"/>
      <c r="AI110" s="647"/>
      <c r="AJ110" s="647"/>
      <c r="AK110" s="247"/>
      <c r="AL110" s="932"/>
      <c r="AN110"/>
    </row>
    <row r="111" spans="1:40" ht="99.9" customHeight="1" x14ac:dyDescent="0.3">
      <c r="A111" s="627">
        <f t="shared" si="1"/>
        <v>105</v>
      </c>
      <c r="B111" s="1202" t="s">
        <v>1467</v>
      </c>
      <c r="C111" s="643"/>
      <c r="D111" s="644"/>
      <c r="E111" s="630" t="s">
        <v>76</v>
      </c>
      <c r="F111" s="331" t="s">
        <v>1469</v>
      </c>
      <c r="G111" s="333" t="s">
        <v>1468</v>
      </c>
      <c r="H111" s="243" t="s">
        <v>10</v>
      </c>
      <c r="I111" s="245">
        <v>44960</v>
      </c>
      <c r="J111" s="245">
        <v>44970</v>
      </c>
      <c r="K111" s="196" t="s">
        <v>26</v>
      </c>
      <c r="L111" s="243"/>
      <c r="M111" s="243"/>
      <c r="N111" s="243"/>
      <c r="O111" s="196"/>
      <c r="P111" s="645"/>
      <c r="Q111" s="645"/>
      <c r="R111" s="196"/>
      <c r="S111" s="645"/>
      <c r="T111" s="645"/>
      <c r="U111" s="196"/>
      <c r="V111" s="645"/>
      <c r="W111" s="645"/>
      <c r="X111" s="196"/>
      <c r="Y111" s="648"/>
      <c r="Z111" s="646"/>
      <c r="AA111" s="649"/>
      <c r="AB111" s="247"/>
      <c r="AC111" s="647"/>
      <c r="AD111" s="647"/>
      <c r="AE111" s="247"/>
      <c r="AF111" s="647"/>
      <c r="AG111" s="647"/>
      <c r="AH111" s="247"/>
      <c r="AI111" s="647"/>
      <c r="AJ111" s="647"/>
      <c r="AK111" s="247"/>
      <c r="AL111" s="930" t="str">
        <f>IF(B111&gt;0,HYPERLINK(CONCATENATE("PDFSD FINALLY/",B111,".pdf"),CONCATENATE("Open PDFSD FINALLY.",B111)),"")</f>
        <v>Open PDFSD FINALLY.SD 26 (S19.CS.3-02)(10-16)</v>
      </c>
      <c r="AN111"/>
    </row>
    <row r="112" spans="1:40" ht="99.9" customHeight="1" x14ac:dyDescent="0.3">
      <c r="A112" s="627">
        <f t="shared" si="1"/>
        <v>106</v>
      </c>
      <c r="B112" s="1203"/>
      <c r="C112" s="643"/>
      <c r="D112" s="644"/>
      <c r="E112" s="630" t="s">
        <v>76</v>
      </c>
      <c r="F112" s="331" t="s">
        <v>1470</v>
      </c>
      <c r="G112" s="333" t="s">
        <v>1468</v>
      </c>
      <c r="H112" s="243" t="s">
        <v>10</v>
      </c>
      <c r="I112" s="245">
        <v>44960</v>
      </c>
      <c r="J112" s="245">
        <v>44970</v>
      </c>
      <c r="K112" s="196" t="s">
        <v>26</v>
      </c>
      <c r="L112" s="243"/>
      <c r="M112" s="243"/>
      <c r="N112" s="243"/>
      <c r="O112" s="196"/>
      <c r="P112" s="645"/>
      <c r="Q112" s="645"/>
      <c r="R112" s="196"/>
      <c r="S112" s="645"/>
      <c r="T112" s="645"/>
      <c r="U112" s="196"/>
      <c r="V112" s="645"/>
      <c r="W112" s="645"/>
      <c r="X112" s="196"/>
      <c r="Y112" s="648"/>
      <c r="Z112" s="646"/>
      <c r="AA112" s="649"/>
      <c r="AB112" s="247"/>
      <c r="AC112" s="647"/>
      <c r="AD112" s="647"/>
      <c r="AE112" s="247"/>
      <c r="AF112" s="647"/>
      <c r="AG112" s="647"/>
      <c r="AH112" s="247"/>
      <c r="AI112" s="647"/>
      <c r="AJ112" s="647"/>
      <c r="AK112" s="247"/>
      <c r="AL112" s="931"/>
      <c r="AN112"/>
    </row>
    <row r="113" spans="1:40" ht="99.9" customHeight="1" x14ac:dyDescent="0.3">
      <c r="A113" s="627">
        <f t="shared" si="1"/>
        <v>107</v>
      </c>
      <c r="B113" s="1203"/>
      <c r="C113" s="643"/>
      <c r="D113" s="644"/>
      <c r="E113" s="630" t="s">
        <v>76</v>
      </c>
      <c r="F113" s="331" t="s">
        <v>1471</v>
      </c>
      <c r="G113" s="333" t="s">
        <v>1468</v>
      </c>
      <c r="H113" s="243" t="s">
        <v>10</v>
      </c>
      <c r="I113" s="245">
        <v>44960</v>
      </c>
      <c r="J113" s="245">
        <v>44970</v>
      </c>
      <c r="K113" s="196" t="s">
        <v>26</v>
      </c>
      <c r="L113" s="243"/>
      <c r="M113" s="243"/>
      <c r="N113" s="243"/>
      <c r="O113" s="196"/>
      <c r="P113" s="645"/>
      <c r="Q113" s="645"/>
      <c r="R113" s="196"/>
      <c r="S113" s="645"/>
      <c r="T113" s="645"/>
      <c r="U113" s="196"/>
      <c r="V113" s="645"/>
      <c r="W113" s="645"/>
      <c r="X113" s="196"/>
      <c r="Y113" s="648"/>
      <c r="Z113" s="646"/>
      <c r="AA113" s="649"/>
      <c r="AB113" s="247"/>
      <c r="AC113" s="647"/>
      <c r="AD113" s="647"/>
      <c r="AE113" s="247"/>
      <c r="AF113" s="647"/>
      <c r="AG113" s="647"/>
      <c r="AH113" s="247"/>
      <c r="AI113" s="647"/>
      <c r="AJ113" s="647"/>
      <c r="AK113" s="247"/>
      <c r="AL113" s="931"/>
      <c r="AN113"/>
    </row>
    <row r="114" spans="1:40" ht="99.9" customHeight="1" x14ac:dyDescent="0.3">
      <c r="A114" s="627">
        <f t="shared" si="1"/>
        <v>108</v>
      </c>
      <c r="B114" s="1203"/>
      <c r="C114" s="643"/>
      <c r="D114" s="644"/>
      <c r="E114" s="630" t="s">
        <v>76</v>
      </c>
      <c r="F114" s="331" t="s">
        <v>1472</v>
      </c>
      <c r="G114" s="333" t="s">
        <v>1468</v>
      </c>
      <c r="H114" s="243" t="s">
        <v>10</v>
      </c>
      <c r="I114" s="245">
        <v>44960</v>
      </c>
      <c r="J114" s="245">
        <v>44970</v>
      </c>
      <c r="K114" s="196" t="s">
        <v>26</v>
      </c>
      <c r="L114" s="243"/>
      <c r="M114" s="243"/>
      <c r="N114" s="243"/>
      <c r="O114" s="196"/>
      <c r="P114" s="645"/>
      <c r="Q114" s="645"/>
      <c r="R114" s="196"/>
      <c r="S114" s="645"/>
      <c r="T114" s="645"/>
      <c r="U114" s="196"/>
      <c r="V114" s="645"/>
      <c r="W114" s="645"/>
      <c r="X114" s="196"/>
      <c r="Y114" s="648"/>
      <c r="Z114" s="646"/>
      <c r="AA114" s="649"/>
      <c r="AB114" s="247"/>
      <c r="AC114" s="647"/>
      <c r="AD114" s="647"/>
      <c r="AE114" s="247"/>
      <c r="AF114" s="647"/>
      <c r="AG114" s="647"/>
      <c r="AH114" s="247"/>
      <c r="AI114" s="647"/>
      <c r="AJ114" s="647"/>
      <c r="AK114" s="247"/>
      <c r="AL114" s="931"/>
      <c r="AN114"/>
    </row>
    <row r="115" spans="1:40" ht="99.9" customHeight="1" x14ac:dyDescent="0.3">
      <c r="A115" s="627">
        <f t="shared" si="1"/>
        <v>109</v>
      </c>
      <c r="B115" s="1203"/>
      <c r="C115" s="643"/>
      <c r="D115" s="644"/>
      <c r="E115" s="630" t="s">
        <v>76</v>
      </c>
      <c r="F115" s="331" t="s">
        <v>1473</v>
      </c>
      <c r="G115" s="333" t="s">
        <v>1468</v>
      </c>
      <c r="H115" s="243" t="s">
        <v>10</v>
      </c>
      <c r="I115" s="245">
        <v>44960</v>
      </c>
      <c r="J115" s="245">
        <v>44970</v>
      </c>
      <c r="K115" s="196" t="s">
        <v>26</v>
      </c>
      <c r="L115" s="243"/>
      <c r="M115" s="243"/>
      <c r="N115" s="243"/>
      <c r="O115" s="196"/>
      <c r="P115" s="645"/>
      <c r="Q115" s="645"/>
      <c r="R115" s="196"/>
      <c r="S115" s="645"/>
      <c r="T115" s="645"/>
      <c r="U115" s="196"/>
      <c r="V115" s="645"/>
      <c r="W115" s="645"/>
      <c r="X115" s="196"/>
      <c r="Y115" s="648"/>
      <c r="Z115" s="646"/>
      <c r="AA115" s="649"/>
      <c r="AB115" s="247"/>
      <c r="AC115" s="647"/>
      <c r="AD115" s="647"/>
      <c r="AE115" s="247"/>
      <c r="AF115" s="647"/>
      <c r="AG115" s="647"/>
      <c r="AH115" s="247"/>
      <c r="AI115" s="647"/>
      <c r="AJ115" s="647"/>
      <c r="AK115" s="247"/>
      <c r="AL115" s="931"/>
      <c r="AN115"/>
    </row>
    <row r="116" spans="1:40" ht="99.9" customHeight="1" x14ac:dyDescent="0.3">
      <c r="A116" s="627">
        <f t="shared" si="1"/>
        <v>110</v>
      </c>
      <c r="B116" s="1203"/>
      <c r="C116" s="643"/>
      <c r="D116" s="644"/>
      <c r="E116" s="630" t="s">
        <v>76</v>
      </c>
      <c r="F116" s="331" t="s">
        <v>1474</v>
      </c>
      <c r="G116" s="333" t="s">
        <v>1468</v>
      </c>
      <c r="H116" s="243" t="s">
        <v>10</v>
      </c>
      <c r="I116" s="245">
        <v>44960</v>
      </c>
      <c r="J116" s="245">
        <v>44970</v>
      </c>
      <c r="K116" s="196" t="s">
        <v>26</v>
      </c>
      <c r="L116" s="243"/>
      <c r="M116" s="243"/>
      <c r="N116" s="243"/>
      <c r="O116" s="196"/>
      <c r="P116" s="645"/>
      <c r="Q116" s="645"/>
      <c r="R116" s="196"/>
      <c r="S116" s="645"/>
      <c r="T116" s="645"/>
      <c r="U116" s="196"/>
      <c r="V116" s="645"/>
      <c r="W116" s="645"/>
      <c r="X116" s="196"/>
      <c r="Y116" s="648"/>
      <c r="Z116" s="646"/>
      <c r="AA116" s="649"/>
      <c r="AB116" s="247"/>
      <c r="AC116" s="647"/>
      <c r="AD116" s="647"/>
      <c r="AE116" s="247"/>
      <c r="AF116" s="647"/>
      <c r="AG116" s="647"/>
      <c r="AH116" s="247"/>
      <c r="AI116" s="647"/>
      <c r="AJ116" s="647"/>
      <c r="AK116" s="247"/>
      <c r="AL116" s="931"/>
      <c r="AN116"/>
    </row>
    <row r="117" spans="1:40" ht="99.9" customHeight="1" x14ac:dyDescent="0.3">
      <c r="A117" s="627">
        <f t="shared" si="1"/>
        <v>111</v>
      </c>
      <c r="B117" s="1203"/>
      <c r="C117" s="643"/>
      <c r="D117" s="644"/>
      <c r="E117" s="630" t="s">
        <v>76</v>
      </c>
      <c r="F117" s="331" t="s">
        <v>1475</v>
      </c>
      <c r="G117" s="333" t="s">
        <v>1468</v>
      </c>
      <c r="H117" s="243" t="s">
        <v>10</v>
      </c>
      <c r="I117" s="245">
        <v>44960</v>
      </c>
      <c r="J117" s="245">
        <v>44970</v>
      </c>
      <c r="K117" s="196" t="s">
        <v>26</v>
      </c>
      <c r="L117" s="243"/>
      <c r="M117" s="243"/>
      <c r="N117" s="243"/>
      <c r="O117" s="196"/>
      <c r="P117" s="645"/>
      <c r="Q117" s="645"/>
      <c r="R117" s="196"/>
      <c r="S117" s="645"/>
      <c r="T117" s="645"/>
      <c r="U117" s="196"/>
      <c r="V117" s="645"/>
      <c r="W117" s="645"/>
      <c r="X117" s="196"/>
      <c r="Y117" s="648"/>
      <c r="Z117" s="646"/>
      <c r="AA117" s="649"/>
      <c r="AB117" s="247"/>
      <c r="AC117" s="647"/>
      <c r="AD117" s="647"/>
      <c r="AE117" s="247"/>
      <c r="AF117" s="647"/>
      <c r="AG117" s="647"/>
      <c r="AH117" s="247"/>
      <c r="AI117" s="647"/>
      <c r="AJ117" s="647"/>
      <c r="AK117" s="247"/>
      <c r="AL117" s="931"/>
      <c r="AN117"/>
    </row>
    <row r="118" spans="1:40" ht="99.9" customHeight="1" x14ac:dyDescent="0.3">
      <c r="A118" s="627">
        <f t="shared" si="1"/>
        <v>112</v>
      </c>
      <c r="B118" s="1203"/>
      <c r="C118" s="643"/>
      <c r="D118" s="644"/>
      <c r="E118" s="630" t="s">
        <v>76</v>
      </c>
      <c r="F118" s="331" t="s">
        <v>1476</v>
      </c>
      <c r="G118" s="333" t="s">
        <v>1468</v>
      </c>
      <c r="H118" s="243" t="s">
        <v>10</v>
      </c>
      <c r="I118" s="245">
        <v>44960</v>
      </c>
      <c r="J118" s="245">
        <v>44970</v>
      </c>
      <c r="K118" s="196" t="s">
        <v>26</v>
      </c>
      <c r="L118" s="243"/>
      <c r="M118" s="243"/>
      <c r="N118" s="243"/>
      <c r="O118" s="196"/>
      <c r="P118" s="645"/>
      <c r="Q118" s="645"/>
      <c r="R118" s="196"/>
      <c r="S118" s="645"/>
      <c r="T118" s="645"/>
      <c r="U118" s="196"/>
      <c r="V118" s="645"/>
      <c r="W118" s="645"/>
      <c r="X118" s="196"/>
      <c r="Y118" s="648"/>
      <c r="Z118" s="646"/>
      <c r="AA118" s="649"/>
      <c r="AB118" s="247"/>
      <c r="AC118" s="647"/>
      <c r="AD118" s="647"/>
      <c r="AE118" s="247"/>
      <c r="AF118" s="647"/>
      <c r="AG118" s="647"/>
      <c r="AH118" s="247"/>
      <c r="AI118" s="647"/>
      <c r="AJ118" s="647"/>
      <c r="AK118" s="247"/>
      <c r="AL118" s="931"/>
      <c r="AN118"/>
    </row>
    <row r="119" spans="1:40" ht="99.9" customHeight="1" x14ac:dyDescent="0.3">
      <c r="A119" s="627">
        <f t="shared" si="1"/>
        <v>113</v>
      </c>
      <c r="B119" s="1203"/>
      <c r="C119" s="643"/>
      <c r="D119" s="644"/>
      <c r="E119" s="630" t="s">
        <v>76</v>
      </c>
      <c r="F119" s="331" t="s">
        <v>1477</v>
      </c>
      <c r="G119" s="333" t="s">
        <v>1468</v>
      </c>
      <c r="H119" s="243" t="s">
        <v>10</v>
      </c>
      <c r="I119" s="245">
        <v>44960</v>
      </c>
      <c r="J119" s="245">
        <v>44970</v>
      </c>
      <c r="K119" s="196" t="s">
        <v>26</v>
      </c>
      <c r="L119" s="243"/>
      <c r="M119" s="243"/>
      <c r="N119" s="243"/>
      <c r="O119" s="196"/>
      <c r="P119" s="645"/>
      <c r="Q119" s="645"/>
      <c r="R119" s="196"/>
      <c r="S119" s="645"/>
      <c r="T119" s="645"/>
      <c r="U119" s="196"/>
      <c r="V119" s="645"/>
      <c r="W119" s="645"/>
      <c r="X119" s="196"/>
      <c r="Y119" s="648"/>
      <c r="Z119" s="646"/>
      <c r="AA119" s="649"/>
      <c r="AB119" s="247"/>
      <c r="AC119" s="647"/>
      <c r="AD119" s="647"/>
      <c r="AE119" s="247"/>
      <c r="AF119" s="647"/>
      <c r="AG119" s="647"/>
      <c r="AH119" s="247"/>
      <c r="AI119" s="647"/>
      <c r="AJ119" s="647"/>
      <c r="AK119" s="247"/>
      <c r="AL119" s="931"/>
      <c r="AN119"/>
    </row>
    <row r="120" spans="1:40" ht="99.9" customHeight="1" x14ac:dyDescent="0.3">
      <c r="A120" s="627">
        <f t="shared" si="1"/>
        <v>114</v>
      </c>
      <c r="B120" s="1203"/>
      <c r="C120" s="643"/>
      <c r="D120" s="644"/>
      <c r="E120" s="630" t="s">
        <v>76</v>
      </c>
      <c r="F120" s="331" t="s">
        <v>1478</v>
      </c>
      <c r="G120" s="333" t="s">
        <v>1468</v>
      </c>
      <c r="H120" s="243" t="s">
        <v>10</v>
      </c>
      <c r="I120" s="245">
        <v>44960</v>
      </c>
      <c r="J120" s="245">
        <v>44970</v>
      </c>
      <c r="K120" s="196" t="s">
        <v>26</v>
      </c>
      <c r="L120" s="243"/>
      <c r="M120" s="243"/>
      <c r="N120" s="243"/>
      <c r="O120" s="196"/>
      <c r="P120" s="645"/>
      <c r="Q120" s="645"/>
      <c r="R120" s="196"/>
      <c r="S120" s="645"/>
      <c r="T120" s="645"/>
      <c r="U120" s="196"/>
      <c r="V120" s="645"/>
      <c r="W120" s="645"/>
      <c r="X120" s="196"/>
      <c r="Y120" s="648"/>
      <c r="Z120" s="646"/>
      <c r="AA120" s="649"/>
      <c r="AB120" s="247"/>
      <c r="AC120" s="647"/>
      <c r="AD120" s="647"/>
      <c r="AE120" s="247"/>
      <c r="AF120" s="647"/>
      <c r="AG120" s="647"/>
      <c r="AH120" s="247"/>
      <c r="AI120" s="647"/>
      <c r="AJ120" s="647"/>
      <c r="AK120" s="247"/>
      <c r="AL120" s="931"/>
      <c r="AN120"/>
    </row>
    <row r="121" spans="1:40" ht="99.9" customHeight="1" x14ac:dyDescent="0.3">
      <c r="A121" s="627">
        <f t="shared" si="1"/>
        <v>115</v>
      </c>
      <c r="B121" s="1203"/>
      <c r="C121" s="643"/>
      <c r="D121" s="644"/>
      <c r="E121" s="630" t="s">
        <v>76</v>
      </c>
      <c r="F121" s="331" t="s">
        <v>1479</v>
      </c>
      <c r="G121" s="333" t="s">
        <v>1468</v>
      </c>
      <c r="H121" s="243" t="s">
        <v>10</v>
      </c>
      <c r="I121" s="245">
        <v>44960</v>
      </c>
      <c r="J121" s="245">
        <v>44970</v>
      </c>
      <c r="K121" s="196" t="s">
        <v>26</v>
      </c>
      <c r="L121" s="243"/>
      <c r="M121" s="243"/>
      <c r="N121" s="243"/>
      <c r="O121" s="196"/>
      <c r="P121" s="645"/>
      <c r="Q121" s="645"/>
      <c r="R121" s="196"/>
      <c r="S121" s="645"/>
      <c r="T121" s="645"/>
      <c r="U121" s="196"/>
      <c r="V121" s="645"/>
      <c r="W121" s="645"/>
      <c r="X121" s="196"/>
      <c r="Y121" s="648"/>
      <c r="Z121" s="646"/>
      <c r="AA121" s="649"/>
      <c r="AB121" s="247"/>
      <c r="AC121" s="647"/>
      <c r="AD121" s="647"/>
      <c r="AE121" s="247"/>
      <c r="AF121" s="647"/>
      <c r="AG121" s="647"/>
      <c r="AH121" s="247"/>
      <c r="AI121" s="647"/>
      <c r="AJ121" s="647"/>
      <c r="AK121" s="247"/>
      <c r="AL121" s="931"/>
      <c r="AN121"/>
    </row>
    <row r="122" spans="1:40" ht="99.9" customHeight="1" x14ac:dyDescent="0.3">
      <c r="A122" s="627">
        <f t="shared" si="1"/>
        <v>116</v>
      </c>
      <c r="B122" s="1203"/>
      <c r="C122" s="643"/>
      <c r="D122" s="644"/>
      <c r="E122" s="630" t="s">
        <v>76</v>
      </c>
      <c r="F122" s="331" t="s">
        <v>1480</v>
      </c>
      <c r="G122" s="333" t="s">
        <v>1468</v>
      </c>
      <c r="H122" s="243" t="s">
        <v>10</v>
      </c>
      <c r="I122" s="245">
        <v>44960</v>
      </c>
      <c r="J122" s="245">
        <v>44970</v>
      </c>
      <c r="K122" s="196" t="s">
        <v>26</v>
      </c>
      <c r="L122" s="243"/>
      <c r="M122" s="243"/>
      <c r="N122" s="243"/>
      <c r="O122" s="196"/>
      <c r="P122" s="645"/>
      <c r="Q122" s="645"/>
      <c r="R122" s="196"/>
      <c r="S122" s="645"/>
      <c r="T122" s="645"/>
      <c r="U122" s="196"/>
      <c r="V122" s="645"/>
      <c r="W122" s="645"/>
      <c r="X122" s="196"/>
      <c r="Y122" s="648"/>
      <c r="Z122" s="646"/>
      <c r="AA122" s="649"/>
      <c r="AB122" s="247"/>
      <c r="AC122" s="647"/>
      <c r="AD122" s="647"/>
      <c r="AE122" s="247"/>
      <c r="AF122" s="647"/>
      <c r="AG122" s="647"/>
      <c r="AH122" s="247"/>
      <c r="AI122" s="647"/>
      <c r="AJ122" s="647"/>
      <c r="AK122" s="247"/>
      <c r="AL122" s="931"/>
      <c r="AN122"/>
    </row>
    <row r="123" spans="1:40" ht="99.9" customHeight="1" x14ac:dyDescent="0.3">
      <c r="A123" s="627">
        <f t="shared" si="1"/>
        <v>117</v>
      </c>
      <c r="B123" s="1203"/>
      <c r="C123" s="643"/>
      <c r="D123" s="644"/>
      <c r="E123" s="630" t="s">
        <v>76</v>
      </c>
      <c r="F123" s="331" t="s">
        <v>1481</v>
      </c>
      <c r="G123" s="333" t="s">
        <v>1468</v>
      </c>
      <c r="H123" s="243" t="s">
        <v>10</v>
      </c>
      <c r="I123" s="245">
        <v>44960</v>
      </c>
      <c r="J123" s="245">
        <v>44970</v>
      </c>
      <c r="K123" s="196" t="s">
        <v>26</v>
      </c>
      <c r="L123" s="243"/>
      <c r="M123" s="243"/>
      <c r="N123" s="243"/>
      <c r="O123" s="196"/>
      <c r="P123" s="645"/>
      <c r="Q123" s="645"/>
      <c r="R123" s="196"/>
      <c r="S123" s="645"/>
      <c r="T123" s="645"/>
      <c r="U123" s="196"/>
      <c r="V123" s="645"/>
      <c r="W123" s="645"/>
      <c r="X123" s="196"/>
      <c r="Y123" s="648"/>
      <c r="Z123" s="646"/>
      <c r="AA123" s="649"/>
      <c r="AB123" s="247"/>
      <c r="AC123" s="647"/>
      <c r="AD123" s="647"/>
      <c r="AE123" s="247"/>
      <c r="AF123" s="647"/>
      <c r="AG123" s="647"/>
      <c r="AH123" s="247"/>
      <c r="AI123" s="647"/>
      <c r="AJ123" s="647"/>
      <c r="AK123" s="247"/>
      <c r="AL123" s="931"/>
      <c r="AN123"/>
    </row>
    <row r="124" spans="1:40" ht="99.9" customHeight="1" x14ac:dyDescent="0.3">
      <c r="A124" s="627">
        <f t="shared" si="1"/>
        <v>118</v>
      </c>
      <c r="B124" s="1204"/>
      <c r="C124" s="643"/>
      <c r="D124" s="644"/>
      <c r="E124" s="630" t="s">
        <v>76</v>
      </c>
      <c r="F124" s="331" t="s">
        <v>1482</v>
      </c>
      <c r="G124" s="333" t="s">
        <v>1468</v>
      </c>
      <c r="H124" s="243" t="s">
        <v>10</v>
      </c>
      <c r="I124" s="245">
        <v>44960</v>
      </c>
      <c r="J124" s="245">
        <v>44970</v>
      </c>
      <c r="K124" s="196" t="s">
        <v>26</v>
      </c>
      <c r="L124" s="243"/>
      <c r="M124" s="243"/>
      <c r="N124" s="243"/>
      <c r="O124" s="196"/>
      <c r="P124" s="645"/>
      <c r="Q124" s="645"/>
      <c r="R124" s="196"/>
      <c r="S124" s="645"/>
      <c r="T124" s="645"/>
      <c r="U124" s="196"/>
      <c r="V124" s="645"/>
      <c r="W124" s="645"/>
      <c r="X124" s="196"/>
      <c r="Y124" s="648"/>
      <c r="Z124" s="646"/>
      <c r="AA124" s="649"/>
      <c r="AB124" s="247"/>
      <c r="AC124" s="647"/>
      <c r="AD124" s="647"/>
      <c r="AE124" s="247"/>
      <c r="AF124" s="647"/>
      <c r="AG124" s="647"/>
      <c r="AH124" s="247"/>
      <c r="AI124" s="647"/>
      <c r="AJ124" s="647"/>
      <c r="AK124" s="247"/>
      <c r="AL124" s="932"/>
      <c r="AN124"/>
    </row>
    <row r="125" spans="1:40" ht="99.9" customHeight="1" x14ac:dyDescent="0.3">
      <c r="A125" s="627">
        <f t="shared" si="1"/>
        <v>119</v>
      </c>
      <c r="B125" s="1202" t="s">
        <v>1483</v>
      </c>
      <c r="C125" s="643"/>
      <c r="D125" s="644"/>
      <c r="E125" s="630" t="s">
        <v>76</v>
      </c>
      <c r="F125" s="331" t="s">
        <v>1484</v>
      </c>
      <c r="G125" s="333" t="s">
        <v>1485</v>
      </c>
      <c r="H125" s="243" t="s">
        <v>10</v>
      </c>
      <c r="I125" s="245">
        <v>44842</v>
      </c>
      <c r="J125" s="245">
        <v>44844</v>
      </c>
      <c r="K125" s="196" t="s">
        <v>93</v>
      </c>
      <c r="L125" s="243"/>
      <c r="M125" s="243"/>
      <c r="N125" s="243"/>
      <c r="O125" s="196"/>
      <c r="P125" s="645"/>
      <c r="Q125" s="645"/>
      <c r="R125" s="196"/>
      <c r="S125" s="645"/>
      <c r="T125" s="645"/>
      <c r="U125" s="196"/>
      <c r="V125" s="645"/>
      <c r="W125" s="645"/>
      <c r="X125" s="196"/>
      <c r="Y125" s="648" t="s">
        <v>195</v>
      </c>
      <c r="Z125" s="648">
        <v>44861</v>
      </c>
      <c r="AA125" s="648">
        <v>44861</v>
      </c>
      <c r="AB125" s="247" t="s">
        <v>93</v>
      </c>
      <c r="AC125" s="647"/>
      <c r="AD125" s="647"/>
      <c r="AE125" s="247"/>
      <c r="AF125" s="647"/>
      <c r="AG125" s="647"/>
      <c r="AH125" s="247"/>
      <c r="AI125" s="647"/>
      <c r="AJ125" s="647"/>
      <c r="AK125" s="247"/>
      <c r="AL125" s="936" t="str">
        <f>IF(B125&gt;0,HYPERLINK(CONCATENATE("PDFSD FINALLY/",B125,".pdf"),CONCATENATE("Open PDFSD FINALLY.",B125)),"")</f>
        <v>Open PDFSD FINALLY.SD 27 (S19.CS.08-10)(10-16)</v>
      </c>
      <c r="AN125"/>
    </row>
    <row r="126" spans="1:40" ht="99.9" customHeight="1" x14ac:dyDescent="0.3">
      <c r="A126" s="627">
        <f t="shared" si="1"/>
        <v>120</v>
      </c>
      <c r="B126" s="1203"/>
      <c r="C126" s="643"/>
      <c r="D126" s="644"/>
      <c r="E126" s="630" t="s">
        <v>76</v>
      </c>
      <c r="F126" s="331" t="s">
        <v>1488</v>
      </c>
      <c r="G126" s="333" t="s">
        <v>1486</v>
      </c>
      <c r="H126" s="243" t="s">
        <v>10</v>
      </c>
      <c r="I126" s="245">
        <v>44842</v>
      </c>
      <c r="J126" s="245">
        <v>44844</v>
      </c>
      <c r="K126" s="196" t="s">
        <v>93</v>
      </c>
      <c r="L126" s="243"/>
      <c r="M126" s="243"/>
      <c r="N126" s="243"/>
      <c r="O126" s="196"/>
      <c r="P126" s="645"/>
      <c r="Q126" s="645"/>
      <c r="R126" s="196"/>
      <c r="S126" s="645"/>
      <c r="T126" s="645"/>
      <c r="U126" s="196"/>
      <c r="V126" s="645"/>
      <c r="W126" s="645"/>
      <c r="X126" s="196"/>
      <c r="Y126" s="648" t="s">
        <v>195</v>
      </c>
      <c r="Z126" s="648">
        <v>44861</v>
      </c>
      <c r="AA126" s="648">
        <v>44861</v>
      </c>
      <c r="AB126" s="247" t="s">
        <v>93</v>
      </c>
      <c r="AC126" s="647"/>
      <c r="AD126" s="647"/>
      <c r="AE126" s="247"/>
      <c r="AF126" s="647"/>
      <c r="AG126" s="647"/>
      <c r="AH126" s="247"/>
      <c r="AI126" s="647"/>
      <c r="AJ126" s="647"/>
      <c r="AK126" s="247"/>
      <c r="AL126" s="938"/>
      <c r="AN126"/>
    </row>
    <row r="127" spans="1:40" ht="99.9" customHeight="1" x14ac:dyDescent="0.3">
      <c r="A127" s="627">
        <f t="shared" si="1"/>
        <v>121</v>
      </c>
      <c r="B127" s="1204"/>
      <c r="C127" s="643"/>
      <c r="D127" s="644"/>
      <c r="E127" s="630" t="s">
        <v>76</v>
      </c>
      <c r="F127" s="331" t="s">
        <v>1489</v>
      </c>
      <c r="G127" s="333" t="s">
        <v>1487</v>
      </c>
      <c r="H127" s="243" t="s">
        <v>10</v>
      </c>
      <c r="I127" s="245">
        <v>44842</v>
      </c>
      <c r="J127" s="245">
        <v>44844</v>
      </c>
      <c r="K127" s="196" t="s">
        <v>93</v>
      </c>
      <c r="L127" s="243"/>
      <c r="M127" s="243"/>
      <c r="N127" s="243"/>
      <c r="O127" s="196"/>
      <c r="P127" s="645"/>
      <c r="Q127" s="645"/>
      <c r="R127" s="196"/>
      <c r="S127" s="645"/>
      <c r="T127" s="645"/>
      <c r="U127" s="196"/>
      <c r="V127" s="645"/>
      <c r="W127" s="645"/>
      <c r="X127" s="196"/>
      <c r="Y127" s="648" t="s">
        <v>195</v>
      </c>
      <c r="Z127" s="648">
        <v>44861</v>
      </c>
      <c r="AA127" s="648">
        <v>44861</v>
      </c>
      <c r="AB127" s="247" t="s">
        <v>93</v>
      </c>
      <c r="AC127" s="647"/>
      <c r="AD127" s="647"/>
      <c r="AE127" s="247"/>
      <c r="AF127" s="647"/>
      <c r="AG127" s="647"/>
      <c r="AH127" s="247"/>
      <c r="AI127" s="647"/>
      <c r="AJ127" s="647"/>
      <c r="AK127" s="247"/>
      <c r="AL127" s="937"/>
      <c r="AN127"/>
    </row>
    <row r="128" spans="1:40" ht="99.9" customHeight="1" x14ac:dyDescent="0.3">
      <c r="A128" s="627">
        <f t="shared" si="1"/>
        <v>122</v>
      </c>
      <c r="B128" s="1202" t="s">
        <v>1490</v>
      </c>
      <c r="C128" s="643"/>
      <c r="D128" s="644"/>
      <c r="E128" s="630" t="s">
        <v>76</v>
      </c>
      <c r="F128" s="331" t="s">
        <v>1491</v>
      </c>
      <c r="G128" s="333" t="s">
        <v>1499</v>
      </c>
      <c r="H128" s="243" t="s">
        <v>10</v>
      </c>
      <c r="I128" s="245">
        <v>44968</v>
      </c>
      <c r="J128" s="245">
        <v>44970</v>
      </c>
      <c r="K128" s="196" t="s">
        <v>26</v>
      </c>
      <c r="L128" s="243"/>
      <c r="M128" s="243"/>
      <c r="N128" s="243"/>
      <c r="O128" s="196"/>
      <c r="P128" s="645"/>
      <c r="Q128" s="645"/>
      <c r="R128" s="196"/>
      <c r="S128" s="645"/>
      <c r="T128" s="645"/>
      <c r="U128" s="196"/>
      <c r="V128" s="645"/>
      <c r="W128" s="645"/>
      <c r="X128" s="196"/>
      <c r="Y128" s="646"/>
      <c r="Z128" s="646"/>
      <c r="AA128" s="649"/>
      <c r="AB128" s="247"/>
      <c r="AC128" s="647"/>
      <c r="AD128" s="647"/>
      <c r="AE128" s="247"/>
      <c r="AF128" s="647"/>
      <c r="AG128" s="647"/>
      <c r="AH128" s="247"/>
      <c r="AI128" s="647"/>
      <c r="AJ128" s="647"/>
      <c r="AK128" s="247"/>
      <c r="AL128" s="930" t="str">
        <f>IF(B128&gt;0,HYPERLINK(CONCATENATE("PDFSD FINALLY/",B128,".pdf"),CONCATENATE("Open PDFSD FINALLY.",B128)),"")</f>
        <v>Open PDFSD FINALLY.SD 28 (S19.CS.11-02)(10-16)</v>
      </c>
      <c r="AN128"/>
    </row>
    <row r="129" spans="1:40" ht="99.9" customHeight="1" x14ac:dyDescent="0.3">
      <c r="A129" s="627">
        <f t="shared" si="1"/>
        <v>123</v>
      </c>
      <c r="B129" s="1203"/>
      <c r="C129" s="643"/>
      <c r="D129" s="644"/>
      <c r="E129" s="630" t="s">
        <v>76</v>
      </c>
      <c r="F129" s="331" t="s">
        <v>1492</v>
      </c>
      <c r="G129" s="333" t="s">
        <v>1499</v>
      </c>
      <c r="H129" s="243" t="s">
        <v>10</v>
      </c>
      <c r="I129" s="245">
        <v>44968</v>
      </c>
      <c r="J129" s="245">
        <v>44970</v>
      </c>
      <c r="K129" s="196" t="s">
        <v>26</v>
      </c>
      <c r="L129" s="243"/>
      <c r="M129" s="243"/>
      <c r="N129" s="243"/>
      <c r="O129" s="196"/>
      <c r="P129" s="645"/>
      <c r="Q129" s="645"/>
      <c r="R129" s="196"/>
      <c r="S129" s="645"/>
      <c r="T129" s="645"/>
      <c r="U129" s="196"/>
      <c r="V129" s="645"/>
      <c r="W129" s="645"/>
      <c r="X129" s="196"/>
      <c r="Y129" s="646"/>
      <c r="Z129" s="646"/>
      <c r="AA129" s="649"/>
      <c r="AB129" s="247"/>
      <c r="AC129" s="647"/>
      <c r="AD129" s="647"/>
      <c r="AE129" s="247"/>
      <c r="AF129" s="647"/>
      <c r="AG129" s="647"/>
      <c r="AH129" s="247"/>
      <c r="AI129" s="647"/>
      <c r="AJ129" s="647"/>
      <c r="AK129" s="247"/>
      <c r="AL129" s="931"/>
      <c r="AN129"/>
    </row>
    <row r="130" spans="1:40" ht="99.9" customHeight="1" x14ac:dyDescent="0.3">
      <c r="A130" s="627">
        <f t="shared" si="1"/>
        <v>124</v>
      </c>
      <c r="B130" s="1203"/>
      <c r="C130" s="643"/>
      <c r="D130" s="644"/>
      <c r="E130" s="630" t="s">
        <v>76</v>
      </c>
      <c r="F130" s="331" t="s">
        <v>1493</v>
      </c>
      <c r="G130" s="333" t="s">
        <v>1499</v>
      </c>
      <c r="H130" s="243" t="s">
        <v>10</v>
      </c>
      <c r="I130" s="245">
        <v>44968</v>
      </c>
      <c r="J130" s="245">
        <v>44970</v>
      </c>
      <c r="K130" s="196" t="s">
        <v>26</v>
      </c>
      <c r="L130" s="243"/>
      <c r="M130" s="243"/>
      <c r="N130" s="243"/>
      <c r="O130" s="196"/>
      <c r="P130" s="645"/>
      <c r="Q130" s="645"/>
      <c r="R130" s="196"/>
      <c r="S130" s="645"/>
      <c r="T130" s="645"/>
      <c r="U130" s="196"/>
      <c r="V130" s="645"/>
      <c r="W130" s="645"/>
      <c r="X130" s="196"/>
      <c r="Y130" s="646"/>
      <c r="Z130" s="646"/>
      <c r="AA130" s="649"/>
      <c r="AB130" s="247"/>
      <c r="AC130" s="647"/>
      <c r="AD130" s="647"/>
      <c r="AE130" s="247"/>
      <c r="AF130" s="647"/>
      <c r="AG130" s="647"/>
      <c r="AH130" s="247"/>
      <c r="AI130" s="647"/>
      <c r="AJ130" s="647"/>
      <c r="AK130" s="247"/>
      <c r="AL130" s="931"/>
      <c r="AN130"/>
    </row>
    <row r="131" spans="1:40" ht="99.9" customHeight="1" x14ac:dyDescent="0.3">
      <c r="A131" s="627">
        <f t="shared" si="1"/>
        <v>125</v>
      </c>
      <c r="B131" s="1203"/>
      <c r="C131" s="643"/>
      <c r="D131" s="644"/>
      <c r="E131" s="630" t="s">
        <v>76</v>
      </c>
      <c r="F131" s="331" t="s">
        <v>1494</v>
      </c>
      <c r="G131" s="333" t="s">
        <v>1499</v>
      </c>
      <c r="H131" s="243" t="s">
        <v>10</v>
      </c>
      <c r="I131" s="245">
        <v>44968</v>
      </c>
      <c r="J131" s="245">
        <v>44970</v>
      </c>
      <c r="K131" s="196" t="s">
        <v>26</v>
      </c>
      <c r="L131" s="650"/>
      <c r="M131" s="650"/>
      <c r="N131" s="650"/>
      <c r="O131" s="196"/>
      <c r="P131" s="645"/>
      <c r="Q131" s="645"/>
      <c r="R131" s="196"/>
      <c r="S131" s="645"/>
      <c r="T131" s="645"/>
      <c r="U131" s="196"/>
      <c r="V131" s="645"/>
      <c r="W131" s="645"/>
      <c r="X131" s="196"/>
      <c r="Y131" s="651"/>
      <c r="Z131" s="651"/>
      <c r="AA131" s="651"/>
      <c r="AB131" s="247"/>
      <c r="AC131" s="651"/>
      <c r="AD131" s="651"/>
      <c r="AE131" s="247"/>
      <c r="AF131" s="651"/>
      <c r="AG131" s="651"/>
      <c r="AH131" s="247"/>
      <c r="AI131" s="651"/>
      <c r="AJ131" s="651"/>
      <c r="AK131" s="247"/>
      <c r="AL131" s="931"/>
      <c r="AN131"/>
    </row>
    <row r="132" spans="1:40" ht="99.9" customHeight="1" x14ac:dyDescent="0.3">
      <c r="A132" s="627">
        <f t="shared" si="1"/>
        <v>126</v>
      </c>
      <c r="B132" s="1203"/>
      <c r="C132" s="643"/>
      <c r="D132" s="644"/>
      <c r="E132" s="630" t="s">
        <v>76</v>
      </c>
      <c r="F132" s="331" t="s">
        <v>1495</v>
      </c>
      <c r="G132" s="333" t="s">
        <v>1499</v>
      </c>
      <c r="H132" s="243" t="s">
        <v>10</v>
      </c>
      <c r="I132" s="245">
        <v>44968</v>
      </c>
      <c r="J132" s="245">
        <v>44970</v>
      </c>
      <c r="K132" s="196" t="s">
        <v>26</v>
      </c>
      <c r="L132" s="650"/>
      <c r="M132" s="650"/>
      <c r="N132" s="650"/>
      <c r="O132" s="196"/>
      <c r="P132" s="645"/>
      <c r="Q132" s="645"/>
      <c r="R132" s="196"/>
      <c r="S132" s="645"/>
      <c r="T132" s="645"/>
      <c r="U132" s="196"/>
      <c r="V132" s="645"/>
      <c r="W132" s="645"/>
      <c r="X132" s="196"/>
      <c r="Y132" s="651"/>
      <c r="Z132" s="651"/>
      <c r="AA132" s="651"/>
      <c r="AB132" s="247"/>
      <c r="AC132" s="651"/>
      <c r="AD132" s="651"/>
      <c r="AE132" s="247"/>
      <c r="AF132" s="651"/>
      <c r="AG132" s="651"/>
      <c r="AH132" s="247"/>
      <c r="AI132" s="651"/>
      <c r="AJ132" s="651"/>
      <c r="AK132" s="247"/>
      <c r="AL132" s="931"/>
      <c r="AN132"/>
    </row>
    <row r="133" spans="1:40" ht="99.9" customHeight="1" x14ac:dyDescent="0.3">
      <c r="A133" s="627">
        <f t="shared" si="1"/>
        <v>127</v>
      </c>
      <c r="B133" s="1203"/>
      <c r="C133" s="643"/>
      <c r="D133" s="644"/>
      <c r="E133" s="630" t="s">
        <v>76</v>
      </c>
      <c r="F133" s="331" t="s">
        <v>1496</v>
      </c>
      <c r="G133" s="333" t="s">
        <v>1499</v>
      </c>
      <c r="H133" s="243" t="s">
        <v>10</v>
      </c>
      <c r="I133" s="245">
        <v>44968</v>
      </c>
      <c r="J133" s="245">
        <v>44970</v>
      </c>
      <c r="K133" s="196" t="s">
        <v>26</v>
      </c>
      <c r="L133" s="650"/>
      <c r="M133" s="650"/>
      <c r="N133" s="650"/>
      <c r="O133" s="196"/>
      <c r="P133" s="645"/>
      <c r="Q133" s="645"/>
      <c r="R133" s="196"/>
      <c r="S133" s="645"/>
      <c r="T133" s="645"/>
      <c r="U133" s="196"/>
      <c r="V133" s="645"/>
      <c r="W133" s="645"/>
      <c r="X133" s="196"/>
      <c r="Y133" s="651"/>
      <c r="Z133" s="651"/>
      <c r="AA133" s="651"/>
      <c r="AB133" s="247"/>
      <c r="AC133" s="651"/>
      <c r="AD133" s="651"/>
      <c r="AE133" s="247"/>
      <c r="AF133" s="651"/>
      <c r="AG133" s="651"/>
      <c r="AH133" s="247"/>
      <c r="AI133" s="651"/>
      <c r="AJ133" s="651"/>
      <c r="AK133" s="247"/>
      <c r="AL133" s="931"/>
      <c r="AN133"/>
    </row>
    <row r="134" spans="1:40" ht="99.9" customHeight="1" x14ac:dyDescent="0.3">
      <c r="A134" s="627">
        <f t="shared" si="1"/>
        <v>128</v>
      </c>
      <c r="B134" s="1203"/>
      <c r="C134" s="643"/>
      <c r="D134" s="644"/>
      <c r="E134" s="630" t="s">
        <v>76</v>
      </c>
      <c r="F134" s="331" t="s">
        <v>1497</v>
      </c>
      <c r="G134" s="333" t="s">
        <v>1499</v>
      </c>
      <c r="H134" s="243" t="s">
        <v>10</v>
      </c>
      <c r="I134" s="245">
        <v>44968</v>
      </c>
      <c r="J134" s="245">
        <v>44970</v>
      </c>
      <c r="K134" s="196" t="s">
        <v>26</v>
      </c>
      <c r="L134" s="650"/>
      <c r="M134" s="650"/>
      <c r="N134" s="650"/>
      <c r="O134" s="196"/>
      <c r="P134" s="645"/>
      <c r="Q134" s="645"/>
      <c r="R134" s="196"/>
      <c r="S134" s="645"/>
      <c r="T134" s="645"/>
      <c r="U134" s="196"/>
      <c r="V134" s="645"/>
      <c r="W134" s="645"/>
      <c r="X134" s="196"/>
      <c r="Y134" s="651"/>
      <c r="Z134" s="651"/>
      <c r="AA134" s="651"/>
      <c r="AB134" s="247"/>
      <c r="AC134" s="651"/>
      <c r="AD134" s="651"/>
      <c r="AE134" s="247"/>
      <c r="AF134" s="651"/>
      <c r="AG134" s="651"/>
      <c r="AH134" s="247"/>
      <c r="AI134" s="651"/>
      <c r="AJ134" s="651"/>
      <c r="AK134" s="247"/>
      <c r="AL134" s="931"/>
      <c r="AN134"/>
    </row>
    <row r="135" spans="1:40" ht="99.9" customHeight="1" x14ac:dyDescent="0.3">
      <c r="A135" s="627">
        <f t="shared" si="1"/>
        <v>129</v>
      </c>
      <c r="B135" s="1204"/>
      <c r="C135" s="643"/>
      <c r="D135" s="644"/>
      <c r="E135" s="630" t="s">
        <v>76</v>
      </c>
      <c r="F135" s="331" t="s">
        <v>1498</v>
      </c>
      <c r="G135" s="333" t="s">
        <v>1499</v>
      </c>
      <c r="H135" s="243" t="s">
        <v>10</v>
      </c>
      <c r="I135" s="245">
        <v>44968</v>
      </c>
      <c r="J135" s="245">
        <v>44970</v>
      </c>
      <c r="K135" s="196" t="s">
        <v>26</v>
      </c>
      <c r="L135" s="650"/>
      <c r="M135" s="650"/>
      <c r="N135" s="650"/>
      <c r="O135" s="196"/>
      <c r="P135" s="645"/>
      <c r="Q135" s="645"/>
      <c r="R135" s="196"/>
      <c r="S135" s="645"/>
      <c r="T135" s="645"/>
      <c r="U135" s="196"/>
      <c r="V135" s="645"/>
      <c r="W135" s="645"/>
      <c r="X135" s="196"/>
      <c r="Y135" s="651"/>
      <c r="Z135" s="651"/>
      <c r="AA135" s="651"/>
      <c r="AB135" s="247"/>
      <c r="AC135" s="651"/>
      <c r="AD135" s="651"/>
      <c r="AE135" s="247"/>
      <c r="AF135" s="651"/>
      <c r="AG135" s="651"/>
      <c r="AH135" s="247"/>
      <c r="AI135" s="651"/>
      <c r="AJ135" s="651"/>
      <c r="AK135" s="247"/>
      <c r="AL135" s="932"/>
      <c r="AN135"/>
    </row>
    <row r="136" spans="1:40" ht="99.9" customHeight="1" x14ac:dyDescent="0.3">
      <c r="A136" s="627">
        <f t="shared" ref="A136:A199" si="2">ROW()-ROW($A$6)</f>
        <v>130</v>
      </c>
      <c r="B136" s="1202" t="s">
        <v>1504</v>
      </c>
      <c r="C136" s="643"/>
      <c r="D136" s="644"/>
      <c r="E136" s="630" t="s">
        <v>76</v>
      </c>
      <c r="F136" s="331" t="s">
        <v>1501</v>
      </c>
      <c r="G136" s="333" t="s">
        <v>1500</v>
      </c>
      <c r="H136" s="243" t="s">
        <v>10</v>
      </c>
      <c r="I136" s="245">
        <v>44856</v>
      </c>
      <c r="J136" s="245">
        <v>44871</v>
      </c>
      <c r="K136" s="196" t="s">
        <v>26</v>
      </c>
      <c r="L136" s="650"/>
      <c r="M136" s="650"/>
      <c r="N136" s="650"/>
      <c r="O136" s="196"/>
      <c r="P136" s="645"/>
      <c r="Q136" s="645"/>
      <c r="R136" s="196"/>
      <c r="S136" s="645"/>
      <c r="T136" s="645"/>
      <c r="U136" s="196"/>
      <c r="V136" s="645"/>
      <c r="W136" s="645"/>
      <c r="X136" s="196"/>
      <c r="Y136" s="651"/>
      <c r="Z136" s="651"/>
      <c r="AA136" s="651"/>
      <c r="AB136" s="247"/>
      <c r="AC136" s="651"/>
      <c r="AD136" s="651"/>
      <c r="AE136" s="247"/>
      <c r="AF136" s="651"/>
      <c r="AG136" s="651"/>
      <c r="AH136" s="247"/>
      <c r="AI136" s="651"/>
      <c r="AJ136" s="651"/>
      <c r="AK136" s="247"/>
      <c r="AL136" s="930" t="str">
        <f>IF(B136&gt;0,HYPERLINK(CONCATENATE("PDFSD FINALLY/",B136,".pdf"),CONCATENATE("Open PDFSD FINALLY.",B136)),"")</f>
        <v>Open PDFSD FINALLY.SD 29 (S19.CS.22-10)(10-16)</v>
      </c>
      <c r="AN136"/>
    </row>
    <row r="137" spans="1:40" ht="99.9" customHeight="1" x14ac:dyDescent="0.3">
      <c r="A137" s="627">
        <f t="shared" si="2"/>
        <v>131</v>
      </c>
      <c r="B137" s="1203"/>
      <c r="C137" s="643"/>
      <c r="D137" s="644"/>
      <c r="E137" s="630" t="s">
        <v>76</v>
      </c>
      <c r="F137" s="331" t="s">
        <v>1502</v>
      </c>
      <c r="G137" s="333" t="s">
        <v>1500</v>
      </c>
      <c r="H137" s="243" t="s">
        <v>10</v>
      </c>
      <c r="I137" s="245">
        <v>44856</v>
      </c>
      <c r="J137" s="245">
        <v>44871</v>
      </c>
      <c r="K137" s="196" t="s">
        <v>26</v>
      </c>
      <c r="L137" s="650"/>
      <c r="M137" s="650"/>
      <c r="N137" s="650"/>
      <c r="O137" s="196"/>
      <c r="P137" s="645"/>
      <c r="Q137" s="645"/>
      <c r="R137" s="196"/>
      <c r="S137" s="645"/>
      <c r="T137" s="645"/>
      <c r="U137" s="196"/>
      <c r="V137" s="645"/>
      <c r="W137" s="645"/>
      <c r="X137" s="196"/>
      <c r="Y137" s="651"/>
      <c r="Z137" s="651"/>
      <c r="AA137" s="651"/>
      <c r="AB137" s="247"/>
      <c r="AC137" s="651"/>
      <c r="AD137" s="651"/>
      <c r="AE137" s="247"/>
      <c r="AF137" s="651"/>
      <c r="AG137" s="651"/>
      <c r="AH137" s="247"/>
      <c r="AI137" s="651"/>
      <c r="AJ137" s="651"/>
      <c r="AK137" s="247"/>
      <c r="AL137" s="931"/>
      <c r="AN137"/>
    </row>
    <row r="138" spans="1:40" ht="99.9" customHeight="1" x14ac:dyDescent="0.3">
      <c r="A138" s="627">
        <f t="shared" si="2"/>
        <v>132</v>
      </c>
      <c r="B138" s="1204"/>
      <c r="C138" s="643"/>
      <c r="D138" s="644"/>
      <c r="E138" s="630" t="s">
        <v>76</v>
      </c>
      <c r="F138" s="331" t="s">
        <v>1503</v>
      </c>
      <c r="G138" s="333" t="s">
        <v>1500</v>
      </c>
      <c r="H138" s="243" t="s">
        <v>10</v>
      </c>
      <c r="I138" s="245">
        <v>44856</v>
      </c>
      <c r="J138" s="245">
        <v>44871</v>
      </c>
      <c r="K138" s="196" t="s">
        <v>26</v>
      </c>
      <c r="L138" s="650"/>
      <c r="M138" s="650"/>
      <c r="N138" s="650"/>
      <c r="O138" s="196"/>
      <c r="P138" s="645"/>
      <c r="Q138" s="645"/>
      <c r="R138" s="196"/>
      <c r="S138" s="645"/>
      <c r="T138" s="645"/>
      <c r="U138" s="196"/>
      <c r="V138" s="645"/>
      <c r="W138" s="645"/>
      <c r="X138" s="196"/>
      <c r="Y138" s="651"/>
      <c r="Z138" s="651"/>
      <c r="AA138" s="651"/>
      <c r="AB138" s="247"/>
      <c r="AC138" s="651"/>
      <c r="AD138" s="651"/>
      <c r="AE138" s="247"/>
      <c r="AF138" s="651"/>
      <c r="AG138" s="651"/>
      <c r="AH138" s="247"/>
      <c r="AI138" s="651"/>
      <c r="AJ138" s="651"/>
      <c r="AK138" s="247"/>
      <c r="AL138" s="932"/>
      <c r="AN138"/>
    </row>
    <row r="139" spans="1:40" ht="99.9" customHeight="1" x14ac:dyDescent="0.3">
      <c r="A139" s="627">
        <f t="shared" si="2"/>
        <v>133</v>
      </c>
      <c r="B139" s="1202" t="s">
        <v>1505</v>
      </c>
      <c r="C139" s="643"/>
      <c r="D139" s="644"/>
      <c r="E139" s="630" t="s">
        <v>76</v>
      </c>
      <c r="F139" s="331" t="s">
        <v>1484</v>
      </c>
      <c r="G139" s="333" t="s">
        <v>1485</v>
      </c>
      <c r="H139" s="243" t="s">
        <v>10</v>
      </c>
      <c r="I139" s="245">
        <v>44791</v>
      </c>
      <c r="J139" s="245">
        <v>44796</v>
      </c>
      <c r="K139" s="196" t="s">
        <v>26</v>
      </c>
      <c r="L139" s="650"/>
      <c r="M139" s="650"/>
      <c r="N139" s="650"/>
      <c r="O139" s="196"/>
      <c r="P139" s="645"/>
      <c r="Q139" s="645"/>
      <c r="R139" s="196"/>
      <c r="S139" s="645"/>
      <c r="T139" s="645"/>
      <c r="U139" s="196"/>
      <c r="V139" s="645"/>
      <c r="W139" s="645"/>
      <c r="X139" s="196"/>
      <c r="Y139" s="651"/>
      <c r="Z139" s="651"/>
      <c r="AA139" s="651"/>
      <c r="AB139" s="247"/>
      <c r="AC139" s="651"/>
      <c r="AD139" s="651"/>
      <c r="AE139" s="247"/>
      <c r="AF139" s="651"/>
      <c r="AG139" s="651"/>
      <c r="AH139" s="247"/>
      <c r="AI139" s="651"/>
      <c r="AJ139" s="651"/>
      <c r="AK139" s="247"/>
      <c r="AL139" s="930" t="str">
        <f>IF(B139&gt;0,HYPERLINK(CONCATENATE("PDFSD FINALLY/",B139,".pdf"),CONCATENATE("Open PDFSD FINALLY.",B139)),"")</f>
        <v>Open PDFSD FINALLY.SD 30 (S19.CS.18-08)(10-16)</v>
      </c>
      <c r="AN139"/>
    </row>
    <row r="140" spans="1:40" ht="99.9" customHeight="1" x14ac:dyDescent="0.3">
      <c r="A140" s="627">
        <f t="shared" si="2"/>
        <v>134</v>
      </c>
      <c r="B140" s="1203"/>
      <c r="C140" s="643"/>
      <c r="D140" s="644"/>
      <c r="E140" s="630" t="s">
        <v>76</v>
      </c>
      <c r="F140" s="331" t="s">
        <v>1488</v>
      </c>
      <c r="G140" s="333" t="s">
        <v>1486</v>
      </c>
      <c r="H140" s="243" t="s">
        <v>10</v>
      </c>
      <c r="I140" s="245">
        <v>44791</v>
      </c>
      <c r="J140" s="245">
        <v>44796</v>
      </c>
      <c r="K140" s="196" t="s">
        <v>26</v>
      </c>
      <c r="L140" s="650"/>
      <c r="M140" s="650"/>
      <c r="N140" s="650"/>
      <c r="O140" s="196"/>
      <c r="P140" s="645"/>
      <c r="Q140" s="645"/>
      <c r="R140" s="196"/>
      <c r="S140" s="645"/>
      <c r="T140" s="645"/>
      <c r="U140" s="196"/>
      <c r="V140" s="645"/>
      <c r="W140" s="645"/>
      <c r="X140" s="196"/>
      <c r="Y140" s="651"/>
      <c r="Z140" s="651"/>
      <c r="AA140" s="651"/>
      <c r="AB140" s="247"/>
      <c r="AC140" s="651"/>
      <c r="AD140" s="651"/>
      <c r="AE140" s="247"/>
      <c r="AF140" s="651"/>
      <c r="AG140" s="651"/>
      <c r="AH140" s="247"/>
      <c r="AI140" s="651"/>
      <c r="AJ140" s="651"/>
      <c r="AK140" s="247"/>
      <c r="AL140" s="931"/>
      <c r="AN140"/>
    </row>
    <row r="141" spans="1:40" ht="99.9" customHeight="1" x14ac:dyDescent="0.3">
      <c r="A141" s="627">
        <f t="shared" si="2"/>
        <v>135</v>
      </c>
      <c r="B141" s="1204"/>
      <c r="C141" s="643"/>
      <c r="D141" s="644"/>
      <c r="E141" s="630" t="s">
        <v>76</v>
      </c>
      <c r="F141" s="331" t="s">
        <v>1489</v>
      </c>
      <c r="G141" s="333" t="s">
        <v>1487</v>
      </c>
      <c r="H141" s="243" t="s">
        <v>10</v>
      </c>
      <c r="I141" s="245">
        <v>44791</v>
      </c>
      <c r="J141" s="245">
        <v>44796</v>
      </c>
      <c r="K141" s="196" t="s">
        <v>26</v>
      </c>
      <c r="L141" s="650"/>
      <c r="M141" s="650"/>
      <c r="N141" s="650"/>
      <c r="O141" s="196"/>
      <c r="P141" s="645"/>
      <c r="Q141" s="645"/>
      <c r="R141" s="196"/>
      <c r="S141" s="645"/>
      <c r="T141" s="645"/>
      <c r="U141" s="196"/>
      <c r="V141" s="645"/>
      <c r="W141" s="645"/>
      <c r="X141" s="196"/>
      <c r="Y141" s="651"/>
      <c r="Z141" s="651"/>
      <c r="AA141" s="651"/>
      <c r="AB141" s="247"/>
      <c r="AC141" s="651"/>
      <c r="AD141" s="651"/>
      <c r="AE141" s="247"/>
      <c r="AF141" s="651"/>
      <c r="AG141" s="651"/>
      <c r="AH141" s="247"/>
      <c r="AI141" s="651"/>
      <c r="AJ141" s="651"/>
      <c r="AK141" s="247"/>
      <c r="AL141" s="932"/>
      <c r="AN141"/>
    </row>
    <row r="142" spans="1:40" ht="99.9" customHeight="1" x14ac:dyDescent="0.3">
      <c r="A142" s="627">
        <f t="shared" si="2"/>
        <v>136</v>
      </c>
      <c r="B142" s="1202" t="s">
        <v>1506</v>
      </c>
      <c r="C142" s="643"/>
      <c r="D142" s="644"/>
      <c r="E142" s="630" t="s">
        <v>76</v>
      </c>
      <c r="F142" s="331" t="s">
        <v>1507</v>
      </c>
      <c r="G142" s="333" t="s">
        <v>1510</v>
      </c>
      <c r="H142" s="243" t="s">
        <v>10</v>
      </c>
      <c r="I142" s="245">
        <v>45029</v>
      </c>
      <c r="J142" s="245">
        <v>45048</v>
      </c>
      <c r="K142" s="196" t="s">
        <v>93</v>
      </c>
      <c r="L142" s="650"/>
      <c r="M142" s="650"/>
      <c r="N142" s="650"/>
      <c r="O142" s="196"/>
      <c r="P142" s="645"/>
      <c r="Q142" s="645"/>
      <c r="R142" s="196"/>
      <c r="S142" s="645"/>
      <c r="T142" s="645"/>
      <c r="U142" s="196"/>
      <c r="V142" s="645"/>
      <c r="W142" s="645"/>
      <c r="X142" s="196"/>
      <c r="Y142" s="648" t="s">
        <v>195</v>
      </c>
      <c r="Z142" s="648">
        <v>45067</v>
      </c>
      <c r="AA142" s="648">
        <v>45070</v>
      </c>
      <c r="AB142" s="247" t="s">
        <v>93</v>
      </c>
      <c r="AC142" s="647"/>
      <c r="AD142" s="647"/>
      <c r="AE142" s="247"/>
      <c r="AF142" s="647"/>
      <c r="AG142" s="647"/>
      <c r="AH142" s="247"/>
      <c r="AI142" s="647"/>
      <c r="AJ142" s="647"/>
      <c r="AK142" s="247"/>
      <c r="AL142" s="930" t="str">
        <f>IF(B142&gt;0,HYPERLINK(CONCATENATE("PDFSD FINALLY/",B142,".pdf"),CONCATENATE("Open PDFSD FINALLY.",B142)),"")</f>
        <v>Open PDFSD FINALLY.SD 31 (S19.CS.13-04)(10-16)</v>
      </c>
      <c r="AN142"/>
    </row>
    <row r="143" spans="1:40" ht="99.9" customHeight="1" x14ac:dyDescent="0.3">
      <c r="A143" s="627">
        <f t="shared" si="2"/>
        <v>137</v>
      </c>
      <c r="B143" s="1203"/>
      <c r="C143" s="643"/>
      <c r="D143" s="644"/>
      <c r="E143" s="630" t="s">
        <v>76</v>
      </c>
      <c r="F143" s="331" t="s">
        <v>1508</v>
      </c>
      <c r="G143" s="333" t="s">
        <v>1511</v>
      </c>
      <c r="H143" s="243" t="s">
        <v>10</v>
      </c>
      <c r="I143" s="245">
        <v>45029</v>
      </c>
      <c r="J143" s="245">
        <v>45048</v>
      </c>
      <c r="K143" s="196" t="s">
        <v>93</v>
      </c>
      <c r="L143" s="650"/>
      <c r="M143" s="650"/>
      <c r="N143" s="650"/>
      <c r="O143" s="196"/>
      <c r="P143" s="645"/>
      <c r="Q143" s="645"/>
      <c r="R143" s="196"/>
      <c r="S143" s="645"/>
      <c r="T143" s="645"/>
      <c r="U143" s="196"/>
      <c r="V143" s="645"/>
      <c r="W143" s="645"/>
      <c r="X143" s="196"/>
      <c r="Y143" s="648" t="s">
        <v>195</v>
      </c>
      <c r="Z143" s="648">
        <v>45067</v>
      </c>
      <c r="AA143" s="648">
        <v>45070</v>
      </c>
      <c r="AB143" s="247" t="s">
        <v>93</v>
      </c>
      <c r="AC143" s="647"/>
      <c r="AD143" s="647"/>
      <c r="AE143" s="247"/>
      <c r="AF143" s="647"/>
      <c r="AG143" s="647"/>
      <c r="AH143" s="247"/>
      <c r="AI143" s="647"/>
      <c r="AJ143" s="647"/>
      <c r="AK143" s="247"/>
      <c r="AL143" s="931"/>
      <c r="AN143"/>
    </row>
    <row r="144" spans="1:40" ht="99.9" customHeight="1" x14ac:dyDescent="0.3">
      <c r="A144" s="627">
        <f t="shared" si="2"/>
        <v>138</v>
      </c>
      <c r="B144" s="1204"/>
      <c r="C144" s="643"/>
      <c r="D144" s="644"/>
      <c r="E144" s="630" t="s">
        <v>76</v>
      </c>
      <c r="F144" s="331" t="s">
        <v>1509</v>
      </c>
      <c r="G144" s="333" t="s">
        <v>1512</v>
      </c>
      <c r="H144" s="243" t="s">
        <v>10</v>
      </c>
      <c r="I144" s="245">
        <v>45029</v>
      </c>
      <c r="J144" s="245">
        <v>45048</v>
      </c>
      <c r="K144" s="196" t="s">
        <v>93</v>
      </c>
      <c r="L144" s="650"/>
      <c r="M144" s="650"/>
      <c r="N144" s="650"/>
      <c r="O144" s="196"/>
      <c r="P144" s="645"/>
      <c r="Q144" s="645"/>
      <c r="R144" s="196"/>
      <c r="S144" s="645"/>
      <c r="T144" s="645"/>
      <c r="U144" s="196"/>
      <c r="V144" s="645"/>
      <c r="W144" s="645"/>
      <c r="X144" s="196"/>
      <c r="Y144" s="648" t="s">
        <v>195</v>
      </c>
      <c r="Z144" s="648">
        <v>45067</v>
      </c>
      <c r="AA144" s="648">
        <v>45070</v>
      </c>
      <c r="AB144" s="247" t="s">
        <v>93</v>
      </c>
      <c r="AC144" s="647"/>
      <c r="AD144" s="647"/>
      <c r="AE144" s="247"/>
      <c r="AF144" s="647"/>
      <c r="AG144" s="647"/>
      <c r="AH144" s="247"/>
      <c r="AI144" s="647"/>
      <c r="AJ144" s="647"/>
      <c r="AK144" s="247"/>
      <c r="AL144" s="932"/>
      <c r="AN144"/>
    </row>
    <row r="145" spans="1:40" ht="99.9" customHeight="1" x14ac:dyDescent="0.3">
      <c r="A145" s="627">
        <f t="shared" si="2"/>
        <v>139</v>
      </c>
      <c r="B145" s="1208" t="s">
        <v>1528</v>
      </c>
      <c r="C145" s="652"/>
      <c r="D145" s="653"/>
      <c r="E145" s="630" t="s">
        <v>76</v>
      </c>
      <c r="F145" s="652" t="s">
        <v>1520</v>
      </c>
      <c r="G145" s="190" t="s">
        <v>1524</v>
      </c>
      <c r="H145" s="654"/>
      <c r="I145" s="245">
        <v>45053</v>
      </c>
      <c r="J145" s="245">
        <v>45075</v>
      </c>
      <c r="K145" s="196" t="s">
        <v>93</v>
      </c>
      <c r="L145" s="654"/>
      <c r="M145" s="654"/>
      <c r="N145" s="654"/>
      <c r="O145" s="196"/>
      <c r="P145" s="655"/>
      <c r="Q145" s="655"/>
      <c r="R145" s="196"/>
      <c r="S145" s="655"/>
      <c r="T145" s="655"/>
      <c r="U145" s="196"/>
      <c r="V145" s="655"/>
      <c r="W145" s="655"/>
      <c r="X145" s="196"/>
      <c r="Y145" s="648" t="s">
        <v>195</v>
      </c>
      <c r="Z145" s="648">
        <v>45084</v>
      </c>
      <c r="AA145" s="648">
        <v>45099</v>
      </c>
      <c r="AB145" s="247" t="s">
        <v>93</v>
      </c>
      <c r="AC145" s="648"/>
      <c r="AD145" s="656"/>
      <c r="AE145" s="247"/>
      <c r="AF145" s="656"/>
      <c r="AG145" s="656"/>
      <c r="AH145" s="247"/>
      <c r="AI145" s="656"/>
      <c r="AJ145" s="656"/>
      <c r="AK145" s="247"/>
      <c r="AL145" s="930" t="str">
        <f>IF(B145&gt;0,HYPERLINK(CONCATENATE("PDFSD FINALLY/",B145,".pdf"),CONCATENATE("Open PDFSD FINALLY.",B145)),"")</f>
        <v>Open PDFSD FINALLY.SD 32 (S19.CS.07-05)(10-16)</v>
      </c>
      <c r="AN145"/>
    </row>
    <row r="146" spans="1:40" ht="99.9" customHeight="1" x14ac:dyDescent="0.3">
      <c r="A146" s="627">
        <f t="shared" si="2"/>
        <v>140</v>
      </c>
      <c r="B146" s="1209"/>
      <c r="C146" s="652"/>
      <c r="D146" s="653"/>
      <c r="E146" s="630" t="s">
        <v>76</v>
      </c>
      <c r="F146" s="652" t="s">
        <v>1521</v>
      </c>
      <c r="G146" s="190" t="s">
        <v>1526</v>
      </c>
      <c r="H146" s="654"/>
      <c r="I146" s="245">
        <v>45053</v>
      </c>
      <c r="J146" s="245">
        <v>45075</v>
      </c>
      <c r="K146" s="196" t="s">
        <v>93</v>
      </c>
      <c r="L146" s="654"/>
      <c r="M146" s="654"/>
      <c r="N146" s="654"/>
      <c r="O146" s="196"/>
      <c r="P146" s="655"/>
      <c r="Q146" s="655"/>
      <c r="R146" s="196"/>
      <c r="S146" s="655"/>
      <c r="T146" s="655"/>
      <c r="U146" s="196"/>
      <c r="V146" s="655"/>
      <c r="W146" s="655"/>
      <c r="X146" s="196"/>
      <c r="Y146" s="648" t="s">
        <v>195</v>
      </c>
      <c r="Z146" s="648">
        <v>45084</v>
      </c>
      <c r="AA146" s="648">
        <v>45099</v>
      </c>
      <c r="AB146" s="247" t="s">
        <v>93</v>
      </c>
      <c r="AC146" s="648"/>
      <c r="AD146" s="656"/>
      <c r="AE146" s="247"/>
      <c r="AF146" s="656"/>
      <c r="AG146" s="656"/>
      <c r="AH146" s="247"/>
      <c r="AI146" s="656"/>
      <c r="AJ146" s="656"/>
      <c r="AK146" s="247"/>
      <c r="AL146" s="931"/>
      <c r="AN146"/>
    </row>
    <row r="147" spans="1:40" ht="99.9" customHeight="1" x14ac:dyDescent="0.3">
      <c r="A147" s="627">
        <f t="shared" si="2"/>
        <v>141</v>
      </c>
      <c r="B147" s="1209"/>
      <c r="C147" s="652"/>
      <c r="D147" s="653"/>
      <c r="E147" s="630" t="s">
        <v>76</v>
      </c>
      <c r="F147" s="652" t="s">
        <v>1522</v>
      </c>
      <c r="G147" s="190" t="s">
        <v>1525</v>
      </c>
      <c r="H147" s="654"/>
      <c r="I147" s="245">
        <v>45053</v>
      </c>
      <c r="J147" s="245">
        <v>45075</v>
      </c>
      <c r="K147" s="196" t="s">
        <v>93</v>
      </c>
      <c r="L147" s="654"/>
      <c r="M147" s="654"/>
      <c r="N147" s="654"/>
      <c r="O147" s="196"/>
      <c r="P147" s="655"/>
      <c r="Q147" s="655"/>
      <c r="R147" s="196"/>
      <c r="S147" s="655"/>
      <c r="T147" s="655"/>
      <c r="U147" s="196"/>
      <c r="V147" s="655"/>
      <c r="W147" s="655"/>
      <c r="X147" s="196"/>
      <c r="Y147" s="648" t="s">
        <v>195</v>
      </c>
      <c r="Z147" s="648">
        <v>45084</v>
      </c>
      <c r="AA147" s="648">
        <v>45099</v>
      </c>
      <c r="AB147" s="247" t="s">
        <v>93</v>
      </c>
      <c r="AC147" s="648"/>
      <c r="AD147" s="656"/>
      <c r="AE147" s="247"/>
      <c r="AF147" s="656"/>
      <c r="AG147" s="656"/>
      <c r="AH147" s="247"/>
      <c r="AI147" s="656"/>
      <c r="AJ147" s="656"/>
      <c r="AK147" s="247"/>
      <c r="AL147" s="931"/>
      <c r="AN147"/>
    </row>
    <row r="148" spans="1:40" ht="99.9" customHeight="1" x14ac:dyDescent="0.3">
      <c r="A148" s="627">
        <f t="shared" si="2"/>
        <v>142</v>
      </c>
      <c r="B148" s="1209"/>
      <c r="C148" s="652"/>
      <c r="D148" s="653"/>
      <c r="E148" s="630" t="s">
        <v>76</v>
      </c>
      <c r="F148" s="652" t="s">
        <v>1523</v>
      </c>
      <c r="G148" s="190" t="s">
        <v>1527</v>
      </c>
      <c r="H148" s="654"/>
      <c r="I148" s="245">
        <v>45053</v>
      </c>
      <c r="J148" s="245">
        <v>45075</v>
      </c>
      <c r="K148" s="196" t="s">
        <v>26</v>
      </c>
      <c r="L148" s="245">
        <v>45165</v>
      </c>
      <c r="M148" s="245">
        <v>45177</v>
      </c>
      <c r="N148" s="654"/>
      <c r="O148" s="196" t="s">
        <v>93</v>
      </c>
      <c r="P148" s="245">
        <v>45165</v>
      </c>
      <c r="Q148" s="245">
        <v>45168</v>
      </c>
      <c r="R148" s="196"/>
      <c r="S148" s="655"/>
      <c r="T148" s="655"/>
      <c r="U148" s="196"/>
      <c r="V148" s="655"/>
      <c r="W148" s="655"/>
      <c r="X148" s="196"/>
      <c r="Y148" s="648" t="s">
        <v>195</v>
      </c>
      <c r="Z148" s="648">
        <v>45084</v>
      </c>
      <c r="AA148" s="648">
        <v>45099</v>
      </c>
      <c r="AB148" s="247" t="s">
        <v>26</v>
      </c>
      <c r="AC148" s="648">
        <v>45212</v>
      </c>
      <c r="AD148" s="648">
        <v>45212</v>
      </c>
      <c r="AE148" s="247" t="s">
        <v>93</v>
      </c>
      <c r="AF148" s="656"/>
      <c r="AG148" s="656"/>
      <c r="AH148" s="247"/>
      <c r="AI148" s="656"/>
      <c r="AJ148" s="656"/>
      <c r="AK148" s="247"/>
      <c r="AL148" s="931"/>
      <c r="AN148"/>
    </row>
    <row r="149" spans="1:40" ht="99.9" customHeight="1" x14ac:dyDescent="0.3">
      <c r="A149" s="627">
        <f t="shared" si="2"/>
        <v>143</v>
      </c>
      <c r="B149" s="1210"/>
      <c r="C149" s="652"/>
      <c r="D149" s="653"/>
      <c r="E149" s="630" t="s">
        <v>76</v>
      </c>
      <c r="F149" s="652" t="s">
        <v>2006</v>
      </c>
      <c r="G149" s="190" t="s">
        <v>1527</v>
      </c>
      <c r="H149" s="657"/>
      <c r="I149" s="245">
        <v>45053</v>
      </c>
      <c r="J149" s="245">
        <v>45075</v>
      </c>
      <c r="K149" s="196" t="s">
        <v>26</v>
      </c>
      <c r="L149" s="245">
        <v>45165</v>
      </c>
      <c r="M149" s="245">
        <v>45177</v>
      </c>
      <c r="N149" s="654"/>
      <c r="O149" s="196" t="s">
        <v>93</v>
      </c>
      <c r="P149" s="245">
        <v>45165</v>
      </c>
      <c r="Q149" s="655"/>
      <c r="R149" s="196"/>
      <c r="S149" s="655"/>
      <c r="T149" s="655"/>
      <c r="U149" s="196"/>
      <c r="V149" s="655"/>
      <c r="W149" s="655"/>
      <c r="X149" s="196"/>
      <c r="Y149" s="648" t="s">
        <v>195</v>
      </c>
      <c r="Z149" s="648">
        <v>45084</v>
      </c>
      <c r="AA149" s="648">
        <v>45099</v>
      </c>
      <c r="AB149" s="247" t="s">
        <v>26</v>
      </c>
      <c r="AC149" s="648">
        <v>45212</v>
      </c>
      <c r="AD149" s="648">
        <v>45212</v>
      </c>
      <c r="AE149" s="247" t="s">
        <v>93</v>
      </c>
      <c r="AF149" s="656"/>
      <c r="AG149" s="656"/>
      <c r="AH149" s="247"/>
      <c r="AI149" s="656"/>
      <c r="AJ149" s="656"/>
      <c r="AK149" s="247"/>
      <c r="AL149" s="932"/>
      <c r="AN149"/>
    </row>
    <row r="150" spans="1:40" ht="99.9" customHeight="1" x14ac:dyDescent="0.3">
      <c r="A150" s="627">
        <f t="shared" si="2"/>
        <v>144</v>
      </c>
      <c r="B150" s="1208" t="s">
        <v>1519</v>
      </c>
      <c r="C150" s="658"/>
      <c r="D150" s="653"/>
      <c r="E150" s="630" t="s">
        <v>76</v>
      </c>
      <c r="F150" s="652" t="s">
        <v>1450</v>
      </c>
      <c r="G150" s="190" t="s">
        <v>1515</v>
      </c>
      <c r="H150" s="243" t="s">
        <v>10</v>
      </c>
      <c r="I150" s="245">
        <v>45030</v>
      </c>
      <c r="J150" s="245">
        <v>45047</v>
      </c>
      <c r="K150" s="196" t="s">
        <v>93</v>
      </c>
      <c r="L150" s="654"/>
      <c r="M150" s="654"/>
      <c r="N150" s="654"/>
      <c r="O150" s="196"/>
      <c r="P150" s="655"/>
      <c r="Q150" s="655"/>
      <c r="R150" s="196"/>
      <c r="S150" s="655"/>
      <c r="T150" s="655"/>
      <c r="U150" s="196"/>
      <c r="V150" s="655"/>
      <c r="W150" s="655"/>
      <c r="X150" s="196"/>
      <c r="Y150" s="648" t="s">
        <v>195</v>
      </c>
      <c r="Z150" s="648">
        <v>45067</v>
      </c>
      <c r="AA150" s="648">
        <v>45070</v>
      </c>
      <c r="AB150" s="247" t="s">
        <v>93</v>
      </c>
      <c r="AC150" s="656"/>
      <c r="AD150" s="656"/>
      <c r="AE150" s="247"/>
      <c r="AF150" s="656"/>
      <c r="AG150" s="656"/>
      <c r="AH150" s="247"/>
      <c r="AI150" s="656"/>
      <c r="AJ150" s="656"/>
      <c r="AK150" s="247"/>
      <c r="AL150" s="930" t="str">
        <f>IF(B150&gt;0,HYPERLINK(CONCATENATE("PDFSD FINALLY/",B150,".pdf"),CONCATENATE("Open PDFSD FINALLY.",B150)),"")</f>
        <v>Open PDFSD FINALLY.SD 33 (S19.CS.13-04)(10-16)</v>
      </c>
      <c r="AN150"/>
    </row>
    <row r="151" spans="1:40" ht="99.9" customHeight="1" x14ac:dyDescent="0.3">
      <c r="A151" s="627">
        <f t="shared" si="2"/>
        <v>145</v>
      </c>
      <c r="B151" s="1209"/>
      <c r="C151" s="658"/>
      <c r="D151" s="653"/>
      <c r="E151" s="630" t="s">
        <v>76</v>
      </c>
      <c r="F151" s="652" t="s">
        <v>1513</v>
      </c>
      <c r="G151" s="190" t="s">
        <v>1517</v>
      </c>
      <c r="H151" s="243" t="s">
        <v>10</v>
      </c>
      <c r="I151" s="245">
        <v>45030</v>
      </c>
      <c r="J151" s="245">
        <v>45047</v>
      </c>
      <c r="K151" s="196" t="s">
        <v>93</v>
      </c>
      <c r="L151" s="654"/>
      <c r="M151" s="654"/>
      <c r="N151" s="654"/>
      <c r="O151" s="196"/>
      <c r="P151" s="655"/>
      <c r="Q151" s="655"/>
      <c r="R151" s="196"/>
      <c r="S151" s="655"/>
      <c r="T151" s="655"/>
      <c r="U151" s="196"/>
      <c r="V151" s="655"/>
      <c r="W151" s="655"/>
      <c r="X151" s="196"/>
      <c r="Y151" s="648" t="s">
        <v>195</v>
      </c>
      <c r="Z151" s="648">
        <v>45067</v>
      </c>
      <c r="AA151" s="648">
        <v>45070</v>
      </c>
      <c r="AB151" s="247" t="s">
        <v>93</v>
      </c>
      <c r="AC151" s="656"/>
      <c r="AD151" s="656"/>
      <c r="AE151" s="247"/>
      <c r="AF151" s="656"/>
      <c r="AG151" s="656"/>
      <c r="AH151" s="247"/>
      <c r="AI151" s="656"/>
      <c r="AJ151" s="656"/>
      <c r="AK151" s="247"/>
      <c r="AL151" s="931"/>
      <c r="AN151"/>
    </row>
    <row r="152" spans="1:40" ht="99.9" customHeight="1" x14ac:dyDescent="0.3">
      <c r="A152" s="627">
        <f t="shared" si="2"/>
        <v>146</v>
      </c>
      <c r="B152" s="1209"/>
      <c r="C152" s="658"/>
      <c r="D152" s="653"/>
      <c r="E152" s="630" t="s">
        <v>76</v>
      </c>
      <c r="F152" s="652" t="s">
        <v>1514</v>
      </c>
      <c r="G152" s="190" t="s">
        <v>1516</v>
      </c>
      <c r="H152" s="243" t="s">
        <v>10</v>
      </c>
      <c r="I152" s="245">
        <v>45030</v>
      </c>
      <c r="J152" s="245">
        <v>45047</v>
      </c>
      <c r="K152" s="196" t="s">
        <v>93</v>
      </c>
      <c r="L152" s="654"/>
      <c r="M152" s="654"/>
      <c r="N152" s="654"/>
      <c r="O152" s="196"/>
      <c r="P152" s="655"/>
      <c r="Q152" s="655"/>
      <c r="R152" s="196"/>
      <c r="S152" s="655"/>
      <c r="T152" s="655"/>
      <c r="U152" s="196"/>
      <c r="V152" s="655"/>
      <c r="W152" s="655"/>
      <c r="X152" s="196"/>
      <c r="Y152" s="648" t="s">
        <v>195</v>
      </c>
      <c r="Z152" s="648">
        <v>45067</v>
      </c>
      <c r="AA152" s="648">
        <v>45070</v>
      </c>
      <c r="AB152" s="247" t="s">
        <v>93</v>
      </c>
      <c r="AC152" s="656"/>
      <c r="AD152" s="656"/>
      <c r="AE152" s="247"/>
      <c r="AF152" s="656"/>
      <c r="AG152" s="656"/>
      <c r="AH152" s="247"/>
      <c r="AI152" s="656"/>
      <c r="AJ152" s="656"/>
      <c r="AK152" s="247"/>
      <c r="AL152" s="931"/>
      <c r="AN152"/>
    </row>
    <row r="153" spans="1:40" ht="99.9" customHeight="1" x14ac:dyDescent="0.3">
      <c r="A153" s="627">
        <f t="shared" si="2"/>
        <v>147</v>
      </c>
      <c r="B153" s="1210"/>
      <c r="C153" s="658"/>
      <c r="D153" s="653"/>
      <c r="E153" s="630" t="s">
        <v>76</v>
      </c>
      <c r="F153" s="652" t="s">
        <v>1453</v>
      </c>
      <c r="G153" s="190" t="s">
        <v>1518</v>
      </c>
      <c r="H153" s="243" t="s">
        <v>10</v>
      </c>
      <c r="I153" s="245">
        <v>45030</v>
      </c>
      <c r="J153" s="245">
        <v>45047</v>
      </c>
      <c r="K153" s="196" t="s">
        <v>93</v>
      </c>
      <c r="L153" s="654"/>
      <c r="M153" s="654"/>
      <c r="N153" s="654"/>
      <c r="O153" s="196"/>
      <c r="P153" s="655"/>
      <c r="Q153" s="655"/>
      <c r="R153" s="196"/>
      <c r="S153" s="655"/>
      <c r="T153" s="655"/>
      <c r="U153" s="196"/>
      <c r="V153" s="655"/>
      <c r="W153" s="655"/>
      <c r="X153" s="196"/>
      <c r="Y153" s="648" t="s">
        <v>195</v>
      </c>
      <c r="Z153" s="648">
        <v>45067</v>
      </c>
      <c r="AA153" s="648">
        <v>45070</v>
      </c>
      <c r="AB153" s="247" t="s">
        <v>93</v>
      </c>
      <c r="AC153" s="656"/>
      <c r="AD153" s="656"/>
      <c r="AE153" s="247"/>
      <c r="AF153" s="656"/>
      <c r="AG153" s="656"/>
      <c r="AH153" s="247"/>
      <c r="AI153" s="656"/>
      <c r="AJ153" s="656"/>
      <c r="AK153" s="247"/>
      <c r="AL153" s="932"/>
      <c r="AN153"/>
    </row>
    <row r="154" spans="1:40" ht="99.9" customHeight="1" x14ac:dyDescent="0.3">
      <c r="A154" s="627">
        <f t="shared" si="2"/>
        <v>148</v>
      </c>
      <c r="B154" s="1208" t="s">
        <v>1529</v>
      </c>
      <c r="C154" s="658"/>
      <c r="D154" s="653"/>
      <c r="E154" s="630" t="s">
        <v>76</v>
      </c>
      <c r="F154" s="652" t="s">
        <v>1530</v>
      </c>
      <c r="G154" s="190" t="s">
        <v>1533</v>
      </c>
      <c r="H154" s="243" t="s">
        <v>10</v>
      </c>
      <c r="I154" s="245">
        <v>45029</v>
      </c>
      <c r="J154" s="245">
        <v>45047</v>
      </c>
      <c r="K154" s="196" t="s">
        <v>93</v>
      </c>
      <c r="L154" s="654"/>
      <c r="M154" s="654"/>
      <c r="N154" s="654"/>
      <c r="O154" s="196"/>
      <c r="P154" s="655"/>
      <c r="Q154" s="655"/>
      <c r="R154" s="196"/>
      <c r="S154" s="655"/>
      <c r="T154" s="655"/>
      <c r="U154" s="196"/>
      <c r="V154" s="655"/>
      <c r="W154" s="655"/>
      <c r="X154" s="196"/>
      <c r="Y154" s="648" t="s">
        <v>195</v>
      </c>
      <c r="Z154" s="648">
        <v>45067</v>
      </c>
      <c r="AA154" s="648">
        <v>45070</v>
      </c>
      <c r="AB154" s="247" t="s">
        <v>93</v>
      </c>
      <c r="AC154" s="656"/>
      <c r="AD154" s="656"/>
      <c r="AE154" s="247"/>
      <c r="AF154" s="656"/>
      <c r="AG154" s="656"/>
      <c r="AH154" s="247"/>
      <c r="AI154" s="656"/>
      <c r="AJ154" s="656"/>
      <c r="AK154" s="247"/>
      <c r="AL154" s="930" t="str">
        <f>IF(B154&gt;0,HYPERLINK(CONCATENATE("PDFSD FINALLY/",B154,".pdf"),CONCATENATE("Open PDFSD FINALLY.",B154)),"")</f>
        <v>Open PDFSD FINALLY.SD 34 (S19.CS.13-04)(10-16)</v>
      </c>
      <c r="AN154"/>
    </row>
    <row r="155" spans="1:40" ht="99.9" customHeight="1" x14ac:dyDescent="0.3">
      <c r="A155" s="627">
        <f t="shared" si="2"/>
        <v>149</v>
      </c>
      <c r="B155" s="1209"/>
      <c r="C155" s="658"/>
      <c r="D155" s="653"/>
      <c r="E155" s="630" t="s">
        <v>76</v>
      </c>
      <c r="F155" s="652" t="s">
        <v>1532</v>
      </c>
      <c r="G155" s="190" t="s">
        <v>1534</v>
      </c>
      <c r="H155" s="243" t="s">
        <v>10</v>
      </c>
      <c r="I155" s="245">
        <v>45029</v>
      </c>
      <c r="J155" s="245">
        <v>45047</v>
      </c>
      <c r="K155" s="196" t="s">
        <v>93</v>
      </c>
      <c r="L155" s="654"/>
      <c r="M155" s="654"/>
      <c r="N155" s="654"/>
      <c r="O155" s="196"/>
      <c r="P155" s="655"/>
      <c r="Q155" s="655"/>
      <c r="R155" s="196"/>
      <c r="S155" s="655"/>
      <c r="T155" s="655"/>
      <c r="U155" s="196"/>
      <c r="V155" s="655"/>
      <c r="W155" s="655"/>
      <c r="X155" s="196"/>
      <c r="Y155" s="648" t="s">
        <v>195</v>
      </c>
      <c r="Z155" s="648">
        <v>45067</v>
      </c>
      <c r="AA155" s="648">
        <v>45070</v>
      </c>
      <c r="AB155" s="247" t="s">
        <v>93</v>
      </c>
      <c r="AC155" s="656"/>
      <c r="AD155" s="656"/>
      <c r="AE155" s="247"/>
      <c r="AF155" s="656"/>
      <c r="AG155" s="656"/>
      <c r="AH155" s="247"/>
      <c r="AI155" s="656"/>
      <c r="AJ155" s="656"/>
      <c r="AK155" s="247"/>
      <c r="AL155" s="931"/>
      <c r="AN155"/>
    </row>
    <row r="156" spans="1:40" ht="99.9" customHeight="1" x14ac:dyDescent="0.3">
      <c r="A156" s="627">
        <f t="shared" si="2"/>
        <v>150</v>
      </c>
      <c r="B156" s="1210"/>
      <c r="C156" s="658"/>
      <c r="D156" s="653"/>
      <c r="E156" s="630" t="s">
        <v>76</v>
      </c>
      <c r="F156" s="652" t="s">
        <v>1531</v>
      </c>
      <c r="G156" s="190" t="s">
        <v>1535</v>
      </c>
      <c r="H156" s="243" t="s">
        <v>10</v>
      </c>
      <c r="I156" s="245">
        <v>45029</v>
      </c>
      <c r="J156" s="245">
        <v>45047</v>
      </c>
      <c r="K156" s="196" t="s">
        <v>93</v>
      </c>
      <c r="L156" s="654"/>
      <c r="M156" s="654"/>
      <c r="N156" s="654"/>
      <c r="O156" s="196"/>
      <c r="P156" s="655"/>
      <c r="Q156" s="655"/>
      <c r="R156" s="196"/>
      <c r="S156" s="655"/>
      <c r="T156" s="655"/>
      <c r="U156" s="196"/>
      <c r="V156" s="655"/>
      <c r="W156" s="655"/>
      <c r="X156" s="196"/>
      <c r="Y156" s="648" t="s">
        <v>195</v>
      </c>
      <c r="Z156" s="648">
        <v>45067</v>
      </c>
      <c r="AA156" s="648">
        <v>45070</v>
      </c>
      <c r="AB156" s="247" t="s">
        <v>93</v>
      </c>
      <c r="AC156" s="656"/>
      <c r="AD156" s="656"/>
      <c r="AE156" s="247"/>
      <c r="AF156" s="656"/>
      <c r="AG156" s="656"/>
      <c r="AH156" s="247"/>
      <c r="AI156" s="656"/>
      <c r="AJ156" s="656"/>
      <c r="AK156" s="247"/>
      <c r="AL156" s="932"/>
      <c r="AN156"/>
    </row>
    <row r="157" spans="1:40" ht="99.9" customHeight="1" x14ac:dyDescent="0.3">
      <c r="A157" s="627">
        <f t="shared" si="2"/>
        <v>151</v>
      </c>
      <c r="B157" s="630" t="s">
        <v>2032</v>
      </c>
      <c r="C157" s="658"/>
      <c r="D157" s="653"/>
      <c r="E157" s="630" t="s">
        <v>76</v>
      </c>
      <c r="F157" s="652" t="s">
        <v>2033</v>
      </c>
      <c r="G157" s="190" t="s">
        <v>2034</v>
      </c>
      <c r="H157" s="243" t="s">
        <v>10</v>
      </c>
      <c r="I157" s="245">
        <v>45119</v>
      </c>
      <c r="J157" s="245">
        <v>45133</v>
      </c>
      <c r="K157" s="196" t="s">
        <v>26</v>
      </c>
      <c r="L157" s="245">
        <v>45165</v>
      </c>
      <c r="M157" s="245">
        <v>45177</v>
      </c>
      <c r="N157" s="654"/>
      <c r="O157" s="196" t="s">
        <v>93</v>
      </c>
      <c r="P157" s="655"/>
      <c r="Q157" s="655"/>
      <c r="R157" s="196"/>
      <c r="S157" s="655"/>
      <c r="T157" s="655"/>
      <c r="U157" s="196"/>
      <c r="V157" s="655"/>
      <c r="W157" s="655"/>
      <c r="X157" s="196"/>
      <c r="Y157" s="648" t="s">
        <v>195</v>
      </c>
      <c r="Z157" s="648">
        <v>45212</v>
      </c>
      <c r="AA157" s="648">
        <v>45212</v>
      </c>
      <c r="AB157" s="247" t="s">
        <v>93</v>
      </c>
      <c r="AC157" s="659"/>
      <c r="AD157" s="659"/>
      <c r="AE157" s="247"/>
      <c r="AF157" s="659"/>
      <c r="AG157" s="659"/>
      <c r="AH157" s="247"/>
      <c r="AI157" s="659"/>
      <c r="AJ157" s="659"/>
      <c r="AK157" s="247"/>
      <c r="AL157" s="660" t="str">
        <f>IF(B157&gt;0,HYPERLINK(CONCATENATE("PDFSD FINALLY/",B157,".pdf"),CONCATENATE("Open PDFSD FINALLY.",B157)),"")</f>
        <v>Open PDFSD FINALLY.SD 35 (S19.CI.12-07)(10-16)</v>
      </c>
      <c r="AN157"/>
    </row>
    <row r="158" spans="1:40" ht="139.5" customHeight="1" x14ac:dyDescent="0.3">
      <c r="A158" s="627">
        <f t="shared" si="2"/>
        <v>152</v>
      </c>
      <c r="B158" s="1208" t="s">
        <v>2043</v>
      </c>
      <c r="C158" s="658"/>
      <c r="D158" s="653"/>
      <c r="E158" s="630" t="s">
        <v>76</v>
      </c>
      <c r="F158" s="652" t="s">
        <v>2037</v>
      </c>
      <c r="G158" s="190" t="s">
        <v>2040</v>
      </c>
      <c r="H158" s="243" t="s">
        <v>10</v>
      </c>
      <c r="I158" s="245">
        <v>45119</v>
      </c>
      <c r="J158" s="245">
        <v>45133</v>
      </c>
      <c r="K158" s="196" t="s">
        <v>26</v>
      </c>
      <c r="L158" s="245">
        <v>45165</v>
      </c>
      <c r="M158" s="245">
        <v>45177</v>
      </c>
      <c r="N158" s="944" t="s">
        <v>2594</v>
      </c>
      <c r="O158" s="196" t="s">
        <v>93</v>
      </c>
      <c r="P158" s="655"/>
      <c r="Q158" s="655"/>
      <c r="R158" s="196"/>
      <c r="S158" s="655"/>
      <c r="T158" s="655"/>
      <c r="U158" s="196"/>
      <c r="V158" s="655"/>
      <c r="W158" s="655"/>
      <c r="X158" s="196"/>
      <c r="Y158" s="648" t="s">
        <v>195</v>
      </c>
      <c r="Z158" s="648">
        <v>45177</v>
      </c>
      <c r="AA158" s="648">
        <v>45180</v>
      </c>
      <c r="AB158" s="247" t="s">
        <v>93</v>
      </c>
      <c r="AC158" s="648">
        <v>45177</v>
      </c>
      <c r="AD158" s="648">
        <v>45943</v>
      </c>
      <c r="AE158" s="247" t="s">
        <v>93</v>
      </c>
      <c r="AF158" s="656"/>
      <c r="AG158" s="656"/>
      <c r="AH158" s="247"/>
      <c r="AI158" s="656"/>
      <c r="AJ158" s="656"/>
      <c r="AK158" s="247"/>
      <c r="AL158" s="930" t="str">
        <f>IF(B158&gt;0,HYPERLINK(CONCATENATE("PDFSD FINALLY/",B158,".pdf"),CONCATENATE("Open PDFSD FINALLY.",B158)),"")</f>
        <v>Open PDFSD FINALLY.SD 36 (S19.CI.12-07)(10-16)</v>
      </c>
      <c r="AN158"/>
    </row>
    <row r="159" spans="1:40" ht="152.25" customHeight="1" x14ac:dyDescent="0.3">
      <c r="A159" s="627">
        <f t="shared" si="2"/>
        <v>153</v>
      </c>
      <c r="B159" s="1209"/>
      <c r="C159" s="658"/>
      <c r="D159" s="653"/>
      <c r="E159" s="630" t="s">
        <v>76</v>
      </c>
      <c r="F159" s="652" t="s">
        <v>2038</v>
      </c>
      <c r="G159" s="190" t="s">
        <v>2041</v>
      </c>
      <c r="H159" s="243" t="s">
        <v>10</v>
      </c>
      <c r="I159" s="245">
        <v>45119</v>
      </c>
      <c r="J159" s="245">
        <v>45133</v>
      </c>
      <c r="K159" s="196" t="s">
        <v>26</v>
      </c>
      <c r="L159" s="245">
        <v>45165</v>
      </c>
      <c r="M159" s="245">
        <v>45177</v>
      </c>
      <c r="N159" s="945"/>
      <c r="O159" s="196" t="s">
        <v>93</v>
      </c>
      <c r="P159" s="655"/>
      <c r="Q159" s="655"/>
      <c r="R159" s="196"/>
      <c r="S159" s="655"/>
      <c r="T159" s="655"/>
      <c r="U159" s="196"/>
      <c r="V159" s="655"/>
      <c r="W159" s="655"/>
      <c r="X159" s="196"/>
      <c r="Y159" s="648" t="s">
        <v>195</v>
      </c>
      <c r="Z159" s="648">
        <v>45177</v>
      </c>
      <c r="AA159" s="648">
        <v>45180</v>
      </c>
      <c r="AB159" s="247" t="s">
        <v>93</v>
      </c>
      <c r="AC159" s="648">
        <v>45177</v>
      </c>
      <c r="AD159" s="648">
        <v>45943</v>
      </c>
      <c r="AE159" s="247" t="s">
        <v>93</v>
      </c>
      <c r="AF159" s="656"/>
      <c r="AG159" s="656"/>
      <c r="AH159" s="247"/>
      <c r="AI159" s="656"/>
      <c r="AJ159" s="656"/>
      <c r="AK159" s="247"/>
      <c r="AL159" s="931"/>
      <c r="AN159"/>
    </row>
    <row r="160" spans="1:40" ht="150.75" customHeight="1" x14ac:dyDescent="0.3">
      <c r="A160" s="627">
        <f t="shared" si="2"/>
        <v>154</v>
      </c>
      <c r="B160" s="1210"/>
      <c r="C160" s="191"/>
      <c r="D160" s="192"/>
      <c r="E160" s="630" t="s">
        <v>76</v>
      </c>
      <c r="F160" s="652" t="s">
        <v>2039</v>
      </c>
      <c r="G160" s="193" t="s">
        <v>2042</v>
      </c>
      <c r="H160" s="243" t="s">
        <v>10</v>
      </c>
      <c r="I160" s="245">
        <v>45119</v>
      </c>
      <c r="J160" s="245">
        <v>45133</v>
      </c>
      <c r="K160" s="196" t="s">
        <v>26</v>
      </c>
      <c r="L160" s="245">
        <v>45165</v>
      </c>
      <c r="M160" s="245">
        <v>45177</v>
      </c>
      <c r="N160" s="946"/>
      <c r="O160" s="196" t="s">
        <v>93</v>
      </c>
      <c r="P160" s="655"/>
      <c r="Q160" s="655"/>
      <c r="R160" s="196"/>
      <c r="S160" s="655"/>
      <c r="T160" s="655"/>
      <c r="U160" s="196"/>
      <c r="V160" s="655"/>
      <c r="W160" s="655"/>
      <c r="X160" s="196"/>
      <c r="Y160" s="648" t="s">
        <v>195</v>
      </c>
      <c r="Z160" s="648">
        <v>45177</v>
      </c>
      <c r="AA160" s="648">
        <v>45180</v>
      </c>
      <c r="AB160" s="247" t="s">
        <v>93</v>
      </c>
      <c r="AC160" s="648">
        <v>45177</v>
      </c>
      <c r="AD160" s="648">
        <v>45943</v>
      </c>
      <c r="AE160" s="247" t="s">
        <v>93</v>
      </c>
      <c r="AF160" s="656"/>
      <c r="AG160" s="656"/>
      <c r="AH160" s="247"/>
      <c r="AI160" s="656"/>
      <c r="AJ160" s="656"/>
      <c r="AK160" s="247"/>
      <c r="AL160" s="932"/>
      <c r="AN160"/>
    </row>
    <row r="161" spans="1:40" ht="99.9" customHeight="1" x14ac:dyDescent="0.3">
      <c r="A161" s="627">
        <f t="shared" si="2"/>
        <v>155</v>
      </c>
      <c r="B161" s="1181" t="s">
        <v>2044</v>
      </c>
      <c r="C161" s="191"/>
      <c r="D161" s="192"/>
      <c r="E161" s="630" t="s">
        <v>76</v>
      </c>
      <c r="F161" s="652" t="s">
        <v>2045</v>
      </c>
      <c r="G161" s="193" t="s">
        <v>2050</v>
      </c>
      <c r="H161" s="243" t="s">
        <v>10</v>
      </c>
      <c r="I161" s="245">
        <v>45119</v>
      </c>
      <c r="J161" s="245">
        <v>45126</v>
      </c>
      <c r="K161" s="196" t="s">
        <v>93</v>
      </c>
      <c r="L161" s="245">
        <v>45412</v>
      </c>
      <c r="M161" s="245">
        <v>45412</v>
      </c>
      <c r="N161" s="654"/>
      <c r="O161" s="196" t="s">
        <v>62</v>
      </c>
      <c r="P161" s="655"/>
      <c r="Q161" s="655"/>
      <c r="R161" s="196"/>
      <c r="S161" s="655"/>
      <c r="T161" s="655"/>
      <c r="U161" s="196"/>
      <c r="V161" s="655"/>
      <c r="W161" s="655"/>
      <c r="X161" s="196"/>
      <c r="Y161" s="648" t="s">
        <v>195</v>
      </c>
      <c r="Z161" s="648">
        <v>45151</v>
      </c>
      <c r="AA161" s="648">
        <v>45151</v>
      </c>
      <c r="AB161" s="247" t="s">
        <v>93</v>
      </c>
      <c r="AC161" s="648">
        <v>45432</v>
      </c>
      <c r="AD161" s="648">
        <v>45448</v>
      </c>
      <c r="AE161" s="247" t="s">
        <v>62</v>
      </c>
      <c r="AF161" s="656"/>
      <c r="AG161" s="656"/>
      <c r="AH161" s="247"/>
      <c r="AI161" s="656"/>
      <c r="AJ161" s="656"/>
      <c r="AK161" s="247"/>
      <c r="AL161" s="930" t="str">
        <f>IF(B161&gt;0,HYPERLINK(CONCATENATE("PDFSD FINALLY/",B161,".pdf"),CONCATENATE("Open PDFSD FINALLY.",B161)),"")</f>
        <v>Open PDFSD FINALLY.SD 37 (S19.CI.12-07)(10-20)</v>
      </c>
      <c r="AN161"/>
    </row>
    <row r="162" spans="1:40" ht="99.9" customHeight="1" x14ac:dyDescent="0.3">
      <c r="A162" s="627">
        <f t="shared" si="2"/>
        <v>156</v>
      </c>
      <c r="B162" s="1182"/>
      <c r="C162" s="191"/>
      <c r="D162" s="192"/>
      <c r="E162" s="630" t="s">
        <v>76</v>
      </c>
      <c r="F162" s="652" t="s">
        <v>2046</v>
      </c>
      <c r="G162" s="193" t="s">
        <v>2051</v>
      </c>
      <c r="H162" s="243" t="s">
        <v>10</v>
      </c>
      <c r="I162" s="245">
        <v>45119</v>
      </c>
      <c r="J162" s="245">
        <v>45126</v>
      </c>
      <c r="K162" s="196" t="s">
        <v>93</v>
      </c>
      <c r="L162" s="245">
        <v>45412</v>
      </c>
      <c r="M162" s="245">
        <v>45412</v>
      </c>
      <c r="N162" s="654"/>
      <c r="O162" s="196" t="s">
        <v>62</v>
      </c>
      <c r="P162" s="655"/>
      <c r="Q162" s="655"/>
      <c r="R162" s="196"/>
      <c r="S162" s="655"/>
      <c r="T162" s="655"/>
      <c r="U162" s="196"/>
      <c r="V162" s="655"/>
      <c r="W162" s="655"/>
      <c r="X162" s="196"/>
      <c r="Y162" s="648" t="s">
        <v>195</v>
      </c>
      <c r="Z162" s="648">
        <v>45151</v>
      </c>
      <c r="AA162" s="648">
        <v>45151</v>
      </c>
      <c r="AB162" s="247" t="s">
        <v>93</v>
      </c>
      <c r="AC162" s="648">
        <v>45432</v>
      </c>
      <c r="AD162" s="648">
        <v>45448</v>
      </c>
      <c r="AE162" s="247" t="s">
        <v>62</v>
      </c>
      <c r="AF162" s="656"/>
      <c r="AG162" s="656"/>
      <c r="AH162" s="247"/>
      <c r="AI162" s="656"/>
      <c r="AJ162" s="656"/>
      <c r="AK162" s="247"/>
      <c r="AL162" s="931"/>
      <c r="AN162"/>
    </row>
    <row r="163" spans="1:40" ht="99.9" customHeight="1" x14ac:dyDescent="0.3">
      <c r="A163" s="627">
        <f t="shared" si="2"/>
        <v>157</v>
      </c>
      <c r="B163" s="1182"/>
      <c r="C163" s="658"/>
      <c r="D163" s="653"/>
      <c r="E163" s="630" t="s">
        <v>76</v>
      </c>
      <c r="F163" s="652" t="s">
        <v>2047</v>
      </c>
      <c r="G163" s="190" t="s">
        <v>2052</v>
      </c>
      <c r="H163" s="243" t="s">
        <v>10</v>
      </c>
      <c r="I163" s="245">
        <v>45119</v>
      </c>
      <c r="J163" s="245">
        <v>45126</v>
      </c>
      <c r="K163" s="196" t="s">
        <v>93</v>
      </c>
      <c r="L163" s="245">
        <v>45412</v>
      </c>
      <c r="M163" s="245">
        <v>45412</v>
      </c>
      <c r="N163" s="654"/>
      <c r="O163" s="196" t="s">
        <v>62</v>
      </c>
      <c r="P163" s="655"/>
      <c r="Q163" s="655"/>
      <c r="R163" s="196"/>
      <c r="S163" s="655"/>
      <c r="T163" s="655"/>
      <c r="U163" s="196"/>
      <c r="V163" s="655"/>
      <c r="W163" s="655"/>
      <c r="X163" s="196"/>
      <c r="Y163" s="648" t="s">
        <v>195</v>
      </c>
      <c r="Z163" s="648">
        <v>45151</v>
      </c>
      <c r="AA163" s="648">
        <v>45151</v>
      </c>
      <c r="AB163" s="247" t="s">
        <v>93</v>
      </c>
      <c r="AC163" s="648">
        <v>45432</v>
      </c>
      <c r="AD163" s="648">
        <v>45448</v>
      </c>
      <c r="AE163" s="247" t="s">
        <v>62</v>
      </c>
      <c r="AF163" s="656"/>
      <c r="AG163" s="656"/>
      <c r="AH163" s="247"/>
      <c r="AI163" s="656"/>
      <c r="AJ163" s="656"/>
      <c r="AK163" s="247"/>
      <c r="AL163" s="931"/>
      <c r="AN163"/>
    </row>
    <row r="164" spans="1:40" ht="99.9" customHeight="1" x14ac:dyDescent="0.3">
      <c r="A164" s="627">
        <f t="shared" si="2"/>
        <v>158</v>
      </c>
      <c r="B164" s="1182"/>
      <c r="C164" s="658"/>
      <c r="D164" s="653"/>
      <c r="E164" s="630" t="s">
        <v>76</v>
      </c>
      <c r="F164" s="652" t="s">
        <v>2048</v>
      </c>
      <c r="G164" s="190" t="s">
        <v>2053</v>
      </c>
      <c r="H164" s="243" t="s">
        <v>10</v>
      </c>
      <c r="I164" s="245">
        <v>45119</v>
      </c>
      <c r="J164" s="245">
        <v>45126</v>
      </c>
      <c r="K164" s="196" t="s">
        <v>93</v>
      </c>
      <c r="L164" s="245">
        <v>45412</v>
      </c>
      <c r="M164" s="245">
        <v>45412</v>
      </c>
      <c r="N164" s="654"/>
      <c r="O164" s="196" t="s">
        <v>62</v>
      </c>
      <c r="P164" s="655"/>
      <c r="Q164" s="655"/>
      <c r="R164" s="196"/>
      <c r="S164" s="655"/>
      <c r="T164" s="655"/>
      <c r="U164" s="196"/>
      <c r="V164" s="655"/>
      <c r="W164" s="655"/>
      <c r="X164" s="196"/>
      <c r="Y164" s="648" t="s">
        <v>195</v>
      </c>
      <c r="Z164" s="648">
        <v>45151</v>
      </c>
      <c r="AA164" s="648">
        <v>45151</v>
      </c>
      <c r="AB164" s="247" t="s">
        <v>93</v>
      </c>
      <c r="AC164" s="648">
        <v>45432</v>
      </c>
      <c r="AD164" s="648">
        <v>45448</v>
      </c>
      <c r="AE164" s="247" t="s">
        <v>62</v>
      </c>
      <c r="AF164" s="656"/>
      <c r="AG164" s="656"/>
      <c r="AH164" s="247"/>
      <c r="AI164" s="656"/>
      <c r="AJ164" s="656"/>
      <c r="AK164" s="247"/>
      <c r="AL164" s="931"/>
      <c r="AN164"/>
    </row>
    <row r="165" spans="1:40" ht="99.9" customHeight="1" x14ac:dyDescent="0.3">
      <c r="A165" s="627">
        <f t="shared" si="2"/>
        <v>159</v>
      </c>
      <c r="B165" s="1182"/>
      <c r="C165" s="658"/>
      <c r="D165" s="653"/>
      <c r="E165" s="630" t="s">
        <v>76</v>
      </c>
      <c r="F165" s="652" t="s">
        <v>2049</v>
      </c>
      <c r="G165" s="190" t="s">
        <v>2054</v>
      </c>
      <c r="H165" s="243" t="s">
        <v>10</v>
      </c>
      <c r="I165" s="245">
        <v>45119</v>
      </c>
      <c r="J165" s="245">
        <v>45126</v>
      </c>
      <c r="K165" s="196" t="s">
        <v>93</v>
      </c>
      <c r="L165" s="245">
        <v>45412</v>
      </c>
      <c r="M165" s="245">
        <v>45412</v>
      </c>
      <c r="N165" s="654"/>
      <c r="O165" s="196" t="s">
        <v>62</v>
      </c>
      <c r="P165" s="655"/>
      <c r="Q165" s="655"/>
      <c r="R165" s="196"/>
      <c r="S165" s="655"/>
      <c r="T165" s="655"/>
      <c r="U165" s="196"/>
      <c r="V165" s="655"/>
      <c r="W165" s="655"/>
      <c r="X165" s="196"/>
      <c r="Y165" s="648" t="s">
        <v>195</v>
      </c>
      <c r="Z165" s="648">
        <v>45151</v>
      </c>
      <c r="AA165" s="648">
        <v>45151</v>
      </c>
      <c r="AB165" s="247" t="s">
        <v>93</v>
      </c>
      <c r="AC165" s="648">
        <v>45432</v>
      </c>
      <c r="AD165" s="648">
        <v>45448</v>
      </c>
      <c r="AE165" s="247" t="s">
        <v>62</v>
      </c>
      <c r="AF165" s="656"/>
      <c r="AG165" s="656"/>
      <c r="AH165" s="247"/>
      <c r="AI165" s="656"/>
      <c r="AJ165" s="656"/>
      <c r="AK165" s="247"/>
      <c r="AL165" s="931"/>
      <c r="AN165"/>
    </row>
    <row r="166" spans="1:40" ht="99.9" customHeight="1" x14ac:dyDescent="0.3">
      <c r="A166" s="627">
        <f t="shared" si="2"/>
        <v>160</v>
      </c>
      <c r="B166" s="1183"/>
      <c r="C166" s="658"/>
      <c r="D166" s="653"/>
      <c r="E166" s="630" t="s">
        <v>76</v>
      </c>
      <c r="F166" s="652" t="s">
        <v>2055</v>
      </c>
      <c r="G166" s="190" t="s">
        <v>2056</v>
      </c>
      <c r="H166" s="243" t="s">
        <v>10</v>
      </c>
      <c r="I166" s="245">
        <v>45119</v>
      </c>
      <c r="J166" s="245">
        <v>45126</v>
      </c>
      <c r="K166" s="196" t="s">
        <v>93</v>
      </c>
      <c r="L166" s="245">
        <v>45412</v>
      </c>
      <c r="M166" s="245">
        <v>45412</v>
      </c>
      <c r="N166" s="654"/>
      <c r="O166" s="196" t="s">
        <v>62</v>
      </c>
      <c r="P166" s="655"/>
      <c r="Q166" s="655"/>
      <c r="R166" s="196"/>
      <c r="S166" s="655"/>
      <c r="T166" s="655"/>
      <c r="U166" s="196"/>
      <c r="V166" s="655"/>
      <c r="W166" s="655"/>
      <c r="X166" s="196"/>
      <c r="Y166" s="648" t="s">
        <v>195</v>
      </c>
      <c r="Z166" s="648">
        <v>45151</v>
      </c>
      <c r="AA166" s="648">
        <v>45151</v>
      </c>
      <c r="AB166" s="247" t="s">
        <v>93</v>
      </c>
      <c r="AC166" s="648">
        <v>45432</v>
      </c>
      <c r="AD166" s="648">
        <v>45448</v>
      </c>
      <c r="AE166" s="247" t="s">
        <v>62</v>
      </c>
      <c r="AF166" s="656"/>
      <c r="AG166" s="656"/>
      <c r="AH166" s="247"/>
      <c r="AI166" s="656"/>
      <c r="AJ166" s="656"/>
      <c r="AK166" s="247"/>
      <c r="AL166" s="932"/>
      <c r="AN166"/>
    </row>
    <row r="167" spans="1:40" ht="99.9" customHeight="1" x14ac:dyDescent="0.3">
      <c r="A167" s="627">
        <f t="shared" si="2"/>
        <v>161</v>
      </c>
      <c r="B167" s="1181" t="s">
        <v>2258</v>
      </c>
      <c r="C167" s="658"/>
      <c r="D167" s="653"/>
      <c r="E167" s="630" t="s">
        <v>76</v>
      </c>
      <c r="F167" s="652" t="s">
        <v>2246</v>
      </c>
      <c r="G167" s="190" t="s">
        <v>2252</v>
      </c>
      <c r="H167" s="243" t="s">
        <v>10</v>
      </c>
      <c r="I167" s="245">
        <v>45140</v>
      </c>
      <c r="J167" s="245">
        <v>45145</v>
      </c>
      <c r="K167" s="196" t="s">
        <v>26</v>
      </c>
      <c r="L167" s="245">
        <v>45166</v>
      </c>
      <c r="M167" s="245">
        <v>45181</v>
      </c>
      <c r="N167" s="942"/>
      <c r="O167" s="196" t="s">
        <v>93</v>
      </c>
      <c r="P167" s="661"/>
      <c r="Q167" s="661"/>
      <c r="R167" s="196"/>
      <c r="S167" s="661"/>
      <c r="T167" s="661"/>
      <c r="U167" s="196"/>
      <c r="V167" s="661"/>
      <c r="W167" s="661"/>
      <c r="X167" s="196"/>
      <c r="Y167" s="648" t="s">
        <v>195</v>
      </c>
      <c r="Z167" s="648">
        <v>45208</v>
      </c>
      <c r="AA167" s="648">
        <v>45218</v>
      </c>
      <c r="AB167" s="247" t="s">
        <v>93</v>
      </c>
      <c r="AC167" s="659"/>
      <c r="AD167" s="659"/>
      <c r="AE167" s="247"/>
      <c r="AF167" s="656"/>
      <c r="AG167" s="656"/>
      <c r="AH167" s="247"/>
      <c r="AI167" s="656"/>
      <c r="AJ167" s="656"/>
      <c r="AK167" s="247"/>
      <c r="AL167" s="930" t="str">
        <f>IF(B167&gt;0,HYPERLINK(CONCATENATE("PDFSD FINALLY/",B167,".pdf"),CONCATENATE("Open PDFSD FINALLY.",B167)),"")</f>
        <v>Open PDFSD FINALLY.SD 38 (S19.CI.02-08)(10-20)</v>
      </c>
      <c r="AN167"/>
    </row>
    <row r="168" spans="1:40" ht="99.9" customHeight="1" x14ac:dyDescent="0.3">
      <c r="A168" s="627">
        <f t="shared" si="2"/>
        <v>162</v>
      </c>
      <c r="B168" s="1182"/>
      <c r="C168" s="658"/>
      <c r="D168" s="653"/>
      <c r="E168" s="630" t="s">
        <v>76</v>
      </c>
      <c r="F168" s="652" t="s">
        <v>2247</v>
      </c>
      <c r="G168" s="190" t="s">
        <v>2253</v>
      </c>
      <c r="H168" s="243" t="s">
        <v>10</v>
      </c>
      <c r="I168" s="245">
        <v>45140</v>
      </c>
      <c r="J168" s="245">
        <v>45145</v>
      </c>
      <c r="K168" s="196" t="s">
        <v>26</v>
      </c>
      <c r="L168" s="245">
        <v>45166</v>
      </c>
      <c r="M168" s="245">
        <v>45181</v>
      </c>
      <c r="N168" s="943"/>
      <c r="O168" s="196" t="s">
        <v>93</v>
      </c>
      <c r="P168" s="661"/>
      <c r="Q168" s="661"/>
      <c r="R168" s="196"/>
      <c r="S168" s="661"/>
      <c r="T168" s="661"/>
      <c r="U168" s="196"/>
      <c r="V168" s="661"/>
      <c r="W168" s="661"/>
      <c r="X168" s="196"/>
      <c r="Y168" s="648" t="s">
        <v>195</v>
      </c>
      <c r="Z168" s="648">
        <v>45208</v>
      </c>
      <c r="AA168" s="648">
        <v>45218</v>
      </c>
      <c r="AB168" s="247" t="s">
        <v>93</v>
      </c>
      <c r="AC168" s="659"/>
      <c r="AD168" s="659"/>
      <c r="AE168" s="247"/>
      <c r="AF168" s="659"/>
      <c r="AG168" s="659"/>
      <c r="AH168" s="247"/>
      <c r="AI168" s="659"/>
      <c r="AJ168" s="659"/>
      <c r="AK168" s="247"/>
      <c r="AL168" s="931"/>
      <c r="AN168"/>
    </row>
    <row r="169" spans="1:40" ht="99.9" customHeight="1" x14ac:dyDescent="0.3">
      <c r="A169" s="627">
        <f t="shared" si="2"/>
        <v>163</v>
      </c>
      <c r="B169" s="1182"/>
      <c r="C169" s="658"/>
      <c r="D169" s="653"/>
      <c r="E169" s="630" t="s">
        <v>76</v>
      </c>
      <c r="F169" s="652" t="s">
        <v>2248</v>
      </c>
      <c r="G169" s="190" t="s">
        <v>2254</v>
      </c>
      <c r="H169" s="243" t="s">
        <v>10</v>
      </c>
      <c r="I169" s="245">
        <v>45140</v>
      </c>
      <c r="J169" s="245">
        <v>45145</v>
      </c>
      <c r="K169" s="196" t="s">
        <v>26</v>
      </c>
      <c r="L169" s="245">
        <v>45166</v>
      </c>
      <c r="M169" s="245">
        <v>45181</v>
      </c>
      <c r="N169" s="943"/>
      <c r="O169" s="196" t="s">
        <v>93</v>
      </c>
      <c r="P169" s="661"/>
      <c r="Q169" s="661"/>
      <c r="R169" s="196"/>
      <c r="S169" s="661"/>
      <c r="T169" s="661"/>
      <c r="U169" s="196"/>
      <c r="V169" s="661"/>
      <c r="W169" s="661"/>
      <c r="X169" s="196"/>
      <c r="Y169" s="648" t="s">
        <v>195</v>
      </c>
      <c r="Z169" s="648">
        <v>45208</v>
      </c>
      <c r="AA169" s="648">
        <v>45218</v>
      </c>
      <c r="AB169" s="247" t="s">
        <v>93</v>
      </c>
      <c r="AC169" s="659"/>
      <c r="AD169" s="659"/>
      <c r="AE169" s="247"/>
      <c r="AF169" s="659"/>
      <c r="AG169" s="659"/>
      <c r="AH169" s="247"/>
      <c r="AI169" s="659"/>
      <c r="AJ169" s="659"/>
      <c r="AK169" s="247"/>
      <c r="AL169" s="931"/>
      <c r="AN169"/>
    </row>
    <row r="170" spans="1:40" ht="99.9" customHeight="1" x14ac:dyDescent="0.3">
      <c r="A170" s="627">
        <f t="shared" si="2"/>
        <v>164</v>
      </c>
      <c r="B170" s="1182"/>
      <c r="C170" s="658"/>
      <c r="D170" s="653"/>
      <c r="E170" s="630" t="s">
        <v>76</v>
      </c>
      <c r="F170" s="652" t="s">
        <v>2249</v>
      </c>
      <c r="G170" s="190" t="s">
        <v>2255</v>
      </c>
      <c r="H170" s="243" t="s">
        <v>10</v>
      </c>
      <c r="I170" s="245">
        <v>45140</v>
      </c>
      <c r="J170" s="245">
        <v>45145</v>
      </c>
      <c r="K170" s="196" t="s">
        <v>26</v>
      </c>
      <c r="L170" s="245">
        <v>45166</v>
      </c>
      <c r="M170" s="245">
        <v>45181</v>
      </c>
      <c r="N170" s="943"/>
      <c r="O170" s="196" t="s">
        <v>93</v>
      </c>
      <c r="P170" s="661"/>
      <c r="Q170" s="661"/>
      <c r="R170" s="196"/>
      <c r="S170" s="661"/>
      <c r="T170" s="661"/>
      <c r="U170" s="196"/>
      <c r="V170" s="661"/>
      <c r="W170" s="661"/>
      <c r="X170" s="196"/>
      <c r="Y170" s="648" t="s">
        <v>195</v>
      </c>
      <c r="Z170" s="648">
        <v>45208</v>
      </c>
      <c r="AA170" s="648">
        <v>45218</v>
      </c>
      <c r="AB170" s="247" t="s">
        <v>93</v>
      </c>
      <c r="AC170" s="659"/>
      <c r="AD170" s="659"/>
      <c r="AE170" s="247"/>
      <c r="AF170" s="659"/>
      <c r="AG170" s="659"/>
      <c r="AH170" s="247"/>
      <c r="AI170" s="659"/>
      <c r="AJ170" s="659"/>
      <c r="AK170" s="247"/>
      <c r="AL170" s="931"/>
      <c r="AN170"/>
    </row>
    <row r="171" spans="1:40" ht="99.9" customHeight="1" x14ac:dyDescent="0.3">
      <c r="A171" s="627">
        <f t="shared" si="2"/>
        <v>165</v>
      </c>
      <c r="B171" s="1182"/>
      <c r="C171" s="658"/>
      <c r="D171" s="653"/>
      <c r="E171" s="630" t="s">
        <v>76</v>
      </c>
      <c r="F171" s="652" t="s">
        <v>2250</v>
      </c>
      <c r="G171" s="190" t="s">
        <v>2256</v>
      </c>
      <c r="H171" s="243" t="s">
        <v>10</v>
      </c>
      <c r="I171" s="245">
        <v>45140</v>
      </c>
      <c r="J171" s="245">
        <v>45145</v>
      </c>
      <c r="K171" s="196" t="s">
        <v>26</v>
      </c>
      <c r="L171" s="245">
        <v>45166</v>
      </c>
      <c r="M171" s="245">
        <v>45181</v>
      </c>
      <c r="N171" s="943"/>
      <c r="O171" s="196" t="s">
        <v>93</v>
      </c>
      <c r="P171" s="661"/>
      <c r="Q171" s="661"/>
      <c r="R171" s="196"/>
      <c r="S171" s="661"/>
      <c r="T171" s="661"/>
      <c r="U171" s="196"/>
      <c r="V171" s="661"/>
      <c r="W171" s="661"/>
      <c r="X171" s="196"/>
      <c r="Y171" s="648" t="s">
        <v>195</v>
      </c>
      <c r="Z171" s="648">
        <v>45208</v>
      </c>
      <c r="AA171" s="648">
        <v>45218</v>
      </c>
      <c r="AB171" s="247" t="s">
        <v>93</v>
      </c>
      <c r="AC171" s="659"/>
      <c r="AD171" s="659"/>
      <c r="AE171" s="247"/>
      <c r="AF171" s="659"/>
      <c r="AG171" s="659"/>
      <c r="AH171" s="247"/>
      <c r="AI171" s="659"/>
      <c r="AJ171" s="659"/>
      <c r="AK171" s="247"/>
      <c r="AL171" s="931"/>
      <c r="AN171"/>
    </row>
    <row r="172" spans="1:40" ht="99.9" customHeight="1" x14ac:dyDescent="0.3">
      <c r="A172" s="627">
        <f t="shared" si="2"/>
        <v>166</v>
      </c>
      <c r="B172" s="1182"/>
      <c r="C172" s="658"/>
      <c r="D172" s="653"/>
      <c r="E172" s="630" t="s">
        <v>76</v>
      </c>
      <c r="F172" s="652" t="s">
        <v>2251</v>
      </c>
      <c r="G172" s="190" t="s">
        <v>2257</v>
      </c>
      <c r="H172" s="243" t="s">
        <v>10</v>
      </c>
      <c r="I172" s="245">
        <v>45140</v>
      </c>
      <c r="J172" s="245">
        <v>45145</v>
      </c>
      <c r="K172" s="196" t="s">
        <v>26</v>
      </c>
      <c r="L172" s="245">
        <v>45166</v>
      </c>
      <c r="M172" s="245">
        <v>45181</v>
      </c>
      <c r="N172" s="943"/>
      <c r="O172" s="196" t="s">
        <v>93</v>
      </c>
      <c r="P172" s="661"/>
      <c r="Q172" s="661"/>
      <c r="R172" s="196"/>
      <c r="S172" s="661"/>
      <c r="T172" s="661"/>
      <c r="U172" s="196"/>
      <c r="V172" s="661"/>
      <c r="W172" s="661"/>
      <c r="X172" s="196"/>
      <c r="Y172" s="648" t="s">
        <v>195</v>
      </c>
      <c r="Z172" s="648">
        <v>45208</v>
      </c>
      <c r="AA172" s="648">
        <v>45218</v>
      </c>
      <c r="AB172" s="247" t="s">
        <v>93</v>
      </c>
      <c r="AC172" s="659"/>
      <c r="AD172" s="659"/>
      <c r="AE172" s="247"/>
      <c r="AF172" s="659"/>
      <c r="AG172" s="659"/>
      <c r="AH172" s="247"/>
      <c r="AI172" s="659"/>
      <c r="AJ172" s="659"/>
      <c r="AK172" s="247"/>
      <c r="AL172" s="931"/>
      <c r="AN172"/>
    </row>
    <row r="173" spans="1:40" ht="99.9" customHeight="1" x14ac:dyDescent="0.3">
      <c r="A173" s="627">
        <f t="shared" si="2"/>
        <v>167</v>
      </c>
      <c r="B173" s="1183"/>
      <c r="C173" s="658"/>
      <c r="D173" s="653"/>
      <c r="E173" s="630" t="s">
        <v>76</v>
      </c>
      <c r="F173" s="652" t="s">
        <v>2387</v>
      </c>
      <c r="G173" s="190" t="s">
        <v>2384</v>
      </c>
      <c r="H173" s="243" t="s">
        <v>10</v>
      </c>
      <c r="I173" s="245"/>
      <c r="J173" s="245"/>
      <c r="K173" s="196"/>
      <c r="L173" s="245">
        <v>45166</v>
      </c>
      <c r="M173" s="245">
        <v>45181</v>
      </c>
      <c r="N173" s="677"/>
      <c r="O173" s="196" t="s">
        <v>26</v>
      </c>
      <c r="P173" s="661"/>
      <c r="Q173" s="661"/>
      <c r="R173" s="196"/>
      <c r="S173" s="661"/>
      <c r="T173" s="661"/>
      <c r="U173" s="196"/>
      <c r="V173" s="661"/>
      <c r="W173" s="661"/>
      <c r="X173" s="196"/>
      <c r="Y173" s="648" t="s">
        <v>195</v>
      </c>
      <c r="Z173" s="648">
        <v>45208</v>
      </c>
      <c r="AA173" s="648">
        <v>45218</v>
      </c>
      <c r="AB173" s="247" t="s">
        <v>26</v>
      </c>
      <c r="AC173" s="648"/>
      <c r="AD173" s="648"/>
      <c r="AE173" s="247"/>
      <c r="AF173" s="648"/>
      <c r="AG173" s="648"/>
      <c r="AH173" s="247"/>
      <c r="AI173" s="648"/>
      <c r="AJ173" s="648"/>
      <c r="AK173" s="247"/>
      <c r="AL173" s="932"/>
      <c r="AN173"/>
    </row>
    <row r="174" spans="1:40" ht="99.9" customHeight="1" x14ac:dyDescent="0.3">
      <c r="A174" s="627">
        <f t="shared" si="2"/>
        <v>168</v>
      </c>
      <c r="B174" s="1181" t="s">
        <v>2266</v>
      </c>
      <c r="C174" s="658"/>
      <c r="D174" s="653"/>
      <c r="E174" s="630" t="s">
        <v>76</v>
      </c>
      <c r="F174" s="652" t="s">
        <v>2259</v>
      </c>
      <c r="G174" s="190" t="s">
        <v>2267</v>
      </c>
      <c r="H174" s="243" t="s">
        <v>10</v>
      </c>
      <c r="I174" s="245">
        <v>45140</v>
      </c>
      <c r="J174" s="245">
        <v>45145</v>
      </c>
      <c r="K174" s="196" t="s">
        <v>26</v>
      </c>
      <c r="L174" s="245">
        <v>45155</v>
      </c>
      <c r="M174" s="245">
        <v>45195</v>
      </c>
      <c r="N174" s="950" t="s">
        <v>2810</v>
      </c>
      <c r="O174" s="196" t="s">
        <v>93</v>
      </c>
      <c r="P174" s="661"/>
      <c r="Q174" s="661"/>
      <c r="R174" s="196"/>
      <c r="S174" s="661"/>
      <c r="T174" s="661"/>
      <c r="U174" s="196"/>
      <c r="V174" s="661"/>
      <c r="W174" s="661"/>
      <c r="X174" s="196"/>
      <c r="Y174" s="648" t="s">
        <v>195</v>
      </c>
      <c r="Z174" s="648">
        <v>45208</v>
      </c>
      <c r="AA174" s="648">
        <v>45218</v>
      </c>
      <c r="AB174" s="247" t="s">
        <v>93</v>
      </c>
      <c r="AC174" s="659"/>
      <c r="AD174" s="659"/>
      <c r="AE174" s="247"/>
      <c r="AF174" s="659"/>
      <c r="AG174" s="659"/>
      <c r="AH174" s="247"/>
      <c r="AI174" s="659"/>
      <c r="AJ174" s="659"/>
      <c r="AK174" s="247"/>
      <c r="AL174" s="930" t="str">
        <f>IF(B174&gt;0,HYPERLINK(CONCATENATE("PDFSD FINALLY/",B174,".pdf"),CONCATENATE("Open PDFSD FINALLY.",B174)),"")</f>
        <v>Open PDFSD FINALLY.SD 39 (S19.CI.02-08)(10-20)</v>
      </c>
      <c r="AN174"/>
    </row>
    <row r="175" spans="1:40" ht="99.9" customHeight="1" x14ac:dyDescent="0.3">
      <c r="A175" s="627">
        <f t="shared" si="2"/>
        <v>169</v>
      </c>
      <c r="B175" s="1182"/>
      <c r="C175" s="658"/>
      <c r="D175" s="653"/>
      <c r="E175" s="630" t="s">
        <v>76</v>
      </c>
      <c r="F175" s="652" t="s">
        <v>2260</v>
      </c>
      <c r="G175" s="190" t="s">
        <v>2268</v>
      </c>
      <c r="H175" s="243" t="s">
        <v>10</v>
      </c>
      <c r="I175" s="245">
        <v>45140</v>
      </c>
      <c r="J175" s="245">
        <v>45145</v>
      </c>
      <c r="K175" s="196" t="s">
        <v>26</v>
      </c>
      <c r="L175" s="245">
        <v>45155</v>
      </c>
      <c r="M175" s="245">
        <v>45195</v>
      </c>
      <c r="N175" s="951"/>
      <c r="O175" s="196" t="s">
        <v>93</v>
      </c>
      <c r="P175" s="661"/>
      <c r="Q175" s="661"/>
      <c r="R175" s="196"/>
      <c r="S175" s="661"/>
      <c r="T175" s="661"/>
      <c r="U175" s="196"/>
      <c r="V175" s="661"/>
      <c r="W175" s="661"/>
      <c r="X175" s="196"/>
      <c r="Y175" s="648" t="s">
        <v>195</v>
      </c>
      <c r="Z175" s="648">
        <v>45208</v>
      </c>
      <c r="AA175" s="648">
        <v>45218</v>
      </c>
      <c r="AB175" s="247" t="s">
        <v>93</v>
      </c>
      <c r="AC175" s="659"/>
      <c r="AD175" s="659"/>
      <c r="AE175" s="247"/>
      <c r="AF175" s="659"/>
      <c r="AG175" s="659"/>
      <c r="AH175" s="247"/>
      <c r="AI175" s="659"/>
      <c r="AJ175" s="659"/>
      <c r="AK175" s="247"/>
      <c r="AL175" s="931"/>
      <c r="AN175"/>
    </row>
    <row r="176" spans="1:40" ht="99.9" customHeight="1" x14ac:dyDescent="0.3">
      <c r="A176" s="627">
        <f t="shared" si="2"/>
        <v>170</v>
      </c>
      <c r="B176" s="1182"/>
      <c r="C176" s="658"/>
      <c r="D176" s="653"/>
      <c r="E176" s="630" t="s">
        <v>76</v>
      </c>
      <c r="F176" s="652" t="s">
        <v>2261</v>
      </c>
      <c r="G176" s="190" t="s">
        <v>2269</v>
      </c>
      <c r="H176" s="243" t="s">
        <v>10</v>
      </c>
      <c r="I176" s="245">
        <v>45140</v>
      </c>
      <c r="J176" s="245">
        <v>45145</v>
      </c>
      <c r="K176" s="196" t="s">
        <v>26</v>
      </c>
      <c r="L176" s="245">
        <v>45155</v>
      </c>
      <c r="M176" s="245">
        <v>45195</v>
      </c>
      <c r="N176" s="951"/>
      <c r="O176" s="196" t="s">
        <v>93</v>
      </c>
      <c r="P176" s="661"/>
      <c r="Q176" s="661"/>
      <c r="R176" s="196"/>
      <c r="S176" s="661"/>
      <c r="T176" s="661"/>
      <c r="U176" s="196"/>
      <c r="V176" s="661"/>
      <c r="W176" s="661"/>
      <c r="X176" s="196"/>
      <c r="Y176" s="648" t="s">
        <v>195</v>
      </c>
      <c r="Z176" s="648">
        <v>45208</v>
      </c>
      <c r="AA176" s="648">
        <v>45218</v>
      </c>
      <c r="AB176" s="247" t="s">
        <v>93</v>
      </c>
      <c r="AC176" s="659"/>
      <c r="AD176" s="659"/>
      <c r="AE176" s="247"/>
      <c r="AF176" s="659"/>
      <c r="AG176" s="659"/>
      <c r="AH176" s="247"/>
      <c r="AI176" s="659"/>
      <c r="AJ176" s="659"/>
      <c r="AK176" s="247"/>
      <c r="AL176" s="931"/>
      <c r="AN176"/>
    </row>
    <row r="177" spans="1:40" ht="99.9" customHeight="1" x14ac:dyDescent="0.3">
      <c r="A177" s="627">
        <f t="shared" si="2"/>
        <v>171</v>
      </c>
      <c r="B177" s="1182"/>
      <c r="C177" s="658"/>
      <c r="D177" s="653"/>
      <c r="E177" s="630" t="s">
        <v>76</v>
      </c>
      <c r="F177" s="652" t="s">
        <v>2262</v>
      </c>
      <c r="G177" s="190" t="s">
        <v>2270</v>
      </c>
      <c r="H177" s="243" t="s">
        <v>10</v>
      </c>
      <c r="I177" s="245">
        <v>45140</v>
      </c>
      <c r="J177" s="245">
        <v>45145</v>
      </c>
      <c r="K177" s="196" t="s">
        <v>26</v>
      </c>
      <c r="L177" s="245">
        <v>45155</v>
      </c>
      <c r="M177" s="245">
        <v>45195</v>
      </c>
      <c r="N177" s="951"/>
      <c r="O177" s="196" t="s">
        <v>93</v>
      </c>
      <c r="P177" s="661"/>
      <c r="Q177" s="661"/>
      <c r="R177" s="196"/>
      <c r="S177" s="661"/>
      <c r="T177" s="661"/>
      <c r="U177" s="196"/>
      <c r="V177" s="661"/>
      <c r="W177" s="661"/>
      <c r="X177" s="196"/>
      <c r="Y177" s="648" t="s">
        <v>195</v>
      </c>
      <c r="Z177" s="648">
        <v>45208</v>
      </c>
      <c r="AA177" s="648">
        <v>45218</v>
      </c>
      <c r="AB177" s="247" t="s">
        <v>93</v>
      </c>
      <c r="AC177" s="659"/>
      <c r="AD177" s="659"/>
      <c r="AE177" s="247"/>
      <c r="AF177" s="659"/>
      <c r="AG177" s="659"/>
      <c r="AH177" s="247"/>
      <c r="AI177" s="659"/>
      <c r="AJ177" s="659"/>
      <c r="AK177" s="247"/>
      <c r="AL177" s="931"/>
      <c r="AN177"/>
    </row>
    <row r="178" spans="1:40" ht="99.9" customHeight="1" x14ac:dyDescent="0.3">
      <c r="A178" s="627">
        <f t="shared" si="2"/>
        <v>172</v>
      </c>
      <c r="B178" s="1182"/>
      <c r="C178" s="658"/>
      <c r="D178" s="653"/>
      <c r="E178" s="630" t="s">
        <v>76</v>
      </c>
      <c r="F178" s="652" t="s">
        <v>2263</v>
      </c>
      <c r="G178" s="190" t="s">
        <v>2271</v>
      </c>
      <c r="H178" s="243" t="s">
        <v>10</v>
      </c>
      <c r="I178" s="245">
        <v>45140</v>
      </c>
      <c r="J178" s="245">
        <v>45145</v>
      </c>
      <c r="K178" s="196" t="s">
        <v>26</v>
      </c>
      <c r="L178" s="245">
        <v>45155</v>
      </c>
      <c r="M178" s="245">
        <v>45195</v>
      </c>
      <c r="N178" s="951"/>
      <c r="O178" s="196" t="s">
        <v>93</v>
      </c>
      <c r="P178" s="661"/>
      <c r="Q178" s="661"/>
      <c r="R178" s="196"/>
      <c r="S178" s="661"/>
      <c r="T178" s="661"/>
      <c r="U178" s="196"/>
      <c r="V178" s="661"/>
      <c r="W178" s="661"/>
      <c r="X178" s="196"/>
      <c r="Y178" s="648" t="s">
        <v>195</v>
      </c>
      <c r="Z178" s="648">
        <v>45208</v>
      </c>
      <c r="AA178" s="648">
        <v>45218</v>
      </c>
      <c r="AB178" s="247" t="s">
        <v>93</v>
      </c>
      <c r="AC178" s="659"/>
      <c r="AD178" s="659"/>
      <c r="AE178" s="247"/>
      <c r="AF178" s="659"/>
      <c r="AG178" s="659"/>
      <c r="AH178" s="247"/>
      <c r="AI178" s="659"/>
      <c r="AJ178" s="659"/>
      <c r="AK178" s="247"/>
      <c r="AL178" s="931"/>
      <c r="AN178"/>
    </row>
    <row r="179" spans="1:40" ht="99.9" customHeight="1" x14ac:dyDescent="0.3">
      <c r="A179" s="627">
        <f t="shared" si="2"/>
        <v>173</v>
      </c>
      <c r="B179" s="1182"/>
      <c r="C179" s="658"/>
      <c r="D179" s="653"/>
      <c r="E179" s="630" t="s">
        <v>76</v>
      </c>
      <c r="F179" s="652" t="s">
        <v>2264</v>
      </c>
      <c r="G179" s="190" t="s">
        <v>2272</v>
      </c>
      <c r="H179" s="243" t="s">
        <v>10</v>
      </c>
      <c r="I179" s="245">
        <v>45140</v>
      </c>
      <c r="J179" s="245">
        <v>45145</v>
      </c>
      <c r="K179" s="196" t="s">
        <v>26</v>
      </c>
      <c r="L179" s="245">
        <v>45155</v>
      </c>
      <c r="M179" s="245">
        <v>45195</v>
      </c>
      <c r="N179" s="951"/>
      <c r="O179" s="196" t="s">
        <v>93</v>
      </c>
      <c r="P179" s="661"/>
      <c r="Q179" s="661"/>
      <c r="R179" s="196"/>
      <c r="S179" s="661"/>
      <c r="T179" s="661"/>
      <c r="U179" s="196"/>
      <c r="V179" s="661"/>
      <c r="W179" s="661"/>
      <c r="X179" s="196"/>
      <c r="Y179" s="648" t="s">
        <v>195</v>
      </c>
      <c r="Z179" s="648">
        <v>45208</v>
      </c>
      <c r="AA179" s="648">
        <v>45218</v>
      </c>
      <c r="AB179" s="247" t="s">
        <v>93</v>
      </c>
      <c r="AC179" s="659"/>
      <c r="AD179" s="659"/>
      <c r="AE179" s="247"/>
      <c r="AF179" s="659"/>
      <c r="AG179" s="659"/>
      <c r="AH179" s="247"/>
      <c r="AI179" s="659"/>
      <c r="AJ179" s="659"/>
      <c r="AK179" s="247"/>
      <c r="AL179" s="931"/>
      <c r="AN179"/>
    </row>
    <row r="180" spans="1:40" ht="99.9" customHeight="1" x14ac:dyDescent="0.3">
      <c r="A180" s="627">
        <f t="shared" si="2"/>
        <v>174</v>
      </c>
      <c r="B180" s="1182"/>
      <c r="C180" s="658"/>
      <c r="D180" s="653"/>
      <c r="E180" s="630" t="s">
        <v>76</v>
      </c>
      <c r="F180" s="652" t="s">
        <v>2265</v>
      </c>
      <c r="G180" s="190" t="s">
        <v>2273</v>
      </c>
      <c r="H180" s="243" t="s">
        <v>10</v>
      </c>
      <c r="I180" s="245">
        <v>45140</v>
      </c>
      <c r="J180" s="245">
        <v>45145</v>
      </c>
      <c r="K180" s="196" t="s">
        <v>26</v>
      </c>
      <c r="L180" s="245">
        <v>45155</v>
      </c>
      <c r="M180" s="245">
        <v>45195</v>
      </c>
      <c r="N180" s="951"/>
      <c r="O180" s="196" t="s">
        <v>93</v>
      </c>
      <c r="P180" s="661"/>
      <c r="Q180" s="661"/>
      <c r="R180" s="196"/>
      <c r="S180" s="661"/>
      <c r="T180" s="661"/>
      <c r="U180" s="196"/>
      <c r="V180" s="661"/>
      <c r="W180" s="661"/>
      <c r="X180" s="196"/>
      <c r="Y180" s="648" t="s">
        <v>195</v>
      </c>
      <c r="Z180" s="648">
        <v>45208</v>
      </c>
      <c r="AA180" s="648">
        <v>45218</v>
      </c>
      <c r="AB180" s="247" t="s">
        <v>93</v>
      </c>
      <c r="AC180" s="659"/>
      <c r="AD180" s="659"/>
      <c r="AE180" s="247"/>
      <c r="AF180" s="659"/>
      <c r="AG180" s="659"/>
      <c r="AH180" s="247"/>
      <c r="AI180" s="659"/>
      <c r="AJ180" s="659"/>
      <c r="AK180" s="247"/>
      <c r="AL180" s="931"/>
      <c r="AN180"/>
    </row>
    <row r="181" spans="1:40" ht="99.9" customHeight="1" x14ac:dyDescent="0.3">
      <c r="A181" s="627">
        <f t="shared" si="2"/>
        <v>175</v>
      </c>
      <c r="B181" s="1182"/>
      <c r="C181" s="658"/>
      <c r="D181" s="653"/>
      <c r="E181" s="630" t="s">
        <v>76</v>
      </c>
      <c r="F181" s="652" t="s">
        <v>2499</v>
      </c>
      <c r="G181" s="190" t="s">
        <v>2517</v>
      </c>
      <c r="H181" s="243" t="s">
        <v>10</v>
      </c>
      <c r="I181" s="245"/>
      <c r="J181" s="245"/>
      <c r="K181" s="196"/>
      <c r="L181" s="245">
        <v>45155</v>
      </c>
      <c r="M181" s="245">
        <v>45195</v>
      </c>
      <c r="N181" s="951"/>
      <c r="O181" s="196" t="s">
        <v>93</v>
      </c>
      <c r="P181" s="661"/>
      <c r="Q181" s="661"/>
      <c r="R181" s="196"/>
      <c r="S181" s="661"/>
      <c r="T181" s="661"/>
      <c r="U181" s="196"/>
      <c r="V181" s="661"/>
      <c r="W181" s="661"/>
      <c r="X181" s="196"/>
      <c r="Y181" s="648" t="s">
        <v>195</v>
      </c>
      <c r="Z181" s="648">
        <v>45208</v>
      </c>
      <c r="AA181" s="648">
        <v>45218</v>
      </c>
      <c r="AB181" s="247" t="s">
        <v>93</v>
      </c>
      <c r="AC181" s="659"/>
      <c r="AD181" s="659"/>
      <c r="AE181" s="247"/>
      <c r="AF181" s="659"/>
      <c r="AG181" s="659"/>
      <c r="AH181" s="247"/>
      <c r="AI181" s="659"/>
      <c r="AJ181" s="659"/>
      <c r="AK181" s="247"/>
      <c r="AL181" s="931"/>
      <c r="AN181"/>
    </row>
    <row r="182" spans="1:40" ht="99.9" customHeight="1" x14ac:dyDescent="0.3">
      <c r="A182" s="627">
        <f t="shared" si="2"/>
        <v>176</v>
      </c>
      <c r="B182" s="1183"/>
      <c r="C182" s="658"/>
      <c r="D182" s="653"/>
      <c r="E182" s="630" t="s">
        <v>76</v>
      </c>
      <c r="F182" s="652" t="s">
        <v>2516</v>
      </c>
      <c r="G182" s="190" t="s">
        <v>2517</v>
      </c>
      <c r="H182" s="243" t="s">
        <v>10</v>
      </c>
      <c r="I182" s="245"/>
      <c r="J182" s="245"/>
      <c r="K182" s="196"/>
      <c r="L182" s="245">
        <v>45155</v>
      </c>
      <c r="M182" s="245">
        <v>45195</v>
      </c>
      <c r="N182" s="952"/>
      <c r="O182" s="196" t="s">
        <v>93</v>
      </c>
      <c r="P182" s="661"/>
      <c r="Q182" s="661"/>
      <c r="R182" s="196"/>
      <c r="S182" s="661"/>
      <c r="T182" s="661"/>
      <c r="U182" s="196"/>
      <c r="V182" s="661"/>
      <c r="W182" s="661"/>
      <c r="X182" s="196"/>
      <c r="Y182" s="648" t="s">
        <v>195</v>
      </c>
      <c r="Z182" s="648">
        <v>45208</v>
      </c>
      <c r="AA182" s="648">
        <v>45218</v>
      </c>
      <c r="AB182" s="247" t="s">
        <v>93</v>
      </c>
      <c r="AC182" s="659"/>
      <c r="AD182" s="659"/>
      <c r="AE182" s="247"/>
      <c r="AF182" s="659"/>
      <c r="AG182" s="659"/>
      <c r="AH182" s="247"/>
      <c r="AI182" s="659"/>
      <c r="AJ182" s="659"/>
      <c r="AK182" s="247"/>
      <c r="AL182" s="932"/>
      <c r="AN182"/>
    </row>
    <row r="183" spans="1:40" ht="99.9" customHeight="1" x14ac:dyDescent="0.3">
      <c r="A183" s="627">
        <f t="shared" si="2"/>
        <v>177</v>
      </c>
      <c r="B183" s="1181" t="s">
        <v>2323</v>
      </c>
      <c r="C183" s="658"/>
      <c r="D183" s="653"/>
      <c r="E183" s="630" t="s">
        <v>76</v>
      </c>
      <c r="F183" s="652" t="s">
        <v>2304</v>
      </c>
      <c r="G183" s="190" t="s">
        <v>2324</v>
      </c>
      <c r="H183" s="243" t="s">
        <v>10</v>
      </c>
      <c r="I183" s="245">
        <v>45144</v>
      </c>
      <c r="J183" s="245">
        <v>45151</v>
      </c>
      <c r="K183" s="196" t="s">
        <v>93</v>
      </c>
      <c r="L183" s="245">
        <v>45385</v>
      </c>
      <c r="M183" s="245">
        <v>45385</v>
      </c>
      <c r="N183" s="654"/>
      <c r="O183" s="196" t="s">
        <v>62</v>
      </c>
      <c r="P183" s="245">
        <v>45530</v>
      </c>
      <c r="Q183" s="245">
        <v>45531</v>
      </c>
      <c r="R183" s="196" t="s">
        <v>62</v>
      </c>
      <c r="S183" s="655"/>
      <c r="T183" s="655"/>
      <c r="U183" s="196"/>
      <c r="V183" s="655"/>
      <c r="W183" s="655"/>
      <c r="X183" s="196"/>
      <c r="Y183" s="648" t="s">
        <v>195</v>
      </c>
      <c r="Z183" s="648">
        <v>45171</v>
      </c>
      <c r="AA183" s="648">
        <v>45183</v>
      </c>
      <c r="AB183" s="247" t="s">
        <v>93</v>
      </c>
      <c r="AC183" s="648">
        <v>45432</v>
      </c>
      <c r="AD183" s="648">
        <v>45441</v>
      </c>
      <c r="AE183" s="247" t="s">
        <v>26</v>
      </c>
      <c r="AF183" s="648">
        <v>45572</v>
      </c>
      <c r="AG183" s="648">
        <v>45579</v>
      </c>
      <c r="AH183" s="247" t="s">
        <v>62</v>
      </c>
      <c r="AI183" s="659"/>
      <c r="AJ183" s="659"/>
      <c r="AK183" s="247"/>
      <c r="AL183" s="930" t="str">
        <f>IF(B183&gt;0,HYPERLINK(CONCATENATE("PDFSD FINALLY/",B183,".pdf"),CONCATENATE("Open PDFSD FINALLY.",B183)),"")</f>
        <v>Open PDFSD FINALLY.SD 40 (S19.CI.06-08)(10-20)</v>
      </c>
      <c r="AN183"/>
    </row>
    <row r="184" spans="1:40" ht="99.9" customHeight="1" x14ac:dyDescent="0.3">
      <c r="A184" s="627">
        <f t="shared" si="2"/>
        <v>178</v>
      </c>
      <c r="B184" s="1182"/>
      <c r="C184" s="658"/>
      <c r="D184" s="653"/>
      <c r="E184" s="630" t="s">
        <v>76</v>
      </c>
      <c r="F184" s="652" t="s">
        <v>2305</v>
      </c>
      <c r="G184" s="190" t="s">
        <v>2325</v>
      </c>
      <c r="H184" s="243" t="s">
        <v>10</v>
      </c>
      <c r="I184" s="245">
        <v>45144</v>
      </c>
      <c r="J184" s="245">
        <v>45151</v>
      </c>
      <c r="K184" s="196" t="s">
        <v>93</v>
      </c>
      <c r="L184" s="245">
        <v>45385</v>
      </c>
      <c r="M184" s="245">
        <v>45385</v>
      </c>
      <c r="N184" s="654"/>
      <c r="O184" s="196" t="s">
        <v>62</v>
      </c>
      <c r="P184" s="245">
        <v>45530</v>
      </c>
      <c r="Q184" s="245">
        <v>45531</v>
      </c>
      <c r="R184" s="196" t="s">
        <v>62</v>
      </c>
      <c r="S184" s="655"/>
      <c r="T184" s="655"/>
      <c r="U184" s="196"/>
      <c r="V184" s="655"/>
      <c r="W184" s="655"/>
      <c r="X184" s="196"/>
      <c r="Y184" s="648" t="s">
        <v>195</v>
      </c>
      <c r="Z184" s="648">
        <v>45171</v>
      </c>
      <c r="AA184" s="648">
        <v>45183</v>
      </c>
      <c r="AB184" s="247" t="s">
        <v>93</v>
      </c>
      <c r="AC184" s="648">
        <v>45432</v>
      </c>
      <c r="AD184" s="648">
        <v>45441</v>
      </c>
      <c r="AE184" s="247" t="s">
        <v>26</v>
      </c>
      <c r="AF184" s="648">
        <v>45572</v>
      </c>
      <c r="AG184" s="648">
        <v>45579</v>
      </c>
      <c r="AH184" s="247" t="s">
        <v>26</v>
      </c>
      <c r="AI184" s="648">
        <v>45594</v>
      </c>
      <c r="AJ184" s="648">
        <v>45635</v>
      </c>
      <c r="AK184" s="247" t="s">
        <v>62</v>
      </c>
      <c r="AL184" s="931"/>
      <c r="AN184"/>
    </row>
    <row r="185" spans="1:40" ht="99.9" customHeight="1" x14ac:dyDescent="0.3">
      <c r="A185" s="627">
        <f t="shared" si="2"/>
        <v>179</v>
      </c>
      <c r="B185" s="1182"/>
      <c r="C185" s="658"/>
      <c r="D185" s="653"/>
      <c r="E185" s="630" t="s">
        <v>76</v>
      </c>
      <c r="F185" s="652" t="s">
        <v>2306</v>
      </c>
      <c r="G185" s="190" t="s">
        <v>2326</v>
      </c>
      <c r="H185" s="243" t="s">
        <v>10</v>
      </c>
      <c r="I185" s="245">
        <v>45144</v>
      </c>
      <c r="J185" s="245">
        <v>45151</v>
      </c>
      <c r="K185" s="196" t="s">
        <v>93</v>
      </c>
      <c r="L185" s="245">
        <v>45385</v>
      </c>
      <c r="M185" s="245">
        <v>45385</v>
      </c>
      <c r="N185" s="654"/>
      <c r="O185" s="196" t="s">
        <v>62</v>
      </c>
      <c r="P185" s="655"/>
      <c r="Q185" s="655"/>
      <c r="R185" s="196"/>
      <c r="S185" s="655"/>
      <c r="T185" s="655"/>
      <c r="U185" s="196"/>
      <c r="V185" s="655"/>
      <c r="W185" s="655"/>
      <c r="X185" s="196"/>
      <c r="Y185" s="648" t="s">
        <v>195</v>
      </c>
      <c r="Z185" s="648">
        <v>45171</v>
      </c>
      <c r="AA185" s="648">
        <v>45183</v>
      </c>
      <c r="AB185" s="247" t="s">
        <v>93</v>
      </c>
      <c r="AC185" s="648">
        <v>45432</v>
      </c>
      <c r="AD185" s="648">
        <v>45441</v>
      </c>
      <c r="AE185" s="247" t="s">
        <v>62</v>
      </c>
      <c r="AF185" s="659"/>
      <c r="AG185" s="659"/>
      <c r="AH185" s="247"/>
      <c r="AI185" s="659"/>
      <c r="AJ185" s="659"/>
      <c r="AK185" s="247"/>
      <c r="AL185" s="931"/>
      <c r="AN185"/>
    </row>
    <row r="186" spans="1:40" ht="99.9" customHeight="1" x14ac:dyDescent="0.3">
      <c r="A186" s="627">
        <f t="shared" si="2"/>
        <v>180</v>
      </c>
      <c r="B186" s="1182"/>
      <c r="C186" s="658"/>
      <c r="D186" s="653"/>
      <c r="E186" s="630" t="s">
        <v>76</v>
      </c>
      <c r="F186" s="652" t="s">
        <v>2307</v>
      </c>
      <c r="G186" s="190" t="s">
        <v>2327</v>
      </c>
      <c r="H186" s="243" t="s">
        <v>10</v>
      </c>
      <c r="I186" s="245">
        <v>45144</v>
      </c>
      <c r="J186" s="245">
        <v>45151</v>
      </c>
      <c r="K186" s="196" t="s">
        <v>93</v>
      </c>
      <c r="L186" s="245">
        <v>45385</v>
      </c>
      <c r="M186" s="245">
        <v>45385</v>
      </c>
      <c r="N186" s="654"/>
      <c r="O186" s="196" t="s">
        <v>62</v>
      </c>
      <c r="P186" s="655"/>
      <c r="Q186" s="655"/>
      <c r="R186" s="196"/>
      <c r="S186" s="655"/>
      <c r="T186" s="655"/>
      <c r="U186" s="196"/>
      <c r="V186" s="655"/>
      <c r="W186" s="655"/>
      <c r="X186" s="196"/>
      <c r="Y186" s="648" t="s">
        <v>195</v>
      </c>
      <c r="Z186" s="648">
        <v>45171</v>
      </c>
      <c r="AA186" s="648">
        <v>45183</v>
      </c>
      <c r="AB186" s="247" t="s">
        <v>93</v>
      </c>
      <c r="AC186" s="648">
        <v>45432</v>
      </c>
      <c r="AD186" s="648">
        <v>45441</v>
      </c>
      <c r="AE186" s="247" t="s">
        <v>62</v>
      </c>
      <c r="AF186" s="659"/>
      <c r="AG186" s="659"/>
      <c r="AH186" s="247"/>
      <c r="AI186" s="659"/>
      <c r="AJ186" s="659"/>
      <c r="AK186" s="247"/>
      <c r="AL186" s="931"/>
      <c r="AN186"/>
    </row>
    <row r="187" spans="1:40" ht="99.9" customHeight="1" x14ac:dyDescent="0.3">
      <c r="A187" s="627">
        <f t="shared" si="2"/>
        <v>181</v>
      </c>
      <c r="B187" s="1182"/>
      <c r="C187" s="658"/>
      <c r="D187" s="653"/>
      <c r="E187" s="630" t="s">
        <v>76</v>
      </c>
      <c r="F187" s="652" t="s">
        <v>2308</v>
      </c>
      <c r="G187" s="190" t="s">
        <v>2328</v>
      </c>
      <c r="H187" s="243" t="s">
        <v>10</v>
      </c>
      <c r="I187" s="245">
        <v>45144</v>
      </c>
      <c r="J187" s="245">
        <v>45151</v>
      </c>
      <c r="K187" s="196" t="s">
        <v>93</v>
      </c>
      <c r="L187" s="245">
        <v>45385</v>
      </c>
      <c r="M187" s="245">
        <v>45385</v>
      </c>
      <c r="N187" s="654"/>
      <c r="O187" s="196" t="s">
        <v>62</v>
      </c>
      <c r="P187" s="245">
        <v>45530</v>
      </c>
      <c r="Q187" s="245">
        <v>45531</v>
      </c>
      <c r="R187" s="196" t="s">
        <v>62</v>
      </c>
      <c r="S187" s="655"/>
      <c r="T187" s="655"/>
      <c r="U187" s="196"/>
      <c r="V187" s="655"/>
      <c r="W187" s="655"/>
      <c r="X187" s="196"/>
      <c r="Y187" s="648" t="s">
        <v>195</v>
      </c>
      <c r="Z187" s="648">
        <v>45171</v>
      </c>
      <c r="AA187" s="648">
        <v>45183</v>
      </c>
      <c r="AB187" s="247" t="s">
        <v>93</v>
      </c>
      <c r="AC187" s="648">
        <v>45432</v>
      </c>
      <c r="AD187" s="648">
        <v>45441</v>
      </c>
      <c r="AE187" s="247" t="s">
        <v>26</v>
      </c>
      <c r="AF187" s="648">
        <v>45572</v>
      </c>
      <c r="AG187" s="648">
        <v>45579</v>
      </c>
      <c r="AH187" s="247" t="s">
        <v>26</v>
      </c>
      <c r="AI187" s="648">
        <v>45594</v>
      </c>
      <c r="AJ187" s="648">
        <v>45635</v>
      </c>
      <c r="AK187" s="247" t="s">
        <v>62</v>
      </c>
      <c r="AL187" s="931"/>
      <c r="AN187"/>
    </row>
    <row r="188" spans="1:40" ht="99.9" customHeight="1" x14ac:dyDescent="0.3">
      <c r="A188" s="627">
        <f t="shared" si="2"/>
        <v>182</v>
      </c>
      <c r="B188" s="1182"/>
      <c r="C188" s="658"/>
      <c r="D188" s="653"/>
      <c r="E188" s="630" t="s">
        <v>76</v>
      </c>
      <c r="F188" s="652" t="s">
        <v>2309</v>
      </c>
      <c r="G188" s="190" t="s">
        <v>2329</v>
      </c>
      <c r="H188" s="243" t="s">
        <v>10</v>
      </c>
      <c r="I188" s="245">
        <v>45144</v>
      </c>
      <c r="J188" s="245">
        <v>45151</v>
      </c>
      <c r="K188" s="196" t="s">
        <v>93</v>
      </c>
      <c r="L188" s="245">
        <v>45385</v>
      </c>
      <c r="M188" s="245">
        <v>45385</v>
      </c>
      <c r="N188" s="654"/>
      <c r="O188" s="196" t="s">
        <v>62</v>
      </c>
      <c r="P188" s="245">
        <v>45530</v>
      </c>
      <c r="Q188" s="245">
        <v>45531</v>
      </c>
      <c r="R188" s="196" t="s">
        <v>62</v>
      </c>
      <c r="S188" s="655"/>
      <c r="T188" s="655"/>
      <c r="U188" s="196"/>
      <c r="V188" s="655"/>
      <c r="W188" s="655"/>
      <c r="X188" s="196"/>
      <c r="Y188" s="648" t="s">
        <v>195</v>
      </c>
      <c r="Z188" s="648">
        <v>45171</v>
      </c>
      <c r="AA188" s="648">
        <v>45183</v>
      </c>
      <c r="AB188" s="247" t="s">
        <v>93</v>
      </c>
      <c r="AC188" s="648">
        <v>45432</v>
      </c>
      <c r="AD188" s="648">
        <v>45441</v>
      </c>
      <c r="AE188" s="247" t="s">
        <v>26</v>
      </c>
      <c r="AF188" s="648">
        <v>45572</v>
      </c>
      <c r="AG188" s="648">
        <v>45579</v>
      </c>
      <c r="AH188" s="247" t="s">
        <v>62</v>
      </c>
      <c r="AI188" s="659"/>
      <c r="AJ188" s="659"/>
      <c r="AK188" s="247"/>
      <c r="AL188" s="931"/>
      <c r="AN188"/>
    </row>
    <row r="189" spans="1:40" ht="99.9" customHeight="1" x14ac:dyDescent="0.3">
      <c r="A189" s="627">
        <f t="shared" si="2"/>
        <v>183</v>
      </c>
      <c r="B189" s="1182"/>
      <c r="C189" s="658"/>
      <c r="D189" s="653"/>
      <c r="E189" s="630" t="s">
        <v>76</v>
      </c>
      <c r="F189" s="652" t="s">
        <v>2310</v>
      </c>
      <c r="G189" s="190" t="s">
        <v>2330</v>
      </c>
      <c r="H189" s="243" t="s">
        <v>10</v>
      </c>
      <c r="I189" s="245">
        <v>45144</v>
      </c>
      <c r="J189" s="245">
        <v>45151</v>
      </c>
      <c r="K189" s="196" t="s">
        <v>93</v>
      </c>
      <c r="L189" s="245">
        <v>45385</v>
      </c>
      <c r="M189" s="245">
        <v>45385</v>
      </c>
      <c r="N189" s="654"/>
      <c r="O189" s="196" t="s">
        <v>62</v>
      </c>
      <c r="P189" s="245">
        <v>45530</v>
      </c>
      <c r="Q189" s="245">
        <v>45531</v>
      </c>
      <c r="R189" s="196" t="s">
        <v>62</v>
      </c>
      <c r="S189" s="655"/>
      <c r="T189" s="655"/>
      <c r="U189" s="196"/>
      <c r="V189" s="655"/>
      <c r="W189" s="655"/>
      <c r="X189" s="196"/>
      <c r="Y189" s="648" t="s">
        <v>195</v>
      </c>
      <c r="Z189" s="648">
        <v>45171</v>
      </c>
      <c r="AA189" s="648">
        <v>45183</v>
      </c>
      <c r="AB189" s="247" t="s">
        <v>93</v>
      </c>
      <c r="AC189" s="648">
        <v>45432</v>
      </c>
      <c r="AD189" s="648">
        <v>45441</v>
      </c>
      <c r="AE189" s="247" t="s">
        <v>26</v>
      </c>
      <c r="AF189" s="648">
        <v>45572</v>
      </c>
      <c r="AG189" s="648">
        <v>45579</v>
      </c>
      <c r="AH189" s="247" t="s">
        <v>62</v>
      </c>
      <c r="AI189" s="659"/>
      <c r="AJ189" s="659"/>
      <c r="AK189" s="247"/>
      <c r="AL189" s="931"/>
      <c r="AN189"/>
    </row>
    <row r="190" spans="1:40" ht="99.9" customHeight="1" x14ac:dyDescent="0.3">
      <c r="A190" s="627">
        <f t="shared" si="2"/>
        <v>184</v>
      </c>
      <c r="B190" s="1182"/>
      <c r="C190" s="658"/>
      <c r="D190" s="653"/>
      <c r="E190" s="630" t="s">
        <v>76</v>
      </c>
      <c r="F190" s="652" t="s">
        <v>2311</v>
      </c>
      <c r="G190" s="190" t="s">
        <v>2331</v>
      </c>
      <c r="H190" s="243" t="s">
        <v>10</v>
      </c>
      <c r="I190" s="245">
        <v>45144</v>
      </c>
      <c r="J190" s="245">
        <v>45151</v>
      </c>
      <c r="K190" s="196" t="s">
        <v>93</v>
      </c>
      <c r="L190" s="245">
        <v>45385</v>
      </c>
      <c r="M190" s="245">
        <v>45385</v>
      </c>
      <c r="N190" s="654"/>
      <c r="O190" s="196" t="s">
        <v>62</v>
      </c>
      <c r="P190" s="245">
        <v>45530</v>
      </c>
      <c r="Q190" s="245">
        <v>45531</v>
      </c>
      <c r="R190" s="196" t="s">
        <v>62</v>
      </c>
      <c r="S190" s="655"/>
      <c r="T190" s="655"/>
      <c r="U190" s="196"/>
      <c r="V190" s="655"/>
      <c r="W190" s="655"/>
      <c r="X190" s="196"/>
      <c r="Y190" s="648" t="s">
        <v>195</v>
      </c>
      <c r="Z190" s="648">
        <v>45171</v>
      </c>
      <c r="AA190" s="648">
        <v>45183</v>
      </c>
      <c r="AB190" s="247" t="s">
        <v>93</v>
      </c>
      <c r="AC190" s="648">
        <v>45432</v>
      </c>
      <c r="AD190" s="648">
        <v>45441</v>
      </c>
      <c r="AE190" s="247" t="s">
        <v>26</v>
      </c>
      <c r="AF190" s="648">
        <v>45572</v>
      </c>
      <c r="AG190" s="648">
        <v>45579</v>
      </c>
      <c r="AH190" s="247" t="s">
        <v>62</v>
      </c>
      <c r="AI190" s="659"/>
      <c r="AJ190" s="659"/>
      <c r="AK190" s="247"/>
      <c r="AL190" s="931"/>
      <c r="AN190"/>
    </row>
    <row r="191" spans="1:40" ht="99.9" customHeight="1" x14ac:dyDescent="0.3">
      <c r="A191" s="627">
        <f t="shared" si="2"/>
        <v>185</v>
      </c>
      <c r="B191" s="1182"/>
      <c r="C191" s="658"/>
      <c r="D191" s="653"/>
      <c r="E191" s="630" t="s">
        <v>76</v>
      </c>
      <c r="F191" s="652" t="s">
        <v>2312</v>
      </c>
      <c r="G191" s="190" t="s">
        <v>2332</v>
      </c>
      <c r="H191" s="243" t="s">
        <v>10</v>
      </c>
      <c r="I191" s="245">
        <v>45144</v>
      </c>
      <c r="J191" s="245">
        <v>45151</v>
      </c>
      <c r="K191" s="196" t="s">
        <v>93</v>
      </c>
      <c r="L191" s="245">
        <v>45385</v>
      </c>
      <c r="M191" s="245">
        <v>45385</v>
      </c>
      <c r="N191" s="654"/>
      <c r="O191" s="196" t="s">
        <v>62</v>
      </c>
      <c r="P191" s="655"/>
      <c r="Q191" s="655"/>
      <c r="R191" s="196"/>
      <c r="S191" s="655"/>
      <c r="T191" s="655"/>
      <c r="U191" s="196"/>
      <c r="V191" s="655"/>
      <c r="W191" s="655"/>
      <c r="X191" s="196"/>
      <c r="Y191" s="648" t="s">
        <v>195</v>
      </c>
      <c r="Z191" s="648">
        <v>45171</v>
      </c>
      <c r="AA191" s="648">
        <v>45183</v>
      </c>
      <c r="AB191" s="247" t="s">
        <v>93</v>
      </c>
      <c r="AC191" s="648">
        <v>45432</v>
      </c>
      <c r="AD191" s="648">
        <v>45441</v>
      </c>
      <c r="AE191" s="247" t="s">
        <v>62</v>
      </c>
      <c r="AF191" s="659"/>
      <c r="AG191" s="659"/>
      <c r="AH191" s="247"/>
      <c r="AI191" s="659"/>
      <c r="AJ191" s="659"/>
      <c r="AK191" s="247"/>
      <c r="AL191" s="931"/>
      <c r="AN191"/>
    </row>
    <row r="192" spans="1:40" ht="99.9" customHeight="1" x14ac:dyDescent="0.3">
      <c r="A192" s="627">
        <f t="shared" si="2"/>
        <v>186</v>
      </c>
      <c r="B192" s="1182"/>
      <c r="C192" s="658"/>
      <c r="D192" s="653"/>
      <c r="E192" s="630" t="s">
        <v>76</v>
      </c>
      <c r="F192" s="652" t="s">
        <v>2313</v>
      </c>
      <c r="G192" s="190" t="s">
        <v>2333</v>
      </c>
      <c r="H192" s="243" t="s">
        <v>10</v>
      </c>
      <c r="I192" s="245">
        <v>45144</v>
      </c>
      <c r="J192" s="245">
        <v>45151</v>
      </c>
      <c r="K192" s="196" t="s">
        <v>93</v>
      </c>
      <c r="L192" s="245">
        <v>45385</v>
      </c>
      <c r="M192" s="245">
        <v>45385</v>
      </c>
      <c r="N192" s="654"/>
      <c r="O192" s="196" t="s">
        <v>62</v>
      </c>
      <c r="P192" s="655"/>
      <c r="Q192" s="655"/>
      <c r="R192" s="196"/>
      <c r="S192" s="655"/>
      <c r="T192" s="655"/>
      <c r="U192" s="196"/>
      <c r="V192" s="655"/>
      <c r="W192" s="655"/>
      <c r="X192" s="196"/>
      <c r="Y192" s="648" t="s">
        <v>195</v>
      </c>
      <c r="Z192" s="648">
        <v>45171</v>
      </c>
      <c r="AA192" s="648">
        <v>45183</v>
      </c>
      <c r="AB192" s="247" t="s">
        <v>93</v>
      </c>
      <c r="AC192" s="648">
        <v>45432</v>
      </c>
      <c r="AD192" s="648">
        <v>45441</v>
      </c>
      <c r="AE192" s="247" t="s">
        <v>62</v>
      </c>
      <c r="AF192" s="659"/>
      <c r="AG192" s="659"/>
      <c r="AH192" s="247"/>
      <c r="AI192" s="659"/>
      <c r="AJ192" s="659"/>
      <c r="AK192" s="247"/>
      <c r="AL192" s="931"/>
      <c r="AN192"/>
    </row>
    <row r="193" spans="1:40" ht="99.9" customHeight="1" x14ac:dyDescent="0.3">
      <c r="A193" s="627">
        <f t="shared" si="2"/>
        <v>187</v>
      </c>
      <c r="B193" s="1182"/>
      <c r="C193" s="658"/>
      <c r="D193" s="653"/>
      <c r="E193" s="630" t="s">
        <v>76</v>
      </c>
      <c r="F193" s="652" t="s">
        <v>2314</v>
      </c>
      <c r="G193" s="190" t="s">
        <v>2334</v>
      </c>
      <c r="H193" s="243" t="s">
        <v>10</v>
      </c>
      <c r="I193" s="245">
        <v>45144</v>
      </c>
      <c r="J193" s="245">
        <v>45151</v>
      </c>
      <c r="K193" s="196" t="s">
        <v>93</v>
      </c>
      <c r="L193" s="245">
        <v>45385</v>
      </c>
      <c r="M193" s="245">
        <v>45385</v>
      </c>
      <c r="N193" s="654"/>
      <c r="O193" s="196" t="s">
        <v>62</v>
      </c>
      <c r="P193" s="655"/>
      <c r="Q193" s="655"/>
      <c r="R193" s="196"/>
      <c r="S193" s="655"/>
      <c r="T193" s="655"/>
      <c r="U193" s="196"/>
      <c r="V193" s="655"/>
      <c r="W193" s="655"/>
      <c r="X193" s="196"/>
      <c r="Y193" s="648" t="s">
        <v>195</v>
      </c>
      <c r="Z193" s="648">
        <v>45171</v>
      </c>
      <c r="AA193" s="648">
        <v>45183</v>
      </c>
      <c r="AB193" s="247" t="s">
        <v>93</v>
      </c>
      <c r="AC193" s="648">
        <v>45432</v>
      </c>
      <c r="AD193" s="648">
        <v>45441</v>
      </c>
      <c r="AE193" s="247" t="s">
        <v>62</v>
      </c>
      <c r="AF193" s="659"/>
      <c r="AG193" s="659"/>
      <c r="AH193" s="247"/>
      <c r="AI193" s="659"/>
      <c r="AJ193" s="659"/>
      <c r="AK193" s="247"/>
      <c r="AL193" s="931"/>
      <c r="AN193"/>
    </row>
    <row r="194" spans="1:40" ht="99.9" customHeight="1" x14ac:dyDescent="0.3">
      <c r="A194" s="627">
        <f t="shared" si="2"/>
        <v>188</v>
      </c>
      <c r="B194" s="1182"/>
      <c r="C194" s="658"/>
      <c r="D194" s="653"/>
      <c r="E194" s="630" t="s">
        <v>76</v>
      </c>
      <c r="F194" s="652" t="s">
        <v>2315</v>
      </c>
      <c r="G194" s="190" t="s">
        <v>2335</v>
      </c>
      <c r="H194" s="243" t="s">
        <v>10</v>
      </c>
      <c r="I194" s="245">
        <v>45144</v>
      </c>
      <c r="J194" s="245">
        <v>45151</v>
      </c>
      <c r="K194" s="196" t="s">
        <v>93</v>
      </c>
      <c r="L194" s="245">
        <v>45385</v>
      </c>
      <c r="M194" s="245">
        <v>45385</v>
      </c>
      <c r="N194" s="654"/>
      <c r="O194" s="196" t="s">
        <v>62</v>
      </c>
      <c r="P194" s="655"/>
      <c r="Q194" s="655"/>
      <c r="R194" s="196"/>
      <c r="S194" s="655"/>
      <c r="T194" s="655"/>
      <c r="U194" s="196"/>
      <c r="V194" s="655"/>
      <c r="W194" s="655"/>
      <c r="X194" s="196"/>
      <c r="Y194" s="648" t="s">
        <v>195</v>
      </c>
      <c r="Z194" s="648">
        <v>45171</v>
      </c>
      <c r="AA194" s="648">
        <v>45183</v>
      </c>
      <c r="AB194" s="247" t="s">
        <v>93</v>
      </c>
      <c r="AC194" s="648">
        <v>45432</v>
      </c>
      <c r="AD194" s="648">
        <v>45441</v>
      </c>
      <c r="AE194" s="247" t="s">
        <v>62</v>
      </c>
      <c r="AF194" s="659"/>
      <c r="AG194" s="659"/>
      <c r="AH194" s="247"/>
      <c r="AI194" s="659"/>
      <c r="AJ194" s="659"/>
      <c r="AK194" s="247"/>
      <c r="AL194" s="931"/>
      <c r="AN194"/>
    </row>
    <row r="195" spans="1:40" ht="99.9" customHeight="1" x14ac:dyDescent="0.3">
      <c r="A195" s="627">
        <f t="shared" si="2"/>
        <v>189</v>
      </c>
      <c r="B195" s="1182"/>
      <c r="C195" s="658"/>
      <c r="D195" s="653"/>
      <c r="E195" s="630" t="s">
        <v>76</v>
      </c>
      <c r="F195" s="652" t="s">
        <v>2316</v>
      </c>
      <c r="G195" s="190" t="s">
        <v>2336</v>
      </c>
      <c r="H195" s="243" t="s">
        <v>10</v>
      </c>
      <c r="I195" s="245">
        <v>45144</v>
      </c>
      <c r="J195" s="245">
        <v>45151</v>
      </c>
      <c r="K195" s="196" t="s">
        <v>93</v>
      </c>
      <c r="L195" s="245">
        <v>45385</v>
      </c>
      <c r="M195" s="245">
        <v>45385</v>
      </c>
      <c r="N195" s="654"/>
      <c r="O195" s="196" t="s">
        <v>62</v>
      </c>
      <c r="P195" s="655"/>
      <c r="Q195" s="655"/>
      <c r="R195" s="196"/>
      <c r="S195" s="655"/>
      <c r="T195" s="655"/>
      <c r="U195" s="196"/>
      <c r="V195" s="655"/>
      <c r="W195" s="655"/>
      <c r="X195" s="196"/>
      <c r="Y195" s="648" t="s">
        <v>195</v>
      </c>
      <c r="Z195" s="648">
        <v>45171</v>
      </c>
      <c r="AA195" s="648">
        <v>45183</v>
      </c>
      <c r="AB195" s="247" t="s">
        <v>93</v>
      </c>
      <c r="AC195" s="648">
        <v>45432</v>
      </c>
      <c r="AD195" s="648">
        <v>45441</v>
      </c>
      <c r="AE195" s="247" t="s">
        <v>62</v>
      </c>
      <c r="AF195" s="659"/>
      <c r="AG195" s="659"/>
      <c r="AH195" s="247"/>
      <c r="AI195" s="659"/>
      <c r="AJ195" s="659"/>
      <c r="AK195" s="247"/>
      <c r="AL195" s="931"/>
      <c r="AN195"/>
    </row>
    <row r="196" spans="1:40" ht="99.9" customHeight="1" x14ac:dyDescent="0.3">
      <c r="A196" s="627">
        <f t="shared" si="2"/>
        <v>190</v>
      </c>
      <c r="B196" s="1182"/>
      <c r="C196" s="658"/>
      <c r="D196" s="653"/>
      <c r="E196" s="630" t="s">
        <v>76</v>
      </c>
      <c r="F196" s="652" t="s">
        <v>2317</v>
      </c>
      <c r="G196" s="190" t="s">
        <v>2337</v>
      </c>
      <c r="H196" s="243" t="s">
        <v>10</v>
      </c>
      <c r="I196" s="245">
        <v>45144</v>
      </c>
      <c r="J196" s="245">
        <v>45151</v>
      </c>
      <c r="K196" s="196" t="s">
        <v>93</v>
      </c>
      <c r="L196" s="245">
        <v>45385</v>
      </c>
      <c r="M196" s="245">
        <v>45385</v>
      </c>
      <c r="N196" s="654"/>
      <c r="O196" s="196" t="s">
        <v>62</v>
      </c>
      <c r="P196" s="655"/>
      <c r="Q196" s="655"/>
      <c r="R196" s="196"/>
      <c r="S196" s="655"/>
      <c r="T196" s="655"/>
      <c r="U196" s="196"/>
      <c r="V196" s="655"/>
      <c r="W196" s="655"/>
      <c r="X196" s="196"/>
      <c r="Y196" s="648" t="s">
        <v>195</v>
      </c>
      <c r="Z196" s="648">
        <v>45171</v>
      </c>
      <c r="AA196" s="648">
        <v>45183</v>
      </c>
      <c r="AB196" s="247" t="s">
        <v>93</v>
      </c>
      <c r="AC196" s="648">
        <v>45432</v>
      </c>
      <c r="AD196" s="648">
        <v>45441</v>
      </c>
      <c r="AE196" s="247" t="s">
        <v>62</v>
      </c>
      <c r="AF196" s="659"/>
      <c r="AG196" s="659"/>
      <c r="AH196" s="247"/>
      <c r="AI196" s="659"/>
      <c r="AJ196" s="659"/>
      <c r="AK196" s="247"/>
      <c r="AL196" s="931"/>
      <c r="AN196"/>
    </row>
    <row r="197" spans="1:40" ht="99.9" customHeight="1" x14ac:dyDescent="0.3">
      <c r="A197" s="627">
        <f t="shared" si="2"/>
        <v>191</v>
      </c>
      <c r="B197" s="1182"/>
      <c r="C197" s="658"/>
      <c r="D197" s="653"/>
      <c r="E197" s="630" t="s">
        <v>76</v>
      </c>
      <c r="F197" s="652" t="s">
        <v>2318</v>
      </c>
      <c r="G197" s="190" t="s">
        <v>2338</v>
      </c>
      <c r="H197" s="243" t="s">
        <v>10</v>
      </c>
      <c r="I197" s="245">
        <v>45144</v>
      </c>
      <c r="J197" s="245">
        <v>45151</v>
      </c>
      <c r="K197" s="196" t="s">
        <v>93</v>
      </c>
      <c r="L197" s="245">
        <v>45385</v>
      </c>
      <c r="M197" s="245">
        <v>45385</v>
      </c>
      <c r="N197" s="654"/>
      <c r="O197" s="196" t="s">
        <v>62</v>
      </c>
      <c r="P197" s="655"/>
      <c r="Q197" s="655"/>
      <c r="R197" s="196"/>
      <c r="S197" s="655"/>
      <c r="T197" s="655"/>
      <c r="U197" s="196"/>
      <c r="V197" s="655"/>
      <c r="W197" s="655"/>
      <c r="X197" s="196"/>
      <c r="Y197" s="648" t="s">
        <v>195</v>
      </c>
      <c r="Z197" s="648">
        <v>45171</v>
      </c>
      <c r="AA197" s="648">
        <v>45183</v>
      </c>
      <c r="AB197" s="247" t="s">
        <v>93</v>
      </c>
      <c r="AC197" s="648">
        <v>45432</v>
      </c>
      <c r="AD197" s="648">
        <v>45441</v>
      </c>
      <c r="AE197" s="247" t="s">
        <v>62</v>
      </c>
      <c r="AF197" s="659"/>
      <c r="AG197" s="659"/>
      <c r="AH197" s="247"/>
      <c r="AI197" s="659"/>
      <c r="AJ197" s="659"/>
      <c r="AK197" s="247"/>
      <c r="AL197" s="931"/>
      <c r="AN197"/>
    </row>
    <row r="198" spans="1:40" ht="99.9" customHeight="1" x14ac:dyDescent="0.3">
      <c r="A198" s="627">
        <f t="shared" si="2"/>
        <v>192</v>
      </c>
      <c r="B198" s="1182"/>
      <c r="C198" s="658"/>
      <c r="D198" s="653"/>
      <c r="E198" s="630" t="s">
        <v>76</v>
      </c>
      <c r="F198" s="652" t="s">
        <v>2319</v>
      </c>
      <c r="G198" s="190" t="s">
        <v>2339</v>
      </c>
      <c r="H198" s="243" t="s">
        <v>10</v>
      </c>
      <c r="I198" s="245">
        <v>45144</v>
      </c>
      <c r="J198" s="245">
        <v>45151</v>
      </c>
      <c r="K198" s="196" t="s">
        <v>93</v>
      </c>
      <c r="L198" s="245">
        <v>45385</v>
      </c>
      <c r="M198" s="245">
        <v>45385</v>
      </c>
      <c r="N198" s="654"/>
      <c r="O198" s="196" t="s">
        <v>62</v>
      </c>
      <c r="P198" s="655"/>
      <c r="Q198" s="655"/>
      <c r="R198" s="196"/>
      <c r="S198" s="655"/>
      <c r="T198" s="655"/>
      <c r="U198" s="196"/>
      <c r="V198" s="655"/>
      <c r="W198" s="655"/>
      <c r="X198" s="196"/>
      <c r="Y198" s="648" t="s">
        <v>195</v>
      </c>
      <c r="Z198" s="648">
        <v>45171</v>
      </c>
      <c r="AA198" s="648">
        <v>45183</v>
      </c>
      <c r="AB198" s="247" t="s">
        <v>93</v>
      </c>
      <c r="AC198" s="648">
        <v>45432</v>
      </c>
      <c r="AD198" s="648">
        <v>45441</v>
      </c>
      <c r="AE198" s="247" t="s">
        <v>62</v>
      </c>
      <c r="AF198" s="659"/>
      <c r="AG198" s="659"/>
      <c r="AH198" s="247"/>
      <c r="AI198" s="659"/>
      <c r="AJ198" s="659"/>
      <c r="AK198" s="247"/>
      <c r="AL198" s="931"/>
      <c r="AN198"/>
    </row>
    <row r="199" spans="1:40" ht="99.9" customHeight="1" x14ac:dyDescent="0.3">
      <c r="A199" s="627">
        <f t="shared" si="2"/>
        <v>193</v>
      </c>
      <c r="B199" s="1183"/>
      <c r="C199" s="658"/>
      <c r="D199" s="653"/>
      <c r="E199" s="630" t="s">
        <v>76</v>
      </c>
      <c r="F199" s="652" t="s">
        <v>2320</v>
      </c>
      <c r="G199" s="190" t="s">
        <v>2340</v>
      </c>
      <c r="H199" s="243" t="s">
        <v>10</v>
      </c>
      <c r="I199" s="245">
        <v>45144</v>
      </c>
      <c r="J199" s="245">
        <v>45151</v>
      </c>
      <c r="K199" s="196" t="s">
        <v>93</v>
      </c>
      <c r="L199" s="245">
        <v>45385</v>
      </c>
      <c r="M199" s="245">
        <v>45385</v>
      </c>
      <c r="N199" s="654"/>
      <c r="O199" s="196" t="s">
        <v>62</v>
      </c>
      <c r="P199" s="655"/>
      <c r="Q199" s="655"/>
      <c r="R199" s="196"/>
      <c r="S199" s="655"/>
      <c r="T199" s="655"/>
      <c r="U199" s="196"/>
      <c r="V199" s="655"/>
      <c r="W199" s="655"/>
      <c r="X199" s="196"/>
      <c r="Y199" s="648" t="s">
        <v>195</v>
      </c>
      <c r="Z199" s="648">
        <v>45183</v>
      </c>
      <c r="AA199" s="648">
        <v>45183</v>
      </c>
      <c r="AB199" s="247" t="s">
        <v>93</v>
      </c>
      <c r="AC199" s="648">
        <v>45432</v>
      </c>
      <c r="AD199" s="648">
        <v>45441</v>
      </c>
      <c r="AE199" s="247" t="s">
        <v>62</v>
      </c>
      <c r="AF199" s="659"/>
      <c r="AG199" s="659"/>
      <c r="AH199" s="247"/>
      <c r="AI199" s="659"/>
      <c r="AJ199" s="659"/>
      <c r="AK199" s="247"/>
      <c r="AL199" s="932"/>
      <c r="AN199"/>
    </row>
    <row r="200" spans="1:40" ht="99.9" customHeight="1" x14ac:dyDescent="0.3">
      <c r="A200" s="627">
        <f t="shared" ref="A200:A263" si="3">ROW()-ROW($A$6)</f>
        <v>194</v>
      </c>
      <c r="B200" s="625" t="s">
        <v>2359</v>
      </c>
      <c r="C200" s="658"/>
      <c r="D200" s="653"/>
      <c r="E200" s="630" t="s">
        <v>76</v>
      </c>
      <c r="F200" s="652" t="s">
        <v>2321</v>
      </c>
      <c r="G200" s="190" t="s">
        <v>2346</v>
      </c>
      <c r="H200" s="243" t="s">
        <v>10</v>
      </c>
      <c r="I200" s="245">
        <v>45144</v>
      </c>
      <c r="J200" s="245">
        <v>45152</v>
      </c>
      <c r="K200" s="196" t="s">
        <v>93</v>
      </c>
      <c r="L200" s="245">
        <v>45425</v>
      </c>
      <c r="M200" s="245">
        <v>45425</v>
      </c>
      <c r="N200" s="654"/>
      <c r="O200" s="196" t="s">
        <v>62</v>
      </c>
      <c r="P200" s="655"/>
      <c r="Q200" s="655"/>
      <c r="R200" s="196"/>
      <c r="S200" s="655"/>
      <c r="T200" s="655"/>
      <c r="U200" s="196"/>
      <c r="V200" s="655"/>
      <c r="W200" s="655"/>
      <c r="X200" s="196"/>
      <c r="Y200" s="648" t="s">
        <v>195</v>
      </c>
      <c r="Z200" s="648">
        <v>45171</v>
      </c>
      <c r="AA200" s="648">
        <v>45178</v>
      </c>
      <c r="AB200" s="247" t="s">
        <v>93</v>
      </c>
      <c r="AC200" s="648">
        <v>45432</v>
      </c>
      <c r="AD200" s="648">
        <v>45448</v>
      </c>
      <c r="AE200" s="247" t="s">
        <v>62</v>
      </c>
      <c r="AF200" s="659"/>
      <c r="AG200" s="659"/>
      <c r="AH200" s="247"/>
      <c r="AI200" s="659"/>
      <c r="AJ200" s="659"/>
      <c r="AK200" s="247"/>
      <c r="AL200" s="930" t="str">
        <f>IF(B200&gt;0,HYPERLINK(CONCATENATE("PDFSD FINALLY/",B200,".pdf"),CONCATENATE("Open PDFSD FINALLY.",B200)),"")</f>
        <v>Open PDFSD FINALLY.SD 41 (S19.CI.06-08)(10-20)</v>
      </c>
      <c r="AN200"/>
    </row>
    <row r="201" spans="1:40" ht="99.9" customHeight="1" x14ac:dyDescent="0.3">
      <c r="A201" s="627">
        <f t="shared" si="3"/>
        <v>195</v>
      </c>
      <c r="B201" s="920"/>
      <c r="C201" s="658"/>
      <c r="D201" s="653"/>
      <c r="E201" s="630" t="s">
        <v>76</v>
      </c>
      <c r="F201" s="652" t="s">
        <v>2322</v>
      </c>
      <c r="G201" s="190" t="s">
        <v>2347</v>
      </c>
      <c r="H201" s="243" t="s">
        <v>10</v>
      </c>
      <c r="I201" s="245">
        <v>45144</v>
      </c>
      <c r="J201" s="245">
        <v>45152</v>
      </c>
      <c r="K201" s="196" t="s">
        <v>93</v>
      </c>
      <c r="L201" s="245">
        <v>45425</v>
      </c>
      <c r="M201" s="245">
        <v>45425</v>
      </c>
      <c r="N201" s="654"/>
      <c r="O201" s="196" t="s">
        <v>62</v>
      </c>
      <c r="P201" s="655"/>
      <c r="Q201" s="655"/>
      <c r="R201" s="196"/>
      <c r="S201" s="655"/>
      <c r="T201" s="655"/>
      <c r="U201" s="196"/>
      <c r="V201" s="655"/>
      <c r="W201" s="655"/>
      <c r="X201" s="196"/>
      <c r="Y201" s="648" t="s">
        <v>195</v>
      </c>
      <c r="Z201" s="648">
        <v>45171</v>
      </c>
      <c r="AA201" s="648">
        <v>45178</v>
      </c>
      <c r="AB201" s="247" t="s">
        <v>93</v>
      </c>
      <c r="AC201" s="648">
        <v>45432</v>
      </c>
      <c r="AD201" s="648">
        <v>45448</v>
      </c>
      <c r="AE201" s="247" t="s">
        <v>62</v>
      </c>
      <c r="AF201" s="659"/>
      <c r="AG201" s="659"/>
      <c r="AH201" s="247"/>
      <c r="AI201" s="659"/>
      <c r="AJ201" s="659"/>
      <c r="AK201" s="247"/>
      <c r="AL201" s="931"/>
      <c r="AN201"/>
    </row>
    <row r="202" spans="1:40" ht="99.9" customHeight="1" x14ac:dyDescent="0.3">
      <c r="A202" s="627">
        <f t="shared" si="3"/>
        <v>196</v>
      </c>
      <c r="B202" s="920"/>
      <c r="C202" s="658"/>
      <c r="D202" s="653"/>
      <c r="E202" s="630" t="s">
        <v>76</v>
      </c>
      <c r="F202" s="652" t="s">
        <v>2341</v>
      </c>
      <c r="G202" s="190" t="s">
        <v>2348</v>
      </c>
      <c r="H202" s="243" t="s">
        <v>10</v>
      </c>
      <c r="I202" s="245">
        <v>45144</v>
      </c>
      <c r="J202" s="245">
        <v>45152</v>
      </c>
      <c r="K202" s="196" t="s">
        <v>93</v>
      </c>
      <c r="L202" s="245">
        <v>45425</v>
      </c>
      <c r="M202" s="245">
        <v>45425</v>
      </c>
      <c r="N202" s="654"/>
      <c r="O202" s="196" t="s">
        <v>62</v>
      </c>
      <c r="P202" s="655"/>
      <c r="Q202" s="655"/>
      <c r="R202" s="196"/>
      <c r="S202" s="655"/>
      <c r="T202" s="655"/>
      <c r="U202" s="196"/>
      <c r="V202" s="655"/>
      <c r="W202" s="655"/>
      <c r="X202" s="196"/>
      <c r="Y202" s="648" t="s">
        <v>195</v>
      </c>
      <c r="Z202" s="648">
        <v>45171</v>
      </c>
      <c r="AA202" s="648">
        <v>45178</v>
      </c>
      <c r="AB202" s="247" t="s">
        <v>93</v>
      </c>
      <c r="AC202" s="648">
        <v>45432</v>
      </c>
      <c r="AD202" s="648">
        <v>45448</v>
      </c>
      <c r="AE202" s="247" t="s">
        <v>62</v>
      </c>
      <c r="AF202" s="659"/>
      <c r="AG202" s="659"/>
      <c r="AH202" s="247"/>
      <c r="AI202" s="659"/>
      <c r="AJ202" s="659"/>
      <c r="AK202" s="247"/>
      <c r="AL202" s="931"/>
      <c r="AN202"/>
    </row>
    <row r="203" spans="1:40" ht="99.9" customHeight="1" x14ac:dyDescent="0.3">
      <c r="A203" s="627">
        <f t="shared" si="3"/>
        <v>197</v>
      </c>
      <c r="B203" s="920"/>
      <c r="C203" s="658"/>
      <c r="D203" s="653"/>
      <c r="E203" s="630" t="s">
        <v>76</v>
      </c>
      <c r="F203" s="652" t="s">
        <v>2342</v>
      </c>
      <c r="G203" s="190" t="s">
        <v>2349</v>
      </c>
      <c r="H203" s="243" t="s">
        <v>10</v>
      </c>
      <c r="I203" s="245">
        <v>45144</v>
      </c>
      <c r="J203" s="245">
        <v>45152</v>
      </c>
      <c r="K203" s="196" t="s">
        <v>93</v>
      </c>
      <c r="L203" s="245">
        <v>45425</v>
      </c>
      <c r="M203" s="245">
        <v>45425</v>
      </c>
      <c r="N203" s="654"/>
      <c r="O203" s="196" t="s">
        <v>62</v>
      </c>
      <c r="P203" s="655"/>
      <c r="Q203" s="655"/>
      <c r="R203" s="196"/>
      <c r="S203" s="655"/>
      <c r="T203" s="655"/>
      <c r="U203" s="196"/>
      <c r="V203" s="655"/>
      <c r="W203" s="655"/>
      <c r="X203" s="196"/>
      <c r="Y203" s="648" t="s">
        <v>195</v>
      </c>
      <c r="Z203" s="648">
        <v>45171</v>
      </c>
      <c r="AA203" s="648">
        <v>45178</v>
      </c>
      <c r="AB203" s="247" t="s">
        <v>93</v>
      </c>
      <c r="AC203" s="648">
        <v>45432</v>
      </c>
      <c r="AD203" s="648">
        <v>45448</v>
      </c>
      <c r="AE203" s="247" t="s">
        <v>62</v>
      </c>
      <c r="AF203" s="659"/>
      <c r="AG203" s="659"/>
      <c r="AH203" s="247"/>
      <c r="AI203" s="659"/>
      <c r="AJ203" s="659"/>
      <c r="AK203" s="247"/>
      <c r="AL203" s="931"/>
      <c r="AN203"/>
    </row>
    <row r="204" spans="1:40" ht="99.9" customHeight="1" x14ac:dyDescent="0.3">
      <c r="A204" s="627">
        <f t="shared" si="3"/>
        <v>198</v>
      </c>
      <c r="B204" s="920"/>
      <c r="C204" s="658"/>
      <c r="D204" s="653"/>
      <c r="E204" s="630" t="s">
        <v>76</v>
      </c>
      <c r="F204" s="652" t="s">
        <v>2343</v>
      </c>
      <c r="G204" s="190" t="s">
        <v>2350</v>
      </c>
      <c r="H204" s="243" t="s">
        <v>10</v>
      </c>
      <c r="I204" s="245">
        <v>45144</v>
      </c>
      <c r="J204" s="245">
        <v>45152</v>
      </c>
      <c r="K204" s="196" t="s">
        <v>93</v>
      </c>
      <c r="L204" s="245">
        <v>45425</v>
      </c>
      <c r="M204" s="245">
        <v>45425</v>
      </c>
      <c r="N204" s="654"/>
      <c r="O204" s="196" t="s">
        <v>62</v>
      </c>
      <c r="P204" s="655"/>
      <c r="Q204" s="655"/>
      <c r="R204" s="196"/>
      <c r="S204" s="655"/>
      <c r="T204" s="655"/>
      <c r="U204" s="196"/>
      <c r="V204" s="655"/>
      <c r="W204" s="655"/>
      <c r="X204" s="196"/>
      <c r="Y204" s="648" t="s">
        <v>195</v>
      </c>
      <c r="Z204" s="648">
        <v>45171</v>
      </c>
      <c r="AA204" s="648">
        <v>45178</v>
      </c>
      <c r="AB204" s="247" t="s">
        <v>93</v>
      </c>
      <c r="AC204" s="648">
        <v>45432</v>
      </c>
      <c r="AD204" s="648">
        <v>45448</v>
      </c>
      <c r="AE204" s="247" t="s">
        <v>62</v>
      </c>
      <c r="AF204" s="659"/>
      <c r="AG204" s="659"/>
      <c r="AH204" s="247"/>
      <c r="AI204" s="659"/>
      <c r="AJ204" s="659"/>
      <c r="AK204" s="247"/>
      <c r="AL204" s="931"/>
      <c r="AN204"/>
    </row>
    <row r="205" spans="1:40" ht="99.9" customHeight="1" x14ac:dyDescent="0.3">
      <c r="A205" s="627">
        <f t="shared" si="3"/>
        <v>199</v>
      </c>
      <c r="B205" s="920"/>
      <c r="C205" s="658"/>
      <c r="D205" s="653"/>
      <c r="E205" s="630" t="s">
        <v>76</v>
      </c>
      <c r="F205" s="652" t="s">
        <v>2344</v>
      </c>
      <c r="G205" s="190" t="s">
        <v>2351</v>
      </c>
      <c r="H205" s="243" t="s">
        <v>10</v>
      </c>
      <c r="I205" s="245">
        <v>45144</v>
      </c>
      <c r="J205" s="245">
        <v>45152</v>
      </c>
      <c r="K205" s="196" t="s">
        <v>93</v>
      </c>
      <c r="L205" s="245">
        <v>45425</v>
      </c>
      <c r="M205" s="245">
        <v>45425</v>
      </c>
      <c r="N205" s="654"/>
      <c r="O205" s="196" t="s">
        <v>62</v>
      </c>
      <c r="P205" s="655"/>
      <c r="Q205" s="655"/>
      <c r="R205" s="196"/>
      <c r="S205" s="655"/>
      <c r="T205" s="655"/>
      <c r="U205" s="196"/>
      <c r="V205" s="655"/>
      <c r="W205" s="655"/>
      <c r="X205" s="196"/>
      <c r="Y205" s="648" t="s">
        <v>195</v>
      </c>
      <c r="Z205" s="648">
        <v>45171</v>
      </c>
      <c r="AA205" s="648">
        <v>45178</v>
      </c>
      <c r="AB205" s="247" t="s">
        <v>93</v>
      </c>
      <c r="AC205" s="648">
        <v>45432</v>
      </c>
      <c r="AD205" s="648">
        <v>45448</v>
      </c>
      <c r="AE205" s="247" t="s">
        <v>62</v>
      </c>
      <c r="AF205" s="659"/>
      <c r="AG205" s="659"/>
      <c r="AH205" s="247"/>
      <c r="AI205" s="659"/>
      <c r="AJ205" s="659"/>
      <c r="AK205" s="247"/>
      <c r="AL205" s="931"/>
      <c r="AN205"/>
    </row>
    <row r="206" spans="1:40" ht="99.9" customHeight="1" x14ac:dyDescent="0.3">
      <c r="A206" s="627">
        <f t="shared" si="3"/>
        <v>200</v>
      </c>
      <c r="B206" s="921"/>
      <c r="C206" s="658"/>
      <c r="D206" s="653"/>
      <c r="E206" s="630" t="s">
        <v>76</v>
      </c>
      <c r="F206" s="652" t="s">
        <v>2345</v>
      </c>
      <c r="G206" s="190" t="s">
        <v>2352</v>
      </c>
      <c r="H206" s="243" t="s">
        <v>10</v>
      </c>
      <c r="I206" s="245">
        <v>45144</v>
      </c>
      <c r="J206" s="245">
        <v>45152</v>
      </c>
      <c r="K206" s="196" t="s">
        <v>93</v>
      </c>
      <c r="L206" s="245">
        <v>45425</v>
      </c>
      <c r="M206" s="245">
        <v>45425</v>
      </c>
      <c r="N206" s="654"/>
      <c r="O206" s="196" t="s">
        <v>62</v>
      </c>
      <c r="P206" s="655"/>
      <c r="Q206" s="655"/>
      <c r="R206" s="196"/>
      <c r="S206" s="655"/>
      <c r="T206" s="655"/>
      <c r="U206" s="196"/>
      <c r="V206" s="655"/>
      <c r="W206" s="655"/>
      <c r="X206" s="196"/>
      <c r="Y206" s="648" t="s">
        <v>195</v>
      </c>
      <c r="Z206" s="648">
        <v>45171</v>
      </c>
      <c r="AA206" s="648">
        <v>45178</v>
      </c>
      <c r="AB206" s="247" t="s">
        <v>93</v>
      </c>
      <c r="AC206" s="648">
        <v>45432</v>
      </c>
      <c r="AD206" s="648">
        <v>45448</v>
      </c>
      <c r="AE206" s="247" t="s">
        <v>62</v>
      </c>
      <c r="AF206" s="659"/>
      <c r="AG206" s="659"/>
      <c r="AH206" s="247"/>
      <c r="AI206" s="659"/>
      <c r="AJ206" s="659"/>
      <c r="AK206" s="247"/>
      <c r="AL206" s="932"/>
      <c r="AN206"/>
    </row>
    <row r="207" spans="1:40" ht="99.9" customHeight="1" x14ac:dyDescent="0.3">
      <c r="A207" s="627">
        <f t="shared" si="3"/>
        <v>201</v>
      </c>
      <c r="B207" s="625" t="s">
        <v>2360</v>
      </c>
      <c r="C207" s="658"/>
      <c r="D207" s="653"/>
      <c r="E207" s="630" t="s">
        <v>76</v>
      </c>
      <c r="F207" s="652" t="s">
        <v>2353</v>
      </c>
      <c r="G207" s="190" t="s">
        <v>2356</v>
      </c>
      <c r="H207" s="243" t="s">
        <v>10</v>
      </c>
      <c r="I207" s="245">
        <v>45150</v>
      </c>
      <c r="J207" s="245">
        <v>45158</v>
      </c>
      <c r="K207" s="196" t="s">
        <v>93</v>
      </c>
      <c r="L207" s="654"/>
      <c r="M207" s="654"/>
      <c r="N207" s="654"/>
      <c r="O207" s="196"/>
      <c r="P207" s="655"/>
      <c r="Q207" s="655"/>
      <c r="R207" s="196"/>
      <c r="S207" s="655"/>
      <c r="T207" s="655"/>
      <c r="U207" s="196"/>
      <c r="V207" s="655"/>
      <c r="W207" s="655"/>
      <c r="X207" s="196"/>
      <c r="Y207" s="648" t="s">
        <v>195</v>
      </c>
      <c r="Z207" s="648">
        <v>45209</v>
      </c>
      <c r="AA207" s="648">
        <v>45217</v>
      </c>
      <c r="AB207" s="247" t="s">
        <v>93</v>
      </c>
      <c r="AC207" s="659"/>
      <c r="AD207" s="659"/>
      <c r="AE207" s="247"/>
      <c r="AF207" s="659"/>
      <c r="AG207" s="659"/>
      <c r="AH207" s="247"/>
      <c r="AI207" s="659"/>
      <c r="AJ207" s="659"/>
      <c r="AK207" s="247"/>
      <c r="AL207" s="930" t="str">
        <f>IF(B207&gt;0,HYPERLINK(CONCATENATE("PDFSD FINALLY/",B207,".pdf"),CONCATENATE("Open PDFSD FINALLY.",B207)),"")</f>
        <v>Open PDFSD FINALLY.SD 42 (S19.CI.13-08)(10-20)</v>
      </c>
      <c r="AN207"/>
    </row>
    <row r="208" spans="1:40" ht="99.9" customHeight="1" x14ac:dyDescent="0.3">
      <c r="A208" s="627">
        <f t="shared" si="3"/>
        <v>202</v>
      </c>
      <c r="B208" s="920"/>
      <c r="C208" s="658"/>
      <c r="D208" s="653"/>
      <c r="E208" s="630" t="s">
        <v>76</v>
      </c>
      <c r="F208" s="652" t="s">
        <v>2354</v>
      </c>
      <c r="G208" s="190" t="s">
        <v>2357</v>
      </c>
      <c r="H208" s="243" t="s">
        <v>10</v>
      </c>
      <c r="I208" s="245">
        <v>45150</v>
      </c>
      <c r="J208" s="245">
        <v>45158</v>
      </c>
      <c r="K208" s="196" t="s">
        <v>93</v>
      </c>
      <c r="L208" s="654"/>
      <c r="M208" s="654"/>
      <c r="N208" s="654"/>
      <c r="O208" s="196"/>
      <c r="P208" s="655"/>
      <c r="Q208" s="655"/>
      <c r="R208" s="196"/>
      <c r="S208" s="655"/>
      <c r="T208" s="655"/>
      <c r="U208" s="196"/>
      <c r="V208" s="655"/>
      <c r="W208" s="655"/>
      <c r="X208" s="196"/>
      <c r="Y208" s="648" t="s">
        <v>195</v>
      </c>
      <c r="Z208" s="648">
        <v>45209</v>
      </c>
      <c r="AA208" s="648">
        <v>45217</v>
      </c>
      <c r="AB208" s="247" t="s">
        <v>93</v>
      </c>
      <c r="AC208" s="659"/>
      <c r="AD208" s="659"/>
      <c r="AE208" s="247"/>
      <c r="AF208" s="659"/>
      <c r="AG208" s="659"/>
      <c r="AH208" s="247"/>
      <c r="AI208" s="659"/>
      <c r="AJ208" s="659"/>
      <c r="AK208" s="247"/>
      <c r="AL208" s="931"/>
      <c r="AN208"/>
    </row>
    <row r="209" spans="1:40" ht="99.9" customHeight="1" x14ac:dyDescent="0.3">
      <c r="A209" s="627">
        <f t="shared" si="3"/>
        <v>203</v>
      </c>
      <c r="B209" s="921"/>
      <c r="C209" s="658"/>
      <c r="D209" s="653"/>
      <c r="E209" s="630" t="s">
        <v>76</v>
      </c>
      <c r="F209" s="652" t="s">
        <v>2355</v>
      </c>
      <c r="G209" s="190" t="s">
        <v>2358</v>
      </c>
      <c r="H209" s="243" t="s">
        <v>10</v>
      </c>
      <c r="I209" s="245">
        <v>45150</v>
      </c>
      <c r="J209" s="245">
        <v>45158</v>
      </c>
      <c r="K209" s="196" t="s">
        <v>93</v>
      </c>
      <c r="L209" s="654"/>
      <c r="M209" s="654"/>
      <c r="N209" s="654"/>
      <c r="O209" s="196"/>
      <c r="P209" s="655"/>
      <c r="Q209" s="655"/>
      <c r="R209" s="196"/>
      <c r="S209" s="655"/>
      <c r="T209" s="655"/>
      <c r="U209" s="196"/>
      <c r="V209" s="655"/>
      <c r="W209" s="655"/>
      <c r="X209" s="196"/>
      <c r="Y209" s="648" t="s">
        <v>195</v>
      </c>
      <c r="Z209" s="648">
        <v>45209</v>
      </c>
      <c r="AA209" s="648">
        <v>45217</v>
      </c>
      <c r="AB209" s="247" t="s">
        <v>93</v>
      </c>
      <c r="AC209" s="659"/>
      <c r="AD209" s="659"/>
      <c r="AE209" s="247"/>
      <c r="AF209" s="659"/>
      <c r="AG209" s="659"/>
      <c r="AH209" s="247"/>
      <c r="AI209" s="659"/>
      <c r="AJ209" s="659"/>
      <c r="AK209" s="247"/>
      <c r="AL209" s="932"/>
      <c r="AN209"/>
    </row>
    <row r="210" spans="1:40" ht="99.9" customHeight="1" x14ac:dyDescent="0.3">
      <c r="A210" s="627">
        <f t="shared" si="3"/>
        <v>204</v>
      </c>
      <c r="B210" s="625" t="s">
        <v>2375</v>
      </c>
      <c r="C210" s="658"/>
      <c r="D210" s="653"/>
      <c r="E210" s="630" t="s">
        <v>76</v>
      </c>
      <c r="F210" s="652" t="s">
        <v>2376</v>
      </c>
      <c r="G210" s="190" t="s">
        <v>2380</v>
      </c>
      <c r="H210" s="243" t="s">
        <v>10</v>
      </c>
      <c r="I210" s="245">
        <v>45165</v>
      </c>
      <c r="J210" s="245">
        <v>45182</v>
      </c>
      <c r="K210" s="196" t="s">
        <v>93</v>
      </c>
      <c r="L210" s="245">
        <v>45582</v>
      </c>
      <c r="M210" s="245">
        <v>45616</v>
      </c>
      <c r="N210" s="655"/>
      <c r="O210" s="196" t="s">
        <v>62</v>
      </c>
      <c r="P210" s="655"/>
      <c r="Q210" s="655"/>
      <c r="R210" s="196"/>
      <c r="S210" s="655"/>
      <c r="T210" s="655"/>
      <c r="U210" s="196"/>
      <c r="V210" s="655"/>
      <c r="W210" s="655"/>
      <c r="X210" s="196"/>
      <c r="Y210" s="648" t="s">
        <v>195</v>
      </c>
      <c r="Z210" s="648">
        <v>45208</v>
      </c>
      <c r="AA210" s="648">
        <v>45218</v>
      </c>
      <c r="AB210" s="247" t="s">
        <v>93</v>
      </c>
      <c r="AC210" s="648">
        <v>45627</v>
      </c>
      <c r="AD210" s="648">
        <v>45652</v>
      </c>
      <c r="AE210" s="247" t="s">
        <v>62</v>
      </c>
      <c r="AF210" s="659"/>
      <c r="AG210" s="659"/>
      <c r="AH210" s="247"/>
      <c r="AI210" s="659"/>
      <c r="AJ210" s="659"/>
      <c r="AK210" s="247"/>
      <c r="AL210" s="930" t="str">
        <f>IF(B210&gt;0,HYPERLINK(CONCATENATE("PDFSD FINALLY/",B210,".pdf"),CONCATENATE("Open PDFSD FINALLY.",B210)),"")</f>
        <v>Open PDFSD FINALLY.SD 43 (S19.CI.27-08)(10-20)</v>
      </c>
      <c r="AN210"/>
    </row>
    <row r="211" spans="1:40" ht="99.9" customHeight="1" x14ac:dyDescent="0.3">
      <c r="A211" s="627">
        <f t="shared" si="3"/>
        <v>205</v>
      </c>
      <c r="B211" s="920"/>
      <c r="C211" s="658"/>
      <c r="D211" s="653"/>
      <c r="E211" s="630" t="s">
        <v>76</v>
      </c>
      <c r="F211" s="652" t="s">
        <v>2377</v>
      </c>
      <c r="G211" s="190" t="s">
        <v>2381</v>
      </c>
      <c r="H211" s="243" t="s">
        <v>10</v>
      </c>
      <c r="I211" s="245">
        <v>45165</v>
      </c>
      <c r="J211" s="245">
        <v>45182</v>
      </c>
      <c r="K211" s="196" t="s">
        <v>93</v>
      </c>
      <c r="L211" s="245">
        <v>45582</v>
      </c>
      <c r="M211" s="245">
        <v>45616</v>
      </c>
      <c r="N211" s="654"/>
      <c r="O211" s="196" t="s">
        <v>62</v>
      </c>
      <c r="P211" s="245">
        <v>45683</v>
      </c>
      <c r="Q211" s="245">
        <v>45683</v>
      </c>
      <c r="R211" s="196" t="s">
        <v>62</v>
      </c>
      <c r="S211" s="655"/>
      <c r="T211" s="655"/>
      <c r="U211" s="196"/>
      <c r="V211" s="655"/>
      <c r="W211" s="655"/>
      <c r="X211" s="196"/>
      <c r="Y211" s="648" t="s">
        <v>195</v>
      </c>
      <c r="Z211" s="648">
        <v>45208</v>
      </c>
      <c r="AA211" s="648">
        <v>45218</v>
      </c>
      <c r="AB211" s="247" t="s">
        <v>93</v>
      </c>
      <c r="AC211" s="648">
        <v>45627</v>
      </c>
      <c r="AD211" s="648">
        <v>45652</v>
      </c>
      <c r="AE211" s="247" t="s">
        <v>26</v>
      </c>
      <c r="AF211" s="648">
        <v>45689</v>
      </c>
      <c r="AG211" s="648">
        <v>45700</v>
      </c>
      <c r="AH211" s="247" t="s">
        <v>62</v>
      </c>
      <c r="AI211" s="659"/>
      <c r="AJ211" s="659"/>
      <c r="AK211" s="247"/>
      <c r="AL211" s="931"/>
      <c r="AN211"/>
    </row>
    <row r="212" spans="1:40" ht="99.9" customHeight="1" x14ac:dyDescent="0.3">
      <c r="A212" s="627">
        <f t="shared" si="3"/>
        <v>206</v>
      </c>
      <c r="B212" s="920"/>
      <c r="C212" s="658"/>
      <c r="D212" s="653"/>
      <c r="E212" s="630" t="s">
        <v>76</v>
      </c>
      <c r="F212" s="652" t="s">
        <v>2378</v>
      </c>
      <c r="G212" s="190" t="s">
        <v>2382</v>
      </c>
      <c r="H212" s="243" t="s">
        <v>10</v>
      </c>
      <c r="I212" s="245">
        <v>45165</v>
      </c>
      <c r="J212" s="245">
        <v>45182</v>
      </c>
      <c r="K212" s="196" t="s">
        <v>93</v>
      </c>
      <c r="L212" s="245">
        <v>45582</v>
      </c>
      <c r="M212" s="245">
        <v>45616</v>
      </c>
      <c r="N212" s="245"/>
      <c r="O212" s="196" t="s">
        <v>62</v>
      </c>
      <c r="P212" s="655"/>
      <c r="Q212" s="655"/>
      <c r="R212" s="196"/>
      <c r="S212" s="655"/>
      <c r="T212" s="655"/>
      <c r="U212" s="196"/>
      <c r="V212" s="655"/>
      <c r="W212" s="655"/>
      <c r="X212" s="196"/>
      <c r="Y212" s="648" t="s">
        <v>195</v>
      </c>
      <c r="Z212" s="648">
        <v>45208</v>
      </c>
      <c r="AA212" s="648">
        <v>45218</v>
      </c>
      <c r="AB212" s="247" t="s">
        <v>93</v>
      </c>
      <c r="AC212" s="648">
        <v>45627</v>
      </c>
      <c r="AD212" s="648">
        <v>45652</v>
      </c>
      <c r="AE212" s="247" t="s">
        <v>62</v>
      </c>
      <c r="AF212" s="659"/>
      <c r="AG212" s="659"/>
      <c r="AH212" s="247"/>
      <c r="AI212" s="659"/>
      <c r="AJ212" s="659"/>
      <c r="AK212" s="247"/>
      <c r="AL212" s="931"/>
      <c r="AN212"/>
    </row>
    <row r="213" spans="1:40" ht="99.9" customHeight="1" x14ac:dyDescent="0.3">
      <c r="A213" s="627">
        <f t="shared" si="3"/>
        <v>207</v>
      </c>
      <c r="B213" s="921"/>
      <c r="C213" s="658"/>
      <c r="D213" s="653"/>
      <c r="E213" s="630" t="s">
        <v>76</v>
      </c>
      <c r="F213" s="652" t="s">
        <v>2379</v>
      </c>
      <c r="G213" s="190" t="s">
        <v>2383</v>
      </c>
      <c r="H213" s="243" t="s">
        <v>10</v>
      </c>
      <c r="I213" s="245">
        <v>45165</v>
      </c>
      <c r="J213" s="245">
        <v>45182</v>
      </c>
      <c r="K213" s="196" t="s">
        <v>93</v>
      </c>
      <c r="L213" s="245">
        <v>45582</v>
      </c>
      <c r="M213" s="245">
        <v>45616</v>
      </c>
      <c r="N213" s="245"/>
      <c r="O213" s="196" t="s">
        <v>62</v>
      </c>
      <c r="P213" s="655"/>
      <c r="Q213" s="655"/>
      <c r="R213" s="196"/>
      <c r="S213" s="655"/>
      <c r="T213" s="655"/>
      <c r="U213" s="196"/>
      <c r="V213" s="655"/>
      <c r="W213" s="655"/>
      <c r="X213" s="196"/>
      <c r="Y213" s="648" t="s">
        <v>195</v>
      </c>
      <c r="Z213" s="648">
        <v>45208</v>
      </c>
      <c r="AA213" s="648">
        <v>45218</v>
      </c>
      <c r="AB213" s="247" t="s">
        <v>93</v>
      </c>
      <c r="AC213" s="648">
        <v>45627</v>
      </c>
      <c r="AD213" s="648">
        <v>45652</v>
      </c>
      <c r="AE213" s="247" t="s">
        <v>62</v>
      </c>
      <c r="AF213" s="659"/>
      <c r="AG213" s="659"/>
      <c r="AH213" s="247"/>
      <c r="AI213" s="659"/>
      <c r="AJ213" s="659"/>
      <c r="AK213" s="247"/>
      <c r="AL213" s="932"/>
      <c r="AN213"/>
    </row>
    <row r="214" spans="1:40" ht="99.9" customHeight="1" x14ac:dyDescent="0.3">
      <c r="A214" s="627">
        <f t="shared" si="3"/>
        <v>208</v>
      </c>
      <c r="B214" s="625" t="s">
        <v>2405</v>
      </c>
      <c r="C214" s="658"/>
      <c r="D214" s="653"/>
      <c r="E214" s="630" t="s">
        <v>76</v>
      </c>
      <c r="F214" s="652" t="s">
        <v>2397</v>
      </c>
      <c r="G214" s="190" t="s">
        <v>2406</v>
      </c>
      <c r="H214" s="243" t="s">
        <v>10</v>
      </c>
      <c r="I214" s="245">
        <v>45177</v>
      </c>
      <c r="J214" s="245">
        <v>45183</v>
      </c>
      <c r="K214" s="196" t="s">
        <v>93</v>
      </c>
      <c r="L214" s="245">
        <v>45545</v>
      </c>
      <c r="M214" s="245">
        <v>45545</v>
      </c>
      <c r="N214" s="245"/>
      <c r="O214" s="196" t="s">
        <v>62</v>
      </c>
      <c r="P214" s="245"/>
      <c r="Q214" s="245"/>
      <c r="R214" s="196"/>
      <c r="S214" s="655"/>
      <c r="T214" s="655"/>
      <c r="U214" s="196"/>
      <c r="V214" s="655"/>
      <c r="W214" s="655"/>
      <c r="X214" s="196"/>
      <c r="Y214" s="648" t="s">
        <v>195</v>
      </c>
      <c r="Z214" s="648">
        <v>45209</v>
      </c>
      <c r="AA214" s="648">
        <v>45217</v>
      </c>
      <c r="AB214" s="247" t="s">
        <v>93</v>
      </c>
      <c r="AC214" s="662">
        <v>45572</v>
      </c>
      <c r="AD214" s="663">
        <v>45579</v>
      </c>
      <c r="AE214" s="247" t="s">
        <v>26</v>
      </c>
      <c r="AF214" s="663">
        <v>45594</v>
      </c>
      <c r="AG214" s="663">
        <v>45635</v>
      </c>
      <c r="AH214" s="247" t="s">
        <v>62</v>
      </c>
      <c r="AI214" s="659"/>
      <c r="AJ214" s="659"/>
      <c r="AK214" s="247"/>
      <c r="AL214" s="634" t="str">
        <f>IF(B214&gt;0,HYPERLINK(CONCATENATE("PDFSD FINALLY/",B214,".pdf"),CONCATENATE("Open PDFSD FINALLY.",B214)),"")</f>
        <v>Open PDFSD FINALLY.SD 44 (S19.CI.08-09)(10-20)</v>
      </c>
      <c r="AN214"/>
    </row>
    <row r="215" spans="1:40" ht="99.9" customHeight="1" x14ac:dyDescent="0.3">
      <c r="A215" s="627">
        <f t="shared" si="3"/>
        <v>209</v>
      </c>
      <c r="B215" s="920"/>
      <c r="C215" s="658"/>
      <c r="D215" s="653"/>
      <c r="E215" s="630" t="s">
        <v>76</v>
      </c>
      <c r="F215" s="652" t="s">
        <v>2398</v>
      </c>
      <c r="G215" s="190" t="s">
        <v>2407</v>
      </c>
      <c r="H215" s="243" t="s">
        <v>10</v>
      </c>
      <c r="I215" s="245">
        <v>45177</v>
      </c>
      <c r="J215" s="245">
        <v>45183</v>
      </c>
      <c r="K215" s="196" t="s">
        <v>93</v>
      </c>
      <c r="L215" s="245">
        <v>45545</v>
      </c>
      <c r="M215" s="245">
        <v>45545</v>
      </c>
      <c r="N215" s="245"/>
      <c r="O215" s="196" t="s">
        <v>62</v>
      </c>
      <c r="P215" s="655"/>
      <c r="Q215" s="655"/>
      <c r="R215" s="196"/>
      <c r="S215" s="655"/>
      <c r="T215" s="655"/>
      <c r="U215" s="196"/>
      <c r="V215" s="655"/>
      <c r="W215" s="655"/>
      <c r="X215" s="196"/>
      <c r="Y215" s="648" t="s">
        <v>195</v>
      </c>
      <c r="Z215" s="648">
        <v>45209</v>
      </c>
      <c r="AA215" s="648">
        <v>45217</v>
      </c>
      <c r="AB215" s="247" t="s">
        <v>93</v>
      </c>
      <c r="AC215" s="662">
        <v>45572</v>
      </c>
      <c r="AD215" s="663">
        <v>45579</v>
      </c>
      <c r="AE215" s="247" t="s">
        <v>62</v>
      </c>
      <c r="AF215" s="659"/>
      <c r="AG215" s="659"/>
      <c r="AH215" s="247"/>
      <c r="AI215" s="659"/>
      <c r="AJ215" s="659"/>
      <c r="AK215" s="247"/>
      <c r="AL215" s="634"/>
      <c r="AN215"/>
    </row>
    <row r="216" spans="1:40" ht="99.9" customHeight="1" x14ac:dyDescent="0.3">
      <c r="A216" s="627">
        <f t="shared" si="3"/>
        <v>210</v>
      </c>
      <c r="B216" s="920"/>
      <c r="C216" s="658"/>
      <c r="D216" s="653"/>
      <c r="E216" s="630" t="s">
        <v>76</v>
      </c>
      <c r="F216" s="652" t="s">
        <v>2399</v>
      </c>
      <c r="G216" s="190" t="s">
        <v>2408</v>
      </c>
      <c r="H216" s="243" t="s">
        <v>10</v>
      </c>
      <c r="I216" s="245">
        <v>45177</v>
      </c>
      <c r="J216" s="245">
        <v>45183</v>
      </c>
      <c r="K216" s="196" t="s">
        <v>93</v>
      </c>
      <c r="L216" s="245">
        <v>45545</v>
      </c>
      <c r="M216" s="245">
        <v>45545</v>
      </c>
      <c r="N216" s="245"/>
      <c r="O216" s="196" t="s">
        <v>62</v>
      </c>
      <c r="P216" s="655"/>
      <c r="Q216" s="655"/>
      <c r="R216" s="196"/>
      <c r="S216" s="655"/>
      <c r="T216" s="655"/>
      <c r="U216" s="196"/>
      <c r="V216" s="655"/>
      <c r="W216" s="655"/>
      <c r="X216" s="196"/>
      <c r="Y216" s="648" t="s">
        <v>195</v>
      </c>
      <c r="Z216" s="648">
        <v>45209</v>
      </c>
      <c r="AA216" s="648">
        <v>45217</v>
      </c>
      <c r="AB216" s="247" t="s">
        <v>93</v>
      </c>
      <c r="AC216" s="662">
        <v>45572</v>
      </c>
      <c r="AD216" s="663">
        <v>45579</v>
      </c>
      <c r="AE216" s="247" t="s">
        <v>62</v>
      </c>
      <c r="AF216" s="659"/>
      <c r="AG216" s="659"/>
      <c r="AH216" s="247"/>
      <c r="AI216" s="659"/>
      <c r="AJ216" s="659"/>
      <c r="AK216" s="247"/>
      <c r="AL216" s="634"/>
      <c r="AN216"/>
    </row>
    <row r="217" spans="1:40" ht="99.9" customHeight="1" x14ac:dyDescent="0.3">
      <c r="A217" s="627">
        <f t="shared" si="3"/>
        <v>211</v>
      </c>
      <c r="B217" s="920"/>
      <c r="C217" s="658"/>
      <c r="D217" s="653"/>
      <c r="E217" s="630" t="s">
        <v>76</v>
      </c>
      <c r="F217" s="652" t="s">
        <v>2400</v>
      </c>
      <c r="G217" s="190" t="s">
        <v>2409</v>
      </c>
      <c r="H217" s="243" t="s">
        <v>10</v>
      </c>
      <c r="I217" s="245">
        <v>45177</v>
      </c>
      <c r="J217" s="245">
        <v>45183</v>
      </c>
      <c r="K217" s="196" t="s">
        <v>93</v>
      </c>
      <c r="L217" s="245">
        <v>45545</v>
      </c>
      <c r="M217" s="245">
        <v>45545</v>
      </c>
      <c r="N217" s="245"/>
      <c r="O217" s="196" t="s">
        <v>62</v>
      </c>
      <c r="P217" s="655"/>
      <c r="Q217" s="655"/>
      <c r="R217" s="196"/>
      <c r="S217" s="655"/>
      <c r="T217" s="655"/>
      <c r="U217" s="196"/>
      <c r="V217" s="655"/>
      <c r="W217" s="655"/>
      <c r="X217" s="196"/>
      <c r="Y217" s="648" t="s">
        <v>195</v>
      </c>
      <c r="Z217" s="648">
        <v>45209</v>
      </c>
      <c r="AA217" s="648">
        <v>45217</v>
      </c>
      <c r="AB217" s="247" t="s">
        <v>93</v>
      </c>
      <c r="AC217" s="662">
        <v>45572</v>
      </c>
      <c r="AD217" s="663">
        <v>45579</v>
      </c>
      <c r="AE217" s="247" t="s">
        <v>62</v>
      </c>
      <c r="AF217" s="659"/>
      <c r="AG217" s="659"/>
      <c r="AH217" s="247"/>
      <c r="AI217" s="659"/>
      <c r="AJ217" s="659"/>
      <c r="AK217" s="247"/>
      <c r="AL217" s="634"/>
      <c r="AN217"/>
    </row>
    <row r="218" spans="1:40" ht="99.9" customHeight="1" x14ac:dyDescent="0.3">
      <c r="A218" s="627">
        <f t="shared" si="3"/>
        <v>212</v>
      </c>
      <c r="B218" s="920"/>
      <c r="C218" s="658"/>
      <c r="D218" s="653"/>
      <c r="E218" s="630" t="s">
        <v>76</v>
      </c>
      <c r="F218" s="652" t="s">
        <v>2401</v>
      </c>
      <c r="G218" s="190" t="s">
        <v>2410</v>
      </c>
      <c r="H218" s="243" t="s">
        <v>10</v>
      </c>
      <c r="I218" s="245">
        <v>45177</v>
      </c>
      <c r="J218" s="245">
        <v>45183</v>
      </c>
      <c r="K218" s="196" t="s">
        <v>93</v>
      </c>
      <c r="L218" s="245">
        <v>45545</v>
      </c>
      <c r="M218" s="245">
        <v>45545</v>
      </c>
      <c r="N218" s="245"/>
      <c r="O218" s="196" t="s">
        <v>62</v>
      </c>
      <c r="P218" s="245"/>
      <c r="Q218" s="245"/>
      <c r="R218" s="196"/>
      <c r="S218" s="655"/>
      <c r="T218" s="655"/>
      <c r="U218" s="196"/>
      <c r="V218" s="655"/>
      <c r="W218" s="655"/>
      <c r="X218" s="196"/>
      <c r="Y218" s="648" t="s">
        <v>195</v>
      </c>
      <c r="Z218" s="648">
        <v>45209</v>
      </c>
      <c r="AA218" s="648">
        <v>45217</v>
      </c>
      <c r="AB218" s="247" t="s">
        <v>93</v>
      </c>
      <c r="AC218" s="662">
        <v>45572</v>
      </c>
      <c r="AD218" s="663">
        <v>45579</v>
      </c>
      <c r="AE218" s="247" t="s">
        <v>26</v>
      </c>
      <c r="AF218" s="663">
        <v>45594</v>
      </c>
      <c r="AG218" s="663">
        <v>45635</v>
      </c>
      <c r="AH218" s="247" t="s">
        <v>62</v>
      </c>
      <c r="AI218" s="659"/>
      <c r="AJ218" s="659"/>
      <c r="AK218" s="247"/>
      <c r="AL218" s="634" t="str">
        <f>IF(B218&gt;0,HYPERLINK(CONCATENATE("PDFSD FINALLY/",B218,".pdf"),CONCATENATE("Open PDFSD FINALLY.",B218)),"")</f>
        <v/>
      </c>
      <c r="AN218"/>
    </row>
    <row r="219" spans="1:40" ht="99.9" customHeight="1" x14ac:dyDescent="0.3">
      <c r="A219" s="627">
        <f t="shared" si="3"/>
        <v>213</v>
      </c>
      <c r="B219" s="920"/>
      <c r="C219" s="658"/>
      <c r="D219" s="653"/>
      <c r="E219" s="630" t="s">
        <v>76</v>
      </c>
      <c r="F219" s="652" t="s">
        <v>2402</v>
      </c>
      <c r="G219" s="190" t="s">
        <v>2413</v>
      </c>
      <c r="H219" s="243" t="s">
        <v>10</v>
      </c>
      <c r="I219" s="245">
        <v>45177</v>
      </c>
      <c r="J219" s="245">
        <v>45183</v>
      </c>
      <c r="K219" s="196" t="s">
        <v>93</v>
      </c>
      <c r="L219" s="245">
        <v>45545</v>
      </c>
      <c r="M219" s="245">
        <v>45545</v>
      </c>
      <c r="N219" s="245"/>
      <c r="O219" s="196" t="s">
        <v>62</v>
      </c>
      <c r="P219" s="655"/>
      <c r="Q219" s="655"/>
      <c r="R219" s="196"/>
      <c r="S219" s="655"/>
      <c r="T219" s="655"/>
      <c r="U219" s="196"/>
      <c r="V219" s="655"/>
      <c r="W219" s="655"/>
      <c r="X219" s="196"/>
      <c r="Y219" s="648" t="s">
        <v>195</v>
      </c>
      <c r="Z219" s="648">
        <v>45209</v>
      </c>
      <c r="AA219" s="648">
        <v>45217</v>
      </c>
      <c r="AB219" s="247" t="s">
        <v>93</v>
      </c>
      <c r="AC219" s="662">
        <v>45572</v>
      </c>
      <c r="AD219" s="663">
        <v>45579</v>
      </c>
      <c r="AE219" s="247" t="s">
        <v>62</v>
      </c>
      <c r="AF219" s="659"/>
      <c r="AG219" s="659"/>
      <c r="AH219" s="247"/>
      <c r="AI219" s="659"/>
      <c r="AJ219" s="659"/>
      <c r="AK219" s="247"/>
      <c r="AL219" s="634"/>
      <c r="AN219"/>
    </row>
    <row r="220" spans="1:40" ht="99.9" customHeight="1" x14ac:dyDescent="0.3">
      <c r="A220" s="627">
        <f t="shared" si="3"/>
        <v>214</v>
      </c>
      <c r="B220" s="920"/>
      <c r="C220" s="658"/>
      <c r="D220" s="653"/>
      <c r="E220" s="630" t="s">
        <v>76</v>
      </c>
      <c r="F220" s="652" t="s">
        <v>2403</v>
      </c>
      <c r="G220" s="190" t="s">
        <v>2411</v>
      </c>
      <c r="H220" s="243" t="s">
        <v>10</v>
      </c>
      <c r="I220" s="245">
        <v>45177</v>
      </c>
      <c r="J220" s="245">
        <v>45183</v>
      </c>
      <c r="K220" s="196" t="s">
        <v>93</v>
      </c>
      <c r="L220" s="245">
        <v>45545</v>
      </c>
      <c r="M220" s="245">
        <v>45545</v>
      </c>
      <c r="N220" s="245"/>
      <c r="O220" s="196" t="s">
        <v>62</v>
      </c>
      <c r="P220" s="655"/>
      <c r="Q220" s="655"/>
      <c r="R220" s="196"/>
      <c r="S220" s="655"/>
      <c r="T220" s="655"/>
      <c r="U220" s="196"/>
      <c r="V220" s="655"/>
      <c r="W220" s="655"/>
      <c r="X220" s="196"/>
      <c r="Y220" s="648" t="s">
        <v>195</v>
      </c>
      <c r="Z220" s="648">
        <v>45209</v>
      </c>
      <c r="AA220" s="648">
        <v>45217</v>
      </c>
      <c r="AB220" s="247" t="s">
        <v>93</v>
      </c>
      <c r="AC220" s="662">
        <v>45572</v>
      </c>
      <c r="AD220" s="663">
        <v>45579</v>
      </c>
      <c r="AE220" s="247" t="s">
        <v>62</v>
      </c>
      <c r="AF220" s="659"/>
      <c r="AG220" s="659"/>
      <c r="AH220" s="247"/>
      <c r="AI220" s="659"/>
      <c r="AJ220" s="659"/>
      <c r="AK220" s="247"/>
      <c r="AL220" s="634"/>
      <c r="AN220"/>
    </row>
    <row r="221" spans="1:40" ht="99.9" customHeight="1" x14ac:dyDescent="0.3">
      <c r="A221" s="627">
        <f t="shared" si="3"/>
        <v>215</v>
      </c>
      <c r="B221" s="921"/>
      <c r="C221" s="658"/>
      <c r="D221" s="664"/>
      <c r="E221" s="630" t="s">
        <v>76</v>
      </c>
      <c r="F221" s="652" t="s">
        <v>2404</v>
      </c>
      <c r="G221" s="190" t="s">
        <v>2412</v>
      </c>
      <c r="H221" s="243" t="s">
        <v>10</v>
      </c>
      <c r="I221" s="245">
        <v>45177</v>
      </c>
      <c r="J221" s="245">
        <v>45183</v>
      </c>
      <c r="K221" s="196" t="s">
        <v>93</v>
      </c>
      <c r="L221" s="245">
        <v>45545</v>
      </c>
      <c r="M221" s="245">
        <v>45545</v>
      </c>
      <c r="N221" s="245"/>
      <c r="O221" s="196" t="s">
        <v>62</v>
      </c>
      <c r="P221" s="655"/>
      <c r="Q221" s="655"/>
      <c r="R221" s="196"/>
      <c r="S221" s="655"/>
      <c r="T221" s="655"/>
      <c r="U221" s="196"/>
      <c r="V221" s="655"/>
      <c r="W221" s="655"/>
      <c r="X221" s="196"/>
      <c r="Y221" s="648" t="s">
        <v>195</v>
      </c>
      <c r="Z221" s="648">
        <v>45209</v>
      </c>
      <c r="AA221" s="648">
        <v>45217</v>
      </c>
      <c r="AB221" s="247" t="s">
        <v>93</v>
      </c>
      <c r="AC221" s="662">
        <v>45572</v>
      </c>
      <c r="AD221" s="663">
        <v>45579</v>
      </c>
      <c r="AE221" s="247" t="s">
        <v>62</v>
      </c>
      <c r="AF221" s="659"/>
      <c r="AG221" s="659"/>
      <c r="AH221" s="247"/>
      <c r="AI221" s="659"/>
      <c r="AJ221" s="659"/>
      <c r="AK221" s="247"/>
      <c r="AL221" s="634"/>
      <c r="AN221"/>
    </row>
    <row r="222" spans="1:40" ht="99.9" customHeight="1" x14ac:dyDescent="0.3">
      <c r="A222" s="627">
        <f t="shared" si="3"/>
        <v>216</v>
      </c>
      <c r="B222" s="625" t="s">
        <v>7663</v>
      </c>
      <c r="C222" s="643"/>
      <c r="D222" s="665"/>
      <c r="E222" s="630" t="s">
        <v>76</v>
      </c>
      <c r="F222" s="331" t="s">
        <v>2500</v>
      </c>
      <c r="G222" s="333" t="s">
        <v>2518</v>
      </c>
      <c r="H222" s="243" t="s">
        <v>10</v>
      </c>
      <c r="I222" s="245">
        <v>45186</v>
      </c>
      <c r="J222" s="245">
        <v>45195</v>
      </c>
      <c r="K222" s="196" t="s">
        <v>26</v>
      </c>
      <c r="L222" s="245">
        <v>45216</v>
      </c>
      <c r="M222" s="245">
        <v>45218</v>
      </c>
      <c r="N222" s="927" t="s">
        <v>3114</v>
      </c>
      <c r="O222" s="196" t="s">
        <v>93</v>
      </c>
      <c r="P222" s="245">
        <v>45341</v>
      </c>
      <c r="Q222" s="245">
        <v>45341</v>
      </c>
      <c r="R222" s="196" t="s">
        <v>62</v>
      </c>
      <c r="S222" s="245"/>
      <c r="T222" s="245"/>
      <c r="U222" s="196"/>
      <c r="V222" s="245"/>
      <c r="W222" s="245"/>
      <c r="X222" s="196"/>
      <c r="Y222" s="648" t="s">
        <v>195</v>
      </c>
      <c r="Z222" s="648"/>
      <c r="AA222" s="648"/>
      <c r="AB222" s="247"/>
      <c r="AC222" s="648">
        <v>45228</v>
      </c>
      <c r="AD222" s="648">
        <v>45231</v>
      </c>
      <c r="AE222" s="247" t="s">
        <v>93</v>
      </c>
      <c r="AF222" s="648">
        <v>45376</v>
      </c>
      <c r="AG222" s="648">
        <v>45376</v>
      </c>
      <c r="AH222" s="247" t="s">
        <v>62</v>
      </c>
      <c r="AI222" s="659"/>
      <c r="AJ222" s="659"/>
      <c r="AK222" s="247"/>
      <c r="AL222" s="930" t="str">
        <f>IF(B222&gt;0,HYPERLINK(CONCATENATE("PDFSD FINALLY/",B222,".pdf"),CONCATENATE("Open PDFSD FINALLY.",B222)),"")</f>
        <v>Open PDFSD FINALLY.SD 45 (S19.CI.17-09)(10-20)</v>
      </c>
      <c r="AN222"/>
    </row>
    <row r="223" spans="1:40" ht="99.9" customHeight="1" x14ac:dyDescent="0.3">
      <c r="A223" s="627">
        <f t="shared" si="3"/>
        <v>217</v>
      </c>
      <c r="B223" s="920"/>
      <c r="C223" s="643"/>
      <c r="D223" s="665"/>
      <c r="E223" s="630" t="s">
        <v>76</v>
      </c>
      <c r="F223" s="331" t="s">
        <v>2501</v>
      </c>
      <c r="G223" s="333" t="s">
        <v>2519</v>
      </c>
      <c r="H223" s="243" t="s">
        <v>10</v>
      </c>
      <c r="I223" s="245">
        <v>45186</v>
      </c>
      <c r="J223" s="245">
        <v>45195</v>
      </c>
      <c r="K223" s="196" t="s">
        <v>26</v>
      </c>
      <c r="L223" s="245">
        <v>45216</v>
      </c>
      <c r="M223" s="245">
        <v>45218</v>
      </c>
      <c r="N223" s="928"/>
      <c r="O223" s="196" t="s">
        <v>93</v>
      </c>
      <c r="P223" s="245">
        <v>45341</v>
      </c>
      <c r="Q223" s="245">
        <v>45341</v>
      </c>
      <c r="R223" s="196" t="s">
        <v>62</v>
      </c>
      <c r="S223" s="245"/>
      <c r="T223" s="245"/>
      <c r="U223" s="196"/>
      <c r="V223" s="245"/>
      <c r="W223" s="245"/>
      <c r="X223" s="196"/>
      <c r="Y223" s="648" t="s">
        <v>195</v>
      </c>
      <c r="Z223" s="648"/>
      <c r="AA223" s="648"/>
      <c r="AB223" s="247"/>
      <c r="AC223" s="648">
        <v>45228</v>
      </c>
      <c r="AD223" s="648">
        <v>45231</v>
      </c>
      <c r="AE223" s="247" t="s">
        <v>93</v>
      </c>
      <c r="AF223" s="648">
        <v>45376</v>
      </c>
      <c r="AG223" s="648">
        <v>45376</v>
      </c>
      <c r="AH223" s="247" t="s">
        <v>62</v>
      </c>
      <c r="AI223" s="659"/>
      <c r="AJ223" s="659"/>
      <c r="AK223" s="247"/>
      <c r="AL223" s="931"/>
      <c r="AN223"/>
    </row>
    <row r="224" spans="1:40" ht="99.9" customHeight="1" x14ac:dyDescent="0.3">
      <c r="A224" s="627">
        <f t="shared" si="3"/>
        <v>218</v>
      </c>
      <c r="B224" s="920"/>
      <c r="C224" s="643"/>
      <c r="D224" s="665"/>
      <c r="E224" s="630" t="s">
        <v>76</v>
      </c>
      <c r="F224" s="331" t="s">
        <v>2502</v>
      </c>
      <c r="G224" s="333" t="s">
        <v>2520</v>
      </c>
      <c r="H224" s="243" t="s">
        <v>10</v>
      </c>
      <c r="I224" s="245">
        <v>45186</v>
      </c>
      <c r="J224" s="245">
        <v>45195</v>
      </c>
      <c r="K224" s="196" t="s">
        <v>26</v>
      </c>
      <c r="L224" s="245">
        <v>45216</v>
      </c>
      <c r="M224" s="245">
        <v>45218</v>
      </c>
      <c r="N224" s="928"/>
      <c r="O224" s="196" t="s">
        <v>93</v>
      </c>
      <c r="P224" s="245">
        <v>45341</v>
      </c>
      <c r="Q224" s="245">
        <v>45341</v>
      </c>
      <c r="R224" s="196" t="s">
        <v>62</v>
      </c>
      <c r="S224" s="245"/>
      <c r="T224" s="245"/>
      <c r="U224" s="196"/>
      <c r="V224" s="245"/>
      <c r="W224" s="245"/>
      <c r="X224" s="196"/>
      <c r="Y224" s="648" t="s">
        <v>195</v>
      </c>
      <c r="Z224" s="648"/>
      <c r="AA224" s="648"/>
      <c r="AB224" s="247"/>
      <c r="AC224" s="648">
        <v>45228</v>
      </c>
      <c r="AD224" s="648">
        <v>45231</v>
      </c>
      <c r="AE224" s="247" t="s">
        <v>93</v>
      </c>
      <c r="AF224" s="648">
        <v>45376</v>
      </c>
      <c r="AG224" s="648">
        <v>45376</v>
      </c>
      <c r="AH224" s="247" t="s">
        <v>62</v>
      </c>
      <c r="AI224" s="659"/>
      <c r="AJ224" s="659"/>
      <c r="AK224" s="247"/>
      <c r="AL224" s="931"/>
      <c r="AN224"/>
    </row>
    <row r="225" spans="1:40" ht="99.9" customHeight="1" x14ac:dyDescent="0.3">
      <c r="A225" s="627">
        <f t="shared" si="3"/>
        <v>219</v>
      </c>
      <c r="B225" s="920"/>
      <c r="C225" s="643"/>
      <c r="D225" s="665"/>
      <c r="E225" s="630" t="s">
        <v>76</v>
      </c>
      <c r="F225" s="331" t="s">
        <v>2503</v>
      </c>
      <c r="G225" s="333" t="s">
        <v>2521</v>
      </c>
      <c r="H225" s="243" t="s">
        <v>10</v>
      </c>
      <c r="I225" s="245">
        <v>45186</v>
      </c>
      <c r="J225" s="245">
        <v>45195</v>
      </c>
      <c r="K225" s="196" t="s">
        <v>26</v>
      </c>
      <c r="L225" s="245">
        <v>45216</v>
      </c>
      <c r="M225" s="245">
        <v>45218</v>
      </c>
      <c r="N225" s="928"/>
      <c r="O225" s="196" t="s">
        <v>93</v>
      </c>
      <c r="P225" s="245">
        <v>45341</v>
      </c>
      <c r="Q225" s="245">
        <v>45341</v>
      </c>
      <c r="R225" s="196" t="s">
        <v>62</v>
      </c>
      <c r="S225" s="245"/>
      <c r="T225" s="245"/>
      <c r="U225" s="196"/>
      <c r="V225" s="245"/>
      <c r="W225" s="245"/>
      <c r="X225" s="196"/>
      <c r="Y225" s="648" t="s">
        <v>195</v>
      </c>
      <c r="Z225" s="648"/>
      <c r="AA225" s="648"/>
      <c r="AB225" s="247"/>
      <c r="AC225" s="648">
        <v>45228</v>
      </c>
      <c r="AD225" s="648">
        <v>45231</v>
      </c>
      <c r="AE225" s="247" t="s">
        <v>93</v>
      </c>
      <c r="AF225" s="648">
        <v>45376</v>
      </c>
      <c r="AG225" s="648">
        <v>45376</v>
      </c>
      <c r="AH225" s="247" t="s">
        <v>62</v>
      </c>
      <c r="AI225" s="659"/>
      <c r="AJ225" s="659"/>
      <c r="AK225" s="247"/>
      <c r="AL225" s="931"/>
      <c r="AN225"/>
    </row>
    <row r="226" spans="1:40" ht="99.9" customHeight="1" x14ac:dyDescent="0.3">
      <c r="A226" s="627">
        <f t="shared" si="3"/>
        <v>220</v>
      </c>
      <c r="B226" s="920"/>
      <c r="C226" s="643"/>
      <c r="D226" s="665"/>
      <c r="E226" s="630" t="s">
        <v>76</v>
      </c>
      <c r="F226" s="331" t="s">
        <v>2504</v>
      </c>
      <c r="G226" s="333" t="s">
        <v>2522</v>
      </c>
      <c r="H226" s="243" t="s">
        <v>10</v>
      </c>
      <c r="I226" s="245">
        <v>45186</v>
      </c>
      <c r="J226" s="245">
        <v>45195</v>
      </c>
      <c r="K226" s="196" t="s">
        <v>26</v>
      </c>
      <c r="L226" s="245">
        <v>45216</v>
      </c>
      <c r="M226" s="245">
        <v>45218</v>
      </c>
      <c r="N226" s="928"/>
      <c r="O226" s="196" t="s">
        <v>93</v>
      </c>
      <c r="P226" s="245">
        <v>45341</v>
      </c>
      <c r="Q226" s="245">
        <v>45341</v>
      </c>
      <c r="R226" s="196" t="s">
        <v>62</v>
      </c>
      <c r="S226" s="245"/>
      <c r="T226" s="245"/>
      <c r="U226" s="196"/>
      <c r="V226" s="245"/>
      <c r="W226" s="245"/>
      <c r="X226" s="196"/>
      <c r="Y226" s="648" t="s">
        <v>195</v>
      </c>
      <c r="Z226" s="648"/>
      <c r="AA226" s="648"/>
      <c r="AB226" s="247"/>
      <c r="AC226" s="648">
        <v>45228</v>
      </c>
      <c r="AD226" s="648">
        <v>45231</v>
      </c>
      <c r="AE226" s="247" t="s">
        <v>93</v>
      </c>
      <c r="AF226" s="648">
        <v>45376</v>
      </c>
      <c r="AG226" s="648">
        <v>45376</v>
      </c>
      <c r="AH226" s="247" t="s">
        <v>62</v>
      </c>
      <c r="AI226" s="659"/>
      <c r="AJ226" s="659"/>
      <c r="AK226" s="247"/>
      <c r="AL226" s="931"/>
      <c r="AN226"/>
    </row>
    <row r="227" spans="1:40" ht="99.9" customHeight="1" x14ac:dyDescent="0.3">
      <c r="A227" s="627">
        <f t="shared" si="3"/>
        <v>221</v>
      </c>
      <c r="B227" s="920"/>
      <c r="C227" s="643"/>
      <c r="D227" s="665"/>
      <c r="E227" s="630" t="s">
        <v>76</v>
      </c>
      <c r="F227" s="331" t="s">
        <v>2505</v>
      </c>
      <c r="G227" s="333" t="s">
        <v>2523</v>
      </c>
      <c r="H227" s="243" t="s">
        <v>10</v>
      </c>
      <c r="I227" s="245">
        <v>45186</v>
      </c>
      <c r="J227" s="245">
        <v>45195</v>
      </c>
      <c r="K227" s="196" t="s">
        <v>26</v>
      </c>
      <c r="L227" s="245">
        <v>45216</v>
      </c>
      <c r="M227" s="245">
        <v>45218</v>
      </c>
      <c r="N227" s="928"/>
      <c r="O227" s="196" t="s">
        <v>93</v>
      </c>
      <c r="P227" s="245">
        <v>45341</v>
      </c>
      <c r="Q227" s="245">
        <v>45341</v>
      </c>
      <c r="R227" s="196" t="s">
        <v>62</v>
      </c>
      <c r="S227" s="245"/>
      <c r="T227" s="245"/>
      <c r="U227" s="196"/>
      <c r="V227" s="245"/>
      <c r="W227" s="245"/>
      <c r="X227" s="196"/>
      <c r="Y227" s="648" t="s">
        <v>195</v>
      </c>
      <c r="Z227" s="648"/>
      <c r="AA227" s="648"/>
      <c r="AB227" s="247"/>
      <c r="AC227" s="648">
        <v>45228</v>
      </c>
      <c r="AD227" s="648">
        <v>45231</v>
      </c>
      <c r="AE227" s="247" t="s">
        <v>93</v>
      </c>
      <c r="AF227" s="648">
        <v>45376</v>
      </c>
      <c r="AG227" s="648">
        <v>45376</v>
      </c>
      <c r="AH227" s="247" t="s">
        <v>62</v>
      </c>
      <c r="AI227" s="659"/>
      <c r="AJ227" s="659"/>
      <c r="AK227" s="247"/>
      <c r="AL227" s="931"/>
      <c r="AN227"/>
    </row>
    <row r="228" spans="1:40" ht="99.9" customHeight="1" x14ac:dyDescent="0.3">
      <c r="A228" s="627">
        <f t="shared" si="3"/>
        <v>222</v>
      </c>
      <c r="B228" s="920"/>
      <c r="C228" s="643"/>
      <c r="D228" s="665"/>
      <c r="E228" s="630" t="s">
        <v>76</v>
      </c>
      <c r="F228" s="331" t="s">
        <v>2506</v>
      </c>
      <c r="G228" s="333" t="s">
        <v>2524</v>
      </c>
      <c r="H228" s="243" t="s">
        <v>10</v>
      </c>
      <c r="I228" s="245">
        <v>45186</v>
      </c>
      <c r="J228" s="245">
        <v>45195</v>
      </c>
      <c r="K228" s="196" t="s">
        <v>26</v>
      </c>
      <c r="L228" s="245">
        <v>45216</v>
      </c>
      <c r="M228" s="245">
        <v>45218</v>
      </c>
      <c r="N228" s="928"/>
      <c r="O228" s="196" t="s">
        <v>93</v>
      </c>
      <c r="P228" s="245">
        <v>45341</v>
      </c>
      <c r="Q228" s="245">
        <v>45341</v>
      </c>
      <c r="R228" s="196" t="s">
        <v>62</v>
      </c>
      <c r="S228" s="245"/>
      <c r="T228" s="245"/>
      <c r="U228" s="196"/>
      <c r="V228" s="245"/>
      <c r="W228" s="245"/>
      <c r="X228" s="196"/>
      <c r="Y228" s="648" t="s">
        <v>195</v>
      </c>
      <c r="Z228" s="648"/>
      <c r="AA228" s="648"/>
      <c r="AB228" s="247"/>
      <c r="AC228" s="648">
        <v>45228</v>
      </c>
      <c r="AD228" s="648">
        <v>45231</v>
      </c>
      <c r="AE228" s="247" t="s">
        <v>93</v>
      </c>
      <c r="AF228" s="648">
        <v>45376</v>
      </c>
      <c r="AG228" s="648">
        <v>45376</v>
      </c>
      <c r="AH228" s="247" t="s">
        <v>62</v>
      </c>
      <c r="AI228" s="659"/>
      <c r="AJ228" s="659"/>
      <c r="AK228" s="247"/>
      <c r="AL228" s="931"/>
      <c r="AN228"/>
    </row>
    <row r="229" spans="1:40" ht="99.9" customHeight="1" x14ac:dyDescent="0.3">
      <c r="A229" s="627">
        <f t="shared" si="3"/>
        <v>223</v>
      </c>
      <c r="B229" s="920"/>
      <c r="C229" s="643"/>
      <c r="D229" s="644"/>
      <c r="E229" s="630" t="s">
        <v>76</v>
      </c>
      <c r="F229" s="331" t="s">
        <v>2507</v>
      </c>
      <c r="G229" s="333" t="s">
        <v>2525</v>
      </c>
      <c r="H229" s="243" t="s">
        <v>10</v>
      </c>
      <c r="I229" s="245">
        <v>45186</v>
      </c>
      <c r="J229" s="245">
        <v>45195</v>
      </c>
      <c r="K229" s="196" t="s">
        <v>26</v>
      </c>
      <c r="L229" s="245">
        <v>45216</v>
      </c>
      <c r="M229" s="245">
        <v>45218</v>
      </c>
      <c r="N229" s="928"/>
      <c r="O229" s="196" t="s">
        <v>93</v>
      </c>
      <c r="P229" s="245">
        <v>45341</v>
      </c>
      <c r="Q229" s="245">
        <v>45341</v>
      </c>
      <c r="R229" s="196" t="s">
        <v>62</v>
      </c>
      <c r="S229" s="245"/>
      <c r="T229" s="245"/>
      <c r="U229" s="196"/>
      <c r="V229" s="245"/>
      <c r="W229" s="245"/>
      <c r="X229" s="196"/>
      <c r="Y229" s="648" t="s">
        <v>195</v>
      </c>
      <c r="Z229" s="648"/>
      <c r="AA229" s="648"/>
      <c r="AB229" s="247"/>
      <c r="AC229" s="648">
        <v>45228</v>
      </c>
      <c r="AD229" s="648">
        <v>45231</v>
      </c>
      <c r="AE229" s="247" t="s">
        <v>93</v>
      </c>
      <c r="AF229" s="648">
        <v>45376</v>
      </c>
      <c r="AG229" s="648">
        <v>45376</v>
      </c>
      <c r="AH229" s="247" t="s">
        <v>62</v>
      </c>
      <c r="AI229" s="659"/>
      <c r="AJ229" s="659"/>
      <c r="AK229" s="247"/>
      <c r="AL229" s="931"/>
      <c r="AN229"/>
    </row>
    <row r="230" spans="1:40" ht="99.9" customHeight="1" x14ac:dyDescent="0.3">
      <c r="A230" s="627">
        <f t="shared" si="3"/>
        <v>224</v>
      </c>
      <c r="B230" s="920"/>
      <c r="C230" s="643"/>
      <c r="D230" s="644"/>
      <c r="E230" s="630" t="s">
        <v>76</v>
      </c>
      <c r="F230" s="331" t="s">
        <v>2508</v>
      </c>
      <c r="G230" s="333" t="s">
        <v>2526</v>
      </c>
      <c r="H230" s="243" t="s">
        <v>10</v>
      </c>
      <c r="I230" s="245">
        <v>45186</v>
      </c>
      <c r="J230" s="245">
        <v>45195</v>
      </c>
      <c r="K230" s="196" t="s">
        <v>26</v>
      </c>
      <c r="L230" s="245">
        <v>45216</v>
      </c>
      <c r="M230" s="245">
        <v>45218</v>
      </c>
      <c r="N230" s="928"/>
      <c r="O230" s="196" t="s">
        <v>93</v>
      </c>
      <c r="P230" s="245">
        <v>45341</v>
      </c>
      <c r="Q230" s="245">
        <v>45341</v>
      </c>
      <c r="R230" s="196" t="s">
        <v>62</v>
      </c>
      <c r="S230" s="245"/>
      <c r="T230" s="245"/>
      <c r="U230" s="196"/>
      <c r="V230" s="245"/>
      <c r="W230" s="245"/>
      <c r="X230" s="196"/>
      <c r="Y230" s="648" t="s">
        <v>195</v>
      </c>
      <c r="Z230" s="648"/>
      <c r="AA230" s="648"/>
      <c r="AB230" s="247"/>
      <c r="AC230" s="648">
        <v>45228</v>
      </c>
      <c r="AD230" s="648">
        <v>45231</v>
      </c>
      <c r="AE230" s="247" t="s">
        <v>93</v>
      </c>
      <c r="AF230" s="648">
        <v>45376</v>
      </c>
      <c r="AG230" s="648">
        <v>45376</v>
      </c>
      <c r="AH230" s="247" t="s">
        <v>62</v>
      </c>
      <c r="AI230" s="659"/>
      <c r="AJ230" s="659"/>
      <c r="AK230" s="247"/>
      <c r="AL230" s="931"/>
      <c r="AN230"/>
    </row>
    <row r="231" spans="1:40" ht="99.9" customHeight="1" x14ac:dyDescent="0.3">
      <c r="A231" s="627">
        <f t="shared" si="3"/>
        <v>225</v>
      </c>
      <c r="B231" s="920"/>
      <c r="C231" s="643"/>
      <c r="D231" s="644"/>
      <c r="E231" s="630" t="s">
        <v>76</v>
      </c>
      <c r="F231" s="331" t="s">
        <v>2509</v>
      </c>
      <c r="G231" s="333" t="s">
        <v>2527</v>
      </c>
      <c r="H231" s="243" t="s">
        <v>10</v>
      </c>
      <c r="I231" s="245">
        <v>45186</v>
      </c>
      <c r="J231" s="245">
        <v>45195</v>
      </c>
      <c r="K231" s="196" t="s">
        <v>26</v>
      </c>
      <c r="L231" s="245">
        <v>45216</v>
      </c>
      <c r="M231" s="245">
        <v>45218</v>
      </c>
      <c r="N231" s="928"/>
      <c r="O231" s="196" t="s">
        <v>93</v>
      </c>
      <c r="P231" s="245">
        <v>45341</v>
      </c>
      <c r="Q231" s="245">
        <v>45341</v>
      </c>
      <c r="R231" s="196" t="s">
        <v>62</v>
      </c>
      <c r="S231" s="245"/>
      <c r="T231" s="245"/>
      <c r="U231" s="196"/>
      <c r="V231" s="245"/>
      <c r="W231" s="245"/>
      <c r="X231" s="196"/>
      <c r="Y231" s="648" t="s">
        <v>195</v>
      </c>
      <c r="Z231" s="648"/>
      <c r="AA231" s="648"/>
      <c r="AB231" s="247"/>
      <c r="AC231" s="648">
        <v>45228</v>
      </c>
      <c r="AD231" s="648">
        <v>45231</v>
      </c>
      <c r="AE231" s="247" t="s">
        <v>93</v>
      </c>
      <c r="AF231" s="648">
        <v>45376</v>
      </c>
      <c r="AG231" s="648">
        <v>45376</v>
      </c>
      <c r="AH231" s="247" t="s">
        <v>62</v>
      </c>
      <c r="AI231" s="659"/>
      <c r="AJ231" s="659"/>
      <c r="AK231" s="247"/>
      <c r="AL231" s="931"/>
      <c r="AN231"/>
    </row>
    <row r="232" spans="1:40" ht="99.9" customHeight="1" x14ac:dyDescent="0.3">
      <c r="A232" s="627">
        <f t="shared" si="3"/>
        <v>226</v>
      </c>
      <c r="B232" s="920"/>
      <c r="C232" s="643"/>
      <c r="D232" s="644"/>
      <c r="E232" s="630" t="s">
        <v>76</v>
      </c>
      <c r="F232" s="331" t="s">
        <v>2510</v>
      </c>
      <c r="G232" s="333" t="s">
        <v>2528</v>
      </c>
      <c r="H232" s="243" t="s">
        <v>10</v>
      </c>
      <c r="I232" s="245">
        <v>45186</v>
      </c>
      <c r="J232" s="245">
        <v>45195</v>
      </c>
      <c r="K232" s="196" t="s">
        <v>26</v>
      </c>
      <c r="L232" s="245">
        <v>45216</v>
      </c>
      <c r="M232" s="245">
        <v>45218</v>
      </c>
      <c r="N232" s="928"/>
      <c r="O232" s="196" t="s">
        <v>93</v>
      </c>
      <c r="P232" s="245">
        <v>45341</v>
      </c>
      <c r="Q232" s="245">
        <v>45341</v>
      </c>
      <c r="R232" s="196" t="s">
        <v>62</v>
      </c>
      <c r="S232" s="245"/>
      <c r="T232" s="245"/>
      <c r="U232" s="196"/>
      <c r="V232" s="245"/>
      <c r="W232" s="245"/>
      <c r="X232" s="196"/>
      <c r="Y232" s="648" t="s">
        <v>195</v>
      </c>
      <c r="Z232" s="648"/>
      <c r="AA232" s="648"/>
      <c r="AB232" s="247"/>
      <c r="AC232" s="648">
        <v>45228</v>
      </c>
      <c r="AD232" s="648">
        <v>45231</v>
      </c>
      <c r="AE232" s="247" t="s">
        <v>93</v>
      </c>
      <c r="AF232" s="648">
        <v>45376</v>
      </c>
      <c r="AG232" s="648">
        <v>45376</v>
      </c>
      <c r="AH232" s="247" t="s">
        <v>62</v>
      </c>
      <c r="AI232" s="659"/>
      <c r="AJ232" s="659"/>
      <c r="AK232" s="247"/>
      <c r="AL232" s="931"/>
      <c r="AN232"/>
    </row>
    <row r="233" spans="1:40" ht="99.9" customHeight="1" x14ac:dyDescent="0.3">
      <c r="A233" s="627">
        <f t="shared" si="3"/>
        <v>227</v>
      </c>
      <c r="B233" s="920"/>
      <c r="C233" s="643"/>
      <c r="D233" s="644"/>
      <c r="E233" s="630" t="s">
        <v>76</v>
      </c>
      <c r="F233" s="331" t="s">
        <v>2511</v>
      </c>
      <c r="G233" s="333" t="s">
        <v>2529</v>
      </c>
      <c r="H233" s="243" t="s">
        <v>10</v>
      </c>
      <c r="I233" s="245">
        <v>45186</v>
      </c>
      <c r="J233" s="245">
        <v>45195</v>
      </c>
      <c r="K233" s="196" t="s">
        <v>26</v>
      </c>
      <c r="L233" s="245">
        <v>45216</v>
      </c>
      <c r="M233" s="245">
        <v>45218</v>
      </c>
      <c r="N233" s="928"/>
      <c r="O233" s="196" t="s">
        <v>93</v>
      </c>
      <c r="P233" s="245">
        <v>45341</v>
      </c>
      <c r="Q233" s="245">
        <v>45341</v>
      </c>
      <c r="R233" s="196" t="s">
        <v>62</v>
      </c>
      <c r="S233" s="245"/>
      <c r="T233" s="245"/>
      <c r="U233" s="196"/>
      <c r="V233" s="245"/>
      <c r="W233" s="245"/>
      <c r="X233" s="196"/>
      <c r="Y233" s="648" t="s">
        <v>195</v>
      </c>
      <c r="Z233" s="648"/>
      <c r="AA233" s="648"/>
      <c r="AB233" s="247"/>
      <c r="AC233" s="648">
        <v>45228</v>
      </c>
      <c r="AD233" s="648">
        <v>45231</v>
      </c>
      <c r="AE233" s="247" t="s">
        <v>93</v>
      </c>
      <c r="AF233" s="648">
        <v>45376</v>
      </c>
      <c r="AG233" s="648">
        <v>45376</v>
      </c>
      <c r="AH233" s="247" t="s">
        <v>62</v>
      </c>
      <c r="AI233" s="659"/>
      <c r="AJ233" s="659"/>
      <c r="AK233" s="247"/>
      <c r="AL233" s="931"/>
      <c r="AN233"/>
    </row>
    <row r="234" spans="1:40" ht="99.9" customHeight="1" x14ac:dyDescent="0.3">
      <c r="A234" s="627">
        <f t="shared" si="3"/>
        <v>228</v>
      </c>
      <c r="B234" s="920"/>
      <c r="C234" s="643"/>
      <c r="D234" s="644"/>
      <c r="E234" s="630" t="s">
        <v>76</v>
      </c>
      <c r="F234" s="331" t="s">
        <v>2512</v>
      </c>
      <c r="G234" s="333" t="s">
        <v>2531</v>
      </c>
      <c r="H234" s="243" t="s">
        <v>10</v>
      </c>
      <c r="I234" s="245">
        <v>45186</v>
      </c>
      <c r="J234" s="245">
        <v>45195</v>
      </c>
      <c r="K234" s="196" t="s">
        <v>26</v>
      </c>
      <c r="L234" s="245">
        <v>45216</v>
      </c>
      <c r="M234" s="245">
        <v>45218</v>
      </c>
      <c r="N234" s="928"/>
      <c r="O234" s="196" t="s">
        <v>93</v>
      </c>
      <c r="P234" s="245">
        <v>45341</v>
      </c>
      <c r="Q234" s="245">
        <v>45341</v>
      </c>
      <c r="R234" s="196" t="s">
        <v>62</v>
      </c>
      <c r="S234" s="245"/>
      <c r="T234" s="245"/>
      <c r="U234" s="196"/>
      <c r="V234" s="245"/>
      <c r="W234" s="245"/>
      <c r="X234" s="196"/>
      <c r="Y234" s="648" t="s">
        <v>195</v>
      </c>
      <c r="Z234" s="648"/>
      <c r="AA234" s="648"/>
      <c r="AB234" s="247"/>
      <c r="AC234" s="648">
        <v>45228</v>
      </c>
      <c r="AD234" s="648">
        <v>45231</v>
      </c>
      <c r="AE234" s="247" t="s">
        <v>93</v>
      </c>
      <c r="AF234" s="648">
        <v>45376</v>
      </c>
      <c r="AG234" s="648">
        <v>45376</v>
      </c>
      <c r="AH234" s="247" t="s">
        <v>62</v>
      </c>
      <c r="AI234" s="659"/>
      <c r="AJ234" s="659"/>
      <c r="AK234" s="247"/>
      <c r="AL234" s="931"/>
      <c r="AN234"/>
    </row>
    <row r="235" spans="1:40" ht="99.9" customHeight="1" x14ac:dyDescent="0.3">
      <c r="A235" s="627">
        <f t="shared" si="3"/>
        <v>229</v>
      </c>
      <c r="B235" s="920"/>
      <c r="C235" s="643"/>
      <c r="D235" s="644"/>
      <c r="E235" s="630" t="s">
        <v>76</v>
      </c>
      <c r="F235" s="331" t="s">
        <v>2513</v>
      </c>
      <c r="G235" s="333" t="s">
        <v>2530</v>
      </c>
      <c r="H235" s="243" t="s">
        <v>10</v>
      </c>
      <c r="I235" s="245">
        <v>45186</v>
      </c>
      <c r="J235" s="245">
        <v>45195</v>
      </c>
      <c r="K235" s="196" t="s">
        <v>26</v>
      </c>
      <c r="L235" s="245">
        <v>45216</v>
      </c>
      <c r="M235" s="245">
        <v>45218</v>
      </c>
      <c r="N235" s="928"/>
      <c r="O235" s="196" t="s">
        <v>93</v>
      </c>
      <c r="P235" s="245">
        <v>45341</v>
      </c>
      <c r="Q235" s="245">
        <v>45341</v>
      </c>
      <c r="R235" s="196" t="s">
        <v>62</v>
      </c>
      <c r="S235" s="245"/>
      <c r="T235" s="245"/>
      <c r="U235" s="196"/>
      <c r="V235" s="245"/>
      <c r="W235" s="245"/>
      <c r="X235" s="196"/>
      <c r="Y235" s="648" t="s">
        <v>195</v>
      </c>
      <c r="Z235" s="648"/>
      <c r="AA235" s="648"/>
      <c r="AB235" s="247"/>
      <c r="AC235" s="648">
        <v>45228</v>
      </c>
      <c r="AD235" s="648">
        <v>45231</v>
      </c>
      <c r="AE235" s="247" t="s">
        <v>93</v>
      </c>
      <c r="AF235" s="648">
        <v>45376</v>
      </c>
      <c r="AG235" s="648">
        <v>45376</v>
      </c>
      <c r="AH235" s="247" t="s">
        <v>62</v>
      </c>
      <c r="AI235" s="659"/>
      <c r="AJ235" s="659"/>
      <c r="AK235" s="247"/>
      <c r="AL235" s="931"/>
      <c r="AN235"/>
    </row>
    <row r="236" spans="1:40" ht="99.9" customHeight="1" x14ac:dyDescent="0.3">
      <c r="A236" s="627">
        <f t="shared" si="3"/>
        <v>230</v>
      </c>
      <c r="B236" s="920"/>
      <c r="C236" s="643"/>
      <c r="D236" s="644"/>
      <c r="E236" s="630" t="s">
        <v>76</v>
      </c>
      <c r="F236" s="331" t="s">
        <v>2514</v>
      </c>
      <c r="G236" s="333" t="s">
        <v>2532</v>
      </c>
      <c r="H236" s="243" t="s">
        <v>10</v>
      </c>
      <c r="I236" s="245">
        <v>45186</v>
      </c>
      <c r="J236" s="245">
        <v>45195</v>
      </c>
      <c r="K236" s="196" t="s">
        <v>26</v>
      </c>
      <c r="L236" s="245">
        <v>45216</v>
      </c>
      <c r="M236" s="245">
        <v>45218</v>
      </c>
      <c r="N236" s="928"/>
      <c r="O236" s="196" t="s">
        <v>93</v>
      </c>
      <c r="P236" s="245">
        <v>45341</v>
      </c>
      <c r="Q236" s="245">
        <v>45341</v>
      </c>
      <c r="R236" s="196" t="s">
        <v>62</v>
      </c>
      <c r="S236" s="245"/>
      <c r="T236" s="245"/>
      <c r="U236" s="196"/>
      <c r="V236" s="245"/>
      <c r="W236" s="245"/>
      <c r="X236" s="196"/>
      <c r="Y236" s="648" t="s">
        <v>195</v>
      </c>
      <c r="Z236" s="648"/>
      <c r="AA236" s="648"/>
      <c r="AB236" s="247"/>
      <c r="AC236" s="648">
        <v>45228</v>
      </c>
      <c r="AD236" s="648">
        <v>45231</v>
      </c>
      <c r="AE236" s="247" t="s">
        <v>93</v>
      </c>
      <c r="AF236" s="648">
        <v>45376</v>
      </c>
      <c r="AG236" s="648">
        <v>45376</v>
      </c>
      <c r="AH236" s="247" t="s">
        <v>62</v>
      </c>
      <c r="AI236" s="659"/>
      <c r="AJ236" s="659"/>
      <c r="AK236" s="247"/>
      <c r="AL236" s="931"/>
      <c r="AN236"/>
    </row>
    <row r="237" spans="1:40" ht="99.9" customHeight="1" x14ac:dyDescent="0.3">
      <c r="A237" s="627">
        <f t="shared" si="3"/>
        <v>231</v>
      </c>
      <c r="B237" s="920"/>
      <c r="C237" s="643"/>
      <c r="D237" s="644"/>
      <c r="E237" s="630" t="s">
        <v>76</v>
      </c>
      <c r="F237" s="331" t="s">
        <v>2515</v>
      </c>
      <c r="G237" s="333" t="s">
        <v>2533</v>
      </c>
      <c r="H237" s="243" t="s">
        <v>10</v>
      </c>
      <c r="I237" s="245">
        <v>45186</v>
      </c>
      <c r="J237" s="245">
        <v>45195</v>
      </c>
      <c r="K237" s="196" t="s">
        <v>26</v>
      </c>
      <c r="L237" s="245">
        <v>45216</v>
      </c>
      <c r="M237" s="245">
        <v>45218</v>
      </c>
      <c r="N237" s="928"/>
      <c r="O237" s="196" t="s">
        <v>93</v>
      </c>
      <c r="P237" s="245">
        <v>45341</v>
      </c>
      <c r="Q237" s="245">
        <v>45341</v>
      </c>
      <c r="R237" s="196" t="s">
        <v>62</v>
      </c>
      <c r="S237" s="245"/>
      <c r="T237" s="245"/>
      <c r="U237" s="196"/>
      <c r="V237" s="245"/>
      <c r="W237" s="245"/>
      <c r="X237" s="196"/>
      <c r="Y237" s="648" t="s">
        <v>195</v>
      </c>
      <c r="Z237" s="648"/>
      <c r="AA237" s="648"/>
      <c r="AB237" s="247"/>
      <c r="AC237" s="648">
        <v>45228</v>
      </c>
      <c r="AD237" s="648">
        <v>45231</v>
      </c>
      <c r="AE237" s="247" t="s">
        <v>93</v>
      </c>
      <c r="AF237" s="648">
        <v>45376</v>
      </c>
      <c r="AG237" s="648">
        <v>45376</v>
      </c>
      <c r="AH237" s="247" t="s">
        <v>62</v>
      </c>
      <c r="AI237" s="659"/>
      <c r="AJ237" s="659"/>
      <c r="AK237" s="247"/>
      <c r="AL237" s="931"/>
      <c r="AN237"/>
    </row>
    <row r="238" spans="1:40" ht="99.9" customHeight="1" x14ac:dyDescent="0.3">
      <c r="A238" s="627">
        <f t="shared" si="3"/>
        <v>232</v>
      </c>
      <c r="B238" s="920"/>
      <c r="C238" s="643"/>
      <c r="D238" s="644"/>
      <c r="E238" s="630" t="s">
        <v>76</v>
      </c>
      <c r="F238" s="331" t="s">
        <v>2536</v>
      </c>
      <c r="G238" s="333" t="s">
        <v>2534</v>
      </c>
      <c r="H238" s="243" t="s">
        <v>10</v>
      </c>
      <c r="I238" s="245">
        <v>45186</v>
      </c>
      <c r="J238" s="245">
        <v>45195</v>
      </c>
      <c r="K238" s="196" t="s">
        <v>26</v>
      </c>
      <c r="L238" s="245">
        <v>45216</v>
      </c>
      <c r="M238" s="245">
        <v>45218</v>
      </c>
      <c r="N238" s="928"/>
      <c r="O238" s="196" t="s">
        <v>93</v>
      </c>
      <c r="P238" s="245">
        <v>45341</v>
      </c>
      <c r="Q238" s="245">
        <v>45341</v>
      </c>
      <c r="R238" s="196" t="s">
        <v>62</v>
      </c>
      <c r="S238" s="245"/>
      <c r="T238" s="245"/>
      <c r="U238" s="196"/>
      <c r="V238" s="245"/>
      <c r="W238" s="245"/>
      <c r="X238" s="196"/>
      <c r="Y238" s="648" t="s">
        <v>195</v>
      </c>
      <c r="Z238" s="648"/>
      <c r="AA238" s="648"/>
      <c r="AB238" s="247"/>
      <c r="AC238" s="648">
        <v>45228</v>
      </c>
      <c r="AD238" s="648">
        <v>45231</v>
      </c>
      <c r="AE238" s="247" t="s">
        <v>93</v>
      </c>
      <c r="AF238" s="648">
        <v>45376</v>
      </c>
      <c r="AG238" s="648">
        <v>45376</v>
      </c>
      <c r="AH238" s="247" t="s">
        <v>62</v>
      </c>
      <c r="AI238" s="659"/>
      <c r="AJ238" s="659"/>
      <c r="AK238" s="247"/>
      <c r="AL238" s="931"/>
      <c r="AN238"/>
    </row>
    <row r="239" spans="1:40" ht="99.9" customHeight="1" x14ac:dyDescent="0.3">
      <c r="A239" s="627">
        <f t="shared" si="3"/>
        <v>233</v>
      </c>
      <c r="B239" s="921"/>
      <c r="C239" s="643"/>
      <c r="D239" s="644"/>
      <c r="E239" s="630" t="s">
        <v>76</v>
      </c>
      <c r="F239" s="331" t="s">
        <v>2537</v>
      </c>
      <c r="G239" s="333" t="s">
        <v>2535</v>
      </c>
      <c r="H239" s="243" t="s">
        <v>10</v>
      </c>
      <c r="I239" s="245">
        <v>45186</v>
      </c>
      <c r="J239" s="245">
        <v>45195</v>
      </c>
      <c r="K239" s="196" t="s">
        <v>26</v>
      </c>
      <c r="L239" s="245">
        <v>45216</v>
      </c>
      <c r="M239" s="245">
        <v>45218</v>
      </c>
      <c r="N239" s="929"/>
      <c r="O239" s="196" t="s">
        <v>93</v>
      </c>
      <c r="P239" s="245">
        <v>45341</v>
      </c>
      <c r="Q239" s="245">
        <v>45341</v>
      </c>
      <c r="R239" s="196" t="s">
        <v>62</v>
      </c>
      <c r="S239" s="245"/>
      <c r="T239" s="245"/>
      <c r="U239" s="196"/>
      <c r="V239" s="245"/>
      <c r="W239" s="245"/>
      <c r="X239" s="196"/>
      <c r="Y239" s="648" t="s">
        <v>195</v>
      </c>
      <c r="Z239" s="648"/>
      <c r="AA239" s="648"/>
      <c r="AB239" s="247"/>
      <c r="AC239" s="648">
        <v>45228</v>
      </c>
      <c r="AD239" s="648">
        <v>45231</v>
      </c>
      <c r="AE239" s="247" t="s">
        <v>93</v>
      </c>
      <c r="AF239" s="648">
        <v>45376</v>
      </c>
      <c r="AG239" s="648">
        <v>45376</v>
      </c>
      <c r="AH239" s="247" t="s">
        <v>62</v>
      </c>
      <c r="AI239" s="659"/>
      <c r="AJ239" s="659"/>
      <c r="AK239" s="247"/>
      <c r="AL239" s="932"/>
      <c r="AN239"/>
    </row>
    <row r="240" spans="1:40" ht="99.9" customHeight="1" x14ac:dyDescent="0.3">
      <c r="A240" s="627">
        <f t="shared" si="3"/>
        <v>234</v>
      </c>
      <c r="B240" s="625" t="s">
        <v>2574</v>
      </c>
      <c r="C240" s="643"/>
      <c r="D240" s="644"/>
      <c r="E240" s="630" t="s">
        <v>76</v>
      </c>
      <c r="F240" s="331" t="s">
        <v>2544</v>
      </c>
      <c r="G240" s="333" t="s">
        <v>2538</v>
      </c>
      <c r="H240" s="243" t="s">
        <v>10</v>
      </c>
      <c r="I240" s="245">
        <v>45186</v>
      </c>
      <c r="J240" s="245">
        <v>45196</v>
      </c>
      <c r="K240" s="196" t="s">
        <v>26</v>
      </c>
      <c r="L240" s="245">
        <v>45216</v>
      </c>
      <c r="M240" s="245">
        <v>45222</v>
      </c>
      <c r="N240" s="245"/>
      <c r="O240" s="196" t="s">
        <v>93</v>
      </c>
      <c r="P240" s="245">
        <v>45341</v>
      </c>
      <c r="Q240" s="245">
        <v>45342</v>
      </c>
      <c r="R240" s="196" t="s">
        <v>62</v>
      </c>
      <c r="S240" s="245"/>
      <c r="T240" s="245"/>
      <c r="U240" s="196"/>
      <c r="V240" s="245"/>
      <c r="W240" s="245"/>
      <c r="X240" s="196"/>
      <c r="Y240" s="648" t="s">
        <v>195</v>
      </c>
      <c r="Z240" s="648">
        <v>45228</v>
      </c>
      <c r="AA240" s="648">
        <v>45235</v>
      </c>
      <c r="AB240" s="247" t="s">
        <v>93</v>
      </c>
      <c r="AC240" s="648">
        <v>45369</v>
      </c>
      <c r="AD240" s="648">
        <v>45376</v>
      </c>
      <c r="AE240" s="247" t="s">
        <v>62</v>
      </c>
      <c r="AF240" s="659"/>
      <c r="AG240" s="659"/>
      <c r="AH240" s="247"/>
      <c r="AI240" s="659"/>
      <c r="AJ240" s="659"/>
      <c r="AK240" s="247"/>
      <c r="AL240" s="930" t="str">
        <f>IF(B240&gt;0,HYPERLINK(CONCATENATE("PDFSD FINALLY/",B240,".pdf"),CONCATENATE("Open PDFSD FINALLY.",B240)),"")</f>
        <v>Open PDFSD FINALLY.SD 46 (S19.CI.17-09)(10-20)</v>
      </c>
      <c r="AN240"/>
    </row>
    <row r="241" spans="1:40" ht="99.9" customHeight="1" x14ac:dyDescent="0.3">
      <c r="A241" s="627">
        <f t="shared" si="3"/>
        <v>235</v>
      </c>
      <c r="B241" s="920"/>
      <c r="C241" s="643"/>
      <c r="D241" s="644"/>
      <c r="E241" s="630" t="s">
        <v>76</v>
      </c>
      <c r="F241" s="331" t="s">
        <v>2545</v>
      </c>
      <c r="G241" s="333" t="s">
        <v>2539</v>
      </c>
      <c r="H241" s="243" t="s">
        <v>10</v>
      </c>
      <c r="I241" s="245">
        <v>45186</v>
      </c>
      <c r="J241" s="245">
        <v>45196</v>
      </c>
      <c r="K241" s="196" t="s">
        <v>26</v>
      </c>
      <c r="L241" s="245">
        <v>45216</v>
      </c>
      <c r="M241" s="245">
        <v>45222</v>
      </c>
      <c r="N241" s="245"/>
      <c r="O241" s="196" t="s">
        <v>93</v>
      </c>
      <c r="P241" s="245">
        <v>45341</v>
      </c>
      <c r="Q241" s="245">
        <v>45342</v>
      </c>
      <c r="R241" s="196" t="s">
        <v>62</v>
      </c>
      <c r="S241" s="245"/>
      <c r="T241" s="245"/>
      <c r="U241" s="196"/>
      <c r="V241" s="245"/>
      <c r="W241" s="245"/>
      <c r="X241" s="196"/>
      <c r="Y241" s="648" t="s">
        <v>195</v>
      </c>
      <c r="Z241" s="648">
        <v>45228</v>
      </c>
      <c r="AA241" s="648">
        <v>45235</v>
      </c>
      <c r="AB241" s="247" t="s">
        <v>93</v>
      </c>
      <c r="AC241" s="648">
        <v>45369</v>
      </c>
      <c r="AD241" s="648">
        <v>45376</v>
      </c>
      <c r="AE241" s="247" t="s">
        <v>62</v>
      </c>
      <c r="AF241" s="659"/>
      <c r="AG241" s="659"/>
      <c r="AH241" s="247"/>
      <c r="AI241" s="659"/>
      <c r="AJ241" s="659"/>
      <c r="AK241" s="247"/>
      <c r="AL241" s="931"/>
      <c r="AN241"/>
    </row>
    <row r="242" spans="1:40" ht="99.9" customHeight="1" x14ac:dyDescent="0.3">
      <c r="A242" s="627">
        <f t="shared" si="3"/>
        <v>236</v>
      </c>
      <c r="B242" s="920"/>
      <c r="C242" s="643"/>
      <c r="D242" s="644"/>
      <c r="E242" s="630" t="s">
        <v>76</v>
      </c>
      <c r="F242" s="331" t="s">
        <v>2546</v>
      </c>
      <c r="G242" s="333" t="s">
        <v>2540</v>
      </c>
      <c r="H242" s="243" t="s">
        <v>10</v>
      </c>
      <c r="I242" s="245">
        <v>45186</v>
      </c>
      <c r="J242" s="245">
        <v>45196</v>
      </c>
      <c r="K242" s="196" t="s">
        <v>26</v>
      </c>
      <c r="L242" s="245">
        <v>45216</v>
      </c>
      <c r="M242" s="245">
        <v>45222</v>
      </c>
      <c r="N242" s="245"/>
      <c r="O242" s="196" t="s">
        <v>93</v>
      </c>
      <c r="P242" s="245">
        <v>45341</v>
      </c>
      <c r="Q242" s="245">
        <v>45342</v>
      </c>
      <c r="R242" s="196" t="s">
        <v>62</v>
      </c>
      <c r="S242" s="245"/>
      <c r="T242" s="245"/>
      <c r="U242" s="196"/>
      <c r="V242" s="245"/>
      <c r="W242" s="245"/>
      <c r="X242" s="196"/>
      <c r="Y242" s="648" t="s">
        <v>195</v>
      </c>
      <c r="Z242" s="648">
        <v>45228</v>
      </c>
      <c r="AA242" s="648">
        <v>45235</v>
      </c>
      <c r="AB242" s="247" t="s">
        <v>93</v>
      </c>
      <c r="AC242" s="648">
        <v>45369</v>
      </c>
      <c r="AD242" s="648">
        <v>45376</v>
      </c>
      <c r="AE242" s="247" t="s">
        <v>62</v>
      </c>
      <c r="AF242" s="659"/>
      <c r="AG242" s="659"/>
      <c r="AH242" s="247"/>
      <c r="AI242" s="659"/>
      <c r="AJ242" s="659"/>
      <c r="AK242" s="247"/>
      <c r="AL242" s="931"/>
      <c r="AN242"/>
    </row>
    <row r="243" spans="1:40" ht="99.9" customHeight="1" x14ac:dyDescent="0.3">
      <c r="A243" s="627">
        <f t="shared" si="3"/>
        <v>237</v>
      </c>
      <c r="B243" s="920"/>
      <c r="C243" s="643"/>
      <c r="D243" s="644"/>
      <c r="E243" s="630" t="s">
        <v>76</v>
      </c>
      <c r="F243" s="331" t="s">
        <v>2547</v>
      </c>
      <c r="G243" s="333" t="s">
        <v>2541</v>
      </c>
      <c r="H243" s="243" t="s">
        <v>10</v>
      </c>
      <c r="I243" s="245">
        <v>45186</v>
      </c>
      <c r="J243" s="245">
        <v>45196</v>
      </c>
      <c r="K243" s="196" t="s">
        <v>26</v>
      </c>
      <c r="L243" s="245">
        <v>45216</v>
      </c>
      <c r="M243" s="245">
        <v>45222</v>
      </c>
      <c r="N243" s="245"/>
      <c r="O243" s="196" t="s">
        <v>93</v>
      </c>
      <c r="P243" s="245">
        <v>45341</v>
      </c>
      <c r="Q243" s="245">
        <v>45342</v>
      </c>
      <c r="R243" s="196" t="s">
        <v>62</v>
      </c>
      <c r="S243" s="245"/>
      <c r="T243" s="245"/>
      <c r="U243" s="196"/>
      <c r="V243" s="245"/>
      <c r="W243" s="245"/>
      <c r="X243" s="196"/>
      <c r="Y243" s="648" t="s">
        <v>195</v>
      </c>
      <c r="Z243" s="648">
        <v>45228</v>
      </c>
      <c r="AA243" s="648">
        <v>45235</v>
      </c>
      <c r="AB243" s="247" t="s">
        <v>93</v>
      </c>
      <c r="AC243" s="648">
        <v>45369</v>
      </c>
      <c r="AD243" s="648">
        <v>45376</v>
      </c>
      <c r="AE243" s="247" t="s">
        <v>62</v>
      </c>
      <c r="AF243" s="659"/>
      <c r="AG243" s="659"/>
      <c r="AH243" s="247"/>
      <c r="AI243" s="659"/>
      <c r="AJ243" s="659"/>
      <c r="AK243" s="247"/>
      <c r="AL243" s="931"/>
      <c r="AN243"/>
    </row>
    <row r="244" spans="1:40" ht="99.9" customHeight="1" x14ac:dyDescent="0.3">
      <c r="A244" s="627">
        <f t="shared" si="3"/>
        <v>238</v>
      </c>
      <c r="B244" s="920"/>
      <c r="C244" s="643"/>
      <c r="D244" s="644"/>
      <c r="E244" s="630" t="s">
        <v>76</v>
      </c>
      <c r="F244" s="331" t="s">
        <v>2548</v>
      </c>
      <c r="G244" s="333" t="s">
        <v>2542</v>
      </c>
      <c r="H244" s="243" t="s">
        <v>10</v>
      </c>
      <c r="I244" s="245">
        <v>45186</v>
      </c>
      <c r="J244" s="245">
        <v>45196</v>
      </c>
      <c r="K244" s="196" t="s">
        <v>26</v>
      </c>
      <c r="L244" s="245">
        <v>45216</v>
      </c>
      <c r="M244" s="245">
        <v>45222</v>
      </c>
      <c r="N244" s="245"/>
      <c r="O244" s="196" t="s">
        <v>93</v>
      </c>
      <c r="P244" s="245">
        <v>45341</v>
      </c>
      <c r="Q244" s="245">
        <v>45342</v>
      </c>
      <c r="R244" s="196" t="s">
        <v>62</v>
      </c>
      <c r="S244" s="245"/>
      <c r="T244" s="245"/>
      <c r="U244" s="196"/>
      <c r="V244" s="245"/>
      <c r="W244" s="245"/>
      <c r="X244" s="196"/>
      <c r="Y244" s="648" t="s">
        <v>195</v>
      </c>
      <c r="Z244" s="648">
        <v>45228</v>
      </c>
      <c r="AA244" s="648">
        <v>45235</v>
      </c>
      <c r="AB244" s="247" t="s">
        <v>93</v>
      </c>
      <c r="AC244" s="648">
        <v>45369</v>
      </c>
      <c r="AD244" s="648">
        <v>45376</v>
      </c>
      <c r="AE244" s="247" t="s">
        <v>62</v>
      </c>
      <c r="AF244" s="659"/>
      <c r="AG244" s="659"/>
      <c r="AH244" s="247"/>
      <c r="AI244" s="659"/>
      <c r="AJ244" s="659"/>
      <c r="AK244" s="247"/>
      <c r="AL244" s="931"/>
      <c r="AN244"/>
    </row>
    <row r="245" spans="1:40" ht="99.9" customHeight="1" x14ac:dyDescent="0.3">
      <c r="A245" s="627">
        <f t="shared" si="3"/>
        <v>239</v>
      </c>
      <c r="B245" s="920"/>
      <c r="C245" s="643"/>
      <c r="D245" s="644"/>
      <c r="E245" s="630" t="s">
        <v>76</v>
      </c>
      <c r="F245" s="331" t="s">
        <v>2549</v>
      </c>
      <c r="G245" s="333" t="s">
        <v>2543</v>
      </c>
      <c r="H245" s="243" t="s">
        <v>10</v>
      </c>
      <c r="I245" s="245">
        <v>45186</v>
      </c>
      <c r="J245" s="245">
        <v>45196</v>
      </c>
      <c r="K245" s="196" t="s">
        <v>26</v>
      </c>
      <c r="L245" s="245">
        <v>45216</v>
      </c>
      <c r="M245" s="245">
        <v>45222</v>
      </c>
      <c r="N245" s="245"/>
      <c r="O245" s="196" t="s">
        <v>93</v>
      </c>
      <c r="P245" s="245">
        <v>45341</v>
      </c>
      <c r="Q245" s="245">
        <v>45342</v>
      </c>
      <c r="R245" s="196" t="s">
        <v>62</v>
      </c>
      <c r="S245" s="245"/>
      <c r="T245" s="245"/>
      <c r="U245" s="196"/>
      <c r="V245" s="245"/>
      <c r="W245" s="245"/>
      <c r="X245" s="196"/>
      <c r="Y245" s="648" t="s">
        <v>195</v>
      </c>
      <c r="Z245" s="648">
        <v>45228</v>
      </c>
      <c r="AA245" s="648">
        <v>45235</v>
      </c>
      <c r="AB245" s="247" t="s">
        <v>93</v>
      </c>
      <c r="AC245" s="648">
        <v>45369</v>
      </c>
      <c r="AD245" s="648">
        <v>45376</v>
      </c>
      <c r="AE245" s="247" t="s">
        <v>62</v>
      </c>
      <c r="AF245" s="659"/>
      <c r="AG245" s="659"/>
      <c r="AH245" s="247"/>
      <c r="AI245" s="659"/>
      <c r="AJ245" s="659"/>
      <c r="AK245" s="247"/>
      <c r="AL245" s="931"/>
      <c r="AN245"/>
    </row>
    <row r="246" spans="1:40" ht="99.9" customHeight="1" x14ac:dyDescent="0.3">
      <c r="A246" s="627">
        <f t="shared" si="3"/>
        <v>240</v>
      </c>
      <c r="B246" s="920"/>
      <c r="C246" s="643"/>
      <c r="D246" s="644"/>
      <c r="E246" s="630" t="s">
        <v>76</v>
      </c>
      <c r="F246" s="331" t="s">
        <v>2562</v>
      </c>
      <c r="G246" s="333" t="s">
        <v>2550</v>
      </c>
      <c r="H246" s="243" t="s">
        <v>10</v>
      </c>
      <c r="I246" s="245">
        <v>45186</v>
      </c>
      <c r="J246" s="245">
        <v>45196</v>
      </c>
      <c r="K246" s="196" t="s">
        <v>26</v>
      </c>
      <c r="L246" s="245">
        <v>45216</v>
      </c>
      <c r="M246" s="245">
        <v>45222</v>
      </c>
      <c r="N246" s="245"/>
      <c r="O246" s="196" t="s">
        <v>93</v>
      </c>
      <c r="P246" s="245">
        <v>45341</v>
      </c>
      <c r="Q246" s="245">
        <v>45342</v>
      </c>
      <c r="R246" s="196" t="s">
        <v>62</v>
      </c>
      <c r="S246" s="245"/>
      <c r="T246" s="245"/>
      <c r="U246" s="196"/>
      <c r="V246" s="245"/>
      <c r="W246" s="245"/>
      <c r="X246" s="196"/>
      <c r="Y246" s="648" t="s">
        <v>195</v>
      </c>
      <c r="Z246" s="648">
        <v>45228</v>
      </c>
      <c r="AA246" s="648">
        <v>45235</v>
      </c>
      <c r="AB246" s="247" t="s">
        <v>93</v>
      </c>
      <c r="AC246" s="648">
        <v>45369</v>
      </c>
      <c r="AD246" s="648">
        <v>45376</v>
      </c>
      <c r="AE246" s="247" t="s">
        <v>26</v>
      </c>
      <c r="AF246" s="659"/>
      <c r="AG246" s="659"/>
      <c r="AH246" s="247"/>
      <c r="AI246" s="659"/>
      <c r="AJ246" s="659"/>
      <c r="AK246" s="247"/>
      <c r="AL246" s="931"/>
      <c r="AN246"/>
    </row>
    <row r="247" spans="1:40" ht="99.9" customHeight="1" x14ac:dyDescent="0.3">
      <c r="A247" s="627">
        <f t="shared" si="3"/>
        <v>241</v>
      </c>
      <c r="B247" s="920"/>
      <c r="C247" s="643"/>
      <c r="D247" s="644"/>
      <c r="E247" s="630" t="s">
        <v>76</v>
      </c>
      <c r="F247" s="331" t="s">
        <v>2563</v>
      </c>
      <c r="G247" s="333" t="s">
        <v>2551</v>
      </c>
      <c r="H247" s="243" t="s">
        <v>10</v>
      </c>
      <c r="I247" s="245">
        <v>45186</v>
      </c>
      <c r="J247" s="245">
        <v>45196</v>
      </c>
      <c r="K247" s="196" t="s">
        <v>26</v>
      </c>
      <c r="L247" s="245">
        <v>45216</v>
      </c>
      <c r="M247" s="245">
        <v>45222</v>
      </c>
      <c r="N247" s="245"/>
      <c r="O247" s="196" t="s">
        <v>93</v>
      </c>
      <c r="P247" s="245">
        <v>45341</v>
      </c>
      <c r="Q247" s="245">
        <v>45342</v>
      </c>
      <c r="R247" s="196" t="s">
        <v>62</v>
      </c>
      <c r="S247" s="245"/>
      <c r="T247" s="245"/>
      <c r="U247" s="196"/>
      <c r="V247" s="245"/>
      <c r="W247" s="245"/>
      <c r="X247" s="196"/>
      <c r="Y247" s="648" t="s">
        <v>195</v>
      </c>
      <c r="Z247" s="648">
        <v>45228</v>
      </c>
      <c r="AA247" s="648">
        <v>45235</v>
      </c>
      <c r="AB247" s="247" t="s">
        <v>93</v>
      </c>
      <c r="AC247" s="648">
        <v>45369</v>
      </c>
      <c r="AD247" s="648">
        <v>45376</v>
      </c>
      <c r="AE247" s="247" t="s">
        <v>62</v>
      </c>
      <c r="AF247" s="659"/>
      <c r="AG247" s="659"/>
      <c r="AH247" s="247"/>
      <c r="AI247" s="659"/>
      <c r="AJ247" s="659"/>
      <c r="AK247" s="247"/>
      <c r="AL247" s="931"/>
      <c r="AN247"/>
    </row>
    <row r="248" spans="1:40" ht="99.9" customHeight="1" x14ac:dyDescent="0.3">
      <c r="A248" s="627">
        <f t="shared" si="3"/>
        <v>242</v>
      </c>
      <c r="B248" s="920"/>
      <c r="C248" s="643"/>
      <c r="D248" s="644"/>
      <c r="E248" s="630" t="s">
        <v>76</v>
      </c>
      <c r="F248" s="331" t="s">
        <v>2564</v>
      </c>
      <c r="G248" s="333" t="s">
        <v>2552</v>
      </c>
      <c r="H248" s="243" t="s">
        <v>10</v>
      </c>
      <c r="I248" s="245">
        <v>45186</v>
      </c>
      <c r="J248" s="245">
        <v>45196</v>
      </c>
      <c r="K248" s="196" t="s">
        <v>26</v>
      </c>
      <c r="L248" s="245">
        <v>45216</v>
      </c>
      <c r="M248" s="245">
        <v>45222</v>
      </c>
      <c r="N248" s="245"/>
      <c r="O248" s="196" t="s">
        <v>93</v>
      </c>
      <c r="P248" s="245">
        <v>45341</v>
      </c>
      <c r="Q248" s="245">
        <v>45342</v>
      </c>
      <c r="R248" s="196" t="s">
        <v>62</v>
      </c>
      <c r="S248" s="245"/>
      <c r="T248" s="245"/>
      <c r="U248" s="196"/>
      <c r="V248" s="245"/>
      <c r="W248" s="245"/>
      <c r="X248" s="196"/>
      <c r="Y248" s="648" t="s">
        <v>195</v>
      </c>
      <c r="Z248" s="648">
        <v>45228</v>
      </c>
      <c r="AA248" s="648">
        <v>45235</v>
      </c>
      <c r="AB248" s="247" t="s">
        <v>93</v>
      </c>
      <c r="AC248" s="648">
        <v>45369</v>
      </c>
      <c r="AD248" s="648">
        <v>45376</v>
      </c>
      <c r="AE248" s="247" t="s">
        <v>26</v>
      </c>
      <c r="AF248" s="659"/>
      <c r="AG248" s="659"/>
      <c r="AH248" s="247"/>
      <c r="AI248" s="659"/>
      <c r="AJ248" s="659"/>
      <c r="AK248" s="247"/>
      <c r="AL248" s="931"/>
      <c r="AN248"/>
    </row>
    <row r="249" spans="1:40" ht="99.9" customHeight="1" x14ac:dyDescent="0.3">
      <c r="A249" s="627">
        <f t="shared" si="3"/>
        <v>243</v>
      </c>
      <c r="B249" s="920"/>
      <c r="C249" s="643"/>
      <c r="D249" s="644"/>
      <c r="E249" s="630" t="s">
        <v>76</v>
      </c>
      <c r="F249" s="331" t="s">
        <v>2565</v>
      </c>
      <c r="G249" s="333" t="s">
        <v>2553</v>
      </c>
      <c r="H249" s="243" t="s">
        <v>10</v>
      </c>
      <c r="I249" s="245">
        <v>45186</v>
      </c>
      <c r="J249" s="245">
        <v>45196</v>
      </c>
      <c r="K249" s="196" t="s">
        <v>26</v>
      </c>
      <c r="L249" s="245">
        <v>45216</v>
      </c>
      <c r="M249" s="245">
        <v>45222</v>
      </c>
      <c r="N249" s="245"/>
      <c r="O249" s="196" t="s">
        <v>93</v>
      </c>
      <c r="P249" s="245">
        <v>45341</v>
      </c>
      <c r="Q249" s="245">
        <v>45342</v>
      </c>
      <c r="R249" s="196" t="s">
        <v>62</v>
      </c>
      <c r="S249" s="245"/>
      <c r="T249" s="245"/>
      <c r="U249" s="196"/>
      <c r="V249" s="245"/>
      <c r="W249" s="245"/>
      <c r="X249" s="196"/>
      <c r="Y249" s="648" t="s">
        <v>195</v>
      </c>
      <c r="Z249" s="648">
        <v>45228</v>
      </c>
      <c r="AA249" s="648">
        <v>45235</v>
      </c>
      <c r="AB249" s="247" t="s">
        <v>93</v>
      </c>
      <c r="AC249" s="648">
        <v>45369</v>
      </c>
      <c r="AD249" s="648">
        <v>45376</v>
      </c>
      <c r="AE249" s="247" t="s">
        <v>62</v>
      </c>
      <c r="AF249" s="659"/>
      <c r="AG249" s="659"/>
      <c r="AH249" s="247"/>
      <c r="AI249" s="659"/>
      <c r="AJ249" s="659"/>
      <c r="AK249" s="247"/>
      <c r="AL249" s="931"/>
      <c r="AN249"/>
    </row>
    <row r="250" spans="1:40" ht="99.9" customHeight="1" x14ac:dyDescent="0.3">
      <c r="A250" s="627">
        <f t="shared" si="3"/>
        <v>244</v>
      </c>
      <c r="B250" s="920"/>
      <c r="C250" s="643"/>
      <c r="D250" s="644"/>
      <c r="E250" s="630" t="s">
        <v>76</v>
      </c>
      <c r="F250" s="331" t="s">
        <v>2566</v>
      </c>
      <c r="G250" s="333" t="s">
        <v>2554</v>
      </c>
      <c r="H250" s="243" t="s">
        <v>10</v>
      </c>
      <c r="I250" s="245">
        <v>45186</v>
      </c>
      <c r="J250" s="245">
        <v>45196</v>
      </c>
      <c r="K250" s="196" t="s">
        <v>26</v>
      </c>
      <c r="L250" s="245">
        <v>45216</v>
      </c>
      <c r="M250" s="245">
        <v>45222</v>
      </c>
      <c r="N250" s="245"/>
      <c r="O250" s="196" t="s">
        <v>93</v>
      </c>
      <c r="P250" s="245">
        <v>45341</v>
      </c>
      <c r="Q250" s="245">
        <v>45342</v>
      </c>
      <c r="R250" s="196" t="s">
        <v>62</v>
      </c>
      <c r="S250" s="245"/>
      <c r="T250" s="245"/>
      <c r="U250" s="196"/>
      <c r="V250" s="245"/>
      <c r="W250" s="245"/>
      <c r="X250" s="196"/>
      <c r="Y250" s="648" t="s">
        <v>195</v>
      </c>
      <c r="Z250" s="648">
        <v>45228</v>
      </c>
      <c r="AA250" s="648">
        <v>45235</v>
      </c>
      <c r="AB250" s="247" t="s">
        <v>93</v>
      </c>
      <c r="AC250" s="648">
        <v>45369</v>
      </c>
      <c r="AD250" s="648">
        <v>45376</v>
      </c>
      <c r="AE250" s="247" t="s">
        <v>62</v>
      </c>
      <c r="AF250" s="659"/>
      <c r="AG250" s="659"/>
      <c r="AH250" s="247"/>
      <c r="AI250" s="659"/>
      <c r="AJ250" s="659"/>
      <c r="AK250" s="247"/>
      <c r="AL250" s="931"/>
      <c r="AN250"/>
    </row>
    <row r="251" spans="1:40" ht="99.9" customHeight="1" x14ac:dyDescent="0.3">
      <c r="A251" s="627">
        <f t="shared" si="3"/>
        <v>245</v>
      </c>
      <c r="B251" s="920"/>
      <c r="C251" s="643"/>
      <c r="D251" s="644"/>
      <c r="E251" s="630" t="s">
        <v>76</v>
      </c>
      <c r="F251" s="331" t="s">
        <v>2567</v>
      </c>
      <c r="G251" s="333" t="s">
        <v>2555</v>
      </c>
      <c r="H251" s="243" t="s">
        <v>10</v>
      </c>
      <c r="I251" s="245">
        <v>45186</v>
      </c>
      <c r="J251" s="245">
        <v>45196</v>
      </c>
      <c r="K251" s="196" t="s">
        <v>26</v>
      </c>
      <c r="L251" s="245">
        <v>45216</v>
      </c>
      <c r="M251" s="245">
        <v>45222</v>
      </c>
      <c r="N251" s="245"/>
      <c r="O251" s="196" t="s">
        <v>93</v>
      </c>
      <c r="P251" s="245">
        <v>45341</v>
      </c>
      <c r="Q251" s="245">
        <v>45342</v>
      </c>
      <c r="R251" s="196" t="s">
        <v>62</v>
      </c>
      <c r="S251" s="245"/>
      <c r="T251" s="245"/>
      <c r="U251" s="196"/>
      <c r="V251" s="245"/>
      <c r="W251" s="245"/>
      <c r="X251" s="196"/>
      <c r="Y251" s="648" t="s">
        <v>195</v>
      </c>
      <c r="Z251" s="648">
        <v>45228</v>
      </c>
      <c r="AA251" s="648">
        <v>45235</v>
      </c>
      <c r="AB251" s="247" t="s">
        <v>93</v>
      </c>
      <c r="AC251" s="648">
        <v>45369</v>
      </c>
      <c r="AD251" s="648">
        <v>45376</v>
      </c>
      <c r="AE251" s="247" t="s">
        <v>62</v>
      </c>
      <c r="AF251" s="659"/>
      <c r="AG251" s="659"/>
      <c r="AH251" s="247"/>
      <c r="AI251" s="659"/>
      <c r="AJ251" s="659"/>
      <c r="AK251" s="247"/>
      <c r="AL251" s="931"/>
      <c r="AN251"/>
    </row>
    <row r="252" spans="1:40" ht="99.9" customHeight="1" x14ac:dyDescent="0.3">
      <c r="A252" s="627">
        <f t="shared" si="3"/>
        <v>246</v>
      </c>
      <c r="B252" s="920"/>
      <c r="C252" s="643"/>
      <c r="D252" s="644"/>
      <c r="E252" s="630" t="s">
        <v>76</v>
      </c>
      <c r="F252" s="331" t="s">
        <v>2568</v>
      </c>
      <c r="G252" s="333" t="s">
        <v>2556</v>
      </c>
      <c r="H252" s="243" t="s">
        <v>10</v>
      </c>
      <c r="I252" s="245">
        <v>45186</v>
      </c>
      <c r="J252" s="245">
        <v>45196</v>
      </c>
      <c r="K252" s="196" t="s">
        <v>26</v>
      </c>
      <c r="L252" s="245">
        <v>45216</v>
      </c>
      <c r="M252" s="245">
        <v>45222</v>
      </c>
      <c r="N252" s="245"/>
      <c r="O252" s="196" t="s">
        <v>93</v>
      </c>
      <c r="P252" s="245">
        <v>45341</v>
      </c>
      <c r="Q252" s="245">
        <v>45342</v>
      </c>
      <c r="R252" s="196" t="s">
        <v>62</v>
      </c>
      <c r="S252" s="245"/>
      <c r="T252" s="245"/>
      <c r="U252" s="196"/>
      <c r="V252" s="245"/>
      <c r="W252" s="245"/>
      <c r="X252" s="196"/>
      <c r="Y252" s="648" t="s">
        <v>195</v>
      </c>
      <c r="Z252" s="648">
        <v>45228</v>
      </c>
      <c r="AA252" s="648">
        <v>45235</v>
      </c>
      <c r="AB252" s="247" t="s">
        <v>93</v>
      </c>
      <c r="AC252" s="648">
        <v>45369</v>
      </c>
      <c r="AD252" s="648">
        <v>45376</v>
      </c>
      <c r="AE252" s="247" t="s">
        <v>26</v>
      </c>
      <c r="AF252" s="659"/>
      <c r="AG252" s="659"/>
      <c r="AH252" s="247"/>
      <c r="AI252" s="659"/>
      <c r="AJ252" s="659"/>
      <c r="AK252" s="247"/>
      <c r="AL252" s="931"/>
      <c r="AN252"/>
    </row>
    <row r="253" spans="1:40" ht="99.9" customHeight="1" x14ac:dyDescent="0.3">
      <c r="A253" s="627">
        <f t="shared" si="3"/>
        <v>247</v>
      </c>
      <c r="B253" s="920"/>
      <c r="C253" s="643"/>
      <c r="D253" s="644"/>
      <c r="E253" s="630" t="s">
        <v>76</v>
      </c>
      <c r="F253" s="331" t="s">
        <v>2569</v>
      </c>
      <c r="G253" s="333" t="s">
        <v>2557</v>
      </c>
      <c r="H253" s="243" t="s">
        <v>10</v>
      </c>
      <c r="I253" s="245">
        <v>45186</v>
      </c>
      <c r="J253" s="245">
        <v>45196</v>
      </c>
      <c r="K253" s="196" t="s">
        <v>26</v>
      </c>
      <c r="L253" s="245">
        <v>45216</v>
      </c>
      <c r="M253" s="245">
        <v>45222</v>
      </c>
      <c r="N253" s="245"/>
      <c r="O253" s="196" t="s">
        <v>93</v>
      </c>
      <c r="P253" s="245">
        <v>45341</v>
      </c>
      <c r="Q253" s="245">
        <v>45342</v>
      </c>
      <c r="R253" s="196" t="s">
        <v>62</v>
      </c>
      <c r="S253" s="245"/>
      <c r="T253" s="245"/>
      <c r="U253" s="196"/>
      <c r="V253" s="245"/>
      <c r="W253" s="245"/>
      <c r="X253" s="196"/>
      <c r="Y253" s="648" t="s">
        <v>195</v>
      </c>
      <c r="Z253" s="648">
        <v>45228</v>
      </c>
      <c r="AA253" s="648">
        <v>45235</v>
      </c>
      <c r="AB253" s="247" t="s">
        <v>93</v>
      </c>
      <c r="AC253" s="648">
        <v>45369</v>
      </c>
      <c r="AD253" s="648">
        <v>45376</v>
      </c>
      <c r="AE253" s="247" t="s">
        <v>62</v>
      </c>
      <c r="AF253" s="659"/>
      <c r="AG253" s="659"/>
      <c r="AH253" s="247"/>
      <c r="AI253" s="659"/>
      <c r="AJ253" s="659"/>
      <c r="AK253" s="247"/>
      <c r="AL253" s="931"/>
      <c r="AN253"/>
    </row>
    <row r="254" spans="1:40" ht="99.9" customHeight="1" x14ac:dyDescent="0.3">
      <c r="A254" s="627">
        <f t="shared" si="3"/>
        <v>248</v>
      </c>
      <c r="B254" s="920"/>
      <c r="C254" s="643"/>
      <c r="D254" s="644"/>
      <c r="E254" s="630" t="s">
        <v>76</v>
      </c>
      <c r="F254" s="331" t="s">
        <v>2570</v>
      </c>
      <c r="G254" s="333" t="s">
        <v>2558</v>
      </c>
      <c r="H254" s="243" t="s">
        <v>10</v>
      </c>
      <c r="I254" s="245">
        <v>45186</v>
      </c>
      <c r="J254" s="245">
        <v>45196</v>
      </c>
      <c r="K254" s="196" t="s">
        <v>26</v>
      </c>
      <c r="L254" s="245">
        <v>45216</v>
      </c>
      <c r="M254" s="245">
        <v>45222</v>
      </c>
      <c r="N254" s="245"/>
      <c r="O254" s="196" t="s">
        <v>93</v>
      </c>
      <c r="P254" s="245">
        <v>45341</v>
      </c>
      <c r="Q254" s="245">
        <v>45342</v>
      </c>
      <c r="R254" s="196" t="s">
        <v>62</v>
      </c>
      <c r="S254" s="245"/>
      <c r="T254" s="245"/>
      <c r="U254" s="196"/>
      <c r="V254" s="245"/>
      <c r="W254" s="245"/>
      <c r="X254" s="196"/>
      <c r="Y254" s="648" t="s">
        <v>195</v>
      </c>
      <c r="Z254" s="648">
        <v>45228</v>
      </c>
      <c r="AA254" s="648">
        <v>45235</v>
      </c>
      <c r="AB254" s="247" t="s">
        <v>93</v>
      </c>
      <c r="AC254" s="648">
        <v>45369</v>
      </c>
      <c r="AD254" s="648">
        <v>45376</v>
      </c>
      <c r="AE254" s="247" t="s">
        <v>62</v>
      </c>
      <c r="AF254" s="659"/>
      <c r="AG254" s="659"/>
      <c r="AH254" s="247"/>
      <c r="AI254" s="659"/>
      <c r="AJ254" s="659"/>
      <c r="AK254" s="247"/>
      <c r="AL254" s="931"/>
      <c r="AN254"/>
    </row>
    <row r="255" spans="1:40" ht="99.9" customHeight="1" x14ac:dyDescent="0.3">
      <c r="A255" s="627">
        <f t="shared" si="3"/>
        <v>249</v>
      </c>
      <c r="B255" s="920"/>
      <c r="C255" s="643"/>
      <c r="D255" s="644"/>
      <c r="E255" s="630" t="s">
        <v>76</v>
      </c>
      <c r="F255" s="331" t="s">
        <v>2571</v>
      </c>
      <c r="G255" s="333" t="s">
        <v>2559</v>
      </c>
      <c r="H255" s="243" t="s">
        <v>10</v>
      </c>
      <c r="I255" s="245">
        <v>45186</v>
      </c>
      <c r="J255" s="245">
        <v>45196</v>
      </c>
      <c r="K255" s="196" t="s">
        <v>26</v>
      </c>
      <c r="L255" s="245">
        <v>45216</v>
      </c>
      <c r="M255" s="245">
        <v>45222</v>
      </c>
      <c r="N255" s="245"/>
      <c r="O255" s="196" t="s">
        <v>93</v>
      </c>
      <c r="P255" s="245">
        <v>45341</v>
      </c>
      <c r="Q255" s="245">
        <v>45342</v>
      </c>
      <c r="R255" s="196" t="s">
        <v>62</v>
      </c>
      <c r="S255" s="245"/>
      <c r="T255" s="245"/>
      <c r="U255" s="196"/>
      <c r="V255" s="245"/>
      <c r="W255" s="245"/>
      <c r="X255" s="196"/>
      <c r="Y255" s="648" t="s">
        <v>195</v>
      </c>
      <c r="Z255" s="648">
        <v>45228</v>
      </c>
      <c r="AA255" s="648">
        <v>45235</v>
      </c>
      <c r="AB255" s="247" t="s">
        <v>93</v>
      </c>
      <c r="AC255" s="648">
        <v>45369</v>
      </c>
      <c r="AD255" s="648">
        <v>45376</v>
      </c>
      <c r="AE255" s="247" t="s">
        <v>26</v>
      </c>
      <c r="AF255" s="659"/>
      <c r="AG255" s="659"/>
      <c r="AH255" s="247"/>
      <c r="AI255" s="659"/>
      <c r="AJ255" s="659"/>
      <c r="AK255" s="247"/>
      <c r="AL255" s="931"/>
      <c r="AN255"/>
    </row>
    <row r="256" spans="1:40" ht="99.9" customHeight="1" x14ac:dyDescent="0.3">
      <c r="A256" s="627">
        <f t="shared" si="3"/>
        <v>250</v>
      </c>
      <c r="B256" s="920"/>
      <c r="C256" s="643"/>
      <c r="D256" s="644"/>
      <c r="E256" s="630" t="s">
        <v>76</v>
      </c>
      <c r="F256" s="331" t="s">
        <v>2572</v>
      </c>
      <c r="G256" s="333" t="s">
        <v>2560</v>
      </c>
      <c r="H256" s="243" t="s">
        <v>10</v>
      </c>
      <c r="I256" s="245">
        <v>45186</v>
      </c>
      <c r="J256" s="245">
        <v>45196</v>
      </c>
      <c r="K256" s="196" t="s">
        <v>26</v>
      </c>
      <c r="L256" s="245">
        <v>45216</v>
      </c>
      <c r="M256" s="245">
        <v>45222</v>
      </c>
      <c r="N256" s="245"/>
      <c r="O256" s="196" t="s">
        <v>93</v>
      </c>
      <c r="P256" s="245">
        <v>45341</v>
      </c>
      <c r="Q256" s="245">
        <v>45342</v>
      </c>
      <c r="R256" s="196" t="s">
        <v>62</v>
      </c>
      <c r="S256" s="245"/>
      <c r="T256" s="245"/>
      <c r="U256" s="196"/>
      <c r="V256" s="245"/>
      <c r="W256" s="245"/>
      <c r="X256" s="196"/>
      <c r="Y256" s="648" t="s">
        <v>195</v>
      </c>
      <c r="Z256" s="648">
        <v>45228</v>
      </c>
      <c r="AA256" s="648">
        <v>45235</v>
      </c>
      <c r="AB256" s="247" t="s">
        <v>93</v>
      </c>
      <c r="AC256" s="648">
        <v>45369</v>
      </c>
      <c r="AD256" s="648">
        <v>45376</v>
      </c>
      <c r="AE256" s="247" t="s">
        <v>62</v>
      </c>
      <c r="AF256" s="659"/>
      <c r="AG256" s="659"/>
      <c r="AH256" s="247"/>
      <c r="AI256" s="659"/>
      <c r="AJ256" s="659"/>
      <c r="AK256" s="247"/>
      <c r="AL256" s="931"/>
      <c r="AN256"/>
    </row>
    <row r="257" spans="1:40" ht="99.9" customHeight="1" x14ac:dyDescent="0.3">
      <c r="A257" s="627">
        <f t="shared" si="3"/>
        <v>251</v>
      </c>
      <c r="B257" s="921"/>
      <c r="C257" s="643"/>
      <c r="D257" s="644"/>
      <c r="E257" s="630" t="s">
        <v>76</v>
      </c>
      <c r="F257" s="331" t="s">
        <v>2573</v>
      </c>
      <c r="G257" s="333" t="s">
        <v>2561</v>
      </c>
      <c r="H257" s="243" t="s">
        <v>10</v>
      </c>
      <c r="I257" s="245">
        <v>45186</v>
      </c>
      <c r="J257" s="245">
        <v>45196</v>
      </c>
      <c r="K257" s="196" t="s">
        <v>26</v>
      </c>
      <c r="L257" s="245">
        <v>45216</v>
      </c>
      <c r="M257" s="245">
        <v>45222</v>
      </c>
      <c r="N257" s="245"/>
      <c r="O257" s="196" t="s">
        <v>93</v>
      </c>
      <c r="P257" s="245">
        <v>45341</v>
      </c>
      <c r="Q257" s="245">
        <v>45342</v>
      </c>
      <c r="R257" s="196" t="s">
        <v>62</v>
      </c>
      <c r="S257" s="245"/>
      <c r="T257" s="245"/>
      <c r="U257" s="196"/>
      <c r="V257" s="245"/>
      <c r="W257" s="245"/>
      <c r="X257" s="196"/>
      <c r="Y257" s="648" t="s">
        <v>195</v>
      </c>
      <c r="Z257" s="648">
        <v>45228</v>
      </c>
      <c r="AA257" s="648">
        <v>45235</v>
      </c>
      <c r="AB257" s="247" t="s">
        <v>93</v>
      </c>
      <c r="AC257" s="648">
        <v>45369</v>
      </c>
      <c r="AD257" s="648">
        <v>45376</v>
      </c>
      <c r="AE257" s="247" t="s">
        <v>62</v>
      </c>
      <c r="AF257" s="659"/>
      <c r="AG257" s="659"/>
      <c r="AH257" s="247"/>
      <c r="AI257" s="659"/>
      <c r="AJ257" s="659"/>
      <c r="AK257" s="247"/>
      <c r="AL257" s="932"/>
      <c r="AN257"/>
    </row>
    <row r="258" spans="1:40" ht="99.9" customHeight="1" x14ac:dyDescent="0.3">
      <c r="A258" s="627">
        <f t="shared" si="3"/>
        <v>252</v>
      </c>
      <c r="B258" s="625" t="s">
        <v>2575</v>
      </c>
      <c r="C258" s="643"/>
      <c r="D258" s="644"/>
      <c r="E258" s="630" t="s">
        <v>76</v>
      </c>
      <c r="F258" s="331" t="s">
        <v>2576</v>
      </c>
      <c r="G258" s="333" t="s">
        <v>2585</v>
      </c>
      <c r="H258" s="243" t="s">
        <v>10</v>
      </c>
      <c r="I258" s="245">
        <v>45186</v>
      </c>
      <c r="J258" s="245">
        <v>45196</v>
      </c>
      <c r="K258" s="196" t="s">
        <v>26</v>
      </c>
      <c r="L258" s="245">
        <v>45217</v>
      </c>
      <c r="M258" s="245">
        <v>45224</v>
      </c>
      <c r="N258" s="245"/>
      <c r="O258" s="196" t="s">
        <v>93</v>
      </c>
      <c r="P258" s="245">
        <v>45341</v>
      </c>
      <c r="Q258" s="245">
        <v>45341</v>
      </c>
      <c r="R258" s="196" t="s">
        <v>62</v>
      </c>
      <c r="S258" s="655"/>
      <c r="T258" s="655"/>
      <c r="U258" s="196"/>
      <c r="V258" s="655"/>
      <c r="W258" s="655"/>
      <c r="X258" s="196"/>
      <c r="Y258" s="648" t="s">
        <v>195</v>
      </c>
      <c r="Z258" s="648"/>
      <c r="AA258" s="648"/>
      <c r="AB258" s="247"/>
      <c r="AC258" s="648">
        <v>45231</v>
      </c>
      <c r="AD258" s="648">
        <v>45235</v>
      </c>
      <c r="AE258" s="247" t="s">
        <v>93</v>
      </c>
      <c r="AF258" s="648">
        <v>45374</v>
      </c>
      <c r="AG258" s="648">
        <v>45375</v>
      </c>
      <c r="AH258" s="247" t="s">
        <v>62</v>
      </c>
      <c r="AI258" s="659"/>
      <c r="AJ258" s="659"/>
      <c r="AK258" s="247"/>
      <c r="AL258" s="930" t="str">
        <f>IF(B258&gt;0,HYPERLINK(CONCATENATE("PDFSD FINALLY/",B258,".pdf"),CONCATENATE("Open PDFSD FINALLY.",B258)),"")</f>
        <v>Open PDFSD FINALLY.SD 47 (S19.CI.17-09)(10-20)</v>
      </c>
      <c r="AN258"/>
    </row>
    <row r="259" spans="1:40" ht="99.9" customHeight="1" x14ac:dyDescent="0.3">
      <c r="A259" s="627">
        <f t="shared" si="3"/>
        <v>253</v>
      </c>
      <c r="B259" s="920"/>
      <c r="C259" s="643"/>
      <c r="D259" s="644"/>
      <c r="E259" s="630" t="s">
        <v>76</v>
      </c>
      <c r="F259" s="331" t="s">
        <v>2577</v>
      </c>
      <c r="G259" s="333" t="s">
        <v>2585</v>
      </c>
      <c r="H259" s="243" t="s">
        <v>10</v>
      </c>
      <c r="I259" s="245">
        <v>45186</v>
      </c>
      <c r="J259" s="245">
        <v>45196</v>
      </c>
      <c r="K259" s="196" t="s">
        <v>26</v>
      </c>
      <c r="L259" s="245">
        <v>45217</v>
      </c>
      <c r="M259" s="245">
        <v>45224</v>
      </c>
      <c r="N259" s="245"/>
      <c r="O259" s="196" t="s">
        <v>93</v>
      </c>
      <c r="P259" s="245">
        <v>45341</v>
      </c>
      <c r="Q259" s="245">
        <v>45341</v>
      </c>
      <c r="R259" s="196" t="s">
        <v>62</v>
      </c>
      <c r="S259" s="655"/>
      <c r="T259" s="655"/>
      <c r="U259" s="196"/>
      <c r="V259" s="655"/>
      <c r="W259" s="655"/>
      <c r="X259" s="196"/>
      <c r="Y259" s="648" t="s">
        <v>195</v>
      </c>
      <c r="Z259" s="648"/>
      <c r="AA259" s="648"/>
      <c r="AB259" s="247"/>
      <c r="AC259" s="648">
        <v>45231</v>
      </c>
      <c r="AD259" s="648">
        <v>45235</v>
      </c>
      <c r="AE259" s="247" t="s">
        <v>93</v>
      </c>
      <c r="AF259" s="648">
        <v>45374</v>
      </c>
      <c r="AG259" s="648">
        <v>45375</v>
      </c>
      <c r="AH259" s="247" t="s">
        <v>62</v>
      </c>
      <c r="AI259" s="659"/>
      <c r="AJ259" s="659"/>
      <c r="AK259" s="247"/>
      <c r="AL259" s="931"/>
      <c r="AN259"/>
    </row>
    <row r="260" spans="1:40" ht="99.9" customHeight="1" x14ac:dyDescent="0.3">
      <c r="A260" s="627">
        <f t="shared" si="3"/>
        <v>254</v>
      </c>
      <c r="B260" s="920"/>
      <c r="C260" s="643"/>
      <c r="D260" s="644"/>
      <c r="E260" s="630" t="s">
        <v>76</v>
      </c>
      <c r="F260" s="331" t="s">
        <v>2578</v>
      </c>
      <c r="G260" s="333" t="s">
        <v>2585</v>
      </c>
      <c r="H260" s="243" t="s">
        <v>10</v>
      </c>
      <c r="I260" s="245">
        <v>45186</v>
      </c>
      <c r="J260" s="245">
        <v>45196</v>
      </c>
      <c r="K260" s="196" t="s">
        <v>26</v>
      </c>
      <c r="L260" s="245">
        <v>45217</v>
      </c>
      <c r="M260" s="245">
        <v>45224</v>
      </c>
      <c r="N260" s="245"/>
      <c r="O260" s="196" t="s">
        <v>93</v>
      </c>
      <c r="P260" s="245">
        <v>45341</v>
      </c>
      <c r="Q260" s="245">
        <v>45341</v>
      </c>
      <c r="R260" s="196" t="s">
        <v>62</v>
      </c>
      <c r="S260" s="655"/>
      <c r="T260" s="655"/>
      <c r="U260" s="196"/>
      <c r="V260" s="655"/>
      <c r="W260" s="655"/>
      <c r="X260" s="196"/>
      <c r="Y260" s="648" t="s">
        <v>195</v>
      </c>
      <c r="Z260" s="648"/>
      <c r="AA260" s="648"/>
      <c r="AB260" s="247"/>
      <c r="AC260" s="648">
        <v>45231</v>
      </c>
      <c r="AD260" s="648">
        <v>45235</v>
      </c>
      <c r="AE260" s="247" t="s">
        <v>93</v>
      </c>
      <c r="AF260" s="648">
        <v>45374</v>
      </c>
      <c r="AG260" s="648">
        <v>45375</v>
      </c>
      <c r="AH260" s="247" t="s">
        <v>62</v>
      </c>
      <c r="AI260" s="659"/>
      <c r="AJ260" s="659"/>
      <c r="AK260" s="247"/>
      <c r="AL260" s="931"/>
      <c r="AN260"/>
    </row>
    <row r="261" spans="1:40" ht="99.9" customHeight="1" x14ac:dyDescent="0.3">
      <c r="A261" s="627">
        <f t="shared" si="3"/>
        <v>255</v>
      </c>
      <c r="B261" s="920"/>
      <c r="C261" s="643"/>
      <c r="D261" s="644"/>
      <c r="E261" s="630" t="s">
        <v>76</v>
      </c>
      <c r="F261" s="331" t="s">
        <v>2579</v>
      </c>
      <c r="G261" s="333" t="s">
        <v>2585</v>
      </c>
      <c r="H261" s="243" t="s">
        <v>10</v>
      </c>
      <c r="I261" s="245">
        <v>45186</v>
      </c>
      <c r="J261" s="245">
        <v>45196</v>
      </c>
      <c r="K261" s="196" t="s">
        <v>26</v>
      </c>
      <c r="L261" s="245">
        <v>45217</v>
      </c>
      <c r="M261" s="245">
        <v>45224</v>
      </c>
      <c r="N261" s="245"/>
      <c r="O261" s="196" t="s">
        <v>93</v>
      </c>
      <c r="P261" s="245">
        <v>45341</v>
      </c>
      <c r="Q261" s="245">
        <v>45341</v>
      </c>
      <c r="R261" s="196" t="s">
        <v>62</v>
      </c>
      <c r="S261" s="655"/>
      <c r="T261" s="655"/>
      <c r="U261" s="196"/>
      <c r="V261" s="655"/>
      <c r="W261" s="655"/>
      <c r="X261" s="196"/>
      <c r="Y261" s="648" t="s">
        <v>195</v>
      </c>
      <c r="Z261" s="648"/>
      <c r="AA261" s="648"/>
      <c r="AB261" s="247"/>
      <c r="AC261" s="648">
        <v>45231</v>
      </c>
      <c r="AD261" s="648">
        <v>45235</v>
      </c>
      <c r="AE261" s="247" t="s">
        <v>93</v>
      </c>
      <c r="AF261" s="648">
        <v>45374</v>
      </c>
      <c r="AG261" s="648">
        <v>45375</v>
      </c>
      <c r="AH261" s="247" t="s">
        <v>62</v>
      </c>
      <c r="AI261" s="659"/>
      <c r="AJ261" s="659"/>
      <c r="AK261" s="247"/>
      <c r="AL261" s="931"/>
      <c r="AN261"/>
    </row>
    <row r="262" spans="1:40" ht="99.9" customHeight="1" x14ac:dyDescent="0.3">
      <c r="A262" s="627">
        <f t="shared" si="3"/>
        <v>256</v>
      </c>
      <c r="B262" s="920"/>
      <c r="C262" s="643"/>
      <c r="D262" s="644"/>
      <c r="E262" s="630" t="s">
        <v>76</v>
      </c>
      <c r="F262" s="331" t="s">
        <v>2580</v>
      </c>
      <c r="G262" s="333" t="s">
        <v>2585</v>
      </c>
      <c r="H262" s="243" t="s">
        <v>10</v>
      </c>
      <c r="I262" s="245">
        <v>45186</v>
      </c>
      <c r="J262" s="245">
        <v>45196</v>
      </c>
      <c r="K262" s="196" t="s">
        <v>26</v>
      </c>
      <c r="L262" s="245">
        <v>45217</v>
      </c>
      <c r="M262" s="245">
        <v>45224</v>
      </c>
      <c r="N262" s="245"/>
      <c r="O262" s="196" t="s">
        <v>93</v>
      </c>
      <c r="P262" s="245">
        <v>45341</v>
      </c>
      <c r="Q262" s="245">
        <v>45341</v>
      </c>
      <c r="R262" s="196" t="s">
        <v>62</v>
      </c>
      <c r="S262" s="655"/>
      <c r="T262" s="655"/>
      <c r="U262" s="196"/>
      <c r="V262" s="655"/>
      <c r="W262" s="655"/>
      <c r="X262" s="196"/>
      <c r="Y262" s="648" t="s">
        <v>195</v>
      </c>
      <c r="Z262" s="648"/>
      <c r="AA262" s="648"/>
      <c r="AB262" s="247"/>
      <c r="AC262" s="648">
        <v>45231</v>
      </c>
      <c r="AD262" s="648">
        <v>45235</v>
      </c>
      <c r="AE262" s="247" t="s">
        <v>93</v>
      </c>
      <c r="AF262" s="648">
        <v>45374</v>
      </c>
      <c r="AG262" s="648">
        <v>45375</v>
      </c>
      <c r="AH262" s="247" t="s">
        <v>62</v>
      </c>
      <c r="AI262" s="659"/>
      <c r="AJ262" s="659"/>
      <c r="AK262" s="247"/>
      <c r="AL262" s="931"/>
      <c r="AN262"/>
    </row>
    <row r="263" spans="1:40" ht="99.9" customHeight="1" x14ac:dyDescent="0.3">
      <c r="A263" s="627">
        <f t="shared" si="3"/>
        <v>257</v>
      </c>
      <c r="B263" s="920"/>
      <c r="C263" s="643"/>
      <c r="D263" s="644"/>
      <c r="E263" s="630" t="s">
        <v>76</v>
      </c>
      <c r="F263" s="331" t="s">
        <v>2581</v>
      </c>
      <c r="G263" s="333" t="s">
        <v>2585</v>
      </c>
      <c r="H263" s="243" t="s">
        <v>10</v>
      </c>
      <c r="I263" s="245">
        <v>45186</v>
      </c>
      <c r="J263" s="245">
        <v>45196</v>
      </c>
      <c r="K263" s="196" t="s">
        <v>26</v>
      </c>
      <c r="L263" s="245">
        <v>45217</v>
      </c>
      <c r="M263" s="245">
        <v>45224</v>
      </c>
      <c r="N263" s="245"/>
      <c r="O263" s="196" t="s">
        <v>93</v>
      </c>
      <c r="P263" s="245">
        <v>45341</v>
      </c>
      <c r="Q263" s="245">
        <v>45341</v>
      </c>
      <c r="R263" s="196" t="s">
        <v>62</v>
      </c>
      <c r="S263" s="655"/>
      <c r="T263" s="655"/>
      <c r="U263" s="196"/>
      <c r="V263" s="655"/>
      <c r="W263" s="655"/>
      <c r="X263" s="196"/>
      <c r="Y263" s="648" t="s">
        <v>195</v>
      </c>
      <c r="Z263" s="648"/>
      <c r="AA263" s="648"/>
      <c r="AB263" s="247"/>
      <c r="AC263" s="648">
        <v>45231</v>
      </c>
      <c r="AD263" s="648">
        <v>45235</v>
      </c>
      <c r="AE263" s="247" t="s">
        <v>93</v>
      </c>
      <c r="AF263" s="648">
        <v>45374</v>
      </c>
      <c r="AG263" s="648">
        <v>45375</v>
      </c>
      <c r="AH263" s="247" t="s">
        <v>62</v>
      </c>
      <c r="AI263" s="659"/>
      <c r="AJ263" s="659"/>
      <c r="AK263" s="247"/>
      <c r="AL263" s="931"/>
      <c r="AN263"/>
    </row>
    <row r="264" spans="1:40" ht="99.9" customHeight="1" x14ac:dyDescent="0.3">
      <c r="A264" s="627">
        <f t="shared" ref="A264:A327" si="4">ROW()-ROW($A$6)</f>
        <v>258</v>
      </c>
      <c r="B264" s="920"/>
      <c r="C264" s="643"/>
      <c r="D264" s="644"/>
      <c r="E264" s="630" t="s">
        <v>76</v>
      </c>
      <c r="F264" s="331" t="s">
        <v>2582</v>
      </c>
      <c r="G264" s="333" t="s">
        <v>2585</v>
      </c>
      <c r="H264" s="243" t="s">
        <v>10</v>
      </c>
      <c r="I264" s="245">
        <v>45186</v>
      </c>
      <c r="J264" s="245">
        <v>45196</v>
      </c>
      <c r="K264" s="196" t="s">
        <v>26</v>
      </c>
      <c r="L264" s="245">
        <v>45217</v>
      </c>
      <c r="M264" s="245">
        <v>45224</v>
      </c>
      <c r="N264" s="245"/>
      <c r="O264" s="196" t="s">
        <v>93</v>
      </c>
      <c r="P264" s="245">
        <v>45341</v>
      </c>
      <c r="Q264" s="245">
        <v>45341</v>
      </c>
      <c r="R264" s="196" t="s">
        <v>62</v>
      </c>
      <c r="S264" s="655"/>
      <c r="T264" s="655"/>
      <c r="U264" s="196"/>
      <c r="V264" s="655"/>
      <c r="W264" s="655"/>
      <c r="X264" s="196"/>
      <c r="Y264" s="648" t="s">
        <v>195</v>
      </c>
      <c r="Z264" s="648"/>
      <c r="AA264" s="648"/>
      <c r="AB264" s="247"/>
      <c r="AC264" s="648">
        <v>45231</v>
      </c>
      <c r="AD264" s="648">
        <v>45235</v>
      </c>
      <c r="AE264" s="247" t="s">
        <v>93</v>
      </c>
      <c r="AF264" s="648">
        <v>45374</v>
      </c>
      <c r="AG264" s="648">
        <v>45375</v>
      </c>
      <c r="AH264" s="247" t="s">
        <v>62</v>
      </c>
      <c r="AI264" s="659"/>
      <c r="AJ264" s="659"/>
      <c r="AK264" s="247"/>
      <c r="AL264" s="931"/>
      <c r="AN264"/>
    </row>
    <row r="265" spans="1:40" ht="99.9" customHeight="1" x14ac:dyDescent="0.3">
      <c r="A265" s="627">
        <f t="shared" si="4"/>
        <v>259</v>
      </c>
      <c r="B265" s="920"/>
      <c r="C265" s="643"/>
      <c r="D265" s="644"/>
      <c r="E265" s="630" t="s">
        <v>76</v>
      </c>
      <c r="F265" s="331" t="s">
        <v>2583</v>
      </c>
      <c r="G265" s="333" t="s">
        <v>2585</v>
      </c>
      <c r="H265" s="243" t="s">
        <v>10</v>
      </c>
      <c r="I265" s="245">
        <v>45186</v>
      </c>
      <c r="J265" s="245">
        <v>45196</v>
      </c>
      <c r="K265" s="196" t="s">
        <v>26</v>
      </c>
      <c r="L265" s="245">
        <v>45217</v>
      </c>
      <c r="M265" s="245">
        <v>45224</v>
      </c>
      <c r="N265" s="245"/>
      <c r="O265" s="196" t="s">
        <v>93</v>
      </c>
      <c r="P265" s="245">
        <v>45341</v>
      </c>
      <c r="Q265" s="245">
        <v>45341</v>
      </c>
      <c r="R265" s="196" t="s">
        <v>62</v>
      </c>
      <c r="S265" s="655"/>
      <c r="T265" s="655"/>
      <c r="U265" s="196"/>
      <c r="V265" s="655"/>
      <c r="W265" s="655"/>
      <c r="X265" s="196"/>
      <c r="Y265" s="648" t="s">
        <v>195</v>
      </c>
      <c r="Z265" s="648"/>
      <c r="AA265" s="648"/>
      <c r="AB265" s="247"/>
      <c r="AC265" s="648">
        <v>45231</v>
      </c>
      <c r="AD265" s="648">
        <v>45235</v>
      </c>
      <c r="AE265" s="247" t="s">
        <v>93</v>
      </c>
      <c r="AF265" s="648">
        <v>45374</v>
      </c>
      <c r="AG265" s="648">
        <v>45375</v>
      </c>
      <c r="AH265" s="247" t="s">
        <v>62</v>
      </c>
      <c r="AI265" s="659"/>
      <c r="AJ265" s="659"/>
      <c r="AK265" s="247"/>
      <c r="AL265" s="931"/>
      <c r="AN265"/>
    </row>
    <row r="266" spans="1:40" ht="99.9" customHeight="1" x14ac:dyDescent="0.3">
      <c r="A266" s="627">
        <f t="shared" si="4"/>
        <v>260</v>
      </c>
      <c r="B266" s="920"/>
      <c r="C266" s="643"/>
      <c r="D266" s="644"/>
      <c r="E266" s="630" t="s">
        <v>76</v>
      </c>
      <c r="F266" s="331" t="s">
        <v>2584</v>
      </c>
      <c r="G266" s="333" t="s">
        <v>2585</v>
      </c>
      <c r="H266" s="243" t="s">
        <v>10</v>
      </c>
      <c r="I266" s="245">
        <v>45186</v>
      </c>
      <c r="J266" s="245">
        <v>45196</v>
      </c>
      <c r="K266" s="196" t="s">
        <v>26</v>
      </c>
      <c r="L266" s="245">
        <v>45217</v>
      </c>
      <c r="M266" s="245">
        <v>45224</v>
      </c>
      <c r="N266" s="245"/>
      <c r="O266" s="196" t="s">
        <v>93</v>
      </c>
      <c r="P266" s="245">
        <v>45341</v>
      </c>
      <c r="Q266" s="245">
        <v>45341</v>
      </c>
      <c r="R266" s="196" t="s">
        <v>62</v>
      </c>
      <c r="S266" s="655"/>
      <c r="T266" s="655"/>
      <c r="U266" s="196"/>
      <c r="V266" s="655"/>
      <c r="W266" s="655"/>
      <c r="X266" s="196"/>
      <c r="Y266" s="648" t="s">
        <v>195</v>
      </c>
      <c r="Z266" s="648"/>
      <c r="AA266" s="648"/>
      <c r="AB266" s="247"/>
      <c r="AC266" s="648">
        <v>45231</v>
      </c>
      <c r="AD266" s="648">
        <v>45235</v>
      </c>
      <c r="AE266" s="247" t="s">
        <v>93</v>
      </c>
      <c r="AF266" s="648">
        <v>45374</v>
      </c>
      <c r="AG266" s="648">
        <v>45375</v>
      </c>
      <c r="AH266" s="247" t="s">
        <v>62</v>
      </c>
      <c r="AI266" s="659"/>
      <c r="AJ266" s="659"/>
      <c r="AK266" s="247"/>
      <c r="AL266" s="931"/>
      <c r="AN266"/>
    </row>
    <row r="267" spans="1:40" ht="99.9" customHeight="1" x14ac:dyDescent="0.3">
      <c r="A267" s="627">
        <f t="shared" si="4"/>
        <v>261</v>
      </c>
      <c r="B267" s="920"/>
      <c r="C267" s="643"/>
      <c r="D267" s="644"/>
      <c r="E267" s="630" t="s">
        <v>76</v>
      </c>
      <c r="F267" s="331" t="s">
        <v>3161</v>
      </c>
      <c r="G267" s="333" t="s">
        <v>3164</v>
      </c>
      <c r="H267" s="243" t="s">
        <v>10</v>
      </c>
      <c r="I267" s="245">
        <v>45217</v>
      </c>
      <c r="J267" s="245"/>
      <c r="K267" s="196" t="s">
        <v>93</v>
      </c>
      <c r="L267" s="245">
        <v>45341</v>
      </c>
      <c r="M267" s="245">
        <v>45341</v>
      </c>
      <c r="N267" s="666" t="s">
        <v>62</v>
      </c>
      <c r="O267" s="196" t="s">
        <v>62</v>
      </c>
      <c r="P267" s="655"/>
      <c r="Q267" s="655"/>
      <c r="R267" s="196"/>
      <c r="S267" s="655"/>
      <c r="T267" s="655"/>
      <c r="U267" s="196"/>
      <c r="V267" s="655"/>
      <c r="W267" s="655"/>
      <c r="X267" s="196"/>
      <c r="Y267" s="648" t="s">
        <v>195</v>
      </c>
      <c r="Z267" s="648">
        <v>45231</v>
      </c>
      <c r="AA267" s="648">
        <v>45235</v>
      </c>
      <c r="AB267" s="247" t="s">
        <v>93</v>
      </c>
      <c r="AC267" s="648">
        <v>45374</v>
      </c>
      <c r="AD267" s="648">
        <v>45375</v>
      </c>
      <c r="AE267" s="247" t="s">
        <v>62</v>
      </c>
      <c r="AF267" s="659"/>
      <c r="AG267" s="659"/>
      <c r="AH267" s="247"/>
      <c r="AI267" s="659"/>
      <c r="AJ267" s="659"/>
      <c r="AK267" s="247"/>
      <c r="AL267" s="931"/>
      <c r="AN267"/>
    </row>
    <row r="268" spans="1:40" ht="99.9" customHeight="1" x14ac:dyDescent="0.3">
      <c r="A268" s="627">
        <f t="shared" si="4"/>
        <v>262</v>
      </c>
      <c r="B268" s="920"/>
      <c r="C268" s="643"/>
      <c r="D268" s="644"/>
      <c r="E268" s="630" t="s">
        <v>76</v>
      </c>
      <c r="F268" s="331" t="s">
        <v>3162</v>
      </c>
      <c r="G268" s="333" t="s">
        <v>3165</v>
      </c>
      <c r="H268" s="243" t="s">
        <v>10</v>
      </c>
      <c r="I268" s="245">
        <v>45217</v>
      </c>
      <c r="J268" s="245"/>
      <c r="K268" s="196" t="s">
        <v>93</v>
      </c>
      <c r="L268" s="245">
        <v>45341</v>
      </c>
      <c r="M268" s="245">
        <v>45341</v>
      </c>
      <c r="N268" s="666" t="s">
        <v>62</v>
      </c>
      <c r="O268" s="196" t="s">
        <v>62</v>
      </c>
      <c r="P268" s="655"/>
      <c r="Q268" s="655"/>
      <c r="R268" s="196"/>
      <c r="S268" s="655"/>
      <c r="T268" s="655"/>
      <c r="U268" s="196"/>
      <c r="V268" s="655"/>
      <c r="W268" s="655"/>
      <c r="X268" s="196"/>
      <c r="Y268" s="648" t="s">
        <v>195</v>
      </c>
      <c r="Z268" s="648">
        <v>45231</v>
      </c>
      <c r="AA268" s="648">
        <v>45235</v>
      </c>
      <c r="AB268" s="247" t="s">
        <v>93</v>
      </c>
      <c r="AC268" s="648">
        <v>45374</v>
      </c>
      <c r="AD268" s="648">
        <v>45375</v>
      </c>
      <c r="AE268" s="247" t="s">
        <v>62</v>
      </c>
      <c r="AF268" s="659"/>
      <c r="AG268" s="659"/>
      <c r="AH268" s="247"/>
      <c r="AI268" s="659"/>
      <c r="AJ268" s="659"/>
      <c r="AK268" s="247"/>
      <c r="AL268" s="931"/>
      <c r="AN268"/>
    </row>
    <row r="269" spans="1:40" ht="99.9" customHeight="1" x14ac:dyDescent="0.3">
      <c r="A269" s="627">
        <f t="shared" si="4"/>
        <v>263</v>
      </c>
      <c r="B269" s="921"/>
      <c r="C269" s="643"/>
      <c r="D269" s="644"/>
      <c r="E269" s="630" t="s">
        <v>76</v>
      </c>
      <c r="F269" s="331" t="s">
        <v>3163</v>
      </c>
      <c r="G269" s="333" t="s">
        <v>3166</v>
      </c>
      <c r="H269" s="243" t="s">
        <v>10</v>
      </c>
      <c r="I269" s="245">
        <v>45217</v>
      </c>
      <c r="J269" s="245"/>
      <c r="K269" s="196" t="s">
        <v>93</v>
      </c>
      <c r="L269" s="245">
        <v>45341</v>
      </c>
      <c r="M269" s="245">
        <v>45341</v>
      </c>
      <c r="N269" s="666" t="s">
        <v>62</v>
      </c>
      <c r="O269" s="196" t="s">
        <v>62</v>
      </c>
      <c r="P269" s="655"/>
      <c r="Q269" s="655"/>
      <c r="R269" s="196"/>
      <c r="S269" s="655"/>
      <c r="T269" s="655"/>
      <c r="U269" s="196"/>
      <c r="V269" s="655"/>
      <c r="W269" s="655"/>
      <c r="X269" s="196"/>
      <c r="Y269" s="648" t="s">
        <v>195</v>
      </c>
      <c r="Z269" s="648">
        <v>45231</v>
      </c>
      <c r="AA269" s="648">
        <v>45235</v>
      </c>
      <c r="AB269" s="247" t="s">
        <v>93</v>
      </c>
      <c r="AC269" s="648">
        <v>45374</v>
      </c>
      <c r="AD269" s="648">
        <v>45375</v>
      </c>
      <c r="AE269" s="247" t="s">
        <v>62</v>
      </c>
      <c r="AF269" s="659"/>
      <c r="AG269" s="659"/>
      <c r="AH269" s="247"/>
      <c r="AI269" s="659"/>
      <c r="AJ269" s="659"/>
      <c r="AK269" s="247"/>
      <c r="AL269" s="932"/>
      <c r="AN269"/>
    </row>
    <row r="270" spans="1:40" ht="99.9" customHeight="1" x14ac:dyDescent="0.3">
      <c r="A270" s="627">
        <f t="shared" si="4"/>
        <v>264</v>
      </c>
      <c r="B270" s="625" t="s">
        <v>2643</v>
      </c>
      <c r="C270" s="658"/>
      <c r="D270" s="653"/>
      <c r="E270" s="630" t="s">
        <v>76</v>
      </c>
      <c r="F270" s="652" t="s">
        <v>2637</v>
      </c>
      <c r="G270" s="190" t="s">
        <v>2644</v>
      </c>
      <c r="H270" s="243" t="s">
        <v>10</v>
      </c>
      <c r="I270" s="245">
        <v>45189</v>
      </c>
      <c r="J270" s="245">
        <v>45200</v>
      </c>
      <c r="K270" s="196" t="s">
        <v>93</v>
      </c>
      <c r="L270" s="654"/>
      <c r="M270" s="654"/>
      <c r="N270" s="245"/>
      <c r="O270" s="196"/>
      <c r="P270" s="245"/>
      <c r="Q270" s="245"/>
      <c r="R270" s="196"/>
      <c r="S270" s="245"/>
      <c r="T270" s="245"/>
      <c r="U270" s="196"/>
      <c r="V270" s="245"/>
      <c r="W270" s="245"/>
      <c r="X270" s="196"/>
      <c r="Y270" s="648" t="s">
        <v>195</v>
      </c>
      <c r="Z270" s="648">
        <v>45209</v>
      </c>
      <c r="AA270" s="648">
        <v>45216</v>
      </c>
      <c r="AB270" s="247" t="s">
        <v>93</v>
      </c>
      <c r="AC270" s="659"/>
      <c r="AD270" s="659"/>
      <c r="AE270" s="247"/>
      <c r="AF270" s="659"/>
      <c r="AG270" s="659"/>
      <c r="AH270" s="247"/>
      <c r="AI270" s="659"/>
      <c r="AJ270" s="659"/>
      <c r="AK270" s="247"/>
      <c r="AL270" s="1219" t="str">
        <f>IF(B270&gt;0,HYPERLINK(CONCATENATE("PDFSD FINALLY/",B270,".pdf"),CONCATENATE("Open PDFSD FINALLY.",B270)),"")</f>
        <v>Open PDFSD FINALLY.SD 48 (S19.CI.20-09)(10-20)</v>
      </c>
      <c r="AN270"/>
    </row>
    <row r="271" spans="1:40" ht="99.9" customHeight="1" x14ac:dyDescent="0.3">
      <c r="A271" s="627">
        <f t="shared" si="4"/>
        <v>265</v>
      </c>
      <c r="B271" s="920"/>
      <c r="C271" s="658"/>
      <c r="D271" s="653"/>
      <c r="E271" s="630" t="s">
        <v>76</v>
      </c>
      <c r="F271" s="652" t="s">
        <v>2638</v>
      </c>
      <c r="G271" s="190" t="s">
        <v>2645</v>
      </c>
      <c r="H271" s="243" t="s">
        <v>10</v>
      </c>
      <c r="I271" s="245">
        <v>45189</v>
      </c>
      <c r="J271" s="245">
        <v>45200</v>
      </c>
      <c r="K271" s="196" t="s">
        <v>93</v>
      </c>
      <c r="L271" s="654"/>
      <c r="M271" s="654"/>
      <c r="N271" s="245"/>
      <c r="O271" s="196"/>
      <c r="P271" s="245"/>
      <c r="Q271" s="245"/>
      <c r="R271" s="196"/>
      <c r="S271" s="245"/>
      <c r="T271" s="245"/>
      <c r="U271" s="196"/>
      <c r="V271" s="245"/>
      <c r="W271" s="245"/>
      <c r="X271" s="196"/>
      <c r="Y271" s="648" t="s">
        <v>195</v>
      </c>
      <c r="Z271" s="648">
        <v>45209</v>
      </c>
      <c r="AA271" s="648">
        <v>45216</v>
      </c>
      <c r="AB271" s="247" t="s">
        <v>93</v>
      </c>
      <c r="AC271" s="659"/>
      <c r="AD271" s="659"/>
      <c r="AE271" s="247"/>
      <c r="AF271" s="659"/>
      <c r="AG271" s="659"/>
      <c r="AH271" s="247"/>
      <c r="AI271" s="659"/>
      <c r="AJ271" s="659"/>
      <c r="AK271" s="247"/>
      <c r="AL271" s="1220"/>
      <c r="AN271"/>
    </row>
    <row r="272" spans="1:40" ht="99.9" customHeight="1" x14ac:dyDescent="0.3">
      <c r="A272" s="627">
        <f t="shared" si="4"/>
        <v>266</v>
      </c>
      <c r="B272" s="920"/>
      <c r="C272" s="658"/>
      <c r="D272" s="653"/>
      <c r="E272" s="630" t="s">
        <v>76</v>
      </c>
      <c r="F272" s="652" t="s">
        <v>2639</v>
      </c>
      <c r="G272" s="190" t="s">
        <v>2646</v>
      </c>
      <c r="H272" s="243" t="s">
        <v>10</v>
      </c>
      <c r="I272" s="245">
        <v>45189</v>
      </c>
      <c r="J272" s="245">
        <v>45200</v>
      </c>
      <c r="K272" s="196" t="s">
        <v>93</v>
      </c>
      <c r="L272" s="654"/>
      <c r="M272" s="654"/>
      <c r="N272" s="245"/>
      <c r="O272" s="196"/>
      <c r="P272" s="245"/>
      <c r="Q272" s="245"/>
      <c r="R272" s="196"/>
      <c r="S272" s="245"/>
      <c r="T272" s="245"/>
      <c r="U272" s="196"/>
      <c r="V272" s="245"/>
      <c r="W272" s="245"/>
      <c r="X272" s="196"/>
      <c r="Y272" s="648" t="s">
        <v>195</v>
      </c>
      <c r="Z272" s="648">
        <v>45209</v>
      </c>
      <c r="AA272" s="648">
        <v>45216</v>
      </c>
      <c r="AB272" s="247" t="s">
        <v>93</v>
      </c>
      <c r="AC272" s="659"/>
      <c r="AD272" s="659"/>
      <c r="AE272" s="247"/>
      <c r="AF272" s="659"/>
      <c r="AG272" s="659"/>
      <c r="AH272" s="247"/>
      <c r="AI272" s="659"/>
      <c r="AJ272" s="659"/>
      <c r="AK272" s="247"/>
      <c r="AL272" s="1220"/>
      <c r="AN272"/>
    </row>
    <row r="273" spans="1:40" ht="99.9" customHeight="1" x14ac:dyDescent="0.3">
      <c r="A273" s="627">
        <f t="shared" si="4"/>
        <v>267</v>
      </c>
      <c r="B273" s="920"/>
      <c r="C273" s="658"/>
      <c r="D273" s="653"/>
      <c r="E273" s="630" t="s">
        <v>76</v>
      </c>
      <c r="F273" s="652" t="s">
        <v>2640</v>
      </c>
      <c r="G273" s="190" t="s">
        <v>2647</v>
      </c>
      <c r="H273" s="243" t="s">
        <v>10</v>
      </c>
      <c r="I273" s="245">
        <v>45189</v>
      </c>
      <c r="J273" s="245">
        <v>45200</v>
      </c>
      <c r="K273" s="196" t="s">
        <v>93</v>
      </c>
      <c r="L273" s="654"/>
      <c r="M273" s="654"/>
      <c r="N273" s="245"/>
      <c r="O273" s="196"/>
      <c r="P273" s="245"/>
      <c r="Q273" s="245"/>
      <c r="R273" s="196"/>
      <c r="S273" s="245"/>
      <c r="T273" s="245"/>
      <c r="U273" s="196"/>
      <c r="V273" s="245"/>
      <c r="W273" s="245"/>
      <c r="X273" s="196"/>
      <c r="Y273" s="648" t="s">
        <v>195</v>
      </c>
      <c r="Z273" s="648">
        <v>45209</v>
      </c>
      <c r="AA273" s="648">
        <v>45216</v>
      </c>
      <c r="AB273" s="247" t="s">
        <v>93</v>
      </c>
      <c r="AC273" s="659"/>
      <c r="AD273" s="659"/>
      <c r="AE273" s="247"/>
      <c r="AF273" s="659"/>
      <c r="AG273" s="659"/>
      <c r="AH273" s="247"/>
      <c r="AI273" s="659"/>
      <c r="AJ273" s="659"/>
      <c r="AK273" s="247"/>
      <c r="AL273" s="1220"/>
      <c r="AN273"/>
    </row>
    <row r="274" spans="1:40" ht="99.9" customHeight="1" x14ac:dyDescent="0.3">
      <c r="A274" s="627">
        <f t="shared" si="4"/>
        <v>268</v>
      </c>
      <c r="B274" s="920"/>
      <c r="C274" s="658"/>
      <c r="D274" s="653"/>
      <c r="E274" s="630" t="s">
        <v>76</v>
      </c>
      <c r="F274" s="652" t="s">
        <v>2641</v>
      </c>
      <c r="G274" s="190" t="s">
        <v>2648</v>
      </c>
      <c r="H274" s="243" t="s">
        <v>10</v>
      </c>
      <c r="I274" s="245">
        <v>45189</v>
      </c>
      <c r="J274" s="245">
        <v>45200</v>
      </c>
      <c r="K274" s="196" t="s">
        <v>93</v>
      </c>
      <c r="L274" s="654"/>
      <c r="M274" s="654"/>
      <c r="N274" s="245"/>
      <c r="O274" s="196"/>
      <c r="P274" s="245"/>
      <c r="Q274" s="245"/>
      <c r="R274" s="196"/>
      <c r="S274" s="245"/>
      <c r="T274" s="245"/>
      <c r="U274" s="196"/>
      <c r="V274" s="245"/>
      <c r="W274" s="245"/>
      <c r="X274" s="196"/>
      <c r="Y274" s="648" t="s">
        <v>195</v>
      </c>
      <c r="Z274" s="648">
        <v>45209</v>
      </c>
      <c r="AA274" s="648">
        <v>45216</v>
      </c>
      <c r="AB274" s="247" t="s">
        <v>93</v>
      </c>
      <c r="AC274" s="659"/>
      <c r="AD274" s="659"/>
      <c r="AE274" s="247"/>
      <c r="AF274" s="659"/>
      <c r="AG274" s="659"/>
      <c r="AH274" s="247"/>
      <c r="AI274" s="659"/>
      <c r="AJ274" s="659"/>
      <c r="AK274" s="247"/>
      <c r="AL274" s="1220"/>
      <c r="AN274"/>
    </row>
    <row r="275" spans="1:40" ht="99.9" customHeight="1" x14ac:dyDescent="0.3">
      <c r="A275" s="627">
        <f t="shared" si="4"/>
        <v>269</v>
      </c>
      <c r="B275" s="921"/>
      <c r="C275" s="658"/>
      <c r="D275" s="653"/>
      <c r="E275" s="630" t="s">
        <v>76</v>
      </c>
      <c r="F275" s="652" t="s">
        <v>2642</v>
      </c>
      <c r="G275" s="190" t="s">
        <v>2649</v>
      </c>
      <c r="H275" s="243" t="s">
        <v>10</v>
      </c>
      <c r="I275" s="245">
        <v>45189</v>
      </c>
      <c r="J275" s="245">
        <v>45200</v>
      </c>
      <c r="K275" s="196" t="s">
        <v>93</v>
      </c>
      <c r="L275" s="654"/>
      <c r="M275" s="654"/>
      <c r="N275" s="245"/>
      <c r="O275" s="196"/>
      <c r="P275" s="245"/>
      <c r="Q275" s="245"/>
      <c r="R275" s="196"/>
      <c r="S275" s="245"/>
      <c r="T275" s="245"/>
      <c r="U275" s="196"/>
      <c r="V275" s="245"/>
      <c r="W275" s="245"/>
      <c r="X275" s="196"/>
      <c r="Y275" s="648" t="s">
        <v>195</v>
      </c>
      <c r="Z275" s="648">
        <v>45209</v>
      </c>
      <c r="AA275" s="648">
        <v>45216</v>
      </c>
      <c r="AB275" s="247" t="s">
        <v>93</v>
      </c>
      <c r="AC275" s="659"/>
      <c r="AD275" s="659"/>
      <c r="AE275" s="247"/>
      <c r="AF275" s="647"/>
      <c r="AG275" s="647"/>
      <c r="AH275" s="247"/>
      <c r="AI275" s="647"/>
      <c r="AJ275" s="647"/>
      <c r="AK275" s="247"/>
      <c r="AL275" s="1221"/>
      <c r="AN275"/>
    </row>
    <row r="276" spans="1:40" ht="99.9" customHeight="1" x14ac:dyDescent="0.3">
      <c r="A276" s="627">
        <f t="shared" si="4"/>
        <v>270</v>
      </c>
      <c r="B276" s="625" t="s">
        <v>2666</v>
      </c>
      <c r="C276" s="658"/>
      <c r="D276" s="653"/>
      <c r="E276" s="630" t="s">
        <v>1140</v>
      </c>
      <c r="F276" s="652" t="s">
        <v>2657</v>
      </c>
      <c r="G276" s="190" t="s">
        <v>2667</v>
      </c>
      <c r="H276" s="243" t="s">
        <v>10</v>
      </c>
      <c r="I276" s="245">
        <v>45048</v>
      </c>
      <c r="J276" s="245">
        <v>45055</v>
      </c>
      <c r="K276" s="196" t="s">
        <v>93</v>
      </c>
      <c r="L276" s="245">
        <v>45220</v>
      </c>
      <c r="M276" s="245">
        <v>45260</v>
      </c>
      <c r="N276" s="655" t="s">
        <v>93</v>
      </c>
      <c r="O276" s="196" t="s">
        <v>93</v>
      </c>
      <c r="P276" s="245"/>
      <c r="Q276" s="245"/>
      <c r="R276" s="196"/>
      <c r="S276" s="245"/>
      <c r="T276" s="245"/>
      <c r="U276" s="196"/>
      <c r="V276" s="245"/>
      <c r="W276" s="245"/>
      <c r="X276" s="196"/>
      <c r="Y276" s="648" t="s">
        <v>195</v>
      </c>
      <c r="Z276" s="648">
        <v>45165</v>
      </c>
      <c r="AA276" s="648">
        <v>45166</v>
      </c>
      <c r="AB276" s="247" t="s">
        <v>26</v>
      </c>
      <c r="AC276" s="648">
        <v>45227</v>
      </c>
      <c r="AD276" s="648">
        <v>45227</v>
      </c>
      <c r="AE276" s="247" t="s">
        <v>93</v>
      </c>
      <c r="AF276" s="647"/>
      <c r="AG276" s="647"/>
      <c r="AH276" s="247"/>
      <c r="AI276" s="647"/>
      <c r="AJ276" s="647"/>
      <c r="AK276" s="247"/>
      <c r="AL276" s="930" t="str">
        <f>IF(B276&gt;0,HYPERLINK(CONCATENATE("PDFSD FINALLY/",B276,".pdf"),CONCATENATE("Open PDFSD FINALLY.",B276)),"")</f>
        <v>Open PDFSD FINALLY.SD 01 (S19.ELEC.02-05)(10-20)</v>
      </c>
      <c r="AN276"/>
    </row>
    <row r="277" spans="1:40" ht="99.9" customHeight="1" x14ac:dyDescent="0.6">
      <c r="A277" s="627">
        <f t="shared" si="4"/>
        <v>271</v>
      </c>
      <c r="B277" s="920"/>
      <c r="C277" s="658"/>
      <c r="D277" s="653"/>
      <c r="E277" s="630" t="s">
        <v>1140</v>
      </c>
      <c r="F277" s="652" t="s">
        <v>2658</v>
      </c>
      <c r="G277" s="340" t="s">
        <v>2668</v>
      </c>
      <c r="H277" s="243" t="s">
        <v>10</v>
      </c>
      <c r="I277" s="245">
        <v>45048</v>
      </c>
      <c r="J277" s="245">
        <v>45055</v>
      </c>
      <c r="K277" s="196" t="s">
        <v>93</v>
      </c>
      <c r="L277" s="245">
        <v>45220</v>
      </c>
      <c r="M277" s="245">
        <v>45260</v>
      </c>
      <c r="N277" s="245"/>
      <c r="O277" s="196" t="s">
        <v>93</v>
      </c>
      <c r="P277" s="245"/>
      <c r="Q277" s="245"/>
      <c r="R277" s="196"/>
      <c r="S277" s="245"/>
      <c r="T277" s="245"/>
      <c r="U277" s="196"/>
      <c r="V277" s="245"/>
      <c r="W277" s="245"/>
      <c r="X277" s="196"/>
      <c r="Y277" s="648" t="s">
        <v>195</v>
      </c>
      <c r="Z277" s="648">
        <v>45165</v>
      </c>
      <c r="AA277" s="648">
        <v>45166</v>
      </c>
      <c r="AB277" s="247" t="s">
        <v>26</v>
      </c>
      <c r="AC277" s="648">
        <v>45227</v>
      </c>
      <c r="AD277" s="648">
        <v>45227</v>
      </c>
      <c r="AE277" s="247" t="s">
        <v>93</v>
      </c>
      <c r="AF277" s="647"/>
      <c r="AG277" s="647"/>
      <c r="AH277" s="247"/>
      <c r="AI277" s="647"/>
      <c r="AJ277" s="647"/>
      <c r="AK277" s="247"/>
      <c r="AL277" s="931"/>
      <c r="AN277"/>
    </row>
    <row r="278" spans="1:40" ht="99.9" customHeight="1" x14ac:dyDescent="0.6">
      <c r="A278" s="627">
        <f t="shared" si="4"/>
        <v>272</v>
      </c>
      <c r="B278" s="920"/>
      <c r="C278" s="658"/>
      <c r="D278" s="653"/>
      <c r="E278" s="630" t="s">
        <v>1140</v>
      </c>
      <c r="F278" s="652" t="s">
        <v>2659</v>
      </c>
      <c r="G278" s="340" t="s">
        <v>2669</v>
      </c>
      <c r="H278" s="243" t="s">
        <v>10</v>
      </c>
      <c r="I278" s="245">
        <v>45048</v>
      </c>
      <c r="J278" s="245">
        <v>45055</v>
      </c>
      <c r="K278" s="196" t="s">
        <v>93</v>
      </c>
      <c r="L278" s="245">
        <v>45220</v>
      </c>
      <c r="M278" s="245">
        <v>45260</v>
      </c>
      <c r="N278" s="245"/>
      <c r="O278" s="196" t="s">
        <v>93</v>
      </c>
      <c r="P278" s="245"/>
      <c r="Q278" s="245"/>
      <c r="R278" s="196"/>
      <c r="S278" s="245"/>
      <c r="T278" s="245"/>
      <c r="U278" s="196"/>
      <c r="V278" s="245"/>
      <c r="W278" s="245"/>
      <c r="X278" s="196"/>
      <c r="Y278" s="648" t="s">
        <v>195</v>
      </c>
      <c r="Z278" s="648">
        <v>45165</v>
      </c>
      <c r="AA278" s="648">
        <v>45166</v>
      </c>
      <c r="AB278" s="247" t="s">
        <v>26</v>
      </c>
      <c r="AC278" s="648">
        <v>45227</v>
      </c>
      <c r="AD278" s="648">
        <v>45227</v>
      </c>
      <c r="AE278" s="247" t="s">
        <v>93</v>
      </c>
      <c r="AF278" s="647"/>
      <c r="AG278" s="647"/>
      <c r="AH278" s="247"/>
      <c r="AI278" s="647"/>
      <c r="AJ278" s="647"/>
      <c r="AK278" s="247"/>
      <c r="AL278" s="931"/>
      <c r="AN278"/>
    </row>
    <row r="279" spans="1:40" ht="99.9" customHeight="1" x14ac:dyDescent="0.6">
      <c r="A279" s="627">
        <f t="shared" si="4"/>
        <v>273</v>
      </c>
      <c r="B279" s="920"/>
      <c r="C279" s="658"/>
      <c r="D279" s="653"/>
      <c r="E279" s="630" t="s">
        <v>1140</v>
      </c>
      <c r="F279" s="652" t="s">
        <v>2660</v>
      </c>
      <c r="G279" s="340" t="s">
        <v>2670</v>
      </c>
      <c r="H279" s="243" t="s">
        <v>10</v>
      </c>
      <c r="I279" s="245">
        <v>45048</v>
      </c>
      <c r="J279" s="245">
        <v>45055</v>
      </c>
      <c r="K279" s="196" t="s">
        <v>93</v>
      </c>
      <c r="L279" s="245">
        <v>45220</v>
      </c>
      <c r="M279" s="245">
        <v>45260</v>
      </c>
      <c r="N279" s="245"/>
      <c r="O279" s="196" t="s">
        <v>93</v>
      </c>
      <c r="P279" s="245"/>
      <c r="Q279" s="245"/>
      <c r="R279" s="196"/>
      <c r="S279" s="245"/>
      <c r="T279" s="245"/>
      <c r="U279" s="196"/>
      <c r="V279" s="245"/>
      <c r="W279" s="245"/>
      <c r="X279" s="196"/>
      <c r="Y279" s="648" t="s">
        <v>195</v>
      </c>
      <c r="Z279" s="648">
        <v>45165</v>
      </c>
      <c r="AA279" s="648">
        <v>45166</v>
      </c>
      <c r="AB279" s="247" t="s">
        <v>26</v>
      </c>
      <c r="AC279" s="648">
        <v>45227</v>
      </c>
      <c r="AD279" s="648">
        <v>45227</v>
      </c>
      <c r="AE279" s="247" t="s">
        <v>93</v>
      </c>
      <c r="AF279" s="647"/>
      <c r="AG279" s="647"/>
      <c r="AH279" s="247"/>
      <c r="AI279" s="647"/>
      <c r="AJ279" s="647"/>
      <c r="AK279" s="247"/>
      <c r="AL279" s="931"/>
      <c r="AN279"/>
    </row>
    <row r="280" spans="1:40" ht="99.9" customHeight="1" x14ac:dyDescent="0.6">
      <c r="A280" s="627">
        <f t="shared" si="4"/>
        <v>274</v>
      </c>
      <c r="B280" s="920"/>
      <c r="C280" s="658"/>
      <c r="D280" s="653"/>
      <c r="E280" s="630" t="s">
        <v>1140</v>
      </c>
      <c r="F280" s="652" t="s">
        <v>2661</v>
      </c>
      <c r="G280" s="340" t="s">
        <v>2671</v>
      </c>
      <c r="H280" s="243" t="s">
        <v>10</v>
      </c>
      <c r="I280" s="245">
        <v>45048</v>
      </c>
      <c r="J280" s="245">
        <v>45055</v>
      </c>
      <c r="K280" s="196" t="s">
        <v>93</v>
      </c>
      <c r="L280" s="245">
        <v>45220</v>
      </c>
      <c r="M280" s="245">
        <v>45260</v>
      </c>
      <c r="N280" s="245"/>
      <c r="O280" s="196" t="s">
        <v>93</v>
      </c>
      <c r="P280" s="245"/>
      <c r="Q280" s="245"/>
      <c r="R280" s="196"/>
      <c r="S280" s="245"/>
      <c r="T280" s="245"/>
      <c r="U280" s="196"/>
      <c r="V280" s="245"/>
      <c r="W280" s="245"/>
      <c r="X280" s="196"/>
      <c r="Y280" s="648" t="s">
        <v>195</v>
      </c>
      <c r="Z280" s="648">
        <v>45165</v>
      </c>
      <c r="AA280" s="648">
        <v>45166</v>
      </c>
      <c r="AB280" s="247" t="s">
        <v>26</v>
      </c>
      <c r="AC280" s="648">
        <v>45227</v>
      </c>
      <c r="AD280" s="648">
        <v>45227</v>
      </c>
      <c r="AE280" s="247" t="s">
        <v>93</v>
      </c>
      <c r="AF280" s="647"/>
      <c r="AG280" s="647"/>
      <c r="AH280" s="247"/>
      <c r="AI280" s="647"/>
      <c r="AJ280" s="647"/>
      <c r="AK280" s="247"/>
      <c r="AL280" s="931"/>
      <c r="AN280"/>
    </row>
    <row r="281" spans="1:40" ht="99.9" customHeight="1" x14ac:dyDescent="0.6">
      <c r="A281" s="627">
        <f t="shared" si="4"/>
        <v>275</v>
      </c>
      <c r="B281" s="920"/>
      <c r="C281" s="658"/>
      <c r="D281" s="653"/>
      <c r="E281" s="630" t="s">
        <v>1140</v>
      </c>
      <c r="F281" s="652" t="s">
        <v>2662</v>
      </c>
      <c r="G281" s="340" t="s">
        <v>2672</v>
      </c>
      <c r="H281" s="243" t="s">
        <v>10</v>
      </c>
      <c r="I281" s="245">
        <v>45048</v>
      </c>
      <c r="J281" s="245">
        <v>45055</v>
      </c>
      <c r="K281" s="196" t="s">
        <v>93</v>
      </c>
      <c r="L281" s="245">
        <v>45220</v>
      </c>
      <c r="M281" s="245">
        <v>45260</v>
      </c>
      <c r="N281" s="245"/>
      <c r="O281" s="196" t="s">
        <v>93</v>
      </c>
      <c r="P281" s="245"/>
      <c r="Q281" s="245"/>
      <c r="R281" s="196"/>
      <c r="S281" s="245"/>
      <c r="T281" s="245"/>
      <c r="U281" s="196"/>
      <c r="V281" s="245"/>
      <c r="W281" s="245"/>
      <c r="X281" s="196"/>
      <c r="Y281" s="648" t="s">
        <v>195</v>
      </c>
      <c r="Z281" s="648">
        <v>45165</v>
      </c>
      <c r="AA281" s="648">
        <v>45166</v>
      </c>
      <c r="AB281" s="247" t="s">
        <v>26</v>
      </c>
      <c r="AC281" s="648">
        <v>45227</v>
      </c>
      <c r="AD281" s="648">
        <v>45227</v>
      </c>
      <c r="AE281" s="247" t="s">
        <v>93</v>
      </c>
      <c r="AF281" s="647"/>
      <c r="AG281" s="647"/>
      <c r="AH281" s="247"/>
      <c r="AI281" s="647"/>
      <c r="AJ281" s="647"/>
      <c r="AK281" s="247"/>
      <c r="AL281" s="931"/>
      <c r="AN281"/>
    </row>
    <row r="282" spans="1:40" ht="99.9" customHeight="1" x14ac:dyDescent="0.6">
      <c r="A282" s="627">
        <f t="shared" si="4"/>
        <v>276</v>
      </c>
      <c r="B282" s="920"/>
      <c r="C282" s="658"/>
      <c r="D282" s="653"/>
      <c r="E282" s="630" t="s">
        <v>1140</v>
      </c>
      <c r="F282" s="652" t="s">
        <v>2663</v>
      </c>
      <c r="G282" s="340" t="s">
        <v>2673</v>
      </c>
      <c r="H282" s="243" t="s">
        <v>10</v>
      </c>
      <c r="I282" s="245">
        <v>45048</v>
      </c>
      <c r="J282" s="245">
        <v>45055</v>
      </c>
      <c r="K282" s="196" t="s">
        <v>93</v>
      </c>
      <c r="L282" s="245">
        <v>45220</v>
      </c>
      <c r="M282" s="245">
        <v>45260</v>
      </c>
      <c r="N282" s="245"/>
      <c r="O282" s="196" t="s">
        <v>93</v>
      </c>
      <c r="P282" s="245"/>
      <c r="Q282" s="245"/>
      <c r="R282" s="196"/>
      <c r="S282" s="245"/>
      <c r="T282" s="245"/>
      <c r="U282" s="196"/>
      <c r="V282" s="245"/>
      <c r="W282" s="245"/>
      <c r="X282" s="196"/>
      <c r="Y282" s="648" t="s">
        <v>195</v>
      </c>
      <c r="Z282" s="648">
        <v>45165</v>
      </c>
      <c r="AA282" s="648">
        <v>45166</v>
      </c>
      <c r="AB282" s="247" t="s">
        <v>26</v>
      </c>
      <c r="AC282" s="648">
        <v>45227</v>
      </c>
      <c r="AD282" s="648">
        <v>45227</v>
      </c>
      <c r="AE282" s="247" t="s">
        <v>93</v>
      </c>
      <c r="AF282" s="647"/>
      <c r="AG282" s="647"/>
      <c r="AH282" s="247"/>
      <c r="AI282" s="647"/>
      <c r="AJ282" s="647"/>
      <c r="AK282" s="247"/>
      <c r="AL282" s="931"/>
      <c r="AN282"/>
    </row>
    <row r="283" spans="1:40" ht="99.9" customHeight="1" x14ac:dyDescent="0.6">
      <c r="A283" s="627">
        <f t="shared" si="4"/>
        <v>277</v>
      </c>
      <c r="B283" s="920"/>
      <c r="C283" s="658"/>
      <c r="D283" s="653"/>
      <c r="E283" s="630" t="s">
        <v>1140</v>
      </c>
      <c r="F283" s="652" t="s">
        <v>2664</v>
      </c>
      <c r="G283" s="340" t="s">
        <v>2674</v>
      </c>
      <c r="H283" s="243" t="s">
        <v>10</v>
      </c>
      <c r="I283" s="245">
        <v>45048</v>
      </c>
      <c r="J283" s="245">
        <v>45055</v>
      </c>
      <c r="K283" s="196" t="s">
        <v>93</v>
      </c>
      <c r="L283" s="245">
        <v>45220</v>
      </c>
      <c r="M283" s="245">
        <v>45260</v>
      </c>
      <c r="N283" s="245"/>
      <c r="O283" s="196" t="s">
        <v>93</v>
      </c>
      <c r="P283" s="245"/>
      <c r="Q283" s="245"/>
      <c r="R283" s="196"/>
      <c r="S283" s="245"/>
      <c r="T283" s="245"/>
      <c r="U283" s="196"/>
      <c r="V283" s="245"/>
      <c r="W283" s="245"/>
      <c r="X283" s="196"/>
      <c r="Y283" s="648" t="s">
        <v>195</v>
      </c>
      <c r="Z283" s="648">
        <v>45165</v>
      </c>
      <c r="AA283" s="648">
        <v>45166</v>
      </c>
      <c r="AB283" s="247" t="s">
        <v>26</v>
      </c>
      <c r="AC283" s="648">
        <v>45227</v>
      </c>
      <c r="AD283" s="648">
        <v>45227</v>
      </c>
      <c r="AE283" s="247" t="s">
        <v>93</v>
      </c>
      <c r="AF283" s="647"/>
      <c r="AG283" s="647"/>
      <c r="AH283" s="247"/>
      <c r="AI283" s="647"/>
      <c r="AJ283" s="647"/>
      <c r="AK283" s="247"/>
      <c r="AL283" s="931"/>
      <c r="AN283"/>
    </row>
    <row r="284" spans="1:40" ht="99.9" customHeight="1" x14ac:dyDescent="0.6">
      <c r="A284" s="627">
        <f t="shared" si="4"/>
        <v>278</v>
      </c>
      <c r="B284" s="921"/>
      <c r="C284" s="658"/>
      <c r="D284" s="653"/>
      <c r="E284" s="630" t="s">
        <v>1140</v>
      </c>
      <c r="F284" s="652" t="s">
        <v>2665</v>
      </c>
      <c r="G284" s="340" t="s">
        <v>2675</v>
      </c>
      <c r="H284" s="243" t="s">
        <v>10</v>
      </c>
      <c r="I284" s="245">
        <v>45048</v>
      </c>
      <c r="J284" s="245">
        <v>45055</v>
      </c>
      <c r="K284" s="196" t="s">
        <v>93</v>
      </c>
      <c r="L284" s="245">
        <v>45220</v>
      </c>
      <c r="M284" s="245">
        <v>45260</v>
      </c>
      <c r="N284" s="245"/>
      <c r="O284" s="196" t="s">
        <v>93</v>
      </c>
      <c r="P284" s="245"/>
      <c r="Q284" s="245"/>
      <c r="R284" s="196"/>
      <c r="S284" s="245"/>
      <c r="T284" s="245"/>
      <c r="U284" s="196"/>
      <c r="V284" s="245"/>
      <c r="W284" s="245"/>
      <c r="X284" s="196"/>
      <c r="Y284" s="648" t="s">
        <v>195</v>
      </c>
      <c r="Z284" s="648">
        <v>45165</v>
      </c>
      <c r="AA284" s="648">
        <v>45166</v>
      </c>
      <c r="AB284" s="247" t="s">
        <v>26</v>
      </c>
      <c r="AC284" s="648">
        <v>45227</v>
      </c>
      <c r="AD284" s="648">
        <v>45227</v>
      </c>
      <c r="AE284" s="247" t="s">
        <v>93</v>
      </c>
      <c r="AF284" s="647"/>
      <c r="AG284" s="647"/>
      <c r="AH284" s="247"/>
      <c r="AI284" s="647"/>
      <c r="AJ284" s="647"/>
      <c r="AK284" s="247"/>
      <c r="AL284" s="932"/>
      <c r="AN284"/>
    </row>
    <row r="285" spans="1:40" ht="99.9" customHeight="1" x14ac:dyDescent="0.3">
      <c r="A285" s="627">
        <f t="shared" si="4"/>
        <v>279</v>
      </c>
      <c r="B285" s="625" t="s">
        <v>2676</v>
      </c>
      <c r="C285" s="658"/>
      <c r="D285" s="653"/>
      <c r="E285" s="630" t="s">
        <v>1140</v>
      </c>
      <c r="F285" s="652" t="s">
        <v>2677</v>
      </c>
      <c r="G285" s="190" t="s">
        <v>2680</v>
      </c>
      <c r="H285" s="243" t="s">
        <v>10</v>
      </c>
      <c r="I285" s="245">
        <v>45048</v>
      </c>
      <c r="J285" s="245">
        <v>45055</v>
      </c>
      <c r="K285" s="196" t="s">
        <v>93</v>
      </c>
      <c r="L285" s="245">
        <v>45220</v>
      </c>
      <c r="M285" s="245">
        <v>45260</v>
      </c>
      <c r="N285" s="245"/>
      <c r="O285" s="196" t="s">
        <v>93</v>
      </c>
      <c r="P285" s="245"/>
      <c r="Q285" s="245"/>
      <c r="R285" s="196"/>
      <c r="S285" s="245"/>
      <c r="T285" s="245"/>
      <c r="U285" s="196"/>
      <c r="V285" s="245"/>
      <c r="W285" s="245"/>
      <c r="X285" s="196"/>
      <c r="Y285" s="648" t="s">
        <v>195</v>
      </c>
      <c r="Z285" s="648">
        <v>45165</v>
      </c>
      <c r="AA285" s="648">
        <v>45166</v>
      </c>
      <c r="AB285" s="247" t="s">
        <v>26</v>
      </c>
      <c r="AC285" s="648">
        <v>45227</v>
      </c>
      <c r="AD285" s="648">
        <v>45227</v>
      </c>
      <c r="AE285" s="247" t="s">
        <v>93</v>
      </c>
      <c r="AF285" s="647"/>
      <c r="AG285" s="647"/>
      <c r="AH285" s="247"/>
      <c r="AI285" s="647"/>
      <c r="AJ285" s="647"/>
      <c r="AK285" s="247"/>
      <c r="AL285" s="930" t="str">
        <f>IF(B285&gt;0,HYPERLINK(CONCATENATE("PDFSD FINALLY/",B285,".pdf"),CONCATENATE("Open PDFSD FINALLY.",B285)),"")</f>
        <v>Open PDFSD FINALLY.SD 02 (S19.ELEC.02-05)(10-20)</v>
      </c>
      <c r="AN285"/>
    </row>
    <row r="286" spans="1:40" ht="99.9" customHeight="1" x14ac:dyDescent="0.3">
      <c r="A286" s="627">
        <f t="shared" si="4"/>
        <v>280</v>
      </c>
      <c r="B286" s="920"/>
      <c r="C286" s="658"/>
      <c r="D286" s="653"/>
      <c r="E286" s="630" t="s">
        <v>1140</v>
      </c>
      <c r="F286" s="652" t="s">
        <v>2678</v>
      </c>
      <c r="G286" s="190" t="s">
        <v>2681</v>
      </c>
      <c r="H286" s="243" t="s">
        <v>10</v>
      </c>
      <c r="I286" s="245">
        <v>45048</v>
      </c>
      <c r="J286" s="245">
        <v>45055</v>
      </c>
      <c r="K286" s="196" t="s">
        <v>93</v>
      </c>
      <c r="L286" s="245">
        <v>45220</v>
      </c>
      <c r="M286" s="245">
        <v>45260</v>
      </c>
      <c r="N286" s="245"/>
      <c r="O286" s="196" t="s">
        <v>93</v>
      </c>
      <c r="P286" s="245"/>
      <c r="Q286" s="245"/>
      <c r="R286" s="196"/>
      <c r="S286" s="245"/>
      <c r="T286" s="245"/>
      <c r="U286" s="196"/>
      <c r="V286" s="245"/>
      <c r="W286" s="245"/>
      <c r="X286" s="196"/>
      <c r="Y286" s="648" t="s">
        <v>195</v>
      </c>
      <c r="Z286" s="648">
        <v>45165</v>
      </c>
      <c r="AA286" s="648">
        <v>45166</v>
      </c>
      <c r="AB286" s="247" t="s">
        <v>26</v>
      </c>
      <c r="AC286" s="648">
        <v>45227</v>
      </c>
      <c r="AD286" s="648">
        <v>45227</v>
      </c>
      <c r="AE286" s="247" t="s">
        <v>93</v>
      </c>
      <c r="AF286" s="647"/>
      <c r="AG286" s="647"/>
      <c r="AH286" s="247"/>
      <c r="AI286" s="647"/>
      <c r="AJ286" s="647"/>
      <c r="AK286" s="247"/>
      <c r="AL286" s="931"/>
      <c r="AN286"/>
    </row>
    <row r="287" spans="1:40" ht="99.9" customHeight="1" x14ac:dyDescent="0.3">
      <c r="A287" s="627">
        <f t="shared" si="4"/>
        <v>281</v>
      </c>
      <c r="B287" s="921"/>
      <c r="C287" s="658"/>
      <c r="D287" s="653"/>
      <c r="E287" s="630" t="s">
        <v>1140</v>
      </c>
      <c r="F287" s="652" t="s">
        <v>2679</v>
      </c>
      <c r="G287" s="190" t="s">
        <v>2682</v>
      </c>
      <c r="H287" s="243" t="s">
        <v>10</v>
      </c>
      <c r="I287" s="245">
        <v>45048</v>
      </c>
      <c r="J287" s="245">
        <v>45055</v>
      </c>
      <c r="K287" s="196" t="s">
        <v>93</v>
      </c>
      <c r="L287" s="245">
        <v>45220</v>
      </c>
      <c r="M287" s="245">
        <v>45260</v>
      </c>
      <c r="N287" s="245"/>
      <c r="O287" s="196" t="s">
        <v>93</v>
      </c>
      <c r="P287" s="245"/>
      <c r="Q287" s="245"/>
      <c r="R287" s="196"/>
      <c r="S287" s="245"/>
      <c r="T287" s="245"/>
      <c r="U287" s="196"/>
      <c r="V287" s="245"/>
      <c r="W287" s="245"/>
      <c r="X287" s="196"/>
      <c r="Y287" s="648" t="s">
        <v>195</v>
      </c>
      <c r="Z287" s="648">
        <v>45165</v>
      </c>
      <c r="AA287" s="648">
        <v>45166</v>
      </c>
      <c r="AB287" s="247" t="s">
        <v>26</v>
      </c>
      <c r="AC287" s="648">
        <v>45227</v>
      </c>
      <c r="AD287" s="648">
        <v>45227</v>
      </c>
      <c r="AE287" s="247" t="s">
        <v>93</v>
      </c>
      <c r="AF287" s="647"/>
      <c r="AG287" s="647"/>
      <c r="AH287" s="247"/>
      <c r="AI287" s="647"/>
      <c r="AJ287" s="647"/>
      <c r="AK287" s="247"/>
      <c r="AL287" s="932"/>
      <c r="AN287"/>
    </row>
    <row r="288" spans="1:40" ht="99.9" customHeight="1" x14ac:dyDescent="0.3">
      <c r="A288" s="627">
        <f t="shared" si="4"/>
        <v>282</v>
      </c>
      <c r="B288" s="625" t="s">
        <v>2693</v>
      </c>
      <c r="C288" s="658"/>
      <c r="D288" s="653"/>
      <c r="E288" s="630" t="s">
        <v>1140</v>
      </c>
      <c r="F288" s="652" t="s">
        <v>2683</v>
      </c>
      <c r="G288" s="190" t="s">
        <v>2688</v>
      </c>
      <c r="H288" s="243" t="s">
        <v>10</v>
      </c>
      <c r="I288" s="245">
        <v>45048</v>
      </c>
      <c r="J288" s="245">
        <v>45055</v>
      </c>
      <c r="K288" s="196" t="s">
        <v>93</v>
      </c>
      <c r="L288" s="245">
        <v>45220</v>
      </c>
      <c r="M288" s="245">
        <v>45260</v>
      </c>
      <c r="N288" s="245"/>
      <c r="O288" s="196" t="s">
        <v>93</v>
      </c>
      <c r="P288" s="245"/>
      <c r="Q288" s="245"/>
      <c r="R288" s="196"/>
      <c r="S288" s="245"/>
      <c r="T288" s="245"/>
      <c r="U288" s="196"/>
      <c r="V288" s="245"/>
      <c r="W288" s="245"/>
      <c r="X288" s="196"/>
      <c r="Y288" s="648" t="s">
        <v>195</v>
      </c>
      <c r="Z288" s="648">
        <v>45165</v>
      </c>
      <c r="AA288" s="648">
        <v>45166</v>
      </c>
      <c r="AB288" s="247" t="s">
        <v>26</v>
      </c>
      <c r="AC288" s="648">
        <v>45227</v>
      </c>
      <c r="AD288" s="648">
        <v>45227</v>
      </c>
      <c r="AE288" s="247" t="s">
        <v>93</v>
      </c>
      <c r="AF288" s="647"/>
      <c r="AG288" s="647"/>
      <c r="AH288" s="247"/>
      <c r="AI288" s="647"/>
      <c r="AJ288" s="647"/>
      <c r="AK288" s="247"/>
      <c r="AL288" s="930" t="str">
        <f>IF(B288&gt;0,HYPERLINK(CONCATENATE("PDFSD FINALLY/",B288,".pdf"),CONCATENATE("Open PDFSD FINALLY.",B288)),"")</f>
        <v>Open PDFSD FINALLY.SD 03 (S19.ELEC.02-05)(10-20)</v>
      </c>
      <c r="AN288"/>
    </row>
    <row r="289" spans="1:40" ht="99.9" customHeight="1" x14ac:dyDescent="0.3">
      <c r="A289" s="627">
        <f t="shared" si="4"/>
        <v>283</v>
      </c>
      <c r="B289" s="920"/>
      <c r="C289" s="658"/>
      <c r="D289" s="653"/>
      <c r="E289" s="630" t="s">
        <v>1140</v>
      </c>
      <c r="F289" s="652" t="s">
        <v>2684</v>
      </c>
      <c r="G289" s="190" t="s">
        <v>2689</v>
      </c>
      <c r="H289" s="243" t="s">
        <v>10</v>
      </c>
      <c r="I289" s="245">
        <v>45048</v>
      </c>
      <c r="J289" s="245">
        <v>45055</v>
      </c>
      <c r="K289" s="196" t="s">
        <v>93</v>
      </c>
      <c r="L289" s="245">
        <v>45220</v>
      </c>
      <c r="M289" s="245">
        <v>45260</v>
      </c>
      <c r="N289" s="245"/>
      <c r="O289" s="196" t="s">
        <v>93</v>
      </c>
      <c r="P289" s="245"/>
      <c r="Q289" s="245"/>
      <c r="R289" s="196"/>
      <c r="S289" s="245"/>
      <c r="T289" s="245"/>
      <c r="U289" s="196"/>
      <c r="V289" s="245"/>
      <c r="W289" s="245"/>
      <c r="X289" s="196"/>
      <c r="Y289" s="648" t="s">
        <v>195</v>
      </c>
      <c r="Z289" s="648">
        <v>45165</v>
      </c>
      <c r="AA289" s="648">
        <v>45166</v>
      </c>
      <c r="AB289" s="247" t="s">
        <v>26</v>
      </c>
      <c r="AC289" s="648">
        <v>45227</v>
      </c>
      <c r="AD289" s="648">
        <v>45227</v>
      </c>
      <c r="AE289" s="247" t="s">
        <v>93</v>
      </c>
      <c r="AF289" s="647"/>
      <c r="AG289" s="647"/>
      <c r="AH289" s="247"/>
      <c r="AI289" s="647"/>
      <c r="AJ289" s="647"/>
      <c r="AK289" s="247"/>
      <c r="AL289" s="931"/>
      <c r="AN289"/>
    </row>
    <row r="290" spans="1:40" ht="99.9" customHeight="1" x14ac:dyDescent="0.3">
      <c r="A290" s="627">
        <f t="shared" si="4"/>
        <v>284</v>
      </c>
      <c r="B290" s="920"/>
      <c r="C290" s="658"/>
      <c r="D290" s="653"/>
      <c r="E290" s="630" t="s">
        <v>1140</v>
      </c>
      <c r="F290" s="652" t="s">
        <v>2685</v>
      </c>
      <c r="G290" s="190" t="s">
        <v>2690</v>
      </c>
      <c r="H290" s="243" t="s">
        <v>10</v>
      </c>
      <c r="I290" s="245">
        <v>45048</v>
      </c>
      <c r="J290" s="245">
        <v>45055</v>
      </c>
      <c r="K290" s="196" t="s">
        <v>93</v>
      </c>
      <c r="L290" s="245">
        <v>45220</v>
      </c>
      <c r="M290" s="245">
        <v>45260</v>
      </c>
      <c r="N290" s="245"/>
      <c r="O290" s="196" t="s">
        <v>93</v>
      </c>
      <c r="P290" s="245"/>
      <c r="Q290" s="245"/>
      <c r="R290" s="196"/>
      <c r="S290" s="245"/>
      <c r="T290" s="245"/>
      <c r="U290" s="196"/>
      <c r="V290" s="245"/>
      <c r="W290" s="245"/>
      <c r="X290" s="196"/>
      <c r="Y290" s="648" t="s">
        <v>195</v>
      </c>
      <c r="Z290" s="648">
        <v>45165</v>
      </c>
      <c r="AA290" s="648">
        <v>45166</v>
      </c>
      <c r="AB290" s="247" t="s">
        <v>26</v>
      </c>
      <c r="AC290" s="648">
        <v>45227</v>
      </c>
      <c r="AD290" s="648">
        <v>45227</v>
      </c>
      <c r="AE290" s="247" t="s">
        <v>93</v>
      </c>
      <c r="AF290" s="647"/>
      <c r="AG290" s="647"/>
      <c r="AH290" s="247"/>
      <c r="AI290" s="647"/>
      <c r="AJ290" s="647"/>
      <c r="AK290" s="247"/>
      <c r="AL290" s="931"/>
      <c r="AN290"/>
    </row>
    <row r="291" spans="1:40" ht="99.9" customHeight="1" x14ac:dyDescent="0.3">
      <c r="A291" s="627">
        <f t="shared" si="4"/>
        <v>285</v>
      </c>
      <c r="B291" s="920"/>
      <c r="C291" s="658"/>
      <c r="D291" s="653"/>
      <c r="E291" s="630" t="s">
        <v>1140</v>
      </c>
      <c r="F291" s="652" t="s">
        <v>2686</v>
      </c>
      <c r="G291" s="190" t="s">
        <v>2691</v>
      </c>
      <c r="H291" s="243" t="s">
        <v>10</v>
      </c>
      <c r="I291" s="245">
        <v>45048</v>
      </c>
      <c r="J291" s="245">
        <v>45055</v>
      </c>
      <c r="K291" s="196" t="s">
        <v>93</v>
      </c>
      <c r="L291" s="245">
        <v>45220</v>
      </c>
      <c r="M291" s="245">
        <v>45260</v>
      </c>
      <c r="N291" s="245"/>
      <c r="O291" s="196" t="s">
        <v>93</v>
      </c>
      <c r="P291" s="245"/>
      <c r="Q291" s="245"/>
      <c r="R291" s="196"/>
      <c r="S291" s="245"/>
      <c r="T291" s="245"/>
      <c r="U291" s="196"/>
      <c r="V291" s="245"/>
      <c r="W291" s="245"/>
      <c r="X291" s="196"/>
      <c r="Y291" s="648" t="s">
        <v>195</v>
      </c>
      <c r="Z291" s="648">
        <v>45165</v>
      </c>
      <c r="AA291" s="648">
        <v>45166</v>
      </c>
      <c r="AB291" s="247" t="s">
        <v>26</v>
      </c>
      <c r="AC291" s="648">
        <v>45227</v>
      </c>
      <c r="AD291" s="648">
        <v>45227</v>
      </c>
      <c r="AE291" s="247" t="s">
        <v>93</v>
      </c>
      <c r="AF291" s="647"/>
      <c r="AG291" s="647"/>
      <c r="AH291" s="247"/>
      <c r="AI291" s="647"/>
      <c r="AJ291" s="647"/>
      <c r="AK291" s="247"/>
      <c r="AL291" s="931"/>
      <c r="AN291"/>
    </row>
    <row r="292" spans="1:40" ht="99.9" customHeight="1" x14ac:dyDescent="0.3">
      <c r="A292" s="627">
        <f t="shared" si="4"/>
        <v>286</v>
      </c>
      <c r="B292" s="921"/>
      <c r="C292" s="658"/>
      <c r="D292" s="653"/>
      <c r="E292" s="630" t="s">
        <v>1140</v>
      </c>
      <c r="F292" s="652" t="s">
        <v>2687</v>
      </c>
      <c r="G292" s="190" t="s">
        <v>2692</v>
      </c>
      <c r="H292" s="243" t="s">
        <v>10</v>
      </c>
      <c r="I292" s="245">
        <v>45048</v>
      </c>
      <c r="J292" s="245">
        <v>45055</v>
      </c>
      <c r="K292" s="196" t="s">
        <v>93</v>
      </c>
      <c r="L292" s="245">
        <v>45220</v>
      </c>
      <c r="M292" s="245">
        <v>45260</v>
      </c>
      <c r="N292" s="245"/>
      <c r="O292" s="196" t="s">
        <v>93</v>
      </c>
      <c r="P292" s="245"/>
      <c r="Q292" s="245"/>
      <c r="R292" s="196"/>
      <c r="S292" s="245"/>
      <c r="T292" s="245"/>
      <c r="U292" s="196"/>
      <c r="V292" s="245"/>
      <c r="W292" s="245"/>
      <c r="X292" s="196"/>
      <c r="Y292" s="648" t="s">
        <v>195</v>
      </c>
      <c r="Z292" s="648">
        <v>45165</v>
      </c>
      <c r="AA292" s="648">
        <v>45166</v>
      </c>
      <c r="AB292" s="247" t="s">
        <v>26</v>
      </c>
      <c r="AC292" s="648">
        <v>45227</v>
      </c>
      <c r="AD292" s="648">
        <v>45227</v>
      </c>
      <c r="AE292" s="247" t="s">
        <v>93</v>
      </c>
      <c r="AF292" s="647"/>
      <c r="AG292" s="647"/>
      <c r="AH292" s="247"/>
      <c r="AI292" s="647"/>
      <c r="AJ292" s="647"/>
      <c r="AK292" s="247"/>
      <c r="AL292" s="932"/>
      <c r="AN292"/>
    </row>
    <row r="293" spans="1:40" ht="99.9" customHeight="1" x14ac:dyDescent="0.3">
      <c r="A293" s="627">
        <f t="shared" si="4"/>
        <v>287</v>
      </c>
      <c r="B293" s="625" t="s">
        <v>2841</v>
      </c>
      <c r="C293" s="658"/>
      <c r="D293" s="653"/>
      <c r="E293" s="630" t="s">
        <v>76</v>
      </c>
      <c r="F293" s="652" t="s">
        <v>2842</v>
      </c>
      <c r="G293" s="190" t="s">
        <v>2845</v>
      </c>
      <c r="H293" s="243" t="s">
        <v>10</v>
      </c>
      <c r="I293" s="245">
        <v>45200</v>
      </c>
      <c r="J293" s="245">
        <v>45211</v>
      </c>
      <c r="K293" s="196" t="s">
        <v>26</v>
      </c>
      <c r="L293" s="245">
        <v>45228</v>
      </c>
      <c r="M293" s="245">
        <v>45237</v>
      </c>
      <c r="N293" s="245"/>
      <c r="O293" s="196" t="s">
        <v>93</v>
      </c>
      <c r="P293" s="245">
        <v>45253</v>
      </c>
      <c r="Q293" s="245">
        <v>45270</v>
      </c>
      <c r="R293" s="196" t="s">
        <v>26</v>
      </c>
      <c r="S293" s="245">
        <v>45293</v>
      </c>
      <c r="T293" s="245">
        <v>45308</v>
      </c>
      <c r="U293" s="196" t="s">
        <v>93</v>
      </c>
      <c r="V293" s="655"/>
      <c r="W293" s="655"/>
      <c r="X293" s="196"/>
      <c r="Y293" s="648" t="s">
        <v>195</v>
      </c>
      <c r="Z293" s="648"/>
      <c r="AA293" s="648"/>
      <c r="AB293" s="247"/>
      <c r="AC293" s="648"/>
      <c r="AD293" s="648"/>
      <c r="AE293" s="247"/>
      <c r="AF293" s="647"/>
      <c r="AG293" s="647"/>
      <c r="AH293" s="247"/>
      <c r="AI293" s="648">
        <v>45309</v>
      </c>
      <c r="AJ293" s="648">
        <v>45329</v>
      </c>
      <c r="AK293" s="247" t="s">
        <v>93</v>
      </c>
      <c r="AL293" s="930" t="str">
        <f>IF(B293&gt;0,HYPERLINK(CONCATENATE("PDFSD FINALLY/",B293,".pdf"),CONCATENATE("Open PDFSD FINALLY.",B293)),"")</f>
        <v>Open PDFSD FINALLY.SD 49 (S19.CI.01-10)(10-20)</v>
      </c>
      <c r="AN293"/>
    </row>
    <row r="294" spans="1:40" ht="99.9" customHeight="1" x14ac:dyDescent="0.3">
      <c r="A294" s="627">
        <f t="shared" si="4"/>
        <v>288</v>
      </c>
      <c r="B294" s="920"/>
      <c r="C294" s="658"/>
      <c r="D294" s="653"/>
      <c r="E294" s="630" t="s">
        <v>76</v>
      </c>
      <c r="F294" s="652" t="s">
        <v>2843</v>
      </c>
      <c r="G294" s="190" t="s">
        <v>2846</v>
      </c>
      <c r="H294" s="243" t="s">
        <v>10</v>
      </c>
      <c r="I294" s="245">
        <v>45200</v>
      </c>
      <c r="J294" s="245">
        <v>45211</v>
      </c>
      <c r="K294" s="196" t="s">
        <v>26</v>
      </c>
      <c r="L294" s="245">
        <v>45228</v>
      </c>
      <c r="M294" s="245">
        <v>45237</v>
      </c>
      <c r="N294" s="245"/>
      <c r="O294" s="196" t="s">
        <v>93</v>
      </c>
      <c r="P294" s="245">
        <v>45253</v>
      </c>
      <c r="Q294" s="245">
        <v>45270</v>
      </c>
      <c r="R294" s="196" t="s">
        <v>26</v>
      </c>
      <c r="S294" s="245">
        <v>45293</v>
      </c>
      <c r="T294" s="245">
        <v>45308</v>
      </c>
      <c r="U294" s="196" t="s">
        <v>93</v>
      </c>
      <c r="V294" s="655"/>
      <c r="W294" s="655"/>
      <c r="X294" s="196"/>
      <c r="Y294" s="648" t="s">
        <v>195</v>
      </c>
      <c r="Z294" s="648"/>
      <c r="AA294" s="648"/>
      <c r="AB294" s="247"/>
      <c r="AC294" s="648"/>
      <c r="AD294" s="648"/>
      <c r="AE294" s="247"/>
      <c r="AF294" s="647"/>
      <c r="AG294" s="647"/>
      <c r="AH294" s="247"/>
      <c r="AI294" s="648">
        <v>45309</v>
      </c>
      <c r="AJ294" s="648">
        <v>45329</v>
      </c>
      <c r="AK294" s="247" t="s">
        <v>93</v>
      </c>
      <c r="AL294" s="931"/>
      <c r="AN294"/>
    </row>
    <row r="295" spans="1:40" ht="99.9" customHeight="1" x14ac:dyDescent="0.3">
      <c r="A295" s="627">
        <f t="shared" si="4"/>
        <v>289</v>
      </c>
      <c r="B295" s="921"/>
      <c r="C295" s="658"/>
      <c r="D295" s="653"/>
      <c r="E295" s="630" t="s">
        <v>76</v>
      </c>
      <c r="F295" s="652" t="s">
        <v>2844</v>
      </c>
      <c r="G295" s="190" t="s">
        <v>2847</v>
      </c>
      <c r="H295" s="243" t="s">
        <v>10</v>
      </c>
      <c r="I295" s="245">
        <v>45200</v>
      </c>
      <c r="J295" s="245">
        <v>45211</v>
      </c>
      <c r="K295" s="196" t="s">
        <v>26</v>
      </c>
      <c r="L295" s="245">
        <v>45228</v>
      </c>
      <c r="M295" s="245">
        <v>45237</v>
      </c>
      <c r="N295" s="245"/>
      <c r="O295" s="196" t="s">
        <v>93</v>
      </c>
      <c r="P295" s="245">
        <v>45253</v>
      </c>
      <c r="Q295" s="245">
        <v>45270</v>
      </c>
      <c r="R295" s="196" t="s">
        <v>26</v>
      </c>
      <c r="S295" s="245">
        <v>45293</v>
      </c>
      <c r="T295" s="245">
        <v>45308</v>
      </c>
      <c r="U295" s="196" t="s">
        <v>93</v>
      </c>
      <c r="V295" s="655"/>
      <c r="W295" s="655"/>
      <c r="X295" s="196"/>
      <c r="Y295" s="648" t="s">
        <v>195</v>
      </c>
      <c r="Z295" s="648"/>
      <c r="AA295" s="648"/>
      <c r="AB295" s="247"/>
      <c r="AC295" s="648"/>
      <c r="AD295" s="648"/>
      <c r="AE295" s="247"/>
      <c r="AF295" s="647"/>
      <c r="AG295" s="647"/>
      <c r="AH295" s="247"/>
      <c r="AI295" s="648">
        <v>45309</v>
      </c>
      <c r="AJ295" s="648">
        <v>45329</v>
      </c>
      <c r="AK295" s="247" t="s">
        <v>93</v>
      </c>
      <c r="AL295" s="932"/>
      <c r="AN295"/>
    </row>
    <row r="296" spans="1:40" ht="99.9" customHeight="1" x14ac:dyDescent="0.3">
      <c r="A296" s="627">
        <f t="shared" si="4"/>
        <v>290</v>
      </c>
      <c r="B296" s="630" t="s">
        <v>2848</v>
      </c>
      <c r="C296" s="658"/>
      <c r="D296" s="653"/>
      <c r="E296" s="630" t="s">
        <v>76</v>
      </c>
      <c r="F296" s="652" t="s">
        <v>2849</v>
      </c>
      <c r="G296" s="190" t="s">
        <v>2850</v>
      </c>
      <c r="H296" s="243" t="s">
        <v>10</v>
      </c>
      <c r="I296" s="245">
        <v>45207</v>
      </c>
      <c r="J296" s="245">
        <v>45222</v>
      </c>
      <c r="K296" s="196" t="s">
        <v>93</v>
      </c>
      <c r="L296" s="245"/>
      <c r="M296" s="245"/>
      <c r="N296" s="245"/>
      <c r="O296" s="196"/>
      <c r="P296" s="245"/>
      <c r="Q296" s="245"/>
      <c r="R296" s="196"/>
      <c r="S296" s="245"/>
      <c r="T296" s="245"/>
      <c r="U296" s="196"/>
      <c r="V296" s="245"/>
      <c r="W296" s="245"/>
      <c r="X296" s="196"/>
      <c r="Y296" s="648" t="s">
        <v>195</v>
      </c>
      <c r="Z296" s="648">
        <v>45228</v>
      </c>
      <c r="AA296" s="648">
        <v>45230</v>
      </c>
      <c r="AB296" s="247" t="s">
        <v>93</v>
      </c>
      <c r="AC296" s="648"/>
      <c r="AD296" s="648"/>
      <c r="AE296" s="247"/>
      <c r="AF296" s="647"/>
      <c r="AG296" s="647"/>
      <c r="AH296" s="247"/>
      <c r="AI296" s="647"/>
      <c r="AJ296" s="647"/>
      <c r="AK296" s="247"/>
      <c r="AL296" s="634" t="str">
        <f>IF(B296&gt;0,HYPERLINK(CONCATENATE("PDFSD FINALLY/",B296,".pdf"),CONCATENATE("Open PDFSD FINALLY.",B296)),"")</f>
        <v>Open PDFSD FINALLY.SD 50 (S19.CI.08-10)(10-20)</v>
      </c>
      <c r="AN296"/>
    </row>
    <row r="297" spans="1:40" ht="99.9" customHeight="1" x14ac:dyDescent="0.3">
      <c r="A297" s="627">
        <f t="shared" si="4"/>
        <v>291</v>
      </c>
      <c r="B297" s="625" t="s">
        <v>2851</v>
      </c>
      <c r="C297" s="658"/>
      <c r="D297" s="653"/>
      <c r="E297" s="630" t="s">
        <v>76</v>
      </c>
      <c r="F297" s="652" t="s">
        <v>2852</v>
      </c>
      <c r="G297" s="190" t="s">
        <v>2868</v>
      </c>
      <c r="H297" s="243" t="s">
        <v>10</v>
      </c>
      <c r="I297" s="245">
        <v>45207</v>
      </c>
      <c r="J297" s="245">
        <v>45211</v>
      </c>
      <c r="K297" s="196" t="s">
        <v>93</v>
      </c>
      <c r="L297" s="245">
        <v>45552</v>
      </c>
      <c r="M297" s="245">
        <v>45581</v>
      </c>
      <c r="N297" s="245"/>
      <c r="O297" s="196" t="s">
        <v>62</v>
      </c>
      <c r="P297" s="245"/>
      <c r="Q297" s="245"/>
      <c r="R297" s="196"/>
      <c r="S297" s="245"/>
      <c r="T297" s="245"/>
      <c r="U297" s="196"/>
      <c r="V297" s="245"/>
      <c r="W297" s="245"/>
      <c r="X297" s="196"/>
      <c r="Y297" s="648" t="s">
        <v>195</v>
      </c>
      <c r="Z297" s="648">
        <v>45221</v>
      </c>
      <c r="AA297" s="648">
        <v>45222</v>
      </c>
      <c r="AB297" s="247" t="s">
        <v>93</v>
      </c>
      <c r="AC297" s="648">
        <v>45552</v>
      </c>
      <c r="AD297" s="648">
        <v>45635</v>
      </c>
      <c r="AE297" s="247" t="s">
        <v>62</v>
      </c>
      <c r="AF297" s="647"/>
      <c r="AG297" s="647"/>
      <c r="AH297" s="247"/>
      <c r="AI297" s="647"/>
      <c r="AJ297" s="647"/>
      <c r="AK297" s="247"/>
      <c r="AL297" s="930" t="str">
        <f>IF(B297&gt;0,HYPERLINK(CONCATENATE("PDFSD FINALLY/",B297,".pdf"),CONCATENATE("Open PDFSD FINALLY.",B297)),"")</f>
        <v>Open PDFSD FINALLY.SD 51 (S19.CI.08-10)(10-20)</v>
      </c>
      <c r="AN297"/>
    </row>
    <row r="298" spans="1:40" ht="99.9" customHeight="1" x14ac:dyDescent="0.3">
      <c r="A298" s="627">
        <f t="shared" si="4"/>
        <v>292</v>
      </c>
      <c r="B298" s="920"/>
      <c r="C298" s="658"/>
      <c r="D298" s="653"/>
      <c r="E298" s="630" t="s">
        <v>76</v>
      </c>
      <c r="F298" s="652" t="s">
        <v>2853</v>
      </c>
      <c r="G298" s="190" t="s">
        <v>2869</v>
      </c>
      <c r="H298" s="243" t="s">
        <v>10</v>
      </c>
      <c r="I298" s="245">
        <v>45207</v>
      </c>
      <c r="J298" s="245">
        <v>45211</v>
      </c>
      <c r="K298" s="196" t="s">
        <v>93</v>
      </c>
      <c r="L298" s="245">
        <v>45552</v>
      </c>
      <c r="M298" s="245">
        <v>45581</v>
      </c>
      <c r="N298" s="245"/>
      <c r="O298" s="196" t="s">
        <v>62</v>
      </c>
      <c r="P298" s="245"/>
      <c r="Q298" s="245"/>
      <c r="R298" s="196"/>
      <c r="S298" s="245"/>
      <c r="T298" s="245"/>
      <c r="U298" s="196"/>
      <c r="V298" s="245"/>
      <c r="W298" s="245"/>
      <c r="X298" s="196"/>
      <c r="Y298" s="648" t="s">
        <v>195</v>
      </c>
      <c r="Z298" s="648">
        <v>45221</v>
      </c>
      <c r="AA298" s="648">
        <v>45222</v>
      </c>
      <c r="AB298" s="247" t="s">
        <v>93</v>
      </c>
      <c r="AC298" s="648">
        <v>45552</v>
      </c>
      <c r="AD298" s="648">
        <v>45635</v>
      </c>
      <c r="AE298" s="247" t="s">
        <v>62</v>
      </c>
      <c r="AF298" s="647"/>
      <c r="AG298" s="647"/>
      <c r="AH298" s="247"/>
      <c r="AI298" s="647"/>
      <c r="AJ298" s="647"/>
      <c r="AK298" s="247"/>
      <c r="AL298" s="931"/>
      <c r="AN298"/>
    </row>
    <row r="299" spans="1:40" ht="99.9" customHeight="1" x14ac:dyDescent="0.3">
      <c r="A299" s="627">
        <f t="shared" si="4"/>
        <v>293</v>
      </c>
      <c r="B299" s="920"/>
      <c r="C299" s="658"/>
      <c r="D299" s="653"/>
      <c r="E299" s="630" t="s">
        <v>76</v>
      </c>
      <c r="F299" s="652" t="s">
        <v>2854</v>
      </c>
      <c r="G299" s="190" t="s">
        <v>2870</v>
      </c>
      <c r="H299" s="243" t="s">
        <v>10</v>
      </c>
      <c r="I299" s="245">
        <v>45207</v>
      </c>
      <c r="J299" s="245">
        <v>45211</v>
      </c>
      <c r="K299" s="196" t="s">
        <v>93</v>
      </c>
      <c r="L299" s="245">
        <v>45552</v>
      </c>
      <c r="M299" s="245">
        <v>45581</v>
      </c>
      <c r="N299" s="245"/>
      <c r="O299" s="196" t="s">
        <v>62</v>
      </c>
      <c r="P299" s="245">
        <v>45669</v>
      </c>
      <c r="Q299" s="245">
        <v>45669</v>
      </c>
      <c r="R299" s="196" t="s">
        <v>62</v>
      </c>
      <c r="S299" s="245"/>
      <c r="T299" s="245"/>
      <c r="U299" s="196"/>
      <c r="V299" s="245"/>
      <c r="W299" s="245"/>
      <c r="X299" s="196"/>
      <c r="Y299" s="648" t="s">
        <v>195</v>
      </c>
      <c r="Z299" s="648">
        <v>45221</v>
      </c>
      <c r="AA299" s="648">
        <v>45222</v>
      </c>
      <c r="AB299" s="247" t="s">
        <v>93</v>
      </c>
      <c r="AC299" s="648">
        <v>45552</v>
      </c>
      <c r="AD299" s="648">
        <v>45635</v>
      </c>
      <c r="AE299" s="247" t="s">
        <v>26</v>
      </c>
      <c r="AF299" s="662">
        <v>45689</v>
      </c>
      <c r="AG299" s="663">
        <v>45700</v>
      </c>
      <c r="AH299" s="247" t="s">
        <v>62</v>
      </c>
      <c r="AI299" s="647"/>
      <c r="AJ299" s="647"/>
      <c r="AK299" s="247"/>
      <c r="AL299" s="931"/>
      <c r="AN299"/>
    </row>
    <row r="300" spans="1:40" ht="99.9" customHeight="1" x14ac:dyDescent="0.3">
      <c r="A300" s="627">
        <f t="shared" si="4"/>
        <v>294</v>
      </c>
      <c r="B300" s="920"/>
      <c r="C300" s="658"/>
      <c r="D300" s="653"/>
      <c r="E300" s="630" t="s">
        <v>76</v>
      </c>
      <c r="F300" s="652" t="s">
        <v>2855</v>
      </c>
      <c r="G300" s="190" t="s">
        <v>2871</v>
      </c>
      <c r="H300" s="243" t="s">
        <v>10</v>
      </c>
      <c r="I300" s="245">
        <v>45207</v>
      </c>
      <c r="J300" s="245">
        <v>45211</v>
      </c>
      <c r="K300" s="196" t="s">
        <v>93</v>
      </c>
      <c r="L300" s="245">
        <v>45552</v>
      </c>
      <c r="M300" s="245">
        <v>45581</v>
      </c>
      <c r="N300" s="245"/>
      <c r="O300" s="196" t="s">
        <v>62</v>
      </c>
      <c r="P300" s="245">
        <v>45669</v>
      </c>
      <c r="Q300" s="245">
        <v>45669</v>
      </c>
      <c r="R300" s="196" t="s">
        <v>62</v>
      </c>
      <c r="S300" s="245"/>
      <c r="T300" s="245"/>
      <c r="U300" s="196"/>
      <c r="V300" s="245"/>
      <c r="W300" s="245"/>
      <c r="X300" s="196"/>
      <c r="Y300" s="648" t="s">
        <v>195</v>
      </c>
      <c r="Z300" s="648">
        <v>45221</v>
      </c>
      <c r="AA300" s="648">
        <v>45222</v>
      </c>
      <c r="AB300" s="247" t="s">
        <v>93</v>
      </c>
      <c r="AC300" s="648">
        <v>45552</v>
      </c>
      <c r="AD300" s="648">
        <v>45635</v>
      </c>
      <c r="AE300" s="247" t="s">
        <v>26</v>
      </c>
      <c r="AF300" s="662">
        <v>45689</v>
      </c>
      <c r="AG300" s="663">
        <v>45700</v>
      </c>
      <c r="AH300" s="247" t="s">
        <v>62</v>
      </c>
      <c r="AI300" s="647"/>
      <c r="AJ300" s="647"/>
      <c r="AK300" s="247"/>
      <c r="AL300" s="931"/>
      <c r="AN300"/>
    </row>
    <row r="301" spans="1:40" ht="99.9" customHeight="1" x14ac:dyDescent="0.3">
      <c r="A301" s="627">
        <f t="shared" si="4"/>
        <v>295</v>
      </c>
      <c r="B301" s="920"/>
      <c r="C301" s="658"/>
      <c r="D301" s="653"/>
      <c r="E301" s="630" t="s">
        <v>76</v>
      </c>
      <c r="F301" s="652" t="s">
        <v>2856</v>
      </c>
      <c r="G301" s="190" t="s">
        <v>2872</v>
      </c>
      <c r="H301" s="243" t="s">
        <v>10</v>
      </c>
      <c r="I301" s="245">
        <v>45207</v>
      </c>
      <c r="J301" s="245">
        <v>45211</v>
      </c>
      <c r="K301" s="196" t="s">
        <v>93</v>
      </c>
      <c r="L301" s="245">
        <v>45552</v>
      </c>
      <c r="M301" s="245">
        <v>45581</v>
      </c>
      <c r="N301" s="245"/>
      <c r="O301" s="196" t="s">
        <v>62</v>
      </c>
      <c r="P301" s="245"/>
      <c r="Q301" s="245"/>
      <c r="R301" s="196"/>
      <c r="S301" s="245"/>
      <c r="T301" s="245"/>
      <c r="U301" s="196"/>
      <c r="V301" s="245"/>
      <c r="W301" s="245"/>
      <c r="X301" s="196"/>
      <c r="Y301" s="648" t="s">
        <v>195</v>
      </c>
      <c r="Z301" s="648">
        <v>45221</v>
      </c>
      <c r="AA301" s="648">
        <v>45222</v>
      </c>
      <c r="AB301" s="247" t="s">
        <v>93</v>
      </c>
      <c r="AC301" s="648">
        <v>45552</v>
      </c>
      <c r="AD301" s="648">
        <v>45635</v>
      </c>
      <c r="AE301" s="247" t="s">
        <v>62</v>
      </c>
      <c r="AF301" s="647"/>
      <c r="AG301" s="647"/>
      <c r="AH301" s="247"/>
      <c r="AI301" s="647"/>
      <c r="AJ301" s="647"/>
      <c r="AK301" s="247"/>
      <c r="AL301" s="931"/>
      <c r="AN301"/>
    </row>
    <row r="302" spans="1:40" ht="99.9" customHeight="1" x14ac:dyDescent="0.3">
      <c r="A302" s="627">
        <f t="shared" si="4"/>
        <v>296</v>
      </c>
      <c r="B302" s="920"/>
      <c r="C302" s="658"/>
      <c r="D302" s="653"/>
      <c r="E302" s="630" t="s">
        <v>76</v>
      </c>
      <c r="F302" s="652" t="s">
        <v>2857</v>
      </c>
      <c r="G302" s="190" t="s">
        <v>2873</v>
      </c>
      <c r="H302" s="243" t="s">
        <v>10</v>
      </c>
      <c r="I302" s="245">
        <v>45207</v>
      </c>
      <c r="J302" s="245">
        <v>45211</v>
      </c>
      <c r="K302" s="196" t="s">
        <v>93</v>
      </c>
      <c r="L302" s="245">
        <v>45552</v>
      </c>
      <c r="M302" s="245">
        <v>45581</v>
      </c>
      <c r="N302" s="245"/>
      <c r="O302" s="196" t="s">
        <v>62</v>
      </c>
      <c r="P302" s="245"/>
      <c r="Q302" s="245"/>
      <c r="R302" s="196"/>
      <c r="S302" s="245"/>
      <c r="T302" s="245"/>
      <c r="U302" s="196"/>
      <c r="V302" s="245"/>
      <c r="W302" s="245"/>
      <c r="X302" s="196"/>
      <c r="Y302" s="648" t="s">
        <v>195</v>
      </c>
      <c r="Z302" s="648">
        <v>45221</v>
      </c>
      <c r="AA302" s="648">
        <v>45222</v>
      </c>
      <c r="AB302" s="247" t="s">
        <v>93</v>
      </c>
      <c r="AC302" s="648">
        <v>45552</v>
      </c>
      <c r="AD302" s="648">
        <v>45635</v>
      </c>
      <c r="AE302" s="247" t="s">
        <v>62</v>
      </c>
      <c r="AF302" s="647"/>
      <c r="AG302" s="647"/>
      <c r="AH302" s="247"/>
      <c r="AI302" s="647"/>
      <c r="AJ302" s="647"/>
      <c r="AK302" s="247"/>
      <c r="AL302" s="931"/>
      <c r="AN302"/>
    </row>
    <row r="303" spans="1:40" ht="99.9" customHeight="1" x14ac:dyDescent="0.3">
      <c r="A303" s="627">
        <f t="shared" si="4"/>
        <v>297</v>
      </c>
      <c r="B303" s="920"/>
      <c r="C303" s="658"/>
      <c r="D303" s="653"/>
      <c r="E303" s="630" t="s">
        <v>76</v>
      </c>
      <c r="F303" s="652" t="s">
        <v>2858</v>
      </c>
      <c r="G303" s="190" t="s">
        <v>2874</v>
      </c>
      <c r="H303" s="243" t="s">
        <v>10</v>
      </c>
      <c r="I303" s="245">
        <v>45207</v>
      </c>
      <c r="J303" s="245">
        <v>45211</v>
      </c>
      <c r="K303" s="196" t="s">
        <v>93</v>
      </c>
      <c r="L303" s="245">
        <v>45552</v>
      </c>
      <c r="M303" s="245">
        <v>45581</v>
      </c>
      <c r="N303" s="245"/>
      <c r="O303" s="196" t="s">
        <v>62</v>
      </c>
      <c r="P303" s="245"/>
      <c r="Q303" s="245"/>
      <c r="R303" s="196"/>
      <c r="S303" s="245"/>
      <c r="T303" s="245"/>
      <c r="U303" s="196"/>
      <c r="V303" s="245"/>
      <c r="W303" s="245"/>
      <c r="X303" s="196"/>
      <c r="Y303" s="648" t="s">
        <v>195</v>
      </c>
      <c r="Z303" s="648">
        <v>45221</v>
      </c>
      <c r="AA303" s="648">
        <v>45222</v>
      </c>
      <c r="AB303" s="247" t="s">
        <v>93</v>
      </c>
      <c r="AC303" s="648">
        <v>45552</v>
      </c>
      <c r="AD303" s="648">
        <v>45635</v>
      </c>
      <c r="AE303" s="247" t="s">
        <v>62</v>
      </c>
      <c r="AF303" s="647"/>
      <c r="AG303" s="647"/>
      <c r="AH303" s="247"/>
      <c r="AI303" s="647"/>
      <c r="AJ303" s="647"/>
      <c r="AK303" s="247"/>
      <c r="AL303" s="931"/>
      <c r="AN303"/>
    </row>
    <row r="304" spans="1:40" ht="99.9" customHeight="1" x14ac:dyDescent="0.3">
      <c r="A304" s="627">
        <f t="shared" si="4"/>
        <v>298</v>
      </c>
      <c r="B304" s="920"/>
      <c r="C304" s="658"/>
      <c r="D304" s="653"/>
      <c r="E304" s="630" t="s">
        <v>76</v>
      </c>
      <c r="F304" s="652" t="s">
        <v>2859</v>
      </c>
      <c r="G304" s="190" t="s">
        <v>2875</v>
      </c>
      <c r="H304" s="243" t="s">
        <v>10</v>
      </c>
      <c r="I304" s="245">
        <v>45207</v>
      </c>
      <c r="J304" s="245">
        <v>45211</v>
      </c>
      <c r="K304" s="196" t="s">
        <v>93</v>
      </c>
      <c r="L304" s="245">
        <v>45552</v>
      </c>
      <c r="M304" s="245">
        <v>45581</v>
      </c>
      <c r="N304" s="245"/>
      <c r="O304" s="196" t="s">
        <v>62</v>
      </c>
      <c r="P304" s="245"/>
      <c r="Q304" s="245"/>
      <c r="R304" s="196"/>
      <c r="S304" s="245"/>
      <c r="T304" s="245"/>
      <c r="U304" s="196"/>
      <c r="V304" s="245"/>
      <c r="W304" s="245"/>
      <c r="X304" s="196"/>
      <c r="Y304" s="648" t="s">
        <v>195</v>
      </c>
      <c r="Z304" s="648">
        <v>45221</v>
      </c>
      <c r="AA304" s="648">
        <v>45222</v>
      </c>
      <c r="AB304" s="247" t="s">
        <v>93</v>
      </c>
      <c r="AC304" s="648">
        <v>45552</v>
      </c>
      <c r="AD304" s="648">
        <v>45635</v>
      </c>
      <c r="AE304" s="247" t="s">
        <v>62</v>
      </c>
      <c r="AF304" s="647"/>
      <c r="AG304" s="647"/>
      <c r="AH304" s="247"/>
      <c r="AI304" s="647"/>
      <c r="AJ304" s="647"/>
      <c r="AK304" s="247"/>
      <c r="AL304" s="931"/>
      <c r="AN304"/>
    </row>
    <row r="305" spans="1:40" ht="99.9" customHeight="1" x14ac:dyDescent="0.3">
      <c r="A305" s="627">
        <f t="shared" si="4"/>
        <v>299</v>
      </c>
      <c r="B305" s="920"/>
      <c r="C305" s="658"/>
      <c r="D305" s="653"/>
      <c r="E305" s="630" t="s">
        <v>76</v>
      </c>
      <c r="F305" s="652" t="s">
        <v>2860</v>
      </c>
      <c r="G305" s="190" t="s">
        <v>2876</v>
      </c>
      <c r="H305" s="243" t="s">
        <v>10</v>
      </c>
      <c r="I305" s="245">
        <v>45207</v>
      </c>
      <c r="J305" s="245">
        <v>45211</v>
      </c>
      <c r="K305" s="196" t="s">
        <v>93</v>
      </c>
      <c r="L305" s="245">
        <v>45552</v>
      </c>
      <c r="M305" s="245">
        <v>45581</v>
      </c>
      <c r="N305" s="245"/>
      <c r="O305" s="196" t="s">
        <v>62</v>
      </c>
      <c r="P305" s="245"/>
      <c r="Q305" s="245"/>
      <c r="R305" s="196"/>
      <c r="S305" s="245"/>
      <c r="T305" s="245"/>
      <c r="U305" s="196"/>
      <c r="V305" s="245"/>
      <c r="W305" s="245"/>
      <c r="X305" s="196"/>
      <c r="Y305" s="648" t="s">
        <v>195</v>
      </c>
      <c r="Z305" s="648">
        <v>45221</v>
      </c>
      <c r="AA305" s="648">
        <v>45222</v>
      </c>
      <c r="AB305" s="247" t="s">
        <v>93</v>
      </c>
      <c r="AC305" s="648">
        <v>45552</v>
      </c>
      <c r="AD305" s="648">
        <v>45635</v>
      </c>
      <c r="AE305" s="247" t="s">
        <v>62</v>
      </c>
      <c r="AF305" s="647"/>
      <c r="AG305" s="647"/>
      <c r="AH305" s="247"/>
      <c r="AI305" s="647"/>
      <c r="AJ305" s="647"/>
      <c r="AK305" s="247"/>
      <c r="AL305" s="931"/>
      <c r="AN305"/>
    </row>
    <row r="306" spans="1:40" ht="99.9" customHeight="1" x14ac:dyDescent="0.3">
      <c r="A306" s="627">
        <f t="shared" si="4"/>
        <v>300</v>
      </c>
      <c r="B306" s="920"/>
      <c r="C306" s="658"/>
      <c r="D306" s="653"/>
      <c r="E306" s="630" t="s">
        <v>76</v>
      </c>
      <c r="F306" s="652" t="s">
        <v>2861</v>
      </c>
      <c r="G306" s="190" t="s">
        <v>2877</v>
      </c>
      <c r="H306" s="243" t="s">
        <v>10</v>
      </c>
      <c r="I306" s="245">
        <v>45207</v>
      </c>
      <c r="J306" s="245">
        <v>45211</v>
      </c>
      <c r="K306" s="196" t="s">
        <v>93</v>
      </c>
      <c r="L306" s="245">
        <v>45552</v>
      </c>
      <c r="M306" s="245">
        <v>45581</v>
      </c>
      <c r="N306" s="245"/>
      <c r="O306" s="196" t="s">
        <v>62</v>
      </c>
      <c r="P306" s="245"/>
      <c r="Q306" s="245"/>
      <c r="R306" s="196"/>
      <c r="S306" s="245"/>
      <c r="T306" s="245"/>
      <c r="U306" s="196"/>
      <c r="V306" s="245"/>
      <c r="W306" s="245"/>
      <c r="X306" s="196"/>
      <c r="Y306" s="648" t="s">
        <v>195</v>
      </c>
      <c r="Z306" s="648">
        <v>45221</v>
      </c>
      <c r="AA306" s="648">
        <v>45222</v>
      </c>
      <c r="AB306" s="247" t="s">
        <v>93</v>
      </c>
      <c r="AC306" s="648">
        <v>45552</v>
      </c>
      <c r="AD306" s="648">
        <v>45635</v>
      </c>
      <c r="AE306" s="247" t="s">
        <v>62</v>
      </c>
      <c r="AF306" s="647"/>
      <c r="AG306" s="647"/>
      <c r="AH306" s="247"/>
      <c r="AI306" s="647"/>
      <c r="AJ306" s="647"/>
      <c r="AK306" s="247"/>
      <c r="AL306" s="931"/>
      <c r="AN306"/>
    </row>
    <row r="307" spans="1:40" ht="99.9" customHeight="1" x14ac:dyDescent="0.3">
      <c r="A307" s="627">
        <f t="shared" si="4"/>
        <v>301</v>
      </c>
      <c r="B307" s="920"/>
      <c r="C307" s="658"/>
      <c r="D307" s="653"/>
      <c r="E307" s="630" t="s">
        <v>76</v>
      </c>
      <c r="F307" s="652" t="s">
        <v>2862</v>
      </c>
      <c r="G307" s="190" t="s">
        <v>2878</v>
      </c>
      <c r="H307" s="243" t="s">
        <v>10</v>
      </c>
      <c r="I307" s="245">
        <v>45207</v>
      </c>
      <c r="J307" s="245">
        <v>45211</v>
      </c>
      <c r="K307" s="196" t="s">
        <v>93</v>
      </c>
      <c r="L307" s="245">
        <v>45552</v>
      </c>
      <c r="M307" s="245">
        <v>45581</v>
      </c>
      <c r="N307" s="245"/>
      <c r="O307" s="196" t="s">
        <v>62</v>
      </c>
      <c r="P307" s="245"/>
      <c r="Q307" s="245"/>
      <c r="R307" s="196"/>
      <c r="S307" s="245"/>
      <c r="T307" s="245"/>
      <c r="U307" s="196"/>
      <c r="V307" s="245"/>
      <c r="W307" s="245"/>
      <c r="X307" s="196"/>
      <c r="Y307" s="648" t="s">
        <v>195</v>
      </c>
      <c r="Z307" s="648">
        <v>45221</v>
      </c>
      <c r="AA307" s="648">
        <v>45222</v>
      </c>
      <c r="AB307" s="247" t="s">
        <v>93</v>
      </c>
      <c r="AC307" s="648">
        <v>45552</v>
      </c>
      <c r="AD307" s="648">
        <v>45635</v>
      </c>
      <c r="AE307" s="247" t="s">
        <v>62</v>
      </c>
      <c r="AF307" s="647"/>
      <c r="AG307" s="647"/>
      <c r="AH307" s="247"/>
      <c r="AI307" s="647"/>
      <c r="AJ307" s="647"/>
      <c r="AK307" s="247"/>
      <c r="AL307" s="931"/>
      <c r="AN307"/>
    </row>
    <row r="308" spans="1:40" ht="99.9" customHeight="1" x14ac:dyDescent="0.3">
      <c r="A308" s="627">
        <f t="shared" si="4"/>
        <v>302</v>
      </c>
      <c r="B308" s="920"/>
      <c r="C308" s="658"/>
      <c r="D308" s="653"/>
      <c r="E308" s="630" t="s">
        <v>76</v>
      </c>
      <c r="F308" s="652" t="s">
        <v>2863</v>
      </c>
      <c r="G308" s="190" t="s">
        <v>2879</v>
      </c>
      <c r="H308" s="243" t="s">
        <v>10</v>
      </c>
      <c r="I308" s="245">
        <v>45207</v>
      </c>
      <c r="J308" s="245">
        <v>45211</v>
      </c>
      <c r="K308" s="196" t="s">
        <v>93</v>
      </c>
      <c r="L308" s="245">
        <v>45552</v>
      </c>
      <c r="M308" s="245">
        <v>45581</v>
      </c>
      <c r="N308" s="245"/>
      <c r="O308" s="196" t="s">
        <v>62</v>
      </c>
      <c r="P308" s="245"/>
      <c r="Q308" s="245"/>
      <c r="R308" s="196"/>
      <c r="S308" s="245"/>
      <c r="T308" s="245"/>
      <c r="U308" s="196"/>
      <c r="V308" s="245"/>
      <c r="W308" s="245"/>
      <c r="X308" s="196"/>
      <c r="Y308" s="648" t="s">
        <v>195</v>
      </c>
      <c r="Z308" s="648">
        <v>45221</v>
      </c>
      <c r="AA308" s="648">
        <v>45222</v>
      </c>
      <c r="AB308" s="247" t="s">
        <v>93</v>
      </c>
      <c r="AC308" s="648">
        <v>45552</v>
      </c>
      <c r="AD308" s="648">
        <v>45635</v>
      </c>
      <c r="AE308" s="247" t="s">
        <v>62</v>
      </c>
      <c r="AF308" s="647"/>
      <c r="AG308" s="647"/>
      <c r="AH308" s="247"/>
      <c r="AI308" s="647"/>
      <c r="AJ308" s="647"/>
      <c r="AK308" s="247"/>
      <c r="AL308" s="931"/>
      <c r="AN308"/>
    </row>
    <row r="309" spans="1:40" ht="99.9" customHeight="1" x14ac:dyDescent="0.3">
      <c r="A309" s="627">
        <f t="shared" si="4"/>
        <v>303</v>
      </c>
      <c r="B309" s="920"/>
      <c r="C309" s="658"/>
      <c r="D309" s="653"/>
      <c r="E309" s="630" t="s">
        <v>76</v>
      </c>
      <c r="F309" s="652" t="s">
        <v>2864</v>
      </c>
      <c r="G309" s="190" t="s">
        <v>2880</v>
      </c>
      <c r="H309" s="243" t="s">
        <v>10</v>
      </c>
      <c r="I309" s="245">
        <v>45207</v>
      </c>
      <c r="J309" s="245">
        <v>45211</v>
      </c>
      <c r="K309" s="196" t="s">
        <v>93</v>
      </c>
      <c r="L309" s="245">
        <v>45552</v>
      </c>
      <c r="M309" s="245">
        <v>45581</v>
      </c>
      <c r="N309" s="245"/>
      <c r="O309" s="196" t="s">
        <v>62</v>
      </c>
      <c r="P309" s="245"/>
      <c r="Q309" s="245"/>
      <c r="R309" s="196"/>
      <c r="S309" s="245"/>
      <c r="T309" s="245"/>
      <c r="U309" s="196"/>
      <c r="V309" s="245"/>
      <c r="W309" s="245"/>
      <c r="X309" s="196"/>
      <c r="Y309" s="648" t="s">
        <v>195</v>
      </c>
      <c r="Z309" s="648">
        <v>45221</v>
      </c>
      <c r="AA309" s="648">
        <v>45222</v>
      </c>
      <c r="AB309" s="247" t="s">
        <v>93</v>
      </c>
      <c r="AC309" s="648">
        <v>45552</v>
      </c>
      <c r="AD309" s="648">
        <v>45635</v>
      </c>
      <c r="AE309" s="247" t="s">
        <v>62</v>
      </c>
      <c r="AF309" s="647"/>
      <c r="AG309" s="647"/>
      <c r="AH309" s="247"/>
      <c r="AI309" s="647"/>
      <c r="AJ309" s="647"/>
      <c r="AK309" s="247"/>
      <c r="AL309" s="931"/>
      <c r="AN309"/>
    </row>
    <row r="310" spans="1:40" ht="99.9" customHeight="1" x14ac:dyDescent="0.3">
      <c r="A310" s="627">
        <f t="shared" si="4"/>
        <v>304</v>
      </c>
      <c r="B310" s="920"/>
      <c r="C310" s="658"/>
      <c r="D310" s="653"/>
      <c r="E310" s="630" t="s">
        <v>76</v>
      </c>
      <c r="F310" s="652" t="s">
        <v>2865</v>
      </c>
      <c r="G310" s="190" t="s">
        <v>2881</v>
      </c>
      <c r="H310" s="243" t="s">
        <v>10</v>
      </c>
      <c r="I310" s="245">
        <v>45207</v>
      </c>
      <c r="J310" s="245">
        <v>45211</v>
      </c>
      <c r="K310" s="196" t="s">
        <v>93</v>
      </c>
      <c r="L310" s="245">
        <v>45552</v>
      </c>
      <c r="M310" s="245">
        <v>45581</v>
      </c>
      <c r="N310" s="245"/>
      <c r="O310" s="196" t="s">
        <v>62</v>
      </c>
      <c r="P310" s="245"/>
      <c r="Q310" s="245"/>
      <c r="R310" s="196"/>
      <c r="S310" s="245"/>
      <c r="T310" s="245"/>
      <c r="U310" s="196"/>
      <c r="V310" s="245"/>
      <c r="W310" s="245"/>
      <c r="X310" s="196"/>
      <c r="Y310" s="648" t="s">
        <v>195</v>
      </c>
      <c r="Z310" s="648">
        <v>45221</v>
      </c>
      <c r="AA310" s="648">
        <v>45222</v>
      </c>
      <c r="AB310" s="247" t="s">
        <v>93</v>
      </c>
      <c r="AC310" s="648">
        <v>45552</v>
      </c>
      <c r="AD310" s="648">
        <v>45635</v>
      </c>
      <c r="AE310" s="247" t="s">
        <v>62</v>
      </c>
      <c r="AF310" s="647"/>
      <c r="AG310" s="647"/>
      <c r="AH310" s="247"/>
      <c r="AI310" s="647"/>
      <c r="AJ310" s="647"/>
      <c r="AK310" s="247"/>
      <c r="AL310" s="931"/>
      <c r="AN310"/>
    </row>
    <row r="311" spans="1:40" ht="99.9" customHeight="1" x14ac:dyDescent="0.3">
      <c r="A311" s="627">
        <f t="shared" si="4"/>
        <v>305</v>
      </c>
      <c r="B311" s="920"/>
      <c r="C311" s="658"/>
      <c r="D311" s="653"/>
      <c r="E311" s="630" t="s">
        <v>76</v>
      </c>
      <c r="F311" s="652" t="s">
        <v>2866</v>
      </c>
      <c r="G311" s="190" t="s">
        <v>2882</v>
      </c>
      <c r="H311" s="243" t="s">
        <v>10</v>
      </c>
      <c r="I311" s="245">
        <v>45207</v>
      </c>
      <c r="J311" s="245">
        <v>45211</v>
      </c>
      <c r="K311" s="196" t="s">
        <v>93</v>
      </c>
      <c r="L311" s="245">
        <v>45552</v>
      </c>
      <c r="M311" s="245">
        <v>45581</v>
      </c>
      <c r="N311" s="245"/>
      <c r="O311" s="196" t="s">
        <v>62</v>
      </c>
      <c r="P311" s="245"/>
      <c r="Q311" s="245"/>
      <c r="R311" s="196"/>
      <c r="S311" s="245"/>
      <c r="T311" s="245"/>
      <c r="U311" s="196"/>
      <c r="V311" s="245"/>
      <c r="W311" s="245"/>
      <c r="X311" s="196"/>
      <c r="Y311" s="648" t="s">
        <v>195</v>
      </c>
      <c r="Z311" s="648">
        <v>45221</v>
      </c>
      <c r="AA311" s="648">
        <v>45222</v>
      </c>
      <c r="AB311" s="247" t="s">
        <v>93</v>
      </c>
      <c r="AC311" s="648">
        <v>45552</v>
      </c>
      <c r="AD311" s="648">
        <v>45635</v>
      </c>
      <c r="AE311" s="247" t="s">
        <v>62</v>
      </c>
      <c r="AF311" s="647"/>
      <c r="AG311" s="647"/>
      <c r="AH311" s="247"/>
      <c r="AI311" s="647"/>
      <c r="AJ311" s="647"/>
      <c r="AK311" s="247"/>
      <c r="AL311" s="931"/>
      <c r="AN311"/>
    </row>
    <row r="312" spans="1:40" ht="99.9" customHeight="1" x14ac:dyDescent="0.3">
      <c r="A312" s="627">
        <f t="shared" si="4"/>
        <v>306</v>
      </c>
      <c r="B312" s="921"/>
      <c r="C312" s="658"/>
      <c r="D312" s="653"/>
      <c r="E312" s="630" t="s">
        <v>76</v>
      </c>
      <c r="F312" s="652" t="s">
        <v>2867</v>
      </c>
      <c r="G312" s="190" t="s">
        <v>2883</v>
      </c>
      <c r="H312" s="243" t="s">
        <v>10</v>
      </c>
      <c r="I312" s="245">
        <v>45207</v>
      </c>
      <c r="J312" s="245">
        <v>45211</v>
      </c>
      <c r="K312" s="196" t="s">
        <v>93</v>
      </c>
      <c r="L312" s="245">
        <v>45552</v>
      </c>
      <c r="M312" s="245">
        <v>45581</v>
      </c>
      <c r="N312" s="245"/>
      <c r="O312" s="196" t="s">
        <v>62</v>
      </c>
      <c r="P312" s="245"/>
      <c r="Q312" s="245"/>
      <c r="R312" s="196"/>
      <c r="S312" s="245"/>
      <c r="T312" s="245"/>
      <c r="U312" s="196"/>
      <c r="V312" s="245"/>
      <c r="W312" s="245"/>
      <c r="X312" s="196"/>
      <c r="Y312" s="648" t="s">
        <v>195</v>
      </c>
      <c r="Z312" s="648">
        <v>45221</v>
      </c>
      <c r="AA312" s="648">
        <v>45222</v>
      </c>
      <c r="AB312" s="247" t="s">
        <v>93</v>
      </c>
      <c r="AC312" s="648">
        <v>45552</v>
      </c>
      <c r="AD312" s="648">
        <v>45635</v>
      </c>
      <c r="AE312" s="247" t="s">
        <v>62</v>
      </c>
      <c r="AF312" s="647"/>
      <c r="AG312" s="647"/>
      <c r="AH312" s="247"/>
      <c r="AI312" s="647"/>
      <c r="AJ312" s="647"/>
      <c r="AK312" s="247"/>
      <c r="AL312" s="932"/>
      <c r="AN312"/>
    </row>
    <row r="313" spans="1:40" ht="99.9" customHeight="1" x14ac:dyDescent="0.3">
      <c r="A313" s="627">
        <f t="shared" si="4"/>
        <v>307</v>
      </c>
      <c r="B313" s="625" t="s">
        <v>2903</v>
      </c>
      <c r="C313" s="658"/>
      <c r="D313" s="653"/>
      <c r="E313" s="630" t="s">
        <v>2735</v>
      </c>
      <c r="F313" s="652" t="s">
        <v>4918</v>
      </c>
      <c r="G313" s="190" t="s">
        <v>2904</v>
      </c>
      <c r="H313" s="243" t="s">
        <v>10</v>
      </c>
      <c r="I313" s="245">
        <v>45208</v>
      </c>
      <c r="J313" s="245">
        <v>45223</v>
      </c>
      <c r="K313" s="196" t="s">
        <v>26</v>
      </c>
      <c r="L313" s="245">
        <v>45256</v>
      </c>
      <c r="M313" s="245">
        <v>45257</v>
      </c>
      <c r="N313" s="245"/>
      <c r="O313" s="196" t="s">
        <v>93</v>
      </c>
      <c r="P313" s="245">
        <v>45291</v>
      </c>
      <c r="Q313" s="245">
        <v>45306</v>
      </c>
      <c r="R313" s="196" t="s">
        <v>93</v>
      </c>
      <c r="S313" s="245">
        <v>45614</v>
      </c>
      <c r="T313" s="245">
        <v>45627</v>
      </c>
      <c r="U313" s="196" t="s">
        <v>93</v>
      </c>
      <c r="V313" s="245"/>
      <c r="W313" s="245"/>
      <c r="X313" s="196"/>
      <c r="Y313" s="648" t="s">
        <v>195</v>
      </c>
      <c r="Z313" s="648">
        <v>45322</v>
      </c>
      <c r="AA313" s="648">
        <v>45424</v>
      </c>
      <c r="AB313" s="247" t="s">
        <v>93</v>
      </c>
      <c r="AC313" s="648"/>
      <c r="AD313" s="648"/>
      <c r="AE313" s="247"/>
      <c r="AF313" s="647"/>
      <c r="AG313" s="647"/>
      <c r="AH313" s="247"/>
      <c r="AI313" s="648">
        <v>45637</v>
      </c>
      <c r="AJ313" s="648">
        <v>45743</v>
      </c>
      <c r="AK313" s="247" t="s">
        <v>93</v>
      </c>
      <c r="AL313" s="930" t="str">
        <f>IF(B313&gt;0,HYPERLINK(CONCATENATE("PDFSD FINALLY/",B313,".pdf"),CONCATENATE("Open PDFSD FINALLY.",B313)),"")</f>
        <v>Open PDFSD FINALLY.SD 1 (S19.ARCH.09-10)(10-20)</v>
      </c>
    </row>
    <row r="314" spans="1:40" ht="99.9" customHeight="1" x14ac:dyDescent="0.3">
      <c r="A314" s="627">
        <f t="shared" si="4"/>
        <v>308</v>
      </c>
      <c r="B314" s="920"/>
      <c r="C314" s="658"/>
      <c r="D314" s="653"/>
      <c r="E314" s="630" t="s">
        <v>2735</v>
      </c>
      <c r="F314" s="652" t="s">
        <v>4919</v>
      </c>
      <c r="G314" s="190" t="s">
        <v>2905</v>
      </c>
      <c r="H314" s="243" t="s">
        <v>10</v>
      </c>
      <c r="I314" s="245">
        <v>45208</v>
      </c>
      <c r="J314" s="245">
        <v>45223</v>
      </c>
      <c r="K314" s="196" t="s">
        <v>26</v>
      </c>
      <c r="L314" s="245">
        <v>45256</v>
      </c>
      <c r="M314" s="245">
        <v>45257</v>
      </c>
      <c r="N314" s="245"/>
      <c r="O314" s="196" t="s">
        <v>93</v>
      </c>
      <c r="P314" s="245">
        <v>45291</v>
      </c>
      <c r="Q314" s="245">
        <v>45306</v>
      </c>
      <c r="R314" s="196" t="s">
        <v>93</v>
      </c>
      <c r="S314" s="245">
        <v>45614</v>
      </c>
      <c r="T314" s="245">
        <v>45627</v>
      </c>
      <c r="U314" s="196" t="s">
        <v>93</v>
      </c>
      <c r="V314" s="245"/>
      <c r="W314" s="245"/>
      <c r="X314" s="196"/>
      <c r="Y314" s="648" t="s">
        <v>195</v>
      </c>
      <c r="Z314" s="648">
        <v>45322</v>
      </c>
      <c r="AA314" s="648">
        <v>45424</v>
      </c>
      <c r="AB314" s="247" t="s">
        <v>93</v>
      </c>
      <c r="AC314" s="648"/>
      <c r="AD314" s="648"/>
      <c r="AE314" s="247"/>
      <c r="AF314" s="647"/>
      <c r="AG314" s="647"/>
      <c r="AH314" s="247"/>
      <c r="AI314" s="648">
        <v>45637</v>
      </c>
      <c r="AJ314" s="648">
        <v>45743</v>
      </c>
      <c r="AK314" s="247" t="s">
        <v>93</v>
      </c>
      <c r="AL314" s="931"/>
    </row>
    <row r="315" spans="1:40" ht="99.9" customHeight="1" x14ac:dyDescent="0.3">
      <c r="A315" s="627">
        <f t="shared" si="4"/>
        <v>309</v>
      </c>
      <c r="B315" s="920"/>
      <c r="C315" s="658"/>
      <c r="D315" s="653"/>
      <c r="E315" s="630" t="s">
        <v>2735</v>
      </c>
      <c r="F315" s="652" t="s">
        <v>4920</v>
      </c>
      <c r="G315" s="190" t="s">
        <v>2906</v>
      </c>
      <c r="H315" s="243" t="s">
        <v>10</v>
      </c>
      <c r="I315" s="245">
        <v>45208</v>
      </c>
      <c r="J315" s="245">
        <v>45223</v>
      </c>
      <c r="K315" s="196" t="s">
        <v>26</v>
      </c>
      <c r="L315" s="245">
        <v>45256</v>
      </c>
      <c r="M315" s="245">
        <v>45257</v>
      </c>
      <c r="N315" s="245"/>
      <c r="O315" s="196" t="s">
        <v>26</v>
      </c>
      <c r="P315" s="245">
        <v>45291</v>
      </c>
      <c r="Q315" s="245">
        <v>45306</v>
      </c>
      <c r="R315" s="196" t="s">
        <v>93</v>
      </c>
      <c r="S315" s="245"/>
      <c r="T315" s="245"/>
      <c r="U315" s="196"/>
      <c r="V315" s="245"/>
      <c r="W315" s="245"/>
      <c r="X315" s="196"/>
      <c r="Y315" s="648" t="s">
        <v>195</v>
      </c>
      <c r="Z315" s="648">
        <v>45322</v>
      </c>
      <c r="AA315" s="648">
        <v>45424</v>
      </c>
      <c r="AB315" s="247" t="s">
        <v>93</v>
      </c>
      <c r="AC315" s="648"/>
      <c r="AD315" s="656"/>
      <c r="AE315" s="247"/>
      <c r="AF315" s="647"/>
      <c r="AG315" s="647"/>
      <c r="AH315" s="247"/>
      <c r="AI315" s="647"/>
      <c r="AJ315" s="647"/>
      <c r="AK315" s="247"/>
      <c r="AL315" s="931"/>
    </row>
    <row r="316" spans="1:40" ht="99.9" customHeight="1" x14ac:dyDescent="0.3">
      <c r="A316" s="627">
        <f t="shared" si="4"/>
        <v>310</v>
      </c>
      <c r="B316" s="920"/>
      <c r="C316" s="658"/>
      <c r="D316" s="653"/>
      <c r="E316" s="630" t="s">
        <v>2735</v>
      </c>
      <c r="F316" s="652" t="s">
        <v>4921</v>
      </c>
      <c r="G316" s="190" t="s">
        <v>3761</v>
      </c>
      <c r="H316" s="243" t="s">
        <v>10</v>
      </c>
      <c r="I316" s="245">
        <v>45256</v>
      </c>
      <c r="J316" s="245">
        <v>45257</v>
      </c>
      <c r="K316" s="196" t="s">
        <v>26</v>
      </c>
      <c r="L316" s="245"/>
      <c r="M316" s="245"/>
      <c r="N316" s="245"/>
      <c r="O316" s="196"/>
      <c r="P316" s="245"/>
      <c r="Q316" s="245"/>
      <c r="R316" s="196"/>
      <c r="S316" s="245"/>
      <c r="T316" s="245"/>
      <c r="U316" s="196"/>
      <c r="V316" s="245"/>
      <c r="W316" s="245"/>
      <c r="X316" s="196"/>
      <c r="Y316" s="648"/>
      <c r="Z316" s="648"/>
      <c r="AA316" s="648"/>
      <c r="AB316" s="247"/>
      <c r="AC316" s="648"/>
      <c r="AD316" s="656"/>
      <c r="AE316" s="247"/>
      <c r="AF316" s="647"/>
      <c r="AG316" s="647"/>
      <c r="AH316" s="247"/>
      <c r="AI316" s="647"/>
      <c r="AJ316" s="647"/>
      <c r="AK316" s="247"/>
      <c r="AL316" s="931"/>
    </row>
    <row r="317" spans="1:40" ht="99.9" customHeight="1" x14ac:dyDescent="0.3">
      <c r="A317" s="627">
        <f t="shared" si="4"/>
        <v>311</v>
      </c>
      <c r="B317" s="921"/>
      <c r="C317" s="658"/>
      <c r="D317" s="653"/>
      <c r="E317" s="630" t="s">
        <v>2735</v>
      </c>
      <c r="F317" s="652" t="s">
        <v>4922</v>
      </c>
      <c r="G317" s="190" t="s">
        <v>3762</v>
      </c>
      <c r="H317" s="243" t="s">
        <v>10</v>
      </c>
      <c r="I317" s="245">
        <v>45256</v>
      </c>
      <c r="J317" s="245">
        <v>45257</v>
      </c>
      <c r="K317" s="196" t="s">
        <v>26</v>
      </c>
      <c r="L317" s="245">
        <v>45622</v>
      </c>
      <c r="M317" s="245">
        <v>45623</v>
      </c>
      <c r="N317" s="245"/>
      <c r="O317" s="196" t="s">
        <v>26</v>
      </c>
      <c r="P317" s="245">
        <v>45657</v>
      </c>
      <c r="Q317" s="245">
        <v>45306</v>
      </c>
      <c r="R317" s="196" t="s">
        <v>93</v>
      </c>
      <c r="S317" s="245"/>
      <c r="T317" s="245"/>
      <c r="U317" s="196"/>
      <c r="V317" s="245"/>
      <c r="W317" s="245"/>
      <c r="X317" s="196"/>
      <c r="Y317" s="648"/>
      <c r="Z317" s="648"/>
      <c r="AA317" s="648"/>
      <c r="AB317" s="247"/>
      <c r="AC317" s="648"/>
      <c r="AD317" s="656"/>
      <c r="AE317" s="247"/>
      <c r="AF317" s="647"/>
      <c r="AG317" s="647"/>
      <c r="AH317" s="247"/>
      <c r="AI317" s="647"/>
      <c r="AJ317" s="647"/>
      <c r="AK317" s="247"/>
      <c r="AL317" s="932"/>
    </row>
    <row r="318" spans="1:40" ht="99.9" customHeight="1" x14ac:dyDescent="0.3">
      <c r="A318" s="627">
        <f t="shared" si="4"/>
        <v>312</v>
      </c>
      <c r="B318" s="625" t="s">
        <v>2989</v>
      </c>
      <c r="C318" s="658"/>
      <c r="D318" s="653"/>
      <c r="E318" s="630" t="s">
        <v>2988</v>
      </c>
      <c r="F318" s="652" t="s">
        <v>2990</v>
      </c>
      <c r="G318" s="190" t="s">
        <v>2992</v>
      </c>
      <c r="H318" s="243" t="s">
        <v>10</v>
      </c>
      <c r="I318" s="245">
        <v>45215</v>
      </c>
      <c r="J318" s="245">
        <v>45215</v>
      </c>
      <c r="K318" s="196" t="s">
        <v>93</v>
      </c>
      <c r="L318" s="245"/>
      <c r="M318" s="245"/>
      <c r="N318" s="245"/>
      <c r="O318" s="196"/>
      <c r="P318" s="245"/>
      <c r="Q318" s="245"/>
      <c r="R318" s="196"/>
      <c r="S318" s="245"/>
      <c r="T318" s="245"/>
      <c r="U318" s="196"/>
      <c r="V318" s="245"/>
      <c r="W318" s="245"/>
      <c r="X318" s="196"/>
      <c r="Y318" s="648" t="s">
        <v>195</v>
      </c>
      <c r="Z318" s="648">
        <v>45215</v>
      </c>
      <c r="AA318" s="648">
        <v>45215</v>
      </c>
      <c r="AB318" s="247" t="s">
        <v>93</v>
      </c>
      <c r="AC318" s="648"/>
      <c r="AD318" s="648"/>
      <c r="AE318" s="247"/>
      <c r="AF318" s="647"/>
      <c r="AG318" s="647"/>
      <c r="AH318" s="247"/>
      <c r="AI318" s="647"/>
      <c r="AJ318" s="647"/>
      <c r="AK318" s="247"/>
      <c r="AL318" s="930" t="str">
        <f>IF(B318&gt;0,HYPERLINK(CONCATENATE("PDFSD FINALLY/",B318,".pdf"),CONCATENATE("Open PDFSD FINALLY.",B318)),"")</f>
        <v>Open PDFSD FINALLY.SD 1 (S19.SU.09-10)(10-20)</v>
      </c>
      <c r="AN318"/>
    </row>
    <row r="319" spans="1:40" ht="99.9" customHeight="1" x14ac:dyDescent="0.3">
      <c r="A319" s="627">
        <f t="shared" si="4"/>
        <v>313</v>
      </c>
      <c r="B319" s="921"/>
      <c r="C319" s="658"/>
      <c r="D319" s="653"/>
      <c r="E319" s="630" t="s">
        <v>2988</v>
      </c>
      <c r="F319" s="652" t="s">
        <v>2991</v>
      </c>
      <c r="G319" s="190" t="s">
        <v>2993</v>
      </c>
      <c r="H319" s="243" t="s">
        <v>10</v>
      </c>
      <c r="I319" s="245">
        <v>45215</v>
      </c>
      <c r="J319" s="245">
        <v>45215</v>
      </c>
      <c r="K319" s="196" t="s">
        <v>93</v>
      </c>
      <c r="L319" s="245"/>
      <c r="M319" s="245"/>
      <c r="N319" s="245"/>
      <c r="O319" s="196"/>
      <c r="P319" s="245"/>
      <c r="Q319" s="245"/>
      <c r="R319" s="196"/>
      <c r="S319" s="245"/>
      <c r="T319" s="245"/>
      <c r="U319" s="196"/>
      <c r="V319" s="245"/>
      <c r="W319" s="245"/>
      <c r="X319" s="196"/>
      <c r="Y319" s="648" t="s">
        <v>195</v>
      </c>
      <c r="Z319" s="648">
        <v>45215</v>
      </c>
      <c r="AA319" s="648">
        <v>45215</v>
      </c>
      <c r="AB319" s="247" t="s">
        <v>93</v>
      </c>
      <c r="AC319" s="648"/>
      <c r="AD319" s="648"/>
      <c r="AE319" s="247"/>
      <c r="AF319" s="647"/>
      <c r="AG319" s="647"/>
      <c r="AH319" s="247"/>
      <c r="AI319" s="647"/>
      <c r="AJ319" s="647"/>
      <c r="AK319" s="247"/>
      <c r="AL319" s="932"/>
      <c r="AN319"/>
    </row>
    <row r="320" spans="1:40" ht="99.9" customHeight="1" x14ac:dyDescent="0.3">
      <c r="A320" s="627">
        <f t="shared" si="4"/>
        <v>314</v>
      </c>
      <c r="B320" s="625" t="s">
        <v>4650</v>
      </c>
      <c r="C320" s="658"/>
      <c r="D320" s="653"/>
      <c r="E320" s="630" t="s">
        <v>76</v>
      </c>
      <c r="F320" s="652" t="s">
        <v>2994</v>
      </c>
      <c r="G320" s="190" t="s">
        <v>2999</v>
      </c>
      <c r="H320" s="243" t="s">
        <v>10</v>
      </c>
      <c r="I320" s="245">
        <v>45214</v>
      </c>
      <c r="J320" s="245">
        <v>45215</v>
      </c>
      <c r="K320" s="196" t="s">
        <v>93</v>
      </c>
      <c r="L320" s="245">
        <v>45299</v>
      </c>
      <c r="M320" s="245">
        <v>45307</v>
      </c>
      <c r="N320" s="245"/>
      <c r="O320" s="196" t="s">
        <v>93</v>
      </c>
      <c r="P320" s="245">
        <v>45414</v>
      </c>
      <c r="Q320" s="245">
        <v>45433</v>
      </c>
      <c r="R320" s="196" t="s">
        <v>93</v>
      </c>
      <c r="S320" s="245"/>
      <c r="T320" s="245"/>
      <c r="U320" s="196"/>
      <c r="V320" s="245"/>
      <c r="W320" s="245"/>
      <c r="X320" s="196"/>
      <c r="Y320" s="648" t="s">
        <v>195</v>
      </c>
      <c r="Z320" s="648">
        <v>45228</v>
      </c>
      <c r="AA320" s="648">
        <v>45230</v>
      </c>
      <c r="AB320" s="247" t="s">
        <v>93</v>
      </c>
      <c r="AC320" s="648">
        <v>45449</v>
      </c>
      <c r="AD320" s="648">
        <v>45449</v>
      </c>
      <c r="AE320" s="247" t="s">
        <v>93</v>
      </c>
      <c r="AF320" s="647"/>
      <c r="AG320" s="647"/>
      <c r="AH320" s="247"/>
      <c r="AI320" s="647"/>
      <c r="AJ320" s="647"/>
      <c r="AK320" s="247"/>
      <c r="AL320" s="947" t="str">
        <f>IF(B320&gt;0,HYPERLINK(CONCATENATE("PDFSD FINALLY/",B320,".pdf"),CONCATENATE("Open PDFSD FINALLY.",B320)),"")</f>
        <v>Open PDFSD FINALLY.SD 52 (S19.CI.09-10)(10-20)</v>
      </c>
      <c r="AN320"/>
    </row>
    <row r="321" spans="1:40" ht="99.9" customHeight="1" x14ac:dyDescent="0.3">
      <c r="A321" s="627">
        <f t="shared" si="4"/>
        <v>315</v>
      </c>
      <c r="B321" s="920"/>
      <c r="C321" s="658"/>
      <c r="D321" s="653"/>
      <c r="E321" s="630" t="s">
        <v>76</v>
      </c>
      <c r="F321" s="652" t="s">
        <v>2995</v>
      </c>
      <c r="G321" s="190" t="s">
        <v>3000</v>
      </c>
      <c r="H321" s="243" t="s">
        <v>10</v>
      </c>
      <c r="I321" s="245">
        <v>45214</v>
      </c>
      <c r="J321" s="245">
        <v>45215</v>
      </c>
      <c r="K321" s="196" t="s">
        <v>93</v>
      </c>
      <c r="L321" s="245">
        <v>45299</v>
      </c>
      <c r="M321" s="245">
        <v>45307</v>
      </c>
      <c r="N321" s="245"/>
      <c r="O321" s="196" t="s">
        <v>93</v>
      </c>
      <c r="P321" s="245">
        <v>45414</v>
      </c>
      <c r="Q321" s="245">
        <v>45433</v>
      </c>
      <c r="R321" s="196" t="s">
        <v>93</v>
      </c>
      <c r="S321" s="245"/>
      <c r="T321" s="245"/>
      <c r="U321" s="196"/>
      <c r="V321" s="245"/>
      <c r="W321" s="245"/>
      <c r="X321" s="196"/>
      <c r="Y321" s="648" t="s">
        <v>195</v>
      </c>
      <c r="Z321" s="648">
        <v>45228</v>
      </c>
      <c r="AA321" s="648">
        <v>45230</v>
      </c>
      <c r="AB321" s="247" t="s">
        <v>93</v>
      </c>
      <c r="AC321" s="648">
        <v>45449</v>
      </c>
      <c r="AD321" s="648">
        <v>45449</v>
      </c>
      <c r="AE321" s="247" t="s">
        <v>93</v>
      </c>
      <c r="AF321" s="647"/>
      <c r="AG321" s="647"/>
      <c r="AH321" s="247"/>
      <c r="AI321" s="647"/>
      <c r="AJ321" s="647"/>
      <c r="AK321" s="247"/>
      <c r="AL321" s="949"/>
      <c r="AN321"/>
    </row>
    <row r="322" spans="1:40" ht="99.9" customHeight="1" x14ac:dyDescent="0.3">
      <c r="A322" s="627">
        <f t="shared" si="4"/>
        <v>316</v>
      </c>
      <c r="B322" s="920"/>
      <c r="C322" s="658"/>
      <c r="D322" s="653"/>
      <c r="E322" s="630" t="s">
        <v>76</v>
      </c>
      <c r="F322" s="652" t="s">
        <v>2996</v>
      </c>
      <c r="G322" s="190" t="s">
        <v>3001</v>
      </c>
      <c r="H322" s="243" t="s">
        <v>10</v>
      </c>
      <c r="I322" s="245">
        <v>45214</v>
      </c>
      <c r="J322" s="245">
        <v>45215</v>
      </c>
      <c r="K322" s="196" t="s">
        <v>93</v>
      </c>
      <c r="L322" s="245">
        <v>45299</v>
      </c>
      <c r="M322" s="245">
        <v>45307</v>
      </c>
      <c r="N322" s="245"/>
      <c r="O322" s="196" t="s">
        <v>93</v>
      </c>
      <c r="P322" s="245">
        <v>45414</v>
      </c>
      <c r="Q322" s="245">
        <v>45433</v>
      </c>
      <c r="R322" s="196" t="s">
        <v>93</v>
      </c>
      <c r="S322" s="245">
        <v>45496</v>
      </c>
      <c r="T322" s="245">
        <v>45508</v>
      </c>
      <c r="U322" s="196" t="s">
        <v>93</v>
      </c>
      <c r="V322" s="245"/>
      <c r="W322" s="245"/>
      <c r="X322" s="196"/>
      <c r="Y322" s="648" t="s">
        <v>195</v>
      </c>
      <c r="Z322" s="648">
        <v>45228</v>
      </c>
      <c r="AA322" s="648">
        <v>45230</v>
      </c>
      <c r="AB322" s="247" t="s">
        <v>93</v>
      </c>
      <c r="AC322" s="648">
        <v>45449</v>
      </c>
      <c r="AD322" s="648">
        <v>45449</v>
      </c>
      <c r="AE322" s="247" t="s">
        <v>26</v>
      </c>
      <c r="AF322" s="648">
        <v>45496</v>
      </c>
      <c r="AG322" s="648">
        <v>45538</v>
      </c>
      <c r="AH322" s="247" t="s">
        <v>93</v>
      </c>
      <c r="AI322" s="647"/>
      <c r="AJ322" s="647"/>
      <c r="AK322" s="247"/>
      <c r="AL322" s="949"/>
      <c r="AN322"/>
    </row>
    <row r="323" spans="1:40" ht="99.9" customHeight="1" x14ac:dyDescent="0.3">
      <c r="A323" s="627">
        <f t="shared" si="4"/>
        <v>317</v>
      </c>
      <c r="B323" s="920"/>
      <c r="C323" s="658"/>
      <c r="D323" s="653"/>
      <c r="E323" s="630" t="s">
        <v>76</v>
      </c>
      <c r="F323" s="652" t="s">
        <v>2997</v>
      </c>
      <c r="G323" s="190" t="s">
        <v>3002</v>
      </c>
      <c r="H323" s="243" t="s">
        <v>10</v>
      </c>
      <c r="I323" s="245">
        <v>45214</v>
      </c>
      <c r="J323" s="245">
        <v>45215</v>
      </c>
      <c r="K323" s="196" t="s">
        <v>93</v>
      </c>
      <c r="L323" s="245">
        <v>45299</v>
      </c>
      <c r="M323" s="245">
        <v>45307</v>
      </c>
      <c r="N323" s="245"/>
      <c r="O323" s="196" t="s">
        <v>93</v>
      </c>
      <c r="P323" s="245">
        <v>45414</v>
      </c>
      <c r="Q323" s="245">
        <v>45433</v>
      </c>
      <c r="R323" s="196" t="s">
        <v>93</v>
      </c>
      <c r="S323" s="245"/>
      <c r="T323" s="245"/>
      <c r="U323" s="196"/>
      <c r="V323" s="245"/>
      <c r="W323" s="245"/>
      <c r="X323" s="196"/>
      <c r="Y323" s="648" t="s">
        <v>195</v>
      </c>
      <c r="Z323" s="648">
        <v>45228</v>
      </c>
      <c r="AA323" s="648">
        <v>45230</v>
      </c>
      <c r="AB323" s="247" t="s">
        <v>93</v>
      </c>
      <c r="AC323" s="648">
        <v>45449</v>
      </c>
      <c r="AD323" s="648">
        <v>45449</v>
      </c>
      <c r="AE323" s="247" t="s">
        <v>93</v>
      </c>
      <c r="AF323" s="647"/>
      <c r="AG323" s="647"/>
      <c r="AH323" s="247"/>
      <c r="AI323" s="647"/>
      <c r="AJ323" s="647"/>
      <c r="AK323" s="247"/>
      <c r="AL323" s="949"/>
      <c r="AN323"/>
    </row>
    <row r="324" spans="1:40" ht="99.9" customHeight="1" x14ac:dyDescent="0.3">
      <c r="A324" s="627">
        <f t="shared" si="4"/>
        <v>318</v>
      </c>
      <c r="B324" s="921"/>
      <c r="C324" s="658"/>
      <c r="D324" s="653"/>
      <c r="E324" s="630" t="s">
        <v>76</v>
      </c>
      <c r="F324" s="652" t="s">
        <v>2998</v>
      </c>
      <c r="G324" s="190" t="s">
        <v>3003</v>
      </c>
      <c r="H324" s="243" t="s">
        <v>10</v>
      </c>
      <c r="I324" s="245">
        <v>45214</v>
      </c>
      <c r="J324" s="245">
        <v>45215</v>
      </c>
      <c r="K324" s="196" t="s">
        <v>93</v>
      </c>
      <c r="L324" s="245">
        <v>45299</v>
      </c>
      <c r="M324" s="245">
        <v>45307</v>
      </c>
      <c r="N324" s="245"/>
      <c r="O324" s="196" t="s">
        <v>93</v>
      </c>
      <c r="P324" s="245">
        <v>45414</v>
      </c>
      <c r="Q324" s="245">
        <v>45433</v>
      </c>
      <c r="R324" s="196" t="s">
        <v>93</v>
      </c>
      <c r="S324" s="245"/>
      <c r="T324" s="245"/>
      <c r="U324" s="196"/>
      <c r="V324" s="245"/>
      <c r="W324" s="245"/>
      <c r="X324" s="196"/>
      <c r="Y324" s="648" t="s">
        <v>195</v>
      </c>
      <c r="Z324" s="648">
        <v>45228</v>
      </c>
      <c r="AA324" s="648">
        <v>45230</v>
      </c>
      <c r="AB324" s="247" t="s">
        <v>93</v>
      </c>
      <c r="AC324" s="648">
        <v>45449</v>
      </c>
      <c r="AD324" s="648">
        <v>45449</v>
      </c>
      <c r="AE324" s="247" t="s">
        <v>93</v>
      </c>
      <c r="AF324" s="647"/>
      <c r="AG324" s="647"/>
      <c r="AH324" s="247"/>
      <c r="AI324" s="647"/>
      <c r="AJ324" s="647"/>
      <c r="AK324" s="247"/>
      <c r="AL324" s="948"/>
      <c r="AN324"/>
    </row>
    <row r="325" spans="1:40" ht="99.9" customHeight="1" x14ac:dyDescent="0.3">
      <c r="A325" s="627">
        <f t="shared" si="4"/>
        <v>319</v>
      </c>
      <c r="B325" s="625" t="s">
        <v>3006</v>
      </c>
      <c r="C325" s="658"/>
      <c r="D325" s="653"/>
      <c r="E325" s="630" t="s">
        <v>76</v>
      </c>
      <c r="F325" s="652" t="s">
        <v>3007</v>
      </c>
      <c r="G325" s="190" t="s">
        <v>3009</v>
      </c>
      <c r="H325" s="243" t="s">
        <v>10</v>
      </c>
      <c r="I325" s="245">
        <v>45216</v>
      </c>
      <c r="J325" s="245">
        <v>45223</v>
      </c>
      <c r="K325" s="196" t="s">
        <v>93</v>
      </c>
      <c r="L325" s="245">
        <v>45552</v>
      </c>
      <c r="M325" s="245">
        <v>45552</v>
      </c>
      <c r="N325" s="245"/>
      <c r="O325" s="196" t="s">
        <v>62</v>
      </c>
      <c r="P325" s="245"/>
      <c r="Q325" s="245"/>
      <c r="R325" s="196"/>
      <c r="S325" s="245"/>
      <c r="T325" s="245"/>
      <c r="U325" s="196"/>
      <c r="V325" s="245"/>
      <c r="W325" s="245"/>
      <c r="X325" s="196"/>
      <c r="Y325" s="648" t="s">
        <v>195</v>
      </c>
      <c r="Z325" s="648">
        <v>45231</v>
      </c>
      <c r="AA325" s="648">
        <v>45236</v>
      </c>
      <c r="AB325" s="247" t="s">
        <v>93</v>
      </c>
      <c r="AC325" s="648">
        <v>45788</v>
      </c>
      <c r="AD325" s="648">
        <v>45764</v>
      </c>
      <c r="AE325" s="247" t="s">
        <v>62</v>
      </c>
      <c r="AF325" s="647"/>
      <c r="AG325" s="647"/>
      <c r="AH325" s="247"/>
      <c r="AI325" s="647"/>
      <c r="AJ325" s="647"/>
      <c r="AK325" s="247"/>
      <c r="AL325" s="947" t="str">
        <f>IF(B325&gt;0,HYPERLINK(CONCATENATE("PDFSD FINALLY/",B325,".pdf"),CONCATENATE("Open PDFSD FINALLY.",B325)),"")</f>
        <v>Open PDFSD FINALLY.SD 53 (S19.CI.09-10)(10-20)</v>
      </c>
      <c r="AN325"/>
    </row>
    <row r="326" spans="1:40" s="407" customFormat="1" ht="99.9" customHeight="1" x14ac:dyDescent="0.3">
      <c r="A326" s="627">
        <f t="shared" si="4"/>
        <v>320</v>
      </c>
      <c r="B326" s="921"/>
      <c r="C326" s="658"/>
      <c r="D326" s="653"/>
      <c r="E326" s="630" t="s">
        <v>76</v>
      </c>
      <c r="F326" s="652" t="s">
        <v>3008</v>
      </c>
      <c r="G326" s="190" t="s">
        <v>3010</v>
      </c>
      <c r="H326" s="243" t="s">
        <v>10</v>
      </c>
      <c r="I326" s="245">
        <v>45216</v>
      </c>
      <c r="J326" s="245">
        <v>45223</v>
      </c>
      <c r="K326" s="196" t="s">
        <v>93</v>
      </c>
      <c r="L326" s="245">
        <v>45552</v>
      </c>
      <c r="M326" s="245">
        <v>45552</v>
      </c>
      <c r="N326" s="245"/>
      <c r="O326" s="196" t="s">
        <v>62</v>
      </c>
      <c r="P326" s="245"/>
      <c r="Q326" s="245"/>
      <c r="R326" s="196"/>
      <c r="S326" s="245"/>
      <c r="T326" s="245"/>
      <c r="U326" s="196"/>
      <c r="V326" s="245"/>
      <c r="W326" s="245"/>
      <c r="X326" s="196"/>
      <c r="Y326" s="648" t="s">
        <v>195</v>
      </c>
      <c r="Z326" s="648">
        <v>45231</v>
      </c>
      <c r="AA326" s="648">
        <v>45236</v>
      </c>
      <c r="AB326" s="247" t="s">
        <v>93</v>
      </c>
      <c r="AC326" s="648">
        <v>45788</v>
      </c>
      <c r="AD326" s="648">
        <v>45764</v>
      </c>
      <c r="AE326" s="247" t="s">
        <v>62</v>
      </c>
      <c r="AF326" s="647"/>
      <c r="AG326" s="647"/>
      <c r="AH326" s="247"/>
      <c r="AI326" s="647"/>
      <c r="AJ326" s="647"/>
      <c r="AK326" s="247"/>
      <c r="AL326" s="948"/>
      <c r="AM326" s="587"/>
      <c r="AN326"/>
    </row>
    <row r="327" spans="1:40" ht="99.9" customHeight="1" x14ac:dyDescent="0.3">
      <c r="A327" s="627">
        <f t="shared" si="4"/>
        <v>321</v>
      </c>
      <c r="B327" s="625" t="s">
        <v>3157</v>
      </c>
      <c r="C327" s="658"/>
      <c r="D327" s="653"/>
      <c r="E327" s="630" t="s">
        <v>2735</v>
      </c>
      <c r="F327" s="652" t="s">
        <v>4923</v>
      </c>
      <c r="G327" s="190" t="s">
        <v>3158</v>
      </c>
      <c r="H327" s="243" t="s">
        <v>10</v>
      </c>
      <c r="I327" s="245">
        <v>45221</v>
      </c>
      <c r="J327" s="245">
        <v>45229</v>
      </c>
      <c r="K327" s="196" t="s">
        <v>26</v>
      </c>
      <c r="L327" s="245">
        <v>45256</v>
      </c>
      <c r="M327" s="245">
        <v>45270</v>
      </c>
      <c r="N327" s="245"/>
      <c r="O327" s="196" t="s">
        <v>26</v>
      </c>
      <c r="P327" s="245">
        <v>45319</v>
      </c>
      <c r="Q327" s="245">
        <v>45333</v>
      </c>
      <c r="R327" s="196" t="s">
        <v>93</v>
      </c>
      <c r="S327" s="245"/>
      <c r="T327" s="245"/>
      <c r="U327" s="196"/>
      <c r="V327" s="245"/>
      <c r="W327" s="245"/>
      <c r="X327" s="196"/>
      <c r="Y327" s="648" t="s">
        <v>195</v>
      </c>
      <c r="Z327" s="648">
        <v>45361</v>
      </c>
      <c r="AA327" s="648">
        <v>45438</v>
      </c>
      <c r="AB327" s="247" t="s">
        <v>93</v>
      </c>
      <c r="AC327" s="656"/>
      <c r="AD327" s="656"/>
      <c r="AE327" s="247"/>
      <c r="AF327" s="647"/>
      <c r="AG327" s="647"/>
      <c r="AH327" s="247"/>
      <c r="AI327" s="647"/>
      <c r="AJ327" s="647"/>
      <c r="AK327" s="247"/>
      <c r="AL327" s="930" t="str">
        <f>IF(B327&gt;0,HYPERLINK(CONCATENATE("PDFSD FINALLY/",B327,".pdf"),CONCATENATE("Open PDFSD FINALLY.",B327)),"")</f>
        <v>Open PDFSD FINALLY.SD 2 (S19.ARCH.22-10)(10-20)</v>
      </c>
    </row>
    <row r="328" spans="1:40" ht="99.9" customHeight="1" x14ac:dyDescent="0.3">
      <c r="A328" s="627">
        <f t="shared" ref="A328:A391" si="5">ROW()-ROW($A$6)</f>
        <v>322</v>
      </c>
      <c r="B328" s="920"/>
      <c r="C328" s="658"/>
      <c r="D328" s="653"/>
      <c r="E328" s="630" t="s">
        <v>2735</v>
      </c>
      <c r="F328" s="652" t="s">
        <v>4924</v>
      </c>
      <c r="G328" s="190" t="s">
        <v>3159</v>
      </c>
      <c r="H328" s="243" t="s">
        <v>10</v>
      </c>
      <c r="I328" s="245">
        <v>45221</v>
      </c>
      <c r="J328" s="245">
        <v>45229</v>
      </c>
      <c r="K328" s="196" t="s">
        <v>26</v>
      </c>
      <c r="L328" s="245">
        <v>45256</v>
      </c>
      <c r="M328" s="245">
        <v>45270</v>
      </c>
      <c r="N328" s="245"/>
      <c r="O328" s="196" t="s">
        <v>26</v>
      </c>
      <c r="P328" s="245">
        <v>45319</v>
      </c>
      <c r="Q328" s="245">
        <v>45333</v>
      </c>
      <c r="R328" s="196" t="s">
        <v>93</v>
      </c>
      <c r="S328" s="245"/>
      <c r="T328" s="245"/>
      <c r="U328" s="196"/>
      <c r="V328" s="245"/>
      <c r="W328" s="245"/>
      <c r="X328" s="196"/>
      <c r="Y328" s="648" t="s">
        <v>195</v>
      </c>
      <c r="Z328" s="648">
        <v>45361</v>
      </c>
      <c r="AA328" s="648">
        <v>45438</v>
      </c>
      <c r="AB328" s="247" t="s">
        <v>93</v>
      </c>
      <c r="AC328" s="656"/>
      <c r="AD328" s="656"/>
      <c r="AE328" s="247"/>
      <c r="AF328" s="647"/>
      <c r="AG328" s="647"/>
      <c r="AH328" s="247"/>
      <c r="AI328" s="647"/>
      <c r="AJ328" s="647"/>
      <c r="AK328" s="247"/>
      <c r="AL328" s="931"/>
    </row>
    <row r="329" spans="1:40" ht="99.9" customHeight="1" x14ac:dyDescent="0.3">
      <c r="A329" s="627">
        <f t="shared" si="5"/>
        <v>323</v>
      </c>
      <c r="B329" s="920"/>
      <c r="C329" s="658"/>
      <c r="D329" s="653"/>
      <c r="E329" s="630" t="s">
        <v>2735</v>
      </c>
      <c r="F329" s="652" t="s">
        <v>4925</v>
      </c>
      <c r="G329" s="190" t="s">
        <v>3160</v>
      </c>
      <c r="H329" s="243" t="s">
        <v>10</v>
      </c>
      <c r="I329" s="245">
        <v>45221</v>
      </c>
      <c r="J329" s="245">
        <v>45229</v>
      </c>
      <c r="K329" s="196" t="s">
        <v>26</v>
      </c>
      <c r="L329" s="245">
        <v>45256</v>
      </c>
      <c r="M329" s="245">
        <v>45270</v>
      </c>
      <c r="N329" s="245"/>
      <c r="O329" s="196" t="s">
        <v>26</v>
      </c>
      <c r="P329" s="245">
        <v>45319</v>
      </c>
      <c r="Q329" s="245">
        <v>45333</v>
      </c>
      <c r="R329" s="196" t="s">
        <v>93</v>
      </c>
      <c r="S329" s="245"/>
      <c r="T329" s="245"/>
      <c r="U329" s="196"/>
      <c r="V329" s="245"/>
      <c r="W329" s="245"/>
      <c r="X329" s="196"/>
      <c r="Y329" s="648" t="s">
        <v>195</v>
      </c>
      <c r="Z329" s="648">
        <v>45361</v>
      </c>
      <c r="AA329" s="648">
        <v>45438</v>
      </c>
      <c r="AB329" s="247" t="s">
        <v>93</v>
      </c>
      <c r="AC329" s="656"/>
      <c r="AD329" s="656"/>
      <c r="AE329" s="247"/>
      <c r="AF329" s="647"/>
      <c r="AG329" s="647"/>
      <c r="AH329" s="247"/>
      <c r="AI329" s="647"/>
      <c r="AJ329" s="647"/>
      <c r="AK329" s="247"/>
      <c r="AL329" s="931"/>
    </row>
    <row r="330" spans="1:40" ht="99.9" customHeight="1" x14ac:dyDescent="0.3">
      <c r="A330" s="627">
        <f t="shared" si="5"/>
        <v>324</v>
      </c>
      <c r="B330" s="921"/>
      <c r="C330" s="658"/>
      <c r="D330" s="653"/>
      <c r="E330" s="630" t="s">
        <v>2735</v>
      </c>
      <c r="F330" s="652" t="s">
        <v>4926</v>
      </c>
      <c r="G330" s="190" t="s">
        <v>3761</v>
      </c>
      <c r="H330" s="243" t="s">
        <v>10</v>
      </c>
      <c r="I330" s="245">
        <v>45256</v>
      </c>
      <c r="J330" s="245">
        <v>45270</v>
      </c>
      <c r="K330" s="196" t="s">
        <v>26</v>
      </c>
      <c r="L330" s="245"/>
      <c r="M330" s="245"/>
      <c r="N330" s="245"/>
      <c r="O330" s="196"/>
      <c r="P330" s="245"/>
      <c r="Q330" s="245"/>
      <c r="R330" s="196"/>
      <c r="S330" s="245"/>
      <c r="T330" s="245"/>
      <c r="U330" s="196"/>
      <c r="V330" s="245"/>
      <c r="W330" s="245"/>
      <c r="X330" s="196"/>
      <c r="Y330" s="648"/>
      <c r="Z330" s="648"/>
      <c r="AA330" s="648"/>
      <c r="AB330" s="247"/>
      <c r="AC330" s="656"/>
      <c r="AD330" s="656"/>
      <c r="AE330" s="247"/>
      <c r="AF330" s="647"/>
      <c r="AG330" s="647"/>
      <c r="AH330" s="247"/>
      <c r="AI330" s="647"/>
      <c r="AJ330" s="647"/>
      <c r="AK330" s="247"/>
      <c r="AL330" s="932"/>
    </row>
    <row r="331" spans="1:40" ht="99.9" customHeight="1" x14ac:dyDescent="0.3">
      <c r="A331" s="627">
        <f t="shared" si="5"/>
        <v>325</v>
      </c>
      <c r="B331" s="924" t="s">
        <v>3202</v>
      </c>
      <c r="C331" s="658"/>
      <c r="D331" s="653"/>
      <c r="E331" s="630" t="s">
        <v>76</v>
      </c>
      <c r="F331" s="652" t="s">
        <v>3174</v>
      </c>
      <c r="G331" s="190" t="s">
        <v>3182</v>
      </c>
      <c r="H331" s="243" t="s">
        <v>10</v>
      </c>
      <c r="I331" s="245" t="s">
        <v>3189</v>
      </c>
      <c r="J331" s="245">
        <v>45229</v>
      </c>
      <c r="K331" s="196" t="s">
        <v>93</v>
      </c>
      <c r="L331" s="245">
        <v>45348</v>
      </c>
      <c r="M331" s="245">
        <v>45348</v>
      </c>
      <c r="N331" s="245"/>
      <c r="O331" s="196" t="s">
        <v>62</v>
      </c>
      <c r="P331" s="245"/>
      <c r="Q331" s="245"/>
      <c r="R331" s="196"/>
      <c r="S331" s="245"/>
      <c r="T331" s="245"/>
      <c r="U331" s="196"/>
      <c r="V331" s="245"/>
      <c r="W331" s="245"/>
      <c r="X331" s="196"/>
      <c r="Y331" s="648" t="s">
        <v>195</v>
      </c>
      <c r="Z331" s="648">
        <v>45234</v>
      </c>
      <c r="AA331" s="648">
        <v>45236</v>
      </c>
      <c r="AB331" s="247" t="s">
        <v>93</v>
      </c>
      <c r="AC331" s="648">
        <v>45374</v>
      </c>
      <c r="AD331" s="648">
        <v>45375</v>
      </c>
      <c r="AE331" s="247" t="s">
        <v>62</v>
      </c>
      <c r="AF331" s="647"/>
      <c r="AG331" s="647"/>
      <c r="AH331" s="247"/>
      <c r="AI331" s="647"/>
      <c r="AJ331" s="647"/>
      <c r="AK331" s="247"/>
      <c r="AL331" s="930" t="str">
        <f>IF(B331&gt;0,HYPERLINK(CONCATENATE("PDFSD FINALLY/",B331,".pdf"),CONCATENATE("Open PDFSD FINALLY.",B331)),"")</f>
        <v>Open PDFSD FINALLY.SD 54 (S19.CI.29-10)(10-20)</v>
      </c>
      <c r="AN331"/>
    </row>
    <row r="332" spans="1:40" ht="99.9" customHeight="1" x14ac:dyDescent="0.3">
      <c r="A332" s="627">
        <f t="shared" si="5"/>
        <v>326</v>
      </c>
      <c r="B332" s="925"/>
      <c r="C332" s="658"/>
      <c r="D332" s="653"/>
      <c r="E332" s="630" t="s">
        <v>76</v>
      </c>
      <c r="F332" s="652" t="s">
        <v>3175</v>
      </c>
      <c r="G332" s="190" t="s">
        <v>3183</v>
      </c>
      <c r="H332" s="243" t="s">
        <v>10</v>
      </c>
      <c r="I332" s="245" t="s">
        <v>3189</v>
      </c>
      <c r="J332" s="245">
        <v>45229</v>
      </c>
      <c r="K332" s="196" t="s">
        <v>93</v>
      </c>
      <c r="L332" s="245">
        <v>45348</v>
      </c>
      <c r="M332" s="245">
        <v>45348</v>
      </c>
      <c r="N332" s="245"/>
      <c r="O332" s="196" t="s">
        <v>62</v>
      </c>
      <c r="P332" s="245"/>
      <c r="Q332" s="245"/>
      <c r="R332" s="196"/>
      <c r="S332" s="245"/>
      <c r="T332" s="245"/>
      <c r="U332" s="196"/>
      <c r="V332" s="245"/>
      <c r="W332" s="245"/>
      <c r="X332" s="196"/>
      <c r="Y332" s="648" t="s">
        <v>195</v>
      </c>
      <c r="Z332" s="648">
        <v>45234</v>
      </c>
      <c r="AA332" s="648">
        <v>45236</v>
      </c>
      <c r="AB332" s="247" t="s">
        <v>93</v>
      </c>
      <c r="AC332" s="648">
        <v>45374</v>
      </c>
      <c r="AD332" s="648">
        <v>45375</v>
      </c>
      <c r="AE332" s="247" t="s">
        <v>62</v>
      </c>
      <c r="AF332" s="647"/>
      <c r="AG332" s="647"/>
      <c r="AH332" s="247"/>
      <c r="AI332" s="647"/>
      <c r="AJ332" s="647"/>
      <c r="AK332" s="247"/>
      <c r="AL332" s="931"/>
      <c r="AN332"/>
    </row>
    <row r="333" spans="1:40" ht="99.9" customHeight="1" x14ac:dyDescent="0.3">
      <c r="A333" s="627">
        <f t="shared" si="5"/>
        <v>327</v>
      </c>
      <c r="B333" s="925"/>
      <c r="C333" s="658"/>
      <c r="D333" s="653"/>
      <c r="E333" s="630" t="s">
        <v>76</v>
      </c>
      <c r="F333" s="652" t="s">
        <v>3176</v>
      </c>
      <c r="G333" s="190" t="s">
        <v>3184</v>
      </c>
      <c r="H333" s="243" t="s">
        <v>10</v>
      </c>
      <c r="I333" s="245" t="s">
        <v>3189</v>
      </c>
      <c r="J333" s="245">
        <v>45229</v>
      </c>
      <c r="K333" s="196" t="s">
        <v>93</v>
      </c>
      <c r="L333" s="245">
        <v>45348</v>
      </c>
      <c r="M333" s="245">
        <v>45348</v>
      </c>
      <c r="N333" s="245"/>
      <c r="O333" s="196" t="s">
        <v>62</v>
      </c>
      <c r="P333" s="245"/>
      <c r="Q333" s="245"/>
      <c r="R333" s="196"/>
      <c r="S333" s="245"/>
      <c r="T333" s="245"/>
      <c r="U333" s="196"/>
      <c r="V333" s="245"/>
      <c r="W333" s="245"/>
      <c r="X333" s="196"/>
      <c r="Y333" s="648" t="s">
        <v>195</v>
      </c>
      <c r="Z333" s="648">
        <v>45234</v>
      </c>
      <c r="AA333" s="648">
        <v>45236</v>
      </c>
      <c r="AB333" s="247" t="s">
        <v>93</v>
      </c>
      <c r="AC333" s="648">
        <v>45374</v>
      </c>
      <c r="AD333" s="648">
        <v>45375</v>
      </c>
      <c r="AE333" s="247" t="s">
        <v>62</v>
      </c>
      <c r="AF333" s="647"/>
      <c r="AG333" s="647"/>
      <c r="AH333" s="247"/>
      <c r="AI333" s="647"/>
      <c r="AJ333" s="647"/>
      <c r="AK333" s="247"/>
      <c r="AL333" s="931"/>
      <c r="AN333"/>
    </row>
    <row r="334" spans="1:40" ht="99.9" customHeight="1" x14ac:dyDescent="0.3">
      <c r="A334" s="627">
        <f t="shared" si="5"/>
        <v>328</v>
      </c>
      <c r="B334" s="925"/>
      <c r="C334" s="658"/>
      <c r="D334" s="653"/>
      <c r="E334" s="630" t="s">
        <v>76</v>
      </c>
      <c r="F334" s="652" t="s">
        <v>3177</v>
      </c>
      <c r="G334" s="190" t="s">
        <v>3185</v>
      </c>
      <c r="H334" s="243" t="s">
        <v>10</v>
      </c>
      <c r="I334" s="245" t="s">
        <v>3189</v>
      </c>
      <c r="J334" s="245">
        <v>45229</v>
      </c>
      <c r="K334" s="196" t="s">
        <v>93</v>
      </c>
      <c r="L334" s="245">
        <v>45348</v>
      </c>
      <c r="M334" s="245">
        <v>45348</v>
      </c>
      <c r="N334" s="245"/>
      <c r="O334" s="196" t="s">
        <v>62</v>
      </c>
      <c r="P334" s="245"/>
      <c r="Q334" s="245"/>
      <c r="R334" s="196"/>
      <c r="S334" s="245"/>
      <c r="T334" s="245"/>
      <c r="U334" s="196"/>
      <c r="V334" s="245"/>
      <c r="W334" s="245"/>
      <c r="X334" s="196"/>
      <c r="Y334" s="648" t="s">
        <v>195</v>
      </c>
      <c r="Z334" s="648">
        <v>45234</v>
      </c>
      <c r="AA334" s="648">
        <v>45236</v>
      </c>
      <c r="AB334" s="247" t="s">
        <v>93</v>
      </c>
      <c r="AC334" s="648">
        <v>45374</v>
      </c>
      <c r="AD334" s="648">
        <v>45375</v>
      </c>
      <c r="AE334" s="247" t="s">
        <v>62</v>
      </c>
      <c r="AF334" s="647"/>
      <c r="AG334" s="647"/>
      <c r="AH334" s="247"/>
      <c r="AI334" s="647"/>
      <c r="AJ334" s="647"/>
      <c r="AK334" s="247"/>
      <c r="AL334" s="931"/>
      <c r="AN334"/>
    </row>
    <row r="335" spans="1:40" ht="99.9" customHeight="1" x14ac:dyDescent="0.3">
      <c r="A335" s="627">
        <f t="shared" si="5"/>
        <v>329</v>
      </c>
      <c r="B335" s="925"/>
      <c r="C335" s="658"/>
      <c r="D335" s="653"/>
      <c r="E335" s="630" t="s">
        <v>76</v>
      </c>
      <c r="F335" s="652" t="s">
        <v>3178</v>
      </c>
      <c r="G335" s="190" t="s">
        <v>3186</v>
      </c>
      <c r="H335" s="243" t="s">
        <v>10</v>
      </c>
      <c r="I335" s="245" t="s">
        <v>3189</v>
      </c>
      <c r="J335" s="245">
        <v>45229</v>
      </c>
      <c r="K335" s="196" t="s">
        <v>93</v>
      </c>
      <c r="L335" s="245">
        <v>45348</v>
      </c>
      <c r="M335" s="245">
        <v>45348</v>
      </c>
      <c r="N335" s="245"/>
      <c r="O335" s="196" t="s">
        <v>62</v>
      </c>
      <c r="P335" s="245"/>
      <c r="Q335" s="245"/>
      <c r="R335" s="196"/>
      <c r="S335" s="245"/>
      <c r="T335" s="245"/>
      <c r="U335" s="196"/>
      <c r="V335" s="245"/>
      <c r="W335" s="245"/>
      <c r="X335" s="196"/>
      <c r="Y335" s="648" t="s">
        <v>195</v>
      </c>
      <c r="Z335" s="648">
        <v>45234</v>
      </c>
      <c r="AA335" s="648">
        <v>45236</v>
      </c>
      <c r="AB335" s="247" t="s">
        <v>93</v>
      </c>
      <c r="AC335" s="648">
        <v>45374</v>
      </c>
      <c r="AD335" s="648">
        <v>45375</v>
      </c>
      <c r="AE335" s="247" t="s">
        <v>62</v>
      </c>
      <c r="AF335" s="647"/>
      <c r="AG335" s="647"/>
      <c r="AH335" s="247"/>
      <c r="AI335" s="647"/>
      <c r="AJ335" s="647"/>
      <c r="AK335" s="247"/>
      <c r="AL335" s="931"/>
      <c r="AN335"/>
    </row>
    <row r="336" spans="1:40" ht="99.9" customHeight="1" x14ac:dyDescent="0.3">
      <c r="A336" s="627">
        <f t="shared" si="5"/>
        <v>330</v>
      </c>
      <c r="B336" s="925"/>
      <c r="C336" s="658"/>
      <c r="D336" s="653"/>
      <c r="E336" s="630" t="s">
        <v>76</v>
      </c>
      <c r="F336" s="652" t="s">
        <v>3179</v>
      </c>
      <c r="G336" s="190" t="s">
        <v>3187</v>
      </c>
      <c r="H336" s="243" t="s">
        <v>10</v>
      </c>
      <c r="I336" s="245" t="s">
        <v>3189</v>
      </c>
      <c r="J336" s="245">
        <v>45229</v>
      </c>
      <c r="K336" s="196" t="s">
        <v>93</v>
      </c>
      <c r="L336" s="245">
        <v>45348</v>
      </c>
      <c r="M336" s="245">
        <v>45348</v>
      </c>
      <c r="N336" s="245"/>
      <c r="O336" s="196" t="s">
        <v>62</v>
      </c>
      <c r="P336" s="245"/>
      <c r="Q336" s="245"/>
      <c r="R336" s="196"/>
      <c r="S336" s="245"/>
      <c r="T336" s="245"/>
      <c r="U336" s="196"/>
      <c r="V336" s="245"/>
      <c r="W336" s="245"/>
      <c r="X336" s="196"/>
      <c r="Y336" s="648" t="s">
        <v>195</v>
      </c>
      <c r="Z336" s="648">
        <v>45234</v>
      </c>
      <c r="AA336" s="648">
        <v>45236</v>
      </c>
      <c r="AB336" s="247" t="s">
        <v>93</v>
      </c>
      <c r="AC336" s="648">
        <v>45374</v>
      </c>
      <c r="AD336" s="648">
        <v>45375</v>
      </c>
      <c r="AE336" s="247" t="s">
        <v>62</v>
      </c>
      <c r="AF336" s="647"/>
      <c r="AG336" s="647"/>
      <c r="AH336" s="247"/>
      <c r="AI336" s="647"/>
      <c r="AJ336" s="647"/>
      <c r="AK336" s="247"/>
      <c r="AL336" s="931"/>
      <c r="AN336"/>
    </row>
    <row r="337" spans="1:40" ht="99.9" customHeight="1" x14ac:dyDescent="0.3">
      <c r="A337" s="627">
        <f t="shared" si="5"/>
        <v>331</v>
      </c>
      <c r="B337" s="925"/>
      <c r="C337" s="658"/>
      <c r="D337" s="653"/>
      <c r="E337" s="630" t="s">
        <v>76</v>
      </c>
      <c r="F337" s="652" t="s">
        <v>3180</v>
      </c>
      <c r="G337" s="190" t="s">
        <v>3188</v>
      </c>
      <c r="H337" s="243" t="s">
        <v>10</v>
      </c>
      <c r="I337" s="245" t="s">
        <v>3189</v>
      </c>
      <c r="J337" s="245">
        <v>45229</v>
      </c>
      <c r="K337" s="196" t="s">
        <v>93</v>
      </c>
      <c r="L337" s="245">
        <v>45348</v>
      </c>
      <c r="M337" s="245">
        <v>45348</v>
      </c>
      <c r="N337" s="245"/>
      <c r="O337" s="196" t="s">
        <v>62</v>
      </c>
      <c r="P337" s="245"/>
      <c r="Q337" s="245"/>
      <c r="R337" s="196"/>
      <c r="S337" s="245"/>
      <c r="T337" s="245"/>
      <c r="U337" s="196"/>
      <c r="V337" s="245"/>
      <c r="W337" s="245"/>
      <c r="X337" s="196"/>
      <c r="Y337" s="648" t="s">
        <v>195</v>
      </c>
      <c r="Z337" s="648">
        <v>45234</v>
      </c>
      <c r="AA337" s="648">
        <v>45236</v>
      </c>
      <c r="AB337" s="247" t="s">
        <v>93</v>
      </c>
      <c r="AC337" s="648">
        <v>45374</v>
      </c>
      <c r="AD337" s="648">
        <v>45375</v>
      </c>
      <c r="AE337" s="247" t="s">
        <v>62</v>
      </c>
      <c r="AF337" s="647"/>
      <c r="AG337" s="647"/>
      <c r="AH337" s="247"/>
      <c r="AI337" s="647"/>
      <c r="AJ337" s="647"/>
      <c r="AK337" s="247"/>
      <c r="AL337" s="931"/>
      <c r="AN337"/>
    </row>
    <row r="338" spans="1:40" ht="99.9" customHeight="1" x14ac:dyDescent="0.3">
      <c r="A338" s="627">
        <f t="shared" si="5"/>
        <v>332</v>
      </c>
      <c r="B338" s="926"/>
      <c r="C338" s="658"/>
      <c r="D338" s="653"/>
      <c r="E338" s="630" t="s">
        <v>76</v>
      </c>
      <c r="F338" s="652" t="s">
        <v>3181</v>
      </c>
      <c r="G338" s="190" t="s">
        <v>3188</v>
      </c>
      <c r="H338" s="243" t="s">
        <v>10</v>
      </c>
      <c r="I338" s="245" t="s">
        <v>3189</v>
      </c>
      <c r="J338" s="245">
        <v>45229</v>
      </c>
      <c r="K338" s="196" t="s">
        <v>93</v>
      </c>
      <c r="L338" s="245">
        <v>45348</v>
      </c>
      <c r="M338" s="245">
        <v>45348</v>
      </c>
      <c r="N338" s="245"/>
      <c r="O338" s="196" t="s">
        <v>62</v>
      </c>
      <c r="P338" s="245"/>
      <c r="Q338" s="245"/>
      <c r="R338" s="196"/>
      <c r="S338" s="245"/>
      <c r="T338" s="245"/>
      <c r="U338" s="196"/>
      <c r="V338" s="245"/>
      <c r="W338" s="245"/>
      <c r="X338" s="196"/>
      <c r="Y338" s="648" t="s">
        <v>195</v>
      </c>
      <c r="Z338" s="648">
        <v>45234</v>
      </c>
      <c r="AA338" s="648">
        <v>45236</v>
      </c>
      <c r="AB338" s="247" t="s">
        <v>93</v>
      </c>
      <c r="AC338" s="648">
        <v>45374</v>
      </c>
      <c r="AD338" s="648">
        <v>45375</v>
      </c>
      <c r="AE338" s="247" t="s">
        <v>62</v>
      </c>
      <c r="AF338" s="647"/>
      <c r="AG338" s="647"/>
      <c r="AH338" s="247"/>
      <c r="AI338" s="647"/>
      <c r="AJ338" s="647"/>
      <c r="AK338" s="247"/>
      <c r="AL338" s="932"/>
      <c r="AN338"/>
    </row>
    <row r="339" spans="1:40" ht="99.9" customHeight="1" x14ac:dyDescent="0.3">
      <c r="A339" s="627">
        <f t="shared" si="5"/>
        <v>333</v>
      </c>
      <c r="B339" s="924" t="s">
        <v>3203</v>
      </c>
      <c r="C339" s="658"/>
      <c r="D339" s="653"/>
      <c r="E339" s="630" t="s">
        <v>76</v>
      </c>
      <c r="F339" s="652" t="s">
        <v>3190</v>
      </c>
      <c r="G339" s="190" t="s">
        <v>3204</v>
      </c>
      <c r="H339" s="243" t="s">
        <v>10</v>
      </c>
      <c r="I339" s="245" t="s">
        <v>3189</v>
      </c>
      <c r="J339" s="245">
        <v>45236</v>
      </c>
      <c r="K339" s="196" t="s">
        <v>93</v>
      </c>
      <c r="L339" s="245">
        <v>45348</v>
      </c>
      <c r="M339" s="245">
        <v>45348</v>
      </c>
      <c r="N339" s="245"/>
      <c r="O339" s="196" t="s">
        <v>62</v>
      </c>
      <c r="P339" s="245"/>
      <c r="Q339" s="245"/>
      <c r="R339" s="196"/>
      <c r="S339" s="245"/>
      <c r="T339" s="245"/>
      <c r="U339" s="196"/>
      <c r="V339" s="245"/>
      <c r="W339" s="245"/>
      <c r="X339" s="196"/>
      <c r="Y339" s="648" t="s">
        <v>195</v>
      </c>
      <c r="Z339" s="648">
        <v>45249</v>
      </c>
      <c r="AA339" s="648">
        <v>45249</v>
      </c>
      <c r="AB339" s="247" t="s">
        <v>93</v>
      </c>
      <c r="AC339" s="648">
        <v>45376</v>
      </c>
      <c r="AD339" s="648">
        <v>45376</v>
      </c>
      <c r="AE339" s="247" t="s">
        <v>62</v>
      </c>
      <c r="AF339" s="647"/>
      <c r="AG339" s="647"/>
      <c r="AH339" s="247"/>
      <c r="AI339" s="647"/>
      <c r="AJ339" s="647"/>
      <c r="AK339" s="247"/>
      <c r="AL339" s="548" t="str">
        <f>IF(B339&gt;0,HYPERLINK(CONCATENATE("PDFSD FINALLY/",B339,".pdf"),CONCATENATE("Open PDFSD FINALLY.",B339)),"")</f>
        <v>Open PDFSD FINALLY.SD 55 (S19.CI.29-10)(10-20)</v>
      </c>
      <c r="AN339"/>
    </row>
    <row r="340" spans="1:40" ht="99.9" customHeight="1" x14ac:dyDescent="0.3">
      <c r="A340" s="627">
        <f t="shared" si="5"/>
        <v>334</v>
      </c>
      <c r="B340" s="925"/>
      <c r="C340" s="658"/>
      <c r="D340" s="653"/>
      <c r="E340" s="630" t="s">
        <v>76</v>
      </c>
      <c r="F340" s="652" t="s">
        <v>3191</v>
      </c>
      <c r="G340" s="190" t="s">
        <v>3205</v>
      </c>
      <c r="H340" s="243" t="s">
        <v>10</v>
      </c>
      <c r="I340" s="245" t="s">
        <v>3189</v>
      </c>
      <c r="J340" s="245">
        <v>45236</v>
      </c>
      <c r="K340" s="196" t="s">
        <v>93</v>
      </c>
      <c r="L340" s="245">
        <v>45348</v>
      </c>
      <c r="M340" s="245">
        <v>45348</v>
      </c>
      <c r="N340" s="245"/>
      <c r="O340" s="196" t="s">
        <v>62</v>
      </c>
      <c r="P340" s="245"/>
      <c r="Q340" s="245"/>
      <c r="R340" s="196"/>
      <c r="S340" s="245"/>
      <c r="T340" s="245"/>
      <c r="U340" s="196"/>
      <c r="V340" s="245"/>
      <c r="W340" s="245"/>
      <c r="X340" s="196"/>
      <c r="Y340" s="648" t="s">
        <v>195</v>
      </c>
      <c r="Z340" s="648">
        <v>45249</v>
      </c>
      <c r="AA340" s="648">
        <v>45249</v>
      </c>
      <c r="AB340" s="247" t="s">
        <v>93</v>
      </c>
      <c r="AC340" s="648">
        <v>45376</v>
      </c>
      <c r="AD340" s="648">
        <v>45376</v>
      </c>
      <c r="AE340" s="247" t="s">
        <v>62</v>
      </c>
      <c r="AF340" s="647"/>
      <c r="AG340" s="647"/>
      <c r="AH340" s="247"/>
      <c r="AI340" s="647"/>
      <c r="AJ340" s="647"/>
      <c r="AK340" s="247"/>
      <c r="AL340" s="922"/>
      <c r="AN340"/>
    </row>
    <row r="341" spans="1:40" ht="99.9" customHeight="1" x14ac:dyDescent="0.3">
      <c r="A341" s="627">
        <f t="shared" si="5"/>
        <v>335</v>
      </c>
      <c r="B341" s="925"/>
      <c r="C341" s="658"/>
      <c r="D341" s="653"/>
      <c r="E341" s="630" t="s">
        <v>76</v>
      </c>
      <c r="F341" s="652" t="s">
        <v>3192</v>
      </c>
      <c r="G341" s="190" t="s">
        <v>3206</v>
      </c>
      <c r="H341" s="243" t="s">
        <v>10</v>
      </c>
      <c r="I341" s="245" t="s">
        <v>3189</v>
      </c>
      <c r="J341" s="245">
        <v>45236</v>
      </c>
      <c r="K341" s="196" t="s">
        <v>93</v>
      </c>
      <c r="L341" s="245">
        <v>45348</v>
      </c>
      <c r="M341" s="245">
        <v>45348</v>
      </c>
      <c r="N341" s="245"/>
      <c r="O341" s="196" t="s">
        <v>62</v>
      </c>
      <c r="P341" s="245"/>
      <c r="Q341" s="245"/>
      <c r="R341" s="196"/>
      <c r="S341" s="245"/>
      <c r="T341" s="245"/>
      <c r="U341" s="196"/>
      <c r="V341" s="245"/>
      <c r="W341" s="245"/>
      <c r="X341" s="196"/>
      <c r="Y341" s="648" t="s">
        <v>195</v>
      </c>
      <c r="Z341" s="648">
        <v>45249</v>
      </c>
      <c r="AA341" s="648">
        <v>45249</v>
      </c>
      <c r="AB341" s="247" t="s">
        <v>93</v>
      </c>
      <c r="AC341" s="648">
        <v>45376</v>
      </c>
      <c r="AD341" s="648">
        <v>45376</v>
      </c>
      <c r="AE341" s="247" t="s">
        <v>62</v>
      </c>
      <c r="AF341" s="647"/>
      <c r="AG341" s="647"/>
      <c r="AH341" s="247"/>
      <c r="AI341" s="647"/>
      <c r="AJ341" s="647"/>
      <c r="AK341" s="247"/>
      <c r="AL341" s="922"/>
      <c r="AN341"/>
    </row>
    <row r="342" spans="1:40" ht="99.9" customHeight="1" x14ac:dyDescent="0.3">
      <c r="A342" s="627">
        <f t="shared" si="5"/>
        <v>336</v>
      </c>
      <c r="B342" s="925"/>
      <c r="C342" s="658"/>
      <c r="D342" s="653"/>
      <c r="E342" s="630" t="s">
        <v>76</v>
      </c>
      <c r="F342" s="652" t="s">
        <v>3193</v>
      </c>
      <c r="G342" s="190" t="s">
        <v>3207</v>
      </c>
      <c r="H342" s="243" t="s">
        <v>10</v>
      </c>
      <c r="I342" s="245" t="s">
        <v>3189</v>
      </c>
      <c r="J342" s="245">
        <v>45236</v>
      </c>
      <c r="K342" s="196" t="s">
        <v>93</v>
      </c>
      <c r="L342" s="245">
        <v>45348</v>
      </c>
      <c r="M342" s="245">
        <v>45348</v>
      </c>
      <c r="N342" s="245"/>
      <c r="O342" s="196" t="s">
        <v>62</v>
      </c>
      <c r="P342" s="245"/>
      <c r="Q342" s="245"/>
      <c r="R342" s="196"/>
      <c r="S342" s="245"/>
      <c r="T342" s="245"/>
      <c r="U342" s="196"/>
      <c r="V342" s="245"/>
      <c r="W342" s="245"/>
      <c r="X342" s="196"/>
      <c r="Y342" s="648" t="s">
        <v>195</v>
      </c>
      <c r="Z342" s="648">
        <v>45249</v>
      </c>
      <c r="AA342" s="648">
        <v>45249</v>
      </c>
      <c r="AB342" s="247" t="s">
        <v>93</v>
      </c>
      <c r="AC342" s="648">
        <v>45376</v>
      </c>
      <c r="AD342" s="648">
        <v>45376</v>
      </c>
      <c r="AE342" s="247" t="s">
        <v>62</v>
      </c>
      <c r="AF342" s="647"/>
      <c r="AG342" s="647"/>
      <c r="AH342" s="247"/>
      <c r="AI342" s="647"/>
      <c r="AJ342" s="647"/>
      <c r="AK342" s="247"/>
      <c r="AL342" s="922"/>
      <c r="AN342"/>
    </row>
    <row r="343" spans="1:40" ht="99.9" customHeight="1" x14ac:dyDescent="0.3">
      <c r="A343" s="627">
        <f t="shared" si="5"/>
        <v>337</v>
      </c>
      <c r="B343" s="925"/>
      <c r="C343" s="658"/>
      <c r="D343" s="653"/>
      <c r="E343" s="630" t="s">
        <v>76</v>
      </c>
      <c r="F343" s="652" t="s">
        <v>3194</v>
      </c>
      <c r="G343" s="190" t="s">
        <v>3208</v>
      </c>
      <c r="H343" s="243" t="s">
        <v>10</v>
      </c>
      <c r="I343" s="245" t="s">
        <v>3189</v>
      </c>
      <c r="J343" s="245">
        <v>45236</v>
      </c>
      <c r="K343" s="196" t="s">
        <v>93</v>
      </c>
      <c r="L343" s="245">
        <v>45348</v>
      </c>
      <c r="M343" s="245">
        <v>45348</v>
      </c>
      <c r="N343" s="245"/>
      <c r="O343" s="196" t="s">
        <v>62</v>
      </c>
      <c r="P343" s="245"/>
      <c r="Q343" s="245"/>
      <c r="R343" s="196"/>
      <c r="S343" s="245"/>
      <c r="T343" s="245"/>
      <c r="U343" s="196"/>
      <c r="V343" s="245"/>
      <c r="W343" s="245"/>
      <c r="X343" s="196"/>
      <c r="Y343" s="648" t="s">
        <v>195</v>
      </c>
      <c r="Z343" s="648">
        <v>45249</v>
      </c>
      <c r="AA343" s="648">
        <v>45249</v>
      </c>
      <c r="AB343" s="247" t="s">
        <v>93</v>
      </c>
      <c r="AC343" s="648">
        <v>45376</v>
      </c>
      <c r="AD343" s="648">
        <v>45376</v>
      </c>
      <c r="AE343" s="247" t="s">
        <v>62</v>
      </c>
      <c r="AF343" s="647"/>
      <c r="AG343" s="647"/>
      <c r="AH343" s="247"/>
      <c r="AI343" s="647"/>
      <c r="AJ343" s="647"/>
      <c r="AK343" s="247"/>
      <c r="AL343" s="922"/>
      <c r="AN343"/>
    </row>
    <row r="344" spans="1:40" ht="99.9" customHeight="1" x14ac:dyDescent="0.3">
      <c r="A344" s="627">
        <f t="shared" si="5"/>
        <v>338</v>
      </c>
      <c r="B344" s="925"/>
      <c r="C344" s="658"/>
      <c r="D344" s="653"/>
      <c r="E344" s="630" t="s">
        <v>76</v>
      </c>
      <c r="F344" s="652" t="s">
        <v>3195</v>
      </c>
      <c r="G344" s="190" t="s">
        <v>3209</v>
      </c>
      <c r="H344" s="243" t="s">
        <v>10</v>
      </c>
      <c r="I344" s="245" t="s">
        <v>3189</v>
      </c>
      <c r="J344" s="245">
        <v>45236</v>
      </c>
      <c r="K344" s="196" t="s">
        <v>93</v>
      </c>
      <c r="L344" s="245">
        <v>45348</v>
      </c>
      <c r="M344" s="245">
        <v>45348</v>
      </c>
      <c r="N344" s="245"/>
      <c r="O344" s="196" t="s">
        <v>62</v>
      </c>
      <c r="P344" s="245"/>
      <c r="Q344" s="245"/>
      <c r="R344" s="196"/>
      <c r="S344" s="245"/>
      <c r="T344" s="245"/>
      <c r="U344" s="196"/>
      <c r="V344" s="245"/>
      <c r="W344" s="245"/>
      <c r="X344" s="196"/>
      <c r="Y344" s="648" t="s">
        <v>195</v>
      </c>
      <c r="Z344" s="648">
        <v>45249</v>
      </c>
      <c r="AA344" s="648">
        <v>45249</v>
      </c>
      <c r="AB344" s="247" t="s">
        <v>93</v>
      </c>
      <c r="AC344" s="648">
        <v>45376</v>
      </c>
      <c r="AD344" s="648">
        <v>45376</v>
      </c>
      <c r="AE344" s="247" t="s">
        <v>62</v>
      </c>
      <c r="AF344" s="647"/>
      <c r="AG344" s="647"/>
      <c r="AH344" s="247"/>
      <c r="AI344" s="647"/>
      <c r="AJ344" s="647"/>
      <c r="AK344" s="247"/>
      <c r="AL344" s="922"/>
      <c r="AN344"/>
    </row>
    <row r="345" spans="1:40" ht="99.9" customHeight="1" x14ac:dyDescent="0.3">
      <c r="A345" s="627">
        <f t="shared" si="5"/>
        <v>339</v>
      </c>
      <c r="B345" s="925"/>
      <c r="C345" s="658"/>
      <c r="D345" s="653"/>
      <c r="E345" s="630" t="s">
        <v>76</v>
      </c>
      <c r="F345" s="652" t="s">
        <v>3196</v>
      </c>
      <c r="G345" s="190" t="s">
        <v>3210</v>
      </c>
      <c r="H345" s="243" t="s">
        <v>10</v>
      </c>
      <c r="I345" s="245" t="s">
        <v>3189</v>
      </c>
      <c r="J345" s="245">
        <v>45236</v>
      </c>
      <c r="K345" s="196" t="s">
        <v>93</v>
      </c>
      <c r="L345" s="245">
        <v>45348</v>
      </c>
      <c r="M345" s="245">
        <v>45348</v>
      </c>
      <c r="N345" s="245"/>
      <c r="O345" s="196" t="s">
        <v>62</v>
      </c>
      <c r="P345" s="245"/>
      <c r="Q345" s="245"/>
      <c r="R345" s="196"/>
      <c r="S345" s="245"/>
      <c r="T345" s="245"/>
      <c r="U345" s="196"/>
      <c r="V345" s="245"/>
      <c r="W345" s="245"/>
      <c r="X345" s="196"/>
      <c r="Y345" s="648" t="s">
        <v>195</v>
      </c>
      <c r="Z345" s="648">
        <v>45249</v>
      </c>
      <c r="AA345" s="648">
        <v>45249</v>
      </c>
      <c r="AB345" s="247" t="s">
        <v>93</v>
      </c>
      <c r="AC345" s="648">
        <v>45376</v>
      </c>
      <c r="AD345" s="648">
        <v>45376</v>
      </c>
      <c r="AE345" s="247" t="s">
        <v>62</v>
      </c>
      <c r="AF345" s="647"/>
      <c r="AG345" s="647"/>
      <c r="AH345" s="247"/>
      <c r="AI345" s="647"/>
      <c r="AJ345" s="647"/>
      <c r="AK345" s="247"/>
      <c r="AL345" s="922"/>
      <c r="AN345"/>
    </row>
    <row r="346" spans="1:40" ht="99.9" customHeight="1" x14ac:dyDescent="0.3">
      <c r="A346" s="627">
        <f t="shared" si="5"/>
        <v>340</v>
      </c>
      <c r="B346" s="925"/>
      <c r="C346" s="658"/>
      <c r="D346" s="653"/>
      <c r="E346" s="630" t="s">
        <v>76</v>
      </c>
      <c r="F346" s="652" t="s">
        <v>3197</v>
      </c>
      <c r="G346" s="190" t="s">
        <v>3211</v>
      </c>
      <c r="H346" s="243" t="s">
        <v>10</v>
      </c>
      <c r="I346" s="245" t="s">
        <v>3189</v>
      </c>
      <c r="J346" s="245">
        <v>45236</v>
      </c>
      <c r="K346" s="196" t="s">
        <v>93</v>
      </c>
      <c r="L346" s="245">
        <v>45348</v>
      </c>
      <c r="M346" s="245">
        <v>45348</v>
      </c>
      <c r="N346" s="245"/>
      <c r="O346" s="196" t="s">
        <v>62</v>
      </c>
      <c r="P346" s="245"/>
      <c r="Q346" s="245"/>
      <c r="R346" s="196"/>
      <c r="S346" s="245"/>
      <c r="T346" s="245"/>
      <c r="U346" s="196"/>
      <c r="V346" s="245"/>
      <c r="W346" s="245"/>
      <c r="X346" s="196"/>
      <c r="Y346" s="648" t="s">
        <v>195</v>
      </c>
      <c r="Z346" s="648">
        <v>45249</v>
      </c>
      <c r="AA346" s="648">
        <v>45249</v>
      </c>
      <c r="AB346" s="247" t="s">
        <v>93</v>
      </c>
      <c r="AC346" s="648">
        <v>45376</v>
      </c>
      <c r="AD346" s="648">
        <v>45376</v>
      </c>
      <c r="AE346" s="247" t="s">
        <v>62</v>
      </c>
      <c r="AF346" s="647"/>
      <c r="AG346" s="647"/>
      <c r="AH346" s="247"/>
      <c r="AI346" s="647"/>
      <c r="AJ346" s="647"/>
      <c r="AK346" s="247"/>
      <c r="AL346" s="922"/>
      <c r="AN346"/>
    </row>
    <row r="347" spans="1:40" ht="99.9" customHeight="1" x14ac:dyDescent="0.3">
      <c r="A347" s="627">
        <f t="shared" si="5"/>
        <v>341</v>
      </c>
      <c r="B347" s="925"/>
      <c r="C347" s="658"/>
      <c r="D347" s="653"/>
      <c r="E347" s="630" t="s">
        <v>76</v>
      </c>
      <c r="F347" s="652" t="s">
        <v>3198</v>
      </c>
      <c r="G347" s="190" t="s">
        <v>3212</v>
      </c>
      <c r="H347" s="243" t="s">
        <v>10</v>
      </c>
      <c r="I347" s="245" t="s">
        <v>3189</v>
      </c>
      <c r="J347" s="245">
        <v>45236</v>
      </c>
      <c r="K347" s="196" t="s">
        <v>93</v>
      </c>
      <c r="L347" s="245">
        <v>45348</v>
      </c>
      <c r="M347" s="245">
        <v>45348</v>
      </c>
      <c r="N347" s="245"/>
      <c r="O347" s="196" t="s">
        <v>62</v>
      </c>
      <c r="P347" s="245"/>
      <c r="Q347" s="245"/>
      <c r="R347" s="196"/>
      <c r="S347" s="245"/>
      <c r="T347" s="245"/>
      <c r="U347" s="196"/>
      <c r="V347" s="245"/>
      <c r="W347" s="245"/>
      <c r="X347" s="196"/>
      <c r="Y347" s="648" t="s">
        <v>195</v>
      </c>
      <c r="Z347" s="648">
        <v>45249</v>
      </c>
      <c r="AA347" s="648">
        <v>45249</v>
      </c>
      <c r="AB347" s="247" t="s">
        <v>93</v>
      </c>
      <c r="AC347" s="648">
        <v>45376</v>
      </c>
      <c r="AD347" s="648">
        <v>45376</v>
      </c>
      <c r="AE347" s="247" t="s">
        <v>62</v>
      </c>
      <c r="AF347" s="647"/>
      <c r="AG347" s="647"/>
      <c r="AH347" s="247"/>
      <c r="AI347" s="647"/>
      <c r="AJ347" s="647"/>
      <c r="AK347" s="247"/>
      <c r="AL347" s="922"/>
      <c r="AN347"/>
    </row>
    <row r="348" spans="1:40" ht="99.9" customHeight="1" x14ac:dyDescent="0.3">
      <c r="A348" s="627">
        <f t="shared" si="5"/>
        <v>342</v>
      </c>
      <c r="B348" s="925"/>
      <c r="C348" s="658"/>
      <c r="D348" s="653"/>
      <c r="E348" s="630" t="s">
        <v>76</v>
      </c>
      <c r="F348" s="652" t="s">
        <v>3199</v>
      </c>
      <c r="G348" s="190" t="s">
        <v>3213</v>
      </c>
      <c r="H348" s="243" t="s">
        <v>10</v>
      </c>
      <c r="I348" s="245" t="s">
        <v>3189</v>
      </c>
      <c r="J348" s="245">
        <v>45236</v>
      </c>
      <c r="K348" s="196" t="s">
        <v>93</v>
      </c>
      <c r="L348" s="245">
        <v>45348</v>
      </c>
      <c r="M348" s="245">
        <v>45348</v>
      </c>
      <c r="N348" s="245"/>
      <c r="O348" s="196" t="s">
        <v>62</v>
      </c>
      <c r="P348" s="245"/>
      <c r="Q348" s="245"/>
      <c r="R348" s="196"/>
      <c r="S348" s="245"/>
      <c r="T348" s="245"/>
      <c r="U348" s="196"/>
      <c r="V348" s="245"/>
      <c r="W348" s="245"/>
      <c r="X348" s="196"/>
      <c r="Y348" s="648" t="s">
        <v>195</v>
      </c>
      <c r="Z348" s="648">
        <v>45249</v>
      </c>
      <c r="AA348" s="648">
        <v>45249</v>
      </c>
      <c r="AB348" s="247" t="s">
        <v>93</v>
      </c>
      <c r="AC348" s="648">
        <v>45376</v>
      </c>
      <c r="AD348" s="648">
        <v>45376</v>
      </c>
      <c r="AE348" s="247" t="s">
        <v>62</v>
      </c>
      <c r="AF348" s="647"/>
      <c r="AG348" s="647"/>
      <c r="AH348" s="247"/>
      <c r="AI348" s="647"/>
      <c r="AJ348" s="647"/>
      <c r="AK348" s="247"/>
      <c r="AL348" s="922"/>
      <c r="AN348"/>
    </row>
    <row r="349" spans="1:40" ht="99.9" customHeight="1" x14ac:dyDescent="0.3">
      <c r="A349" s="627">
        <f t="shared" si="5"/>
        <v>343</v>
      </c>
      <c r="B349" s="925"/>
      <c r="C349" s="658"/>
      <c r="D349" s="653"/>
      <c r="E349" s="630" t="s">
        <v>76</v>
      </c>
      <c r="F349" s="652" t="s">
        <v>3200</v>
      </c>
      <c r="G349" s="190" t="s">
        <v>3214</v>
      </c>
      <c r="H349" s="243" t="s">
        <v>10</v>
      </c>
      <c r="I349" s="245" t="s">
        <v>3189</v>
      </c>
      <c r="J349" s="245">
        <v>45236</v>
      </c>
      <c r="K349" s="196" t="s">
        <v>93</v>
      </c>
      <c r="L349" s="245">
        <v>45348</v>
      </c>
      <c r="M349" s="245">
        <v>45348</v>
      </c>
      <c r="N349" s="245"/>
      <c r="O349" s="196" t="s">
        <v>62</v>
      </c>
      <c r="P349" s="245"/>
      <c r="Q349" s="245"/>
      <c r="R349" s="196"/>
      <c r="S349" s="245"/>
      <c r="T349" s="245"/>
      <c r="U349" s="196"/>
      <c r="V349" s="245"/>
      <c r="W349" s="245"/>
      <c r="X349" s="196"/>
      <c r="Y349" s="648" t="s">
        <v>195</v>
      </c>
      <c r="Z349" s="648">
        <v>45249</v>
      </c>
      <c r="AA349" s="648">
        <v>45249</v>
      </c>
      <c r="AB349" s="247" t="s">
        <v>93</v>
      </c>
      <c r="AC349" s="648">
        <v>45376</v>
      </c>
      <c r="AD349" s="648">
        <v>45376</v>
      </c>
      <c r="AE349" s="247" t="s">
        <v>62</v>
      </c>
      <c r="AF349" s="647"/>
      <c r="AG349" s="647"/>
      <c r="AH349" s="247"/>
      <c r="AI349" s="647"/>
      <c r="AJ349" s="647"/>
      <c r="AK349" s="247"/>
      <c r="AL349" s="922"/>
      <c r="AN349"/>
    </row>
    <row r="350" spans="1:40" ht="99.9" customHeight="1" x14ac:dyDescent="0.3">
      <c r="A350" s="627">
        <f t="shared" si="5"/>
        <v>344</v>
      </c>
      <c r="B350" s="926"/>
      <c r="C350" s="658"/>
      <c r="D350" s="653"/>
      <c r="E350" s="630" t="s">
        <v>76</v>
      </c>
      <c r="F350" s="652" t="s">
        <v>3201</v>
      </c>
      <c r="G350" s="190" t="s">
        <v>3215</v>
      </c>
      <c r="H350" s="243" t="s">
        <v>10</v>
      </c>
      <c r="I350" s="245" t="s">
        <v>3189</v>
      </c>
      <c r="J350" s="245">
        <v>45236</v>
      </c>
      <c r="K350" s="196" t="s">
        <v>93</v>
      </c>
      <c r="L350" s="245">
        <v>45348</v>
      </c>
      <c r="M350" s="245">
        <v>45348</v>
      </c>
      <c r="N350" s="245"/>
      <c r="O350" s="196" t="s">
        <v>62</v>
      </c>
      <c r="P350" s="245"/>
      <c r="Q350" s="245"/>
      <c r="R350" s="196"/>
      <c r="S350" s="245"/>
      <c r="T350" s="245"/>
      <c r="U350" s="196"/>
      <c r="V350" s="245"/>
      <c r="W350" s="245"/>
      <c r="X350" s="196"/>
      <c r="Y350" s="648" t="s">
        <v>195</v>
      </c>
      <c r="Z350" s="648">
        <v>45249</v>
      </c>
      <c r="AA350" s="648">
        <v>45249</v>
      </c>
      <c r="AB350" s="247" t="s">
        <v>93</v>
      </c>
      <c r="AC350" s="648">
        <v>45376</v>
      </c>
      <c r="AD350" s="648">
        <v>45376</v>
      </c>
      <c r="AE350" s="247" t="s">
        <v>62</v>
      </c>
      <c r="AF350" s="647"/>
      <c r="AG350" s="647"/>
      <c r="AH350" s="247"/>
      <c r="AI350" s="647"/>
      <c r="AJ350" s="647"/>
      <c r="AK350" s="247"/>
      <c r="AL350" s="923"/>
      <c r="AN350"/>
    </row>
    <row r="351" spans="1:40" ht="99.9" customHeight="1" x14ac:dyDescent="0.3">
      <c r="A351" s="627">
        <f t="shared" si="5"/>
        <v>345</v>
      </c>
      <c r="B351" s="924" t="s">
        <v>3341</v>
      </c>
      <c r="C351" s="658"/>
      <c r="D351" s="653"/>
      <c r="E351" s="630" t="s">
        <v>76</v>
      </c>
      <c r="F351" s="652" t="s">
        <v>3324</v>
      </c>
      <c r="G351" s="190" t="s">
        <v>3332</v>
      </c>
      <c r="H351" s="243" t="s">
        <v>10</v>
      </c>
      <c r="I351" s="245" t="s">
        <v>3340</v>
      </c>
      <c r="J351" s="245">
        <v>45239</v>
      </c>
      <c r="K351" s="196" t="s">
        <v>93</v>
      </c>
      <c r="L351" s="245">
        <v>45552</v>
      </c>
      <c r="M351" s="245">
        <v>45572</v>
      </c>
      <c r="N351" s="666"/>
      <c r="O351" s="196" t="s">
        <v>62</v>
      </c>
      <c r="P351" s="245"/>
      <c r="Q351" s="654"/>
      <c r="R351" s="196"/>
      <c r="S351" s="654"/>
      <c r="T351" s="654"/>
      <c r="U351" s="196"/>
      <c r="V351" s="654"/>
      <c r="W351" s="654"/>
      <c r="X351" s="196"/>
      <c r="Y351" s="648" t="s">
        <v>195</v>
      </c>
      <c r="Z351" s="648">
        <v>45269</v>
      </c>
      <c r="AA351" s="648">
        <v>45272</v>
      </c>
      <c r="AB351" s="247" t="s">
        <v>93</v>
      </c>
      <c r="AC351" s="648">
        <v>45570</v>
      </c>
      <c r="AD351" s="648">
        <v>45635</v>
      </c>
      <c r="AE351" s="247" t="s">
        <v>62</v>
      </c>
      <c r="AF351" s="647"/>
      <c r="AG351" s="647"/>
      <c r="AH351" s="247"/>
      <c r="AI351" s="647"/>
      <c r="AJ351" s="647"/>
      <c r="AK351" s="247"/>
      <c r="AL351" s="548" t="str">
        <f>IF(B351&gt;0,HYPERLINK(CONCATENATE("PDFSD FINALLY/",B351,".pdf"),CONCATENATE("Open PDFSD FINALLY.",B351)),"")</f>
        <v>Open PDFSD FINALLY.SD 56 (S19.CI.05-11)(10-20)</v>
      </c>
      <c r="AN351"/>
    </row>
    <row r="352" spans="1:40" ht="99.9" customHeight="1" x14ac:dyDescent="0.3">
      <c r="A352" s="627">
        <f t="shared" si="5"/>
        <v>346</v>
      </c>
      <c r="B352" s="925"/>
      <c r="C352" s="658"/>
      <c r="D352" s="653"/>
      <c r="E352" s="630" t="s">
        <v>76</v>
      </c>
      <c r="F352" s="652" t="s">
        <v>3325</v>
      </c>
      <c r="G352" s="190" t="s">
        <v>3333</v>
      </c>
      <c r="H352" s="243" t="s">
        <v>10</v>
      </c>
      <c r="I352" s="245" t="s">
        <v>3340</v>
      </c>
      <c r="J352" s="245">
        <v>45239</v>
      </c>
      <c r="K352" s="196" t="s">
        <v>93</v>
      </c>
      <c r="L352" s="245">
        <v>45552</v>
      </c>
      <c r="M352" s="245">
        <v>45572</v>
      </c>
      <c r="N352" s="654"/>
      <c r="O352" s="196" t="s">
        <v>62</v>
      </c>
      <c r="P352" s="654"/>
      <c r="Q352" s="654"/>
      <c r="R352" s="196"/>
      <c r="S352" s="654"/>
      <c r="T352" s="654"/>
      <c r="U352" s="196"/>
      <c r="V352" s="654"/>
      <c r="W352" s="654"/>
      <c r="X352" s="196"/>
      <c r="Y352" s="648" t="s">
        <v>195</v>
      </c>
      <c r="Z352" s="648">
        <v>45269</v>
      </c>
      <c r="AA352" s="648">
        <v>45272</v>
      </c>
      <c r="AB352" s="247" t="s">
        <v>93</v>
      </c>
      <c r="AC352" s="648">
        <v>45570</v>
      </c>
      <c r="AD352" s="648">
        <v>45635</v>
      </c>
      <c r="AE352" s="247" t="s">
        <v>62</v>
      </c>
      <c r="AF352" s="647"/>
      <c r="AG352" s="647"/>
      <c r="AH352" s="247"/>
      <c r="AI352" s="647"/>
      <c r="AJ352" s="647"/>
      <c r="AK352" s="247"/>
      <c r="AL352" s="922"/>
      <c r="AN352"/>
    </row>
    <row r="353" spans="1:40" ht="99.9" customHeight="1" x14ac:dyDescent="0.3">
      <c r="A353" s="627">
        <f t="shared" si="5"/>
        <v>347</v>
      </c>
      <c r="B353" s="925"/>
      <c r="C353" s="658"/>
      <c r="D353" s="653"/>
      <c r="E353" s="630" t="s">
        <v>76</v>
      </c>
      <c r="F353" s="652" t="s">
        <v>3326</v>
      </c>
      <c r="G353" s="190" t="s">
        <v>3334</v>
      </c>
      <c r="H353" s="243" t="s">
        <v>10</v>
      </c>
      <c r="I353" s="245" t="s">
        <v>3340</v>
      </c>
      <c r="J353" s="245">
        <v>45239</v>
      </c>
      <c r="K353" s="196" t="s">
        <v>93</v>
      </c>
      <c r="L353" s="245">
        <v>45552</v>
      </c>
      <c r="M353" s="245">
        <v>45572</v>
      </c>
      <c r="N353" s="654"/>
      <c r="O353" s="196" t="s">
        <v>62</v>
      </c>
      <c r="P353" s="654"/>
      <c r="Q353" s="654"/>
      <c r="R353" s="196"/>
      <c r="S353" s="654"/>
      <c r="T353" s="654"/>
      <c r="U353" s="196"/>
      <c r="V353" s="654"/>
      <c r="W353" s="654"/>
      <c r="X353" s="196"/>
      <c r="Y353" s="648" t="s">
        <v>195</v>
      </c>
      <c r="Z353" s="648">
        <v>45269</v>
      </c>
      <c r="AA353" s="648">
        <v>45272</v>
      </c>
      <c r="AB353" s="247" t="s">
        <v>93</v>
      </c>
      <c r="AC353" s="648">
        <v>45570</v>
      </c>
      <c r="AD353" s="648">
        <v>45635</v>
      </c>
      <c r="AE353" s="247" t="s">
        <v>62</v>
      </c>
      <c r="AF353" s="647"/>
      <c r="AG353" s="647"/>
      <c r="AH353" s="247"/>
      <c r="AI353" s="647"/>
      <c r="AJ353" s="647"/>
      <c r="AK353" s="247"/>
      <c r="AL353" s="922"/>
      <c r="AN353"/>
    </row>
    <row r="354" spans="1:40" ht="99.9" customHeight="1" x14ac:dyDescent="0.3">
      <c r="A354" s="627">
        <f t="shared" si="5"/>
        <v>348</v>
      </c>
      <c r="B354" s="925"/>
      <c r="C354" s="658"/>
      <c r="D354" s="653"/>
      <c r="E354" s="630" t="s">
        <v>76</v>
      </c>
      <c r="F354" s="652" t="s">
        <v>3327</v>
      </c>
      <c r="G354" s="190" t="s">
        <v>3335</v>
      </c>
      <c r="H354" s="243" t="s">
        <v>10</v>
      </c>
      <c r="I354" s="245" t="s">
        <v>3340</v>
      </c>
      <c r="J354" s="245">
        <v>45239</v>
      </c>
      <c r="K354" s="196" t="s">
        <v>93</v>
      </c>
      <c r="L354" s="245">
        <v>45552</v>
      </c>
      <c r="M354" s="245">
        <v>45572</v>
      </c>
      <c r="N354" s="654"/>
      <c r="O354" s="196" t="s">
        <v>62</v>
      </c>
      <c r="P354" s="654"/>
      <c r="Q354" s="654"/>
      <c r="R354" s="196"/>
      <c r="S354" s="654"/>
      <c r="T354" s="654"/>
      <c r="U354" s="196"/>
      <c r="V354" s="654"/>
      <c r="W354" s="654"/>
      <c r="X354" s="196"/>
      <c r="Y354" s="648" t="s">
        <v>195</v>
      </c>
      <c r="Z354" s="648">
        <v>45269</v>
      </c>
      <c r="AA354" s="648">
        <v>45272</v>
      </c>
      <c r="AB354" s="247" t="s">
        <v>93</v>
      </c>
      <c r="AC354" s="648">
        <v>45570</v>
      </c>
      <c r="AD354" s="648">
        <v>45635</v>
      </c>
      <c r="AE354" s="247" t="s">
        <v>62</v>
      </c>
      <c r="AF354" s="647"/>
      <c r="AG354" s="647"/>
      <c r="AH354" s="247"/>
      <c r="AI354" s="647"/>
      <c r="AJ354" s="647"/>
      <c r="AK354" s="247"/>
      <c r="AL354" s="922"/>
      <c r="AN354"/>
    </row>
    <row r="355" spans="1:40" ht="99.9" customHeight="1" x14ac:dyDescent="0.3">
      <c r="A355" s="627">
        <f t="shared" si="5"/>
        <v>349</v>
      </c>
      <c r="B355" s="925"/>
      <c r="C355" s="658"/>
      <c r="D355" s="653"/>
      <c r="E355" s="630" t="s">
        <v>76</v>
      </c>
      <c r="F355" s="652" t="s">
        <v>3328</v>
      </c>
      <c r="G355" s="190" t="s">
        <v>3336</v>
      </c>
      <c r="H355" s="243" t="s">
        <v>10</v>
      </c>
      <c r="I355" s="245" t="s">
        <v>3340</v>
      </c>
      <c r="J355" s="245">
        <v>45239</v>
      </c>
      <c r="K355" s="196" t="s">
        <v>93</v>
      </c>
      <c r="L355" s="245">
        <v>45552</v>
      </c>
      <c r="M355" s="245">
        <v>45572</v>
      </c>
      <c r="N355" s="654"/>
      <c r="O355" s="196" t="s">
        <v>62</v>
      </c>
      <c r="P355" s="654"/>
      <c r="Q355" s="654"/>
      <c r="R355" s="196"/>
      <c r="S355" s="654"/>
      <c r="T355" s="654"/>
      <c r="U355" s="196"/>
      <c r="V355" s="654"/>
      <c r="W355" s="654"/>
      <c r="X355" s="196"/>
      <c r="Y355" s="648" t="s">
        <v>195</v>
      </c>
      <c r="Z355" s="648">
        <v>45269</v>
      </c>
      <c r="AA355" s="648">
        <v>45272</v>
      </c>
      <c r="AB355" s="247" t="s">
        <v>93</v>
      </c>
      <c r="AC355" s="648">
        <v>45570</v>
      </c>
      <c r="AD355" s="648">
        <v>45635</v>
      </c>
      <c r="AE355" s="247" t="s">
        <v>62</v>
      </c>
      <c r="AF355" s="647"/>
      <c r="AG355" s="647"/>
      <c r="AH355" s="247"/>
      <c r="AI355" s="647"/>
      <c r="AJ355" s="647"/>
      <c r="AK355" s="247"/>
      <c r="AL355" s="922"/>
      <c r="AN355"/>
    </row>
    <row r="356" spans="1:40" ht="99.9" customHeight="1" x14ac:dyDescent="0.3">
      <c r="A356" s="627">
        <f t="shared" si="5"/>
        <v>350</v>
      </c>
      <c r="B356" s="925"/>
      <c r="C356" s="658"/>
      <c r="D356" s="653"/>
      <c r="E356" s="630" t="s">
        <v>76</v>
      </c>
      <c r="F356" s="652" t="s">
        <v>3329</v>
      </c>
      <c r="G356" s="190" t="s">
        <v>3337</v>
      </c>
      <c r="H356" s="243" t="s">
        <v>10</v>
      </c>
      <c r="I356" s="245" t="s">
        <v>3340</v>
      </c>
      <c r="J356" s="245">
        <v>45239</v>
      </c>
      <c r="K356" s="196" t="s">
        <v>93</v>
      </c>
      <c r="L356" s="245">
        <v>45552</v>
      </c>
      <c r="M356" s="245">
        <v>45572</v>
      </c>
      <c r="N356" s="654"/>
      <c r="O356" s="196" t="s">
        <v>62</v>
      </c>
      <c r="P356" s="245">
        <v>45669</v>
      </c>
      <c r="Q356" s="245">
        <v>45669</v>
      </c>
      <c r="R356" s="196" t="s">
        <v>62</v>
      </c>
      <c r="S356" s="654"/>
      <c r="T356" s="654"/>
      <c r="U356" s="196"/>
      <c r="V356" s="654"/>
      <c r="W356" s="654"/>
      <c r="X356" s="196"/>
      <c r="Y356" s="648" t="s">
        <v>195</v>
      </c>
      <c r="Z356" s="648">
        <v>45269</v>
      </c>
      <c r="AA356" s="648">
        <v>45272</v>
      </c>
      <c r="AB356" s="247" t="s">
        <v>93</v>
      </c>
      <c r="AC356" s="648">
        <v>45570</v>
      </c>
      <c r="AD356" s="648">
        <v>45635</v>
      </c>
      <c r="AE356" s="247" t="s">
        <v>26</v>
      </c>
      <c r="AF356" s="662">
        <v>45689</v>
      </c>
      <c r="AG356" s="663">
        <v>45700</v>
      </c>
      <c r="AH356" s="247" t="s">
        <v>62</v>
      </c>
      <c r="AI356" s="647"/>
      <c r="AJ356" s="647"/>
      <c r="AK356" s="247"/>
      <c r="AL356" s="922"/>
      <c r="AN356"/>
    </row>
    <row r="357" spans="1:40" ht="99.9" customHeight="1" x14ac:dyDescent="0.3">
      <c r="A357" s="627">
        <f t="shared" si="5"/>
        <v>351</v>
      </c>
      <c r="B357" s="925"/>
      <c r="C357" s="658"/>
      <c r="D357" s="653"/>
      <c r="E357" s="630" t="s">
        <v>76</v>
      </c>
      <c r="F357" s="652" t="s">
        <v>3330</v>
      </c>
      <c r="G357" s="190" t="s">
        <v>3338</v>
      </c>
      <c r="H357" s="243" t="s">
        <v>10</v>
      </c>
      <c r="I357" s="245" t="s">
        <v>3340</v>
      </c>
      <c r="J357" s="245">
        <v>45239</v>
      </c>
      <c r="K357" s="196" t="s">
        <v>93</v>
      </c>
      <c r="L357" s="245">
        <v>45552</v>
      </c>
      <c r="M357" s="245">
        <v>45572</v>
      </c>
      <c r="N357" s="654"/>
      <c r="O357" s="196" t="s">
        <v>62</v>
      </c>
      <c r="P357" s="654"/>
      <c r="Q357" s="654"/>
      <c r="R357" s="196"/>
      <c r="S357" s="654"/>
      <c r="T357" s="654"/>
      <c r="U357" s="196"/>
      <c r="V357" s="654"/>
      <c r="W357" s="654"/>
      <c r="X357" s="196"/>
      <c r="Y357" s="648" t="s">
        <v>195</v>
      </c>
      <c r="Z357" s="648">
        <v>45269</v>
      </c>
      <c r="AA357" s="648">
        <v>45272</v>
      </c>
      <c r="AB357" s="247" t="s">
        <v>93</v>
      </c>
      <c r="AC357" s="648">
        <v>45570</v>
      </c>
      <c r="AD357" s="648">
        <v>45635</v>
      </c>
      <c r="AE357" s="247" t="s">
        <v>62</v>
      </c>
      <c r="AF357" s="662"/>
      <c r="AG357" s="663"/>
      <c r="AH357" s="247"/>
      <c r="AI357" s="647"/>
      <c r="AJ357" s="647"/>
      <c r="AK357" s="247"/>
      <c r="AL357" s="922"/>
      <c r="AN357"/>
    </row>
    <row r="358" spans="1:40" ht="99.9" customHeight="1" x14ac:dyDescent="0.3">
      <c r="A358" s="627">
        <f t="shared" si="5"/>
        <v>352</v>
      </c>
      <c r="B358" s="926"/>
      <c r="C358" s="658"/>
      <c r="D358" s="653"/>
      <c r="E358" s="630" t="s">
        <v>76</v>
      </c>
      <c r="F358" s="652" t="s">
        <v>3331</v>
      </c>
      <c r="G358" s="190" t="s">
        <v>3339</v>
      </c>
      <c r="H358" s="243" t="s">
        <v>10</v>
      </c>
      <c r="I358" s="245" t="s">
        <v>3340</v>
      </c>
      <c r="J358" s="245">
        <v>45239</v>
      </c>
      <c r="K358" s="196" t="s">
        <v>93</v>
      </c>
      <c r="L358" s="245">
        <v>45552</v>
      </c>
      <c r="M358" s="245">
        <v>45572</v>
      </c>
      <c r="N358" s="654"/>
      <c r="O358" s="196" t="s">
        <v>62</v>
      </c>
      <c r="P358" s="245">
        <v>45669</v>
      </c>
      <c r="Q358" s="245">
        <v>45669</v>
      </c>
      <c r="R358" s="196" t="s">
        <v>62</v>
      </c>
      <c r="S358" s="654"/>
      <c r="T358" s="654"/>
      <c r="U358" s="196"/>
      <c r="V358" s="654"/>
      <c r="W358" s="654"/>
      <c r="X358" s="196"/>
      <c r="Y358" s="648" t="s">
        <v>195</v>
      </c>
      <c r="Z358" s="648">
        <v>45269</v>
      </c>
      <c r="AA358" s="648">
        <v>45272</v>
      </c>
      <c r="AB358" s="247" t="s">
        <v>93</v>
      </c>
      <c r="AC358" s="648">
        <v>45570</v>
      </c>
      <c r="AD358" s="648">
        <v>45635</v>
      </c>
      <c r="AE358" s="247" t="s">
        <v>26</v>
      </c>
      <c r="AF358" s="662">
        <v>45689</v>
      </c>
      <c r="AG358" s="663">
        <v>45700</v>
      </c>
      <c r="AH358" s="247" t="s">
        <v>62</v>
      </c>
      <c r="AI358" s="647"/>
      <c r="AJ358" s="647"/>
      <c r="AK358" s="247"/>
      <c r="AL358" s="923"/>
      <c r="AN358"/>
    </row>
    <row r="359" spans="1:40" ht="99.9" customHeight="1" x14ac:dyDescent="0.3">
      <c r="A359" s="627">
        <f t="shared" si="5"/>
        <v>353</v>
      </c>
      <c r="B359" s="924" t="s">
        <v>3698</v>
      </c>
      <c r="C359" s="658"/>
      <c r="D359" s="653"/>
      <c r="E359" s="630" t="s">
        <v>3746</v>
      </c>
      <c r="F359" s="652" t="s">
        <v>3700</v>
      </c>
      <c r="G359" s="190" t="s">
        <v>3707</v>
      </c>
      <c r="H359" s="243" t="s">
        <v>10</v>
      </c>
      <c r="I359" s="245">
        <v>45253</v>
      </c>
      <c r="J359" s="245">
        <v>45260</v>
      </c>
      <c r="K359" s="196" t="s">
        <v>26</v>
      </c>
      <c r="L359" s="654"/>
      <c r="M359" s="654"/>
      <c r="N359" s="654"/>
      <c r="O359" s="196"/>
      <c r="P359" s="654"/>
      <c r="Q359" s="654"/>
      <c r="R359" s="196"/>
      <c r="S359" s="654"/>
      <c r="T359" s="654"/>
      <c r="U359" s="196"/>
      <c r="V359" s="654"/>
      <c r="W359" s="654"/>
      <c r="X359" s="196"/>
      <c r="Y359" s="648"/>
      <c r="Z359" s="648"/>
      <c r="AA359" s="648"/>
      <c r="AB359" s="247"/>
      <c r="AC359" s="667"/>
      <c r="AD359" s="667"/>
      <c r="AE359" s="247"/>
      <c r="AF359" s="647"/>
      <c r="AG359" s="647"/>
      <c r="AH359" s="247"/>
      <c r="AI359" s="647"/>
      <c r="AJ359" s="647"/>
      <c r="AK359" s="247"/>
      <c r="AL359" s="548" t="str">
        <f>IF(B359&gt;0,HYPERLINK(CONCATENATE("PDFSD FINALLY/",B359,".pdf"),CONCATENATE("Open PDFSD FINALLY.",B359)),"")</f>
        <v>Open PDFSD FINALLY.SD 01 (S19.MECH.23-11)(10-00)</v>
      </c>
      <c r="AN359"/>
    </row>
    <row r="360" spans="1:40" ht="99.9" customHeight="1" x14ac:dyDescent="0.3">
      <c r="A360" s="627">
        <f t="shared" si="5"/>
        <v>354</v>
      </c>
      <c r="B360" s="925"/>
      <c r="C360" s="658"/>
      <c r="D360" s="653"/>
      <c r="E360" s="630" t="s">
        <v>3746</v>
      </c>
      <c r="F360" s="652" t="s">
        <v>3701</v>
      </c>
      <c r="G360" s="190" t="s">
        <v>3708</v>
      </c>
      <c r="H360" s="243" t="s">
        <v>10</v>
      </c>
      <c r="I360" s="245">
        <v>45253</v>
      </c>
      <c r="J360" s="245">
        <v>45260</v>
      </c>
      <c r="K360" s="196" t="s">
        <v>26</v>
      </c>
      <c r="L360" s="654"/>
      <c r="M360" s="654"/>
      <c r="N360" s="654"/>
      <c r="O360" s="196"/>
      <c r="P360" s="654"/>
      <c r="Q360" s="654"/>
      <c r="R360" s="196"/>
      <c r="S360" s="654"/>
      <c r="T360" s="654"/>
      <c r="U360" s="196"/>
      <c r="V360" s="654"/>
      <c r="W360" s="654"/>
      <c r="X360" s="196"/>
      <c r="Y360" s="648"/>
      <c r="Z360" s="648"/>
      <c r="AA360" s="648"/>
      <c r="AB360" s="247"/>
      <c r="AC360" s="667"/>
      <c r="AD360" s="667"/>
      <c r="AE360" s="247"/>
      <c r="AF360" s="647"/>
      <c r="AG360" s="647"/>
      <c r="AH360" s="247"/>
      <c r="AI360" s="647"/>
      <c r="AJ360" s="647"/>
      <c r="AK360" s="247"/>
      <c r="AL360" s="922"/>
      <c r="AN360"/>
    </row>
    <row r="361" spans="1:40" ht="99.9" customHeight="1" x14ac:dyDescent="0.3">
      <c r="A361" s="627">
        <f t="shared" si="5"/>
        <v>355</v>
      </c>
      <c r="B361" s="925"/>
      <c r="C361" s="658"/>
      <c r="D361" s="653"/>
      <c r="E361" s="630" t="s">
        <v>3746</v>
      </c>
      <c r="F361" s="652" t="s">
        <v>3702</v>
      </c>
      <c r="G361" s="190" t="s">
        <v>3709</v>
      </c>
      <c r="H361" s="243" t="s">
        <v>10</v>
      </c>
      <c r="I361" s="245">
        <v>45253</v>
      </c>
      <c r="J361" s="245">
        <v>45260</v>
      </c>
      <c r="K361" s="196" t="s">
        <v>26</v>
      </c>
      <c r="L361" s="654"/>
      <c r="M361" s="654"/>
      <c r="N361" s="654"/>
      <c r="O361" s="196"/>
      <c r="P361" s="654"/>
      <c r="Q361" s="654"/>
      <c r="R361" s="196"/>
      <c r="S361" s="654"/>
      <c r="T361" s="654"/>
      <c r="U361" s="196"/>
      <c r="V361" s="654"/>
      <c r="W361" s="654"/>
      <c r="X361" s="196"/>
      <c r="Y361" s="648"/>
      <c r="Z361" s="648"/>
      <c r="AA361" s="648"/>
      <c r="AB361" s="247"/>
      <c r="AC361" s="667"/>
      <c r="AD361" s="667"/>
      <c r="AE361" s="247"/>
      <c r="AF361" s="647"/>
      <c r="AG361" s="647"/>
      <c r="AH361" s="247"/>
      <c r="AI361" s="647"/>
      <c r="AJ361" s="647"/>
      <c r="AK361" s="247"/>
      <c r="AL361" s="922"/>
      <c r="AN361"/>
    </row>
    <row r="362" spans="1:40" ht="99.9" customHeight="1" x14ac:dyDescent="0.3">
      <c r="A362" s="627">
        <f t="shared" si="5"/>
        <v>356</v>
      </c>
      <c r="B362" s="925"/>
      <c r="C362" s="658"/>
      <c r="D362" s="653"/>
      <c r="E362" s="630" t="s">
        <v>3746</v>
      </c>
      <c r="F362" s="652" t="s">
        <v>3703</v>
      </c>
      <c r="G362" s="190" t="s">
        <v>3710</v>
      </c>
      <c r="H362" s="243" t="s">
        <v>10</v>
      </c>
      <c r="I362" s="245">
        <v>45253</v>
      </c>
      <c r="J362" s="245">
        <v>45260</v>
      </c>
      <c r="K362" s="196" t="s">
        <v>26</v>
      </c>
      <c r="L362" s="654"/>
      <c r="M362" s="654"/>
      <c r="N362" s="654"/>
      <c r="O362" s="196"/>
      <c r="P362" s="654"/>
      <c r="Q362" s="654"/>
      <c r="R362" s="196"/>
      <c r="S362" s="654"/>
      <c r="T362" s="654"/>
      <c r="U362" s="196"/>
      <c r="V362" s="654"/>
      <c r="W362" s="654"/>
      <c r="X362" s="196"/>
      <c r="Y362" s="648"/>
      <c r="Z362" s="648"/>
      <c r="AA362" s="648"/>
      <c r="AB362" s="247"/>
      <c r="AC362" s="667"/>
      <c r="AD362" s="667"/>
      <c r="AE362" s="247"/>
      <c r="AF362" s="647"/>
      <c r="AG362" s="647"/>
      <c r="AH362" s="247"/>
      <c r="AI362" s="647"/>
      <c r="AJ362" s="647"/>
      <c r="AK362" s="247"/>
      <c r="AL362" s="922"/>
      <c r="AN362"/>
    </row>
    <row r="363" spans="1:40" ht="99.9" customHeight="1" x14ac:dyDescent="0.3">
      <c r="A363" s="627">
        <f t="shared" si="5"/>
        <v>357</v>
      </c>
      <c r="B363" s="925"/>
      <c r="C363" s="658"/>
      <c r="D363" s="653"/>
      <c r="E363" s="630" t="s">
        <v>3746</v>
      </c>
      <c r="F363" s="652" t="s">
        <v>3704</v>
      </c>
      <c r="G363" s="190" t="s">
        <v>3711</v>
      </c>
      <c r="H363" s="243" t="s">
        <v>10</v>
      </c>
      <c r="I363" s="245">
        <v>45253</v>
      </c>
      <c r="J363" s="245">
        <v>45260</v>
      </c>
      <c r="K363" s="196" t="s">
        <v>26</v>
      </c>
      <c r="L363" s="654"/>
      <c r="M363" s="654"/>
      <c r="N363" s="654"/>
      <c r="O363" s="196"/>
      <c r="P363" s="654"/>
      <c r="Q363" s="654"/>
      <c r="R363" s="196"/>
      <c r="S363" s="654"/>
      <c r="T363" s="654"/>
      <c r="U363" s="196"/>
      <c r="V363" s="654"/>
      <c r="W363" s="654"/>
      <c r="X363" s="196"/>
      <c r="Y363" s="648"/>
      <c r="Z363" s="648"/>
      <c r="AA363" s="648"/>
      <c r="AB363" s="247"/>
      <c r="AC363" s="667"/>
      <c r="AD363" s="667"/>
      <c r="AE363" s="247"/>
      <c r="AF363" s="647"/>
      <c r="AG363" s="647"/>
      <c r="AH363" s="247"/>
      <c r="AI363" s="647"/>
      <c r="AJ363" s="647"/>
      <c r="AK363" s="247"/>
      <c r="AL363" s="922"/>
      <c r="AN363"/>
    </row>
    <row r="364" spans="1:40" ht="99.9" customHeight="1" x14ac:dyDescent="0.3">
      <c r="A364" s="627">
        <f t="shared" si="5"/>
        <v>358</v>
      </c>
      <c r="B364" s="925"/>
      <c r="C364" s="658"/>
      <c r="D364" s="653"/>
      <c r="E364" s="630" t="s">
        <v>3746</v>
      </c>
      <c r="F364" s="652" t="s">
        <v>3705</v>
      </c>
      <c r="G364" s="190" t="s">
        <v>3712</v>
      </c>
      <c r="H364" s="243" t="s">
        <v>10</v>
      </c>
      <c r="I364" s="245">
        <v>45253</v>
      </c>
      <c r="J364" s="245">
        <v>45260</v>
      </c>
      <c r="K364" s="196" t="s">
        <v>26</v>
      </c>
      <c r="L364" s="654"/>
      <c r="M364" s="654"/>
      <c r="N364" s="654"/>
      <c r="O364" s="196"/>
      <c r="P364" s="654"/>
      <c r="Q364" s="654"/>
      <c r="R364" s="196"/>
      <c r="S364" s="654"/>
      <c r="T364" s="654"/>
      <c r="U364" s="196"/>
      <c r="V364" s="654"/>
      <c r="W364" s="654"/>
      <c r="X364" s="196"/>
      <c r="Y364" s="648"/>
      <c r="Z364" s="648"/>
      <c r="AA364" s="648"/>
      <c r="AB364" s="247"/>
      <c r="AC364" s="667"/>
      <c r="AD364" s="667"/>
      <c r="AE364" s="247"/>
      <c r="AF364" s="647"/>
      <c r="AG364" s="647"/>
      <c r="AH364" s="247"/>
      <c r="AI364" s="647"/>
      <c r="AJ364" s="647"/>
      <c r="AK364" s="247"/>
      <c r="AL364" s="922"/>
      <c r="AN364"/>
    </row>
    <row r="365" spans="1:40" ht="99.9" customHeight="1" x14ac:dyDescent="0.3">
      <c r="A365" s="627">
        <f t="shared" si="5"/>
        <v>359</v>
      </c>
      <c r="B365" s="926"/>
      <c r="C365" s="658"/>
      <c r="D365" s="653"/>
      <c r="E365" s="630" t="s">
        <v>3746</v>
      </c>
      <c r="F365" s="652" t="s">
        <v>3706</v>
      </c>
      <c r="G365" s="190" t="s">
        <v>3713</v>
      </c>
      <c r="H365" s="243" t="s">
        <v>10</v>
      </c>
      <c r="I365" s="245">
        <v>45253</v>
      </c>
      <c r="J365" s="245">
        <v>45260</v>
      </c>
      <c r="K365" s="196" t="s">
        <v>26</v>
      </c>
      <c r="L365" s="654"/>
      <c r="M365" s="654"/>
      <c r="N365" s="654"/>
      <c r="O365" s="196"/>
      <c r="P365" s="654"/>
      <c r="Q365" s="654"/>
      <c r="R365" s="196"/>
      <c r="S365" s="654"/>
      <c r="T365" s="654"/>
      <c r="U365" s="196"/>
      <c r="V365" s="654"/>
      <c r="W365" s="654"/>
      <c r="X365" s="196"/>
      <c r="Y365" s="648"/>
      <c r="Z365" s="648"/>
      <c r="AA365" s="648"/>
      <c r="AB365" s="247"/>
      <c r="AC365" s="667"/>
      <c r="AD365" s="667"/>
      <c r="AE365" s="247"/>
      <c r="AF365" s="647"/>
      <c r="AG365" s="647"/>
      <c r="AH365" s="247"/>
      <c r="AI365" s="647"/>
      <c r="AJ365" s="647"/>
      <c r="AK365" s="247"/>
      <c r="AL365" s="923"/>
      <c r="AN365"/>
    </row>
    <row r="366" spans="1:40" ht="99.9" customHeight="1" x14ac:dyDescent="0.3">
      <c r="A366" s="627">
        <f t="shared" si="5"/>
        <v>360</v>
      </c>
      <c r="B366" s="924" t="s">
        <v>3725</v>
      </c>
      <c r="C366" s="658"/>
      <c r="D366" s="653"/>
      <c r="E366" s="630" t="s">
        <v>76</v>
      </c>
      <c r="F366" s="652" t="s">
        <v>3699</v>
      </c>
      <c r="G366" s="190" t="s">
        <v>3726</v>
      </c>
      <c r="H366" s="243" t="s">
        <v>10</v>
      </c>
      <c r="I366" s="245">
        <v>45245</v>
      </c>
      <c r="J366" s="245">
        <v>45250</v>
      </c>
      <c r="K366" s="196" t="s">
        <v>93</v>
      </c>
      <c r="L366" s="654"/>
      <c r="M366" s="654"/>
      <c r="N366" s="654"/>
      <c r="O366" s="196"/>
      <c r="P366" s="654"/>
      <c r="Q366" s="654"/>
      <c r="R366" s="196"/>
      <c r="S366" s="654"/>
      <c r="T366" s="654"/>
      <c r="U366" s="196"/>
      <c r="V366" s="654"/>
      <c r="W366" s="654"/>
      <c r="X366" s="196"/>
      <c r="Y366" s="648" t="s">
        <v>195</v>
      </c>
      <c r="Z366" s="648">
        <v>45269</v>
      </c>
      <c r="AA366" s="648">
        <v>45271</v>
      </c>
      <c r="AB366" s="247" t="s">
        <v>93</v>
      </c>
      <c r="AC366" s="667"/>
      <c r="AD366" s="667"/>
      <c r="AE366" s="247"/>
      <c r="AF366" s="647"/>
      <c r="AG366" s="647"/>
      <c r="AH366" s="247"/>
      <c r="AI366" s="647"/>
      <c r="AJ366" s="647"/>
      <c r="AK366" s="247"/>
      <c r="AL366" s="548" t="str">
        <f>IF(B366&gt;0,HYPERLINK(CONCATENATE("PDFSD FINALLY/",B366,".pdf"),CONCATENATE("Open PDFSD FINALLY.",B366)),"")</f>
        <v>Open PDFSD FINALLY.SD 57 (S19.CI.23-11)(10-00)</v>
      </c>
      <c r="AN366"/>
    </row>
    <row r="367" spans="1:40" ht="99.9" customHeight="1" x14ac:dyDescent="0.3">
      <c r="A367" s="627">
        <f t="shared" si="5"/>
        <v>361</v>
      </c>
      <c r="B367" s="925"/>
      <c r="C367" s="658"/>
      <c r="D367" s="653"/>
      <c r="E367" s="630" t="s">
        <v>76</v>
      </c>
      <c r="F367" s="652" t="s">
        <v>3740</v>
      </c>
      <c r="G367" s="190" t="s">
        <v>3727</v>
      </c>
      <c r="H367" s="243" t="s">
        <v>10</v>
      </c>
      <c r="I367" s="245">
        <v>45245</v>
      </c>
      <c r="J367" s="245">
        <v>45250</v>
      </c>
      <c r="K367" s="196" t="s">
        <v>93</v>
      </c>
      <c r="L367" s="654"/>
      <c r="M367" s="654"/>
      <c r="N367" s="654"/>
      <c r="O367" s="196"/>
      <c r="P367" s="654"/>
      <c r="Q367" s="654"/>
      <c r="R367" s="196"/>
      <c r="S367" s="654"/>
      <c r="T367" s="654"/>
      <c r="U367" s="196"/>
      <c r="V367" s="654"/>
      <c r="W367" s="654"/>
      <c r="X367" s="196"/>
      <c r="Y367" s="648" t="s">
        <v>195</v>
      </c>
      <c r="Z367" s="648">
        <v>45269</v>
      </c>
      <c r="AA367" s="648">
        <v>45271</v>
      </c>
      <c r="AB367" s="247" t="s">
        <v>93</v>
      </c>
      <c r="AC367" s="667"/>
      <c r="AD367" s="667"/>
      <c r="AE367" s="247"/>
      <c r="AF367" s="647"/>
      <c r="AG367" s="647"/>
      <c r="AH367" s="247"/>
      <c r="AI367" s="647"/>
      <c r="AJ367" s="647"/>
      <c r="AK367" s="247"/>
      <c r="AL367" s="922"/>
      <c r="AN367"/>
    </row>
    <row r="368" spans="1:40" ht="99.9" customHeight="1" x14ac:dyDescent="0.3">
      <c r="A368" s="627">
        <f t="shared" si="5"/>
        <v>362</v>
      </c>
      <c r="B368" s="925"/>
      <c r="C368" s="658"/>
      <c r="D368" s="653"/>
      <c r="E368" s="630" t="s">
        <v>76</v>
      </c>
      <c r="F368" s="652" t="s">
        <v>3741</v>
      </c>
      <c r="G368" s="190" t="s">
        <v>3728</v>
      </c>
      <c r="H368" s="243" t="s">
        <v>10</v>
      </c>
      <c r="I368" s="245">
        <v>45245</v>
      </c>
      <c r="J368" s="245">
        <v>45250</v>
      </c>
      <c r="K368" s="196" t="s">
        <v>93</v>
      </c>
      <c r="L368" s="654"/>
      <c r="M368" s="654"/>
      <c r="N368" s="654"/>
      <c r="O368" s="196"/>
      <c r="P368" s="654"/>
      <c r="Q368" s="654"/>
      <c r="R368" s="196"/>
      <c r="S368" s="654"/>
      <c r="T368" s="654"/>
      <c r="U368" s="196"/>
      <c r="V368" s="654"/>
      <c r="W368" s="654"/>
      <c r="X368" s="196"/>
      <c r="Y368" s="648" t="s">
        <v>195</v>
      </c>
      <c r="Z368" s="648">
        <v>45269</v>
      </c>
      <c r="AA368" s="648">
        <v>45271</v>
      </c>
      <c r="AB368" s="247" t="s">
        <v>93</v>
      </c>
      <c r="AC368" s="667"/>
      <c r="AD368" s="667"/>
      <c r="AE368" s="247"/>
      <c r="AF368" s="647"/>
      <c r="AG368" s="647"/>
      <c r="AH368" s="247"/>
      <c r="AI368" s="647"/>
      <c r="AJ368" s="647"/>
      <c r="AK368" s="247"/>
      <c r="AL368" s="922"/>
      <c r="AN368"/>
    </row>
    <row r="369" spans="1:40" ht="99.9" customHeight="1" x14ac:dyDescent="0.3">
      <c r="A369" s="627">
        <f t="shared" si="5"/>
        <v>363</v>
      </c>
      <c r="B369" s="925"/>
      <c r="C369" s="658"/>
      <c r="D369" s="653"/>
      <c r="E369" s="630" t="s">
        <v>76</v>
      </c>
      <c r="F369" s="652" t="s">
        <v>3742</v>
      </c>
      <c r="G369" s="190" t="s">
        <v>3729</v>
      </c>
      <c r="H369" s="243" t="s">
        <v>10</v>
      </c>
      <c r="I369" s="245">
        <v>45245</v>
      </c>
      <c r="J369" s="245">
        <v>45250</v>
      </c>
      <c r="K369" s="196" t="s">
        <v>93</v>
      </c>
      <c r="L369" s="654"/>
      <c r="M369" s="654"/>
      <c r="N369" s="654"/>
      <c r="O369" s="196"/>
      <c r="P369" s="654"/>
      <c r="Q369" s="654"/>
      <c r="R369" s="196"/>
      <c r="S369" s="654"/>
      <c r="T369" s="654"/>
      <c r="U369" s="196"/>
      <c r="V369" s="654"/>
      <c r="W369" s="654"/>
      <c r="X369" s="196"/>
      <c r="Y369" s="648" t="s">
        <v>195</v>
      </c>
      <c r="Z369" s="648">
        <v>45269</v>
      </c>
      <c r="AA369" s="648">
        <v>45271</v>
      </c>
      <c r="AB369" s="247" t="s">
        <v>93</v>
      </c>
      <c r="AC369" s="667"/>
      <c r="AD369" s="667"/>
      <c r="AE369" s="247"/>
      <c r="AF369" s="647"/>
      <c r="AG369" s="647"/>
      <c r="AH369" s="247"/>
      <c r="AI369" s="647"/>
      <c r="AJ369" s="647"/>
      <c r="AK369" s="247"/>
      <c r="AL369" s="922"/>
      <c r="AN369"/>
    </row>
    <row r="370" spans="1:40" ht="99.9" customHeight="1" x14ac:dyDescent="0.3">
      <c r="A370" s="627">
        <f t="shared" si="5"/>
        <v>364</v>
      </c>
      <c r="B370" s="925"/>
      <c r="C370" s="658"/>
      <c r="D370" s="653"/>
      <c r="E370" s="630" t="s">
        <v>76</v>
      </c>
      <c r="F370" s="652" t="s">
        <v>3743</v>
      </c>
      <c r="G370" s="190" t="s">
        <v>3730</v>
      </c>
      <c r="H370" s="243" t="s">
        <v>10</v>
      </c>
      <c r="I370" s="245">
        <v>45245</v>
      </c>
      <c r="J370" s="245">
        <v>45250</v>
      </c>
      <c r="K370" s="196" t="s">
        <v>93</v>
      </c>
      <c r="L370" s="654"/>
      <c r="M370" s="654"/>
      <c r="N370" s="654"/>
      <c r="O370" s="196"/>
      <c r="P370" s="654"/>
      <c r="Q370" s="654"/>
      <c r="R370" s="196"/>
      <c r="S370" s="654"/>
      <c r="T370" s="654"/>
      <c r="U370" s="196"/>
      <c r="V370" s="654"/>
      <c r="W370" s="654"/>
      <c r="X370" s="196"/>
      <c r="Y370" s="648" t="s">
        <v>195</v>
      </c>
      <c r="Z370" s="648">
        <v>45269</v>
      </c>
      <c r="AA370" s="648">
        <v>45271</v>
      </c>
      <c r="AB370" s="247" t="s">
        <v>93</v>
      </c>
      <c r="AC370" s="667"/>
      <c r="AD370" s="667"/>
      <c r="AE370" s="247"/>
      <c r="AF370" s="647"/>
      <c r="AG370" s="647"/>
      <c r="AH370" s="247"/>
      <c r="AI370" s="647"/>
      <c r="AJ370" s="647"/>
      <c r="AK370" s="247"/>
      <c r="AL370" s="922"/>
      <c r="AN370"/>
    </row>
    <row r="371" spans="1:40" ht="99.9" customHeight="1" x14ac:dyDescent="0.3">
      <c r="A371" s="627">
        <f t="shared" si="5"/>
        <v>365</v>
      </c>
      <c r="B371" s="925"/>
      <c r="C371" s="658"/>
      <c r="D371" s="653"/>
      <c r="E371" s="630" t="s">
        <v>76</v>
      </c>
      <c r="F371" s="652" t="s">
        <v>3744</v>
      </c>
      <c r="G371" s="190" t="s">
        <v>3731</v>
      </c>
      <c r="H371" s="243" t="s">
        <v>10</v>
      </c>
      <c r="I371" s="245">
        <v>45245</v>
      </c>
      <c r="J371" s="245">
        <v>45250</v>
      </c>
      <c r="K371" s="196" t="s">
        <v>93</v>
      </c>
      <c r="L371" s="654"/>
      <c r="M371" s="654"/>
      <c r="N371" s="654"/>
      <c r="O371" s="196"/>
      <c r="P371" s="654"/>
      <c r="Q371" s="654"/>
      <c r="R371" s="196"/>
      <c r="S371" s="654"/>
      <c r="T371" s="654"/>
      <c r="U371" s="196"/>
      <c r="V371" s="654"/>
      <c r="W371" s="654"/>
      <c r="X371" s="196"/>
      <c r="Y371" s="648" t="s">
        <v>195</v>
      </c>
      <c r="Z371" s="648">
        <v>45269</v>
      </c>
      <c r="AA371" s="648">
        <v>45271</v>
      </c>
      <c r="AB371" s="247" t="s">
        <v>93</v>
      </c>
      <c r="AC371" s="667"/>
      <c r="AD371" s="667"/>
      <c r="AE371" s="247"/>
      <c r="AF371" s="647"/>
      <c r="AG371" s="647"/>
      <c r="AH371" s="247"/>
      <c r="AI371" s="647"/>
      <c r="AJ371" s="647"/>
      <c r="AK371" s="247"/>
      <c r="AL371" s="922"/>
      <c r="AN371"/>
    </row>
    <row r="372" spans="1:40" ht="99.9" customHeight="1" x14ac:dyDescent="0.3">
      <c r="A372" s="627">
        <f t="shared" si="5"/>
        <v>366</v>
      </c>
      <c r="B372" s="926"/>
      <c r="C372" s="658"/>
      <c r="D372" s="653"/>
      <c r="E372" s="630" t="s">
        <v>76</v>
      </c>
      <c r="F372" s="652" t="s">
        <v>3745</v>
      </c>
      <c r="G372" s="190" t="s">
        <v>3732</v>
      </c>
      <c r="H372" s="243" t="s">
        <v>10</v>
      </c>
      <c r="I372" s="245">
        <v>45245</v>
      </c>
      <c r="J372" s="245">
        <v>45250</v>
      </c>
      <c r="K372" s="196" t="s">
        <v>93</v>
      </c>
      <c r="L372" s="654"/>
      <c r="M372" s="654"/>
      <c r="N372" s="654"/>
      <c r="O372" s="196"/>
      <c r="P372" s="654"/>
      <c r="Q372" s="654"/>
      <c r="R372" s="196"/>
      <c r="S372" s="654"/>
      <c r="T372" s="654"/>
      <c r="U372" s="196"/>
      <c r="V372" s="654"/>
      <c r="W372" s="654"/>
      <c r="X372" s="196"/>
      <c r="Y372" s="648" t="s">
        <v>195</v>
      </c>
      <c r="Z372" s="648">
        <v>45269</v>
      </c>
      <c r="AA372" s="648">
        <v>45271</v>
      </c>
      <c r="AB372" s="247" t="s">
        <v>93</v>
      </c>
      <c r="AC372" s="667"/>
      <c r="AD372" s="667"/>
      <c r="AE372" s="247"/>
      <c r="AF372" s="647"/>
      <c r="AG372" s="647"/>
      <c r="AH372" s="247"/>
      <c r="AI372" s="647"/>
      <c r="AJ372" s="647"/>
      <c r="AK372" s="247"/>
      <c r="AL372" s="923"/>
      <c r="AN372"/>
    </row>
    <row r="373" spans="1:40" ht="99.9" customHeight="1" x14ac:dyDescent="0.3">
      <c r="A373" s="627">
        <f t="shared" si="5"/>
        <v>367</v>
      </c>
      <c r="B373" s="924" t="s">
        <v>3724</v>
      </c>
      <c r="C373" s="658"/>
      <c r="D373" s="653"/>
      <c r="E373" s="630" t="s">
        <v>76</v>
      </c>
      <c r="F373" s="652" t="s">
        <v>3714</v>
      </c>
      <c r="G373" s="190" t="s">
        <v>3733</v>
      </c>
      <c r="H373" s="243" t="s">
        <v>10</v>
      </c>
      <c r="I373" s="245">
        <v>45253</v>
      </c>
      <c r="J373" s="245">
        <v>45264</v>
      </c>
      <c r="K373" s="196" t="s">
        <v>93</v>
      </c>
      <c r="L373" s="245">
        <v>45369</v>
      </c>
      <c r="M373" s="245">
        <v>45369</v>
      </c>
      <c r="N373" s="654"/>
      <c r="O373" s="196" t="s">
        <v>62</v>
      </c>
      <c r="P373" s="654"/>
      <c r="Q373" s="654"/>
      <c r="R373" s="196"/>
      <c r="S373" s="654"/>
      <c r="T373" s="654"/>
      <c r="U373" s="196"/>
      <c r="V373" s="654"/>
      <c r="W373" s="654"/>
      <c r="X373" s="196"/>
      <c r="Y373" s="648" t="s">
        <v>195</v>
      </c>
      <c r="Z373" s="648">
        <v>45272</v>
      </c>
      <c r="AA373" s="648">
        <v>45272</v>
      </c>
      <c r="AB373" s="247" t="s">
        <v>93</v>
      </c>
      <c r="AC373" s="648">
        <v>45381</v>
      </c>
      <c r="AD373" s="648">
        <v>45384</v>
      </c>
      <c r="AE373" s="247" t="s">
        <v>62</v>
      </c>
      <c r="AF373" s="647"/>
      <c r="AG373" s="647"/>
      <c r="AH373" s="247"/>
      <c r="AI373" s="647"/>
      <c r="AJ373" s="647"/>
      <c r="AK373" s="247"/>
      <c r="AL373" s="548" t="str">
        <f>IF(B373&gt;0,HYPERLINK(CONCATENATE("PDFSD FINALLY/",B373,".pdf"),CONCATENATE("Open PDFSD FINALLY.",B373)),"")</f>
        <v>Open PDFSD FINALLY.SD 58 (S19.CI.23-11)(10-00)</v>
      </c>
      <c r="AN373"/>
    </row>
    <row r="374" spans="1:40" ht="99.9" customHeight="1" x14ac:dyDescent="0.3">
      <c r="A374" s="627">
        <f t="shared" si="5"/>
        <v>368</v>
      </c>
      <c r="B374" s="925"/>
      <c r="C374" s="658"/>
      <c r="D374" s="653"/>
      <c r="E374" s="630" t="s">
        <v>76</v>
      </c>
      <c r="F374" s="652" t="s">
        <v>3715</v>
      </c>
      <c r="G374" s="190" t="s">
        <v>3734</v>
      </c>
      <c r="H374" s="243" t="s">
        <v>10</v>
      </c>
      <c r="I374" s="245">
        <v>45253</v>
      </c>
      <c r="J374" s="245">
        <v>45264</v>
      </c>
      <c r="K374" s="196" t="s">
        <v>93</v>
      </c>
      <c r="L374" s="245">
        <v>45369</v>
      </c>
      <c r="M374" s="245">
        <v>45369</v>
      </c>
      <c r="N374" s="654"/>
      <c r="O374" s="196" t="s">
        <v>62</v>
      </c>
      <c r="P374" s="654"/>
      <c r="Q374" s="654"/>
      <c r="R374" s="196"/>
      <c r="S374" s="654"/>
      <c r="T374" s="654"/>
      <c r="U374" s="196"/>
      <c r="V374" s="654"/>
      <c r="W374" s="654"/>
      <c r="X374" s="196"/>
      <c r="Y374" s="648" t="s">
        <v>195</v>
      </c>
      <c r="Z374" s="648">
        <v>45272</v>
      </c>
      <c r="AA374" s="648">
        <v>45272</v>
      </c>
      <c r="AB374" s="247" t="s">
        <v>93</v>
      </c>
      <c r="AC374" s="648">
        <v>45381</v>
      </c>
      <c r="AD374" s="648">
        <v>45384</v>
      </c>
      <c r="AE374" s="247" t="s">
        <v>62</v>
      </c>
      <c r="AF374" s="647"/>
      <c r="AG374" s="647"/>
      <c r="AH374" s="247"/>
      <c r="AI374" s="647"/>
      <c r="AJ374" s="647"/>
      <c r="AK374" s="247"/>
      <c r="AL374" s="922"/>
      <c r="AN374"/>
    </row>
    <row r="375" spans="1:40" ht="99.9" customHeight="1" x14ac:dyDescent="0.3">
      <c r="A375" s="627">
        <f t="shared" si="5"/>
        <v>369</v>
      </c>
      <c r="B375" s="925"/>
      <c r="C375" s="658"/>
      <c r="D375" s="653"/>
      <c r="E375" s="630" t="s">
        <v>76</v>
      </c>
      <c r="F375" s="652" t="s">
        <v>3716</v>
      </c>
      <c r="G375" s="190" t="s">
        <v>3735</v>
      </c>
      <c r="H375" s="243" t="s">
        <v>10</v>
      </c>
      <c r="I375" s="245">
        <v>45253</v>
      </c>
      <c r="J375" s="245">
        <v>45264</v>
      </c>
      <c r="K375" s="196" t="s">
        <v>93</v>
      </c>
      <c r="L375" s="245">
        <v>45369</v>
      </c>
      <c r="M375" s="245">
        <v>45369</v>
      </c>
      <c r="N375" s="654"/>
      <c r="O375" s="196" t="s">
        <v>62</v>
      </c>
      <c r="P375" s="654"/>
      <c r="Q375" s="654"/>
      <c r="R375" s="196"/>
      <c r="S375" s="654"/>
      <c r="T375" s="654"/>
      <c r="U375" s="196"/>
      <c r="V375" s="654"/>
      <c r="W375" s="654"/>
      <c r="X375" s="196"/>
      <c r="Y375" s="648" t="s">
        <v>195</v>
      </c>
      <c r="Z375" s="648">
        <v>45272</v>
      </c>
      <c r="AA375" s="648">
        <v>45272</v>
      </c>
      <c r="AB375" s="247" t="s">
        <v>93</v>
      </c>
      <c r="AC375" s="648">
        <v>45381</v>
      </c>
      <c r="AD375" s="648">
        <v>45384</v>
      </c>
      <c r="AE375" s="247" t="s">
        <v>62</v>
      </c>
      <c r="AF375" s="647"/>
      <c r="AG375" s="647"/>
      <c r="AH375" s="247"/>
      <c r="AI375" s="647"/>
      <c r="AJ375" s="647"/>
      <c r="AK375" s="247"/>
      <c r="AL375" s="922"/>
      <c r="AN375"/>
    </row>
    <row r="376" spans="1:40" ht="99.9" customHeight="1" x14ac:dyDescent="0.3">
      <c r="A376" s="627">
        <f t="shared" si="5"/>
        <v>370</v>
      </c>
      <c r="B376" s="925"/>
      <c r="C376" s="658"/>
      <c r="D376" s="653"/>
      <c r="E376" s="630" t="s">
        <v>76</v>
      </c>
      <c r="F376" s="652" t="s">
        <v>3717</v>
      </c>
      <c r="G376" s="190" t="s">
        <v>3736</v>
      </c>
      <c r="H376" s="243" t="s">
        <v>10</v>
      </c>
      <c r="I376" s="245">
        <v>45253</v>
      </c>
      <c r="J376" s="245">
        <v>45264</v>
      </c>
      <c r="K376" s="196" t="s">
        <v>93</v>
      </c>
      <c r="L376" s="245">
        <v>45369</v>
      </c>
      <c r="M376" s="245">
        <v>45369</v>
      </c>
      <c r="N376" s="654"/>
      <c r="O376" s="196" t="s">
        <v>62</v>
      </c>
      <c r="P376" s="654"/>
      <c r="Q376" s="654"/>
      <c r="R376" s="196"/>
      <c r="S376" s="654"/>
      <c r="T376" s="654"/>
      <c r="U376" s="196"/>
      <c r="V376" s="654"/>
      <c r="W376" s="654"/>
      <c r="X376" s="196"/>
      <c r="Y376" s="648" t="s">
        <v>195</v>
      </c>
      <c r="Z376" s="648">
        <v>45272</v>
      </c>
      <c r="AA376" s="648">
        <v>45272</v>
      </c>
      <c r="AB376" s="247" t="s">
        <v>93</v>
      </c>
      <c r="AC376" s="648">
        <v>45381</v>
      </c>
      <c r="AD376" s="648">
        <v>45384</v>
      </c>
      <c r="AE376" s="247" t="s">
        <v>62</v>
      </c>
      <c r="AF376" s="647"/>
      <c r="AG376" s="647"/>
      <c r="AH376" s="247"/>
      <c r="AI376" s="647"/>
      <c r="AJ376" s="647"/>
      <c r="AK376" s="247"/>
      <c r="AL376" s="922"/>
      <c r="AN376"/>
    </row>
    <row r="377" spans="1:40" ht="99.9" customHeight="1" x14ac:dyDescent="0.3">
      <c r="A377" s="627">
        <f t="shared" si="5"/>
        <v>371</v>
      </c>
      <c r="B377" s="925"/>
      <c r="C377" s="658"/>
      <c r="D377" s="653"/>
      <c r="E377" s="630" t="s">
        <v>76</v>
      </c>
      <c r="F377" s="652" t="s">
        <v>3718</v>
      </c>
      <c r="G377" s="190" t="s">
        <v>3737</v>
      </c>
      <c r="H377" s="243" t="s">
        <v>10</v>
      </c>
      <c r="I377" s="245">
        <v>45253</v>
      </c>
      <c r="J377" s="245">
        <v>45264</v>
      </c>
      <c r="K377" s="196" t="s">
        <v>93</v>
      </c>
      <c r="L377" s="245">
        <v>45369</v>
      </c>
      <c r="M377" s="245">
        <v>45369</v>
      </c>
      <c r="N377" s="654"/>
      <c r="O377" s="196" t="s">
        <v>62</v>
      </c>
      <c r="P377" s="654"/>
      <c r="Q377" s="654"/>
      <c r="R377" s="196"/>
      <c r="S377" s="654"/>
      <c r="T377" s="654"/>
      <c r="U377" s="196"/>
      <c r="V377" s="654"/>
      <c r="W377" s="654"/>
      <c r="X377" s="196"/>
      <c r="Y377" s="648" t="s">
        <v>195</v>
      </c>
      <c r="Z377" s="648">
        <v>45272</v>
      </c>
      <c r="AA377" s="648">
        <v>45272</v>
      </c>
      <c r="AB377" s="247" t="s">
        <v>93</v>
      </c>
      <c r="AC377" s="648">
        <v>45381</v>
      </c>
      <c r="AD377" s="648">
        <v>45384</v>
      </c>
      <c r="AE377" s="247" t="s">
        <v>62</v>
      </c>
      <c r="AF377" s="647"/>
      <c r="AG377" s="647"/>
      <c r="AH377" s="247"/>
      <c r="AI377" s="647"/>
      <c r="AJ377" s="647"/>
      <c r="AK377" s="247"/>
      <c r="AL377" s="922"/>
      <c r="AN377"/>
    </row>
    <row r="378" spans="1:40" ht="99.9" customHeight="1" x14ac:dyDescent="0.3">
      <c r="A378" s="627">
        <f t="shared" si="5"/>
        <v>372</v>
      </c>
      <c r="B378" s="925"/>
      <c r="C378" s="658"/>
      <c r="D378" s="653"/>
      <c r="E378" s="630" t="s">
        <v>76</v>
      </c>
      <c r="F378" s="652" t="s">
        <v>3719</v>
      </c>
      <c r="G378" s="190" t="s">
        <v>3738</v>
      </c>
      <c r="H378" s="243" t="s">
        <v>10</v>
      </c>
      <c r="I378" s="245">
        <v>45253</v>
      </c>
      <c r="J378" s="245">
        <v>45264</v>
      </c>
      <c r="K378" s="196" t="s">
        <v>93</v>
      </c>
      <c r="L378" s="245">
        <v>45369</v>
      </c>
      <c r="M378" s="245">
        <v>45369</v>
      </c>
      <c r="N378" s="654"/>
      <c r="O378" s="196" t="s">
        <v>62</v>
      </c>
      <c r="P378" s="654"/>
      <c r="Q378" s="654"/>
      <c r="R378" s="196"/>
      <c r="S378" s="654"/>
      <c r="T378" s="654"/>
      <c r="U378" s="196"/>
      <c r="V378" s="654"/>
      <c r="W378" s="654"/>
      <c r="X378" s="196"/>
      <c r="Y378" s="648" t="s">
        <v>195</v>
      </c>
      <c r="Z378" s="648">
        <v>45272</v>
      </c>
      <c r="AA378" s="648">
        <v>45272</v>
      </c>
      <c r="AB378" s="247" t="s">
        <v>93</v>
      </c>
      <c r="AC378" s="648">
        <v>45381</v>
      </c>
      <c r="AD378" s="648">
        <v>45384</v>
      </c>
      <c r="AE378" s="247" t="s">
        <v>62</v>
      </c>
      <c r="AF378" s="647"/>
      <c r="AG378" s="647"/>
      <c r="AH378" s="247"/>
      <c r="AI378" s="647"/>
      <c r="AJ378" s="647"/>
      <c r="AK378" s="247"/>
      <c r="AL378" s="922"/>
      <c r="AN378"/>
    </row>
    <row r="379" spans="1:40" ht="99.9" customHeight="1" x14ac:dyDescent="0.3">
      <c r="A379" s="627">
        <f t="shared" si="5"/>
        <v>373</v>
      </c>
      <c r="B379" s="925"/>
      <c r="C379" s="658"/>
      <c r="D379" s="653"/>
      <c r="E379" s="630" t="s">
        <v>76</v>
      </c>
      <c r="F379" s="652" t="s">
        <v>3720</v>
      </c>
      <c r="G379" s="190" t="s">
        <v>3739</v>
      </c>
      <c r="H379" s="243" t="s">
        <v>10</v>
      </c>
      <c r="I379" s="245">
        <v>45253</v>
      </c>
      <c r="J379" s="245">
        <v>45264</v>
      </c>
      <c r="K379" s="196" t="s">
        <v>93</v>
      </c>
      <c r="L379" s="245">
        <v>45369</v>
      </c>
      <c r="M379" s="245">
        <v>45369</v>
      </c>
      <c r="N379" s="654"/>
      <c r="O379" s="196" t="s">
        <v>62</v>
      </c>
      <c r="P379" s="654"/>
      <c r="Q379" s="654"/>
      <c r="R379" s="196"/>
      <c r="S379" s="654"/>
      <c r="T379" s="654"/>
      <c r="U379" s="196"/>
      <c r="V379" s="654"/>
      <c r="W379" s="654"/>
      <c r="X379" s="196"/>
      <c r="Y379" s="648" t="s">
        <v>195</v>
      </c>
      <c r="Z379" s="648">
        <v>45272</v>
      </c>
      <c r="AA379" s="648">
        <v>45272</v>
      </c>
      <c r="AB379" s="247" t="s">
        <v>93</v>
      </c>
      <c r="AC379" s="648">
        <v>45381</v>
      </c>
      <c r="AD379" s="648">
        <v>45384</v>
      </c>
      <c r="AE379" s="247" t="s">
        <v>62</v>
      </c>
      <c r="AF379" s="647"/>
      <c r="AG379" s="647"/>
      <c r="AH379" s="247"/>
      <c r="AI379" s="647"/>
      <c r="AJ379" s="647"/>
      <c r="AK379" s="247"/>
      <c r="AL379" s="922"/>
      <c r="AN379"/>
    </row>
    <row r="380" spans="1:40" ht="99.9" customHeight="1" x14ac:dyDescent="0.3">
      <c r="A380" s="627">
        <f t="shared" si="5"/>
        <v>374</v>
      </c>
      <c r="B380" s="925"/>
      <c r="C380" s="658"/>
      <c r="D380" s="653"/>
      <c r="E380" s="630" t="s">
        <v>76</v>
      </c>
      <c r="F380" s="652" t="s">
        <v>3721</v>
      </c>
      <c r="G380" s="190" t="s">
        <v>3739</v>
      </c>
      <c r="H380" s="243" t="s">
        <v>10</v>
      </c>
      <c r="I380" s="245">
        <v>45253</v>
      </c>
      <c r="J380" s="245">
        <v>45264</v>
      </c>
      <c r="K380" s="196" t="s">
        <v>93</v>
      </c>
      <c r="L380" s="245">
        <v>45369</v>
      </c>
      <c r="M380" s="245">
        <v>45369</v>
      </c>
      <c r="N380" s="654"/>
      <c r="O380" s="196" t="s">
        <v>62</v>
      </c>
      <c r="P380" s="654"/>
      <c r="Q380" s="654"/>
      <c r="R380" s="196"/>
      <c r="S380" s="654"/>
      <c r="T380" s="654"/>
      <c r="U380" s="196"/>
      <c r="V380" s="654"/>
      <c r="W380" s="654"/>
      <c r="X380" s="196"/>
      <c r="Y380" s="648" t="s">
        <v>195</v>
      </c>
      <c r="Z380" s="648">
        <v>45272</v>
      </c>
      <c r="AA380" s="648">
        <v>45272</v>
      </c>
      <c r="AB380" s="247" t="s">
        <v>93</v>
      </c>
      <c r="AC380" s="648">
        <v>45381</v>
      </c>
      <c r="AD380" s="648">
        <v>45384</v>
      </c>
      <c r="AE380" s="247" t="s">
        <v>62</v>
      </c>
      <c r="AF380" s="647"/>
      <c r="AG380" s="647"/>
      <c r="AH380" s="247"/>
      <c r="AI380" s="647"/>
      <c r="AJ380" s="647"/>
      <c r="AK380" s="247"/>
      <c r="AL380" s="922"/>
      <c r="AN380"/>
    </row>
    <row r="381" spans="1:40" ht="99.9" customHeight="1" x14ac:dyDescent="0.3">
      <c r="A381" s="627">
        <f t="shared" si="5"/>
        <v>375</v>
      </c>
      <c r="B381" s="925"/>
      <c r="C381" s="658"/>
      <c r="D381" s="653"/>
      <c r="E381" s="630" t="s">
        <v>76</v>
      </c>
      <c r="F381" s="652" t="s">
        <v>3722</v>
      </c>
      <c r="G381" s="190" t="s">
        <v>3739</v>
      </c>
      <c r="H381" s="243" t="s">
        <v>10</v>
      </c>
      <c r="I381" s="245">
        <v>45253</v>
      </c>
      <c r="J381" s="245">
        <v>45264</v>
      </c>
      <c r="K381" s="196" t="s">
        <v>93</v>
      </c>
      <c r="L381" s="245">
        <v>45369</v>
      </c>
      <c r="M381" s="245">
        <v>45369</v>
      </c>
      <c r="N381" s="654"/>
      <c r="O381" s="196" t="s">
        <v>62</v>
      </c>
      <c r="P381" s="654"/>
      <c r="Q381" s="654"/>
      <c r="R381" s="196"/>
      <c r="S381" s="654"/>
      <c r="T381" s="654"/>
      <c r="U381" s="196"/>
      <c r="V381" s="654"/>
      <c r="W381" s="654"/>
      <c r="X381" s="196"/>
      <c r="Y381" s="648" t="s">
        <v>195</v>
      </c>
      <c r="Z381" s="648">
        <v>45272</v>
      </c>
      <c r="AA381" s="648">
        <v>45272</v>
      </c>
      <c r="AB381" s="247" t="s">
        <v>93</v>
      </c>
      <c r="AC381" s="648">
        <v>45381</v>
      </c>
      <c r="AD381" s="648">
        <v>45384</v>
      </c>
      <c r="AE381" s="247" t="s">
        <v>62</v>
      </c>
      <c r="AF381" s="647"/>
      <c r="AG381" s="647"/>
      <c r="AH381" s="247"/>
      <c r="AI381" s="647"/>
      <c r="AJ381" s="647"/>
      <c r="AK381" s="247"/>
      <c r="AL381" s="922"/>
      <c r="AN381"/>
    </row>
    <row r="382" spans="1:40" ht="99.9" customHeight="1" x14ac:dyDescent="0.3">
      <c r="A382" s="627">
        <f t="shared" si="5"/>
        <v>376</v>
      </c>
      <c r="B382" s="926"/>
      <c r="C382" s="658"/>
      <c r="D382" s="653"/>
      <c r="E382" s="630" t="s">
        <v>76</v>
      </c>
      <c r="F382" s="652" t="s">
        <v>3723</v>
      </c>
      <c r="G382" s="190" t="s">
        <v>3739</v>
      </c>
      <c r="H382" s="243" t="s">
        <v>10</v>
      </c>
      <c r="I382" s="245">
        <v>45253</v>
      </c>
      <c r="J382" s="245">
        <v>45264</v>
      </c>
      <c r="K382" s="196" t="s">
        <v>93</v>
      </c>
      <c r="L382" s="245">
        <v>45369</v>
      </c>
      <c r="M382" s="245">
        <v>45369</v>
      </c>
      <c r="N382" s="654"/>
      <c r="O382" s="196" t="s">
        <v>62</v>
      </c>
      <c r="P382" s="654"/>
      <c r="Q382" s="654"/>
      <c r="R382" s="196"/>
      <c r="S382" s="654"/>
      <c r="T382" s="654"/>
      <c r="U382" s="196"/>
      <c r="V382" s="654"/>
      <c r="W382" s="654"/>
      <c r="X382" s="196"/>
      <c r="Y382" s="648" t="s">
        <v>195</v>
      </c>
      <c r="Z382" s="648">
        <v>45272</v>
      </c>
      <c r="AA382" s="648">
        <v>45272</v>
      </c>
      <c r="AB382" s="247" t="s">
        <v>93</v>
      </c>
      <c r="AC382" s="648">
        <v>45381</v>
      </c>
      <c r="AD382" s="648">
        <v>45384</v>
      </c>
      <c r="AE382" s="247" t="s">
        <v>62</v>
      </c>
      <c r="AF382" s="647"/>
      <c r="AG382" s="647"/>
      <c r="AH382" s="247"/>
      <c r="AI382" s="647"/>
      <c r="AJ382" s="647"/>
      <c r="AK382" s="247"/>
      <c r="AL382" s="923"/>
      <c r="AN382"/>
    </row>
    <row r="383" spans="1:40" ht="99.9" customHeight="1" x14ac:dyDescent="0.3">
      <c r="A383" s="627">
        <f t="shared" si="5"/>
        <v>377</v>
      </c>
      <c r="B383" s="652" t="s">
        <v>3967</v>
      </c>
      <c r="C383" s="658"/>
      <c r="D383" s="653"/>
      <c r="E383" s="630" t="s">
        <v>76</v>
      </c>
      <c r="F383" s="652" t="s">
        <v>3966</v>
      </c>
      <c r="G383" s="190" t="s">
        <v>3965</v>
      </c>
      <c r="H383" s="243" t="s">
        <v>10</v>
      </c>
      <c r="I383" s="245">
        <v>45263</v>
      </c>
      <c r="J383" s="245">
        <v>45271</v>
      </c>
      <c r="K383" s="196" t="s">
        <v>93</v>
      </c>
      <c r="L383" s="245">
        <v>45474</v>
      </c>
      <c r="M383" s="245">
        <v>45477</v>
      </c>
      <c r="N383" s="654"/>
      <c r="O383" s="196" t="s">
        <v>93</v>
      </c>
      <c r="P383" s="245"/>
      <c r="Q383" s="654"/>
      <c r="R383" s="196"/>
      <c r="S383" s="654"/>
      <c r="T383" s="654"/>
      <c r="U383" s="196"/>
      <c r="V383" s="654"/>
      <c r="W383" s="654"/>
      <c r="X383" s="196"/>
      <c r="Y383" s="648" t="s">
        <v>195</v>
      </c>
      <c r="Z383" s="648">
        <v>45652</v>
      </c>
      <c r="AA383" s="648">
        <v>45653</v>
      </c>
      <c r="AB383" s="247" t="s">
        <v>93</v>
      </c>
      <c r="AC383" s="662">
        <v>45488</v>
      </c>
      <c r="AD383" s="662">
        <v>45497</v>
      </c>
      <c r="AE383" s="247" t="s">
        <v>93</v>
      </c>
      <c r="AF383" s="647"/>
      <c r="AG383" s="647"/>
      <c r="AH383" s="247"/>
      <c r="AI383" s="647"/>
      <c r="AJ383" s="647"/>
      <c r="AK383" s="247"/>
      <c r="AL383" s="471" t="str">
        <f>IF(B383&gt;0,HYPERLINK(CONCATENATE("PDFSD FINALLY/",B383,".pdf"),CONCATENATE("Open PDFSD FINALLY.",B383)),"")</f>
        <v>Open PDFSD FINALLY.SD 59 (S19.CI.03-12)(10-00)</v>
      </c>
      <c r="AN383"/>
    </row>
    <row r="384" spans="1:40" ht="99.9" customHeight="1" x14ac:dyDescent="0.3">
      <c r="A384" s="627">
        <f t="shared" si="5"/>
        <v>378</v>
      </c>
      <c r="B384" s="924" t="s">
        <v>4238</v>
      </c>
      <c r="C384" s="658"/>
      <c r="D384" s="653"/>
      <c r="E384" s="630" t="s">
        <v>3746</v>
      </c>
      <c r="F384" s="652" t="s">
        <v>4051</v>
      </c>
      <c r="G384" s="190" t="s">
        <v>7857</v>
      </c>
      <c r="H384" s="243" t="s">
        <v>10</v>
      </c>
      <c r="I384" s="245">
        <v>45258</v>
      </c>
      <c r="J384" s="245">
        <v>45263</v>
      </c>
      <c r="K384" s="196" t="s">
        <v>26</v>
      </c>
      <c r="L384" s="245">
        <v>45450</v>
      </c>
      <c r="M384" s="245">
        <v>45466</v>
      </c>
      <c r="N384" s="654"/>
      <c r="O384" s="196" t="s">
        <v>93</v>
      </c>
      <c r="P384" s="654"/>
      <c r="Q384" s="654"/>
      <c r="R384" s="196"/>
      <c r="S384" s="654"/>
      <c r="T384" s="654"/>
      <c r="U384" s="196"/>
      <c r="V384" s="654"/>
      <c r="W384" s="654"/>
      <c r="X384" s="196"/>
      <c r="Y384" s="648" t="s">
        <v>17</v>
      </c>
      <c r="Z384" s="648">
        <v>45474</v>
      </c>
      <c r="AA384" s="648">
        <v>45481</v>
      </c>
      <c r="AB384" s="247" t="s">
        <v>93</v>
      </c>
      <c r="AC384" s="667"/>
      <c r="AD384" s="667"/>
      <c r="AE384" s="247"/>
      <c r="AF384" s="647"/>
      <c r="AG384" s="647"/>
      <c r="AH384" s="247"/>
      <c r="AI384" s="647"/>
      <c r="AJ384" s="647"/>
      <c r="AK384" s="247"/>
      <c r="AL384" s="548" t="str">
        <f>IF(B384&gt;0,HYPERLINK(CONCATENATE("PDFSD FINALLY/",B384,".pdf"),CONCATENATE("Open PDFSD FINALLY.",B384)),"")</f>
        <v>Open PDFSD FINALLY.SD 02 (S19.MECH.28-11)(10-00)</v>
      </c>
      <c r="AN384"/>
    </row>
    <row r="385" spans="1:50" ht="99.9" customHeight="1" x14ac:dyDescent="0.3">
      <c r="A385" s="627">
        <f t="shared" si="5"/>
        <v>379</v>
      </c>
      <c r="B385" s="925"/>
      <c r="C385" s="658"/>
      <c r="D385" s="653"/>
      <c r="E385" s="630" t="s">
        <v>3746</v>
      </c>
      <c r="F385" s="652" t="s">
        <v>7852</v>
      </c>
      <c r="G385" s="190" t="s">
        <v>7858</v>
      </c>
      <c r="H385" s="243"/>
      <c r="I385" s="245"/>
      <c r="J385" s="245"/>
      <c r="K385" s="196"/>
      <c r="L385" s="245">
        <v>45450</v>
      </c>
      <c r="M385" s="245">
        <v>45466</v>
      </c>
      <c r="N385" s="654"/>
      <c r="O385" s="196" t="s">
        <v>93</v>
      </c>
      <c r="P385" s="654"/>
      <c r="Q385" s="654"/>
      <c r="R385" s="196"/>
      <c r="S385" s="654"/>
      <c r="T385" s="654"/>
      <c r="U385" s="196"/>
      <c r="V385" s="654"/>
      <c r="W385" s="654"/>
      <c r="X385" s="196"/>
      <c r="Y385" s="648" t="s">
        <v>17</v>
      </c>
      <c r="Z385" s="648">
        <v>45474</v>
      </c>
      <c r="AA385" s="648">
        <v>45481</v>
      </c>
      <c r="AB385" s="247" t="s">
        <v>93</v>
      </c>
      <c r="AC385" s="667"/>
      <c r="AD385" s="667"/>
      <c r="AE385" s="247"/>
      <c r="AF385" s="647"/>
      <c r="AG385" s="647"/>
      <c r="AH385" s="247"/>
      <c r="AI385" s="647"/>
      <c r="AJ385" s="647"/>
      <c r="AK385" s="247"/>
      <c r="AL385" s="922"/>
      <c r="AN385"/>
    </row>
    <row r="386" spans="1:50" ht="99.9" customHeight="1" x14ac:dyDescent="0.3">
      <c r="A386" s="627">
        <f t="shared" si="5"/>
        <v>380</v>
      </c>
      <c r="B386" s="925"/>
      <c r="C386" s="658"/>
      <c r="D386" s="653"/>
      <c r="E386" s="630" t="s">
        <v>3746</v>
      </c>
      <c r="F386" s="652" t="s">
        <v>7853</v>
      </c>
      <c r="G386" s="190" t="s">
        <v>7859</v>
      </c>
      <c r="H386" s="243"/>
      <c r="I386" s="245"/>
      <c r="J386" s="245"/>
      <c r="K386" s="196"/>
      <c r="L386" s="245">
        <v>45450</v>
      </c>
      <c r="M386" s="245">
        <v>45466</v>
      </c>
      <c r="N386" s="654"/>
      <c r="O386" s="196" t="s">
        <v>93</v>
      </c>
      <c r="P386" s="654"/>
      <c r="Q386" s="654"/>
      <c r="R386" s="196"/>
      <c r="S386" s="654"/>
      <c r="T386" s="654"/>
      <c r="U386" s="196"/>
      <c r="V386" s="654"/>
      <c r="W386" s="654"/>
      <c r="X386" s="196"/>
      <c r="Y386" s="648" t="s">
        <v>17</v>
      </c>
      <c r="Z386" s="648">
        <v>45474</v>
      </c>
      <c r="AA386" s="648">
        <v>45481</v>
      </c>
      <c r="AB386" s="247" t="s">
        <v>93</v>
      </c>
      <c r="AC386" s="667"/>
      <c r="AD386" s="667"/>
      <c r="AE386" s="247"/>
      <c r="AF386" s="647"/>
      <c r="AG386" s="647"/>
      <c r="AH386" s="247"/>
      <c r="AI386" s="647"/>
      <c r="AJ386" s="647"/>
      <c r="AK386" s="247"/>
      <c r="AL386" s="922"/>
      <c r="AN386"/>
    </row>
    <row r="387" spans="1:50" ht="99.9" customHeight="1" x14ac:dyDescent="0.3">
      <c r="A387" s="627">
        <f t="shared" si="5"/>
        <v>381</v>
      </c>
      <c r="B387" s="925"/>
      <c r="C387" s="658"/>
      <c r="D387" s="653"/>
      <c r="E387" s="630" t="s">
        <v>3746</v>
      </c>
      <c r="F387" s="652" t="s">
        <v>7854</v>
      </c>
      <c r="G387" s="190" t="s">
        <v>7860</v>
      </c>
      <c r="H387" s="243"/>
      <c r="I387" s="245"/>
      <c r="J387" s="245"/>
      <c r="K387" s="196"/>
      <c r="L387" s="245">
        <v>45450</v>
      </c>
      <c r="M387" s="245">
        <v>45466</v>
      </c>
      <c r="N387" s="654"/>
      <c r="O387" s="196" t="s">
        <v>93</v>
      </c>
      <c r="P387" s="654"/>
      <c r="Q387" s="654"/>
      <c r="R387" s="196"/>
      <c r="S387" s="654"/>
      <c r="T387" s="654"/>
      <c r="U387" s="196"/>
      <c r="V387" s="654"/>
      <c r="W387" s="654"/>
      <c r="X387" s="196"/>
      <c r="Y387" s="648" t="s">
        <v>17</v>
      </c>
      <c r="Z387" s="648">
        <v>45474</v>
      </c>
      <c r="AA387" s="648">
        <v>45481</v>
      </c>
      <c r="AB387" s="247" t="s">
        <v>93</v>
      </c>
      <c r="AC387" s="667"/>
      <c r="AD387" s="667"/>
      <c r="AE387" s="247"/>
      <c r="AF387" s="647"/>
      <c r="AG387" s="647"/>
      <c r="AH387" s="247"/>
      <c r="AI387" s="647"/>
      <c r="AJ387" s="647"/>
      <c r="AK387" s="247"/>
      <c r="AL387" s="922"/>
      <c r="AN387"/>
    </row>
    <row r="388" spans="1:50" ht="99.9" customHeight="1" x14ac:dyDescent="0.3">
      <c r="A388" s="627">
        <f t="shared" si="5"/>
        <v>382</v>
      </c>
      <c r="B388" s="925"/>
      <c r="C388" s="658"/>
      <c r="D388" s="653"/>
      <c r="E388" s="630" t="s">
        <v>3746</v>
      </c>
      <c r="F388" s="652" t="s">
        <v>7855</v>
      </c>
      <c r="G388" s="190" t="s">
        <v>7861</v>
      </c>
      <c r="H388" s="243"/>
      <c r="I388" s="245"/>
      <c r="J388" s="245"/>
      <c r="K388" s="196"/>
      <c r="L388" s="245">
        <v>45450</v>
      </c>
      <c r="M388" s="245">
        <v>45466</v>
      </c>
      <c r="N388" s="654"/>
      <c r="O388" s="196" t="s">
        <v>93</v>
      </c>
      <c r="P388" s="654"/>
      <c r="Q388" s="654"/>
      <c r="R388" s="196"/>
      <c r="S388" s="654"/>
      <c r="T388" s="654"/>
      <c r="U388" s="196"/>
      <c r="V388" s="654"/>
      <c r="W388" s="654"/>
      <c r="X388" s="196"/>
      <c r="Y388" s="648" t="s">
        <v>17</v>
      </c>
      <c r="Z388" s="648">
        <v>45474</v>
      </c>
      <c r="AA388" s="648">
        <v>45481</v>
      </c>
      <c r="AB388" s="247" t="s">
        <v>93</v>
      </c>
      <c r="AC388" s="667"/>
      <c r="AD388" s="667"/>
      <c r="AE388" s="247"/>
      <c r="AF388" s="647"/>
      <c r="AG388" s="647"/>
      <c r="AH388" s="247"/>
      <c r="AI388" s="647"/>
      <c r="AJ388" s="647"/>
      <c r="AK388" s="247"/>
      <c r="AL388" s="922"/>
      <c r="AN388"/>
    </row>
    <row r="389" spans="1:50" ht="99.9" customHeight="1" x14ac:dyDescent="0.3">
      <c r="A389" s="627">
        <f t="shared" si="5"/>
        <v>383</v>
      </c>
      <c r="B389" s="925"/>
      <c r="C389" s="658"/>
      <c r="D389" s="653"/>
      <c r="E389" s="630" t="s">
        <v>3746</v>
      </c>
      <c r="F389" s="652" t="s">
        <v>7856</v>
      </c>
      <c r="G389" s="190" t="s">
        <v>7862</v>
      </c>
      <c r="H389" s="243"/>
      <c r="I389" s="245"/>
      <c r="J389" s="245"/>
      <c r="K389" s="196"/>
      <c r="L389" s="245">
        <v>45450</v>
      </c>
      <c r="M389" s="245">
        <v>45466</v>
      </c>
      <c r="N389" s="654"/>
      <c r="O389" s="196" t="s">
        <v>26</v>
      </c>
      <c r="P389" s="245">
        <v>45496</v>
      </c>
      <c r="Q389" s="245">
        <v>45503</v>
      </c>
      <c r="R389" s="196" t="s">
        <v>93</v>
      </c>
      <c r="S389" s="654"/>
      <c r="T389" s="654"/>
      <c r="U389" s="196"/>
      <c r="V389" s="654"/>
      <c r="W389" s="654"/>
      <c r="X389" s="196"/>
      <c r="Y389" s="648" t="s">
        <v>17</v>
      </c>
      <c r="Z389" s="648">
        <v>45474</v>
      </c>
      <c r="AA389" s="648">
        <v>45481</v>
      </c>
      <c r="AB389" s="247" t="s">
        <v>26</v>
      </c>
      <c r="AC389" s="648">
        <v>45504</v>
      </c>
      <c r="AD389" s="648">
        <v>45526</v>
      </c>
      <c r="AE389" s="247" t="s">
        <v>93</v>
      </c>
      <c r="AF389" s="647"/>
      <c r="AG389" s="647"/>
      <c r="AH389" s="247"/>
      <c r="AI389" s="647"/>
      <c r="AJ389" s="647"/>
      <c r="AK389" s="247"/>
      <c r="AL389" s="922"/>
      <c r="AN389"/>
    </row>
    <row r="390" spans="1:50" ht="99.9" customHeight="1" x14ac:dyDescent="0.3">
      <c r="A390" s="627">
        <f t="shared" si="5"/>
        <v>384</v>
      </c>
      <c r="B390" s="925"/>
      <c r="C390" s="658"/>
      <c r="D390" s="653"/>
      <c r="E390" s="630" t="s">
        <v>3746</v>
      </c>
      <c r="F390" s="652" t="s">
        <v>7845</v>
      </c>
      <c r="G390" s="190" t="s">
        <v>7863</v>
      </c>
      <c r="H390" s="243" t="s">
        <v>10</v>
      </c>
      <c r="I390" s="245">
        <v>45258</v>
      </c>
      <c r="J390" s="245">
        <v>45263</v>
      </c>
      <c r="K390" s="196" t="s">
        <v>26</v>
      </c>
      <c r="L390" s="245">
        <v>45450</v>
      </c>
      <c r="M390" s="245">
        <v>45466</v>
      </c>
      <c r="N390" s="654"/>
      <c r="O390" s="196" t="s">
        <v>93</v>
      </c>
      <c r="P390" s="654"/>
      <c r="Q390" s="654"/>
      <c r="R390" s="196"/>
      <c r="S390" s="654"/>
      <c r="T390" s="654"/>
      <c r="U390" s="196"/>
      <c r="V390" s="654"/>
      <c r="W390" s="654"/>
      <c r="X390" s="196"/>
      <c r="Y390" s="648" t="s">
        <v>17</v>
      </c>
      <c r="Z390" s="648">
        <v>45474</v>
      </c>
      <c r="AA390" s="648">
        <v>45481</v>
      </c>
      <c r="AB390" s="247" t="s">
        <v>93</v>
      </c>
      <c r="AC390" s="667"/>
      <c r="AD390" s="667"/>
      <c r="AE390" s="247"/>
      <c r="AF390" s="647"/>
      <c r="AG390" s="647"/>
      <c r="AH390" s="247"/>
      <c r="AI390" s="647"/>
      <c r="AJ390" s="647"/>
      <c r="AK390" s="247"/>
      <c r="AL390" s="922"/>
      <c r="AN390"/>
    </row>
    <row r="391" spans="1:50" ht="99.9" customHeight="1" x14ac:dyDescent="0.3">
      <c r="A391" s="627">
        <f t="shared" si="5"/>
        <v>385</v>
      </c>
      <c r="B391" s="925"/>
      <c r="C391" s="658"/>
      <c r="D391" s="653"/>
      <c r="E391" s="630" t="s">
        <v>3746</v>
      </c>
      <c r="F391" s="652" t="s">
        <v>7846</v>
      </c>
      <c r="G391" s="190" t="s">
        <v>7864</v>
      </c>
      <c r="H391" s="243"/>
      <c r="I391" s="245"/>
      <c r="J391" s="245"/>
      <c r="K391" s="196"/>
      <c r="L391" s="245">
        <v>45450</v>
      </c>
      <c r="M391" s="245">
        <v>45466</v>
      </c>
      <c r="N391" s="654"/>
      <c r="O391" s="196" t="s">
        <v>93</v>
      </c>
      <c r="P391" s="654"/>
      <c r="Q391" s="654"/>
      <c r="R391" s="196"/>
      <c r="S391" s="654"/>
      <c r="T391" s="654"/>
      <c r="U391" s="196"/>
      <c r="V391" s="654"/>
      <c r="W391" s="654"/>
      <c r="X391" s="196"/>
      <c r="Y391" s="648" t="s">
        <v>17</v>
      </c>
      <c r="Z391" s="648">
        <v>45474</v>
      </c>
      <c r="AA391" s="648">
        <v>45481</v>
      </c>
      <c r="AB391" s="247" t="s">
        <v>93</v>
      </c>
      <c r="AC391" s="667"/>
      <c r="AD391" s="667"/>
      <c r="AE391" s="247"/>
      <c r="AF391" s="647"/>
      <c r="AG391" s="647"/>
      <c r="AH391" s="247"/>
      <c r="AI391" s="647"/>
      <c r="AJ391" s="647"/>
      <c r="AK391" s="247"/>
      <c r="AL391" s="922"/>
      <c r="AN391"/>
    </row>
    <row r="392" spans="1:50" ht="99.9" customHeight="1" x14ac:dyDescent="0.3">
      <c r="A392" s="627">
        <f t="shared" ref="A392:A455" si="6">ROW()-ROW($A$6)</f>
        <v>386</v>
      </c>
      <c r="B392" s="925"/>
      <c r="C392" s="658"/>
      <c r="D392" s="653"/>
      <c r="E392" s="630" t="s">
        <v>3746</v>
      </c>
      <c r="F392" s="652" t="s">
        <v>7847</v>
      </c>
      <c r="G392" s="190" t="s">
        <v>7865</v>
      </c>
      <c r="H392" s="243"/>
      <c r="I392" s="245"/>
      <c r="J392" s="245"/>
      <c r="K392" s="196"/>
      <c r="L392" s="245">
        <v>45450</v>
      </c>
      <c r="M392" s="245">
        <v>45466</v>
      </c>
      <c r="N392" s="654"/>
      <c r="O392" s="196" t="s">
        <v>93</v>
      </c>
      <c r="P392" s="654"/>
      <c r="Q392" s="654"/>
      <c r="R392" s="196"/>
      <c r="S392" s="654"/>
      <c r="T392" s="654"/>
      <c r="U392" s="196"/>
      <c r="V392" s="654"/>
      <c r="W392" s="654"/>
      <c r="X392" s="196"/>
      <c r="Y392" s="648" t="s">
        <v>17</v>
      </c>
      <c r="Z392" s="648">
        <v>45474</v>
      </c>
      <c r="AA392" s="648">
        <v>45481</v>
      </c>
      <c r="AB392" s="247" t="s">
        <v>93</v>
      </c>
      <c r="AC392" s="667"/>
      <c r="AD392" s="667"/>
      <c r="AE392" s="247"/>
      <c r="AF392" s="647"/>
      <c r="AG392" s="647"/>
      <c r="AH392" s="247"/>
      <c r="AI392" s="647"/>
      <c r="AJ392" s="647"/>
      <c r="AK392" s="247"/>
      <c r="AL392" s="922"/>
      <c r="AN392"/>
    </row>
    <row r="393" spans="1:50" ht="99.9" customHeight="1" x14ac:dyDescent="0.3">
      <c r="A393" s="627">
        <f t="shared" si="6"/>
        <v>387</v>
      </c>
      <c r="B393" s="925"/>
      <c r="C393" s="658"/>
      <c r="D393" s="653"/>
      <c r="E393" s="630" t="s">
        <v>3746</v>
      </c>
      <c r="F393" s="652" t="s">
        <v>7848</v>
      </c>
      <c r="G393" s="190" t="s">
        <v>7866</v>
      </c>
      <c r="H393" s="243"/>
      <c r="I393" s="245"/>
      <c r="J393" s="245"/>
      <c r="K393" s="196"/>
      <c r="L393" s="245">
        <v>45450</v>
      </c>
      <c r="M393" s="245">
        <v>45466</v>
      </c>
      <c r="N393" s="654"/>
      <c r="O393" s="196" t="s">
        <v>93</v>
      </c>
      <c r="P393" s="654"/>
      <c r="Q393" s="654"/>
      <c r="R393" s="196"/>
      <c r="S393" s="654"/>
      <c r="T393" s="654"/>
      <c r="U393" s="196"/>
      <c r="V393" s="654"/>
      <c r="W393" s="654"/>
      <c r="X393" s="196"/>
      <c r="Y393" s="648" t="s">
        <v>17</v>
      </c>
      <c r="Z393" s="648">
        <v>45474</v>
      </c>
      <c r="AA393" s="648">
        <v>45481</v>
      </c>
      <c r="AB393" s="247" t="s">
        <v>93</v>
      </c>
      <c r="AC393" s="667"/>
      <c r="AD393" s="667"/>
      <c r="AE393" s="247"/>
      <c r="AF393" s="647"/>
      <c r="AG393" s="647"/>
      <c r="AH393" s="247"/>
      <c r="AI393" s="647"/>
      <c r="AJ393" s="647"/>
      <c r="AK393" s="247"/>
      <c r="AL393" s="922"/>
      <c r="AN393"/>
    </row>
    <row r="394" spans="1:50" ht="99.9" customHeight="1" x14ac:dyDescent="0.3">
      <c r="A394" s="627">
        <f t="shared" si="6"/>
        <v>388</v>
      </c>
      <c r="B394" s="925"/>
      <c r="C394" s="658"/>
      <c r="D394" s="653"/>
      <c r="E394" s="630" t="s">
        <v>3746</v>
      </c>
      <c r="F394" s="652" t="s">
        <v>7849</v>
      </c>
      <c r="G394" s="190" t="s">
        <v>7867</v>
      </c>
      <c r="H394" s="243"/>
      <c r="I394" s="245"/>
      <c r="J394" s="245"/>
      <c r="K394" s="196"/>
      <c r="L394" s="245">
        <v>45450</v>
      </c>
      <c r="M394" s="245">
        <v>45466</v>
      </c>
      <c r="N394" s="654"/>
      <c r="O394" s="196" t="s">
        <v>93</v>
      </c>
      <c r="P394" s="654"/>
      <c r="Q394" s="654"/>
      <c r="R394" s="196"/>
      <c r="S394" s="654"/>
      <c r="T394" s="654"/>
      <c r="U394" s="196"/>
      <c r="V394" s="654"/>
      <c r="W394" s="654"/>
      <c r="X394" s="196"/>
      <c r="Y394" s="648" t="s">
        <v>17</v>
      </c>
      <c r="Z394" s="648">
        <v>45474</v>
      </c>
      <c r="AA394" s="648">
        <v>45481</v>
      </c>
      <c r="AB394" s="247" t="s">
        <v>93</v>
      </c>
      <c r="AC394" s="667"/>
      <c r="AD394" s="667"/>
      <c r="AE394" s="247"/>
      <c r="AF394" s="647"/>
      <c r="AG394" s="647"/>
      <c r="AH394" s="247"/>
      <c r="AI394" s="647"/>
      <c r="AJ394" s="647"/>
      <c r="AK394" s="247"/>
      <c r="AL394" s="922"/>
      <c r="AN394"/>
    </row>
    <row r="395" spans="1:50" ht="99.9" customHeight="1" x14ac:dyDescent="0.3">
      <c r="A395" s="627">
        <f t="shared" si="6"/>
        <v>389</v>
      </c>
      <c r="B395" s="925"/>
      <c r="C395" s="658"/>
      <c r="D395" s="653"/>
      <c r="E395" s="630" t="s">
        <v>3746</v>
      </c>
      <c r="F395" s="652" t="s">
        <v>7850</v>
      </c>
      <c r="G395" s="190" t="s">
        <v>7868</v>
      </c>
      <c r="H395" s="243"/>
      <c r="I395" s="245"/>
      <c r="J395" s="245"/>
      <c r="K395" s="196"/>
      <c r="L395" s="245">
        <v>45450</v>
      </c>
      <c r="M395" s="245">
        <v>45466</v>
      </c>
      <c r="N395" s="654"/>
      <c r="O395" s="196" t="s">
        <v>26</v>
      </c>
      <c r="P395" s="245">
        <v>45496</v>
      </c>
      <c r="Q395" s="245">
        <v>45503</v>
      </c>
      <c r="R395" s="196" t="s">
        <v>93</v>
      </c>
      <c r="S395" s="654"/>
      <c r="T395" s="654"/>
      <c r="U395" s="196"/>
      <c r="V395" s="654"/>
      <c r="W395" s="654"/>
      <c r="X395" s="196"/>
      <c r="Y395" s="648" t="s">
        <v>17</v>
      </c>
      <c r="Z395" s="648">
        <v>45474</v>
      </c>
      <c r="AA395" s="648">
        <v>45481</v>
      </c>
      <c r="AB395" s="247" t="s">
        <v>26</v>
      </c>
      <c r="AC395" s="648">
        <v>45504</v>
      </c>
      <c r="AD395" s="648">
        <v>45526</v>
      </c>
      <c r="AE395" s="247" t="s">
        <v>93</v>
      </c>
      <c r="AF395" s="647"/>
      <c r="AG395" s="647"/>
      <c r="AH395" s="247"/>
      <c r="AI395" s="647"/>
      <c r="AJ395" s="647"/>
      <c r="AK395" s="247"/>
      <c r="AL395" s="922"/>
      <c r="AN395"/>
    </row>
    <row r="396" spans="1:50" ht="99.9" customHeight="1" x14ac:dyDescent="0.3">
      <c r="A396" s="627">
        <f t="shared" si="6"/>
        <v>390</v>
      </c>
      <c r="B396" s="926"/>
      <c r="C396" s="658"/>
      <c r="D396" s="653"/>
      <c r="E396" s="630" t="s">
        <v>3746</v>
      </c>
      <c r="F396" s="652" t="s">
        <v>7851</v>
      </c>
      <c r="G396" s="190" t="s">
        <v>7869</v>
      </c>
      <c r="H396" s="243"/>
      <c r="I396" s="245"/>
      <c r="J396" s="245"/>
      <c r="K396" s="196"/>
      <c r="L396" s="245">
        <v>45450</v>
      </c>
      <c r="M396" s="245">
        <v>45466</v>
      </c>
      <c r="N396" s="654"/>
      <c r="O396" s="196" t="s">
        <v>93</v>
      </c>
      <c r="P396" s="654"/>
      <c r="Q396" s="654"/>
      <c r="R396" s="196"/>
      <c r="S396" s="654"/>
      <c r="T396" s="654"/>
      <c r="U396" s="196"/>
      <c r="V396" s="654"/>
      <c r="W396" s="654"/>
      <c r="X396" s="196"/>
      <c r="Y396" s="648" t="s">
        <v>17</v>
      </c>
      <c r="Z396" s="648">
        <v>45474</v>
      </c>
      <c r="AA396" s="648">
        <v>45481</v>
      </c>
      <c r="AB396" s="247" t="s">
        <v>93</v>
      </c>
      <c r="AC396" s="667"/>
      <c r="AD396" s="667"/>
      <c r="AE396" s="247"/>
      <c r="AF396" s="647"/>
      <c r="AG396" s="647"/>
      <c r="AH396" s="247"/>
      <c r="AI396" s="647"/>
      <c r="AJ396" s="647"/>
      <c r="AK396" s="247"/>
      <c r="AL396" s="923"/>
      <c r="AN396"/>
    </row>
    <row r="397" spans="1:50" ht="99.9" customHeight="1" x14ac:dyDescent="0.3">
      <c r="A397" s="627">
        <f t="shared" si="6"/>
        <v>391</v>
      </c>
      <c r="B397" s="652" t="s">
        <v>4250</v>
      </c>
      <c r="C397" s="658"/>
      <c r="D397" s="653"/>
      <c r="E397" s="630" t="s">
        <v>3746</v>
      </c>
      <c r="F397" s="652" t="s">
        <v>4251</v>
      </c>
      <c r="G397" s="190" t="s">
        <v>4252</v>
      </c>
      <c r="H397" s="243" t="s">
        <v>10</v>
      </c>
      <c r="I397" s="245">
        <v>45277</v>
      </c>
      <c r="J397" s="245">
        <v>45277</v>
      </c>
      <c r="K397" s="196" t="s">
        <v>26</v>
      </c>
      <c r="L397" s="245">
        <v>45308</v>
      </c>
      <c r="M397" s="245">
        <v>45308</v>
      </c>
      <c r="N397" s="654"/>
      <c r="O397" s="196" t="s">
        <v>93</v>
      </c>
      <c r="P397" s="654"/>
      <c r="Q397" s="654"/>
      <c r="R397" s="196" t="s">
        <v>660</v>
      </c>
      <c r="S397" s="654"/>
      <c r="T397" s="654"/>
      <c r="U397" s="196"/>
      <c r="V397" s="654"/>
      <c r="W397" s="654"/>
      <c r="X397" s="196"/>
      <c r="Y397" s="648" t="s">
        <v>17</v>
      </c>
      <c r="Z397" s="648">
        <v>45376</v>
      </c>
      <c r="AA397" s="648">
        <v>45376</v>
      </c>
      <c r="AB397" s="247" t="s">
        <v>93</v>
      </c>
      <c r="AC397" s="667"/>
      <c r="AD397" s="667"/>
      <c r="AE397" s="247"/>
      <c r="AF397" s="647"/>
      <c r="AG397" s="647"/>
      <c r="AH397" s="247"/>
      <c r="AI397" s="647"/>
      <c r="AJ397" s="647"/>
      <c r="AK397" s="247"/>
      <c r="AL397" s="474" t="str">
        <f>IF(B397&gt;0,HYPERLINK(CONCATENATE("PDFSD FINALLY/",B397,".pdf"),CONCATENATE("Open PDFSD FINALLY.",B397)),"")</f>
        <v>Open PDFSD FINALLY.SD 03 (S19.MECH.17-12)(10-00)</v>
      </c>
      <c r="AN397"/>
    </row>
    <row r="398" spans="1:50" ht="99.9" customHeight="1" x14ac:dyDescent="0.3">
      <c r="A398" s="627">
        <f t="shared" si="6"/>
        <v>392</v>
      </c>
      <c r="B398" s="924" t="s">
        <v>4591</v>
      </c>
      <c r="C398" s="658"/>
      <c r="D398" s="653"/>
      <c r="E398" s="630" t="s">
        <v>76</v>
      </c>
      <c r="F398" s="652" t="s">
        <v>4585</v>
      </c>
      <c r="G398" s="190" t="s">
        <v>4588</v>
      </c>
      <c r="H398" s="243" t="s">
        <v>10</v>
      </c>
      <c r="I398" s="245">
        <v>45299</v>
      </c>
      <c r="J398" s="245">
        <v>45306</v>
      </c>
      <c r="K398" s="196" t="s">
        <v>93</v>
      </c>
      <c r="L398" s="245">
        <v>45496</v>
      </c>
      <c r="M398" s="245">
        <v>45512</v>
      </c>
      <c r="N398" s="245"/>
      <c r="O398" s="196" t="s">
        <v>93</v>
      </c>
      <c r="P398" s="245">
        <v>46055</v>
      </c>
      <c r="Q398" s="245">
        <v>46055</v>
      </c>
      <c r="R398" s="196" t="s">
        <v>62</v>
      </c>
      <c r="S398" s="245"/>
      <c r="T398" s="245"/>
      <c r="U398" s="196"/>
      <c r="V398" s="245"/>
      <c r="W398" s="245"/>
      <c r="X398" s="196"/>
      <c r="Y398" s="648" t="s">
        <v>195</v>
      </c>
      <c r="Z398" s="648">
        <v>45449</v>
      </c>
      <c r="AA398" s="648">
        <v>45449</v>
      </c>
      <c r="AB398" s="247" t="s">
        <v>93</v>
      </c>
      <c r="AC398" s="648">
        <v>45529</v>
      </c>
      <c r="AD398" s="648">
        <v>45538</v>
      </c>
      <c r="AE398" s="247" t="s">
        <v>93</v>
      </c>
      <c r="AF398" s="648">
        <v>46058</v>
      </c>
      <c r="AG398" s="648">
        <v>46067</v>
      </c>
      <c r="AH398" s="247" t="s">
        <v>62</v>
      </c>
      <c r="AI398" s="647"/>
      <c r="AJ398" s="647"/>
      <c r="AK398" s="247"/>
      <c r="AL398" s="548" t="str">
        <f>IF(B398&gt;0,HYPERLINK(CONCATENATE("PDFSD FINALLY/",B398,".pdf"),CONCATENATE("Open PDFSD FINALLY.",B398)),"")</f>
        <v>Open PDFSD FINALLY.SD 60 (S19.CI.08-01)(10-00)</v>
      </c>
      <c r="AN398"/>
    </row>
    <row r="399" spans="1:50" ht="99.9" customHeight="1" x14ac:dyDescent="0.3">
      <c r="A399" s="627">
        <f t="shared" si="6"/>
        <v>393</v>
      </c>
      <c r="B399" s="925"/>
      <c r="C399" s="658"/>
      <c r="D399" s="653"/>
      <c r="E399" s="630" t="s">
        <v>76</v>
      </c>
      <c r="F399" s="652" t="s">
        <v>4586</v>
      </c>
      <c r="G399" s="190" t="s">
        <v>4589</v>
      </c>
      <c r="H399" s="243" t="s">
        <v>10</v>
      </c>
      <c r="I399" s="245">
        <v>45299</v>
      </c>
      <c r="J399" s="245">
        <v>45306</v>
      </c>
      <c r="K399" s="196" t="s">
        <v>93</v>
      </c>
      <c r="L399" s="245">
        <v>45496</v>
      </c>
      <c r="M399" s="245">
        <v>45512</v>
      </c>
      <c r="N399" s="654"/>
      <c r="O399" s="196" t="s">
        <v>93</v>
      </c>
      <c r="P399" s="245">
        <v>46055</v>
      </c>
      <c r="Q399" s="245">
        <v>46055</v>
      </c>
      <c r="R399" s="196" t="s">
        <v>62</v>
      </c>
      <c r="S399" s="245"/>
      <c r="T399" s="654"/>
      <c r="U399" s="196"/>
      <c r="V399" s="654"/>
      <c r="W399" s="654"/>
      <c r="X399" s="196"/>
      <c r="Y399" s="648" t="s">
        <v>195</v>
      </c>
      <c r="Z399" s="648">
        <v>45449</v>
      </c>
      <c r="AA399" s="648">
        <v>45449</v>
      </c>
      <c r="AB399" s="247" t="s">
        <v>93</v>
      </c>
      <c r="AC399" s="648">
        <v>45529</v>
      </c>
      <c r="AD399" s="648">
        <v>45538</v>
      </c>
      <c r="AE399" s="247" t="s">
        <v>93</v>
      </c>
      <c r="AF399" s="648">
        <v>46058</v>
      </c>
      <c r="AG399" s="648">
        <v>46067</v>
      </c>
      <c r="AH399" s="247" t="s">
        <v>62</v>
      </c>
      <c r="AI399" s="647"/>
      <c r="AJ399" s="647"/>
      <c r="AK399" s="247"/>
      <c r="AL399" s="922"/>
      <c r="AN399"/>
      <c r="AV399" s="30"/>
      <c r="AW399" s="30"/>
      <c r="AX399" s="30"/>
    </row>
    <row r="400" spans="1:50" ht="88.5" customHeight="1" x14ac:dyDescent="0.3">
      <c r="A400" s="627">
        <f t="shared" si="6"/>
        <v>394</v>
      </c>
      <c r="B400" s="926"/>
      <c r="C400" s="658"/>
      <c r="D400" s="653"/>
      <c r="E400" s="630" t="s">
        <v>76</v>
      </c>
      <c r="F400" s="652" t="s">
        <v>4587</v>
      </c>
      <c r="G400" s="190" t="s">
        <v>4590</v>
      </c>
      <c r="H400" s="243" t="s">
        <v>10</v>
      </c>
      <c r="I400" s="245">
        <v>45299</v>
      </c>
      <c r="J400" s="245">
        <v>45306</v>
      </c>
      <c r="K400" s="196" t="s">
        <v>93</v>
      </c>
      <c r="L400" s="245">
        <v>45496</v>
      </c>
      <c r="M400" s="245">
        <v>45512</v>
      </c>
      <c r="N400" s="654"/>
      <c r="O400" s="196" t="s">
        <v>93</v>
      </c>
      <c r="P400" s="245">
        <v>46055</v>
      </c>
      <c r="Q400" s="245">
        <v>46055</v>
      </c>
      <c r="R400" s="196" t="s">
        <v>62</v>
      </c>
      <c r="S400" s="654"/>
      <c r="T400" s="654"/>
      <c r="U400" s="196"/>
      <c r="V400" s="654"/>
      <c r="W400" s="654"/>
      <c r="X400" s="196"/>
      <c r="Y400" s="648" t="s">
        <v>195</v>
      </c>
      <c r="Z400" s="648">
        <v>45449</v>
      </c>
      <c r="AA400" s="648">
        <v>45449</v>
      </c>
      <c r="AB400" s="247" t="s">
        <v>93</v>
      </c>
      <c r="AC400" s="648">
        <v>45529</v>
      </c>
      <c r="AD400" s="648">
        <v>45538</v>
      </c>
      <c r="AE400" s="247" t="s">
        <v>93</v>
      </c>
      <c r="AF400" s="648">
        <v>46058</v>
      </c>
      <c r="AG400" s="648">
        <v>46067</v>
      </c>
      <c r="AH400" s="247" t="s">
        <v>62</v>
      </c>
      <c r="AI400" s="647"/>
      <c r="AJ400" s="647"/>
      <c r="AK400" s="247"/>
      <c r="AL400" s="923"/>
      <c r="AN400"/>
    </row>
    <row r="401" spans="1:43" ht="99.9" customHeight="1" x14ac:dyDescent="0.3">
      <c r="A401" s="627">
        <f t="shared" si="6"/>
        <v>395</v>
      </c>
      <c r="B401" s="924" t="s">
        <v>4670</v>
      </c>
      <c r="C401" s="658"/>
      <c r="D401" s="653"/>
      <c r="E401" s="630" t="s">
        <v>1140</v>
      </c>
      <c r="F401" s="652" t="s">
        <v>4627</v>
      </c>
      <c r="G401" s="190" t="s">
        <v>4637</v>
      </c>
      <c r="H401" s="243" t="s">
        <v>10</v>
      </c>
      <c r="I401" s="245">
        <v>45284</v>
      </c>
      <c r="J401" s="245">
        <v>45287</v>
      </c>
      <c r="K401" s="196" t="s">
        <v>93</v>
      </c>
      <c r="L401" s="654"/>
      <c r="M401" s="654"/>
      <c r="N401" s="654"/>
      <c r="O401" s="196"/>
      <c r="P401" s="654"/>
      <c r="Q401" s="654"/>
      <c r="R401" s="196"/>
      <c r="S401" s="654"/>
      <c r="T401" s="654"/>
      <c r="U401" s="196"/>
      <c r="V401" s="654"/>
      <c r="W401" s="654"/>
      <c r="X401" s="196"/>
      <c r="Y401" s="648" t="s">
        <v>195</v>
      </c>
      <c r="Z401" s="648">
        <v>45302</v>
      </c>
      <c r="AA401" s="648">
        <v>45309</v>
      </c>
      <c r="AB401" s="247" t="s">
        <v>93</v>
      </c>
      <c r="AC401" s="648">
        <v>45435</v>
      </c>
      <c r="AD401" s="648">
        <v>45437</v>
      </c>
      <c r="AE401" s="247" t="s">
        <v>93</v>
      </c>
      <c r="AF401" s="647"/>
      <c r="AG401" s="647"/>
      <c r="AH401" s="247"/>
      <c r="AI401" s="647"/>
      <c r="AJ401" s="647"/>
      <c r="AK401" s="247"/>
      <c r="AL401" s="930" t="str">
        <f>IF(B401&gt;0,HYPERLINK(CONCATENATE("PDFSD FINALLY/",B401,".pdf"),CONCATENATE("Open PDFSD FINALLY.",B401)),"")</f>
        <v>Open PDFSD FINALLY.SD 05 (S19.ELEC.21-12)(10-00)</v>
      </c>
      <c r="AN401"/>
    </row>
    <row r="402" spans="1:43" ht="99.9" customHeight="1" x14ac:dyDescent="0.3">
      <c r="A402" s="627">
        <f t="shared" si="6"/>
        <v>396</v>
      </c>
      <c r="B402" s="925"/>
      <c r="C402" s="658"/>
      <c r="D402" s="653"/>
      <c r="E402" s="630" t="s">
        <v>1140</v>
      </c>
      <c r="F402" s="652" t="s">
        <v>4628</v>
      </c>
      <c r="G402" s="190" t="s">
        <v>4638</v>
      </c>
      <c r="H402" s="243" t="s">
        <v>10</v>
      </c>
      <c r="I402" s="245">
        <v>45284</v>
      </c>
      <c r="J402" s="245">
        <v>45287</v>
      </c>
      <c r="K402" s="196" t="s">
        <v>93</v>
      </c>
      <c r="L402" s="654"/>
      <c r="M402" s="654"/>
      <c r="N402" s="654"/>
      <c r="O402" s="196"/>
      <c r="P402" s="654"/>
      <c r="Q402" s="654"/>
      <c r="R402" s="196"/>
      <c r="S402" s="654"/>
      <c r="T402" s="654"/>
      <c r="U402" s="196"/>
      <c r="V402" s="654"/>
      <c r="W402" s="654"/>
      <c r="X402" s="196"/>
      <c r="Y402" s="648" t="s">
        <v>195</v>
      </c>
      <c r="Z402" s="648">
        <v>45302</v>
      </c>
      <c r="AA402" s="648">
        <v>45309</v>
      </c>
      <c r="AB402" s="247" t="s">
        <v>26</v>
      </c>
      <c r="AC402" s="648">
        <v>45435</v>
      </c>
      <c r="AD402" s="648">
        <v>45437</v>
      </c>
      <c r="AE402" s="247" t="s">
        <v>93</v>
      </c>
      <c r="AF402" s="647"/>
      <c r="AG402" s="647"/>
      <c r="AH402" s="247"/>
      <c r="AI402" s="647"/>
      <c r="AJ402" s="647"/>
      <c r="AK402" s="247"/>
      <c r="AL402" s="931"/>
      <c r="AN402"/>
    </row>
    <row r="403" spans="1:43" ht="99.9" customHeight="1" x14ac:dyDescent="0.3">
      <c r="A403" s="627">
        <f t="shared" si="6"/>
        <v>397</v>
      </c>
      <c r="B403" s="925"/>
      <c r="C403" s="658"/>
      <c r="D403" s="653"/>
      <c r="E403" s="630" t="s">
        <v>1140</v>
      </c>
      <c r="F403" s="652" t="s">
        <v>4629</v>
      </c>
      <c r="G403" s="190" t="s">
        <v>4639</v>
      </c>
      <c r="H403" s="243" t="s">
        <v>10</v>
      </c>
      <c r="I403" s="245">
        <v>45284</v>
      </c>
      <c r="J403" s="245">
        <v>45287</v>
      </c>
      <c r="K403" s="196" t="s">
        <v>93</v>
      </c>
      <c r="L403" s="654"/>
      <c r="M403" s="654"/>
      <c r="N403" s="654"/>
      <c r="O403" s="196"/>
      <c r="P403" s="654"/>
      <c r="Q403" s="654"/>
      <c r="R403" s="196"/>
      <c r="S403" s="654"/>
      <c r="T403" s="654"/>
      <c r="U403" s="196"/>
      <c r="V403" s="654"/>
      <c r="W403" s="654"/>
      <c r="X403" s="196"/>
      <c r="Y403" s="648" t="s">
        <v>195</v>
      </c>
      <c r="Z403" s="648">
        <v>45302</v>
      </c>
      <c r="AA403" s="648">
        <v>45309</v>
      </c>
      <c r="AB403" s="247" t="s">
        <v>93</v>
      </c>
      <c r="AC403" s="648">
        <v>45435</v>
      </c>
      <c r="AD403" s="648">
        <v>45437</v>
      </c>
      <c r="AE403" s="247" t="s">
        <v>93</v>
      </c>
      <c r="AF403" s="647"/>
      <c r="AG403" s="647"/>
      <c r="AH403" s="247"/>
      <c r="AI403" s="647"/>
      <c r="AJ403" s="647"/>
      <c r="AK403" s="247"/>
      <c r="AL403" s="931"/>
      <c r="AN403"/>
    </row>
    <row r="404" spans="1:43" ht="99.9" customHeight="1" x14ac:dyDescent="0.3">
      <c r="A404" s="627">
        <f t="shared" si="6"/>
        <v>398</v>
      </c>
      <c r="B404" s="925"/>
      <c r="C404" s="658"/>
      <c r="D404" s="653"/>
      <c r="E404" s="630" t="s">
        <v>1140</v>
      </c>
      <c r="F404" s="652" t="s">
        <v>4630</v>
      </c>
      <c r="G404" s="190" t="s">
        <v>4640</v>
      </c>
      <c r="H404" s="243" t="s">
        <v>10</v>
      </c>
      <c r="I404" s="245">
        <v>45284</v>
      </c>
      <c r="J404" s="245">
        <v>45287</v>
      </c>
      <c r="K404" s="196" t="s">
        <v>93</v>
      </c>
      <c r="L404" s="654"/>
      <c r="M404" s="654"/>
      <c r="N404" s="654"/>
      <c r="O404" s="196"/>
      <c r="P404" s="654"/>
      <c r="Q404" s="654"/>
      <c r="R404" s="196"/>
      <c r="S404" s="654"/>
      <c r="T404" s="654"/>
      <c r="U404" s="196"/>
      <c r="V404" s="654"/>
      <c r="W404" s="654"/>
      <c r="X404" s="196"/>
      <c r="Y404" s="648" t="s">
        <v>195</v>
      </c>
      <c r="Z404" s="648">
        <v>45302</v>
      </c>
      <c r="AA404" s="648">
        <v>45309</v>
      </c>
      <c r="AB404" s="247" t="s">
        <v>26</v>
      </c>
      <c r="AC404" s="648">
        <v>45435</v>
      </c>
      <c r="AD404" s="648">
        <v>45437</v>
      </c>
      <c r="AE404" s="247" t="s">
        <v>93</v>
      </c>
      <c r="AF404" s="647"/>
      <c r="AG404" s="647"/>
      <c r="AH404" s="247"/>
      <c r="AI404" s="647"/>
      <c r="AJ404" s="647"/>
      <c r="AK404" s="247"/>
      <c r="AL404" s="931"/>
      <c r="AN404"/>
    </row>
    <row r="405" spans="1:43" ht="99.9" customHeight="1" x14ac:dyDescent="0.3">
      <c r="A405" s="627">
        <f t="shared" si="6"/>
        <v>399</v>
      </c>
      <c r="B405" s="925"/>
      <c r="C405" s="658"/>
      <c r="D405" s="653"/>
      <c r="E405" s="630" t="s">
        <v>1140</v>
      </c>
      <c r="F405" s="652" t="s">
        <v>4631</v>
      </c>
      <c r="G405" s="190" t="s">
        <v>4641</v>
      </c>
      <c r="H405" s="243" t="s">
        <v>10</v>
      </c>
      <c r="I405" s="245">
        <v>45284</v>
      </c>
      <c r="J405" s="245">
        <v>45287</v>
      </c>
      <c r="K405" s="196" t="s">
        <v>93</v>
      </c>
      <c r="L405" s="654"/>
      <c r="M405" s="654"/>
      <c r="N405" s="654"/>
      <c r="O405" s="196"/>
      <c r="P405" s="654"/>
      <c r="Q405" s="654"/>
      <c r="R405" s="196"/>
      <c r="S405" s="654"/>
      <c r="T405" s="654"/>
      <c r="U405" s="196"/>
      <c r="V405" s="654"/>
      <c r="W405" s="654"/>
      <c r="X405" s="196"/>
      <c r="Y405" s="648" t="s">
        <v>195</v>
      </c>
      <c r="Z405" s="648">
        <v>45302</v>
      </c>
      <c r="AA405" s="648">
        <v>45309</v>
      </c>
      <c r="AB405" s="247" t="s">
        <v>26</v>
      </c>
      <c r="AC405" s="648">
        <v>45435</v>
      </c>
      <c r="AD405" s="648">
        <v>45437</v>
      </c>
      <c r="AE405" s="247" t="s">
        <v>93</v>
      </c>
      <c r="AF405" s="647"/>
      <c r="AG405" s="647"/>
      <c r="AH405" s="247"/>
      <c r="AI405" s="647"/>
      <c r="AJ405" s="647"/>
      <c r="AK405" s="247"/>
      <c r="AL405" s="931"/>
      <c r="AN405"/>
    </row>
    <row r="406" spans="1:43" ht="99.9" customHeight="1" x14ac:dyDescent="0.3">
      <c r="A406" s="627">
        <f t="shared" si="6"/>
        <v>400</v>
      </c>
      <c r="B406" s="925"/>
      <c r="C406" s="658"/>
      <c r="D406" s="653"/>
      <c r="E406" s="630" t="s">
        <v>1140</v>
      </c>
      <c r="F406" s="652" t="s">
        <v>4632</v>
      </c>
      <c r="G406" s="190" t="s">
        <v>4642</v>
      </c>
      <c r="H406" s="243" t="s">
        <v>10</v>
      </c>
      <c r="I406" s="245">
        <v>45284</v>
      </c>
      <c r="J406" s="245">
        <v>45287</v>
      </c>
      <c r="K406" s="196" t="s">
        <v>93</v>
      </c>
      <c r="L406" s="654"/>
      <c r="M406" s="654"/>
      <c r="N406" s="654"/>
      <c r="O406" s="196"/>
      <c r="P406" s="654"/>
      <c r="Q406" s="654"/>
      <c r="R406" s="196"/>
      <c r="S406" s="654"/>
      <c r="T406" s="654"/>
      <c r="U406" s="196"/>
      <c r="V406" s="654"/>
      <c r="W406" s="654"/>
      <c r="X406" s="196"/>
      <c r="Y406" s="648" t="s">
        <v>195</v>
      </c>
      <c r="Z406" s="648">
        <v>45302</v>
      </c>
      <c r="AA406" s="648">
        <v>45309</v>
      </c>
      <c r="AB406" s="247" t="s">
        <v>93</v>
      </c>
      <c r="AC406" s="648">
        <v>45435</v>
      </c>
      <c r="AD406" s="648">
        <v>45437</v>
      </c>
      <c r="AE406" s="247" t="s">
        <v>93</v>
      </c>
      <c r="AF406" s="647"/>
      <c r="AG406" s="647"/>
      <c r="AH406" s="247"/>
      <c r="AI406" s="647"/>
      <c r="AJ406" s="647"/>
      <c r="AK406" s="247"/>
      <c r="AL406" s="931"/>
      <c r="AN406"/>
    </row>
    <row r="407" spans="1:43" ht="99.9" customHeight="1" x14ac:dyDescent="0.3">
      <c r="A407" s="627">
        <f t="shared" si="6"/>
        <v>401</v>
      </c>
      <c r="B407" s="925"/>
      <c r="C407" s="658"/>
      <c r="D407" s="653"/>
      <c r="E407" s="630" t="s">
        <v>1140</v>
      </c>
      <c r="F407" s="652" t="s">
        <v>4633</v>
      </c>
      <c r="G407" s="190" t="s">
        <v>4643</v>
      </c>
      <c r="H407" s="243" t="s">
        <v>10</v>
      </c>
      <c r="I407" s="245">
        <v>45284</v>
      </c>
      <c r="J407" s="245">
        <v>45287</v>
      </c>
      <c r="K407" s="196" t="s">
        <v>93</v>
      </c>
      <c r="L407" s="654"/>
      <c r="M407" s="654"/>
      <c r="N407" s="654"/>
      <c r="O407" s="196"/>
      <c r="P407" s="654"/>
      <c r="Q407" s="654"/>
      <c r="R407" s="196"/>
      <c r="S407" s="654"/>
      <c r="T407" s="654"/>
      <c r="U407" s="196"/>
      <c r="V407" s="654"/>
      <c r="W407" s="654"/>
      <c r="X407" s="196"/>
      <c r="Y407" s="648" t="s">
        <v>195</v>
      </c>
      <c r="Z407" s="648">
        <v>45302</v>
      </c>
      <c r="AA407" s="648">
        <v>45309</v>
      </c>
      <c r="AB407" s="247" t="s">
        <v>26</v>
      </c>
      <c r="AC407" s="648">
        <v>45435</v>
      </c>
      <c r="AD407" s="648">
        <v>45437</v>
      </c>
      <c r="AE407" s="247" t="s">
        <v>93</v>
      </c>
      <c r="AF407" s="647"/>
      <c r="AG407" s="647"/>
      <c r="AH407" s="247"/>
      <c r="AI407" s="647"/>
      <c r="AJ407" s="647"/>
      <c r="AK407" s="247"/>
      <c r="AL407" s="931"/>
      <c r="AN407"/>
    </row>
    <row r="408" spans="1:43" ht="99.9" customHeight="1" x14ac:dyDescent="0.3">
      <c r="A408" s="627">
        <f t="shared" si="6"/>
        <v>402</v>
      </c>
      <c r="B408" s="925"/>
      <c r="C408" s="658"/>
      <c r="D408" s="653"/>
      <c r="E408" s="630" t="s">
        <v>1140</v>
      </c>
      <c r="F408" s="652" t="s">
        <v>4634</v>
      </c>
      <c r="G408" s="190" t="s">
        <v>4644</v>
      </c>
      <c r="H408" s="243" t="s">
        <v>10</v>
      </c>
      <c r="I408" s="245">
        <v>45284</v>
      </c>
      <c r="J408" s="245">
        <v>45287</v>
      </c>
      <c r="K408" s="196" t="s">
        <v>93</v>
      </c>
      <c r="L408" s="654"/>
      <c r="M408" s="654"/>
      <c r="N408" s="654"/>
      <c r="O408" s="196"/>
      <c r="P408" s="654"/>
      <c r="Q408" s="654"/>
      <c r="R408" s="196"/>
      <c r="S408" s="654"/>
      <c r="T408" s="654"/>
      <c r="U408" s="196"/>
      <c r="V408" s="654"/>
      <c r="W408" s="654"/>
      <c r="X408" s="196"/>
      <c r="Y408" s="648" t="s">
        <v>195</v>
      </c>
      <c r="Z408" s="648">
        <v>45302</v>
      </c>
      <c r="AA408" s="648">
        <v>45309</v>
      </c>
      <c r="AB408" s="247" t="s">
        <v>26</v>
      </c>
      <c r="AC408" s="648">
        <v>45435</v>
      </c>
      <c r="AD408" s="648">
        <v>45437</v>
      </c>
      <c r="AE408" s="247" t="s">
        <v>93</v>
      </c>
      <c r="AF408" s="647"/>
      <c r="AG408" s="647"/>
      <c r="AH408" s="247"/>
      <c r="AI408" s="647"/>
      <c r="AJ408" s="647"/>
      <c r="AK408" s="247"/>
      <c r="AL408" s="931"/>
      <c r="AN408"/>
    </row>
    <row r="409" spans="1:43" ht="99.9" customHeight="1" x14ac:dyDescent="0.3">
      <c r="A409" s="627">
        <f t="shared" si="6"/>
        <v>403</v>
      </c>
      <c r="B409" s="925"/>
      <c r="C409" s="658"/>
      <c r="D409" s="653"/>
      <c r="E409" s="630" t="s">
        <v>1140</v>
      </c>
      <c r="F409" s="652" t="s">
        <v>4635</v>
      </c>
      <c r="G409" s="190" t="s">
        <v>4645</v>
      </c>
      <c r="H409" s="243" t="s">
        <v>10</v>
      </c>
      <c r="I409" s="245">
        <v>45284</v>
      </c>
      <c r="J409" s="245">
        <v>45287</v>
      </c>
      <c r="K409" s="196" t="s">
        <v>93</v>
      </c>
      <c r="L409" s="654"/>
      <c r="M409" s="654"/>
      <c r="N409" s="654"/>
      <c r="O409" s="196"/>
      <c r="P409" s="654"/>
      <c r="Q409" s="654"/>
      <c r="R409" s="196"/>
      <c r="S409" s="654"/>
      <c r="T409" s="654"/>
      <c r="U409" s="196"/>
      <c r="V409" s="654"/>
      <c r="W409" s="654"/>
      <c r="X409" s="196"/>
      <c r="Y409" s="648" t="s">
        <v>195</v>
      </c>
      <c r="Z409" s="648">
        <v>45302</v>
      </c>
      <c r="AA409" s="648">
        <v>45309</v>
      </c>
      <c r="AB409" s="247" t="s">
        <v>26</v>
      </c>
      <c r="AC409" s="648">
        <v>45435</v>
      </c>
      <c r="AD409" s="648">
        <v>45437</v>
      </c>
      <c r="AE409" s="247" t="s">
        <v>93</v>
      </c>
      <c r="AF409" s="647"/>
      <c r="AG409" s="647"/>
      <c r="AH409" s="247"/>
      <c r="AI409" s="647"/>
      <c r="AJ409" s="647"/>
      <c r="AK409" s="247"/>
      <c r="AL409" s="931"/>
      <c r="AN409"/>
    </row>
    <row r="410" spans="1:43" ht="99.9" customHeight="1" x14ac:dyDescent="0.3">
      <c r="A410" s="627">
        <f t="shared" si="6"/>
        <v>404</v>
      </c>
      <c r="B410" s="926"/>
      <c r="C410" s="658"/>
      <c r="D410" s="653"/>
      <c r="E410" s="630" t="s">
        <v>1140</v>
      </c>
      <c r="F410" s="652" t="s">
        <v>4636</v>
      </c>
      <c r="G410" s="190" t="s">
        <v>4646</v>
      </c>
      <c r="H410" s="243" t="s">
        <v>10</v>
      </c>
      <c r="I410" s="245">
        <v>45284</v>
      </c>
      <c r="J410" s="245">
        <v>45287</v>
      </c>
      <c r="K410" s="196" t="s">
        <v>93</v>
      </c>
      <c r="L410" s="654"/>
      <c r="M410" s="654"/>
      <c r="N410" s="654"/>
      <c r="O410" s="196"/>
      <c r="P410" s="654"/>
      <c r="Q410" s="654"/>
      <c r="R410" s="196"/>
      <c r="S410" s="654"/>
      <c r="T410" s="654"/>
      <c r="U410" s="196"/>
      <c r="V410" s="654"/>
      <c r="W410" s="654"/>
      <c r="X410" s="196"/>
      <c r="Y410" s="648" t="s">
        <v>195</v>
      </c>
      <c r="Z410" s="648">
        <v>45302</v>
      </c>
      <c r="AA410" s="648">
        <v>45309</v>
      </c>
      <c r="AB410" s="247" t="s">
        <v>26</v>
      </c>
      <c r="AC410" s="648">
        <v>45435</v>
      </c>
      <c r="AD410" s="648">
        <v>45437</v>
      </c>
      <c r="AE410" s="247" t="s">
        <v>93</v>
      </c>
      <c r="AF410" s="647"/>
      <c r="AG410" s="647"/>
      <c r="AH410" s="247"/>
      <c r="AI410" s="647"/>
      <c r="AJ410" s="647"/>
      <c r="AK410" s="247"/>
      <c r="AL410" s="932"/>
      <c r="AN410"/>
    </row>
    <row r="411" spans="1:43" ht="99.9" customHeight="1" x14ac:dyDescent="0.3">
      <c r="A411" s="627">
        <f t="shared" si="6"/>
        <v>405</v>
      </c>
      <c r="B411" s="652" t="s">
        <v>4649</v>
      </c>
      <c r="C411" s="658"/>
      <c r="D411" s="653"/>
      <c r="E411" s="630" t="s">
        <v>3746</v>
      </c>
      <c r="F411" s="652" t="s">
        <v>4647</v>
      </c>
      <c r="G411" s="190" t="s">
        <v>4648</v>
      </c>
      <c r="H411" s="243" t="s">
        <v>10</v>
      </c>
      <c r="I411" s="245">
        <v>45284</v>
      </c>
      <c r="J411" s="245">
        <v>45284</v>
      </c>
      <c r="K411" s="196" t="s">
        <v>26</v>
      </c>
      <c r="L411" s="245">
        <v>45308</v>
      </c>
      <c r="M411" s="245">
        <v>45308</v>
      </c>
      <c r="N411" s="654"/>
      <c r="O411" s="196" t="s">
        <v>93</v>
      </c>
      <c r="P411" s="654"/>
      <c r="Q411" s="654"/>
      <c r="R411" s="196"/>
      <c r="S411" s="654"/>
      <c r="T411" s="654"/>
      <c r="U411" s="196"/>
      <c r="V411" s="654"/>
      <c r="W411" s="654"/>
      <c r="X411" s="196"/>
      <c r="Y411" s="648" t="s">
        <v>17</v>
      </c>
      <c r="Z411" s="648">
        <v>45376</v>
      </c>
      <c r="AA411" s="648">
        <v>45376</v>
      </c>
      <c r="AB411" s="247" t="s">
        <v>93</v>
      </c>
      <c r="AC411" s="667"/>
      <c r="AD411" s="667"/>
      <c r="AE411" s="247"/>
      <c r="AF411" s="647"/>
      <c r="AG411" s="647"/>
      <c r="AH411" s="247"/>
      <c r="AI411" s="647"/>
      <c r="AJ411" s="647"/>
      <c r="AK411" s="247"/>
      <c r="AL411" s="474" t="str">
        <f>IF(B411&gt;0,HYPERLINK(CONCATENATE("PDFSD FINALLY/",B411,".pdf"),CONCATENATE("Open PDFSD FINALLY.",B411)),"")</f>
        <v>Open PDFSD FINALLY.SD 04 (S19.MECH.21-12)(10-00)</v>
      </c>
      <c r="AN411"/>
    </row>
    <row r="412" spans="1:43" ht="99.9" customHeight="1" x14ac:dyDescent="0.3">
      <c r="A412" s="627">
        <f t="shared" si="6"/>
        <v>406</v>
      </c>
      <c r="B412" s="625" t="s">
        <v>5075</v>
      </c>
      <c r="C412" s="658"/>
      <c r="D412" s="653"/>
      <c r="E412" s="630" t="s">
        <v>2735</v>
      </c>
      <c r="F412" s="652" t="s">
        <v>5076</v>
      </c>
      <c r="G412" s="190" t="s">
        <v>5079</v>
      </c>
      <c r="H412" s="243" t="s">
        <v>10</v>
      </c>
      <c r="I412" s="245">
        <v>45319</v>
      </c>
      <c r="J412" s="245">
        <v>45333</v>
      </c>
      <c r="K412" s="196" t="s">
        <v>93</v>
      </c>
      <c r="L412" s="245">
        <v>45614</v>
      </c>
      <c r="M412" s="245">
        <v>45627</v>
      </c>
      <c r="N412" s="654"/>
      <c r="O412" s="196" t="s">
        <v>93</v>
      </c>
      <c r="P412" s="654"/>
      <c r="Q412" s="654"/>
      <c r="R412" s="196"/>
      <c r="S412" s="654"/>
      <c r="T412" s="654"/>
      <c r="U412" s="196"/>
      <c r="V412" s="654"/>
      <c r="W412" s="654"/>
      <c r="X412" s="196"/>
      <c r="Y412" s="648" t="s">
        <v>195</v>
      </c>
      <c r="Z412" s="648">
        <v>45421</v>
      </c>
      <c r="AA412" s="648">
        <v>45446</v>
      </c>
      <c r="AB412" s="247" t="s">
        <v>93</v>
      </c>
      <c r="AC412" s="667"/>
      <c r="AD412" s="667"/>
      <c r="AE412" s="247"/>
      <c r="AF412" s="648">
        <v>45637</v>
      </c>
      <c r="AG412" s="648">
        <v>45656</v>
      </c>
      <c r="AH412" s="247" t="s">
        <v>26</v>
      </c>
      <c r="AI412" s="647"/>
      <c r="AJ412" s="647"/>
      <c r="AK412" s="247"/>
      <c r="AL412" s="930" t="str">
        <f>IF(B412&gt;0,HYPERLINK(CONCATENATE("PDFSD FINALLY/",B412,".pdf"),CONCATENATE("Open PDFSD FINALLY.",B412)),"")</f>
        <v>Open PDFSD FINALLY.SD 3 (S19.ARCH.28-01)(10-00)</v>
      </c>
    </row>
    <row r="413" spans="1:43" ht="99.9" customHeight="1" x14ac:dyDescent="0.3">
      <c r="A413" s="627">
        <f t="shared" si="6"/>
        <v>407</v>
      </c>
      <c r="B413" s="920"/>
      <c r="C413" s="658"/>
      <c r="D413" s="653"/>
      <c r="E413" s="630" t="s">
        <v>2735</v>
      </c>
      <c r="F413" s="652" t="s">
        <v>12028</v>
      </c>
      <c r="G413" s="190" t="s">
        <v>5080</v>
      </c>
      <c r="H413" s="243" t="s">
        <v>10</v>
      </c>
      <c r="I413" s="245">
        <v>45319</v>
      </c>
      <c r="J413" s="245">
        <v>45333</v>
      </c>
      <c r="K413" s="196" t="s">
        <v>93</v>
      </c>
      <c r="L413" s="245">
        <v>45614</v>
      </c>
      <c r="M413" s="245">
        <v>45627</v>
      </c>
      <c r="N413" s="654"/>
      <c r="O413" s="196" t="s">
        <v>93</v>
      </c>
      <c r="P413" s="654"/>
      <c r="Q413" s="654"/>
      <c r="R413" s="196"/>
      <c r="S413" s="654"/>
      <c r="T413" s="654"/>
      <c r="U413" s="196"/>
      <c r="V413" s="654"/>
      <c r="W413" s="654"/>
      <c r="X413" s="196"/>
      <c r="Y413" s="648" t="s">
        <v>195</v>
      </c>
      <c r="Z413" s="648">
        <v>45421</v>
      </c>
      <c r="AA413" s="648">
        <v>45446</v>
      </c>
      <c r="AB413" s="247" t="s">
        <v>93</v>
      </c>
      <c r="AC413" s="667"/>
      <c r="AD413" s="667"/>
      <c r="AE413" s="247"/>
      <c r="AF413" s="648">
        <v>45637</v>
      </c>
      <c r="AG413" s="648">
        <v>45656</v>
      </c>
      <c r="AH413" s="247" t="s">
        <v>26</v>
      </c>
      <c r="AI413" s="647"/>
      <c r="AJ413" s="647"/>
      <c r="AK413" s="247"/>
      <c r="AL413" s="931"/>
    </row>
    <row r="414" spans="1:43" ht="99.9" customHeight="1" x14ac:dyDescent="0.3">
      <c r="A414" s="627">
        <f t="shared" si="6"/>
        <v>408</v>
      </c>
      <c r="B414" s="920"/>
      <c r="C414" s="658"/>
      <c r="D414" s="653"/>
      <c r="E414" s="630" t="s">
        <v>2735</v>
      </c>
      <c r="F414" s="652" t="s">
        <v>5077</v>
      </c>
      <c r="G414" s="190" t="s">
        <v>5081</v>
      </c>
      <c r="H414" s="243" t="s">
        <v>10</v>
      </c>
      <c r="I414" s="245">
        <v>45319</v>
      </c>
      <c r="J414" s="245">
        <v>45333</v>
      </c>
      <c r="K414" s="196" t="s">
        <v>93</v>
      </c>
      <c r="L414" s="654"/>
      <c r="M414" s="654"/>
      <c r="N414" s="654"/>
      <c r="O414" s="196"/>
      <c r="P414" s="654"/>
      <c r="Q414" s="654"/>
      <c r="R414" s="196"/>
      <c r="S414" s="654"/>
      <c r="T414" s="654"/>
      <c r="U414" s="196"/>
      <c r="V414" s="654"/>
      <c r="W414" s="654"/>
      <c r="X414" s="196"/>
      <c r="Y414" s="648" t="s">
        <v>195</v>
      </c>
      <c r="Z414" s="648">
        <v>45421</v>
      </c>
      <c r="AA414" s="648">
        <v>45446</v>
      </c>
      <c r="AB414" s="247" t="s">
        <v>93</v>
      </c>
      <c r="AC414" s="667"/>
      <c r="AD414" s="667"/>
      <c r="AE414" s="247"/>
      <c r="AF414" s="647"/>
      <c r="AG414" s="647"/>
      <c r="AH414" s="247"/>
      <c r="AI414" s="647"/>
      <c r="AJ414" s="647"/>
      <c r="AK414" s="247"/>
      <c r="AL414" s="931"/>
      <c r="AQ414" s="30"/>
    </row>
    <row r="415" spans="1:43" ht="99.9" customHeight="1" x14ac:dyDescent="0.3">
      <c r="A415" s="627">
        <f t="shared" si="6"/>
        <v>409</v>
      </c>
      <c r="B415" s="921"/>
      <c r="C415" s="658"/>
      <c r="D415" s="653"/>
      <c r="E415" s="630" t="s">
        <v>2735</v>
      </c>
      <c r="F415" s="652" t="s">
        <v>5078</v>
      </c>
      <c r="G415" s="190" t="s">
        <v>5082</v>
      </c>
      <c r="H415" s="243" t="s">
        <v>10</v>
      </c>
      <c r="I415" s="245">
        <v>45319</v>
      </c>
      <c r="J415" s="245">
        <v>45333</v>
      </c>
      <c r="K415" s="196" t="s">
        <v>26</v>
      </c>
      <c r="L415" s="245">
        <v>45343</v>
      </c>
      <c r="M415" s="245">
        <v>45355</v>
      </c>
      <c r="N415" s="654"/>
      <c r="O415" s="196" t="s">
        <v>93</v>
      </c>
      <c r="P415" s="654"/>
      <c r="Q415" s="654"/>
      <c r="R415" s="196"/>
      <c r="S415" s="654"/>
      <c r="T415" s="654"/>
      <c r="U415" s="196"/>
      <c r="V415" s="654"/>
      <c r="W415" s="654"/>
      <c r="X415" s="196"/>
      <c r="Y415" s="648" t="s">
        <v>195</v>
      </c>
      <c r="Z415" s="648"/>
      <c r="AA415" s="648"/>
      <c r="AB415" s="247"/>
      <c r="AC415" s="648">
        <v>45521</v>
      </c>
      <c r="AD415" s="648">
        <v>45685</v>
      </c>
      <c r="AE415" s="247" t="s">
        <v>26</v>
      </c>
      <c r="AF415" s="647"/>
      <c r="AG415" s="647"/>
      <c r="AH415" s="247"/>
      <c r="AI415" s="647"/>
      <c r="AJ415" s="647"/>
      <c r="AK415" s="247"/>
      <c r="AL415" s="932"/>
    </row>
    <row r="416" spans="1:43" ht="99.9" customHeight="1" x14ac:dyDescent="0.3">
      <c r="A416" s="627">
        <f t="shared" si="6"/>
        <v>410</v>
      </c>
      <c r="B416" s="924" t="s">
        <v>5083</v>
      </c>
      <c r="C416" s="658"/>
      <c r="D416" s="653"/>
      <c r="E416" s="630" t="s">
        <v>2735</v>
      </c>
      <c r="F416" s="652" t="s">
        <v>5084</v>
      </c>
      <c r="G416" s="190" t="s">
        <v>5091</v>
      </c>
      <c r="H416" s="243" t="s">
        <v>10</v>
      </c>
      <c r="I416" s="245">
        <v>45319</v>
      </c>
      <c r="J416" s="245">
        <v>45334</v>
      </c>
      <c r="K416" s="196" t="s">
        <v>93</v>
      </c>
      <c r="L416" s="654"/>
      <c r="M416" s="654"/>
      <c r="N416" s="654"/>
      <c r="O416" s="196"/>
      <c r="P416" s="654"/>
      <c r="Q416" s="654"/>
      <c r="R416" s="196"/>
      <c r="S416" s="654"/>
      <c r="T416" s="654"/>
      <c r="U416" s="196"/>
      <c r="V416" s="654"/>
      <c r="W416" s="654"/>
      <c r="X416" s="196"/>
      <c r="Y416" s="648" t="s">
        <v>195</v>
      </c>
      <c r="Z416" s="648">
        <v>45361</v>
      </c>
      <c r="AA416" s="648">
        <v>45361</v>
      </c>
      <c r="AB416" s="247" t="s">
        <v>93</v>
      </c>
      <c r="AC416" s="667"/>
      <c r="AD416" s="667"/>
      <c r="AE416" s="247"/>
      <c r="AF416" s="647"/>
      <c r="AG416" s="647"/>
      <c r="AH416" s="247"/>
      <c r="AI416" s="647"/>
      <c r="AJ416" s="647"/>
      <c r="AK416" s="247"/>
      <c r="AL416" s="548" t="str">
        <f>IF(B416&gt;0,HYPERLINK(CONCATENATE("PDFSD FINALLY/",B416,".pdf"),CONCATENATE("Open PDFSD FINALLY.",B416)),"")</f>
        <v>Open PDFSD FINALLY.SD 4 (S19.ARCH.28-01)(10-00)</v>
      </c>
    </row>
    <row r="417" spans="1:40" ht="99.9" customHeight="1" x14ac:dyDescent="0.3">
      <c r="A417" s="627">
        <f t="shared" si="6"/>
        <v>411</v>
      </c>
      <c r="B417" s="925"/>
      <c r="C417" s="658"/>
      <c r="D417" s="653"/>
      <c r="E417" s="630" t="s">
        <v>2735</v>
      </c>
      <c r="F417" s="652" t="s">
        <v>5085</v>
      </c>
      <c r="G417" s="190" t="s">
        <v>5092</v>
      </c>
      <c r="H417" s="243" t="s">
        <v>10</v>
      </c>
      <c r="I417" s="245">
        <v>45319</v>
      </c>
      <c r="J417" s="245">
        <v>45334</v>
      </c>
      <c r="K417" s="196" t="s">
        <v>93</v>
      </c>
      <c r="L417" s="654"/>
      <c r="M417" s="654"/>
      <c r="N417" s="654"/>
      <c r="O417" s="196"/>
      <c r="P417" s="654"/>
      <c r="Q417" s="654"/>
      <c r="R417" s="196"/>
      <c r="S417" s="654"/>
      <c r="T417" s="654"/>
      <c r="U417" s="196"/>
      <c r="V417" s="654"/>
      <c r="W417" s="654"/>
      <c r="X417" s="196"/>
      <c r="Y417" s="648" t="s">
        <v>195</v>
      </c>
      <c r="Z417" s="648">
        <v>45361</v>
      </c>
      <c r="AA417" s="648">
        <v>45361</v>
      </c>
      <c r="AB417" s="247" t="s">
        <v>93</v>
      </c>
      <c r="AC417" s="667"/>
      <c r="AD417" s="667"/>
      <c r="AE417" s="247"/>
      <c r="AF417" s="647"/>
      <c r="AG417" s="647"/>
      <c r="AH417" s="247"/>
      <c r="AI417" s="647"/>
      <c r="AJ417" s="647"/>
      <c r="AK417" s="247"/>
      <c r="AL417" s="922"/>
    </row>
    <row r="418" spans="1:40" ht="99.9" customHeight="1" x14ac:dyDescent="0.3">
      <c r="A418" s="627">
        <f t="shared" si="6"/>
        <v>412</v>
      </c>
      <c r="B418" s="925"/>
      <c r="C418" s="658"/>
      <c r="D418" s="653"/>
      <c r="E418" s="630" t="s">
        <v>2735</v>
      </c>
      <c r="F418" s="652" t="s">
        <v>5086</v>
      </c>
      <c r="G418" s="190" t="s">
        <v>5093</v>
      </c>
      <c r="H418" s="243" t="s">
        <v>10</v>
      </c>
      <c r="I418" s="245">
        <v>45319</v>
      </c>
      <c r="J418" s="245">
        <v>45334</v>
      </c>
      <c r="K418" s="196" t="s">
        <v>93</v>
      </c>
      <c r="L418" s="654"/>
      <c r="M418" s="654"/>
      <c r="N418" s="654"/>
      <c r="O418" s="196"/>
      <c r="P418" s="654"/>
      <c r="Q418" s="654"/>
      <c r="R418" s="196"/>
      <c r="S418" s="654"/>
      <c r="T418" s="654"/>
      <c r="U418" s="196"/>
      <c r="V418" s="654"/>
      <c r="W418" s="654"/>
      <c r="X418" s="196"/>
      <c r="Y418" s="648" t="s">
        <v>195</v>
      </c>
      <c r="Z418" s="648">
        <v>45361</v>
      </c>
      <c r="AA418" s="648">
        <v>45361</v>
      </c>
      <c r="AB418" s="247" t="s">
        <v>93</v>
      </c>
      <c r="AC418" s="667"/>
      <c r="AD418" s="667"/>
      <c r="AE418" s="247"/>
      <c r="AF418" s="647"/>
      <c r="AG418" s="647"/>
      <c r="AH418" s="247"/>
      <c r="AI418" s="647"/>
      <c r="AJ418" s="647"/>
      <c r="AK418" s="247"/>
      <c r="AL418" s="922"/>
    </row>
    <row r="419" spans="1:40" ht="99.9" customHeight="1" x14ac:dyDescent="0.3">
      <c r="A419" s="627">
        <f t="shared" si="6"/>
        <v>413</v>
      </c>
      <c r="B419" s="925"/>
      <c r="C419" s="658"/>
      <c r="D419" s="653"/>
      <c r="E419" s="630" t="s">
        <v>2735</v>
      </c>
      <c r="F419" s="652" t="s">
        <v>5087</v>
      </c>
      <c r="G419" s="190" t="s">
        <v>5094</v>
      </c>
      <c r="H419" s="243" t="s">
        <v>10</v>
      </c>
      <c r="I419" s="245">
        <v>45319</v>
      </c>
      <c r="J419" s="245">
        <v>45334</v>
      </c>
      <c r="K419" s="196" t="s">
        <v>93</v>
      </c>
      <c r="L419" s="654"/>
      <c r="M419" s="654"/>
      <c r="N419" s="654"/>
      <c r="O419" s="196"/>
      <c r="P419" s="654"/>
      <c r="Q419" s="654"/>
      <c r="R419" s="196"/>
      <c r="S419" s="654"/>
      <c r="T419" s="654"/>
      <c r="U419" s="196"/>
      <c r="V419" s="654"/>
      <c r="W419" s="654"/>
      <c r="X419" s="196"/>
      <c r="Y419" s="648" t="s">
        <v>195</v>
      </c>
      <c r="Z419" s="648">
        <v>45361</v>
      </c>
      <c r="AA419" s="648">
        <v>45361</v>
      </c>
      <c r="AB419" s="247" t="s">
        <v>93</v>
      </c>
      <c r="AC419" s="667"/>
      <c r="AD419" s="667"/>
      <c r="AE419" s="247"/>
      <c r="AF419" s="647"/>
      <c r="AG419" s="647"/>
      <c r="AH419" s="247"/>
      <c r="AI419" s="647"/>
      <c r="AJ419" s="647"/>
      <c r="AK419" s="247"/>
      <c r="AL419" s="922"/>
    </row>
    <row r="420" spans="1:40" ht="99.9" customHeight="1" x14ac:dyDescent="0.3">
      <c r="A420" s="627">
        <f t="shared" si="6"/>
        <v>414</v>
      </c>
      <c r="B420" s="925"/>
      <c r="C420" s="658"/>
      <c r="D420" s="653"/>
      <c r="E420" s="630" t="s">
        <v>2735</v>
      </c>
      <c r="F420" s="652" t="s">
        <v>5088</v>
      </c>
      <c r="G420" s="190" t="s">
        <v>5095</v>
      </c>
      <c r="H420" s="243" t="s">
        <v>10</v>
      </c>
      <c r="I420" s="245">
        <v>45319</v>
      </c>
      <c r="J420" s="245">
        <v>45334</v>
      </c>
      <c r="K420" s="196" t="s">
        <v>93</v>
      </c>
      <c r="L420" s="654"/>
      <c r="M420" s="654"/>
      <c r="N420" s="654"/>
      <c r="O420" s="196"/>
      <c r="P420" s="654"/>
      <c r="Q420" s="654"/>
      <c r="R420" s="196"/>
      <c r="S420" s="654"/>
      <c r="T420" s="654"/>
      <c r="U420" s="196"/>
      <c r="V420" s="654"/>
      <c r="W420" s="654"/>
      <c r="X420" s="196"/>
      <c r="Y420" s="648" t="s">
        <v>195</v>
      </c>
      <c r="Z420" s="648">
        <v>45361</v>
      </c>
      <c r="AA420" s="648">
        <v>45361</v>
      </c>
      <c r="AB420" s="247" t="s">
        <v>93</v>
      </c>
      <c r="AC420" s="667"/>
      <c r="AD420" s="667"/>
      <c r="AE420" s="247"/>
      <c r="AF420" s="647"/>
      <c r="AG420" s="647"/>
      <c r="AH420" s="247"/>
      <c r="AI420" s="647"/>
      <c r="AJ420" s="647"/>
      <c r="AK420" s="247"/>
      <c r="AL420" s="922"/>
    </row>
    <row r="421" spans="1:40" ht="99.9" customHeight="1" x14ac:dyDescent="0.3">
      <c r="A421" s="627">
        <f t="shared" si="6"/>
        <v>415</v>
      </c>
      <c r="B421" s="925"/>
      <c r="C421" s="658"/>
      <c r="D421" s="653"/>
      <c r="E421" s="630" t="s">
        <v>2735</v>
      </c>
      <c r="F421" s="652" t="s">
        <v>5089</v>
      </c>
      <c r="G421" s="190" t="s">
        <v>5096</v>
      </c>
      <c r="H421" s="243" t="s">
        <v>10</v>
      </c>
      <c r="I421" s="245">
        <v>45319</v>
      </c>
      <c r="J421" s="245">
        <v>45334</v>
      </c>
      <c r="K421" s="196" t="s">
        <v>93</v>
      </c>
      <c r="L421" s="654"/>
      <c r="M421" s="654"/>
      <c r="N421" s="654"/>
      <c r="O421" s="196"/>
      <c r="P421" s="654"/>
      <c r="Q421" s="654"/>
      <c r="R421" s="196"/>
      <c r="S421" s="654"/>
      <c r="T421" s="654"/>
      <c r="U421" s="196"/>
      <c r="V421" s="654"/>
      <c r="W421" s="654"/>
      <c r="X421" s="196"/>
      <c r="Y421" s="648" t="s">
        <v>195</v>
      </c>
      <c r="Z421" s="648">
        <v>45361</v>
      </c>
      <c r="AA421" s="648">
        <v>45361</v>
      </c>
      <c r="AB421" s="247" t="s">
        <v>93</v>
      </c>
      <c r="AC421" s="667"/>
      <c r="AD421" s="667"/>
      <c r="AE421" s="247"/>
      <c r="AF421" s="647"/>
      <c r="AG421" s="647"/>
      <c r="AH421" s="247"/>
      <c r="AI421" s="647"/>
      <c r="AJ421" s="647"/>
      <c r="AK421" s="247"/>
      <c r="AL421" s="922"/>
    </row>
    <row r="422" spans="1:40" ht="99.9" customHeight="1" x14ac:dyDescent="0.3">
      <c r="A422" s="627">
        <f t="shared" si="6"/>
        <v>416</v>
      </c>
      <c r="B422" s="926"/>
      <c r="C422" s="658"/>
      <c r="D422" s="653"/>
      <c r="E422" s="630" t="s">
        <v>2735</v>
      </c>
      <c r="F422" s="652" t="s">
        <v>5090</v>
      </c>
      <c r="G422" s="190" t="s">
        <v>5097</v>
      </c>
      <c r="H422" s="243" t="s">
        <v>10</v>
      </c>
      <c r="I422" s="245">
        <v>45319</v>
      </c>
      <c r="J422" s="245">
        <v>45334</v>
      </c>
      <c r="K422" s="196" t="s">
        <v>93</v>
      </c>
      <c r="L422" s="654"/>
      <c r="M422" s="654"/>
      <c r="N422" s="654"/>
      <c r="O422" s="196"/>
      <c r="P422" s="654"/>
      <c r="Q422" s="654"/>
      <c r="R422" s="196"/>
      <c r="S422" s="654"/>
      <c r="T422" s="654"/>
      <c r="U422" s="196"/>
      <c r="V422" s="654"/>
      <c r="W422" s="654"/>
      <c r="X422" s="196"/>
      <c r="Y422" s="648" t="s">
        <v>195</v>
      </c>
      <c r="Z422" s="648">
        <v>45361</v>
      </c>
      <c r="AA422" s="648">
        <v>45361</v>
      </c>
      <c r="AB422" s="247" t="s">
        <v>93</v>
      </c>
      <c r="AC422" s="667"/>
      <c r="AD422" s="667"/>
      <c r="AE422" s="247"/>
      <c r="AF422" s="647"/>
      <c r="AG422" s="647"/>
      <c r="AH422" s="247"/>
      <c r="AI422" s="647"/>
      <c r="AJ422" s="647"/>
      <c r="AK422" s="247"/>
      <c r="AL422" s="923"/>
    </row>
    <row r="423" spans="1:40" ht="99.9" customHeight="1" x14ac:dyDescent="0.3">
      <c r="A423" s="627">
        <f t="shared" si="6"/>
        <v>417</v>
      </c>
      <c r="B423" s="924" t="s">
        <v>5180</v>
      </c>
      <c r="C423" s="658"/>
      <c r="D423" s="653"/>
      <c r="E423" s="630" t="s">
        <v>76</v>
      </c>
      <c r="F423" s="652" t="s">
        <v>5170</v>
      </c>
      <c r="G423" s="190" t="s">
        <v>5181</v>
      </c>
      <c r="H423" s="243" t="s">
        <v>10</v>
      </c>
      <c r="I423" s="245">
        <v>45326</v>
      </c>
      <c r="J423" s="245">
        <v>45335</v>
      </c>
      <c r="K423" s="196" t="s">
        <v>93</v>
      </c>
      <c r="L423" s="654"/>
      <c r="M423" s="654"/>
      <c r="N423" s="654"/>
      <c r="O423" s="196"/>
      <c r="P423" s="654"/>
      <c r="Q423" s="654"/>
      <c r="R423" s="196"/>
      <c r="S423" s="654"/>
      <c r="T423" s="654"/>
      <c r="U423" s="196"/>
      <c r="V423" s="654"/>
      <c r="W423" s="654"/>
      <c r="X423" s="196"/>
      <c r="Y423" s="648" t="s">
        <v>195</v>
      </c>
      <c r="Z423" s="648">
        <v>45344</v>
      </c>
      <c r="AA423" s="648">
        <v>45347</v>
      </c>
      <c r="AB423" s="247" t="s">
        <v>93</v>
      </c>
      <c r="AC423" s="667"/>
      <c r="AD423" s="667"/>
      <c r="AE423" s="247"/>
      <c r="AF423" s="647"/>
      <c r="AG423" s="647"/>
      <c r="AH423" s="247"/>
      <c r="AI423" s="647"/>
      <c r="AJ423" s="647"/>
      <c r="AK423" s="247"/>
      <c r="AL423" s="548" t="str">
        <f>IF(B423&gt;0,HYPERLINK(CONCATENATE("PDFSD FINALLY/",B423,".pdf"),CONCATENATE("Open PDFSD FINALLY.",B423)),"")</f>
        <v>Open PDFSD FINALLY.SD 61 (S19.CI.04-02)(10-00)</v>
      </c>
      <c r="AN423"/>
    </row>
    <row r="424" spans="1:40" ht="99.9" customHeight="1" x14ac:dyDescent="0.3">
      <c r="A424" s="627">
        <f t="shared" si="6"/>
        <v>418</v>
      </c>
      <c r="B424" s="925"/>
      <c r="C424" s="658"/>
      <c r="D424" s="653"/>
      <c r="E424" s="630" t="s">
        <v>76</v>
      </c>
      <c r="F424" s="652" t="s">
        <v>5171</v>
      </c>
      <c r="G424" s="190" t="s">
        <v>5182</v>
      </c>
      <c r="H424" s="243" t="s">
        <v>10</v>
      </c>
      <c r="I424" s="245">
        <v>45326</v>
      </c>
      <c r="J424" s="245">
        <v>45335</v>
      </c>
      <c r="K424" s="196" t="s">
        <v>93</v>
      </c>
      <c r="L424" s="654"/>
      <c r="M424" s="654"/>
      <c r="N424" s="654"/>
      <c r="O424" s="196"/>
      <c r="P424" s="654"/>
      <c r="Q424" s="654"/>
      <c r="R424" s="196"/>
      <c r="S424" s="654"/>
      <c r="T424" s="654"/>
      <c r="U424" s="196"/>
      <c r="V424" s="654"/>
      <c r="W424" s="654"/>
      <c r="X424" s="196"/>
      <c r="Y424" s="648" t="s">
        <v>195</v>
      </c>
      <c r="Z424" s="648">
        <v>45344</v>
      </c>
      <c r="AA424" s="648">
        <v>45347</v>
      </c>
      <c r="AB424" s="247" t="s">
        <v>93</v>
      </c>
      <c r="AC424" s="667"/>
      <c r="AD424" s="667"/>
      <c r="AE424" s="247"/>
      <c r="AF424" s="647"/>
      <c r="AG424" s="647"/>
      <c r="AH424" s="247"/>
      <c r="AI424" s="647"/>
      <c r="AJ424" s="647"/>
      <c r="AK424" s="247"/>
      <c r="AL424" s="922"/>
      <c r="AN424"/>
    </row>
    <row r="425" spans="1:40" ht="99.9" customHeight="1" x14ac:dyDescent="0.3">
      <c r="A425" s="627">
        <f t="shared" si="6"/>
        <v>419</v>
      </c>
      <c r="B425" s="925"/>
      <c r="C425" s="658"/>
      <c r="D425" s="653"/>
      <c r="E425" s="630" t="s">
        <v>76</v>
      </c>
      <c r="F425" s="652" t="s">
        <v>5172</v>
      </c>
      <c r="G425" s="190" t="s">
        <v>5183</v>
      </c>
      <c r="H425" s="243" t="s">
        <v>10</v>
      </c>
      <c r="I425" s="245">
        <v>45326</v>
      </c>
      <c r="J425" s="245">
        <v>45335</v>
      </c>
      <c r="K425" s="196" t="s">
        <v>93</v>
      </c>
      <c r="L425" s="654"/>
      <c r="M425" s="654"/>
      <c r="N425" s="654"/>
      <c r="O425" s="196"/>
      <c r="P425" s="654"/>
      <c r="Q425" s="654"/>
      <c r="R425" s="196"/>
      <c r="S425" s="654"/>
      <c r="T425" s="654"/>
      <c r="U425" s="196"/>
      <c r="V425" s="654"/>
      <c r="W425" s="654"/>
      <c r="X425" s="196"/>
      <c r="Y425" s="648" t="s">
        <v>195</v>
      </c>
      <c r="Z425" s="648">
        <v>45344</v>
      </c>
      <c r="AA425" s="648">
        <v>45347</v>
      </c>
      <c r="AB425" s="247" t="s">
        <v>93</v>
      </c>
      <c r="AC425" s="667"/>
      <c r="AD425" s="667"/>
      <c r="AE425" s="247"/>
      <c r="AF425" s="647"/>
      <c r="AG425" s="647"/>
      <c r="AH425" s="247"/>
      <c r="AI425" s="647"/>
      <c r="AJ425" s="647"/>
      <c r="AK425" s="247"/>
      <c r="AL425" s="922"/>
      <c r="AN425"/>
    </row>
    <row r="426" spans="1:40" ht="99.9" customHeight="1" x14ac:dyDescent="0.3">
      <c r="A426" s="627">
        <f t="shared" si="6"/>
        <v>420</v>
      </c>
      <c r="B426" s="925"/>
      <c r="C426" s="658"/>
      <c r="D426" s="653"/>
      <c r="E426" s="630" t="s">
        <v>76</v>
      </c>
      <c r="F426" s="652" t="s">
        <v>5173</v>
      </c>
      <c r="G426" s="190" t="s">
        <v>5184</v>
      </c>
      <c r="H426" s="243" t="s">
        <v>10</v>
      </c>
      <c r="I426" s="245">
        <v>45326</v>
      </c>
      <c r="J426" s="245">
        <v>45335</v>
      </c>
      <c r="K426" s="196" t="s">
        <v>93</v>
      </c>
      <c r="L426" s="654"/>
      <c r="M426" s="654"/>
      <c r="N426" s="654"/>
      <c r="O426" s="196"/>
      <c r="P426" s="654"/>
      <c r="Q426" s="654"/>
      <c r="R426" s="196"/>
      <c r="S426" s="654"/>
      <c r="T426" s="654"/>
      <c r="U426" s="196"/>
      <c r="V426" s="654"/>
      <c r="W426" s="654"/>
      <c r="X426" s="196"/>
      <c r="Y426" s="648" t="s">
        <v>195</v>
      </c>
      <c r="Z426" s="648">
        <v>45344</v>
      </c>
      <c r="AA426" s="648">
        <v>45347</v>
      </c>
      <c r="AB426" s="247" t="s">
        <v>93</v>
      </c>
      <c r="AC426" s="667"/>
      <c r="AD426" s="667"/>
      <c r="AE426" s="247"/>
      <c r="AF426" s="647"/>
      <c r="AG426" s="647"/>
      <c r="AH426" s="247"/>
      <c r="AI426" s="647"/>
      <c r="AJ426" s="647"/>
      <c r="AK426" s="247"/>
      <c r="AL426" s="922"/>
      <c r="AN426"/>
    </row>
    <row r="427" spans="1:40" ht="99.9" customHeight="1" x14ac:dyDescent="0.3">
      <c r="A427" s="627">
        <f t="shared" si="6"/>
        <v>421</v>
      </c>
      <c r="B427" s="925"/>
      <c r="C427" s="658"/>
      <c r="D427" s="653"/>
      <c r="E427" s="630" t="s">
        <v>76</v>
      </c>
      <c r="F427" s="652" t="s">
        <v>5174</v>
      </c>
      <c r="G427" s="190" t="s">
        <v>5185</v>
      </c>
      <c r="H427" s="243" t="s">
        <v>10</v>
      </c>
      <c r="I427" s="245">
        <v>45326</v>
      </c>
      <c r="J427" s="245">
        <v>45335</v>
      </c>
      <c r="K427" s="196" t="s">
        <v>93</v>
      </c>
      <c r="L427" s="654"/>
      <c r="M427" s="654"/>
      <c r="N427" s="654"/>
      <c r="O427" s="196"/>
      <c r="P427" s="654"/>
      <c r="Q427" s="654"/>
      <c r="R427" s="196"/>
      <c r="S427" s="654"/>
      <c r="T427" s="654"/>
      <c r="U427" s="196"/>
      <c r="V427" s="654"/>
      <c r="W427" s="654"/>
      <c r="X427" s="196"/>
      <c r="Y427" s="648" t="s">
        <v>195</v>
      </c>
      <c r="Z427" s="648">
        <v>45344</v>
      </c>
      <c r="AA427" s="648">
        <v>45347</v>
      </c>
      <c r="AB427" s="247" t="s">
        <v>93</v>
      </c>
      <c r="AC427" s="667"/>
      <c r="AD427" s="667"/>
      <c r="AE427" s="247"/>
      <c r="AF427" s="647"/>
      <c r="AG427" s="647"/>
      <c r="AH427" s="247"/>
      <c r="AI427" s="647"/>
      <c r="AJ427" s="647"/>
      <c r="AK427" s="247"/>
      <c r="AL427" s="922"/>
      <c r="AN427"/>
    </row>
    <row r="428" spans="1:40" ht="99.9" customHeight="1" x14ac:dyDescent="0.3">
      <c r="A428" s="627">
        <f t="shared" si="6"/>
        <v>422</v>
      </c>
      <c r="B428" s="925"/>
      <c r="C428" s="658"/>
      <c r="D428" s="653"/>
      <c r="E428" s="630" t="s">
        <v>76</v>
      </c>
      <c r="F428" s="652" t="s">
        <v>5175</v>
      </c>
      <c r="G428" s="190" t="s">
        <v>5186</v>
      </c>
      <c r="H428" s="243" t="s">
        <v>10</v>
      </c>
      <c r="I428" s="245">
        <v>45326</v>
      </c>
      <c r="J428" s="245">
        <v>45335</v>
      </c>
      <c r="K428" s="196" t="s">
        <v>93</v>
      </c>
      <c r="L428" s="654"/>
      <c r="M428" s="654"/>
      <c r="N428" s="654"/>
      <c r="O428" s="196"/>
      <c r="P428" s="654"/>
      <c r="Q428" s="654"/>
      <c r="R428" s="196"/>
      <c r="S428" s="654"/>
      <c r="T428" s="654"/>
      <c r="U428" s="196"/>
      <c r="V428" s="654"/>
      <c r="W428" s="654"/>
      <c r="X428" s="196"/>
      <c r="Y428" s="648" t="s">
        <v>195</v>
      </c>
      <c r="Z428" s="648">
        <v>45344</v>
      </c>
      <c r="AA428" s="648">
        <v>45347</v>
      </c>
      <c r="AB428" s="247" t="s">
        <v>93</v>
      </c>
      <c r="AC428" s="667"/>
      <c r="AD428" s="667"/>
      <c r="AE428" s="247"/>
      <c r="AF428" s="647"/>
      <c r="AG428" s="647"/>
      <c r="AH428" s="247"/>
      <c r="AI428" s="647"/>
      <c r="AJ428" s="647"/>
      <c r="AK428" s="247"/>
      <c r="AL428" s="922"/>
      <c r="AN428"/>
    </row>
    <row r="429" spans="1:40" ht="99.9" customHeight="1" x14ac:dyDescent="0.3">
      <c r="A429" s="627">
        <f t="shared" si="6"/>
        <v>423</v>
      </c>
      <c r="B429" s="925"/>
      <c r="C429" s="658"/>
      <c r="D429" s="653"/>
      <c r="E429" s="630" t="s">
        <v>76</v>
      </c>
      <c r="F429" s="652" t="s">
        <v>5176</v>
      </c>
      <c r="G429" s="190" t="s">
        <v>5187</v>
      </c>
      <c r="H429" s="243" t="s">
        <v>10</v>
      </c>
      <c r="I429" s="245">
        <v>45326</v>
      </c>
      <c r="J429" s="245">
        <v>45335</v>
      </c>
      <c r="K429" s="196" t="s">
        <v>93</v>
      </c>
      <c r="L429" s="654"/>
      <c r="M429" s="654"/>
      <c r="N429" s="654"/>
      <c r="O429" s="196"/>
      <c r="P429" s="654"/>
      <c r="Q429" s="654"/>
      <c r="R429" s="196"/>
      <c r="S429" s="654"/>
      <c r="T429" s="654"/>
      <c r="U429" s="196"/>
      <c r="V429" s="654"/>
      <c r="W429" s="654"/>
      <c r="X429" s="196"/>
      <c r="Y429" s="648" t="s">
        <v>195</v>
      </c>
      <c r="Z429" s="648">
        <v>45344</v>
      </c>
      <c r="AA429" s="648">
        <v>45347</v>
      </c>
      <c r="AB429" s="247" t="s">
        <v>93</v>
      </c>
      <c r="AC429" s="667"/>
      <c r="AD429" s="667"/>
      <c r="AE429" s="247"/>
      <c r="AF429" s="647"/>
      <c r="AG429" s="647"/>
      <c r="AH429" s="247"/>
      <c r="AI429" s="647"/>
      <c r="AJ429" s="647"/>
      <c r="AK429" s="247"/>
      <c r="AL429" s="922"/>
      <c r="AN429"/>
    </row>
    <row r="430" spans="1:40" ht="99.9" customHeight="1" x14ac:dyDescent="0.3">
      <c r="A430" s="627">
        <f t="shared" si="6"/>
        <v>424</v>
      </c>
      <c r="B430" s="925"/>
      <c r="C430" s="658"/>
      <c r="D430" s="653"/>
      <c r="E430" s="630" t="s">
        <v>76</v>
      </c>
      <c r="F430" s="652" t="s">
        <v>5177</v>
      </c>
      <c r="G430" s="190" t="s">
        <v>5188</v>
      </c>
      <c r="H430" s="243" t="s">
        <v>10</v>
      </c>
      <c r="I430" s="245">
        <v>45326</v>
      </c>
      <c r="J430" s="245">
        <v>45335</v>
      </c>
      <c r="K430" s="196" t="s">
        <v>93</v>
      </c>
      <c r="L430" s="654"/>
      <c r="M430" s="654"/>
      <c r="N430" s="654"/>
      <c r="O430" s="196"/>
      <c r="P430" s="654"/>
      <c r="Q430" s="654"/>
      <c r="R430" s="196"/>
      <c r="S430" s="654"/>
      <c r="T430" s="654"/>
      <c r="U430" s="196"/>
      <c r="V430" s="654"/>
      <c r="W430" s="654"/>
      <c r="X430" s="196"/>
      <c r="Y430" s="648" t="s">
        <v>195</v>
      </c>
      <c r="Z430" s="648">
        <v>45344</v>
      </c>
      <c r="AA430" s="648">
        <v>45347</v>
      </c>
      <c r="AB430" s="247" t="s">
        <v>93</v>
      </c>
      <c r="AC430" s="667"/>
      <c r="AD430" s="667"/>
      <c r="AE430" s="247"/>
      <c r="AF430" s="647"/>
      <c r="AG430" s="647"/>
      <c r="AH430" s="247"/>
      <c r="AI430" s="647"/>
      <c r="AJ430" s="647"/>
      <c r="AK430" s="247"/>
      <c r="AL430" s="922"/>
      <c r="AN430"/>
    </row>
    <row r="431" spans="1:40" ht="99.9" customHeight="1" x14ac:dyDescent="0.3">
      <c r="A431" s="627">
        <f t="shared" si="6"/>
        <v>425</v>
      </c>
      <c r="B431" s="925"/>
      <c r="C431" s="658"/>
      <c r="D431" s="653"/>
      <c r="E431" s="630" t="s">
        <v>76</v>
      </c>
      <c r="F431" s="652" t="s">
        <v>5178</v>
      </c>
      <c r="G431" s="190" t="s">
        <v>5189</v>
      </c>
      <c r="H431" s="243" t="s">
        <v>10</v>
      </c>
      <c r="I431" s="245">
        <v>45326</v>
      </c>
      <c r="J431" s="245">
        <v>45335</v>
      </c>
      <c r="K431" s="196" t="s">
        <v>93</v>
      </c>
      <c r="L431" s="654"/>
      <c r="M431" s="654"/>
      <c r="N431" s="654"/>
      <c r="O431" s="196"/>
      <c r="P431" s="654"/>
      <c r="Q431" s="654"/>
      <c r="R431" s="196"/>
      <c r="S431" s="654"/>
      <c r="T431" s="654"/>
      <c r="U431" s="196"/>
      <c r="V431" s="654"/>
      <c r="W431" s="654"/>
      <c r="X431" s="196"/>
      <c r="Y431" s="648" t="s">
        <v>195</v>
      </c>
      <c r="Z431" s="648">
        <v>45344</v>
      </c>
      <c r="AA431" s="648">
        <v>45347</v>
      </c>
      <c r="AB431" s="247" t="s">
        <v>93</v>
      </c>
      <c r="AC431" s="667"/>
      <c r="AD431" s="667"/>
      <c r="AE431" s="247"/>
      <c r="AF431" s="647"/>
      <c r="AG431" s="647"/>
      <c r="AH431" s="247"/>
      <c r="AI431" s="647"/>
      <c r="AJ431" s="647"/>
      <c r="AK431" s="247"/>
      <c r="AL431" s="922"/>
      <c r="AN431"/>
    </row>
    <row r="432" spans="1:40" ht="99.9" customHeight="1" x14ac:dyDescent="0.3">
      <c r="A432" s="627">
        <f t="shared" si="6"/>
        <v>426</v>
      </c>
      <c r="B432" s="926"/>
      <c r="C432" s="658"/>
      <c r="D432" s="653"/>
      <c r="E432" s="630" t="s">
        <v>76</v>
      </c>
      <c r="F432" s="652" t="s">
        <v>5179</v>
      </c>
      <c r="G432" s="190" t="s">
        <v>5190</v>
      </c>
      <c r="H432" s="243" t="s">
        <v>10</v>
      </c>
      <c r="I432" s="245">
        <v>45326</v>
      </c>
      <c r="J432" s="245">
        <v>45335</v>
      </c>
      <c r="K432" s="196" t="s">
        <v>93</v>
      </c>
      <c r="L432" s="654"/>
      <c r="M432" s="654"/>
      <c r="N432" s="654"/>
      <c r="O432" s="196"/>
      <c r="P432" s="654"/>
      <c r="Q432" s="654"/>
      <c r="R432" s="196"/>
      <c r="S432" s="654"/>
      <c r="T432" s="654"/>
      <c r="U432" s="196"/>
      <c r="V432" s="654"/>
      <c r="W432" s="654"/>
      <c r="X432" s="196"/>
      <c r="Y432" s="648" t="s">
        <v>195</v>
      </c>
      <c r="Z432" s="648">
        <v>45344</v>
      </c>
      <c r="AA432" s="648">
        <v>45347</v>
      </c>
      <c r="AB432" s="247" t="s">
        <v>93</v>
      </c>
      <c r="AC432" s="667"/>
      <c r="AD432" s="667"/>
      <c r="AE432" s="247"/>
      <c r="AF432" s="647"/>
      <c r="AG432" s="647"/>
      <c r="AH432" s="247"/>
      <c r="AI432" s="647"/>
      <c r="AJ432" s="647"/>
      <c r="AK432" s="247"/>
      <c r="AL432" s="923"/>
      <c r="AN432"/>
    </row>
    <row r="433" spans="1:38" ht="99.9" customHeight="1" x14ac:dyDescent="0.3">
      <c r="A433" s="627">
        <f t="shared" si="6"/>
        <v>427</v>
      </c>
      <c r="B433" s="924" t="s">
        <v>5583</v>
      </c>
      <c r="C433" s="658"/>
      <c r="D433" s="653"/>
      <c r="E433" s="630" t="s">
        <v>2735</v>
      </c>
      <c r="F433" s="652" t="s">
        <v>5259</v>
      </c>
      <c r="G433" s="190" t="s">
        <v>5265</v>
      </c>
      <c r="H433" s="243" t="s">
        <v>10</v>
      </c>
      <c r="I433" s="245">
        <v>45327</v>
      </c>
      <c r="J433" s="245">
        <v>45340</v>
      </c>
      <c r="K433" s="196" t="s">
        <v>93</v>
      </c>
      <c r="L433" s="245">
        <v>45882</v>
      </c>
      <c r="M433" s="245">
        <v>45882</v>
      </c>
      <c r="N433" s="654"/>
      <c r="O433" s="196" t="s">
        <v>93</v>
      </c>
      <c r="P433" s="654"/>
      <c r="Q433" s="654"/>
      <c r="R433" s="196"/>
      <c r="S433" s="654"/>
      <c r="T433" s="654"/>
      <c r="U433" s="196"/>
      <c r="V433" s="654"/>
      <c r="W433" s="654"/>
      <c r="X433" s="196"/>
      <c r="Y433" s="648" t="s">
        <v>17</v>
      </c>
      <c r="Z433" s="648">
        <v>45417</v>
      </c>
      <c r="AA433" s="648">
        <v>45609</v>
      </c>
      <c r="AB433" s="247" t="s">
        <v>26</v>
      </c>
      <c r="AC433" s="648">
        <v>45890</v>
      </c>
      <c r="AD433" s="648">
        <v>45897</v>
      </c>
      <c r="AE433" s="247" t="s">
        <v>93</v>
      </c>
      <c r="AF433" s="647"/>
      <c r="AG433" s="647"/>
      <c r="AH433" s="247"/>
      <c r="AI433" s="647"/>
      <c r="AJ433" s="647"/>
      <c r="AK433" s="247"/>
      <c r="AL433" s="548" t="str">
        <f>IF(B433&gt;0,HYPERLINK(CONCATENATE("PDFSD FINALLY/",B433,".pdf"),CONCATENATE("Open PDFSD FINALLY.",B433)),"")</f>
        <v>Open PDFSD FINALLY.SD 5 (S19.ARCH.05-02)(10-00)</v>
      </c>
    </row>
    <row r="434" spans="1:38" ht="99.9" customHeight="1" x14ac:dyDescent="0.3">
      <c r="A434" s="627">
        <f t="shared" si="6"/>
        <v>428</v>
      </c>
      <c r="B434" s="925"/>
      <c r="C434" s="658"/>
      <c r="D434" s="653"/>
      <c r="E434" s="630" t="s">
        <v>2735</v>
      </c>
      <c r="F434" s="652" t="s">
        <v>5260</v>
      </c>
      <c r="G434" s="190" t="s">
        <v>5266</v>
      </c>
      <c r="H434" s="243" t="s">
        <v>10</v>
      </c>
      <c r="I434" s="245">
        <v>45327</v>
      </c>
      <c r="J434" s="245">
        <v>45340</v>
      </c>
      <c r="K434" s="196" t="s">
        <v>93</v>
      </c>
      <c r="L434" s="245">
        <v>45882</v>
      </c>
      <c r="M434" s="245">
        <v>45882</v>
      </c>
      <c r="N434" s="654"/>
      <c r="O434" s="196" t="s">
        <v>93</v>
      </c>
      <c r="P434" s="654"/>
      <c r="Q434" s="654"/>
      <c r="R434" s="196"/>
      <c r="S434" s="654"/>
      <c r="T434" s="654"/>
      <c r="U434" s="196"/>
      <c r="V434" s="654"/>
      <c r="W434" s="654"/>
      <c r="X434" s="196"/>
      <c r="Y434" s="648" t="s">
        <v>17</v>
      </c>
      <c r="Z434" s="648">
        <v>45417</v>
      </c>
      <c r="AA434" s="648">
        <v>45609</v>
      </c>
      <c r="AB434" s="247" t="s">
        <v>26</v>
      </c>
      <c r="AC434" s="648">
        <v>45890</v>
      </c>
      <c r="AD434" s="648">
        <v>45897</v>
      </c>
      <c r="AE434" s="247" t="s">
        <v>93</v>
      </c>
      <c r="AF434" s="647"/>
      <c r="AG434" s="647"/>
      <c r="AH434" s="247"/>
      <c r="AI434" s="647"/>
      <c r="AJ434" s="647"/>
      <c r="AK434" s="247"/>
      <c r="AL434" s="922"/>
    </row>
    <row r="435" spans="1:38" ht="99.9" customHeight="1" x14ac:dyDescent="0.3">
      <c r="A435" s="627">
        <f t="shared" si="6"/>
        <v>429</v>
      </c>
      <c r="B435" s="925"/>
      <c r="C435" s="658"/>
      <c r="D435" s="653"/>
      <c r="E435" s="630" t="s">
        <v>2735</v>
      </c>
      <c r="F435" s="652" t="s">
        <v>5261</v>
      </c>
      <c r="G435" s="190" t="s">
        <v>5267</v>
      </c>
      <c r="H435" s="243" t="s">
        <v>10</v>
      </c>
      <c r="I435" s="245">
        <v>45327</v>
      </c>
      <c r="J435" s="245">
        <v>45340</v>
      </c>
      <c r="K435" s="196" t="s">
        <v>93</v>
      </c>
      <c r="L435" s="245">
        <v>45882</v>
      </c>
      <c r="M435" s="245">
        <v>45882</v>
      </c>
      <c r="N435" s="654"/>
      <c r="O435" s="196" t="s">
        <v>93</v>
      </c>
      <c r="P435" s="654"/>
      <c r="Q435" s="654"/>
      <c r="R435" s="196"/>
      <c r="S435" s="654"/>
      <c r="T435" s="654"/>
      <c r="U435" s="196"/>
      <c r="V435" s="654"/>
      <c r="W435" s="654"/>
      <c r="X435" s="196"/>
      <c r="Y435" s="648" t="s">
        <v>17</v>
      </c>
      <c r="Z435" s="648">
        <v>45417</v>
      </c>
      <c r="AA435" s="648">
        <v>45609</v>
      </c>
      <c r="AB435" s="247" t="s">
        <v>26</v>
      </c>
      <c r="AC435" s="648">
        <v>45890</v>
      </c>
      <c r="AD435" s="648">
        <v>45897</v>
      </c>
      <c r="AE435" s="247" t="s">
        <v>93</v>
      </c>
      <c r="AF435" s="647"/>
      <c r="AG435" s="647"/>
      <c r="AH435" s="247"/>
      <c r="AI435" s="647"/>
      <c r="AJ435" s="647"/>
      <c r="AK435" s="247"/>
      <c r="AL435" s="922"/>
    </row>
    <row r="436" spans="1:38" ht="99.9" customHeight="1" x14ac:dyDescent="0.3">
      <c r="A436" s="627">
        <f t="shared" si="6"/>
        <v>430</v>
      </c>
      <c r="B436" s="925"/>
      <c r="C436" s="658"/>
      <c r="D436" s="653"/>
      <c r="E436" s="630" t="s">
        <v>2735</v>
      </c>
      <c r="F436" s="652" t="s">
        <v>5262</v>
      </c>
      <c r="G436" s="190" t="s">
        <v>5268</v>
      </c>
      <c r="H436" s="243" t="s">
        <v>10</v>
      </c>
      <c r="I436" s="245">
        <v>45327</v>
      </c>
      <c r="J436" s="245">
        <v>45340</v>
      </c>
      <c r="K436" s="196" t="s">
        <v>93</v>
      </c>
      <c r="L436" s="245">
        <v>45882</v>
      </c>
      <c r="M436" s="245">
        <v>45882</v>
      </c>
      <c r="N436" s="654"/>
      <c r="O436" s="196" t="s">
        <v>93</v>
      </c>
      <c r="P436" s="654"/>
      <c r="Q436" s="654"/>
      <c r="R436" s="196"/>
      <c r="S436" s="654"/>
      <c r="T436" s="654"/>
      <c r="U436" s="196"/>
      <c r="V436" s="654"/>
      <c r="W436" s="654"/>
      <c r="X436" s="196"/>
      <c r="Y436" s="648" t="s">
        <v>17</v>
      </c>
      <c r="Z436" s="648">
        <v>45417</v>
      </c>
      <c r="AA436" s="648">
        <v>45609</v>
      </c>
      <c r="AB436" s="247" t="s">
        <v>26</v>
      </c>
      <c r="AC436" s="648">
        <v>45890</v>
      </c>
      <c r="AD436" s="648">
        <v>45897</v>
      </c>
      <c r="AE436" s="247" t="s">
        <v>93</v>
      </c>
      <c r="AF436" s="647"/>
      <c r="AG436" s="647"/>
      <c r="AH436" s="247"/>
      <c r="AI436" s="647"/>
      <c r="AJ436" s="647"/>
      <c r="AK436" s="247"/>
      <c r="AL436" s="922"/>
    </row>
    <row r="437" spans="1:38" ht="99.9" customHeight="1" x14ac:dyDescent="0.3">
      <c r="A437" s="627">
        <f t="shared" si="6"/>
        <v>431</v>
      </c>
      <c r="B437" s="925"/>
      <c r="C437" s="658"/>
      <c r="D437" s="653"/>
      <c r="E437" s="630" t="s">
        <v>2735</v>
      </c>
      <c r="F437" s="652" t="s">
        <v>5263</v>
      </c>
      <c r="G437" s="190" t="s">
        <v>5269</v>
      </c>
      <c r="H437" s="243" t="s">
        <v>10</v>
      </c>
      <c r="I437" s="245">
        <v>45327</v>
      </c>
      <c r="J437" s="245">
        <v>45340</v>
      </c>
      <c r="K437" s="196" t="s">
        <v>93</v>
      </c>
      <c r="L437" s="245">
        <v>45882</v>
      </c>
      <c r="M437" s="245">
        <v>45882</v>
      </c>
      <c r="N437" s="196" t="s">
        <v>93</v>
      </c>
      <c r="O437" s="196" t="s">
        <v>93</v>
      </c>
      <c r="P437" s="654"/>
      <c r="Q437" s="654"/>
      <c r="R437" s="196"/>
      <c r="S437" s="654"/>
      <c r="T437" s="654"/>
      <c r="U437" s="196"/>
      <c r="V437" s="654"/>
      <c r="W437" s="654"/>
      <c r="X437" s="196"/>
      <c r="Y437" s="648" t="s">
        <v>17</v>
      </c>
      <c r="Z437" s="648">
        <v>45417</v>
      </c>
      <c r="AA437" s="648">
        <v>45609</v>
      </c>
      <c r="AB437" s="247" t="s">
        <v>26</v>
      </c>
      <c r="AC437" s="648">
        <v>45890</v>
      </c>
      <c r="AD437" s="648">
        <v>45897</v>
      </c>
      <c r="AE437" s="247" t="s">
        <v>93</v>
      </c>
      <c r="AF437" s="647"/>
      <c r="AG437" s="647"/>
      <c r="AH437" s="247"/>
      <c r="AI437" s="647"/>
      <c r="AJ437" s="647"/>
      <c r="AK437" s="247"/>
      <c r="AL437" s="922"/>
    </row>
    <row r="438" spans="1:38" ht="99.9" customHeight="1" x14ac:dyDescent="0.3">
      <c r="A438" s="627">
        <f t="shared" si="6"/>
        <v>432</v>
      </c>
      <c r="B438" s="926"/>
      <c r="C438" s="658"/>
      <c r="D438" s="653"/>
      <c r="E438" s="630" t="s">
        <v>2735</v>
      </c>
      <c r="F438" s="652" t="s">
        <v>5264</v>
      </c>
      <c r="G438" s="190" t="s">
        <v>5270</v>
      </c>
      <c r="H438" s="243" t="s">
        <v>10</v>
      </c>
      <c r="I438" s="245">
        <v>45327</v>
      </c>
      <c r="J438" s="245">
        <v>45340</v>
      </c>
      <c r="K438" s="196" t="s">
        <v>26</v>
      </c>
      <c r="L438" s="654"/>
      <c r="M438" s="654"/>
      <c r="N438" s="654"/>
      <c r="O438" s="196"/>
      <c r="P438" s="654"/>
      <c r="Q438" s="654"/>
      <c r="R438" s="196"/>
      <c r="S438" s="654"/>
      <c r="T438" s="654"/>
      <c r="U438" s="196"/>
      <c r="V438" s="654"/>
      <c r="W438" s="654"/>
      <c r="X438" s="196"/>
      <c r="Y438" s="648"/>
      <c r="Z438" s="648"/>
      <c r="AA438" s="648"/>
      <c r="AB438" s="247"/>
      <c r="AC438" s="667"/>
      <c r="AD438" s="667"/>
      <c r="AE438" s="247"/>
      <c r="AF438" s="647"/>
      <c r="AG438" s="647"/>
      <c r="AH438" s="247"/>
      <c r="AI438" s="647"/>
      <c r="AJ438" s="647"/>
      <c r="AK438" s="247"/>
      <c r="AL438" s="923"/>
    </row>
    <row r="439" spans="1:38" ht="99.9" customHeight="1" x14ac:dyDescent="0.3">
      <c r="A439" s="627">
        <f t="shared" si="6"/>
        <v>433</v>
      </c>
      <c r="B439" s="924" t="s">
        <v>5635</v>
      </c>
      <c r="C439" s="658"/>
      <c r="D439" s="653"/>
      <c r="E439" s="630" t="s">
        <v>2735</v>
      </c>
      <c r="F439" s="652" t="s">
        <v>5636</v>
      </c>
      <c r="G439" s="190" t="s">
        <v>5640</v>
      </c>
      <c r="H439" s="243" t="s">
        <v>10</v>
      </c>
      <c r="I439" s="245">
        <v>45343</v>
      </c>
      <c r="J439" s="245">
        <v>45355</v>
      </c>
      <c r="K439" s="196" t="s">
        <v>93</v>
      </c>
      <c r="L439" s="245">
        <v>45614</v>
      </c>
      <c r="M439" s="245">
        <v>45627</v>
      </c>
      <c r="N439" s="654"/>
      <c r="O439" s="196" t="s">
        <v>27</v>
      </c>
      <c r="P439" s="245">
        <v>45705</v>
      </c>
      <c r="Q439" s="245">
        <v>45719</v>
      </c>
      <c r="R439" s="196" t="s">
        <v>26</v>
      </c>
      <c r="S439" s="654"/>
      <c r="T439" s="654"/>
      <c r="U439" s="196"/>
      <c r="V439" s="654"/>
      <c r="W439" s="654"/>
      <c r="X439" s="196"/>
      <c r="Y439" s="648" t="s">
        <v>17</v>
      </c>
      <c r="Z439" s="648">
        <v>45371</v>
      </c>
      <c r="AA439" s="648">
        <v>45424</v>
      </c>
      <c r="AB439" s="247" t="s">
        <v>93</v>
      </c>
      <c r="AC439" s="667"/>
      <c r="AD439" s="667"/>
      <c r="AE439" s="247"/>
      <c r="AF439" s="647"/>
      <c r="AG439" s="647"/>
      <c r="AH439" s="247"/>
      <c r="AI439" s="647"/>
      <c r="AJ439" s="647"/>
      <c r="AK439" s="247"/>
      <c r="AL439" s="548" t="str">
        <f>IF(B439&gt;0,HYPERLINK(CONCATENATE("PDFSD FINALLY/",B439,".pdf"),CONCATENATE("Open PDFSD FINALLY.",B439)),"")</f>
        <v>Open PDFSD FINALLY.SD 6 (S19.ARCH.21-02)(10-00)</v>
      </c>
    </row>
    <row r="440" spans="1:38" ht="99.9" customHeight="1" x14ac:dyDescent="0.3">
      <c r="A440" s="627">
        <f t="shared" si="6"/>
        <v>434</v>
      </c>
      <c r="B440" s="925"/>
      <c r="C440" s="658"/>
      <c r="D440" s="653"/>
      <c r="E440" s="630" t="s">
        <v>2735</v>
      </c>
      <c r="F440" s="652" t="s">
        <v>5637</v>
      </c>
      <c r="G440" s="190" t="s">
        <v>5641</v>
      </c>
      <c r="H440" s="243" t="s">
        <v>10</v>
      </c>
      <c r="I440" s="245">
        <v>45343</v>
      </c>
      <c r="J440" s="245">
        <v>45355</v>
      </c>
      <c r="K440" s="196" t="s">
        <v>93</v>
      </c>
      <c r="L440" s="245">
        <v>45614</v>
      </c>
      <c r="M440" s="245">
        <v>45627</v>
      </c>
      <c r="N440" s="654"/>
      <c r="O440" s="196" t="s">
        <v>27</v>
      </c>
      <c r="P440" s="245">
        <v>45705</v>
      </c>
      <c r="Q440" s="245">
        <v>45719</v>
      </c>
      <c r="R440" s="196" t="s">
        <v>26</v>
      </c>
      <c r="S440" s="654"/>
      <c r="T440" s="654"/>
      <c r="U440" s="196"/>
      <c r="V440" s="654"/>
      <c r="W440" s="654"/>
      <c r="X440" s="196"/>
      <c r="Y440" s="648" t="s">
        <v>17</v>
      </c>
      <c r="Z440" s="648">
        <v>45371</v>
      </c>
      <c r="AA440" s="648">
        <v>45424</v>
      </c>
      <c r="AB440" s="247" t="s">
        <v>93</v>
      </c>
      <c r="AC440" s="667"/>
      <c r="AD440" s="667"/>
      <c r="AE440" s="247"/>
      <c r="AF440" s="647"/>
      <c r="AG440" s="647"/>
      <c r="AH440" s="247"/>
      <c r="AI440" s="647"/>
      <c r="AJ440" s="647"/>
      <c r="AK440" s="247"/>
      <c r="AL440" s="922"/>
    </row>
    <row r="441" spans="1:38" ht="99.9" customHeight="1" x14ac:dyDescent="0.3">
      <c r="A441" s="627">
        <f t="shared" si="6"/>
        <v>435</v>
      </c>
      <c r="B441" s="925"/>
      <c r="C441" s="658"/>
      <c r="D441" s="653"/>
      <c r="E441" s="630" t="s">
        <v>2735</v>
      </c>
      <c r="F441" s="652" t="s">
        <v>5638</v>
      </c>
      <c r="G441" s="190" t="s">
        <v>5642</v>
      </c>
      <c r="H441" s="243" t="s">
        <v>10</v>
      </c>
      <c r="I441" s="245">
        <v>45343</v>
      </c>
      <c r="J441" s="245">
        <v>45355</v>
      </c>
      <c r="K441" s="196" t="s">
        <v>27</v>
      </c>
      <c r="L441" s="654"/>
      <c r="M441" s="654"/>
      <c r="N441" s="654"/>
      <c r="O441" s="196"/>
      <c r="P441" s="654"/>
      <c r="Q441" s="654"/>
      <c r="R441" s="196"/>
      <c r="S441" s="654"/>
      <c r="T441" s="654"/>
      <c r="U441" s="196"/>
      <c r="V441" s="654"/>
      <c r="W441" s="654"/>
      <c r="X441" s="196"/>
      <c r="Y441" s="648" t="s">
        <v>17</v>
      </c>
      <c r="Z441" s="648">
        <v>45371</v>
      </c>
      <c r="AA441" s="648">
        <v>45424</v>
      </c>
      <c r="AB441" s="247" t="s">
        <v>93</v>
      </c>
      <c r="AC441" s="667"/>
      <c r="AD441" s="667"/>
      <c r="AE441" s="247"/>
      <c r="AF441" s="647"/>
      <c r="AG441" s="647"/>
      <c r="AH441" s="247"/>
      <c r="AI441" s="647"/>
      <c r="AJ441" s="647"/>
      <c r="AK441" s="247"/>
      <c r="AL441" s="922"/>
    </row>
    <row r="442" spans="1:38" ht="99.9" customHeight="1" x14ac:dyDescent="0.3">
      <c r="A442" s="627">
        <f t="shared" si="6"/>
        <v>436</v>
      </c>
      <c r="B442" s="926"/>
      <c r="C442" s="658"/>
      <c r="D442" s="653"/>
      <c r="E442" s="630" t="s">
        <v>2735</v>
      </c>
      <c r="F442" s="652" t="s">
        <v>5639</v>
      </c>
      <c r="G442" s="190" t="s">
        <v>5643</v>
      </c>
      <c r="H442" s="243" t="s">
        <v>10</v>
      </c>
      <c r="I442" s="245">
        <v>45343</v>
      </c>
      <c r="J442" s="245">
        <v>45355</v>
      </c>
      <c r="K442" s="196" t="s">
        <v>93</v>
      </c>
      <c r="L442" s="654"/>
      <c r="M442" s="654"/>
      <c r="N442" s="654"/>
      <c r="O442" s="196"/>
      <c r="P442" s="654"/>
      <c r="Q442" s="654"/>
      <c r="R442" s="196"/>
      <c r="S442" s="654"/>
      <c r="T442" s="654"/>
      <c r="U442" s="196"/>
      <c r="V442" s="654"/>
      <c r="W442" s="654"/>
      <c r="X442" s="196"/>
      <c r="Y442" s="648" t="s">
        <v>17</v>
      </c>
      <c r="Z442" s="648">
        <v>45371</v>
      </c>
      <c r="AA442" s="648">
        <v>45424</v>
      </c>
      <c r="AB442" s="247" t="s">
        <v>93</v>
      </c>
      <c r="AC442" s="667"/>
      <c r="AD442" s="667"/>
      <c r="AE442" s="247"/>
      <c r="AF442" s="647"/>
      <c r="AG442" s="647"/>
      <c r="AH442" s="247"/>
      <c r="AI442" s="647"/>
      <c r="AJ442" s="647"/>
      <c r="AK442" s="247"/>
      <c r="AL442" s="923"/>
    </row>
    <row r="443" spans="1:38" ht="99.9" customHeight="1" x14ac:dyDescent="0.3">
      <c r="A443" s="627">
        <f t="shared" si="6"/>
        <v>437</v>
      </c>
      <c r="B443" s="924" t="s">
        <v>5657</v>
      </c>
      <c r="C443" s="658"/>
      <c r="D443" s="653"/>
      <c r="E443" s="630" t="s">
        <v>2735</v>
      </c>
      <c r="F443" s="652" t="s">
        <v>5645</v>
      </c>
      <c r="G443" s="190" t="s">
        <v>5651</v>
      </c>
      <c r="H443" s="243" t="s">
        <v>10</v>
      </c>
      <c r="I443" s="245">
        <v>45344</v>
      </c>
      <c r="J443" s="245">
        <v>45355</v>
      </c>
      <c r="K443" s="196" t="s">
        <v>93</v>
      </c>
      <c r="L443" s="245">
        <v>45882</v>
      </c>
      <c r="M443" s="245">
        <v>45882</v>
      </c>
      <c r="N443" s="196"/>
      <c r="O443" s="196" t="s">
        <v>93</v>
      </c>
      <c r="P443" s="654"/>
      <c r="Q443" s="654"/>
      <c r="R443" s="196"/>
      <c r="S443" s="654"/>
      <c r="T443" s="654"/>
      <c r="U443" s="196"/>
      <c r="V443" s="654"/>
      <c r="W443" s="654"/>
      <c r="X443" s="196"/>
      <c r="Y443" s="648" t="s">
        <v>17</v>
      </c>
      <c r="Z443" s="648">
        <v>45371</v>
      </c>
      <c r="AA443" s="648">
        <v>45529</v>
      </c>
      <c r="AB443" s="247" t="s">
        <v>93</v>
      </c>
      <c r="AC443" s="648">
        <v>45890</v>
      </c>
      <c r="AD443" s="648">
        <v>45897</v>
      </c>
      <c r="AE443" s="247" t="s">
        <v>93</v>
      </c>
      <c r="AF443" s="648">
        <v>46043</v>
      </c>
      <c r="AG443" s="648">
        <v>46061</v>
      </c>
      <c r="AH443" s="247" t="s">
        <v>93</v>
      </c>
      <c r="AI443" s="647"/>
      <c r="AJ443" s="647"/>
      <c r="AK443" s="247"/>
      <c r="AL443" s="548" t="str">
        <f>IF(B443&gt;0,HYPERLINK(CONCATENATE("PDFSD FINALLY/",B443,".pdf"),CONCATENATE("Open PDFSD FINALLY.",B443)),"")</f>
        <v>Open PDFSD FINALLY.SD 7 (S19.ARCH.22-02)(10-00)</v>
      </c>
    </row>
    <row r="444" spans="1:38" ht="99.9" customHeight="1" x14ac:dyDescent="0.3">
      <c r="A444" s="627">
        <f t="shared" si="6"/>
        <v>438</v>
      </c>
      <c r="B444" s="925"/>
      <c r="C444" s="658"/>
      <c r="D444" s="653"/>
      <c r="E444" s="630" t="s">
        <v>2735</v>
      </c>
      <c r="F444" s="652" t="s">
        <v>5646</v>
      </c>
      <c r="G444" s="190" t="s">
        <v>5652</v>
      </c>
      <c r="H444" s="243" t="s">
        <v>10</v>
      </c>
      <c r="I444" s="245">
        <v>45344</v>
      </c>
      <c r="J444" s="245">
        <v>45355</v>
      </c>
      <c r="K444" s="196" t="s">
        <v>93</v>
      </c>
      <c r="L444" s="245">
        <v>45882</v>
      </c>
      <c r="M444" s="245">
        <v>45882</v>
      </c>
      <c r="N444" s="654"/>
      <c r="O444" s="196" t="s">
        <v>93</v>
      </c>
      <c r="P444" s="654"/>
      <c r="Q444" s="654"/>
      <c r="R444" s="196"/>
      <c r="S444" s="654"/>
      <c r="T444" s="654"/>
      <c r="U444" s="196"/>
      <c r="V444" s="654"/>
      <c r="W444" s="654"/>
      <c r="X444" s="196"/>
      <c r="Y444" s="648" t="s">
        <v>17</v>
      </c>
      <c r="Z444" s="648">
        <v>45371</v>
      </c>
      <c r="AA444" s="648">
        <v>45529</v>
      </c>
      <c r="AB444" s="247" t="s">
        <v>26</v>
      </c>
      <c r="AC444" s="648">
        <v>45890</v>
      </c>
      <c r="AD444" s="648">
        <v>45897</v>
      </c>
      <c r="AE444" s="247" t="s">
        <v>93</v>
      </c>
      <c r="AF444" s="648">
        <v>46043</v>
      </c>
      <c r="AG444" s="648">
        <v>46061</v>
      </c>
      <c r="AH444" s="247" t="s">
        <v>93</v>
      </c>
      <c r="AI444" s="647"/>
      <c r="AJ444" s="647"/>
      <c r="AK444" s="247"/>
      <c r="AL444" s="922"/>
    </row>
    <row r="445" spans="1:38" ht="99.9" customHeight="1" x14ac:dyDescent="0.3">
      <c r="A445" s="627">
        <f t="shared" si="6"/>
        <v>439</v>
      </c>
      <c r="B445" s="925"/>
      <c r="C445" s="658"/>
      <c r="D445" s="653"/>
      <c r="E445" s="630" t="s">
        <v>2735</v>
      </c>
      <c r="F445" s="652" t="s">
        <v>5647</v>
      </c>
      <c r="G445" s="190" t="s">
        <v>5653</v>
      </c>
      <c r="H445" s="243" t="s">
        <v>10</v>
      </c>
      <c r="I445" s="245">
        <v>45344</v>
      </c>
      <c r="J445" s="245">
        <v>45355</v>
      </c>
      <c r="K445" s="196" t="s">
        <v>93</v>
      </c>
      <c r="L445" s="245">
        <v>45882</v>
      </c>
      <c r="M445" s="245">
        <v>45882</v>
      </c>
      <c r="N445" s="654"/>
      <c r="O445" s="196" t="s">
        <v>93</v>
      </c>
      <c r="P445" s="654"/>
      <c r="Q445" s="654"/>
      <c r="R445" s="196"/>
      <c r="S445" s="654"/>
      <c r="T445" s="654"/>
      <c r="U445" s="196"/>
      <c r="V445" s="654"/>
      <c r="W445" s="654"/>
      <c r="X445" s="196"/>
      <c r="Y445" s="648" t="s">
        <v>17</v>
      </c>
      <c r="Z445" s="648">
        <v>45371</v>
      </c>
      <c r="AA445" s="648">
        <v>45529</v>
      </c>
      <c r="AB445" s="247" t="s">
        <v>26</v>
      </c>
      <c r="AC445" s="648">
        <v>45890</v>
      </c>
      <c r="AD445" s="648">
        <v>45897</v>
      </c>
      <c r="AE445" s="247" t="s">
        <v>93</v>
      </c>
      <c r="AF445" s="648">
        <v>46043</v>
      </c>
      <c r="AG445" s="648">
        <v>46061</v>
      </c>
      <c r="AH445" s="247" t="s">
        <v>93</v>
      </c>
      <c r="AI445" s="647"/>
      <c r="AJ445" s="647"/>
      <c r="AK445" s="247"/>
      <c r="AL445" s="922"/>
    </row>
    <row r="446" spans="1:38" ht="99.9" customHeight="1" x14ac:dyDescent="0.3">
      <c r="A446" s="627">
        <f t="shared" si="6"/>
        <v>440</v>
      </c>
      <c r="B446" s="925"/>
      <c r="C446" s="658"/>
      <c r="D446" s="653"/>
      <c r="E446" s="630" t="s">
        <v>2735</v>
      </c>
      <c r="F446" s="652" t="s">
        <v>5648</v>
      </c>
      <c r="G446" s="190" t="s">
        <v>5654</v>
      </c>
      <c r="H446" s="243" t="s">
        <v>10</v>
      </c>
      <c r="I446" s="245">
        <v>45344</v>
      </c>
      <c r="J446" s="245">
        <v>45355</v>
      </c>
      <c r="K446" s="196" t="s">
        <v>93</v>
      </c>
      <c r="L446" s="245">
        <v>45882</v>
      </c>
      <c r="M446" s="245">
        <v>45882</v>
      </c>
      <c r="N446" s="654"/>
      <c r="O446" s="196" t="s">
        <v>93</v>
      </c>
      <c r="P446" s="654"/>
      <c r="Q446" s="654"/>
      <c r="R446" s="196"/>
      <c r="S446" s="654"/>
      <c r="T446" s="654"/>
      <c r="U446" s="196"/>
      <c r="V446" s="654"/>
      <c r="W446" s="654"/>
      <c r="X446" s="196"/>
      <c r="Y446" s="648" t="s">
        <v>17</v>
      </c>
      <c r="Z446" s="648">
        <v>45371</v>
      </c>
      <c r="AA446" s="648">
        <v>45529</v>
      </c>
      <c r="AB446" s="247" t="s">
        <v>93</v>
      </c>
      <c r="AC446" s="648">
        <v>45890</v>
      </c>
      <c r="AD446" s="648">
        <v>45897</v>
      </c>
      <c r="AE446" s="247" t="s">
        <v>93</v>
      </c>
      <c r="AF446" s="648">
        <v>46043</v>
      </c>
      <c r="AG446" s="648">
        <v>46061</v>
      </c>
      <c r="AH446" s="247" t="s">
        <v>93</v>
      </c>
      <c r="AI446" s="647"/>
      <c r="AJ446" s="647"/>
      <c r="AK446" s="247"/>
      <c r="AL446" s="922"/>
    </row>
    <row r="447" spans="1:38" ht="99.9" customHeight="1" x14ac:dyDescent="0.3">
      <c r="A447" s="627">
        <f t="shared" si="6"/>
        <v>441</v>
      </c>
      <c r="B447" s="925"/>
      <c r="C447" s="658"/>
      <c r="D447" s="653"/>
      <c r="E447" s="630" t="s">
        <v>2735</v>
      </c>
      <c r="F447" s="652" t="s">
        <v>5649</v>
      </c>
      <c r="G447" s="190" t="s">
        <v>5655</v>
      </c>
      <c r="H447" s="243" t="s">
        <v>10</v>
      </c>
      <c r="I447" s="245">
        <v>45344</v>
      </c>
      <c r="J447" s="245">
        <v>45355</v>
      </c>
      <c r="K447" s="196" t="s">
        <v>93</v>
      </c>
      <c r="L447" s="245">
        <v>45882</v>
      </c>
      <c r="M447" s="245">
        <v>45882</v>
      </c>
      <c r="N447" s="654"/>
      <c r="O447" s="196" t="s">
        <v>93</v>
      </c>
      <c r="P447" s="654"/>
      <c r="Q447" s="654"/>
      <c r="R447" s="196"/>
      <c r="S447" s="654"/>
      <c r="T447" s="654"/>
      <c r="U447" s="196"/>
      <c r="V447" s="654"/>
      <c r="W447" s="654"/>
      <c r="X447" s="196"/>
      <c r="Y447" s="648" t="s">
        <v>17</v>
      </c>
      <c r="Z447" s="648">
        <v>45371</v>
      </c>
      <c r="AA447" s="648">
        <v>45529</v>
      </c>
      <c r="AB447" s="247" t="s">
        <v>26</v>
      </c>
      <c r="AC447" s="648">
        <v>45890</v>
      </c>
      <c r="AD447" s="648">
        <v>45897</v>
      </c>
      <c r="AE447" s="247" t="s">
        <v>93</v>
      </c>
      <c r="AF447" s="648">
        <v>46043</v>
      </c>
      <c r="AG447" s="648">
        <v>46061</v>
      </c>
      <c r="AH447" s="247" t="s">
        <v>93</v>
      </c>
      <c r="AI447" s="647"/>
      <c r="AJ447" s="647"/>
      <c r="AK447" s="247"/>
      <c r="AL447" s="922"/>
    </row>
    <row r="448" spans="1:38" ht="99.9" customHeight="1" x14ac:dyDescent="0.3">
      <c r="A448" s="627">
        <f t="shared" si="6"/>
        <v>442</v>
      </c>
      <c r="B448" s="926"/>
      <c r="C448" s="658"/>
      <c r="D448" s="653"/>
      <c r="E448" s="630" t="s">
        <v>2735</v>
      </c>
      <c r="F448" s="652" t="s">
        <v>5650</v>
      </c>
      <c r="G448" s="190" t="s">
        <v>5656</v>
      </c>
      <c r="H448" s="243" t="s">
        <v>10</v>
      </c>
      <c r="I448" s="245">
        <v>45344</v>
      </c>
      <c r="J448" s="245">
        <v>45355</v>
      </c>
      <c r="K448" s="196" t="s">
        <v>27</v>
      </c>
      <c r="L448" s="654"/>
      <c r="M448" s="654"/>
      <c r="N448" s="654"/>
      <c r="O448" s="196"/>
      <c r="P448" s="654"/>
      <c r="Q448" s="654"/>
      <c r="R448" s="196"/>
      <c r="S448" s="654"/>
      <c r="T448" s="654"/>
      <c r="U448" s="196"/>
      <c r="V448" s="654"/>
      <c r="W448" s="654"/>
      <c r="X448" s="196"/>
      <c r="Y448" s="648" t="s">
        <v>17</v>
      </c>
      <c r="Z448" s="648"/>
      <c r="AA448" s="648"/>
      <c r="AB448" s="247"/>
      <c r="AC448" s="648">
        <v>46043</v>
      </c>
      <c r="AD448" s="648">
        <v>46061</v>
      </c>
      <c r="AE448" s="247" t="s">
        <v>93</v>
      </c>
      <c r="AF448" s="647"/>
      <c r="AG448" s="647"/>
      <c r="AH448" s="247"/>
      <c r="AI448" s="647"/>
      <c r="AJ448" s="647"/>
      <c r="AK448" s="247"/>
      <c r="AL448" s="923"/>
    </row>
    <row r="449" spans="1:40" ht="99.9" customHeight="1" x14ac:dyDescent="0.3">
      <c r="A449" s="627">
        <f t="shared" si="6"/>
        <v>443</v>
      </c>
      <c r="B449" s="924" t="s">
        <v>5753</v>
      </c>
      <c r="C449" s="658"/>
      <c r="D449" s="653"/>
      <c r="E449" s="630" t="s">
        <v>3746</v>
      </c>
      <c r="F449" s="652" t="s">
        <v>5754</v>
      </c>
      <c r="G449" s="190" t="s">
        <v>5724</v>
      </c>
      <c r="H449" s="243" t="s">
        <v>10</v>
      </c>
      <c r="I449" s="245"/>
      <c r="J449" s="245"/>
      <c r="K449" s="196"/>
      <c r="L449" s="245">
        <v>45348</v>
      </c>
      <c r="M449" s="245">
        <v>45351</v>
      </c>
      <c r="N449" s="655" t="s">
        <v>26</v>
      </c>
      <c r="O449" s="196" t="s">
        <v>26</v>
      </c>
      <c r="P449" s="245">
        <v>45403</v>
      </c>
      <c r="Q449" s="245">
        <v>45410</v>
      </c>
      <c r="R449" s="196" t="s">
        <v>93</v>
      </c>
      <c r="S449" s="654"/>
      <c r="T449" s="654"/>
      <c r="U449" s="196"/>
      <c r="V449" s="654"/>
      <c r="W449" s="654"/>
      <c r="X449" s="196"/>
      <c r="Y449" s="648" t="s">
        <v>17</v>
      </c>
      <c r="Z449" s="648">
        <v>45421</v>
      </c>
      <c r="AA449" s="648">
        <v>45425</v>
      </c>
      <c r="AB449" s="247" t="s">
        <v>26</v>
      </c>
      <c r="AC449" s="648">
        <v>45441</v>
      </c>
      <c r="AD449" s="648">
        <v>45445</v>
      </c>
      <c r="AE449" s="247" t="s">
        <v>93</v>
      </c>
      <c r="AF449" s="647"/>
      <c r="AG449" s="647"/>
      <c r="AH449" s="247"/>
      <c r="AI449" s="647"/>
      <c r="AJ449" s="647"/>
      <c r="AK449" s="247"/>
      <c r="AL449" s="548" t="str">
        <f>IF(B449&gt;0,HYPERLINK(CONCATENATE("PDFSD FINALLY/",B449,".pdf"),CONCATENATE("Open PDFSD FINALLY.",B449)),"")</f>
        <v>Open PDFSD FINALLY.SD 01 (S19.MECH.26-02)(10-00)</v>
      </c>
      <c r="AN449"/>
    </row>
    <row r="450" spans="1:40" ht="99.9" customHeight="1" x14ac:dyDescent="0.3">
      <c r="A450" s="627">
        <f t="shared" si="6"/>
        <v>444</v>
      </c>
      <c r="B450" s="925"/>
      <c r="C450" s="658"/>
      <c r="D450" s="653"/>
      <c r="E450" s="630" t="s">
        <v>3746</v>
      </c>
      <c r="F450" s="652" t="s">
        <v>5755</v>
      </c>
      <c r="G450" s="190" t="s">
        <v>5725</v>
      </c>
      <c r="H450" s="243" t="s">
        <v>10</v>
      </c>
      <c r="I450" s="245"/>
      <c r="J450" s="245"/>
      <c r="K450" s="196"/>
      <c r="L450" s="245">
        <v>45348</v>
      </c>
      <c r="M450" s="245">
        <v>45351</v>
      </c>
      <c r="N450" s="655" t="s">
        <v>26</v>
      </c>
      <c r="O450" s="196" t="s">
        <v>26</v>
      </c>
      <c r="P450" s="245">
        <v>45403</v>
      </c>
      <c r="Q450" s="245">
        <v>45410</v>
      </c>
      <c r="R450" s="196" t="s">
        <v>93</v>
      </c>
      <c r="S450" s="654"/>
      <c r="T450" s="654"/>
      <c r="U450" s="196"/>
      <c r="V450" s="654"/>
      <c r="W450" s="654"/>
      <c r="X450" s="196"/>
      <c r="Y450" s="648" t="s">
        <v>17</v>
      </c>
      <c r="Z450" s="648">
        <v>45421</v>
      </c>
      <c r="AA450" s="648">
        <v>45425</v>
      </c>
      <c r="AB450" s="247" t="s">
        <v>26</v>
      </c>
      <c r="AC450" s="648">
        <v>45441</v>
      </c>
      <c r="AD450" s="648">
        <v>45445</v>
      </c>
      <c r="AE450" s="247" t="s">
        <v>93</v>
      </c>
      <c r="AF450" s="647"/>
      <c r="AG450" s="647"/>
      <c r="AH450" s="247"/>
      <c r="AI450" s="647"/>
      <c r="AJ450" s="647"/>
      <c r="AK450" s="247"/>
      <c r="AL450" s="922"/>
      <c r="AN450"/>
    </row>
    <row r="451" spans="1:40" ht="99.9" customHeight="1" x14ac:dyDescent="0.3">
      <c r="A451" s="627">
        <f t="shared" si="6"/>
        <v>445</v>
      </c>
      <c r="B451" s="925"/>
      <c r="C451" s="658"/>
      <c r="D451" s="653"/>
      <c r="E451" s="630" t="s">
        <v>3746</v>
      </c>
      <c r="F451" s="652" t="s">
        <v>5756</v>
      </c>
      <c r="G451" s="190" t="s">
        <v>5726</v>
      </c>
      <c r="H451" s="243" t="s">
        <v>10</v>
      </c>
      <c r="I451" s="245"/>
      <c r="J451" s="245"/>
      <c r="K451" s="196"/>
      <c r="L451" s="245">
        <v>45348</v>
      </c>
      <c r="M451" s="245">
        <v>45351</v>
      </c>
      <c r="N451" s="655" t="s">
        <v>26</v>
      </c>
      <c r="O451" s="196" t="s">
        <v>26</v>
      </c>
      <c r="P451" s="245">
        <v>45403</v>
      </c>
      <c r="Q451" s="245">
        <v>45410</v>
      </c>
      <c r="R451" s="196" t="s">
        <v>93</v>
      </c>
      <c r="S451" s="654"/>
      <c r="T451" s="654"/>
      <c r="U451" s="196"/>
      <c r="V451" s="654"/>
      <c r="W451" s="654"/>
      <c r="X451" s="196"/>
      <c r="Y451" s="648" t="s">
        <v>17</v>
      </c>
      <c r="Z451" s="648">
        <v>45421</v>
      </c>
      <c r="AA451" s="648">
        <v>45425</v>
      </c>
      <c r="AB451" s="247" t="s">
        <v>26</v>
      </c>
      <c r="AC451" s="648">
        <v>45441</v>
      </c>
      <c r="AD451" s="648">
        <v>45445</v>
      </c>
      <c r="AE451" s="247" t="s">
        <v>93</v>
      </c>
      <c r="AF451" s="647"/>
      <c r="AG451" s="647"/>
      <c r="AH451" s="247"/>
      <c r="AI451" s="647"/>
      <c r="AJ451" s="647"/>
      <c r="AK451" s="247"/>
      <c r="AL451" s="922"/>
      <c r="AN451"/>
    </row>
    <row r="452" spans="1:40" ht="99.9" customHeight="1" x14ac:dyDescent="0.3">
      <c r="A452" s="627">
        <f t="shared" si="6"/>
        <v>446</v>
      </c>
      <c r="B452" s="925"/>
      <c r="C452" s="658"/>
      <c r="D452" s="653"/>
      <c r="E452" s="630" t="s">
        <v>3746</v>
      </c>
      <c r="F452" s="652" t="s">
        <v>5757</v>
      </c>
      <c r="G452" s="190" t="s">
        <v>5727</v>
      </c>
      <c r="H452" s="243" t="s">
        <v>10</v>
      </c>
      <c r="I452" s="245"/>
      <c r="J452" s="245"/>
      <c r="K452" s="196"/>
      <c r="L452" s="245">
        <v>45348</v>
      </c>
      <c r="M452" s="245">
        <v>45351</v>
      </c>
      <c r="N452" s="655" t="s">
        <v>26</v>
      </c>
      <c r="O452" s="196" t="s">
        <v>26</v>
      </c>
      <c r="P452" s="245">
        <v>45403</v>
      </c>
      <c r="Q452" s="245">
        <v>45410</v>
      </c>
      <c r="R452" s="196" t="s">
        <v>93</v>
      </c>
      <c r="S452" s="654"/>
      <c r="T452" s="654"/>
      <c r="U452" s="196"/>
      <c r="V452" s="654"/>
      <c r="W452" s="654"/>
      <c r="X452" s="196"/>
      <c r="Y452" s="648" t="s">
        <v>17</v>
      </c>
      <c r="Z452" s="648">
        <v>45421</v>
      </c>
      <c r="AA452" s="648">
        <v>45425</v>
      </c>
      <c r="AB452" s="247" t="s">
        <v>26</v>
      </c>
      <c r="AC452" s="648">
        <v>45441</v>
      </c>
      <c r="AD452" s="648">
        <v>45445</v>
      </c>
      <c r="AE452" s="247" t="s">
        <v>93</v>
      </c>
      <c r="AF452" s="647"/>
      <c r="AG452" s="647"/>
      <c r="AH452" s="247"/>
      <c r="AI452" s="647"/>
      <c r="AJ452" s="647"/>
      <c r="AK452" s="247"/>
      <c r="AL452" s="922"/>
      <c r="AN452"/>
    </row>
    <row r="453" spans="1:40" ht="99.9" customHeight="1" x14ac:dyDescent="0.3">
      <c r="A453" s="627">
        <f t="shared" si="6"/>
        <v>447</v>
      </c>
      <c r="B453" s="925"/>
      <c r="C453" s="658"/>
      <c r="D453" s="653"/>
      <c r="E453" s="630" t="s">
        <v>3746</v>
      </c>
      <c r="F453" s="652" t="s">
        <v>5758</v>
      </c>
      <c r="G453" s="190" t="s">
        <v>5728</v>
      </c>
      <c r="H453" s="243" t="s">
        <v>10</v>
      </c>
      <c r="I453" s="245"/>
      <c r="J453" s="245"/>
      <c r="K453" s="196"/>
      <c r="L453" s="245">
        <v>45348</v>
      </c>
      <c r="M453" s="245">
        <v>45351</v>
      </c>
      <c r="N453" s="655" t="s">
        <v>26</v>
      </c>
      <c r="O453" s="196" t="s">
        <v>26</v>
      </c>
      <c r="P453" s="245">
        <v>45403</v>
      </c>
      <c r="Q453" s="245">
        <v>45410</v>
      </c>
      <c r="R453" s="196" t="s">
        <v>93</v>
      </c>
      <c r="S453" s="654"/>
      <c r="T453" s="654"/>
      <c r="U453" s="196"/>
      <c r="V453" s="654"/>
      <c r="W453" s="654"/>
      <c r="X453" s="196"/>
      <c r="Y453" s="648" t="s">
        <v>17</v>
      </c>
      <c r="Z453" s="648">
        <v>45421</v>
      </c>
      <c r="AA453" s="648">
        <v>45425</v>
      </c>
      <c r="AB453" s="247" t="s">
        <v>26</v>
      </c>
      <c r="AC453" s="648">
        <v>45441</v>
      </c>
      <c r="AD453" s="648">
        <v>45445</v>
      </c>
      <c r="AE453" s="247" t="s">
        <v>93</v>
      </c>
      <c r="AF453" s="647"/>
      <c r="AG453" s="647"/>
      <c r="AH453" s="247"/>
      <c r="AI453" s="647"/>
      <c r="AJ453" s="647"/>
      <c r="AK453" s="247"/>
      <c r="AL453" s="922"/>
      <c r="AN453"/>
    </row>
    <row r="454" spans="1:40" ht="99.9" customHeight="1" x14ac:dyDescent="0.3">
      <c r="A454" s="627">
        <f t="shared" si="6"/>
        <v>448</v>
      </c>
      <c r="B454" s="925"/>
      <c r="C454" s="658"/>
      <c r="D454" s="653"/>
      <c r="E454" s="630" t="s">
        <v>3746</v>
      </c>
      <c r="F454" s="652" t="s">
        <v>5759</v>
      </c>
      <c r="G454" s="190" t="s">
        <v>5729</v>
      </c>
      <c r="H454" s="243" t="s">
        <v>10</v>
      </c>
      <c r="I454" s="245"/>
      <c r="J454" s="245"/>
      <c r="K454" s="196"/>
      <c r="L454" s="245">
        <v>45348</v>
      </c>
      <c r="M454" s="245">
        <v>45351</v>
      </c>
      <c r="N454" s="655" t="s">
        <v>26</v>
      </c>
      <c r="O454" s="196" t="s">
        <v>26</v>
      </c>
      <c r="P454" s="245">
        <v>45403</v>
      </c>
      <c r="Q454" s="245">
        <v>45410</v>
      </c>
      <c r="R454" s="196" t="s">
        <v>93</v>
      </c>
      <c r="S454" s="654"/>
      <c r="T454" s="654"/>
      <c r="U454" s="196"/>
      <c r="V454" s="654"/>
      <c r="W454" s="654"/>
      <c r="X454" s="196"/>
      <c r="Y454" s="648" t="s">
        <v>17</v>
      </c>
      <c r="Z454" s="648">
        <v>45421</v>
      </c>
      <c r="AA454" s="648">
        <v>45425</v>
      </c>
      <c r="AB454" s="247" t="s">
        <v>26</v>
      </c>
      <c r="AC454" s="648">
        <v>45441</v>
      </c>
      <c r="AD454" s="648">
        <v>45445</v>
      </c>
      <c r="AE454" s="247" t="s">
        <v>93</v>
      </c>
      <c r="AF454" s="647"/>
      <c r="AG454" s="647"/>
      <c r="AH454" s="247"/>
      <c r="AI454" s="647"/>
      <c r="AJ454" s="647"/>
      <c r="AK454" s="247"/>
      <c r="AL454" s="922"/>
      <c r="AN454"/>
    </row>
    <row r="455" spans="1:40" ht="99.9" customHeight="1" x14ac:dyDescent="0.3">
      <c r="A455" s="627">
        <f t="shared" si="6"/>
        <v>449</v>
      </c>
      <c r="B455" s="925"/>
      <c r="C455" s="658"/>
      <c r="D455" s="653"/>
      <c r="E455" s="630" t="s">
        <v>3746</v>
      </c>
      <c r="F455" s="652" t="s">
        <v>5760</v>
      </c>
      <c r="G455" s="190" t="s">
        <v>5730</v>
      </c>
      <c r="H455" s="243" t="s">
        <v>10</v>
      </c>
      <c r="I455" s="245"/>
      <c r="J455" s="245"/>
      <c r="K455" s="196"/>
      <c r="L455" s="245">
        <v>45348</v>
      </c>
      <c r="M455" s="245">
        <v>45351</v>
      </c>
      <c r="N455" s="655" t="s">
        <v>26</v>
      </c>
      <c r="O455" s="196" t="s">
        <v>26</v>
      </c>
      <c r="P455" s="245">
        <v>45403</v>
      </c>
      <c r="Q455" s="245">
        <v>45410</v>
      </c>
      <c r="R455" s="196" t="s">
        <v>93</v>
      </c>
      <c r="S455" s="654"/>
      <c r="T455" s="654"/>
      <c r="U455" s="196"/>
      <c r="V455" s="654"/>
      <c r="W455" s="654"/>
      <c r="X455" s="196"/>
      <c r="Y455" s="648" t="s">
        <v>17</v>
      </c>
      <c r="Z455" s="648">
        <v>45421</v>
      </c>
      <c r="AA455" s="648">
        <v>45425</v>
      </c>
      <c r="AB455" s="247" t="s">
        <v>26</v>
      </c>
      <c r="AC455" s="648">
        <v>45441</v>
      </c>
      <c r="AD455" s="648">
        <v>45445</v>
      </c>
      <c r="AE455" s="247" t="s">
        <v>93</v>
      </c>
      <c r="AF455" s="647"/>
      <c r="AG455" s="647"/>
      <c r="AH455" s="247"/>
      <c r="AI455" s="647"/>
      <c r="AJ455" s="647"/>
      <c r="AK455" s="247"/>
      <c r="AL455" s="922"/>
      <c r="AN455"/>
    </row>
    <row r="456" spans="1:40" ht="99.9" customHeight="1" x14ac:dyDescent="0.3">
      <c r="A456" s="627">
        <f t="shared" ref="A456:A519" si="7">ROW()-ROW($A$6)</f>
        <v>450</v>
      </c>
      <c r="B456" s="925"/>
      <c r="C456" s="658"/>
      <c r="D456" s="653"/>
      <c r="E456" s="630" t="s">
        <v>3746</v>
      </c>
      <c r="F456" s="652" t="s">
        <v>5761</v>
      </c>
      <c r="G456" s="190" t="s">
        <v>5731</v>
      </c>
      <c r="H456" s="243" t="s">
        <v>10</v>
      </c>
      <c r="I456" s="245"/>
      <c r="J456" s="245"/>
      <c r="K456" s="196"/>
      <c r="L456" s="245">
        <v>45348</v>
      </c>
      <c r="M456" s="245">
        <v>45351</v>
      </c>
      <c r="N456" s="655" t="s">
        <v>26</v>
      </c>
      <c r="O456" s="196" t="s">
        <v>26</v>
      </c>
      <c r="P456" s="245">
        <v>45403</v>
      </c>
      <c r="Q456" s="245">
        <v>45410</v>
      </c>
      <c r="R456" s="196" t="s">
        <v>93</v>
      </c>
      <c r="S456" s="654"/>
      <c r="T456" s="654"/>
      <c r="U456" s="196"/>
      <c r="V456" s="654"/>
      <c r="W456" s="654"/>
      <c r="X456" s="196"/>
      <c r="Y456" s="648" t="s">
        <v>17</v>
      </c>
      <c r="Z456" s="648">
        <v>45421</v>
      </c>
      <c r="AA456" s="648">
        <v>45425</v>
      </c>
      <c r="AB456" s="247" t="s">
        <v>26</v>
      </c>
      <c r="AC456" s="648">
        <v>45441</v>
      </c>
      <c r="AD456" s="648">
        <v>45445</v>
      </c>
      <c r="AE456" s="247" t="s">
        <v>93</v>
      </c>
      <c r="AF456" s="647"/>
      <c r="AG456" s="647"/>
      <c r="AH456" s="247"/>
      <c r="AI456" s="647"/>
      <c r="AJ456" s="647"/>
      <c r="AK456" s="247"/>
      <c r="AL456" s="922"/>
      <c r="AN456"/>
    </row>
    <row r="457" spans="1:40" ht="99.9" customHeight="1" x14ac:dyDescent="0.3">
      <c r="A457" s="627">
        <f t="shared" si="7"/>
        <v>451</v>
      </c>
      <c r="B457" s="925"/>
      <c r="C457" s="658"/>
      <c r="D457" s="653"/>
      <c r="E457" s="630" t="s">
        <v>3746</v>
      </c>
      <c r="F457" s="652" t="s">
        <v>5762</v>
      </c>
      <c r="G457" s="190" t="s">
        <v>5732</v>
      </c>
      <c r="H457" s="243" t="s">
        <v>10</v>
      </c>
      <c r="I457" s="245"/>
      <c r="J457" s="245"/>
      <c r="K457" s="196"/>
      <c r="L457" s="245">
        <v>45348</v>
      </c>
      <c r="M457" s="245">
        <v>45351</v>
      </c>
      <c r="N457" s="655" t="s">
        <v>26</v>
      </c>
      <c r="O457" s="196" t="s">
        <v>26</v>
      </c>
      <c r="P457" s="245">
        <v>45403</v>
      </c>
      <c r="Q457" s="245">
        <v>45410</v>
      </c>
      <c r="R457" s="196" t="s">
        <v>93</v>
      </c>
      <c r="S457" s="654"/>
      <c r="T457" s="654"/>
      <c r="U457" s="196"/>
      <c r="V457" s="654"/>
      <c r="W457" s="654"/>
      <c r="X457" s="196"/>
      <c r="Y457" s="648" t="s">
        <v>17</v>
      </c>
      <c r="Z457" s="648">
        <v>45421</v>
      </c>
      <c r="AA457" s="648">
        <v>45425</v>
      </c>
      <c r="AB457" s="247" t="s">
        <v>26</v>
      </c>
      <c r="AC457" s="648">
        <v>45441</v>
      </c>
      <c r="AD457" s="648">
        <v>45445</v>
      </c>
      <c r="AE457" s="247" t="s">
        <v>93</v>
      </c>
      <c r="AF457" s="647"/>
      <c r="AG457" s="647"/>
      <c r="AH457" s="247"/>
      <c r="AI457" s="647"/>
      <c r="AJ457" s="647"/>
      <c r="AK457" s="247"/>
      <c r="AL457" s="922"/>
      <c r="AN457"/>
    </row>
    <row r="458" spans="1:40" ht="99.9" customHeight="1" x14ac:dyDescent="0.3">
      <c r="A458" s="627">
        <f t="shared" si="7"/>
        <v>452</v>
      </c>
      <c r="B458" s="925"/>
      <c r="C458" s="658"/>
      <c r="D458" s="653"/>
      <c r="E458" s="630" t="s">
        <v>3746</v>
      </c>
      <c r="F458" s="652" t="s">
        <v>5763</v>
      </c>
      <c r="G458" s="190" t="s">
        <v>5733</v>
      </c>
      <c r="H458" s="243" t="s">
        <v>10</v>
      </c>
      <c r="I458" s="245"/>
      <c r="J458" s="245"/>
      <c r="K458" s="196"/>
      <c r="L458" s="245">
        <v>45348</v>
      </c>
      <c r="M458" s="245">
        <v>45351</v>
      </c>
      <c r="N458" s="655" t="s">
        <v>26</v>
      </c>
      <c r="O458" s="196" t="s">
        <v>26</v>
      </c>
      <c r="P458" s="245">
        <v>45403</v>
      </c>
      <c r="Q458" s="245">
        <v>45410</v>
      </c>
      <c r="R458" s="196" t="s">
        <v>93</v>
      </c>
      <c r="S458" s="654"/>
      <c r="T458" s="654"/>
      <c r="U458" s="196"/>
      <c r="V458" s="654"/>
      <c r="W458" s="654"/>
      <c r="X458" s="196"/>
      <c r="Y458" s="648" t="s">
        <v>17</v>
      </c>
      <c r="Z458" s="648">
        <v>45421</v>
      </c>
      <c r="AA458" s="648">
        <v>45425</v>
      </c>
      <c r="AB458" s="247" t="s">
        <v>26</v>
      </c>
      <c r="AC458" s="648">
        <v>45441</v>
      </c>
      <c r="AD458" s="648">
        <v>45445</v>
      </c>
      <c r="AE458" s="247" t="s">
        <v>93</v>
      </c>
      <c r="AF458" s="647"/>
      <c r="AG458" s="647"/>
      <c r="AH458" s="247"/>
      <c r="AI458" s="647"/>
      <c r="AJ458" s="647"/>
      <c r="AK458" s="247"/>
      <c r="AL458" s="922"/>
      <c r="AN458"/>
    </row>
    <row r="459" spans="1:40" ht="99.9" customHeight="1" x14ac:dyDescent="0.3">
      <c r="A459" s="627">
        <f t="shared" si="7"/>
        <v>453</v>
      </c>
      <c r="B459" s="925"/>
      <c r="C459" s="658"/>
      <c r="D459" s="653"/>
      <c r="E459" s="630" t="s">
        <v>3746</v>
      </c>
      <c r="F459" s="652" t="s">
        <v>5764</v>
      </c>
      <c r="G459" s="190" t="s">
        <v>5734</v>
      </c>
      <c r="H459" s="243" t="s">
        <v>10</v>
      </c>
      <c r="I459" s="245"/>
      <c r="J459" s="245"/>
      <c r="K459" s="196"/>
      <c r="L459" s="245">
        <v>45348</v>
      </c>
      <c r="M459" s="245">
        <v>45351</v>
      </c>
      <c r="N459" s="655" t="s">
        <v>26</v>
      </c>
      <c r="O459" s="196" t="s">
        <v>26</v>
      </c>
      <c r="P459" s="245">
        <v>45403</v>
      </c>
      <c r="Q459" s="245">
        <v>45410</v>
      </c>
      <c r="R459" s="196" t="s">
        <v>93</v>
      </c>
      <c r="S459" s="654"/>
      <c r="T459" s="654"/>
      <c r="U459" s="196"/>
      <c r="V459" s="654"/>
      <c r="W459" s="654"/>
      <c r="X459" s="196"/>
      <c r="Y459" s="648" t="s">
        <v>17</v>
      </c>
      <c r="Z459" s="648">
        <v>45421</v>
      </c>
      <c r="AA459" s="648">
        <v>45425</v>
      </c>
      <c r="AB459" s="247" t="s">
        <v>26</v>
      </c>
      <c r="AC459" s="648">
        <v>45441</v>
      </c>
      <c r="AD459" s="648">
        <v>45445</v>
      </c>
      <c r="AE459" s="247" t="s">
        <v>93</v>
      </c>
      <c r="AF459" s="647"/>
      <c r="AG459" s="647"/>
      <c r="AH459" s="247"/>
      <c r="AI459" s="647"/>
      <c r="AJ459" s="647"/>
      <c r="AK459" s="247"/>
      <c r="AL459" s="922"/>
      <c r="AN459"/>
    </row>
    <row r="460" spans="1:40" ht="99.9" customHeight="1" x14ac:dyDescent="0.3">
      <c r="A460" s="627">
        <f t="shared" si="7"/>
        <v>454</v>
      </c>
      <c r="B460" s="925"/>
      <c r="C460" s="658"/>
      <c r="D460" s="653"/>
      <c r="E460" s="630" t="s">
        <v>3746</v>
      </c>
      <c r="F460" s="652" t="s">
        <v>5765</v>
      </c>
      <c r="G460" s="190" t="s">
        <v>5735</v>
      </c>
      <c r="H460" s="243" t="s">
        <v>10</v>
      </c>
      <c r="I460" s="245"/>
      <c r="J460" s="245"/>
      <c r="K460" s="196"/>
      <c r="L460" s="245">
        <v>45348</v>
      </c>
      <c r="M460" s="245">
        <v>45351</v>
      </c>
      <c r="N460" s="655" t="s">
        <v>26</v>
      </c>
      <c r="O460" s="196" t="s">
        <v>26</v>
      </c>
      <c r="P460" s="245">
        <v>45403</v>
      </c>
      <c r="Q460" s="245">
        <v>45410</v>
      </c>
      <c r="R460" s="196" t="s">
        <v>93</v>
      </c>
      <c r="S460" s="654"/>
      <c r="T460" s="654"/>
      <c r="U460" s="196"/>
      <c r="V460" s="654"/>
      <c r="W460" s="654"/>
      <c r="X460" s="196"/>
      <c r="Y460" s="648" t="s">
        <v>17</v>
      </c>
      <c r="Z460" s="648">
        <v>45421</v>
      </c>
      <c r="AA460" s="648">
        <v>45425</v>
      </c>
      <c r="AB460" s="247" t="s">
        <v>26</v>
      </c>
      <c r="AC460" s="648">
        <v>45441</v>
      </c>
      <c r="AD460" s="648">
        <v>45445</v>
      </c>
      <c r="AE460" s="247" t="s">
        <v>93</v>
      </c>
      <c r="AF460" s="647"/>
      <c r="AG460" s="647"/>
      <c r="AH460" s="247"/>
      <c r="AI460" s="647"/>
      <c r="AJ460" s="647"/>
      <c r="AK460" s="247"/>
      <c r="AL460" s="922"/>
      <c r="AN460"/>
    </row>
    <row r="461" spans="1:40" ht="99.9" customHeight="1" x14ac:dyDescent="0.3">
      <c r="A461" s="627">
        <f t="shared" si="7"/>
        <v>455</v>
      </c>
      <c r="B461" s="925"/>
      <c r="C461" s="658"/>
      <c r="D461" s="653"/>
      <c r="E461" s="630" t="s">
        <v>3746</v>
      </c>
      <c r="F461" s="652" t="s">
        <v>5766</v>
      </c>
      <c r="G461" s="190" t="s">
        <v>5736</v>
      </c>
      <c r="H461" s="243" t="s">
        <v>10</v>
      </c>
      <c r="I461" s="245"/>
      <c r="J461" s="245"/>
      <c r="K461" s="196"/>
      <c r="L461" s="245">
        <v>45348</v>
      </c>
      <c r="M461" s="245">
        <v>45351</v>
      </c>
      <c r="N461" s="655" t="s">
        <v>26</v>
      </c>
      <c r="O461" s="196" t="s">
        <v>26</v>
      </c>
      <c r="P461" s="245">
        <v>45403</v>
      </c>
      <c r="Q461" s="245">
        <v>45410</v>
      </c>
      <c r="R461" s="196" t="s">
        <v>93</v>
      </c>
      <c r="S461" s="654"/>
      <c r="T461" s="654"/>
      <c r="U461" s="196"/>
      <c r="V461" s="654"/>
      <c r="W461" s="654"/>
      <c r="X461" s="196"/>
      <c r="Y461" s="648" t="s">
        <v>17</v>
      </c>
      <c r="Z461" s="648">
        <v>45421</v>
      </c>
      <c r="AA461" s="648">
        <v>45425</v>
      </c>
      <c r="AB461" s="247" t="s">
        <v>26</v>
      </c>
      <c r="AC461" s="648">
        <v>45441</v>
      </c>
      <c r="AD461" s="648">
        <v>45445</v>
      </c>
      <c r="AE461" s="247" t="s">
        <v>93</v>
      </c>
      <c r="AF461" s="647"/>
      <c r="AG461" s="647"/>
      <c r="AH461" s="247"/>
      <c r="AI461" s="647"/>
      <c r="AJ461" s="647"/>
      <c r="AK461" s="247"/>
      <c r="AL461" s="922"/>
      <c r="AN461"/>
    </row>
    <row r="462" spans="1:40" ht="99.9" customHeight="1" x14ac:dyDescent="0.3">
      <c r="A462" s="627">
        <f t="shared" si="7"/>
        <v>456</v>
      </c>
      <c r="B462" s="925"/>
      <c r="C462" s="658"/>
      <c r="D462" s="653"/>
      <c r="E462" s="630" t="s">
        <v>3746</v>
      </c>
      <c r="F462" s="652" t="s">
        <v>5767</v>
      </c>
      <c r="G462" s="190" t="s">
        <v>5737</v>
      </c>
      <c r="H462" s="243" t="s">
        <v>10</v>
      </c>
      <c r="I462" s="245"/>
      <c r="J462" s="245"/>
      <c r="K462" s="196"/>
      <c r="L462" s="245">
        <v>45348</v>
      </c>
      <c r="M462" s="245">
        <v>45351</v>
      </c>
      <c r="N462" s="655" t="s">
        <v>26</v>
      </c>
      <c r="O462" s="196" t="s">
        <v>26</v>
      </c>
      <c r="P462" s="245">
        <v>45403</v>
      </c>
      <c r="Q462" s="245">
        <v>45410</v>
      </c>
      <c r="R462" s="196" t="s">
        <v>93</v>
      </c>
      <c r="S462" s="654"/>
      <c r="T462" s="654"/>
      <c r="U462" s="196"/>
      <c r="V462" s="654"/>
      <c r="W462" s="654"/>
      <c r="X462" s="196"/>
      <c r="Y462" s="648" t="s">
        <v>17</v>
      </c>
      <c r="Z462" s="648">
        <v>45421</v>
      </c>
      <c r="AA462" s="648">
        <v>45425</v>
      </c>
      <c r="AB462" s="247" t="s">
        <v>26</v>
      </c>
      <c r="AC462" s="648">
        <v>45441</v>
      </c>
      <c r="AD462" s="648">
        <v>45445</v>
      </c>
      <c r="AE462" s="247" t="s">
        <v>93</v>
      </c>
      <c r="AF462" s="647"/>
      <c r="AG462" s="647"/>
      <c r="AH462" s="247"/>
      <c r="AI462" s="647"/>
      <c r="AJ462" s="647"/>
      <c r="AK462" s="247"/>
      <c r="AL462" s="922"/>
      <c r="AN462"/>
    </row>
    <row r="463" spans="1:40" ht="99.9" customHeight="1" x14ac:dyDescent="0.3">
      <c r="A463" s="627">
        <f t="shared" si="7"/>
        <v>457</v>
      </c>
      <c r="B463" s="925"/>
      <c r="C463" s="658"/>
      <c r="D463" s="653"/>
      <c r="E463" s="630" t="s">
        <v>3746</v>
      </c>
      <c r="F463" s="652" t="s">
        <v>5768</v>
      </c>
      <c r="G463" s="190" t="s">
        <v>5738</v>
      </c>
      <c r="H463" s="243" t="s">
        <v>10</v>
      </c>
      <c r="I463" s="245"/>
      <c r="J463" s="245"/>
      <c r="K463" s="196"/>
      <c r="L463" s="245">
        <v>45348</v>
      </c>
      <c r="M463" s="245">
        <v>45351</v>
      </c>
      <c r="N463" s="655" t="s">
        <v>26</v>
      </c>
      <c r="O463" s="196" t="s">
        <v>26</v>
      </c>
      <c r="P463" s="245">
        <v>45403</v>
      </c>
      <c r="Q463" s="245">
        <v>45410</v>
      </c>
      <c r="R463" s="196" t="s">
        <v>93</v>
      </c>
      <c r="S463" s="654"/>
      <c r="T463" s="654"/>
      <c r="U463" s="196"/>
      <c r="V463" s="654"/>
      <c r="W463" s="654"/>
      <c r="X463" s="196"/>
      <c r="Y463" s="648" t="s">
        <v>17</v>
      </c>
      <c r="Z463" s="648">
        <v>45421</v>
      </c>
      <c r="AA463" s="648">
        <v>45425</v>
      </c>
      <c r="AB463" s="247" t="s">
        <v>26</v>
      </c>
      <c r="AC463" s="648">
        <v>45441</v>
      </c>
      <c r="AD463" s="648">
        <v>45445</v>
      </c>
      <c r="AE463" s="247" t="s">
        <v>93</v>
      </c>
      <c r="AF463" s="647"/>
      <c r="AG463" s="647"/>
      <c r="AH463" s="247"/>
      <c r="AI463" s="647"/>
      <c r="AJ463" s="647"/>
      <c r="AK463" s="247"/>
      <c r="AL463" s="922"/>
      <c r="AN463"/>
    </row>
    <row r="464" spans="1:40" ht="99.9" customHeight="1" x14ac:dyDescent="0.3">
      <c r="A464" s="627">
        <f t="shared" si="7"/>
        <v>458</v>
      </c>
      <c r="B464" s="925"/>
      <c r="C464" s="658"/>
      <c r="D464" s="653"/>
      <c r="E464" s="630" t="s">
        <v>3746</v>
      </c>
      <c r="F464" s="652" t="s">
        <v>5769</v>
      </c>
      <c r="G464" s="190" t="s">
        <v>5739</v>
      </c>
      <c r="H464" s="243" t="s">
        <v>10</v>
      </c>
      <c r="I464" s="245"/>
      <c r="J464" s="245"/>
      <c r="K464" s="196"/>
      <c r="L464" s="245">
        <v>45348</v>
      </c>
      <c r="M464" s="245">
        <v>45351</v>
      </c>
      <c r="N464" s="655" t="s">
        <v>26</v>
      </c>
      <c r="O464" s="196" t="s">
        <v>26</v>
      </c>
      <c r="P464" s="245">
        <v>45403</v>
      </c>
      <c r="Q464" s="245">
        <v>45410</v>
      </c>
      <c r="R464" s="196" t="s">
        <v>93</v>
      </c>
      <c r="S464" s="654"/>
      <c r="T464" s="654"/>
      <c r="U464" s="196"/>
      <c r="V464" s="654"/>
      <c r="W464" s="654"/>
      <c r="X464" s="196"/>
      <c r="Y464" s="648" t="s">
        <v>17</v>
      </c>
      <c r="Z464" s="648">
        <v>45421</v>
      </c>
      <c r="AA464" s="648">
        <v>45425</v>
      </c>
      <c r="AB464" s="247" t="s">
        <v>26</v>
      </c>
      <c r="AC464" s="648">
        <v>45441</v>
      </c>
      <c r="AD464" s="648">
        <v>45445</v>
      </c>
      <c r="AE464" s="247" t="s">
        <v>93</v>
      </c>
      <c r="AF464" s="647"/>
      <c r="AG464" s="647"/>
      <c r="AH464" s="247"/>
      <c r="AI464" s="647"/>
      <c r="AJ464" s="647"/>
      <c r="AK464" s="247"/>
      <c r="AL464" s="922"/>
      <c r="AN464"/>
    </row>
    <row r="465" spans="1:40" ht="99.9" customHeight="1" x14ac:dyDescent="0.3">
      <c r="A465" s="627">
        <f t="shared" si="7"/>
        <v>459</v>
      </c>
      <c r="B465" s="925"/>
      <c r="C465" s="658"/>
      <c r="D465" s="653"/>
      <c r="E465" s="630" t="s">
        <v>3746</v>
      </c>
      <c r="F465" s="652" t="s">
        <v>5770</v>
      </c>
      <c r="G465" s="190" t="s">
        <v>5740</v>
      </c>
      <c r="H465" s="243" t="s">
        <v>10</v>
      </c>
      <c r="I465" s="245"/>
      <c r="J465" s="245"/>
      <c r="K465" s="196"/>
      <c r="L465" s="245">
        <v>45348</v>
      </c>
      <c r="M465" s="245">
        <v>45351</v>
      </c>
      <c r="N465" s="655" t="s">
        <v>26</v>
      </c>
      <c r="O465" s="196" t="s">
        <v>26</v>
      </c>
      <c r="P465" s="245">
        <v>45403</v>
      </c>
      <c r="Q465" s="245">
        <v>45410</v>
      </c>
      <c r="R465" s="196" t="s">
        <v>93</v>
      </c>
      <c r="S465" s="654"/>
      <c r="T465" s="654"/>
      <c r="U465" s="196"/>
      <c r="V465" s="654"/>
      <c r="W465" s="654"/>
      <c r="X465" s="196"/>
      <c r="Y465" s="648" t="s">
        <v>17</v>
      </c>
      <c r="Z465" s="648">
        <v>45421</v>
      </c>
      <c r="AA465" s="648">
        <v>45425</v>
      </c>
      <c r="AB465" s="247" t="s">
        <v>26</v>
      </c>
      <c r="AC465" s="648">
        <v>45441</v>
      </c>
      <c r="AD465" s="648">
        <v>45445</v>
      </c>
      <c r="AE465" s="247" t="s">
        <v>93</v>
      </c>
      <c r="AF465" s="647"/>
      <c r="AG465" s="647"/>
      <c r="AH465" s="247"/>
      <c r="AI465" s="647"/>
      <c r="AJ465" s="647"/>
      <c r="AK465" s="247"/>
      <c r="AL465" s="922"/>
      <c r="AN465"/>
    </row>
    <row r="466" spans="1:40" ht="99.9" customHeight="1" x14ac:dyDescent="0.3">
      <c r="A466" s="627">
        <f t="shared" si="7"/>
        <v>460</v>
      </c>
      <c r="B466" s="925"/>
      <c r="C466" s="658"/>
      <c r="D466" s="653"/>
      <c r="E466" s="630" t="s">
        <v>3746</v>
      </c>
      <c r="F466" s="652" t="s">
        <v>5771</v>
      </c>
      <c r="G466" s="190" t="s">
        <v>5741</v>
      </c>
      <c r="H466" s="243" t="s">
        <v>10</v>
      </c>
      <c r="I466" s="245"/>
      <c r="J466" s="245"/>
      <c r="K466" s="196"/>
      <c r="L466" s="245">
        <v>45348</v>
      </c>
      <c r="M466" s="245">
        <v>45351</v>
      </c>
      <c r="N466" s="655" t="s">
        <v>26</v>
      </c>
      <c r="O466" s="196" t="s">
        <v>26</v>
      </c>
      <c r="P466" s="245">
        <v>45403</v>
      </c>
      <c r="Q466" s="245">
        <v>45410</v>
      </c>
      <c r="R466" s="196" t="s">
        <v>93</v>
      </c>
      <c r="S466" s="654"/>
      <c r="T466" s="654"/>
      <c r="U466" s="196"/>
      <c r="V466" s="654"/>
      <c r="W466" s="654"/>
      <c r="X466" s="196"/>
      <c r="Y466" s="648" t="s">
        <v>17</v>
      </c>
      <c r="Z466" s="648">
        <v>45421</v>
      </c>
      <c r="AA466" s="648">
        <v>45425</v>
      </c>
      <c r="AB466" s="247" t="s">
        <v>26</v>
      </c>
      <c r="AC466" s="648">
        <v>45441</v>
      </c>
      <c r="AD466" s="648">
        <v>45445</v>
      </c>
      <c r="AE466" s="247" t="s">
        <v>93</v>
      </c>
      <c r="AF466" s="647"/>
      <c r="AG466" s="647"/>
      <c r="AH466" s="247"/>
      <c r="AI466" s="647"/>
      <c r="AJ466" s="647"/>
      <c r="AK466" s="247"/>
      <c r="AL466" s="922"/>
      <c r="AN466"/>
    </row>
    <row r="467" spans="1:40" ht="99.9" customHeight="1" x14ac:dyDescent="0.3">
      <c r="A467" s="627">
        <f t="shared" si="7"/>
        <v>461</v>
      </c>
      <c r="B467" s="925"/>
      <c r="C467" s="658"/>
      <c r="D467" s="653"/>
      <c r="E467" s="630" t="s">
        <v>3746</v>
      </c>
      <c r="F467" s="652" t="s">
        <v>5772</v>
      </c>
      <c r="G467" s="190" t="s">
        <v>5742</v>
      </c>
      <c r="H467" s="243" t="s">
        <v>10</v>
      </c>
      <c r="I467" s="245"/>
      <c r="J467" s="245"/>
      <c r="K467" s="196"/>
      <c r="L467" s="245">
        <v>45348</v>
      </c>
      <c r="M467" s="245">
        <v>45351</v>
      </c>
      <c r="N467" s="655" t="s">
        <v>26</v>
      </c>
      <c r="O467" s="196" t="s">
        <v>26</v>
      </c>
      <c r="P467" s="245">
        <v>45403</v>
      </c>
      <c r="Q467" s="245">
        <v>45410</v>
      </c>
      <c r="R467" s="196" t="s">
        <v>93</v>
      </c>
      <c r="S467" s="654"/>
      <c r="T467" s="654"/>
      <c r="U467" s="196"/>
      <c r="V467" s="654"/>
      <c r="W467" s="654"/>
      <c r="X467" s="196"/>
      <c r="Y467" s="648" t="s">
        <v>17</v>
      </c>
      <c r="Z467" s="648">
        <v>45421</v>
      </c>
      <c r="AA467" s="648">
        <v>45425</v>
      </c>
      <c r="AB467" s="247" t="s">
        <v>26</v>
      </c>
      <c r="AC467" s="648">
        <v>45441</v>
      </c>
      <c r="AD467" s="648">
        <v>45445</v>
      </c>
      <c r="AE467" s="247" t="s">
        <v>93</v>
      </c>
      <c r="AF467" s="647"/>
      <c r="AG467" s="647"/>
      <c r="AH467" s="247"/>
      <c r="AI467" s="647"/>
      <c r="AJ467" s="647"/>
      <c r="AK467" s="247"/>
      <c r="AL467" s="922"/>
      <c r="AN467"/>
    </row>
    <row r="468" spans="1:40" ht="99.9" customHeight="1" x14ac:dyDescent="0.3">
      <c r="A468" s="627">
        <f t="shared" si="7"/>
        <v>462</v>
      </c>
      <c r="B468" s="925"/>
      <c r="C468" s="658"/>
      <c r="D468" s="653"/>
      <c r="E468" s="630" t="s">
        <v>3746</v>
      </c>
      <c r="F468" s="652" t="s">
        <v>5773</v>
      </c>
      <c r="G468" s="190" t="s">
        <v>5743</v>
      </c>
      <c r="H468" s="243" t="s">
        <v>10</v>
      </c>
      <c r="I468" s="245"/>
      <c r="J468" s="245"/>
      <c r="K468" s="196"/>
      <c r="L468" s="245">
        <v>45348</v>
      </c>
      <c r="M468" s="245">
        <v>45351</v>
      </c>
      <c r="N468" s="655" t="s">
        <v>26</v>
      </c>
      <c r="O468" s="196" t="s">
        <v>26</v>
      </c>
      <c r="P468" s="245">
        <v>45403</v>
      </c>
      <c r="Q468" s="245">
        <v>45410</v>
      </c>
      <c r="R468" s="196" t="s">
        <v>93</v>
      </c>
      <c r="S468" s="654"/>
      <c r="T468" s="654"/>
      <c r="U468" s="196"/>
      <c r="V468" s="654"/>
      <c r="W468" s="654"/>
      <c r="X468" s="196"/>
      <c r="Y468" s="648" t="s">
        <v>17</v>
      </c>
      <c r="Z468" s="648">
        <v>45421</v>
      </c>
      <c r="AA468" s="648">
        <v>45425</v>
      </c>
      <c r="AB468" s="247" t="s">
        <v>26</v>
      </c>
      <c r="AC468" s="648">
        <v>45441</v>
      </c>
      <c r="AD468" s="648">
        <v>45445</v>
      </c>
      <c r="AE468" s="247" t="s">
        <v>93</v>
      </c>
      <c r="AF468" s="647"/>
      <c r="AG468" s="647"/>
      <c r="AH468" s="247"/>
      <c r="AI468" s="647"/>
      <c r="AJ468" s="647"/>
      <c r="AK468" s="247"/>
      <c r="AL468" s="922"/>
      <c r="AN468"/>
    </row>
    <row r="469" spans="1:40" ht="99.9" customHeight="1" x14ac:dyDescent="0.3">
      <c r="A469" s="627">
        <f t="shared" si="7"/>
        <v>463</v>
      </c>
      <c r="B469" s="925"/>
      <c r="C469" s="658"/>
      <c r="D469" s="653"/>
      <c r="E469" s="630" t="s">
        <v>3746</v>
      </c>
      <c r="F469" s="652" t="s">
        <v>5774</v>
      </c>
      <c r="G469" s="190" t="s">
        <v>5744</v>
      </c>
      <c r="H469" s="243" t="s">
        <v>10</v>
      </c>
      <c r="I469" s="245"/>
      <c r="J469" s="245"/>
      <c r="K469" s="196"/>
      <c r="L469" s="245">
        <v>45348</v>
      </c>
      <c r="M469" s="245">
        <v>45351</v>
      </c>
      <c r="N469" s="655" t="s">
        <v>26</v>
      </c>
      <c r="O469" s="196" t="s">
        <v>26</v>
      </c>
      <c r="P469" s="245">
        <v>45403</v>
      </c>
      <c r="Q469" s="245">
        <v>45410</v>
      </c>
      <c r="R469" s="196" t="s">
        <v>93</v>
      </c>
      <c r="S469" s="654"/>
      <c r="T469" s="654"/>
      <c r="U469" s="196"/>
      <c r="V469" s="654"/>
      <c r="W469" s="654"/>
      <c r="X469" s="196"/>
      <c r="Y469" s="648" t="s">
        <v>17</v>
      </c>
      <c r="Z469" s="648">
        <v>45421</v>
      </c>
      <c r="AA469" s="648">
        <v>45425</v>
      </c>
      <c r="AB469" s="247" t="s">
        <v>26</v>
      </c>
      <c r="AC469" s="648">
        <v>45441</v>
      </c>
      <c r="AD469" s="648">
        <v>45445</v>
      </c>
      <c r="AE469" s="247" t="s">
        <v>93</v>
      </c>
      <c r="AF469" s="647"/>
      <c r="AG469" s="647"/>
      <c r="AH469" s="247"/>
      <c r="AI469" s="647"/>
      <c r="AJ469" s="647"/>
      <c r="AK469" s="247"/>
      <c r="AL469" s="922"/>
      <c r="AN469"/>
    </row>
    <row r="470" spans="1:40" ht="99.9" customHeight="1" x14ac:dyDescent="0.3">
      <c r="A470" s="627">
        <f t="shared" si="7"/>
        <v>464</v>
      </c>
      <c r="B470" s="925"/>
      <c r="C470" s="658"/>
      <c r="D470" s="653"/>
      <c r="E470" s="630" t="s">
        <v>3746</v>
      </c>
      <c r="F470" s="652" t="s">
        <v>5775</v>
      </c>
      <c r="G470" s="190" t="s">
        <v>5745</v>
      </c>
      <c r="H470" s="243" t="s">
        <v>10</v>
      </c>
      <c r="I470" s="245"/>
      <c r="J470" s="245"/>
      <c r="K470" s="196"/>
      <c r="L470" s="245">
        <v>45348</v>
      </c>
      <c r="M470" s="245">
        <v>45351</v>
      </c>
      <c r="N470" s="655" t="s">
        <v>26</v>
      </c>
      <c r="O470" s="196" t="s">
        <v>26</v>
      </c>
      <c r="P470" s="245">
        <v>45403</v>
      </c>
      <c r="Q470" s="245">
        <v>45410</v>
      </c>
      <c r="R470" s="196" t="s">
        <v>93</v>
      </c>
      <c r="S470" s="654"/>
      <c r="T470" s="654"/>
      <c r="U470" s="196"/>
      <c r="V470" s="654"/>
      <c r="W470" s="654"/>
      <c r="X470" s="196"/>
      <c r="Y470" s="648" t="s">
        <v>17</v>
      </c>
      <c r="Z470" s="648">
        <v>45421</v>
      </c>
      <c r="AA470" s="648">
        <v>45425</v>
      </c>
      <c r="AB470" s="247" t="s">
        <v>26</v>
      </c>
      <c r="AC470" s="648">
        <v>45441</v>
      </c>
      <c r="AD470" s="648">
        <v>45445</v>
      </c>
      <c r="AE470" s="247" t="s">
        <v>93</v>
      </c>
      <c r="AF470" s="647"/>
      <c r="AG470" s="647"/>
      <c r="AH470" s="247"/>
      <c r="AI470" s="647"/>
      <c r="AJ470" s="647"/>
      <c r="AK470" s="247"/>
      <c r="AL470" s="922"/>
      <c r="AN470"/>
    </row>
    <row r="471" spans="1:40" ht="99.9" customHeight="1" x14ac:dyDescent="0.3">
      <c r="A471" s="627">
        <f t="shared" si="7"/>
        <v>465</v>
      </c>
      <c r="B471" s="925"/>
      <c r="C471" s="658"/>
      <c r="D471" s="653"/>
      <c r="E471" s="630" t="s">
        <v>3746</v>
      </c>
      <c r="F471" s="652" t="s">
        <v>5776</v>
      </c>
      <c r="G471" s="190" t="s">
        <v>5746</v>
      </c>
      <c r="H471" s="243" t="s">
        <v>10</v>
      </c>
      <c r="I471" s="245"/>
      <c r="J471" s="245"/>
      <c r="K471" s="196"/>
      <c r="L471" s="245">
        <v>45348</v>
      </c>
      <c r="M471" s="245">
        <v>45351</v>
      </c>
      <c r="N471" s="655" t="s">
        <v>26</v>
      </c>
      <c r="O471" s="196" t="s">
        <v>26</v>
      </c>
      <c r="P471" s="245">
        <v>45403</v>
      </c>
      <c r="Q471" s="245">
        <v>45410</v>
      </c>
      <c r="R471" s="196" t="s">
        <v>93</v>
      </c>
      <c r="S471" s="654"/>
      <c r="T471" s="654"/>
      <c r="U471" s="196"/>
      <c r="V471" s="654"/>
      <c r="W471" s="654"/>
      <c r="X471" s="196"/>
      <c r="Y471" s="648" t="s">
        <v>17</v>
      </c>
      <c r="Z471" s="648">
        <v>45421</v>
      </c>
      <c r="AA471" s="648">
        <v>45425</v>
      </c>
      <c r="AB471" s="247" t="s">
        <v>26</v>
      </c>
      <c r="AC471" s="648">
        <v>45441</v>
      </c>
      <c r="AD471" s="648">
        <v>45445</v>
      </c>
      <c r="AE471" s="247" t="s">
        <v>93</v>
      </c>
      <c r="AF471" s="647"/>
      <c r="AG471" s="647"/>
      <c r="AH471" s="247"/>
      <c r="AI471" s="647"/>
      <c r="AJ471" s="647"/>
      <c r="AK471" s="247"/>
      <c r="AL471" s="922"/>
      <c r="AN471"/>
    </row>
    <row r="472" spans="1:40" ht="99.9" customHeight="1" x14ac:dyDescent="0.3">
      <c r="A472" s="627">
        <f t="shared" si="7"/>
        <v>466</v>
      </c>
      <c r="B472" s="925"/>
      <c r="C472" s="658"/>
      <c r="D472" s="653"/>
      <c r="E472" s="630" t="s">
        <v>3746</v>
      </c>
      <c r="F472" s="652" t="s">
        <v>5777</v>
      </c>
      <c r="G472" s="190" t="s">
        <v>5747</v>
      </c>
      <c r="H472" s="243" t="s">
        <v>10</v>
      </c>
      <c r="I472" s="245"/>
      <c r="J472" s="245"/>
      <c r="K472" s="196"/>
      <c r="L472" s="245">
        <v>45348</v>
      </c>
      <c r="M472" s="245">
        <v>45351</v>
      </c>
      <c r="N472" s="655" t="s">
        <v>26</v>
      </c>
      <c r="O472" s="196" t="s">
        <v>26</v>
      </c>
      <c r="P472" s="245">
        <v>45403</v>
      </c>
      <c r="Q472" s="245">
        <v>45410</v>
      </c>
      <c r="R472" s="196" t="s">
        <v>93</v>
      </c>
      <c r="S472" s="654"/>
      <c r="T472" s="654"/>
      <c r="U472" s="196"/>
      <c r="V472" s="654"/>
      <c r="W472" s="654"/>
      <c r="X472" s="196"/>
      <c r="Y472" s="648" t="s">
        <v>17</v>
      </c>
      <c r="Z472" s="648">
        <v>45421</v>
      </c>
      <c r="AA472" s="648">
        <v>45425</v>
      </c>
      <c r="AB472" s="247" t="s">
        <v>26</v>
      </c>
      <c r="AC472" s="648">
        <v>45441</v>
      </c>
      <c r="AD472" s="648">
        <v>45445</v>
      </c>
      <c r="AE472" s="247" t="s">
        <v>93</v>
      </c>
      <c r="AF472" s="647"/>
      <c r="AG472" s="647"/>
      <c r="AH472" s="247"/>
      <c r="AI472" s="647"/>
      <c r="AJ472" s="647"/>
      <c r="AK472" s="247"/>
      <c r="AL472" s="922"/>
      <c r="AN472"/>
    </row>
    <row r="473" spans="1:40" ht="99.9" customHeight="1" x14ac:dyDescent="0.3">
      <c r="A473" s="627">
        <f t="shared" si="7"/>
        <v>467</v>
      </c>
      <c r="B473" s="925"/>
      <c r="C473" s="658"/>
      <c r="D473" s="653"/>
      <c r="E473" s="630" t="s">
        <v>3746</v>
      </c>
      <c r="F473" s="652" t="s">
        <v>5778</v>
      </c>
      <c r="G473" s="190" t="s">
        <v>5748</v>
      </c>
      <c r="H473" s="243" t="s">
        <v>10</v>
      </c>
      <c r="I473" s="245"/>
      <c r="J473" s="245"/>
      <c r="K473" s="196"/>
      <c r="L473" s="245">
        <v>45348</v>
      </c>
      <c r="M473" s="245">
        <v>45351</v>
      </c>
      <c r="N473" s="655" t="s">
        <v>26</v>
      </c>
      <c r="O473" s="196" t="s">
        <v>26</v>
      </c>
      <c r="P473" s="245">
        <v>45403</v>
      </c>
      <c r="Q473" s="245">
        <v>45410</v>
      </c>
      <c r="R473" s="196" t="s">
        <v>93</v>
      </c>
      <c r="S473" s="654"/>
      <c r="T473" s="654"/>
      <c r="U473" s="196"/>
      <c r="V473" s="654"/>
      <c r="W473" s="654"/>
      <c r="X473" s="196"/>
      <c r="Y473" s="648" t="s">
        <v>17</v>
      </c>
      <c r="Z473" s="648">
        <v>45421</v>
      </c>
      <c r="AA473" s="648">
        <v>45425</v>
      </c>
      <c r="AB473" s="247" t="s">
        <v>26</v>
      </c>
      <c r="AC473" s="648">
        <v>45441</v>
      </c>
      <c r="AD473" s="648">
        <v>45445</v>
      </c>
      <c r="AE473" s="247" t="s">
        <v>93</v>
      </c>
      <c r="AF473" s="647"/>
      <c r="AG473" s="647"/>
      <c r="AH473" s="247"/>
      <c r="AI473" s="647"/>
      <c r="AJ473" s="647"/>
      <c r="AK473" s="247"/>
      <c r="AL473" s="922"/>
      <c r="AN473"/>
    </row>
    <row r="474" spans="1:40" ht="99.9" customHeight="1" x14ac:dyDescent="0.3">
      <c r="A474" s="627">
        <f t="shared" si="7"/>
        <v>468</v>
      </c>
      <c r="B474" s="925"/>
      <c r="C474" s="658"/>
      <c r="D474" s="653"/>
      <c r="E474" s="630" t="s">
        <v>3746</v>
      </c>
      <c r="F474" s="652" t="s">
        <v>5779</v>
      </c>
      <c r="G474" s="190" t="s">
        <v>5749</v>
      </c>
      <c r="H474" s="243" t="s">
        <v>10</v>
      </c>
      <c r="I474" s="245"/>
      <c r="J474" s="245"/>
      <c r="K474" s="196"/>
      <c r="L474" s="245">
        <v>45348</v>
      </c>
      <c r="M474" s="245">
        <v>45351</v>
      </c>
      <c r="N474" s="655" t="s">
        <v>26</v>
      </c>
      <c r="O474" s="196" t="s">
        <v>26</v>
      </c>
      <c r="P474" s="245">
        <v>45403</v>
      </c>
      <c r="Q474" s="245">
        <v>45410</v>
      </c>
      <c r="R474" s="196" t="s">
        <v>93</v>
      </c>
      <c r="S474" s="654"/>
      <c r="T474" s="654"/>
      <c r="U474" s="196"/>
      <c r="V474" s="654"/>
      <c r="W474" s="654"/>
      <c r="X474" s="196"/>
      <c r="Y474" s="648" t="s">
        <v>17</v>
      </c>
      <c r="Z474" s="648">
        <v>45421</v>
      </c>
      <c r="AA474" s="648">
        <v>45425</v>
      </c>
      <c r="AB474" s="247" t="s">
        <v>26</v>
      </c>
      <c r="AC474" s="648">
        <v>45441</v>
      </c>
      <c r="AD474" s="648">
        <v>45445</v>
      </c>
      <c r="AE474" s="247" t="s">
        <v>93</v>
      </c>
      <c r="AF474" s="647"/>
      <c r="AG474" s="647"/>
      <c r="AH474" s="247"/>
      <c r="AI474" s="647"/>
      <c r="AJ474" s="647"/>
      <c r="AK474" s="247"/>
      <c r="AL474" s="922"/>
      <c r="AN474"/>
    </row>
    <row r="475" spans="1:40" ht="99.9" customHeight="1" x14ac:dyDescent="0.3">
      <c r="A475" s="627">
        <f t="shared" si="7"/>
        <v>469</v>
      </c>
      <c r="B475" s="925"/>
      <c r="C475" s="658"/>
      <c r="D475" s="653"/>
      <c r="E475" s="630" t="s">
        <v>3746</v>
      </c>
      <c r="F475" s="652" t="s">
        <v>5780</v>
      </c>
      <c r="G475" s="190" t="s">
        <v>5750</v>
      </c>
      <c r="H475" s="243" t="s">
        <v>10</v>
      </c>
      <c r="I475" s="245"/>
      <c r="J475" s="245"/>
      <c r="K475" s="196"/>
      <c r="L475" s="245">
        <v>45348</v>
      </c>
      <c r="M475" s="245">
        <v>45351</v>
      </c>
      <c r="N475" s="655" t="s">
        <v>26</v>
      </c>
      <c r="O475" s="196" t="s">
        <v>26</v>
      </c>
      <c r="P475" s="245">
        <v>45403</v>
      </c>
      <c r="Q475" s="245">
        <v>45410</v>
      </c>
      <c r="R475" s="196" t="s">
        <v>93</v>
      </c>
      <c r="S475" s="654"/>
      <c r="T475" s="654"/>
      <c r="U475" s="196"/>
      <c r="V475" s="654"/>
      <c r="W475" s="654"/>
      <c r="X475" s="196"/>
      <c r="Y475" s="648" t="s">
        <v>17</v>
      </c>
      <c r="Z475" s="648">
        <v>45421</v>
      </c>
      <c r="AA475" s="648">
        <v>45425</v>
      </c>
      <c r="AB475" s="247" t="s">
        <v>26</v>
      </c>
      <c r="AC475" s="648">
        <v>45441</v>
      </c>
      <c r="AD475" s="648">
        <v>45445</v>
      </c>
      <c r="AE475" s="247" t="s">
        <v>93</v>
      </c>
      <c r="AF475" s="647"/>
      <c r="AG475" s="647"/>
      <c r="AH475" s="247"/>
      <c r="AI475" s="647"/>
      <c r="AJ475" s="647"/>
      <c r="AK475" s="247"/>
      <c r="AL475" s="922"/>
      <c r="AN475"/>
    </row>
    <row r="476" spans="1:40" ht="99.9" customHeight="1" x14ac:dyDescent="0.3">
      <c r="A476" s="627">
        <f t="shared" si="7"/>
        <v>470</v>
      </c>
      <c r="B476" s="925"/>
      <c r="C476" s="658"/>
      <c r="D476" s="653"/>
      <c r="E476" s="630" t="s">
        <v>3746</v>
      </c>
      <c r="F476" s="652" t="s">
        <v>5781</v>
      </c>
      <c r="G476" s="190" t="s">
        <v>5751</v>
      </c>
      <c r="H476" s="243" t="s">
        <v>10</v>
      </c>
      <c r="I476" s="245"/>
      <c r="J476" s="245"/>
      <c r="K476" s="196"/>
      <c r="L476" s="245">
        <v>45348</v>
      </c>
      <c r="M476" s="245">
        <v>45351</v>
      </c>
      <c r="N476" s="655" t="s">
        <v>26</v>
      </c>
      <c r="O476" s="196" t="s">
        <v>26</v>
      </c>
      <c r="P476" s="245">
        <v>45403</v>
      </c>
      <c r="Q476" s="245">
        <v>45410</v>
      </c>
      <c r="R476" s="196" t="s">
        <v>93</v>
      </c>
      <c r="S476" s="654"/>
      <c r="T476" s="654"/>
      <c r="U476" s="196"/>
      <c r="V476" s="654"/>
      <c r="W476" s="654"/>
      <c r="X476" s="196"/>
      <c r="Y476" s="648" t="s">
        <v>17</v>
      </c>
      <c r="Z476" s="648">
        <v>45421</v>
      </c>
      <c r="AA476" s="648">
        <v>45425</v>
      </c>
      <c r="AB476" s="247" t="s">
        <v>26</v>
      </c>
      <c r="AC476" s="648">
        <v>45441</v>
      </c>
      <c r="AD476" s="648">
        <v>45445</v>
      </c>
      <c r="AE476" s="247" t="s">
        <v>93</v>
      </c>
      <c r="AF476" s="647"/>
      <c r="AG476" s="647"/>
      <c r="AH476" s="247"/>
      <c r="AI476" s="647"/>
      <c r="AJ476" s="647"/>
      <c r="AK476" s="247"/>
      <c r="AL476" s="922"/>
      <c r="AN476"/>
    </row>
    <row r="477" spans="1:40" ht="99.9" customHeight="1" x14ac:dyDescent="0.3">
      <c r="A477" s="627">
        <f t="shared" si="7"/>
        <v>471</v>
      </c>
      <c r="B477" s="925"/>
      <c r="C477" s="658"/>
      <c r="D477" s="653"/>
      <c r="E477" s="630" t="s">
        <v>3746</v>
      </c>
      <c r="F477" s="652" t="s">
        <v>3704</v>
      </c>
      <c r="G477" s="190" t="s">
        <v>3711</v>
      </c>
      <c r="H477" s="243" t="s">
        <v>10</v>
      </c>
      <c r="I477" s="245"/>
      <c r="J477" s="245"/>
      <c r="K477" s="196"/>
      <c r="L477" s="245">
        <v>45348</v>
      </c>
      <c r="M477" s="245">
        <v>45351</v>
      </c>
      <c r="N477" s="655" t="s">
        <v>26</v>
      </c>
      <c r="O477" s="196" t="s">
        <v>26</v>
      </c>
      <c r="P477" s="245">
        <v>45403</v>
      </c>
      <c r="Q477" s="245">
        <v>45410</v>
      </c>
      <c r="R477" s="196" t="s">
        <v>93</v>
      </c>
      <c r="S477" s="654"/>
      <c r="T477" s="654"/>
      <c r="U477" s="196"/>
      <c r="V477" s="654"/>
      <c r="W477" s="654"/>
      <c r="X477" s="196"/>
      <c r="Y477" s="648" t="s">
        <v>17</v>
      </c>
      <c r="Z477" s="648">
        <v>45421</v>
      </c>
      <c r="AA477" s="648">
        <v>45425</v>
      </c>
      <c r="AB477" s="247" t="s">
        <v>26</v>
      </c>
      <c r="AC477" s="648">
        <v>45441</v>
      </c>
      <c r="AD477" s="648">
        <v>45445</v>
      </c>
      <c r="AE477" s="247" t="s">
        <v>93</v>
      </c>
      <c r="AF477" s="647"/>
      <c r="AG477" s="647"/>
      <c r="AH477" s="247"/>
      <c r="AI477" s="647"/>
      <c r="AJ477" s="647"/>
      <c r="AK477" s="247"/>
      <c r="AL477" s="922"/>
      <c r="AN477"/>
    </row>
    <row r="478" spans="1:40" ht="99.9" customHeight="1" x14ac:dyDescent="0.3">
      <c r="A478" s="627">
        <f t="shared" si="7"/>
        <v>472</v>
      </c>
      <c r="B478" s="925"/>
      <c r="C478" s="658"/>
      <c r="D478" s="653"/>
      <c r="E478" s="630" t="s">
        <v>3746</v>
      </c>
      <c r="F478" s="652" t="s">
        <v>3705</v>
      </c>
      <c r="G478" s="190" t="s">
        <v>3712</v>
      </c>
      <c r="H478" s="243" t="s">
        <v>10</v>
      </c>
      <c r="I478" s="245"/>
      <c r="J478" s="245"/>
      <c r="K478" s="196"/>
      <c r="L478" s="245">
        <v>45348</v>
      </c>
      <c r="M478" s="245">
        <v>45351</v>
      </c>
      <c r="N478" s="655" t="s">
        <v>26</v>
      </c>
      <c r="O478" s="196" t="s">
        <v>26</v>
      </c>
      <c r="P478" s="245">
        <v>45403</v>
      </c>
      <c r="Q478" s="245">
        <v>45410</v>
      </c>
      <c r="R478" s="196" t="s">
        <v>93</v>
      </c>
      <c r="S478" s="654"/>
      <c r="T478" s="654"/>
      <c r="U478" s="196"/>
      <c r="V478" s="654"/>
      <c r="W478" s="654"/>
      <c r="X478" s="196"/>
      <c r="Y478" s="648" t="s">
        <v>17</v>
      </c>
      <c r="Z478" s="648">
        <v>45421</v>
      </c>
      <c r="AA478" s="648">
        <v>45425</v>
      </c>
      <c r="AB478" s="247" t="s">
        <v>26</v>
      </c>
      <c r="AC478" s="648">
        <v>45441</v>
      </c>
      <c r="AD478" s="648">
        <v>45445</v>
      </c>
      <c r="AE478" s="247" t="s">
        <v>93</v>
      </c>
      <c r="AF478" s="647"/>
      <c r="AG478" s="647"/>
      <c r="AH478" s="247"/>
      <c r="AI478" s="647"/>
      <c r="AJ478" s="647"/>
      <c r="AK478" s="247"/>
      <c r="AL478" s="922"/>
      <c r="AN478"/>
    </row>
    <row r="479" spans="1:40" ht="99.9" customHeight="1" x14ac:dyDescent="0.3">
      <c r="A479" s="627">
        <f t="shared" si="7"/>
        <v>473</v>
      </c>
      <c r="B479" s="925"/>
      <c r="C479" s="668"/>
      <c r="D479" s="13"/>
      <c r="E479" s="630" t="s">
        <v>3746</v>
      </c>
      <c r="F479" s="652" t="s">
        <v>5782</v>
      </c>
      <c r="G479" s="190" t="s">
        <v>5752</v>
      </c>
      <c r="H479" s="243" t="s">
        <v>10</v>
      </c>
      <c r="I479" s="245"/>
      <c r="J479" s="245"/>
      <c r="K479" s="196"/>
      <c r="L479" s="245">
        <v>45348</v>
      </c>
      <c r="M479" s="245">
        <v>45351</v>
      </c>
      <c r="N479" s="655" t="s">
        <v>26</v>
      </c>
      <c r="O479" s="196" t="s">
        <v>26</v>
      </c>
      <c r="P479" s="245">
        <v>45403</v>
      </c>
      <c r="Q479" s="245">
        <v>45410</v>
      </c>
      <c r="R479" s="196" t="s">
        <v>93</v>
      </c>
      <c r="S479" s="654"/>
      <c r="T479" s="654"/>
      <c r="U479" s="196"/>
      <c r="V479" s="654"/>
      <c r="W479" s="654"/>
      <c r="X479" s="196"/>
      <c r="Y479" s="648" t="s">
        <v>17</v>
      </c>
      <c r="Z479" s="648">
        <v>45421</v>
      </c>
      <c r="AA479" s="648">
        <v>45425</v>
      </c>
      <c r="AB479" s="247" t="s">
        <v>26</v>
      </c>
      <c r="AC479" s="648">
        <v>45441</v>
      </c>
      <c r="AD479" s="648">
        <v>45445</v>
      </c>
      <c r="AE479" s="247" t="s">
        <v>93</v>
      </c>
      <c r="AF479" s="647"/>
      <c r="AG479" s="647"/>
      <c r="AH479" s="247"/>
      <c r="AI479" s="647"/>
      <c r="AJ479" s="647"/>
      <c r="AK479" s="247"/>
      <c r="AL479" s="922"/>
      <c r="AN479"/>
    </row>
    <row r="480" spans="1:40" ht="99.9" customHeight="1" x14ac:dyDescent="0.3">
      <c r="A480" s="627">
        <f t="shared" si="7"/>
        <v>474</v>
      </c>
      <c r="B480" s="926"/>
      <c r="C480" s="668"/>
      <c r="D480" s="13"/>
      <c r="E480" s="630" t="s">
        <v>3746</v>
      </c>
      <c r="F480" s="652" t="s">
        <v>10431</v>
      </c>
      <c r="G480" s="190" t="s">
        <v>6854</v>
      </c>
      <c r="H480" s="243" t="s">
        <v>10</v>
      </c>
      <c r="I480" s="245"/>
      <c r="J480" s="245"/>
      <c r="K480" s="196"/>
      <c r="L480" s="245">
        <v>45348</v>
      </c>
      <c r="M480" s="245">
        <v>45351</v>
      </c>
      <c r="N480" s="655" t="s">
        <v>26</v>
      </c>
      <c r="O480" s="196" t="s">
        <v>26</v>
      </c>
      <c r="P480" s="245">
        <v>45403</v>
      </c>
      <c r="Q480" s="245">
        <v>45410</v>
      </c>
      <c r="R480" s="196" t="s">
        <v>93</v>
      </c>
      <c r="S480" s="654"/>
      <c r="T480" s="654"/>
      <c r="U480" s="196"/>
      <c r="V480" s="654"/>
      <c r="W480" s="654"/>
      <c r="X480" s="196"/>
      <c r="Y480" s="648" t="s">
        <v>17</v>
      </c>
      <c r="Z480" s="648">
        <v>45421</v>
      </c>
      <c r="AA480" s="648">
        <v>45425</v>
      </c>
      <c r="AB480" s="247" t="s">
        <v>26</v>
      </c>
      <c r="AC480" s="648">
        <v>45441</v>
      </c>
      <c r="AD480" s="648">
        <v>45445</v>
      </c>
      <c r="AE480" s="247" t="s">
        <v>93</v>
      </c>
      <c r="AF480" s="647"/>
      <c r="AG480" s="647"/>
      <c r="AH480" s="247"/>
      <c r="AI480" s="647"/>
      <c r="AJ480" s="647"/>
      <c r="AK480" s="247"/>
      <c r="AL480" s="923"/>
      <c r="AN480"/>
    </row>
    <row r="481" spans="1:38" ht="99.9" customHeight="1" x14ac:dyDescent="0.3">
      <c r="A481" s="627">
        <f t="shared" si="7"/>
        <v>475</v>
      </c>
      <c r="B481" s="924" t="s">
        <v>6020</v>
      </c>
      <c r="C481" s="668"/>
      <c r="D481" s="13"/>
      <c r="E481" s="630" t="s">
        <v>2735</v>
      </c>
      <c r="F481" s="652" t="s">
        <v>5999</v>
      </c>
      <c r="G481" s="190" t="s">
        <v>5978</v>
      </c>
      <c r="H481" s="243" t="s">
        <v>10</v>
      </c>
      <c r="I481" s="245">
        <v>45362</v>
      </c>
      <c r="J481" s="245" t="s">
        <v>6488</v>
      </c>
      <c r="K481" s="196" t="s">
        <v>93</v>
      </c>
      <c r="L481" s="245"/>
      <c r="M481" s="654"/>
      <c r="N481" s="654"/>
      <c r="O481" s="196"/>
      <c r="P481" s="654"/>
      <c r="Q481" s="654"/>
      <c r="R481" s="196"/>
      <c r="S481" s="654"/>
      <c r="T481" s="654"/>
      <c r="U481" s="196"/>
      <c r="V481" s="654"/>
      <c r="W481" s="654"/>
      <c r="X481" s="196"/>
      <c r="Y481" s="648" t="s">
        <v>195</v>
      </c>
      <c r="Z481" s="648">
        <v>45417</v>
      </c>
      <c r="AA481" s="648">
        <v>45629</v>
      </c>
      <c r="AB481" s="247" t="s">
        <v>26</v>
      </c>
      <c r="AC481" s="667"/>
      <c r="AD481" s="667"/>
      <c r="AE481" s="247"/>
      <c r="AF481" s="647"/>
      <c r="AG481" s="647"/>
      <c r="AH481" s="247"/>
      <c r="AI481" s="647"/>
      <c r="AJ481" s="647"/>
      <c r="AK481" s="247"/>
      <c r="AL481" s="548" t="str">
        <f>IF(B481&gt;0,HYPERLINK(CONCATENATE("PDFSD FINALLY/",B481,".pdf"),CONCATENATE("Open PDFSD FINALLY.",B481)),"")</f>
        <v>Open PDFSD FINALLY.SD 8 (S19.ARCH.11-03)(10-00)</v>
      </c>
    </row>
    <row r="482" spans="1:38" ht="99.9" customHeight="1" x14ac:dyDescent="0.3">
      <c r="A482" s="627">
        <f t="shared" si="7"/>
        <v>476</v>
      </c>
      <c r="B482" s="925"/>
      <c r="C482" s="668"/>
      <c r="D482" s="13"/>
      <c r="E482" s="630" t="s">
        <v>2735</v>
      </c>
      <c r="F482" s="652" t="s">
        <v>6000</v>
      </c>
      <c r="G482" s="190" t="s">
        <v>5979</v>
      </c>
      <c r="H482" s="243" t="s">
        <v>10</v>
      </c>
      <c r="I482" s="245">
        <v>45362</v>
      </c>
      <c r="J482" s="245" t="s">
        <v>6488</v>
      </c>
      <c r="K482" s="196" t="s">
        <v>93</v>
      </c>
      <c r="L482" s="245"/>
      <c r="M482" s="654"/>
      <c r="N482" s="654"/>
      <c r="O482" s="196"/>
      <c r="P482" s="654"/>
      <c r="Q482" s="654"/>
      <c r="R482" s="196"/>
      <c r="S482" s="654"/>
      <c r="T482" s="654"/>
      <c r="U482" s="196"/>
      <c r="V482" s="654"/>
      <c r="W482" s="654"/>
      <c r="X482" s="196"/>
      <c r="Y482" s="648" t="s">
        <v>195</v>
      </c>
      <c r="Z482" s="648">
        <v>45417</v>
      </c>
      <c r="AA482" s="648">
        <v>45629</v>
      </c>
      <c r="AB482" s="247" t="s">
        <v>26</v>
      </c>
      <c r="AC482" s="667"/>
      <c r="AD482" s="667"/>
      <c r="AE482" s="247"/>
      <c r="AF482" s="647"/>
      <c r="AG482" s="647"/>
      <c r="AH482" s="247"/>
      <c r="AI482" s="647"/>
      <c r="AJ482" s="647"/>
      <c r="AK482" s="247"/>
      <c r="AL482" s="922"/>
    </row>
    <row r="483" spans="1:38" ht="99.9" customHeight="1" x14ac:dyDescent="0.3">
      <c r="A483" s="627">
        <f t="shared" si="7"/>
        <v>477</v>
      </c>
      <c r="B483" s="925"/>
      <c r="C483" s="668"/>
      <c r="D483" s="13"/>
      <c r="E483" s="630" t="s">
        <v>2735</v>
      </c>
      <c r="F483" s="652" t="s">
        <v>6001</v>
      </c>
      <c r="G483" s="190" t="s">
        <v>5980</v>
      </c>
      <c r="H483" s="243" t="s">
        <v>10</v>
      </c>
      <c r="I483" s="245">
        <v>45362</v>
      </c>
      <c r="J483" s="245" t="s">
        <v>6488</v>
      </c>
      <c r="K483" s="196" t="s">
        <v>93</v>
      </c>
      <c r="L483" s="245"/>
      <c r="M483" s="654"/>
      <c r="N483" s="654"/>
      <c r="O483" s="196"/>
      <c r="P483" s="654"/>
      <c r="Q483" s="654"/>
      <c r="R483" s="196"/>
      <c r="S483" s="654"/>
      <c r="T483" s="654"/>
      <c r="U483" s="196"/>
      <c r="V483" s="654"/>
      <c r="W483" s="654"/>
      <c r="X483" s="196"/>
      <c r="Y483" s="648" t="s">
        <v>195</v>
      </c>
      <c r="Z483" s="648">
        <v>45417</v>
      </c>
      <c r="AA483" s="648">
        <v>45629</v>
      </c>
      <c r="AB483" s="247" t="s">
        <v>26</v>
      </c>
      <c r="AC483" s="667"/>
      <c r="AD483" s="667"/>
      <c r="AE483" s="247"/>
      <c r="AF483" s="647"/>
      <c r="AG483" s="647"/>
      <c r="AH483" s="247"/>
      <c r="AI483" s="647"/>
      <c r="AJ483" s="647"/>
      <c r="AK483" s="247"/>
      <c r="AL483" s="922"/>
    </row>
    <row r="484" spans="1:38" ht="99.9" customHeight="1" x14ac:dyDescent="0.3">
      <c r="A484" s="627">
        <f t="shared" si="7"/>
        <v>478</v>
      </c>
      <c r="B484" s="925"/>
      <c r="C484" s="668"/>
      <c r="D484" s="13"/>
      <c r="E484" s="630" t="s">
        <v>2735</v>
      </c>
      <c r="F484" s="652" t="s">
        <v>6002</v>
      </c>
      <c r="G484" s="190" t="s">
        <v>5981</v>
      </c>
      <c r="H484" s="243" t="s">
        <v>10</v>
      </c>
      <c r="I484" s="245">
        <v>45362</v>
      </c>
      <c r="J484" s="245" t="s">
        <v>6488</v>
      </c>
      <c r="K484" s="196" t="s">
        <v>93</v>
      </c>
      <c r="L484" s="245"/>
      <c r="M484" s="654"/>
      <c r="N484" s="654"/>
      <c r="O484" s="196"/>
      <c r="P484" s="654"/>
      <c r="Q484" s="654"/>
      <c r="R484" s="196"/>
      <c r="S484" s="654"/>
      <c r="T484" s="654"/>
      <c r="U484" s="196"/>
      <c r="V484" s="654"/>
      <c r="W484" s="654"/>
      <c r="X484" s="196"/>
      <c r="Y484" s="648" t="s">
        <v>195</v>
      </c>
      <c r="Z484" s="648">
        <v>45417</v>
      </c>
      <c r="AA484" s="648">
        <v>45629</v>
      </c>
      <c r="AB484" s="247" t="s">
        <v>26</v>
      </c>
      <c r="AC484" s="667"/>
      <c r="AD484" s="667"/>
      <c r="AE484" s="247"/>
      <c r="AF484" s="647"/>
      <c r="AG484" s="647"/>
      <c r="AH484" s="247"/>
      <c r="AI484" s="647"/>
      <c r="AJ484" s="647"/>
      <c r="AK484" s="247"/>
      <c r="AL484" s="922"/>
    </row>
    <row r="485" spans="1:38" ht="99.9" customHeight="1" x14ac:dyDescent="0.3">
      <c r="A485" s="627">
        <f t="shared" si="7"/>
        <v>479</v>
      </c>
      <c r="B485" s="925"/>
      <c r="C485" s="668"/>
      <c r="D485" s="13"/>
      <c r="E485" s="630" t="s">
        <v>2735</v>
      </c>
      <c r="F485" s="652" t="s">
        <v>6003</v>
      </c>
      <c r="G485" s="190" t="s">
        <v>5982</v>
      </c>
      <c r="H485" s="243" t="s">
        <v>10</v>
      </c>
      <c r="I485" s="245">
        <v>45362</v>
      </c>
      <c r="J485" s="245" t="s">
        <v>6488</v>
      </c>
      <c r="K485" s="196" t="s">
        <v>93</v>
      </c>
      <c r="L485" s="245"/>
      <c r="M485" s="654"/>
      <c r="N485" s="654"/>
      <c r="O485" s="196"/>
      <c r="P485" s="654"/>
      <c r="Q485" s="654"/>
      <c r="R485" s="196"/>
      <c r="S485" s="654"/>
      <c r="T485" s="654"/>
      <c r="U485" s="196"/>
      <c r="V485" s="654"/>
      <c r="W485" s="654"/>
      <c r="X485" s="196"/>
      <c r="Y485" s="648" t="s">
        <v>195</v>
      </c>
      <c r="Z485" s="648">
        <v>45417</v>
      </c>
      <c r="AA485" s="648">
        <v>45629</v>
      </c>
      <c r="AB485" s="247" t="s">
        <v>26</v>
      </c>
      <c r="AC485" s="667"/>
      <c r="AD485" s="667"/>
      <c r="AE485" s="247"/>
      <c r="AF485" s="647"/>
      <c r="AG485" s="647"/>
      <c r="AH485" s="247"/>
      <c r="AI485" s="647"/>
      <c r="AJ485" s="647"/>
      <c r="AK485" s="247"/>
      <c r="AL485" s="922"/>
    </row>
    <row r="486" spans="1:38" ht="99.9" customHeight="1" x14ac:dyDescent="0.3">
      <c r="A486" s="627">
        <f t="shared" si="7"/>
        <v>480</v>
      </c>
      <c r="B486" s="925"/>
      <c r="C486" s="668"/>
      <c r="D486" s="13"/>
      <c r="E486" s="630" t="s">
        <v>2735</v>
      </c>
      <c r="F486" s="652" t="s">
        <v>6004</v>
      </c>
      <c r="G486" s="190" t="s">
        <v>5983</v>
      </c>
      <c r="H486" s="243" t="s">
        <v>10</v>
      </c>
      <c r="I486" s="245">
        <v>45362</v>
      </c>
      <c r="J486" s="245" t="s">
        <v>6488</v>
      </c>
      <c r="K486" s="196" t="s">
        <v>93</v>
      </c>
      <c r="L486" s="245"/>
      <c r="M486" s="654"/>
      <c r="N486" s="654"/>
      <c r="O486" s="196"/>
      <c r="P486" s="654"/>
      <c r="Q486" s="654"/>
      <c r="R486" s="196"/>
      <c r="S486" s="654"/>
      <c r="T486" s="654"/>
      <c r="U486" s="196"/>
      <c r="V486" s="654"/>
      <c r="W486" s="654"/>
      <c r="X486" s="196"/>
      <c r="Y486" s="648" t="s">
        <v>195</v>
      </c>
      <c r="Z486" s="648">
        <v>45417</v>
      </c>
      <c r="AA486" s="648">
        <v>45629</v>
      </c>
      <c r="AB486" s="247" t="s">
        <v>26</v>
      </c>
      <c r="AC486" s="667"/>
      <c r="AD486" s="667"/>
      <c r="AE486" s="247"/>
      <c r="AF486" s="647"/>
      <c r="AG486" s="647"/>
      <c r="AH486" s="247"/>
      <c r="AI486" s="647"/>
      <c r="AJ486" s="647"/>
      <c r="AK486" s="247"/>
      <c r="AL486" s="922"/>
    </row>
    <row r="487" spans="1:38" ht="99.9" customHeight="1" x14ac:dyDescent="0.3">
      <c r="A487" s="627">
        <f t="shared" si="7"/>
        <v>481</v>
      </c>
      <c r="B487" s="925"/>
      <c r="C487" s="668"/>
      <c r="D487" s="13"/>
      <c r="E487" s="630" t="s">
        <v>2735</v>
      </c>
      <c r="F487" s="652" t="s">
        <v>6005</v>
      </c>
      <c r="G487" s="190" t="s">
        <v>5984</v>
      </c>
      <c r="H487" s="243" t="s">
        <v>10</v>
      </c>
      <c r="I487" s="245">
        <v>45362</v>
      </c>
      <c r="J487" s="245" t="s">
        <v>6488</v>
      </c>
      <c r="K487" s="196" t="s">
        <v>93</v>
      </c>
      <c r="L487" s="245"/>
      <c r="M487" s="654"/>
      <c r="N487" s="654"/>
      <c r="O487" s="196"/>
      <c r="P487" s="654"/>
      <c r="Q487" s="654"/>
      <c r="R487" s="196"/>
      <c r="S487" s="654"/>
      <c r="T487" s="654"/>
      <c r="U487" s="196"/>
      <c r="V487" s="654"/>
      <c r="W487" s="654"/>
      <c r="X487" s="196"/>
      <c r="Y487" s="648" t="s">
        <v>195</v>
      </c>
      <c r="Z487" s="648">
        <v>45417</v>
      </c>
      <c r="AA487" s="648">
        <v>45629</v>
      </c>
      <c r="AB487" s="247" t="s">
        <v>26</v>
      </c>
      <c r="AC487" s="667"/>
      <c r="AD487" s="667"/>
      <c r="AE487" s="247"/>
      <c r="AF487" s="647"/>
      <c r="AG487" s="647"/>
      <c r="AH487" s="247"/>
      <c r="AI487" s="647"/>
      <c r="AJ487" s="647"/>
      <c r="AK487" s="247"/>
      <c r="AL487" s="922"/>
    </row>
    <row r="488" spans="1:38" ht="99.9" customHeight="1" x14ac:dyDescent="0.3">
      <c r="A488" s="627">
        <f t="shared" si="7"/>
        <v>482</v>
      </c>
      <c r="B488" s="925"/>
      <c r="C488" s="668"/>
      <c r="D488" s="13"/>
      <c r="E488" s="630" t="s">
        <v>2735</v>
      </c>
      <c r="F488" s="652" t="s">
        <v>6006</v>
      </c>
      <c r="G488" s="190" t="s">
        <v>5985</v>
      </c>
      <c r="H488" s="243" t="s">
        <v>10</v>
      </c>
      <c r="I488" s="245">
        <v>45362</v>
      </c>
      <c r="J488" s="245" t="s">
        <v>6488</v>
      </c>
      <c r="K488" s="196" t="s">
        <v>93</v>
      </c>
      <c r="L488" s="245"/>
      <c r="M488" s="654"/>
      <c r="N488" s="654"/>
      <c r="O488" s="196"/>
      <c r="P488" s="654"/>
      <c r="Q488" s="654"/>
      <c r="R488" s="196"/>
      <c r="S488" s="654"/>
      <c r="T488" s="654"/>
      <c r="U488" s="196"/>
      <c r="V488" s="654"/>
      <c r="W488" s="654"/>
      <c r="X488" s="196"/>
      <c r="Y488" s="648" t="s">
        <v>195</v>
      </c>
      <c r="Z488" s="648">
        <v>45417</v>
      </c>
      <c r="AA488" s="648">
        <v>45629</v>
      </c>
      <c r="AB488" s="247" t="s">
        <v>26</v>
      </c>
      <c r="AC488" s="667"/>
      <c r="AD488" s="667"/>
      <c r="AE488" s="247"/>
      <c r="AF488" s="647"/>
      <c r="AG488" s="647"/>
      <c r="AH488" s="247"/>
      <c r="AI488" s="647"/>
      <c r="AJ488" s="647"/>
      <c r="AK488" s="247"/>
      <c r="AL488" s="922"/>
    </row>
    <row r="489" spans="1:38" ht="99.9" customHeight="1" x14ac:dyDescent="0.3">
      <c r="A489" s="627">
        <f t="shared" si="7"/>
        <v>483</v>
      </c>
      <c r="B489" s="925"/>
      <c r="C489" s="668"/>
      <c r="D489" s="13"/>
      <c r="E489" s="630" t="s">
        <v>2735</v>
      </c>
      <c r="F489" s="652" t="s">
        <v>6007</v>
      </c>
      <c r="G489" s="190" t="s">
        <v>5982</v>
      </c>
      <c r="H489" s="243" t="s">
        <v>10</v>
      </c>
      <c r="I489" s="245">
        <v>45362</v>
      </c>
      <c r="J489" s="245" t="s">
        <v>6488</v>
      </c>
      <c r="K489" s="196" t="s">
        <v>93</v>
      </c>
      <c r="L489" s="245"/>
      <c r="M489" s="654"/>
      <c r="N489" s="654"/>
      <c r="O489" s="196"/>
      <c r="P489" s="654"/>
      <c r="Q489" s="654"/>
      <c r="R489" s="196"/>
      <c r="S489" s="654"/>
      <c r="T489" s="654"/>
      <c r="U489" s="196"/>
      <c r="V489" s="654"/>
      <c r="W489" s="654"/>
      <c r="X489" s="196"/>
      <c r="Y489" s="648" t="s">
        <v>195</v>
      </c>
      <c r="Z489" s="648">
        <v>45417</v>
      </c>
      <c r="AA489" s="648">
        <v>45629</v>
      </c>
      <c r="AB489" s="247" t="s">
        <v>26</v>
      </c>
      <c r="AC489" s="667"/>
      <c r="AD489" s="667"/>
      <c r="AE489" s="247"/>
      <c r="AF489" s="647"/>
      <c r="AG489" s="647"/>
      <c r="AH489" s="247"/>
      <c r="AI489" s="647"/>
      <c r="AJ489" s="647"/>
      <c r="AK489" s="247"/>
      <c r="AL489" s="922"/>
    </row>
    <row r="490" spans="1:38" ht="99.9" customHeight="1" x14ac:dyDescent="0.3">
      <c r="A490" s="627">
        <f t="shared" si="7"/>
        <v>484</v>
      </c>
      <c r="B490" s="925"/>
      <c r="C490" s="668"/>
      <c r="D490" s="13"/>
      <c r="E490" s="630" t="s">
        <v>2735</v>
      </c>
      <c r="F490" s="652" t="s">
        <v>6008</v>
      </c>
      <c r="G490" s="190" t="s">
        <v>5986</v>
      </c>
      <c r="H490" s="243" t="s">
        <v>10</v>
      </c>
      <c r="I490" s="245">
        <v>45362</v>
      </c>
      <c r="J490" s="245" t="s">
        <v>6488</v>
      </c>
      <c r="K490" s="196" t="s">
        <v>93</v>
      </c>
      <c r="L490" s="245"/>
      <c r="M490" s="654"/>
      <c r="N490" s="654"/>
      <c r="O490" s="196"/>
      <c r="P490" s="654"/>
      <c r="Q490" s="654"/>
      <c r="R490" s="196"/>
      <c r="S490" s="654"/>
      <c r="T490" s="654"/>
      <c r="U490" s="196"/>
      <c r="V490" s="654"/>
      <c r="W490" s="654"/>
      <c r="X490" s="196"/>
      <c r="Y490" s="648" t="s">
        <v>195</v>
      </c>
      <c r="Z490" s="648">
        <v>45417</v>
      </c>
      <c r="AA490" s="648">
        <v>45629</v>
      </c>
      <c r="AB490" s="247" t="s">
        <v>26</v>
      </c>
      <c r="AC490" s="667"/>
      <c r="AD490" s="667"/>
      <c r="AE490" s="247"/>
      <c r="AF490" s="647"/>
      <c r="AG490" s="647"/>
      <c r="AH490" s="247"/>
      <c r="AI490" s="647"/>
      <c r="AJ490" s="647"/>
      <c r="AK490" s="247"/>
      <c r="AL490" s="922"/>
    </row>
    <row r="491" spans="1:38" ht="99.9" customHeight="1" x14ac:dyDescent="0.3">
      <c r="A491" s="627">
        <f t="shared" si="7"/>
        <v>485</v>
      </c>
      <c r="B491" s="925"/>
      <c r="C491" s="668"/>
      <c r="D491" s="13"/>
      <c r="E491" s="630" t="s">
        <v>2735</v>
      </c>
      <c r="F491" s="652" t="s">
        <v>6009</v>
      </c>
      <c r="G491" s="190" t="s">
        <v>5987</v>
      </c>
      <c r="H491" s="243" t="s">
        <v>10</v>
      </c>
      <c r="I491" s="245">
        <v>45362</v>
      </c>
      <c r="J491" s="245" t="s">
        <v>6488</v>
      </c>
      <c r="K491" s="196" t="s">
        <v>93</v>
      </c>
      <c r="L491" s="245"/>
      <c r="M491" s="654"/>
      <c r="N491" s="654"/>
      <c r="O491" s="196"/>
      <c r="P491" s="654"/>
      <c r="Q491" s="654"/>
      <c r="R491" s="196"/>
      <c r="S491" s="654"/>
      <c r="T491" s="654"/>
      <c r="U491" s="196"/>
      <c r="V491" s="654"/>
      <c r="W491" s="654"/>
      <c r="X491" s="196"/>
      <c r="Y491" s="648" t="s">
        <v>195</v>
      </c>
      <c r="Z491" s="648">
        <v>45417</v>
      </c>
      <c r="AA491" s="648">
        <v>45629</v>
      </c>
      <c r="AB491" s="247" t="s">
        <v>26</v>
      </c>
      <c r="AC491" s="667"/>
      <c r="AD491" s="667"/>
      <c r="AE491" s="247"/>
      <c r="AF491" s="647"/>
      <c r="AG491" s="647"/>
      <c r="AH491" s="247"/>
      <c r="AI491" s="647"/>
      <c r="AJ491" s="647"/>
      <c r="AK491" s="247"/>
      <c r="AL491" s="922"/>
    </row>
    <row r="492" spans="1:38" ht="99.9" customHeight="1" x14ac:dyDescent="0.3">
      <c r="A492" s="627">
        <f t="shared" si="7"/>
        <v>486</v>
      </c>
      <c r="B492" s="925"/>
      <c r="C492" s="668"/>
      <c r="D492" s="13"/>
      <c r="E492" s="630" t="s">
        <v>2735</v>
      </c>
      <c r="F492" s="652" t="s">
        <v>6010</v>
      </c>
      <c r="G492" s="190" t="s">
        <v>5988</v>
      </c>
      <c r="H492" s="243" t="s">
        <v>10</v>
      </c>
      <c r="I492" s="245">
        <v>45362</v>
      </c>
      <c r="J492" s="245" t="s">
        <v>6488</v>
      </c>
      <c r="K492" s="196" t="s">
        <v>93</v>
      </c>
      <c r="L492" s="245"/>
      <c r="M492" s="654"/>
      <c r="N492" s="654"/>
      <c r="O492" s="196"/>
      <c r="P492" s="654"/>
      <c r="Q492" s="654"/>
      <c r="R492" s="196"/>
      <c r="S492" s="654"/>
      <c r="T492" s="654"/>
      <c r="U492" s="196"/>
      <c r="V492" s="654"/>
      <c r="W492" s="654"/>
      <c r="X492" s="196"/>
      <c r="Y492" s="648" t="s">
        <v>195</v>
      </c>
      <c r="Z492" s="648">
        <v>45417</v>
      </c>
      <c r="AA492" s="648">
        <v>45629</v>
      </c>
      <c r="AB492" s="247" t="s">
        <v>26</v>
      </c>
      <c r="AC492" s="667"/>
      <c r="AD492" s="667"/>
      <c r="AE492" s="247"/>
      <c r="AF492" s="647"/>
      <c r="AG492" s="647"/>
      <c r="AH492" s="247"/>
      <c r="AI492" s="647"/>
      <c r="AJ492" s="647"/>
      <c r="AK492" s="247"/>
      <c r="AL492" s="922"/>
    </row>
    <row r="493" spans="1:38" ht="99.9" customHeight="1" x14ac:dyDescent="0.3">
      <c r="A493" s="627">
        <f t="shared" si="7"/>
        <v>487</v>
      </c>
      <c r="B493" s="925"/>
      <c r="C493" s="668"/>
      <c r="D493" s="13"/>
      <c r="E493" s="630" t="s">
        <v>2735</v>
      </c>
      <c r="F493" s="652" t="s">
        <v>6011</v>
      </c>
      <c r="G493" s="190" t="s">
        <v>5989</v>
      </c>
      <c r="H493" s="243" t="s">
        <v>10</v>
      </c>
      <c r="I493" s="245">
        <v>45362</v>
      </c>
      <c r="J493" s="245" t="s">
        <v>6488</v>
      </c>
      <c r="K493" s="196" t="s">
        <v>93</v>
      </c>
      <c r="L493" s="245"/>
      <c r="M493" s="654"/>
      <c r="N493" s="654"/>
      <c r="O493" s="196"/>
      <c r="P493" s="654"/>
      <c r="Q493" s="654"/>
      <c r="R493" s="196"/>
      <c r="S493" s="654"/>
      <c r="T493" s="654"/>
      <c r="U493" s="196"/>
      <c r="V493" s="654"/>
      <c r="W493" s="654"/>
      <c r="X493" s="196"/>
      <c r="Y493" s="648" t="s">
        <v>195</v>
      </c>
      <c r="Z493" s="648">
        <v>45417</v>
      </c>
      <c r="AA493" s="648">
        <v>45629</v>
      </c>
      <c r="AB493" s="247" t="s">
        <v>26</v>
      </c>
      <c r="AC493" s="667"/>
      <c r="AD493" s="667"/>
      <c r="AE493" s="247"/>
      <c r="AF493" s="647"/>
      <c r="AG493" s="647"/>
      <c r="AH493" s="247"/>
      <c r="AI493" s="647"/>
      <c r="AJ493" s="647"/>
      <c r="AK493" s="247"/>
      <c r="AL493" s="922"/>
    </row>
    <row r="494" spans="1:38" ht="99.9" customHeight="1" x14ac:dyDescent="0.3">
      <c r="A494" s="627">
        <f t="shared" si="7"/>
        <v>488</v>
      </c>
      <c r="B494" s="925"/>
      <c r="C494" s="668"/>
      <c r="D494" s="13"/>
      <c r="E494" s="630" t="s">
        <v>2735</v>
      </c>
      <c r="F494" s="652" t="s">
        <v>6012</v>
      </c>
      <c r="G494" s="190" t="s">
        <v>5990</v>
      </c>
      <c r="H494" s="243" t="s">
        <v>10</v>
      </c>
      <c r="I494" s="245">
        <v>45362</v>
      </c>
      <c r="J494" s="245" t="s">
        <v>6488</v>
      </c>
      <c r="K494" s="196" t="s">
        <v>93</v>
      </c>
      <c r="L494" s="245"/>
      <c r="M494" s="654"/>
      <c r="N494" s="654"/>
      <c r="O494" s="196"/>
      <c r="P494" s="654"/>
      <c r="Q494" s="654"/>
      <c r="R494" s="196"/>
      <c r="S494" s="654"/>
      <c r="T494" s="654"/>
      <c r="U494" s="196"/>
      <c r="V494" s="654"/>
      <c r="W494" s="654"/>
      <c r="X494" s="196"/>
      <c r="Y494" s="648" t="s">
        <v>195</v>
      </c>
      <c r="Z494" s="648">
        <v>45417</v>
      </c>
      <c r="AA494" s="648">
        <v>45629</v>
      </c>
      <c r="AB494" s="247" t="s">
        <v>26</v>
      </c>
      <c r="AC494" s="667"/>
      <c r="AD494" s="667"/>
      <c r="AE494" s="247"/>
      <c r="AF494" s="647"/>
      <c r="AG494" s="647"/>
      <c r="AH494" s="247"/>
      <c r="AI494" s="647"/>
      <c r="AJ494" s="647"/>
      <c r="AK494" s="247"/>
      <c r="AL494" s="922"/>
    </row>
    <row r="495" spans="1:38" ht="99.9" customHeight="1" x14ac:dyDescent="0.3">
      <c r="A495" s="627">
        <f t="shared" si="7"/>
        <v>489</v>
      </c>
      <c r="B495" s="925"/>
      <c r="C495" s="668"/>
      <c r="D495" s="13"/>
      <c r="E495" s="630" t="s">
        <v>2735</v>
      </c>
      <c r="F495" s="652" t="s">
        <v>6013</v>
      </c>
      <c r="G495" s="190" t="s">
        <v>5991</v>
      </c>
      <c r="H495" s="243" t="s">
        <v>10</v>
      </c>
      <c r="I495" s="245">
        <v>45362</v>
      </c>
      <c r="J495" s="245" t="s">
        <v>6488</v>
      </c>
      <c r="K495" s="196" t="s">
        <v>93</v>
      </c>
      <c r="L495" s="245"/>
      <c r="M495" s="654"/>
      <c r="N495" s="654"/>
      <c r="O495" s="196"/>
      <c r="P495" s="654"/>
      <c r="Q495" s="654"/>
      <c r="R495" s="196"/>
      <c r="S495" s="654"/>
      <c r="T495" s="654"/>
      <c r="U495" s="196"/>
      <c r="V495" s="654"/>
      <c r="W495" s="654"/>
      <c r="X495" s="196"/>
      <c r="Y495" s="648" t="s">
        <v>195</v>
      </c>
      <c r="Z495" s="648">
        <v>45417</v>
      </c>
      <c r="AA495" s="648">
        <v>45629</v>
      </c>
      <c r="AB495" s="247" t="s">
        <v>26</v>
      </c>
      <c r="AC495" s="667"/>
      <c r="AD495" s="667"/>
      <c r="AE495" s="247"/>
      <c r="AF495" s="647"/>
      <c r="AG495" s="647"/>
      <c r="AH495" s="247"/>
      <c r="AI495" s="647"/>
      <c r="AJ495" s="647"/>
      <c r="AK495" s="247"/>
      <c r="AL495" s="922"/>
    </row>
    <row r="496" spans="1:38" ht="99.9" customHeight="1" x14ac:dyDescent="0.3">
      <c r="A496" s="627">
        <f t="shared" si="7"/>
        <v>490</v>
      </c>
      <c r="B496" s="925"/>
      <c r="C496" s="668"/>
      <c r="D496" s="13"/>
      <c r="E496" s="630" t="s">
        <v>2735</v>
      </c>
      <c r="F496" s="652" t="s">
        <v>6014</v>
      </c>
      <c r="G496" s="190" t="s">
        <v>5992</v>
      </c>
      <c r="H496" s="243" t="s">
        <v>10</v>
      </c>
      <c r="I496" s="245">
        <v>45362</v>
      </c>
      <c r="J496" s="245" t="s">
        <v>6488</v>
      </c>
      <c r="K496" s="196" t="s">
        <v>93</v>
      </c>
      <c r="L496" s="245"/>
      <c r="M496" s="654"/>
      <c r="N496" s="654"/>
      <c r="O496" s="196"/>
      <c r="P496" s="654"/>
      <c r="Q496" s="654"/>
      <c r="R496" s="196"/>
      <c r="S496" s="654"/>
      <c r="T496" s="654"/>
      <c r="U496" s="196"/>
      <c r="V496" s="654"/>
      <c r="W496" s="654"/>
      <c r="X496" s="196"/>
      <c r="Y496" s="648" t="s">
        <v>195</v>
      </c>
      <c r="Z496" s="648">
        <v>45417</v>
      </c>
      <c r="AA496" s="648">
        <v>45629</v>
      </c>
      <c r="AB496" s="247" t="s">
        <v>26</v>
      </c>
      <c r="AC496" s="667"/>
      <c r="AD496" s="667"/>
      <c r="AE496" s="247"/>
      <c r="AF496" s="647"/>
      <c r="AG496" s="647"/>
      <c r="AH496" s="247"/>
      <c r="AI496" s="647"/>
      <c r="AJ496" s="647"/>
      <c r="AK496" s="247"/>
      <c r="AL496" s="922"/>
    </row>
    <row r="497" spans="1:40" ht="99.9" customHeight="1" x14ac:dyDescent="0.3">
      <c r="A497" s="627">
        <f t="shared" si="7"/>
        <v>491</v>
      </c>
      <c r="B497" s="925"/>
      <c r="C497" s="668"/>
      <c r="D497" s="13"/>
      <c r="E497" s="630" t="s">
        <v>2735</v>
      </c>
      <c r="F497" s="652" t="s">
        <v>6015</v>
      </c>
      <c r="G497" s="190" t="s">
        <v>5993</v>
      </c>
      <c r="H497" s="243" t="s">
        <v>10</v>
      </c>
      <c r="I497" s="245">
        <v>45362</v>
      </c>
      <c r="J497" s="245" t="s">
        <v>6488</v>
      </c>
      <c r="K497" s="196" t="s">
        <v>93</v>
      </c>
      <c r="L497" s="245"/>
      <c r="M497" s="654"/>
      <c r="N497" s="654"/>
      <c r="O497" s="196"/>
      <c r="P497" s="654"/>
      <c r="Q497" s="654"/>
      <c r="R497" s="196"/>
      <c r="S497" s="654"/>
      <c r="T497" s="654"/>
      <c r="U497" s="196"/>
      <c r="V497" s="654"/>
      <c r="W497" s="654"/>
      <c r="X497" s="196"/>
      <c r="Y497" s="648" t="s">
        <v>195</v>
      </c>
      <c r="Z497" s="648">
        <v>45417</v>
      </c>
      <c r="AA497" s="648">
        <v>45629</v>
      </c>
      <c r="AB497" s="247" t="s">
        <v>26</v>
      </c>
      <c r="AC497" s="667"/>
      <c r="AD497" s="667"/>
      <c r="AE497" s="247"/>
      <c r="AF497" s="647"/>
      <c r="AG497" s="647"/>
      <c r="AH497" s="247"/>
      <c r="AI497" s="647"/>
      <c r="AJ497" s="647"/>
      <c r="AK497" s="247"/>
      <c r="AL497" s="922"/>
    </row>
    <row r="498" spans="1:40" ht="99.9" customHeight="1" x14ac:dyDescent="0.3">
      <c r="A498" s="627">
        <f t="shared" si="7"/>
        <v>492</v>
      </c>
      <c r="B498" s="925"/>
      <c r="C498" s="668"/>
      <c r="D498" s="13"/>
      <c r="E498" s="630" t="s">
        <v>2735</v>
      </c>
      <c r="F498" s="652" t="s">
        <v>6016</v>
      </c>
      <c r="G498" s="190" t="s">
        <v>5994</v>
      </c>
      <c r="H498" s="243" t="s">
        <v>10</v>
      </c>
      <c r="I498" s="245">
        <v>45362</v>
      </c>
      <c r="J498" s="245" t="s">
        <v>6488</v>
      </c>
      <c r="K498" s="196" t="s">
        <v>93</v>
      </c>
      <c r="L498" s="245"/>
      <c r="M498" s="654"/>
      <c r="N498" s="654"/>
      <c r="O498" s="196"/>
      <c r="P498" s="654"/>
      <c r="Q498" s="654"/>
      <c r="R498" s="196"/>
      <c r="S498" s="654"/>
      <c r="T498" s="654"/>
      <c r="U498" s="196"/>
      <c r="V498" s="654"/>
      <c r="W498" s="654"/>
      <c r="X498" s="196"/>
      <c r="Y498" s="648" t="s">
        <v>195</v>
      </c>
      <c r="Z498" s="648">
        <v>45417</v>
      </c>
      <c r="AA498" s="648">
        <v>45629</v>
      </c>
      <c r="AB498" s="247" t="s">
        <v>26</v>
      </c>
      <c r="AC498" s="667"/>
      <c r="AD498" s="667"/>
      <c r="AE498" s="247"/>
      <c r="AF498" s="647"/>
      <c r="AG498" s="647"/>
      <c r="AH498" s="247"/>
      <c r="AI498" s="647"/>
      <c r="AJ498" s="647"/>
      <c r="AK498" s="247"/>
      <c r="AL498" s="922"/>
    </row>
    <row r="499" spans="1:40" ht="99.9" customHeight="1" x14ac:dyDescent="0.3">
      <c r="A499" s="627">
        <f t="shared" si="7"/>
        <v>493</v>
      </c>
      <c r="B499" s="925"/>
      <c r="C499" s="668"/>
      <c r="D499" s="13"/>
      <c r="E499" s="630" t="s">
        <v>2735</v>
      </c>
      <c r="F499" s="652" t="s">
        <v>6017</v>
      </c>
      <c r="G499" s="190" t="s">
        <v>5996</v>
      </c>
      <c r="H499" s="243" t="s">
        <v>10</v>
      </c>
      <c r="I499" s="245">
        <v>45362</v>
      </c>
      <c r="J499" s="245" t="s">
        <v>6488</v>
      </c>
      <c r="K499" s="196" t="s">
        <v>93</v>
      </c>
      <c r="L499" s="245"/>
      <c r="M499" s="654"/>
      <c r="N499" s="654"/>
      <c r="O499" s="196"/>
      <c r="P499" s="654"/>
      <c r="Q499" s="654"/>
      <c r="R499" s="196"/>
      <c r="S499" s="654"/>
      <c r="T499" s="654"/>
      <c r="U499" s="196"/>
      <c r="V499" s="654"/>
      <c r="W499" s="654"/>
      <c r="X499" s="196"/>
      <c r="Y499" s="648" t="s">
        <v>195</v>
      </c>
      <c r="Z499" s="648">
        <v>45417</v>
      </c>
      <c r="AA499" s="648">
        <v>45629</v>
      </c>
      <c r="AB499" s="247" t="s">
        <v>26</v>
      </c>
      <c r="AC499" s="667"/>
      <c r="AD499" s="667"/>
      <c r="AE499" s="247"/>
      <c r="AF499" s="647"/>
      <c r="AG499" s="647"/>
      <c r="AH499" s="247"/>
      <c r="AI499" s="647"/>
      <c r="AJ499" s="647"/>
      <c r="AK499" s="247"/>
      <c r="AL499" s="922"/>
    </row>
    <row r="500" spans="1:40" ht="99.9" customHeight="1" x14ac:dyDescent="0.3">
      <c r="A500" s="627">
        <f t="shared" si="7"/>
        <v>494</v>
      </c>
      <c r="B500" s="925"/>
      <c r="C500" s="668"/>
      <c r="D500" s="13"/>
      <c r="E500" s="630" t="s">
        <v>2735</v>
      </c>
      <c r="F500" s="652" t="s">
        <v>6018</v>
      </c>
      <c r="G500" s="190" t="s">
        <v>5997</v>
      </c>
      <c r="H500" s="243" t="s">
        <v>10</v>
      </c>
      <c r="I500" s="245">
        <v>45362</v>
      </c>
      <c r="J500" s="245" t="s">
        <v>6488</v>
      </c>
      <c r="K500" s="196" t="s">
        <v>93</v>
      </c>
      <c r="L500" s="245"/>
      <c r="M500" s="654"/>
      <c r="N500" s="654"/>
      <c r="O500" s="196"/>
      <c r="P500" s="654"/>
      <c r="Q500" s="654"/>
      <c r="R500" s="196"/>
      <c r="S500" s="654"/>
      <c r="T500" s="654"/>
      <c r="U500" s="196"/>
      <c r="V500" s="654"/>
      <c r="W500" s="654"/>
      <c r="X500" s="196"/>
      <c r="Y500" s="648" t="s">
        <v>195</v>
      </c>
      <c r="Z500" s="648">
        <v>45417</v>
      </c>
      <c r="AA500" s="648">
        <v>45629</v>
      </c>
      <c r="AB500" s="247" t="s">
        <v>26</v>
      </c>
      <c r="AC500" s="667"/>
      <c r="AD500" s="667"/>
      <c r="AE500" s="247"/>
      <c r="AF500" s="647"/>
      <c r="AG500" s="647"/>
      <c r="AH500" s="247"/>
      <c r="AI500" s="647"/>
      <c r="AJ500" s="647"/>
      <c r="AK500" s="247"/>
      <c r="AL500" s="922"/>
    </row>
    <row r="501" spans="1:40" ht="99.9" customHeight="1" x14ac:dyDescent="0.3">
      <c r="A501" s="627">
        <f t="shared" si="7"/>
        <v>495</v>
      </c>
      <c r="B501" s="925"/>
      <c r="C501" s="668"/>
      <c r="D501" s="13"/>
      <c r="E501" s="630" t="s">
        <v>2735</v>
      </c>
      <c r="F501" s="652" t="s">
        <v>6019</v>
      </c>
      <c r="G501" s="190" t="s">
        <v>5998</v>
      </c>
      <c r="H501" s="243" t="s">
        <v>10</v>
      </c>
      <c r="I501" s="245">
        <v>45362</v>
      </c>
      <c r="J501" s="245" t="s">
        <v>6488</v>
      </c>
      <c r="K501" s="196" t="s">
        <v>93</v>
      </c>
      <c r="L501" s="245"/>
      <c r="M501" s="654"/>
      <c r="N501" s="654"/>
      <c r="O501" s="196"/>
      <c r="P501" s="654"/>
      <c r="Q501" s="654"/>
      <c r="R501" s="196"/>
      <c r="S501" s="654"/>
      <c r="T501" s="654"/>
      <c r="U501" s="196"/>
      <c r="V501" s="654"/>
      <c r="W501" s="654"/>
      <c r="X501" s="196"/>
      <c r="Y501" s="648" t="s">
        <v>195</v>
      </c>
      <c r="Z501" s="648">
        <v>45417</v>
      </c>
      <c r="AA501" s="648">
        <v>45629</v>
      </c>
      <c r="AB501" s="247" t="s">
        <v>26</v>
      </c>
      <c r="AC501" s="667"/>
      <c r="AD501" s="667"/>
      <c r="AE501" s="247"/>
      <c r="AF501" s="647"/>
      <c r="AG501" s="647"/>
      <c r="AH501" s="247"/>
      <c r="AI501" s="647"/>
      <c r="AJ501" s="647"/>
      <c r="AK501" s="247"/>
      <c r="AL501" s="922"/>
    </row>
    <row r="502" spans="1:40" ht="99.9" customHeight="1" x14ac:dyDescent="0.3">
      <c r="A502" s="627">
        <f t="shared" si="7"/>
        <v>496</v>
      </c>
      <c r="B502" s="926"/>
      <c r="C502" s="668"/>
      <c r="D502" s="13"/>
      <c r="E502" s="630" t="s">
        <v>2735</v>
      </c>
      <c r="F502" s="652" t="s">
        <v>6060</v>
      </c>
      <c r="G502" s="190" t="s">
        <v>5995</v>
      </c>
      <c r="H502" s="243" t="s">
        <v>10</v>
      </c>
      <c r="I502" s="245">
        <v>45362</v>
      </c>
      <c r="J502" s="245" t="s">
        <v>6488</v>
      </c>
      <c r="K502" s="196" t="s">
        <v>93</v>
      </c>
      <c r="L502" s="245"/>
      <c r="M502" s="654"/>
      <c r="N502" s="654"/>
      <c r="O502" s="196"/>
      <c r="P502" s="654"/>
      <c r="Q502" s="654"/>
      <c r="R502" s="196"/>
      <c r="S502" s="654"/>
      <c r="T502" s="654"/>
      <c r="U502" s="196"/>
      <c r="V502" s="654"/>
      <c r="W502" s="654"/>
      <c r="X502" s="196"/>
      <c r="Y502" s="648" t="s">
        <v>195</v>
      </c>
      <c r="Z502" s="648">
        <v>45417</v>
      </c>
      <c r="AA502" s="648">
        <v>45629</v>
      </c>
      <c r="AB502" s="247" t="s">
        <v>26</v>
      </c>
      <c r="AC502" s="667"/>
      <c r="AD502" s="667"/>
      <c r="AE502" s="247"/>
      <c r="AF502" s="647"/>
      <c r="AG502" s="647"/>
      <c r="AH502" s="247"/>
      <c r="AI502" s="647"/>
      <c r="AJ502" s="647"/>
      <c r="AK502" s="247"/>
      <c r="AL502" s="923"/>
    </row>
    <row r="503" spans="1:40" ht="99.9" customHeight="1" x14ac:dyDescent="0.3">
      <c r="A503" s="627">
        <f t="shared" si="7"/>
        <v>497</v>
      </c>
      <c r="B503" s="924" t="s">
        <v>6276</v>
      </c>
      <c r="C503" s="668"/>
      <c r="D503" s="13"/>
      <c r="E503" s="630" t="s">
        <v>76</v>
      </c>
      <c r="F503" s="652" t="s">
        <v>6225</v>
      </c>
      <c r="G503" s="190" t="s">
        <v>6228</v>
      </c>
      <c r="H503" s="243" t="s">
        <v>10</v>
      </c>
      <c r="I503" s="245">
        <v>45375</v>
      </c>
      <c r="J503" s="245">
        <v>45390</v>
      </c>
      <c r="K503" s="196" t="s">
        <v>26</v>
      </c>
      <c r="L503" s="245">
        <v>45410</v>
      </c>
      <c r="M503" s="245">
        <v>45425</v>
      </c>
      <c r="N503" s="654"/>
      <c r="O503" s="196" t="s">
        <v>93</v>
      </c>
      <c r="P503" s="245">
        <v>45610</v>
      </c>
      <c r="Q503" s="245">
        <v>45610</v>
      </c>
      <c r="R503" s="196" t="s">
        <v>93</v>
      </c>
      <c r="S503" s="654"/>
      <c r="T503" s="654"/>
      <c r="U503" s="196"/>
      <c r="V503" s="654"/>
      <c r="W503" s="654"/>
      <c r="X503" s="196"/>
      <c r="Y503" s="648" t="s">
        <v>195</v>
      </c>
      <c r="Z503" s="648"/>
      <c r="AA503" s="648"/>
      <c r="AB503" s="247"/>
      <c r="AC503" s="648">
        <v>45504</v>
      </c>
      <c r="AD503" s="648">
        <v>45512</v>
      </c>
      <c r="AE503" s="247" t="s">
        <v>26</v>
      </c>
      <c r="AF503" s="648">
        <v>45672</v>
      </c>
      <c r="AG503" s="648">
        <v>45685</v>
      </c>
      <c r="AH503" s="247" t="s">
        <v>93</v>
      </c>
      <c r="AI503" s="647"/>
      <c r="AJ503" s="647"/>
      <c r="AK503" s="247"/>
      <c r="AL503" s="548" t="str">
        <f>IF(B503&gt;0,HYPERLINK(CONCATENATE("PDFSD FINALLY/",B503,".pdf"),CONCATENATE("Open PDFSD FINALLY.",B503)),"")</f>
        <v>Open PDFSD FINALLY.SD 62 (S19.CI.24-03)(10-00)</v>
      </c>
      <c r="AN503"/>
    </row>
    <row r="504" spans="1:40" ht="99.9" customHeight="1" x14ac:dyDescent="0.3">
      <c r="A504" s="627">
        <f t="shared" si="7"/>
        <v>498</v>
      </c>
      <c r="B504" s="925"/>
      <c r="C504" s="668"/>
      <c r="D504" s="13"/>
      <c r="E504" s="630" t="s">
        <v>76</v>
      </c>
      <c r="F504" s="652" t="s">
        <v>6226</v>
      </c>
      <c r="G504" s="190" t="s">
        <v>6229</v>
      </c>
      <c r="H504" s="243" t="s">
        <v>10</v>
      </c>
      <c r="I504" s="245">
        <v>45375</v>
      </c>
      <c r="J504" s="245">
        <v>45390</v>
      </c>
      <c r="K504" s="196" t="s">
        <v>26</v>
      </c>
      <c r="L504" s="245">
        <v>45410</v>
      </c>
      <c r="M504" s="245">
        <v>45425</v>
      </c>
      <c r="N504" s="654"/>
      <c r="O504" s="196" t="s">
        <v>93</v>
      </c>
      <c r="P504" s="245">
        <v>45610</v>
      </c>
      <c r="Q504" s="245">
        <v>45610</v>
      </c>
      <c r="R504" s="196" t="s">
        <v>93</v>
      </c>
      <c r="S504" s="654"/>
      <c r="T504" s="654"/>
      <c r="U504" s="196"/>
      <c r="V504" s="654"/>
      <c r="W504" s="654"/>
      <c r="X504" s="196"/>
      <c r="Y504" s="648" t="s">
        <v>195</v>
      </c>
      <c r="Z504" s="648"/>
      <c r="AA504" s="648"/>
      <c r="AB504" s="247"/>
      <c r="AC504" s="648">
        <v>45504</v>
      </c>
      <c r="AD504" s="648">
        <v>45512</v>
      </c>
      <c r="AE504" s="247" t="s">
        <v>26</v>
      </c>
      <c r="AF504" s="648">
        <v>45672</v>
      </c>
      <c r="AG504" s="648">
        <v>45685</v>
      </c>
      <c r="AH504" s="247" t="s">
        <v>93</v>
      </c>
      <c r="AI504" s="647"/>
      <c r="AJ504" s="647"/>
      <c r="AK504" s="247"/>
      <c r="AL504" s="922"/>
      <c r="AN504"/>
    </row>
    <row r="505" spans="1:40" ht="99.9" customHeight="1" x14ac:dyDescent="0.3">
      <c r="A505" s="627">
        <f t="shared" si="7"/>
        <v>499</v>
      </c>
      <c r="B505" s="926"/>
      <c r="C505" s="668"/>
      <c r="D505" s="13"/>
      <c r="E505" s="630" t="s">
        <v>76</v>
      </c>
      <c r="F505" s="652" t="s">
        <v>6227</v>
      </c>
      <c r="G505" s="190" t="s">
        <v>6229</v>
      </c>
      <c r="H505" s="243" t="s">
        <v>10</v>
      </c>
      <c r="I505" s="245">
        <v>45375</v>
      </c>
      <c r="J505" s="245">
        <v>45390</v>
      </c>
      <c r="K505" s="196" t="s">
        <v>26</v>
      </c>
      <c r="L505" s="245">
        <v>45410</v>
      </c>
      <c r="M505" s="245">
        <v>45425</v>
      </c>
      <c r="N505" s="654"/>
      <c r="O505" s="196" t="s">
        <v>93</v>
      </c>
      <c r="P505" s="245">
        <v>45610</v>
      </c>
      <c r="Q505" s="245">
        <v>45610</v>
      </c>
      <c r="R505" s="196" t="s">
        <v>93</v>
      </c>
      <c r="S505" s="654"/>
      <c r="T505" s="654"/>
      <c r="U505" s="196"/>
      <c r="V505" s="654"/>
      <c r="W505" s="654"/>
      <c r="X505" s="196"/>
      <c r="Y505" s="648" t="s">
        <v>195</v>
      </c>
      <c r="Z505" s="648"/>
      <c r="AA505" s="648"/>
      <c r="AB505" s="247"/>
      <c r="AC505" s="648">
        <v>45504</v>
      </c>
      <c r="AD505" s="648">
        <v>45512</v>
      </c>
      <c r="AE505" s="247" t="s">
        <v>26</v>
      </c>
      <c r="AF505" s="648">
        <v>45672</v>
      </c>
      <c r="AG505" s="648">
        <v>45685</v>
      </c>
      <c r="AH505" s="247" t="s">
        <v>93</v>
      </c>
      <c r="AI505" s="647"/>
      <c r="AJ505" s="647"/>
      <c r="AK505" s="247"/>
      <c r="AL505" s="923"/>
      <c r="AN505"/>
    </row>
    <row r="506" spans="1:40" ht="99.9" customHeight="1" x14ac:dyDescent="0.3">
      <c r="A506" s="627">
        <f t="shared" si="7"/>
        <v>500</v>
      </c>
      <c r="B506" s="924" t="s">
        <v>6467</v>
      </c>
      <c r="C506" s="668"/>
      <c r="D506" s="13"/>
      <c r="E506" s="630" t="s">
        <v>76</v>
      </c>
      <c r="F506" s="652" t="s">
        <v>6264</v>
      </c>
      <c r="G506" s="190" t="s">
        <v>6270</v>
      </c>
      <c r="H506" s="243" t="s">
        <v>10</v>
      </c>
      <c r="I506" s="245">
        <v>45375</v>
      </c>
      <c r="J506" s="245">
        <v>45383</v>
      </c>
      <c r="K506" s="196" t="s">
        <v>26</v>
      </c>
      <c r="L506" s="245"/>
      <c r="M506" s="654"/>
      <c r="N506" s="654"/>
      <c r="O506" s="196"/>
      <c r="P506" s="654"/>
      <c r="Q506" s="654"/>
      <c r="R506" s="196"/>
      <c r="S506" s="654"/>
      <c r="T506" s="654"/>
      <c r="U506" s="196"/>
      <c r="V506" s="654"/>
      <c r="W506" s="654"/>
      <c r="X506" s="196"/>
      <c r="Y506" s="648" t="s">
        <v>195</v>
      </c>
      <c r="Z506" s="648">
        <v>45472</v>
      </c>
      <c r="AA506" s="648">
        <v>45480</v>
      </c>
      <c r="AB506" s="247" t="s">
        <v>26</v>
      </c>
      <c r="AC506" s="667"/>
      <c r="AD506" s="667"/>
      <c r="AE506" s="247"/>
      <c r="AF506" s="647"/>
      <c r="AG506" s="647"/>
      <c r="AH506" s="247"/>
      <c r="AI506" s="647"/>
      <c r="AJ506" s="647"/>
      <c r="AK506" s="247"/>
      <c r="AL506" s="548" t="str">
        <f>IF(B506&gt;0,HYPERLINK(CONCATENATE("PDFSD FINALLY/",B506,".pdf"),CONCATENATE("Open PDFSD FINALLY.",B506)),"")</f>
        <v>Open PDFSD FINALLY.SD 63 (S19.CI.24-03)(10-00)</v>
      </c>
      <c r="AN506"/>
    </row>
    <row r="507" spans="1:40" ht="99.9" customHeight="1" x14ac:dyDescent="0.3">
      <c r="A507" s="627">
        <f t="shared" si="7"/>
        <v>501</v>
      </c>
      <c r="B507" s="925"/>
      <c r="C507" s="668"/>
      <c r="D507" s="13"/>
      <c r="E507" s="630" t="s">
        <v>76</v>
      </c>
      <c r="F507" s="652" t="s">
        <v>6265</v>
      </c>
      <c r="G507" s="190" t="s">
        <v>6271</v>
      </c>
      <c r="H507" s="243" t="s">
        <v>10</v>
      </c>
      <c r="I507" s="245">
        <v>45375</v>
      </c>
      <c r="J507" s="245">
        <v>45383</v>
      </c>
      <c r="K507" s="196" t="s">
        <v>93</v>
      </c>
      <c r="L507" s="245"/>
      <c r="M507" s="654" t="s">
        <v>6943</v>
      </c>
      <c r="N507" s="654"/>
      <c r="O507" s="196"/>
      <c r="P507" s="654"/>
      <c r="Q507" s="654"/>
      <c r="R507" s="196"/>
      <c r="S507" s="654"/>
      <c r="T507" s="654"/>
      <c r="U507" s="196"/>
      <c r="V507" s="654"/>
      <c r="W507" s="654"/>
      <c r="X507" s="196"/>
      <c r="Y507" s="648" t="s">
        <v>195</v>
      </c>
      <c r="Z507" s="648">
        <v>45472</v>
      </c>
      <c r="AA507" s="648">
        <v>45480</v>
      </c>
      <c r="AB507" s="247" t="s">
        <v>93</v>
      </c>
      <c r="AC507" s="667"/>
      <c r="AD507" s="667"/>
      <c r="AE507" s="247"/>
      <c r="AF507" s="647"/>
      <c r="AG507" s="647"/>
      <c r="AH507" s="247"/>
      <c r="AI507" s="647"/>
      <c r="AJ507" s="647"/>
      <c r="AK507" s="247"/>
      <c r="AL507" s="922"/>
      <c r="AN507"/>
    </row>
    <row r="508" spans="1:40" ht="99.9" customHeight="1" x14ac:dyDescent="0.3">
      <c r="A508" s="627">
        <f t="shared" si="7"/>
        <v>502</v>
      </c>
      <c r="B508" s="925"/>
      <c r="C508" s="668"/>
      <c r="D508" s="13"/>
      <c r="E508" s="630" t="s">
        <v>76</v>
      </c>
      <c r="F508" s="652" t="s">
        <v>6266</v>
      </c>
      <c r="G508" s="190" t="s">
        <v>6272</v>
      </c>
      <c r="H508" s="243" t="s">
        <v>10</v>
      </c>
      <c r="I508" s="245">
        <v>45375</v>
      </c>
      <c r="J508" s="245">
        <v>45383</v>
      </c>
      <c r="K508" s="196" t="s">
        <v>93</v>
      </c>
      <c r="L508" s="245"/>
      <c r="M508" s="654"/>
      <c r="N508" s="654"/>
      <c r="O508" s="196"/>
      <c r="P508" s="654"/>
      <c r="Q508" s="654"/>
      <c r="R508" s="196"/>
      <c r="S508" s="654"/>
      <c r="T508" s="654"/>
      <c r="U508" s="196"/>
      <c r="V508" s="654"/>
      <c r="W508" s="654"/>
      <c r="X508" s="196"/>
      <c r="Y508" s="648" t="s">
        <v>195</v>
      </c>
      <c r="Z508" s="648">
        <v>45472</v>
      </c>
      <c r="AA508" s="648">
        <v>45480</v>
      </c>
      <c r="AB508" s="247" t="s">
        <v>93</v>
      </c>
      <c r="AC508" s="667"/>
      <c r="AD508" s="667"/>
      <c r="AE508" s="247"/>
      <c r="AF508" s="647"/>
      <c r="AG508" s="647"/>
      <c r="AH508" s="247"/>
      <c r="AI508" s="647"/>
      <c r="AJ508" s="647"/>
      <c r="AK508" s="247"/>
      <c r="AL508" s="922"/>
      <c r="AN508"/>
    </row>
    <row r="509" spans="1:40" ht="99.9" customHeight="1" x14ac:dyDescent="0.3">
      <c r="A509" s="627">
        <f t="shared" si="7"/>
        <v>503</v>
      </c>
      <c r="B509" s="925"/>
      <c r="C509" s="668"/>
      <c r="D509" s="13"/>
      <c r="E509" s="630" t="s">
        <v>76</v>
      </c>
      <c r="F509" s="652" t="s">
        <v>6267</v>
      </c>
      <c r="G509" s="190" t="s">
        <v>6273</v>
      </c>
      <c r="H509" s="243" t="s">
        <v>10</v>
      </c>
      <c r="I509" s="245">
        <v>45375</v>
      </c>
      <c r="J509" s="245">
        <v>45383</v>
      </c>
      <c r="K509" s="196" t="s">
        <v>93</v>
      </c>
      <c r="L509" s="245"/>
      <c r="M509" s="654"/>
      <c r="N509" s="654"/>
      <c r="O509" s="196"/>
      <c r="P509" s="654"/>
      <c r="Q509" s="654"/>
      <c r="R509" s="196"/>
      <c r="S509" s="654"/>
      <c r="T509" s="654"/>
      <c r="U509" s="196"/>
      <c r="V509" s="654"/>
      <c r="W509" s="654"/>
      <c r="X509" s="196"/>
      <c r="Y509" s="648" t="s">
        <v>195</v>
      </c>
      <c r="Z509" s="648">
        <v>45472</v>
      </c>
      <c r="AA509" s="648">
        <v>45480</v>
      </c>
      <c r="AB509" s="247" t="s">
        <v>93</v>
      </c>
      <c r="AC509" s="667"/>
      <c r="AD509" s="667"/>
      <c r="AE509" s="247"/>
      <c r="AF509" s="647"/>
      <c r="AG509" s="647"/>
      <c r="AH509" s="247"/>
      <c r="AI509" s="647"/>
      <c r="AJ509" s="647"/>
      <c r="AK509" s="247"/>
      <c r="AL509" s="922"/>
      <c r="AN509"/>
    </row>
    <row r="510" spans="1:40" ht="99.9" customHeight="1" x14ac:dyDescent="0.3">
      <c r="A510" s="627">
        <f t="shared" si="7"/>
        <v>504</v>
      </c>
      <c r="B510" s="925"/>
      <c r="C510" s="668"/>
      <c r="D510" s="13"/>
      <c r="E510" s="630" t="s">
        <v>76</v>
      </c>
      <c r="F510" s="652" t="s">
        <v>6268</v>
      </c>
      <c r="G510" s="190" t="s">
        <v>6274</v>
      </c>
      <c r="H510" s="243" t="s">
        <v>10</v>
      </c>
      <c r="I510" s="245">
        <v>45375</v>
      </c>
      <c r="J510" s="245">
        <v>45383</v>
      </c>
      <c r="K510" s="196" t="s">
        <v>93</v>
      </c>
      <c r="L510" s="245"/>
      <c r="M510" s="654"/>
      <c r="N510" s="654"/>
      <c r="O510" s="196"/>
      <c r="P510" s="654"/>
      <c r="Q510" s="654"/>
      <c r="R510" s="196"/>
      <c r="S510" s="654"/>
      <c r="T510" s="654"/>
      <c r="U510" s="196"/>
      <c r="V510" s="654"/>
      <c r="W510" s="654"/>
      <c r="X510" s="196"/>
      <c r="Y510" s="648" t="s">
        <v>195</v>
      </c>
      <c r="Z510" s="648">
        <v>45472</v>
      </c>
      <c r="AA510" s="648">
        <v>45480</v>
      </c>
      <c r="AB510" s="247" t="s">
        <v>93</v>
      </c>
      <c r="AC510" s="667"/>
      <c r="AD510" s="667"/>
      <c r="AE510" s="247"/>
      <c r="AF510" s="647"/>
      <c r="AG510" s="647"/>
      <c r="AH510" s="247"/>
      <c r="AI510" s="647"/>
      <c r="AJ510" s="647"/>
      <c r="AK510" s="247"/>
      <c r="AL510" s="922"/>
      <c r="AN510"/>
    </row>
    <row r="511" spans="1:40" ht="99.9" customHeight="1" x14ac:dyDescent="0.3">
      <c r="A511" s="627">
        <f t="shared" si="7"/>
        <v>505</v>
      </c>
      <c r="B511" s="926"/>
      <c r="C511" s="668"/>
      <c r="D511" s="13"/>
      <c r="E511" s="630" t="s">
        <v>76</v>
      </c>
      <c r="F511" s="652" t="s">
        <v>6269</v>
      </c>
      <c r="G511" s="190" t="s">
        <v>6275</v>
      </c>
      <c r="H511" s="243" t="s">
        <v>10</v>
      </c>
      <c r="I511" s="245">
        <v>45375</v>
      </c>
      <c r="J511" s="245">
        <v>45383</v>
      </c>
      <c r="K511" s="196" t="s">
        <v>26</v>
      </c>
      <c r="L511" s="245"/>
      <c r="M511" s="654"/>
      <c r="N511" s="654"/>
      <c r="O511" s="196"/>
      <c r="P511" s="654"/>
      <c r="Q511" s="654"/>
      <c r="R511" s="196"/>
      <c r="S511" s="654"/>
      <c r="T511" s="654"/>
      <c r="U511" s="196"/>
      <c r="V511" s="654"/>
      <c r="W511" s="654"/>
      <c r="X511" s="196"/>
      <c r="Y511" s="648" t="s">
        <v>195</v>
      </c>
      <c r="Z511" s="648">
        <v>45472</v>
      </c>
      <c r="AA511" s="648">
        <v>45480</v>
      </c>
      <c r="AB511" s="247" t="s">
        <v>26</v>
      </c>
      <c r="AC511" s="667"/>
      <c r="AD511" s="667"/>
      <c r="AE511" s="247"/>
      <c r="AF511" s="647"/>
      <c r="AG511" s="647"/>
      <c r="AH511" s="247"/>
      <c r="AI511" s="647"/>
      <c r="AJ511" s="647"/>
      <c r="AK511" s="247"/>
      <c r="AL511" s="923"/>
      <c r="AN511"/>
    </row>
    <row r="512" spans="1:40" ht="99.9" customHeight="1" x14ac:dyDescent="0.3">
      <c r="A512" s="627">
        <f t="shared" si="7"/>
        <v>506</v>
      </c>
      <c r="B512" s="924" t="s">
        <v>6256</v>
      </c>
      <c r="C512" s="668"/>
      <c r="D512" s="13"/>
      <c r="E512" s="630" t="s">
        <v>1140</v>
      </c>
      <c r="F512" s="652" t="s">
        <v>6230</v>
      </c>
      <c r="G512" s="190" t="s">
        <v>6243</v>
      </c>
      <c r="H512" s="243"/>
      <c r="I512" s="245"/>
      <c r="J512" s="245"/>
      <c r="K512" s="196"/>
      <c r="L512" s="245"/>
      <c r="M512" s="654"/>
      <c r="N512" s="654"/>
      <c r="O512" s="196"/>
      <c r="P512" s="654"/>
      <c r="Q512" s="654"/>
      <c r="R512" s="196"/>
      <c r="S512" s="654"/>
      <c r="T512" s="654"/>
      <c r="U512" s="196"/>
      <c r="V512" s="654"/>
      <c r="W512" s="654"/>
      <c r="X512" s="196"/>
      <c r="Y512" s="648" t="s">
        <v>17</v>
      </c>
      <c r="Z512" s="648">
        <v>45384</v>
      </c>
      <c r="AA512" s="648">
        <v>45389</v>
      </c>
      <c r="AB512" s="247" t="s">
        <v>93</v>
      </c>
      <c r="AC512" s="178"/>
      <c r="AD512" s="178"/>
      <c r="AE512" s="247"/>
      <c r="AF512" s="647"/>
      <c r="AG512" s="647"/>
      <c r="AH512" s="247"/>
      <c r="AI512" s="647"/>
      <c r="AJ512" s="647"/>
      <c r="AK512" s="247"/>
      <c r="AL512" s="548" t="str">
        <f>IF(B512&gt;0,HYPERLINK(CONCATENATE("PDFSD FINALLY/",B512,".pdf"),CONCATENATE("Open PDFSD FINALLY.",B512)),"")</f>
        <v>Open PDFSD FINALLY.SD 06 (S19.ELEC.21-03)(10-00)</v>
      </c>
      <c r="AN512"/>
    </row>
    <row r="513" spans="1:40" ht="99.9" customHeight="1" x14ac:dyDescent="0.3">
      <c r="A513" s="627">
        <f t="shared" si="7"/>
        <v>507</v>
      </c>
      <c r="B513" s="925"/>
      <c r="C513" s="668"/>
      <c r="D513" s="13"/>
      <c r="E513" s="630" t="s">
        <v>1140</v>
      </c>
      <c r="F513" s="652" t="s">
        <v>6231</v>
      </c>
      <c r="G513" s="190" t="s">
        <v>6244</v>
      </c>
      <c r="H513" s="243"/>
      <c r="I513" s="245"/>
      <c r="J513" s="245"/>
      <c r="K513" s="196"/>
      <c r="L513" s="245"/>
      <c r="M513" s="654"/>
      <c r="N513" s="654"/>
      <c r="O513" s="196"/>
      <c r="P513" s="654"/>
      <c r="Q513" s="654"/>
      <c r="R513" s="196"/>
      <c r="S513" s="654"/>
      <c r="T513" s="654"/>
      <c r="U513" s="196"/>
      <c r="V513" s="654"/>
      <c r="W513" s="654"/>
      <c r="X513" s="196"/>
      <c r="Y513" s="648" t="s">
        <v>17</v>
      </c>
      <c r="Z513" s="648">
        <v>45384</v>
      </c>
      <c r="AA513" s="648">
        <v>45389</v>
      </c>
      <c r="AB513" s="247" t="s">
        <v>93</v>
      </c>
      <c r="AC513" s="667"/>
      <c r="AD513" s="667"/>
      <c r="AE513" s="247"/>
      <c r="AF513" s="647"/>
      <c r="AG513" s="647"/>
      <c r="AH513" s="247"/>
      <c r="AI513" s="647"/>
      <c r="AJ513" s="647"/>
      <c r="AK513" s="247"/>
      <c r="AL513" s="922"/>
      <c r="AN513"/>
    </row>
    <row r="514" spans="1:40" ht="99.9" customHeight="1" x14ac:dyDescent="0.3">
      <c r="A514" s="627">
        <f t="shared" si="7"/>
        <v>508</v>
      </c>
      <c r="B514" s="925"/>
      <c r="C514" s="668"/>
      <c r="D514" s="13"/>
      <c r="E514" s="630" t="s">
        <v>1140</v>
      </c>
      <c r="F514" s="652" t="s">
        <v>6232</v>
      </c>
      <c r="G514" s="190" t="s">
        <v>6245</v>
      </c>
      <c r="H514" s="243"/>
      <c r="I514" s="245"/>
      <c r="J514" s="245"/>
      <c r="K514" s="196"/>
      <c r="L514" s="245"/>
      <c r="M514" s="654"/>
      <c r="N514" s="654"/>
      <c r="O514" s="196"/>
      <c r="P514" s="654"/>
      <c r="Q514" s="654"/>
      <c r="R514" s="196"/>
      <c r="S514" s="654"/>
      <c r="T514" s="654"/>
      <c r="U514" s="196"/>
      <c r="V514" s="654"/>
      <c r="W514" s="654"/>
      <c r="X514" s="196"/>
      <c r="Y514" s="648" t="s">
        <v>17</v>
      </c>
      <c r="Z514" s="648">
        <v>45384</v>
      </c>
      <c r="AA514" s="648">
        <v>45389</v>
      </c>
      <c r="AB514" s="247" t="s">
        <v>93</v>
      </c>
      <c r="AC514" s="667"/>
      <c r="AD514" s="667"/>
      <c r="AE514" s="247"/>
      <c r="AF514" s="647"/>
      <c r="AG514" s="647"/>
      <c r="AH514" s="247"/>
      <c r="AI514" s="647"/>
      <c r="AJ514" s="647"/>
      <c r="AK514" s="247"/>
      <c r="AL514" s="922"/>
      <c r="AN514"/>
    </row>
    <row r="515" spans="1:40" ht="99.9" customHeight="1" x14ac:dyDescent="0.3">
      <c r="A515" s="627">
        <f t="shared" si="7"/>
        <v>509</v>
      </c>
      <c r="B515" s="925"/>
      <c r="C515" s="668"/>
      <c r="D515" s="13"/>
      <c r="E515" s="630" t="s">
        <v>1140</v>
      </c>
      <c r="F515" s="652" t="s">
        <v>6233</v>
      </c>
      <c r="G515" s="190" t="s">
        <v>6246</v>
      </c>
      <c r="H515" s="243"/>
      <c r="I515" s="245"/>
      <c r="J515" s="245"/>
      <c r="K515" s="196"/>
      <c r="L515" s="245"/>
      <c r="M515" s="654"/>
      <c r="N515" s="654"/>
      <c r="O515" s="196"/>
      <c r="P515" s="654"/>
      <c r="Q515" s="654"/>
      <c r="R515" s="196"/>
      <c r="S515" s="654"/>
      <c r="T515" s="654"/>
      <c r="U515" s="196"/>
      <c r="V515" s="654"/>
      <c r="W515" s="654"/>
      <c r="X515" s="196"/>
      <c r="Y515" s="648" t="s">
        <v>17</v>
      </c>
      <c r="Z515" s="648">
        <v>45384</v>
      </c>
      <c r="AA515" s="648">
        <v>45389</v>
      </c>
      <c r="AB515" s="247" t="s">
        <v>93</v>
      </c>
      <c r="AC515" s="667"/>
      <c r="AD515" s="667"/>
      <c r="AE515" s="247"/>
      <c r="AF515" s="647"/>
      <c r="AG515" s="647"/>
      <c r="AH515" s="247"/>
      <c r="AI515" s="647"/>
      <c r="AJ515" s="647"/>
      <c r="AK515" s="247"/>
      <c r="AL515" s="922"/>
      <c r="AN515"/>
    </row>
    <row r="516" spans="1:40" ht="99.9" customHeight="1" x14ac:dyDescent="0.3">
      <c r="A516" s="627">
        <f t="shared" si="7"/>
        <v>510</v>
      </c>
      <c r="B516" s="925"/>
      <c r="C516" s="668"/>
      <c r="D516" s="13"/>
      <c r="E516" s="630" t="s">
        <v>1140</v>
      </c>
      <c r="F516" s="652" t="s">
        <v>6234</v>
      </c>
      <c r="G516" s="190" t="s">
        <v>6247</v>
      </c>
      <c r="H516" s="243"/>
      <c r="I516" s="245"/>
      <c r="J516" s="245"/>
      <c r="K516" s="196"/>
      <c r="L516" s="245"/>
      <c r="M516" s="654"/>
      <c r="N516" s="654"/>
      <c r="O516" s="196"/>
      <c r="P516" s="654"/>
      <c r="Q516" s="654"/>
      <c r="R516" s="196"/>
      <c r="S516" s="654"/>
      <c r="T516" s="654"/>
      <c r="U516" s="196"/>
      <c r="V516" s="654"/>
      <c r="W516" s="654"/>
      <c r="X516" s="196"/>
      <c r="Y516" s="648" t="s">
        <v>17</v>
      </c>
      <c r="Z516" s="648">
        <v>45384</v>
      </c>
      <c r="AA516" s="648">
        <v>45389</v>
      </c>
      <c r="AB516" s="247" t="s">
        <v>93</v>
      </c>
      <c r="AC516" s="667"/>
      <c r="AD516" s="667"/>
      <c r="AE516" s="247"/>
      <c r="AF516" s="647"/>
      <c r="AG516" s="647"/>
      <c r="AH516" s="247"/>
      <c r="AI516" s="647"/>
      <c r="AJ516" s="647"/>
      <c r="AK516" s="247"/>
      <c r="AL516" s="922"/>
      <c r="AN516"/>
    </row>
    <row r="517" spans="1:40" ht="99.9" customHeight="1" x14ac:dyDescent="0.3">
      <c r="A517" s="627">
        <f t="shared" si="7"/>
        <v>511</v>
      </c>
      <c r="B517" s="925"/>
      <c r="C517" s="668"/>
      <c r="D517" s="13"/>
      <c r="E517" s="630" t="s">
        <v>1140</v>
      </c>
      <c r="F517" s="652" t="s">
        <v>6235</v>
      </c>
      <c r="G517" s="190" t="s">
        <v>6248</v>
      </c>
      <c r="H517" s="243"/>
      <c r="I517" s="245"/>
      <c r="J517" s="245"/>
      <c r="K517" s="196"/>
      <c r="L517" s="245"/>
      <c r="M517" s="654"/>
      <c r="N517" s="654"/>
      <c r="O517" s="196"/>
      <c r="P517" s="654"/>
      <c r="Q517" s="654"/>
      <c r="R517" s="196"/>
      <c r="S517" s="654"/>
      <c r="T517" s="654"/>
      <c r="U517" s="196"/>
      <c r="V517" s="654"/>
      <c r="W517" s="654"/>
      <c r="X517" s="196"/>
      <c r="Y517" s="648" t="s">
        <v>17</v>
      </c>
      <c r="Z517" s="648">
        <v>45384</v>
      </c>
      <c r="AA517" s="648">
        <v>45389</v>
      </c>
      <c r="AB517" s="247" t="s">
        <v>93</v>
      </c>
      <c r="AC517" s="667"/>
      <c r="AD517" s="667"/>
      <c r="AE517" s="247"/>
      <c r="AF517" s="647"/>
      <c r="AG517" s="647"/>
      <c r="AH517" s="247"/>
      <c r="AI517" s="647"/>
      <c r="AJ517" s="647"/>
      <c r="AK517" s="247"/>
      <c r="AL517" s="922"/>
      <c r="AN517"/>
    </row>
    <row r="518" spans="1:40" ht="99.9" customHeight="1" x14ac:dyDescent="0.3">
      <c r="A518" s="627">
        <f t="shared" si="7"/>
        <v>512</v>
      </c>
      <c r="B518" s="925"/>
      <c r="C518" s="668"/>
      <c r="D518" s="13"/>
      <c r="E518" s="630" t="s">
        <v>1140</v>
      </c>
      <c r="F518" s="652" t="s">
        <v>6236</v>
      </c>
      <c r="G518" s="190" t="s">
        <v>6249</v>
      </c>
      <c r="H518" s="243"/>
      <c r="I518" s="245"/>
      <c r="J518" s="245"/>
      <c r="K518" s="196"/>
      <c r="L518" s="245"/>
      <c r="M518" s="654"/>
      <c r="N518" s="654"/>
      <c r="O518" s="196"/>
      <c r="P518" s="654"/>
      <c r="Q518" s="654"/>
      <c r="R518" s="196"/>
      <c r="S518" s="654"/>
      <c r="T518" s="654"/>
      <c r="U518" s="196"/>
      <c r="V518" s="654"/>
      <c r="W518" s="654"/>
      <c r="X518" s="196"/>
      <c r="Y518" s="648" t="s">
        <v>17</v>
      </c>
      <c r="Z518" s="648">
        <v>45384</v>
      </c>
      <c r="AA518" s="648">
        <v>45389</v>
      </c>
      <c r="AB518" s="247" t="s">
        <v>93</v>
      </c>
      <c r="AC518" s="667"/>
      <c r="AD518" s="667"/>
      <c r="AE518" s="247"/>
      <c r="AF518" s="647"/>
      <c r="AG518" s="647"/>
      <c r="AH518" s="247"/>
      <c r="AI518" s="647"/>
      <c r="AJ518" s="647"/>
      <c r="AK518" s="247"/>
      <c r="AL518" s="922"/>
      <c r="AN518"/>
    </row>
    <row r="519" spans="1:40" ht="99.9" customHeight="1" x14ac:dyDescent="0.3">
      <c r="A519" s="627">
        <f t="shared" si="7"/>
        <v>513</v>
      </c>
      <c r="B519" s="925"/>
      <c r="C519" s="668"/>
      <c r="D519" s="13"/>
      <c r="E519" s="630" t="s">
        <v>1140</v>
      </c>
      <c r="F519" s="652" t="s">
        <v>6237</v>
      </c>
      <c r="G519" s="190" t="s">
        <v>6250</v>
      </c>
      <c r="H519" s="243"/>
      <c r="I519" s="245"/>
      <c r="J519" s="245"/>
      <c r="K519" s="196"/>
      <c r="L519" s="245"/>
      <c r="M519" s="654"/>
      <c r="N519" s="654"/>
      <c r="O519" s="196"/>
      <c r="P519" s="654"/>
      <c r="Q519" s="654"/>
      <c r="R519" s="196"/>
      <c r="S519" s="654"/>
      <c r="T519" s="654"/>
      <c r="U519" s="196"/>
      <c r="V519" s="654"/>
      <c r="W519" s="654"/>
      <c r="X519" s="196"/>
      <c r="Y519" s="648" t="s">
        <v>17</v>
      </c>
      <c r="Z519" s="648">
        <v>45384</v>
      </c>
      <c r="AA519" s="648">
        <v>45389</v>
      </c>
      <c r="AB519" s="247" t="s">
        <v>93</v>
      </c>
      <c r="AC519" s="667"/>
      <c r="AD519" s="667"/>
      <c r="AE519" s="247"/>
      <c r="AF519" s="647"/>
      <c r="AG519" s="647"/>
      <c r="AH519" s="247"/>
      <c r="AI519" s="647"/>
      <c r="AJ519" s="647"/>
      <c r="AK519" s="247"/>
      <c r="AL519" s="922"/>
      <c r="AN519"/>
    </row>
    <row r="520" spans="1:40" ht="99.9" customHeight="1" x14ac:dyDescent="0.3">
      <c r="A520" s="627">
        <f t="shared" ref="A520:A583" si="8">ROW()-ROW($A$6)</f>
        <v>514</v>
      </c>
      <c r="B520" s="926"/>
      <c r="C520" s="668"/>
      <c r="D520" s="13"/>
      <c r="E520" s="630" t="s">
        <v>1140</v>
      </c>
      <c r="F520" s="652" t="s">
        <v>6238</v>
      </c>
      <c r="G520" s="190" t="s">
        <v>6251</v>
      </c>
      <c r="H520" s="243"/>
      <c r="I520" s="245"/>
      <c r="J520" s="245"/>
      <c r="K520" s="196"/>
      <c r="L520" s="245"/>
      <c r="M520" s="654"/>
      <c r="N520" s="654"/>
      <c r="O520" s="196"/>
      <c r="P520" s="654"/>
      <c r="Q520" s="654"/>
      <c r="R520" s="196"/>
      <c r="S520" s="654"/>
      <c r="T520" s="654"/>
      <c r="U520" s="196"/>
      <c r="V520" s="654"/>
      <c r="W520" s="654"/>
      <c r="X520" s="196"/>
      <c r="Y520" s="648" t="s">
        <v>17</v>
      </c>
      <c r="Z520" s="648">
        <v>45384</v>
      </c>
      <c r="AA520" s="648">
        <v>45389</v>
      </c>
      <c r="AB520" s="247" t="s">
        <v>93</v>
      </c>
      <c r="AC520" s="667"/>
      <c r="AD520" s="667"/>
      <c r="AE520" s="247"/>
      <c r="AF520" s="647"/>
      <c r="AG520" s="647"/>
      <c r="AH520" s="247"/>
      <c r="AI520" s="647"/>
      <c r="AJ520" s="647"/>
      <c r="AK520" s="247"/>
      <c r="AL520" s="923"/>
      <c r="AN520"/>
    </row>
    <row r="521" spans="1:40" ht="99.9" customHeight="1" x14ac:dyDescent="0.3">
      <c r="A521" s="627">
        <f t="shared" si="8"/>
        <v>515</v>
      </c>
      <c r="B521" s="924" t="s">
        <v>6257</v>
      </c>
      <c r="C521" s="668"/>
      <c r="D521" s="13"/>
      <c r="E521" s="630" t="s">
        <v>1140</v>
      </c>
      <c r="F521" s="652" t="s">
        <v>6239</v>
      </c>
      <c r="G521" s="190" t="s">
        <v>6252</v>
      </c>
      <c r="H521" s="243"/>
      <c r="I521" s="245"/>
      <c r="J521" s="245"/>
      <c r="K521" s="196"/>
      <c r="L521" s="245"/>
      <c r="M521" s="654"/>
      <c r="N521" s="654"/>
      <c r="O521" s="196"/>
      <c r="P521" s="654"/>
      <c r="Q521" s="654"/>
      <c r="R521" s="196"/>
      <c r="S521" s="654"/>
      <c r="T521" s="654"/>
      <c r="U521" s="196"/>
      <c r="V521" s="654"/>
      <c r="W521" s="654"/>
      <c r="X521" s="196"/>
      <c r="Y521" s="648" t="s">
        <v>17</v>
      </c>
      <c r="Z521" s="648">
        <v>45384</v>
      </c>
      <c r="AA521" s="648">
        <v>45390</v>
      </c>
      <c r="AB521" s="247" t="s">
        <v>93</v>
      </c>
      <c r="AC521" s="667"/>
      <c r="AD521" s="667"/>
      <c r="AE521" s="247"/>
      <c r="AF521" s="647"/>
      <c r="AG521" s="647"/>
      <c r="AH521" s="247"/>
      <c r="AI521" s="647"/>
      <c r="AJ521" s="647"/>
      <c r="AK521" s="247"/>
      <c r="AL521" s="548" t="str">
        <f>IF(B521&gt;0,HYPERLINK(CONCATENATE("PDFSD FINALLY/",B521,".pdf"),CONCATENATE("Open PDFSD FINALLY.",B521)),"")</f>
        <v>Open PDFSD FINALLY.SD 07 (S19.ELEC.21-03)(10-00)</v>
      </c>
      <c r="AN521"/>
    </row>
    <row r="522" spans="1:40" ht="99.9" customHeight="1" x14ac:dyDescent="0.3">
      <c r="A522" s="627">
        <f t="shared" si="8"/>
        <v>516</v>
      </c>
      <c r="B522" s="925"/>
      <c r="C522" s="668"/>
      <c r="D522" s="13"/>
      <c r="E522" s="630" t="s">
        <v>1140</v>
      </c>
      <c r="F522" s="652" t="s">
        <v>6240</v>
      </c>
      <c r="G522" s="190" t="s">
        <v>6253</v>
      </c>
      <c r="H522" s="243"/>
      <c r="I522" s="245"/>
      <c r="J522" s="245"/>
      <c r="K522" s="196"/>
      <c r="L522" s="245"/>
      <c r="M522" s="654"/>
      <c r="N522" s="654"/>
      <c r="O522" s="196"/>
      <c r="P522" s="654"/>
      <c r="Q522" s="654"/>
      <c r="R522" s="196"/>
      <c r="S522" s="654"/>
      <c r="T522" s="654"/>
      <c r="U522" s="196"/>
      <c r="V522" s="654"/>
      <c r="W522" s="654"/>
      <c r="X522" s="196"/>
      <c r="Y522" s="648" t="s">
        <v>17</v>
      </c>
      <c r="Z522" s="648">
        <v>45384</v>
      </c>
      <c r="AA522" s="648">
        <v>45390</v>
      </c>
      <c r="AB522" s="247" t="s">
        <v>93</v>
      </c>
      <c r="AC522" s="667"/>
      <c r="AD522" s="667"/>
      <c r="AE522" s="247"/>
      <c r="AF522" s="647"/>
      <c r="AG522" s="647"/>
      <c r="AH522" s="247"/>
      <c r="AI522" s="647"/>
      <c r="AJ522" s="647"/>
      <c r="AK522" s="247"/>
      <c r="AL522" s="922"/>
      <c r="AN522"/>
    </row>
    <row r="523" spans="1:40" ht="99.9" customHeight="1" x14ac:dyDescent="0.3">
      <c r="A523" s="627">
        <f t="shared" si="8"/>
        <v>517</v>
      </c>
      <c r="B523" s="925"/>
      <c r="C523" s="668"/>
      <c r="D523" s="13"/>
      <c r="E523" s="630" t="s">
        <v>1140</v>
      </c>
      <c r="F523" s="652" t="s">
        <v>6241</v>
      </c>
      <c r="G523" s="190" t="s">
        <v>6254</v>
      </c>
      <c r="H523" s="243"/>
      <c r="I523" s="245"/>
      <c r="J523" s="245"/>
      <c r="K523" s="196"/>
      <c r="L523" s="245"/>
      <c r="M523" s="654"/>
      <c r="N523" s="654"/>
      <c r="O523" s="196"/>
      <c r="P523" s="654"/>
      <c r="Q523" s="654"/>
      <c r="R523" s="196"/>
      <c r="S523" s="654"/>
      <c r="T523" s="654"/>
      <c r="U523" s="196"/>
      <c r="V523" s="654"/>
      <c r="W523" s="654"/>
      <c r="X523" s="196"/>
      <c r="Y523" s="648" t="s">
        <v>17</v>
      </c>
      <c r="Z523" s="648">
        <v>45384</v>
      </c>
      <c r="AA523" s="648">
        <v>45390</v>
      </c>
      <c r="AB523" s="247" t="s">
        <v>93</v>
      </c>
      <c r="AC523" s="667"/>
      <c r="AD523" s="667"/>
      <c r="AE523" s="247"/>
      <c r="AF523" s="647"/>
      <c r="AG523" s="647"/>
      <c r="AH523" s="247"/>
      <c r="AI523" s="647"/>
      <c r="AJ523" s="647"/>
      <c r="AK523" s="247"/>
      <c r="AL523" s="922"/>
      <c r="AN523"/>
    </row>
    <row r="524" spans="1:40" ht="99.9" customHeight="1" x14ac:dyDescent="0.3">
      <c r="A524" s="627">
        <f t="shared" si="8"/>
        <v>518</v>
      </c>
      <c r="B524" s="926"/>
      <c r="C524" s="668"/>
      <c r="D524" s="13"/>
      <c r="E524" s="630" t="s">
        <v>1140</v>
      </c>
      <c r="F524" s="652" t="s">
        <v>6242</v>
      </c>
      <c r="G524" s="190" t="s">
        <v>6255</v>
      </c>
      <c r="H524" s="243"/>
      <c r="I524" s="245"/>
      <c r="J524" s="245"/>
      <c r="K524" s="196"/>
      <c r="L524" s="245"/>
      <c r="M524" s="654"/>
      <c r="N524" s="654"/>
      <c r="O524" s="196"/>
      <c r="P524" s="654"/>
      <c r="Q524" s="654"/>
      <c r="R524" s="196"/>
      <c r="S524" s="654"/>
      <c r="T524" s="654"/>
      <c r="U524" s="196"/>
      <c r="V524" s="654"/>
      <c r="W524" s="654"/>
      <c r="X524" s="196"/>
      <c r="Y524" s="648" t="s">
        <v>17</v>
      </c>
      <c r="Z524" s="648">
        <v>45384</v>
      </c>
      <c r="AA524" s="648">
        <v>45390</v>
      </c>
      <c r="AB524" s="247" t="s">
        <v>93</v>
      </c>
      <c r="AC524" s="667"/>
      <c r="AD524" s="667"/>
      <c r="AE524" s="247"/>
      <c r="AF524" s="647"/>
      <c r="AG524" s="647"/>
      <c r="AH524" s="247"/>
      <c r="AI524" s="647"/>
      <c r="AJ524" s="647"/>
      <c r="AK524" s="247"/>
      <c r="AL524" s="923"/>
      <c r="AN524"/>
    </row>
    <row r="525" spans="1:40" ht="99.9" customHeight="1" x14ac:dyDescent="0.3">
      <c r="A525" s="627">
        <f t="shared" si="8"/>
        <v>519</v>
      </c>
      <c r="B525" s="924" t="s">
        <v>6769</v>
      </c>
      <c r="C525" s="668"/>
      <c r="D525" s="13"/>
      <c r="E525" s="630" t="s">
        <v>76</v>
      </c>
      <c r="F525" s="652" t="s">
        <v>6588</v>
      </c>
      <c r="G525" s="190" t="s">
        <v>6587</v>
      </c>
      <c r="H525" s="243" t="s">
        <v>10</v>
      </c>
      <c r="I525" s="245">
        <v>45410</v>
      </c>
      <c r="J525" s="245">
        <v>45425</v>
      </c>
      <c r="K525" s="196" t="s">
        <v>26</v>
      </c>
      <c r="L525" s="245"/>
      <c r="M525" s="654"/>
      <c r="N525" s="654"/>
      <c r="O525" s="196"/>
      <c r="P525" s="654"/>
      <c r="Q525" s="654"/>
      <c r="R525" s="196"/>
      <c r="S525" s="654"/>
      <c r="T525" s="654"/>
      <c r="U525" s="196"/>
      <c r="V525" s="654"/>
      <c r="W525" s="654"/>
      <c r="X525" s="196"/>
      <c r="Y525" s="648"/>
      <c r="Z525" s="648"/>
      <c r="AA525" s="648"/>
      <c r="AB525" s="247"/>
      <c r="AC525" s="667"/>
      <c r="AD525" s="667"/>
      <c r="AE525" s="247"/>
      <c r="AF525" s="647"/>
      <c r="AG525" s="647"/>
      <c r="AH525" s="247"/>
      <c r="AI525" s="647"/>
      <c r="AJ525" s="647"/>
      <c r="AK525" s="247"/>
      <c r="AL525" s="548" t="str">
        <f>IF(B525&gt;0,HYPERLINK(CONCATENATE("PDFSD FINALLY/",B525,".pdf"),CONCATENATE("Open PDFSD FINALLY.",B525)),"")</f>
        <v>Open PDFSD FINALLY.SD 64 (S19.CI.30-04)(10-00)</v>
      </c>
      <c r="AN525"/>
    </row>
    <row r="526" spans="1:40" ht="99.9" customHeight="1" x14ac:dyDescent="0.3">
      <c r="A526" s="627">
        <f t="shared" si="8"/>
        <v>520</v>
      </c>
      <c r="B526" s="925"/>
      <c r="C526" s="668"/>
      <c r="D526" s="13"/>
      <c r="E526" s="630" t="s">
        <v>76</v>
      </c>
      <c r="F526" s="652" t="s">
        <v>6589</v>
      </c>
      <c r="G526" s="190" t="s">
        <v>6587</v>
      </c>
      <c r="H526" s="243" t="s">
        <v>10</v>
      </c>
      <c r="I526" s="245">
        <v>45411</v>
      </c>
      <c r="J526" s="245">
        <v>45425</v>
      </c>
      <c r="K526" s="196" t="s">
        <v>26</v>
      </c>
      <c r="L526" s="245"/>
      <c r="M526" s="654"/>
      <c r="N526" s="654"/>
      <c r="O526" s="196"/>
      <c r="P526" s="654"/>
      <c r="Q526" s="654"/>
      <c r="R526" s="196"/>
      <c r="S526" s="654"/>
      <c r="T526" s="654"/>
      <c r="U526" s="196"/>
      <c r="V526" s="654"/>
      <c r="W526" s="654"/>
      <c r="X526" s="196"/>
      <c r="Y526" s="648"/>
      <c r="Z526" s="648"/>
      <c r="AA526" s="648"/>
      <c r="AB526" s="247"/>
      <c r="AC526" s="667"/>
      <c r="AD526" s="667"/>
      <c r="AE526" s="247"/>
      <c r="AF526" s="647"/>
      <c r="AG526" s="647"/>
      <c r="AH526" s="247"/>
      <c r="AI526" s="647"/>
      <c r="AJ526" s="647"/>
      <c r="AK526" s="247"/>
      <c r="AL526" s="922"/>
      <c r="AN526"/>
    </row>
    <row r="527" spans="1:40" ht="99.9" customHeight="1" x14ac:dyDescent="0.3">
      <c r="A527" s="627">
        <f t="shared" si="8"/>
        <v>521</v>
      </c>
      <c r="B527" s="925"/>
      <c r="C527" s="668"/>
      <c r="D527" s="13"/>
      <c r="E527" s="630" t="s">
        <v>76</v>
      </c>
      <c r="F527" s="652" t="s">
        <v>6590</v>
      </c>
      <c r="G527" s="190" t="s">
        <v>6587</v>
      </c>
      <c r="H527" s="243" t="s">
        <v>10</v>
      </c>
      <c r="I527" s="245">
        <v>45412</v>
      </c>
      <c r="J527" s="245">
        <v>45425</v>
      </c>
      <c r="K527" s="196" t="s">
        <v>26</v>
      </c>
      <c r="L527" s="245"/>
      <c r="M527" s="654"/>
      <c r="N527" s="654"/>
      <c r="O527" s="196"/>
      <c r="P527" s="654"/>
      <c r="Q527" s="654"/>
      <c r="R527" s="196"/>
      <c r="S527" s="654"/>
      <c r="T527" s="654"/>
      <c r="U527" s="196"/>
      <c r="V527" s="654"/>
      <c r="W527" s="654"/>
      <c r="X527" s="196"/>
      <c r="Y527" s="648"/>
      <c r="Z527" s="648"/>
      <c r="AA527" s="648"/>
      <c r="AB527" s="247"/>
      <c r="AC527" s="667"/>
      <c r="AD527" s="667"/>
      <c r="AE527" s="247"/>
      <c r="AF527" s="647"/>
      <c r="AG527" s="647"/>
      <c r="AH527" s="247"/>
      <c r="AI527" s="647"/>
      <c r="AJ527" s="647"/>
      <c r="AK527" s="247"/>
      <c r="AL527" s="922"/>
      <c r="AN527"/>
    </row>
    <row r="528" spans="1:40" ht="99.9" customHeight="1" x14ac:dyDescent="0.3">
      <c r="A528" s="627">
        <f t="shared" si="8"/>
        <v>522</v>
      </c>
      <c r="B528" s="925"/>
      <c r="C528" s="668"/>
      <c r="D528" s="13"/>
      <c r="E528" s="630" t="s">
        <v>76</v>
      </c>
      <c r="F528" s="652" t="s">
        <v>6591</v>
      </c>
      <c r="G528" s="190" t="s">
        <v>6587</v>
      </c>
      <c r="H528" s="243" t="s">
        <v>10</v>
      </c>
      <c r="I528" s="245">
        <v>45413</v>
      </c>
      <c r="J528" s="245">
        <v>45425</v>
      </c>
      <c r="K528" s="196" t="s">
        <v>26</v>
      </c>
      <c r="L528" s="245"/>
      <c r="M528" s="654"/>
      <c r="N528" s="654"/>
      <c r="O528" s="196"/>
      <c r="P528" s="654"/>
      <c r="Q528" s="654"/>
      <c r="R528" s="196"/>
      <c r="S528" s="654"/>
      <c r="T528" s="654"/>
      <c r="U528" s="196"/>
      <c r="V528" s="654"/>
      <c r="W528" s="654"/>
      <c r="X528" s="196"/>
      <c r="Y528" s="648"/>
      <c r="Z528" s="648"/>
      <c r="AA528" s="648"/>
      <c r="AB528" s="247"/>
      <c r="AC528" s="667"/>
      <c r="AD528" s="667"/>
      <c r="AE528" s="247"/>
      <c r="AF528" s="647"/>
      <c r="AG528" s="647"/>
      <c r="AH528" s="247"/>
      <c r="AI528" s="647"/>
      <c r="AJ528" s="647"/>
      <c r="AK528" s="247"/>
      <c r="AL528" s="922"/>
      <c r="AN528"/>
    </row>
    <row r="529" spans="1:40" ht="99.9" customHeight="1" x14ac:dyDescent="0.3">
      <c r="A529" s="627">
        <f t="shared" si="8"/>
        <v>523</v>
      </c>
      <c r="B529" s="925"/>
      <c r="C529" s="668"/>
      <c r="D529" s="13"/>
      <c r="E529" s="630" t="s">
        <v>76</v>
      </c>
      <c r="F529" s="652" t="s">
        <v>6592</v>
      </c>
      <c r="G529" s="190" t="s">
        <v>6587</v>
      </c>
      <c r="H529" s="243" t="s">
        <v>10</v>
      </c>
      <c r="I529" s="245">
        <v>45414</v>
      </c>
      <c r="J529" s="245">
        <v>45425</v>
      </c>
      <c r="K529" s="196" t="s">
        <v>26</v>
      </c>
      <c r="L529" s="245"/>
      <c r="M529" s="654"/>
      <c r="N529" s="654"/>
      <c r="O529" s="196"/>
      <c r="P529" s="654"/>
      <c r="Q529" s="654"/>
      <c r="R529" s="196"/>
      <c r="S529" s="654"/>
      <c r="T529" s="654"/>
      <c r="U529" s="196"/>
      <c r="V529" s="654"/>
      <c r="W529" s="654"/>
      <c r="X529" s="196"/>
      <c r="Y529" s="648"/>
      <c r="Z529" s="648"/>
      <c r="AA529" s="648"/>
      <c r="AB529" s="247"/>
      <c r="AC529" s="667"/>
      <c r="AD529" s="667"/>
      <c r="AE529" s="247"/>
      <c r="AF529" s="647"/>
      <c r="AG529" s="647"/>
      <c r="AH529" s="247"/>
      <c r="AI529" s="647"/>
      <c r="AJ529" s="647"/>
      <c r="AK529" s="247"/>
      <c r="AL529" s="922"/>
      <c r="AN529"/>
    </row>
    <row r="530" spans="1:40" ht="99.9" customHeight="1" x14ac:dyDescent="0.3">
      <c r="A530" s="627">
        <f t="shared" si="8"/>
        <v>524</v>
      </c>
      <c r="B530" s="925"/>
      <c r="C530" s="668"/>
      <c r="D530" s="13"/>
      <c r="E530" s="630" t="s">
        <v>76</v>
      </c>
      <c r="F530" s="652" t="s">
        <v>6593</v>
      </c>
      <c r="G530" s="190" t="s">
        <v>6587</v>
      </c>
      <c r="H530" s="243" t="s">
        <v>10</v>
      </c>
      <c r="I530" s="245">
        <v>45415</v>
      </c>
      <c r="J530" s="245">
        <v>45425</v>
      </c>
      <c r="K530" s="196" t="s">
        <v>26</v>
      </c>
      <c r="L530" s="245"/>
      <c r="M530" s="654"/>
      <c r="N530" s="654"/>
      <c r="O530" s="196"/>
      <c r="P530" s="654"/>
      <c r="Q530" s="654"/>
      <c r="R530" s="196"/>
      <c r="S530" s="654"/>
      <c r="T530" s="654"/>
      <c r="U530" s="196"/>
      <c r="V530" s="654"/>
      <c r="W530" s="654"/>
      <c r="X530" s="196"/>
      <c r="Y530" s="648"/>
      <c r="Z530" s="648"/>
      <c r="AA530" s="648"/>
      <c r="AB530" s="247"/>
      <c r="AC530" s="667"/>
      <c r="AD530" s="667"/>
      <c r="AE530" s="247"/>
      <c r="AF530" s="647"/>
      <c r="AG530" s="647"/>
      <c r="AH530" s="247"/>
      <c r="AI530" s="647"/>
      <c r="AJ530" s="647"/>
      <c r="AK530" s="247"/>
      <c r="AL530" s="922"/>
      <c r="AN530"/>
    </row>
    <row r="531" spans="1:40" ht="99.9" customHeight="1" x14ac:dyDescent="0.3">
      <c r="A531" s="627">
        <f t="shared" si="8"/>
        <v>525</v>
      </c>
      <c r="B531" s="926"/>
      <c r="C531" s="668"/>
      <c r="D531" s="13"/>
      <c r="E531" s="630" t="s">
        <v>76</v>
      </c>
      <c r="F531" s="652" t="s">
        <v>6594</v>
      </c>
      <c r="G531" s="190" t="s">
        <v>6587</v>
      </c>
      <c r="H531" s="243" t="s">
        <v>10</v>
      </c>
      <c r="I531" s="245">
        <v>45416</v>
      </c>
      <c r="J531" s="245">
        <v>45425</v>
      </c>
      <c r="K531" s="196" t="s">
        <v>93</v>
      </c>
      <c r="L531" s="245">
        <v>45481</v>
      </c>
      <c r="M531" s="245">
        <v>45488</v>
      </c>
      <c r="N531" s="655" t="s">
        <v>93</v>
      </c>
      <c r="O531" s="196" t="s">
        <v>93</v>
      </c>
      <c r="P531" s="654"/>
      <c r="Q531" s="654"/>
      <c r="R531" s="196"/>
      <c r="S531" s="654"/>
      <c r="T531" s="654"/>
      <c r="U531" s="196"/>
      <c r="V531" s="654"/>
      <c r="W531" s="654"/>
      <c r="X531" s="196"/>
      <c r="Y531" s="648" t="s">
        <v>17</v>
      </c>
      <c r="Z531" s="648"/>
      <c r="AA531" s="648"/>
      <c r="AB531" s="247"/>
      <c r="AC531" s="648">
        <v>45504</v>
      </c>
      <c r="AD531" s="648">
        <v>45512</v>
      </c>
      <c r="AE531" s="247" t="s">
        <v>93</v>
      </c>
      <c r="AF531" s="647"/>
      <c r="AG531" s="647"/>
      <c r="AH531" s="247"/>
      <c r="AI531" s="647"/>
      <c r="AJ531" s="647"/>
      <c r="AK531" s="247"/>
      <c r="AL531" s="923"/>
      <c r="AN531"/>
    </row>
    <row r="532" spans="1:40" ht="99.9" customHeight="1" x14ac:dyDescent="0.3">
      <c r="A532" s="627">
        <f t="shared" si="8"/>
        <v>526</v>
      </c>
      <c r="B532" s="924" t="s">
        <v>6768</v>
      </c>
      <c r="C532" s="668"/>
      <c r="D532" s="13"/>
      <c r="E532" s="630" t="s">
        <v>76</v>
      </c>
      <c r="F532" s="652" t="s">
        <v>6612</v>
      </c>
      <c r="G532" s="190" t="s">
        <v>6595</v>
      </c>
      <c r="H532" s="243" t="s">
        <v>10</v>
      </c>
      <c r="I532" s="245">
        <v>45412</v>
      </c>
      <c r="J532" s="245">
        <v>45433</v>
      </c>
      <c r="K532" s="196" t="s">
        <v>93</v>
      </c>
      <c r="L532" s="248">
        <v>45515</v>
      </c>
      <c r="M532" s="248">
        <v>45516</v>
      </c>
      <c r="N532" s="654"/>
      <c r="O532" s="196" t="s">
        <v>62</v>
      </c>
      <c r="P532" s="654"/>
      <c r="Q532" s="654"/>
      <c r="R532" s="196"/>
      <c r="S532" s="654"/>
      <c r="T532" s="654"/>
      <c r="U532" s="196"/>
      <c r="V532" s="654"/>
      <c r="W532" s="654"/>
      <c r="X532" s="196"/>
      <c r="Y532" s="648" t="s">
        <v>17</v>
      </c>
      <c r="Z532" s="648">
        <v>45440</v>
      </c>
      <c r="AA532" s="648">
        <v>45449</v>
      </c>
      <c r="AB532" s="247" t="s">
        <v>93</v>
      </c>
      <c r="AC532" s="648">
        <v>45572</v>
      </c>
      <c r="AD532" s="648">
        <v>45579</v>
      </c>
      <c r="AE532" s="247" t="s">
        <v>62</v>
      </c>
      <c r="AF532" s="647"/>
      <c r="AG532" s="647"/>
      <c r="AH532" s="247"/>
      <c r="AI532" s="647"/>
      <c r="AJ532" s="647"/>
      <c r="AK532" s="247"/>
      <c r="AL532" s="548" t="str">
        <f>IF(B532&gt;0,HYPERLINK(CONCATENATE("PDFSD FINALLY/",B532,".pdf"),CONCATENATE("Open PDFSD FINALLY.",B532)),"")</f>
        <v>Open PDFSD FINALLY.SD 65 (S19.CI.30-04)(10-00)</v>
      </c>
      <c r="AN532"/>
    </row>
    <row r="533" spans="1:40" ht="99.9" customHeight="1" x14ac:dyDescent="0.3">
      <c r="A533" s="627">
        <f t="shared" si="8"/>
        <v>527</v>
      </c>
      <c r="B533" s="925"/>
      <c r="C533" s="668"/>
      <c r="D533" s="13"/>
      <c r="E533" s="630" t="s">
        <v>76</v>
      </c>
      <c r="F533" s="652" t="s">
        <v>6613</v>
      </c>
      <c r="G533" s="190" t="s">
        <v>6596</v>
      </c>
      <c r="H533" s="243" t="s">
        <v>10</v>
      </c>
      <c r="I533" s="245">
        <v>45412</v>
      </c>
      <c r="J533" s="245">
        <v>45433</v>
      </c>
      <c r="K533" s="196" t="s">
        <v>93</v>
      </c>
      <c r="L533" s="248">
        <v>45515</v>
      </c>
      <c r="M533" s="248">
        <v>45516</v>
      </c>
      <c r="N533" s="654"/>
      <c r="O533" s="196" t="s">
        <v>62</v>
      </c>
      <c r="P533" s="654"/>
      <c r="Q533" s="654"/>
      <c r="R533" s="196"/>
      <c r="S533" s="654"/>
      <c r="T533" s="654"/>
      <c r="U533" s="196"/>
      <c r="V533" s="654"/>
      <c r="W533" s="654"/>
      <c r="X533" s="196"/>
      <c r="Y533" s="648" t="s">
        <v>17</v>
      </c>
      <c r="Z533" s="648">
        <v>45440</v>
      </c>
      <c r="AA533" s="648">
        <v>45449</v>
      </c>
      <c r="AB533" s="247" t="s">
        <v>93</v>
      </c>
      <c r="AC533" s="648">
        <v>45572</v>
      </c>
      <c r="AD533" s="648">
        <v>45579</v>
      </c>
      <c r="AE533" s="247" t="s">
        <v>62</v>
      </c>
      <c r="AF533" s="647"/>
      <c r="AG533" s="647"/>
      <c r="AH533" s="247"/>
      <c r="AI533" s="647"/>
      <c r="AJ533" s="647"/>
      <c r="AK533" s="247"/>
      <c r="AL533" s="922"/>
      <c r="AN533"/>
    </row>
    <row r="534" spans="1:40" ht="99.9" customHeight="1" x14ac:dyDescent="0.3">
      <c r="A534" s="627">
        <f t="shared" si="8"/>
        <v>528</v>
      </c>
      <c r="B534" s="925"/>
      <c r="C534" s="668"/>
      <c r="D534" s="13"/>
      <c r="E534" s="630" t="s">
        <v>76</v>
      </c>
      <c r="F534" s="652" t="s">
        <v>6614</v>
      </c>
      <c r="G534" s="190" t="s">
        <v>6597</v>
      </c>
      <c r="H534" s="243" t="s">
        <v>10</v>
      </c>
      <c r="I534" s="245">
        <v>45412</v>
      </c>
      <c r="J534" s="245">
        <v>45433</v>
      </c>
      <c r="K534" s="196" t="s">
        <v>93</v>
      </c>
      <c r="L534" s="248">
        <v>45515</v>
      </c>
      <c r="M534" s="248">
        <v>45516</v>
      </c>
      <c r="N534" s="654"/>
      <c r="O534" s="196" t="s">
        <v>62</v>
      </c>
      <c r="P534" s="654"/>
      <c r="Q534" s="654"/>
      <c r="R534" s="196"/>
      <c r="S534" s="654"/>
      <c r="T534" s="654"/>
      <c r="U534" s="196"/>
      <c r="V534" s="654"/>
      <c r="W534" s="654"/>
      <c r="X534" s="196"/>
      <c r="Y534" s="648" t="s">
        <v>17</v>
      </c>
      <c r="Z534" s="648">
        <v>45440</v>
      </c>
      <c r="AA534" s="648">
        <v>45449</v>
      </c>
      <c r="AB534" s="247" t="s">
        <v>93</v>
      </c>
      <c r="AC534" s="648">
        <v>45572</v>
      </c>
      <c r="AD534" s="648">
        <v>45579</v>
      </c>
      <c r="AE534" s="247" t="s">
        <v>62</v>
      </c>
      <c r="AF534" s="647"/>
      <c r="AG534" s="647"/>
      <c r="AH534" s="247"/>
      <c r="AI534" s="647"/>
      <c r="AJ534" s="647"/>
      <c r="AK534" s="247"/>
      <c r="AL534" s="922"/>
      <c r="AN534"/>
    </row>
    <row r="535" spans="1:40" ht="99.9" customHeight="1" x14ac:dyDescent="0.3">
      <c r="A535" s="627">
        <f t="shared" si="8"/>
        <v>529</v>
      </c>
      <c r="B535" s="925"/>
      <c r="C535" s="668"/>
      <c r="D535" s="13"/>
      <c r="E535" s="630" t="s">
        <v>76</v>
      </c>
      <c r="F535" s="652" t="s">
        <v>6615</v>
      </c>
      <c r="G535" s="190" t="s">
        <v>6598</v>
      </c>
      <c r="H535" s="243" t="s">
        <v>10</v>
      </c>
      <c r="I535" s="245">
        <v>45412</v>
      </c>
      <c r="J535" s="245">
        <v>45433</v>
      </c>
      <c r="K535" s="196" t="s">
        <v>93</v>
      </c>
      <c r="L535" s="248">
        <v>45515</v>
      </c>
      <c r="M535" s="248">
        <v>45516</v>
      </c>
      <c r="N535" s="654"/>
      <c r="O535" s="196" t="s">
        <v>62</v>
      </c>
      <c r="P535" s="654"/>
      <c r="Q535" s="654"/>
      <c r="R535" s="196"/>
      <c r="S535" s="654"/>
      <c r="T535" s="654"/>
      <c r="U535" s="196"/>
      <c r="V535" s="654"/>
      <c r="W535" s="654"/>
      <c r="X535" s="196"/>
      <c r="Y535" s="648" t="s">
        <v>17</v>
      </c>
      <c r="Z535" s="648">
        <v>45440</v>
      </c>
      <c r="AA535" s="648">
        <v>45449</v>
      </c>
      <c r="AB535" s="247" t="s">
        <v>93</v>
      </c>
      <c r="AC535" s="648">
        <v>45572</v>
      </c>
      <c r="AD535" s="648">
        <v>45579</v>
      </c>
      <c r="AE535" s="247" t="s">
        <v>62</v>
      </c>
      <c r="AF535" s="647"/>
      <c r="AG535" s="647"/>
      <c r="AH535" s="247"/>
      <c r="AI535" s="647"/>
      <c r="AJ535" s="647"/>
      <c r="AK535" s="247"/>
      <c r="AL535" s="922"/>
      <c r="AN535"/>
    </row>
    <row r="536" spans="1:40" ht="99.9" customHeight="1" x14ac:dyDescent="0.3">
      <c r="A536" s="627">
        <f t="shared" si="8"/>
        <v>530</v>
      </c>
      <c r="B536" s="925"/>
      <c r="C536" s="668"/>
      <c r="D536" s="13"/>
      <c r="E536" s="630" t="s">
        <v>76</v>
      </c>
      <c r="F536" s="652" t="s">
        <v>6616</v>
      </c>
      <c r="G536" s="190" t="s">
        <v>6599</v>
      </c>
      <c r="H536" s="243" t="s">
        <v>10</v>
      </c>
      <c r="I536" s="245">
        <v>45412</v>
      </c>
      <c r="J536" s="245">
        <v>45433</v>
      </c>
      <c r="K536" s="196" t="s">
        <v>93</v>
      </c>
      <c r="L536" s="248">
        <v>45515</v>
      </c>
      <c r="M536" s="248">
        <v>45516</v>
      </c>
      <c r="N536" s="654"/>
      <c r="O536" s="196" t="s">
        <v>62</v>
      </c>
      <c r="P536" s="654"/>
      <c r="Q536" s="654"/>
      <c r="R536" s="196"/>
      <c r="S536" s="654"/>
      <c r="T536" s="654"/>
      <c r="U536" s="196"/>
      <c r="V536" s="654"/>
      <c r="W536" s="654"/>
      <c r="X536" s="196"/>
      <c r="Y536" s="648" t="s">
        <v>17</v>
      </c>
      <c r="Z536" s="648">
        <v>45440</v>
      </c>
      <c r="AA536" s="648">
        <v>45449</v>
      </c>
      <c r="AB536" s="247" t="s">
        <v>93</v>
      </c>
      <c r="AC536" s="648">
        <v>45572</v>
      </c>
      <c r="AD536" s="648">
        <v>45579</v>
      </c>
      <c r="AE536" s="247" t="s">
        <v>62</v>
      </c>
      <c r="AF536" s="647"/>
      <c r="AG536" s="647"/>
      <c r="AH536" s="247"/>
      <c r="AI536" s="647"/>
      <c r="AJ536" s="647"/>
      <c r="AK536" s="247"/>
      <c r="AL536" s="922"/>
      <c r="AN536"/>
    </row>
    <row r="537" spans="1:40" ht="99.9" customHeight="1" x14ac:dyDescent="0.3">
      <c r="A537" s="627">
        <f t="shared" si="8"/>
        <v>531</v>
      </c>
      <c r="B537" s="925"/>
      <c r="C537" s="668"/>
      <c r="D537" s="13"/>
      <c r="E537" s="630" t="s">
        <v>76</v>
      </c>
      <c r="F537" s="652" t="s">
        <v>6617</v>
      </c>
      <c r="G537" s="190" t="s">
        <v>6600</v>
      </c>
      <c r="H537" s="243" t="s">
        <v>10</v>
      </c>
      <c r="I537" s="245">
        <v>45412</v>
      </c>
      <c r="J537" s="245">
        <v>45433</v>
      </c>
      <c r="K537" s="196" t="s">
        <v>93</v>
      </c>
      <c r="L537" s="245">
        <v>45515</v>
      </c>
      <c r="M537" s="245">
        <v>45516</v>
      </c>
      <c r="N537" s="654"/>
      <c r="O537" s="196" t="s">
        <v>62</v>
      </c>
      <c r="P537" s="248">
        <v>45594</v>
      </c>
      <c r="Q537" s="248">
        <v>45594</v>
      </c>
      <c r="R537" s="196" t="s">
        <v>62</v>
      </c>
      <c r="S537" s="654"/>
      <c r="T537" s="654"/>
      <c r="U537" s="196"/>
      <c r="V537" s="654"/>
      <c r="W537" s="654"/>
      <c r="X537" s="196"/>
      <c r="Y537" s="648" t="s">
        <v>17</v>
      </c>
      <c r="Z537" s="648">
        <v>45440</v>
      </c>
      <c r="AA537" s="648">
        <v>45449</v>
      </c>
      <c r="AB537" s="247" t="s">
        <v>93</v>
      </c>
      <c r="AC537" s="648">
        <v>45572</v>
      </c>
      <c r="AD537" s="648">
        <v>45579</v>
      </c>
      <c r="AE537" s="247" t="s">
        <v>26</v>
      </c>
      <c r="AF537" s="648">
        <v>45594</v>
      </c>
      <c r="AG537" s="648">
        <v>45635</v>
      </c>
      <c r="AH537" s="247" t="s">
        <v>62</v>
      </c>
      <c r="AI537" s="647"/>
      <c r="AJ537" s="647"/>
      <c r="AK537" s="247"/>
      <c r="AL537" s="922"/>
      <c r="AN537"/>
    </row>
    <row r="538" spans="1:40" ht="99.9" customHeight="1" x14ac:dyDescent="0.3">
      <c r="A538" s="627">
        <f t="shared" si="8"/>
        <v>532</v>
      </c>
      <c r="B538" s="925"/>
      <c r="C538" s="668"/>
      <c r="D538" s="13"/>
      <c r="E538" s="630" t="s">
        <v>76</v>
      </c>
      <c r="F538" s="652" t="s">
        <v>6618</v>
      </c>
      <c r="G538" s="190" t="s">
        <v>6601</v>
      </c>
      <c r="H538" s="243" t="s">
        <v>10</v>
      </c>
      <c r="I538" s="245">
        <v>45412</v>
      </c>
      <c r="J538" s="245">
        <v>45433</v>
      </c>
      <c r="K538" s="196" t="s">
        <v>93</v>
      </c>
      <c r="L538" s="245">
        <v>45515</v>
      </c>
      <c r="M538" s="245">
        <v>45516</v>
      </c>
      <c r="N538" s="654"/>
      <c r="O538" s="196" t="s">
        <v>62</v>
      </c>
      <c r="P538" s="248">
        <v>45594</v>
      </c>
      <c r="Q538" s="248">
        <v>45594</v>
      </c>
      <c r="R538" s="196" t="s">
        <v>62</v>
      </c>
      <c r="S538" s="654"/>
      <c r="T538" s="654"/>
      <c r="U538" s="196"/>
      <c r="V538" s="654"/>
      <c r="W538" s="654"/>
      <c r="X538" s="196"/>
      <c r="Y538" s="648" t="s">
        <v>17</v>
      </c>
      <c r="Z538" s="648">
        <v>45440</v>
      </c>
      <c r="AA538" s="648">
        <v>45449</v>
      </c>
      <c r="AB538" s="247" t="s">
        <v>93</v>
      </c>
      <c r="AC538" s="648">
        <v>45572</v>
      </c>
      <c r="AD538" s="648">
        <v>45579</v>
      </c>
      <c r="AE538" s="247" t="s">
        <v>26</v>
      </c>
      <c r="AF538" s="648">
        <v>45594</v>
      </c>
      <c r="AG538" s="648">
        <v>45635</v>
      </c>
      <c r="AH538" s="247" t="s">
        <v>62</v>
      </c>
      <c r="AI538" s="647"/>
      <c r="AJ538" s="647"/>
      <c r="AK538" s="247"/>
      <c r="AL538" s="922"/>
      <c r="AN538"/>
    </row>
    <row r="539" spans="1:40" ht="99.9" customHeight="1" x14ac:dyDescent="0.3">
      <c r="A539" s="627">
        <f t="shared" si="8"/>
        <v>533</v>
      </c>
      <c r="B539" s="925"/>
      <c r="C539" s="668"/>
      <c r="D539" s="13"/>
      <c r="E539" s="630" t="s">
        <v>76</v>
      </c>
      <c r="F539" s="652" t="s">
        <v>6619</v>
      </c>
      <c r="G539" s="190" t="s">
        <v>6602</v>
      </c>
      <c r="H539" s="243" t="s">
        <v>10</v>
      </c>
      <c r="I539" s="245">
        <v>45412</v>
      </c>
      <c r="J539" s="245">
        <v>45433</v>
      </c>
      <c r="K539" s="196" t="s">
        <v>93</v>
      </c>
      <c r="L539" s="248">
        <v>45515</v>
      </c>
      <c r="M539" s="248">
        <v>45516</v>
      </c>
      <c r="N539" s="654"/>
      <c r="O539" s="196" t="s">
        <v>62</v>
      </c>
      <c r="P539" s="245"/>
      <c r="Q539" s="654"/>
      <c r="R539" s="196"/>
      <c r="S539" s="654"/>
      <c r="T539" s="654"/>
      <c r="U539" s="196"/>
      <c r="V539" s="654"/>
      <c r="W539" s="654"/>
      <c r="X539" s="196"/>
      <c r="Y539" s="648" t="s">
        <v>17</v>
      </c>
      <c r="Z539" s="648">
        <v>45440</v>
      </c>
      <c r="AA539" s="648">
        <v>45449</v>
      </c>
      <c r="AB539" s="247" t="s">
        <v>93</v>
      </c>
      <c r="AC539" s="648">
        <v>45572</v>
      </c>
      <c r="AD539" s="648">
        <v>45579</v>
      </c>
      <c r="AE539" s="247" t="s">
        <v>62</v>
      </c>
      <c r="AF539" s="647"/>
      <c r="AG539" s="647"/>
      <c r="AH539" s="247"/>
      <c r="AI539" s="647"/>
      <c r="AJ539" s="647"/>
      <c r="AK539" s="247"/>
      <c r="AL539" s="922"/>
      <c r="AN539"/>
    </row>
    <row r="540" spans="1:40" ht="99.9" customHeight="1" x14ac:dyDescent="0.3">
      <c r="A540" s="627">
        <f t="shared" si="8"/>
        <v>534</v>
      </c>
      <c r="B540" s="925"/>
      <c r="C540" s="668"/>
      <c r="D540" s="13"/>
      <c r="E540" s="630" t="s">
        <v>76</v>
      </c>
      <c r="F540" s="652" t="s">
        <v>6620</v>
      </c>
      <c r="G540" s="190" t="s">
        <v>6603</v>
      </c>
      <c r="H540" s="243" t="s">
        <v>10</v>
      </c>
      <c r="I540" s="245">
        <v>45412</v>
      </c>
      <c r="J540" s="245">
        <v>45433</v>
      </c>
      <c r="K540" s="196" t="s">
        <v>93</v>
      </c>
      <c r="L540" s="248">
        <v>45515</v>
      </c>
      <c r="M540" s="248">
        <v>45516</v>
      </c>
      <c r="N540" s="654"/>
      <c r="O540" s="196" t="s">
        <v>62</v>
      </c>
      <c r="P540" s="654"/>
      <c r="Q540" s="654"/>
      <c r="R540" s="196"/>
      <c r="S540" s="654"/>
      <c r="T540" s="654"/>
      <c r="U540" s="196"/>
      <c r="V540" s="654"/>
      <c r="W540" s="654"/>
      <c r="X540" s="196"/>
      <c r="Y540" s="648" t="s">
        <v>17</v>
      </c>
      <c r="Z540" s="648">
        <v>45440</v>
      </c>
      <c r="AA540" s="648">
        <v>45449</v>
      </c>
      <c r="AB540" s="247" t="s">
        <v>93</v>
      </c>
      <c r="AC540" s="648">
        <v>45572</v>
      </c>
      <c r="AD540" s="648">
        <v>45579</v>
      </c>
      <c r="AE540" s="247" t="s">
        <v>62</v>
      </c>
      <c r="AF540" s="647"/>
      <c r="AG540" s="647"/>
      <c r="AH540" s="247"/>
      <c r="AI540" s="647"/>
      <c r="AJ540" s="647"/>
      <c r="AK540" s="247"/>
      <c r="AL540" s="922"/>
      <c r="AN540"/>
    </row>
    <row r="541" spans="1:40" ht="99.9" customHeight="1" x14ac:dyDescent="0.3">
      <c r="A541" s="627">
        <f t="shared" si="8"/>
        <v>535</v>
      </c>
      <c r="B541" s="925"/>
      <c r="C541" s="668"/>
      <c r="D541" s="13"/>
      <c r="E541" s="630" t="s">
        <v>76</v>
      </c>
      <c r="F541" s="652" t="s">
        <v>6621</v>
      </c>
      <c r="G541" s="190" t="s">
        <v>6587</v>
      </c>
      <c r="H541" s="243" t="s">
        <v>10</v>
      </c>
      <c r="I541" s="245">
        <v>45412</v>
      </c>
      <c r="J541" s="245">
        <v>45433</v>
      </c>
      <c r="K541" s="196" t="s">
        <v>93</v>
      </c>
      <c r="L541" s="248">
        <v>45515</v>
      </c>
      <c r="M541" s="248">
        <v>45516</v>
      </c>
      <c r="N541" s="654"/>
      <c r="O541" s="196" t="s">
        <v>62</v>
      </c>
      <c r="P541" s="654"/>
      <c r="Q541" s="654"/>
      <c r="R541" s="196"/>
      <c r="S541" s="654"/>
      <c r="T541" s="654"/>
      <c r="U541" s="196"/>
      <c r="V541" s="654"/>
      <c r="W541" s="654"/>
      <c r="X541" s="196"/>
      <c r="Y541" s="648" t="s">
        <v>17</v>
      </c>
      <c r="Z541" s="648">
        <v>45440</v>
      </c>
      <c r="AA541" s="648">
        <v>45449</v>
      </c>
      <c r="AB541" s="247" t="s">
        <v>93</v>
      </c>
      <c r="AC541" s="648">
        <v>45572</v>
      </c>
      <c r="AD541" s="648">
        <v>45579</v>
      </c>
      <c r="AE541" s="247" t="s">
        <v>62</v>
      </c>
      <c r="AF541" s="647"/>
      <c r="AG541" s="647"/>
      <c r="AH541" s="247"/>
      <c r="AI541" s="647"/>
      <c r="AJ541" s="647"/>
      <c r="AK541" s="247"/>
      <c r="AL541" s="922"/>
      <c r="AN541"/>
    </row>
    <row r="542" spans="1:40" ht="99.9" customHeight="1" x14ac:dyDescent="0.3">
      <c r="A542" s="627">
        <f t="shared" si="8"/>
        <v>536</v>
      </c>
      <c r="B542" s="925"/>
      <c r="C542" s="668"/>
      <c r="D542" s="13"/>
      <c r="E542" s="630" t="s">
        <v>76</v>
      </c>
      <c r="F542" s="652" t="s">
        <v>6622</v>
      </c>
      <c r="G542" s="190" t="s">
        <v>6604</v>
      </c>
      <c r="H542" s="243" t="s">
        <v>10</v>
      </c>
      <c r="I542" s="245">
        <v>45412</v>
      </c>
      <c r="J542" s="245">
        <v>45433</v>
      </c>
      <c r="K542" s="196" t="s">
        <v>93</v>
      </c>
      <c r="L542" s="248">
        <v>45515</v>
      </c>
      <c r="M542" s="248">
        <v>45516</v>
      </c>
      <c r="N542" s="654"/>
      <c r="O542" s="196" t="s">
        <v>62</v>
      </c>
      <c r="P542" s="654"/>
      <c r="Q542" s="654"/>
      <c r="R542" s="196"/>
      <c r="S542" s="654"/>
      <c r="T542" s="654"/>
      <c r="U542" s="196"/>
      <c r="V542" s="654"/>
      <c r="W542" s="654"/>
      <c r="X542" s="196"/>
      <c r="Y542" s="648" t="s">
        <v>17</v>
      </c>
      <c r="Z542" s="648">
        <v>45440</v>
      </c>
      <c r="AA542" s="648">
        <v>45449</v>
      </c>
      <c r="AB542" s="247" t="s">
        <v>93</v>
      </c>
      <c r="AC542" s="648">
        <v>45572</v>
      </c>
      <c r="AD542" s="648">
        <v>45579</v>
      </c>
      <c r="AE542" s="247" t="s">
        <v>62</v>
      </c>
      <c r="AF542" s="647"/>
      <c r="AG542" s="647"/>
      <c r="AH542" s="247"/>
      <c r="AI542" s="647"/>
      <c r="AJ542" s="647"/>
      <c r="AK542" s="247"/>
      <c r="AL542" s="922"/>
      <c r="AN542"/>
    </row>
    <row r="543" spans="1:40" ht="99.9" customHeight="1" x14ac:dyDescent="0.3">
      <c r="A543" s="627">
        <f t="shared" si="8"/>
        <v>537</v>
      </c>
      <c r="B543" s="925"/>
      <c r="C543" s="668"/>
      <c r="D543" s="13"/>
      <c r="E543" s="630" t="s">
        <v>76</v>
      </c>
      <c r="F543" s="652" t="s">
        <v>6623</v>
      </c>
      <c r="G543" s="190" t="s">
        <v>6605</v>
      </c>
      <c r="H543" s="243" t="s">
        <v>10</v>
      </c>
      <c r="I543" s="245">
        <v>45412</v>
      </c>
      <c r="J543" s="245">
        <v>45433</v>
      </c>
      <c r="K543" s="196" t="s">
        <v>93</v>
      </c>
      <c r="L543" s="248">
        <v>45515</v>
      </c>
      <c r="M543" s="248">
        <v>45516</v>
      </c>
      <c r="N543" s="654"/>
      <c r="O543" s="196" t="s">
        <v>62</v>
      </c>
      <c r="P543" s="654"/>
      <c r="Q543" s="654"/>
      <c r="R543" s="196"/>
      <c r="S543" s="654"/>
      <c r="T543" s="654"/>
      <c r="U543" s="196"/>
      <c r="V543" s="654"/>
      <c r="W543" s="654"/>
      <c r="X543" s="196"/>
      <c r="Y543" s="648" t="s">
        <v>17</v>
      </c>
      <c r="Z543" s="648">
        <v>45440</v>
      </c>
      <c r="AA543" s="648">
        <v>45449</v>
      </c>
      <c r="AB543" s="247" t="s">
        <v>93</v>
      </c>
      <c r="AC543" s="648">
        <v>45572</v>
      </c>
      <c r="AD543" s="648">
        <v>45579</v>
      </c>
      <c r="AE543" s="247" t="s">
        <v>62</v>
      </c>
      <c r="AF543" s="647"/>
      <c r="AG543" s="647"/>
      <c r="AH543" s="247"/>
      <c r="AI543" s="647"/>
      <c r="AJ543" s="647"/>
      <c r="AK543" s="247"/>
      <c r="AL543" s="922"/>
      <c r="AN543"/>
    </row>
    <row r="544" spans="1:40" ht="99.9" customHeight="1" x14ac:dyDescent="0.3">
      <c r="A544" s="627">
        <f t="shared" si="8"/>
        <v>538</v>
      </c>
      <c r="B544" s="925"/>
      <c r="C544" s="668"/>
      <c r="D544" s="13"/>
      <c r="E544" s="630" t="s">
        <v>76</v>
      </c>
      <c r="F544" s="652" t="s">
        <v>6624</v>
      </c>
      <c r="G544" s="190" t="s">
        <v>6606</v>
      </c>
      <c r="H544" s="243" t="s">
        <v>10</v>
      </c>
      <c r="I544" s="245">
        <v>45412</v>
      </c>
      <c r="J544" s="245">
        <v>45433</v>
      </c>
      <c r="K544" s="196" t="s">
        <v>93</v>
      </c>
      <c r="L544" s="248">
        <v>45515</v>
      </c>
      <c r="M544" s="248">
        <v>45516</v>
      </c>
      <c r="N544" s="654"/>
      <c r="O544" s="196" t="s">
        <v>62</v>
      </c>
      <c r="P544" s="654"/>
      <c r="Q544" s="654"/>
      <c r="R544" s="196"/>
      <c r="S544" s="654"/>
      <c r="T544" s="654"/>
      <c r="U544" s="196"/>
      <c r="V544" s="654"/>
      <c r="W544" s="654"/>
      <c r="X544" s="196"/>
      <c r="Y544" s="648" t="s">
        <v>17</v>
      </c>
      <c r="Z544" s="648">
        <v>45440</v>
      </c>
      <c r="AA544" s="648">
        <v>45449</v>
      </c>
      <c r="AB544" s="247" t="s">
        <v>93</v>
      </c>
      <c r="AC544" s="648">
        <v>45572</v>
      </c>
      <c r="AD544" s="648">
        <v>45579</v>
      </c>
      <c r="AE544" s="247" t="s">
        <v>62</v>
      </c>
      <c r="AF544" s="647"/>
      <c r="AG544" s="647"/>
      <c r="AH544" s="247"/>
      <c r="AI544" s="647"/>
      <c r="AJ544" s="647"/>
      <c r="AK544" s="247"/>
      <c r="AL544" s="922"/>
      <c r="AN544"/>
    </row>
    <row r="545" spans="1:40" ht="99.9" customHeight="1" x14ac:dyDescent="0.3">
      <c r="A545" s="627">
        <f t="shared" si="8"/>
        <v>539</v>
      </c>
      <c r="B545" s="925"/>
      <c r="C545" s="668"/>
      <c r="D545" s="13"/>
      <c r="E545" s="630" t="s">
        <v>76</v>
      </c>
      <c r="F545" s="652" t="s">
        <v>6625</v>
      </c>
      <c r="G545" s="190" t="s">
        <v>6607</v>
      </c>
      <c r="H545" s="243" t="s">
        <v>10</v>
      </c>
      <c r="I545" s="245">
        <v>45412</v>
      </c>
      <c r="J545" s="245">
        <v>45433</v>
      </c>
      <c r="K545" s="196" t="s">
        <v>93</v>
      </c>
      <c r="L545" s="248">
        <v>45515</v>
      </c>
      <c r="M545" s="248">
        <v>45516</v>
      </c>
      <c r="N545" s="654"/>
      <c r="O545" s="196" t="s">
        <v>62</v>
      </c>
      <c r="P545" s="654"/>
      <c r="Q545" s="654"/>
      <c r="R545" s="196"/>
      <c r="S545" s="654"/>
      <c r="T545" s="654"/>
      <c r="U545" s="196"/>
      <c r="V545" s="654"/>
      <c r="W545" s="654"/>
      <c r="X545" s="196"/>
      <c r="Y545" s="648" t="s">
        <v>17</v>
      </c>
      <c r="Z545" s="648">
        <v>45440</v>
      </c>
      <c r="AA545" s="648">
        <v>45449</v>
      </c>
      <c r="AB545" s="247" t="s">
        <v>93</v>
      </c>
      <c r="AC545" s="648">
        <v>45572</v>
      </c>
      <c r="AD545" s="648">
        <v>45579</v>
      </c>
      <c r="AE545" s="247" t="s">
        <v>62</v>
      </c>
      <c r="AF545" s="647"/>
      <c r="AG545" s="647"/>
      <c r="AH545" s="247"/>
      <c r="AI545" s="647"/>
      <c r="AJ545" s="647"/>
      <c r="AK545" s="247"/>
      <c r="AL545" s="922"/>
      <c r="AN545"/>
    </row>
    <row r="546" spans="1:40" ht="99.9" customHeight="1" x14ac:dyDescent="0.3">
      <c r="A546" s="627">
        <f t="shared" si="8"/>
        <v>540</v>
      </c>
      <c r="B546" s="925"/>
      <c r="C546" s="668"/>
      <c r="D546" s="13"/>
      <c r="E546" s="630" t="s">
        <v>76</v>
      </c>
      <c r="F546" s="652" t="s">
        <v>6626</v>
      </c>
      <c r="G546" s="190" t="s">
        <v>6608</v>
      </c>
      <c r="H546" s="243" t="s">
        <v>10</v>
      </c>
      <c r="I546" s="245">
        <v>45412</v>
      </c>
      <c r="J546" s="245">
        <v>45433</v>
      </c>
      <c r="K546" s="196" t="s">
        <v>93</v>
      </c>
      <c r="L546" s="248">
        <v>45515</v>
      </c>
      <c r="M546" s="248">
        <v>45516</v>
      </c>
      <c r="N546" s="654"/>
      <c r="O546" s="196" t="s">
        <v>62</v>
      </c>
      <c r="P546" s="654"/>
      <c r="Q546" s="654"/>
      <c r="R546" s="196"/>
      <c r="S546" s="654"/>
      <c r="T546" s="654"/>
      <c r="U546" s="196"/>
      <c r="V546" s="654"/>
      <c r="W546" s="654"/>
      <c r="X546" s="196"/>
      <c r="Y546" s="648" t="s">
        <v>17</v>
      </c>
      <c r="Z546" s="648">
        <v>45440</v>
      </c>
      <c r="AA546" s="648">
        <v>45449</v>
      </c>
      <c r="AB546" s="247" t="s">
        <v>93</v>
      </c>
      <c r="AC546" s="648">
        <v>45572</v>
      </c>
      <c r="AD546" s="648">
        <v>45579</v>
      </c>
      <c r="AE546" s="247" t="s">
        <v>62</v>
      </c>
      <c r="AF546" s="647"/>
      <c r="AG546" s="647"/>
      <c r="AH546" s="247"/>
      <c r="AI546" s="647"/>
      <c r="AJ546" s="647"/>
      <c r="AK546" s="247"/>
      <c r="AL546" s="922"/>
      <c r="AN546"/>
    </row>
    <row r="547" spans="1:40" ht="99.9" customHeight="1" x14ac:dyDescent="0.3">
      <c r="A547" s="627">
        <f t="shared" si="8"/>
        <v>541</v>
      </c>
      <c r="B547" s="925"/>
      <c r="C547" s="668"/>
      <c r="D547" s="13"/>
      <c r="E547" s="630" t="s">
        <v>76</v>
      </c>
      <c r="F547" s="652" t="s">
        <v>6627</v>
      </c>
      <c r="G547" s="190" t="s">
        <v>6609</v>
      </c>
      <c r="H547" s="243" t="s">
        <v>10</v>
      </c>
      <c r="I547" s="245">
        <v>45412</v>
      </c>
      <c r="J547" s="245">
        <v>45433</v>
      </c>
      <c r="K547" s="196" t="s">
        <v>93</v>
      </c>
      <c r="L547" s="248">
        <v>45515</v>
      </c>
      <c r="M547" s="248">
        <v>45516</v>
      </c>
      <c r="N547" s="654"/>
      <c r="O547" s="196" t="s">
        <v>62</v>
      </c>
      <c r="P547" s="654"/>
      <c r="Q547" s="654"/>
      <c r="R547" s="196"/>
      <c r="S547" s="654"/>
      <c r="T547" s="654"/>
      <c r="U547" s="196"/>
      <c r="V547" s="654"/>
      <c r="W547" s="654"/>
      <c r="X547" s="196"/>
      <c r="Y547" s="648" t="s">
        <v>17</v>
      </c>
      <c r="Z547" s="648">
        <v>45440</v>
      </c>
      <c r="AA547" s="648">
        <v>45449</v>
      </c>
      <c r="AB547" s="247" t="s">
        <v>93</v>
      </c>
      <c r="AC547" s="648">
        <v>45572</v>
      </c>
      <c r="AD547" s="648">
        <v>45579</v>
      </c>
      <c r="AE547" s="247" t="s">
        <v>62</v>
      </c>
      <c r="AF547" s="647"/>
      <c r="AG547" s="647"/>
      <c r="AH547" s="247"/>
      <c r="AI547" s="647"/>
      <c r="AJ547" s="647"/>
      <c r="AK547" s="247"/>
      <c r="AL547" s="922"/>
      <c r="AN547"/>
    </row>
    <row r="548" spans="1:40" ht="99.9" customHeight="1" x14ac:dyDescent="0.3">
      <c r="A548" s="627">
        <f t="shared" si="8"/>
        <v>542</v>
      </c>
      <c r="B548" s="925"/>
      <c r="C548" s="668"/>
      <c r="D548" s="13"/>
      <c r="E548" s="630" t="s">
        <v>76</v>
      </c>
      <c r="F548" s="652" t="s">
        <v>6628</v>
      </c>
      <c r="G548" s="190" t="s">
        <v>6610</v>
      </c>
      <c r="H548" s="243" t="s">
        <v>10</v>
      </c>
      <c r="I548" s="245">
        <v>45412</v>
      </c>
      <c r="J548" s="245">
        <v>45433</v>
      </c>
      <c r="K548" s="196" t="s">
        <v>93</v>
      </c>
      <c r="L548" s="248">
        <v>45515</v>
      </c>
      <c r="M548" s="248">
        <v>45516</v>
      </c>
      <c r="N548" s="654"/>
      <c r="O548" s="196" t="s">
        <v>62</v>
      </c>
      <c r="P548" s="654"/>
      <c r="Q548" s="654"/>
      <c r="R548" s="196"/>
      <c r="S548" s="654"/>
      <c r="T548" s="654"/>
      <c r="U548" s="196"/>
      <c r="V548" s="654"/>
      <c r="W548" s="654"/>
      <c r="X548" s="196"/>
      <c r="Y548" s="648" t="s">
        <v>17</v>
      </c>
      <c r="Z548" s="648">
        <v>45440</v>
      </c>
      <c r="AA548" s="648">
        <v>45449</v>
      </c>
      <c r="AB548" s="247" t="s">
        <v>93</v>
      </c>
      <c r="AC548" s="648">
        <v>45572</v>
      </c>
      <c r="AD548" s="648">
        <v>45579</v>
      </c>
      <c r="AE548" s="247" t="s">
        <v>62</v>
      </c>
      <c r="AF548" s="647"/>
      <c r="AG548" s="647"/>
      <c r="AH548" s="247"/>
      <c r="AI548" s="647"/>
      <c r="AJ548" s="647"/>
      <c r="AK548" s="247"/>
      <c r="AL548" s="922"/>
      <c r="AN548"/>
    </row>
    <row r="549" spans="1:40" ht="99.9" customHeight="1" x14ac:dyDescent="0.3">
      <c r="A549" s="627">
        <f t="shared" si="8"/>
        <v>543</v>
      </c>
      <c r="B549" s="926"/>
      <c r="C549" s="668"/>
      <c r="D549" s="13"/>
      <c r="E549" s="630" t="s">
        <v>76</v>
      </c>
      <c r="F549" s="652" t="s">
        <v>6629</v>
      </c>
      <c r="G549" s="190" t="s">
        <v>6611</v>
      </c>
      <c r="H549" s="243" t="s">
        <v>10</v>
      </c>
      <c r="I549" s="245">
        <v>45412</v>
      </c>
      <c r="J549" s="245">
        <v>45433</v>
      </c>
      <c r="K549" s="196" t="s">
        <v>93</v>
      </c>
      <c r="L549" s="248">
        <v>45515</v>
      </c>
      <c r="M549" s="248">
        <v>45516</v>
      </c>
      <c r="N549" s="654"/>
      <c r="O549" s="196" t="s">
        <v>62</v>
      </c>
      <c r="P549" s="654"/>
      <c r="Q549" s="654"/>
      <c r="R549" s="196"/>
      <c r="S549" s="654"/>
      <c r="T549" s="654"/>
      <c r="U549" s="196"/>
      <c r="V549" s="654"/>
      <c r="W549" s="654"/>
      <c r="X549" s="196"/>
      <c r="Y549" s="648" t="s">
        <v>17</v>
      </c>
      <c r="Z549" s="648">
        <v>45440</v>
      </c>
      <c r="AA549" s="648">
        <v>45449</v>
      </c>
      <c r="AB549" s="247" t="s">
        <v>93</v>
      </c>
      <c r="AC549" s="648">
        <v>45572</v>
      </c>
      <c r="AD549" s="648">
        <v>45579</v>
      </c>
      <c r="AE549" s="247" t="s">
        <v>62</v>
      </c>
      <c r="AF549" s="647"/>
      <c r="AG549" s="647"/>
      <c r="AH549" s="247"/>
      <c r="AI549" s="647"/>
      <c r="AJ549" s="647"/>
      <c r="AK549" s="247"/>
      <c r="AL549" s="923"/>
      <c r="AN549"/>
    </row>
    <row r="550" spans="1:40" ht="99.9" customHeight="1" x14ac:dyDescent="0.3">
      <c r="A550" s="627">
        <f t="shared" si="8"/>
        <v>544</v>
      </c>
      <c r="B550" s="924" t="s">
        <v>6770</v>
      </c>
      <c r="C550" s="668"/>
      <c r="D550" s="13"/>
      <c r="E550" s="630" t="s">
        <v>76</v>
      </c>
      <c r="F550" s="652" t="s">
        <v>6763</v>
      </c>
      <c r="G550" s="190" t="s">
        <v>6761</v>
      </c>
      <c r="H550" s="243" t="s">
        <v>10</v>
      </c>
      <c r="I550" s="245">
        <v>45412</v>
      </c>
      <c r="J550" s="245">
        <v>45435</v>
      </c>
      <c r="K550" s="196" t="s">
        <v>93</v>
      </c>
      <c r="L550" s="248">
        <v>45515</v>
      </c>
      <c r="M550" s="248">
        <v>45516</v>
      </c>
      <c r="N550" s="654"/>
      <c r="O550" s="196" t="s">
        <v>62</v>
      </c>
      <c r="P550" s="654"/>
      <c r="Q550" s="654"/>
      <c r="R550" s="196"/>
      <c r="S550" s="654"/>
      <c r="T550" s="654"/>
      <c r="U550" s="196"/>
      <c r="V550" s="654"/>
      <c r="W550" s="654"/>
      <c r="X550" s="196"/>
      <c r="Y550" s="648" t="s">
        <v>17</v>
      </c>
      <c r="Z550" s="648">
        <v>45445</v>
      </c>
      <c r="AA550" s="648">
        <v>45453</v>
      </c>
      <c r="AB550" s="247" t="s">
        <v>93</v>
      </c>
      <c r="AC550" s="648">
        <v>45572</v>
      </c>
      <c r="AD550" s="648">
        <v>45579</v>
      </c>
      <c r="AE550" s="247" t="s">
        <v>26</v>
      </c>
      <c r="AF550" s="636">
        <v>45594</v>
      </c>
      <c r="AG550" s="636">
        <v>45635</v>
      </c>
      <c r="AH550" s="247" t="s">
        <v>62</v>
      </c>
      <c r="AI550" s="647"/>
      <c r="AJ550" s="647"/>
      <c r="AK550" s="247"/>
      <c r="AL550" s="548" t="str">
        <f>IF(B550&gt;0,HYPERLINK(CONCATENATE("PDFSD FINALLY/",B550,".pdf"),CONCATENATE("Open PDFSD FINALLY.",B550)),"")</f>
        <v>Open PDFSD FINALLY.SD 66 (S19.CI.30-04)(10-00)</v>
      </c>
      <c r="AN550"/>
    </row>
    <row r="551" spans="1:40" ht="99.9" customHeight="1" x14ac:dyDescent="0.3">
      <c r="A551" s="627">
        <f t="shared" si="8"/>
        <v>545</v>
      </c>
      <c r="B551" s="925"/>
      <c r="C551" s="668"/>
      <c r="D551" s="13"/>
      <c r="E551" s="630" t="s">
        <v>76</v>
      </c>
      <c r="F551" s="652" t="s">
        <v>6764</v>
      </c>
      <c r="G551" s="190" t="s">
        <v>6762</v>
      </c>
      <c r="H551" s="243" t="s">
        <v>10</v>
      </c>
      <c r="I551" s="245">
        <v>45412</v>
      </c>
      <c r="J551" s="245">
        <v>45435</v>
      </c>
      <c r="K551" s="196" t="s">
        <v>93</v>
      </c>
      <c r="L551" s="248">
        <v>45515</v>
      </c>
      <c r="M551" s="248">
        <v>45516</v>
      </c>
      <c r="N551" s="654"/>
      <c r="O551" s="196" t="s">
        <v>62</v>
      </c>
      <c r="P551" s="654"/>
      <c r="Q551" s="654"/>
      <c r="R551" s="196"/>
      <c r="S551" s="654"/>
      <c r="T551" s="654"/>
      <c r="U551" s="196"/>
      <c r="V551" s="654"/>
      <c r="W551" s="654"/>
      <c r="X551" s="196"/>
      <c r="Y551" s="648" t="s">
        <v>17</v>
      </c>
      <c r="Z551" s="648">
        <v>45445</v>
      </c>
      <c r="AA551" s="648">
        <v>45453</v>
      </c>
      <c r="AB551" s="247" t="s">
        <v>93</v>
      </c>
      <c r="AC551" s="636">
        <v>45572</v>
      </c>
      <c r="AD551" s="636">
        <v>45579</v>
      </c>
      <c r="AE551" s="247" t="s">
        <v>62</v>
      </c>
      <c r="AF551" s="647"/>
      <c r="AG551" s="647"/>
      <c r="AH551" s="247"/>
      <c r="AI551" s="647"/>
      <c r="AJ551" s="647"/>
      <c r="AK551" s="247"/>
      <c r="AL551" s="922"/>
      <c r="AN551"/>
    </row>
    <row r="552" spans="1:40" ht="99.9" customHeight="1" x14ac:dyDescent="0.3">
      <c r="A552" s="627">
        <f t="shared" si="8"/>
        <v>546</v>
      </c>
      <c r="B552" s="925"/>
      <c r="C552" s="668"/>
      <c r="D552" s="13"/>
      <c r="E552" s="630" t="s">
        <v>76</v>
      </c>
      <c r="F552" s="652" t="s">
        <v>6765</v>
      </c>
      <c r="G552" s="190" t="s">
        <v>6762</v>
      </c>
      <c r="H552" s="243" t="s">
        <v>10</v>
      </c>
      <c r="I552" s="245">
        <v>45412</v>
      </c>
      <c r="J552" s="245">
        <v>45435</v>
      </c>
      <c r="K552" s="196" t="s">
        <v>93</v>
      </c>
      <c r="L552" s="248">
        <v>45515</v>
      </c>
      <c r="M552" s="248">
        <v>45516</v>
      </c>
      <c r="N552" s="654"/>
      <c r="O552" s="196" t="s">
        <v>62</v>
      </c>
      <c r="P552" s="654"/>
      <c r="Q552" s="654"/>
      <c r="R552" s="196"/>
      <c r="S552" s="654"/>
      <c r="T552" s="654"/>
      <c r="U552" s="196"/>
      <c r="V552" s="654"/>
      <c r="W552" s="654"/>
      <c r="X552" s="196"/>
      <c r="Y552" s="648" t="s">
        <v>17</v>
      </c>
      <c r="Z552" s="648">
        <v>45445</v>
      </c>
      <c r="AA552" s="648">
        <v>45453</v>
      </c>
      <c r="AB552" s="247" t="s">
        <v>93</v>
      </c>
      <c r="AC552" s="636">
        <v>45572</v>
      </c>
      <c r="AD552" s="636">
        <v>45579</v>
      </c>
      <c r="AE552" s="247" t="s">
        <v>62</v>
      </c>
      <c r="AF552" s="647"/>
      <c r="AG552" s="647"/>
      <c r="AH552" s="247"/>
      <c r="AI552" s="647"/>
      <c r="AJ552" s="647"/>
      <c r="AK552" s="247"/>
      <c r="AL552" s="922"/>
      <c r="AN552"/>
    </row>
    <row r="553" spans="1:40" ht="99.9" customHeight="1" x14ac:dyDescent="0.3">
      <c r="A553" s="627">
        <f t="shared" si="8"/>
        <v>547</v>
      </c>
      <c r="B553" s="925"/>
      <c r="C553" s="668"/>
      <c r="D553" s="13"/>
      <c r="E553" s="630" t="s">
        <v>76</v>
      </c>
      <c r="F553" s="652" t="s">
        <v>6766</v>
      </c>
      <c r="G553" s="190" t="s">
        <v>6762</v>
      </c>
      <c r="H553" s="243" t="s">
        <v>10</v>
      </c>
      <c r="I553" s="245">
        <v>45412</v>
      </c>
      <c r="J553" s="245">
        <v>45435</v>
      </c>
      <c r="K553" s="196" t="s">
        <v>93</v>
      </c>
      <c r="L553" s="248">
        <v>45515</v>
      </c>
      <c r="M553" s="248">
        <v>45516</v>
      </c>
      <c r="N553" s="654"/>
      <c r="O553" s="196" t="s">
        <v>62</v>
      </c>
      <c r="P553" s="654"/>
      <c r="Q553" s="654"/>
      <c r="R553" s="196"/>
      <c r="S553" s="654"/>
      <c r="T553" s="654"/>
      <c r="U553" s="196"/>
      <c r="V553" s="654"/>
      <c r="W553" s="654"/>
      <c r="X553" s="196"/>
      <c r="Y553" s="648" t="s">
        <v>17</v>
      </c>
      <c r="Z553" s="648">
        <v>45445</v>
      </c>
      <c r="AA553" s="648">
        <v>45453</v>
      </c>
      <c r="AB553" s="247" t="s">
        <v>93</v>
      </c>
      <c r="AC553" s="648">
        <v>45572</v>
      </c>
      <c r="AD553" s="648">
        <v>45579</v>
      </c>
      <c r="AE553" s="247" t="s">
        <v>26</v>
      </c>
      <c r="AF553" s="636">
        <v>45594</v>
      </c>
      <c r="AG553" s="636">
        <v>45635</v>
      </c>
      <c r="AH553" s="247" t="s">
        <v>62</v>
      </c>
      <c r="AI553" s="647"/>
      <c r="AJ553" s="647"/>
      <c r="AK553" s="247"/>
      <c r="AL553" s="922"/>
      <c r="AN553"/>
    </row>
    <row r="554" spans="1:40" ht="99.9" customHeight="1" x14ac:dyDescent="0.3">
      <c r="A554" s="627">
        <f t="shared" si="8"/>
        <v>548</v>
      </c>
      <c r="B554" s="926"/>
      <c r="C554" s="668"/>
      <c r="D554" s="13"/>
      <c r="E554" s="630" t="s">
        <v>76</v>
      </c>
      <c r="F554" s="652" t="s">
        <v>6767</v>
      </c>
      <c r="G554" s="190" t="s">
        <v>6762</v>
      </c>
      <c r="H554" s="243" t="s">
        <v>10</v>
      </c>
      <c r="I554" s="245">
        <v>45412</v>
      </c>
      <c r="J554" s="245">
        <v>45435</v>
      </c>
      <c r="K554" s="196" t="s">
        <v>93</v>
      </c>
      <c r="L554" s="248">
        <v>45515</v>
      </c>
      <c r="M554" s="248">
        <v>45516</v>
      </c>
      <c r="N554" s="654"/>
      <c r="O554" s="196" t="s">
        <v>62</v>
      </c>
      <c r="P554" s="654"/>
      <c r="Q554" s="654"/>
      <c r="R554" s="196"/>
      <c r="S554" s="654"/>
      <c r="T554" s="654"/>
      <c r="U554" s="196"/>
      <c r="V554" s="654"/>
      <c r="W554" s="654"/>
      <c r="X554" s="196"/>
      <c r="Y554" s="648" t="s">
        <v>17</v>
      </c>
      <c r="Z554" s="648">
        <v>45445</v>
      </c>
      <c r="AA554" s="648">
        <v>45453</v>
      </c>
      <c r="AB554" s="247" t="s">
        <v>93</v>
      </c>
      <c r="AC554" s="636">
        <v>45572</v>
      </c>
      <c r="AD554" s="636">
        <v>45579</v>
      </c>
      <c r="AE554" s="247" t="s">
        <v>62</v>
      </c>
      <c r="AF554" s="647"/>
      <c r="AG554" s="647"/>
      <c r="AH554" s="247"/>
      <c r="AI554" s="647"/>
      <c r="AJ554" s="647"/>
      <c r="AK554" s="247"/>
      <c r="AL554" s="923"/>
      <c r="AN554"/>
    </row>
    <row r="555" spans="1:40" ht="99.9" customHeight="1" x14ac:dyDescent="0.3">
      <c r="A555" s="627">
        <f t="shared" si="8"/>
        <v>549</v>
      </c>
      <c r="B555" s="924" t="s">
        <v>6855</v>
      </c>
      <c r="C555" s="668"/>
      <c r="D555" s="13"/>
      <c r="E555" s="630" t="s">
        <v>76</v>
      </c>
      <c r="F555" s="652" t="s">
        <v>6849</v>
      </c>
      <c r="G555" s="190" t="s">
        <v>6844</v>
      </c>
      <c r="H555" s="243" t="s">
        <v>10</v>
      </c>
      <c r="I555" s="245">
        <v>45414</v>
      </c>
      <c r="J555" s="245">
        <v>45434</v>
      </c>
      <c r="K555" s="196" t="s">
        <v>93</v>
      </c>
      <c r="L555" s="248">
        <v>45515</v>
      </c>
      <c r="M555" s="248">
        <v>45537</v>
      </c>
      <c r="N555" s="654"/>
      <c r="O555" s="196" t="s">
        <v>62</v>
      </c>
      <c r="P555" s="654"/>
      <c r="Q555" s="654"/>
      <c r="R555" s="196"/>
      <c r="S555" s="654"/>
      <c r="T555" s="654"/>
      <c r="U555" s="196"/>
      <c r="V555" s="654"/>
      <c r="W555" s="654"/>
      <c r="X555" s="196"/>
      <c r="Y555" s="648" t="s">
        <v>17</v>
      </c>
      <c r="Z555" s="648">
        <v>45445</v>
      </c>
      <c r="AA555" s="648">
        <v>45449</v>
      </c>
      <c r="AB555" s="247" t="s">
        <v>93</v>
      </c>
      <c r="AC555" s="636">
        <v>45572</v>
      </c>
      <c r="AD555" s="636">
        <v>45579</v>
      </c>
      <c r="AE555" s="247" t="s">
        <v>62</v>
      </c>
      <c r="AF555" s="647"/>
      <c r="AG555" s="647"/>
      <c r="AH555" s="247"/>
      <c r="AI555" s="647"/>
      <c r="AJ555" s="647"/>
      <c r="AK555" s="247"/>
      <c r="AL555" s="548" t="str">
        <f>IF(B555&gt;0,HYPERLINK(CONCATENATE("PDFSD FINALLY/",B555,".pdf"),CONCATENATE("Open PDFSD FINALLY.",B555)),"")</f>
        <v>Open PDFSD FINALLY.SD 67 (S19.CI.02-05)(10-00)</v>
      </c>
      <c r="AN555"/>
    </row>
    <row r="556" spans="1:40" ht="99.9" customHeight="1" x14ac:dyDescent="0.3">
      <c r="A556" s="627">
        <f t="shared" si="8"/>
        <v>550</v>
      </c>
      <c r="B556" s="925"/>
      <c r="C556" s="668"/>
      <c r="D556" s="13"/>
      <c r="E556" s="630" t="s">
        <v>76</v>
      </c>
      <c r="F556" s="652" t="s">
        <v>6850</v>
      </c>
      <c r="G556" s="190" t="s">
        <v>6845</v>
      </c>
      <c r="H556" s="243" t="s">
        <v>10</v>
      </c>
      <c r="I556" s="245">
        <v>45414</v>
      </c>
      <c r="J556" s="245">
        <v>45434</v>
      </c>
      <c r="K556" s="196" t="s">
        <v>93</v>
      </c>
      <c r="L556" s="248">
        <v>45515</v>
      </c>
      <c r="M556" s="248">
        <v>45537</v>
      </c>
      <c r="N556" s="654"/>
      <c r="O556" s="196" t="s">
        <v>62</v>
      </c>
      <c r="P556" s="654"/>
      <c r="Q556" s="654"/>
      <c r="R556" s="196"/>
      <c r="S556" s="654"/>
      <c r="T556" s="654"/>
      <c r="U556" s="196"/>
      <c r="V556" s="654"/>
      <c r="W556" s="654"/>
      <c r="X556" s="196"/>
      <c r="Y556" s="648" t="s">
        <v>17</v>
      </c>
      <c r="Z556" s="648">
        <v>45440</v>
      </c>
      <c r="AA556" s="648">
        <v>45449</v>
      </c>
      <c r="AB556" s="247" t="s">
        <v>93</v>
      </c>
      <c r="AC556" s="636">
        <v>45572</v>
      </c>
      <c r="AD556" s="636">
        <v>45579</v>
      </c>
      <c r="AE556" s="247" t="s">
        <v>62</v>
      </c>
      <c r="AF556" s="647"/>
      <c r="AG556" s="647"/>
      <c r="AH556" s="247"/>
      <c r="AI556" s="647"/>
      <c r="AJ556" s="647"/>
      <c r="AK556" s="247"/>
      <c r="AL556" s="922"/>
      <c r="AN556"/>
    </row>
    <row r="557" spans="1:40" ht="99.9" customHeight="1" x14ac:dyDescent="0.3">
      <c r="A557" s="627">
        <f t="shared" si="8"/>
        <v>551</v>
      </c>
      <c r="B557" s="925"/>
      <c r="C557" s="668"/>
      <c r="D557" s="13"/>
      <c r="E557" s="630" t="s">
        <v>76</v>
      </c>
      <c r="F557" s="652" t="s">
        <v>6851</v>
      </c>
      <c r="G557" s="190" t="s">
        <v>6846</v>
      </c>
      <c r="H557" s="243" t="s">
        <v>10</v>
      </c>
      <c r="I557" s="245">
        <v>45414</v>
      </c>
      <c r="J557" s="245">
        <v>45434</v>
      </c>
      <c r="K557" s="196" t="s">
        <v>93</v>
      </c>
      <c r="L557" s="248">
        <v>45515</v>
      </c>
      <c r="M557" s="248">
        <v>45537</v>
      </c>
      <c r="N557" s="654"/>
      <c r="O557" s="196" t="s">
        <v>62</v>
      </c>
      <c r="P557" s="654"/>
      <c r="Q557" s="654"/>
      <c r="R557" s="196"/>
      <c r="S557" s="654"/>
      <c r="T557" s="654"/>
      <c r="U557" s="196"/>
      <c r="V557" s="654"/>
      <c r="W557" s="654"/>
      <c r="X557" s="196"/>
      <c r="Y557" s="648" t="s">
        <v>17</v>
      </c>
      <c r="Z557" s="648">
        <v>45440</v>
      </c>
      <c r="AA557" s="648">
        <v>45449</v>
      </c>
      <c r="AB557" s="247" t="s">
        <v>93</v>
      </c>
      <c r="AC557" s="636">
        <v>45572</v>
      </c>
      <c r="AD557" s="636">
        <v>45579</v>
      </c>
      <c r="AE557" s="247" t="s">
        <v>62</v>
      </c>
      <c r="AF557" s="647"/>
      <c r="AG557" s="647"/>
      <c r="AH557" s="247"/>
      <c r="AI557" s="647"/>
      <c r="AJ557" s="647"/>
      <c r="AK557" s="247"/>
      <c r="AL557" s="922"/>
      <c r="AN557"/>
    </row>
    <row r="558" spans="1:40" ht="99.9" customHeight="1" x14ac:dyDescent="0.3">
      <c r="A558" s="627">
        <f t="shared" si="8"/>
        <v>552</v>
      </c>
      <c r="B558" s="925"/>
      <c r="C558" s="668"/>
      <c r="D558" s="13"/>
      <c r="E558" s="630" t="s">
        <v>76</v>
      </c>
      <c r="F558" s="652" t="s">
        <v>6852</v>
      </c>
      <c r="G558" s="190" t="s">
        <v>6847</v>
      </c>
      <c r="H558" s="243" t="s">
        <v>10</v>
      </c>
      <c r="I558" s="245">
        <v>45414</v>
      </c>
      <c r="J558" s="245">
        <v>45434</v>
      </c>
      <c r="K558" s="196" t="s">
        <v>93</v>
      </c>
      <c r="L558" s="248">
        <v>45515</v>
      </c>
      <c r="M558" s="248">
        <v>45537</v>
      </c>
      <c r="N558" s="654"/>
      <c r="O558" s="196" t="s">
        <v>62</v>
      </c>
      <c r="P558" s="654"/>
      <c r="Q558" s="654"/>
      <c r="R558" s="196"/>
      <c r="S558" s="654"/>
      <c r="T558" s="654"/>
      <c r="U558" s="196"/>
      <c r="V558" s="654"/>
      <c r="W558" s="654"/>
      <c r="X558" s="196"/>
      <c r="Y558" s="648" t="s">
        <v>17</v>
      </c>
      <c r="Z558" s="648">
        <v>45440</v>
      </c>
      <c r="AA558" s="648">
        <v>45449</v>
      </c>
      <c r="AB558" s="247" t="s">
        <v>93</v>
      </c>
      <c r="AC558" s="636">
        <v>45572</v>
      </c>
      <c r="AD558" s="636">
        <v>45579</v>
      </c>
      <c r="AE558" s="247" t="s">
        <v>62</v>
      </c>
      <c r="AF558" s="647"/>
      <c r="AG558" s="647"/>
      <c r="AH558" s="247"/>
      <c r="AI558" s="647"/>
      <c r="AJ558" s="647"/>
      <c r="AK558" s="247"/>
      <c r="AL558" s="922"/>
      <c r="AN558"/>
    </row>
    <row r="559" spans="1:40" ht="99.9" customHeight="1" x14ac:dyDescent="0.3">
      <c r="A559" s="627">
        <f t="shared" si="8"/>
        <v>553</v>
      </c>
      <c r="B559" s="926"/>
      <c r="C559" s="668"/>
      <c r="D559" s="13"/>
      <c r="E559" s="630" t="s">
        <v>76</v>
      </c>
      <c r="F559" s="652" t="s">
        <v>6853</v>
      </c>
      <c r="G559" s="190" t="s">
        <v>6848</v>
      </c>
      <c r="H559" s="243" t="s">
        <v>10</v>
      </c>
      <c r="I559" s="245">
        <v>45414</v>
      </c>
      <c r="J559" s="245">
        <v>45434</v>
      </c>
      <c r="K559" s="196" t="s">
        <v>93</v>
      </c>
      <c r="L559" s="248">
        <v>45515</v>
      </c>
      <c r="M559" s="248">
        <v>45537</v>
      </c>
      <c r="N559" s="654"/>
      <c r="O559" s="196" t="s">
        <v>62</v>
      </c>
      <c r="P559" s="654"/>
      <c r="Q559" s="654"/>
      <c r="R559" s="196"/>
      <c r="S559" s="654"/>
      <c r="T559" s="654"/>
      <c r="U559" s="196"/>
      <c r="V559" s="654"/>
      <c r="W559" s="654"/>
      <c r="X559" s="196"/>
      <c r="Y559" s="648" t="s">
        <v>17</v>
      </c>
      <c r="Z559" s="648">
        <v>45440</v>
      </c>
      <c r="AA559" s="648">
        <v>45449</v>
      </c>
      <c r="AB559" s="247" t="s">
        <v>93</v>
      </c>
      <c r="AC559" s="636">
        <v>45572</v>
      </c>
      <c r="AD559" s="636">
        <v>45579</v>
      </c>
      <c r="AE559" s="247" t="s">
        <v>62</v>
      </c>
      <c r="AF559" s="647"/>
      <c r="AG559" s="647"/>
      <c r="AH559" s="247"/>
      <c r="AI559" s="647"/>
      <c r="AJ559" s="647"/>
      <c r="AK559" s="247"/>
      <c r="AL559" s="923"/>
      <c r="AN559"/>
    </row>
    <row r="560" spans="1:40" ht="99.9" customHeight="1" x14ac:dyDescent="0.3">
      <c r="A560" s="627">
        <f t="shared" si="8"/>
        <v>554</v>
      </c>
      <c r="B560" s="924" t="s">
        <v>6863</v>
      </c>
      <c r="C560" s="668"/>
      <c r="D560" s="13"/>
      <c r="E560" s="630" t="s">
        <v>2735</v>
      </c>
      <c r="F560" s="652" t="s">
        <v>6856</v>
      </c>
      <c r="G560" s="190" t="s">
        <v>6864</v>
      </c>
      <c r="H560" s="243" t="s">
        <v>10</v>
      </c>
      <c r="I560" s="245">
        <v>45414</v>
      </c>
      <c r="J560" s="245">
        <v>45435</v>
      </c>
      <c r="K560" s="196" t="s">
        <v>93</v>
      </c>
      <c r="L560" s="245"/>
      <c r="M560" s="654"/>
      <c r="N560" s="654"/>
      <c r="O560" s="196"/>
      <c r="P560" s="654"/>
      <c r="Q560" s="654"/>
      <c r="R560" s="196"/>
      <c r="S560" s="654"/>
      <c r="T560" s="654"/>
      <c r="U560" s="196"/>
      <c r="V560" s="654"/>
      <c r="W560" s="654"/>
      <c r="X560" s="196"/>
      <c r="Y560" s="648" t="s">
        <v>195</v>
      </c>
      <c r="Z560" s="648">
        <v>45454</v>
      </c>
      <c r="AA560" s="648">
        <v>45491</v>
      </c>
      <c r="AB560" s="247" t="s">
        <v>93</v>
      </c>
      <c r="AC560" s="667"/>
      <c r="AD560" s="667"/>
      <c r="AE560" s="247"/>
      <c r="AF560" s="647"/>
      <c r="AG560" s="647"/>
      <c r="AH560" s="247"/>
      <c r="AI560" s="647"/>
      <c r="AJ560" s="647"/>
      <c r="AK560" s="247"/>
      <c r="AL560" s="548" t="str">
        <f>IF(B560&gt;0,HYPERLINK(CONCATENATE("PDFSD FINALLY/",B560,".pdf"),CONCATENATE("Open PDFSD FINALLY.",B560)),"")</f>
        <v>Open PDFSD FINALLY.SD 9 (S19.ARCH.02-05)(10-00)</v>
      </c>
    </row>
    <row r="561" spans="1:40" ht="99.9" customHeight="1" x14ac:dyDescent="0.3">
      <c r="A561" s="627">
        <f t="shared" si="8"/>
        <v>555</v>
      </c>
      <c r="B561" s="925"/>
      <c r="C561" s="668"/>
      <c r="D561" s="13"/>
      <c r="E561" s="630" t="s">
        <v>2735</v>
      </c>
      <c r="F561" s="652" t="s">
        <v>6857</v>
      </c>
      <c r="G561" s="190" t="s">
        <v>6865</v>
      </c>
      <c r="H561" s="243" t="s">
        <v>10</v>
      </c>
      <c r="I561" s="245">
        <v>45414</v>
      </c>
      <c r="J561" s="245">
        <v>45435</v>
      </c>
      <c r="K561" s="196" t="s">
        <v>93</v>
      </c>
      <c r="L561" s="245"/>
      <c r="M561" s="654"/>
      <c r="N561" s="654"/>
      <c r="O561" s="196"/>
      <c r="P561" s="654"/>
      <c r="Q561" s="654"/>
      <c r="R561" s="196"/>
      <c r="S561" s="654"/>
      <c r="T561" s="654"/>
      <c r="U561" s="196"/>
      <c r="V561" s="654"/>
      <c r="W561" s="654"/>
      <c r="X561" s="196"/>
      <c r="Y561" s="648" t="s">
        <v>195</v>
      </c>
      <c r="Z561" s="648">
        <v>45454</v>
      </c>
      <c r="AA561" s="648">
        <v>45491</v>
      </c>
      <c r="AB561" s="247" t="s">
        <v>93</v>
      </c>
      <c r="AC561" s="667"/>
      <c r="AD561" s="667"/>
      <c r="AE561" s="247"/>
      <c r="AF561" s="647"/>
      <c r="AG561" s="647"/>
      <c r="AH561" s="247"/>
      <c r="AI561" s="647"/>
      <c r="AJ561" s="647"/>
      <c r="AK561" s="247"/>
      <c r="AL561" s="922"/>
    </row>
    <row r="562" spans="1:40" ht="99.9" customHeight="1" x14ac:dyDescent="0.3">
      <c r="A562" s="627">
        <f t="shared" si="8"/>
        <v>556</v>
      </c>
      <c r="B562" s="925"/>
      <c r="C562" s="668"/>
      <c r="D562" s="13"/>
      <c r="E562" s="630" t="s">
        <v>2735</v>
      </c>
      <c r="F562" s="652" t="s">
        <v>6858</v>
      </c>
      <c r="G562" s="190" t="s">
        <v>6866</v>
      </c>
      <c r="H562" s="243" t="s">
        <v>10</v>
      </c>
      <c r="I562" s="245">
        <v>45414</v>
      </c>
      <c r="J562" s="245">
        <v>45435</v>
      </c>
      <c r="K562" s="196" t="s">
        <v>26</v>
      </c>
      <c r="L562" s="245">
        <v>45510</v>
      </c>
      <c r="M562" s="245">
        <v>45513</v>
      </c>
      <c r="N562" s="654"/>
      <c r="O562" s="196" t="s">
        <v>93</v>
      </c>
      <c r="P562" s="654"/>
      <c r="Q562" s="654"/>
      <c r="R562" s="196"/>
      <c r="S562" s="654"/>
      <c r="T562" s="654"/>
      <c r="U562" s="196"/>
      <c r="V562" s="654"/>
      <c r="W562" s="654"/>
      <c r="X562" s="196"/>
      <c r="Y562" s="648" t="s">
        <v>195</v>
      </c>
      <c r="Z562" s="648"/>
      <c r="AA562" s="648"/>
      <c r="AB562" s="247"/>
      <c r="AC562" s="648">
        <v>45523</v>
      </c>
      <c r="AD562" s="648">
        <v>45526</v>
      </c>
      <c r="AE562" s="247" t="s">
        <v>93</v>
      </c>
      <c r="AF562" s="647"/>
      <c r="AG562" s="647"/>
      <c r="AH562" s="247"/>
      <c r="AI562" s="647"/>
      <c r="AJ562" s="647"/>
      <c r="AK562" s="247"/>
      <c r="AL562" s="922"/>
    </row>
    <row r="563" spans="1:40" ht="99.9" customHeight="1" x14ac:dyDescent="0.3">
      <c r="A563" s="627">
        <f t="shared" si="8"/>
        <v>557</v>
      </c>
      <c r="B563" s="925"/>
      <c r="C563" s="668"/>
      <c r="D563" s="13"/>
      <c r="E563" s="630" t="s">
        <v>2735</v>
      </c>
      <c r="F563" s="652" t="s">
        <v>6859</v>
      </c>
      <c r="G563" s="190" t="s">
        <v>6867</v>
      </c>
      <c r="H563" s="243" t="s">
        <v>10</v>
      </c>
      <c r="I563" s="245">
        <v>45414</v>
      </c>
      <c r="J563" s="245">
        <v>45435</v>
      </c>
      <c r="K563" s="196" t="s">
        <v>26</v>
      </c>
      <c r="L563" s="245">
        <v>45510</v>
      </c>
      <c r="M563" s="245">
        <v>45513</v>
      </c>
      <c r="N563" s="654"/>
      <c r="O563" s="196" t="s">
        <v>93</v>
      </c>
      <c r="P563" s="654"/>
      <c r="Q563" s="654"/>
      <c r="R563" s="196"/>
      <c r="S563" s="654"/>
      <c r="T563" s="654"/>
      <c r="U563" s="196"/>
      <c r="V563" s="654"/>
      <c r="W563" s="654"/>
      <c r="X563" s="196"/>
      <c r="Y563" s="648" t="s">
        <v>195</v>
      </c>
      <c r="Z563" s="648"/>
      <c r="AA563" s="648"/>
      <c r="AB563" s="247"/>
      <c r="AC563" s="648">
        <v>45523</v>
      </c>
      <c r="AD563" s="648">
        <v>45526</v>
      </c>
      <c r="AE563" s="247" t="s">
        <v>93</v>
      </c>
      <c r="AF563" s="647"/>
      <c r="AG563" s="647"/>
      <c r="AH563" s="247"/>
      <c r="AI563" s="647"/>
      <c r="AJ563" s="647"/>
      <c r="AK563" s="247"/>
      <c r="AL563" s="922"/>
    </row>
    <row r="564" spans="1:40" ht="99.9" customHeight="1" x14ac:dyDescent="0.3">
      <c r="A564" s="627">
        <f t="shared" si="8"/>
        <v>558</v>
      </c>
      <c r="B564" s="925"/>
      <c r="C564" s="668"/>
      <c r="D564" s="13"/>
      <c r="E564" s="630" t="s">
        <v>2735</v>
      </c>
      <c r="F564" s="652" t="s">
        <v>6860</v>
      </c>
      <c r="G564" s="190" t="s">
        <v>6868</v>
      </c>
      <c r="H564" s="243" t="s">
        <v>10</v>
      </c>
      <c r="I564" s="245">
        <v>45414</v>
      </c>
      <c r="J564" s="245">
        <v>45435</v>
      </c>
      <c r="K564" s="196" t="s">
        <v>26</v>
      </c>
      <c r="L564" s="245">
        <v>45510</v>
      </c>
      <c r="M564" s="245">
        <v>45513</v>
      </c>
      <c r="N564" s="654"/>
      <c r="O564" s="196" t="s">
        <v>93</v>
      </c>
      <c r="P564" s="654"/>
      <c r="Q564" s="654"/>
      <c r="R564" s="196"/>
      <c r="S564" s="654"/>
      <c r="T564" s="654"/>
      <c r="U564" s="196"/>
      <c r="V564" s="654"/>
      <c r="W564" s="654"/>
      <c r="X564" s="196"/>
      <c r="Y564" s="648" t="s">
        <v>195</v>
      </c>
      <c r="Z564" s="648"/>
      <c r="AA564" s="648"/>
      <c r="AB564" s="247"/>
      <c r="AC564" s="648">
        <v>45523</v>
      </c>
      <c r="AD564" s="648">
        <v>45526</v>
      </c>
      <c r="AE564" s="247" t="s">
        <v>93</v>
      </c>
      <c r="AF564" s="647"/>
      <c r="AG564" s="647"/>
      <c r="AH564" s="247"/>
      <c r="AI564" s="647"/>
      <c r="AJ564" s="647"/>
      <c r="AK564" s="247"/>
      <c r="AL564" s="922"/>
    </row>
    <row r="565" spans="1:40" ht="99.9" customHeight="1" x14ac:dyDescent="0.3">
      <c r="A565" s="627">
        <f t="shared" si="8"/>
        <v>559</v>
      </c>
      <c r="B565" s="925"/>
      <c r="C565" s="668"/>
      <c r="D565" s="13"/>
      <c r="E565" s="630" t="s">
        <v>2735</v>
      </c>
      <c r="F565" s="652" t="s">
        <v>6861</v>
      </c>
      <c r="G565" s="190" t="s">
        <v>6869</v>
      </c>
      <c r="H565" s="243" t="s">
        <v>10</v>
      </c>
      <c r="I565" s="245">
        <v>45414</v>
      </c>
      <c r="J565" s="245">
        <v>45435</v>
      </c>
      <c r="K565" s="196" t="s">
        <v>26</v>
      </c>
      <c r="L565" s="245">
        <v>45510</v>
      </c>
      <c r="M565" s="245">
        <v>45513</v>
      </c>
      <c r="N565" s="654"/>
      <c r="O565" s="196" t="s">
        <v>93</v>
      </c>
      <c r="P565" s="654"/>
      <c r="Q565" s="654"/>
      <c r="R565" s="196"/>
      <c r="S565" s="654"/>
      <c r="T565" s="654"/>
      <c r="U565" s="196"/>
      <c r="V565" s="654"/>
      <c r="W565" s="654"/>
      <c r="X565" s="196"/>
      <c r="Y565" s="648" t="s">
        <v>195</v>
      </c>
      <c r="Z565" s="648"/>
      <c r="AA565" s="648"/>
      <c r="AB565" s="247"/>
      <c r="AC565" s="648">
        <v>45523</v>
      </c>
      <c r="AD565" s="648">
        <v>45526</v>
      </c>
      <c r="AE565" s="247" t="s">
        <v>93</v>
      </c>
      <c r="AF565" s="647"/>
      <c r="AG565" s="647"/>
      <c r="AH565" s="247"/>
      <c r="AI565" s="647"/>
      <c r="AJ565" s="647"/>
      <c r="AK565" s="247"/>
      <c r="AL565" s="922"/>
    </row>
    <row r="566" spans="1:40" ht="99.9" customHeight="1" x14ac:dyDescent="0.3">
      <c r="A566" s="627">
        <f t="shared" si="8"/>
        <v>560</v>
      </c>
      <c r="B566" s="926"/>
      <c r="C566" s="668"/>
      <c r="D566" s="13"/>
      <c r="E566" s="630" t="s">
        <v>2735</v>
      </c>
      <c r="F566" s="652" t="s">
        <v>6862</v>
      </c>
      <c r="G566" s="190" t="s">
        <v>6587</v>
      </c>
      <c r="H566" s="243" t="s">
        <v>10</v>
      </c>
      <c r="I566" s="245">
        <v>45414</v>
      </c>
      <c r="J566" s="245">
        <v>45435</v>
      </c>
      <c r="K566" s="196" t="s">
        <v>26</v>
      </c>
      <c r="L566" s="245">
        <v>45510</v>
      </c>
      <c r="M566" s="245">
        <v>45513</v>
      </c>
      <c r="N566" s="654"/>
      <c r="O566" s="196" t="s">
        <v>93</v>
      </c>
      <c r="P566" s="654"/>
      <c r="Q566" s="654"/>
      <c r="R566" s="196"/>
      <c r="S566" s="654"/>
      <c r="T566" s="654"/>
      <c r="U566" s="196"/>
      <c r="V566" s="654"/>
      <c r="W566" s="654"/>
      <c r="X566" s="196"/>
      <c r="Y566" s="648" t="s">
        <v>195</v>
      </c>
      <c r="Z566" s="648"/>
      <c r="AA566" s="648"/>
      <c r="AB566" s="247"/>
      <c r="AC566" s="648">
        <v>45523</v>
      </c>
      <c r="AD566" s="648">
        <v>45526</v>
      </c>
      <c r="AE566" s="247" t="s">
        <v>93</v>
      </c>
      <c r="AF566" s="647"/>
      <c r="AG566" s="647"/>
      <c r="AH566" s="247"/>
      <c r="AI566" s="647"/>
      <c r="AJ566" s="647"/>
      <c r="AK566" s="247"/>
      <c r="AL566" s="923"/>
    </row>
    <row r="567" spans="1:40" ht="99.9" customHeight="1" x14ac:dyDescent="0.3">
      <c r="A567" s="627">
        <f t="shared" si="8"/>
        <v>561</v>
      </c>
      <c r="B567" s="924" t="s">
        <v>8936</v>
      </c>
      <c r="C567" s="668"/>
      <c r="D567" s="13"/>
      <c r="E567" s="630" t="s">
        <v>3746</v>
      </c>
      <c r="F567" s="652" t="s">
        <v>6870</v>
      </c>
      <c r="G567" s="190" t="s">
        <v>6906</v>
      </c>
      <c r="H567" s="243" t="s">
        <v>10</v>
      </c>
      <c r="I567" s="245">
        <v>45414</v>
      </c>
      <c r="J567" s="245">
        <v>45425</v>
      </c>
      <c r="K567" s="196" t="s">
        <v>26</v>
      </c>
      <c r="L567" s="245">
        <v>45515</v>
      </c>
      <c r="M567" s="245">
        <v>45530</v>
      </c>
      <c r="N567" s="654"/>
      <c r="O567" s="196" t="s">
        <v>26</v>
      </c>
      <c r="P567" s="245">
        <v>45603</v>
      </c>
      <c r="Q567" s="245">
        <v>45609</v>
      </c>
      <c r="R567" s="196" t="s">
        <v>26</v>
      </c>
      <c r="S567" s="245">
        <v>45641</v>
      </c>
      <c r="T567" s="245">
        <v>45644</v>
      </c>
      <c r="U567" s="196" t="s">
        <v>93</v>
      </c>
      <c r="V567" s="654"/>
      <c r="W567" s="654"/>
      <c r="X567" s="196"/>
      <c r="Y567" s="648" t="s">
        <v>17</v>
      </c>
      <c r="Z567" s="648">
        <v>45653</v>
      </c>
      <c r="AA567" s="648">
        <v>45665</v>
      </c>
      <c r="AB567" s="247" t="s">
        <v>93</v>
      </c>
      <c r="AC567" s="667"/>
      <c r="AD567" s="667"/>
      <c r="AE567" s="247"/>
      <c r="AF567" s="647"/>
      <c r="AG567" s="647"/>
      <c r="AH567" s="247"/>
      <c r="AI567" s="647"/>
      <c r="AJ567" s="647"/>
      <c r="AK567" s="247"/>
      <c r="AL567" s="548" t="str">
        <f>IF(B567&gt;0,HYPERLINK(CONCATENATE("PDFSD FINALLY/",B567,".pdf"),CONCATENATE("Open PDFSD FINALLY.",B567)),"")</f>
        <v>Open PDFSD FINALLY.SD 05 (S19.MECH.02-05)(10-00)</v>
      </c>
      <c r="AN567"/>
    </row>
    <row r="568" spans="1:40" ht="99.9" customHeight="1" x14ac:dyDescent="0.3">
      <c r="A568" s="627">
        <f t="shared" si="8"/>
        <v>562</v>
      </c>
      <c r="B568" s="925"/>
      <c r="C568" s="668"/>
      <c r="D568" s="13"/>
      <c r="E568" s="630" t="s">
        <v>3746</v>
      </c>
      <c r="F568" s="652" t="s">
        <v>6871</v>
      </c>
      <c r="G568" s="190" t="s">
        <v>6907</v>
      </c>
      <c r="H568" s="243" t="s">
        <v>10</v>
      </c>
      <c r="I568" s="245">
        <v>45414</v>
      </c>
      <c r="J568" s="245">
        <v>45425</v>
      </c>
      <c r="K568" s="196" t="s">
        <v>26</v>
      </c>
      <c r="L568" s="245">
        <v>45515</v>
      </c>
      <c r="M568" s="245">
        <v>45530</v>
      </c>
      <c r="N568" s="654"/>
      <c r="O568" s="196" t="s">
        <v>26</v>
      </c>
      <c r="P568" s="245">
        <v>45603</v>
      </c>
      <c r="Q568" s="245">
        <v>45609</v>
      </c>
      <c r="R568" s="196" t="s">
        <v>26</v>
      </c>
      <c r="S568" s="245">
        <v>45641</v>
      </c>
      <c r="T568" s="245">
        <v>45644</v>
      </c>
      <c r="U568" s="196" t="s">
        <v>93</v>
      </c>
      <c r="V568" s="654"/>
      <c r="W568" s="654"/>
      <c r="X568" s="196"/>
      <c r="Y568" s="648" t="s">
        <v>17</v>
      </c>
      <c r="Z568" s="648">
        <v>45653</v>
      </c>
      <c r="AA568" s="648">
        <v>45665</v>
      </c>
      <c r="AB568" s="247" t="s">
        <v>93</v>
      </c>
      <c r="AC568" s="667"/>
      <c r="AD568" s="667"/>
      <c r="AE568" s="247"/>
      <c r="AF568" s="647"/>
      <c r="AG568" s="647"/>
      <c r="AH568" s="247"/>
      <c r="AI568" s="647"/>
      <c r="AJ568" s="647"/>
      <c r="AK568" s="247"/>
      <c r="AL568" s="922"/>
      <c r="AN568"/>
    </row>
    <row r="569" spans="1:40" ht="99.9" customHeight="1" x14ac:dyDescent="0.3">
      <c r="A569" s="627">
        <f t="shared" si="8"/>
        <v>563</v>
      </c>
      <c r="B569" s="925"/>
      <c r="C569" s="668"/>
      <c r="D569" s="13"/>
      <c r="E569" s="630" t="s">
        <v>3746</v>
      </c>
      <c r="F569" s="652" t="s">
        <v>6872</v>
      </c>
      <c r="G569" s="190" t="s">
        <v>6908</v>
      </c>
      <c r="H569" s="243" t="s">
        <v>10</v>
      </c>
      <c r="I569" s="245">
        <v>45414</v>
      </c>
      <c r="J569" s="245">
        <v>45425</v>
      </c>
      <c r="K569" s="196" t="s">
        <v>26</v>
      </c>
      <c r="L569" s="245">
        <v>45515</v>
      </c>
      <c r="M569" s="245">
        <v>45530</v>
      </c>
      <c r="N569" s="654"/>
      <c r="O569" s="196" t="s">
        <v>26</v>
      </c>
      <c r="P569" s="245">
        <v>45603</v>
      </c>
      <c r="Q569" s="245">
        <v>45609</v>
      </c>
      <c r="R569" s="196" t="s">
        <v>26</v>
      </c>
      <c r="S569" s="245">
        <v>45641</v>
      </c>
      <c r="T569" s="245">
        <v>45644</v>
      </c>
      <c r="U569" s="196" t="s">
        <v>93</v>
      </c>
      <c r="V569" s="654"/>
      <c r="W569" s="654"/>
      <c r="X569" s="196"/>
      <c r="Y569" s="648" t="s">
        <v>17</v>
      </c>
      <c r="Z569" s="648">
        <v>45653</v>
      </c>
      <c r="AA569" s="648">
        <v>45665</v>
      </c>
      <c r="AB569" s="247" t="s">
        <v>93</v>
      </c>
      <c r="AC569" s="667"/>
      <c r="AD569" s="667"/>
      <c r="AE569" s="247"/>
      <c r="AF569" s="647"/>
      <c r="AG569" s="647"/>
      <c r="AH569" s="247"/>
      <c r="AI569" s="647"/>
      <c r="AJ569" s="647"/>
      <c r="AK569" s="247"/>
      <c r="AL569" s="922"/>
      <c r="AN569"/>
    </row>
    <row r="570" spans="1:40" ht="99.9" customHeight="1" x14ac:dyDescent="0.3">
      <c r="A570" s="627">
        <f t="shared" si="8"/>
        <v>564</v>
      </c>
      <c r="B570" s="925"/>
      <c r="C570" s="668"/>
      <c r="D570" s="13"/>
      <c r="E570" s="630" t="s">
        <v>3746</v>
      </c>
      <c r="F570" s="652" t="s">
        <v>6873</v>
      </c>
      <c r="G570" s="190" t="s">
        <v>6909</v>
      </c>
      <c r="H570" s="243" t="s">
        <v>10</v>
      </c>
      <c r="I570" s="245">
        <v>45414</v>
      </c>
      <c r="J570" s="245">
        <v>45425</v>
      </c>
      <c r="K570" s="196" t="s">
        <v>26</v>
      </c>
      <c r="L570" s="245">
        <v>45515</v>
      </c>
      <c r="M570" s="245">
        <v>45530</v>
      </c>
      <c r="N570" s="654"/>
      <c r="O570" s="196" t="s">
        <v>26</v>
      </c>
      <c r="P570" s="245">
        <v>45603</v>
      </c>
      <c r="Q570" s="245">
        <v>45609</v>
      </c>
      <c r="R570" s="196" t="s">
        <v>26</v>
      </c>
      <c r="S570" s="245">
        <v>45641</v>
      </c>
      <c r="T570" s="245">
        <v>45644</v>
      </c>
      <c r="U570" s="196" t="s">
        <v>93</v>
      </c>
      <c r="V570" s="654"/>
      <c r="W570" s="654"/>
      <c r="X570" s="196"/>
      <c r="Y570" s="648" t="s">
        <v>17</v>
      </c>
      <c r="Z570" s="648">
        <v>45653</v>
      </c>
      <c r="AA570" s="648">
        <v>45665</v>
      </c>
      <c r="AB570" s="247" t="s">
        <v>93</v>
      </c>
      <c r="AC570" s="667"/>
      <c r="AD570" s="667"/>
      <c r="AE570" s="247"/>
      <c r="AF570" s="647"/>
      <c r="AG570" s="647"/>
      <c r="AH570" s="247"/>
      <c r="AI570" s="647"/>
      <c r="AJ570" s="647"/>
      <c r="AK570" s="247"/>
      <c r="AL570" s="922"/>
      <c r="AN570"/>
    </row>
    <row r="571" spans="1:40" ht="99.9" customHeight="1" x14ac:dyDescent="0.3">
      <c r="A571" s="627">
        <f t="shared" si="8"/>
        <v>565</v>
      </c>
      <c r="B571" s="925"/>
      <c r="C571" s="668"/>
      <c r="D571" s="13"/>
      <c r="E571" s="630" t="s">
        <v>3746</v>
      </c>
      <c r="F571" s="652" t="s">
        <v>6874</v>
      </c>
      <c r="G571" s="190" t="s">
        <v>6910</v>
      </c>
      <c r="H571" s="243" t="s">
        <v>10</v>
      </c>
      <c r="I571" s="245">
        <v>45414</v>
      </c>
      <c r="J571" s="245">
        <v>45425</v>
      </c>
      <c r="K571" s="196" t="s">
        <v>26</v>
      </c>
      <c r="L571" s="245">
        <v>45515</v>
      </c>
      <c r="M571" s="245">
        <v>45530</v>
      </c>
      <c r="N571" s="654"/>
      <c r="O571" s="196" t="s">
        <v>26</v>
      </c>
      <c r="P571" s="245">
        <v>45603</v>
      </c>
      <c r="Q571" s="245">
        <v>45609</v>
      </c>
      <c r="R571" s="196" t="s">
        <v>26</v>
      </c>
      <c r="S571" s="245">
        <v>45641</v>
      </c>
      <c r="T571" s="245">
        <v>45644</v>
      </c>
      <c r="U571" s="196" t="s">
        <v>93</v>
      </c>
      <c r="V571" s="654"/>
      <c r="W571" s="654"/>
      <c r="X571" s="196"/>
      <c r="Y571" s="648" t="s">
        <v>17</v>
      </c>
      <c r="Z571" s="648">
        <v>45653</v>
      </c>
      <c r="AA571" s="648">
        <v>45665</v>
      </c>
      <c r="AB571" s="247" t="s">
        <v>93</v>
      </c>
      <c r="AC571" s="667"/>
      <c r="AD571" s="667"/>
      <c r="AE571" s="247"/>
      <c r="AF571" s="647"/>
      <c r="AG571" s="647"/>
      <c r="AH571" s="247"/>
      <c r="AI571" s="647"/>
      <c r="AJ571" s="647"/>
      <c r="AK571" s="247"/>
      <c r="AL571" s="922"/>
      <c r="AN571"/>
    </row>
    <row r="572" spans="1:40" ht="99.9" customHeight="1" x14ac:dyDescent="0.3">
      <c r="A572" s="627">
        <f t="shared" si="8"/>
        <v>566</v>
      </c>
      <c r="B572" s="925"/>
      <c r="C572" s="668"/>
      <c r="D572" s="13"/>
      <c r="E572" s="630" t="s">
        <v>3746</v>
      </c>
      <c r="F572" s="652" t="s">
        <v>6875</v>
      </c>
      <c r="G572" s="190" t="s">
        <v>6911</v>
      </c>
      <c r="H572" s="243" t="s">
        <v>10</v>
      </c>
      <c r="I572" s="245">
        <v>45414</v>
      </c>
      <c r="J572" s="245">
        <v>45425</v>
      </c>
      <c r="K572" s="196" t="s">
        <v>26</v>
      </c>
      <c r="L572" s="245">
        <v>45515</v>
      </c>
      <c r="M572" s="245">
        <v>45530</v>
      </c>
      <c r="N572" s="654"/>
      <c r="O572" s="196" t="s">
        <v>26</v>
      </c>
      <c r="P572" s="245">
        <v>45603</v>
      </c>
      <c r="Q572" s="245">
        <v>45609</v>
      </c>
      <c r="R572" s="196" t="s">
        <v>26</v>
      </c>
      <c r="S572" s="245">
        <v>45641</v>
      </c>
      <c r="T572" s="245">
        <v>45644</v>
      </c>
      <c r="U572" s="196" t="s">
        <v>93</v>
      </c>
      <c r="V572" s="654"/>
      <c r="W572" s="654"/>
      <c r="X572" s="196"/>
      <c r="Y572" s="648" t="s">
        <v>17</v>
      </c>
      <c r="Z572" s="648">
        <v>45653</v>
      </c>
      <c r="AA572" s="648">
        <v>45665</v>
      </c>
      <c r="AB572" s="247" t="s">
        <v>93</v>
      </c>
      <c r="AC572" s="667"/>
      <c r="AD572" s="667"/>
      <c r="AE572" s="247"/>
      <c r="AF572" s="647"/>
      <c r="AG572" s="647"/>
      <c r="AH572" s="247"/>
      <c r="AI572" s="647"/>
      <c r="AJ572" s="647"/>
      <c r="AK572" s="247"/>
      <c r="AL572" s="922"/>
      <c r="AN572"/>
    </row>
    <row r="573" spans="1:40" ht="99.9" customHeight="1" x14ac:dyDescent="0.3">
      <c r="A573" s="627">
        <f t="shared" si="8"/>
        <v>567</v>
      </c>
      <c r="B573" s="925"/>
      <c r="C573" s="668"/>
      <c r="D573" s="13"/>
      <c r="E573" s="630" t="s">
        <v>3746</v>
      </c>
      <c r="F573" s="652" t="s">
        <v>6876</v>
      </c>
      <c r="G573" s="190" t="s">
        <v>6912</v>
      </c>
      <c r="H573" s="243" t="s">
        <v>10</v>
      </c>
      <c r="I573" s="245">
        <v>45414</v>
      </c>
      <c r="J573" s="245">
        <v>45425</v>
      </c>
      <c r="K573" s="196" t="s">
        <v>26</v>
      </c>
      <c r="L573" s="245">
        <v>45515</v>
      </c>
      <c r="M573" s="245">
        <v>45530</v>
      </c>
      <c r="N573" s="654"/>
      <c r="O573" s="196" t="s">
        <v>26</v>
      </c>
      <c r="P573" s="245">
        <v>45603</v>
      </c>
      <c r="Q573" s="245">
        <v>45609</v>
      </c>
      <c r="R573" s="196" t="s">
        <v>26</v>
      </c>
      <c r="S573" s="245">
        <v>45641</v>
      </c>
      <c r="T573" s="245">
        <v>45644</v>
      </c>
      <c r="U573" s="196" t="s">
        <v>93</v>
      </c>
      <c r="V573" s="654"/>
      <c r="W573" s="654"/>
      <c r="X573" s="196"/>
      <c r="Y573" s="648" t="s">
        <v>17</v>
      </c>
      <c r="Z573" s="648">
        <v>45653</v>
      </c>
      <c r="AA573" s="648">
        <v>45665</v>
      </c>
      <c r="AB573" s="247" t="s">
        <v>93</v>
      </c>
      <c r="AC573" s="667"/>
      <c r="AD573" s="667"/>
      <c r="AE573" s="247"/>
      <c r="AF573" s="647"/>
      <c r="AG573" s="647"/>
      <c r="AH573" s="247"/>
      <c r="AI573" s="647"/>
      <c r="AJ573" s="647"/>
      <c r="AK573" s="247"/>
      <c r="AL573" s="922"/>
      <c r="AN573"/>
    </row>
    <row r="574" spans="1:40" ht="99.9" customHeight="1" x14ac:dyDescent="0.3">
      <c r="A574" s="627">
        <f t="shared" si="8"/>
        <v>568</v>
      </c>
      <c r="B574" s="925"/>
      <c r="C574" s="668"/>
      <c r="D574" s="13"/>
      <c r="E574" s="630" t="s">
        <v>3746</v>
      </c>
      <c r="F574" s="652" t="s">
        <v>6877</v>
      </c>
      <c r="G574" s="190" t="s">
        <v>6913</v>
      </c>
      <c r="H574" s="243" t="s">
        <v>10</v>
      </c>
      <c r="I574" s="245">
        <v>45414</v>
      </c>
      <c r="J574" s="245">
        <v>45425</v>
      </c>
      <c r="K574" s="196" t="s">
        <v>26</v>
      </c>
      <c r="L574" s="245">
        <v>45515</v>
      </c>
      <c r="M574" s="245">
        <v>45530</v>
      </c>
      <c r="N574" s="654"/>
      <c r="O574" s="196" t="s">
        <v>26</v>
      </c>
      <c r="P574" s="245">
        <v>45603</v>
      </c>
      <c r="Q574" s="245">
        <v>45609</v>
      </c>
      <c r="R574" s="196" t="s">
        <v>26</v>
      </c>
      <c r="S574" s="245">
        <v>45641</v>
      </c>
      <c r="T574" s="245">
        <v>45644</v>
      </c>
      <c r="U574" s="196" t="s">
        <v>93</v>
      </c>
      <c r="V574" s="654"/>
      <c r="W574" s="654"/>
      <c r="X574" s="196"/>
      <c r="Y574" s="648" t="s">
        <v>17</v>
      </c>
      <c r="Z574" s="648">
        <v>45653</v>
      </c>
      <c r="AA574" s="648">
        <v>45665</v>
      </c>
      <c r="AB574" s="247" t="s">
        <v>93</v>
      </c>
      <c r="AC574" s="667"/>
      <c r="AD574" s="667"/>
      <c r="AE574" s="247"/>
      <c r="AF574" s="647"/>
      <c r="AG574" s="647"/>
      <c r="AH574" s="247"/>
      <c r="AI574" s="647"/>
      <c r="AJ574" s="647"/>
      <c r="AK574" s="247"/>
      <c r="AL574" s="922"/>
      <c r="AN574"/>
    </row>
    <row r="575" spans="1:40" ht="99.9" customHeight="1" x14ac:dyDescent="0.3">
      <c r="A575" s="627">
        <f t="shared" si="8"/>
        <v>569</v>
      </c>
      <c r="B575" s="925"/>
      <c r="C575" s="668"/>
      <c r="D575" s="13"/>
      <c r="E575" s="630" t="s">
        <v>3746</v>
      </c>
      <c r="F575" s="652" t="s">
        <v>6878</v>
      </c>
      <c r="G575" s="190" t="s">
        <v>6914</v>
      </c>
      <c r="H575" s="243" t="s">
        <v>10</v>
      </c>
      <c r="I575" s="245">
        <v>45414</v>
      </c>
      <c r="J575" s="245">
        <v>45425</v>
      </c>
      <c r="K575" s="196" t="s">
        <v>26</v>
      </c>
      <c r="L575" s="245">
        <v>45515</v>
      </c>
      <c r="M575" s="245">
        <v>45530</v>
      </c>
      <c r="N575" s="654"/>
      <c r="O575" s="196" t="s">
        <v>26</v>
      </c>
      <c r="P575" s="245">
        <v>45603</v>
      </c>
      <c r="Q575" s="245">
        <v>45609</v>
      </c>
      <c r="R575" s="196" t="s">
        <v>26</v>
      </c>
      <c r="S575" s="245">
        <v>45641</v>
      </c>
      <c r="T575" s="245">
        <v>45644</v>
      </c>
      <c r="U575" s="196" t="s">
        <v>93</v>
      </c>
      <c r="V575" s="654"/>
      <c r="W575" s="654"/>
      <c r="X575" s="196"/>
      <c r="Y575" s="648" t="s">
        <v>17</v>
      </c>
      <c r="Z575" s="648">
        <v>45653</v>
      </c>
      <c r="AA575" s="648">
        <v>45665</v>
      </c>
      <c r="AB575" s="247" t="s">
        <v>93</v>
      </c>
      <c r="AC575" s="667"/>
      <c r="AD575" s="667"/>
      <c r="AE575" s="247"/>
      <c r="AF575" s="647"/>
      <c r="AG575" s="647"/>
      <c r="AH575" s="247"/>
      <c r="AI575" s="647"/>
      <c r="AJ575" s="647"/>
      <c r="AK575" s="247"/>
      <c r="AL575" s="922"/>
      <c r="AN575"/>
    </row>
    <row r="576" spans="1:40" ht="99.9" customHeight="1" x14ac:dyDescent="0.3">
      <c r="A576" s="627">
        <f t="shared" si="8"/>
        <v>570</v>
      </c>
      <c r="B576" s="925"/>
      <c r="C576" s="668"/>
      <c r="D576" s="13"/>
      <c r="E576" s="630" t="s">
        <v>3746</v>
      </c>
      <c r="F576" s="652" t="s">
        <v>6879</v>
      </c>
      <c r="G576" s="190" t="s">
        <v>6915</v>
      </c>
      <c r="H576" s="243" t="s">
        <v>10</v>
      </c>
      <c r="I576" s="245">
        <v>45414</v>
      </c>
      <c r="J576" s="245">
        <v>45425</v>
      </c>
      <c r="K576" s="196" t="s">
        <v>26</v>
      </c>
      <c r="L576" s="245">
        <v>45515</v>
      </c>
      <c r="M576" s="245">
        <v>45530</v>
      </c>
      <c r="N576" s="654"/>
      <c r="O576" s="196" t="s">
        <v>26</v>
      </c>
      <c r="P576" s="245">
        <v>45603</v>
      </c>
      <c r="Q576" s="245">
        <v>45609</v>
      </c>
      <c r="R576" s="196" t="s">
        <v>26</v>
      </c>
      <c r="S576" s="245">
        <v>45641</v>
      </c>
      <c r="T576" s="245">
        <v>45644</v>
      </c>
      <c r="U576" s="196" t="s">
        <v>93</v>
      </c>
      <c r="V576" s="654"/>
      <c r="W576" s="654"/>
      <c r="X576" s="196"/>
      <c r="Y576" s="648" t="s">
        <v>17</v>
      </c>
      <c r="Z576" s="648">
        <v>45653</v>
      </c>
      <c r="AA576" s="648">
        <v>45665</v>
      </c>
      <c r="AB576" s="247" t="s">
        <v>93</v>
      </c>
      <c r="AC576" s="667"/>
      <c r="AD576" s="667"/>
      <c r="AE576" s="247"/>
      <c r="AF576" s="647"/>
      <c r="AG576" s="647"/>
      <c r="AH576" s="247"/>
      <c r="AI576" s="647"/>
      <c r="AJ576" s="647"/>
      <c r="AK576" s="247"/>
      <c r="AL576" s="922"/>
      <c r="AN576"/>
    </row>
    <row r="577" spans="1:40" ht="99.9" customHeight="1" x14ac:dyDescent="0.3">
      <c r="A577" s="627">
        <f t="shared" si="8"/>
        <v>571</v>
      </c>
      <c r="B577" s="925"/>
      <c r="C577" s="668"/>
      <c r="D577" s="13"/>
      <c r="E577" s="630" t="s">
        <v>3746</v>
      </c>
      <c r="F577" s="652" t="s">
        <v>6880</v>
      </c>
      <c r="G577" s="190" t="s">
        <v>6916</v>
      </c>
      <c r="H577" s="243" t="s">
        <v>10</v>
      </c>
      <c r="I577" s="245">
        <v>45414</v>
      </c>
      <c r="J577" s="245">
        <v>45425</v>
      </c>
      <c r="K577" s="196" t="s">
        <v>26</v>
      </c>
      <c r="L577" s="245">
        <v>45515</v>
      </c>
      <c r="M577" s="245">
        <v>45530</v>
      </c>
      <c r="N577" s="654"/>
      <c r="O577" s="196" t="s">
        <v>26</v>
      </c>
      <c r="P577" s="245">
        <v>45603</v>
      </c>
      <c r="Q577" s="245">
        <v>45609</v>
      </c>
      <c r="R577" s="196" t="s">
        <v>26</v>
      </c>
      <c r="S577" s="245">
        <v>45641</v>
      </c>
      <c r="T577" s="245">
        <v>45644</v>
      </c>
      <c r="U577" s="196" t="s">
        <v>93</v>
      </c>
      <c r="V577" s="654"/>
      <c r="W577" s="654"/>
      <c r="X577" s="196"/>
      <c r="Y577" s="648" t="s">
        <v>17</v>
      </c>
      <c r="Z577" s="648">
        <v>45653</v>
      </c>
      <c r="AA577" s="648">
        <v>45665</v>
      </c>
      <c r="AB577" s="247" t="s">
        <v>93</v>
      </c>
      <c r="AC577" s="667"/>
      <c r="AD577" s="667"/>
      <c r="AE577" s="247"/>
      <c r="AF577" s="647"/>
      <c r="AG577" s="647"/>
      <c r="AH577" s="247"/>
      <c r="AI577" s="647"/>
      <c r="AJ577" s="647"/>
      <c r="AK577" s="247"/>
      <c r="AL577" s="922"/>
      <c r="AN577"/>
    </row>
    <row r="578" spans="1:40" ht="99.9" customHeight="1" x14ac:dyDescent="0.3">
      <c r="A578" s="627">
        <f t="shared" si="8"/>
        <v>572</v>
      </c>
      <c r="B578" s="925"/>
      <c r="C578" s="668"/>
      <c r="D578" s="13"/>
      <c r="E578" s="630" t="s">
        <v>3746</v>
      </c>
      <c r="F578" s="652" t="s">
        <v>6881</v>
      </c>
      <c r="G578" s="190" t="s">
        <v>6917</v>
      </c>
      <c r="H578" s="243" t="s">
        <v>10</v>
      </c>
      <c r="I578" s="245">
        <v>45414</v>
      </c>
      <c r="J578" s="245">
        <v>45425</v>
      </c>
      <c r="K578" s="196" t="s">
        <v>26</v>
      </c>
      <c r="L578" s="245">
        <v>45515</v>
      </c>
      <c r="M578" s="245">
        <v>45530</v>
      </c>
      <c r="N578" s="654"/>
      <c r="O578" s="196" t="s">
        <v>26</v>
      </c>
      <c r="P578" s="245">
        <v>45603</v>
      </c>
      <c r="Q578" s="245">
        <v>45609</v>
      </c>
      <c r="R578" s="196" t="s">
        <v>26</v>
      </c>
      <c r="S578" s="245">
        <v>45641</v>
      </c>
      <c r="T578" s="245">
        <v>45644</v>
      </c>
      <c r="U578" s="196" t="s">
        <v>93</v>
      </c>
      <c r="V578" s="654"/>
      <c r="W578" s="654"/>
      <c r="X578" s="196"/>
      <c r="Y578" s="648" t="s">
        <v>17</v>
      </c>
      <c r="Z578" s="648">
        <v>45653</v>
      </c>
      <c r="AA578" s="648">
        <v>45665</v>
      </c>
      <c r="AB578" s="247" t="s">
        <v>93</v>
      </c>
      <c r="AC578" s="667"/>
      <c r="AD578" s="667"/>
      <c r="AE578" s="247"/>
      <c r="AF578" s="647"/>
      <c r="AG578" s="647"/>
      <c r="AH578" s="247"/>
      <c r="AI578" s="647"/>
      <c r="AJ578" s="647"/>
      <c r="AK578" s="247"/>
      <c r="AL578" s="922"/>
      <c r="AN578"/>
    </row>
    <row r="579" spans="1:40" ht="99.9" customHeight="1" x14ac:dyDescent="0.3">
      <c r="A579" s="627">
        <f t="shared" si="8"/>
        <v>573</v>
      </c>
      <c r="B579" s="925"/>
      <c r="C579" s="668"/>
      <c r="D579" s="13"/>
      <c r="E579" s="630" t="s">
        <v>3746</v>
      </c>
      <c r="F579" s="652" t="s">
        <v>6882</v>
      </c>
      <c r="G579" s="190" t="s">
        <v>6918</v>
      </c>
      <c r="H579" s="243" t="s">
        <v>10</v>
      </c>
      <c r="I579" s="245">
        <v>45414</v>
      </c>
      <c r="J579" s="245">
        <v>45425</v>
      </c>
      <c r="K579" s="196" t="s">
        <v>26</v>
      </c>
      <c r="L579" s="245">
        <v>45515</v>
      </c>
      <c r="M579" s="245">
        <v>45530</v>
      </c>
      <c r="N579" s="654"/>
      <c r="O579" s="196" t="s">
        <v>26</v>
      </c>
      <c r="P579" s="245">
        <v>45603</v>
      </c>
      <c r="Q579" s="245">
        <v>45609</v>
      </c>
      <c r="R579" s="196" t="s">
        <v>26</v>
      </c>
      <c r="S579" s="245">
        <v>45641</v>
      </c>
      <c r="T579" s="245">
        <v>45644</v>
      </c>
      <c r="U579" s="196" t="s">
        <v>93</v>
      </c>
      <c r="V579" s="654"/>
      <c r="W579" s="654"/>
      <c r="X579" s="196"/>
      <c r="Y579" s="648" t="s">
        <v>17</v>
      </c>
      <c r="Z579" s="648">
        <v>45653</v>
      </c>
      <c r="AA579" s="648">
        <v>45665</v>
      </c>
      <c r="AB579" s="247" t="s">
        <v>93</v>
      </c>
      <c r="AC579" s="667"/>
      <c r="AD579" s="667"/>
      <c r="AE579" s="247"/>
      <c r="AF579" s="647"/>
      <c r="AG579" s="647"/>
      <c r="AH579" s="247"/>
      <c r="AI579" s="647"/>
      <c r="AJ579" s="647"/>
      <c r="AK579" s="247"/>
      <c r="AL579" s="922"/>
      <c r="AN579"/>
    </row>
    <row r="580" spans="1:40" ht="99.9" customHeight="1" x14ac:dyDescent="0.3">
      <c r="A580" s="627">
        <f t="shared" si="8"/>
        <v>574</v>
      </c>
      <c r="B580" s="925"/>
      <c r="C580" s="668"/>
      <c r="D580" s="13"/>
      <c r="E580" s="630" t="s">
        <v>3746</v>
      </c>
      <c r="F580" s="652" t="s">
        <v>6883</v>
      </c>
      <c r="G580" s="190" t="s">
        <v>6919</v>
      </c>
      <c r="H580" s="243" t="s">
        <v>10</v>
      </c>
      <c r="I580" s="245">
        <v>45414</v>
      </c>
      <c r="J580" s="245">
        <v>45425</v>
      </c>
      <c r="K580" s="196" t="s">
        <v>26</v>
      </c>
      <c r="L580" s="245">
        <v>45515</v>
      </c>
      <c r="M580" s="245">
        <v>45530</v>
      </c>
      <c r="N580" s="654"/>
      <c r="O580" s="196" t="s">
        <v>26</v>
      </c>
      <c r="P580" s="245">
        <v>45603</v>
      </c>
      <c r="Q580" s="245">
        <v>45609</v>
      </c>
      <c r="R580" s="196" t="s">
        <v>26</v>
      </c>
      <c r="S580" s="245">
        <v>45641</v>
      </c>
      <c r="T580" s="245">
        <v>45644</v>
      </c>
      <c r="U580" s="196" t="s">
        <v>93</v>
      </c>
      <c r="V580" s="654"/>
      <c r="W580" s="654"/>
      <c r="X580" s="196"/>
      <c r="Y580" s="648" t="s">
        <v>17</v>
      </c>
      <c r="Z580" s="648">
        <v>45653</v>
      </c>
      <c r="AA580" s="648">
        <v>45665</v>
      </c>
      <c r="AB580" s="247" t="s">
        <v>93</v>
      </c>
      <c r="AC580" s="667"/>
      <c r="AD580" s="667"/>
      <c r="AE580" s="247"/>
      <c r="AF580" s="647"/>
      <c r="AG580" s="647"/>
      <c r="AH580" s="247"/>
      <c r="AI580" s="647"/>
      <c r="AJ580" s="647"/>
      <c r="AK580" s="247"/>
      <c r="AL580" s="922"/>
      <c r="AN580"/>
    </row>
    <row r="581" spans="1:40" ht="99.9" customHeight="1" x14ac:dyDescent="0.3">
      <c r="A581" s="627">
        <f t="shared" si="8"/>
        <v>575</v>
      </c>
      <c r="B581" s="925"/>
      <c r="C581" s="668"/>
      <c r="D581" s="13"/>
      <c r="E581" s="630" t="s">
        <v>3746</v>
      </c>
      <c r="F581" s="652" t="s">
        <v>6884</v>
      </c>
      <c r="G581" s="190" t="s">
        <v>6920</v>
      </c>
      <c r="H581" s="243" t="s">
        <v>10</v>
      </c>
      <c r="I581" s="245">
        <v>45414</v>
      </c>
      <c r="J581" s="245">
        <v>45425</v>
      </c>
      <c r="K581" s="196" t="s">
        <v>26</v>
      </c>
      <c r="L581" s="245">
        <v>45515</v>
      </c>
      <c r="M581" s="245">
        <v>45530</v>
      </c>
      <c r="N581" s="654"/>
      <c r="O581" s="196" t="s">
        <v>26</v>
      </c>
      <c r="P581" s="245">
        <v>45603</v>
      </c>
      <c r="Q581" s="245">
        <v>45609</v>
      </c>
      <c r="R581" s="196" t="s">
        <v>26</v>
      </c>
      <c r="S581" s="245">
        <v>45641</v>
      </c>
      <c r="T581" s="245">
        <v>45644</v>
      </c>
      <c r="U581" s="196" t="s">
        <v>93</v>
      </c>
      <c r="V581" s="654"/>
      <c r="W581" s="654"/>
      <c r="X581" s="196"/>
      <c r="Y581" s="648" t="s">
        <v>17</v>
      </c>
      <c r="Z581" s="648">
        <v>45653</v>
      </c>
      <c r="AA581" s="648">
        <v>45665</v>
      </c>
      <c r="AB581" s="247" t="s">
        <v>93</v>
      </c>
      <c r="AC581" s="667"/>
      <c r="AD581" s="667"/>
      <c r="AE581" s="247"/>
      <c r="AF581" s="647"/>
      <c r="AG581" s="647"/>
      <c r="AH581" s="247"/>
      <c r="AI581" s="647"/>
      <c r="AJ581" s="647"/>
      <c r="AK581" s="247"/>
      <c r="AL581" s="922"/>
      <c r="AN581"/>
    </row>
    <row r="582" spans="1:40" ht="99.9" customHeight="1" x14ac:dyDescent="0.3">
      <c r="A582" s="627">
        <f t="shared" si="8"/>
        <v>576</v>
      </c>
      <c r="B582" s="925"/>
      <c r="C582" s="668"/>
      <c r="D582" s="13"/>
      <c r="E582" s="630" t="s">
        <v>3746</v>
      </c>
      <c r="F582" s="652" t="s">
        <v>6885</v>
      </c>
      <c r="G582" s="190" t="s">
        <v>6921</v>
      </c>
      <c r="H582" s="243" t="s">
        <v>10</v>
      </c>
      <c r="I582" s="245">
        <v>45414</v>
      </c>
      <c r="J582" s="245">
        <v>45425</v>
      </c>
      <c r="K582" s="196" t="s">
        <v>26</v>
      </c>
      <c r="L582" s="245">
        <v>45515</v>
      </c>
      <c r="M582" s="245">
        <v>45530</v>
      </c>
      <c r="N582" s="654"/>
      <c r="O582" s="196" t="s">
        <v>26</v>
      </c>
      <c r="P582" s="245">
        <v>45603</v>
      </c>
      <c r="Q582" s="245">
        <v>45609</v>
      </c>
      <c r="R582" s="196" t="s">
        <v>26</v>
      </c>
      <c r="S582" s="245">
        <v>45641</v>
      </c>
      <c r="T582" s="245">
        <v>45644</v>
      </c>
      <c r="U582" s="196" t="s">
        <v>93</v>
      </c>
      <c r="V582" s="654"/>
      <c r="W582" s="654"/>
      <c r="X582" s="196"/>
      <c r="Y582" s="648" t="s">
        <v>17</v>
      </c>
      <c r="Z582" s="648">
        <v>45653</v>
      </c>
      <c r="AA582" s="648">
        <v>45665</v>
      </c>
      <c r="AB582" s="247" t="s">
        <v>93</v>
      </c>
      <c r="AC582" s="667"/>
      <c r="AD582" s="667"/>
      <c r="AE582" s="247"/>
      <c r="AF582" s="647"/>
      <c r="AG582" s="647"/>
      <c r="AH582" s="247"/>
      <c r="AI582" s="647"/>
      <c r="AJ582" s="647"/>
      <c r="AK582" s="247"/>
      <c r="AL582" s="922"/>
      <c r="AN582"/>
    </row>
    <row r="583" spans="1:40" ht="99.9" customHeight="1" x14ac:dyDescent="0.3">
      <c r="A583" s="627">
        <f t="shared" si="8"/>
        <v>577</v>
      </c>
      <c r="B583" s="925"/>
      <c r="C583" s="668"/>
      <c r="D583" s="13"/>
      <c r="E583" s="630" t="s">
        <v>3746</v>
      </c>
      <c r="F583" s="652" t="s">
        <v>6886</v>
      </c>
      <c r="G583" s="190" t="s">
        <v>6922</v>
      </c>
      <c r="H583" s="243" t="s">
        <v>10</v>
      </c>
      <c r="I583" s="245">
        <v>45414</v>
      </c>
      <c r="J583" s="245">
        <v>45425</v>
      </c>
      <c r="K583" s="196" t="s">
        <v>26</v>
      </c>
      <c r="L583" s="245">
        <v>45515</v>
      </c>
      <c r="M583" s="245">
        <v>45530</v>
      </c>
      <c r="N583" s="654"/>
      <c r="O583" s="196" t="s">
        <v>26</v>
      </c>
      <c r="P583" s="245">
        <v>45603</v>
      </c>
      <c r="Q583" s="245">
        <v>45609</v>
      </c>
      <c r="R583" s="196" t="s">
        <v>26</v>
      </c>
      <c r="S583" s="245">
        <v>45641</v>
      </c>
      <c r="T583" s="245">
        <v>45644</v>
      </c>
      <c r="U583" s="196" t="s">
        <v>93</v>
      </c>
      <c r="V583" s="654"/>
      <c r="W583" s="654"/>
      <c r="X583" s="196"/>
      <c r="Y583" s="648" t="s">
        <v>17</v>
      </c>
      <c r="Z583" s="648">
        <v>45653</v>
      </c>
      <c r="AA583" s="648">
        <v>45665</v>
      </c>
      <c r="AB583" s="247" t="s">
        <v>93</v>
      </c>
      <c r="AC583" s="667"/>
      <c r="AD583" s="667"/>
      <c r="AE583" s="247"/>
      <c r="AF583" s="647"/>
      <c r="AG583" s="647"/>
      <c r="AH583" s="247"/>
      <c r="AI583" s="647"/>
      <c r="AJ583" s="647"/>
      <c r="AK583" s="247"/>
      <c r="AL583" s="922"/>
      <c r="AN583"/>
    </row>
    <row r="584" spans="1:40" ht="99.9" customHeight="1" x14ac:dyDescent="0.3">
      <c r="A584" s="627">
        <f t="shared" ref="A584:A647" si="9">ROW()-ROW($A$6)</f>
        <v>578</v>
      </c>
      <c r="B584" s="925"/>
      <c r="C584" s="668"/>
      <c r="D584" s="13"/>
      <c r="E584" s="630" t="s">
        <v>3746</v>
      </c>
      <c r="F584" s="652" t="s">
        <v>6887</v>
      </c>
      <c r="G584" s="190" t="s">
        <v>6923</v>
      </c>
      <c r="H584" s="243" t="s">
        <v>10</v>
      </c>
      <c r="I584" s="245">
        <v>45414</v>
      </c>
      <c r="J584" s="245">
        <v>45425</v>
      </c>
      <c r="K584" s="196" t="s">
        <v>26</v>
      </c>
      <c r="L584" s="245">
        <v>45515</v>
      </c>
      <c r="M584" s="245">
        <v>45530</v>
      </c>
      <c r="N584" s="654"/>
      <c r="O584" s="196" t="s">
        <v>26</v>
      </c>
      <c r="P584" s="245">
        <v>45603</v>
      </c>
      <c r="Q584" s="245">
        <v>45609</v>
      </c>
      <c r="R584" s="196" t="s">
        <v>26</v>
      </c>
      <c r="S584" s="245">
        <v>45641</v>
      </c>
      <c r="T584" s="245">
        <v>45644</v>
      </c>
      <c r="U584" s="196" t="s">
        <v>93</v>
      </c>
      <c r="V584" s="654"/>
      <c r="W584" s="654"/>
      <c r="X584" s="196"/>
      <c r="Y584" s="648" t="s">
        <v>17</v>
      </c>
      <c r="Z584" s="648">
        <v>45653</v>
      </c>
      <c r="AA584" s="648">
        <v>45665</v>
      </c>
      <c r="AB584" s="247" t="s">
        <v>93</v>
      </c>
      <c r="AC584" s="667"/>
      <c r="AD584" s="667"/>
      <c r="AE584" s="247"/>
      <c r="AF584" s="647"/>
      <c r="AG584" s="647"/>
      <c r="AH584" s="247"/>
      <c r="AI584" s="647"/>
      <c r="AJ584" s="647"/>
      <c r="AK584" s="247"/>
      <c r="AL584" s="922"/>
      <c r="AN584"/>
    </row>
    <row r="585" spans="1:40" ht="99.9" customHeight="1" x14ac:dyDescent="0.3">
      <c r="A585" s="627">
        <f t="shared" si="9"/>
        <v>579</v>
      </c>
      <c r="B585" s="925"/>
      <c r="C585" s="668"/>
      <c r="D585" s="13"/>
      <c r="E585" s="630" t="s">
        <v>3746</v>
      </c>
      <c r="F585" s="652" t="s">
        <v>6888</v>
      </c>
      <c r="G585" s="190" t="s">
        <v>6924</v>
      </c>
      <c r="H585" s="243" t="s">
        <v>10</v>
      </c>
      <c r="I585" s="245">
        <v>45414</v>
      </c>
      <c r="J585" s="245">
        <v>45425</v>
      </c>
      <c r="K585" s="196" t="s">
        <v>26</v>
      </c>
      <c r="L585" s="245">
        <v>45515</v>
      </c>
      <c r="M585" s="245">
        <v>45530</v>
      </c>
      <c r="N585" s="654"/>
      <c r="O585" s="196" t="s">
        <v>26</v>
      </c>
      <c r="P585" s="245">
        <v>45603</v>
      </c>
      <c r="Q585" s="245">
        <v>45609</v>
      </c>
      <c r="R585" s="196" t="s">
        <v>26</v>
      </c>
      <c r="S585" s="245">
        <v>45641</v>
      </c>
      <c r="T585" s="245">
        <v>45644</v>
      </c>
      <c r="U585" s="196" t="s">
        <v>93</v>
      </c>
      <c r="V585" s="654"/>
      <c r="W585" s="654"/>
      <c r="X585" s="196"/>
      <c r="Y585" s="648" t="s">
        <v>17</v>
      </c>
      <c r="Z585" s="648">
        <v>45653</v>
      </c>
      <c r="AA585" s="648">
        <v>45665</v>
      </c>
      <c r="AB585" s="247" t="s">
        <v>93</v>
      </c>
      <c r="AC585" s="667"/>
      <c r="AD585" s="667"/>
      <c r="AE585" s="247"/>
      <c r="AF585" s="647"/>
      <c r="AG585" s="647"/>
      <c r="AH585" s="247"/>
      <c r="AI585" s="647"/>
      <c r="AJ585" s="647"/>
      <c r="AK585" s="247"/>
      <c r="AL585" s="922"/>
      <c r="AN585"/>
    </row>
    <row r="586" spans="1:40" ht="99.9" customHeight="1" x14ac:dyDescent="0.3">
      <c r="A586" s="627">
        <f t="shared" si="9"/>
        <v>580</v>
      </c>
      <c r="B586" s="925"/>
      <c r="C586" s="668"/>
      <c r="D586" s="13"/>
      <c r="E586" s="630" t="s">
        <v>3746</v>
      </c>
      <c r="F586" s="652" t="s">
        <v>6889</v>
      </c>
      <c r="G586" s="190" t="s">
        <v>6925</v>
      </c>
      <c r="H586" s="243" t="s">
        <v>10</v>
      </c>
      <c r="I586" s="245">
        <v>45414</v>
      </c>
      <c r="J586" s="245">
        <v>45425</v>
      </c>
      <c r="K586" s="196" t="s">
        <v>26</v>
      </c>
      <c r="L586" s="245">
        <v>45515</v>
      </c>
      <c r="M586" s="245">
        <v>45530</v>
      </c>
      <c r="N586" s="654"/>
      <c r="O586" s="196" t="s">
        <v>26</v>
      </c>
      <c r="P586" s="245">
        <v>45603</v>
      </c>
      <c r="Q586" s="245">
        <v>45609</v>
      </c>
      <c r="R586" s="196" t="s">
        <v>26</v>
      </c>
      <c r="S586" s="245">
        <v>45641</v>
      </c>
      <c r="T586" s="245">
        <v>45644</v>
      </c>
      <c r="U586" s="196" t="s">
        <v>93</v>
      </c>
      <c r="V586" s="654"/>
      <c r="W586" s="654"/>
      <c r="X586" s="196"/>
      <c r="Y586" s="648" t="s">
        <v>17</v>
      </c>
      <c r="Z586" s="648">
        <v>45653</v>
      </c>
      <c r="AA586" s="648">
        <v>45665</v>
      </c>
      <c r="AB586" s="247" t="s">
        <v>93</v>
      </c>
      <c r="AC586" s="667"/>
      <c r="AD586" s="667"/>
      <c r="AE586" s="247"/>
      <c r="AF586" s="647"/>
      <c r="AG586" s="647"/>
      <c r="AH586" s="247"/>
      <c r="AI586" s="647"/>
      <c r="AJ586" s="647"/>
      <c r="AK586" s="247"/>
      <c r="AL586" s="922"/>
      <c r="AN586"/>
    </row>
    <row r="587" spans="1:40" ht="99.9" customHeight="1" x14ac:dyDescent="0.3">
      <c r="A587" s="627">
        <f t="shared" si="9"/>
        <v>581</v>
      </c>
      <c r="B587" s="925"/>
      <c r="C587" s="668"/>
      <c r="D587" s="13"/>
      <c r="E587" s="630" t="s">
        <v>3746</v>
      </c>
      <c r="F587" s="652" t="s">
        <v>6890</v>
      </c>
      <c r="G587" s="190" t="s">
        <v>6926</v>
      </c>
      <c r="H587" s="243" t="s">
        <v>10</v>
      </c>
      <c r="I587" s="245">
        <v>45414</v>
      </c>
      <c r="J587" s="245">
        <v>45425</v>
      </c>
      <c r="K587" s="196" t="s">
        <v>26</v>
      </c>
      <c r="L587" s="245">
        <v>45515</v>
      </c>
      <c r="M587" s="245">
        <v>45530</v>
      </c>
      <c r="N587" s="654"/>
      <c r="O587" s="196" t="s">
        <v>26</v>
      </c>
      <c r="P587" s="245">
        <v>45603</v>
      </c>
      <c r="Q587" s="245">
        <v>45609</v>
      </c>
      <c r="R587" s="196" t="s">
        <v>26</v>
      </c>
      <c r="S587" s="245">
        <v>45641</v>
      </c>
      <c r="T587" s="245">
        <v>45644</v>
      </c>
      <c r="U587" s="196" t="s">
        <v>93</v>
      </c>
      <c r="V587" s="654"/>
      <c r="W587" s="654"/>
      <c r="X587" s="196"/>
      <c r="Y587" s="648" t="s">
        <v>17</v>
      </c>
      <c r="Z587" s="648">
        <v>45653</v>
      </c>
      <c r="AA587" s="648">
        <v>45665</v>
      </c>
      <c r="AB587" s="247" t="s">
        <v>93</v>
      </c>
      <c r="AC587" s="667"/>
      <c r="AD587" s="667"/>
      <c r="AE587" s="247"/>
      <c r="AF587" s="647"/>
      <c r="AG587" s="647"/>
      <c r="AH587" s="247"/>
      <c r="AI587" s="647"/>
      <c r="AJ587" s="647"/>
      <c r="AK587" s="247"/>
      <c r="AL587" s="922"/>
      <c r="AN587"/>
    </row>
    <row r="588" spans="1:40" ht="99.9" customHeight="1" x14ac:dyDescent="0.3">
      <c r="A588" s="627">
        <f t="shared" si="9"/>
        <v>582</v>
      </c>
      <c r="B588" s="925"/>
      <c r="C588" s="668"/>
      <c r="D588" s="13"/>
      <c r="E588" s="630" t="s">
        <v>3746</v>
      </c>
      <c r="F588" s="652" t="s">
        <v>6891</v>
      </c>
      <c r="G588" s="190" t="s">
        <v>6927</v>
      </c>
      <c r="H588" s="243" t="s">
        <v>10</v>
      </c>
      <c r="I588" s="245">
        <v>45414</v>
      </c>
      <c r="J588" s="245">
        <v>45425</v>
      </c>
      <c r="K588" s="196" t="s">
        <v>26</v>
      </c>
      <c r="L588" s="245">
        <v>45515</v>
      </c>
      <c r="M588" s="245">
        <v>45530</v>
      </c>
      <c r="N588" s="654"/>
      <c r="O588" s="196" t="s">
        <v>26</v>
      </c>
      <c r="P588" s="245">
        <v>45603</v>
      </c>
      <c r="Q588" s="245">
        <v>45609</v>
      </c>
      <c r="R588" s="196" t="s">
        <v>26</v>
      </c>
      <c r="S588" s="245">
        <v>45641</v>
      </c>
      <c r="T588" s="245">
        <v>45644</v>
      </c>
      <c r="U588" s="196" t="s">
        <v>93</v>
      </c>
      <c r="V588" s="654"/>
      <c r="W588" s="654"/>
      <c r="X588" s="196"/>
      <c r="Y588" s="648" t="s">
        <v>17</v>
      </c>
      <c r="Z588" s="648">
        <v>45653</v>
      </c>
      <c r="AA588" s="648">
        <v>45665</v>
      </c>
      <c r="AB588" s="247" t="s">
        <v>93</v>
      </c>
      <c r="AC588" s="667"/>
      <c r="AD588" s="667"/>
      <c r="AE588" s="247"/>
      <c r="AF588" s="647"/>
      <c r="AG588" s="647"/>
      <c r="AH588" s="247"/>
      <c r="AI588" s="647"/>
      <c r="AJ588" s="647"/>
      <c r="AK588" s="247"/>
      <c r="AL588" s="922"/>
      <c r="AN588"/>
    </row>
    <row r="589" spans="1:40" ht="99.9" customHeight="1" x14ac:dyDescent="0.3">
      <c r="A589" s="627">
        <f t="shared" si="9"/>
        <v>583</v>
      </c>
      <c r="B589" s="925"/>
      <c r="C589" s="668"/>
      <c r="D589" s="13"/>
      <c r="E589" s="630" t="s">
        <v>3746</v>
      </c>
      <c r="F589" s="652" t="s">
        <v>6892</v>
      </c>
      <c r="G589" s="190" t="s">
        <v>6928</v>
      </c>
      <c r="H589" s="243" t="s">
        <v>10</v>
      </c>
      <c r="I589" s="245">
        <v>45414</v>
      </c>
      <c r="J589" s="245">
        <v>45425</v>
      </c>
      <c r="K589" s="196" t="s">
        <v>26</v>
      </c>
      <c r="L589" s="245">
        <v>45515</v>
      </c>
      <c r="M589" s="245">
        <v>45530</v>
      </c>
      <c r="N589" s="654"/>
      <c r="O589" s="196" t="s">
        <v>26</v>
      </c>
      <c r="P589" s="245">
        <v>45603</v>
      </c>
      <c r="Q589" s="245">
        <v>45609</v>
      </c>
      <c r="R589" s="196" t="s">
        <v>26</v>
      </c>
      <c r="S589" s="245">
        <v>45641</v>
      </c>
      <c r="T589" s="245">
        <v>45644</v>
      </c>
      <c r="U589" s="196" t="s">
        <v>93</v>
      </c>
      <c r="V589" s="654"/>
      <c r="W589" s="654"/>
      <c r="X589" s="196"/>
      <c r="Y589" s="648" t="s">
        <v>17</v>
      </c>
      <c r="Z589" s="648">
        <v>45653</v>
      </c>
      <c r="AA589" s="648">
        <v>45665</v>
      </c>
      <c r="AB589" s="247" t="s">
        <v>93</v>
      </c>
      <c r="AC589" s="667"/>
      <c r="AD589" s="667"/>
      <c r="AE589" s="247"/>
      <c r="AF589" s="647"/>
      <c r="AG589" s="647"/>
      <c r="AH589" s="247"/>
      <c r="AI589" s="647"/>
      <c r="AJ589" s="647"/>
      <c r="AK589" s="247"/>
      <c r="AL589" s="922"/>
      <c r="AN589"/>
    </row>
    <row r="590" spans="1:40" ht="99.9" customHeight="1" x14ac:dyDescent="0.3">
      <c r="A590" s="627">
        <f t="shared" si="9"/>
        <v>584</v>
      </c>
      <c r="B590" s="925"/>
      <c r="C590" s="668"/>
      <c r="D590" s="13"/>
      <c r="E590" s="630" t="s">
        <v>3746</v>
      </c>
      <c r="F590" s="652" t="s">
        <v>6893</v>
      </c>
      <c r="G590" s="190" t="s">
        <v>6929</v>
      </c>
      <c r="H590" s="243" t="s">
        <v>10</v>
      </c>
      <c r="I590" s="245">
        <v>45414</v>
      </c>
      <c r="J590" s="245">
        <v>45425</v>
      </c>
      <c r="K590" s="196" t="s">
        <v>26</v>
      </c>
      <c r="L590" s="245">
        <v>45515</v>
      </c>
      <c r="M590" s="245">
        <v>45530</v>
      </c>
      <c r="N590" s="654"/>
      <c r="O590" s="196" t="s">
        <v>26</v>
      </c>
      <c r="P590" s="245">
        <v>45603</v>
      </c>
      <c r="Q590" s="245">
        <v>45609</v>
      </c>
      <c r="R590" s="196" t="s">
        <v>26</v>
      </c>
      <c r="S590" s="245">
        <v>45641</v>
      </c>
      <c r="T590" s="245">
        <v>45644</v>
      </c>
      <c r="U590" s="196" t="s">
        <v>93</v>
      </c>
      <c r="V590" s="654"/>
      <c r="W590" s="654"/>
      <c r="X590" s="196"/>
      <c r="Y590" s="648" t="s">
        <v>17</v>
      </c>
      <c r="Z590" s="648">
        <v>45653</v>
      </c>
      <c r="AA590" s="648">
        <v>45665</v>
      </c>
      <c r="AB590" s="247" t="s">
        <v>93</v>
      </c>
      <c r="AC590" s="667"/>
      <c r="AD590" s="667"/>
      <c r="AE590" s="247"/>
      <c r="AF590" s="647"/>
      <c r="AG590" s="647"/>
      <c r="AH590" s="247"/>
      <c r="AI590" s="647"/>
      <c r="AJ590" s="647"/>
      <c r="AK590" s="247"/>
      <c r="AL590" s="922"/>
      <c r="AN590"/>
    </row>
    <row r="591" spans="1:40" ht="99.9" customHeight="1" x14ac:dyDescent="0.3">
      <c r="A591" s="627">
        <f t="shared" si="9"/>
        <v>585</v>
      </c>
      <c r="B591" s="925"/>
      <c r="C591" s="668"/>
      <c r="D591" s="13"/>
      <c r="E591" s="630" t="s">
        <v>3746</v>
      </c>
      <c r="F591" s="652" t="s">
        <v>6894</v>
      </c>
      <c r="G591" s="190" t="s">
        <v>6930</v>
      </c>
      <c r="H591" s="243" t="s">
        <v>10</v>
      </c>
      <c r="I591" s="245">
        <v>45414</v>
      </c>
      <c r="J591" s="245">
        <v>45425</v>
      </c>
      <c r="K591" s="196" t="s">
        <v>26</v>
      </c>
      <c r="L591" s="245">
        <v>45515</v>
      </c>
      <c r="M591" s="245">
        <v>45530</v>
      </c>
      <c r="N591" s="654"/>
      <c r="O591" s="196" t="s">
        <v>26</v>
      </c>
      <c r="P591" s="245">
        <v>45603</v>
      </c>
      <c r="Q591" s="245">
        <v>45609</v>
      </c>
      <c r="R591" s="196" t="s">
        <v>26</v>
      </c>
      <c r="S591" s="245">
        <v>45641</v>
      </c>
      <c r="T591" s="245">
        <v>45644</v>
      </c>
      <c r="U591" s="196" t="s">
        <v>93</v>
      </c>
      <c r="V591" s="654"/>
      <c r="W591" s="654"/>
      <c r="X591" s="196"/>
      <c r="Y591" s="648" t="s">
        <v>17</v>
      </c>
      <c r="Z591" s="648">
        <v>45653</v>
      </c>
      <c r="AA591" s="648">
        <v>45665</v>
      </c>
      <c r="AB591" s="247" t="s">
        <v>93</v>
      </c>
      <c r="AC591" s="667"/>
      <c r="AD591" s="667"/>
      <c r="AE591" s="247"/>
      <c r="AF591" s="647"/>
      <c r="AG591" s="647"/>
      <c r="AH591" s="247"/>
      <c r="AI591" s="647"/>
      <c r="AJ591" s="647"/>
      <c r="AK591" s="247"/>
      <c r="AL591" s="922"/>
      <c r="AN591"/>
    </row>
    <row r="592" spans="1:40" ht="99.9" customHeight="1" x14ac:dyDescent="0.3">
      <c r="A592" s="627">
        <f t="shared" si="9"/>
        <v>586</v>
      </c>
      <c r="B592" s="925"/>
      <c r="C592" s="668"/>
      <c r="D592" s="13"/>
      <c r="E592" s="630" t="s">
        <v>3746</v>
      </c>
      <c r="F592" s="652" t="s">
        <v>6895</v>
      </c>
      <c r="G592" s="190" t="s">
        <v>6931</v>
      </c>
      <c r="H592" s="243" t="s">
        <v>10</v>
      </c>
      <c r="I592" s="245">
        <v>45414</v>
      </c>
      <c r="J592" s="245">
        <v>45425</v>
      </c>
      <c r="K592" s="196" t="s">
        <v>26</v>
      </c>
      <c r="L592" s="245">
        <v>45515</v>
      </c>
      <c r="M592" s="245">
        <v>45530</v>
      </c>
      <c r="N592" s="654"/>
      <c r="O592" s="196" t="s">
        <v>26</v>
      </c>
      <c r="P592" s="245">
        <v>45603</v>
      </c>
      <c r="Q592" s="245">
        <v>45609</v>
      </c>
      <c r="R592" s="196" t="s">
        <v>26</v>
      </c>
      <c r="S592" s="245">
        <v>45641</v>
      </c>
      <c r="T592" s="245">
        <v>45644</v>
      </c>
      <c r="U592" s="196" t="s">
        <v>93</v>
      </c>
      <c r="V592" s="654"/>
      <c r="W592" s="654"/>
      <c r="X592" s="196"/>
      <c r="Y592" s="648" t="s">
        <v>17</v>
      </c>
      <c r="Z592" s="648">
        <v>45653</v>
      </c>
      <c r="AA592" s="648">
        <v>45665</v>
      </c>
      <c r="AB592" s="247" t="s">
        <v>93</v>
      </c>
      <c r="AC592" s="667"/>
      <c r="AD592" s="667"/>
      <c r="AE592" s="247"/>
      <c r="AF592" s="647"/>
      <c r="AG592" s="647"/>
      <c r="AH592" s="247"/>
      <c r="AI592" s="647"/>
      <c r="AJ592" s="647"/>
      <c r="AK592" s="247"/>
      <c r="AL592" s="922"/>
      <c r="AN592"/>
    </row>
    <row r="593" spans="1:40" ht="99.9" customHeight="1" x14ac:dyDescent="0.3">
      <c r="A593" s="627">
        <f t="shared" si="9"/>
        <v>587</v>
      </c>
      <c r="B593" s="925"/>
      <c r="C593" s="668"/>
      <c r="D593" s="13"/>
      <c r="E593" s="630" t="s">
        <v>3746</v>
      </c>
      <c r="F593" s="652" t="s">
        <v>6896</v>
      </c>
      <c r="G593" s="190" t="s">
        <v>6932</v>
      </c>
      <c r="H593" s="243" t="s">
        <v>10</v>
      </c>
      <c r="I593" s="245">
        <v>45414</v>
      </c>
      <c r="J593" s="245">
        <v>45425</v>
      </c>
      <c r="K593" s="196" t="s">
        <v>26</v>
      </c>
      <c r="L593" s="245">
        <v>45515</v>
      </c>
      <c r="M593" s="245">
        <v>45530</v>
      </c>
      <c r="N593" s="654"/>
      <c r="O593" s="196" t="s">
        <v>26</v>
      </c>
      <c r="P593" s="245">
        <v>45603</v>
      </c>
      <c r="Q593" s="245">
        <v>45609</v>
      </c>
      <c r="R593" s="196" t="s">
        <v>26</v>
      </c>
      <c r="S593" s="245">
        <v>45641</v>
      </c>
      <c r="T593" s="245">
        <v>45644</v>
      </c>
      <c r="U593" s="196" t="s">
        <v>93</v>
      </c>
      <c r="V593" s="654"/>
      <c r="W593" s="654"/>
      <c r="X593" s="196"/>
      <c r="Y593" s="648" t="s">
        <v>17</v>
      </c>
      <c r="Z593" s="648">
        <v>45653</v>
      </c>
      <c r="AA593" s="648">
        <v>45665</v>
      </c>
      <c r="AB593" s="247" t="s">
        <v>93</v>
      </c>
      <c r="AC593" s="667"/>
      <c r="AD593" s="667"/>
      <c r="AE593" s="247"/>
      <c r="AF593" s="647"/>
      <c r="AG593" s="647"/>
      <c r="AH593" s="247"/>
      <c r="AI593" s="647"/>
      <c r="AJ593" s="647"/>
      <c r="AK593" s="247"/>
      <c r="AL593" s="922"/>
      <c r="AN593"/>
    </row>
    <row r="594" spans="1:40" ht="99.9" customHeight="1" x14ac:dyDescent="0.3">
      <c r="A594" s="627">
        <f t="shared" si="9"/>
        <v>588</v>
      </c>
      <c r="B594" s="925"/>
      <c r="C594" s="668"/>
      <c r="D594" s="13"/>
      <c r="E594" s="630" t="s">
        <v>3746</v>
      </c>
      <c r="F594" s="652" t="s">
        <v>6897</v>
      </c>
      <c r="G594" s="190" t="s">
        <v>6933</v>
      </c>
      <c r="H594" s="243" t="s">
        <v>10</v>
      </c>
      <c r="I594" s="245">
        <v>45414</v>
      </c>
      <c r="J594" s="245">
        <v>45425</v>
      </c>
      <c r="K594" s="196" t="s">
        <v>26</v>
      </c>
      <c r="L594" s="245">
        <v>45515</v>
      </c>
      <c r="M594" s="245">
        <v>45530</v>
      </c>
      <c r="N594" s="654"/>
      <c r="O594" s="196" t="s">
        <v>26</v>
      </c>
      <c r="P594" s="245">
        <v>45603</v>
      </c>
      <c r="Q594" s="245">
        <v>45609</v>
      </c>
      <c r="R594" s="196" t="s">
        <v>26</v>
      </c>
      <c r="S594" s="245">
        <v>45641</v>
      </c>
      <c r="T594" s="245">
        <v>45644</v>
      </c>
      <c r="U594" s="196" t="s">
        <v>93</v>
      </c>
      <c r="V594" s="654"/>
      <c r="W594" s="654"/>
      <c r="X594" s="196"/>
      <c r="Y594" s="648" t="s">
        <v>17</v>
      </c>
      <c r="Z594" s="648">
        <v>45653</v>
      </c>
      <c r="AA594" s="648">
        <v>45665</v>
      </c>
      <c r="AB594" s="247" t="s">
        <v>93</v>
      </c>
      <c r="AC594" s="667"/>
      <c r="AD594" s="667"/>
      <c r="AE594" s="247"/>
      <c r="AF594" s="647"/>
      <c r="AG594" s="647"/>
      <c r="AH594" s="247"/>
      <c r="AI594" s="647"/>
      <c r="AJ594" s="647"/>
      <c r="AK594" s="247"/>
      <c r="AL594" s="922"/>
      <c r="AN594"/>
    </row>
    <row r="595" spans="1:40" ht="99.9" customHeight="1" x14ac:dyDescent="0.3">
      <c r="A595" s="627">
        <f t="shared" si="9"/>
        <v>589</v>
      </c>
      <c r="B595" s="925"/>
      <c r="C595" s="668"/>
      <c r="D595" s="13"/>
      <c r="E595" s="630" t="s">
        <v>3746</v>
      </c>
      <c r="F595" s="652" t="s">
        <v>6898</v>
      </c>
      <c r="G595" s="190" t="s">
        <v>6934</v>
      </c>
      <c r="H595" s="243" t="s">
        <v>10</v>
      </c>
      <c r="I595" s="245">
        <v>45414</v>
      </c>
      <c r="J595" s="245">
        <v>45425</v>
      </c>
      <c r="K595" s="196" t="s">
        <v>26</v>
      </c>
      <c r="L595" s="245">
        <v>45515</v>
      </c>
      <c r="M595" s="245">
        <v>45530</v>
      </c>
      <c r="N595" s="654"/>
      <c r="O595" s="196" t="s">
        <v>26</v>
      </c>
      <c r="P595" s="245">
        <v>45603</v>
      </c>
      <c r="Q595" s="245">
        <v>45609</v>
      </c>
      <c r="R595" s="196" t="s">
        <v>26</v>
      </c>
      <c r="S595" s="245">
        <v>45641</v>
      </c>
      <c r="T595" s="245">
        <v>45644</v>
      </c>
      <c r="U595" s="196" t="s">
        <v>93</v>
      </c>
      <c r="V595" s="654"/>
      <c r="W595" s="654"/>
      <c r="X595" s="196"/>
      <c r="Y595" s="648" t="s">
        <v>17</v>
      </c>
      <c r="Z595" s="648">
        <v>45653</v>
      </c>
      <c r="AA595" s="648">
        <v>45665</v>
      </c>
      <c r="AB595" s="247" t="s">
        <v>93</v>
      </c>
      <c r="AC595" s="667"/>
      <c r="AD595" s="667"/>
      <c r="AE595" s="247"/>
      <c r="AF595" s="647"/>
      <c r="AG595" s="647"/>
      <c r="AH595" s="247"/>
      <c r="AI595" s="647"/>
      <c r="AJ595" s="647"/>
      <c r="AK595" s="247"/>
      <c r="AL595" s="922"/>
      <c r="AN595"/>
    </row>
    <row r="596" spans="1:40" ht="99.9" customHeight="1" x14ac:dyDescent="0.3">
      <c r="A596" s="627">
        <f t="shared" si="9"/>
        <v>590</v>
      </c>
      <c r="B596" s="925"/>
      <c r="C596" s="668"/>
      <c r="D596" s="13"/>
      <c r="E596" s="630" t="s">
        <v>3746</v>
      </c>
      <c r="F596" s="652" t="s">
        <v>6899</v>
      </c>
      <c r="G596" s="190" t="s">
        <v>6935</v>
      </c>
      <c r="H596" s="243" t="s">
        <v>10</v>
      </c>
      <c r="I596" s="245">
        <v>45414</v>
      </c>
      <c r="J596" s="245">
        <v>45425</v>
      </c>
      <c r="K596" s="196" t="s">
        <v>26</v>
      </c>
      <c r="L596" s="245">
        <v>45515</v>
      </c>
      <c r="M596" s="245">
        <v>45530</v>
      </c>
      <c r="N596" s="654"/>
      <c r="O596" s="196" t="s">
        <v>26</v>
      </c>
      <c r="P596" s="245">
        <v>45603</v>
      </c>
      <c r="Q596" s="245">
        <v>45609</v>
      </c>
      <c r="R596" s="196" t="s">
        <v>26</v>
      </c>
      <c r="S596" s="245">
        <v>45641</v>
      </c>
      <c r="T596" s="245">
        <v>45644</v>
      </c>
      <c r="U596" s="196" t="s">
        <v>93</v>
      </c>
      <c r="V596" s="654"/>
      <c r="W596" s="654"/>
      <c r="X596" s="196"/>
      <c r="Y596" s="648" t="s">
        <v>17</v>
      </c>
      <c r="Z596" s="648">
        <v>45653</v>
      </c>
      <c r="AA596" s="648">
        <v>45665</v>
      </c>
      <c r="AB596" s="247" t="s">
        <v>93</v>
      </c>
      <c r="AC596" s="667"/>
      <c r="AD596" s="667"/>
      <c r="AE596" s="247"/>
      <c r="AF596" s="647"/>
      <c r="AG596" s="647"/>
      <c r="AH596" s="247"/>
      <c r="AI596" s="647"/>
      <c r="AJ596" s="647"/>
      <c r="AK596" s="247"/>
      <c r="AL596" s="922"/>
      <c r="AN596"/>
    </row>
    <row r="597" spans="1:40" ht="99.9" customHeight="1" x14ac:dyDescent="0.3">
      <c r="A597" s="627">
        <f t="shared" si="9"/>
        <v>591</v>
      </c>
      <c r="B597" s="925"/>
      <c r="C597" s="668"/>
      <c r="D597" s="13"/>
      <c r="E597" s="630" t="s">
        <v>3746</v>
      </c>
      <c r="F597" s="652" t="s">
        <v>6900</v>
      </c>
      <c r="G597" s="190" t="s">
        <v>6936</v>
      </c>
      <c r="H597" s="243" t="s">
        <v>10</v>
      </c>
      <c r="I597" s="245">
        <v>45414</v>
      </c>
      <c r="J597" s="245">
        <v>45425</v>
      </c>
      <c r="K597" s="196" t="s">
        <v>26</v>
      </c>
      <c r="L597" s="245">
        <v>45515</v>
      </c>
      <c r="M597" s="245">
        <v>45530</v>
      </c>
      <c r="N597" s="654"/>
      <c r="O597" s="196" t="s">
        <v>26</v>
      </c>
      <c r="P597" s="245">
        <v>45603</v>
      </c>
      <c r="Q597" s="245">
        <v>45609</v>
      </c>
      <c r="R597" s="196" t="s">
        <v>26</v>
      </c>
      <c r="S597" s="245">
        <v>45641</v>
      </c>
      <c r="T597" s="245">
        <v>45644</v>
      </c>
      <c r="U597" s="196" t="s">
        <v>93</v>
      </c>
      <c r="V597" s="654"/>
      <c r="W597" s="654"/>
      <c r="X597" s="196"/>
      <c r="Y597" s="648" t="s">
        <v>17</v>
      </c>
      <c r="Z597" s="648">
        <v>45653</v>
      </c>
      <c r="AA597" s="648">
        <v>45665</v>
      </c>
      <c r="AB597" s="247" t="s">
        <v>93</v>
      </c>
      <c r="AC597" s="667"/>
      <c r="AD597" s="667"/>
      <c r="AE597" s="247"/>
      <c r="AF597" s="647"/>
      <c r="AG597" s="647"/>
      <c r="AH597" s="247"/>
      <c r="AI597" s="647"/>
      <c r="AJ597" s="647"/>
      <c r="AK597" s="247"/>
      <c r="AL597" s="922"/>
      <c r="AN597"/>
    </row>
    <row r="598" spans="1:40" ht="99.9" customHeight="1" x14ac:dyDescent="0.3">
      <c r="A598" s="627">
        <f t="shared" si="9"/>
        <v>592</v>
      </c>
      <c r="B598" s="925"/>
      <c r="C598" s="668"/>
      <c r="D598" s="13"/>
      <c r="E598" s="630" t="s">
        <v>3746</v>
      </c>
      <c r="F598" s="652" t="s">
        <v>6901</v>
      </c>
      <c r="G598" s="190" t="s">
        <v>6937</v>
      </c>
      <c r="H598" s="243" t="s">
        <v>10</v>
      </c>
      <c r="I598" s="245">
        <v>45414</v>
      </c>
      <c r="J598" s="245">
        <v>45425</v>
      </c>
      <c r="K598" s="196" t="s">
        <v>26</v>
      </c>
      <c r="L598" s="245">
        <v>45515</v>
      </c>
      <c r="M598" s="245">
        <v>45530</v>
      </c>
      <c r="N598" s="654"/>
      <c r="O598" s="196" t="s">
        <v>26</v>
      </c>
      <c r="P598" s="245">
        <v>45603</v>
      </c>
      <c r="Q598" s="245">
        <v>45609</v>
      </c>
      <c r="R598" s="196" t="s">
        <v>26</v>
      </c>
      <c r="S598" s="245">
        <v>45641</v>
      </c>
      <c r="T598" s="245">
        <v>45644</v>
      </c>
      <c r="U598" s="196" t="s">
        <v>93</v>
      </c>
      <c r="V598" s="654"/>
      <c r="W598" s="654"/>
      <c r="X598" s="196"/>
      <c r="Y598" s="648" t="s">
        <v>17</v>
      </c>
      <c r="Z598" s="648">
        <v>45653</v>
      </c>
      <c r="AA598" s="648">
        <v>45665</v>
      </c>
      <c r="AB598" s="247" t="s">
        <v>93</v>
      </c>
      <c r="AC598" s="667"/>
      <c r="AD598" s="667"/>
      <c r="AE598" s="247"/>
      <c r="AF598" s="647"/>
      <c r="AG598" s="647"/>
      <c r="AH598" s="247"/>
      <c r="AI598" s="647"/>
      <c r="AJ598" s="647"/>
      <c r="AK598" s="247"/>
      <c r="AL598" s="922"/>
      <c r="AN598"/>
    </row>
    <row r="599" spans="1:40" ht="99.9" customHeight="1" x14ac:dyDescent="0.3">
      <c r="A599" s="627">
        <f t="shared" si="9"/>
        <v>593</v>
      </c>
      <c r="B599" s="925"/>
      <c r="C599" s="668"/>
      <c r="D599" s="13"/>
      <c r="E599" s="630" t="s">
        <v>3746</v>
      </c>
      <c r="F599" s="652" t="s">
        <v>6902</v>
      </c>
      <c r="G599" s="190" t="s">
        <v>6938</v>
      </c>
      <c r="H599" s="243" t="s">
        <v>10</v>
      </c>
      <c r="I599" s="245">
        <v>45414</v>
      </c>
      <c r="J599" s="245">
        <v>45425</v>
      </c>
      <c r="K599" s="196" t="s">
        <v>26</v>
      </c>
      <c r="L599" s="245">
        <v>45515</v>
      </c>
      <c r="M599" s="245">
        <v>45530</v>
      </c>
      <c r="N599" s="654"/>
      <c r="O599" s="196" t="s">
        <v>26</v>
      </c>
      <c r="P599" s="245">
        <v>45603</v>
      </c>
      <c r="Q599" s="245">
        <v>45609</v>
      </c>
      <c r="R599" s="196" t="s">
        <v>26</v>
      </c>
      <c r="S599" s="245">
        <v>45641</v>
      </c>
      <c r="T599" s="245">
        <v>45644</v>
      </c>
      <c r="U599" s="196" t="s">
        <v>93</v>
      </c>
      <c r="V599" s="654"/>
      <c r="W599" s="654"/>
      <c r="X599" s="196"/>
      <c r="Y599" s="648" t="s">
        <v>17</v>
      </c>
      <c r="Z599" s="648">
        <v>45653</v>
      </c>
      <c r="AA599" s="648">
        <v>45665</v>
      </c>
      <c r="AB599" s="247" t="s">
        <v>93</v>
      </c>
      <c r="AC599" s="667"/>
      <c r="AD599" s="667"/>
      <c r="AE599" s="247"/>
      <c r="AF599" s="647"/>
      <c r="AG599" s="647"/>
      <c r="AH599" s="247"/>
      <c r="AI599" s="647"/>
      <c r="AJ599" s="647"/>
      <c r="AK599" s="247"/>
      <c r="AL599" s="922"/>
      <c r="AN599"/>
    </row>
    <row r="600" spans="1:40" ht="99.9" customHeight="1" x14ac:dyDescent="0.3">
      <c r="A600" s="627">
        <f t="shared" si="9"/>
        <v>594</v>
      </c>
      <c r="B600" s="925"/>
      <c r="C600" s="668"/>
      <c r="D600" s="13"/>
      <c r="E600" s="630" t="s">
        <v>3746</v>
      </c>
      <c r="F600" s="652" t="s">
        <v>6903</v>
      </c>
      <c r="G600" s="190" t="s">
        <v>6939</v>
      </c>
      <c r="H600" s="243" t="s">
        <v>10</v>
      </c>
      <c r="I600" s="245">
        <v>45414</v>
      </c>
      <c r="J600" s="245">
        <v>45425</v>
      </c>
      <c r="K600" s="196" t="s">
        <v>26</v>
      </c>
      <c r="L600" s="245">
        <v>45515</v>
      </c>
      <c r="M600" s="245">
        <v>45530</v>
      </c>
      <c r="N600" s="654"/>
      <c r="O600" s="196" t="s">
        <v>26</v>
      </c>
      <c r="P600" s="245">
        <v>45603</v>
      </c>
      <c r="Q600" s="245">
        <v>45609</v>
      </c>
      <c r="R600" s="196" t="s">
        <v>26</v>
      </c>
      <c r="S600" s="245">
        <v>45641</v>
      </c>
      <c r="T600" s="245">
        <v>45644</v>
      </c>
      <c r="U600" s="196" t="s">
        <v>93</v>
      </c>
      <c r="V600" s="654"/>
      <c r="W600" s="654"/>
      <c r="X600" s="196"/>
      <c r="Y600" s="648" t="s">
        <v>17</v>
      </c>
      <c r="Z600" s="648">
        <v>45653</v>
      </c>
      <c r="AA600" s="648">
        <v>45665</v>
      </c>
      <c r="AB600" s="247" t="s">
        <v>93</v>
      </c>
      <c r="AC600" s="667"/>
      <c r="AD600" s="667"/>
      <c r="AE600" s="247"/>
      <c r="AF600" s="647"/>
      <c r="AG600" s="647"/>
      <c r="AH600" s="247"/>
      <c r="AI600" s="647"/>
      <c r="AJ600" s="647"/>
      <c r="AK600" s="247"/>
      <c r="AL600" s="922"/>
      <c r="AN600"/>
    </row>
    <row r="601" spans="1:40" ht="99.9" customHeight="1" x14ac:dyDescent="0.3">
      <c r="A601" s="627">
        <f t="shared" si="9"/>
        <v>595</v>
      </c>
      <c r="B601" s="925"/>
      <c r="C601" s="668"/>
      <c r="D601" s="13"/>
      <c r="E601" s="630" t="s">
        <v>3746</v>
      </c>
      <c r="F601" s="652" t="s">
        <v>6904</v>
      </c>
      <c r="G601" s="190" t="s">
        <v>6940</v>
      </c>
      <c r="H601" s="243" t="s">
        <v>10</v>
      </c>
      <c r="I601" s="245">
        <v>45414</v>
      </c>
      <c r="J601" s="245">
        <v>45425</v>
      </c>
      <c r="K601" s="196" t="s">
        <v>26</v>
      </c>
      <c r="L601" s="245">
        <v>45515</v>
      </c>
      <c r="M601" s="245">
        <v>45530</v>
      </c>
      <c r="N601" s="654"/>
      <c r="O601" s="196" t="s">
        <v>26</v>
      </c>
      <c r="P601" s="245">
        <v>45603</v>
      </c>
      <c r="Q601" s="245">
        <v>45609</v>
      </c>
      <c r="R601" s="196" t="s">
        <v>26</v>
      </c>
      <c r="S601" s="245">
        <v>45641</v>
      </c>
      <c r="T601" s="245">
        <v>45644</v>
      </c>
      <c r="U601" s="196" t="s">
        <v>93</v>
      </c>
      <c r="V601" s="654"/>
      <c r="W601" s="654"/>
      <c r="X601" s="196"/>
      <c r="Y601" s="648" t="s">
        <v>17</v>
      </c>
      <c r="Z601" s="648">
        <v>45653</v>
      </c>
      <c r="AA601" s="648">
        <v>45665</v>
      </c>
      <c r="AB601" s="247" t="s">
        <v>93</v>
      </c>
      <c r="AC601" s="667"/>
      <c r="AD601" s="667"/>
      <c r="AE601" s="247"/>
      <c r="AF601" s="647"/>
      <c r="AG601" s="647"/>
      <c r="AH601" s="247"/>
      <c r="AI601" s="647"/>
      <c r="AJ601" s="647"/>
      <c r="AK601" s="247"/>
      <c r="AL601" s="922"/>
      <c r="AN601"/>
    </row>
    <row r="602" spans="1:40" ht="99.9" customHeight="1" x14ac:dyDescent="0.3">
      <c r="A602" s="627">
        <f t="shared" si="9"/>
        <v>596</v>
      </c>
      <c r="B602" s="926"/>
      <c r="C602" s="668"/>
      <c r="D602" s="13"/>
      <c r="E602" s="630" t="s">
        <v>3746</v>
      </c>
      <c r="F602" s="652" t="s">
        <v>6905</v>
      </c>
      <c r="G602" s="190" t="s">
        <v>6941</v>
      </c>
      <c r="H602" s="243" t="s">
        <v>10</v>
      </c>
      <c r="I602" s="245">
        <v>45414</v>
      </c>
      <c r="J602" s="245">
        <v>45425</v>
      </c>
      <c r="K602" s="196" t="s">
        <v>26</v>
      </c>
      <c r="L602" s="245">
        <v>45515</v>
      </c>
      <c r="M602" s="245">
        <v>45530</v>
      </c>
      <c r="N602" s="654"/>
      <c r="O602" s="196" t="s">
        <v>26</v>
      </c>
      <c r="P602" s="245">
        <v>45603</v>
      </c>
      <c r="Q602" s="245">
        <v>45609</v>
      </c>
      <c r="R602" s="196" t="s">
        <v>26</v>
      </c>
      <c r="S602" s="245">
        <v>45641</v>
      </c>
      <c r="T602" s="245">
        <v>45644</v>
      </c>
      <c r="U602" s="196" t="s">
        <v>93</v>
      </c>
      <c r="V602" s="654"/>
      <c r="W602" s="654"/>
      <c r="X602" s="196"/>
      <c r="Y602" s="648" t="s">
        <v>17</v>
      </c>
      <c r="Z602" s="648">
        <v>45653</v>
      </c>
      <c r="AA602" s="648">
        <v>45665</v>
      </c>
      <c r="AB602" s="247" t="s">
        <v>93</v>
      </c>
      <c r="AC602" s="667"/>
      <c r="AD602" s="667"/>
      <c r="AE602" s="247"/>
      <c r="AF602" s="647"/>
      <c r="AG602" s="647"/>
      <c r="AH602" s="247"/>
      <c r="AI602" s="647"/>
      <c r="AJ602" s="647"/>
      <c r="AK602" s="247"/>
      <c r="AL602" s="923"/>
      <c r="AN602"/>
    </row>
    <row r="603" spans="1:40" ht="99.9" customHeight="1" x14ac:dyDescent="0.3">
      <c r="A603" s="627">
        <f t="shared" si="9"/>
        <v>597</v>
      </c>
      <c r="B603" s="924" t="s">
        <v>7009</v>
      </c>
      <c r="C603" s="668"/>
      <c r="D603" s="13"/>
      <c r="E603" s="630" t="s">
        <v>76</v>
      </c>
      <c r="F603" s="652" t="s">
        <v>7001</v>
      </c>
      <c r="G603" s="190" t="s">
        <v>7005</v>
      </c>
      <c r="H603" s="243" t="s">
        <v>10</v>
      </c>
      <c r="I603" s="245">
        <v>45420</v>
      </c>
      <c r="J603" s="245">
        <v>45438</v>
      </c>
      <c r="K603" s="196" t="s">
        <v>93</v>
      </c>
      <c r="L603" s="245"/>
      <c r="M603" s="245"/>
      <c r="N603" s="654"/>
      <c r="O603" s="196"/>
      <c r="P603" s="654"/>
      <c r="Q603" s="654"/>
      <c r="R603" s="196"/>
      <c r="S603" s="654"/>
      <c r="T603" s="654"/>
      <c r="U603" s="196"/>
      <c r="V603" s="654"/>
      <c r="W603" s="654"/>
      <c r="X603" s="196"/>
      <c r="Y603" s="648" t="s">
        <v>17</v>
      </c>
      <c r="Z603" s="648">
        <v>45472</v>
      </c>
      <c r="AA603" s="648">
        <v>45449</v>
      </c>
      <c r="AB603" s="247" t="s">
        <v>93</v>
      </c>
      <c r="AC603" s="667"/>
      <c r="AD603" s="667"/>
      <c r="AE603" s="247"/>
      <c r="AF603" s="647"/>
      <c r="AG603" s="647"/>
      <c r="AH603" s="247"/>
      <c r="AI603" s="647"/>
      <c r="AJ603" s="647"/>
      <c r="AK603" s="247"/>
      <c r="AL603" s="548" t="str">
        <f>IF(B603&gt;0,HYPERLINK(CONCATENATE("PDFSD FINALLY/",B603,".pdf"),CONCATENATE("Open PDFSD FINALLY.",B603)),"")</f>
        <v>Open PDFSD FINALLY.SD 68 (S19.CI.08-05)(10-00)</v>
      </c>
      <c r="AN603"/>
    </row>
    <row r="604" spans="1:40" ht="99.9" customHeight="1" x14ac:dyDescent="0.3">
      <c r="A604" s="627">
        <f t="shared" si="9"/>
        <v>598</v>
      </c>
      <c r="B604" s="925"/>
      <c r="C604" s="668"/>
      <c r="D604" s="13"/>
      <c r="E604" s="630" t="s">
        <v>76</v>
      </c>
      <c r="F604" s="652" t="s">
        <v>7002</v>
      </c>
      <c r="G604" s="190" t="s">
        <v>7006</v>
      </c>
      <c r="H604" s="243" t="s">
        <v>10</v>
      </c>
      <c r="I604" s="245">
        <v>45420</v>
      </c>
      <c r="J604" s="245">
        <v>45438</v>
      </c>
      <c r="K604" s="196" t="s">
        <v>93</v>
      </c>
      <c r="L604" s="245"/>
      <c r="M604" s="245"/>
      <c r="N604" s="654"/>
      <c r="O604" s="196"/>
      <c r="P604" s="654"/>
      <c r="Q604" s="654"/>
      <c r="R604" s="196"/>
      <c r="S604" s="654"/>
      <c r="T604" s="654"/>
      <c r="U604" s="196"/>
      <c r="V604" s="654"/>
      <c r="W604" s="654"/>
      <c r="X604" s="196"/>
      <c r="Y604" s="648" t="s">
        <v>17</v>
      </c>
      <c r="Z604" s="648">
        <v>45472</v>
      </c>
      <c r="AA604" s="648">
        <v>45476</v>
      </c>
      <c r="AB604" s="247" t="s">
        <v>93</v>
      </c>
      <c r="AC604" s="667"/>
      <c r="AD604" s="667"/>
      <c r="AE604" s="247"/>
      <c r="AF604" s="647"/>
      <c r="AG604" s="647"/>
      <c r="AH604" s="247"/>
      <c r="AI604" s="647"/>
      <c r="AJ604" s="647"/>
      <c r="AK604" s="247"/>
      <c r="AL604" s="922"/>
      <c r="AN604"/>
    </row>
    <row r="605" spans="1:40" ht="99.9" customHeight="1" x14ac:dyDescent="0.3">
      <c r="A605" s="627">
        <f t="shared" si="9"/>
        <v>599</v>
      </c>
      <c r="B605" s="925"/>
      <c r="C605" s="668"/>
      <c r="D605" s="13"/>
      <c r="E605" s="630" t="s">
        <v>76</v>
      </c>
      <c r="F605" s="652" t="s">
        <v>7003</v>
      </c>
      <c r="G605" s="190" t="s">
        <v>7007</v>
      </c>
      <c r="H605" s="243" t="s">
        <v>10</v>
      </c>
      <c r="I605" s="245">
        <v>45420</v>
      </c>
      <c r="J605" s="245">
        <v>45438</v>
      </c>
      <c r="K605" s="196" t="s">
        <v>93</v>
      </c>
      <c r="L605" s="245"/>
      <c r="M605" s="245"/>
      <c r="N605" s="654"/>
      <c r="O605" s="196"/>
      <c r="P605" s="654"/>
      <c r="Q605" s="654"/>
      <c r="R605" s="196"/>
      <c r="S605" s="654"/>
      <c r="T605" s="654"/>
      <c r="U605" s="196"/>
      <c r="V605" s="654"/>
      <c r="W605" s="654"/>
      <c r="X605" s="196"/>
      <c r="Y605" s="648" t="s">
        <v>17</v>
      </c>
      <c r="Z605" s="648">
        <v>45472</v>
      </c>
      <c r="AA605" s="648">
        <v>45476</v>
      </c>
      <c r="AB605" s="247" t="s">
        <v>93</v>
      </c>
      <c r="AC605" s="667"/>
      <c r="AD605" s="667"/>
      <c r="AE605" s="247"/>
      <c r="AF605" s="647"/>
      <c r="AG605" s="647"/>
      <c r="AH605" s="247"/>
      <c r="AI605" s="647"/>
      <c r="AJ605" s="647"/>
      <c r="AK605" s="247"/>
      <c r="AL605" s="922"/>
      <c r="AN605"/>
    </row>
    <row r="606" spans="1:40" ht="99.9" customHeight="1" x14ac:dyDescent="0.3">
      <c r="A606" s="627">
        <f t="shared" si="9"/>
        <v>600</v>
      </c>
      <c r="B606" s="926"/>
      <c r="C606" s="668"/>
      <c r="D606" s="13"/>
      <c r="E606" s="630" t="s">
        <v>76</v>
      </c>
      <c r="F606" s="652" t="s">
        <v>7004</v>
      </c>
      <c r="G606" s="190" t="s">
        <v>7008</v>
      </c>
      <c r="H606" s="243" t="s">
        <v>10</v>
      </c>
      <c r="I606" s="245">
        <v>45420</v>
      </c>
      <c r="J606" s="245">
        <v>45438</v>
      </c>
      <c r="K606" s="196" t="s">
        <v>93</v>
      </c>
      <c r="L606" s="245"/>
      <c r="M606" s="245"/>
      <c r="N606" s="654"/>
      <c r="O606" s="196"/>
      <c r="P606" s="654"/>
      <c r="Q606" s="654"/>
      <c r="R606" s="196"/>
      <c r="S606" s="654"/>
      <c r="T606" s="654"/>
      <c r="U606" s="196"/>
      <c r="V606" s="654"/>
      <c r="W606" s="654"/>
      <c r="X606" s="196"/>
      <c r="Y606" s="648" t="s">
        <v>17</v>
      </c>
      <c r="Z606" s="648">
        <v>45472</v>
      </c>
      <c r="AA606" s="648">
        <v>45476</v>
      </c>
      <c r="AB606" s="247" t="s">
        <v>93</v>
      </c>
      <c r="AC606" s="667"/>
      <c r="AD606" s="667"/>
      <c r="AE606" s="247"/>
      <c r="AF606" s="647"/>
      <c r="AG606" s="647"/>
      <c r="AH606" s="247"/>
      <c r="AI606" s="647"/>
      <c r="AJ606" s="647"/>
      <c r="AK606" s="247"/>
      <c r="AL606" s="923"/>
      <c r="AN606"/>
    </row>
    <row r="607" spans="1:40" ht="99.9" customHeight="1" x14ac:dyDescent="0.3">
      <c r="A607" s="627">
        <f t="shared" si="9"/>
        <v>601</v>
      </c>
      <c r="B607" s="669" t="s">
        <v>7091</v>
      </c>
      <c r="C607" s="668"/>
      <c r="D607" s="13"/>
      <c r="E607" s="630" t="s">
        <v>76</v>
      </c>
      <c r="F607" s="652" t="s">
        <v>7092</v>
      </c>
      <c r="G607" s="190" t="s">
        <v>7093</v>
      </c>
      <c r="H607" s="243" t="s">
        <v>10</v>
      </c>
      <c r="I607" s="245">
        <v>45424</v>
      </c>
      <c r="J607" s="245">
        <v>45438</v>
      </c>
      <c r="K607" s="196" t="s">
        <v>93</v>
      </c>
      <c r="L607" s="245"/>
      <c r="M607" s="245"/>
      <c r="N607" s="654"/>
      <c r="O607" s="196"/>
      <c r="P607" s="654"/>
      <c r="Q607" s="654"/>
      <c r="R607" s="196"/>
      <c r="S607" s="654"/>
      <c r="T607" s="654"/>
      <c r="U607" s="196"/>
      <c r="V607" s="654"/>
      <c r="W607" s="654"/>
      <c r="X607" s="196"/>
      <c r="Y607" s="648" t="s">
        <v>17</v>
      </c>
      <c r="Z607" s="648">
        <v>45472</v>
      </c>
      <c r="AA607" s="648">
        <v>45480</v>
      </c>
      <c r="AB607" s="247" t="s">
        <v>93</v>
      </c>
      <c r="AC607" s="667"/>
      <c r="AD607" s="667"/>
      <c r="AE607" s="247"/>
      <c r="AF607" s="647"/>
      <c r="AG607" s="647"/>
      <c r="AH607" s="247"/>
      <c r="AI607" s="647"/>
      <c r="AJ607" s="647"/>
      <c r="AK607" s="247"/>
      <c r="AL607" s="474" t="str">
        <f>IF(B607&gt;0,HYPERLINK(CONCATENATE("PDFSD FINALLY/",B607,".pdf"),CONCATENATE("Open PDFSD FINALLY.",B607)),"")</f>
        <v>Open PDFSD FINALLY.SD 69 (S19.CI.12-05)(10-00)</v>
      </c>
      <c r="AN607"/>
    </row>
    <row r="608" spans="1:40" ht="99.9" customHeight="1" x14ac:dyDescent="0.3">
      <c r="A608" s="627">
        <f t="shared" si="9"/>
        <v>602</v>
      </c>
      <c r="B608" s="924" t="s">
        <v>7176</v>
      </c>
      <c r="C608" s="668"/>
      <c r="D608" s="13"/>
      <c r="E608" s="630" t="s">
        <v>76</v>
      </c>
      <c r="F608" s="652" t="s">
        <v>7163</v>
      </c>
      <c r="G608" s="190" t="s">
        <v>7150</v>
      </c>
      <c r="H608" s="243" t="s">
        <v>10</v>
      </c>
      <c r="I608" s="245">
        <v>45426</v>
      </c>
      <c r="J608" s="245">
        <v>45438</v>
      </c>
      <c r="K608" s="196" t="s">
        <v>93</v>
      </c>
      <c r="L608" s="248">
        <v>45515</v>
      </c>
      <c r="M608" s="248">
        <v>45537</v>
      </c>
      <c r="N608" s="654"/>
      <c r="O608" s="196" t="s">
        <v>62</v>
      </c>
      <c r="P608" s="654"/>
      <c r="Q608" s="654"/>
      <c r="R608" s="196"/>
      <c r="S608" s="654"/>
      <c r="T608" s="654"/>
      <c r="U608" s="196"/>
      <c r="V608" s="654"/>
      <c r="W608" s="654"/>
      <c r="X608" s="196"/>
      <c r="Y608" s="648" t="s">
        <v>17</v>
      </c>
      <c r="Z608" s="648">
        <v>45444</v>
      </c>
      <c r="AA608" s="648">
        <v>45453</v>
      </c>
      <c r="AB608" s="247" t="s">
        <v>93</v>
      </c>
      <c r="AC608" s="636">
        <v>45572</v>
      </c>
      <c r="AD608" s="636">
        <v>45579</v>
      </c>
      <c r="AE608" s="247" t="s">
        <v>62</v>
      </c>
      <c r="AF608" s="647"/>
      <c r="AG608" s="647"/>
      <c r="AH608" s="247"/>
      <c r="AI608" s="647"/>
      <c r="AJ608" s="647"/>
      <c r="AK608" s="247"/>
      <c r="AL608" s="548" t="str">
        <f>IF(B608&gt;0,HYPERLINK(CONCATENATE("PDFSD FINALLY/",B608,".pdf"),CONCATENATE("Open PDFSD FINALLY.",B608)),"")</f>
        <v>Open PDFSD FINALLY.SD 70 (S19.CI.14-05)(10-00)</v>
      </c>
      <c r="AN608"/>
    </row>
    <row r="609" spans="1:40" ht="99.9" customHeight="1" x14ac:dyDescent="0.3">
      <c r="A609" s="627">
        <f t="shared" si="9"/>
        <v>603</v>
      </c>
      <c r="B609" s="925"/>
      <c r="C609" s="668"/>
      <c r="D609" s="13"/>
      <c r="E609" s="630" t="s">
        <v>76</v>
      </c>
      <c r="F609" s="652" t="s">
        <v>7164</v>
      </c>
      <c r="G609" s="190" t="s">
        <v>7151</v>
      </c>
      <c r="H609" s="243" t="s">
        <v>10</v>
      </c>
      <c r="I609" s="245">
        <v>45426</v>
      </c>
      <c r="J609" s="245">
        <v>45438</v>
      </c>
      <c r="K609" s="196" t="s">
        <v>93</v>
      </c>
      <c r="L609" s="248">
        <v>45515</v>
      </c>
      <c r="M609" s="248">
        <v>45537</v>
      </c>
      <c r="N609" s="654"/>
      <c r="O609" s="196" t="s">
        <v>62</v>
      </c>
      <c r="P609" s="654"/>
      <c r="Q609" s="654"/>
      <c r="R609" s="196"/>
      <c r="S609" s="654"/>
      <c r="T609" s="654"/>
      <c r="U609" s="196"/>
      <c r="V609" s="654"/>
      <c r="W609" s="654"/>
      <c r="X609" s="196"/>
      <c r="Y609" s="648" t="s">
        <v>17</v>
      </c>
      <c r="Z609" s="648">
        <v>45444</v>
      </c>
      <c r="AA609" s="648">
        <v>45453</v>
      </c>
      <c r="AB609" s="247" t="s">
        <v>93</v>
      </c>
      <c r="AC609" s="636">
        <v>45572</v>
      </c>
      <c r="AD609" s="636">
        <v>45579</v>
      </c>
      <c r="AE609" s="247" t="s">
        <v>62</v>
      </c>
      <c r="AF609" s="647"/>
      <c r="AG609" s="647"/>
      <c r="AH609" s="247"/>
      <c r="AI609" s="647"/>
      <c r="AJ609" s="647"/>
      <c r="AK609" s="247"/>
      <c r="AL609" s="922"/>
      <c r="AN609"/>
    </row>
    <row r="610" spans="1:40" ht="99.9" customHeight="1" x14ac:dyDescent="0.3">
      <c r="A610" s="627">
        <f t="shared" si="9"/>
        <v>604</v>
      </c>
      <c r="B610" s="925"/>
      <c r="C610" s="668"/>
      <c r="D610" s="13"/>
      <c r="E610" s="630" t="s">
        <v>76</v>
      </c>
      <c r="F610" s="652" t="s">
        <v>7165</v>
      </c>
      <c r="G610" s="190" t="s">
        <v>7152</v>
      </c>
      <c r="H610" s="243" t="s">
        <v>10</v>
      </c>
      <c r="I610" s="245">
        <v>45426</v>
      </c>
      <c r="J610" s="245">
        <v>45438</v>
      </c>
      <c r="K610" s="196" t="s">
        <v>93</v>
      </c>
      <c r="L610" s="248">
        <v>45515</v>
      </c>
      <c r="M610" s="248">
        <v>45537</v>
      </c>
      <c r="N610" s="654"/>
      <c r="O610" s="196" t="s">
        <v>62</v>
      </c>
      <c r="P610" s="654"/>
      <c r="Q610" s="654"/>
      <c r="R610" s="196"/>
      <c r="S610" s="654"/>
      <c r="T610" s="654"/>
      <c r="U610" s="196"/>
      <c r="V610" s="654"/>
      <c r="W610" s="654"/>
      <c r="X610" s="196"/>
      <c r="Y610" s="648" t="s">
        <v>17</v>
      </c>
      <c r="Z610" s="648">
        <v>45444</v>
      </c>
      <c r="AA610" s="648">
        <v>45453</v>
      </c>
      <c r="AB610" s="247" t="s">
        <v>93</v>
      </c>
      <c r="AC610" s="648">
        <v>45572</v>
      </c>
      <c r="AD610" s="648">
        <v>45579</v>
      </c>
      <c r="AE610" s="247" t="s">
        <v>26</v>
      </c>
      <c r="AF610" s="636">
        <v>45594</v>
      </c>
      <c r="AG610" s="636">
        <v>45635</v>
      </c>
      <c r="AH610" s="247" t="s">
        <v>62</v>
      </c>
      <c r="AI610" s="647"/>
      <c r="AJ610" s="647"/>
      <c r="AK610" s="247"/>
      <c r="AL610" s="922"/>
      <c r="AN610"/>
    </row>
    <row r="611" spans="1:40" ht="99.9" customHeight="1" x14ac:dyDescent="0.3">
      <c r="A611" s="627">
        <f t="shared" si="9"/>
        <v>605</v>
      </c>
      <c r="B611" s="925"/>
      <c r="C611" s="668"/>
      <c r="D611" s="13"/>
      <c r="E611" s="630" t="s">
        <v>76</v>
      </c>
      <c r="F611" s="652" t="s">
        <v>7166</v>
      </c>
      <c r="G611" s="190" t="s">
        <v>7153</v>
      </c>
      <c r="H611" s="243" t="s">
        <v>10</v>
      </c>
      <c r="I611" s="245">
        <v>45426</v>
      </c>
      <c r="J611" s="245">
        <v>45438</v>
      </c>
      <c r="K611" s="196" t="s">
        <v>93</v>
      </c>
      <c r="L611" s="248">
        <v>45515</v>
      </c>
      <c r="M611" s="248">
        <v>45537</v>
      </c>
      <c r="N611" s="654"/>
      <c r="O611" s="196" t="s">
        <v>62</v>
      </c>
      <c r="P611" s="654"/>
      <c r="Q611" s="654"/>
      <c r="R611" s="196"/>
      <c r="S611" s="654"/>
      <c r="T611" s="654"/>
      <c r="U611" s="196"/>
      <c r="V611" s="654"/>
      <c r="W611" s="654"/>
      <c r="X611" s="196"/>
      <c r="Y611" s="648" t="s">
        <v>17</v>
      </c>
      <c r="Z611" s="648">
        <v>45444</v>
      </c>
      <c r="AA611" s="648">
        <v>45453</v>
      </c>
      <c r="AB611" s="247" t="s">
        <v>93</v>
      </c>
      <c r="AC611" s="636">
        <v>45572</v>
      </c>
      <c r="AD611" s="636">
        <v>45579</v>
      </c>
      <c r="AE611" s="247" t="s">
        <v>62</v>
      </c>
      <c r="AF611" s="647"/>
      <c r="AG611" s="647"/>
      <c r="AH611" s="247"/>
      <c r="AI611" s="647"/>
      <c r="AJ611" s="647"/>
      <c r="AK611" s="247"/>
      <c r="AL611" s="922"/>
      <c r="AN611"/>
    </row>
    <row r="612" spans="1:40" ht="99.9" customHeight="1" x14ac:dyDescent="0.3">
      <c r="A612" s="627">
        <f t="shared" si="9"/>
        <v>606</v>
      </c>
      <c r="B612" s="925"/>
      <c r="C612" s="668"/>
      <c r="D612" s="13"/>
      <c r="E612" s="630" t="s">
        <v>76</v>
      </c>
      <c r="F612" s="652" t="s">
        <v>7167</v>
      </c>
      <c r="G612" s="190" t="s">
        <v>7154</v>
      </c>
      <c r="H612" s="243" t="s">
        <v>10</v>
      </c>
      <c r="I612" s="245">
        <v>45426</v>
      </c>
      <c r="J612" s="245">
        <v>45438</v>
      </c>
      <c r="K612" s="196" t="s">
        <v>93</v>
      </c>
      <c r="L612" s="248">
        <v>45515</v>
      </c>
      <c r="M612" s="248">
        <v>45537</v>
      </c>
      <c r="N612" s="654"/>
      <c r="O612" s="196" t="s">
        <v>62</v>
      </c>
      <c r="P612" s="654"/>
      <c r="Q612" s="654"/>
      <c r="R612" s="196"/>
      <c r="S612" s="654"/>
      <c r="T612" s="654"/>
      <c r="U612" s="196"/>
      <c r="V612" s="654"/>
      <c r="W612" s="654"/>
      <c r="X612" s="196"/>
      <c r="Y612" s="648" t="s">
        <v>17</v>
      </c>
      <c r="Z612" s="648">
        <v>45444</v>
      </c>
      <c r="AA612" s="648">
        <v>45453</v>
      </c>
      <c r="AB612" s="247" t="s">
        <v>93</v>
      </c>
      <c r="AC612" s="636">
        <v>45572</v>
      </c>
      <c r="AD612" s="636">
        <v>45579</v>
      </c>
      <c r="AE612" s="247" t="s">
        <v>62</v>
      </c>
      <c r="AF612" s="647"/>
      <c r="AG612" s="647"/>
      <c r="AH612" s="247"/>
      <c r="AI612" s="647"/>
      <c r="AJ612" s="647"/>
      <c r="AK612" s="247"/>
      <c r="AL612" s="922"/>
      <c r="AN612"/>
    </row>
    <row r="613" spans="1:40" ht="99.9" customHeight="1" x14ac:dyDescent="0.3">
      <c r="A613" s="627">
        <f t="shared" si="9"/>
        <v>607</v>
      </c>
      <c r="B613" s="925"/>
      <c r="C613" s="668"/>
      <c r="D613" s="13"/>
      <c r="E613" s="630" t="s">
        <v>76</v>
      </c>
      <c r="F613" s="652" t="s">
        <v>7168</v>
      </c>
      <c r="G613" s="190" t="s">
        <v>7155</v>
      </c>
      <c r="H613" s="243" t="s">
        <v>10</v>
      </c>
      <c r="I613" s="245">
        <v>45426</v>
      </c>
      <c r="J613" s="245">
        <v>45438</v>
      </c>
      <c r="K613" s="196" t="s">
        <v>93</v>
      </c>
      <c r="L613" s="248">
        <v>45515</v>
      </c>
      <c r="M613" s="248">
        <v>45537</v>
      </c>
      <c r="N613" s="654"/>
      <c r="O613" s="196" t="s">
        <v>62</v>
      </c>
      <c r="P613" s="654"/>
      <c r="Q613" s="654"/>
      <c r="R613" s="196"/>
      <c r="S613" s="654"/>
      <c r="T613" s="654"/>
      <c r="U613" s="196"/>
      <c r="V613" s="654"/>
      <c r="W613" s="654"/>
      <c r="X613" s="196"/>
      <c r="Y613" s="648" t="s">
        <v>17</v>
      </c>
      <c r="Z613" s="648">
        <v>45444</v>
      </c>
      <c r="AA613" s="648">
        <v>45453</v>
      </c>
      <c r="AB613" s="247" t="s">
        <v>93</v>
      </c>
      <c r="AC613" s="636">
        <v>45572</v>
      </c>
      <c r="AD613" s="636">
        <v>45579</v>
      </c>
      <c r="AE613" s="247" t="s">
        <v>62</v>
      </c>
      <c r="AF613" s="647"/>
      <c r="AG613" s="647"/>
      <c r="AH613" s="247"/>
      <c r="AI613" s="647"/>
      <c r="AJ613" s="647"/>
      <c r="AK613" s="247"/>
      <c r="AL613" s="922"/>
      <c r="AN613"/>
    </row>
    <row r="614" spans="1:40" ht="99.9" customHeight="1" x14ac:dyDescent="0.3">
      <c r="A614" s="627">
        <f t="shared" si="9"/>
        <v>608</v>
      </c>
      <c r="B614" s="925"/>
      <c r="C614" s="668"/>
      <c r="D614" s="13"/>
      <c r="E614" s="630" t="s">
        <v>76</v>
      </c>
      <c r="F614" s="652" t="s">
        <v>7169</v>
      </c>
      <c r="G614" s="190" t="s">
        <v>7156</v>
      </c>
      <c r="H614" s="243" t="s">
        <v>10</v>
      </c>
      <c r="I614" s="245">
        <v>45426</v>
      </c>
      <c r="J614" s="245">
        <v>45438</v>
      </c>
      <c r="K614" s="196" t="s">
        <v>93</v>
      </c>
      <c r="L614" s="248">
        <v>45515</v>
      </c>
      <c r="M614" s="248">
        <v>45537</v>
      </c>
      <c r="N614" s="654"/>
      <c r="O614" s="196" t="s">
        <v>62</v>
      </c>
      <c r="P614" s="654"/>
      <c r="Q614" s="654"/>
      <c r="R614" s="196"/>
      <c r="S614" s="654"/>
      <c r="T614" s="654"/>
      <c r="U614" s="196"/>
      <c r="V614" s="654"/>
      <c r="W614" s="654"/>
      <c r="X614" s="196"/>
      <c r="Y614" s="648" t="s">
        <v>17</v>
      </c>
      <c r="Z614" s="648">
        <v>45444</v>
      </c>
      <c r="AA614" s="648">
        <v>45453</v>
      </c>
      <c r="AB614" s="247" t="s">
        <v>93</v>
      </c>
      <c r="AC614" s="636">
        <v>45572</v>
      </c>
      <c r="AD614" s="636">
        <v>45579</v>
      </c>
      <c r="AE614" s="247" t="s">
        <v>62</v>
      </c>
      <c r="AF614" s="647"/>
      <c r="AG614" s="647"/>
      <c r="AH614" s="247"/>
      <c r="AI614" s="647"/>
      <c r="AJ614" s="647"/>
      <c r="AK614" s="247"/>
      <c r="AL614" s="922"/>
      <c r="AN614"/>
    </row>
    <row r="615" spans="1:40" ht="99.9" customHeight="1" x14ac:dyDescent="0.3">
      <c r="A615" s="627">
        <f t="shared" si="9"/>
        <v>609</v>
      </c>
      <c r="B615" s="925"/>
      <c r="C615" s="668"/>
      <c r="D615" s="13"/>
      <c r="E615" s="630" t="s">
        <v>76</v>
      </c>
      <c r="F615" s="652" t="s">
        <v>7170</v>
      </c>
      <c r="G615" s="190" t="s">
        <v>7157</v>
      </c>
      <c r="H615" s="243" t="s">
        <v>10</v>
      </c>
      <c r="I615" s="245">
        <v>45426</v>
      </c>
      <c r="J615" s="245">
        <v>45438</v>
      </c>
      <c r="K615" s="196" t="s">
        <v>93</v>
      </c>
      <c r="L615" s="245">
        <v>45515</v>
      </c>
      <c r="M615" s="245">
        <v>45537</v>
      </c>
      <c r="N615" s="654"/>
      <c r="O615" s="196" t="s">
        <v>62</v>
      </c>
      <c r="P615" s="248">
        <v>45959</v>
      </c>
      <c r="Q615" s="248">
        <v>45959</v>
      </c>
      <c r="R615" s="196" t="s">
        <v>62</v>
      </c>
      <c r="S615" s="654"/>
      <c r="T615" s="654"/>
      <c r="U615" s="196"/>
      <c r="V615" s="654"/>
      <c r="W615" s="654"/>
      <c r="X615" s="196"/>
      <c r="Y615" s="648" t="s">
        <v>17</v>
      </c>
      <c r="Z615" s="648">
        <v>45444</v>
      </c>
      <c r="AA615" s="648">
        <v>45453</v>
      </c>
      <c r="AB615" s="247" t="s">
        <v>93</v>
      </c>
      <c r="AC615" s="648">
        <v>45572</v>
      </c>
      <c r="AD615" s="648">
        <v>45579</v>
      </c>
      <c r="AE615" s="247" t="s">
        <v>26</v>
      </c>
      <c r="AF615" s="636">
        <v>45594</v>
      </c>
      <c r="AG615" s="636">
        <v>45635</v>
      </c>
      <c r="AH615" s="247" t="s">
        <v>62</v>
      </c>
      <c r="AI615" s="647"/>
      <c r="AJ615" s="647"/>
      <c r="AK615" s="247"/>
      <c r="AL615" s="922"/>
      <c r="AN615"/>
    </row>
    <row r="616" spans="1:40" ht="99.9" customHeight="1" x14ac:dyDescent="0.3">
      <c r="A616" s="627">
        <f t="shared" si="9"/>
        <v>610</v>
      </c>
      <c r="B616" s="925"/>
      <c r="C616" s="668"/>
      <c r="D616" s="13"/>
      <c r="E616" s="630" t="s">
        <v>76</v>
      </c>
      <c r="F616" s="652" t="s">
        <v>7171</v>
      </c>
      <c r="G616" s="190" t="s">
        <v>7158</v>
      </c>
      <c r="H616" s="243" t="s">
        <v>10</v>
      </c>
      <c r="I616" s="245">
        <v>45426</v>
      </c>
      <c r="J616" s="245">
        <v>45438</v>
      </c>
      <c r="K616" s="196" t="s">
        <v>93</v>
      </c>
      <c r="L616" s="245">
        <v>45515</v>
      </c>
      <c r="M616" s="245">
        <v>45537</v>
      </c>
      <c r="N616" s="654"/>
      <c r="O616" s="196" t="s">
        <v>62</v>
      </c>
      <c r="P616" s="248">
        <v>45594</v>
      </c>
      <c r="Q616" s="248">
        <v>45594</v>
      </c>
      <c r="R616" s="196" t="s">
        <v>62</v>
      </c>
      <c r="S616" s="654"/>
      <c r="T616" s="654"/>
      <c r="U616" s="196"/>
      <c r="V616" s="654"/>
      <c r="W616" s="654"/>
      <c r="X616" s="196"/>
      <c r="Y616" s="648" t="s">
        <v>17</v>
      </c>
      <c r="Z616" s="648">
        <v>45444</v>
      </c>
      <c r="AA616" s="648">
        <v>45453</v>
      </c>
      <c r="AB616" s="247" t="s">
        <v>93</v>
      </c>
      <c r="AC616" s="648">
        <v>45572</v>
      </c>
      <c r="AD616" s="648">
        <v>45579</v>
      </c>
      <c r="AE616" s="247" t="s">
        <v>26</v>
      </c>
      <c r="AF616" s="636">
        <v>45594</v>
      </c>
      <c r="AG616" s="636">
        <v>45635</v>
      </c>
      <c r="AH616" s="247" t="s">
        <v>62</v>
      </c>
      <c r="AI616" s="647"/>
      <c r="AJ616" s="647"/>
      <c r="AK616" s="247"/>
      <c r="AL616" s="922"/>
      <c r="AN616"/>
    </row>
    <row r="617" spans="1:40" ht="99.9" customHeight="1" x14ac:dyDescent="0.3">
      <c r="A617" s="627">
        <f t="shared" si="9"/>
        <v>611</v>
      </c>
      <c r="B617" s="925"/>
      <c r="C617" s="668"/>
      <c r="D617" s="13"/>
      <c r="E617" s="630" t="s">
        <v>76</v>
      </c>
      <c r="F617" s="652" t="s">
        <v>7172</v>
      </c>
      <c r="G617" s="190" t="s">
        <v>7159</v>
      </c>
      <c r="H617" s="243" t="s">
        <v>10</v>
      </c>
      <c r="I617" s="245">
        <v>45426</v>
      </c>
      <c r="J617" s="245">
        <v>45438</v>
      </c>
      <c r="K617" s="196" t="s">
        <v>93</v>
      </c>
      <c r="L617" s="248">
        <v>45515</v>
      </c>
      <c r="M617" s="248">
        <v>45537</v>
      </c>
      <c r="N617" s="654"/>
      <c r="O617" s="196" t="s">
        <v>62</v>
      </c>
      <c r="P617" s="245"/>
      <c r="Q617" s="245"/>
      <c r="R617" s="196"/>
      <c r="S617" s="654"/>
      <c r="T617" s="654"/>
      <c r="U617" s="196"/>
      <c r="V617" s="654"/>
      <c r="W617" s="654"/>
      <c r="X617" s="196"/>
      <c r="Y617" s="648" t="s">
        <v>17</v>
      </c>
      <c r="Z617" s="648">
        <v>45444</v>
      </c>
      <c r="AA617" s="648">
        <v>45453</v>
      </c>
      <c r="AB617" s="247" t="s">
        <v>93</v>
      </c>
      <c r="AC617" s="636">
        <v>45572</v>
      </c>
      <c r="AD617" s="636">
        <v>45579</v>
      </c>
      <c r="AE617" s="247" t="s">
        <v>62</v>
      </c>
      <c r="AF617" s="647"/>
      <c r="AG617" s="647"/>
      <c r="AH617" s="247"/>
      <c r="AI617" s="647"/>
      <c r="AJ617" s="647"/>
      <c r="AK617" s="247"/>
      <c r="AL617" s="922"/>
      <c r="AN617"/>
    </row>
    <row r="618" spans="1:40" ht="99.9" customHeight="1" x14ac:dyDescent="0.3">
      <c r="A618" s="627">
        <f t="shared" si="9"/>
        <v>612</v>
      </c>
      <c r="B618" s="925"/>
      <c r="C618" s="668"/>
      <c r="D618" s="13"/>
      <c r="E618" s="630" t="s">
        <v>76</v>
      </c>
      <c r="F618" s="652" t="s">
        <v>7173</v>
      </c>
      <c r="G618" s="190" t="s">
        <v>7160</v>
      </c>
      <c r="H618" s="243" t="s">
        <v>10</v>
      </c>
      <c r="I618" s="245">
        <v>45426</v>
      </c>
      <c r="J618" s="245">
        <v>45438</v>
      </c>
      <c r="K618" s="196" t="s">
        <v>93</v>
      </c>
      <c r="L618" s="248">
        <v>45515</v>
      </c>
      <c r="M618" s="248">
        <v>45537</v>
      </c>
      <c r="N618" s="654"/>
      <c r="O618" s="196" t="s">
        <v>62</v>
      </c>
      <c r="P618" s="245"/>
      <c r="Q618" s="245"/>
      <c r="R618" s="196"/>
      <c r="S618" s="654"/>
      <c r="T618" s="654"/>
      <c r="U618" s="196"/>
      <c r="V618" s="654"/>
      <c r="W618" s="654"/>
      <c r="X618" s="196"/>
      <c r="Y618" s="648" t="s">
        <v>17</v>
      </c>
      <c r="Z618" s="648">
        <v>45444</v>
      </c>
      <c r="AA618" s="648">
        <v>45453</v>
      </c>
      <c r="AB618" s="247" t="s">
        <v>93</v>
      </c>
      <c r="AC618" s="636">
        <v>45572</v>
      </c>
      <c r="AD618" s="636">
        <v>45579</v>
      </c>
      <c r="AE618" s="247" t="s">
        <v>62</v>
      </c>
      <c r="AF618" s="647"/>
      <c r="AG618" s="647"/>
      <c r="AH618" s="247"/>
      <c r="AI618" s="647"/>
      <c r="AJ618" s="647"/>
      <c r="AK618" s="247"/>
      <c r="AL618" s="922"/>
      <c r="AN618"/>
    </row>
    <row r="619" spans="1:40" ht="99.9" customHeight="1" x14ac:dyDescent="0.3">
      <c r="A619" s="627">
        <f t="shared" si="9"/>
        <v>613</v>
      </c>
      <c r="B619" s="925"/>
      <c r="C619" s="668"/>
      <c r="D619" s="13"/>
      <c r="E619" s="630" t="s">
        <v>76</v>
      </c>
      <c r="F619" s="652" t="s">
        <v>7174</v>
      </c>
      <c r="G619" s="190" t="s">
        <v>7161</v>
      </c>
      <c r="H619" s="243" t="s">
        <v>10</v>
      </c>
      <c r="I619" s="245">
        <v>45426</v>
      </c>
      <c r="J619" s="245">
        <v>45438</v>
      </c>
      <c r="K619" s="196" t="s">
        <v>93</v>
      </c>
      <c r="L619" s="245">
        <v>45515</v>
      </c>
      <c r="M619" s="245">
        <v>45537</v>
      </c>
      <c r="N619" s="654"/>
      <c r="O619" s="196" t="s">
        <v>62</v>
      </c>
      <c r="P619" s="245">
        <v>45594</v>
      </c>
      <c r="Q619" s="245">
        <v>45594</v>
      </c>
      <c r="R619" s="196" t="s">
        <v>62</v>
      </c>
      <c r="S619" s="248">
        <v>45669</v>
      </c>
      <c r="T619" s="248">
        <v>45669</v>
      </c>
      <c r="U619" s="196" t="s">
        <v>62</v>
      </c>
      <c r="V619" s="654"/>
      <c r="W619" s="654"/>
      <c r="X619" s="196"/>
      <c r="Y619" s="648" t="s">
        <v>17</v>
      </c>
      <c r="Z619" s="648">
        <v>45444</v>
      </c>
      <c r="AA619" s="648">
        <v>45453</v>
      </c>
      <c r="AB619" s="247" t="s">
        <v>93</v>
      </c>
      <c r="AC619" s="648">
        <v>45572</v>
      </c>
      <c r="AD619" s="648">
        <v>45579</v>
      </c>
      <c r="AE619" s="247" t="s">
        <v>26</v>
      </c>
      <c r="AF619" s="648">
        <v>45594</v>
      </c>
      <c r="AG619" s="648">
        <v>45635</v>
      </c>
      <c r="AH619" s="247" t="s">
        <v>26</v>
      </c>
      <c r="AI619" s="799">
        <v>45689</v>
      </c>
      <c r="AJ619" s="800">
        <v>45700</v>
      </c>
      <c r="AK619" s="247" t="s">
        <v>62</v>
      </c>
      <c r="AL619" s="922"/>
      <c r="AN619"/>
    </row>
    <row r="620" spans="1:40" ht="99.9" customHeight="1" x14ac:dyDescent="0.3">
      <c r="A620" s="627">
        <f t="shared" si="9"/>
        <v>614</v>
      </c>
      <c r="B620" s="926"/>
      <c r="C620" s="668"/>
      <c r="D620" s="13"/>
      <c r="E620" s="630" t="s">
        <v>76</v>
      </c>
      <c r="F620" s="652" t="s">
        <v>7175</v>
      </c>
      <c r="G620" s="190" t="s">
        <v>7162</v>
      </c>
      <c r="H620" s="243" t="s">
        <v>10</v>
      </c>
      <c r="I620" s="245">
        <v>45426</v>
      </c>
      <c r="J620" s="245">
        <v>45438</v>
      </c>
      <c r="K620" s="196" t="s">
        <v>93</v>
      </c>
      <c r="L620" s="248">
        <v>45515</v>
      </c>
      <c r="M620" s="248">
        <v>45537</v>
      </c>
      <c r="N620" s="654"/>
      <c r="O620" s="196" t="s">
        <v>62</v>
      </c>
      <c r="P620" s="654"/>
      <c r="Q620" s="654"/>
      <c r="R620" s="196"/>
      <c r="S620" s="654"/>
      <c r="T620" s="654"/>
      <c r="U620" s="196"/>
      <c r="V620" s="654"/>
      <c r="W620" s="654"/>
      <c r="X620" s="196"/>
      <c r="Y620" s="648" t="s">
        <v>17</v>
      </c>
      <c r="Z620" s="648">
        <v>45444</v>
      </c>
      <c r="AA620" s="648">
        <v>45453</v>
      </c>
      <c r="AB620" s="247" t="s">
        <v>93</v>
      </c>
      <c r="AC620" s="636">
        <v>45572</v>
      </c>
      <c r="AD620" s="636">
        <v>45579</v>
      </c>
      <c r="AE620" s="247" t="s">
        <v>62</v>
      </c>
      <c r="AF620" s="647"/>
      <c r="AG620" s="647"/>
      <c r="AH620" s="247"/>
      <c r="AI620" s="647"/>
      <c r="AJ620" s="647"/>
      <c r="AK620" s="247"/>
      <c r="AL620" s="923"/>
      <c r="AN620"/>
    </row>
    <row r="621" spans="1:40" ht="99.9" customHeight="1" x14ac:dyDescent="0.3">
      <c r="A621" s="627">
        <f t="shared" si="9"/>
        <v>615</v>
      </c>
      <c r="B621" s="924" t="s">
        <v>7443</v>
      </c>
      <c r="C621" s="668"/>
      <c r="D621" s="13"/>
      <c r="E621" s="630" t="s">
        <v>76</v>
      </c>
      <c r="F621" s="652" t="s">
        <v>7437</v>
      </c>
      <c r="G621" s="190" t="s">
        <v>7435</v>
      </c>
      <c r="H621" s="243" t="s">
        <v>10</v>
      </c>
      <c r="I621" s="245">
        <v>45432</v>
      </c>
      <c r="J621" s="245">
        <v>45440</v>
      </c>
      <c r="K621" s="196" t="s">
        <v>93</v>
      </c>
      <c r="L621" s="245">
        <v>45515</v>
      </c>
      <c r="M621" s="245">
        <v>45543</v>
      </c>
      <c r="N621" s="245"/>
      <c r="O621" s="196" t="s">
        <v>62</v>
      </c>
      <c r="P621" s="248">
        <v>45594</v>
      </c>
      <c r="Q621" s="248">
        <v>45594</v>
      </c>
      <c r="R621" s="196" t="s">
        <v>62</v>
      </c>
      <c r="S621" s="654"/>
      <c r="T621" s="654"/>
      <c r="U621" s="196"/>
      <c r="V621" s="654"/>
      <c r="W621" s="654"/>
      <c r="X621" s="196"/>
      <c r="Y621" s="648" t="s">
        <v>17</v>
      </c>
      <c r="Z621" s="648">
        <v>45472</v>
      </c>
      <c r="AA621" s="648">
        <v>45476</v>
      </c>
      <c r="AB621" s="247" t="s">
        <v>93</v>
      </c>
      <c r="AC621" s="648">
        <v>45572</v>
      </c>
      <c r="AD621" s="648">
        <v>45579</v>
      </c>
      <c r="AE621" s="247" t="s">
        <v>26</v>
      </c>
      <c r="AF621" s="636">
        <v>45594</v>
      </c>
      <c r="AG621" s="799">
        <v>45635</v>
      </c>
      <c r="AH621" s="247" t="s">
        <v>62</v>
      </c>
      <c r="AI621" s="647"/>
      <c r="AJ621" s="647"/>
      <c r="AK621" s="247"/>
      <c r="AL621" s="548" t="str">
        <f>IF(B621&gt;0,HYPERLINK(CONCATENATE("PDFSD FINALLY/",B621,".pdf"),CONCATENATE("Open PDFSD FINALLY.",B621)),"")</f>
        <v>Open PDFSD FINALLY.SD 71 (S19.CI.20-05)(10-00)</v>
      </c>
      <c r="AN621"/>
    </row>
    <row r="622" spans="1:40" ht="99.9" customHeight="1" x14ac:dyDescent="0.3">
      <c r="A622" s="627">
        <f t="shared" si="9"/>
        <v>616</v>
      </c>
      <c r="B622" s="925"/>
      <c r="C622" s="668"/>
      <c r="D622" s="13"/>
      <c r="E622" s="630" t="s">
        <v>76</v>
      </c>
      <c r="F622" s="652" t="s">
        <v>7438</v>
      </c>
      <c r="G622" s="190" t="s">
        <v>7436</v>
      </c>
      <c r="H622" s="243" t="s">
        <v>10</v>
      </c>
      <c r="I622" s="245">
        <v>45432</v>
      </c>
      <c r="J622" s="245">
        <v>45440</v>
      </c>
      <c r="K622" s="196" t="s">
        <v>93</v>
      </c>
      <c r="L622" s="245">
        <v>45515</v>
      </c>
      <c r="M622" s="245">
        <v>45543</v>
      </c>
      <c r="N622" s="654"/>
      <c r="O622" s="196" t="s">
        <v>62</v>
      </c>
      <c r="P622" s="248">
        <v>45594</v>
      </c>
      <c r="Q622" s="248">
        <v>45594</v>
      </c>
      <c r="R622" s="196" t="s">
        <v>62</v>
      </c>
      <c r="S622" s="654"/>
      <c r="T622" s="654"/>
      <c r="U622" s="196"/>
      <c r="V622" s="654"/>
      <c r="W622" s="654"/>
      <c r="X622" s="196"/>
      <c r="Y622" s="648" t="s">
        <v>17</v>
      </c>
      <c r="Z622" s="648">
        <v>45472</v>
      </c>
      <c r="AA622" s="648">
        <v>45476</v>
      </c>
      <c r="AB622" s="247" t="s">
        <v>93</v>
      </c>
      <c r="AC622" s="648">
        <v>45572</v>
      </c>
      <c r="AD622" s="648">
        <v>45579</v>
      </c>
      <c r="AE622" s="247" t="s">
        <v>26</v>
      </c>
      <c r="AF622" s="636">
        <v>45594</v>
      </c>
      <c r="AG622" s="801">
        <v>45635</v>
      </c>
      <c r="AH622" s="247" t="s">
        <v>62</v>
      </c>
      <c r="AI622" s="647"/>
      <c r="AJ622" s="647"/>
      <c r="AK622" s="247"/>
      <c r="AL622" s="922"/>
      <c r="AN622"/>
    </row>
    <row r="623" spans="1:40" ht="99.9" customHeight="1" x14ac:dyDescent="0.3">
      <c r="A623" s="627">
        <f t="shared" si="9"/>
        <v>617</v>
      </c>
      <c r="B623" s="925"/>
      <c r="C623" s="668"/>
      <c r="D623" s="13"/>
      <c r="E623" s="630" t="s">
        <v>76</v>
      </c>
      <c r="F623" s="652" t="s">
        <v>7439</v>
      </c>
      <c r="G623" s="190" t="s">
        <v>7436</v>
      </c>
      <c r="H623" s="243" t="s">
        <v>10</v>
      </c>
      <c r="I623" s="245">
        <v>45432</v>
      </c>
      <c r="J623" s="245">
        <v>45440</v>
      </c>
      <c r="K623" s="196" t="s">
        <v>93</v>
      </c>
      <c r="L623" s="245">
        <v>45515</v>
      </c>
      <c r="M623" s="245">
        <v>45543</v>
      </c>
      <c r="N623" s="654"/>
      <c r="O623" s="196" t="s">
        <v>62</v>
      </c>
      <c r="P623" s="245">
        <v>45594</v>
      </c>
      <c r="Q623" s="245">
        <v>45594</v>
      </c>
      <c r="R623" s="196" t="s">
        <v>62</v>
      </c>
      <c r="S623" s="248">
        <v>45669</v>
      </c>
      <c r="T623" s="248">
        <v>45669</v>
      </c>
      <c r="U623" s="196" t="s">
        <v>62</v>
      </c>
      <c r="V623" s="654"/>
      <c r="W623" s="654"/>
      <c r="X623" s="196"/>
      <c r="Y623" s="648" t="s">
        <v>17</v>
      </c>
      <c r="Z623" s="648">
        <v>45472</v>
      </c>
      <c r="AA623" s="648">
        <v>45476</v>
      </c>
      <c r="AB623" s="247" t="s">
        <v>93</v>
      </c>
      <c r="AC623" s="648">
        <v>45572</v>
      </c>
      <c r="AD623" s="648">
        <v>45579</v>
      </c>
      <c r="AE623" s="247" t="s">
        <v>26</v>
      </c>
      <c r="AF623" s="648">
        <v>45594</v>
      </c>
      <c r="AG623" s="670">
        <v>45635</v>
      </c>
      <c r="AH623" s="247" t="s">
        <v>26</v>
      </c>
      <c r="AI623" s="801">
        <v>45689</v>
      </c>
      <c r="AJ623" s="801">
        <v>45699</v>
      </c>
      <c r="AK623" s="247" t="s">
        <v>62</v>
      </c>
      <c r="AL623" s="922"/>
      <c r="AN623"/>
    </row>
    <row r="624" spans="1:40" ht="99.9" customHeight="1" x14ac:dyDescent="0.3">
      <c r="A624" s="627">
        <f t="shared" si="9"/>
        <v>618</v>
      </c>
      <c r="B624" s="925"/>
      <c r="C624" s="668"/>
      <c r="D624" s="13"/>
      <c r="E624" s="630" t="s">
        <v>76</v>
      </c>
      <c r="F624" s="652" t="s">
        <v>7440</v>
      </c>
      <c r="G624" s="190" t="s">
        <v>7436</v>
      </c>
      <c r="H624" s="243" t="s">
        <v>10</v>
      </c>
      <c r="I624" s="245">
        <v>45432</v>
      </c>
      <c r="J624" s="245">
        <v>45440</v>
      </c>
      <c r="K624" s="196" t="s">
        <v>93</v>
      </c>
      <c r="L624" s="245">
        <v>45515</v>
      </c>
      <c r="M624" s="245">
        <v>45543</v>
      </c>
      <c r="N624" s="654"/>
      <c r="O624" s="196" t="s">
        <v>62</v>
      </c>
      <c r="P624" s="245">
        <v>45594</v>
      </c>
      <c r="Q624" s="245">
        <v>45594</v>
      </c>
      <c r="R624" s="196" t="s">
        <v>62</v>
      </c>
      <c r="S624" s="248">
        <v>45669</v>
      </c>
      <c r="T624" s="248">
        <v>45669</v>
      </c>
      <c r="U624" s="196" t="s">
        <v>62</v>
      </c>
      <c r="V624" s="654"/>
      <c r="W624" s="654"/>
      <c r="X624" s="196"/>
      <c r="Y624" s="648" t="s">
        <v>17</v>
      </c>
      <c r="Z624" s="648">
        <v>45472</v>
      </c>
      <c r="AA624" s="648">
        <v>45476</v>
      </c>
      <c r="AB624" s="247" t="s">
        <v>93</v>
      </c>
      <c r="AC624" s="648">
        <v>45572</v>
      </c>
      <c r="AD624" s="648">
        <v>45579</v>
      </c>
      <c r="AE624" s="247" t="s">
        <v>26</v>
      </c>
      <c r="AF624" s="648">
        <v>45594</v>
      </c>
      <c r="AG624" s="670">
        <v>45635</v>
      </c>
      <c r="AH624" s="247" t="s">
        <v>26</v>
      </c>
      <c r="AI624" s="801">
        <v>45689</v>
      </c>
      <c r="AJ624" s="801">
        <v>45699</v>
      </c>
      <c r="AK624" s="247" t="s">
        <v>62</v>
      </c>
      <c r="AL624" s="922"/>
      <c r="AN624"/>
    </row>
    <row r="625" spans="1:40" ht="99.9" customHeight="1" x14ac:dyDescent="0.3">
      <c r="A625" s="627">
        <f t="shared" si="9"/>
        <v>619</v>
      </c>
      <c r="B625" s="925"/>
      <c r="C625" s="668"/>
      <c r="D625" s="13"/>
      <c r="E625" s="630" t="s">
        <v>76</v>
      </c>
      <c r="F625" s="652" t="s">
        <v>7441</v>
      </c>
      <c r="G625" s="190" t="s">
        <v>7436</v>
      </c>
      <c r="H625" s="243" t="s">
        <v>10</v>
      </c>
      <c r="I625" s="245">
        <v>45432</v>
      </c>
      <c r="J625" s="245">
        <v>45440</v>
      </c>
      <c r="K625" s="196" t="s">
        <v>93</v>
      </c>
      <c r="L625" s="245">
        <v>45515</v>
      </c>
      <c r="M625" s="245">
        <v>45543</v>
      </c>
      <c r="N625" s="654"/>
      <c r="O625" s="196" t="s">
        <v>62</v>
      </c>
      <c r="P625" s="248">
        <v>45594</v>
      </c>
      <c r="Q625" s="248">
        <v>45594</v>
      </c>
      <c r="R625" s="196" t="s">
        <v>62</v>
      </c>
      <c r="S625" s="654"/>
      <c r="T625" s="654"/>
      <c r="U625" s="196"/>
      <c r="V625" s="654"/>
      <c r="W625" s="654"/>
      <c r="X625" s="196"/>
      <c r="Y625" s="648" t="s">
        <v>17</v>
      </c>
      <c r="Z625" s="648">
        <v>45472</v>
      </c>
      <c r="AA625" s="648">
        <v>45476</v>
      </c>
      <c r="AB625" s="247" t="s">
        <v>93</v>
      </c>
      <c r="AC625" s="648">
        <v>45572</v>
      </c>
      <c r="AD625" s="648">
        <v>45579</v>
      </c>
      <c r="AE625" s="247" t="s">
        <v>26</v>
      </c>
      <c r="AF625" s="636">
        <v>45594</v>
      </c>
      <c r="AG625" s="801">
        <v>45635</v>
      </c>
      <c r="AH625" s="247" t="s">
        <v>62</v>
      </c>
      <c r="AI625" s="647"/>
      <c r="AJ625" s="647"/>
      <c r="AK625" s="247"/>
      <c r="AL625" s="922"/>
      <c r="AN625"/>
    </row>
    <row r="626" spans="1:40" ht="99.9" customHeight="1" x14ac:dyDescent="0.3">
      <c r="A626" s="627">
        <f t="shared" si="9"/>
        <v>620</v>
      </c>
      <c r="B626" s="926"/>
      <c r="C626" s="668"/>
      <c r="D626" s="13"/>
      <c r="E626" s="630" t="s">
        <v>76</v>
      </c>
      <c r="F626" s="652" t="s">
        <v>7442</v>
      </c>
      <c r="G626" s="190" t="s">
        <v>7436</v>
      </c>
      <c r="H626" s="243" t="s">
        <v>10</v>
      </c>
      <c r="I626" s="245">
        <v>45432</v>
      </c>
      <c r="J626" s="245">
        <v>45440</v>
      </c>
      <c r="K626" s="196" t="s">
        <v>93</v>
      </c>
      <c r="L626" s="245">
        <v>45515</v>
      </c>
      <c r="M626" s="245">
        <v>45543</v>
      </c>
      <c r="N626" s="654"/>
      <c r="O626" s="196" t="s">
        <v>62</v>
      </c>
      <c r="P626" s="248">
        <v>45594</v>
      </c>
      <c r="Q626" s="248">
        <v>45594</v>
      </c>
      <c r="R626" s="196" t="s">
        <v>62</v>
      </c>
      <c r="S626" s="654"/>
      <c r="T626" s="654"/>
      <c r="U626" s="196"/>
      <c r="V626" s="654"/>
      <c r="W626" s="654"/>
      <c r="X626" s="196"/>
      <c r="Y626" s="648" t="s">
        <v>17</v>
      </c>
      <c r="Z626" s="648">
        <v>45472</v>
      </c>
      <c r="AA626" s="648">
        <v>45476</v>
      </c>
      <c r="AB626" s="247" t="s">
        <v>93</v>
      </c>
      <c r="AC626" s="648">
        <v>45572</v>
      </c>
      <c r="AD626" s="648">
        <v>45579</v>
      </c>
      <c r="AE626" s="247" t="s">
        <v>26</v>
      </c>
      <c r="AF626" s="636">
        <v>45594</v>
      </c>
      <c r="AG626" s="801">
        <v>45635</v>
      </c>
      <c r="AH626" s="247" t="s">
        <v>62</v>
      </c>
      <c r="AI626" s="647"/>
      <c r="AJ626" s="647"/>
      <c r="AK626" s="247"/>
      <c r="AL626" s="923"/>
      <c r="AN626"/>
    </row>
    <row r="627" spans="1:40" ht="99.9" customHeight="1" x14ac:dyDescent="0.3">
      <c r="A627" s="627">
        <f t="shared" si="9"/>
        <v>621</v>
      </c>
      <c r="B627" s="924" t="s">
        <v>7444</v>
      </c>
      <c r="C627" s="668"/>
      <c r="D627" s="13"/>
      <c r="E627" s="630" t="s">
        <v>76</v>
      </c>
      <c r="F627" s="652" t="s">
        <v>7454</v>
      </c>
      <c r="G627" s="190" t="s">
        <v>7445</v>
      </c>
      <c r="H627" s="243" t="s">
        <v>10</v>
      </c>
      <c r="I627" s="245">
        <v>45432</v>
      </c>
      <c r="J627" s="245">
        <v>45440</v>
      </c>
      <c r="K627" s="196" t="s">
        <v>93</v>
      </c>
      <c r="L627" s="248">
        <v>45530</v>
      </c>
      <c r="M627" s="248">
        <v>45543</v>
      </c>
      <c r="N627" s="654"/>
      <c r="O627" s="196" t="s">
        <v>62</v>
      </c>
      <c r="P627" s="654"/>
      <c r="Q627" s="654"/>
      <c r="R627" s="196"/>
      <c r="S627" s="654"/>
      <c r="T627" s="654"/>
      <c r="U627" s="196"/>
      <c r="V627" s="654"/>
      <c r="W627" s="654"/>
      <c r="X627" s="196"/>
      <c r="Y627" s="648" t="s">
        <v>17</v>
      </c>
      <c r="Z627" s="648">
        <v>45472</v>
      </c>
      <c r="AA627" s="648">
        <v>45476</v>
      </c>
      <c r="AB627" s="247" t="s">
        <v>93</v>
      </c>
      <c r="AC627" s="636">
        <v>45572</v>
      </c>
      <c r="AD627" s="636">
        <v>45579</v>
      </c>
      <c r="AE627" s="247" t="s">
        <v>62</v>
      </c>
      <c r="AF627" s="647"/>
      <c r="AG627" s="647"/>
      <c r="AH627" s="247"/>
      <c r="AI627" s="647"/>
      <c r="AJ627" s="647"/>
      <c r="AK627" s="247"/>
      <c r="AL627" s="548" t="str">
        <f>IF(B627&gt;0,HYPERLINK(CONCATENATE("PDFSD FINALLY/",B627,".pdf"),CONCATENATE("Open PDFSD FINALLY.",B627)),"")</f>
        <v>Open PDFSD FINALLY.SD 72 (S19.CI.20-05)(10-00)</v>
      </c>
      <c r="AN627"/>
    </row>
    <row r="628" spans="1:40" ht="99.9" customHeight="1" x14ac:dyDescent="0.3">
      <c r="A628" s="627">
        <f t="shared" si="9"/>
        <v>622</v>
      </c>
      <c r="B628" s="925"/>
      <c r="C628" s="668"/>
      <c r="D628" s="13"/>
      <c r="E628" s="630" t="s">
        <v>76</v>
      </c>
      <c r="F628" s="652" t="s">
        <v>7455</v>
      </c>
      <c r="G628" s="190" t="s">
        <v>7446</v>
      </c>
      <c r="H628" s="243" t="s">
        <v>10</v>
      </c>
      <c r="I628" s="245">
        <v>45432</v>
      </c>
      <c r="J628" s="245">
        <v>45440</v>
      </c>
      <c r="K628" s="196" t="s">
        <v>93</v>
      </c>
      <c r="L628" s="248">
        <v>45530</v>
      </c>
      <c r="M628" s="248">
        <v>45543</v>
      </c>
      <c r="N628" s="654"/>
      <c r="O628" s="196" t="s">
        <v>62</v>
      </c>
      <c r="P628" s="654"/>
      <c r="Q628" s="654"/>
      <c r="R628" s="196"/>
      <c r="S628" s="654"/>
      <c r="T628" s="654"/>
      <c r="U628" s="196"/>
      <c r="V628" s="654"/>
      <c r="W628" s="654"/>
      <c r="X628" s="196"/>
      <c r="Y628" s="648" t="s">
        <v>17</v>
      </c>
      <c r="Z628" s="648">
        <v>45472</v>
      </c>
      <c r="AA628" s="648">
        <v>45476</v>
      </c>
      <c r="AB628" s="247" t="s">
        <v>93</v>
      </c>
      <c r="AC628" s="636">
        <v>45572</v>
      </c>
      <c r="AD628" s="636">
        <v>45579</v>
      </c>
      <c r="AE628" s="247" t="s">
        <v>62</v>
      </c>
      <c r="AF628" s="647"/>
      <c r="AG628" s="647"/>
      <c r="AH628" s="247"/>
      <c r="AI628" s="647"/>
      <c r="AJ628" s="647"/>
      <c r="AK628" s="247"/>
      <c r="AL628" s="922"/>
      <c r="AN628"/>
    </row>
    <row r="629" spans="1:40" ht="99.9" customHeight="1" x14ac:dyDescent="0.3">
      <c r="A629" s="627">
        <f t="shared" si="9"/>
        <v>623</v>
      </c>
      <c r="B629" s="925"/>
      <c r="C629" s="668"/>
      <c r="D629" s="13"/>
      <c r="E629" s="630" t="s">
        <v>76</v>
      </c>
      <c r="F629" s="652" t="s">
        <v>7456</v>
      </c>
      <c r="G629" s="190" t="s">
        <v>7447</v>
      </c>
      <c r="H629" s="243" t="s">
        <v>10</v>
      </c>
      <c r="I629" s="245">
        <v>45432</v>
      </c>
      <c r="J629" s="245">
        <v>45440</v>
      </c>
      <c r="K629" s="196" t="s">
        <v>93</v>
      </c>
      <c r="L629" s="248">
        <v>45530</v>
      </c>
      <c r="M629" s="248">
        <v>45543</v>
      </c>
      <c r="N629" s="654"/>
      <c r="O629" s="196" t="s">
        <v>62</v>
      </c>
      <c r="P629" s="654"/>
      <c r="Q629" s="654"/>
      <c r="R629" s="196"/>
      <c r="S629" s="654"/>
      <c r="T629" s="654"/>
      <c r="U629" s="196"/>
      <c r="V629" s="654"/>
      <c r="W629" s="654"/>
      <c r="X629" s="196"/>
      <c r="Y629" s="648" t="s">
        <v>17</v>
      </c>
      <c r="Z629" s="648">
        <v>45472</v>
      </c>
      <c r="AA629" s="648">
        <v>45476</v>
      </c>
      <c r="AB629" s="247" t="s">
        <v>93</v>
      </c>
      <c r="AC629" s="636">
        <v>45572</v>
      </c>
      <c r="AD629" s="636">
        <v>45579</v>
      </c>
      <c r="AE629" s="247" t="s">
        <v>62</v>
      </c>
      <c r="AF629" s="647"/>
      <c r="AG629" s="647"/>
      <c r="AH629" s="247"/>
      <c r="AI629" s="647"/>
      <c r="AJ629" s="647"/>
      <c r="AK629" s="247"/>
      <c r="AL629" s="922"/>
      <c r="AN629"/>
    </row>
    <row r="630" spans="1:40" ht="99.9" customHeight="1" x14ac:dyDescent="0.3">
      <c r="A630" s="627">
        <f t="shared" si="9"/>
        <v>624</v>
      </c>
      <c r="B630" s="925"/>
      <c r="C630" s="668"/>
      <c r="D630" s="13"/>
      <c r="E630" s="630" t="s">
        <v>76</v>
      </c>
      <c r="F630" s="652" t="s">
        <v>7457</v>
      </c>
      <c r="G630" s="190" t="s">
        <v>7448</v>
      </c>
      <c r="H630" s="243" t="s">
        <v>10</v>
      </c>
      <c r="I630" s="245">
        <v>45432</v>
      </c>
      <c r="J630" s="245">
        <v>45440</v>
      </c>
      <c r="K630" s="196" t="s">
        <v>93</v>
      </c>
      <c r="L630" s="248">
        <v>45530</v>
      </c>
      <c r="M630" s="248">
        <v>45543</v>
      </c>
      <c r="N630" s="654"/>
      <c r="O630" s="196" t="s">
        <v>62</v>
      </c>
      <c r="P630" s="654"/>
      <c r="Q630" s="654"/>
      <c r="R630" s="196"/>
      <c r="S630" s="654"/>
      <c r="T630" s="654"/>
      <c r="U630" s="196"/>
      <c r="V630" s="654"/>
      <c r="W630" s="654"/>
      <c r="X630" s="196"/>
      <c r="Y630" s="648" t="s">
        <v>17</v>
      </c>
      <c r="Z630" s="648">
        <v>45472</v>
      </c>
      <c r="AA630" s="648">
        <v>45476</v>
      </c>
      <c r="AB630" s="247" t="s">
        <v>93</v>
      </c>
      <c r="AC630" s="636">
        <v>45572</v>
      </c>
      <c r="AD630" s="636">
        <v>45579</v>
      </c>
      <c r="AE630" s="247" t="s">
        <v>62</v>
      </c>
      <c r="AF630" s="647"/>
      <c r="AG630" s="647"/>
      <c r="AH630" s="247"/>
      <c r="AI630" s="647"/>
      <c r="AJ630" s="647"/>
      <c r="AK630" s="247"/>
      <c r="AL630" s="922"/>
      <c r="AN630"/>
    </row>
    <row r="631" spans="1:40" ht="99.9" customHeight="1" x14ac:dyDescent="0.3">
      <c r="A631" s="627">
        <f t="shared" si="9"/>
        <v>625</v>
      </c>
      <c r="B631" s="925"/>
      <c r="C631" s="668"/>
      <c r="D631" s="13"/>
      <c r="E631" s="630" t="s">
        <v>76</v>
      </c>
      <c r="F631" s="652" t="s">
        <v>7458</v>
      </c>
      <c r="G631" s="190" t="s">
        <v>7449</v>
      </c>
      <c r="H631" s="243" t="s">
        <v>10</v>
      </c>
      <c r="I631" s="245">
        <v>45432</v>
      </c>
      <c r="J631" s="245">
        <v>45440</v>
      </c>
      <c r="K631" s="196" t="s">
        <v>93</v>
      </c>
      <c r="L631" s="248">
        <v>45530</v>
      </c>
      <c r="M631" s="248">
        <v>45543</v>
      </c>
      <c r="N631" s="654"/>
      <c r="O631" s="196" t="s">
        <v>62</v>
      </c>
      <c r="P631" s="654"/>
      <c r="Q631" s="654"/>
      <c r="R631" s="196"/>
      <c r="S631" s="654"/>
      <c r="T631" s="654"/>
      <c r="U631" s="196"/>
      <c r="V631" s="654"/>
      <c r="W631" s="654"/>
      <c r="X631" s="196"/>
      <c r="Y631" s="648" t="s">
        <v>17</v>
      </c>
      <c r="Z631" s="648">
        <v>45472</v>
      </c>
      <c r="AA631" s="648">
        <v>45476</v>
      </c>
      <c r="AB631" s="247" t="s">
        <v>93</v>
      </c>
      <c r="AC631" s="636">
        <v>45572</v>
      </c>
      <c r="AD631" s="636">
        <v>45579</v>
      </c>
      <c r="AE631" s="247" t="s">
        <v>62</v>
      </c>
      <c r="AF631" s="647"/>
      <c r="AG631" s="647"/>
      <c r="AH631" s="247"/>
      <c r="AI631" s="647"/>
      <c r="AJ631" s="647"/>
      <c r="AK631" s="247"/>
      <c r="AL631" s="922"/>
      <c r="AN631"/>
    </row>
    <row r="632" spans="1:40" ht="99.9" customHeight="1" x14ac:dyDescent="0.3">
      <c r="A632" s="627">
        <f t="shared" si="9"/>
        <v>626</v>
      </c>
      <c r="B632" s="925"/>
      <c r="C632" s="668"/>
      <c r="D632" s="13"/>
      <c r="E632" s="630" t="s">
        <v>76</v>
      </c>
      <c r="F632" s="652" t="s">
        <v>7459</v>
      </c>
      <c r="G632" s="190" t="s">
        <v>7450</v>
      </c>
      <c r="H632" s="243" t="s">
        <v>10</v>
      </c>
      <c r="I632" s="245">
        <v>45432</v>
      </c>
      <c r="J632" s="245">
        <v>45440</v>
      </c>
      <c r="K632" s="196" t="s">
        <v>93</v>
      </c>
      <c r="L632" s="248">
        <v>45530</v>
      </c>
      <c r="M632" s="248">
        <v>45543</v>
      </c>
      <c r="N632" s="654"/>
      <c r="O632" s="196" t="s">
        <v>62</v>
      </c>
      <c r="P632" s="654"/>
      <c r="Q632" s="654"/>
      <c r="R632" s="196"/>
      <c r="S632" s="654"/>
      <c r="T632" s="654"/>
      <c r="U632" s="196"/>
      <c r="V632" s="654"/>
      <c r="W632" s="654"/>
      <c r="X632" s="196"/>
      <c r="Y632" s="648" t="s">
        <v>17</v>
      </c>
      <c r="Z632" s="648">
        <v>45472</v>
      </c>
      <c r="AA632" s="648">
        <v>45476</v>
      </c>
      <c r="AB632" s="247" t="s">
        <v>93</v>
      </c>
      <c r="AC632" s="636">
        <v>45572</v>
      </c>
      <c r="AD632" s="636">
        <v>45579</v>
      </c>
      <c r="AE632" s="247" t="s">
        <v>62</v>
      </c>
      <c r="AF632" s="647"/>
      <c r="AG632" s="647"/>
      <c r="AH632" s="247"/>
      <c r="AI632" s="647"/>
      <c r="AJ632" s="647"/>
      <c r="AK632" s="247"/>
      <c r="AL632" s="922"/>
      <c r="AN632"/>
    </row>
    <row r="633" spans="1:40" ht="99.9" customHeight="1" x14ac:dyDescent="0.3">
      <c r="A633" s="627">
        <f t="shared" si="9"/>
        <v>627</v>
      </c>
      <c r="B633" s="925"/>
      <c r="C633" s="668"/>
      <c r="D633" s="13"/>
      <c r="E633" s="630" t="s">
        <v>76</v>
      </c>
      <c r="F633" s="652" t="s">
        <v>7460</v>
      </c>
      <c r="G633" s="190" t="s">
        <v>7451</v>
      </c>
      <c r="H633" s="243" t="s">
        <v>10</v>
      </c>
      <c r="I633" s="245">
        <v>45432</v>
      </c>
      <c r="J633" s="245">
        <v>45440</v>
      </c>
      <c r="K633" s="196" t="s">
        <v>93</v>
      </c>
      <c r="L633" s="248">
        <v>45530</v>
      </c>
      <c r="M633" s="248">
        <v>45543</v>
      </c>
      <c r="N633" s="654"/>
      <c r="O633" s="196" t="s">
        <v>62</v>
      </c>
      <c r="P633" s="654"/>
      <c r="Q633" s="654"/>
      <c r="R633" s="196"/>
      <c r="S633" s="654"/>
      <c r="T633" s="654"/>
      <c r="U633" s="196"/>
      <c r="V633" s="654"/>
      <c r="W633" s="654"/>
      <c r="X633" s="196"/>
      <c r="Y633" s="648" t="s">
        <v>17</v>
      </c>
      <c r="Z633" s="648">
        <v>45472</v>
      </c>
      <c r="AA633" s="648">
        <v>45476</v>
      </c>
      <c r="AB633" s="247" t="s">
        <v>93</v>
      </c>
      <c r="AC633" s="636">
        <v>45572</v>
      </c>
      <c r="AD633" s="636">
        <v>45579</v>
      </c>
      <c r="AE633" s="247" t="s">
        <v>62</v>
      </c>
      <c r="AF633" s="647"/>
      <c r="AG633" s="647"/>
      <c r="AH633" s="247"/>
      <c r="AI633" s="647"/>
      <c r="AJ633" s="647"/>
      <c r="AK633" s="247"/>
      <c r="AL633" s="922"/>
      <c r="AN633"/>
    </row>
    <row r="634" spans="1:40" ht="99.9" customHeight="1" x14ac:dyDescent="0.3">
      <c r="A634" s="627">
        <f t="shared" si="9"/>
        <v>628</v>
      </c>
      <c r="B634" s="925"/>
      <c r="C634" s="668"/>
      <c r="D634" s="13"/>
      <c r="E634" s="630" t="s">
        <v>76</v>
      </c>
      <c r="F634" s="652" t="s">
        <v>7461</v>
      </c>
      <c r="G634" s="190" t="s">
        <v>7452</v>
      </c>
      <c r="H634" s="243" t="s">
        <v>10</v>
      </c>
      <c r="I634" s="245">
        <v>45432</v>
      </c>
      <c r="J634" s="245">
        <v>45440</v>
      </c>
      <c r="K634" s="196" t="s">
        <v>93</v>
      </c>
      <c r="L634" s="248">
        <v>45530</v>
      </c>
      <c r="M634" s="248">
        <v>45543</v>
      </c>
      <c r="N634" s="654"/>
      <c r="O634" s="196" t="s">
        <v>62</v>
      </c>
      <c r="P634" s="654"/>
      <c r="Q634" s="654"/>
      <c r="R634" s="196"/>
      <c r="S634" s="654"/>
      <c r="T634" s="654"/>
      <c r="U634" s="196"/>
      <c r="V634" s="654"/>
      <c r="W634" s="654"/>
      <c r="X634" s="196"/>
      <c r="Y634" s="648" t="s">
        <v>17</v>
      </c>
      <c r="Z634" s="648">
        <v>45472</v>
      </c>
      <c r="AA634" s="648">
        <v>45476</v>
      </c>
      <c r="AB634" s="247" t="s">
        <v>93</v>
      </c>
      <c r="AC634" s="636">
        <v>45572</v>
      </c>
      <c r="AD634" s="636">
        <v>45579</v>
      </c>
      <c r="AE634" s="247" t="s">
        <v>62</v>
      </c>
      <c r="AF634" s="647"/>
      <c r="AG634" s="647"/>
      <c r="AH634" s="247"/>
      <c r="AI634" s="647"/>
      <c r="AJ634" s="647"/>
      <c r="AK634" s="247"/>
      <c r="AL634" s="922"/>
      <c r="AN634"/>
    </row>
    <row r="635" spans="1:40" ht="99.9" customHeight="1" x14ac:dyDescent="0.3">
      <c r="A635" s="627">
        <f t="shared" si="9"/>
        <v>629</v>
      </c>
      <c r="B635" s="926"/>
      <c r="C635" s="668"/>
      <c r="D635" s="13"/>
      <c r="E635" s="630" t="s">
        <v>76</v>
      </c>
      <c r="F635" s="652" t="s">
        <v>7462</v>
      </c>
      <c r="G635" s="190" t="s">
        <v>7453</v>
      </c>
      <c r="H635" s="243" t="s">
        <v>10</v>
      </c>
      <c r="I635" s="245">
        <v>45432</v>
      </c>
      <c r="J635" s="245">
        <v>45440</v>
      </c>
      <c r="K635" s="196" t="s">
        <v>93</v>
      </c>
      <c r="L635" s="248">
        <v>45530</v>
      </c>
      <c r="M635" s="248">
        <v>45543</v>
      </c>
      <c r="N635" s="654"/>
      <c r="O635" s="196" t="s">
        <v>62</v>
      </c>
      <c r="P635" s="654"/>
      <c r="Q635" s="654"/>
      <c r="R635" s="196"/>
      <c r="S635" s="654"/>
      <c r="T635" s="654"/>
      <c r="U635" s="196"/>
      <c r="V635" s="654"/>
      <c r="W635" s="654"/>
      <c r="X635" s="196"/>
      <c r="Y635" s="648" t="s">
        <v>17</v>
      </c>
      <c r="Z635" s="648">
        <v>45472</v>
      </c>
      <c r="AA635" s="648">
        <v>45476</v>
      </c>
      <c r="AB635" s="247" t="s">
        <v>93</v>
      </c>
      <c r="AC635" s="636">
        <v>45572</v>
      </c>
      <c r="AD635" s="636">
        <v>45579</v>
      </c>
      <c r="AE635" s="247" t="s">
        <v>62</v>
      </c>
      <c r="AF635" s="647"/>
      <c r="AG635" s="647"/>
      <c r="AH635" s="247"/>
      <c r="AI635" s="647"/>
      <c r="AJ635" s="647"/>
      <c r="AK635" s="247"/>
      <c r="AL635" s="923"/>
      <c r="AN635"/>
    </row>
    <row r="636" spans="1:40" ht="99.9" customHeight="1" x14ac:dyDescent="0.3">
      <c r="A636" s="627">
        <f t="shared" si="9"/>
        <v>630</v>
      </c>
      <c r="B636" s="924" t="s">
        <v>7469</v>
      </c>
      <c r="C636" s="668"/>
      <c r="D636" s="13"/>
      <c r="E636" s="630" t="s">
        <v>76</v>
      </c>
      <c r="F636" s="652" t="s">
        <v>7463</v>
      </c>
      <c r="G636" s="190" t="s">
        <v>7470</v>
      </c>
      <c r="H636" s="243" t="s">
        <v>10</v>
      </c>
      <c r="I636" s="245">
        <v>45434</v>
      </c>
      <c r="J636" s="245">
        <v>45449</v>
      </c>
      <c r="K636" s="196" t="s">
        <v>93</v>
      </c>
      <c r="L636" s="248">
        <v>45530</v>
      </c>
      <c r="M636" s="248">
        <v>45540</v>
      </c>
      <c r="N636" s="654"/>
      <c r="O636" s="196" t="s">
        <v>62</v>
      </c>
      <c r="P636" s="654"/>
      <c r="Q636" s="654"/>
      <c r="R636" s="196"/>
      <c r="S636" s="654"/>
      <c r="T636" s="654"/>
      <c r="U636" s="196"/>
      <c r="V636" s="654"/>
      <c r="W636" s="654"/>
      <c r="X636" s="196"/>
      <c r="Y636" s="648" t="s">
        <v>17</v>
      </c>
      <c r="Z636" s="648">
        <v>45472</v>
      </c>
      <c r="AA636" s="648">
        <v>45476</v>
      </c>
      <c r="AB636" s="247" t="s">
        <v>93</v>
      </c>
      <c r="AC636" s="636">
        <v>45651</v>
      </c>
      <c r="AD636" s="636">
        <v>45685</v>
      </c>
      <c r="AE636" s="247" t="s">
        <v>62</v>
      </c>
      <c r="AF636" s="647"/>
      <c r="AG636" s="647"/>
      <c r="AH636" s="247"/>
      <c r="AI636" s="647"/>
      <c r="AJ636" s="647"/>
      <c r="AK636" s="247"/>
      <c r="AL636" s="548" t="str">
        <f>IF(B636&gt;0,HYPERLINK(CONCATENATE("PDFSD FINALLY/",B636,".pdf"),CONCATENATE("Open PDFSD FINALLY.",B636)),"")</f>
        <v>Open PDFSD FINALLY.SD 73 (S19.CI.20-05)(10-00)</v>
      </c>
      <c r="AN636"/>
    </row>
    <row r="637" spans="1:40" ht="99.9" customHeight="1" x14ac:dyDescent="0.3">
      <c r="A637" s="627">
        <f t="shared" si="9"/>
        <v>631</v>
      </c>
      <c r="B637" s="925"/>
      <c r="C637" s="668"/>
      <c r="D637" s="13"/>
      <c r="E637" s="630" t="s">
        <v>76</v>
      </c>
      <c r="F637" s="652" t="s">
        <v>7464</v>
      </c>
      <c r="G637" s="190" t="s">
        <v>7471</v>
      </c>
      <c r="H637" s="243" t="s">
        <v>10</v>
      </c>
      <c r="I637" s="245">
        <v>45434</v>
      </c>
      <c r="J637" s="245">
        <v>45449</v>
      </c>
      <c r="K637" s="196" t="s">
        <v>93</v>
      </c>
      <c r="L637" s="248">
        <v>45530</v>
      </c>
      <c r="M637" s="248">
        <v>45540</v>
      </c>
      <c r="N637" s="654"/>
      <c r="O637" s="196" t="s">
        <v>62</v>
      </c>
      <c r="P637" s="654"/>
      <c r="Q637" s="654"/>
      <c r="R637" s="196"/>
      <c r="S637" s="654"/>
      <c r="T637" s="654"/>
      <c r="U637" s="196"/>
      <c r="V637" s="654"/>
      <c r="W637" s="654"/>
      <c r="X637" s="196"/>
      <c r="Y637" s="648" t="s">
        <v>17</v>
      </c>
      <c r="Z637" s="648">
        <v>45472</v>
      </c>
      <c r="AA637" s="648">
        <v>45476</v>
      </c>
      <c r="AB637" s="247" t="s">
        <v>93</v>
      </c>
      <c r="AC637" s="636">
        <v>45651</v>
      </c>
      <c r="AD637" s="636">
        <v>45685</v>
      </c>
      <c r="AE637" s="247" t="s">
        <v>62</v>
      </c>
      <c r="AF637" s="647"/>
      <c r="AG637" s="647"/>
      <c r="AH637" s="247"/>
      <c r="AI637" s="647"/>
      <c r="AJ637" s="647"/>
      <c r="AK637" s="247"/>
      <c r="AL637" s="922"/>
      <c r="AN637"/>
    </row>
    <row r="638" spans="1:40" ht="99.9" customHeight="1" x14ac:dyDescent="0.3">
      <c r="A638" s="627">
        <f t="shared" si="9"/>
        <v>632</v>
      </c>
      <c r="B638" s="925"/>
      <c r="C638" s="668"/>
      <c r="D638" s="13"/>
      <c r="E638" s="630" t="s">
        <v>76</v>
      </c>
      <c r="F638" s="652" t="s">
        <v>7465</v>
      </c>
      <c r="G638" s="190" t="s">
        <v>7471</v>
      </c>
      <c r="H638" s="243" t="s">
        <v>10</v>
      </c>
      <c r="I638" s="245">
        <v>45434</v>
      </c>
      <c r="J638" s="245">
        <v>45449</v>
      </c>
      <c r="K638" s="196" t="s">
        <v>93</v>
      </c>
      <c r="L638" s="248">
        <v>45530</v>
      </c>
      <c r="M638" s="248">
        <v>45540</v>
      </c>
      <c r="N638" s="654"/>
      <c r="O638" s="196" t="s">
        <v>62</v>
      </c>
      <c r="P638" s="654"/>
      <c r="Q638" s="654"/>
      <c r="R638" s="196"/>
      <c r="S638" s="654"/>
      <c r="T638" s="654"/>
      <c r="U638" s="196"/>
      <c r="V638" s="654"/>
      <c r="W638" s="654"/>
      <c r="X638" s="196"/>
      <c r="Y638" s="648" t="s">
        <v>17</v>
      </c>
      <c r="Z638" s="648">
        <v>45472</v>
      </c>
      <c r="AA638" s="648">
        <v>45476</v>
      </c>
      <c r="AB638" s="247" t="s">
        <v>93</v>
      </c>
      <c r="AC638" s="636">
        <v>45651</v>
      </c>
      <c r="AD638" s="636">
        <v>45685</v>
      </c>
      <c r="AE638" s="247" t="s">
        <v>62</v>
      </c>
      <c r="AF638" s="647"/>
      <c r="AG638" s="647"/>
      <c r="AH638" s="247"/>
      <c r="AI638" s="647"/>
      <c r="AJ638" s="647"/>
      <c r="AK638" s="247"/>
      <c r="AL638" s="922"/>
      <c r="AN638"/>
    </row>
    <row r="639" spans="1:40" ht="99.9" customHeight="1" x14ac:dyDescent="0.3">
      <c r="A639" s="627">
        <f t="shared" si="9"/>
        <v>633</v>
      </c>
      <c r="B639" s="925"/>
      <c r="C639" s="668"/>
      <c r="D639" s="13"/>
      <c r="E639" s="630" t="s">
        <v>76</v>
      </c>
      <c r="F639" s="652" t="s">
        <v>7466</v>
      </c>
      <c r="G639" s="190" t="s">
        <v>7471</v>
      </c>
      <c r="H639" s="243" t="s">
        <v>10</v>
      </c>
      <c r="I639" s="245">
        <v>45434</v>
      </c>
      <c r="J639" s="245">
        <v>45449</v>
      </c>
      <c r="K639" s="196" t="s">
        <v>93</v>
      </c>
      <c r="L639" s="248">
        <v>45530</v>
      </c>
      <c r="M639" s="248">
        <v>45540</v>
      </c>
      <c r="N639" s="654"/>
      <c r="O639" s="196" t="s">
        <v>62</v>
      </c>
      <c r="P639" s="248">
        <v>45686</v>
      </c>
      <c r="Q639" s="248">
        <v>45686</v>
      </c>
      <c r="R639" s="196" t="s">
        <v>62</v>
      </c>
      <c r="S639" s="654"/>
      <c r="T639" s="654"/>
      <c r="U639" s="196"/>
      <c r="V639" s="654"/>
      <c r="W639" s="654"/>
      <c r="X639" s="196"/>
      <c r="Y639" s="648" t="s">
        <v>17</v>
      </c>
      <c r="Z639" s="648">
        <v>45472</v>
      </c>
      <c r="AA639" s="648">
        <v>45476</v>
      </c>
      <c r="AB639" s="247" t="s">
        <v>93</v>
      </c>
      <c r="AC639" s="648">
        <v>45651</v>
      </c>
      <c r="AD639" s="648">
        <v>45685</v>
      </c>
      <c r="AE639" s="247" t="s">
        <v>26</v>
      </c>
      <c r="AF639" s="799">
        <v>45689</v>
      </c>
      <c r="AG639" s="800">
        <v>45700</v>
      </c>
      <c r="AH639" s="247" t="s">
        <v>62</v>
      </c>
      <c r="AI639" s="647"/>
      <c r="AJ639" s="647"/>
      <c r="AK639" s="247"/>
      <c r="AL639" s="922"/>
      <c r="AN639"/>
    </row>
    <row r="640" spans="1:40" ht="99.9" customHeight="1" x14ac:dyDescent="0.3">
      <c r="A640" s="627">
        <f t="shared" si="9"/>
        <v>634</v>
      </c>
      <c r="B640" s="925"/>
      <c r="C640" s="668"/>
      <c r="D640" s="13"/>
      <c r="E640" s="630" t="s">
        <v>76</v>
      </c>
      <c r="F640" s="652" t="s">
        <v>7467</v>
      </c>
      <c r="G640" s="190" t="s">
        <v>7471</v>
      </c>
      <c r="H640" s="243" t="s">
        <v>10</v>
      </c>
      <c r="I640" s="245">
        <v>45434</v>
      </c>
      <c r="J640" s="245">
        <v>45449</v>
      </c>
      <c r="K640" s="196" t="s">
        <v>93</v>
      </c>
      <c r="L640" s="248">
        <v>45530</v>
      </c>
      <c r="M640" s="248">
        <v>45540</v>
      </c>
      <c r="N640" s="654"/>
      <c r="O640" s="196" t="s">
        <v>62</v>
      </c>
      <c r="P640" s="248">
        <v>45686</v>
      </c>
      <c r="Q640" s="248">
        <v>45686</v>
      </c>
      <c r="R640" s="196" t="s">
        <v>62</v>
      </c>
      <c r="S640" s="654"/>
      <c r="T640" s="654"/>
      <c r="U640" s="196"/>
      <c r="V640" s="654"/>
      <c r="W640" s="654"/>
      <c r="X640" s="196"/>
      <c r="Y640" s="648" t="s">
        <v>17</v>
      </c>
      <c r="Z640" s="648">
        <v>45472</v>
      </c>
      <c r="AA640" s="648">
        <v>45476</v>
      </c>
      <c r="AB640" s="247" t="s">
        <v>93</v>
      </c>
      <c r="AC640" s="648">
        <v>45651</v>
      </c>
      <c r="AD640" s="648">
        <v>45685</v>
      </c>
      <c r="AE640" s="247" t="s">
        <v>26</v>
      </c>
      <c r="AF640" s="799">
        <v>45689</v>
      </c>
      <c r="AG640" s="800">
        <v>45700</v>
      </c>
      <c r="AH640" s="247" t="s">
        <v>62</v>
      </c>
      <c r="AI640" s="647"/>
      <c r="AJ640" s="647"/>
      <c r="AK640" s="247"/>
      <c r="AL640" s="922"/>
      <c r="AN640"/>
    </row>
    <row r="641" spans="1:40" ht="99.9" customHeight="1" x14ac:dyDescent="0.3">
      <c r="A641" s="627">
        <f t="shared" si="9"/>
        <v>635</v>
      </c>
      <c r="B641" s="926"/>
      <c r="C641" s="668"/>
      <c r="D641" s="13"/>
      <c r="E641" s="630" t="s">
        <v>76</v>
      </c>
      <c r="F641" s="652" t="s">
        <v>7468</v>
      </c>
      <c r="G641" s="190" t="s">
        <v>7472</v>
      </c>
      <c r="H641" s="243" t="s">
        <v>10</v>
      </c>
      <c r="I641" s="245">
        <v>45434</v>
      </c>
      <c r="J641" s="245">
        <v>45449</v>
      </c>
      <c r="K641" s="196" t="s">
        <v>93</v>
      </c>
      <c r="L641" s="248">
        <v>45530</v>
      </c>
      <c r="M641" s="248">
        <v>45540</v>
      </c>
      <c r="N641" s="654"/>
      <c r="O641" s="196" t="s">
        <v>62</v>
      </c>
      <c r="P641" s="248">
        <v>45686</v>
      </c>
      <c r="Q641" s="248">
        <v>45686</v>
      </c>
      <c r="R641" s="196" t="s">
        <v>62</v>
      </c>
      <c r="S641" s="654"/>
      <c r="T641" s="654"/>
      <c r="U641" s="196"/>
      <c r="V641" s="654"/>
      <c r="W641" s="654"/>
      <c r="X641" s="196"/>
      <c r="Y641" s="648" t="s">
        <v>17</v>
      </c>
      <c r="Z641" s="648">
        <v>45472</v>
      </c>
      <c r="AA641" s="648">
        <v>45476</v>
      </c>
      <c r="AB641" s="247" t="s">
        <v>93</v>
      </c>
      <c r="AC641" s="648">
        <v>45651</v>
      </c>
      <c r="AD641" s="648">
        <v>45685</v>
      </c>
      <c r="AE641" s="247" t="s">
        <v>26</v>
      </c>
      <c r="AF641" s="799">
        <v>45689</v>
      </c>
      <c r="AG641" s="800">
        <v>45700</v>
      </c>
      <c r="AH641" s="247" t="s">
        <v>62</v>
      </c>
      <c r="AI641" s="647"/>
      <c r="AJ641" s="647"/>
      <c r="AK641" s="247"/>
      <c r="AL641" s="923"/>
      <c r="AN641"/>
    </row>
    <row r="642" spans="1:40" ht="99.9" customHeight="1" x14ac:dyDescent="0.3">
      <c r="A642" s="627">
        <f t="shared" si="9"/>
        <v>636</v>
      </c>
      <c r="B642" s="652" t="s">
        <v>7475</v>
      </c>
      <c r="C642" s="668"/>
      <c r="D642" s="13"/>
      <c r="E642" s="630" t="s">
        <v>76</v>
      </c>
      <c r="F642" s="652" t="s">
        <v>7473</v>
      </c>
      <c r="G642" s="190" t="s">
        <v>7477</v>
      </c>
      <c r="H642" s="243" t="s">
        <v>10</v>
      </c>
      <c r="I642" s="245">
        <v>45438</v>
      </c>
      <c r="J642" s="245">
        <v>45449</v>
      </c>
      <c r="K642" s="196" t="s">
        <v>93</v>
      </c>
      <c r="L642" s="245"/>
      <c r="M642" s="654"/>
      <c r="N642" s="654"/>
      <c r="O642" s="196"/>
      <c r="P642" s="654"/>
      <c r="Q642" s="654"/>
      <c r="R642" s="196"/>
      <c r="S642" s="654"/>
      <c r="T642" s="654"/>
      <c r="U642" s="196"/>
      <c r="V642" s="654"/>
      <c r="W642" s="654"/>
      <c r="X642" s="196"/>
      <c r="Y642" s="648" t="s">
        <v>17</v>
      </c>
      <c r="Z642" s="648">
        <v>45472</v>
      </c>
      <c r="AA642" s="648">
        <v>45480</v>
      </c>
      <c r="AB642" s="247" t="s">
        <v>93</v>
      </c>
      <c r="AC642" s="667"/>
      <c r="AD642" s="667"/>
      <c r="AE642" s="247"/>
      <c r="AF642" s="647"/>
      <c r="AG642" s="647"/>
      <c r="AH642" s="247"/>
      <c r="AI642" s="647"/>
      <c r="AJ642" s="647"/>
      <c r="AK642" s="247"/>
      <c r="AL642" s="474" t="str">
        <f>IF(B642&gt;0,HYPERLINK(CONCATENATE("PDFSD FINALLY/",B642,".pdf"),CONCATENATE("Open PDFSD FINALLY.",B642)),"")</f>
        <v>Open PDFSD FINALLY.SD 74 (S19.CI.26-05)(10-00)</v>
      </c>
      <c r="AN642"/>
    </row>
    <row r="643" spans="1:40" ht="99.9" customHeight="1" x14ac:dyDescent="0.3">
      <c r="A643" s="627">
        <f t="shared" si="9"/>
        <v>637</v>
      </c>
      <c r="B643" s="652" t="s">
        <v>7476</v>
      </c>
      <c r="C643" s="668"/>
      <c r="D643" s="13"/>
      <c r="E643" s="630" t="s">
        <v>76</v>
      </c>
      <c r="F643" s="652" t="s">
        <v>7474</v>
      </c>
      <c r="G643" s="190" t="s">
        <v>7478</v>
      </c>
      <c r="H643" s="243" t="s">
        <v>10</v>
      </c>
      <c r="I643" s="245">
        <v>45438</v>
      </c>
      <c r="J643" s="245">
        <v>45449</v>
      </c>
      <c r="K643" s="196" t="s">
        <v>93</v>
      </c>
      <c r="L643" s="245">
        <v>45494</v>
      </c>
      <c r="M643" s="245">
        <v>45494</v>
      </c>
      <c r="N643" s="655"/>
      <c r="O643" s="196" t="s">
        <v>93</v>
      </c>
      <c r="P643" s="654"/>
      <c r="Q643" s="654"/>
      <c r="R643" s="196"/>
      <c r="S643" s="654"/>
      <c r="T643" s="654"/>
      <c r="U643" s="196"/>
      <c r="V643" s="654"/>
      <c r="W643" s="654"/>
      <c r="X643" s="196"/>
      <c r="Y643" s="648" t="s">
        <v>17</v>
      </c>
      <c r="Z643" s="648">
        <v>45472</v>
      </c>
      <c r="AA643" s="648">
        <v>45480</v>
      </c>
      <c r="AB643" s="247" t="s">
        <v>93</v>
      </c>
      <c r="AC643" s="648">
        <v>45504</v>
      </c>
      <c r="AD643" s="648">
        <v>45512</v>
      </c>
      <c r="AE643" s="247" t="s">
        <v>93</v>
      </c>
      <c r="AF643" s="647"/>
      <c r="AG643" s="647"/>
      <c r="AH643" s="247"/>
      <c r="AI643" s="647"/>
      <c r="AJ643" s="647"/>
      <c r="AK643" s="247"/>
      <c r="AL643" s="474" t="str">
        <f>IF(B643&gt;0,HYPERLINK(CONCATENATE("PDFSD FINALLY/",B643,".pdf"),CONCATENATE("Open PDFSD FINALLY.",B643)),"")</f>
        <v>Open PDFSD FINALLY.SD 75 (S19.CI.26-05)(10-00)</v>
      </c>
      <c r="AN643"/>
    </row>
    <row r="644" spans="1:40" ht="99.9" customHeight="1" x14ac:dyDescent="0.3">
      <c r="A644" s="627">
        <f t="shared" si="9"/>
        <v>638</v>
      </c>
      <c r="B644" s="924" t="s">
        <v>7485</v>
      </c>
      <c r="C644" s="668"/>
      <c r="D644" s="13"/>
      <c r="E644" s="630" t="s">
        <v>76</v>
      </c>
      <c r="F644" s="652" t="s">
        <v>7482</v>
      </c>
      <c r="G644" s="190" t="s">
        <v>7479</v>
      </c>
      <c r="H644" s="243" t="s">
        <v>10</v>
      </c>
      <c r="I644" s="245">
        <v>45439</v>
      </c>
      <c r="J644" s="245">
        <v>45452</v>
      </c>
      <c r="K644" s="196" t="s">
        <v>93</v>
      </c>
      <c r="L644" s="248">
        <v>45892</v>
      </c>
      <c r="M644" s="248">
        <v>45894</v>
      </c>
      <c r="N644" s="655"/>
      <c r="O644" s="196" t="s">
        <v>62</v>
      </c>
      <c r="P644" s="654"/>
      <c r="Q644" s="654"/>
      <c r="R644" s="196"/>
      <c r="S644" s="654"/>
      <c r="T644" s="654"/>
      <c r="U644" s="196"/>
      <c r="V644" s="654"/>
      <c r="W644" s="654"/>
      <c r="X644" s="196"/>
      <c r="Y644" s="648" t="s">
        <v>17</v>
      </c>
      <c r="Z644" s="648">
        <v>45472</v>
      </c>
      <c r="AA644" s="648">
        <v>45481</v>
      </c>
      <c r="AB644" s="247" t="s">
        <v>93</v>
      </c>
      <c r="AC644" s="636">
        <v>46066</v>
      </c>
      <c r="AD644" s="636">
        <v>46066</v>
      </c>
      <c r="AE644" s="247" t="s">
        <v>62</v>
      </c>
      <c r="AF644" s="647"/>
      <c r="AG644" s="647"/>
      <c r="AH644" s="247"/>
      <c r="AI644" s="647"/>
      <c r="AJ644" s="647"/>
      <c r="AK644" s="247"/>
      <c r="AL644" s="548" t="str">
        <f>IF(B644&gt;0,HYPERLINK(CONCATENATE("PDFSD FINALLY/",B644,".pdf"),CONCATENATE("Open PDFSD FINALLY.",B644)),"")</f>
        <v>Open PDFSD FINALLY.SD 76 (S19.CI.27-05)(10-00)</v>
      </c>
      <c r="AN644"/>
    </row>
    <row r="645" spans="1:40" ht="99.9" customHeight="1" x14ac:dyDescent="0.3">
      <c r="A645" s="627">
        <f t="shared" si="9"/>
        <v>639</v>
      </c>
      <c r="B645" s="925"/>
      <c r="C645" s="668"/>
      <c r="D645" s="13"/>
      <c r="E645" s="630" t="s">
        <v>76</v>
      </c>
      <c r="F645" s="652" t="s">
        <v>7483</v>
      </c>
      <c r="G645" s="190" t="s">
        <v>7480</v>
      </c>
      <c r="H645" s="243" t="s">
        <v>10</v>
      </c>
      <c r="I645" s="245">
        <v>45439</v>
      </c>
      <c r="J645" s="245">
        <v>45452</v>
      </c>
      <c r="K645" s="196" t="s">
        <v>93</v>
      </c>
      <c r="L645" s="248">
        <v>45892</v>
      </c>
      <c r="M645" s="248">
        <v>45894</v>
      </c>
      <c r="N645" s="655"/>
      <c r="O645" s="196" t="s">
        <v>62</v>
      </c>
      <c r="P645" s="654"/>
      <c r="Q645" s="654"/>
      <c r="R645" s="196"/>
      <c r="S645" s="654"/>
      <c r="T645" s="654"/>
      <c r="U645" s="196"/>
      <c r="V645" s="654"/>
      <c r="W645" s="654"/>
      <c r="X645" s="196"/>
      <c r="Y645" s="648" t="s">
        <v>17</v>
      </c>
      <c r="Z645" s="648">
        <v>45472</v>
      </c>
      <c r="AA645" s="648">
        <v>45481</v>
      </c>
      <c r="AB645" s="247" t="s">
        <v>93</v>
      </c>
      <c r="AC645" s="636">
        <v>46066</v>
      </c>
      <c r="AD645" s="636">
        <v>46066</v>
      </c>
      <c r="AE645" s="247" t="s">
        <v>62</v>
      </c>
      <c r="AF645" s="647"/>
      <c r="AG645" s="647"/>
      <c r="AH645" s="247"/>
      <c r="AI645" s="647"/>
      <c r="AJ645" s="647"/>
      <c r="AK645" s="247"/>
      <c r="AL645" s="922"/>
      <c r="AN645"/>
    </row>
    <row r="646" spans="1:40" ht="99.9" customHeight="1" x14ac:dyDescent="0.3">
      <c r="A646" s="627">
        <f t="shared" si="9"/>
        <v>640</v>
      </c>
      <c r="B646" s="926"/>
      <c r="C646" s="668"/>
      <c r="D646" s="13"/>
      <c r="E646" s="630" t="s">
        <v>76</v>
      </c>
      <c r="F646" s="652" t="s">
        <v>7484</v>
      </c>
      <c r="G646" s="190" t="s">
        <v>7481</v>
      </c>
      <c r="H646" s="243" t="s">
        <v>10</v>
      </c>
      <c r="I646" s="245">
        <v>45439</v>
      </c>
      <c r="J646" s="245">
        <v>45452</v>
      </c>
      <c r="K646" s="196" t="s">
        <v>93</v>
      </c>
      <c r="L646" s="248">
        <v>45892</v>
      </c>
      <c r="M646" s="248">
        <v>45894</v>
      </c>
      <c r="N646" s="655"/>
      <c r="O646" s="196" t="s">
        <v>62</v>
      </c>
      <c r="P646" s="654"/>
      <c r="Q646" s="654"/>
      <c r="R646" s="196"/>
      <c r="S646" s="654"/>
      <c r="T646" s="654"/>
      <c r="U646" s="196"/>
      <c r="V646" s="654"/>
      <c r="W646" s="654"/>
      <c r="X646" s="196"/>
      <c r="Y646" s="648" t="s">
        <v>17</v>
      </c>
      <c r="Z646" s="648">
        <v>45472</v>
      </c>
      <c r="AA646" s="648">
        <v>45481</v>
      </c>
      <c r="AB646" s="247" t="s">
        <v>93</v>
      </c>
      <c r="AC646" s="636">
        <v>46066</v>
      </c>
      <c r="AD646" s="636">
        <v>46066</v>
      </c>
      <c r="AE646" s="247" t="s">
        <v>62</v>
      </c>
      <c r="AF646" s="647"/>
      <c r="AG646" s="647"/>
      <c r="AH646" s="247"/>
      <c r="AI646" s="647"/>
      <c r="AJ646" s="647"/>
      <c r="AK646" s="247"/>
      <c r="AL646" s="923"/>
      <c r="AN646"/>
    </row>
    <row r="647" spans="1:40" ht="99.75" customHeight="1" x14ac:dyDescent="0.3">
      <c r="A647" s="627">
        <f t="shared" si="9"/>
        <v>641</v>
      </c>
      <c r="B647" s="652" t="s">
        <v>7570</v>
      </c>
      <c r="C647" s="668"/>
      <c r="D647" s="13"/>
      <c r="E647" s="630" t="s">
        <v>76</v>
      </c>
      <c r="F647" s="652" t="s">
        <v>7571</v>
      </c>
      <c r="G647" s="190" t="s">
        <v>7572</v>
      </c>
      <c r="H647" s="243" t="s">
        <v>10</v>
      </c>
      <c r="I647" s="245">
        <v>45439</v>
      </c>
      <c r="J647" s="245">
        <v>45449</v>
      </c>
      <c r="K647" s="196" t="s">
        <v>93</v>
      </c>
      <c r="L647" s="245">
        <v>45483</v>
      </c>
      <c r="M647" s="245">
        <v>45494</v>
      </c>
      <c r="N647" s="655"/>
      <c r="O647" s="196" t="s">
        <v>93</v>
      </c>
      <c r="P647" s="654"/>
      <c r="Q647" s="654"/>
      <c r="R647" s="196"/>
      <c r="S647" s="654"/>
      <c r="T647" s="654"/>
      <c r="U647" s="196"/>
      <c r="V647" s="654"/>
      <c r="W647" s="654"/>
      <c r="X647" s="196"/>
      <c r="Y647" s="648" t="s">
        <v>17</v>
      </c>
      <c r="Z647" s="648">
        <v>45472</v>
      </c>
      <c r="AA647" s="648">
        <v>45480</v>
      </c>
      <c r="AB647" s="247" t="s">
        <v>93</v>
      </c>
      <c r="AC647" s="648">
        <v>45504</v>
      </c>
      <c r="AD647" s="648">
        <v>45512</v>
      </c>
      <c r="AE647" s="247" t="s">
        <v>93</v>
      </c>
      <c r="AF647" s="647"/>
      <c r="AG647" s="647"/>
      <c r="AH647" s="247"/>
      <c r="AI647" s="647"/>
      <c r="AJ647" s="647"/>
      <c r="AK647" s="247"/>
      <c r="AL647" s="474" t="str">
        <f>IF(B647&gt;0,HYPERLINK(CONCATENATE("PDFSD FINALLY/",B647,".pdf"),CONCATENATE("Open PDFSD FINALLY.",B647)),"")</f>
        <v>Open PDFSD FINALLY.SD 77 (S19.CI.27-05)(10-00)</v>
      </c>
      <c r="AN647"/>
    </row>
    <row r="648" spans="1:40" ht="99.9" customHeight="1" x14ac:dyDescent="0.3">
      <c r="A648" s="627">
        <f t="shared" ref="A648:A711" si="10">ROW()-ROW($A$6)</f>
        <v>642</v>
      </c>
      <c r="B648" s="652" t="s">
        <v>7575</v>
      </c>
      <c r="C648" s="668"/>
      <c r="D648" s="13"/>
      <c r="E648" s="630" t="s">
        <v>76</v>
      </c>
      <c r="F648" s="652" t="s">
        <v>7574</v>
      </c>
      <c r="G648" s="190" t="s">
        <v>7573</v>
      </c>
      <c r="H648" s="243" t="s">
        <v>10</v>
      </c>
      <c r="I648" s="245">
        <v>45439</v>
      </c>
      <c r="J648" s="245">
        <v>45453</v>
      </c>
      <c r="K648" s="196" t="s">
        <v>93</v>
      </c>
      <c r="L648" s="245"/>
      <c r="M648" s="654"/>
      <c r="N648" s="654"/>
      <c r="O648" s="196"/>
      <c r="P648" s="654"/>
      <c r="Q648" s="654"/>
      <c r="R648" s="196"/>
      <c r="S648" s="654"/>
      <c r="T648" s="654"/>
      <c r="U648" s="196"/>
      <c r="V648" s="654"/>
      <c r="W648" s="654"/>
      <c r="X648" s="196"/>
      <c r="Y648" s="648" t="s">
        <v>17</v>
      </c>
      <c r="Z648" s="648">
        <v>45480</v>
      </c>
      <c r="AA648" s="648">
        <v>45489</v>
      </c>
      <c r="AB648" s="247" t="s">
        <v>93</v>
      </c>
      <c r="AC648" s="667"/>
      <c r="AD648" s="667"/>
      <c r="AE648" s="247"/>
      <c r="AF648" s="647"/>
      <c r="AG648" s="647"/>
      <c r="AH648" s="247"/>
      <c r="AI648" s="647"/>
      <c r="AJ648" s="647"/>
      <c r="AK648" s="247"/>
      <c r="AL648" s="474" t="str">
        <f>IF(B648&gt;0,HYPERLINK(CONCATENATE("PDFSD FINALLY/",B648,".pdf"),CONCATENATE("Open PDFSD FINALLY.",B648)),"")</f>
        <v>Open PDFSD FINALLY.SD 78 (S19.CI.27-05)(10-00)</v>
      </c>
      <c r="AN648"/>
    </row>
    <row r="649" spans="1:40" ht="99.9" customHeight="1" x14ac:dyDescent="0.3">
      <c r="A649" s="627">
        <f t="shared" si="10"/>
        <v>643</v>
      </c>
      <c r="B649" s="652" t="s">
        <v>7578</v>
      </c>
      <c r="C649" s="668"/>
      <c r="D649" s="13"/>
      <c r="E649" s="630" t="s">
        <v>76</v>
      </c>
      <c r="F649" s="652" t="s">
        <v>7577</v>
      </c>
      <c r="G649" s="190" t="s">
        <v>7576</v>
      </c>
      <c r="H649" s="243" t="s">
        <v>10</v>
      </c>
      <c r="I649" s="245">
        <v>45439</v>
      </c>
      <c r="J649" s="245">
        <v>45453</v>
      </c>
      <c r="K649" s="196" t="s">
        <v>93</v>
      </c>
      <c r="L649" s="245"/>
      <c r="M649" s="654"/>
      <c r="N649" s="654"/>
      <c r="O649" s="196"/>
      <c r="P649" s="654"/>
      <c r="Q649" s="654"/>
      <c r="R649" s="196"/>
      <c r="S649" s="654"/>
      <c r="T649" s="654"/>
      <c r="U649" s="196"/>
      <c r="V649" s="654"/>
      <c r="W649" s="654"/>
      <c r="X649" s="196"/>
      <c r="Y649" s="648" t="s">
        <v>17</v>
      </c>
      <c r="Z649" s="648">
        <v>45480</v>
      </c>
      <c r="AA649" s="648">
        <v>45489</v>
      </c>
      <c r="AB649" s="247" t="s">
        <v>93</v>
      </c>
      <c r="AC649" s="667"/>
      <c r="AD649" s="667"/>
      <c r="AE649" s="247"/>
      <c r="AF649" s="647"/>
      <c r="AG649" s="647"/>
      <c r="AH649" s="247"/>
      <c r="AI649" s="647"/>
      <c r="AJ649" s="647"/>
      <c r="AK649" s="247"/>
      <c r="AL649" s="474" t="str">
        <f>IF(B649&gt;0,HYPERLINK(CONCATENATE("PDFSD FINALLY/",B649,".pdf"),CONCATENATE("Open PDFSD FINALLY.",B649)),"")</f>
        <v>Open PDFSD FINALLY.SD 79 (S19.CI.27-05)(10-00)</v>
      </c>
      <c r="AN649"/>
    </row>
    <row r="650" spans="1:40" ht="99.9" customHeight="1" x14ac:dyDescent="0.3">
      <c r="A650" s="627">
        <f t="shared" si="10"/>
        <v>644</v>
      </c>
      <c r="B650" s="652" t="s">
        <v>7844</v>
      </c>
      <c r="C650" s="668"/>
      <c r="D650" s="13"/>
      <c r="E650" s="630" t="s">
        <v>76</v>
      </c>
      <c r="F650" s="652" t="s">
        <v>7843</v>
      </c>
      <c r="G650" s="190" t="s">
        <v>7842</v>
      </c>
      <c r="H650" s="243" t="s">
        <v>10</v>
      </c>
      <c r="I650" s="245">
        <v>45452</v>
      </c>
      <c r="J650" s="245">
        <v>45467</v>
      </c>
      <c r="K650" s="196" t="s">
        <v>93</v>
      </c>
      <c r="L650" s="248">
        <v>45582</v>
      </c>
      <c r="M650" s="248">
        <v>45585</v>
      </c>
      <c r="N650" s="654"/>
      <c r="O650" s="196" t="s">
        <v>62</v>
      </c>
      <c r="P650" s="248">
        <v>45669</v>
      </c>
      <c r="Q650" s="248">
        <v>45683</v>
      </c>
      <c r="R650" s="196" t="s">
        <v>62</v>
      </c>
      <c r="S650" s="654"/>
      <c r="T650" s="654"/>
      <c r="U650" s="196"/>
      <c r="V650" s="654"/>
      <c r="W650" s="654"/>
      <c r="X650" s="196"/>
      <c r="Y650" s="648" t="s">
        <v>17</v>
      </c>
      <c r="Z650" s="648">
        <v>45480</v>
      </c>
      <c r="AA650" s="648">
        <v>45489</v>
      </c>
      <c r="AB650" s="247" t="s">
        <v>93</v>
      </c>
      <c r="AC650" s="648">
        <v>45582</v>
      </c>
      <c r="AD650" s="648">
        <v>45635</v>
      </c>
      <c r="AE650" s="247" t="s">
        <v>26</v>
      </c>
      <c r="AF650" s="636">
        <v>45689</v>
      </c>
      <c r="AG650" s="636">
        <v>45700</v>
      </c>
      <c r="AH650" s="247" t="s">
        <v>62</v>
      </c>
      <c r="AI650" s="647"/>
      <c r="AJ650" s="647"/>
      <c r="AK650" s="247"/>
      <c r="AL650" s="474" t="str">
        <f>IF(B650&gt;0,HYPERLINK(CONCATENATE("PDFSD FINALLY/",B650,".pdf"),CONCATENATE("Open PDFSD FINALLY.",B650)),"")</f>
        <v>Open PDFSD FINALLY.SD 80 (S19.CI.07-06)(10-00)</v>
      </c>
      <c r="AN650"/>
    </row>
    <row r="651" spans="1:40" ht="99.9" customHeight="1" x14ac:dyDescent="0.3">
      <c r="A651" s="627">
        <f t="shared" si="10"/>
        <v>645</v>
      </c>
      <c r="B651" s="924" t="s">
        <v>9078</v>
      </c>
      <c r="C651" s="668"/>
      <c r="D651" s="13"/>
      <c r="E651" s="630" t="s">
        <v>3746</v>
      </c>
      <c r="F651" s="652" t="s">
        <v>7909</v>
      </c>
      <c r="G651" s="190" t="s">
        <v>7930</v>
      </c>
      <c r="H651" s="243" t="s">
        <v>10</v>
      </c>
      <c r="I651" s="245">
        <v>45452</v>
      </c>
      <c r="J651" s="245">
        <v>45467</v>
      </c>
      <c r="K651" s="196" t="s">
        <v>93</v>
      </c>
      <c r="L651" s="245"/>
      <c r="M651" s="245"/>
      <c r="N651" s="245">
        <v>45471</v>
      </c>
      <c r="O651" s="196"/>
      <c r="P651" s="245"/>
      <c r="Q651" s="245"/>
      <c r="R651" s="196"/>
      <c r="S651" s="245"/>
      <c r="T651" s="245"/>
      <c r="U651" s="196"/>
      <c r="V651" s="245"/>
      <c r="W651" s="245"/>
      <c r="X651" s="196"/>
      <c r="Y651" s="648" t="s">
        <v>17</v>
      </c>
      <c r="Z651" s="648">
        <v>45474</v>
      </c>
      <c r="AA651" s="648">
        <v>45481</v>
      </c>
      <c r="AB651" s="247" t="s">
        <v>93</v>
      </c>
      <c r="AC651" s="667"/>
      <c r="AD651" s="667"/>
      <c r="AE651" s="247"/>
      <c r="AF651" s="647"/>
      <c r="AG651" s="647"/>
      <c r="AH651" s="247"/>
      <c r="AI651" s="647"/>
      <c r="AJ651" s="647"/>
      <c r="AK651" s="247"/>
      <c r="AL651" s="548" t="str">
        <f>IF(B651&gt;0,HYPERLINK(CONCATENATE("PDFSD FINALLY/",B651,".pdf"),CONCATENATE("Open PDFSD FINALLY.",B651)),"")</f>
        <v>Open PDFSD FINALLY.SD 06 (S19.MECH.09-06)(10-00)</v>
      </c>
      <c r="AN651"/>
    </row>
    <row r="652" spans="1:40" ht="99.9" customHeight="1" x14ac:dyDescent="0.3">
      <c r="A652" s="627">
        <f t="shared" si="10"/>
        <v>646</v>
      </c>
      <c r="B652" s="925"/>
      <c r="C652" s="668"/>
      <c r="D652" s="13"/>
      <c r="E652" s="630" t="s">
        <v>3746</v>
      </c>
      <c r="F652" s="652" t="s">
        <v>7910</v>
      </c>
      <c r="G652" s="190" t="s">
        <v>7931</v>
      </c>
      <c r="H652" s="243" t="s">
        <v>10</v>
      </c>
      <c r="I652" s="245">
        <v>45452</v>
      </c>
      <c r="J652" s="245">
        <v>45467</v>
      </c>
      <c r="K652" s="196" t="s">
        <v>93</v>
      </c>
      <c r="L652" s="245"/>
      <c r="M652" s="654"/>
      <c r="N652" s="654"/>
      <c r="O652" s="196"/>
      <c r="P652" s="654"/>
      <c r="Q652" s="654"/>
      <c r="R652" s="196"/>
      <c r="S652" s="654"/>
      <c r="T652" s="654"/>
      <c r="U652" s="196"/>
      <c r="V652" s="654"/>
      <c r="W652" s="654"/>
      <c r="X652" s="196"/>
      <c r="Y652" s="648" t="s">
        <v>17</v>
      </c>
      <c r="Z652" s="648">
        <v>45474</v>
      </c>
      <c r="AA652" s="648">
        <v>45481</v>
      </c>
      <c r="AB652" s="247" t="s">
        <v>93</v>
      </c>
      <c r="AC652" s="667"/>
      <c r="AD652" s="667"/>
      <c r="AE652" s="247"/>
      <c r="AF652" s="647"/>
      <c r="AG652" s="647"/>
      <c r="AH652" s="247"/>
      <c r="AI652" s="647"/>
      <c r="AJ652" s="647"/>
      <c r="AK652" s="247"/>
      <c r="AL652" s="922"/>
      <c r="AN652"/>
    </row>
    <row r="653" spans="1:40" ht="99.9" customHeight="1" x14ac:dyDescent="0.3">
      <c r="A653" s="627">
        <f t="shared" si="10"/>
        <v>647</v>
      </c>
      <c r="B653" s="925"/>
      <c r="C653" s="668"/>
      <c r="D653" s="13"/>
      <c r="E653" s="630" t="s">
        <v>3746</v>
      </c>
      <c r="F653" s="652" t="s">
        <v>7911</v>
      </c>
      <c r="G653" s="190" t="s">
        <v>7932</v>
      </c>
      <c r="H653" s="243" t="s">
        <v>10</v>
      </c>
      <c r="I653" s="245">
        <v>45452</v>
      </c>
      <c r="J653" s="245">
        <v>45467</v>
      </c>
      <c r="K653" s="196" t="s">
        <v>93</v>
      </c>
      <c r="L653" s="245"/>
      <c r="M653" s="654"/>
      <c r="N653" s="654"/>
      <c r="O653" s="196"/>
      <c r="P653" s="654"/>
      <c r="Q653" s="654"/>
      <c r="R653" s="196"/>
      <c r="S653" s="654"/>
      <c r="T653" s="654"/>
      <c r="U653" s="196"/>
      <c r="V653" s="654"/>
      <c r="W653" s="654"/>
      <c r="X653" s="196"/>
      <c r="Y653" s="648" t="s">
        <v>17</v>
      </c>
      <c r="Z653" s="648">
        <v>45474</v>
      </c>
      <c r="AA653" s="648">
        <v>45481</v>
      </c>
      <c r="AB653" s="247" t="s">
        <v>93</v>
      </c>
      <c r="AC653" s="667"/>
      <c r="AD653" s="667"/>
      <c r="AE653" s="247"/>
      <c r="AF653" s="647"/>
      <c r="AG653" s="647"/>
      <c r="AH653" s="247"/>
      <c r="AI653" s="647"/>
      <c r="AJ653" s="647"/>
      <c r="AK653" s="247"/>
      <c r="AL653" s="922"/>
      <c r="AN653"/>
    </row>
    <row r="654" spans="1:40" ht="99.9" customHeight="1" x14ac:dyDescent="0.3">
      <c r="A654" s="627">
        <f t="shared" si="10"/>
        <v>648</v>
      </c>
      <c r="B654" s="925"/>
      <c r="C654" s="668"/>
      <c r="D654" s="13"/>
      <c r="E654" s="630" t="s">
        <v>3746</v>
      </c>
      <c r="F654" s="652" t="s">
        <v>7912</v>
      </c>
      <c r="G654" s="190" t="s">
        <v>7933</v>
      </c>
      <c r="H654" s="243" t="s">
        <v>10</v>
      </c>
      <c r="I654" s="245">
        <v>45452</v>
      </c>
      <c r="J654" s="245">
        <v>45467</v>
      </c>
      <c r="K654" s="196" t="s">
        <v>93</v>
      </c>
      <c r="L654" s="245"/>
      <c r="M654" s="654"/>
      <c r="N654" s="654"/>
      <c r="O654" s="196"/>
      <c r="P654" s="654"/>
      <c r="Q654" s="654"/>
      <c r="R654" s="196"/>
      <c r="S654" s="654"/>
      <c r="T654" s="654"/>
      <c r="U654" s="196"/>
      <c r="V654" s="654"/>
      <c r="W654" s="654"/>
      <c r="X654" s="196"/>
      <c r="Y654" s="648" t="s">
        <v>17</v>
      </c>
      <c r="Z654" s="648">
        <v>45474</v>
      </c>
      <c r="AA654" s="648">
        <v>45481</v>
      </c>
      <c r="AB654" s="247" t="s">
        <v>93</v>
      </c>
      <c r="AC654" s="667"/>
      <c r="AD654" s="667"/>
      <c r="AE654" s="247"/>
      <c r="AF654" s="647"/>
      <c r="AG654" s="647"/>
      <c r="AH654" s="247"/>
      <c r="AI654" s="647"/>
      <c r="AJ654" s="647"/>
      <c r="AK654" s="247"/>
      <c r="AL654" s="922"/>
      <c r="AN654"/>
    </row>
    <row r="655" spans="1:40" ht="99.9" customHeight="1" x14ac:dyDescent="0.3">
      <c r="A655" s="627">
        <f t="shared" si="10"/>
        <v>649</v>
      </c>
      <c r="B655" s="925"/>
      <c r="C655" s="668"/>
      <c r="D655" s="13"/>
      <c r="E655" s="630" t="s">
        <v>3746</v>
      </c>
      <c r="F655" s="652" t="s">
        <v>7913</v>
      </c>
      <c r="G655" s="190" t="s">
        <v>7934</v>
      </c>
      <c r="H655" s="243" t="s">
        <v>10</v>
      </c>
      <c r="I655" s="245">
        <v>45452</v>
      </c>
      <c r="J655" s="245">
        <v>45467</v>
      </c>
      <c r="K655" s="196" t="s">
        <v>93</v>
      </c>
      <c r="L655" s="245"/>
      <c r="M655" s="654"/>
      <c r="N655" s="654"/>
      <c r="O655" s="196"/>
      <c r="P655" s="654"/>
      <c r="Q655" s="654"/>
      <c r="R655" s="196"/>
      <c r="S655" s="654"/>
      <c r="T655" s="654"/>
      <c r="U655" s="196"/>
      <c r="V655" s="654"/>
      <c r="W655" s="654"/>
      <c r="X655" s="196"/>
      <c r="Y655" s="648" t="s">
        <v>17</v>
      </c>
      <c r="Z655" s="648">
        <v>45474</v>
      </c>
      <c r="AA655" s="648">
        <v>45481</v>
      </c>
      <c r="AB655" s="247" t="s">
        <v>93</v>
      </c>
      <c r="AC655" s="667"/>
      <c r="AD655" s="667"/>
      <c r="AE655" s="247"/>
      <c r="AF655" s="647"/>
      <c r="AG655" s="647"/>
      <c r="AH655" s="247"/>
      <c r="AI655" s="647"/>
      <c r="AJ655" s="647"/>
      <c r="AK655" s="247"/>
      <c r="AL655" s="922"/>
      <c r="AN655"/>
    </row>
    <row r="656" spans="1:40" ht="99.9" customHeight="1" x14ac:dyDescent="0.3">
      <c r="A656" s="627">
        <f t="shared" si="10"/>
        <v>650</v>
      </c>
      <c r="B656" s="925"/>
      <c r="C656" s="668"/>
      <c r="D656" s="13"/>
      <c r="E656" s="630" t="s">
        <v>3746</v>
      </c>
      <c r="F656" s="652" t="s">
        <v>7914</v>
      </c>
      <c r="G656" s="190" t="s">
        <v>7935</v>
      </c>
      <c r="H656" s="243" t="s">
        <v>10</v>
      </c>
      <c r="I656" s="245">
        <v>45452</v>
      </c>
      <c r="J656" s="245">
        <v>45467</v>
      </c>
      <c r="K656" s="196" t="s">
        <v>93</v>
      </c>
      <c r="L656" s="245"/>
      <c r="M656" s="654"/>
      <c r="N656" s="654"/>
      <c r="O656" s="196"/>
      <c r="P656" s="654"/>
      <c r="Q656" s="654"/>
      <c r="R656" s="196"/>
      <c r="S656" s="654"/>
      <c r="T656" s="654"/>
      <c r="U656" s="196"/>
      <c r="V656" s="654"/>
      <c r="W656" s="654"/>
      <c r="X656" s="196"/>
      <c r="Y656" s="648" t="s">
        <v>17</v>
      </c>
      <c r="Z656" s="648">
        <v>45474</v>
      </c>
      <c r="AA656" s="648">
        <v>45481</v>
      </c>
      <c r="AB656" s="247" t="s">
        <v>93</v>
      </c>
      <c r="AC656" s="667"/>
      <c r="AD656" s="667"/>
      <c r="AE656" s="247"/>
      <c r="AF656" s="647"/>
      <c r="AG656" s="647"/>
      <c r="AH656" s="247"/>
      <c r="AI656" s="647"/>
      <c r="AJ656" s="647"/>
      <c r="AK656" s="247"/>
      <c r="AL656" s="922"/>
      <c r="AN656"/>
    </row>
    <row r="657" spans="1:40" ht="99.9" customHeight="1" x14ac:dyDescent="0.3">
      <c r="A657" s="627">
        <f t="shared" si="10"/>
        <v>651</v>
      </c>
      <c r="B657" s="925"/>
      <c r="C657" s="668"/>
      <c r="D657" s="13"/>
      <c r="E657" s="630" t="s">
        <v>3746</v>
      </c>
      <c r="F657" s="652" t="s">
        <v>7915</v>
      </c>
      <c r="G657" s="190" t="s">
        <v>7936</v>
      </c>
      <c r="H657" s="243" t="s">
        <v>10</v>
      </c>
      <c r="I657" s="245">
        <v>45452</v>
      </c>
      <c r="J657" s="245">
        <v>45467</v>
      </c>
      <c r="K657" s="196" t="s">
        <v>93</v>
      </c>
      <c r="L657" s="245"/>
      <c r="M657" s="654"/>
      <c r="N657" s="654"/>
      <c r="O657" s="196"/>
      <c r="P657" s="654"/>
      <c r="Q657" s="654"/>
      <c r="R657" s="196"/>
      <c r="S657" s="654"/>
      <c r="T657" s="654"/>
      <c r="U657" s="196"/>
      <c r="V657" s="654"/>
      <c r="W657" s="654"/>
      <c r="X657" s="196"/>
      <c r="Y657" s="648" t="s">
        <v>17</v>
      </c>
      <c r="Z657" s="648">
        <v>45474</v>
      </c>
      <c r="AA657" s="648">
        <v>45481</v>
      </c>
      <c r="AB657" s="247" t="s">
        <v>93</v>
      </c>
      <c r="AC657" s="667"/>
      <c r="AD657" s="667"/>
      <c r="AE657" s="247"/>
      <c r="AF657" s="647"/>
      <c r="AG657" s="647"/>
      <c r="AH657" s="247"/>
      <c r="AI657" s="647"/>
      <c r="AJ657" s="647"/>
      <c r="AK657" s="247"/>
      <c r="AL657" s="922"/>
      <c r="AN657"/>
    </row>
    <row r="658" spans="1:40" ht="99.9" customHeight="1" x14ac:dyDescent="0.3">
      <c r="A658" s="627">
        <f t="shared" si="10"/>
        <v>652</v>
      </c>
      <c r="B658" s="925"/>
      <c r="C658" s="668"/>
      <c r="D658" s="13"/>
      <c r="E658" s="630" t="s">
        <v>3746</v>
      </c>
      <c r="F658" s="652" t="s">
        <v>7916</v>
      </c>
      <c r="G658" s="190" t="s">
        <v>7937</v>
      </c>
      <c r="H658" s="243" t="s">
        <v>10</v>
      </c>
      <c r="I658" s="245">
        <v>45452</v>
      </c>
      <c r="J658" s="245">
        <v>45467</v>
      </c>
      <c r="K658" s="196" t="s">
        <v>93</v>
      </c>
      <c r="L658" s="245"/>
      <c r="M658" s="654"/>
      <c r="N658" s="654"/>
      <c r="O658" s="196"/>
      <c r="P658" s="654"/>
      <c r="Q658" s="654"/>
      <c r="R658" s="196"/>
      <c r="S658" s="654"/>
      <c r="T658" s="654"/>
      <c r="U658" s="196"/>
      <c r="V658" s="654"/>
      <c r="W658" s="654"/>
      <c r="X658" s="196"/>
      <c r="Y658" s="648" t="s">
        <v>17</v>
      </c>
      <c r="Z658" s="648">
        <v>45474</v>
      </c>
      <c r="AA658" s="648">
        <v>45481</v>
      </c>
      <c r="AB658" s="247" t="s">
        <v>93</v>
      </c>
      <c r="AC658" s="667"/>
      <c r="AD658" s="667"/>
      <c r="AE658" s="247"/>
      <c r="AF658" s="647"/>
      <c r="AG658" s="647"/>
      <c r="AH658" s="247"/>
      <c r="AI658" s="647"/>
      <c r="AJ658" s="647"/>
      <c r="AK658" s="247"/>
      <c r="AL658" s="922"/>
      <c r="AN658"/>
    </row>
    <row r="659" spans="1:40" ht="99.9" customHeight="1" x14ac:dyDescent="0.3">
      <c r="A659" s="627">
        <f t="shared" si="10"/>
        <v>653</v>
      </c>
      <c r="B659" s="925"/>
      <c r="C659" s="668"/>
      <c r="D659" s="13"/>
      <c r="E659" s="630" t="s">
        <v>3746</v>
      </c>
      <c r="F659" s="652" t="s">
        <v>7917</v>
      </c>
      <c r="G659" s="190" t="s">
        <v>7938</v>
      </c>
      <c r="H659" s="243" t="s">
        <v>10</v>
      </c>
      <c r="I659" s="245">
        <v>45452</v>
      </c>
      <c r="J659" s="245">
        <v>45467</v>
      </c>
      <c r="K659" s="196" t="s">
        <v>93</v>
      </c>
      <c r="L659" s="245"/>
      <c r="M659" s="654"/>
      <c r="N659" s="654"/>
      <c r="O659" s="196"/>
      <c r="P659" s="654"/>
      <c r="Q659" s="654"/>
      <c r="R659" s="196"/>
      <c r="S659" s="654"/>
      <c r="T659" s="654"/>
      <c r="U659" s="196"/>
      <c r="V659" s="654"/>
      <c r="W659" s="654"/>
      <c r="X659" s="196"/>
      <c r="Y659" s="648" t="s">
        <v>17</v>
      </c>
      <c r="Z659" s="648">
        <v>45474</v>
      </c>
      <c r="AA659" s="648">
        <v>45481</v>
      </c>
      <c r="AB659" s="247" t="s">
        <v>93</v>
      </c>
      <c r="AC659" s="667"/>
      <c r="AD659" s="667"/>
      <c r="AE659" s="247"/>
      <c r="AF659" s="647"/>
      <c r="AG659" s="647"/>
      <c r="AH659" s="247"/>
      <c r="AI659" s="647"/>
      <c r="AJ659" s="647"/>
      <c r="AK659" s="247"/>
      <c r="AL659" s="922"/>
      <c r="AN659"/>
    </row>
    <row r="660" spans="1:40" ht="99.9" customHeight="1" x14ac:dyDescent="0.3">
      <c r="A660" s="627">
        <f t="shared" si="10"/>
        <v>654</v>
      </c>
      <c r="B660" s="925"/>
      <c r="C660" s="668"/>
      <c r="D660" s="13"/>
      <c r="E660" s="630" t="s">
        <v>3746</v>
      </c>
      <c r="F660" s="652" t="s">
        <v>7918</v>
      </c>
      <c r="G660" s="190" t="s">
        <v>7939</v>
      </c>
      <c r="H660" s="243" t="s">
        <v>10</v>
      </c>
      <c r="I660" s="245">
        <v>45452</v>
      </c>
      <c r="J660" s="245">
        <v>45467</v>
      </c>
      <c r="K660" s="196" t="s">
        <v>93</v>
      </c>
      <c r="L660" s="245"/>
      <c r="M660" s="654"/>
      <c r="N660" s="654"/>
      <c r="O660" s="196"/>
      <c r="P660" s="654"/>
      <c r="Q660" s="654"/>
      <c r="R660" s="196"/>
      <c r="S660" s="654"/>
      <c r="T660" s="654"/>
      <c r="U660" s="196"/>
      <c r="V660" s="654"/>
      <c r="W660" s="654"/>
      <c r="X660" s="196"/>
      <c r="Y660" s="648" t="s">
        <v>17</v>
      </c>
      <c r="Z660" s="648">
        <v>45474</v>
      </c>
      <c r="AA660" s="648">
        <v>45481</v>
      </c>
      <c r="AB660" s="247" t="s">
        <v>93</v>
      </c>
      <c r="AC660" s="667"/>
      <c r="AD660" s="667"/>
      <c r="AE660" s="247"/>
      <c r="AF660" s="647"/>
      <c r="AG660" s="647"/>
      <c r="AH660" s="247"/>
      <c r="AI660" s="647"/>
      <c r="AJ660" s="647"/>
      <c r="AK660" s="247"/>
      <c r="AL660" s="922"/>
      <c r="AN660"/>
    </row>
    <row r="661" spans="1:40" ht="99.9" customHeight="1" x14ac:dyDescent="0.3">
      <c r="A661" s="627">
        <f t="shared" si="10"/>
        <v>655</v>
      </c>
      <c r="B661" s="925"/>
      <c r="C661" s="668"/>
      <c r="D661" s="13"/>
      <c r="E661" s="630" t="s">
        <v>3746</v>
      </c>
      <c r="F661" s="652" t="s">
        <v>7919</v>
      </c>
      <c r="G661" s="190" t="s">
        <v>7940</v>
      </c>
      <c r="H661" s="243" t="s">
        <v>10</v>
      </c>
      <c r="I661" s="245">
        <v>45452</v>
      </c>
      <c r="J661" s="245">
        <v>45467</v>
      </c>
      <c r="K661" s="196" t="s">
        <v>93</v>
      </c>
      <c r="L661" s="245"/>
      <c r="M661" s="654"/>
      <c r="N661" s="654"/>
      <c r="O661" s="196"/>
      <c r="P661" s="654"/>
      <c r="Q661" s="654"/>
      <c r="R661" s="196"/>
      <c r="S661" s="654"/>
      <c r="T661" s="654"/>
      <c r="U661" s="196"/>
      <c r="V661" s="654"/>
      <c r="W661" s="654"/>
      <c r="X661" s="196"/>
      <c r="Y661" s="648" t="s">
        <v>17</v>
      </c>
      <c r="Z661" s="648">
        <v>45474</v>
      </c>
      <c r="AA661" s="648">
        <v>45481</v>
      </c>
      <c r="AB661" s="247" t="s">
        <v>93</v>
      </c>
      <c r="AC661" s="667"/>
      <c r="AD661" s="667"/>
      <c r="AE661" s="247"/>
      <c r="AF661" s="647"/>
      <c r="AG661" s="647"/>
      <c r="AH661" s="247"/>
      <c r="AI661" s="647"/>
      <c r="AJ661" s="647"/>
      <c r="AK661" s="247"/>
      <c r="AL661" s="922"/>
      <c r="AN661"/>
    </row>
    <row r="662" spans="1:40" ht="99.9" customHeight="1" x14ac:dyDescent="0.3">
      <c r="A662" s="627">
        <f t="shared" si="10"/>
        <v>656</v>
      </c>
      <c r="B662" s="925"/>
      <c r="C662" s="668"/>
      <c r="D662" s="13"/>
      <c r="E662" s="630" t="s">
        <v>3746</v>
      </c>
      <c r="F662" s="652" t="s">
        <v>7920</v>
      </c>
      <c r="G662" s="190" t="s">
        <v>7941</v>
      </c>
      <c r="H662" s="243" t="s">
        <v>10</v>
      </c>
      <c r="I662" s="245">
        <v>45452</v>
      </c>
      <c r="J662" s="245">
        <v>45467</v>
      </c>
      <c r="K662" s="196" t="s">
        <v>93</v>
      </c>
      <c r="L662" s="654"/>
      <c r="M662" s="654"/>
      <c r="N662" s="654"/>
      <c r="O662" s="196"/>
      <c r="P662" s="654"/>
      <c r="Q662" s="654"/>
      <c r="R662" s="196"/>
      <c r="S662" s="654"/>
      <c r="T662" s="654"/>
      <c r="U662" s="196"/>
      <c r="V662" s="654"/>
      <c r="W662" s="654"/>
      <c r="X662" s="196"/>
      <c r="Y662" s="648" t="s">
        <v>17</v>
      </c>
      <c r="Z662" s="648">
        <v>45474</v>
      </c>
      <c r="AA662" s="648">
        <v>45481</v>
      </c>
      <c r="AB662" s="247" t="s">
        <v>93</v>
      </c>
      <c r="AC662" s="667"/>
      <c r="AD662" s="667"/>
      <c r="AE662" s="247"/>
      <c r="AF662" s="647"/>
      <c r="AG662" s="647"/>
      <c r="AH662" s="247"/>
      <c r="AI662" s="647"/>
      <c r="AJ662" s="647"/>
      <c r="AK662" s="247"/>
      <c r="AL662" s="922"/>
      <c r="AN662"/>
    </row>
    <row r="663" spans="1:40" ht="99.9" customHeight="1" x14ac:dyDescent="0.3">
      <c r="A663" s="627">
        <f t="shared" si="10"/>
        <v>657</v>
      </c>
      <c r="B663" s="925"/>
      <c r="C663" s="668"/>
      <c r="D663" s="13"/>
      <c r="E663" s="630" t="s">
        <v>3746</v>
      </c>
      <c r="F663" s="652" t="s">
        <v>7921</v>
      </c>
      <c r="G663" s="190" t="s">
        <v>7942</v>
      </c>
      <c r="H663" s="243" t="s">
        <v>10</v>
      </c>
      <c r="I663" s="245">
        <v>45452</v>
      </c>
      <c r="J663" s="245">
        <v>45467</v>
      </c>
      <c r="K663" s="196" t="s">
        <v>93</v>
      </c>
      <c r="L663" s="654"/>
      <c r="M663" s="654"/>
      <c r="N663" s="654"/>
      <c r="O663" s="196"/>
      <c r="P663" s="654"/>
      <c r="Q663" s="654"/>
      <c r="R663" s="196"/>
      <c r="S663" s="654"/>
      <c r="T663" s="654"/>
      <c r="U663" s="196"/>
      <c r="V663" s="654"/>
      <c r="W663" s="654"/>
      <c r="X663" s="196"/>
      <c r="Y663" s="648" t="s">
        <v>17</v>
      </c>
      <c r="Z663" s="648">
        <v>45474</v>
      </c>
      <c r="AA663" s="648">
        <v>45481</v>
      </c>
      <c r="AB663" s="247" t="s">
        <v>93</v>
      </c>
      <c r="AC663" s="667"/>
      <c r="AD663" s="667"/>
      <c r="AE663" s="247"/>
      <c r="AF663" s="647"/>
      <c r="AG663" s="647"/>
      <c r="AH663" s="247"/>
      <c r="AI663" s="647"/>
      <c r="AJ663" s="647"/>
      <c r="AK663" s="247"/>
      <c r="AL663" s="922"/>
      <c r="AN663"/>
    </row>
    <row r="664" spans="1:40" ht="99.9" customHeight="1" x14ac:dyDescent="0.3">
      <c r="A664" s="627">
        <f t="shared" si="10"/>
        <v>658</v>
      </c>
      <c r="B664" s="925"/>
      <c r="C664" s="668"/>
      <c r="D664" s="13"/>
      <c r="E664" s="630" t="s">
        <v>3746</v>
      </c>
      <c r="F664" s="652" t="s">
        <v>7922</v>
      </c>
      <c r="G664" s="190" t="s">
        <v>7943</v>
      </c>
      <c r="H664" s="243" t="s">
        <v>10</v>
      </c>
      <c r="I664" s="245">
        <v>45452</v>
      </c>
      <c r="J664" s="245">
        <v>45467</v>
      </c>
      <c r="K664" s="196" t="s">
        <v>93</v>
      </c>
      <c r="L664" s="654"/>
      <c r="M664" s="654"/>
      <c r="N664" s="654"/>
      <c r="O664" s="196"/>
      <c r="P664" s="654"/>
      <c r="Q664" s="654"/>
      <c r="R664" s="196"/>
      <c r="S664" s="654"/>
      <c r="T664" s="654"/>
      <c r="U664" s="196"/>
      <c r="V664" s="654"/>
      <c r="W664" s="654"/>
      <c r="X664" s="196"/>
      <c r="Y664" s="648" t="s">
        <v>17</v>
      </c>
      <c r="Z664" s="648">
        <v>45474</v>
      </c>
      <c r="AA664" s="648">
        <v>45481</v>
      </c>
      <c r="AB664" s="247" t="s">
        <v>93</v>
      </c>
      <c r="AC664" s="667"/>
      <c r="AD664" s="667"/>
      <c r="AE664" s="247"/>
      <c r="AF664" s="647"/>
      <c r="AG664" s="647"/>
      <c r="AH664" s="247"/>
      <c r="AI664" s="647"/>
      <c r="AJ664" s="647"/>
      <c r="AK664" s="247"/>
      <c r="AL664" s="922"/>
      <c r="AN664"/>
    </row>
    <row r="665" spans="1:40" ht="99.9" customHeight="1" x14ac:dyDescent="0.3">
      <c r="A665" s="627">
        <f t="shared" si="10"/>
        <v>659</v>
      </c>
      <c r="B665" s="925"/>
      <c r="C665" s="668"/>
      <c r="D665" s="13"/>
      <c r="E665" s="630" t="s">
        <v>3746</v>
      </c>
      <c r="F665" s="652" t="s">
        <v>7923</v>
      </c>
      <c r="G665" s="190" t="s">
        <v>7944</v>
      </c>
      <c r="H665" s="243" t="s">
        <v>10</v>
      </c>
      <c r="I665" s="245">
        <v>45452</v>
      </c>
      <c r="J665" s="245">
        <v>45467</v>
      </c>
      <c r="K665" s="196" t="s">
        <v>93</v>
      </c>
      <c r="L665" s="654"/>
      <c r="M665" s="654"/>
      <c r="N665" s="654"/>
      <c r="O665" s="196"/>
      <c r="P665" s="654"/>
      <c r="Q665" s="654"/>
      <c r="R665" s="196"/>
      <c r="S665" s="654"/>
      <c r="T665" s="654"/>
      <c r="U665" s="196"/>
      <c r="V665" s="654"/>
      <c r="W665" s="654"/>
      <c r="X665" s="196"/>
      <c r="Y665" s="648" t="s">
        <v>17</v>
      </c>
      <c r="Z665" s="648">
        <v>45474</v>
      </c>
      <c r="AA665" s="648">
        <v>45481</v>
      </c>
      <c r="AB665" s="247" t="s">
        <v>93</v>
      </c>
      <c r="AC665" s="667"/>
      <c r="AD665" s="667"/>
      <c r="AE665" s="247"/>
      <c r="AF665" s="647"/>
      <c r="AG665" s="647"/>
      <c r="AH665" s="247"/>
      <c r="AI665" s="647"/>
      <c r="AJ665" s="647"/>
      <c r="AK665" s="247"/>
      <c r="AL665" s="922"/>
      <c r="AN665"/>
    </row>
    <row r="666" spans="1:40" ht="99.9" customHeight="1" x14ac:dyDescent="0.3">
      <c r="A666" s="627">
        <f t="shared" si="10"/>
        <v>660</v>
      </c>
      <c r="B666" s="925"/>
      <c r="C666" s="668"/>
      <c r="D666" s="13"/>
      <c r="E666" s="630" t="s">
        <v>3746</v>
      </c>
      <c r="F666" s="652" t="s">
        <v>7924</v>
      </c>
      <c r="G666" s="190" t="s">
        <v>7945</v>
      </c>
      <c r="H666" s="243" t="s">
        <v>10</v>
      </c>
      <c r="I666" s="245">
        <v>45452</v>
      </c>
      <c r="J666" s="245">
        <v>45467</v>
      </c>
      <c r="K666" s="196" t="s">
        <v>93</v>
      </c>
      <c r="L666" s="654"/>
      <c r="M666" s="654"/>
      <c r="N666" s="654"/>
      <c r="O666" s="196"/>
      <c r="P666" s="654"/>
      <c r="Q666" s="654"/>
      <c r="R666" s="196"/>
      <c r="S666" s="654"/>
      <c r="T666" s="654"/>
      <c r="U666" s="196"/>
      <c r="V666" s="654"/>
      <c r="W666" s="654"/>
      <c r="X666" s="196"/>
      <c r="Y666" s="648" t="s">
        <v>17</v>
      </c>
      <c r="Z666" s="648">
        <v>45474</v>
      </c>
      <c r="AA666" s="648">
        <v>45481</v>
      </c>
      <c r="AB666" s="247" t="s">
        <v>93</v>
      </c>
      <c r="AC666" s="667"/>
      <c r="AD666" s="667"/>
      <c r="AE666" s="247"/>
      <c r="AF666" s="647"/>
      <c r="AG666" s="647"/>
      <c r="AH666" s="247"/>
      <c r="AI666" s="647"/>
      <c r="AJ666" s="647"/>
      <c r="AK666" s="247"/>
      <c r="AL666" s="922"/>
      <c r="AN666"/>
    </row>
    <row r="667" spans="1:40" ht="99.9" customHeight="1" x14ac:dyDescent="0.3">
      <c r="A667" s="627">
        <f t="shared" si="10"/>
        <v>661</v>
      </c>
      <c r="B667" s="925"/>
      <c r="C667" s="668"/>
      <c r="D667" s="13"/>
      <c r="E667" s="630" t="s">
        <v>3746</v>
      </c>
      <c r="F667" s="652" t="s">
        <v>7925</v>
      </c>
      <c r="G667" s="190" t="s">
        <v>7946</v>
      </c>
      <c r="H667" s="243" t="s">
        <v>10</v>
      </c>
      <c r="I667" s="245">
        <v>45452</v>
      </c>
      <c r="J667" s="245">
        <v>45467</v>
      </c>
      <c r="K667" s="196" t="s">
        <v>93</v>
      </c>
      <c r="L667" s="654"/>
      <c r="M667" s="654"/>
      <c r="N667" s="654"/>
      <c r="O667" s="196"/>
      <c r="P667" s="654"/>
      <c r="Q667" s="654"/>
      <c r="R667" s="196"/>
      <c r="S667" s="654"/>
      <c r="T667" s="654"/>
      <c r="U667" s="196"/>
      <c r="V667" s="654"/>
      <c r="W667" s="654"/>
      <c r="X667" s="196"/>
      <c r="Y667" s="648" t="s">
        <v>17</v>
      </c>
      <c r="Z667" s="648">
        <v>45474</v>
      </c>
      <c r="AA667" s="648">
        <v>45481</v>
      </c>
      <c r="AB667" s="247" t="s">
        <v>93</v>
      </c>
      <c r="AC667" s="667"/>
      <c r="AD667" s="667"/>
      <c r="AE667" s="247"/>
      <c r="AF667" s="647"/>
      <c r="AG667" s="647"/>
      <c r="AH667" s="247"/>
      <c r="AI667" s="647"/>
      <c r="AJ667" s="647"/>
      <c r="AK667" s="247"/>
      <c r="AL667" s="922"/>
      <c r="AN667"/>
    </row>
    <row r="668" spans="1:40" ht="99.9" customHeight="1" x14ac:dyDescent="0.3">
      <c r="A668" s="627">
        <f t="shared" si="10"/>
        <v>662</v>
      </c>
      <c r="B668" s="925"/>
      <c r="C668" s="668"/>
      <c r="D668" s="13"/>
      <c r="E668" s="630" t="s">
        <v>3746</v>
      </c>
      <c r="F668" s="652" t="s">
        <v>7926</v>
      </c>
      <c r="G668" s="190" t="s">
        <v>7947</v>
      </c>
      <c r="H668" s="243" t="s">
        <v>10</v>
      </c>
      <c r="I668" s="245">
        <v>45452</v>
      </c>
      <c r="J668" s="245">
        <v>45467</v>
      </c>
      <c r="K668" s="196" t="s">
        <v>93</v>
      </c>
      <c r="L668" s="654"/>
      <c r="M668" s="654"/>
      <c r="N668" s="654"/>
      <c r="O668" s="196"/>
      <c r="P668" s="654"/>
      <c r="Q668" s="654"/>
      <c r="R668" s="196"/>
      <c r="S668" s="654"/>
      <c r="T668" s="654"/>
      <c r="U668" s="196"/>
      <c r="V668" s="654"/>
      <c r="W668" s="654"/>
      <c r="X668" s="196"/>
      <c r="Y668" s="648" t="s">
        <v>17</v>
      </c>
      <c r="Z668" s="648">
        <v>45474</v>
      </c>
      <c r="AA668" s="648">
        <v>45481</v>
      </c>
      <c r="AB668" s="247" t="s">
        <v>93</v>
      </c>
      <c r="AC668" s="667"/>
      <c r="AD668" s="667"/>
      <c r="AE668" s="247"/>
      <c r="AF668" s="647"/>
      <c r="AG668" s="647"/>
      <c r="AH668" s="247"/>
      <c r="AI668" s="647"/>
      <c r="AJ668" s="647"/>
      <c r="AK668" s="247"/>
      <c r="AL668" s="922"/>
      <c r="AN668"/>
    </row>
    <row r="669" spans="1:40" ht="99.9" customHeight="1" x14ac:dyDescent="0.3">
      <c r="A669" s="627">
        <f t="shared" si="10"/>
        <v>663</v>
      </c>
      <c r="B669" s="925"/>
      <c r="C669" s="668"/>
      <c r="D669" s="13"/>
      <c r="E669" s="630" t="s">
        <v>3746</v>
      </c>
      <c r="F669" s="652" t="s">
        <v>7927</v>
      </c>
      <c r="G669" s="190" t="s">
        <v>7948</v>
      </c>
      <c r="H669" s="243" t="s">
        <v>10</v>
      </c>
      <c r="I669" s="245">
        <v>45452</v>
      </c>
      <c r="J669" s="245">
        <v>45467</v>
      </c>
      <c r="K669" s="196" t="s">
        <v>93</v>
      </c>
      <c r="L669" s="654"/>
      <c r="M669" s="654"/>
      <c r="N669" s="654"/>
      <c r="O669" s="196"/>
      <c r="P669" s="654"/>
      <c r="Q669" s="654"/>
      <c r="R669" s="196"/>
      <c r="S669" s="654"/>
      <c r="T669" s="654"/>
      <c r="U669" s="196"/>
      <c r="V669" s="654"/>
      <c r="W669" s="654"/>
      <c r="X669" s="196"/>
      <c r="Y669" s="648" t="s">
        <v>17</v>
      </c>
      <c r="Z669" s="648">
        <v>45474</v>
      </c>
      <c r="AA669" s="648">
        <v>45481</v>
      </c>
      <c r="AB669" s="247" t="s">
        <v>93</v>
      </c>
      <c r="AC669" s="667"/>
      <c r="AD669" s="667"/>
      <c r="AE669" s="247"/>
      <c r="AF669" s="647"/>
      <c r="AG669" s="647"/>
      <c r="AH669" s="247"/>
      <c r="AI669" s="647"/>
      <c r="AJ669" s="647"/>
      <c r="AK669" s="247"/>
      <c r="AL669" s="922"/>
      <c r="AN669"/>
    </row>
    <row r="670" spans="1:40" ht="99.9" customHeight="1" x14ac:dyDescent="0.3">
      <c r="A670" s="627">
        <f t="shared" si="10"/>
        <v>664</v>
      </c>
      <c r="B670" s="925"/>
      <c r="C670" s="668"/>
      <c r="D670" s="13"/>
      <c r="E670" s="630" t="s">
        <v>3746</v>
      </c>
      <c r="F670" s="652" t="s">
        <v>7928</v>
      </c>
      <c r="G670" s="190" t="s">
        <v>7949</v>
      </c>
      <c r="H670" s="243" t="s">
        <v>10</v>
      </c>
      <c r="I670" s="245">
        <v>45452</v>
      </c>
      <c r="J670" s="245">
        <v>45467</v>
      </c>
      <c r="K670" s="196" t="s">
        <v>93</v>
      </c>
      <c r="L670" s="654"/>
      <c r="M670" s="654"/>
      <c r="N670" s="654"/>
      <c r="O670" s="196"/>
      <c r="P670" s="654"/>
      <c r="Q670" s="654"/>
      <c r="R670" s="196"/>
      <c r="S670" s="654"/>
      <c r="T670" s="654"/>
      <c r="U670" s="196"/>
      <c r="V670" s="654"/>
      <c r="W670" s="654"/>
      <c r="X670" s="196"/>
      <c r="Y670" s="648" t="s">
        <v>17</v>
      </c>
      <c r="Z670" s="648">
        <v>45474</v>
      </c>
      <c r="AA670" s="648">
        <v>45481</v>
      </c>
      <c r="AB670" s="247" t="s">
        <v>93</v>
      </c>
      <c r="AC670" s="667"/>
      <c r="AD670" s="667"/>
      <c r="AE670" s="247"/>
      <c r="AF670" s="647"/>
      <c r="AG670" s="647"/>
      <c r="AH670" s="247"/>
      <c r="AI670" s="647"/>
      <c r="AJ670" s="647"/>
      <c r="AK670" s="247"/>
      <c r="AL670" s="922"/>
      <c r="AN670"/>
    </row>
    <row r="671" spans="1:40" ht="99.9" customHeight="1" x14ac:dyDescent="0.3">
      <c r="A671" s="627">
        <f t="shared" si="10"/>
        <v>665</v>
      </c>
      <c r="B671" s="926"/>
      <c r="C671" s="668"/>
      <c r="D671" s="13"/>
      <c r="E671" s="630" t="s">
        <v>3746</v>
      </c>
      <c r="F671" s="652" t="s">
        <v>7929</v>
      </c>
      <c r="G671" s="190" t="s">
        <v>7950</v>
      </c>
      <c r="H671" s="243" t="s">
        <v>10</v>
      </c>
      <c r="I671" s="245">
        <v>45452</v>
      </c>
      <c r="J671" s="245">
        <v>45467</v>
      </c>
      <c r="K671" s="196" t="s">
        <v>93</v>
      </c>
      <c r="L671" s="654"/>
      <c r="M671" s="654"/>
      <c r="N671" s="654"/>
      <c r="O671" s="196"/>
      <c r="P671" s="654"/>
      <c r="Q671" s="654"/>
      <c r="R671" s="196"/>
      <c r="S671" s="654"/>
      <c r="T671" s="654"/>
      <c r="U671" s="196"/>
      <c r="V671" s="654"/>
      <c r="W671" s="654"/>
      <c r="X671" s="196"/>
      <c r="Y671" s="648" t="s">
        <v>17</v>
      </c>
      <c r="Z671" s="648">
        <v>45474</v>
      </c>
      <c r="AA671" s="648">
        <v>45481</v>
      </c>
      <c r="AB671" s="247" t="s">
        <v>93</v>
      </c>
      <c r="AC671" s="667"/>
      <c r="AD671" s="667"/>
      <c r="AE671" s="247"/>
      <c r="AF671" s="647"/>
      <c r="AG671" s="647"/>
      <c r="AH671" s="247"/>
      <c r="AI671" s="647"/>
      <c r="AJ671" s="647"/>
      <c r="AK671" s="247"/>
      <c r="AL671" s="923"/>
      <c r="AN671"/>
    </row>
    <row r="672" spans="1:40" ht="99.9" customHeight="1" x14ac:dyDescent="0.3">
      <c r="A672" s="627">
        <f t="shared" si="10"/>
        <v>666</v>
      </c>
      <c r="B672" s="924" t="s">
        <v>8105</v>
      </c>
      <c r="C672" s="668"/>
      <c r="D672" s="13"/>
      <c r="E672" s="630" t="s">
        <v>8092</v>
      </c>
      <c r="F672" s="652" t="s">
        <v>8093</v>
      </c>
      <c r="G672" s="190" t="s">
        <v>7977</v>
      </c>
      <c r="H672" s="243" t="s">
        <v>10</v>
      </c>
      <c r="I672" s="245">
        <v>45468</v>
      </c>
      <c r="J672" s="245">
        <v>45474</v>
      </c>
      <c r="K672" s="196" t="s">
        <v>93</v>
      </c>
      <c r="L672" s="654"/>
      <c r="M672" s="654"/>
      <c r="N672" s="654"/>
      <c r="O672" s="196"/>
      <c r="P672" s="654"/>
      <c r="Q672" s="654"/>
      <c r="R672" s="196"/>
      <c r="S672" s="654"/>
      <c r="T672" s="654"/>
      <c r="U672" s="196"/>
      <c r="V672" s="654"/>
      <c r="W672" s="654"/>
      <c r="X672" s="196"/>
      <c r="Y672" s="662" t="s">
        <v>17</v>
      </c>
      <c r="Z672" s="662">
        <v>45468</v>
      </c>
      <c r="AA672" s="662">
        <v>45474</v>
      </c>
      <c r="AB672" s="247" t="s">
        <v>93</v>
      </c>
      <c r="AC672" s="667"/>
      <c r="AD672" s="667"/>
      <c r="AE672" s="247"/>
      <c r="AF672" s="647"/>
      <c r="AG672" s="647"/>
      <c r="AH672" s="247"/>
      <c r="AI672" s="647"/>
      <c r="AJ672" s="647"/>
      <c r="AK672" s="247"/>
      <c r="AL672" s="548" t="str">
        <f>IF(B672&gt;0,HYPERLINK(CONCATENATE("PDFSD FINALLY/",B672,".pdf"),CONCATENATE("Open PDFSD FINALLY.",B672)),"")</f>
        <v>Open PDFSD FINALLY.SD 01 (S19.MEP.25-06)(10-00)</v>
      </c>
      <c r="AN672"/>
    </row>
    <row r="673" spans="1:40" ht="99.9" customHeight="1" x14ac:dyDescent="0.3">
      <c r="A673" s="627">
        <f t="shared" si="10"/>
        <v>667</v>
      </c>
      <c r="B673" s="925"/>
      <c r="C673" s="668"/>
      <c r="D673" s="13"/>
      <c r="E673" s="630" t="s">
        <v>8092</v>
      </c>
      <c r="F673" s="652" t="s">
        <v>8094</v>
      </c>
      <c r="G673" s="190" t="s">
        <v>7977</v>
      </c>
      <c r="H673" s="243" t="s">
        <v>10</v>
      </c>
      <c r="I673" s="245">
        <v>45468</v>
      </c>
      <c r="J673" s="245">
        <v>45474</v>
      </c>
      <c r="K673" s="196" t="s">
        <v>93</v>
      </c>
      <c r="L673" s="654"/>
      <c r="M673" s="654"/>
      <c r="N673" s="654"/>
      <c r="O673" s="196"/>
      <c r="P673" s="654"/>
      <c r="Q673" s="654"/>
      <c r="R673" s="196"/>
      <c r="S673" s="654"/>
      <c r="T673" s="654"/>
      <c r="U673" s="196"/>
      <c r="V673" s="654"/>
      <c r="W673" s="654"/>
      <c r="X673" s="196"/>
      <c r="Y673" s="662" t="s">
        <v>17</v>
      </c>
      <c r="Z673" s="662">
        <v>45468</v>
      </c>
      <c r="AA673" s="662">
        <v>45474</v>
      </c>
      <c r="AB673" s="247" t="s">
        <v>93</v>
      </c>
      <c r="AC673" s="667"/>
      <c r="AD673" s="667"/>
      <c r="AE673" s="247"/>
      <c r="AF673" s="647"/>
      <c r="AG673" s="647"/>
      <c r="AH673" s="247"/>
      <c r="AI673" s="647"/>
      <c r="AJ673" s="647"/>
      <c r="AK673" s="247"/>
      <c r="AL673" s="922"/>
      <c r="AN673"/>
    </row>
    <row r="674" spans="1:40" ht="99.9" customHeight="1" x14ac:dyDescent="0.3">
      <c r="A674" s="627">
        <f t="shared" si="10"/>
        <v>668</v>
      </c>
      <c r="B674" s="925"/>
      <c r="C674" s="668"/>
      <c r="D674" s="13"/>
      <c r="E674" s="630" t="s">
        <v>8092</v>
      </c>
      <c r="F674" s="652" t="s">
        <v>8095</v>
      </c>
      <c r="G674" s="190" t="s">
        <v>7978</v>
      </c>
      <c r="H674" s="243" t="s">
        <v>10</v>
      </c>
      <c r="I674" s="245">
        <v>45468</v>
      </c>
      <c r="J674" s="245">
        <v>45474</v>
      </c>
      <c r="K674" s="196" t="s">
        <v>93</v>
      </c>
      <c r="L674" s="654"/>
      <c r="M674" s="654"/>
      <c r="N674" s="654"/>
      <c r="O674" s="196"/>
      <c r="P674" s="654"/>
      <c r="Q674" s="654"/>
      <c r="R674" s="196"/>
      <c r="S674" s="654"/>
      <c r="T674" s="654"/>
      <c r="U674" s="196"/>
      <c r="V674" s="654"/>
      <c r="W674" s="654"/>
      <c r="X674" s="196"/>
      <c r="Y674" s="662" t="s">
        <v>17</v>
      </c>
      <c r="Z674" s="662">
        <v>45468</v>
      </c>
      <c r="AA674" s="662">
        <v>45474</v>
      </c>
      <c r="AB674" s="247" t="s">
        <v>93</v>
      </c>
      <c r="AC674" s="667"/>
      <c r="AD674" s="667"/>
      <c r="AE674" s="247"/>
      <c r="AF674" s="647"/>
      <c r="AG674" s="647"/>
      <c r="AH674" s="247"/>
      <c r="AI674" s="647"/>
      <c r="AJ674" s="647"/>
      <c r="AK674" s="247"/>
      <c r="AL674" s="922"/>
      <c r="AN674"/>
    </row>
    <row r="675" spans="1:40" ht="99.9" customHeight="1" x14ac:dyDescent="0.3">
      <c r="A675" s="627">
        <f t="shared" si="10"/>
        <v>669</v>
      </c>
      <c r="B675" s="925"/>
      <c r="C675" s="668"/>
      <c r="D675" s="13"/>
      <c r="E675" s="630" t="s">
        <v>8092</v>
      </c>
      <c r="F675" s="652" t="s">
        <v>8096</v>
      </c>
      <c r="G675" s="190" t="s">
        <v>7979</v>
      </c>
      <c r="H675" s="243" t="s">
        <v>10</v>
      </c>
      <c r="I675" s="245">
        <v>45468</v>
      </c>
      <c r="J675" s="245">
        <v>45474</v>
      </c>
      <c r="K675" s="196" t="s">
        <v>93</v>
      </c>
      <c r="L675" s="654"/>
      <c r="M675" s="654"/>
      <c r="N675" s="654"/>
      <c r="O675" s="196"/>
      <c r="P675" s="654"/>
      <c r="Q675" s="654"/>
      <c r="R675" s="196"/>
      <c r="S675" s="654"/>
      <c r="T675" s="654"/>
      <c r="U675" s="196"/>
      <c r="V675" s="654"/>
      <c r="W675" s="654"/>
      <c r="X675" s="196"/>
      <c r="Y675" s="662" t="s">
        <v>17</v>
      </c>
      <c r="Z675" s="662">
        <v>45468</v>
      </c>
      <c r="AA675" s="662">
        <v>45474</v>
      </c>
      <c r="AB675" s="247" t="s">
        <v>93</v>
      </c>
      <c r="AC675" s="667"/>
      <c r="AD675" s="667"/>
      <c r="AE675" s="247"/>
      <c r="AF675" s="647"/>
      <c r="AG675" s="647"/>
      <c r="AH675" s="247"/>
      <c r="AI675" s="647"/>
      <c r="AJ675" s="647"/>
      <c r="AK675" s="247"/>
      <c r="AL675" s="922"/>
      <c r="AN675"/>
    </row>
    <row r="676" spans="1:40" ht="99.9" customHeight="1" x14ac:dyDescent="0.3">
      <c r="A676" s="627">
        <f t="shared" si="10"/>
        <v>670</v>
      </c>
      <c r="B676" s="925"/>
      <c r="C676" s="668"/>
      <c r="D676" s="13"/>
      <c r="E676" s="630" t="s">
        <v>8092</v>
      </c>
      <c r="F676" s="652" t="s">
        <v>8097</v>
      </c>
      <c r="G676" s="190" t="s">
        <v>7980</v>
      </c>
      <c r="H676" s="243" t="s">
        <v>10</v>
      </c>
      <c r="I676" s="245">
        <v>45468</v>
      </c>
      <c r="J676" s="245">
        <v>45474</v>
      </c>
      <c r="K676" s="196" t="s">
        <v>93</v>
      </c>
      <c r="L676" s="654"/>
      <c r="M676" s="654"/>
      <c r="N676" s="654"/>
      <c r="O676" s="196"/>
      <c r="P676" s="654"/>
      <c r="Q676" s="654"/>
      <c r="R676" s="196"/>
      <c r="S676" s="654"/>
      <c r="T676" s="654"/>
      <c r="U676" s="196"/>
      <c r="V676" s="654"/>
      <c r="W676" s="654"/>
      <c r="X676" s="196"/>
      <c r="Y676" s="662" t="s">
        <v>17</v>
      </c>
      <c r="Z676" s="662">
        <v>45468</v>
      </c>
      <c r="AA676" s="662">
        <v>45474</v>
      </c>
      <c r="AB676" s="247" t="s">
        <v>93</v>
      </c>
      <c r="AC676" s="667"/>
      <c r="AD676" s="667"/>
      <c r="AE676" s="247"/>
      <c r="AF676" s="647"/>
      <c r="AG676" s="647"/>
      <c r="AH676" s="247"/>
      <c r="AI676" s="647"/>
      <c r="AJ676" s="647"/>
      <c r="AK676" s="247"/>
      <c r="AL676" s="922"/>
      <c r="AN676"/>
    </row>
    <row r="677" spans="1:40" ht="99.9" customHeight="1" x14ac:dyDescent="0.3">
      <c r="A677" s="627">
        <f t="shared" si="10"/>
        <v>671</v>
      </c>
      <c r="B677" s="925"/>
      <c r="C677" s="668"/>
      <c r="D677" s="13"/>
      <c r="E677" s="630" t="s">
        <v>8092</v>
      </c>
      <c r="F677" s="652" t="s">
        <v>8098</v>
      </c>
      <c r="G677" s="190" t="s">
        <v>7981</v>
      </c>
      <c r="H677" s="243" t="s">
        <v>10</v>
      </c>
      <c r="I677" s="245">
        <v>45468</v>
      </c>
      <c r="J677" s="245">
        <v>45474</v>
      </c>
      <c r="K677" s="196" t="s">
        <v>93</v>
      </c>
      <c r="L677" s="654"/>
      <c r="M677" s="654"/>
      <c r="N677" s="654"/>
      <c r="O677" s="196"/>
      <c r="P677" s="654"/>
      <c r="Q677" s="654"/>
      <c r="R677" s="196"/>
      <c r="S677" s="654"/>
      <c r="T677" s="654"/>
      <c r="U677" s="196"/>
      <c r="V677" s="654"/>
      <c r="W677" s="654"/>
      <c r="X677" s="196"/>
      <c r="Y677" s="662" t="s">
        <v>17</v>
      </c>
      <c r="Z677" s="662">
        <v>45468</v>
      </c>
      <c r="AA677" s="662">
        <v>45474</v>
      </c>
      <c r="AB677" s="247" t="s">
        <v>93</v>
      </c>
      <c r="AC677" s="667"/>
      <c r="AD677" s="667"/>
      <c r="AE677" s="247"/>
      <c r="AF677" s="647"/>
      <c r="AG677" s="647"/>
      <c r="AH677" s="247"/>
      <c r="AI677" s="647"/>
      <c r="AJ677" s="647"/>
      <c r="AK677" s="247"/>
      <c r="AL677" s="922"/>
      <c r="AN677"/>
    </row>
    <row r="678" spans="1:40" ht="99.9" customHeight="1" x14ac:dyDescent="0.3">
      <c r="A678" s="627">
        <f t="shared" si="10"/>
        <v>672</v>
      </c>
      <c r="B678" s="925"/>
      <c r="C678" s="668"/>
      <c r="D678" s="13"/>
      <c r="E678" s="630" t="s">
        <v>8092</v>
      </c>
      <c r="F678" s="652" t="s">
        <v>8099</v>
      </c>
      <c r="G678" s="190" t="s">
        <v>7982</v>
      </c>
      <c r="H678" s="243" t="s">
        <v>10</v>
      </c>
      <c r="I678" s="245">
        <v>45468</v>
      </c>
      <c r="J678" s="245">
        <v>45474</v>
      </c>
      <c r="K678" s="196" t="s">
        <v>93</v>
      </c>
      <c r="L678" s="654"/>
      <c r="M678" s="654"/>
      <c r="N678" s="654"/>
      <c r="O678" s="196"/>
      <c r="P678" s="654"/>
      <c r="Q678" s="654"/>
      <c r="R678" s="196"/>
      <c r="S678" s="654"/>
      <c r="T678" s="654"/>
      <c r="U678" s="196"/>
      <c r="V678" s="654"/>
      <c r="W678" s="654"/>
      <c r="X678" s="196"/>
      <c r="Y678" s="662" t="s">
        <v>17</v>
      </c>
      <c r="Z678" s="662">
        <v>45468</v>
      </c>
      <c r="AA678" s="662">
        <v>45474</v>
      </c>
      <c r="AB678" s="247" t="s">
        <v>93</v>
      </c>
      <c r="AC678" s="667"/>
      <c r="AD678" s="667"/>
      <c r="AE678" s="247"/>
      <c r="AF678" s="647"/>
      <c r="AG678" s="647"/>
      <c r="AH678" s="247"/>
      <c r="AI678" s="647"/>
      <c r="AJ678" s="647"/>
      <c r="AK678" s="247"/>
      <c r="AL678" s="922"/>
      <c r="AN678"/>
    </row>
    <row r="679" spans="1:40" ht="99.9" customHeight="1" x14ac:dyDescent="0.3">
      <c r="A679" s="627">
        <f t="shared" si="10"/>
        <v>673</v>
      </c>
      <c r="B679" s="925"/>
      <c r="C679" s="668"/>
      <c r="D679" s="13"/>
      <c r="E679" s="630" t="s">
        <v>8092</v>
      </c>
      <c r="F679" s="652" t="s">
        <v>8100</v>
      </c>
      <c r="G679" s="190" t="s">
        <v>7983</v>
      </c>
      <c r="H679" s="243" t="s">
        <v>10</v>
      </c>
      <c r="I679" s="245">
        <v>45468</v>
      </c>
      <c r="J679" s="245">
        <v>45474</v>
      </c>
      <c r="K679" s="196" t="s">
        <v>93</v>
      </c>
      <c r="L679" s="654"/>
      <c r="M679" s="654"/>
      <c r="N679" s="654"/>
      <c r="O679" s="196"/>
      <c r="P679" s="654"/>
      <c r="Q679" s="654"/>
      <c r="R679" s="196"/>
      <c r="S679" s="654"/>
      <c r="T679" s="654"/>
      <c r="U679" s="196"/>
      <c r="V679" s="654"/>
      <c r="W679" s="654"/>
      <c r="X679" s="196"/>
      <c r="Y679" s="662" t="s">
        <v>17</v>
      </c>
      <c r="Z679" s="662">
        <v>45468</v>
      </c>
      <c r="AA679" s="662">
        <v>45474</v>
      </c>
      <c r="AB679" s="247" t="s">
        <v>93</v>
      </c>
      <c r="AC679" s="667"/>
      <c r="AD679" s="667"/>
      <c r="AE679" s="247"/>
      <c r="AF679" s="647"/>
      <c r="AG679" s="647"/>
      <c r="AH679" s="247"/>
      <c r="AI679" s="647"/>
      <c r="AJ679" s="647"/>
      <c r="AK679" s="247"/>
      <c r="AL679" s="922"/>
      <c r="AN679"/>
    </row>
    <row r="680" spans="1:40" ht="99.9" customHeight="1" x14ac:dyDescent="0.3">
      <c r="A680" s="627">
        <f t="shared" si="10"/>
        <v>674</v>
      </c>
      <c r="B680" s="925"/>
      <c r="C680" s="668"/>
      <c r="D680" s="13"/>
      <c r="E680" s="630" t="s">
        <v>8092</v>
      </c>
      <c r="F680" s="652" t="s">
        <v>8101</v>
      </c>
      <c r="G680" s="190" t="s">
        <v>7984</v>
      </c>
      <c r="H680" s="243" t="s">
        <v>10</v>
      </c>
      <c r="I680" s="245">
        <v>45468</v>
      </c>
      <c r="J680" s="245">
        <v>45474</v>
      </c>
      <c r="K680" s="196" t="s">
        <v>93</v>
      </c>
      <c r="L680" s="654"/>
      <c r="M680" s="654"/>
      <c r="N680" s="654"/>
      <c r="O680" s="196"/>
      <c r="P680" s="654"/>
      <c r="Q680" s="654"/>
      <c r="R680" s="196"/>
      <c r="S680" s="654"/>
      <c r="T680" s="654"/>
      <c r="U680" s="196"/>
      <c r="V680" s="654"/>
      <c r="W680" s="654"/>
      <c r="X680" s="196"/>
      <c r="Y680" s="662" t="s">
        <v>17</v>
      </c>
      <c r="Z680" s="662">
        <v>45468</v>
      </c>
      <c r="AA680" s="662">
        <v>45474</v>
      </c>
      <c r="AB680" s="247" t="s">
        <v>93</v>
      </c>
      <c r="AC680" s="667"/>
      <c r="AD680" s="667"/>
      <c r="AE680" s="247"/>
      <c r="AF680" s="647"/>
      <c r="AG680" s="647"/>
      <c r="AH680" s="247"/>
      <c r="AI680" s="647"/>
      <c r="AJ680" s="647"/>
      <c r="AK680" s="247"/>
      <c r="AL680" s="922"/>
      <c r="AN680"/>
    </row>
    <row r="681" spans="1:40" ht="99.9" customHeight="1" x14ac:dyDescent="0.3">
      <c r="A681" s="627">
        <f t="shared" si="10"/>
        <v>675</v>
      </c>
      <c r="B681" s="925"/>
      <c r="C681" s="668"/>
      <c r="D681" s="13"/>
      <c r="E681" s="630" t="s">
        <v>8092</v>
      </c>
      <c r="F681" s="652" t="s">
        <v>8102</v>
      </c>
      <c r="G681" s="190" t="s">
        <v>7984</v>
      </c>
      <c r="H681" s="243" t="s">
        <v>10</v>
      </c>
      <c r="I681" s="245">
        <v>45468</v>
      </c>
      <c r="J681" s="245">
        <v>45474</v>
      </c>
      <c r="K681" s="196" t="s">
        <v>93</v>
      </c>
      <c r="L681" s="654"/>
      <c r="M681" s="654"/>
      <c r="N681" s="654"/>
      <c r="O681" s="196"/>
      <c r="P681" s="654"/>
      <c r="Q681" s="654"/>
      <c r="R681" s="196"/>
      <c r="S681" s="654"/>
      <c r="T681" s="654"/>
      <c r="U681" s="196"/>
      <c r="V681" s="654"/>
      <c r="W681" s="654"/>
      <c r="X681" s="196"/>
      <c r="Y681" s="662" t="s">
        <v>17</v>
      </c>
      <c r="Z681" s="662">
        <v>45468</v>
      </c>
      <c r="AA681" s="662">
        <v>45474</v>
      </c>
      <c r="AB681" s="247" t="s">
        <v>93</v>
      </c>
      <c r="AC681" s="667"/>
      <c r="AD681" s="667"/>
      <c r="AE681" s="247"/>
      <c r="AF681" s="647"/>
      <c r="AG681" s="647"/>
      <c r="AH681" s="247"/>
      <c r="AI681" s="647"/>
      <c r="AJ681" s="647"/>
      <c r="AK681" s="247"/>
      <c r="AL681" s="922"/>
      <c r="AN681"/>
    </row>
    <row r="682" spans="1:40" ht="99.9" customHeight="1" x14ac:dyDescent="0.3">
      <c r="A682" s="627">
        <f t="shared" si="10"/>
        <v>676</v>
      </c>
      <c r="B682" s="925"/>
      <c r="C682" s="668"/>
      <c r="D682" s="13"/>
      <c r="E682" s="630" t="s">
        <v>8092</v>
      </c>
      <c r="F682" s="652" t="s">
        <v>8103</v>
      </c>
      <c r="G682" s="190" t="s">
        <v>7985</v>
      </c>
      <c r="H682" s="243" t="s">
        <v>10</v>
      </c>
      <c r="I682" s="245">
        <v>45468</v>
      </c>
      <c r="J682" s="245">
        <v>45474</v>
      </c>
      <c r="K682" s="196" t="s">
        <v>93</v>
      </c>
      <c r="L682" s="654"/>
      <c r="M682" s="654"/>
      <c r="N682" s="654"/>
      <c r="O682" s="196"/>
      <c r="P682" s="654"/>
      <c r="Q682" s="654"/>
      <c r="R682" s="196"/>
      <c r="S682" s="654"/>
      <c r="T682" s="654"/>
      <c r="U682" s="196"/>
      <c r="V682" s="654"/>
      <c r="W682" s="654"/>
      <c r="X682" s="196"/>
      <c r="Y682" s="662" t="s">
        <v>17</v>
      </c>
      <c r="Z682" s="662">
        <v>45468</v>
      </c>
      <c r="AA682" s="662">
        <v>45474</v>
      </c>
      <c r="AB682" s="247" t="s">
        <v>93</v>
      </c>
      <c r="AC682" s="667"/>
      <c r="AD682" s="667"/>
      <c r="AE682" s="247"/>
      <c r="AF682" s="647"/>
      <c r="AG682" s="647"/>
      <c r="AH682" s="247"/>
      <c r="AI682" s="647"/>
      <c r="AJ682" s="647"/>
      <c r="AK682" s="247"/>
      <c r="AL682" s="922"/>
      <c r="AN682"/>
    </row>
    <row r="683" spans="1:40" ht="99.9" customHeight="1" x14ac:dyDescent="0.3">
      <c r="A683" s="627">
        <f t="shared" si="10"/>
        <v>677</v>
      </c>
      <c r="B683" s="926"/>
      <c r="C683" s="668"/>
      <c r="D683" s="13"/>
      <c r="E683" s="630" t="s">
        <v>8092</v>
      </c>
      <c r="F683" s="652" t="s">
        <v>8104</v>
      </c>
      <c r="G683" s="190" t="s">
        <v>7985</v>
      </c>
      <c r="H683" s="243" t="s">
        <v>10</v>
      </c>
      <c r="I683" s="245">
        <v>45468</v>
      </c>
      <c r="J683" s="245">
        <v>45474</v>
      </c>
      <c r="K683" s="196" t="s">
        <v>93</v>
      </c>
      <c r="L683" s="654"/>
      <c r="M683" s="654"/>
      <c r="N683" s="654"/>
      <c r="O683" s="196"/>
      <c r="P683" s="654"/>
      <c r="Q683" s="654"/>
      <c r="R683" s="196"/>
      <c r="S683" s="654"/>
      <c r="T683" s="654"/>
      <c r="U683" s="196"/>
      <c r="V683" s="654"/>
      <c r="W683" s="654"/>
      <c r="X683" s="196"/>
      <c r="Y683" s="662" t="s">
        <v>17</v>
      </c>
      <c r="Z683" s="662">
        <v>45468</v>
      </c>
      <c r="AA683" s="662">
        <v>45474</v>
      </c>
      <c r="AB683" s="247" t="s">
        <v>93</v>
      </c>
      <c r="AC683" s="667"/>
      <c r="AD683" s="667"/>
      <c r="AE683" s="247"/>
      <c r="AF683" s="647"/>
      <c r="AG683" s="647"/>
      <c r="AH683" s="247"/>
      <c r="AI683" s="647"/>
      <c r="AJ683" s="647"/>
      <c r="AK683" s="247"/>
      <c r="AL683" s="923"/>
      <c r="AN683"/>
    </row>
    <row r="684" spans="1:40" ht="99.9" customHeight="1" x14ac:dyDescent="0.3">
      <c r="A684" s="627">
        <f t="shared" si="10"/>
        <v>678</v>
      </c>
      <c r="B684" s="924" t="s">
        <v>8205</v>
      </c>
      <c r="C684" s="668"/>
      <c r="D684" s="13"/>
      <c r="E684" s="630" t="s">
        <v>8092</v>
      </c>
      <c r="F684" s="652" t="s">
        <v>8106</v>
      </c>
      <c r="G684" s="190" t="s">
        <v>7986</v>
      </c>
      <c r="H684" s="243" t="s">
        <v>10</v>
      </c>
      <c r="I684" s="245">
        <v>45468</v>
      </c>
      <c r="J684" s="245">
        <v>45474</v>
      </c>
      <c r="K684" s="196" t="s">
        <v>93</v>
      </c>
      <c r="L684" s="654"/>
      <c r="M684" s="654"/>
      <c r="N684" s="654"/>
      <c r="O684" s="196"/>
      <c r="P684" s="654"/>
      <c r="Q684" s="654"/>
      <c r="R684" s="196"/>
      <c r="S684" s="654"/>
      <c r="T684" s="654"/>
      <c r="U684" s="196"/>
      <c r="V684" s="654"/>
      <c r="W684" s="654"/>
      <c r="X684" s="196"/>
      <c r="Y684" s="662" t="s">
        <v>17</v>
      </c>
      <c r="Z684" s="662">
        <v>45468</v>
      </c>
      <c r="AA684" s="662">
        <v>45474</v>
      </c>
      <c r="AB684" s="247" t="s">
        <v>93</v>
      </c>
      <c r="AC684" s="667"/>
      <c r="AD684" s="667"/>
      <c r="AE684" s="247"/>
      <c r="AF684" s="647"/>
      <c r="AG684" s="647"/>
      <c r="AH684" s="247"/>
      <c r="AI684" s="647"/>
      <c r="AJ684" s="647"/>
      <c r="AK684" s="247"/>
      <c r="AL684" s="548" t="str">
        <f>IF(B684&gt;0,HYPERLINK(CONCATENATE("PDFSD FINALLY/",B684,".pdf"),CONCATENATE("Open PDFSD FINALLY.",B684)),"")</f>
        <v>Open PDFSD FINALLY.SD 02 (S19.MEP.11-06)(10-00)</v>
      </c>
      <c r="AN684"/>
    </row>
    <row r="685" spans="1:40" ht="99.9" customHeight="1" x14ac:dyDescent="0.3">
      <c r="A685" s="627">
        <f t="shared" si="10"/>
        <v>679</v>
      </c>
      <c r="B685" s="925"/>
      <c r="C685" s="668"/>
      <c r="D685" s="13"/>
      <c r="E685" s="630" t="s">
        <v>8092</v>
      </c>
      <c r="F685" s="652" t="s">
        <v>8107</v>
      </c>
      <c r="G685" s="190" t="s">
        <v>7986</v>
      </c>
      <c r="H685" s="243" t="s">
        <v>10</v>
      </c>
      <c r="I685" s="245">
        <v>45468</v>
      </c>
      <c r="J685" s="245">
        <v>45474</v>
      </c>
      <c r="K685" s="196" t="s">
        <v>93</v>
      </c>
      <c r="L685" s="654"/>
      <c r="M685" s="654"/>
      <c r="N685" s="654"/>
      <c r="O685" s="196"/>
      <c r="P685" s="654"/>
      <c r="Q685" s="654"/>
      <c r="R685" s="196"/>
      <c r="S685" s="654"/>
      <c r="T685" s="654"/>
      <c r="U685" s="196"/>
      <c r="V685" s="654"/>
      <c r="W685" s="654"/>
      <c r="X685" s="196"/>
      <c r="Y685" s="662" t="s">
        <v>17</v>
      </c>
      <c r="Z685" s="662">
        <v>45468</v>
      </c>
      <c r="AA685" s="662">
        <v>45474</v>
      </c>
      <c r="AB685" s="247" t="s">
        <v>93</v>
      </c>
      <c r="AC685" s="667"/>
      <c r="AD685" s="667"/>
      <c r="AE685" s="247"/>
      <c r="AF685" s="647"/>
      <c r="AG685" s="647"/>
      <c r="AH685" s="247"/>
      <c r="AI685" s="647"/>
      <c r="AJ685" s="647"/>
      <c r="AK685" s="247"/>
      <c r="AL685" s="922"/>
      <c r="AN685"/>
    </row>
    <row r="686" spans="1:40" ht="99.9" customHeight="1" x14ac:dyDescent="0.3">
      <c r="A686" s="627">
        <f t="shared" si="10"/>
        <v>680</v>
      </c>
      <c r="B686" s="925"/>
      <c r="C686" s="668"/>
      <c r="D686" s="13"/>
      <c r="E686" s="630" t="s">
        <v>8092</v>
      </c>
      <c r="F686" s="652" t="s">
        <v>8108</v>
      </c>
      <c r="G686" s="190" t="s">
        <v>7986</v>
      </c>
      <c r="H686" s="243" t="s">
        <v>10</v>
      </c>
      <c r="I686" s="245">
        <v>45468</v>
      </c>
      <c r="J686" s="245">
        <v>45474</v>
      </c>
      <c r="K686" s="196" t="s">
        <v>93</v>
      </c>
      <c r="L686" s="654"/>
      <c r="M686" s="654"/>
      <c r="N686" s="654"/>
      <c r="O686" s="196"/>
      <c r="P686" s="654"/>
      <c r="Q686" s="654"/>
      <c r="R686" s="196"/>
      <c r="S686" s="654"/>
      <c r="T686" s="654"/>
      <c r="U686" s="196"/>
      <c r="V686" s="654"/>
      <c r="W686" s="654"/>
      <c r="X686" s="196"/>
      <c r="Y686" s="662" t="s">
        <v>17</v>
      </c>
      <c r="Z686" s="662">
        <v>45468</v>
      </c>
      <c r="AA686" s="662">
        <v>45474</v>
      </c>
      <c r="AB686" s="247" t="s">
        <v>93</v>
      </c>
      <c r="AC686" s="667"/>
      <c r="AD686" s="667"/>
      <c r="AE686" s="247"/>
      <c r="AF686" s="647"/>
      <c r="AG686" s="647"/>
      <c r="AH686" s="247"/>
      <c r="AI686" s="647"/>
      <c r="AJ686" s="647"/>
      <c r="AK686" s="247"/>
      <c r="AL686" s="922"/>
      <c r="AN686"/>
    </row>
    <row r="687" spans="1:40" ht="99.9" customHeight="1" x14ac:dyDescent="0.3">
      <c r="A687" s="627">
        <f t="shared" si="10"/>
        <v>681</v>
      </c>
      <c r="B687" s="925"/>
      <c r="C687" s="668"/>
      <c r="D687" s="13"/>
      <c r="E687" s="630" t="s">
        <v>8092</v>
      </c>
      <c r="F687" s="652" t="s">
        <v>8109</v>
      </c>
      <c r="G687" s="190" t="s">
        <v>7987</v>
      </c>
      <c r="H687" s="243" t="s">
        <v>10</v>
      </c>
      <c r="I687" s="245">
        <v>45468</v>
      </c>
      <c r="J687" s="245">
        <v>45474</v>
      </c>
      <c r="K687" s="196" t="s">
        <v>93</v>
      </c>
      <c r="L687" s="654"/>
      <c r="M687" s="654"/>
      <c r="N687" s="654"/>
      <c r="O687" s="196"/>
      <c r="P687" s="654"/>
      <c r="Q687" s="654"/>
      <c r="R687" s="196"/>
      <c r="S687" s="654"/>
      <c r="T687" s="654"/>
      <c r="U687" s="196"/>
      <c r="V687" s="654"/>
      <c r="W687" s="654"/>
      <c r="X687" s="196"/>
      <c r="Y687" s="662" t="s">
        <v>17</v>
      </c>
      <c r="Z687" s="662">
        <v>45468</v>
      </c>
      <c r="AA687" s="662">
        <v>45474</v>
      </c>
      <c r="AB687" s="247" t="s">
        <v>93</v>
      </c>
      <c r="AC687" s="667"/>
      <c r="AD687" s="667"/>
      <c r="AE687" s="247"/>
      <c r="AF687" s="647"/>
      <c r="AG687" s="647"/>
      <c r="AH687" s="247"/>
      <c r="AI687" s="647"/>
      <c r="AJ687" s="647"/>
      <c r="AK687" s="247"/>
      <c r="AL687" s="922"/>
      <c r="AN687"/>
    </row>
    <row r="688" spans="1:40" ht="99.9" customHeight="1" x14ac:dyDescent="0.3">
      <c r="A688" s="627">
        <f t="shared" si="10"/>
        <v>682</v>
      </c>
      <c r="B688" s="925"/>
      <c r="C688" s="668"/>
      <c r="D688" s="13"/>
      <c r="E688" s="630" t="s">
        <v>8092</v>
      </c>
      <c r="F688" s="652" t="s">
        <v>8110</v>
      </c>
      <c r="G688" s="190" t="s">
        <v>7987</v>
      </c>
      <c r="H688" s="243" t="s">
        <v>10</v>
      </c>
      <c r="I688" s="245">
        <v>45468</v>
      </c>
      <c r="J688" s="245">
        <v>45474</v>
      </c>
      <c r="K688" s="196" t="s">
        <v>93</v>
      </c>
      <c r="L688" s="654"/>
      <c r="M688" s="654"/>
      <c r="N688" s="654"/>
      <c r="O688" s="196"/>
      <c r="P688" s="654"/>
      <c r="Q688" s="654"/>
      <c r="R688" s="196"/>
      <c r="S688" s="654"/>
      <c r="T688" s="654"/>
      <c r="U688" s="196"/>
      <c r="V688" s="654"/>
      <c r="W688" s="654"/>
      <c r="X688" s="196"/>
      <c r="Y688" s="662" t="s">
        <v>17</v>
      </c>
      <c r="Z688" s="662">
        <v>45468</v>
      </c>
      <c r="AA688" s="662">
        <v>45474</v>
      </c>
      <c r="AB688" s="247" t="s">
        <v>93</v>
      </c>
      <c r="AC688" s="667"/>
      <c r="AD688" s="667"/>
      <c r="AE688" s="247"/>
      <c r="AF688" s="647"/>
      <c r="AG688" s="647"/>
      <c r="AH688" s="247"/>
      <c r="AI688" s="647"/>
      <c r="AJ688" s="647"/>
      <c r="AK688" s="247"/>
      <c r="AL688" s="922"/>
      <c r="AN688"/>
    </row>
    <row r="689" spans="1:40" ht="99.9" customHeight="1" x14ac:dyDescent="0.3">
      <c r="A689" s="627">
        <f t="shared" si="10"/>
        <v>683</v>
      </c>
      <c r="B689" s="926"/>
      <c r="C689" s="668"/>
      <c r="D689" s="13"/>
      <c r="E689" s="630" t="s">
        <v>8092</v>
      </c>
      <c r="F689" s="652" t="s">
        <v>8111</v>
      </c>
      <c r="G689" s="190" t="s">
        <v>7988</v>
      </c>
      <c r="H689" s="243" t="s">
        <v>10</v>
      </c>
      <c r="I689" s="245">
        <v>45468</v>
      </c>
      <c r="J689" s="245">
        <v>45474</v>
      </c>
      <c r="K689" s="196" t="s">
        <v>93</v>
      </c>
      <c r="L689" s="654"/>
      <c r="M689" s="654"/>
      <c r="N689" s="654"/>
      <c r="O689" s="196"/>
      <c r="P689" s="654"/>
      <c r="Q689" s="654"/>
      <c r="R689" s="196"/>
      <c r="S689" s="654"/>
      <c r="T689" s="654"/>
      <c r="U689" s="196"/>
      <c r="V689" s="654"/>
      <c r="W689" s="654"/>
      <c r="X689" s="196"/>
      <c r="Y689" s="662" t="s">
        <v>17</v>
      </c>
      <c r="Z689" s="662">
        <v>45468</v>
      </c>
      <c r="AA689" s="662">
        <v>45474</v>
      </c>
      <c r="AB689" s="247" t="s">
        <v>93</v>
      </c>
      <c r="AC689" s="667"/>
      <c r="AD689" s="667"/>
      <c r="AE689" s="247"/>
      <c r="AF689" s="647"/>
      <c r="AG689" s="647"/>
      <c r="AH689" s="247"/>
      <c r="AI689" s="647"/>
      <c r="AJ689" s="647"/>
      <c r="AK689" s="247"/>
      <c r="AL689" s="923"/>
      <c r="AN689"/>
    </row>
    <row r="690" spans="1:40" ht="99.9" customHeight="1" x14ac:dyDescent="0.3">
      <c r="A690" s="627">
        <f t="shared" si="10"/>
        <v>684</v>
      </c>
      <c r="B690" s="924" t="s">
        <v>8112</v>
      </c>
      <c r="C690" s="668"/>
      <c r="D690" s="13"/>
      <c r="E690" s="630" t="s">
        <v>76</v>
      </c>
      <c r="F690" s="652" t="s">
        <v>8113</v>
      </c>
      <c r="G690" s="190" t="s">
        <v>8123</v>
      </c>
      <c r="H690" s="243" t="s">
        <v>10</v>
      </c>
      <c r="I690" s="245">
        <v>45454</v>
      </c>
      <c r="J690" s="245">
        <v>45467</v>
      </c>
      <c r="K690" s="196" t="s">
        <v>93</v>
      </c>
      <c r="L690" s="245">
        <v>45483</v>
      </c>
      <c r="M690" s="245">
        <v>45495</v>
      </c>
      <c r="N690" s="655"/>
      <c r="O690" s="196" t="s">
        <v>93</v>
      </c>
      <c r="P690" s="245">
        <v>45910</v>
      </c>
      <c r="Q690" s="245"/>
      <c r="R690" s="196" t="s">
        <v>83</v>
      </c>
      <c r="S690" s="654"/>
      <c r="T690" s="654"/>
      <c r="U690" s="196"/>
      <c r="V690" s="654"/>
      <c r="W690" s="654"/>
      <c r="X690" s="196"/>
      <c r="Y690" s="648" t="s">
        <v>17</v>
      </c>
      <c r="Z690" s="659"/>
      <c r="AA690" s="659"/>
      <c r="AB690" s="247"/>
      <c r="AC690" s="648">
        <v>45504</v>
      </c>
      <c r="AD690" s="648">
        <v>45512</v>
      </c>
      <c r="AE690" s="247" t="s">
        <v>93</v>
      </c>
      <c r="AF690" s="648"/>
      <c r="AG690" s="647"/>
      <c r="AH690" s="247" t="s">
        <v>83</v>
      </c>
      <c r="AI690" s="647"/>
      <c r="AJ690" s="647"/>
      <c r="AK690" s="247"/>
      <c r="AL690" s="548" t="str">
        <f>IF(B690&gt;0,HYPERLINK(CONCATENATE("PDFSD FINALLY/",B690,".pdf"),CONCATENATE("Open PDFSD FINALLY.",B690)),"")</f>
        <v>Open PDFSD FINALLY.SD 081 (S19.CI.11-06)(10-00)</v>
      </c>
      <c r="AN690"/>
    </row>
    <row r="691" spans="1:40" ht="99.9" customHeight="1" x14ac:dyDescent="0.3">
      <c r="A691" s="627">
        <f t="shared" si="10"/>
        <v>685</v>
      </c>
      <c r="B691" s="925"/>
      <c r="C691" s="668"/>
      <c r="D691" s="13"/>
      <c r="E691" s="630" t="s">
        <v>76</v>
      </c>
      <c r="F691" s="652" t="s">
        <v>8114</v>
      </c>
      <c r="G691" s="190" t="s">
        <v>8124</v>
      </c>
      <c r="H691" s="243" t="s">
        <v>10</v>
      </c>
      <c r="I691" s="245">
        <v>45454</v>
      </c>
      <c r="J691" s="245">
        <v>45467</v>
      </c>
      <c r="K691" s="196" t="s">
        <v>93</v>
      </c>
      <c r="L691" s="245">
        <v>45483</v>
      </c>
      <c r="M691" s="245">
        <v>45495</v>
      </c>
      <c r="N691" s="655"/>
      <c r="O691" s="196" t="s">
        <v>93</v>
      </c>
      <c r="P691" s="245">
        <v>45910</v>
      </c>
      <c r="Q691" s="245"/>
      <c r="R691" s="196" t="s">
        <v>83</v>
      </c>
      <c r="S691" s="654"/>
      <c r="T691" s="654"/>
      <c r="U691" s="196"/>
      <c r="V691" s="654"/>
      <c r="W691" s="654"/>
      <c r="X691" s="196"/>
      <c r="Y691" s="648" t="s">
        <v>17</v>
      </c>
      <c r="Z691" s="659"/>
      <c r="AA691" s="659"/>
      <c r="AB691" s="247"/>
      <c r="AC691" s="648">
        <v>45504</v>
      </c>
      <c r="AD691" s="648">
        <v>45512</v>
      </c>
      <c r="AE691" s="247" t="s">
        <v>93</v>
      </c>
      <c r="AF691" s="648"/>
      <c r="AG691" s="647"/>
      <c r="AH691" s="247" t="s">
        <v>83</v>
      </c>
      <c r="AI691" s="647"/>
      <c r="AJ691" s="647"/>
      <c r="AK691" s="247"/>
      <c r="AL691" s="922"/>
      <c r="AN691"/>
    </row>
    <row r="692" spans="1:40" ht="99.9" customHeight="1" x14ac:dyDescent="0.3">
      <c r="A692" s="627">
        <f t="shared" si="10"/>
        <v>686</v>
      </c>
      <c r="B692" s="925"/>
      <c r="C692" s="668"/>
      <c r="D692" s="13"/>
      <c r="E692" s="630" t="s">
        <v>76</v>
      </c>
      <c r="F692" s="652" t="s">
        <v>8115</v>
      </c>
      <c r="G692" s="190" t="s">
        <v>8125</v>
      </c>
      <c r="H692" s="243" t="s">
        <v>10</v>
      </c>
      <c r="I692" s="245">
        <v>45454</v>
      </c>
      <c r="J692" s="245">
        <v>45467</v>
      </c>
      <c r="K692" s="196" t="s">
        <v>93</v>
      </c>
      <c r="L692" s="245">
        <v>45483</v>
      </c>
      <c r="M692" s="245">
        <v>45495</v>
      </c>
      <c r="N692" s="655"/>
      <c r="O692" s="196" t="s">
        <v>93</v>
      </c>
      <c r="P692" s="245">
        <v>45910</v>
      </c>
      <c r="Q692" s="245"/>
      <c r="R692" s="196" t="s">
        <v>83</v>
      </c>
      <c r="S692" s="654"/>
      <c r="T692" s="654"/>
      <c r="U692" s="196"/>
      <c r="V692" s="654"/>
      <c r="W692" s="654"/>
      <c r="X692" s="196"/>
      <c r="Y692" s="648" t="s">
        <v>17</v>
      </c>
      <c r="Z692" s="659"/>
      <c r="AA692" s="659"/>
      <c r="AB692" s="247"/>
      <c r="AC692" s="648">
        <v>45504</v>
      </c>
      <c r="AD692" s="648">
        <v>45512</v>
      </c>
      <c r="AE692" s="247" t="s">
        <v>93</v>
      </c>
      <c r="AF692" s="648"/>
      <c r="AG692" s="647"/>
      <c r="AH692" s="247" t="s">
        <v>83</v>
      </c>
      <c r="AI692" s="647"/>
      <c r="AJ692" s="647"/>
      <c r="AK692" s="247"/>
      <c r="AL692" s="922"/>
      <c r="AN692"/>
    </row>
    <row r="693" spans="1:40" ht="99.9" customHeight="1" x14ac:dyDescent="0.3">
      <c r="A693" s="627">
        <f t="shared" si="10"/>
        <v>687</v>
      </c>
      <c r="B693" s="925"/>
      <c r="C693" s="668"/>
      <c r="D693" s="13"/>
      <c r="E693" s="630" t="s">
        <v>76</v>
      </c>
      <c r="F693" s="652" t="s">
        <v>8116</v>
      </c>
      <c r="G693" s="190" t="s">
        <v>8126</v>
      </c>
      <c r="H693" s="243" t="s">
        <v>10</v>
      </c>
      <c r="I693" s="245">
        <v>45454</v>
      </c>
      <c r="J693" s="245">
        <v>45467</v>
      </c>
      <c r="K693" s="196" t="s">
        <v>93</v>
      </c>
      <c r="L693" s="245">
        <v>45483</v>
      </c>
      <c r="M693" s="245">
        <v>45495</v>
      </c>
      <c r="N693" s="655"/>
      <c r="O693" s="196" t="s">
        <v>93</v>
      </c>
      <c r="P693" s="245">
        <v>45910</v>
      </c>
      <c r="Q693" s="245"/>
      <c r="R693" s="196" t="s">
        <v>83</v>
      </c>
      <c r="S693" s="654"/>
      <c r="T693" s="654"/>
      <c r="U693" s="196"/>
      <c r="V693" s="654"/>
      <c r="W693" s="654"/>
      <c r="X693" s="196"/>
      <c r="Y693" s="648" t="s">
        <v>17</v>
      </c>
      <c r="Z693" s="659"/>
      <c r="AA693" s="659"/>
      <c r="AB693" s="247"/>
      <c r="AC693" s="648">
        <v>45504</v>
      </c>
      <c r="AD693" s="648">
        <v>45512</v>
      </c>
      <c r="AE693" s="247" t="s">
        <v>93</v>
      </c>
      <c r="AF693" s="648"/>
      <c r="AG693" s="647"/>
      <c r="AH693" s="247" t="s">
        <v>83</v>
      </c>
      <c r="AI693" s="647"/>
      <c r="AJ693" s="647"/>
      <c r="AK693" s="247"/>
      <c r="AL693" s="922"/>
      <c r="AN693"/>
    </row>
    <row r="694" spans="1:40" ht="99.9" customHeight="1" x14ac:dyDescent="0.3">
      <c r="A694" s="627">
        <f t="shared" si="10"/>
        <v>688</v>
      </c>
      <c r="B694" s="926"/>
      <c r="C694" s="668"/>
      <c r="D694" s="13"/>
      <c r="E694" s="630" t="s">
        <v>76</v>
      </c>
      <c r="F694" s="652" t="s">
        <v>8330</v>
      </c>
      <c r="G694" s="190" t="s">
        <v>8331</v>
      </c>
      <c r="H694" s="243" t="s">
        <v>10</v>
      </c>
      <c r="I694" s="245"/>
      <c r="J694" s="245"/>
      <c r="K694" s="196"/>
      <c r="L694" s="245">
        <v>45483</v>
      </c>
      <c r="M694" s="245">
        <v>45495</v>
      </c>
      <c r="N694" s="196" t="s">
        <v>93</v>
      </c>
      <c r="O694" s="196" t="s">
        <v>93</v>
      </c>
      <c r="P694" s="245">
        <v>45910</v>
      </c>
      <c r="Q694" s="245"/>
      <c r="R694" s="196" t="s">
        <v>83</v>
      </c>
      <c r="S694" s="654"/>
      <c r="T694" s="654"/>
      <c r="U694" s="196"/>
      <c r="V694" s="654"/>
      <c r="W694" s="654"/>
      <c r="X694" s="196"/>
      <c r="Y694" s="648" t="s">
        <v>17</v>
      </c>
      <c r="Z694" s="659"/>
      <c r="AA694" s="659"/>
      <c r="AB694" s="247"/>
      <c r="AC694" s="648">
        <v>45504</v>
      </c>
      <c r="AD694" s="648">
        <v>45512</v>
      </c>
      <c r="AE694" s="247" t="s">
        <v>93</v>
      </c>
      <c r="AF694" s="648"/>
      <c r="AG694" s="647"/>
      <c r="AH694" s="247" t="s">
        <v>83</v>
      </c>
      <c r="AI694" s="647"/>
      <c r="AJ694" s="647"/>
      <c r="AK694" s="247"/>
      <c r="AL694" s="923"/>
      <c r="AN694"/>
    </row>
    <row r="695" spans="1:40" ht="99.9" customHeight="1" x14ac:dyDescent="0.3">
      <c r="A695" s="627">
        <f t="shared" si="10"/>
        <v>689</v>
      </c>
      <c r="B695" s="669" t="s">
        <v>8117</v>
      </c>
      <c r="C695" s="668"/>
      <c r="D695" s="13"/>
      <c r="E695" s="630" t="s">
        <v>76</v>
      </c>
      <c r="F695" s="652" t="s">
        <v>8118</v>
      </c>
      <c r="G695" s="190" t="s">
        <v>12667</v>
      </c>
      <c r="H695" s="243" t="s">
        <v>10</v>
      </c>
      <c r="I695" s="245">
        <v>45454</v>
      </c>
      <c r="J695" s="245">
        <v>45467</v>
      </c>
      <c r="K695" s="196" t="s">
        <v>93</v>
      </c>
      <c r="L695" s="248">
        <v>45906</v>
      </c>
      <c r="M695" s="248">
        <v>45907</v>
      </c>
      <c r="N695" s="655"/>
      <c r="O695" s="196" t="s">
        <v>62</v>
      </c>
      <c r="P695" s="654"/>
      <c r="Q695" s="654"/>
      <c r="R695" s="196"/>
      <c r="S695" s="654"/>
      <c r="T695" s="654"/>
      <c r="U695" s="196"/>
      <c r="V695" s="654"/>
      <c r="W695" s="654"/>
      <c r="X695" s="196"/>
      <c r="Y695" s="648" t="s">
        <v>17</v>
      </c>
      <c r="Z695" s="648">
        <v>45480</v>
      </c>
      <c r="AA695" s="648">
        <v>45489</v>
      </c>
      <c r="AB695" s="247" t="s">
        <v>93</v>
      </c>
      <c r="AC695" s="636">
        <v>45921</v>
      </c>
      <c r="AD695" s="636">
        <v>45921</v>
      </c>
      <c r="AE695" s="247" t="s">
        <v>62</v>
      </c>
      <c r="AF695" s="647"/>
      <c r="AG695" s="647"/>
      <c r="AH695" s="247"/>
      <c r="AI695" s="647"/>
      <c r="AJ695" s="647"/>
      <c r="AK695" s="247"/>
      <c r="AL695" s="474" t="str">
        <f>IF(B695&gt;0,HYPERLINK(CONCATENATE("PDFSD FINALLY/",B695,".pdf"),CONCATENATE("Open PDFSD FINALLY.",B695)),"")</f>
        <v>Open PDFSD FINALLY.SD 082 (S19.CI.11-06)(10-00)</v>
      </c>
      <c r="AN695"/>
    </row>
    <row r="696" spans="1:40" ht="99.9" customHeight="1" x14ac:dyDescent="0.3">
      <c r="A696" s="627">
        <f t="shared" si="10"/>
        <v>690</v>
      </c>
      <c r="B696" s="924" t="s">
        <v>8122</v>
      </c>
      <c r="C696" s="668"/>
      <c r="D696" s="13"/>
      <c r="E696" s="630" t="s">
        <v>76</v>
      </c>
      <c r="F696" s="652" t="s">
        <v>8119</v>
      </c>
      <c r="G696" s="190" t="s">
        <v>13175</v>
      </c>
      <c r="H696" s="243" t="s">
        <v>10</v>
      </c>
      <c r="I696" s="245">
        <v>45469</v>
      </c>
      <c r="J696" s="245">
        <v>45480</v>
      </c>
      <c r="K696" s="196" t="s">
        <v>26</v>
      </c>
      <c r="L696" s="245">
        <v>45769</v>
      </c>
      <c r="M696" s="245">
        <v>45785</v>
      </c>
      <c r="N696" s="654"/>
      <c r="O696" s="196" t="s">
        <v>93</v>
      </c>
      <c r="P696" s="248">
        <v>45906</v>
      </c>
      <c r="Q696" s="248">
        <v>45907</v>
      </c>
      <c r="R696" s="196" t="s">
        <v>62</v>
      </c>
      <c r="S696" s="654"/>
      <c r="T696" s="654"/>
      <c r="U696" s="196"/>
      <c r="V696" s="654"/>
      <c r="W696" s="654"/>
      <c r="X696" s="196"/>
      <c r="Y696" s="648" t="s">
        <v>17</v>
      </c>
      <c r="Z696" s="648"/>
      <c r="AA696" s="659"/>
      <c r="AB696" s="247"/>
      <c r="AC696" s="648">
        <v>45797</v>
      </c>
      <c r="AD696" s="648">
        <v>45805</v>
      </c>
      <c r="AE696" s="247" t="s">
        <v>93</v>
      </c>
      <c r="AF696" s="636">
        <v>45907</v>
      </c>
      <c r="AG696" s="636">
        <v>45907</v>
      </c>
      <c r="AH696" s="247" t="s">
        <v>62</v>
      </c>
      <c r="AI696" s="647"/>
      <c r="AJ696" s="647"/>
      <c r="AK696" s="247"/>
      <c r="AL696" s="548" t="str">
        <f>IF(B696&gt;0,HYPERLINK(CONCATENATE("PDFSD FINALLY/",B696,".pdf"),CONCATENATE("Open PDFSD FINALLY.",B696)),"")</f>
        <v>Open PDFSD FINALLY.SD 083 (S19.CI.26-06)(10-00)</v>
      </c>
      <c r="AN696"/>
    </row>
    <row r="697" spans="1:40" ht="99.9" customHeight="1" x14ac:dyDescent="0.3">
      <c r="A697" s="627">
        <f t="shared" si="10"/>
        <v>691</v>
      </c>
      <c r="B697" s="925"/>
      <c r="C697" s="668"/>
      <c r="D697" s="13"/>
      <c r="E697" s="630" t="s">
        <v>76</v>
      </c>
      <c r="F697" s="652" t="s">
        <v>8120</v>
      </c>
      <c r="G697" s="190" t="s">
        <v>13176</v>
      </c>
      <c r="H697" s="243" t="s">
        <v>10</v>
      </c>
      <c r="I697" s="245">
        <v>45469</v>
      </c>
      <c r="J697" s="245">
        <v>45480</v>
      </c>
      <c r="K697" s="196" t="s">
        <v>26</v>
      </c>
      <c r="L697" s="245">
        <v>45769</v>
      </c>
      <c r="M697" s="245">
        <v>45785</v>
      </c>
      <c r="N697" s="654"/>
      <c r="O697" s="196" t="s">
        <v>93</v>
      </c>
      <c r="P697" s="248">
        <v>45906</v>
      </c>
      <c r="Q697" s="248">
        <v>45907</v>
      </c>
      <c r="R697" s="196" t="s">
        <v>62</v>
      </c>
      <c r="S697" s="654"/>
      <c r="T697" s="654"/>
      <c r="U697" s="196"/>
      <c r="V697" s="654"/>
      <c r="W697" s="654"/>
      <c r="X697" s="196"/>
      <c r="Y697" s="648" t="s">
        <v>17</v>
      </c>
      <c r="Z697" s="648"/>
      <c r="AA697" s="659"/>
      <c r="AB697" s="247"/>
      <c r="AC697" s="648">
        <v>45797</v>
      </c>
      <c r="AD697" s="648">
        <v>45805</v>
      </c>
      <c r="AE697" s="247" t="s">
        <v>93</v>
      </c>
      <c r="AF697" s="636">
        <v>45907</v>
      </c>
      <c r="AG697" s="636">
        <v>45907</v>
      </c>
      <c r="AH697" s="247" t="s">
        <v>62</v>
      </c>
      <c r="AI697" s="647"/>
      <c r="AJ697" s="647"/>
      <c r="AK697" s="247"/>
      <c r="AL697" s="922"/>
      <c r="AN697"/>
    </row>
    <row r="698" spans="1:40" ht="99.9" customHeight="1" x14ac:dyDescent="0.3">
      <c r="A698" s="627">
        <f t="shared" si="10"/>
        <v>692</v>
      </c>
      <c r="B698" s="926"/>
      <c r="C698" s="668"/>
      <c r="D698" s="13"/>
      <c r="E698" s="630" t="s">
        <v>76</v>
      </c>
      <c r="F698" s="652" t="s">
        <v>8121</v>
      </c>
      <c r="G698" s="190" t="s">
        <v>13177</v>
      </c>
      <c r="H698" s="243" t="s">
        <v>10</v>
      </c>
      <c r="I698" s="245">
        <v>45469</v>
      </c>
      <c r="J698" s="245">
        <v>45480</v>
      </c>
      <c r="K698" s="196" t="s">
        <v>26</v>
      </c>
      <c r="L698" s="245">
        <v>45769</v>
      </c>
      <c r="M698" s="245">
        <v>45785</v>
      </c>
      <c r="N698" s="654"/>
      <c r="O698" s="196" t="s">
        <v>93</v>
      </c>
      <c r="P698" s="248">
        <v>45906</v>
      </c>
      <c r="Q698" s="248">
        <v>45907</v>
      </c>
      <c r="R698" s="196" t="s">
        <v>62</v>
      </c>
      <c r="S698" s="654"/>
      <c r="T698" s="654"/>
      <c r="U698" s="196"/>
      <c r="V698" s="654"/>
      <c r="W698" s="654"/>
      <c r="X698" s="196"/>
      <c r="Y698" s="648" t="s">
        <v>17</v>
      </c>
      <c r="Z698" s="648"/>
      <c r="AA698" s="659"/>
      <c r="AB698" s="247"/>
      <c r="AC698" s="648">
        <v>45797</v>
      </c>
      <c r="AD698" s="648">
        <v>45805</v>
      </c>
      <c r="AE698" s="247" t="s">
        <v>93</v>
      </c>
      <c r="AF698" s="636">
        <v>45907</v>
      </c>
      <c r="AG698" s="636">
        <v>45907</v>
      </c>
      <c r="AH698" s="247" t="s">
        <v>62</v>
      </c>
      <c r="AI698" s="647"/>
      <c r="AJ698" s="647"/>
      <c r="AK698" s="247"/>
      <c r="AL698" s="923"/>
      <c r="AN698"/>
    </row>
    <row r="699" spans="1:40" ht="99.9" customHeight="1" x14ac:dyDescent="0.3">
      <c r="A699" s="627">
        <f t="shared" si="10"/>
        <v>693</v>
      </c>
      <c r="B699" s="924" t="s">
        <v>8147</v>
      </c>
      <c r="C699" s="668"/>
      <c r="D699" s="13"/>
      <c r="E699" s="630" t="s">
        <v>1140</v>
      </c>
      <c r="F699" s="652" t="s">
        <v>8127</v>
      </c>
      <c r="G699" s="190" t="s">
        <v>8137</v>
      </c>
      <c r="H699" s="243" t="s">
        <v>10</v>
      </c>
      <c r="I699" s="245">
        <v>45474</v>
      </c>
      <c r="J699" s="245">
        <v>45475</v>
      </c>
      <c r="K699" s="196" t="s">
        <v>93</v>
      </c>
      <c r="L699" s="245"/>
      <c r="M699" s="671"/>
      <c r="N699" s="654"/>
      <c r="O699" s="196"/>
      <c r="P699" s="654"/>
      <c r="Q699" s="654"/>
      <c r="R699" s="196"/>
      <c r="S699" s="654"/>
      <c r="T699" s="654"/>
      <c r="U699" s="196"/>
      <c r="V699" s="654"/>
      <c r="W699" s="654"/>
      <c r="X699" s="196"/>
      <c r="Y699" s="648" t="s">
        <v>17</v>
      </c>
      <c r="Z699" s="648">
        <v>45483</v>
      </c>
      <c r="AA699" s="648">
        <v>45516</v>
      </c>
      <c r="AB699" s="247" t="s">
        <v>93</v>
      </c>
      <c r="AC699" s="667"/>
      <c r="AD699" s="667"/>
      <c r="AE699" s="247"/>
      <c r="AF699" s="647"/>
      <c r="AG699" s="647"/>
      <c r="AH699" s="247"/>
      <c r="AI699" s="647"/>
      <c r="AJ699" s="647"/>
      <c r="AK699" s="247"/>
      <c r="AL699" s="548" t="str">
        <f>IF(B699&gt;0,HYPERLINK(CONCATENATE("PDFSD FINALLY/",B699,".pdf"),CONCATENATE("Open PDFSD FINALLY.",B699)),"")</f>
        <v>Open PDFSD FINALLY.SD 08 (S19.ELEC.01-07)(10-00)</v>
      </c>
      <c r="AN699"/>
    </row>
    <row r="700" spans="1:40" ht="99.9" customHeight="1" x14ac:dyDescent="0.3">
      <c r="A700" s="627">
        <f t="shared" si="10"/>
        <v>694</v>
      </c>
      <c r="B700" s="925"/>
      <c r="C700" s="668"/>
      <c r="D700" s="13"/>
      <c r="E700" s="630" t="s">
        <v>1140</v>
      </c>
      <c r="F700" s="652" t="s">
        <v>8128</v>
      </c>
      <c r="G700" s="190" t="s">
        <v>8138</v>
      </c>
      <c r="H700" s="243" t="s">
        <v>10</v>
      </c>
      <c r="I700" s="245">
        <v>45474</v>
      </c>
      <c r="J700" s="245">
        <v>45475</v>
      </c>
      <c r="K700" s="196" t="s">
        <v>93</v>
      </c>
      <c r="L700" s="245"/>
      <c r="M700" s="671"/>
      <c r="N700" s="654"/>
      <c r="O700" s="196"/>
      <c r="P700" s="654"/>
      <c r="Q700" s="654"/>
      <c r="R700" s="196"/>
      <c r="S700" s="654"/>
      <c r="T700" s="654"/>
      <c r="U700" s="196"/>
      <c r="V700" s="654"/>
      <c r="W700" s="654"/>
      <c r="X700" s="196"/>
      <c r="Y700" s="648" t="s">
        <v>17</v>
      </c>
      <c r="Z700" s="648">
        <v>45483</v>
      </c>
      <c r="AA700" s="648">
        <v>45516</v>
      </c>
      <c r="AB700" s="247" t="s">
        <v>93</v>
      </c>
      <c r="AC700" s="667"/>
      <c r="AD700" s="667"/>
      <c r="AE700" s="247"/>
      <c r="AF700" s="647"/>
      <c r="AG700" s="647"/>
      <c r="AH700" s="247"/>
      <c r="AI700" s="647"/>
      <c r="AJ700" s="647"/>
      <c r="AK700" s="247"/>
      <c r="AL700" s="922"/>
      <c r="AN700"/>
    </row>
    <row r="701" spans="1:40" ht="99.9" customHeight="1" x14ac:dyDescent="0.3">
      <c r="A701" s="627">
        <f t="shared" si="10"/>
        <v>695</v>
      </c>
      <c r="B701" s="925"/>
      <c r="C701" s="668"/>
      <c r="D701" s="13"/>
      <c r="E701" s="630" t="s">
        <v>1140</v>
      </c>
      <c r="F701" s="652" t="s">
        <v>8129</v>
      </c>
      <c r="G701" s="190" t="s">
        <v>8139</v>
      </c>
      <c r="H701" s="243" t="s">
        <v>10</v>
      </c>
      <c r="I701" s="245">
        <v>45474</v>
      </c>
      <c r="J701" s="245">
        <v>45475</v>
      </c>
      <c r="K701" s="196" t="s">
        <v>93</v>
      </c>
      <c r="L701" s="245"/>
      <c r="M701" s="671"/>
      <c r="N701" s="654"/>
      <c r="O701" s="196"/>
      <c r="P701" s="654"/>
      <c r="Q701" s="654"/>
      <c r="R701" s="196"/>
      <c r="S701" s="654"/>
      <c r="T701" s="654"/>
      <c r="U701" s="196"/>
      <c r="V701" s="654"/>
      <c r="W701" s="654"/>
      <c r="X701" s="196"/>
      <c r="Y701" s="648" t="s">
        <v>17</v>
      </c>
      <c r="Z701" s="648">
        <v>45483</v>
      </c>
      <c r="AA701" s="648">
        <v>45516</v>
      </c>
      <c r="AB701" s="247" t="s">
        <v>93</v>
      </c>
      <c r="AC701" s="667"/>
      <c r="AD701" s="667"/>
      <c r="AE701" s="247"/>
      <c r="AF701" s="647"/>
      <c r="AG701" s="647"/>
      <c r="AH701" s="247"/>
      <c r="AI701" s="647"/>
      <c r="AJ701" s="647"/>
      <c r="AK701" s="247"/>
      <c r="AL701" s="922"/>
      <c r="AN701"/>
    </row>
    <row r="702" spans="1:40" ht="99.9" customHeight="1" x14ac:dyDescent="0.3">
      <c r="A702" s="627">
        <f t="shared" si="10"/>
        <v>696</v>
      </c>
      <c r="B702" s="925"/>
      <c r="C702" s="668"/>
      <c r="D702" s="13"/>
      <c r="E702" s="630" t="s">
        <v>1140</v>
      </c>
      <c r="F702" s="652" t="s">
        <v>8130</v>
      </c>
      <c r="G702" s="190" t="s">
        <v>8140</v>
      </c>
      <c r="H702" s="243" t="s">
        <v>10</v>
      </c>
      <c r="I702" s="245">
        <v>45474</v>
      </c>
      <c r="J702" s="245">
        <v>45475</v>
      </c>
      <c r="K702" s="196" t="s">
        <v>93</v>
      </c>
      <c r="L702" s="245"/>
      <c r="M702" s="671"/>
      <c r="N702" s="654"/>
      <c r="O702" s="196"/>
      <c r="P702" s="654"/>
      <c r="Q702" s="654"/>
      <c r="R702" s="196"/>
      <c r="S702" s="654"/>
      <c r="T702" s="654"/>
      <c r="U702" s="196"/>
      <c r="V702" s="654"/>
      <c r="W702" s="654"/>
      <c r="X702" s="196"/>
      <c r="Y702" s="648" t="s">
        <v>17</v>
      </c>
      <c r="Z702" s="648">
        <v>45483</v>
      </c>
      <c r="AA702" s="648">
        <v>45516</v>
      </c>
      <c r="AB702" s="247" t="s">
        <v>93</v>
      </c>
      <c r="AC702" s="667"/>
      <c r="AD702" s="667"/>
      <c r="AE702" s="247"/>
      <c r="AF702" s="647"/>
      <c r="AG702" s="647"/>
      <c r="AH702" s="247"/>
      <c r="AI702" s="647"/>
      <c r="AJ702" s="647"/>
      <c r="AK702" s="247"/>
      <c r="AL702" s="922"/>
      <c r="AN702"/>
    </row>
    <row r="703" spans="1:40" ht="99.9" customHeight="1" x14ac:dyDescent="0.3">
      <c r="A703" s="627">
        <f t="shared" si="10"/>
        <v>697</v>
      </c>
      <c r="B703" s="925"/>
      <c r="C703" s="668"/>
      <c r="D703" s="13"/>
      <c r="E703" s="630" t="s">
        <v>1140</v>
      </c>
      <c r="F703" s="652" t="s">
        <v>8131</v>
      </c>
      <c r="G703" s="190" t="s">
        <v>8141</v>
      </c>
      <c r="H703" s="243" t="s">
        <v>10</v>
      </c>
      <c r="I703" s="245">
        <v>45474</v>
      </c>
      <c r="J703" s="245">
        <v>45475</v>
      </c>
      <c r="K703" s="196" t="s">
        <v>93</v>
      </c>
      <c r="L703" s="245"/>
      <c r="M703" s="671"/>
      <c r="N703" s="654"/>
      <c r="O703" s="196"/>
      <c r="P703" s="654"/>
      <c r="Q703" s="654"/>
      <c r="R703" s="196"/>
      <c r="S703" s="654"/>
      <c r="T703" s="654"/>
      <c r="U703" s="196"/>
      <c r="V703" s="654"/>
      <c r="W703" s="654"/>
      <c r="X703" s="196"/>
      <c r="Y703" s="648" t="s">
        <v>17</v>
      </c>
      <c r="Z703" s="648">
        <v>45483</v>
      </c>
      <c r="AA703" s="648">
        <v>45516</v>
      </c>
      <c r="AB703" s="247" t="s">
        <v>93</v>
      </c>
      <c r="AC703" s="667"/>
      <c r="AD703" s="667"/>
      <c r="AE703" s="247"/>
      <c r="AF703" s="647"/>
      <c r="AG703" s="647"/>
      <c r="AH703" s="247"/>
      <c r="AI703" s="647"/>
      <c r="AJ703" s="647"/>
      <c r="AK703" s="247"/>
      <c r="AL703" s="922"/>
      <c r="AN703"/>
    </row>
    <row r="704" spans="1:40" ht="99.9" customHeight="1" x14ac:dyDescent="0.3">
      <c r="A704" s="627">
        <f t="shared" si="10"/>
        <v>698</v>
      </c>
      <c r="B704" s="925"/>
      <c r="C704" s="668"/>
      <c r="D704" s="13"/>
      <c r="E704" s="630" t="s">
        <v>1140</v>
      </c>
      <c r="F704" s="652" t="s">
        <v>8132</v>
      </c>
      <c r="G704" s="190" t="s">
        <v>8142</v>
      </c>
      <c r="H704" s="243" t="s">
        <v>10</v>
      </c>
      <c r="I704" s="245">
        <v>45474</v>
      </c>
      <c r="J704" s="245">
        <v>45475</v>
      </c>
      <c r="K704" s="196" t="s">
        <v>93</v>
      </c>
      <c r="L704" s="245"/>
      <c r="M704" s="671"/>
      <c r="N704" s="654"/>
      <c r="O704" s="196"/>
      <c r="P704" s="654"/>
      <c r="Q704" s="654"/>
      <c r="R704" s="196"/>
      <c r="S704" s="654"/>
      <c r="T704" s="654"/>
      <c r="U704" s="196"/>
      <c r="V704" s="654"/>
      <c r="W704" s="654"/>
      <c r="X704" s="196"/>
      <c r="Y704" s="648" t="s">
        <v>17</v>
      </c>
      <c r="Z704" s="648">
        <v>45483</v>
      </c>
      <c r="AA704" s="648">
        <v>45516</v>
      </c>
      <c r="AB704" s="247" t="s">
        <v>93</v>
      </c>
      <c r="AC704" s="667"/>
      <c r="AD704" s="667"/>
      <c r="AE704" s="247"/>
      <c r="AF704" s="647"/>
      <c r="AG704" s="647"/>
      <c r="AH704" s="247"/>
      <c r="AI704" s="647"/>
      <c r="AJ704" s="647"/>
      <c r="AK704" s="247"/>
      <c r="AL704" s="922"/>
      <c r="AN704"/>
    </row>
    <row r="705" spans="1:40" ht="99.9" customHeight="1" x14ac:dyDescent="0.3">
      <c r="A705" s="627">
        <f t="shared" si="10"/>
        <v>699</v>
      </c>
      <c r="B705" s="925"/>
      <c r="C705" s="668"/>
      <c r="D705" s="13"/>
      <c r="E705" s="630" t="s">
        <v>1140</v>
      </c>
      <c r="F705" s="652" t="s">
        <v>8133</v>
      </c>
      <c r="G705" s="190" t="s">
        <v>8143</v>
      </c>
      <c r="H705" s="243" t="s">
        <v>10</v>
      </c>
      <c r="I705" s="245">
        <v>45474</v>
      </c>
      <c r="J705" s="245">
        <v>45475</v>
      </c>
      <c r="K705" s="196" t="s">
        <v>93</v>
      </c>
      <c r="L705" s="245"/>
      <c r="M705" s="671"/>
      <c r="N705" s="654"/>
      <c r="O705" s="196"/>
      <c r="P705" s="654"/>
      <c r="Q705" s="654"/>
      <c r="R705" s="196"/>
      <c r="S705" s="654"/>
      <c r="T705" s="654"/>
      <c r="U705" s="196"/>
      <c r="V705" s="654"/>
      <c r="W705" s="654"/>
      <c r="X705" s="196"/>
      <c r="Y705" s="648" t="s">
        <v>17</v>
      </c>
      <c r="Z705" s="648">
        <v>45483</v>
      </c>
      <c r="AA705" s="648">
        <v>45516</v>
      </c>
      <c r="AB705" s="247" t="s">
        <v>93</v>
      </c>
      <c r="AC705" s="667"/>
      <c r="AD705" s="667"/>
      <c r="AE705" s="247"/>
      <c r="AF705" s="647"/>
      <c r="AG705" s="647"/>
      <c r="AH705" s="247"/>
      <c r="AI705" s="647"/>
      <c r="AJ705" s="647"/>
      <c r="AK705" s="247"/>
      <c r="AL705" s="922"/>
      <c r="AN705"/>
    </row>
    <row r="706" spans="1:40" ht="99.9" customHeight="1" x14ac:dyDescent="0.3">
      <c r="A706" s="627">
        <f t="shared" si="10"/>
        <v>700</v>
      </c>
      <c r="B706" s="925"/>
      <c r="C706" s="668"/>
      <c r="D706" s="13"/>
      <c r="E706" s="630" t="s">
        <v>1140</v>
      </c>
      <c r="F706" s="652" t="s">
        <v>8134</v>
      </c>
      <c r="G706" s="190" t="s">
        <v>8144</v>
      </c>
      <c r="H706" s="243" t="s">
        <v>10</v>
      </c>
      <c r="I706" s="245">
        <v>45474</v>
      </c>
      <c r="J706" s="245">
        <v>45475</v>
      </c>
      <c r="K706" s="196" t="s">
        <v>93</v>
      </c>
      <c r="L706" s="245"/>
      <c r="M706" s="671"/>
      <c r="N706" s="654"/>
      <c r="O706" s="196"/>
      <c r="P706" s="654"/>
      <c r="Q706" s="654"/>
      <c r="R706" s="196"/>
      <c r="S706" s="654"/>
      <c r="T706" s="654"/>
      <c r="U706" s="196"/>
      <c r="V706" s="654"/>
      <c r="W706" s="654"/>
      <c r="X706" s="196"/>
      <c r="Y706" s="648" t="s">
        <v>17</v>
      </c>
      <c r="Z706" s="648">
        <v>45483</v>
      </c>
      <c r="AA706" s="648">
        <v>45516</v>
      </c>
      <c r="AB706" s="247" t="s">
        <v>93</v>
      </c>
      <c r="AC706" s="667"/>
      <c r="AD706" s="667"/>
      <c r="AE706" s="247"/>
      <c r="AF706" s="647"/>
      <c r="AG706" s="647"/>
      <c r="AH706" s="247"/>
      <c r="AI706" s="647"/>
      <c r="AJ706" s="647"/>
      <c r="AK706" s="247"/>
      <c r="AL706" s="922"/>
      <c r="AN706"/>
    </row>
    <row r="707" spans="1:40" ht="99.9" customHeight="1" x14ac:dyDescent="0.3">
      <c r="A707" s="627">
        <f t="shared" si="10"/>
        <v>701</v>
      </c>
      <c r="B707" s="925"/>
      <c r="C707" s="668"/>
      <c r="D707" s="13"/>
      <c r="E707" s="630" t="s">
        <v>1140</v>
      </c>
      <c r="F707" s="652" t="s">
        <v>8135</v>
      </c>
      <c r="G707" s="190" t="s">
        <v>8145</v>
      </c>
      <c r="H707" s="243" t="s">
        <v>10</v>
      </c>
      <c r="I707" s="245">
        <v>45474</v>
      </c>
      <c r="J707" s="245">
        <v>45475</v>
      </c>
      <c r="K707" s="196" t="s">
        <v>93</v>
      </c>
      <c r="L707" s="245"/>
      <c r="M707" s="671"/>
      <c r="N707" s="654"/>
      <c r="O707" s="196"/>
      <c r="P707" s="654"/>
      <c r="Q707" s="654"/>
      <c r="R707" s="196"/>
      <c r="S707" s="654"/>
      <c r="T707" s="654"/>
      <c r="U707" s="196"/>
      <c r="V707" s="654"/>
      <c r="W707" s="654"/>
      <c r="X707" s="196"/>
      <c r="Y707" s="648" t="s">
        <v>17</v>
      </c>
      <c r="Z707" s="648">
        <v>45483</v>
      </c>
      <c r="AA707" s="648">
        <v>45516</v>
      </c>
      <c r="AB707" s="247" t="s">
        <v>93</v>
      </c>
      <c r="AC707" s="667"/>
      <c r="AD707" s="667"/>
      <c r="AE707" s="247"/>
      <c r="AF707" s="647"/>
      <c r="AG707" s="647"/>
      <c r="AH707" s="247"/>
      <c r="AI707" s="647"/>
      <c r="AJ707" s="647"/>
      <c r="AK707" s="247"/>
      <c r="AL707" s="922"/>
      <c r="AN707"/>
    </row>
    <row r="708" spans="1:40" ht="99.9" customHeight="1" x14ac:dyDescent="0.3">
      <c r="A708" s="627">
        <f t="shared" si="10"/>
        <v>702</v>
      </c>
      <c r="B708" s="926"/>
      <c r="C708" s="668"/>
      <c r="D708" s="13"/>
      <c r="E708" s="630" t="s">
        <v>1140</v>
      </c>
      <c r="F708" s="652" t="s">
        <v>8136</v>
      </c>
      <c r="G708" s="190" t="s">
        <v>8146</v>
      </c>
      <c r="H708" s="243" t="s">
        <v>10</v>
      </c>
      <c r="I708" s="245">
        <v>45474</v>
      </c>
      <c r="J708" s="245">
        <v>45475</v>
      </c>
      <c r="K708" s="196" t="s">
        <v>93</v>
      </c>
      <c r="L708" s="245"/>
      <c r="M708" s="671"/>
      <c r="N708" s="654"/>
      <c r="O708" s="196"/>
      <c r="P708" s="654"/>
      <c r="Q708" s="654"/>
      <c r="R708" s="196"/>
      <c r="S708" s="654"/>
      <c r="T708" s="654"/>
      <c r="U708" s="196"/>
      <c r="V708" s="654"/>
      <c r="W708" s="654"/>
      <c r="X708" s="196"/>
      <c r="Y708" s="648" t="s">
        <v>17</v>
      </c>
      <c r="Z708" s="648">
        <v>45483</v>
      </c>
      <c r="AA708" s="648">
        <v>45516</v>
      </c>
      <c r="AB708" s="247" t="s">
        <v>93</v>
      </c>
      <c r="AC708" s="667"/>
      <c r="AD708" s="667"/>
      <c r="AE708" s="247"/>
      <c r="AF708" s="647"/>
      <c r="AG708" s="647"/>
      <c r="AH708" s="247"/>
      <c r="AI708" s="647"/>
      <c r="AJ708" s="647"/>
      <c r="AK708" s="247"/>
      <c r="AL708" s="923"/>
      <c r="AN708"/>
    </row>
    <row r="709" spans="1:40" ht="99.9" customHeight="1" x14ac:dyDescent="0.3">
      <c r="A709" s="627">
        <f t="shared" si="10"/>
        <v>703</v>
      </c>
      <c r="B709" s="924" t="s">
        <v>8449</v>
      </c>
      <c r="C709" s="668"/>
      <c r="D709" s="13"/>
      <c r="E709" s="630" t="s">
        <v>3746</v>
      </c>
      <c r="F709" s="652" t="s">
        <v>8152</v>
      </c>
      <c r="G709" s="190" t="s">
        <v>8169</v>
      </c>
      <c r="H709" s="243" t="s">
        <v>10</v>
      </c>
      <c r="I709" s="245">
        <v>45474</v>
      </c>
      <c r="J709" s="245">
        <v>45477</v>
      </c>
      <c r="K709" s="196" t="s">
        <v>93</v>
      </c>
      <c r="L709" s="654"/>
      <c r="M709" s="654"/>
      <c r="N709" s="672"/>
      <c r="O709" s="196"/>
      <c r="P709" s="671"/>
      <c r="Q709" s="654"/>
      <c r="R709" s="196"/>
      <c r="S709" s="654"/>
      <c r="T709" s="654"/>
      <c r="U709" s="196"/>
      <c r="V709" s="654"/>
      <c r="W709" s="654"/>
      <c r="X709" s="196"/>
      <c r="Y709" s="648" t="s">
        <v>17</v>
      </c>
      <c r="Z709" s="648">
        <v>45483</v>
      </c>
      <c r="AA709" s="648">
        <v>45489</v>
      </c>
      <c r="AB709" s="247" t="s">
        <v>93</v>
      </c>
      <c r="AC709" s="667"/>
      <c r="AD709" s="667"/>
      <c r="AE709" s="247"/>
      <c r="AF709" s="647"/>
      <c r="AG709" s="647"/>
      <c r="AH709" s="247"/>
      <c r="AI709" s="647"/>
      <c r="AJ709" s="647"/>
      <c r="AK709" s="247"/>
      <c r="AL709" s="548" t="str">
        <f>IF(B709&gt;0,HYPERLINK(CONCATENATE("PDFSD FINALLY/",B709,".pdf"),CONCATENATE("Open PDFSD FINALLY.",B709)),"")</f>
        <v>Open PDFSD FINALLY.SD 07 (S19.MECH.01-07)(10-00)</v>
      </c>
      <c r="AN709"/>
    </row>
    <row r="710" spans="1:40" ht="99.9" customHeight="1" x14ac:dyDescent="0.3">
      <c r="A710" s="627">
        <f t="shared" si="10"/>
        <v>704</v>
      </c>
      <c r="B710" s="925"/>
      <c r="C710" s="668"/>
      <c r="D710" s="13"/>
      <c r="E710" s="630" t="s">
        <v>3746</v>
      </c>
      <c r="F710" s="652" t="s">
        <v>8153</v>
      </c>
      <c r="G710" s="190" t="s">
        <v>8170</v>
      </c>
      <c r="H710" s="243" t="s">
        <v>10</v>
      </c>
      <c r="I710" s="245">
        <v>45474</v>
      </c>
      <c r="J710" s="245">
        <v>45477</v>
      </c>
      <c r="K710" s="196" t="s">
        <v>93</v>
      </c>
      <c r="L710" s="245"/>
      <c r="M710" s="671"/>
      <c r="N710" s="654"/>
      <c r="O710" s="196"/>
      <c r="P710" s="654"/>
      <c r="Q710" s="654"/>
      <c r="R710" s="196"/>
      <c r="S710" s="654"/>
      <c r="T710" s="654"/>
      <c r="U710" s="196"/>
      <c r="V710" s="654"/>
      <c r="W710" s="654"/>
      <c r="X710" s="196"/>
      <c r="Y710" s="648" t="s">
        <v>17</v>
      </c>
      <c r="Z710" s="648">
        <v>45483</v>
      </c>
      <c r="AA710" s="648">
        <v>45489</v>
      </c>
      <c r="AB710" s="247" t="s">
        <v>93</v>
      </c>
      <c r="AC710" s="667"/>
      <c r="AD710" s="667"/>
      <c r="AE710" s="247"/>
      <c r="AF710" s="647"/>
      <c r="AG710" s="647"/>
      <c r="AH710" s="247"/>
      <c r="AI710" s="647"/>
      <c r="AJ710" s="647"/>
      <c r="AK710" s="247"/>
      <c r="AL710" s="922"/>
      <c r="AN710"/>
    </row>
    <row r="711" spans="1:40" ht="99.9" customHeight="1" x14ac:dyDescent="0.3">
      <c r="A711" s="627">
        <f t="shared" si="10"/>
        <v>705</v>
      </c>
      <c r="B711" s="925"/>
      <c r="C711" s="668"/>
      <c r="D711" s="13"/>
      <c r="E711" s="630" t="s">
        <v>3746</v>
      </c>
      <c r="F711" s="652" t="s">
        <v>8154</v>
      </c>
      <c r="G711" s="190" t="s">
        <v>8171</v>
      </c>
      <c r="H711" s="243" t="s">
        <v>10</v>
      </c>
      <c r="I711" s="245">
        <v>45474</v>
      </c>
      <c r="J711" s="245">
        <v>45477</v>
      </c>
      <c r="K711" s="196" t="s">
        <v>93</v>
      </c>
      <c r="L711" s="245"/>
      <c r="M711" s="671"/>
      <c r="N711" s="654"/>
      <c r="O711" s="196"/>
      <c r="P711" s="654"/>
      <c r="Q711" s="654"/>
      <c r="R711" s="196"/>
      <c r="S711" s="654"/>
      <c r="T711" s="654"/>
      <c r="U711" s="196"/>
      <c r="V711" s="654"/>
      <c r="W711" s="654"/>
      <c r="X711" s="196"/>
      <c r="Y711" s="648" t="s">
        <v>17</v>
      </c>
      <c r="Z711" s="648">
        <v>45483</v>
      </c>
      <c r="AA711" s="648">
        <v>45489</v>
      </c>
      <c r="AB711" s="247" t="s">
        <v>93</v>
      </c>
      <c r="AC711" s="667"/>
      <c r="AD711" s="667"/>
      <c r="AE711" s="247"/>
      <c r="AF711" s="647"/>
      <c r="AG711" s="647"/>
      <c r="AH711" s="247"/>
      <c r="AI711" s="647"/>
      <c r="AJ711" s="647"/>
      <c r="AK711" s="247"/>
      <c r="AL711" s="922"/>
      <c r="AN711"/>
    </row>
    <row r="712" spans="1:40" ht="99.9" customHeight="1" x14ac:dyDescent="0.3">
      <c r="A712" s="627">
        <f t="shared" ref="A712:A775" si="11">ROW()-ROW($A$6)</f>
        <v>706</v>
      </c>
      <c r="B712" s="925"/>
      <c r="C712" s="668"/>
      <c r="D712" s="13"/>
      <c r="E712" s="630" t="s">
        <v>3746</v>
      </c>
      <c r="F712" s="652" t="s">
        <v>8155</v>
      </c>
      <c r="G712" s="190" t="s">
        <v>8172</v>
      </c>
      <c r="H712" s="243" t="s">
        <v>10</v>
      </c>
      <c r="I712" s="245">
        <v>45474</v>
      </c>
      <c r="J712" s="245">
        <v>45477</v>
      </c>
      <c r="K712" s="196" t="s">
        <v>93</v>
      </c>
      <c r="L712" s="245"/>
      <c r="M712" s="671"/>
      <c r="N712" s="654"/>
      <c r="O712" s="196"/>
      <c r="P712" s="654"/>
      <c r="Q712" s="654"/>
      <c r="R712" s="196"/>
      <c r="S712" s="654"/>
      <c r="T712" s="654"/>
      <c r="U712" s="196"/>
      <c r="V712" s="654"/>
      <c r="W712" s="654"/>
      <c r="X712" s="196"/>
      <c r="Y712" s="648" t="s">
        <v>17</v>
      </c>
      <c r="Z712" s="648">
        <v>45483</v>
      </c>
      <c r="AA712" s="648">
        <v>45489</v>
      </c>
      <c r="AB712" s="247" t="s">
        <v>93</v>
      </c>
      <c r="AC712" s="667"/>
      <c r="AD712" s="667"/>
      <c r="AE712" s="247"/>
      <c r="AF712" s="647"/>
      <c r="AG712" s="647"/>
      <c r="AH712" s="247"/>
      <c r="AI712" s="647"/>
      <c r="AJ712" s="647"/>
      <c r="AK712" s="247"/>
      <c r="AL712" s="922"/>
      <c r="AN712"/>
    </row>
    <row r="713" spans="1:40" ht="99.9" customHeight="1" x14ac:dyDescent="0.3">
      <c r="A713" s="627">
        <f t="shared" si="11"/>
        <v>707</v>
      </c>
      <c r="B713" s="925"/>
      <c r="C713" s="668"/>
      <c r="D713" s="13"/>
      <c r="E713" s="630" t="s">
        <v>3746</v>
      </c>
      <c r="F713" s="652" t="s">
        <v>8156</v>
      </c>
      <c r="G713" s="190" t="s">
        <v>8173</v>
      </c>
      <c r="H713" s="243" t="s">
        <v>10</v>
      </c>
      <c r="I713" s="245">
        <v>45474</v>
      </c>
      <c r="J713" s="245">
        <v>45477</v>
      </c>
      <c r="K713" s="196" t="s">
        <v>93</v>
      </c>
      <c r="L713" s="245"/>
      <c r="M713" s="671"/>
      <c r="N713" s="654"/>
      <c r="O713" s="196"/>
      <c r="P713" s="654"/>
      <c r="Q713" s="654"/>
      <c r="R713" s="196"/>
      <c r="S713" s="654"/>
      <c r="T713" s="654"/>
      <c r="U713" s="196"/>
      <c r="V713" s="654"/>
      <c r="W713" s="654"/>
      <c r="X713" s="196"/>
      <c r="Y713" s="648" t="s">
        <v>17</v>
      </c>
      <c r="Z713" s="648">
        <v>45483</v>
      </c>
      <c r="AA713" s="648">
        <v>45489</v>
      </c>
      <c r="AB713" s="247" t="s">
        <v>93</v>
      </c>
      <c r="AC713" s="667"/>
      <c r="AD713" s="667"/>
      <c r="AE713" s="247"/>
      <c r="AF713" s="647"/>
      <c r="AG713" s="647"/>
      <c r="AH713" s="247"/>
      <c r="AI713" s="647"/>
      <c r="AJ713" s="647"/>
      <c r="AK713" s="247"/>
      <c r="AL713" s="922"/>
      <c r="AN713"/>
    </row>
    <row r="714" spans="1:40" ht="99.9" customHeight="1" x14ac:dyDescent="0.3">
      <c r="A714" s="627">
        <f t="shared" si="11"/>
        <v>708</v>
      </c>
      <c r="B714" s="925"/>
      <c r="C714" s="668"/>
      <c r="D714" s="13"/>
      <c r="E714" s="630" t="s">
        <v>3746</v>
      </c>
      <c r="F714" s="652" t="s">
        <v>8157</v>
      </c>
      <c r="G714" s="190" t="s">
        <v>8174</v>
      </c>
      <c r="H714" s="243" t="s">
        <v>10</v>
      </c>
      <c r="I714" s="245">
        <v>45474</v>
      </c>
      <c r="J714" s="245">
        <v>45477</v>
      </c>
      <c r="K714" s="196" t="s">
        <v>93</v>
      </c>
      <c r="L714" s="245"/>
      <c r="M714" s="671"/>
      <c r="N714" s="654"/>
      <c r="O714" s="196"/>
      <c r="P714" s="654"/>
      <c r="Q714" s="654"/>
      <c r="R714" s="196"/>
      <c r="S714" s="654"/>
      <c r="T714" s="654"/>
      <c r="U714" s="196"/>
      <c r="V714" s="654"/>
      <c r="W714" s="654"/>
      <c r="X714" s="196"/>
      <c r="Y714" s="648" t="s">
        <v>17</v>
      </c>
      <c r="Z714" s="648">
        <v>45483</v>
      </c>
      <c r="AA714" s="648">
        <v>45489</v>
      </c>
      <c r="AB714" s="247" t="s">
        <v>93</v>
      </c>
      <c r="AC714" s="667"/>
      <c r="AD714" s="667"/>
      <c r="AE714" s="247"/>
      <c r="AF714" s="647"/>
      <c r="AG714" s="647"/>
      <c r="AH714" s="247"/>
      <c r="AI714" s="647"/>
      <c r="AJ714" s="647"/>
      <c r="AK714" s="247"/>
      <c r="AL714" s="922"/>
      <c r="AN714"/>
    </row>
    <row r="715" spans="1:40" ht="99.9" customHeight="1" x14ac:dyDescent="0.3">
      <c r="A715" s="627">
        <f t="shared" si="11"/>
        <v>709</v>
      </c>
      <c r="B715" s="925"/>
      <c r="C715" s="668"/>
      <c r="D715" s="13"/>
      <c r="E715" s="630" t="s">
        <v>3746</v>
      </c>
      <c r="F715" s="652" t="s">
        <v>8158</v>
      </c>
      <c r="G715" s="190" t="s">
        <v>8175</v>
      </c>
      <c r="H715" s="243" t="s">
        <v>10</v>
      </c>
      <c r="I715" s="245">
        <v>45474</v>
      </c>
      <c r="J715" s="245">
        <v>45477</v>
      </c>
      <c r="K715" s="196" t="s">
        <v>93</v>
      </c>
      <c r="L715" s="245"/>
      <c r="M715" s="671"/>
      <c r="N715" s="654"/>
      <c r="O715" s="196"/>
      <c r="P715" s="654"/>
      <c r="Q715" s="654"/>
      <c r="R715" s="196"/>
      <c r="S715" s="654"/>
      <c r="T715" s="654"/>
      <c r="U715" s="196"/>
      <c r="V715" s="654"/>
      <c r="W715" s="654"/>
      <c r="X715" s="196"/>
      <c r="Y715" s="648" t="s">
        <v>17</v>
      </c>
      <c r="Z715" s="648">
        <v>45483</v>
      </c>
      <c r="AA715" s="648">
        <v>45489</v>
      </c>
      <c r="AB715" s="247" t="s">
        <v>93</v>
      </c>
      <c r="AC715" s="667"/>
      <c r="AD715" s="667"/>
      <c r="AE715" s="247"/>
      <c r="AF715" s="647"/>
      <c r="AG715" s="647"/>
      <c r="AH715" s="247"/>
      <c r="AI715" s="647"/>
      <c r="AJ715" s="647"/>
      <c r="AK715" s="247"/>
      <c r="AL715" s="922"/>
      <c r="AN715"/>
    </row>
    <row r="716" spans="1:40" ht="99.9" customHeight="1" x14ac:dyDescent="0.3">
      <c r="A716" s="627">
        <f t="shared" si="11"/>
        <v>710</v>
      </c>
      <c r="B716" s="925"/>
      <c r="C716" s="668"/>
      <c r="D716" s="13"/>
      <c r="E716" s="630" t="s">
        <v>3746</v>
      </c>
      <c r="F716" s="652" t="s">
        <v>8159</v>
      </c>
      <c r="G716" s="190" t="s">
        <v>8176</v>
      </c>
      <c r="H716" s="243" t="s">
        <v>10</v>
      </c>
      <c r="I716" s="245">
        <v>45474</v>
      </c>
      <c r="J716" s="245">
        <v>45477</v>
      </c>
      <c r="K716" s="196" t="s">
        <v>93</v>
      </c>
      <c r="L716" s="245"/>
      <c r="M716" s="671"/>
      <c r="N716" s="654"/>
      <c r="O716" s="196"/>
      <c r="P716" s="654"/>
      <c r="Q716" s="654"/>
      <c r="R716" s="196"/>
      <c r="S716" s="654"/>
      <c r="T716" s="654"/>
      <c r="U716" s="196"/>
      <c r="V716" s="654"/>
      <c r="W716" s="654"/>
      <c r="X716" s="196"/>
      <c r="Y716" s="648" t="s">
        <v>17</v>
      </c>
      <c r="Z716" s="648">
        <v>45483</v>
      </c>
      <c r="AA716" s="648">
        <v>45489</v>
      </c>
      <c r="AB716" s="247" t="s">
        <v>93</v>
      </c>
      <c r="AC716" s="667"/>
      <c r="AD716" s="667"/>
      <c r="AE716" s="247"/>
      <c r="AF716" s="647"/>
      <c r="AG716" s="647"/>
      <c r="AH716" s="247"/>
      <c r="AI716" s="647"/>
      <c r="AJ716" s="647"/>
      <c r="AK716" s="247"/>
      <c r="AL716" s="922"/>
      <c r="AN716"/>
    </row>
    <row r="717" spans="1:40" ht="99.9" customHeight="1" x14ac:dyDescent="0.3">
      <c r="A717" s="627">
        <f t="shared" si="11"/>
        <v>711</v>
      </c>
      <c r="B717" s="925"/>
      <c r="C717" s="668"/>
      <c r="D717" s="13"/>
      <c r="E717" s="630" t="s">
        <v>3746</v>
      </c>
      <c r="F717" s="652" t="s">
        <v>8160</v>
      </c>
      <c r="G717" s="190" t="s">
        <v>8177</v>
      </c>
      <c r="H717" s="243" t="s">
        <v>10</v>
      </c>
      <c r="I717" s="245">
        <v>45474</v>
      </c>
      <c r="J717" s="245">
        <v>45477</v>
      </c>
      <c r="K717" s="196" t="s">
        <v>93</v>
      </c>
      <c r="L717" s="245"/>
      <c r="M717" s="671"/>
      <c r="N717" s="654"/>
      <c r="O717" s="196"/>
      <c r="P717" s="654"/>
      <c r="Q717" s="654"/>
      <c r="R717" s="196"/>
      <c r="S717" s="654"/>
      <c r="T717" s="654"/>
      <c r="U717" s="196"/>
      <c r="V717" s="654"/>
      <c r="W717" s="654"/>
      <c r="X717" s="196"/>
      <c r="Y717" s="648" t="s">
        <v>17</v>
      </c>
      <c r="Z717" s="648">
        <v>45483</v>
      </c>
      <c r="AA717" s="648">
        <v>45489</v>
      </c>
      <c r="AB717" s="247" t="s">
        <v>93</v>
      </c>
      <c r="AC717" s="667"/>
      <c r="AD717" s="667"/>
      <c r="AE717" s="247"/>
      <c r="AF717" s="647"/>
      <c r="AG717" s="647"/>
      <c r="AH717" s="247"/>
      <c r="AI717" s="647"/>
      <c r="AJ717" s="647"/>
      <c r="AK717" s="247"/>
      <c r="AL717" s="922"/>
      <c r="AN717"/>
    </row>
    <row r="718" spans="1:40" ht="99.9" customHeight="1" x14ac:dyDescent="0.3">
      <c r="A718" s="627">
        <f t="shared" si="11"/>
        <v>712</v>
      </c>
      <c r="B718" s="925"/>
      <c r="C718" s="668"/>
      <c r="D718" s="13"/>
      <c r="E718" s="630" t="s">
        <v>3746</v>
      </c>
      <c r="F718" s="652" t="s">
        <v>8161</v>
      </c>
      <c r="G718" s="190" t="s">
        <v>8178</v>
      </c>
      <c r="H718" s="243" t="s">
        <v>10</v>
      </c>
      <c r="I718" s="245">
        <v>45474</v>
      </c>
      <c r="J718" s="245">
        <v>45477</v>
      </c>
      <c r="K718" s="196" t="s">
        <v>93</v>
      </c>
      <c r="L718" s="245"/>
      <c r="M718" s="671"/>
      <c r="N718" s="654"/>
      <c r="O718" s="196"/>
      <c r="P718" s="654"/>
      <c r="Q718" s="654"/>
      <c r="R718" s="196"/>
      <c r="S718" s="654"/>
      <c r="T718" s="654"/>
      <c r="U718" s="196"/>
      <c r="V718" s="654"/>
      <c r="W718" s="654"/>
      <c r="X718" s="196"/>
      <c r="Y718" s="648" t="s">
        <v>17</v>
      </c>
      <c r="Z718" s="648">
        <v>45483</v>
      </c>
      <c r="AA718" s="648">
        <v>45489</v>
      </c>
      <c r="AB718" s="247" t="s">
        <v>93</v>
      </c>
      <c r="AC718" s="667"/>
      <c r="AD718" s="667"/>
      <c r="AE718" s="247"/>
      <c r="AF718" s="647"/>
      <c r="AG718" s="647"/>
      <c r="AH718" s="247"/>
      <c r="AI718" s="647"/>
      <c r="AJ718" s="647"/>
      <c r="AK718" s="247"/>
      <c r="AL718" s="922"/>
      <c r="AN718"/>
    </row>
    <row r="719" spans="1:40" ht="99.9" customHeight="1" x14ac:dyDescent="0.3">
      <c r="A719" s="627">
        <f t="shared" si="11"/>
        <v>713</v>
      </c>
      <c r="B719" s="925"/>
      <c r="C719" s="668"/>
      <c r="D719" s="13"/>
      <c r="E719" s="630" t="s">
        <v>3746</v>
      </c>
      <c r="F719" s="652" t="s">
        <v>8162</v>
      </c>
      <c r="G719" s="190" t="s">
        <v>7940</v>
      </c>
      <c r="H719" s="243" t="s">
        <v>10</v>
      </c>
      <c r="I719" s="245">
        <v>45474</v>
      </c>
      <c r="J719" s="245">
        <v>45477</v>
      </c>
      <c r="K719" s="196" t="s">
        <v>93</v>
      </c>
      <c r="L719" s="245"/>
      <c r="M719" s="671"/>
      <c r="N719" s="654"/>
      <c r="O719" s="196"/>
      <c r="P719" s="654"/>
      <c r="Q719" s="654"/>
      <c r="R719" s="196"/>
      <c r="S719" s="654"/>
      <c r="T719" s="654"/>
      <c r="U719" s="196"/>
      <c r="V719" s="654"/>
      <c r="W719" s="654"/>
      <c r="X719" s="196"/>
      <c r="Y719" s="648" t="s">
        <v>17</v>
      </c>
      <c r="Z719" s="648">
        <v>45483</v>
      </c>
      <c r="AA719" s="648">
        <v>45489</v>
      </c>
      <c r="AB719" s="247" t="s">
        <v>93</v>
      </c>
      <c r="AC719" s="667"/>
      <c r="AD719" s="667"/>
      <c r="AE719" s="247"/>
      <c r="AF719" s="647"/>
      <c r="AG719" s="647"/>
      <c r="AH719" s="247"/>
      <c r="AI719" s="647"/>
      <c r="AJ719" s="647"/>
      <c r="AK719" s="247"/>
      <c r="AL719" s="922"/>
      <c r="AN719"/>
    </row>
    <row r="720" spans="1:40" ht="99.9" customHeight="1" x14ac:dyDescent="0.3">
      <c r="A720" s="627">
        <f t="shared" si="11"/>
        <v>714</v>
      </c>
      <c r="B720" s="925"/>
      <c r="C720" s="668"/>
      <c r="D720" s="13"/>
      <c r="E720" s="630" t="s">
        <v>3746</v>
      </c>
      <c r="F720" s="652" t="s">
        <v>8163</v>
      </c>
      <c r="G720" s="190" t="s">
        <v>8179</v>
      </c>
      <c r="H720" s="243" t="s">
        <v>10</v>
      </c>
      <c r="I720" s="245">
        <v>45474</v>
      </c>
      <c r="J720" s="245">
        <v>45477</v>
      </c>
      <c r="K720" s="196" t="s">
        <v>93</v>
      </c>
      <c r="L720" s="245"/>
      <c r="M720" s="671"/>
      <c r="N720" s="654"/>
      <c r="O720" s="196"/>
      <c r="P720" s="654"/>
      <c r="Q720" s="654"/>
      <c r="R720" s="196"/>
      <c r="S720" s="654"/>
      <c r="T720" s="654"/>
      <c r="U720" s="196"/>
      <c r="V720" s="654"/>
      <c r="W720" s="654"/>
      <c r="X720" s="196"/>
      <c r="Y720" s="648" t="s">
        <v>17</v>
      </c>
      <c r="Z720" s="648">
        <v>45483</v>
      </c>
      <c r="AA720" s="648">
        <v>45489</v>
      </c>
      <c r="AB720" s="247" t="s">
        <v>93</v>
      </c>
      <c r="AC720" s="667"/>
      <c r="AD720" s="667"/>
      <c r="AE720" s="247"/>
      <c r="AF720" s="647"/>
      <c r="AG720" s="647"/>
      <c r="AH720" s="247"/>
      <c r="AI720" s="647"/>
      <c r="AJ720" s="647"/>
      <c r="AK720" s="247"/>
      <c r="AL720" s="922"/>
      <c r="AN720"/>
    </row>
    <row r="721" spans="1:40" ht="99.9" customHeight="1" x14ac:dyDescent="0.3">
      <c r="A721" s="627">
        <f t="shared" si="11"/>
        <v>715</v>
      </c>
      <c r="B721" s="925"/>
      <c r="C721" s="668"/>
      <c r="D721" s="13"/>
      <c r="E721" s="630" t="s">
        <v>3746</v>
      </c>
      <c r="F721" s="652" t="s">
        <v>8164</v>
      </c>
      <c r="G721" s="190" t="s">
        <v>8180</v>
      </c>
      <c r="H721" s="243" t="s">
        <v>10</v>
      </c>
      <c r="I721" s="245">
        <v>45474</v>
      </c>
      <c r="J721" s="245">
        <v>45477</v>
      </c>
      <c r="K721" s="196" t="s">
        <v>93</v>
      </c>
      <c r="L721" s="245"/>
      <c r="M721" s="671"/>
      <c r="N721" s="654"/>
      <c r="O721" s="196"/>
      <c r="P721" s="654"/>
      <c r="Q721" s="654"/>
      <c r="R721" s="196"/>
      <c r="S721" s="654"/>
      <c r="T721" s="654"/>
      <c r="U721" s="196"/>
      <c r="V721" s="654"/>
      <c r="W721" s="654"/>
      <c r="X721" s="196"/>
      <c r="Y721" s="648" t="s">
        <v>17</v>
      </c>
      <c r="Z721" s="648">
        <v>45483</v>
      </c>
      <c r="AA721" s="648">
        <v>45489</v>
      </c>
      <c r="AB721" s="247" t="s">
        <v>93</v>
      </c>
      <c r="AC721" s="667"/>
      <c r="AD721" s="667"/>
      <c r="AE721" s="247"/>
      <c r="AF721" s="647"/>
      <c r="AG721" s="647"/>
      <c r="AH721" s="247"/>
      <c r="AI721" s="647"/>
      <c r="AJ721" s="647"/>
      <c r="AK721" s="247"/>
      <c r="AL721" s="922"/>
      <c r="AN721"/>
    </row>
    <row r="722" spans="1:40" ht="99.9" customHeight="1" x14ac:dyDescent="0.3">
      <c r="A722" s="627">
        <f t="shared" si="11"/>
        <v>716</v>
      </c>
      <c r="B722" s="925"/>
      <c r="C722" s="668"/>
      <c r="D722" s="13"/>
      <c r="E722" s="630" t="s">
        <v>3746</v>
      </c>
      <c r="F722" s="652" t="s">
        <v>8165</v>
      </c>
      <c r="G722" s="190" t="s">
        <v>8181</v>
      </c>
      <c r="H722" s="243" t="s">
        <v>10</v>
      </c>
      <c r="I722" s="245">
        <v>45474</v>
      </c>
      <c r="J722" s="245">
        <v>45477</v>
      </c>
      <c r="K722" s="196" t="s">
        <v>93</v>
      </c>
      <c r="L722" s="245"/>
      <c r="M722" s="671"/>
      <c r="N722" s="654"/>
      <c r="O722" s="196"/>
      <c r="P722" s="654"/>
      <c r="Q722" s="654"/>
      <c r="R722" s="196"/>
      <c r="S722" s="654"/>
      <c r="T722" s="654"/>
      <c r="U722" s="196"/>
      <c r="V722" s="654"/>
      <c r="W722" s="654"/>
      <c r="X722" s="196"/>
      <c r="Y722" s="648" t="s">
        <v>17</v>
      </c>
      <c r="Z722" s="648">
        <v>45483</v>
      </c>
      <c r="AA722" s="648">
        <v>45489</v>
      </c>
      <c r="AB722" s="247" t="s">
        <v>93</v>
      </c>
      <c r="AC722" s="667"/>
      <c r="AD722" s="667"/>
      <c r="AE722" s="247"/>
      <c r="AF722" s="647"/>
      <c r="AG722" s="647"/>
      <c r="AH722" s="247"/>
      <c r="AI722" s="647"/>
      <c r="AJ722" s="647"/>
      <c r="AK722" s="247"/>
      <c r="AL722" s="922"/>
      <c r="AN722"/>
    </row>
    <row r="723" spans="1:40" ht="99.9" customHeight="1" x14ac:dyDescent="0.3">
      <c r="A723" s="627">
        <f t="shared" si="11"/>
        <v>717</v>
      </c>
      <c r="B723" s="925"/>
      <c r="C723" s="668"/>
      <c r="D723" s="13"/>
      <c r="E723" s="630" t="s">
        <v>3746</v>
      </c>
      <c r="F723" s="652" t="s">
        <v>8166</v>
      </c>
      <c r="G723" s="190" t="s">
        <v>8182</v>
      </c>
      <c r="H723" s="243" t="s">
        <v>10</v>
      </c>
      <c r="I723" s="245">
        <v>45474</v>
      </c>
      <c r="J723" s="245">
        <v>45477</v>
      </c>
      <c r="K723" s="196" t="s">
        <v>93</v>
      </c>
      <c r="L723" s="245"/>
      <c r="M723" s="671"/>
      <c r="N723" s="654"/>
      <c r="O723" s="196"/>
      <c r="P723" s="654"/>
      <c r="Q723" s="654"/>
      <c r="R723" s="196"/>
      <c r="S723" s="654"/>
      <c r="T723" s="654"/>
      <c r="U723" s="196"/>
      <c r="V723" s="654"/>
      <c r="W723" s="654"/>
      <c r="X723" s="196"/>
      <c r="Y723" s="648" t="s">
        <v>17</v>
      </c>
      <c r="Z723" s="648">
        <v>45483</v>
      </c>
      <c r="AA723" s="648">
        <v>45489</v>
      </c>
      <c r="AB723" s="247" t="s">
        <v>93</v>
      </c>
      <c r="AC723" s="667"/>
      <c r="AD723" s="667"/>
      <c r="AE723" s="247"/>
      <c r="AF723" s="647"/>
      <c r="AG723" s="647"/>
      <c r="AH723" s="247"/>
      <c r="AI723" s="647"/>
      <c r="AJ723" s="647"/>
      <c r="AK723" s="247"/>
      <c r="AL723" s="922"/>
      <c r="AN723"/>
    </row>
    <row r="724" spans="1:40" ht="99.9" customHeight="1" x14ac:dyDescent="0.3">
      <c r="A724" s="627">
        <f t="shared" si="11"/>
        <v>718</v>
      </c>
      <c r="B724" s="925"/>
      <c r="C724" s="668"/>
      <c r="D724" s="13"/>
      <c r="E724" s="630" t="s">
        <v>3746</v>
      </c>
      <c r="F724" s="652" t="s">
        <v>8167</v>
      </c>
      <c r="G724" s="190" t="s">
        <v>8183</v>
      </c>
      <c r="H724" s="243" t="s">
        <v>10</v>
      </c>
      <c r="I724" s="245">
        <v>45474</v>
      </c>
      <c r="J724" s="245">
        <v>45477</v>
      </c>
      <c r="K724" s="196" t="s">
        <v>93</v>
      </c>
      <c r="L724" s="245"/>
      <c r="M724" s="671"/>
      <c r="N724" s="654"/>
      <c r="O724" s="196"/>
      <c r="P724" s="654"/>
      <c r="Q724" s="654"/>
      <c r="R724" s="196"/>
      <c r="S724" s="654"/>
      <c r="T724" s="654"/>
      <c r="U724" s="196"/>
      <c r="V724" s="654"/>
      <c r="W724" s="654"/>
      <c r="X724" s="196"/>
      <c r="Y724" s="648" t="s">
        <v>17</v>
      </c>
      <c r="Z724" s="648">
        <v>45483</v>
      </c>
      <c r="AA724" s="648">
        <v>45489</v>
      </c>
      <c r="AB724" s="247" t="s">
        <v>93</v>
      </c>
      <c r="AC724" s="667"/>
      <c r="AD724" s="667"/>
      <c r="AE724" s="247"/>
      <c r="AF724" s="647"/>
      <c r="AG724" s="647"/>
      <c r="AH724" s="247"/>
      <c r="AI724" s="647"/>
      <c r="AJ724" s="647"/>
      <c r="AK724" s="247"/>
      <c r="AL724" s="922"/>
      <c r="AN724"/>
    </row>
    <row r="725" spans="1:40" ht="99.9" customHeight="1" x14ac:dyDescent="0.3">
      <c r="A725" s="627">
        <f t="shared" si="11"/>
        <v>719</v>
      </c>
      <c r="B725" s="926"/>
      <c r="C725" s="668"/>
      <c r="D725" s="13"/>
      <c r="E725" s="630" t="s">
        <v>3746</v>
      </c>
      <c r="F725" s="652" t="s">
        <v>8168</v>
      </c>
      <c r="G725" s="190" t="s">
        <v>8184</v>
      </c>
      <c r="H725" s="243" t="s">
        <v>10</v>
      </c>
      <c r="I725" s="245">
        <v>45474</v>
      </c>
      <c r="J725" s="245">
        <v>45477</v>
      </c>
      <c r="K725" s="196" t="s">
        <v>93</v>
      </c>
      <c r="L725" s="245"/>
      <c r="M725" s="671"/>
      <c r="N725" s="654"/>
      <c r="O725" s="196"/>
      <c r="P725" s="654"/>
      <c r="Q725" s="654"/>
      <c r="R725" s="196"/>
      <c r="S725" s="654"/>
      <c r="T725" s="654"/>
      <c r="U725" s="196"/>
      <c r="V725" s="654"/>
      <c r="W725" s="654"/>
      <c r="X725" s="196"/>
      <c r="Y725" s="648" t="s">
        <v>17</v>
      </c>
      <c r="Z725" s="648">
        <v>45483</v>
      </c>
      <c r="AA725" s="648">
        <v>45489</v>
      </c>
      <c r="AB725" s="247" t="s">
        <v>93</v>
      </c>
      <c r="AC725" s="667"/>
      <c r="AD725" s="667"/>
      <c r="AE725" s="247"/>
      <c r="AF725" s="647"/>
      <c r="AG725" s="647"/>
      <c r="AH725" s="247"/>
      <c r="AI725" s="647"/>
      <c r="AJ725" s="647"/>
      <c r="AK725" s="247"/>
      <c r="AL725" s="923"/>
      <c r="AN725"/>
    </row>
    <row r="726" spans="1:40" ht="99.9" customHeight="1" x14ac:dyDescent="0.3">
      <c r="A726" s="627">
        <f t="shared" si="11"/>
        <v>720</v>
      </c>
      <c r="B726" s="924" t="s">
        <v>8208</v>
      </c>
      <c r="C726" s="668"/>
      <c r="D726" s="13"/>
      <c r="E726" s="630" t="s">
        <v>76</v>
      </c>
      <c r="F726" s="652" t="s">
        <v>8211</v>
      </c>
      <c r="G726" s="190" t="s">
        <v>8209</v>
      </c>
      <c r="H726" s="243" t="s">
        <v>10</v>
      </c>
      <c r="I726" s="245">
        <v>45477</v>
      </c>
      <c r="J726" s="245">
        <v>45481</v>
      </c>
      <c r="K726" s="196" t="s">
        <v>93</v>
      </c>
      <c r="L726" s="654"/>
      <c r="M726" s="654"/>
      <c r="N726" s="654"/>
      <c r="O726" s="196"/>
      <c r="P726" s="654"/>
      <c r="Q726" s="654"/>
      <c r="R726" s="196"/>
      <c r="S726" s="654"/>
      <c r="T726" s="654"/>
      <c r="U726" s="196"/>
      <c r="V726" s="654"/>
      <c r="W726" s="654"/>
      <c r="X726" s="196"/>
      <c r="Y726" s="662" t="s">
        <v>195</v>
      </c>
      <c r="Z726" s="662">
        <v>45488</v>
      </c>
      <c r="AA726" s="662">
        <v>45497</v>
      </c>
      <c r="AB726" s="247" t="s">
        <v>93</v>
      </c>
      <c r="AC726" s="667"/>
      <c r="AD726" s="667"/>
      <c r="AE726" s="247"/>
      <c r="AF726" s="647"/>
      <c r="AG726" s="647"/>
      <c r="AH726" s="247"/>
      <c r="AI726" s="647"/>
      <c r="AJ726" s="647"/>
      <c r="AK726" s="247"/>
      <c r="AL726" s="548" t="str">
        <f>IF(B726&gt;0,HYPERLINK(CONCATENATE("PDFSD FINALLY/",B726,".pdf"),CONCATENATE("Open PDFSD FINALLY.",B726)),"")</f>
        <v>Open PDFSD FINALLY.SD 084 (S19.CI.04-07)(10-00)</v>
      </c>
      <c r="AN726"/>
    </row>
    <row r="727" spans="1:40" ht="99.9" customHeight="1" x14ac:dyDescent="0.3">
      <c r="A727" s="627">
        <f t="shared" si="11"/>
        <v>721</v>
      </c>
      <c r="B727" s="926"/>
      <c r="C727" s="668"/>
      <c r="D727" s="13"/>
      <c r="E727" s="630" t="s">
        <v>76</v>
      </c>
      <c r="F727" s="652" t="s">
        <v>8212</v>
      </c>
      <c r="G727" s="190" t="s">
        <v>8210</v>
      </c>
      <c r="H727" s="243" t="s">
        <v>10</v>
      </c>
      <c r="I727" s="245">
        <v>45477</v>
      </c>
      <c r="J727" s="245">
        <v>45481</v>
      </c>
      <c r="K727" s="196" t="s">
        <v>93</v>
      </c>
      <c r="L727" s="654"/>
      <c r="M727" s="654"/>
      <c r="N727" s="654"/>
      <c r="O727" s="196"/>
      <c r="P727" s="654"/>
      <c r="Q727" s="654"/>
      <c r="R727" s="196"/>
      <c r="S727" s="654"/>
      <c r="T727" s="654"/>
      <c r="U727" s="196"/>
      <c r="V727" s="654"/>
      <c r="W727" s="654"/>
      <c r="X727" s="196"/>
      <c r="Y727" s="648" t="s">
        <v>17</v>
      </c>
      <c r="Z727" s="648">
        <v>45488</v>
      </c>
      <c r="AA727" s="662">
        <v>45497</v>
      </c>
      <c r="AB727" s="247" t="s">
        <v>93</v>
      </c>
      <c r="AC727" s="667"/>
      <c r="AD727" s="667"/>
      <c r="AE727" s="247"/>
      <c r="AF727" s="647"/>
      <c r="AG727" s="647"/>
      <c r="AH727" s="247"/>
      <c r="AI727" s="647"/>
      <c r="AJ727" s="647"/>
      <c r="AK727" s="247"/>
      <c r="AL727" s="923"/>
      <c r="AN727"/>
    </row>
    <row r="728" spans="1:40" ht="99.9" customHeight="1" x14ac:dyDescent="0.3">
      <c r="A728" s="627">
        <f t="shared" si="11"/>
        <v>722</v>
      </c>
      <c r="B728" s="924" t="s">
        <v>8450</v>
      </c>
      <c r="C728" s="668"/>
      <c r="D728" s="13"/>
      <c r="E728" s="630" t="s">
        <v>3746</v>
      </c>
      <c r="F728" s="652" t="s">
        <v>8213</v>
      </c>
      <c r="G728" s="190" t="s">
        <v>8232</v>
      </c>
      <c r="H728" s="243" t="s">
        <v>10</v>
      </c>
      <c r="I728" s="245">
        <v>45477</v>
      </c>
      <c r="J728" s="245">
        <v>45482</v>
      </c>
      <c r="K728" s="196" t="s">
        <v>93</v>
      </c>
      <c r="L728" s="654"/>
      <c r="M728" s="654"/>
      <c r="N728" s="654"/>
      <c r="O728" s="196"/>
      <c r="P728" s="654"/>
      <c r="Q728" s="654"/>
      <c r="R728" s="196"/>
      <c r="S728" s="654"/>
      <c r="T728" s="654"/>
      <c r="U728" s="196"/>
      <c r="V728" s="654"/>
      <c r="W728" s="654"/>
      <c r="X728" s="196"/>
      <c r="Y728" s="648" t="s">
        <v>17</v>
      </c>
      <c r="Z728" s="648">
        <v>45483</v>
      </c>
      <c r="AA728" s="648">
        <v>45495</v>
      </c>
      <c r="AB728" s="247" t="s">
        <v>93</v>
      </c>
      <c r="AC728" s="667"/>
      <c r="AD728" s="667"/>
      <c r="AE728" s="247"/>
      <c r="AF728" s="647"/>
      <c r="AG728" s="647"/>
      <c r="AH728" s="247"/>
      <c r="AI728" s="647"/>
      <c r="AJ728" s="647"/>
      <c r="AK728" s="247"/>
      <c r="AL728" s="548" t="str">
        <f>IF(B728&gt;0,HYPERLINK(CONCATENATE("PDFSD FINALLY/",B728,".pdf"),CONCATENATE("Open PDFSD FINALLY.",B728)),"")</f>
        <v>Open PDFSD FINALLY.SD 08 (S19.MECH.04-07)(10-00)</v>
      </c>
      <c r="AN728"/>
    </row>
    <row r="729" spans="1:40" ht="99.9" customHeight="1" x14ac:dyDescent="0.3">
      <c r="A729" s="627">
        <f t="shared" si="11"/>
        <v>723</v>
      </c>
      <c r="B729" s="925"/>
      <c r="C729" s="668"/>
      <c r="D729" s="13"/>
      <c r="E729" s="630" t="s">
        <v>3746</v>
      </c>
      <c r="F729" s="652" t="s">
        <v>8214</v>
      </c>
      <c r="G729" s="190" t="s">
        <v>8233</v>
      </c>
      <c r="H729" s="243" t="s">
        <v>10</v>
      </c>
      <c r="I729" s="245">
        <v>45477</v>
      </c>
      <c r="J729" s="245">
        <v>45482</v>
      </c>
      <c r="K729" s="196" t="s">
        <v>93</v>
      </c>
      <c r="L729" s="654"/>
      <c r="M729" s="654"/>
      <c r="N729" s="654"/>
      <c r="O729" s="196"/>
      <c r="P729" s="654"/>
      <c r="Q729" s="654"/>
      <c r="R729" s="196"/>
      <c r="S729" s="654"/>
      <c r="T729" s="654"/>
      <c r="U729" s="196"/>
      <c r="V729" s="654"/>
      <c r="W729" s="654"/>
      <c r="X729" s="196"/>
      <c r="Y729" s="648" t="s">
        <v>17</v>
      </c>
      <c r="Z729" s="648">
        <v>45491</v>
      </c>
      <c r="AA729" s="648">
        <v>45495</v>
      </c>
      <c r="AB729" s="247" t="s">
        <v>93</v>
      </c>
      <c r="AC729" s="667"/>
      <c r="AD729" s="667"/>
      <c r="AE729" s="247"/>
      <c r="AF729" s="647"/>
      <c r="AG729" s="647"/>
      <c r="AH729" s="247"/>
      <c r="AI729" s="647"/>
      <c r="AJ729" s="647"/>
      <c r="AK729" s="247"/>
      <c r="AL729" s="922"/>
      <c r="AN729"/>
    </row>
    <row r="730" spans="1:40" ht="99.9" customHeight="1" x14ac:dyDescent="0.3">
      <c r="A730" s="627">
        <f t="shared" si="11"/>
        <v>724</v>
      </c>
      <c r="B730" s="925"/>
      <c r="C730" s="668"/>
      <c r="D730" s="13"/>
      <c r="E730" s="630" t="s">
        <v>3746</v>
      </c>
      <c r="F730" s="652" t="s">
        <v>8215</v>
      </c>
      <c r="G730" s="190" t="s">
        <v>8234</v>
      </c>
      <c r="H730" s="243" t="s">
        <v>10</v>
      </c>
      <c r="I730" s="245">
        <v>45477</v>
      </c>
      <c r="J730" s="245">
        <v>45482</v>
      </c>
      <c r="K730" s="196" t="s">
        <v>93</v>
      </c>
      <c r="L730" s="654"/>
      <c r="M730" s="654"/>
      <c r="N730" s="654"/>
      <c r="O730" s="196"/>
      <c r="P730" s="654"/>
      <c r="Q730" s="654"/>
      <c r="R730" s="196"/>
      <c r="S730" s="654"/>
      <c r="T730" s="654"/>
      <c r="U730" s="196"/>
      <c r="V730" s="654"/>
      <c r="W730" s="654"/>
      <c r="X730" s="196"/>
      <c r="Y730" s="648" t="s">
        <v>17</v>
      </c>
      <c r="Z730" s="648">
        <v>45491</v>
      </c>
      <c r="AA730" s="648">
        <v>45495</v>
      </c>
      <c r="AB730" s="247" t="s">
        <v>93</v>
      </c>
      <c r="AC730" s="667"/>
      <c r="AD730" s="667"/>
      <c r="AE730" s="247"/>
      <c r="AF730" s="647"/>
      <c r="AG730" s="647"/>
      <c r="AH730" s="247"/>
      <c r="AI730" s="647"/>
      <c r="AJ730" s="647"/>
      <c r="AK730" s="247"/>
      <c r="AL730" s="922"/>
      <c r="AN730"/>
    </row>
    <row r="731" spans="1:40" ht="99.9" customHeight="1" x14ac:dyDescent="0.3">
      <c r="A731" s="627">
        <f t="shared" si="11"/>
        <v>725</v>
      </c>
      <c r="B731" s="925"/>
      <c r="C731" s="668"/>
      <c r="D731" s="13"/>
      <c r="E731" s="630" t="s">
        <v>3746</v>
      </c>
      <c r="F731" s="652" t="s">
        <v>8216</v>
      </c>
      <c r="G731" s="190" t="s">
        <v>8235</v>
      </c>
      <c r="H731" s="243" t="s">
        <v>10</v>
      </c>
      <c r="I731" s="245">
        <v>45477</v>
      </c>
      <c r="J731" s="245">
        <v>45482</v>
      </c>
      <c r="K731" s="196" t="s">
        <v>93</v>
      </c>
      <c r="L731" s="654"/>
      <c r="M731" s="654"/>
      <c r="N731" s="654"/>
      <c r="O731" s="196"/>
      <c r="P731" s="654"/>
      <c r="Q731" s="654"/>
      <c r="R731" s="196"/>
      <c r="S731" s="654"/>
      <c r="T731" s="654"/>
      <c r="U731" s="196"/>
      <c r="V731" s="654"/>
      <c r="W731" s="654"/>
      <c r="X731" s="196"/>
      <c r="Y731" s="648" t="s">
        <v>17</v>
      </c>
      <c r="Z731" s="648">
        <v>45491</v>
      </c>
      <c r="AA731" s="648">
        <v>45495</v>
      </c>
      <c r="AB731" s="247" t="s">
        <v>93</v>
      </c>
      <c r="AC731" s="667"/>
      <c r="AD731" s="667"/>
      <c r="AE731" s="247"/>
      <c r="AF731" s="647"/>
      <c r="AG731" s="647"/>
      <c r="AH731" s="247"/>
      <c r="AI731" s="647"/>
      <c r="AJ731" s="647"/>
      <c r="AK731" s="247"/>
      <c r="AL731" s="922"/>
      <c r="AN731"/>
    </row>
    <row r="732" spans="1:40" ht="99.9" customHeight="1" x14ac:dyDescent="0.3">
      <c r="A732" s="627">
        <f t="shared" si="11"/>
        <v>726</v>
      </c>
      <c r="B732" s="925"/>
      <c r="C732" s="668"/>
      <c r="D732" s="13"/>
      <c r="E732" s="630" t="s">
        <v>3746</v>
      </c>
      <c r="F732" s="652" t="s">
        <v>8217</v>
      </c>
      <c r="G732" s="190" t="s">
        <v>8236</v>
      </c>
      <c r="H732" s="243" t="s">
        <v>10</v>
      </c>
      <c r="I732" s="245">
        <v>45477</v>
      </c>
      <c r="J732" s="245">
        <v>45482</v>
      </c>
      <c r="K732" s="196" t="s">
        <v>93</v>
      </c>
      <c r="L732" s="654"/>
      <c r="M732" s="654"/>
      <c r="N732" s="654"/>
      <c r="O732" s="196"/>
      <c r="P732" s="654"/>
      <c r="Q732" s="654"/>
      <c r="R732" s="196"/>
      <c r="S732" s="654"/>
      <c r="T732" s="654"/>
      <c r="U732" s="196"/>
      <c r="V732" s="654"/>
      <c r="W732" s="654"/>
      <c r="X732" s="196"/>
      <c r="Y732" s="648" t="s">
        <v>17</v>
      </c>
      <c r="Z732" s="648">
        <v>45491</v>
      </c>
      <c r="AA732" s="648">
        <v>45495</v>
      </c>
      <c r="AB732" s="247" t="s">
        <v>93</v>
      </c>
      <c r="AC732" s="667"/>
      <c r="AD732" s="667"/>
      <c r="AE732" s="247"/>
      <c r="AF732" s="647"/>
      <c r="AG732" s="647"/>
      <c r="AH732" s="247"/>
      <c r="AI732" s="647"/>
      <c r="AJ732" s="647"/>
      <c r="AK732" s="247"/>
      <c r="AL732" s="922"/>
      <c r="AN732"/>
    </row>
    <row r="733" spans="1:40" ht="99.9" customHeight="1" x14ac:dyDescent="0.3">
      <c r="A733" s="627">
        <f t="shared" si="11"/>
        <v>727</v>
      </c>
      <c r="B733" s="925"/>
      <c r="C733" s="668"/>
      <c r="D733" s="13"/>
      <c r="E733" s="630" t="s">
        <v>3746</v>
      </c>
      <c r="F733" s="652" t="s">
        <v>8218</v>
      </c>
      <c r="G733" s="190" t="s">
        <v>8237</v>
      </c>
      <c r="H733" s="243" t="s">
        <v>10</v>
      </c>
      <c r="I733" s="245">
        <v>45477</v>
      </c>
      <c r="J733" s="245">
        <v>45482</v>
      </c>
      <c r="K733" s="196" t="s">
        <v>93</v>
      </c>
      <c r="L733" s="654"/>
      <c r="M733" s="654"/>
      <c r="N733" s="654"/>
      <c r="O733" s="196"/>
      <c r="P733" s="654"/>
      <c r="Q733" s="654"/>
      <c r="R733" s="196"/>
      <c r="S733" s="654"/>
      <c r="T733" s="654"/>
      <c r="U733" s="196"/>
      <c r="V733" s="654"/>
      <c r="W733" s="654"/>
      <c r="X733" s="196"/>
      <c r="Y733" s="648" t="s">
        <v>17</v>
      </c>
      <c r="Z733" s="648">
        <v>45491</v>
      </c>
      <c r="AA733" s="648">
        <v>45495</v>
      </c>
      <c r="AB733" s="247" t="s">
        <v>93</v>
      </c>
      <c r="AC733" s="667"/>
      <c r="AD733" s="667"/>
      <c r="AE733" s="247"/>
      <c r="AF733" s="647"/>
      <c r="AG733" s="647"/>
      <c r="AH733" s="247"/>
      <c r="AI733" s="647"/>
      <c r="AJ733" s="647"/>
      <c r="AK733" s="247"/>
      <c r="AL733" s="922"/>
      <c r="AN733"/>
    </row>
    <row r="734" spans="1:40" ht="99.9" customHeight="1" x14ac:dyDescent="0.3">
      <c r="A734" s="627">
        <f t="shared" si="11"/>
        <v>728</v>
      </c>
      <c r="B734" s="925"/>
      <c r="C734" s="668"/>
      <c r="D734" s="13"/>
      <c r="E734" s="630" t="s">
        <v>3746</v>
      </c>
      <c r="F734" s="652" t="s">
        <v>8219</v>
      </c>
      <c r="G734" s="190" t="s">
        <v>8238</v>
      </c>
      <c r="H734" s="243" t="s">
        <v>10</v>
      </c>
      <c r="I734" s="245">
        <v>45477</v>
      </c>
      <c r="J734" s="245">
        <v>45482</v>
      </c>
      <c r="K734" s="196" t="s">
        <v>93</v>
      </c>
      <c r="L734" s="654"/>
      <c r="M734" s="654"/>
      <c r="N734" s="654"/>
      <c r="O734" s="196"/>
      <c r="P734" s="654"/>
      <c r="Q734" s="654"/>
      <c r="R734" s="196"/>
      <c r="S734" s="654"/>
      <c r="T734" s="654"/>
      <c r="U734" s="196"/>
      <c r="V734" s="654"/>
      <c r="W734" s="654"/>
      <c r="X734" s="196"/>
      <c r="Y734" s="648" t="s">
        <v>17</v>
      </c>
      <c r="Z734" s="648">
        <v>45491</v>
      </c>
      <c r="AA734" s="648">
        <v>45495</v>
      </c>
      <c r="AB734" s="247" t="s">
        <v>93</v>
      </c>
      <c r="AC734" s="667"/>
      <c r="AD734" s="667"/>
      <c r="AE734" s="247"/>
      <c r="AF734" s="647"/>
      <c r="AG734" s="647"/>
      <c r="AH734" s="247"/>
      <c r="AI734" s="647"/>
      <c r="AJ734" s="647"/>
      <c r="AK734" s="247"/>
      <c r="AL734" s="922"/>
      <c r="AN734"/>
    </row>
    <row r="735" spans="1:40" ht="99.9" customHeight="1" x14ac:dyDescent="0.3">
      <c r="A735" s="627">
        <f t="shared" si="11"/>
        <v>729</v>
      </c>
      <c r="B735" s="925"/>
      <c r="C735" s="668"/>
      <c r="D735" s="13"/>
      <c r="E735" s="630" t="s">
        <v>3746</v>
      </c>
      <c r="F735" s="652" t="s">
        <v>8220</v>
      </c>
      <c r="G735" s="190" t="s">
        <v>8239</v>
      </c>
      <c r="H735" s="243" t="s">
        <v>10</v>
      </c>
      <c r="I735" s="245">
        <v>45477</v>
      </c>
      <c r="J735" s="245">
        <v>45482</v>
      </c>
      <c r="K735" s="196" t="s">
        <v>93</v>
      </c>
      <c r="L735" s="654"/>
      <c r="M735" s="654"/>
      <c r="N735" s="654"/>
      <c r="O735" s="196"/>
      <c r="P735" s="654"/>
      <c r="Q735" s="654"/>
      <c r="R735" s="196"/>
      <c r="S735" s="654"/>
      <c r="T735" s="654"/>
      <c r="U735" s="196"/>
      <c r="V735" s="654"/>
      <c r="W735" s="654"/>
      <c r="X735" s="196"/>
      <c r="Y735" s="648" t="s">
        <v>17</v>
      </c>
      <c r="Z735" s="648">
        <v>45491</v>
      </c>
      <c r="AA735" s="648">
        <v>45495</v>
      </c>
      <c r="AB735" s="247" t="s">
        <v>93</v>
      </c>
      <c r="AC735" s="667"/>
      <c r="AD735" s="667"/>
      <c r="AE735" s="247"/>
      <c r="AF735" s="647"/>
      <c r="AG735" s="647"/>
      <c r="AH735" s="247"/>
      <c r="AI735" s="647"/>
      <c r="AJ735" s="647"/>
      <c r="AK735" s="247"/>
      <c r="AL735" s="922"/>
      <c r="AN735"/>
    </row>
    <row r="736" spans="1:40" ht="99.9" customHeight="1" x14ac:dyDescent="0.3">
      <c r="A736" s="627">
        <f t="shared" si="11"/>
        <v>730</v>
      </c>
      <c r="B736" s="925"/>
      <c r="C736" s="668"/>
      <c r="D736" s="13"/>
      <c r="E736" s="630" t="s">
        <v>3746</v>
      </c>
      <c r="F736" s="652" t="s">
        <v>8221</v>
      </c>
      <c r="G736" s="190" t="s">
        <v>8240</v>
      </c>
      <c r="H736" s="243" t="s">
        <v>10</v>
      </c>
      <c r="I736" s="245">
        <v>45477</v>
      </c>
      <c r="J736" s="245">
        <v>45482</v>
      </c>
      <c r="K736" s="196" t="s">
        <v>93</v>
      </c>
      <c r="L736" s="654"/>
      <c r="M736" s="654"/>
      <c r="N736" s="654"/>
      <c r="O736" s="196"/>
      <c r="P736" s="654"/>
      <c r="Q736" s="654"/>
      <c r="R736" s="196"/>
      <c r="S736" s="654"/>
      <c r="T736" s="654"/>
      <c r="U736" s="196"/>
      <c r="V736" s="654"/>
      <c r="W736" s="654"/>
      <c r="X736" s="196"/>
      <c r="Y736" s="648" t="s">
        <v>17</v>
      </c>
      <c r="Z736" s="648">
        <v>45491</v>
      </c>
      <c r="AA736" s="648">
        <v>45495</v>
      </c>
      <c r="AB736" s="247" t="s">
        <v>93</v>
      </c>
      <c r="AC736" s="667"/>
      <c r="AD736" s="667"/>
      <c r="AE736" s="247"/>
      <c r="AF736" s="647"/>
      <c r="AG736" s="647"/>
      <c r="AH736" s="247"/>
      <c r="AI736" s="647"/>
      <c r="AJ736" s="647"/>
      <c r="AK736" s="247"/>
      <c r="AL736" s="922"/>
      <c r="AN736"/>
    </row>
    <row r="737" spans="1:40" ht="99.9" customHeight="1" x14ac:dyDescent="0.3">
      <c r="A737" s="627">
        <f t="shared" si="11"/>
        <v>731</v>
      </c>
      <c r="B737" s="925"/>
      <c r="C737" s="668"/>
      <c r="D737" s="13"/>
      <c r="E737" s="630" t="s">
        <v>3746</v>
      </c>
      <c r="F737" s="652" t="s">
        <v>8222</v>
      </c>
      <c r="G737" s="190" t="s">
        <v>8241</v>
      </c>
      <c r="H737" s="243" t="s">
        <v>10</v>
      </c>
      <c r="I737" s="245">
        <v>45477</v>
      </c>
      <c r="J737" s="245">
        <v>45482</v>
      </c>
      <c r="K737" s="196" t="s">
        <v>93</v>
      </c>
      <c r="L737" s="654"/>
      <c r="M737" s="654"/>
      <c r="N737" s="654"/>
      <c r="O737" s="196"/>
      <c r="P737" s="654"/>
      <c r="Q737" s="654"/>
      <c r="R737" s="196"/>
      <c r="S737" s="654"/>
      <c r="T737" s="654"/>
      <c r="U737" s="196"/>
      <c r="V737" s="654"/>
      <c r="W737" s="654"/>
      <c r="X737" s="196"/>
      <c r="Y737" s="648" t="s">
        <v>17</v>
      </c>
      <c r="Z737" s="648">
        <v>45491</v>
      </c>
      <c r="AA737" s="648">
        <v>45495</v>
      </c>
      <c r="AB737" s="247" t="s">
        <v>93</v>
      </c>
      <c r="AC737" s="667"/>
      <c r="AD737" s="667"/>
      <c r="AE737" s="247"/>
      <c r="AF737" s="647"/>
      <c r="AG737" s="647"/>
      <c r="AH737" s="247"/>
      <c r="AI737" s="647"/>
      <c r="AJ737" s="647"/>
      <c r="AK737" s="247"/>
      <c r="AL737" s="922"/>
      <c r="AN737"/>
    </row>
    <row r="738" spans="1:40" ht="99.9" customHeight="1" x14ac:dyDescent="0.3">
      <c r="A738" s="627">
        <f t="shared" si="11"/>
        <v>732</v>
      </c>
      <c r="B738" s="925"/>
      <c r="C738" s="668"/>
      <c r="D738" s="13"/>
      <c r="E738" s="630" t="s">
        <v>3746</v>
      </c>
      <c r="F738" s="652" t="s">
        <v>8223</v>
      </c>
      <c r="G738" s="190" t="s">
        <v>8242</v>
      </c>
      <c r="H738" s="243" t="s">
        <v>10</v>
      </c>
      <c r="I738" s="245">
        <v>45477</v>
      </c>
      <c r="J738" s="245">
        <v>45482</v>
      </c>
      <c r="K738" s="196" t="s">
        <v>93</v>
      </c>
      <c r="L738" s="654"/>
      <c r="M738" s="654"/>
      <c r="N738" s="654"/>
      <c r="O738" s="196"/>
      <c r="P738" s="654"/>
      <c r="Q738" s="654"/>
      <c r="R738" s="196"/>
      <c r="S738" s="654"/>
      <c r="T738" s="654"/>
      <c r="U738" s="196"/>
      <c r="V738" s="654"/>
      <c r="W738" s="654"/>
      <c r="X738" s="196"/>
      <c r="Y738" s="648" t="s">
        <v>17</v>
      </c>
      <c r="Z738" s="648">
        <v>45491</v>
      </c>
      <c r="AA738" s="648">
        <v>45495</v>
      </c>
      <c r="AB738" s="247" t="s">
        <v>93</v>
      </c>
      <c r="AC738" s="667"/>
      <c r="AD738" s="667"/>
      <c r="AE738" s="247"/>
      <c r="AF738" s="647"/>
      <c r="AG738" s="647"/>
      <c r="AH738" s="247"/>
      <c r="AI738" s="647"/>
      <c r="AJ738" s="647"/>
      <c r="AK738" s="247"/>
      <c r="AL738" s="922"/>
      <c r="AN738"/>
    </row>
    <row r="739" spans="1:40" ht="99.9" customHeight="1" x14ac:dyDescent="0.3">
      <c r="A739" s="627">
        <f t="shared" si="11"/>
        <v>733</v>
      </c>
      <c r="B739" s="925"/>
      <c r="C739" s="668"/>
      <c r="D739" s="13"/>
      <c r="E739" s="630" t="s">
        <v>3746</v>
      </c>
      <c r="F739" s="652" t="s">
        <v>8224</v>
      </c>
      <c r="G739" s="190" t="s">
        <v>8243</v>
      </c>
      <c r="H739" s="243" t="s">
        <v>10</v>
      </c>
      <c r="I739" s="245">
        <v>45477</v>
      </c>
      <c r="J739" s="245">
        <v>45482</v>
      </c>
      <c r="K739" s="196" t="s">
        <v>93</v>
      </c>
      <c r="L739" s="654"/>
      <c r="M739" s="654"/>
      <c r="N739" s="654"/>
      <c r="O739" s="196"/>
      <c r="P739" s="654"/>
      <c r="Q739" s="654"/>
      <c r="R739" s="196"/>
      <c r="S739" s="654"/>
      <c r="T739" s="654"/>
      <c r="U739" s="196"/>
      <c r="V739" s="654"/>
      <c r="W739" s="654"/>
      <c r="X739" s="196"/>
      <c r="Y739" s="648" t="s">
        <v>17</v>
      </c>
      <c r="Z739" s="648">
        <v>45491</v>
      </c>
      <c r="AA739" s="648">
        <v>45495</v>
      </c>
      <c r="AB739" s="247" t="s">
        <v>93</v>
      </c>
      <c r="AC739" s="667"/>
      <c r="AD739" s="667"/>
      <c r="AE739" s="247"/>
      <c r="AF739" s="647"/>
      <c r="AG739" s="647"/>
      <c r="AH739" s="247"/>
      <c r="AI739" s="647"/>
      <c r="AJ739" s="647"/>
      <c r="AK739" s="247"/>
      <c r="AL739" s="922"/>
      <c r="AN739"/>
    </row>
    <row r="740" spans="1:40" ht="99.9" customHeight="1" x14ac:dyDescent="0.3">
      <c r="A740" s="627">
        <f t="shared" si="11"/>
        <v>734</v>
      </c>
      <c r="B740" s="925"/>
      <c r="C740" s="668"/>
      <c r="D740" s="13"/>
      <c r="E740" s="630" t="s">
        <v>3746</v>
      </c>
      <c r="F740" s="652" t="s">
        <v>8225</v>
      </c>
      <c r="G740" s="190" t="s">
        <v>8244</v>
      </c>
      <c r="H740" s="243" t="s">
        <v>10</v>
      </c>
      <c r="I740" s="245">
        <v>45477</v>
      </c>
      <c r="J740" s="245">
        <v>45482</v>
      </c>
      <c r="K740" s="196" t="s">
        <v>93</v>
      </c>
      <c r="L740" s="654"/>
      <c r="M740" s="654"/>
      <c r="N740" s="654"/>
      <c r="O740" s="196"/>
      <c r="P740" s="654"/>
      <c r="Q740" s="654"/>
      <c r="R740" s="196"/>
      <c r="S740" s="654"/>
      <c r="T740" s="654"/>
      <c r="U740" s="196"/>
      <c r="V740" s="654"/>
      <c r="W740" s="654"/>
      <c r="X740" s="196"/>
      <c r="Y740" s="648" t="s">
        <v>17</v>
      </c>
      <c r="Z740" s="648">
        <v>45491</v>
      </c>
      <c r="AA740" s="648">
        <v>45495</v>
      </c>
      <c r="AB740" s="247" t="s">
        <v>93</v>
      </c>
      <c r="AC740" s="667"/>
      <c r="AD740" s="667"/>
      <c r="AE740" s="247"/>
      <c r="AF740" s="647"/>
      <c r="AG740" s="647"/>
      <c r="AH740" s="247"/>
      <c r="AI740" s="647"/>
      <c r="AJ740" s="647"/>
      <c r="AK740" s="247"/>
      <c r="AL740" s="922"/>
      <c r="AN740"/>
    </row>
    <row r="741" spans="1:40" ht="99.9" customHeight="1" x14ac:dyDescent="0.3">
      <c r="A741" s="627">
        <f t="shared" si="11"/>
        <v>735</v>
      </c>
      <c r="B741" s="925"/>
      <c r="C741" s="668"/>
      <c r="D741" s="13"/>
      <c r="E741" s="630" t="s">
        <v>3746</v>
      </c>
      <c r="F741" s="652" t="s">
        <v>8226</v>
      </c>
      <c r="G741" s="190" t="s">
        <v>8245</v>
      </c>
      <c r="H741" s="243" t="s">
        <v>10</v>
      </c>
      <c r="I741" s="245">
        <v>45477</v>
      </c>
      <c r="J741" s="245">
        <v>45482</v>
      </c>
      <c r="K741" s="196" t="s">
        <v>93</v>
      </c>
      <c r="L741" s="654"/>
      <c r="M741" s="654"/>
      <c r="N741" s="654"/>
      <c r="O741" s="196"/>
      <c r="P741" s="654"/>
      <c r="Q741" s="654"/>
      <c r="R741" s="196"/>
      <c r="S741" s="654"/>
      <c r="T741" s="654"/>
      <c r="U741" s="196"/>
      <c r="V741" s="654"/>
      <c r="W741" s="654"/>
      <c r="X741" s="196"/>
      <c r="Y741" s="648" t="s">
        <v>17</v>
      </c>
      <c r="Z741" s="648">
        <v>45491</v>
      </c>
      <c r="AA741" s="648">
        <v>45495</v>
      </c>
      <c r="AB741" s="247" t="s">
        <v>93</v>
      </c>
      <c r="AC741" s="667"/>
      <c r="AD741" s="667"/>
      <c r="AE741" s="247"/>
      <c r="AF741" s="647"/>
      <c r="AG741" s="647"/>
      <c r="AH741" s="247"/>
      <c r="AI741" s="647"/>
      <c r="AJ741" s="647"/>
      <c r="AK741" s="247"/>
      <c r="AL741" s="922"/>
      <c r="AN741"/>
    </row>
    <row r="742" spans="1:40" ht="99.9" customHeight="1" x14ac:dyDescent="0.3">
      <c r="A742" s="627">
        <f t="shared" si="11"/>
        <v>736</v>
      </c>
      <c r="B742" s="925"/>
      <c r="C742" s="668"/>
      <c r="D742" s="13"/>
      <c r="E742" s="630" t="s">
        <v>3746</v>
      </c>
      <c r="F742" s="652" t="s">
        <v>8227</v>
      </c>
      <c r="G742" s="190" t="s">
        <v>8246</v>
      </c>
      <c r="H742" s="243" t="s">
        <v>10</v>
      </c>
      <c r="I742" s="245">
        <v>45477</v>
      </c>
      <c r="J742" s="245">
        <v>45482</v>
      </c>
      <c r="K742" s="196" t="s">
        <v>93</v>
      </c>
      <c r="L742" s="654"/>
      <c r="M742" s="654"/>
      <c r="N742" s="654"/>
      <c r="O742" s="196"/>
      <c r="P742" s="654"/>
      <c r="Q742" s="654"/>
      <c r="R742" s="196"/>
      <c r="S742" s="654"/>
      <c r="T742" s="654"/>
      <c r="U742" s="196"/>
      <c r="V742" s="654"/>
      <c r="W742" s="654"/>
      <c r="X742" s="196"/>
      <c r="Y742" s="648" t="s">
        <v>17</v>
      </c>
      <c r="Z742" s="648">
        <v>45491</v>
      </c>
      <c r="AA742" s="648">
        <v>45495</v>
      </c>
      <c r="AB742" s="247" t="s">
        <v>93</v>
      </c>
      <c r="AC742" s="667"/>
      <c r="AD742" s="667"/>
      <c r="AE742" s="247"/>
      <c r="AF742" s="647"/>
      <c r="AG742" s="647"/>
      <c r="AH742" s="247"/>
      <c r="AI742" s="647"/>
      <c r="AJ742" s="647"/>
      <c r="AK742" s="247"/>
      <c r="AL742" s="922"/>
      <c r="AN742"/>
    </row>
    <row r="743" spans="1:40" ht="99.9" customHeight="1" x14ac:dyDescent="0.3">
      <c r="A743" s="627">
        <f t="shared" si="11"/>
        <v>737</v>
      </c>
      <c r="B743" s="925"/>
      <c r="C743" s="668"/>
      <c r="D743" s="13"/>
      <c r="E743" s="630" t="s">
        <v>3746</v>
      </c>
      <c r="F743" s="652" t="s">
        <v>8228</v>
      </c>
      <c r="G743" s="190" t="s">
        <v>8247</v>
      </c>
      <c r="H743" s="243" t="s">
        <v>10</v>
      </c>
      <c r="I743" s="245">
        <v>45477</v>
      </c>
      <c r="J743" s="245">
        <v>45482</v>
      </c>
      <c r="K743" s="196" t="s">
        <v>93</v>
      </c>
      <c r="L743" s="654"/>
      <c r="M743" s="654"/>
      <c r="N743" s="654"/>
      <c r="O743" s="196"/>
      <c r="P743" s="654"/>
      <c r="Q743" s="654"/>
      <c r="R743" s="196"/>
      <c r="S743" s="654"/>
      <c r="T743" s="654"/>
      <c r="U743" s="196"/>
      <c r="V743" s="654"/>
      <c r="W743" s="654"/>
      <c r="X743" s="196"/>
      <c r="Y743" s="648" t="s">
        <v>17</v>
      </c>
      <c r="Z743" s="648">
        <v>45491</v>
      </c>
      <c r="AA743" s="648">
        <v>45495</v>
      </c>
      <c r="AB743" s="247" t="s">
        <v>93</v>
      </c>
      <c r="AC743" s="667"/>
      <c r="AD743" s="667"/>
      <c r="AE743" s="247"/>
      <c r="AF743" s="647"/>
      <c r="AG743" s="647"/>
      <c r="AH743" s="247"/>
      <c r="AI743" s="647"/>
      <c r="AJ743" s="647"/>
      <c r="AK743" s="247"/>
      <c r="AL743" s="922"/>
      <c r="AN743"/>
    </row>
    <row r="744" spans="1:40" ht="99.9" customHeight="1" x14ac:dyDescent="0.3">
      <c r="A744" s="627">
        <f t="shared" si="11"/>
        <v>738</v>
      </c>
      <c r="B744" s="925"/>
      <c r="C744" s="668"/>
      <c r="D744" s="13"/>
      <c r="E744" s="630" t="s">
        <v>3746</v>
      </c>
      <c r="F744" s="652" t="s">
        <v>8229</v>
      </c>
      <c r="G744" s="190" t="s">
        <v>8248</v>
      </c>
      <c r="H744" s="243" t="s">
        <v>10</v>
      </c>
      <c r="I744" s="245">
        <v>45477</v>
      </c>
      <c r="J744" s="245">
        <v>45482</v>
      </c>
      <c r="K744" s="196" t="s">
        <v>93</v>
      </c>
      <c r="L744" s="654"/>
      <c r="M744" s="654"/>
      <c r="N744" s="654"/>
      <c r="O744" s="196"/>
      <c r="P744" s="654"/>
      <c r="Q744" s="654"/>
      <c r="R744" s="196"/>
      <c r="S744" s="654"/>
      <c r="T744" s="654"/>
      <c r="U744" s="196"/>
      <c r="V744" s="654"/>
      <c r="W744" s="654"/>
      <c r="X744" s="196"/>
      <c r="Y744" s="648" t="s">
        <v>17</v>
      </c>
      <c r="Z744" s="648">
        <v>45491</v>
      </c>
      <c r="AA744" s="648">
        <v>45495</v>
      </c>
      <c r="AB744" s="247" t="s">
        <v>93</v>
      </c>
      <c r="AC744" s="667"/>
      <c r="AD744" s="667"/>
      <c r="AE744" s="247"/>
      <c r="AF744" s="647"/>
      <c r="AG744" s="647"/>
      <c r="AH744" s="247"/>
      <c r="AI744" s="647"/>
      <c r="AJ744" s="647"/>
      <c r="AK744" s="247"/>
      <c r="AL744" s="922"/>
      <c r="AN744"/>
    </row>
    <row r="745" spans="1:40" ht="99.9" customHeight="1" x14ac:dyDescent="0.3">
      <c r="A745" s="627">
        <f t="shared" si="11"/>
        <v>739</v>
      </c>
      <c r="B745" s="925"/>
      <c r="C745" s="668"/>
      <c r="D745" s="13"/>
      <c r="E745" s="630" t="s">
        <v>3746</v>
      </c>
      <c r="F745" s="652" t="s">
        <v>8230</v>
      </c>
      <c r="G745" s="190" t="s">
        <v>8249</v>
      </c>
      <c r="H745" s="243" t="s">
        <v>10</v>
      </c>
      <c r="I745" s="245">
        <v>45477</v>
      </c>
      <c r="J745" s="245">
        <v>45482</v>
      </c>
      <c r="K745" s="196" t="s">
        <v>93</v>
      </c>
      <c r="L745" s="654"/>
      <c r="M745" s="654"/>
      <c r="N745" s="654"/>
      <c r="O745" s="196"/>
      <c r="P745" s="654"/>
      <c r="Q745" s="654"/>
      <c r="R745" s="196"/>
      <c r="S745" s="654"/>
      <c r="T745" s="654"/>
      <c r="U745" s="196"/>
      <c r="V745" s="654"/>
      <c r="W745" s="654"/>
      <c r="X745" s="196"/>
      <c r="Y745" s="648" t="s">
        <v>17</v>
      </c>
      <c r="Z745" s="648">
        <v>45491</v>
      </c>
      <c r="AA745" s="648">
        <v>45495</v>
      </c>
      <c r="AB745" s="247" t="s">
        <v>93</v>
      </c>
      <c r="AC745" s="667"/>
      <c r="AD745" s="667"/>
      <c r="AE745" s="247"/>
      <c r="AF745" s="647"/>
      <c r="AG745" s="647"/>
      <c r="AH745" s="247"/>
      <c r="AI745" s="647"/>
      <c r="AJ745" s="647"/>
      <c r="AK745" s="247"/>
      <c r="AL745" s="922"/>
      <c r="AN745"/>
    </row>
    <row r="746" spans="1:40" ht="99.9" customHeight="1" x14ac:dyDescent="0.3">
      <c r="A746" s="627">
        <f t="shared" si="11"/>
        <v>740</v>
      </c>
      <c r="B746" s="926"/>
      <c r="C746" s="668"/>
      <c r="D746" s="13"/>
      <c r="E746" s="630" t="s">
        <v>3746</v>
      </c>
      <c r="F746" s="652" t="s">
        <v>8231</v>
      </c>
      <c r="G746" s="190" t="s">
        <v>8250</v>
      </c>
      <c r="H746" s="243" t="s">
        <v>10</v>
      </c>
      <c r="I746" s="245">
        <v>45477</v>
      </c>
      <c r="J746" s="245">
        <v>45482</v>
      </c>
      <c r="K746" s="196" t="s">
        <v>93</v>
      </c>
      <c r="L746" s="654"/>
      <c r="M746" s="654"/>
      <c r="N746" s="654"/>
      <c r="O746" s="196"/>
      <c r="P746" s="654"/>
      <c r="Q746" s="654"/>
      <c r="R746" s="196"/>
      <c r="S746" s="654"/>
      <c r="T746" s="654"/>
      <c r="U746" s="196"/>
      <c r="V746" s="654"/>
      <c r="W746" s="654"/>
      <c r="X746" s="196"/>
      <c r="Y746" s="648" t="s">
        <v>17</v>
      </c>
      <c r="Z746" s="648">
        <v>45491</v>
      </c>
      <c r="AA746" s="648">
        <v>45495</v>
      </c>
      <c r="AB746" s="247" t="s">
        <v>93</v>
      </c>
      <c r="AC746" s="667"/>
      <c r="AD746" s="667"/>
      <c r="AE746" s="247"/>
      <c r="AF746" s="647"/>
      <c r="AG746" s="647"/>
      <c r="AH746" s="247"/>
      <c r="AI746" s="647"/>
      <c r="AJ746" s="647"/>
      <c r="AK746" s="247"/>
      <c r="AL746" s="923"/>
      <c r="AN746"/>
    </row>
    <row r="747" spans="1:40" ht="99.9" customHeight="1" x14ac:dyDescent="0.3">
      <c r="A747" s="627">
        <f t="shared" si="11"/>
        <v>741</v>
      </c>
      <c r="B747" s="924" t="s">
        <v>8323</v>
      </c>
      <c r="C747" s="668"/>
      <c r="D747" s="13"/>
      <c r="E747" s="630" t="s">
        <v>76</v>
      </c>
      <c r="F747" s="652" t="s">
        <v>8309</v>
      </c>
      <c r="G747" s="190" t="s">
        <v>8316</v>
      </c>
      <c r="H747" s="243" t="s">
        <v>10</v>
      </c>
      <c r="I747" s="245">
        <v>45483</v>
      </c>
      <c r="J747" s="245">
        <v>45496</v>
      </c>
      <c r="K747" s="196" t="s">
        <v>93</v>
      </c>
      <c r="L747" s="654"/>
      <c r="M747" s="654"/>
      <c r="N747" s="654"/>
      <c r="O747" s="196"/>
      <c r="P747" s="654"/>
      <c r="Q747" s="654"/>
      <c r="R747" s="196"/>
      <c r="S747" s="654"/>
      <c r="T747" s="654"/>
      <c r="U747" s="196"/>
      <c r="V747" s="654"/>
      <c r="W747" s="654"/>
      <c r="X747" s="196"/>
      <c r="Y747" s="648" t="s">
        <v>17</v>
      </c>
      <c r="Z747" s="662">
        <v>45504</v>
      </c>
      <c r="AA747" s="662">
        <v>45512</v>
      </c>
      <c r="AB747" s="247" t="s">
        <v>93</v>
      </c>
      <c r="AC747" s="667"/>
      <c r="AD747" s="667"/>
      <c r="AE747" s="247"/>
      <c r="AF747" s="647"/>
      <c r="AG747" s="647"/>
      <c r="AH747" s="247"/>
      <c r="AI747" s="647"/>
      <c r="AJ747" s="647"/>
      <c r="AK747" s="247"/>
      <c r="AL747" s="548" t="str">
        <f>IF(B747&gt;0,HYPERLINK(CONCATENATE("PDFSD FINALLY/",B747,".pdf"),CONCATENATE("Open PDFSD FINALLY.",B747)),"")</f>
        <v>Open PDFSD FINALLY.SD 085 (S19.CI.11-06)(10-00)</v>
      </c>
      <c r="AN747"/>
    </row>
    <row r="748" spans="1:40" ht="99.9" customHeight="1" x14ac:dyDescent="0.3">
      <c r="A748" s="627">
        <f t="shared" si="11"/>
        <v>742</v>
      </c>
      <c r="B748" s="925"/>
      <c r="C748" s="668"/>
      <c r="D748" s="13"/>
      <c r="E748" s="630" t="s">
        <v>76</v>
      </c>
      <c r="F748" s="652" t="s">
        <v>8310</v>
      </c>
      <c r="G748" s="190" t="s">
        <v>8317</v>
      </c>
      <c r="H748" s="243" t="s">
        <v>10</v>
      </c>
      <c r="I748" s="245">
        <v>45483</v>
      </c>
      <c r="J748" s="245">
        <v>45496</v>
      </c>
      <c r="K748" s="196" t="s">
        <v>93</v>
      </c>
      <c r="L748" s="654"/>
      <c r="M748" s="654"/>
      <c r="N748" s="654"/>
      <c r="O748" s="196"/>
      <c r="P748" s="654"/>
      <c r="Q748" s="654"/>
      <c r="R748" s="196"/>
      <c r="S748" s="654"/>
      <c r="T748" s="654"/>
      <c r="U748" s="196"/>
      <c r="V748" s="654"/>
      <c r="W748" s="654"/>
      <c r="X748" s="196"/>
      <c r="Y748" s="648" t="s">
        <v>17</v>
      </c>
      <c r="Z748" s="662">
        <v>45504</v>
      </c>
      <c r="AA748" s="662">
        <v>45512</v>
      </c>
      <c r="AB748" s="247" t="s">
        <v>93</v>
      </c>
      <c r="AC748" s="667"/>
      <c r="AD748" s="667"/>
      <c r="AE748" s="247"/>
      <c r="AF748" s="647"/>
      <c r="AG748" s="647"/>
      <c r="AH748" s="247"/>
      <c r="AI748" s="647"/>
      <c r="AJ748" s="647"/>
      <c r="AK748" s="247"/>
      <c r="AL748" s="922"/>
      <c r="AN748"/>
    </row>
    <row r="749" spans="1:40" ht="99.9" customHeight="1" x14ac:dyDescent="0.3">
      <c r="A749" s="627">
        <f t="shared" si="11"/>
        <v>743</v>
      </c>
      <c r="B749" s="925"/>
      <c r="C749" s="668"/>
      <c r="D749" s="13"/>
      <c r="E749" s="630" t="s">
        <v>76</v>
      </c>
      <c r="F749" s="652" t="s">
        <v>8311</v>
      </c>
      <c r="G749" s="190" t="s">
        <v>8318</v>
      </c>
      <c r="H749" s="243" t="s">
        <v>10</v>
      </c>
      <c r="I749" s="245">
        <v>45483</v>
      </c>
      <c r="J749" s="245">
        <v>45496</v>
      </c>
      <c r="K749" s="196" t="s">
        <v>93</v>
      </c>
      <c r="L749" s="654"/>
      <c r="M749" s="654"/>
      <c r="N749" s="654"/>
      <c r="O749" s="196"/>
      <c r="P749" s="654"/>
      <c r="Q749" s="654"/>
      <c r="R749" s="196"/>
      <c r="S749" s="654"/>
      <c r="T749" s="654"/>
      <c r="U749" s="196"/>
      <c r="V749" s="654"/>
      <c r="W749" s="654"/>
      <c r="X749" s="196"/>
      <c r="Y749" s="648" t="s">
        <v>17</v>
      </c>
      <c r="Z749" s="662">
        <v>45504</v>
      </c>
      <c r="AA749" s="662">
        <v>45512</v>
      </c>
      <c r="AB749" s="247" t="s">
        <v>93</v>
      </c>
      <c r="AC749" s="667"/>
      <c r="AD749" s="667"/>
      <c r="AE749" s="247"/>
      <c r="AF749" s="647"/>
      <c r="AG749" s="647"/>
      <c r="AH749" s="247"/>
      <c r="AI749" s="647"/>
      <c r="AJ749" s="647"/>
      <c r="AK749" s="247"/>
      <c r="AL749" s="922"/>
      <c r="AN749"/>
    </row>
    <row r="750" spans="1:40" ht="99.9" customHeight="1" x14ac:dyDescent="0.3">
      <c r="A750" s="627">
        <f t="shared" si="11"/>
        <v>744</v>
      </c>
      <c r="B750" s="925"/>
      <c r="C750" s="668"/>
      <c r="D750" s="13"/>
      <c r="E750" s="630" t="s">
        <v>76</v>
      </c>
      <c r="F750" s="652" t="s">
        <v>8312</v>
      </c>
      <c r="G750" s="190" t="s">
        <v>8319</v>
      </c>
      <c r="H750" s="243" t="s">
        <v>10</v>
      </c>
      <c r="I750" s="245">
        <v>45483</v>
      </c>
      <c r="J750" s="245">
        <v>45496</v>
      </c>
      <c r="K750" s="196" t="s">
        <v>93</v>
      </c>
      <c r="L750" s="654"/>
      <c r="M750" s="654"/>
      <c r="N750" s="654"/>
      <c r="O750" s="196"/>
      <c r="P750" s="654"/>
      <c r="Q750" s="654"/>
      <c r="R750" s="196"/>
      <c r="S750" s="654"/>
      <c r="T750" s="654"/>
      <c r="U750" s="196"/>
      <c r="V750" s="654"/>
      <c r="W750" s="654"/>
      <c r="X750" s="196"/>
      <c r="Y750" s="648" t="s">
        <v>17</v>
      </c>
      <c r="Z750" s="662">
        <v>45504</v>
      </c>
      <c r="AA750" s="662">
        <v>45512</v>
      </c>
      <c r="AB750" s="247" t="s">
        <v>93</v>
      </c>
      <c r="AC750" s="667"/>
      <c r="AD750" s="667"/>
      <c r="AE750" s="247"/>
      <c r="AF750" s="647"/>
      <c r="AG750" s="647"/>
      <c r="AH750" s="247"/>
      <c r="AI750" s="647"/>
      <c r="AJ750" s="647"/>
      <c r="AK750" s="247"/>
      <c r="AL750" s="922"/>
      <c r="AN750"/>
    </row>
    <row r="751" spans="1:40" ht="99.9" customHeight="1" x14ac:dyDescent="0.3">
      <c r="A751" s="627">
        <f t="shared" si="11"/>
        <v>745</v>
      </c>
      <c r="B751" s="925"/>
      <c r="C751" s="668"/>
      <c r="D751" s="13"/>
      <c r="E751" s="630" t="s">
        <v>76</v>
      </c>
      <c r="F751" s="652" t="s">
        <v>8313</v>
      </c>
      <c r="G751" s="190" t="s">
        <v>8320</v>
      </c>
      <c r="H751" s="243" t="s">
        <v>10</v>
      </c>
      <c r="I751" s="245">
        <v>45483</v>
      </c>
      <c r="J751" s="245">
        <v>45496</v>
      </c>
      <c r="K751" s="196" t="s">
        <v>93</v>
      </c>
      <c r="L751" s="654"/>
      <c r="M751" s="654"/>
      <c r="N751" s="654"/>
      <c r="O751" s="196"/>
      <c r="P751" s="654"/>
      <c r="Q751" s="654"/>
      <c r="R751" s="196"/>
      <c r="S751" s="654"/>
      <c r="T751" s="654"/>
      <c r="U751" s="196"/>
      <c r="V751" s="654"/>
      <c r="W751" s="654"/>
      <c r="X751" s="196"/>
      <c r="Y751" s="648" t="s">
        <v>17</v>
      </c>
      <c r="Z751" s="662">
        <v>45504</v>
      </c>
      <c r="AA751" s="662">
        <v>45512</v>
      </c>
      <c r="AB751" s="247" t="s">
        <v>93</v>
      </c>
      <c r="AC751" s="667"/>
      <c r="AD751" s="667"/>
      <c r="AE751" s="247"/>
      <c r="AF751" s="647"/>
      <c r="AG751" s="647"/>
      <c r="AH751" s="247"/>
      <c r="AI751" s="647"/>
      <c r="AJ751" s="647"/>
      <c r="AK751" s="247"/>
      <c r="AL751" s="922"/>
      <c r="AN751"/>
    </row>
    <row r="752" spans="1:40" ht="99.9" customHeight="1" x14ac:dyDescent="0.3">
      <c r="A752" s="627">
        <f t="shared" si="11"/>
        <v>746</v>
      </c>
      <c r="B752" s="925"/>
      <c r="C752" s="668"/>
      <c r="D752" s="13"/>
      <c r="E752" s="630" t="s">
        <v>76</v>
      </c>
      <c r="F752" s="652" t="s">
        <v>8314</v>
      </c>
      <c r="G752" s="190" t="s">
        <v>8321</v>
      </c>
      <c r="H752" s="243" t="s">
        <v>10</v>
      </c>
      <c r="I752" s="245">
        <v>45483</v>
      </c>
      <c r="J752" s="245">
        <v>45496</v>
      </c>
      <c r="K752" s="196" t="s">
        <v>93</v>
      </c>
      <c r="L752" s="654"/>
      <c r="M752" s="654"/>
      <c r="N752" s="654"/>
      <c r="O752" s="196"/>
      <c r="P752" s="654"/>
      <c r="Q752" s="654"/>
      <c r="R752" s="196"/>
      <c r="S752" s="654"/>
      <c r="T752" s="654"/>
      <c r="U752" s="196"/>
      <c r="V752" s="654"/>
      <c r="W752" s="654"/>
      <c r="X752" s="196"/>
      <c r="Y752" s="648" t="s">
        <v>17</v>
      </c>
      <c r="Z752" s="662">
        <v>45504</v>
      </c>
      <c r="AA752" s="662">
        <v>45512</v>
      </c>
      <c r="AB752" s="247" t="s">
        <v>93</v>
      </c>
      <c r="AC752" s="667"/>
      <c r="AD752" s="667"/>
      <c r="AE752" s="247"/>
      <c r="AF752" s="647"/>
      <c r="AG752" s="647"/>
      <c r="AH752" s="247"/>
      <c r="AI752" s="647"/>
      <c r="AJ752" s="647"/>
      <c r="AK752" s="247"/>
      <c r="AL752" s="922"/>
      <c r="AN752"/>
    </row>
    <row r="753" spans="1:40" ht="99.9" customHeight="1" x14ac:dyDescent="0.3">
      <c r="A753" s="627">
        <f t="shared" si="11"/>
        <v>747</v>
      </c>
      <c r="B753" s="926"/>
      <c r="C753" s="668"/>
      <c r="D753" s="13"/>
      <c r="E753" s="630" t="s">
        <v>76</v>
      </c>
      <c r="F753" s="652" t="s">
        <v>8315</v>
      </c>
      <c r="G753" s="190" t="s">
        <v>8322</v>
      </c>
      <c r="H753" s="243" t="s">
        <v>10</v>
      </c>
      <c r="I753" s="245">
        <v>45483</v>
      </c>
      <c r="J753" s="245">
        <v>45496</v>
      </c>
      <c r="K753" s="196" t="s">
        <v>93</v>
      </c>
      <c r="L753" s="654"/>
      <c r="M753" s="654"/>
      <c r="N753" s="654"/>
      <c r="O753" s="196"/>
      <c r="P753" s="654"/>
      <c r="Q753" s="654"/>
      <c r="R753" s="196"/>
      <c r="S753" s="654"/>
      <c r="T753" s="654"/>
      <c r="U753" s="196"/>
      <c r="V753" s="654"/>
      <c r="W753" s="654"/>
      <c r="X753" s="196"/>
      <c r="Y753" s="648" t="s">
        <v>17</v>
      </c>
      <c r="Z753" s="662">
        <v>45504</v>
      </c>
      <c r="AA753" s="662">
        <v>45512</v>
      </c>
      <c r="AB753" s="247" t="s">
        <v>93</v>
      </c>
      <c r="AC753" s="667"/>
      <c r="AD753" s="667"/>
      <c r="AE753" s="247"/>
      <c r="AF753" s="647"/>
      <c r="AG753" s="647"/>
      <c r="AH753" s="247"/>
      <c r="AI753" s="647"/>
      <c r="AJ753" s="647"/>
      <c r="AK753" s="247"/>
      <c r="AL753" s="923"/>
      <c r="AN753"/>
    </row>
    <row r="754" spans="1:40" ht="99.9" customHeight="1" x14ac:dyDescent="0.3">
      <c r="A754" s="627">
        <f t="shared" si="11"/>
        <v>748</v>
      </c>
      <c r="B754" s="924" t="s">
        <v>8346</v>
      </c>
      <c r="C754" s="668"/>
      <c r="D754" s="13"/>
      <c r="E754" s="630" t="s">
        <v>1140</v>
      </c>
      <c r="F754" s="652" t="s">
        <v>8332</v>
      </c>
      <c r="G754" s="190" t="s">
        <v>8339</v>
      </c>
      <c r="H754" s="243" t="s">
        <v>10</v>
      </c>
      <c r="I754" s="245">
        <v>45483</v>
      </c>
      <c r="J754" s="245">
        <v>45491</v>
      </c>
      <c r="K754" s="196" t="s">
        <v>26</v>
      </c>
      <c r="L754" s="245">
        <v>45641</v>
      </c>
      <c r="M754" s="245">
        <v>45642</v>
      </c>
      <c r="N754" s="654"/>
      <c r="O754" s="196" t="s">
        <v>93</v>
      </c>
      <c r="P754" s="654"/>
      <c r="Q754" s="654"/>
      <c r="R754" s="196"/>
      <c r="S754" s="654"/>
      <c r="T754" s="654"/>
      <c r="U754" s="196"/>
      <c r="V754" s="654"/>
      <c r="W754" s="654"/>
      <c r="X754" s="196"/>
      <c r="Y754" s="648" t="s">
        <v>17</v>
      </c>
      <c r="Z754" s="662">
        <v>45649</v>
      </c>
      <c r="AA754" s="662">
        <v>45625</v>
      </c>
      <c r="AB754" s="247" t="s">
        <v>93</v>
      </c>
      <c r="AC754" s="667"/>
      <c r="AD754" s="667"/>
      <c r="AE754" s="247"/>
      <c r="AF754" s="647"/>
      <c r="AG754" s="647"/>
      <c r="AH754" s="247"/>
      <c r="AI754" s="647"/>
      <c r="AJ754" s="647"/>
      <c r="AK754" s="247"/>
      <c r="AL754" s="548" t="str">
        <f>IF(B754&gt;0,HYPERLINK(CONCATENATE("PDFSD FINALLY/",B754,".pdf"),CONCATENATE("Open PDFSD FINALLY.",B754)),"")</f>
        <v>Open PDFSD FINALLY.SD 09 (S19.ELEC.10-07)(10-00)</v>
      </c>
      <c r="AN754"/>
    </row>
    <row r="755" spans="1:40" ht="99.9" customHeight="1" x14ac:dyDescent="0.3">
      <c r="A755" s="627">
        <f t="shared" si="11"/>
        <v>749</v>
      </c>
      <c r="B755" s="925"/>
      <c r="C755" s="668"/>
      <c r="D755" s="13"/>
      <c r="E755" s="630" t="s">
        <v>1140</v>
      </c>
      <c r="F755" s="652" t="s">
        <v>8333</v>
      </c>
      <c r="G755" s="190" t="s">
        <v>8340</v>
      </c>
      <c r="H755" s="243" t="s">
        <v>10</v>
      </c>
      <c r="I755" s="245">
        <v>45483</v>
      </c>
      <c r="J755" s="245">
        <v>45491</v>
      </c>
      <c r="K755" s="196" t="s">
        <v>26</v>
      </c>
      <c r="L755" s="245">
        <v>45641</v>
      </c>
      <c r="M755" s="245">
        <v>45642</v>
      </c>
      <c r="N755" s="654"/>
      <c r="O755" s="196" t="s">
        <v>93</v>
      </c>
      <c r="P755" s="654"/>
      <c r="Q755" s="654"/>
      <c r="R755" s="196"/>
      <c r="S755" s="654"/>
      <c r="T755" s="654"/>
      <c r="U755" s="196"/>
      <c r="V755" s="654"/>
      <c r="W755" s="654"/>
      <c r="X755" s="196"/>
      <c r="Y755" s="648" t="s">
        <v>17</v>
      </c>
      <c r="Z755" s="662">
        <v>45649</v>
      </c>
      <c r="AA755" s="662">
        <v>45625</v>
      </c>
      <c r="AB755" s="247" t="s">
        <v>93</v>
      </c>
      <c r="AC755" s="667"/>
      <c r="AD755" s="667"/>
      <c r="AE755" s="247"/>
      <c r="AF755" s="647"/>
      <c r="AG755" s="647"/>
      <c r="AH755" s="247"/>
      <c r="AI755" s="647"/>
      <c r="AJ755" s="647"/>
      <c r="AK755" s="247"/>
      <c r="AL755" s="922"/>
      <c r="AN755"/>
    </row>
    <row r="756" spans="1:40" ht="99.9" customHeight="1" x14ac:dyDescent="0.3">
      <c r="A756" s="627">
        <f t="shared" si="11"/>
        <v>750</v>
      </c>
      <c r="B756" s="925"/>
      <c r="C756" s="668"/>
      <c r="D756" s="13"/>
      <c r="E756" s="630" t="s">
        <v>1140</v>
      </c>
      <c r="F756" s="652" t="s">
        <v>8334</v>
      </c>
      <c r="G756" s="190" t="s">
        <v>8341</v>
      </c>
      <c r="H756" s="243" t="s">
        <v>10</v>
      </c>
      <c r="I756" s="245">
        <v>45483</v>
      </c>
      <c r="J756" s="245">
        <v>45491</v>
      </c>
      <c r="K756" s="196" t="s">
        <v>26</v>
      </c>
      <c r="L756" s="245">
        <v>45641</v>
      </c>
      <c r="M756" s="245">
        <v>45642</v>
      </c>
      <c r="N756" s="654"/>
      <c r="O756" s="196" t="s">
        <v>93</v>
      </c>
      <c r="P756" s="654"/>
      <c r="Q756" s="654"/>
      <c r="R756" s="196"/>
      <c r="S756" s="654"/>
      <c r="T756" s="654"/>
      <c r="U756" s="196"/>
      <c r="V756" s="654"/>
      <c r="W756" s="654"/>
      <c r="X756" s="196"/>
      <c r="Y756" s="648" t="s">
        <v>17</v>
      </c>
      <c r="Z756" s="662">
        <v>45649</v>
      </c>
      <c r="AA756" s="662">
        <v>45625</v>
      </c>
      <c r="AB756" s="247" t="s">
        <v>93</v>
      </c>
      <c r="AC756" s="667"/>
      <c r="AD756" s="667"/>
      <c r="AE756" s="247"/>
      <c r="AF756" s="647"/>
      <c r="AG756" s="647"/>
      <c r="AH756" s="247"/>
      <c r="AI756" s="647"/>
      <c r="AJ756" s="647"/>
      <c r="AK756" s="247"/>
      <c r="AL756" s="922"/>
      <c r="AN756"/>
    </row>
    <row r="757" spans="1:40" ht="99.9" customHeight="1" x14ac:dyDescent="0.3">
      <c r="A757" s="627">
        <f t="shared" si="11"/>
        <v>751</v>
      </c>
      <c r="B757" s="925"/>
      <c r="C757" s="668"/>
      <c r="D757" s="13"/>
      <c r="E757" s="630" t="s">
        <v>1140</v>
      </c>
      <c r="F757" s="652" t="s">
        <v>8335</v>
      </c>
      <c r="G757" s="190" t="s">
        <v>8342</v>
      </c>
      <c r="H757" s="243" t="s">
        <v>10</v>
      </c>
      <c r="I757" s="245">
        <v>45483</v>
      </c>
      <c r="J757" s="245">
        <v>45491</v>
      </c>
      <c r="K757" s="196" t="s">
        <v>26</v>
      </c>
      <c r="L757" s="245">
        <v>45641</v>
      </c>
      <c r="M757" s="245">
        <v>45642</v>
      </c>
      <c r="N757" s="654"/>
      <c r="O757" s="196" t="s">
        <v>93</v>
      </c>
      <c r="P757" s="654"/>
      <c r="Q757" s="654"/>
      <c r="R757" s="196"/>
      <c r="S757" s="654"/>
      <c r="T757" s="654"/>
      <c r="U757" s="196"/>
      <c r="V757" s="654"/>
      <c r="W757" s="654"/>
      <c r="X757" s="196"/>
      <c r="Y757" s="648" t="s">
        <v>17</v>
      </c>
      <c r="Z757" s="662">
        <v>45649</v>
      </c>
      <c r="AA757" s="662">
        <v>45625</v>
      </c>
      <c r="AB757" s="247" t="s">
        <v>93</v>
      </c>
      <c r="AC757" s="667"/>
      <c r="AD757" s="667"/>
      <c r="AE757" s="247"/>
      <c r="AF757" s="647"/>
      <c r="AG757" s="647"/>
      <c r="AH757" s="247"/>
      <c r="AI757" s="647"/>
      <c r="AJ757" s="647"/>
      <c r="AK757" s="247"/>
      <c r="AL757" s="922"/>
      <c r="AN757"/>
    </row>
    <row r="758" spans="1:40" ht="99.9" customHeight="1" x14ac:dyDescent="0.3">
      <c r="A758" s="627">
        <f t="shared" si="11"/>
        <v>752</v>
      </c>
      <c r="B758" s="925"/>
      <c r="C758" s="668"/>
      <c r="D758" s="13"/>
      <c r="E758" s="630" t="s">
        <v>1140</v>
      </c>
      <c r="F758" s="652" t="s">
        <v>8336</v>
      </c>
      <c r="G758" s="190" t="s">
        <v>8343</v>
      </c>
      <c r="H758" s="243" t="s">
        <v>10</v>
      </c>
      <c r="I758" s="245">
        <v>45483</v>
      </c>
      <c r="J758" s="245">
        <v>45491</v>
      </c>
      <c r="K758" s="196" t="s">
        <v>26</v>
      </c>
      <c r="L758" s="245">
        <v>45641</v>
      </c>
      <c r="M758" s="245">
        <v>45642</v>
      </c>
      <c r="N758" s="654"/>
      <c r="O758" s="196" t="s">
        <v>93</v>
      </c>
      <c r="P758" s="654"/>
      <c r="Q758" s="654"/>
      <c r="R758" s="196"/>
      <c r="S758" s="654"/>
      <c r="T758" s="654"/>
      <c r="U758" s="196"/>
      <c r="V758" s="654"/>
      <c r="W758" s="654"/>
      <c r="X758" s="196"/>
      <c r="Y758" s="648" t="s">
        <v>17</v>
      </c>
      <c r="Z758" s="662">
        <v>45649</v>
      </c>
      <c r="AA758" s="662">
        <v>45625</v>
      </c>
      <c r="AB758" s="247" t="s">
        <v>93</v>
      </c>
      <c r="AC758" s="667"/>
      <c r="AD758" s="667"/>
      <c r="AE758" s="247"/>
      <c r="AF758" s="647"/>
      <c r="AG758" s="647"/>
      <c r="AH758" s="247"/>
      <c r="AI758" s="647"/>
      <c r="AJ758" s="647"/>
      <c r="AK758" s="247"/>
      <c r="AL758" s="922"/>
      <c r="AN758"/>
    </row>
    <row r="759" spans="1:40" ht="99.9" customHeight="1" x14ac:dyDescent="0.3">
      <c r="A759" s="627">
        <f t="shared" si="11"/>
        <v>753</v>
      </c>
      <c r="B759" s="925"/>
      <c r="C759" s="668"/>
      <c r="D759" s="13"/>
      <c r="E759" s="630" t="s">
        <v>1140</v>
      </c>
      <c r="F759" s="652" t="s">
        <v>8337</v>
      </c>
      <c r="G759" s="190" t="s">
        <v>8344</v>
      </c>
      <c r="H759" s="243" t="s">
        <v>10</v>
      </c>
      <c r="I759" s="245">
        <v>45483</v>
      </c>
      <c r="J759" s="245">
        <v>45491</v>
      </c>
      <c r="K759" s="196" t="s">
        <v>26</v>
      </c>
      <c r="L759" s="245">
        <v>45641</v>
      </c>
      <c r="M759" s="245">
        <v>45642</v>
      </c>
      <c r="N759" s="654"/>
      <c r="O759" s="196" t="s">
        <v>93</v>
      </c>
      <c r="P759" s="654"/>
      <c r="Q759" s="654"/>
      <c r="R759" s="196"/>
      <c r="S759" s="654"/>
      <c r="T759" s="654"/>
      <c r="U759" s="196"/>
      <c r="V759" s="654"/>
      <c r="W759" s="654"/>
      <c r="X759" s="196"/>
      <c r="Y759" s="648" t="s">
        <v>17</v>
      </c>
      <c r="Z759" s="662">
        <v>45649</v>
      </c>
      <c r="AA759" s="662">
        <v>45625</v>
      </c>
      <c r="AB759" s="247" t="s">
        <v>93</v>
      </c>
      <c r="AC759" s="667"/>
      <c r="AD759" s="667"/>
      <c r="AE759" s="247"/>
      <c r="AF759" s="647"/>
      <c r="AG759" s="647"/>
      <c r="AH759" s="247"/>
      <c r="AI759" s="647"/>
      <c r="AJ759" s="647"/>
      <c r="AK759" s="247"/>
      <c r="AL759" s="922"/>
      <c r="AN759"/>
    </row>
    <row r="760" spans="1:40" ht="99.9" customHeight="1" x14ac:dyDescent="0.3">
      <c r="A760" s="627">
        <f t="shared" si="11"/>
        <v>754</v>
      </c>
      <c r="B760" s="926"/>
      <c r="C760" s="668"/>
      <c r="D760" s="13"/>
      <c r="E760" s="630" t="s">
        <v>1140</v>
      </c>
      <c r="F760" s="652" t="s">
        <v>8338</v>
      </c>
      <c r="G760" s="190" t="s">
        <v>8345</v>
      </c>
      <c r="H760" s="243" t="s">
        <v>10</v>
      </c>
      <c r="I760" s="245">
        <v>45483</v>
      </c>
      <c r="J760" s="245">
        <v>45491</v>
      </c>
      <c r="K760" s="196" t="s">
        <v>26</v>
      </c>
      <c r="L760" s="245">
        <v>45641</v>
      </c>
      <c r="M760" s="245">
        <v>45642</v>
      </c>
      <c r="N760" s="654"/>
      <c r="O760" s="196" t="s">
        <v>27</v>
      </c>
      <c r="P760" s="654"/>
      <c r="Q760" s="654"/>
      <c r="R760" s="196"/>
      <c r="S760" s="654"/>
      <c r="T760" s="654"/>
      <c r="U760" s="196"/>
      <c r="V760" s="654"/>
      <c r="W760" s="654"/>
      <c r="X760" s="196"/>
      <c r="Y760" s="659"/>
      <c r="Z760" s="659"/>
      <c r="AA760" s="659"/>
      <c r="AB760" s="247"/>
      <c r="AC760" s="667"/>
      <c r="AD760" s="667"/>
      <c r="AE760" s="247"/>
      <c r="AF760" s="647"/>
      <c r="AG760" s="647"/>
      <c r="AH760" s="247"/>
      <c r="AI760" s="647"/>
      <c r="AJ760" s="647"/>
      <c r="AK760" s="247"/>
      <c r="AL760" s="923"/>
      <c r="AN760"/>
    </row>
    <row r="761" spans="1:40" ht="99.9" customHeight="1" x14ac:dyDescent="0.3">
      <c r="A761" s="627">
        <f t="shared" si="11"/>
        <v>755</v>
      </c>
      <c r="B761" s="924" t="s">
        <v>8939</v>
      </c>
      <c r="C761" s="668"/>
      <c r="D761" s="13"/>
      <c r="E761" s="630" t="s">
        <v>76</v>
      </c>
      <c r="F761" s="652" t="s">
        <v>8330</v>
      </c>
      <c r="G761" s="190" t="s">
        <v>8940</v>
      </c>
      <c r="H761" s="243" t="s">
        <v>10</v>
      </c>
      <c r="I761" s="245">
        <v>45515</v>
      </c>
      <c r="J761" s="245">
        <v>45524</v>
      </c>
      <c r="K761" s="196" t="s">
        <v>93</v>
      </c>
      <c r="L761" s="654"/>
      <c r="M761" s="654"/>
      <c r="N761" s="654"/>
      <c r="O761" s="196"/>
      <c r="P761" s="654"/>
      <c r="Q761" s="654"/>
      <c r="R761" s="196"/>
      <c r="S761" s="654"/>
      <c r="T761" s="654"/>
      <c r="U761" s="196"/>
      <c r="V761" s="654"/>
      <c r="W761" s="654"/>
      <c r="X761" s="196"/>
      <c r="Y761" s="648" t="s">
        <v>17</v>
      </c>
      <c r="Z761" s="662">
        <v>45532</v>
      </c>
      <c r="AA761" s="662">
        <v>45541</v>
      </c>
      <c r="AB761" s="247" t="s">
        <v>93</v>
      </c>
      <c r="AC761" s="667"/>
      <c r="AD761" s="667"/>
      <c r="AE761" s="247"/>
      <c r="AF761" s="647"/>
      <c r="AG761" s="647"/>
      <c r="AH761" s="247"/>
      <c r="AI761" s="647"/>
      <c r="AJ761" s="647"/>
      <c r="AK761" s="247"/>
      <c r="AL761" s="548" t="str">
        <f>IF(B761&gt;0,HYPERLINK(CONCATENATE("PDFSD FINALLY/",B761,".pdf"),CONCATENATE("Open PDFSD FINALLY.",B761)),"")</f>
        <v>Open PDFSD FINALLY.SD 086 (S19.CI.11-08)(10-00)</v>
      </c>
      <c r="AN761"/>
    </row>
    <row r="762" spans="1:40" ht="99.9" customHeight="1" x14ac:dyDescent="0.3">
      <c r="A762" s="627">
        <f t="shared" si="11"/>
        <v>756</v>
      </c>
      <c r="B762" s="925"/>
      <c r="C762" s="668"/>
      <c r="D762" s="13"/>
      <c r="E762" s="630" t="s">
        <v>76</v>
      </c>
      <c r="F762" s="652" t="s">
        <v>8958</v>
      </c>
      <c r="G762" s="190" t="s">
        <v>8941</v>
      </c>
      <c r="H762" s="243" t="s">
        <v>10</v>
      </c>
      <c r="I762" s="245">
        <v>45515</v>
      </c>
      <c r="J762" s="245">
        <v>45524</v>
      </c>
      <c r="K762" s="196" t="s">
        <v>93</v>
      </c>
      <c r="L762" s="654"/>
      <c r="M762" s="654"/>
      <c r="N762" s="654"/>
      <c r="O762" s="196"/>
      <c r="P762" s="654"/>
      <c r="Q762" s="654"/>
      <c r="R762" s="196"/>
      <c r="S762" s="654"/>
      <c r="T762" s="654"/>
      <c r="U762" s="196"/>
      <c r="V762" s="654"/>
      <c r="W762" s="654"/>
      <c r="X762" s="196"/>
      <c r="Y762" s="648" t="s">
        <v>17</v>
      </c>
      <c r="Z762" s="662">
        <v>45532</v>
      </c>
      <c r="AA762" s="662">
        <v>45541</v>
      </c>
      <c r="AB762" s="247" t="s">
        <v>93</v>
      </c>
      <c r="AC762" s="667"/>
      <c r="AD762" s="667"/>
      <c r="AE762" s="247"/>
      <c r="AF762" s="647"/>
      <c r="AG762" s="647"/>
      <c r="AH762" s="247"/>
      <c r="AI762" s="647"/>
      <c r="AJ762" s="647"/>
      <c r="AK762" s="247"/>
      <c r="AL762" s="922"/>
      <c r="AN762"/>
    </row>
    <row r="763" spans="1:40" ht="99.9" customHeight="1" x14ac:dyDescent="0.3">
      <c r="A763" s="627">
        <f t="shared" si="11"/>
        <v>757</v>
      </c>
      <c r="B763" s="925"/>
      <c r="C763" s="668"/>
      <c r="D763" s="13"/>
      <c r="E763" s="630" t="s">
        <v>76</v>
      </c>
      <c r="F763" s="652" t="s">
        <v>8959</v>
      </c>
      <c r="G763" s="190" t="s">
        <v>8942</v>
      </c>
      <c r="H763" s="243" t="s">
        <v>10</v>
      </c>
      <c r="I763" s="245">
        <v>45515</v>
      </c>
      <c r="J763" s="245">
        <v>45524</v>
      </c>
      <c r="K763" s="196" t="s">
        <v>93</v>
      </c>
      <c r="L763" s="654"/>
      <c r="M763" s="654"/>
      <c r="N763" s="654"/>
      <c r="O763" s="196"/>
      <c r="P763" s="654"/>
      <c r="Q763" s="654"/>
      <c r="R763" s="196"/>
      <c r="S763" s="654"/>
      <c r="T763" s="654"/>
      <c r="U763" s="196"/>
      <c r="V763" s="654"/>
      <c r="W763" s="654"/>
      <c r="X763" s="196"/>
      <c r="Y763" s="648" t="s">
        <v>17</v>
      </c>
      <c r="Z763" s="662">
        <v>45532</v>
      </c>
      <c r="AA763" s="662">
        <v>45541</v>
      </c>
      <c r="AB763" s="247" t="s">
        <v>93</v>
      </c>
      <c r="AC763" s="667"/>
      <c r="AD763" s="667"/>
      <c r="AE763" s="247"/>
      <c r="AF763" s="647"/>
      <c r="AG763" s="647"/>
      <c r="AH763" s="247"/>
      <c r="AI763" s="647"/>
      <c r="AJ763" s="647"/>
      <c r="AK763" s="247"/>
      <c r="AL763" s="922"/>
      <c r="AN763"/>
    </row>
    <row r="764" spans="1:40" ht="99.9" customHeight="1" x14ac:dyDescent="0.3">
      <c r="A764" s="627">
        <f t="shared" si="11"/>
        <v>758</v>
      </c>
      <c r="B764" s="925"/>
      <c r="C764" s="668"/>
      <c r="D764" s="13"/>
      <c r="E764" s="630" t="s">
        <v>76</v>
      </c>
      <c r="F764" s="652" t="s">
        <v>8960</v>
      </c>
      <c r="G764" s="190" t="s">
        <v>8943</v>
      </c>
      <c r="H764" s="243" t="s">
        <v>10</v>
      </c>
      <c r="I764" s="245">
        <v>45515</v>
      </c>
      <c r="J764" s="245">
        <v>45524</v>
      </c>
      <c r="K764" s="196" t="s">
        <v>93</v>
      </c>
      <c r="L764" s="654"/>
      <c r="M764" s="654"/>
      <c r="N764" s="654"/>
      <c r="O764" s="196"/>
      <c r="P764" s="654"/>
      <c r="Q764" s="654"/>
      <c r="R764" s="196"/>
      <c r="S764" s="654"/>
      <c r="T764" s="654"/>
      <c r="U764" s="196"/>
      <c r="V764" s="654"/>
      <c r="W764" s="654"/>
      <c r="X764" s="196"/>
      <c r="Y764" s="648" t="s">
        <v>17</v>
      </c>
      <c r="Z764" s="662">
        <v>45532</v>
      </c>
      <c r="AA764" s="662">
        <v>45541</v>
      </c>
      <c r="AB764" s="247" t="s">
        <v>93</v>
      </c>
      <c r="AC764" s="667"/>
      <c r="AD764" s="667"/>
      <c r="AE764" s="247"/>
      <c r="AF764" s="647"/>
      <c r="AG764" s="647"/>
      <c r="AH764" s="247"/>
      <c r="AI764" s="647"/>
      <c r="AJ764" s="647"/>
      <c r="AK764" s="247"/>
      <c r="AL764" s="922"/>
      <c r="AN764"/>
    </row>
    <row r="765" spans="1:40" ht="99.9" customHeight="1" x14ac:dyDescent="0.3">
      <c r="A765" s="627">
        <f t="shared" si="11"/>
        <v>759</v>
      </c>
      <c r="B765" s="925"/>
      <c r="C765" s="668"/>
      <c r="D765" s="13"/>
      <c r="E765" s="630" t="s">
        <v>76</v>
      </c>
      <c r="F765" s="652" t="s">
        <v>8961</v>
      </c>
      <c r="G765" s="190" t="s">
        <v>8944</v>
      </c>
      <c r="H765" s="243" t="s">
        <v>10</v>
      </c>
      <c r="I765" s="245">
        <v>45515</v>
      </c>
      <c r="J765" s="245">
        <v>45524</v>
      </c>
      <c r="K765" s="196" t="s">
        <v>93</v>
      </c>
      <c r="L765" s="654"/>
      <c r="M765" s="654"/>
      <c r="N765" s="654"/>
      <c r="O765" s="196"/>
      <c r="P765" s="654"/>
      <c r="Q765" s="654"/>
      <c r="R765" s="196"/>
      <c r="S765" s="654"/>
      <c r="T765" s="654"/>
      <c r="U765" s="196"/>
      <c r="V765" s="654"/>
      <c r="W765" s="654"/>
      <c r="X765" s="196"/>
      <c r="Y765" s="648" t="s">
        <v>17</v>
      </c>
      <c r="Z765" s="662">
        <v>45532</v>
      </c>
      <c r="AA765" s="662">
        <v>45541</v>
      </c>
      <c r="AB765" s="247" t="s">
        <v>93</v>
      </c>
      <c r="AC765" s="667"/>
      <c r="AD765" s="667"/>
      <c r="AE765" s="247"/>
      <c r="AF765" s="647"/>
      <c r="AG765" s="647"/>
      <c r="AH765" s="247"/>
      <c r="AI765" s="647"/>
      <c r="AJ765" s="647"/>
      <c r="AK765" s="247"/>
      <c r="AL765" s="922"/>
      <c r="AN765"/>
    </row>
    <row r="766" spans="1:40" ht="99.9" customHeight="1" x14ac:dyDescent="0.3">
      <c r="A766" s="627">
        <f t="shared" si="11"/>
        <v>760</v>
      </c>
      <c r="B766" s="925"/>
      <c r="C766" s="668"/>
      <c r="D766" s="13"/>
      <c r="E766" s="630" t="s">
        <v>76</v>
      </c>
      <c r="F766" s="652" t="s">
        <v>8962</v>
      </c>
      <c r="G766" s="190" t="s">
        <v>8945</v>
      </c>
      <c r="H766" s="243" t="s">
        <v>10</v>
      </c>
      <c r="I766" s="245">
        <v>45515</v>
      </c>
      <c r="J766" s="245">
        <v>45524</v>
      </c>
      <c r="K766" s="196" t="s">
        <v>93</v>
      </c>
      <c r="L766" s="654"/>
      <c r="M766" s="654"/>
      <c r="N766" s="654"/>
      <c r="O766" s="196"/>
      <c r="P766" s="654"/>
      <c r="Q766" s="654"/>
      <c r="R766" s="196"/>
      <c r="S766" s="654"/>
      <c r="T766" s="654"/>
      <c r="U766" s="196"/>
      <c r="V766" s="654"/>
      <c r="W766" s="654"/>
      <c r="X766" s="196"/>
      <c r="Y766" s="648" t="s">
        <v>17</v>
      </c>
      <c r="Z766" s="662">
        <v>45532</v>
      </c>
      <c r="AA766" s="662">
        <v>45541</v>
      </c>
      <c r="AB766" s="247" t="s">
        <v>93</v>
      </c>
      <c r="AC766" s="667"/>
      <c r="AD766" s="667"/>
      <c r="AE766" s="247"/>
      <c r="AF766" s="647"/>
      <c r="AG766" s="647"/>
      <c r="AH766" s="247"/>
      <c r="AI766" s="647"/>
      <c r="AJ766" s="647"/>
      <c r="AK766" s="247"/>
      <c r="AL766" s="922"/>
      <c r="AN766"/>
    </row>
    <row r="767" spans="1:40" ht="99.9" customHeight="1" x14ac:dyDescent="0.3">
      <c r="A767" s="627">
        <f t="shared" si="11"/>
        <v>761</v>
      </c>
      <c r="B767" s="925"/>
      <c r="C767" s="668"/>
      <c r="D767" s="13"/>
      <c r="E767" s="630" t="s">
        <v>76</v>
      </c>
      <c r="F767" s="652" t="s">
        <v>8963</v>
      </c>
      <c r="G767" s="190" t="s">
        <v>8946</v>
      </c>
      <c r="H767" s="243" t="s">
        <v>10</v>
      </c>
      <c r="I767" s="245">
        <v>45515</v>
      </c>
      <c r="J767" s="245">
        <v>45524</v>
      </c>
      <c r="K767" s="196" t="s">
        <v>93</v>
      </c>
      <c r="L767" s="654"/>
      <c r="M767" s="654"/>
      <c r="N767" s="654"/>
      <c r="O767" s="196"/>
      <c r="P767" s="654"/>
      <c r="Q767" s="654"/>
      <c r="R767" s="196"/>
      <c r="S767" s="654"/>
      <c r="T767" s="654"/>
      <c r="U767" s="196"/>
      <c r="V767" s="654"/>
      <c r="W767" s="654"/>
      <c r="X767" s="196"/>
      <c r="Y767" s="648" t="s">
        <v>17</v>
      </c>
      <c r="Z767" s="662">
        <v>45532</v>
      </c>
      <c r="AA767" s="662">
        <v>45541</v>
      </c>
      <c r="AB767" s="247" t="s">
        <v>93</v>
      </c>
      <c r="AC767" s="667"/>
      <c r="AD767" s="667"/>
      <c r="AE767" s="247"/>
      <c r="AF767" s="647"/>
      <c r="AG767" s="647"/>
      <c r="AH767" s="247"/>
      <c r="AI767" s="647"/>
      <c r="AJ767" s="647"/>
      <c r="AK767" s="247"/>
      <c r="AL767" s="922"/>
      <c r="AN767"/>
    </row>
    <row r="768" spans="1:40" ht="99.9" customHeight="1" x14ac:dyDescent="0.3">
      <c r="A768" s="627">
        <f t="shared" si="11"/>
        <v>762</v>
      </c>
      <c r="B768" s="925"/>
      <c r="C768" s="668"/>
      <c r="D768" s="13"/>
      <c r="E768" s="630" t="s">
        <v>76</v>
      </c>
      <c r="F768" s="652" t="s">
        <v>8964</v>
      </c>
      <c r="G768" s="190" t="s">
        <v>8947</v>
      </c>
      <c r="H768" s="243" t="s">
        <v>10</v>
      </c>
      <c r="I768" s="245">
        <v>45515</v>
      </c>
      <c r="J768" s="245">
        <v>45524</v>
      </c>
      <c r="K768" s="196" t="s">
        <v>93</v>
      </c>
      <c r="L768" s="654"/>
      <c r="M768" s="654"/>
      <c r="N768" s="654"/>
      <c r="O768" s="196"/>
      <c r="P768" s="654"/>
      <c r="Q768" s="654"/>
      <c r="R768" s="196"/>
      <c r="S768" s="654"/>
      <c r="T768" s="654"/>
      <c r="U768" s="196"/>
      <c r="V768" s="654"/>
      <c r="W768" s="654"/>
      <c r="X768" s="196"/>
      <c r="Y768" s="648" t="s">
        <v>17</v>
      </c>
      <c r="Z768" s="662">
        <v>45532</v>
      </c>
      <c r="AA768" s="662">
        <v>45541</v>
      </c>
      <c r="AB768" s="247" t="s">
        <v>93</v>
      </c>
      <c r="AC768" s="667"/>
      <c r="AD768" s="667"/>
      <c r="AE768" s="247"/>
      <c r="AF768" s="647"/>
      <c r="AG768" s="647"/>
      <c r="AH768" s="247"/>
      <c r="AI768" s="647"/>
      <c r="AJ768" s="647"/>
      <c r="AK768" s="247"/>
      <c r="AL768" s="922"/>
      <c r="AN768"/>
    </row>
    <row r="769" spans="1:40" ht="99.9" customHeight="1" x14ac:dyDescent="0.3">
      <c r="A769" s="627">
        <f t="shared" si="11"/>
        <v>763</v>
      </c>
      <c r="B769" s="925"/>
      <c r="C769" s="668"/>
      <c r="D769" s="13"/>
      <c r="E769" s="630" t="s">
        <v>76</v>
      </c>
      <c r="F769" s="652" t="s">
        <v>8965</v>
      </c>
      <c r="G769" s="190" t="s">
        <v>8948</v>
      </c>
      <c r="H769" s="243" t="s">
        <v>10</v>
      </c>
      <c r="I769" s="245">
        <v>45515</v>
      </c>
      <c r="J769" s="245">
        <v>45524</v>
      </c>
      <c r="K769" s="196" t="s">
        <v>93</v>
      </c>
      <c r="L769" s="654"/>
      <c r="M769" s="654"/>
      <c r="N769" s="654"/>
      <c r="O769" s="196"/>
      <c r="P769" s="654"/>
      <c r="Q769" s="654"/>
      <c r="R769" s="196"/>
      <c r="S769" s="654"/>
      <c r="T769" s="654"/>
      <c r="U769" s="196"/>
      <c r="V769" s="654"/>
      <c r="W769" s="654"/>
      <c r="X769" s="196"/>
      <c r="Y769" s="648" t="s">
        <v>17</v>
      </c>
      <c r="Z769" s="662">
        <v>45532</v>
      </c>
      <c r="AA769" s="662">
        <v>45541</v>
      </c>
      <c r="AB769" s="247" t="s">
        <v>93</v>
      </c>
      <c r="AC769" s="667"/>
      <c r="AD769" s="667"/>
      <c r="AE769" s="247"/>
      <c r="AF769" s="647"/>
      <c r="AG769" s="647"/>
      <c r="AH769" s="247"/>
      <c r="AI769" s="647"/>
      <c r="AJ769" s="647"/>
      <c r="AK769" s="247"/>
      <c r="AL769" s="922"/>
      <c r="AN769"/>
    </row>
    <row r="770" spans="1:40" ht="99.9" customHeight="1" x14ac:dyDescent="0.3">
      <c r="A770" s="627">
        <f t="shared" si="11"/>
        <v>764</v>
      </c>
      <c r="B770" s="925"/>
      <c r="C770" s="668"/>
      <c r="D770" s="13"/>
      <c r="E770" s="630" t="s">
        <v>76</v>
      </c>
      <c r="F770" s="652" t="s">
        <v>8966</v>
      </c>
      <c r="G770" s="190" t="s">
        <v>8949</v>
      </c>
      <c r="H770" s="243" t="s">
        <v>10</v>
      </c>
      <c r="I770" s="245">
        <v>45515</v>
      </c>
      <c r="J770" s="245">
        <v>45524</v>
      </c>
      <c r="K770" s="196" t="s">
        <v>93</v>
      </c>
      <c r="L770" s="654"/>
      <c r="M770" s="654"/>
      <c r="N770" s="654"/>
      <c r="O770" s="196"/>
      <c r="P770" s="654"/>
      <c r="Q770" s="654"/>
      <c r="R770" s="196"/>
      <c r="S770" s="654"/>
      <c r="T770" s="654"/>
      <c r="U770" s="196"/>
      <c r="V770" s="654"/>
      <c r="W770" s="654"/>
      <c r="X770" s="196"/>
      <c r="Y770" s="648" t="s">
        <v>17</v>
      </c>
      <c r="Z770" s="662">
        <v>45532</v>
      </c>
      <c r="AA770" s="662">
        <v>45541</v>
      </c>
      <c r="AB770" s="247" t="s">
        <v>93</v>
      </c>
      <c r="AC770" s="667"/>
      <c r="AD770" s="667"/>
      <c r="AE770" s="247"/>
      <c r="AF770" s="647"/>
      <c r="AG770" s="647"/>
      <c r="AH770" s="247"/>
      <c r="AI770" s="647"/>
      <c r="AJ770" s="647"/>
      <c r="AK770" s="247"/>
      <c r="AL770" s="922"/>
      <c r="AN770"/>
    </row>
    <row r="771" spans="1:40" ht="99.9" customHeight="1" x14ac:dyDescent="0.3">
      <c r="A771" s="627">
        <f t="shared" si="11"/>
        <v>765</v>
      </c>
      <c r="B771" s="925"/>
      <c r="C771" s="668"/>
      <c r="D771" s="13"/>
      <c r="E771" s="630" t="s">
        <v>76</v>
      </c>
      <c r="F771" s="652" t="s">
        <v>8967</v>
      </c>
      <c r="G771" s="190" t="s">
        <v>8950</v>
      </c>
      <c r="H771" s="243" t="s">
        <v>10</v>
      </c>
      <c r="I771" s="245">
        <v>45515</v>
      </c>
      <c r="J771" s="245">
        <v>45524</v>
      </c>
      <c r="K771" s="196" t="s">
        <v>93</v>
      </c>
      <c r="L771" s="654"/>
      <c r="M771" s="654"/>
      <c r="N771" s="654"/>
      <c r="O771" s="196"/>
      <c r="P771" s="654"/>
      <c r="Q771" s="654"/>
      <c r="R771" s="196"/>
      <c r="S771" s="654"/>
      <c r="T771" s="654"/>
      <c r="U771" s="196"/>
      <c r="V771" s="654"/>
      <c r="W771" s="654"/>
      <c r="X771" s="196"/>
      <c r="Y771" s="648" t="s">
        <v>17</v>
      </c>
      <c r="Z771" s="662">
        <v>45532</v>
      </c>
      <c r="AA771" s="662">
        <v>45541</v>
      </c>
      <c r="AB771" s="247" t="s">
        <v>93</v>
      </c>
      <c r="AC771" s="667"/>
      <c r="AD771" s="667"/>
      <c r="AE771" s="247"/>
      <c r="AF771" s="647"/>
      <c r="AG771" s="647"/>
      <c r="AH771" s="247"/>
      <c r="AI771" s="647"/>
      <c r="AJ771" s="647"/>
      <c r="AK771" s="247"/>
      <c r="AL771" s="922"/>
      <c r="AN771"/>
    </row>
    <row r="772" spans="1:40" ht="99.9" customHeight="1" x14ac:dyDescent="0.3">
      <c r="A772" s="627">
        <f t="shared" si="11"/>
        <v>766</v>
      </c>
      <c r="B772" s="925"/>
      <c r="C772" s="668"/>
      <c r="D772" s="13"/>
      <c r="E772" s="630" t="s">
        <v>76</v>
      </c>
      <c r="F772" s="652" t="s">
        <v>8968</v>
      </c>
      <c r="G772" s="190" t="s">
        <v>8951</v>
      </c>
      <c r="H772" s="243" t="s">
        <v>10</v>
      </c>
      <c r="I772" s="245">
        <v>45515</v>
      </c>
      <c r="J772" s="245">
        <v>45524</v>
      </c>
      <c r="K772" s="196" t="s">
        <v>93</v>
      </c>
      <c r="L772" s="654"/>
      <c r="M772" s="654"/>
      <c r="N772" s="654"/>
      <c r="O772" s="196"/>
      <c r="P772" s="654"/>
      <c r="Q772" s="654"/>
      <c r="R772" s="196"/>
      <c r="S772" s="654"/>
      <c r="T772" s="654"/>
      <c r="U772" s="196"/>
      <c r="V772" s="654"/>
      <c r="W772" s="654"/>
      <c r="X772" s="196"/>
      <c r="Y772" s="648" t="s">
        <v>17</v>
      </c>
      <c r="Z772" s="662">
        <v>45532</v>
      </c>
      <c r="AA772" s="662">
        <v>45541</v>
      </c>
      <c r="AB772" s="247" t="s">
        <v>93</v>
      </c>
      <c r="AC772" s="667"/>
      <c r="AD772" s="667"/>
      <c r="AE772" s="247"/>
      <c r="AF772" s="647"/>
      <c r="AG772" s="647"/>
      <c r="AH772" s="247"/>
      <c r="AI772" s="647"/>
      <c r="AJ772" s="647"/>
      <c r="AK772" s="247"/>
      <c r="AL772" s="922"/>
      <c r="AN772"/>
    </row>
    <row r="773" spans="1:40" ht="99.9" customHeight="1" x14ac:dyDescent="0.3">
      <c r="A773" s="627">
        <f t="shared" si="11"/>
        <v>767</v>
      </c>
      <c r="B773" s="925"/>
      <c r="C773" s="668"/>
      <c r="D773" s="13"/>
      <c r="E773" s="630" t="s">
        <v>76</v>
      </c>
      <c r="F773" s="652" t="s">
        <v>8969</v>
      </c>
      <c r="G773" s="190" t="s">
        <v>8952</v>
      </c>
      <c r="H773" s="243" t="s">
        <v>10</v>
      </c>
      <c r="I773" s="245">
        <v>45515</v>
      </c>
      <c r="J773" s="245">
        <v>45524</v>
      </c>
      <c r="K773" s="196" t="s">
        <v>93</v>
      </c>
      <c r="L773" s="654"/>
      <c r="M773" s="654"/>
      <c r="N773" s="654"/>
      <c r="O773" s="196"/>
      <c r="P773" s="654"/>
      <c r="Q773" s="654"/>
      <c r="R773" s="196"/>
      <c r="S773" s="654"/>
      <c r="T773" s="654"/>
      <c r="U773" s="196"/>
      <c r="V773" s="654"/>
      <c r="W773" s="654"/>
      <c r="X773" s="196"/>
      <c r="Y773" s="648" t="s">
        <v>17</v>
      </c>
      <c r="Z773" s="662">
        <v>45532</v>
      </c>
      <c r="AA773" s="662">
        <v>45541</v>
      </c>
      <c r="AB773" s="247" t="s">
        <v>93</v>
      </c>
      <c r="AC773" s="667"/>
      <c r="AD773" s="667"/>
      <c r="AE773" s="247"/>
      <c r="AF773" s="647"/>
      <c r="AG773" s="647"/>
      <c r="AH773" s="247"/>
      <c r="AI773" s="647"/>
      <c r="AJ773" s="647"/>
      <c r="AK773" s="247"/>
      <c r="AL773" s="922"/>
      <c r="AN773"/>
    </row>
    <row r="774" spans="1:40" ht="99.9" customHeight="1" x14ac:dyDescent="0.3">
      <c r="A774" s="627">
        <f t="shared" si="11"/>
        <v>768</v>
      </c>
      <c r="B774" s="925"/>
      <c r="C774" s="668"/>
      <c r="D774" s="13"/>
      <c r="E774" s="630" t="s">
        <v>76</v>
      </c>
      <c r="F774" s="652" t="s">
        <v>8970</v>
      </c>
      <c r="G774" s="190" t="s">
        <v>8953</v>
      </c>
      <c r="H774" s="243" t="s">
        <v>10</v>
      </c>
      <c r="I774" s="245">
        <v>45515</v>
      </c>
      <c r="J774" s="245">
        <v>45524</v>
      </c>
      <c r="K774" s="196" t="s">
        <v>93</v>
      </c>
      <c r="L774" s="654"/>
      <c r="M774" s="654"/>
      <c r="N774" s="654"/>
      <c r="O774" s="196"/>
      <c r="P774" s="654"/>
      <c r="Q774" s="654"/>
      <c r="R774" s="196"/>
      <c r="S774" s="654"/>
      <c r="T774" s="654"/>
      <c r="U774" s="196"/>
      <c r="V774" s="654"/>
      <c r="W774" s="654"/>
      <c r="X774" s="196"/>
      <c r="Y774" s="648" t="s">
        <v>17</v>
      </c>
      <c r="Z774" s="662">
        <v>45532</v>
      </c>
      <c r="AA774" s="662">
        <v>45541</v>
      </c>
      <c r="AB774" s="247" t="s">
        <v>93</v>
      </c>
      <c r="AC774" s="667"/>
      <c r="AD774" s="667"/>
      <c r="AE774" s="247"/>
      <c r="AF774" s="647"/>
      <c r="AG774" s="647"/>
      <c r="AH774" s="247"/>
      <c r="AI774" s="647"/>
      <c r="AJ774" s="647"/>
      <c r="AK774" s="247"/>
      <c r="AL774" s="922"/>
      <c r="AN774"/>
    </row>
    <row r="775" spans="1:40" ht="99.9" customHeight="1" x14ac:dyDescent="0.3">
      <c r="A775" s="627">
        <f t="shared" si="11"/>
        <v>769</v>
      </c>
      <c r="B775" s="925"/>
      <c r="C775" s="668"/>
      <c r="D775" s="13"/>
      <c r="E775" s="630" t="s">
        <v>76</v>
      </c>
      <c r="F775" s="652" t="s">
        <v>8971</v>
      </c>
      <c r="G775" s="190" t="s">
        <v>8954</v>
      </c>
      <c r="H775" s="243" t="s">
        <v>10</v>
      </c>
      <c r="I775" s="245">
        <v>45515</v>
      </c>
      <c r="J775" s="245">
        <v>45524</v>
      </c>
      <c r="K775" s="196" t="s">
        <v>93</v>
      </c>
      <c r="L775" s="654"/>
      <c r="M775" s="654"/>
      <c r="N775" s="654"/>
      <c r="O775" s="196"/>
      <c r="P775" s="654"/>
      <c r="Q775" s="654"/>
      <c r="R775" s="196"/>
      <c r="S775" s="654"/>
      <c r="T775" s="654"/>
      <c r="U775" s="196"/>
      <c r="V775" s="654"/>
      <c r="W775" s="654"/>
      <c r="X775" s="196"/>
      <c r="Y775" s="648" t="s">
        <v>17</v>
      </c>
      <c r="Z775" s="662">
        <v>45532</v>
      </c>
      <c r="AA775" s="662">
        <v>45541</v>
      </c>
      <c r="AB775" s="247" t="s">
        <v>93</v>
      </c>
      <c r="AC775" s="667"/>
      <c r="AD775" s="667"/>
      <c r="AE775" s="247"/>
      <c r="AF775" s="647"/>
      <c r="AG775" s="647"/>
      <c r="AH775" s="247"/>
      <c r="AI775" s="647"/>
      <c r="AJ775" s="647"/>
      <c r="AK775" s="247"/>
      <c r="AL775" s="922"/>
      <c r="AN775"/>
    </row>
    <row r="776" spans="1:40" ht="99.9" customHeight="1" x14ac:dyDescent="0.3">
      <c r="A776" s="627">
        <f t="shared" ref="A776:A839" si="12">ROW()-ROW($A$6)</f>
        <v>770</v>
      </c>
      <c r="B776" s="925"/>
      <c r="C776" s="668"/>
      <c r="D776" s="13"/>
      <c r="E776" s="630" t="s">
        <v>76</v>
      </c>
      <c r="F776" s="652" t="s">
        <v>8972</v>
      </c>
      <c r="G776" s="190" t="s">
        <v>8955</v>
      </c>
      <c r="H776" s="243" t="s">
        <v>10</v>
      </c>
      <c r="I776" s="245">
        <v>45515</v>
      </c>
      <c r="J776" s="245">
        <v>45524</v>
      </c>
      <c r="K776" s="196" t="s">
        <v>93</v>
      </c>
      <c r="L776" s="654"/>
      <c r="M776" s="654"/>
      <c r="N776" s="654"/>
      <c r="O776" s="196"/>
      <c r="P776" s="654"/>
      <c r="Q776" s="654"/>
      <c r="R776" s="196"/>
      <c r="S776" s="654"/>
      <c r="T776" s="654"/>
      <c r="U776" s="196"/>
      <c r="V776" s="654"/>
      <c r="W776" s="654"/>
      <c r="X776" s="196"/>
      <c r="Y776" s="648" t="s">
        <v>17</v>
      </c>
      <c r="Z776" s="662">
        <v>45532</v>
      </c>
      <c r="AA776" s="662">
        <v>45541</v>
      </c>
      <c r="AB776" s="247" t="s">
        <v>93</v>
      </c>
      <c r="AC776" s="667"/>
      <c r="AD776" s="667"/>
      <c r="AE776" s="247"/>
      <c r="AF776" s="647"/>
      <c r="AG776" s="647"/>
      <c r="AH776" s="247"/>
      <c r="AI776" s="647"/>
      <c r="AJ776" s="647"/>
      <c r="AK776" s="247"/>
      <c r="AL776" s="922"/>
      <c r="AN776"/>
    </row>
    <row r="777" spans="1:40" ht="99.9" customHeight="1" x14ac:dyDescent="0.3">
      <c r="A777" s="627">
        <f t="shared" si="12"/>
        <v>771</v>
      </c>
      <c r="B777" s="925"/>
      <c r="C777" s="668"/>
      <c r="D777" s="13"/>
      <c r="E777" s="630" t="s">
        <v>76</v>
      </c>
      <c r="F777" s="652" t="s">
        <v>8973</v>
      </c>
      <c r="G777" s="190" t="s">
        <v>8956</v>
      </c>
      <c r="H777" s="243" t="s">
        <v>10</v>
      </c>
      <c r="I777" s="245">
        <v>45515</v>
      </c>
      <c r="J777" s="245">
        <v>45524</v>
      </c>
      <c r="K777" s="196" t="s">
        <v>93</v>
      </c>
      <c r="L777" s="654"/>
      <c r="M777" s="654"/>
      <c r="N777" s="654"/>
      <c r="O777" s="196"/>
      <c r="P777" s="654"/>
      <c r="Q777" s="654"/>
      <c r="R777" s="196"/>
      <c r="S777" s="654"/>
      <c r="T777" s="654"/>
      <c r="U777" s="196"/>
      <c r="V777" s="654"/>
      <c r="W777" s="654"/>
      <c r="X777" s="196"/>
      <c r="Y777" s="648" t="s">
        <v>17</v>
      </c>
      <c r="Z777" s="662">
        <v>45532</v>
      </c>
      <c r="AA777" s="662">
        <v>45541</v>
      </c>
      <c r="AB777" s="247" t="s">
        <v>93</v>
      </c>
      <c r="AC777" s="667"/>
      <c r="AD777" s="667"/>
      <c r="AE777" s="247"/>
      <c r="AF777" s="647"/>
      <c r="AG777" s="647"/>
      <c r="AH777" s="247"/>
      <c r="AI777" s="647"/>
      <c r="AJ777" s="647"/>
      <c r="AK777" s="247"/>
      <c r="AL777" s="922"/>
      <c r="AN777"/>
    </row>
    <row r="778" spans="1:40" ht="99.9" customHeight="1" x14ac:dyDescent="0.3">
      <c r="A778" s="627">
        <f t="shared" si="12"/>
        <v>772</v>
      </c>
      <c r="B778" s="926"/>
      <c r="C778" s="668"/>
      <c r="D778" s="13"/>
      <c r="E778" s="630" t="s">
        <v>76</v>
      </c>
      <c r="F778" s="652" t="s">
        <v>8974</v>
      </c>
      <c r="G778" s="190" t="s">
        <v>8957</v>
      </c>
      <c r="H778" s="243" t="s">
        <v>10</v>
      </c>
      <c r="I778" s="245">
        <v>45515</v>
      </c>
      <c r="J778" s="245">
        <v>45524</v>
      </c>
      <c r="K778" s="196" t="s">
        <v>93</v>
      </c>
      <c r="L778" s="654"/>
      <c r="M778" s="654"/>
      <c r="N778" s="654"/>
      <c r="O778" s="196"/>
      <c r="P778" s="654"/>
      <c r="Q778" s="654"/>
      <c r="R778" s="196"/>
      <c r="S778" s="654"/>
      <c r="T778" s="654"/>
      <c r="U778" s="196"/>
      <c r="V778" s="654"/>
      <c r="W778" s="654"/>
      <c r="X778" s="196"/>
      <c r="Y778" s="648" t="s">
        <v>17</v>
      </c>
      <c r="Z778" s="662">
        <v>45532</v>
      </c>
      <c r="AA778" s="662">
        <v>45541</v>
      </c>
      <c r="AB778" s="247" t="s">
        <v>93</v>
      </c>
      <c r="AC778" s="667"/>
      <c r="AD778" s="667"/>
      <c r="AE778" s="247"/>
      <c r="AF778" s="647"/>
      <c r="AG778" s="647"/>
      <c r="AH778" s="247"/>
      <c r="AI778" s="647"/>
      <c r="AJ778" s="647"/>
      <c r="AK778" s="247"/>
      <c r="AL778" s="923"/>
      <c r="AN778"/>
    </row>
    <row r="779" spans="1:40" ht="99.9" customHeight="1" x14ac:dyDescent="0.3">
      <c r="A779" s="627">
        <f t="shared" si="12"/>
        <v>773</v>
      </c>
      <c r="B779" s="924" t="s">
        <v>9503</v>
      </c>
      <c r="C779" s="668"/>
      <c r="D779" s="13"/>
      <c r="E779" s="630" t="s">
        <v>76</v>
      </c>
      <c r="F779" s="652" t="s">
        <v>9293</v>
      </c>
      <c r="G779" s="190" t="s">
        <v>9294</v>
      </c>
      <c r="H779" s="243" t="s">
        <v>10</v>
      </c>
      <c r="I779" s="245">
        <v>45536</v>
      </c>
      <c r="J779" s="245">
        <v>45552</v>
      </c>
      <c r="K779" s="196" t="s">
        <v>93</v>
      </c>
      <c r="L779" s="245">
        <v>45859</v>
      </c>
      <c r="M779" s="245">
        <v>45868</v>
      </c>
      <c r="N779" s="654"/>
      <c r="O779" s="196" t="s">
        <v>93</v>
      </c>
      <c r="P779" s="248">
        <v>46054</v>
      </c>
      <c r="Q779" s="248">
        <v>46055</v>
      </c>
      <c r="R779" s="196" t="s">
        <v>62</v>
      </c>
      <c r="S779" s="654"/>
      <c r="T779" s="654"/>
      <c r="U779" s="196"/>
      <c r="V779" s="654"/>
      <c r="W779" s="654"/>
      <c r="X779" s="196"/>
      <c r="Y779" s="648" t="s">
        <v>17</v>
      </c>
      <c r="Z779" s="662">
        <v>45555</v>
      </c>
      <c r="AA779" s="662">
        <v>45602</v>
      </c>
      <c r="AB779" s="247" t="s">
        <v>93</v>
      </c>
      <c r="AC779" s="662">
        <v>45902</v>
      </c>
      <c r="AD779" s="662">
        <v>45903</v>
      </c>
      <c r="AE779" s="247" t="s">
        <v>93</v>
      </c>
      <c r="AF779" s="799">
        <v>46067</v>
      </c>
      <c r="AG779" s="799">
        <v>46067</v>
      </c>
      <c r="AH779" s="247" t="s">
        <v>62</v>
      </c>
      <c r="AI779" s="647"/>
      <c r="AJ779" s="647"/>
      <c r="AK779" s="247"/>
      <c r="AL779" s="548" t="str">
        <f>IF(B779&gt;0,HYPERLINK(CONCATENATE("PDFSD FINALLY/",B779,".pdf"),CONCATENATE("Open PDFSD FINALLY.",B779)),"")</f>
        <v>Open PDFSD FINALLY.SD 087 (S19.CI.01-09)(10-00)</v>
      </c>
      <c r="AN779"/>
    </row>
    <row r="780" spans="1:40" ht="99.9" customHeight="1" x14ac:dyDescent="0.45">
      <c r="A780" s="627">
        <f t="shared" si="12"/>
        <v>774</v>
      </c>
      <c r="B780" s="926"/>
      <c r="E780" s="630" t="s">
        <v>76</v>
      </c>
      <c r="F780" s="652" t="s">
        <v>13513</v>
      </c>
      <c r="G780" s="190" t="s">
        <v>9294</v>
      </c>
      <c r="H780" s="243" t="s">
        <v>10</v>
      </c>
      <c r="I780" s="245">
        <v>45859</v>
      </c>
      <c r="J780" s="245">
        <v>45868</v>
      </c>
      <c r="K780" s="196" t="s">
        <v>93</v>
      </c>
      <c r="L780" s="248">
        <v>46054</v>
      </c>
      <c r="M780" s="248">
        <v>46055</v>
      </c>
      <c r="N780" s="654"/>
      <c r="O780" s="196" t="s">
        <v>62</v>
      </c>
      <c r="P780" s="654"/>
      <c r="Q780" s="654"/>
      <c r="R780" s="196"/>
      <c r="S780" s="654"/>
      <c r="T780" s="654"/>
      <c r="U780" s="196"/>
      <c r="V780" s="654"/>
      <c r="W780" s="654"/>
      <c r="X780" s="196"/>
      <c r="Y780" s="648" t="s">
        <v>17</v>
      </c>
      <c r="Z780" s="662">
        <v>45902</v>
      </c>
      <c r="AA780" s="662">
        <v>45903</v>
      </c>
      <c r="AB780" s="247" t="s">
        <v>93</v>
      </c>
      <c r="AC780" s="799">
        <v>46067</v>
      </c>
      <c r="AD780" s="799">
        <v>46067</v>
      </c>
      <c r="AE780" s="247" t="s">
        <v>62</v>
      </c>
      <c r="AF780" s="647"/>
      <c r="AG780" s="647"/>
      <c r="AH780" s="247"/>
      <c r="AI780" s="647"/>
      <c r="AJ780" s="647"/>
      <c r="AK780" s="247"/>
      <c r="AL780" s="923"/>
    </row>
    <row r="781" spans="1:40" ht="99.9" customHeight="1" x14ac:dyDescent="0.3">
      <c r="A781" s="627">
        <f t="shared" si="12"/>
        <v>775</v>
      </c>
      <c r="B781" s="924" t="s">
        <v>9614</v>
      </c>
      <c r="C781" s="668"/>
      <c r="D781" s="13"/>
      <c r="E781" s="630" t="s">
        <v>2735</v>
      </c>
      <c r="F781" s="652" t="s">
        <v>9615</v>
      </c>
      <c r="G781" s="190" t="s">
        <v>9623</v>
      </c>
      <c r="H781" s="243" t="s">
        <v>10</v>
      </c>
      <c r="I781" s="245">
        <v>45550</v>
      </c>
      <c r="J781" s="245">
        <v>45566</v>
      </c>
      <c r="K781" s="196" t="s">
        <v>93</v>
      </c>
      <c r="L781" s="245">
        <v>45603</v>
      </c>
      <c r="M781" s="245">
        <v>45310</v>
      </c>
      <c r="N781" s="654"/>
      <c r="O781" s="196" t="s">
        <v>27</v>
      </c>
      <c r="P781" s="654"/>
      <c r="Q781" s="654"/>
      <c r="R781" s="196"/>
      <c r="S781" s="654"/>
      <c r="T781" s="654"/>
      <c r="U781" s="196"/>
      <c r="V781" s="654"/>
      <c r="W781" s="654"/>
      <c r="X781" s="196"/>
      <c r="Y781" s="648" t="s">
        <v>195</v>
      </c>
      <c r="Z781" s="648">
        <v>45584</v>
      </c>
      <c r="AA781" s="648">
        <v>45614</v>
      </c>
      <c r="AB781" s="247" t="s">
        <v>26</v>
      </c>
      <c r="AC781" s="667"/>
      <c r="AD781" s="667"/>
      <c r="AE781" s="247"/>
      <c r="AF781" s="647"/>
      <c r="AG781" s="647"/>
      <c r="AH781" s="247"/>
      <c r="AI781" s="647"/>
      <c r="AJ781" s="647"/>
      <c r="AK781" s="247"/>
      <c r="AL781" s="548" t="str">
        <f>IF(B781&gt;0,HYPERLINK(CONCATENATE("PDFSD FINALLY/",B781,".pdf"),CONCATENATE("Open PDFSD FINALLY.",B781)),"")</f>
        <v>Open PDFSD FINALLY.SD 10 (S19.ARCH.15-09)(10-00)</v>
      </c>
    </row>
    <row r="782" spans="1:40" ht="99.9" customHeight="1" x14ac:dyDescent="0.3">
      <c r="A782" s="627">
        <f t="shared" si="12"/>
        <v>776</v>
      </c>
      <c r="B782" s="925"/>
      <c r="C782" s="668"/>
      <c r="D782" s="13"/>
      <c r="E782" s="630" t="s">
        <v>2735</v>
      </c>
      <c r="F782" s="652" t="s">
        <v>9616</v>
      </c>
      <c r="G782" s="190" t="s">
        <v>9624</v>
      </c>
      <c r="H782" s="243" t="s">
        <v>10</v>
      </c>
      <c r="I782" s="245">
        <v>45550</v>
      </c>
      <c r="J782" s="245">
        <v>45566</v>
      </c>
      <c r="K782" s="196" t="s">
        <v>27</v>
      </c>
      <c r="L782" s="245">
        <v>45603</v>
      </c>
      <c r="M782" s="245">
        <v>45310</v>
      </c>
      <c r="N782" s="654"/>
      <c r="O782" s="196" t="s">
        <v>27</v>
      </c>
      <c r="P782" s="654"/>
      <c r="Q782" s="654"/>
      <c r="R782" s="196"/>
      <c r="S782" s="654"/>
      <c r="T782" s="654"/>
      <c r="U782" s="196"/>
      <c r="V782" s="654"/>
      <c r="W782" s="654"/>
      <c r="X782" s="196"/>
      <c r="Y782" s="659"/>
      <c r="Z782" s="659"/>
      <c r="AA782" s="659"/>
      <c r="AB782" s="247"/>
      <c r="AC782" s="667"/>
      <c r="AD782" s="667"/>
      <c r="AE782" s="247"/>
      <c r="AF782" s="647"/>
      <c r="AG782" s="647"/>
      <c r="AH782" s="247"/>
      <c r="AI782" s="647"/>
      <c r="AJ782" s="647"/>
      <c r="AK782" s="247"/>
      <c r="AL782" s="922"/>
    </row>
    <row r="783" spans="1:40" ht="99.9" customHeight="1" x14ac:dyDescent="0.3">
      <c r="A783" s="627">
        <f t="shared" si="12"/>
        <v>777</v>
      </c>
      <c r="B783" s="925"/>
      <c r="C783" s="668"/>
      <c r="D783" s="13"/>
      <c r="E783" s="630" t="s">
        <v>2735</v>
      </c>
      <c r="F783" s="652" t="s">
        <v>9617</v>
      </c>
      <c r="G783" s="190" t="s">
        <v>9625</v>
      </c>
      <c r="H783" s="243" t="s">
        <v>10</v>
      </c>
      <c r="I783" s="245">
        <v>45550</v>
      </c>
      <c r="J783" s="245">
        <v>45566</v>
      </c>
      <c r="K783" s="196" t="s">
        <v>27</v>
      </c>
      <c r="L783" s="245">
        <v>45603</v>
      </c>
      <c r="M783" s="245">
        <v>45310</v>
      </c>
      <c r="N783" s="654"/>
      <c r="O783" s="196" t="s">
        <v>27</v>
      </c>
      <c r="P783" s="654"/>
      <c r="Q783" s="654"/>
      <c r="R783" s="196"/>
      <c r="S783" s="654"/>
      <c r="T783" s="654"/>
      <c r="U783" s="196"/>
      <c r="V783" s="654"/>
      <c r="W783" s="654"/>
      <c r="X783" s="196"/>
      <c r="Y783" s="659"/>
      <c r="Z783" s="659"/>
      <c r="AA783" s="659"/>
      <c r="AB783" s="247"/>
      <c r="AC783" s="667"/>
      <c r="AD783" s="667"/>
      <c r="AE783" s="247"/>
      <c r="AF783" s="647"/>
      <c r="AG783" s="647"/>
      <c r="AH783" s="247"/>
      <c r="AI783" s="647"/>
      <c r="AJ783" s="647"/>
      <c r="AK783" s="247"/>
      <c r="AL783" s="922"/>
    </row>
    <row r="784" spans="1:40" ht="99.9" customHeight="1" x14ac:dyDescent="0.3">
      <c r="A784" s="627">
        <f t="shared" si="12"/>
        <v>778</v>
      </c>
      <c r="B784" s="925"/>
      <c r="C784" s="668"/>
      <c r="D784" s="13"/>
      <c r="E784" s="630" t="s">
        <v>2735</v>
      </c>
      <c r="F784" s="652" t="s">
        <v>9618</v>
      </c>
      <c r="G784" s="190" t="s">
        <v>9626</v>
      </c>
      <c r="H784" s="243" t="s">
        <v>10</v>
      </c>
      <c r="I784" s="245">
        <v>45550</v>
      </c>
      <c r="J784" s="245">
        <v>45566</v>
      </c>
      <c r="K784" s="196" t="s">
        <v>27</v>
      </c>
      <c r="L784" s="245">
        <v>45603</v>
      </c>
      <c r="M784" s="245">
        <v>45310</v>
      </c>
      <c r="N784" s="654"/>
      <c r="O784" s="196" t="s">
        <v>27</v>
      </c>
      <c r="P784" s="654"/>
      <c r="Q784" s="654"/>
      <c r="R784" s="196"/>
      <c r="S784" s="654"/>
      <c r="T784" s="654"/>
      <c r="U784" s="196"/>
      <c r="V784" s="654"/>
      <c r="W784" s="654"/>
      <c r="X784" s="196"/>
      <c r="Y784" s="659"/>
      <c r="Z784" s="659"/>
      <c r="AA784" s="659"/>
      <c r="AB784" s="247"/>
      <c r="AC784" s="667"/>
      <c r="AD784" s="667"/>
      <c r="AE784" s="247"/>
      <c r="AF784" s="647"/>
      <c r="AG784" s="647"/>
      <c r="AH784" s="247"/>
      <c r="AI784" s="647"/>
      <c r="AJ784" s="647"/>
      <c r="AK784" s="247"/>
      <c r="AL784" s="922"/>
    </row>
    <row r="785" spans="1:38" ht="99.9" customHeight="1" x14ac:dyDescent="0.3">
      <c r="A785" s="627">
        <f t="shared" si="12"/>
        <v>779</v>
      </c>
      <c r="B785" s="925"/>
      <c r="C785" s="668"/>
      <c r="D785" s="13"/>
      <c r="E785" s="630" t="s">
        <v>2735</v>
      </c>
      <c r="F785" s="652" t="s">
        <v>9619</v>
      </c>
      <c r="G785" s="190" t="s">
        <v>9627</v>
      </c>
      <c r="H785" s="243" t="s">
        <v>10</v>
      </c>
      <c r="I785" s="245">
        <v>45550</v>
      </c>
      <c r="J785" s="245">
        <v>45566</v>
      </c>
      <c r="K785" s="196" t="s">
        <v>93</v>
      </c>
      <c r="L785" s="245">
        <v>45603</v>
      </c>
      <c r="M785" s="245">
        <v>45310</v>
      </c>
      <c r="N785" s="654"/>
      <c r="O785" s="196" t="s">
        <v>27</v>
      </c>
      <c r="P785" s="654"/>
      <c r="Q785" s="654"/>
      <c r="R785" s="196"/>
      <c r="S785" s="654"/>
      <c r="T785" s="654"/>
      <c r="U785" s="196"/>
      <c r="V785" s="654"/>
      <c r="W785" s="654"/>
      <c r="X785" s="196"/>
      <c r="Y785" s="648" t="s">
        <v>195</v>
      </c>
      <c r="Z785" s="648">
        <v>45584</v>
      </c>
      <c r="AA785" s="648">
        <v>45614</v>
      </c>
      <c r="AB785" s="247" t="s">
        <v>26</v>
      </c>
      <c r="AC785" s="667"/>
      <c r="AD785" s="667"/>
      <c r="AE785" s="247"/>
      <c r="AF785" s="647"/>
      <c r="AG785" s="647"/>
      <c r="AH785" s="247"/>
      <c r="AI785" s="647"/>
      <c r="AJ785" s="647"/>
      <c r="AK785" s="247"/>
      <c r="AL785" s="922"/>
    </row>
    <row r="786" spans="1:38" ht="99.9" customHeight="1" x14ac:dyDescent="0.3">
      <c r="A786" s="627">
        <f t="shared" si="12"/>
        <v>780</v>
      </c>
      <c r="B786" s="925"/>
      <c r="C786" s="668"/>
      <c r="D786" s="13"/>
      <c r="E786" s="630" t="s">
        <v>2735</v>
      </c>
      <c r="F786" s="652" t="s">
        <v>9620</v>
      </c>
      <c r="G786" s="190" t="s">
        <v>9628</v>
      </c>
      <c r="H786" s="243" t="s">
        <v>10</v>
      </c>
      <c r="I786" s="245">
        <v>45550</v>
      </c>
      <c r="J786" s="245">
        <v>45566</v>
      </c>
      <c r="K786" s="196" t="s">
        <v>27</v>
      </c>
      <c r="L786" s="245">
        <v>45603</v>
      </c>
      <c r="M786" s="245">
        <v>45310</v>
      </c>
      <c r="N786" s="654"/>
      <c r="O786" s="196" t="s">
        <v>27</v>
      </c>
      <c r="P786" s="654"/>
      <c r="Q786" s="654"/>
      <c r="R786" s="196"/>
      <c r="S786" s="654"/>
      <c r="T786" s="654"/>
      <c r="U786" s="196"/>
      <c r="V786" s="654"/>
      <c r="W786" s="654"/>
      <c r="X786" s="196"/>
      <c r="Y786" s="659"/>
      <c r="Z786" s="659"/>
      <c r="AA786" s="659"/>
      <c r="AB786" s="247"/>
      <c r="AC786" s="667"/>
      <c r="AD786" s="667"/>
      <c r="AE786" s="247"/>
      <c r="AF786" s="647"/>
      <c r="AG786" s="647"/>
      <c r="AH786" s="247"/>
      <c r="AI786" s="647"/>
      <c r="AJ786" s="647"/>
      <c r="AK786" s="247"/>
      <c r="AL786" s="922"/>
    </row>
    <row r="787" spans="1:38" ht="99.9" customHeight="1" x14ac:dyDescent="0.3">
      <c r="A787" s="627">
        <f t="shared" si="12"/>
        <v>781</v>
      </c>
      <c r="B787" s="925"/>
      <c r="C787" s="668"/>
      <c r="D787" s="13"/>
      <c r="E787" s="630" t="s">
        <v>2735</v>
      </c>
      <c r="F787" s="652" t="s">
        <v>9621</v>
      </c>
      <c r="G787" s="190" t="s">
        <v>9629</v>
      </c>
      <c r="H787" s="243" t="s">
        <v>10</v>
      </c>
      <c r="I787" s="245">
        <v>45550</v>
      </c>
      <c r="J787" s="245">
        <v>45566</v>
      </c>
      <c r="K787" s="196" t="s">
        <v>93</v>
      </c>
      <c r="L787" s="245">
        <v>45603</v>
      </c>
      <c r="M787" s="245">
        <v>45310</v>
      </c>
      <c r="N787" s="654"/>
      <c r="O787" s="196" t="s">
        <v>27</v>
      </c>
      <c r="P787" s="654"/>
      <c r="Q787" s="654"/>
      <c r="R787" s="196"/>
      <c r="S787" s="654"/>
      <c r="T787" s="654"/>
      <c r="U787" s="196"/>
      <c r="V787" s="654"/>
      <c r="W787" s="654"/>
      <c r="X787" s="196"/>
      <c r="Y787" s="648" t="s">
        <v>195</v>
      </c>
      <c r="Z787" s="648">
        <v>45584</v>
      </c>
      <c r="AA787" s="648">
        <v>45614</v>
      </c>
      <c r="AB787" s="247" t="s">
        <v>26</v>
      </c>
      <c r="AC787" s="667"/>
      <c r="AD787" s="667"/>
      <c r="AE787" s="247"/>
      <c r="AF787" s="647"/>
      <c r="AG787" s="647"/>
      <c r="AH787" s="247"/>
      <c r="AI787" s="647"/>
      <c r="AJ787" s="647"/>
      <c r="AK787" s="247"/>
      <c r="AL787" s="922"/>
    </row>
    <row r="788" spans="1:38" ht="99.9" customHeight="1" x14ac:dyDescent="0.3">
      <c r="A788" s="627">
        <f t="shared" si="12"/>
        <v>782</v>
      </c>
      <c r="B788" s="926"/>
      <c r="C788" s="668"/>
      <c r="D788" s="13"/>
      <c r="E788" s="630" t="s">
        <v>2735</v>
      </c>
      <c r="F788" s="652" t="s">
        <v>9622</v>
      </c>
      <c r="G788" s="190" t="s">
        <v>9630</v>
      </c>
      <c r="H788" s="243" t="s">
        <v>10</v>
      </c>
      <c r="I788" s="245">
        <v>45550</v>
      </c>
      <c r="J788" s="245">
        <v>45566</v>
      </c>
      <c r="K788" s="196" t="s">
        <v>27</v>
      </c>
      <c r="L788" s="245">
        <v>45603</v>
      </c>
      <c r="M788" s="245">
        <v>45310</v>
      </c>
      <c r="N788" s="654"/>
      <c r="O788" s="196" t="s">
        <v>27</v>
      </c>
      <c r="P788" s="654"/>
      <c r="Q788" s="654"/>
      <c r="R788" s="196"/>
      <c r="S788" s="654"/>
      <c r="T788" s="654"/>
      <c r="U788" s="196"/>
      <c r="V788" s="654"/>
      <c r="W788" s="654"/>
      <c r="X788" s="196"/>
      <c r="Y788" s="659"/>
      <c r="Z788" s="659"/>
      <c r="AA788" s="659"/>
      <c r="AB788" s="247"/>
      <c r="AC788" s="667"/>
      <c r="AD788" s="667"/>
      <c r="AE788" s="247"/>
      <c r="AF788" s="647"/>
      <c r="AG788" s="647"/>
      <c r="AH788" s="247"/>
      <c r="AI788" s="647"/>
      <c r="AJ788" s="647"/>
      <c r="AK788" s="247"/>
      <c r="AL788" s="923"/>
    </row>
    <row r="789" spans="1:38" ht="99.9" customHeight="1" x14ac:dyDescent="0.3">
      <c r="A789" s="627">
        <f t="shared" si="12"/>
        <v>783</v>
      </c>
      <c r="B789" s="924" t="s">
        <v>9631</v>
      </c>
      <c r="C789" s="668"/>
      <c r="D789" s="13"/>
      <c r="E789" s="630" t="s">
        <v>2735</v>
      </c>
      <c r="F789" s="652" t="s">
        <v>9632</v>
      </c>
      <c r="G789" s="190" t="s">
        <v>9655</v>
      </c>
      <c r="H789" s="243" t="s">
        <v>10</v>
      </c>
      <c r="I789" s="245">
        <v>45550</v>
      </c>
      <c r="J789" s="245">
        <v>45564</v>
      </c>
      <c r="K789" s="196" t="s">
        <v>93</v>
      </c>
      <c r="L789" s="245"/>
      <c r="M789" s="245"/>
      <c r="N789" s="654"/>
      <c r="O789" s="196"/>
      <c r="P789" s="654"/>
      <c r="Q789" s="654"/>
      <c r="R789" s="196"/>
      <c r="S789" s="654"/>
      <c r="T789" s="654"/>
      <c r="U789" s="196"/>
      <c r="V789" s="654"/>
      <c r="W789" s="654"/>
      <c r="X789" s="196"/>
      <c r="Y789" s="648" t="s">
        <v>195</v>
      </c>
      <c r="Z789" s="648">
        <v>45584</v>
      </c>
      <c r="AA789" s="648">
        <v>45614</v>
      </c>
      <c r="AB789" s="247" t="s">
        <v>26</v>
      </c>
      <c r="AC789" s="667"/>
      <c r="AD789" s="667"/>
      <c r="AE789" s="247"/>
      <c r="AF789" s="647"/>
      <c r="AG789" s="647"/>
      <c r="AH789" s="247"/>
      <c r="AI789" s="647"/>
      <c r="AJ789" s="647"/>
      <c r="AK789" s="247"/>
      <c r="AL789" s="548" t="str">
        <f>IF(B789&gt;0,HYPERLINK(CONCATENATE("PDFSD FINALLY/",B789,".pdf"),CONCATENATE("Open PDFSD FINALLY.",B789)),"")</f>
        <v>Open PDFSD FINALLY.SD 11 (S19.ARCH.15-09)(10-00)</v>
      </c>
    </row>
    <row r="790" spans="1:38" ht="99.9" customHeight="1" x14ac:dyDescent="0.3">
      <c r="A790" s="627">
        <f t="shared" si="12"/>
        <v>784</v>
      </c>
      <c r="B790" s="925"/>
      <c r="C790" s="668"/>
      <c r="D790" s="13"/>
      <c r="E790" s="630" t="s">
        <v>2735</v>
      </c>
      <c r="F790" s="652" t="s">
        <v>9633</v>
      </c>
      <c r="G790" s="190" t="s">
        <v>9656</v>
      </c>
      <c r="H790" s="243" t="s">
        <v>10</v>
      </c>
      <c r="I790" s="245">
        <v>45550</v>
      </c>
      <c r="J790" s="245">
        <v>45564</v>
      </c>
      <c r="K790" s="196" t="s">
        <v>93</v>
      </c>
      <c r="L790" s="245"/>
      <c r="M790" s="245"/>
      <c r="N790" s="654"/>
      <c r="O790" s="196"/>
      <c r="P790" s="654"/>
      <c r="Q790" s="654"/>
      <c r="R790" s="196"/>
      <c r="S790" s="654"/>
      <c r="T790" s="654"/>
      <c r="U790" s="196"/>
      <c r="V790" s="654"/>
      <c r="W790" s="654"/>
      <c r="X790" s="196"/>
      <c r="Y790" s="648" t="s">
        <v>195</v>
      </c>
      <c r="Z790" s="648">
        <v>45584</v>
      </c>
      <c r="AA790" s="648">
        <v>45614</v>
      </c>
      <c r="AB790" s="247" t="s">
        <v>26</v>
      </c>
      <c r="AC790" s="667"/>
      <c r="AD790" s="667"/>
      <c r="AE790" s="247"/>
      <c r="AF790" s="647"/>
      <c r="AG790" s="647"/>
      <c r="AH790" s="247"/>
      <c r="AI790" s="647"/>
      <c r="AJ790" s="647"/>
      <c r="AK790" s="247"/>
      <c r="AL790" s="922"/>
    </row>
    <row r="791" spans="1:38" ht="99.9" customHeight="1" x14ac:dyDescent="0.3">
      <c r="A791" s="627">
        <f t="shared" si="12"/>
        <v>785</v>
      </c>
      <c r="B791" s="925"/>
      <c r="C791" s="668"/>
      <c r="D791" s="13"/>
      <c r="E791" s="630" t="s">
        <v>2735</v>
      </c>
      <c r="F791" s="652" t="s">
        <v>9634</v>
      </c>
      <c r="G791" s="190" t="s">
        <v>9657</v>
      </c>
      <c r="H791" s="243" t="s">
        <v>10</v>
      </c>
      <c r="I791" s="245">
        <v>45550</v>
      </c>
      <c r="J791" s="245">
        <v>45564</v>
      </c>
      <c r="K791" s="196" t="s">
        <v>26</v>
      </c>
      <c r="L791" s="654"/>
      <c r="M791" s="654"/>
      <c r="N791" s="654"/>
      <c r="O791" s="196"/>
      <c r="P791" s="654"/>
      <c r="Q791" s="654"/>
      <c r="R791" s="196"/>
      <c r="S791" s="654"/>
      <c r="T791" s="654"/>
      <c r="U791" s="196"/>
      <c r="V791" s="654"/>
      <c r="W791" s="654"/>
      <c r="X791" s="196"/>
      <c r="Y791" s="659"/>
      <c r="Z791" s="659"/>
      <c r="AA791" s="648"/>
      <c r="AB791" s="247"/>
      <c r="AC791" s="667"/>
      <c r="AD791" s="667"/>
      <c r="AE791" s="247"/>
      <c r="AF791" s="647"/>
      <c r="AG791" s="647"/>
      <c r="AH791" s="247"/>
      <c r="AI791" s="647"/>
      <c r="AJ791" s="647"/>
      <c r="AK791" s="247"/>
      <c r="AL791" s="922"/>
    </row>
    <row r="792" spans="1:38" ht="99.9" customHeight="1" x14ac:dyDescent="0.3">
      <c r="A792" s="627">
        <f t="shared" si="12"/>
        <v>786</v>
      </c>
      <c r="B792" s="925"/>
      <c r="C792" s="668"/>
      <c r="D792" s="13"/>
      <c r="E792" s="630" t="s">
        <v>2735</v>
      </c>
      <c r="F792" s="652" t="s">
        <v>9635</v>
      </c>
      <c r="G792" s="190" t="s">
        <v>9658</v>
      </c>
      <c r="H792" s="243" t="s">
        <v>10</v>
      </c>
      <c r="I792" s="245">
        <v>45550</v>
      </c>
      <c r="J792" s="245">
        <v>45564</v>
      </c>
      <c r="K792" s="196" t="s">
        <v>93</v>
      </c>
      <c r="L792" s="654"/>
      <c r="M792" s="654"/>
      <c r="N792" s="654"/>
      <c r="O792" s="196"/>
      <c r="P792" s="654"/>
      <c r="Q792" s="654"/>
      <c r="R792" s="196"/>
      <c r="S792" s="654"/>
      <c r="T792" s="654"/>
      <c r="U792" s="196"/>
      <c r="V792" s="654"/>
      <c r="W792" s="654"/>
      <c r="X792" s="196"/>
      <c r="Y792" s="648" t="s">
        <v>195</v>
      </c>
      <c r="Z792" s="648">
        <v>45584</v>
      </c>
      <c r="AA792" s="648">
        <v>45614</v>
      </c>
      <c r="AB792" s="247" t="s">
        <v>26</v>
      </c>
      <c r="AC792" s="667"/>
      <c r="AD792" s="667"/>
      <c r="AE792" s="247"/>
      <c r="AF792" s="647"/>
      <c r="AG792" s="647"/>
      <c r="AH792" s="247"/>
      <c r="AI792" s="647"/>
      <c r="AJ792" s="647"/>
      <c r="AK792" s="247"/>
      <c r="AL792" s="922"/>
    </row>
    <row r="793" spans="1:38" ht="99.9" customHeight="1" x14ac:dyDescent="0.3">
      <c r="A793" s="627">
        <f t="shared" si="12"/>
        <v>787</v>
      </c>
      <c r="B793" s="926"/>
      <c r="C793" s="668"/>
      <c r="D793" s="13"/>
      <c r="E793" s="630" t="s">
        <v>2735</v>
      </c>
      <c r="F793" s="652" t="s">
        <v>9636</v>
      </c>
      <c r="G793" s="190" t="s">
        <v>9659</v>
      </c>
      <c r="H793" s="243" t="s">
        <v>10</v>
      </c>
      <c r="I793" s="245">
        <v>45550</v>
      </c>
      <c r="J793" s="245">
        <v>45564</v>
      </c>
      <c r="K793" s="196" t="s">
        <v>93</v>
      </c>
      <c r="L793" s="654"/>
      <c r="M793" s="654"/>
      <c r="N793" s="654"/>
      <c r="O793" s="196"/>
      <c r="P793" s="654"/>
      <c r="Q793" s="654"/>
      <c r="R793" s="196"/>
      <c r="S793" s="654"/>
      <c r="T793" s="654"/>
      <c r="U793" s="196"/>
      <c r="V793" s="654"/>
      <c r="W793" s="654"/>
      <c r="X793" s="196"/>
      <c r="Y793" s="648" t="s">
        <v>195</v>
      </c>
      <c r="Z793" s="648">
        <v>45584</v>
      </c>
      <c r="AA793" s="648">
        <v>45614</v>
      </c>
      <c r="AB793" s="247" t="s">
        <v>26</v>
      </c>
      <c r="AC793" s="667"/>
      <c r="AD793" s="667"/>
      <c r="AE793" s="247"/>
      <c r="AF793" s="647"/>
      <c r="AG793" s="647"/>
      <c r="AH793" s="247"/>
      <c r="AI793" s="647"/>
      <c r="AJ793" s="647"/>
      <c r="AK793" s="247"/>
      <c r="AL793" s="923"/>
    </row>
    <row r="794" spans="1:38" ht="99.9" customHeight="1" x14ac:dyDescent="0.3">
      <c r="A794" s="627">
        <f t="shared" si="12"/>
        <v>788</v>
      </c>
      <c r="B794" s="924" t="s">
        <v>9646</v>
      </c>
      <c r="C794" s="668"/>
      <c r="D794" s="13"/>
      <c r="E794" s="630" t="s">
        <v>2735</v>
      </c>
      <c r="F794" s="652" t="s">
        <v>9637</v>
      </c>
      <c r="G794" s="190" t="s">
        <v>9654</v>
      </c>
      <c r="H794" s="243" t="s">
        <v>10</v>
      </c>
      <c r="I794" s="245">
        <v>45550</v>
      </c>
      <c r="J794" s="245">
        <v>45564</v>
      </c>
      <c r="K794" s="196" t="s">
        <v>26</v>
      </c>
      <c r="L794" s="654"/>
      <c r="M794" s="654"/>
      <c r="N794" s="654"/>
      <c r="O794" s="196"/>
      <c r="P794" s="654"/>
      <c r="Q794" s="654"/>
      <c r="R794" s="196"/>
      <c r="S794" s="654"/>
      <c r="T794" s="654"/>
      <c r="U794" s="196"/>
      <c r="V794" s="654"/>
      <c r="W794" s="654"/>
      <c r="X794" s="196"/>
      <c r="Y794" s="659"/>
      <c r="Z794" s="659"/>
      <c r="AA794" s="659"/>
      <c r="AB794" s="247"/>
      <c r="AC794" s="667"/>
      <c r="AD794" s="667"/>
      <c r="AE794" s="247"/>
      <c r="AF794" s="647"/>
      <c r="AG794" s="647"/>
      <c r="AH794" s="247"/>
      <c r="AI794" s="647"/>
      <c r="AJ794" s="647"/>
      <c r="AK794" s="247"/>
      <c r="AL794" s="548" t="str">
        <f>IF(B794&gt;0,HYPERLINK(CONCATENATE("PDFSD FINALLY/",B794,".pdf"),CONCATENATE("Open PDFSD FINALLY.",B794)),"")</f>
        <v>Open PDFSD FINALLY.SD 12 (S19.ARCH.15-09)(10-00)</v>
      </c>
    </row>
    <row r="795" spans="1:38" ht="99.9" customHeight="1" x14ac:dyDescent="0.3">
      <c r="A795" s="627">
        <f t="shared" si="12"/>
        <v>789</v>
      </c>
      <c r="B795" s="925"/>
      <c r="C795" s="668"/>
      <c r="D795" s="13"/>
      <c r="E795" s="630" t="s">
        <v>2735</v>
      </c>
      <c r="F795" s="652" t="s">
        <v>9638</v>
      </c>
      <c r="G795" s="190" t="s">
        <v>9653</v>
      </c>
      <c r="H795" s="243" t="s">
        <v>10</v>
      </c>
      <c r="I795" s="245">
        <v>45550</v>
      </c>
      <c r="J795" s="245">
        <v>45564</v>
      </c>
      <c r="K795" s="196" t="s">
        <v>26</v>
      </c>
      <c r="L795" s="654"/>
      <c r="M795" s="654"/>
      <c r="N795" s="654"/>
      <c r="O795" s="196"/>
      <c r="P795" s="654"/>
      <c r="Q795" s="654"/>
      <c r="R795" s="196"/>
      <c r="S795" s="654"/>
      <c r="T795" s="654"/>
      <c r="U795" s="196"/>
      <c r="V795" s="654"/>
      <c r="W795" s="654"/>
      <c r="X795" s="196"/>
      <c r="Y795" s="659"/>
      <c r="Z795" s="659"/>
      <c r="AA795" s="659"/>
      <c r="AB795" s="247"/>
      <c r="AC795" s="667"/>
      <c r="AD795" s="667"/>
      <c r="AE795" s="247"/>
      <c r="AF795" s="647"/>
      <c r="AG795" s="647"/>
      <c r="AH795" s="247"/>
      <c r="AI795" s="647"/>
      <c r="AJ795" s="647"/>
      <c r="AK795" s="247"/>
      <c r="AL795" s="922"/>
    </row>
    <row r="796" spans="1:38" ht="99.9" customHeight="1" x14ac:dyDescent="0.3">
      <c r="A796" s="627">
        <f t="shared" si="12"/>
        <v>790</v>
      </c>
      <c r="B796" s="925"/>
      <c r="C796" s="668"/>
      <c r="D796" s="13"/>
      <c r="E796" s="630" t="s">
        <v>2735</v>
      </c>
      <c r="F796" s="652" t="s">
        <v>9639</v>
      </c>
      <c r="G796" s="190" t="s">
        <v>9652</v>
      </c>
      <c r="H796" s="243" t="s">
        <v>10</v>
      </c>
      <c r="I796" s="245">
        <v>45550</v>
      </c>
      <c r="J796" s="245">
        <v>45564</v>
      </c>
      <c r="K796" s="196" t="s">
        <v>26</v>
      </c>
      <c r="L796" s="654"/>
      <c r="M796" s="654"/>
      <c r="N796" s="654"/>
      <c r="O796" s="196"/>
      <c r="P796" s="654"/>
      <c r="Q796" s="654"/>
      <c r="R796" s="196"/>
      <c r="S796" s="654"/>
      <c r="T796" s="654"/>
      <c r="U796" s="196"/>
      <c r="V796" s="654"/>
      <c r="W796" s="654"/>
      <c r="X796" s="196"/>
      <c r="Y796" s="659"/>
      <c r="Z796" s="659"/>
      <c r="AA796" s="659"/>
      <c r="AB796" s="247"/>
      <c r="AC796" s="667"/>
      <c r="AD796" s="667"/>
      <c r="AE796" s="247"/>
      <c r="AF796" s="647"/>
      <c r="AG796" s="647"/>
      <c r="AH796" s="247"/>
      <c r="AI796" s="647"/>
      <c r="AJ796" s="647"/>
      <c r="AK796" s="247"/>
      <c r="AL796" s="922"/>
    </row>
    <row r="797" spans="1:38" ht="99.9" customHeight="1" x14ac:dyDescent="0.3">
      <c r="A797" s="627">
        <f t="shared" si="12"/>
        <v>791</v>
      </c>
      <c r="B797" s="926"/>
      <c r="C797" s="668"/>
      <c r="D797" s="13"/>
      <c r="E797" s="630" t="s">
        <v>2735</v>
      </c>
      <c r="F797" s="652" t="s">
        <v>9640</v>
      </c>
      <c r="G797" s="190" t="s">
        <v>9651</v>
      </c>
      <c r="H797" s="243" t="s">
        <v>10</v>
      </c>
      <c r="I797" s="245">
        <v>45550</v>
      </c>
      <c r="J797" s="245">
        <v>45564</v>
      </c>
      <c r="K797" s="196" t="s">
        <v>26</v>
      </c>
      <c r="L797" s="654"/>
      <c r="M797" s="654"/>
      <c r="N797" s="654"/>
      <c r="O797" s="196"/>
      <c r="P797" s="654"/>
      <c r="Q797" s="654"/>
      <c r="R797" s="196"/>
      <c r="S797" s="654"/>
      <c r="T797" s="654"/>
      <c r="U797" s="196"/>
      <c r="V797" s="654"/>
      <c r="W797" s="654"/>
      <c r="X797" s="196"/>
      <c r="Y797" s="659"/>
      <c r="Z797" s="659"/>
      <c r="AA797" s="659"/>
      <c r="AB797" s="247"/>
      <c r="AC797" s="667"/>
      <c r="AD797" s="667"/>
      <c r="AE797" s="247"/>
      <c r="AF797" s="647"/>
      <c r="AG797" s="647"/>
      <c r="AH797" s="247"/>
      <c r="AI797" s="647"/>
      <c r="AJ797" s="647"/>
      <c r="AK797" s="247"/>
      <c r="AL797" s="923"/>
    </row>
    <row r="798" spans="1:38" ht="99.9" customHeight="1" x14ac:dyDescent="0.3">
      <c r="A798" s="627">
        <f t="shared" si="12"/>
        <v>792</v>
      </c>
      <c r="B798" s="924" t="s">
        <v>9645</v>
      </c>
      <c r="C798" s="668"/>
      <c r="D798" s="13"/>
      <c r="E798" s="630" t="s">
        <v>2735</v>
      </c>
      <c r="F798" s="652" t="s">
        <v>9641</v>
      </c>
      <c r="G798" s="190" t="s">
        <v>9647</v>
      </c>
      <c r="H798" s="243" t="s">
        <v>10</v>
      </c>
      <c r="I798" s="245">
        <v>45550</v>
      </c>
      <c r="J798" s="245">
        <v>45564</v>
      </c>
      <c r="K798" s="196" t="s">
        <v>27</v>
      </c>
      <c r="L798" s="654"/>
      <c r="M798" s="654"/>
      <c r="N798" s="654"/>
      <c r="O798" s="196"/>
      <c r="P798" s="654"/>
      <c r="Q798" s="654"/>
      <c r="R798" s="196"/>
      <c r="S798" s="654"/>
      <c r="T798" s="654"/>
      <c r="U798" s="196"/>
      <c r="V798" s="654"/>
      <c r="W798" s="654"/>
      <c r="X798" s="196"/>
      <c r="Y798" s="659"/>
      <c r="Z798" s="659"/>
      <c r="AA798" s="659"/>
      <c r="AB798" s="247"/>
      <c r="AC798" s="667"/>
      <c r="AD798" s="667"/>
      <c r="AE798" s="247"/>
      <c r="AF798" s="647"/>
      <c r="AG798" s="647"/>
      <c r="AH798" s="247"/>
      <c r="AI798" s="647"/>
      <c r="AJ798" s="647"/>
      <c r="AK798" s="247"/>
      <c r="AL798" s="548" t="str">
        <f>IF(B798&gt;0,HYPERLINK(CONCATENATE("PDFSD FINALLY/",B798,".pdf"),CONCATENATE("Open PDFSD FINALLY.",B798)),"")</f>
        <v>Open PDFSD FINALLY.SD 13 (S19.ARCH.15-09)(10-00)</v>
      </c>
    </row>
    <row r="799" spans="1:38" ht="99.9" customHeight="1" x14ac:dyDescent="0.3">
      <c r="A799" s="627">
        <f t="shared" si="12"/>
        <v>793</v>
      </c>
      <c r="B799" s="925"/>
      <c r="C799" s="668"/>
      <c r="D799" s="13"/>
      <c r="E799" s="630" t="s">
        <v>2735</v>
      </c>
      <c r="F799" s="652" t="s">
        <v>9642</v>
      </c>
      <c r="G799" s="190" t="s">
        <v>9648</v>
      </c>
      <c r="H799" s="243" t="s">
        <v>10</v>
      </c>
      <c r="I799" s="245">
        <v>45550</v>
      </c>
      <c r="J799" s="245">
        <v>45564</v>
      </c>
      <c r="K799" s="196" t="s">
        <v>27</v>
      </c>
      <c r="L799" s="654"/>
      <c r="M799" s="654"/>
      <c r="N799" s="654"/>
      <c r="O799" s="196"/>
      <c r="P799" s="654"/>
      <c r="Q799" s="654"/>
      <c r="R799" s="196"/>
      <c r="S799" s="654"/>
      <c r="T799" s="654"/>
      <c r="U799" s="196"/>
      <c r="V799" s="654"/>
      <c r="W799" s="654"/>
      <c r="X799" s="196"/>
      <c r="Y799" s="659"/>
      <c r="Z799" s="659"/>
      <c r="AA799" s="659"/>
      <c r="AB799" s="247"/>
      <c r="AC799" s="667"/>
      <c r="AD799" s="667"/>
      <c r="AE799" s="247"/>
      <c r="AF799" s="647"/>
      <c r="AG799" s="647"/>
      <c r="AH799" s="247"/>
      <c r="AI799" s="647"/>
      <c r="AJ799" s="647"/>
      <c r="AK799" s="247"/>
      <c r="AL799" s="922"/>
    </row>
    <row r="800" spans="1:38" ht="99.9" customHeight="1" x14ac:dyDescent="0.3">
      <c r="A800" s="627">
        <f t="shared" si="12"/>
        <v>794</v>
      </c>
      <c r="B800" s="925"/>
      <c r="C800" s="668"/>
      <c r="D800" s="13"/>
      <c r="E800" s="630" t="s">
        <v>2735</v>
      </c>
      <c r="F800" s="652" t="s">
        <v>9643</v>
      </c>
      <c r="G800" s="190" t="s">
        <v>9649</v>
      </c>
      <c r="H800" s="243" t="s">
        <v>10</v>
      </c>
      <c r="I800" s="245">
        <v>45550</v>
      </c>
      <c r="J800" s="245">
        <v>45564</v>
      </c>
      <c r="K800" s="196" t="s">
        <v>27</v>
      </c>
      <c r="L800" s="654"/>
      <c r="M800" s="654"/>
      <c r="N800" s="654"/>
      <c r="O800" s="196"/>
      <c r="P800" s="654"/>
      <c r="Q800" s="654"/>
      <c r="R800" s="196"/>
      <c r="S800" s="654"/>
      <c r="T800" s="654"/>
      <c r="U800" s="196"/>
      <c r="V800" s="654"/>
      <c r="W800" s="654"/>
      <c r="X800" s="196"/>
      <c r="Y800" s="659"/>
      <c r="Z800" s="659"/>
      <c r="AA800" s="659"/>
      <c r="AB800" s="247"/>
      <c r="AC800" s="667"/>
      <c r="AD800" s="667"/>
      <c r="AE800" s="247"/>
      <c r="AF800" s="647"/>
      <c r="AG800" s="647"/>
      <c r="AH800" s="247"/>
      <c r="AI800" s="647"/>
      <c r="AJ800" s="647"/>
      <c r="AK800" s="247"/>
      <c r="AL800" s="922"/>
    </row>
    <row r="801" spans="1:40" ht="99.9" customHeight="1" x14ac:dyDescent="0.3">
      <c r="A801" s="627">
        <f t="shared" si="12"/>
        <v>795</v>
      </c>
      <c r="B801" s="926"/>
      <c r="C801" s="668"/>
      <c r="D801" s="13"/>
      <c r="E801" s="630" t="s">
        <v>2735</v>
      </c>
      <c r="F801" s="652" t="s">
        <v>9644</v>
      </c>
      <c r="G801" s="190" t="s">
        <v>9650</v>
      </c>
      <c r="H801" s="243" t="s">
        <v>10</v>
      </c>
      <c r="I801" s="245">
        <v>45550</v>
      </c>
      <c r="J801" s="245">
        <v>45564</v>
      </c>
      <c r="K801" s="196" t="s">
        <v>27</v>
      </c>
      <c r="L801" s="654"/>
      <c r="M801" s="654"/>
      <c r="N801" s="654"/>
      <c r="O801" s="196"/>
      <c r="P801" s="654"/>
      <c r="Q801" s="654"/>
      <c r="R801" s="196"/>
      <c r="S801" s="654"/>
      <c r="T801" s="654"/>
      <c r="U801" s="196"/>
      <c r="V801" s="654"/>
      <c r="W801" s="654"/>
      <c r="X801" s="196"/>
      <c r="Y801" s="659"/>
      <c r="Z801" s="659"/>
      <c r="AA801" s="659"/>
      <c r="AB801" s="247"/>
      <c r="AC801" s="667"/>
      <c r="AD801" s="667"/>
      <c r="AE801" s="247"/>
      <c r="AF801" s="647"/>
      <c r="AG801" s="647"/>
      <c r="AH801" s="247"/>
      <c r="AI801" s="647"/>
      <c r="AJ801" s="647"/>
      <c r="AK801" s="247"/>
      <c r="AL801" s="923"/>
    </row>
    <row r="802" spans="1:40" ht="99.9" customHeight="1" x14ac:dyDescent="0.3">
      <c r="A802" s="627">
        <f t="shared" si="12"/>
        <v>796</v>
      </c>
      <c r="B802" s="924" t="s">
        <v>9665</v>
      </c>
      <c r="C802" s="668"/>
      <c r="D802" s="13"/>
      <c r="E802" s="630" t="s">
        <v>2735</v>
      </c>
      <c r="F802" s="652" t="s">
        <v>9666</v>
      </c>
      <c r="G802" s="190" t="s">
        <v>9671</v>
      </c>
      <c r="H802" s="243" t="s">
        <v>10</v>
      </c>
      <c r="I802" s="245">
        <v>45558</v>
      </c>
      <c r="J802" s="245">
        <v>45564</v>
      </c>
      <c r="K802" s="196" t="s">
        <v>26</v>
      </c>
      <c r="L802" s="245">
        <v>45624</v>
      </c>
      <c r="M802" s="245">
        <v>45637</v>
      </c>
      <c r="N802" s="245">
        <v>45626</v>
      </c>
      <c r="O802" s="196" t="s">
        <v>26</v>
      </c>
      <c r="P802" s="245">
        <v>45711</v>
      </c>
      <c r="Q802" s="245">
        <v>45719</v>
      </c>
      <c r="R802" s="196" t="s">
        <v>93</v>
      </c>
      <c r="S802" s="654"/>
      <c r="T802" s="654"/>
      <c r="U802" s="196"/>
      <c r="V802" s="654"/>
      <c r="W802" s="654"/>
      <c r="X802" s="196"/>
      <c r="Y802" s="648" t="s">
        <v>195</v>
      </c>
      <c r="Z802" s="659"/>
      <c r="AA802" s="659"/>
      <c r="AB802" s="247"/>
      <c r="AC802" s="667"/>
      <c r="AD802" s="667"/>
      <c r="AE802" s="247"/>
      <c r="AF802" s="648">
        <v>45723</v>
      </c>
      <c r="AG802" s="648">
        <v>45762</v>
      </c>
      <c r="AH802" s="247" t="s">
        <v>93</v>
      </c>
      <c r="AI802" s="647"/>
      <c r="AJ802" s="647"/>
      <c r="AK802" s="247"/>
      <c r="AL802" s="548" t="str">
        <f>IF(B802&gt;0,HYPERLINK(CONCATENATE("PDFSD FINALLY/",B802,".pdf"),CONCATENATE("Open PDFSD FINALLY.",B802)),"")</f>
        <v>Open PDFSD FINALLY.SD 14 (S19.ARCH.22-09)(10-00)</v>
      </c>
    </row>
    <row r="803" spans="1:40" ht="99.9" customHeight="1" x14ac:dyDescent="0.3">
      <c r="A803" s="627">
        <f t="shared" si="12"/>
        <v>797</v>
      </c>
      <c r="B803" s="925"/>
      <c r="C803" s="668"/>
      <c r="D803" s="13"/>
      <c r="E803" s="630" t="s">
        <v>2735</v>
      </c>
      <c r="F803" s="652" t="s">
        <v>9667</v>
      </c>
      <c r="G803" s="190" t="s">
        <v>9672</v>
      </c>
      <c r="H803" s="243" t="s">
        <v>10</v>
      </c>
      <c r="I803" s="245">
        <v>45558</v>
      </c>
      <c r="J803" s="245">
        <v>45564</v>
      </c>
      <c r="K803" s="196" t="s">
        <v>26</v>
      </c>
      <c r="L803" s="245">
        <v>45624</v>
      </c>
      <c r="M803" s="245">
        <v>45637</v>
      </c>
      <c r="N803" s="654"/>
      <c r="O803" s="196" t="s">
        <v>26</v>
      </c>
      <c r="P803" s="245">
        <v>45711</v>
      </c>
      <c r="Q803" s="245">
        <v>45719</v>
      </c>
      <c r="R803" s="196" t="s">
        <v>93</v>
      </c>
      <c r="S803" s="654"/>
      <c r="T803" s="654"/>
      <c r="U803" s="196"/>
      <c r="V803" s="654"/>
      <c r="W803" s="654"/>
      <c r="X803" s="196"/>
      <c r="Y803" s="648" t="s">
        <v>195</v>
      </c>
      <c r="Z803" s="659"/>
      <c r="AA803" s="659"/>
      <c r="AB803" s="247"/>
      <c r="AC803" s="667"/>
      <c r="AD803" s="667"/>
      <c r="AE803" s="247"/>
      <c r="AF803" s="648">
        <v>45723</v>
      </c>
      <c r="AG803" s="648">
        <v>45762</v>
      </c>
      <c r="AH803" s="247" t="s">
        <v>93</v>
      </c>
      <c r="AI803" s="647"/>
      <c r="AJ803" s="647"/>
      <c r="AK803" s="247"/>
      <c r="AL803" s="922"/>
    </row>
    <row r="804" spans="1:40" ht="99.9" customHeight="1" x14ac:dyDescent="0.3">
      <c r="A804" s="627">
        <f t="shared" si="12"/>
        <v>798</v>
      </c>
      <c r="B804" s="925"/>
      <c r="C804" s="668"/>
      <c r="D804" s="13"/>
      <c r="E804" s="630" t="s">
        <v>2735</v>
      </c>
      <c r="F804" s="652" t="s">
        <v>9668</v>
      </c>
      <c r="G804" s="190" t="s">
        <v>9673</v>
      </c>
      <c r="H804" s="243" t="s">
        <v>10</v>
      </c>
      <c r="I804" s="245">
        <v>45558</v>
      </c>
      <c r="J804" s="245">
        <v>45564</v>
      </c>
      <c r="K804" s="196" t="s">
        <v>26</v>
      </c>
      <c r="L804" s="245">
        <v>45624</v>
      </c>
      <c r="M804" s="245">
        <v>45637</v>
      </c>
      <c r="N804" s="654"/>
      <c r="O804" s="196" t="s">
        <v>26</v>
      </c>
      <c r="P804" s="245">
        <v>45711</v>
      </c>
      <c r="Q804" s="245">
        <v>33</v>
      </c>
      <c r="R804" s="196" t="s">
        <v>93</v>
      </c>
      <c r="S804" s="654"/>
      <c r="T804" s="654"/>
      <c r="U804" s="196"/>
      <c r="V804" s="654"/>
      <c r="W804" s="654"/>
      <c r="X804" s="196"/>
      <c r="Y804" s="648" t="s">
        <v>195</v>
      </c>
      <c r="Z804" s="659"/>
      <c r="AA804" s="659"/>
      <c r="AB804" s="247"/>
      <c r="AC804" s="667"/>
      <c r="AD804" s="667"/>
      <c r="AE804" s="247"/>
      <c r="AF804" s="648">
        <v>45723</v>
      </c>
      <c r="AG804" s="648">
        <v>45762</v>
      </c>
      <c r="AH804" s="247" t="s">
        <v>93</v>
      </c>
      <c r="AI804" s="647"/>
      <c r="AJ804" s="647"/>
      <c r="AK804" s="247"/>
      <c r="AL804" s="922"/>
    </row>
    <row r="805" spans="1:40" ht="99.9" customHeight="1" x14ac:dyDescent="0.3">
      <c r="A805" s="627">
        <f t="shared" si="12"/>
        <v>799</v>
      </c>
      <c r="B805" s="925"/>
      <c r="C805" s="668"/>
      <c r="D805" s="13"/>
      <c r="E805" s="630" t="s">
        <v>2735</v>
      </c>
      <c r="F805" s="652" t="s">
        <v>9669</v>
      </c>
      <c r="G805" s="190" t="s">
        <v>9674</v>
      </c>
      <c r="H805" s="243" t="s">
        <v>10</v>
      </c>
      <c r="I805" s="245">
        <v>45558</v>
      </c>
      <c r="J805" s="245">
        <v>45564</v>
      </c>
      <c r="K805" s="196" t="s">
        <v>26</v>
      </c>
      <c r="L805" s="245"/>
      <c r="M805" s="654"/>
      <c r="N805" s="654"/>
      <c r="O805" s="196"/>
      <c r="P805" s="654"/>
      <c r="Q805" s="654"/>
      <c r="R805" s="196"/>
      <c r="S805" s="654"/>
      <c r="T805" s="654"/>
      <c r="U805" s="196"/>
      <c r="V805" s="654"/>
      <c r="W805" s="654"/>
      <c r="X805" s="196"/>
      <c r="Y805" s="648"/>
      <c r="Z805" s="659"/>
      <c r="AA805" s="659"/>
      <c r="AB805" s="247"/>
      <c r="AC805" s="667"/>
      <c r="AD805" s="667"/>
      <c r="AE805" s="247"/>
      <c r="AF805" s="648"/>
      <c r="AG805" s="648"/>
      <c r="AH805" s="247"/>
      <c r="AI805" s="647"/>
      <c r="AJ805" s="647"/>
      <c r="AK805" s="247"/>
      <c r="AL805" s="922"/>
    </row>
    <row r="806" spans="1:40" ht="99.9" customHeight="1" x14ac:dyDescent="0.3">
      <c r="A806" s="627">
        <f t="shared" si="12"/>
        <v>800</v>
      </c>
      <c r="B806" s="926"/>
      <c r="C806" s="668"/>
      <c r="D806" s="13"/>
      <c r="E806" s="630" t="s">
        <v>2735</v>
      </c>
      <c r="F806" s="652" t="s">
        <v>9670</v>
      </c>
      <c r="G806" s="190" t="s">
        <v>11069</v>
      </c>
      <c r="H806" s="243" t="s">
        <v>10</v>
      </c>
      <c r="I806" s="245">
        <v>45558</v>
      </c>
      <c r="J806" s="245">
        <v>45564</v>
      </c>
      <c r="K806" s="196" t="s">
        <v>26</v>
      </c>
      <c r="L806" s="245">
        <v>45624</v>
      </c>
      <c r="M806" s="245">
        <v>45637</v>
      </c>
      <c r="N806" s="654"/>
      <c r="O806" s="196" t="s">
        <v>93</v>
      </c>
      <c r="P806" s="654"/>
      <c r="Q806" s="654"/>
      <c r="R806" s="196"/>
      <c r="S806" s="654"/>
      <c r="T806" s="654"/>
      <c r="U806" s="196"/>
      <c r="V806" s="654"/>
      <c r="W806" s="654"/>
      <c r="X806" s="196"/>
      <c r="Y806" s="648" t="s">
        <v>195</v>
      </c>
      <c r="Z806" s="648">
        <v>45649</v>
      </c>
      <c r="AA806" s="648">
        <v>45656</v>
      </c>
      <c r="AB806" s="247" t="s">
        <v>26</v>
      </c>
      <c r="AC806" s="667"/>
      <c r="AD806" s="667"/>
      <c r="AE806" s="247"/>
      <c r="AF806" s="648">
        <v>45723</v>
      </c>
      <c r="AG806" s="648">
        <v>45762</v>
      </c>
      <c r="AH806" s="247" t="s">
        <v>93</v>
      </c>
      <c r="AI806" s="647"/>
      <c r="AJ806" s="647"/>
      <c r="AK806" s="247"/>
      <c r="AL806" s="923"/>
      <c r="AN806"/>
    </row>
    <row r="807" spans="1:40" ht="99.9" customHeight="1" x14ac:dyDescent="0.3">
      <c r="A807" s="627">
        <f t="shared" si="12"/>
        <v>801</v>
      </c>
      <c r="B807" s="924" t="s">
        <v>10440</v>
      </c>
      <c r="C807" s="674"/>
      <c r="D807" s="13"/>
      <c r="E807" s="630" t="s">
        <v>3746</v>
      </c>
      <c r="F807" s="652" t="s">
        <v>10441</v>
      </c>
      <c r="G807" s="190" t="s">
        <v>10447</v>
      </c>
      <c r="H807" s="243" t="s">
        <v>10</v>
      </c>
      <c r="I807" s="245">
        <v>45594</v>
      </c>
      <c r="J807" s="245">
        <v>45600</v>
      </c>
      <c r="K807" s="196" t="s">
        <v>93</v>
      </c>
      <c r="L807" s="654"/>
      <c r="M807" s="654"/>
      <c r="N807" s="654"/>
      <c r="O807" s="196"/>
      <c r="P807" s="654"/>
      <c r="Q807" s="654"/>
      <c r="R807" s="196"/>
      <c r="S807" s="654"/>
      <c r="T807" s="654"/>
      <c r="U807" s="196"/>
      <c r="V807" s="654"/>
      <c r="W807" s="654"/>
      <c r="X807" s="196"/>
      <c r="Y807" s="648" t="s">
        <v>195</v>
      </c>
      <c r="Z807" s="648">
        <v>45609</v>
      </c>
      <c r="AA807" s="648">
        <v>45635</v>
      </c>
      <c r="AB807" s="247" t="s">
        <v>26</v>
      </c>
      <c r="AC807" s="667"/>
      <c r="AD807" s="667"/>
      <c r="AE807" s="247"/>
      <c r="AF807" s="647"/>
      <c r="AG807" s="647"/>
      <c r="AH807" s="247"/>
      <c r="AI807" s="647"/>
      <c r="AJ807" s="647"/>
      <c r="AK807" s="247"/>
      <c r="AL807" s="548" t="str">
        <f>IF(B807&gt;0,HYPERLINK(CONCATENATE("PDFSD FINALLY/",B807,".pdf"),CONCATENATE("Open PDFSD FINALLY.",B807)),"")</f>
        <v>Open PDFSD FINALLY.SD 09 (S19.MECH.29-10)(10-00)</v>
      </c>
      <c r="AN807"/>
    </row>
    <row r="808" spans="1:40" ht="99.9" customHeight="1" x14ac:dyDescent="0.3">
      <c r="A808" s="627">
        <f t="shared" si="12"/>
        <v>802</v>
      </c>
      <c r="B808" s="925"/>
      <c r="C808" s="674"/>
      <c r="D808" s="13"/>
      <c r="E808" s="630" t="s">
        <v>3746</v>
      </c>
      <c r="F808" s="652" t="s">
        <v>10442</v>
      </c>
      <c r="G808" s="190" t="s">
        <v>10453</v>
      </c>
      <c r="H808" s="243" t="s">
        <v>10</v>
      </c>
      <c r="I808" s="245">
        <v>45594</v>
      </c>
      <c r="J808" s="245">
        <v>45600</v>
      </c>
      <c r="K808" s="196" t="s">
        <v>93</v>
      </c>
      <c r="L808" s="654"/>
      <c r="M808" s="654"/>
      <c r="N808" s="654"/>
      <c r="O808" s="196"/>
      <c r="P808" s="654"/>
      <c r="Q808" s="654"/>
      <c r="R808" s="196"/>
      <c r="S808" s="654"/>
      <c r="T808" s="654"/>
      <c r="U808" s="196"/>
      <c r="V808" s="654"/>
      <c r="W808" s="654"/>
      <c r="X808" s="196"/>
      <c r="Y808" s="648" t="s">
        <v>195</v>
      </c>
      <c r="Z808" s="648">
        <v>45609</v>
      </c>
      <c r="AA808" s="648">
        <v>45635</v>
      </c>
      <c r="AB808" s="247" t="s">
        <v>26</v>
      </c>
      <c r="AC808" s="667"/>
      <c r="AD808" s="667"/>
      <c r="AE808" s="247"/>
      <c r="AF808" s="647"/>
      <c r="AG808" s="647"/>
      <c r="AH808" s="247"/>
      <c r="AI808" s="647"/>
      <c r="AJ808" s="647"/>
      <c r="AK808" s="247"/>
      <c r="AL808" s="922"/>
      <c r="AN808"/>
    </row>
    <row r="809" spans="1:40" ht="99.9" customHeight="1" x14ac:dyDescent="0.3">
      <c r="A809" s="627">
        <f t="shared" si="12"/>
        <v>803</v>
      </c>
      <c r="B809" s="925"/>
      <c r="C809" s="674"/>
      <c r="D809" s="13"/>
      <c r="E809" s="630" t="s">
        <v>3746</v>
      </c>
      <c r="F809" s="652" t="s">
        <v>10448</v>
      </c>
      <c r="G809" s="190" t="s">
        <v>10449</v>
      </c>
      <c r="H809" s="243" t="s">
        <v>10</v>
      </c>
      <c r="I809" s="245">
        <v>45594</v>
      </c>
      <c r="J809" s="245">
        <v>45600</v>
      </c>
      <c r="K809" s="196" t="s">
        <v>93</v>
      </c>
      <c r="L809" s="654"/>
      <c r="M809" s="654"/>
      <c r="N809" s="654"/>
      <c r="O809" s="196"/>
      <c r="P809" s="654"/>
      <c r="Q809" s="654"/>
      <c r="R809" s="196"/>
      <c r="S809" s="654"/>
      <c r="T809" s="654"/>
      <c r="U809" s="196"/>
      <c r="V809" s="654"/>
      <c r="W809" s="654"/>
      <c r="X809" s="196"/>
      <c r="Y809" s="648" t="s">
        <v>195</v>
      </c>
      <c r="Z809" s="648">
        <v>45609</v>
      </c>
      <c r="AA809" s="648">
        <v>45635</v>
      </c>
      <c r="AB809" s="247" t="s">
        <v>26</v>
      </c>
      <c r="AC809" s="667"/>
      <c r="AD809" s="667"/>
      <c r="AE809" s="247"/>
      <c r="AF809" s="647"/>
      <c r="AG809" s="647"/>
      <c r="AH809" s="247"/>
      <c r="AI809" s="647"/>
      <c r="AJ809" s="647"/>
      <c r="AK809" s="247"/>
      <c r="AL809" s="922"/>
      <c r="AN809"/>
    </row>
    <row r="810" spans="1:40" ht="99.9" customHeight="1" x14ac:dyDescent="0.3">
      <c r="A810" s="627">
        <f t="shared" si="12"/>
        <v>804</v>
      </c>
      <c r="B810" s="925"/>
      <c r="C810" s="674"/>
      <c r="D810" s="13"/>
      <c r="E810" s="630" t="s">
        <v>3746</v>
      </c>
      <c r="F810" s="652" t="s">
        <v>10450</v>
      </c>
      <c r="G810" s="190" t="s">
        <v>10451</v>
      </c>
      <c r="H810" s="243" t="s">
        <v>10</v>
      </c>
      <c r="I810" s="245">
        <v>45594</v>
      </c>
      <c r="J810" s="245">
        <v>45600</v>
      </c>
      <c r="K810" s="196" t="s">
        <v>93</v>
      </c>
      <c r="L810" s="654"/>
      <c r="M810" s="654"/>
      <c r="N810" s="654"/>
      <c r="O810" s="196"/>
      <c r="P810" s="654"/>
      <c r="Q810" s="654"/>
      <c r="R810" s="196"/>
      <c r="S810" s="654"/>
      <c r="T810" s="654"/>
      <c r="U810" s="196"/>
      <c r="V810" s="654"/>
      <c r="W810" s="654"/>
      <c r="X810" s="196"/>
      <c r="Y810" s="648" t="s">
        <v>195</v>
      </c>
      <c r="Z810" s="648">
        <v>45609</v>
      </c>
      <c r="AA810" s="648">
        <v>45635</v>
      </c>
      <c r="AB810" s="247" t="s">
        <v>26</v>
      </c>
      <c r="AC810" s="667"/>
      <c r="AD810" s="667"/>
      <c r="AE810" s="247"/>
      <c r="AF810" s="647"/>
      <c r="AG810" s="647"/>
      <c r="AH810" s="247"/>
      <c r="AI810" s="647"/>
      <c r="AJ810" s="647"/>
      <c r="AK810" s="247"/>
      <c r="AL810" s="922"/>
      <c r="AN810"/>
    </row>
    <row r="811" spans="1:40" ht="99.9" customHeight="1" x14ac:dyDescent="0.3">
      <c r="A811" s="627">
        <f t="shared" si="12"/>
        <v>805</v>
      </c>
      <c r="B811" s="925"/>
      <c r="C811" s="674"/>
      <c r="D811" s="13"/>
      <c r="E811" s="630" t="s">
        <v>3746</v>
      </c>
      <c r="F811" s="652" t="s">
        <v>10443</v>
      </c>
      <c r="G811" s="190" t="s">
        <v>10452</v>
      </c>
      <c r="H811" s="243" t="s">
        <v>10</v>
      </c>
      <c r="I811" s="245">
        <v>45594</v>
      </c>
      <c r="J811" s="245">
        <v>45600</v>
      </c>
      <c r="K811" s="196" t="s">
        <v>93</v>
      </c>
      <c r="L811" s="654"/>
      <c r="M811" s="654"/>
      <c r="N811" s="654"/>
      <c r="O811" s="196"/>
      <c r="P811" s="654"/>
      <c r="Q811" s="654"/>
      <c r="R811" s="196"/>
      <c r="S811" s="654"/>
      <c r="T811" s="654"/>
      <c r="U811" s="196"/>
      <c r="V811" s="654"/>
      <c r="W811" s="654"/>
      <c r="X811" s="196"/>
      <c r="Y811" s="648" t="s">
        <v>195</v>
      </c>
      <c r="Z811" s="648">
        <v>45609</v>
      </c>
      <c r="AA811" s="648">
        <v>45635</v>
      </c>
      <c r="AB811" s="247" t="s">
        <v>26</v>
      </c>
      <c r="AC811" s="667"/>
      <c r="AD811" s="667"/>
      <c r="AE811" s="247"/>
      <c r="AF811" s="647"/>
      <c r="AG811" s="647"/>
      <c r="AH811" s="247"/>
      <c r="AI811" s="647"/>
      <c r="AJ811" s="647"/>
      <c r="AK811" s="247"/>
      <c r="AL811" s="922"/>
      <c r="AN811"/>
    </row>
    <row r="812" spans="1:40" ht="99.9" customHeight="1" x14ac:dyDescent="0.3">
      <c r="A812" s="627">
        <f t="shared" si="12"/>
        <v>806</v>
      </c>
      <c r="B812" s="925"/>
      <c r="C812" s="674"/>
      <c r="D812" s="13"/>
      <c r="E812" s="630" t="s">
        <v>3746</v>
      </c>
      <c r="F812" s="652" t="s">
        <v>10455</v>
      </c>
      <c r="G812" s="190" t="s">
        <v>10454</v>
      </c>
      <c r="H812" s="243" t="s">
        <v>10</v>
      </c>
      <c r="I812" s="245">
        <v>45594</v>
      </c>
      <c r="J812" s="245">
        <v>45600</v>
      </c>
      <c r="K812" s="196" t="s">
        <v>93</v>
      </c>
      <c r="L812" s="654"/>
      <c r="M812" s="654"/>
      <c r="N812" s="654"/>
      <c r="O812" s="196"/>
      <c r="P812" s="654"/>
      <c r="Q812" s="654"/>
      <c r="R812" s="196"/>
      <c r="S812" s="654"/>
      <c r="T812" s="654"/>
      <c r="U812" s="196"/>
      <c r="V812" s="654"/>
      <c r="W812" s="654"/>
      <c r="X812" s="196"/>
      <c r="Y812" s="648" t="s">
        <v>195</v>
      </c>
      <c r="Z812" s="648">
        <v>45609</v>
      </c>
      <c r="AA812" s="648">
        <v>45635</v>
      </c>
      <c r="AB812" s="247" t="s">
        <v>26</v>
      </c>
      <c r="AC812" s="667"/>
      <c r="AD812" s="667"/>
      <c r="AE812" s="247"/>
      <c r="AF812" s="647"/>
      <c r="AG812" s="647"/>
      <c r="AH812" s="247"/>
      <c r="AI812" s="647"/>
      <c r="AJ812" s="647"/>
      <c r="AK812" s="247"/>
      <c r="AL812" s="922"/>
      <c r="AN812"/>
    </row>
    <row r="813" spans="1:40" ht="99.9" customHeight="1" x14ac:dyDescent="0.3">
      <c r="A813" s="627">
        <f t="shared" si="12"/>
        <v>807</v>
      </c>
      <c r="B813" s="925"/>
      <c r="C813" s="674"/>
      <c r="D813" s="13"/>
      <c r="E813" s="630" t="s">
        <v>3746</v>
      </c>
      <c r="F813" s="652" t="s">
        <v>10444</v>
      </c>
      <c r="G813" s="190" t="s">
        <v>10456</v>
      </c>
      <c r="H813" s="243" t="s">
        <v>10</v>
      </c>
      <c r="I813" s="245">
        <v>45594</v>
      </c>
      <c r="J813" s="245">
        <v>45600</v>
      </c>
      <c r="K813" s="196" t="s">
        <v>93</v>
      </c>
      <c r="L813" s="654"/>
      <c r="M813" s="654"/>
      <c r="N813" s="654"/>
      <c r="O813" s="196"/>
      <c r="P813" s="654"/>
      <c r="Q813" s="654"/>
      <c r="R813" s="196"/>
      <c r="S813" s="654"/>
      <c r="T813" s="654"/>
      <c r="U813" s="196"/>
      <c r="V813" s="654"/>
      <c r="W813" s="654"/>
      <c r="X813" s="196"/>
      <c r="Y813" s="648" t="s">
        <v>195</v>
      </c>
      <c r="Z813" s="648">
        <v>45609</v>
      </c>
      <c r="AA813" s="648">
        <v>45635</v>
      </c>
      <c r="AB813" s="247" t="s">
        <v>26</v>
      </c>
      <c r="AC813" s="667"/>
      <c r="AD813" s="667"/>
      <c r="AE813" s="247"/>
      <c r="AF813" s="647"/>
      <c r="AG813" s="647"/>
      <c r="AH813" s="247"/>
      <c r="AI813" s="647"/>
      <c r="AJ813" s="647"/>
      <c r="AK813" s="247"/>
      <c r="AL813" s="922"/>
      <c r="AN813"/>
    </row>
    <row r="814" spans="1:40" ht="99.9" customHeight="1" x14ac:dyDescent="0.3">
      <c r="A814" s="627">
        <f t="shared" si="12"/>
        <v>808</v>
      </c>
      <c r="B814" s="925"/>
      <c r="C814" s="674"/>
      <c r="D814" s="13"/>
      <c r="E814" s="630" t="s">
        <v>3746</v>
      </c>
      <c r="F814" s="652" t="s">
        <v>10458</v>
      </c>
      <c r="G814" s="190" t="s">
        <v>10457</v>
      </c>
      <c r="H814" s="243" t="s">
        <v>10</v>
      </c>
      <c r="I814" s="245">
        <v>45594</v>
      </c>
      <c r="J814" s="245">
        <v>45600</v>
      </c>
      <c r="K814" s="196" t="s">
        <v>93</v>
      </c>
      <c r="L814" s="654"/>
      <c r="M814" s="654"/>
      <c r="N814" s="654"/>
      <c r="O814" s="196"/>
      <c r="P814" s="654"/>
      <c r="Q814" s="654"/>
      <c r="R814" s="196"/>
      <c r="S814" s="654"/>
      <c r="T814" s="654"/>
      <c r="U814" s="196"/>
      <c r="V814" s="654"/>
      <c r="W814" s="654"/>
      <c r="X814" s="196"/>
      <c r="Y814" s="648" t="s">
        <v>195</v>
      </c>
      <c r="Z814" s="648">
        <v>45609</v>
      </c>
      <c r="AA814" s="648">
        <v>45635</v>
      </c>
      <c r="AB814" s="247" t="s">
        <v>26</v>
      </c>
      <c r="AC814" s="667"/>
      <c r="AD814" s="667"/>
      <c r="AE814" s="247"/>
      <c r="AF814" s="647"/>
      <c r="AG814" s="647"/>
      <c r="AH814" s="247"/>
      <c r="AI814" s="647"/>
      <c r="AJ814" s="647"/>
      <c r="AK814" s="247"/>
      <c r="AL814" s="922"/>
      <c r="AN814"/>
    </row>
    <row r="815" spans="1:40" ht="99.9" customHeight="1" x14ac:dyDescent="0.3">
      <c r="A815" s="627">
        <f t="shared" si="12"/>
        <v>809</v>
      </c>
      <c r="B815" s="925"/>
      <c r="C815" s="674"/>
      <c r="D815" s="13"/>
      <c r="E815" s="630" t="s">
        <v>3746</v>
      </c>
      <c r="F815" s="652" t="s">
        <v>10459</v>
      </c>
      <c r="G815" s="190" t="s">
        <v>10460</v>
      </c>
      <c r="H815" s="243" t="s">
        <v>10</v>
      </c>
      <c r="I815" s="245">
        <v>45594</v>
      </c>
      <c r="J815" s="245">
        <v>45600</v>
      </c>
      <c r="K815" s="196" t="s">
        <v>93</v>
      </c>
      <c r="L815" s="654"/>
      <c r="M815" s="654"/>
      <c r="N815" s="654"/>
      <c r="O815" s="196"/>
      <c r="P815" s="654"/>
      <c r="Q815" s="654"/>
      <c r="R815" s="196"/>
      <c r="S815" s="654"/>
      <c r="T815" s="654"/>
      <c r="U815" s="196"/>
      <c r="V815" s="654"/>
      <c r="W815" s="654"/>
      <c r="X815" s="196"/>
      <c r="Y815" s="648" t="s">
        <v>195</v>
      </c>
      <c r="Z815" s="648">
        <v>45609</v>
      </c>
      <c r="AA815" s="648">
        <v>45635</v>
      </c>
      <c r="AB815" s="247" t="s">
        <v>26</v>
      </c>
      <c r="AC815" s="667"/>
      <c r="AD815" s="667"/>
      <c r="AE815" s="247"/>
      <c r="AF815" s="647"/>
      <c r="AG815" s="647"/>
      <c r="AH815" s="247"/>
      <c r="AI815" s="647"/>
      <c r="AJ815" s="647"/>
      <c r="AK815" s="247"/>
      <c r="AL815" s="922"/>
      <c r="AN815"/>
    </row>
    <row r="816" spans="1:40" ht="99.9" customHeight="1" x14ac:dyDescent="0.3">
      <c r="A816" s="627">
        <f t="shared" si="12"/>
        <v>810</v>
      </c>
      <c r="B816" s="925"/>
      <c r="C816" s="674"/>
      <c r="D816" s="13"/>
      <c r="E816" s="630" t="s">
        <v>3746</v>
      </c>
      <c r="F816" s="652" t="s">
        <v>10445</v>
      </c>
      <c r="G816" s="190" t="s">
        <v>10461</v>
      </c>
      <c r="H816" s="243" t="s">
        <v>10</v>
      </c>
      <c r="I816" s="245">
        <v>45594</v>
      </c>
      <c r="J816" s="245">
        <v>45600</v>
      </c>
      <c r="K816" s="196" t="s">
        <v>93</v>
      </c>
      <c r="L816" s="654"/>
      <c r="M816" s="654"/>
      <c r="N816" s="654"/>
      <c r="O816" s="196"/>
      <c r="P816" s="654"/>
      <c r="Q816" s="654"/>
      <c r="R816" s="196"/>
      <c r="S816" s="654"/>
      <c r="T816" s="654"/>
      <c r="U816" s="196"/>
      <c r="V816" s="654"/>
      <c r="W816" s="654"/>
      <c r="X816" s="196"/>
      <c r="Y816" s="648" t="s">
        <v>195</v>
      </c>
      <c r="Z816" s="648">
        <v>45609</v>
      </c>
      <c r="AA816" s="648">
        <v>45635</v>
      </c>
      <c r="AB816" s="247" t="s">
        <v>26</v>
      </c>
      <c r="AC816" s="667"/>
      <c r="AD816" s="667"/>
      <c r="AE816" s="247"/>
      <c r="AF816" s="647"/>
      <c r="AG816" s="647"/>
      <c r="AH816" s="247"/>
      <c r="AI816" s="647"/>
      <c r="AJ816" s="647"/>
      <c r="AK816" s="247"/>
      <c r="AL816" s="922"/>
      <c r="AN816"/>
    </row>
    <row r="817" spans="1:40" ht="99.9" customHeight="1" x14ac:dyDescent="0.3">
      <c r="A817" s="627">
        <f t="shared" si="12"/>
        <v>811</v>
      </c>
      <c r="B817" s="925"/>
      <c r="C817" s="674"/>
      <c r="D817" s="13"/>
      <c r="E817" s="630" t="s">
        <v>3746</v>
      </c>
      <c r="F817" s="652" t="s">
        <v>10463</v>
      </c>
      <c r="G817" s="190" t="s">
        <v>10462</v>
      </c>
      <c r="H817" s="243" t="s">
        <v>10</v>
      </c>
      <c r="I817" s="245">
        <v>45594</v>
      </c>
      <c r="J817" s="245">
        <v>45600</v>
      </c>
      <c r="K817" s="196" t="s">
        <v>93</v>
      </c>
      <c r="L817" s="654"/>
      <c r="M817" s="654"/>
      <c r="N817" s="654"/>
      <c r="O817" s="196"/>
      <c r="P817" s="654"/>
      <c r="Q817" s="654"/>
      <c r="R817" s="196"/>
      <c r="S817" s="654"/>
      <c r="T817" s="654"/>
      <c r="U817" s="196"/>
      <c r="V817" s="654"/>
      <c r="W817" s="654"/>
      <c r="X817" s="196"/>
      <c r="Y817" s="648" t="s">
        <v>195</v>
      </c>
      <c r="Z817" s="648">
        <v>45609</v>
      </c>
      <c r="AA817" s="648">
        <v>45635</v>
      </c>
      <c r="AB817" s="247" t="s">
        <v>26</v>
      </c>
      <c r="AC817" s="667"/>
      <c r="AD817" s="667"/>
      <c r="AE817" s="247"/>
      <c r="AF817" s="647"/>
      <c r="AG817" s="647"/>
      <c r="AH817" s="247"/>
      <c r="AI817" s="647"/>
      <c r="AJ817" s="647"/>
      <c r="AK817" s="247"/>
      <c r="AL817" s="922"/>
      <c r="AN817"/>
    </row>
    <row r="818" spans="1:40" ht="99.9" customHeight="1" x14ac:dyDescent="0.3">
      <c r="A818" s="627">
        <f t="shared" si="12"/>
        <v>812</v>
      </c>
      <c r="B818" s="925"/>
      <c r="C818" s="674"/>
      <c r="D818" s="13"/>
      <c r="E818" s="630" t="s">
        <v>3746</v>
      </c>
      <c r="F818" s="652" t="s">
        <v>10464</v>
      </c>
      <c r="G818" s="190" t="s">
        <v>10465</v>
      </c>
      <c r="H818" s="243" t="s">
        <v>10</v>
      </c>
      <c r="I818" s="245">
        <v>45594</v>
      </c>
      <c r="J818" s="245">
        <v>45600</v>
      </c>
      <c r="K818" s="196" t="s">
        <v>93</v>
      </c>
      <c r="L818" s="654"/>
      <c r="M818" s="654"/>
      <c r="N818" s="654"/>
      <c r="O818" s="196"/>
      <c r="P818" s="654"/>
      <c r="Q818" s="654"/>
      <c r="R818" s="196"/>
      <c r="S818" s="654"/>
      <c r="T818" s="654"/>
      <c r="U818" s="196"/>
      <c r="V818" s="654"/>
      <c r="W818" s="654"/>
      <c r="X818" s="196"/>
      <c r="Y818" s="648" t="s">
        <v>195</v>
      </c>
      <c r="Z818" s="648">
        <v>45609</v>
      </c>
      <c r="AA818" s="648">
        <v>45635</v>
      </c>
      <c r="AB818" s="247" t="s">
        <v>26</v>
      </c>
      <c r="AC818" s="667"/>
      <c r="AD818" s="667"/>
      <c r="AE818" s="247"/>
      <c r="AF818" s="647"/>
      <c r="AG818" s="647"/>
      <c r="AH818" s="247"/>
      <c r="AI818" s="647"/>
      <c r="AJ818" s="647"/>
      <c r="AK818" s="247"/>
      <c r="AL818" s="922"/>
      <c r="AN818"/>
    </row>
    <row r="819" spans="1:40" ht="99.9" customHeight="1" x14ac:dyDescent="0.3">
      <c r="A819" s="627">
        <f t="shared" si="12"/>
        <v>813</v>
      </c>
      <c r="B819" s="925"/>
      <c r="C819" s="674"/>
      <c r="D819" s="13"/>
      <c r="E819" s="630" t="s">
        <v>3746</v>
      </c>
      <c r="F819" s="652" t="s">
        <v>10446</v>
      </c>
      <c r="G819" s="190" t="s">
        <v>10466</v>
      </c>
      <c r="H819" s="243" t="s">
        <v>10</v>
      </c>
      <c r="I819" s="245">
        <v>45594</v>
      </c>
      <c r="J819" s="245">
        <v>45600</v>
      </c>
      <c r="K819" s="196" t="s">
        <v>93</v>
      </c>
      <c r="L819" s="654"/>
      <c r="M819" s="654"/>
      <c r="N819" s="654"/>
      <c r="O819" s="196"/>
      <c r="P819" s="654"/>
      <c r="Q819" s="654"/>
      <c r="R819" s="196"/>
      <c r="S819" s="654"/>
      <c r="T819" s="654"/>
      <c r="U819" s="196"/>
      <c r="V819" s="654"/>
      <c r="W819" s="654"/>
      <c r="X819" s="196"/>
      <c r="Y819" s="648" t="s">
        <v>195</v>
      </c>
      <c r="Z819" s="648">
        <v>45609</v>
      </c>
      <c r="AA819" s="648">
        <v>45635</v>
      </c>
      <c r="AB819" s="247" t="s">
        <v>26</v>
      </c>
      <c r="AC819" s="667"/>
      <c r="AD819" s="667"/>
      <c r="AE819" s="247"/>
      <c r="AF819" s="647"/>
      <c r="AG819" s="647"/>
      <c r="AH819" s="247"/>
      <c r="AI819" s="647"/>
      <c r="AJ819" s="647"/>
      <c r="AK819" s="247"/>
      <c r="AL819" s="922"/>
      <c r="AN819"/>
    </row>
    <row r="820" spans="1:40" ht="99.9" customHeight="1" x14ac:dyDescent="0.3">
      <c r="A820" s="627">
        <f t="shared" si="12"/>
        <v>814</v>
      </c>
      <c r="B820" s="925"/>
      <c r="C820" s="674"/>
      <c r="D820" s="13"/>
      <c r="E820" s="630" t="s">
        <v>3746</v>
      </c>
      <c r="F820" s="652" t="s">
        <v>10467</v>
      </c>
      <c r="G820" s="190" t="s">
        <v>10468</v>
      </c>
      <c r="H820" s="243" t="s">
        <v>10</v>
      </c>
      <c r="I820" s="245">
        <v>45594</v>
      </c>
      <c r="J820" s="245">
        <v>45600</v>
      </c>
      <c r="K820" s="196" t="s">
        <v>93</v>
      </c>
      <c r="L820" s="654"/>
      <c r="M820" s="654"/>
      <c r="N820" s="654"/>
      <c r="O820" s="196"/>
      <c r="P820" s="654"/>
      <c r="Q820" s="654"/>
      <c r="R820" s="196"/>
      <c r="S820" s="654"/>
      <c r="T820" s="654"/>
      <c r="U820" s="196"/>
      <c r="V820" s="654"/>
      <c r="W820" s="654"/>
      <c r="X820" s="196"/>
      <c r="Y820" s="648" t="s">
        <v>195</v>
      </c>
      <c r="Z820" s="648">
        <v>45609</v>
      </c>
      <c r="AA820" s="648">
        <v>45635</v>
      </c>
      <c r="AB820" s="247" t="s">
        <v>26</v>
      </c>
      <c r="AC820" s="667"/>
      <c r="AD820" s="667"/>
      <c r="AE820" s="247"/>
      <c r="AF820" s="647"/>
      <c r="AG820" s="647"/>
      <c r="AH820" s="247"/>
      <c r="AI820" s="647"/>
      <c r="AJ820" s="647"/>
      <c r="AK820" s="247"/>
      <c r="AL820" s="922"/>
      <c r="AN820"/>
    </row>
    <row r="821" spans="1:40" ht="99.9" customHeight="1" x14ac:dyDescent="0.3">
      <c r="A821" s="627">
        <f t="shared" si="12"/>
        <v>815</v>
      </c>
      <c r="B821" s="925"/>
      <c r="C821" s="674"/>
      <c r="D821" s="13"/>
      <c r="E821" s="630" t="s">
        <v>3746</v>
      </c>
      <c r="F821" s="652" t="s">
        <v>10469</v>
      </c>
      <c r="G821" s="190" t="s">
        <v>10470</v>
      </c>
      <c r="H821" s="243" t="s">
        <v>10</v>
      </c>
      <c r="I821" s="245">
        <v>45594</v>
      </c>
      <c r="J821" s="245">
        <v>45600</v>
      </c>
      <c r="K821" s="196" t="s">
        <v>93</v>
      </c>
      <c r="L821" s="654"/>
      <c r="M821" s="654"/>
      <c r="N821" s="654"/>
      <c r="O821" s="196"/>
      <c r="P821" s="654"/>
      <c r="Q821" s="654"/>
      <c r="R821" s="196"/>
      <c r="S821" s="654"/>
      <c r="T821" s="654"/>
      <c r="U821" s="196"/>
      <c r="V821" s="654"/>
      <c r="W821" s="654"/>
      <c r="X821" s="196"/>
      <c r="Y821" s="648" t="s">
        <v>195</v>
      </c>
      <c r="Z821" s="648">
        <v>45609</v>
      </c>
      <c r="AA821" s="648">
        <v>45635</v>
      </c>
      <c r="AB821" s="247" t="s">
        <v>26</v>
      </c>
      <c r="AC821" s="667"/>
      <c r="AD821" s="667"/>
      <c r="AE821" s="247"/>
      <c r="AF821" s="647"/>
      <c r="AG821" s="647"/>
      <c r="AH821" s="247"/>
      <c r="AI821" s="647"/>
      <c r="AJ821" s="647"/>
      <c r="AK821" s="247"/>
      <c r="AL821" s="922"/>
      <c r="AN821"/>
    </row>
    <row r="822" spans="1:40" ht="99.9" customHeight="1" x14ac:dyDescent="0.3">
      <c r="A822" s="627">
        <f t="shared" si="12"/>
        <v>816</v>
      </c>
      <c r="B822" s="925"/>
      <c r="C822" s="674"/>
      <c r="D822" s="13"/>
      <c r="E822" s="630" t="s">
        <v>3746</v>
      </c>
      <c r="F822" s="652" t="s">
        <v>10472</v>
      </c>
      <c r="G822" s="190" t="s">
        <v>10471</v>
      </c>
      <c r="H822" s="243" t="s">
        <v>10</v>
      </c>
      <c r="I822" s="245">
        <v>45594</v>
      </c>
      <c r="J822" s="245">
        <v>45600</v>
      </c>
      <c r="K822" s="196" t="s">
        <v>93</v>
      </c>
      <c r="L822" s="654"/>
      <c r="M822" s="654"/>
      <c r="N822" s="654"/>
      <c r="O822" s="196"/>
      <c r="P822" s="654"/>
      <c r="Q822" s="654"/>
      <c r="R822" s="196"/>
      <c r="S822" s="654"/>
      <c r="T822" s="654"/>
      <c r="U822" s="196"/>
      <c r="V822" s="654"/>
      <c r="W822" s="654"/>
      <c r="X822" s="196"/>
      <c r="Y822" s="648" t="s">
        <v>195</v>
      </c>
      <c r="Z822" s="648">
        <v>45609</v>
      </c>
      <c r="AA822" s="648">
        <v>45635</v>
      </c>
      <c r="AB822" s="247" t="s">
        <v>26</v>
      </c>
      <c r="AC822" s="667"/>
      <c r="AD822" s="667"/>
      <c r="AE822" s="247"/>
      <c r="AF822" s="647"/>
      <c r="AG822" s="647"/>
      <c r="AH822" s="247"/>
      <c r="AI822" s="647"/>
      <c r="AJ822" s="647"/>
      <c r="AK822" s="247"/>
      <c r="AL822" s="922"/>
      <c r="AN822"/>
    </row>
    <row r="823" spans="1:40" ht="99.9" customHeight="1" x14ac:dyDescent="0.3">
      <c r="A823" s="627">
        <f t="shared" si="12"/>
        <v>817</v>
      </c>
      <c r="B823" s="925"/>
      <c r="C823" s="674"/>
      <c r="D823" s="13"/>
      <c r="E823" s="630" t="s">
        <v>3746</v>
      </c>
      <c r="F823" s="652" t="s">
        <v>10474</v>
      </c>
      <c r="G823" s="190" t="s">
        <v>10473</v>
      </c>
      <c r="H823" s="243" t="s">
        <v>10</v>
      </c>
      <c r="I823" s="245">
        <v>45594</v>
      </c>
      <c r="J823" s="245">
        <v>45600</v>
      </c>
      <c r="K823" s="196" t="s">
        <v>93</v>
      </c>
      <c r="L823" s="654"/>
      <c r="M823" s="654"/>
      <c r="N823" s="654"/>
      <c r="O823" s="196"/>
      <c r="P823" s="654"/>
      <c r="Q823" s="654"/>
      <c r="R823" s="196"/>
      <c r="S823" s="654"/>
      <c r="T823" s="654"/>
      <c r="U823" s="196"/>
      <c r="V823" s="654"/>
      <c r="W823" s="654"/>
      <c r="X823" s="196"/>
      <c r="Y823" s="648" t="s">
        <v>195</v>
      </c>
      <c r="Z823" s="648">
        <v>45609</v>
      </c>
      <c r="AA823" s="648">
        <v>45635</v>
      </c>
      <c r="AB823" s="247" t="s">
        <v>26</v>
      </c>
      <c r="AC823" s="667"/>
      <c r="AD823" s="667"/>
      <c r="AE823" s="247"/>
      <c r="AF823" s="647"/>
      <c r="AG823" s="647"/>
      <c r="AH823" s="247"/>
      <c r="AI823" s="647"/>
      <c r="AJ823" s="647"/>
      <c r="AK823" s="247"/>
      <c r="AL823" s="922"/>
      <c r="AN823"/>
    </row>
    <row r="824" spans="1:40" ht="99.9" customHeight="1" x14ac:dyDescent="0.3">
      <c r="A824" s="627">
        <f t="shared" si="12"/>
        <v>818</v>
      </c>
      <c r="B824" s="925"/>
      <c r="C824" s="674"/>
      <c r="D824" s="13"/>
      <c r="E824" s="630" t="s">
        <v>3746</v>
      </c>
      <c r="F824" s="652" t="s">
        <v>10475</v>
      </c>
      <c r="G824" s="190" t="s">
        <v>10476</v>
      </c>
      <c r="H824" s="243" t="s">
        <v>10</v>
      </c>
      <c r="I824" s="245">
        <v>45594</v>
      </c>
      <c r="J824" s="245">
        <v>45600</v>
      </c>
      <c r="K824" s="196" t="s">
        <v>93</v>
      </c>
      <c r="L824" s="654"/>
      <c r="M824" s="654"/>
      <c r="N824" s="654"/>
      <c r="O824" s="196"/>
      <c r="P824" s="654"/>
      <c r="Q824" s="654"/>
      <c r="R824" s="196"/>
      <c r="S824" s="654"/>
      <c r="T824" s="654"/>
      <c r="U824" s="196"/>
      <c r="V824" s="654"/>
      <c r="W824" s="654"/>
      <c r="X824" s="196"/>
      <c r="Y824" s="648" t="s">
        <v>195</v>
      </c>
      <c r="Z824" s="648">
        <v>45609</v>
      </c>
      <c r="AA824" s="648">
        <v>45635</v>
      </c>
      <c r="AB824" s="247" t="s">
        <v>26</v>
      </c>
      <c r="AC824" s="667"/>
      <c r="AD824" s="667"/>
      <c r="AE824" s="247"/>
      <c r="AF824" s="647"/>
      <c r="AG824" s="647"/>
      <c r="AH824" s="247"/>
      <c r="AI824" s="647"/>
      <c r="AJ824" s="647"/>
      <c r="AK824" s="247"/>
      <c r="AL824" s="922"/>
      <c r="AN824"/>
    </row>
    <row r="825" spans="1:40" ht="99.9" customHeight="1" x14ac:dyDescent="0.3">
      <c r="A825" s="627">
        <f t="shared" si="12"/>
        <v>819</v>
      </c>
      <c r="B825" s="925"/>
      <c r="C825" s="674"/>
      <c r="D825" s="13"/>
      <c r="E825" s="630" t="s">
        <v>3746</v>
      </c>
      <c r="F825" s="652" t="s">
        <v>10477</v>
      </c>
      <c r="G825" s="190" t="s">
        <v>10478</v>
      </c>
      <c r="H825" s="243" t="s">
        <v>10</v>
      </c>
      <c r="I825" s="245">
        <v>45594</v>
      </c>
      <c r="J825" s="245">
        <v>45600</v>
      </c>
      <c r="K825" s="196" t="s">
        <v>93</v>
      </c>
      <c r="L825" s="654"/>
      <c r="M825" s="654"/>
      <c r="N825" s="654"/>
      <c r="O825" s="196"/>
      <c r="P825" s="654"/>
      <c r="Q825" s="654"/>
      <c r="R825" s="196"/>
      <c r="S825" s="654"/>
      <c r="T825" s="654"/>
      <c r="U825" s="196"/>
      <c r="V825" s="654"/>
      <c r="W825" s="654"/>
      <c r="X825" s="196"/>
      <c r="Y825" s="648" t="s">
        <v>195</v>
      </c>
      <c r="Z825" s="648">
        <v>45609</v>
      </c>
      <c r="AA825" s="648">
        <v>45635</v>
      </c>
      <c r="AB825" s="247" t="s">
        <v>26</v>
      </c>
      <c r="AC825" s="667"/>
      <c r="AD825" s="667"/>
      <c r="AE825" s="247"/>
      <c r="AF825" s="647"/>
      <c r="AG825" s="647"/>
      <c r="AH825" s="247"/>
      <c r="AI825" s="647"/>
      <c r="AJ825" s="647"/>
      <c r="AK825" s="247"/>
      <c r="AL825" s="922"/>
      <c r="AN825"/>
    </row>
    <row r="826" spans="1:40" ht="99.9" customHeight="1" x14ac:dyDescent="0.3">
      <c r="A826" s="627">
        <f t="shared" si="12"/>
        <v>820</v>
      </c>
      <c r="B826" s="925"/>
      <c r="C826" s="674"/>
      <c r="D826" s="13"/>
      <c r="E826" s="630" t="s">
        <v>3746</v>
      </c>
      <c r="F826" s="652" t="s">
        <v>10480</v>
      </c>
      <c r="G826" s="190" t="s">
        <v>10479</v>
      </c>
      <c r="H826" s="243" t="s">
        <v>10</v>
      </c>
      <c r="I826" s="245">
        <v>45594</v>
      </c>
      <c r="J826" s="245">
        <v>45600</v>
      </c>
      <c r="K826" s="196" t="s">
        <v>93</v>
      </c>
      <c r="L826" s="654"/>
      <c r="M826" s="654"/>
      <c r="N826" s="654"/>
      <c r="O826" s="196"/>
      <c r="P826" s="654"/>
      <c r="Q826" s="654"/>
      <c r="R826" s="196"/>
      <c r="S826" s="654"/>
      <c r="T826" s="654"/>
      <c r="U826" s="196"/>
      <c r="V826" s="654"/>
      <c r="W826" s="654"/>
      <c r="X826" s="196"/>
      <c r="Y826" s="648" t="s">
        <v>195</v>
      </c>
      <c r="Z826" s="648">
        <v>45609</v>
      </c>
      <c r="AA826" s="648">
        <v>45635</v>
      </c>
      <c r="AB826" s="247" t="s">
        <v>26</v>
      </c>
      <c r="AC826" s="667"/>
      <c r="AD826" s="667"/>
      <c r="AE826" s="247"/>
      <c r="AF826" s="647"/>
      <c r="AG826" s="647"/>
      <c r="AH826" s="247"/>
      <c r="AI826" s="647"/>
      <c r="AJ826" s="647"/>
      <c r="AK826" s="247"/>
      <c r="AL826" s="922"/>
      <c r="AN826"/>
    </row>
    <row r="827" spans="1:40" ht="99.9" customHeight="1" x14ac:dyDescent="0.3">
      <c r="A827" s="627">
        <f t="shared" si="12"/>
        <v>821</v>
      </c>
      <c r="B827" s="925"/>
      <c r="C827" s="674"/>
      <c r="D827" s="13"/>
      <c r="E827" s="630" t="s">
        <v>3746</v>
      </c>
      <c r="F827" s="652" t="s">
        <v>10482</v>
      </c>
      <c r="G827" s="190" t="s">
        <v>10481</v>
      </c>
      <c r="H827" s="243" t="s">
        <v>10</v>
      </c>
      <c r="I827" s="245">
        <v>45594</v>
      </c>
      <c r="J827" s="245">
        <v>45600</v>
      </c>
      <c r="K827" s="196" t="s">
        <v>93</v>
      </c>
      <c r="L827" s="654"/>
      <c r="M827" s="654"/>
      <c r="N827" s="654"/>
      <c r="O827" s="196"/>
      <c r="P827" s="654"/>
      <c r="Q827" s="654"/>
      <c r="R827" s="196"/>
      <c r="S827" s="654"/>
      <c r="T827" s="654"/>
      <c r="U827" s="196"/>
      <c r="V827" s="654"/>
      <c r="W827" s="654"/>
      <c r="X827" s="196"/>
      <c r="Y827" s="648" t="s">
        <v>195</v>
      </c>
      <c r="Z827" s="648">
        <v>45609</v>
      </c>
      <c r="AA827" s="648">
        <v>45635</v>
      </c>
      <c r="AB827" s="247" t="s">
        <v>26</v>
      </c>
      <c r="AC827" s="667"/>
      <c r="AD827" s="667"/>
      <c r="AE827" s="247"/>
      <c r="AF827" s="647"/>
      <c r="AG827" s="647"/>
      <c r="AH827" s="247"/>
      <c r="AI827" s="647"/>
      <c r="AJ827" s="647"/>
      <c r="AK827" s="247"/>
      <c r="AL827" s="922"/>
      <c r="AN827"/>
    </row>
    <row r="828" spans="1:40" ht="99.9" customHeight="1" x14ac:dyDescent="0.3">
      <c r="A828" s="627">
        <f t="shared" si="12"/>
        <v>822</v>
      </c>
      <c r="B828" s="925"/>
      <c r="C828" s="674"/>
      <c r="D828" s="13"/>
      <c r="E828" s="630" t="s">
        <v>3746</v>
      </c>
      <c r="F828" s="652" t="s">
        <v>10484</v>
      </c>
      <c r="G828" s="190" t="s">
        <v>10483</v>
      </c>
      <c r="H828" s="243" t="s">
        <v>10</v>
      </c>
      <c r="I828" s="245">
        <v>45594</v>
      </c>
      <c r="J828" s="245">
        <v>45600</v>
      </c>
      <c r="K828" s="196" t="s">
        <v>93</v>
      </c>
      <c r="L828" s="654"/>
      <c r="M828" s="654"/>
      <c r="N828" s="654"/>
      <c r="O828" s="196"/>
      <c r="P828" s="654"/>
      <c r="Q828" s="654"/>
      <c r="R828" s="196"/>
      <c r="S828" s="654"/>
      <c r="T828" s="654"/>
      <c r="U828" s="196"/>
      <c r="V828" s="654"/>
      <c r="W828" s="654"/>
      <c r="X828" s="196"/>
      <c r="Y828" s="648" t="s">
        <v>195</v>
      </c>
      <c r="Z828" s="648">
        <v>45609</v>
      </c>
      <c r="AA828" s="648">
        <v>45635</v>
      </c>
      <c r="AB828" s="247" t="s">
        <v>26</v>
      </c>
      <c r="AC828" s="667"/>
      <c r="AD828" s="667"/>
      <c r="AE828" s="247"/>
      <c r="AF828" s="647"/>
      <c r="AG828" s="647"/>
      <c r="AH828" s="247"/>
      <c r="AI828" s="647"/>
      <c r="AJ828" s="647"/>
      <c r="AK828" s="247"/>
      <c r="AL828" s="922"/>
      <c r="AN828"/>
    </row>
    <row r="829" spans="1:40" ht="99.9" customHeight="1" x14ac:dyDescent="0.3">
      <c r="A829" s="627">
        <f t="shared" si="12"/>
        <v>823</v>
      </c>
      <c r="B829" s="925"/>
      <c r="C829" s="674"/>
      <c r="D829" s="13"/>
      <c r="E829" s="630" t="s">
        <v>3746</v>
      </c>
      <c r="F829" s="652" t="s">
        <v>10486</v>
      </c>
      <c r="G829" s="190" t="s">
        <v>10485</v>
      </c>
      <c r="H829" s="243" t="s">
        <v>10</v>
      </c>
      <c r="I829" s="245">
        <v>45594</v>
      </c>
      <c r="J829" s="245">
        <v>45600</v>
      </c>
      <c r="K829" s="196" t="s">
        <v>93</v>
      </c>
      <c r="L829" s="654"/>
      <c r="M829" s="654"/>
      <c r="N829" s="654"/>
      <c r="O829" s="196"/>
      <c r="P829" s="654"/>
      <c r="Q829" s="654"/>
      <c r="R829" s="196"/>
      <c r="S829" s="654"/>
      <c r="T829" s="654"/>
      <c r="U829" s="196"/>
      <c r="V829" s="654"/>
      <c r="W829" s="654"/>
      <c r="X829" s="196"/>
      <c r="Y829" s="648" t="s">
        <v>195</v>
      </c>
      <c r="Z829" s="648">
        <v>45609</v>
      </c>
      <c r="AA829" s="648">
        <v>45635</v>
      </c>
      <c r="AB829" s="247" t="s">
        <v>26</v>
      </c>
      <c r="AC829" s="667"/>
      <c r="AD829" s="667"/>
      <c r="AE829" s="247"/>
      <c r="AF829" s="647"/>
      <c r="AG829" s="647"/>
      <c r="AH829" s="247"/>
      <c r="AI829" s="647"/>
      <c r="AJ829" s="647"/>
      <c r="AK829" s="247"/>
      <c r="AL829" s="922"/>
      <c r="AN829"/>
    </row>
    <row r="830" spans="1:40" ht="99.9" customHeight="1" x14ac:dyDescent="0.3">
      <c r="A830" s="627">
        <f t="shared" si="12"/>
        <v>824</v>
      </c>
      <c r="B830" s="925"/>
      <c r="C830" s="674"/>
      <c r="D830" s="13"/>
      <c r="E830" s="630" t="s">
        <v>3746</v>
      </c>
      <c r="F830" s="652" t="s">
        <v>10488</v>
      </c>
      <c r="G830" s="190" t="s">
        <v>10487</v>
      </c>
      <c r="H830" s="243" t="s">
        <v>10</v>
      </c>
      <c r="I830" s="245">
        <v>45594</v>
      </c>
      <c r="J830" s="245">
        <v>45600</v>
      </c>
      <c r="K830" s="196" t="s">
        <v>93</v>
      </c>
      <c r="L830" s="654"/>
      <c r="M830" s="654"/>
      <c r="N830" s="654"/>
      <c r="O830" s="196"/>
      <c r="P830" s="654"/>
      <c r="Q830" s="654"/>
      <c r="R830" s="196"/>
      <c r="S830" s="654"/>
      <c r="T830" s="654"/>
      <c r="U830" s="196"/>
      <c r="V830" s="654"/>
      <c r="W830" s="654"/>
      <c r="X830" s="196"/>
      <c r="Y830" s="648" t="s">
        <v>195</v>
      </c>
      <c r="Z830" s="648">
        <v>45609</v>
      </c>
      <c r="AA830" s="648">
        <v>45635</v>
      </c>
      <c r="AB830" s="247" t="s">
        <v>26</v>
      </c>
      <c r="AC830" s="667"/>
      <c r="AD830" s="667"/>
      <c r="AE830" s="247"/>
      <c r="AF830" s="647"/>
      <c r="AG830" s="647"/>
      <c r="AH830" s="247"/>
      <c r="AI830" s="647"/>
      <c r="AJ830" s="647"/>
      <c r="AK830" s="247"/>
      <c r="AL830" s="922"/>
      <c r="AN830"/>
    </row>
    <row r="831" spans="1:40" ht="99.9" customHeight="1" x14ac:dyDescent="0.3">
      <c r="A831" s="627">
        <f t="shared" si="12"/>
        <v>825</v>
      </c>
      <c r="B831" s="925"/>
      <c r="C831" s="674"/>
      <c r="D831" s="13"/>
      <c r="E831" s="630" t="s">
        <v>3746</v>
      </c>
      <c r="F831" s="652" t="s">
        <v>10490</v>
      </c>
      <c r="G831" s="190" t="s">
        <v>10489</v>
      </c>
      <c r="H831" s="243" t="s">
        <v>10</v>
      </c>
      <c r="I831" s="245">
        <v>45594</v>
      </c>
      <c r="J831" s="245">
        <v>45600</v>
      </c>
      <c r="K831" s="196" t="s">
        <v>93</v>
      </c>
      <c r="L831" s="654"/>
      <c r="M831" s="654"/>
      <c r="N831" s="654"/>
      <c r="O831" s="196"/>
      <c r="P831" s="654"/>
      <c r="Q831" s="654"/>
      <c r="R831" s="196"/>
      <c r="S831" s="654"/>
      <c r="T831" s="654"/>
      <c r="U831" s="196"/>
      <c r="V831" s="654"/>
      <c r="W831" s="654"/>
      <c r="X831" s="196"/>
      <c r="Y831" s="648" t="s">
        <v>195</v>
      </c>
      <c r="Z831" s="648">
        <v>45609</v>
      </c>
      <c r="AA831" s="648">
        <v>45635</v>
      </c>
      <c r="AB831" s="247" t="s">
        <v>26</v>
      </c>
      <c r="AC831" s="667"/>
      <c r="AD831" s="667"/>
      <c r="AE831" s="247"/>
      <c r="AF831" s="647"/>
      <c r="AG831" s="647"/>
      <c r="AH831" s="247"/>
      <c r="AI831" s="647"/>
      <c r="AJ831" s="647"/>
      <c r="AK831" s="247"/>
      <c r="AL831" s="922"/>
      <c r="AN831"/>
    </row>
    <row r="832" spans="1:40" ht="99.9" customHeight="1" x14ac:dyDescent="0.3">
      <c r="A832" s="627">
        <f t="shared" si="12"/>
        <v>826</v>
      </c>
      <c r="B832" s="925"/>
      <c r="C832" s="674"/>
      <c r="D832" s="13"/>
      <c r="E832" s="630" t="s">
        <v>3746</v>
      </c>
      <c r="F832" s="652" t="s">
        <v>10492</v>
      </c>
      <c r="G832" s="190" t="s">
        <v>10491</v>
      </c>
      <c r="H832" s="243" t="s">
        <v>10</v>
      </c>
      <c r="I832" s="245">
        <v>45594</v>
      </c>
      <c r="J832" s="245">
        <v>45600</v>
      </c>
      <c r="K832" s="196" t="s">
        <v>93</v>
      </c>
      <c r="L832" s="654"/>
      <c r="M832" s="654"/>
      <c r="N832" s="654"/>
      <c r="O832" s="196"/>
      <c r="P832" s="654"/>
      <c r="Q832" s="654"/>
      <c r="R832" s="196"/>
      <c r="S832" s="654"/>
      <c r="T832" s="654"/>
      <c r="U832" s="196"/>
      <c r="V832" s="654"/>
      <c r="W832" s="654"/>
      <c r="X832" s="196"/>
      <c r="Y832" s="648" t="s">
        <v>195</v>
      </c>
      <c r="Z832" s="648">
        <v>45609</v>
      </c>
      <c r="AA832" s="648">
        <v>45635</v>
      </c>
      <c r="AB832" s="247" t="s">
        <v>26</v>
      </c>
      <c r="AC832" s="667"/>
      <c r="AD832" s="667"/>
      <c r="AE832" s="247"/>
      <c r="AF832" s="647"/>
      <c r="AG832" s="647"/>
      <c r="AH832" s="247"/>
      <c r="AI832" s="647"/>
      <c r="AJ832" s="647"/>
      <c r="AK832" s="247"/>
      <c r="AL832" s="922"/>
      <c r="AN832"/>
    </row>
    <row r="833" spans="1:40" ht="99.9" customHeight="1" x14ac:dyDescent="0.3">
      <c r="A833" s="627">
        <f t="shared" si="12"/>
        <v>827</v>
      </c>
      <c r="B833" s="925"/>
      <c r="C833" s="674"/>
      <c r="D833" s="13"/>
      <c r="E833" s="630" t="s">
        <v>3746</v>
      </c>
      <c r="F833" s="652" t="s">
        <v>10494</v>
      </c>
      <c r="G833" s="190" t="s">
        <v>10493</v>
      </c>
      <c r="H833" s="243" t="s">
        <v>10</v>
      </c>
      <c r="I833" s="245">
        <v>45594</v>
      </c>
      <c r="J833" s="245">
        <v>45600</v>
      </c>
      <c r="K833" s="196" t="s">
        <v>93</v>
      </c>
      <c r="L833" s="654"/>
      <c r="M833" s="654"/>
      <c r="N833" s="654"/>
      <c r="O833" s="196"/>
      <c r="P833" s="654"/>
      <c r="Q833" s="654"/>
      <c r="R833" s="196"/>
      <c r="S833" s="654"/>
      <c r="T833" s="654"/>
      <c r="U833" s="196"/>
      <c r="V833" s="654"/>
      <c r="W833" s="654"/>
      <c r="X833" s="196"/>
      <c r="Y833" s="648" t="s">
        <v>195</v>
      </c>
      <c r="Z833" s="648">
        <v>45609</v>
      </c>
      <c r="AA833" s="648">
        <v>45635</v>
      </c>
      <c r="AB833" s="247" t="s">
        <v>26</v>
      </c>
      <c r="AC833" s="667"/>
      <c r="AD833" s="667"/>
      <c r="AE833" s="247"/>
      <c r="AF833" s="647"/>
      <c r="AG833" s="647"/>
      <c r="AH833" s="247"/>
      <c r="AI833" s="647"/>
      <c r="AJ833" s="647"/>
      <c r="AK833" s="247"/>
      <c r="AL833" s="922"/>
      <c r="AN833"/>
    </row>
    <row r="834" spans="1:40" ht="99.9" customHeight="1" x14ac:dyDescent="0.3">
      <c r="A834" s="627">
        <f t="shared" si="12"/>
        <v>828</v>
      </c>
      <c r="B834" s="925"/>
      <c r="C834" s="674"/>
      <c r="D834" s="13"/>
      <c r="E834" s="630" t="s">
        <v>3746</v>
      </c>
      <c r="F834" s="652" t="s">
        <v>10496</v>
      </c>
      <c r="G834" s="190" t="s">
        <v>10495</v>
      </c>
      <c r="H834" s="243" t="s">
        <v>10</v>
      </c>
      <c r="I834" s="245">
        <v>45594</v>
      </c>
      <c r="J834" s="245">
        <v>45600</v>
      </c>
      <c r="K834" s="196" t="s">
        <v>93</v>
      </c>
      <c r="L834" s="654"/>
      <c r="M834" s="654"/>
      <c r="N834" s="654"/>
      <c r="O834" s="196"/>
      <c r="P834" s="654"/>
      <c r="Q834" s="654"/>
      <c r="R834" s="196"/>
      <c r="S834" s="654"/>
      <c r="T834" s="654"/>
      <c r="U834" s="196"/>
      <c r="V834" s="654"/>
      <c r="W834" s="654"/>
      <c r="X834" s="196"/>
      <c r="Y834" s="648" t="s">
        <v>195</v>
      </c>
      <c r="Z834" s="648">
        <v>45609</v>
      </c>
      <c r="AA834" s="648">
        <v>45635</v>
      </c>
      <c r="AB834" s="247" t="s">
        <v>26</v>
      </c>
      <c r="AC834" s="667"/>
      <c r="AD834" s="667"/>
      <c r="AE834" s="247"/>
      <c r="AF834" s="647"/>
      <c r="AG834" s="647"/>
      <c r="AH834" s="247"/>
      <c r="AI834" s="647"/>
      <c r="AJ834" s="647"/>
      <c r="AK834" s="247"/>
      <c r="AL834" s="922"/>
      <c r="AN834"/>
    </row>
    <row r="835" spans="1:40" ht="99.9" customHeight="1" x14ac:dyDescent="0.3">
      <c r="A835" s="627">
        <f t="shared" si="12"/>
        <v>829</v>
      </c>
      <c r="B835" s="925"/>
      <c r="C835" s="674"/>
      <c r="D835" s="13"/>
      <c r="E835" s="630" t="s">
        <v>3746</v>
      </c>
      <c r="F835" s="652" t="s">
        <v>10498</v>
      </c>
      <c r="G835" s="190" t="s">
        <v>10497</v>
      </c>
      <c r="H835" s="243" t="s">
        <v>10</v>
      </c>
      <c r="I835" s="245">
        <v>45594</v>
      </c>
      <c r="J835" s="245">
        <v>45600</v>
      </c>
      <c r="K835" s="196" t="s">
        <v>93</v>
      </c>
      <c r="L835" s="654"/>
      <c r="M835" s="654"/>
      <c r="N835" s="654"/>
      <c r="O835" s="196"/>
      <c r="P835" s="654"/>
      <c r="Q835" s="654"/>
      <c r="R835" s="196"/>
      <c r="S835" s="654"/>
      <c r="T835" s="654"/>
      <c r="U835" s="196"/>
      <c r="V835" s="654"/>
      <c r="W835" s="654"/>
      <c r="X835" s="196"/>
      <c r="Y835" s="648" t="s">
        <v>195</v>
      </c>
      <c r="Z835" s="648">
        <v>45609</v>
      </c>
      <c r="AA835" s="648">
        <v>45635</v>
      </c>
      <c r="AB835" s="247" t="s">
        <v>26</v>
      </c>
      <c r="AC835" s="667"/>
      <c r="AD835" s="667"/>
      <c r="AE835" s="247"/>
      <c r="AF835" s="647"/>
      <c r="AG835" s="647"/>
      <c r="AH835" s="247"/>
      <c r="AI835" s="647"/>
      <c r="AJ835" s="647"/>
      <c r="AK835" s="247"/>
      <c r="AL835" s="922"/>
      <c r="AN835"/>
    </row>
    <row r="836" spans="1:40" ht="99.9" customHeight="1" x14ac:dyDescent="0.3">
      <c r="A836" s="627">
        <f t="shared" si="12"/>
        <v>830</v>
      </c>
      <c r="B836" s="925"/>
      <c r="C836" s="674"/>
      <c r="D836" s="13"/>
      <c r="E836" s="630" t="s">
        <v>3746</v>
      </c>
      <c r="F836" s="652" t="s">
        <v>10500</v>
      </c>
      <c r="G836" s="190" t="s">
        <v>10499</v>
      </c>
      <c r="H836" s="243" t="s">
        <v>10</v>
      </c>
      <c r="I836" s="245">
        <v>45594</v>
      </c>
      <c r="J836" s="245">
        <v>45600</v>
      </c>
      <c r="K836" s="196" t="s">
        <v>93</v>
      </c>
      <c r="L836" s="654"/>
      <c r="M836" s="654"/>
      <c r="N836" s="654"/>
      <c r="O836" s="196"/>
      <c r="P836" s="654"/>
      <c r="Q836" s="654"/>
      <c r="R836" s="196"/>
      <c r="S836" s="654"/>
      <c r="T836" s="654"/>
      <c r="U836" s="196"/>
      <c r="V836" s="654"/>
      <c r="W836" s="654"/>
      <c r="X836" s="196"/>
      <c r="Y836" s="648" t="s">
        <v>195</v>
      </c>
      <c r="Z836" s="648">
        <v>45609</v>
      </c>
      <c r="AA836" s="648">
        <v>45635</v>
      </c>
      <c r="AB836" s="247" t="s">
        <v>26</v>
      </c>
      <c r="AC836" s="667"/>
      <c r="AD836" s="667"/>
      <c r="AE836" s="247"/>
      <c r="AF836" s="647"/>
      <c r="AG836" s="647"/>
      <c r="AH836" s="247"/>
      <c r="AI836" s="647"/>
      <c r="AJ836" s="647"/>
      <c r="AK836" s="247"/>
      <c r="AL836" s="922"/>
      <c r="AN836"/>
    </row>
    <row r="837" spans="1:40" ht="99.9" customHeight="1" x14ac:dyDescent="0.3">
      <c r="A837" s="627">
        <f t="shared" si="12"/>
        <v>831</v>
      </c>
      <c r="B837" s="925"/>
      <c r="C837" s="674"/>
      <c r="D837" s="13"/>
      <c r="E837" s="630" t="s">
        <v>3746</v>
      </c>
      <c r="F837" s="652" t="s">
        <v>10501</v>
      </c>
      <c r="G837" s="190" t="s">
        <v>10503</v>
      </c>
      <c r="H837" s="243" t="s">
        <v>10</v>
      </c>
      <c r="I837" s="245">
        <v>45594</v>
      </c>
      <c r="J837" s="245">
        <v>45600</v>
      </c>
      <c r="K837" s="196" t="s">
        <v>93</v>
      </c>
      <c r="L837" s="654"/>
      <c r="M837" s="654"/>
      <c r="N837" s="654"/>
      <c r="O837" s="196"/>
      <c r="P837" s="654"/>
      <c r="Q837" s="654"/>
      <c r="R837" s="196"/>
      <c r="S837" s="654"/>
      <c r="T837" s="654"/>
      <c r="U837" s="196"/>
      <c r="V837" s="654"/>
      <c r="W837" s="654"/>
      <c r="X837" s="196"/>
      <c r="Y837" s="648" t="s">
        <v>195</v>
      </c>
      <c r="Z837" s="648">
        <v>45609</v>
      </c>
      <c r="AA837" s="648">
        <v>45635</v>
      </c>
      <c r="AB837" s="247" t="s">
        <v>26</v>
      </c>
      <c r="AC837" s="667"/>
      <c r="AD837" s="667"/>
      <c r="AE837" s="247"/>
      <c r="AF837" s="647"/>
      <c r="AG837" s="647"/>
      <c r="AH837" s="247"/>
      <c r="AI837" s="647"/>
      <c r="AJ837" s="647"/>
      <c r="AK837" s="247"/>
      <c r="AL837" s="922"/>
      <c r="AN837"/>
    </row>
    <row r="838" spans="1:40" ht="99.9" customHeight="1" x14ac:dyDescent="0.3">
      <c r="A838" s="627">
        <f t="shared" si="12"/>
        <v>832</v>
      </c>
      <c r="B838" s="926"/>
      <c r="C838" s="674"/>
      <c r="D838" s="13"/>
      <c r="E838" s="630" t="s">
        <v>3746</v>
      </c>
      <c r="F838" s="652" t="s">
        <v>10504</v>
      </c>
      <c r="G838" s="190" t="s">
        <v>10502</v>
      </c>
      <c r="H838" s="243" t="s">
        <v>10</v>
      </c>
      <c r="I838" s="245">
        <v>45594</v>
      </c>
      <c r="J838" s="245">
        <v>45600</v>
      </c>
      <c r="K838" s="196" t="s">
        <v>93</v>
      </c>
      <c r="L838" s="654"/>
      <c r="M838" s="654"/>
      <c r="N838" s="654"/>
      <c r="O838" s="196"/>
      <c r="P838" s="654"/>
      <c r="Q838" s="654"/>
      <c r="R838" s="196"/>
      <c r="S838" s="654"/>
      <c r="T838" s="654"/>
      <c r="U838" s="196"/>
      <c r="V838" s="654"/>
      <c r="W838" s="654"/>
      <c r="X838" s="196"/>
      <c r="Y838" s="648" t="s">
        <v>195</v>
      </c>
      <c r="Z838" s="648">
        <v>45609</v>
      </c>
      <c r="AA838" s="648">
        <v>45635</v>
      </c>
      <c r="AB838" s="247" t="s">
        <v>26</v>
      </c>
      <c r="AC838" s="667"/>
      <c r="AD838" s="667"/>
      <c r="AE838" s="247"/>
      <c r="AF838" s="647"/>
      <c r="AG838" s="647"/>
      <c r="AH838" s="247"/>
      <c r="AI838" s="647"/>
      <c r="AJ838" s="647"/>
      <c r="AK838" s="247"/>
      <c r="AL838" s="923"/>
    </row>
    <row r="839" spans="1:40" ht="99.9" customHeight="1" x14ac:dyDescent="0.3">
      <c r="A839" s="627">
        <f t="shared" si="12"/>
        <v>833</v>
      </c>
      <c r="B839" s="1215" t="s">
        <v>11000</v>
      </c>
      <c r="C839" s="668"/>
      <c r="D839" s="13"/>
      <c r="E839" s="630" t="s">
        <v>2735</v>
      </c>
      <c r="F839" s="652" t="s">
        <v>10884</v>
      </c>
      <c r="G839" s="190" t="s">
        <v>10893</v>
      </c>
      <c r="H839" s="243" t="s">
        <v>10</v>
      </c>
      <c r="I839" s="245">
        <v>45633</v>
      </c>
      <c r="J839" s="245"/>
      <c r="K839" s="196" t="s">
        <v>26</v>
      </c>
      <c r="L839" s="654"/>
      <c r="M839" s="654"/>
      <c r="N839" s="654"/>
      <c r="O839" s="196"/>
      <c r="P839" s="654"/>
      <c r="Q839" s="654"/>
      <c r="R839" s="196"/>
      <c r="S839" s="654"/>
      <c r="T839" s="654"/>
      <c r="U839" s="196"/>
      <c r="V839" s="654"/>
      <c r="W839" s="654"/>
      <c r="X839" s="196"/>
      <c r="Y839" s="659"/>
      <c r="Z839" s="659"/>
      <c r="AA839" s="659"/>
      <c r="AB839" s="247"/>
      <c r="AC839" s="667"/>
      <c r="AD839" s="667"/>
      <c r="AE839" s="247"/>
      <c r="AF839" s="647"/>
      <c r="AG839" s="647"/>
      <c r="AH839" s="247"/>
      <c r="AI839" s="647"/>
      <c r="AJ839" s="647"/>
      <c r="AK839" s="247"/>
      <c r="AL839" s="548" t="str">
        <f>IF(B839&gt;0,HYPERLINK(CONCATENATE("PDFSD FINALLY/",B839,".pdf"),CONCATENATE("Open PDFSD FINALLY.",B839)),"")</f>
        <v>Open PDFSD FINALLY.SD 15 (S19.ARCH.07-12)(10-00)</v>
      </c>
    </row>
    <row r="840" spans="1:40" ht="99.9" customHeight="1" x14ac:dyDescent="0.3">
      <c r="A840" s="627">
        <f t="shared" ref="A840:A903" si="13">ROW()-ROW($A$6)</f>
        <v>834</v>
      </c>
      <c r="B840" s="1216"/>
      <c r="C840" s="668"/>
      <c r="D840" s="13"/>
      <c r="E840" s="630" t="s">
        <v>2735</v>
      </c>
      <c r="F840" s="652" t="s">
        <v>10885</v>
      </c>
      <c r="G840" s="190" t="s">
        <v>10894</v>
      </c>
      <c r="H840" s="243" t="s">
        <v>10</v>
      </c>
      <c r="I840" s="245">
        <v>45633</v>
      </c>
      <c r="J840" s="245"/>
      <c r="K840" s="196" t="s">
        <v>26</v>
      </c>
      <c r="L840" s="654"/>
      <c r="M840" s="654"/>
      <c r="N840" s="654"/>
      <c r="O840" s="196"/>
      <c r="P840" s="654"/>
      <c r="Q840" s="654"/>
      <c r="R840" s="196"/>
      <c r="S840" s="654"/>
      <c r="T840" s="654"/>
      <c r="U840" s="196"/>
      <c r="V840" s="654"/>
      <c r="W840" s="654"/>
      <c r="X840" s="196"/>
      <c r="Y840" s="659"/>
      <c r="Z840" s="659"/>
      <c r="AA840" s="659"/>
      <c r="AB840" s="247"/>
      <c r="AC840" s="667"/>
      <c r="AD840" s="667"/>
      <c r="AE840" s="247"/>
      <c r="AF840" s="647"/>
      <c r="AG840" s="647"/>
      <c r="AH840" s="247"/>
      <c r="AI840" s="647"/>
      <c r="AJ840" s="647"/>
      <c r="AK840" s="247"/>
      <c r="AL840" s="923"/>
      <c r="AN840"/>
    </row>
    <row r="841" spans="1:40" ht="99.9" customHeight="1" x14ac:dyDescent="0.3">
      <c r="A841" s="627">
        <f t="shared" si="13"/>
        <v>835</v>
      </c>
      <c r="B841" s="652" t="s">
        <v>10905</v>
      </c>
      <c r="C841" s="668"/>
      <c r="D841" s="13"/>
      <c r="E841" s="630" t="s">
        <v>76</v>
      </c>
      <c r="F841" s="652" t="s">
        <v>10906</v>
      </c>
      <c r="G841" s="190" t="s">
        <v>10907</v>
      </c>
      <c r="H841" s="243" t="s">
        <v>10</v>
      </c>
      <c r="I841" s="245">
        <v>45627</v>
      </c>
      <c r="J841" s="245">
        <v>45641</v>
      </c>
      <c r="K841" s="196" t="s">
        <v>26</v>
      </c>
      <c r="L841" s="684">
        <v>45987</v>
      </c>
      <c r="M841" s="684">
        <v>46005</v>
      </c>
      <c r="N841" s="196" t="s">
        <v>83</v>
      </c>
      <c r="O841" s="196" t="s">
        <v>93</v>
      </c>
      <c r="P841" s="654"/>
      <c r="Q841" s="654"/>
      <c r="R841" s="196"/>
      <c r="S841" s="654"/>
      <c r="T841" s="654"/>
      <c r="U841" s="196"/>
      <c r="V841" s="654"/>
      <c r="W841" s="654"/>
      <c r="X841" s="196"/>
      <c r="Y841" s="648" t="s">
        <v>17</v>
      </c>
      <c r="Z841" s="659"/>
      <c r="AA841" s="659"/>
      <c r="AB841" s="247"/>
      <c r="AC841" s="662">
        <v>46069</v>
      </c>
      <c r="AD841" s="662">
        <v>46069</v>
      </c>
      <c r="AE841" s="247" t="s">
        <v>93</v>
      </c>
      <c r="AF841" s="647"/>
      <c r="AG841" s="647"/>
      <c r="AH841" s="247"/>
      <c r="AI841" s="647"/>
      <c r="AJ841" s="647"/>
      <c r="AK841" s="247"/>
      <c r="AL841" s="782" t="str">
        <f>IF(B841&gt;0,HYPERLINK(CONCATENATE("PDFSD FINALLY/",B841,".pdf"),CONCATENATE("Open PDFSD FINALLY.",B841)),"")</f>
        <v>Open PDFSD FINALLY.SD 088 (S19.CI.01-12)(10-00)</v>
      </c>
    </row>
    <row r="842" spans="1:40" ht="99.9" customHeight="1" x14ac:dyDescent="0.3">
      <c r="A842" s="627">
        <f t="shared" si="13"/>
        <v>836</v>
      </c>
      <c r="B842" s="1215" t="s">
        <v>10920</v>
      </c>
      <c r="C842" s="668"/>
      <c r="D842" s="13"/>
      <c r="E842" s="630" t="s">
        <v>2735</v>
      </c>
      <c r="F842" s="652" t="s">
        <v>10908</v>
      </c>
      <c r="G842" s="190" t="s">
        <v>10916</v>
      </c>
      <c r="H842" s="243" t="s">
        <v>10</v>
      </c>
      <c r="I842" s="245">
        <v>45627</v>
      </c>
      <c r="J842" s="245">
        <v>45642</v>
      </c>
      <c r="K842" s="196" t="s">
        <v>26</v>
      </c>
      <c r="L842" s="654"/>
      <c r="M842" s="654"/>
      <c r="N842" s="654"/>
      <c r="O842" s="196"/>
      <c r="P842" s="654"/>
      <c r="Q842" s="654"/>
      <c r="R842" s="196"/>
      <c r="S842" s="654"/>
      <c r="T842" s="654"/>
      <c r="U842" s="196"/>
      <c r="V842" s="654"/>
      <c r="W842" s="654"/>
      <c r="X842" s="196"/>
      <c r="Y842" s="659"/>
      <c r="Z842" s="659"/>
      <c r="AA842" s="659"/>
      <c r="AB842" s="247"/>
      <c r="AC842" s="667"/>
      <c r="AD842" s="667"/>
      <c r="AE842" s="247"/>
      <c r="AF842" s="647"/>
      <c r="AG842" s="647"/>
      <c r="AH842" s="247"/>
      <c r="AI842" s="647"/>
      <c r="AJ842" s="647"/>
      <c r="AK842" s="247"/>
      <c r="AL842" s="548" t="str">
        <f>IF(B842&gt;0,HYPERLINK(CONCATENATE("PDFSD FINALLY/",B842,".pdf"),CONCATENATE("Open PDFSD FINALLY.",B842)),"")</f>
        <v>Open PDFSD FINALLY.SD 16 (S19.ARCH.01-12)(10-00)</v>
      </c>
    </row>
    <row r="843" spans="1:40" ht="99.9" customHeight="1" x14ac:dyDescent="0.3">
      <c r="A843" s="627">
        <f t="shared" si="13"/>
        <v>837</v>
      </c>
      <c r="B843" s="1217"/>
      <c r="C843" s="668"/>
      <c r="D843" s="13"/>
      <c r="E843" s="630" t="s">
        <v>2735</v>
      </c>
      <c r="F843" s="652" t="s">
        <v>10909</v>
      </c>
      <c r="G843" s="190" t="s">
        <v>10922</v>
      </c>
      <c r="H843" s="243" t="s">
        <v>10</v>
      </c>
      <c r="I843" s="245">
        <v>45627</v>
      </c>
      <c r="J843" s="245">
        <v>45642</v>
      </c>
      <c r="K843" s="196" t="s">
        <v>26</v>
      </c>
      <c r="L843" s="654"/>
      <c r="M843" s="654"/>
      <c r="N843" s="654"/>
      <c r="O843" s="196"/>
      <c r="P843" s="654"/>
      <c r="Q843" s="654"/>
      <c r="R843" s="196"/>
      <c r="S843" s="654"/>
      <c r="T843" s="654"/>
      <c r="U843" s="196"/>
      <c r="V843" s="654"/>
      <c r="W843" s="654"/>
      <c r="X843" s="196"/>
      <c r="Y843" s="659"/>
      <c r="Z843" s="659"/>
      <c r="AA843" s="659"/>
      <c r="AB843" s="247"/>
      <c r="AC843" s="667"/>
      <c r="AD843" s="667"/>
      <c r="AE843" s="247"/>
      <c r="AF843" s="647"/>
      <c r="AG843" s="647"/>
      <c r="AH843" s="247"/>
      <c r="AI843" s="647"/>
      <c r="AJ843" s="647"/>
      <c r="AK843" s="247"/>
      <c r="AL843" s="922"/>
    </row>
    <row r="844" spans="1:40" ht="99.9" customHeight="1" x14ac:dyDescent="0.3">
      <c r="A844" s="627">
        <f t="shared" si="13"/>
        <v>838</v>
      </c>
      <c r="B844" s="1217"/>
      <c r="C844" s="668"/>
      <c r="D844" s="13"/>
      <c r="E844" s="630" t="s">
        <v>2735</v>
      </c>
      <c r="F844" s="652" t="s">
        <v>10910</v>
      </c>
      <c r="G844" s="190" t="s">
        <v>10917</v>
      </c>
      <c r="H844" s="243" t="s">
        <v>10</v>
      </c>
      <c r="I844" s="245">
        <v>45627</v>
      </c>
      <c r="J844" s="245">
        <v>45642</v>
      </c>
      <c r="K844" s="196" t="s">
        <v>26</v>
      </c>
      <c r="L844" s="654"/>
      <c r="M844" s="654"/>
      <c r="N844" s="654"/>
      <c r="O844" s="196"/>
      <c r="P844" s="654"/>
      <c r="Q844" s="654"/>
      <c r="R844" s="196"/>
      <c r="S844" s="654"/>
      <c r="T844" s="654"/>
      <c r="U844" s="196"/>
      <c r="V844" s="654"/>
      <c r="W844" s="654"/>
      <c r="X844" s="196"/>
      <c r="Y844" s="659"/>
      <c r="Z844" s="659"/>
      <c r="AA844" s="659"/>
      <c r="AB844" s="247"/>
      <c r="AC844" s="667"/>
      <c r="AD844" s="667"/>
      <c r="AE844" s="247"/>
      <c r="AF844" s="647"/>
      <c r="AG844" s="647"/>
      <c r="AH844" s="247"/>
      <c r="AI844" s="647"/>
      <c r="AJ844" s="647"/>
      <c r="AK844" s="247"/>
      <c r="AL844" s="922"/>
    </row>
    <row r="845" spans="1:40" ht="99.9" customHeight="1" x14ac:dyDescent="0.3">
      <c r="A845" s="627">
        <f t="shared" si="13"/>
        <v>839</v>
      </c>
      <c r="B845" s="1217"/>
      <c r="C845" s="668"/>
      <c r="D845" s="13"/>
      <c r="E845" s="630" t="s">
        <v>2735</v>
      </c>
      <c r="F845" s="652" t="s">
        <v>10911</v>
      </c>
      <c r="G845" s="190" t="s">
        <v>10921</v>
      </c>
      <c r="H845" s="243" t="s">
        <v>10</v>
      </c>
      <c r="I845" s="245">
        <v>45627</v>
      </c>
      <c r="J845" s="245">
        <v>45642</v>
      </c>
      <c r="K845" s="196" t="s">
        <v>26</v>
      </c>
      <c r="L845" s="654"/>
      <c r="M845" s="654"/>
      <c r="N845" s="654"/>
      <c r="O845" s="196"/>
      <c r="P845" s="654"/>
      <c r="Q845" s="654"/>
      <c r="R845" s="196"/>
      <c r="S845" s="654"/>
      <c r="T845" s="654"/>
      <c r="U845" s="196"/>
      <c r="V845" s="654"/>
      <c r="W845" s="654"/>
      <c r="X845" s="196"/>
      <c r="Y845" s="659"/>
      <c r="Z845" s="659"/>
      <c r="AA845" s="659"/>
      <c r="AB845" s="247"/>
      <c r="AC845" s="667"/>
      <c r="AD845" s="667"/>
      <c r="AE845" s="247"/>
      <c r="AF845" s="647"/>
      <c r="AG845" s="647"/>
      <c r="AH845" s="247"/>
      <c r="AI845" s="647"/>
      <c r="AJ845" s="647"/>
      <c r="AK845" s="247"/>
      <c r="AL845" s="922"/>
    </row>
    <row r="846" spans="1:40" ht="99.9" customHeight="1" x14ac:dyDescent="0.3">
      <c r="A846" s="627">
        <f t="shared" si="13"/>
        <v>840</v>
      </c>
      <c r="B846" s="1217"/>
      <c r="C846" s="668"/>
      <c r="D846" s="13"/>
      <c r="E846" s="630" t="s">
        <v>2735</v>
      </c>
      <c r="F846" s="652" t="s">
        <v>10912</v>
      </c>
      <c r="G846" s="190" t="s">
        <v>10918</v>
      </c>
      <c r="H846" s="243" t="s">
        <v>10</v>
      </c>
      <c r="I846" s="245">
        <v>45627</v>
      </c>
      <c r="J846" s="245">
        <v>45642</v>
      </c>
      <c r="K846" s="196" t="s">
        <v>26</v>
      </c>
      <c r="L846" s="654"/>
      <c r="M846" s="654"/>
      <c r="N846" s="654"/>
      <c r="O846" s="196"/>
      <c r="P846" s="654"/>
      <c r="Q846" s="654"/>
      <c r="R846" s="196"/>
      <c r="S846" s="654"/>
      <c r="T846" s="654"/>
      <c r="U846" s="196"/>
      <c r="V846" s="654"/>
      <c r="W846" s="654"/>
      <c r="X846" s="196"/>
      <c r="Y846" s="659"/>
      <c r="Z846" s="659"/>
      <c r="AA846" s="659"/>
      <c r="AB846" s="247"/>
      <c r="AC846" s="667"/>
      <c r="AD846" s="667"/>
      <c r="AE846" s="247"/>
      <c r="AF846" s="647"/>
      <c r="AG846" s="647"/>
      <c r="AH846" s="247"/>
      <c r="AI846" s="647"/>
      <c r="AJ846" s="647"/>
      <c r="AK846" s="247"/>
      <c r="AL846" s="922"/>
    </row>
    <row r="847" spans="1:40" ht="99.9" customHeight="1" x14ac:dyDescent="0.3">
      <c r="A847" s="627">
        <f t="shared" si="13"/>
        <v>841</v>
      </c>
      <c r="B847" s="1217"/>
      <c r="C847" s="668"/>
      <c r="D847" s="13"/>
      <c r="E847" s="630" t="s">
        <v>2735</v>
      </c>
      <c r="F847" s="652" t="s">
        <v>10913</v>
      </c>
      <c r="G847" s="190" t="s">
        <v>10919</v>
      </c>
      <c r="H847" s="243" t="s">
        <v>10</v>
      </c>
      <c r="I847" s="245">
        <v>45627</v>
      </c>
      <c r="J847" s="245">
        <v>45642</v>
      </c>
      <c r="K847" s="196" t="s">
        <v>26</v>
      </c>
      <c r="L847" s="654"/>
      <c r="M847" s="654"/>
      <c r="N847" s="654"/>
      <c r="O847" s="196"/>
      <c r="P847" s="654"/>
      <c r="Q847" s="654"/>
      <c r="R847" s="196"/>
      <c r="S847" s="654"/>
      <c r="T847" s="654"/>
      <c r="U847" s="196"/>
      <c r="V847" s="654"/>
      <c r="W847" s="654"/>
      <c r="X847" s="196"/>
      <c r="Y847" s="659"/>
      <c r="Z847" s="659"/>
      <c r="AA847" s="659"/>
      <c r="AB847" s="247"/>
      <c r="AC847" s="667"/>
      <c r="AD847" s="667"/>
      <c r="AE847" s="247"/>
      <c r="AF847" s="647"/>
      <c r="AG847" s="647"/>
      <c r="AH847" s="247"/>
      <c r="AI847" s="647"/>
      <c r="AJ847" s="647"/>
      <c r="AK847" s="247"/>
      <c r="AL847" s="922"/>
    </row>
    <row r="848" spans="1:40" ht="99.9" customHeight="1" x14ac:dyDescent="0.3">
      <c r="A848" s="627">
        <f t="shared" si="13"/>
        <v>842</v>
      </c>
      <c r="B848" s="1216"/>
      <c r="C848" s="668"/>
      <c r="D848" s="13"/>
      <c r="E848" s="630" t="s">
        <v>2735</v>
      </c>
      <c r="F848" s="652" t="s">
        <v>10914</v>
      </c>
      <c r="G848" s="190" t="s">
        <v>10915</v>
      </c>
      <c r="H848" s="243" t="s">
        <v>10</v>
      </c>
      <c r="I848" s="245">
        <v>45627</v>
      </c>
      <c r="J848" s="245">
        <v>45642</v>
      </c>
      <c r="K848" s="196" t="s">
        <v>26</v>
      </c>
      <c r="L848" s="654"/>
      <c r="M848" s="654"/>
      <c r="N848" s="654"/>
      <c r="O848" s="196"/>
      <c r="P848" s="654"/>
      <c r="Q848" s="654"/>
      <c r="R848" s="196"/>
      <c r="S848" s="654"/>
      <c r="T848" s="654"/>
      <c r="U848" s="196"/>
      <c r="V848" s="654"/>
      <c r="W848" s="654"/>
      <c r="X848" s="196"/>
      <c r="Y848" s="659"/>
      <c r="Z848" s="659"/>
      <c r="AA848" s="659"/>
      <c r="AB848" s="247"/>
      <c r="AC848" s="667"/>
      <c r="AD848" s="667"/>
      <c r="AE848" s="247"/>
      <c r="AF848" s="647"/>
      <c r="AG848" s="647"/>
      <c r="AH848" s="247"/>
      <c r="AI848" s="647"/>
      <c r="AJ848" s="647"/>
      <c r="AK848" s="247"/>
      <c r="AL848" s="923"/>
    </row>
    <row r="849" spans="1:38" ht="99.9" customHeight="1" x14ac:dyDescent="0.3">
      <c r="A849" s="627">
        <f t="shared" si="13"/>
        <v>843</v>
      </c>
      <c r="B849" s="1181" t="s">
        <v>10934</v>
      </c>
      <c r="C849" s="668"/>
      <c r="D849" s="13"/>
      <c r="E849" s="630" t="s">
        <v>2735</v>
      </c>
      <c r="F849" s="652" t="s">
        <v>10935</v>
      </c>
      <c r="G849" s="190" t="s">
        <v>10941</v>
      </c>
      <c r="H849" s="243" t="s">
        <v>10</v>
      </c>
      <c r="I849" s="245">
        <v>45627</v>
      </c>
      <c r="J849" s="245">
        <v>45637</v>
      </c>
      <c r="K849" s="196" t="s">
        <v>26</v>
      </c>
      <c r="L849" s="654"/>
      <c r="M849" s="654"/>
      <c r="N849" s="654"/>
      <c r="O849" s="196"/>
      <c r="P849" s="654"/>
      <c r="Q849" s="654"/>
      <c r="R849" s="196"/>
      <c r="S849" s="654"/>
      <c r="T849" s="654"/>
      <c r="U849" s="196"/>
      <c r="V849" s="654"/>
      <c r="W849" s="654"/>
      <c r="X849" s="196"/>
      <c r="Y849" s="659"/>
      <c r="Z849" s="659"/>
      <c r="AA849" s="659"/>
      <c r="AB849" s="247"/>
      <c r="AC849" s="667"/>
      <c r="AD849" s="667"/>
      <c r="AE849" s="247"/>
      <c r="AF849" s="647"/>
      <c r="AG849" s="647"/>
      <c r="AH849" s="247"/>
      <c r="AI849" s="647"/>
      <c r="AJ849" s="647"/>
      <c r="AK849" s="247"/>
      <c r="AL849" s="548" t="str">
        <f>IF(B849&gt;0,HYPERLINK(CONCATENATE("PDFSD FINALLY/",B849,".pdf"),CONCATENATE("Open PDFSD FINALLY.",B849)),"")</f>
        <v>Open PDFSD FINALLY.SD 17 (S19.ARCH.01-12)(10-00)</v>
      </c>
    </row>
    <row r="850" spans="1:38" ht="99.9" customHeight="1" x14ac:dyDescent="0.3">
      <c r="A850" s="627">
        <f t="shared" si="13"/>
        <v>844</v>
      </c>
      <c r="B850" s="1182"/>
      <c r="C850" s="668"/>
      <c r="D850" s="13"/>
      <c r="E850" s="630" t="s">
        <v>2735</v>
      </c>
      <c r="F850" s="652" t="s">
        <v>10936</v>
      </c>
      <c r="G850" s="190" t="s">
        <v>10942</v>
      </c>
      <c r="H850" s="243" t="s">
        <v>10</v>
      </c>
      <c r="I850" s="245">
        <v>45627</v>
      </c>
      <c r="J850" s="245">
        <v>45637</v>
      </c>
      <c r="K850" s="196" t="s">
        <v>26</v>
      </c>
      <c r="L850" s="654"/>
      <c r="M850" s="654"/>
      <c r="N850" s="654"/>
      <c r="O850" s="196"/>
      <c r="P850" s="654"/>
      <c r="Q850" s="654"/>
      <c r="R850" s="196"/>
      <c r="S850" s="654"/>
      <c r="T850" s="654"/>
      <c r="U850" s="196"/>
      <c r="V850" s="654"/>
      <c r="W850" s="654"/>
      <c r="X850" s="196"/>
      <c r="Y850" s="659"/>
      <c r="Z850" s="659"/>
      <c r="AA850" s="659"/>
      <c r="AB850" s="247"/>
      <c r="AC850" s="667"/>
      <c r="AD850" s="667"/>
      <c r="AE850" s="247"/>
      <c r="AF850" s="647"/>
      <c r="AG850" s="647"/>
      <c r="AH850" s="247"/>
      <c r="AI850" s="647"/>
      <c r="AJ850" s="647"/>
      <c r="AK850" s="247"/>
      <c r="AL850" s="922"/>
    </row>
    <row r="851" spans="1:38" ht="99.9" customHeight="1" x14ac:dyDescent="0.3">
      <c r="A851" s="627">
        <f t="shared" si="13"/>
        <v>845</v>
      </c>
      <c r="B851" s="1182"/>
      <c r="C851" s="668"/>
      <c r="D851" s="13"/>
      <c r="E851" s="630" t="s">
        <v>2735</v>
      </c>
      <c r="F851" s="652" t="s">
        <v>10937</v>
      </c>
      <c r="G851" s="190" t="s">
        <v>10943</v>
      </c>
      <c r="H851" s="243" t="s">
        <v>10</v>
      </c>
      <c r="I851" s="245">
        <v>45627</v>
      </c>
      <c r="J851" s="245">
        <v>45637</v>
      </c>
      <c r="K851" s="196" t="s">
        <v>26</v>
      </c>
      <c r="L851" s="654"/>
      <c r="M851" s="654"/>
      <c r="N851" s="654"/>
      <c r="O851" s="196"/>
      <c r="P851" s="654"/>
      <c r="Q851" s="654"/>
      <c r="R851" s="196"/>
      <c r="S851" s="654"/>
      <c r="T851" s="654"/>
      <c r="U851" s="196"/>
      <c r="V851" s="654"/>
      <c r="W851" s="654"/>
      <c r="X851" s="196"/>
      <c r="Y851" s="659"/>
      <c r="Z851" s="659"/>
      <c r="AA851" s="659"/>
      <c r="AB851" s="247"/>
      <c r="AC851" s="667"/>
      <c r="AD851" s="667"/>
      <c r="AE851" s="247"/>
      <c r="AF851" s="647"/>
      <c r="AG851" s="647"/>
      <c r="AH851" s="247"/>
      <c r="AI851" s="647"/>
      <c r="AJ851" s="647"/>
      <c r="AK851" s="247"/>
      <c r="AL851" s="922"/>
    </row>
    <row r="852" spans="1:38" ht="99.9" customHeight="1" x14ac:dyDescent="0.3">
      <c r="A852" s="627">
        <f t="shared" si="13"/>
        <v>846</v>
      </c>
      <c r="B852" s="1182"/>
      <c r="C852" s="668"/>
      <c r="D852" s="13"/>
      <c r="E852" s="630" t="s">
        <v>2735</v>
      </c>
      <c r="F852" s="652" t="s">
        <v>10938</v>
      </c>
      <c r="G852" s="190" t="s">
        <v>10944</v>
      </c>
      <c r="H852" s="243" t="s">
        <v>10</v>
      </c>
      <c r="I852" s="245">
        <v>45627</v>
      </c>
      <c r="J852" s="245">
        <v>45637</v>
      </c>
      <c r="K852" s="196" t="s">
        <v>26</v>
      </c>
      <c r="L852" s="654"/>
      <c r="M852" s="654"/>
      <c r="N852" s="654"/>
      <c r="O852" s="196"/>
      <c r="P852" s="654"/>
      <c r="Q852" s="654"/>
      <c r="R852" s="196"/>
      <c r="S852" s="654"/>
      <c r="T852" s="654"/>
      <c r="U852" s="196"/>
      <c r="V852" s="654"/>
      <c r="W852" s="654"/>
      <c r="X852" s="196"/>
      <c r="Y852" s="659"/>
      <c r="Z852" s="659"/>
      <c r="AA852" s="659"/>
      <c r="AB852" s="247"/>
      <c r="AC852" s="667"/>
      <c r="AD852" s="667"/>
      <c r="AE852" s="247"/>
      <c r="AF852" s="647"/>
      <c r="AG852" s="647"/>
      <c r="AH852" s="247"/>
      <c r="AI852" s="647"/>
      <c r="AJ852" s="647"/>
      <c r="AK852" s="247"/>
      <c r="AL852" s="922"/>
    </row>
    <row r="853" spans="1:38" ht="99.9" customHeight="1" x14ac:dyDescent="0.3">
      <c r="A853" s="627">
        <f t="shared" si="13"/>
        <v>847</v>
      </c>
      <c r="B853" s="1182"/>
      <c r="C853" s="668"/>
      <c r="D853" s="13"/>
      <c r="E853" s="630" t="s">
        <v>2735</v>
      </c>
      <c r="F853" s="652" t="s">
        <v>10939</v>
      </c>
      <c r="G853" s="190" t="s">
        <v>10945</v>
      </c>
      <c r="H853" s="243" t="s">
        <v>10</v>
      </c>
      <c r="I853" s="245">
        <v>45627</v>
      </c>
      <c r="J853" s="245">
        <v>45637</v>
      </c>
      <c r="K853" s="196" t="s">
        <v>26</v>
      </c>
      <c r="L853" s="654"/>
      <c r="M853" s="654"/>
      <c r="N853" s="654"/>
      <c r="O853" s="196"/>
      <c r="P853" s="654"/>
      <c r="Q853" s="654"/>
      <c r="R853" s="196"/>
      <c r="S853" s="654"/>
      <c r="T853" s="654"/>
      <c r="U853" s="196"/>
      <c r="V853" s="654"/>
      <c r="W853" s="654"/>
      <c r="X853" s="196"/>
      <c r="Y853" s="659"/>
      <c r="Z853" s="659"/>
      <c r="AA853" s="659"/>
      <c r="AB853" s="247"/>
      <c r="AC853" s="667"/>
      <c r="AD853" s="667"/>
      <c r="AE853" s="247"/>
      <c r="AF853" s="647"/>
      <c r="AG853" s="647"/>
      <c r="AH853" s="247"/>
      <c r="AI853" s="647"/>
      <c r="AJ853" s="647"/>
      <c r="AK853" s="247"/>
      <c r="AL853" s="922"/>
    </row>
    <row r="854" spans="1:38" ht="99.9" customHeight="1" x14ac:dyDescent="0.3">
      <c r="A854" s="627">
        <f t="shared" si="13"/>
        <v>848</v>
      </c>
      <c r="B854" s="1183"/>
      <c r="C854" s="668"/>
      <c r="D854" s="13"/>
      <c r="E854" s="630" t="s">
        <v>2735</v>
      </c>
      <c r="F854" s="652" t="s">
        <v>10940</v>
      </c>
      <c r="G854" s="190" t="s">
        <v>10946</v>
      </c>
      <c r="H854" s="243" t="s">
        <v>10</v>
      </c>
      <c r="I854" s="245">
        <v>45627</v>
      </c>
      <c r="J854" s="245">
        <v>45637</v>
      </c>
      <c r="K854" s="196" t="s">
        <v>26</v>
      </c>
      <c r="L854" s="654"/>
      <c r="M854" s="654"/>
      <c r="N854" s="654"/>
      <c r="O854" s="196"/>
      <c r="P854" s="654"/>
      <c r="Q854" s="654"/>
      <c r="R854" s="196"/>
      <c r="S854" s="654"/>
      <c r="T854" s="654"/>
      <c r="U854" s="196"/>
      <c r="V854" s="654"/>
      <c r="W854" s="654"/>
      <c r="X854" s="196"/>
      <c r="Y854" s="659"/>
      <c r="Z854" s="659"/>
      <c r="AA854" s="659"/>
      <c r="AB854" s="247"/>
      <c r="AC854" s="667"/>
      <c r="AD854" s="667"/>
      <c r="AE854" s="247"/>
      <c r="AF854" s="647"/>
      <c r="AG854" s="647"/>
      <c r="AH854" s="247"/>
      <c r="AI854" s="647"/>
      <c r="AJ854" s="647"/>
      <c r="AK854" s="247"/>
      <c r="AL854" s="923"/>
    </row>
    <row r="855" spans="1:38" ht="99.9" customHeight="1" x14ac:dyDescent="0.3">
      <c r="A855" s="627">
        <f t="shared" si="13"/>
        <v>849</v>
      </c>
      <c r="B855" s="1215" t="s">
        <v>10947</v>
      </c>
      <c r="C855" s="668"/>
      <c r="D855" s="13"/>
      <c r="E855" s="630" t="s">
        <v>2735</v>
      </c>
      <c r="F855" s="652" t="s">
        <v>10948</v>
      </c>
      <c r="G855" s="190" t="s">
        <v>11267</v>
      </c>
      <c r="H855" s="243" t="s">
        <v>10</v>
      </c>
      <c r="I855" s="245">
        <v>45627</v>
      </c>
      <c r="J855" s="245">
        <v>45637</v>
      </c>
      <c r="K855" s="196" t="s">
        <v>26</v>
      </c>
      <c r="L855" s="245">
        <v>45647</v>
      </c>
      <c r="M855" s="245">
        <v>45662</v>
      </c>
      <c r="N855" s="654"/>
      <c r="O855" s="196" t="s">
        <v>26</v>
      </c>
      <c r="P855" s="654"/>
      <c r="Q855" s="654"/>
      <c r="R855" s="196"/>
      <c r="S855" s="654"/>
      <c r="T855" s="654"/>
      <c r="U855" s="196"/>
      <c r="V855" s="654"/>
      <c r="W855" s="654"/>
      <c r="X855" s="196"/>
      <c r="Y855" s="659"/>
      <c r="Z855" s="659"/>
      <c r="AA855" s="659"/>
      <c r="AB855" s="247"/>
      <c r="AC855" s="667"/>
      <c r="AD855" s="667"/>
      <c r="AE855" s="247"/>
      <c r="AF855" s="647"/>
      <c r="AG855" s="647"/>
      <c r="AH855" s="247"/>
      <c r="AI855" s="647"/>
      <c r="AJ855" s="647"/>
      <c r="AK855" s="247"/>
      <c r="AL855" s="548" t="str">
        <f>IF(B855&gt;0,HYPERLINK(CONCATENATE("PDFSD FINALLY/",B855,".pdf"),CONCATENATE("Open PDFSD FINALLY.",B855)),"")</f>
        <v>Open PDFSD FINALLY.SD 18 (S19.ARCH.01-12)(10-00)</v>
      </c>
    </row>
    <row r="856" spans="1:38" ht="99.9" customHeight="1" x14ac:dyDescent="0.3">
      <c r="A856" s="627">
        <f t="shared" si="13"/>
        <v>850</v>
      </c>
      <c r="B856" s="1216"/>
      <c r="C856" s="675"/>
      <c r="D856" s="676"/>
      <c r="E856" s="630" t="s">
        <v>2735</v>
      </c>
      <c r="F856" s="652" t="s">
        <v>10949</v>
      </c>
      <c r="G856" s="190" t="s">
        <v>11267</v>
      </c>
      <c r="H856" s="243" t="s">
        <v>10</v>
      </c>
      <c r="I856" s="245">
        <v>45627</v>
      </c>
      <c r="J856" s="245">
        <v>45637</v>
      </c>
      <c r="K856" s="196" t="s">
        <v>26</v>
      </c>
      <c r="L856" s="245">
        <v>45647</v>
      </c>
      <c r="M856" s="245">
        <v>45662</v>
      </c>
      <c r="N856" s="677"/>
      <c r="O856" s="196" t="s">
        <v>26</v>
      </c>
      <c r="P856" s="677"/>
      <c r="Q856" s="677"/>
      <c r="R856" s="196"/>
      <c r="S856" s="677"/>
      <c r="T856" s="677"/>
      <c r="U856" s="196"/>
      <c r="V856" s="677"/>
      <c r="W856" s="677"/>
      <c r="X856" s="196"/>
      <c r="Y856" s="678"/>
      <c r="Z856" s="678"/>
      <c r="AA856" s="678"/>
      <c r="AB856" s="247"/>
      <c r="AC856" s="679"/>
      <c r="AD856" s="679"/>
      <c r="AE856" s="247"/>
      <c r="AF856" s="680"/>
      <c r="AG856" s="680"/>
      <c r="AH856" s="247"/>
      <c r="AI856" s="680"/>
      <c r="AJ856" s="680"/>
      <c r="AK856" s="247"/>
      <c r="AL856" s="923"/>
    </row>
    <row r="857" spans="1:38" ht="99.9" customHeight="1" thickBot="1" x14ac:dyDescent="0.35">
      <c r="A857" s="627">
        <f t="shared" si="13"/>
        <v>851</v>
      </c>
      <c r="B857" s="1215" t="s">
        <v>10990</v>
      </c>
      <c r="C857" s="674"/>
      <c r="D857" s="13"/>
      <c r="E857" s="630" t="s">
        <v>2735</v>
      </c>
      <c r="F857" s="681" t="s">
        <v>10886</v>
      </c>
      <c r="G857" s="190" t="s">
        <v>10895</v>
      </c>
      <c r="H857" s="243" t="s">
        <v>10</v>
      </c>
      <c r="I857" s="245">
        <v>45633</v>
      </c>
      <c r="J857" s="245">
        <v>45642</v>
      </c>
      <c r="K857" s="196" t="s">
        <v>27</v>
      </c>
      <c r="L857" s="654"/>
      <c r="M857" s="654"/>
      <c r="N857" s="654"/>
      <c r="O857" s="196"/>
      <c r="P857" s="654"/>
      <c r="Q857" s="654"/>
      <c r="R857" s="196"/>
      <c r="S857" s="654"/>
      <c r="T857" s="654"/>
      <c r="U857" s="196"/>
      <c r="V857" s="654"/>
      <c r="W857" s="654"/>
      <c r="X857" s="196"/>
      <c r="Y857" s="659"/>
      <c r="Z857" s="659"/>
      <c r="AA857" s="659"/>
      <c r="AB857" s="247"/>
      <c r="AC857" s="667"/>
      <c r="AD857" s="667"/>
      <c r="AE857" s="247"/>
      <c r="AF857" s="682"/>
      <c r="AG857" s="682"/>
      <c r="AH857" s="247"/>
      <c r="AI857" s="682"/>
      <c r="AJ857" s="682"/>
      <c r="AK857" s="247"/>
      <c r="AL857" s="548" t="str">
        <f>IF(B857&gt;0,HYPERLINK(CONCATENATE("PDFSD FINALLY/",B857,".pdf"),CONCATENATE("Open PDFSD FINALLY.",B857)),"")</f>
        <v>Open PDFSD FINALLY.SD 19 (S19.ARCH.07-12)(10-00)</v>
      </c>
    </row>
    <row r="858" spans="1:38" ht="99.9" customHeight="1" thickBot="1" x14ac:dyDescent="0.35">
      <c r="A858" s="627">
        <f t="shared" si="13"/>
        <v>852</v>
      </c>
      <c r="B858" s="1216"/>
      <c r="C858" s="674"/>
      <c r="D858" s="13"/>
      <c r="E858" s="630" t="s">
        <v>2735</v>
      </c>
      <c r="F858" s="681" t="s">
        <v>10887</v>
      </c>
      <c r="G858" s="190" t="s">
        <v>10896</v>
      </c>
      <c r="H858" s="243" t="s">
        <v>10</v>
      </c>
      <c r="I858" s="245">
        <v>45633</v>
      </c>
      <c r="J858" s="245">
        <v>45642</v>
      </c>
      <c r="K858" s="196" t="s">
        <v>27</v>
      </c>
      <c r="L858" s="654"/>
      <c r="M858" s="654"/>
      <c r="N858" s="654"/>
      <c r="O858" s="196"/>
      <c r="P858" s="654"/>
      <c r="Q858" s="654"/>
      <c r="R858" s="196"/>
      <c r="S858" s="654"/>
      <c r="T858" s="654"/>
      <c r="U858" s="196"/>
      <c r="V858" s="654"/>
      <c r="W858" s="654"/>
      <c r="X858" s="196"/>
      <c r="Y858" s="659"/>
      <c r="Z858" s="659"/>
      <c r="AA858" s="659"/>
      <c r="AB858" s="247"/>
      <c r="AC858" s="667"/>
      <c r="AD858" s="667"/>
      <c r="AE858" s="247"/>
      <c r="AF858" s="682"/>
      <c r="AG858" s="682"/>
      <c r="AH858" s="247"/>
      <c r="AI858" s="682"/>
      <c r="AJ858" s="682"/>
      <c r="AK858" s="247"/>
      <c r="AL858" s="923"/>
    </row>
    <row r="859" spans="1:38" ht="99.9" customHeight="1" thickBot="1" x14ac:dyDescent="0.35">
      <c r="A859" s="627">
        <f t="shared" si="13"/>
        <v>853</v>
      </c>
      <c r="B859" s="1215" t="s">
        <v>10991</v>
      </c>
      <c r="C859" s="674"/>
      <c r="D859" s="13"/>
      <c r="E859" s="630" t="s">
        <v>2735</v>
      </c>
      <c r="F859" s="681" t="s">
        <v>10888</v>
      </c>
      <c r="G859" s="190" t="s">
        <v>10897</v>
      </c>
      <c r="H859" s="243" t="s">
        <v>10</v>
      </c>
      <c r="I859" s="245">
        <v>45633</v>
      </c>
      <c r="J859" s="245">
        <v>45650</v>
      </c>
      <c r="K859" s="196" t="s">
        <v>26</v>
      </c>
      <c r="L859" s="654"/>
      <c r="M859" s="654"/>
      <c r="N859" s="654"/>
      <c r="O859" s="196"/>
      <c r="P859" s="654"/>
      <c r="Q859" s="654"/>
      <c r="R859" s="196"/>
      <c r="S859" s="654"/>
      <c r="T859" s="654"/>
      <c r="U859" s="196"/>
      <c r="V859" s="654"/>
      <c r="W859" s="654"/>
      <c r="X859" s="196"/>
      <c r="Y859" s="659"/>
      <c r="Z859" s="659"/>
      <c r="AA859" s="659"/>
      <c r="AB859" s="247"/>
      <c r="AC859" s="667"/>
      <c r="AD859" s="667"/>
      <c r="AE859" s="247"/>
      <c r="AF859" s="682"/>
      <c r="AG859" s="682"/>
      <c r="AH859" s="247"/>
      <c r="AI859" s="682"/>
      <c r="AJ859" s="682"/>
      <c r="AK859" s="247"/>
      <c r="AL859" s="548" t="str">
        <f>IF(B859&gt;0,HYPERLINK(CONCATENATE("PDFSD FINALLY/",B859,".pdf"),CONCATENATE("Open PDFSD FINALLY.",B859)),"")</f>
        <v>Open PDFSD FINALLY.SD 20 (S19.ARCH.07-12)(10-00)</v>
      </c>
    </row>
    <row r="860" spans="1:38" ht="99.9" customHeight="1" thickBot="1" x14ac:dyDescent="0.35">
      <c r="A860" s="627">
        <f t="shared" si="13"/>
        <v>854</v>
      </c>
      <c r="B860" s="1217"/>
      <c r="C860" s="674"/>
      <c r="D860" s="13"/>
      <c r="E860" s="630" t="s">
        <v>2735</v>
      </c>
      <c r="F860" s="681" t="s">
        <v>10889</v>
      </c>
      <c r="G860" s="190" t="s">
        <v>10898</v>
      </c>
      <c r="H860" s="243" t="s">
        <v>10</v>
      </c>
      <c r="I860" s="245">
        <v>45633</v>
      </c>
      <c r="J860" s="245">
        <v>45650</v>
      </c>
      <c r="K860" s="196" t="s">
        <v>26</v>
      </c>
      <c r="L860" s="654"/>
      <c r="M860" s="654"/>
      <c r="N860" s="654"/>
      <c r="O860" s="196"/>
      <c r="P860" s="654"/>
      <c r="Q860" s="654"/>
      <c r="R860" s="196"/>
      <c r="S860" s="654"/>
      <c r="T860" s="654"/>
      <c r="U860" s="196"/>
      <c r="V860" s="654"/>
      <c r="W860" s="654"/>
      <c r="X860" s="196"/>
      <c r="Y860" s="659"/>
      <c r="Z860" s="659"/>
      <c r="AA860" s="659"/>
      <c r="AB860" s="247"/>
      <c r="AC860" s="667"/>
      <c r="AD860" s="667"/>
      <c r="AE860" s="247"/>
      <c r="AF860" s="682"/>
      <c r="AG860" s="682"/>
      <c r="AH860" s="247"/>
      <c r="AI860" s="682"/>
      <c r="AJ860" s="682"/>
      <c r="AK860" s="247"/>
      <c r="AL860" s="922"/>
    </row>
    <row r="861" spans="1:38" ht="99.9" customHeight="1" thickBot="1" x14ac:dyDescent="0.35">
      <c r="A861" s="627">
        <f t="shared" si="13"/>
        <v>855</v>
      </c>
      <c r="B861" s="1216"/>
      <c r="C861" s="674"/>
      <c r="D861" s="13"/>
      <c r="E861" s="630" t="s">
        <v>2735</v>
      </c>
      <c r="F861" s="681" t="s">
        <v>10890</v>
      </c>
      <c r="G861" s="190" t="s">
        <v>10899</v>
      </c>
      <c r="H861" s="243" t="s">
        <v>10</v>
      </c>
      <c r="I861" s="245">
        <v>45633</v>
      </c>
      <c r="J861" s="245">
        <v>45650</v>
      </c>
      <c r="K861" s="196" t="s">
        <v>26</v>
      </c>
      <c r="L861" s="654"/>
      <c r="M861" s="654"/>
      <c r="N861" s="654"/>
      <c r="O861" s="196"/>
      <c r="P861" s="654"/>
      <c r="Q861" s="654"/>
      <c r="R861" s="196"/>
      <c r="S861" s="654"/>
      <c r="T861" s="654"/>
      <c r="U861" s="196"/>
      <c r="V861" s="654"/>
      <c r="W861" s="654"/>
      <c r="X861" s="196"/>
      <c r="Y861" s="659"/>
      <c r="Z861" s="659"/>
      <c r="AA861" s="659"/>
      <c r="AB861" s="247"/>
      <c r="AC861" s="667"/>
      <c r="AD861" s="667"/>
      <c r="AE861" s="247"/>
      <c r="AF861" s="682"/>
      <c r="AG861" s="682"/>
      <c r="AH861" s="247"/>
      <c r="AI861" s="682"/>
      <c r="AJ861" s="682"/>
      <c r="AK861" s="247"/>
      <c r="AL861" s="923"/>
    </row>
    <row r="862" spans="1:38" ht="99.9" customHeight="1" thickBot="1" x14ac:dyDescent="0.35">
      <c r="A862" s="627">
        <f t="shared" si="13"/>
        <v>856</v>
      </c>
      <c r="B862" s="1215" t="s">
        <v>10992</v>
      </c>
      <c r="C862" s="674"/>
      <c r="D862" s="13"/>
      <c r="E862" s="630" t="s">
        <v>2735</v>
      </c>
      <c r="F862" s="681" t="s">
        <v>10891</v>
      </c>
      <c r="G862" s="190" t="s">
        <v>10998</v>
      </c>
      <c r="H862" s="243" t="s">
        <v>10</v>
      </c>
      <c r="I862" s="245">
        <v>45633</v>
      </c>
      <c r="J862" s="245">
        <v>45642</v>
      </c>
      <c r="K862" s="196" t="s">
        <v>27</v>
      </c>
      <c r="L862" s="654"/>
      <c r="M862" s="654"/>
      <c r="N862" s="654"/>
      <c r="O862" s="196"/>
      <c r="P862" s="654"/>
      <c r="Q862" s="654"/>
      <c r="R862" s="196"/>
      <c r="S862" s="654"/>
      <c r="T862" s="654"/>
      <c r="U862" s="196"/>
      <c r="V862" s="654"/>
      <c r="W862" s="654"/>
      <c r="X862" s="196"/>
      <c r="Y862" s="659"/>
      <c r="Z862" s="659"/>
      <c r="AA862" s="659"/>
      <c r="AB862" s="247"/>
      <c r="AC862" s="667"/>
      <c r="AD862" s="667"/>
      <c r="AE862" s="247"/>
      <c r="AF862" s="682"/>
      <c r="AG862" s="682"/>
      <c r="AH862" s="247"/>
      <c r="AI862" s="682"/>
      <c r="AJ862" s="682"/>
      <c r="AK862" s="247"/>
      <c r="AL862" s="548" t="str">
        <f>IF(B862&gt;0,HYPERLINK(CONCATENATE("PDFSD FINALLY/",B862,".pdf"),CONCATENATE("Open PDFSD FINALLY.",B862)),"")</f>
        <v>Open PDFSD FINALLY.SD 21 (S19.ARCH.07-12)(10-00)</v>
      </c>
    </row>
    <row r="863" spans="1:38" ht="99.9" customHeight="1" thickBot="1" x14ac:dyDescent="0.35">
      <c r="A863" s="627">
        <f t="shared" si="13"/>
        <v>857</v>
      </c>
      <c r="B863" s="1216"/>
      <c r="C863" s="674"/>
      <c r="D863" s="13"/>
      <c r="E863" s="630" t="s">
        <v>2735</v>
      </c>
      <c r="F863" s="681" t="s">
        <v>10892</v>
      </c>
      <c r="G863" s="190" t="s">
        <v>10999</v>
      </c>
      <c r="H863" s="243" t="s">
        <v>10</v>
      </c>
      <c r="I863" s="245">
        <v>45633</v>
      </c>
      <c r="J863" s="245">
        <v>45642</v>
      </c>
      <c r="K863" s="196" t="s">
        <v>27</v>
      </c>
      <c r="L863" s="654"/>
      <c r="M863" s="654"/>
      <c r="N863" s="654"/>
      <c r="O863" s="196"/>
      <c r="P863" s="654"/>
      <c r="Q863" s="654"/>
      <c r="R863" s="196"/>
      <c r="S863" s="654"/>
      <c r="T863" s="654"/>
      <c r="U863" s="196"/>
      <c r="V863" s="654"/>
      <c r="W863" s="654"/>
      <c r="X863" s="196"/>
      <c r="Y863" s="659"/>
      <c r="Z863" s="659"/>
      <c r="AA863" s="659"/>
      <c r="AB863" s="247"/>
      <c r="AC863" s="667"/>
      <c r="AD863" s="667"/>
      <c r="AE863" s="247"/>
      <c r="AF863" s="682"/>
      <c r="AG863" s="682"/>
      <c r="AH863" s="247"/>
      <c r="AI863" s="682"/>
      <c r="AJ863" s="682"/>
      <c r="AK863" s="247"/>
      <c r="AL863" s="923"/>
    </row>
    <row r="864" spans="1:38" ht="99.9" customHeight="1" thickBot="1" x14ac:dyDescent="0.35">
      <c r="A864" s="627">
        <f t="shared" si="13"/>
        <v>858</v>
      </c>
      <c r="B864" s="1215" t="s">
        <v>10993</v>
      </c>
      <c r="C864" s="674"/>
      <c r="D864" s="13"/>
      <c r="E864" s="630" t="s">
        <v>2735</v>
      </c>
      <c r="F864" s="681" t="s">
        <v>10994</v>
      </c>
      <c r="G864" s="190" t="s">
        <v>10996</v>
      </c>
      <c r="H864" s="243" t="s">
        <v>10</v>
      </c>
      <c r="I864" s="245">
        <v>45633</v>
      </c>
      <c r="J864" s="245">
        <v>45649</v>
      </c>
      <c r="K864" s="196" t="s">
        <v>26</v>
      </c>
      <c r="L864" s="654"/>
      <c r="M864" s="654"/>
      <c r="N864" s="654"/>
      <c r="O864" s="196"/>
      <c r="P864" s="654"/>
      <c r="Q864" s="654"/>
      <c r="R864" s="196"/>
      <c r="S864" s="654"/>
      <c r="T864" s="654"/>
      <c r="U864" s="196"/>
      <c r="V864" s="654"/>
      <c r="W864" s="654"/>
      <c r="X864" s="196"/>
      <c r="Y864" s="659"/>
      <c r="Z864" s="659"/>
      <c r="AA864" s="659"/>
      <c r="AB864" s="247"/>
      <c r="AC864" s="667"/>
      <c r="AD864" s="667"/>
      <c r="AE864" s="247"/>
      <c r="AF864" s="682"/>
      <c r="AG864" s="682"/>
      <c r="AH864" s="247"/>
      <c r="AI864" s="682"/>
      <c r="AJ864" s="682"/>
      <c r="AK864" s="247"/>
      <c r="AL864" s="548" t="s">
        <v>660</v>
      </c>
    </row>
    <row r="865" spans="1:40" ht="99.9" customHeight="1" thickBot="1" x14ac:dyDescent="0.35">
      <c r="A865" s="627">
        <f t="shared" si="13"/>
        <v>859</v>
      </c>
      <c r="B865" s="1216"/>
      <c r="C865" s="674"/>
      <c r="D865" s="13"/>
      <c r="E865" s="630" t="s">
        <v>2735</v>
      </c>
      <c r="F865" s="681" t="s">
        <v>10995</v>
      </c>
      <c r="G865" s="190" t="s">
        <v>10997</v>
      </c>
      <c r="H865" s="243" t="s">
        <v>10</v>
      </c>
      <c r="I865" s="245">
        <v>45633</v>
      </c>
      <c r="J865" s="245">
        <v>45649</v>
      </c>
      <c r="K865" s="196" t="s">
        <v>26</v>
      </c>
      <c r="L865" s="654"/>
      <c r="M865" s="654"/>
      <c r="N865" s="654"/>
      <c r="O865" s="196"/>
      <c r="P865" s="654"/>
      <c r="Q865" s="654"/>
      <c r="R865" s="196"/>
      <c r="S865" s="654"/>
      <c r="T865" s="654"/>
      <c r="U865" s="196"/>
      <c r="V865" s="654"/>
      <c r="W865" s="654"/>
      <c r="X865" s="196"/>
      <c r="Y865" s="659"/>
      <c r="Z865" s="659"/>
      <c r="AA865" s="659"/>
      <c r="AB865" s="247"/>
      <c r="AC865" s="667"/>
      <c r="AD865" s="667"/>
      <c r="AE865" s="247"/>
      <c r="AF865" s="682"/>
      <c r="AG865" s="682"/>
      <c r="AH865" s="247"/>
      <c r="AI865" s="682"/>
      <c r="AJ865" s="682"/>
      <c r="AK865" s="247"/>
      <c r="AL865" s="923"/>
    </row>
    <row r="866" spans="1:40" ht="99.9" customHeight="1" thickBot="1" x14ac:dyDescent="0.35">
      <c r="A866" s="627">
        <f t="shared" si="13"/>
        <v>860</v>
      </c>
      <c r="B866" s="1215" t="s">
        <v>11001</v>
      </c>
      <c r="C866" s="674"/>
      <c r="D866" s="13"/>
      <c r="E866" s="683" t="s">
        <v>2735</v>
      </c>
      <c r="F866" s="681" t="s">
        <v>11002</v>
      </c>
      <c r="G866" s="190" t="s">
        <v>11005</v>
      </c>
      <c r="H866" s="243" t="s">
        <v>10</v>
      </c>
      <c r="I866" s="245">
        <v>45633</v>
      </c>
      <c r="J866" s="245">
        <v>45644</v>
      </c>
      <c r="K866" s="196" t="s">
        <v>93</v>
      </c>
      <c r="L866" s="245">
        <v>45762</v>
      </c>
      <c r="M866" s="245">
        <v>45762</v>
      </c>
      <c r="N866" s="654"/>
      <c r="O866" s="196" t="s">
        <v>93</v>
      </c>
      <c r="P866" s="654"/>
      <c r="Q866" s="654"/>
      <c r="R866" s="196"/>
      <c r="S866" s="654"/>
      <c r="T866" s="654"/>
      <c r="U866" s="196"/>
      <c r="V866" s="654"/>
      <c r="W866" s="654"/>
      <c r="X866" s="196"/>
      <c r="Y866" s="648" t="s">
        <v>17</v>
      </c>
      <c r="Z866" s="648">
        <v>45647</v>
      </c>
      <c r="AA866" s="648">
        <v>45297</v>
      </c>
      <c r="AB866" s="247" t="s">
        <v>26</v>
      </c>
      <c r="AC866" s="648">
        <v>45766</v>
      </c>
      <c r="AD866" s="648">
        <v>45770</v>
      </c>
      <c r="AE866" s="247" t="s">
        <v>93</v>
      </c>
      <c r="AF866" s="682"/>
      <c r="AG866" s="682"/>
      <c r="AH866" s="247"/>
      <c r="AI866" s="682"/>
      <c r="AJ866" s="682"/>
      <c r="AK866" s="247"/>
      <c r="AL866" s="548" t="str">
        <f>IF(B866&gt;0,HYPERLINK(CONCATENATE("PDFSD FINALLY/",B866,".pdf"),CONCATENATE("Open PDFSD FINALLY.",B866)),"")</f>
        <v>Open PDFSD FINALLY.SD 23 (S19.ARCH.07-12)(10-00)</v>
      </c>
    </row>
    <row r="867" spans="1:40" ht="99.9" customHeight="1" thickBot="1" x14ac:dyDescent="0.35">
      <c r="A867" s="627">
        <f t="shared" si="13"/>
        <v>861</v>
      </c>
      <c r="B867" s="1217"/>
      <c r="C867" s="674"/>
      <c r="D867" s="13"/>
      <c r="E867" s="683" t="s">
        <v>2735</v>
      </c>
      <c r="F867" s="681" t="s">
        <v>11003</v>
      </c>
      <c r="G867" s="190" t="s">
        <v>11006</v>
      </c>
      <c r="H867" s="243" t="s">
        <v>10</v>
      </c>
      <c r="I867" s="245">
        <v>45633</v>
      </c>
      <c r="J867" s="245">
        <v>45644</v>
      </c>
      <c r="K867" s="196" t="s">
        <v>93</v>
      </c>
      <c r="L867" s="245">
        <v>45762</v>
      </c>
      <c r="M867" s="245">
        <v>45762</v>
      </c>
      <c r="N867" s="654"/>
      <c r="O867" s="196" t="s">
        <v>93</v>
      </c>
      <c r="P867" s="654"/>
      <c r="Q867" s="654"/>
      <c r="R867" s="196"/>
      <c r="S867" s="654"/>
      <c r="T867" s="654"/>
      <c r="U867" s="196"/>
      <c r="V867" s="654"/>
      <c r="W867" s="654"/>
      <c r="X867" s="196"/>
      <c r="Y867" s="648" t="s">
        <v>17</v>
      </c>
      <c r="Z867" s="648">
        <v>45647</v>
      </c>
      <c r="AA867" s="648">
        <v>45297</v>
      </c>
      <c r="AB867" s="247" t="s">
        <v>26</v>
      </c>
      <c r="AC867" s="648">
        <v>45766</v>
      </c>
      <c r="AD867" s="648">
        <v>45770</v>
      </c>
      <c r="AE867" s="247" t="s">
        <v>93</v>
      </c>
      <c r="AF867" s="682"/>
      <c r="AG867" s="682"/>
      <c r="AH867" s="247"/>
      <c r="AI867" s="682"/>
      <c r="AJ867" s="682"/>
      <c r="AK867" s="247"/>
      <c r="AL867" s="922"/>
    </row>
    <row r="868" spans="1:40" ht="99.9" customHeight="1" thickBot="1" x14ac:dyDescent="0.35">
      <c r="A868" s="627">
        <f t="shared" si="13"/>
        <v>862</v>
      </c>
      <c r="B868" s="1217"/>
      <c r="C868" s="674"/>
      <c r="D868" s="13"/>
      <c r="E868" s="683" t="s">
        <v>2735</v>
      </c>
      <c r="F868" s="681" t="s">
        <v>11004</v>
      </c>
      <c r="G868" s="190" t="s">
        <v>11007</v>
      </c>
      <c r="H868" s="243" t="s">
        <v>10</v>
      </c>
      <c r="I868" s="245">
        <v>45633</v>
      </c>
      <c r="J868" s="245">
        <v>45644</v>
      </c>
      <c r="K868" s="196" t="s">
        <v>93</v>
      </c>
      <c r="L868" s="245">
        <v>45762</v>
      </c>
      <c r="M868" s="245">
        <v>45762</v>
      </c>
      <c r="N868" s="654"/>
      <c r="O868" s="196" t="s">
        <v>93</v>
      </c>
      <c r="P868" s="654"/>
      <c r="Q868" s="654"/>
      <c r="R868" s="196"/>
      <c r="S868" s="654"/>
      <c r="T868" s="654"/>
      <c r="U868" s="196"/>
      <c r="V868" s="654"/>
      <c r="W868" s="654"/>
      <c r="X868" s="196"/>
      <c r="Y868" s="648" t="s">
        <v>17</v>
      </c>
      <c r="Z868" s="648">
        <v>45647</v>
      </c>
      <c r="AA868" s="648">
        <v>45297</v>
      </c>
      <c r="AB868" s="247" t="s">
        <v>26</v>
      </c>
      <c r="AC868" s="648">
        <v>45766</v>
      </c>
      <c r="AD868" s="648">
        <v>45770</v>
      </c>
      <c r="AE868" s="247" t="s">
        <v>93</v>
      </c>
      <c r="AF868" s="648">
        <v>46084</v>
      </c>
      <c r="AG868" s="648">
        <v>46091</v>
      </c>
      <c r="AH868" s="247" t="s">
        <v>93</v>
      </c>
      <c r="AI868" s="682"/>
      <c r="AJ868" s="682"/>
      <c r="AK868" s="247"/>
      <c r="AL868" s="922"/>
    </row>
    <row r="869" spans="1:40" ht="99.9" customHeight="1" thickBot="1" x14ac:dyDescent="0.35">
      <c r="A869" s="627">
        <f t="shared" si="13"/>
        <v>863</v>
      </c>
      <c r="B869" s="1217"/>
      <c r="C869" s="674"/>
      <c r="D869" s="13"/>
      <c r="E869" s="683" t="s">
        <v>2735</v>
      </c>
      <c r="F869" s="681" t="s">
        <v>11584</v>
      </c>
      <c r="G869" s="190" t="s">
        <v>11587</v>
      </c>
      <c r="H869" s="243" t="s">
        <v>10</v>
      </c>
      <c r="I869" s="245">
        <v>45680</v>
      </c>
      <c r="J869" s="245">
        <v>45680</v>
      </c>
      <c r="K869" s="196" t="s">
        <v>93</v>
      </c>
      <c r="L869" s="245">
        <v>45762</v>
      </c>
      <c r="M869" s="245">
        <v>45762</v>
      </c>
      <c r="N869" s="654"/>
      <c r="O869" s="196" t="s">
        <v>93</v>
      </c>
      <c r="P869" s="654"/>
      <c r="Q869" s="654"/>
      <c r="R869" s="196"/>
      <c r="S869" s="654"/>
      <c r="T869" s="654"/>
      <c r="U869" s="196"/>
      <c r="V869" s="654"/>
      <c r="W869" s="654"/>
      <c r="X869" s="196"/>
      <c r="Y869" s="648" t="s">
        <v>17</v>
      </c>
      <c r="Z869" s="648">
        <v>45680</v>
      </c>
      <c r="AA869" s="648">
        <v>45698</v>
      </c>
      <c r="AB869" s="247" t="s">
        <v>26</v>
      </c>
      <c r="AC869" s="648">
        <v>45766</v>
      </c>
      <c r="AD869" s="648">
        <v>45770</v>
      </c>
      <c r="AE869" s="247" t="s">
        <v>93</v>
      </c>
      <c r="AF869" s="682"/>
      <c r="AG869" s="682"/>
      <c r="AH869" s="247"/>
      <c r="AI869" s="682"/>
      <c r="AJ869" s="682"/>
      <c r="AK869" s="247"/>
      <c r="AL869" s="922"/>
    </row>
    <row r="870" spans="1:40" ht="99.9" customHeight="1" thickBot="1" x14ac:dyDescent="0.35">
      <c r="A870" s="627">
        <f t="shared" si="13"/>
        <v>864</v>
      </c>
      <c r="B870" s="1216"/>
      <c r="C870" s="674"/>
      <c r="D870" s="13"/>
      <c r="E870" s="683" t="s">
        <v>2735</v>
      </c>
      <c r="F870" s="681" t="s">
        <v>11585</v>
      </c>
      <c r="G870" s="190" t="s">
        <v>11588</v>
      </c>
      <c r="H870" s="243" t="s">
        <v>10</v>
      </c>
      <c r="I870" s="245">
        <v>45680</v>
      </c>
      <c r="J870" s="245">
        <v>45680</v>
      </c>
      <c r="K870" s="196" t="s">
        <v>93</v>
      </c>
      <c r="L870" s="245">
        <v>45762</v>
      </c>
      <c r="M870" s="245">
        <v>45762</v>
      </c>
      <c r="N870" s="654"/>
      <c r="O870" s="196" t="s">
        <v>93</v>
      </c>
      <c r="P870" s="654"/>
      <c r="Q870" s="654"/>
      <c r="R870" s="196"/>
      <c r="S870" s="654"/>
      <c r="T870" s="654"/>
      <c r="U870" s="196"/>
      <c r="V870" s="654"/>
      <c r="W870" s="654"/>
      <c r="X870" s="196"/>
      <c r="Y870" s="648" t="s">
        <v>17</v>
      </c>
      <c r="Z870" s="648">
        <v>45680</v>
      </c>
      <c r="AA870" s="648">
        <v>45698</v>
      </c>
      <c r="AB870" s="247" t="s">
        <v>26</v>
      </c>
      <c r="AC870" s="648">
        <v>45766</v>
      </c>
      <c r="AD870" s="648">
        <v>45770</v>
      </c>
      <c r="AE870" s="247" t="s">
        <v>93</v>
      </c>
      <c r="AF870" s="682"/>
      <c r="AG870" s="682"/>
      <c r="AH870" s="247"/>
      <c r="AI870" s="682"/>
      <c r="AJ870" s="682"/>
      <c r="AK870" s="247"/>
      <c r="AL870" s="923"/>
      <c r="AN870"/>
    </row>
    <row r="871" spans="1:40" ht="99.9" customHeight="1" thickBot="1" x14ac:dyDescent="0.35">
      <c r="A871" s="627">
        <f t="shared" si="13"/>
        <v>865</v>
      </c>
      <c r="B871" s="1215" t="s">
        <v>11098</v>
      </c>
      <c r="C871" s="674"/>
      <c r="D871" s="13"/>
      <c r="E871" s="683" t="s">
        <v>1140</v>
      </c>
      <c r="F871" s="681" t="s">
        <v>11091</v>
      </c>
      <c r="G871" s="190" t="s">
        <v>11084</v>
      </c>
      <c r="H871" s="243" t="s">
        <v>10</v>
      </c>
      <c r="I871" s="245">
        <v>45641</v>
      </c>
      <c r="J871" s="245">
        <v>45645</v>
      </c>
      <c r="K871" s="196" t="s">
        <v>26</v>
      </c>
      <c r="L871" s="245">
        <v>45668</v>
      </c>
      <c r="M871" s="245">
        <v>45678</v>
      </c>
      <c r="N871" s="654"/>
      <c r="O871" s="196" t="s">
        <v>93</v>
      </c>
      <c r="P871" s="654"/>
      <c r="Q871" s="654"/>
      <c r="R871" s="196"/>
      <c r="S871" s="654"/>
      <c r="T871" s="654"/>
      <c r="U871" s="196"/>
      <c r="V871" s="654"/>
      <c r="W871" s="654"/>
      <c r="X871" s="196"/>
      <c r="Y871" s="648" t="s">
        <v>17</v>
      </c>
      <c r="Z871" s="648"/>
      <c r="AA871" s="648"/>
      <c r="AB871" s="247"/>
      <c r="AC871" s="663">
        <v>45680</v>
      </c>
      <c r="AD871" s="663">
        <v>45690</v>
      </c>
      <c r="AE871" s="247" t="s">
        <v>26</v>
      </c>
      <c r="AF871" s="682"/>
      <c r="AG871" s="682"/>
      <c r="AH871" s="247"/>
      <c r="AI871" s="682"/>
      <c r="AJ871" s="682"/>
      <c r="AK871" s="247"/>
      <c r="AL871" s="548" t="str">
        <f>IF(B871&gt;0,HYPERLINK(CONCATENATE("PDFSD FINALLY/",B871,".pdf"),CONCATENATE("Open PDFSD FINALLY.",B871)),"")</f>
        <v>Open PDFSD FINALLY.SD 10 (S19.ELEC.15-12)(10-00)</v>
      </c>
      <c r="AN871"/>
    </row>
    <row r="872" spans="1:40" ht="99.9" customHeight="1" thickBot="1" x14ac:dyDescent="0.5">
      <c r="A872" s="627">
        <f t="shared" si="13"/>
        <v>866</v>
      </c>
      <c r="B872" s="1217"/>
      <c r="E872" s="683" t="s">
        <v>1140</v>
      </c>
      <c r="F872" s="681" t="s">
        <v>11092</v>
      </c>
      <c r="G872" s="190" t="s">
        <v>11085</v>
      </c>
      <c r="H872" s="243" t="s">
        <v>10</v>
      </c>
      <c r="I872" s="245">
        <v>45641</v>
      </c>
      <c r="J872" s="245">
        <v>45645</v>
      </c>
      <c r="K872" s="196" t="s">
        <v>26</v>
      </c>
      <c r="L872" s="245">
        <v>45668</v>
      </c>
      <c r="M872" s="245">
        <v>45678</v>
      </c>
      <c r="N872" s="654"/>
      <c r="O872" s="196" t="s">
        <v>93</v>
      </c>
      <c r="P872" s="654"/>
      <c r="Q872" s="654"/>
      <c r="R872" s="196"/>
      <c r="S872" s="654"/>
      <c r="T872" s="654"/>
      <c r="U872" s="196"/>
      <c r="V872" s="654"/>
      <c r="W872" s="654"/>
      <c r="X872" s="196"/>
      <c r="Y872" s="648" t="s">
        <v>17</v>
      </c>
      <c r="Z872" s="648"/>
      <c r="AA872" s="648"/>
      <c r="AB872" s="247"/>
      <c r="AC872" s="663">
        <v>45680</v>
      </c>
      <c r="AD872" s="663">
        <v>45690</v>
      </c>
      <c r="AE872" s="247" t="s">
        <v>26</v>
      </c>
      <c r="AF872" s="682"/>
      <c r="AG872" s="682"/>
      <c r="AH872" s="247"/>
      <c r="AI872" s="682"/>
      <c r="AJ872" s="682"/>
      <c r="AK872" s="247"/>
      <c r="AL872" s="922"/>
      <c r="AN872"/>
    </row>
    <row r="873" spans="1:40" ht="99.9" customHeight="1" thickBot="1" x14ac:dyDescent="0.5">
      <c r="A873" s="627">
        <f t="shared" si="13"/>
        <v>867</v>
      </c>
      <c r="B873" s="1217"/>
      <c r="E873" s="683" t="s">
        <v>1140</v>
      </c>
      <c r="F873" s="681" t="s">
        <v>11093</v>
      </c>
      <c r="G873" s="190" t="s">
        <v>11086</v>
      </c>
      <c r="H873" s="243" t="s">
        <v>10</v>
      </c>
      <c r="I873" s="245">
        <v>45641</v>
      </c>
      <c r="J873" s="245">
        <v>45645</v>
      </c>
      <c r="K873" s="196" t="s">
        <v>26</v>
      </c>
      <c r="L873" s="245">
        <v>45668</v>
      </c>
      <c r="M873" s="245">
        <v>45678</v>
      </c>
      <c r="N873" s="654"/>
      <c r="O873" s="196" t="s">
        <v>93</v>
      </c>
      <c r="P873" s="654"/>
      <c r="Q873" s="654"/>
      <c r="R873" s="196"/>
      <c r="S873" s="654"/>
      <c r="T873" s="654"/>
      <c r="U873" s="196"/>
      <c r="V873" s="654"/>
      <c r="W873" s="654"/>
      <c r="X873" s="196"/>
      <c r="Y873" s="648" t="s">
        <v>17</v>
      </c>
      <c r="Z873" s="648"/>
      <c r="AA873" s="648"/>
      <c r="AB873" s="247"/>
      <c r="AC873" s="663">
        <v>45680</v>
      </c>
      <c r="AD873" s="663">
        <v>45690</v>
      </c>
      <c r="AE873" s="247" t="s">
        <v>26</v>
      </c>
      <c r="AF873" s="682"/>
      <c r="AG873" s="682"/>
      <c r="AH873" s="247"/>
      <c r="AI873" s="682"/>
      <c r="AJ873" s="682"/>
      <c r="AK873" s="247"/>
      <c r="AL873" s="922"/>
      <c r="AN873"/>
    </row>
    <row r="874" spans="1:40" ht="99.9" customHeight="1" thickBot="1" x14ac:dyDescent="0.5">
      <c r="A874" s="627">
        <f t="shared" si="13"/>
        <v>868</v>
      </c>
      <c r="B874" s="1217"/>
      <c r="E874" s="683" t="s">
        <v>1140</v>
      </c>
      <c r="F874" s="681" t="s">
        <v>11094</v>
      </c>
      <c r="G874" s="190" t="s">
        <v>11087</v>
      </c>
      <c r="H874" s="243" t="s">
        <v>10</v>
      </c>
      <c r="I874" s="245">
        <v>45641</v>
      </c>
      <c r="J874" s="245">
        <v>45645</v>
      </c>
      <c r="K874" s="196" t="s">
        <v>26</v>
      </c>
      <c r="L874" s="245">
        <v>45668</v>
      </c>
      <c r="M874" s="245">
        <v>45678</v>
      </c>
      <c r="N874" s="654"/>
      <c r="O874" s="196" t="s">
        <v>93</v>
      </c>
      <c r="P874" s="654"/>
      <c r="Q874" s="654"/>
      <c r="R874" s="196"/>
      <c r="S874" s="654"/>
      <c r="T874" s="654"/>
      <c r="U874" s="196"/>
      <c r="V874" s="654"/>
      <c r="W874" s="654"/>
      <c r="X874" s="196"/>
      <c r="Y874" s="648" t="s">
        <v>17</v>
      </c>
      <c r="Z874" s="648"/>
      <c r="AA874" s="648"/>
      <c r="AB874" s="247"/>
      <c r="AC874" s="663">
        <v>45680</v>
      </c>
      <c r="AD874" s="663">
        <v>45690</v>
      </c>
      <c r="AE874" s="247" t="s">
        <v>26</v>
      </c>
      <c r="AF874" s="682"/>
      <c r="AG874" s="682"/>
      <c r="AH874" s="247"/>
      <c r="AI874" s="682"/>
      <c r="AJ874" s="682"/>
      <c r="AK874" s="247"/>
      <c r="AL874" s="922"/>
      <c r="AN874"/>
    </row>
    <row r="875" spans="1:40" ht="99.9" customHeight="1" thickBot="1" x14ac:dyDescent="0.5">
      <c r="A875" s="627">
        <f t="shared" si="13"/>
        <v>869</v>
      </c>
      <c r="B875" s="1217"/>
      <c r="E875" s="683" t="s">
        <v>1140</v>
      </c>
      <c r="F875" s="681" t="s">
        <v>11095</v>
      </c>
      <c r="G875" s="190" t="s">
        <v>11088</v>
      </c>
      <c r="H875" s="243" t="s">
        <v>10</v>
      </c>
      <c r="I875" s="245">
        <v>45641</v>
      </c>
      <c r="J875" s="245">
        <v>45645</v>
      </c>
      <c r="K875" s="196" t="s">
        <v>26</v>
      </c>
      <c r="L875" s="245">
        <v>45668</v>
      </c>
      <c r="M875" s="245">
        <v>45678</v>
      </c>
      <c r="N875" s="654"/>
      <c r="O875" s="196" t="s">
        <v>93</v>
      </c>
      <c r="P875" s="654"/>
      <c r="Q875" s="654"/>
      <c r="R875" s="196"/>
      <c r="S875" s="654"/>
      <c r="T875" s="654"/>
      <c r="U875" s="196"/>
      <c r="V875" s="654"/>
      <c r="W875" s="654"/>
      <c r="X875" s="196"/>
      <c r="Y875" s="648" t="s">
        <v>17</v>
      </c>
      <c r="Z875" s="648"/>
      <c r="AA875" s="648"/>
      <c r="AB875" s="247"/>
      <c r="AC875" s="663">
        <v>45680</v>
      </c>
      <c r="AD875" s="663">
        <v>45690</v>
      </c>
      <c r="AE875" s="247" t="s">
        <v>26</v>
      </c>
      <c r="AF875" s="682"/>
      <c r="AG875" s="682"/>
      <c r="AH875" s="247"/>
      <c r="AI875" s="682"/>
      <c r="AJ875" s="682"/>
      <c r="AK875" s="247"/>
      <c r="AL875" s="922"/>
      <c r="AN875"/>
    </row>
    <row r="876" spans="1:40" ht="99.9" customHeight="1" thickBot="1" x14ac:dyDescent="0.5">
      <c r="A876" s="627">
        <f t="shared" si="13"/>
        <v>870</v>
      </c>
      <c r="B876" s="1217"/>
      <c r="E876" s="683" t="s">
        <v>1140</v>
      </c>
      <c r="F876" s="681" t="s">
        <v>11096</v>
      </c>
      <c r="G876" s="190" t="s">
        <v>11089</v>
      </c>
      <c r="H876" s="243" t="s">
        <v>10</v>
      </c>
      <c r="I876" s="245">
        <v>45641</v>
      </c>
      <c r="J876" s="245">
        <v>45645</v>
      </c>
      <c r="K876" s="196" t="s">
        <v>26</v>
      </c>
      <c r="L876" s="245">
        <v>45668</v>
      </c>
      <c r="M876" s="245">
        <v>45678</v>
      </c>
      <c r="N876" s="654"/>
      <c r="O876" s="196" t="s">
        <v>93</v>
      </c>
      <c r="P876" s="654"/>
      <c r="Q876" s="654"/>
      <c r="R876" s="196"/>
      <c r="S876" s="654"/>
      <c r="T876" s="654"/>
      <c r="U876" s="196"/>
      <c r="V876" s="654"/>
      <c r="W876" s="654"/>
      <c r="X876" s="196"/>
      <c r="Y876" s="648" t="s">
        <v>17</v>
      </c>
      <c r="Z876" s="648"/>
      <c r="AA876" s="648"/>
      <c r="AB876" s="247"/>
      <c r="AC876" s="663">
        <v>45680</v>
      </c>
      <c r="AD876" s="663">
        <v>45690</v>
      </c>
      <c r="AE876" s="247" t="s">
        <v>26</v>
      </c>
      <c r="AF876" s="682"/>
      <c r="AG876" s="682"/>
      <c r="AH876" s="247"/>
      <c r="AI876" s="682"/>
      <c r="AJ876" s="682"/>
      <c r="AK876" s="247"/>
      <c r="AL876" s="922"/>
      <c r="AN876"/>
    </row>
    <row r="877" spans="1:40" ht="99.9" customHeight="1" thickBot="1" x14ac:dyDescent="0.5">
      <c r="A877" s="627">
        <f t="shared" si="13"/>
        <v>871</v>
      </c>
      <c r="B877" s="1216"/>
      <c r="E877" s="683" t="s">
        <v>1140</v>
      </c>
      <c r="F877" s="681" t="s">
        <v>11097</v>
      </c>
      <c r="G877" s="190" t="s">
        <v>11090</v>
      </c>
      <c r="H877" s="243" t="s">
        <v>10</v>
      </c>
      <c r="I877" s="245">
        <v>45641</v>
      </c>
      <c r="J877" s="245">
        <v>45645</v>
      </c>
      <c r="K877" s="196" t="s">
        <v>27</v>
      </c>
      <c r="L877" s="245"/>
      <c r="M877" s="654"/>
      <c r="N877" s="654"/>
      <c r="O877" s="196"/>
      <c r="P877" s="654"/>
      <c r="Q877" s="654"/>
      <c r="R877" s="196"/>
      <c r="S877" s="654"/>
      <c r="T877" s="654"/>
      <c r="U877" s="196"/>
      <c r="V877" s="654"/>
      <c r="W877" s="654"/>
      <c r="X877" s="196"/>
      <c r="Y877" s="648"/>
      <c r="Z877" s="648"/>
      <c r="AA877" s="648"/>
      <c r="AB877" s="247"/>
      <c r="AC877" s="663"/>
      <c r="AD877" s="663"/>
      <c r="AE877" s="247"/>
      <c r="AF877" s="682"/>
      <c r="AG877" s="682"/>
      <c r="AH877" s="247"/>
      <c r="AI877" s="682"/>
      <c r="AJ877" s="682"/>
      <c r="AK877" s="247"/>
      <c r="AL877" s="923"/>
      <c r="AN877"/>
    </row>
    <row r="878" spans="1:40" ht="99.9" customHeight="1" thickBot="1" x14ac:dyDescent="0.5">
      <c r="A878" s="627">
        <f t="shared" si="13"/>
        <v>872</v>
      </c>
      <c r="B878" s="1215" t="s">
        <v>11111</v>
      </c>
      <c r="E878" s="683" t="s">
        <v>1140</v>
      </c>
      <c r="F878" s="681" t="s">
        <v>11099</v>
      </c>
      <c r="G878" s="190" t="s">
        <v>11105</v>
      </c>
      <c r="H878" s="243" t="s">
        <v>10</v>
      </c>
      <c r="I878" s="245">
        <v>45641</v>
      </c>
      <c r="J878" s="245">
        <v>45649</v>
      </c>
      <c r="K878" s="196" t="s">
        <v>26</v>
      </c>
      <c r="L878" s="245">
        <v>45668</v>
      </c>
      <c r="M878" s="245">
        <v>45678</v>
      </c>
      <c r="N878" s="654"/>
      <c r="O878" s="196" t="s">
        <v>93</v>
      </c>
      <c r="P878" s="654"/>
      <c r="Q878" s="654"/>
      <c r="R878" s="196"/>
      <c r="S878" s="654"/>
      <c r="T878" s="654"/>
      <c r="U878" s="196"/>
      <c r="V878" s="654"/>
      <c r="W878" s="654"/>
      <c r="X878" s="196"/>
      <c r="Y878" s="648" t="s">
        <v>17</v>
      </c>
      <c r="Z878" s="648"/>
      <c r="AA878" s="648"/>
      <c r="AB878" s="247"/>
      <c r="AC878" s="663">
        <v>45680</v>
      </c>
      <c r="AD878" s="663">
        <v>45690</v>
      </c>
      <c r="AE878" s="247" t="s">
        <v>26</v>
      </c>
      <c r="AF878" s="682"/>
      <c r="AG878" s="682"/>
      <c r="AH878" s="247"/>
      <c r="AI878" s="682"/>
      <c r="AJ878" s="682"/>
      <c r="AK878" s="247"/>
      <c r="AL878" s="548" t="str">
        <f>IF(B878&gt;0,HYPERLINK(CONCATENATE("PDFSD FINALLY/",B878,".pdf"),CONCATENATE("Open PDFSD FINALLY.",B878)),"")</f>
        <v>Open PDFSD FINALLY.SD 11 (S19.ELEC.15-12)(10-00)</v>
      </c>
      <c r="AN878"/>
    </row>
    <row r="879" spans="1:40" ht="99.9" customHeight="1" thickBot="1" x14ac:dyDescent="0.5">
      <c r="A879" s="627">
        <f t="shared" si="13"/>
        <v>873</v>
      </c>
      <c r="B879" s="1217"/>
      <c r="E879" s="683" t="s">
        <v>1140</v>
      </c>
      <c r="F879" s="681" t="s">
        <v>11100</v>
      </c>
      <c r="G879" s="190" t="s">
        <v>11106</v>
      </c>
      <c r="H879" s="243" t="s">
        <v>10</v>
      </c>
      <c r="I879" s="245">
        <v>45641</v>
      </c>
      <c r="J879" s="245">
        <v>45649</v>
      </c>
      <c r="K879" s="196" t="s">
        <v>26</v>
      </c>
      <c r="L879" s="245">
        <v>45668</v>
      </c>
      <c r="M879" s="245">
        <v>45678</v>
      </c>
      <c r="N879" s="654"/>
      <c r="O879" s="196" t="s">
        <v>93</v>
      </c>
      <c r="P879" s="654"/>
      <c r="Q879" s="654"/>
      <c r="R879" s="196"/>
      <c r="S879" s="654"/>
      <c r="T879" s="654"/>
      <c r="U879" s="196"/>
      <c r="V879" s="654"/>
      <c r="W879" s="654"/>
      <c r="X879" s="196"/>
      <c r="Y879" s="648" t="s">
        <v>17</v>
      </c>
      <c r="Z879" s="648"/>
      <c r="AA879" s="648"/>
      <c r="AB879" s="247"/>
      <c r="AC879" s="663">
        <v>45680</v>
      </c>
      <c r="AD879" s="663">
        <v>45690</v>
      </c>
      <c r="AE879" s="247" t="s">
        <v>26</v>
      </c>
      <c r="AF879" s="682"/>
      <c r="AG879" s="682"/>
      <c r="AH879" s="247"/>
      <c r="AI879" s="682"/>
      <c r="AJ879" s="682"/>
      <c r="AK879" s="247"/>
      <c r="AL879" s="922"/>
      <c r="AN879"/>
    </row>
    <row r="880" spans="1:40" ht="99.9" customHeight="1" thickBot="1" x14ac:dyDescent="0.5">
      <c r="A880" s="627">
        <f t="shared" si="13"/>
        <v>874</v>
      </c>
      <c r="B880" s="1217"/>
      <c r="E880" s="683" t="s">
        <v>1140</v>
      </c>
      <c r="F880" s="681" t="s">
        <v>11101</v>
      </c>
      <c r="G880" s="190" t="s">
        <v>11107</v>
      </c>
      <c r="H880" s="243" t="s">
        <v>10</v>
      </c>
      <c r="I880" s="245">
        <v>45641</v>
      </c>
      <c r="J880" s="245">
        <v>45649</v>
      </c>
      <c r="K880" s="196" t="s">
        <v>26</v>
      </c>
      <c r="L880" s="245">
        <v>45668</v>
      </c>
      <c r="M880" s="245">
        <v>45678</v>
      </c>
      <c r="N880" s="654"/>
      <c r="O880" s="196" t="s">
        <v>93</v>
      </c>
      <c r="P880" s="654"/>
      <c r="Q880" s="654"/>
      <c r="R880" s="196"/>
      <c r="S880" s="654"/>
      <c r="T880" s="654"/>
      <c r="U880" s="196"/>
      <c r="V880" s="654"/>
      <c r="W880" s="654"/>
      <c r="X880" s="196"/>
      <c r="Y880" s="648" t="s">
        <v>17</v>
      </c>
      <c r="Z880" s="648"/>
      <c r="AA880" s="648"/>
      <c r="AB880" s="247"/>
      <c r="AC880" s="663">
        <v>45680</v>
      </c>
      <c r="AD880" s="663">
        <v>45690</v>
      </c>
      <c r="AE880" s="247" t="s">
        <v>26</v>
      </c>
      <c r="AF880" s="682"/>
      <c r="AG880" s="682"/>
      <c r="AH880" s="247"/>
      <c r="AI880" s="682"/>
      <c r="AJ880" s="682"/>
      <c r="AK880" s="247"/>
      <c r="AL880" s="922"/>
      <c r="AN880"/>
    </row>
    <row r="881" spans="1:40" ht="99.9" customHeight="1" thickBot="1" x14ac:dyDescent="0.5">
      <c r="A881" s="627">
        <f t="shared" si="13"/>
        <v>875</v>
      </c>
      <c r="B881" s="1217"/>
      <c r="E881" s="683" t="s">
        <v>1140</v>
      </c>
      <c r="F881" s="681" t="s">
        <v>11102</v>
      </c>
      <c r="G881" s="190" t="s">
        <v>11108</v>
      </c>
      <c r="H881" s="243" t="s">
        <v>10</v>
      </c>
      <c r="I881" s="245">
        <v>45641</v>
      </c>
      <c r="J881" s="245">
        <v>45649</v>
      </c>
      <c r="K881" s="196" t="s">
        <v>26</v>
      </c>
      <c r="L881" s="245">
        <v>45668</v>
      </c>
      <c r="M881" s="245">
        <v>45678</v>
      </c>
      <c r="N881" s="654"/>
      <c r="O881" s="196" t="s">
        <v>93</v>
      </c>
      <c r="P881" s="654"/>
      <c r="Q881" s="654"/>
      <c r="R881" s="196"/>
      <c r="S881" s="654"/>
      <c r="T881" s="654"/>
      <c r="U881" s="196"/>
      <c r="V881" s="654"/>
      <c r="W881" s="654"/>
      <c r="X881" s="196"/>
      <c r="Y881" s="648" t="s">
        <v>17</v>
      </c>
      <c r="Z881" s="648"/>
      <c r="AA881" s="648"/>
      <c r="AB881" s="247"/>
      <c r="AC881" s="663">
        <v>45680</v>
      </c>
      <c r="AD881" s="663">
        <v>45690</v>
      </c>
      <c r="AE881" s="247" t="s">
        <v>26</v>
      </c>
      <c r="AF881" s="682"/>
      <c r="AG881" s="682"/>
      <c r="AH881" s="247"/>
      <c r="AI881" s="682"/>
      <c r="AJ881" s="682"/>
      <c r="AK881" s="247"/>
      <c r="AL881" s="922"/>
      <c r="AN881"/>
    </row>
    <row r="882" spans="1:40" ht="99.9" customHeight="1" thickBot="1" x14ac:dyDescent="0.5">
      <c r="A882" s="627">
        <f t="shared" si="13"/>
        <v>876</v>
      </c>
      <c r="B882" s="1217"/>
      <c r="E882" s="683" t="s">
        <v>1140</v>
      </c>
      <c r="F882" s="681" t="s">
        <v>11103</v>
      </c>
      <c r="G882" s="190" t="s">
        <v>11109</v>
      </c>
      <c r="H882" s="243" t="s">
        <v>10</v>
      </c>
      <c r="I882" s="245">
        <v>45641</v>
      </c>
      <c r="J882" s="245">
        <v>45649</v>
      </c>
      <c r="K882" s="196" t="s">
        <v>26</v>
      </c>
      <c r="L882" s="245">
        <v>45668</v>
      </c>
      <c r="M882" s="245">
        <v>45678</v>
      </c>
      <c r="N882" s="654"/>
      <c r="O882" s="196" t="s">
        <v>93</v>
      </c>
      <c r="P882" s="654"/>
      <c r="Q882" s="654"/>
      <c r="R882" s="196"/>
      <c r="S882" s="654"/>
      <c r="T882" s="654"/>
      <c r="U882" s="196"/>
      <c r="V882" s="654"/>
      <c r="W882" s="654"/>
      <c r="X882" s="196"/>
      <c r="Y882" s="648" t="s">
        <v>17</v>
      </c>
      <c r="Z882" s="648"/>
      <c r="AA882" s="648"/>
      <c r="AB882" s="247"/>
      <c r="AC882" s="663">
        <v>45680</v>
      </c>
      <c r="AD882" s="663">
        <v>45690</v>
      </c>
      <c r="AE882" s="247" t="s">
        <v>26</v>
      </c>
      <c r="AF882" s="682"/>
      <c r="AG882" s="682"/>
      <c r="AH882" s="247"/>
      <c r="AI882" s="682"/>
      <c r="AJ882" s="682"/>
      <c r="AK882" s="247"/>
      <c r="AL882" s="922"/>
      <c r="AN882"/>
    </row>
    <row r="883" spans="1:40" ht="99.9" customHeight="1" thickBot="1" x14ac:dyDescent="0.5">
      <c r="A883" s="627">
        <f t="shared" si="13"/>
        <v>877</v>
      </c>
      <c r="B883" s="1216"/>
      <c r="E883" s="683" t="s">
        <v>1140</v>
      </c>
      <c r="F883" s="681" t="s">
        <v>11104</v>
      </c>
      <c r="G883" s="190" t="s">
        <v>11110</v>
      </c>
      <c r="H883" s="243" t="s">
        <v>10</v>
      </c>
      <c r="I883" s="245">
        <v>45641</v>
      </c>
      <c r="J883" s="245">
        <v>45649</v>
      </c>
      <c r="K883" s="196" t="s">
        <v>26</v>
      </c>
      <c r="L883" s="245">
        <v>45668</v>
      </c>
      <c r="M883" s="245">
        <v>45678</v>
      </c>
      <c r="N883" s="654"/>
      <c r="O883" s="196" t="s">
        <v>93</v>
      </c>
      <c r="P883" s="654"/>
      <c r="Q883" s="654"/>
      <c r="R883" s="196"/>
      <c r="S883" s="654"/>
      <c r="T883" s="654"/>
      <c r="U883" s="196"/>
      <c r="V883" s="654"/>
      <c r="W883" s="654"/>
      <c r="X883" s="196"/>
      <c r="Y883" s="648" t="s">
        <v>17</v>
      </c>
      <c r="Z883" s="648"/>
      <c r="AA883" s="648"/>
      <c r="AB883" s="247"/>
      <c r="AC883" s="663">
        <v>45680</v>
      </c>
      <c r="AD883" s="663">
        <v>45690</v>
      </c>
      <c r="AE883" s="247" t="s">
        <v>26</v>
      </c>
      <c r="AF883" s="682"/>
      <c r="AG883" s="682"/>
      <c r="AH883" s="247"/>
      <c r="AI883" s="682"/>
      <c r="AJ883" s="682"/>
      <c r="AK883" s="247"/>
      <c r="AL883" s="923"/>
      <c r="AN883"/>
    </row>
    <row r="884" spans="1:40" ht="99.9" customHeight="1" thickBot="1" x14ac:dyDescent="0.5">
      <c r="A884" s="627">
        <f t="shared" si="13"/>
        <v>878</v>
      </c>
      <c r="B884" s="1215" t="s">
        <v>11112</v>
      </c>
      <c r="E884" s="683" t="s">
        <v>1140</v>
      </c>
      <c r="F884" s="681" t="s">
        <v>11113</v>
      </c>
      <c r="G884" s="190" t="s">
        <v>11119</v>
      </c>
      <c r="H884" s="243" t="s">
        <v>10</v>
      </c>
      <c r="I884" s="245">
        <v>45641</v>
      </c>
      <c r="J884" s="245">
        <v>45649</v>
      </c>
      <c r="K884" s="196" t="s">
        <v>93</v>
      </c>
      <c r="L884" s="654"/>
      <c r="M884" s="654"/>
      <c r="N884" s="654"/>
      <c r="O884" s="196"/>
      <c r="P884" s="654"/>
      <c r="Q884" s="654"/>
      <c r="R884" s="196"/>
      <c r="S884" s="654"/>
      <c r="T884" s="654"/>
      <c r="U884" s="196"/>
      <c r="V884" s="654"/>
      <c r="W884" s="654"/>
      <c r="X884" s="196"/>
      <c r="Y884" s="648" t="s">
        <v>17</v>
      </c>
      <c r="Z884" s="648">
        <v>45653</v>
      </c>
      <c r="AA884" s="648">
        <v>45656</v>
      </c>
      <c r="AB884" s="247" t="s">
        <v>93</v>
      </c>
      <c r="AC884" s="667"/>
      <c r="AD884" s="667"/>
      <c r="AE884" s="247"/>
      <c r="AF884" s="682"/>
      <c r="AG884" s="682"/>
      <c r="AH884" s="247"/>
      <c r="AI884" s="682"/>
      <c r="AJ884" s="682"/>
      <c r="AK884" s="247"/>
      <c r="AL884" s="548" t="str">
        <f>IF(B884&gt;0,HYPERLINK(CONCATENATE("PDFSD FINALLY/",B884,".pdf"),CONCATENATE("Open PDFSD FINALLY.",B884)),"")</f>
        <v>Open PDFSD FINALLY.SD 12 (S19.ELEC.15-12)(10-00)</v>
      </c>
      <c r="AN884"/>
    </row>
    <row r="885" spans="1:40" ht="99.9" customHeight="1" thickBot="1" x14ac:dyDescent="0.5">
      <c r="A885" s="627">
        <f t="shared" si="13"/>
        <v>879</v>
      </c>
      <c r="B885" s="1217"/>
      <c r="E885" s="683" t="s">
        <v>1140</v>
      </c>
      <c r="F885" s="681" t="s">
        <v>11114</v>
      </c>
      <c r="G885" s="190" t="s">
        <v>11120</v>
      </c>
      <c r="H885" s="243" t="s">
        <v>10</v>
      </c>
      <c r="I885" s="245">
        <v>45641</v>
      </c>
      <c r="J885" s="245">
        <v>45649</v>
      </c>
      <c r="K885" s="196" t="s">
        <v>93</v>
      </c>
      <c r="L885" s="654"/>
      <c r="M885" s="654"/>
      <c r="N885" s="654"/>
      <c r="O885" s="196"/>
      <c r="P885" s="654"/>
      <c r="Q885" s="654"/>
      <c r="R885" s="196"/>
      <c r="S885" s="654"/>
      <c r="T885" s="654"/>
      <c r="U885" s="196"/>
      <c r="V885" s="654"/>
      <c r="W885" s="654"/>
      <c r="X885" s="196"/>
      <c r="Y885" s="648" t="s">
        <v>17</v>
      </c>
      <c r="Z885" s="648">
        <v>45653</v>
      </c>
      <c r="AA885" s="648">
        <v>45656</v>
      </c>
      <c r="AB885" s="247" t="s">
        <v>93</v>
      </c>
      <c r="AC885" s="667"/>
      <c r="AD885" s="667"/>
      <c r="AE885" s="247"/>
      <c r="AF885" s="682"/>
      <c r="AG885" s="682"/>
      <c r="AH885" s="247"/>
      <c r="AI885" s="682"/>
      <c r="AJ885" s="682"/>
      <c r="AK885" s="247"/>
      <c r="AL885" s="922"/>
      <c r="AN885"/>
    </row>
    <row r="886" spans="1:40" ht="99.9" customHeight="1" thickBot="1" x14ac:dyDescent="0.5">
      <c r="A886" s="627">
        <f t="shared" si="13"/>
        <v>880</v>
      </c>
      <c r="B886" s="1217"/>
      <c r="E886" s="683" t="s">
        <v>1140</v>
      </c>
      <c r="F886" s="681" t="s">
        <v>11115</v>
      </c>
      <c r="G886" s="190" t="s">
        <v>11121</v>
      </c>
      <c r="H886" s="243" t="s">
        <v>10</v>
      </c>
      <c r="I886" s="245">
        <v>45641</v>
      </c>
      <c r="J886" s="245">
        <v>45649</v>
      </c>
      <c r="K886" s="196" t="s">
        <v>93</v>
      </c>
      <c r="L886" s="654"/>
      <c r="M886" s="654"/>
      <c r="N886" s="654"/>
      <c r="O886" s="196"/>
      <c r="P886" s="654"/>
      <c r="Q886" s="654"/>
      <c r="R886" s="196"/>
      <c r="S886" s="654"/>
      <c r="T886" s="654"/>
      <c r="U886" s="196"/>
      <c r="V886" s="654"/>
      <c r="W886" s="654"/>
      <c r="X886" s="196"/>
      <c r="Y886" s="648" t="s">
        <v>17</v>
      </c>
      <c r="Z886" s="648">
        <v>45653</v>
      </c>
      <c r="AA886" s="648">
        <v>45656</v>
      </c>
      <c r="AB886" s="247" t="s">
        <v>93</v>
      </c>
      <c r="AC886" s="667"/>
      <c r="AD886" s="667"/>
      <c r="AE886" s="247"/>
      <c r="AF886" s="682"/>
      <c r="AG886" s="682"/>
      <c r="AH886" s="247"/>
      <c r="AI886" s="682"/>
      <c r="AJ886" s="682"/>
      <c r="AK886" s="247"/>
      <c r="AL886" s="922"/>
      <c r="AN886"/>
    </row>
    <row r="887" spans="1:40" ht="99.9" customHeight="1" thickBot="1" x14ac:dyDescent="0.5">
      <c r="A887" s="627">
        <f t="shared" si="13"/>
        <v>881</v>
      </c>
      <c r="B887" s="1217"/>
      <c r="E887" s="683" t="s">
        <v>1140</v>
      </c>
      <c r="F887" s="681" t="s">
        <v>11116</v>
      </c>
      <c r="G887" s="190" t="s">
        <v>11122</v>
      </c>
      <c r="H887" s="243" t="s">
        <v>10</v>
      </c>
      <c r="I887" s="245">
        <v>45641</v>
      </c>
      <c r="J887" s="245">
        <v>45649</v>
      </c>
      <c r="K887" s="196" t="s">
        <v>93</v>
      </c>
      <c r="L887" s="654"/>
      <c r="M887" s="654"/>
      <c r="N887" s="654"/>
      <c r="O887" s="196"/>
      <c r="P887" s="654"/>
      <c r="Q887" s="654"/>
      <c r="R887" s="196"/>
      <c r="S887" s="654"/>
      <c r="T887" s="654"/>
      <c r="U887" s="196"/>
      <c r="V887" s="654"/>
      <c r="W887" s="654"/>
      <c r="X887" s="196"/>
      <c r="Y887" s="648" t="s">
        <v>17</v>
      </c>
      <c r="Z887" s="648">
        <v>45653</v>
      </c>
      <c r="AA887" s="648">
        <v>45656</v>
      </c>
      <c r="AB887" s="247" t="s">
        <v>93</v>
      </c>
      <c r="AC887" s="667"/>
      <c r="AD887" s="667"/>
      <c r="AE887" s="247"/>
      <c r="AF887" s="682"/>
      <c r="AG887" s="682"/>
      <c r="AH887" s="247"/>
      <c r="AI887" s="682"/>
      <c r="AJ887" s="682"/>
      <c r="AK887" s="247"/>
      <c r="AL887" s="922"/>
      <c r="AN887"/>
    </row>
    <row r="888" spans="1:40" ht="99.9" customHeight="1" thickBot="1" x14ac:dyDescent="0.5">
      <c r="A888" s="627">
        <f t="shared" si="13"/>
        <v>882</v>
      </c>
      <c r="B888" s="1217"/>
      <c r="E888" s="683" t="s">
        <v>1140</v>
      </c>
      <c r="F888" s="681" t="s">
        <v>11117</v>
      </c>
      <c r="G888" s="190" t="s">
        <v>11123</v>
      </c>
      <c r="H888" s="243" t="s">
        <v>10</v>
      </c>
      <c r="I888" s="245">
        <v>45641</v>
      </c>
      <c r="J888" s="245">
        <v>45649</v>
      </c>
      <c r="K888" s="196" t="s">
        <v>93</v>
      </c>
      <c r="L888" s="654"/>
      <c r="M888" s="654"/>
      <c r="N888" s="654"/>
      <c r="O888" s="196"/>
      <c r="P888" s="654"/>
      <c r="Q888" s="654"/>
      <c r="R888" s="196"/>
      <c r="S888" s="654"/>
      <c r="T888" s="654"/>
      <c r="U888" s="196"/>
      <c r="V888" s="654"/>
      <c r="W888" s="654"/>
      <c r="X888" s="196"/>
      <c r="Y888" s="648" t="s">
        <v>17</v>
      </c>
      <c r="Z888" s="648">
        <v>45653</v>
      </c>
      <c r="AA888" s="648">
        <v>45656</v>
      </c>
      <c r="AB888" s="247" t="s">
        <v>93</v>
      </c>
      <c r="AC888" s="667"/>
      <c r="AD888" s="667"/>
      <c r="AE888" s="247"/>
      <c r="AF888" s="682"/>
      <c r="AG888" s="682"/>
      <c r="AH888" s="247"/>
      <c r="AI888" s="682"/>
      <c r="AJ888" s="682"/>
      <c r="AK888" s="247"/>
      <c r="AL888" s="922"/>
      <c r="AN888"/>
    </row>
    <row r="889" spans="1:40" ht="99.9" customHeight="1" thickBot="1" x14ac:dyDescent="0.5">
      <c r="A889" s="627">
        <f t="shared" si="13"/>
        <v>883</v>
      </c>
      <c r="B889" s="1216"/>
      <c r="E889" s="683" t="s">
        <v>1140</v>
      </c>
      <c r="F889" s="681" t="s">
        <v>11118</v>
      </c>
      <c r="G889" s="190" t="s">
        <v>11124</v>
      </c>
      <c r="H889" s="243" t="s">
        <v>10</v>
      </c>
      <c r="I889" s="245">
        <v>45641</v>
      </c>
      <c r="J889" s="245">
        <v>45649</v>
      </c>
      <c r="K889" s="196" t="s">
        <v>93</v>
      </c>
      <c r="L889" s="654"/>
      <c r="M889" s="654"/>
      <c r="N889" s="654"/>
      <c r="O889" s="196"/>
      <c r="P889" s="654"/>
      <c r="Q889" s="654"/>
      <c r="R889" s="196"/>
      <c r="S889" s="654"/>
      <c r="T889" s="654"/>
      <c r="U889" s="196"/>
      <c r="V889" s="654"/>
      <c r="W889" s="654"/>
      <c r="X889" s="196"/>
      <c r="Y889" s="648" t="s">
        <v>17</v>
      </c>
      <c r="Z889" s="648">
        <v>45653</v>
      </c>
      <c r="AA889" s="648">
        <v>45656</v>
      </c>
      <c r="AB889" s="247" t="s">
        <v>93</v>
      </c>
      <c r="AC889" s="667"/>
      <c r="AD889" s="667"/>
      <c r="AE889" s="247"/>
      <c r="AF889" s="682"/>
      <c r="AG889" s="682"/>
      <c r="AH889" s="247"/>
      <c r="AI889" s="682"/>
      <c r="AJ889" s="682"/>
      <c r="AK889" s="247"/>
      <c r="AL889" s="923"/>
      <c r="AN889"/>
    </row>
    <row r="890" spans="1:40" ht="99.9" customHeight="1" thickBot="1" x14ac:dyDescent="0.5">
      <c r="A890" s="627">
        <f t="shared" si="13"/>
        <v>884</v>
      </c>
      <c r="B890" s="1215" t="s">
        <v>11163</v>
      </c>
      <c r="E890" s="683" t="s">
        <v>76</v>
      </c>
      <c r="F890" s="681" t="s">
        <v>11164</v>
      </c>
      <c r="G890" s="190" t="s">
        <v>12403</v>
      </c>
      <c r="H890" s="243" t="s">
        <v>10</v>
      </c>
      <c r="I890" s="684">
        <v>45644</v>
      </c>
      <c r="J890" s="245">
        <v>45649</v>
      </c>
      <c r="K890" s="196" t="s">
        <v>26</v>
      </c>
      <c r="L890" s="684">
        <v>45769</v>
      </c>
      <c r="M890" s="684">
        <v>45777</v>
      </c>
      <c r="N890" s="654"/>
      <c r="O890" s="196" t="s">
        <v>93</v>
      </c>
      <c r="P890" s="245">
        <v>45844</v>
      </c>
      <c r="Q890" s="245">
        <v>45858</v>
      </c>
      <c r="R890" s="196" t="s">
        <v>27</v>
      </c>
      <c r="S890" s="654"/>
      <c r="T890" s="654"/>
      <c r="U890" s="196"/>
      <c r="V890" s="654"/>
      <c r="W890" s="654"/>
      <c r="X890" s="196"/>
      <c r="Y890" s="648" t="s">
        <v>195</v>
      </c>
      <c r="Z890" s="662">
        <v>45782</v>
      </c>
      <c r="AA890" s="662">
        <v>45796</v>
      </c>
      <c r="AB890" s="247" t="s">
        <v>93</v>
      </c>
      <c r="AC890" s="667"/>
      <c r="AD890" s="667"/>
      <c r="AE890" s="247"/>
      <c r="AF890" s="682"/>
      <c r="AG890" s="682"/>
      <c r="AH890" s="247"/>
      <c r="AI890" s="682"/>
      <c r="AJ890" s="682"/>
      <c r="AK890" s="247"/>
      <c r="AL890" s="548" t="str">
        <f>IF(B890&gt;0,HYPERLINK(CONCATENATE("PDFSD FINALLY/",B890,".pdf"),CONCATENATE("Open PDFSD FINALLY.",B890)),"")</f>
        <v>Open PDFSD FINALLY.SD 089 (S19.CI.18-12)(10-00)</v>
      </c>
      <c r="AN890"/>
    </row>
    <row r="891" spans="1:40" ht="99.9" customHeight="1" thickBot="1" x14ac:dyDescent="0.5">
      <c r="A891" s="627">
        <f t="shared" si="13"/>
        <v>885</v>
      </c>
      <c r="B891" s="1217"/>
      <c r="E891" s="683" t="s">
        <v>76</v>
      </c>
      <c r="F891" s="681" t="s">
        <v>11165</v>
      </c>
      <c r="G891" s="190" t="s">
        <v>12404</v>
      </c>
      <c r="H891" s="243" t="s">
        <v>10</v>
      </c>
      <c r="I891" s="684">
        <v>45644</v>
      </c>
      <c r="J891" s="245">
        <v>45649</v>
      </c>
      <c r="K891" s="196" t="s">
        <v>26</v>
      </c>
      <c r="L891" s="684">
        <v>45769</v>
      </c>
      <c r="M891" s="684">
        <v>45777</v>
      </c>
      <c r="N891" s="654"/>
      <c r="O891" s="196" t="s">
        <v>93</v>
      </c>
      <c r="P891" s="245">
        <v>45844</v>
      </c>
      <c r="Q891" s="245">
        <v>45858</v>
      </c>
      <c r="R891" s="196" t="s">
        <v>27</v>
      </c>
      <c r="S891" s="654"/>
      <c r="T891" s="654"/>
      <c r="U891" s="196"/>
      <c r="V891" s="654"/>
      <c r="W891" s="654"/>
      <c r="X891" s="196"/>
      <c r="Y891" s="648" t="s">
        <v>195</v>
      </c>
      <c r="Z891" s="662">
        <v>45782</v>
      </c>
      <c r="AA891" s="662">
        <v>45796</v>
      </c>
      <c r="AB891" s="247" t="s">
        <v>93</v>
      </c>
      <c r="AC891" s="667"/>
      <c r="AD891" s="667"/>
      <c r="AE891" s="247"/>
      <c r="AF891" s="682"/>
      <c r="AG891" s="682"/>
      <c r="AH891" s="247"/>
      <c r="AI891" s="682"/>
      <c r="AJ891" s="682"/>
      <c r="AK891" s="247"/>
      <c r="AL891" s="922"/>
      <c r="AN891"/>
    </row>
    <row r="892" spans="1:40" ht="99.9" customHeight="1" thickBot="1" x14ac:dyDescent="0.5">
      <c r="A892" s="627">
        <f t="shared" si="13"/>
        <v>886</v>
      </c>
      <c r="B892" s="1217"/>
      <c r="E892" s="683" t="s">
        <v>76</v>
      </c>
      <c r="F892" s="681" t="s">
        <v>11166</v>
      </c>
      <c r="G892" s="190" t="s">
        <v>12405</v>
      </c>
      <c r="H892" s="243" t="s">
        <v>10</v>
      </c>
      <c r="I892" s="684">
        <v>45644</v>
      </c>
      <c r="J892" s="245">
        <v>45649</v>
      </c>
      <c r="K892" s="196" t="s">
        <v>26</v>
      </c>
      <c r="L892" s="684">
        <v>45769</v>
      </c>
      <c r="M892" s="684">
        <v>45777</v>
      </c>
      <c r="N892" s="654"/>
      <c r="O892" s="196" t="s">
        <v>93</v>
      </c>
      <c r="P892" s="245">
        <v>45844</v>
      </c>
      <c r="Q892" s="245">
        <v>45858</v>
      </c>
      <c r="R892" s="196" t="s">
        <v>27</v>
      </c>
      <c r="S892" s="654"/>
      <c r="T892" s="654"/>
      <c r="U892" s="196"/>
      <c r="V892" s="654"/>
      <c r="W892" s="654"/>
      <c r="X892" s="196"/>
      <c r="Y892" s="648" t="s">
        <v>195</v>
      </c>
      <c r="Z892" s="662">
        <v>45782</v>
      </c>
      <c r="AA892" s="662">
        <v>45796</v>
      </c>
      <c r="AB892" s="247" t="s">
        <v>93</v>
      </c>
      <c r="AC892" s="667"/>
      <c r="AD892" s="667"/>
      <c r="AE892" s="247"/>
      <c r="AF892" s="682"/>
      <c r="AG892" s="682"/>
      <c r="AH892" s="247"/>
      <c r="AI892" s="682"/>
      <c r="AJ892" s="682"/>
      <c r="AK892" s="247"/>
      <c r="AL892" s="922"/>
      <c r="AN892"/>
    </row>
    <row r="893" spans="1:40" ht="99.9" customHeight="1" thickBot="1" x14ac:dyDescent="0.5">
      <c r="A893" s="627">
        <f t="shared" si="13"/>
        <v>887</v>
      </c>
      <c r="B893" s="1217"/>
      <c r="E893" s="683" t="s">
        <v>76</v>
      </c>
      <c r="F893" s="681" t="s">
        <v>11167</v>
      </c>
      <c r="G893" s="190" t="s">
        <v>12406</v>
      </c>
      <c r="H893" s="243" t="s">
        <v>10</v>
      </c>
      <c r="I893" s="684">
        <v>45644</v>
      </c>
      <c r="J893" s="245">
        <v>45649</v>
      </c>
      <c r="K893" s="196" t="s">
        <v>26</v>
      </c>
      <c r="L893" s="684">
        <v>45769</v>
      </c>
      <c r="M893" s="684">
        <v>45777</v>
      </c>
      <c r="N893" s="654"/>
      <c r="O893" s="196" t="s">
        <v>93</v>
      </c>
      <c r="P893" s="245">
        <v>45844</v>
      </c>
      <c r="Q893" s="245">
        <v>45858</v>
      </c>
      <c r="R893" s="196" t="s">
        <v>27</v>
      </c>
      <c r="S893" s="654"/>
      <c r="T893" s="654"/>
      <c r="U893" s="196"/>
      <c r="V893" s="654"/>
      <c r="W893" s="654"/>
      <c r="X893" s="196"/>
      <c r="Y893" s="648" t="s">
        <v>195</v>
      </c>
      <c r="Z893" s="662">
        <v>45782</v>
      </c>
      <c r="AA893" s="662">
        <v>45796</v>
      </c>
      <c r="AB893" s="247" t="s">
        <v>93</v>
      </c>
      <c r="AC893" s="667"/>
      <c r="AD893" s="667"/>
      <c r="AE893" s="247"/>
      <c r="AF893" s="682"/>
      <c r="AG893" s="682"/>
      <c r="AH893" s="247"/>
      <c r="AI893" s="682"/>
      <c r="AJ893" s="682"/>
      <c r="AK893" s="247"/>
      <c r="AL893" s="922"/>
      <c r="AN893"/>
    </row>
    <row r="894" spans="1:40" ht="99.9" customHeight="1" thickBot="1" x14ac:dyDescent="0.5">
      <c r="A894" s="627">
        <f t="shared" si="13"/>
        <v>888</v>
      </c>
      <c r="B894" s="1217"/>
      <c r="E894" s="683" t="s">
        <v>76</v>
      </c>
      <c r="F894" s="681" t="s">
        <v>11168</v>
      </c>
      <c r="G894" s="190" t="s">
        <v>11170</v>
      </c>
      <c r="H894" s="243" t="s">
        <v>10</v>
      </c>
      <c r="I894" s="684">
        <v>45644</v>
      </c>
      <c r="J894" s="245">
        <v>45649</v>
      </c>
      <c r="K894" s="196" t="s">
        <v>26</v>
      </c>
      <c r="L894" s="654"/>
      <c r="M894" s="654"/>
      <c r="N894" s="654"/>
      <c r="O894" s="196"/>
      <c r="P894" s="654"/>
      <c r="Q894" s="654"/>
      <c r="R894" s="196"/>
      <c r="S894" s="654"/>
      <c r="T894" s="654"/>
      <c r="U894" s="196"/>
      <c r="V894" s="654"/>
      <c r="W894" s="654"/>
      <c r="X894" s="196"/>
      <c r="Y894" s="648"/>
      <c r="Z894" s="662"/>
      <c r="AA894" s="662"/>
      <c r="AB894" s="247"/>
      <c r="AC894" s="667"/>
      <c r="AD894" s="667"/>
      <c r="AE894" s="247"/>
      <c r="AF894" s="682"/>
      <c r="AG894" s="682"/>
      <c r="AH894" s="247"/>
      <c r="AI894" s="682"/>
      <c r="AJ894" s="682"/>
      <c r="AK894" s="247"/>
      <c r="AL894" s="922"/>
      <c r="AN894"/>
    </row>
    <row r="895" spans="1:40" ht="99.9" customHeight="1" thickBot="1" x14ac:dyDescent="0.5">
      <c r="A895" s="627">
        <f t="shared" si="13"/>
        <v>889</v>
      </c>
      <c r="B895" s="1216"/>
      <c r="E895" s="683" t="s">
        <v>76</v>
      </c>
      <c r="F895" s="681" t="s">
        <v>11169</v>
      </c>
      <c r="G895" s="190" t="s">
        <v>11171</v>
      </c>
      <c r="H895" s="243" t="s">
        <v>10</v>
      </c>
      <c r="I895" s="684">
        <v>45644</v>
      </c>
      <c r="J895" s="245">
        <v>45649</v>
      </c>
      <c r="K895" s="196" t="s">
        <v>26</v>
      </c>
      <c r="L895" s="654"/>
      <c r="M895" s="654"/>
      <c r="N895" s="654"/>
      <c r="O895" s="196"/>
      <c r="P895" s="654"/>
      <c r="Q895" s="654"/>
      <c r="R895" s="196"/>
      <c r="S895" s="654"/>
      <c r="T895" s="654"/>
      <c r="U895" s="196"/>
      <c r="V895" s="654"/>
      <c r="W895" s="654"/>
      <c r="X895" s="196"/>
      <c r="Y895" s="648"/>
      <c r="Z895" s="662"/>
      <c r="AA895" s="662"/>
      <c r="AB895" s="247"/>
      <c r="AC895" s="667"/>
      <c r="AD895" s="667"/>
      <c r="AE895" s="247"/>
      <c r="AF895" s="682"/>
      <c r="AG895" s="682"/>
      <c r="AH895" s="247"/>
      <c r="AI895" s="682"/>
      <c r="AJ895" s="682"/>
      <c r="AK895" s="247"/>
      <c r="AL895" s="923"/>
      <c r="AN895"/>
    </row>
    <row r="896" spans="1:40" ht="99.9" customHeight="1" thickBot="1" x14ac:dyDescent="0.5">
      <c r="A896" s="627">
        <f t="shared" si="13"/>
        <v>890</v>
      </c>
      <c r="B896" s="1181" t="s">
        <v>11240</v>
      </c>
      <c r="E896" s="683" t="s">
        <v>76</v>
      </c>
      <c r="F896" s="681" t="s">
        <v>11238</v>
      </c>
      <c r="G896" s="190" t="s">
        <v>11241</v>
      </c>
      <c r="H896" s="243" t="s">
        <v>10</v>
      </c>
      <c r="I896" s="684">
        <v>45655</v>
      </c>
      <c r="J896" s="245">
        <v>45673</v>
      </c>
      <c r="K896" s="196" t="s">
        <v>93</v>
      </c>
      <c r="L896" s="245">
        <v>45844</v>
      </c>
      <c r="M896" s="245">
        <v>45858</v>
      </c>
      <c r="N896" s="654"/>
      <c r="O896" s="196" t="s">
        <v>27</v>
      </c>
      <c r="P896" s="654"/>
      <c r="Q896" s="654"/>
      <c r="R896" s="196"/>
      <c r="S896" s="654"/>
      <c r="T896" s="654"/>
      <c r="U896" s="196"/>
      <c r="V896" s="654"/>
      <c r="W896" s="654"/>
      <c r="X896" s="196"/>
      <c r="Y896" s="648" t="s">
        <v>195</v>
      </c>
      <c r="Z896" s="662">
        <v>45685</v>
      </c>
      <c r="AA896" s="662">
        <v>45787</v>
      </c>
      <c r="AB896" s="247" t="s">
        <v>93</v>
      </c>
      <c r="AC896" s="667"/>
      <c r="AD896" s="667"/>
      <c r="AE896" s="247"/>
      <c r="AF896" s="682"/>
      <c r="AG896" s="682"/>
      <c r="AH896" s="247"/>
      <c r="AI896" s="682"/>
      <c r="AJ896" s="682"/>
      <c r="AK896" s="247"/>
      <c r="AL896" s="548" t="str">
        <f>IF(B896&gt;0,HYPERLINK(CONCATENATE("PDFSD FINALLY/",B896,".pdf"),CONCATENATE("Open PDFSD FINALLY.",B896)),"")</f>
        <v>Open PDFSD FINALLY.SD 090 (S19.CI.26-12)(10-00)</v>
      </c>
      <c r="AN896"/>
    </row>
    <row r="897" spans="1:38" ht="99.9" customHeight="1" thickBot="1" x14ac:dyDescent="0.5">
      <c r="A897" s="627">
        <f t="shared" si="13"/>
        <v>891</v>
      </c>
      <c r="B897" s="1218"/>
      <c r="E897" s="683" t="s">
        <v>76</v>
      </c>
      <c r="F897" s="681" t="s">
        <v>11239</v>
      </c>
      <c r="G897" s="190" t="s">
        <v>11242</v>
      </c>
      <c r="H897" s="243" t="s">
        <v>10</v>
      </c>
      <c r="I897" s="684">
        <v>45655</v>
      </c>
      <c r="J897" s="245">
        <v>45673</v>
      </c>
      <c r="K897" s="196" t="s">
        <v>93</v>
      </c>
      <c r="L897" s="245">
        <v>45844</v>
      </c>
      <c r="M897" s="245">
        <v>45858</v>
      </c>
      <c r="N897" s="654"/>
      <c r="O897" s="196" t="s">
        <v>27</v>
      </c>
      <c r="P897" s="654"/>
      <c r="Q897" s="654"/>
      <c r="R897" s="196"/>
      <c r="S897" s="654"/>
      <c r="T897" s="654"/>
      <c r="U897" s="196"/>
      <c r="V897" s="654"/>
      <c r="W897" s="654"/>
      <c r="X897" s="196"/>
      <c r="Y897" s="648" t="s">
        <v>195</v>
      </c>
      <c r="Z897" s="662">
        <v>45685</v>
      </c>
      <c r="AA897" s="662">
        <v>45787</v>
      </c>
      <c r="AB897" s="247" t="s">
        <v>93</v>
      </c>
      <c r="AC897" s="667"/>
      <c r="AD897" s="667"/>
      <c r="AE897" s="247"/>
      <c r="AF897" s="682"/>
      <c r="AG897" s="682"/>
      <c r="AH897" s="247"/>
      <c r="AI897" s="682"/>
      <c r="AJ897" s="682"/>
      <c r="AK897" s="247"/>
      <c r="AL897" s="923"/>
    </row>
    <row r="898" spans="1:38" ht="99.9" customHeight="1" thickBot="1" x14ac:dyDescent="0.35">
      <c r="A898" s="627">
        <f t="shared" si="13"/>
        <v>892</v>
      </c>
      <c r="B898" s="1211" t="s">
        <v>11338</v>
      </c>
      <c r="C898" s="674"/>
      <c r="D898" s="13"/>
      <c r="E898" s="683" t="s">
        <v>2735</v>
      </c>
      <c r="F898" s="681" t="s">
        <v>11332</v>
      </c>
      <c r="G898" s="190" t="s">
        <v>11339</v>
      </c>
      <c r="H898" s="243" t="s">
        <v>10</v>
      </c>
      <c r="I898" s="684">
        <v>45657</v>
      </c>
      <c r="J898" s="684">
        <v>45663</v>
      </c>
      <c r="K898" s="196" t="s">
        <v>26</v>
      </c>
      <c r="L898" s="684">
        <v>45677</v>
      </c>
      <c r="M898" s="684">
        <v>45686</v>
      </c>
      <c r="N898" s="654"/>
      <c r="O898" s="196" t="s">
        <v>26</v>
      </c>
      <c r="P898" s="654"/>
      <c r="Q898" s="654"/>
      <c r="R898" s="196"/>
      <c r="S898" s="654"/>
      <c r="T898" s="654"/>
      <c r="U898" s="196"/>
      <c r="V898" s="654"/>
      <c r="W898" s="654"/>
      <c r="X898" s="196"/>
      <c r="Y898" s="659"/>
      <c r="Z898" s="659"/>
      <c r="AA898" s="659"/>
      <c r="AB898" s="247"/>
      <c r="AC898" s="667"/>
      <c r="AD898" s="667"/>
      <c r="AE898" s="247"/>
      <c r="AF898" s="682"/>
      <c r="AG898" s="682"/>
      <c r="AH898" s="247"/>
      <c r="AI898" s="682"/>
      <c r="AJ898" s="682"/>
      <c r="AK898" s="247"/>
      <c r="AL898" s="548" t="str">
        <f>IF(B898&gt;0,HYPERLINK(CONCATENATE("PDFSD FINALLY/",B898,".pdf"),CONCATENATE("Open PDFSD FINALLY.",B898)),"")</f>
        <v>Open PDFSD FINALLY.SD 25 (S19.ARCH.07-12)(10-00)</v>
      </c>
    </row>
    <row r="899" spans="1:38" ht="99.9" customHeight="1" thickBot="1" x14ac:dyDescent="0.35">
      <c r="A899" s="627">
        <f t="shared" si="13"/>
        <v>893</v>
      </c>
      <c r="B899" s="1182"/>
      <c r="C899" s="674"/>
      <c r="D899" s="13"/>
      <c r="E899" s="683" t="s">
        <v>2735</v>
      </c>
      <c r="F899" s="681" t="s">
        <v>11333</v>
      </c>
      <c r="G899" s="190" t="s">
        <v>11340</v>
      </c>
      <c r="H899" s="243" t="s">
        <v>10</v>
      </c>
      <c r="I899" s="684">
        <v>45657</v>
      </c>
      <c r="J899" s="684">
        <v>45663</v>
      </c>
      <c r="K899" s="196" t="s">
        <v>26</v>
      </c>
      <c r="L899" s="684">
        <v>45677</v>
      </c>
      <c r="M899" s="684">
        <v>45686</v>
      </c>
      <c r="N899" s="654"/>
      <c r="O899" s="196" t="s">
        <v>26</v>
      </c>
      <c r="P899" s="654"/>
      <c r="Q899" s="654"/>
      <c r="R899" s="196"/>
      <c r="S899" s="654"/>
      <c r="T899" s="654"/>
      <c r="U899" s="196"/>
      <c r="V899" s="654"/>
      <c r="W899" s="654"/>
      <c r="X899" s="196"/>
      <c r="Y899" s="659"/>
      <c r="Z899" s="659"/>
      <c r="AA899" s="659"/>
      <c r="AB899" s="247"/>
      <c r="AC899" s="667"/>
      <c r="AD899" s="667"/>
      <c r="AE899" s="247"/>
      <c r="AF899" s="682"/>
      <c r="AG899" s="682"/>
      <c r="AH899" s="247"/>
      <c r="AI899" s="682"/>
      <c r="AJ899" s="682"/>
      <c r="AK899" s="247"/>
      <c r="AL899" s="922"/>
    </row>
    <row r="900" spans="1:38" ht="99.9" customHeight="1" thickBot="1" x14ac:dyDescent="0.35">
      <c r="A900" s="627">
        <f t="shared" si="13"/>
        <v>894</v>
      </c>
      <c r="B900" s="1182"/>
      <c r="C900" s="674"/>
      <c r="D900" s="13"/>
      <c r="E900" s="683" t="s">
        <v>2735</v>
      </c>
      <c r="F900" s="681" t="s">
        <v>11334</v>
      </c>
      <c r="G900" s="190" t="s">
        <v>11341</v>
      </c>
      <c r="H900" s="243" t="s">
        <v>10</v>
      </c>
      <c r="I900" s="684">
        <v>45657</v>
      </c>
      <c r="J900" s="684">
        <v>45663</v>
      </c>
      <c r="K900" s="196" t="s">
        <v>26</v>
      </c>
      <c r="L900" s="684">
        <v>45677</v>
      </c>
      <c r="M900" s="684">
        <v>45686</v>
      </c>
      <c r="N900" s="654"/>
      <c r="O900" s="196" t="s">
        <v>26</v>
      </c>
      <c r="P900" s="654"/>
      <c r="Q900" s="654"/>
      <c r="R900" s="196"/>
      <c r="S900" s="654"/>
      <c r="T900" s="654"/>
      <c r="U900" s="196"/>
      <c r="V900" s="654"/>
      <c r="W900" s="654"/>
      <c r="X900" s="196"/>
      <c r="Y900" s="659"/>
      <c r="Z900" s="659"/>
      <c r="AA900" s="659"/>
      <c r="AB900" s="247"/>
      <c r="AC900" s="667"/>
      <c r="AD900" s="667"/>
      <c r="AE900" s="247"/>
      <c r="AF900" s="682"/>
      <c r="AG900" s="682"/>
      <c r="AH900" s="247"/>
      <c r="AI900" s="682"/>
      <c r="AJ900" s="682"/>
      <c r="AK900" s="247"/>
      <c r="AL900" s="922"/>
    </row>
    <row r="901" spans="1:38" ht="99.9" customHeight="1" thickBot="1" x14ac:dyDescent="0.35">
      <c r="A901" s="627">
        <f t="shared" si="13"/>
        <v>895</v>
      </c>
      <c r="B901" s="1182"/>
      <c r="C901" s="674"/>
      <c r="D901" s="13"/>
      <c r="E901" s="683" t="s">
        <v>2735</v>
      </c>
      <c r="F901" s="681" t="s">
        <v>11335</v>
      </c>
      <c r="G901" s="190" t="s">
        <v>11342</v>
      </c>
      <c r="H901" s="243" t="s">
        <v>10</v>
      </c>
      <c r="I901" s="684">
        <v>45657</v>
      </c>
      <c r="J901" s="684">
        <v>45663</v>
      </c>
      <c r="K901" s="196" t="s">
        <v>26</v>
      </c>
      <c r="L901" s="684">
        <v>45677</v>
      </c>
      <c r="M901" s="684">
        <v>45686</v>
      </c>
      <c r="N901" s="654"/>
      <c r="O901" s="196" t="s">
        <v>26</v>
      </c>
      <c r="P901" s="654"/>
      <c r="Q901" s="654"/>
      <c r="R901" s="196"/>
      <c r="S901" s="654"/>
      <c r="T901" s="654"/>
      <c r="U901" s="196"/>
      <c r="V901" s="654"/>
      <c r="W901" s="654"/>
      <c r="X901" s="196"/>
      <c r="Y901" s="659"/>
      <c r="Z901" s="659"/>
      <c r="AA901" s="659"/>
      <c r="AB901" s="247"/>
      <c r="AC901" s="667"/>
      <c r="AD901" s="667"/>
      <c r="AE901" s="247"/>
      <c r="AF901" s="682"/>
      <c r="AG901" s="682"/>
      <c r="AH901" s="247"/>
      <c r="AI901" s="682"/>
      <c r="AJ901" s="682"/>
      <c r="AK901" s="247"/>
      <c r="AL901" s="922"/>
    </row>
    <row r="902" spans="1:38" ht="99.9" customHeight="1" thickBot="1" x14ac:dyDescent="0.35">
      <c r="A902" s="627">
        <f t="shared" si="13"/>
        <v>896</v>
      </c>
      <c r="B902" s="1182"/>
      <c r="C902" s="674"/>
      <c r="D902" s="13"/>
      <c r="E902" s="683" t="s">
        <v>2735</v>
      </c>
      <c r="F902" s="681" t="s">
        <v>11336</v>
      </c>
      <c r="G902" s="190" t="s">
        <v>11346</v>
      </c>
      <c r="H902" s="243" t="s">
        <v>10</v>
      </c>
      <c r="I902" s="684">
        <v>45657</v>
      </c>
      <c r="J902" s="684">
        <v>45663</v>
      </c>
      <c r="K902" s="196" t="s">
        <v>26</v>
      </c>
      <c r="L902" s="684">
        <v>45677</v>
      </c>
      <c r="M902" s="684">
        <v>45686</v>
      </c>
      <c r="N902" s="654"/>
      <c r="O902" s="196" t="s">
        <v>26</v>
      </c>
      <c r="P902" s="654"/>
      <c r="Q902" s="654"/>
      <c r="R902" s="196"/>
      <c r="S902" s="654"/>
      <c r="T902" s="654"/>
      <c r="U902" s="196"/>
      <c r="V902" s="654"/>
      <c r="W902" s="654"/>
      <c r="X902" s="196"/>
      <c r="Y902" s="659"/>
      <c r="Z902" s="659"/>
      <c r="AA902" s="659"/>
      <c r="AB902" s="247"/>
      <c r="AC902" s="667"/>
      <c r="AD902" s="667"/>
      <c r="AE902" s="247"/>
      <c r="AF902" s="682"/>
      <c r="AG902" s="682"/>
      <c r="AH902" s="247"/>
      <c r="AI902" s="682"/>
      <c r="AJ902" s="682"/>
      <c r="AK902" s="247"/>
      <c r="AL902" s="922"/>
    </row>
    <row r="903" spans="1:38" ht="99.9" customHeight="1" thickBot="1" x14ac:dyDescent="0.35">
      <c r="A903" s="627">
        <f t="shared" si="13"/>
        <v>897</v>
      </c>
      <c r="B903" s="1183"/>
      <c r="C903" s="674"/>
      <c r="D903" s="13"/>
      <c r="E903" s="683" t="s">
        <v>2735</v>
      </c>
      <c r="F903" s="681" t="s">
        <v>11337</v>
      </c>
      <c r="G903" s="190" t="s">
        <v>11347</v>
      </c>
      <c r="H903" s="243" t="s">
        <v>10</v>
      </c>
      <c r="I903" s="684">
        <v>45657</v>
      </c>
      <c r="J903" s="684">
        <v>45663</v>
      </c>
      <c r="K903" s="196" t="s">
        <v>26</v>
      </c>
      <c r="L903" s="684">
        <v>45677</v>
      </c>
      <c r="M903" s="684">
        <v>45686</v>
      </c>
      <c r="N903" s="654"/>
      <c r="O903" s="196" t="s">
        <v>26</v>
      </c>
      <c r="P903" s="654"/>
      <c r="Q903" s="654"/>
      <c r="R903" s="196"/>
      <c r="S903" s="654"/>
      <c r="T903" s="654"/>
      <c r="U903" s="196"/>
      <c r="V903" s="654"/>
      <c r="W903" s="654"/>
      <c r="X903" s="196"/>
      <c r="Y903" s="659"/>
      <c r="Z903" s="659"/>
      <c r="AA903" s="659"/>
      <c r="AB903" s="247"/>
      <c r="AC903" s="667"/>
      <c r="AD903" s="667"/>
      <c r="AE903" s="247"/>
      <c r="AF903" s="682"/>
      <c r="AG903" s="682"/>
      <c r="AH903" s="247"/>
      <c r="AI903" s="682"/>
      <c r="AJ903" s="682"/>
      <c r="AK903" s="247"/>
      <c r="AL903" s="923"/>
    </row>
    <row r="904" spans="1:38" ht="99.9" customHeight="1" thickBot="1" x14ac:dyDescent="0.35">
      <c r="A904" s="627">
        <f t="shared" ref="A904:A967" si="14">ROW()-ROW($A$6)</f>
        <v>898</v>
      </c>
      <c r="B904" s="1181" t="s">
        <v>11484</v>
      </c>
      <c r="C904" s="674"/>
      <c r="D904" s="13"/>
      <c r="E904" s="683" t="s">
        <v>2735</v>
      </c>
      <c r="F904" s="681" t="s">
        <v>11485</v>
      </c>
      <c r="G904" s="190" t="s">
        <v>11493</v>
      </c>
      <c r="H904" s="243" t="s">
        <v>10</v>
      </c>
      <c r="I904" s="684">
        <v>45668</v>
      </c>
      <c r="J904" s="684">
        <v>45687</v>
      </c>
      <c r="K904" s="196" t="s">
        <v>93</v>
      </c>
      <c r="L904" s="654"/>
      <c r="M904" s="654"/>
      <c r="N904" s="654"/>
      <c r="O904" s="196"/>
      <c r="P904" s="654"/>
      <c r="Q904" s="654"/>
      <c r="R904" s="196"/>
      <c r="S904" s="654"/>
      <c r="T904" s="654"/>
      <c r="U904" s="196"/>
      <c r="V904" s="654"/>
      <c r="W904" s="654"/>
      <c r="X904" s="196"/>
      <c r="Y904" s="648" t="s">
        <v>17</v>
      </c>
      <c r="Z904" s="648">
        <v>45690</v>
      </c>
      <c r="AA904" s="648">
        <v>45698</v>
      </c>
      <c r="AB904" s="247" t="s">
        <v>26</v>
      </c>
      <c r="AC904" s="667"/>
      <c r="AD904" s="667"/>
      <c r="AE904" s="247"/>
      <c r="AF904" s="682"/>
      <c r="AG904" s="682"/>
      <c r="AH904" s="247"/>
      <c r="AI904" s="682"/>
      <c r="AJ904" s="682"/>
      <c r="AK904" s="247"/>
      <c r="AL904" s="548" t="str">
        <f>IF(B904&gt;0,HYPERLINK(CONCATENATE("PDFSD FINALLY/",B904,".pdf"),CONCATENATE("Open PDFSD FINALLY.",B904)),"")</f>
        <v>Open PDFSD FINALLY.SD 26 (S19.ARCH.11-01(10-00)</v>
      </c>
    </row>
    <row r="905" spans="1:38" ht="99.9" customHeight="1" thickBot="1" x14ac:dyDescent="0.35">
      <c r="A905" s="627">
        <f t="shared" si="14"/>
        <v>899</v>
      </c>
      <c r="B905" s="1182"/>
      <c r="C905" s="674"/>
      <c r="D905" s="13"/>
      <c r="E905" s="683" t="s">
        <v>2735</v>
      </c>
      <c r="F905" s="681" t="s">
        <v>11486</v>
      </c>
      <c r="G905" s="190" t="s">
        <v>11494</v>
      </c>
      <c r="H905" s="243" t="s">
        <v>10</v>
      </c>
      <c r="I905" s="684">
        <v>45668</v>
      </c>
      <c r="J905" s="684">
        <v>45687</v>
      </c>
      <c r="K905" s="196" t="s">
        <v>93</v>
      </c>
      <c r="L905" s="654"/>
      <c r="M905" s="654"/>
      <c r="N905" s="654"/>
      <c r="O905" s="196"/>
      <c r="P905" s="654"/>
      <c r="Q905" s="654"/>
      <c r="R905" s="196"/>
      <c r="S905" s="654"/>
      <c r="T905" s="654"/>
      <c r="U905" s="196"/>
      <c r="V905" s="654"/>
      <c r="W905" s="654"/>
      <c r="X905" s="196"/>
      <c r="Y905" s="648" t="s">
        <v>17</v>
      </c>
      <c r="Z905" s="648">
        <v>45690</v>
      </c>
      <c r="AA905" s="648">
        <v>45698</v>
      </c>
      <c r="AB905" s="247" t="s">
        <v>26</v>
      </c>
      <c r="AC905" s="667"/>
      <c r="AD905" s="667"/>
      <c r="AE905" s="247"/>
      <c r="AF905" s="682"/>
      <c r="AG905" s="682"/>
      <c r="AH905" s="247"/>
      <c r="AI905" s="682"/>
      <c r="AJ905" s="682"/>
      <c r="AK905" s="247"/>
      <c r="AL905" s="922"/>
    </row>
    <row r="906" spans="1:38" ht="99.9" customHeight="1" thickBot="1" x14ac:dyDescent="0.35">
      <c r="A906" s="627">
        <f t="shared" si="14"/>
        <v>900</v>
      </c>
      <c r="B906" s="1182"/>
      <c r="C906" s="674"/>
      <c r="D906" s="13"/>
      <c r="E906" s="683" t="s">
        <v>2735</v>
      </c>
      <c r="F906" s="681" t="s">
        <v>11487</v>
      </c>
      <c r="G906" s="190" t="s">
        <v>11495</v>
      </c>
      <c r="H906" s="243" t="s">
        <v>10</v>
      </c>
      <c r="I906" s="684">
        <v>45668</v>
      </c>
      <c r="J906" s="684">
        <v>45687</v>
      </c>
      <c r="K906" s="196" t="s">
        <v>93</v>
      </c>
      <c r="L906" s="654"/>
      <c r="M906" s="654"/>
      <c r="N906" s="654"/>
      <c r="O906" s="196"/>
      <c r="P906" s="654"/>
      <c r="Q906" s="654"/>
      <c r="R906" s="196"/>
      <c r="S906" s="654"/>
      <c r="T906" s="654"/>
      <c r="U906" s="196"/>
      <c r="V906" s="654"/>
      <c r="W906" s="654"/>
      <c r="X906" s="196"/>
      <c r="Y906" s="648" t="s">
        <v>17</v>
      </c>
      <c r="Z906" s="648">
        <v>45690</v>
      </c>
      <c r="AA906" s="648">
        <v>45698</v>
      </c>
      <c r="AB906" s="247" t="s">
        <v>26</v>
      </c>
      <c r="AC906" s="667"/>
      <c r="AD906" s="667"/>
      <c r="AE906" s="247"/>
      <c r="AF906" s="682"/>
      <c r="AG906" s="682"/>
      <c r="AH906" s="247"/>
      <c r="AI906" s="682"/>
      <c r="AJ906" s="682"/>
      <c r="AK906" s="247"/>
      <c r="AL906" s="922"/>
    </row>
    <row r="907" spans="1:38" ht="99.9" customHeight="1" thickBot="1" x14ac:dyDescent="0.35">
      <c r="A907" s="627">
        <f t="shared" si="14"/>
        <v>901</v>
      </c>
      <c r="B907" s="1182"/>
      <c r="C907" s="674"/>
      <c r="D907" s="13"/>
      <c r="E907" s="683" t="s">
        <v>2735</v>
      </c>
      <c r="F907" s="681" t="s">
        <v>11488</v>
      </c>
      <c r="G907" s="190" t="s">
        <v>11496</v>
      </c>
      <c r="H907" s="243" t="s">
        <v>10</v>
      </c>
      <c r="I907" s="684">
        <v>45668</v>
      </c>
      <c r="J907" s="684">
        <v>45687</v>
      </c>
      <c r="K907" s="196" t="s">
        <v>26</v>
      </c>
      <c r="L907" s="654"/>
      <c r="M907" s="654"/>
      <c r="N907" s="654"/>
      <c r="O907" s="196"/>
      <c r="P907" s="654"/>
      <c r="Q907" s="654"/>
      <c r="R907" s="196"/>
      <c r="S907" s="654"/>
      <c r="T907" s="654"/>
      <c r="U907" s="196"/>
      <c r="V907" s="654"/>
      <c r="W907" s="654"/>
      <c r="X907" s="196"/>
      <c r="Y907" s="648"/>
      <c r="Z907" s="648"/>
      <c r="AA907" s="648"/>
      <c r="AB907" s="247"/>
      <c r="AC907" s="667"/>
      <c r="AD907" s="667"/>
      <c r="AE907" s="247"/>
      <c r="AF907" s="682"/>
      <c r="AG907" s="682"/>
      <c r="AH907" s="247"/>
      <c r="AI907" s="682"/>
      <c r="AJ907" s="682"/>
      <c r="AK907" s="247"/>
      <c r="AL907" s="922"/>
    </row>
    <row r="908" spans="1:38" ht="99.9" customHeight="1" thickBot="1" x14ac:dyDescent="0.35">
      <c r="A908" s="627">
        <f t="shared" si="14"/>
        <v>902</v>
      </c>
      <c r="B908" s="1182"/>
      <c r="C908" s="674"/>
      <c r="D908" s="13"/>
      <c r="E908" s="683" t="s">
        <v>2735</v>
      </c>
      <c r="F908" s="681" t="s">
        <v>11489</v>
      </c>
      <c r="G908" s="190" t="s">
        <v>11497</v>
      </c>
      <c r="H908" s="243" t="s">
        <v>10</v>
      </c>
      <c r="I908" s="684">
        <v>45668</v>
      </c>
      <c r="J908" s="684">
        <v>45687</v>
      </c>
      <c r="K908" s="196" t="s">
        <v>26</v>
      </c>
      <c r="L908" s="654"/>
      <c r="M908" s="654"/>
      <c r="N908" s="654"/>
      <c r="O908" s="196"/>
      <c r="P908" s="654"/>
      <c r="Q908" s="654"/>
      <c r="R908" s="196"/>
      <c r="S908" s="654"/>
      <c r="T908" s="654"/>
      <c r="U908" s="196"/>
      <c r="V908" s="654"/>
      <c r="W908" s="654"/>
      <c r="X908" s="196"/>
      <c r="Y908" s="648"/>
      <c r="Z908" s="648"/>
      <c r="AA908" s="648"/>
      <c r="AB908" s="247"/>
      <c r="AC908" s="667"/>
      <c r="AD908" s="667"/>
      <c r="AE908" s="247"/>
      <c r="AF908" s="682"/>
      <c r="AG908" s="682"/>
      <c r="AH908" s="247"/>
      <c r="AI908" s="682"/>
      <c r="AJ908" s="682"/>
      <c r="AK908" s="247"/>
      <c r="AL908" s="922"/>
    </row>
    <row r="909" spans="1:38" ht="99.9" customHeight="1" thickBot="1" x14ac:dyDescent="0.35">
      <c r="A909" s="627">
        <f t="shared" si="14"/>
        <v>903</v>
      </c>
      <c r="B909" s="1182"/>
      <c r="C909" s="674"/>
      <c r="D909" s="13"/>
      <c r="E909" s="683" t="s">
        <v>2735</v>
      </c>
      <c r="F909" s="681" t="s">
        <v>11490</v>
      </c>
      <c r="G909" s="190" t="s">
        <v>11498</v>
      </c>
      <c r="H909" s="243" t="s">
        <v>10</v>
      </c>
      <c r="I909" s="684">
        <v>45668</v>
      </c>
      <c r="J909" s="684">
        <v>45687</v>
      </c>
      <c r="K909" s="196" t="s">
        <v>26</v>
      </c>
      <c r="L909" s="654"/>
      <c r="M909" s="654"/>
      <c r="N909" s="654"/>
      <c r="O909" s="196"/>
      <c r="P909" s="654"/>
      <c r="Q909" s="654"/>
      <c r="R909" s="196"/>
      <c r="S909" s="654"/>
      <c r="T909" s="654"/>
      <c r="U909" s="196"/>
      <c r="V909" s="654"/>
      <c r="W909" s="654"/>
      <c r="X909" s="196"/>
      <c r="Y909" s="648"/>
      <c r="Z909" s="648"/>
      <c r="AA909" s="648"/>
      <c r="AB909" s="247"/>
      <c r="AC909" s="667"/>
      <c r="AD909" s="667"/>
      <c r="AE909" s="247"/>
      <c r="AF909" s="682"/>
      <c r="AG909" s="682"/>
      <c r="AH909" s="247"/>
      <c r="AI909" s="682"/>
      <c r="AJ909" s="682"/>
      <c r="AK909" s="247"/>
      <c r="AL909" s="922"/>
    </row>
    <row r="910" spans="1:38" ht="99.9" customHeight="1" thickBot="1" x14ac:dyDescent="0.35">
      <c r="A910" s="627">
        <f t="shared" si="14"/>
        <v>904</v>
      </c>
      <c r="B910" s="1182"/>
      <c r="C910" s="674"/>
      <c r="D910" s="13"/>
      <c r="E910" s="683" t="s">
        <v>2735</v>
      </c>
      <c r="F910" s="681" t="s">
        <v>11491</v>
      </c>
      <c r="G910" s="190" t="s">
        <v>11499</v>
      </c>
      <c r="H910" s="243" t="s">
        <v>10</v>
      </c>
      <c r="I910" s="684">
        <v>45668</v>
      </c>
      <c r="J910" s="684">
        <v>45687</v>
      </c>
      <c r="K910" s="196" t="s">
        <v>93</v>
      </c>
      <c r="L910" s="654"/>
      <c r="M910" s="654"/>
      <c r="N910" s="654"/>
      <c r="O910" s="196"/>
      <c r="P910" s="654"/>
      <c r="Q910" s="654"/>
      <c r="R910" s="196"/>
      <c r="S910" s="654"/>
      <c r="T910" s="654"/>
      <c r="U910" s="196"/>
      <c r="V910" s="654"/>
      <c r="W910" s="654"/>
      <c r="X910" s="196"/>
      <c r="Y910" s="648" t="s">
        <v>17</v>
      </c>
      <c r="Z910" s="648">
        <v>45690</v>
      </c>
      <c r="AA910" s="648">
        <v>45698</v>
      </c>
      <c r="AB910" s="247" t="s">
        <v>26</v>
      </c>
      <c r="AC910" s="667"/>
      <c r="AD910" s="667"/>
      <c r="AE910" s="247"/>
      <c r="AF910" s="682"/>
      <c r="AG910" s="682"/>
      <c r="AH910" s="247"/>
      <c r="AI910" s="682"/>
      <c r="AJ910" s="682"/>
      <c r="AK910" s="247"/>
      <c r="AL910" s="922"/>
    </row>
    <row r="911" spans="1:38" ht="99.9" customHeight="1" thickBot="1" x14ac:dyDescent="0.35">
      <c r="A911" s="627">
        <f t="shared" si="14"/>
        <v>905</v>
      </c>
      <c r="B911" s="1183"/>
      <c r="C911" s="674"/>
      <c r="D911" s="13"/>
      <c r="E911" s="683" t="s">
        <v>2735</v>
      </c>
      <c r="F911" s="681" t="s">
        <v>11492</v>
      </c>
      <c r="G911" s="190" t="s">
        <v>11500</v>
      </c>
      <c r="H911" s="243" t="s">
        <v>10</v>
      </c>
      <c r="I911" s="684">
        <v>45668</v>
      </c>
      <c r="J911" s="684">
        <v>45687</v>
      </c>
      <c r="K911" s="196" t="s">
        <v>26</v>
      </c>
      <c r="L911" s="654"/>
      <c r="M911" s="654"/>
      <c r="N911" s="654"/>
      <c r="O911" s="196"/>
      <c r="P911" s="654"/>
      <c r="Q911" s="654"/>
      <c r="R911" s="196"/>
      <c r="S911" s="654"/>
      <c r="T911" s="654"/>
      <c r="U911" s="196"/>
      <c r="V911" s="654"/>
      <c r="W911" s="654"/>
      <c r="X911" s="196"/>
      <c r="Y911" s="648"/>
      <c r="Z911" s="659"/>
      <c r="AA911" s="659"/>
      <c r="AB911" s="247"/>
      <c r="AC911" s="667"/>
      <c r="AD911" s="667"/>
      <c r="AE911" s="247"/>
      <c r="AF911" s="682"/>
      <c r="AG911" s="682"/>
      <c r="AH911" s="247"/>
      <c r="AI911" s="682"/>
      <c r="AJ911" s="682"/>
      <c r="AK911" s="247"/>
      <c r="AL911" s="923"/>
    </row>
    <row r="912" spans="1:38" ht="99.9" customHeight="1" thickBot="1" x14ac:dyDescent="0.35">
      <c r="A912" s="627">
        <f t="shared" si="14"/>
        <v>906</v>
      </c>
      <c r="B912" s="1181" t="s">
        <v>11625</v>
      </c>
      <c r="C912" s="674"/>
      <c r="D912" s="13"/>
      <c r="E912" s="683" t="s">
        <v>2735</v>
      </c>
      <c r="F912" s="681" t="s">
        <v>11608</v>
      </c>
      <c r="G912" s="190" t="s">
        <v>11620</v>
      </c>
      <c r="H912" s="243" t="s">
        <v>10</v>
      </c>
      <c r="I912" s="684">
        <v>45684</v>
      </c>
      <c r="J912" s="684">
        <v>45703</v>
      </c>
      <c r="K912" s="196" t="s">
        <v>26</v>
      </c>
      <c r="L912" s="654"/>
      <c r="M912" s="654"/>
      <c r="N912" s="654"/>
      <c r="O912" s="196"/>
      <c r="P912" s="654"/>
      <c r="Q912" s="654"/>
      <c r="R912" s="196"/>
      <c r="S912" s="654"/>
      <c r="T912" s="654"/>
      <c r="U912" s="196"/>
      <c r="V912" s="654"/>
      <c r="W912" s="654"/>
      <c r="X912" s="196"/>
      <c r="Y912" s="659"/>
      <c r="Z912" s="659"/>
      <c r="AA912" s="659"/>
      <c r="AB912" s="247"/>
      <c r="AC912" s="667"/>
      <c r="AD912" s="667"/>
      <c r="AE912" s="247"/>
      <c r="AF912" s="682"/>
      <c r="AG912" s="682"/>
      <c r="AH912" s="247"/>
      <c r="AI912" s="682"/>
      <c r="AJ912" s="682"/>
      <c r="AK912" s="247"/>
      <c r="AL912" s="548" t="str">
        <f>IF(B912&gt;0,HYPERLINK(CONCATENATE("PDFSD FINALLY/",B912,".pdf"),CONCATENATE("Open PDFSD FINALLY.",B912)),"")</f>
        <v>Open PDFSD FINALLY.SD 27 (S19.ARCH.26-01(10-00)</v>
      </c>
    </row>
    <row r="913" spans="1:38" ht="99.9" customHeight="1" thickBot="1" x14ac:dyDescent="0.35">
      <c r="A913" s="627">
        <f t="shared" si="14"/>
        <v>907</v>
      </c>
      <c r="B913" s="1182"/>
      <c r="C913" s="674"/>
      <c r="D913" s="13"/>
      <c r="E913" s="683" t="s">
        <v>2735</v>
      </c>
      <c r="F913" s="681" t="s">
        <v>11609</v>
      </c>
      <c r="G913" s="190" t="s">
        <v>11621</v>
      </c>
      <c r="H913" s="243" t="s">
        <v>10</v>
      </c>
      <c r="I913" s="684">
        <v>45684</v>
      </c>
      <c r="J913" s="684">
        <v>45703</v>
      </c>
      <c r="K913" s="196" t="s">
        <v>26</v>
      </c>
      <c r="L913" s="654"/>
      <c r="M913" s="654"/>
      <c r="N913" s="654"/>
      <c r="O913" s="196"/>
      <c r="P913" s="654"/>
      <c r="Q913" s="654"/>
      <c r="R913" s="196"/>
      <c r="S913" s="654"/>
      <c r="T913" s="654"/>
      <c r="U913" s="196"/>
      <c r="V913" s="654"/>
      <c r="W913" s="654"/>
      <c r="X913" s="196"/>
      <c r="Y913" s="659"/>
      <c r="Z913" s="659"/>
      <c r="AA913" s="659"/>
      <c r="AB913" s="247"/>
      <c r="AC913" s="667"/>
      <c r="AD913" s="667"/>
      <c r="AE913" s="247"/>
      <c r="AF913" s="682"/>
      <c r="AG913" s="682"/>
      <c r="AH913" s="247"/>
      <c r="AI913" s="682"/>
      <c r="AJ913" s="682"/>
      <c r="AK913" s="247"/>
      <c r="AL913" s="922"/>
    </row>
    <row r="914" spans="1:38" ht="99.9" customHeight="1" thickBot="1" x14ac:dyDescent="0.35">
      <c r="A914" s="627">
        <f t="shared" si="14"/>
        <v>908</v>
      </c>
      <c r="B914" s="1182"/>
      <c r="C914" s="674"/>
      <c r="D914" s="13"/>
      <c r="E914" s="683" t="s">
        <v>2735</v>
      </c>
      <c r="F914" s="681" t="s">
        <v>11610</v>
      </c>
      <c r="G914" s="190" t="s">
        <v>11622</v>
      </c>
      <c r="H914" s="243" t="s">
        <v>10</v>
      </c>
      <c r="I914" s="684">
        <v>45684</v>
      </c>
      <c r="J914" s="684">
        <v>45703</v>
      </c>
      <c r="K914" s="196" t="s">
        <v>26</v>
      </c>
      <c r="L914" s="654"/>
      <c r="M914" s="654"/>
      <c r="N914" s="654"/>
      <c r="O914" s="196"/>
      <c r="P914" s="654"/>
      <c r="Q914" s="654"/>
      <c r="R914" s="196"/>
      <c r="S914" s="654"/>
      <c r="T914" s="654"/>
      <c r="U914" s="196"/>
      <c r="V914" s="654"/>
      <c r="W914" s="654"/>
      <c r="X914" s="196"/>
      <c r="Y914" s="659"/>
      <c r="Z914" s="659"/>
      <c r="AA914" s="659"/>
      <c r="AB914" s="247"/>
      <c r="AC914" s="667"/>
      <c r="AD914" s="667"/>
      <c r="AE914" s="247"/>
      <c r="AF914" s="682"/>
      <c r="AG914" s="682"/>
      <c r="AH914" s="247"/>
      <c r="AI914" s="682"/>
      <c r="AJ914" s="682"/>
      <c r="AK914" s="247"/>
      <c r="AL914" s="922"/>
    </row>
    <row r="915" spans="1:38" ht="99.9" customHeight="1" thickBot="1" x14ac:dyDescent="0.35">
      <c r="A915" s="627">
        <f t="shared" si="14"/>
        <v>909</v>
      </c>
      <c r="B915" s="1182"/>
      <c r="C915" s="674"/>
      <c r="D915" s="13"/>
      <c r="E915" s="683" t="s">
        <v>2735</v>
      </c>
      <c r="F915" s="681" t="s">
        <v>11611</v>
      </c>
      <c r="G915" s="190" t="s">
        <v>11623</v>
      </c>
      <c r="H915" s="243" t="s">
        <v>10</v>
      </c>
      <c r="I915" s="684">
        <v>45684</v>
      </c>
      <c r="J915" s="684">
        <v>45703</v>
      </c>
      <c r="K915" s="196" t="s">
        <v>26</v>
      </c>
      <c r="L915" s="654"/>
      <c r="M915" s="654"/>
      <c r="N915" s="654"/>
      <c r="O915" s="196"/>
      <c r="P915" s="654"/>
      <c r="Q915" s="654"/>
      <c r="R915" s="196"/>
      <c r="S915" s="654"/>
      <c r="T915" s="654"/>
      <c r="U915" s="196"/>
      <c r="V915" s="654"/>
      <c r="W915" s="654"/>
      <c r="X915" s="196"/>
      <c r="Y915" s="659"/>
      <c r="Z915" s="659"/>
      <c r="AA915" s="659"/>
      <c r="AB915" s="247"/>
      <c r="AC915" s="667"/>
      <c r="AD915" s="667"/>
      <c r="AE915" s="247"/>
      <c r="AF915" s="682"/>
      <c r="AG915" s="682"/>
      <c r="AH915" s="247"/>
      <c r="AI915" s="682"/>
      <c r="AJ915" s="682"/>
      <c r="AK915" s="247"/>
      <c r="AL915" s="922"/>
    </row>
    <row r="916" spans="1:38" ht="99.9" customHeight="1" thickBot="1" x14ac:dyDescent="0.35">
      <c r="A916" s="627">
        <f t="shared" si="14"/>
        <v>910</v>
      </c>
      <c r="B916" s="1183"/>
      <c r="C916" s="674"/>
      <c r="D916" s="13"/>
      <c r="E916" s="683" t="s">
        <v>2735</v>
      </c>
      <c r="F916" s="681" t="s">
        <v>11612</v>
      </c>
      <c r="G916" s="190" t="s">
        <v>11624</v>
      </c>
      <c r="H916" s="243" t="s">
        <v>10</v>
      </c>
      <c r="I916" s="684">
        <v>45684</v>
      </c>
      <c r="J916" s="684">
        <v>45703</v>
      </c>
      <c r="K916" s="196" t="s">
        <v>26</v>
      </c>
      <c r="L916" s="654"/>
      <c r="M916" s="654"/>
      <c r="N916" s="654"/>
      <c r="O916" s="196"/>
      <c r="P916" s="654"/>
      <c r="Q916" s="654"/>
      <c r="R916" s="196"/>
      <c r="S916" s="654"/>
      <c r="T916" s="654"/>
      <c r="U916" s="196"/>
      <c r="V916" s="654"/>
      <c r="W916" s="654"/>
      <c r="X916" s="196"/>
      <c r="Y916" s="659"/>
      <c r="Z916" s="659"/>
      <c r="AA916" s="659"/>
      <c r="AB916" s="247"/>
      <c r="AC916" s="667"/>
      <c r="AD916" s="667"/>
      <c r="AE916" s="247"/>
      <c r="AF916" s="682"/>
      <c r="AG916" s="682"/>
      <c r="AH916" s="247"/>
      <c r="AI916" s="682"/>
      <c r="AJ916" s="682"/>
      <c r="AK916" s="247"/>
      <c r="AL916" s="923"/>
    </row>
    <row r="917" spans="1:38" ht="99.9" customHeight="1" thickBot="1" x14ac:dyDescent="0.35">
      <c r="A917" s="627">
        <f t="shared" si="14"/>
        <v>911</v>
      </c>
      <c r="B917" s="1181" t="s">
        <v>11652</v>
      </c>
      <c r="C917" s="674"/>
      <c r="D917" s="13"/>
      <c r="E917" s="683" t="s">
        <v>2735</v>
      </c>
      <c r="F917" s="681" t="s">
        <v>11649</v>
      </c>
      <c r="G917" s="190" t="s">
        <v>11651</v>
      </c>
      <c r="H917" s="243" t="s">
        <v>10</v>
      </c>
      <c r="I917" s="684">
        <v>45687</v>
      </c>
      <c r="J917" s="684">
        <v>45692</v>
      </c>
      <c r="K917" s="196" t="s">
        <v>93</v>
      </c>
      <c r="L917" s="654"/>
      <c r="M917" s="654"/>
      <c r="N917" s="654"/>
      <c r="O917" s="196"/>
      <c r="P917" s="654"/>
      <c r="Q917" s="654"/>
      <c r="R917" s="196"/>
      <c r="S917" s="654"/>
      <c r="T917" s="654"/>
      <c r="U917" s="196"/>
      <c r="V917" s="654"/>
      <c r="W917" s="654"/>
      <c r="X917" s="196"/>
      <c r="Y917" s="648" t="s">
        <v>17</v>
      </c>
      <c r="Z917" s="648">
        <v>45705</v>
      </c>
      <c r="AA917" s="648">
        <v>45727</v>
      </c>
      <c r="AB917" s="247" t="s">
        <v>93</v>
      </c>
      <c r="AC917" s="667"/>
      <c r="AD917" s="667"/>
      <c r="AE917" s="247"/>
      <c r="AF917" s="682"/>
      <c r="AG917" s="682"/>
      <c r="AH917" s="247"/>
      <c r="AI917" s="682"/>
      <c r="AJ917" s="682"/>
      <c r="AK917" s="247"/>
      <c r="AL917" s="548" t="str">
        <f>IF(B917&gt;0,HYPERLINK(CONCATENATE("PDFSD FINALLY/",B917,".pdf"),CONCATENATE("Open PDFSD FINALLY.",B917)),"")</f>
        <v>Open PDFSD FINALLY.SD 28 (S19.ARCH.30-01(10-00)</v>
      </c>
    </row>
    <row r="918" spans="1:38" ht="99.9" customHeight="1" thickBot="1" x14ac:dyDescent="0.35">
      <c r="A918" s="627">
        <f t="shared" si="14"/>
        <v>912</v>
      </c>
      <c r="B918" s="1183"/>
      <c r="C918" s="674"/>
      <c r="D918" s="13"/>
      <c r="E918" s="683" t="s">
        <v>2735</v>
      </c>
      <c r="F918" s="681" t="s">
        <v>11650</v>
      </c>
      <c r="G918" s="190" t="s">
        <v>11651</v>
      </c>
      <c r="H918" s="243" t="s">
        <v>10</v>
      </c>
      <c r="I918" s="684">
        <v>45687</v>
      </c>
      <c r="J918" s="684">
        <v>45692</v>
      </c>
      <c r="K918" s="196" t="s">
        <v>26</v>
      </c>
      <c r="L918" s="654"/>
      <c r="M918" s="654"/>
      <c r="N918" s="654"/>
      <c r="O918" s="196"/>
      <c r="P918" s="654"/>
      <c r="Q918" s="654"/>
      <c r="R918" s="196"/>
      <c r="S918" s="654"/>
      <c r="T918" s="654"/>
      <c r="U918" s="196"/>
      <c r="V918" s="654"/>
      <c r="W918" s="654"/>
      <c r="X918" s="196"/>
      <c r="Y918" s="659"/>
      <c r="Z918" s="659"/>
      <c r="AA918" s="659"/>
      <c r="AB918" s="247"/>
      <c r="AC918" s="667"/>
      <c r="AD918" s="667"/>
      <c r="AE918" s="247"/>
      <c r="AF918" s="682"/>
      <c r="AG918" s="682"/>
      <c r="AH918" s="247"/>
      <c r="AI918" s="682"/>
      <c r="AJ918" s="682"/>
      <c r="AK918" s="247"/>
      <c r="AL918" s="923"/>
    </row>
    <row r="919" spans="1:38" ht="99.9" customHeight="1" thickBot="1" x14ac:dyDescent="0.35">
      <c r="A919" s="627">
        <f t="shared" si="14"/>
        <v>913</v>
      </c>
      <c r="B919" s="686" t="s">
        <v>11717</v>
      </c>
      <c r="C919" s="674"/>
      <c r="D919" s="13"/>
      <c r="E919" s="683" t="s">
        <v>2735</v>
      </c>
      <c r="F919" s="681" t="s">
        <v>11720</v>
      </c>
      <c r="G919" s="190" t="s">
        <v>11723</v>
      </c>
      <c r="H919" s="243" t="s">
        <v>10</v>
      </c>
      <c r="I919" s="684">
        <v>45691</v>
      </c>
      <c r="J919" s="684">
        <v>45705</v>
      </c>
      <c r="K919" s="196" t="s">
        <v>26</v>
      </c>
      <c r="L919" s="684">
        <v>45739</v>
      </c>
      <c r="M919" s="684">
        <v>45753</v>
      </c>
      <c r="N919" s="196"/>
      <c r="O919" s="196" t="s">
        <v>93</v>
      </c>
      <c r="P919" s="684">
        <v>45783</v>
      </c>
      <c r="Q919" s="684">
        <v>45789</v>
      </c>
      <c r="R919" s="196" t="s">
        <v>93</v>
      </c>
      <c r="S919" s="654"/>
      <c r="T919" s="654"/>
      <c r="U919" s="196"/>
      <c r="V919" s="654"/>
      <c r="W919" s="654"/>
      <c r="X919" s="196"/>
      <c r="Y919" s="648" t="s">
        <v>17</v>
      </c>
      <c r="Z919" s="659"/>
      <c r="AA919" s="659"/>
      <c r="AB919" s="247"/>
      <c r="AC919" s="648">
        <v>45759</v>
      </c>
      <c r="AD919" s="648">
        <v>45762</v>
      </c>
      <c r="AE919" s="247" t="s">
        <v>26</v>
      </c>
      <c r="AF919" s="648">
        <v>45799</v>
      </c>
      <c r="AG919" s="648">
        <v>45811</v>
      </c>
      <c r="AH919" s="247" t="s">
        <v>93</v>
      </c>
      <c r="AI919" s="648">
        <v>45990</v>
      </c>
      <c r="AJ919" s="648">
        <v>46000</v>
      </c>
      <c r="AK919" s="247" t="s">
        <v>93</v>
      </c>
      <c r="AL919" s="474" t="str">
        <f>IF(B919&gt;0,HYPERLINK(CONCATENATE("PDFSD FINALLY/",B919,".pdf"),CONCATENATE("Open PDFSD FINALLY.",B919)),"")</f>
        <v>Open PDFSD FINALLY.SD 29 (S19.ARCH.02-02(10-00)</v>
      </c>
    </row>
    <row r="920" spans="1:38" ht="99.9" customHeight="1" thickBot="1" x14ac:dyDescent="0.35">
      <c r="A920" s="627">
        <f t="shared" si="14"/>
        <v>914</v>
      </c>
      <c r="B920" s="686" t="s">
        <v>11718</v>
      </c>
      <c r="C920" s="674"/>
      <c r="D920" s="13"/>
      <c r="E920" s="683" t="s">
        <v>2735</v>
      </c>
      <c r="F920" s="681" t="s">
        <v>11721</v>
      </c>
      <c r="G920" s="190" t="s">
        <v>11724</v>
      </c>
      <c r="H920" s="243" t="s">
        <v>10</v>
      </c>
      <c r="I920" s="684">
        <v>45691</v>
      </c>
      <c r="J920" s="684">
        <v>45705</v>
      </c>
      <c r="K920" s="196" t="s">
        <v>93</v>
      </c>
      <c r="L920" s="654"/>
      <c r="M920" s="654"/>
      <c r="N920" s="654"/>
      <c r="O920" s="196"/>
      <c r="P920" s="654"/>
      <c r="Q920" s="654"/>
      <c r="R920" s="196"/>
      <c r="S920" s="654"/>
      <c r="T920" s="654"/>
      <c r="U920" s="196"/>
      <c r="V920" s="654"/>
      <c r="W920" s="654"/>
      <c r="X920" s="196"/>
      <c r="Y920" s="648" t="s">
        <v>17</v>
      </c>
      <c r="Z920" s="648">
        <v>45714</v>
      </c>
      <c r="AA920" s="648">
        <v>45728</v>
      </c>
      <c r="AB920" s="247" t="s">
        <v>26</v>
      </c>
      <c r="AC920" s="648">
        <v>45992</v>
      </c>
      <c r="AD920" s="648">
        <v>46000</v>
      </c>
      <c r="AE920" s="247" t="s">
        <v>26</v>
      </c>
      <c r="AF920" s="648">
        <v>46087</v>
      </c>
      <c r="AG920" s="648">
        <v>46107</v>
      </c>
      <c r="AH920" s="247" t="s">
        <v>93</v>
      </c>
      <c r="AI920" s="682"/>
      <c r="AJ920" s="682"/>
      <c r="AK920" s="247"/>
      <c r="AL920" s="474" t="str">
        <f>IF(B920&gt;0,HYPERLINK(CONCATENATE("PDFSD FINALLY/",B920,".pdf"),CONCATENATE("Open PDFSD FINALLY.",B920)),"")</f>
        <v>Open PDFSD FINALLY.SD 30 (S19.ARCH.02-02(10-00)</v>
      </c>
    </row>
    <row r="921" spans="1:38" ht="99.9" customHeight="1" thickBot="1" x14ac:dyDescent="0.35">
      <c r="A921" s="627">
        <f t="shared" si="14"/>
        <v>915</v>
      </c>
      <c r="B921" s="686" t="s">
        <v>11719</v>
      </c>
      <c r="C921" s="674"/>
      <c r="D921" s="13"/>
      <c r="E921" s="683" t="s">
        <v>2735</v>
      </c>
      <c r="F921" s="681" t="s">
        <v>11722</v>
      </c>
      <c r="G921" s="190" t="s">
        <v>11725</v>
      </c>
      <c r="H921" s="243" t="s">
        <v>10</v>
      </c>
      <c r="I921" s="684">
        <v>45691</v>
      </c>
      <c r="J921" s="684">
        <v>45705</v>
      </c>
      <c r="K921" s="196" t="s">
        <v>93</v>
      </c>
      <c r="L921" s="654"/>
      <c r="M921" s="654"/>
      <c r="N921" s="654"/>
      <c r="O921" s="196"/>
      <c r="P921" s="654"/>
      <c r="Q921" s="654"/>
      <c r="R921" s="196"/>
      <c r="S921" s="654"/>
      <c r="T921" s="654"/>
      <c r="U921" s="196"/>
      <c r="V921" s="654"/>
      <c r="W921" s="654"/>
      <c r="X921" s="196"/>
      <c r="Y921" s="648" t="s">
        <v>17</v>
      </c>
      <c r="Z921" s="648">
        <v>45714</v>
      </c>
      <c r="AA921" s="648">
        <v>45728</v>
      </c>
      <c r="AB921" s="247" t="s">
        <v>93</v>
      </c>
      <c r="AC921" s="667"/>
      <c r="AD921" s="667"/>
      <c r="AE921" s="247"/>
      <c r="AF921" s="682"/>
      <c r="AG921" s="682"/>
      <c r="AH921" s="247"/>
      <c r="AI921" s="682"/>
      <c r="AJ921" s="682"/>
      <c r="AK921" s="247"/>
      <c r="AL921" s="474" t="str">
        <f>IF(B921&gt;0,HYPERLINK(CONCATENATE("PDFSD FINALLY/",B921,".pdf"),CONCATENATE("Open PDFSD FINALLY.",B921)),"")</f>
        <v>Open PDFSD FINALLY.SD 31 (S19.ARCH.02-02(10-00)</v>
      </c>
    </row>
    <row r="922" spans="1:38" ht="99.9" customHeight="1" thickBot="1" x14ac:dyDescent="0.35">
      <c r="A922" s="627">
        <f t="shared" si="14"/>
        <v>916</v>
      </c>
      <c r="B922" s="1181" t="s">
        <v>12031</v>
      </c>
      <c r="C922" s="674"/>
      <c r="D922" s="13"/>
      <c r="E922" s="683" t="s">
        <v>2735</v>
      </c>
      <c r="F922" s="681" t="s">
        <v>11762</v>
      </c>
      <c r="G922" s="190" t="s">
        <v>11761</v>
      </c>
      <c r="H922" s="243" t="s">
        <v>10</v>
      </c>
      <c r="I922" s="684">
        <v>45691</v>
      </c>
      <c r="J922" s="684">
        <v>45708</v>
      </c>
      <c r="K922" s="196" t="s">
        <v>93</v>
      </c>
      <c r="L922" s="654"/>
      <c r="M922" s="654"/>
      <c r="N922" s="654"/>
      <c r="O922" s="196"/>
      <c r="P922" s="654"/>
      <c r="Q922" s="654"/>
      <c r="R922" s="196"/>
      <c r="S922" s="654"/>
      <c r="T922" s="654"/>
      <c r="U922" s="196"/>
      <c r="V922" s="654"/>
      <c r="W922" s="654"/>
      <c r="X922" s="196"/>
      <c r="Y922" s="648" t="s">
        <v>17</v>
      </c>
      <c r="Z922" s="648">
        <v>45718</v>
      </c>
      <c r="AA922" s="648">
        <v>45728</v>
      </c>
      <c r="AB922" s="247" t="s">
        <v>93</v>
      </c>
      <c r="AC922" s="667"/>
      <c r="AD922" s="667"/>
      <c r="AE922" s="247"/>
      <c r="AF922" s="682"/>
      <c r="AG922" s="682"/>
      <c r="AH922" s="247"/>
      <c r="AI922" s="682"/>
      <c r="AJ922" s="682"/>
      <c r="AK922" s="247"/>
      <c r="AL922" s="548" t="str">
        <f>IF(B922&gt;0,HYPERLINK(CONCATENATE("PDFSD FINALLY/",B922,".pdf"),CONCATENATE("Open PDFSD FINALLY.",B922)),"")</f>
        <v>Open PDFSD FINALLY.SD 32 (S19.ARCH.03-02)(10-00)</v>
      </c>
    </row>
    <row r="923" spans="1:38" ht="99.9" customHeight="1" thickBot="1" x14ac:dyDescent="0.35">
      <c r="A923" s="627">
        <f t="shared" si="14"/>
        <v>917</v>
      </c>
      <c r="B923" s="1182"/>
      <c r="C923" s="674"/>
      <c r="D923" s="13"/>
      <c r="E923" s="683" t="s">
        <v>2735</v>
      </c>
      <c r="F923" s="681" t="s">
        <v>11763</v>
      </c>
      <c r="G923" s="190" t="s">
        <v>11761</v>
      </c>
      <c r="H923" s="243" t="s">
        <v>10</v>
      </c>
      <c r="I923" s="684">
        <v>45691</v>
      </c>
      <c r="J923" s="684">
        <v>45708</v>
      </c>
      <c r="K923" s="196" t="s">
        <v>93</v>
      </c>
      <c r="L923" s="654"/>
      <c r="M923" s="654"/>
      <c r="N923" s="654"/>
      <c r="O923" s="196"/>
      <c r="P923" s="654"/>
      <c r="Q923" s="654"/>
      <c r="R923" s="196"/>
      <c r="S923" s="654"/>
      <c r="T923" s="654"/>
      <c r="U923" s="196"/>
      <c r="V923" s="654"/>
      <c r="W923" s="654"/>
      <c r="X923" s="196"/>
      <c r="Y923" s="648" t="s">
        <v>17</v>
      </c>
      <c r="Z923" s="648">
        <v>45718</v>
      </c>
      <c r="AA923" s="648">
        <v>45728</v>
      </c>
      <c r="AB923" s="247" t="s">
        <v>93</v>
      </c>
      <c r="AC923" s="667"/>
      <c r="AD923" s="667"/>
      <c r="AE923" s="247"/>
      <c r="AF923" s="682"/>
      <c r="AG923" s="682"/>
      <c r="AH923" s="247"/>
      <c r="AI923" s="682"/>
      <c r="AJ923" s="682"/>
      <c r="AK923" s="247"/>
      <c r="AL923" s="922"/>
    </row>
    <row r="924" spans="1:38" ht="99.9" customHeight="1" thickBot="1" x14ac:dyDescent="0.35">
      <c r="A924" s="627">
        <f t="shared" si="14"/>
        <v>918</v>
      </c>
      <c r="B924" s="1182"/>
      <c r="C924" s="674"/>
      <c r="D924" s="13"/>
      <c r="E924" s="683" t="s">
        <v>2735</v>
      </c>
      <c r="F924" s="681" t="s">
        <v>11764</v>
      </c>
      <c r="G924" s="190" t="s">
        <v>11761</v>
      </c>
      <c r="H924" s="243" t="s">
        <v>10</v>
      </c>
      <c r="I924" s="684">
        <v>45691</v>
      </c>
      <c r="J924" s="684">
        <v>45708</v>
      </c>
      <c r="K924" s="196" t="s">
        <v>93</v>
      </c>
      <c r="L924" s="654"/>
      <c r="M924" s="654"/>
      <c r="N924" s="654"/>
      <c r="O924" s="196"/>
      <c r="P924" s="654"/>
      <c r="Q924" s="654"/>
      <c r="R924" s="196"/>
      <c r="S924" s="654"/>
      <c r="T924" s="654"/>
      <c r="U924" s="196"/>
      <c r="V924" s="654"/>
      <c r="W924" s="654"/>
      <c r="X924" s="196"/>
      <c r="Y924" s="648" t="s">
        <v>17</v>
      </c>
      <c r="Z924" s="648">
        <v>45718</v>
      </c>
      <c r="AA924" s="648">
        <v>45728</v>
      </c>
      <c r="AB924" s="247" t="s">
        <v>93</v>
      </c>
      <c r="AC924" s="667"/>
      <c r="AD924" s="667"/>
      <c r="AE924" s="247"/>
      <c r="AF924" s="682"/>
      <c r="AG924" s="682"/>
      <c r="AH924" s="247"/>
      <c r="AI924" s="682"/>
      <c r="AJ924" s="682"/>
      <c r="AK924" s="247"/>
      <c r="AL924" s="922"/>
    </row>
    <row r="925" spans="1:38" ht="99.9" customHeight="1" thickBot="1" x14ac:dyDescent="0.35">
      <c r="A925" s="627">
        <f t="shared" si="14"/>
        <v>919</v>
      </c>
      <c r="B925" s="1182"/>
      <c r="C925" s="674"/>
      <c r="D925" s="13"/>
      <c r="E925" s="683" t="s">
        <v>2735</v>
      </c>
      <c r="F925" s="681" t="s">
        <v>11765</v>
      </c>
      <c r="G925" s="190" t="s">
        <v>11761</v>
      </c>
      <c r="H925" s="243" t="s">
        <v>10</v>
      </c>
      <c r="I925" s="684">
        <v>45691</v>
      </c>
      <c r="J925" s="684">
        <v>45708</v>
      </c>
      <c r="K925" s="196" t="s">
        <v>93</v>
      </c>
      <c r="L925" s="654"/>
      <c r="M925" s="654"/>
      <c r="N925" s="654"/>
      <c r="O925" s="196"/>
      <c r="P925" s="654"/>
      <c r="Q925" s="654"/>
      <c r="R925" s="196"/>
      <c r="S925" s="654"/>
      <c r="T925" s="654"/>
      <c r="U925" s="196"/>
      <c r="V925" s="654"/>
      <c r="W925" s="654"/>
      <c r="X925" s="196"/>
      <c r="Y925" s="648" t="s">
        <v>17</v>
      </c>
      <c r="Z925" s="648">
        <v>45718</v>
      </c>
      <c r="AA925" s="648">
        <v>45728</v>
      </c>
      <c r="AB925" s="247" t="s">
        <v>93</v>
      </c>
      <c r="AC925" s="667"/>
      <c r="AD925" s="667"/>
      <c r="AE925" s="247"/>
      <c r="AF925" s="682"/>
      <c r="AG925" s="682"/>
      <c r="AH925" s="247"/>
      <c r="AI925" s="682"/>
      <c r="AJ925" s="682"/>
      <c r="AK925" s="247"/>
      <c r="AL925" s="922"/>
    </row>
    <row r="926" spans="1:38" ht="99.9" customHeight="1" thickBot="1" x14ac:dyDescent="0.35">
      <c r="A926" s="627">
        <f t="shared" si="14"/>
        <v>920</v>
      </c>
      <c r="B926" s="1182"/>
      <c r="C926" s="674"/>
      <c r="D926" s="13"/>
      <c r="E926" s="683" t="s">
        <v>2735</v>
      </c>
      <c r="F926" s="681" t="s">
        <v>11766</v>
      </c>
      <c r="G926" s="190" t="s">
        <v>11761</v>
      </c>
      <c r="H926" s="243" t="s">
        <v>10</v>
      </c>
      <c r="I926" s="684">
        <v>45691</v>
      </c>
      <c r="J926" s="684">
        <v>45708</v>
      </c>
      <c r="K926" s="196" t="s">
        <v>93</v>
      </c>
      <c r="L926" s="654"/>
      <c r="M926" s="654"/>
      <c r="N926" s="654"/>
      <c r="O926" s="196"/>
      <c r="P926" s="654"/>
      <c r="Q926" s="654"/>
      <c r="R926" s="196"/>
      <c r="S926" s="654"/>
      <c r="T926" s="654"/>
      <c r="U926" s="196"/>
      <c r="V926" s="654"/>
      <c r="W926" s="654"/>
      <c r="X926" s="196"/>
      <c r="Y926" s="648" t="s">
        <v>17</v>
      </c>
      <c r="Z926" s="648">
        <v>45718</v>
      </c>
      <c r="AA926" s="648">
        <v>45728</v>
      </c>
      <c r="AB926" s="247" t="s">
        <v>93</v>
      </c>
      <c r="AC926" s="667"/>
      <c r="AD926" s="667"/>
      <c r="AE926" s="247"/>
      <c r="AF926" s="682"/>
      <c r="AG926" s="682"/>
      <c r="AH926" s="247"/>
      <c r="AI926" s="682"/>
      <c r="AJ926" s="682"/>
      <c r="AK926" s="247"/>
      <c r="AL926" s="922"/>
    </row>
    <row r="927" spans="1:38" ht="99.9" customHeight="1" thickBot="1" x14ac:dyDescent="0.35">
      <c r="A927" s="627">
        <f t="shared" si="14"/>
        <v>921</v>
      </c>
      <c r="B927" s="1183"/>
      <c r="C927" s="674"/>
      <c r="D927" s="13"/>
      <c r="E927" s="683" t="s">
        <v>2735</v>
      </c>
      <c r="F927" s="681" t="s">
        <v>11767</v>
      </c>
      <c r="G927" s="190" t="s">
        <v>11761</v>
      </c>
      <c r="H927" s="243" t="s">
        <v>10</v>
      </c>
      <c r="I927" s="684">
        <v>45691</v>
      </c>
      <c r="J927" s="684">
        <v>45708</v>
      </c>
      <c r="K927" s="196" t="s">
        <v>93</v>
      </c>
      <c r="L927" s="654"/>
      <c r="M927" s="654"/>
      <c r="N927" s="654"/>
      <c r="O927" s="196"/>
      <c r="P927" s="654"/>
      <c r="Q927" s="654"/>
      <c r="R927" s="196"/>
      <c r="S927" s="654"/>
      <c r="T927" s="654"/>
      <c r="U927" s="196"/>
      <c r="V927" s="654"/>
      <c r="W927" s="654"/>
      <c r="X927" s="196"/>
      <c r="Y927" s="648" t="s">
        <v>17</v>
      </c>
      <c r="Z927" s="648">
        <v>45718</v>
      </c>
      <c r="AA927" s="648">
        <v>45728</v>
      </c>
      <c r="AB927" s="247" t="s">
        <v>93</v>
      </c>
      <c r="AC927" s="667"/>
      <c r="AD927" s="667"/>
      <c r="AE927" s="247"/>
      <c r="AF927" s="682"/>
      <c r="AG927" s="682"/>
      <c r="AH927" s="247"/>
      <c r="AI927" s="682"/>
      <c r="AJ927" s="682"/>
      <c r="AK927" s="247"/>
      <c r="AL927" s="923"/>
    </row>
    <row r="928" spans="1:38" ht="99.9" customHeight="1" thickBot="1" x14ac:dyDescent="0.35">
      <c r="A928" s="627">
        <f t="shared" si="14"/>
        <v>922</v>
      </c>
      <c r="B928" s="1181" t="s">
        <v>11818</v>
      </c>
      <c r="C928" s="674"/>
      <c r="D928" s="13"/>
      <c r="E928" s="683" t="s">
        <v>2735</v>
      </c>
      <c r="F928" s="681" t="s">
        <v>11813</v>
      </c>
      <c r="G928" s="190" t="s">
        <v>11819</v>
      </c>
      <c r="H928" s="243" t="s">
        <v>10</v>
      </c>
      <c r="I928" s="684">
        <v>45700</v>
      </c>
      <c r="J928" s="684">
        <v>45710</v>
      </c>
      <c r="K928" s="196" t="s">
        <v>26</v>
      </c>
      <c r="L928" s="684">
        <v>45719</v>
      </c>
      <c r="M928" s="684">
        <v>45753</v>
      </c>
      <c r="N928" s="654"/>
      <c r="O928" s="196" t="s">
        <v>93</v>
      </c>
      <c r="P928" s="654"/>
      <c r="Q928" s="654"/>
      <c r="R928" s="196"/>
      <c r="S928" s="654"/>
      <c r="T928" s="654"/>
      <c r="U928" s="196"/>
      <c r="V928" s="654"/>
      <c r="W928" s="654"/>
      <c r="X928" s="196"/>
      <c r="Y928" s="648" t="s">
        <v>17</v>
      </c>
      <c r="Z928" s="648">
        <v>45759</v>
      </c>
      <c r="AA928" s="648">
        <v>45762</v>
      </c>
      <c r="AB928" s="247" t="s">
        <v>26</v>
      </c>
      <c r="AC928" s="667"/>
      <c r="AD928" s="667"/>
      <c r="AE928" s="247"/>
      <c r="AF928" s="682"/>
      <c r="AG928" s="682"/>
      <c r="AH928" s="247"/>
      <c r="AI928" s="682"/>
      <c r="AJ928" s="682"/>
      <c r="AK928" s="247"/>
      <c r="AL928" s="548" t="str">
        <f>IF(B928&gt;0,HYPERLINK(CONCATENATE("PDFSD FINALLY/",B928,".pdf"),CONCATENATE("Open PDFSD FINALLY.",B928)),"")</f>
        <v>Open PDFSD FINALLY.SD 33 (S19.ARCH.12-02(10-00)</v>
      </c>
    </row>
    <row r="929" spans="1:38" ht="99.9" customHeight="1" thickBot="1" x14ac:dyDescent="0.35">
      <c r="A929" s="627">
        <f t="shared" si="14"/>
        <v>923</v>
      </c>
      <c r="B929" s="1182"/>
      <c r="C929" s="674"/>
      <c r="D929" s="13"/>
      <c r="E929" s="683" t="s">
        <v>2735</v>
      </c>
      <c r="F929" s="681" t="s">
        <v>11814</v>
      </c>
      <c r="G929" s="190" t="s">
        <v>11820</v>
      </c>
      <c r="H929" s="243" t="s">
        <v>10</v>
      </c>
      <c r="I929" s="684">
        <v>45700</v>
      </c>
      <c r="J929" s="684">
        <v>45710</v>
      </c>
      <c r="K929" s="196" t="s">
        <v>26</v>
      </c>
      <c r="L929" s="684">
        <v>45719</v>
      </c>
      <c r="M929" s="684">
        <v>45753</v>
      </c>
      <c r="N929" s="654"/>
      <c r="O929" s="196" t="s">
        <v>93</v>
      </c>
      <c r="P929" s="654"/>
      <c r="Q929" s="654"/>
      <c r="R929" s="196"/>
      <c r="S929" s="654"/>
      <c r="T929" s="654"/>
      <c r="U929" s="196"/>
      <c r="V929" s="654"/>
      <c r="W929" s="654"/>
      <c r="X929" s="196"/>
      <c r="Y929" s="648" t="s">
        <v>17</v>
      </c>
      <c r="Z929" s="648">
        <v>45759</v>
      </c>
      <c r="AA929" s="648">
        <v>45762</v>
      </c>
      <c r="AB929" s="247" t="s">
        <v>26</v>
      </c>
      <c r="AC929" s="667"/>
      <c r="AD929" s="667"/>
      <c r="AE929" s="247"/>
      <c r="AF929" s="682"/>
      <c r="AG929" s="682"/>
      <c r="AH929" s="247"/>
      <c r="AI929" s="682"/>
      <c r="AJ929" s="682"/>
      <c r="AK929" s="247"/>
      <c r="AL929" s="922"/>
    </row>
    <row r="930" spans="1:38" ht="99.9" customHeight="1" thickBot="1" x14ac:dyDescent="0.35">
      <c r="A930" s="627">
        <f t="shared" si="14"/>
        <v>924</v>
      </c>
      <c r="B930" s="1183"/>
      <c r="C930" s="674"/>
      <c r="D930" s="13"/>
      <c r="E930" s="683" t="s">
        <v>2735</v>
      </c>
      <c r="F930" s="681" t="s">
        <v>11815</v>
      </c>
      <c r="G930" s="190" t="s">
        <v>11821</v>
      </c>
      <c r="H930" s="243" t="s">
        <v>10</v>
      </c>
      <c r="I930" s="684">
        <v>45700</v>
      </c>
      <c r="J930" s="684">
        <v>45710</v>
      </c>
      <c r="K930" s="196" t="s">
        <v>26</v>
      </c>
      <c r="L930" s="684">
        <v>45719</v>
      </c>
      <c r="M930" s="684">
        <v>45753</v>
      </c>
      <c r="N930" s="654"/>
      <c r="O930" s="196" t="s">
        <v>93</v>
      </c>
      <c r="P930" s="654"/>
      <c r="Q930" s="654"/>
      <c r="R930" s="196"/>
      <c r="S930" s="654"/>
      <c r="T930" s="654"/>
      <c r="U930" s="196"/>
      <c r="V930" s="654"/>
      <c r="W930" s="654"/>
      <c r="X930" s="196"/>
      <c r="Y930" s="648" t="s">
        <v>17</v>
      </c>
      <c r="Z930" s="648">
        <v>45759</v>
      </c>
      <c r="AA930" s="648">
        <v>45762</v>
      </c>
      <c r="AB930" s="247" t="s">
        <v>26</v>
      </c>
      <c r="AC930" s="667"/>
      <c r="AD930" s="667"/>
      <c r="AE930" s="247"/>
      <c r="AF930" s="682"/>
      <c r="AG930" s="682"/>
      <c r="AH930" s="247"/>
      <c r="AI930" s="682"/>
      <c r="AJ930" s="682"/>
      <c r="AK930" s="247"/>
      <c r="AL930" s="923"/>
    </row>
    <row r="931" spans="1:38" ht="99.9" customHeight="1" thickBot="1" x14ac:dyDescent="0.35">
      <c r="A931" s="627">
        <f t="shared" si="14"/>
        <v>925</v>
      </c>
      <c r="B931" s="1181" t="s">
        <v>11822</v>
      </c>
      <c r="C931" s="674"/>
      <c r="D931" s="13"/>
      <c r="E931" s="683" t="s">
        <v>2735</v>
      </c>
      <c r="F931" s="681" t="s">
        <v>11823</v>
      </c>
      <c r="G931" s="190" t="s">
        <v>11826</v>
      </c>
      <c r="H931" s="243" t="s">
        <v>10</v>
      </c>
      <c r="I931" s="684">
        <v>45700</v>
      </c>
      <c r="J931" s="684">
        <v>45717</v>
      </c>
      <c r="K931" s="196" t="s">
        <v>93</v>
      </c>
      <c r="L931" s="654"/>
      <c r="M931" s="654"/>
      <c r="N931" s="654"/>
      <c r="O931" s="196"/>
      <c r="P931" s="654"/>
      <c r="Q931" s="654"/>
      <c r="R931" s="196"/>
      <c r="S931" s="654"/>
      <c r="T931" s="654"/>
      <c r="U931" s="196"/>
      <c r="V931" s="654"/>
      <c r="W931" s="654"/>
      <c r="X931" s="196"/>
      <c r="Y931" s="648" t="s">
        <v>17</v>
      </c>
      <c r="Z931" s="648">
        <v>45722</v>
      </c>
      <c r="AA931" s="648">
        <v>45728</v>
      </c>
      <c r="AB931" s="247" t="s">
        <v>93</v>
      </c>
      <c r="AC931" s="667"/>
      <c r="AD931" s="667"/>
      <c r="AE931" s="247"/>
      <c r="AF931" s="682"/>
      <c r="AG931" s="682"/>
      <c r="AH931" s="247"/>
      <c r="AI931" s="682"/>
      <c r="AJ931" s="682"/>
      <c r="AK931" s="247"/>
      <c r="AL931" s="548" t="str">
        <f>IF(B931&gt;0,HYPERLINK(CONCATENATE("PDFSD FINALLY/",B931,".pdf"),CONCATENATE("Open PDFSD FINALLY.",B931)),"")</f>
        <v>Open PDFSD FINALLY.SD 34 (S19.ARCH.12-02(10-00)</v>
      </c>
    </row>
    <row r="932" spans="1:38" ht="99.9" customHeight="1" thickBot="1" x14ac:dyDescent="0.35">
      <c r="A932" s="627">
        <f t="shared" si="14"/>
        <v>926</v>
      </c>
      <c r="B932" s="1182"/>
      <c r="C932" s="674"/>
      <c r="D932" s="13"/>
      <c r="E932" s="683" t="s">
        <v>2735</v>
      </c>
      <c r="F932" s="681" t="s">
        <v>11824</v>
      </c>
      <c r="G932" s="190" t="s">
        <v>11827</v>
      </c>
      <c r="H932" s="243" t="s">
        <v>10</v>
      </c>
      <c r="I932" s="684">
        <v>45700</v>
      </c>
      <c r="J932" s="684">
        <v>45717</v>
      </c>
      <c r="K932" s="196" t="s">
        <v>93</v>
      </c>
      <c r="L932" s="654"/>
      <c r="M932" s="654"/>
      <c r="N932" s="654"/>
      <c r="O932" s="196"/>
      <c r="P932" s="654"/>
      <c r="Q932" s="654"/>
      <c r="R932" s="196"/>
      <c r="S932" s="654"/>
      <c r="T932" s="654"/>
      <c r="U932" s="196"/>
      <c r="V932" s="654"/>
      <c r="W932" s="654"/>
      <c r="X932" s="196"/>
      <c r="Y932" s="648" t="s">
        <v>17</v>
      </c>
      <c r="Z932" s="648">
        <v>45722</v>
      </c>
      <c r="AA932" s="648">
        <v>45728</v>
      </c>
      <c r="AB932" s="247" t="s">
        <v>93</v>
      </c>
      <c r="AC932" s="667"/>
      <c r="AD932" s="667"/>
      <c r="AE932" s="247"/>
      <c r="AF932" s="682"/>
      <c r="AG932" s="682"/>
      <c r="AH932" s="247"/>
      <c r="AI932" s="682"/>
      <c r="AJ932" s="682"/>
      <c r="AK932" s="247"/>
      <c r="AL932" s="922"/>
    </row>
    <row r="933" spans="1:38" ht="99.9" customHeight="1" thickBot="1" x14ac:dyDescent="0.35">
      <c r="A933" s="627">
        <f t="shared" si="14"/>
        <v>927</v>
      </c>
      <c r="B933" s="1183"/>
      <c r="C933" s="674"/>
      <c r="D933" s="13"/>
      <c r="E933" s="683" t="s">
        <v>2735</v>
      </c>
      <c r="F933" s="681" t="s">
        <v>11825</v>
      </c>
      <c r="G933" s="190" t="s">
        <v>11828</v>
      </c>
      <c r="H933" s="243" t="s">
        <v>10</v>
      </c>
      <c r="I933" s="684">
        <v>45700</v>
      </c>
      <c r="J933" s="684">
        <v>45717</v>
      </c>
      <c r="K933" s="196" t="s">
        <v>93</v>
      </c>
      <c r="L933" s="654"/>
      <c r="M933" s="654"/>
      <c r="N933" s="654"/>
      <c r="O933" s="196"/>
      <c r="P933" s="654"/>
      <c r="Q933" s="654"/>
      <c r="R933" s="196"/>
      <c r="S933" s="654"/>
      <c r="T933" s="654"/>
      <c r="U933" s="196"/>
      <c r="V933" s="654"/>
      <c r="W933" s="654"/>
      <c r="X933" s="196"/>
      <c r="Y933" s="648" t="s">
        <v>17</v>
      </c>
      <c r="Z933" s="648">
        <v>45722</v>
      </c>
      <c r="AA933" s="648">
        <v>45728</v>
      </c>
      <c r="AB933" s="247" t="s">
        <v>93</v>
      </c>
      <c r="AC933" s="667"/>
      <c r="AD933" s="667"/>
      <c r="AE933" s="247"/>
      <c r="AF933" s="682"/>
      <c r="AG933" s="682"/>
      <c r="AH933" s="247"/>
      <c r="AI933" s="682"/>
      <c r="AJ933" s="682"/>
      <c r="AK933" s="247"/>
      <c r="AL933" s="923"/>
    </row>
    <row r="934" spans="1:38" ht="99.9" customHeight="1" thickBot="1" x14ac:dyDescent="0.35">
      <c r="A934" s="627">
        <f t="shared" si="14"/>
        <v>928</v>
      </c>
      <c r="B934" s="1181" t="s">
        <v>11891</v>
      </c>
      <c r="C934" s="674"/>
      <c r="D934" s="13"/>
      <c r="E934" s="683" t="s">
        <v>2735</v>
      </c>
      <c r="F934" s="681" t="s">
        <v>11895</v>
      </c>
      <c r="G934" s="190" t="s">
        <v>11892</v>
      </c>
      <c r="H934" s="243" t="s">
        <v>10</v>
      </c>
      <c r="I934" s="684">
        <v>45704</v>
      </c>
      <c r="J934" s="684">
        <v>45719</v>
      </c>
      <c r="K934" s="196" t="s">
        <v>93</v>
      </c>
      <c r="L934" s="654"/>
      <c r="M934" s="654"/>
      <c r="N934" s="654"/>
      <c r="O934" s="196"/>
      <c r="P934" s="654"/>
      <c r="Q934" s="654"/>
      <c r="R934" s="196"/>
      <c r="S934" s="654"/>
      <c r="T934" s="654"/>
      <c r="U934" s="196"/>
      <c r="V934" s="654"/>
      <c r="W934" s="654"/>
      <c r="X934" s="196"/>
      <c r="Y934" s="648" t="s">
        <v>17</v>
      </c>
      <c r="Z934" s="648">
        <v>45723</v>
      </c>
      <c r="AA934" s="648">
        <v>45736</v>
      </c>
      <c r="AB934" s="247" t="s">
        <v>93</v>
      </c>
      <c r="AC934" s="667"/>
      <c r="AD934" s="667"/>
      <c r="AE934" s="247"/>
      <c r="AF934" s="682"/>
      <c r="AG934" s="682"/>
      <c r="AH934" s="247"/>
      <c r="AI934" s="682"/>
      <c r="AJ934" s="682"/>
      <c r="AK934" s="247"/>
      <c r="AL934" s="548" t="str">
        <f>IF(B934&gt;0,HYPERLINK(CONCATENATE("PDFSD FINALLY/",B934,".pdf"),CONCATENATE("Open PDFSD FINALLY.",B934)),"")</f>
        <v>Open PDFSD FINALLY.SD 35 (S19.ARCH.16-02(10-00)</v>
      </c>
    </row>
    <row r="935" spans="1:38" ht="99.9" customHeight="1" thickBot="1" x14ac:dyDescent="0.35">
      <c r="A935" s="627">
        <f t="shared" si="14"/>
        <v>929</v>
      </c>
      <c r="B935" s="1182"/>
      <c r="C935" s="674"/>
      <c r="D935" s="13"/>
      <c r="E935" s="683" t="s">
        <v>2735</v>
      </c>
      <c r="F935" s="681" t="s">
        <v>11896</v>
      </c>
      <c r="G935" s="190" t="s">
        <v>11893</v>
      </c>
      <c r="H935" s="243" t="s">
        <v>10</v>
      </c>
      <c r="I935" s="684">
        <v>45704</v>
      </c>
      <c r="J935" s="684">
        <v>45719</v>
      </c>
      <c r="K935" s="196" t="s">
        <v>93</v>
      </c>
      <c r="L935" s="654"/>
      <c r="M935" s="654"/>
      <c r="N935" s="654"/>
      <c r="O935" s="196"/>
      <c r="P935" s="654"/>
      <c r="Q935" s="654"/>
      <c r="R935" s="196"/>
      <c r="S935" s="654"/>
      <c r="T935" s="654"/>
      <c r="U935" s="196"/>
      <c r="V935" s="654"/>
      <c r="W935" s="654"/>
      <c r="X935" s="196"/>
      <c r="Y935" s="648" t="s">
        <v>17</v>
      </c>
      <c r="Z935" s="648">
        <v>45723</v>
      </c>
      <c r="AA935" s="648">
        <v>45736</v>
      </c>
      <c r="AB935" s="247" t="s">
        <v>93</v>
      </c>
      <c r="AC935" s="667"/>
      <c r="AD935" s="667"/>
      <c r="AE935" s="247"/>
      <c r="AF935" s="682"/>
      <c r="AG935" s="682"/>
      <c r="AH935" s="247"/>
      <c r="AI935" s="682"/>
      <c r="AJ935" s="682"/>
      <c r="AK935" s="247"/>
      <c r="AL935" s="922"/>
    </row>
    <row r="936" spans="1:38" ht="99.9" customHeight="1" thickBot="1" x14ac:dyDescent="0.35">
      <c r="A936" s="627">
        <f t="shared" si="14"/>
        <v>930</v>
      </c>
      <c r="B936" s="1183"/>
      <c r="C936" s="674"/>
      <c r="D936" s="13"/>
      <c r="E936" s="683" t="s">
        <v>2735</v>
      </c>
      <c r="F936" s="681" t="s">
        <v>11897</v>
      </c>
      <c r="G936" s="190" t="s">
        <v>11894</v>
      </c>
      <c r="H936" s="243" t="s">
        <v>10</v>
      </c>
      <c r="I936" s="684">
        <v>45704</v>
      </c>
      <c r="J936" s="684">
        <v>45719</v>
      </c>
      <c r="K936" s="196" t="s">
        <v>93</v>
      </c>
      <c r="L936" s="654"/>
      <c r="M936" s="654"/>
      <c r="N936" s="654"/>
      <c r="O936" s="196"/>
      <c r="P936" s="654"/>
      <c r="Q936" s="654"/>
      <c r="R936" s="196"/>
      <c r="S936" s="654"/>
      <c r="T936" s="654"/>
      <c r="U936" s="196"/>
      <c r="V936" s="654"/>
      <c r="W936" s="654"/>
      <c r="X936" s="196"/>
      <c r="Y936" s="648" t="s">
        <v>17</v>
      </c>
      <c r="Z936" s="648">
        <v>45723</v>
      </c>
      <c r="AA936" s="648">
        <v>45736</v>
      </c>
      <c r="AB936" s="247" t="s">
        <v>93</v>
      </c>
      <c r="AC936" s="667"/>
      <c r="AD936" s="667"/>
      <c r="AE936" s="247"/>
      <c r="AF936" s="682"/>
      <c r="AG936" s="682"/>
      <c r="AH936" s="247"/>
      <c r="AI936" s="682"/>
      <c r="AJ936" s="682"/>
      <c r="AK936" s="247"/>
      <c r="AL936" s="923"/>
    </row>
    <row r="937" spans="1:38" ht="99.9" customHeight="1" thickBot="1" x14ac:dyDescent="0.35">
      <c r="A937" s="627">
        <f t="shared" si="14"/>
        <v>931</v>
      </c>
      <c r="B937" s="1181" t="s">
        <v>11939</v>
      </c>
      <c r="C937" s="674"/>
      <c r="D937" s="13"/>
      <c r="E937" s="683" t="s">
        <v>2735</v>
      </c>
      <c r="F937" s="681" t="s">
        <v>11932</v>
      </c>
      <c r="G937" s="190" t="s">
        <v>11937</v>
      </c>
      <c r="H937" s="243" t="s">
        <v>10</v>
      </c>
      <c r="I937" s="684">
        <v>45707</v>
      </c>
      <c r="J937" s="684">
        <v>45717</v>
      </c>
      <c r="K937" s="196" t="s">
        <v>93</v>
      </c>
      <c r="L937" s="654"/>
      <c r="M937" s="654"/>
      <c r="N937" s="654"/>
      <c r="O937" s="196"/>
      <c r="P937" s="654"/>
      <c r="Q937" s="654"/>
      <c r="R937" s="196"/>
      <c r="S937" s="654"/>
      <c r="T937" s="654"/>
      <c r="U937" s="196"/>
      <c r="V937" s="654"/>
      <c r="W937" s="654"/>
      <c r="X937" s="196"/>
      <c r="Y937" s="648" t="s">
        <v>17</v>
      </c>
      <c r="Z937" s="648">
        <v>45722</v>
      </c>
      <c r="AA937" s="648">
        <v>45728</v>
      </c>
      <c r="AB937" s="247" t="s">
        <v>93</v>
      </c>
      <c r="AC937" s="667"/>
      <c r="AD937" s="667"/>
      <c r="AE937" s="247"/>
      <c r="AF937" s="682"/>
      <c r="AG937" s="682"/>
      <c r="AH937" s="247"/>
      <c r="AI937" s="682"/>
      <c r="AJ937" s="682"/>
      <c r="AK937" s="247"/>
      <c r="AL937" s="548" t="str">
        <f>IF(B937&gt;0,HYPERLINK(CONCATENATE("PDFSD FINALLY/",B937,".pdf"),CONCATENATE("Open PDFSD FINALLY.",B937)),"")</f>
        <v>Open PDFSD FINALLY.SD 36 (S19.ARCH.19-02(10-00)</v>
      </c>
    </row>
    <row r="938" spans="1:38" ht="99.9" customHeight="1" thickBot="1" x14ac:dyDescent="0.35">
      <c r="A938" s="627">
        <f t="shared" si="14"/>
        <v>932</v>
      </c>
      <c r="B938" s="1183"/>
      <c r="C938" s="674"/>
      <c r="D938" s="13"/>
      <c r="E938" s="683" t="s">
        <v>2735</v>
      </c>
      <c r="F938" s="681" t="s">
        <v>11933</v>
      </c>
      <c r="G938" s="190" t="s">
        <v>11938</v>
      </c>
      <c r="H938" s="243" t="s">
        <v>10</v>
      </c>
      <c r="I938" s="684">
        <v>45707</v>
      </c>
      <c r="J938" s="684">
        <v>45717</v>
      </c>
      <c r="K938" s="196" t="s">
        <v>93</v>
      </c>
      <c r="L938" s="654"/>
      <c r="M938" s="654"/>
      <c r="N938" s="654"/>
      <c r="O938" s="196"/>
      <c r="P938" s="654"/>
      <c r="Q938" s="654"/>
      <c r="R938" s="196"/>
      <c r="S938" s="654"/>
      <c r="T938" s="654"/>
      <c r="U938" s="196"/>
      <c r="V938" s="654"/>
      <c r="W938" s="654"/>
      <c r="X938" s="196"/>
      <c r="Y938" s="648" t="s">
        <v>17</v>
      </c>
      <c r="Z938" s="648">
        <v>45722</v>
      </c>
      <c r="AA938" s="648">
        <v>45728</v>
      </c>
      <c r="AB938" s="247" t="s">
        <v>93</v>
      </c>
      <c r="AC938" s="667"/>
      <c r="AD938" s="667"/>
      <c r="AE938" s="247"/>
      <c r="AF938" s="682"/>
      <c r="AG938" s="682"/>
      <c r="AH938" s="247"/>
      <c r="AI938" s="682"/>
      <c r="AJ938" s="682"/>
      <c r="AK938" s="247"/>
      <c r="AL938" s="923"/>
    </row>
    <row r="939" spans="1:38" ht="99.9" customHeight="1" thickBot="1" x14ac:dyDescent="0.35">
      <c r="A939" s="627">
        <f t="shared" si="14"/>
        <v>933</v>
      </c>
      <c r="B939" s="625" t="s">
        <v>11940</v>
      </c>
      <c r="C939" s="674"/>
      <c r="D939" s="13"/>
      <c r="E939" s="683" t="s">
        <v>2735</v>
      </c>
      <c r="F939" s="681" t="s">
        <v>11934</v>
      </c>
      <c r="G939" s="190" t="s">
        <v>11941</v>
      </c>
      <c r="H939" s="243" t="s">
        <v>10</v>
      </c>
      <c r="I939" s="684">
        <v>45707</v>
      </c>
      <c r="J939" s="684">
        <v>45719</v>
      </c>
      <c r="K939" s="196" t="s">
        <v>93</v>
      </c>
      <c r="L939" s="654"/>
      <c r="M939" s="654"/>
      <c r="N939" s="654"/>
      <c r="O939" s="196"/>
      <c r="P939" s="654"/>
      <c r="Q939" s="654"/>
      <c r="R939" s="196"/>
      <c r="S939" s="654"/>
      <c r="T939" s="654"/>
      <c r="U939" s="196"/>
      <c r="V939" s="654"/>
      <c r="W939" s="654"/>
      <c r="X939" s="196"/>
      <c r="Y939" s="648" t="s">
        <v>17</v>
      </c>
      <c r="Z939" s="648">
        <v>45723</v>
      </c>
      <c r="AA939" s="648">
        <v>45736</v>
      </c>
      <c r="AB939" s="247" t="s">
        <v>93</v>
      </c>
      <c r="AC939" s="667"/>
      <c r="AD939" s="667"/>
      <c r="AE939" s="247"/>
      <c r="AF939" s="682"/>
      <c r="AG939" s="682"/>
      <c r="AH939" s="247"/>
      <c r="AI939" s="682"/>
      <c r="AJ939" s="682"/>
      <c r="AK939" s="247"/>
      <c r="AL939" s="474" t="str">
        <f>IF(B939&gt;0,HYPERLINK(CONCATENATE("PDFSD FINALLY/",B939,".pdf"),CONCATENATE("Open PDFSD FINALLY.",B939)),"")</f>
        <v>Open PDFSD FINALLY.SD 37 (S19.ARCH.19-02(10-00)</v>
      </c>
    </row>
    <row r="940" spans="1:38" ht="99.9" customHeight="1" thickBot="1" x14ac:dyDescent="0.35">
      <c r="A940" s="627">
        <f t="shared" si="14"/>
        <v>934</v>
      </c>
      <c r="B940" s="1181" t="s">
        <v>12156</v>
      </c>
      <c r="C940" s="674"/>
      <c r="D940" s="13"/>
      <c r="E940" s="683" t="s">
        <v>2735</v>
      </c>
      <c r="F940" s="681" t="s">
        <v>11935</v>
      </c>
      <c r="G940" s="190" t="s">
        <v>11942</v>
      </c>
      <c r="H940" s="243" t="s">
        <v>10</v>
      </c>
      <c r="I940" s="684">
        <v>45707</v>
      </c>
      <c r="J940" s="684">
        <v>45717</v>
      </c>
      <c r="K940" s="196" t="s">
        <v>93</v>
      </c>
      <c r="L940" s="654"/>
      <c r="M940" s="654"/>
      <c r="N940" s="654"/>
      <c r="O940" s="196"/>
      <c r="P940" s="654"/>
      <c r="Q940" s="654"/>
      <c r="R940" s="196"/>
      <c r="S940" s="654"/>
      <c r="T940" s="654"/>
      <c r="U940" s="196"/>
      <c r="V940" s="654"/>
      <c r="W940" s="654"/>
      <c r="X940" s="196"/>
      <c r="Y940" s="648" t="s">
        <v>17</v>
      </c>
      <c r="Z940" s="648">
        <v>45722</v>
      </c>
      <c r="AA940" s="648">
        <v>45732</v>
      </c>
      <c r="AB940" s="247" t="s">
        <v>93</v>
      </c>
      <c r="AC940" s="667"/>
      <c r="AD940" s="667"/>
      <c r="AE940" s="247"/>
      <c r="AF940" s="682"/>
      <c r="AG940" s="682"/>
      <c r="AH940" s="247"/>
      <c r="AI940" s="682"/>
      <c r="AJ940" s="682"/>
      <c r="AK940" s="247"/>
      <c r="AL940" s="548" t="str">
        <f>IF(B940&gt;0,HYPERLINK(CONCATENATE("PDFSD FINALLY/",B940,".pdf"),CONCATENATE("Open PDFSD FINALLY.",B940)),"")</f>
        <v>Open PDFSD FINALLY.SD 38 (S19.ARCH.19-02)(10-00)</v>
      </c>
    </row>
    <row r="941" spans="1:38" ht="99.9" customHeight="1" thickBot="1" x14ac:dyDescent="0.35">
      <c r="A941" s="627">
        <f t="shared" si="14"/>
        <v>935</v>
      </c>
      <c r="B941" s="1183"/>
      <c r="C941" s="674"/>
      <c r="D941" s="13"/>
      <c r="E941" s="683" t="s">
        <v>2735</v>
      </c>
      <c r="F941" s="681" t="s">
        <v>11936</v>
      </c>
      <c r="G941" s="190" t="s">
        <v>11943</v>
      </c>
      <c r="H941" s="243" t="s">
        <v>10</v>
      </c>
      <c r="I941" s="684">
        <v>45707</v>
      </c>
      <c r="J941" s="684">
        <v>45717</v>
      </c>
      <c r="K941" s="196" t="s">
        <v>93</v>
      </c>
      <c r="L941" s="654"/>
      <c r="M941" s="654"/>
      <c r="N941" s="654"/>
      <c r="O941" s="196"/>
      <c r="P941" s="654"/>
      <c r="Q941" s="654"/>
      <c r="R941" s="196"/>
      <c r="S941" s="654"/>
      <c r="T941" s="654"/>
      <c r="U941" s="196"/>
      <c r="V941" s="654"/>
      <c r="W941" s="654"/>
      <c r="X941" s="196"/>
      <c r="Y941" s="648" t="s">
        <v>17</v>
      </c>
      <c r="Z941" s="648">
        <v>45722</v>
      </c>
      <c r="AA941" s="648">
        <v>45732</v>
      </c>
      <c r="AB941" s="247" t="s">
        <v>93</v>
      </c>
      <c r="AC941" s="667"/>
      <c r="AD941" s="667"/>
      <c r="AE941" s="247"/>
      <c r="AF941" s="682"/>
      <c r="AG941" s="682"/>
      <c r="AH941" s="247"/>
      <c r="AI941" s="682"/>
      <c r="AJ941" s="682"/>
      <c r="AK941" s="247"/>
      <c r="AL941" s="923"/>
    </row>
    <row r="942" spans="1:38" ht="99.9" customHeight="1" thickBot="1" x14ac:dyDescent="0.35">
      <c r="A942" s="627">
        <f t="shared" si="14"/>
        <v>936</v>
      </c>
      <c r="B942" s="624" t="s">
        <v>11980</v>
      </c>
      <c r="C942" s="674"/>
      <c r="D942" s="13"/>
      <c r="E942" s="683" t="s">
        <v>2735</v>
      </c>
      <c r="F942" s="681" t="s">
        <v>11972</v>
      </c>
      <c r="G942" s="190" t="s">
        <v>11978</v>
      </c>
      <c r="H942" s="243" t="s">
        <v>10</v>
      </c>
      <c r="I942" s="684">
        <v>45707</v>
      </c>
      <c r="J942" s="684">
        <v>45719</v>
      </c>
      <c r="K942" s="196" t="s">
        <v>93</v>
      </c>
      <c r="L942" s="654"/>
      <c r="M942" s="654"/>
      <c r="N942" s="654"/>
      <c r="O942" s="196"/>
      <c r="P942" s="654"/>
      <c r="Q942" s="654"/>
      <c r="R942" s="196"/>
      <c r="S942" s="654"/>
      <c r="T942" s="654"/>
      <c r="U942" s="196"/>
      <c r="V942" s="654"/>
      <c r="W942" s="654"/>
      <c r="X942" s="196"/>
      <c r="Y942" s="648" t="s">
        <v>17</v>
      </c>
      <c r="Z942" s="648">
        <v>45723</v>
      </c>
      <c r="AA942" s="648">
        <v>45736</v>
      </c>
      <c r="AB942" s="247" t="s">
        <v>93</v>
      </c>
      <c r="AC942" s="667"/>
      <c r="AD942" s="667"/>
      <c r="AE942" s="247"/>
      <c r="AF942" s="682"/>
      <c r="AG942" s="682"/>
      <c r="AH942" s="247"/>
      <c r="AI942" s="682"/>
      <c r="AJ942" s="682"/>
      <c r="AK942" s="247"/>
      <c r="AL942" s="474" t="str">
        <f>IF(B942&gt;0,HYPERLINK(CONCATENATE("PDFSD FINALLY/",B942,".pdf"),CONCATENATE("Open PDFSD FINALLY.",B942)),"")</f>
        <v>Open PDFSD FINALLY.SD 39 (S19.ARCH.19-02(10-00)</v>
      </c>
    </row>
    <row r="943" spans="1:38" ht="99.9" customHeight="1" thickBot="1" x14ac:dyDescent="0.35">
      <c r="A943" s="627">
        <f t="shared" si="14"/>
        <v>937</v>
      </c>
      <c r="B943" s="1181" t="s">
        <v>11977</v>
      </c>
      <c r="C943" s="674"/>
      <c r="D943" s="13"/>
      <c r="E943" s="683" t="s">
        <v>2735</v>
      </c>
      <c r="F943" s="681" t="s">
        <v>11974</v>
      </c>
      <c r="G943" s="190" t="s">
        <v>11971</v>
      </c>
      <c r="H943" s="243" t="s">
        <v>10</v>
      </c>
      <c r="I943" s="684">
        <v>45712</v>
      </c>
      <c r="J943" s="684">
        <v>45717</v>
      </c>
      <c r="K943" s="196" t="s">
        <v>93</v>
      </c>
      <c r="L943" s="654"/>
      <c r="M943" s="654"/>
      <c r="N943" s="654"/>
      <c r="O943" s="196"/>
      <c r="P943" s="654"/>
      <c r="Q943" s="654"/>
      <c r="R943" s="196"/>
      <c r="S943" s="654"/>
      <c r="T943" s="654"/>
      <c r="U943" s="196"/>
      <c r="V943" s="654"/>
      <c r="W943" s="654"/>
      <c r="X943" s="196"/>
      <c r="Y943" s="648" t="s">
        <v>17</v>
      </c>
      <c r="Z943" s="648">
        <v>45722</v>
      </c>
      <c r="AA943" s="648">
        <v>45727</v>
      </c>
      <c r="AB943" s="247" t="s">
        <v>93</v>
      </c>
      <c r="AC943" s="667"/>
      <c r="AD943" s="667"/>
      <c r="AE943" s="247"/>
      <c r="AF943" s="682"/>
      <c r="AG943" s="682"/>
      <c r="AH943" s="247"/>
      <c r="AI943" s="682"/>
      <c r="AJ943" s="682"/>
      <c r="AK943" s="247"/>
      <c r="AL943" s="548" t="str">
        <f>IF(B943&gt;0,HYPERLINK(CONCATENATE("PDFSD FINALLY/",B943,".pdf"),CONCATENATE("Open PDFSD FINALLY.",B943)),"")</f>
        <v>Open PDFSD FINALLY.SD 40 (S19.ARCH.23-02(10-00)</v>
      </c>
    </row>
    <row r="944" spans="1:38" ht="99.9" customHeight="1" thickBot="1" x14ac:dyDescent="0.35">
      <c r="A944" s="627">
        <f t="shared" si="14"/>
        <v>938</v>
      </c>
      <c r="B944" s="1182"/>
      <c r="C944" s="674"/>
      <c r="D944" s="13"/>
      <c r="E944" s="683" t="s">
        <v>2735</v>
      </c>
      <c r="F944" s="681" t="s">
        <v>11976</v>
      </c>
      <c r="G944" s="190" t="s">
        <v>11973</v>
      </c>
      <c r="H944" s="243" t="s">
        <v>10</v>
      </c>
      <c r="I944" s="684">
        <v>45712</v>
      </c>
      <c r="J944" s="684">
        <v>45717</v>
      </c>
      <c r="K944" s="196" t="s">
        <v>93</v>
      </c>
      <c r="L944" s="654"/>
      <c r="M944" s="654"/>
      <c r="N944" s="654"/>
      <c r="O944" s="196"/>
      <c r="P944" s="654"/>
      <c r="Q944" s="654"/>
      <c r="R944" s="196"/>
      <c r="S944" s="654"/>
      <c r="T944" s="654"/>
      <c r="U944" s="196"/>
      <c r="V944" s="654"/>
      <c r="W944" s="654"/>
      <c r="X944" s="196"/>
      <c r="Y944" s="648" t="s">
        <v>17</v>
      </c>
      <c r="Z944" s="648">
        <v>45722</v>
      </c>
      <c r="AA944" s="648">
        <v>45727</v>
      </c>
      <c r="AB944" s="247" t="s">
        <v>93</v>
      </c>
      <c r="AC944" s="667"/>
      <c r="AD944" s="667"/>
      <c r="AE944" s="247"/>
      <c r="AF944" s="682"/>
      <c r="AG944" s="682"/>
      <c r="AH944" s="247"/>
      <c r="AI944" s="682"/>
      <c r="AJ944" s="682"/>
      <c r="AK944" s="247"/>
      <c r="AL944" s="922"/>
    </row>
    <row r="945" spans="1:38" ht="99.9" customHeight="1" thickBot="1" x14ac:dyDescent="0.35">
      <c r="A945" s="627">
        <f t="shared" si="14"/>
        <v>939</v>
      </c>
      <c r="B945" s="1183"/>
      <c r="C945" s="674"/>
      <c r="D945" s="13"/>
      <c r="E945" s="683" t="s">
        <v>2735</v>
      </c>
      <c r="F945" s="681" t="s">
        <v>11979</v>
      </c>
      <c r="G945" s="190" t="s">
        <v>11975</v>
      </c>
      <c r="H945" s="243" t="s">
        <v>10</v>
      </c>
      <c r="I945" s="684">
        <v>45712</v>
      </c>
      <c r="J945" s="684">
        <v>45717</v>
      </c>
      <c r="K945" s="196" t="s">
        <v>93</v>
      </c>
      <c r="L945" s="654"/>
      <c r="M945" s="654"/>
      <c r="N945" s="654"/>
      <c r="O945" s="196"/>
      <c r="P945" s="654"/>
      <c r="Q945" s="654"/>
      <c r="R945" s="196"/>
      <c r="S945" s="654"/>
      <c r="T945" s="654"/>
      <c r="U945" s="196"/>
      <c r="V945" s="654"/>
      <c r="W945" s="654"/>
      <c r="X945" s="196"/>
      <c r="Y945" s="648" t="s">
        <v>17</v>
      </c>
      <c r="Z945" s="648">
        <v>45722</v>
      </c>
      <c r="AA945" s="648">
        <v>45727</v>
      </c>
      <c r="AB945" s="247" t="s">
        <v>93</v>
      </c>
      <c r="AC945" s="667"/>
      <c r="AD945" s="667"/>
      <c r="AE945" s="247"/>
      <c r="AF945" s="682"/>
      <c r="AG945" s="682"/>
      <c r="AH945" s="247"/>
      <c r="AI945" s="682"/>
      <c r="AJ945" s="682"/>
      <c r="AK945" s="247"/>
      <c r="AL945" s="923"/>
    </row>
    <row r="946" spans="1:38" ht="99.9" customHeight="1" thickBot="1" x14ac:dyDescent="0.35">
      <c r="A946" s="627">
        <f t="shared" si="14"/>
        <v>940</v>
      </c>
      <c r="B946" s="1181" t="s">
        <v>12063</v>
      </c>
      <c r="C946" s="674"/>
      <c r="D946" s="13"/>
      <c r="E946" s="683" t="s">
        <v>2735</v>
      </c>
      <c r="F946" s="681" t="s">
        <v>11990</v>
      </c>
      <c r="G946" s="190" t="s">
        <v>11992</v>
      </c>
      <c r="H946" s="243" t="s">
        <v>10</v>
      </c>
      <c r="I946" s="684">
        <v>45714</v>
      </c>
      <c r="J946" s="684">
        <v>45755</v>
      </c>
      <c r="K946" s="196" t="s">
        <v>93</v>
      </c>
      <c r="L946" s="654"/>
      <c r="M946" s="654"/>
      <c r="N946" s="654"/>
      <c r="O946" s="196"/>
      <c r="P946" s="654"/>
      <c r="Q946" s="654"/>
      <c r="R946" s="196"/>
      <c r="S946" s="654"/>
      <c r="T946" s="654"/>
      <c r="U946" s="196"/>
      <c r="V946" s="654"/>
      <c r="W946" s="654"/>
      <c r="X946" s="196"/>
      <c r="Y946" s="648" t="s">
        <v>17</v>
      </c>
      <c r="Z946" s="648">
        <v>45756</v>
      </c>
      <c r="AA946" s="648">
        <v>45757</v>
      </c>
      <c r="AB946" s="247" t="s">
        <v>93</v>
      </c>
      <c r="AC946" s="667"/>
      <c r="AD946" s="667"/>
      <c r="AE946" s="247"/>
      <c r="AF946" s="682"/>
      <c r="AG946" s="682"/>
      <c r="AH946" s="247"/>
      <c r="AI946" s="682"/>
      <c r="AJ946" s="682"/>
      <c r="AK946" s="247"/>
      <c r="AL946" s="548" t="str">
        <f>IF(B946&gt;0,HYPERLINK(CONCATENATE("PDFSD FINALLY/",B946,".pdf"),CONCATENATE("Open PDFSD FINALLY.",B946)),"")</f>
        <v>Open PDFSD FINALLY.SD 41 (S19.ARCH.24-02)(10-00)</v>
      </c>
    </row>
    <row r="947" spans="1:38" ht="99.9" customHeight="1" thickBot="1" x14ac:dyDescent="0.35">
      <c r="A947" s="627">
        <f t="shared" si="14"/>
        <v>941</v>
      </c>
      <c r="B947" s="1183"/>
      <c r="C947" s="674"/>
      <c r="D947" s="13"/>
      <c r="E947" s="683" t="s">
        <v>2735</v>
      </c>
      <c r="F947" s="681" t="s">
        <v>11991</v>
      </c>
      <c r="G947" s="190" t="s">
        <v>11993</v>
      </c>
      <c r="H947" s="243" t="s">
        <v>10</v>
      </c>
      <c r="I947" s="684">
        <v>45714</v>
      </c>
      <c r="J947" s="684">
        <v>45755</v>
      </c>
      <c r="K947" s="196" t="s">
        <v>93</v>
      </c>
      <c r="L947" s="654"/>
      <c r="M947" s="654"/>
      <c r="N947" s="654"/>
      <c r="O947" s="196"/>
      <c r="P947" s="654"/>
      <c r="Q947" s="654"/>
      <c r="R947" s="196"/>
      <c r="S947" s="654"/>
      <c r="T947" s="654"/>
      <c r="U947" s="196"/>
      <c r="V947" s="654"/>
      <c r="W947" s="654"/>
      <c r="X947" s="196"/>
      <c r="Y947" s="648" t="s">
        <v>17</v>
      </c>
      <c r="Z947" s="648">
        <v>45756</v>
      </c>
      <c r="AA947" s="648">
        <v>45757</v>
      </c>
      <c r="AB947" s="247" t="s">
        <v>93</v>
      </c>
      <c r="AC947" s="667"/>
      <c r="AD947" s="667"/>
      <c r="AE947" s="247"/>
      <c r="AF947" s="682"/>
      <c r="AG947" s="682"/>
      <c r="AH947" s="247"/>
      <c r="AI947" s="682"/>
      <c r="AJ947" s="682"/>
      <c r="AK947" s="247"/>
      <c r="AL947" s="923"/>
    </row>
    <row r="948" spans="1:38" ht="99.9" customHeight="1" thickBot="1" x14ac:dyDescent="0.35">
      <c r="A948" s="627">
        <f t="shared" si="14"/>
        <v>942</v>
      </c>
      <c r="B948" s="1181" t="s">
        <v>12062</v>
      </c>
      <c r="C948" s="674"/>
      <c r="D948" s="13"/>
      <c r="E948" s="683" t="s">
        <v>2735</v>
      </c>
      <c r="F948" s="681" t="s">
        <v>11996</v>
      </c>
      <c r="G948" s="190" t="s">
        <v>11994</v>
      </c>
      <c r="H948" s="243" t="s">
        <v>10</v>
      </c>
      <c r="I948" s="684">
        <v>45714</v>
      </c>
      <c r="J948" s="684">
        <v>45755</v>
      </c>
      <c r="K948" s="196" t="s">
        <v>93</v>
      </c>
      <c r="L948" s="654"/>
      <c r="M948" s="654"/>
      <c r="N948" s="654"/>
      <c r="O948" s="196"/>
      <c r="P948" s="654"/>
      <c r="Q948" s="654"/>
      <c r="R948" s="196"/>
      <c r="S948" s="654"/>
      <c r="T948" s="654"/>
      <c r="U948" s="196"/>
      <c r="V948" s="654"/>
      <c r="W948" s="654"/>
      <c r="X948" s="196"/>
      <c r="Y948" s="648" t="s">
        <v>17</v>
      </c>
      <c r="Z948" s="648">
        <v>45756</v>
      </c>
      <c r="AA948" s="648">
        <v>45757</v>
      </c>
      <c r="AB948" s="247" t="s">
        <v>93</v>
      </c>
      <c r="AC948" s="667"/>
      <c r="AD948" s="667"/>
      <c r="AE948" s="247"/>
      <c r="AF948" s="682"/>
      <c r="AG948" s="682"/>
      <c r="AH948" s="247"/>
      <c r="AI948" s="682"/>
      <c r="AJ948" s="682"/>
      <c r="AK948" s="247"/>
      <c r="AL948" s="548" t="str">
        <f>IF(B948&gt;0,HYPERLINK(CONCATENATE("PDFSD FINALLY/",B948,".pdf"),CONCATENATE("Open PDFSD FINALLY.",B948)),"")</f>
        <v>Open PDFSD FINALLY.SD 42 (S19.ARCH.24-02)(10-00)</v>
      </c>
    </row>
    <row r="949" spans="1:38" ht="99.9" customHeight="1" thickBot="1" x14ac:dyDescent="0.35">
      <c r="A949" s="627">
        <f t="shared" si="14"/>
        <v>943</v>
      </c>
      <c r="B949" s="1183"/>
      <c r="C949" s="674"/>
      <c r="D949" s="13"/>
      <c r="E949" s="683" t="s">
        <v>2735</v>
      </c>
      <c r="F949" s="681" t="s">
        <v>11997</v>
      </c>
      <c r="G949" s="190" t="s">
        <v>11995</v>
      </c>
      <c r="H949" s="243" t="s">
        <v>10</v>
      </c>
      <c r="I949" s="684">
        <v>45714</v>
      </c>
      <c r="J949" s="684">
        <v>45755</v>
      </c>
      <c r="K949" s="196" t="s">
        <v>93</v>
      </c>
      <c r="L949" s="654"/>
      <c r="M949" s="654"/>
      <c r="N949" s="654"/>
      <c r="O949" s="196"/>
      <c r="P949" s="654"/>
      <c r="Q949" s="654"/>
      <c r="R949" s="196"/>
      <c r="S949" s="654"/>
      <c r="T949" s="654"/>
      <c r="U949" s="196"/>
      <c r="V949" s="654"/>
      <c r="W949" s="654"/>
      <c r="X949" s="196"/>
      <c r="Y949" s="648" t="s">
        <v>17</v>
      </c>
      <c r="Z949" s="648">
        <v>45756</v>
      </c>
      <c r="AA949" s="648">
        <v>45757</v>
      </c>
      <c r="AB949" s="247" t="s">
        <v>93</v>
      </c>
      <c r="AC949" s="667"/>
      <c r="AD949" s="667"/>
      <c r="AE949" s="247"/>
      <c r="AF949" s="682"/>
      <c r="AG949" s="682"/>
      <c r="AH949" s="247"/>
      <c r="AI949" s="682"/>
      <c r="AJ949" s="682"/>
      <c r="AK949" s="247"/>
      <c r="AL949" s="923"/>
    </row>
    <row r="950" spans="1:38" ht="99.9" customHeight="1" thickBot="1" x14ac:dyDescent="0.35">
      <c r="A950" s="627">
        <f t="shared" si="14"/>
        <v>944</v>
      </c>
      <c r="B950" s="1181" t="s">
        <v>12061</v>
      </c>
      <c r="C950" s="674"/>
      <c r="D950" s="13"/>
      <c r="E950" s="683" t="s">
        <v>2735</v>
      </c>
      <c r="F950" s="681" t="s">
        <v>12021</v>
      </c>
      <c r="G950" s="190" t="s">
        <v>12027</v>
      </c>
      <c r="H950" s="243" t="s">
        <v>10</v>
      </c>
      <c r="I950" s="684">
        <v>45718</v>
      </c>
      <c r="J950" s="684">
        <v>45731</v>
      </c>
      <c r="K950" s="196" t="s">
        <v>26</v>
      </c>
      <c r="L950" s="684">
        <v>45818</v>
      </c>
      <c r="M950" s="684">
        <v>45840</v>
      </c>
      <c r="N950" s="196"/>
      <c r="O950" s="196" t="s">
        <v>26</v>
      </c>
      <c r="P950" s="684">
        <v>45868</v>
      </c>
      <c r="Q950" s="684">
        <v>45900</v>
      </c>
      <c r="R950" s="196" t="s">
        <v>93</v>
      </c>
      <c r="S950" s="654"/>
      <c r="T950" s="654"/>
      <c r="U950" s="196"/>
      <c r="V950" s="654"/>
      <c r="W950" s="654"/>
      <c r="X950" s="196"/>
      <c r="Y950" s="648" t="s">
        <v>17</v>
      </c>
      <c r="Z950" s="648">
        <v>45917</v>
      </c>
      <c r="AA950" s="648">
        <v>45925</v>
      </c>
      <c r="AB950" s="247" t="s">
        <v>26</v>
      </c>
      <c r="AC950" s="667"/>
      <c r="AD950" s="667"/>
      <c r="AE950" s="247"/>
      <c r="AF950" s="682"/>
      <c r="AG950" s="682"/>
      <c r="AH950" s="247"/>
      <c r="AI950" s="682"/>
      <c r="AJ950" s="682"/>
      <c r="AK950" s="247"/>
      <c r="AL950" s="548" t="str">
        <f>IF(B950&gt;0,HYPERLINK(CONCATENATE("PDFSD FINALLY/",B950,".pdf"),CONCATENATE("Open PDFSD FINALLY.",B950)),"")</f>
        <v>Open PDFSD FINALLY.SD 43 (S19.ARCH.02-03)(10-00)</v>
      </c>
    </row>
    <row r="951" spans="1:38" ht="99.9" customHeight="1" thickBot="1" x14ac:dyDescent="0.35">
      <c r="A951" s="627">
        <f t="shared" si="14"/>
        <v>945</v>
      </c>
      <c r="B951" s="1182"/>
      <c r="C951" s="674"/>
      <c r="D951" s="13"/>
      <c r="E951" s="683" t="s">
        <v>2735</v>
      </c>
      <c r="F951" s="681" t="s">
        <v>12022</v>
      </c>
      <c r="G951" s="190" t="s">
        <v>12027</v>
      </c>
      <c r="H951" s="243" t="s">
        <v>10</v>
      </c>
      <c r="I951" s="684">
        <v>45718</v>
      </c>
      <c r="J951" s="684">
        <v>45731</v>
      </c>
      <c r="K951" s="196" t="s">
        <v>26</v>
      </c>
      <c r="L951" s="684">
        <v>45818</v>
      </c>
      <c r="M951" s="684">
        <v>45840</v>
      </c>
      <c r="N951" s="654"/>
      <c r="O951" s="196" t="s">
        <v>26</v>
      </c>
      <c r="P951" s="684">
        <v>45868</v>
      </c>
      <c r="Q951" s="684">
        <v>45900</v>
      </c>
      <c r="R951" s="196" t="s">
        <v>93</v>
      </c>
      <c r="S951" s="654"/>
      <c r="T951" s="654"/>
      <c r="U951" s="196"/>
      <c r="V951" s="654"/>
      <c r="W951" s="654"/>
      <c r="X951" s="196"/>
      <c r="Y951" s="648" t="s">
        <v>17</v>
      </c>
      <c r="Z951" s="648">
        <v>45917</v>
      </c>
      <c r="AA951" s="648">
        <v>45925</v>
      </c>
      <c r="AB951" s="247" t="s">
        <v>26</v>
      </c>
      <c r="AC951" s="667"/>
      <c r="AD951" s="667"/>
      <c r="AE951" s="247"/>
      <c r="AF951" s="682"/>
      <c r="AG951" s="682"/>
      <c r="AH951" s="247"/>
      <c r="AI951" s="682"/>
      <c r="AJ951" s="682"/>
      <c r="AK951" s="247"/>
      <c r="AL951" s="922"/>
    </row>
    <row r="952" spans="1:38" ht="99.9" customHeight="1" thickBot="1" x14ac:dyDescent="0.35">
      <c r="A952" s="627">
        <f t="shared" si="14"/>
        <v>946</v>
      </c>
      <c r="B952" s="1182"/>
      <c r="C952" s="674"/>
      <c r="D952" s="13"/>
      <c r="E952" s="683" t="s">
        <v>2735</v>
      </c>
      <c r="F952" s="681" t="s">
        <v>12023</v>
      </c>
      <c r="G952" s="190" t="s">
        <v>12027</v>
      </c>
      <c r="H952" s="243" t="s">
        <v>10</v>
      </c>
      <c r="I952" s="684">
        <v>45718</v>
      </c>
      <c r="J952" s="684">
        <v>45731</v>
      </c>
      <c r="K952" s="196" t="s">
        <v>26</v>
      </c>
      <c r="L952" s="684">
        <v>45818</v>
      </c>
      <c r="M952" s="684">
        <v>45840</v>
      </c>
      <c r="N952" s="654"/>
      <c r="O952" s="196" t="s">
        <v>26</v>
      </c>
      <c r="P952" s="684">
        <v>45868</v>
      </c>
      <c r="Q952" s="684">
        <v>45900</v>
      </c>
      <c r="R952" s="196" t="s">
        <v>93</v>
      </c>
      <c r="S952" s="654"/>
      <c r="T952" s="654"/>
      <c r="U952" s="196"/>
      <c r="V952" s="654"/>
      <c r="W952" s="654"/>
      <c r="X952" s="196"/>
      <c r="Y952" s="648" t="s">
        <v>17</v>
      </c>
      <c r="Z952" s="648">
        <v>45917</v>
      </c>
      <c r="AA952" s="648">
        <v>45925</v>
      </c>
      <c r="AB952" s="247" t="s">
        <v>26</v>
      </c>
      <c r="AC952" s="667"/>
      <c r="AD952" s="667"/>
      <c r="AE952" s="247"/>
      <c r="AF952" s="682"/>
      <c r="AG952" s="682"/>
      <c r="AH952" s="247"/>
      <c r="AI952" s="682"/>
      <c r="AJ952" s="682"/>
      <c r="AK952" s="247"/>
      <c r="AL952" s="922"/>
    </row>
    <row r="953" spans="1:38" ht="99.9" customHeight="1" thickBot="1" x14ac:dyDescent="0.35">
      <c r="A953" s="627">
        <f t="shared" si="14"/>
        <v>947</v>
      </c>
      <c r="B953" s="1182"/>
      <c r="C953" s="674"/>
      <c r="D953" s="13"/>
      <c r="E953" s="683" t="s">
        <v>2735</v>
      </c>
      <c r="F953" s="681" t="s">
        <v>12024</v>
      </c>
      <c r="G953" s="190" t="s">
        <v>12027</v>
      </c>
      <c r="H953" s="243" t="s">
        <v>10</v>
      </c>
      <c r="I953" s="684">
        <v>45718</v>
      </c>
      <c r="J953" s="684">
        <v>45731</v>
      </c>
      <c r="K953" s="196" t="s">
        <v>26</v>
      </c>
      <c r="L953" s="684">
        <v>45818</v>
      </c>
      <c r="M953" s="684">
        <v>45840</v>
      </c>
      <c r="N953" s="654"/>
      <c r="O953" s="196" t="s">
        <v>26</v>
      </c>
      <c r="P953" s="684">
        <v>45868</v>
      </c>
      <c r="Q953" s="684">
        <v>45900</v>
      </c>
      <c r="R953" s="196" t="s">
        <v>93</v>
      </c>
      <c r="S953" s="654"/>
      <c r="T953" s="654"/>
      <c r="U953" s="196"/>
      <c r="V953" s="654"/>
      <c r="W953" s="654"/>
      <c r="X953" s="196"/>
      <c r="Y953" s="648" t="s">
        <v>17</v>
      </c>
      <c r="Z953" s="648">
        <v>45917</v>
      </c>
      <c r="AA953" s="648">
        <v>45925</v>
      </c>
      <c r="AB953" s="247" t="s">
        <v>26</v>
      </c>
      <c r="AC953" s="667"/>
      <c r="AD953" s="667"/>
      <c r="AE953" s="247"/>
      <c r="AF953" s="682"/>
      <c r="AG953" s="682"/>
      <c r="AH953" s="247"/>
      <c r="AI953" s="682"/>
      <c r="AJ953" s="682"/>
      <c r="AK953" s="247"/>
      <c r="AL953" s="922"/>
    </row>
    <row r="954" spans="1:38" ht="99.9" customHeight="1" thickBot="1" x14ac:dyDescent="0.35">
      <c r="A954" s="627">
        <f t="shared" si="14"/>
        <v>948</v>
      </c>
      <c r="B954" s="1182"/>
      <c r="C954" s="674"/>
      <c r="D954" s="13"/>
      <c r="E954" s="683" t="s">
        <v>2735</v>
      </c>
      <c r="F954" s="681" t="s">
        <v>12025</v>
      </c>
      <c r="G954" s="190" t="s">
        <v>12027</v>
      </c>
      <c r="H954" s="243" t="s">
        <v>10</v>
      </c>
      <c r="I954" s="684">
        <v>45718</v>
      </c>
      <c r="J954" s="684">
        <v>45731</v>
      </c>
      <c r="K954" s="196" t="s">
        <v>26</v>
      </c>
      <c r="L954" s="684">
        <v>45818</v>
      </c>
      <c r="M954" s="684">
        <v>45840</v>
      </c>
      <c r="N954" s="654"/>
      <c r="O954" s="196" t="s">
        <v>26</v>
      </c>
      <c r="P954" s="684">
        <v>45868</v>
      </c>
      <c r="Q954" s="684">
        <v>45900</v>
      </c>
      <c r="R954" s="196" t="s">
        <v>93</v>
      </c>
      <c r="S954" s="654"/>
      <c r="T954" s="654"/>
      <c r="U954" s="196"/>
      <c r="V954" s="654"/>
      <c r="W954" s="654"/>
      <c r="X954" s="196"/>
      <c r="Y954" s="648" t="s">
        <v>17</v>
      </c>
      <c r="Z954" s="648">
        <v>45917</v>
      </c>
      <c r="AA954" s="648">
        <v>45925</v>
      </c>
      <c r="AB954" s="247" t="s">
        <v>26</v>
      </c>
      <c r="AC954" s="667"/>
      <c r="AD954" s="667"/>
      <c r="AE954" s="247"/>
      <c r="AF954" s="682"/>
      <c r="AG954" s="682"/>
      <c r="AH954" s="247"/>
      <c r="AI954" s="682"/>
      <c r="AJ954" s="682"/>
      <c r="AK954" s="247"/>
      <c r="AL954" s="922"/>
    </row>
    <row r="955" spans="1:38" ht="99.9" customHeight="1" thickBot="1" x14ac:dyDescent="0.35">
      <c r="A955" s="627">
        <f t="shared" si="14"/>
        <v>949</v>
      </c>
      <c r="B955" s="1183"/>
      <c r="C955" s="674"/>
      <c r="D955" s="13"/>
      <c r="E955" s="683" t="s">
        <v>2735</v>
      </c>
      <c r="F955" s="681" t="s">
        <v>12026</v>
      </c>
      <c r="G955" s="190" t="s">
        <v>13357</v>
      </c>
      <c r="H955" s="243" t="s">
        <v>10</v>
      </c>
      <c r="I955" s="684">
        <v>45718</v>
      </c>
      <c r="J955" s="684">
        <v>45731</v>
      </c>
      <c r="K955" s="196" t="s">
        <v>26</v>
      </c>
      <c r="L955" s="684">
        <v>45818</v>
      </c>
      <c r="M955" s="684">
        <v>45840</v>
      </c>
      <c r="N955" s="654"/>
      <c r="O955" s="196" t="s">
        <v>26</v>
      </c>
      <c r="P955" s="684">
        <v>45868</v>
      </c>
      <c r="Q955" s="684">
        <v>45900</v>
      </c>
      <c r="R955" s="196" t="s">
        <v>93</v>
      </c>
      <c r="S955" s="654"/>
      <c r="T955" s="654"/>
      <c r="U955" s="196"/>
      <c r="V955" s="654"/>
      <c r="W955" s="654"/>
      <c r="X955" s="196"/>
      <c r="Y955" s="648" t="s">
        <v>17</v>
      </c>
      <c r="Z955" s="648">
        <v>45917</v>
      </c>
      <c r="AA955" s="648">
        <v>45925</v>
      </c>
      <c r="AB955" s="247" t="s">
        <v>26</v>
      </c>
      <c r="AC955" s="667"/>
      <c r="AD955" s="667"/>
      <c r="AE955" s="247"/>
      <c r="AF955" s="682"/>
      <c r="AG955" s="682"/>
      <c r="AH955" s="247"/>
      <c r="AI955" s="682"/>
      <c r="AJ955" s="682"/>
      <c r="AK955" s="247"/>
      <c r="AL955" s="923"/>
    </row>
    <row r="956" spans="1:38" ht="99.9" customHeight="1" thickBot="1" x14ac:dyDescent="0.35">
      <c r="A956" s="627">
        <f t="shared" si="14"/>
        <v>950</v>
      </c>
      <c r="B956" s="686" t="s">
        <v>12060</v>
      </c>
      <c r="C956" s="674"/>
      <c r="D956" s="13"/>
      <c r="E956" s="683" t="s">
        <v>2735</v>
      </c>
      <c r="F956" s="681" t="s">
        <v>12059</v>
      </c>
      <c r="G956" s="190" t="s">
        <v>12058</v>
      </c>
      <c r="H956" s="243" t="s">
        <v>10</v>
      </c>
      <c r="I956" s="684">
        <v>45732</v>
      </c>
      <c r="J956" s="684">
        <v>45753</v>
      </c>
      <c r="K956" s="196" t="s">
        <v>26</v>
      </c>
      <c r="L956" s="684">
        <v>45886</v>
      </c>
      <c r="M956" s="684">
        <v>45896</v>
      </c>
      <c r="N956" s="654"/>
      <c r="O956" s="196" t="s">
        <v>93</v>
      </c>
      <c r="P956" s="654"/>
      <c r="Q956" s="654"/>
      <c r="R956" s="196"/>
      <c r="S956" s="654"/>
      <c r="T956" s="654"/>
      <c r="U956" s="196"/>
      <c r="V956" s="654"/>
      <c r="W956" s="654"/>
      <c r="X956" s="196"/>
      <c r="Y956" s="648" t="s">
        <v>17</v>
      </c>
      <c r="Z956" s="648">
        <v>45905</v>
      </c>
      <c r="AA956" s="648">
        <v>45916</v>
      </c>
      <c r="AB956" s="247" t="s">
        <v>26</v>
      </c>
      <c r="AC956" s="648">
        <v>45948</v>
      </c>
      <c r="AD956" s="648">
        <v>45966</v>
      </c>
      <c r="AE956" s="247" t="s">
        <v>93</v>
      </c>
      <c r="AF956" s="682"/>
      <c r="AG956" s="682"/>
      <c r="AH956" s="247"/>
      <c r="AI956" s="682"/>
      <c r="AJ956" s="682"/>
      <c r="AK956" s="247"/>
      <c r="AL956" s="474" t="str">
        <f>IF(B956&gt;0,HYPERLINK(CONCATENATE("PDFSD FINALLY/",B956,".pdf"),CONCATENATE("Open PDFSD FINALLY.",B956)),"")</f>
        <v>Open PDFSD FINALLY.SD 44 (S19.ARCH.08-03)(10-00)</v>
      </c>
    </row>
    <row r="957" spans="1:38" ht="99.9" customHeight="1" thickBot="1" x14ac:dyDescent="0.35">
      <c r="A957" s="627">
        <f t="shared" si="14"/>
        <v>951</v>
      </c>
      <c r="B957" s="1181" t="s">
        <v>12217</v>
      </c>
      <c r="C957" s="674"/>
      <c r="D957" s="13"/>
      <c r="E957" s="683" t="s">
        <v>2735</v>
      </c>
      <c r="F957" s="681" t="s">
        <v>11324</v>
      </c>
      <c r="G957" s="190" t="s">
        <v>12373</v>
      </c>
      <c r="H957" s="243" t="s">
        <v>10</v>
      </c>
      <c r="I957" s="684">
        <v>45769</v>
      </c>
      <c r="J957" s="684">
        <v>45774</v>
      </c>
      <c r="K957" s="196" t="s">
        <v>93</v>
      </c>
      <c r="L957" s="654"/>
      <c r="M957" s="654"/>
      <c r="N957" s="654"/>
      <c r="O957" s="196"/>
      <c r="P957" s="654"/>
      <c r="Q957" s="654"/>
      <c r="R957" s="196"/>
      <c r="S957" s="654"/>
      <c r="T957" s="654"/>
      <c r="U957" s="196"/>
      <c r="V957" s="654"/>
      <c r="W957" s="654"/>
      <c r="X957" s="196"/>
      <c r="Y957" s="659"/>
      <c r="Z957" s="659"/>
      <c r="AA957" s="659"/>
      <c r="AB957" s="247"/>
      <c r="AC957" s="667"/>
      <c r="AD957" s="667"/>
      <c r="AE957" s="667"/>
      <c r="AF957" s="682"/>
      <c r="AG957" s="682"/>
      <c r="AH957" s="247"/>
      <c r="AI957" s="682"/>
      <c r="AJ957" s="682"/>
      <c r="AK957" s="247"/>
      <c r="AL957" s="548" t="str">
        <f>IF(B957&gt;0,HYPERLINK(CONCATENATE("PDFSD FINALLY/",B957,".pdf"),CONCATENATE("Open PDFSD FINALLY.",B957)),"")</f>
        <v>Open PDFSD FINALLY.SD 45 (S19.ARCH.13-03)(10-00)</v>
      </c>
    </row>
    <row r="958" spans="1:38" ht="99.9" customHeight="1" thickBot="1" x14ac:dyDescent="0.35">
      <c r="A958" s="627">
        <f t="shared" si="14"/>
        <v>952</v>
      </c>
      <c r="B958" s="1182"/>
      <c r="C958" s="674"/>
      <c r="D958" s="13"/>
      <c r="E958" s="683" t="s">
        <v>2735</v>
      </c>
      <c r="F958" s="681" t="s">
        <v>11325</v>
      </c>
      <c r="G958" s="190" t="s">
        <v>12374</v>
      </c>
      <c r="H958" s="243" t="s">
        <v>10</v>
      </c>
      <c r="I958" s="684">
        <v>45769</v>
      </c>
      <c r="J958" s="684">
        <v>45774</v>
      </c>
      <c r="K958" s="196" t="s">
        <v>26</v>
      </c>
      <c r="L958" s="654"/>
      <c r="M958" s="654"/>
      <c r="N958" s="654"/>
      <c r="O958" s="196"/>
      <c r="P958" s="654"/>
      <c r="Q958" s="654"/>
      <c r="R958" s="196"/>
      <c r="S958" s="654"/>
      <c r="T958" s="654"/>
      <c r="U958" s="196"/>
      <c r="V958" s="654"/>
      <c r="W958" s="654"/>
      <c r="X958" s="196"/>
      <c r="Y958" s="659"/>
      <c r="Z958" s="659"/>
      <c r="AA958" s="659"/>
      <c r="AB958" s="247"/>
      <c r="AC958" s="667"/>
      <c r="AD958" s="667"/>
      <c r="AE958" s="667"/>
      <c r="AF958" s="682"/>
      <c r="AG958" s="682"/>
      <c r="AH958" s="247"/>
      <c r="AI958" s="682"/>
      <c r="AJ958" s="682"/>
      <c r="AK958" s="247"/>
      <c r="AL958" s="922"/>
    </row>
    <row r="959" spans="1:38" ht="99.9" customHeight="1" thickBot="1" x14ac:dyDescent="0.35">
      <c r="A959" s="627">
        <f t="shared" si="14"/>
        <v>953</v>
      </c>
      <c r="B959" s="1182"/>
      <c r="C959" s="674"/>
      <c r="D959" s="13"/>
      <c r="E959" s="683" t="s">
        <v>2735</v>
      </c>
      <c r="F959" s="681" t="s">
        <v>11326</v>
      </c>
      <c r="G959" s="190" t="s">
        <v>12375</v>
      </c>
      <c r="H959" s="243" t="s">
        <v>10</v>
      </c>
      <c r="I959" s="684">
        <v>45769</v>
      </c>
      <c r="J959" s="684">
        <v>45774</v>
      </c>
      <c r="K959" s="196" t="s">
        <v>26</v>
      </c>
      <c r="L959" s="654"/>
      <c r="M959" s="654"/>
      <c r="N959" s="654"/>
      <c r="O959" s="654"/>
      <c r="P959" s="654"/>
      <c r="Q959" s="654"/>
      <c r="R959" s="196"/>
      <c r="S959" s="654"/>
      <c r="T959" s="654"/>
      <c r="U959" s="196"/>
      <c r="V959" s="654"/>
      <c r="W959" s="654"/>
      <c r="X959" s="196"/>
      <c r="Y959" s="659"/>
      <c r="Z959" s="659"/>
      <c r="AA959" s="659"/>
      <c r="AB959" s="247"/>
      <c r="AC959" s="667"/>
      <c r="AD959" s="667"/>
      <c r="AE959" s="667"/>
      <c r="AF959" s="682"/>
      <c r="AG959" s="682"/>
      <c r="AH959" s="247"/>
      <c r="AI959" s="682"/>
      <c r="AJ959" s="682"/>
      <c r="AK959" s="247"/>
      <c r="AL959" s="922"/>
    </row>
    <row r="960" spans="1:38" ht="99.9" customHeight="1" thickBot="1" x14ac:dyDescent="0.35">
      <c r="A960" s="627">
        <f t="shared" si="14"/>
        <v>954</v>
      </c>
      <c r="B960" s="1182"/>
      <c r="C960" s="674"/>
      <c r="D960" s="13"/>
      <c r="E960" s="683" t="s">
        <v>2735</v>
      </c>
      <c r="F960" s="681" t="s">
        <v>11327</v>
      </c>
      <c r="G960" s="190" t="s">
        <v>12376</v>
      </c>
      <c r="H960" s="243" t="s">
        <v>10</v>
      </c>
      <c r="I960" s="684">
        <v>45769</v>
      </c>
      <c r="J960" s="684">
        <v>45774</v>
      </c>
      <c r="K960" s="196" t="s">
        <v>93</v>
      </c>
      <c r="L960" s="654"/>
      <c r="M960" s="654"/>
      <c r="N960" s="654"/>
      <c r="O960" s="654"/>
      <c r="P960" s="654"/>
      <c r="Q960" s="654"/>
      <c r="R960" s="196"/>
      <c r="S960" s="654"/>
      <c r="T960" s="654"/>
      <c r="U960" s="196"/>
      <c r="V960" s="654"/>
      <c r="W960" s="654"/>
      <c r="X960" s="196"/>
      <c r="Y960" s="659"/>
      <c r="Z960" s="659"/>
      <c r="AA960" s="659"/>
      <c r="AB960" s="247"/>
      <c r="AC960" s="667"/>
      <c r="AD960" s="667"/>
      <c r="AE960" s="667"/>
      <c r="AF960" s="682"/>
      <c r="AG960" s="682"/>
      <c r="AH960" s="247"/>
      <c r="AI960" s="682"/>
      <c r="AJ960" s="682"/>
      <c r="AK960" s="247"/>
      <c r="AL960" s="922"/>
    </row>
    <row r="961" spans="1:38" ht="99.9" customHeight="1" thickBot="1" x14ac:dyDescent="0.35">
      <c r="A961" s="627">
        <f t="shared" si="14"/>
        <v>955</v>
      </c>
      <c r="B961" s="1182"/>
      <c r="C961" s="674"/>
      <c r="D961" s="13"/>
      <c r="E961" s="683" t="s">
        <v>2735</v>
      </c>
      <c r="F961" s="681" t="s">
        <v>11328</v>
      </c>
      <c r="G961" s="190" t="s">
        <v>12377</v>
      </c>
      <c r="H961" s="243" t="s">
        <v>10</v>
      </c>
      <c r="I961" s="684">
        <v>45769</v>
      </c>
      <c r="J961" s="684">
        <v>45774</v>
      </c>
      <c r="K961" s="196" t="s">
        <v>26</v>
      </c>
      <c r="L961" s="654"/>
      <c r="M961" s="654"/>
      <c r="N961" s="654"/>
      <c r="O961" s="654"/>
      <c r="P961" s="654"/>
      <c r="Q961" s="654"/>
      <c r="R961" s="196"/>
      <c r="S961" s="654"/>
      <c r="T961" s="654"/>
      <c r="U961" s="196"/>
      <c r="V961" s="654"/>
      <c r="W961" s="654"/>
      <c r="X961" s="196"/>
      <c r="Y961" s="659"/>
      <c r="Z961" s="659"/>
      <c r="AA961" s="659"/>
      <c r="AB961" s="247"/>
      <c r="AC961" s="667"/>
      <c r="AD961" s="667"/>
      <c r="AE961" s="667"/>
      <c r="AF961" s="682"/>
      <c r="AG961" s="682"/>
      <c r="AH961" s="247"/>
      <c r="AI961" s="682"/>
      <c r="AJ961" s="682"/>
      <c r="AK961" s="247"/>
      <c r="AL961" s="922"/>
    </row>
    <row r="962" spans="1:38" ht="99.9" customHeight="1" thickBot="1" x14ac:dyDescent="0.35">
      <c r="A962" s="627">
        <f t="shared" si="14"/>
        <v>956</v>
      </c>
      <c r="B962" s="1182"/>
      <c r="C962" s="674"/>
      <c r="D962" s="13"/>
      <c r="E962" s="683" t="s">
        <v>2735</v>
      </c>
      <c r="F962" s="681" t="s">
        <v>11329</v>
      </c>
      <c r="G962" s="190" t="s">
        <v>12378</v>
      </c>
      <c r="H962" s="243" t="s">
        <v>10</v>
      </c>
      <c r="I962" s="684">
        <v>45769</v>
      </c>
      <c r="J962" s="684">
        <v>45774</v>
      </c>
      <c r="K962" s="196" t="s">
        <v>11180</v>
      </c>
      <c r="L962" s="654"/>
      <c r="M962" s="654"/>
      <c r="N962" s="654"/>
      <c r="O962" s="654"/>
      <c r="P962" s="654"/>
      <c r="Q962" s="654"/>
      <c r="R962" s="196"/>
      <c r="S962" s="654"/>
      <c r="T962" s="654"/>
      <c r="U962" s="196"/>
      <c r="V962" s="654"/>
      <c r="W962" s="654"/>
      <c r="X962" s="196"/>
      <c r="Y962" s="659"/>
      <c r="Z962" s="659"/>
      <c r="AA962" s="659"/>
      <c r="AB962" s="247"/>
      <c r="AC962" s="667"/>
      <c r="AD962" s="667"/>
      <c r="AE962" s="667"/>
      <c r="AF962" s="682"/>
      <c r="AG962" s="682"/>
      <c r="AH962" s="247"/>
      <c r="AI962" s="682"/>
      <c r="AJ962" s="682"/>
      <c r="AK962" s="247"/>
      <c r="AL962" s="922"/>
    </row>
    <row r="963" spans="1:38" ht="99.9" customHeight="1" thickBot="1" x14ac:dyDescent="0.35">
      <c r="A963" s="627">
        <f t="shared" si="14"/>
        <v>957</v>
      </c>
      <c r="B963" s="1182"/>
      <c r="C963" s="674"/>
      <c r="D963" s="13"/>
      <c r="E963" s="683" t="s">
        <v>2735</v>
      </c>
      <c r="F963" s="681" t="s">
        <v>11330</v>
      </c>
      <c r="G963" s="190" t="s">
        <v>12379</v>
      </c>
      <c r="H963" s="243" t="s">
        <v>10</v>
      </c>
      <c r="I963" s="684">
        <v>45769</v>
      </c>
      <c r="J963" s="684">
        <v>45774</v>
      </c>
      <c r="K963" s="196" t="s">
        <v>11180</v>
      </c>
      <c r="L963" s="654"/>
      <c r="M963" s="654"/>
      <c r="N963" s="654"/>
      <c r="O963" s="654"/>
      <c r="P963" s="654"/>
      <c r="Q963" s="654"/>
      <c r="R963" s="196"/>
      <c r="S963" s="654"/>
      <c r="T963" s="654"/>
      <c r="U963" s="196"/>
      <c r="V963" s="654"/>
      <c r="W963" s="654"/>
      <c r="X963" s="196"/>
      <c r="Y963" s="659"/>
      <c r="Z963" s="659"/>
      <c r="AA963" s="659"/>
      <c r="AB963" s="247"/>
      <c r="AC963" s="667"/>
      <c r="AD963" s="667"/>
      <c r="AE963" s="667"/>
      <c r="AF963" s="682"/>
      <c r="AG963" s="682"/>
      <c r="AH963" s="247"/>
      <c r="AI963" s="682"/>
      <c r="AJ963" s="682"/>
      <c r="AK963" s="247"/>
      <c r="AL963" s="922"/>
    </row>
    <row r="964" spans="1:38" ht="99.9" customHeight="1" thickBot="1" x14ac:dyDescent="0.35">
      <c r="A964" s="627">
        <f t="shared" si="14"/>
        <v>958</v>
      </c>
      <c r="B964" s="1182"/>
      <c r="C964" s="674"/>
      <c r="D964" s="13"/>
      <c r="E964" s="683" t="s">
        <v>2735</v>
      </c>
      <c r="F964" s="681" t="s">
        <v>11331</v>
      </c>
      <c r="G964" s="190" t="s">
        <v>12380</v>
      </c>
      <c r="H964" s="243" t="s">
        <v>10</v>
      </c>
      <c r="I964" s="684">
        <v>45769</v>
      </c>
      <c r="J964" s="684">
        <v>45774</v>
      </c>
      <c r="K964" s="196" t="s">
        <v>11180</v>
      </c>
      <c r="L964" s="654"/>
      <c r="M964" s="654"/>
      <c r="N964" s="654"/>
      <c r="O964" s="654"/>
      <c r="P964" s="654"/>
      <c r="Q964" s="654"/>
      <c r="R964" s="196"/>
      <c r="S964" s="654"/>
      <c r="T964" s="654"/>
      <c r="U964" s="196"/>
      <c r="V964" s="654"/>
      <c r="W964" s="654"/>
      <c r="X964" s="196"/>
      <c r="Y964" s="659"/>
      <c r="Z964" s="659"/>
      <c r="AA964" s="659"/>
      <c r="AB964" s="247"/>
      <c r="AC964" s="667"/>
      <c r="AD964" s="667"/>
      <c r="AE964" s="667"/>
      <c r="AF964" s="682"/>
      <c r="AG964" s="682"/>
      <c r="AH964" s="247"/>
      <c r="AI964" s="682"/>
      <c r="AJ964" s="682"/>
      <c r="AK964" s="247"/>
      <c r="AL964" s="922"/>
    </row>
    <row r="965" spans="1:38" ht="99.9" customHeight="1" thickBot="1" x14ac:dyDescent="0.35">
      <c r="A965" s="627">
        <f t="shared" si="14"/>
        <v>959</v>
      </c>
      <c r="B965" s="1183"/>
      <c r="C965" s="674"/>
      <c r="D965" s="13"/>
      <c r="E965" s="683" t="s">
        <v>2735</v>
      </c>
      <c r="F965" s="681" t="s">
        <v>11485</v>
      </c>
      <c r="G965" s="190" t="s">
        <v>12381</v>
      </c>
      <c r="H965" s="243" t="s">
        <v>10</v>
      </c>
      <c r="I965" s="684">
        <v>45769</v>
      </c>
      <c r="J965" s="684">
        <v>45774</v>
      </c>
      <c r="K965" s="196" t="s">
        <v>11180</v>
      </c>
      <c r="L965" s="654"/>
      <c r="M965" s="654"/>
      <c r="N965" s="654"/>
      <c r="O965" s="654"/>
      <c r="P965" s="654"/>
      <c r="Q965" s="654"/>
      <c r="R965" s="196"/>
      <c r="S965" s="654"/>
      <c r="T965" s="654"/>
      <c r="U965" s="196"/>
      <c r="V965" s="654"/>
      <c r="W965" s="654"/>
      <c r="X965" s="196"/>
      <c r="Y965" s="659"/>
      <c r="Z965" s="659"/>
      <c r="AA965" s="659"/>
      <c r="AB965" s="247"/>
      <c r="AC965" s="667"/>
      <c r="AD965" s="667"/>
      <c r="AE965" s="667"/>
      <c r="AF965" s="682"/>
      <c r="AG965" s="682"/>
      <c r="AH965" s="247"/>
      <c r="AI965" s="682"/>
      <c r="AJ965" s="682"/>
      <c r="AK965" s="247"/>
      <c r="AL965" s="923"/>
    </row>
    <row r="966" spans="1:38" ht="99.9" customHeight="1" thickBot="1" x14ac:dyDescent="0.35">
      <c r="A966" s="627">
        <f t="shared" si="14"/>
        <v>960</v>
      </c>
      <c r="B966" s="1181" t="s">
        <v>12218</v>
      </c>
      <c r="C966" s="674"/>
      <c r="D966" s="13"/>
      <c r="E966" s="683" t="s">
        <v>2735</v>
      </c>
      <c r="F966" s="681" t="s">
        <v>12223</v>
      </c>
      <c r="G966" s="190" t="s">
        <v>12221</v>
      </c>
      <c r="H966" s="243" t="s">
        <v>10</v>
      </c>
      <c r="I966" s="684">
        <v>45739</v>
      </c>
      <c r="J966" s="684">
        <v>45754</v>
      </c>
      <c r="K966" s="196" t="s">
        <v>93</v>
      </c>
      <c r="L966" s="654"/>
      <c r="M966" s="654"/>
      <c r="N966" s="654"/>
      <c r="O966" s="654"/>
      <c r="P966" s="654"/>
      <c r="Q966" s="654"/>
      <c r="R966" s="196"/>
      <c r="S966" s="654"/>
      <c r="T966" s="654"/>
      <c r="U966" s="196"/>
      <c r="V966" s="654"/>
      <c r="W966" s="654"/>
      <c r="X966" s="196"/>
      <c r="Y966" s="648" t="s">
        <v>17</v>
      </c>
      <c r="Z966" s="648">
        <v>45759</v>
      </c>
      <c r="AA966" s="648">
        <v>45762</v>
      </c>
      <c r="AB966" s="247" t="s">
        <v>93</v>
      </c>
      <c r="AC966" s="667"/>
      <c r="AD966" s="667"/>
      <c r="AE966" s="667"/>
      <c r="AF966" s="682"/>
      <c r="AG966" s="682"/>
      <c r="AH966" s="247"/>
      <c r="AI966" s="682"/>
      <c r="AJ966" s="682"/>
      <c r="AK966" s="247"/>
      <c r="AL966" s="548" t="str">
        <f>IF(B966&gt;0,HYPERLINK(CONCATENATE("PDFSD FINALLY/",B966,".pdf"),CONCATENATE("Open PDFSD FINALLY.",B966)),"")</f>
        <v>Open PDFSD FINALLY.SD 46 (S19.ARCH.23-03)(10-00)</v>
      </c>
    </row>
    <row r="967" spans="1:38" ht="99.9" customHeight="1" thickBot="1" x14ac:dyDescent="0.35">
      <c r="A967" s="627">
        <f t="shared" si="14"/>
        <v>961</v>
      </c>
      <c r="B967" s="1183"/>
      <c r="C967" s="674"/>
      <c r="D967" s="13"/>
      <c r="E967" s="683" t="s">
        <v>2735</v>
      </c>
      <c r="F967" s="681" t="s">
        <v>12224</v>
      </c>
      <c r="G967" s="190" t="s">
        <v>12222</v>
      </c>
      <c r="H967" s="243" t="s">
        <v>10</v>
      </c>
      <c r="I967" s="684">
        <v>45739</v>
      </c>
      <c r="J967" s="684">
        <v>45754</v>
      </c>
      <c r="K967" s="196" t="s">
        <v>93</v>
      </c>
      <c r="L967" s="654"/>
      <c r="M967" s="654"/>
      <c r="N967" s="654"/>
      <c r="O967" s="654"/>
      <c r="P967" s="654"/>
      <c r="Q967" s="654"/>
      <c r="R967" s="196"/>
      <c r="S967" s="654"/>
      <c r="T967" s="654"/>
      <c r="U967" s="196"/>
      <c r="V967" s="654"/>
      <c r="W967" s="654"/>
      <c r="X967" s="196"/>
      <c r="Y967" s="648" t="s">
        <v>17</v>
      </c>
      <c r="Z967" s="648">
        <v>45759</v>
      </c>
      <c r="AA967" s="648">
        <v>45762</v>
      </c>
      <c r="AB967" s="247" t="s">
        <v>93</v>
      </c>
      <c r="AC967" s="667"/>
      <c r="AD967" s="667"/>
      <c r="AE967" s="667"/>
      <c r="AF967" s="682"/>
      <c r="AG967" s="682"/>
      <c r="AH967" s="247"/>
      <c r="AI967" s="682"/>
      <c r="AJ967" s="682"/>
      <c r="AK967" s="247"/>
      <c r="AL967" s="923"/>
    </row>
    <row r="968" spans="1:38" ht="99.9" customHeight="1" thickBot="1" x14ac:dyDescent="0.35">
      <c r="A968" s="627">
        <f t="shared" ref="A968:A1033" si="15">ROW()-ROW($A$6)</f>
        <v>962</v>
      </c>
      <c r="B968" s="1181" t="s">
        <v>12239</v>
      </c>
      <c r="C968" s="674"/>
      <c r="D968" s="13"/>
      <c r="E968" s="683" t="s">
        <v>2735</v>
      </c>
      <c r="F968" s="681" t="s">
        <v>12235</v>
      </c>
      <c r="G968" s="190" t="s">
        <v>12240</v>
      </c>
      <c r="H968" s="243" t="s">
        <v>10</v>
      </c>
      <c r="I968" s="684">
        <v>45741</v>
      </c>
      <c r="J968" s="684">
        <v>45767</v>
      </c>
      <c r="K968" s="196" t="s">
        <v>93</v>
      </c>
      <c r="L968" s="684">
        <v>45894</v>
      </c>
      <c r="M968" s="684">
        <v>45894</v>
      </c>
      <c r="N968" s="654"/>
      <c r="O968" s="196" t="s">
        <v>93</v>
      </c>
      <c r="P968" s="654"/>
      <c r="Q968" s="654"/>
      <c r="R968" s="196"/>
      <c r="S968" s="654"/>
      <c r="T968" s="654"/>
      <c r="U968" s="196"/>
      <c r="V968" s="654"/>
      <c r="W968" s="654"/>
      <c r="X968" s="196"/>
      <c r="Y968" s="648" t="s">
        <v>17</v>
      </c>
      <c r="Z968" s="648">
        <v>45770</v>
      </c>
      <c r="AA968" s="648">
        <v>45775</v>
      </c>
      <c r="AB968" s="247" t="s">
        <v>26</v>
      </c>
      <c r="AC968" s="648">
        <v>45895</v>
      </c>
      <c r="AD968" s="648">
        <v>45901</v>
      </c>
      <c r="AE968" s="247" t="s">
        <v>26</v>
      </c>
      <c r="AF968" s="648">
        <v>45964</v>
      </c>
      <c r="AG968" s="648">
        <v>45978</v>
      </c>
      <c r="AH968" s="247" t="s">
        <v>93</v>
      </c>
      <c r="AI968" s="682"/>
      <c r="AJ968" s="682"/>
      <c r="AK968" s="247"/>
      <c r="AL968" s="548" t="str">
        <f>IF(B968&gt;0,HYPERLINK(CONCATENATE("PDFSD FINALLY/",B968,".pdf"),CONCATENATE("Open PDFSD FINALLY.",B968)),"")</f>
        <v>Open PDFSD FINALLY.SD 47 (S19.ARCH.25-03)(10-00)</v>
      </c>
    </row>
    <row r="969" spans="1:38" ht="99.9" customHeight="1" thickBot="1" x14ac:dyDescent="0.35">
      <c r="A969" s="627">
        <f t="shared" si="15"/>
        <v>963</v>
      </c>
      <c r="B969" s="1182"/>
      <c r="C969" s="674"/>
      <c r="D969" s="13"/>
      <c r="E969" s="683" t="s">
        <v>2735</v>
      </c>
      <c r="F969" s="681" t="s">
        <v>12236</v>
      </c>
      <c r="G969" s="190" t="s">
        <v>12241</v>
      </c>
      <c r="H969" s="243" t="s">
        <v>10</v>
      </c>
      <c r="I969" s="684">
        <v>45741</v>
      </c>
      <c r="J969" s="684">
        <v>45767</v>
      </c>
      <c r="K969" s="196" t="s">
        <v>93</v>
      </c>
      <c r="L969" s="684">
        <v>45894</v>
      </c>
      <c r="M969" s="684">
        <v>45894</v>
      </c>
      <c r="N969" s="654"/>
      <c r="O969" s="196" t="s">
        <v>93</v>
      </c>
      <c r="P969" s="654"/>
      <c r="Q969" s="654"/>
      <c r="R969" s="196"/>
      <c r="S969" s="654"/>
      <c r="T969" s="654"/>
      <c r="U969" s="196"/>
      <c r="V969" s="654"/>
      <c r="W969" s="654"/>
      <c r="X969" s="196"/>
      <c r="Y969" s="648" t="s">
        <v>17</v>
      </c>
      <c r="Z969" s="648">
        <v>45770</v>
      </c>
      <c r="AA969" s="648">
        <v>45775</v>
      </c>
      <c r="AB969" s="247" t="s">
        <v>26</v>
      </c>
      <c r="AC969" s="648">
        <v>45895</v>
      </c>
      <c r="AD969" s="648">
        <v>45901</v>
      </c>
      <c r="AE969" s="247" t="s">
        <v>26</v>
      </c>
      <c r="AF969" s="648">
        <v>45964</v>
      </c>
      <c r="AG969" s="648">
        <v>45978</v>
      </c>
      <c r="AH969" s="247" t="s">
        <v>93</v>
      </c>
      <c r="AI969" s="682"/>
      <c r="AJ969" s="682"/>
      <c r="AK969" s="247"/>
      <c r="AL969" s="922"/>
    </row>
    <row r="970" spans="1:38" ht="99.9" customHeight="1" thickBot="1" x14ac:dyDescent="0.35">
      <c r="A970" s="627">
        <f t="shared" si="15"/>
        <v>964</v>
      </c>
      <c r="B970" s="1182"/>
      <c r="C970" s="674"/>
      <c r="D970" s="13"/>
      <c r="E970" s="683" t="s">
        <v>2735</v>
      </c>
      <c r="F970" s="681" t="s">
        <v>12237</v>
      </c>
      <c r="G970" s="190" t="s">
        <v>12242</v>
      </c>
      <c r="H970" s="243" t="s">
        <v>10</v>
      </c>
      <c r="I970" s="684">
        <v>45741</v>
      </c>
      <c r="J970" s="684">
        <v>45767</v>
      </c>
      <c r="K970" s="196" t="s">
        <v>93</v>
      </c>
      <c r="L970" s="684">
        <v>45894</v>
      </c>
      <c r="M970" s="684">
        <v>45894</v>
      </c>
      <c r="N970" s="654"/>
      <c r="O970" s="196" t="s">
        <v>93</v>
      </c>
      <c r="P970" s="654"/>
      <c r="Q970" s="654"/>
      <c r="R970" s="196"/>
      <c r="S970" s="654"/>
      <c r="T970" s="654"/>
      <c r="U970" s="196"/>
      <c r="V970" s="654"/>
      <c r="W970" s="654"/>
      <c r="X970" s="196"/>
      <c r="Y970" s="648" t="s">
        <v>17</v>
      </c>
      <c r="Z970" s="648">
        <v>45770</v>
      </c>
      <c r="AA970" s="648">
        <v>45775</v>
      </c>
      <c r="AB970" s="247" t="s">
        <v>26</v>
      </c>
      <c r="AC970" s="648">
        <v>45895</v>
      </c>
      <c r="AD970" s="648">
        <v>45901</v>
      </c>
      <c r="AE970" s="247" t="s">
        <v>26</v>
      </c>
      <c r="AF970" s="648">
        <v>45964</v>
      </c>
      <c r="AG970" s="648">
        <v>45978</v>
      </c>
      <c r="AH970" s="247" t="s">
        <v>93</v>
      </c>
      <c r="AI970" s="682"/>
      <c r="AJ970" s="682"/>
      <c r="AK970" s="247"/>
      <c r="AL970" s="922"/>
    </row>
    <row r="971" spans="1:38" ht="99.9" customHeight="1" thickBot="1" x14ac:dyDescent="0.35">
      <c r="A971" s="627">
        <f t="shared" si="15"/>
        <v>965</v>
      </c>
      <c r="B971" s="1183"/>
      <c r="C971" s="674"/>
      <c r="D971" s="13"/>
      <c r="E971" s="683" t="s">
        <v>2735</v>
      </c>
      <c r="F971" s="681" t="s">
        <v>12238</v>
      </c>
      <c r="G971" s="190" t="s">
        <v>12243</v>
      </c>
      <c r="H971" s="243" t="s">
        <v>10</v>
      </c>
      <c r="I971" s="684">
        <v>45741</v>
      </c>
      <c r="J971" s="684">
        <v>45767</v>
      </c>
      <c r="K971" s="196" t="s">
        <v>93</v>
      </c>
      <c r="L971" s="654"/>
      <c r="M971" s="654"/>
      <c r="N971" s="654"/>
      <c r="O971" s="196"/>
      <c r="P971" s="654"/>
      <c r="Q971" s="654"/>
      <c r="R971" s="196"/>
      <c r="S971" s="654"/>
      <c r="T971" s="654"/>
      <c r="U971" s="196"/>
      <c r="V971" s="654"/>
      <c r="W971" s="654"/>
      <c r="X971" s="654"/>
      <c r="Y971" s="648" t="s">
        <v>17</v>
      </c>
      <c r="Z971" s="648">
        <v>45770</v>
      </c>
      <c r="AA971" s="648">
        <v>45775</v>
      </c>
      <c r="AB971" s="247" t="s">
        <v>26</v>
      </c>
      <c r="AC971" s="667"/>
      <c r="AD971" s="667"/>
      <c r="AE971" s="667"/>
      <c r="AF971" s="682"/>
      <c r="AG971" s="682"/>
      <c r="AH971" s="247"/>
      <c r="AI971" s="682"/>
      <c r="AJ971" s="682"/>
      <c r="AK971" s="247"/>
      <c r="AL971" s="923"/>
    </row>
    <row r="972" spans="1:38" ht="99.9" customHeight="1" thickBot="1" x14ac:dyDescent="0.35">
      <c r="A972" s="627">
        <f t="shared" si="15"/>
        <v>966</v>
      </c>
      <c r="B972" s="1181" t="s">
        <v>12249</v>
      </c>
      <c r="C972" s="674"/>
      <c r="D972" s="13"/>
      <c r="E972" s="683" t="s">
        <v>2735</v>
      </c>
      <c r="F972" s="681" t="s">
        <v>12244</v>
      </c>
      <c r="G972" s="190" t="s">
        <v>12250</v>
      </c>
      <c r="H972" s="243" t="s">
        <v>10</v>
      </c>
      <c r="I972" s="684">
        <v>45741</v>
      </c>
      <c r="J972" s="684">
        <v>45764</v>
      </c>
      <c r="K972" s="196" t="s">
        <v>27</v>
      </c>
      <c r="L972" s="654"/>
      <c r="M972" s="654"/>
      <c r="N972" s="654"/>
      <c r="O972" s="654"/>
      <c r="P972" s="654"/>
      <c r="Q972" s="654"/>
      <c r="R972" s="196"/>
      <c r="S972" s="654"/>
      <c r="T972" s="654"/>
      <c r="U972" s="196"/>
      <c r="V972" s="654"/>
      <c r="W972" s="654"/>
      <c r="X972" s="654"/>
      <c r="Y972" s="648"/>
      <c r="Z972" s="648"/>
      <c r="AA972" s="648"/>
      <c r="AB972" s="247"/>
      <c r="AC972" s="667"/>
      <c r="AD972" s="667"/>
      <c r="AE972" s="667"/>
      <c r="AF972" s="682"/>
      <c r="AG972" s="682"/>
      <c r="AH972" s="247"/>
      <c r="AI972" s="682"/>
      <c r="AJ972" s="682"/>
      <c r="AK972" s="247"/>
      <c r="AL972" s="548" t="str">
        <f>IF(B972&gt;0,HYPERLINK(CONCATENATE("PDFSD FINALLY/",B972,".pdf"),CONCATENATE("Open PDFSD FINALLY.",B972)),"")</f>
        <v>Open PDFSD FINALLY.SD 48 (S19.ARCH.25-03)(10-00)</v>
      </c>
    </row>
    <row r="973" spans="1:38" ht="99.9" customHeight="1" thickBot="1" x14ac:dyDescent="0.35">
      <c r="A973" s="627">
        <f t="shared" si="15"/>
        <v>967</v>
      </c>
      <c r="B973" s="1182"/>
      <c r="C973" s="674"/>
      <c r="D973" s="13"/>
      <c r="E973" s="683" t="s">
        <v>2735</v>
      </c>
      <c r="F973" s="681" t="s">
        <v>12245</v>
      </c>
      <c r="G973" s="190" t="s">
        <v>12251</v>
      </c>
      <c r="H973" s="243" t="s">
        <v>10</v>
      </c>
      <c r="I973" s="684">
        <v>45741</v>
      </c>
      <c r="J973" s="684">
        <v>45764</v>
      </c>
      <c r="K973" s="196" t="s">
        <v>27</v>
      </c>
      <c r="L973" s="654"/>
      <c r="M973" s="654"/>
      <c r="N973" s="654"/>
      <c r="O973" s="654"/>
      <c r="P973" s="654"/>
      <c r="Q973" s="654"/>
      <c r="R973" s="196"/>
      <c r="S973" s="654"/>
      <c r="T973" s="654"/>
      <c r="U973" s="196"/>
      <c r="V973" s="654"/>
      <c r="W973" s="654"/>
      <c r="X973" s="654"/>
      <c r="Y973" s="648"/>
      <c r="Z973" s="648"/>
      <c r="AA973" s="648"/>
      <c r="AB973" s="247"/>
      <c r="AC973" s="667"/>
      <c r="AD973" s="667"/>
      <c r="AE973" s="667"/>
      <c r="AF973" s="682"/>
      <c r="AG973" s="682"/>
      <c r="AH973" s="247"/>
      <c r="AI973" s="682"/>
      <c r="AJ973" s="682"/>
      <c r="AK973" s="247"/>
      <c r="AL973" s="922"/>
    </row>
    <row r="974" spans="1:38" ht="99.9" customHeight="1" thickBot="1" x14ac:dyDescent="0.35">
      <c r="A974" s="627">
        <f t="shared" si="15"/>
        <v>968</v>
      </c>
      <c r="B974" s="1182"/>
      <c r="C974" s="674"/>
      <c r="D974" s="13"/>
      <c r="E974" s="683" t="s">
        <v>2735</v>
      </c>
      <c r="F974" s="681" t="s">
        <v>12246</v>
      </c>
      <c r="G974" s="190" t="s">
        <v>12252</v>
      </c>
      <c r="H974" s="243" t="s">
        <v>10</v>
      </c>
      <c r="I974" s="684">
        <v>45741</v>
      </c>
      <c r="J974" s="684">
        <v>45764</v>
      </c>
      <c r="K974" s="196" t="s">
        <v>27</v>
      </c>
      <c r="L974" s="654"/>
      <c r="M974" s="654"/>
      <c r="N974" s="654"/>
      <c r="O974" s="654"/>
      <c r="P974" s="654"/>
      <c r="Q974" s="654"/>
      <c r="R974" s="196"/>
      <c r="S974" s="654"/>
      <c r="T974" s="654"/>
      <c r="U974" s="196"/>
      <c r="V974" s="654"/>
      <c r="W974" s="654"/>
      <c r="X974" s="654"/>
      <c r="Y974" s="648"/>
      <c r="Z974" s="648"/>
      <c r="AA974" s="648"/>
      <c r="AB974" s="247"/>
      <c r="AC974" s="667"/>
      <c r="AD974" s="667"/>
      <c r="AE974" s="667"/>
      <c r="AF974" s="682"/>
      <c r="AG974" s="682"/>
      <c r="AH974" s="247"/>
      <c r="AI974" s="682"/>
      <c r="AJ974" s="682"/>
      <c r="AK974" s="247"/>
      <c r="AL974" s="922"/>
    </row>
    <row r="975" spans="1:38" ht="99.9" customHeight="1" thickBot="1" x14ac:dyDescent="0.35">
      <c r="A975" s="627">
        <f t="shared" si="15"/>
        <v>969</v>
      </c>
      <c r="B975" s="1182"/>
      <c r="C975" s="674"/>
      <c r="D975" s="13"/>
      <c r="E975" s="683" t="s">
        <v>2735</v>
      </c>
      <c r="F975" s="681" t="s">
        <v>12247</v>
      </c>
      <c r="G975" s="190" t="s">
        <v>12253</v>
      </c>
      <c r="H975" s="243" t="s">
        <v>10</v>
      </c>
      <c r="I975" s="684">
        <v>45741</v>
      </c>
      <c r="J975" s="684">
        <v>45764</v>
      </c>
      <c r="K975" s="196" t="s">
        <v>27</v>
      </c>
      <c r="L975" s="654"/>
      <c r="M975" s="654"/>
      <c r="N975" s="654"/>
      <c r="O975" s="654"/>
      <c r="P975" s="654"/>
      <c r="Q975" s="654"/>
      <c r="R975" s="196"/>
      <c r="S975" s="654"/>
      <c r="T975" s="654"/>
      <c r="U975" s="196"/>
      <c r="V975" s="654"/>
      <c r="W975" s="654"/>
      <c r="X975" s="654"/>
      <c r="Y975" s="648"/>
      <c r="Z975" s="648"/>
      <c r="AA975" s="648"/>
      <c r="AB975" s="247"/>
      <c r="AC975" s="667"/>
      <c r="AD975" s="667"/>
      <c r="AE975" s="667"/>
      <c r="AF975" s="682"/>
      <c r="AG975" s="682"/>
      <c r="AH975" s="247"/>
      <c r="AI975" s="682"/>
      <c r="AJ975" s="682"/>
      <c r="AK975" s="247"/>
      <c r="AL975" s="922"/>
    </row>
    <row r="976" spans="1:38" ht="99.9" customHeight="1" thickBot="1" x14ac:dyDescent="0.35">
      <c r="A976" s="627">
        <f t="shared" si="15"/>
        <v>970</v>
      </c>
      <c r="B976" s="1183"/>
      <c r="C976" s="674"/>
      <c r="D976" s="13"/>
      <c r="E976" s="683" t="s">
        <v>2735</v>
      </c>
      <c r="F976" s="681" t="s">
        <v>12248</v>
      </c>
      <c r="G976" s="190" t="s">
        <v>12254</v>
      </c>
      <c r="H976" s="243" t="s">
        <v>10</v>
      </c>
      <c r="I976" s="684">
        <v>45741</v>
      </c>
      <c r="J976" s="684">
        <v>45764</v>
      </c>
      <c r="K976" s="196" t="s">
        <v>27</v>
      </c>
      <c r="L976" s="654"/>
      <c r="M976" s="654"/>
      <c r="N976" s="654"/>
      <c r="O976" s="654"/>
      <c r="P976" s="654"/>
      <c r="Q976" s="654"/>
      <c r="R976" s="196"/>
      <c r="S976" s="654"/>
      <c r="T976" s="654"/>
      <c r="U976" s="196"/>
      <c r="V976" s="654"/>
      <c r="W976" s="654"/>
      <c r="X976" s="654"/>
      <c r="Y976" s="648"/>
      <c r="Z976" s="648"/>
      <c r="AA976" s="648"/>
      <c r="AB976" s="247"/>
      <c r="AC976" s="667"/>
      <c r="AD976" s="667"/>
      <c r="AE976" s="667"/>
      <c r="AF976" s="682"/>
      <c r="AG976" s="682"/>
      <c r="AH976" s="247"/>
      <c r="AI976" s="682"/>
      <c r="AJ976" s="682"/>
      <c r="AK976" s="247"/>
      <c r="AL976" s="923"/>
    </row>
    <row r="977" spans="1:40" ht="99.9" customHeight="1" thickBot="1" x14ac:dyDescent="0.35">
      <c r="A977" s="627">
        <f t="shared" si="15"/>
        <v>971</v>
      </c>
      <c r="B977" s="1181" t="s">
        <v>12259</v>
      </c>
      <c r="C977" s="674"/>
      <c r="D977" s="13"/>
      <c r="E977" s="683" t="s">
        <v>2735</v>
      </c>
      <c r="F977" s="681" t="s">
        <v>12255</v>
      </c>
      <c r="G977" s="190" t="s">
        <v>12257</v>
      </c>
      <c r="H977" s="243" t="s">
        <v>10</v>
      </c>
      <c r="I977" s="684">
        <v>45741</v>
      </c>
      <c r="J977" s="684">
        <v>45767</v>
      </c>
      <c r="K977" s="196" t="s">
        <v>93</v>
      </c>
      <c r="L977" s="654"/>
      <c r="M977" s="654"/>
      <c r="N977" s="654"/>
      <c r="O977" s="654"/>
      <c r="P977" s="654"/>
      <c r="Q977" s="654"/>
      <c r="R977" s="196"/>
      <c r="S977" s="654"/>
      <c r="T977" s="654"/>
      <c r="U977" s="196"/>
      <c r="V977" s="654"/>
      <c r="W977" s="654"/>
      <c r="X977" s="654"/>
      <c r="Y977" s="648" t="s">
        <v>17</v>
      </c>
      <c r="Z977" s="648">
        <v>45770</v>
      </c>
      <c r="AA977" s="648">
        <v>45775</v>
      </c>
      <c r="AB977" s="247" t="s">
        <v>93</v>
      </c>
      <c r="AC977" s="667"/>
      <c r="AD977" s="667"/>
      <c r="AE977" s="667"/>
      <c r="AF977" s="682"/>
      <c r="AG977" s="682"/>
      <c r="AH977" s="247"/>
      <c r="AI977" s="682"/>
      <c r="AJ977" s="682"/>
      <c r="AK977" s="247"/>
      <c r="AL977" s="548" t="str">
        <f>IF(B977&gt;0,HYPERLINK(CONCATENATE("PDFSD FINALLY/",B977,".pdf"),CONCATENATE("Open PDFSD FINALLY.",B977)),"")</f>
        <v>Open PDFSD FINALLY.SD 49 (S19.ARCH.25-03)(10-00)</v>
      </c>
    </row>
    <row r="978" spans="1:40" ht="99.9" customHeight="1" thickBot="1" x14ac:dyDescent="0.35">
      <c r="A978" s="627">
        <f t="shared" si="15"/>
        <v>972</v>
      </c>
      <c r="B978" s="1183"/>
      <c r="C978" s="674"/>
      <c r="D978" s="13"/>
      <c r="E978" s="683" t="s">
        <v>2735</v>
      </c>
      <c r="F978" s="681" t="s">
        <v>12256</v>
      </c>
      <c r="G978" s="190" t="s">
        <v>12258</v>
      </c>
      <c r="H978" s="243" t="s">
        <v>10</v>
      </c>
      <c r="I978" s="684">
        <v>45741</v>
      </c>
      <c r="J978" s="684">
        <v>45767</v>
      </c>
      <c r="K978" s="196" t="s">
        <v>93</v>
      </c>
      <c r="L978" s="654"/>
      <c r="M978" s="654"/>
      <c r="N978" s="654"/>
      <c r="O978" s="654"/>
      <c r="P978" s="654"/>
      <c r="Q978" s="654"/>
      <c r="R978" s="196"/>
      <c r="S978" s="654"/>
      <c r="T978" s="654"/>
      <c r="U978" s="196"/>
      <c r="V978" s="654"/>
      <c r="W978" s="654"/>
      <c r="X978" s="654"/>
      <c r="Y978" s="648" t="s">
        <v>17</v>
      </c>
      <c r="Z978" s="648">
        <v>45770</v>
      </c>
      <c r="AA978" s="648">
        <v>45775</v>
      </c>
      <c r="AB978" s="247" t="s">
        <v>93</v>
      </c>
      <c r="AC978" s="667"/>
      <c r="AD978" s="667"/>
      <c r="AE978" s="667"/>
      <c r="AF978" s="682"/>
      <c r="AG978" s="682"/>
      <c r="AH978" s="247"/>
      <c r="AI978" s="682"/>
      <c r="AJ978" s="682"/>
      <c r="AK978" s="247"/>
      <c r="AL978" s="923"/>
    </row>
    <row r="979" spans="1:40" ht="99.9" customHeight="1" thickBot="1" x14ac:dyDescent="0.35">
      <c r="A979" s="627">
        <f t="shared" si="15"/>
        <v>973</v>
      </c>
      <c r="B979" s="686" t="s">
        <v>12261</v>
      </c>
      <c r="C979" s="674"/>
      <c r="D979" s="13"/>
      <c r="E979" s="683" t="s">
        <v>2735</v>
      </c>
      <c r="F979" s="681" t="s">
        <v>12260</v>
      </c>
      <c r="G979" s="190" t="s">
        <v>14637</v>
      </c>
      <c r="H979" s="243" t="s">
        <v>10</v>
      </c>
      <c r="I979" s="684">
        <v>45741</v>
      </c>
      <c r="J979" s="684">
        <v>45767</v>
      </c>
      <c r="K979" s="196" t="s">
        <v>93</v>
      </c>
      <c r="L979" s="684">
        <v>46012</v>
      </c>
      <c r="M979" s="654"/>
      <c r="N979" s="654"/>
      <c r="O979" s="654"/>
      <c r="P979" s="654"/>
      <c r="Q979" s="654"/>
      <c r="R979" s="196"/>
      <c r="S979" s="654"/>
      <c r="T979" s="654"/>
      <c r="U979" s="196"/>
      <c r="V979" s="654"/>
      <c r="W979" s="654"/>
      <c r="X979" s="654"/>
      <c r="Y979" s="648" t="s">
        <v>17</v>
      </c>
      <c r="Z979" s="648">
        <v>45770</v>
      </c>
      <c r="AA979" s="648">
        <v>45775</v>
      </c>
      <c r="AB979" s="247" t="s">
        <v>26</v>
      </c>
      <c r="AC979" s="648">
        <v>45988</v>
      </c>
      <c r="AD979" s="648">
        <v>45994</v>
      </c>
      <c r="AE979" s="247" t="s">
        <v>93</v>
      </c>
      <c r="AF979" s="682"/>
      <c r="AG979" s="682"/>
      <c r="AH979" s="247"/>
      <c r="AI979" s="682"/>
      <c r="AJ979" s="682"/>
      <c r="AK979" s="247"/>
      <c r="AL979" s="474" t="str">
        <f>IF(B979&gt;0,HYPERLINK(CONCATENATE("PDFSD FINALLY/",B979,".pdf"),CONCATENATE("Open PDFSD FINALLY.",B979)),"")</f>
        <v>Open PDFSD FINALLY.SD 50 (S19.ARCH.25-03)(10-00)</v>
      </c>
      <c r="AN979"/>
    </row>
    <row r="980" spans="1:40" ht="99.9" customHeight="1" thickBot="1" x14ac:dyDescent="0.35">
      <c r="A980" s="627">
        <f t="shared" si="15"/>
        <v>974</v>
      </c>
      <c r="B980" s="1181" t="s">
        <v>12276</v>
      </c>
      <c r="C980" s="674"/>
      <c r="D980" s="13"/>
      <c r="E980" s="683" t="s">
        <v>76</v>
      </c>
      <c r="F980" s="681" t="s">
        <v>12272</v>
      </c>
      <c r="G980" s="190" t="s">
        <v>12270</v>
      </c>
      <c r="H980" s="243" t="s">
        <v>10</v>
      </c>
      <c r="I980" s="684">
        <v>45725</v>
      </c>
      <c r="J980" s="684">
        <v>45753</v>
      </c>
      <c r="K980" s="196" t="s">
        <v>93</v>
      </c>
      <c r="L980" s="654"/>
      <c r="M980" s="654"/>
      <c r="N980" s="654"/>
      <c r="O980" s="196"/>
      <c r="P980" s="654"/>
      <c r="Q980" s="654"/>
      <c r="R980" s="196"/>
      <c r="S980" s="654"/>
      <c r="T980" s="654"/>
      <c r="U980" s="196"/>
      <c r="V980" s="654"/>
      <c r="W980" s="654"/>
      <c r="X980" s="654"/>
      <c r="Y980" s="662" t="s">
        <v>195</v>
      </c>
      <c r="Z980" s="663">
        <v>45782</v>
      </c>
      <c r="AA980" s="663">
        <v>45796</v>
      </c>
      <c r="AB980" s="687" t="s">
        <v>93</v>
      </c>
      <c r="AC980" s="667"/>
      <c r="AD980" s="667"/>
      <c r="AE980" s="667"/>
      <c r="AF980" s="682"/>
      <c r="AG980" s="682"/>
      <c r="AH980" s="247"/>
      <c r="AI980" s="682"/>
      <c r="AJ980" s="682"/>
      <c r="AK980" s="247"/>
      <c r="AL980" s="548" t="str">
        <f>IF(B980&gt;0,HYPERLINK(CONCATENATE("PDFSD FINALLY/",B980,".pdf"),CONCATENATE("Open PDFSD FINALLY.",B980)),"")</f>
        <v>Open PDFSD FINALLY.SD 091 (S19.CI.09-03)(10-00)</v>
      </c>
      <c r="AN980"/>
    </row>
    <row r="981" spans="1:40" ht="99.9" customHeight="1" thickBot="1" x14ac:dyDescent="0.35">
      <c r="A981" s="627">
        <f t="shared" si="15"/>
        <v>975</v>
      </c>
      <c r="B981" s="1183"/>
      <c r="C981" s="674"/>
      <c r="D981" s="13"/>
      <c r="E981" s="683" t="s">
        <v>76</v>
      </c>
      <c r="F981" s="681" t="s">
        <v>12273</v>
      </c>
      <c r="G981" s="190" t="s">
        <v>12271</v>
      </c>
      <c r="H981" s="243" t="s">
        <v>10</v>
      </c>
      <c r="I981" s="684">
        <v>45725</v>
      </c>
      <c r="J981" s="684">
        <v>45753</v>
      </c>
      <c r="K981" s="196" t="s">
        <v>93</v>
      </c>
      <c r="L981" s="654"/>
      <c r="M981" s="654"/>
      <c r="N981" s="654"/>
      <c r="O981" s="196"/>
      <c r="P981" s="654"/>
      <c r="Q981" s="654"/>
      <c r="R981" s="196"/>
      <c r="S981" s="654"/>
      <c r="T981" s="654"/>
      <c r="U981" s="196"/>
      <c r="V981" s="654"/>
      <c r="W981" s="654"/>
      <c r="X981" s="654"/>
      <c r="Y981" s="662" t="s">
        <v>195</v>
      </c>
      <c r="Z981" s="663">
        <v>45782</v>
      </c>
      <c r="AA981" s="663">
        <v>45796</v>
      </c>
      <c r="AB981" s="687" t="s">
        <v>93</v>
      </c>
      <c r="AC981" s="667"/>
      <c r="AD981" s="667"/>
      <c r="AE981" s="667"/>
      <c r="AF981" s="682"/>
      <c r="AG981" s="682"/>
      <c r="AH981" s="247"/>
      <c r="AI981" s="682"/>
      <c r="AJ981" s="682"/>
      <c r="AK981" s="247"/>
      <c r="AL981" s="923"/>
      <c r="AN981"/>
    </row>
    <row r="982" spans="1:40" ht="99.9" customHeight="1" thickBot="1" x14ac:dyDescent="0.35">
      <c r="A982" s="627">
        <f t="shared" si="15"/>
        <v>976</v>
      </c>
      <c r="B982" s="652" t="s">
        <v>12277</v>
      </c>
      <c r="C982" s="674"/>
      <c r="D982" s="13"/>
      <c r="E982" s="683" t="s">
        <v>76</v>
      </c>
      <c r="F982" s="681" t="s">
        <v>12275</v>
      </c>
      <c r="G982" s="190" t="s">
        <v>12274</v>
      </c>
      <c r="H982" s="243" t="s">
        <v>10</v>
      </c>
      <c r="I982" s="684">
        <v>45725</v>
      </c>
      <c r="J982" s="684">
        <v>45777</v>
      </c>
      <c r="K982" s="196" t="s">
        <v>93</v>
      </c>
      <c r="L982" s="654"/>
      <c r="M982" s="654"/>
      <c r="N982" s="654"/>
      <c r="O982" s="196"/>
      <c r="P982" s="654"/>
      <c r="Q982" s="654"/>
      <c r="R982" s="196"/>
      <c r="S982" s="654"/>
      <c r="T982" s="654"/>
      <c r="U982" s="196"/>
      <c r="V982" s="654"/>
      <c r="W982" s="654"/>
      <c r="X982" s="654"/>
      <c r="Y982" s="662" t="s">
        <v>195</v>
      </c>
      <c r="Z982" s="663">
        <v>45782</v>
      </c>
      <c r="AA982" s="663">
        <v>45796</v>
      </c>
      <c r="AB982" s="687" t="s">
        <v>93</v>
      </c>
      <c r="AC982" s="667"/>
      <c r="AD982" s="667"/>
      <c r="AE982" s="667"/>
      <c r="AF982" s="682"/>
      <c r="AG982" s="682"/>
      <c r="AH982" s="247"/>
      <c r="AI982" s="682"/>
      <c r="AJ982" s="682"/>
      <c r="AK982" s="247"/>
      <c r="AL982" s="474" t="str">
        <f>IF(B982&gt;0,HYPERLINK(CONCATENATE("PDFSD FINALLY/",B982,".pdf"),CONCATENATE("Open PDFSD FINALLY.",B982)),"")</f>
        <v>Open PDFSD FINALLY.SD 092 (S19.CI.09-03)(10-00)</v>
      </c>
      <c r="AN982"/>
    </row>
    <row r="983" spans="1:40" ht="99.9" customHeight="1" thickBot="1" x14ac:dyDescent="0.35">
      <c r="A983" s="627">
        <f t="shared" si="15"/>
        <v>977</v>
      </c>
      <c r="B983" s="652" t="s">
        <v>12302</v>
      </c>
      <c r="C983" s="674"/>
      <c r="D983" s="13"/>
      <c r="E983" s="683" t="s">
        <v>76</v>
      </c>
      <c r="F983" s="681" t="s">
        <v>12306</v>
      </c>
      <c r="G983" s="190" t="s">
        <v>12303</v>
      </c>
      <c r="H983" s="243" t="s">
        <v>10</v>
      </c>
      <c r="I983" s="684">
        <v>45769</v>
      </c>
      <c r="J983" s="684">
        <v>45777</v>
      </c>
      <c r="K983" s="196" t="s">
        <v>93</v>
      </c>
      <c r="L983" s="245">
        <v>45844</v>
      </c>
      <c r="M983" s="245">
        <v>45858</v>
      </c>
      <c r="N983" s="654"/>
      <c r="O983" s="196" t="s">
        <v>27</v>
      </c>
      <c r="P983" s="654"/>
      <c r="Q983" s="654"/>
      <c r="R983" s="196"/>
      <c r="S983" s="654"/>
      <c r="T983" s="654"/>
      <c r="U983" s="196"/>
      <c r="V983" s="654"/>
      <c r="W983" s="654"/>
      <c r="X983" s="654"/>
      <c r="Y983" s="662" t="s">
        <v>195</v>
      </c>
      <c r="Z983" s="663">
        <v>45782</v>
      </c>
      <c r="AA983" s="663">
        <v>45796</v>
      </c>
      <c r="AB983" s="687" t="s">
        <v>93</v>
      </c>
      <c r="AC983" s="667"/>
      <c r="AD983" s="667"/>
      <c r="AE983" s="247"/>
      <c r="AF983" s="682"/>
      <c r="AG983" s="682"/>
      <c r="AH983" s="247"/>
      <c r="AI983" s="682"/>
      <c r="AJ983" s="682"/>
      <c r="AK983" s="247"/>
      <c r="AL983" s="474" t="str">
        <f>IF(B983&gt;0,HYPERLINK(CONCATENATE("PDFSD FINALLY/",B983,".pdf"),CONCATENATE("Open PDFSD FINALLY.",B983)),"")</f>
        <v>Open PDFSD FINALLY.SD 093 (S19.CI.15-04)(10-00)</v>
      </c>
      <c r="AN983"/>
    </row>
    <row r="984" spans="1:40" ht="99.9" customHeight="1" thickBot="1" x14ac:dyDescent="0.35">
      <c r="A984" s="627">
        <f t="shared" si="15"/>
        <v>978</v>
      </c>
      <c r="B984" s="1181" t="s">
        <v>12359</v>
      </c>
      <c r="C984" s="674"/>
      <c r="D984" s="13"/>
      <c r="E984" s="685" t="s">
        <v>2735</v>
      </c>
      <c r="F984" s="681" t="s">
        <v>12362</v>
      </c>
      <c r="G984" s="190" t="s">
        <v>12643</v>
      </c>
      <c r="H984" s="243" t="s">
        <v>10</v>
      </c>
      <c r="I984" s="684">
        <v>45768</v>
      </c>
      <c r="J984" s="684">
        <v>45776</v>
      </c>
      <c r="K984" s="196" t="s">
        <v>26</v>
      </c>
      <c r="L984" s="684">
        <v>45798</v>
      </c>
      <c r="M984" s="684">
        <v>45809</v>
      </c>
      <c r="N984" s="654"/>
      <c r="O984" s="196" t="s">
        <v>93</v>
      </c>
      <c r="P984" s="654"/>
      <c r="Q984" s="654"/>
      <c r="R984" s="196"/>
      <c r="S984" s="684"/>
      <c r="T984" s="654"/>
      <c r="U984" s="196"/>
      <c r="V984" s="654"/>
      <c r="W984" s="654"/>
      <c r="X984" s="654"/>
      <c r="Y984" s="659"/>
      <c r="Z984" s="659"/>
      <c r="AA984" s="659"/>
      <c r="AB984" s="247"/>
      <c r="AC984" s="667"/>
      <c r="AD984" s="667"/>
      <c r="AE984" s="667"/>
      <c r="AF984" s="682"/>
      <c r="AG984" s="682"/>
      <c r="AH984" s="247"/>
      <c r="AI984" s="682"/>
      <c r="AJ984" s="682"/>
      <c r="AK984" s="247"/>
      <c r="AL984" s="548" t="str">
        <f>IF(B984&gt;0,HYPERLINK(CONCATENATE("PDFSD FINALLY/",B984,".pdf"),CONCATENATE("Open PDFSD FINALLY.",B984)),"")</f>
        <v>Open PDFSD FINALLY.SD 51 (S19.ARCH.22-04)(10-00)</v>
      </c>
      <c r="AN984"/>
    </row>
    <row r="985" spans="1:40" ht="99.9" customHeight="1" thickBot="1" x14ac:dyDescent="0.35">
      <c r="A985" s="627">
        <f t="shared" si="15"/>
        <v>979</v>
      </c>
      <c r="B985" s="1182"/>
      <c r="C985" s="674"/>
      <c r="D985" s="13"/>
      <c r="E985" s="685" t="s">
        <v>2735</v>
      </c>
      <c r="F985" s="681" t="s">
        <v>12641</v>
      </c>
      <c r="G985" s="190" t="s">
        <v>12644</v>
      </c>
      <c r="H985" s="243" t="s">
        <v>10</v>
      </c>
      <c r="I985" s="684">
        <v>45798</v>
      </c>
      <c r="J985" s="684">
        <v>45809</v>
      </c>
      <c r="K985" s="196" t="s">
        <v>26</v>
      </c>
      <c r="L985" s="654"/>
      <c r="M985" s="654"/>
      <c r="O985" s="654"/>
      <c r="P985" s="684">
        <v>46050</v>
      </c>
      <c r="Q985" s="684">
        <v>46068</v>
      </c>
      <c r="R985" s="196" t="s">
        <v>26</v>
      </c>
      <c r="S985" s="684">
        <v>46180</v>
      </c>
      <c r="T985" s="654"/>
      <c r="U985" s="196" t="s">
        <v>83</v>
      </c>
      <c r="V985" s="654"/>
      <c r="W985" s="654"/>
      <c r="X985" s="654"/>
      <c r="Y985" s="659"/>
      <c r="Z985" s="659"/>
      <c r="AA985" s="659"/>
      <c r="AB985" s="247"/>
      <c r="AC985" s="667"/>
      <c r="AD985" s="667"/>
      <c r="AE985" s="667"/>
      <c r="AF985" s="682"/>
      <c r="AG985" s="682"/>
      <c r="AH985" s="247"/>
      <c r="AI985" s="682"/>
      <c r="AJ985" s="682"/>
      <c r="AK985" s="247"/>
      <c r="AL985" s="922"/>
      <c r="AN985"/>
    </row>
    <row r="986" spans="1:40" ht="99.9" customHeight="1" thickBot="1" x14ac:dyDescent="0.35">
      <c r="A986" s="627">
        <f t="shared" si="15"/>
        <v>980</v>
      </c>
      <c r="B986" s="1183"/>
      <c r="C986" s="674"/>
      <c r="D986" s="13"/>
      <c r="E986" s="685" t="s">
        <v>2735</v>
      </c>
      <c r="F986" s="681" t="s">
        <v>12642</v>
      </c>
      <c r="G986" s="190" t="s">
        <v>12645</v>
      </c>
      <c r="H986" s="243" t="s">
        <v>10</v>
      </c>
      <c r="I986" s="684">
        <v>45798</v>
      </c>
      <c r="J986" s="684">
        <v>45809</v>
      </c>
      <c r="K986" s="196" t="s">
        <v>26</v>
      </c>
      <c r="L986" s="654"/>
      <c r="M986" s="654"/>
      <c r="N986" s="654"/>
      <c r="O986" s="654"/>
      <c r="P986" s="654"/>
      <c r="Q986" s="654"/>
      <c r="R986" s="196"/>
      <c r="S986" s="654"/>
      <c r="T986" s="654"/>
      <c r="U986" s="196"/>
      <c r="V986" s="684">
        <v>46195</v>
      </c>
      <c r="W986" s="671"/>
      <c r="X986" s="196" t="s">
        <v>83</v>
      </c>
      <c r="Y986" s="659"/>
      <c r="Z986" s="659"/>
      <c r="AA986" s="659"/>
      <c r="AB986" s="247"/>
      <c r="AC986" s="667"/>
      <c r="AD986" s="667"/>
      <c r="AE986" s="667"/>
      <c r="AF986" s="682"/>
      <c r="AG986" s="682"/>
      <c r="AH986" s="247"/>
      <c r="AI986" s="682"/>
      <c r="AJ986" s="682"/>
      <c r="AK986" s="247"/>
      <c r="AL986" s="923"/>
      <c r="AN986"/>
    </row>
    <row r="987" spans="1:40" ht="99.9" customHeight="1" thickBot="1" x14ac:dyDescent="0.35">
      <c r="A987" s="627">
        <f t="shared" si="15"/>
        <v>981</v>
      </c>
      <c r="B987" s="1181" t="s">
        <v>12360</v>
      </c>
      <c r="C987" s="674"/>
      <c r="D987" s="13"/>
      <c r="E987" s="683" t="s">
        <v>2735</v>
      </c>
      <c r="F987" s="681" t="s">
        <v>12325</v>
      </c>
      <c r="G987" s="190" t="s">
        <v>12342</v>
      </c>
      <c r="H987" s="243" t="s">
        <v>10</v>
      </c>
      <c r="I987" s="684">
        <v>45769</v>
      </c>
      <c r="J987" s="684">
        <v>45781</v>
      </c>
      <c r="K987" s="196" t="s">
        <v>26</v>
      </c>
      <c r="L987" s="654"/>
      <c r="M987" s="654"/>
      <c r="N987" s="654"/>
      <c r="O987" s="654"/>
      <c r="P987" s="654"/>
      <c r="Q987" s="654"/>
      <c r="R987" s="196"/>
      <c r="S987" s="654"/>
      <c r="T987" s="654"/>
      <c r="U987" s="196"/>
      <c r="V987" s="654"/>
      <c r="W987" s="654"/>
      <c r="X987" s="654"/>
      <c r="Y987" s="659"/>
      <c r="Z987" s="659"/>
      <c r="AA987" s="659"/>
      <c r="AB987" s="247"/>
      <c r="AC987" s="667"/>
      <c r="AD987" s="667"/>
      <c r="AE987" s="667"/>
      <c r="AF987" s="682"/>
      <c r="AG987" s="682"/>
      <c r="AH987" s="247"/>
      <c r="AI987" s="682"/>
      <c r="AJ987" s="682"/>
      <c r="AK987" s="247"/>
      <c r="AL987" s="548" t="str">
        <f>IF(B987&gt;0,HYPERLINK(CONCATENATE("PDFSD FINALLY/",B987,".pdf"),CONCATENATE("Open PDFSD FINALLY.",B987)),"")</f>
        <v>Open PDFSD FINALLY.SD 52 (S19.ARCH.22-04)(10-00)</v>
      </c>
      <c r="AN987"/>
    </row>
    <row r="988" spans="1:40" ht="99.9" customHeight="1" thickBot="1" x14ac:dyDescent="0.35">
      <c r="A988" s="627">
        <f t="shared" si="15"/>
        <v>982</v>
      </c>
      <c r="B988" s="1182"/>
      <c r="C988" s="674"/>
      <c r="D988" s="13"/>
      <c r="E988" s="683" t="s">
        <v>2735</v>
      </c>
      <c r="F988" s="681" t="s">
        <v>12326</v>
      </c>
      <c r="G988" s="190" t="s">
        <v>12343</v>
      </c>
      <c r="H988" s="243" t="s">
        <v>10</v>
      </c>
      <c r="I988" s="684">
        <v>45769</v>
      </c>
      <c r="J988" s="684">
        <v>45781</v>
      </c>
      <c r="K988" s="196" t="s">
        <v>26</v>
      </c>
      <c r="L988" s="654"/>
      <c r="M988" s="654"/>
      <c r="N988" s="654"/>
      <c r="O988" s="654"/>
      <c r="P988" s="654"/>
      <c r="Q988" s="654"/>
      <c r="R988" s="196"/>
      <c r="S988" s="654"/>
      <c r="T988" s="654"/>
      <c r="U988" s="196"/>
      <c r="V988" s="654"/>
      <c r="W988" s="654"/>
      <c r="X988" s="654"/>
      <c r="Y988" s="659"/>
      <c r="Z988" s="659"/>
      <c r="AA988" s="659"/>
      <c r="AB988" s="247"/>
      <c r="AC988" s="667"/>
      <c r="AD988" s="667"/>
      <c r="AE988" s="667"/>
      <c r="AF988" s="682"/>
      <c r="AG988" s="682"/>
      <c r="AH988" s="247"/>
      <c r="AI988" s="682"/>
      <c r="AJ988" s="682"/>
      <c r="AK988" s="247"/>
      <c r="AL988" s="922"/>
      <c r="AN988"/>
    </row>
    <row r="989" spans="1:40" ht="99.9" customHeight="1" thickBot="1" x14ac:dyDescent="0.35">
      <c r="A989" s="627">
        <f t="shared" si="15"/>
        <v>983</v>
      </c>
      <c r="B989" s="1182"/>
      <c r="C989" s="674"/>
      <c r="D989" s="13"/>
      <c r="E989" s="683" t="s">
        <v>2735</v>
      </c>
      <c r="F989" s="681" t="s">
        <v>12327</v>
      </c>
      <c r="G989" s="190" t="s">
        <v>12344</v>
      </c>
      <c r="H989" s="243" t="s">
        <v>10</v>
      </c>
      <c r="I989" s="684">
        <v>45769</v>
      </c>
      <c r="J989" s="684">
        <v>45781</v>
      </c>
      <c r="K989" s="196" t="s">
        <v>26</v>
      </c>
      <c r="L989" s="654"/>
      <c r="M989" s="654"/>
      <c r="N989" s="654"/>
      <c r="O989" s="654"/>
      <c r="P989" s="654"/>
      <c r="Q989" s="654"/>
      <c r="R989" s="196"/>
      <c r="S989" s="654"/>
      <c r="T989" s="654"/>
      <c r="U989" s="196"/>
      <c r="V989" s="654"/>
      <c r="W989" s="654"/>
      <c r="X989" s="654"/>
      <c r="Y989" s="659"/>
      <c r="Z989" s="659"/>
      <c r="AA989" s="659"/>
      <c r="AB989" s="247"/>
      <c r="AC989" s="667"/>
      <c r="AD989" s="667"/>
      <c r="AE989" s="667"/>
      <c r="AF989" s="682"/>
      <c r="AG989" s="682"/>
      <c r="AH989" s="247"/>
      <c r="AI989" s="682"/>
      <c r="AJ989" s="682"/>
      <c r="AK989" s="247"/>
      <c r="AL989" s="922"/>
      <c r="AN989"/>
    </row>
    <row r="990" spans="1:40" ht="99.9" customHeight="1" thickBot="1" x14ac:dyDescent="0.35">
      <c r="A990" s="627">
        <f t="shared" si="15"/>
        <v>984</v>
      </c>
      <c r="B990" s="1182"/>
      <c r="C990" s="674"/>
      <c r="D990" s="13"/>
      <c r="E990" s="683" t="s">
        <v>2735</v>
      </c>
      <c r="F990" s="681" t="s">
        <v>12328</v>
      </c>
      <c r="G990" s="190" t="s">
        <v>12345</v>
      </c>
      <c r="H990" s="243" t="s">
        <v>10</v>
      </c>
      <c r="I990" s="684">
        <v>45769</v>
      </c>
      <c r="J990" s="684">
        <v>45781</v>
      </c>
      <c r="K990" s="196" t="s">
        <v>26</v>
      </c>
      <c r="L990" s="654"/>
      <c r="M990" s="654"/>
      <c r="N990" s="654"/>
      <c r="O990" s="654"/>
      <c r="P990" s="654"/>
      <c r="Q990" s="654"/>
      <c r="R990" s="196"/>
      <c r="S990" s="654"/>
      <c r="T990" s="654"/>
      <c r="U990" s="196"/>
      <c r="V990" s="654"/>
      <c r="W990" s="654"/>
      <c r="X990" s="654"/>
      <c r="Y990" s="659"/>
      <c r="Z990" s="659"/>
      <c r="AA990" s="659"/>
      <c r="AB990" s="247"/>
      <c r="AC990" s="667"/>
      <c r="AD990" s="667"/>
      <c r="AE990" s="667"/>
      <c r="AF990" s="682"/>
      <c r="AG990" s="682"/>
      <c r="AH990" s="247"/>
      <c r="AI990" s="682"/>
      <c r="AJ990" s="682"/>
      <c r="AK990" s="247"/>
      <c r="AL990" s="922"/>
      <c r="AN990"/>
    </row>
    <row r="991" spans="1:40" ht="99.9" customHeight="1" thickBot="1" x14ac:dyDescent="0.35">
      <c r="A991" s="627">
        <f t="shared" si="15"/>
        <v>985</v>
      </c>
      <c r="B991" s="1182"/>
      <c r="C991" s="674"/>
      <c r="D991" s="13"/>
      <c r="E991" s="683" t="s">
        <v>2735</v>
      </c>
      <c r="F991" s="681" t="s">
        <v>12329</v>
      </c>
      <c r="G991" s="190" t="s">
        <v>12346</v>
      </c>
      <c r="H991" s="243" t="s">
        <v>10</v>
      </c>
      <c r="I991" s="684">
        <v>45769</v>
      </c>
      <c r="J991" s="684">
        <v>45781</v>
      </c>
      <c r="K991" s="196" t="s">
        <v>26</v>
      </c>
      <c r="L991" s="654"/>
      <c r="M991" s="654"/>
      <c r="N991" s="654"/>
      <c r="O991" s="654"/>
      <c r="P991" s="654"/>
      <c r="Q991" s="654"/>
      <c r="R991" s="196"/>
      <c r="S991" s="654"/>
      <c r="T991" s="654"/>
      <c r="U991" s="196"/>
      <c r="V991" s="654"/>
      <c r="W991" s="654"/>
      <c r="X991" s="654"/>
      <c r="Y991" s="659"/>
      <c r="Z991" s="659"/>
      <c r="AA991" s="659"/>
      <c r="AB991" s="247"/>
      <c r="AC991" s="667"/>
      <c r="AD991" s="667"/>
      <c r="AE991" s="667"/>
      <c r="AF991" s="682"/>
      <c r="AG991" s="682"/>
      <c r="AH991" s="247"/>
      <c r="AI991" s="682"/>
      <c r="AJ991" s="682"/>
      <c r="AK991" s="247"/>
      <c r="AL991" s="922"/>
      <c r="AN991"/>
    </row>
    <row r="992" spans="1:40" ht="99.9" customHeight="1" thickBot="1" x14ac:dyDescent="0.35">
      <c r="A992" s="627">
        <f t="shared" si="15"/>
        <v>986</v>
      </c>
      <c r="B992" s="1182"/>
      <c r="C992" s="674"/>
      <c r="D992" s="13"/>
      <c r="E992" s="683" t="s">
        <v>2735</v>
      </c>
      <c r="F992" s="681" t="s">
        <v>12330</v>
      </c>
      <c r="G992" s="190" t="s">
        <v>12347</v>
      </c>
      <c r="H992" s="243" t="s">
        <v>10</v>
      </c>
      <c r="I992" s="684">
        <v>45769</v>
      </c>
      <c r="J992" s="684">
        <v>45781</v>
      </c>
      <c r="K992" s="196" t="s">
        <v>26</v>
      </c>
      <c r="L992" s="654"/>
      <c r="M992" s="654"/>
      <c r="N992" s="654"/>
      <c r="O992" s="654"/>
      <c r="P992" s="654"/>
      <c r="Q992" s="654"/>
      <c r="R992" s="196"/>
      <c r="S992" s="654"/>
      <c r="T992" s="654"/>
      <c r="U992" s="196"/>
      <c r="V992" s="654"/>
      <c r="W992" s="654"/>
      <c r="X992" s="654"/>
      <c r="Y992" s="659"/>
      <c r="Z992" s="659"/>
      <c r="AA992" s="659"/>
      <c r="AB992" s="247"/>
      <c r="AC992" s="667"/>
      <c r="AD992" s="667"/>
      <c r="AE992" s="667"/>
      <c r="AF992" s="682"/>
      <c r="AG992" s="682"/>
      <c r="AH992" s="247"/>
      <c r="AI992" s="682"/>
      <c r="AJ992" s="682"/>
      <c r="AK992" s="247"/>
      <c r="AL992" s="922"/>
      <c r="AN992"/>
    </row>
    <row r="993" spans="1:40" ht="99.9" customHeight="1" thickBot="1" x14ac:dyDescent="0.35">
      <c r="A993" s="627">
        <f t="shared" si="15"/>
        <v>987</v>
      </c>
      <c r="B993" s="1182"/>
      <c r="C993" s="674"/>
      <c r="D993" s="13"/>
      <c r="E993" s="683" t="s">
        <v>2735</v>
      </c>
      <c r="F993" s="681" t="s">
        <v>12331</v>
      </c>
      <c r="G993" s="190" t="s">
        <v>12348</v>
      </c>
      <c r="H993" s="243" t="s">
        <v>10</v>
      </c>
      <c r="I993" s="684">
        <v>45769</v>
      </c>
      <c r="J993" s="684">
        <v>45781</v>
      </c>
      <c r="K993" s="196" t="s">
        <v>26</v>
      </c>
      <c r="L993" s="654"/>
      <c r="M993" s="654"/>
      <c r="N993" s="654"/>
      <c r="O993" s="654"/>
      <c r="P993" s="654"/>
      <c r="Q993" s="654"/>
      <c r="R993" s="196"/>
      <c r="S993" s="654"/>
      <c r="T993" s="654"/>
      <c r="U993" s="196"/>
      <c r="V993" s="654"/>
      <c r="W993" s="654"/>
      <c r="X993" s="654"/>
      <c r="Y993" s="659"/>
      <c r="Z993" s="659"/>
      <c r="AA993" s="659"/>
      <c r="AB993" s="247"/>
      <c r="AC993" s="667"/>
      <c r="AD993" s="667"/>
      <c r="AE993" s="667"/>
      <c r="AF993" s="682"/>
      <c r="AG993" s="682"/>
      <c r="AH993" s="247"/>
      <c r="AI993" s="682"/>
      <c r="AJ993" s="682"/>
      <c r="AK993" s="247"/>
      <c r="AL993" s="922"/>
      <c r="AN993"/>
    </row>
    <row r="994" spans="1:40" ht="99.9" customHeight="1" thickBot="1" x14ac:dyDescent="0.35">
      <c r="A994" s="627">
        <f t="shared" si="15"/>
        <v>988</v>
      </c>
      <c r="B994" s="1182"/>
      <c r="C994" s="674"/>
      <c r="D994" s="13"/>
      <c r="E994" s="683" t="s">
        <v>2735</v>
      </c>
      <c r="F994" s="681" t="s">
        <v>12332</v>
      </c>
      <c r="G994" s="190" t="s">
        <v>12349</v>
      </c>
      <c r="H994" s="243" t="s">
        <v>10</v>
      </c>
      <c r="I994" s="684">
        <v>45769</v>
      </c>
      <c r="J994" s="684">
        <v>45781</v>
      </c>
      <c r="K994" s="196" t="s">
        <v>26</v>
      </c>
      <c r="L994" s="654"/>
      <c r="M994" s="654"/>
      <c r="N994" s="654"/>
      <c r="O994" s="654"/>
      <c r="P994" s="654"/>
      <c r="Q994" s="654"/>
      <c r="R994" s="196"/>
      <c r="S994" s="654"/>
      <c r="T994" s="654"/>
      <c r="U994" s="196"/>
      <c r="V994" s="654"/>
      <c r="W994" s="654"/>
      <c r="X994" s="654"/>
      <c r="Y994" s="659"/>
      <c r="Z994" s="659"/>
      <c r="AA994" s="659"/>
      <c r="AB994" s="247"/>
      <c r="AC994" s="667"/>
      <c r="AD994" s="667"/>
      <c r="AE994" s="667"/>
      <c r="AF994" s="682"/>
      <c r="AG994" s="682"/>
      <c r="AH994" s="247"/>
      <c r="AI994" s="682"/>
      <c r="AJ994" s="682"/>
      <c r="AK994" s="247"/>
      <c r="AL994" s="922"/>
      <c r="AN994"/>
    </row>
    <row r="995" spans="1:40" ht="99.9" customHeight="1" thickBot="1" x14ac:dyDescent="0.35">
      <c r="A995" s="627">
        <f t="shared" si="15"/>
        <v>989</v>
      </c>
      <c r="B995" s="1182"/>
      <c r="C995" s="674"/>
      <c r="D995" s="13"/>
      <c r="E995" s="683" t="s">
        <v>2735</v>
      </c>
      <c r="F995" s="681" t="s">
        <v>12333</v>
      </c>
      <c r="G995" s="190" t="s">
        <v>12350</v>
      </c>
      <c r="H995" s="243" t="s">
        <v>10</v>
      </c>
      <c r="I995" s="684">
        <v>45769</v>
      </c>
      <c r="J995" s="684">
        <v>45781</v>
      </c>
      <c r="K995" s="196" t="s">
        <v>26</v>
      </c>
      <c r="L995" s="654"/>
      <c r="M995" s="654"/>
      <c r="N995" s="654"/>
      <c r="O995" s="654"/>
      <c r="P995" s="654"/>
      <c r="Q995" s="654"/>
      <c r="R995" s="196"/>
      <c r="S995" s="654"/>
      <c r="T995" s="654"/>
      <c r="U995" s="196"/>
      <c r="V995" s="654"/>
      <c r="W995" s="654"/>
      <c r="X995" s="654"/>
      <c r="Y995" s="659"/>
      <c r="Z995" s="659"/>
      <c r="AA995" s="659"/>
      <c r="AB995" s="247"/>
      <c r="AC995" s="667"/>
      <c r="AD995" s="667"/>
      <c r="AE995" s="667"/>
      <c r="AF995" s="682"/>
      <c r="AG995" s="682"/>
      <c r="AH995" s="247"/>
      <c r="AI995" s="682"/>
      <c r="AJ995" s="682"/>
      <c r="AK995" s="247"/>
      <c r="AL995" s="922"/>
      <c r="AN995"/>
    </row>
    <row r="996" spans="1:40" ht="99.9" customHeight="1" thickBot="1" x14ac:dyDescent="0.35">
      <c r="A996" s="627">
        <f t="shared" si="15"/>
        <v>990</v>
      </c>
      <c r="B996" s="1182"/>
      <c r="C996" s="674"/>
      <c r="D996" s="13"/>
      <c r="E996" s="683" t="s">
        <v>2735</v>
      </c>
      <c r="F996" s="681" t="s">
        <v>12334</v>
      </c>
      <c r="G996" s="190" t="s">
        <v>12351</v>
      </c>
      <c r="H996" s="243" t="s">
        <v>10</v>
      </c>
      <c r="I996" s="684">
        <v>45769</v>
      </c>
      <c r="J996" s="684">
        <v>45781</v>
      </c>
      <c r="K996" s="196" t="s">
        <v>26</v>
      </c>
      <c r="L996" s="654"/>
      <c r="M996" s="654"/>
      <c r="N996" s="654"/>
      <c r="O996" s="654"/>
      <c r="P996" s="654"/>
      <c r="Q996" s="654"/>
      <c r="R996" s="196"/>
      <c r="S996" s="654"/>
      <c r="T996" s="654"/>
      <c r="U996" s="196"/>
      <c r="V996" s="654"/>
      <c r="W996" s="654"/>
      <c r="X996" s="654"/>
      <c r="Y996" s="659"/>
      <c r="Z996" s="659"/>
      <c r="AA996" s="659"/>
      <c r="AB996" s="247"/>
      <c r="AC996" s="667"/>
      <c r="AD996" s="667"/>
      <c r="AE996" s="667"/>
      <c r="AF996" s="682"/>
      <c r="AG996" s="682"/>
      <c r="AH996" s="247"/>
      <c r="AI996" s="682"/>
      <c r="AJ996" s="682"/>
      <c r="AK996" s="247"/>
      <c r="AL996" s="922"/>
      <c r="AN996"/>
    </row>
    <row r="997" spans="1:40" ht="99.9" customHeight="1" thickBot="1" x14ac:dyDescent="0.35">
      <c r="A997" s="627">
        <f t="shared" si="15"/>
        <v>991</v>
      </c>
      <c r="B997" s="1182"/>
      <c r="C997" s="674"/>
      <c r="D997" s="13"/>
      <c r="E997" s="683" t="s">
        <v>2735</v>
      </c>
      <c r="F997" s="681" t="s">
        <v>12335</v>
      </c>
      <c r="G997" s="190" t="s">
        <v>12352</v>
      </c>
      <c r="H997" s="243" t="s">
        <v>10</v>
      </c>
      <c r="I997" s="684">
        <v>45769</v>
      </c>
      <c r="J997" s="684">
        <v>45781</v>
      </c>
      <c r="K997" s="196" t="s">
        <v>26</v>
      </c>
      <c r="L997" s="654"/>
      <c r="M997" s="654"/>
      <c r="N997" s="654"/>
      <c r="O997" s="654"/>
      <c r="P997" s="654"/>
      <c r="Q997" s="654"/>
      <c r="R997" s="196"/>
      <c r="S997" s="654"/>
      <c r="T997" s="654"/>
      <c r="U997" s="196"/>
      <c r="V997" s="654"/>
      <c r="W997" s="654"/>
      <c r="X997" s="654"/>
      <c r="Y997" s="659"/>
      <c r="Z997" s="659"/>
      <c r="AA997" s="659"/>
      <c r="AB997" s="247"/>
      <c r="AC997" s="667"/>
      <c r="AD997" s="667"/>
      <c r="AE997" s="667"/>
      <c r="AF997" s="682"/>
      <c r="AG997" s="682"/>
      <c r="AH997" s="247"/>
      <c r="AI997" s="682"/>
      <c r="AJ997" s="682"/>
      <c r="AK997" s="247"/>
      <c r="AL997" s="922"/>
      <c r="AN997"/>
    </row>
    <row r="998" spans="1:40" ht="99.9" customHeight="1" thickBot="1" x14ac:dyDescent="0.35">
      <c r="A998" s="627">
        <f t="shared" si="15"/>
        <v>992</v>
      </c>
      <c r="B998" s="1182"/>
      <c r="C998" s="674"/>
      <c r="D998" s="13"/>
      <c r="E998" s="683" t="s">
        <v>2735</v>
      </c>
      <c r="F998" s="681" t="s">
        <v>12336</v>
      </c>
      <c r="G998" s="190" t="s">
        <v>12353</v>
      </c>
      <c r="H998" s="243" t="s">
        <v>10</v>
      </c>
      <c r="I998" s="684">
        <v>45769</v>
      </c>
      <c r="J998" s="684">
        <v>45781</v>
      </c>
      <c r="K998" s="196" t="s">
        <v>26</v>
      </c>
      <c r="L998" s="654"/>
      <c r="M998" s="654"/>
      <c r="N998" s="654"/>
      <c r="O998" s="654"/>
      <c r="P998" s="654"/>
      <c r="Q998" s="654"/>
      <c r="R998" s="196"/>
      <c r="S998" s="654"/>
      <c r="T998" s="654"/>
      <c r="U998" s="196"/>
      <c r="V998" s="654"/>
      <c r="W998" s="654"/>
      <c r="X998" s="654"/>
      <c r="Y998" s="659"/>
      <c r="Z998" s="659"/>
      <c r="AA998" s="659"/>
      <c r="AB998" s="247"/>
      <c r="AC998" s="667"/>
      <c r="AD998" s="667"/>
      <c r="AE998" s="667"/>
      <c r="AF998" s="682"/>
      <c r="AG998" s="682"/>
      <c r="AH998" s="247"/>
      <c r="AI998" s="682"/>
      <c r="AJ998" s="682"/>
      <c r="AK998" s="247"/>
      <c r="AL998" s="922"/>
      <c r="AN998"/>
    </row>
    <row r="999" spans="1:40" ht="99.9" customHeight="1" thickBot="1" x14ac:dyDescent="0.35">
      <c r="A999" s="627">
        <f t="shared" si="15"/>
        <v>993</v>
      </c>
      <c r="B999" s="1182"/>
      <c r="C999" s="674"/>
      <c r="D999" s="13"/>
      <c r="E999" s="683" t="s">
        <v>2735</v>
      </c>
      <c r="F999" s="681" t="s">
        <v>12337</v>
      </c>
      <c r="G999" s="190" t="s">
        <v>12354</v>
      </c>
      <c r="H999" s="243" t="s">
        <v>10</v>
      </c>
      <c r="I999" s="684">
        <v>45769</v>
      </c>
      <c r="J999" s="684">
        <v>45781</v>
      </c>
      <c r="K999" s="196" t="s">
        <v>26</v>
      </c>
      <c r="L999" s="654"/>
      <c r="M999" s="654"/>
      <c r="N999" s="654"/>
      <c r="O999" s="654"/>
      <c r="P999" s="654"/>
      <c r="Q999" s="654"/>
      <c r="R999" s="196"/>
      <c r="S999" s="654"/>
      <c r="T999" s="654"/>
      <c r="U999" s="196"/>
      <c r="V999" s="654"/>
      <c r="W999" s="654"/>
      <c r="X999" s="654"/>
      <c r="Y999" s="659"/>
      <c r="Z999" s="659"/>
      <c r="AA999" s="659"/>
      <c r="AB999" s="247"/>
      <c r="AC999" s="667"/>
      <c r="AD999" s="667"/>
      <c r="AE999" s="667"/>
      <c r="AF999" s="682"/>
      <c r="AG999" s="682"/>
      <c r="AH999" s="247"/>
      <c r="AI999" s="682"/>
      <c r="AJ999" s="682"/>
      <c r="AK999" s="247"/>
      <c r="AL999" s="922"/>
      <c r="AN999"/>
    </row>
    <row r="1000" spans="1:40" ht="99.9" customHeight="1" thickBot="1" x14ac:dyDescent="0.35">
      <c r="A1000" s="627">
        <f t="shared" si="15"/>
        <v>994</v>
      </c>
      <c r="B1000" s="1182"/>
      <c r="C1000" s="674"/>
      <c r="D1000" s="13"/>
      <c r="E1000" s="683" t="s">
        <v>2735</v>
      </c>
      <c r="F1000" s="681" t="s">
        <v>12338</v>
      </c>
      <c r="G1000" s="190" t="s">
        <v>12355</v>
      </c>
      <c r="H1000" s="243" t="s">
        <v>10</v>
      </c>
      <c r="I1000" s="684">
        <v>45769</v>
      </c>
      <c r="J1000" s="684">
        <v>45781</v>
      </c>
      <c r="K1000" s="196" t="s">
        <v>26</v>
      </c>
      <c r="L1000" s="654"/>
      <c r="M1000" s="654"/>
      <c r="N1000" s="654"/>
      <c r="O1000" s="654"/>
      <c r="P1000" s="654"/>
      <c r="Q1000" s="654"/>
      <c r="R1000" s="196"/>
      <c r="S1000" s="654"/>
      <c r="T1000" s="654"/>
      <c r="U1000" s="196"/>
      <c r="V1000" s="654"/>
      <c r="W1000" s="654"/>
      <c r="X1000" s="654"/>
      <c r="Y1000" s="659"/>
      <c r="Z1000" s="659"/>
      <c r="AA1000" s="659"/>
      <c r="AB1000" s="247"/>
      <c r="AC1000" s="667"/>
      <c r="AD1000" s="667"/>
      <c r="AE1000" s="667"/>
      <c r="AF1000" s="682"/>
      <c r="AG1000" s="682"/>
      <c r="AH1000" s="247"/>
      <c r="AI1000" s="682"/>
      <c r="AJ1000" s="682"/>
      <c r="AK1000" s="247"/>
      <c r="AL1000" s="922"/>
      <c r="AN1000"/>
    </row>
    <row r="1001" spans="1:40" ht="99.9" customHeight="1" thickBot="1" x14ac:dyDescent="0.35">
      <c r="A1001" s="627">
        <f t="shared" si="15"/>
        <v>995</v>
      </c>
      <c r="B1001" s="1182"/>
      <c r="C1001" s="674"/>
      <c r="D1001" s="13"/>
      <c r="E1001" s="683" t="s">
        <v>2735</v>
      </c>
      <c r="F1001" s="681" t="s">
        <v>12339</v>
      </c>
      <c r="G1001" s="190" t="s">
        <v>12356</v>
      </c>
      <c r="H1001" s="243" t="s">
        <v>10</v>
      </c>
      <c r="I1001" s="684">
        <v>45769</v>
      </c>
      <c r="J1001" s="684">
        <v>45781</v>
      </c>
      <c r="K1001" s="196" t="s">
        <v>26</v>
      </c>
      <c r="L1001" s="654"/>
      <c r="M1001" s="654"/>
      <c r="N1001" s="654"/>
      <c r="O1001" s="654"/>
      <c r="P1001" s="654"/>
      <c r="Q1001" s="654"/>
      <c r="R1001" s="196"/>
      <c r="S1001" s="654"/>
      <c r="T1001" s="654"/>
      <c r="U1001" s="196"/>
      <c r="V1001" s="654"/>
      <c r="W1001" s="654"/>
      <c r="X1001" s="654"/>
      <c r="Y1001" s="659"/>
      <c r="Z1001" s="659"/>
      <c r="AA1001" s="659"/>
      <c r="AB1001" s="247"/>
      <c r="AC1001" s="667"/>
      <c r="AD1001" s="667"/>
      <c r="AE1001" s="667"/>
      <c r="AF1001" s="682"/>
      <c r="AG1001" s="682"/>
      <c r="AH1001" s="247"/>
      <c r="AI1001" s="682"/>
      <c r="AJ1001" s="682"/>
      <c r="AK1001" s="247"/>
      <c r="AL1001" s="922"/>
      <c r="AN1001"/>
    </row>
    <row r="1002" spans="1:40" ht="99.9" customHeight="1" thickBot="1" x14ac:dyDescent="0.35">
      <c r="A1002" s="627">
        <f t="shared" si="15"/>
        <v>996</v>
      </c>
      <c r="B1002" s="1182"/>
      <c r="C1002" s="674"/>
      <c r="D1002" s="13"/>
      <c r="E1002" s="683" t="s">
        <v>2735</v>
      </c>
      <c r="F1002" s="681" t="s">
        <v>12340</v>
      </c>
      <c r="G1002" s="190" t="s">
        <v>12357</v>
      </c>
      <c r="H1002" s="243" t="s">
        <v>10</v>
      </c>
      <c r="I1002" s="684">
        <v>45769</v>
      </c>
      <c r="J1002" s="684">
        <v>45781</v>
      </c>
      <c r="K1002" s="196" t="s">
        <v>26</v>
      </c>
      <c r="L1002" s="654"/>
      <c r="M1002" s="654"/>
      <c r="N1002" s="654"/>
      <c r="O1002" s="654"/>
      <c r="P1002" s="654"/>
      <c r="Q1002" s="654"/>
      <c r="R1002" s="196"/>
      <c r="S1002" s="654"/>
      <c r="T1002" s="654"/>
      <c r="U1002" s="196"/>
      <c r="V1002" s="654"/>
      <c r="W1002" s="654"/>
      <c r="X1002" s="654"/>
      <c r="Y1002" s="659"/>
      <c r="Z1002" s="659"/>
      <c r="AA1002" s="659"/>
      <c r="AB1002" s="247"/>
      <c r="AC1002" s="667"/>
      <c r="AD1002" s="667"/>
      <c r="AE1002" s="667"/>
      <c r="AF1002" s="682"/>
      <c r="AG1002" s="682"/>
      <c r="AH1002" s="247"/>
      <c r="AI1002" s="682"/>
      <c r="AJ1002" s="682"/>
      <c r="AK1002" s="247"/>
      <c r="AL1002" s="922"/>
      <c r="AN1002"/>
    </row>
    <row r="1003" spans="1:40" ht="99.9" customHeight="1" thickBot="1" x14ac:dyDescent="0.35">
      <c r="A1003" s="627">
        <f t="shared" si="15"/>
        <v>997</v>
      </c>
      <c r="B1003" s="1183"/>
      <c r="C1003" s="674"/>
      <c r="D1003" s="13"/>
      <c r="E1003" s="683" t="s">
        <v>2735</v>
      </c>
      <c r="F1003" s="681" t="s">
        <v>12341</v>
      </c>
      <c r="G1003" s="190" t="s">
        <v>12358</v>
      </c>
      <c r="H1003" s="243" t="s">
        <v>10</v>
      </c>
      <c r="I1003" s="684">
        <v>45769</v>
      </c>
      <c r="J1003" s="684">
        <v>45781</v>
      </c>
      <c r="K1003" s="196" t="s">
        <v>26</v>
      </c>
      <c r="L1003" s="654"/>
      <c r="M1003" s="654"/>
      <c r="N1003" s="654"/>
      <c r="O1003" s="654"/>
      <c r="P1003" s="654"/>
      <c r="Q1003" s="654"/>
      <c r="R1003" s="196"/>
      <c r="S1003" s="654"/>
      <c r="T1003" s="654"/>
      <c r="U1003" s="196"/>
      <c r="V1003" s="654"/>
      <c r="W1003" s="654"/>
      <c r="X1003" s="654"/>
      <c r="Y1003" s="659"/>
      <c r="Z1003" s="659"/>
      <c r="AA1003" s="659"/>
      <c r="AB1003" s="247"/>
      <c r="AC1003" s="667"/>
      <c r="AD1003" s="667"/>
      <c r="AE1003" s="667"/>
      <c r="AF1003" s="682"/>
      <c r="AG1003" s="682"/>
      <c r="AH1003" s="247"/>
      <c r="AI1003" s="682"/>
      <c r="AJ1003" s="682"/>
      <c r="AK1003" s="247"/>
      <c r="AL1003" s="923"/>
      <c r="AN1003"/>
    </row>
    <row r="1004" spans="1:40" ht="99.9" customHeight="1" thickBot="1" x14ac:dyDescent="0.35">
      <c r="A1004" s="627">
        <f t="shared" si="15"/>
        <v>998</v>
      </c>
      <c r="B1004" s="686" t="s">
        <v>12361</v>
      </c>
      <c r="C1004" s="674"/>
      <c r="D1004" s="13"/>
      <c r="E1004" s="683" t="s">
        <v>2735</v>
      </c>
      <c r="F1004" s="681" t="s">
        <v>12364</v>
      </c>
      <c r="G1004" s="190" t="s">
        <v>12363</v>
      </c>
      <c r="H1004" s="243" t="s">
        <v>10</v>
      </c>
      <c r="I1004" s="684">
        <v>45769</v>
      </c>
      <c r="J1004" s="684">
        <v>45789</v>
      </c>
      <c r="K1004" s="196" t="s">
        <v>26</v>
      </c>
      <c r="L1004" s="684">
        <v>45798</v>
      </c>
      <c r="M1004" s="684">
        <v>45804</v>
      </c>
      <c r="N1004" s="654"/>
      <c r="O1004" s="196" t="s">
        <v>93</v>
      </c>
      <c r="P1004" s="654"/>
      <c r="Q1004" s="654"/>
      <c r="R1004" s="196"/>
      <c r="S1004" s="654"/>
      <c r="T1004" s="654"/>
      <c r="U1004" s="196"/>
      <c r="V1004" s="654"/>
      <c r="W1004" s="654"/>
      <c r="X1004" s="654"/>
      <c r="Y1004" s="659"/>
      <c r="Z1004" s="659"/>
      <c r="AA1004" s="659"/>
      <c r="AB1004" s="247"/>
      <c r="AC1004" s="667"/>
      <c r="AD1004" s="667"/>
      <c r="AE1004" s="667"/>
      <c r="AF1004" s="682"/>
      <c r="AG1004" s="682"/>
      <c r="AH1004" s="247"/>
      <c r="AI1004" s="682"/>
      <c r="AJ1004" s="682"/>
      <c r="AK1004" s="247"/>
      <c r="AL1004" s="474" t="str">
        <f>IF(B1004&gt;0,HYPERLINK(CONCATENATE("PDFSD FINALLY/",B1004,".pdf"),CONCATENATE("Open PDFSD FINALLY.",B1004)),"")</f>
        <v>Open PDFSD FINALLY.SD 53 (S19.ARCH.22-04)(10-00)</v>
      </c>
      <c r="AN1004"/>
    </row>
    <row r="1005" spans="1:40" ht="99.9" customHeight="1" thickBot="1" x14ac:dyDescent="0.35">
      <c r="A1005" s="627">
        <f t="shared" si="15"/>
        <v>999</v>
      </c>
      <c r="B1005" s="1181" t="s">
        <v>12425</v>
      </c>
      <c r="C1005" s="674"/>
      <c r="D1005" s="13"/>
      <c r="E1005" s="683" t="s">
        <v>76</v>
      </c>
      <c r="F1005" s="681" t="s">
        <v>12426</v>
      </c>
      <c r="G1005" s="190" t="s">
        <v>12428</v>
      </c>
      <c r="H1005" s="243" t="s">
        <v>10</v>
      </c>
      <c r="I1005" s="684">
        <v>45769</v>
      </c>
      <c r="J1005" s="684">
        <v>45790</v>
      </c>
      <c r="K1005" s="196" t="s">
        <v>93</v>
      </c>
      <c r="L1005" s="245">
        <v>45906</v>
      </c>
      <c r="M1005" s="245">
        <v>45931</v>
      </c>
      <c r="N1005" s="196" t="s">
        <v>83</v>
      </c>
      <c r="O1005" s="196" t="s">
        <v>62</v>
      </c>
      <c r="P1005" s="654"/>
      <c r="Q1005" s="654"/>
      <c r="R1005" s="196"/>
      <c r="S1005" s="654"/>
      <c r="T1005" s="654"/>
      <c r="U1005" s="196"/>
      <c r="V1005" s="654"/>
      <c r="W1005" s="654"/>
      <c r="X1005" s="654"/>
      <c r="Y1005" s="648" t="s">
        <v>195</v>
      </c>
      <c r="Z1005" s="663">
        <v>45797</v>
      </c>
      <c r="AA1005" s="663">
        <v>45805</v>
      </c>
      <c r="AB1005" s="247" t="s">
        <v>93</v>
      </c>
      <c r="AC1005" s="800">
        <v>45943</v>
      </c>
      <c r="AD1005" s="800">
        <v>45943</v>
      </c>
      <c r="AE1005" s="247" t="s">
        <v>62</v>
      </c>
      <c r="AF1005" s="682"/>
      <c r="AG1005" s="682"/>
      <c r="AH1005" s="247"/>
      <c r="AI1005" s="682"/>
      <c r="AJ1005" s="682"/>
      <c r="AK1005" s="688"/>
      <c r="AL1005" s="548" t="str">
        <f>IF(B1005&gt;0,HYPERLINK(CONCATENATE("PDFSD FINALLY/",B1005,".pdf"),CONCATENATE("Open PDFSD FINALLY.",B1005)),"")</f>
        <v>Open PDFSD FINALLY.SD 094 (S19.CI.22-04)(10-00)</v>
      </c>
      <c r="AN1005"/>
    </row>
    <row r="1006" spans="1:40" ht="99.9" customHeight="1" thickBot="1" x14ac:dyDescent="0.35">
      <c r="A1006" s="627">
        <f t="shared" si="15"/>
        <v>1000</v>
      </c>
      <c r="B1006" s="1183"/>
      <c r="C1006" s="674"/>
      <c r="D1006" s="13"/>
      <c r="E1006" s="683" t="s">
        <v>76</v>
      </c>
      <c r="F1006" s="681" t="s">
        <v>12427</v>
      </c>
      <c r="G1006" s="190" t="s">
        <v>12428</v>
      </c>
      <c r="H1006" s="243" t="s">
        <v>10</v>
      </c>
      <c r="I1006" s="684">
        <v>45769</v>
      </c>
      <c r="J1006" s="684">
        <v>45790</v>
      </c>
      <c r="K1006" s="196" t="s">
        <v>93</v>
      </c>
      <c r="L1006" s="245">
        <v>45906</v>
      </c>
      <c r="M1006" s="245">
        <v>45931</v>
      </c>
      <c r="N1006" s="654"/>
      <c r="O1006" s="196" t="s">
        <v>62</v>
      </c>
      <c r="P1006" s="654"/>
      <c r="Q1006" s="654"/>
      <c r="R1006" s="196"/>
      <c r="S1006" s="654"/>
      <c r="T1006" s="654"/>
      <c r="U1006" s="196"/>
      <c r="V1006" s="654"/>
      <c r="W1006" s="654"/>
      <c r="X1006" s="654"/>
      <c r="Y1006" s="648" t="s">
        <v>195</v>
      </c>
      <c r="Z1006" s="663">
        <v>45797</v>
      </c>
      <c r="AA1006" s="663">
        <v>45805</v>
      </c>
      <c r="AB1006" s="247" t="s">
        <v>93</v>
      </c>
      <c r="AC1006" s="800">
        <v>45943</v>
      </c>
      <c r="AD1006" s="800">
        <v>45943</v>
      </c>
      <c r="AE1006" s="247" t="s">
        <v>62</v>
      </c>
      <c r="AF1006" s="682"/>
      <c r="AG1006" s="682"/>
      <c r="AH1006" s="247"/>
      <c r="AI1006" s="682"/>
      <c r="AJ1006" s="682"/>
      <c r="AK1006" s="688"/>
      <c r="AL1006" s="923"/>
      <c r="AN1006"/>
    </row>
    <row r="1007" spans="1:40" ht="99.9" customHeight="1" thickBot="1" x14ac:dyDescent="0.35">
      <c r="A1007" s="627">
        <f t="shared" si="15"/>
        <v>1001</v>
      </c>
      <c r="B1007" s="1181" t="s">
        <v>12580</v>
      </c>
      <c r="C1007" s="674"/>
      <c r="D1007" s="13"/>
      <c r="E1007" s="683" t="s">
        <v>76</v>
      </c>
      <c r="F1007" s="681" t="s">
        <v>12576</v>
      </c>
      <c r="G1007" s="190" t="s">
        <v>12581</v>
      </c>
      <c r="H1007" s="243" t="s">
        <v>10</v>
      </c>
      <c r="I1007" s="684">
        <v>45774</v>
      </c>
      <c r="J1007" s="684">
        <v>45791</v>
      </c>
      <c r="K1007" s="196" t="s">
        <v>93</v>
      </c>
      <c r="L1007" s="248">
        <v>46052</v>
      </c>
      <c r="M1007" s="248">
        <v>46055</v>
      </c>
      <c r="N1007" s="654"/>
      <c r="O1007" s="196" t="s">
        <v>62</v>
      </c>
      <c r="P1007" s="654"/>
      <c r="Q1007" s="654"/>
      <c r="R1007" s="196"/>
      <c r="S1007" s="654"/>
      <c r="T1007" s="654"/>
      <c r="U1007" s="196"/>
      <c r="V1007" s="654"/>
      <c r="W1007" s="654"/>
      <c r="X1007" s="654"/>
      <c r="Y1007" s="648" t="s">
        <v>195</v>
      </c>
      <c r="Z1007" s="663">
        <v>45797</v>
      </c>
      <c r="AA1007" s="663">
        <v>45805</v>
      </c>
      <c r="AB1007" s="247" t="s">
        <v>93</v>
      </c>
      <c r="AC1007" s="800">
        <v>46067</v>
      </c>
      <c r="AD1007" s="800">
        <v>46067</v>
      </c>
      <c r="AE1007" s="247" t="s">
        <v>62</v>
      </c>
      <c r="AF1007" s="682"/>
      <c r="AG1007" s="682"/>
      <c r="AH1007" s="247"/>
      <c r="AI1007" s="682"/>
      <c r="AJ1007" s="682"/>
      <c r="AK1007" s="688"/>
      <c r="AL1007" s="548" t="str">
        <f>IF(B1007&gt;0,HYPERLINK(CONCATENATE("PDFSD FINALLY/",B1007,".pdf"),CONCATENATE("Open PDFSD FINALLY.",B1007)),"")</f>
        <v>Open PDFSD FINALLY.SD 095 (S19.CI.23-04)(10-00)</v>
      </c>
      <c r="AN1007"/>
    </row>
    <row r="1008" spans="1:40" ht="99.9" customHeight="1" thickBot="1" x14ac:dyDescent="0.35">
      <c r="A1008" s="627">
        <f t="shared" si="15"/>
        <v>1002</v>
      </c>
      <c r="B1008" s="1182"/>
      <c r="C1008" s="674"/>
      <c r="D1008" s="13"/>
      <c r="E1008" s="683" t="s">
        <v>76</v>
      </c>
      <c r="F1008" s="681" t="s">
        <v>12577</v>
      </c>
      <c r="G1008" s="190" t="s">
        <v>12581</v>
      </c>
      <c r="H1008" s="243" t="s">
        <v>10</v>
      </c>
      <c r="I1008" s="684">
        <v>45774</v>
      </c>
      <c r="J1008" s="684">
        <v>45791</v>
      </c>
      <c r="K1008" s="196" t="s">
        <v>93</v>
      </c>
      <c r="L1008" s="248">
        <v>46052</v>
      </c>
      <c r="M1008" s="248">
        <v>46055</v>
      </c>
      <c r="N1008" s="654"/>
      <c r="O1008" s="196" t="s">
        <v>62</v>
      </c>
      <c r="P1008" s="654"/>
      <c r="Q1008" s="654"/>
      <c r="R1008" s="196"/>
      <c r="S1008" s="654"/>
      <c r="T1008" s="654"/>
      <c r="U1008" s="196"/>
      <c r="V1008" s="654"/>
      <c r="W1008" s="654"/>
      <c r="X1008" s="654"/>
      <c r="Y1008" s="648" t="s">
        <v>195</v>
      </c>
      <c r="Z1008" s="663">
        <v>45797</v>
      </c>
      <c r="AA1008" s="663">
        <v>45805</v>
      </c>
      <c r="AB1008" s="247" t="s">
        <v>93</v>
      </c>
      <c r="AC1008" s="800">
        <v>46067</v>
      </c>
      <c r="AD1008" s="800">
        <v>46067</v>
      </c>
      <c r="AE1008" s="247" t="s">
        <v>62</v>
      </c>
      <c r="AF1008" s="682"/>
      <c r="AG1008" s="682"/>
      <c r="AH1008" s="247"/>
      <c r="AI1008" s="682"/>
      <c r="AJ1008" s="682"/>
      <c r="AK1008" s="688"/>
      <c r="AL1008" s="922"/>
      <c r="AN1008"/>
    </row>
    <row r="1009" spans="1:40" ht="99.9" customHeight="1" thickBot="1" x14ac:dyDescent="0.35">
      <c r="A1009" s="627">
        <f t="shared" si="15"/>
        <v>1003</v>
      </c>
      <c r="B1009" s="1182"/>
      <c r="C1009" s="674"/>
      <c r="D1009" s="13"/>
      <c r="E1009" s="683" t="s">
        <v>76</v>
      </c>
      <c r="F1009" s="681" t="s">
        <v>12578</v>
      </c>
      <c r="G1009" s="190" t="s">
        <v>12581</v>
      </c>
      <c r="H1009" s="243" t="s">
        <v>10</v>
      </c>
      <c r="I1009" s="684">
        <v>45774</v>
      </c>
      <c r="J1009" s="684">
        <v>45791</v>
      </c>
      <c r="K1009" s="196" t="s">
        <v>93</v>
      </c>
      <c r="L1009" s="248">
        <v>46052</v>
      </c>
      <c r="M1009" s="248">
        <v>46055</v>
      </c>
      <c r="N1009" s="654"/>
      <c r="O1009" s="196" t="s">
        <v>62</v>
      </c>
      <c r="P1009" s="654"/>
      <c r="Q1009" s="654"/>
      <c r="R1009" s="196"/>
      <c r="S1009" s="654"/>
      <c r="T1009" s="654"/>
      <c r="U1009" s="196"/>
      <c r="V1009" s="654"/>
      <c r="W1009" s="654"/>
      <c r="X1009" s="654"/>
      <c r="Y1009" s="648" t="s">
        <v>195</v>
      </c>
      <c r="Z1009" s="663">
        <v>45797</v>
      </c>
      <c r="AA1009" s="663">
        <v>45805</v>
      </c>
      <c r="AB1009" s="247" t="s">
        <v>93</v>
      </c>
      <c r="AC1009" s="800">
        <v>46067</v>
      </c>
      <c r="AD1009" s="800">
        <v>46067</v>
      </c>
      <c r="AE1009" s="247" t="s">
        <v>62</v>
      </c>
      <c r="AF1009" s="682"/>
      <c r="AG1009" s="682"/>
      <c r="AH1009" s="247"/>
      <c r="AI1009" s="682"/>
      <c r="AJ1009" s="682"/>
      <c r="AK1009" s="688"/>
      <c r="AL1009" s="922"/>
      <c r="AN1009"/>
    </row>
    <row r="1010" spans="1:40" ht="99.9" customHeight="1" thickBot="1" x14ac:dyDescent="0.35">
      <c r="A1010" s="627">
        <f t="shared" si="15"/>
        <v>1004</v>
      </c>
      <c r="B1010" s="1182"/>
      <c r="C1010" s="674"/>
      <c r="D1010" s="13"/>
      <c r="E1010" s="683" t="s">
        <v>76</v>
      </c>
      <c r="F1010" s="681" t="s">
        <v>12579</v>
      </c>
      <c r="G1010" s="190" t="s">
        <v>12581</v>
      </c>
      <c r="H1010" s="243" t="s">
        <v>10</v>
      </c>
      <c r="I1010" s="684">
        <v>45774</v>
      </c>
      <c r="J1010" s="684">
        <v>45791</v>
      </c>
      <c r="K1010" s="196" t="s">
        <v>93</v>
      </c>
      <c r="L1010" s="248">
        <v>46052</v>
      </c>
      <c r="M1010" s="248">
        <v>46055</v>
      </c>
      <c r="N1010" s="654"/>
      <c r="O1010" s="196" t="s">
        <v>62</v>
      </c>
      <c r="P1010" s="654"/>
      <c r="Q1010" s="654"/>
      <c r="R1010" s="196"/>
      <c r="S1010" s="654"/>
      <c r="T1010" s="654"/>
      <c r="U1010" s="196"/>
      <c r="V1010" s="654"/>
      <c r="W1010" s="654"/>
      <c r="X1010" s="654"/>
      <c r="Y1010" s="648" t="s">
        <v>195</v>
      </c>
      <c r="Z1010" s="663">
        <v>45797</v>
      </c>
      <c r="AA1010" s="663">
        <v>45805</v>
      </c>
      <c r="AB1010" s="247" t="s">
        <v>93</v>
      </c>
      <c r="AC1010" s="800">
        <v>46067</v>
      </c>
      <c r="AD1010" s="800">
        <v>46067</v>
      </c>
      <c r="AE1010" s="247" t="s">
        <v>62</v>
      </c>
      <c r="AF1010" s="682"/>
      <c r="AG1010" s="682"/>
      <c r="AH1010" s="247"/>
      <c r="AI1010" s="682"/>
      <c r="AJ1010" s="682"/>
      <c r="AK1010" s="688"/>
      <c r="AL1010" s="922"/>
      <c r="AN1010"/>
    </row>
    <row r="1011" spans="1:40" ht="99.9" customHeight="1" thickBot="1" x14ac:dyDescent="0.35">
      <c r="A1011" s="627">
        <f t="shared" si="15"/>
        <v>1005</v>
      </c>
      <c r="B1011" s="1183"/>
      <c r="C1011" s="674"/>
      <c r="D1011" s="13"/>
      <c r="E1011" s="683" t="s">
        <v>76</v>
      </c>
      <c r="F1011" s="681" t="s">
        <v>13361</v>
      </c>
      <c r="G1011" s="190" t="s">
        <v>12581</v>
      </c>
      <c r="H1011" s="243" t="s">
        <v>10</v>
      </c>
      <c r="I1011" s="684">
        <v>45774</v>
      </c>
      <c r="J1011" s="684">
        <v>45791</v>
      </c>
      <c r="K1011" s="196" t="s">
        <v>93</v>
      </c>
      <c r="L1011" s="248">
        <v>46052</v>
      </c>
      <c r="M1011" s="248">
        <v>46055</v>
      </c>
      <c r="N1011" s="654"/>
      <c r="O1011" s="196" t="s">
        <v>62</v>
      </c>
      <c r="P1011" s="654"/>
      <c r="Q1011" s="654"/>
      <c r="R1011" s="196"/>
      <c r="S1011" s="654"/>
      <c r="T1011" s="654"/>
      <c r="U1011" s="196"/>
      <c r="V1011" s="654"/>
      <c r="W1011" s="654"/>
      <c r="X1011" s="654"/>
      <c r="Y1011" s="648" t="s">
        <v>195</v>
      </c>
      <c r="Z1011" s="663">
        <v>45797</v>
      </c>
      <c r="AA1011" s="663">
        <v>45805</v>
      </c>
      <c r="AB1011" s="247" t="s">
        <v>93</v>
      </c>
      <c r="AC1011" s="800">
        <v>46067</v>
      </c>
      <c r="AD1011" s="800">
        <v>46067</v>
      </c>
      <c r="AE1011" s="247" t="s">
        <v>62</v>
      </c>
      <c r="AF1011" s="682"/>
      <c r="AG1011" s="682"/>
      <c r="AH1011" s="247"/>
      <c r="AI1011" s="682"/>
      <c r="AJ1011" s="682"/>
      <c r="AK1011" s="688"/>
      <c r="AL1011" s="923"/>
      <c r="AN1011"/>
    </row>
    <row r="1012" spans="1:40" ht="99.9" customHeight="1" thickBot="1" x14ac:dyDescent="0.35">
      <c r="A1012" s="627">
        <f t="shared" si="15"/>
        <v>1006</v>
      </c>
      <c r="B1012" s="625" t="s">
        <v>12478</v>
      </c>
      <c r="C1012" s="674"/>
      <c r="D1012" s="13"/>
      <c r="E1012" s="683" t="s">
        <v>2735</v>
      </c>
      <c r="F1012" s="681" t="s">
        <v>12479</v>
      </c>
      <c r="G1012" s="190" t="s">
        <v>12477</v>
      </c>
      <c r="H1012" s="243" t="s">
        <v>10</v>
      </c>
      <c r="I1012" s="684">
        <v>45783</v>
      </c>
      <c r="J1012" s="684">
        <v>45789</v>
      </c>
      <c r="K1012" s="196" t="s">
        <v>93</v>
      </c>
      <c r="L1012" s="684">
        <v>45798</v>
      </c>
      <c r="M1012" s="684">
        <v>45804</v>
      </c>
      <c r="N1012" s="654"/>
      <c r="O1012" s="196" t="s">
        <v>27</v>
      </c>
      <c r="P1012" s="654"/>
      <c r="Q1012" s="654"/>
      <c r="R1012" s="196"/>
      <c r="S1012" s="654"/>
      <c r="T1012" s="654"/>
      <c r="U1012" s="196"/>
      <c r="V1012" s="654"/>
      <c r="W1012" s="654"/>
      <c r="X1012" s="654"/>
      <c r="Y1012" s="648" t="s">
        <v>17</v>
      </c>
      <c r="Z1012" s="648">
        <v>46000</v>
      </c>
      <c r="AA1012" s="648">
        <v>46035</v>
      </c>
      <c r="AB1012" s="247" t="s">
        <v>93</v>
      </c>
      <c r="AC1012" s="667"/>
      <c r="AD1012" s="667"/>
      <c r="AE1012" s="667"/>
      <c r="AF1012" s="682"/>
      <c r="AG1012" s="682"/>
      <c r="AH1012" s="247"/>
      <c r="AI1012" s="682"/>
      <c r="AJ1012" s="682"/>
      <c r="AK1012" s="688"/>
      <c r="AL1012" s="474" t="str">
        <f>IF(B1012&gt;0,HYPERLINK(CONCATENATE("PDFSD FINALLY/",B1012,".pdf"),CONCATENATE("Open PDFSD FINALLY.",B1012)),"")</f>
        <v>Open PDFSD FINALLY.SD 54 (S19.ARCH.05-01)(10-00)</v>
      </c>
      <c r="AN1012"/>
    </row>
    <row r="1013" spans="1:40" ht="99.9" customHeight="1" thickBot="1" x14ac:dyDescent="0.35">
      <c r="A1013" s="627">
        <f t="shared" si="15"/>
        <v>1007</v>
      </c>
      <c r="B1013" s="1181" t="s">
        <v>12486</v>
      </c>
      <c r="C1013" s="674"/>
      <c r="D1013" s="13"/>
      <c r="E1013" s="683" t="s">
        <v>2735</v>
      </c>
      <c r="F1013" s="681" t="s">
        <v>12480</v>
      </c>
      <c r="G1013" s="190" t="s">
        <v>12487</v>
      </c>
      <c r="H1013" s="243" t="s">
        <v>10</v>
      </c>
      <c r="I1013" s="684">
        <v>45783</v>
      </c>
      <c r="J1013" s="684">
        <v>45792</v>
      </c>
      <c r="K1013" s="196" t="s">
        <v>93</v>
      </c>
      <c r="L1013" s="684">
        <v>45987</v>
      </c>
      <c r="M1013" s="684">
        <v>46009</v>
      </c>
      <c r="N1013" s="654"/>
      <c r="O1013" s="196" t="s">
        <v>93</v>
      </c>
      <c r="P1013" s="654"/>
      <c r="Q1013" s="654"/>
      <c r="R1013" s="196"/>
      <c r="S1013" s="654"/>
      <c r="T1013" s="654"/>
      <c r="U1013" s="196"/>
      <c r="V1013" s="654"/>
      <c r="W1013" s="654"/>
      <c r="X1013" s="654"/>
      <c r="Y1013" s="648" t="s">
        <v>17</v>
      </c>
      <c r="Z1013" s="648">
        <v>45801</v>
      </c>
      <c r="AA1013" s="648">
        <v>45839</v>
      </c>
      <c r="AB1013" s="247" t="s">
        <v>93</v>
      </c>
      <c r="AC1013" s="648">
        <v>46079</v>
      </c>
      <c r="AD1013" s="648">
        <v>46099</v>
      </c>
      <c r="AE1013" s="247" t="s">
        <v>26</v>
      </c>
      <c r="AF1013" s="648">
        <v>46125</v>
      </c>
      <c r="AG1013" s="648">
        <v>46156</v>
      </c>
      <c r="AH1013" s="247" t="s">
        <v>93</v>
      </c>
      <c r="AI1013" s="682"/>
      <c r="AJ1013" s="682"/>
      <c r="AK1013" s="688"/>
      <c r="AL1013" s="548" t="str">
        <f>IF(B1013&gt;0,HYPERLINK(CONCATENATE("PDFSD FINALLY/",B1013,".pdf"),CONCATENATE("Open PDFSD FINALLY.",B1013)),"")</f>
        <v>Open PDFSD FINALLY.SD 55 (S19.ARCH.05-01)(10-00)</v>
      </c>
      <c r="AN1013"/>
    </row>
    <row r="1014" spans="1:40" ht="99.9" customHeight="1" thickBot="1" x14ac:dyDescent="0.35">
      <c r="A1014" s="627">
        <f t="shared" si="15"/>
        <v>1008</v>
      </c>
      <c r="B1014" s="1182"/>
      <c r="C1014" s="674"/>
      <c r="D1014" s="13"/>
      <c r="E1014" s="683" t="s">
        <v>2735</v>
      </c>
      <c r="F1014" s="681" t="s">
        <v>12481</v>
      </c>
      <c r="G1014" s="190" t="s">
        <v>12488</v>
      </c>
      <c r="H1014" s="243" t="s">
        <v>10</v>
      </c>
      <c r="I1014" s="684">
        <v>45783</v>
      </c>
      <c r="J1014" s="684">
        <v>45792</v>
      </c>
      <c r="K1014" s="196" t="s">
        <v>93</v>
      </c>
      <c r="L1014" s="684">
        <v>45987</v>
      </c>
      <c r="M1014" s="684">
        <v>46009</v>
      </c>
      <c r="N1014" s="654"/>
      <c r="O1014" s="196" t="s">
        <v>93</v>
      </c>
      <c r="P1014" s="654"/>
      <c r="Q1014" s="654"/>
      <c r="R1014" s="196"/>
      <c r="S1014" s="654"/>
      <c r="T1014" s="654"/>
      <c r="U1014" s="196"/>
      <c r="V1014" s="654"/>
      <c r="W1014" s="654"/>
      <c r="X1014" s="654"/>
      <c r="Y1014" s="648" t="s">
        <v>17</v>
      </c>
      <c r="Z1014" s="648">
        <v>45801</v>
      </c>
      <c r="AA1014" s="648">
        <v>45839</v>
      </c>
      <c r="AB1014" s="247" t="s">
        <v>93</v>
      </c>
      <c r="AC1014" s="648">
        <v>46079</v>
      </c>
      <c r="AD1014" s="648">
        <v>46099</v>
      </c>
      <c r="AE1014" s="247" t="s">
        <v>26</v>
      </c>
      <c r="AF1014" s="648">
        <v>46125</v>
      </c>
      <c r="AG1014" s="648">
        <v>46156</v>
      </c>
      <c r="AH1014" s="247" t="s">
        <v>93</v>
      </c>
      <c r="AI1014" s="682"/>
      <c r="AJ1014" s="682"/>
      <c r="AK1014" s="688"/>
      <c r="AL1014" s="922"/>
      <c r="AN1014"/>
    </row>
    <row r="1015" spans="1:40" ht="99.9" customHeight="1" thickBot="1" x14ac:dyDescent="0.35">
      <c r="A1015" s="627">
        <f t="shared" si="15"/>
        <v>1009</v>
      </c>
      <c r="B1015" s="1182"/>
      <c r="C1015" s="674"/>
      <c r="D1015" s="13"/>
      <c r="E1015" s="683" t="s">
        <v>2735</v>
      </c>
      <c r="F1015" s="681" t="s">
        <v>12482</v>
      </c>
      <c r="G1015" s="190" t="s">
        <v>12489</v>
      </c>
      <c r="H1015" s="243" t="s">
        <v>10</v>
      </c>
      <c r="I1015" s="684">
        <v>45783</v>
      </c>
      <c r="J1015" s="684">
        <v>45792</v>
      </c>
      <c r="K1015" s="196" t="s">
        <v>93</v>
      </c>
      <c r="L1015" s="654"/>
      <c r="M1015" s="654"/>
      <c r="N1015" s="654"/>
      <c r="O1015" s="654"/>
      <c r="P1015" s="654"/>
      <c r="Q1015" s="654"/>
      <c r="R1015" s="196"/>
      <c r="S1015" s="654"/>
      <c r="T1015" s="654"/>
      <c r="U1015" s="196"/>
      <c r="V1015" s="654"/>
      <c r="W1015" s="654"/>
      <c r="X1015" s="654"/>
      <c r="Y1015" s="648" t="s">
        <v>17</v>
      </c>
      <c r="Z1015" s="648">
        <v>45801</v>
      </c>
      <c r="AA1015" s="648">
        <v>45839</v>
      </c>
      <c r="AB1015" s="247" t="s">
        <v>93</v>
      </c>
      <c r="AC1015" s="648">
        <v>46125</v>
      </c>
      <c r="AD1015" s="648">
        <v>46156</v>
      </c>
      <c r="AE1015" s="247" t="s">
        <v>93</v>
      </c>
      <c r="AF1015" s="648"/>
      <c r="AG1015" s="682"/>
      <c r="AH1015" s="247"/>
      <c r="AI1015" s="682"/>
      <c r="AJ1015" s="682"/>
      <c r="AK1015" s="688"/>
      <c r="AL1015" s="922"/>
      <c r="AN1015"/>
    </row>
    <row r="1016" spans="1:40" ht="99.9" customHeight="1" thickBot="1" x14ac:dyDescent="0.35">
      <c r="A1016" s="627">
        <f t="shared" si="15"/>
        <v>1010</v>
      </c>
      <c r="B1016" s="1182"/>
      <c r="C1016" s="674"/>
      <c r="D1016" s="13"/>
      <c r="E1016" s="683" t="s">
        <v>2735</v>
      </c>
      <c r="F1016" s="681" t="s">
        <v>12483</v>
      </c>
      <c r="G1016" s="190" t="s">
        <v>12490</v>
      </c>
      <c r="H1016" s="243" t="s">
        <v>10</v>
      </c>
      <c r="I1016" s="684">
        <v>45783</v>
      </c>
      <c r="J1016" s="684">
        <v>45792</v>
      </c>
      <c r="K1016" s="196" t="s">
        <v>93</v>
      </c>
      <c r="L1016" s="654"/>
      <c r="M1016" s="654"/>
      <c r="N1016" s="654"/>
      <c r="O1016" s="654"/>
      <c r="P1016" s="654"/>
      <c r="Q1016" s="654"/>
      <c r="R1016" s="196"/>
      <c r="S1016" s="654"/>
      <c r="T1016" s="654"/>
      <c r="U1016" s="196"/>
      <c r="V1016" s="654"/>
      <c r="W1016" s="654"/>
      <c r="X1016" s="654"/>
      <c r="Y1016" s="648" t="s">
        <v>17</v>
      </c>
      <c r="Z1016" s="648">
        <v>45801</v>
      </c>
      <c r="AA1016" s="648">
        <v>45839</v>
      </c>
      <c r="AB1016" s="247" t="s">
        <v>93</v>
      </c>
      <c r="AC1016" s="667"/>
      <c r="AD1016" s="667"/>
      <c r="AE1016" s="667"/>
      <c r="AF1016" s="682"/>
      <c r="AG1016" s="682"/>
      <c r="AH1016" s="247"/>
      <c r="AI1016" s="682"/>
      <c r="AJ1016" s="682"/>
      <c r="AK1016" s="688"/>
      <c r="AL1016" s="922"/>
      <c r="AN1016"/>
    </row>
    <row r="1017" spans="1:40" ht="99.9" customHeight="1" thickBot="1" x14ac:dyDescent="0.35">
      <c r="A1017" s="627">
        <f t="shared" si="15"/>
        <v>1011</v>
      </c>
      <c r="B1017" s="1182"/>
      <c r="C1017" s="674"/>
      <c r="D1017" s="13"/>
      <c r="E1017" s="683" t="s">
        <v>2735</v>
      </c>
      <c r="F1017" s="681" t="s">
        <v>12484</v>
      </c>
      <c r="G1017" s="190" t="s">
        <v>12491</v>
      </c>
      <c r="H1017" s="243" t="s">
        <v>10</v>
      </c>
      <c r="I1017" s="684">
        <v>45783</v>
      </c>
      <c r="J1017" s="684">
        <v>45792</v>
      </c>
      <c r="K1017" s="196" t="s">
        <v>93</v>
      </c>
      <c r="L1017" s="654"/>
      <c r="M1017" s="654"/>
      <c r="N1017" s="654"/>
      <c r="O1017" s="654"/>
      <c r="P1017" s="654"/>
      <c r="Q1017" s="654"/>
      <c r="R1017" s="196"/>
      <c r="S1017" s="654"/>
      <c r="T1017" s="654"/>
      <c r="U1017" s="196"/>
      <c r="V1017" s="654"/>
      <c r="W1017" s="654"/>
      <c r="X1017" s="654"/>
      <c r="Y1017" s="648" t="s">
        <v>17</v>
      </c>
      <c r="Z1017" s="648">
        <v>45801</v>
      </c>
      <c r="AA1017" s="648">
        <v>45839</v>
      </c>
      <c r="AB1017" s="247" t="s">
        <v>93</v>
      </c>
      <c r="AC1017" s="667"/>
      <c r="AD1017" s="667"/>
      <c r="AE1017" s="667"/>
      <c r="AF1017" s="682"/>
      <c r="AG1017" s="682"/>
      <c r="AH1017" s="247"/>
      <c r="AI1017" s="682"/>
      <c r="AJ1017" s="682"/>
      <c r="AK1017" s="688"/>
      <c r="AL1017" s="922"/>
      <c r="AN1017"/>
    </row>
    <row r="1018" spans="1:40" ht="99.9" customHeight="1" thickBot="1" x14ac:dyDescent="0.35">
      <c r="A1018" s="627">
        <f t="shared" si="15"/>
        <v>1012</v>
      </c>
      <c r="B1018" s="1183"/>
      <c r="C1018" s="674"/>
      <c r="D1018" s="13"/>
      <c r="E1018" s="683" t="s">
        <v>2735</v>
      </c>
      <c r="F1018" s="681" t="s">
        <v>12485</v>
      </c>
      <c r="G1018" s="190" t="s">
        <v>12492</v>
      </c>
      <c r="H1018" s="243" t="s">
        <v>10</v>
      </c>
      <c r="I1018" s="684">
        <v>45783</v>
      </c>
      <c r="J1018" s="684">
        <v>45792</v>
      </c>
      <c r="K1018" s="196" t="s">
        <v>93</v>
      </c>
      <c r="L1018" s="654"/>
      <c r="M1018" s="654"/>
      <c r="N1018" s="654"/>
      <c r="O1018" s="654"/>
      <c r="P1018" s="654"/>
      <c r="Q1018" s="654"/>
      <c r="R1018" s="196"/>
      <c r="S1018" s="654"/>
      <c r="T1018" s="654"/>
      <c r="U1018" s="196"/>
      <c r="V1018" s="654"/>
      <c r="W1018" s="654"/>
      <c r="X1018" s="654"/>
      <c r="Y1018" s="648" t="s">
        <v>17</v>
      </c>
      <c r="Z1018" s="648">
        <v>45801</v>
      </c>
      <c r="AA1018" s="648">
        <v>45839</v>
      </c>
      <c r="AB1018" s="247" t="s">
        <v>93</v>
      </c>
      <c r="AC1018" s="667"/>
      <c r="AD1018" s="667"/>
      <c r="AE1018" s="667"/>
      <c r="AF1018" s="682"/>
      <c r="AG1018" s="682"/>
      <c r="AH1018" s="247"/>
      <c r="AI1018" s="682"/>
      <c r="AJ1018" s="682"/>
      <c r="AK1018" s="688"/>
      <c r="AL1018" s="923"/>
      <c r="AN1018"/>
    </row>
    <row r="1019" spans="1:40" ht="99.9" customHeight="1" thickBot="1" x14ac:dyDescent="0.35">
      <c r="A1019" s="627">
        <f t="shared" si="15"/>
        <v>1013</v>
      </c>
      <c r="B1019" s="1181" t="s">
        <v>12530</v>
      </c>
      <c r="C1019" s="674"/>
      <c r="D1019" s="13"/>
      <c r="E1019" s="683" t="s">
        <v>2735</v>
      </c>
      <c r="F1019" s="681" t="s">
        <v>12541</v>
      </c>
      <c r="G1019" s="190" t="s">
        <v>12531</v>
      </c>
      <c r="H1019" s="243" t="s">
        <v>10</v>
      </c>
      <c r="I1019" s="684">
        <v>45789</v>
      </c>
      <c r="J1019" s="684">
        <v>45799</v>
      </c>
      <c r="K1019" s="196" t="s">
        <v>26</v>
      </c>
      <c r="L1019" s="684">
        <v>45857</v>
      </c>
      <c r="M1019" s="684">
        <v>45861</v>
      </c>
      <c r="N1019" s="654"/>
      <c r="O1019" s="196" t="s">
        <v>93</v>
      </c>
      <c r="P1019" s="654"/>
      <c r="Q1019" s="654"/>
      <c r="R1019" s="196"/>
      <c r="S1019" s="654"/>
      <c r="T1019" s="654"/>
      <c r="U1019" s="196"/>
      <c r="V1019" s="654"/>
      <c r="W1019" s="654"/>
      <c r="X1019" s="654"/>
      <c r="Y1019" s="648" t="s">
        <v>17</v>
      </c>
      <c r="Z1019" s="648">
        <v>45881</v>
      </c>
      <c r="AA1019" s="648">
        <v>45889</v>
      </c>
      <c r="AB1019" s="247" t="s">
        <v>93</v>
      </c>
      <c r="AC1019" s="667"/>
      <c r="AD1019" s="667"/>
      <c r="AE1019" s="667"/>
      <c r="AF1019" s="682"/>
      <c r="AG1019" s="682"/>
      <c r="AH1019" s="247"/>
      <c r="AI1019" s="682"/>
      <c r="AJ1019" s="682"/>
      <c r="AK1019" s="688"/>
      <c r="AL1019" s="548" t="str">
        <f>IF(B1019&gt;0,HYPERLINK(CONCATENATE("PDFSD FINALLY/",B1019,".pdf"),CONCATENATE("Open PDFSD FINALLY.",B1019)),"")</f>
        <v>Open PDFSD FINALLY.SD 56 (S19.ARCH.08-05)(10-00)</v>
      </c>
      <c r="AN1019"/>
    </row>
    <row r="1020" spans="1:40" ht="99.9" customHeight="1" thickBot="1" x14ac:dyDescent="0.35">
      <c r="A1020" s="627">
        <f t="shared" si="15"/>
        <v>1014</v>
      </c>
      <c r="B1020" s="1182"/>
      <c r="C1020" s="674"/>
      <c r="D1020" s="13"/>
      <c r="E1020" s="683" t="s">
        <v>2735</v>
      </c>
      <c r="F1020" s="681" t="s">
        <v>12542</v>
      </c>
      <c r="G1020" s="190" t="s">
        <v>12532</v>
      </c>
      <c r="H1020" s="243" t="s">
        <v>10</v>
      </c>
      <c r="I1020" s="684">
        <v>45789</v>
      </c>
      <c r="J1020" s="684">
        <v>45799</v>
      </c>
      <c r="K1020" s="196" t="s">
        <v>26</v>
      </c>
      <c r="L1020" s="654"/>
      <c r="M1020" s="654"/>
      <c r="N1020" s="654"/>
      <c r="O1020" s="654"/>
      <c r="P1020" s="654"/>
      <c r="Q1020" s="654"/>
      <c r="R1020" s="196"/>
      <c r="S1020" s="654"/>
      <c r="T1020" s="654"/>
      <c r="U1020" s="196"/>
      <c r="V1020" s="654"/>
      <c r="W1020" s="654"/>
      <c r="X1020" s="654"/>
      <c r="Y1020" s="648"/>
      <c r="Z1020" s="648"/>
      <c r="AA1020" s="648"/>
      <c r="AB1020" s="247"/>
      <c r="AC1020" s="667"/>
      <c r="AD1020" s="667"/>
      <c r="AE1020" s="667"/>
      <c r="AF1020" s="682"/>
      <c r="AG1020" s="682"/>
      <c r="AH1020" s="247"/>
      <c r="AI1020" s="682"/>
      <c r="AJ1020" s="682"/>
      <c r="AK1020" s="688"/>
      <c r="AL1020" s="922"/>
      <c r="AN1020"/>
    </row>
    <row r="1021" spans="1:40" ht="99.9" customHeight="1" thickBot="1" x14ac:dyDescent="0.35">
      <c r="A1021" s="627">
        <f t="shared" si="15"/>
        <v>1015</v>
      </c>
      <c r="B1021" s="1183"/>
      <c r="C1021" s="674"/>
      <c r="D1021" s="13"/>
      <c r="E1021" s="683" t="s">
        <v>2735</v>
      </c>
      <c r="F1021" s="681" t="s">
        <v>12543</v>
      </c>
      <c r="G1021" s="190" t="s">
        <v>12533</v>
      </c>
      <c r="H1021" s="243" t="s">
        <v>10</v>
      </c>
      <c r="I1021" s="684">
        <v>45789</v>
      </c>
      <c r="J1021" s="684">
        <v>45799</v>
      </c>
      <c r="K1021" s="196" t="s">
        <v>26</v>
      </c>
      <c r="L1021" s="684">
        <v>45857</v>
      </c>
      <c r="M1021" s="684">
        <v>45861</v>
      </c>
      <c r="N1021" s="654"/>
      <c r="O1021" s="196" t="s">
        <v>93</v>
      </c>
      <c r="P1021" s="654"/>
      <c r="Q1021" s="654"/>
      <c r="R1021" s="196"/>
      <c r="S1021" s="654"/>
      <c r="T1021" s="654"/>
      <c r="U1021" s="196"/>
      <c r="V1021" s="654"/>
      <c r="W1021" s="654"/>
      <c r="X1021" s="654"/>
      <c r="Y1021" s="648" t="s">
        <v>17</v>
      </c>
      <c r="Z1021" s="648">
        <v>45881</v>
      </c>
      <c r="AA1021" s="648">
        <v>45889</v>
      </c>
      <c r="AB1021" s="247" t="s">
        <v>93</v>
      </c>
      <c r="AC1021" s="667"/>
      <c r="AD1021" s="667"/>
      <c r="AE1021" s="667"/>
      <c r="AF1021" s="682"/>
      <c r="AG1021" s="682"/>
      <c r="AH1021" s="247"/>
      <c r="AI1021" s="682"/>
      <c r="AJ1021" s="682"/>
      <c r="AK1021" s="688"/>
      <c r="AL1021" s="923"/>
      <c r="AN1021"/>
    </row>
    <row r="1022" spans="1:40" ht="99.9" customHeight="1" thickBot="1" x14ac:dyDescent="0.35">
      <c r="A1022" s="627">
        <f t="shared" si="15"/>
        <v>1016</v>
      </c>
      <c r="B1022" s="1212" t="s">
        <v>12534</v>
      </c>
      <c r="C1022" s="674"/>
      <c r="D1022" s="13"/>
      <c r="E1022" s="683" t="s">
        <v>2735</v>
      </c>
      <c r="F1022" s="681" t="s">
        <v>12544</v>
      </c>
      <c r="G1022" s="190" t="s">
        <v>12535</v>
      </c>
      <c r="H1022" s="243" t="s">
        <v>10</v>
      </c>
      <c r="I1022" s="684">
        <v>45789</v>
      </c>
      <c r="J1022" s="684">
        <v>45791</v>
      </c>
      <c r="K1022" s="783" t="s">
        <v>26</v>
      </c>
      <c r="L1022" s="654"/>
      <c r="M1022" s="654"/>
      <c r="N1022" s="654"/>
      <c r="O1022" s="654"/>
      <c r="P1022" s="654"/>
      <c r="Q1022" s="654"/>
      <c r="R1022" s="196"/>
      <c r="S1022" s="654"/>
      <c r="T1022" s="654"/>
      <c r="U1022" s="196"/>
      <c r="V1022" s="654"/>
      <c r="W1022" s="654"/>
      <c r="X1022" s="654"/>
      <c r="Y1022" s="659"/>
      <c r="Z1022" s="659"/>
      <c r="AA1022" s="659"/>
      <c r="AB1022" s="247"/>
      <c r="AC1022" s="667"/>
      <c r="AD1022" s="667"/>
      <c r="AE1022" s="667"/>
      <c r="AF1022" s="682"/>
      <c r="AG1022" s="682"/>
      <c r="AH1022" s="247"/>
      <c r="AI1022" s="682"/>
      <c r="AJ1022" s="682"/>
      <c r="AK1022" s="688"/>
      <c r="AL1022" s="548" t="str">
        <f>IF(B1022&gt;0,HYPERLINK(CONCATENATE("PDFSD FINALLY/",B1022,".pdf"),CONCATENATE("Open PDFSD FINALLY.",B1022)),"")</f>
        <v>Open PDFSD FINALLY.SD 57 (S19.ARCH.08-05)(10-00)</v>
      </c>
      <c r="AN1022"/>
    </row>
    <row r="1023" spans="1:40" ht="99.9" customHeight="1" thickBot="1" x14ac:dyDescent="0.35">
      <c r="A1023" s="627">
        <f t="shared" si="15"/>
        <v>1017</v>
      </c>
      <c r="B1023" s="1213"/>
      <c r="C1023" s="674"/>
      <c r="D1023" s="13"/>
      <c r="E1023" s="683" t="s">
        <v>2735</v>
      </c>
      <c r="F1023" s="681" t="s">
        <v>12545</v>
      </c>
      <c r="G1023" s="190" t="s">
        <v>12536</v>
      </c>
      <c r="H1023" s="243" t="s">
        <v>10</v>
      </c>
      <c r="I1023" s="684">
        <v>45789</v>
      </c>
      <c r="J1023" s="684">
        <v>45791</v>
      </c>
      <c r="K1023" s="783" t="s">
        <v>26</v>
      </c>
      <c r="L1023" s="654"/>
      <c r="M1023" s="654"/>
      <c r="N1023" s="654"/>
      <c r="O1023" s="654"/>
      <c r="P1023" s="654"/>
      <c r="Q1023" s="654"/>
      <c r="R1023" s="196"/>
      <c r="S1023" s="654"/>
      <c r="T1023" s="654"/>
      <c r="U1023" s="196"/>
      <c r="V1023" s="654"/>
      <c r="W1023" s="654"/>
      <c r="X1023" s="654"/>
      <c r="Y1023" s="659"/>
      <c r="Z1023" s="659"/>
      <c r="AA1023" s="659"/>
      <c r="AB1023" s="247"/>
      <c r="AC1023" s="667"/>
      <c r="AD1023" s="667"/>
      <c r="AE1023" s="667"/>
      <c r="AF1023" s="682"/>
      <c r="AG1023" s="682"/>
      <c r="AH1023" s="247"/>
      <c r="AI1023" s="682"/>
      <c r="AJ1023" s="682"/>
      <c r="AK1023" s="688"/>
      <c r="AL1023" s="922"/>
      <c r="AN1023"/>
    </row>
    <row r="1024" spans="1:40" ht="99.9" customHeight="1" thickBot="1" x14ac:dyDescent="0.35">
      <c r="A1024" s="627">
        <f t="shared" si="15"/>
        <v>1018</v>
      </c>
      <c r="B1024" s="1213"/>
      <c r="C1024" s="674"/>
      <c r="D1024" s="13"/>
      <c r="E1024" s="683" t="s">
        <v>2735</v>
      </c>
      <c r="F1024" s="681" t="s">
        <v>12546</v>
      </c>
      <c r="G1024" s="190" t="s">
        <v>12537</v>
      </c>
      <c r="H1024" s="243" t="s">
        <v>10</v>
      </c>
      <c r="I1024" s="684">
        <v>45789</v>
      </c>
      <c r="J1024" s="684">
        <v>45791</v>
      </c>
      <c r="K1024" s="783" t="s">
        <v>26</v>
      </c>
      <c r="L1024" s="654"/>
      <c r="M1024" s="654"/>
      <c r="N1024" s="654"/>
      <c r="O1024" s="654"/>
      <c r="P1024" s="654"/>
      <c r="Q1024" s="654"/>
      <c r="R1024" s="196"/>
      <c r="S1024" s="654"/>
      <c r="T1024" s="654"/>
      <c r="U1024" s="196"/>
      <c r="V1024" s="654"/>
      <c r="W1024" s="654"/>
      <c r="X1024" s="654"/>
      <c r="Y1024" s="659"/>
      <c r="Z1024" s="659"/>
      <c r="AA1024" s="659"/>
      <c r="AB1024" s="247"/>
      <c r="AC1024" s="667"/>
      <c r="AD1024" s="667"/>
      <c r="AE1024" s="667"/>
      <c r="AF1024" s="682"/>
      <c r="AG1024" s="682"/>
      <c r="AH1024" s="247"/>
      <c r="AI1024" s="682"/>
      <c r="AJ1024" s="682"/>
      <c r="AK1024" s="688"/>
      <c r="AL1024" s="922"/>
      <c r="AN1024"/>
    </row>
    <row r="1025" spans="1:40" ht="99.9" customHeight="1" thickBot="1" x14ac:dyDescent="0.35">
      <c r="A1025" s="627">
        <f t="shared" si="15"/>
        <v>1019</v>
      </c>
      <c r="B1025" s="1214"/>
      <c r="C1025" s="674"/>
      <c r="D1025" s="13"/>
      <c r="E1025" s="683" t="s">
        <v>2735</v>
      </c>
      <c r="F1025" s="681" t="s">
        <v>12547</v>
      </c>
      <c r="G1025" s="190" t="s">
        <v>12538</v>
      </c>
      <c r="H1025" s="243" t="s">
        <v>10</v>
      </c>
      <c r="I1025" s="684">
        <v>45789</v>
      </c>
      <c r="J1025" s="684">
        <v>45791</v>
      </c>
      <c r="K1025" s="783" t="s">
        <v>26</v>
      </c>
      <c r="L1025" s="654"/>
      <c r="M1025" s="654"/>
      <c r="N1025" s="654"/>
      <c r="O1025" s="654"/>
      <c r="P1025" s="654"/>
      <c r="Q1025" s="654"/>
      <c r="R1025" s="654"/>
      <c r="S1025" s="654"/>
      <c r="T1025" s="654"/>
      <c r="U1025" s="196"/>
      <c r="V1025" s="654"/>
      <c r="W1025" s="654"/>
      <c r="X1025" s="654"/>
      <c r="Y1025" s="659"/>
      <c r="Z1025" s="659"/>
      <c r="AA1025" s="648"/>
      <c r="AB1025" s="247"/>
      <c r="AC1025" s="667"/>
      <c r="AD1025" s="667"/>
      <c r="AE1025" s="667"/>
      <c r="AF1025" s="682"/>
      <c r="AG1025" s="682"/>
      <c r="AH1025" s="247"/>
      <c r="AI1025" s="682"/>
      <c r="AJ1025" s="682"/>
      <c r="AK1025" s="688"/>
      <c r="AL1025" s="923"/>
      <c r="AN1025"/>
    </row>
    <row r="1026" spans="1:40" ht="99.9" customHeight="1" thickBot="1" x14ac:dyDescent="0.35">
      <c r="A1026" s="704">
        <f t="shared" si="15"/>
        <v>1020</v>
      </c>
      <c r="B1026" s="705" t="s">
        <v>12540</v>
      </c>
      <c r="C1026" s="674"/>
      <c r="D1026" s="13"/>
      <c r="E1026" s="683" t="s">
        <v>2735</v>
      </c>
      <c r="F1026" s="681" t="s">
        <v>12548</v>
      </c>
      <c r="G1026" s="190" t="s">
        <v>12539</v>
      </c>
      <c r="H1026" s="243" t="s">
        <v>10</v>
      </c>
      <c r="I1026" s="684">
        <v>45789</v>
      </c>
      <c r="J1026" s="684">
        <v>45799</v>
      </c>
      <c r="K1026" s="196" t="s">
        <v>93</v>
      </c>
      <c r="L1026" s="654"/>
      <c r="M1026" s="654"/>
      <c r="N1026" s="654"/>
      <c r="O1026" s="654"/>
      <c r="P1026" s="654"/>
      <c r="Q1026" s="654"/>
      <c r="R1026" s="654"/>
      <c r="S1026" s="654"/>
      <c r="T1026" s="654"/>
      <c r="U1026" s="196"/>
      <c r="V1026" s="654"/>
      <c r="W1026" s="654"/>
      <c r="X1026" s="654"/>
      <c r="Y1026" s="648" t="s">
        <v>17</v>
      </c>
      <c r="Z1026" s="648">
        <v>45804</v>
      </c>
      <c r="AA1026" s="648">
        <v>45839</v>
      </c>
      <c r="AB1026" s="247" t="s">
        <v>93</v>
      </c>
      <c r="AC1026" s="648">
        <v>45946</v>
      </c>
      <c r="AD1026" s="648">
        <v>45966</v>
      </c>
      <c r="AE1026" s="247" t="s">
        <v>93</v>
      </c>
      <c r="AF1026" s="682"/>
      <c r="AG1026" s="682"/>
      <c r="AH1026" s="247"/>
      <c r="AI1026" s="682"/>
      <c r="AJ1026" s="682"/>
      <c r="AK1026" s="688"/>
      <c r="AL1026" s="474" t="str">
        <f>IF(B1026&gt;0,HYPERLINK(CONCATENATE("PDFSD FINALLY/",B1026,".pdf"),CONCATENATE("Open PDFSD FINALLY.",B1026)),"")</f>
        <v>Open PDFSD FINALLY.SD 58 (S19.ARCH.08-05)(10-00)</v>
      </c>
      <c r="AN1026"/>
    </row>
    <row r="1027" spans="1:40" ht="99.9" customHeight="1" thickBot="1" x14ac:dyDescent="0.35">
      <c r="A1027" s="627">
        <f t="shared" si="15"/>
        <v>1021</v>
      </c>
      <c r="B1027" s="1211" t="s">
        <v>12640</v>
      </c>
      <c r="C1027" s="674"/>
      <c r="D1027" s="13"/>
      <c r="E1027" s="683" t="s">
        <v>2735</v>
      </c>
      <c r="F1027" s="681" t="s">
        <v>12626</v>
      </c>
      <c r="G1027" s="190" t="s">
        <v>12633</v>
      </c>
      <c r="H1027" s="243" t="s">
        <v>10</v>
      </c>
      <c r="I1027" s="684">
        <v>45795</v>
      </c>
      <c r="J1027" s="684">
        <v>45799</v>
      </c>
      <c r="K1027" s="196" t="s">
        <v>93</v>
      </c>
      <c r="L1027" s="654"/>
      <c r="M1027" s="654"/>
      <c r="N1027" s="654"/>
      <c r="O1027" s="654"/>
      <c r="P1027" s="654"/>
      <c r="Q1027" s="654"/>
      <c r="R1027" s="654"/>
      <c r="S1027" s="654"/>
      <c r="T1027" s="654"/>
      <c r="U1027" s="196"/>
      <c r="V1027" s="654"/>
      <c r="W1027" s="654"/>
      <c r="X1027" s="654"/>
      <c r="Y1027" s="648" t="s">
        <v>17</v>
      </c>
      <c r="Z1027" s="648">
        <v>45804</v>
      </c>
      <c r="AA1027" s="648">
        <v>45839</v>
      </c>
      <c r="AB1027" s="247" t="s">
        <v>93</v>
      </c>
      <c r="AC1027" s="667"/>
      <c r="AD1027" s="667"/>
      <c r="AE1027" s="667"/>
      <c r="AF1027" s="682"/>
      <c r="AG1027" s="682"/>
      <c r="AH1027" s="247"/>
      <c r="AI1027" s="682"/>
      <c r="AJ1027" s="682"/>
      <c r="AK1027" s="688"/>
      <c r="AL1027" s="548" t="str">
        <f>IF(B1027&gt;0,HYPERLINK(CONCATENATE("PDFSD FINALLY/",B1027,".pdf"),CONCATENATE("Open PDFSD FINALLY.",B1027)),"")</f>
        <v>Open PDFSD FINALLY.SD 59 (S19.ARCH.15-05)(10-00)</v>
      </c>
      <c r="AN1027"/>
    </row>
    <row r="1028" spans="1:40" ht="99.9" customHeight="1" thickBot="1" x14ac:dyDescent="0.35">
      <c r="A1028" s="627">
        <f t="shared" si="15"/>
        <v>1022</v>
      </c>
      <c r="B1028" s="1182"/>
      <c r="C1028" s="674"/>
      <c r="D1028" s="13"/>
      <c r="E1028" s="683" t="s">
        <v>2735</v>
      </c>
      <c r="F1028" s="681" t="s">
        <v>12627</v>
      </c>
      <c r="G1028" s="190" t="s">
        <v>12634</v>
      </c>
      <c r="H1028" s="243" t="s">
        <v>10</v>
      </c>
      <c r="I1028" s="684">
        <v>45795</v>
      </c>
      <c r="J1028" s="684">
        <v>45799</v>
      </c>
      <c r="K1028" s="196" t="s">
        <v>93</v>
      </c>
      <c r="L1028" s="654"/>
      <c r="M1028" s="654"/>
      <c r="N1028" s="654"/>
      <c r="O1028" s="654"/>
      <c r="P1028" s="654"/>
      <c r="Q1028" s="654"/>
      <c r="R1028" s="654"/>
      <c r="S1028" s="654"/>
      <c r="T1028" s="654"/>
      <c r="U1028" s="196"/>
      <c r="V1028" s="654"/>
      <c r="W1028" s="654"/>
      <c r="X1028" s="654"/>
      <c r="Y1028" s="648" t="s">
        <v>17</v>
      </c>
      <c r="Z1028" s="648">
        <v>45804</v>
      </c>
      <c r="AA1028" s="648">
        <v>45839</v>
      </c>
      <c r="AB1028" s="247" t="s">
        <v>93</v>
      </c>
      <c r="AC1028" s="667"/>
      <c r="AD1028" s="667"/>
      <c r="AE1028" s="667"/>
      <c r="AF1028" s="682"/>
      <c r="AG1028" s="682"/>
      <c r="AH1028" s="247"/>
      <c r="AI1028" s="682"/>
      <c r="AJ1028" s="682"/>
      <c r="AK1028" s="688"/>
      <c r="AL1028" s="922"/>
      <c r="AN1028"/>
    </row>
    <row r="1029" spans="1:40" ht="81" customHeight="1" thickBot="1" x14ac:dyDescent="0.35">
      <c r="A1029" s="627">
        <f t="shared" si="15"/>
        <v>1023</v>
      </c>
      <c r="B1029" s="1182"/>
      <c r="C1029" s="674"/>
      <c r="D1029" s="13"/>
      <c r="E1029" s="683" t="s">
        <v>2735</v>
      </c>
      <c r="F1029" s="681" t="s">
        <v>12628</v>
      </c>
      <c r="G1029" s="190" t="s">
        <v>12635</v>
      </c>
      <c r="H1029" s="243" t="s">
        <v>10</v>
      </c>
      <c r="I1029" s="684">
        <v>45795</v>
      </c>
      <c r="J1029" s="684">
        <v>45799</v>
      </c>
      <c r="K1029" s="196" t="s">
        <v>93</v>
      </c>
      <c r="L1029" s="654"/>
      <c r="M1029" s="654"/>
      <c r="N1029" s="654"/>
      <c r="O1029" s="654"/>
      <c r="P1029" s="654"/>
      <c r="Q1029" s="654"/>
      <c r="R1029" s="654"/>
      <c r="S1029" s="654"/>
      <c r="T1029" s="654"/>
      <c r="U1029" s="196"/>
      <c r="V1029" s="654"/>
      <c r="W1029" s="654"/>
      <c r="X1029" s="654"/>
      <c r="Y1029" s="648" t="s">
        <v>17</v>
      </c>
      <c r="Z1029" s="648">
        <v>45804</v>
      </c>
      <c r="AA1029" s="648">
        <v>45839</v>
      </c>
      <c r="AB1029" s="247" t="s">
        <v>93</v>
      </c>
      <c r="AC1029" s="667"/>
      <c r="AD1029" s="667"/>
      <c r="AE1029" s="667"/>
      <c r="AF1029" s="682"/>
      <c r="AG1029" s="682"/>
      <c r="AH1029" s="247"/>
      <c r="AI1029" s="682"/>
      <c r="AJ1029" s="682"/>
      <c r="AK1029" s="688"/>
      <c r="AL1029" s="922"/>
      <c r="AN1029"/>
    </row>
    <row r="1030" spans="1:40" ht="87" customHeight="1" thickBot="1" x14ac:dyDescent="0.35">
      <c r="A1030" s="627">
        <f t="shared" si="15"/>
        <v>1024</v>
      </c>
      <c r="B1030" s="1182"/>
      <c r="C1030" s="674"/>
      <c r="D1030" s="13"/>
      <c r="E1030" s="683" t="s">
        <v>2735</v>
      </c>
      <c r="F1030" s="681" t="s">
        <v>12629</v>
      </c>
      <c r="G1030" s="190" t="s">
        <v>12636</v>
      </c>
      <c r="H1030" s="243" t="s">
        <v>10</v>
      </c>
      <c r="I1030" s="684">
        <v>45795</v>
      </c>
      <c r="J1030" s="684">
        <v>45799</v>
      </c>
      <c r="K1030" s="196" t="s">
        <v>93</v>
      </c>
      <c r="L1030" s="654"/>
      <c r="M1030" s="654"/>
      <c r="N1030" s="654"/>
      <c r="O1030" s="654"/>
      <c r="P1030" s="654"/>
      <c r="Q1030" s="654"/>
      <c r="R1030" s="196"/>
      <c r="S1030" s="654"/>
      <c r="T1030" s="654"/>
      <c r="U1030" s="196"/>
      <c r="V1030" s="654"/>
      <c r="W1030" s="654"/>
      <c r="X1030" s="654"/>
      <c r="Y1030" s="648" t="s">
        <v>17</v>
      </c>
      <c r="Z1030" s="648">
        <v>45804</v>
      </c>
      <c r="AA1030" s="648">
        <v>45839</v>
      </c>
      <c r="AB1030" s="247" t="s">
        <v>93</v>
      </c>
      <c r="AC1030" s="667"/>
      <c r="AD1030" s="667"/>
      <c r="AE1030" s="667"/>
      <c r="AF1030" s="682"/>
      <c r="AG1030" s="682"/>
      <c r="AH1030" s="247"/>
      <c r="AI1030" s="682"/>
      <c r="AJ1030" s="682"/>
      <c r="AK1030" s="247"/>
      <c r="AL1030" s="922"/>
      <c r="AN1030"/>
    </row>
    <row r="1031" spans="1:40" ht="74.25" customHeight="1" thickBot="1" x14ac:dyDescent="0.35">
      <c r="A1031" s="627">
        <f t="shared" si="15"/>
        <v>1025</v>
      </c>
      <c r="B1031" s="1182"/>
      <c r="C1031" s="13"/>
      <c r="D1031" s="683"/>
      <c r="E1031" s="681" t="s">
        <v>2735</v>
      </c>
      <c r="F1031" s="190" t="s">
        <v>12630</v>
      </c>
      <c r="G1031" s="190" t="s">
        <v>12637</v>
      </c>
      <c r="H1031" s="243" t="s">
        <v>10</v>
      </c>
      <c r="I1031" s="684">
        <v>45795</v>
      </c>
      <c r="J1031" s="684">
        <v>45799</v>
      </c>
      <c r="K1031" s="196" t="s">
        <v>93</v>
      </c>
      <c r="L1031" s="654"/>
      <c r="M1031" s="654"/>
      <c r="N1031" s="654"/>
      <c r="O1031" s="654"/>
      <c r="P1031" s="654"/>
      <c r="Q1031" s="196"/>
      <c r="R1031" s="654"/>
      <c r="S1031" s="654"/>
      <c r="T1031" s="196"/>
      <c r="U1031" s="654"/>
      <c r="V1031" s="654"/>
      <c r="W1031" s="654"/>
      <c r="X1031" s="654"/>
      <c r="Y1031" s="648" t="s">
        <v>17</v>
      </c>
      <c r="Z1031" s="648">
        <v>45804</v>
      </c>
      <c r="AA1031" s="648">
        <v>45839</v>
      </c>
      <c r="AB1031" s="247" t="s">
        <v>93</v>
      </c>
      <c r="AC1031" s="667"/>
      <c r="AD1031" s="667"/>
      <c r="AE1031" s="682"/>
      <c r="AF1031" s="682"/>
      <c r="AG1031" s="247"/>
      <c r="AH1031" s="682"/>
      <c r="AI1031" s="682"/>
      <c r="AJ1031" s="247"/>
      <c r="AK1031" s="247"/>
      <c r="AL1031" s="922"/>
    </row>
    <row r="1032" spans="1:40" ht="74.25" customHeight="1" thickBot="1" x14ac:dyDescent="0.35">
      <c r="A1032" s="627">
        <f t="shared" si="15"/>
        <v>1026</v>
      </c>
      <c r="B1032" s="1182"/>
      <c r="C1032" s="13"/>
      <c r="D1032" s="683"/>
      <c r="E1032" s="681" t="s">
        <v>2735</v>
      </c>
      <c r="F1032" s="190" t="s">
        <v>12631</v>
      </c>
      <c r="G1032" s="190" t="s">
        <v>12638</v>
      </c>
      <c r="H1032" s="243" t="s">
        <v>10</v>
      </c>
      <c r="I1032" s="684">
        <v>45795</v>
      </c>
      <c r="J1032" s="684">
        <v>45799</v>
      </c>
      <c r="K1032" s="196" t="s">
        <v>93</v>
      </c>
      <c r="L1032" s="654"/>
      <c r="M1032" s="654"/>
      <c r="N1032" s="654"/>
      <c r="O1032" s="654"/>
      <c r="P1032" s="654"/>
      <c r="Q1032" s="654"/>
      <c r="R1032" s="196"/>
      <c r="S1032" s="654"/>
      <c r="T1032" s="654"/>
      <c r="U1032" s="196"/>
      <c r="V1032" s="654"/>
      <c r="W1032" s="654"/>
      <c r="X1032" s="654"/>
      <c r="Y1032" s="648" t="s">
        <v>17</v>
      </c>
      <c r="Z1032" s="648">
        <v>45804</v>
      </c>
      <c r="AA1032" s="648">
        <v>45839</v>
      </c>
      <c r="AB1032" s="247" t="s">
        <v>93</v>
      </c>
      <c r="AC1032" s="667"/>
      <c r="AD1032" s="667"/>
      <c r="AE1032" s="667"/>
      <c r="AF1032" s="682"/>
      <c r="AG1032" s="682"/>
      <c r="AH1032" s="247"/>
      <c r="AI1032" s="682"/>
      <c r="AJ1032" s="682"/>
      <c r="AK1032" s="247"/>
      <c r="AL1032" s="922"/>
    </row>
    <row r="1033" spans="1:40" ht="78" customHeight="1" thickBot="1" x14ac:dyDescent="0.35">
      <c r="A1033" s="627">
        <f t="shared" si="15"/>
        <v>1027</v>
      </c>
      <c r="B1033" s="1183"/>
      <c r="C1033" s="13"/>
      <c r="D1033" s="683"/>
      <c r="E1033" s="681" t="s">
        <v>2735</v>
      </c>
      <c r="F1033" s="190" t="s">
        <v>12632</v>
      </c>
      <c r="G1033" s="190" t="s">
        <v>12639</v>
      </c>
      <c r="H1033" s="243" t="s">
        <v>10</v>
      </c>
      <c r="I1033" s="684">
        <v>45795</v>
      </c>
      <c r="J1033" s="684">
        <v>45799</v>
      </c>
      <c r="K1033" s="196" t="s">
        <v>93</v>
      </c>
      <c r="L1033" s="654"/>
      <c r="M1033" s="654"/>
      <c r="N1033" s="654"/>
      <c r="O1033" s="654"/>
      <c r="P1033" s="654"/>
      <c r="Q1033" s="654"/>
      <c r="R1033" s="196"/>
      <c r="S1033" s="654"/>
      <c r="T1033" s="654"/>
      <c r="U1033" s="196"/>
      <c r="V1033" s="654"/>
      <c r="W1033" s="654"/>
      <c r="X1033" s="654"/>
      <c r="Y1033" s="648" t="s">
        <v>17</v>
      </c>
      <c r="Z1033" s="648">
        <v>45804</v>
      </c>
      <c r="AA1033" s="648">
        <v>45839</v>
      </c>
      <c r="AB1033" s="247" t="s">
        <v>93</v>
      </c>
      <c r="AC1033" s="667"/>
      <c r="AD1033" s="667"/>
      <c r="AE1033" s="667"/>
      <c r="AF1033" s="682"/>
      <c r="AG1033" s="682"/>
      <c r="AH1033" s="247"/>
      <c r="AI1033" s="682"/>
      <c r="AJ1033" s="682"/>
      <c r="AK1033" s="247"/>
      <c r="AL1033" s="923"/>
    </row>
    <row r="1034" spans="1:40" ht="99.9" customHeight="1" thickBot="1" x14ac:dyDescent="0.35">
      <c r="A1034" s="627">
        <f>ROW()-ROW($A$6)</f>
        <v>1028</v>
      </c>
      <c r="B1034" s="1181" t="s">
        <v>12822</v>
      </c>
      <c r="C1034" s="689"/>
      <c r="D1034" s="623"/>
      <c r="E1034" s="681" t="s">
        <v>2735</v>
      </c>
      <c r="F1034" s="190" t="s">
        <v>12820</v>
      </c>
      <c r="G1034" s="190" t="s">
        <v>12823</v>
      </c>
      <c r="H1034" s="243" t="s">
        <v>10</v>
      </c>
      <c r="I1034" s="684">
        <v>45830</v>
      </c>
      <c r="J1034" s="684">
        <v>45831</v>
      </c>
      <c r="K1034" s="196" t="s">
        <v>26</v>
      </c>
      <c r="L1034" s="684">
        <v>45845</v>
      </c>
      <c r="M1034" s="684">
        <v>45861</v>
      </c>
      <c r="N1034" s="654"/>
      <c r="O1034" s="196" t="s">
        <v>93</v>
      </c>
      <c r="P1034" s="654"/>
      <c r="Q1034" s="654"/>
      <c r="R1034" s="196"/>
      <c r="S1034" s="654"/>
      <c r="T1034" s="654"/>
      <c r="U1034" s="196"/>
      <c r="V1034" s="654"/>
      <c r="W1034" s="654"/>
      <c r="X1034" s="654"/>
      <c r="Y1034" s="648" t="s">
        <v>17</v>
      </c>
      <c r="Z1034" s="648">
        <v>45861</v>
      </c>
      <c r="AA1034" s="648">
        <v>45871</v>
      </c>
      <c r="AB1034" s="247" t="s">
        <v>93</v>
      </c>
      <c r="AC1034" s="667"/>
      <c r="AD1034" s="667"/>
      <c r="AE1034" s="667"/>
      <c r="AF1034" s="682"/>
      <c r="AG1034" s="682"/>
      <c r="AH1034" s="247"/>
      <c r="AI1034" s="682"/>
      <c r="AJ1034" s="682"/>
      <c r="AK1034" s="690"/>
      <c r="AL1034" s="548" t="str">
        <f>IF(B1034&gt;0,HYPERLINK(CONCATENATE("PDFSD FINALLY/",B1034,".pdf"),CONCATENATE("Open PDFSD FINALLY.",B1034)),"")</f>
        <v>Open PDFSD FINALLY.SD 60 (S19.ARCH.21-06)(10-00)</v>
      </c>
      <c r="AN1034"/>
    </row>
    <row r="1035" spans="1:40" ht="99.9" customHeight="1" thickBot="1" x14ac:dyDescent="0.35">
      <c r="A1035" s="627">
        <f t="shared" ref="A1035:A1098" si="16">ROW()-ROW($A$6)</f>
        <v>1029</v>
      </c>
      <c r="B1035" s="1183"/>
      <c r="C1035" s="689"/>
      <c r="D1035" s="623"/>
      <c r="E1035" s="681" t="s">
        <v>2735</v>
      </c>
      <c r="F1035" s="190" t="s">
        <v>12821</v>
      </c>
      <c r="G1035" s="190" t="s">
        <v>10918</v>
      </c>
      <c r="H1035" s="243" t="s">
        <v>10</v>
      </c>
      <c r="I1035" s="684">
        <v>45830</v>
      </c>
      <c r="J1035" s="684">
        <v>45831</v>
      </c>
      <c r="K1035" s="196" t="s">
        <v>26</v>
      </c>
      <c r="L1035" s="684">
        <v>45845</v>
      </c>
      <c r="M1035" s="684">
        <v>45861</v>
      </c>
      <c r="N1035" s="654"/>
      <c r="O1035" s="196" t="s">
        <v>93</v>
      </c>
      <c r="P1035" s="654"/>
      <c r="Q1035" s="654"/>
      <c r="R1035" s="196"/>
      <c r="S1035" s="654"/>
      <c r="T1035" s="654"/>
      <c r="U1035" s="196"/>
      <c r="V1035" s="654"/>
      <c r="W1035" s="654"/>
      <c r="X1035" s="654"/>
      <c r="Y1035" s="648" t="s">
        <v>17</v>
      </c>
      <c r="Z1035" s="648">
        <v>45861</v>
      </c>
      <c r="AA1035" s="648">
        <v>45871</v>
      </c>
      <c r="AB1035" s="247" t="s">
        <v>93</v>
      </c>
      <c r="AC1035" s="667"/>
      <c r="AD1035" s="667"/>
      <c r="AE1035" s="667"/>
      <c r="AF1035" s="682"/>
      <c r="AG1035" s="682"/>
      <c r="AH1035" s="247"/>
      <c r="AI1035" s="682"/>
      <c r="AJ1035" s="682"/>
      <c r="AK1035" s="690"/>
      <c r="AL1035" s="923"/>
      <c r="AN1035"/>
    </row>
    <row r="1036" spans="1:40" ht="99.9" customHeight="1" thickBot="1" x14ac:dyDescent="0.35">
      <c r="A1036" s="627">
        <f t="shared" si="16"/>
        <v>1030</v>
      </c>
      <c r="B1036" s="1181" t="s">
        <v>12777</v>
      </c>
      <c r="C1036" s="674"/>
      <c r="D1036" s="13"/>
      <c r="E1036" s="683" t="s">
        <v>2735</v>
      </c>
      <c r="F1036" s="190" t="s">
        <v>12772</v>
      </c>
      <c r="G1036" s="190" t="s">
        <v>12782</v>
      </c>
      <c r="H1036" s="243" t="s">
        <v>10</v>
      </c>
      <c r="I1036" s="684">
        <v>45811</v>
      </c>
      <c r="J1036" s="684">
        <v>45839</v>
      </c>
      <c r="K1036" s="691" t="s">
        <v>93</v>
      </c>
      <c r="L1036" s="684"/>
      <c r="M1036" s="654"/>
      <c r="N1036" s="654"/>
      <c r="O1036" s="196"/>
      <c r="P1036" s="654"/>
      <c r="Q1036" s="654"/>
      <c r="R1036" s="196"/>
      <c r="S1036" s="654"/>
      <c r="T1036" s="654"/>
      <c r="U1036" s="196"/>
      <c r="V1036" s="654"/>
      <c r="W1036" s="654"/>
      <c r="X1036" s="654"/>
      <c r="Y1036" s="648" t="s">
        <v>17</v>
      </c>
      <c r="Z1036" s="648">
        <v>45852</v>
      </c>
      <c r="AA1036" s="648">
        <v>45859</v>
      </c>
      <c r="AB1036" s="247" t="s">
        <v>93</v>
      </c>
      <c r="AC1036" s="667"/>
      <c r="AD1036" s="667"/>
      <c r="AE1036" s="667"/>
      <c r="AF1036" s="682"/>
      <c r="AG1036" s="682"/>
      <c r="AH1036" s="247"/>
      <c r="AI1036" s="682"/>
      <c r="AJ1036" s="682"/>
      <c r="AK1036" s="688"/>
      <c r="AL1036" s="548" t="str">
        <f>IF(B1036&gt;0,HYPERLINK(CONCATENATE("PDFSD FINALLY/",B1036,".pdf"),CONCATENATE("Open PDFSD FINALLY.",B1036)),"")</f>
        <v>Open PDFSD FINALLY.SD 61 (S19.ARCH.03-06)(10-00)</v>
      </c>
      <c r="AN1036"/>
    </row>
    <row r="1037" spans="1:40" ht="99.9" customHeight="1" thickBot="1" x14ac:dyDescent="0.35">
      <c r="A1037" s="627">
        <f t="shared" si="16"/>
        <v>1031</v>
      </c>
      <c r="B1037" s="1182"/>
      <c r="C1037" s="674"/>
      <c r="D1037" s="13"/>
      <c r="E1037" s="683" t="s">
        <v>2735</v>
      </c>
      <c r="F1037" s="190" t="s">
        <v>12773</v>
      </c>
      <c r="G1037" s="190" t="s">
        <v>12783</v>
      </c>
      <c r="H1037" s="243" t="s">
        <v>10</v>
      </c>
      <c r="I1037" s="684">
        <v>45811</v>
      </c>
      <c r="J1037" s="684">
        <v>45839</v>
      </c>
      <c r="K1037" s="691" t="s">
        <v>93</v>
      </c>
      <c r="L1037" s="684"/>
      <c r="M1037" s="654"/>
      <c r="N1037" s="654"/>
      <c r="O1037" s="196"/>
      <c r="P1037" s="654"/>
      <c r="Q1037" s="654"/>
      <c r="R1037" s="196"/>
      <c r="S1037" s="654"/>
      <c r="T1037" s="654"/>
      <c r="U1037" s="196"/>
      <c r="V1037" s="654"/>
      <c r="W1037" s="654"/>
      <c r="X1037" s="654"/>
      <c r="Y1037" s="648" t="s">
        <v>17</v>
      </c>
      <c r="Z1037" s="648">
        <v>45852</v>
      </c>
      <c r="AA1037" s="648">
        <v>45859</v>
      </c>
      <c r="AB1037" s="247" t="s">
        <v>93</v>
      </c>
      <c r="AC1037" s="667"/>
      <c r="AD1037" s="667"/>
      <c r="AE1037" s="667"/>
      <c r="AF1037" s="682"/>
      <c r="AG1037" s="682"/>
      <c r="AH1037" s="247"/>
      <c r="AI1037" s="682"/>
      <c r="AJ1037" s="682"/>
      <c r="AK1037" s="688"/>
      <c r="AL1037" s="922"/>
      <c r="AN1037"/>
    </row>
    <row r="1038" spans="1:40" ht="99.9" customHeight="1" thickBot="1" x14ac:dyDescent="0.35">
      <c r="A1038" s="627">
        <f t="shared" si="16"/>
        <v>1032</v>
      </c>
      <c r="B1038" s="1182"/>
      <c r="C1038" s="674"/>
      <c r="D1038" s="13"/>
      <c r="E1038" s="683" t="s">
        <v>2735</v>
      </c>
      <c r="F1038" s="681" t="s">
        <v>12774</v>
      </c>
      <c r="G1038" s="190" t="s">
        <v>12784</v>
      </c>
      <c r="H1038" s="243" t="s">
        <v>10</v>
      </c>
      <c r="I1038" s="684">
        <v>45811</v>
      </c>
      <c r="J1038" s="684">
        <v>45839</v>
      </c>
      <c r="K1038" s="691" t="s">
        <v>26</v>
      </c>
      <c r="L1038" s="684"/>
      <c r="M1038" s="654"/>
      <c r="N1038" s="654"/>
      <c r="O1038" s="196"/>
      <c r="P1038" s="654"/>
      <c r="Q1038" s="654"/>
      <c r="R1038" s="196"/>
      <c r="S1038" s="654"/>
      <c r="T1038" s="654"/>
      <c r="U1038" s="196"/>
      <c r="V1038" s="654"/>
      <c r="W1038" s="654"/>
      <c r="X1038" s="654"/>
      <c r="Y1038" s="648" t="s">
        <v>17</v>
      </c>
      <c r="Z1038" s="648">
        <v>45852</v>
      </c>
      <c r="AA1038" s="648">
        <v>45859</v>
      </c>
      <c r="AB1038" s="247" t="s">
        <v>93</v>
      </c>
      <c r="AC1038" s="667"/>
      <c r="AD1038" s="667"/>
      <c r="AE1038" s="667"/>
      <c r="AF1038" s="682"/>
      <c r="AG1038" s="682"/>
      <c r="AH1038" s="247"/>
      <c r="AI1038" s="682"/>
      <c r="AJ1038" s="682"/>
      <c r="AK1038" s="688"/>
      <c r="AL1038" s="922"/>
      <c r="AN1038"/>
    </row>
    <row r="1039" spans="1:40" ht="99.9" customHeight="1" thickBot="1" x14ac:dyDescent="0.35">
      <c r="A1039" s="627">
        <f t="shared" si="16"/>
        <v>1033</v>
      </c>
      <c r="B1039" s="1182"/>
      <c r="C1039" s="674"/>
      <c r="D1039" s="13"/>
      <c r="E1039" s="683" t="s">
        <v>2735</v>
      </c>
      <c r="F1039" s="681" t="s">
        <v>12775</v>
      </c>
      <c r="G1039" s="190" t="s">
        <v>12785</v>
      </c>
      <c r="H1039" s="243" t="s">
        <v>10</v>
      </c>
      <c r="I1039" s="684">
        <v>45811</v>
      </c>
      <c r="J1039" s="684">
        <v>45839</v>
      </c>
      <c r="K1039" s="691" t="s">
        <v>26</v>
      </c>
      <c r="L1039" s="684"/>
      <c r="M1039" s="654"/>
      <c r="N1039" s="654"/>
      <c r="O1039" s="196"/>
      <c r="P1039" s="654"/>
      <c r="Q1039" s="654"/>
      <c r="R1039" s="196"/>
      <c r="S1039" s="654"/>
      <c r="T1039" s="654"/>
      <c r="U1039" s="196"/>
      <c r="V1039" s="654"/>
      <c r="W1039" s="654"/>
      <c r="X1039" s="654"/>
      <c r="Y1039" s="648" t="s">
        <v>17</v>
      </c>
      <c r="Z1039" s="648">
        <v>45852</v>
      </c>
      <c r="AA1039" s="648">
        <v>45859</v>
      </c>
      <c r="AB1039" s="247" t="s">
        <v>93</v>
      </c>
      <c r="AC1039" s="667"/>
      <c r="AD1039" s="667"/>
      <c r="AE1039" s="667"/>
      <c r="AF1039" s="682"/>
      <c r="AG1039" s="682"/>
      <c r="AH1039" s="247"/>
      <c r="AI1039" s="682"/>
      <c r="AJ1039" s="682"/>
      <c r="AK1039" s="688"/>
      <c r="AL1039" s="922"/>
      <c r="AN1039"/>
    </row>
    <row r="1040" spans="1:40" ht="99.9" customHeight="1" thickBot="1" x14ac:dyDescent="0.35">
      <c r="A1040" s="627">
        <f t="shared" si="16"/>
        <v>1034</v>
      </c>
      <c r="B1040" s="1183"/>
      <c r="C1040" s="674"/>
      <c r="D1040" s="13"/>
      <c r="E1040" s="683" t="s">
        <v>2735</v>
      </c>
      <c r="F1040" s="681" t="s">
        <v>12776</v>
      </c>
      <c r="G1040" s="190" t="s">
        <v>12786</v>
      </c>
      <c r="H1040" s="243" t="s">
        <v>10</v>
      </c>
      <c r="I1040" s="684">
        <v>45811</v>
      </c>
      <c r="J1040" s="684">
        <v>45839</v>
      </c>
      <c r="K1040" s="691" t="s">
        <v>93</v>
      </c>
      <c r="L1040" s="684"/>
      <c r="M1040" s="654"/>
      <c r="N1040" s="654"/>
      <c r="O1040" s="196"/>
      <c r="P1040" s="654"/>
      <c r="Q1040" s="654"/>
      <c r="R1040" s="196"/>
      <c r="S1040" s="654"/>
      <c r="T1040" s="654"/>
      <c r="U1040" s="196"/>
      <c r="V1040" s="654"/>
      <c r="W1040" s="654"/>
      <c r="X1040" s="654"/>
      <c r="Y1040" s="648" t="s">
        <v>17</v>
      </c>
      <c r="Z1040" s="648">
        <v>45852</v>
      </c>
      <c r="AA1040" s="648">
        <v>45859</v>
      </c>
      <c r="AB1040" s="247" t="s">
        <v>93</v>
      </c>
      <c r="AC1040" s="667"/>
      <c r="AD1040" s="667"/>
      <c r="AE1040" s="667"/>
      <c r="AF1040" s="682"/>
      <c r="AG1040" s="682"/>
      <c r="AH1040" s="247"/>
      <c r="AI1040" s="682"/>
      <c r="AJ1040" s="682"/>
      <c r="AK1040" s="688"/>
      <c r="AL1040" s="923"/>
      <c r="AN1040"/>
    </row>
    <row r="1041" spans="1:40" ht="99.9" customHeight="1" thickBot="1" x14ac:dyDescent="0.35">
      <c r="A1041" s="627">
        <f t="shared" si="16"/>
        <v>1035</v>
      </c>
      <c r="B1041" s="625" t="s">
        <v>12799</v>
      </c>
      <c r="C1041" s="674"/>
      <c r="D1041" s="13"/>
      <c r="E1041" s="683" t="s">
        <v>2735</v>
      </c>
      <c r="F1041" s="681" t="s">
        <v>12778</v>
      </c>
      <c r="G1041" s="190" t="s">
        <v>12787</v>
      </c>
      <c r="H1041" s="243" t="s">
        <v>10</v>
      </c>
      <c r="I1041" s="684">
        <v>45811</v>
      </c>
      <c r="J1041" s="684">
        <v>45831</v>
      </c>
      <c r="K1041" s="196" t="s">
        <v>26</v>
      </c>
      <c r="L1041" s="684">
        <v>45845</v>
      </c>
      <c r="M1041" s="684">
        <v>45861</v>
      </c>
      <c r="N1041" s="654"/>
      <c r="O1041" s="196" t="s">
        <v>93</v>
      </c>
      <c r="P1041" s="654"/>
      <c r="Q1041" s="654"/>
      <c r="R1041" s="196"/>
      <c r="S1041" s="654"/>
      <c r="T1041" s="654"/>
      <c r="U1041" s="196"/>
      <c r="V1041" s="654"/>
      <c r="W1041" s="654"/>
      <c r="X1041" s="654"/>
      <c r="Y1041" s="648" t="s">
        <v>17</v>
      </c>
      <c r="Z1041" s="648"/>
      <c r="AA1041" s="648"/>
      <c r="AB1041" s="247"/>
      <c r="AC1041" s="648">
        <v>45861</v>
      </c>
      <c r="AD1041" s="648">
        <v>45871</v>
      </c>
      <c r="AE1041" s="247" t="s">
        <v>93</v>
      </c>
      <c r="AF1041" s="648">
        <v>46194</v>
      </c>
      <c r="AG1041" s="682"/>
      <c r="AH1041" s="247" t="s">
        <v>83</v>
      </c>
      <c r="AI1041" s="682"/>
      <c r="AJ1041" s="682"/>
      <c r="AK1041" s="688"/>
      <c r="AL1041" s="474" t="str">
        <f>IF(B1041&gt;0,HYPERLINK(CONCATENATE("PDFSD FINALLY/",B1041,".pdf"),CONCATENATE("Open PDFSD FINALLY.",B1041)),"")</f>
        <v>Open PDFSD FINALLY.SD 62 (S19.ARCH.03-06)(10-00)</v>
      </c>
      <c r="AN1041"/>
    </row>
    <row r="1042" spans="1:40" ht="99.9" customHeight="1" thickBot="1" x14ac:dyDescent="0.35">
      <c r="A1042" s="627">
        <f t="shared" si="16"/>
        <v>1036</v>
      </c>
      <c r="B1042" s="1181" t="s">
        <v>12798</v>
      </c>
      <c r="C1042" s="674"/>
      <c r="D1042" s="13"/>
      <c r="E1042" s="683" t="s">
        <v>2735</v>
      </c>
      <c r="F1042" s="681" t="s">
        <v>12779</v>
      </c>
      <c r="G1042" s="190" t="s">
        <v>12788</v>
      </c>
      <c r="H1042" s="243" t="s">
        <v>10</v>
      </c>
      <c r="I1042" s="684">
        <v>45811</v>
      </c>
      <c r="J1042" s="684">
        <v>45831</v>
      </c>
      <c r="K1042" s="196" t="s">
        <v>93</v>
      </c>
      <c r="L1042" s="654"/>
      <c r="M1042" s="654"/>
      <c r="N1042" s="654"/>
      <c r="O1042" s="196"/>
      <c r="P1042" s="654"/>
      <c r="Q1042" s="654"/>
      <c r="R1042" s="196"/>
      <c r="S1042" s="654"/>
      <c r="T1042" s="654"/>
      <c r="U1042" s="196"/>
      <c r="V1042" s="654"/>
      <c r="W1042" s="654"/>
      <c r="X1042" s="654"/>
      <c r="Y1042" s="648" t="s">
        <v>17</v>
      </c>
      <c r="Z1042" s="648">
        <v>45840</v>
      </c>
      <c r="AA1042" s="648">
        <v>45859</v>
      </c>
      <c r="AB1042" s="247" t="s">
        <v>93</v>
      </c>
      <c r="AC1042" s="648">
        <v>45946</v>
      </c>
      <c r="AD1042" s="648">
        <v>45966</v>
      </c>
      <c r="AE1042" s="247" t="s">
        <v>93</v>
      </c>
      <c r="AF1042" s="682"/>
      <c r="AG1042" s="682"/>
      <c r="AH1042" s="247"/>
      <c r="AI1042" s="682"/>
      <c r="AJ1042" s="682"/>
      <c r="AK1042" s="688"/>
      <c r="AL1042" s="548" t="str">
        <f>IF(B1042&gt;0,HYPERLINK(CONCATENATE("PDFSD FINALLY/",B1042,".pdf"),CONCATENATE("Open PDFSD FINALLY.",B1042)),"")</f>
        <v>Open PDFSD FINALLY.SD 63 (S19.ARCH.03-06)(10-00)</v>
      </c>
      <c r="AN1042"/>
    </row>
    <row r="1043" spans="1:40" ht="99.9" customHeight="1" thickBot="1" x14ac:dyDescent="0.35">
      <c r="A1043" s="627">
        <f t="shared" si="16"/>
        <v>1037</v>
      </c>
      <c r="B1043" s="1182"/>
      <c r="C1043" s="674"/>
      <c r="D1043" s="13"/>
      <c r="E1043" s="683" t="s">
        <v>2735</v>
      </c>
      <c r="F1043" s="681" t="s">
        <v>12780</v>
      </c>
      <c r="G1043" s="190" t="s">
        <v>12789</v>
      </c>
      <c r="H1043" s="243" t="s">
        <v>10</v>
      </c>
      <c r="I1043" s="684">
        <v>45811</v>
      </c>
      <c r="J1043" s="684">
        <v>45831</v>
      </c>
      <c r="K1043" s="196" t="s">
        <v>93</v>
      </c>
      <c r="L1043" s="654"/>
      <c r="M1043" s="654"/>
      <c r="N1043" s="654"/>
      <c r="O1043" s="196"/>
      <c r="P1043" s="654"/>
      <c r="Q1043" s="654"/>
      <c r="R1043" s="196"/>
      <c r="S1043" s="654"/>
      <c r="T1043" s="654"/>
      <c r="U1043" s="196"/>
      <c r="V1043" s="654"/>
      <c r="W1043" s="654"/>
      <c r="X1043" s="654"/>
      <c r="Y1043" s="648" t="s">
        <v>17</v>
      </c>
      <c r="Z1043" s="648">
        <v>45840</v>
      </c>
      <c r="AA1043" s="648">
        <v>45859</v>
      </c>
      <c r="AB1043" s="247" t="s">
        <v>93</v>
      </c>
      <c r="AC1043" s="648">
        <v>45946</v>
      </c>
      <c r="AD1043" s="648">
        <v>45966</v>
      </c>
      <c r="AE1043" s="247" t="s">
        <v>93</v>
      </c>
      <c r="AF1043" s="682"/>
      <c r="AG1043" s="682"/>
      <c r="AH1043" s="247"/>
      <c r="AI1043" s="682"/>
      <c r="AJ1043" s="682"/>
      <c r="AK1043" s="688"/>
      <c r="AL1043" s="922"/>
      <c r="AN1043"/>
    </row>
    <row r="1044" spans="1:40" ht="99.9" customHeight="1" thickBot="1" x14ac:dyDescent="0.35">
      <c r="A1044" s="627">
        <f t="shared" si="16"/>
        <v>1038</v>
      </c>
      <c r="B1044" s="1183"/>
      <c r="C1044" s="674"/>
      <c r="D1044" s="13"/>
      <c r="E1044" s="683" t="s">
        <v>2735</v>
      </c>
      <c r="F1044" s="681" t="s">
        <v>12781</v>
      </c>
      <c r="G1044" s="190" t="s">
        <v>12790</v>
      </c>
      <c r="H1044" s="243" t="s">
        <v>10</v>
      </c>
      <c r="I1044" s="684">
        <v>45811</v>
      </c>
      <c r="J1044" s="684">
        <v>45831</v>
      </c>
      <c r="K1044" s="196" t="s">
        <v>93</v>
      </c>
      <c r="L1044" s="654"/>
      <c r="M1044" s="654"/>
      <c r="N1044" s="654"/>
      <c r="O1044" s="196"/>
      <c r="P1044" s="654"/>
      <c r="Q1044" s="654"/>
      <c r="R1044" s="196"/>
      <c r="S1044" s="654"/>
      <c r="T1044" s="654"/>
      <c r="U1044" s="196"/>
      <c r="V1044" s="654"/>
      <c r="W1044" s="654"/>
      <c r="X1044" s="654"/>
      <c r="Y1044" s="648" t="s">
        <v>17</v>
      </c>
      <c r="Z1044" s="648">
        <v>45840</v>
      </c>
      <c r="AA1044" s="648">
        <v>45859</v>
      </c>
      <c r="AB1044" s="247" t="s">
        <v>93</v>
      </c>
      <c r="AC1044" s="648">
        <v>45946</v>
      </c>
      <c r="AD1044" s="648">
        <v>45966</v>
      </c>
      <c r="AE1044" s="247" t="s">
        <v>93</v>
      </c>
      <c r="AF1044" s="682"/>
      <c r="AG1044" s="682"/>
      <c r="AH1044" s="247"/>
      <c r="AI1044" s="682"/>
      <c r="AJ1044" s="682"/>
      <c r="AK1044" s="688"/>
      <c r="AL1044" s="923"/>
      <c r="AN1044"/>
    </row>
    <row r="1045" spans="1:40" ht="99.9" customHeight="1" thickBot="1" x14ac:dyDescent="0.35">
      <c r="A1045" s="627">
        <f t="shared" si="16"/>
        <v>1039</v>
      </c>
      <c r="B1045" s="1181" t="s">
        <v>12809</v>
      </c>
      <c r="C1045" s="674"/>
      <c r="D1045" s="13"/>
      <c r="E1045" s="683" t="s">
        <v>2735</v>
      </c>
      <c r="F1045" s="681" t="s">
        <v>12810</v>
      </c>
      <c r="G1045" s="190" t="s">
        <v>12815</v>
      </c>
      <c r="H1045" s="243" t="s">
        <v>10</v>
      </c>
      <c r="I1045" s="684">
        <v>45830</v>
      </c>
      <c r="J1045" s="684">
        <v>45840</v>
      </c>
      <c r="K1045" s="196" t="s">
        <v>93</v>
      </c>
      <c r="L1045" s="654"/>
      <c r="M1045" s="654"/>
      <c r="N1045" s="654"/>
      <c r="O1045" s="196"/>
      <c r="P1045" s="654"/>
      <c r="Q1045" s="654"/>
      <c r="R1045" s="196"/>
      <c r="S1045" s="654"/>
      <c r="T1045" s="654"/>
      <c r="U1045" s="196"/>
      <c r="V1045" s="654"/>
      <c r="W1045" s="654"/>
      <c r="X1045" s="654"/>
      <c r="Y1045" s="648" t="s">
        <v>17</v>
      </c>
      <c r="Z1045" s="648">
        <v>45847</v>
      </c>
      <c r="AA1045" s="648">
        <v>45859</v>
      </c>
      <c r="AB1045" s="247" t="s">
        <v>93</v>
      </c>
      <c r="AC1045" s="648">
        <v>46040</v>
      </c>
      <c r="AD1045" s="648">
        <v>46065</v>
      </c>
      <c r="AE1045" s="247" t="s">
        <v>93</v>
      </c>
      <c r="AF1045" s="682"/>
      <c r="AG1045" s="682"/>
      <c r="AH1045" s="247"/>
      <c r="AI1045" s="682"/>
      <c r="AJ1045" s="682"/>
      <c r="AK1045" s="688"/>
      <c r="AL1045" s="548" t="str">
        <f>IF(B1045&gt;0,HYPERLINK(CONCATENATE("PDFSD FINALLY/",B1045,".pdf"),CONCATENATE("Open PDFSD FINALLY.",B1045)),"")</f>
        <v>Open PDFSD FINALLY.SD 64 (S19.ARCH.21-06)(10-00)</v>
      </c>
      <c r="AN1045"/>
    </row>
    <row r="1046" spans="1:40" ht="99.9" customHeight="1" thickBot="1" x14ac:dyDescent="0.35">
      <c r="A1046" s="627">
        <f t="shared" si="16"/>
        <v>1040</v>
      </c>
      <c r="B1046" s="1182"/>
      <c r="C1046" s="674"/>
      <c r="D1046" s="13"/>
      <c r="E1046" s="683" t="s">
        <v>2735</v>
      </c>
      <c r="F1046" s="681" t="s">
        <v>12811</v>
      </c>
      <c r="G1046" s="190" t="s">
        <v>12816</v>
      </c>
      <c r="H1046" s="243" t="s">
        <v>10</v>
      </c>
      <c r="I1046" s="684">
        <v>45830</v>
      </c>
      <c r="J1046" s="684">
        <v>45840</v>
      </c>
      <c r="K1046" s="196" t="s">
        <v>93</v>
      </c>
      <c r="L1046" s="654"/>
      <c r="M1046" s="654"/>
      <c r="N1046" s="654"/>
      <c r="O1046" s="196"/>
      <c r="P1046" s="654"/>
      <c r="Q1046" s="654"/>
      <c r="R1046" s="196"/>
      <c r="S1046" s="654"/>
      <c r="T1046" s="654"/>
      <c r="U1046" s="196"/>
      <c r="V1046" s="654"/>
      <c r="W1046" s="654"/>
      <c r="X1046" s="654"/>
      <c r="Y1046" s="648" t="s">
        <v>17</v>
      </c>
      <c r="Z1046" s="648">
        <v>45847</v>
      </c>
      <c r="AA1046" s="648">
        <v>45859</v>
      </c>
      <c r="AB1046" s="247" t="s">
        <v>93</v>
      </c>
      <c r="AC1046" s="667"/>
      <c r="AD1046" s="667" t="s">
        <v>10692</v>
      </c>
      <c r="AE1046" s="667"/>
      <c r="AF1046" s="682"/>
      <c r="AG1046" s="682"/>
      <c r="AH1046" s="247"/>
      <c r="AI1046" s="682"/>
      <c r="AJ1046" s="682"/>
      <c r="AK1046" s="688"/>
      <c r="AL1046" s="922"/>
      <c r="AN1046"/>
    </row>
    <row r="1047" spans="1:40" ht="99.9" customHeight="1" thickBot="1" x14ac:dyDescent="0.35">
      <c r="A1047" s="627">
        <f t="shared" si="16"/>
        <v>1041</v>
      </c>
      <c r="B1047" s="1182"/>
      <c r="C1047" s="674"/>
      <c r="D1047" s="13"/>
      <c r="E1047" s="683" t="s">
        <v>2735</v>
      </c>
      <c r="F1047" s="681" t="s">
        <v>12812</v>
      </c>
      <c r="G1047" s="190" t="s">
        <v>12817</v>
      </c>
      <c r="H1047" s="243" t="s">
        <v>10</v>
      </c>
      <c r="I1047" s="684">
        <v>45830</v>
      </c>
      <c r="J1047" s="684">
        <v>45840</v>
      </c>
      <c r="K1047" s="196" t="s">
        <v>93</v>
      </c>
      <c r="L1047" s="654"/>
      <c r="M1047" s="654"/>
      <c r="N1047" s="654"/>
      <c r="O1047" s="196"/>
      <c r="P1047" s="654"/>
      <c r="Q1047" s="654"/>
      <c r="R1047" s="196"/>
      <c r="S1047" s="654"/>
      <c r="T1047" s="654"/>
      <c r="U1047" s="196"/>
      <c r="V1047" s="654"/>
      <c r="W1047" s="654"/>
      <c r="X1047" s="654"/>
      <c r="Y1047" s="648" t="s">
        <v>17</v>
      </c>
      <c r="Z1047" s="648">
        <v>45847</v>
      </c>
      <c r="AA1047" s="648">
        <v>45859</v>
      </c>
      <c r="AB1047" s="247" t="s">
        <v>93</v>
      </c>
      <c r="AC1047" s="667"/>
      <c r="AD1047" s="667"/>
      <c r="AE1047" s="667"/>
      <c r="AF1047" s="682"/>
      <c r="AG1047" s="682"/>
      <c r="AH1047" s="247"/>
      <c r="AI1047" s="682"/>
      <c r="AJ1047" s="682"/>
      <c r="AK1047" s="688"/>
      <c r="AL1047" s="922"/>
      <c r="AN1047"/>
    </row>
    <row r="1048" spans="1:40" ht="99.9" customHeight="1" thickBot="1" x14ac:dyDescent="0.35">
      <c r="A1048" s="627">
        <f t="shared" si="16"/>
        <v>1042</v>
      </c>
      <c r="B1048" s="1182"/>
      <c r="C1048" s="674"/>
      <c r="D1048" s="13"/>
      <c r="E1048" s="683" t="s">
        <v>2735</v>
      </c>
      <c r="F1048" s="681" t="s">
        <v>12813</v>
      </c>
      <c r="G1048" s="190" t="s">
        <v>12818</v>
      </c>
      <c r="H1048" s="243" t="s">
        <v>10</v>
      </c>
      <c r="I1048" s="684">
        <v>45830</v>
      </c>
      <c r="J1048" s="684">
        <v>45840</v>
      </c>
      <c r="K1048" s="196" t="s">
        <v>93</v>
      </c>
      <c r="L1048" s="654"/>
      <c r="M1048" s="654"/>
      <c r="N1048" s="654"/>
      <c r="O1048" s="196"/>
      <c r="P1048" s="654"/>
      <c r="Q1048" s="654"/>
      <c r="R1048" s="196"/>
      <c r="S1048" s="654"/>
      <c r="T1048" s="654"/>
      <c r="U1048" s="196"/>
      <c r="V1048" s="654"/>
      <c r="W1048" s="654"/>
      <c r="X1048" s="654"/>
      <c r="Y1048" s="648" t="s">
        <v>17</v>
      </c>
      <c r="Z1048" s="648">
        <v>45847</v>
      </c>
      <c r="AA1048" s="648">
        <v>45859</v>
      </c>
      <c r="AB1048" s="247" t="s">
        <v>93</v>
      </c>
      <c r="AC1048" s="667"/>
      <c r="AD1048" s="667"/>
      <c r="AE1048" s="667"/>
      <c r="AF1048" s="682"/>
      <c r="AG1048" s="682"/>
      <c r="AH1048" s="247"/>
      <c r="AI1048" s="682"/>
      <c r="AJ1048" s="682"/>
      <c r="AK1048" s="688"/>
      <c r="AL1048" s="922"/>
      <c r="AN1048"/>
    </row>
    <row r="1049" spans="1:40" ht="99.9" customHeight="1" thickBot="1" x14ac:dyDescent="0.35">
      <c r="A1049" s="627">
        <f t="shared" si="16"/>
        <v>1043</v>
      </c>
      <c r="B1049" s="1183"/>
      <c r="C1049" s="674"/>
      <c r="D1049" s="13"/>
      <c r="E1049" s="683" t="s">
        <v>2735</v>
      </c>
      <c r="F1049" s="681" t="s">
        <v>12814</v>
      </c>
      <c r="G1049" s="190" t="s">
        <v>12819</v>
      </c>
      <c r="H1049" s="243" t="s">
        <v>10</v>
      </c>
      <c r="I1049" s="684">
        <v>45830</v>
      </c>
      <c r="J1049" s="684">
        <v>45840</v>
      </c>
      <c r="K1049" s="196" t="s">
        <v>93</v>
      </c>
      <c r="L1049" s="654"/>
      <c r="M1049" s="654"/>
      <c r="N1049" s="654"/>
      <c r="O1049" s="196"/>
      <c r="P1049" s="654"/>
      <c r="Q1049" s="654"/>
      <c r="R1049" s="196"/>
      <c r="S1049" s="654"/>
      <c r="T1049" s="654"/>
      <c r="U1049" s="196"/>
      <c r="V1049" s="654"/>
      <c r="W1049" s="654"/>
      <c r="X1049" s="654"/>
      <c r="Y1049" s="648" t="s">
        <v>17</v>
      </c>
      <c r="Z1049" s="648">
        <v>45847</v>
      </c>
      <c r="AA1049" s="648">
        <v>45859</v>
      </c>
      <c r="AB1049" s="247" t="s">
        <v>93</v>
      </c>
      <c r="AC1049" s="667"/>
      <c r="AD1049" s="667"/>
      <c r="AE1049" s="667"/>
      <c r="AF1049" s="682"/>
      <c r="AG1049" s="682"/>
      <c r="AH1049" s="247"/>
      <c r="AI1049" s="682"/>
      <c r="AJ1049" s="682"/>
      <c r="AK1049" s="688"/>
      <c r="AL1049" s="923"/>
      <c r="AN1049"/>
    </row>
    <row r="1050" spans="1:40" ht="99.9" customHeight="1" thickBot="1" x14ac:dyDescent="0.35">
      <c r="A1050" s="627">
        <f t="shared" si="16"/>
        <v>1044</v>
      </c>
      <c r="B1050" s="1181" t="s">
        <v>13051</v>
      </c>
      <c r="C1050" s="674"/>
      <c r="D1050" s="13"/>
      <c r="E1050" s="683" t="s">
        <v>2735</v>
      </c>
      <c r="F1050" s="681" t="s">
        <v>12641</v>
      </c>
      <c r="G1050" s="190" t="s">
        <v>13070</v>
      </c>
      <c r="H1050" s="243" t="s">
        <v>10</v>
      </c>
      <c r="I1050" s="684">
        <v>45848</v>
      </c>
      <c r="J1050" s="684">
        <v>45858</v>
      </c>
      <c r="K1050" s="196" t="s">
        <v>26</v>
      </c>
      <c r="L1050" s="684"/>
      <c r="M1050" s="654"/>
      <c r="N1050" s="654"/>
      <c r="O1050" s="196"/>
      <c r="P1050" s="654"/>
      <c r="Q1050" s="654"/>
      <c r="R1050" s="196"/>
      <c r="S1050" s="654"/>
      <c r="T1050" s="654"/>
      <c r="U1050" s="196"/>
      <c r="V1050" s="654"/>
      <c r="W1050" s="654"/>
      <c r="X1050" s="654"/>
      <c r="Y1050" s="659"/>
      <c r="Z1050" s="659"/>
      <c r="AA1050" s="659"/>
      <c r="AB1050" s="247"/>
      <c r="AC1050" s="667"/>
      <c r="AD1050" s="667"/>
      <c r="AE1050" s="667"/>
      <c r="AF1050" s="682"/>
      <c r="AG1050" s="682"/>
      <c r="AH1050" s="247"/>
      <c r="AI1050" s="682"/>
      <c r="AJ1050" s="682"/>
      <c r="AK1050" s="688"/>
      <c r="AL1050" s="548" t="str">
        <f>IF(B1050&gt;0,HYPERLINK(CONCATENATE("PDFSD FINALLY/",B1050,".pdf"),CONCATENATE("Open PDFSD FINALLY.",B1050)),"")</f>
        <v>Open PDFSD FINALLY.SD 65 (S19.ARCH.08-07)(10-00)</v>
      </c>
      <c r="AN1050"/>
    </row>
    <row r="1051" spans="1:40" ht="99.9" customHeight="1" thickBot="1" x14ac:dyDescent="0.35">
      <c r="A1051" s="627">
        <f t="shared" si="16"/>
        <v>1045</v>
      </c>
      <c r="B1051" s="1182"/>
      <c r="C1051" s="674"/>
      <c r="D1051" s="13"/>
      <c r="E1051" s="683" t="s">
        <v>2735</v>
      </c>
      <c r="F1051" s="681" t="s">
        <v>12642</v>
      </c>
      <c r="G1051" s="190" t="s">
        <v>13071</v>
      </c>
      <c r="H1051" s="243" t="s">
        <v>10</v>
      </c>
      <c r="I1051" s="684">
        <v>45848</v>
      </c>
      <c r="J1051" s="684">
        <v>45858</v>
      </c>
      <c r="K1051" s="196" t="s">
        <v>26</v>
      </c>
      <c r="L1051" s="684"/>
      <c r="M1051" s="654"/>
      <c r="N1051" s="654"/>
      <c r="O1051" s="196"/>
      <c r="P1051" s="654"/>
      <c r="Q1051" s="654"/>
      <c r="R1051" s="196"/>
      <c r="S1051" s="654"/>
      <c r="T1051" s="654"/>
      <c r="U1051" s="196"/>
      <c r="V1051" s="654"/>
      <c r="W1051" s="654"/>
      <c r="X1051" s="654"/>
      <c r="Y1051" s="659"/>
      <c r="Z1051" s="659"/>
      <c r="AA1051" s="659"/>
      <c r="AB1051" s="247"/>
      <c r="AC1051" s="667"/>
      <c r="AD1051" s="667"/>
      <c r="AE1051" s="667"/>
      <c r="AF1051" s="682"/>
      <c r="AG1051" s="682"/>
      <c r="AH1051" s="247"/>
      <c r="AI1051" s="682"/>
      <c r="AJ1051" s="682"/>
      <c r="AK1051" s="688"/>
      <c r="AL1051" s="922"/>
      <c r="AN1051"/>
    </row>
    <row r="1052" spans="1:40" ht="99.9" customHeight="1" thickBot="1" x14ac:dyDescent="0.35">
      <c r="A1052" s="627">
        <f t="shared" si="16"/>
        <v>1046</v>
      </c>
      <c r="B1052" s="1182"/>
      <c r="C1052" s="674"/>
      <c r="D1052" s="13"/>
      <c r="E1052" s="683" t="s">
        <v>2735</v>
      </c>
      <c r="F1052" s="681" t="s">
        <v>12972</v>
      </c>
      <c r="G1052" s="190" t="s">
        <v>13072</v>
      </c>
      <c r="H1052" s="243" t="s">
        <v>10</v>
      </c>
      <c r="I1052" s="684">
        <v>45848</v>
      </c>
      <c r="J1052" s="684">
        <v>45858</v>
      </c>
      <c r="K1052" s="196" t="s">
        <v>26</v>
      </c>
      <c r="L1052" s="684"/>
      <c r="M1052" s="654"/>
      <c r="N1052" s="654"/>
      <c r="O1052" s="196"/>
      <c r="P1052" s="654"/>
      <c r="Q1052" s="654"/>
      <c r="R1052" s="196"/>
      <c r="S1052" s="654"/>
      <c r="T1052" s="654"/>
      <c r="U1052" s="196"/>
      <c r="V1052" s="654"/>
      <c r="W1052" s="654"/>
      <c r="X1052" s="654"/>
      <c r="Y1052" s="659"/>
      <c r="Z1052" s="659"/>
      <c r="AA1052" s="659"/>
      <c r="AB1052" s="247"/>
      <c r="AC1052" s="667"/>
      <c r="AD1052" s="667"/>
      <c r="AE1052" s="667"/>
      <c r="AF1052" s="682"/>
      <c r="AG1052" s="682"/>
      <c r="AH1052" s="247"/>
      <c r="AI1052" s="682"/>
      <c r="AJ1052" s="682"/>
      <c r="AK1052" s="688"/>
      <c r="AL1052" s="922"/>
      <c r="AN1052"/>
    </row>
    <row r="1053" spans="1:40" ht="99.9" customHeight="1" thickBot="1" x14ac:dyDescent="0.35">
      <c r="A1053" s="627">
        <f t="shared" si="16"/>
        <v>1047</v>
      </c>
      <c r="B1053" s="1182"/>
      <c r="C1053" s="674"/>
      <c r="D1053" s="13"/>
      <c r="E1053" s="683" t="s">
        <v>2735</v>
      </c>
      <c r="F1053" s="681" t="s">
        <v>12973</v>
      </c>
      <c r="G1053" s="190" t="s">
        <v>13073</v>
      </c>
      <c r="H1053" s="243" t="s">
        <v>10</v>
      </c>
      <c r="I1053" s="684">
        <v>45848</v>
      </c>
      <c r="J1053" s="684">
        <v>45858</v>
      </c>
      <c r="K1053" s="196" t="s">
        <v>26</v>
      </c>
      <c r="L1053" s="684"/>
      <c r="M1053" s="654"/>
      <c r="N1053" s="654"/>
      <c r="O1053" s="196"/>
      <c r="P1053" s="654"/>
      <c r="Q1053" s="654"/>
      <c r="R1053" s="196"/>
      <c r="S1053" s="654"/>
      <c r="T1053" s="654"/>
      <c r="U1053" s="196"/>
      <c r="V1053" s="654"/>
      <c r="W1053" s="654"/>
      <c r="X1053" s="654"/>
      <c r="Y1053" s="659"/>
      <c r="Z1053" s="659"/>
      <c r="AA1053" s="659"/>
      <c r="AB1053" s="247"/>
      <c r="AC1053" s="667"/>
      <c r="AD1053" s="667"/>
      <c r="AE1053" s="667"/>
      <c r="AF1053" s="682"/>
      <c r="AG1053" s="682"/>
      <c r="AH1053" s="247"/>
      <c r="AI1053" s="682"/>
      <c r="AJ1053" s="682"/>
      <c r="AK1053" s="688"/>
      <c r="AL1053" s="922"/>
      <c r="AN1053"/>
    </row>
    <row r="1054" spans="1:40" ht="99.9" customHeight="1" thickBot="1" x14ac:dyDescent="0.35">
      <c r="A1054" s="627">
        <f t="shared" si="16"/>
        <v>1048</v>
      </c>
      <c r="B1054" s="1182"/>
      <c r="C1054" s="674"/>
      <c r="D1054" s="13"/>
      <c r="E1054" s="683" t="s">
        <v>2735</v>
      </c>
      <c r="F1054" s="681" t="s">
        <v>12974</v>
      </c>
      <c r="G1054" s="190" t="s">
        <v>13074</v>
      </c>
      <c r="H1054" s="243" t="s">
        <v>10</v>
      </c>
      <c r="I1054" s="684">
        <v>45848</v>
      </c>
      <c r="J1054" s="684">
        <v>45858</v>
      </c>
      <c r="K1054" s="196" t="s">
        <v>26</v>
      </c>
      <c r="L1054" s="684"/>
      <c r="M1054" s="654"/>
      <c r="N1054" s="654"/>
      <c r="O1054" s="196"/>
      <c r="P1054" s="654"/>
      <c r="Q1054" s="654"/>
      <c r="R1054" s="196"/>
      <c r="S1054" s="654"/>
      <c r="T1054" s="654"/>
      <c r="U1054" s="196"/>
      <c r="V1054" s="654"/>
      <c r="W1054" s="654"/>
      <c r="X1054" s="654"/>
      <c r="Y1054" s="659"/>
      <c r="Z1054" s="659"/>
      <c r="AA1054" s="659"/>
      <c r="AB1054" s="247"/>
      <c r="AC1054" s="667"/>
      <c r="AD1054" s="667"/>
      <c r="AE1054" s="667"/>
      <c r="AF1054" s="682"/>
      <c r="AG1054" s="682"/>
      <c r="AH1054" s="247"/>
      <c r="AI1054" s="682"/>
      <c r="AJ1054" s="682"/>
      <c r="AK1054" s="688"/>
      <c r="AL1054" s="922"/>
      <c r="AN1054"/>
    </row>
    <row r="1055" spans="1:40" ht="99.9" customHeight="1" thickBot="1" x14ac:dyDescent="0.35">
      <c r="A1055" s="627">
        <f t="shared" si="16"/>
        <v>1049</v>
      </c>
      <c r="B1055" s="1182"/>
      <c r="C1055" s="674"/>
      <c r="D1055" s="13"/>
      <c r="E1055" s="683" t="s">
        <v>2735</v>
      </c>
      <c r="F1055" s="681" t="s">
        <v>12975</v>
      </c>
      <c r="G1055" s="190" t="s">
        <v>13075</v>
      </c>
      <c r="H1055" s="243" t="s">
        <v>10</v>
      </c>
      <c r="I1055" s="684">
        <v>45848</v>
      </c>
      <c r="J1055" s="684">
        <v>45858</v>
      </c>
      <c r="K1055" s="196" t="s">
        <v>26</v>
      </c>
      <c r="L1055" s="684"/>
      <c r="M1055" s="654"/>
      <c r="N1055" s="654"/>
      <c r="O1055" s="196"/>
      <c r="P1055" s="654"/>
      <c r="Q1055" s="654"/>
      <c r="R1055" s="196"/>
      <c r="S1055" s="654"/>
      <c r="T1055" s="654"/>
      <c r="U1055" s="196"/>
      <c r="V1055" s="654"/>
      <c r="W1055" s="654"/>
      <c r="X1055" s="654"/>
      <c r="Y1055" s="659"/>
      <c r="Z1055" s="659"/>
      <c r="AA1055" s="659"/>
      <c r="AB1055" s="247"/>
      <c r="AC1055" s="667"/>
      <c r="AD1055" s="667"/>
      <c r="AE1055" s="667"/>
      <c r="AF1055" s="682"/>
      <c r="AG1055" s="682"/>
      <c r="AH1055" s="247"/>
      <c r="AI1055" s="682"/>
      <c r="AJ1055" s="682"/>
      <c r="AK1055" s="688"/>
      <c r="AL1055" s="922"/>
      <c r="AN1055"/>
    </row>
    <row r="1056" spans="1:40" ht="99.9" customHeight="1" thickBot="1" x14ac:dyDescent="0.35">
      <c r="A1056" s="627">
        <f t="shared" si="16"/>
        <v>1050</v>
      </c>
      <c r="B1056" s="1182"/>
      <c r="C1056" s="674"/>
      <c r="D1056" s="13"/>
      <c r="E1056" s="683" t="s">
        <v>2735</v>
      </c>
      <c r="F1056" s="681" t="s">
        <v>12976</v>
      </c>
      <c r="G1056" s="190" t="s">
        <v>13075</v>
      </c>
      <c r="H1056" s="243" t="s">
        <v>10</v>
      </c>
      <c r="I1056" s="684">
        <v>45848</v>
      </c>
      <c r="J1056" s="684">
        <v>45858</v>
      </c>
      <c r="K1056" s="196" t="s">
        <v>26</v>
      </c>
      <c r="L1056" s="684"/>
      <c r="M1056" s="654"/>
      <c r="N1056" s="654"/>
      <c r="O1056" s="196"/>
      <c r="P1056" s="654"/>
      <c r="Q1056" s="654"/>
      <c r="R1056" s="196"/>
      <c r="S1056" s="654"/>
      <c r="T1056" s="654"/>
      <c r="U1056" s="196"/>
      <c r="V1056" s="654"/>
      <c r="W1056" s="654"/>
      <c r="X1056" s="654"/>
      <c r="Y1056" s="659"/>
      <c r="Z1056" s="659"/>
      <c r="AA1056" s="659"/>
      <c r="AB1056" s="247"/>
      <c r="AC1056" s="667"/>
      <c r="AD1056" s="667"/>
      <c r="AE1056" s="667"/>
      <c r="AF1056" s="682"/>
      <c r="AG1056" s="682"/>
      <c r="AH1056" s="247"/>
      <c r="AI1056" s="682"/>
      <c r="AJ1056" s="682"/>
      <c r="AK1056" s="688"/>
      <c r="AL1056" s="922"/>
      <c r="AN1056"/>
    </row>
    <row r="1057" spans="1:40" ht="99.9" customHeight="1" thickBot="1" x14ac:dyDescent="0.35">
      <c r="A1057" s="627">
        <f t="shared" si="16"/>
        <v>1051</v>
      </c>
      <c r="B1057" s="1182"/>
      <c r="C1057" s="674"/>
      <c r="D1057" s="13"/>
      <c r="E1057" s="683" t="s">
        <v>2735</v>
      </c>
      <c r="F1057" s="681" t="s">
        <v>12977</v>
      </c>
      <c r="G1057" s="190" t="s">
        <v>13076</v>
      </c>
      <c r="H1057" s="243" t="s">
        <v>10</v>
      </c>
      <c r="I1057" s="684">
        <v>45848</v>
      </c>
      <c r="J1057" s="684">
        <v>45858</v>
      </c>
      <c r="K1057" s="196" t="s">
        <v>26</v>
      </c>
      <c r="L1057" s="684"/>
      <c r="M1057" s="654"/>
      <c r="N1057" s="654"/>
      <c r="O1057" s="196"/>
      <c r="P1057" s="654"/>
      <c r="Q1057" s="654"/>
      <c r="R1057" s="196"/>
      <c r="S1057" s="654"/>
      <c r="T1057" s="654"/>
      <c r="U1057" s="196"/>
      <c r="V1057" s="654"/>
      <c r="W1057" s="654"/>
      <c r="X1057" s="654"/>
      <c r="Y1057" s="659"/>
      <c r="Z1057" s="659"/>
      <c r="AA1057" s="659"/>
      <c r="AB1057" s="247"/>
      <c r="AC1057" s="667"/>
      <c r="AD1057" s="667"/>
      <c r="AE1057" s="667"/>
      <c r="AF1057" s="682"/>
      <c r="AG1057" s="682"/>
      <c r="AH1057" s="247"/>
      <c r="AI1057" s="682"/>
      <c r="AJ1057" s="682"/>
      <c r="AK1057" s="688"/>
      <c r="AL1057" s="922"/>
      <c r="AN1057"/>
    </row>
    <row r="1058" spans="1:40" ht="99.9" customHeight="1" thickBot="1" x14ac:dyDescent="0.35">
      <c r="A1058" s="627">
        <f t="shared" si="16"/>
        <v>1052</v>
      </c>
      <c r="B1058" s="1182"/>
      <c r="C1058" s="674"/>
      <c r="D1058" s="13"/>
      <c r="E1058" s="683" t="s">
        <v>2735</v>
      </c>
      <c r="F1058" s="681" t="s">
        <v>12978</v>
      </c>
      <c r="G1058" s="190" t="s">
        <v>13077</v>
      </c>
      <c r="H1058" s="243" t="s">
        <v>10</v>
      </c>
      <c r="I1058" s="684">
        <v>45848</v>
      </c>
      <c r="J1058" s="684">
        <v>45858</v>
      </c>
      <c r="K1058" s="196" t="s">
        <v>26</v>
      </c>
      <c r="L1058" s="684"/>
      <c r="M1058" s="654"/>
      <c r="N1058" s="654"/>
      <c r="O1058" s="196"/>
      <c r="P1058" s="654"/>
      <c r="Q1058" s="654"/>
      <c r="R1058" s="196"/>
      <c r="S1058" s="654"/>
      <c r="T1058" s="654"/>
      <c r="U1058" s="196"/>
      <c r="V1058" s="654"/>
      <c r="W1058" s="654"/>
      <c r="X1058" s="654"/>
      <c r="Y1058" s="659"/>
      <c r="Z1058" s="659"/>
      <c r="AA1058" s="659"/>
      <c r="AB1058" s="247"/>
      <c r="AC1058" s="667"/>
      <c r="AD1058" s="667"/>
      <c r="AE1058" s="667"/>
      <c r="AF1058" s="682"/>
      <c r="AG1058" s="682"/>
      <c r="AH1058" s="247"/>
      <c r="AI1058" s="682"/>
      <c r="AJ1058" s="682"/>
      <c r="AK1058" s="688"/>
      <c r="AL1058" s="922"/>
      <c r="AN1058"/>
    </row>
    <row r="1059" spans="1:40" ht="99.9" customHeight="1" thickBot="1" x14ac:dyDescent="0.35">
      <c r="A1059" s="627">
        <f t="shared" si="16"/>
        <v>1053</v>
      </c>
      <c r="B1059" s="1182"/>
      <c r="C1059" s="674"/>
      <c r="D1059" s="13"/>
      <c r="E1059" s="683" t="s">
        <v>2735</v>
      </c>
      <c r="F1059" s="681" t="s">
        <v>12979</v>
      </c>
      <c r="G1059" s="190" t="s">
        <v>13078</v>
      </c>
      <c r="H1059" s="243" t="s">
        <v>10</v>
      </c>
      <c r="I1059" s="684">
        <v>45848</v>
      </c>
      <c r="J1059" s="684">
        <v>45858</v>
      </c>
      <c r="K1059" s="196" t="s">
        <v>26</v>
      </c>
      <c r="L1059" s="684"/>
      <c r="M1059" s="654"/>
      <c r="N1059" s="654"/>
      <c r="O1059" s="196"/>
      <c r="P1059" s="654"/>
      <c r="Q1059" s="654"/>
      <c r="R1059" s="196"/>
      <c r="S1059" s="654"/>
      <c r="T1059" s="654"/>
      <c r="U1059" s="196"/>
      <c r="V1059" s="654"/>
      <c r="W1059" s="654"/>
      <c r="X1059" s="654"/>
      <c r="Y1059" s="659"/>
      <c r="Z1059" s="659"/>
      <c r="AA1059" s="659"/>
      <c r="AB1059" s="247"/>
      <c r="AC1059" s="667"/>
      <c r="AD1059" s="667"/>
      <c r="AE1059" s="667"/>
      <c r="AF1059" s="682"/>
      <c r="AG1059" s="682"/>
      <c r="AH1059" s="247"/>
      <c r="AI1059" s="682"/>
      <c r="AJ1059" s="682"/>
      <c r="AK1059" s="688"/>
      <c r="AL1059" s="922"/>
      <c r="AN1059"/>
    </row>
    <row r="1060" spans="1:40" ht="99.9" customHeight="1" thickBot="1" x14ac:dyDescent="0.35">
      <c r="A1060" s="627">
        <f t="shared" si="16"/>
        <v>1054</v>
      </c>
      <c r="B1060" s="1182"/>
      <c r="C1060" s="674"/>
      <c r="D1060" s="13"/>
      <c r="E1060" s="683" t="s">
        <v>2735</v>
      </c>
      <c r="F1060" s="681" t="s">
        <v>12980</v>
      </c>
      <c r="G1060" s="190" t="s">
        <v>13079</v>
      </c>
      <c r="H1060" s="243" t="s">
        <v>10</v>
      </c>
      <c r="I1060" s="684">
        <v>45848</v>
      </c>
      <c r="J1060" s="684">
        <v>45858</v>
      </c>
      <c r="K1060" s="196" t="s">
        <v>26</v>
      </c>
      <c r="L1060" s="684"/>
      <c r="M1060" s="654"/>
      <c r="N1060" s="654"/>
      <c r="O1060" s="196"/>
      <c r="P1060" s="654"/>
      <c r="Q1060" s="654"/>
      <c r="R1060" s="196"/>
      <c r="S1060" s="654"/>
      <c r="T1060" s="654"/>
      <c r="U1060" s="196"/>
      <c r="V1060" s="654"/>
      <c r="W1060" s="654"/>
      <c r="X1060" s="654"/>
      <c r="Y1060" s="659"/>
      <c r="Z1060" s="659"/>
      <c r="AA1060" s="659"/>
      <c r="AB1060" s="247"/>
      <c r="AC1060" s="667"/>
      <c r="AD1060" s="667"/>
      <c r="AE1060" s="667"/>
      <c r="AF1060" s="682"/>
      <c r="AG1060" s="682"/>
      <c r="AH1060" s="247"/>
      <c r="AI1060" s="682"/>
      <c r="AJ1060" s="682"/>
      <c r="AK1060" s="688"/>
      <c r="AL1060" s="922"/>
      <c r="AN1060"/>
    </row>
    <row r="1061" spans="1:40" ht="99.9" customHeight="1" thickBot="1" x14ac:dyDescent="0.35">
      <c r="A1061" s="627">
        <f t="shared" si="16"/>
        <v>1055</v>
      </c>
      <c r="B1061" s="1182"/>
      <c r="C1061" s="674"/>
      <c r="D1061" s="13"/>
      <c r="E1061" s="683" t="s">
        <v>2735</v>
      </c>
      <c r="F1061" s="681" t="s">
        <v>12981</v>
      </c>
      <c r="G1061" s="190" t="s">
        <v>13080</v>
      </c>
      <c r="H1061" s="243" t="s">
        <v>10</v>
      </c>
      <c r="I1061" s="684">
        <v>45848</v>
      </c>
      <c r="J1061" s="684">
        <v>45858</v>
      </c>
      <c r="K1061" s="196" t="s">
        <v>26</v>
      </c>
      <c r="L1061" s="684"/>
      <c r="M1061" s="654"/>
      <c r="N1061" s="654"/>
      <c r="O1061" s="196"/>
      <c r="P1061" s="654"/>
      <c r="Q1061" s="654"/>
      <c r="R1061" s="196"/>
      <c r="S1061" s="654"/>
      <c r="T1061" s="654"/>
      <c r="U1061" s="196"/>
      <c r="V1061" s="654"/>
      <c r="W1061" s="654"/>
      <c r="X1061" s="654"/>
      <c r="Y1061" s="659"/>
      <c r="Z1061" s="659"/>
      <c r="AA1061" s="659"/>
      <c r="AB1061" s="247"/>
      <c r="AC1061" s="667"/>
      <c r="AD1061" s="667"/>
      <c r="AE1061" s="667"/>
      <c r="AF1061" s="682"/>
      <c r="AG1061" s="682"/>
      <c r="AH1061" s="247"/>
      <c r="AI1061" s="682"/>
      <c r="AJ1061" s="682"/>
      <c r="AK1061" s="688"/>
      <c r="AL1061" s="922"/>
      <c r="AN1061"/>
    </row>
    <row r="1062" spans="1:40" ht="99.9" customHeight="1" thickBot="1" x14ac:dyDescent="0.35">
      <c r="A1062" s="627">
        <f t="shared" si="16"/>
        <v>1056</v>
      </c>
      <c r="B1062" s="1182"/>
      <c r="C1062" s="674"/>
      <c r="D1062" s="13"/>
      <c r="E1062" s="683" t="s">
        <v>2735</v>
      </c>
      <c r="F1062" s="681" t="s">
        <v>12982</v>
      </c>
      <c r="G1062" s="190" t="s">
        <v>13081</v>
      </c>
      <c r="H1062" s="243" t="s">
        <v>10</v>
      </c>
      <c r="I1062" s="684">
        <v>45848</v>
      </c>
      <c r="J1062" s="684">
        <v>45858</v>
      </c>
      <c r="K1062" s="196" t="s">
        <v>26</v>
      </c>
      <c r="L1062" s="684">
        <v>45893</v>
      </c>
      <c r="M1062" s="684">
        <v>45903</v>
      </c>
      <c r="N1062" s="654"/>
      <c r="O1062" s="196" t="s">
        <v>93</v>
      </c>
      <c r="P1062" s="654"/>
      <c r="Q1062" s="654"/>
      <c r="R1062" s="196"/>
      <c r="S1062" s="654"/>
      <c r="T1062" s="654"/>
      <c r="U1062" s="196"/>
      <c r="V1062" s="654"/>
      <c r="W1062" s="654"/>
      <c r="X1062" s="654"/>
      <c r="Y1062" s="648" t="s">
        <v>17</v>
      </c>
      <c r="Z1062" s="648">
        <v>45917</v>
      </c>
      <c r="AA1062" s="648">
        <v>45935</v>
      </c>
      <c r="AB1062" s="247" t="s">
        <v>93</v>
      </c>
      <c r="AC1062" s="667"/>
      <c r="AD1062" s="667"/>
      <c r="AE1062" s="667"/>
      <c r="AF1062" s="682"/>
      <c r="AG1062" s="682"/>
      <c r="AH1062" s="247"/>
      <c r="AI1062" s="682"/>
      <c r="AJ1062" s="682"/>
      <c r="AK1062" s="688"/>
      <c r="AL1062" s="922"/>
      <c r="AN1062"/>
    </row>
    <row r="1063" spans="1:40" ht="99.9" customHeight="1" thickBot="1" x14ac:dyDescent="0.35">
      <c r="A1063" s="627">
        <f t="shared" si="16"/>
        <v>1057</v>
      </c>
      <c r="B1063" s="1182"/>
      <c r="C1063" s="674"/>
      <c r="D1063" s="13"/>
      <c r="E1063" s="683" t="s">
        <v>2735</v>
      </c>
      <c r="F1063" s="681" t="s">
        <v>12983</v>
      </c>
      <c r="G1063" s="190" t="s">
        <v>13081</v>
      </c>
      <c r="H1063" s="243" t="s">
        <v>10</v>
      </c>
      <c r="I1063" s="684">
        <v>45848</v>
      </c>
      <c r="J1063" s="684">
        <v>45858</v>
      </c>
      <c r="K1063" s="196" t="s">
        <v>26</v>
      </c>
      <c r="L1063" s="684"/>
      <c r="M1063" s="654"/>
      <c r="N1063" s="654"/>
      <c r="O1063" s="196"/>
      <c r="P1063" s="654"/>
      <c r="Q1063" s="654"/>
      <c r="R1063" s="196"/>
      <c r="S1063" s="654"/>
      <c r="T1063" s="654"/>
      <c r="U1063" s="196"/>
      <c r="V1063" s="654"/>
      <c r="W1063" s="654"/>
      <c r="X1063" s="654"/>
      <c r="Y1063" s="659"/>
      <c r="Z1063" s="659"/>
      <c r="AA1063" s="659"/>
      <c r="AB1063" s="247"/>
      <c r="AC1063" s="667"/>
      <c r="AD1063" s="667"/>
      <c r="AE1063" s="667"/>
      <c r="AF1063" s="682"/>
      <c r="AG1063" s="682"/>
      <c r="AH1063" s="247"/>
      <c r="AI1063" s="682"/>
      <c r="AJ1063" s="682"/>
      <c r="AK1063" s="688"/>
      <c r="AL1063" s="922"/>
      <c r="AN1063"/>
    </row>
    <row r="1064" spans="1:40" ht="99.9" customHeight="1" thickBot="1" x14ac:dyDescent="0.35">
      <c r="A1064" s="627">
        <f t="shared" si="16"/>
        <v>1058</v>
      </c>
      <c r="B1064" s="1182"/>
      <c r="C1064" s="674"/>
      <c r="D1064" s="13"/>
      <c r="E1064" s="683" t="s">
        <v>2735</v>
      </c>
      <c r="F1064" s="681" t="s">
        <v>12984</v>
      </c>
      <c r="G1064" s="190" t="s">
        <v>13082</v>
      </c>
      <c r="H1064" s="243" t="s">
        <v>10</v>
      </c>
      <c r="I1064" s="684">
        <v>45848</v>
      </c>
      <c r="J1064" s="684">
        <v>45858</v>
      </c>
      <c r="K1064" s="196" t="s">
        <v>26</v>
      </c>
      <c r="L1064" s="684">
        <v>45893</v>
      </c>
      <c r="M1064" s="684">
        <v>45903</v>
      </c>
      <c r="N1064" s="196" t="s">
        <v>93</v>
      </c>
      <c r="O1064" s="196" t="s">
        <v>93</v>
      </c>
      <c r="P1064" s="654"/>
      <c r="Q1064" s="654"/>
      <c r="R1064" s="196"/>
      <c r="S1064" s="654"/>
      <c r="T1064" s="654"/>
      <c r="U1064" s="196"/>
      <c r="V1064" s="654"/>
      <c r="W1064" s="654"/>
      <c r="X1064" s="654"/>
      <c r="Y1064" s="648" t="s">
        <v>17</v>
      </c>
      <c r="Z1064" s="648">
        <v>45917</v>
      </c>
      <c r="AA1064" s="648">
        <v>45935</v>
      </c>
      <c r="AB1064" s="247" t="s">
        <v>93</v>
      </c>
      <c r="AC1064" s="667"/>
      <c r="AD1064" s="667"/>
      <c r="AE1064" s="667"/>
      <c r="AF1064" s="682"/>
      <c r="AG1064" s="682"/>
      <c r="AH1064" s="247"/>
      <c r="AI1064" s="682"/>
      <c r="AJ1064" s="682"/>
      <c r="AK1064" s="688"/>
      <c r="AL1064" s="922"/>
      <c r="AN1064"/>
    </row>
    <row r="1065" spans="1:40" ht="99.9" customHeight="1" thickBot="1" x14ac:dyDescent="0.35">
      <c r="A1065" s="627">
        <f t="shared" si="16"/>
        <v>1059</v>
      </c>
      <c r="B1065" s="1182"/>
      <c r="C1065" s="674"/>
      <c r="D1065" s="13"/>
      <c r="E1065" s="683" t="s">
        <v>2735</v>
      </c>
      <c r="F1065" s="681" t="s">
        <v>12985</v>
      </c>
      <c r="G1065" s="190" t="s">
        <v>13082</v>
      </c>
      <c r="H1065" s="243" t="s">
        <v>10</v>
      </c>
      <c r="I1065" s="684">
        <v>45848</v>
      </c>
      <c r="J1065" s="684">
        <v>45858</v>
      </c>
      <c r="K1065" s="196" t="s">
        <v>26</v>
      </c>
      <c r="L1065" s="684"/>
      <c r="M1065" s="654"/>
      <c r="N1065" s="654"/>
      <c r="O1065" s="196"/>
      <c r="P1065" s="654"/>
      <c r="Q1065" s="654"/>
      <c r="R1065" s="196"/>
      <c r="S1065" s="654"/>
      <c r="T1065" s="654"/>
      <c r="U1065" s="196"/>
      <c r="V1065" s="654"/>
      <c r="W1065" s="654"/>
      <c r="X1065" s="654"/>
      <c r="Y1065" s="659"/>
      <c r="Z1065" s="659"/>
      <c r="AA1065" s="659"/>
      <c r="AB1065" s="247"/>
      <c r="AC1065" s="667"/>
      <c r="AD1065" s="667"/>
      <c r="AE1065" s="667"/>
      <c r="AF1065" s="682"/>
      <c r="AG1065" s="682"/>
      <c r="AH1065" s="247"/>
      <c r="AI1065" s="682"/>
      <c r="AJ1065" s="682"/>
      <c r="AK1065" s="688"/>
      <c r="AL1065" s="922"/>
      <c r="AN1065"/>
    </row>
    <row r="1066" spans="1:40" ht="99.9" customHeight="1" thickBot="1" x14ac:dyDescent="0.35">
      <c r="A1066" s="627">
        <f t="shared" si="16"/>
        <v>1060</v>
      </c>
      <c r="B1066" s="1182"/>
      <c r="C1066" s="674"/>
      <c r="D1066" s="13"/>
      <c r="E1066" s="683" t="s">
        <v>2735</v>
      </c>
      <c r="F1066" s="681" t="s">
        <v>12986</v>
      </c>
      <c r="G1066" s="190" t="s">
        <v>13083</v>
      </c>
      <c r="H1066" s="243" t="s">
        <v>10</v>
      </c>
      <c r="I1066" s="684">
        <v>45848</v>
      </c>
      <c r="J1066" s="684">
        <v>45858</v>
      </c>
      <c r="K1066" s="196" t="s">
        <v>26</v>
      </c>
      <c r="L1066" s="684"/>
      <c r="M1066" s="654"/>
      <c r="N1066" s="654"/>
      <c r="O1066" s="196"/>
      <c r="P1066" s="654"/>
      <c r="Q1066" s="654"/>
      <c r="R1066" s="196"/>
      <c r="S1066" s="654"/>
      <c r="T1066" s="654"/>
      <c r="U1066" s="196"/>
      <c r="V1066" s="654"/>
      <c r="W1066" s="654"/>
      <c r="X1066" s="654"/>
      <c r="Y1066" s="659"/>
      <c r="Z1066" s="659"/>
      <c r="AA1066" s="659"/>
      <c r="AB1066" s="247"/>
      <c r="AC1066" s="667"/>
      <c r="AD1066" s="667"/>
      <c r="AE1066" s="667"/>
      <c r="AF1066" s="682"/>
      <c r="AG1066" s="682"/>
      <c r="AH1066" s="247"/>
      <c r="AI1066" s="682"/>
      <c r="AJ1066" s="682"/>
      <c r="AK1066" s="688"/>
      <c r="AL1066" s="922"/>
      <c r="AN1066"/>
    </row>
    <row r="1067" spans="1:40" ht="99.9" customHeight="1" thickBot="1" x14ac:dyDescent="0.35">
      <c r="A1067" s="627">
        <f t="shared" si="16"/>
        <v>1061</v>
      </c>
      <c r="B1067" s="1182"/>
      <c r="C1067" s="674"/>
      <c r="D1067" s="13"/>
      <c r="E1067" s="683" t="s">
        <v>2735</v>
      </c>
      <c r="F1067" s="681" t="s">
        <v>12987</v>
      </c>
      <c r="G1067" s="190" t="s">
        <v>13084</v>
      </c>
      <c r="H1067" s="243" t="s">
        <v>10</v>
      </c>
      <c r="I1067" s="684">
        <v>45848</v>
      </c>
      <c r="J1067" s="684">
        <v>45858</v>
      </c>
      <c r="K1067" s="196" t="s">
        <v>26</v>
      </c>
      <c r="L1067" s="684">
        <v>45893</v>
      </c>
      <c r="M1067" s="684">
        <v>45903</v>
      </c>
      <c r="N1067" s="654"/>
      <c r="O1067" s="196" t="s">
        <v>93</v>
      </c>
      <c r="P1067" s="654"/>
      <c r="Q1067" s="654"/>
      <c r="R1067" s="196"/>
      <c r="S1067" s="654"/>
      <c r="T1067" s="654"/>
      <c r="U1067" s="196"/>
      <c r="V1067" s="654"/>
      <c r="W1067" s="654"/>
      <c r="X1067" s="654"/>
      <c r="Y1067" s="648" t="s">
        <v>17</v>
      </c>
      <c r="Z1067" s="648">
        <v>45917</v>
      </c>
      <c r="AA1067" s="648">
        <v>45935</v>
      </c>
      <c r="AB1067" s="247" t="s">
        <v>93</v>
      </c>
      <c r="AC1067" s="667"/>
      <c r="AD1067" s="667"/>
      <c r="AE1067" s="667"/>
      <c r="AF1067" s="682"/>
      <c r="AG1067" s="682"/>
      <c r="AH1067" s="247"/>
      <c r="AI1067" s="682"/>
      <c r="AJ1067" s="682"/>
      <c r="AK1067" s="688"/>
      <c r="AL1067" s="922"/>
      <c r="AN1067"/>
    </row>
    <row r="1068" spans="1:40" ht="99.9" customHeight="1" thickBot="1" x14ac:dyDescent="0.35">
      <c r="A1068" s="627">
        <f t="shared" si="16"/>
        <v>1062</v>
      </c>
      <c r="B1068" s="1182"/>
      <c r="C1068" s="674"/>
      <c r="D1068" s="13"/>
      <c r="E1068" s="683" t="s">
        <v>2735</v>
      </c>
      <c r="F1068" s="681" t="s">
        <v>12988</v>
      </c>
      <c r="G1068" s="190" t="s">
        <v>13085</v>
      </c>
      <c r="H1068" s="243" t="s">
        <v>10</v>
      </c>
      <c r="I1068" s="684">
        <v>45848</v>
      </c>
      <c r="J1068" s="684">
        <v>45858</v>
      </c>
      <c r="K1068" s="196" t="s">
        <v>26</v>
      </c>
      <c r="L1068" s="684"/>
      <c r="M1068" s="654"/>
      <c r="N1068" s="654"/>
      <c r="O1068" s="196"/>
      <c r="P1068" s="654"/>
      <c r="Q1068" s="654"/>
      <c r="R1068" s="196"/>
      <c r="S1068" s="654"/>
      <c r="T1068" s="654"/>
      <c r="U1068" s="196"/>
      <c r="V1068" s="654"/>
      <c r="W1068" s="654"/>
      <c r="X1068" s="654"/>
      <c r="Y1068" s="659"/>
      <c r="Z1068" s="659"/>
      <c r="AA1068" s="659"/>
      <c r="AB1068" s="247"/>
      <c r="AC1068" s="667"/>
      <c r="AD1068" s="667"/>
      <c r="AE1068" s="667"/>
      <c r="AF1068" s="682"/>
      <c r="AG1068" s="682"/>
      <c r="AH1068" s="247"/>
      <c r="AI1068" s="682"/>
      <c r="AJ1068" s="682"/>
      <c r="AK1068" s="688"/>
      <c r="AL1068" s="922"/>
      <c r="AN1068"/>
    </row>
    <row r="1069" spans="1:40" ht="99.9" customHeight="1" thickBot="1" x14ac:dyDescent="0.35">
      <c r="A1069" s="627">
        <f t="shared" si="16"/>
        <v>1063</v>
      </c>
      <c r="B1069" s="1182"/>
      <c r="C1069" s="674"/>
      <c r="D1069" s="13"/>
      <c r="E1069" s="683" t="s">
        <v>2735</v>
      </c>
      <c r="F1069" s="681" t="s">
        <v>12989</v>
      </c>
      <c r="G1069" s="190" t="s">
        <v>13086</v>
      </c>
      <c r="H1069" s="243" t="s">
        <v>10</v>
      </c>
      <c r="I1069" s="684">
        <v>45848</v>
      </c>
      <c r="J1069" s="684">
        <v>45858</v>
      </c>
      <c r="K1069" s="196" t="s">
        <v>26</v>
      </c>
      <c r="L1069" s="684"/>
      <c r="M1069" s="654"/>
      <c r="N1069" s="654"/>
      <c r="O1069" s="196"/>
      <c r="P1069" s="654"/>
      <c r="Q1069" s="654"/>
      <c r="R1069" s="196"/>
      <c r="S1069" s="654"/>
      <c r="T1069" s="654"/>
      <c r="U1069" s="196"/>
      <c r="V1069" s="654"/>
      <c r="W1069" s="654"/>
      <c r="X1069" s="654"/>
      <c r="Y1069" s="659"/>
      <c r="Z1069" s="659"/>
      <c r="AA1069" s="659"/>
      <c r="AB1069" s="247"/>
      <c r="AC1069" s="667"/>
      <c r="AD1069" s="667"/>
      <c r="AE1069" s="667"/>
      <c r="AF1069" s="682"/>
      <c r="AG1069" s="682"/>
      <c r="AH1069" s="247"/>
      <c r="AI1069" s="682"/>
      <c r="AJ1069" s="682"/>
      <c r="AK1069" s="688"/>
      <c r="AL1069" s="922"/>
      <c r="AN1069"/>
    </row>
    <row r="1070" spans="1:40" ht="99.9" customHeight="1" thickBot="1" x14ac:dyDescent="0.35">
      <c r="A1070" s="627">
        <f t="shared" si="16"/>
        <v>1064</v>
      </c>
      <c r="B1070" s="1182"/>
      <c r="C1070" s="674"/>
      <c r="D1070" s="13"/>
      <c r="E1070" s="683" t="s">
        <v>2735</v>
      </c>
      <c r="F1070" s="681" t="s">
        <v>12990</v>
      </c>
      <c r="G1070" s="190" t="s">
        <v>13086</v>
      </c>
      <c r="H1070" s="243" t="s">
        <v>10</v>
      </c>
      <c r="I1070" s="684">
        <v>45848</v>
      </c>
      <c r="J1070" s="684">
        <v>45858</v>
      </c>
      <c r="K1070" s="196" t="s">
        <v>26</v>
      </c>
      <c r="L1070" s="684"/>
      <c r="M1070" s="654"/>
      <c r="N1070" s="654"/>
      <c r="O1070" s="196"/>
      <c r="P1070" s="654"/>
      <c r="Q1070" s="654"/>
      <c r="R1070" s="196"/>
      <c r="S1070" s="654"/>
      <c r="T1070" s="654"/>
      <c r="U1070" s="196"/>
      <c r="V1070" s="654"/>
      <c r="W1070" s="654"/>
      <c r="X1070" s="654"/>
      <c r="Y1070" s="659"/>
      <c r="Z1070" s="659"/>
      <c r="AA1070" s="659"/>
      <c r="AB1070" s="247"/>
      <c r="AC1070" s="667"/>
      <c r="AD1070" s="667"/>
      <c r="AE1070" s="667"/>
      <c r="AF1070" s="682"/>
      <c r="AG1070" s="682"/>
      <c r="AH1070" s="247"/>
      <c r="AI1070" s="682"/>
      <c r="AJ1070" s="682"/>
      <c r="AK1070" s="688"/>
      <c r="AL1070" s="922"/>
      <c r="AN1070"/>
    </row>
    <row r="1071" spans="1:40" ht="99.9" customHeight="1" thickBot="1" x14ac:dyDescent="0.35">
      <c r="A1071" s="627">
        <f t="shared" si="16"/>
        <v>1065</v>
      </c>
      <c r="B1071" s="1182"/>
      <c r="C1071" s="674"/>
      <c r="D1071" s="13"/>
      <c r="E1071" s="683" t="s">
        <v>2735</v>
      </c>
      <c r="F1071" s="681" t="s">
        <v>12991</v>
      </c>
      <c r="G1071" s="190" t="s">
        <v>13086</v>
      </c>
      <c r="H1071" s="243" t="s">
        <v>10</v>
      </c>
      <c r="I1071" s="684">
        <v>45848</v>
      </c>
      <c r="J1071" s="684">
        <v>45858</v>
      </c>
      <c r="K1071" s="196" t="s">
        <v>26</v>
      </c>
      <c r="L1071" s="684"/>
      <c r="M1071" s="654"/>
      <c r="N1071" s="654"/>
      <c r="O1071" s="196"/>
      <c r="P1071" s="654"/>
      <c r="Q1071" s="654"/>
      <c r="R1071" s="196"/>
      <c r="S1071" s="654"/>
      <c r="T1071" s="654"/>
      <c r="U1071" s="196"/>
      <c r="V1071" s="654"/>
      <c r="W1071" s="654"/>
      <c r="X1071" s="654"/>
      <c r="Y1071" s="659"/>
      <c r="Z1071" s="659"/>
      <c r="AA1071" s="659"/>
      <c r="AB1071" s="247"/>
      <c r="AC1071" s="667"/>
      <c r="AD1071" s="667"/>
      <c r="AE1071" s="667"/>
      <c r="AF1071" s="682"/>
      <c r="AG1071" s="682"/>
      <c r="AH1071" s="247"/>
      <c r="AI1071" s="682"/>
      <c r="AJ1071" s="682"/>
      <c r="AK1071" s="688"/>
      <c r="AL1071" s="922"/>
      <c r="AN1071"/>
    </row>
    <row r="1072" spans="1:40" ht="99.9" customHeight="1" thickBot="1" x14ac:dyDescent="0.35">
      <c r="A1072" s="627">
        <f t="shared" si="16"/>
        <v>1066</v>
      </c>
      <c r="B1072" s="1182"/>
      <c r="C1072" s="674"/>
      <c r="D1072" s="13"/>
      <c r="E1072" s="683" t="s">
        <v>2735</v>
      </c>
      <c r="F1072" s="681" t="s">
        <v>12992</v>
      </c>
      <c r="G1072" s="190" t="s">
        <v>13087</v>
      </c>
      <c r="H1072" s="243" t="s">
        <v>10</v>
      </c>
      <c r="I1072" s="684">
        <v>45848</v>
      </c>
      <c r="J1072" s="684">
        <v>45858</v>
      </c>
      <c r="K1072" s="196" t="s">
        <v>26</v>
      </c>
      <c r="L1072" s="684"/>
      <c r="M1072" s="654"/>
      <c r="N1072" s="654"/>
      <c r="O1072" s="196"/>
      <c r="P1072" s="654"/>
      <c r="Q1072" s="654"/>
      <c r="R1072" s="196"/>
      <c r="S1072" s="654"/>
      <c r="T1072" s="654"/>
      <c r="U1072" s="196"/>
      <c r="V1072" s="654"/>
      <c r="W1072" s="654"/>
      <c r="X1072" s="654"/>
      <c r="Y1072" s="659"/>
      <c r="Z1072" s="659"/>
      <c r="AA1072" s="659"/>
      <c r="AB1072" s="247"/>
      <c r="AC1072" s="667"/>
      <c r="AD1072" s="667"/>
      <c r="AE1072" s="667"/>
      <c r="AF1072" s="682"/>
      <c r="AG1072" s="682"/>
      <c r="AH1072" s="247"/>
      <c r="AI1072" s="682"/>
      <c r="AJ1072" s="682"/>
      <c r="AK1072" s="688"/>
      <c r="AL1072" s="922"/>
      <c r="AN1072"/>
    </row>
    <row r="1073" spans="1:40" ht="99.9" customHeight="1" thickBot="1" x14ac:dyDescent="0.35">
      <c r="A1073" s="627">
        <f t="shared" si="16"/>
        <v>1067</v>
      </c>
      <c r="B1073" s="1182"/>
      <c r="C1073" s="674"/>
      <c r="D1073" s="13"/>
      <c r="E1073" s="683" t="s">
        <v>2735</v>
      </c>
      <c r="F1073" s="681" t="s">
        <v>12993</v>
      </c>
      <c r="G1073" s="190" t="s">
        <v>13088</v>
      </c>
      <c r="H1073" s="243" t="s">
        <v>10</v>
      </c>
      <c r="I1073" s="684">
        <v>45848</v>
      </c>
      <c r="J1073" s="684">
        <v>45858</v>
      </c>
      <c r="K1073" s="196" t="s">
        <v>26</v>
      </c>
      <c r="L1073" s="684"/>
      <c r="M1073" s="654"/>
      <c r="N1073" s="654"/>
      <c r="O1073" s="196"/>
      <c r="P1073" s="654"/>
      <c r="Q1073" s="654"/>
      <c r="R1073" s="196"/>
      <c r="S1073" s="654"/>
      <c r="T1073" s="654"/>
      <c r="U1073" s="196"/>
      <c r="V1073" s="654"/>
      <c r="W1073" s="654"/>
      <c r="X1073" s="654"/>
      <c r="Y1073" s="659"/>
      <c r="Z1073" s="659"/>
      <c r="AA1073" s="659"/>
      <c r="AB1073" s="247"/>
      <c r="AC1073" s="667"/>
      <c r="AD1073" s="667"/>
      <c r="AE1073" s="667"/>
      <c r="AF1073" s="682"/>
      <c r="AG1073" s="682"/>
      <c r="AH1073" s="247"/>
      <c r="AI1073" s="682"/>
      <c r="AJ1073" s="682"/>
      <c r="AK1073" s="688"/>
      <c r="AL1073" s="922"/>
      <c r="AN1073"/>
    </row>
    <row r="1074" spans="1:40" ht="99.9" customHeight="1" thickBot="1" x14ac:dyDescent="0.35">
      <c r="A1074" s="627">
        <f t="shared" si="16"/>
        <v>1068</v>
      </c>
      <c r="B1074" s="1182"/>
      <c r="C1074" s="674"/>
      <c r="D1074" s="13"/>
      <c r="E1074" s="683" t="s">
        <v>2735</v>
      </c>
      <c r="F1074" s="681" t="s">
        <v>12994</v>
      </c>
      <c r="G1074" s="190" t="s">
        <v>13087</v>
      </c>
      <c r="H1074" s="243" t="s">
        <v>10</v>
      </c>
      <c r="I1074" s="684">
        <v>45848</v>
      </c>
      <c r="J1074" s="684">
        <v>45858</v>
      </c>
      <c r="K1074" s="196" t="s">
        <v>26</v>
      </c>
      <c r="L1074" s="684"/>
      <c r="M1074" s="654"/>
      <c r="N1074" s="654"/>
      <c r="O1074" s="196"/>
      <c r="P1074" s="654"/>
      <c r="Q1074" s="654"/>
      <c r="R1074" s="196"/>
      <c r="S1074" s="654"/>
      <c r="T1074" s="654"/>
      <c r="U1074" s="196"/>
      <c r="V1074" s="654"/>
      <c r="W1074" s="654"/>
      <c r="X1074" s="654"/>
      <c r="Y1074" s="659"/>
      <c r="Z1074" s="659"/>
      <c r="AA1074" s="659"/>
      <c r="AB1074" s="247"/>
      <c r="AC1074" s="667"/>
      <c r="AD1074" s="667"/>
      <c r="AE1074" s="667"/>
      <c r="AF1074" s="682"/>
      <c r="AG1074" s="682"/>
      <c r="AH1074" s="247"/>
      <c r="AI1074" s="682"/>
      <c r="AJ1074" s="682"/>
      <c r="AK1074" s="688"/>
      <c r="AL1074" s="922"/>
      <c r="AN1074"/>
    </row>
    <row r="1075" spans="1:40" ht="99.9" customHeight="1" thickBot="1" x14ac:dyDescent="0.35">
      <c r="A1075" s="627">
        <f t="shared" si="16"/>
        <v>1069</v>
      </c>
      <c r="B1075" s="1182"/>
      <c r="C1075" s="674"/>
      <c r="D1075" s="13"/>
      <c r="E1075" s="683" t="s">
        <v>2735</v>
      </c>
      <c r="F1075" s="681" t="s">
        <v>12995</v>
      </c>
      <c r="G1075" s="190" t="s">
        <v>13088</v>
      </c>
      <c r="H1075" s="243" t="s">
        <v>10</v>
      </c>
      <c r="I1075" s="684">
        <v>45848</v>
      </c>
      <c r="J1075" s="684">
        <v>45858</v>
      </c>
      <c r="K1075" s="196" t="s">
        <v>26</v>
      </c>
      <c r="L1075" s="684"/>
      <c r="M1075" s="654"/>
      <c r="N1075" s="654"/>
      <c r="O1075" s="196"/>
      <c r="P1075" s="654"/>
      <c r="Q1075" s="654"/>
      <c r="R1075" s="196"/>
      <c r="S1075" s="654"/>
      <c r="T1075" s="654"/>
      <c r="U1075" s="196"/>
      <c r="V1075" s="654"/>
      <c r="W1075" s="654"/>
      <c r="X1075" s="654"/>
      <c r="Y1075" s="659"/>
      <c r="Z1075" s="659"/>
      <c r="AA1075" s="659"/>
      <c r="AB1075" s="247"/>
      <c r="AC1075" s="667"/>
      <c r="AD1075" s="667"/>
      <c r="AE1075" s="667"/>
      <c r="AF1075" s="682"/>
      <c r="AG1075" s="682"/>
      <c r="AH1075" s="247"/>
      <c r="AI1075" s="682"/>
      <c r="AJ1075" s="682"/>
      <c r="AK1075" s="688"/>
      <c r="AL1075" s="922"/>
      <c r="AN1075"/>
    </row>
    <row r="1076" spans="1:40" ht="99.9" customHeight="1" thickBot="1" x14ac:dyDescent="0.35">
      <c r="A1076" s="627">
        <f t="shared" si="16"/>
        <v>1070</v>
      </c>
      <c r="B1076" s="1182"/>
      <c r="C1076" s="674"/>
      <c r="D1076" s="13"/>
      <c r="E1076" s="683" t="s">
        <v>2735</v>
      </c>
      <c r="F1076" s="681" t="s">
        <v>12996</v>
      </c>
      <c r="G1076" s="190" t="s">
        <v>13089</v>
      </c>
      <c r="H1076" s="243" t="s">
        <v>10</v>
      </c>
      <c r="I1076" s="684">
        <v>45848</v>
      </c>
      <c r="J1076" s="684">
        <v>45858</v>
      </c>
      <c r="K1076" s="196" t="s">
        <v>26</v>
      </c>
      <c r="L1076" s="684">
        <v>45893</v>
      </c>
      <c r="M1076" s="684">
        <v>45903</v>
      </c>
      <c r="N1076" s="654"/>
      <c r="O1076" s="196" t="s">
        <v>93</v>
      </c>
      <c r="P1076" s="654"/>
      <c r="Q1076" s="654"/>
      <c r="R1076" s="196"/>
      <c r="S1076" s="654"/>
      <c r="T1076" s="654"/>
      <c r="U1076" s="196"/>
      <c r="V1076" s="654"/>
      <c r="W1076" s="654"/>
      <c r="X1076" s="654"/>
      <c r="Y1076" s="648" t="s">
        <v>17</v>
      </c>
      <c r="Z1076" s="648">
        <v>45917</v>
      </c>
      <c r="AA1076" s="648">
        <v>45935</v>
      </c>
      <c r="AB1076" s="247" t="s">
        <v>93</v>
      </c>
      <c r="AC1076" s="667"/>
      <c r="AD1076" s="667"/>
      <c r="AE1076" s="667"/>
      <c r="AF1076" s="682"/>
      <c r="AG1076" s="682"/>
      <c r="AH1076" s="247"/>
      <c r="AI1076" s="682"/>
      <c r="AJ1076" s="682"/>
      <c r="AK1076" s="688"/>
      <c r="AL1076" s="922"/>
      <c r="AN1076"/>
    </row>
    <row r="1077" spans="1:40" ht="99.9" customHeight="1" thickBot="1" x14ac:dyDescent="0.35">
      <c r="A1077" s="627">
        <f t="shared" si="16"/>
        <v>1071</v>
      </c>
      <c r="B1077" s="1182"/>
      <c r="C1077" s="674"/>
      <c r="D1077" s="13"/>
      <c r="E1077" s="683" t="s">
        <v>2735</v>
      </c>
      <c r="F1077" s="681" t="s">
        <v>12997</v>
      </c>
      <c r="G1077" s="190" t="s">
        <v>13090</v>
      </c>
      <c r="H1077" s="243" t="s">
        <v>10</v>
      </c>
      <c r="I1077" s="684">
        <v>45848</v>
      </c>
      <c r="J1077" s="684">
        <v>45858</v>
      </c>
      <c r="K1077" s="196" t="s">
        <v>26</v>
      </c>
      <c r="L1077" s="684"/>
      <c r="M1077" s="654"/>
      <c r="N1077" s="654"/>
      <c r="O1077" s="196"/>
      <c r="P1077" s="654"/>
      <c r="Q1077" s="654"/>
      <c r="R1077" s="196"/>
      <c r="S1077" s="654"/>
      <c r="T1077" s="654"/>
      <c r="U1077" s="196"/>
      <c r="V1077" s="654"/>
      <c r="W1077" s="654"/>
      <c r="X1077" s="654"/>
      <c r="Y1077" s="659"/>
      <c r="Z1077" s="659"/>
      <c r="AA1077" s="659"/>
      <c r="AB1077" s="247"/>
      <c r="AC1077" s="667"/>
      <c r="AD1077" s="667"/>
      <c r="AE1077" s="667"/>
      <c r="AF1077" s="682"/>
      <c r="AG1077" s="682"/>
      <c r="AH1077" s="247"/>
      <c r="AI1077" s="682"/>
      <c r="AJ1077" s="682"/>
      <c r="AK1077" s="688"/>
      <c r="AL1077" s="922"/>
      <c r="AN1077"/>
    </row>
    <row r="1078" spans="1:40" ht="99.9" customHeight="1" thickBot="1" x14ac:dyDescent="0.35">
      <c r="A1078" s="627">
        <f t="shared" si="16"/>
        <v>1072</v>
      </c>
      <c r="B1078" s="1182"/>
      <c r="C1078" s="674"/>
      <c r="D1078" s="13"/>
      <c r="E1078" s="683" t="s">
        <v>2735</v>
      </c>
      <c r="F1078" s="681" t="s">
        <v>12998</v>
      </c>
      <c r="G1078" s="190" t="s">
        <v>13091</v>
      </c>
      <c r="H1078" s="243" t="s">
        <v>10</v>
      </c>
      <c r="I1078" s="684">
        <v>45848</v>
      </c>
      <c r="J1078" s="684">
        <v>45858</v>
      </c>
      <c r="K1078" s="196" t="s">
        <v>26</v>
      </c>
      <c r="L1078" s="684"/>
      <c r="M1078" s="654"/>
      <c r="N1078" s="654"/>
      <c r="O1078" s="196"/>
      <c r="P1078" s="654"/>
      <c r="Q1078" s="654"/>
      <c r="R1078" s="196"/>
      <c r="S1078" s="654"/>
      <c r="T1078" s="654"/>
      <c r="U1078" s="196"/>
      <c r="V1078" s="654"/>
      <c r="W1078" s="654"/>
      <c r="X1078" s="654"/>
      <c r="Y1078" s="659"/>
      <c r="Z1078" s="659"/>
      <c r="AA1078" s="659"/>
      <c r="AB1078" s="247"/>
      <c r="AC1078" s="667"/>
      <c r="AD1078" s="667"/>
      <c r="AE1078" s="667"/>
      <c r="AF1078" s="682"/>
      <c r="AG1078" s="682"/>
      <c r="AH1078" s="247"/>
      <c r="AI1078" s="682"/>
      <c r="AJ1078" s="682"/>
      <c r="AK1078" s="688"/>
      <c r="AL1078" s="922"/>
      <c r="AN1078"/>
    </row>
    <row r="1079" spans="1:40" ht="99.9" customHeight="1" thickBot="1" x14ac:dyDescent="0.35">
      <c r="A1079" s="627">
        <f t="shared" si="16"/>
        <v>1073</v>
      </c>
      <c r="B1079" s="1182"/>
      <c r="C1079" s="674"/>
      <c r="D1079" s="13"/>
      <c r="E1079" s="683" t="s">
        <v>2735</v>
      </c>
      <c r="F1079" s="681" t="s">
        <v>12999</v>
      </c>
      <c r="G1079" s="190" t="s">
        <v>13092</v>
      </c>
      <c r="H1079" s="243" t="s">
        <v>10</v>
      </c>
      <c r="I1079" s="684">
        <v>45848</v>
      </c>
      <c r="J1079" s="684">
        <v>45858</v>
      </c>
      <c r="K1079" s="196" t="s">
        <v>26</v>
      </c>
      <c r="L1079" s="684"/>
      <c r="M1079" s="654"/>
      <c r="N1079" s="654"/>
      <c r="O1079" s="196"/>
      <c r="P1079" s="654"/>
      <c r="Q1079" s="654"/>
      <c r="R1079" s="196"/>
      <c r="S1079" s="654"/>
      <c r="T1079" s="654"/>
      <c r="U1079" s="196"/>
      <c r="V1079" s="654"/>
      <c r="W1079" s="654"/>
      <c r="X1079" s="654"/>
      <c r="Y1079" s="659"/>
      <c r="Z1079" s="659"/>
      <c r="AA1079" s="659"/>
      <c r="AB1079" s="247"/>
      <c r="AC1079" s="667"/>
      <c r="AD1079" s="667"/>
      <c r="AE1079" s="667"/>
      <c r="AF1079" s="682"/>
      <c r="AG1079" s="682"/>
      <c r="AH1079" s="247"/>
      <c r="AI1079" s="682"/>
      <c r="AJ1079" s="682"/>
      <c r="AK1079" s="688"/>
      <c r="AL1079" s="922"/>
      <c r="AN1079"/>
    </row>
    <row r="1080" spans="1:40" ht="99.9" customHeight="1" thickBot="1" x14ac:dyDescent="0.35">
      <c r="A1080" s="627">
        <f t="shared" si="16"/>
        <v>1074</v>
      </c>
      <c r="B1080" s="1182"/>
      <c r="C1080" s="674"/>
      <c r="D1080" s="13"/>
      <c r="E1080" s="683" t="s">
        <v>2735</v>
      </c>
      <c r="F1080" s="681" t="s">
        <v>13000</v>
      </c>
      <c r="G1080" s="190" t="s">
        <v>13093</v>
      </c>
      <c r="H1080" s="243" t="s">
        <v>10</v>
      </c>
      <c r="I1080" s="684">
        <v>45848</v>
      </c>
      <c r="J1080" s="684">
        <v>45858</v>
      </c>
      <c r="K1080" s="196" t="s">
        <v>26</v>
      </c>
      <c r="L1080" s="684"/>
      <c r="M1080" s="654"/>
      <c r="N1080" s="654"/>
      <c r="O1080" s="196"/>
      <c r="P1080" s="654"/>
      <c r="Q1080" s="654"/>
      <c r="R1080" s="196"/>
      <c r="S1080" s="654"/>
      <c r="T1080" s="654"/>
      <c r="U1080" s="196"/>
      <c r="V1080" s="654"/>
      <c r="W1080" s="654"/>
      <c r="X1080" s="654"/>
      <c r="Y1080" s="659"/>
      <c r="Z1080" s="659"/>
      <c r="AA1080" s="659"/>
      <c r="AB1080" s="247"/>
      <c r="AC1080" s="667"/>
      <c r="AD1080" s="667"/>
      <c r="AE1080" s="667"/>
      <c r="AF1080" s="682"/>
      <c r="AG1080" s="682"/>
      <c r="AH1080" s="247"/>
      <c r="AI1080" s="682"/>
      <c r="AJ1080" s="682"/>
      <c r="AK1080" s="688"/>
      <c r="AL1080" s="922"/>
      <c r="AN1080"/>
    </row>
    <row r="1081" spans="1:40" ht="99.9" customHeight="1" thickBot="1" x14ac:dyDescent="0.35">
      <c r="A1081" s="627">
        <f t="shared" si="16"/>
        <v>1075</v>
      </c>
      <c r="B1081" s="1182"/>
      <c r="C1081" s="674"/>
      <c r="D1081" s="13"/>
      <c r="E1081" s="683" t="s">
        <v>2735</v>
      </c>
      <c r="F1081" s="681" t="s">
        <v>13001</v>
      </c>
      <c r="G1081" s="190" t="s">
        <v>13093</v>
      </c>
      <c r="H1081" s="243" t="s">
        <v>10</v>
      </c>
      <c r="I1081" s="684">
        <v>45848</v>
      </c>
      <c r="J1081" s="684">
        <v>45858</v>
      </c>
      <c r="K1081" s="196" t="s">
        <v>26</v>
      </c>
      <c r="L1081" s="684"/>
      <c r="M1081" s="654"/>
      <c r="N1081" s="654"/>
      <c r="O1081" s="196"/>
      <c r="P1081" s="654"/>
      <c r="Q1081" s="654"/>
      <c r="R1081" s="196"/>
      <c r="S1081" s="654"/>
      <c r="T1081" s="654"/>
      <c r="U1081" s="196"/>
      <c r="V1081" s="654"/>
      <c r="W1081" s="654"/>
      <c r="X1081" s="654"/>
      <c r="Y1081" s="659"/>
      <c r="Z1081" s="659"/>
      <c r="AA1081" s="659"/>
      <c r="AB1081" s="247"/>
      <c r="AC1081" s="667"/>
      <c r="AD1081" s="667"/>
      <c r="AE1081" s="667"/>
      <c r="AF1081" s="682"/>
      <c r="AG1081" s="682"/>
      <c r="AH1081" s="247"/>
      <c r="AI1081" s="682"/>
      <c r="AJ1081" s="682"/>
      <c r="AK1081" s="688"/>
      <c r="AL1081" s="922"/>
      <c r="AN1081"/>
    </row>
    <row r="1082" spans="1:40" ht="99.9" customHeight="1" thickBot="1" x14ac:dyDescent="0.35">
      <c r="A1082" s="627">
        <f t="shared" si="16"/>
        <v>1076</v>
      </c>
      <c r="B1082" s="1182"/>
      <c r="C1082" s="674"/>
      <c r="D1082" s="13"/>
      <c r="E1082" s="683" t="s">
        <v>2735</v>
      </c>
      <c r="F1082" s="681" t="s">
        <v>13002</v>
      </c>
      <c r="G1082" s="190" t="s">
        <v>13094</v>
      </c>
      <c r="H1082" s="243" t="s">
        <v>10</v>
      </c>
      <c r="I1082" s="684">
        <v>45848</v>
      </c>
      <c r="J1082" s="684">
        <v>45858</v>
      </c>
      <c r="K1082" s="196" t="s">
        <v>26</v>
      </c>
      <c r="L1082" s="684"/>
      <c r="M1082" s="654"/>
      <c r="N1082" s="654"/>
      <c r="O1082" s="196"/>
      <c r="P1082" s="654"/>
      <c r="Q1082" s="654"/>
      <c r="R1082" s="196"/>
      <c r="S1082" s="654"/>
      <c r="T1082" s="654"/>
      <c r="U1082" s="196"/>
      <c r="V1082" s="654"/>
      <c r="W1082" s="654"/>
      <c r="X1082" s="654"/>
      <c r="Y1082" s="659"/>
      <c r="Z1082" s="659"/>
      <c r="AA1082" s="659"/>
      <c r="AB1082" s="247"/>
      <c r="AC1082" s="667"/>
      <c r="AD1082" s="667"/>
      <c r="AE1082" s="667"/>
      <c r="AF1082" s="682"/>
      <c r="AG1082" s="682"/>
      <c r="AH1082" s="247"/>
      <c r="AI1082" s="682"/>
      <c r="AJ1082" s="682"/>
      <c r="AK1082" s="688"/>
      <c r="AL1082" s="922"/>
      <c r="AN1082"/>
    </row>
    <row r="1083" spans="1:40" ht="99.9" customHeight="1" thickBot="1" x14ac:dyDescent="0.35">
      <c r="A1083" s="627">
        <f t="shared" si="16"/>
        <v>1077</v>
      </c>
      <c r="B1083" s="1182"/>
      <c r="C1083" s="674"/>
      <c r="D1083" s="13"/>
      <c r="E1083" s="683" t="s">
        <v>2735</v>
      </c>
      <c r="F1083" s="681" t="s">
        <v>13003</v>
      </c>
      <c r="G1083" s="190" t="s">
        <v>13095</v>
      </c>
      <c r="H1083" s="243" t="s">
        <v>10</v>
      </c>
      <c r="I1083" s="684">
        <v>45848</v>
      </c>
      <c r="J1083" s="684">
        <v>45858</v>
      </c>
      <c r="K1083" s="196" t="s">
        <v>26</v>
      </c>
      <c r="L1083" s="684">
        <v>45893</v>
      </c>
      <c r="M1083" s="684">
        <v>45903</v>
      </c>
      <c r="N1083" s="196" t="s">
        <v>93</v>
      </c>
      <c r="O1083" s="196" t="s">
        <v>93</v>
      </c>
      <c r="P1083" s="654"/>
      <c r="Q1083" s="654"/>
      <c r="R1083" s="196"/>
      <c r="S1083" s="654"/>
      <c r="T1083" s="654"/>
      <c r="U1083" s="196"/>
      <c r="V1083" s="654"/>
      <c r="W1083" s="654"/>
      <c r="X1083" s="654"/>
      <c r="Y1083" s="648" t="s">
        <v>17</v>
      </c>
      <c r="Z1083" s="648">
        <v>45917</v>
      </c>
      <c r="AA1083" s="648">
        <v>45935</v>
      </c>
      <c r="AB1083" s="247" t="s">
        <v>93</v>
      </c>
      <c r="AC1083" s="667"/>
      <c r="AD1083" s="667"/>
      <c r="AE1083" s="667"/>
      <c r="AF1083" s="682"/>
      <c r="AG1083" s="682"/>
      <c r="AH1083" s="247"/>
      <c r="AI1083" s="682"/>
      <c r="AJ1083" s="682"/>
      <c r="AK1083" s="688"/>
      <c r="AL1083" s="922"/>
      <c r="AN1083"/>
    </row>
    <row r="1084" spans="1:40" ht="99.9" customHeight="1" thickBot="1" x14ac:dyDescent="0.35">
      <c r="A1084" s="627">
        <f t="shared" si="16"/>
        <v>1078</v>
      </c>
      <c r="B1084" s="1182"/>
      <c r="C1084" s="674"/>
      <c r="D1084" s="13"/>
      <c r="E1084" s="683" t="s">
        <v>2735</v>
      </c>
      <c r="F1084" s="681" t="s">
        <v>13004</v>
      </c>
      <c r="G1084" s="190" t="s">
        <v>13095</v>
      </c>
      <c r="H1084" s="243" t="s">
        <v>10</v>
      </c>
      <c r="I1084" s="684">
        <v>45848</v>
      </c>
      <c r="J1084" s="684">
        <v>45858</v>
      </c>
      <c r="K1084" s="196" t="s">
        <v>26</v>
      </c>
      <c r="L1084" s="684"/>
      <c r="M1084" s="654"/>
      <c r="N1084" s="654"/>
      <c r="O1084" s="196"/>
      <c r="P1084" s="654"/>
      <c r="Q1084" s="654"/>
      <c r="R1084" s="196"/>
      <c r="S1084" s="654"/>
      <c r="T1084" s="654"/>
      <c r="U1084" s="196"/>
      <c r="V1084" s="654"/>
      <c r="W1084" s="654"/>
      <c r="X1084" s="654"/>
      <c r="Y1084" s="659"/>
      <c r="Z1084" s="659"/>
      <c r="AA1084" s="659"/>
      <c r="AB1084" s="247"/>
      <c r="AC1084" s="667"/>
      <c r="AD1084" s="667"/>
      <c r="AE1084" s="667"/>
      <c r="AF1084" s="682"/>
      <c r="AG1084" s="682"/>
      <c r="AH1084" s="247"/>
      <c r="AI1084" s="682"/>
      <c r="AJ1084" s="682"/>
      <c r="AK1084" s="688"/>
      <c r="AL1084" s="922"/>
      <c r="AN1084"/>
    </row>
    <row r="1085" spans="1:40" ht="99.9" customHeight="1" thickBot="1" x14ac:dyDescent="0.35">
      <c r="A1085" s="627">
        <f t="shared" si="16"/>
        <v>1079</v>
      </c>
      <c r="B1085" s="1182"/>
      <c r="C1085" s="674"/>
      <c r="D1085" s="13"/>
      <c r="E1085" s="683" t="s">
        <v>2735</v>
      </c>
      <c r="F1085" s="681" t="s">
        <v>13005</v>
      </c>
      <c r="G1085" s="190" t="s">
        <v>13096</v>
      </c>
      <c r="H1085" s="243" t="s">
        <v>10</v>
      </c>
      <c r="I1085" s="684">
        <v>45848</v>
      </c>
      <c r="J1085" s="684">
        <v>45858</v>
      </c>
      <c r="K1085" s="196" t="s">
        <v>26</v>
      </c>
      <c r="L1085" s="684"/>
      <c r="M1085" s="654"/>
      <c r="N1085" s="654"/>
      <c r="O1085" s="196"/>
      <c r="P1085" s="654"/>
      <c r="Q1085" s="654"/>
      <c r="R1085" s="196"/>
      <c r="S1085" s="654"/>
      <c r="T1085" s="654"/>
      <c r="U1085" s="196"/>
      <c r="V1085" s="654"/>
      <c r="W1085" s="654"/>
      <c r="X1085" s="654"/>
      <c r="Y1085" s="659"/>
      <c r="Z1085" s="659"/>
      <c r="AA1085" s="659"/>
      <c r="AB1085" s="247"/>
      <c r="AC1085" s="667"/>
      <c r="AD1085" s="667"/>
      <c r="AE1085" s="667"/>
      <c r="AF1085" s="682"/>
      <c r="AG1085" s="682"/>
      <c r="AH1085" s="247"/>
      <c r="AI1085" s="682"/>
      <c r="AJ1085" s="682"/>
      <c r="AK1085" s="688"/>
      <c r="AL1085" s="922"/>
      <c r="AN1085"/>
    </row>
    <row r="1086" spans="1:40" ht="99.9" customHeight="1" thickBot="1" x14ac:dyDescent="0.35">
      <c r="A1086" s="627">
        <f t="shared" si="16"/>
        <v>1080</v>
      </c>
      <c r="B1086" s="1182"/>
      <c r="C1086" s="674"/>
      <c r="D1086" s="13"/>
      <c r="E1086" s="683" t="s">
        <v>2735</v>
      </c>
      <c r="F1086" s="681" t="s">
        <v>13006</v>
      </c>
      <c r="G1086" s="190" t="s">
        <v>13096</v>
      </c>
      <c r="H1086" s="243" t="s">
        <v>10</v>
      </c>
      <c r="I1086" s="684">
        <v>45848</v>
      </c>
      <c r="J1086" s="684">
        <v>45858</v>
      </c>
      <c r="K1086" s="196" t="s">
        <v>26</v>
      </c>
      <c r="L1086" s="684"/>
      <c r="M1086" s="654"/>
      <c r="N1086" s="654"/>
      <c r="O1086" s="196"/>
      <c r="P1086" s="654"/>
      <c r="Q1086" s="654"/>
      <c r="R1086" s="196"/>
      <c r="S1086" s="654"/>
      <c r="T1086" s="654"/>
      <c r="U1086" s="196"/>
      <c r="V1086" s="654"/>
      <c r="W1086" s="654"/>
      <c r="X1086" s="654"/>
      <c r="Y1086" s="659"/>
      <c r="Z1086" s="659"/>
      <c r="AA1086" s="659"/>
      <c r="AB1086" s="247"/>
      <c r="AC1086" s="667"/>
      <c r="AD1086" s="667"/>
      <c r="AE1086" s="667"/>
      <c r="AF1086" s="682"/>
      <c r="AG1086" s="682"/>
      <c r="AH1086" s="247"/>
      <c r="AI1086" s="682"/>
      <c r="AJ1086" s="682"/>
      <c r="AK1086" s="688"/>
      <c r="AL1086" s="922"/>
      <c r="AN1086"/>
    </row>
    <row r="1087" spans="1:40" ht="99.9" customHeight="1" thickBot="1" x14ac:dyDescent="0.35">
      <c r="A1087" s="627">
        <f t="shared" si="16"/>
        <v>1081</v>
      </c>
      <c r="B1087" s="1182"/>
      <c r="C1087" s="674"/>
      <c r="D1087" s="13"/>
      <c r="E1087" s="683" t="s">
        <v>2735</v>
      </c>
      <c r="F1087" s="681" t="s">
        <v>13007</v>
      </c>
      <c r="G1087" s="190" t="s">
        <v>13097</v>
      </c>
      <c r="H1087" s="243" t="s">
        <v>10</v>
      </c>
      <c r="I1087" s="684">
        <v>45848</v>
      </c>
      <c r="J1087" s="684">
        <v>45858</v>
      </c>
      <c r="K1087" s="196" t="s">
        <v>26</v>
      </c>
      <c r="L1087" s="684"/>
      <c r="M1087" s="654"/>
      <c r="N1087" s="654"/>
      <c r="O1087" s="196"/>
      <c r="P1087" s="654"/>
      <c r="Q1087" s="654"/>
      <c r="R1087" s="196"/>
      <c r="S1087" s="654"/>
      <c r="T1087" s="654"/>
      <c r="U1087" s="196"/>
      <c r="V1087" s="654"/>
      <c r="W1087" s="654"/>
      <c r="X1087" s="654"/>
      <c r="Y1087" s="659"/>
      <c r="Z1087" s="659"/>
      <c r="AA1087" s="659"/>
      <c r="AB1087" s="247"/>
      <c r="AC1087" s="667"/>
      <c r="AD1087" s="667"/>
      <c r="AE1087" s="667"/>
      <c r="AF1087" s="682"/>
      <c r="AG1087" s="682"/>
      <c r="AH1087" s="247"/>
      <c r="AI1087" s="682"/>
      <c r="AJ1087" s="682"/>
      <c r="AK1087" s="688"/>
      <c r="AL1087" s="922"/>
      <c r="AN1087"/>
    </row>
    <row r="1088" spans="1:40" ht="99.9" customHeight="1" thickBot="1" x14ac:dyDescent="0.35">
      <c r="A1088" s="627">
        <f t="shared" si="16"/>
        <v>1082</v>
      </c>
      <c r="B1088" s="1182"/>
      <c r="C1088" s="674"/>
      <c r="D1088" s="13"/>
      <c r="E1088" s="683" t="s">
        <v>2735</v>
      </c>
      <c r="F1088" s="681" t="s">
        <v>13008</v>
      </c>
      <c r="G1088" s="190" t="s">
        <v>13098</v>
      </c>
      <c r="H1088" s="243" t="s">
        <v>10</v>
      </c>
      <c r="I1088" s="684">
        <v>45848</v>
      </c>
      <c r="J1088" s="684">
        <v>45858</v>
      </c>
      <c r="K1088" s="196" t="s">
        <v>26</v>
      </c>
      <c r="L1088" s="684"/>
      <c r="M1088" s="654"/>
      <c r="N1088" s="654"/>
      <c r="O1088" s="196"/>
      <c r="P1088" s="654"/>
      <c r="Q1088" s="654"/>
      <c r="R1088" s="196"/>
      <c r="S1088" s="654"/>
      <c r="T1088" s="654"/>
      <c r="U1088" s="196"/>
      <c r="V1088" s="654"/>
      <c r="W1088" s="654"/>
      <c r="X1088" s="654"/>
      <c r="Y1088" s="659"/>
      <c r="Z1088" s="659"/>
      <c r="AA1088" s="659"/>
      <c r="AB1088" s="247"/>
      <c r="AC1088" s="667"/>
      <c r="AD1088" s="667"/>
      <c r="AE1088" s="667"/>
      <c r="AF1088" s="682"/>
      <c r="AG1088" s="682"/>
      <c r="AH1088" s="247"/>
      <c r="AI1088" s="682"/>
      <c r="AJ1088" s="682"/>
      <c r="AK1088" s="688"/>
      <c r="AL1088" s="922"/>
      <c r="AN1088"/>
    </row>
    <row r="1089" spans="1:40" ht="99.9" customHeight="1" thickBot="1" x14ac:dyDescent="0.35">
      <c r="A1089" s="627">
        <f t="shared" si="16"/>
        <v>1083</v>
      </c>
      <c r="B1089" s="1182"/>
      <c r="C1089" s="674"/>
      <c r="D1089" s="13"/>
      <c r="E1089" s="683" t="s">
        <v>2735</v>
      </c>
      <c r="F1089" s="681" t="s">
        <v>13009</v>
      </c>
      <c r="G1089" s="190" t="s">
        <v>13098</v>
      </c>
      <c r="H1089" s="243" t="s">
        <v>10</v>
      </c>
      <c r="I1089" s="684">
        <v>45848</v>
      </c>
      <c r="J1089" s="684">
        <v>45858</v>
      </c>
      <c r="K1089" s="196" t="s">
        <v>26</v>
      </c>
      <c r="L1089" s="684"/>
      <c r="M1089" s="654"/>
      <c r="N1089" s="654"/>
      <c r="O1089" s="196"/>
      <c r="P1089" s="654"/>
      <c r="Q1089" s="654"/>
      <c r="R1089" s="196"/>
      <c r="S1089" s="654"/>
      <c r="T1089" s="654"/>
      <c r="U1089" s="196"/>
      <c r="V1089" s="654"/>
      <c r="W1089" s="654"/>
      <c r="X1089" s="654"/>
      <c r="Y1089" s="659"/>
      <c r="Z1089" s="659"/>
      <c r="AA1089" s="659"/>
      <c r="AB1089" s="247"/>
      <c r="AC1089" s="667"/>
      <c r="AD1089" s="667"/>
      <c r="AE1089" s="667"/>
      <c r="AF1089" s="682"/>
      <c r="AG1089" s="682"/>
      <c r="AH1089" s="247"/>
      <c r="AI1089" s="682"/>
      <c r="AJ1089" s="682"/>
      <c r="AK1089" s="688"/>
      <c r="AL1089" s="922"/>
      <c r="AN1089"/>
    </row>
    <row r="1090" spans="1:40" ht="99.9" customHeight="1" thickBot="1" x14ac:dyDescent="0.35">
      <c r="A1090" s="627">
        <f t="shared" si="16"/>
        <v>1084</v>
      </c>
      <c r="B1090" s="1182"/>
      <c r="C1090" s="674"/>
      <c r="D1090" s="13"/>
      <c r="E1090" s="683" t="s">
        <v>2735</v>
      </c>
      <c r="F1090" s="681" t="s">
        <v>13010</v>
      </c>
      <c r="G1090" s="190" t="s">
        <v>13099</v>
      </c>
      <c r="H1090" s="243" t="s">
        <v>10</v>
      </c>
      <c r="I1090" s="684">
        <v>45848</v>
      </c>
      <c r="J1090" s="684">
        <v>45858</v>
      </c>
      <c r="K1090" s="196" t="s">
        <v>26</v>
      </c>
      <c r="L1090" s="684"/>
      <c r="M1090" s="654"/>
      <c r="N1090" s="654"/>
      <c r="O1090" s="196"/>
      <c r="P1090" s="654"/>
      <c r="Q1090" s="654"/>
      <c r="R1090" s="196"/>
      <c r="S1090" s="654"/>
      <c r="T1090" s="654"/>
      <c r="U1090" s="196"/>
      <c r="V1090" s="654"/>
      <c r="W1090" s="654"/>
      <c r="X1090" s="654"/>
      <c r="Y1090" s="659"/>
      <c r="Z1090" s="659"/>
      <c r="AA1090" s="659"/>
      <c r="AB1090" s="247"/>
      <c r="AC1090" s="667"/>
      <c r="AD1090" s="667"/>
      <c r="AE1090" s="667"/>
      <c r="AF1090" s="682"/>
      <c r="AG1090" s="682"/>
      <c r="AH1090" s="247"/>
      <c r="AI1090" s="682"/>
      <c r="AJ1090" s="682"/>
      <c r="AK1090" s="688"/>
      <c r="AL1090" s="922"/>
      <c r="AN1090"/>
    </row>
    <row r="1091" spans="1:40" ht="99.9" customHeight="1" thickBot="1" x14ac:dyDescent="0.35">
      <c r="A1091" s="627">
        <f t="shared" si="16"/>
        <v>1085</v>
      </c>
      <c r="B1091" s="1182"/>
      <c r="C1091" s="674"/>
      <c r="D1091" s="13"/>
      <c r="E1091" s="683" t="s">
        <v>2735</v>
      </c>
      <c r="F1091" s="681" t="s">
        <v>13011</v>
      </c>
      <c r="G1091" s="190" t="s">
        <v>13099</v>
      </c>
      <c r="H1091" s="243" t="s">
        <v>10</v>
      </c>
      <c r="I1091" s="684">
        <v>45848</v>
      </c>
      <c r="J1091" s="684">
        <v>45858</v>
      </c>
      <c r="K1091" s="196" t="s">
        <v>26</v>
      </c>
      <c r="L1091" s="684"/>
      <c r="M1091" s="654"/>
      <c r="N1091" s="654"/>
      <c r="O1091" s="196"/>
      <c r="P1091" s="654"/>
      <c r="Q1091" s="654"/>
      <c r="R1091" s="196"/>
      <c r="S1091" s="654"/>
      <c r="T1091" s="654"/>
      <c r="U1091" s="196"/>
      <c r="V1091" s="654"/>
      <c r="W1091" s="654"/>
      <c r="X1091" s="654"/>
      <c r="Y1091" s="659"/>
      <c r="Z1091" s="659"/>
      <c r="AA1091" s="659"/>
      <c r="AB1091" s="247"/>
      <c r="AC1091" s="667"/>
      <c r="AD1091" s="667"/>
      <c r="AE1091" s="667"/>
      <c r="AF1091" s="682"/>
      <c r="AG1091" s="682"/>
      <c r="AH1091" s="247"/>
      <c r="AI1091" s="682"/>
      <c r="AJ1091" s="682"/>
      <c r="AK1091" s="688"/>
      <c r="AL1091" s="922"/>
      <c r="AN1091"/>
    </row>
    <row r="1092" spans="1:40" ht="99.9" customHeight="1" thickBot="1" x14ac:dyDescent="0.35">
      <c r="A1092" s="627">
        <f t="shared" si="16"/>
        <v>1086</v>
      </c>
      <c r="B1092" s="1182"/>
      <c r="C1092" s="674"/>
      <c r="D1092" s="13"/>
      <c r="E1092" s="683" t="s">
        <v>2735</v>
      </c>
      <c r="F1092" s="681" t="s">
        <v>13012</v>
      </c>
      <c r="G1092" s="190" t="s">
        <v>13099</v>
      </c>
      <c r="H1092" s="243" t="s">
        <v>10</v>
      </c>
      <c r="I1092" s="684">
        <v>45848</v>
      </c>
      <c r="J1092" s="684">
        <v>45858</v>
      </c>
      <c r="K1092" s="196" t="s">
        <v>26</v>
      </c>
      <c r="L1092" s="684"/>
      <c r="M1092" s="654"/>
      <c r="N1092" s="654"/>
      <c r="O1092" s="196"/>
      <c r="P1092" s="654"/>
      <c r="Q1092" s="654"/>
      <c r="R1092" s="196"/>
      <c r="S1092" s="654"/>
      <c r="T1092" s="654"/>
      <c r="U1092" s="196"/>
      <c r="V1092" s="654"/>
      <c r="W1092" s="654"/>
      <c r="X1092" s="654"/>
      <c r="Y1092" s="659"/>
      <c r="Z1092" s="659"/>
      <c r="AA1092" s="659"/>
      <c r="AB1092" s="247"/>
      <c r="AC1092" s="667"/>
      <c r="AD1092" s="667"/>
      <c r="AE1092" s="667"/>
      <c r="AF1092" s="682"/>
      <c r="AG1092" s="682"/>
      <c r="AH1092" s="247"/>
      <c r="AI1092" s="682"/>
      <c r="AJ1092" s="682"/>
      <c r="AK1092" s="688"/>
      <c r="AL1092" s="922"/>
      <c r="AN1092"/>
    </row>
    <row r="1093" spans="1:40" ht="99.9" customHeight="1" thickBot="1" x14ac:dyDescent="0.35">
      <c r="A1093" s="627">
        <f t="shared" si="16"/>
        <v>1087</v>
      </c>
      <c r="B1093" s="1182"/>
      <c r="C1093" s="674"/>
      <c r="D1093" s="13"/>
      <c r="E1093" s="683" t="s">
        <v>2735</v>
      </c>
      <c r="F1093" s="681" t="s">
        <v>13013</v>
      </c>
      <c r="G1093" s="190" t="s">
        <v>13100</v>
      </c>
      <c r="H1093" s="243" t="s">
        <v>10</v>
      </c>
      <c r="I1093" s="684">
        <v>45848</v>
      </c>
      <c r="J1093" s="684">
        <v>45858</v>
      </c>
      <c r="K1093" s="196" t="s">
        <v>26</v>
      </c>
      <c r="L1093" s="684"/>
      <c r="M1093" s="654"/>
      <c r="N1093" s="654"/>
      <c r="O1093" s="196"/>
      <c r="P1093" s="654"/>
      <c r="Q1093" s="654"/>
      <c r="R1093" s="196"/>
      <c r="S1093" s="654"/>
      <c r="T1093" s="654"/>
      <c r="U1093" s="196"/>
      <c r="V1093" s="654"/>
      <c r="W1093" s="654"/>
      <c r="X1093" s="654"/>
      <c r="Y1093" s="659"/>
      <c r="Z1093" s="659"/>
      <c r="AA1093" s="659"/>
      <c r="AB1093" s="247"/>
      <c r="AC1093" s="667"/>
      <c r="AD1093" s="667"/>
      <c r="AE1093" s="667"/>
      <c r="AF1093" s="682"/>
      <c r="AG1093" s="682"/>
      <c r="AH1093" s="247"/>
      <c r="AI1093" s="682"/>
      <c r="AJ1093" s="682"/>
      <c r="AK1093" s="688"/>
      <c r="AL1093" s="922"/>
      <c r="AN1093"/>
    </row>
    <row r="1094" spans="1:40" ht="99.9" customHeight="1" thickBot="1" x14ac:dyDescent="0.35">
      <c r="A1094" s="627">
        <f t="shared" si="16"/>
        <v>1088</v>
      </c>
      <c r="B1094" s="1182"/>
      <c r="C1094" s="674"/>
      <c r="D1094" s="13"/>
      <c r="E1094" s="683" t="s">
        <v>2735</v>
      </c>
      <c r="F1094" s="681" t="s">
        <v>13014</v>
      </c>
      <c r="G1094" s="190" t="s">
        <v>13100</v>
      </c>
      <c r="H1094" s="243" t="s">
        <v>10</v>
      </c>
      <c r="I1094" s="684">
        <v>45848</v>
      </c>
      <c r="J1094" s="684">
        <v>45858</v>
      </c>
      <c r="K1094" s="196" t="s">
        <v>26</v>
      </c>
      <c r="L1094" s="684"/>
      <c r="M1094" s="654"/>
      <c r="N1094" s="654"/>
      <c r="O1094" s="196"/>
      <c r="P1094" s="654"/>
      <c r="Q1094" s="654"/>
      <c r="R1094" s="196"/>
      <c r="S1094" s="654"/>
      <c r="T1094" s="654"/>
      <c r="U1094" s="196"/>
      <c r="V1094" s="654"/>
      <c r="W1094" s="654"/>
      <c r="X1094" s="654"/>
      <c r="Y1094" s="659"/>
      <c r="Z1094" s="659"/>
      <c r="AA1094" s="659"/>
      <c r="AB1094" s="247"/>
      <c r="AC1094" s="667"/>
      <c r="AD1094" s="667"/>
      <c r="AE1094" s="667"/>
      <c r="AF1094" s="682"/>
      <c r="AG1094" s="682"/>
      <c r="AH1094" s="247"/>
      <c r="AI1094" s="682"/>
      <c r="AJ1094" s="682"/>
      <c r="AK1094" s="688"/>
      <c r="AL1094" s="922"/>
      <c r="AN1094"/>
    </row>
    <row r="1095" spans="1:40" ht="99.9" customHeight="1" thickBot="1" x14ac:dyDescent="0.35">
      <c r="A1095" s="627">
        <f t="shared" si="16"/>
        <v>1089</v>
      </c>
      <c r="B1095" s="1183"/>
      <c r="C1095" s="674"/>
      <c r="D1095" s="13"/>
      <c r="E1095" s="683" t="s">
        <v>2735</v>
      </c>
      <c r="F1095" s="681" t="s">
        <v>13015</v>
      </c>
      <c r="G1095" s="190" t="s">
        <v>13101</v>
      </c>
      <c r="H1095" s="243" t="s">
        <v>10</v>
      </c>
      <c r="I1095" s="684">
        <v>45848</v>
      </c>
      <c r="J1095" s="684">
        <v>45858</v>
      </c>
      <c r="K1095" s="196" t="s">
        <v>26</v>
      </c>
      <c r="L1095" s="684"/>
      <c r="M1095" s="654"/>
      <c r="N1095" s="654"/>
      <c r="O1095" s="196"/>
      <c r="P1095" s="654"/>
      <c r="Q1095" s="654"/>
      <c r="R1095" s="196"/>
      <c r="S1095" s="654"/>
      <c r="T1095" s="654"/>
      <c r="U1095" s="196"/>
      <c r="V1095" s="654"/>
      <c r="W1095" s="654"/>
      <c r="X1095" s="654"/>
      <c r="Y1095" s="659"/>
      <c r="Z1095" s="659"/>
      <c r="AA1095" s="659"/>
      <c r="AB1095" s="247"/>
      <c r="AC1095" s="667"/>
      <c r="AD1095" s="667"/>
      <c r="AE1095" s="667"/>
      <c r="AF1095" s="682"/>
      <c r="AG1095" s="682"/>
      <c r="AH1095" s="247"/>
      <c r="AI1095" s="682"/>
      <c r="AJ1095" s="682"/>
      <c r="AK1095" s="688"/>
      <c r="AL1095" s="923"/>
      <c r="AN1095"/>
    </row>
    <row r="1096" spans="1:40" ht="99.9" customHeight="1" thickBot="1" x14ac:dyDescent="0.35">
      <c r="A1096" s="627">
        <f t="shared" si="16"/>
        <v>1090</v>
      </c>
      <c r="B1096" s="625" t="s">
        <v>13102</v>
      </c>
      <c r="C1096" s="674"/>
      <c r="D1096" s="13"/>
      <c r="E1096" s="683" t="s">
        <v>2735</v>
      </c>
      <c r="F1096" s="681" t="s">
        <v>13104</v>
      </c>
      <c r="G1096" s="190" t="s">
        <v>13130</v>
      </c>
      <c r="H1096" s="243" t="s">
        <v>10</v>
      </c>
      <c r="I1096" s="684">
        <v>45854</v>
      </c>
      <c r="J1096" s="684">
        <v>45860</v>
      </c>
      <c r="K1096" s="196" t="s">
        <v>93</v>
      </c>
      <c r="L1096" s="654"/>
      <c r="M1096" s="654"/>
      <c r="N1096" s="654"/>
      <c r="O1096" s="196"/>
      <c r="P1096" s="654"/>
      <c r="Q1096" s="654"/>
      <c r="R1096" s="196"/>
      <c r="S1096" s="654"/>
      <c r="T1096" s="654"/>
      <c r="U1096" s="196"/>
      <c r="V1096" s="654"/>
      <c r="W1096" s="654"/>
      <c r="X1096" s="654"/>
      <c r="Y1096" s="648" t="s">
        <v>17</v>
      </c>
      <c r="Z1096" s="648">
        <v>45881</v>
      </c>
      <c r="AA1096" s="648">
        <v>45889</v>
      </c>
      <c r="AB1096" s="247" t="s">
        <v>93</v>
      </c>
      <c r="AC1096" s="648">
        <v>46084</v>
      </c>
      <c r="AD1096" s="648">
        <v>46091</v>
      </c>
      <c r="AE1096" s="247" t="s">
        <v>93</v>
      </c>
      <c r="AF1096" s="682"/>
      <c r="AG1096" s="682"/>
      <c r="AH1096" s="247"/>
      <c r="AI1096" s="682"/>
      <c r="AJ1096" s="682"/>
      <c r="AK1096" s="688"/>
      <c r="AL1096" s="474" t="str">
        <f>IF(B1096&gt;0,HYPERLINK(CONCATENATE("PDFSD FINALLY/",B1096,".pdf"),CONCATENATE("Open PDFSD FINALLY.",B1096)),"")</f>
        <v>Open PDFSD FINALLY.SD 66 (S19.ARCH.13-07)(10-00)</v>
      </c>
      <c r="AN1096"/>
    </row>
    <row r="1097" spans="1:40" ht="99.9" customHeight="1" thickBot="1" x14ac:dyDescent="0.35">
      <c r="A1097" s="627">
        <f t="shared" si="16"/>
        <v>1091</v>
      </c>
      <c r="B1097" s="1181" t="s">
        <v>13103</v>
      </c>
      <c r="C1097" s="674"/>
      <c r="D1097" s="13"/>
      <c r="E1097" s="683" t="s">
        <v>2735</v>
      </c>
      <c r="F1097" s="681" t="s">
        <v>13105</v>
      </c>
      <c r="G1097" s="190" t="s">
        <v>13126</v>
      </c>
      <c r="H1097" s="243" t="s">
        <v>10</v>
      </c>
      <c r="I1097" s="684">
        <v>45854</v>
      </c>
      <c r="J1097" s="684">
        <v>45859</v>
      </c>
      <c r="K1097" s="196" t="s">
        <v>26</v>
      </c>
      <c r="L1097" s="654"/>
      <c r="M1097" s="654"/>
      <c r="N1097" s="654"/>
      <c r="O1097" s="196"/>
      <c r="P1097" s="654"/>
      <c r="Q1097" s="654"/>
      <c r="R1097" s="196"/>
      <c r="S1097" s="654"/>
      <c r="T1097" s="654"/>
      <c r="U1097" s="196"/>
      <c r="V1097" s="654"/>
      <c r="W1097" s="654"/>
      <c r="X1097" s="654"/>
      <c r="Y1097" s="648"/>
      <c r="Z1097" s="648"/>
      <c r="AA1097" s="648"/>
      <c r="AB1097" s="247"/>
      <c r="AC1097" s="667"/>
      <c r="AD1097" s="667"/>
      <c r="AE1097" s="667"/>
      <c r="AF1097" s="682"/>
      <c r="AG1097" s="682"/>
      <c r="AH1097" s="247"/>
      <c r="AI1097" s="682"/>
      <c r="AJ1097" s="682"/>
      <c r="AK1097" s="688"/>
      <c r="AL1097" s="548" t="str">
        <f>IF(B1097&gt;0,HYPERLINK(CONCATENATE("PDFSD FINALLY/",B1097,".pdf"),CONCATENATE("Open PDFSD FINALLY.",B1097)),"")</f>
        <v>Open PDFSD FINALLY.SD 67 (S19.ARCH.13-07)(10-00)</v>
      </c>
      <c r="AN1097"/>
    </row>
    <row r="1098" spans="1:40" ht="99.9" customHeight="1" thickBot="1" x14ac:dyDescent="0.35">
      <c r="A1098" s="627">
        <f t="shared" si="16"/>
        <v>1092</v>
      </c>
      <c r="B1098" s="1182"/>
      <c r="C1098" s="674"/>
      <c r="D1098" s="13"/>
      <c r="E1098" s="683" t="s">
        <v>2735</v>
      </c>
      <c r="F1098" s="681" t="s">
        <v>13106</v>
      </c>
      <c r="G1098" s="190" t="s">
        <v>13127</v>
      </c>
      <c r="H1098" s="243" t="s">
        <v>10</v>
      </c>
      <c r="I1098" s="684">
        <v>45854</v>
      </c>
      <c r="J1098" s="684">
        <v>45859</v>
      </c>
      <c r="K1098" s="196" t="s">
        <v>26</v>
      </c>
      <c r="L1098" s="654"/>
      <c r="M1098" s="654"/>
      <c r="N1098" s="654"/>
      <c r="O1098" s="196"/>
      <c r="P1098" s="654"/>
      <c r="Q1098" s="654"/>
      <c r="R1098" s="196"/>
      <c r="S1098" s="654"/>
      <c r="T1098" s="654"/>
      <c r="U1098" s="196"/>
      <c r="V1098" s="654"/>
      <c r="W1098" s="654"/>
      <c r="X1098" s="654"/>
      <c r="Y1098" s="648"/>
      <c r="Z1098" s="648"/>
      <c r="AA1098" s="648"/>
      <c r="AB1098" s="247"/>
      <c r="AC1098" s="667"/>
      <c r="AD1098" s="667"/>
      <c r="AE1098" s="667"/>
      <c r="AF1098" s="682"/>
      <c r="AG1098" s="682"/>
      <c r="AH1098" s="247"/>
      <c r="AI1098" s="682"/>
      <c r="AJ1098" s="682"/>
      <c r="AK1098" s="688"/>
      <c r="AL1098" s="922"/>
      <c r="AN1098"/>
    </row>
    <row r="1099" spans="1:40" ht="99.9" customHeight="1" thickBot="1" x14ac:dyDescent="0.35">
      <c r="A1099" s="627">
        <f t="shared" ref="A1099:A1161" si="17">ROW()-ROW($A$6)</f>
        <v>1093</v>
      </c>
      <c r="B1099" s="1182"/>
      <c r="C1099" s="674"/>
      <c r="D1099" s="13"/>
      <c r="E1099" s="683" t="s">
        <v>2735</v>
      </c>
      <c r="F1099" s="681" t="s">
        <v>13107</v>
      </c>
      <c r="G1099" s="190" t="s">
        <v>13128</v>
      </c>
      <c r="H1099" s="243" t="s">
        <v>10</v>
      </c>
      <c r="I1099" s="684">
        <v>45854</v>
      </c>
      <c r="J1099" s="684">
        <v>45859</v>
      </c>
      <c r="K1099" s="196" t="s">
        <v>26</v>
      </c>
      <c r="L1099" s="654"/>
      <c r="M1099" s="654"/>
      <c r="N1099" s="654"/>
      <c r="O1099" s="196"/>
      <c r="P1099" s="654"/>
      <c r="Q1099" s="654"/>
      <c r="R1099" s="196"/>
      <c r="S1099" s="654"/>
      <c r="T1099" s="654"/>
      <c r="U1099" s="196"/>
      <c r="V1099" s="654"/>
      <c r="W1099" s="654"/>
      <c r="X1099" s="654"/>
      <c r="Y1099" s="648"/>
      <c r="Z1099" s="648"/>
      <c r="AA1099" s="648"/>
      <c r="AB1099" s="247"/>
      <c r="AC1099" s="667"/>
      <c r="AD1099" s="667"/>
      <c r="AE1099" s="667"/>
      <c r="AF1099" s="682"/>
      <c r="AG1099" s="682"/>
      <c r="AH1099" s="247"/>
      <c r="AI1099" s="682"/>
      <c r="AJ1099" s="682"/>
      <c r="AK1099" s="688"/>
      <c r="AL1099" s="922"/>
      <c r="AN1099"/>
    </row>
    <row r="1100" spans="1:40" ht="99.9" customHeight="1" thickBot="1" x14ac:dyDescent="0.35">
      <c r="A1100" s="627">
        <f t="shared" si="17"/>
        <v>1094</v>
      </c>
      <c r="B1100" s="1183"/>
      <c r="C1100" s="674"/>
      <c r="D1100" s="13"/>
      <c r="E1100" s="683" t="s">
        <v>2735</v>
      </c>
      <c r="F1100" s="681" t="s">
        <v>13108</v>
      </c>
      <c r="G1100" s="190" t="s">
        <v>13129</v>
      </c>
      <c r="H1100" s="243" t="s">
        <v>10</v>
      </c>
      <c r="I1100" s="684">
        <v>45854</v>
      </c>
      <c r="J1100" s="684">
        <v>45859</v>
      </c>
      <c r="K1100" s="196" t="s">
        <v>26</v>
      </c>
      <c r="L1100" s="654"/>
      <c r="M1100" s="654"/>
      <c r="N1100" s="654"/>
      <c r="O1100" s="196"/>
      <c r="P1100" s="654"/>
      <c r="Q1100" s="654"/>
      <c r="R1100" s="196"/>
      <c r="S1100" s="654"/>
      <c r="T1100" s="654"/>
      <c r="U1100" s="196"/>
      <c r="V1100" s="654"/>
      <c r="W1100" s="654"/>
      <c r="X1100" s="654"/>
      <c r="Y1100" s="648"/>
      <c r="Z1100" s="648"/>
      <c r="AA1100" s="648"/>
      <c r="AB1100" s="247"/>
      <c r="AC1100" s="667"/>
      <c r="AD1100" s="667"/>
      <c r="AE1100" s="667"/>
      <c r="AF1100" s="682"/>
      <c r="AG1100" s="682"/>
      <c r="AH1100" s="247"/>
      <c r="AI1100" s="682"/>
      <c r="AJ1100" s="682"/>
      <c r="AK1100" s="688"/>
      <c r="AL1100" s="923"/>
      <c r="AN1100"/>
    </row>
    <row r="1101" spans="1:40" ht="99.9" customHeight="1" thickBot="1" x14ac:dyDescent="0.35">
      <c r="A1101" s="627">
        <f t="shared" si="17"/>
        <v>1095</v>
      </c>
      <c r="B1101" s="1181" t="s">
        <v>13195</v>
      </c>
      <c r="C1101" s="674"/>
      <c r="D1101" s="13"/>
      <c r="E1101" s="683" t="s">
        <v>1140</v>
      </c>
      <c r="F1101" s="681" t="s">
        <v>13111</v>
      </c>
      <c r="G1101" s="190" t="s">
        <v>13109</v>
      </c>
      <c r="H1101" s="243"/>
      <c r="I1101" s="684"/>
      <c r="J1101" s="684"/>
      <c r="K1101" s="196"/>
      <c r="L1101" s="654"/>
      <c r="M1101" s="654"/>
      <c r="N1101" s="654"/>
      <c r="O1101" s="196"/>
      <c r="P1101" s="654"/>
      <c r="Q1101" s="654"/>
      <c r="R1101" s="196"/>
      <c r="S1101" s="654"/>
      <c r="T1101" s="654"/>
      <c r="U1101" s="196"/>
      <c r="V1101" s="654"/>
      <c r="W1101" s="654"/>
      <c r="X1101" s="654"/>
      <c r="Y1101" s="648" t="s">
        <v>17</v>
      </c>
      <c r="Z1101" s="648">
        <v>45851</v>
      </c>
      <c r="AA1101" s="648">
        <v>45859</v>
      </c>
      <c r="AB1101" s="247" t="s">
        <v>93</v>
      </c>
      <c r="AC1101" s="667"/>
      <c r="AD1101" s="667"/>
      <c r="AE1101" s="667"/>
      <c r="AF1101" s="682"/>
      <c r="AG1101" s="682"/>
      <c r="AH1101" s="247"/>
      <c r="AI1101" s="682"/>
      <c r="AJ1101" s="682"/>
      <c r="AK1101" s="688"/>
      <c r="AL1101" s="548" t="str">
        <f>IF(B1101&gt;0,HYPERLINK(CONCATENATE("PDFSD FINALLY/",B1101,".pdf"),CONCATENATE("Open PDFSD FINALLY.",B1101)),"")</f>
        <v>Open PDFSD FINALLY.SD 13 (S19.ELEC.13-07)(10-00)</v>
      </c>
      <c r="AN1101"/>
    </row>
    <row r="1102" spans="1:40" ht="99.9" customHeight="1" thickBot="1" x14ac:dyDescent="0.35">
      <c r="A1102" s="627">
        <f t="shared" si="17"/>
        <v>1096</v>
      </c>
      <c r="B1102" s="1183"/>
      <c r="C1102" s="674"/>
      <c r="D1102" s="13"/>
      <c r="E1102" s="683" t="s">
        <v>1140</v>
      </c>
      <c r="F1102" s="681" t="s">
        <v>13112</v>
      </c>
      <c r="G1102" s="190" t="s">
        <v>13110</v>
      </c>
      <c r="H1102" s="243"/>
      <c r="I1102" s="684"/>
      <c r="J1102" s="684"/>
      <c r="K1102" s="196"/>
      <c r="L1102" s="654"/>
      <c r="M1102" s="654"/>
      <c r="N1102" s="654"/>
      <c r="O1102" s="196"/>
      <c r="P1102" s="654"/>
      <c r="Q1102" s="654"/>
      <c r="R1102" s="196"/>
      <c r="S1102" s="654"/>
      <c r="T1102" s="654"/>
      <c r="U1102" s="196"/>
      <c r="V1102" s="654"/>
      <c r="W1102" s="654"/>
      <c r="X1102" s="654"/>
      <c r="Y1102" s="648" t="s">
        <v>17</v>
      </c>
      <c r="Z1102" s="648">
        <v>45851</v>
      </c>
      <c r="AA1102" s="648">
        <v>45859</v>
      </c>
      <c r="AB1102" s="247" t="s">
        <v>93</v>
      </c>
      <c r="AC1102" s="667"/>
      <c r="AD1102" s="667"/>
      <c r="AE1102" s="667"/>
      <c r="AF1102" s="682"/>
      <c r="AG1102" s="682"/>
      <c r="AH1102" s="247"/>
      <c r="AI1102" s="682"/>
      <c r="AJ1102" s="682"/>
      <c r="AK1102" s="688"/>
      <c r="AL1102" s="923"/>
      <c r="AN1102"/>
    </row>
    <row r="1103" spans="1:40" ht="99.9" customHeight="1" thickBot="1" x14ac:dyDescent="0.35">
      <c r="A1103" s="627">
        <f t="shared" si="17"/>
        <v>1097</v>
      </c>
      <c r="B1103" s="625" t="s">
        <v>13180</v>
      </c>
      <c r="C1103" s="674"/>
      <c r="D1103" s="13"/>
      <c r="E1103" s="683" t="s">
        <v>2735</v>
      </c>
      <c r="F1103" s="681" t="s">
        <v>13181</v>
      </c>
      <c r="G1103" s="190" t="s">
        <v>13932</v>
      </c>
      <c r="H1103" s="243" t="s">
        <v>10</v>
      </c>
      <c r="I1103" s="684">
        <v>45859</v>
      </c>
      <c r="J1103" s="684">
        <v>45861</v>
      </c>
      <c r="K1103" s="196" t="s">
        <v>93</v>
      </c>
      <c r="L1103" s="654"/>
      <c r="M1103" s="654"/>
      <c r="N1103" s="654"/>
      <c r="O1103" s="196"/>
      <c r="P1103" s="654"/>
      <c r="Q1103" s="654"/>
      <c r="R1103" s="196"/>
      <c r="S1103" s="654"/>
      <c r="T1103" s="654"/>
      <c r="U1103" s="196"/>
      <c r="V1103" s="654"/>
      <c r="W1103" s="654"/>
      <c r="X1103" s="654"/>
      <c r="Y1103" s="648" t="s">
        <v>17</v>
      </c>
      <c r="Z1103" s="648">
        <v>45881</v>
      </c>
      <c r="AA1103" s="648">
        <v>45861</v>
      </c>
      <c r="AB1103" s="247" t="s">
        <v>93</v>
      </c>
      <c r="AC1103" s="667"/>
      <c r="AD1103" s="667"/>
      <c r="AE1103" s="667"/>
      <c r="AF1103" s="682"/>
      <c r="AG1103" s="682"/>
      <c r="AH1103" s="247"/>
      <c r="AI1103" s="682"/>
      <c r="AJ1103" s="682"/>
      <c r="AK1103" s="688"/>
      <c r="AL1103" s="474" t="str">
        <f>IF(B1103&gt;0,HYPERLINK(CONCATENATE("PDFSD FINALLY/",B1103,".pdf"),CONCATENATE("Open PDFSD FINALLY.",B1103)),"")</f>
        <v>Open PDFSD FINALLY.SD 68 (S19.ARCH.20-07)(10-00)</v>
      </c>
      <c r="AN1103"/>
    </row>
    <row r="1104" spans="1:40" ht="99.9" customHeight="1" thickBot="1" x14ac:dyDescent="0.35">
      <c r="A1104" s="627">
        <f t="shared" si="17"/>
        <v>1098</v>
      </c>
      <c r="B1104" s="1181" t="s">
        <v>13221</v>
      </c>
      <c r="C1104" s="674"/>
      <c r="D1104" s="13"/>
      <c r="E1104" s="683" t="s">
        <v>3746</v>
      </c>
      <c r="F1104" s="681" t="s">
        <v>13222</v>
      </c>
      <c r="G1104" s="190" t="s">
        <v>13245</v>
      </c>
      <c r="H1104" s="243" t="s">
        <v>10</v>
      </c>
      <c r="I1104" s="684">
        <v>45861</v>
      </c>
      <c r="J1104" s="684">
        <v>45865</v>
      </c>
      <c r="K1104" s="196" t="s">
        <v>26</v>
      </c>
      <c r="L1104" s="684">
        <v>45881</v>
      </c>
      <c r="M1104" s="684">
        <v>45881</v>
      </c>
      <c r="N1104" s="654"/>
      <c r="O1104" s="196" t="s">
        <v>93</v>
      </c>
      <c r="P1104" s="654"/>
      <c r="Q1104" s="654"/>
      <c r="R1104" s="196"/>
      <c r="S1104" s="654"/>
      <c r="T1104" s="654"/>
      <c r="U1104" s="196"/>
      <c r="V1104" s="654"/>
      <c r="W1104" s="654"/>
      <c r="X1104" s="654"/>
      <c r="Y1104" s="648" t="s">
        <v>17</v>
      </c>
      <c r="Z1104" s="648">
        <v>45907</v>
      </c>
      <c r="AA1104" s="648">
        <v>45935</v>
      </c>
      <c r="AB1104" s="247" t="s">
        <v>93</v>
      </c>
      <c r="AC1104" s="667"/>
      <c r="AD1104" s="667"/>
      <c r="AE1104" s="667"/>
      <c r="AF1104" s="682"/>
      <c r="AG1104" s="682"/>
      <c r="AH1104" s="247"/>
      <c r="AI1104" s="682"/>
      <c r="AJ1104" s="682"/>
      <c r="AK1104" s="688"/>
      <c r="AL1104" s="548" t="str">
        <f>IF(B1104&gt;0,HYPERLINK(CONCATENATE("PDFSD FINALLY/",B1104,".pdf"),CONCATENATE("Open PDFSD FINALLY.",B1104)),"")</f>
        <v>Open PDFSD FINALLY.SD 10 (S19.MECH.20-07)(10-00)</v>
      </c>
      <c r="AN1104"/>
    </row>
    <row r="1105" spans="1:40" ht="99.9" customHeight="1" thickBot="1" x14ac:dyDescent="0.35">
      <c r="A1105" s="627">
        <f t="shared" si="17"/>
        <v>1099</v>
      </c>
      <c r="B1105" s="1182"/>
      <c r="C1105" s="674"/>
      <c r="D1105" s="13"/>
      <c r="E1105" s="683" t="s">
        <v>3746</v>
      </c>
      <c r="F1105" s="681" t="s">
        <v>13223</v>
      </c>
      <c r="G1105" s="190" t="s">
        <v>13246</v>
      </c>
      <c r="H1105" s="243" t="s">
        <v>10</v>
      </c>
      <c r="I1105" s="684">
        <v>45861</v>
      </c>
      <c r="J1105" s="684">
        <v>45865</v>
      </c>
      <c r="K1105" s="196" t="s">
        <v>26</v>
      </c>
      <c r="L1105" s="684">
        <v>45881</v>
      </c>
      <c r="M1105" s="684">
        <v>45881</v>
      </c>
      <c r="N1105" s="654"/>
      <c r="O1105" s="196" t="s">
        <v>93</v>
      </c>
      <c r="P1105" s="654"/>
      <c r="Q1105" s="654"/>
      <c r="R1105" s="196"/>
      <c r="S1105" s="654"/>
      <c r="T1105" s="654"/>
      <c r="U1105" s="196"/>
      <c r="V1105" s="654"/>
      <c r="W1105" s="654"/>
      <c r="X1105" s="654"/>
      <c r="Y1105" s="648" t="s">
        <v>17</v>
      </c>
      <c r="Z1105" s="648">
        <v>45907</v>
      </c>
      <c r="AA1105" s="648">
        <v>45935</v>
      </c>
      <c r="AB1105" s="247" t="s">
        <v>93</v>
      </c>
      <c r="AC1105" s="667"/>
      <c r="AD1105" s="667"/>
      <c r="AE1105" s="667"/>
      <c r="AF1105" s="682"/>
      <c r="AG1105" s="682"/>
      <c r="AH1105" s="247"/>
      <c r="AI1105" s="682"/>
      <c r="AJ1105" s="682"/>
      <c r="AK1105" s="688"/>
      <c r="AL1105" s="922"/>
      <c r="AN1105"/>
    </row>
    <row r="1106" spans="1:40" ht="99.9" customHeight="1" thickBot="1" x14ac:dyDescent="0.35">
      <c r="A1106" s="627">
        <f t="shared" si="17"/>
        <v>1100</v>
      </c>
      <c r="B1106" s="1182"/>
      <c r="C1106" s="674"/>
      <c r="D1106" s="13"/>
      <c r="E1106" s="683" t="s">
        <v>3746</v>
      </c>
      <c r="F1106" s="681" t="s">
        <v>13224</v>
      </c>
      <c r="G1106" s="190" t="s">
        <v>13247</v>
      </c>
      <c r="H1106" s="243" t="s">
        <v>10</v>
      </c>
      <c r="I1106" s="684">
        <v>45861</v>
      </c>
      <c r="J1106" s="684">
        <v>45865</v>
      </c>
      <c r="K1106" s="196" t="s">
        <v>26</v>
      </c>
      <c r="L1106" s="684">
        <v>45881</v>
      </c>
      <c r="M1106" s="684">
        <v>45881</v>
      </c>
      <c r="N1106" s="654"/>
      <c r="O1106" s="196" t="s">
        <v>93</v>
      </c>
      <c r="P1106" s="654"/>
      <c r="Q1106" s="654"/>
      <c r="R1106" s="196"/>
      <c r="S1106" s="654"/>
      <c r="T1106" s="654"/>
      <c r="U1106" s="196"/>
      <c r="V1106" s="654"/>
      <c r="W1106" s="654"/>
      <c r="X1106" s="654"/>
      <c r="Y1106" s="648" t="s">
        <v>17</v>
      </c>
      <c r="Z1106" s="648">
        <v>45907</v>
      </c>
      <c r="AA1106" s="648">
        <v>45935</v>
      </c>
      <c r="AB1106" s="247" t="s">
        <v>93</v>
      </c>
      <c r="AC1106" s="667"/>
      <c r="AD1106" s="667"/>
      <c r="AE1106" s="667"/>
      <c r="AF1106" s="682"/>
      <c r="AG1106" s="682"/>
      <c r="AH1106" s="247"/>
      <c r="AI1106" s="682"/>
      <c r="AJ1106" s="682"/>
      <c r="AK1106" s="688"/>
      <c r="AL1106" s="922"/>
      <c r="AN1106"/>
    </row>
    <row r="1107" spans="1:40" ht="99.9" customHeight="1" thickBot="1" x14ac:dyDescent="0.35">
      <c r="A1107" s="627">
        <f t="shared" si="17"/>
        <v>1101</v>
      </c>
      <c r="B1107" s="1182"/>
      <c r="C1107" s="674"/>
      <c r="D1107" s="13"/>
      <c r="E1107" s="683" t="s">
        <v>3746</v>
      </c>
      <c r="F1107" s="681" t="s">
        <v>13225</v>
      </c>
      <c r="G1107" s="190" t="s">
        <v>13248</v>
      </c>
      <c r="H1107" s="243" t="s">
        <v>10</v>
      </c>
      <c r="I1107" s="684">
        <v>45861</v>
      </c>
      <c r="J1107" s="684">
        <v>45865</v>
      </c>
      <c r="K1107" s="196" t="s">
        <v>26</v>
      </c>
      <c r="L1107" s="684">
        <v>45881</v>
      </c>
      <c r="M1107" s="684">
        <v>45881</v>
      </c>
      <c r="N1107" s="654"/>
      <c r="O1107" s="196" t="s">
        <v>93</v>
      </c>
      <c r="P1107" s="654"/>
      <c r="Q1107" s="654"/>
      <c r="R1107" s="196"/>
      <c r="S1107" s="654"/>
      <c r="T1107" s="654"/>
      <c r="U1107" s="196"/>
      <c r="V1107" s="654"/>
      <c r="W1107" s="654"/>
      <c r="X1107" s="654"/>
      <c r="Y1107" s="648" t="s">
        <v>17</v>
      </c>
      <c r="Z1107" s="648">
        <v>45907</v>
      </c>
      <c r="AA1107" s="648">
        <v>45935</v>
      </c>
      <c r="AB1107" s="247" t="s">
        <v>93</v>
      </c>
      <c r="AC1107" s="667"/>
      <c r="AD1107" s="667"/>
      <c r="AE1107" s="667"/>
      <c r="AF1107" s="682"/>
      <c r="AG1107" s="682"/>
      <c r="AH1107" s="247"/>
      <c r="AI1107" s="682"/>
      <c r="AJ1107" s="682"/>
      <c r="AK1107" s="688"/>
      <c r="AL1107" s="922"/>
      <c r="AN1107"/>
    </row>
    <row r="1108" spans="1:40" ht="99.9" customHeight="1" thickBot="1" x14ac:dyDescent="0.35">
      <c r="A1108" s="627">
        <f t="shared" si="17"/>
        <v>1102</v>
      </c>
      <c r="B1108" s="1182"/>
      <c r="C1108" s="674"/>
      <c r="D1108" s="13"/>
      <c r="E1108" s="683" t="s">
        <v>3746</v>
      </c>
      <c r="F1108" s="681" t="s">
        <v>13226</v>
      </c>
      <c r="G1108" s="190" t="s">
        <v>13249</v>
      </c>
      <c r="H1108" s="243" t="s">
        <v>10</v>
      </c>
      <c r="I1108" s="684">
        <v>45861</v>
      </c>
      <c r="J1108" s="684">
        <v>45865</v>
      </c>
      <c r="K1108" s="196" t="s">
        <v>26</v>
      </c>
      <c r="L1108" s="684">
        <v>45881</v>
      </c>
      <c r="M1108" s="684">
        <v>45881</v>
      </c>
      <c r="N1108" s="654"/>
      <c r="O1108" s="196" t="s">
        <v>93</v>
      </c>
      <c r="P1108" s="654"/>
      <c r="Q1108" s="654"/>
      <c r="R1108" s="196"/>
      <c r="S1108" s="654"/>
      <c r="T1108" s="654"/>
      <c r="U1108" s="196"/>
      <c r="V1108" s="654"/>
      <c r="W1108" s="654"/>
      <c r="X1108" s="654"/>
      <c r="Y1108" s="648" t="s">
        <v>17</v>
      </c>
      <c r="Z1108" s="648">
        <v>45907</v>
      </c>
      <c r="AA1108" s="648">
        <v>45935</v>
      </c>
      <c r="AB1108" s="247" t="s">
        <v>93</v>
      </c>
      <c r="AC1108" s="667"/>
      <c r="AD1108" s="667"/>
      <c r="AE1108" s="667"/>
      <c r="AF1108" s="682"/>
      <c r="AG1108" s="682"/>
      <c r="AH1108" s="247"/>
      <c r="AI1108" s="682"/>
      <c r="AJ1108" s="682"/>
      <c r="AK1108" s="688"/>
      <c r="AL1108" s="922"/>
      <c r="AN1108"/>
    </row>
    <row r="1109" spans="1:40" ht="99.9" customHeight="1" thickBot="1" x14ac:dyDescent="0.35">
      <c r="A1109" s="627">
        <f t="shared" si="17"/>
        <v>1103</v>
      </c>
      <c r="B1109" s="1182"/>
      <c r="C1109" s="674"/>
      <c r="D1109" s="13"/>
      <c r="E1109" s="683" t="s">
        <v>3746</v>
      </c>
      <c r="F1109" s="681" t="s">
        <v>13227</v>
      </c>
      <c r="G1109" s="190" t="s">
        <v>13250</v>
      </c>
      <c r="H1109" s="243" t="s">
        <v>10</v>
      </c>
      <c r="I1109" s="684">
        <v>45861</v>
      </c>
      <c r="J1109" s="684">
        <v>45865</v>
      </c>
      <c r="K1109" s="196" t="s">
        <v>26</v>
      </c>
      <c r="L1109" s="684">
        <v>45881</v>
      </c>
      <c r="M1109" s="684">
        <v>45881</v>
      </c>
      <c r="N1109" s="654"/>
      <c r="O1109" s="196" t="s">
        <v>93</v>
      </c>
      <c r="P1109" s="654"/>
      <c r="Q1109" s="654"/>
      <c r="R1109" s="196"/>
      <c r="S1109" s="654"/>
      <c r="T1109" s="654"/>
      <c r="U1109" s="196"/>
      <c r="V1109" s="654"/>
      <c r="W1109" s="654"/>
      <c r="X1109" s="654"/>
      <c r="Y1109" s="648" t="s">
        <v>17</v>
      </c>
      <c r="Z1109" s="648">
        <v>45907</v>
      </c>
      <c r="AA1109" s="648">
        <v>45935</v>
      </c>
      <c r="AB1109" s="247" t="s">
        <v>93</v>
      </c>
      <c r="AC1109" s="667"/>
      <c r="AD1109" s="667"/>
      <c r="AE1109" s="667"/>
      <c r="AF1109" s="682"/>
      <c r="AG1109" s="682"/>
      <c r="AH1109" s="247"/>
      <c r="AI1109" s="682"/>
      <c r="AJ1109" s="682"/>
      <c r="AK1109" s="688"/>
      <c r="AL1109" s="922"/>
      <c r="AN1109"/>
    </row>
    <row r="1110" spans="1:40" ht="99.9" customHeight="1" thickBot="1" x14ac:dyDescent="0.35">
      <c r="A1110" s="627">
        <f t="shared" si="17"/>
        <v>1104</v>
      </c>
      <c r="B1110" s="1182"/>
      <c r="C1110" s="674"/>
      <c r="D1110" s="13"/>
      <c r="E1110" s="683" t="s">
        <v>3746</v>
      </c>
      <c r="F1110" s="681" t="s">
        <v>13228</v>
      </c>
      <c r="G1110" s="190" t="s">
        <v>13251</v>
      </c>
      <c r="H1110" s="243" t="s">
        <v>10</v>
      </c>
      <c r="I1110" s="684">
        <v>45861</v>
      </c>
      <c r="J1110" s="684">
        <v>45865</v>
      </c>
      <c r="K1110" s="196" t="s">
        <v>26</v>
      </c>
      <c r="L1110" s="684">
        <v>45881</v>
      </c>
      <c r="M1110" s="684">
        <v>45881</v>
      </c>
      <c r="N1110" s="654"/>
      <c r="O1110" s="196" t="s">
        <v>93</v>
      </c>
      <c r="P1110" s="654"/>
      <c r="Q1110" s="654"/>
      <c r="R1110" s="196"/>
      <c r="S1110" s="654"/>
      <c r="T1110" s="654"/>
      <c r="U1110" s="196"/>
      <c r="V1110" s="654"/>
      <c r="W1110" s="654"/>
      <c r="X1110" s="654"/>
      <c r="Y1110" s="648" t="s">
        <v>17</v>
      </c>
      <c r="Z1110" s="648">
        <v>45907</v>
      </c>
      <c r="AA1110" s="648">
        <v>45935</v>
      </c>
      <c r="AB1110" s="247" t="s">
        <v>93</v>
      </c>
      <c r="AC1110" s="667"/>
      <c r="AD1110" s="667"/>
      <c r="AE1110" s="667"/>
      <c r="AF1110" s="682"/>
      <c r="AG1110" s="682"/>
      <c r="AH1110" s="247"/>
      <c r="AI1110" s="682"/>
      <c r="AJ1110" s="682"/>
      <c r="AK1110" s="688"/>
      <c r="AL1110" s="922"/>
      <c r="AN1110"/>
    </row>
    <row r="1111" spans="1:40" ht="99.9" customHeight="1" thickBot="1" x14ac:dyDescent="0.35">
      <c r="A1111" s="627">
        <f t="shared" si="17"/>
        <v>1105</v>
      </c>
      <c r="B1111" s="1182"/>
      <c r="C1111" s="674"/>
      <c r="D1111" s="13"/>
      <c r="E1111" s="683" t="s">
        <v>3746</v>
      </c>
      <c r="F1111" s="681" t="s">
        <v>13229</v>
      </c>
      <c r="G1111" s="190" t="s">
        <v>13252</v>
      </c>
      <c r="H1111" s="243" t="s">
        <v>10</v>
      </c>
      <c r="I1111" s="684">
        <v>45861</v>
      </c>
      <c r="J1111" s="684">
        <v>45865</v>
      </c>
      <c r="K1111" s="196" t="s">
        <v>26</v>
      </c>
      <c r="L1111" s="684">
        <v>45881</v>
      </c>
      <c r="M1111" s="684">
        <v>45881</v>
      </c>
      <c r="N1111" s="654"/>
      <c r="O1111" s="196" t="s">
        <v>93</v>
      </c>
      <c r="P1111" s="654"/>
      <c r="Q1111" s="654"/>
      <c r="R1111" s="196"/>
      <c r="S1111" s="654"/>
      <c r="T1111" s="654"/>
      <c r="U1111" s="196"/>
      <c r="V1111" s="654"/>
      <c r="W1111" s="654"/>
      <c r="X1111" s="654"/>
      <c r="Y1111" s="648" t="s">
        <v>17</v>
      </c>
      <c r="Z1111" s="648">
        <v>45907</v>
      </c>
      <c r="AA1111" s="648">
        <v>45935</v>
      </c>
      <c r="AB1111" s="247" t="s">
        <v>93</v>
      </c>
      <c r="AC1111" s="667"/>
      <c r="AD1111" s="667"/>
      <c r="AE1111" s="667"/>
      <c r="AF1111" s="682"/>
      <c r="AG1111" s="682"/>
      <c r="AH1111" s="247"/>
      <c r="AI1111" s="682"/>
      <c r="AJ1111" s="682"/>
      <c r="AK1111" s="688"/>
      <c r="AL1111" s="922"/>
      <c r="AN1111"/>
    </row>
    <row r="1112" spans="1:40" ht="99.9" customHeight="1" thickBot="1" x14ac:dyDescent="0.35">
      <c r="A1112" s="627">
        <f t="shared" si="17"/>
        <v>1106</v>
      </c>
      <c r="B1112" s="1182"/>
      <c r="C1112" s="674"/>
      <c r="D1112" s="13"/>
      <c r="E1112" s="683" t="s">
        <v>3746</v>
      </c>
      <c r="F1112" s="681" t="s">
        <v>13230</v>
      </c>
      <c r="G1112" s="190" t="s">
        <v>13253</v>
      </c>
      <c r="H1112" s="243" t="s">
        <v>10</v>
      </c>
      <c r="I1112" s="684">
        <v>45861</v>
      </c>
      <c r="J1112" s="684">
        <v>45865</v>
      </c>
      <c r="K1112" s="196" t="s">
        <v>26</v>
      </c>
      <c r="L1112" s="684">
        <v>45881</v>
      </c>
      <c r="M1112" s="684">
        <v>45881</v>
      </c>
      <c r="N1112" s="654"/>
      <c r="O1112" s="196" t="s">
        <v>93</v>
      </c>
      <c r="P1112" s="654"/>
      <c r="Q1112" s="654"/>
      <c r="R1112" s="196"/>
      <c r="S1112" s="654"/>
      <c r="T1112" s="654"/>
      <c r="U1112" s="196"/>
      <c r="V1112" s="654"/>
      <c r="W1112" s="654"/>
      <c r="X1112" s="654"/>
      <c r="Y1112" s="648" t="s">
        <v>17</v>
      </c>
      <c r="Z1112" s="648">
        <v>45907</v>
      </c>
      <c r="AA1112" s="648">
        <v>45935</v>
      </c>
      <c r="AB1112" s="247" t="s">
        <v>93</v>
      </c>
      <c r="AC1112" s="667"/>
      <c r="AD1112" s="667"/>
      <c r="AE1112" s="667"/>
      <c r="AF1112" s="682"/>
      <c r="AG1112" s="682"/>
      <c r="AH1112" s="247"/>
      <c r="AI1112" s="682"/>
      <c r="AJ1112" s="682"/>
      <c r="AK1112" s="688"/>
      <c r="AL1112" s="922"/>
      <c r="AN1112"/>
    </row>
    <row r="1113" spans="1:40" ht="99.9" customHeight="1" thickBot="1" x14ac:dyDescent="0.35">
      <c r="A1113" s="627">
        <f t="shared" si="17"/>
        <v>1107</v>
      </c>
      <c r="B1113" s="1182"/>
      <c r="C1113" s="674"/>
      <c r="D1113" s="13"/>
      <c r="E1113" s="683" t="s">
        <v>3746</v>
      </c>
      <c r="F1113" s="681" t="s">
        <v>13231</v>
      </c>
      <c r="G1113" s="190" t="s">
        <v>13254</v>
      </c>
      <c r="H1113" s="243" t="s">
        <v>10</v>
      </c>
      <c r="I1113" s="684">
        <v>45861</v>
      </c>
      <c r="J1113" s="684">
        <v>45865</v>
      </c>
      <c r="K1113" s="196" t="s">
        <v>26</v>
      </c>
      <c r="L1113" s="684">
        <v>45881</v>
      </c>
      <c r="M1113" s="684">
        <v>45881</v>
      </c>
      <c r="N1113" s="654"/>
      <c r="O1113" s="196" t="s">
        <v>93</v>
      </c>
      <c r="P1113" s="654"/>
      <c r="Q1113" s="654"/>
      <c r="R1113" s="196"/>
      <c r="S1113" s="654"/>
      <c r="T1113" s="654"/>
      <c r="U1113" s="196"/>
      <c r="V1113" s="654"/>
      <c r="W1113" s="654"/>
      <c r="X1113" s="654"/>
      <c r="Y1113" s="648" t="s">
        <v>17</v>
      </c>
      <c r="Z1113" s="648">
        <v>45907</v>
      </c>
      <c r="AA1113" s="648">
        <v>45935</v>
      </c>
      <c r="AB1113" s="247" t="s">
        <v>93</v>
      </c>
      <c r="AC1113" s="667"/>
      <c r="AD1113" s="667"/>
      <c r="AE1113" s="667"/>
      <c r="AF1113" s="682"/>
      <c r="AG1113" s="682"/>
      <c r="AH1113" s="247"/>
      <c r="AI1113" s="682"/>
      <c r="AJ1113" s="682"/>
      <c r="AK1113" s="688"/>
      <c r="AL1113" s="922"/>
      <c r="AN1113"/>
    </row>
    <row r="1114" spans="1:40" ht="99.9" customHeight="1" thickBot="1" x14ac:dyDescent="0.35">
      <c r="A1114" s="627">
        <f t="shared" si="17"/>
        <v>1108</v>
      </c>
      <c r="B1114" s="1182"/>
      <c r="C1114" s="674"/>
      <c r="D1114" s="13"/>
      <c r="E1114" s="683" t="s">
        <v>3746</v>
      </c>
      <c r="F1114" s="681" t="s">
        <v>13232</v>
      </c>
      <c r="G1114" s="190" t="s">
        <v>13255</v>
      </c>
      <c r="H1114" s="243" t="s">
        <v>10</v>
      </c>
      <c r="I1114" s="684">
        <v>45861</v>
      </c>
      <c r="J1114" s="684">
        <v>45865</v>
      </c>
      <c r="K1114" s="196" t="s">
        <v>26</v>
      </c>
      <c r="L1114" s="684">
        <v>45881</v>
      </c>
      <c r="M1114" s="684">
        <v>45881</v>
      </c>
      <c r="N1114" s="654"/>
      <c r="O1114" s="196" t="s">
        <v>93</v>
      </c>
      <c r="P1114" s="654"/>
      <c r="Q1114" s="654"/>
      <c r="R1114" s="196"/>
      <c r="S1114" s="654"/>
      <c r="T1114" s="654"/>
      <c r="U1114" s="196"/>
      <c r="V1114" s="654"/>
      <c r="W1114" s="654"/>
      <c r="X1114" s="654"/>
      <c r="Y1114" s="648" t="s">
        <v>17</v>
      </c>
      <c r="Z1114" s="648">
        <v>45907</v>
      </c>
      <c r="AA1114" s="648">
        <v>45935</v>
      </c>
      <c r="AB1114" s="247" t="s">
        <v>93</v>
      </c>
      <c r="AC1114" s="667"/>
      <c r="AD1114" s="667"/>
      <c r="AE1114" s="667"/>
      <c r="AF1114" s="682"/>
      <c r="AG1114" s="682"/>
      <c r="AH1114" s="247"/>
      <c r="AI1114" s="682"/>
      <c r="AJ1114" s="682"/>
      <c r="AK1114" s="688"/>
      <c r="AL1114" s="922"/>
      <c r="AN1114"/>
    </row>
    <row r="1115" spans="1:40" ht="99.9" customHeight="1" thickBot="1" x14ac:dyDescent="0.35">
      <c r="A1115" s="627">
        <f t="shared" si="17"/>
        <v>1109</v>
      </c>
      <c r="B1115" s="1182"/>
      <c r="C1115" s="674"/>
      <c r="D1115" s="13"/>
      <c r="E1115" s="683" t="s">
        <v>3746</v>
      </c>
      <c r="F1115" s="681" t="s">
        <v>13233</v>
      </c>
      <c r="G1115" s="190" t="s">
        <v>13256</v>
      </c>
      <c r="H1115" s="243" t="s">
        <v>10</v>
      </c>
      <c r="I1115" s="684">
        <v>45861</v>
      </c>
      <c r="J1115" s="684">
        <v>45865</v>
      </c>
      <c r="K1115" s="196" t="s">
        <v>26</v>
      </c>
      <c r="L1115" s="684">
        <v>45881</v>
      </c>
      <c r="M1115" s="684">
        <v>45881</v>
      </c>
      <c r="N1115" s="654"/>
      <c r="O1115" s="196" t="s">
        <v>93</v>
      </c>
      <c r="P1115" s="654"/>
      <c r="Q1115" s="654"/>
      <c r="R1115" s="196"/>
      <c r="S1115" s="654"/>
      <c r="T1115" s="654"/>
      <c r="U1115" s="196"/>
      <c r="V1115" s="654"/>
      <c r="W1115" s="654"/>
      <c r="X1115" s="654"/>
      <c r="Y1115" s="648" t="s">
        <v>17</v>
      </c>
      <c r="Z1115" s="648">
        <v>45907</v>
      </c>
      <c r="AA1115" s="648">
        <v>45935</v>
      </c>
      <c r="AB1115" s="247" t="s">
        <v>93</v>
      </c>
      <c r="AC1115" s="667"/>
      <c r="AD1115" s="667"/>
      <c r="AE1115" s="667"/>
      <c r="AF1115" s="682"/>
      <c r="AG1115" s="682"/>
      <c r="AH1115" s="247"/>
      <c r="AI1115" s="682"/>
      <c r="AJ1115" s="682"/>
      <c r="AK1115" s="688"/>
      <c r="AL1115" s="922"/>
      <c r="AN1115"/>
    </row>
    <row r="1116" spans="1:40" ht="99.9" customHeight="1" thickBot="1" x14ac:dyDescent="0.35">
      <c r="A1116" s="627">
        <f t="shared" si="17"/>
        <v>1110</v>
      </c>
      <c r="B1116" s="1182"/>
      <c r="C1116" s="674"/>
      <c r="D1116" s="13"/>
      <c r="E1116" s="683" t="s">
        <v>3746</v>
      </c>
      <c r="F1116" s="681" t="s">
        <v>13234</v>
      </c>
      <c r="G1116" s="190" t="s">
        <v>13257</v>
      </c>
      <c r="H1116" s="243" t="s">
        <v>10</v>
      </c>
      <c r="I1116" s="684">
        <v>45861</v>
      </c>
      <c r="J1116" s="684">
        <v>45865</v>
      </c>
      <c r="K1116" s="196" t="s">
        <v>26</v>
      </c>
      <c r="L1116" s="684">
        <v>45881</v>
      </c>
      <c r="M1116" s="684">
        <v>45881</v>
      </c>
      <c r="N1116" s="654"/>
      <c r="O1116" s="196" t="s">
        <v>93</v>
      </c>
      <c r="P1116" s="654"/>
      <c r="Q1116" s="654"/>
      <c r="R1116" s="196"/>
      <c r="S1116" s="654"/>
      <c r="T1116" s="654"/>
      <c r="U1116" s="196"/>
      <c r="V1116" s="654"/>
      <c r="W1116" s="654"/>
      <c r="X1116" s="654"/>
      <c r="Y1116" s="648" t="s">
        <v>17</v>
      </c>
      <c r="Z1116" s="648">
        <v>45907</v>
      </c>
      <c r="AA1116" s="648">
        <v>45935</v>
      </c>
      <c r="AB1116" s="247" t="s">
        <v>93</v>
      </c>
      <c r="AC1116" s="667"/>
      <c r="AD1116" s="667"/>
      <c r="AE1116" s="667"/>
      <c r="AF1116" s="682"/>
      <c r="AG1116" s="682"/>
      <c r="AH1116" s="247"/>
      <c r="AI1116" s="682"/>
      <c r="AJ1116" s="682"/>
      <c r="AK1116" s="688"/>
      <c r="AL1116" s="922"/>
      <c r="AN1116"/>
    </row>
    <row r="1117" spans="1:40" ht="99.9" customHeight="1" thickBot="1" x14ac:dyDescent="0.35">
      <c r="A1117" s="627">
        <f t="shared" si="17"/>
        <v>1111</v>
      </c>
      <c r="B1117" s="1182"/>
      <c r="C1117" s="674"/>
      <c r="D1117" s="13"/>
      <c r="E1117" s="683" t="s">
        <v>3746</v>
      </c>
      <c r="F1117" s="681" t="s">
        <v>13235</v>
      </c>
      <c r="G1117" s="190" t="s">
        <v>13258</v>
      </c>
      <c r="H1117" s="243" t="s">
        <v>10</v>
      </c>
      <c r="I1117" s="684">
        <v>45861</v>
      </c>
      <c r="J1117" s="684">
        <v>45865</v>
      </c>
      <c r="K1117" s="196" t="s">
        <v>26</v>
      </c>
      <c r="L1117" s="684">
        <v>45881</v>
      </c>
      <c r="M1117" s="684">
        <v>45881</v>
      </c>
      <c r="N1117" s="654"/>
      <c r="O1117" s="196" t="s">
        <v>93</v>
      </c>
      <c r="P1117" s="654"/>
      <c r="Q1117" s="654"/>
      <c r="R1117" s="196"/>
      <c r="S1117" s="654"/>
      <c r="T1117" s="654"/>
      <c r="U1117" s="196"/>
      <c r="V1117" s="654"/>
      <c r="W1117" s="654"/>
      <c r="X1117" s="654"/>
      <c r="Y1117" s="648" t="s">
        <v>17</v>
      </c>
      <c r="Z1117" s="648">
        <v>45907</v>
      </c>
      <c r="AA1117" s="648">
        <v>45935</v>
      </c>
      <c r="AB1117" s="247" t="s">
        <v>93</v>
      </c>
      <c r="AC1117" s="667"/>
      <c r="AD1117" s="667"/>
      <c r="AE1117" s="667"/>
      <c r="AF1117" s="682"/>
      <c r="AG1117" s="682"/>
      <c r="AH1117" s="247"/>
      <c r="AI1117" s="682"/>
      <c r="AJ1117" s="682"/>
      <c r="AK1117" s="688"/>
      <c r="AL1117" s="922"/>
      <c r="AN1117"/>
    </row>
    <row r="1118" spans="1:40" ht="99.9" customHeight="1" thickBot="1" x14ac:dyDescent="0.35">
      <c r="A1118" s="627">
        <f t="shared" si="17"/>
        <v>1112</v>
      </c>
      <c r="B1118" s="1182"/>
      <c r="C1118" s="674"/>
      <c r="D1118" s="13"/>
      <c r="E1118" s="683" t="s">
        <v>3746</v>
      </c>
      <c r="F1118" s="681" t="s">
        <v>13236</v>
      </c>
      <c r="G1118" s="190" t="s">
        <v>13259</v>
      </c>
      <c r="H1118" s="243" t="s">
        <v>10</v>
      </c>
      <c r="I1118" s="684">
        <v>45861</v>
      </c>
      <c r="J1118" s="684">
        <v>45865</v>
      </c>
      <c r="K1118" s="196" t="s">
        <v>26</v>
      </c>
      <c r="L1118" s="684">
        <v>45881</v>
      </c>
      <c r="M1118" s="684">
        <v>45881</v>
      </c>
      <c r="N1118" s="654"/>
      <c r="O1118" s="196" t="s">
        <v>93</v>
      </c>
      <c r="P1118" s="654"/>
      <c r="Q1118" s="654"/>
      <c r="R1118" s="196"/>
      <c r="S1118" s="654"/>
      <c r="T1118" s="654"/>
      <c r="U1118" s="196"/>
      <c r="V1118" s="654"/>
      <c r="W1118" s="654"/>
      <c r="X1118" s="654"/>
      <c r="Y1118" s="648" t="s">
        <v>17</v>
      </c>
      <c r="Z1118" s="648">
        <v>45907</v>
      </c>
      <c r="AA1118" s="648">
        <v>45935</v>
      </c>
      <c r="AB1118" s="247" t="s">
        <v>93</v>
      </c>
      <c r="AC1118" s="667"/>
      <c r="AD1118" s="667"/>
      <c r="AE1118" s="667"/>
      <c r="AF1118" s="682"/>
      <c r="AG1118" s="682"/>
      <c r="AH1118" s="247"/>
      <c r="AI1118" s="682"/>
      <c r="AJ1118" s="682"/>
      <c r="AK1118" s="688"/>
      <c r="AL1118" s="922"/>
      <c r="AN1118"/>
    </row>
    <row r="1119" spans="1:40" ht="99.9" customHeight="1" thickBot="1" x14ac:dyDescent="0.35">
      <c r="A1119" s="627">
        <f t="shared" si="17"/>
        <v>1113</v>
      </c>
      <c r="B1119" s="1182"/>
      <c r="C1119" s="674"/>
      <c r="D1119" s="13"/>
      <c r="E1119" s="683" t="s">
        <v>3746</v>
      </c>
      <c r="F1119" s="681" t="s">
        <v>13237</v>
      </c>
      <c r="G1119" s="190" t="s">
        <v>13260</v>
      </c>
      <c r="H1119" s="243" t="s">
        <v>10</v>
      </c>
      <c r="I1119" s="684">
        <v>45861</v>
      </c>
      <c r="J1119" s="684">
        <v>45865</v>
      </c>
      <c r="K1119" s="196" t="s">
        <v>26</v>
      </c>
      <c r="L1119" s="684">
        <v>45881</v>
      </c>
      <c r="M1119" s="684">
        <v>45881</v>
      </c>
      <c r="N1119" s="654"/>
      <c r="O1119" s="196" t="s">
        <v>93</v>
      </c>
      <c r="P1119" s="654"/>
      <c r="Q1119" s="654"/>
      <c r="R1119" s="196"/>
      <c r="S1119" s="654"/>
      <c r="T1119" s="654"/>
      <c r="U1119" s="196"/>
      <c r="V1119" s="654"/>
      <c r="W1119" s="654"/>
      <c r="X1119" s="654"/>
      <c r="Y1119" s="648" t="s">
        <v>17</v>
      </c>
      <c r="Z1119" s="648">
        <v>45907</v>
      </c>
      <c r="AA1119" s="648">
        <v>45935</v>
      </c>
      <c r="AB1119" s="247" t="s">
        <v>93</v>
      </c>
      <c r="AC1119" s="667"/>
      <c r="AD1119" s="667"/>
      <c r="AE1119" s="667"/>
      <c r="AF1119" s="682"/>
      <c r="AG1119" s="682"/>
      <c r="AH1119" s="247"/>
      <c r="AI1119" s="682"/>
      <c r="AJ1119" s="682"/>
      <c r="AK1119" s="688"/>
      <c r="AL1119" s="922"/>
      <c r="AN1119"/>
    </row>
    <row r="1120" spans="1:40" ht="99.9" customHeight="1" thickBot="1" x14ac:dyDescent="0.35">
      <c r="A1120" s="627">
        <f t="shared" si="17"/>
        <v>1114</v>
      </c>
      <c r="B1120" s="1182"/>
      <c r="C1120" s="674"/>
      <c r="D1120" s="13"/>
      <c r="E1120" s="683" t="s">
        <v>3746</v>
      </c>
      <c r="F1120" s="681" t="s">
        <v>13238</v>
      </c>
      <c r="G1120" s="190" t="s">
        <v>13261</v>
      </c>
      <c r="H1120" s="243" t="s">
        <v>10</v>
      </c>
      <c r="I1120" s="684">
        <v>45861</v>
      </c>
      <c r="J1120" s="684">
        <v>45865</v>
      </c>
      <c r="K1120" s="196" t="s">
        <v>26</v>
      </c>
      <c r="L1120" s="684">
        <v>45881</v>
      </c>
      <c r="M1120" s="684">
        <v>45881</v>
      </c>
      <c r="N1120" s="654"/>
      <c r="O1120" s="196" t="s">
        <v>93</v>
      </c>
      <c r="P1120" s="654"/>
      <c r="Q1120" s="654"/>
      <c r="R1120" s="196"/>
      <c r="S1120" s="654"/>
      <c r="T1120" s="654"/>
      <c r="U1120" s="196"/>
      <c r="V1120" s="654"/>
      <c r="W1120" s="654"/>
      <c r="X1120" s="654"/>
      <c r="Y1120" s="648" t="s">
        <v>17</v>
      </c>
      <c r="Z1120" s="648">
        <v>45907</v>
      </c>
      <c r="AA1120" s="648">
        <v>45935</v>
      </c>
      <c r="AB1120" s="247" t="s">
        <v>93</v>
      </c>
      <c r="AC1120" s="667"/>
      <c r="AD1120" s="667"/>
      <c r="AE1120" s="667"/>
      <c r="AF1120" s="682"/>
      <c r="AG1120" s="682"/>
      <c r="AH1120" s="247"/>
      <c r="AI1120" s="682"/>
      <c r="AJ1120" s="682"/>
      <c r="AK1120" s="688"/>
      <c r="AL1120" s="922"/>
      <c r="AN1120"/>
    </row>
    <row r="1121" spans="1:40" ht="99.9" customHeight="1" thickBot="1" x14ac:dyDescent="0.35">
      <c r="A1121" s="627">
        <f t="shared" si="17"/>
        <v>1115</v>
      </c>
      <c r="B1121" s="1182"/>
      <c r="C1121" s="674"/>
      <c r="D1121" s="13"/>
      <c r="E1121" s="683" t="s">
        <v>3746</v>
      </c>
      <c r="F1121" s="681" t="s">
        <v>13239</v>
      </c>
      <c r="G1121" s="190" t="s">
        <v>13262</v>
      </c>
      <c r="H1121" s="243" t="s">
        <v>10</v>
      </c>
      <c r="I1121" s="684">
        <v>45861</v>
      </c>
      <c r="J1121" s="684">
        <v>45865</v>
      </c>
      <c r="K1121" s="196" t="s">
        <v>26</v>
      </c>
      <c r="L1121" s="684">
        <v>45881</v>
      </c>
      <c r="M1121" s="684">
        <v>45881</v>
      </c>
      <c r="N1121" s="654"/>
      <c r="O1121" s="196" t="s">
        <v>93</v>
      </c>
      <c r="P1121" s="654"/>
      <c r="Q1121" s="654"/>
      <c r="R1121" s="196"/>
      <c r="S1121" s="654"/>
      <c r="T1121" s="654"/>
      <c r="U1121" s="196"/>
      <c r="V1121" s="654"/>
      <c r="W1121" s="654"/>
      <c r="X1121" s="654"/>
      <c r="Y1121" s="648" t="s">
        <v>17</v>
      </c>
      <c r="Z1121" s="648">
        <v>45907</v>
      </c>
      <c r="AA1121" s="648">
        <v>45935</v>
      </c>
      <c r="AB1121" s="247" t="s">
        <v>93</v>
      </c>
      <c r="AC1121" s="667"/>
      <c r="AD1121" s="667"/>
      <c r="AE1121" s="667"/>
      <c r="AF1121" s="682"/>
      <c r="AG1121" s="682"/>
      <c r="AH1121" s="247"/>
      <c r="AI1121" s="682"/>
      <c r="AJ1121" s="682"/>
      <c r="AK1121" s="688"/>
      <c r="AL1121" s="922"/>
      <c r="AN1121"/>
    </row>
    <row r="1122" spans="1:40" ht="99.9" customHeight="1" thickBot="1" x14ac:dyDescent="0.35">
      <c r="A1122" s="627">
        <f t="shared" si="17"/>
        <v>1116</v>
      </c>
      <c r="B1122" s="1182"/>
      <c r="C1122" s="674"/>
      <c r="D1122" s="13"/>
      <c r="E1122" s="683" t="s">
        <v>3746</v>
      </c>
      <c r="F1122" s="681" t="s">
        <v>13240</v>
      </c>
      <c r="G1122" s="190" t="s">
        <v>13263</v>
      </c>
      <c r="H1122" s="243" t="s">
        <v>10</v>
      </c>
      <c r="I1122" s="684">
        <v>45861</v>
      </c>
      <c r="J1122" s="684">
        <v>45865</v>
      </c>
      <c r="K1122" s="196" t="s">
        <v>26</v>
      </c>
      <c r="L1122" s="684">
        <v>45881</v>
      </c>
      <c r="M1122" s="684">
        <v>45881</v>
      </c>
      <c r="N1122" s="654"/>
      <c r="O1122" s="196" t="s">
        <v>93</v>
      </c>
      <c r="P1122" s="654"/>
      <c r="Q1122" s="654"/>
      <c r="R1122" s="196"/>
      <c r="S1122" s="654"/>
      <c r="T1122" s="654"/>
      <c r="U1122" s="196"/>
      <c r="V1122" s="654"/>
      <c r="W1122" s="654"/>
      <c r="X1122" s="654"/>
      <c r="Y1122" s="648" t="s">
        <v>17</v>
      </c>
      <c r="Z1122" s="648">
        <v>45907</v>
      </c>
      <c r="AA1122" s="648">
        <v>45935</v>
      </c>
      <c r="AB1122" s="247" t="s">
        <v>93</v>
      </c>
      <c r="AC1122" s="667"/>
      <c r="AD1122" s="667"/>
      <c r="AE1122" s="667"/>
      <c r="AF1122" s="682"/>
      <c r="AG1122" s="682"/>
      <c r="AH1122" s="247"/>
      <c r="AI1122" s="682"/>
      <c r="AJ1122" s="682"/>
      <c r="AK1122" s="688"/>
      <c r="AL1122" s="922"/>
      <c r="AN1122"/>
    </row>
    <row r="1123" spans="1:40" ht="99.9" customHeight="1" thickBot="1" x14ac:dyDescent="0.35">
      <c r="A1123" s="627">
        <f t="shared" si="17"/>
        <v>1117</v>
      </c>
      <c r="B1123" s="1182"/>
      <c r="C1123" s="674"/>
      <c r="D1123" s="13"/>
      <c r="E1123" s="683" t="s">
        <v>3746</v>
      </c>
      <c r="F1123" s="681" t="s">
        <v>13241</v>
      </c>
      <c r="G1123" s="190" t="s">
        <v>13264</v>
      </c>
      <c r="H1123" s="243" t="s">
        <v>10</v>
      </c>
      <c r="I1123" s="684">
        <v>45861</v>
      </c>
      <c r="J1123" s="684">
        <v>45865</v>
      </c>
      <c r="K1123" s="196" t="s">
        <v>26</v>
      </c>
      <c r="L1123" s="684">
        <v>45881</v>
      </c>
      <c r="M1123" s="684">
        <v>45881</v>
      </c>
      <c r="N1123" s="654"/>
      <c r="O1123" s="196" t="s">
        <v>93</v>
      </c>
      <c r="P1123" s="654"/>
      <c r="Q1123" s="654"/>
      <c r="R1123" s="196"/>
      <c r="S1123" s="654"/>
      <c r="T1123" s="654"/>
      <c r="U1123" s="196"/>
      <c r="V1123" s="654"/>
      <c r="W1123" s="654"/>
      <c r="X1123" s="654"/>
      <c r="Y1123" s="648" t="s">
        <v>17</v>
      </c>
      <c r="Z1123" s="648">
        <v>45907</v>
      </c>
      <c r="AA1123" s="648">
        <v>45935</v>
      </c>
      <c r="AB1123" s="247" t="s">
        <v>93</v>
      </c>
      <c r="AC1123" s="667"/>
      <c r="AD1123" s="667"/>
      <c r="AE1123" s="667"/>
      <c r="AF1123" s="682"/>
      <c r="AG1123" s="682"/>
      <c r="AH1123" s="247"/>
      <c r="AI1123" s="682"/>
      <c r="AJ1123" s="682"/>
      <c r="AK1123" s="688"/>
      <c r="AL1123" s="922"/>
      <c r="AN1123"/>
    </row>
    <row r="1124" spans="1:40" ht="99.9" customHeight="1" thickBot="1" x14ac:dyDescent="0.35">
      <c r="A1124" s="627">
        <f t="shared" si="17"/>
        <v>1118</v>
      </c>
      <c r="B1124" s="1182"/>
      <c r="C1124" s="674"/>
      <c r="D1124" s="13"/>
      <c r="E1124" s="683" t="s">
        <v>3746</v>
      </c>
      <c r="F1124" s="681" t="s">
        <v>13242</v>
      </c>
      <c r="G1124" s="190" t="s">
        <v>13265</v>
      </c>
      <c r="H1124" s="243" t="s">
        <v>10</v>
      </c>
      <c r="I1124" s="684">
        <v>45861</v>
      </c>
      <c r="J1124" s="684">
        <v>45865</v>
      </c>
      <c r="K1124" s="196" t="s">
        <v>26</v>
      </c>
      <c r="L1124" s="684">
        <v>45881</v>
      </c>
      <c r="M1124" s="684">
        <v>45881</v>
      </c>
      <c r="N1124" s="654"/>
      <c r="O1124" s="196" t="s">
        <v>93</v>
      </c>
      <c r="P1124" s="654"/>
      <c r="Q1124" s="654"/>
      <c r="R1124" s="196"/>
      <c r="S1124" s="654"/>
      <c r="T1124" s="654"/>
      <c r="U1124" s="196"/>
      <c r="V1124" s="654"/>
      <c r="W1124" s="654"/>
      <c r="X1124" s="654"/>
      <c r="Y1124" s="648" t="s">
        <v>17</v>
      </c>
      <c r="Z1124" s="648">
        <v>45907</v>
      </c>
      <c r="AA1124" s="648">
        <v>45935</v>
      </c>
      <c r="AB1124" s="247" t="s">
        <v>93</v>
      </c>
      <c r="AC1124" s="667"/>
      <c r="AD1124" s="667"/>
      <c r="AE1124" s="667"/>
      <c r="AF1124" s="682"/>
      <c r="AG1124" s="682"/>
      <c r="AH1124" s="247"/>
      <c r="AI1124" s="682"/>
      <c r="AJ1124" s="682"/>
      <c r="AK1124" s="688"/>
      <c r="AL1124" s="922"/>
      <c r="AN1124"/>
    </row>
    <row r="1125" spans="1:40" ht="99.9" customHeight="1" thickBot="1" x14ac:dyDescent="0.35">
      <c r="A1125" s="627">
        <f t="shared" si="17"/>
        <v>1119</v>
      </c>
      <c r="B1125" s="1182"/>
      <c r="C1125" s="674"/>
      <c r="D1125" s="13"/>
      <c r="E1125" s="683" t="s">
        <v>3746</v>
      </c>
      <c r="F1125" s="681" t="s">
        <v>13243</v>
      </c>
      <c r="G1125" s="190" t="s">
        <v>13266</v>
      </c>
      <c r="H1125" s="243" t="s">
        <v>10</v>
      </c>
      <c r="I1125" s="684">
        <v>45861</v>
      </c>
      <c r="J1125" s="684">
        <v>45865</v>
      </c>
      <c r="K1125" s="196" t="s">
        <v>26</v>
      </c>
      <c r="L1125" s="684">
        <v>45881</v>
      </c>
      <c r="M1125" s="684">
        <v>45881</v>
      </c>
      <c r="N1125" s="654"/>
      <c r="O1125" s="196" t="s">
        <v>93</v>
      </c>
      <c r="P1125" s="654"/>
      <c r="Q1125" s="654"/>
      <c r="R1125" s="196"/>
      <c r="S1125" s="654"/>
      <c r="T1125" s="654"/>
      <c r="U1125" s="196"/>
      <c r="V1125" s="654"/>
      <c r="W1125" s="654"/>
      <c r="X1125" s="654"/>
      <c r="Y1125" s="648" t="s">
        <v>17</v>
      </c>
      <c r="Z1125" s="648">
        <v>45907</v>
      </c>
      <c r="AA1125" s="648">
        <v>45935</v>
      </c>
      <c r="AB1125" s="247" t="s">
        <v>93</v>
      </c>
      <c r="AC1125" s="667"/>
      <c r="AD1125" s="667"/>
      <c r="AE1125" s="667"/>
      <c r="AF1125" s="682"/>
      <c r="AG1125" s="682"/>
      <c r="AH1125" s="247"/>
      <c r="AI1125" s="682"/>
      <c r="AJ1125" s="682"/>
      <c r="AK1125" s="688"/>
      <c r="AL1125" s="922"/>
      <c r="AN1125"/>
    </row>
    <row r="1126" spans="1:40" ht="99.9" customHeight="1" thickBot="1" x14ac:dyDescent="0.35">
      <c r="A1126" s="627">
        <f t="shared" si="17"/>
        <v>1120</v>
      </c>
      <c r="B1126" s="1182"/>
      <c r="C1126" s="674"/>
      <c r="D1126" s="13"/>
      <c r="E1126" s="683" t="s">
        <v>3746</v>
      </c>
      <c r="F1126" s="681" t="s">
        <v>13244</v>
      </c>
      <c r="G1126" s="190" t="s">
        <v>13267</v>
      </c>
      <c r="H1126" s="243" t="s">
        <v>10</v>
      </c>
      <c r="I1126" s="684">
        <v>45861</v>
      </c>
      <c r="J1126" s="684">
        <v>45865</v>
      </c>
      <c r="K1126" s="196" t="s">
        <v>26</v>
      </c>
      <c r="L1126" s="684">
        <v>45881</v>
      </c>
      <c r="M1126" s="684">
        <v>45881</v>
      </c>
      <c r="N1126" s="654"/>
      <c r="O1126" s="196" t="s">
        <v>93</v>
      </c>
      <c r="P1126" s="654"/>
      <c r="Q1126" s="654"/>
      <c r="R1126" s="196"/>
      <c r="S1126" s="654"/>
      <c r="T1126" s="654"/>
      <c r="U1126" s="196"/>
      <c r="V1126" s="654"/>
      <c r="W1126" s="654"/>
      <c r="X1126" s="654"/>
      <c r="Y1126" s="648" t="s">
        <v>17</v>
      </c>
      <c r="Z1126" s="648">
        <v>45907</v>
      </c>
      <c r="AA1126" s="648">
        <v>45935</v>
      </c>
      <c r="AB1126" s="247" t="s">
        <v>93</v>
      </c>
      <c r="AC1126" s="667"/>
      <c r="AD1126" s="667"/>
      <c r="AE1126" s="667"/>
      <c r="AF1126" s="682"/>
      <c r="AG1126" s="682"/>
      <c r="AH1126" s="247"/>
      <c r="AI1126" s="682"/>
      <c r="AJ1126" s="682"/>
      <c r="AK1126" s="688"/>
      <c r="AL1126" s="922"/>
      <c r="AN1126"/>
    </row>
    <row r="1127" spans="1:40" ht="99.9" customHeight="1" thickBot="1" x14ac:dyDescent="0.35">
      <c r="A1127" s="627">
        <f t="shared" si="17"/>
        <v>1121</v>
      </c>
      <c r="B1127" s="1182"/>
      <c r="C1127" s="674"/>
      <c r="D1127" s="13"/>
      <c r="E1127" s="683" t="s">
        <v>3746</v>
      </c>
      <c r="F1127" s="681" t="s">
        <v>13288</v>
      </c>
      <c r="G1127" s="190" t="s">
        <v>13314</v>
      </c>
      <c r="H1127" s="243" t="s">
        <v>10</v>
      </c>
      <c r="I1127" s="684">
        <v>45861</v>
      </c>
      <c r="J1127" s="684">
        <v>45865</v>
      </c>
      <c r="K1127" s="196" t="s">
        <v>26</v>
      </c>
      <c r="L1127" s="684">
        <v>45881</v>
      </c>
      <c r="M1127" s="684">
        <v>45881</v>
      </c>
      <c r="N1127" s="654"/>
      <c r="O1127" s="196" t="s">
        <v>93</v>
      </c>
      <c r="P1127" s="654"/>
      <c r="Q1127" s="654"/>
      <c r="R1127" s="196"/>
      <c r="S1127" s="654"/>
      <c r="T1127" s="654"/>
      <c r="U1127" s="196"/>
      <c r="V1127" s="654"/>
      <c r="W1127" s="654"/>
      <c r="X1127" s="654"/>
      <c r="Y1127" s="648" t="s">
        <v>17</v>
      </c>
      <c r="Z1127" s="648">
        <v>45907</v>
      </c>
      <c r="AA1127" s="648">
        <v>45935</v>
      </c>
      <c r="AB1127" s="247" t="s">
        <v>93</v>
      </c>
      <c r="AC1127" s="667"/>
      <c r="AD1127" s="667"/>
      <c r="AE1127" s="667"/>
      <c r="AF1127" s="682"/>
      <c r="AG1127" s="682"/>
      <c r="AH1127" s="247"/>
      <c r="AI1127" s="682"/>
      <c r="AJ1127" s="682"/>
      <c r="AK1127" s="688"/>
      <c r="AL1127" s="922"/>
      <c r="AN1127"/>
    </row>
    <row r="1128" spans="1:40" ht="99.9" customHeight="1" thickBot="1" x14ac:dyDescent="0.35">
      <c r="A1128" s="627">
        <f t="shared" si="17"/>
        <v>1122</v>
      </c>
      <c r="B1128" s="1182"/>
      <c r="C1128" s="674"/>
      <c r="D1128" s="13"/>
      <c r="E1128" s="683" t="s">
        <v>3746</v>
      </c>
      <c r="F1128" s="681" t="s">
        <v>13289</v>
      </c>
      <c r="G1128" s="190" t="s">
        <v>13268</v>
      </c>
      <c r="H1128" s="243" t="s">
        <v>10</v>
      </c>
      <c r="I1128" s="684">
        <v>45861</v>
      </c>
      <c r="J1128" s="684">
        <v>45865</v>
      </c>
      <c r="K1128" s="196" t="s">
        <v>26</v>
      </c>
      <c r="L1128" s="684"/>
      <c r="M1128" s="684"/>
      <c r="N1128" s="654"/>
      <c r="O1128" s="196"/>
      <c r="P1128" s="654"/>
      <c r="Q1128" s="654"/>
      <c r="R1128" s="196"/>
      <c r="S1128" s="654"/>
      <c r="T1128" s="654"/>
      <c r="U1128" s="196"/>
      <c r="V1128" s="654"/>
      <c r="W1128" s="654"/>
      <c r="X1128" s="654"/>
      <c r="Y1128" s="659"/>
      <c r="Z1128" s="659"/>
      <c r="AA1128" s="659"/>
      <c r="AB1128" s="247"/>
      <c r="AC1128" s="667"/>
      <c r="AD1128" s="667"/>
      <c r="AE1128" s="667"/>
      <c r="AF1128" s="682"/>
      <c r="AG1128" s="682"/>
      <c r="AH1128" s="247"/>
      <c r="AI1128" s="682"/>
      <c r="AJ1128" s="682"/>
      <c r="AK1128" s="688"/>
      <c r="AL1128" s="922"/>
      <c r="AN1128"/>
    </row>
    <row r="1129" spans="1:40" ht="99.9" customHeight="1" thickBot="1" x14ac:dyDescent="0.35">
      <c r="A1129" s="627">
        <f t="shared" si="17"/>
        <v>1123</v>
      </c>
      <c r="B1129" s="1182"/>
      <c r="C1129" s="674"/>
      <c r="D1129" s="13"/>
      <c r="E1129" s="683" t="s">
        <v>3746</v>
      </c>
      <c r="F1129" s="681" t="s">
        <v>13290</v>
      </c>
      <c r="G1129" s="190" t="s">
        <v>13269</v>
      </c>
      <c r="H1129" s="243" t="s">
        <v>10</v>
      </c>
      <c r="I1129" s="684">
        <v>45861</v>
      </c>
      <c r="J1129" s="684">
        <v>45865</v>
      </c>
      <c r="K1129" s="196" t="s">
        <v>26</v>
      </c>
      <c r="L1129" s="684"/>
      <c r="M1129" s="684"/>
      <c r="N1129" s="654"/>
      <c r="O1129" s="196"/>
      <c r="P1129" s="654"/>
      <c r="Q1129" s="654"/>
      <c r="R1129" s="196"/>
      <c r="S1129" s="654"/>
      <c r="T1129" s="654"/>
      <c r="U1129" s="196"/>
      <c r="V1129" s="654"/>
      <c r="W1129" s="654"/>
      <c r="X1129" s="654"/>
      <c r="Y1129" s="659"/>
      <c r="Z1129" s="659"/>
      <c r="AA1129" s="659"/>
      <c r="AB1129" s="247"/>
      <c r="AC1129" s="667"/>
      <c r="AD1129" s="667"/>
      <c r="AE1129" s="667"/>
      <c r="AF1129" s="682"/>
      <c r="AG1129" s="682"/>
      <c r="AH1129" s="247"/>
      <c r="AI1129" s="682"/>
      <c r="AJ1129" s="682"/>
      <c r="AK1129" s="688"/>
      <c r="AL1129" s="922"/>
      <c r="AN1129"/>
    </row>
    <row r="1130" spans="1:40" ht="99.9" customHeight="1" thickBot="1" x14ac:dyDescent="0.35">
      <c r="A1130" s="627">
        <f t="shared" si="17"/>
        <v>1124</v>
      </c>
      <c r="B1130" s="1182"/>
      <c r="C1130" s="674"/>
      <c r="D1130" s="13"/>
      <c r="E1130" s="683" t="s">
        <v>3746</v>
      </c>
      <c r="F1130" s="681" t="s">
        <v>13291</v>
      </c>
      <c r="G1130" s="190" t="s">
        <v>13315</v>
      </c>
      <c r="H1130" s="243" t="s">
        <v>10</v>
      </c>
      <c r="I1130" s="684">
        <v>45861</v>
      </c>
      <c r="J1130" s="684">
        <v>45865</v>
      </c>
      <c r="K1130" s="196" t="s">
        <v>26</v>
      </c>
      <c r="L1130" s="684"/>
      <c r="M1130" s="684"/>
      <c r="N1130" s="654"/>
      <c r="O1130" s="196"/>
      <c r="P1130" s="654"/>
      <c r="Q1130" s="654"/>
      <c r="R1130" s="196"/>
      <c r="S1130" s="654"/>
      <c r="T1130" s="654"/>
      <c r="U1130" s="196"/>
      <c r="V1130" s="654"/>
      <c r="W1130" s="654"/>
      <c r="X1130" s="654"/>
      <c r="Y1130" s="659"/>
      <c r="Z1130" s="659"/>
      <c r="AA1130" s="659"/>
      <c r="AB1130" s="247"/>
      <c r="AC1130" s="667"/>
      <c r="AD1130" s="667"/>
      <c r="AE1130" s="667"/>
      <c r="AF1130" s="682"/>
      <c r="AG1130" s="682"/>
      <c r="AH1130" s="247"/>
      <c r="AI1130" s="682"/>
      <c r="AJ1130" s="682"/>
      <c r="AK1130" s="688"/>
      <c r="AL1130" s="922"/>
      <c r="AN1130"/>
    </row>
    <row r="1131" spans="1:40" ht="99.9" customHeight="1" thickBot="1" x14ac:dyDescent="0.35">
      <c r="A1131" s="627">
        <f t="shared" si="17"/>
        <v>1125</v>
      </c>
      <c r="B1131" s="1182"/>
      <c r="C1131" s="674"/>
      <c r="D1131" s="13"/>
      <c r="E1131" s="683" t="s">
        <v>3746</v>
      </c>
      <c r="F1131" s="681" t="s">
        <v>13292</v>
      </c>
      <c r="G1131" s="190" t="s">
        <v>13270</v>
      </c>
      <c r="H1131" s="243" t="s">
        <v>10</v>
      </c>
      <c r="I1131" s="684">
        <v>45861</v>
      </c>
      <c r="J1131" s="684">
        <v>45865</v>
      </c>
      <c r="K1131" s="196" t="s">
        <v>26</v>
      </c>
      <c r="L1131" s="684"/>
      <c r="M1131" s="684"/>
      <c r="N1131" s="654"/>
      <c r="O1131" s="196"/>
      <c r="P1131" s="654"/>
      <c r="Q1131" s="654"/>
      <c r="R1131" s="196"/>
      <c r="S1131" s="654"/>
      <c r="T1131" s="654"/>
      <c r="U1131" s="196"/>
      <c r="V1131" s="654"/>
      <c r="W1131" s="654"/>
      <c r="X1131" s="654"/>
      <c r="Y1131" s="659"/>
      <c r="Z1131" s="659"/>
      <c r="AA1131" s="659"/>
      <c r="AB1131" s="247"/>
      <c r="AC1131" s="667"/>
      <c r="AD1131" s="667"/>
      <c r="AE1131" s="667"/>
      <c r="AF1131" s="682"/>
      <c r="AG1131" s="682"/>
      <c r="AH1131" s="247"/>
      <c r="AI1131" s="682"/>
      <c r="AJ1131" s="682"/>
      <c r="AK1131" s="688"/>
      <c r="AL1131" s="922"/>
      <c r="AN1131"/>
    </row>
    <row r="1132" spans="1:40" ht="99.9" customHeight="1" thickBot="1" x14ac:dyDescent="0.35">
      <c r="A1132" s="627">
        <f t="shared" si="17"/>
        <v>1126</v>
      </c>
      <c r="B1132" s="1182"/>
      <c r="C1132" s="674"/>
      <c r="D1132" s="13"/>
      <c r="E1132" s="683" t="s">
        <v>3746</v>
      </c>
      <c r="F1132" s="681" t="s">
        <v>13293</v>
      </c>
      <c r="G1132" s="190" t="s">
        <v>13271</v>
      </c>
      <c r="H1132" s="243" t="s">
        <v>10</v>
      </c>
      <c r="I1132" s="684">
        <v>45861</v>
      </c>
      <c r="J1132" s="684">
        <v>45865</v>
      </c>
      <c r="K1132" s="196" t="s">
        <v>26</v>
      </c>
      <c r="L1132" s="684"/>
      <c r="M1132" s="684"/>
      <c r="N1132" s="654"/>
      <c r="O1132" s="196"/>
      <c r="P1132" s="654"/>
      <c r="Q1132" s="654"/>
      <c r="R1132" s="196"/>
      <c r="S1132" s="654"/>
      <c r="T1132" s="654"/>
      <c r="U1132" s="196"/>
      <c r="V1132" s="654"/>
      <c r="W1132" s="654"/>
      <c r="X1132" s="654"/>
      <c r="Y1132" s="659"/>
      <c r="Z1132" s="659"/>
      <c r="AA1132" s="659"/>
      <c r="AB1132" s="247"/>
      <c r="AC1132" s="667"/>
      <c r="AD1132" s="667"/>
      <c r="AE1132" s="667"/>
      <c r="AF1132" s="682"/>
      <c r="AG1132" s="682"/>
      <c r="AH1132" s="247"/>
      <c r="AI1132" s="682"/>
      <c r="AJ1132" s="682"/>
      <c r="AK1132" s="688"/>
      <c r="AL1132" s="922"/>
      <c r="AN1132"/>
    </row>
    <row r="1133" spans="1:40" ht="99.9" customHeight="1" thickBot="1" x14ac:dyDescent="0.35">
      <c r="A1133" s="627">
        <f t="shared" si="17"/>
        <v>1127</v>
      </c>
      <c r="B1133" s="1182"/>
      <c r="C1133" s="674"/>
      <c r="D1133" s="13"/>
      <c r="E1133" s="683" t="s">
        <v>3746</v>
      </c>
      <c r="F1133" s="681" t="s">
        <v>13294</v>
      </c>
      <c r="G1133" s="190" t="s">
        <v>13272</v>
      </c>
      <c r="H1133" s="243" t="s">
        <v>10</v>
      </c>
      <c r="I1133" s="684">
        <v>45861</v>
      </c>
      <c r="J1133" s="684">
        <v>45865</v>
      </c>
      <c r="K1133" s="196" t="s">
        <v>26</v>
      </c>
      <c r="L1133" s="684"/>
      <c r="M1133" s="684"/>
      <c r="N1133" s="654"/>
      <c r="O1133" s="196"/>
      <c r="P1133" s="654"/>
      <c r="Q1133" s="654"/>
      <c r="R1133" s="196"/>
      <c r="S1133" s="654"/>
      <c r="T1133" s="654"/>
      <c r="U1133" s="196"/>
      <c r="V1133" s="654"/>
      <c r="W1133" s="654"/>
      <c r="X1133" s="654"/>
      <c r="Y1133" s="659"/>
      <c r="Z1133" s="659"/>
      <c r="AA1133" s="659"/>
      <c r="AB1133" s="247"/>
      <c r="AC1133" s="667"/>
      <c r="AD1133" s="667"/>
      <c r="AE1133" s="667"/>
      <c r="AF1133" s="682"/>
      <c r="AG1133" s="682"/>
      <c r="AH1133" s="247"/>
      <c r="AI1133" s="682"/>
      <c r="AJ1133" s="682"/>
      <c r="AK1133" s="688"/>
      <c r="AL1133" s="922"/>
      <c r="AN1133"/>
    </row>
    <row r="1134" spans="1:40" ht="99.9" customHeight="1" thickBot="1" x14ac:dyDescent="0.35">
      <c r="A1134" s="627">
        <f t="shared" si="17"/>
        <v>1128</v>
      </c>
      <c r="B1134" s="1182"/>
      <c r="C1134" s="674"/>
      <c r="D1134" s="13"/>
      <c r="E1134" s="683" t="s">
        <v>3746</v>
      </c>
      <c r="F1134" s="681" t="s">
        <v>13295</v>
      </c>
      <c r="G1134" s="190" t="s">
        <v>13273</v>
      </c>
      <c r="H1134" s="243" t="s">
        <v>10</v>
      </c>
      <c r="I1134" s="684">
        <v>45861</v>
      </c>
      <c r="J1134" s="684">
        <v>45865</v>
      </c>
      <c r="K1134" s="196" t="s">
        <v>26</v>
      </c>
      <c r="L1134" s="684"/>
      <c r="M1134" s="684"/>
      <c r="N1134" s="654"/>
      <c r="O1134" s="196"/>
      <c r="P1134" s="654"/>
      <c r="Q1134" s="654"/>
      <c r="R1134" s="196"/>
      <c r="S1134" s="654"/>
      <c r="T1134" s="654"/>
      <c r="U1134" s="196"/>
      <c r="V1134" s="654"/>
      <c r="W1134" s="654"/>
      <c r="X1134" s="654"/>
      <c r="Y1134" s="659"/>
      <c r="Z1134" s="659"/>
      <c r="AA1134" s="659"/>
      <c r="AB1134" s="247"/>
      <c r="AC1134" s="667"/>
      <c r="AD1134" s="667"/>
      <c r="AE1134" s="667"/>
      <c r="AF1134" s="682"/>
      <c r="AG1134" s="682"/>
      <c r="AH1134" s="247"/>
      <c r="AI1134" s="682"/>
      <c r="AJ1134" s="682"/>
      <c r="AK1134" s="688"/>
      <c r="AL1134" s="922"/>
      <c r="AN1134"/>
    </row>
    <row r="1135" spans="1:40" ht="99.9" customHeight="1" thickBot="1" x14ac:dyDescent="0.35">
      <c r="A1135" s="627">
        <f t="shared" si="17"/>
        <v>1129</v>
      </c>
      <c r="B1135" s="1182"/>
      <c r="C1135" s="674"/>
      <c r="D1135" s="13"/>
      <c r="E1135" s="683" t="s">
        <v>3746</v>
      </c>
      <c r="F1135" s="681" t="s">
        <v>13296</v>
      </c>
      <c r="G1135" s="190" t="s">
        <v>13316</v>
      </c>
      <c r="H1135" s="243" t="s">
        <v>10</v>
      </c>
      <c r="I1135" s="684">
        <v>45861</v>
      </c>
      <c r="J1135" s="684">
        <v>45865</v>
      </c>
      <c r="K1135" s="196" t="s">
        <v>26</v>
      </c>
      <c r="L1135" s="684"/>
      <c r="M1135" s="684"/>
      <c r="N1135" s="654"/>
      <c r="O1135" s="196"/>
      <c r="P1135" s="654"/>
      <c r="Q1135" s="654"/>
      <c r="R1135" s="196"/>
      <c r="S1135" s="654"/>
      <c r="T1135" s="654"/>
      <c r="U1135" s="196"/>
      <c r="V1135" s="654"/>
      <c r="W1135" s="654"/>
      <c r="X1135" s="654"/>
      <c r="Y1135" s="659"/>
      <c r="Z1135" s="659"/>
      <c r="AA1135" s="659"/>
      <c r="AB1135" s="247"/>
      <c r="AC1135" s="667"/>
      <c r="AD1135" s="667"/>
      <c r="AE1135" s="667"/>
      <c r="AF1135" s="682"/>
      <c r="AG1135" s="682"/>
      <c r="AH1135" s="247"/>
      <c r="AI1135" s="682"/>
      <c r="AJ1135" s="682"/>
      <c r="AK1135" s="688"/>
      <c r="AL1135" s="922"/>
      <c r="AN1135"/>
    </row>
    <row r="1136" spans="1:40" ht="99.9" customHeight="1" thickBot="1" x14ac:dyDescent="0.35">
      <c r="A1136" s="627">
        <f t="shared" si="17"/>
        <v>1130</v>
      </c>
      <c r="B1136" s="1182"/>
      <c r="C1136" s="674"/>
      <c r="D1136" s="13"/>
      <c r="E1136" s="683" t="s">
        <v>3746</v>
      </c>
      <c r="F1136" s="681" t="s">
        <v>13297</v>
      </c>
      <c r="G1136" s="190" t="s">
        <v>13274</v>
      </c>
      <c r="H1136" s="243" t="s">
        <v>10</v>
      </c>
      <c r="I1136" s="684">
        <v>45861</v>
      </c>
      <c r="J1136" s="684">
        <v>45865</v>
      </c>
      <c r="K1136" s="196" t="s">
        <v>26</v>
      </c>
      <c r="L1136" s="684"/>
      <c r="M1136" s="684"/>
      <c r="N1136" s="654"/>
      <c r="O1136" s="196"/>
      <c r="P1136" s="654"/>
      <c r="Q1136" s="654"/>
      <c r="R1136" s="196"/>
      <c r="S1136" s="654"/>
      <c r="T1136" s="654"/>
      <c r="U1136" s="196"/>
      <c r="V1136" s="654"/>
      <c r="W1136" s="654"/>
      <c r="X1136" s="654"/>
      <c r="Y1136" s="659"/>
      <c r="Z1136" s="659"/>
      <c r="AA1136" s="659"/>
      <c r="AB1136" s="247"/>
      <c r="AC1136" s="667"/>
      <c r="AD1136" s="667"/>
      <c r="AE1136" s="667"/>
      <c r="AF1136" s="682"/>
      <c r="AG1136" s="682"/>
      <c r="AH1136" s="247"/>
      <c r="AI1136" s="682"/>
      <c r="AJ1136" s="682"/>
      <c r="AK1136" s="688"/>
      <c r="AL1136" s="922"/>
      <c r="AN1136"/>
    </row>
    <row r="1137" spans="1:40" ht="99.9" customHeight="1" thickBot="1" x14ac:dyDescent="0.35">
      <c r="A1137" s="627">
        <f t="shared" si="17"/>
        <v>1131</v>
      </c>
      <c r="B1137" s="1182"/>
      <c r="C1137" s="674"/>
      <c r="D1137" s="13"/>
      <c r="E1137" s="683" t="s">
        <v>3746</v>
      </c>
      <c r="F1137" s="681" t="s">
        <v>13298</v>
      </c>
      <c r="G1137" s="190" t="s">
        <v>13275</v>
      </c>
      <c r="H1137" s="243" t="s">
        <v>10</v>
      </c>
      <c r="I1137" s="684">
        <v>45861</v>
      </c>
      <c r="J1137" s="684">
        <v>45865</v>
      </c>
      <c r="K1137" s="196" t="s">
        <v>26</v>
      </c>
      <c r="L1137" s="684"/>
      <c r="M1137" s="684"/>
      <c r="N1137" s="654"/>
      <c r="O1137" s="196"/>
      <c r="P1137" s="654"/>
      <c r="Q1137" s="654"/>
      <c r="R1137" s="196"/>
      <c r="S1137" s="654"/>
      <c r="T1137" s="654"/>
      <c r="U1137" s="196"/>
      <c r="V1137" s="654"/>
      <c r="W1137" s="654"/>
      <c r="X1137" s="654"/>
      <c r="Y1137" s="659"/>
      <c r="Z1137" s="659"/>
      <c r="AA1137" s="659"/>
      <c r="AB1137" s="247"/>
      <c r="AC1137" s="667"/>
      <c r="AD1137" s="667"/>
      <c r="AE1137" s="667"/>
      <c r="AF1137" s="682"/>
      <c r="AG1137" s="682"/>
      <c r="AH1137" s="247"/>
      <c r="AI1137" s="682"/>
      <c r="AJ1137" s="682"/>
      <c r="AK1137" s="688"/>
      <c r="AL1137" s="922"/>
      <c r="AN1137"/>
    </row>
    <row r="1138" spans="1:40" ht="99.9" customHeight="1" thickBot="1" x14ac:dyDescent="0.35">
      <c r="A1138" s="627">
        <f t="shared" si="17"/>
        <v>1132</v>
      </c>
      <c r="B1138" s="1182"/>
      <c r="C1138" s="674"/>
      <c r="D1138" s="13"/>
      <c r="E1138" s="683" t="s">
        <v>3746</v>
      </c>
      <c r="F1138" s="681" t="s">
        <v>13299</v>
      </c>
      <c r="G1138" s="190" t="s">
        <v>13276</v>
      </c>
      <c r="H1138" s="243" t="s">
        <v>10</v>
      </c>
      <c r="I1138" s="684">
        <v>45861</v>
      </c>
      <c r="J1138" s="684">
        <v>45865</v>
      </c>
      <c r="K1138" s="196" t="s">
        <v>26</v>
      </c>
      <c r="L1138" s="684"/>
      <c r="M1138" s="684"/>
      <c r="N1138" s="654"/>
      <c r="O1138" s="196"/>
      <c r="P1138" s="654"/>
      <c r="Q1138" s="654"/>
      <c r="R1138" s="196"/>
      <c r="S1138" s="654"/>
      <c r="T1138" s="654"/>
      <c r="U1138" s="196"/>
      <c r="V1138" s="654"/>
      <c r="W1138" s="654"/>
      <c r="X1138" s="654"/>
      <c r="Y1138" s="659"/>
      <c r="Z1138" s="659"/>
      <c r="AA1138" s="659"/>
      <c r="AB1138" s="247"/>
      <c r="AC1138" s="667"/>
      <c r="AD1138" s="667"/>
      <c r="AE1138" s="667"/>
      <c r="AF1138" s="682"/>
      <c r="AG1138" s="682"/>
      <c r="AH1138" s="247"/>
      <c r="AI1138" s="682"/>
      <c r="AJ1138" s="682"/>
      <c r="AK1138" s="688"/>
      <c r="AL1138" s="922"/>
      <c r="AN1138"/>
    </row>
    <row r="1139" spans="1:40" ht="99.9" customHeight="1" thickBot="1" x14ac:dyDescent="0.35">
      <c r="A1139" s="627">
        <f t="shared" si="17"/>
        <v>1133</v>
      </c>
      <c r="B1139" s="1182"/>
      <c r="C1139" s="674"/>
      <c r="D1139" s="13"/>
      <c r="E1139" s="683" t="s">
        <v>3746</v>
      </c>
      <c r="F1139" s="681" t="s">
        <v>13300</v>
      </c>
      <c r="G1139" s="190" t="s">
        <v>13277</v>
      </c>
      <c r="H1139" s="243" t="s">
        <v>10</v>
      </c>
      <c r="I1139" s="684">
        <v>45861</v>
      </c>
      <c r="J1139" s="684">
        <v>45865</v>
      </c>
      <c r="K1139" s="196" t="s">
        <v>26</v>
      </c>
      <c r="L1139" s="684"/>
      <c r="M1139" s="684"/>
      <c r="N1139" s="654"/>
      <c r="O1139" s="196"/>
      <c r="P1139" s="654"/>
      <c r="Q1139" s="654"/>
      <c r="R1139" s="196"/>
      <c r="S1139" s="654"/>
      <c r="T1139" s="654"/>
      <c r="U1139" s="196"/>
      <c r="V1139" s="654"/>
      <c r="W1139" s="654"/>
      <c r="X1139" s="654"/>
      <c r="Y1139" s="659"/>
      <c r="Z1139" s="659"/>
      <c r="AA1139" s="659"/>
      <c r="AB1139" s="247"/>
      <c r="AC1139" s="667"/>
      <c r="AD1139" s="667"/>
      <c r="AE1139" s="667"/>
      <c r="AF1139" s="682"/>
      <c r="AG1139" s="682"/>
      <c r="AH1139" s="247"/>
      <c r="AI1139" s="682"/>
      <c r="AJ1139" s="682"/>
      <c r="AK1139" s="688"/>
      <c r="AL1139" s="922"/>
      <c r="AN1139"/>
    </row>
    <row r="1140" spans="1:40" ht="99.9" customHeight="1" thickBot="1" x14ac:dyDescent="0.35">
      <c r="A1140" s="627">
        <f t="shared" si="17"/>
        <v>1134</v>
      </c>
      <c r="B1140" s="1182"/>
      <c r="C1140" s="674"/>
      <c r="D1140" s="13"/>
      <c r="E1140" s="683" t="s">
        <v>3746</v>
      </c>
      <c r="F1140" s="681" t="s">
        <v>13301</v>
      </c>
      <c r="G1140" s="190" t="s">
        <v>13317</v>
      </c>
      <c r="H1140" s="243" t="s">
        <v>10</v>
      </c>
      <c r="I1140" s="684">
        <v>45861</v>
      </c>
      <c r="J1140" s="684">
        <v>45865</v>
      </c>
      <c r="K1140" s="196" t="s">
        <v>26</v>
      </c>
      <c r="L1140" s="684"/>
      <c r="M1140" s="684"/>
      <c r="N1140" s="654"/>
      <c r="O1140" s="196"/>
      <c r="P1140" s="654"/>
      <c r="Q1140" s="654"/>
      <c r="R1140" s="196"/>
      <c r="S1140" s="654"/>
      <c r="T1140" s="654"/>
      <c r="U1140" s="196"/>
      <c r="V1140" s="654"/>
      <c r="W1140" s="654"/>
      <c r="X1140" s="654"/>
      <c r="Y1140" s="659"/>
      <c r="Z1140" s="659"/>
      <c r="AA1140" s="659"/>
      <c r="AB1140" s="247"/>
      <c r="AC1140" s="667"/>
      <c r="AD1140" s="667"/>
      <c r="AE1140" s="667"/>
      <c r="AF1140" s="682"/>
      <c r="AG1140" s="682"/>
      <c r="AH1140" s="247"/>
      <c r="AI1140" s="682"/>
      <c r="AJ1140" s="682"/>
      <c r="AK1140" s="688"/>
      <c r="AL1140" s="922"/>
      <c r="AN1140"/>
    </row>
    <row r="1141" spans="1:40" ht="99.9" customHeight="1" thickBot="1" x14ac:dyDescent="0.35">
      <c r="A1141" s="627">
        <f t="shared" si="17"/>
        <v>1135</v>
      </c>
      <c r="B1141" s="1182"/>
      <c r="C1141" s="674"/>
      <c r="D1141" s="13"/>
      <c r="E1141" s="683" t="s">
        <v>3746</v>
      </c>
      <c r="F1141" s="681" t="s">
        <v>13302</v>
      </c>
      <c r="G1141" s="190" t="s">
        <v>13278</v>
      </c>
      <c r="H1141" s="243" t="s">
        <v>10</v>
      </c>
      <c r="I1141" s="684">
        <v>45861</v>
      </c>
      <c r="J1141" s="684">
        <v>45865</v>
      </c>
      <c r="K1141" s="196" t="s">
        <v>26</v>
      </c>
      <c r="L1141" s="684"/>
      <c r="M1141" s="684"/>
      <c r="N1141" s="654"/>
      <c r="O1141" s="196"/>
      <c r="P1141" s="654"/>
      <c r="Q1141" s="654"/>
      <c r="R1141" s="196"/>
      <c r="S1141" s="654"/>
      <c r="T1141" s="654"/>
      <c r="U1141" s="196"/>
      <c r="V1141" s="654"/>
      <c r="W1141" s="654"/>
      <c r="X1141" s="654"/>
      <c r="Y1141" s="659"/>
      <c r="Z1141" s="659"/>
      <c r="AA1141" s="659"/>
      <c r="AB1141" s="247"/>
      <c r="AC1141" s="667"/>
      <c r="AD1141" s="667"/>
      <c r="AE1141" s="667"/>
      <c r="AF1141" s="682"/>
      <c r="AG1141" s="682"/>
      <c r="AH1141" s="247"/>
      <c r="AI1141" s="682"/>
      <c r="AJ1141" s="682"/>
      <c r="AK1141" s="688"/>
      <c r="AL1141" s="922"/>
      <c r="AN1141"/>
    </row>
    <row r="1142" spans="1:40" ht="99.9" customHeight="1" thickBot="1" x14ac:dyDescent="0.35">
      <c r="A1142" s="627">
        <f t="shared" si="17"/>
        <v>1136</v>
      </c>
      <c r="B1142" s="1182"/>
      <c r="C1142" s="674"/>
      <c r="D1142" s="13"/>
      <c r="E1142" s="683" t="s">
        <v>3746</v>
      </c>
      <c r="F1142" s="681" t="s">
        <v>13303</v>
      </c>
      <c r="G1142" s="190" t="s">
        <v>13279</v>
      </c>
      <c r="H1142" s="243" t="s">
        <v>10</v>
      </c>
      <c r="I1142" s="684">
        <v>45861</v>
      </c>
      <c r="J1142" s="684">
        <v>45865</v>
      </c>
      <c r="K1142" s="196" t="s">
        <v>26</v>
      </c>
      <c r="L1142" s="684"/>
      <c r="M1142" s="684"/>
      <c r="N1142" s="654"/>
      <c r="O1142" s="196"/>
      <c r="P1142" s="654"/>
      <c r="Q1142" s="654"/>
      <c r="R1142" s="196"/>
      <c r="S1142" s="654"/>
      <c r="T1142" s="654"/>
      <c r="U1142" s="196"/>
      <c r="V1142" s="654"/>
      <c r="W1142" s="654"/>
      <c r="X1142" s="654"/>
      <c r="Y1142" s="659"/>
      <c r="Z1142" s="659"/>
      <c r="AA1142" s="659"/>
      <c r="AB1142" s="247"/>
      <c r="AC1142" s="667"/>
      <c r="AD1142" s="667"/>
      <c r="AE1142" s="667"/>
      <c r="AF1142" s="682"/>
      <c r="AG1142" s="682"/>
      <c r="AH1142" s="247"/>
      <c r="AI1142" s="682"/>
      <c r="AJ1142" s="682"/>
      <c r="AK1142" s="688"/>
      <c r="AL1142" s="922"/>
      <c r="AN1142"/>
    </row>
    <row r="1143" spans="1:40" ht="99.9" customHeight="1" thickBot="1" x14ac:dyDescent="0.35">
      <c r="A1143" s="627">
        <f t="shared" si="17"/>
        <v>1137</v>
      </c>
      <c r="B1143" s="1182"/>
      <c r="C1143" s="674"/>
      <c r="D1143" s="13"/>
      <c r="E1143" s="683" t="s">
        <v>3746</v>
      </c>
      <c r="F1143" s="681" t="s">
        <v>13304</v>
      </c>
      <c r="G1143" s="190" t="s">
        <v>13280</v>
      </c>
      <c r="H1143" s="243" t="s">
        <v>10</v>
      </c>
      <c r="I1143" s="684">
        <v>45861</v>
      </c>
      <c r="J1143" s="684">
        <v>45865</v>
      </c>
      <c r="K1143" s="196" t="s">
        <v>26</v>
      </c>
      <c r="L1143" s="684"/>
      <c r="M1143" s="684"/>
      <c r="N1143" s="654"/>
      <c r="O1143" s="196"/>
      <c r="P1143" s="654"/>
      <c r="Q1143" s="654"/>
      <c r="R1143" s="196"/>
      <c r="S1143" s="654"/>
      <c r="T1143" s="654"/>
      <c r="U1143" s="196"/>
      <c r="V1143" s="654"/>
      <c r="W1143" s="654"/>
      <c r="X1143" s="654"/>
      <c r="Y1143" s="659"/>
      <c r="Z1143" s="659"/>
      <c r="AA1143" s="659"/>
      <c r="AB1143" s="247"/>
      <c r="AC1143" s="667"/>
      <c r="AD1143" s="667"/>
      <c r="AE1143" s="667"/>
      <c r="AF1143" s="682"/>
      <c r="AG1143" s="682"/>
      <c r="AH1143" s="247"/>
      <c r="AI1143" s="682"/>
      <c r="AJ1143" s="682"/>
      <c r="AK1143" s="688"/>
      <c r="AL1143" s="922"/>
      <c r="AN1143"/>
    </row>
    <row r="1144" spans="1:40" ht="99.9" customHeight="1" thickBot="1" x14ac:dyDescent="0.35">
      <c r="A1144" s="627">
        <f t="shared" si="17"/>
        <v>1138</v>
      </c>
      <c r="B1144" s="1182"/>
      <c r="C1144" s="674"/>
      <c r="D1144" s="13"/>
      <c r="E1144" s="683" t="s">
        <v>3746</v>
      </c>
      <c r="F1144" s="681" t="s">
        <v>13305</v>
      </c>
      <c r="G1144" s="190" t="s">
        <v>13281</v>
      </c>
      <c r="H1144" s="243" t="s">
        <v>10</v>
      </c>
      <c r="I1144" s="684">
        <v>45861</v>
      </c>
      <c r="J1144" s="684">
        <v>45865</v>
      </c>
      <c r="K1144" s="196" t="s">
        <v>26</v>
      </c>
      <c r="L1144" s="684"/>
      <c r="M1144" s="684"/>
      <c r="N1144" s="654"/>
      <c r="O1144" s="196"/>
      <c r="P1144" s="654"/>
      <c r="Q1144" s="654"/>
      <c r="R1144" s="196"/>
      <c r="S1144" s="654"/>
      <c r="T1144" s="654"/>
      <c r="U1144" s="196"/>
      <c r="V1144" s="654"/>
      <c r="W1144" s="654"/>
      <c r="X1144" s="654"/>
      <c r="Y1144" s="659"/>
      <c r="Z1144" s="659"/>
      <c r="AA1144" s="659"/>
      <c r="AB1144" s="247"/>
      <c r="AC1144" s="667"/>
      <c r="AD1144" s="667"/>
      <c r="AE1144" s="667"/>
      <c r="AF1144" s="682"/>
      <c r="AG1144" s="682"/>
      <c r="AH1144" s="247"/>
      <c r="AI1144" s="682"/>
      <c r="AJ1144" s="682"/>
      <c r="AK1144" s="688"/>
      <c r="AL1144" s="922"/>
      <c r="AN1144"/>
    </row>
    <row r="1145" spans="1:40" ht="99.9" customHeight="1" thickBot="1" x14ac:dyDescent="0.35">
      <c r="A1145" s="627">
        <f t="shared" si="17"/>
        <v>1139</v>
      </c>
      <c r="B1145" s="1182"/>
      <c r="C1145" s="674"/>
      <c r="D1145" s="13"/>
      <c r="E1145" s="683" t="s">
        <v>3746</v>
      </c>
      <c r="F1145" s="681" t="s">
        <v>13306</v>
      </c>
      <c r="G1145" s="190" t="s">
        <v>13318</v>
      </c>
      <c r="H1145" s="243" t="s">
        <v>10</v>
      </c>
      <c r="I1145" s="684">
        <v>45861</v>
      </c>
      <c r="J1145" s="684">
        <v>45865</v>
      </c>
      <c r="K1145" s="196" t="s">
        <v>26</v>
      </c>
      <c r="L1145" s="684"/>
      <c r="M1145" s="684"/>
      <c r="N1145" s="654"/>
      <c r="O1145" s="196"/>
      <c r="P1145" s="654"/>
      <c r="Q1145" s="654"/>
      <c r="R1145" s="196"/>
      <c r="S1145" s="654"/>
      <c r="T1145" s="654"/>
      <c r="U1145" s="196"/>
      <c r="V1145" s="654"/>
      <c r="W1145" s="654"/>
      <c r="X1145" s="654"/>
      <c r="Y1145" s="659"/>
      <c r="Z1145" s="659"/>
      <c r="AA1145" s="659"/>
      <c r="AB1145" s="247"/>
      <c r="AC1145" s="667"/>
      <c r="AD1145" s="667"/>
      <c r="AE1145" s="667"/>
      <c r="AF1145" s="682"/>
      <c r="AG1145" s="682"/>
      <c r="AH1145" s="247"/>
      <c r="AI1145" s="682"/>
      <c r="AJ1145" s="682"/>
      <c r="AK1145" s="688"/>
      <c r="AL1145" s="922"/>
      <c r="AN1145"/>
    </row>
    <row r="1146" spans="1:40" ht="99.9" customHeight="1" thickBot="1" x14ac:dyDescent="0.35">
      <c r="A1146" s="627">
        <f t="shared" si="17"/>
        <v>1140</v>
      </c>
      <c r="B1146" s="1182"/>
      <c r="C1146" s="674"/>
      <c r="D1146" s="13"/>
      <c r="E1146" s="683" t="s">
        <v>3746</v>
      </c>
      <c r="F1146" s="681" t="s">
        <v>13307</v>
      </c>
      <c r="G1146" s="190" t="s">
        <v>13282</v>
      </c>
      <c r="H1146" s="243" t="s">
        <v>10</v>
      </c>
      <c r="I1146" s="684">
        <v>45861</v>
      </c>
      <c r="J1146" s="684">
        <v>45865</v>
      </c>
      <c r="K1146" s="196" t="s">
        <v>26</v>
      </c>
      <c r="L1146" s="684"/>
      <c r="M1146" s="684"/>
      <c r="N1146" s="654"/>
      <c r="O1146" s="196"/>
      <c r="P1146" s="654"/>
      <c r="Q1146" s="654"/>
      <c r="R1146" s="196"/>
      <c r="S1146" s="654"/>
      <c r="T1146" s="654"/>
      <c r="U1146" s="196"/>
      <c r="V1146" s="654"/>
      <c r="W1146" s="654"/>
      <c r="X1146" s="654"/>
      <c r="Y1146" s="659"/>
      <c r="Z1146" s="659"/>
      <c r="AA1146" s="659"/>
      <c r="AB1146" s="247"/>
      <c r="AC1146" s="667"/>
      <c r="AD1146" s="667"/>
      <c r="AE1146" s="667"/>
      <c r="AF1146" s="682"/>
      <c r="AG1146" s="682"/>
      <c r="AH1146" s="247"/>
      <c r="AI1146" s="682"/>
      <c r="AJ1146" s="682"/>
      <c r="AK1146" s="688"/>
      <c r="AL1146" s="922"/>
      <c r="AN1146"/>
    </row>
    <row r="1147" spans="1:40" ht="99.9" customHeight="1" thickBot="1" x14ac:dyDescent="0.35">
      <c r="A1147" s="627">
        <f t="shared" si="17"/>
        <v>1141</v>
      </c>
      <c r="B1147" s="1182"/>
      <c r="C1147" s="674"/>
      <c r="D1147" s="13"/>
      <c r="E1147" s="683" t="s">
        <v>3746</v>
      </c>
      <c r="F1147" s="681" t="s">
        <v>13308</v>
      </c>
      <c r="G1147" s="190" t="s">
        <v>13283</v>
      </c>
      <c r="H1147" s="243" t="s">
        <v>10</v>
      </c>
      <c r="I1147" s="684">
        <v>45861</v>
      </c>
      <c r="J1147" s="684">
        <v>45865</v>
      </c>
      <c r="K1147" s="196" t="s">
        <v>26</v>
      </c>
      <c r="L1147" s="684"/>
      <c r="M1147" s="684"/>
      <c r="N1147" s="654"/>
      <c r="O1147" s="196"/>
      <c r="P1147" s="654"/>
      <c r="Q1147" s="654"/>
      <c r="R1147" s="196"/>
      <c r="S1147" s="654"/>
      <c r="T1147" s="654"/>
      <c r="U1147" s="196"/>
      <c r="V1147" s="654"/>
      <c r="W1147" s="654"/>
      <c r="X1147" s="654"/>
      <c r="Y1147" s="659"/>
      <c r="Z1147" s="659"/>
      <c r="AA1147" s="659"/>
      <c r="AB1147" s="247"/>
      <c r="AC1147" s="667"/>
      <c r="AD1147" s="667"/>
      <c r="AE1147" s="667"/>
      <c r="AF1147" s="682"/>
      <c r="AG1147" s="682"/>
      <c r="AH1147" s="247"/>
      <c r="AI1147" s="682"/>
      <c r="AJ1147" s="682"/>
      <c r="AK1147" s="688"/>
      <c r="AL1147" s="922"/>
      <c r="AN1147"/>
    </row>
    <row r="1148" spans="1:40" ht="99.9" customHeight="1" thickBot="1" x14ac:dyDescent="0.35">
      <c r="A1148" s="627">
        <f t="shared" si="17"/>
        <v>1142</v>
      </c>
      <c r="B1148" s="1182"/>
      <c r="C1148" s="674"/>
      <c r="D1148" s="13"/>
      <c r="E1148" s="683" t="s">
        <v>3746</v>
      </c>
      <c r="F1148" s="681" t="s">
        <v>13309</v>
      </c>
      <c r="G1148" s="190" t="s">
        <v>13284</v>
      </c>
      <c r="H1148" s="243" t="s">
        <v>10</v>
      </c>
      <c r="I1148" s="684">
        <v>45861</v>
      </c>
      <c r="J1148" s="684">
        <v>45865</v>
      </c>
      <c r="K1148" s="196" t="s">
        <v>26</v>
      </c>
      <c r="L1148" s="684"/>
      <c r="M1148" s="684"/>
      <c r="N1148" s="654"/>
      <c r="O1148" s="196"/>
      <c r="P1148" s="654"/>
      <c r="Q1148" s="654"/>
      <c r="R1148" s="196"/>
      <c r="S1148" s="654"/>
      <c r="T1148" s="654"/>
      <c r="U1148" s="196"/>
      <c r="V1148" s="654"/>
      <c r="W1148" s="654"/>
      <c r="X1148" s="654"/>
      <c r="Y1148" s="659"/>
      <c r="Z1148" s="659"/>
      <c r="AA1148" s="659"/>
      <c r="AB1148" s="247"/>
      <c r="AC1148" s="667"/>
      <c r="AD1148" s="667"/>
      <c r="AE1148" s="667"/>
      <c r="AF1148" s="682"/>
      <c r="AG1148" s="682"/>
      <c r="AH1148" s="247"/>
      <c r="AI1148" s="682"/>
      <c r="AJ1148" s="682"/>
      <c r="AK1148" s="688"/>
      <c r="AL1148" s="922"/>
      <c r="AN1148"/>
    </row>
    <row r="1149" spans="1:40" ht="99.9" customHeight="1" thickBot="1" x14ac:dyDescent="0.35">
      <c r="A1149" s="627">
        <f t="shared" si="17"/>
        <v>1143</v>
      </c>
      <c r="B1149" s="1182"/>
      <c r="C1149" s="674"/>
      <c r="D1149" s="13"/>
      <c r="E1149" s="683" t="s">
        <v>3746</v>
      </c>
      <c r="F1149" s="681" t="s">
        <v>13310</v>
      </c>
      <c r="G1149" s="190" t="s">
        <v>13285</v>
      </c>
      <c r="H1149" s="243" t="s">
        <v>10</v>
      </c>
      <c r="I1149" s="684">
        <v>45861</v>
      </c>
      <c r="J1149" s="684">
        <v>45865</v>
      </c>
      <c r="K1149" s="196" t="s">
        <v>26</v>
      </c>
      <c r="L1149" s="684"/>
      <c r="M1149" s="684"/>
      <c r="N1149" s="654"/>
      <c r="O1149" s="196"/>
      <c r="P1149" s="654"/>
      <c r="Q1149" s="654"/>
      <c r="R1149" s="196"/>
      <c r="S1149" s="654"/>
      <c r="T1149" s="654"/>
      <c r="U1149" s="196"/>
      <c r="V1149" s="654"/>
      <c r="W1149" s="654"/>
      <c r="X1149" s="654"/>
      <c r="Y1149" s="659"/>
      <c r="Z1149" s="659"/>
      <c r="AA1149" s="659"/>
      <c r="AB1149" s="247"/>
      <c r="AC1149" s="667"/>
      <c r="AD1149" s="667"/>
      <c r="AE1149" s="667"/>
      <c r="AF1149" s="682"/>
      <c r="AG1149" s="682"/>
      <c r="AH1149" s="247"/>
      <c r="AI1149" s="682"/>
      <c r="AJ1149" s="682"/>
      <c r="AK1149" s="688"/>
      <c r="AL1149" s="922"/>
      <c r="AN1149"/>
    </row>
    <row r="1150" spans="1:40" ht="99.9" customHeight="1" thickBot="1" x14ac:dyDescent="0.35">
      <c r="A1150" s="627">
        <f t="shared" si="17"/>
        <v>1144</v>
      </c>
      <c r="B1150" s="1182"/>
      <c r="C1150" s="674"/>
      <c r="D1150" s="13"/>
      <c r="E1150" s="683" t="s">
        <v>3746</v>
      </c>
      <c r="F1150" s="681" t="s">
        <v>13311</v>
      </c>
      <c r="G1150" s="190" t="s">
        <v>13319</v>
      </c>
      <c r="H1150" s="243" t="s">
        <v>10</v>
      </c>
      <c r="I1150" s="684">
        <v>45861</v>
      </c>
      <c r="J1150" s="684">
        <v>45865</v>
      </c>
      <c r="K1150" s="196" t="s">
        <v>26</v>
      </c>
      <c r="L1150" s="684"/>
      <c r="M1150" s="684"/>
      <c r="N1150" s="654"/>
      <c r="O1150" s="196"/>
      <c r="P1150" s="654"/>
      <c r="Q1150" s="654"/>
      <c r="R1150" s="196"/>
      <c r="S1150" s="654"/>
      <c r="T1150" s="654"/>
      <c r="U1150" s="196"/>
      <c r="V1150" s="654"/>
      <c r="W1150" s="654"/>
      <c r="X1150" s="654"/>
      <c r="Y1150" s="659"/>
      <c r="Z1150" s="659"/>
      <c r="AA1150" s="659"/>
      <c r="AB1150" s="247"/>
      <c r="AC1150" s="667"/>
      <c r="AD1150" s="667"/>
      <c r="AE1150" s="667"/>
      <c r="AF1150" s="682"/>
      <c r="AG1150" s="682"/>
      <c r="AH1150" s="247"/>
      <c r="AI1150" s="682"/>
      <c r="AJ1150" s="682"/>
      <c r="AK1150" s="688"/>
      <c r="AL1150" s="922"/>
      <c r="AN1150"/>
    </row>
    <row r="1151" spans="1:40" ht="99.9" customHeight="1" thickBot="1" x14ac:dyDescent="0.35">
      <c r="A1151" s="627">
        <f t="shared" si="17"/>
        <v>1145</v>
      </c>
      <c r="B1151" s="1182"/>
      <c r="C1151" s="674"/>
      <c r="D1151" s="13"/>
      <c r="E1151" s="683" t="s">
        <v>3746</v>
      </c>
      <c r="F1151" s="681" t="s">
        <v>13312</v>
      </c>
      <c r="G1151" s="190" t="s">
        <v>13286</v>
      </c>
      <c r="H1151" s="243" t="s">
        <v>10</v>
      </c>
      <c r="I1151" s="684">
        <v>45861</v>
      </c>
      <c r="J1151" s="684">
        <v>45865</v>
      </c>
      <c r="K1151" s="196" t="s">
        <v>26</v>
      </c>
      <c r="L1151" s="684"/>
      <c r="M1151" s="684"/>
      <c r="N1151" s="654"/>
      <c r="O1151" s="196"/>
      <c r="P1151" s="654"/>
      <c r="Q1151" s="654"/>
      <c r="R1151" s="196"/>
      <c r="S1151" s="654"/>
      <c r="T1151" s="654"/>
      <c r="U1151" s="196"/>
      <c r="V1151" s="654"/>
      <c r="W1151" s="654"/>
      <c r="X1151" s="654"/>
      <c r="Y1151" s="659"/>
      <c r="Z1151" s="659"/>
      <c r="AA1151" s="659"/>
      <c r="AB1151" s="247"/>
      <c r="AC1151" s="667"/>
      <c r="AD1151" s="667"/>
      <c r="AE1151" s="667"/>
      <c r="AF1151" s="682"/>
      <c r="AG1151" s="682"/>
      <c r="AH1151" s="247"/>
      <c r="AI1151" s="682"/>
      <c r="AJ1151" s="682"/>
      <c r="AK1151" s="688"/>
      <c r="AL1151" s="922"/>
      <c r="AN1151"/>
    </row>
    <row r="1152" spans="1:40" ht="99.9" customHeight="1" thickBot="1" x14ac:dyDescent="0.35">
      <c r="A1152" s="627">
        <f t="shared" si="17"/>
        <v>1146</v>
      </c>
      <c r="B1152" s="1183"/>
      <c r="C1152" s="674"/>
      <c r="D1152" s="13"/>
      <c r="E1152" s="683" t="s">
        <v>3746</v>
      </c>
      <c r="F1152" s="681" t="s">
        <v>13313</v>
      </c>
      <c r="G1152" s="190" t="s">
        <v>13287</v>
      </c>
      <c r="H1152" s="243" t="s">
        <v>10</v>
      </c>
      <c r="I1152" s="684">
        <v>45861</v>
      </c>
      <c r="J1152" s="684">
        <v>45865</v>
      </c>
      <c r="K1152" s="196" t="s">
        <v>26</v>
      </c>
      <c r="L1152" s="684"/>
      <c r="M1152" s="684"/>
      <c r="N1152" s="654"/>
      <c r="O1152" s="196"/>
      <c r="P1152" s="654"/>
      <c r="Q1152" s="654"/>
      <c r="R1152" s="196"/>
      <c r="S1152" s="654"/>
      <c r="T1152" s="654"/>
      <c r="U1152" s="196"/>
      <c r="V1152" s="654"/>
      <c r="W1152" s="654"/>
      <c r="X1152" s="654"/>
      <c r="Y1152" s="659"/>
      <c r="Z1152" s="659"/>
      <c r="AA1152" s="659"/>
      <c r="AB1152" s="247"/>
      <c r="AC1152" s="667"/>
      <c r="AD1152" s="667"/>
      <c r="AE1152" s="667"/>
      <c r="AF1152" s="682"/>
      <c r="AG1152" s="682"/>
      <c r="AH1152" s="247"/>
      <c r="AI1152" s="682"/>
      <c r="AJ1152" s="682"/>
      <c r="AK1152" s="688"/>
      <c r="AL1152" s="923"/>
      <c r="AN1152"/>
    </row>
    <row r="1153" spans="1:40" ht="99.9" customHeight="1" thickBot="1" x14ac:dyDescent="0.35">
      <c r="A1153" s="627">
        <f t="shared" si="17"/>
        <v>1147</v>
      </c>
      <c r="B1153" s="1181" t="s">
        <v>13370</v>
      </c>
      <c r="C1153" s="674"/>
      <c r="D1153" s="13"/>
      <c r="E1153" s="683" t="s">
        <v>2735</v>
      </c>
      <c r="F1153" s="681" t="s">
        <v>13384</v>
      </c>
      <c r="G1153" s="190" t="s">
        <v>13387</v>
      </c>
      <c r="H1153" s="243" t="s">
        <v>10</v>
      </c>
      <c r="I1153" s="684">
        <v>45868</v>
      </c>
      <c r="J1153" s="684">
        <v>45890</v>
      </c>
      <c r="K1153" s="196" t="s">
        <v>93</v>
      </c>
      <c r="L1153" s="654"/>
      <c r="M1153" s="654"/>
      <c r="N1153" s="654"/>
      <c r="O1153" s="196"/>
      <c r="P1153" s="654"/>
      <c r="Q1153" s="654"/>
      <c r="R1153" s="196"/>
      <c r="S1153" s="654"/>
      <c r="T1153" s="654"/>
      <c r="U1153" s="196"/>
      <c r="V1153" s="654"/>
      <c r="W1153" s="654"/>
      <c r="X1153" s="654"/>
      <c r="Y1153" s="648" t="s">
        <v>17</v>
      </c>
      <c r="Z1153" s="648">
        <v>45900</v>
      </c>
      <c r="AA1153" s="648">
        <v>45908</v>
      </c>
      <c r="AB1153" s="247" t="s">
        <v>26</v>
      </c>
      <c r="AC1153" s="648">
        <v>45993</v>
      </c>
      <c r="AD1153" s="648">
        <v>46002</v>
      </c>
      <c r="AE1153" s="247" t="s">
        <v>93</v>
      </c>
      <c r="AF1153" s="682"/>
      <c r="AG1153" s="682"/>
      <c r="AH1153" s="247"/>
      <c r="AI1153" s="682"/>
      <c r="AJ1153" s="682"/>
      <c r="AK1153" s="688"/>
      <c r="AL1153" s="548" t="str">
        <f>IF(B1153&gt;0,HYPERLINK(CONCATENATE("PDFSD FINALLY/",B1153,".pdf"),CONCATENATE("Open PDFSD FINALLY.",B1153)),"")</f>
        <v>Open PDFSD FINALLY.SD 69 (S19.ARCH.26-07)(10-00)</v>
      </c>
      <c r="AN1153"/>
    </row>
    <row r="1154" spans="1:40" ht="99.9" customHeight="1" thickBot="1" x14ac:dyDescent="0.35">
      <c r="A1154" s="627">
        <f t="shared" si="17"/>
        <v>1148</v>
      </c>
      <c r="B1154" s="1182"/>
      <c r="C1154" s="674"/>
      <c r="D1154" s="13"/>
      <c r="E1154" s="683" t="s">
        <v>2735</v>
      </c>
      <c r="F1154" s="681" t="s">
        <v>13385</v>
      </c>
      <c r="G1154" s="190" t="s">
        <v>13388</v>
      </c>
      <c r="H1154" s="243" t="s">
        <v>10</v>
      </c>
      <c r="I1154" s="684">
        <v>45868</v>
      </c>
      <c r="J1154" s="684">
        <v>45890</v>
      </c>
      <c r="K1154" s="196" t="s">
        <v>93</v>
      </c>
      <c r="L1154" s="654"/>
      <c r="M1154" s="654"/>
      <c r="N1154" s="654"/>
      <c r="O1154" s="196"/>
      <c r="P1154" s="654"/>
      <c r="Q1154" s="654"/>
      <c r="R1154" s="196"/>
      <c r="S1154" s="654"/>
      <c r="T1154" s="654"/>
      <c r="U1154" s="196"/>
      <c r="V1154" s="654"/>
      <c r="W1154" s="654"/>
      <c r="X1154" s="654"/>
      <c r="Y1154" s="648" t="s">
        <v>17</v>
      </c>
      <c r="Z1154" s="648">
        <v>45900</v>
      </c>
      <c r="AA1154" s="648">
        <v>45908</v>
      </c>
      <c r="AB1154" s="247" t="s">
        <v>26</v>
      </c>
      <c r="AC1154" s="648">
        <v>45993</v>
      </c>
      <c r="AD1154" s="648">
        <v>46002</v>
      </c>
      <c r="AE1154" s="247" t="s">
        <v>93</v>
      </c>
      <c r="AF1154" s="682"/>
      <c r="AG1154" s="682"/>
      <c r="AH1154" s="247"/>
      <c r="AI1154" s="682"/>
      <c r="AJ1154" s="682"/>
      <c r="AK1154" s="688"/>
      <c r="AL1154" s="922"/>
      <c r="AN1154"/>
    </row>
    <row r="1155" spans="1:40" ht="99.9" customHeight="1" thickBot="1" x14ac:dyDescent="0.35">
      <c r="A1155" s="627">
        <f t="shared" si="17"/>
        <v>1149</v>
      </c>
      <c r="B1155" s="1183"/>
      <c r="C1155" s="674"/>
      <c r="D1155" s="13"/>
      <c r="E1155" s="683" t="s">
        <v>2735</v>
      </c>
      <c r="F1155" s="681" t="s">
        <v>13386</v>
      </c>
      <c r="G1155" s="190" t="s">
        <v>13389</v>
      </c>
      <c r="H1155" s="243" t="s">
        <v>10</v>
      </c>
      <c r="I1155" s="684">
        <v>45868</v>
      </c>
      <c r="J1155" s="684">
        <v>45890</v>
      </c>
      <c r="K1155" s="196" t="s">
        <v>93</v>
      </c>
      <c r="L1155" s="654"/>
      <c r="M1155" s="654"/>
      <c r="N1155" s="654"/>
      <c r="O1155" s="196"/>
      <c r="P1155" s="654"/>
      <c r="Q1155" s="654"/>
      <c r="R1155" s="196"/>
      <c r="S1155" s="654"/>
      <c r="T1155" s="654"/>
      <c r="U1155" s="196"/>
      <c r="V1155" s="654"/>
      <c r="W1155" s="654"/>
      <c r="X1155" s="654"/>
      <c r="Y1155" s="648" t="s">
        <v>17</v>
      </c>
      <c r="Z1155" s="648">
        <v>45900</v>
      </c>
      <c r="AA1155" s="648">
        <v>45908</v>
      </c>
      <c r="AB1155" s="247" t="s">
        <v>26</v>
      </c>
      <c r="AC1155" s="648">
        <v>45993</v>
      </c>
      <c r="AD1155" s="648">
        <v>46002</v>
      </c>
      <c r="AE1155" s="247" t="s">
        <v>93</v>
      </c>
      <c r="AF1155" s="648">
        <v>46157</v>
      </c>
      <c r="AG1155" s="648">
        <v>46182</v>
      </c>
      <c r="AH1155" s="247" t="s">
        <v>93</v>
      </c>
      <c r="AI1155" s="682"/>
      <c r="AJ1155" s="682"/>
      <c r="AK1155" s="688"/>
      <c r="AL1155" s="923"/>
      <c r="AN1155"/>
    </row>
    <row r="1156" spans="1:40" ht="99.9" customHeight="1" thickBot="1" x14ac:dyDescent="0.35">
      <c r="A1156" s="627">
        <f t="shared" si="17"/>
        <v>1150</v>
      </c>
      <c r="B1156" s="625" t="s">
        <v>13371</v>
      </c>
      <c r="C1156" s="674"/>
      <c r="D1156" s="13"/>
      <c r="E1156" s="683" t="s">
        <v>2735</v>
      </c>
      <c r="F1156" s="681" t="s">
        <v>13377</v>
      </c>
      <c r="G1156" s="190" t="s">
        <v>13390</v>
      </c>
      <c r="H1156" s="243" t="s">
        <v>10</v>
      </c>
      <c r="I1156" s="684">
        <v>45868</v>
      </c>
      <c r="J1156" s="684">
        <v>45890</v>
      </c>
      <c r="K1156" s="196" t="s">
        <v>93</v>
      </c>
      <c r="L1156" s="654"/>
      <c r="M1156" s="654"/>
      <c r="N1156" s="654"/>
      <c r="O1156" s="196"/>
      <c r="P1156" s="654"/>
      <c r="Q1156" s="654"/>
      <c r="R1156" s="196"/>
      <c r="S1156" s="654"/>
      <c r="T1156" s="654"/>
      <c r="U1156" s="196"/>
      <c r="V1156" s="654"/>
      <c r="W1156" s="654"/>
      <c r="X1156" s="654"/>
      <c r="Y1156" s="648" t="s">
        <v>17</v>
      </c>
      <c r="Z1156" s="648">
        <v>45900</v>
      </c>
      <c r="AA1156" s="648">
        <v>45908</v>
      </c>
      <c r="AB1156" s="247" t="s">
        <v>93</v>
      </c>
      <c r="AC1156" s="667"/>
      <c r="AD1156" s="667"/>
      <c r="AE1156" s="667"/>
      <c r="AF1156" s="682"/>
      <c r="AG1156" s="682"/>
      <c r="AH1156" s="247"/>
      <c r="AI1156" s="682"/>
      <c r="AJ1156" s="682"/>
      <c r="AK1156" s="688"/>
      <c r="AL1156" s="474" t="str">
        <f>IF(B1156&gt;0,HYPERLINK(CONCATENATE("PDFSD FINALLY/",B1156,".pdf"),CONCATENATE("Open PDFSD FINALLY.",B1156)),"")</f>
        <v>Open PDFSD FINALLY.SD 70 (S19.ARCH.26-07)(10-00)</v>
      </c>
      <c r="AN1156"/>
    </row>
    <row r="1157" spans="1:40" ht="99.9" customHeight="1" thickBot="1" x14ac:dyDescent="0.35">
      <c r="A1157" s="627">
        <f t="shared" si="17"/>
        <v>1151</v>
      </c>
      <c r="B1157" s="1181" t="s">
        <v>13372</v>
      </c>
      <c r="C1157" s="674"/>
      <c r="D1157" s="13"/>
      <c r="E1157" s="683" t="s">
        <v>2735</v>
      </c>
      <c r="F1157" s="681" t="s">
        <v>13378</v>
      </c>
      <c r="G1157" s="190" t="s">
        <v>13391</v>
      </c>
      <c r="H1157" s="243" t="s">
        <v>10</v>
      </c>
      <c r="I1157" s="684">
        <v>45868</v>
      </c>
      <c r="J1157" s="684">
        <v>45890</v>
      </c>
      <c r="K1157" s="196" t="s">
        <v>93</v>
      </c>
      <c r="L1157" s="654"/>
      <c r="M1157" s="654"/>
      <c r="N1157" s="654"/>
      <c r="O1157" s="196"/>
      <c r="P1157" s="654"/>
      <c r="Q1157" s="654"/>
      <c r="R1157" s="196"/>
      <c r="S1157" s="654"/>
      <c r="T1157" s="654"/>
      <c r="U1157" s="196"/>
      <c r="V1157" s="654"/>
      <c r="W1157" s="654"/>
      <c r="X1157" s="654"/>
      <c r="Y1157" s="648" t="s">
        <v>17</v>
      </c>
      <c r="Z1157" s="648">
        <v>45900</v>
      </c>
      <c r="AA1157" s="648">
        <v>45908</v>
      </c>
      <c r="AB1157" s="247" t="s">
        <v>26</v>
      </c>
      <c r="AC1157" s="648">
        <v>46093</v>
      </c>
      <c r="AD1157" s="648">
        <v>46119</v>
      </c>
      <c r="AE1157" s="247" t="s">
        <v>26</v>
      </c>
      <c r="AF1157" s="648">
        <v>46155</v>
      </c>
      <c r="AG1157" s="648">
        <v>46177</v>
      </c>
      <c r="AH1157" s="247" t="s">
        <v>93</v>
      </c>
      <c r="AI1157" s="682"/>
      <c r="AJ1157" s="682"/>
      <c r="AK1157" s="688"/>
      <c r="AL1157" s="548" t="str">
        <f>IF(B1157&gt;0,HYPERLINK(CONCATENATE("PDFSD FINALLY/",B1157,".pdf"),CONCATENATE("Open PDFSD FINALLY.",B1157)),"")</f>
        <v>Open PDFSD FINALLY.SD 71 (S19.ARCH.28-07)(10-00)</v>
      </c>
      <c r="AN1157"/>
    </row>
    <row r="1158" spans="1:40" ht="99.9" customHeight="1" thickBot="1" x14ac:dyDescent="0.35">
      <c r="A1158" s="627">
        <f t="shared" si="17"/>
        <v>1152</v>
      </c>
      <c r="B1158" s="1182"/>
      <c r="C1158" s="674"/>
      <c r="D1158" s="13"/>
      <c r="E1158" s="683" t="s">
        <v>2735</v>
      </c>
      <c r="F1158" s="681" t="s">
        <v>13379</v>
      </c>
      <c r="G1158" s="190" t="s">
        <v>13392</v>
      </c>
      <c r="H1158" s="243" t="s">
        <v>10</v>
      </c>
      <c r="I1158" s="684">
        <v>45868</v>
      </c>
      <c r="J1158" s="684">
        <v>45890</v>
      </c>
      <c r="K1158" s="196" t="s">
        <v>93</v>
      </c>
      <c r="L1158" s="654"/>
      <c r="M1158" s="654"/>
      <c r="N1158" s="654"/>
      <c r="O1158" s="196"/>
      <c r="P1158" s="654"/>
      <c r="Q1158" s="654"/>
      <c r="R1158" s="196"/>
      <c r="S1158" s="654"/>
      <c r="T1158" s="654"/>
      <c r="U1158" s="196"/>
      <c r="V1158" s="654"/>
      <c r="W1158" s="654"/>
      <c r="X1158" s="654"/>
      <c r="Y1158" s="648" t="s">
        <v>17</v>
      </c>
      <c r="Z1158" s="648">
        <v>45900</v>
      </c>
      <c r="AA1158" s="648">
        <v>45908</v>
      </c>
      <c r="AB1158" s="247" t="s">
        <v>26</v>
      </c>
      <c r="AC1158" s="648">
        <v>46093</v>
      </c>
      <c r="AD1158" s="648">
        <v>46119</v>
      </c>
      <c r="AE1158" s="247" t="s">
        <v>26</v>
      </c>
      <c r="AF1158" s="648">
        <v>46155</v>
      </c>
      <c r="AG1158" s="648">
        <v>46177</v>
      </c>
      <c r="AH1158" s="247" t="s">
        <v>93</v>
      </c>
      <c r="AI1158" s="682"/>
      <c r="AJ1158" s="682"/>
      <c r="AK1158" s="688"/>
      <c r="AL1158" s="922"/>
      <c r="AN1158"/>
    </row>
    <row r="1159" spans="1:40" ht="99.9" customHeight="1" thickBot="1" x14ac:dyDescent="0.35">
      <c r="A1159" s="627">
        <f t="shared" si="17"/>
        <v>1153</v>
      </c>
      <c r="B1159" s="1183"/>
      <c r="C1159" s="674"/>
      <c r="D1159" s="13"/>
      <c r="E1159" s="683" t="s">
        <v>2735</v>
      </c>
      <c r="F1159" s="681" t="s">
        <v>13380</v>
      </c>
      <c r="G1159" s="190" t="s">
        <v>13393</v>
      </c>
      <c r="H1159" s="243" t="s">
        <v>10</v>
      </c>
      <c r="I1159" s="684">
        <v>45868</v>
      </c>
      <c r="J1159" s="684">
        <v>45890</v>
      </c>
      <c r="K1159" s="196" t="s">
        <v>93</v>
      </c>
      <c r="L1159" s="654"/>
      <c r="M1159" s="654"/>
      <c r="N1159" s="654"/>
      <c r="O1159" s="196"/>
      <c r="P1159" s="654"/>
      <c r="Q1159" s="654"/>
      <c r="R1159" s="196"/>
      <c r="S1159" s="654"/>
      <c r="T1159" s="654"/>
      <c r="U1159" s="196"/>
      <c r="V1159" s="654"/>
      <c r="W1159" s="654"/>
      <c r="X1159" s="654"/>
      <c r="Y1159" s="648" t="s">
        <v>17</v>
      </c>
      <c r="Z1159" s="648">
        <v>45900</v>
      </c>
      <c r="AA1159" s="648">
        <v>45908</v>
      </c>
      <c r="AB1159" s="247" t="s">
        <v>26</v>
      </c>
      <c r="AC1159" s="648">
        <v>46093</v>
      </c>
      <c r="AD1159" s="648">
        <v>46119</v>
      </c>
      <c r="AE1159" s="247" t="s">
        <v>26</v>
      </c>
      <c r="AF1159" s="648">
        <v>46155</v>
      </c>
      <c r="AG1159" s="648">
        <v>46177</v>
      </c>
      <c r="AH1159" s="247" t="s">
        <v>93</v>
      </c>
      <c r="AI1159" s="682"/>
      <c r="AJ1159" s="682"/>
      <c r="AK1159" s="688"/>
      <c r="AL1159" s="923"/>
      <c r="AN1159"/>
    </row>
    <row r="1160" spans="1:40" ht="99.9" customHeight="1" thickBot="1" x14ac:dyDescent="0.35">
      <c r="A1160" s="627">
        <f t="shared" si="17"/>
        <v>1154</v>
      </c>
      <c r="B1160" s="1181" t="s">
        <v>13373</v>
      </c>
      <c r="C1160" s="674"/>
      <c r="D1160" s="13"/>
      <c r="E1160" s="683" t="s">
        <v>2735</v>
      </c>
      <c r="F1160" s="681" t="s">
        <v>13381</v>
      </c>
      <c r="G1160" s="190" t="s">
        <v>13400</v>
      </c>
      <c r="H1160" s="243" t="s">
        <v>10</v>
      </c>
      <c r="I1160" s="684">
        <v>45868</v>
      </c>
      <c r="J1160" s="684">
        <v>45893</v>
      </c>
      <c r="K1160" s="196" t="s">
        <v>93</v>
      </c>
      <c r="L1160" s="654"/>
      <c r="M1160" s="654"/>
      <c r="N1160" s="654"/>
      <c r="O1160" s="196"/>
      <c r="P1160" s="654"/>
      <c r="Q1160" s="654"/>
      <c r="R1160" s="196"/>
      <c r="S1160" s="654"/>
      <c r="T1160" s="654"/>
      <c r="U1160" s="196"/>
      <c r="V1160" s="654"/>
      <c r="W1160" s="654"/>
      <c r="X1160" s="654"/>
      <c r="Y1160" s="648" t="s">
        <v>17</v>
      </c>
      <c r="Z1160" s="648">
        <v>45900</v>
      </c>
      <c r="AA1160" s="648">
        <v>45923</v>
      </c>
      <c r="AB1160" s="247" t="s">
        <v>26</v>
      </c>
      <c r="AC1160" s="648">
        <v>45959</v>
      </c>
      <c r="AD1160" s="648">
        <v>45977</v>
      </c>
      <c r="AE1160" s="247" t="s">
        <v>93</v>
      </c>
      <c r="AF1160" s="648">
        <v>46042</v>
      </c>
      <c r="AG1160" s="648">
        <v>46091</v>
      </c>
      <c r="AH1160" s="247" t="s">
        <v>93</v>
      </c>
      <c r="AI1160" s="682"/>
      <c r="AJ1160" s="682"/>
      <c r="AK1160" s="688"/>
      <c r="AL1160" s="548" t="str">
        <f>IF(B1160&gt;0,HYPERLINK(CONCATENATE("PDFSD FINALLY/",B1160,".pdf"),CONCATENATE("Open PDFSD FINALLY.",B1160)),"")</f>
        <v>Open PDFSD FINALLY.SD 72 (S19.ARCH.28-07)(10-00)</v>
      </c>
      <c r="AN1160"/>
    </row>
    <row r="1161" spans="1:40" ht="99.9" customHeight="1" thickBot="1" x14ac:dyDescent="0.35">
      <c r="A1161" s="627">
        <f t="shared" si="17"/>
        <v>1155</v>
      </c>
      <c r="B1161" s="1182"/>
      <c r="C1161" s="674"/>
      <c r="D1161" s="13"/>
      <c r="E1161" s="683" t="s">
        <v>2735</v>
      </c>
      <c r="F1161" s="681" t="s">
        <v>13382</v>
      </c>
      <c r="G1161" s="190" t="s">
        <v>13401</v>
      </c>
      <c r="H1161" s="243" t="s">
        <v>10</v>
      </c>
      <c r="I1161" s="684">
        <v>45868</v>
      </c>
      <c r="J1161" s="684">
        <v>45893</v>
      </c>
      <c r="K1161" s="196" t="s">
        <v>93</v>
      </c>
      <c r="L1161" s="654"/>
      <c r="M1161" s="654"/>
      <c r="N1161" s="654"/>
      <c r="O1161" s="196"/>
      <c r="P1161" s="654"/>
      <c r="Q1161" s="654"/>
      <c r="R1161" s="196"/>
      <c r="S1161" s="654"/>
      <c r="T1161" s="654"/>
      <c r="U1161" s="196"/>
      <c r="V1161" s="654"/>
      <c r="W1161" s="654"/>
      <c r="X1161" s="654"/>
      <c r="Y1161" s="648" t="s">
        <v>17</v>
      </c>
      <c r="Z1161" s="648">
        <v>45900</v>
      </c>
      <c r="AA1161" s="648">
        <v>45923</v>
      </c>
      <c r="AB1161" s="247" t="s">
        <v>26</v>
      </c>
      <c r="AC1161" s="648">
        <v>45959</v>
      </c>
      <c r="AD1161" s="648">
        <v>45977</v>
      </c>
      <c r="AE1161" s="247" t="s">
        <v>93</v>
      </c>
      <c r="AF1161" s="648">
        <v>46042</v>
      </c>
      <c r="AG1161" s="648">
        <v>46091</v>
      </c>
      <c r="AH1161" s="247" t="s">
        <v>93</v>
      </c>
      <c r="AI1161" s="682"/>
      <c r="AJ1161" s="682"/>
      <c r="AK1161" s="688"/>
      <c r="AL1161" s="922"/>
      <c r="AN1161"/>
    </row>
    <row r="1162" spans="1:40" ht="99.9" customHeight="1" thickBot="1" x14ac:dyDescent="0.35">
      <c r="A1162" s="627">
        <f t="shared" ref="A1162:A1223" si="18">ROW()-ROW($A$6)</f>
        <v>1156</v>
      </c>
      <c r="B1162" s="1183"/>
      <c r="C1162" s="674"/>
      <c r="D1162" s="13"/>
      <c r="E1162" s="683" t="s">
        <v>2735</v>
      </c>
      <c r="F1162" s="681" t="s">
        <v>13383</v>
      </c>
      <c r="G1162" s="190" t="s">
        <v>13402</v>
      </c>
      <c r="H1162" s="243" t="s">
        <v>10</v>
      </c>
      <c r="I1162" s="684">
        <v>45868</v>
      </c>
      <c r="J1162" s="684">
        <v>45893</v>
      </c>
      <c r="K1162" s="196" t="s">
        <v>27</v>
      </c>
      <c r="L1162" s="654"/>
      <c r="M1162" s="654"/>
      <c r="N1162" s="654"/>
      <c r="O1162" s="196"/>
      <c r="P1162" s="654"/>
      <c r="Q1162" s="654"/>
      <c r="R1162" s="196"/>
      <c r="S1162" s="654"/>
      <c r="T1162" s="654"/>
      <c r="U1162" s="196"/>
      <c r="V1162" s="654"/>
      <c r="W1162" s="654"/>
      <c r="X1162" s="654"/>
      <c r="Y1162" s="648"/>
      <c r="Z1162" s="648"/>
      <c r="AA1162" s="648"/>
      <c r="AB1162" s="247"/>
      <c r="AC1162" s="648">
        <v>45959</v>
      </c>
      <c r="AD1162" s="648">
        <v>45977</v>
      </c>
      <c r="AE1162" s="247" t="s">
        <v>93</v>
      </c>
      <c r="AF1162" s="682"/>
      <c r="AG1162" s="682"/>
      <c r="AH1162" s="247"/>
      <c r="AI1162" s="682"/>
      <c r="AJ1162" s="682"/>
      <c r="AK1162" s="688"/>
      <c r="AL1162" s="923"/>
      <c r="AN1162"/>
    </row>
    <row r="1163" spans="1:40" ht="99.9" customHeight="1" thickBot="1" x14ac:dyDescent="0.35">
      <c r="A1163" s="627">
        <f t="shared" si="18"/>
        <v>1157</v>
      </c>
      <c r="B1163" s="625" t="s">
        <v>13374</v>
      </c>
      <c r="C1163" s="674"/>
      <c r="D1163" s="13"/>
      <c r="E1163" s="683" t="s">
        <v>2735</v>
      </c>
      <c r="F1163" s="681" t="s">
        <v>13376</v>
      </c>
      <c r="G1163" s="190" t="s">
        <v>13375</v>
      </c>
      <c r="H1163" s="243" t="s">
        <v>10</v>
      </c>
      <c r="I1163" s="684">
        <v>45868</v>
      </c>
      <c r="J1163" s="684">
        <v>45890</v>
      </c>
      <c r="K1163" s="196" t="s">
        <v>93</v>
      </c>
      <c r="L1163" s="654"/>
      <c r="M1163" s="654"/>
      <c r="N1163" s="654"/>
      <c r="O1163" s="196"/>
      <c r="P1163" s="654"/>
      <c r="Q1163" s="654"/>
      <c r="R1163" s="196"/>
      <c r="S1163" s="654"/>
      <c r="T1163" s="654"/>
      <c r="U1163" s="196"/>
      <c r="V1163" s="654"/>
      <c r="W1163" s="654"/>
      <c r="X1163" s="654"/>
      <c r="Y1163" s="648" t="s">
        <v>17</v>
      </c>
      <c r="Z1163" s="648">
        <v>45900</v>
      </c>
      <c r="AA1163" s="648">
        <v>45908</v>
      </c>
      <c r="AB1163" s="247" t="s">
        <v>93</v>
      </c>
      <c r="AC1163" s="667"/>
      <c r="AD1163" s="667"/>
      <c r="AE1163" s="667"/>
      <c r="AF1163" s="682"/>
      <c r="AG1163" s="682"/>
      <c r="AH1163" s="247"/>
      <c r="AI1163" s="682"/>
      <c r="AJ1163" s="682"/>
      <c r="AK1163" s="688"/>
      <c r="AL1163" s="474" t="str">
        <f>IF(B1163&gt;0,HYPERLINK(CONCATENATE("PDFSD FINALLY/",B1163,".pdf"),CONCATENATE("Open PDFSD FINALLY.",B1163)),"")</f>
        <v>Open PDFSD FINALLY.SD 73 (S19.ARCH.28-07)(10-00)</v>
      </c>
      <c r="AN1163"/>
    </row>
    <row r="1164" spans="1:40" ht="99.9" customHeight="1" thickBot="1" x14ac:dyDescent="0.35">
      <c r="A1164" s="627">
        <f t="shared" si="18"/>
        <v>1158</v>
      </c>
      <c r="B1164" s="1181" t="s">
        <v>13421</v>
      </c>
      <c r="C1164" s="674"/>
      <c r="D1164" s="13"/>
      <c r="E1164" s="683" t="s">
        <v>2735</v>
      </c>
      <c r="F1164" s="681" t="s">
        <v>13427</v>
      </c>
      <c r="G1164" s="190" t="s">
        <v>13425</v>
      </c>
      <c r="H1164" s="243" t="s">
        <v>10</v>
      </c>
      <c r="I1164" s="684">
        <v>45868</v>
      </c>
      <c r="J1164" s="684">
        <v>45890</v>
      </c>
      <c r="K1164" s="196" t="s">
        <v>26</v>
      </c>
      <c r="L1164" s="684">
        <v>45899</v>
      </c>
      <c r="M1164" s="684">
        <v>45914</v>
      </c>
      <c r="N1164" s="654"/>
      <c r="O1164" s="196" t="s">
        <v>93</v>
      </c>
      <c r="P1164" s="654"/>
      <c r="Q1164" s="654"/>
      <c r="R1164" s="196"/>
      <c r="S1164" s="654"/>
      <c r="T1164" s="654"/>
      <c r="U1164" s="196"/>
      <c r="V1164" s="654"/>
      <c r="W1164" s="654"/>
      <c r="X1164" s="654"/>
      <c r="Y1164" s="648" t="s">
        <v>17</v>
      </c>
      <c r="Z1164" s="648">
        <v>45917</v>
      </c>
      <c r="AA1164" s="648">
        <v>45921</v>
      </c>
      <c r="AB1164" s="702" t="s">
        <v>26</v>
      </c>
      <c r="AC1164" s="667"/>
      <c r="AD1164" s="667"/>
      <c r="AE1164" s="667"/>
      <c r="AF1164" s="682"/>
      <c r="AG1164" s="682"/>
      <c r="AH1164" s="247"/>
      <c r="AI1164" s="682"/>
      <c r="AJ1164" s="682"/>
      <c r="AK1164" s="688"/>
      <c r="AL1164" s="548" t="str">
        <f>IF(B1164&gt;0,HYPERLINK(CONCATENATE("PDFSD FINALLY/",B1164,".pdf"),CONCATENATE("Open PDFSD FINALLY.",B1164)),"")</f>
        <v>Open PDFSD FINALLY.SD 74 (S19.ARCH.28-07)(10-00)</v>
      </c>
      <c r="AN1164"/>
    </row>
    <row r="1165" spans="1:40" ht="99.9" customHeight="1" thickBot="1" x14ac:dyDescent="0.35">
      <c r="A1165" s="627">
        <f t="shared" si="18"/>
        <v>1159</v>
      </c>
      <c r="B1165" s="1183"/>
      <c r="C1165" s="674"/>
      <c r="D1165" s="13"/>
      <c r="E1165" s="683" t="s">
        <v>2735</v>
      </c>
      <c r="F1165" s="681" t="s">
        <v>13428</v>
      </c>
      <c r="G1165" s="190" t="s">
        <v>13426</v>
      </c>
      <c r="H1165" s="243" t="s">
        <v>10</v>
      </c>
      <c r="I1165" s="684">
        <v>45868</v>
      </c>
      <c r="J1165" s="684">
        <v>45890</v>
      </c>
      <c r="K1165" s="196" t="s">
        <v>26</v>
      </c>
      <c r="L1165" s="684">
        <v>45899</v>
      </c>
      <c r="M1165" s="684">
        <v>45914</v>
      </c>
      <c r="N1165" s="654"/>
      <c r="O1165" s="196" t="s">
        <v>93</v>
      </c>
      <c r="P1165" s="654"/>
      <c r="Q1165" s="654"/>
      <c r="R1165" s="196"/>
      <c r="S1165" s="654"/>
      <c r="T1165" s="654"/>
      <c r="U1165" s="196"/>
      <c r="V1165" s="654"/>
      <c r="W1165" s="654"/>
      <c r="X1165" s="654"/>
      <c r="Y1165" s="648" t="s">
        <v>17</v>
      </c>
      <c r="Z1165" s="648">
        <v>45917</v>
      </c>
      <c r="AA1165" s="648">
        <v>45921</v>
      </c>
      <c r="AB1165" s="702" t="s">
        <v>26</v>
      </c>
      <c r="AC1165" s="667"/>
      <c r="AD1165" s="667"/>
      <c r="AE1165" s="667"/>
      <c r="AF1165" s="682"/>
      <c r="AG1165" s="682"/>
      <c r="AH1165" s="247"/>
      <c r="AI1165" s="682"/>
      <c r="AJ1165" s="682"/>
      <c r="AK1165" s="688"/>
      <c r="AL1165" s="923"/>
      <c r="AN1165"/>
    </row>
    <row r="1166" spans="1:40" ht="99.9" customHeight="1" thickBot="1" x14ac:dyDescent="0.35">
      <c r="A1166" s="627">
        <f t="shared" si="18"/>
        <v>1160</v>
      </c>
      <c r="B1166" s="1181" t="s">
        <v>13422</v>
      </c>
      <c r="C1166" s="674"/>
      <c r="D1166" s="13"/>
      <c r="E1166" s="683" t="s">
        <v>2735</v>
      </c>
      <c r="F1166" s="681" t="s">
        <v>13429</v>
      </c>
      <c r="G1166" s="190" t="s">
        <v>13438</v>
      </c>
      <c r="H1166" s="243" t="s">
        <v>10</v>
      </c>
      <c r="I1166" s="684">
        <v>45873</v>
      </c>
      <c r="J1166" s="684">
        <v>45896</v>
      </c>
      <c r="K1166" s="196" t="s">
        <v>93</v>
      </c>
      <c r="L1166" s="654"/>
      <c r="M1166" s="654"/>
      <c r="N1166" s="654"/>
      <c r="O1166" s="196"/>
      <c r="P1166" s="654"/>
      <c r="Q1166" s="654"/>
      <c r="R1166" s="196"/>
      <c r="S1166" s="654"/>
      <c r="T1166" s="654"/>
      <c r="U1166" s="196"/>
      <c r="V1166" s="654"/>
      <c r="W1166" s="654"/>
      <c r="X1166" s="654"/>
      <c r="Y1166" s="648" t="s">
        <v>17</v>
      </c>
      <c r="Z1166" s="648">
        <v>45905</v>
      </c>
      <c r="AA1166" s="648">
        <v>45916</v>
      </c>
      <c r="AB1166" s="702" t="s">
        <v>26</v>
      </c>
      <c r="AC1166" s="648">
        <v>45946</v>
      </c>
      <c r="AD1166" s="648">
        <v>45994</v>
      </c>
      <c r="AE1166" s="247" t="s">
        <v>93</v>
      </c>
      <c r="AF1166" s="682"/>
      <c r="AG1166" s="682"/>
      <c r="AH1166" s="247"/>
      <c r="AI1166" s="682"/>
      <c r="AJ1166" s="682"/>
      <c r="AK1166" s="688"/>
      <c r="AL1166" s="548" t="str">
        <f>IF(B1166&gt;0,HYPERLINK(CONCATENATE("PDFSD FINALLY/",B1166,".pdf"),CONCATENATE("Open PDFSD FINALLY.",B1166)),"")</f>
        <v>Open PDFSD FINALLY.SD 75 (S19.ARCH.28-07)(10-00)</v>
      </c>
      <c r="AN1166"/>
    </row>
    <row r="1167" spans="1:40" ht="99.9" customHeight="1" thickBot="1" x14ac:dyDescent="0.35">
      <c r="A1167" s="627">
        <f t="shared" si="18"/>
        <v>1161</v>
      </c>
      <c r="B1167" s="1182"/>
      <c r="C1167" s="674"/>
      <c r="D1167" s="13"/>
      <c r="E1167" s="683" t="s">
        <v>2735</v>
      </c>
      <c r="F1167" s="681" t="s">
        <v>13430</v>
      </c>
      <c r="G1167" s="190" t="s">
        <v>13439</v>
      </c>
      <c r="H1167" s="243" t="s">
        <v>10</v>
      </c>
      <c r="I1167" s="684">
        <v>45873</v>
      </c>
      <c r="J1167" s="684">
        <v>45896</v>
      </c>
      <c r="K1167" s="196" t="s">
        <v>93</v>
      </c>
      <c r="L1167" s="654"/>
      <c r="M1167" s="654"/>
      <c r="N1167" s="654"/>
      <c r="O1167" s="196"/>
      <c r="P1167" s="654"/>
      <c r="Q1167" s="654"/>
      <c r="R1167" s="196"/>
      <c r="S1167" s="654"/>
      <c r="T1167" s="654"/>
      <c r="U1167" s="196"/>
      <c r="V1167" s="654"/>
      <c r="W1167" s="654"/>
      <c r="X1167" s="654"/>
      <c r="Y1167" s="648" t="s">
        <v>17</v>
      </c>
      <c r="Z1167" s="648">
        <v>45905</v>
      </c>
      <c r="AA1167" s="648">
        <v>45916</v>
      </c>
      <c r="AB1167" s="702" t="s">
        <v>26</v>
      </c>
      <c r="AC1167" s="648">
        <v>45946</v>
      </c>
      <c r="AD1167" s="648">
        <v>45994</v>
      </c>
      <c r="AE1167" s="247" t="s">
        <v>93</v>
      </c>
      <c r="AF1167" s="682"/>
      <c r="AG1167" s="682"/>
      <c r="AH1167" s="247"/>
      <c r="AI1167" s="682"/>
      <c r="AJ1167" s="682"/>
      <c r="AK1167" s="688"/>
      <c r="AL1167" s="922"/>
      <c r="AN1167"/>
    </row>
    <row r="1168" spans="1:40" ht="99.9" customHeight="1" thickBot="1" x14ac:dyDescent="0.35">
      <c r="A1168" s="627">
        <f t="shared" si="18"/>
        <v>1162</v>
      </c>
      <c r="B1168" s="1183"/>
      <c r="C1168" s="674"/>
      <c r="D1168" s="13"/>
      <c r="E1168" s="683" t="s">
        <v>2735</v>
      </c>
      <c r="F1168" s="681" t="s">
        <v>13431</v>
      </c>
      <c r="G1168" s="190" t="s">
        <v>13440</v>
      </c>
      <c r="H1168" s="243" t="s">
        <v>10</v>
      </c>
      <c r="I1168" s="684">
        <v>45873</v>
      </c>
      <c r="J1168" s="684">
        <v>45896</v>
      </c>
      <c r="K1168" s="196" t="s">
        <v>93</v>
      </c>
      <c r="L1168" s="654"/>
      <c r="M1168" s="654"/>
      <c r="N1168" s="654"/>
      <c r="O1168" s="196"/>
      <c r="P1168" s="654"/>
      <c r="Q1168" s="654"/>
      <c r="R1168" s="196"/>
      <c r="S1168" s="654"/>
      <c r="T1168" s="654"/>
      <c r="U1168" s="196"/>
      <c r="V1168" s="654"/>
      <c r="W1168" s="654"/>
      <c r="X1168" s="654"/>
      <c r="Y1168" s="648" t="s">
        <v>17</v>
      </c>
      <c r="Z1168" s="648">
        <v>45905</v>
      </c>
      <c r="AA1168" s="648">
        <v>45916</v>
      </c>
      <c r="AB1168" s="702" t="s">
        <v>26</v>
      </c>
      <c r="AC1168" s="648">
        <v>45946</v>
      </c>
      <c r="AD1168" s="648">
        <v>45994</v>
      </c>
      <c r="AE1168" s="247" t="s">
        <v>93</v>
      </c>
      <c r="AF1168" s="682"/>
      <c r="AG1168" s="682"/>
      <c r="AH1168" s="247"/>
      <c r="AI1168" s="682"/>
      <c r="AJ1168" s="682"/>
      <c r="AK1168" s="688"/>
      <c r="AL1168" s="923"/>
      <c r="AN1168"/>
    </row>
    <row r="1169" spans="1:40" ht="99.9" customHeight="1" thickBot="1" x14ac:dyDescent="0.35">
      <c r="A1169" s="627">
        <f t="shared" si="18"/>
        <v>1163</v>
      </c>
      <c r="B1169" s="623" t="s">
        <v>13423</v>
      </c>
      <c r="C1169" s="674"/>
      <c r="D1169" s="13"/>
      <c r="E1169" s="683" t="s">
        <v>2735</v>
      </c>
      <c r="F1169" s="681" t="s">
        <v>13432</v>
      </c>
      <c r="G1169" s="190" t="s">
        <v>13437</v>
      </c>
      <c r="H1169" s="243" t="s">
        <v>10</v>
      </c>
      <c r="I1169" s="684">
        <v>45873</v>
      </c>
      <c r="J1169" s="684">
        <v>45880</v>
      </c>
      <c r="K1169" s="196" t="s">
        <v>93</v>
      </c>
      <c r="L1169" s="654"/>
      <c r="M1169" s="654"/>
      <c r="N1169" s="654"/>
      <c r="O1169" s="196"/>
      <c r="P1169" s="654"/>
      <c r="Q1169" s="654"/>
      <c r="R1169" s="196"/>
      <c r="S1169" s="654"/>
      <c r="T1169" s="654"/>
      <c r="U1169" s="196"/>
      <c r="V1169" s="654"/>
      <c r="W1169" s="654"/>
      <c r="X1169" s="654"/>
      <c r="Y1169" s="648" t="s">
        <v>17</v>
      </c>
      <c r="Z1169" s="648">
        <v>45893</v>
      </c>
      <c r="AA1169" s="648">
        <v>45897</v>
      </c>
      <c r="AB1169" s="247" t="s">
        <v>26</v>
      </c>
      <c r="AC1169" s="636">
        <v>46099</v>
      </c>
      <c r="AD1169" s="636">
        <v>46111</v>
      </c>
      <c r="AE1169" s="247" t="s">
        <v>93</v>
      </c>
      <c r="AF1169" s="682"/>
      <c r="AG1169" s="682"/>
      <c r="AH1169" s="247"/>
      <c r="AI1169" s="682"/>
      <c r="AJ1169" s="682"/>
      <c r="AK1169" s="688"/>
      <c r="AL1169" s="474" t="str">
        <f>IF(B1169&gt;0,HYPERLINK(CONCATENATE("PDFSD FINALLY/",B1169,".pdf"),CONCATENATE("Open PDFSD FINALLY.",B1169)),"")</f>
        <v>Open PDFSD FINALLY.SD 76 (S19.ARCH.28-07)(10-00)</v>
      </c>
      <c r="AN1169"/>
    </row>
    <row r="1170" spans="1:40" ht="99.9" customHeight="1" thickBot="1" x14ac:dyDescent="0.35">
      <c r="A1170" s="627">
        <f t="shared" si="18"/>
        <v>1164</v>
      </c>
      <c r="B1170" s="1181" t="s">
        <v>13424</v>
      </c>
      <c r="C1170" s="674"/>
      <c r="D1170" s="13"/>
      <c r="E1170" s="683" t="s">
        <v>2735</v>
      </c>
      <c r="F1170" s="681" t="s">
        <v>13433</v>
      </c>
      <c r="G1170" s="190" t="s">
        <v>13436</v>
      </c>
      <c r="H1170" s="243" t="s">
        <v>10</v>
      </c>
      <c r="I1170" s="684">
        <v>45873</v>
      </c>
      <c r="J1170" s="684">
        <v>45890</v>
      </c>
      <c r="K1170" s="196" t="s">
        <v>93</v>
      </c>
      <c r="L1170" s="684"/>
      <c r="M1170" s="654"/>
      <c r="N1170" s="654"/>
      <c r="O1170" s="196"/>
      <c r="P1170" s="684">
        <v>46052</v>
      </c>
      <c r="Q1170" s="684">
        <v>46071</v>
      </c>
      <c r="R1170" s="196" t="s">
        <v>93</v>
      </c>
      <c r="S1170" s="654"/>
      <c r="T1170" s="654"/>
      <c r="U1170" s="196"/>
      <c r="V1170" s="654"/>
      <c r="W1170" s="654"/>
      <c r="X1170" s="654"/>
      <c r="Y1170" s="648" t="s">
        <v>17</v>
      </c>
      <c r="Z1170" s="648">
        <v>45900</v>
      </c>
      <c r="AA1170" s="648">
        <v>45908</v>
      </c>
      <c r="AB1170" s="247" t="s">
        <v>26</v>
      </c>
      <c r="AC1170" s="648">
        <v>45946</v>
      </c>
      <c r="AD1170" s="648">
        <v>45966</v>
      </c>
      <c r="AE1170" s="247" t="s">
        <v>93</v>
      </c>
      <c r="AF1170" s="648">
        <v>46087</v>
      </c>
      <c r="AG1170" s="648">
        <v>46147</v>
      </c>
      <c r="AH1170" s="247" t="s">
        <v>93</v>
      </c>
      <c r="AI1170" s="682"/>
      <c r="AJ1170" s="682"/>
      <c r="AK1170" s="688"/>
      <c r="AL1170" s="548" t="str">
        <f>IF(B1170&gt;0,HYPERLINK(CONCATENATE("PDFSD FINALLY/",B1170,".pdf"),CONCATENATE("Open PDFSD FINALLY.",B1170)),"")</f>
        <v>Open PDFSD FINALLY.SD 77 (S19.ARCH.28-07)(10-00)</v>
      </c>
      <c r="AN1170"/>
    </row>
    <row r="1171" spans="1:40" ht="99.9" customHeight="1" thickBot="1" x14ac:dyDescent="0.35">
      <c r="A1171" s="627">
        <f t="shared" si="18"/>
        <v>1165</v>
      </c>
      <c r="B1171" s="1183"/>
      <c r="C1171" s="674"/>
      <c r="D1171" s="13"/>
      <c r="E1171" s="683" t="s">
        <v>2735</v>
      </c>
      <c r="F1171" s="681" t="s">
        <v>13434</v>
      </c>
      <c r="G1171" s="190" t="s">
        <v>13435</v>
      </c>
      <c r="H1171" s="243" t="s">
        <v>10</v>
      </c>
      <c r="I1171" s="684">
        <v>45873</v>
      </c>
      <c r="J1171" s="684">
        <v>45890</v>
      </c>
      <c r="K1171" s="196" t="s">
        <v>93</v>
      </c>
      <c r="L1171" s="684"/>
      <c r="M1171" s="654"/>
      <c r="N1171" s="654"/>
      <c r="O1171" s="196"/>
      <c r="P1171" s="654"/>
      <c r="Q1171" s="654"/>
      <c r="R1171" s="196"/>
      <c r="S1171" s="684">
        <v>46096</v>
      </c>
      <c r="T1171" s="684">
        <v>46107</v>
      </c>
      <c r="U1171" s="196" t="s">
        <v>93</v>
      </c>
      <c r="V1171" s="654"/>
      <c r="W1171" s="654"/>
      <c r="X1171" s="654"/>
      <c r="Y1171" s="648" t="s">
        <v>17</v>
      </c>
      <c r="Z1171" s="648">
        <v>45900</v>
      </c>
      <c r="AA1171" s="648">
        <v>45908</v>
      </c>
      <c r="AB1171" s="247" t="s">
        <v>26</v>
      </c>
      <c r="AC1171" s="648">
        <v>45946</v>
      </c>
      <c r="AD1171" s="648">
        <v>45966</v>
      </c>
      <c r="AE1171" s="247" t="s">
        <v>93</v>
      </c>
      <c r="AF1171" s="648"/>
      <c r="AG1171" s="682"/>
      <c r="AH1171" s="247"/>
      <c r="AI1171" s="648"/>
      <c r="AJ1171" s="682"/>
      <c r="AK1171" s="247"/>
      <c r="AL1171" s="923"/>
      <c r="AN1171"/>
    </row>
    <row r="1172" spans="1:40" ht="99.9" customHeight="1" thickBot="1" x14ac:dyDescent="0.35">
      <c r="A1172" s="627">
        <f t="shared" si="18"/>
        <v>1166</v>
      </c>
      <c r="B1172" s="623" t="s">
        <v>13465</v>
      </c>
      <c r="C1172" s="674"/>
      <c r="D1172" s="13"/>
      <c r="E1172" s="683" t="s">
        <v>76</v>
      </c>
      <c r="F1172" s="681" t="s">
        <v>13463</v>
      </c>
      <c r="G1172" s="190" t="s">
        <v>13464</v>
      </c>
      <c r="H1172" s="243" t="s">
        <v>10</v>
      </c>
      <c r="I1172" s="684">
        <v>45875</v>
      </c>
      <c r="J1172" s="684">
        <v>45883</v>
      </c>
      <c r="K1172" s="196" t="s">
        <v>93</v>
      </c>
      <c r="L1172" s="248">
        <v>46054</v>
      </c>
      <c r="M1172" s="248">
        <v>46055</v>
      </c>
      <c r="N1172" s="654"/>
      <c r="O1172" s="196" t="s">
        <v>62</v>
      </c>
      <c r="P1172" s="654"/>
      <c r="Q1172" s="654"/>
      <c r="R1172" s="196"/>
      <c r="S1172" s="654"/>
      <c r="T1172" s="654"/>
      <c r="U1172" s="196"/>
      <c r="V1172" s="654"/>
      <c r="W1172" s="654"/>
      <c r="X1172" s="654"/>
      <c r="Y1172" s="648" t="s">
        <v>195</v>
      </c>
      <c r="Z1172" s="663">
        <v>45890</v>
      </c>
      <c r="AA1172" s="663">
        <v>45890</v>
      </c>
      <c r="AB1172" s="247" t="s">
        <v>93</v>
      </c>
      <c r="AC1172" s="800">
        <v>46066</v>
      </c>
      <c r="AD1172" s="800">
        <v>46066</v>
      </c>
      <c r="AE1172" s="247" t="s">
        <v>62</v>
      </c>
      <c r="AF1172" s="682"/>
      <c r="AG1172" s="682"/>
      <c r="AH1172" s="247"/>
      <c r="AI1172" s="682"/>
      <c r="AJ1172" s="682"/>
      <c r="AK1172" s="688"/>
      <c r="AL1172" s="474" t="str">
        <f>IF(B1172&gt;0,HYPERLINK(CONCATENATE("PDFSD FINALLY/",B1172,".pdf"),CONCATENATE("Open PDFSD FINALLY.",B1172)),"")</f>
        <v>Open PDFSD FINALLY.SD 96 (S19.CI.06-08)(10-00)</v>
      </c>
      <c r="AN1172"/>
    </row>
    <row r="1173" spans="1:40" ht="99.9" customHeight="1" thickBot="1" x14ac:dyDescent="0.35">
      <c r="A1173" s="627"/>
      <c r="B1173" s="623" t="s">
        <v>13466</v>
      </c>
      <c r="C1173" s="674"/>
      <c r="D1173" s="13"/>
      <c r="E1173" s="683" t="s">
        <v>2735</v>
      </c>
      <c r="F1173" s="681" t="s">
        <v>13467</v>
      </c>
      <c r="G1173" s="190" t="s">
        <v>13468</v>
      </c>
      <c r="H1173" s="243" t="s">
        <v>10</v>
      </c>
      <c r="I1173" s="684">
        <v>45875</v>
      </c>
      <c r="J1173" s="684">
        <v>45896</v>
      </c>
      <c r="K1173" s="196" t="s">
        <v>93</v>
      </c>
      <c r="L1173" s="654"/>
      <c r="M1173" s="654"/>
      <c r="N1173" s="654"/>
      <c r="O1173" s="196"/>
      <c r="P1173" s="654"/>
      <c r="Q1173" s="654"/>
      <c r="R1173" s="196"/>
      <c r="S1173" s="654"/>
      <c r="T1173" s="654"/>
      <c r="U1173" s="196"/>
      <c r="V1173" s="654"/>
      <c r="W1173" s="654"/>
      <c r="X1173" s="654"/>
      <c r="Y1173" s="648" t="s">
        <v>17</v>
      </c>
      <c r="Z1173" s="648">
        <v>45905</v>
      </c>
      <c r="AA1173" s="648">
        <v>45916</v>
      </c>
      <c r="AB1173" s="247" t="s">
        <v>26</v>
      </c>
      <c r="AC1173" s="636">
        <v>46099</v>
      </c>
      <c r="AD1173" s="636">
        <v>46111</v>
      </c>
      <c r="AE1173" s="247" t="s">
        <v>26</v>
      </c>
      <c r="AF1173" s="682"/>
      <c r="AG1173" s="682"/>
      <c r="AH1173" s="247"/>
      <c r="AI1173" s="682"/>
      <c r="AJ1173" s="682"/>
      <c r="AK1173" s="688"/>
      <c r="AL1173" s="474" t="str">
        <f>IF(B1173&gt;0,HYPERLINK(CONCATENATE("PDFSD FINALLY/",B1173,".pdf"),CONCATENATE("Open PDFSD FINALLY.",B1173)),"")</f>
        <v>Open PDFSD FINALLY.SD 78 (S19.ARCH.06-08)(10-00)</v>
      </c>
      <c r="AN1173"/>
    </row>
    <row r="1174" spans="1:40" ht="99.9" customHeight="1" thickBot="1" x14ac:dyDescent="0.35">
      <c r="A1174" s="627">
        <f t="shared" si="18"/>
        <v>1168</v>
      </c>
      <c r="B1174" s="1181" t="s">
        <v>13582</v>
      </c>
      <c r="C1174" s="674"/>
      <c r="D1174" s="13"/>
      <c r="E1174" s="683" t="s">
        <v>3746</v>
      </c>
      <c r="F1174" s="696" t="s">
        <v>13562</v>
      </c>
      <c r="G1174" s="190" t="s">
        <v>13572</v>
      </c>
      <c r="H1174" s="243" t="s">
        <v>10</v>
      </c>
      <c r="I1174" s="684">
        <v>45881</v>
      </c>
      <c r="J1174" s="684">
        <v>45881</v>
      </c>
      <c r="K1174" s="196" t="s">
        <v>26</v>
      </c>
      <c r="L1174" s="684">
        <v>45970</v>
      </c>
      <c r="M1174" s="684">
        <v>45973</v>
      </c>
      <c r="N1174" s="654"/>
      <c r="O1174" s="196" t="s">
        <v>26</v>
      </c>
      <c r="P1174" s="684">
        <v>46050</v>
      </c>
      <c r="Q1174" s="684">
        <v>46050</v>
      </c>
      <c r="R1174" s="196" t="s">
        <v>93</v>
      </c>
      <c r="S1174" s="654"/>
      <c r="T1174" s="654"/>
      <c r="U1174" s="196"/>
      <c r="V1174" s="654"/>
      <c r="W1174" s="654"/>
      <c r="X1174" s="654"/>
      <c r="Y1174" s="648" t="s">
        <v>17</v>
      </c>
      <c r="Z1174" s="648">
        <v>46057</v>
      </c>
      <c r="AA1174" s="648">
        <v>46085</v>
      </c>
      <c r="AB1174" s="247" t="s">
        <v>93</v>
      </c>
      <c r="AC1174" s="667"/>
      <c r="AD1174" s="667"/>
      <c r="AE1174" s="667"/>
      <c r="AF1174" s="682"/>
      <c r="AG1174" s="682"/>
      <c r="AH1174" s="247"/>
      <c r="AI1174" s="682"/>
      <c r="AJ1174" s="682"/>
      <c r="AK1174" s="688"/>
      <c r="AL1174" s="548" t="str">
        <f>IF(B1174&gt;0,HYPERLINK(CONCATENATE("PDFSD FINALLY/",B1174,".pdf"),CONCATENATE("Open PDFSD FINALLY.",B1174)),"")</f>
        <v>Open PDFSD FINALLY.SD 11 (S19.MECH.10-08)(10-00)</v>
      </c>
      <c r="AN1174"/>
    </row>
    <row r="1175" spans="1:40" ht="99.9" customHeight="1" thickBot="1" x14ac:dyDescent="0.35">
      <c r="A1175" s="627">
        <f t="shared" si="18"/>
        <v>1169</v>
      </c>
      <c r="B1175" s="1182"/>
      <c r="C1175" s="674"/>
      <c r="D1175" s="13"/>
      <c r="E1175" s="683" t="s">
        <v>3746</v>
      </c>
      <c r="F1175" s="696" t="s">
        <v>13563</v>
      </c>
      <c r="G1175" s="190" t="s">
        <v>13573</v>
      </c>
      <c r="H1175" s="243" t="s">
        <v>10</v>
      </c>
      <c r="I1175" s="684">
        <v>45881</v>
      </c>
      <c r="J1175" s="684">
        <v>45881</v>
      </c>
      <c r="K1175" s="196" t="s">
        <v>26</v>
      </c>
      <c r="L1175" s="684">
        <v>45970</v>
      </c>
      <c r="M1175" s="684">
        <v>45973</v>
      </c>
      <c r="N1175" s="654"/>
      <c r="O1175" s="196" t="s">
        <v>26</v>
      </c>
      <c r="P1175" s="654"/>
      <c r="Q1175" s="654"/>
      <c r="R1175" s="196"/>
      <c r="S1175" s="654"/>
      <c r="T1175" s="654"/>
      <c r="U1175" s="196"/>
      <c r="V1175" s="654"/>
      <c r="W1175" s="654"/>
      <c r="X1175" s="654"/>
      <c r="Y1175" s="659"/>
      <c r="Z1175" s="659"/>
      <c r="AA1175" s="659"/>
      <c r="AB1175" s="247"/>
      <c r="AC1175" s="667"/>
      <c r="AD1175" s="667"/>
      <c r="AE1175" s="667"/>
      <c r="AF1175" s="682"/>
      <c r="AG1175" s="682"/>
      <c r="AH1175" s="247"/>
      <c r="AI1175" s="682"/>
      <c r="AJ1175" s="682"/>
      <c r="AK1175" s="688"/>
      <c r="AL1175" s="922"/>
      <c r="AN1175"/>
    </row>
    <row r="1176" spans="1:40" ht="99.9" customHeight="1" thickBot="1" x14ac:dyDescent="0.35">
      <c r="A1176" s="627">
        <f t="shared" si="18"/>
        <v>1170</v>
      </c>
      <c r="B1176" s="1182"/>
      <c r="C1176" s="674"/>
      <c r="D1176" s="13"/>
      <c r="E1176" s="683" t="s">
        <v>3746</v>
      </c>
      <c r="F1176" s="696" t="s">
        <v>13564</v>
      </c>
      <c r="G1176" s="190" t="s">
        <v>13574</v>
      </c>
      <c r="H1176" s="243" t="s">
        <v>10</v>
      </c>
      <c r="I1176" s="684">
        <v>45881</v>
      </c>
      <c r="J1176" s="684">
        <v>45881</v>
      </c>
      <c r="K1176" s="196" t="s">
        <v>26</v>
      </c>
      <c r="L1176" s="684">
        <v>45970</v>
      </c>
      <c r="M1176" s="684">
        <v>45973</v>
      </c>
      <c r="N1176" s="654"/>
      <c r="O1176" s="196" t="s">
        <v>26</v>
      </c>
      <c r="P1176" s="654"/>
      <c r="Q1176" s="654"/>
      <c r="R1176" s="196"/>
      <c r="S1176" s="654"/>
      <c r="T1176" s="654"/>
      <c r="U1176" s="196"/>
      <c r="V1176" s="654"/>
      <c r="W1176" s="654"/>
      <c r="X1176" s="654"/>
      <c r="Y1176" s="659"/>
      <c r="Z1176" s="659"/>
      <c r="AA1176" s="659"/>
      <c r="AB1176" s="247"/>
      <c r="AC1176" s="667"/>
      <c r="AD1176" s="667"/>
      <c r="AE1176" s="667"/>
      <c r="AF1176" s="682"/>
      <c r="AG1176" s="682"/>
      <c r="AH1176" s="247"/>
      <c r="AI1176" s="682"/>
      <c r="AJ1176" s="682"/>
      <c r="AK1176" s="688"/>
      <c r="AL1176" s="922"/>
      <c r="AN1176"/>
    </row>
    <row r="1177" spans="1:40" ht="99.9" customHeight="1" thickBot="1" x14ac:dyDescent="0.35">
      <c r="A1177" s="627">
        <f t="shared" si="18"/>
        <v>1171</v>
      </c>
      <c r="B1177" s="1182"/>
      <c r="C1177" s="674"/>
      <c r="D1177" s="13"/>
      <c r="E1177" s="683" t="s">
        <v>3746</v>
      </c>
      <c r="F1177" s="696" t="s">
        <v>13565</v>
      </c>
      <c r="G1177" s="190" t="s">
        <v>13575</v>
      </c>
      <c r="H1177" s="243" t="s">
        <v>10</v>
      </c>
      <c r="I1177" s="684">
        <v>45881</v>
      </c>
      <c r="J1177" s="684">
        <v>45881</v>
      </c>
      <c r="K1177" s="196" t="s">
        <v>26</v>
      </c>
      <c r="L1177" s="684">
        <v>45970</v>
      </c>
      <c r="M1177" s="684">
        <v>45973</v>
      </c>
      <c r="N1177" s="654"/>
      <c r="O1177" s="196" t="s">
        <v>26</v>
      </c>
      <c r="P1177" s="654"/>
      <c r="Q1177" s="654"/>
      <c r="R1177" s="196"/>
      <c r="S1177" s="654"/>
      <c r="T1177" s="654"/>
      <c r="U1177" s="196"/>
      <c r="V1177" s="654"/>
      <c r="W1177" s="654"/>
      <c r="X1177" s="654"/>
      <c r="Y1177" s="659"/>
      <c r="Z1177" s="659"/>
      <c r="AA1177" s="659"/>
      <c r="AB1177" s="247"/>
      <c r="AC1177" s="667"/>
      <c r="AD1177" s="667"/>
      <c r="AE1177" s="667"/>
      <c r="AF1177" s="682"/>
      <c r="AG1177" s="682"/>
      <c r="AH1177" s="247"/>
      <c r="AI1177" s="682"/>
      <c r="AJ1177" s="682"/>
      <c r="AK1177" s="688"/>
      <c r="AL1177" s="922"/>
      <c r="AN1177"/>
    </row>
    <row r="1178" spans="1:40" ht="99.9" customHeight="1" thickBot="1" x14ac:dyDescent="0.35">
      <c r="A1178" s="627">
        <f t="shared" si="18"/>
        <v>1172</v>
      </c>
      <c r="B1178" s="1182"/>
      <c r="C1178" s="674"/>
      <c r="D1178" s="13"/>
      <c r="E1178" s="683" t="s">
        <v>3746</v>
      </c>
      <c r="F1178" s="696" t="s">
        <v>13566</v>
      </c>
      <c r="G1178" s="190" t="s">
        <v>13576</v>
      </c>
      <c r="H1178" s="243" t="s">
        <v>10</v>
      </c>
      <c r="I1178" s="684">
        <v>45881</v>
      </c>
      <c r="J1178" s="684">
        <v>45881</v>
      </c>
      <c r="K1178" s="196" t="s">
        <v>26</v>
      </c>
      <c r="L1178" s="684">
        <v>45970</v>
      </c>
      <c r="M1178" s="684">
        <v>45973</v>
      </c>
      <c r="N1178" s="654"/>
      <c r="O1178" s="196" t="s">
        <v>26</v>
      </c>
      <c r="P1178" s="654"/>
      <c r="Q1178" s="654"/>
      <c r="R1178" s="196"/>
      <c r="S1178" s="654"/>
      <c r="T1178" s="654"/>
      <c r="U1178" s="196"/>
      <c r="V1178" s="654"/>
      <c r="W1178" s="654"/>
      <c r="X1178" s="654"/>
      <c r="Y1178" s="659"/>
      <c r="Z1178" s="659"/>
      <c r="AA1178" s="659"/>
      <c r="AB1178" s="247"/>
      <c r="AC1178" s="667"/>
      <c r="AD1178" s="667"/>
      <c r="AE1178" s="667"/>
      <c r="AF1178" s="682"/>
      <c r="AG1178" s="682"/>
      <c r="AH1178" s="247"/>
      <c r="AI1178" s="682"/>
      <c r="AJ1178" s="682"/>
      <c r="AK1178" s="688"/>
      <c r="AL1178" s="922"/>
      <c r="AN1178"/>
    </row>
    <row r="1179" spans="1:40" ht="99.9" customHeight="1" thickBot="1" x14ac:dyDescent="0.35">
      <c r="A1179" s="627">
        <f t="shared" si="18"/>
        <v>1173</v>
      </c>
      <c r="B1179" s="1182"/>
      <c r="C1179" s="674"/>
      <c r="D1179" s="13"/>
      <c r="E1179" s="683" t="s">
        <v>3746</v>
      </c>
      <c r="F1179" s="696" t="s">
        <v>14647</v>
      </c>
      <c r="G1179" s="190" t="s">
        <v>14648</v>
      </c>
      <c r="H1179" s="243" t="s">
        <v>10</v>
      </c>
      <c r="I1179" s="684">
        <v>45881</v>
      </c>
      <c r="J1179" s="684">
        <v>45881</v>
      </c>
      <c r="K1179" s="196" t="s">
        <v>26</v>
      </c>
      <c r="L1179" s="684">
        <v>45970</v>
      </c>
      <c r="M1179" s="684">
        <v>45973</v>
      </c>
      <c r="N1179" s="654"/>
      <c r="O1179" s="196" t="s">
        <v>26</v>
      </c>
      <c r="P1179" s="684">
        <v>46050</v>
      </c>
      <c r="Q1179" s="684">
        <v>46050</v>
      </c>
      <c r="R1179" s="196" t="s">
        <v>93</v>
      </c>
      <c r="S1179" s="654"/>
      <c r="T1179" s="654"/>
      <c r="U1179" s="196"/>
      <c r="V1179" s="654"/>
      <c r="W1179" s="654"/>
      <c r="X1179" s="654"/>
      <c r="Y1179" s="648" t="s">
        <v>17</v>
      </c>
      <c r="Z1179" s="648">
        <v>46057</v>
      </c>
      <c r="AA1179" s="648">
        <v>46085</v>
      </c>
      <c r="AB1179" s="247" t="s">
        <v>93</v>
      </c>
      <c r="AC1179" s="667"/>
      <c r="AD1179" s="667"/>
      <c r="AE1179" s="667"/>
      <c r="AF1179" s="682"/>
      <c r="AG1179" s="682"/>
      <c r="AH1179" s="247"/>
      <c r="AI1179" s="682"/>
      <c r="AJ1179" s="682"/>
      <c r="AK1179" s="688"/>
      <c r="AL1179" s="922"/>
      <c r="AN1179"/>
    </row>
    <row r="1180" spans="1:40" ht="99.9" customHeight="1" thickBot="1" x14ac:dyDescent="0.35">
      <c r="A1180" s="627">
        <f t="shared" si="18"/>
        <v>1174</v>
      </c>
      <c r="B1180" s="1182"/>
      <c r="C1180" s="674"/>
      <c r="D1180" s="13"/>
      <c r="E1180" s="683" t="s">
        <v>3746</v>
      </c>
      <c r="F1180" s="696" t="s">
        <v>13567</v>
      </c>
      <c r="G1180" s="190" t="s">
        <v>13577</v>
      </c>
      <c r="H1180" s="243" t="s">
        <v>10</v>
      </c>
      <c r="I1180" s="684">
        <v>45881</v>
      </c>
      <c r="J1180" s="684">
        <v>45881</v>
      </c>
      <c r="K1180" s="196" t="s">
        <v>26</v>
      </c>
      <c r="L1180" s="684">
        <v>45970</v>
      </c>
      <c r="M1180" s="684">
        <v>45973</v>
      </c>
      <c r="N1180" s="654"/>
      <c r="O1180" s="196" t="s">
        <v>26</v>
      </c>
      <c r="P1180" s="684">
        <v>46050</v>
      </c>
      <c r="Q1180" s="684">
        <v>46050</v>
      </c>
      <c r="R1180" s="196" t="s">
        <v>93</v>
      </c>
      <c r="S1180" s="654"/>
      <c r="T1180" s="654"/>
      <c r="U1180" s="196"/>
      <c r="V1180" s="654"/>
      <c r="W1180" s="654"/>
      <c r="X1180" s="654"/>
      <c r="Y1180" s="648" t="s">
        <v>17</v>
      </c>
      <c r="Z1180" s="648">
        <v>46057</v>
      </c>
      <c r="AA1180" s="648">
        <v>46085</v>
      </c>
      <c r="AB1180" s="247" t="s">
        <v>93</v>
      </c>
      <c r="AC1180" s="667"/>
      <c r="AD1180" s="667"/>
      <c r="AE1180" s="667"/>
      <c r="AF1180" s="682"/>
      <c r="AG1180" s="682"/>
      <c r="AH1180" s="247"/>
      <c r="AI1180" s="682"/>
      <c r="AJ1180" s="682"/>
      <c r="AK1180" s="688"/>
      <c r="AL1180" s="922"/>
      <c r="AN1180"/>
    </row>
    <row r="1181" spans="1:40" ht="99.9" customHeight="1" thickBot="1" x14ac:dyDescent="0.35">
      <c r="A1181" s="627">
        <f t="shared" si="18"/>
        <v>1175</v>
      </c>
      <c r="B1181" s="1182"/>
      <c r="C1181" s="674"/>
      <c r="D1181" s="13"/>
      <c r="E1181" s="683" t="s">
        <v>3746</v>
      </c>
      <c r="F1181" s="696" t="s">
        <v>13568</v>
      </c>
      <c r="G1181" s="190" t="s">
        <v>13578</v>
      </c>
      <c r="H1181" s="243" t="s">
        <v>10</v>
      </c>
      <c r="I1181" s="684">
        <v>45881</v>
      </c>
      <c r="J1181" s="684">
        <v>45881</v>
      </c>
      <c r="K1181" s="196" t="s">
        <v>26</v>
      </c>
      <c r="L1181" s="684">
        <v>45970</v>
      </c>
      <c r="M1181" s="684">
        <v>45973</v>
      </c>
      <c r="N1181" s="654"/>
      <c r="O1181" s="196" t="s">
        <v>26</v>
      </c>
      <c r="P1181" s="684">
        <v>46050</v>
      </c>
      <c r="Q1181" s="684">
        <v>46050</v>
      </c>
      <c r="R1181" s="196" t="s">
        <v>93</v>
      </c>
      <c r="S1181" s="654"/>
      <c r="T1181" s="654"/>
      <c r="U1181" s="196"/>
      <c r="V1181" s="654"/>
      <c r="W1181" s="654"/>
      <c r="X1181" s="654"/>
      <c r="Y1181" s="648" t="s">
        <v>17</v>
      </c>
      <c r="Z1181" s="648">
        <v>46057</v>
      </c>
      <c r="AA1181" s="648">
        <v>46085</v>
      </c>
      <c r="AB1181" s="247" t="s">
        <v>93</v>
      </c>
      <c r="AC1181" s="667"/>
      <c r="AD1181" s="667"/>
      <c r="AE1181" s="667"/>
      <c r="AF1181" s="682"/>
      <c r="AG1181" s="682"/>
      <c r="AH1181" s="247"/>
      <c r="AI1181" s="682"/>
      <c r="AJ1181" s="682"/>
      <c r="AK1181" s="688"/>
      <c r="AL1181" s="922"/>
      <c r="AN1181"/>
    </row>
    <row r="1182" spans="1:40" ht="99.9" customHeight="1" thickBot="1" x14ac:dyDescent="0.35">
      <c r="A1182" s="627">
        <f t="shared" si="18"/>
        <v>1176</v>
      </c>
      <c r="B1182" s="1182"/>
      <c r="C1182" s="674"/>
      <c r="D1182" s="13"/>
      <c r="E1182" s="683" t="s">
        <v>3746</v>
      </c>
      <c r="F1182" s="696" t="s">
        <v>13569</v>
      </c>
      <c r="G1182" s="190" t="s">
        <v>13579</v>
      </c>
      <c r="H1182" s="243" t="s">
        <v>10</v>
      </c>
      <c r="I1182" s="684">
        <v>45881</v>
      </c>
      <c r="J1182" s="684">
        <v>45881</v>
      </c>
      <c r="K1182" s="196" t="s">
        <v>26</v>
      </c>
      <c r="L1182" s="684">
        <v>45970</v>
      </c>
      <c r="M1182" s="684">
        <v>45973</v>
      </c>
      <c r="N1182" s="654"/>
      <c r="O1182" s="196" t="s">
        <v>26</v>
      </c>
      <c r="P1182" s="684">
        <v>46050</v>
      </c>
      <c r="Q1182" s="684">
        <v>46050</v>
      </c>
      <c r="R1182" s="196" t="s">
        <v>93</v>
      </c>
      <c r="S1182" s="654"/>
      <c r="T1182" s="654"/>
      <c r="U1182" s="196"/>
      <c r="V1182" s="654"/>
      <c r="W1182" s="654"/>
      <c r="X1182" s="654"/>
      <c r="Y1182" s="648" t="s">
        <v>17</v>
      </c>
      <c r="Z1182" s="648">
        <v>46057</v>
      </c>
      <c r="AA1182" s="648">
        <v>46085</v>
      </c>
      <c r="AB1182" s="247" t="s">
        <v>93</v>
      </c>
      <c r="AC1182" s="667"/>
      <c r="AD1182" s="667"/>
      <c r="AE1182" s="667"/>
      <c r="AF1182" s="682"/>
      <c r="AG1182" s="682"/>
      <c r="AH1182" s="247"/>
      <c r="AI1182" s="682"/>
      <c r="AJ1182" s="682"/>
      <c r="AK1182" s="688"/>
      <c r="AL1182" s="922"/>
      <c r="AN1182"/>
    </row>
    <row r="1183" spans="1:40" ht="99.9" customHeight="1" thickBot="1" x14ac:dyDescent="0.35">
      <c r="A1183" s="627">
        <f t="shared" si="18"/>
        <v>1177</v>
      </c>
      <c r="B1183" s="1182"/>
      <c r="C1183" s="674"/>
      <c r="D1183" s="13"/>
      <c r="E1183" s="683" t="s">
        <v>3746</v>
      </c>
      <c r="F1183" s="696" t="s">
        <v>13570</v>
      </c>
      <c r="G1183" s="190" t="s">
        <v>13580</v>
      </c>
      <c r="H1183" s="243" t="s">
        <v>10</v>
      </c>
      <c r="I1183" s="684">
        <v>45881</v>
      </c>
      <c r="J1183" s="684">
        <v>45881</v>
      </c>
      <c r="K1183" s="196" t="s">
        <v>26</v>
      </c>
      <c r="L1183" s="684">
        <v>45970</v>
      </c>
      <c r="M1183" s="684">
        <v>45973</v>
      </c>
      <c r="N1183" s="654"/>
      <c r="O1183" s="196" t="s">
        <v>26</v>
      </c>
      <c r="P1183" s="684">
        <v>46050</v>
      </c>
      <c r="Q1183" s="684">
        <v>46050</v>
      </c>
      <c r="R1183" s="196" t="s">
        <v>93</v>
      </c>
      <c r="S1183" s="654"/>
      <c r="T1183" s="654"/>
      <c r="U1183" s="196"/>
      <c r="V1183" s="654"/>
      <c r="W1183" s="654"/>
      <c r="X1183" s="654"/>
      <c r="Y1183" s="648" t="s">
        <v>17</v>
      </c>
      <c r="Z1183" s="648">
        <v>46057</v>
      </c>
      <c r="AA1183" s="648">
        <v>46085</v>
      </c>
      <c r="AB1183" s="247" t="s">
        <v>93</v>
      </c>
      <c r="AC1183" s="667"/>
      <c r="AD1183" s="667"/>
      <c r="AE1183" s="667"/>
      <c r="AF1183" s="682"/>
      <c r="AG1183" s="682"/>
      <c r="AH1183" s="247"/>
      <c r="AI1183" s="682"/>
      <c r="AJ1183" s="682"/>
      <c r="AK1183" s="688"/>
      <c r="AL1183" s="922"/>
      <c r="AN1183"/>
    </row>
    <row r="1184" spans="1:40" ht="99.9" customHeight="1" thickBot="1" x14ac:dyDescent="0.35">
      <c r="A1184" s="627">
        <f t="shared" si="18"/>
        <v>1178</v>
      </c>
      <c r="B1184" s="1183"/>
      <c r="C1184" s="674"/>
      <c r="D1184" s="13"/>
      <c r="E1184" s="683" t="s">
        <v>3746</v>
      </c>
      <c r="F1184" s="696" t="s">
        <v>13571</v>
      </c>
      <c r="G1184" s="190" t="s">
        <v>13581</v>
      </c>
      <c r="H1184" s="243" t="s">
        <v>10</v>
      </c>
      <c r="I1184" s="684">
        <v>45881</v>
      </c>
      <c r="J1184" s="684">
        <v>45881</v>
      </c>
      <c r="K1184" s="196" t="s">
        <v>26</v>
      </c>
      <c r="L1184" s="684">
        <v>45970</v>
      </c>
      <c r="M1184" s="684">
        <v>45973</v>
      </c>
      <c r="N1184" s="654"/>
      <c r="O1184" s="196" t="s">
        <v>26</v>
      </c>
      <c r="P1184" s="684">
        <v>46050</v>
      </c>
      <c r="Q1184" s="684">
        <v>46050</v>
      </c>
      <c r="R1184" s="196" t="s">
        <v>93</v>
      </c>
      <c r="S1184" s="654"/>
      <c r="T1184" s="654"/>
      <c r="U1184" s="196"/>
      <c r="V1184" s="654"/>
      <c r="W1184" s="654"/>
      <c r="X1184" s="654"/>
      <c r="Y1184" s="648" t="s">
        <v>17</v>
      </c>
      <c r="Z1184" s="648">
        <v>46057</v>
      </c>
      <c r="AA1184" s="648">
        <v>46085</v>
      </c>
      <c r="AB1184" s="247" t="s">
        <v>93</v>
      </c>
      <c r="AC1184" s="667"/>
      <c r="AD1184" s="667"/>
      <c r="AE1184" s="667"/>
      <c r="AF1184" s="682"/>
      <c r="AG1184" s="682"/>
      <c r="AH1184" s="247"/>
      <c r="AI1184" s="682"/>
      <c r="AJ1184" s="682"/>
      <c r="AK1184" s="688"/>
      <c r="AL1184" s="923"/>
      <c r="AN1184"/>
    </row>
    <row r="1185" spans="1:40" ht="99.9" customHeight="1" thickBot="1" x14ac:dyDescent="0.35">
      <c r="A1185" s="627">
        <f t="shared" si="18"/>
        <v>1179</v>
      </c>
      <c r="B1185" s="1181" t="s">
        <v>13594</v>
      </c>
      <c r="C1185" s="674"/>
      <c r="D1185" s="13"/>
      <c r="E1185" s="683" t="s">
        <v>2735</v>
      </c>
      <c r="F1185" s="681" t="s">
        <v>13588</v>
      </c>
      <c r="G1185" s="190" t="s">
        <v>13591</v>
      </c>
      <c r="H1185" s="243" t="s">
        <v>10</v>
      </c>
      <c r="I1185" s="684">
        <v>45881</v>
      </c>
      <c r="J1185" s="684">
        <v>45883</v>
      </c>
      <c r="K1185" s="196" t="s">
        <v>93</v>
      </c>
      <c r="L1185" s="654"/>
      <c r="M1185" s="654"/>
      <c r="N1185" s="654"/>
      <c r="O1185" s="196"/>
      <c r="P1185" s="654"/>
      <c r="Q1185" s="654"/>
      <c r="R1185" s="196"/>
      <c r="S1185" s="654"/>
      <c r="T1185" s="654"/>
      <c r="U1185" s="196"/>
      <c r="V1185" s="654"/>
      <c r="W1185" s="654"/>
      <c r="X1185" s="654"/>
      <c r="Y1185" s="648" t="s">
        <v>17</v>
      </c>
      <c r="Z1185" s="648">
        <v>45907</v>
      </c>
      <c r="AA1185" s="648">
        <v>45916</v>
      </c>
      <c r="AB1185" s="247" t="s">
        <v>93</v>
      </c>
      <c r="AC1185" s="667"/>
      <c r="AD1185" s="667"/>
      <c r="AE1185" s="667"/>
      <c r="AF1185" s="682"/>
      <c r="AG1185" s="682"/>
      <c r="AH1185" s="247"/>
      <c r="AI1185" s="682"/>
      <c r="AJ1185" s="682"/>
      <c r="AK1185" s="688"/>
      <c r="AL1185" s="548" t="str">
        <f>IF(B1185&gt;0,HYPERLINK(CONCATENATE("PDFSD FINALLY/",B1185,".pdf"),CONCATENATE("Open PDFSD FINALLY.",B1185)),"")</f>
        <v>Open PDFSD FINALLY.SD 79 (S19.ARCH.14-08)(10-00)</v>
      </c>
      <c r="AN1185"/>
    </row>
    <row r="1186" spans="1:40" ht="99.9" customHeight="1" thickBot="1" x14ac:dyDescent="0.35">
      <c r="A1186" s="627">
        <f t="shared" si="18"/>
        <v>1180</v>
      </c>
      <c r="B1186" s="1182"/>
      <c r="C1186" s="674"/>
      <c r="D1186" s="13"/>
      <c r="E1186" s="683" t="s">
        <v>2735</v>
      </c>
      <c r="F1186" s="681" t="s">
        <v>13589</v>
      </c>
      <c r="G1186" s="190" t="s">
        <v>13592</v>
      </c>
      <c r="H1186" s="243" t="s">
        <v>10</v>
      </c>
      <c r="I1186" s="684">
        <v>45881</v>
      </c>
      <c r="J1186" s="684">
        <v>45883</v>
      </c>
      <c r="K1186" s="196" t="s">
        <v>93</v>
      </c>
      <c r="L1186" s="654"/>
      <c r="M1186" s="654"/>
      <c r="N1186" s="654"/>
      <c r="O1186" s="196"/>
      <c r="P1186" s="654"/>
      <c r="Q1186" s="654"/>
      <c r="R1186" s="196"/>
      <c r="S1186" s="654"/>
      <c r="T1186" s="654"/>
      <c r="U1186" s="196"/>
      <c r="V1186" s="654"/>
      <c r="W1186" s="654"/>
      <c r="X1186" s="654"/>
      <c r="Y1186" s="648" t="s">
        <v>17</v>
      </c>
      <c r="Z1186" s="648">
        <v>45907</v>
      </c>
      <c r="AA1186" s="648">
        <v>45916</v>
      </c>
      <c r="AB1186" s="247" t="s">
        <v>93</v>
      </c>
      <c r="AC1186" s="667"/>
      <c r="AD1186" s="667"/>
      <c r="AE1186" s="667"/>
      <c r="AF1186" s="682"/>
      <c r="AG1186" s="682"/>
      <c r="AH1186" s="247"/>
      <c r="AI1186" s="682"/>
      <c r="AJ1186" s="682"/>
      <c r="AK1186" s="688"/>
      <c r="AL1186" s="922"/>
      <c r="AN1186"/>
    </row>
    <row r="1187" spans="1:40" ht="99.9" customHeight="1" thickBot="1" x14ac:dyDescent="0.35">
      <c r="A1187" s="627">
        <f t="shared" si="18"/>
        <v>1181</v>
      </c>
      <c r="B1187" s="1183"/>
      <c r="C1187" s="674"/>
      <c r="D1187" s="13"/>
      <c r="E1187" s="683" t="s">
        <v>2735</v>
      </c>
      <c r="F1187" s="681" t="s">
        <v>13590</v>
      </c>
      <c r="G1187" s="190" t="s">
        <v>13593</v>
      </c>
      <c r="H1187" s="243" t="s">
        <v>10</v>
      </c>
      <c r="I1187" s="684">
        <v>45881</v>
      </c>
      <c r="J1187" s="684">
        <v>45883</v>
      </c>
      <c r="K1187" s="196" t="s">
        <v>93</v>
      </c>
      <c r="L1187" s="654"/>
      <c r="M1187" s="654"/>
      <c r="N1187" s="654"/>
      <c r="O1187" s="196"/>
      <c r="P1187" s="654"/>
      <c r="Q1187" s="654"/>
      <c r="R1187" s="196"/>
      <c r="S1187" s="654"/>
      <c r="T1187" s="654"/>
      <c r="U1187" s="196"/>
      <c r="V1187" s="654"/>
      <c r="W1187" s="654"/>
      <c r="X1187" s="654"/>
      <c r="Y1187" s="648" t="s">
        <v>17</v>
      </c>
      <c r="Z1187" s="648">
        <v>45907</v>
      </c>
      <c r="AA1187" s="648">
        <v>45916</v>
      </c>
      <c r="AB1187" s="247" t="s">
        <v>93</v>
      </c>
      <c r="AC1187" s="667"/>
      <c r="AD1187" s="667"/>
      <c r="AE1187" s="667"/>
      <c r="AF1187" s="682"/>
      <c r="AG1187" s="682"/>
      <c r="AH1187" s="247"/>
      <c r="AI1187" s="682"/>
      <c r="AJ1187" s="682"/>
      <c r="AK1187" s="688"/>
      <c r="AL1187" s="923"/>
      <c r="AN1187"/>
    </row>
    <row r="1188" spans="1:40" ht="99.9" customHeight="1" thickBot="1" x14ac:dyDescent="0.35">
      <c r="A1188" s="627">
        <f t="shared" si="18"/>
        <v>1182</v>
      </c>
      <c r="B1188" s="1181" t="s">
        <v>13636</v>
      </c>
      <c r="C1188" s="674"/>
      <c r="D1188" s="13"/>
      <c r="E1188" s="683" t="s">
        <v>2735</v>
      </c>
      <c r="F1188" s="681" t="s">
        <v>13631</v>
      </c>
      <c r="G1188" s="190" t="s">
        <v>13634</v>
      </c>
      <c r="H1188" s="243" t="s">
        <v>10</v>
      </c>
      <c r="I1188" s="684">
        <v>45893</v>
      </c>
      <c r="J1188" s="684">
        <v>45894</v>
      </c>
      <c r="K1188" s="196" t="s">
        <v>26</v>
      </c>
      <c r="L1188" s="654"/>
      <c r="M1188" s="654"/>
      <c r="N1188" s="654"/>
      <c r="O1188" s="196"/>
      <c r="P1188" s="654"/>
      <c r="Q1188" s="654"/>
      <c r="R1188" s="196"/>
      <c r="S1188" s="654"/>
      <c r="T1188" s="654"/>
      <c r="U1188" s="196"/>
      <c r="V1188" s="654"/>
      <c r="W1188" s="654"/>
      <c r="X1188" s="654"/>
      <c r="Y1188" s="659"/>
      <c r="Z1188" s="659"/>
      <c r="AA1188" s="659"/>
      <c r="AB1188" s="247"/>
      <c r="AC1188" s="667"/>
      <c r="AD1188" s="667"/>
      <c r="AE1188" s="667"/>
      <c r="AF1188" s="682"/>
      <c r="AG1188" s="682"/>
      <c r="AH1188" s="247"/>
      <c r="AI1188" s="682"/>
      <c r="AJ1188" s="682"/>
      <c r="AK1188" s="688"/>
      <c r="AL1188" s="548" t="str">
        <f>IF(B1188&gt;0,HYPERLINK(CONCATENATE("PDFSD FINALLY/",B1188,".pdf"),CONCATENATE("Open PDFSD FINALLY.",B1188)),"")</f>
        <v>Open PDFSD FINALLY.SD 80 (S19.ARCH.22-08)(10-00)</v>
      </c>
      <c r="AN1188"/>
    </row>
    <row r="1189" spans="1:40" ht="99.9" customHeight="1" thickBot="1" x14ac:dyDescent="0.35">
      <c r="A1189" s="627">
        <f t="shared" si="18"/>
        <v>1183</v>
      </c>
      <c r="B1189" s="1183"/>
      <c r="C1189" s="674"/>
      <c r="D1189" s="13"/>
      <c r="E1189" s="683" t="s">
        <v>2735</v>
      </c>
      <c r="F1189" s="681" t="s">
        <v>13632</v>
      </c>
      <c r="G1189" s="190" t="s">
        <v>13635</v>
      </c>
      <c r="H1189" s="243" t="s">
        <v>10</v>
      </c>
      <c r="I1189" s="684">
        <v>45893</v>
      </c>
      <c r="J1189" s="684">
        <v>45894</v>
      </c>
      <c r="K1189" s="196" t="s">
        <v>26</v>
      </c>
      <c r="L1189" s="654"/>
      <c r="M1189" s="654"/>
      <c r="N1189" s="654"/>
      <c r="O1189" s="196"/>
      <c r="P1189" s="654"/>
      <c r="Q1189" s="654"/>
      <c r="R1189" s="196"/>
      <c r="S1189" s="654"/>
      <c r="T1189" s="654"/>
      <c r="U1189" s="196"/>
      <c r="V1189" s="654"/>
      <c r="W1189" s="654"/>
      <c r="X1189" s="654"/>
      <c r="Y1189" s="659"/>
      <c r="Z1189" s="659"/>
      <c r="AA1189" s="659"/>
      <c r="AB1189" s="247"/>
      <c r="AC1189" s="667"/>
      <c r="AD1189" s="667"/>
      <c r="AE1189" s="667"/>
      <c r="AF1189" s="682"/>
      <c r="AG1189" s="682"/>
      <c r="AH1189" s="247"/>
      <c r="AI1189" s="682"/>
      <c r="AJ1189" s="682"/>
      <c r="AK1189" s="688"/>
      <c r="AL1189" s="923"/>
      <c r="AN1189"/>
    </row>
    <row r="1190" spans="1:40" ht="99.9" customHeight="1" thickBot="1" x14ac:dyDescent="0.35">
      <c r="A1190" s="627">
        <f t="shared" si="18"/>
        <v>1184</v>
      </c>
      <c r="B1190" s="703" t="s">
        <v>13637</v>
      </c>
      <c r="C1190" s="674"/>
      <c r="D1190" s="13"/>
      <c r="E1190" s="683" t="s">
        <v>2735</v>
      </c>
      <c r="F1190" s="681" t="s">
        <v>13633</v>
      </c>
      <c r="G1190" s="190" t="s">
        <v>13630</v>
      </c>
      <c r="H1190" s="243" t="s">
        <v>10</v>
      </c>
      <c r="I1190" s="684">
        <v>45893</v>
      </c>
      <c r="J1190" s="684">
        <v>45894</v>
      </c>
      <c r="K1190" s="196" t="s">
        <v>93</v>
      </c>
      <c r="L1190" s="654"/>
      <c r="M1190" s="654"/>
      <c r="N1190" s="654"/>
      <c r="O1190" s="196"/>
      <c r="P1190" s="654"/>
      <c r="Q1190" s="654"/>
      <c r="R1190" s="196"/>
      <c r="S1190" s="654"/>
      <c r="T1190" s="654"/>
      <c r="U1190" s="196"/>
      <c r="V1190" s="654"/>
      <c r="W1190" s="654"/>
      <c r="X1190" s="654"/>
      <c r="Y1190" s="648" t="s">
        <v>17</v>
      </c>
      <c r="Z1190" s="648">
        <v>45905</v>
      </c>
      <c r="AA1190" s="648">
        <v>45916</v>
      </c>
      <c r="AB1190" s="247" t="s">
        <v>93</v>
      </c>
      <c r="AC1190" s="667"/>
      <c r="AD1190" s="667"/>
      <c r="AE1190" s="667"/>
      <c r="AF1190" s="682"/>
      <c r="AG1190" s="682"/>
      <c r="AH1190" s="247"/>
      <c r="AI1190" s="682"/>
      <c r="AJ1190" s="682"/>
      <c r="AK1190" s="688"/>
      <c r="AL1190" s="474" t="str">
        <f>IF(B1190&gt;0,HYPERLINK(CONCATENATE("PDFSD FINALLY/",B1190,".pdf"),CONCATENATE("Open PDFSD FINALLY.",B1190)),"")</f>
        <v>Open PDFSD FINALLY.SD 81 (S19.ARCH.22-08)(10-00)</v>
      </c>
      <c r="AN1190"/>
    </row>
    <row r="1191" spans="1:40" ht="99.9" customHeight="1" thickBot="1" x14ac:dyDescent="0.35">
      <c r="A1191" s="627">
        <f t="shared" si="18"/>
        <v>1185</v>
      </c>
      <c r="B1191" s="1181" t="s">
        <v>13756</v>
      </c>
      <c r="C1191" s="917"/>
      <c r="D1191" s="653"/>
      <c r="E1191" s="683" t="s">
        <v>2735</v>
      </c>
      <c r="F1191" s="681" t="s">
        <v>13757</v>
      </c>
      <c r="G1191" s="190" t="s">
        <v>13887</v>
      </c>
      <c r="H1191" s="243" t="s">
        <v>10</v>
      </c>
      <c r="I1191" s="684">
        <v>45899</v>
      </c>
      <c r="J1191" s="684">
        <v>45925</v>
      </c>
      <c r="K1191" s="196" t="s">
        <v>93</v>
      </c>
      <c r="L1191" s="654"/>
      <c r="M1191" s="654"/>
      <c r="N1191" s="654"/>
      <c r="O1191" s="196"/>
      <c r="P1191" s="654"/>
      <c r="Q1191" s="654"/>
      <c r="R1191" s="196"/>
      <c r="S1191" s="654"/>
      <c r="T1191" s="654"/>
      <c r="U1191" s="196"/>
      <c r="V1191" s="654"/>
      <c r="W1191" s="654"/>
      <c r="X1191" s="654"/>
      <c r="Y1191" s="918" t="s">
        <v>17</v>
      </c>
      <c r="Z1191" s="636">
        <v>46164</v>
      </c>
      <c r="AA1191" s="636">
        <v>46182</v>
      </c>
      <c r="AB1191" s="247" t="s">
        <v>93</v>
      </c>
      <c r="AC1191" s="667"/>
      <c r="AD1191" s="667"/>
      <c r="AE1191" s="667"/>
      <c r="AF1191" s="682"/>
      <c r="AG1191" s="682"/>
      <c r="AH1191" s="247"/>
      <c r="AI1191" s="682"/>
      <c r="AJ1191" s="682"/>
      <c r="AK1191" s="688"/>
      <c r="AL1191" s="548" t="str">
        <f>IF(B1191&gt;0,HYPERLINK(CONCATENATE("PDFSD FINALLY/",B1191,".pdf"),CONCATENATE("Open PDFSD FINALLY.",B1191)),"")</f>
        <v>Open PDFSD FINALLY.SD 82 (S19.ARCH.30-08)(10-00)</v>
      </c>
      <c r="AN1191"/>
    </row>
    <row r="1192" spans="1:40" ht="99.9" customHeight="1" thickBot="1" x14ac:dyDescent="0.35">
      <c r="A1192" s="627">
        <f t="shared" si="18"/>
        <v>1186</v>
      </c>
      <c r="B1192" s="1182"/>
      <c r="C1192" s="917"/>
      <c r="D1192" s="653"/>
      <c r="E1192" s="683" t="s">
        <v>2735</v>
      </c>
      <c r="F1192" s="681" t="s">
        <v>13758</v>
      </c>
      <c r="G1192" s="190" t="s">
        <v>13761</v>
      </c>
      <c r="H1192" s="243" t="s">
        <v>10</v>
      </c>
      <c r="I1192" s="684">
        <v>45899</v>
      </c>
      <c r="J1192" s="684">
        <v>45925</v>
      </c>
      <c r="K1192" s="196" t="s">
        <v>93</v>
      </c>
      <c r="L1192" s="654"/>
      <c r="M1192" s="654"/>
      <c r="N1192" s="654"/>
      <c r="O1192" s="196"/>
      <c r="P1192" s="654"/>
      <c r="Q1192" s="654"/>
      <c r="R1192" s="196"/>
      <c r="S1192" s="654"/>
      <c r="T1192" s="654"/>
      <c r="U1192" s="196"/>
      <c r="V1192" s="654"/>
      <c r="W1192" s="654"/>
      <c r="X1192" s="654"/>
      <c r="Y1192" s="918" t="s">
        <v>17</v>
      </c>
      <c r="Z1192" s="636">
        <v>46164</v>
      </c>
      <c r="AA1192" s="636">
        <v>46182</v>
      </c>
      <c r="AB1192" s="247" t="s">
        <v>93</v>
      </c>
      <c r="AC1192" s="667"/>
      <c r="AD1192" s="667"/>
      <c r="AE1192" s="667"/>
      <c r="AF1192" s="682"/>
      <c r="AG1192" s="682"/>
      <c r="AH1192" s="247"/>
      <c r="AI1192" s="682"/>
      <c r="AJ1192" s="682"/>
      <c r="AK1192" s="688"/>
      <c r="AL1192" s="922"/>
      <c r="AN1192"/>
    </row>
    <row r="1193" spans="1:40" ht="99.9" customHeight="1" thickBot="1" x14ac:dyDescent="0.35">
      <c r="A1193" s="627">
        <f t="shared" si="18"/>
        <v>1187</v>
      </c>
      <c r="B1193" s="1183"/>
      <c r="C1193" s="917"/>
      <c r="D1193" s="653"/>
      <c r="E1193" s="683" t="s">
        <v>2735</v>
      </c>
      <c r="F1193" s="681" t="s">
        <v>13759</v>
      </c>
      <c r="G1193" s="190" t="s">
        <v>13760</v>
      </c>
      <c r="H1193" s="243" t="s">
        <v>10</v>
      </c>
      <c r="I1193" s="684">
        <v>45899</v>
      </c>
      <c r="J1193" s="684">
        <v>45925</v>
      </c>
      <c r="K1193" s="196" t="s">
        <v>93</v>
      </c>
      <c r="L1193" s="654"/>
      <c r="M1193" s="654"/>
      <c r="N1193" s="654"/>
      <c r="O1193" s="196"/>
      <c r="P1193" s="654"/>
      <c r="Q1193" s="654"/>
      <c r="R1193" s="196"/>
      <c r="S1193" s="654"/>
      <c r="T1193" s="654"/>
      <c r="U1193" s="196"/>
      <c r="V1193" s="654"/>
      <c r="W1193" s="654"/>
      <c r="X1193" s="654"/>
      <c r="Y1193" s="918" t="s">
        <v>17</v>
      </c>
      <c r="Z1193" s="636">
        <v>46164</v>
      </c>
      <c r="AA1193" s="636">
        <v>46182</v>
      </c>
      <c r="AB1193" s="247" t="s">
        <v>93</v>
      </c>
      <c r="AC1193" s="667"/>
      <c r="AD1193" s="667"/>
      <c r="AE1193" s="667"/>
      <c r="AF1193" s="682"/>
      <c r="AG1193" s="682"/>
      <c r="AH1193" s="247"/>
      <c r="AI1193" s="682"/>
      <c r="AJ1193" s="682"/>
      <c r="AK1193" s="688"/>
      <c r="AL1193" s="923"/>
      <c r="AN1193"/>
    </row>
    <row r="1194" spans="1:40" ht="99.9" customHeight="1" thickBot="1" x14ac:dyDescent="0.35">
      <c r="A1194" s="627">
        <f t="shared" si="18"/>
        <v>1188</v>
      </c>
      <c r="B1194" s="1181" t="s">
        <v>13989</v>
      </c>
      <c r="C1194" s="674"/>
      <c r="D1194" s="13"/>
      <c r="E1194" s="683" t="s">
        <v>2735</v>
      </c>
      <c r="F1194" s="681" t="s">
        <v>13972</v>
      </c>
      <c r="G1194" s="190" t="s">
        <v>15155</v>
      </c>
      <c r="H1194" s="243" t="s">
        <v>10</v>
      </c>
      <c r="I1194" s="684">
        <v>45931</v>
      </c>
      <c r="J1194" s="684">
        <v>45957</v>
      </c>
      <c r="K1194" s="196" t="s">
        <v>93</v>
      </c>
      <c r="L1194" s="654"/>
      <c r="M1194" s="654"/>
      <c r="N1194" s="654"/>
      <c r="O1194" s="196"/>
      <c r="P1194" s="654"/>
      <c r="Q1194" s="654"/>
      <c r="R1194" s="196"/>
      <c r="S1194" s="654"/>
      <c r="T1194" s="654"/>
      <c r="U1194" s="196"/>
      <c r="V1194" s="654"/>
      <c r="W1194" s="654"/>
      <c r="X1194" s="654"/>
      <c r="Y1194" s="648" t="s">
        <v>17</v>
      </c>
      <c r="Z1194" s="648">
        <v>45964</v>
      </c>
      <c r="AA1194" s="648">
        <v>45973</v>
      </c>
      <c r="AB1194" s="247" t="s">
        <v>93</v>
      </c>
      <c r="AC1194" s="667"/>
      <c r="AD1194" s="667"/>
      <c r="AE1194" s="667"/>
      <c r="AF1194" s="682"/>
      <c r="AG1194" s="682"/>
      <c r="AH1194" s="247"/>
      <c r="AI1194" s="682"/>
      <c r="AJ1194" s="682"/>
      <c r="AK1194" s="688"/>
      <c r="AL1194" s="548" t="str">
        <f>IF(B1194&gt;0,HYPERLINK(CONCATENATE("PDFSD FINALLY/",B1194,".pdf"),CONCATENATE("Open PDFSD FINALLY.",B1194)),"")</f>
        <v>Open PDFSD FINALLY.SD 83 (S19.ARCH.29-09)(10-00)</v>
      </c>
      <c r="AN1194"/>
    </row>
    <row r="1195" spans="1:40" ht="99.9" customHeight="1" thickBot="1" x14ac:dyDescent="0.35">
      <c r="A1195" s="627">
        <f t="shared" si="18"/>
        <v>1189</v>
      </c>
      <c r="B1195" s="1182"/>
      <c r="C1195" s="674"/>
      <c r="D1195" s="13"/>
      <c r="E1195" s="683" t="s">
        <v>2735</v>
      </c>
      <c r="F1195" s="681" t="s">
        <v>13973</v>
      </c>
      <c r="G1195" s="190" t="s">
        <v>13990</v>
      </c>
      <c r="H1195" s="243" t="s">
        <v>10</v>
      </c>
      <c r="I1195" s="684">
        <v>45931</v>
      </c>
      <c r="J1195" s="684">
        <v>45957</v>
      </c>
      <c r="K1195" s="196" t="s">
        <v>93</v>
      </c>
      <c r="L1195" s="654"/>
      <c r="M1195" s="654"/>
      <c r="N1195" s="654"/>
      <c r="O1195" s="196"/>
      <c r="P1195" s="654"/>
      <c r="Q1195" s="654"/>
      <c r="R1195" s="196"/>
      <c r="S1195" s="654"/>
      <c r="T1195" s="654"/>
      <c r="U1195" s="196"/>
      <c r="V1195" s="654"/>
      <c r="W1195" s="654"/>
      <c r="X1195" s="654"/>
      <c r="Y1195" s="648" t="s">
        <v>17</v>
      </c>
      <c r="Z1195" s="648">
        <v>45964</v>
      </c>
      <c r="AA1195" s="648">
        <v>45973</v>
      </c>
      <c r="AB1195" s="247" t="s">
        <v>93</v>
      </c>
      <c r="AC1195" s="667"/>
      <c r="AD1195" s="667"/>
      <c r="AE1195" s="667"/>
      <c r="AF1195" s="682"/>
      <c r="AG1195" s="682"/>
      <c r="AH1195" s="247"/>
      <c r="AI1195" s="682"/>
      <c r="AJ1195" s="682"/>
      <c r="AK1195" s="688"/>
      <c r="AL1195" s="922"/>
      <c r="AN1195"/>
    </row>
    <row r="1196" spans="1:40" ht="99.9" customHeight="1" thickBot="1" x14ac:dyDescent="0.35">
      <c r="A1196" s="627">
        <f t="shared" si="18"/>
        <v>1190</v>
      </c>
      <c r="B1196" s="1182"/>
      <c r="C1196" s="674"/>
      <c r="D1196" s="13"/>
      <c r="E1196" s="683" t="s">
        <v>2735</v>
      </c>
      <c r="F1196" s="681" t="s">
        <v>13974</v>
      </c>
      <c r="G1196" s="190" t="s">
        <v>13991</v>
      </c>
      <c r="H1196" s="243" t="s">
        <v>10</v>
      </c>
      <c r="I1196" s="684">
        <v>45931</v>
      </c>
      <c r="J1196" s="684">
        <v>45957</v>
      </c>
      <c r="K1196" s="196" t="s">
        <v>93</v>
      </c>
      <c r="L1196" s="654"/>
      <c r="M1196" s="654"/>
      <c r="N1196" s="654"/>
      <c r="O1196" s="196"/>
      <c r="P1196" s="654"/>
      <c r="Q1196" s="654"/>
      <c r="R1196" s="196"/>
      <c r="S1196" s="654"/>
      <c r="T1196" s="654"/>
      <c r="U1196" s="196"/>
      <c r="V1196" s="654"/>
      <c r="W1196" s="654"/>
      <c r="X1196" s="654"/>
      <c r="Y1196" s="648" t="s">
        <v>17</v>
      </c>
      <c r="Z1196" s="648">
        <v>45964</v>
      </c>
      <c r="AA1196" s="648">
        <v>45973</v>
      </c>
      <c r="AB1196" s="247" t="s">
        <v>93</v>
      </c>
      <c r="AC1196" s="667"/>
      <c r="AD1196" s="667"/>
      <c r="AE1196" s="667"/>
      <c r="AF1196" s="682"/>
      <c r="AG1196" s="682"/>
      <c r="AH1196" s="247"/>
      <c r="AI1196" s="682"/>
      <c r="AJ1196" s="682"/>
      <c r="AK1196" s="688"/>
      <c r="AL1196" s="922"/>
      <c r="AN1196"/>
    </row>
    <row r="1197" spans="1:40" ht="99.9" customHeight="1" thickBot="1" x14ac:dyDescent="0.35">
      <c r="A1197" s="627">
        <f t="shared" si="18"/>
        <v>1191</v>
      </c>
      <c r="B1197" s="1182"/>
      <c r="C1197" s="674"/>
      <c r="D1197" s="13"/>
      <c r="E1197" s="683" t="s">
        <v>2735</v>
      </c>
      <c r="F1197" s="681" t="s">
        <v>13975</v>
      </c>
      <c r="G1197" s="190" t="s">
        <v>13992</v>
      </c>
      <c r="H1197" s="243" t="s">
        <v>10</v>
      </c>
      <c r="I1197" s="684">
        <v>45931</v>
      </c>
      <c r="J1197" s="684">
        <v>45957</v>
      </c>
      <c r="K1197" s="196" t="s">
        <v>93</v>
      </c>
      <c r="L1197" s="654"/>
      <c r="M1197" s="654"/>
      <c r="N1197" s="654"/>
      <c r="O1197" s="196"/>
      <c r="P1197" s="654"/>
      <c r="Q1197" s="654"/>
      <c r="R1197" s="196"/>
      <c r="S1197" s="654"/>
      <c r="T1197" s="654"/>
      <c r="U1197" s="196"/>
      <c r="V1197" s="654"/>
      <c r="W1197" s="654"/>
      <c r="X1197" s="654"/>
      <c r="Y1197" s="648" t="s">
        <v>17</v>
      </c>
      <c r="Z1197" s="648">
        <v>45964</v>
      </c>
      <c r="AA1197" s="648">
        <v>45973</v>
      </c>
      <c r="AB1197" s="247" t="s">
        <v>93</v>
      </c>
      <c r="AC1197" s="667"/>
      <c r="AD1197" s="667"/>
      <c r="AE1197" s="667"/>
      <c r="AF1197" s="682"/>
      <c r="AG1197" s="682"/>
      <c r="AH1197" s="247"/>
      <c r="AI1197" s="682"/>
      <c r="AJ1197" s="682"/>
      <c r="AK1197" s="688"/>
      <c r="AL1197" s="922"/>
      <c r="AN1197"/>
    </row>
    <row r="1198" spans="1:40" ht="99.9" customHeight="1" thickBot="1" x14ac:dyDescent="0.35">
      <c r="A1198" s="627">
        <f t="shared" si="18"/>
        <v>1192</v>
      </c>
      <c r="B1198" s="1182"/>
      <c r="C1198" s="674"/>
      <c r="D1198" s="13"/>
      <c r="E1198" s="683" t="s">
        <v>2735</v>
      </c>
      <c r="F1198" s="681" t="s">
        <v>13976</v>
      </c>
      <c r="G1198" s="190" t="s">
        <v>13993</v>
      </c>
      <c r="H1198" s="243" t="s">
        <v>10</v>
      </c>
      <c r="I1198" s="684">
        <v>45931</v>
      </c>
      <c r="J1198" s="684">
        <v>45957</v>
      </c>
      <c r="K1198" s="196" t="s">
        <v>93</v>
      </c>
      <c r="L1198" s="654"/>
      <c r="M1198" s="654"/>
      <c r="N1198" s="654"/>
      <c r="O1198" s="196"/>
      <c r="P1198" s="654"/>
      <c r="Q1198" s="654"/>
      <c r="R1198" s="196"/>
      <c r="S1198" s="654"/>
      <c r="T1198" s="654"/>
      <c r="U1198" s="196"/>
      <c r="V1198" s="654"/>
      <c r="W1198" s="654"/>
      <c r="X1198" s="654"/>
      <c r="Y1198" s="648" t="s">
        <v>17</v>
      </c>
      <c r="Z1198" s="648">
        <v>45964</v>
      </c>
      <c r="AA1198" s="648">
        <v>45973</v>
      </c>
      <c r="AB1198" s="247" t="s">
        <v>93</v>
      </c>
      <c r="AC1198" s="667"/>
      <c r="AD1198" s="667"/>
      <c r="AE1198" s="667"/>
      <c r="AF1198" s="682"/>
      <c r="AG1198" s="682"/>
      <c r="AH1198" s="247"/>
      <c r="AI1198" s="682"/>
      <c r="AJ1198" s="682"/>
      <c r="AK1198" s="688"/>
      <c r="AL1198" s="922"/>
      <c r="AN1198"/>
    </row>
    <row r="1199" spans="1:40" ht="99.9" customHeight="1" thickBot="1" x14ac:dyDescent="0.35">
      <c r="A1199" s="627">
        <f t="shared" si="18"/>
        <v>1193</v>
      </c>
      <c r="B1199" s="1182"/>
      <c r="C1199" s="674"/>
      <c r="D1199" s="13"/>
      <c r="E1199" s="683" t="s">
        <v>2735</v>
      </c>
      <c r="F1199" s="681" t="s">
        <v>13977</v>
      </c>
      <c r="G1199" s="190" t="s">
        <v>13994</v>
      </c>
      <c r="H1199" s="243" t="s">
        <v>10</v>
      </c>
      <c r="I1199" s="684">
        <v>45931</v>
      </c>
      <c r="J1199" s="684">
        <v>45957</v>
      </c>
      <c r="K1199" s="196" t="s">
        <v>93</v>
      </c>
      <c r="L1199" s="654"/>
      <c r="M1199" s="654"/>
      <c r="N1199" s="654"/>
      <c r="O1199" s="196"/>
      <c r="P1199" s="654"/>
      <c r="Q1199" s="654"/>
      <c r="R1199" s="196"/>
      <c r="S1199" s="654"/>
      <c r="T1199" s="654"/>
      <c r="U1199" s="196"/>
      <c r="V1199" s="654"/>
      <c r="W1199" s="654"/>
      <c r="X1199" s="654"/>
      <c r="Y1199" s="648" t="s">
        <v>17</v>
      </c>
      <c r="Z1199" s="648">
        <v>45964</v>
      </c>
      <c r="AA1199" s="648">
        <v>45973</v>
      </c>
      <c r="AB1199" s="247" t="s">
        <v>93</v>
      </c>
      <c r="AC1199" s="667"/>
      <c r="AD1199" s="667"/>
      <c r="AE1199" s="667"/>
      <c r="AF1199" s="682"/>
      <c r="AG1199" s="682"/>
      <c r="AH1199" s="247"/>
      <c r="AI1199" s="682"/>
      <c r="AJ1199" s="682"/>
      <c r="AK1199" s="688"/>
      <c r="AL1199" s="922"/>
      <c r="AN1199"/>
    </row>
    <row r="1200" spans="1:40" ht="99.9" customHeight="1" thickBot="1" x14ac:dyDescent="0.35">
      <c r="A1200" s="627">
        <f t="shared" si="18"/>
        <v>1194</v>
      </c>
      <c r="B1200" s="1182"/>
      <c r="C1200" s="674"/>
      <c r="D1200" s="13"/>
      <c r="E1200" s="683" t="s">
        <v>2735</v>
      </c>
      <c r="F1200" s="681" t="s">
        <v>13978</v>
      </c>
      <c r="G1200" s="190" t="s">
        <v>13995</v>
      </c>
      <c r="H1200" s="243" t="s">
        <v>10</v>
      </c>
      <c r="I1200" s="684">
        <v>45931</v>
      </c>
      <c r="J1200" s="684">
        <v>45957</v>
      </c>
      <c r="K1200" s="196" t="s">
        <v>93</v>
      </c>
      <c r="L1200" s="654"/>
      <c r="M1200" s="654"/>
      <c r="N1200" s="654"/>
      <c r="O1200" s="196"/>
      <c r="P1200" s="654"/>
      <c r="Q1200" s="654"/>
      <c r="R1200" s="196"/>
      <c r="S1200" s="654"/>
      <c r="T1200" s="654"/>
      <c r="U1200" s="196"/>
      <c r="V1200" s="654"/>
      <c r="W1200" s="654"/>
      <c r="X1200" s="654"/>
      <c r="Y1200" s="648" t="s">
        <v>17</v>
      </c>
      <c r="Z1200" s="648">
        <v>45964</v>
      </c>
      <c r="AA1200" s="648">
        <v>45973</v>
      </c>
      <c r="AB1200" s="247" t="s">
        <v>93</v>
      </c>
      <c r="AC1200" s="667"/>
      <c r="AD1200" s="667"/>
      <c r="AE1200" s="667"/>
      <c r="AF1200" s="682"/>
      <c r="AG1200" s="682"/>
      <c r="AH1200" s="247"/>
      <c r="AI1200" s="682"/>
      <c r="AJ1200" s="682"/>
      <c r="AK1200" s="688"/>
      <c r="AL1200" s="922"/>
      <c r="AN1200"/>
    </row>
    <row r="1201" spans="1:40" ht="99.9" customHeight="1" thickBot="1" x14ac:dyDescent="0.35">
      <c r="A1201" s="627">
        <f t="shared" si="18"/>
        <v>1195</v>
      </c>
      <c r="B1201" s="1182"/>
      <c r="C1201" s="674"/>
      <c r="D1201" s="13"/>
      <c r="E1201" s="683" t="s">
        <v>2735</v>
      </c>
      <c r="F1201" s="681" t="s">
        <v>13979</v>
      </c>
      <c r="G1201" s="190" t="s">
        <v>13996</v>
      </c>
      <c r="H1201" s="243" t="s">
        <v>10</v>
      </c>
      <c r="I1201" s="684">
        <v>45931</v>
      </c>
      <c r="J1201" s="684">
        <v>45957</v>
      </c>
      <c r="K1201" s="196" t="s">
        <v>93</v>
      </c>
      <c r="L1201" s="654"/>
      <c r="M1201" s="654"/>
      <c r="N1201" s="654"/>
      <c r="O1201" s="196"/>
      <c r="P1201" s="654"/>
      <c r="Q1201" s="654"/>
      <c r="R1201" s="196"/>
      <c r="S1201" s="654"/>
      <c r="T1201" s="654"/>
      <c r="U1201" s="196"/>
      <c r="V1201" s="654"/>
      <c r="W1201" s="654"/>
      <c r="X1201" s="654"/>
      <c r="Y1201" s="648" t="s">
        <v>17</v>
      </c>
      <c r="Z1201" s="648">
        <v>45964</v>
      </c>
      <c r="AA1201" s="648">
        <v>45973</v>
      </c>
      <c r="AB1201" s="247" t="s">
        <v>93</v>
      </c>
      <c r="AC1201" s="667"/>
      <c r="AD1201" s="667"/>
      <c r="AE1201" s="667"/>
      <c r="AF1201" s="682"/>
      <c r="AG1201" s="682"/>
      <c r="AH1201" s="247"/>
      <c r="AI1201" s="682"/>
      <c r="AJ1201" s="682"/>
      <c r="AK1201" s="688"/>
      <c r="AL1201" s="922"/>
      <c r="AN1201"/>
    </row>
    <row r="1202" spans="1:40" ht="99.9" customHeight="1" thickBot="1" x14ac:dyDescent="0.35">
      <c r="A1202" s="627">
        <f t="shared" si="18"/>
        <v>1196</v>
      </c>
      <c r="B1202" s="1182"/>
      <c r="C1202" s="674"/>
      <c r="D1202" s="13"/>
      <c r="E1202" s="683" t="s">
        <v>2735</v>
      </c>
      <c r="F1202" s="681" t="s">
        <v>13980</v>
      </c>
      <c r="G1202" s="190" t="s">
        <v>13997</v>
      </c>
      <c r="H1202" s="243" t="s">
        <v>10</v>
      </c>
      <c r="I1202" s="684">
        <v>45931</v>
      </c>
      <c r="J1202" s="684">
        <v>45957</v>
      </c>
      <c r="K1202" s="196" t="s">
        <v>93</v>
      </c>
      <c r="L1202" s="654"/>
      <c r="M1202" s="654"/>
      <c r="N1202" s="654"/>
      <c r="O1202" s="196"/>
      <c r="P1202" s="654"/>
      <c r="Q1202" s="654"/>
      <c r="R1202" s="196"/>
      <c r="S1202" s="654"/>
      <c r="T1202" s="654"/>
      <c r="U1202" s="196"/>
      <c r="V1202" s="654"/>
      <c r="W1202" s="654"/>
      <c r="X1202" s="654"/>
      <c r="Y1202" s="648" t="s">
        <v>17</v>
      </c>
      <c r="Z1202" s="648">
        <v>45964</v>
      </c>
      <c r="AA1202" s="648">
        <v>45973</v>
      </c>
      <c r="AB1202" s="247" t="s">
        <v>93</v>
      </c>
      <c r="AC1202" s="667"/>
      <c r="AD1202" s="667"/>
      <c r="AE1202" s="667"/>
      <c r="AF1202" s="682"/>
      <c r="AG1202" s="682"/>
      <c r="AH1202" s="247"/>
      <c r="AI1202" s="682"/>
      <c r="AJ1202" s="682"/>
      <c r="AK1202" s="688"/>
      <c r="AL1202" s="922"/>
      <c r="AN1202"/>
    </row>
    <row r="1203" spans="1:40" ht="99.9" customHeight="1" thickBot="1" x14ac:dyDescent="0.35">
      <c r="A1203" s="627">
        <f t="shared" si="18"/>
        <v>1197</v>
      </c>
      <c r="B1203" s="1182"/>
      <c r="C1203" s="674"/>
      <c r="D1203" s="13"/>
      <c r="E1203" s="683" t="s">
        <v>2735</v>
      </c>
      <c r="F1203" s="681" t="s">
        <v>13981</v>
      </c>
      <c r="G1203" s="190" t="s">
        <v>13998</v>
      </c>
      <c r="H1203" s="243" t="s">
        <v>10</v>
      </c>
      <c r="I1203" s="684">
        <v>45931</v>
      </c>
      <c r="J1203" s="684">
        <v>45957</v>
      </c>
      <c r="K1203" s="196" t="s">
        <v>93</v>
      </c>
      <c r="L1203" s="654"/>
      <c r="M1203" s="654"/>
      <c r="N1203" s="654"/>
      <c r="O1203" s="196"/>
      <c r="P1203" s="654"/>
      <c r="Q1203" s="654"/>
      <c r="R1203" s="196"/>
      <c r="S1203" s="654"/>
      <c r="T1203" s="654"/>
      <c r="U1203" s="196"/>
      <c r="V1203" s="654"/>
      <c r="W1203" s="654"/>
      <c r="X1203" s="654"/>
      <c r="Y1203" s="648" t="s">
        <v>17</v>
      </c>
      <c r="Z1203" s="648">
        <v>45964</v>
      </c>
      <c r="AA1203" s="648">
        <v>45973</v>
      </c>
      <c r="AB1203" s="247" t="s">
        <v>93</v>
      </c>
      <c r="AC1203" s="667"/>
      <c r="AD1203" s="667"/>
      <c r="AE1203" s="667"/>
      <c r="AF1203" s="682"/>
      <c r="AG1203" s="682"/>
      <c r="AH1203" s="247"/>
      <c r="AI1203" s="682"/>
      <c r="AJ1203" s="682"/>
      <c r="AK1203" s="688"/>
      <c r="AL1203" s="922"/>
      <c r="AN1203"/>
    </row>
    <row r="1204" spans="1:40" ht="99.9" customHeight="1" thickBot="1" x14ac:dyDescent="0.35">
      <c r="A1204" s="627">
        <f t="shared" si="18"/>
        <v>1198</v>
      </c>
      <c r="B1204" s="1182"/>
      <c r="C1204" s="674"/>
      <c r="D1204" s="13"/>
      <c r="E1204" s="683" t="s">
        <v>2735</v>
      </c>
      <c r="F1204" s="681" t="s">
        <v>13982</v>
      </c>
      <c r="G1204" s="190" t="s">
        <v>13999</v>
      </c>
      <c r="H1204" s="243" t="s">
        <v>10</v>
      </c>
      <c r="I1204" s="684">
        <v>45931</v>
      </c>
      <c r="J1204" s="684">
        <v>45957</v>
      </c>
      <c r="K1204" s="196" t="s">
        <v>93</v>
      </c>
      <c r="L1204" s="654"/>
      <c r="M1204" s="654"/>
      <c r="N1204" s="654"/>
      <c r="O1204" s="196"/>
      <c r="P1204" s="654"/>
      <c r="Q1204" s="654"/>
      <c r="R1204" s="196"/>
      <c r="S1204" s="654"/>
      <c r="T1204" s="654"/>
      <c r="U1204" s="196"/>
      <c r="V1204" s="654"/>
      <c r="W1204" s="654"/>
      <c r="X1204" s="654"/>
      <c r="Y1204" s="648" t="s">
        <v>17</v>
      </c>
      <c r="Z1204" s="648">
        <v>45964</v>
      </c>
      <c r="AA1204" s="648">
        <v>45973</v>
      </c>
      <c r="AB1204" s="247" t="s">
        <v>93</v>
      </c>
      <c r="AC1204" s="667"/>
      <c r="AD1204" s="667"/>
      <c r="AE1204" s="667"/>
      <c r="AF1204" s="682"/>
      <c r="AG1204" s="682"/>
      <c r="AH1204" s="247"/>
      <c r="AI1204" s="682"/>
      <c r="AJ1204" s="682"/>
      <c r="AK1204" s="688"/>
      <c r="AL1204" s="922"/>
      <c r="AN1204"/>
    </row>
    <row r="1205" spans="1:40" ht="99.9" customHeight="1" thickBot="1" x14ac:dyDescent="0.35">
      <c r="A1205" s="627">
        <f t="shared" si="18"/>
        <v>1199</v>
      </c>
      <c r="B1205" s="1182"/>
      <c r="C1205" s="674"/>
      <c r="D1205" s="13"/>
      <c r="E1205" s="683" t="s">
        <v>2735</v>
      </c>
      <c r="F1205" s="681" t="s">
        <v>13983</v>
      </c>
      <c r="G1205" s="190" t="s">
        <v>14000</v>
      </c>
      <c r="H1205" s="243" t="s">
        <v>10</v>
      </c>
      <c r="I1205" s="684">
        <v>45931</v>
      </c>
      <c r="J1205" s="684">
        <v>45957</v>
      </c>
      <c r="K1205" s="196" t="s">
        <v>93</v>
      </c>
      <c r="L1205" s="654"/>
      <c r="M1205" s="654"/>
      <c r="N1205" s="654"/>
      <c r="O1205" s="196"/>
      <c r="P1205" s="654"/>
      <c r="Q1205" s="654"/>
      <c r="R1205" s="196"/>
      <c r="S1205" s="654"/>
      <c r="T1205" s="654"/>
      <c r="U1205" s="196"/>
      <c r="V1205" s="654"/>
      <c r="W1205" s="654"/>
      <c r="X1205" s="654"/>
      <c r="Y1205" s="648" t="s">
        <v>17</v>
      </c>
      <c r="Z1205" s="648">
        <v>45964</v>
      </c>
      <c r="AA1205" s="648">
        <v>45973</v>
      </c>
      <c r="AB1205" s="247" t="s">
        <v>93</v>
      </c>
      <c r="AC1205" s="667"/>
      <c r="AD1205" s="667"/>
      <c r="AE1205" s="667"/>
      <c r="AF1205" s="682"/>
      <c r="AG1205" s="682"/>
      <c r="AH1205" s="247"/>
      <c r="AI1205" s="682"/>
      <c r="AJ1205" s="682"/>
      <c r="AK1205" s="688"/>
      <c r="AL1205" s="922"/>
      <c r="AN1205"/>
    </row>
    <row r="1206" spans="1:40" ht="99.9" customHeight="1" thickBot="1" x14ac:dyDescent="0.35">
      <c r="A1206" s="627">
        <f t="shared" si="18"/>
        <v>1200</v>
      </c>
      <c r="B1206" s="1182"/>
      <c r="C1206" s="674"/>
      <c r="D1206" s="13"/>
      <c r="E1206" s="683" t="s">
        <v>2735</v>
      </c>
      <c r="F1206" s="681" t="s">
        <v>13984</v>
      </c>
      <c r="G1206" s="190" t="s">
        <v>14001</v>
      </c>
      <c r="H1206" s="243" t="s">
        <v>10</v>
      </c>
      <c r="I1206" s="684">
        <v>45931</v>
      </c>
      <c r="J1206" s="684">
        <v>45957</v>
      </c>
      <c r="K1206" s="196" t="s">
        <v>93</v>
      </c>
      <c r="L1206" s="654"/>
      <c r="M1206" s="654"/>
      <c r="N1206" s="654"/>
      <c r="O1206" s="196"/>
      <c r="P1206" s="654"/>
      <c r="Q1206" s="654"/>
      <c r="R1206" s="196"/>
      <c r="S1206" s="654"/>
      <c r="T1206" s="654"/>
      <c r="U1206" s="196"/>
      <c r="V1206" s="654"/>
      <c r="W1206" s="654"/>
      <c r="X1206" s="654"/>
      <c r="Y1206" s="648" t="s">
        <v>17</v>
      </c>
      <c r="Z1206" s="648">
        <v>45964</v>
      </c>
      <c r="AA1206" s="648">
        <v>45973</v>
      </c>
      <c r="AB1206" s="247" t="s">
        <v>93</v>
      </c>
      <c r="AC1206" s="667"/>
      <c r="AD1206" s="667"/>
      <c r="AE1206" s="667"/>
      <c r="AF1206" s="682"/>
      <c r="AG1206" s="682"/>
      <c r="AH1206" s="247"/>
      <c r="AI1206" s="682"/>
      <c r="AJ1206" s="682"/>
      <c r="AK1206" s="688"/>
      <c r="AL1206" s="922"/>
      <c r="AN1206"/>
    </row>
    <row r="1207" spans="1:40" ht="99.9" customHeight="1" thickBot="1" x14ac:dyDescent="0.35">
      <c r="A1207" s="627">
        <f t="shared" si="18"/>
        <v>1201</v>
      </c>
      <c r="B1207" s="1182"/>
      <c r="C1207" s="674"/>
      <c r="D1207" s="13"/>
      <c r="E1207" s="683" t="s">
        <v>2735</v>
      </c>
      <c r="F1207" s="681" t="s">
        <v>13985</v>
      </c>
      <c r="G1207" s="190" t="s">
        <v>14002</v>
      </c>
      <c r="H1207" s="243" t="s">
        <v>10</v>
      </c>
      <c r="I1207" s="684">
        <v>45931</v>
      </c>
      <c r="J1207" s="684">
        <v>45957</v>
      </c>
      <c r="K1207" s="196" t="s">
        <v>93</v>
      </c>
      <c r="L1207" s="654"/>
      <c r="M1207" s="654"/>
      <c r="N1207" s="654"/>
      <c r="O1207" s="196"/>
      <c r="P1207" s="654"/>
      <c r="Q1207" s="654"/>
      <c r="R1207" s="196"/>
      <c r="S1207" s="654"/>
      <c r="T1207" s="654"/>
      <c r="U1207" s="196"/>
      <c r="V1207" s="654"/>
      <c r="W1207" s="654"/>
      <c r="X1207" s="654"/>
      <c r="Y1207" s="648" t="s">
        <v>17</v>
      </c>
      <c r="Z1207" s="648">
        <v>45964</v>
      </c>
      <c r="AA1207" s="648">
        <v>45973</v>
      </c>
      <c r="AB1207" s="247" t="s">
        <v>93</v>
      </c>
      <c r="AC1207" s="667"/>
      <c r="AD1207" s="667"/>
      <c r="AE1207" s="667"/>
      <c r="AF1207" s="682"/>
      <c r="AG1207" s="682"/>
      <c r="AH1207" s="247"/>
      <c r="AI1207" s="682"/>
      <c r="AJ1207" s="682"/>
      <c r="AK1207" s="688"/>
      <c r="AL1207" s="922"/>
      <c r="AN1207"/>
    </row>
    <row r="1208" spans="1:40" ht="99.9" customHeight="1" thickBot="1" x14ac:dyDescent="0.35">
      <c r="A1208" s="627">
        <f t="shared" si="18"/>
        <v>1202</v>
      </c>
      <c r="B1208" s="1182"/>
      <c r="C1208" s="674"/>
      <c r="D1208" s="13"/>
      <c r="E1208" s="683" t="s">
        <v>2735</v>
      </c>
      <c r="F1208" s="681" t="s">
        <v>13986</v>
      </c>
      <c r="G1208" s="190" t="s">
        <v>14003</v>
      </c>
      <c r="H1208" s="243" t="s">
        <v>10</v>
      </c>
      <c r="I1208" s="684">
        <v>45931</v>
      </c>
      <c r="J1208" s="684">
        <v>45957</v>
      </c>
      <c r="K1208" s="196" t="s">
        <v>93</v>
      </c>
      <c r="L1208" s="654"/>
      <c r="M1208" s="654"/>
      <c r="N1208" s="654"/>
      <c r="O1208" s="196"/>
      <c r="P1208" s="654"/>
      <c r="Q1208" s="654"/>
      <c r="R1208" s="196"/>
      <c r="S1208" s="654"/>
      <c r="T1208" s="654"/>
      <c r="U1208" s="196"/>
      <c r="V1208" s="654"/>
      <c r="W1208" s="654"/>
      <c r="X1208" s="654"/>
      <c r="Y1208" s="648" t="s">
        <v>17</v>
      </c>
      <c r="Z1208" s="648">
        <v>45964</v>
      </c>
      <c r="AA1208" s="648">
        <v>45973</v>
      </c>
      <c r="AB1208" s="247" t="s">
        <v>93</v>
      </c>
      <c r="AC1208" s="667"/>
      <c r="AD1208" s="667"/>
      <c r="AE1208" s="667"/>
      <c r="AF1208" s="682"/>
      <c r="AG1208" s="682"/>
      <c r="AH1208" s="247"/>
      <c r="AI1208" s="682"/>
      <c r="AJ1208" s="682"/>
      <c r="AK1208" s="688"/>
      <c r="AL1208" s="922"/>
      <c r="AN1208"/>
    </row>
    <row r="1209" spans="1:40" ht="99.9" customHeight="1" thickBot="1" x14ac:dyDescent="0.35">
      <c r="A1209" s="627">
        <f t="shared" si="18"/>
        <v>1203</v>
      </c>
      <c r="B1209" s="1182"/>
      <c r="C1209" s="674"/>
      <c r="D1209" s="13"/>
      <c r="E1209" s="683" t="s">
        <v>2735</v>
      </c>
      <c r="F1209" s="681" t="s">
        <v>13987</v>
      </c>
      <c r="G1209" s="190" t="s">
        <v>14004</v>
      </c>
      <c r="H1209" s="243" t="s">
        <v>10</v>
      </c>
      <c r="I1209" s="684">
        <v>45931</v>
      </c>
      <c r="J1209" s="684">
        <v>45957</v>
      </c>
      <c r="K1209" s="196" t="s">
        <v>93</v>
      </c>
      <c r="L1209" s="654"/>
      <c r="M1209" s="654"/>
      <c r="N1209" s="654"/>
      <c r="O1209" s="196"/>
      <c r="P1209" s="654"/>
      <c r="Q1209" s="654"/>
      <c r="R1209" s="196"/>
      <c r="S1209" s="654"/>
      <c r="T1209" s="654"/>
      <c r="U1209" s="196"/>
      <c r="V1209" s="654"/>
      <c r="W1209" s="654"/>
      <c r="X1209" s="654"/>
      <c r="Y1209" s="648" t="s">
        <v>17</v>
      </c>
      <c r="Z1209" s="648">
        <v>45964</v>
      </c>
      <c r="AA1209" s="648">
        <v>45973</v>
      </c>
      <c r="AB1209" s="247" t="s">
        <v>93</v>
      </c>
      <c r="AC1209" s="667"/>
      <c r="AD1209" s="667"/>
      <c r="AE1209" s="667"/>
      <c r="AF1209" s="682"/>
      <c r="AG1209" s="682"/>
      <c r="AH1209" s="247"/>
      <c r="AI1209" s="682"/>
      <c r="AJ1209" s="682"/>
      <c r="AK1209" s="688"/>
      <c r="AL1209" s="922"/>
      <c r="AN1209"/>
    </row>
    <row r="1210" spans="1:40" ht="99.9" customHeight="1" thickBot="1" x14ac:dyDescent="0.35">
      <c r="A1210" s="627">
        <f t="shared" si="18"/>
        <v>1204</v>
      </c>
      <c r="B1210" s="1183"/>
      <c r="C1210" s="674"/>
      <c r="D1210" s="13"/>
      <c r="E1210" s="683" t="s">
        <v>2735</v>
      </c>
      <c r="F1210" s="681" t="s">
        <v>13988</v>
      </c>
      <c r="G1210" s="190" t="s">
        <v>14005</v>
      </c>
      <c r="H1210" s="243" t="s">
        <v>10</v>
      </c>
      <c r="I1210" s="684">
        <v>45931</v>
      </c>
      <c r="J1210" s="684">
        <v>45957</v>
      </c>
      <c r="K1210" s="196" t="s">
        <v>93</v>
      </c>
      <c r="L1210" s="654"/>
      <c r="M1210" s="654"/>
      <c r="N1210" s="654"/>
      <c r="O1210" s="196"/>
      <c r="P1210" s="654"/>
      <c r="Q1210" s="654"/>
      <c r="R1210" s="196"/>
      <c r="S1210" s="654"/>
      <c r="T1210" s="654"/>
      <c r="U1210" s="196"/>
      <c r="V1210" s="654"/>
      <c r="W1210" s="654"/>
      <c r="X1210" s="654"/>
      <c r="Y1210" s="648" t="s">
        <v>17</v>
      </c>
      <c r="Z1210" s="648">
        <v>45964</v>
      </c>
      <c r="AA1210" s="648">
        <v>45973</v>
      </c>
      <c r="AB1210" s="247" t="s">
        <v>93</v>
      </c>
      <c r="AC1210" s="667"/>
      <c r="AD1210" s="667"/>
      <c r="AE1210" s="667"/>
      <c r="AF1210" s="682"/>
      <c r="AG1210" s="682"/>
      <c r="AH1210" s="247"/>
      <c r="AI1210" s="682"/>
      <c r="AJ1210" s="682"/>
      <c r="AK1210" s="688"/>
      <c r="AL1210" s="923"/>
      <c r="AN1210"/>
    </row>
    <row r="1211" spans="1:40" ht="99.9" customHeight="1" thickBot="1" x14ac:dyDescent="0.35">
      <c r="A1211" s="627">
        <f t="shared" si="18"/>
        <v>1205</v>
      </c>
      <c r="B1211" s="1181" t="s">
        <v>14009</v>
      </c>
      <c r="C1211" s="674"/>
      <c r="D1211" s="13"/>
      <c r="E1211" s="683" t="s">
        <v>76</v>
      </c>
      <c r="F1211" s="681" t="s">
        <v>14006</v>
      </c>
      <c r="G1211" s="190" t="s">
        <v>14010</v>
      </c>
      <c r="H1211" s="243" t="s">
        <v>10</v>
      </c>
      <c r="I1211" s="684">
        <v>45927</v>
      </c>
      <c r="J1211" s="684">
        <v>45957</v>
      </c>
      <c r="K1211" s="196" t="s">
        <v>93</v>
      </c>
      <c r="L1211" s="654"/>
      <c r="M1211" s="654"/>
      <c r="N1211" s="654"/>
      <c r="O1211" s="196"/>
      <c r="P1211" s="654"/>
      <c r="Q1211" s="654"/>
      <c r="R1211" s="196"/>
      <c r="S1211" s="654"/>
      <c r="T1211" s="654"/>
      <c r="U1211" s="196"/>
      <c r="V1211" s="654"/>
      <c r="W1211" s="654"/>
      <c r="X1211" s="654"/>
      <c r="Y1211" s="648" t="s">
        <v>17</v>
      </c>
      <c r="Z1211" s="663">
        <v>45952</v>
      </c>
      <c r="AA1211" s="663">
        <v>45955</v>
      </c>
      <c r="AB1211" s="247" t="s">
        <v>93</v>
      </c>
      <c r="AC1211" s="667"/>
      <c r="AD1211" s="667"/>
      <c r="AE1211" s="667"/>
      <c r="AF1211" s="682"/>
      <c r="AG1211" s="682"/>
      <c r="AH1211" s="247"/>
      <c r="AI1211" s="682"/>
      <c r="AJ1211" s="682"/>
      <c r="AK1211" s="688"/>
      <c r="AL1211" s="548" t="str">
        <f>IF(B1211&gt;0,HYPERLINK(CONCATENATE("PDFSD FINALLY/",B1211,".pdf"),CONCATENATE("Open PDFSD FINALLY.",B1211)),"")</f>
        <v>Open PDFSD FINALLY.SD 97 (S19.CI.27-09)(10-00)</v>
      </c>
      <c r="AN1211"/>
    </row>
    <row r="1212" spans="1:40" ht="99.9" customHeight="1" thickBot="1" x14ac:dyDescent="0.35">
      <c r="A1212" s="627">
        <f t="shared" si="18"/>
        <v>1206</v>
      </c>
      <c r="B1212" s="1182"/>
      <c r="C1212" s="674"/>
      <c r="D1212" s="13"/>
      <c r="E1212" s="683" t="s">
        <v>76</v>
      </c>
      <c r="F1212" s="681" t="s">
        <v>14007</v>
      </c>
      <c r="G1212" s="190" t="s">
        <v>14011</v>
      </c>
      <c r="H1212" s="243" t="s">
        <v>10</v>
      </c>
      <c r="I1212" s="684">
        <v>45927</v>
      </c>
      <c r="J1212" s="684">
        <v>45957</v>
      </c>
      <c r="K1212" s="196" t="s">
        <v>93</v>
      </c>
      <c r="L1212" s="654"/>
      <c r="M1212" s="654"/>
      <c r="N1212" s="654"/>
      <c r="O1212" s="196"/>
      <c r="P1212" s="654"/>
      <c r="Q1212" s="654"/>
      <c r="R1212" s="196"/>
      <c r="S1212" s="654"/>
      <c r="T1212" s="654"/>
      <c r="U1212" s="196"/>
      <c r="V1212" s="654"/>
      <c r="W1212" s="654"/>
      <c r="X1212" s="654"/>
      <c r="Y1212" s="648" t="s">
        <v>17</v>
      </c>
      <c r="Z1212" s="663">
        <v>45952</v>
      </c>
      <c r="AA1212" s="663">
        <v>45955</v>
      </c>
      <c r="AB1212" s="247" t="s">
        <v>93</v>
      </c>
      <c r="AC1212" s="667"/>
      <c r="AD1212" s="667"/>
      <c r="AE1212" s="667"/>
      <c r="AF1212" s="682"/>
      <c r="AG1212" s="682"/>
      <c r="AH1212" s="247"/>
      <c r="AI1212" s="682"/>
      <c r="AJ1212" s="682"/>
      <c r="AK1212" s="688"/>
      <c r="AL1212" s="922"/>
      <c r="AN1212"/>
    </row>
    <row r="1213" spans="1:40" ht="99.9" customHeight="1" thickBot="1" x14ac:dyDescent="0.35">
      <c r="A1213" s="627">
        <f t="shared" si="18"/>
        <v>1207</v>
      </c>
      <c r="B1213" s="1183"/>
      <c r="C1213" s="674"/>
      <c r="D1213" s="13"/>
      <c r="E1213" s="683" t="s">
        <v>76</v>
      </c>
      <c r="F1213" s="681" t="s">
        <v>14008</v>
      </c>
      <c r="G1213" s="190" t="s">
        <v>14012</v>
      </c>
      <c r="H1213" s="243" t="s">
        <v>10</v>
      </c>
      <c r="I1213" s="684">
        <v>45927</v>
      </c>
      <c r="J1213" s="684">
        <v>45957</v>
      </c>
      <c r="K1213" s="196" t="s">
        <v>93</v>
      </c>
      <c r="L1213" s="654"/>
      <c r="M1213" s="654"/>
      <c r="N1213" s="654"/>
      <c r="O1213" s="196"/>
      <c r="P1213" s="654"/>
      <c r="Q1213" s="654"/>
      <c r="R1213" s="196"/>
      <c r="S1213" s="654"/>
      <c r="T1213" s="654"/>
      <c r="U1213" s="196"/>
      <c r="V1213" s="654"/>
      <c r="W1213" s="654"/>
      <c r="X1213" s="654"/>
      <c r="Y1213" s="648" t="s">
        <v>17</v>
      </c>
      <c r="Z1213" s="663">
        <v>45952</v>
      </c>
      <c r="AA1213" s="663">
        <v>45955</v>
      </c>
      <c r="AB1213" s="247" t="s">
        <v>93</v>
      </c>
      <c r="AC1213" s="667"/>
      <c r="AD1213" s="667"/>
      <c r="AE1213" s="667"/>
      <c r="AF1213" s="682"/>
      <c r="AG1213" s="682"/>
      <c r="AH1213" s="247"/>
      <c r="AI1213" s="682"/>
      <c r="AJ1213" s="682"/>
      <c r="AK1213" s="688"/>
      <c r="AL1213" s="923"/>
      <c r="AN1213"/>
    </row>
    <row r="1214" spans="1:40" ht="99.9" customHeight="1" thickBot="1" x14ac:dyDescent="0.35">
      <c r="A1214" s="627">
        <f t="shared" si="18"/>
        <v>1208</v>
      </c>
      <c r="B1214" s="1181" t="s">
        <v>14172</v>
      </c>
      <c r="C1214" s="674"/>
      <c r="D1214" s="13"/>
      <c r="E1214" s="683" t="s">
        <v>76</v>
      </c>
      <c r="F1214" s="681" t="s">
        <v>14156</v>
      </c>
      <c r="G1214" s="190" t="s">
        <v>14163</v>
      </c>
      <c r="H1214" s="243" t="s">
        <v>10</v>
      </c>
      <c r="I1214" s="684">
        <v>45946</v>
      </c>
      <c r="J1214" s="684">
        <v>45963</v>
      </c>
      <c r="K1214" s="196" t="s">
        <v>93</v>
      </c>
      <c r="L1214" s="654"/>
      <c r="M1214" s="654"/>
      <c r="N1214" s="654"/>
      <c r="O1214" s="196"/>
      <c r="P1214" s="654"/>
      <c r="Q1214" s="654"/>
      <c r="R1214" s="196"/>
      <c r="S1214" s="654"/>
      <c r="T1214" s="654"/>
      <c r="U1214" s="196"/>
      <c r="V1214" s="654"/>
      <c r="W1214" s="654"/>
      <c r="X1214" s="654"/>
      <c r="Y1214" s="648" t="s">
        <v>17</v>
      </c>
      <c r="Z1214" s="663">
        <v>45980</v>
      </c>
      <c r="AA1214" s="663">
        <v>45980</v>
      </c>
      <c r="AB1214" s="247" t="s">
        <v>93</v>
      </c>
      <c r="AC1214" s="667"/>
      <c r="AD1214" s="667"/>
      <c r="AE1214" s="667"/>
      <c r="AF1214" s="682"/>
      <c r="AG1214" s="682"/>
      <c r="AH1214" s="247"/>
      <c r="AI1214" s="682"/>
      <c r="AJ1214" s="682"/>
      <c r="AK1214" s="688"/>
      <c r="AL1214" s="548" t="str">
        <f>IF(B1214&gt;0,HYPERLINK(CONCATENATE("PDFSD FINALLY/",B1214,".pdf"),CONCATENATE("Open PDFSD FINALLY.",B1214)),"")</f>
        <v>Open PDFSD FINALLY.SD 98 (S19.CI.12-10(10-00)</v>
      </c>
      <c r="AN1214"/>
    </row>
    <row r="1215" spans="1:40" ht="99.9" customHeight="1" thickBot="1" x14ac:dyDescent="0.35">
      <c r="A1215" s="627">
        <f t="shared" si="18"/>
        <v>1209</v>
      </c>
      <c r="B1215" s="1182"/>
      <c r="C1215" s="674"/>
      <c r="D1215" s="13"/>
      <c r="E1215" s="683" t="s">
        <v>76</v>
      </c>
      <c r="F1215" s="681" t="s">
        <v>14157</v>
      </c>
      <c r="G1215" s="190" t="s">
        <v>14164</v>
      </c>
      <c r="H1215" s="243" t="s">
        <v>10</v>
      </c>
      <c r="I1215" s="684">
        <v>45946</v>
      </c>
      <c r="J1215" s="684">
        <v>45963</v>
      </c>
      <c r="K1215" s="196" t="s">
        <v>93</v>
      </c>
      <c r="L1215" s="654"/>
      <c r="M1215" s="654"/>
      <c r="N1215" s="654"/>
      <c r="O1215" s="196"/>
      <c r="P1215" s="654"/>
      <c r="Q1215" s="654"/>
      <c r="R1215" s="196"/>
      <c r="S1215" s="654"/>
      <c r="T1215" s="654"/>
      <c r="U1215" s="196"/>
      <c r="V1215" s="654"/>
      <c r="W1215" s="654"/>
      <c r="X1215" s="654"/>
      <c r="Y1215" s="648" t="s">
        <v>17</v>
      </c>
      <c r="Z1215" s="663">
        <v>45980</v>
      </c>
      <c r="AA1215" s="663">
        <v>45980</v>
      </c>
      <c r="AB1215" s="247" t="s">
        <v>93</v>
      </c>
      <c r="AC1215" s="667"/>
      <c r="AD1215" s="667"/>
      <c r="AE1215" s="667"/>
      <c r="AF1215" s="682"/>
      <c r="AG1215" s="682"/>
      <c r="AH1215" s="247"/>
      <c r="AI1215" s="682"/>
      <c r="AJ1215" s="682"/>
      <c r="AK1215" s="688"/>
      <c r="AL1215" s="922"/>
      <c r="AN1215"/>
    </row>
    <row r="1216" spans="1:40" ht="99.9" customHeight="1" thickBot="1" x14ac:dyDescent="0.35">
      <c r="A1216" s="627">
        <f t="shared" si="18"/>
        <v>1210</v>
      </c>
      <c r="B1216" s="1182"/>
      <c r="C1216" s="674"/>
      <c r="D1216" s="13"/>
      <c r="E1216" s="683" t="s">
        <v>76</v>
      </c>
      <c r="F1216" s="681" t="s">
        <v>14158</v>
      </c>
      <c r="G1216" s="190" t="s">
        <v>14165</v>
      </c>
      <c r="H1216" s="243" t="s">
        <v>10</v>
      </c>
      <c r="I1216" s="684">
        <v>45946</v>
      </c>
      <c r="J1216" s="684">
        <v>45963</v>
      </c>
      <c r="K1216" s="196" t="s">
        <v>93</v>
      </c>
      <c r="L1216" s="654"/>
      <c r="M1216" s="654"/>
      <c r="N1216" s="654"/>
      <c r="O1216" s="196"/>
      <c r="P1216" s="654"/>
      <c r="Q1216" s="654"/>
      <c r="R1216" s="196"/>
      <c r="S1216" s="654"/>
      <c r="T1216" s="654"/>
      <c r="U1216" s="196"/>
      <c r="V1216" s="654"/>
      <c r="W1216" s="654"/>
      <c r="X1216" s="654"/>
      <c r="Y1216" s="648" t="s">
        <v>17</v>
      </c>
      <c r="Z1216" s="663">
        <v>45980</v>
      </c>
      <c r="AA1216" s="663">
        <v>45980</v>
      </c>
      <c r="AB1216" s="247" t="s">
        <v>93</v>
      </c>
      <c r="AC1216" s="667"/>
      <c r="AD1216" s="667"/>
      <c r="AE1216" s="667"/>
      <c r="AF1216" s="682"/>
      <c r="AG1216" s="682"/>
      <c r="AH1216" s="247"/>
      <c r="AI1216" s="682"/>
      <c r="AJ1216" s="682"/>
      <c r="AK1216" s="688"/>
      <c r="AL1216" s="922"/>
      <c r="AN1216"/>
    </row>
    <row r="1217" spans="1:40" ht="99.9" customHeight="1" thickBot="1" x14ac:dyDescent="0.35">
      <c r="A1217" s="627">
        <f t="shared" si="18"/>
        <v>1211</v>
      </c>
      <c r="B1217" s="1182"/>
      <c r="C1217" s="674"/>
      <c r="D1217" s="13"/>
      <c r="E1217" s="683" t="s">
        <v>76</v>
      </c>
      <c r="F1217" s="681" t="s">
        <v>14159</v>
      </c>
      <c r="G1217" s="190" t="s">
        <v>14166</v>
      </c>
      <c r="H1217" s="243" t="s">
        <v>10</v>
      </c>
      <c r="I1217" s="684">
        <v>45946</v>
      </c>
      <c r="J1217" s="684">
        <v>45963</v>
      </c>
      <c r="K1217" s="196" t="s">
        <v>93</v>
      </c>
      <c r="L1217" s="654"/>
      <c r="M1217" s="654"/>
      <c r="N1217" s="654"/>
      <c r="O1217" s="196"/>
      <c r="P1217" s="654"/>
      <c r="Q1217" s="654"/>
      <c r="R1217" s="196"/>
      <c r="S1217" s="654"/>
      <c r="T1217" s="654"/>
      <c r="U1217" s="196"/>
      <c r="V1217" s="654"/>
      <c r="W1217" s="654"/>
      <c r="X1217" s="654"/>
      <c r="Y1217" s="648" t="s">
        <v>17</v>
      </c>
      <c r="Z1217" s="663">
        <v>45980</v>
      </c>
      <c r="AA1217" s="663">
        <v>45980</v>
      </c>
      <c r="AB1217" s="247" t="s">
        <v>93</v>
      </c>
      <c r="AC1217" s="667"/>
      <c r="AD1217" s="667"/>
      <c r="AE1217" s="667"/>
      <c r="AF1217" s="682"/>
      <c r="AG1217" s="682"/>
      <c r="AH1217" s="247"/>
      <c r="AI1217" s="682"/>
      <c r="AJ1217" s="682"/>
      <c r="AK1217" s="688"/>
      <c r="AL1217" s="922"/>
      <c r="AN1217"/>
    </row>
    <row r="1218" spans="1:40" ht="99.9" customHeight="1" thickBot="1" x14ac:dyDescent="0.35">
      <c r="A1218" s="627">
        <f t="shared" si="18"/>
        <v>1212</v>
      </c>
      <c r="B1218" s="1182"/>
      <c r="C1218" s="674"/>
      <c r="D1218" s="13"/>
      <c r="E1218" s="683" t="s">
        <v>76</v>
      </c>
      <c r="F1218" s="681" t="s">
        <v>14160</v>
      </c>
      <c r="G1218" s="190" t="s">
        <v>14167</v>
      </c>
      <c r="H1218" s="243" t="s">
        <v>10</v>
      </c>
      <c r="I1218" s="684">
        <v>45946</v>
      </c>
      <c r="J1218" s="684">
        <v>45963</v>
      </c>
      <c r="K1218" s="196" t="s">
        <v>93</v>
      </c>
      <c r="L1218" s="654"/>
      <c r="M1218" s="654"/>
      <c r="N1218" s="654"/>
      <c r="O1218" s="196"/>
      <c r="P1218" s="654"/>
      <c r="Q1218" s="654"/>
      <c r="R1218" s="196"/>
      <c r="S1218" s="654"/>
      <c r="T1218" s="654"/>
      <c r="U1218" s="196"/>
      <c r="V1218" s="654"/>
      <c r="W1218" s="654"/>
      <c r="X1218" s="654"/>
      <c r="Y1218" s="648" t="s">
        <v>17</v>
      </c>
      <c r="Z1218" s="663">
        <v>45980</v>
      </c>
      <c r="AA1218" s="663">
        <v>45980</v>
      </c>
      <c r="AB1218" s="247" t="s">
        <v>93</v>
      </c>
      <c r="AC1218" s="667"/>
      <c r="AD1218" s="667"/>
      <c r="AE1218" s="667"/>
      <c r="AF1218" s="682"/>
      <c r="AG1218" s="682"/>
      <c r="AH1218" s="247"/>
      <c r="AI1218" s="682"/>
      <c r="AJ1218" s="682"/>
      <c r="AK1218" s="688"/>
      <c r="AL1218" s="922"/>
      <c r="AN1218"/>
    </row>
    <row r="1219" spans="1:40" ht="99.9" customHeight="1" thickBot="1" x14ac:dyDescent="0.35">
      <c r="A1219" s="627">
        <f t="shared" si="18"/>
        <v>1213</v>
      </c>
      <c r="B1219" s="1182"/>
      <c r="C1219" s="674"/>
      <c r="D1219" s="13"/>
      <c r="E1219" s="683" t="s">
        <v>76</v>
      </c>
      <c r="F1219" s="681" t="s">
        <v>14161</v>
      </c>
      <c r="G1219" s="190" t="s">
        <v>14168</v>
      </c>
      <c r="H1219" s="243" t="s">
        <v>10</v>
      </c>
      <c r="I1219" s="684">
        <v>45946</v>
      </c>
      <c r="J1219" s="684">
        <v>45963</v>
      </c>
      <c r="K1219" s="196" t="s">
        <v>93</v>
      </c>
      <c r="L1219" s="654"/>
      <c r="M1219" s="654"/>
      <c r="N1219" s="654"/>
      <c r="O1219" s="196"/>
      <c r="P1219" s="654"/>
      <c r="Q1219" s="654"/>
      <c r="R1219" s="196"/>
      <c r="S1219" s="654"/>
      <c r="T1219" s="654"/>
      <c r="U1219" s="196"/>
      <c r="V1219" s="654"/>
      <c r="W1219" s="654"/>
      <c r="X1219" s="654"/>
      <c r="Y1219" s="648" t="s">
        <v>17</v>
      </c>
      <c r="Z1219" s="663">
        <v>45980</v>
      </c>
      <c r="AA1219" s="663">
        <v>45980</v>
      </c>
      <c r="AB1219" s="247" t="s">
        <v>93</v>
      </c>
      <c r="AC1219" s="667"/>
      <c r="AD1219" s="667"/>
      <c r="AE1219" s="667"/>
      <c r="AF1219" s="682"/>
      <c r="AG1219" s="682"/>
      <c r="AH1219" s="247"/>
      <c r="AI1219" s="682"/>
      <c r="AJ1219" s="682"/>
      <c r="AK1219" s="688"/>
      <c r="AL1219" s="922"/>
      <c r="AN1219"/>
    </row>
    <row r="1220" spans="1:40" ht="99.9" customHeight="1" thickBot="1" x14ac:dyDescent="0.35">
      <c r="A1220" s="627">
        <f t="shared" si="18"/>
        <v>1214</v>
      </c>
      <c r="B1220" s="1183"/>
      <c r="C1220" s="674"/>
      <c r="D1220" s="13"/>
      <c r="E1220" s="683" t="s">
        <v>76</v>
      </c>
      <c r="F1220" s="681" t="s">
        <v>14162</v>
      </c>
      <c r="G1220" s="190" t="s">
        <v>14169</v>
      </c>
      <c r="H1220" s="243" t="s">
        <v>10</v>
      </c>
      <c r="I1220" s="684">
        <v>45946</v>
      </c>
      <c r="J1220" s="684">
        <v>45963</v>
      </c>
      <c r="K1220" s="196" t="s">
        <v>93</v>
      </c>
      <c r="L1220" s="654"/>
      <c r="M1220" s="654"/>
      <c r="N1220" s="654"/>
      <c r="O1220" s="196"/>
      <c r="P1220" s="654"/>
      <c r="Q1220" s="654"/>
      <c r="R1220" s="196"/>
      <c r="S1220" s="654"/>
      <c r="T1220" s="654"/>
      <c r="U1220" s="196"/>
      <c r="V1220" s="654"/>
      <c r="W1220" s="654"/>
      <c r="X1220" s="654"/>
      <c r="Y1220" s="648" t="s">
        <v>17</v>
      </c>
      <c r="Z1220" s="663">
        <v>45980</v>
      </c>
      <c r="AA1220" s="663">
        <v>45980</v>
      </c>
      <c r="AB1220" s="247" t="s">
        <v>93</v>
      </c>
      <c r="AC1220" s="667"/>
      <c r="AD1220" s="667"/>
      <c r="AE1220" s="667"/>
      <c r="AF1220" s="682"/>
      <c r="AG1220" s="682"/>
      <c r="AH1220" s="247"/>
      <c r="AI1220" s="682"/>
      <c r="AJ1220" s="682"/>
      <c r="AK1220" s="688"/>
      <c r="AL1220" s="923"/>
      <c r="AN1220"/>
    </row>
    <row r="1221" spans="1:40" ht="99.9" customHeight="1" thickBot="1" x14ac:dyDescent="0.35">
      <c r="A1221" s="627">
        <f t="shared" si="18"/>
        <v>1215</v>
      </c>
      <c r="B1221" s="1181" t="s">
        <v>14173</v>
      </c>
      <c r="C1221" s="674"/>
      <c r="D1221" s="13"/>
      <c r="E1221" s="683" t="s">
        <v>76</v>
      </c>
      <c r="F1221" s="681" t="s">
        <v>14170</v>
      </c>
      <c r="G1221" s="190" t="s">
        <v>15746</v>
      </c>
      <c r="H1221" s="243" t="s">
        <v>10</v>
      </c>
      <c r="I1221" s="684">
        <v>45946</v>
      </c>
      <c r="J1221" s="684">
        <v>45953</v>
      </c>
      <c r="K1221" s="196" t="s">
        <v>93</v>
      </c>
      <c r="L1221" s="654"/>
      <c r="M1221" s="654"/>
      <c r="N1221" s="654"/>
      <c r="O1221" s="196"/>
      <c r="P1221" s="654"/>
      <c r="Q1221" s="654"/>
      <c r="R1221" s="196"/>
      <c r="S1221" s="654"/>
      <c r="T1221" s="654"/>
      <c r="U1221" s="196"/>
      <c r="V1221" s="654"/>
      <c r="W1221" s="654"/>
      <c r="X1221" s="654"/>
      <c r="Y1221" s="648" t="s">
        <v>17</v>
      </c>
      <c r="Z1221" s="663">
        <v>45979</v>
      </c>
      <c r="AA1221" s="663">
        <v>45980</v>
      </c>
      <c r="AB1221" s="247" t="s">
        <v>93</v>
      </c>
      <c r="AC1221" s="667"/>
      <c r="AD1221" s="667"/>
      <c r="AE1221" s="667"/>
      <c r="AF1221" s="682"/>
      <c r="AG1221" s="682"/>
      <c r="AH1221" s="247"/>
      <c r="AI1221" s="682"/>
      <c r="AJ1221" s="682"/>
      <c r="AK1221" s="688"/>
      <c r="AL1221" s="548" t="str">
        <f>IF(B1221&gt;0,HYPERLINK(CONCATENATE("PDFSD FINALLY/",B1221,".pdf"),CONCATENATE("Open PDFSD FINALLY.",B1221)),"")</f>
        <v>Open PDFSD FINALLY.SD 99 (S19.CI.12-10(10-00)</v>
      </c>
      <c r="AN1221"/>
    </row>
    <row r="1222" spans="1:40" ht="99.9" customHeight="1" thickBot="1" x14ac:dyDescent="0.35">
      <c r="A1222" s="627">
        <f t="shared" si="18"/>
        <v>1216</v>
      </c>
      <c r="B1222" s="1183"/>
      <c r="C1222" s="674"/>
      <c r="D1222" s="13"/>
      <c r="E1222" s="683" t="s">
        <v>76</v>
      </c>
      <c r="F1222" s="681" t="s">
        <v>14171</v>
      </c>
      <c r="G1222" s="190" t="s">
        <v>15747</v>
      </c>
      <c r="H1222" s="243" t="s">
        <v>10</v>
      </c>
      <c r="I1222" s="684">
        <v>45946</v>
      </c>
      <c r="J1222" s="684">
        <v>45953</v>
      </c>
      <c r="K1222" s="196" t="s">
        <v>93</v>
      </c>
      <c r="L1222" s="654"/>
      <c r="M1222" s="654"/>
      <c r="N1222" s="654"/>
      <c r="O1222" s="196"/>
      <c r="P1222" s="654"/>
      <c r="Q1222" s="654"/>
      <c r="R1222" s="196"/>
      <c r="S1222" s="654"/>
      <c r="T1222" s="654"/>
      <c r="U1222" s="196"/>
      <c r="V1222" s="654"/>
      <c r="W1222" s="654"/>
      <c r="X1222" s="654"/>
      <c r="Y1222" s="648" t="s">
        <v>17</v>
      </c>
      <c r="Z1222" s="663">
        <v>45979</v>
      </c>
      <c r="AA1222" s="663">
        <v>45980</v>
      </c>
      <c r="AB1222" s="247" t="s">
        <v>93</v>
      </c>
      <c r="AC1222" s="667"/>
      <c r="AD1222" s="667"/>
      <c r="AE1222" s="667"/>
      <c r="AF1222" s="682"/>
      <c r="AG1222" s="682"/>
      <c r="AH1222" s="247"/>
      <c r="AI1222" s="682"/>
      <c r="AJ1222" s="682"/>
      <c r="AK1222" s="688"/>
      <c r="AL1222" s="923"/>
      <c r="AN1222"/>
    </row>
    <row r="1223" spans="1:40" ht="99.9" customHeight="1" thickBot="1" x14ac:dyDescent="0.35">
      <c r="A1223" s="627">
        <f t="shared" si="18"/>
        <v>1217</v>
      </c>
      <c r="B1223" s="625" t="s">
        <v>14225</v>
      </c>
      <c r="C1223" s="674"/>
      <c r="D1223" s="13"/>
      <c r="E1223" s="683" t="s">
        <v>2735</v>
      </c>
      <c r="F1223" s="681" t="s">
        <v>14223</v>
      </c>
      <c r="G1223" s="190" t="s">
        <v>14224</v>
      </c>
      <c r="H1223" s="243" t="s">
        <v>10</v>
      </c>
      <c r="I1223" s="684">
        <v>45944</v>
      </c>
      <c r="J1223" s="684">
        <v>45951</v>
      </c>
      <c r="K1223" s="196" t="s">
        <v>93</v>
      </c>
      <c r="L1223" s="654"/>
      <c r="M1223" s="654"/>
      <c r="N1223" s="654"/>
      <c r="O1223" s="196"/>
      <c r="P1223" s="654"/>
      <c r="Q1223" s="654"/>
      <c r="R1223" s="196"/>
      <c r="S1223" s="654"/>
      <c r="T1223" s="654"/>
      <c r="U1223" s="196"/>
      <c r="V1223" s="654"/>
      <c r="W1223" s="654"/>
      <c r="X1223" s="654"/>
      <c r="Y1223" s="648" t="s">
        <v>17</v>
      </c>
      <c r="Z1223" s="648">
        <v>45964</v>
      </c>
      <c r="AA1223" s="648">
        <v>45978</v>
      </c>
      <c r="AB1223" s="247" t="s">
        <v>93</v>
      </c>
      <c r="AC1223" s="667"/>
      <c r="AD1223" s="667"/>
      <c r="AE1223" s="667"/>
      <c r="AF1223" s="682"/>
      <c r="AG1223" s="682"/>
      <c r="AH1223" s="247"/>
      <c r="AI1223" s="682"/>
      <c r="AJ1223" s="682"/>
      <c r="AK1223" s="688"/>
      <c r="AL1223" s="474" t="str">
        <f>IF(B1223&gt;0,HYPERLINK(CONCATENATE("PDFSD FINALLY/",B1223,".pdf"),CONCATENATE("Open PDFSD FINALLY.",B1223)),"")</f>
        <v>Open PDFSD FINALLY.SD 84 (S19.ARCH.14-10)(10-00)</v>
      </c>
      <c r="AN1223"/>
    </row>
    <row r="1224" spans="1:40" ht="99.9" customHeight="1" thickBot="1" x14ac:dyDescent="0.35">
      <c r="A1224" s="627">
        <f t="shared" ref="A1224:A1288" si="19">ROW()-ROW($A$6)</f>
        <v>1218</v>
      </c>
      <c r="B1224" s="625" t="s">
        <v>14227</v>
      </c>
      <c r="C1224" s="674"/>
      <c r="D1224" s="13"/>
      <c r="E1224" s="683" t="s">
        <v>2735</v>
      </c>
      <c r="F1224" s="681" t="s">
        <v>14226</v>
      </c>
      <c r="G1224" s="190" t="s">
        <v>14228</v>
      </c>
      <c r="H1224" s="243" t="s">
        <v>10</v>
      </c>
      <c r="I1224" s="684">
        <v>45946</v>
      </c>
      <c r="J1224" s="684">
        <v>45956</v>
      </c>
      <c r="K1224" s="196" t="s">
        <v>93</v>
      </c>
      <c r="L1224" s="654"/>
      <c r="M1224" s="654"/>
      <c r="N1224" s="654"/>
      <c r="O1224" s="196"/>
      <c r="P1224" s="654"/>
      <c r="Q1224" s="654"/>
      <c r="R1224" s="196"/>
      <c r="S1224" s="654"/>
      <c r="T1224" s="654"/>
      <c r="U1224" s="196"/>
      <c r="V1224" s="654"/>
      <c r="W1224" s="654"/>
      <c r="X1224" s="654"/>
      <c r="Y1224" s="648" t="s">
        <v>17</v>
      </c>
      <c r="Z1224" s="648">
        <v>45964</v>
      </c>
      <c r="AA1224" s="648">
        <v>45978</v>
      </c>
      <c r="AB1224" s="247" t="s">
        <v>93</v>
      </c>
      <c r="AC1224" s="667"/>
      <c r="AD1224" s="667"/>
      <c r="AE1224" s="667"/>
      <c r="AF1224" s="682"/>
      <c r="AG1224" s="682"/>
      <c r="AH1224" s="247"/>
      <c r="AI1224" s="682"/>
      <c r="AJ1224" s="682"/>
      <c r="AK1224" s="688"/>
      <c r="AL1224" s="474" t="str">
        <f>IF(B1224&gt;0,HYPERLINK(CONCATENATE("PDFSD FINALLY/",B1224,".pdf"),CONCATENATE("Open PDFSD FINALLY.",B1224)),"")</f>
        <v>Open PDFSD FINALLY.SD 85 (S19.ARCH.16-10)(10-00)</v>
      </c>
      <c r="AN1224"/>
    </row>
    <row r="1225" spans="1:40" ht="99.9" customHeight="1" thickBot="1" x14ac:dyDescent="0.35">
      <c r="A1225" s="627">
        <f t="shared" si="19"/>
        <v>1219</v>
      </c>
      <c r="B1225" s="625" t="s">
        <v>14282</v>
      </c>
      <c r="C1225" s="674"/>
      <c r="D1225" s="13"/>
      <c r="E1225" s="683" t="s">
        <v>76</v>
      </c>
      <c r="F1225" s="681" t="s">
        <v>14283</v>
      </c>
      <c r="G1225" s="190" t="s">
        <v>14284</v>
      </c>
      <c r="H1225" s="243" t="s">
        <v>10</v>
      </c>
      <c r="I1225" s="684">
        <v>45964</v>
      </c>
      <c r="J1225" s="684">
        <v>45993</v>
      </c>
      <c r="K1225" s="196" t="s">
        <v>93</v>
      </c>
      <c r="L1225" s="654"/>
      <c r="M1225" s="654"/>
      <c r="N1225" s="654"/>
      <c r="O1225" s="196"/>
      <c r="P1225" s="654"/>
      <c r="Q1225" s="654"/>
      <c r="R1225" s="196"/>
      <c r="S1225" s="654"/>
      <c r="T1225" s="654"/>
      <c r="U1225" s="196"/>
      <c r="V1225" s="654"/>
      <c r="W1225" s="654"/>
      <c r="X1225" s="654"/>
      <c r="Y1225" s="648" t="s">
        <v>17</v>
      </c>
      <c r="Z1225" s="659"/>
      <c r="AA1225" s="659"/>
      <c r="AB1225" s="247"/>
      <c r="AC1225" s="667"/>
      <c r="AD1225" s="667"/>
      <c r="AE1225" s="667"/>
      <c r="AF1225" s="682"/>
      <c r="AG1225" s="682"/>
      <c r="AH1225" s="247"/>
      <c r="AI1225" s="682"/>
      <c r="AJ1225" s="682"/>
      <c r="AK1225" s="688"/>
      <c r="AL1225" s="474" t="str">
        <f>IF(B1225&gt;0,HYPERLINK(CONCATENATE("PDFSD FINALLY/",B1225,".pdf"),CONCATENATE("Open PDFSD FINALLY.",B1225)),"")</f>
        <v>Open PDFSD FINALLY.SD 100 (S19.CI.27-10)(10-00)</v>
      </c>
      <c r="AN1225"/>
    </row>
    <row r="1226" spans="1:40" s="262" customFormat="1" ht="99.9" customHeight="1" thickBot="1" x14ac:dyDescent="0.35">
      <c r="A1226" s="627">
        <f t="shared" si="19"/>
        <v>1220</v>
      </c>
      <c r="B1226" s="625" t="s">
        <v>14285</v>
      </c>
      <c r="C1226" s="775"/>
      <c r="D1226" s="776"/>
      <c r="E1226" s="683" t="s">
        <v>2735</v>
      </c>
      <c r="F1226" s="681" t="s">
        <v>14286</v>
      </c>
      <c r="G1226" s="190" t="s">
        <v>14724</v>
      </c>
      <c r="H1226" s="243" t="s">
        <v>10</v>
      </c>
      <c r="I1226" s="684">
        <v>45998</v>
      </c>
      <c r="J1226" s="684">
        <v>46026</v>
      </c>
      <c r="K1226" s="196" t="s">
        <v>26</v>
      </c>
      <c r="L1226" s="684">
        <v>46140</v>
      </c>
      <c r="M1226" s="684">
        <v>46163</v>
      </c>
      <c r="N1226" s="684"/>
      <c r="O1226" s="196" t="s">
        <v>93</v>
      </c>
      <c r="P1226" s="684"/>
      <c r="Q1226" s="684"/>
      <c r="R1226" s="684"/>
      <c r="S1226" s="684"/>
      <c r="T1226" s="684"/>
      <c r="U1226" s="684"/>
      <c r="V1226" s="684"/>
      <c r="W1226" s="684"/>
      <c r="X1226" s="684"/>
      <c r="Y1226" s="648" t="s">
        <v>17</v>
      </c>
      <c r="Z1226" s="648">
        <v>46177</v>
      </c>
      <c r="AA1226" s="648">
        <v>46182</v>
      </c>
      <c r="AB1226" s="247" t="s">
        <v>93</v>
      </c>
      <c r="AC1226" s="659"/>
      <c r="AD1226" s="659"/>
      <c r="AE1226" s="659"/>
      <c r="AF1226" s="659"/>
      <c r="AG1226" s="659"/>
      <c r="AH1226" s="659"/>
      <c r="AI1226" s="659"/>
      <c r="AJ1226" s="659"/>
      <c r="AK1226" s="659"/>
      <c r="AL1226" s="781" t="str">
        <f>IF(B1226&gt;0,HYPERLINK(CONCATENATE("PDFSD FINALLY/",B1226,".pdf"),CONCATENATE("Open PDFSD FINALLY.",B1226)),"")</f>
        <v>Open PDFSD FINALLY.SD 86 (S19.ARCH.29-10)(10-00)</v>
      </c>
      <c r="AM1226" s="587"/>
    </row>
    <row r="1227" spans="1:40" ht="99.9" customHeight="1" thickBot="1" x14ac:dyDescent="0.35">
      <c r="A1227" s="627">
        <f t="shared" si="19"/>
        <v>1221</v>
      </c>
      <c r="B1227" s="1181" t="s">
        <v>14325</v>
      </c>
      <c r="C1227" s="674"/>
      <c r="D1227" s="13"/>
      <c r="E1227" s="683" t="s">
        <v>2735</v>
      </c>
      <c r="F1227" s="681" t="s">
        <v>14321</v>
      </c>
      <c r="G1227" s="190" t="s">
        <v>14326</v>
      </c>
      <c r="H1227" s="243" t="s">
        <v>10</v>
      </c>
      <c r="I1227" s="684">
        <v>45964</v>
      </c>
      <c r="J1227" s="684">
        <v>45973</v>
      </c>
      <c r="K1227" s="196" t="s">
        <v>93</v>
      </c>
      <c r="L1227" s="654"/>
      <c r="M1227" s="654"/>
      <c r="N1227" s="654"/>
      <c r="O1227" s="196"/>
      <c r="P1227" s="654"/>
      <c r="Q1227" s="654"/>
      <c r="R1227" s="196"/>
      <c r="S1227" s="654"/>
      <c r="T1227" s="654"/>
      <c r="U1227" s="196"/>
      <c r="V1227" s="654"/>
      <c r="W1227" s="654"/>
      <c r="X1227" s="654"/>
      <c r="Y1227" s="648" t="s">
        <v>17</v>
      </c>
      <c r="Z1227" s="648">
        <v>45986</v>
      </c>
      <c r="AA1227" s="648">
        <v>45994</v>
      </c>
      <c r="AB1227" s="247" t="s">
        <v>26</v>
      </c>
      <c r="AC1227" s="648">
        <v>46084</v>
      </c>
      <c r="AD1227" s="648">
        <v>46121</v>
      </c>
      <c r="AE1227" s="247" t="s">
        <v>93</v>
      </c>
      <c r="AF1227" s="682"/>
      <c r="AG1227" s="682"/>
      <c r="AH1227" s="247"/>
      <c r="AI1227" s="682"/>
      <c r="AJ1227" s="682"/>
      <c r="AK1227" s="688"/>
      <c r="AL1227" s="548" t="str">
        <f>IF(B1227&gt;0,HYPERLINK(CONCATENATE("PDFSD FINALLY/",B1227,".pdf"),CONCATENATE("Open PDFSD FINALLY.",B1227)),"")</f>
        <v>Open PDFSD FINALLY.SD 87 (S19.ARCH.01-11)(10-00)</v>
      </c>
      <c r="AN1227"/>
    </row>
    <row r="1228" spans="1:40" ht="99.9" customHeight="1" thickBot="1" x14ac:dyDescent="0.35">
      <c r="A1228" s="627">
        <f t="shared" si="19"/>
        <v>1222</v>
      </c>
      <c r="B1228" s="1182"/>
      <c r="C1228" s="674"/>
      <c r="D1228" s="13"/>
      <c r="E1228" s="683" t="s">
        <v>2735</v>
      </c>
      <c r="F1228" s="681" t="s">
        <v>14322</v>
      </c>
      <c r="G1228" s="190" t="s">
        <v>14327</v>
      </c>
      <c r="H1228" s="243" t="s">
        <v>10</v>
      </c>
      <c r="I1228" s="684">
        <v>45964</v>
      </c>
      <c r="J1228" s="684">
        <v>45973</v>
      </c>
      <c r="K1228" s="196" t="s">
        <v>93</v>
      </c>
      <c r="L1228" s="654"/>
      <c r="M1228" s="654"/>
      <c r="N1228" s="654"/>
      <c r="O1228" s="196"/>
      <c r="P1228" s="654"/>
      <c r="Q1228" s="654"/>
      <c r="R1228" s="196"/>
      <c r="S1228" s="654"/>
      <c r="T1228" s="654"/>
      <c r="U1228" s="196"/>
      <c r="V1228" s="654"/>
      <c r="W1228" s="654"/>
      <c r="X1228" s="654"/>
      <c r="Y1228" s="648" t="s">
        <v>17</v>
      </c>
      <c r="Z1228" s="648">
        <v>45986</v>
      </c>
      <c r="AA1228" s="648">
        <v>45994</v>
      </c>
      <c r="AB1228" s="247" t="s">
        <v>26</v>
      </c>
      <c r="AC1228" s="648">
        <v>46084</v>
      </c>
      <c r="AD1228" s="648">
        <v>46121</v>
      </c>
      <c r="AE1228" s="247" t="s">
        <v>93</v>
      </c>
      <c r="AF1228" s="682"/>
      <c r="AG1228" s="682"/>
      <c r="AH1228" s="247"/>
      <c r="AI1228" s="682"/>
      <c r="AJ1228" s="682"/>
      <c r="AK1228" s="688"/>
      <c r="AL1228" s="922"/>
      <c r="AN1228"/>
    </row>
    <row r="1229" spans="1:40" ht="99.9" customHeight="1" thickBot="1" x14ac:dyDescent="0.35">
      <c r="A1229" s="627">
        <f t="shared" si="19"/>
        <v>1223</v>
      </c>
      <c r="B1229" s="1182"/>
      <c r="C1229" s="674"/>
      <c r="D1229" s="13"/>
      <c r="E1229" s="683" t="s">
        <v>2735</v>
      </c>
      <c r="F1229" s="681" t="s">
        <v>14323</v>
      </c>
      <c r="G1229" s="190" t="s">
        <v>14328</v>
      </c>
      <c r="H1229" s="243" t="s">
        <v>10</v>
      </c>
      <c r="I1229" s="684">
        <v>45964</v>
      </c>
      <c r="J1229" s="684">
        <v>45973</v>
      </c>
      <c r="K1229" s="196" t="s">
        <v>93</v>
      </c>
      <c r="L1229" s="654"/>
      <c r="M1229" s="654"/>
      <c r="N1229" s="654"/>
      <c r="O1229" s="196"/>
      <c r="P1229" s="654"/>
      <c r="Q1229" s="654"/>
      <c r="R1229" s="196"/>
      <c r="S1229" s="654"/>
      <c r="T1229" s="654"/>
      <c r="U1229" s="196"/>
      <c r="V1229" s="654"/>
      <c r="W1229" s="654"/>
      <c r="X1229" s="654"/>
      <c r="Y1229" s="648" t="s">
        <v>17</v>
      </c>
      <c r="Z1229" s="648">
        <v>45986</v>
      </c>
      <c r="AA1229" s="648">
        <v>45994</v>
      </c>
      <c r="AB1229" s="247" t="s">
        <v>26</v>
      </c>
      <c r="AC1229" s="648">
        <v>46084</v>
      </c>
      <c r="AD1229" s="648">
        <v>46121</v>
      </c>
      <c r="AE1229" s="247" t="s">
        <v>93</v>
      </c>
      <c r="AF1229" s="682"/>
      <c r="AG1229" s="682"/>
      <c r="AH1229" s="247"/>
      <c r="AI1229" s="682"/>
      <c r="AJ1229" s="682"/>
      <c r="AK1229" s="688"/>
      <c r="AL1229" s="922"/>
      <c r="AN1229"/>
    </row>
    <row r="1230" spans="1:40" ht="99.9" customHeight="1" thickBot="1" x14ac:dyDescent="0.35">
      <c r="A1230" s="627">
        <f t="shared" si="19"/>
        <v>1224</v>
      </c>
      <c r="B1230" s="1183"/>
      <c r="C1230" s="674"/>
      <c r="D1230" s="13"/>
      <c r="E1230" s="683" t="s">
        <v>2735</v>
      </c>
      <c r="F1230" s="681" t="s">
        <v>14324</v>
      </c>
      <c r="G1230" s="190" t="s">
        <v>14329</v>
      </c>
      <c r="H1230" s="243" t="s">
        <v>10</v>
      </c>
      <c r="I1230" s="684">
        <v>45964</v>
      </c>
      <c r="J1230" s="684">
        <v>45973</v>
      </c>
      <c r="K1230" s="196" t="s">
        <v>93</v>
      </c>
      <c r="L1230" s="654"/>
      <c r="M1230" s="654"/>
      <c r="N1230" s="654"/>
      <c r="O1230" s="196"/>
      <c r="P1230" s="654"/>
      <c r="Q1230" s="654"/>
      <c r="R1230" s="196"/>
      <c r="S1230" s="654"/>
      <c r="T1230" s="654"/>
      <c r="U1230" s="196"/>
      <c r="V1230" s="654"/>
      <c r="W1230" s="654"/>
      <c r="X1230" s="654"/>
      <c r="Y1230" s="648" t="s">
        <v>17</v>
      </c>
      <c r="Z1230" s="648">
        <v>45986</v>
      </c>
      <c r="AA1230" s="648">
        <v>45994</v>
      </c>
      <c r="AB1230" s="247" t="s">
        <v>26</v>
      </c>
      <c r="AC1230" s="648">
        <v>46084</v>
      </c>
      <c r="AD1230" s="648">
        <v>46121</v>
      </c>
      <c r="AE1230" s="247" t="s">
        <v>93</v>
      </c>
      <c r="AF1230" s="682"/>
      <c r="AG1230" s="682"/>
      <c r="AH1230" s="247"/>
      <c r="AI1230" s="682"/>
      <c r="AJ1230" s="682"/>
      <c r="AK1230" s="688"/>
      <c r="AL1230" s="923"/>
      <c r="AN1230"/>
    </row>
    <row r="1231" spans="1:40" ht="99.9" customHeight="1" thickBot="1" x14ac:dyDescent="0.35">
      <c r="A1231" s="627">
        <f t="shared" si="19"/>
        <v>1225</v>
      </c>
      <c r="B1231" s="1181" t="s">
        <v>14430</v>
      </c>
      <c r="C1231" s="674"/>
      <c r="D1231" s="13"/>
      <c r="E1231" s="683" t="s">
        <v>2735</v>
      </c>
      <c r="F1231" s="681" t="s">
        <v>14411</v>
      </c>
      <c r="G1231" s="190" t="s">
        <v>14399</v>
      </c>
      <c r="H1231" s="243" t="s">
        <v>10</v>
      </c>
      <c r="I1231" s="684">
        <v>45979</v>
      </c>
      <c r="J1231" s="684">
        <v>45980</v>
      </c>
      <c r="K1231" s="196" t="s">
        <v>26</v>
      </c>
      <c r="L1231" s="654"/>
      <c r="M1231" s="654"/>
      <c r="N1231" s="654"/>
      <c r="O1231" s="196"/>
      <c r="P1231" s="654"/>
      <c r="Q1231" s="654"/>
      <c r="R1231" s="196"/>
      <c r="S1231" s="654"/>
      <c r="T1231" s="654"/>
      <c r="U1231" s="196"/>
      <c r="V1231" s="654"/>
      <c r="W1231" s="654"/>
      <c r="X1231" s="654"/>
      <c r="Y1231" s="659"/>
      <c r="Z1231" s="659"/>
      <c r="AA1231" s="659"/>
      <c r="AB1231" s="247"/>
      <c r="AC1231" s="667"/>
      <c r="AD1231" s="667"/>
      <c r="AE1231" s="667"/>
      <c r="AF1231" s="682"/>
      <c r="AG1231" s="682"/>
      <c r="AH1231" s="247"/>
      <c r="AI1231" s="682"/>
      <c r="AJ1231" s="682"/>
      <c r="AK1231" s="688"/>
      <c r="AL1231" s="548" t="str">
        <f>IF(B1231&gt;0,HYPERLINK(CONCATENATE("PDFSD FINALLY/",B1231,".pdf"),CONCATENATE("Open PDFSD FINALLY.",B1231)),"")</f>
        <v>Open PDFSD FINALLY.SD 88 (S19.ARCH.16-11)(10-00)</v>
      </c>
      <c r="AN1231"/>
    </row>
    <row r="1232" spans="1:40" ht="99.9" customHeight="1" thickBot="1" x14ac:dyDescent="0.35">
      <c r="A1232" s="627">
        <f t="shared" si="19"/>
        <v>1226</v>
      </c>
      <c r="B1232" s="1182"/>
      <c r="C1232" s="674"/>
      <c r="D1232" s="13"/>
      <c r="E1232" s="683" t="s">
        <v>2735</v>
      </c>
      <c r="F1232" s="681" t="s">
        <v>14412</v>
      </c>
      <c r="G1232" s="190" t="s">
        <v>14400</v>
      </c>
      <c r="H1232" s="243" t="s">
        <v>10</v>
      </c>
      <c r="I1232" s="684">
        <v>45979</v>
      </c>
      <c r="J1232" s="684">
        <v>45980</v>
      </c>
      <c r="K1232" s="196" t="s">
        <v>26</v>
      </c>
      <c r="L1232" s="654"/>
      <c r="M1232" s="654"/>
      <c r="N1232" s="654"/>
      <c r="O1232" s="196"/>
      <c r="P1232" s="654"/>
      <c r="Q1232" s="654"/>
      <c r="R1232" s="196"/>
      <c r="S1232" s="654"/>
      <c r="T1232" s="654"/>
      <c r="U1232" s="196"/>
      <c r="V1232" s="654"/>
      <c r="W1232" s="654"/>
      <c r="X1232" s="654"/>
      <c r="Y1232" s="659"/>
      <c r="Z1232" s="659"/>
      <c r="AA1232" s="659"/>
      <c r="AB1232" s="247"/>
      <c r="AC1232" s="667"/>
      <c r="AD1232" s="667"/>
      <c r="AE1232" s="667"/>
      <c r="AF1232" s="682"/>
      <c r="AG1232" s="682"/>
      <c r="AH1232" s="247"/>
      <c r="AI1232" s="682"/>
      <c r="AJ1232" s="682"/>
      <c r="AK1232" s="688"/>
      <c r="AL1232" s="922"/>
      <c r="AN1232"/>
    </row>
    <row r="1233" spans="1:40" ht="99.9" customHeight="1" thickBot="1" x14ac:dyDescent="0.35">
      <c r="A1233" s="627">
        <f t="shared" si="19"/>
        <v>1227</v>
      </c>
      <c r="B1233" s="1182"/>
      <c r="C1233" s="674"/>
      <c r="D1233" s="13"/>
      <c r="E1233" s="683" t="s">
        <v>2735</v>
      </c>
      <c r="F1233" s="681" t="s">
        <v>14413</v>
      </c>
      <c r="G1233" s="190" t="s">
        <v>14400</v>
      </c>
      <c r="H1233" s="243" t="s">
        <v>10</v>
      </c>
      <c r="I1233" s="684">
        <v>45979</v>
      </c>
      <c r="J1233" s="684">
        <v>45980</v>
      </c>
      <c r="K1233" s="196" t="s">
        <v>26</v>
      </c>
      <c r="L1233" s="654"/>
      <c r="M1233" s="654"/>
      <c r="N1233" s="654"/>
      <c r="O1233" s="196"/>
      <c r="P1233" s="654"/>
      <c r="Q1233" s="654"/>
      <c r="R1233" s="196"/>
      <c r="S1233" s="654"/>
      <c r="T1233" s="654"/>
      <c r="U1233" s="196"/>
      <c r="V1233" s="654"/>
      <c r="W1233" s="654"/>
      <c r="X1233" s="654"/>
      <c r="Y1233" s="659"/>
      <c r="Z1233" s="659"/>
      <c r="AA1233" s="659"/>
      <c r="AB1233" s="247"/>
      <c r="AC1233" s="667"/>
      <c r="AD1233" s="667"/>
      <c r="AE1233" s="667"/>
      <c r="AF1233" s="682"/>
      <c r="AG1233" s="682"/>
      <c r="AH1233" s="247"/>
      <c r="AI1233" s="682"/>
      <c r="AJ1233" s="682"/>
      <c r="AK1233" s="688"/>
      <c r="AL1233" s="922"/>
      <c r="AN1233"/>
    </row>
    <row r="1234" spans="1:40" ht="99.9" customHeight="1" thickBot="1" x14ac:dyDescent="0.35">
      <c r="A1234" s="627">
        <f t="shared" si="19"/>
        <v>1228</v>
      </c>
      <c r="B1234" s="1182"/>
      <c r="C1234" s="674"/>
      <c r="D1234" s="13"/>
      <c r="E1234" s="683" t="s">
        <v>2735</v>
      </c>
      <c r="F1234" s="681" t="s">
        <v>14414</v>
      </c>
      <c r="G1234" s="190" t="s">
        <v>14401</v>
      </c>
      <c r="H1234" s="243" t="s">
        <v>10</v>
      </c>
      <c r="I1234" s="684">
        <v>45979</v>
      </c>
      <c r="J1234" s="684">
        <v>45980</v>
      </c>
      <c r="K1234" s="196" t="s">
        <v>26</v>
      </c>
      <c r="L1234" s="654"/>
      <c r="M1234" s="654"/>
      <c r="N1234" s="654"/>
      <c r="O1234" s="196"/>
      <c r="P1234" s="654"/>
      <c r="Q1234" s="654"/>
      <c r="R1234" s="196"/>
      <c r="S1234" s="654"/>
      <c r="T1234" s="654"/>
      <c r="U1234" s="196"/>
      <c r="V1234" s="654"/>
      <c r="W1234" s="654"/>
      <c r="X1234" s="654"/>
      <c r="Y1234" s="659"/>
      <c r="Z1234" s="659"/>
      <c r="AA1234" s="659"/>
      <c r="AB1234" s="247"/>
      <c r="AC1234" s="667"/>
      <c r="AD1234" s="667"/>
      <c r="AE1234" s="667"/>
      <c r="AF1234" s="682"/>
      <c r="AG1234" s="682"/>
      <c r="AH1234" s="247"/>
      <c r="AI1234" s="682"/>
      <c r="AJ1234" s="682"/>
      <c r="AK1234" s="688"/>
      <c r="AL1234" s="922"/>
      <c r="AN1234"/>
    </row>
    <row r="1235" spans="1:40" ht="99.9" customHeight="1" thickBot="1" x14ac:dyDescent="0.35">
      <c r="A1235" s="627">
        <f t="shared" si="19"/>
        <v>1229</v>
      </c>
      <c r="B1235" s="1182"/>
      <c r="C1235" s="674"/>
      <c r="D1235" s="13"/>
      <c r="E1235" s="683" t="s">
        <v>2735</v>
      </c>
      <c r="F1235" s="681" t="s">
        <v>14415</v>
      </c>
      <c r="G1235" s="190" t="s">
        <v>14402</v>
      </c>
      <c r="H1235" s="243" t="s">
        <v>10</v>
      </c>
      <c r="I1235" s="684">
        <v>45979</v>
      </c>
      <c r="J1235" s="684">
        <v>45980</v>
      </c>
      <c r="K1235" s="196" t="s">
        <v>26</v>
      </c>
      <c r="L1235" s="654"/>
      <c r="M1235" s="654"/>
      <c r="N1235" s="654"/>
      <c r="O1235" s="196"/>
      <c r="P1235" s="654"/>
      <c r="Q1235" s="654"/>
      <c r="R1235" s="196"/>
      <c r="S1235" s="654"/>
      <c r="T1235" s="654"/>
      <c r="U1235" s="196"/>
      <c r="V1235" s="654"/>
      <c r="W1235" s="654"/>
      <c r="X1235" s="654"/>
      <c r="Y1235" s="659"/>
      <c r="Z1235" s="659"/>
      <c r="AA1235" s="659"/>
      <c r="AB1235" s="247"/>
      <c r="AC1235" s="667"/>
      <c r="AD1235" s="667"/>
      <c r="AE1235" s="667"/>
      <c r="AF1235" s="682"/>
      <c r="AG1235" s="682"/>
      <c r="AH1235" s="247"/>
      <c r="AI1235" s="682"/>
      <c r="AJ1235" s="682"/>
      <c r="AK1235" s="688"/>
      <c r="AL1235" s="922"/>
      <c r="AN1235"/>
    </row>
    <row r="1236" spans="1:40" ht="99.9" customHeight="1" thickBot="1" x14ac:dyDescent="0.35">
      <c r="A1236" s="627">
        <f t="shared" si="19"/>
        <v>1230</v>
      </c>
      <c r="B1236" s="1182"/>
      <c r="C1236" s="674"/>
      <c r="D1236" s="13"/>
      <c r="E1236" s="683" t="s">
        <v>2735</v>
      </c>
      <c r="F1236" s="681" t="s">
        <v>14416</v>
      </c>
      <c r="G1236" s="190" t="s">
        <v>14403</v>
      </c>
      <c r="H1236" s="243" t="s">
        <v>10</v>
      </c>
      <c r="I1236" s="684">
        <v>45979</v>
      </c>
      <c r="J1236" s="684">
        <v>45980</v>
      </c>
      <c r="K1236" s="196" t="s">
        <v>26</v>
      </c>
      <c r="L1236" s="654"/>
      <c r="M1236" s="654"/>
      <c r="N1236" s="654"/>
      <c r="O1236" s="196"/>
      <c r="P1236" s="654"/>
      <c r="Q1236" s="654"/>
      <c r="R1236" s="196"/>
      <c r="S1236" s="654"/>
      <c r="T1236" s="654"/>
      <c r="U1236" s="196"/>
      <c r="V1236" s="654"/>
      <c r="W1236" s="654"/>
      <c r="X1236" s="654"/>
      <c r="Y1236" s="659"/>
      <c r="Z1236" s="659"/>
      <c r="AA1236" s="659"/>
      <c r="AB1236" s="247"/>
      <c r="AC1236" s="667"/>
      <c r="AD1236" s="667"/>
      <c r="AE1236" s="667"/>
      <c r="AF1236" s="682"/>
      <c r="AG1236" s="682"/>
      <c r="AH1236" s="247"/>
      <c r="AI1236" s="682"/>
      <c r="AJ1236" s="682"/>
      <c r="AK1236" s="688"/>
      <c r="AL1236" s="922"/>
      <c r="AN1236"/>
    </row>
    <row r="1237" spans="1:40" ht="99.9" customHeight="1" thickBot="1" x14ac:dyDescent="0.35">
      <c r="A1237" s="627">
        <f t="shared" si="19"/>
        <v>1231</v>
      </c>
      <c r="B1237" s="1182"/>
      <c r="C1237" s="674"/>
      <c r="D1237" s="13"/>
      <c r="E1237" s="683" t="s">
        <v>2735</v>
      </c>
      <c r="F1237" s="681" t="s">
        <v>14417</v>
      </c>
      <c r="G1237" s="190" t="s">
        <v>14403</v>
      </c>
      <c r="H1237" s="243" t="s">
        <v>10</v>
      </c>
      <c r="I1237" s="684">
        <v>45979</v>
      </c>
      <c r="J1237" s="684">
        <v>45980</v>
      </c>
      <c r="K1237" s="196" t="s">
        <v>26</v>
      </c>
      <c r="L1237" s="654"/>
      <c r="M1237" s="654"/>
      <c r="N1237" s="654"/>
      <c r="O1237" s="196"/>
      <c r="P1237" s="654"/>
      <c r="Q1237" s="654"/>
      <c r="R1237" s="196"/>
      <c r="S1237" s="654"/>
      <c r="T1237" s="654"/>
      <c r="U1237" s="196"/>
      <c r="V1237" s="654"/>
      <c r="W1237" s="654"/>
      <c r="X1237" s="654"/>
      <c r="Y1237" s="659"/>
      <c r="Z1237" s="659"/>
      <c r="AA1237" s="659"/>
      <c r="AB1237" s="247"/>
      <c r="AC1237" s="667"/>
      <c r="AD1237" s="667"/>
      <c r="AE1237" s="667"/>
      <c r="AF1237" s="682"/>
      <c r="AG1237" s="682"/>
      <c r="AH1237" s="247"/>
      <c r="AI1237" s="682"/>
      <c r="AJ1237" s="682"/>
      <c r="AK1237" s="688"/>
      <c r="AL1237" s="922"/>
      <c r="AN1237"/>
    </row>
    <row r="1238" spans="1:40" ht="99.9" customHeight="1" thickBot="1" x14ac:dyDescent="0.35">
      <c r="A1238" s="627">
        <f t="shared" si="19"/>
        <v>1232</v>
      </c>
      <c r="B1238" s="1182"/>
      <c r="C1238" s="674"/>
      <c r="D1238" s="13"/>
      <c r="E1238" s="683" t="s">
        <v>2735</v>
      </c>
      <c r="F1238" s="681" t="s">
        <v>14418</v>
      </c>
      <c r="G1238" s="190" t="s">
        <v>14404</v>
      </c>
      <c r="H1238" s="243" t="s">
        <v>10</v>
      </c>
      <c r="I1238" s="684">
        <v>45979</v>
      </c>
      <c r="J1238" s="684">
        <v>45980</v>
      </c>
      <c r="K1238" s="196" t="s">
        <v>26</v>
      </c>
      <c r="L1238" s="654"/>
      <c r="M1238" s="654"/>
      <c r="N1238" s="654"/>
      <c r="O1238" s="196"/>
      <c r="P1238" s="654"/>
      <c r="Q1238" s="654"/>
      <c r="R1238" s="196"/>
      <c r="S1238" s="654"/>
      <c r="T1238" s="654"/>
      <c r="U1238" s="196"/>
      <c r="V1238" s="654"/>
      <c r="W1238" s="654"/>
      <c r="X1238" s="654"/>
      <c r="Y1238" s="659"/>
      <c r="Z1238" s="659"/>
      <c r="AA1238" s="659"/>
      <c r="AB1238" s="247"/>
      <c r="AC1238" s="667"/>
      <c r="AD1238" s="667"/>
      <c r="AE1238" s="667"/>
      <c r="AF1238" s="682"/>
      <c r="AG1238" s="682"/>
      <c r="AH1238" s="247"/>
      <c r="AI1238" s="682"/>
      <c r="AJ1238" s="682"/>
      <c r="AK1238" s="688"/>
      <c r="AL1238" s="922"/>
      <c r="AN1238"/>
    </row>
    <row r="1239" spans="1:40" ht="99.9" customHeight="1" thickBot="1" x14ac:dyDescent="0.35">
      <c r="A1239" s="627">
        <f t="shared" si="19"/>
        <v>1233</v>
      </c>
      <c r="B1239" s="1182"/>
      <c r="C1239" s="674"/>
      <c r="D1239" s="13"/>
      <c r="E1239" s="683" t="s">
        <v>2735</v>
      </c>
      <c r="F1239" s="681" t="s">
        <v>14419</v>
      </c>
      <c r="G1239" s="190" t="s">
        <v>14404</v>
      </c>
      <c r="H1239" s="243" t="s">
        <v>10</v>
      </c>
      <c r="I1239" s="684">
        <v>45979</v>
      </c>
      <c r="J1239" s="684">
        <v>45980</v>
      </c>
      <c r="K1239" s="196" t="s">
        <v>26</v>
      </c>
      <c r="L1239" s="654"/>
      <c r="M1239" s="654"/>
      <c r="N1239" s="654"/>
      <c r="O1239" s="196"/>
      <c r="P1239" s="654"/>
      <c r="Q1239" s="654"/>
      <c r="R1239" s="196"/>
      <c r="S1239" s="654"/>
      <c r="T1239" s="654"/>
      <c r="U1239" s="196"/>
      <c r="V1239" s="654"/>
      <c r="W1239" s="654"/>
      <c r="X1239" s="654"/>
      <c r="Y1239" s="659"/>
      <c r="Z1239" s="659"/>
      <c r="AA1239" s="659"/>
      <c r="AB1239" s="247"/>
      <c r="AC1239" s="667"/>
      <c r="AD1239" s="667"/>
      <c r="AE1239" s="667"/>
      <c r="AF1239" s="682"/>
      <c r="AG1239" s="682"/>
      <c r="AH1239" s="247"/>
      <c r="AI1239" s="682"/>
      <c r="AJ1239" s="682"/>
      <c r="AK1239" s="688"/>
      <c r="AL1239" s="922"/>
      <c r="AN1239"/>
    </row>
    <row r="1240" spans="1:40" ht="99.9" customHeight="1" thickBot="1" x14ac:dyDescent="0.35">
      <c r="A1240" s="627">
        <f t="shared" si="19"/>
        <v>1234</v>
      </c>
      <c r="B1240" s="1182"/>
      <c r="C1240" s="674"/>
      <c r="D1240" s="13"/>
      <c r="E1240" s="683" t="s">
        <v>2735</v>
      </c>
      <c r="F1240" s="681" t="s">
        <v>14420</v>
      </c>
      <c r="G1240" s="190" t="s">
        <v>14404</v>
      </c>
      <c r="H1240" s="243" t="s">
        <v>10</v>
      </c>
      <c r="I1240" s="684">
        <v>45979</v>
      </c>
      <c r="J1240" s="684">
        <v>45980</v>
      </c>
      <c r="K1240" s="196" t="s">
        <v>26</v>
      </c>
      <c r="L1240" s="654"/>
      <c r="M1240" s="654"/>
      <c r="N1240" s="654"/>
      <c r="O1240" s="196"/>
      <c r="P1240" s="654"/>
      <c r="Q1240" s="654"/>
      <c r="R1240" s="196"/>
      <c r="S1240" s="654"/>
      <c r="T1240" s="654"/>
      <c r="U1240" s="196"/>
      <c r="V1240" s="654"/>
      <c r="W1240" s="654"/>
      <c r="X1240" s="654"/>
      <c r="Y1240" s="659"/>
      <c r="Z1240" s="659"/>
      <c r="AA1240" s="659"/>
      <c r="AB1240" s="247"/>
      <c r="AC1240" s="667"/>
      <c r="AD1240" s="667"/>
      <c r="AE1240" s="667"/>
      <c r="AF1240" s="682"/>
      <c r="AG1240" s="682"/>
      <c r="AH1240" s="247"/>
      <c r="AI1240" s="682"/>
      <c r="AJ1240" s="682"/>
      <c r="AK1240" s="688"/>
      <c r="AL1240" s="922"/>
      <c r="AN1240"/>
    </row>
    <row r="1241" spans="1:40" ht="99.9" customHeight="1" thickBot="1" x14ac:dyDescent="0.35">
      <c r="A1241" s="627">
        <f t="shared" si="19"/>
        <v>1235</v>
      </c>
      <c r="B1241" s="1182"/>
      <c r="C1241" s="674"/>
      <c r="D1241" s="13"/>
      <c r="E1241" s="683" t="s">
        <v>2735</v>
      </c>
      <c r="F1241" s="681" t="s">
        <v>14421</v>
      </c>
      <c r="G1241" s="190" t="s">
        <v>14405</v>
      </c>
      <c r="H1241" s="243" t="s">
        <v>10</v>
      </c>
      <c r="I1241" s="684">
        <v>45979</v>
      </c>
      <c r="J1241" s="684">
        <v>45980</v>
      </c>
      <c r="K1241" s="196" t="s">
        <v>26</v>
      </c>
      <c r="L1241" s="654"/>
      <c r="M1241" s="654"/>
      <c r="N1241" s="654"/>
      <c r="O1241" s="196"/>
      <c r="P1241" s="654"/>
      <c r="Q1241" s="654"/>
      <c r="R1241" s="196"/>
      <c r="S1241" s="654"/>
      <c r="T1241" s="654"/>
      <c r="U1241" s="196"/>
      <c r="V1241" s="654"/>
      <c r="W1241" s="654"/>
      <c r="X1241" s="654"/>
      <c r="Y1241" s="659"/>
      <c r="Z1241" s="659"/>
      <c r="AA1241" s="659"/>
      <c r="AB1241" s="247"/>
      <c r="AC1241" s="667"/>
      <c r="AD1241" s="667"/>
      <c r="AE1241" s="667"/>
      <c r="AF1241" s="682"/>
      <c r="AG1241" s="682"/>
      <c r="AH1241" s="247"/>
      <c r="AI1241" s="682"/>
      <c r="AJ1241" s="682"/>
      <c r="AK1241" s="688"/>
      <c r="AL1241" s="922"/>
      <c r="AN1241"/>
    </row>
    <row r="1242" spans="1:40" ht="99.9" customHeight="1" thickBot="1" x14ac:dyDescent="0.35">
      <c r="A1242" s="627">
        <f t="shared" si="19"/>
        <v>1236</v>
      </c>
      <c r="B1242" s="1182"/>
      <c r="C1242" s="674"/>
      <c r="D1242" s="13"/>
      <c r="E1242" s="683" t="s">
        <v>2735</v>
      </c>
      <c r="F1242" s="681" t="s">
        <v>14422</v>
      </c>
      <c r="G1242" s="190" t="s">
        <v>14406</v>
      </c>
      <c r="H1242" s="243" t="s">
        <v>10</v>
      </c>
      <c r="I1242" s="684">
        <v>45979</v>
      </c>
      <c r="J1242" s="684">
        <v>45980</v>
      </c>
      <c r="K1242" s="196" t="s">
        <v>26</v>
      </c>
      <c r="L1242" s="654"/>
      <c r="M1242" s="654"/>
      <c r="N1242" s="654"/>
      <c r="O1242" s="196"/>
      <c r="P1242" s="654"/>
      <c r="Q1242" s="654"/>
      <c r="R1242" s="196"/>
      <c r="S1242" s="654"/>
      <c r="T1242" s="654"/>
      <c r="U1242" s="196"/>
      <c r="V1242" s="654"/>
      <c r="W1242" s="654"/>
      <c r="X1242" s="654"/>
      <c r="Y1242" s="659"/>
      <c r="Z1242" s="659"/>
      <c r="AA1242" s="659"/>
      <c r="AB1242" s="247"/>
      <c r="AC1242" s="667"/>
      <c r="AD1242" s="667"/>
      <c r="AE1242" s="667"/>
      <c r="AF1242" s="682"/>
      <c r="AG1242" s="682"/>
      <c r="AH1242" s="247"/>
      <c r="AI1242" s="682"/>
      <c r="AJ1242" s="682"/>
      <c r="AK1242" s="688"/>
      <c r="AL1242" s="922"/>
      <c r="AN1242"/>
    </row>
    <row r="1243" spans="1:40" ht="99.9" customHeight="1" thickBot="1" x14ac:dyDescent="0.35">
      <c r="A1243" s="627">
        <f t="shared" si="19"/>
        <v>1237</v>
      </c>
      <c r="B1243" s="1182"/>
      <c r="C1243" s="674"/>
      <c r="D1243" s="13"/>
      <c r="E1243" s="683" t="s">
        <v>2735</v>
      </c>
      <c r="F1243" s="681" t="s">
        <v>14423</v>
      </c>
      <c r="G1243" s="190" t="s">
        <v>14406</v>
      </c>
      <c r="H1243" s="243" t="s">
        <v>10</v>
      </c>
      <c r="I1243" s="684">
        <v>45979</v>
      </c>
      <c r="J1243" s="684">
        <v>45980</v>
      </c>
      <c r="K1243" s="196" t="s">
        <v>26</v>
      </c>
      <c r="L1243" s="654"/>
      <c r="M1243" s="654"/>
      <c r="N1243" s="654"/>
      <c r="O1243" s="196"/>
      <c r="P1243" s="654"/>
      <c r="Q1243" s="654"/>
      <c r="R1243" s="196"/>
      <c r="S1243" s="654"/>
      <c r="T1243" s="654"/>
      <c r="U1243" s="196"/>
      <c r="V1243" s="654"/>
      <c r="W1243" s="654"/>
      <c r="X1243" s="654"/>
      <c r="Y1243" s="659"/>
      <c r="Z1243" s="659"/>
      <c r="AA1243" s="659"/>
      <c r="AB1243" s="247"/>
      <c r="AC1243" s="667"/>
      <c r="AD1243" s="667"/>
      <c r="AE1243" s="667"/>
      <c r="AF1243" s="682"/>
      <c r="AG1243" s="682"/>
      <c r="AH1243" s="247"/>
      <c r="AI1243" s="682"/>
      <c r="AJ1243" s="682"/>
      <c r="AK1243" s="688"/>
      <c r="AL1243" s="922"/>
      <c r="AN1243"/>
    </row>
    <row r="1244" spans="1:40" ht="99.9" customHeight="1" thickBot="1" x14ac:dyDescent="0.35">
      <c r="A1244" s="627">
        <f t="shared" si="19"/>
        <v>1238</v>
      </c>
      <c r="B1244" s="1182"/>
      <c r="C1244" s="674"/>
      <c r="D1244" s="13"/>
      <c r="E1244" s="683" t="s">
        <v>2735</v>
      </c>
      <c r="F1244" s="681" t="s">
        <v>14424</v>
      </c>
      <c r="G1244" s="190" t="s">
        <v>14407</v>
      </c>
      <c r="H1244" s="243" t="s">
        <v>10</v>
      </c>
      <c r="I1244" s="684">
        <v>45979</v>
      </c>
      <c r="J1244" s="684">
        <v>45980</v>
      </c>
      <c r="K1244" s="196" t="s">
        <v>26</v>
      </c>
      <c r="L1244" s="654"/>
      <c r="M1244" s="654"/>
      <c r="N1244" s="654"/>
      <c r="O1244" s="196"/>
      <c r="P1244" s="654"/>
      <c r="Q1244" s="654"/>
      <c r="R1244" s="196"/>
      <c r="S1244" s="654"/>
      <c r="T1244" s="654"/>
      <c r="U1244" s="196"/>
      <c r="V1244" s="654"/>
      <c r="W1244" s="654"/>
      <c r="X1244" s="654"/>
      <c r="Y1244" s="659"/>
      <c r="Z1244" s="659"/>
      <c r="AA1244" s="659"/>
      <c r="AB1244" s="247"/>
      <c r="AC1244" s="667"/>
      <c r="AD1244" s="667"/>
      <c r="AE1244" s="667"/>
      <c r="AF1244" s="682"/>
      <c r="AG1244" s="682"/>
      <c r="AH1244" s="247"/>
      <c r="AI1244" s="682"/>
      <c r="AJ1244" s="682"/>
      <c r="AK1244" s="688"/>
      <c r="AL1244" s="922"/>
      <c r="AN1244"/>
    </row>
    <row r="1245" spans="1:40" ht="99.9" customHeight="1" thickBot="1" x14ac:dyDescent="0.35">
      <c r="A1245" s="627">
        <f t="shared" si="19"/>
        <v>1239</v>
      </c>
      <c r="B1245" s="1182"/>
      <c r="C1245" s="674"/>
      <c r="D1245" s="13"/>
      <c r="E1245" s="683" t="s">
        <v>2735</v>
      </c>
      <c r="F1245" s="681" t="s">
        <v>14425</v>
      </c>
      <c r="G1245" s="190" t="s">
        <v>14408</v>
      </c>
      <c r="H1245" s="243" t="s">
        <v>10</v>
      </c>
      <c r="I1245" s="684">
        <v>45979</v>
      </c>
      <c r="J1245" s="684">
        <v>45980</v>
      </c>
      <c r="K1245" s="196" t="s">
        <v>26</v>
      </c>
      <c r="L1245" s="654"/>
      <c r="M1245" s="654"/>
      <c r="N1245" s="654"/>
      <c r="O1245" s="196"/>
      <c r="P1245" s="654"/>
      <c r="Q1245" s="654"/>
      <c r="R1245" s="196"/>
      <c r="S1245" s="654"/>
      <c r="T1245" s="654"/>
      <c r="U1245" s="196"/>
      <c r="V1245" s="654"/>
      <c r="W1245" s="654"/>
      <c r="X1245" s="654"/>
      <c r="Y1245" s="659"/>
      <c r="Z1245" s="659"/>
      <c r="AA1245" s="659"/>
      <c r="AB1245" s="247"/>
      <c r="AC1245" s="667"/>
      <c r="AD1245" s="667"/>
      <c r="AE1245" s="667"/>
      <c r="AF1245" s="682"/>
      <c r="AG1245" s="682"/>
      <c r="AH1245" s="247"/>
      <c r="AI1245" s="682"/>
      <c r="AJ1245" s="682"/>
      <c r="AK1245" s="688"/>
      <c r="AL1245" s="922"/>
      <c r="AN1245"/>
    </row>
    <row r="1246" spans="1:40" ht="99.9" customHeight="1" thickBot="1" x14ac:dyDescent="0.35">
      <c r="A1246" s="627">
        <f t="shared" si="19"/>
        <v>1240</v>
      </c>
      <c r="B1246" s="1182"/>
      <c r="C1246" s="674"/>
      <c r="D1246" s="13"/>
      <c r="E1246" s="683" t="s">
        <v>2735</v>
      </c>
      <c r="F1246" s="681" t="s">
        <v>14426</v>
      </c>
      <c r="G1246" s="190" t="s">
        <v>14409</v>
      </c>
      <c r="H1246" s="243" t="s">
        <v>10</v>
      </c>
      <c r="I1246" s="684">
        <v>45979</v>
      </c>
      <c r="J1246" s="684">
        <v>45980</v>
      </c>
      <c r="K1246" s="196" t="s">
        <v>26</v>
      </c>
      <c r="L1246" s="654"/>
      <c r="M1246" s="654"/>
      <c r="N1246" s="654"/>
      <c r="O1246" s="196"/>
      <c r="P1246" s="654"/>
      <c r="Q1246" s="654"/>
      <c r="R1246" s="196"/>
      <c r="S1246" s="654"/>
      <c r="T1246" s="654"/>
      <c r="U1246" s="196"/>
      <c r="V1246" s="654"/>
      <c r="W1246" s="654"/>
      <c r="X1246" s="654"/>
      <c r="Y1246" s="659"/>
      <c r="Z1246" s="659"/>
      <c r="AA1246" s="659"/>
      <c r="AB1246" s="247"/>
      <c r="AC1246" s="667"/>
      <c r="AD1246" s="667"/>
      <c r="AE1246" s="667"/>
      <c r="AF1246" s="682"/>
      <c r="AG1246" s="682"/>
      <c r="AH1246" s="247"/>
      <c r="AI1246" s="682"/>
      <c r="AJ1246" s="682"/>
      <c r="AK1246" s="688"/>
      <c r="AL1246" s="922"/>
      <c r="AN1246"/>
    </row>
    <row r="1247" spans="1:40" ht="99.9" customHeight="1" thickBot="1" x14ac:dyDescent="0.35">
      <c r="A1247" s="627">
        <f t="shared" si="19"/>
        <v>1241</v>
      </c>
      <c r="B1247" s="1182"/>
      <c r="C1247" s="674"/>
      <c r="D1247" s="13"/>
      <c r="E1247" s="683" t="s">
        <v>2735</v>
      </c>
      <c r="F1247" s="681" t="s">
        <v>14427</v>
      </c>
      <c r="G1247" s="190" t="s">
        <v>14410</v>
      </c>
      <c r="H1247" s="243" t="s">
        <v>10</v>
      </c>
      <c r="I1247" s="684">
        <v>45979</v>
      </c>
      <c r="J1247" s="684">
        <v>45980</v>
      </c>
      <c r="K1247" s="196" t="s">
        <v>93</v>
      </c>
      <c r="L1247" s="654"/>
      <c r="M1247" s="654"/>
      <c r="N1247" s="654"/>
      <c r="O1247" s="808" t="s">
        <v>15688</v>
      </c>
      <c r="P1247" s="654"/>
      <c r="Q1247" s="654"/>
      <c r="R1247" s="196"/>
      <c r="S1247" s="654"/>
      <c r="T1247" s="654"/>
      <c r="U1247" s="196"/>
      <c r="V1247" s="654"/>
      <c r="W1247" s="654"/>
      <c r="X1247" s="654"/>
      <c r="Y1247" s="648" t="s">
        <v>17</v>
      </c>
      <c r="Z1247" s="648"/>
      <c r="AA1247" s="659"/>
      <c r="AB1247" s="807"/>
      <c r="AC1247" s="648">
        <v>46107</v>
      </c>
      <c r="AD1247" s="648">
        <v>46121</v>
      </c>
      <c r="AE1247" s="247" t="s">
        <v>26</v>
      </c>
      <c r="AF1247" s="682"/>
      <c r="AG1247" s="682"/>
      <c r="AH1247" s="247"/>
      <c r="AI1247" s="682"/>
      <c r="AJ1247" s="682"/>
      <c r="AK1247" s="688"/>
      <c r="AL1247" s="922"/>
      <c r="AN1247"/>
    </row>
    <row r="1248" spans="1:40" ht="99.9" customHeight="1" thickBot="1" x14ac:dyDescent="0.35">
      <c r="A1248" s="627">
        <f t="shared" si="19"/>
        <v>1242</v>
      </c>
      <c r="B1248" s="1183"/>
      <c r="C1248" s="674"/>
      <c r="D1248" s="13"/>
      <c r="E1248" s="683" t="s">
        <v>2735</v>
      </c>
      <c r="F1248" s="681" t="s">
        <v>14428</v>
      </c>
      <c r="G1248" s="190" t="s">
        <v>14429</v>
      </c>
      <c r="H1248" s="243" t="s">
        <v>10</v>
      </c>
      <c r="I1248" s="684">
        <v>45979</v>
      </c>
      <c r="J1248" s="684">
        <v>45980</v>
      </c>
      <c r="K1248" s="196" t="s">
        <v>93</v>
      </c>
      <c r="L1248" s="654"/>
      <c r="M1248" s="654"/>
      <c r="N1248" s="654"/>
      <c r="O1248" s="808" t="s">
        <v>15688</v>
      </c>
      <c r="P1248" s="654"/>
      <c r="Q1248" s="654"/>
      <c r="R1248" s="196"/>
      <c r="S1248" s="654"/>
      <c r="T1248" s="654"/>
      <c r="U1248" s="196"/>
      <c r="V1248" s="654"/>
      <c r="W1248" s="654"/>
      <c r="X1248" s="654"/>
      <c r="Y1248" s="648" t="s">
        <v>17</v>
      </c>
      <c r="Z1248" s="648"/>
      <c r="AA1248" s="659"/>
      <c r="AB1248" s="807"/>
      <c r="AC1248" s="648">
        <v>46107</v>
      </c>
      <c r="AD1248" s="648">
        <v>46121</v>
      </c>
      <c r="AE1248" s="247" t="s">
        <v>26</v>
      </c>
      <c r="AF1248" s="682"/>
      <c r="AG1248" s="682"/>
      <c r="AH1248" s="247"/>
      <c r="AI1248" s="682"/>
      <c r="AJ1248" s="682"/>
      <c r="AK1248" s="688"/>
      <c r="AL1248" s="923"/>
      <c r="AN1248"/>
    </row>
    <row r="1249" spans="1:40" ht="99.9" customHeight="1" thickBot="1" x14ac:dyDescent="0.35">
      <c r="A1249" s="627">
        <f t="shared" si="19"/>
        <v>1243</v>
      </c>
      <c r="B1249" s="1181" t="s">
        <v>13587</v>
      </c>
      <c r="C1249" s="674"/>
      <c r="D1249" s="13"/>
      <c r="E1249" s="683" t="s">
        <v>3746</v>
      </c>
      <c r="F1249" s="696" t="s">
        <v>13583</v>
      </c>
      <c r="G1249" s="190" t="s">
        <v>13585</v>
      </c>
      <c r="H1249" s="243" t="s">
        <v>10</v>
      </c>
      <c r="I1249" s="684">
        <v>45881</v>
      </c>
      <c r="J1249" s="684">
        <v>45881</v>
      </c>
      <c r="K1249" s="196" t="s">
        <v>26</v>
      </c>
      <c r="L1249" s="684">
        <v>45964</v>
      </c>
      <c r="M1249" s="684">
        <v>45965</v>
      </c>
      <c r="N1249" s="684">
        <v>45966</v>
      </c>
      <c r="O1249" s="196" t="s">
        <v>26</v>
      </c>
      <c r="P1249" s="684">
        <v>46050</v>
      </c>
      <c r="Q1249" s="684">
        <v>46050</v>
      </c>
      <c r="R1249" s="196" t="s">
        <v>93</v>
      </c>
      <c r="S1249" s="654"/>
      <c r="T1249" s="654"/>
      <c r="U1249" s="196"/>
      <c r="V1249" s="654"/>
      <c r="W1249" s="654"/>
      <c r="X1249" s="654"/>
      <c r="Y1249" s="648" t="s">
        <v>17</v>
      </c>
      <c r="Z1249" s="648">
        <v>46057</v>
      </c>
      <c r="AA1249" s="648">
        <v>46085</v>
      </c>
      <c r="AB1249" s="247" t="s">
        <v>93</v>
      </c>
      <c r="AC1249" s="667"/>
      <c r="AD1249" s="667"/>
      <c r="AE1249" s="667"/>
      <c r="AF1249" s="682"/>
      <c r="AG1249" s="682"/>
      <c r="AH1249" s="247"/>
      <c r="AI1249" s="682"/>
      <c r="AJ1249" s="682"/>
      <c r="AK1249" s="688"/>
      <c r="AL1249" s="548" t="str">
        <f>IF(B1249&gt;0,HYPERLINK(CONCATENATE("PDFSD FINALLY/",B1249,".pdf"),CONCATENATE("Open PDFSD FINALLY.",B1249)),"")</f>
        <v>Open PDFSD FINALLY.SD 12 (S19.MECH.14-08)(10-00)</v>
      </c>
      <c r="AN1249"/>
    </row>
    <row r="1250" spans="1:40" ht="99.9" customHeight="1" thickBot="1" x14ac:dyDescent="0.35">
      <c r="A1250" s="627">
        <f t="shared" si="19"/>
        <v>1244</v>
      </c>
      <c r="B1250" s="1182"/>
      <c r="C1250" s="674"/>
      <c r="D1250" s="13"/>
      <c r="E1250" s="683" t="s">
        <v>3746</v>
      </c>
      <c r="F1250" s="696" t="s">
        <v>13584</v>
      </c>
      <c r="G1250" s="190" t="s">
        <v>13586</v>
      </c>
      <c r="H1250" s="243" t="s">
        <v>10</v>
      </c>
      <c r="I1250" s="684">
        <v>45881</v>
      </c>
      <c r="J1250" s="684">
        <v>45881</v>
      </c>
      <c r="K1250" s="196" t="s">
        <v>26</v>
      </c>
      <c r="L1250" s="684">
        <v>45964</v>
      </c>
      <c r="M1250" s="684">
        <v>45965</v>
      </c>
      <c r="N1250" s="654"/>
      <c r="O1250" s="196" t="s">
        <v>26</v>
      </c>
      <c r="P1250" s="684">
        <v>46050</v>
      </c>
      <c r="Q1250" s="684">
        <v>46050</v>
      </c>
      <c r="R1250" s="196" t="s">
        <v>93</v>
      </c>
      <c r="S1250" s="654"/>
      <c r="T1250" s="654"/>
      <c r="U1250" s="196"/>
      <c r="V1250" s="654"/>
      <c r="W1250" s="654"/>
      <c r="X1250" s="654"/>
      <c r="Y1250" s="648" t="s">
        <v>17</v>
      </c>
      <c r="Z1250" s="648">
        <v>46057</v>
      </c>
      <c r="AA1250" s="648">
        <v>46085</v>
      </c>
      <c r="AB1250" s="247" t="s">
        <v>93</v>
      </c>
      <c r="AC1250" s="667"/>
      <c r="AD1250" s="667"/>
      <c r="AE1250" s="667"/>
      <c r="AF1250" s="682"/>
      <c r="AG1250" s="682"/>
      <c r="AH1250" s="247"/>
      <c r="AI1250" s="682"/>
      <c r="AJ1250" s="682"/>
      <c r="AK1250" s="688"/>
      <c r="AL1250" s="922"/>
      <c r="AN1250"/>
    </row>
    <row r="1251" spans="1:40" ht="99.9" customHeight="1" thickBot="1" x14ac:dyDescent="0.35">
      <c r="A1251" s="627">
        <f t="shared" si="19"/>
        <v>1245</v>
      </c>
      <c r="B1251" s="1183"/>
      <c r="C1251" s="674"/>
      <c r="D1251" s="13"/>
      <c r="E1251" s="683" t="s">
        <v>3746</v>
      </c>
      <c r="F1251" s="696" t="s">
        <v>14596</v>
      </c>
      <c r="G1251" s="190" t="s">
        <v>14597</v>
      </c>
      <c r="H1251" s="243" t="s">
        <v>10</v>
      </c>
      <c r="I1251" s="684">
        <v>45881</v>
      </c>
      <c r="J1251" s="684">
        <v>45881</v>
      </c>
      <c r="K1251" s="196" t="s">
        <v>26</v>
      </c>
      <c r="L1251" s="684">
        <v>46050</v>
      </c>
      <c r="M1251" s="684">
        <v>46050</v>
      </c>
      <c r="N1251" s="654"/>
      <c r="O1251" s="196" t="s">
        <v>93</v>
      </c>
      <c r="P1251" s="684"/>
      <c r="Q1251" s="654"/>
      <c r="R1251" s="196"/>
      <c r="S1251" s="654"/>
      <c r="T1251" s="654"/>
      <c r="U1251" s="196"/>
      <c r="V1251" s="654"/>
      <c r="W1251" s="654"/>
      <c r="X1251" s="654"/>
      <c r="Y1251" s="648" t="s">
        <v>17</v>
      </c>
      <c r="Z1251" s="648">
        <v>46057</v>
      </c>
      <c r="AA1251" s="648">
        <v>46085</v>
      </c>
      <c r="AB1251" s="247" t="s">
        <v>93</v>
      </c>
      <c r="AC1251" s="667"/>
      <c r="AD1251" s="667"/>
      <c r="AE1251" s="667"/>
      <c r="AF1251" s="682"/>
      <c r="AG1251" s="682"/>
      <c r="AH1251" s="247"/>
      <c r="AI1251" s="682"/>
      <c r="AJ1251" s="682"/>
      <c r="AK1251" s="688"/>
      <c r="AL1251" s="923"/>
      <c r="AN1251"/>
    </row>
    <row r="1252" spans="1:40" ht="99.9" customHeight="1" thickBot="1" x14ac:dyDescent="0.35">
      <c r="A1252" s="627">
        <f t="shared" si="19"/>
        <v>1246</v>
      </c>
      <c r="B1252" s="623" t="s">
        <v>14668</v>
      </c>
      <c r="C1252" s="674"/>
      <c r="D1252" s="13"/>
      <c r="E1252" s="683" t="s">
        <v>76</v>
      </c>
      <c r="F1252" s="681" t="s">
        <v>14666</v>
      </c>
      <c r="G1252" s="190" t="s">
        <v>14667</v>
      </c>
      <c r="H1252" s="243" t="s">
        <v>10</v>
      </c>
      <c r="I1252" s="684">
        <v>45987</v>
      </c>
      <c r="J1252" s="684">
        <v>46005</v>
      </c>
      <c r="K1252" s="196" t="s">
        <v>93</v>
      </c>
      <c r="L1252" s="654"/>
      <c r="M1252" s="684"/>
      <c r="N1252" s="654"/>
      <c r="O1252" s="196"/>
      <c r="P1252" s="654"/>
      <c r="Q1252" s="654"/>
      <c r="R1252" s="196"/>
      <c r="S1252" s="654"/>
      <c r="T1252" s="654"/>
      <c r="U1252" s="196"/>
      <c r="V1252" s="654"/>
      <c r="W1252" s="654"/>
      <c r="X1252" s="654"/>
      <c r="Y1252" s="648" t="s">
        <v>17</v>
      </c>
      <c r="Z1252" s="648">
        <v>46012</v>
      </c>
      <c r="AA1252" s="648">
        <v>46016</v>
      </c>
      <c r="AB1252" s="247" t="s">
        <v>93</v>
      </c>
      <c r="AC1252" s="667"/>
      <c r="AD1252" s="667"/>
      <c r="AE1252" s="667"/>
      <c r="AF1252" s="682"/>
      <c r="AG1252" s="682"/>
      <c r="AH1252" s="247"/>
      <c r="AI1252" s="682"/>
      <c r="AJ1252" s="682"/>
      <c r="AK1252" s="688"/>
      <c r="AL1252" s="474" t="str">
        <f>IF(B1252&gt;0,HYPERLINK(CONCATENATE("PDFSD FINALLY/",B1252,".pdf"),CONCATENATE("Open PDFSD FINALLY.",B1252)),"")</f>
        <v>Open PDFSD FINALLY.SD 101 (S19.CI.24-11)(10-00)</v>
      </c>
      <c r="AN1252"/>
    </row>
    <row r="1253" spans="1:40" ht="99.9" customHeight="1" thickBot="1" x14ac:dyDescent="0.35">
      <c r="A1253" s="627">
        <f t="shared" si="19"/>
        <v>1247</v>
      </c>
      <c r="B1253" s="625" t="s">
        <v>14669</v>
      </c>
      <c r="C1253" s="674"/>
      <c r="D1253" s="13"/>
      <c r="E1253" s="683" t="s">
        <v>2735</v>
      </c>
      <c r="F1253" s="681" t="s">
        <v>14707</v>
      </c>
      <c r="G1253" s="190" t="s">
        <v>15145</v>
      </c>
      <c r="H1253" s="243" t="s">
        <v>10</v>
      </c>
      <c r="I1253" s="684">
        <v>46041</v>
      </c>
      <c r="J1253" s="684">
        <v>46043</v>
      </c>
      <c r="K1253" s="196" t="s">
        <v>93</v>
      </c>
      <c r="L1253" s="654"/>
      <c r="M1253" s="654"/>
      <c r="N1253" s="654"/>
      <c r="O1253" s="196"/>
      <c r="P1253" s="654"/>
      <c r="Q1253" s="654"/>
      <c r="R1253" s="196"/>
      <c r="S1253" s="654"/>
      <c r="T1253" s="654"/>
      <c r="U1253" s="196"/>
      <c r="V1253" s="654"/>
      <c r="W1253" s="654"/>
      <c r="X1253" s="654"/>
      <c r="Y1253" s="648" t="s">
        <v>17</v>
      </c>
      <c r="Z1253" s="648">
        <v>46057</v>
      </c>
      <c r="AA1253" s="648">
        <v>46091</v>
      </c>
      <c r="AB1253" s="247" t="s">
        <v>26</v>
      </c>
      <c r="AC1253" s="648">
        <v>46135</v>
      </c>
      <c r="AD1253" s="648">
        <v>46163</v>
      </c>
      <c r="AE1253" s="247" t="s">
        <v>93</v>
      </c>
      <c r="AF1253" s="682"/>
      <c r="AG1253" s="682"/>
      <c r="AH1253" s="247"/>
      <c r="AI1253" s="682"/>
      <c r="AJ1253" s="682"/>
      <c r="AK1253" s="688"/>
      <c r="AL1253" s="782" t="str">
        <f>IF(B1253&gt;0,HYPERLINK(CONCATENATE("PDFSD FINALLY/",B1253,".pdf"),CONCATENATE("Open PDFSD FINALLY.",B1253)),"")</f>
        <v>Open PDFSD FINALLY.SD 89 (S19.ARCH.26-11)(10-00)</v>
      </c>
      <c r="AN1253"/>
    </row>
    <row r="1254" spans="1:40" ht="99.9" customHeight="1" thickBot="1" x14ac:dyDescent="0.35">
      <c r="A1254" s="627">
        <f t="shared" si="19"/>
        <v>1248</v>
      </c>
      <c r="B1254" s="1181" t="s">
        <v>14718</v>
      </c>
      <c r="C1254" s="674"/>
      <c r="D1254" s="13"/>
      <c r="E1254" s="683" t="s">
        <v>3746</v>
      </c>
      <c r="F1254" s="681" t="s">
        <v>14716</v>
      </c>
      <c r="G1254" s="190" t="s">
        <v>14714</v>
      </c>
      <c r="H1254" s="243" t="s">
        <v>10</v>
      </c>
      <c r="I1254" s="684">
        <v>45994</v>
      </c>
      <c r="J1254" s="684">
        <v>45994</v>
      </c>
      <c r="K1254" s="196" t="s">
        <v>93</v>
      </c>
      <c r="L1254" s="654"/>
      <c r="M1254" s="654"/>
      <c r="N1254" s="654"/>
      <c r="O1254" s="196"/>
      <c r="P1254" s="654"/>
      <c r="Q1254" s="654"/>
      <c r="R1254" s="196"/>
      <c r="S1254" s="654"/>
      <c r="T1254" s="654"/>
      <c r="U1254" s="196"/>
      <c r="V1254" s="654"/>
      <c r="W1254" s="654"/>
      <c r="X1254" s="654"/>
      <c r="Y1254" s="648" t="s">
        <v>17</v>
      </c>
      <c r="Z1254" s="636">
        <v>46015</v>
      </c>
      <c r="AA1254" s="636">
        <v>46049</v>
      </c>
      <c r="AB1254" s="247" t="s">
        <v>93</v>
      </c>
      <c r="AC1254" s="667"/>
      <c r="AD1254" s="667"/>
      <c r="AE1254" s="667"/>
      <c r="AF1254" s="682"/>
      <c r="AG1254" s="682"/>
      <c r="AH1254" s="247"/>
      <c r="AI1254" s="682"/>
      <c r="AJ1254" s="682"/>
      <c r="AK1254" s="688"/>
      <c r="AL1254" s="548" t="str">
        <f>IF(B1254&gt;0,HYPERLINK(CONCATENATE("PDFSD FINALLY/",B1254,".pdf"),CONCATENATE("Open PDFSD FINALLY.",B1254)),"")</f>
        <v>Open PDFSD FINALLY.SD 13 (S19.MECH.02-12)(10-00)</v>
      </c>
      <c r="AN1254"/>
    </row>
    <row r="1255" spans="1:40" ht="99.9" customHeight="1" thickBot="1" x14ac:dyDescent="0.35">
      <c r="A1255" s="627">
        <f t="shared" si="19"/>
        <v>1249</v>
      </c>
      <c r="B1255" s="1183"/>
      <c r="C1255" s="674"/>
      <c r="D1255" s="13"/>
      <c r="E1255" s="683" t="s">
        <v>3746</v>
      </c>
      <c r="F1255" s="681" t="s">
        <v>14717</v>
      </c>
      <c r="G1255" s="190" t="s">
        <v>14715</v>
      </c>
      <c r="H1255" s="243" t="s">
        <v>10</v>
      </c>
      <c r="I1255" s="684">
        <v>45994</v>
      </c>
      <c r="J1255" s="684">
        <v>45994</v>
      </c>
      <c r="K1255" s="196" t="s">
        <v>93</v>
      </c>
      <c r="L1255" s="654"/>
      <c r="M1255" s="654"/>
      <c r="N1255" s="654"/>
      <c r="O1255" s="196"/>
      <c r="P1255" s="654"/>
      <c r="Q1255" s="654"/>
      <c r="R1255" s="196"/>
      <c r="S1255" s="654"/>
      <c r="T1255" s="654"/>
      <c r="U1255" s="196"/>
      <c r="V1255" s="654"/>
      <c r="W1255" s="654"/>
      <c r="X1255" s="654"/>
      <c r="Y1255" s="648" t="s">
        <v>17</v>
      </c>
      <c r="Z1255" s="636">
        <v>46015</v>
      </c>
      <c r="AA1255" s="636">
        <v>46049</v>
      </c>
      <c r="AB1255" s="247" t="s">
        <v>93</v>
      </c>
      <c r="AC1255" s="667"/>
      <c r="AD1255" s="667"/>
      <c r="AE1255" s="667"/>
      <c r="AF1255" s="682"/>
      <c r="AG1255" s="682"/>
      <c r="AH1255" s="247"/>
      <c r="AI1255" s="682"/>
      <c r="AJ1255" s="682"/>
      <c r="AK1255" s="688"/>
      <c r="AL1255" s="923"/>
      <c r="AN1255"/>
    </row>
    <row r="1256" spans="1:40" ht="99.9" customHeight="1" thickBot="1" x14ac:dyDescent="0.35">
      <c r="A1256" s="627">
        <f t="shared" si="19"/>
        <v>1250</v>
      </c>
      <c r="B1256" s="625" t="s">
        <v>14763</v>
      </c>
      <c r="C1256" s="674"/>
      <c r="D1256" s="13"/>
      <c r="E1256" s="683" t="s">
        <v>3746</v>
      </c>
      <c r="F1256" s="681" t="s">
        <v>14761</v>
      </c>
      <c r="G1256" s="190" t="s">
        <v>14762</v>
      </c>
      <c r="H1256" s="243" t="s">
        <v>10</v>
      </c>
      <c r="I1256" s="684">
        <v>45997</v>
      </c>
      <c r="J1256" s="684">
        <v>45999</v>
      </c>
      <c r="K1256" s="196" t="s">
        <v>93</v>
      </c>
      <c r="L1256" s="654"/>
      <c r="M1256" s="654"/>
      <c r="N1256" s="654"/>
      <c r="O1256" s="196"/>
      <c r="P1256" s="654"/>
      <c r="Q1256" s="654"/>
      <c r="R1256" s="196"/>
      <c r="S1256" s="654"/>
      <c r="T1256" s="654"/>
      <c r="U1256" s="196"/>
      <c r="V1256" s="654"/>
      <c r="W1256" s="654"/>
      <c r="X1256" s="654"/>
      <c r="Y1256" s="648" t="s">
        <v>17</v>
      </c>
      <c r="Z1256" s="636">
        <v>46015</v>
      </c>
      <c r="AA1256" s="636">
        <v>46049</v>
      </c>
      <c r="AB1256" s="247" t="s">
        <v>93</v>
      </c>
      <c r="AC1256" s="667"/>
      <c r="AD1256" s="667"/>
      <c r="AE1256" s="667"/>
      <c r="AF1256" s="682"/>
      <c r="AG1256" s="682"/>
      <c r="AH1256" s="247"/>
      <c r="AI1256" s="682"/>
      <c r="AJ1256" s="682"/>
      <c r="AK1256" s="688"/>
      <c r="AL1256" s="474" t="str">
        <f>IF(B1256&gt;0,HYPERLINK(CONCATENATE("PDFSD FINALLY/",B1256,".pdf"),CONCATENATE("Open PDFSD FINALLY.",B1256)),"")</f>
        <v>Open PDFSD FINALLY.SD 14 (S19.MECH.06-12)(10-00)</v>
      </c>
      <c r="AN1256"/>
    </row>
    <row r="1257" spans="1:40" ht="99.9" customHeight="1" thickBot="1" x14ac:dyDescent="0.35">
      <c r="A1257" s="627">
        <f t="shared" si="19"/>
        <v>1251</v>
      </c>
      <c r="B1257" s="625" t="s">
        <v>14851</v>
      </c>
      <c r="C1257" s="674"/>
      <c r="D1257" s="13"/>
      <c r="E1257" s="683" t="s">
        <v>2735</v>
      </c>
      <c r="F1257" s="681" t="s">
        <v>14852</v>
      </c>
      <c r="G1257" s="190" t="s">
        <v>14853</v>
      </c>
      <c r="H1257" s="243" t="s">
        <v>10</v>
      </c>
      <c r="I1257" s="684">
        <v>46377</v>
      </c>
      <c r="J1257" s="684">
        <v>46027</v>
      </c>
      <c r="K1257" s="196" t="s">
        <v>93</v>
      </c>
      <c r="L1257" s="654"/>
      <c r="M1257" s="654"/>
      <c r="N1257" s="654"/>
      <c r="O1257" s="196"/>
      <c r="P1257" s="654"/>
      <c r="Q1257" s="654"/>
      <c r="R1257" s="196"/>
      <c r="S1257" s="654"/>
      <c r="T1257" s="654"/>
      <c r="U1257" s="196"/>
      <c r="V1257" s="654"/>
      <c r="W1257" s="654"/>
      <c r="X1257" s="654"/>
      <c r="Y1257" s="648" t="s">
        <v>17</v>
      </c>
      <c r="Z1257" s="636">
        <v>46084</v>
      </c>
      <c r="AA1257" s="636">
        <v>46098</v>
      </c>
      <c r="AB1257" s="247" t="s">
        <v>93</v>
      </c>
      <c r="AC1257" s="636"/>
      <c r="AD1257" s="667"/>
      <c r="AE1257" s="667"/>
      <c r="AF1257" s="682"/>
      <c r="AG1257" s="682"/>
      <c r="AH1257" s="247"/>
      <c r="AI1257" s="682"/>
      <c r="AJ1257" s="682"/>
      <c r="AK1257" s="688"/>
      <c r="AL1257" s="474" t="str">
        <f>IF(B1257&gt;0,HYPERLINK(CONCATENATE("PDFSD FINALLY/",B1257,".pdf"),CONCATENATE("Open PDFSD FINALLY.",B1257)),"")</f>
        <v>Open PDFSD FINALLY.SD 90 (S19.ARCH.18-12)(10-00)</v>
      </c>
      <c r="AN1257"/>
    </row>
    <row r="1258" spans="1:40" ht="99.9" customHeight="1" thickBot="1" x14ac:dyDescent="0.35">
      <c r="A1258" s="627">
        <f t="shared" si="19"/>
        <v>1252</v>
      </c>
      <c r="B1258" s="625" t="s">
        <v>15150</v>
      </c>
      <c r="C1258" s="674"/>
      <c r="D1258" s="13"/>
      <c r="E1258" s="683" t="s">
        <v>2735</v>
      </c>
      <c r="F1258" s="681" t="s">
        <v>14713</v>
      </c>
      <c r="G1258" s="190" t="s">
        <v>15151</v>
      </c>
      <c r="H1258" s="243" t="s">
        <v>10</v>
      </c>
      <c r="I1258" s="684">
        <v>46041</v>
      </c>
      <c r="J1258" s="684">
        <v>46043</v>
      </c>
      <c r="K1258" s="196" t="s">
        <v>26</v>
      </c>
      <c r="L1258" s="684">
        <v>46084</v>
      </c>
      <c r="M1258" s="684">
        <v>46107</v>
      </c>
      <c r="N1258" s="196"/>
      <c r="O1258" s="196" t="s">
        <v>93</v>
      </c>
      <c r="P1258" s="654"/>
      <c r="Q1258" s="654"/>
      <c r="R1258" s="196"/>
      <c r="S1258" s="654"/>
      <c r="T1258" s="654"/>
      <c r="U1258" s="196"/>
      <c r="V1258" s="654"/>
      <c r="W1258" s="654"/>
      <c r="X1258" s="654"/>
      <c r="Y1258" s="659"/>
      <c r="Z1258" s="659"/>
      <c r="AA1258" s="659"/>
      <c r="AB1258" s="247"/>
      <c r="AC1258" s="667"/>
      <c r="AD1258" s="667"/>
      <c r="AE1258" s="667"/>
      <c r="AF1258" s="682"/>
      <c r="AG1258" s="682"/>
      <c r="AH1258" s="247"/>
      <c r="AI1258" s="682"/>
      <c r="AJ1258" s="682"/>
      <c r="AK1258" s="688"/>
      <c r="AL1258" s="474" t="str">
        <f>IF(B1258&gt;0,HYPERLINK(CONCATENATE("PDFSD FINALLY/",B1258,".pdf"),CONCATENATE("Open PDFSD FINALLY.",B1258)),"")</f>
        <v>Open PDFSD FINALLY.SD 91 (S19.ARCH.15-01)(10-00)</v>
      </c>
      <c r="AN1258"/>
    </row>
    <row r="1259" spans="1:40" ht="99.9" customHeight="1" thickBot="1" x14ac:dyDescent="0.35">
      <c r="A1259" s="627">
        <f t="shared" si="19"/>
        <v>1253</v>
      </c>
      <c r="B1259" s="625" t="s">
        <v>15245</v>
      </c>
      <c r="C1259" s="674"/>
      <c r="D1259" s="13"/>
      <c r="E1259" s="683" t="s">
        <v>2735</v>
      </c>
      <c r="F1259" s="681" t="s">
        <v>15244</v>
      </c>
      <c r="G1259" s="190" t="s">
        <v>15243</v>
      </c>
      <c r="H1259" s="243" t="s">
        <v>10</v>
      </c>
      <c r="I1259" s="684">
        <v>46050</v>
      </c>
      <c r="J1259" s="684">
        <v>46068</v>
      </c>
      <c r="K1259" s="196" t="s">
        <v>26</v>
      </c>
      <c r="L1259" s="654"/>
      <c r="M1259" s="654"/>
      <c r="N1259" s="654"/>
      <c r="O1259" s="196"/>
      <c r="P1259" s="654"/>
      <c r="Q1259" s="654"/>
      <c r="R1259" s="196"/>
      <c r="S1259" s="654"/>
      <c r="T1259" s="654"/>
      <c r="U1259" s="196"/>
      <c r="V1259" s="654"/>
      <c r="W1259" s="654"/>
      <c r="X1259" s="654"/>
      <c r="Y1259" s="659"/>
      <c r="Z1259" s="659"/>
      <c r="AA1259" s="659"/>
      <c r="AB1259" s="247"/>
      <c r="AC1259" s="667"/>
      <c r="AD1259" s="667"/>
      <c r="AE1259" s="667"/>
      <c r="AF1259" s="682"/>
      <c r="AG1259" s="682"/>
      <c r="AH1259" s="247"/>
      <c r="AI1259" s="682"/>
      <c r="AJ1259" s="682"/>
      <c r="AK1259" s="688"/>
      <c r="AL1259" s="474" t="str">
        <f>IF(B1259&gt;0,HYPERLINK(CONCATENATE("PDFSD FINALLY/",B1259,".pdf"),CONCATENATE("Open PDFSD FINALLY.",B1259)),"")</f>
        <v>Open PDFSD FINALLY.SD 92 (S19.ARCH.26-01)(10-00)</v>
      </c>
      <c r="AN1259"/>
    </row>
    <row r="1260" spans="1:40" ht="99.9" customHeight="1" thickBot="1" x14ac:dyDescent="0.35">
      <c r="A1260" s="627">
        <f t="shared" si="19"/>
        <v>1254</v>
      </c>
      <c r="B1260" s="1181" t="s">
        <v>15251</v>
      </c>
      <c r="C1260" s="674"/>
      <c r="D1260" s="13"/>
      <c r="E1260" s="683" t="s">
        <v>2735</v>
      </c>
      <c r="F1260" s="681" t="s">
        <v>15248</v>
      </c>
      <c r="G1260" s="190" t="s">
        <v>15246</v>
      </c>
      <c r="H1260" s="243" t="s">
        <v>10</v>
      </c>
      <c r="I1260" s="684">
        <v>46050</v>
      </c>
      <c r="J1260" s="684">
        <v>46068</v>
      </c>
      <c r="K1260" s="196" t="s">
        <v>93</v>
      </c>
      <c r="L1260" s="654"/>
      <c r="M1260" s="654"/>
      <c r="N1260" s="654"/>
      <c r="O1260" s="196"/>
      <c r="P1260" s="654"/>
      <c r="Q1260" s="654"/>
      <c r="R1260" s="196"/>
      <c r="S1260" s="654"/>
      <c r="T1260" s="654"/>
      <c r="U1260" s="196"/>
      <c r="V1260" s="654"/>
      <c r="W1260" s="654"/>
      <c r="X1260" s="654"/>
      <c r="Y1260" s="648" t="s">
        <v>17</v>
      </c>
      <c r="Z1260" s="636">
        <v>46087</v>
      </c>
      <c r="AA1260" s="636">
        <v>46111</v>
      </c>
      <c r="AB1260" s="247" t="s">
        <v>93</v>
      </c>
      <c r="AC1260" s="667"/>
      <c r="AD1260" s="667"/>
      <c r="AE1260" s="667"/>
      <c r="AF1260" s="682"/>
      <c r="AG1260" s="682"/>
      <c r="AH1260" s="247"/>
      <c r="AI1260" s="682"/>
      <c r="AJ1260" s="682"/>
      <c r="AK1260" s="688"/>
      <c r="AL1260" s="548" t="str">
        <f>IF(B1260&gt;0,HYPERLINK(CONCATENATE("PDFSD FINALLY/",B1260,".pdf"),CONCATENATE("Open PDFSD FINALLY.",B1260)),"")</f>
        <v>Open PDFSD FINALLY.SD 93 (S19.ARCH.26-01)(10-00)</v>
      </c>
      <c r="AN1260"/>
    </row>
    <row r="1261" spans="1:40" ht="99.9" customHeight="1" thickBot="1" x14ac:dyDescent="0.35">
      <c r="A1261" s="627">
        <f t="shared" si="19"/>
        <v>1255</v>
      </c>
      <c r="B1261" s="1182"/>
      <c r="C1261" s="674"/>
      <c r="D1261" s="13"/>
      <c r="E1261" s="683" t="s">
        <v>2735</v>
      </c>
      <c r="F1261" s="681" t="s">
        <v>15249</v>
      </c>
      <c r="G1261" s="190" t="s">
        <v>15247</v>
      </c>
      <c r="H1261" s="243" t="s">
        <v>10</v>
      </c>
      <c r="I1261" s="684">
        <v>46050</v>
      </c>
      <c r="J1261" s="684">
        <v>46068</v>
      </c>
      <c r="K1261" s="196" t="s">
        <v>93</v>
      </c>
      <c r="L1261" s="654"/>
      <c r="M1261" s="654"/>
      <c r="N1261" s="654"/>
      <c r="O1261" s="196"/>
      <c r="P1261" s="654"/>
      <c r="Q1261" s="654"/>
      <c r="R1261" s="196"/>
      <c r="S1261" s="654"/>
      <c r="T1261" s="654"/>
      <c r="U1261" s="196"/>
      <c r="V1261" s="654"/>
      <c r="W1261" s="654"/>
      <c r="X1261" s="654"/>
      <c r="Y1261" s="648" t="s">
        <v>17</v>
      </c>
      <c r="Z1261" s="636">
        <v>46087</v>
      </c>
      <c r="AA1261" s="636">
        <v>46111</v>
      </c>
      <c r="AB1261" s="247" t="s">
        <v>93</v>
      </c>
      <c r="AC1261" s="667"/>
      <c r="AD1261" s="667"/>
      <c r="AE1261" s="667"/>
      <c r="AF1261" s="682"/>
      <c r="AG1261" s="682"/>
      <c r="AH1261" s="247"/>
      <c r="AI1261" s="682"/>
      <c r="AJ1261" s="682"/>
      <c r="AK1261" s="688"/>
      <c r="AL1261" s="922"/>
      <c r="AN1261"/>
    </row>
    <row r="1262" spans="1:40" ht="99.9" customHeight="1" thickBot="1" x14ac:dyDescent="0.35">
      <c r="A1262" s="627">
        <f t="shared" si="19"/>
        <v>1256</v>
      </c>
      <c r="B1262" s="1183"/>
      <c r="C1262" s="674"/>
      <c r="D1262" s="13"/>
      <c r="E1262" s="683" t="s">
        <v>2735</v>
      </c>
      <c r="F1262" s="681" t="s">
        <v>15250</v>
      </c>
      <c r="G1262" s="190" t="s">
        <v>15246</v>
      </c>
      <c r="H1262" s="243" t="s">
        <v>10</v>
      </c>
      <c r="I1262" s="684">
        <v>46050</v>
      </c>
      <c r="J1262" s="684">
        <v>46068</v>
      </c>
      <c r="K1262" s="196" t="s">
        <v>93</v>
      </c>
      <c r="L1262" s="654"/>
      <c r="M1262" s="654"/>
      <c r="N1262" s="654"/>
      <c r="O1262" s="196"/>
      <c r="P1262" s="654"/>
      <c r="Q1262" s="654"/>
      <c r="R1262" s="196"/>
      <c r="S1262" s="654"/>
      <c r="T1262" s="654"/>
      <c r="U1262" s="196"/>
      <c r="V1262" s="654"/>
      <c r="W1262" s="654"/>
      <c r="X1262" s="654"/>
      <c r="Y1262" s="648" t="s">
        <v>17</v>
      </c>
      <c r="Z1262" s="636">
        <v>46087</v>
      </c>
      <c r="AA1262" s="636">
        <v>46111</v>
      </c>
      <c r="AB1262" s="247" t="s">
        <v>93</v>
      </c>
      <c r="AC1262" s="667"/>
      <c r="AD1262" s="667"/>
      <c r="AE1262" s="667"/>
      <c r="AF1262" s="682"/>
      <c r="AG1262" s="682"/>
      <c r="AH1262" s="247"/>
      <c r="AI1262" s="682"/>
      <c r="AJ1262" s="682"/>
      <c r="AK1262" s="688"/>
      <c r="AL1262" s="923"/>
      <c r="AN1262"/>
    </row>
    <row r="1263" spans="1:40" ht="99.9" customHeight="1" thickBot="1" x14ac:dyDescent="0.35">
      <c r="A1263" s="627">
        <f t="shared" si="19"/>
        <v>1257</v>
      </c>
      <c r="B1263" s="625" t="s">
        <v>15356</v>
      </c>
      <c r="C1263" s="674"/>
      <c r="D1263" s="13"/>
      <c r="E1263" s="683" t="s">
        <v>76</v>
      </c>
      <c r="F1263" s="681" t="s">
        <v>15357</v>
      </c>
      <c r="G1263" s="190" t="s">
        <v>15358</v>
      </c>
      <c r="H1263" s="243" t="s">
        <v>10</v>
      </c>
      <c r="I1263" s="684">
        <v>46058</v>
      </c>
      <c r="J1263" s="684">
        <v>46082</v>
      </c>
      <c r="K1263" s="196" t="s">
        <v>93</v>
      </c>
      <c r="L1263" s="654"/>
      <c r="M1263" s="654"/>
      <c r="N1263" s="654"/>
      <c r="O1263" s="196"/>
      <c r="P1263" s="654"/>
      <c r="Q1263" s="654"/>
      <c r="R1263" s="196"/>
      <c r="S1263" s="654"/>
      <c r="T1263" s="654"/>
      <c r="U1263" s="196"/>
      <c r="V1263" s="654"/>
      <c r="W1263" s="654"/>
      <c r="X1263" s="654"/>
      <c r="Y1263" s="648" t="s">
        <v>17</v>
      </c>
      <c r="Z1263" s="659"/>
      <c r="AA1263" s="659"/>
      <c r="AB1263" s="247"/>
      <c r="AC1263" s="667"/>
      <c r="AD1263" s="667"/>
      <c r="AE1263" s="667"/>
      <c r="AF1263" s="682"/>
      <c r="AG1263" s="682"/>
      <c r="AH1263" s="247"/>
      <c r="AI1263" s="682"/>
      <c r="AJ1263" s="682"/>
      <c r="AK1263" s="688"/>
      <c r="AL1263" s="548" t="str">
        <f>IF(B1263&gt;0,HYPERLINK(CONCATENATE("PDFSD FINALLY/",B1263,".pdf"),CONCATENATE("Open PDFSD FINALLY.",B1263)),"")</f>
        <v>Open PDFSD FINALLY.SD 102 (S19.CI.01-02)(10-00)</v>
      </c>
      <c r="AN1263"/>
    </row>
    <row r="1264" spans="1:40" ht="99.9" customHeight="1" thickBot="1" x14ac:dyDescent="0.35">
      <c r="A1264" s="627">
        <f t="shared" si="19"/>
        <v>1258</v>
      </c>
      <c r="B1264" s="1181" t="s">
        <v>15360</v>
      </c>
      <c r="C1264" s="674"/>
      <c r="D1264" s="13"/>
      <c r="E1264" s="683" t="s">
        <v>76</v>
      </c>
      <c r="F1264" s="681" t="s">
        <v>15359</v>
      </c>
      <c r="G1264" s="190" t="s">
        <v>15361</v>
      </c>
      <c r="H1264" s="243" t="s">
        <v>10</v>
      </c>
      <c r="I1264" s="684">
        <v>46058</v>
      </c>
      <c r="J1264" s="684">
        <v>46082</v>
      </c>
      <c r="K1264" s="196" t="s">
        <v>26</v>
      </c>
      <c r="L1264" s="684">
        <v>46154</v>
      </c>
      <c r="M1264" s="684">
        <v>46160</v>
      </c>
      <c r="N1264" s="654"/>
      <c r="O1264" s="196" t="s">
        <v>93</v>
      </c>
      <c r="P1264" s="654"/>
      <c r="Q1264" s="654"/>
      <c r="R1264" s="196"/>
      <c r="S1264" s="654"/>
      <c r="T1264" s="654"/>
      <c r="U1264" s="196"/>
      <c r="V1264" s="654"/>
      <c r="W1264" s="654"/>
      <c r="X1264" s="654"/>
      <c r="Y1264" s="648" t="s">
        <v>17</v>
      </c>
      <c r="Z1264" s="659"/>
      <c r="AA1264" s="659"/>
      <c r="AB1264" s="247"/>
      <c r="AC1264" s="667"/>
      <c r="AD1264" s="667"/>
      <c r="AE1264" s="667"/>
      <c r="AF1264" s="682"/>
      <c r="AG1264" s="682"/>
      <c r="AH1264" s="247"/>
      <c r="AI1264" s="682"/>
      <c r="AJ1264" s="682"/>
      <c r="AK1264" s="688"/>
      <c r="AL1264" s="548" t="str">
        <f>IF(B1264&gt;0,HYPERLINK(CONCATENATE("PDFSD FINALLY/",B1264,".pdf"),CONCATENATE("Open PDFSD FINALLY.",B1264)),"")</f>
        <v>Open PDFSD FINALLY.SD 103 (S19.CI.01-02)(10-00)</v>
      </c>
      <c r="AN1264"/>
    </row>
    <row r="1265" spans="1:40" ht="99.9" customHeight="1" thickBot="1" x14ac:dyDescent="0.35">
      <c r="A1265" s="627">
        <f t="shared" si="19"/>
        <v>1259</v>
      </c>
      <c r="B1265" s="1183"/>
      <c r="C1265" s="674"/>
      <c r="D1265" s="13"/>
      <c r="E1265" s="683" t="s">
        <v>76</v>
      </c>
      <c r="F1265" s="681" t="s">
        <v>15363</v>
      </c>
      <c r="G1265" s="190" t="s">
        <v>15362</v>
      </c>
      <c r="H1265" s="243" t="s">
        <v>10</v>
      </c>
      <c r="I1265" s="684">
        <v>46058</v>
      </c>
      <c r="J1265" s="684">
        <v>46082</v>
      </c>
      <c r="K1265" s="196" t="s">
        <v>26</v>
      </c>
      <c r="L1265" s="684">
        <v>46154</v>
      </c>
      <c r="M1265" s="684">
        <v>46160</v>
      </c>
      <c r="N1265" s="654"/>
      <c r="O1265" s="196" t="s">
        <v>93</v>
      </c>
      <c r="P1265" s="654"/>
      <c r="Q1265" s="654"/>
      <c r="R1265" s="196"/>
      <c r="S1265" s="654"/>
      <c r="T1265" s="654"/>
      <c r="U1265" s="196"/>
      <c r="V1265" s="654"/>
      <c r="W1265" s="654"/>
      <c r="X1265" s="654"/>
      <c r="Y1265" s="648" t="s">
        <v>17</v>
      </c>
      <c r="Z1265" s="659"/>
      <c r="AA1265" s="659"/>
      <c r="AB1265" s="247"/>
      <c r="AC1265" s="667"/>
      <c r="AD1265" s="667"/>
      <c r="AE1265" s="667"/>
      <c r="AF1265" s="682"/>
      <c r="AG1265" s="682"/>
      <c r="AH1265" s="247"/>
      <c r="AI1265" s="682"/>
      <c r="AJ1265" s="682"/>
      <c r="AK1265" s="688"/>
      <c r="AL1265" s="923"/>
      <c r="AN1265"/>
    </row>
    <row r="1266" spans="1:40" ht="99.9" customHeight="1" thickBot="1" x14ac:dyDescent="0.35">
      <c r="A1266" s="627">
        <f t="shared" si="19"/>
        <v>1260</v>
      </c>
      <c r="B1266" s="1181" t="s">
        <v>15617</v>
      </c>
      <c r="C1266" s="674"/>
      <c r="D1266" s="13"/>
      <c r="E1266" s="683" t="s">
        <v>2735</v>
      </c>
      <c r="F1266" s="681" t="s">
        <v>15609</v>
      </c>
      <c r="G1266" s="802" t="s">
        <v>15603</v>
      </c>
      <c r="H1266" s="243" t="s">
        <v>10</v>
      </c>
      <c r="I1266" s="684">
        <v>46061</v>
      </c>
      <c r="J1266" s="684">
        <v>46083</v>
      </c>
      <c r="K1266" s="196" t="s">
        <v>93</v>
      </c>
      <c r="L1266" s="654"/>
      <c r="M1266" s="654"/>
      <c r="N1266" s="654"/>
      <c r="O1266" s="196"/>
      <c r="P1266" s="654"/>
      <c r="Q1266" s="654"/>
      <c r="R1266" s="196"/>
      <c r="S1266" s="654"/>
      <c r="T1266" s="654"/>
      <c r="U1266" s="196"/>
      <c r="V1266" s="654"/>
      <c r="W1266" s="654"/>
      <c r="X1266" s="654"/>
      <c r="Y1266" s="648" t="s">
        <v>17</v>
      </c>
      <c r="Z1266" s="648">
        <v>46093</v>
      </c>
      <c r="AA1266" s="648">
        <v>46120</v>
      </c>
      <c r="AB1266" s="247" t="s">
        <v>26</v>
      </c>
      <c r="AC1266" s="648">
        <v>46197</v>
      </c>
      <c r="AD1266" s="667"/>
      <c r="AE1266" s="247" t="s">
        <v>83</v>
      </c>
      <c r="AF1266" s="682"/>
      <c r="AG1266" s="682"/>
      <c r="AH1266" s="247"/>
      <c r="AI1266" s="682"/>
      <c r="AJ1266" s="682"/>
      <c r="AK1266" s="688"/>
      <c r="AL1266" s="548" t="str">
        <f>IF(B1266&gt;0,HYPERLINK(CONCATENATE("PDFSD FINALLY/",B1266,".pdf"),CONCATENATE("Open PDFSD FINALLY.",B1266)),"")</f>
        <v>Open PDFSD FINALLY.SD 94 (S19.ARCH.08-02)(10-00)</v>
      </c>
      <c r="AN1266"/>
    </row>
    <row r="1267" spans="1:40" ht="99.9" customHeight="1" thickBot="1" x14ac:dyDescent="0.35">
      <c r="A1267" s="627">
        <f t="shared" si="19"/>
        <v>1261</v>
      </c>
      <c r="B1267" s="1182"/>
      <c r="C1267" s="674"/>
      <c r="D1267" s="13"/>
      <c r="E1267" s="683" t="s">
        <v>2735</v>
      </c>
      <c r="F1267" s="681" t="s">
        <v>15610</v>
      </c>
      <c r="G1267" s="802" t="s">
        <v>15604</v>
      </c>
      <c r="H1267" s="243" t="s">
        <v>10</v>
      </c>
      <c r="I1267" s="684">
        <v>46061</v>
      </c>
      <c r="J1267" s="684">
        <v>46083</v>
      </c>
      <c r="K1267" s="196" t="s">
        <v>93</v>
      </c>
      <c r="L1267" s="654"/>
      <c r="M1267" s="654"/>
      <c r="N1267" s="654"/>
      <c r="O1267" s="196"/>
      <c r="P1267" s="654"/>
      <c r="Q1267" s="654"/>
      <c r="R1267" s="196"/>
      <c r="S1267" s="654"/>
      <c r="T1267" s="654"/>
      <c r="U1267" s="196"/>
      <c r="V1267" s="654"/>
      <c r="W1267" s="654"/>
      <c r="X1267" s="654"/>
      <c r="Y1267" s="648" t="s">
        <v>17</v>
      </c>
      <c r="Z1267" s="648">
        <v>46093</v>
      </c>
      <c r="AA1267" s="648">
        <v>46120</v>
      </c>
      <c r="AB1267" s="247" t="s">
        <v>26</v>
      </c>
      <c r="AC1267" s="648">
        <v>46197</v>
      </c>
      <c r="AD1267" s="667"/>
      <c r="AE1267" s="247" t="s">
        <v>83</v>
      </c>
      <c r="AF1267" s="682"/>
      <c r="AG1267" s="682"/>
      <c r="AH1267" s="247"/>
      <c r="AI1267" s="682"/>
      <c r="AJ1267" s="682"/>
      <c r="AK1267" s="688"/>
      <c r="AL1267" s="922"/>
      <c r="AN1267"/>
    </row>
    <row r="1268" spans="1:40" ht="99.9" customHeight="1" thickBot="1" x14ac:dyDescent="0.35">
      <c r="A1268" s="627">
        <f t="shared" si="19"/>
        <v>1262</v>
      </c>
      <c r="B1268" s="1182"/>
      <c r="C1268" s="674"/>
      <c r="D1268" s="13"/>
      <c r="E1268" s="683" t="s">
        <v>2735</v>
      </c>
      <c r="F1268" s="681" t="s">
        <v>15611</v>
      </c>
      <c r="G1268" s="802" t="s">
        <v>15605</v>
      </c>
      <c r="H1268" s="243" t="s">
        <v>10</v>
      </c>
      <c r="I1268" s="684">
        <v>46061</v>
      </c>
      <c r="J1268" s="684">
        <v>46083</v>
      </c>
      <c r="K1268" s="196" t="s">
        <v>93</v>
      </c>
      <c r="L1268" s="654"/>
      <c r="M1268" s="654"/>
      <c r="N1268" s="654"/>
      <c r="O1268" s="196"/>
      <c r="P1268" s="654"/>
      <c r="Q1268" s="654"/>
      <c r="R1268" s="196"/>
      <c r="S1268" s="654"/>
      <c r="T1268" s="654"/>
      <c r="U1268" s="196"/>
      <c r="V1268" s="654"/>
      <c r="W1268" s="654"/>
      <c r="X1268" s="654"/>
      <c r="Y1268" s="648" t="s">
        <v>17</v>
      </c>
      <c r="Z1268" s="648">
        <v>46093</v>
      </c>
      <c r="AA1268" s="648">
        <v>46120</v>
      </c>
      <c r="AB1268" s="247" t="s">
        <v>26</v>
      </c>
      <c r="AC1268" s="648">
        <v>46197</v>
      </c>
      <c r="AD1268" s="667"/>
      <c r="AE1268" s="247" t="s">
        <v>83</v>
      </c>
      <c r="AF1268" s="682"/>
      <c r="AG1268" s="682"/>
      <c r="AH1268" s="247"/>
      <c r="AI1268" s="682"/>
      <c r="AJ1268" s="682"/>
      <c r="AK1268" s="688"/>
      <c r="AL1268" s="922"/>
      <c r="AN1268"/>
    </row>
    <row r="1269" spans="1:40" ht="99.9" customHeight="1" thickBot="1" x14ac:dyDescent="0.35">
      <c r="A1269" s="627">
        <f t="shared" si="19"/>
        <v>1263</v>
      </c>
      <c r="B1269" s="1182"/>
      <c r="C1269" s="674"/>
      <c r="D1269" s="13"/>
      <c r="E1269" s="683" t="s">
        <v>2735</v>
      </c>
      <c r="F1269" s="681" t="s">
        <v>15612</v>
      </c>
      <c r="G1269" s="802" t="s">
        <v>15606</v>
      </c>
      <c r="H1269" s="243" t="s">
        <v>10</v>
      </c>
      <c r="I1269" s="684">
        <v>46061</v>
      </c>
      <c r="J1269" s="684">
        <v>46083</v>
      </c>
      <c r="K1269" s="196" t="s">
        <v>93</v>
      </c>
      <c r="L1269" s="654"/>
      <c r="M1269" s="654"/>
      <c r="N1269" s="654"/>
      <c r="O1269" s="196"/>
      <c r="P1269" s="654"/>
      <c r="Q1269" s="654"/>
      <c r="R1269" s="196"/>
      <c r="S1269" s="654"/>
      <c r="T1269" s="654"/>
      <c r="U1269" s="196"/>
      <c r="V1269" s="654"/>
      <c r="W1269" s="654"/>
      <c r="X1269" s="654"/>
      <c r="Y1269" s="648" t="s">
        <v>17</v>
      </c>
      <c r="Z1269" s="648">
        <v>46093</v>
      </c>
      <c r="AA1269" s="648">
        <v>46120</v>
      </c>
      <c r="AB1269" s="247" t="s">
        <v>26</v>
      </c>
      <c r="AC1269" s="648">
        <v>46197</v>
      </c>
      <c r="AD1269" s="667"/>
      <c r="AE1269" s="247" t="s">
        <v>83</v>
      </c>
      <c r="AF1269" s="682"/>
      <c r="AG1269" s="682"/>
      <c r="AH1269" s="247"/>
      <c r="AI1269" s="682"/>
      <c r="AJ1269" s="682"/>
      <c r="AK1269" s="688"/>
      <c r="AL1269" s="922"/>
      <c r="AN1269"/>
    </row>
    <row r="1270" spans="1:40" ht="99.9" customHeight="1" thickBot="1" x14ac:dyDescent="0.35">
      <c r="A1270" s="627">
        <f t="shared" si="19"/>
        <v>1264</v>
      </c>
      <c r="B1270" s="1182"/>
      <c r="C1270" s="674"/>
      <c r="D1270" s="13"/>
      <c r="E1270" s="683" t="s">
        <v>2735</v>
      </c>
      <c r="F1270" s="681" t="s">
        <v>15613</v>
      </c>
      <c r="G1270" s="802" t="s">
        <v>15607</v>
      </c>
      <c r="H1270" s="243" t="s">
        <v>10</v>
      </c>
      <c r="I1270" s="684">
        <v>46061</v>
      </c>
      <c r="J1270" s="684">
        <v>46083</v>
      </c>
      <c r="K1270" s="196" t="s">
        <v>93</v>
      </c>
      <c r="L1270" s="654"/>
      <c r="M1270" s="654"/>
      <c r="N1270" s="654"/>
      <c r="O1270" s="196"/>
      <c r="P1270" s="654"/>
      <c r="Q1270" s="654"/>
      <c r="R1270" s="196"/>
      <c r="S1270" s="654"/>
      <c r="T1270" s="654"/>
      <c r="U1270" s="196"/>
      <c r="V1270" s="654"/>
      <c r="W1270" s="654"/>
      <c r="X1270" s="654"/>
      <c r="Y1270" s="648" t="s">
        <v>17</v>
      </c>
      <c r="Z1270" s="648">
        <v>46093</v>
      </c>
      <c r="AA1270" s="648">
        <v>46120</v>
      </c>
      <c r="AB1270" s="247" t="s">
        <v>26</v>
      </c>
      <c r="AC1270" s="648">
        <v>46197</v>
      </c>
      <c r="AD1270" s="667"/>
      <c r="AE1270" s="247" t="s">
        <v>83</v>
      </c>
      <c r="AF1270" s="682"/>
      <c r="AG1270" s="682"/>
      <c r="AH1270" s="247"/>
      <c r="AI1270" s="682"/>
      <c r="AJ1270" s="682"/>
      <c r="AK1270" s="688"/>
      <c r="AL1270" s="922"/>
      <c r="AN1270"/>
    </row>
    <row r="1271" spans="1:40" ht="99.9" customHeight="1" thickBot="1" x14ac:dyDescent="0.35">
      <c r="A1271" s="627">
        <f t="shared" si="19"/>
        <v>1265</v>
      </c>
      <c r="B1271" s="1182"/>
      <c r="C1271" s="674"/>
      <c r="D1271" s="13"/>
      <c r="E1271" s="683" t="s">
        <v>2735</v>
      </c>
      <c r="F1271" s="681" t="s">
        <v>15614</v>
      </c>
      <c r="G1271" s="802" t="s">
        <v>15608</v>
      </c>
      <c r="H1271" s="243" t="s">
        <v>10</v>
      </c>
      <c r="I1271" s="684">
        <v>46061</v>
      </c>
      <c r="J1271" s="684">
        <v>46083</v>
      </c>
      <c r="K1271" s="196" t="s">
        <v>93</v>
      </c>
      <c r="L1271" s="654"/>
      <c r="M1271" s="654"/>
      <c r="N1271" s="654"/>
      <c r="O1271" s="196"/>
      <c r="P1271" s="654"/>
      <c r="Q1271" s="654"/>
      <c r="R1271" s="196"/>
      <c r="S1271" s="654"/>
      <c r="T1271" s="654"/>
      <c r="U1271" s="196"/>
      <c r="V1271" s="654"/>
      <c r="W1271" s="654"/>
      <c r="X1271" s="654"/>
      <c r="Y1271" s="648" t="s">
        <v>17</v>
      </c>
      <c r="Z1271" s="648">
        <v>46093</v>
      </c>
      <c r="AA1271" s="648">
        <v>46120</v>
      </c>
      <c r="AB1271" s="247" t="s">
        <v>26</v>
      </c>
      <c r="AC1271" s="648">
        <v>46197</v>
      </c>
      <c r="AD1271" s="667"/>
      <c r="AE1271" s="247" t="s">
        <v>83</v>
      </c>
      <c r="AF1271" s="682"/>
      <c r="AG1271" s="682"/>
      <c r="AH1271" s="247"/>
      <c r="AI1271" s="682"/>
      <c r="AJ1271" s="682"/>
      <c r="AK1271" s="688"/>
      <c r="AL1271" s="922"/>
      <c r="AN1271"/>
    </row>
    <row r="1272" spans="1:40" ht="99.9" customHeight="1" thickBot="1" x14ac:dyDescent="0.35">
      <c r="A1272" s="627">
        <f t="shared" si="19"/>
        <v>1266</v>
      </c>
      <c r="B1272" s="1182"/>
      <c r="C1272" s="674"/>
      <c r="D1272" s="13"/>
      <c r="E1272" s="683" t="s">
        <v>2735</v>
      </c>
      <c r="F1272" s="681" t="s">
        <v>15615</v>
      </c>
      <c r="G1272" s="802" t="s">
        <v>15608</v>
      </c>
      <c r="H1272" s="243" t="s">
        <v>10</v>
      </c>
      <c r="I1272" s="684">
        <v>46061</v>
      </c>
      <c r="J1272" s="684">
        <v>46083</v>
      </c>
      <c r="K1272" s="196" t="s">
        <v>93</v>
      </c>
      <c r="L1272" s="654"/>
      <c r="M1272" s="654"/>
      <c r="N1272" s="654"/>
      <c r="O1272" s="196"/>
      <c r="P1272" s="654"/>
      <c r="Q1272" s="654"/>
      <c r="R1272" s="196"/>
      <c r="S1272" s="654"/>
      <c r="T1272" s="654"/>
      <c r="U1272" s="196"/>
      <c r="V1272" s="654"/>
      <c r="W1272" s="654"/>
      <c r="X1272" s="654"/>
      <c r="Y1272" s="648" t="s">
        <v>17</v>
      </c>
      <c r="Z1272" s="648">
        <v>46093</v>
      </c>
      <c r="AA1272" s="648">
        <v>46120</v>
      </c>
      <c r="AB1272" s="247" t="s">
        <v>26</v>
      </c>
      <c r="AC1272" s="648">
        <v>46197</v>
      </c>
      <c r="AD1272" s="667"/>
      <c r="AE1272" s="247" t="s">
        <v>83</v>
      </c>
      <c r="AF1272" s="682"/>
      <c r="AG1272" s="682"/>
      <c r="AH1272" s="247"/>
      <c r="AI1272" s="682"/>
      <c r="AJ1272" s="682"/>
      <c r="AK1272" s="688"/>
      <c r="AL1272" s="922"/>
      <c r="AN1272"/>
    </row>
    <row r="1273" spans="1:40" ht="99.9" customHeight="1" thickBot="1" x14ac:dyDescent="0.35">
      <c r="A1273" s="627">
        <f t="shared" si="19"/>
        <v>1267</v>
      </c>
      <c r="B1273" s="1183"/>
      <c r="C1273" s="674"/>
      <c r="D1273" s="13"/>
      <c r="E1273" s="683" t="s">
        <v>2735</v>
      </c>
      <c r="F1273" s="681" t="s">
        <v>15616</v>
      </c>
      <c r="G1273" s="802" t="s">
        <v>15602</v>
      </c>
      <c r="H1273" s="243" t="s">
        <v>10</v>
      </c>
      <c r="I1273" s="684">
        <v>46061</v>
      </c>
      <c r="J1273" s="684">
        <v>46083</v>
      </c>
      <c r="K1273" s="196" t="s">
        <v>93</v>
      </c>
      <c r="L1273" s="654"/>
      <c r="M1273" s="654"/>
      <c r="N1273" s="654"/>
      <c r="O1273" s="196"/>
      <c r="P1273" s="654"/>
      <c r="Q1273" s="654"/>
      <c r="R1273" s="196"/>
      <c r="S1273" s="654"/>
      <c r="T1273" s="654"/>
      <c r="U1273" s="196"/>
      <c r="V1273" s="654"/>
      <c r="W1273" s="654"/>
      <c r="X1273" s="654"/>
      <c r="Y1273" s="648" t="s">
        <v>17</v>
      </c>
      <c r="Z1273" s="648">
        <v>46093</v>
      </c>
      <c r="AA1273" s="648">
        <v>46120</v>
      </c>
      <c r="AB1273" s="247" t="s">
        <v>26</v>
      </c>
      <c r="AC1273" s="648">
        <v>46197</v>
      </c>
      <c r="AD1273" s="667"/>
      <c r="AE1273" s="247" t="s">
        <v>83</v>
      </c>
      <c r="AF1273" s="682"/>
      <c r="AG1273" s="682"/>
      <c r="AH1273" s="247"/>
      <c r="AI1273" s="682"/>
      <c r="AJ1273" s="682"/>
      <c r="AK1273" s="688"/>
      <c r="AL1273" s="923"/>
      <c r="AN1273"/>
    </row>
    <row r="1274" spans="1:40" ht="99.9" customHeight="1" thickBot="1" x14ac:dyDescent="0.35">
      <c r="A1274" s="627">
        <f t="shared" si="19"/>
        <v>1268</v>
      </c>
      <c r="B1274" s="1181" t="s">
        <v>15631</v>
      </c>
      <c r="C1274" s="674"/>
      <c r="D1274" s="13"/>
      <c r="E1274" s="683" t="s">
        <v>2735</v>
      </c>
      <c r="F1274" s="681" t="s">
        <v>15618</v>
      </c>
      <c r="G1274" s="802" t="s">
        <v>15625</v>
      </c>
      <c r="H1274" s="243" t="s">
        <v>10</v>
      </c>
      <c r="I1274" s="684">
        <v>46068</v>
      </c>
      <c r="J1274" s="684">
        <v>46082</v>
      </c>
      <c r="K1274" s="247" t="s">
        <v>93</v>
      </c>
      <c r="L1274" s="654"/>
      <c r="M1274" s="654"/>
      <c r="N1274" s="654"/>
      <c r="O1274" s="196"/>
      <c r="P1274" s="654"/>
      <c r="Q1274" s="654"/>
      <c r="R1274" s="196"/>
      <c r="S1274" s="654"/>
      <c r="T1274" s="654"/>
      <c r="U1274" s="196"/>
      <c r="V1274" s="654"/>
      <c r="W1274" s="654"/>
      <c r="X1274" s="654"/>
      <c r="Y1274" s="648" t="s">
        <v>17</v>
      </c>
      <c r="Z1274" s="648">
        <v>46093</v>
      </c>
      <c r="AA1274" s="648">
        <v>46121</v>
      </c>
      <c r="AB1274" s="247" t="s">
        <v>26</v>
      </c>
      <c r="AC1274" s="636">
        <v>46151</v>
      </c>
      <c r="AD1274" s="636">
        <v>46160</v>
      </c>
      <c r="AE1274" s="856" t="s">
        <v>93</v>
      </c>
      <c r="AF1274" s="682"/>
      <c r="AG1274" s="682"/>
      <c r="AH1274" s="247"/>
      <c r="AI1274" s="682"/>
      <c r="AJ1274" s="682"/>
      <c r="AK1274" s="688"/>
      <c r="AL1274" s="548" t="str">
        <f>IF(B1274&gt;0,HYPERLINK(CONCATENATE("PDFSD FINALLY/",B1274,".pdf"),CONCATENATE("Open PDFSD FINALLY.",B1274)),"")</f>
        <v>Open PDFSD FINALLY.SD 95 (S19.ARCH.08-02)(10-00)</v>
      </c>
      <c r="AN1274"/>
    </row>
    <row r="1275" spans="1:40" ht="99.9" customHeight="1" thickBot="1" x14ac:dyDescent="0.35">
      <c r="A1275" s="627">
        <f t="shared" si="19"/>
        <v>1269</v>
      </c>
      <c r="B1275" s="1182"/>
      <c r="C1275" s="674"/>
      <c r="D1275" s="13"/>
      <c r="E1275" s="683" t="s">
        <v>2735</v>
      </c>
      <c r="F1275" s="681" t="s">
        <v>15619</v>
      </c>
      <c r="G1275" s="802" t="s">
        <v>15626</v>
      </c>
      <c r="H1275" s="243" t="s">
        <v>10</v>
      </c>
      <c r="I1275" s="684">
        <v>46068</v>
      </c>
      <c r="J1275" s="684">
        <v>46082</v>
      </c>
      <c r="K1275" s="247" t="s">
        <v>93</v>
      </c>
      <c r="L1275" s="654"/>
      <c r="M1275" s="654"/>
      <c r="N1275" s="654"/>
      <c r="O1275" s="196"/>
      <c r="P1275" s="654"/>
      <c r="Q1275" s="654"/>
      <c r="R1275" s="196"/>
      <c r="S1275" s="654"/>
      <c r="T1275" s="654"/>
      <c r="U1275" s="196"/>
      <c r="V1275" s="654"/>
      <c r="W1275" s="654"/>
      <c r="X1275" s="654"/>
      <c r="Y1275" s="648" t="s">
        <v>17</v>
      </c>
      <c r="Z1275" s="648">
        <v>46093</v>
      </c>
      <c r="AA1275" s="648">
        <v>46121</v>
      </c>
      <c r="AB1275" s="247" t="s">
        <v>26</v>
      </c>
      <c r="AC1275" s="636">
        <v>46151</v>
      </c>
      <c r="AD1275" s="636">
        <v>46160</v>
      </c>
      <c r="AE1275" s="856" t="s">
        <v>93</v>
      </c>
      <c r="AF1275" s="682"/>
      <c r="AG1275" s="682"/>
      <c r="AH1275" s="247"/>
      <c r="AI1275" s="682"/>
      <c r="AJ1275" s="682"/>
      <c r="AK1275" s="688"/>
      <c r="AL1275" s="922"/>
      <c r="AN1275"/>
    </row>
    <row r="1276" spans="1:40" ht="99.9" customHeight="1" thickBot="1" x14ac:dyDescent="0.35">
      <c r="A1276" s="627">
        <f t="shared" si="19"/>
        <v>1270</v>
      </c>
      <c r="B1276" s="1182"/>
      <c r="C1276" s="674"/>
      <c r="D1276" s="13"/>
      <c r="E1276" s="683" t="s">
        <v>2735</v>
      </c>
      <c r="F1276" s="681" t="s">
        <v>15620</v>
      </c>
      <c r="G1276" s="802" t="s">
        <v>15627</v>
      </c>
      <c r="H1276" s="243" t="s">
        <v>10</v>
      </c>
      <c r="I1276" s="684">
        <v>46068</v>
      </c>
      <c r="J1276" s="684">
        <v>46082</v>
      </c>
      <c r="K1276" s="247" t="s">
        <v>93</v>
      </c>
      <c r="L1276" s="654"/>
      <c r="M1276" s="654"/>
      <c r="N1276" s="654"/>
      <c r="O1276" s="196"/>
      <c r="P1276" s="654"/>
      <c r="Q1276" s="654"/>
      <c r="R1276" s="196"/>
      <c r="S1276" s="654"/>
      <c r="T1276" s="654"/>
      <c r="U1276" s="196"/>
      <c r="V1276" s="654"/>
      <c r="W1276" s="654"/>
      <c r="X1276" s="654"/>
      <c r="Y1276" s="648" t="s">
        <v>17</v>
      </c>
      <c r="Z1276" s="648">
        <v>46093</v>
      </c>
      <c r="AA1276" s="648">
        <v>46121</v>
      </c>
      <c r="AB1276" s="247" t="s">
        <v>26</v>
      </c>
      <c r="AC1276" s="636">
        <v>46151</v>
      </c>
      <c r="AD1276" s="636">
        <v>46160</v>
      </c>
      <c r="AE1276" s="856" t="s">
        <v>93</v>
      </c>
      <c r="AF1276" s="682"/>
      <c r="AG1276" s="682"/>
      <c r="AH1276" s="247"/>
      <c r="AI1276" s="682"/>
      <c r="AJ1276" s="682"/>
      <c r="AK1276" s="688"/>
      <c r="AL1276" s="922"/>
      <c r="AN1276"/>
    </row>
    <row r="1277" spans="1:40" ht="99.9" customHeight="1" thickBot="1" x14ac:dyDescent="0.35">
      <c r="A1277" s="627">
        <f t="shared" si="19"/>
        <v>1271</v>
      </c>
      <c r="B1277" s="1182"/>
      <c r="C1277" s="674"/>
      <c r="D1277" s="13"/>
      <c r="E1277" s="683" t="s">
        <v>2735</v>
      </c>
      <c r="F1277" s="681" t="s">
        <v>15621</v>
      </c>
      <c r="G1277" s="802" t="s">
        <v>15628</v>
      </c>
      <c r="H1277" s="243" t="s">
        <v>10</v>
      </c>
      <c r="I1277" s="684">
        <v>46068</v>
      </c>
      <c r="J1277" s="684">
        <v>46082</v>
      </c>
      <c r="K1277" s="247" t="s">
        <v>93</v>
      </c>
      <c r="L1277" s="654"/>
      <c r="M1277" s="654"/>
      <c r="N1277" s="654"/>
      <c r="O1277" s="196"/>
      <c r="P1277" s="654"/>
      <c r="Q1277" s="654"/>
      <c r="R1277" s="196"/>
      <c r="S1277" s="654"/>
      <c r="T1277" s="654"/>
      <c r="U1277" s="196"/>
      <c r="V1277" s="654"/>
      <c r="W1277" s="654"/>
      <c r="X1277" s="654"/>
      <c r="Y1277" s="648" t="s">
        <v>17</v>
      </c>
      <c r="Z1277" s="648">
        <v>46093</v>
      </c>
      <c r="AA1277" s="648">
        <v>46121</v>
      </c>
      <c r="AB1277" s="247" t="s">
        <v>26</v>
      </c>
      <c r="AC1277" s="636">
        <v>46151</v>
      </c>
      <c r="AD1277" s="636">
        <v>46160</v>
      </c>
      <c r="AE1277" s="856" t="s">
        <v>93</v>
      </c>
      <c r="AF1277" s="682"/>
      <c r="AG1277" s="682"/>
      <c r="AH1277" s="247"/>
      <c r="AI1277" s="682"/>
      <c r="AJ1277" s="682"/>
      <c r="AK1277" s="688"/>
      <c r="AL1277" s="922"/>
      <c r="AN1277"/>
    </row>
    <row r="1278" spans="1:40" ht="99.9" customHeight="1" thickBot="1" x14ac:dyDescent="0.35">
      <c r="A1278" s="627">
        <f t="shared" si="19"/>
        <v>1272</v>
      </c>
      <c r="B1278" s="1182"/>
      <c r="C1278" s="674"/>
      <c r="D1278" s="13"/>
      <c r="E1278" s="683" t="s">
        <v>2735</v>
      </c>
      <c r="F1278" s="681" t="s">
        <v>15622</v>
      </c>
      <c r="G1278" s="802" t="s">
        <v>15629</v>
      </c>
      <c r="H1278" s="243" t="s">
        <v>10</v>
      </c>
      <c r="I1278" s="684">
        <v>46068</v>
      </c>
      <c r="J1278" s="684">
        <v>46082</v>
      </c>
      <c r="K1278" s="247" t="s">
        <v>93</v>
      </c>
      <c r="L1278" s="654"/>
      <c r="M1278" s="654"/>
      <c r="N1278" s="654"/>
      <c r="O1278" s="196"/>
      <c r="P1278" s="654"/>
      <c r="Q1278" s="654"/>
      <c r="R1278" s="196"/>
      <c r="S1278" s="654"/>
      <c r="T1278" s="654"/>
      <c r="U1278" s="196"/>
      <c r="V1278" s="654"/>
      <c r="W1278" s="654"/>
      <c r="X1278" s="654"/>
      <c r="Y1278" s="648" t="s">
        <v>17</v>
      </c>
      <c r="Z1278" s="648">
        <v>46093</v>
      </c>
      <c r="AA1278" s="648">
        <v>46121</v>
      </c>
      <c r="AB1278" s="247" t="s">
        <v>26</v>
      </c>
      <c r="AC1278" s="636">
        <v>46151</v>
      </c>
      <c r="AD1278" s="636">
        <v>46160</v>
      </c>
      <c r="AE1278" s="856" t="s">
        <v>93</v>
      </c>
      <c r="AF1278" s="682"/>
      <c r="AG1278" s="682"/>
      <c r="AH1278" s="247"/>
      <c r="AI1278" s="682"/>
      <c r="AJ1278" s="682"/>
      <c r="AK1278" s="688"/>
      <c r="AL1278" s="922"/>
      <c r="AN1278"/>
    </row>
    <row r="1279" spans="1:40" ht="99.9" customHeight="1" thickBot="1" x14ac:dyDescent="0.35">
      <c r="A1279" s="627">
        <f t="shared" si="19"/>
        <v>1273</v>
      </c>
      <c r="B1279" s="1182"/>
      <c r="C1279" s="674"/>
      <c r="D1279" s="13"/>
      <c r="E1279" s="683" t="s">
        <v>2735</v>
      </c>
      <c r="F1279" s="681" t="s">
        <v>15623</v>
      </c>
      <c r="G1279" s="802" t="s">
        <v>15627</v>
      </c>
      <c r="H1279" s="243" t="s">
        <v>10</v>
      </c>
      <c r="I1279" s="684">
        <v>46068</v>
      </c>
      <c r="J1279" s="684">
        <v>46082</v>
      </c>
      <c r="K1279" s="247" t="s">
        <v>93</v>
      </c>
      <c r="L1279" s="654"/>
      <c r="M1279" s="654"/>
      <c r="N1279" s="654"/>
      <c r="O1279" s="196"/>
      <c r="P1279" s="654"/>
      <c r="Q1279" s="654"/>
      <c r="R1279" s="196"/>
      <c r="S1279" s="654"/>
      <c r="T1279" s="654"/>
      <c r="U1279" s="196"/>
      <c r="V1279" s="654"/>
      <c r="W1279" s="654"/>
      <c r="X1279" s="654"/>
      <c r="Y1279" s="648" t="s">
        <v>17</v>
      </c>
      <c r="Z1279" s="648">
        <v>46093</v>
      </c>
      <c r="AA1279" s="648">
        <v>46121</v>
      </c>
      <c r="AB1279" s="247" t="s">
        <v>26</v>
      </c>
      <c r="AC1279" s="636">
        <v>46151</v>
      </c>
      <c r="AD1279" s="636">
        <v>46160</v>
      </c>
      <c r="AE1279" s="856" t="s">
        <v>93</v>
      </c>
      <c r="AF1279" s="682"/>
      <c r="AG1279" s="682"/>
      <c r="AH1279" s="247"/>
      <c r="AI1279" s="682"/>
      <c r="AJ1279" s="682"/>
      <c r="AK1279" s="688"/>
      <c r="AL1279" s="922"/>
      <c r="AN1279"/>
    </row>
    <row r="1280" spans="1:40" ht="99.9" customHeight="1" thickBot="1" x14ac:dyDescent="0.35">
      <c r="A1280" s="627">
        <f t="shared" si="19"/>
        <v>1274</v>
      </c>
      <c r="B1280" s="1183"/>
      <c r="C1280" s="674"/>
      <c r="D1280" s="13"/>
      <c r="E1280" s="683" t="s">
        <v>2735</v>
      </c>
      <c r="F1280" s="681" t="s">
        <v>15624</v>
      </c>
      <c r="G1280" s="802" t="s">
        <v>15630</v>
      </c>
      <c r="H1280" s="243" t="s">
        <v>10</v>
      </c>
      <c r="I1280" s="684">
        <v>46068</v>
      </c>
      <c r="J1280" s="684">
        <v>46082</v>
      </c>
      <c r="K1280" s="247" t="s">
        <v>93</v>
      </c>
      <c r="L1280" s="654"/>
      <c r="M1280" s="654"/>
      <c r="N1280" s="654"/>
      <c r="O1280" s="196"/>
      <c r="P1280" s="654"/>
      <c r="Q1280" s="654"/>
      <c r="R1280" s="196"/>
      <c r="S1280" s="654"/>
      <c r="T1280" s="654"/>
      <c r="U1280" s="196"/>
      <c r="V1280" s="654"/>
      <c r="W1280" s="654"/>
      <c r="X1280" s="654"/>
      <c r="Y1280" s="648" t="s">
        <v>17</v>
      </c>
      <c r="Z1280" s="648">
        <v>46093</v>
      </c>
      <c r="AA1280" s="648">
        <v>46121</v>
      </c>
      <c r="AB1280" s="247" t="s">
        <v>26</v>
      </c>
      <c r="AC1280" s="648"/>
      <c r="AD1280" s="667"/>
      <c r="AE1280" s="247"/>
      <c r="AF1280" s="682"/>
      <c r="AG1280" s="682"/>
      <c r="AH1280" s="247"/>
      <c r="AI1280" s="682"/>
      <c r="AJ1280" s="682"/>
      <c r="AK1280" s="688"/>
      <c r="AL1280" s="923"/>
      <c r="AN1280"/>
    </row>
    <row r="1281" spans="1:40" ht="99.9" customHeight="1" thickBot="1" x14ac:dyDescent="0.35">
      <c r="A1281" s="627">
        <f t="shared" si="19"/>
        <v>1275</v>
      </c>
      <c r="B1281" s="1181" t="s">
        <v>15641</v>
      </c>
      <c r="C1281" s="674"/>
      <c r="D1281" s="13"/>
      <c r="E1281" s="683" t="s">
        <v>2735</v>
      </c>
      <c r="F1281" s="681" t="s">
        <v>15632</v>
      </c>
      <c r="G1281" s="802" t="s">
        <v>15637</v>
      </c>
      <c r="H1281" s="243" t="s">
        <v>10</v>
      </c>
      <c r="I1281" s="684">
        <v>46079</v>
      </c>
      <c r="J1281" s="684">
        <v>46099</v>
      </c>
      <c r="K1281" s="196" t="s">
        <v>93</v>
      </c>
      <c r="L1281" s="654"/>
      <c r="M1281" s="654"/>
      <c r="N1281" s="654"/>
      <c r="O1281" s="196"/>
      <c r="P1281" s="654"/>
      <c r="Q1281" s="654"/>
      <c r="R1281" s="196"/>
      <c r="S1281" s="654"/>
      <c r="T1281" s="654"/>
      <c r="U1281" s="196"/>
      <c r="V1281" s="654"/>
      <c r="W1281" s="654"/>
      <c r="X1281" s="654"/>
      <c r="Y1281" s="648" t="s">
        <v>17</v>
      </c>
      <c r="Z1281" s="636">
        <v>46124</v>
      </c>
      <c r="AA1281" s="636">
        <v>46155</v>
      </c>
      <c r="AB1281" s="247" t="s">
        <v>26</v>
      </c>
      <c r="AC1281" s="667"/>
      <c r="AD1281" s="667"/>
      <c r="AE1281" s="667"/>
      <c r="AF1281" s="682"/>
      <c r="AG1281" s="682"/>
      <c r="AH1281" s="247"/>
      <c r="AI1281" s="682"/>
      <c r="AJ1281" s="682"/>
      <c r="AK1281" s="688"/>
      <c r="AL1281" s="548" t="str">
        <f>IF(B1281&gt;0,HYPERLINK(CONCATENATE("PDFSD FINALLY/",B1281,".pdf"),CONCATENATE("Open PDFSD FINALLY.",B1281)),"")</f>
        <v>Open PDFSD FINALLY.SD 96 (S19.ARCH.17-02)(10-00)</v>
      </c>
      <c r="AN1281"/>
    </row>
    <row r="1282" spans="1:40" ht="99.9" customHeight="1" thickBot="1" x14ac:dyDescent="0.35">
      <c r="A1282" s="627">
        <f t="shared" si="19"/>
        <v>1276</v>
      </c>
      <c r="B1282" s="1182"/>
      <c r="C1282" s="674"/>
      <c r="D1282" s="13"/>
      <c r="E1282" s="683" t="s">
        <v>2735</v>
      </c>
      <c r="F1282" s="681" t="s">
        <v>15633</v>
      </c>
      <c r="G1282" s="802" t="s">
        <v>15638</v>
      </c>
      <c r="H1282" s="243" t="s">
        <v>10</v>
      </c>
      <c r="I1282" s="684">
        <v>46079</v>
      </c>
      <c r="J1282" s="684">
        <v>46099</v>
      </c>
      <c r="K1282" s="196" t="s">
        <v>93</v>
      </c>
      <c r="L1282" s="654"/>
      <c r="M1282" s="654"/>
      <c r="N1282" s="654"/>
      <c r="O1282" s="196"/>
      <c r="P1282" s="654"/>
      <c r="Q1282" s="654"/>
      <c r="R1282" s="196"/>
      <c r="S1282" s="654"/>
      <c r="T1282" s="654"/>
      <c r="U1282" s="196"/>
      <c r="V1282" s="654"/>
      <c r="W1282" s="654"/>
      <c r="X1282" s="654"/>
      <c r="Y1282" s="648" t="s">
        <v>17</v>
      </c>
      <c r="Z1282" s="636">
        <v>46124</v>
      </c>
      <c r="AA1282" s="636">
        <v>46155</v>
      </c>
      <c r="AB1282" s="247" t="s">
        <v>26</v>
      </c>
      <c r="AC1282" s="667"/>
      <c r="AD1282" s="667"/>
      <c r="AE1282" s="667"/>
      <c r="AF1282" s="682"/>
      <c r="AG1282" s="682"/>
      <c r="AH1282" s="247"/>
      <c r="AI1282" s="682"/>
      <c r="AJ1282" s="682"/>
      <c r="AK1282" s="688"/>
      <c r="AL1282" s="922"/>
      <c r="AN1282"/>
    </row>
    <row r="1283" spans="1:40" ht="99.9" customHeight="1" thickBot="1" x14ac:dyDescent="0.35">
      <c r="A1283" s="627">
        <f t="shared" si="19"/>
        <v>1277</v>
      </c>
      <c r="B1283" s="1182"/>
      <c r="C1283" s="674"/>
      <c r="D1283" s="13"/>
      <c r="E1283" s="683" t="s">
        <v>2735</v>
      </c>
      <c r="F1283" s="681" t="s">
        <v>15634</v>
      </c>
      <c r="G1283" s="802" t="s">
        <v>15638</v>
      </c>
      <c r="H1283" s="243" t="s">
        <v>10</v>
      </c>
      <c r="I1283" s="684">
        <v>46079</v>
      </c>
      <c r="J1283" s="684">
        <v>46099</v>
      </c>
      <c r="K1283" s="196" t="s">
        <v>93</v>
      </c>
      <c r="L1283" s="654"/>
      <c r="M1283" s="654"/>
      <c r="N1283" s="654"/>
      <c r="O1283" s="196"/>
      <c r="P1283" s="654"/>
      <c r="Q1283" s="654"/>
      <c r="R1283" s="196"/>
      <c r="S1283" s="654"/>
      <c r="T1283" s="654"/>
      <c r="U1283" s="196"/>
      <c r="V1283" s="654"/>
      <c r="W1283" s="654"/>
      <c r="X1283" s="654"/>
      <c r="Y1283" s="648" t="s">
        <v>17</v>
      </c>
      <c r="Z1283" s="636">
        <v>46124</v>
      </c>
      <c r="AA1283" s="636">
        <v>46155</v>
      </c>
      <c r="AB1283" s="247" t="s">
        <v>26</v>
      </c>
      <c r="AC1283" s="667"/>
      <c r="AD1283" s="667"/>
      <c r="AE1283" s="667"/>
      <c r="AF1283" s="682"/>
      <c r="AG1283" s="682"/>
      <c r="AH1283" s="247"/>
      <c r="AI1283" s="682"/>
      <c r="AJ1283" s="682"/>
      <c r="AK1283" s="688"/>
      <c r="AL1283" s="922"/>
      <c r="AN1283"/>
    </row>
    <row r="1284" spans="1:40" ht="99.9" customHeight="1" thickBot="1" x14ac:dyDescent="0.35">
      <c r="A1284" s="627">
        <f t="shared" si="19"/>
        <v>1278</v>
      </c>
      <c r="B1284" s="1182"/>
      <c r="C1284" s="674"/>
      <c r="D1284" s="13"/>
      <c r="E1284" s="683" t="s">
        <v>2735</v>
      </c>
      <c r="F1284" s="681" t="s">
        <v>15635</v>
      </c>
      <c r="G1284" s="802" t="s">
        <v>15639</v>
      </c>
      <c r="H1284" s="243" t="s">
        <v>10</v>
      </c>
      <c r="I1284" s="684">
        <v>46079</v>
      </c>
      <c r="J1284" s="684">
        <v>46099</v>
      </c>
      <c r="K1284" s="196" t="s">
        <v>93</v>
      </c>
      <c r="L1284" s="654"/>
      <c r="M1284" s="654"/>
      <c r="N1284" s="654"/>
      <c r="O1284" s="196"/>
      <c r="P1284" s="654"/>
      <c r="Q1284" s="654"/>
      <c r="R1284" s="196"/>
      <c r="S1284" s="654"/>
      <c r="T1284" s="654"/>
      <c r="U1284" s="196"/>
      <c r="V1284" s="654"/>
      <c r="W1284" s="654"/>
      <c r="X1284" s="654"/>
      <c r="Y1284" s="648" t="s">
        <v>17</v>
      </c>
      <c r="Z1284" s="636">
        <v>46124</v>
      </c>
      <c r="AA1284" s="636">
        <v>46155</v>
      </c>
      <c r="AB1284" s="247" t="s">
        <v>26</v>
      </c>
      <c r="AC1284" s="667"/>
      <c r="AD1284" s="667"/>
      <c r="AE1284" s="667"/>
      <c r="AF1284" s="682"/>
      <c r="AG1284" s="682"/>
      <c r="AH1284" s="247"/>
      <c r="AI1284" s="682"/>
      <c r="AJ1284" s="682"/>
      <c r="AK1284" s="688"/>
      <c r="AL1284" s="922"/>
      <c r="AN1284"/>
    </row>
    <row r="1285" spans="1:40" ht="99.9" customHeight="1" thickBot="1" x14ac:dyDescent="0.35">
      <c r="A1285" s="627">
        <f t="shared" si="19"/>
        <v>1279</v>
      </c>
      <c r="B1285" s="1183"/>
      <c r="C1285" s="674"/>
      <c r="D1285" s="13"/>
      <c r="E1285" s="683" t="s">
        <v>2735</v>
      </c>
      <c r="F1285" s="681" t="s">
        <v>15636</v>
      </c>
      <c r="G1285" s="802" t="s">
        <v>15640</v>
      </c>
      <c r="H1285" s="243" t="s">
        <v>10</v>
      </c>
      <c r="I1285" s="684">
        <v>46079</v>
      </c>
      <c r="J1285" s="684">
        <v>46099</v>
      </c>
      <c r="K1285" s="196" t="s">
        <v>93</v>
      </c>
      <c r="L1285" s="654"/>
      <c r="M1285" s="654"/>
      <c r="N1285" s="654"/>
      <c r="O1285" s="196"/>
      <c r="P1285" s="654"/>
      <c r="Q1285" s="654"/>
      <c r="R1285" s="196"/>
      <c r="S1285" s="654"/>
      <c r="T1285" s="654"/>
      <c r="U1285" s="196"/>
      <c r="V1285" s="654"/>
      <c r="W1285" s="654"/>
      <c r="X1285" s="654"/>
      <c r="Y1285" s="648" t="s">
        <v>17</v>
      </c>
      <c r="Z1285" s="636">
        <v>46124</v>
      </c>
      <c r="AA1285" s="636">
        <v>46155</v>
      </c>
      <c r="AB1285" s="247" t="s">
        <v>26</v>
      </c>
      <c r="AC1285" s="667"/>
      <c r="AD1285" s="667"/>
      <c r="AE1285" s="667"/>
      <c r="AF1285" s="682"/>
      <c r="AG1285" s="682"/>
      <c r="AH1285" s="247"/>
      <c r="AI1285" s="682"/>
      <c r="AJ1285" s="682"/>
      <c r="AK1285" s="688"/>
      <c r="AL1285" s="923"/>
      <c r="AN1285"/>
    </row>
    <row r="1286" spans="1:40" ht="99.9" customHeight="1" thickBot="1" x14ac:dyDescent="0.35">
      <c r="A1286" s="627">
        <f t="shared" si="19"/>
        <v>1280</v>
      </c>
      <c r="B1286" s="1181" t="s">
        <v>15646</v>
      </c>
      <c r="C1286" s="674"/>
      <c r="D1286" s="13"/>
      <c r="E1286" s="683" t="s">
        <v>2735</v>
      </c>
      <c r="F1286" s="681" t="s">
        <v>15642</v>
      </c>
      <c r="G1286" s="802" t="s">
        <v>15647</v>
      </c>
      <c r="H1286" s="243" t="s">
        <v>10</v>
      </c>
      <c r="I1286" s="684">
        <v>46084</v>
      </c>
      <c r="J1286" s="684">
        <v>46106</v>
      </c>
      <c r="K1286" s="196" t="s">
        <v>93</v>
      </c>
      <c r="L1286" s="654"/>
      <c r="M1286" s="654"/>
      <c r="N1286" s="654"/>
      <c r="O1286" s="196"/>
      <c r="P1286" s="654"/>
      <c r="Q1286" s="654"/>
      <c r="R1286" s="196"/>
      <c r="S1286" s="654"/>
      <c r="T1286" s="654"/>
      <c r="U1286" s="196"/>
      <c r="V1286" s="654"/>
      <c r="W1286" s="654"/>
      <c r="X1286" s="654"/>
      <c r="Y1286" s="648" t="s">
        <v>17</v>
      </c>
      <c r="Z1286" s="636">
        <v>46124</v>
      </c>
      <c r="AA1286" s="636">
        <v>46140</v>
      </c>
      <c r="AB1286" s="247" t="s">
        <v>26</v>
      </c>
      <c r="AC1286" s="636">
        <v>46184</v>
      </c>
      <c r="AD1286" s="667"/>
      <c r="AE1286" s="247" t="s">
        <v>83</v>
      </c>
      <c r="AF1286" s="682"/>
      <c r="AG1286" s="682"/>
      <c r="AH1286" s="247"/>
      <c r="AI1286" s="682"/>
      <c r="AJ1286" s="682"/>
      <c r="AK1286" s="688"/>
      <c r="AL1286" s="548" t="str">
        <f>IF(B1286&gt;0,HYPERLINK(CONCATENATE("PDFSD FINALLY/",B1286,".pdf"),CONCATENATE("Open PDFSD FINALLY.",B1286)),"")</f>
        <v>Open PDFSD FINALLY.SD 97 (S19.ARCH.28-02)(10-00)</v>
      </c>
      <c r="AN1286"/>
    </row>
    <row r="1287" spans="1:40" ht="99.9" customHeight="1" thickBot="1" x14ac:dyDescent="0.35">
      <c r="A1287" s="627">
        <f t="shared" si="19"/>
        <v>1281</v>
      </c>
      <c r="B1287" s="1182"/>
      <c r="C1287" s="674"/>
      <c r="D1287" s="13"/>
      <c r="E1287" s="683" t="s">
        <v>2735</v>
      </c>
      <c r="F1287" s="681" t="s">
        <v>15643</v>
      </c>
      <c r="G1287" s="802" t="s">
        <v>15648</v>
      </c>
      <c r="H1287" s="243" t="s">
        <v>10</v>
      </c>
      <c r="I1287" s="684">
        <v>46084</v>
      </c>
      <c r="J1287" s="684">
        <v>46106</v>
      </c>
      <c r="K1287" s="196" t="s">
        <v>93</v>
      </c>
      <c r="L1287" s="654"/>
      <c r="M1287" s="654"/>
      <c r="N1287" s="654"/>
      <c r="O1287" s="196"/>
      <c r="P1287" s="654"/>
      <c r="Q1287" s="654"/>
      <c r="R1287" s="196"/>
      <c r="S1287" s="654"/>
      <c r="T1287" s="654"/>
      <c r="U1287" s="196"/>
      <c r="V1287" s="654"/>
      <c r="W1287" s="654"/>
      <c r="X1287" s="654"/>
      <c r="Y1287" s="648" t="s">
        <v>17</v>
      </c>
      <c r="Z1287" s="636">
        <v>46124</v>
      </c>
      <c r="AA1287" s="636">
        <v>46140</v>
      </c>
      <c r="AB1287" s="247" t="s">
        <v>26</v>
      </c>
      <c r="AC1287" s="636">
        <v>46184</v>
      </c>
      <c r="AD1287" s="667"/>
      <c r="AE1287" s="247" t="s">
        <v>83</v>
      </c>
      <c r="AF1287" s="682"/>
      <c r="AG1287" s="682"/>
      <c r="AH1287" s="247"/>
      <c r="AI1287" s="682"/>
      <c r="AJ1287" s="682"/>
      <c r="AK1287" s="688"/>
      <c r="AL1287" s="922"/>
      <c r="AN1287"/>
    </row>
    <row r="1288" spans="1:40" ht="99.9" customHeight="1" thickBot="1" x14ac:dyDescent="0.35">
      <c r="A1288" s="627">
        <f t="shared" si="19"/>
        <v>1282</v>
      </c>
      <c r="B1288" s="1182"/>
      <c r="C1288" s="674"/>
      <c r="D1288" s="13"/>
      <c r="E1288" s="683" t="s">
        <v>2735</v>
      </c>
      <c r="F1288" s="681" t="s">
        <v>15644</v>
      </c>
      <c r="G1288" s="802" t="s">
        <v>15649</v>
      </c>
      <c r="H1288" s="243" t="s">
        <v>10</v>
      </c>
      <c r="I1288" s="684">
        <v>46084</v>
      </c>
      <c r="J1288" s="684">
        <v>46106</v>
      </c>
      <c r="K1288" s="196" t="s">
        <v>93</v>
      </c>
      <c r="L1288" s="654"/>
      <c r="M1288" s="654"/>
      <c r="N1288" s="654"/>
      <c r="O1288" s="196"/>
      <c r="P1288" s="654"/>
      <c r="Q1288" s="654"/>
      <c r="R1288" s="196"/>
      <c r="S1288" s="654"/>
      <c r="T1288" s="654"/>
      <c r="U1288" s="196"/>
      <c r="V1288" s="654"/>
      <c r="W1288" s="654"/>
      <c r="X1288" s="654"/>
      <c r="Y1288" s="648" t="s">
        <v>17</v>
      </c>
      <c r="Z1288" s="636">
        <v>46124</v>
      </c>
      <c r="AA1288" s="636">
        <v>46140</v>
      </c>
      <c r="AB1288" s="247" t="s">
        <v>26</v>
      </c>
      <c r="AC1288" s="636">
        <v>46184</v>
      </c>
      <c r="AD1288" s="667"/>
      <c r="AE1288" s="247" t="s">
        <v>83</v>
      </c>
      <c r="AF1288" s="682"/>
      <c r="AG1288" s="682"/>
      <c r="AH1288" s="247"/>
      <c r="AI1288" s="682"/>
      <c r="AJ1288" s="682"/>
      <c r="AK1288" s="688"/>
      <c r="AL1288" s="922"/>
      <c r="AN1288"/>
    </row>
    <row r="1289" spans="1:40" ht="99.9" customHeight="1" thickBot="1" x14ac:dyDescent="0.35">
      <c r="A1289" s="627">
        <f t="shared" ref="A1289:A1354" si="20">ROW()-ROW($A$6)</f>
        <v>1283</v>
      </c>
      <c r="B1289" s="1182"/>
      <c r="C1289" s="674"/>
      <c r="D1289" s="13"/>
      <c r="E1289" s="683" t="s">
        <v>2735</v>
      </c>
      <c r="F1289" s="681" t="s">
        <v>15645</v>
      </c>
      <c r="G1289" s="802" t="s">
        <v>15650</v>
      </c>
      <c r="H1289" s="243" t="s">
        <v>10</v>
      </c>
      <c r="I1289" s="684">
        <v>46084</v>
      </c>
      <c r="J1289" s="684">
        <v>46106</v>
      </c>
      <c r="K1289" s="196" t="s">
        <v>93</v>
      </c>
      <c r="L1289" s="654"/>
      <c r="M1289" s="654"/>
      <c r="N1289" s="654"/>
      <c r="O1289" s="196"/>
      <c r="P1289" s="654"/>
      <c r="Q1289" s="654"/>
      <c r="R1289" s="196"/>
      <c r="S1289" s="654"/>
      <c r="T1289" s="654"/>
      <c r="U1289" s="196"/>
      <c r="V1289" s="654"/>
      <c r="W1289" s="654"/>
      <c r="X1289" s="654"/>
      <c r="Y1289" s="648" t="s">
        <v>17</v>
      </c>
      <c r="Z1289" s="636">
        <v>46124</v>
      </c>
      <c r="AA1289" s="636">
        <v>46140</v>
      </c>
      <c r="AB1289" s="247" t="s">
        <v>26</v>
      </c>
      <c r="AC1289" s="636">
        <v>46184</v>
      </c>
      <c r="AD1289" s="667"/>
      <c r="AE1289" s="247" t="s">
        <v>83</v>
      </c>
      <c r="AF1289" s="682"/>
      <c r="AG1289" s="682"/>
      <c r="AH1289" s="247"/>
      <c r="AI1289" s="682"/>
      <c r="AJ1289" s="682"/>
      <c r="AK1289" s="688"/>
      <c r="AL1289" s="923"/>
      <c r="AN1289"/>
    </row>
    <row r="1290" spans="1:40" ht="99.9" customHeight="1" thickBot="1" x14ac:dyDescent="0.35">
      <c r="A1290" s="627"/>
      <c r="B1290" s="1183"/>
      <c r="C1290" s="674"/>
      <c r="D1290" s="13"/>
      <c r="E1290" s="683" t="s">
        <v>2735</v>
      </c>
      <c r="F1290" s="681" t="s">
        <v>16688</v>
      </c>
      <c r="G1290" s="802" t="s">
        <v>16689</v>
      </c>
      <c r="H1290" s="243" t="s">
        <v>10</v>
      </c>
      <c r="I1290" s="684"/>
      <c r="J1290" s="684"/>
      <c r="K1290" s="196"/>
      <c r="L1290" s="942"/>
      <c r="M1290" s="942"/>
      <c r="N1290" s="654"/>
      <c r="O1290" s="196"/>
      <c r="P1290" s="654"/>
      <c r="Q1290" s="654"/>
      <c r="R1290" s="196"/>
      <c r="S1290" s="654"/>
      <c r="T1290" s="654"/>
      <c r="U1290" s="196"/>
      <c r="V1290" s="654"/>
      <c r="W1290" s="654"/>
      <c r="X1290" s="654"/>
      <c r="Y1290" s="648" t="s">
        <v>17</v>
      </c>
      <c r="Z1290" s="636">
        <v>46184</v>
      </c>
      <c r="AA1290" s="667"/>
      <c r="AB1290" s="247" t="s">
        <v>83</v>
      </c>
      <c r="AC1290" s="636"/>
      <c r="AD1290" s="667"/>
      <c r="AE1290" s="247"/>
      <c r="AF1290" s="682"/>
      <c r="AG1290" s="682"/>
      <c r="AH1290" s="247"/>
      <c r="AI1290" s="682"/>
      <c r="AJ1290" s="682"/>
      <c r="AK1290" s="688"/>
      <c r="AL1290" s="922"/>
      <c r="AN1290"/>
    </row>
    <row r="1291" spans="1:40" ht="99.75" customHeight="1" thickBot="1" x14ac:dyDescent="0.35">
      <c r="A1291" s="627">
        <f t="shared" si="20"/>
        <v>1285</v>
      </c>
      <c r="B1291" s="625" t="s">
        <v>15653</v>
      </c>
      <c r="C1291" s="674"/>
      <c r="D1291" s="13"/>
      <c r="E1291" s="683" t="s">
        <v>2735</v>
      </c>
      <c r="F1291" s="681" t="s">
        <v>15652</v>
      </c>
      <c r="G1291" s="802" t="s">
        <v>15651</v>
      </c>
      <c r="H1291" s="243" t="s">
        <v>10</v>
      </c>
      <c r="I1291" s="684">
        <v>46084</v>
      </c>
      <c r="J1291" s="684">
        <v>46091</v>
      </c>
      <c r="K1291" s="196" t="s">
        <v>26</v>
      </c>
      <c r="L1291" s="684">
        <v>46138</v>
      </c>
      <c r="M1291" s="684">
        <v>46163</v>
      </c>
      <c r="N1291" s="654"/>
      <c r="O1291" s="196" t="s">
        <v>93</v>
      </c>
      <c r="P1291" s="654"/>
      <c r="Q1291" s="654"/>
      <c r="R1291" s="196"/>
      <c r="S1291" s="654"/>
      <c r="T1291" s="654"/>
      <c r="U1291" s="196"/>
      <c r="V1291" s="654"/>
      <c r="W1291" s="654"/>
      <c r="X1291" s="654"/>
      <c r="Y1291" s="648" t="s">
        <v>17</v>
      </c>
      <c r="Z1291" s="648"/>
      <c r="AA1291" s="659"/>
      <c r="AB1291" s="247"/>
      <c r="AC1291" s="648">
        <v>46177</v>
      </c>
      <c r="AD1291" s="648">
        <v>46195</v>
      </c>
      <c r="AE1291" s="247" t="s">
        <v>93</v>
      </c>
      <c r="AF1291" s="682"/>
      <c r="AG1291" s="682"/>
      <c r="AH1291" s="247"/>
      <c r="AI1291" s="682"/>
      <c r="AJ1291" s="682"/>
      <c r="AK1291" s="688"/>
      <c r="AL1291" s="548" t="str">
        <f>IF(B1291&gt;0,HYPERLINK(CONCATENATE("PDFSD FINALLY/",B1291,".pdf"),CONCATENATE("Open PDFSD FINALLY.",B1291)),"")</f>
        <v>Open PDFSD FINALLY.SD 98 (S19.ARCH.28-02)(10-00)</v>
      </c>
      <c r="AN1291"/>
    </row>
    <row r="1292" spans="1:40" ht="99.75" customHeight="1" thickBot="1" x14ac:dyDescent="0.35">
      <c r="A1292" s="627">
        <f t="shared" si="20"/>
        <v>1286</v>
      </c>
      <c r="B1292" s="686" t="s">
        <v>15656</v>
      </c>
      <c r="C1292" s="674"/>
      <c r="D1292" s="13"/>
      <c r="E1292" s="683" t="s">
        <v>2735</v>
      </c>
      <c r="F1292" s="681" t="s">
        <v>15655</v>
      </c>
      <c r="G1292" s="802" t="s">
        <v>15654</v>
      </c>
      <c r="H1292" s="243" t="s">
        <v>10</v>
      </c>
      <c r="I1292" s="684">
        <v>46084</v>
      </c>
      <c r="J1292" s="684" t="s">
        <v>15748</v>
      </c>
      <c r="K1292" s="196" t="s">
        <v>93</v>
      </c>
      <c r="L1292" s="654"/>
      <c r="M1292" s="654"/>
      <c r="N1292" s="654"/>
      <c r="O1292" s="654"/>
      <c r="P1292" s="654"/>
      <c r="Q1292" s="654"/>
      <c r="R1292" s="196"/>
      <c r="S1292" s="654"/>
      <c r="T1292" s="654"/>
      <c r="U1292" s="196"/>
      <c r="V1292" s="654"/>
      <c r="W1292" s="654"/>
      <c r="X1292" s="654"/>
      <c r="Y1292" s="648" t="s">
        <v>17</v>
      </c>
      <c r="Z1292" s="636">
        <v>46124</v>
      </c>
      <c r="AA1292" s="636">
        <v>46155</v>
      </c>
      <c r="AB1292" s="247" t="s">
        <v>93</v>
      </c>
      <c r="AC1292" s="667"/>
      <c r="AD1292" s="667"/>
      <c r="AE1292" s="667"/>
      <c r="AF1292" s="682"/>
      <c r="AG1292" s="682"/>
      <c r="AH1292" s="247"/>
      <c r="AI1292" s="682"/>
      <c r="AJ1292" s="682"/>
      <c r="AK1292" s="247"/>
      <c r="AL1292" s="548" t="str">
        <f>IF(B1292&gt;0,HYPERLINK(CONCATENATE("PDFSD FINALLY/",B1292,".pdf"),CONCATENATE("Open PDFSD FINALLY.",B1292)),"")</f>
        <v>Open PDFSD FINALLY.SD 99 (S19.ARCH.01-03)(10-00)</v>
      </c>
    </row>
    <row r="1293" spans="1:40" ht="67.5" customHeight="1" thickBot="1" x14ac:dyDescent="0.35">
      <c r="A1293" s="627">
        <f t="shared" si="20"/>
        <v>1287</v>
      </c>
      <c r="B1293" s="1181" t="s">
        <v>15661</v>
      </c>
      <c r="C1293" s="674"/>
      <c r="D1293" s="13"/>
      <c r="E1293" s="683" t="s">
        <v>2735</v>
      </c>
      <c r="F1293" s="681" t="s">
        <v>15659</v>
      </c>
      <c r="G1293" s="802" t="s">
        <v>15657</v>
      </c>
      <c r="H1293" s="243" t="s">
        <v>10</v>
      </c>
      <c r="I1293" s="684">
        <v>46089</v>
      </c>
      <c r="J1293" s="684">
        <v>46107</v>
      </c>
      <c r="K1293" s="196" t="s">
        <v>26</v>
      </c>
      <c r="L1293" s="684">
        <v>46128</v>
      </c>
      <c r="M1293" s="684">
        <v>46152</v>
      </c>
      <c r="N1293" s="654"/>
      <c r="O1293" s="196" t="s">
        <v>26</v>
      </c>
      <c r="P1293" s="654"/>
      <c r="Q1293" s="654"/>
      <c r="R1293" s="196"/>
      <c r="S1293" s="654"/>
      <c r="T1293" s="654"/>
      <c r="U1293" s="196"/>
      <c r="V1293" s="654"/>
      <c r="W1293" s="654"/>
      <c r="X1293" s="654"/>
      <c r="Y1293" s="659"/>
      <c r="Z1293" s="659"/>
      <c r="AA1293" s="659"/>
      <c r="AB1293" s="247"/>
      <c r="AC1293" s="667"/>
      <c r="AD1293" s="667"/>
      <c r="AE1293" s="667"/>
      <c r="AF1293" s="682"/>
      <c r="AG1293" s="682"/>
      <c r="AH1293" s="247"/>
      <c r="AI1293" s="682"/>
      <c r="AJ1293" s="682"/>
      <c r="AK1293" s="247"/>
      <c r="AL1293" s="548" t="str">
        <f>IF(B1293&gt;0,HYPERLINK(CONCATENATE("PDFSD FINALLY/",B1293,".pdf"),CONCATENATE("Open PDFSD FINALLY.",B1293)),"")</f>
        <v>Open PDFSD FINALLY.SD 100 (S19.ARCH.05-03)(10-00)</v>
      </c>
    </row>
    <row r="1294" spans="1:40" ht="58.5" customHeight="1" thickBot="1" x14ac:dyDescent="0.35">
      <c r="A1294" s="627">
        <f t="shared" si="20"/>
        <v>1288</v>
      </c>
      <c r="B1294" s="1183"/>
      <c r="C1294" s="674"/>
      <c r="D1294" s="13"/>
      <c r="E1294" s="683" t="s">
        <v>2735</v>
      </c>
      <c r="F1294" s="681" t="s">
        <v>15660</v>
      </c>
      <c r="G1294" s="802" t="s">
        <v>15658</v>
      </c>
      <c r="H1294" s="243" t="s">
        <v>10</v>
      </c>
      <c r="I1294" s="684">
        <v>46089</v>
      </c>
      <c r="J1294" s="684">
        <v>46107</v>
      </c>
      <c r="K1294" s="196" t="s">
        <v>26</v>
      </c>
      <c r="L1294" s="684">
        <v>46128</v>
      </c>
      <c r="M1294" s="684">
        <v>46152</v>
      </c>
      <c r="N1294" s="654"/>
      <c r="O1294" s="196" t="s">
        <v>26</v>
      </c>
      <c r="P1294" s="654"/>
      <c r="Q1294" s="654"/>
      <c r="R1294" s="196"/>
      <c r="S1294" s="654"/>
      <c r="T1294" s="654"/>
      <c r="U1294" s="196"/>
      <c r="V1294" s="654"/>
      <c r="W1294" s="654"/>
      <c r="X1294" s="654"/>
      <c r="Y1294" s="659"/>
      <c r="Z1294" s="659"/>
      <c r="AA1294" s="659"/>
      <c r="AB1294" s="247"/>
      <c r="AC1294" s="667"/>
      <c r="AD1294" s="667"/>
      <c r="AE1294" s="667"/>
      <c r="AF1294" s="682"/>
      <c r="AG1294" s="682"/>
      <c r="AH1294" s="247"/>
      <c r="AI1294" s="682"/>
      <c r="AJ1294" s="682"/>
      <c r="AK1294" s="247"/>
      <c r="AL1294" s="923"/>
    </row>
    <row r="1295" spans="1:40" ht="99.75" customHeight="1" thickBot="1" x14ac:dyDescent="0.35">
      <c r="A1295" s="627">
        <f t="shared" si="20"/>
        <v>1289</v>
      </c>
      <c r="B1295" s="625" t="s">
        <v>15687</v>
      </c>
      <c r="C1295" s="674"/>
      <c r="D1295" s="13"/>
      <c r="E1295" s="683" t="s">
        <v>76</v>
      </c>
      <c r="F1295" s="681" t="s">
        <v>15685</v>
      </c>
      <c r="G1295" s="802" t="s">
        <v>15686</v>
      </c>
      <c r="H1295" s="243" t="s">
        <v>10</v>
      </c>
      <c r="I1295" s="684">
        <v>46084</v>
      </c>
      <c r="J1295" s="684">
        <v>46096</v>
      </c>
      <c r="K1295" s="196" t="s">
        <v>93</v>
      </c>
      <c r="L1295" s="654"/>
      <c r="M1295" s="654"/>
      <c r="N1295" s="654"/>
      <c r="O1295" s="654"/>
      <c r="P1295" s="654"/>
      <c r="Q1295" s="654"/>
      <c r="R1295" s="196"/>
      <c r="S1295" s="654"/>
      <c r="T1295" s="654"/>
      <c r="U1295" s="196"/>
      <c r="V1295" s="654"/>
      <c r="W1295" s="654"/>
      <c r="X1295" s="654"/>
      <c r="Y1295" s="648" t="s">
        <v>17</v>
      </c>
      <c r="Z1295" s="648">
        <v>46184</v>
      </c>
      <c r="AA1295" s="648">
        <v>46184</v>
      </c>
      <c r="AB1295" s="247" t="s">
        <v>93</v>
      </c>
      <c r="AC1295" s="667"/>
      <c r="AD1295" s="667"/>
      <c r="AE1295" s="667"/>
      <c r="AF1295" s="682"/>
      <c r="AG1295" s="682"/>
      <c r="AH1295" s="247"/>
      <c r="AI1295" s="682"/>
      <c r="AJ1295" s="682"/>
      <c r="AK1295" s="247"/>
      <c r="AL1295" s="548" t="str">
        <f>IF(B1295&gt;0,HYPERLINK(CONCATENATE("PDFSD FINALLY/",B1295,".pdf"),CONCATENATE("Open PDFSD FINALLY.",B1295)),"")</f>
        <v>Open PDFSD FINALLY.SD 104 (S19.CI.28-02)(10-00)</v>
      </c>
    </row>
    <row r="1296" spans="1:40" ht="99.75" customHeight="1" thickBot="1" x14ac:dyDescent="0.35">
      <c r="A1296" s="627">
        <f t="shared" si="20"/>
        <v>1290</v>
      </c>
      <c r="B1296" s="1181" t="s">
        <v>15873</v>
      </c>
      <c r="C1296" s="674"/>
      <c r="D1296" s="13"/>
      <c r="E1296" s="683" t="s">
        <v>2735</v>
      </c>
      <c r="F1296" s="681" t="s">
        <v>15855</v>
      </c>
      <c r="G1296" s="802" t="s">
        <v>15869</v>
      </c>
      <c r="H1296" s="818" t="s">
        <v>16419</v>
      </c>
      <c r="I1296" s="684"/>
      <c r="J1296" s="671"/>
      <c r="K1296" s="196"/>
      <c r="L1296" s="654"/>
      <c r="M1296" s="654"/>
      <c r="N1296" s="654"/>
      <c r="O1296" s="654"/>
      <c r="P1296" s="654"/>
      <c r="Q1296" s="654"/>
      <c r="R1296" s="196"/>
      <c r="S1296" s="654"/>
      <c r="T1296" s="654"/>
      <c r="U1296" s="196"/>
      <c r="V1296" s="654"/>
      <c r="W1296" s="654"/>
      <c r="X1296" s="654"/>
      <c r="Y1296" s="659"/>
      <c r="Z1296" s="659"/>
      <c r="AA1296" s="659"/>
      <c r="AB1296" s="247"/>
      <c r="AC1296" s="667"/>
      <c r="AD1296" s="667"/>
      <c r="AE1296" s="667"/>
      <c r="AF1296" s="682"/>
      <c r="AG1296" s="682"/>
      <c r="AH1296" s="247"/>
      <c r="AI1296" s="682"/>
      <c r="AJ1296" s="682"/>
      <c r="AK1296" s="247"/>
      <c r="AL1296" s="548" t="str">
        <f>IF(B1296&gt;0,HYPERLINK(CONCATENATE("PDFSD FINALLY/",B1296,".pdf"),CONCATENATE("Open PDFSD FINALLY.",B1296)),"")</f>
        <v>Open PDFSD FINALLY.SD 101 (S19.ARCH.11-04)(10-00)</v>
      </c>
    </row>
    <row r="1297" spans="1:38" ht="99.75" customHeight="1" thickBot="1" x14ac:dyDescent="0.35">
      <c r="A1297" s="627">
        <f t="shared" si="20"/>
        <v>1291</v>
      </c>
      <c r="B1297" s="1182"/>
      <c r="C1297" s="674"/>
      <c r="D1297" s="13"/>
      <c r="E1297" s="683" t="s">
        <v>2735</v>
      </c>
      <c r="F1297" s="681" t="s">
        <v>15856</v>
      </c>
      <c r="G1297" s="802" t="s">
        <v>15863</v>
      </c>
      <c r="H1297" s="818" t="s">
        <v>16419</v>
      </c>
      <c r="I1297" s="684"/>
      <c r="J1297" s="671"/>
      <c r="K1297" s="196"/>
      <c r="L1297" s="654"/>
      <c r="M1297" s="654"/>
      <c r="N1297" s="654"/>
      <c r="O1297" s="654"/>
      <c r="P1297" s="654"/>
      <c r="Q1297" s="654"/>
      <c r="R1297" s="196"/>
      <c r="S1297" s="654"/>
      <c r="T1297" s="654"/>
      <c r="U1297" s="196"/>
      <c r="V1297" s="654"/>
      <c r="W1297" s="654"/>
      <c r="X1297" s="654"/>
      <c r="Y1297" s="659"/>
      <c r="Z1297" s="659"/>
      <c r="AA1297" s="659"/>
      <c r="AB1297" s="247"/>
      <c r="AC1297" s="667"/>
      <c r="AD1297" s="667"/>
      <c r="AE1297" s="667"/>
      <c r="AF1297" s="682"/>
      <c r="AG1297" s="682"/>
      <c r="AH1297" s="247"/>
      <c r="AI1297" s="682"/>
      <c r="AJ1297" s="682"/>
      <c r="AK1297" s="247"/>
      <c r="AL1297" s="922"/>
    </row>
    <row r="1298" spans="1:38" ht="99.75" customHeight="1" thickBot="1" x14ac:dyDescent="0.35">
      <c r="A1298" s="627">
        <f t="shared" si="20"/>
        <v>1292</v>
      </c>
      <c r="B1298" s="1182"/>
      <c r="C1298" s="674"/>
      <c r="D1298" s="13"/>
      <c r="E1298" s="683" t="s">
        <v>2735</v>
      </c>
      <c r="F1298" s="681" t="s">
        <v>15857</v>
      </c>
      <c r="G1298" s="802" t="s">
        <v>15864</v>
      </c>
      <c r="H1298" s="818" t="s">
        <v>16419</v>
      </c>
      <c r="I1298" s="684"/>
      <c r="J1298" s="671"/>
      <c r="K1298" s="196"/>
      <c r="L1298" s="654"/>
      <c r="M1298" s="654"/>
      <c r="N1298" s="654"/>
      <c r="O1298" s="654"/>
      <c r="P1298" s="654"/>
      <c r="Q1298" s="654"/>
      <c r="R1298" s="196"/>
      <c r="S1298" s="654"/>
      <c r="T1298" s="654"/>
      <c r="U1298" s="196"/>
      <c r="V1298" s="654"/>
      <c r="W1298" s="654"/>
      <c r="X1298" s="654"/>
      <c r="Y1298" s="659"/>
      <c r="Z1298" s="659"/>
      <c r="AA1298" s="659"/>
      <c r="AB1298" s="247"/>
      <c r="AC1298" s="667"/>
      <c r="AD1298" s="667"/>
      <c r="AE1298" s="667"/>
      <c r="AF1298" s="682"/>
      <c r="AG1298" s="682"/>
      <c r="AH1298" s="247"/>
      <c r="AI1298" s="682"/>
      <c r="AJ1298" s="682"/>
      <c r="AK1298" s="247"/>
      <c r="AL1298" s="922"/>
    </row>
    <row r="1299" spans="1:38" ht="99.75" customHeight="1" thickBot="1" x14ac:dyDescent="0.35">
      <c r="A1299" s="627">
        <f t="shared" si="20"/>
        <v>1293</v>
      </c>
      <c r="B1299" s="1182"/>
      <c r="C1299" s="674"/>
      <c r="D1299" s="13"/>
      <c r="E1299" s="683" t="s">
        <v>2735</v>
      </c>
      <c r="F1299" s="681" t="s">
        <v>15858</v>
      </c>
      <c r="G1299" s="802" t="s">
        <v>15865</v>
      </c>
      <c r="H1299" s="818" t="s">
        <v>16419</v>
      </c>
      <c r="I1299" s="684"/>
      <c r="J1299" s="671"/>
      <c r="K1299" s="196"/>
      <c r="L1299" s="654"/>
      <c r="M1299" s="654"/>
      <c r="N1299" s="654"/>
      <c r="O1299" s="654"/>
      <c r="P1299" s="654"/>
      <c r="Q1299" s="654"/>
      <c r="R1299" s="196"/>
      <c r="S1299" s="654"/>
      <c r="T1299" s="654"/>
      <c r="U1299" s="196"/>
      <c r="V1299" s="654"/>
      <c r="W1299" s="654"/>
      <c r="X1299" s="654"/>
      <c r="Y1299" s="659"/>
      <c r="Z1299" s="659"/>
      <c r="AA1299" s="659"/>
      <c r="AB1299" s="247"/>
      <c r="AC1299" s="667"/>
      <c r="AD1299" s="667"/>
      <c r="AE1299" s="667"/>
      <c r="AF1299" s="682"/>
      <c r="AG1299" s="682"/>
      <c r="AH1299" s="247"/>
      <c r="AI1299" s="682"/>
      <c r="AJ1299" s="682"/>
      <c r="AK1299" s="247"/>
      <c r="AL1299" s="922"/>
    </row>
    <row r="1300" spans="1:38" ht="99.75" customHeight="1" thickBot="1" x14ac:dyDescent="0.35">
      <c r="A1300" s="627">
        <f t="shared" si="20"/>
        <v>1294</v>
      </c>
      <c r="B1300" s="1182"/>
      <c r="C1300" s="674"/>
      <c r="D1300" s="13"/>
      <c r="E1300" s="683" t="s">
        <v>2735</v>
      </c>
      <c r="F1300" s="681" t="s">
        <v>15859</v>
      </c>
      <c r="G1300" s="802" t="s">
        <v>15866</v>
      </c>
      <c r="H1300" s="818" t="s">
        <v>16419</v>
      </c>
      <c r="I1300" s="684"/>
      <c r="J1300" s="671"/>
      <c r="K1300" s="196"/>
      <c r="L1300" s="654"/>
      <c r="M1300" s="654"/>
      <c r="N1300" s="654"/>
      <c r="O1300" s="654"/>
      <c r="P1300" s="654"/>
      <c r="Q1300" s="654"/>
      <c r="R1300" s="196"/>
      <c r="S1300" s="654"/>
      <c r="T1300" s="654"/>
      <c r="U1300" s="196"/>
      <c r="V1300" s="654"/>
      <c r="W1300" s="654"/>
      <c r="X1300" s="654"/>
      <c r="Y1300" s="659"/>
      <c r="Z1300" s="659"/>
      <c r="AA1300" s="659"/>
      <c r="AB1300" s="247"/>
      <c r="AC1300" s="667"/>
      <c r="AD1300" s="667"/>
      <c r="AE1300" s="667"/>
      <c r="AF1300" s="682"/>
      <c r="AG1300" s="682"/>
      <c r="AH1300" s="247"/>
      <c r="AI1300" s="682"/>
      <c r="AJ1300" s="682"/>
      <c r="AK1300" s="247"/>
      <c r="AL1300" s="922"/>
    </row>
    <row r="1301" spans="1:38" ht="99.75" customHeight="1" thickBot="1" x14ac:dyDescent="0.35">
      <c r="A1301" s="627">
        <f t="shared" si="20"/>
        <v>1295</v>
      </c>
      <c r="B1301" s="1182"/>
      <c r="C1301" s="674"/>
      <c r="D1301" s="13"/>
      <c r="E1301" s="683" t="s">
        <v>2735</v>
      </c>
      <c r="F1301" s="681" t="s">
        <v>15860</v>
      </c>
      <c r="G1301" s="802" t="s">
        <v>15867</v>
      </c>
      <c r="H1301" s="818" t="s">
        <v>16419</v>
      </c>
      <c r="I1301" s="684"/>
      <c r="J1301" s="671"/>
      <c r="K1301" s="196"/>
      <c r="L1301" s="654"/>
      <c r="M1301" s="654"/>
      <c r="N1301" s="654"/>
      <c r="O1301" s="654"/>
      <c r="P1301" s="654"/>
      <c r="Q1301" s="654"/>
      <c r="R1301" s="196"/>
      <c r="S1301" s="654"/>
      <c r="T1301" s="654"/>
      <c r="U1301" s="196"/>
      <c r="V1301" s="654"/>
      <c r="W1301" s="654"/>
      <c r="X1301" s="654"/>
      <c r="Y1301" s="659"/>
      <c r="Z1301" s="659"/>
      <c r="AA1301" s="659"/>
      <c r="AB1301" s="247"/>
      <c r="AC1301" s="667"/>
      <c r="AD1301" s="667"/>
      <c r="AE1301" s="667"/>
      <c r="AF1301" s="682"/>
      <c r="AG1301" s="682"/>
      <c r="AH1301" s="247"/>
      <c r="AI1301" s="682"/>
      <c r="AJ1301" s="682"/>
      <c r="AK1301" s="247"/>
      <c r="AL1301" s="922"/>
    </row>
    <row r="1302" spans="1:38" ht="99.75" customHeight="1" thickBot="1" x14ac:dyDescent="0.35">
      <c r="A1302" s="627">
        <f t="shared" si="20"/>
        <v>1296</v>
      </c>
      <c r="B1302" s="1182"/>
      <c r="C1302" s="674"/>
      <c r="D1302" s="13"/>
      <c r="E1302" s="683" t="s">
        <v>2735</v>
      </c>
      <c r="F1302" s="681" t="s">
        <v>15861</v>
      </c>
      <c r="G1302" s="802" t="s">
        <v>15868</v>
      </c>
      <c r="H1302" s="818" t="s">
        <v>16419</v>
      </c>
      <c r="I1302" s="684"/>
      <c r="J1302" s="671"/>
      <c r="K1302" s="196"/>
      <c r="L1302" s="654"/>
      <c r="M1302" s="654"/>
      <c r="N1302" s="654"/>
      <c r="O1302" s="654"/>
      <c r="P1302" s="654"/>
      <c r="Q1302" s="654"/>
      <c r="R1302" s="196"/>
      <c r="S1302" s="654"/>
      <c r="T1302" s="654"/>
      <c r="U1302" s="196"/>
      <c r="V1302" s="654"/>
      <c r="W1302" s="654"/>
      <c r="X1302" s="654"/>
      <c r="Y1302" s="659"/>
      <c r="Z1302" s="659"/>
      <c r="AA1302" s="659"/>
      <c r="AB1302" s="247"/>
      <c r="AC1302" s="667"/>
      <c r="AD1302" s="667"/>
      <c r="AE1302" s="667"/>
      <c r="AF1302" s="682"/>
      <c r="AG1302" s="682"/>
      <c r="AH1302" s="247"/>
      <c r="AI1302" s="682"/>
      <c r="AJ1302" s="682"/>
      <c r="AK1302" s="247"/>
      <c r="AL1302" s="922"/>
    </row>
    <row r="1303" spans="1:38" ht="99.75" customHeight="1" thickBot="1" x14ac:dyDescent="0.35">
      <c r="A1303" s="627">
        <f t="shared" si="20"/>
        <v>1297</v>
      </c>
      <c r="B1303" s="1183"/>
      <c r="C1303" s="674"/>
      <c r="D1303" s="13"/>
      <c r="E1303" s="683" t="s">
        <v>2735</v>
      </c>
      <c r="F1303" s="681" t="s">
        <v>15862</v>
      </c>
      <c r="G1303" s="802" t="s">
        <v>15870</v>
      </c>
      <c r="H1303" s="818" t="s">
        <v>16419</v>
      </c>
      <c r="I1303" s="684"/>
      <c r="J1303" s="671"/>
      <c r="K1303" s="196"/>
      <c r="L1303" s="654"/>
      <c r="M1303" s="654"/>
      <c r="N1303" s="654"/>
      <c r="O1303" s="654"/>
      <c r="P1303" s="654"/>
      <c r="Q1303" s="654"/>
      <c r="R1303" s="196"/>
      <c r="S1303" s="654"/>
      <c r="T1303" s="654"/>
      <c r="U1303" s="196"/>
      <c r="V1303" s="654"/>
      <c r="W1303" s="654"/>
      <c r="X1303" s="654"/>
      <c r="Y1303" s="659"/>
      <c r="Z1303" s="659"/>
      <c r="AA1303" s="659"/>
      <c r="AB1303" s="247"/>
      <c r="AC1303" s="667"/>
      <c r="AD1303" s="667"/>
      <c r="AE1303" s="667"/>
      <c r="AF1303" s="682"/>
      <c r="AG1303" s="682"/>
      <c r="AH1303" s="247"/>
      <c r="AI1303" s="682"/>
      <c r="AJ1303" s="682"/>
      <c r="AK1303" s="247"/>
      <c r="AL1303" s="923"/>
    </row>
    <row r="1304" spans="1:38" ht="99.75" customHeight="1" thickBot="1" x14ac:dyDescent="0.35">
      <c r="A1304" s="627">
        <f t="shared" si="20"/>
        <v>1298</v>
      </c>
      <c r="B1304" s="686" t="s">
        <v>15874</v>
      </c>
      <c r="C1304" s="674"/>
      <c r="D1304" s="13"/>
      <c r="E1304" s="683" t="s">
        <v>2735</v>
      </c>
      <c r="F1304" s="681" t="s">
        <v>15872</v>
      </c>
      <c r="G1304" s="802" t="s">
        <v>15871</v>
      </c>
      <c r="H1304" s="243" t="s">
        <v>10</v>
      </c>
      <c r="I1304" s="684">
        <v>46128</v>
      </c>
      <c r="J1304" s="684">
        <v>46146</v>
      </c>
      <c r="K1304" s="196" t="s">
        <v>93</v>
      </c>
      <c r="L1304" s="654"/>
      <c r="M1304" s="654"/>
      <c r="N1304" s="654"/>
      <c r="O1304" s="654"/>
      <c r="P1304" s="654"/>
      <c r="Q1304" s="654"/>
      <c r="R1304" s="196"/>
      <c r="S1304" s="654"/>
      <c r="T1304" s="654"/>
      <c r="U1304" s="196"/>
      <c r="V1304" s="654"/>
      <c r="W1304" s="654"/>
      <c r="X1304" s="654"/>
      <c r="Y1304" s="648" t="s">
        <v>17</v>
      </c>
      <c r="Z1304" s="648">
        <v>46154</v>
      </c>
      <c r="AA1304" s="648">
        <v>46177</v>
      </c>
      <c r="AB1304" s="247" t="s">
        <v>26</v>
      </c>
      <c r="AC1304" s="667"/>
      <c r="AD1304" s="667"/>
      <c r="AE1304" s="667"/>
      <c r="AF1304" s="682"/>
      <c r="AG1304" s="682"/>
      <c r="AH1304" s="247"/>
      <c r="AI1304" s="682"/>
      <c r="AJ1304" s="682"/>
      <c r="AK1304" s="247"/>
      <c r="AL1304" s="548" t="str">
        <f>IF(B1304&gt;0,HYPERLINK(CONCATENATE("PDFSD FINALLY/",B1304,".pdf"),CONCATENATE("Open PDFSD FINALLY.",B1304)),"")</f>
        <v>Open PDFSD FINALLY.SD 102 (S19.ARCH.11-04)(10-00)</v>
      </c>
    </row>
    <row r="1305" spans="1:38" ht="99.75" customHeight="1" thickBot="1" x14ac:dyDescent="0.35">
      <c r="A1305" s="627">
        <f t="shared" si="20"/>
        <v>1299</v>
      </c>
      <c r="B1305" s="1181" t="s">
        <v>15875</v>
      </c>
      <c r="C1305" s="674"/>
      <c r="D1305" s="13"/>
      <c r="E1305" s="683" t="s">
        <v>2735</v>
      </c>
      <c r="F1305" s="681" t="s">
        <v>15876</v>
      </c>
      <c r="G1305" s="802" t="s">
        <v>15889</v>
      </c>
      <c r="H1305" s="243" t="s">
        <v>10</v>
      </c>
      <c r="I1305" s="684">
        <v>46195</v>
      </c>
      <c r="J1305" s="671"/>
      <c r="K1305" s="196" t="s">
        <v>83</v>
      </c>
      <c r="L1305" s="654"/>
      <c r="M1305" s="654"/>
      <c r="N1305" s="654"/>
      <c r="O1305" s="654"/>
      <c r="P1305" s="654"/>
      <c r="Q1305" s="654"/>
      <c r="R1305" s="196"/>
      <c r="S1305" s="654"/>
      <c r="T1305" s="654"/>
      <c r="U1305" s="196"/>
      <c r="V1305" s="654"/>
      <c r="W1305" s="654"/>
      <c r="X1305" s="654"/>
      <c r="Y1305" s="659"/>
      <c r="Z1305" s="659"/>
      <c r="AA1305" s="659"/>
      <c r="AB1305" s="247"/>
      <c r="AC1305" s="667"/>
      <c r="AD1305" s="667"/>
      <c r="AE1305" s="667"/>
      <c r="AF1305" s="682"/>
      <c r="AG1305" s="682"/>
      <c r="AH1305" s="247"/>
      <c r="AI1305" s="682"/>
      <c r="AJ1305" s="682"/>
      <c r="AK1305" s="247"/>
      <c r="AL1305" s="548" t="str">
        <f>IF(B1305&gt;0,HYPERLINK(CONCATENATE("PDFSD FINALLY/",B1305,".pdf"),CONCATENATE("Open PDFSD FINALLY.",B1305)),"")</f>
        <v>Open PDFSD FINALLY.SD 103 (S19.ARCH.19-04)(10-00)</v>
      </c>
    </row>
    <row r="1306" spans="1:38" ht="99.75" customHeight="1" thickBot="1" x14ac:dyDescent="0.35">
      <c r="A1306" s="627">
        <f t="shared" si="20"/>
        <v>1300</v>
      </c>
      <c r="B1306" s="1182"/>
      <c r="C1306" s="674"/>
      <c r="D1306" s="13"/>
      <c r="E1306" s="683" t="s">
        <v>2735</v>
      </c>
      <c r="F1306" s="681" t="s">
        <v>15877</v>
      </c>
      <c r="G1306" s="802" t="s">
        <v>15890</v>
      </c>
      <c r="H1306" s="243" t="s">
        <v>10</v>
      </c>
      <c r="I1306" s="684">
        <v>46195</v>
      </c>
      <c r="J1306" s="671"/>
      <c r="K1306" s="196" t="s">
        <v>83</v>
      </c>
      <c r="L1306" s="654"/>
      <c r="M1306" s="654"/>
      <c r="N1306" s="654"/>
      <c r="O1306" s="654"/>
      <c r="P1306" s="654"/>
      <c r="Q1306" s="654"/>
      <c r="R1306" s="196"/>
      <c r="S1306" s="654"/>
      <c r="T1306" s="654"/>
      <c r="U1306" s="196"/>
      <c r="V1306" s="654"/>
      <c r="W1306" s="654"/>
      <c r="X1306" s="654"/>
      <c r="Y1306" s="659"/>
      <c r="Z1306" s="659"/>
      <c r="AA1306" s="659"/>
      <c r="AB1306" s="247"/>
      <c r="AC1306" s="667"/>
      <c r="AD1306" s="667"/>
      <c r="AE1306" s="667"/>
      <c r="AF1306" s="682"/>
      <c r="AG1306" s="682"/>
      <c r="AH1306" s="247"/>
      <c r="AI1306" s="682"/>
      <c r="AJ1306" s="682"/>
      <c r="AK1306" s="247"/>
      <c r="AL1306" s="922"/>
    </row>
    <row r="1307" spans="1:38" ht="99.75" customHeight="1" thickBot="1" x14ac:dyDescent="0.35">
      <c r="A1307" s="627">
        <f t="shared" si="20"/>
        <v>1301</v>
      </c>
      <c r="B1307" s="1182"/>
      <c r="C1307" s="674"/>
      <c r="D1307" s="13"/>
      <c r="E1307" s="683" t="s">
        <v>2735</v>
      </c>
      <c r="F1307" s="681" t="s">
        <v>15878</v>
      </c>
      <c r="G1307" s="802" t="s">
        <v>15891</v>
      </c>
      <c r="H1307" s="243" t="s">
        <v>10</v>
      </c>
      <c r="I1307" s="684">
        <v>46195</v>
      </c>
      <c r="J1307" s="671"/>
      <c r="K1307" s="196" t="s">
        <v>83</v>
      </c>
      <c r="L1307" s="654"/>
      <c r="M1307" s="654"/>
      <c r="N1307" s="654"/>
      <c r="O1307" s="654"/>
      <c r="P1307" s="654"/>
      <c r="Q1307" s="654"/>
      <c r="R1307" s="196"/>
      <c r="S1307" s="654"/>
      <c r="T1307" s="654"/>
      <c r="U1307" s="196"/>
      <c r="V1307" s="654"/>
      <c r="W1307" s="654"/>
      <c r="X1307" s="654"/>
      <c r="Y1307" s="659"/>
      <c r="Z1307" s="659"/>
      <c r="AA1307" s="659"/>
      <c r="AB1307" s="247"/>
      <c r="AC1307" s="667"/>
      <c r="AD1307" s="667"/>
      <c r="AE1307" s="667"/>
      <c r="AF1307" s="682"/>
      <c r="AG1307" s="682"/>
      <c r="AH1307" s="247"/>
      <c r="AI1307" s="682"/>
      <c r="AJ1307" s="682"/>
      <c r="AK1307" s="247"/>
      <c r="AL1307" s="922"/>
    </row>
    <row r="1308" spans="1:38" ht="99.75" customHeight="1" thickBot="1" x14ac:dyDescent="0.35">
      <c r="A1308" s="627">
        <f t="shared" si="20"/>
        <v>1302</v>
      </c>
      <c r="B1308" s="1182"/>
      <c r="C1308" s="674"/>
      <c r="D1308" s="13"/>
      <c r="E1308" s="683" t="s">
        <v>2735</v>
      </c>
      <c r="F1308" s="681" t="s">
        <v>15879</v>
      </c>
      <c r="G1308" s="802" t="s">
        <v>15892</v>
      </c>
      <c r="H1308" s="243" t="s">
        <v>10</v>
      </c>
      <c r="I1308" s="684">
        <v>46195</v>
      </c>
      <c r="J1308" s="671"/>
      <c r="K1308" s="196" t="s">
        <v>83</v>
      </c>
      <c r="L1308" s="654"/>
      <c r="M1308" s="654"/>
      <c r="N1308" s="654"/>
      <c r="O1308" s="654"/>
      <c r="P1308" s="654"/>
      <c r="Q1308" s="654"/>
      <c r="R1308" s="196"/>
      <c r="S1308" s="654"/>
      <c r="T1308" s="654"/>
      <c r="U1308" s="196"/>
      <c r="V1308" s="654"/>
      <c r="W1308" s="654"/>
      <c r="X1308" s="654"/>
      <c r="Y1308" s="659"/>
      <c r="Z1308" s="659"/>
      <c r="AA1308" s="659"/>
      <c r="AB1308" s="247"/>
      <c r="AC1308" s="667"/>
      <c r="AD1308" s="667"/>
      <c r="AE1308" s="667"/>
      <c r="AF1308" s="682"/>
      <c r="AG1308" s="682"/>
      <c r="AH1308" s="247"/>
      <c r="AI1308" s="682"/>
      <c r="AJ1308" s="682"/>
      <c r="AK1308" s="247"/>
      <c r="AL1308" s="922"/>
    </row>
    <row r="1309" spans="1:38" ht="99.75" customHeight="1" thickBot="1" x14ac:dyDescent="0.35">
      <c r="A1309" s="627">
        <f t="shared" si="20"/>
        <v>1303</v>
      </c>
      <c r="B1309" s="1182"/>
      <c r="C1309" s="674"/>
      <c r="D1309" s="13"/>
      <c r="E1309" s="683" t="s">
        <v>2735</v>
      </c>
      <c r="F1309" s="681" t="s">
        <v>15880</v>
      </c>
      <c r="G1309" s="802" t="s">
        <v>15893</v>
      </c>
      <c r="H1309" s="243" t="s">
        <v>10</v>
      </c>
      <c r="I1309" s="684">
        <v>46195</v>
      </c>
      <c r="J1309" s="671"/>
      <c r="K1309" s="196" t="s">
        <v>83</v>
      </c>
      <c r="L1309" s="654"/>
      <c r="M1309" s="654"/>
      <c r="N1309" s="654"/>
      <c r="O1309" s="654"/>
      <c r="P1309" s="654"/>
      <c r="Q1309" s="654"/>
      <c r="R1309" s="196"/>
      <c r="S1309" s="654"/>
      <c r="T1309" s="654"/>
      <c r="U1309" s="196"/>
      <c r="V1309" s="654"/>
      <c r="W1309" s="654"/>
      <c r="X1309" s="654"/>
      <c r="Y1309" s="659"/>
      <c r="Z1309" s="659"/>
      <c r="AA1309" s="659"/>
      <c r="AB1309" s="247"/>
      <c r="AC1309" s="667"/>
      <c r="AD1309" s="667"/>
      <c r="AE1309" s="667"/>
      <c r="AF1309" s="682"/>
      <c r="AG1309" s="682"/>
      <c r="AH1309" s="247"/>
      <c r="AI1309" s="682"/>
      <c r="AJ1309" s="682"/>
      <c r="AK1309" s="247"/>
      <c r="AL1309" s="922"/>
    </row>
    <row r="1310" spans="1:38" ht="99.75" customHeight="1" thickBot="1" x14ac:dyDescent="0.35">
      <c r="A1310" s="627">
        <f t="shared" si="20"/>
        <v>1304</v>
      </c>
      <c r="B1310" s="1182"/>
      <c r="C1310" s="674"/>
      <c r="D1310" s="13"/>
      <c r="E1310" s="683" t="s">
        <v>2735</v>
      </c>
      <c r="F1310" s="681" t="s">
        <v>15881</v>
      </c>
      <c r="G1310" s="802" t="s">
        <v>15894</v>
      </c>
      <c r="H1310" s="243" t="s">
        <v>10</v>
      </c>
      <c r="I1310" s="684">
        <v>46195</v>
      </c>
      <c r="J1310" s="671"/>
      <c r="K1310" s="196" t="s">
        <v>83</v>
      </c>
      <c r="L1310" s="654"/>
      <c r="M1310" s="654"/>
      <c r="N1310" s="654"/>
      <c r="O1310" s="654"/>
      <c r="P1310" s="654"/>
      <c r="Q1310" s="654"/>
      <c r="R1310" s="196"/>
      <c r="S1310" s="654"/>
      <c r="T1310" s="654"/>
      <c r="U1310" s="196"/>
      <c r="V1310" s="654"/>
      <c r="W1310" s="654"/>
      <c r="X1310" s="654"/>
      <c r="Y1310" s="659"/>
      <c r="Z1310" s="659"/>
      <c r="AA1310" s="659"/>
      <c r="AB1310" s="247"/>
      <c r="AC1310" s="667"/>
      <c r="AD1310" s="667"/>
      <c r="AE1310" s="667"/>
      <c r="AF1310" s="682"/>
      <c r="AG1310" s="682"/>
      <c r="AH1310" s="247"/>
      <c r="AI1310" s="682"/>
      <c r="AJ1310" s="682"/>
      <c r="AK1310" s="247"/>
      <c r="AL1310" s="922"/>
    </row>
    <row r="1311" spans="1:38" ht="99.75" customHeight="1" thickBot="1" x14ac:dyDescent="0.35">
      <c r="A1311" s="627">
        <f t="shared" si="20"/>
        <v>1305</v>
      </c>
      <c r="B1311" s="1182"/>
      <c r="C1311" s="674"/>
      <c r="D1311" s="13"/>
      <c r="E1311" s="683" t="s">
        <v>2735</v>
      </c>
      <c r="F1311" s="681" t="s">
        <v>15882</v>
      </c>
      <c r="G1311" s="802" t="s">
        <v>15895</v>
      </c>
      <c r="H1311" s="243" t="s">
        <v>10</v>
      </c>
      <c r="I1311" s="684">
        <v>46195</v>
      </c>
      <c r="J1311" s="671"/>
      <c r="K1311" s="196" t="s">
        <v>83</v>
      </c>
      <c r="L1311" s="654"/>
      <c r="M1311" s="654"/>
      <c r="N1311" s="654"/>
      <c r="O1311" s="654"/>
      <c r="P1311" s="654"/>
      <c r="Q1311" s="654"/>
      <c r="R1311" s="196"/>
      <c r="S1311" s="654"/>
      <c r="T1311" s="654"/>
      <c r="U1311" s="196"/>
      <c r="V1311" s="654"/>
      <c r="W1311" s="654"/>
      <c r="X1311" s="654"/>
      <c r="Y1311" s="659"/>
      <c r="Z1311" s="659"/>
      <c r="AA1311" s="659"/>
      <c r="AB1311" s="247"/>
      <c r="AC1311" s="667"/>
      <c r="AD1311" s="667"/>
      <c r="AE1311" s="667"/>
      <c r="AF1311" s="682"/>
      <c r="AG1311" s="682"/>
      <c r="AH1311" s="247"/>
      <c r="AI1311" s="682"/>
      <c r="AJ1311" s="682"/>
      <c r="AK1311" s="247"/>
      <c r="AL1311" s="922"/>
    </row>
    <row r="1312" spans="1:38" ht="99.75" customHeight="1" thickBot="1" x14ac:dyDescent="0.35">
      <c r="A1312" s="627">
        <f t="shared" si="20"/>
        <v>1306</v>
      </c>
      <c r="B1312" s="1182"/>
      <c r="C1312" s="674"/>
      <c r="D1312" s="13"/>
      <c r="E1312" s="683" t="s">
        <v>2735</v>
      </c>
      <c r="F1312" s="681" t="s">
        <v>15883</v>
      </c>
      <c r="G1312" s="802" t="s">
        <v>15896</v>
      </c>
      <c r="H1312" s="243" t="s">
        <v>10</v>
      </c>
      <c r="I1312" s="684">
        <v>46195</v>
      </c>
      <c r="J1312" s="671"/>
      <c r="K1312" s="196" t="s">
        <v>83</v>
      </c>
      <c r="L1312" s="654"/>
      <c r="M1312" s="654"/>
      <c r="N1312" s="654"/>
      <c r="O1312" s="654"/>
      <c r="P1312" s="654"/>
      <c r="Q1312" s="654"/>
      <c r="R1312" s="196"/>
      <c r="S1312" s="654"/>
      <c r="T1312" s="654"/>
      <c r="U1312" s="196"/>
      <c r="V1312" s="654"/>
      <c r="W1312" s="654"/>
      <c r="X1312" s="654"/>
      <c r="Y1312" s="659"/>
      <c r="Z1312" s="659"/>
      <c r="AA1312" s="659"/>
      <c r="AB1312" s="247"/>
      <c r="AC1312" s="667"/>
      <c r="AD1312" s="667"/>
      <c r="AE1312" s="667"/>
      <c r="AF1312" s="682"/>
      <c r="AG1312" s="682"/>
      <c r="AH1312" s="247"/>
      <c r="AI1312" s="682"/>
      <c r="AJ1312" s="682"/>
      <c r="AK1312" s="247"/>
      <c r="AL1312" s="922"/>
    </row>
    <row r="1313" spans="1:38" ht="99.75" customHeight="1" thickBot="1" x14ac:dyDescent="0.35">
      <c r="A1313" s="627">
        <f t="shared" si="20"/>
        <v>1307</v>
      </c>
      <c r="B1313" s="1182"/>
      <c r="C1313" s="674"/>
      <c r="D1313" s="13"/>
      <c r="E1313" s="683" t="s">
        <v>2735</v>
      </c>
      <c r="F1313" s="681" t="s">
        <v>15884</v>
      </c>
      <c r="G1313" s="802" t="s">
        <v>15897</v>
      </c>
      <c r="H1313" s="243" t="s">
        <v>10</v>
      </c>
      <c r="I1313" s="684">
        <v>46195</v>
      </c>
      <c r="J1313" s="671"/>
      <c r="K1313" s="196" t="s">
        <v>83</v>
      </c>
      <c r="L1313" s="654"/>
      <c r="M1313" s="654"/>
      <c r="N1313" s="654"/>
      <c r="O1313" s="654"/>
      <c r="P1313" s="654"/>
      <c r="Q1313" s="654"/>
      <c r="R1313" s="196"/>
      <c r="S1313" s="654"/>
      <c r="T1313" s="654"/>
      <c r="U1313" s="196"/>
      <c r="V1313" s="654"/>
      <c r="W1313" s="654"/>
      <c r="X1313" s="654"/>
      <c r="Y1313" s="659"/>
      <c r="Z1313" s="659"/>
      <c r="AA1313" s="659"/>
      <c r="AB1313" s="247"/>
      <c r="AC1313" s="667"/>
      <c r="AD1313" s="667"/>
      <c r="AE1313" s="667"/>
      <c r="AF1313" s="682"/>
      <c r="AG1313" s="682"/>
      <c r="AH1313" s="247"/>
      <c r="AI1313" s="682"/>
      <c r="AJ1313" s="682"/>
      <c r="AK1313" s="247"/>
      <c r="AL1313" s="922"/>
    </row>
    <row r="1314" spans="1:38" ht="99.75" customHeight="1" thickBot="1" x14ac:dyDescent="0.35">
      <c r="A1314" s="627">
        <f t="shared" si="20"/>
        <v>1308</v>
      </c>
      <c r="B1314" s="1182"/>
      <c r="C1314" s="674"/>
      <c r="D1314" s="13"/>
      <c r="E1314" s="683" t="s">
        <v>2735</v>
      </c>
      <c r="F1314" s="681" t="s">
        <v>15885</v>
      </c>
      <c r="G1314" s="802" t="s">
        <v>15898</v>
      </c>
      <c r="H1314" s="243" t="s">
        <v>10</v>
      </c>
      <c r="I1314" s="684">
        <v>46195</v>
      </c>
      <c r="J1314" s="671"/>
      <c r="K1314" s="196" t="s">
        <v>83</v>
      </c>
      <c r="L1314" s="654"/>
      <c r="M1314" s="654"/>
      <c r="N1314" s="654"/>
      <c r="O1314" s="654"/>
      <c r="P1314" s="654"/>
      <c r="Q1314" s="654"/>
      <c r="R1314" s="196"/>
      <c r="S1314" s="654"/>
      <c r="T1314" s="654"/>
      <c r="U1314" s="196"/>
      <c r="V1314" s="654"/>
      <c r="W1314" s="654"/>
      <c r="X1314" s="654"/>
      <c r="Y1314" s="659"/>
      <c r="Z1314" s="659"/>
      <c r="AA1314" s="659"/>
      <c r="AB1314" s="247"/>
      <c r="AC1314" s="667"/>
      <c r="AD1314" s="667"/>
      <c r="AE1314" s="667"/>
      <c r="AF1314" s="682"/>
      <c r="AG1314" s="682"/>
      <c r="AH1314" s="247"/>
      <c r="AI1314" s="682"/>
      <c r="AJ1314" s="682"/>
      <c r="AK1314" s="247"/>
      <c r="AL1314" s="922"/>
    </row>
    <row r="1315" spans="1:38" ht="99.75" customHeight="1" thickBot="1" x14ac:dyDescent="0.35">
      <c r="A1315" s="627">
        <f t="shared" si="20"/>
        <v>1309</v>
      </c>
      <c r="B1315" s="1182"/>
      <c r="C1315" s="674"/>
      <c r="D1315" s="13"/>
      <c r="E1315" s="683" t="s">
        <v>2735</v>
      </c>
      <c r="F1315" s="681" t="s">
        <v>15886</v>
      </c>
      <c r="G1315" s="802" t="s">
        <v>15899</v>
      </c>
      <c r="H1315" s="243" t="s">
        <v>10</v>
      </c>
      <c r="I1315" s="684">
        <v>46195</v>
      </c>
      <c r="J1315" s="671"/>
      <c r="K1315" s="196" t="s">
        <v>83</v>
      </c>
      <c r="L1315" s="654"/>
      <c r="M1315" s="654"/>
      <c r="N1315" s="654"/>
      <c r="O1315" s="654"/>
      <c r="P1315" s="654"/>
      <c r="Q1315" s="654"/>
      <c r="R1315" s="196"/>
      <c r="S1315" s="654"/>
      <c r="T1315" s="654"/>
      <c r="U1315" s="196"/>
      <c r="V1315" s="654"/>
      <c r="W1315" s="654"/>
      <c r="X1315" s="654"/>
      <c r="Y1315" s="659"/>
      <c r="Z1315" s="659"/>
      <c r="AA1315" s="659"/>
      <c r="AB1315" s="247"/>
      <c r="AC1315" s="667"/>
      <c r="AD1315" s="667"/>
      <c r="AE1315" s="667"/>
      <c r="AF1315" s="682"/>
      <c r="AG1315" s="682"/>
      <c r="AH1315" s="247"/>
      <c r="AI1315" s="682"/>
      <c r="AJ1315" s="682"/>
      <c r="AK1315" s="247"/>
      <c r="AL1315" s="922"/>
    </row>
    <row r="1316" spans="1:38" ht="99.75" customHeight="1" thickBot="1" x14ac:dyDescent="0.35">
      <c r="A1316" s="627">
        <f t="shared" si="20"/>
        <v>1310</v>
      </c>
      <c r="B1316" s="1182"/>
      <c r="C1316" s="674"/>
      <c r="D1316" s="13"/>
      <c r="E1316" s="683" t="s">
        <v>2735</v>
      </c>
      <c r="F1316" s="681" t="s">
        <v>15887</v>
      </c>
      <c r="G1316" s="802" t="s">
        <v>15900</v>
      </c>
      <c r="H1316" s="243" t="s">
        <v>10</v>
      </c>
      <c r="I1316" s="684">
        <v>46195</v>
      </c>
      <c r="J1316" s="671"/>
      <c r="K1316" s="196" t="s">
        <v>83</v>
      </c>
      <c r="L1316" s="654"/>
      <c r="M1316" s="654"/>
      <c r="N1316" s="654"/>
      <c r="O1316" s="654"/>
      <c r="P1316" s="654"/>
      <c r="Q1316" s="654"/>
      <c r="R1316" s="196"/>
      <c r="S1316" s="654"/>
      <c r="T1316" s="654"/>
      <c r="U1316" s="196"/>
      <c r="V1316" s="654"/>
      <c r="W1316" s="654"/>
      <c r="X1316" s="654"/>
      <c r="Y1316" s="659"/>
      <c r="Z1316" s="659"/>
      <c r="AA1316" s="659"/>
      <c r="AB1316" s="247"/>
      <c r="AC1316" s="667"/>
      <c r="AD1316" s="667"/>
      <c r="AE1316" s="667"/>
      <c r="AF1316" s="682"/>
      <c r="AG1316" s="682"/>
      <c r="AH1316" s="247"/>
      <c r="AI1316" s="682"/>
      <c r="AJ1316" s="682"/>
      <c r="AK1316" s="247"/>
      <c r="AL1316" s="922"/>
    </row>
    <row r="1317" spans="1:38" ht="99.75" customHeight="1" thickBot="1" x14ac:dyDescent="0.35">
      <c r="A1317" s="627">
        <f t="shared" si="20"/>
        <v>1311</v>
      </c>
      <c r="B1317" s="1183"/>
      <c r="C1317" s="674"/>
      <c r="D1317" s="13"/>
      <c r="E1317" s="683" t="s">
        <v>2735</v>
      </c>
      <c r="F1317" s="681" t="s">
        <v>15888</v>
      </c>
      <c r="G1317" s="802" t="s">
        <v>15901</v>
      </c>
      <c r="H1317" s="243" t="s">
        <v>10</v>
      </c>
      <c r="I1317" s="684">
        <v>46195</v>
      </c>
      <c r="J1317" s="671"/>
      <c r="K1317" s="196" t="s">
        <v>83</v>
      </c>
      <c r="L1317" s="654"/>
      <c r="M1317" s="654"/>
      <c r="N1317" s="654"/>
      <c r="O1317" s="654"/>
      <c r="P1317" s="654"/>
      <c r="Q1317" s="654"/>
      <c r="R1317" s="196"/>
      <c r="S1317" s="654"/>
      <c r="T1317" s="654"/>
      <c r="U1317" s="196"/>
      <c r="V1317" s="654"/>
      <c r="W1317" s="654"/>
      <c r="X1317" s="654"/>
      <c r="Y1317" s="659"/>
      <c r="Z1317" s="659"/>
      <c r="AA1317" s="659"/>
      <c r="AB1317" s="247"/>
      <c r="AC1317" s="667"/>
      <c r="AD1317" s="667"/>
      <c r="AE1317" s="667"/>
      <c r="AF1317" s="682"/>
      <c r="AG1317" s="682"/>
      <c r="AH1317" s="247"/>
      <c r="AI1317" s="682"/>
      <c r="AJ1317" s="682"/>
      <c r="AK1317" s="247"/>
      <c r="AL1317" s="923"/>
    </row>
    <row r="1318" spans="1:38" ht="99.75" customHeight="1" thickBot="1" x14ac:dyDescent="0.35">
      <c r="A1318" s="627">
        <f t="shared" si="20"/>
        <v>1312</v>
      </c>
      <c r="B1318" s="686" t="s">
        <v>16253</v>
      </c>
      <c r="C1318" s="674"/>
      <c r="D1318" s="13"/>
      <c r="E1318" s="683" t="s">
        <v>2735</v>
      </c>
      <c r="F1318" s="681" t="s">
        <v>16252</v>
      </c>
      <c r="G1318" s="802" t="s">
        <v>16251</v>
      </c>
      <c r="H1318" s="243" t="s">
        <v>10</v>
      </c>
      <c r="I1318" s="684">
        <v>46154</v>
      </c>
      <c r="J1318" s="684">
        <v>46161</v>
      </c>
      <c r="K1318" s="196" t="s">
        <v>26</v>
      </c>
      <c r="L1318" s="654"/>
      <c r="M1318" s="654"/>
      <c r="N1318" s="654"/>
      <c r="O1318" s="654"/>
      <c r="P1318" s="654"/>
      <c r="Q1318" s="654"/>
      <c r="R1318" s="196"/>
      <c r="S1318" s="654"/>
      <c r="T1318" s="654"/>
      <c r="U1318" s="196"/>
      <c r="V1318" s="654"/>
      <c r="W1318" s="654"/>
      <c r="X1318" s="654"/>
      <c r="Y1318" s="659"/>
      <c r="Z1318" s="659"/>
      <c r="AA1318" s="659"/>
      <c r="AB1318" s="247"/>
      <c r="AC1318" s="667"/>
      <c r="AD1318" s="667"/>
      <c r="AE1318" s="667"/>
      <c r="AF1318" s="682"/>
      <c r="AG1318" s="682"/>
      <c r="AH1318" s="247"/>
      <c r="AI1318" s="682"/>
      <c r="AJ1318" s="682"/>
      <c r="AK1318" s="247"/>
      <c r="AL1318" s="548" t="str">
        <f>IF(B1318&gt;0,HYPERLINK(CONCATENATE("PDFSD FINALLY/",B1318,".pdf"),CONCATENATE("Open PDFSD FINALLY.",B1318)),"")</f>
        <v>Open PDFSD FINALLY.SD 104 (S19.ARCH.11-05)(10-00)</v>
      </c>
    </row>
    <row r="1319" spans="1:38" ht="99.75" customHeight="1" thickBot="1" x14ac:dyDescent="0.35">
      <c r="A1319" s="627">
        <f t="shared" si="20"/>
        <v>1313</v>
      </c>
      <c r="B1319" s="1181" t="s">
        <v>16260</v>
      </c>
      <c r="C1319" s="674"/>
      <c r="D1319" s="13"/>
      <c r="E1319" s="683" t="s">
        <v>2735</v>
      </c>
      <c r="F1319" s="681" t="s">
        <v>16254</v>
      </c>
      <c r="G1319" s="802" t="s">
        <v>16261</v>
      </c>
      <c r="H1319" s="243" t="s">
        <v>10</v>
      </c>
      <c r="I1319" s="684">
        <v>46154</v>
      </c>
      <c r="J1319" s="684">
        <v>46175</v>
      </c>
      <c r="K1319" s="196" t="s">
        <v>93</v>
      </c>
      <c r="L1319" s="654"/>
      <c r="M1319" s="654"/>
      <c r="N1319" s="654"/>
      <c r="O1319" s="654"/>
      <c r="P1319" s="654"/>
      <c r="Q1319" s="654"/>
      <c r="R1319" s="196"/>
      <c r="S1319" s="654"/>
      <c r="T1319" s="654"/>
      <c r="U1319" s="196"/>
      <c r="V1319" s="654"/>
      <c r="W1319" s="654"/>
      <c r="X1319" s="654"/>
      <c r="Y1319" s="648" t="s">
        <v>17</v>
      </c>
      <c r="Z1319" s="648">
        <v>46184</v>
      </c>
      <c r="AA1319" s="659"/>
      <c r="AB1319" s="247" t="s">
        <v>83</v>
      </c>
      <c r="AC1319" s="667"/>
      <c r="AD1319" s="667"/>
      <c r="AE1319" s="667"/>
      <c r="AF1319" s="682"/>
      <c r="AG1319" s="682"/>
      <c r="AH1319" s="247"/>
      <c r="AI1319" s="682"/>
      <c r="AJ1319" s="682"/>
      <c r="AK1319" s="247"/>
      <c r="AL1319" s="548" t="str">
        <f>IF(B1319&gt;0,HYPERLINK(CONCATENATE("PDFSD FINALLY/",B1319,".pdf"),CONCATENATE("Open PDFSD FINALLY.",B1319)),"")</f>
        <v>Open PDFSD FINALLY.SD 105 (S19.ARCH.11-05)(10-00)</v>
      </c>
    </row>
    <row r="1320" spans="1:38" ht="99.75" customHeight="1" thickBot="1" x14ac:dyDescent="0.35">
      <c r="A1320" s="627">
        <f t="shared" si="20"/>
        <v>1314</v>
      </c>
      <c r="B1320" s="1182"/>
      <c r="C1320" s="674"/>
      <c r="D1320" s="13"/>
      <c r="E1320" s="683" t="s">
        <v>2735</v>
      </c>
      <c r="F1320" s="681" t="s">
        <v>16255</v>
      </c>
      <c r="G1320" s="802" t="s">
        <v>16262</v>
      </c>
      <c r="H1320" s="243" t="s">
        <v>10</v>
      </c>
      <c r="I1320" s="684">
        <v>46154</v>
      </c>
      <c r="J1320" s="684">
        <v>46175</v>
      </c>
      <c r="K1320" s="196" t="s">
        <v>93</v>
      </c>
      <c r="L1320" s="654"/>
      <c r="M1320" s="654"/>
      <c r="N1320" s="654"/>
      <c r="O1320" s="654"/>
      <c r="P1320" s="654"/>
      <c r="Q1320" s="654"/>
      <c r="R1320" s="196"/>
      <c r="S1320" s="654"/>
      <c r="T1320" s="654"/>
      <c r="U1320" s="196"/>
      <c r="V1320" s="654"/>
      <c r="W1320" s="654"/>
      <c r="X1320" s="654"/>
      <c r="Y1320" s="648" t="s">
        <v>17</v>
      </c>
      <c r="Z1320" s="648">
        <v>46184</v>
      </c>
      <c r="AA1320" s="659"/>
      <c r="AB1320" s="247" t="s">
        <v>83</v>
      </c>
      <c r="AC1320" s="667"/>
      <c r="AD1320" s="667"/>
      <c r="AE1320" s="667"/>
      <c r="AF1320" s="682"/>
      <c r="AG1320" s="682"/>
      <c r="AH1320" s="247"/>
      <c r="AI1320" s="682"/>
      <c r="AJ1320" s="682"/>
      <c r="AK1320" s="247"/>
      <c r="AL1320" s="922"/>
    </row>
    <row r="1321" spans="1:38" ht="99.75" customHeight="1" thickBot="1" x14ac:dyDescent="0.35">
      <c r="A1321" s="627">
        <f t="shared" si="20"/>
        <v>1315</v>
      </c>
      <c r="B1321" s="1182"/>
      <c r="C1321" s="674"/>
      <c r="D1321" s="13"/>
      <c r="E1321" s="683" t="s">
        <v>2735</v>
      </c>
      <c r="F1321" s="681" t="s">
        <v>16256</v>
      </c>
      <c r="G1321" s="802" t="s">
        <v>16263</v>
      </c>
      <c r="H1321" s="243" t="s">
        <v>10</v>
      </c>
      <c r="I1321" s="684">
        <v>46154</v>
      </c>
      <c r="J1321" s="684">
        <v>46175</v>
      </c>
      <c r="K1321" s="196" t="s">
        <v>93</v>
      </c>
      <c r="L1321" s="654"/>
      <c r="M1321" s="654"/>
      <c r="N1321" s="654"/>
      <c r="O1321" s="654"/>
      <c r="P1321" s="654"/>
      <c r="Q1321" s="654"/>
      <c r="R1321" s="196"/>
      <c r="S1321" s="654"/>
      <c r="T1321" s="654"/>
      <c r="U1321" s="196"/>
      <c r="V1321" s="654"/>
      <c r="W1321" s="654"/>
      <c r="X1321" s="654"/>
      <c r="Y1321" s="648" t="s">
        <v>17</v>
      </c>
      <c r="Z1321" s="648">
        <v>46184</v>
      </c>
      <c r="AA1321" s="659"/>
      <c r="AB1321" s="247" t="s">
        <v>83</v>
      </c>
      <c r="AC1321" s="667"/>
      <c r="AD1321" s="667"/>
      <c r="AE1321" s="667"/>
      <c r="AF1321" s="682"/>
      <c r="AG1321" s="682"/>
      <c r="AH1321" s="247"/>
      <c r="AI1321" s="682"/>
      <c r="AJ1321" s="682"/>
      <c r="AK1321" s="247"/>
      <c r="AL1321" s="922"/>
    </row>
    <row r="1322" spans="1:38" ht="99.75" customHeight="1" thickBot="1" x14ac:dyDescent="0.35">
      <c r="A1322" s="627">
        <f t="shared" si="20"/>
        <v>1316</v>
      </c>
      <c r="B1322" s="1182"/>
      <c r="C1322" s="674"/>
      <c r="D1322" s="13"/>
      <c r="E1322" s="683" t="s">
        <v>2735</v>
      </c>
      <c r="F1322" s="681" t="s">
        <v>16257</v>
      </c>
      <c r="G1322" s="802" t="s">
        <v>16264</v>
      </c>
      <c r="H1322" s="243" t="s">
        <v>10</v>
      </c>
      <c r="I1322" s="684">
        <v>46154</v>
      </c>
      <c r="J1322" s="684">
        <v>46175</v>
      </c>
      <c r="K1322" s="196" t="s">
        <v>93</v>
      </c>
      <c r="L1322" s="654"/>
      <c r="M1322" s="654"/>
      <c r="N1322" s="654"/>
      <c r="O1322" s="654"/>
      <c r="P1322" s="654"/>
      <c r="Q1322" s="654"/>
      <c r="R1322" s="196"/>
      <c r="S1322" s="654"/>
      <c r="T1322" s="654"/>
      <c r="U1322" s="196"/>
      <c r="V1322" s="654"/>
      <c r="W1322" s="654"/>
      <c r="X1322" s="654"/>
      <c r="Y1322" s="648" t="s">
        <v>17</v>
      </c>
      <c r="Z1322" s="648">
        <v>46184</v>
      </c>
      <c r="AA1322" s="659"/>
      <c r="AB1322" s="247" t="s">
        <v>83</v>
      </c>
      <c r="AC1322" s="667"/>
      <c r="AD1322" s="667"/>
      <c r="AE1322" s="667"/>
      <c r="AF1322" s="682"/>
      <c r="AG1322" s="682"/>
      <c r="AH1322" s="247"/>
      <c r="AI1322" s="682"/>
      <c r="AJ1322" s="682"/>
      <c r="AK1322" s="247"/>
      <c r="AL1322" s="922"/>
    </row>
    <row r="1323" spans="1:38" ht="99.75" customHeight="1" thickBot="1" x14ac:dyDescent="0.35">
      <c r="A1323" s="627">
        <f t="shared" si="20"/>
        <v>1317</v>
      </c>
      <c r="B1323" s="1182"/>
      <c r="C1323" s="674"/>
      <c r="D1323" s="13"/>
      <c r="E1323" s="683" t="s">
        <v>2735</v>
      </c>
      <c r="F1323" s="681" t="s">
        <v>16258</v>
      </c>
      <c r="G1323" s="802" t="s">
        <v>16265</v>
      </c>
      <c r="H1323" s="243" t="s">
        <v>10</v>
      </c>
      <c r="I1323" s="684">
        <v>46154</v>
      </c>
      <c r="J1323" s="684">
        <v>46175</v>
      </c>
      <c r="K1323" s="196" t="s">
        <v>93</v>
      </c>
      <c r="L1323" s="654"/>
      <c r="M1323" s="654"/>
      <c r="N1323" s="654"/>
      <c r="O1323" s="654"/>
      <c r="P1323" s="654"/>
      <c r="Q1323" s="654"/>
      <c r="R1323" s="196"/>
      <c r="S1323" s="654"/>
      <c r="T1323" s="654"/>
      <c r="U1323" s="196"/>
      <c r="V1323" s="654"/>
      <c r="W1323" s="654"/>
      <c r="X1323" s="654"/>
      <c r="Y1323" s="648" t="s">
        <v>17</v>
      </c>
      <c r="Z1323" s="648">
        <v>46184</v>
      </c>
      <c r="AA1323" s="659"/>
      <c r="AB1323" s="247" t="s">
        <v>83</v>
      </c>
      <c r="AC1323" s="667"/>
      <c r="AD1323" s="667"/>
      <c r="AE1323" s="667"/>
      <c r="AF1323" s="682"/>
      <c r="AG1323" s="682"/>
      <c r="AH1323" s="247"/>
      <c r="AI1323" s="682"/>
      <c r="AJ1323" s="682"/>
      <c r="AK1323" s="247"/>
      <c r="AL1323" s="922"/>
    </row>
    <row r="1324" spans="1:38" ht="99.75" customHeight="1" thickBot="1" x14ac:dyDescent="0.35">
      <c r="A1324" s="627">
        <f t="shared" si="20"/>
        <v>1318</v>
      </c>
      <c r="B1324" s="1183"/>
      <c r="C1324" s="674"/>
      <c r="D1324" s="13"/>
      <c r="E1324" s="683" t="s">
        <v>2735</v>
      </c>
      <c r="F1324" s="681" t="s">
        <v>16259</v>
      </c>
      <c r="G1324" s="802" t="s">
        <v>16266</v>
      </c>
      <c r="H1324" s="243" t="s">
        <v>10</v>
      </c>
      <c r="I1324" s="684">
        <v>46154</v>
      </c>
      <c r="J1324" s="684">
        <v>46175</v>
      </c>
      <c r="K1324" s="196" t="s">
        <v>93</v>
      </c>
      <c r="L1324" s="654"/>
      <c r="M1324" s="654"/>
      <c r="N1324" s="654"/>
      <c r="O1324" s="654"/>
      <c r="P1324" s="654"/>
      <c r="Q1324" s="654"/>
      <c r="R1324" s="196"/>
      <c r="S1324" s="654"/>
      <c r="T1324" s="654"/>
      <c r="U1324" s="196"/>
      <c r="V1324" s="654"/>
      <c r="W1324" s="654"/>
      <c r="X1324" s="654"/>
      <c r="Y1324" s="648" t="s">
        <v>17</v>
      </c>
      <c r="Z1324" s="648">
        <v>46184</v>
      </c>
      <c r="AA1324" s="659"/>
      <c r="AB1324" s="247" t="s">
        <v>83</v>
      </c>
      <c r="AC1324" s="667"/>
      <c r="AD1324" s="667"/>
      <c r="AE1324" s="667"/>
      <c r="AF1324" s="682"/>
      <c r="AG1324" s="682"/>
      <c r="AH1324" s="247"/>
      <c r="AI1324" s="682"/>
      <c r="AJ1324" s="682"/>
      <c r="AK1324" s="247"/>
      <c r="AL1324" s="923"/>
    </row>
    <row r="1325" spans="1:38" ht="99.75" customHeight="1" thickBot="1" x14ac:dyDescent="0.35">
      <c r="A1325" s="627">
        <f t="shared" si="20"/>
        <v>1319</v>
      </c>
      <c r="B1325" s="1181" t="s">
        <v>16549</v>
      </c>
      <c r="C1325" s="674"/>
      <c r="D1325" s="13"/>
      <c r="E1325" s="683" t="s">
        <v>2735</v>
      </c>
      <c r="F1325" s="681" t="s">
        <v>16550</v>
      </c>
      <c r="G1325" s="190" t="s">
        <v>16554</v>
      </c>
      <c r="H1325" s="243" t="s">
        <v>10</v>
      </c>
      <c r="I1325" s="684">
        <v>46180</v>
      </c>
      <c r="J1325" s="671"/>
      <c r="K1325" s="196" t="s">
        <v>83</v>
      </c>
      <c r="L1325" s="654"/>
      <c r="M1325" s="654"/>
      <c r="N1325" s="654"/>
      <c r="O1325" s="654"/>
      <c r="P1325" s="654"/>
      <c r="Q1325" s="654"/>
      <c r="R1325" s="196"/>
      <c r="S1325" s="654"/>
      <c r="T1325" s="654"/>
      <c r="U1325" s="196"/>
      <c r="V1325" s="654"/>
      <c r="W1325" s="654"/>
      <c r="X1325" s="654"/>
      <c r="Y1325" s="659"/>
      <c r="Z1325" s="659"/>
      <c r="AA1325" s="659"/>
      <c r="AB1325" s="247"/>
      <c r="AC1325" s="667"/>
      <c r="AD1325" s="667"/>
      <c r="AE1325" s="667"/>
      <c r="AF1325" s="682"/>
      <c r="AG1325" s="682"/>
      <c r="AH1325" s="247"/>
      <c r="AI1325" s="682"/>
      <c r="AJ1325" s="682"/>
      <c r="AK1325" s="247"/>
      <c r="AL1325" s="548" t="str">
        <f>IF(B1325&gt;0,HYPERLINK(CONCATENATE("PDFSD FINALLY/",B1325,".pdf"),CONCATENATE("Open PDFSD FINALLY.",B1325)),"")</f>
        <v>Open PDFSD FINALLY.SD 106 (S19.ARCH.03-06)(12-00)</v>
      </c>
    </row>
    <row r="1326" spans="1:38" ht="99.75" customHeight="1" thickBot="1" x14ac:dyDescent="0.35">
      <c r="A1326" s="627">
        <f t="shared" si="20"/>
        <v>1320</v>
      </c>
      <c r="B1326" s="1182"/>
      <c r="C1326" s="674"/>
      <c r="D1326" s="13"/>
      <c r="E1326" s="683" t="s">
        <v>2735</v>
      </c>
      <c r="F1326" s="681" t="s">
        <v>16551</v>
      </c>
      <c r="G1326" s="190" t="s">
        <v>16555</v>
      </c>
      <c r="H1326" s="243" t="s">
        <v>10</v>
      </c>
      <c r="I1326" s="684">
        <v>46180</v>
      </c>
      <c r="J1326" s="671"/>
      <c r="K1326" s="196" t="s">
        <v>83</v>
      </c>
      <c r="L1326" s="654"/>
      <c r="M1326" s="654"/>
      <c r="N1326" s="654"/>
      <c r="O1326" s="654"/>
      <c r="P1326" s="654"/>
      <c r="Q1326" s="654"/>
      <c r="R1326" s="196"/>
      <c r="S1326" s="654"/>
      <c r="T1326" s="654"/>
      <c r="U1326" s="196"/>
      <c r="V1326" s="654"/>
      <c r="W1326" s="654"/>
      <c r="X1326" s="654"/>
      <c r="Y1326" s="659"/>
      <c r="Z1326" s="659"/>
      <c r="AA1326" s="659"/>
      <c r="AB1326" s="247"/>
      <c r="AC1326" s="667"/>
      <c r="AD1326" s="667"/>
      <c r="AE1326" s="667"/>
      <c r="AF1326" s="682"/>
      <c r="AG1326" s="682"/>
      <c r="AH1326" s="247"/>
      <c r="AI1326" s="682"/>
      <c r="AJ1326" s="682"/>
      <c r="AK1326" s="247"/>
      <c r="AL1326" s="548" t="str">
        <f t="shared" ref="AL1326:AL1389" si="21">IF(B1326&gt;0,HYPERLINK(CONCATENATE("PDFSD FINALLY/",B1326,".pdf"),CONCATENATE("Open PDFSD FINALLY.",B1326)),"")</f>
        <v/>
      </c>
    </row>
    <row r="1327" spans="1:38" ht="99.75" customHeight="1" thickBot="1" x14ac:dyDescent="0.35">
      <c r="A1327" s="627">
        <f t="shared" si="20"/>
        <v>1321</v>
      </c>
      <c r="B1327" s="1182"/>
      <c r="C1327" s="674"/>
      <c r="D1327" s="13"/>
      <c r="E1327" s="683" t="s">
        <v>2735</v>
      </c>
      <c r="F1327" s="681" t="s">
        <v>16552</v>
      </c>
      <c r="G1327" s="190" t="s">
        <v>16556</v>
      </c>
      <c r="H1327" s="243" t="s">
        <v>10</v>
      </c>
      <c r="I1327" s="684">
        <v>46180</v>
      </c>
      <c r="J1327" s="671"/>
      <c r="K1327" s="196" t="s">
        <v>83</v>
      </c>
      <c r="L1327" s="654"/>
      <c r="M1327" s="654"/>
      <c r="N1327" s="654"/>
      <c r="O1327" s="654"/>
      <c r="P1327" s="654"/>
      <c r="Q1327" s="654"/>
      <c r="R1327" s="196"/>
      <c r="S1327" s="654"/>
      <c r="T1327" s="654"/>
      <c r="U1327" s="196"/>
      <c r="V1327" s="654"/>
      <c r="W1327" s="654"/>
      <c r="X1327" s="654"/>
      <c r="Y1327" s="659"/>
      <c r="Z1327" s="659"/>
      <c r="AA1327" s="659"/>
      <c r="AB1327" s="247"/>
      <c r="AC1327" s="667"/>
      <c r="AD1327" s="667"/>
      <c r="AE1327" s="667"/>
      <c r="AF1327" s="682"/>
      <c r="AG1327" s="682"/>
      <c r="AH1327" s="247"/>
      <c r="AI1327" s="682"/>
      <c r="AJ1327" s="682"/>
      <c r="AK1327" s="247"/>
      <c r="AL1327" s="548" t="str">
        <f t="shared" si="21"/>
        <v/>
      </c>
    </row>
    <row r="1328" spans="1:38" ht="99.75" customHeight="1" thickBot="1" x14ac:dyDescent="0.35">
      <c r="A1328" s="627">
        <f t="shared" si="20"/>
        <v>1322</v>
      </c>
      <c r="B1328" s="1183"/>
      <c r="C1328" s="674"/>
      <c r="D1328" s="13"/>
      <c r="E1328" s="683" t="s">
        <v>2735</v>
      </c>
      <c r="F1328" s="681" t="s">
        <v>16553</v>
      </c>
      <c r="G1328" s="190" t="s">
        <v>16557</v>
      </c>
      <c r="H1328" s="243" t="s">
        <v>10</v>
      </c>
      <c r="I1328" s="684">
        <v>46180</v>
      </c>
      <c r="J1328" s="671"/>
      <c r="K1328" s="196" t="s">
        <v>83</v>
      </c>
      <c r="L1328" s="654"/>
      <c r="M1328" s="654"/>
      <c r="N1328" s="654"/>
      <c r="O1328" s="654"/>
      <c r="P1328" s="654"/>
      <c r="Q1328" s="654"/>
      <c r="R1328" s="196"/>
      <c r="S1328" s="654"/>
      <c r="T1328" s="654"/>
      <c r="U1328" s="196"/>
      <c r="V1328" s="654"/>
      <c r="W1328" s="654"/>
      <c r="X1328" s="654"/>
      <c r="Y1328" s="659"/>
      <c r="Z1328" s="659"/>
      <c r="AA1328" s="659"/>
      <c r="AB1328" s="247"/>
      <c r="AC1328" s="667"/>
      <c r="AD1328" s="667"/>
      <c r="AE1328" s="667"/>
      <c r="AF1328" s="682"/>
      <c r="AG1328" s="682"/>
      <c r="AH1328" s="247"/>
      <c r="AI1328" s="682"/>
      <c r="AJ1328" s="682"/>
      <c r="AK1328" s="247"/>
      <c r="AL1328" s="548" t="str">
        <f t="shared" si="21"/>
        <v/>
      </c>
    </row>
    <row r="1329" spans="1:38" ht="99.75" customHeight="1" thickBot="1" x14ac:dyDescent="0.35">
      <c r="A1329" s="627">
        <f t="shared" si="20"/>
        <v>1323</v>
      </c>
      <c r="B1329" s="1181" t="s">
        <v>16424</v>
      </c>
      <c r="C1329" s="674"/>
      <c r="D1329" s="13"/>
      <c r="E1329" s="683" t="s">
        <v>2735</v>
      </c>
      <c r="F1329" s="681" t="s">
        <v>16632</v>
      </c>
      <c r="G1329" s="190" t="s">
        <v>16584</v>
      </c>
      <c r="H1329" s="243" t="s">
        <v>10</v>
      </c>
      <c r="I1329" s="684"/>
      <c r="J1329" s="671"/>
      <c r="K1329" s="196"/>
      <c r="L1329" s="654"/>
      <c r="M1329" s="654"/>
      <c r="N1329" s="654"/>
      <c r="O1329" s="654"/>
      <c r="P1329" s="654"/>
      <c r="Q1329" s="654"/>
      <c r="R1329" s="196"/>
      <c r="S1329" s="654"/>
      <c r="T1329" s="654"/>
      <c r="U1329" s="196"/>
      <c r="V1329" s="654"/>
      <c r="W1329" s="654"/>
      <c r="X1329" s="654"/>
      <c r="Y1329" s="659"/>
      <c r="Z1329" s="659"/>
      <c r="AA1329" s="659"/>
      <c r="AB1329" s="247"/>
      <c r="AC1329" s="667"/>
      <c r="AD1329" s="667"/>
      <c r="AE1329" s="667"/>
      <c r="AF1329" s="682"/>
      <c r="AG1329" s="682"/>
      <c r="AH1329" s="247"/>
      <c r="AI1329" s="682"/>
      <c r="AJ1329" s="682"/>
      <c r="AK1329" s="247"/>
      <c r="AL1329" s="548" t="str">
        <f t="shared" si="21"/>
        <v>Open PDFSD FINALLY.SD 107 (S19.ARCH.05-06)(12-00)</v>
      </c>
    </row>
    <row r="1330" spans="1:38" ht="99.75" customHeight="1" thickBot="1" x14ac:dyDescent="0.35">
      <c r="A1330" s="627">
        <f t="shared" si="20"/>
        <v>1324</v>
      </c>
      <c r="B1330" s="1182"/>
      <c r="C1330" s="674"/>
      <c r="D1330" s="13"/>
      <c r="E1330" s="683" t="s">
        <v>2735</v>
      </c>
      <c r="F1330" s="681" t="s">
        <v>16633</v>
      </c>
      <c r="G1330" s="190" t="s">
        <v>16585</v>
      </c>
      <c r="H1330" s="243" t="s">
        <v>10</v>
      </c>
      <c r="I1330" s="684"/>
      <c r="J1330" s="671"/>
      <c r="K1330" s="196"/>
      <c r="L1330" s="654"/>
      <c r="M1330" s="654"/>
      <c r="N1330" s="654"/>
      <c r="O1330" s="654"/>
      <c r="P1330" s="654"/>
      <c r="Q1330" s="654"/>
      <c r="R1330" s="196"/>
      <c r="S1330" s="654"/>
      <c r="T1330" s="654"/>
      <c r="U1330" s="196"/>
      <c r="V1330" s="654"/>
      <c r="W1330" s="654"/>
      <c r="X1330" s="654"/>
      <c r="Y1330" s="659"/>
      <c r="Z1330" s="659"/>
      <c r="AA1330" s="659"/>
      <c r="AB1330" s="247"/>
      <c r="AC1330" s="667"/>
      <c r="AD1330" s="667"/>
      <c r="AE1330" s="667"/>
      <c r="AF1330" s="682"/>
      <c r="AG1330" s="682"/>
      <c r="AH1330" s="247"/>
      <c r="AI1330" s="682"/>
      <c r="AJ1330" s="682"/>
      <c r="AK1330" s="247"/>
      <c r="AL1330" s="548" t="str">
        <f t="shared" si="21"/>
        <v/>
      </c>
    </row>
    <row r="1331" spans="1:38" ht="99.75" customHeight="1" thickBot="1" x14ac:dyDescent="0.35">
      <c r="A1331" s="627">
        <f t="shared" si="20"/>
        <v>1325</v>
      </c>
      <c r="B1331" s="1182"/>
      <c r="C1331" s="674"/>
      <c r="D1331" s="13"/>
      <c r="E1331" s="683" t="s">
        <v>2735</v>
      </c>
      <c r="F1331" s="681" t="s">
        <v>16612</v>
      </c>
      <c r="G1331" s="190" t="s">
        <v>16586</v>
      </c>
      <c r="H1331" s="243" t="s">
        <v>10</v>
      </c>
      <c r="I1331" s="684"/>
      <c r="J1331" s="671"/>
      <c r="K1331" s="196"/>
      <c r="L1331" s="654"/>
      <c r="M1331" s="654"/>
      <c r="N1331" s="654"/>
      <c r="O1331" s="654"/>
      <c r="P1331" s="654"/>
      <c r="Q1331" s="654"/>
      <c r="R1331" s="196"/>
      <c r="S1331" s="654"/>
      <c r="T1331" s="654"/>
      <c r="U1331" s="196"/>
      <c r="V1331" s="654"/>
      <c r="W1331" s="654"/>
      <c r="X1331" s="654"/>
      <c r="Y1331" s="659"/>
      <c r="Z1331" s="659"/>
      <c r="AA1331" s="659"/>
      <c r="AB1331" s="247"/>
      <c r="AC1331" s="667"/>
      <c r="AD1331" s="667"/>
      <c r="AE1331" s="667"/>
      <c r="AF1331" s="682"/>
      <c r="AG1331" s="682"/>
      <c r="AH1331" s="247"/>
      <c r="AI1331" s="682"/>
      <c r="AJ1331" s="682"/>
      <c r="AK1331" s="247"/>
      <c r="AL1331" s="548" t="str">
        <f t="shared" si="21"/>
        <v/>
      </c>
    </row>
    <row r="1332" spans="1:38" ht="99.75" customHeight="1" thickBot="1" x14ac:dyDescent="0.35">
      <c r="A1332" s="627">
        <f t="shared" si="20"/>
        <v>1326</v>
      </c>
      <c r="B1332" s="1182"/>
      <c r="C1332" s="674"/>
      <c r="D1332" s="13"/>
      <c r="E1332" s="683" t="s">
        <v>2735</v>
      </c>
      <c r="F1332" s="681" t="s">
        <v>16613</v>
      </c>
      <c r="G1332" s="190" t="s">
        <v>16587</v>
      </c>
      <c r="H1332" s="243" t="s">
        <v>10</v>
      </c>
      <c r="I1332" s="684"/>
      <c r="J1332" s="671"/>
      <c r="K1332" s="196"/>
      <c r="L1332" s="654"/>
      <c r="M1332" s="654"/>
      <c r="N1332" s="654"/>
      <c r="O1332" s="654"/>
      <c r="P1332" s="654"/>
      <c r="Q1332" s="654"/>
      <c r="R1332" s="196"/>
      <c r="S1332" s="654"/>
      <c r="T1332" s="654"/>
      <c r="U1332" s="196"/>
      <c r="V1332" s="654"/>
      <c r="W1332" s="654"/>
      <c r="X1332" s="654"/>
      <c r="Y1332" s="659"/>
      <c r="Z1332" s="659"/>
      <c r="AA1332" s="659"/>
      <c r="AB1332" s="247"/>
      <c r="AC1332" s="667"/>
      <c r="AD1332" s="667"/>
      <c r="AE1332" s="667"/>
      <c r="AF1332" s="682"/>
      <c r="AG1332" s="682"/>
      <c r="AH1332" s="247"/>
      <c r="AI1332" s="682"/>
      <c r="AJ1332" s="682"/>
      <c r="AK1332" s="247"/>
      <c r="AL1332" s="548" t="str">
        <f t="shared" si="21"/>
        <v/>
      </c>
    </row>
    <row r="1333" spans="1:38" ht="99.75" customHeight="1" thickBot="1" x14ac:dyDescent="0.35">
      <c r="A1333" s="627">
        <f t="shared" si="20"/>
        <v>1327</v>
      </c>
      <c r="B1333" s="1182"/>
      <c r="C1333" s="674"/>
      <c r="D1333" s="13"/>
      <c r="E1333" s="683" t="s">
        <v>2735</v>
      </c>
      <c r="F1333" s="681" t="s">
        <v>16614</v>
      </c>
      <c r="G1333" s="190" t="s">
        <v>16588</v>
      </c>
      <c r="H1333" s="243" t="s">
        <v>10</v>
      </c>
      <c r="I1333" s="684"/>
      <c r="J1333" s="671"/>
      <c r="K1333" s="196"/>
      <c r="L1333" s="654"/>
      <c r="M1333" s="654"/>
      <c r="N1333" s="654"/>
      <c r="O1333" s="654"/>
      <c r="P1333" s="654"/>
      <c r="Q1333" s="654"/>
      <c r="R1333" s="196"/>
      <c r="S1333" s="654"/>
      <c r="T1333" s="654"/>
      <c r="U1333" s="196"/>
      <c r="V1333" s="654"/>
      <c r="W1333" s="654"/>
      <c r="X1333" s="654"/>
      <c r="Y1333" s="659"/>
      <c r="Z1333" s="659"/>
      <c r="AA1333" s="659"/>
      <c r="AB1333" s="247"/>
      <c r="AC1333" s="667"/>
      <c r="AD1333" s="667"/>
      <c r="AE1333" s="667"/>
      <c r="AF1333" s="682"/>
      <c r="AG1333" s="682"/>
      <c r="AH1333" s="247"/>
      <c r="AI1333" s="682"/>
      <c r="AJ1333" s="682"/>
      <c r="AK1333" s="247"/>
      <c r="AL1333" s="548" t="str">
        <f t="shared" si="21"/>
        <v/>
      </c>
    </row>
    <row r="1334" spans="1:38" ht="99.75" customHeight="1" thickBot="1" x14ac:dyDescent="0.35">
      <c r="A1334" s="627">
        <f t="shared" si="20"/>
        <v>1328</v>
      </c>
      <c r="B1334" s="1182"/>
      <c r="C1334" s="674"/>
      <c r="D1334" s="13"/>
      <c r="E1334" s="683" t="s">
        <v>2735</v>
      </c>
      <c r="F1334" s="681" t="s">
        <v>16615</v>
      </c>
      <c r="G1334" s="190" t="s">
        <v>16589</v>
      </c>
      <c r="H1334" s="243" t="s">
        <v>10</v>
      </c>
      <c r="I1334" s="684"/>
      <c r="J1334" s="671"/>
      <c r="K1334" s="196"/>
      <c r="L1334" s="654"/>
      <c r="M1334" s="654"/>
      <c r="N1334" s="654"/>
      <c r="O1334" s="654"/>
      <c r="P1334" s="654"/>
      <c r="Q1334" s="654"/>
      <c r="R1334" s="196"/>
      <c r="S1334" s="654"/>
      <c r="T1334" s="654"/>
      <c r="U1334" s="196"/>
      <c r="V1334" s="654"/>
      <c r="W1334" s="654"/>
      <c r="X1334" s="654"/>
      <c r="Y1334" s="659"/>
      <c r="Z1334" s="659"/>
      <c r="AA1334" s="659"/>
      <c r="AB1334" s="247"/>
      <c r="AC1334" s="667"/>
      <c r="AD1334" s="667"/>
      <c r="AE1334" s="667"/>
      <c r="AF1334" s="682"/>
      <c r="AG1334" s="682"/>
      <c r="AH1334" s="247"/>
      <c r="AI1334" s="682"/>
      <c r="AJ1334" s="682"/>
      <c r="AK1334" s="247"/>
      <c r="AL1334" s="548" t="str">
        <f t="shared" si="21"/>
        <v/>
      </c>
    </row>
    <row r="1335" spans="1:38" ht="99.75" customHeight="1" thickBot="1" x14ac:dyDescent="0.35">
      <c r="A1335" s="627">
        <f t="shared" si="20"/>
        <v>1329</v>
      </c>
      <c r="B1335" s="1182"/>
      <c r="C1335" s="674"/>
      <c r="D1335" s="13"/>
      <c r="E1335" s="683" t="s">
        <v>2735</v>
      </c>
      <c r="F1335" s="681" t="s">
        <v>16616</v>
      </c>
      <c r="G1335" s="190" t="s">
        <v>16590</v>
      </c>
      <c r="H1335" s="243" t="s">
        <v>10</v>
      </c>
      <c r="I1335" s="684"/>
      <c r="J1335" s="671"/>
      <c r="K1335" s="196"/>
      <c r="L1335" s="654"/>
      <c r="M1335" s="654"/>
      <c r="N1335" s="654"/>
      <c r="O1335" s="654"/>
      <c r="P1335" s="654"/>
      <c r="Q1335" s="654"/>
      <c r="R1335" s="196"/>
      <c r="S1335" s="654"/>
      <c r="T1335" s="654"/>
      <c r="U1335" s="196"/>
      <c r="V1335" s="654"/>
      <c r="W1335" s="654"/>
      <c r="X1335" s="654"/>
      <c r="Y1335" s="659"/>
      <c r="Z1335" s="659"/>
      <c r="AA1335" s="659"/>
      <c r="AB1335" s="247"/>
      <c r="AC1335" s="667"/>
      <c r="AD1335" s="667"/>
      <c r="AE1335" s="667"/>
      <c r="AF1335" s="682"/>
      <c r="AG1335" s="682"/>
      <c r="AH1335" s="247"/>
      <c r="AI1335" s="682"/>
      <c r="AJ1335" s="682"/>
      <c r="AK1335" s="247"/>
      <c r="AL1335" s="548" t="str">
        <f t="shared" si="21"/>
        <v/>
      </c>
    </row>
    <row r="1336" spans="1:38" ht="99.75" customHeight="1" thickBot="1" x14ac:dyDescent="0.35">
      <c r="A1336" s="627">
        <f t="shared" si="20"/>
        <v>1330</v>
      </c>
      <c r="B1336" s="1182"/>
      <c r="C1336" s="674"/>
      <c r="D1336" s="13"/>
      <c r="E1336" s="683" t="s">
        <v>2735</v>
      </c>
      <c r="F1336" s="681" t="s">
        <v>16617</v>
      </c>
      <c r="G1336" s="190" t="s">
        <v>16591</v>
      </c>
      <c r="H1336" s="243" t="s">
        <v>10</v>
      </c>
      <c r="I1336" s="684"/>
      <c r="J1336" s="671"/>
      <c r="K1336" s="196"/>
      <c r="L1336" s="654"/>
      <c r="M1336" s="654"/>
      <c r="N1336" s="654"/>
      <c r="O1336" s="654"/>
      <c r="P1336" s="654"/>
      <c r="Q1336" s="654"/>
      <c r="R1336" s="196"/>
      <c r="S1336" s="654"/>
      <c r="T1336" s="654"/>
      <c r="U1336" s="196"/>
      <c r="V1336" s="654"/>
      <c r="W1336" s="654"/>
      <c r="X1336" s="654"/>
      <c r="Y1336" s="659"/>
      <c r="Z1336" s="659"/>
      <c r="AA1336" s="659"/>
      <c r="AB1336" s="247"/>
      <c r="AC1336" s="667"/>
      <c r="AD1336" s="667"/>
      <c r="AE1336" s="667"/>
      <c r="AF1336" s="682"/>
      <c r="AG1336" s="682"/>
      <c r="AH1336" s="247"/>
      <c r="AI1336" s="682"/>
      <c r="AJ1336" s="682"/>
      <c r="AK1336" s="247"/>
      <c r="AL1336" s="548" t="str">
        <f t="shared" si="21"/>
        <v/>
      </c>
    </row>
    <row r="1337" spans="1:38" ht="99.75" customHeight="1" thickBot="1" x14ac:dyDescent="0.35">
      <c r="A1337" s="627">
        <f t="shared" si="20"/>
        <v>1331</v>
      </c>
      <c r="B1337" s="1182"/>
      <c r="C1337" s="674"/>
      <c r="D1337" s="13"/>
      <c r="E1337" s="683" t="s">
        <v>2735</v>
      </c>
      <c r="F1337" s="681" t="s">
        <v>16618</v>
      </c>
      <c r="G1337" s="190" t="s">
        <v>16592</v>
      </c>
      <c r="H1337" s="243" t="s">
        <v>10</v>
      </c>
      <c r="I1337" s="684"/>
      <c r="J1337" s="671"/>
      <c r="K1337" s="196"/>
      <c r="L1337" s="654"/>
      <c r="M1337" s="654"/>
      <c r="N1337" s="654"/>
      <c r="O1337" s="654"/>
      <c r="P1337" s="654"/>
      <c r="Q1337" s="654"/>
      <c r="R1337" s="196"/>
      <c r="S1337" s="654"/>
      <c r="T1337" s="654"/>
      <c r="U1337" s="196"/>
      <c r="V1337" s="654"/>
      <c r="W1337" s="654"/>
      <c r="X1337" s="654"/>
      <c r="Y1337" s="659"/>
      <c r="Z1337" s="659"/>
      <c r="AA1337" s="659"/>
      <c r="AB1337" s="247"/>
      <c r="AC1337" s="667"/>
      <c r="AD1337" s="667"/>
      <c r="AE1337" s="667"/>
      <c r="AF1337" s="682"/>
      <c r="AG1337" s="682"/>
      <c r="AH1337" s="247"/>
      <c r="AI1337" s="682"/>
      <c r="AJ1337" s="682"/>
      <c r="AK1337" s="247"/>
      <c r="AL1337" s="548" t="str">
        <f t="shared" si="21"/>
        <v/>
      </c>
    </row>
    <row r="1338" spans="1:38" ht="99.75" customHeight="1" thickBot="1" x14ac:dyDescent="0.35">
      <c r="A1338" s="627">
        <f t="shared" si="20"/>
        <v>1332</v>
      </c>
      <c r="B1338" s="1182"/>
      <c r="C1338" s="674"/>
      <c r="D1338" s="13"/>
      <c r="E1338" s="683" t="s">
        <v>2735</v>
      </c>
      <c r="F1338" s="681" t="s">
        <v>16619</v>
      </c>
      <c r="G1338" s="190" t="s">
        <v>16593</v>
      </c>
      <c r="H1338" s="243" t="s">
        <v>10</v>
      </c>
      <c r="I1338" s="684"/>
      <c r="J1338" s="671"/>
      <c r="K1338" s="196"/>
      <c r="L1338" s="654"/>
      <c r="M1338" s="654"/>
      <c r="N1338" s="654"/>
      <c r="O1338" s="654"/>
      <c r="P1338" s="654"/>
      <c r="Q1338" s="654"/>
      <c r="R1338" s="196"/>
      <c r="S1338" s="654"/>
      <c r="T1338" s="654"/>
      <c r="U1338" s="196"/>
      <c r="V1338" s="654"/>
      <c r="W1338" s="654"/>
      <c r="X1338" s="654"/>
      <c r="Y1338" s="659"/>
      <c r="Z1338" s="659"/>
      <c r="AA1338" s="659"/>
      <c r="AB1338" s="247"/>
      <c r="AC1338" s="667"/>
      <c r="AD1338" s="667"/>
      <c r="AE1338" s="667"/>
      <c r="AF1338" s="682"/>
      <c r="AG1338" s="682"/>
      <c r="AH1338" s="247"/>
      <c r="AI1338" s="682"/>
      <c r="AJ1338" s="682"/>
      <c r="AK1338" s="247"/>
      <c r="AL1338" s="548" t="str">
        <f t="shared" si="21"/>
        <v/>
      </c>
    </row>
    <row r="1339" spans="1:38" ht="99.75" customHeight="1" thickBot="1" x14ac:dyDescent="0.35">
      <c r="A1339" s="627">
        <f t="shared" si="20"/>
        <v>1333</v>
      </c>
      <c r="B1339" s="1182"/>
      <c r="C1339" s="674"/>
      <c r="D1339" s="13"/>
      <c r="E1339" s="683" t="s">
        <v>2735</v>
      </c>
      <c r="F1339" s="681" t="s">
        <v>16620</v>
      </c>
      <c r="G1339" s="190" t="s">
        <v>16594</v>
      </c>
      <c r="H1339" s="243" t="s">
        <v>10</v>
      </c>
      <c r="I1339" s="684"/>
      <c r="J1339" s="671"/>
      <c r="K1339" s="196"/>
      <c r="L1339" s="654"/>
      <c r="M1339" s="654"/>
      <c r="N1339" s="654"/>
      <c r="O1339" s="654"/>
      <c r="P1339" s="654"/>
      <c r="Q1339" s="654"/>
      <c r="R1339" s="196"/>
      <c r="S1339" s="654"/>
      <c r="T1339" s="654"/>
      <c r="U1339" s="196"/>
      <c r="V1339" s="654"/>
      <c r="W1339" s="654"/>
      <c r="X1339" s="654"/>
      <c r="Y1339" s="659"/>
      <c r="Z1339" s="659"/>
      <c r="AA1339" s="659"/>
      <c r="AB1339" s="247"/>
      <c r="AC1339" s="667"/>
      <c r="AD1339" s="667"/>
      <c r="AE1339" s="667"/>
      <c r="AF1339" s="682"/>
      <c r="AG1339" s="682"/>
      <c r="AH1339" s="247"/>
      <c r="AI1339" s="682"/>
      <c r="AJ1339" s="682"/>
      <c r="AK1339" s="247"/>
      <c r="AL1339" s="548" t="str">
        <f t="shared" si="21"/>
        <v/>
      </c>
    </row>
    <row r="1340" spans="1:38" ht="99.75" customHeight="1" thickBot="1" x14ac:dyDescent="0.35">
      <c r="A1340" s="627">
        <f t="shared" si="20"/>
        <v>1334</v>
      </c>
      <c r="B1340" s="1182"/>
      <c r="C1340" s="674"/>
      <c r="D1340" s="13"/>
      <c r="E1340" s="683" t="s">
        <v>2735</v>
      </c>
      <c r="F1340" s="681" t="s">
        <v>16621</v>
      </c>
      <c r="G1340" s="190" t="s">
        <v>16595</v>
      </c>
      <c r="H1340" s="243" t="s">
        <v>10</v>
      </c>
      <c r="I1340" s="684"/>
      <c r="J1340" s="671"/>
      <c r="K1340" s="196"/>
      <c r="L1340" s="654"/>
      <c r="M1340" s="654"/>
      <c r="N1340" s="654"/>
      <c r="O1340" s="654"/>
      <c r="P1340" s="654"/>
      <c r="Q1340" s="654"/>
      <c r="R1340" s="196"/>
      <c r="S1340" s="654"/>
      <c r="T1340" s="654"/>
      <c r="U1340" s="196"/>
      <c r="V1340" s="654"/>
      <c r="W1340" s="654"/>
      <c r="X1340" s="654"/>
      <c r="Y1340" s="659"/>
      <c r="Z1340" s="659"/>
      <c r="AA1340" s="659"/>
      <c r="AB1340" s="247"/>
      <c r="AC1340" s="667"/>
      <c r="AD1340" s="667"/>
      <c r="AE1340" s="667"/>
      <c r="AF1340" s="682"/>
      <c r="AG1340" s="682"/>
      <c r="AH1340" s="247"/>
      <c r="AI1340" s="682"/>
      <c r="AJ1340" s="682"/>
      <c r="AK1340" s="247"/>
      <c r="AL1340" s="548" t="str">
        <f t="shared" si="21"/>
        <v/>
      </c>
    </row>
    <row r="1341" spans="1:38" ht="99.75" customHeight="1" thickBot="1" x14ac:dyDescent="0.35">
      <c r="A1341" s="627">
        <f t="shared" si="20"/>
        <v>1335</v>
      </c>
      <c r="B1341" s="1182"/>
      <c r="C1341" s="674"/>
      <c r="D1341" s="13"/>
      <c r="E1341" s="683" t="s">
        <v>2735</v>
      </c>
      <c r="F1341" s="681" t="s">
        <v>16622</v>
      </c>
      <c r="G1341" s="190" t="s">
        <v>16596</v>
      </c>
      <c r="H1341" s="243" t="s">
        <v>10</v>
      </c>
      <c r="I1341" s="684"/>
      <c r="J1341" s="671"/>
      <c r="K1341" s="196"/>
      <c r="L1341" s="654"/>
      <c r="M1341" s="654"/>
      <c r="N1341" s="654"/>
      <c r="O1341" s="654"/>
      <c r="P1341" s="654"/>
      <c r="Q1341" s="654"/>
      <c r="R1341" s="196"/>
      <c r="S1341" s="654"/>
      <c r="T1341" s="654"/>
      <c r="U1341" s="196"/>
      <c r="V1341" s="654"/>
      <c r="W1341" s="654"/>
      <c r="X1341" s="654"/>
      <c r="Y1341" s="659"/>
      <c r="Z1341" s="659"/>
      <c r="AA1341" s="659"/>
      <c r="AB1341" s="247"/>
      <c r="AC1341" s="667"/>
      <c r="AD1341" s="667"/>
      <c r="AE1341" s="667"/>
      <c r="AF1341" s="682"/>
      <c r="AG1341" s="682"/>
      <c r="AH1341" s="247"/>
      <c r="AI1341" s="682"/>
      <c r="AJ1341" s="682"/>
      <c r="AK1341" s="247"/>
      <c r="AL1341" s="548" t="str">
        <f t="shared" si="21"/>
        <v/>
      </c>
    </row>
    <row r="1342" spans="1:38" ht="99.75" customHeight="1" thickBot="1" x14ac:dyDescent="0.35">
      <c r="A1342" s="627">
        <f t="shared" si="20"/>
        <v>1336</v>
      </c>
      <c r="B1342" s="1182"/>
      <c r="C1342" s="674"/>
      <c r="D1342" s="13"/>
      <c r="E1342" s="683" t="s">
        <v>2735</v>
      </c>
      <c r="F1342" s="681" t="s">
        <v>16623</v>
      </c>
      <c r="G1342" s="190" t="s">
        <v>16597</v>
      </c>
      <c r="H1342" s="243" t="s">
        <v>10</v>
      </c>
      <c r="I1342" s="684"/>
      <c r="J1342" s="671"/>
      <c r="K1342" s="196"/>
      <c r="L1342" s="654"/>
      <c r="M1342" s="654"/>
      <c r="N1342" s="654"/>
      <c r="O1342" s="654"/>
      <c r="P1342" s="654"/>
      <c r="Q1342" s="654"/>
      <c r="R1342" s="196"/>
      <c r="S1342" s="654"/>
      <c r="T1342" s="654"/>
      <c r="U1342" s="196"/>
      <c r="V1342" s="654"/>
      <c r="W1342" s="654"/>
      <c r="X1342" s="654"/>
      <c r="Y1342" s="659"/>
      <c r="Z1342" s="659"/>
      <c r="AA1342" s="659"/>
      <c r="AB1342" s="247"/>
      <c r="AC1342" s="667"/>
      <c r="AD1342" s="667"/>
      <c r="AE1342" s="667"/>
      <c r="AF1342" s="682"/>
      <c r="AG1342" s="682"/>
      <c r="AH1342" s="247"/>
      <c r="AI1342" s="682"/>
      <c r="AJ1342" s="682"/>
      <c r="AK1342" s="247"/>
      <c r="AL1342" s="548" t="str">
        <f t="shared" si="21"/>
        <v/>
      </c>
    </row>
    <row r="1343" spans="1:38" ht="99.75" customHeight="1" thickBot="1" x14ac:dyDescent="0.35">
      <c r="A1343" s="627">
        <f t="shared" si="20"/>
        <v>1337</v>
      </c>
      <c r="B1343" s="1182"/>
      <c r="C1343" s="674"/>
      <c r="D1343" s="13"/>
      <c r="E1343" s="683" t="s">
        <v>2735</v>
      </c>
      <c r="F1343" s="681" t="s">
        <v>16624</v>
      </c>
      <c r="G1343" s="190" t="s">
        <v>16598</v>
      </c>
      <c r="H1343" s="243" t="s">
        <v>10</v>
      </c>
      <c r="I1343" s="684"/>
      <c r="J1343" s="671"/>
      <c r="K1343" s="196"/>
      <c r="L1343" s="654"/>
      <c r="M1343" s="654"/>
      <c r="N1343" s="654"/>
      <c r="O1343" s="654"/>
      <c r="P1343" s="654"/>
      <c r="Q1343" s="654"/>
      <c r="R1343" s="196"/>
      <c r="S1343" s="654"/>
      <c r="T1343" s="654"/>
      <c r="U1343" s="196"/>
      <c r="V1343" s="654"/>
      <c r="W1343" s="654"/>
      <c r="X1343" s="654"/>
      <c r="Y1343" s="659"/>
      <c r="Z1343" s="659"/>
      <c r="AA1343" s="659"/>
      <c r="AB1343" s="247"/>
      <c r="AC1343" s="667"/>
      <c r="AD1343" s="667"/>
      <c r="AE1343" s="667"/>
      <c r="AF1343" s="682"/>
      <c r="AG1343" s="682"/>
      <c r="AH1343" s="247"/>
      <c r="AI1343" s="682"/>
      <c r="AJ1343" s="682"/>
      <c r="AK1343" s="247"/>
      <c r="AL1343" s="548" t="str">
        <f t="shared" si="21"/>
        <v/>
      </c>
    </row>
    <row r="1344" spans="1:38" ht="99.75" customHeight="1" thickBot="1" x14ac:dyDescent="0.35">
      <c r="A1344" s="627">
        <f t="shared" si="20"/>
        <v>1338</v>
      </c>
      <c r="B1344" s="1182"/>
      <c r="C1344" s="674"/>
      <c r="D1344" s="13"/>
      <c r="E1344" s="683" t="s">
        <v>2735</v>
      </c>
      <c r="F1344" s="681" t="s">
        <v>16625</v>
      </c>
      <c r="G1344" s="190" t="s">
        <v>16599</v>
      </c>
      <c r="H1344" s="243" t="s">
        <v>10</v>
      </c>
      <c r="I1344" s="684"/>
      <c r="J1344" s="671"/>
      <c r="K1344" s="196"/>
      <c r="L1344" s="654"/>
      <c r="M1344" s="654"/>
      <c r="N1344" s="654"/>
      <c r="O1344" s="654"/>
      <c r="P1344" s="654"/>
      <c r="Q1344" s="654"/>
      <c r="R1344" s="196"/>
      <c r="S1344" s="654"/>
      <c r="T1344" s="654"/>
      <c r="U1344" s="196"/>
      <c r="V1344" s="654"/>
      <c r="W1344" s="654"/>
      <c r="X1344" s="654"/>
      <c r="Y1344" s="659"/>
      <c r="Z1344" s="659"/>
      <c r="AA1344" s="659"/>
      <c r="AB1344" s="247"/>
      <c r="AC1344" s="667"/>
      <c r="AD1344" s="667"/>
      <c r="AE1344" s="667"/>
      <c r="AF1344" s="682"/>
      <c r="AG1344" s="682"/>
      <c r="AH1344" s="247"/>
      <c r="AI1344" s="682"/>
      <c r="AJ1344" s="682"/>
      <c r="AK1344" s="247"/>
      <c r="AL1344" s="548" t="str">
        <f t="shared" si="21"/>
        <v/>
      </c>
    </row>
    <row r="1345" spans="1:38" ht="99.75" customHeight="1" thickBot="1" x14ac:dyDescent="0.35">
      <c r="A1345" s="627">
        <f t="shared" si="20"/>
        <v>1339</v>
      </c>
      <c r="B1345" s="1182"/>
      <c r="C1345" s="674"/>
      <c r="D1345" s="13"/>
      <c r="E1345" s="683" t="s">
        <v>2735</v>
      </c>
      <c r="F1345" s="681" t="s">
        <v>16626</v>
      </c>
      <c r="G1345" s="190" t="s">
        <v>16600</v>
      </c>
      <c r="H1345" s="243" t="s">
        <v>10</v>
      </c>
      <c r="I1345" s="684"/>
      <c r="J1345" s="671"/>
      <c r="K1345" s="196"/>
      <c r="L1345" s="654"/>
      <c r="M1345" s="654"/>
      <c r="N1345" s="654"/>
      <c r="O1345" s="654"/>
      <c r="P1345" s="654"/>
      <c r="Q1345" s="654"/>
      <c r="R1345" s="196"/>
      <c r="S1345" s="654"/>
      <c r="T1345" s="654"/>
      <c r="U1345" s="196"/>
      <c r="V1345" s="654"/>
      <c r="W1345" s="654"/>
      <c r="X1345" s="654"/>
      <c r="Y1345" s="659"/>
      <c r="Z1345" s="659"/>
      <c r="AA1345" s="659"/>
      <c r="AB1345" s="247"/>
      <c r="AC1345" s="667"/>
      <c r="AD1345" s="667"/>
      <c r="AE1345" s="667"/>
      <c r="AF1345" s="682"/>
      <c r="AG1345" s="682"/>
      <c r="AH1345" s="247"/>
      <c r="AI1345" s="682"/>
      <c r="AJ1345" s="682"/>
      <c r="AK1345" s="247"/>
      <c r="AL1345" s="548" t="str">
        <f t="shared" si="21"/>
        <v/>
      </c>
    </row>
    <row r="1346" spans="1:38" ht="99.75" customHeight="1" thickBot="1" x14ac:dyDescent="0.35">
      <c r="A1346" s="627">
        <f t="shared" si="20"/>
        <v>1340</v>
      </c>
      <c r="B1346" s="1182"/>
      <c r="C1346" s="674"/>
      <c r="D1346" s="13"/>
      <c r="E1346" s="683" t="s">
        <v>2735</v>
      </c>
      <c r="F1346" s="681" t="s">
        <v>16627</v>
      </c>
      <c r="G1346" s="190" t="s">
        <v>16601</v>
      </c>
      <c r="H1346" s="243" t="s">
        <v>10</v>
      </c>
      <c r="I1346" s="684"/>
      <c r="J1346" s="671"/>
      <c r="K1346" s="196"/>
      <c r="L1346" s="654"/>
      <c r="M1346" s="654"/>
      <c r="N1346" s="654"/>
      <c r="O1346" s="654"/>
      <c r="P1346" s="654"/>
      <c r="Q1346" s="654"/>
      <c r="R1346" s="196"/>
      <c r="S1346" s="654"/>
      <c r="T1346" s="654"/>
      <c r="U1346" s="196"/>
      <c r="V1346" s="654"/>
      <c r="W1346" s="654"/>
      <c r="X1346" s="654"/>
      <c r="Y1346" s="659"/>
      <c r="Z1346" s="659"/>
      <c r="AA1346" s="659"/>
      <c r="AB1346" s="247"/>
      <c r="AC1346" s="667"/>
      <c r="AD1346" s="667"/>
      <c r="AE1346" s="667"/>
      <c r="AF1346" s="682"/>
      <c r="AG1346" s="682"/>
      <c r="AH1346" s="247"/>
      <c r="AI1346" s="682"/>
      <c r="AJ1346" s="682"/>
      <c r="AK1346" s="247"/>
      <c r="AL1346" s="548" t="str">
        <f t="shared" si="21"/>
        <v/>
      </c>
    </row>
    <row r="1347" spans="1:38" ht="99.75" customHeight="1" thickBot="1" x14ac:dyDescent="0.35">
      <c r="A1347" s="627">
        <f t="shared" si="20"/>
        <v>1341</v>
      </c>
      <c r="B1347" s="1182"/>
      <c r="C1347" s="674"/>
      <c r="D1347" s="13"/>
      <c r="E1347" s="683" t="s">
        <v>2735</v>
      </c>
      <c r="F1347" s="681" t="s">
        <v>16628</v>
      </c>
      <c r="G1347" s="190" t="s">
        <v>16602</v>
      </c>
      <c r="H1347" s="243" t="s">
        <v>10</v>
      </c>
      <c r="I1347" s="684"/>
      <c r="J1347" s="671"/>
      <c r="K1347" s="196"/>
      <c r="L1347" s="654"/>
      <c r="M1347" s="654"/>
      <c r="N1347" s="654"/>
      <c r="O1347" s="654"/>
      <c r="P1347" s="654"/>
      <c r="Q1347" s="654"/>
      <c r="R1347" s="196"/>
      <c r="S1347" s="654"/>
      <c r="T1347" s="654"/>
      <c r="U1347" s="196"/>
      <c r="V1347" s="654"/>
      <c r="W1347" s="654"/>
      <c r="X1347" s="654"/>
      <c r="Y1347" s="659"/>
      <c r="Z1347" s="659"/>
      <c r="AA1347" s="659"/>
      <c r="AB1347" s="247"/>
      <c r="AC1347" s="667"/>
      <c r="AD1347" s="667"/>
      <c r="AE1347" s="667"/>
      <c r="AF1347" s="682"/>
      <c r="AG1347" s="682"/>
      <c r="AH1347" s="247"/>
      <c r="AI1347" s="682"/>
      <c r="AJ1347" s="682"/>
      <c r="AK1347" s="247"/>
      <c r="AL1347" s="548" t="str">
        <f t="shared" si="21"/>
        <v/>
      </c>
    </row>
    <row r="1348" spans="1:38" ht="99.75" customHeight="1" thickBot="1" x14ac:dyDescent="0.35">
      <c r="A1348" s="627">
        <f t="shared" si="20"/>
        <v>1342</v>
      </c>
      <c r="B1348" s="1182"/>
      <c r="C1348" s="674"/>
      <c r="D1348" s="13"/>
      <c r="E1348" s="683" t="s">
        <v>2735</v>
      </c>
      <c r="F1348" s="681" t="s">
        <v>16629</v>
      </c>
      <c r="G1348" s="190" t="s">
        <v>16603</v>
      </c>
      <c r="H1348" s="243" t="s">
        <v>10</v>
      </c>
      <c r="I1348" s="684"/>
      <c r="J1348" s="671"/>
      <c r="K1348" s="196"/>
      <c r="L1348" s="654"/>
      <c r="M1348" s="654"/>
      <c r="N1348" s="654"/>
      <c r="O1348" s="654"/>
      <c r="P1348" s="654"/>
      <c r="Q1348" s="654"/>
      <c r="R1348" s="196"/>
      <c r="S1348" s="654"/>
      <c r="T1348" s="654"/>
      <c r="U1348" s="196"/>
      <c r="V1348" s="654"/>
      <c r="W1348" s="654"/>
      <c r="X1348" s="654"/>
      <c r="Y1348" s="659"/>
      <c r="Z1348" s="659"/>
      <c r="AA1348" s="659"/>
      <c r="AB1348" s="247"/>
      <c r="AC1348" s="667"/>
      <c r="AD1348" s="667"/>
      <c r="AE1348" s="667"/>
      <c r="AF1348" s="682"/>
      <c r="AG1348" s="682"/>
      <c r="AH1348" s="247"/>
      <c r="AI1348" s="682"/>
      <c r="AJ1348" s="682"/>
      <c r="AK1348" s="247"/>
      <c r="AL1348" s="548" t="str">
        <f t="shared" si="21"/>
        <v/>
      </c>
    </row>
    <row r="1349" spans="1:38" ht="99.75" customHeight="1" thickBot="1" x14ac:dyDescent="0.35">
      <c r="A1349" s="627">
        <f t="shared" si="20"/>
        <v>1343</v>
      </c>
      <c r="B1349" s="1182"/>
      <c r="C1349" s="674"/>
      <c r="D1349" s="13"/>
      <c r="E1349" s="683" t="s">
        <v>2735</v>
      </c>
      <c r="F1349" s="681" t="s">
        <v>16630</v>
      </c>
      <c r="G1349" s="190" t="s">
        <v>16604</v>
      </c>
      <c r="H1349" s="243" t="s">
        <v>10</v>
      </c>
      <c r="I1349" s="684"/>
      <c r="J1349" s="671"/>
      <c r="K1349" s="196"/>
      <c r="L1349" s="654"/>
      <c r="M1349" s="654"/>
      <c r="N1349" s="654"/>
      <c r="O1349" s="654"/>
      <c r="P1349" s="654"/>
      <c r="Q1349" s="654"/>
      <c r="R1349" s="196"/>
      <c r="S1349" s="654"/>
      <c r="T1349" s="654"/>
      <c r="U1349" s="196"/>
      <c r="V1349" s="654"/>
      <c r="W1349" s="654"/>
      <c r="X1349" s="654"/>
      <c r="Y1349" s="659"/>
      <c r="Z1349" s="659"/>
      <c r="AA1349" s="659"/>
      <c r="AB1349" s="247"/>
      <c r="AC1349" s="667"/>
      <c r="AD1349" s="667"/>
      <c r="AE1349" s="667"/>
      <c r="AF1349" s="682"/>
      <c r="AG1349" s="682"/>
      <c r="AH1349" s="247"/>
      <c r="AI1349" s="682"/>
      <c r="AJ1349" s="682"/>
      <c r="AK1349" s="247"/>
      <c r="AL1349" s="548" t="str">
        <f t="shared" si="21"/>
        <v/>
      </c>
    </row>
    <row r="1350" spans="1:38" ht="99.75" customHeight="1" thickBot="1" x14ac:dyDescent="0.35">
      <c r="A1350" s="627">
        <f t="shared" si="20"/>
        <v>1344</v>
      </c>
      <c r="B1350" s="1182"/>
      <c r="C1350" s="674"/>
      <c r="D1350" s="13"/>
      <c r="E1350" s="683" t="s">
        <v>2735</v>
      </c>
      <c r="F1350" s="681" t="s">
        <v>16631</v>
      </c>
      <c r="G1350" s="190" t="s">
        <v>16605</v>
      </c>
      <c r="H1350" s="243" t="s">
        <v>10</v>
      </c>
      <c r="I1350" s="684"/>
      <c r="J1350" s="671"/>
      <c r="K1350" s="196"/>
      <c r="L1350" s="654"/>
      <c r="M1350" s="654"/>
      <c r="N1350" s="654"/>
      <c r="O1350" s="654"/>
      <c r="P1350" s="654"/>
      <c r="Q1350" s="654"/>
      <c r="R1350" s="196"/>
      <c r="S1350" s="654"/>
      <c r="T1350" s="654"/>
      <c r="U1350" s="196"/>
      <c r="V1350" s="654"/>
      <c r="W1350" s="654"/>
      <c r="X1350" s="654"/>
      <c r="Y1350" s="659"/>
      <c r="Z1350" s="659"/>
      <c r="AA1350" s="659"/>
      <c r="AB1350" s="247"/>
      <c r="AC1350" s="667"/>
      <c r="AD1350" s="667"/>
      <c r="AE1350" s="667"/>
      <c r="AF1350" s="682"/>
      <c r="AG1350" s="682"/>
      <c r="AH1350" s="247"/>
      <c r="AI1350" s="682"/>
      <c r="AJ1350" s="682"/>
      <c r="AK1350" s="247"/>
      <c r="AL1350" s="548" t="str">
        <f t="shared" si="21"/>
        <v/>
      </c>
    </row>
    <row r="1351" spans="1:38" ht="99.75" customHeight="1" thickBot="1" x14ac:dyDescent="0.35">
      <c r="A1351" s="627">
        <f t="shared" si="20"/>
        <v>1345</v>
      </c>
      <c r="B1351" s="1182"/>
      <c r="C1351" s="674"/>
      <c r="D1351" s="13"/>
      <c r="E1351" s="683" t="s">
        <v>2735</v>
      </c>
      <c r="F1351" s="681" t="s">
        <v>16609</v>
      </c>
      <c r="G1351" s="190" t="s">
        <v>16606</v>
      </c>
      <c r="H1351" s="243" t="s">
        <v>10</v>
      </c>
      <c r="I1351" s="684"/>
      <c r="J1351" s="671"/>
      <c r="K1351" s="196"/>
      <c r="L1351" s="654"/>
      <c r="M1351" s="654"/>
      <c r="N1351" s="654"/>
      <c r="O1351" s="654"/>
      <c r="P1351" s="654"/>
      <c r="Q1351" s="654"/>
      <c r="R1351" s="196"/>
      <c r="S1351" s="654"/>
      <c r="T1351" s="654"/>
      <c r="U1351" s="196"/>
      <c r="V1351" s="654"/>
      <c r="W1351" s="654"/>
      <c r="X1351" s="654"/>
      <c r="Y1351" s="659"/>
      <c r="Z1351" s="659"/>
      <c r="AA1351" s="659"/>
      <c r="AB1351" s="247"/>
      <c r="AC1351" s="667"/>
      <c r="AD1351" s="667"/>
      <c r="AE1351" s="667"/>
      <c r="AF1351" s="682"/>
      <c r="AG1351" s="682"/>
      <c r="AH1351" s="247"/>
      <c r="AI1351" s="682"/>
      <c r="AJ1351" s="682"/>
      <c r="AK1351" s="247"/>
      <c r="AL1351" s="548" t="str">
        <f t="shared" si="21"/>
        <v/>
      </c>
    </row>
    <row r="1352" spans="1:38" ht="99.75" customHeight="1" thickBot="1" x14ac:dyDescent="0.35">
      <c r="A1352" s="627">
        <f t="shared" si="20"/>
        <v>1346</v>
      </c>
      <c r="B1352" s="1182"/>
      <c r="C1352" s="674"/>
      <c r="D1352" s="13"/>
      <c r="E1352" s="683" t="s">
        <v>2735</v>
      </c>
      <c r="F1352" s="681" t="s">
        <v>16610</v>
      </c>
      <c r="G1352" s="190" t="s">
        <v>16607</v>
      </c>
      <c r="H1352" s="243" t="s">
        <v>10</v>
      </c>
      <c r="I1352" s="684"/>
      <c r="J1352" s="671"/>
      <c r="K1352" s="196"/>
      <c r="L1352" s="654"/>
      <c r="M1352" s="654"/>
      <c r="N1352" s="654"/>
      <c r="O1352" s="654"/>
      <c r="P1352" s="654"/>
      <c r="Q1352" s="654"/>
      <c r="R1352" s="196"/>
      <c r="S1352" s="654"/>
      <c r="T1352" s="654"/>
      <c r="U1352" s="196"/>
      <c r="V1352" s="654"/>
      <c r="W1352" s="654"/>
      <c r="X1352" s="654"/>
      <c r="Y1352" s="659"/>
      <c r="Z1352" s="659"/>
      <c r="AA1352" s="659"/>
      <c r="AB1352" s="247"/>
      <c r="AC1352" s="667"/>
      <c r="AD1352" s="667"/>
      <c r="AE1352" s="667"/>
      <c r="AF1352" s="682"/>
      <c r="AG1352" s="682"/>
      <c r="AH1352" s="247"/>
      <c r="AI1352" s="682"/>
      <c r="AJ1352" s="682"/>
      <c r="AK1352" s="247"/>
      <c r="AL1352" s="548" t="str">
        <f t="shared" si="21"/>
        <v/>
      </c>
    </row>
    <row r="1353" spans="1:38" ht="99.75" customHeight="1" thickBot="1" x14ac:dyDescent="0.35">
      <c r="A1353" s="627">
        <f t="shared" si="20"/>
        <v>1347</v>
      </c>
      <c r="B1353" s="1183"/>
      <c r="C1353" s="674"/>
      <c r="D1353" s="13"/>
      <c r="E1353" s="683" t="s">
        <v>2735</v>
      </c>
      <c r="F1353" s="681" t="s">
        <v>16611</v>
      </c>
      <c r="G1353" s="190" t="s">
        <v>16608</v>
      </c>
      <c r="H1353" s="243" t="s">
        <v>10</v>
      </c>
      <c r="I1353" s="684"/>
      <c r="J1353" s="671"/>
      <c r="K1353" s="196"/>
      <c r="L1353" s="654"/>
      <c r="M1353" s="654"/>
      <c r="N1353" s="654"/>
      <c r="O1353" s="654"/>
      <c r="P1353" s="654"/>
      <c r="Q1353" s="654"/>
      <c r="R1353" s="196"/>
      <c r="S1353" s="654"/>
      <c r="T1353" s="654"/>
      <c r="U1353" s="196"/>
      <c r="V1353" s="654"/>
      <c r="W1353" s="654"/>
      <c r="X1353" s="654"/>
      <c r="Y1353" s="659"/>
      <c r="Z1353" s="659"/>
      <c r="AA1353" s="659"/>
      <c r="AB1353" s="247"/>
      <c r="AC1353" s="667"/>
      <c r="AD1353" s="667"/>
      <c r="AE1353" s="667"/>
      <c r="AF1353" s="682"/>
      <c r="AG1353" s="682"/>
      <c r="AH1353" s="247"/>
      <c r="AI1353" s="682"/>
      <c r="AJ1353" s="682"/>
      <c r="AK1353" s="247"/>
      <c r="AL1353" s="548" t="str">
        <f t="shared" si="21"/>
        <v/>
      </c>
    </row>
    <row r="1354" spans="1:38" ht="99.75" customHeight="1" thickBot="1" x14ac:dyDescent="0.35">
      <c r="A1354" s="627">
        <f t="shared" si="20"/>
        <v>1348</v>
      </c>
      <c r="B1354" s="1181" t="s">
        <v>16650</v>
      </c>
      <c r="C1354" s="674"/>
      <c r="D1354" s="13"/>
      <c r="E1354" s="683" t="s">
        <v>2735</v>
      </c>
      <c r="F1354" s="681" t="s">
        <v>16642</v>
      </c>
      <c r="G1354" s="190" t="s">
        <v>16634</v>
      </c>
      <c r="H1354" s="243" t="s">
        <v>10</v>
      </c>
      <c r="I1354" s="684">
        <v>46195</v>
      </c>
      <c r="J1354" s="671"/>
      <c r="K1354" s="196" t="s">
        <v>83</v>
      </c>
      <c r="L1354" s="654"/>
      <c r="M1354" s="654"/>
      <c r="N1354" s="654"/>
      <c r="O1354" s="654"/>
      <c r="P1354" s="654"/>
      <c r="Q1354" s="654"/>
      <c r="R1354" s="196"/>
      <c r="S1354" s="654"/>
      <c r="T1354" s="654"/>
      <c r="U1354" s="196"/>
      <c r="V1354" s="654"/>
      <c r="W1354" s="654"/>
      <c r="X1354" s="654"/>
      <c r="Y1354" s="659"/>
      <c r="Z1354" s="659"/>
      <c r="AA1354" s="659"/>
      <c r="AB1354" s="247"/>
      <c r="AC1354" s="667"/>
      <c r="AD1354" s="667"/>
      <c r="AE1354" s="667"/>
      <c r="AF1354" s="682"/>
      <c r="AG1354" s="682"/>
      <c r="AH1354" s="247"/>
      <c r="AI1354" s="682"/>
      <c r="AJ1354" s="682"/>
      <c r="AK1354" s="247"/>
      <c r="AL1354" s="548" t="str">
        <f t="shared" si="21"/>
        <v>Open PDFSD FINALLY.SD 108 (S19.ARCH.20-06)(12-00)</v>
      </c>
    </row>
    <row r="1355" spans="1:38" ht="99.75" customHeight="1" thickBot="1" x14ac:dyDescent="0.35">
      <c r="A1355" s="627">
        <f t="shared" ref="A1355:A1418" si="22">ROW()-ROW($A$6)</f>
        <v>1349</v>
      </c>
      <c r="B1355" s="1182"/>
      <c r="C1355" s="674"/>
      <c r="D1355" s="13"/>
      <c r="E1355" s="683" t="s">
        <v>2735</v>
      </c>
      <c r="F1355" s="681" t="s">
        <v>16643</v>
      </c>
      <c r="G1355" s="190" t="s">
        <v>16635</v>
      </c>
      <c r="H1355" s="243" t="s">
        <v>10</v>
      </c>
      <c r="I1355" s="684">
        <v>46195</v>
      </c>
      <c r="J1355" s="671"/>
      <c r="K1355" s="196" t="s">
        <v>83</v>
      </c>
      <c r="L1355" s="654"/>
      <c r="M1355" s="654"/>
      <c r="N1355" s="654"/>
      <c r="O1355" s="654"/>
      <c r="P1355" s="654"/>
      <c r="Q1355" s="654"/>
      <c r="R1355" s="196"/>
      <c r="S1355" s="654"/>
      <c r="T1355" s="654"/>
      <c r="U1355" s="196"/>
      <c r="V1355" s="654"/>
      <c r="W1355" s="654"/>
      <c r="X1355" s="654"/>
      <c r="Y1355" s="659"/>
      <c r="Z1355" s="659"/>
      <c r="AA1355" s="659"/>
      <c r="AB1355" s="247"/>
      <c r="AC1355" s="667"/>
      <c r="AD1355" s="667"/>
      <c r="AE1355" s="667"/>
      <c r="AF1355" s="682"/>
      <c r="AG1355" s="682"/>
      <c r="AH1355" s="247"/>
      <c r="AI1355" s="682"/>
      <c r="AJ1355" s="682"/>
      <c r="AK1355" s="247"/>
      <c r="AL1355" s="548" t="str">
        <f t="shared" si="21"/>
        <v/>
      </c>
    </row>
    <row r="1356" spans="1:38" ht="99.75" customHeight="1" thickBot="1" x14ac:dyDescent="0.35">
      <c r="A1356" s="627">
        <f t="shared" si="22"/>
        <v>1350</v>
      </c>
      <c r="B1356" s="1182"/>
      <c r="C1356" s="674"/>
      <c r="D1356" s="13"/>
      <c r="E1356" s="683" t="s">
        <v>2735</v>
      </c>
      <c r="F1356" s="681" t="s">
        <v>16644</v>
      </c>
      <c r="G1356" s="190" t="s">
        <v>16636</v>
      </c>
      <c r="H1356" s="243" t="s">
        <v>10</v>
      </c>
      <c r="I1356" s="684">
        <v>46195</v>
      </c>
      <c r="J1356" s="671"/>
      <c r="K1356" s="196" t="s">
        <v>83</v>
      </c>
      <c r="L1356" s="654"/>
      <c r="M1356" s="654"/>
      <c r="N1356" s="654"/>
      <c r="O1356" s="654"/>
      <c r="P1356" s="654"/>
      <c r="Q1356" s="654"/>
      <c r="R1356" s="196"/>
      <c r="S1356" s="654"/>
      <c r="T1356" s="654"/>
      <c r="U1356" s="196"/>
      <c r="V1356" s="654"/>
      <c r="W1356" s="654"/>
      <c r="X1356" s="654"/>
      <c r="Y1356" s="659"/>
      <c r="Z1356" s="659"/>
      <c r="AA1356" s="659"/>
      <c r="AB1356" s="247"/>
      <c r="AC1356" s="667"/>
      <c r="AD1356" s="667"/>
      <c r="AE1356" s="667"/>
      <c r="AF1356" s="682"/>
      <c r="AG1356" s="682"/>
      <c r="AH1356" s="247"/>
      <c r="AI1356" s="682"/>
      <c r="AJ1356" s="682"/>
      <c r="AK1356" s="247"/>
      <c r="AL1356" s="548" t="str">
        <f t="shared" si="21"/>
        <v/>
      </c>
    </row>
    <row r="1357" spans="1:38" ht="99.75" customHeight="1" thickBot="1" x14ac:dyDescent="0.35">
      <c r="A1357" s="627">
        <f t="shared" si="22"/>
        <v>1351</v>
      </c>
      <c r="B1357" s="1182"/>
      <c r="C1357" s="674"/>
      <c r="D1357" s="13"/>
      <c r="E1357" s="683" t="s">
        <v>2735</v>
      </c>
      <c r="F1357" s="681" t="s">
        <v>16645</v>
      </c>
      <c r="G1357" s="190" t="s">
        <v>16637</v>
      </c>
      <c r="H1357" s="243" t="s">
        <v>10</v>
      </c>
      <c r="I1357" s="684">
        <v>46195</v>
      </c>
      <c r="J1357" s="671"/>
      <c r="K1357" s="196" t="s">
        <v>83</v>
      </c>
      <c r="L1357" s="654"/>
      <c r="M1357" s="654"/>
      <c r="N1357" s="654"/>
      <c r="O1357" s="654"/>
      <c r="P1357" s="654"/>
      <c r="Q1357" s="654"/>
      <c r="R1357" s="196"/>
      <c r="S1357" s="654"/>
      <c r="T1357" s="654"/>
      <c r="U1357" s="196"/>
      <c r="V1357" s="654"/>
      <c r="W1357" s="654"/>
      <c r="X1357" s="654"/>
      <c r="Y1357" s="659"/>
      <c r="Z1357" s="659"/>
      <c r="AA1357" s="659"/>
      <c r="AB1357" s="247"/>
      <c r="AC1357" s="667"/>
      <c r="AD1357" s="667"/>
      <c r="AE1357" s="667"/>
      <c r="AF1357" s="682"/>
      <c r="AG1357" s="682"/>
      <c r="AH1357" s="247"/>
      <c r="AI1357" s="682"/>
      <c r="AJ1357" s="682"/>
      <c r="AK1357" s="247"/>
      <c r="AL1357" s="548" t="str">
        <f t="shared" si="21"/>
        <v/>
      </c>
    </row>
    <row r="1358" spans="1:38" ht="99.75" customHeight="1" thickBot="1" x14ac:dyDescent="0.35">
      <c r="A1358" s="627">
        <f t="shared" si="22"/>
        <v>1352</v>
      </c>
      <c r="B1358" s="1182"/>
      <c r="C1358" s="674"/>
      <c r="D1358" s="13"/>
      <c r="E1358" s="683" t="s">
        <v>2735</v>
      </c>
      <c r="F1358" s="681" t="s">
        <v>16646</v>
      </c>
      <c r="G1358" s="190" t="s">
        <v>16638</v>
      </c>
      <c r="H1358" s="243" t="s">
        <v>10</v>
      </c>
      <c r="I1358" s="684">
        <v>46195</v>
      </c>
      <c r="J1358" s="671"/>
      <c r="K1358" s="196" t="s">
        <v>83</v>
      </c>
      <c r="L1358" s="654"/>
      <c r="M1358" s="654"/>
      <c r="N1358" s="654"/>
      <c r="O1358" s="654"/>
      <c r="P1358" s="654"/>
      <c r="Q1358" s="654"/>
      <c r="R1358" s="196"/>
      <c r="S1358" s="654"/>
      <c r="T1358" s="654"/>
      <c r="U1358" s="196"/>
      <c r="V1358" s="654"/>
      <c r="W1358" s="654"/>
      <c r="X1358" s="654"/>
      <c r="Y1358" s="659"/>
      <c r="Z1358" s="659"/>
      <c r="AA1358" s="659"/>
      <c r="AB1358" s="247"/>
      <c r="AC1358" s="667"/>
      <c r="AD1358" s="667"/>
      <c r="AE1358" s="667"/>
      <c r="AF1358" s="682"/>
      <c r="AG1358" s="682"/>
      <c r="AH1358" s="247"/>
      <c r="AI1358" s="682"/>
      <c r="AJ1358" s="682"/>
      <c r="AK1358" s="247"/>
      <c r="AL1358" s="548" t="str">
        <f t="shared" si="21"/>
        <v/>
      </c>
    </row>
    <row r="1359" spans="1:38" ht="99.75" customHeight="1" thickBot="1" x14ac:dyDescent="0.35">
      <c r="A1359" s="627">
        <f t="shared" si="22"/>
        <v>1353</v>
      </c>
      <c r="B1359" s="1182"/>
      <c r="C1359" s="674"/>
      <c r="D1359" s="13"/>
      <c r="E1359" s="683" t="s">
        <v>2735</v>
      </c>
      <c r="F1359" s="681" t="s">
        <v>16647</v>
      </c>
      <c r="G1359" s="190" t="s">
        <v>16639</v>
      </c>
      <c r="H1359" s="243" t="s">
        <v>10</v>
      </c>
      <c r="I1359" s="684">
        <v>46195</v>
      </c>
      <c r="J1359" s="671"/>
      <c r="K1359" s="196" t="s">
        <v>83</v>
      </c>
      <c r="L1359" s="654"/>
      <c r="M1359" s="654"/>
      <c r="N1359" s="654"/>
      <c r="O1359" s="654"/>
      <c r="P1359" s="654"/>
      <c r="Q1359" s="654"/>
      <c r="R1359" s="196"/>
      <c r="S1359" s="654"/>
      <c r="T1359" s="654"/>
      <c r="U1359" s="196"/>
      <c r="V1359" s="654"/>
      <c r="W1359" s="654"/>
      <c r="X1359" s="654"/>
      <c r="Y1359" s="659"/>
      <c r="Z1359" s="659"/>
      <c r="AA1359" s="659"/>
      <c r="AB1359" s="247"/>
      <c r="AC1359" s="667"/>
      <c r="AD1359" s="667"/>
      <c r="AE1359" s="667"/>
      <c r="AF1359" s="682"/>
      <c r="AG1359" s="682"/>
      <c r="AH1359" s="247"/>
      <c r="AI1359" s="682"/>
      <c r="AJ1359" s="682"/>
      <c r="AK1359" s="247"/>
      <c r="AL1359" s="548" t="str">
        <f t="shared" si="21"/>
        <v/>
      </c>
    </row>
    <row r="1360" spans="1:38" ht="99.75" customHeight="1" thickBot="1" x14ac:dyDescent="0.35">
      <c r="A1360" s="627">
        <f t="shared" si="22"/>
        <v>1354</v>
      </c>
      <c r="B1360" s="1182"/>
      <c r="C1360" s="674"/>
      <c r="D1360" s="13"/>
      <c r="E1360" s="683" t="s">
        <v>2735</v>
      </c>
      <c r="F1360" s="681" t="s">
        <v>16648</v>
      </c>
      <c r="G1360" s="190" t="s">
        <v>16640</v>
      </c>
      <c r="H1360" s="243" t="s">
        <v>10</v>
      </c>
      <c r="I1360" s="684">
        <v>46195</v>
      </c>
      <c r="J1360" s="671"/>
      <c r="K1360" s="196" t="s">
        <v>83</v>
      </c>
      <c r="L1360" s="654"/>
      <c r="M1360" s="654"/>
      <c r="N1360" s="654"/>
      <c r="O1360" s="654"/>
      <c r="P1360" s="654"/>
      <c r="Q1360" s="654"/>
      <c r="R1360" s="196"/>
      <c r="S1360" s="654"/>
      <c r="T1360" s="654"/>
      <c r="U1360" s="196"/>
      <c r="V1360" s="654"/>
      <c r="W1360" s="654"/>
      <c r="X1360" s="654"/>
      <c r="Y1360" s="659"/>
      <c r="Z1360" s="659"/>
      <c r="AA1360" s="659"/>
      <c r="AB1360" s="247"/>
      <c r="AC1360" s="667"/>
      <c r="AD1360" s="667"/>
      <c r="AE1360" s="667"/>
      <c r="AF1360" s="682"/>
      <c r="AG1360" s="682"/>
      <c r="AH1360" s="247"/>
      <c r="AI1360" s="682"/>
      <c r="AJ1360" s="682"/>
      <c r="AK1360" s="247"/>
      <c r="AL1360" s="548" t="str">
        <f t="shared" si="21"/>
        <v/>
      </c>
    </row>
    <row r="1361" spans="1:38" ht="99.75" customHeight="1" thickBot="1" x14ac:dyDescent="0.35">
      <c r="A1361" s="627">
        <f t="shared" si="22"/>
        <v>1355</v>
      </c>
      <c r="B1361" s="1183"/>
      <c r="C1361" s="674"/>
      <c r="D1361" s="13"/>
      <c r="E1361" s="683" t="s">
        <v>2735</v>
      </c>
      <c r="F1361" s="681" t="s">
        <v>16649</v>
      </c>
      <c r="G1361" s="190" t="s">
        <v>16641</v>
      </c>
      <c r="H1361" s="243" t="s">
        <v>10</v>
      </c>
      <c r="I1361" s="684">
        <v>46195</v>
      </c>
      <c r="J1361" s="671"/>
      <c r="K1361" s="196" t="s">
        <v>83</v>
      </c>
      <c r="L1361" s="654"/>
      <c r="M1361" s="654"/>
      <c r="N1361" s="654"/>
      <c r="O1361" s="654"/>
      <c r="P1361" s="654"/>
      <c r="Q1361" s="654"/>
      <c r="R1361" s="196"/>
      <c r="S1361" s="654"/>
      <c r="T1361" s="654"/>
      <c r="U1361" s="196"/>
      <c r="V1361" s="654"/>
      <c r="W1361" s="654"/>
      <c r="X1361" s="654"/>
      <c r="Y1361" s="659"/>
      <c r="Z1361" s="659"/>
      <c r="AA1361" s="659"/>
      <c r="AB1361" s="247"/>
      <c r="AC1361" s="667"/>
      <c r="AD1361" s="667"/>
      <c r="AE1361" s="667"/>
      <c r="AF1361" s="682"/>
      <c r="AG1361" s="682"/>
      <c r="AH1361" s="247"/>
      <c r="AI1361" s="682"/>
      <c r="AJ1361" s="682"/>
      <c r="AK1361" s="247"/>
      <c r="AL1361" s="548" t="str">
        <f t="shared" si="21"/>
        <v/>
      </c>
    </row>
    <row r="1362" spans="1:38" ht="99.75" customHeight="1" thickBot="1" x14ac:dyDescent="0.35">
      <c r="A1362" s="627">
        <f t="shared" si="22"/>
        <v>1356</v>
      </c>
      <c r="B1362" s="1181" t="s">
        <v>16661</v>
      </c>
      <c r="C1362" s="674"/>
      <c r="D1362" s="13"/>
      <c r="E1362" s="683" t="s">
        <v>2735</v>
      </c>
      <c r="F1362" s="681" t="s">
        <v>16656</v>
      </c>
      <c r="G1362" s="190" t="s">
        <v>16651</v>
      </c>
      <c r="H1362" s="243" t="s">
        <v>10</v>
      </c>
      <c r="I1362" s="684">
        <v>46195</v>
      </c>
      <c r="J1362" s="671"/>
      <c r="K1362" s="196" t="s">
        <v>83</v>
      </c>
      <c r="L1362" s="654"/>
      <c r="M1362" s="654"/>
      <c r="N1362" s="654"/>
      <c r="O1362" s="654"/>
      <c r="P1362" s="654"/>
      <c r="Q1362" s="654"/>
      <c r="R1362" s="196"/>
      <c r="S1362" s="654"/>
      <c r="T1362" s="654"/>
      <c r="U1362" s="196"/>
      <c r="V1362" s="654"/>
      <c r="W1362" s="654"/>
      <c r="X1362" s="654"/>
      <c r="Y1362" s="659"/>
      <c r="Z1362" s="659"/>
      <c r="AA1362" s="659"/>
      <c r="AB1362" s="247"/>
      <c r="AC1362" s="667"/>
      <c r="AD1362" s="667"/>
      <c r="AE1362" s="667"/>
      <c r="AF1362" s="682"/>
      <c r="AG1362" s="682"/>
      <c r="AH1362" s="247"/>
      <c r="AI1362" s="682"/>
      <c r="AJ1362" s="682"/>
      <c r="AK1362" s="247"/>
      <c r="AL1362" s="548" t="str">
        <f t="shared" si="21"/>
        <v>Open PDFSD FINALLY.SD 109 (S19.ARCH.20-06)(12-00)</v>
      </c>
    </row>
    <row r="1363" spans="1:38" ht="99.75" customHeight="1" thickBot="1" x14ac:dyDescent="0.35">
      <c r="A1363" s="627">
        <f t="shared" si="22"/>
        <v>1357</v>
      </c>
      <c r="B1363" s="1182"/>
      <c r="C1363" s="674"/>
      <c r="D1363" s="13"/>
      <c r="E1363" s="683" t="s">
        <v>2735</v>
      </c>
      <c r="F1363" s="681" t="s">
        <v>16657</v>
      </c>
      <c r="G1363" s="190" t="s">
        <v>16652</v>
      </c>
      <c r="H1363" s="243" t="s">
        <v>10</v>
      </c>
      <c r="I1363" s="684">
        <v>46195</v>
      </c>
      <c r="J1363" s="671"/>
      <c r="K1363" s="196" t="s">
        <v>83</v>
      </c>
      <c r="L1363" s="654"/>
      <c r="M1363" s="654"/>
      <c r="N1363" s="654"/>
      <c r="O1363" s="654"/>
      <c r="P1363" s="654"/>
      <c r="Q1363" s="654"/>
      <c r="R1363" s="196"/>
      <c r="S1363" s="654"/>
      <c r="T1363" s="654"/>
      <c r="U1363" s="196"/>
      <c r="V1363" s="654"/>
      <c r="W1363" s="654"/>
      <c r="X1363" s="654"/>
      <c r="Y1363" s="659"/>
      <c r="Z1363" s="659"/>
      <c r="AA1363" s="659"/>
      <c r="AB1363" s="247"/>
      <c r="AC1363" s="667"/>
      <c r="AD1363" s="667"/>
      <c r="AE1363" s="667"/>
      <c r="AF1363" s="682"/>
      <c r="AG1363" s="682"/>
      <c r="AH1363" s="247"/>
      <c r="AI1363" s="682"/>
      <c r="AJ1363" s="682"/>
      <c r="AK1363" s="247"/>
      <c r="AL1363" s="548" t="str">
        <f t="shared" si="21"/>
        <v/>
      </c>
    </row>
    <row r="1364" spans="1:38" ht="99.75" customHeight="1" thickBot="1" x14ac:dyDescent="0.35">
      <c r="A1364" s="627">
        <f t="shared" si="22"/>
        <v>1358</v>
      </c>
      <c r="B1364" s="1182"/>
      <c r="C1364" s="674"/>
      <c r="D1364" s="13"/>
      <c r="E1364" s="683" t="s">
        <v>2735</v>
      </c>
      <c r="F1364" s="681" t="s">
        <v>16658</v>
      </c>
      <c r="G1364" s="190" t="s">
        <v>16653</v>
      </c>
      <c r="H1364" s="243" t="s">
        <v>10</v>
      </c>
      <c r="I1364" s="684">
        <v>46195</v>
      </c>
      <c r="J1364" s="671"/>
      <c r="K1364" s="196" t="s">
        <v>83</v>
      </c>
      <c r="L1364" s="654"/>
      <c r="M1364" s="654"/>
      <c r="N1364" s="654"/>
      <c r="O1364" s="654"/>
      <c r="P1364" s="654"/>
      <c r="Q1364" s="654"/>
      <c r="R1364" s="196"/>
      <c r="S1364" s="654"/>
      <c r="T1364" s="654"/>
      <c r="U1364" s="196"/>
      <c r="V1364" s="654"/>
      <c r="W1364" s="654"/>
      <c r="X1364" s="654"/>
      <c r="Y1364" s="659"/>
      <c r="Z1364" s="659"/>
      <c r="AA1364" s="659"/>
      <c r="AB1364" s="247"/>
      <c r="AC1364" s="667"/>
      <c r="AD1364" s="667"/>
      <c r="AE1364" s="667"/>
      <c r="AF1364" s="682"/>
      <c r="AG1364" s="682"/>
      <c r="AH1364" s="247"/>
      <c r="AI1364" s="682"/>
      <c r="AJ1364" s="682"/>
      <c r="AK1364" s="247"/>
      <c r="AL1364" s="548" t="str">
        <f t="shared" si="21"/>
        <v/>
      </c>
    </row>
    <row r="1365" spans="1:38" ht="99.75" customHeight="1" thickBot="1" x14ac:dyDescent="0.35">
      <c r="A1365" s="627">
        <f t="shared" si="22"/>
        <v>1359</v>
      </c>
      <c r="B1365" s="1182"/>
      <c r="C1365" s="674"/>
      <c r="D1365" s="13"/>
      <c r="E1365" s="683" t="s">
        <v>2735</v>
      </c>
      <c r="F1365" s="681" t="s">
        <v>16659</v>
      </c>
      <c r="G1365" s="190" t="s">
        <v>16654</v>
      </c>
      <c r="H1365" s="243" t="s">
        <v>10</v>
      </c>
      <c r="I1365" s="684">
        <v>46195</v>
      </c>
      <c r="J1365" s="671"/>
      <c r="K1365" s="196" t="s">
        <v>83</v>
      </c>
      <c r="L1365" s="654"/>
      <c r="M1365" s="654"/>
      <c r="N1365" s="654"/>
      <c r="O1365" s="654"/>
      <c r="P1365" s="654"/>
      <c r="Q1365" s="654"/>
      <c r="R1365" s="196"/>
      <c r="S1365" s="654"/>
      <c r="T1365" s="654"/>
      <c r="U1365" s="196"/>
      <c r="V1365" s="654"/>
      <c r="W1365" s="654"/>
      <c r="X1365" s="654"/>
      <c r="Y1365" s="659"/>
      <c r="Z1365" s="659"/>
      <c r="AA1365" s="659"/>
      <c r="AB1365" s="247"/>
      <c r="AC1365" s="667"/>
      <c r="AD1365" s="667"/>
      <c r="AE1365" s="667"/>
      <c r="AF1365" s="682"/>
      <c r="AG1365" s="682"/>
      <c r="AH1365" s="247"/>
      <c r="AI1365" s="682"/>
      <c r="AJ1365" s="682"/>
      <c r="AK1365" s="247"/>
      <c r="AL1365" s="548" t="str">
        <f t="shared" si="21"/>
        <v/>
      </c>
    </row>
    <row r="1366" spans="1:38" ht="99.75" customHeight="1" thickBot="1" x14ac:dyDescent="0.35">
      <c r="A1366" s="627">
        <f t="shared" si="22"/>
        <v>1360</v>
      </c>
      <c r="B1366" s="1183"/>
      <c r="C1366" s="674"/>
      <c r="D1366" s="13"/>
      <c r="E1366" s="683" t="s">
        <v>2735</v>
      </c>
      <c r="F1366" s="681" t="s">
        <v>16660</v>
      </c>
      <c r="G1366" s="190" t="s">
        <v>16655</v>
      </c>
      <c r="H1366" s="243" t="s">
        <v>10</v>
      </c>
      <c r="I1366" s="684">
        <v>46195</v>
      </c>
      <c r="J1366" s="671"/>
      <c r="K1366" s="196" t="s">
        <v>83</v>
      </c>
      <c r="L1366" s="654"/>
      <c r="M1366" s="654"/>
      <c r="N1366" s="654"/>
      <c r="O1366" s="654"/>
      <c r="P1366" s="654"/>
      <c r="Q1366" s="654"/>
      <c r="R1366" s="196"/>
      <c r="S1366" s="654"/>
      <c r="T1366" s="654"/>
      <c r="U1366" s="196"/>
      <c r="V1366" s="654"/>
      <c r="W1366" s="654"/>
      <c r="X1366" s="654"/>
      <c r="Y1366" s="659"/>
      <c r="Z1366" s="659"/>
      <c r="AA1366" s="659"/>
      <c r="AB1366" s="247"/>
      <c r="AC1366" s="667"/>
      <c r="AD1366" s="667"/>
      <c r="AE1366" s="667"/>
      <c r="AF1366" s="682"/>
      <c r="AG1366" s="682"/>
      <c r="AH1366" s="247"/>
      <c r="AI1366" s="682"/>
      <c r="AJ1366" s="682"/>
      <c r="AK1366" s="247"/>
      <c r="AL1366" s="548" t="str">
        <f t="shared" si="21"/>
        <v/>
      </c>
    </row>
    <row r="1367" spans="1:38" ht="100.5" customHeight="1" thickBot="1" x14ac:dyDescent="0.35">
      <c r="A1367" s="627">
        <f t="shared" si="22"/>
        <v>1361</v>
      </c>
      <c r="B1367" s="1181" t="s">
        <v>16755</v>
      </c>
      <c r="C1367" s="674"/>
      <c r="D1367" s="13"/>
      <c r="E1367" s="683" t="s">
        <v>2735</v>
      </c>
      <c r="F1367" s="681" t="s">
        <v>16714</v>
      </c>
      <c r="G1367" s="190" t="s">
        <v>16718</v>
      </c>
      <c r="H1367" s="243" t="s">
        <v>10</v>
      </c>
      <c r="I1367" s="684"/>
      <c r="J1367" s="671"/>
      <c r="K1367" s="196"/>
      <c r="L1367" s="654"/>
      <c r="M1367" s="654"/>
      <c r="N1367" s="654"/>
      <c r="O1367" s="654"/>
      <c r="P1367" s="654"/>
      <c r="Q1367" s="654"/>
      <c r="R1367" s="196"/>
      <c r="S1367" s="654"/>
      <c r="T1367" s="654"/>
      <c r="U1367" s="196"/>
      <c r="V1367" s="654"/>
      <c r="W1367" s="654"/>
      <c r="X1367" s="654"/>
      <c r="Y1367" s="659"/>
      <c r="Z1367" s="659"/>
      <c r="AA1367" s="659"/>
      <c r="AB1367" s="247"/>
      <c r="AC1367" s="667"/>
      <c r="AD1367" s="667"/>
      <c r="AE1367" s="667"/>
      <c r="AF1367" s="682"/>
      <c r="AG1367" s="682"/>
      <c r="AH1367" s="247"/>
      <c r="AI1367" s="682"/>
      <c r="AJ1367" s="682"/>
      <c r="AK1367" s="247"/>
      <c r="AL1367" s="548" t="str">
        <f t="shared" si="21"/>
        <v>Open PDFSD FINALLY.SD 110 (S19.ARCH.25-06)(12-00)</v>
      </c>
    </row>
    <row r="1368" spans="1:38" ht="100.5" customHeight="1" thickBot="1" x14ac:dyDescent="0.35">
      <c r="A1368" s="627">
        <f t="shared" si="22"/>
        <v>1362</v>
      </c>
      <c r="B1368" s="1182"/>
      <c r="C1368" s="674"/>
      <c r="D1368" s="13"/>
      <c r="E1368" s="683" t="s">
        <v>2735</v>
      </c>
      <c r="F1368" s="681" t="s">
        <v>16715</v>
      </c>
      <c r="G1368" s="190" t="s">
        <v>16719</v>
      </c>
      <c r="H1368" s="243" t="s">
        <v>10</v>
      </c>
      <c r="I1368" s="684"/>
      <c r="J1368" s="671"/>
      <c r="K1368" s="196"/>
      <c r="L1368" s="654"/>
      <c r="M1368" s="654"/>
      <c r="N1368" s="654"/>
      <c r="O1368" s="654"/>
      <c r="P1368" s="654"/>
      <c r="Q1368" s="654"/>
      <c r="R1368" s="196"/>
      <c r="S1368" s="654"/>
      <c r="T1368" s="654"/>
      <c r="U1368" s="196"/>
      <c r="V1368" s="654"/>
      <c r="W1368" s="654"/>
      <c r="X1368" s="654"/>
      <c r="Y1368" s="659"/>
      <c r="Z1368" s="659"/>
      <c r="AA1368" s="659"/>
      <c r="AB1368" s="247"/>
      <c r="AC1368" s="667"/>
      <c r="AD1368" s="667"/>
      <c r="AE1368" s="667"/>
      <c r="AF1368" s="682"/>
      <c r="AG1368" s="682"/>
      <c r="AH1368" s="247"/>
      <c r="AI1368" s="682"/>
      <c r="AJ1368" s="682"/>
      <c r="AK1368" s="247"/>
      <c r="AL1368" s="548" t="str">
        <f t="shared" si="21"/>
        <v/>
      </c>
    </row>
    <row r="1369" spans="1:38" ht="100.5" customHeight="1" thickBot="1" x14ac:dyDescent="0.35">
      <c r="A1369" s="627">
        <f t="shared" si="22"/>
        <v>1363</v>
      </c>
      <c r="B1369" s="1182"/>
      <c r="C1369" s="674"/>
      <c r="D1369" s="13"/>
      <c r="E1369" s="683" t="s">
        <v>2735</v>
      </c>
      <c r="F1369" s="681" t="s">
        <v>16716</v>
      </c>
      <c r="G1369" s="190" t="s">
        <v>16720</v>
      </c>
      <c r="H1369" s="243" t="s">
        <v>10</v>
      </c>
      <c r="I1369" s="684"/>
      <c r="J1369" s="671"/>
      <c r="K1369" s="196"/>
      <c r="L1369" s="654"/>
      <c r="M1369" s="654"/>
      <c r="N1369" s="654"/>
      <c r="O1369" s="654"/>
      <c r="P1369" s="654"/>
      <c r="Q1369" s="654"/>
      <c r="R1369" s="196"/>
      <c r="S1369" s="654"/>
      <c r="T1369" s="654"/>
      <c r="U1369" s="196"/>
      <c r="V1369" s="654"/>
      <c r="W1369" s="654"/>
      <c r="X1369" s="654"/>
      <c r="Y1369" s="659"/>
      <c r="Z1369" s="659"/>
      <c r="AA1369" s="659"/>
      <c r="AB1369" s="247"/>
      <c r="AC1369" s="667"/>
      <c r="AD1369" s="667"/>
      <c r="AE1369" s="667"/>
      <c r="AF1369" s="682"/>
      <c r="AG1369" s="682"/>
      <c r="AH1369" s="247"/>
      <c r="AI1369" s="682"/>
      <c r="AJ1369" s="682"/>
      <c r="AK1369" s="247"/>
      <c r="AL1369" s="548" t="str">
        <f t="shared" si="21"/>
        <v/>
      </c>
    </row>
    <row r="1370" spans="1:38" ht="100.5" customHeight="1" thickBot="1" x14ac:dyDescent="0.35">
      <c r="A1370" s="627">
        <f t="shared" si="22"/>
        <v>1364</v>
      </c>
      <c r="B1370" s="1183"/>
      <c r="C1370" s="674"/>
      <c r="D1370" s="13"/>
      <c r="E1370" s="683" t="s">
        <v>2735</v>
      </c>
      <c r="F1370" s="681" t="s">
        <v>16717</v>
      </c>
      <c r="G1370" s="190" t="s">
        <v>16721</v>
      </c>
      <c r="H1370" s="243" t="s">
        <v>10</v>
      </c>
      <c r="I1370" s="684"/>
      <c r="J1370" s="671"/>
      <c r="K1370" s="196"/>
      <c r="L1370" s="654"/>
      <c r="M1370" s="654"/>
      <c r="N1370" s="654"/>
      <c r="O1370" s="654"/>
      <c r="P1370" s="654"/>
      <c r="Q1370" s="654"/>
      <c r="R1370" s="196"/>
      <c r="S1370" s="654"/>
      <c r="T1370" s="654"/>
      <c r="U1370" s="196"/>
      <c r="V1370" s="654"/>
      <c r="W1370" s="654"/>
      <c r="X1370" s="654"/>
      <c r="Y1370" s="659"/>
      <c r="Z1370" s="659"/>
      <c r="AA1370" s="659"/>
      <c r="AB1370" s="247"/>
      <c r="AC1370" s="667"/>
      <c r="AD1370" s="667"/>
      <c r="AE1370" s="667"/>
      <c r="AF1370" s="682"/>
      <c r="AG1370" s="682"/>
      <c r="AH1370" s="247"/>
      <c r="AI1370" s="682"/>
      <c r="AJ1370" s="682"/>
      <c r="AK1370" s="247"/>
      <c r="AL1370" s="548" t="str">
        <f t="shared" si="21"/>
        <v/>
      </c>
    </row>
    <row r="1371" spans="1:38" ht="100.5" customHeight="1" thickBot="1" x14ac:dyDescent="0.35">
      <c r="A1371" s="627">
        <f t="shared" si="22"/>
        <v>1365</v>
      </c>
      <c r="B1371" s="686"/>
      <c r="C1371" s="674"/>
      <c r="D1371" s="13"/>
      <c r="E1371" s="683"/>
      <c r="F1371" s="681"/>
      <c r="G1371" s="190"/>
      <c r="H1371" s="243"/>
      <c r="I1371" s="684"/>
      <c r="J1371" s="671"/>
      <c r="K1371" s="196"/>
      <c r="L1371" s="654"/>
      <c r="M1371" s="654"/>
      <c r="N1371" s="654"/>
      <c r="O1371" s="654"/>
      <c r="P1371" s="654"/>
      <c r="Q1371" s="654"/>
      <c r="R1371" s="196"/>
      <c r="S1371" s="654"/>
      <c r="T1371" s="654"/>
      <c r="U1371" s="196"/>
      <c r="V1371" s="654"/>
      <c r="W1371" s="654"/>
      <c r="X1371" s="654"/>
      <c r="Y1371" s="659"/>
      <c r="Z1371" s="659"/>
      <c r="AA1371" s="659"/>
      <c r="AB1371" s="247"/>
      <c r="AC1371" s="667"/>
      <c r="AD1371" s="667"/>
      <c r="AE1371" s="667"/>
      <c r="AF1371" s="682"/>
      <c r="AG1371" s="682"/>
      <c r="AH1371" s="247"/>
      <c r="AI1371" s="682"/>
      <c r="AJ1371" s="682"/>
      <c r="AK1371" s="247"/>
      <c r="AL1371" s="548" t="str">
        <f t="shared" si="21"/>
        <v/>
      </c>
    </row>
    <row r="1372" spans="1:38" ht="100.5" customHeight="1" thickBot="1" x14ac:dyDescent="0.35">
      <c r="A1372" s="627">
        <f t="shared" si="22"/>
        <v>1366</v>
      </c>
      <c r="B1372" s="686"/>
      <c r="C1372" s="674"/>
      <c r="D1372" s="13"/>
      <c r="E1372" s="683"/>
      <c r="F1372" s="681"/>
      <c r="G1372" s="190"/>
      <c r="H1372" s="243"/>
      <c r="I1372" s="684"/>
      <c r="J1372" s="671"/>
      <c r="K1372" s="196"/>
      <c r="L1372" s="654"/>
      <c r="M1372" s="654"/>
      <c r="N1372" s="654"/>
      <c r="O1372" s="654"/>
      <c r="P1372" s="654"/>
      <c r="Q1372" s="654"/>
      <c r="R1372" s="196"/>
      <c r="S1372" s="654"/>
      <c r="T1372" s="654"/>
      <c r="U1372" s="196"/>
      <c r="V1372" s="654"/>
      <c r="W1372" s="654"/>
      <c r="X1372" s="654"/>
      <c r="Y1372" s="659"/>
      <c r="Z1372" s="659"/>
      <c r="AA1372" s="659"/>
      <c r="AB1372" s="247"/>
      <c r="AC1372" s="667"/>
      <c r="AD1372" s="667"/>
      <c r="AE1372" s="667"/>
      <c r="AF1372" s="682"/>
      <c r="AG1372" s="682"/>
      <c r="AH1372" s="247"/>
      <c r="AI1372" s="682"/>
      <c r="AJ1372" s="682"/>
      <c r="AK1372" s="247"/>
      <c r="AL1372" s="548" t="str">
        <f t="shared" si="21"/>
        <v/>
      </c>
    </row>
    <row r="1373" spans="1:38" ht="100.5" customHeight="1" thickBot="1" x14ac:dyDescent="0.35">
      <c r="A1373" s="627">
        <f t="shared" si="22"/>
        <v>1367</v>
      </c>
      <c r="B1373" s="686"/>
      <c r="C1373" s="674"/>
      <c r="D1373" s="13"/>
      <c r="E1373" s="683"/>
      <c r="F1373" s="681"/>
      <c r="G1373" s="190"/>
      <c r="H1373" s="243"/>
      <c r="I1373" s="684"/>
      <c r="J1373" s="671"/>
      <c r="K1373" s="196"/>
      <c r="L1373" s="654"/>
      <c r="M1373" s="654"/>
      <c r="N1373" s="654"/>
      <c r="O1373" s="654"/>
      <c r="P1373" s="654"/>
      <c r="Q1373" s="654"/>
      <c r="R1373" s="196"/>
      <c r="S1373" s="654"/>
      <c r="T1373" s="654"/>
      <c r="U1373" s="196"/>
      <c r="V1373" s="654"/>
      <c r="W1373" s="654"/>
      <c r="X1373" s="654"/>
      <c r="Y1373" s="659"/>
      <c r="Z1373" s="659"/>
      <c r="AA1373" s="659"/>
      <c r="AB1373" s="247"/>
      <c r="AC1373" s="667"/>
      <c r="AD1373" s="667"/>
      <c r="AE1373" s="667"/>
      <c r="AF1373" s="682"/>
      <c r="AG1373" s="682"/>
      <c r="AH1373" s="247"/>
      <c r="AI1373" s="682"/>
      <c r="AJ1373" s="682"/>
      <c r="AK1373" s="247"/>
      <c r="AL1373" s="548" t="str">
        <f t="shared" si="21"/>
        <v/>
      </c>
    </row>
    <row r="1374" spans="1:38" ht="100.5" customHeight="1" thickBot="1" x14ac:dyDescent="0.35">
      <c r="A1374" s="627">
        <f t="shared" si="22"/>
        <v>1368</v>
      </c>
      <c r="B1374" s="686"/>
      <c r="C1374" s="674"/>
      <c r="D1374" s="13"/>
      <c r="E1374" s="683"/>
      <c r="F1374" s="681"/>
      <c r="G1374" s="190"/>
      <c r="H1374" s="243"/>
      <c r="I1374" s="684"/>
      <c r="J1374" s="671"/>
      <c r="K1374" s="196"/>
      <c r="L1374" s="654"/>
      <c r="M1374" s="654"/>
      <c r="N1374" s="654"/>
      <c r="O1374" s="654"/>
      <c r="P1374" s="654"/>
      <c r="Q1374" s="654"/>
      <c r="R1374" s="196"/>
      <c r="S1374" s="654"/>
      <c r="T1374" s="654"/>
      <c r="U1374" s="196"/>
      <c r="V1374" s="654"/>
      <c r="W1374" s="654"/>
      <c r="X1374" s="654"/>
      <c r="Y1374" s="659"/>
      <c r="Z1374" s="659"/>
      <c r="AA1374" s="659"/>
      <c r="AB1374" s="247"/>
      <c r="AC1374" s="667"/>
      <c r="AD1374" s="667"/>
      <c r="AE1374" s="667"/>
      <c r="AF1374" s="682"/>
      <c r="AG1374" s="682"/>
      <c r="AH1374" s="247"/>
      <c r="AI1374" s="682"/>
      <c r="AJ1374" s="682"/>
      <c r="AK1374" s="247"/>
      <c r="AL1374" s="548" t="str">
        <f t="shared" si="21"/>
        <v/>
      </c>
    </row>
    <row r="1375" spans="1:38" ht="100.5" customHeight="1" thickBot="1" x14ac:dyDescent="0.35">
      <c r="A1375" s="627">
        <f t="shared" si="22"/>
        <v>1369</v>
      </c>
      <c r="B1375" s="686"/>
      <c r="C1375" s="674"/>
      <c r="D1375" s="13"/>
      <c r="E1375" s="683"/>
      <c r="F1375" s="681"/>
      <c r="G1375" s="190"/>
      <c r="H1375" s="243"/>
      <c r="I1375" s="684"/>
      <c r="J1375" s="671"/>
      <c r="K1375" s="196"/>
      <c r="L1375" s="654"/>
      <c r="M1375" s="654"/>
      <c r="N1375" s="654"/>
      <c r="O1375" s="654"/>
      <c r="P1375" s="654"/>
      <c r="Q1375" s="654"/>
      <c r="R1375" s="196"/>
      <c r="S1375" s="654"/>
      <c r="T1375" s="654"/>
      <c r="U1375" s="196"/>
      <c r="V1375" s="654"/>
      <c r="W1375" s="654"/>
      <c r="X1375" s="654"/>
      <c r="Y1375" s="659"/>
      <c r="Z1375" s="659"/>
      <c r="AA1375" s="659"/>
      <c r="AB1375" s="247"/>
      <c r="AC1375" s="667"/>
      <c r="AD1375" s="667"/>
      <c r="AE1375" s="667"/>
      <c r="AF1375" s="682"/>
      <c r="AG1375" s="682"/>
      <c r="AH1375" s="247"/>
      <c r="AI1375" s="682"/>
      <c r="AJ1375" s="682"/>
      <c r="AK1375" s="247"/>
      <c r="AL1375" s="548" t="str">
        <f t="shared" si="21"/>
        <v/>
      </c>
    </row>
    <row r="1376" spans="1:38" ht="100.5" customHeight="1" thickBot="1" x14ac:dyDescent="0.35">
      <c r="A1376" s="627">
        <f t="shared" si="22"/>
        <v>1370</v>
      </c>
      <c r="B1376" s="686"/>
      <c r="C1376" s="674"/>
      <c r="D1376" s="13"/>
      <c r="E1376" s="683"/>
      <c r="F1376" s="681"/>
      <c r="G1376" s="190"/>
      <c r="H1376" s="243"/>
      <c r="I1376" s="684"/>
      <c r="J1376" s="671"/>
      <c r="K1376" s="196"/>
      <c r="L1376" s="654"/>
      <c r="M1376" s="654"/>
      <c r="N1376" s="654"/>
      <c r="O1376" s="654"/>
      <c r="P1376" s="654"/>
      <c r="Q1376" s="654"/>
      <c r="R1376" s="196"/>
      <c r="S1376" s="654"/>
      <c r="T1376" s="654"/>
      <c r="U1376" s="196"/>
      <c r="V1376" s="654"/>
      <c r="W1376" s="654"/>
      <c r="X1376" s="654"/>
      <c r="Y1376" s="659"/>
      <c r="Z1376" s="659"/>
      <c r="AA1376" s="659"/>
      <c r="AB1376" s="247"/>
      <c r="AC1376" s="667"/>
      <c r="AD1376" s="667"/>
      <c r="AE1376" s="667"/>
      <c r="AF1376" s="682"/>
      <c r="AG1376" s="682"/>
      <c r="AH1376" s="247"/>
      <c r="AI1376" s="682"/>
      <c r="AJ1376" s="682"/>
      <c r="AK1376" s="247"/>
      <c r="AL1376" s="548" t="str">
        <f t="shared" si="21"/>
        <v/>
      </c>
    </row>
    <row r="1377" spans="1:38" ht="100.5" customHeight="1" thickBot="1" x14ac:dyDescent="0.35">
      <c r="A1377" s="627">
        <f t="shared" si="22"/>
        <v>1371</v>
      </c>
      <c r="B1377" s="686"/>
      <c r="C1377" s="674"/>
      <c r="D1377" s="13"/>
      <c r="E1377" s="683"/>
      <c r="F1377" s="681"/>
      <c r="G1377" s="190"/>
      <c r="H1377" s="243"/>
      <c r="I1377" s="684"/>
      <c r="J1377" s="671"/>
      <c r="K1377" s="196"/>
      <c r="L1377" s="654"/>
      <c r="M1377" s="654"/>
      <c r="N1377" s="654"/>
      <c r="O1377" s="654"/>
      <c r="P1377" s="654"/>
      <c r="Q1377" s="654"/>
      <c r="R1377" s="196"/>
      <c r="S1377" s="654"/>
      <c r="T1377" s="654"/>
      <c r="U1377" s="196"/>
      <c r="V1377" s="654"/>
      <c r="W1377" s="654"/>
      <c r="X1377" s="654"/>
      <c r="Y1377" s="659"/>
      <c r="Z1377" s="659"/>
      <c r="AA1377" s="659"/>
      <c r="AB1377" s="247"/>
      <c r="AC1377" s="667"/>
      <c r="AD1377" s="667"/>
      <c r="AE1377" s="667"/>
      <c r="AF1377" s="682"/>
      <c r="AG1377" s="682"/>
      <c r="AH1377" s="247"/>
      <c r="AI1377" s="682"/>
      <c r="AJ1377" s="682"/>
      <c r="AK1377" s="247"/>
      <c r="AL1377" s="548" t="str">
        <f t="shared" si="21"/>
        <v/>
      </c>
    </row>
    <row r="1378" spans="1:38" ht="100.5" customHeight="1" thickBot="1" x14ac:dyDescent="0.35">
      <c r="A1378" s="627">
        <f t="shared" si="22"/>
        <v>1372</v>
      </c>
      <c r="B1378" s="686"/>
      <c r="C1378" s="674"/>
      <c r="D1378" s="13"/>
      <c r="E1378" s="683"/>
      <c r="F1378" s="681"/>
      <c r="G1378" s="190"/>
      <c r="H1378" s="243"/>
      <c r="I1378" s="684"/>
      <c r="J1378" s="671"/>
      <c r="K1378" s="196"/>
      <c r="L1378" s="654"/>
      <c r="M1378" s="654"/>
      <c r="N1378" s="654"/>
      <c r="O1378" s="654"/>
      <c r="P1378" s="654"/>
      <c r="Q1378" s="654"/>
      <c r="R1378" s="196"/>
      <c r="S1378" s="654"/>
      <c r="T1378" s="654"/>
      <c r="U1378" s="196"/>
      <c r="V1378" s="654"/>
      <c r="W1378" s="654"/>
      <c r="X1378" s="654"/>
      <c r="Y1378" s="659"/>
      <c r="Z1378" s="659"/>
      <c r="AA1378" s="659"/>
      <c r="AB1378" s="247"/>
      <c r="AC1378" s="667"/>
      <c r="AD1378" s="667"/>
      <c r="AE1378" s="667"/>
      <c r="AF1378" s="682"/>
      <c r="AG1378" s="682"/>
      <c r="AH1378" s="247"/>
      <c r="AI1378" s="682"/>
      <c r="AJ1378" s="682"/>
      <c r="AK1378" s="247"/>
      <c r="AL1378" s="548" t="str">
        <f t="shared" si="21"/>
        <v/>
      </c>
    </row>
    <row r="1379" spans="1:38" ht="100.5" customHeight="1" thickBot="1" x14ac:dyDescent="0.35">
      <c r="A1379" s="627">
        <f t="shared" si="22"/>
        <v>1373</v>
      </c>
      <c r="B1379" s="686"/>
      <c r="C1379" s="674"/>
      <c r="D1379" s="13"/>
      <c r="E1379" s="683"/>
      <c r="F1379" s="681"/>
      <c r="G1379" s="190"/>
      <c r="H1379" s="243"/>
      <c r="I1379" s="684"/>
      <c r="J1379" s="671"/>
      <c r="K1379" s="196"/>
      <c r="L1379" s="654"/>
      <c r="M1379" s="654"/>
      <c r="N1379" s="654"/>
      <c r="O1379" s="654"/>
      <c r="P1379" s="654"/>
      <c r="Q1379" s="654"/>
      <c r="R1379" s="196"/>
      <c r="S1379" s="654"/>
      <c r="T1379" s="654"/>
      <c r="U1379" s="196"/>
      <c r="V1379" s="654"/>
      <c r="W1379" s="654"/>
      <c r="X1379" s="654"/>
      <c r="Y1379" s="659"/>
      <c r="Z1379" s="659"/>
      <c r="AA1379" s="659"/>
      <c r="AB1379" s="247"/>
      <c r="AC1379" s="667"/>
      <c r="AD1379" s="667"/>
      <c r="AE1379" s="667"/>
      <c r="AF1379" s="682"/>
      <c r="AG1379" s="682"/>
      <c r="AH1379" s="247"/>
      <c r="AI1379" s="682"/>
      <c r="AJ1379" s="682"/>
      <c r="AK1379" s="247"/>
      <c r="AL1379" s="548" t="str">
        <f t="shared" si="21"/>
        <v/>
      </c>
    </row>
    <row r="1380" spans="1:38" ht="100.5" customHeight="1" thickBot="1" x14ac:dyDescent="0.35">
      <c r="A1380" s="627">
        <f t="shared" si="22"/>
        <v>1374</v>
      </c>
      <c r="B1380" s="686"/>
      <c r="C1380" s="674"/>
      <c r="D1380" s="13"/>
      <c r="E1380" s="683"/>
      <c r="F1380" s="681"/>
      <c r="G1380" s="190"/>
      <c r="H1380" s="243"/>
      <c r="I1380" s="684"/>
      <c r="J1380" s="671"/>
      <c r="K1380" s="196"/>
      <c r="L1380" s="654"/>
      <c r="M1380" s="654"/>
      <c r="N1380" s="654"/>
      <c r="O1380" s="654"/>
      <c r="P1380" s="654"/>
      <c r="Q1380" s="654"/>
      <c r="R1380" s="196"/>
      <c r="S1380" s="654"/>
      <c r="T1380" s="654"/>
      <c r="U1380" s="196"/>
      <c r="V1380" s="654"/>
      <c r="W1380" s="654"/>
      <c r="X1380" s="654"/>
      <c r="Y1380" s="659"/>
      <c r="Z1380" s="659"/>
      <c r="AA1380" s="659"/>
      <c r="AB1380" s="247"/>
      <c r="AC1380" s="667"/>
      <c r="AD1380" s="667"/>
      <c r="AE1380" s="667"/>
      <c r="AF1380" s="682"/>
      <c r="AG1380" s="682"/>
      <c r="AH1380" s="247"/>
      <c r="AI1380" s="682"/>
      <c r="AJ1380" s="682"/>
      <c r="AK1380" s="247"/>
      <c r="AL1380" s="548" t="str">
        <f t="shared" si="21"/>
        <v/>
      </c>
    </row>
    <row r="1381" spans="1:38" ht="100.5" customHeight="1" thickBot="1" x14ac:dyDescent="0.35">
      <c r="A1381" s="627">
        <f t="shared" si="22"/>
        <v>1375</v>
      </c>
      <c r="B1381" s="686"/>
      <c r="C1381" s="674"/>
      <c r="D1381" s="13"/>
      <c r="E1381" s="683"/>
      <c r="F1381" s="681"/>
      <c r="G1381" s="190"/>
      <c r="H1381" s="243"/>
      <c r="I1381" s="684"/>
      <c r="J1381" s="671"/>
      <c r="K1381" s="196"/>
      <c r="L1381" s="654"/>
      <c r="M1381" s="654"/>
      <c r="N1381" s="654"/>
      <c r="O1381" s="654"/>
      <c r="P1381" s="654"/>
      <c r="Q1381" s="654"/>
      <c r="R1381" s="196"/>
      <c r="S1381" s="654"/>
      <c r="T1381" s="654"/>
      <c r="U1381" s="196"/>
      <c r="V1381" s="654"/>
      <c r="W1381" s="654"/>
      <c r="X1381" s="654"/>
      <c r="Y1381" s="659"/>
      <c r="Z1381" s="659"/>
      <c r="AA1381" s="659"/>
      <c r="AB1381" s="247"/>
      <c r="AC1381" s="667"/>
      <c r="AD1381" s="667"/>
      <c r="AE1381" s="667"/>
      <c r="AF1381" s="682"/>
      <c r="AG1381" s="682"/>
      <c r="AH1381" s="247"/>
      <c r="AI1381" s="682"/>
      <c r="AJ1381" s="682"/>
      <c r="AK1381" s="247"/>
      <c r="AL1381" s="548" t="str">
        <f t="shared" si="21"/>
        <v/>
      </c>
    </row>
    <row r="1382" spans="1:38" ht="100.5" customHeight="1" thickBot="1" x14ac:dyDescent="0.35">
      <c r="A1382" s="627">
        <f t="shared" si="22"/>
        <v>1376</v>
      </c>
      <c r="B1382" s="686"/>
      <c r="C1382" s="674"/>
      <c r="D1382" s="13"/>
      <c r="E1382" s="683"/>
      <c r="F1382" s="681"/>
      <c r="G1382" s="190"/>
      <c r="H1382" s="243"/>
      <c r="I1382" s="684"/>
      <c r="J1382" s="671"/>
      <c r="K1382" s="196"/>
      <c r="L1382" s="654"/>
      <c r="M1382" s="654"/>
      <c r="N1382" s="654"/>
      <c r="O1382" s="654"/>
      <c r="P1382" s="654"/>
      <c r="Q1382" s="654"/>
      <c r="R1382" s="196"/>
      <c r="S1382" s="654"/>
      <c r="T1382" s="654"/>
      <c r="U1382" s="196"/>
      <c r="V1382" s="654"/>
      <c r="W1382" s="654"/>
      <c r="X1382" s="654"/>
      <c r="Y1382" s="659"/>
      <c r="Z1382" s="659"/>
      <c r="AA1382" s="659"/>
      <c r="AB1382" s="247"/>
      <c r="AC1382" s="667"/>
      <c r="AD1382" s="667"/>
      <c r="AE1382" s="667"/>
      <c r="AF1382" s="682"/>
      <c r="AG1382" s="682"/>
      <c r="AH1382" s="247"/>
      <c r="AI1382" s="682"/>
      <c r="AJ1382" s="682"/>
      <c r="AK1382" s="247"/>
      <c r="AL1382" s="548" t="str">
        <f t="shared" si="21"/>
        <v/>
      </c>
    </row>
    <row r="1383" spans="1:38" ht="100.5" customHeight="1" thickBot="1" x14ac:dyDescent="0.35">
      <c r="A1383" s="627">
        <f t="shared" si="22"/>
        <v>1377</v>
      </c>
      <c r="B1383" s="686"/>
      <c r="C1383" s="674"/>
      <c r="D1383" s="13"/>
      <c r="E1383" s="683"/>
      <c r="F1383" s="681"/>
      <c r="G1383" s="190"/>
      <c r="H1383" s="243"/>
      <c r="I1383" s="684"/>
      <c r="J1383" s="671"/>
      <c r="K1383" s="196"/>
      <c r="L1383" s="654"/>
      <c r="M1383" s="654"/>
      <c r="N1383" s="654"/>
      <c r="O1383" s="654"/>
      <c r="P1383" s="654"/>
      <c r="Q1383" s="654"/>
      <c r="R1383" s="196"/>
      <c r="S1383" s="654"/>
      <c r="T1383" s="654"/>
      <c r="U1383" s="196"/>
      <c r="V1383" s="654"/>
      <c r="W1383" s="654"/>
      <c r="X1383" s="654"/>
      <c r="Y1383" s="659"/>
      <c r="Z1383" s="659"/>
      <c r="AA1383" s="659"/>
      <c r="AB1383" s="247"/>
      <c r="AC1383" s="667"/>
      <c r="AD1383" s="667"/>
      <c r="AE1383" s="667"/>
      <c r="AF1383" s="682"/>
      <c r="AG1383" s="682"/>
      <c r="AH1383" s="247"/>
      <c r="AI1383" s="682"/>
      <c r="AJ1383" s="682"/>
      <c r="AK1383" s="247"/>
      <c r="AL1383" s="548" t="str">
        <f t="shared" si="21"/>
        <v/>
      </c>
    </row>
    <row r="1384" spans="1:38" ht="100.5" customHeight="1" thickBot="1" x14ac:dyDescent="0.35">
      <c r="A1384" s="627">
        <f t="shared" si="22"/>
        <v>1378</v>
      </c>
      <c r="B1384" s="686"/>
      <c r="C1384" s="674"/>
      <c r="D1384" s="13"/>
      <c r="E1384" s="683"/>
      <c r="F1384" s="681"/>
      <c r="G1384" s="190"/>
      <c r="H1384" s="243"/>
      <c r="I1384" s="684"/>
      <c r="J1384" s="671"/>
      <c r="K1384" s="196"/>
      <c r="L1384" s="654"/>
      <c r="M1384" s="654"/>
      <c r="N1384" s="654"/>
      <c r="O1384" s="654"/>
      <c r="P1384" s="654"/>
      <c r="Q1384" s="654"/>
      <c r="R1384" s="196"/>
      <c r="S1384" s="654"/>
      <c r="T1384" s="654"/>
      <c r="U1384" s="196"/>
      <c r="V1384" s="654"/>
      <c r="W1384" s="654"/>
      <c r="X1384" s="654"/>
      <c r="Y1384" s="659"/>
      <c r="Z1384" s="659"/>
      <c r="AA1384" s="659"/>
      <c r="AB1384" s="247"/>
      <c r="AC1384" s="667"/>
      <c r="AD1384" s="667"/>
      <c r="AE1384" s="667"/>
      <c r="AF1384" s="682"/>
      <c r="AG1384" s="682"/>
      <c r="AH1384" s="247"/>
      <c r="AI1384" s="682"/>
      <c r="AJ1384" s="682"/>
      <c r="AK1384" s="247"/>
      <c r="AL1384" s="548" t="str">
        <f t="shared" si="21"/>
        <v/>
      </c>
    </row>
    <row r="1385" spans="1:38" ht="100.5" customHeight="1" thickBot="1" x14ac:dyDescent="0.35">
      <c r="A1385" s="627">
        <f t="shared" si="22"/>
        <v>1379</v>
      </c>
      <c r="B1385" s="686"/>
      <c r="C1385" s="674"/>
      <c r="D1385" s="13"/>
      <c r="E1385" s="683"/>
      <c r="F1385" s="681"/>
      <c r="G1385" s="190"/>
      <c r="H1385" s="243"/>
      <c r="I1385" s="684"/>
      <c r="J1385" s="671"/>
      <c r="K1385" s="196"/>
      <c r="L1385" s="654"/>
      <c r="M1385" s="654"/>
      <c r="N1385" s="654"/>
      <c r="O1385" s="654"/>
      <c r="P1385" s="654"/>
      <c r="Q1385" s="654"/>
      <c r="R1385" s="196"/>
      <c r="S1385" s="654"/>
      <c r="T1385" s="654"/>
      <c r="U1385" s="196"/>
      <c r="V1385" s="654"/>
      <c r="W1385" s="654"/>
      <c r="X1385" s="654"/>
      <c r="Y1385" s="659"/>
      <c r="Z1385" s="659"/>
      <c r="AA1385" s="659"/>
      <c r="AB1385" s="247"/>
      <c r="AC1385" s="667"/>
      <c r="AD1385" s="667"/>
      <c r="AE1385" s="667"/>
      <c r="AF1385" s="682"/>
      <c r="AG1385" s="682"/>
      <c r="AH1385" s="247"/>
      <c r="AI1385" s="682"/>
      <c r="AJ1385" s="682"/>
      <c r="AK1385" s="247"/>
      <c r="AL1385" s="548" t="str">
        <f t="shared" si="21"/>
        <v/>
      </c>
    </row>
    <row r="1386" spans="1:38" ht="100.5" customHeight="1" thickBot="1" x14ac:dyDescent="0.35">
      <c r="A1386" s="627">
        <f t="shared" si="22"/>
        <v>1380</v>
      </c>
      <c r="B1386" s="686"/>
      <c r="C1386" s="674"/>
      <c r="D1386" s="13"/>
      <c r="E1386" s="683"/>
      <c r="F1386" s="681"/>
      <c r="G1386" s="190"/>
      <c r="H1386" s="243"/>
      <c r="I1386" s="684"/>
      <c r="J1386" s="671"/>
      <c r="K1386" s="196"/>
      <c r="L1386" s="654"/>
      <c r="M1386" s="654"/>
      <c r="N1386" s="654"/>
      <c r="O1386" s="654"/>
      <c r="P1386" s="654"/>
      <c r="Q1386" s="654"/>
      <c r="R1386" s="196"/>
      <c r="S1386" s="654"/>
      <c r="T1386" s="654"/>
      <c r="U1386" s="196"/>
      <c r="V1386" s="654"/>
      <c r="W1386" s="654"/>
      <c r="X1386" s="654"/>
      <c r="Y1386" s="659"/>
      <c r="Z1386" s="659"/>
      <c r="AA1386" s="659"/>
      <c r="AB1386" s="247"/>
      <c r="AC1386" s="667"/>
      <c r="AD1386" s="667"/>
      <c r="AE1386" s="667"/>
      <c r="AF1386" s="682"/>
      <c r="AG1386" s="682"/>
      <c r="AH1386" s="247"/>
      <c r="AI1386" s="682"/>
      <c r="AJ1386" s="682"/>
      <c r="AK1386" s="247"/>
      <c r="AL1386" s="548" t="str">
        <f t="shared" si="21"/>
        <v/>
      </c>
    </row>
    <row r="1387" spans="1:38" ht="100.5" customHeight="1" thickBot="1" x14ac:dyDescent="0.35">
      <c r="A1387" s="627">
        <f t="shared" si="22"/>
        <v>1381</v>
      </c>
      <c r="B1387" s="686"/>
      <c r="C1387" s="674"/>
      <c r="D1387" s="13"/>
      <c r="E1387" s="683"/>
      <c r="F1387" s="681"/>
      <c r="G1387" s="190"/>
      <c r="H1387" s="243"/>
      <c r="I1387" s="684"/>
      <c r="J1387" s="671"/>
      <c r="K1387" s="196"/>
      <c r="L1387" s="654"/>
      <c r="M1387" s="654"/>
      <c r="N1387" s="654"/>
      <c r="O1387" s="654"/>
      <c r="P1387" s="654"/>
      <c r="Q1387" s="654"/>
      <c r="R1387" s="196"/>
      <c r="S1387" s="654"/>
      <c r="T1387" s="654"/>
      <c r="U1387" s="196"/>
      <c r="V1387" s="654"/>
      <c r="W1387" s="654"/>
      <c r="X1387" s="654"/>
      <c r="Y1387" s="659"/>
      <c r="Z1387" s="659"/>
      <c r="AA1387" s="659"/>
      <c r="AB1387" s="247"/>
      <c r="AC1387" s="667"/>
      <c r="AD1387" s="667"/>
      <c r="AE1387" s="667"/>
      <c r="AF1387" s="682"/>
      <c r="AG1387" s="682"/>
      <c r="AH1387" s="247"/>
      <c r="AI1387" s="682"/>
      <c r="AJ1387" s="682"/>
      <c r="AK1387" s="247"/>
      <c r="AL1387" s="548" t="str">
        <f t="shared" si="21"/>
        <v/>
      </c>
    </row>
    <row r="1388" spans="1:38" ht="100.5" customHeight="1" thickBot="1" x14ac:dyDescent="0.35">
      <c r="A1388" s="627">
        <f t="shared" si="22"/>
        <v>1382</v>
      </c>
      <c r="B1388" s="686"/>
      <c r="C1388" s="674"/>
      <c r="D1388" s="13"/>
      <c r="E1388" s="683"/>
      <c r="F1388" s="681"/>
      <c r="G1388" s="190"/>
      <c r="H1388" s="243"/>
      <c r="I1388" s="684"/>
      <c r="J1388" s="671"/>
      <c r="K1388" s="196"/>
      <c r="L1388" s="654"/>
      <c r="M1388" s="654"/>
      <c r="N1388" s="654"/>
      <c r="O1388" s="654"/>
      <c r="P1388" s="654"/>
      <c r="Q1388" s="654"/>
      <c r="R1388" s="196"/>
      <c r="S1388" s="654"/>
      <c r="T1388" s="654"/>
      <c r="U1388" s="196"/>
      <c r="V1388" s="654"/>
      <c r="W1388" s="654"/>
      <c r="X1388" s="654"/>
      <c r="Y1388" s="659"/>
      <c r="Z1388" s="659"/>
      <c r="AA1388" s="659"/>
      <c r="AB1388" s="247"/>
      <c r="AC1388" s="667"/>
      <c r="AD1388" s="667"/>
      <c r="AE1388" s="667"/>
      <c r="AF1388" s="682"/>
      <c r="AG1388" s="682"/>
      <c r="AH1388" s="247"/>
      <c r="AI1388" s="682"/>
      <c r="AJ1388" s="682"/>
      <c r="AK1388" s="247"/>
      <c r="AL1388" s="548" t="str">
        <f t="shared" si="21"/>
        <v/>
      </c>
    </row>
    <row r="1389" spans="1:38" ht="100.5" customHeight="1" thickBot="1" x14ac:dyDescent="0.35">
      <c r="A1389" s="627">
        <f t="shared" si="22"/>
        <v>1383</v>
      </c>
      <c r="B1389" s="686"/>
      <c r="C1389" s="674"/>
      <c r="D1389" s="13"/>
      <c r="E1389" s="683"/>
      <c r="F1389" s="681"/>
      <c r="G1389" s="190"/>
      <c r="H1389" s="243"/>
      <c r="I1389" s="684"/>
      <c r="J1389" s="671"/>
      <c r="K1389" s="196"/>
      <c r="L1389" s="654"/>
      <c r="M1389" s="654"/>
      <c r="N1389" s="654"/>
      <c r="O1389" s="654"/>
      <c r="P1389" s="654"/>
      <c r="Q1389" s="654"/>
      <c r="R1389" s="196"/>
      <c r="S1389" s="654"/>
      <c r="T1389" s="654"/>
      <c r="U1389" s="196"/>
      <c r="V1389" s="654"/>
      <c r="W1389" s="654"/>
      <c r="X1389" s="654"/>
      <c r="Y1389" s="659"/>
      <c r="Z1389" s="659"/>
      <c r="AA1389" s="659"/>
      <c r="AB1389" s="247"/>
      <c r="AC1389" s="667"/>
      <c r="AD1389" s="667"/>
      <c r="AE1389" s="667"/>
      <c r="AF1389" s="682"/>
      <c r="AG1389" s="682"/>
      <c r="AH1389" s="247"/>
      <c r="AI1389" s="682"/>
      <c r="AJ1389" s="682"/>
      <c r="AK1389" s="247"/>
      <c r="AL1389" s="548" t="str">
        <f t="shared" si="21"/>
        <v/>
      </c>
    </row>
    <row r="1390" spans="1:38" ht="100.5" customHeight="1" thickBot="1" x14ac:dyDescent="0.35">
      <c r="A1390" s="627">
        <f t="shared" si="22"/>
        <v>1384</v>
      </c>
      <c r="B1390" s="686"/>
      <c r="C1390" s="674"/>
      <c r="D1390" s="13"/>
      <c r="E1390" s="683"/>
      <c r="F1390" s="681"/>
      <c r="G1390" s="190"/>
      <c r="H1390" s="243"/>
      <c r="I1390" s="684"/>
      <c r="J1390" s="671"/>
      <c r="K1390" s="196"/>
      <c r="L1390" s="654"/>
      <c r="M1390" s="654"/>
      <c r="N1390" s="654"/>
      <c r="O1390" s="654"/>
      <c r="P1390" s="654"/>
      <c r="Q1390" s="654"/>
      <c r="R1390" s="196"/>
      <c r="S1390" s="654"/>
      <c r="T1390" s="654"/>
      <c r="U1390" s="196"/>
      <c r="V1390" s="654"/>
      <c r="W1390" s="654"/>
      <c r="X1390" s="654"/>
      <c r="Y1390" s="659"/>
      <c r="Z1390" s="659"/>
      <c r="AA1390" s="659"/>
      <c r="AB1390" s="247"/>
      <c r="AC1390" s="667"/>
      <c r="AD1390" s="667"/>
      <c r="AE1390" s="667"/>
      <c r="AF1390" s="682"/>
      <c r="AG1390" s="682"/>
      <c r="AH1390" s="247"/>
      <c r="AI1390" s="682"/>
      <c r="AJ1390" s="682"/>
      <c r="AK1390" s="247"/>
      <c r="AL1390" s="548" t="str">
        <f t="shared" ref="AL1390:AL1410" si="23">IF(B1390&gt;0,HYPERLINK(CONCATENATE("PDFSD FINALLY/",B1390,".pdf"),CONCATENATE("Open PDFSD FINALLY.",B1390)),"")</f>
        <v/>
      </c>
    </row>
    <row r="1391" spans="1:38" ht="100.5" customHeight="1" thickBot="1" x14ac:dyDescent="0.35">
      <c r="A1391" s="627">
        <f t="shared" si="22"/>
        <v>1385</v>
      </c>
      <c r="B1391" s="686"/>
      <c r="C1391" s="674"/>
      <c r="D1391" s="13"/>
      <c r="E1391" s="683"/>
      <c r="F1391" s="681"/>
      <c r="G1391" s="190"/>
      <c r="H1391" s="243"/>
      <c r="I1391" s="684"/>
      <c r="J1391" s="671"/>
      <c r="K1391" s="196"/>
      <c r="L1391" s="654"/>
      <c r="M1391" s="654"/>
      <c r="N1391" s="654"/>
      <c r="O1391" s="654"/>
      <c r="P1391" s="654"/>
      <c r="Q1391" s="654"/>
      <c r="R1391" s="196"/>
      <c r="S1391" s="654"/>
      <c r="T1391" s="654"/>
      <c r="U1391" s="196"/>
      <c r="V1391" s="654"/>
      <c r="W1391" s="654"/>
      <c r="X1391" s="654"/>
      <c r="Y1391" s="659"/>
      <c r="Z1391" s="659"/>
      <c r="AA1391" s="659"/>
      <c r="AB1391" s="247"/>
      <c r="AC1391" s="667"/>
      <c r="AD1391" s="667"/>
      <c r="AE1391" s="667"/>
      <c r="AF1391" s="682"/>
      <c r="AG1391" s="682"/>
      <c r="AH1391" s="247"/>
      <c r="AI1391" s="682"/>
      <c r="AJ1391" s="682"/>
      <c r="AK1391" s="247"/>
      <c r="AL1391" s="548" t="str">
        <f t="shared" si="23"/>
        <v/>
      </c>
    </row>
    <row r="1392" spans="1:38" ht="100.5" customHeight="1" thickBot="1" x14ac:dyDescent="0.35">
      <c r="A1392" s="627">
        <f t="shared" si="22"/>
        <v>1386</v>
      </c>
      <c r="B1392" s="686"/>
      <c r="C1392" s="674"/>
      <c r="D1392" s="13"/>
      <c r="E1392" s="683"/>
      <c r="F1392" s="681"/>
      <c r="G1392" s="190"/>
      <c r="H1392" s="243"/>
      <c r="I1392" s="684"/>
      <c r="J1392" s="671"/>
      <c r="K1392" s="196"/>
      <c r="L1392" s="654"/>
      <c r="M1392" s="654"/>
      <c r="N1392" s="654"/>
      <c r="O1392" s="654"/>
      <c r="P1392" s="654"/>
      <c r="Q1392" s="654"/>
      <c r="R1392" s="196"/>
      <c r="S1392" s="654"/>
      <c r="T1392" s="654"/>
      <c r="U1392" s="196"/>
      <c r="V1392" s="654"/>
      <c r="W1392" s="654"/>
      <c r="X1392" s="654"/>
      <c r="Y1392" s="659"/>
      <c r="Z1392" s="659"/>
      <c r="AA1392" s="659"/>
      <c r="AB1392" s="247"/>
      <c r="AC1392" s="667"/>
      <c r="AD1392" s="667"/>
      <c r="AE1392" s="667"/>
      <c r="AF1392" s="682"/>
      <c r="AG1392" s="682"/>
      <c r="AH1392" s="247"/>
      <c r="AI1392" s="682"/>
      <c r="AJ1392" s="682"/>
      <c r="AK1392" s="247"/>
      <c r="AL1392" s="548" t="str">
        <f t="shared" si="23"/>
        <v/>
      </c>
    </row>
    <row r="1393" spans="1:38" ht="100.5" customHeight="1" thickBot="1" x14ac:dyDescent="0.35">
      <c r="A1393" s="627">
        <f t="shared" si="22"/>
        <v>1387</v>
      </c>
      <c r="B1393" s="686"/>
      <c r="C1393" s="674"/>
      <c r="D1393" s="13"/>
      <c r="E1393" s="683"/>
      <c r="F1393" s="681"/>
      <c r="G1393" s="190"/>
      <c r="H1393" s="243"/>
      <c r="I1393" s="684"/>
      <c r="J1393" s="671"/>
      <c r="K1393" s="196"/>
      <c r="L1393" s="654"/>
      <c r="M1393" s="654"/>
      <c r="N1393" s="654"/>
      <c r="O1393" s="654"/>
      <c r="P1393" s="654"/>
      <c r="Q1393" s="654"/>
      <c r="R1393" s="196"/>
      <c r="S1393" s="654"/>
      <c r="T1393" s="654"/>
      <c r="U1393" s="196"/>
      <c r="V1393" s="654"/>
      <c r="W1393" s="654"/>
      <c r="X1393" s="654"/>
      <c r="Y1393" s="659"/>
      <c r="Z1393" s="659"/>
      <c r="AA1393" s="659"/>
      <c r="AB1393" s="247"/>
      <c r="AC1393" s="667"/>
      <c r="AD1393" s="667"/>
      <c r="AE1393" s="667"/>
      <c r="AF1393" s="682"/>
      <c r="AG1393" s="682"/>
      <c r="AH1393" s="247"/>
      <c r="AI1393" s="682"/>
      <c r="AJ1393" s="682"/>
      <c r="AK1393" s="247"/>
      <c r="AL1393" s="548" t="str">
        <f t="shared" si="23"/>
        <v/>
      </c>
    </row>
    <row r="1394" spans="1:38" ht="100.5" customHeight="1" thickBot="1" x14ac:dyDescent="0.35">
      <c r="A1394" s="627">
        <f t="shared" si="22"/>
        <v>1388</v>
      </c>
      <c r="B1394" s="686"/>
      <c r="C1394" s="674"/>
      <c r="D1394" s="13"/>
      <c r="E1394" s="683"/>
      <c r="F1394" s="681"/>
      <c r="G1394" s="190"/>
      <c r="H1394" s="243"/>
      <c r="I1394" s="684"/>
      <c r="J1394" s="671"/>
      <c r="K1394" s="196"/>
      <c r="L1394" s="654"/>
      <c r="M1394" s="654"/>
      <c r="N1394" s="654"/>
      <c r="O1394" s="654"/>
      <c r="P1394" s="654"/>
      <c r="Q1394" s="654"/>
      <c r="R1394" s="196"/>
      <c r="S1394" s="654"/>
      <c r="T1394" s="654"/>
      <c r="U1394" s="196"/>
      <c r="V1394" s="654"/>
      <c r="W1394" s="654"/>
      <c r="X1394" s="654"/>
      <c r="Y1394" s="659"/>
      <c r="Z1394" s="659"/>
      <c r="AA1394" s="659"/>
      <c r="AB1394" s="247"/>
      <c r="AC1394" s="667"/>
      <c r="AD1394" s="667"/>
      <c r="AE1394" s="667"/>
      <c r="AF1394" s="682"/>
      <c r="AG1394" s="682"/>
      <c r="AH1394" s="247"/>
      <c r="AI1394" s="682"/>
      <c r="AJ1394" s="682"/>
      <c r="AK1394" s="247"/>
      <c r="AL1394" s="548" t="str">
        <f t="shared" si="23"/>
        <v/>
      </c>
    </row>
    <row r="1395" spans="1:38" ht="100.5" customHeight="1" thickBot="1" x14ac:dyDescent="0.35">
      <c r="A1395" s="627">
        <f t="shared" si="22"/>
        <v>1389</v>
      </c>
      <c r="B1395" s="686"/>
      <c r="C1395" s="674"/>
      <c r="D1395" s="13"/>
      <c r="E1395" s="683"/>
      <c r="F1395" s="681"/>
      <c r="G1395" s="190"/>
      <c r="H1395" s="243"/>
      <c r="I1395" s="684"/>
      <c r="J1395" s="671"/>
      <c r="K1395" s="196"/>
      <c r="L1395" s="654"/>
      <c r="M1395" s="654"/>
      <c r="N1395" s="654"/>
      <c r="O1395" s="654"/>
      <c r="P1395" s="654"/>
      <c r="Q1395" s="654"/>
      <c r="R1395" s="196"/>
      <c r="S1395" s="654"/>
      <c r="T1395" s="654"/>
      <c r="U1395" s="196"/>
      <c r="V1395" s="654"/>
      <c r="W1395" s="654"/>
      <c r="X1395" s="654"/>
      <c r="Y1395" s="659"/>
      <c r="Z1395" s="659"/>
      <c r="AA1395" s="659"/>
      <c r="AB1395" s="247"/>
      <c r="AC1395" s="667"/>
      <c r="AD1395" s="667"/>
      <c r="AE1395" s="667"/>
      <c r="AF1395" s="682"/>
      <c r="AG1395" s="682"/>
      <c r="AH1395" s="247"/>
      <c r="AI1395" s="682"/>
      <c r="AJ1395" s="682"/>
      <c r="AK1395" s="247"/>
      <c r="AL1395" s="548" t="str">
        <f t="shared" si="23"/>
        <v/>
      </c>
    </row>
    <row r="1396" spans="1:38" ht="100.5" customHeight="1" thickBot="1" x14ac:dyDescent="0.35">
      <c r="A1396" s="627">
        <f t="shared" si="22"/>
        <v>1390</v>
      </c>
      <c r="B1396" s="686"/>
      <c r="C1396" s="674"/>
      <c r="D1396" s="13"/>
      <c r="E1396" s="683"/>
      <c r="F1396" s="681"/>
      <c r="G1396" s="190"/>
      <c r="H1396" s="243"/>
      <c r="I1396" s="684"/>
      <c r="J1396" s="671"/>
      <c r="K1396" s="196"/>
      <c r="L1396" s="654"/>
      <c r="M1396" s="654"/>
      <c r="N1396" s="654"/>
      <c r="O1396" s="654"/>
      <c r="P1396" s="654"/>
      <c r="Q1396" s="654"/>
      <c r="R1396" s="196"/>
      <c r="S1396" s="654"/>
      <c r="T1396" s="654"/>
      <c r="U1396" s="196"/>
      <c r="V1396" s="654"/>
      <c r="W1396" s="654"/>
      <c r="X1396" s="654"/>
      <c r="Y1396" s="659"/>
      <c r="Z1396" s="659"/>
      <c r="AA1396" s="659"/>
      <c r="AB1396" s="247"/>
      <c r="AC1396" s="667"/>
      <c r="AD1396" s="667"/>
      <c r="AE1396" s="667"/>
      <c r="AF1396" s="682"/>
      <c r="AG1396" s="682"/>
      <c r="AH1396" s="247"/>
      <c r="AI1396" s="682"/>
      <c r="AJ1396" s="682"/>
      <c r="AK1396" s="247"/>
      <c r="AL1396" s="548" t="str">
        <f t="shared" si="23"/>
        <v/>
      </c>
    </row>
    <row r="1397" spans="1:38" ht="100.5" customHeight="1" thickBot="1" x14ac:dyDescent="0.35">
      <c r="A1397" s="627">
        <f t="shared" si="22"/>
        <v>1391</v>
      </c>
      <c r="B1397" s="686"/>
      <c r="C1397" s="674"/>
      <c r="D1397" s="13"/>
      <c r="E1397" s="683"/>
      <c r="F1397" s="681"/>
      <c r="G1397" s="190"/>
      <c r="H1397" s="243"/>
      <c r="I1397" s="684"/>
      <c r="J1397" s="671"/>
      <c r="K1397" s="196"/>
      <c r="L1397" s="654"/>
      <c r="M1397" s="654"/>
      <c r="N1397" s="654"/>
      <c r="O1397" s="654"/>
      <c r="P1397" s="654"/>
      <c r="Q1397" s="654"/>
      <c r="R1397" s="196"/>
      <c r="S1397" s="654"/>
      <c r="T1397" s="654"/>
      <c r="U1397" s="196"/>
      <c r="V1397" s="654"/>
      <c r="W1397" s="654"/>
      <c r="X1397" s="654"/>
      <c r="Y1397" s="659"/>
      <c r="Z1397" s="659"/>
      <c r="AA1397" s="659"/>
      <c r="AB1397" s="247"/>
      <c r="AC1397" s="667"/>
      <c r="AD1397" s="667"/>
      <c r="AE1397" s="667"/>
      <c r="AF1397" s="682"/>
      <c r="AG1397" s="682"/>
      <c r="AH1397" s="247"/>
      <c r="AI1397" s="682"/>
      <c r="AJ1397" s="682"/>
      <c r="AK1397" s="247"/>
      <c r="AL1397" s="548" t="str">
        <f t="shared" si="23"/>
        <v/>
      </c>
    </row>
    <row r="1398" spans="1:38" ht="100.5" customHeight="1" thickBot="1" x14ac:dyDescent="0.35">
      <c r="A1398" s="627">
        <f t="shared" si="22"/>
        <v>1392</v>
      </c>
      <c r="B1398" s="686"/>
      <c r="C1398" s="674"/>
      <c r="D1398" s="13"/>
      <c r="E1398" s="683"/>
      <c r="F1398" s="681"/>
      <c r="G1398" s="190"/>
      <c r="H1398" s="243"/>
      <c r="I1398" s="684"/>
      <c r="J1398" s="671"/>
      <c r="K1398" s="196"/>
      <c r="L1398" s="654"/>
      <c r="M1398" s="654"/>
      <c r="N1398" s="654"/>
      <c r="O1398" s="654"/>
      <c r="P1398" s="654"/>
      <c r="Q1398" s="654"/>
      <c r="R1398" s="196"/>
      <c r="S1398" s="654"/>
      <c r="T1398" s="654"/>
      <c r="U1398" s="196"/>
      <c r="V1398" s="654"/>
      <c r="W1398" s="654"/>
      <c r="X1398" s="654"/>
      <c r="Y1398" s="659"/>
      <c r="Z1398" s="659"/>
      <c r="AA1398" s="659"/>
      <c r="AB1398" s="247"/>
      <c r="AC1398" s="667"/>
      <c r="AD1398" s="667"/>
      <c r="AE1398" s="667"/>
      <c r="AF1398" s="682"/>
      <c r="AG1398" s="682"/>
      <c r="AH1398" s="247"/>
      <c r="AI1398" s="682"/>
      <c r="AJ1398" s="682"/>
      <c r="AK1398" s="247"/>
      <c r="AL1398" s="548" t="str">
        <f t="shared" si="23"/>
        <v/>
      </c>
    </row>
    <row r="1399" spans="1:38" ht="100.5" customHeight="1" thickBot="1" x14ac:dyDescent="0.35">
      <c r="A1399" s="627">
        <f t="shared" si="22"/>
        <v>1393</v>
      </c>
      <c r="B1399" s="686"/>
      <c r="C1399" s="674"/>
      <c r="D1399" s="13"/>
      <c r="E1399" s="683"/>
      <c r="F1399" s="681"/>
      <c r="G1399" s="190"/>
      <c r="H1399" s="243"/>
      <c r="I1399" s="684"/>
      <c r="J1399" s="671"/>
      <c r="K1399" s="196"/>
      <c r="L1399" s="654"/>
      <c r="M1399" s="654"/>
      <c r="N1399" s="654"/>
      <c r="O1399" s="654"/>
      <c r="P1399" s="654"/>
      <c r="Q1399" s="654"/>
      <c r="R1399" s="196"/>
      <c r="S1399" s="654"/>
      <c r="T1399" s="654"/>
      <c r="U1399" s="196"/>
      <c r="V1399" s="654"/>
      <c r="W1399" s="654"/>
      <c r="X1399" s="654"/>
      <c r="Y1399" s="659"/>
      <c r="Z1399" s="659"/>
      <c r="AA1399" s="659"/>
      <c r="AB1399" s="247"/>
      <c r="AC1399" s="667"/>
      <c r="AD1399" s="667"/>
      <c r="AE1399" s="667"/>
      <c r="AF1399" s="682"/>
      <c r="AG1399" s="682"/>
      <c r="AH1399" s="247"/>
      <c r="AI1399" s="682"/>
      <c r="AJ1399" s="682"/>
      <c r="AK1399" s="247"/>
      <c r="AL1399" s="548" t="str">
        <f t="shared" si="23"/>
        <v/>
      </c>
    </row>
    <row r="1400" spans="1:38" ht="100.5" customHeight="1" thickBot="1" x14ac:dyDescent="0.35">
      <c r="A1400" s="627">
        <f t="shared" si="22"/>
        <v>1394</v>
      </c>
      <c r="B1400" s="686"/>
      <c r="C1400" s="674"/>
      <c r="D1400" s="13"/>
      <c r="E1400" s="683"/>
      <c r="F1400" s="681"/>
      <c r="G1400" s="190"/>
      <c r="H1400" s="243"/>
      <c r="I1400" s="684"/>
      <c r="J1400" s="671"/>
      <c r="K1400" s="196"/>
      <c r="L1400" s="654"/>
      <c r="M1400" s="654"/>
      <c r="N1400" s="654"/>
      <c r="O1400" s="654"/>
      <c r="P1400" s="654"/>
      <c r="Q1400" s="654"/>
      <c r="R1400" s="196"/>
      <c r="S1400" s="654"/>
      <c r="T1400" s="654"/>
      <c r="U1400" s="196"/>
      <c r="V1400" s="654"/>
      <c r="W1400" s="654"/>
      <c r="X1400" s="654"/>
      <c r="Y1400" s="659"/>
      <c r="Z1400" s="659"/>
      <c r="AA1400" s="659"/>
      <c r="AB1400" s="247"/>
      <c r="AC1400" s="667"/>
      <c r="AD1400" s="667"/>
      <c r="AE1400" s="667"/>
      <c r="AF1400" s="682"/>
      <c r="AG1400" s="682"/>
      <c r="AH1400" s="247"/>
      <c r="AI1400" s="682"/>
      <c r="AJ1400" s="682"/>
      <c r="AK1400" s="247"/>
      <c r="AL1400" s="548" t="str">
        <f t="shared" si="23"/>
        <v/>
      </c>
    </row>
    <row r="1401" spans="1:38" ht="100.5" customHeight="1" thickBot="1" x14ac:dyDescent="0.35">
      <c r="A1401" s="627">
        <f t="shared" si="22"/>
        <v>1395</v>
      </c>
      <c r="B1401" s="686"/>
      <c r="C1401" s="674"/>
      <c r="D1401" s="13"/>
      <c r="E1401" s="683"/>
      <c r="F1401" s="681"/>
      <c r="G1401" s="190"/>
      <c r="H1401" s="243"/>
      <c r="I1401" s="684"/>
      <c r="J1401" s="671"/>
      <c r="K1401" s="196"/>
      <c r="L1401" s="654"/>
      <c r="M1401" s="654"/>
      <c r="N1401" s="654"/>
      <c r="O1401" s="654"/>
      <c r="P1401" s="654"/>
      <c r="Q1401" s="654"/>
      <c r="R1401" s="196"/>
      <c r="S1401" s="654"/>
      <c r="T1401" s="654"/>
      <c r="U1401" s="196"/>
      <c r="V1401" s="654"/>
      <c r="W1401" s="654"/>
      <c r="X1401" s="654"/>
      <c r="Y1401" s="659"/>
      <c r="Z1401" s="659"/>
      <c r="AA1401" s="659"/>
      <c r="AB1401" s="247"/>
      <c r="AC1401" s="667"/>
      <c r="AD1401" s="667"/>
      <c r="AE1401" s="667"/>
      <c r="AF1401" s="682"/>
      <c r="AG1401" s="682"/>
      <c r="AH1401" s="247"/>
      <c r="AI1401" s="682"/>
      <c r="AJ1401" s="682"/>
      <c r="AK1401" s="247"/>
      <c r="AL1401" s="548" t="str">
        <f t="shared" si="23"/>
        <v/>
      </c>
    </row>
    <row r="1402" spans="1:38" ht="100.5" customHeight="1" thickBot="1" x14ac:dyDescent="0.35">
      <c r="A1402" s="627">
        <f t="shared" si="22"/>
        <v>1396</v>
      </c>
      <c r="B1402" s="686"/>
      <c r="C1402" s="674"/>
      <c r="D1402" s="13"/>
      <c r="E1402" s="683"/>
      <c r="F1402" s="681"/>
      <c r="G1402" s="190"/>
      <c r="H1402" s="243"/>
      <c r="I1402" s="684"/>
      <c r="J1402" s="671"/>
      <c r="K1402" s="196"/>
      <c r="L1402" s="654"/>
      <c r="M1402" s="654"/>
      <c r="N1402" s="654"/>
      <c r="O1402" s="654"/>
      <c r="P1402" s="654"/>
      <c r="Q1402" s="654"/>
      <c r="R1402" s="196"/>
      <c r="S1402" s="654"/>
      <c r="T1402" s="654"/>
      <c r="U1402" s="196"/>
      <c r="V1402" s="654"/>
      <c r="W1402" s="654"/>
      <c r="X1402" s="654"/>
      <c r="Y1402" s="659"/>
      <c r="Z1402" s="659"/>
      <c r="AA1402" s="659"/>
      <c r="AB1402" s="247"/>
      <c r="AC1402" s="667"/>
      <c r="AD1402" s="667"/>
      <c r="AE1402" s="667"/>
      <c r="AF1402" s="682"/>
      <c r="AG1402" s="682"/>
      <c r="AH1402" s="247"/>
      <c r="AI1402" s="682"/>
      <c r="AJ1402" s="682"/>
      <c r="AK1402" s="247"/>
      <c r="AL1402" s="548" t="str">
        <f t="shared" si="23"/>
        <v/>
      </c>
    </row>
    <row r="1403" spans="1:38" ht="100.5" customHeight="1" thickBot="1" x14ac:dyDescent="0.35">
      <c r="A1403" s="627">
        <f t="shared" si="22"/>
        <v>1397</v>
      </c>
      <c r="B1403" s="686"/>
      <c r="C1403" s="674"/>
      <c r="D1403" s="13"/>
      <c r="E1403" s="683"/>
      <c r="F1403" s="681"/>
      <c r="G1403" s="190"/>
      <c r="H1403" s="243"/>
      <c r="I1403" s="684"/>
      <c r="J1403" s="671"/>
      <c r="K1403" s="196"/>
      <c r="L1403" s="654"/>
      <c r="M1403" s="654"/>
      <c r="N1403" s="654"/>
      <c r="O1403" s="654"/>
      <c r="P1403" s="654"/>
      <c r="Q1403" s="654"/>
      <c r="R1403" s="196"/>
      <c r="S1403" s="654"/>
      <c r="T1403" s="654"/>
      <c r="U1403" s="196"/>
      <c r="V1403" s="654"/>
      <c r="W1403" s="654"/>
      <c r="X1403" s="654"/>
      <c r="Y1403" s="659"/>
      <c r="Z1403" s="659"/>
      <c r="AA1403" s="659"/>
      <c r="AB1403" s="247"/>
      <c r="AC1403" s="667"/>
      <c r="AD1403" s="667"/>
      <c r="AE1403" s="667"/>
      <c r="AF1403" s="682"/>
      <c r="AG1403" s="682"/>
      <c r="AH1403" s="247"/>
      <c r="AI1403" s="682"/>
      <c r="AJ1403" s="682"/>
      <c r="AK1403" s="247"/>
      <c r="AL1403" s="548" t="str">
        <f t="shared" si="23"/>
        <v/>
      </c>
    </row>
    <row r="1404" spans="1:38" ht="100.5" customHeight="1" thickBot="1" x14ac:dyDescent="0.35">
      <c r="A1404" s="627">
        <f t="shared" si="22"/>
        <v>1398</v>
      </c>
      <c r="B1404" s="686"/>
      <c r="C1404" s="674"/>
      <c r="D1404" s="13"/>
      <c r="E1404" s="683"/>
      <c r="F1404" s="681"/>
      <c r="G1404" s="190"/>
      <c r="H1404" s="243"/>
      <c r="I1404" s="684"/>
      <c r="J1404" s="671"/>
      <c r="K1404" s="196"/>
      <c r="L1404" s="654"/>
      <c r="M1404" s="654"/>
      <c r="N1404" s="654"/>
      <c r="O1404" s="654"/>
      <c r="P1404" s="654"/>
      <c r="Q1404" s="654"/>
      <c r="R1404" s="196"/>
      <c r="S1404" s="654"/>
      <c r="T1404" s="654"/>
      <c r="U1404" s="196"/>
      <c r="V1404" s="654"/>
      <c r="W1404" s="654"/>
      <c r="X1404" s="654"/>
      <c r="Y1404" s="659"/>
      <c r="Z1404" s="659"/>
      <c r="AA1404" s="659"/>
      <c r="AB1404" s="247"/>
      <c r="AC1404" s="667"/>
      <c r="AD1404" s="667"/>
      <c r="AE1404" s="667"/>
      <c r="AF1404" s="682"/>
      <c r="AG1404" s="682"/>
      <c r="AH1404" s="247"/>
      <c r="AI1404" s="682"/>
      <c r="AJ1404" s="682"/>
      <c r="AK1404" s="247"/>
      <c r="AL1404" s="548" t="str">
        <f t="shared" si="23"/>
        <v/>
      </c>
    </row>
    <row r="1405" spans="1:38" ht="100.5" customHeight="1" thickBot="1" x14ac:dyDescent="0.35">
      <c r="A1405" s="627">
        <f t="shared" si="22"/>
        <v>1399</v>
      </c>
      <c r="B1405" s="686"/>
      <c r="C1405" s="674"/>
      <c r="D1405" s="13"/>
      <c r="E1405" s="683"/>
      <c r="F1405" s="681"/>
      <c r="G1405" s="190"/>
      <c r="H1405" s="243"/>
      <c r="I1405" s="684"/>
      <c r="J1405" s="671"/>
      <c r="K1405" s="196"/>
      <c r="L1405" s="654"/>
      <c r="M1405" s="654"/>
      <c r="N1405" s="654"/>
      <c r="O1405" s="654"/>
      <c r="P1405" s="654"/>
      <c r="Q1405" s="654"/>
      <c r="R1405" s="196"/>
      <c r="S1405" s="654"/>
      <c r="T1405" s="654"/>
      <c r="U1405" s="196"/>
      <c r="V1405" s="654"/>
      <c r="W1405" s="654"/>
      <c r="X1405" s="654"/>
      <c r="Y1405" s="659"/>
      <c r="Z1405" s="659"/>
      <c r="AA1405" s="659"/>
      <c r="AB1405" s="247"/>
      <c r="AC1405" s="667"/>
      <c r="AD1405" s="667"/>
      <c r="AE1405" s="667"/>
      <c r="AF1405" s="682"/>
      <c r="AG1405" s="682"/>
      <c r="AH1405" s="247"/>
      <c r="AI1405" s="682"/>
      <c r="AJ1405" s="682"/>
      <c r="AK1405" s="247"/>
      <c r="AL1405" s="548" t="str">
        <f t="shared" si="23"/>
        <v/>
      </c>
    </row>
    <row r="1406" spans="1:38" ht="100.5" customHeight="1" thickBot="1" x14ac:dyDescent="0.35">
      <c r="A1406" s="627">
        <f t="shared" si="22"/>
        <v>1400</v>
      </c>
      <c r="B1406" s="686"/>
      <c r="C1406" s="674"/>
      <c r="D1406" s="13"/>
      <c r="E1406" s="683"/>
      <c r="F1406" s="681"/>
      <c r="G1406" s="190"/>
      <c r="H1406" s="243"/>
      <c r="I1406" s="684"/>
      <c r="J1406" s="671"/>
      <c r="K1406" s="196"/>
      <c r="L1406" s="654"/>
      <c r="M1406" s="654"/>
      <c r="N1406" s="654"/>
      <c r="O1406" s="654"/>
      <c r="P1406" s="654"/>
      <c r="Q1406" s="654"/>
      <c r="R1406" s="196"/>
      <c r="S1406" s="654"/>
      <c r="T1406" s="654"/>
      <c r="U1406" s="196"/>
      <c r="V1406" s="654"/>
      <c r="W1406" s="654"/>
      <c r="X1406" s="654"/>
      <c r="Y1406" s="659"/>
      <c r="Z1406" s="659"/>
      <c r="AA1406" s="659"/>
      <c r="AB1406" s="247"/>
      <c r="AC1406" s="667"/>
      <c r="AD1406" s="667"/>
      <c r="AE1406" s="667"/>
      <c r="AF1406" s="682"/>
      <c r="AG1406" s="682"/>
      <c r="AH1406" s="247"/>
      <c r="AI1406" s="682"/>
      <c r="AJ1406" s="682"/>
      <c r="AK1406" s="247"/>
      <c r="AL1406" s="548" t="str">
        <f t="shared" si="23"/>
        <v/>
      </c>
    </row>
    <row r="1407" spans="1:38" ht="100.5" customHeight="1" thickBot="1" x14ac:dyDescent="0.35">
      <c r="A1407" s="627">
        <f t="shared" si="22"/>
        <v>1401</v>
      </c>
      <c r="B1407" s="686"/>
      <c r="C1407" s="674"/>
      <c r="D1407" s="13"/>
      <c r="E1407" s="683"/>
      <c r="F1407" s="681"/>
      <c r="G1407" s="190"/>
      <c r="H1407" s="243"/>
      <c r="I1407" s="684"/>
      <c r="J1407" s="671"/>
      <c r="K1407" s="196"/>
      <c r="L1407" s="654"/>
      <c r="M1407" s="654"/>
      <c r="N1407" s="654"/>
      <c r="O1407" s="654"/>
      <c r="P1407" s="654"/>
      <c r="Q1407" s="654"/>
      <c r="R1407" s="196"/>
      <c r="S1407" s="654"/>
      <c r="T1407" s="654"/>
      <c r="U1407" s="196"/>
      <c r="V1407" s="654"/>
      <c r="W1407" s="654"/>
      <c r="X1407" s="654"/>
      <c r="Y1407" s="659"/>
      <c r="Z1407" s="659"/>
      <c r="AA1407" s="659"/>
      <c r="AB1407" s="247"/>
      <c r="AC1407" s="667"/>
      <c r="AD1407" s="667"/>
      <c r="AE1407" s="667"/>
      <c r="AF1407" s="682"/>
      <c r="AG1407" s="682"/>
      <c r="AH1407" s="247"/>
      <c r="AI1407" s="682"/>
      <c r="AJ1407" s="682"/>
      <c r="AK1407" s="247"/>
      <c r="AL1407" s="548" t="str">
        <f t="shared" si="23"/>
        <v/>
      </c>
    </row>
    <row r="1408" spans="1:38" ht="100.5" customHeight="1" thickBot="1" x14ac:dyDescent="0.35">
      <c r="A1408" s="627">
        <f t="shared" si="22"/>
        <v>1402</v>
      </c>
      <c r="B1408" s="686"/>
      <c r="C1408" s="674"/>
      <c r="D1408" s="13"/>
      <c r="E1408" s="683"/>
      <c r="F1408" s="681"/>
      <c r="G1408" s="190"/>
      <c r="H1408" s="243"/>
      <c r="I1408" s="684"/>
      <c r="J1408" s="671"/>
      <c r="K1408" s="196"/>
      <c r="L1408" s="654"/>
      <c r="M1408" s="654"/>
      <c r="N1408" s="654"/>
      <c r="O1408" s="654"/>
      <c r="P1408" s="654"/>
      <c r="Q1408" s="654"/>
      <c r="R1408" s="196"/>
      <c r="S1408" s="654"/>
      <c r="T1408" s="654"/>
      <c r="U1408" s="196"/>
      <c r="V1408" s="654"/>
      <c r="W1408" s="654"/>
      <c r="X1408" s="654"/>
      <c r="Y1408" s="659"/>
      <c r="Z1408" s="659"/>
      <c r="AA1408" s="659"/>
      <c r="AB1408" s="247"/>
      <c r="AC1408" s="667"/>
      <c r="AD1408" s="667"/>
      <c r="AE1408" s="667"/>
      <c r="AF1408" s="682"/>
      <c r="AG1408" s="682"/>
      <c r="AH1408" s="247"/>
      <c r="AI1408" s="682"/>
      <c r="AJ1408" s="682"/>
      <c r="AK1408" s="247"/>
      <c r="AL1408" s="548" t="str">
        <f t="shared" si="23"/>
        <v/>
      </c>
    </row>
    <row r="1409" spans="1:38" ht="100.5" customHeight="1" thickBot="1" x14ac:dyDescent="0.35">
      <c r="A1409" s="627">
        <f t="shared" si="22"/>
        <v>1403</v>
      </c>
      <c r="B1409" s="686"/>
      <c r="C1409" s="674"/>
      <c r="D1409" s="13"/>
      <c r="E1409" s="683"/>
      <c r="F1409" s="681"/>
      <c r="G1409" s="190"/>
      <c r="H1409" s="243"/>
      <c r="I1409" s="684"/>
      <c r="J1409" s="671"/>
      <c r="K1409" s="196"/>
      <c r="L1409" s="654"/>
      <c r="M1409" s="654"/>
      <c r="N1409" s="654"/>
      <c r="O1409" s="654"/>
      <c r="P1409" s="654"/>
      <c r="Q1409" s="654"/>
      <c r="R1409" s="196"/>
      <c r="S1409" s="654"/>
      <c r="T1409" s="654"/>
      <c r="U1409" s="196"/>
      <c r="V1409" s="654"/>
      <c r="W1409" s="654"/>
      <c r="X1409" s="654"/>
      <c r="Y1409" s="659"/>
      <c r="Z1409" s="659"/>
      <c r="AA1409" s="659"/>
      <c r="AB1409" s="247"/>
      <c r="AC1409" s="667"/>
      <c r="AD1409" s="667"/>
      <c r="AE1409" s="667"/>
      <c r="AF1409" s="682"/>
      <c r="AG1409" s="682"/>
      <c r="AH1409" s="247"/>
      <c r="AI1409" s="682"/>
      <c r="AJ1409" s="682"/>
      <c r="AK1409" s="247"/>
      <c r="AL1409" s="548" t="str">
        <f t="shared" si="23"/>
        <v/>
      </c>
    </row>
    <row r="1410" spans="1:38" ht="100.5" customHeight="1" thickBot="1" x14ac:dyDescent="0.35">
      <c r="A1410" s="627">
        <f t="shared" si="22"/>
        <v>1404</v>
      </c>
      <c r="B1410" s="686"/>
      <c r="C1410" s="674"/>
      <c r="D1410" s="13"/>
      <c r="E1410" s="683"/>
      <c r="F1410" s="681"/>
      <c r="G1410" s="190"/>
      <c r="H1410" s="243"/>
      <c r="I1410" s="684"/>
      <c r="J1410" s="671"/>
      <c r="K1410" s="196"/>
      <c r="L1410" s="654"/>
      <c r="M1410" s="654"/>
      <c r="N1410" s="654"/>
      <c r="O1410" s="654"/>
      <c r="P1410" s="654"/>
      <c r="Q1410" s="654"/>
      <c r="R1410" s="196"/>
      <c r="S1410" s="654"/>
      <c r="T1410" s="654"/>
      <c r="U1410" s="196"/>
      <c r="V1410" s="654"/>
      <c r="W1410" s="654"/>
      <c r="X1410" s="654"/>
      <c r="Y1410" s="659"/>
      <c r="Z1410" s="659"/>
      <c r="AA1410" s="659"/>
      <c r="AB1410" s="247"/>
      <c r="AC1410" s="667"/>
      <c r="AD1410" s="667"/>
      <c r="AE1410" s="667"/>
      <c r="AF1410" s="682"/>
      <c r="AG1410" s="682"/>
      <c r="AH1410" s="247"/>
      <c r="AI1410" s="682"/>
      <c r="AJ1410" s="682"/>
      <c r="AK1410" s="247"/>
      <c r="AL1410" s="548" t="str">
        <f t="shared" si="23"/>
        <v/>
      </c>
    </row>
    <row r="1411" spans="1:38" ht="100.5" customHeight="1" thickBot="1" x14ac:dyDescent="0.35">
      <c r="A1411" s="627">
        <f t="shared" si="22"/>
        <v>1405</v>
      </c>
      <c r="B1411" s="686"/>
      <c r="C1411" s="674"/>
      <c r="D1411" s="13"/>
      <c r="E1411" s="683"/>
      <c r="F1411" s="681"/>
      <c r="G1411" s="190"/>
      <c r="H1411" s="243"/>
      <c r="I1411" s="684"/>
      <c r="J1411" s="671"/>
      <c r="K1411" s="196"/>
      <c r="L1411" s="654"/>
      <c r="M1411" s="654"/>
      <c r="N1411" s="654"/>
      <c r="O1411" s="654"/>
      <c r="P1411" s="654"/>
      <c r="Q1411" s="654"/>
      <c r="R1411" s="196"/>
      <c r="S1411" s="654"/>
      <c r="T1411" s="654"/>
      <c r="U1411" s="196"/>
      <c r="V1411" s="654"/>
      <c r="W1411" s="654"/>
      <c r="X1411" s="654"/>
      <c r="Y1411" s="659"/>
      <c r="Z1411" s="659"/>
      <c r="AA1411" s="659"/>
      <c r="AB1411" s="247"/>
      <c r="AC1411" s="667"/>
      <c r="AD1411" s="667"/>
      <c r="AE1411" s="667"/>
      <c r="AF1411" s="682"/>
      <c r="AG1411" s="682"/>
      <c r="AH1411" s="247"/>
      <c r="AI1411" s="682"/>
      <c r="AJ1411" s="682"/>
      <c r="AK1411" s="247"/>
      <c r="AL1411" s="548"/>
    </row>
    <row r="1412" spans="1:38" ht="100.5" customHeight="1" thickBot="1" x14ac:dyDescent="0.35">
      <c r="A1412" s="627">
        <f t="shared" si="22"/>
        <v>1406</v>
      </c>
      <c r="B1412" s="686"/>
      <c r="C1412" s="674"/>
      <c r="D1412" s="13"/>
      <c r="E1412" s="683"/>
      <c r="F1412" s="681"/>
      <c r="G1412" s="190"/>
      <c r="H1412" s="243"/>
      <c r="I1412" s="684"/>
      <c r="J1412" s="671"/>
      <c r="K1412" s="196"/>
      <c r="L1412" s="654"/>
      <c r="M1412" s="654"/>
      <c r="N1412" s="654"/>
      <c r="O1412" s="654"/>
      <c r="P1412" s="654"/>
      <c r="Q1412" s="654"/>
      <c r="R1412" s="196"/>
      <c r="S1412" s="654"/>
      <c r="T1412" s="654"/>
      <c r="U1412" s="196"/>
      <c r="V1412" s="654"/>
      <c r="W1412" s="654"/>
      <c r="X1412" s="654"/>
      <c r="Y1412" s="659"/>
      <c r="Z1412" s="659"/>
      <c r="AA1412" s="659"/>
      <c r="AB1412" s="247"/>
      <c r="AC1412" s="667"/>
      <c r="AD1412" s="667"/>
      <c r="AE1412" s="667"/>
      <c r="AF1412" s="682"/>
      <c r="AG1412" s="682"/>
      <c r="AH1412" s="247"/>
      <c r="AI1412" s="682"/>
      <c r="AJ1412" s="682"/>
      <c r="AK1412" s="247"/>
      <c r="AL1412" s="548"/>
    </row>
    <row r="1413" spans="1:38" ht="100.5" customHeight="1" thickBot="1" x14ac:dyDescent="0.35">
      <c r="A1413" s="627">
        <f t="shared" si="22"/>
        <v>1407</v>
      </c>
      <c r="B1413" s="686"/>
      <c r="C1413" s="674"/>
      <c r="D1413" s="13"/>
      <c r="E1413" s="683"/>
      <c r="F1413" s="681"/>
      <c r="G1413" s="190"/>
      <c r="H1413" s="243"/>
      <c r="I1413" s="684"/>
      <c r="J1413" s="671"/>
      <c r="K1413" s="196"/>
      <c r="L1413" s="654"/>
      <c r="M1413" s="654"/>
      <c r="N1413" s="654"/>
      <c r="O1413" s="654"/>
      <c r="P1413" s="654"/>
      <c r="Q1413" s="654"/>
      <c r="R1413" s="196"/>
      <c r="S1413" s="654"/>
      <c r="T1413" s="654"/>
      <c r="U1413" s="196"/>
      <c r="V1413" s="654"/>
      <c r="W1413" s="654"/>
      <c r="X1413" s="654"/>
      <c r="Y1413" s="659"/>
      <c r="Z1413" s="659"/>
      <c r="AA1413" s="659"/>
      <c r="AB1413" s="247"/>
      <c r="AC1413" s="667"/>
      <c r="AD1413" s="667"/>
      <c r="AE1413" s="667"/>
      <c r="AF1413" s="682"/>
      <c r="AG1413" s="682"/>
      <c r="AH1413" s="247"/>
      <c r="AI1413" s="682"/>
      <c r="AJ1413" s="682"/>
      <c r="AK1413" s="247"/>
      <c r="AL1413" s="548"/>
    </row>
    <row r="1414" spans="1:38" ht="100.5" customHeight="1" thickBot="1" x14ac:dyDescent="0.35">
      <c r="A1414" s="627">
        <f t="shared" si="22"/>
        <v>1408</v>
      </c>
      <c r="B1414" s="686"/>
      <c r="C1414" s="674"/>
      <c r="D1414" s="13"/>
      <c r="E1414" s="683"/>
      <c r="F1414" s="681"/>
      <c r="G1414" s="190"/>
      <c r="H1414" s="243"/>
      <c r="I1414" s="684"/>
      <c r="J1414" s="671"/>
      <c r="K1414" s="196"/>
      <c r="L1414" s="654"/>
      <c r="M1414" s="654"/>
      <c r="N1414" s="654"/>
      <c r="O1414" s="654"/>
      <c r="P1414" s="654"/>
      <c r="Q1414" s="654"/>
      <c r="R1414" s="196"/>
      <c r="S1414" s="654"/>
      <c r="T1414" s="654"/>
      <c r="U1414" s="196"/>
      <c r="V1414" s="654"/>
      <c r="W1414" s="654"/>
      <c r="X1414" s="654"/>
      <c r="Y1414" s="659"/>
      <c r="Z1414" s="659"/>
      <c r="AA1414" s="659"/>
      <c r="AB1414" s="247"/>
      <c r="AC1414" s="667"/>
      <c r="AD1414" s="667"/>
      <c r="AE1414" s="667"/>
      <c r="AF1414" s="682"/>
      <c r="AG1414" s="682"/>
      <c r="AH1414" s="247"/>
      <c r="AI1414" s="682"/>
      <c r="AJ1414" s="682"/>
      <c r="AK1414" s="247"/>
      <c r="AL1414" s="548"/>
    </row>
    <row r="1415" spans="1:38" ht="100.5" customHeight="1" thickBot="1" x14ac:dyDescent="0.35">
      <c r="A1415" s="627">
        <f t="shared" si="22"/>
        <v>1409</v>
      </c>
      <c r="B1415" s="686"/>
      <c r="C1415" s="674"/>
      <c r="D1415" s="13"/>
      <c r="E1415" s="683"/>
      <c r="F1415" s="681"/>
      <c r="G1415" s="190"/>
      <c r="H1415" s="243"/>
      <c r="I1415" s="684"/>
      <c r="J1415" s="671"/>
      <c r="K1415" s="196"/>
      <c r="L1415" s="654"/>
      <c r="M1415" s="654"/>
      <c r="N1415" s="654"/>
      <c r="O1415" s="654"/>
      <c r="P1415" s="654"/>
      <c r="Q1415" s="654"/>
      <c r="R1415" s="196"/>
      <c r="S1415" s="654"/>
      <c r="T1415" s="654"/>
      <c r="U1415" s="196"/>
      <c r="V1415" s="654"/>
      <c r="W1415" s="654"/>
      <c r="X1415" s="654"/>
      <c r="Y1415" s="659"/>
      <c r="Z1415" s="659"/>
      <c r="AA1415" s="659"/>
      <c r="AB1415" s="247"/>
      <c r="AC1415" s="667"/>
      <c r="AD1415" s="667"/>
      <c r="AE1415" s="667"/>
      <c r="AF1415" s="682"/>
      <c r="AG1415" s="682"/>
      <c r="AH1415" s="247"/>
      <c r="AI1415" s="682"/>
      <c r="AJ1415" s="682"/>
      <c r="AK1415" s="247"/>
      <c r="AL1415" s="548"/>
    </row>
    <row r="1416" spans="1:38" ht="100.5" customHeight="1" thickBot="1" x14ac:dyDescent="0.35">
      <c r="A1416" s="627">
        <f t="shared" si="22"/>
        <v>1410</v>
      </c>
      <c r="B1416" s="686"/>
      <c r="C1416" s="674"/>
      <c r="D1416" s="13"/>
      <c r="E1416" s="683"/>
      <c r="F1416" s="681"/>
      <c r="G1416" s="190"/>
      <c r="H1416" s="243"/>
      <c r="I1416" s="684"/>
      <c r="J1416" s="671"/>
      <c r="K1416" s="196"/>
      <c r="L1416" s="654"/>
      <c r="M1416" s="654"/>
      <c r="N1416" s="654"/>
      <c r="O1416" s="654"/>
      <c r="P1416" s="654"/>
      <c r="Q1416" s="654"/>
      <c r="R1416" s="196"/>
      <c r="S1416" s="654"/>
      <c r="T1416" s="654"/>
      <c r="U1416" s="196"/>
      <c r="V1416" s="654"/>
      <c r="W1416" s="654"/>
      <c r="X1416" s="654"/>
      <c r="Y1416" s="659"/>
      <c r="Z1416" s="659"/>
      <c r="AA1416" s="659"/>
      <c r="AB1416" s="247"/>
      <c r="AC1416" s="667"/>
      <c r="AD1416" s="667"/>
      <c r="AE1416" s="667"/>
      <c r="AF1416" s="682"/>
      <c r="AG1416" s="682"/>
      <c r="AH1416" s="247"/>
      <c r="AI1416" s="682"/>
      <c r="AJ1416" s="682"/>
      <c r="AK1416" s="247"/>
      <c r="AL1416" s="548"/>
    </row>
    <row r="1417" spans="1:38" ht="100.5" customHeight="1" thickBot="1" x14ac:dyDescent="0.35">
      <c r="A1417" s="627">
        <f t="shared" si="22"/>
        <v>1411</v>
      </c>
      <c r="B1417" s="686"/>
      <c r="C1417" s="674"/>
      <c r="D1417" s="13"/>
      <c r="E1417" s="683"/>
      <c r="F1417" s="681"/>
      <c r="G1417" s="190"/>
      <c r="H1417" s="243"/>
      <c r="I1417" s="684"/>
      <c r="J1417" s="671"/>
      <c r="K1417" s="196"/>
      <c r="L1417" s="654"/>
      <c r="M1417" s="654"/>
      <c r="N1417" s="654"/>
      <c r="O1417" s="654"/>
      <c r="P1417" s="654"/>
      <c r="Q1417" s="654"/>
      <c r="R1417" s="196"/>
      <c r="S1417" s="654"/>
      <c r="T1417" s="654"/>
      <c r="U1417" s="196"/>
      <c r="V1417" s="654"/>
      <c r="W1417" s="654"/>
      <c r="X1417" s="654"/>
      <c r="Y1417" s="659"/>
      <c r="Z1417" s="659"/>
      <c r="AA1417" s="659"/>
      <c r="AB1417" s="247"/>
      <c r="AC1417" s="667"/>
      <c r="AD1417" s="667"/>
      <c r="AE1417" s="667"/>
      <c r="AF1417" s="682"/>
      <c r="AG1417" s="682"/>
      <c r="AH1417" s="247"/>
      <c r="AI1417" s="682"/>
      <c r="AJ1417" s="682"/>
      <c r="AK1417" s="247"/>
      <c r="AL1417" s="548"/>
    </row>
    <row r="1418" spans="1:38" ht="100.5" customHeight="1" thickBot="1" x14ac:dyDescent="0.35">
      <c r="A1418" s="627">
        <f t="shared" si="22"/>
        <v>1412</v>
      </c>
      <c r="B1418" s="686"/>
      <c r="C1418" s="674"/>
      <c r="D1418" s="13"/>
      <c r="E1418" s="683"/>
      <c r="F1418" s="681"/>
      <c r="G1418" s="190"/>
      <c r="H1418" s="243"/>
      <c r="I1418" s="684"/>
      <c r="J1418" s="671"/>
      <c r="K1418" s="196"/>
      <c r="L1418" s="654"/>
      <c r="M1418" s="654"/>
      <c r="N1418" s="654"/>
      <c r="O1418" s="654"/>
      <c r="P1418" s="654"/>
      <c r="Q1418" s="654"/>
      <c r="R1418" s="196"/>
      <c r="S1418" s="654"/>
      <c r="T1418" s="654"/>
      <c r="U1418" s="196"/>
      <c r="V1418" s="654"/>
      <c r="W1418" s="654"/>
      <c r="X1418" s="654"/>
      <c r="Y1418" s="659"/>
      <c r="Z1418" s="659"/>
      <c r="AA1418" s="659"/>
      <c r="AB1418" s="247"/>
      <c r="AC1418" s="667"/>
      <c r="AD1418" s="667"/>
      <c r="AE1418" s="667"/>
      <c r="AF1418" s="682"/>
      <c r="AG1418" s="682"/>
      <c r="AH1418" s="247"/>
      <c r="AI1418" s="682"/>
      <c r="AJ1418" s="682"/>
      <c r="AK1418" s="247"/>
      <c r="AL1418" s="548"/>
    </row>
    <row r="1419" spans="1:38" ht="100.5" customHeight="1" thickBot="1" x14ac:dyDescent="0.35">
      <c r="A1419" s="627">
        <f t="shared" ref="A1419:A1424" si="24">ROW()-ROW($A$6)</f>
        <v>1413</v>
      </c>
      <c r="B1419" s="686"/>
      <c r="C1419" s="674"/>
      <c r="D1419" s="13"/>
      <c r="E1419" s="683"/>
      <c r="F1419" s="681"/>
      <c r="G1419" s="190"/>
      <c r="H1419" s="243"/>
      <c r="I1419" s="684"/>
      <c r="J1419" s="671"/>
      <c r="K1419" s="196"/>
      <c r="L1419" s="654"/>
      <c r="M1419" s="654"/>
      <c r="N1419" s="654"/>
      <c r="O1419" s="654"/>
      <c r="P1419" s="654"/>
      <c r="Q1419" s="654"/>
      <c r="R1419" s="196"/>
      <c r="S1419" s="654"/>
      <c r="T1419" s="654"/>
      <c r="U1419" s="196"/>
      <c r="V1419" s="654"/>
      <c r="W1419" s="654"/>
      <c r="X1419" s="654"/>
      <c r="Y1419" s="659"/>
      <c r="Z1419" s="659"/>
      <c r="AA1419" s="659"/>
      <c r="AB1419" s="247"/>
      <c r="AC1419" s="667"/>
      <c r="AD1419" s="667"/>
      <c r="AE1419" s="667"/>
      <c r="AF1419" s="682"/>
      <c r="AG1419" s="682"/>
      <c r="AH1419" s="247"/>
      <c r="AI1419" s="682"/>
      <c r="AJ1419" s="682"/>
      <c r="AK1419" s="247"/>
      <c r="AL1419" s="548"/>
    </row>
    <row r="1420" spans="1:38" ht="100.5" customHeight="1" thickBot="1" x14ac:dyDescent="0.35">
      <c r="A1420" s="627">
        <f t="shared" si="24"/>
        <v>1414</v>
      </c>
      <c r="B1420" s="686"/>
      <c r="C1420" s="674"/>
      <c r="D1420" s="13"/>
      <c r="E1420" s="683"/>
      <c r="F1420" s="681"/>
      <c r="G1420" s="190"/>
      <c r="H1420" s="243"/>
      <c r="I1420" s="684"/>
      <c r="J1420" s="671"/>
      <c r="K1420" s="196"/>
      <c r="L1420" s="654"/>
      <c r="M1420" s="654"/>
      <c r="N1420" s="654"/>
      <c r="O1420" s="654"/>
      <c r="P1420" s="654"/>
      <c r="Q1420" s="654"/>
      <c r="R1420" s="196"/>
      <c r="S1420" s="654"/>
      <c r="T1420" s="654"/>
      <c r="U1420" s="196"/>
      <c r="V1420" s="654"/>
      <c r="W1420" s="654"/>
      <c r="X1420" s="654"/>
      <c r="Y1420" s="659"/>
      <c r="Z1420" s="659"/>
      <c r="AA1420" s="659"/>
      <c r="AB1420" s="247"/>
      <c r="AC1420" s="667"/>
      <c r="AD1420" s="667"/>
      <c r="AE1420" s="667"/>
      <c r="AF1420" s="682"/>
      <c r="AG1420" s="682"/>
      <c r="AH1420" s="247"/>
      <c r="AI1420" s="682"/>
      <c r="AJ1420" s="682"/>
      <c r="AK1420" s="247"/>
      <c r="AL1420" s="548"/>
    </row>
    <row r="1421" spans="1:38" ht="100.5" customHeight="1" thickBot="1" x14ac:dyDescent="0.35">
      <c r="A1421" s="627">
        <f t="shared" si="24"/>
        <v>1415</v>
      </c>
      <c r="B1421" s="686"/>
      <c r="C1421" s="674"/>
      <c r="D1421" s="13"/>
      <c r="E1421" s="683"/>
      <c r="F1421" s="681"/>
      <c r="G1421" s="190"/>
      <c r="H1421" s="243"/>
      <c r="I1421" s="684"/>
      <c r="J1421" s="671"/>
      <c r="K1421" s="196"/>
      <c r="L1421" s="654"/>
      <c r="M1421" s="654"/>
      <c r="N1421" s="654"/>
      <c r="O1421" s="654"/>
      <c r="P1421" s="654"/>
      <c r="Q1421" s="654"/>
      <c r="R1421" s="196"/>
      <c r="S1421" s="654"/>
      <c r="T1421" s="654"/>
      <c r="U1421" s="196"/>
      <c r="V1421" s="654"/>
      <c r="W1421" s="654"/>
      <c r="X1421" s="654"/>
      <c r="Y1421" s="659"/>
      <c r="Z1421" s="659"/>
      <c r="AA1421" s="659"/>
      <c r="AB1421" s="247"/>
      <c r="AC1421" s="667"/>
      <c r="AD1421" s="667"/>
      <c r="AE1421" s="667"/>
      <c r="AF1421" s="682"/>
      <c r="AG1421" s="682"/>
      <c r="AH1421" s="247"/>
      <c r="AI1421" s="682"/>
      <c r="AJ1421" s="682"/>
      <c r="AK1421" s="247"/>
      <c r="AL1421" s="548"/>
    </row>
    <row r="1422" spans="1:38" ht="100.5" customHeight="1" thickBot="1" x14ac:dyDescent="0.35">
      <c r="A1422" s="627">
        <f t="shared" si="24"/>
        <v>1416</v>
      </c>
      <c r="B1422" s="686"/>
      <c r="C1422" s="674"/>
      <c r="D1422" s="13"/>
      <c r="E1422" s="683"/>
      <c r="F1422" s="681"/>
      <c r="G1422" s="190"/>
      <c r="H1422" s="243"/>
      <c r="I1422" s="684"/>
      <c r="J1422" s="671"/>
      <c r="K1422" s="196"/>
      <c r="L1422" s="654"/>
      <c r="M1422" s="654"/>
      <c r="N1422" s="654"/>
      <c r="O1422" s="654"/>
      <c r="P1422" s="654"/>
      <c r="Q1422" s="654"/>
      <c r="R1422" s="196"/>
      <c r="S1422" s="654"/>
      <c r="T1422" s="654"/>
      <c r="U1422" s="196"/>
      <c r="V1422" s="654"/>
      <c r="W1422" s="654"/>
      <c r="X1422" s="654"/>
      <c r="Y1422" s="659"/>
      <c r="Z1422" s="659"/>
      <c r="AA1422" s="659"/>
      <c r="AB1422" s="247"/>
      <c r="AC1422" s="667"/>
      <c r="AD1422" s="667"/>
      <c r="AE1422" s="667"/>
      <c r="AF1422" s="682"/>
      <c r="AG1422" s="682"/>
      <c r="AH1422" s="247"/>
      <c r="AI1422" s="682"/>
      <c r="AJ1422" s="682"/>
      <c r="AK1422" s="247"/>
      <c r="AL1422" s="548"/>
    </row>
    <row r="1423" spans="1:38" ht="100.5" customHeight="1" thickBot="1" x14ac:dyDescent="0.35">
      <c r="A1423" s="627">
        <f t="shared" si="24"/>
        <v>1417</v>
      </c>
      <c r="B1423" s="686"/>
      <c r="C1423" s="674"/>
      <c r="D1423" s="13"/>
      <c r="E1423" s="683"/>
      <c r="F1423" s="681"/>
      <c r="G1423" s="190"/>
      <c r="H1423" s="243"/>
      <c r="I1423" s="684"/>
      <c r="J1423" s="671"/>
      <c r="K1423" s="196"/>
      <c r="L1423" s="654"/>
      <c r="M1423" s="654"/>
      <c r="N1423" s="654"/>
      <c r="O1423" s="654"/>
      <c r="P1423" s="654"/>
      <c r="Q1423" s="654"/>
      <c r="R1423" s="196"/>
      <c r="S1423" s="654"/>
      <c r="T1423" s="654"/>
      <c r="U1423" s="196"/>
      <c r="V1423" s="654"/>
      <c r="W1423" s="654"/>
      <c r="X1423" s="654"/>
      <c r="Y1423" s="659"/>
      <c r="Z1423" s="659"/>
      <c r="AA1423" s="659"/>
      <c r="AB1423" s="247"/>
      <c r="AC1423" s="667"/>
      <c r="AD1423" s="667"/>
      <c r="AE1423" s="667"/>
      <c r="AF1423" s="682"/>
      <c r="AG1423" s="682"/>
      <c r="AH1423" s="247"/>
      <c r="AI1423" s="682"/>
      <c r="AJ1423" s="682"/>
      <c r="AK1423" s="247"/>
      <c r="AL1423" s="548"/>
    </row>
    <row r="1424" spans="1:38" ht="100.5" customHeight="1" thickBot="1" x14ac:dyDescent="0.35">
      <c r="A1424" s="627">
        <f t="shared" si="24"/>
        <v>1418</v>
      </c>
      <c r="B1424" s="686"/>
      <c r="C1424" s="674"/>
      <c r="D1424" s="13"/>
      <c r="E1424" s="683"/>
      <c r="F1424" s="681"/>
      <c r="G1424" s="190"/>
      <c r="H1424" s="243"/>
      <c r="I1424" s="684"/>
      <c r="J1424" s="671"/>
      <c r="K1424" s="196"/>
      <c r="L1424" s="654"/>
      <c r="M1424" s="654"/>
      <c r="N1424" s="654"/>
      <c r="O1424" s="654"/>
      <c r="P1424" s="654"/>
      <c r="Q1424" s="654"/>
      <c r="R1424" s="196"/>
      <c r="S1424" s="654"/>
      <c r="T1424" s="654"/>
      <c r="U1424" s="196"/>
      <c r="V1424" s="654"/>
      <c r="W1424" s="654"/>
      <c r="X1424" s="654"/>
      <c r="Y1424" s="659"/>
      <c r="Z1424" s="659"/>
      <c r="AA1424" s="659"/>
      <c r="AB1424" s="247"/>
      <c r="AC1424" s="667"/>
      <c r="AD1424" s="667"/>
      <c r="AE1424" s="667"/>
      <c r="AF1424" s="682"/>
      <c r="AG1424" s="682"/>
      <c r="AH1424" s="247"/>
      <c r="AI1424" s="682"/>
      <c r="AJ1424" s="682"/>
      <c r="AK1424" s="247"/>
      <c r="AL1424" s="548"/>
    </row>
    <row r="1425" spans="1:38" ht="100.5" customHeight="1" thickBot="1" x14ac:dyDescent="0.35">
      <c r="A1425" s="692"/>
      <c r="B1425" s="686"/>
      <c r="C1425" s="674"/>
      <c r="D1425" s="13"/>
      <c r="E1425" s="683"/>
      <c r="F1425" s="681"/>
      <c r="G1425" s="190"/>
      <c r="H1425" s="243"/>
      <c r="I1425" s="684"/>
      <c r="J1425" s="671"/>
      <c r="K1425" s="196"/>
      <c r="L1425" s="654"/>
      <c r="M1425" s="654"/>
      <c r="N1425" s="654"/>
      <c r="O1425" s="654"/>
      <c r="P1425" s="654"/>
      <c r="Q1425" s="654"/>
      <c r="R1425" s="196"/>
      <c r="S1425" s="654"/>
      <c r="T1425" s="654"/>
      <c r="U1425" s="196"/>
      <c r="V1425" s="654"/>
      <c r="W1425" s="654"/>
      <c r="X1425" s="654"/>
      <c r="Y1425" s="659"/>
      <c r="Z1425" s="659"/>
      <c r="AA1425" s="659"/>
      <c r="AB1425" s="247"/>
      <c r="AC1425" s="667"/>
      <c r="AD1425" s="667"/>
      <c r="AE1425" s="667"/>
      <c r="AF1425" s="682"/>
      <c r="AG1425" s="682"/>
      <c r="AH1425" s="247"/>
      <c r="AI1425" s="682"/>
      <c r="AJ1425" s="682"/>
      <c r="AK1425" s="247"/>
      <c r="AL1425" s="548"/>
    </row>
    <row r="1426" spans="1:38" ht="100.5" customHeight="1" thickBot="1" x14ac:dyDescent="0.35">
      <c r="A1426" s="692"/>
      <c r="B1426" s="686"/>
      <c r="C1426" s="674"/>
      <c r="D1426" s="13"/>
      <c r="E1426" s="683"/>
      <c r="F1426" s="681"/>
      <c r="G1426" s="190"/>
      <c r="H1426" s="243"/>
      <c r="I1426" s="684"/>
      <c r="J1426" s="671"/>
      <c r="K1426" s="196"/>
      <c r="L1426" s="654"/>
      <c r="M1426" s="654"/>
      <c r="N1426" s="654"/>
      <c r="O1426" s="654"/>
      <c r="P1426" s="654"/>
      <c r="Q1426" s="654"/>
      <c r="R1426" s="196"/>
      <c r="S1426" s="654"/>
      <c r="T1426" s="654"/>
      <c r="U1426" s="196"/>
      <c r="V1426" s="654"/>
      <c r="W1426" s="654"/>
      <c r="X1426" s="654"/>
      <c r="Y1426" s="659"/>
      <c r="Z1426" s="659"/>
      <c r="AA1426" s="659"/>
      <c r="AB1426" s="247"/>
      <c r="AC1426" s="667"/>
      <c r="AD1426" s="667"/>
      <c r="AE1426" s="667"/>
      <c r="AF1426" s="682"/>
      <c r="AG1426" s="682"/>
      <c r="AH1426" s="247"/>
      <c r="AI1426" s="682"/>
      <c r="AJ1426" s="682"/>
      <c r="AK1426" s="247"/>
      <c r="AL1426" s="548"/>
    </row>
    <row r="1427" spans="1:38" ht="100.5" customHeight="1" thickBot="1" x14ac:dyDescent="0.35">
      <c r="A1427" s="692"/>
      <c r="B1427" s="686"/>
      <c r="C1427" s="674"/>
      <c r="D1427" s="13"/>
      <c r="E1427" s="683"/>
      <c r="F1427" s="681"/>
      <c r="G1427" s="190"/>
      <c r="H1427" s="243"/>
      <c r="I1427" s="684"/>
      <c r="J1427" s="671"/>
      <c r="K1427" s="196"/>
      <c r="L1427" s="654"/>
      <c r="M1427" s="654"/>
      <c r="N1427" s="654"/>
      <c r="O1427" s="654"/>
      <c r="P1427" s="654"/>
      <c r="Q1427" s="654"/>
      <c r="R1427" s="196"/>
      <c r="S1427" s="654"/>
      <c r="T1427" s="654"/>
      <c r="U1427" s="196"/>
      <c r="V1427" s="654"/>
      <c r="W1427" s="654"/>
      <c r="X1427" s="654"/>
      <c r="Y1427" s="659"/>
      <c r="Z1427" s="659"/>
      <c r="AA1427" s="659"/>
      <c r="AB1427" s="247"/>
      <c r="AC1427" s="667"/>
      <c r="AD1427" s="667"/>
      <c r="AE1427" s="667"/>
      <c r="AF1427" s="682"/>
      <c r="AG1427" s="682"/>
      <c r="AH1427" s="247"/>
      <c r="AI1427" s="682"/>
      <c r="AJ1427" s="682"/>
      <c r="AK1427" s="247"/>
      <c r="AL1427" s="548"/>
    </row>
    <row r="1428" spans="1:38" ht="100.5" customHeight="1" thickBot="1" x14ac:dyDescent="0.35">
      <c r="A1428" s="692"/>
      <c r="B1428" s="686"/>
      <c r="C1428" s="674"/>
      <c r="D1428" s="13"/>
      <c r="E1428" s="683"/>
      <c r="F1428" s="681"/>
      <c r="G1428" s="190"/>
      <c r="H1428" s="243"/>
      <c r="I1428" s="684"/>
      <c r="J1428" s="671"/>
      <c r="K1428" s="196"/>
      <c r="L1428" s="654"/>
      <c r="M1428" s="654"/>
      <c r="N1428" s="654"/>
      <c r="O1428" s="654"/>
      <c r="P1428" s="654"/>
      <c r="Q1428" s="654"/>
      <c r="R1428" s="196"/>
      <c r="S1428" s="654"/>
      <c r="T1428" s="654"/>
      <c r="U1428" s="196"/>
      <c r="V1428" s="654"/>
      <c r="W1428" s="654"/>
      <c r="X1428" s="654"/>
      <c r="Y1428" s="659"/>
      <c r="Z1428" s="659"/>
      <c r="AA1428" s="659"/>
      <c r="AB1428" s="247"/>
      <c r="AC1428" s="667"/>
      <c r="AD1428" s="667"/>
      <c r="AE1428" s="667"/>
      <c r="AF1428" s="682"/>
      <c r="AG1428" s="682"/>
      <c r="AH1428" s="247"/>
      <c r="AI1428" s="682"/>
      <c r="AJ1428" s="682"/>
      <c r="AK1428" s="247"/>
      <c r="AL1428" s="548"/>
    </row>
    <row r="1429" spans="1:38" ht="100.5" customHeight="1" thickBot="1" x14ac:dyDescent="0.35">
      <c r="A1429" s="692"/>
      <c r="B1429" s="686"/>
      <c r="C1429" s="674"/>
      <c r="D1429" s="13"/>
      <c r="E1429" s="683"/>
      <c r="F1429" s="681"/>
      <c r="G1429" s="190"/>
      <c r="H1429" s="243"/>
      <c r="I1429" s="684"/>
      <c r="J1429" s="671"/>
      <c r="K1429" s="196"/>
      <c r="L1429" s="654"/>
      <c r="M1429" s="654"/>
      <c r="N1429" s="654"/>
      <c r="O1429" s="654"/>
      <c r="P1429" s="654"/>
      <c r="Q1429" s="654"/>
      <c r="R1429" s="196"/>
      <c r="S1429" s="654"/>
      <c r="T1429" s="654"/>
      <c r="U1429" s="196"/>
      <c r="V1429" s="654"/>
      <c r="W1429" s="654"/>
      <c r="X1429" s="654"/>
      <c r="Y1429" s="659"/>
      <c r="Z1429" s="659"/>
      <c r="AA1429" s="659"/>
      <c r="AB1429" s="247"/>
      <c r="AC1429" s="667"/>
      <c r="AD1429" s="667"/>
      <c r="AE1429" s="667"/>
      <c r="AF1429" s="682"/>
      <c r="AG1429" s="682"/>
      <c r="AH1429" s="247"/>
      <c r="AI1429" s="682"/>
      <c r="AJ1429" s="682"/>
      <c r="AK1429" s="247"/>
      <c r="AL1429" s="548"/>
    </row>
    <row r="1430" spans="1:38" ht="100.5" customHeight="1" thickBot="1" x14ac:dyDescent="0.35">
      <c r="A1430" s="692"/>
      <c r="B1430" s="686"/>
      <c r="C1430" s="674"/>
      <c r="D1430" s="13"/>
      <c r="E1430" s="683"/>
      <c r="F1430" s="681"/>
      <c r="G1430" s="190"/>
      <c r="H1430" s="243"/>
      <c r="I1430" s="684"/>
      <c r="J1430" s="671"/>
      <c r="K1430" s="196"/>
      <c r="L1430" s="654"/>
      <c r="M1430" s="654"/>
      <c r="N1430" s="654"/>
      <c r="O1430" s="654"/>
      <c r="P1430" s="654"/>
      <c r="Q1430" s="654"/>
      <c r="R1430" s="196"/>
      <c r="S1430" s="654"/>
      <c r="T1430" s="654"/>
      <c r="U1430" s="196"/>
      <c r="V1430" s="654"/>
      <c r="W1430" s="654"/>
      <c r="X1430" s="654"/>
      <c r="Y1430" s="659"/>
      <c r="Z1430" s="659"/>
      <c r="AA1430" s="659"/>
      <c r="AB1430" s="247"/>
      <c r="AC1430" s="667"/>
      <c r="AD1430" s="667"/>
      <c r="AE1430" s="667"/>
      <c r="AF1430" s="682"/>
      <c r="AG1430" s="682"/>
      <c r="AH1430" s="247"/>
      <c r="AI1430" s="682"/>
      <c r="AJ1430" s="682"/>
      <c r="AK1430" s="247"/>
      <c r="AL1430" s="548"/>
    </row>
    <row r="1431" spans="1:38" ht="100.5" customHeight="1" thickBot="1" x14ac:dyDescent="0.35">
      <c r="A1431" s="692"/>
      <c r="B1431" s="686"/>
      <c r="C1431" s="674"/>
      <c r="D1431" s="13"/>
      <c r="E1431" s="683"/>
      <c r="F1431" s="681"/>
      <c r="G1431" s="190"/>
      <c r="H1431" s="243"/>
      <c r="I1431" s="684"/>
      <c r="J1431" s="671"/>
      <c r="K1431" s="196"/>
      <c r="L1431" s="654"/>
      <c r="M1431" s="654"/>
      <c r="N1431" s="654"/>
      <c r="O1431" s="654"/>
      <c r="P1431" s="654"/>
      <c r="Q1431" s="654"/>
      <c r="R1431" s="196"/>
      <c r="S1431" s="654"/>
      <c r="T1431" s="654"/>
      <c r="U1431" s="196"/>
      <c r="V1431" s="654"/>
      <c r="W1431" s="654"/>
      <c r="X1431" s="654"/>
      <c r="Y1431" s="659"/>
      <c r="Z1431" s="659"/>
      <c r="AA1431" s="659"/>
      <c r="AB1431" s="247"/>
      <c r="AC1431" s="667"/>
      <c r="AD1431" s="667"/>
      <c r="AE1431" s="667"/>
      <c r="AF1431" s="682"/>
      <c r="AG1431" s="682"/>
      <c r="AH1431" s="247"/>
      <c r="AI1431" s="682"/>
      <c r="AJ1431" s="682"/>
      <c r="AK1431" s="247"/>
      <c r="AL1431" s="548"/>
    </row>
    <row r="1432" spans="1:38" ht="100.5" customHeight="1" thickBot="1" x14ac:dyDescent="0.35">
      <c r="A1432" s="692"/>
      <c r="B1432" s="686"/>
      <c r="C1432" s="674"/>
      <c r="D1432" s="13"/>
      <c r="E1432" s="683"/>
      <c r="F1432" s="681"/>
      <c r="G1432" s="190"/>
      <c r="H1432" s="243"/>
      <c r="I1432" s="684"/>
      <c r="J1432" s="671"/>
      <c r="K1432" s="196"/>
      <c r="L1432" s="654"/>
      <c r="M1432" s="654"/>
      <c r="N1432" s="654"/>
      <c r="O1432" s="654"/>
      <c r="P1432" s="654"/>
      <c r="Q1432" s="654"/>
      <c r="R1432" s="196"/>
      <c r="S1432" s="654"/>
      <c r="T1432" s="654"/>
      <c r="U1432" s="196"/>
      <c r="V1432" s="654"/>
      <c r="W1432" s="654"/>
      <c r="X1432" s="654"/>
      <c r="Y1432" s="659"/>
      <c r="Z1432" s="659"/>
      <c r="AA1432" s="659"/>
      <c r="AB1432" s="247"/>
      <c r="AC1432" s="667"/>
      <c r="AD1432" s="667"/>
      <c r="AE1432" s="667"/>
      <c r="AF1432" s="682"/>
      <c r="AG1432" s="682"/>
      <c r="AH1432" s="247"/>
      <c r="AI1432" s="682"/>
      <c r="AJ1432" s="682"/>
      <c r="AK1432" s="247"/>
      <c r="AL1432" s="548"/>
    </row>
    <row r="1433" spans="1:38" ht="100.5" customHeight="1" thickBot="1" x14ac:dyDescent="0.35">
      <c r="A1433" s="692"/>
      <c r="B1433" s="686"/>
      <c r="C1433" s="674"/>
      <c r="D1433" s="13"/>
      <c r="E1433" s="683"/>
      <c r="F1433" s="681"/>
      <c r="G1433" s="190"/>
      <c r="H1433" s="243"/>
      <c r="I1433" s="684"/>
      <c r="J1433" s="671"/>
      <c r="K1433" s="196"/>
      <c r="L1433" s="654"/>
      <c r="M1433" s="654"/>
      <c r="N1433" s="654"/>
      <c r="O1433" s="654"/>
      <c r="P1433" s="654"/>
      <c r="Q1433" s="654"/>
      <c r="R1433" s="196"/>
      <c r="S1433" s="654"/>
      <c r="T1433" s="654"/>
      <c r="U1433" s="196"/>
      <c r="V1433" s="654"/>
      <c r="W1433" s="654"/>
      <c r="X1433" s="654"/>
      <c r="Y1433" s="659"/>
      <c r="Z1433" s="659"/>
      <c r="AA1433" s="659"/>
      <c r="AB1433" s="247"/>
      <c r="AC1433" s="667"/>
      <c r="AD1433" s="667"/>
      <c r="AE1433" s="667"/>
      <c r="AF1433" s="682"/>
      <c r="AG1433" s="682"/>
      <c r="AH1433" s="247"/>
      <c r="AI1433" s="682"/>
      <c r="AJ1433" s="682"/>
      <c r="AK1433" s="247"/>
      <c r="AL1433" s="548"/>
    </row>
    <row r="1434" spans="1:38" ht="100.5" customHeight="1" thickBot="1" x14ac:dyDescent="0.35">
      <c r="A1434" s="692"/>
      <c r="B1434" s="686"/>
      <c r="C1434" s="674"/>
      <c r="D1434" s="13"/>
      <c r="E1434" s="683"/>
      <c r="F1434" s="681"/>
      <c r="G1434" s="190"/>
      <c r="H1434" s="243"/>
      <c r="I1434" s="684"/>
      <c r="J1434" s="671"/>
      <c r="K1434" s="196"/>
      <c r="L1434" s="654"/>
      <c r="M1434" s="654"/>
      <c r="N1434" s="654"/>
      <c r="O1434" s="654"/>
      <c r="P1434" s="654"/>
      <c r="Q1434" s="654"/>
      <c r="R1434" s="196"/>
      <c r="S1434" s="654"/>
      <c r="T1434" s="654"/>
      <c r="U1434" s="196"/>
      <c r="V1434" s="654"/>
      <c r="W1434" s="654"/>
      <c r="X1434" s="654"/>
      <c r="Y1434" s="659"/>
      <c r="Z1434" s="659"/>
      <c r="AA1434" s="659"/>
      <c r="AB1434" s="247"/>
      <c r="AC1434" s="667"/>
      <c r="AD1434" s="667"/>
      <c r="AE1434" s="667"/>
      <c r="AF1434" s="682"/>
      <c r="AG1434" s="682"/>
      <c r="AH1434" s="247"/>
      <c r="AI1434" s="682"/>
      <c r="AJ1434" s="682"/>
      <c r="AK1434" s="247"/>
      <c r="AL1434" s="548"/>
    </row>
    <row r="1435" spans="1:38" ht="100.5" customHeight="1" thickBot="1" x14ac:dyDescent="0.35">
      <c r="A1435" s="692"/>
      <c r="B1435" s="686"/>
      <c r="C1435" s="674"/>
      <c r="D1435" s="13"/>
      <c r="E1435" s="683"/>
      <c r="F1435" s="681"/>
      <c r="G1435" s="190"/>
      <c r="H1435" s="243"/>
      <c r="I1435" s="684"/>
      <c r="J1435" s="671"/>
      <c r="K1435" s="196"/>
      <c r="L1435" s="654"/>
      <c r="M1435" s="654"/>
      <c r="N1435" s="654"/>
      <c r="O1435" s="654"/>
      <c r="P1435" s="654"/>
      <c r="Q1435" s="654"/>
      <c r="R1435" s="196"/>
      <c r="S1435" s="654"/>
      <c r="T1435" s="654"/>
      <c r="U1435" s="196"/>
      <c r="V1435" s="654"/>
      <c r="W1435" s="654"/>
      <c r="X1435" s="654"/>
      <c r="Y1435" s="659"/>
      <c r="Z1435" s="659"/>
      <c r="AA1435" s="659"/>
      <c r="AB1435" s="247"/>
      <c r="AC1435" s="667"/>
      <c r="AD1435" s="667"/>
      <c r="AE1435" s="667"/>
      <c r="AF1435" s="682"/>
      <c r="AG1435" s="682"/>
      <c r="AH1435" s="247"/>
      <c r="AI1435" s="682"/>
      <c r="AJ1435" s="682"/>
      <c r="AK1435" s="247"/>
      <c r="AL1435" s="548"/>
    </row>
    <row r="1436" spans="1:38" ht="100.5" customHeight="1" thickBot="1" x14ac:dyDescent="0.35">
      <c r="A1436" s="692"/>
      <c r="B1436" s="686"/>
      <c r="C1436" s="674"/>
      <c r="D1436" s="13"/>
      <c r="E1436" s="683"/>
      <c r="F1436" s="681"/>
      <c r="G1436" s="190"/>
      <c r="H1436" s="243"/>
      <c r="I1436" s="684"/>
      <c r="J1436" s="671"/>
      <c r="K1436" s="196"/>
      <c r="L1436" s="654"/>
      <c r="M1436" s="654"/>
      <c r="N1436" s="654"/>
      <c r="O1436" s="654"/>
      <c r="P1436" s="654"/>
      <c r="Q1436" s="654"/>
      <c r="R1436" s="196"/>
      <c r="S1436" s="654"/>
      <c r="T1436" s="654"/>
      <c r="U1436" s="196"/>
      <c r="V1436" s="654"/>
      <c r="W1436" s="654"/>
      <c r="X1436" s="654"/>
      <c r="Y1436" s="659"/>
      <c r="Z1436" s="659"/>
      <c r="AA1436" s="659"/>
      <c r="AB1436" s="247"/>
      <c r="AC1436" s="667"/>
      <c r="AD1436" s="667"/>
      <c r="AE1436" s="667"/>
      <c r="AF1436" s="682"/>
      <c r="AG1436" s="682"/>
      <c r="AH1436" s="247"/>
      <c r="AI1436" s="682"/>
      <c r="AJ1436" s="682"/>
      <c r="AK1436" s="247"/>
      <c r="AL1436" s="548"/>
    </row>
    <row r="1437" spans="1:38" ht="100.5" customHeight="1" thickBot="1" x14ac:dyDescent="0.35">
      <c r="A1437" s="692"/>
      <c r="B1437" s="686"/>
      <c r="C1437" s="674"/>
      <c r="D1437" s="13"/>
      <c r="E1437" s="683"/>
      <c r="F1437" s="681"/>
      <c r="G1437" s="190"/>
      <c r="H1437" s="243"/>
      <c r="I1437" s="684"/>
      <c r="J1437" s="671"/>
      <c r="K1437" s="196"/>
      <c r="L1437" s="654"/>
      <c r="M1437" s="654"/>
      <c r="N1437" s="654"/>
      <c r="O1437" s="654"/>
      <c r="P1437" s="654"/>
      <c r="Q1437" s="654"/>
      <c r="R1437" s="196"/>
      <c r="S1437" s="654"/>
      <c r="T1437" s="654"/>
      <c r="U1437" s="196"/>
      <c r="V1437" s="654"/>
      <c r="W1437" s="654"/>
      <c r="X1437" s="654"/>
      <c r="Y1437" s="659"/>
      <c r="Z1437" s="659"/>
      <c r="AA1437" s="659"/>
      <c r="AB1437" s="247"/>
      <c r="AC1437" s="667"/>
      <c r="AD1437" s="667"/>
      <c r="AE1437" s="667"/>
      <c r="AF1437" s="682"/>
      <c r="AG1437" s="682"/>
      <c r="AH1437" s="247"/>
      <c r="AI1437" s="682"/>
      <c r="AJ1437" s="682"/>
      <c r="AK1437" s="247"/>
      <c r="AL1437" s="548"/>
    </row>
    <row r="1438" spans="1:38" ht="100.5" customHeight="1" thickBot="1" x14ac:dyDescent="0.35">
      <c r="A1438" s="692"/>
      <c r="B1438" s="686"/>
      <c r="C1438" s="674"/>
      <c r="D1438" s="13"/>
      <c r="E1438" s="683"/>
      <c r="F1438" s="681"/>
      <c r="G1438" s="190"/>
      <c r="H1438" s="243"/>
      <c r="I1438" s="684"/>
      <c r="J1438" s="671"/>
      <c r="K1438" s="196"/>
      <c r="L1438" s="654"/>
      <c r="M1438" s="654"/>
      <c r="N1438" s="654"/>
      <c r="O1438" s="654"/>
      <c r="P1438" s="654"/>
      <c r="Q1438" s="654"/>
      <c r="R1438" s="196"/>
      <c r="S1438" s="654"/>
      <c r="T1438" s="654"/>
      <c r="U1438" s="196"/>
      <c r="V1438" s="654"/>
      <c r="W1438" s="654"/>
      <c r="X1438" s="654"/>
      <c r="Y1438" s="659"/>
      <c r="Z1438" s="659"/>
      <c r="AA1438" s="659"/>
      <c r="AB1438" s="247"/>
      <c r="AC1438" s="667"/>
      <c r="AD1438" s="667"/>
      <c r="AE1438" s="667"/>
      <c r="AF1438" s="682"/>
      <c r="AG1438" s="682"/>
      <c r="AH1438" s="247"/>
      <c r="AI1438" s="682"/>
      <c r="AJ1438" s="682"/>
      <c r="AK1438" s="247"/>
      <c r="AL1438" s="548"/>
    </row>
    <row r="1439" spans="1:38" ht="100.5" customHeight="1" thickBot="1" x14ac:dyDescent="0.35">
      <c r="A1439" s="692"/>
      <c r="B1439" s="686"/>
      <c r="C1439" s="674"/>
      <c r="D1439" s="13"/>
      <c r="E1439" s="683"/>
      <c r="F1439" s="681"/>
      <c r="G1439" s="190"/>
      <c r="H1439" s="243"/>
      <c r="I1439" s="684"/>
      <c r="J1439" s="671"/>
      <c r="K1439" s="196"/>
      <c r="L1439" s="654"/>
      <c r="M1439" s="654"/>
      <c r="N1439" s="654"/>
      <c r="O1439" s="654"/>
      <c r="P1439" s="654"/>
      <c r="Q1439" s="654"/>
      <c r="R1439" s="196"/>
      <c r="S1439" s="654"/>
      <c r="T1439" s="654"/>
      <c r="U1439" s="196"/>
      <c r="V1439" s="654"/>
      <c r="W1439" s="654"/>
      <c r="X1439" s="654"/>
      <c r="Y1439" s="659"/>
      <c r="Z1439" s="659"/>
      <c r="AA1439" s="659"/>
      <c r="AB1439" s="247"/>
      <c r="AC1439" s="667"/>
      <c r="AD1439" s="667"/>
      <c r="AE1439" s="667"/>
      <c r="AF1439" s="682"/>
      <c r="AG1439" s="682"/>
      <c r="AH1439" s="247"/>
      <c r="AI1439" s="682"/>
      <c r="AJ1439" s="682"/>
      <c r="AK1439" s="247"/>
      <c r="AL1439" s="548"/>
    </row>
    <row r="1440" spans="1:38" ht="100.5" customHeight="1" thickBot="1" x14ac:dyDescent="0.35">
      <c r="A1440" s="692"/>
      <c r="B1440" s="686"/>
      <c r="C1440" s="674"/>
      <c r="D1440" s="13"/>
      <c r="E1440" s="683"/>
      <c r="F1440" s="681"/>
      <c r="G1440" s="190"/>
      <c r="H1440" s="243"/>
      <c r="I1440" s="684"/>
      <c r="J1440" s="671"/>
      <c r="K1440" s="196"/>
      <c r="L1440" s="654"/>
      <c r="M1440" s="654"/>
      <c r="N1440" s="654"/>
      <c r="O1440" s="654"/>
      <c r="P1440" s="654"/>
      <c r="Q1440" s="654"/>
      <c r="R1440" s="196"/>
      <c r="S1440" s="654"/>
      <c r="T1440" s="654"/>
      <c r="U1440" s="196"/>
      <c r="V1440" s="654"/>
      <c r="W1440" s="654"/>
      <c r="X1440" s="654"/>
      <c r="Y1440" s="659"/>
      <c r="Z1440" s="659"/>
      <c r="AA1440" s="659"/>
      <c r="AB1440" s="247"/>
      <c r="AC1440" s="667"/>
      <c r="AD1440" s="667"/>
      <c r="AE1440" s="667"/>
      <c r="AF1440" s="682"/>
      <c r="AG1440" s="682"/>
      <c r="AH1440" s="247"/>
      <c r="AI1440" s="682"/>
      <c r="AJ1440" s="682"/>
      <c r="AK1440" s="247"/>
      <c r="AL1440" s="548"/>
    </row>
    <row r="1441" spans="1:38" ht="100.5" customHeight="1" thickBot="1" x14ac:dyDescent="0.35">
      <c r="A1441" s="692"/>
      <c r="B1441" s="686"/>
      <c r="C1441" s="674"/>
      <c r="D1441" s="13"/>
      <c r="E1441" s="683"/>
      <c r="F1441" s="681"/>
      <c r="G1441" s="190"/>
      <c r="H1441" s="243"/>
      <c r="I1441" s="684"/>
      <c r="J1441" s="671"/>
      <c r="K1441" s="196"/>
      <c r="L1441" s="654"/>
      <c r="M1441" s="654"/>
      <c r="N1441" s="654"/>
      <c r="O1441" s="654"/>
      <c r="P1441" s="654"/>
      <c r="Q1441" s="654"/>
      <c r="R1441" s="196"/>
      <c r="S1441" s="654"/>
      <c r="T1441" s="654"/>
      <c r="U1441" s="196"/>
      <c r="V1441" s="654"/>
      <c r="W1441" s="654"/>
      <c r="X1441" s="654"/>
      <c r="Y1441" s="659"/>
      <c r="Z1441" s="659"/>
      <c r="AA1441" s="659"/>
      <c r="AB1441" s="247"/>
      <c r="AC1441" s="667"/>
      <c r="AD1441" s="667"/>
      <c r="AE1441" s="667"/>
      <c r="AF1441" s="682"/>
      <c r="AG1441" s="682"/>
      <c r="AH1441" s="247"/>
      <c r="AI1441" s="682"/>
      <c r="AJ1441" s="682"/>
      <c r="AK1441" s="247"/>
      <c r="AL1441" s="548"/>
    </row>
    <row r="1442" spans="1:38" ht="100.5" customHeight="1" thickBot="1" x14ac:dyDescent="0.35">
      <c r="A1442" s="692"/>
      <c r="B1442" s="686"/>
      <c r="C1442" s="674"/>
      <c r="D1442" s="13"/>
      <c r="E1442" s="683"/>
      <c r="F1442" s="681"/>
      <c r="G1442" s="190"/>
      <c r="H1442" s="243"/>
      <c r="I1442" s="684"/>
      <c r="J1442" s="671"/>
      <c r="K1442" s="196"/>
      <c r="L1442" s="654"/>
      <c r="M1442" s="654"/>
      <c r="N1442" s="654"/>
      <c r="O1442" s="654"/>
      <c r="P1442" s="654"/>
      <c r="Q1442" s="654"/>
      <c r="R1442" s="196"/>
      <c r="S1442" s="654"/>
      <c r="T1442" s="654"/>
      <c r="U1442" s="196"/>
      <c r="V1442" s="654"/>
      <c r="W1442" s="654"/>
      <c r="X1442" s="654"/>
      <c r="Y1442" s="659"/>
      <c r="Z1442" s="659"/>
      <c r="AA1442" s="659"/>
      <c r="AB1442" s="247"/>
      <c r="AC1442" s="667"/>
      <c r="AD1442" s="667"/>
      <c r="AE1442" s="667"/>
      <c r="AF1442" s="682"/>
      <c r="AG1442" s="682"/>
      <c r="AH1442" s="247"/>
      <c r="AI1442" s="682"/>
      <c r="AJ1442" s="682"/>
      <c r="AK1442" s="247"/>
      <c r="AL1442" s="548"/>
    </row>
    <row r="1443" spans="1:38" ht="100.5" customHeight="1" thickBot="1" x14ac:dyDescent="0.35">
      <c r="A1443" s="692"/>
      <c r="B1443" s="686"/>
      <c r="C1443" s="674"/>
      <c r="D1443" s="13"/>
      <c r="E1443" s="683"/>
      <c r="F1443" s="681"/>
      <c r="G1443" s="190"/>
      <c r="H1443" s="243"/>
      <c r="I1443" s="684"/>
      <c r="J1443" s="671"/>
      <c r="K1443" s="196"/>
      <c r="L1443" s="654"/>
      <c r="M1443" s="654"/>
      <c r="N1443" s="654"/>
      <c r="O1443" s="654"/>
      <c r="P1443" s="654"/>
      <c r="Q1443" s="654"/>
      <c r="R1443" s="196"/>
      <c r="S1443" s="654"/>
      <c r="T1443" s="654"/>
      <c r="U1443" s="196"/>
      <c r="V1443" s="654"/>
      <c r="W1443" s="654"/>
      <c r="X1443" s="654"/>
      <c r="Y1443" s="659"/>
      <c r="Z1443" s="659"/>
      <c r="AA1443" s="659"/>
      <c r="AB1443" s="247"/>
      <c r="AC1443" s="667"/>
      <c r="AD1443" s="667"/>
      <c r="AE1443" s="667"/>
      <c r="AF1443" s="682"/>
      <c r="AG1443" s="682"/>
      <c r="AH1443" s="247"/>
      <c r="AI1443" s="682"/>
      <c r="AJ1443" s="682"/>
      <c r="AK1443" s="247"/>
      <c r="AL1443" s="548"/>
    </row>
    <row r="1444" spans="1:38" ht="100.5" customHeight="1" thickBot="1" x14ac:dyDescent="0.35">
      <c r="A1444" s="692"/>
      <c r="B1444" s="686"/>
      <c r="C1444" s="674"/>
      <c r="D1444" s="13"/>
      <c r="E1444" s="683"/>
      <c r="F1444" s="681"/>
      <c r="G1444" s="190"/>
      <c r="H1444" s="243"/>
      <c r="I1444" s="684"/>
      <c r="J1444" s="671"/>
      <c r="K1444" s="196"/>
      <c r="L1444" s="654"/>
      <c r="M1444" s="654"/>
      <c r="N1444" s="654"/>
      <c r="O1444" s="654"/>
      <c r="P1444" s="654"/>
      <c r="Q1444" s="654"/>
      <c r="R1444" s="196"/>
      <c r="S1444" s="654"/>
      <c r="T1444" s="654"/>
      <c r="U1444" s="196"/>
      <c r="V1444" s="654"/>
      <c r="W1444" s="654"/>
      <c r="X1444" s="654"/>
      <c r="Y1444" s="659"/>
      <c r="Z1444" s="659"/>
      <c r="AA1444" s="659"/>
      <c r="AB1444" s="247"/>
      <c r="AC1444" s="667"/>
      <c r="AD1444" s="667"/>
      <c r="AE1444" s="667"/>
      <c r="AF1444" s="682"/>
      <c r="AG1444" s="682"/>
      <c r="AH1444" s="247"/>
      <c r="AI1444" s="682"/>
      <c r="AJ1444" s="682"/>
      <c r="AK1444" s="247"/>
      <c r="AL1444" s="548"/>
    </row>
    <row r="1445" spans="1:38" ht="100.5" customHeight="1" thickBot="1" x14ac:dyDescent="0.35">
      <c r="A1445" s="692"/>
      <c r="B1445" s="686"/>
      <c r="C1445" s="674"/>
      <c r="D1445" s="13"/>
      <c r="E1445" s="683"/>
      <c r="F1445" s="681"/>
      <c r="G1445" s="190"/>
      <c r="H1445" s="243"/>
      <c r="I1445" s="684"/>
      <c r="J1445" s="671"/>
      <c r="K1445" s="196"/>
      <c r="L1445" s="654"/>
      <c r="M1445" s="654"/>
      <c r="N1445" s="654"/>
      <c r="O1445" s="654"/>
      <c r="P1445" s="654"/>
      <c r="Q1445" s="654"/>
      <c r="R1445" s="196"/>
      <c r="S1445" s="654"/>
      <c r="T1445" s="654"/>
      <c r="U1445" s="196"/>
      <c r="V1445" s="654"/>
      <c r="W1445" s="654"/>
      <c r="X1445" s="654"/>
      <c r="Y1445" s="659"/>
      <c r="Z1445" s="659"/>
      <c r="AA1445" s="659"/>
      <c r="AB1445" s="247"/>
      <c r="AC1445" s="667"/>
      <c r="AD1445" s="667"/>
      <c r="AE1445" s="667"/>
      <c r="AF1445" s="682"/>
      <c r="AG1445" s="682"/>
      <c r="AH1445" s="247"/>
      <c r="AI1445" s="682"/>
      <c r="AJ1445" s="682"/>
      <c r="AK1445" s="247"/>
      <c r="AL1445" s="548"/>
    </row>
    <row r="1446" spans="1:38" ht="100.5" customHeight="1" thickBot="1" x14ac:dyDescent="0.35">
      <c r="A1446" s="692"/>
      <c r="B1446" s="686"/>
      <c r="C1446" s="674"/>
      <c r="D1446" s="13"/>
      <c r="E1446" s="683"/>
      <c r="F1446" s="681"/>
      <c r="G1446" s="190"/>
      <c r="H1446" s="243"/>
      <c r="I1446" s="684"/>
      <c r="J1446" s="671"/>
      <c r="K1446" s="196"/>
      <c r="L1446" s="654"/>
      <c r="M1446" s="654"/>
      <c r="N1446" s="654"/>
      <c r="O1446" s="654"/>
      <c r="P1446" s="654"/>
      <c r="Q1446" s="654"/>
      <c r="R1446" s="196"/>
      <c r="S1446" s="654"/>
      <c r="T1446" s="654"/>
      <c r="U1446" s="196"/>
      <c r="V1446" s="654"/>
      <c r="W1446" s="654"/>
      <c r="X1446" s="654"/>
      <c r="Y1446" s="659"/>
      <c r="Z1446" s="659"/>
      <c r="AA1446" s="659"/>
      <c r="AB1446" s="247"/>
      <c r="AC1446" s="667"/>
      <c r="AD1446" s="667"/>
      <c r="AE1446" s="667"/>
      <c r="AF1446" s="682"/>
      <c r="AG1446" s="682"/>
      <c r="AH1446" s="247"/>
      <c r="AI1446" s="682"/>
      <c r="AJ1446" s="682"/>
      <c r="AK1446" s="247"/>
      <c r="AL1446" s="548"/>
    </row>
    <row r="1447" spans="1:38" ht="100.5" customHeight="1" thickBot="1" x14ac:dyDescent="0.35">
      <c r="A1447" s="692"/>
      <c r="B1447" s="686"/>
      <c r="C1447" s="674"/>
      <c r="D1447" s="13"/>
      <c r="E1447" s="683"/>
      <c r="F1447" s="681"/>
      <c r="G1447" s="190"/>
      <c r="H1447" s="243"/>
      <c r="I1447" s="684"/>
      <c r="J1447" s="671"/>
      <c r="K1447" s="196"/>
      <c r="L1447" s="654"/>
      <c r="M1447" s="654"/>
      <c r="N1447" s="654"/>
      <c r="O1447" s="654"/>
      <c r="P1447" s="654"/>
      <c r="Q1447" s="654"/>
      <c r="R1447" s="196"/>
      <c r="S1447" s="654"/>
      <c r="T1447" s="654"/>
      <c r="U1447" s="196"/>
      <c r="V1447" s="654"/>
      <c r="W1447" s="654"/>
      <c r="X1447" s="654"/>
      <c r="Y1447" s="659"/>
      <c r="Z1447" s="659"/>
      <c r="AA1447" s="659"/>
      <c r="AB1447" s="247"/>
      <c r="AC1447" s="667"/>
      <c r="AD1447" s="667"/>
      <c r="AE1447" s="667"/>
      <c r="AF1447" s="682"/>
      <c r="AG1447" s="682"/>
      <c r="AH1447" s="247"/>
      <c r="AI1447" s="682"/>
      <c r="AJ1447" s="682"/>
      <c r="AK1447" s="247"/>
      <c r="AL1447" s="548"/>
    </row>
    <row r="1448" spans="1:38" ht="100.5" customHeight="1" thickBot="1" x14ac:dyDescent="0.35">
      <c r="A1448" s="692"/>
      <c r="B1448" s="686"/>
      <c r="C1448" s="674"/>
      <c r="D1448" s="13"/>
      <c r="E1448" s="683"/>
      <c r="F1448" s="681"/>
      <c r="G1448" s="190"/>
      <c r="H1448" s="243"/>
      <c r="I1448" s="684"/>
      <c r="J1448" s="671"/>
      <c r="K1448" s="196"/>
      <c r="L1448" s="654"/>
      <c r="M1448" s="654"/>
      <c r="N1448" s="654"/>
      <c r="O1448" s="654"/>
      <c r="P1448" s="654"/>
      <c r="Q1448" s="654"/>
      <c r="R1448" s="196"/>
      <c r="S1448" s="654"/>
      <c r="T1448" s="654"/>
      <c r="U1448" s="196"/>
      <c r="V1448" s="654"/>
      <c r="W1448" s="654"/>
      <c r="X1448" s="654"/>
      <c r="Y1448" s="659"/>
      <c r="Z1448" s="659"/>
      <c r="AA1448" s="659"/>
      <c r="AB1448" s="247"/>
      <c r="AC1448" s="667"/>
      <c r="AD1448" s="667"/>
      <c r="AE1448" s="667"/>
      <c r="AF1448" s="682"/>
      <c r="AG1448" s="682"/>
      <c r="AH1448" s="247"/>
      <c r="AI1448" s="682"/>
      <c r="AJ1448" s="682"/>
      <c r="AK1448" s="247"/>
      <c r="AL1448" s="548"/>
    </row>
    <row r="1449" spans="1:38" ht="100.5" customHeight="1" thickBot="1" x14ac:dyDescent="0.35">
      <c r="A1449" s="692"/>
      <c r="B1449" s="686"/>
      <c r="C1449" s="674"/>
      <c r="D1449" s="13"/>
      <c r="E1449" s="683"/>
      <c r="F1449" s="681"/>
      <c r="G1449" s="190"/>
      <c r="H1449" s="243"/>
      <c r="I1449" s="684"/>
      <c r="J1449" s="671"/>
      <c r="K1449" s="196"/>
      <c r="L1449" s="654"/>
      <c r="M1449" s="654"/>
      <c r="N1449" s="654"/>
      <c r="O1449" s="654"/>
      <c r="P1449" s="654"/>
      <c r="Q1449" s="654"/>
      <c r="R1449" s="196"/>
      <c r="S1449" s="654"/>
      <c r="T1449" s="654"/>
      <c r="U1449" s="196"/>
      <c r="V1449" s="654"/>
      <c r="W1449" s="654"/>
      <c r="X1449" s="654"/>
      <c r="Y1449" s="659"/>
      <c r="Z1449" s="659"/>
      <c r="AA1449" s="659"/>
      <c r="AB1449" s="247"/>
      <c r="AC1449" s="667"/>
      <c r="AD1449" s="667"/>
      <c r="AE1449" s="667"/>
      <c r="AF1449" s="682"/>
      <c r="AG1449" s="682"/>
      <c r="AH1449" s="247"/>
      <c r="AI1449" s="682"/>
      <c r="AJ1449" s="682"/>
      <c r="AK1449" s="247"/>
      <c r="AL1449" s="548"/>
    </row>
    <row r="1450" spans="1:38" ht="100.5" customHeight="1" thickBot="1" x14ac:dyDescent="0.35">
      <c r="A1450" s="692"/>
      <c r="B1450" s="686"/>
      <c r="C1450" s="674"/>
      <c r="D1450" s="13"/>
      <c r="E1450" s="683"/>
      <c r="F1450" s="681"/>
      <c r="G1450" s="190"/>
      <c r="H1450" s="243"/>
      <c r="I1450" s="684"/>
      <c r="J1450" s="671"/>
      <c r="K1450" s="196"/>
      <c r="L1450" s="654"/>
      <c r="M1450" s="654"/>
      <c r="N1450" s="654"/>
      <c r="O1450" s="654"/>
      <c r="P1450" s="654"/>
      <c r="Q1450" s="654"/>
      <c r="R1450" s="196"/>
      <c r="S1450" s="654"/>
      <c r="T1450" s="654"/>
      <c r="U1450" s="196"/>
      <c r="V1450" s="654"/>
      <c r="W1450" s="654"/>
      <c r="X1450" s="654"/>
      <c r="Y1450" s="659"/>
      <c r="Z1450" s="659"/>
      <c r="AA1450" s="659"/>
      <c r="AB1450" s="247"/>
      <c r="AC1450" s="667"/>
      <c r="AD1450" s="667"/>
      <c r="AE1450" s="667"/>
      <c r="AF1450" s="682"/>
      <c r="AG1450" s="682"/>
      <c r="AH1450" s="247"/>
      <c r="AI1450" s="682"/>
      <c r="AJ1450" s="682"/>
      <c r="AK1450" s="247"/>
      <c r="AL1450" s="548"/>
    </row>
    <row r="1451" spans="1:38" ht="100.5" customHeight="1" thickBot="1" x14ac:dyDescent="0.35">
      <c r="A1451" s="692"/>
      <c r="B1451" s="686"/>
      <c r="C1451" s="674"/>
      <c r="D1451" s="13"/>
      <c r="E1451" s="683"/>
      <c r="F1451" s="681"/>
      <c r="G1451" s="190"/>
      <c r="H1451" s="243"/>
      <c r="I1451" s="684"/>
      <c r="J1451" s="671"/>
      <c r="K1451" s="196"/>
      <c r="L1451" s="654"/>
      <c r="M1451" s="654"/>
      <c r="N1451" s="654"/>
      <c r="O1451" s="654"/>
      <c r="P1451" s="654"/>
      <c r="Q1451" s="654"/>
      <c r="R1451" s="196"/>
      <c r="S1451" s="654"/>
      <c r="T1451" s="654"/>
      <c r="U1451" s="196"/>
      <c r="V1451" s="654"/>
      <c r="W1451" s="654"/>
      <c r="X1451" s="654"/>
      <c r="Y1451" s="659"/>
      <c r="Z1451" s="659"/>
      <c r="AA1451" s="659"/>
      <c r="AB1451" s="247"/>
      <c r="AC1451" s="667"/>
      <c r="AD1451" s="667"/>
      <c r="AE1451" s="667"/>
      <c r="AF1451" s="682"/>
      <c r="AG1451" s="682"/>
      <c r="AH1451" s="247"/>
      <c r="AI1451" s="682"/>
      <c r="AJ1451" s="682"/>
      <c r="AK1451" s="247"/>
      <c r="AL1451" s="548"/>
    </row>
    <row r="1452" spans="1:38" ht="100.5" customHeight="1" thickBot="1" x14ac:dyDescent="0.35">
      <c r="A1452" s="692"/>
      <c r="B1452" s="686"/>
      <c r="C1452" s="674"/>
      <c r="D1452" s="13"/>
      <c r="E1452" s="683"/>
      <c r="F1452" s="681"/>
      <c r="G1452" s="190"/>
      <c r="H1452" s="243"/>
      <c r="I1452" s="684"/>
      <c r="J1452" s="671"/>
      <c r="K1452" s="196"/>
      <c r="L1452" s="654"/>
      <c r="M1452" s="654"/>
      <c r="N1452" s="654"/>
      <c r="O1452" s="654"/>
      <c r="P1452" s="654"/>
      <c r="Q1452" s="654"/>
      <c r="R1452" s="196"/>
      <c r="S1452" s="654"/>
      <c r="T1452" s="654"/>
      <c r="U1452" s="196"/>
      <c r="V1452" s="654"/>
      <c r="W1452" s="654"/>
      <c r="X1452" s="654"/>
      <c r="Y1452" s="659"/>
      <c r="Z1452" s="659"/>
      <c r="AA1452" s="659"/>
      <c r="AB1452" s="247"/>
      <c r="AC1452" s="667"/>
      <c r="AD1452" s="667"/>
      <c r="AE1452" s="667"/>
      <c r="AF1452" s="682"/>
      <c r="AG1452" s="682"/>
      <c r="AH1452" s="247"/>
      <c r="AI1452" s="682"/>
      <c r="AJ1452" s="682"/>
      <c r="AK1452" s="247"/>
      <c r="AL1452" s="548"/>
    </row>
    <row r="1453" spans="1:38" ht="100.5" customHeight="1" thickBot="1" x14ac:dyDescent="0.35">
      <c r="A1453" s="692"/>
      <c r="B1453" s="686"/>
      <c r="C1453" s="674"/>
      <c r="D1453" s="13"/>
      <c r="E1453" s="683"/>
      <c r="F1453" s="681"/>
      <c r="G1453" s="190"/>
      <c r="H1453" s="243"/>
      <c r="I1453" s="684"/>
      <c r="J1453" s="671"/>
      <c r="K1453" s="196"/>
      <c r="L1453" s="654"/>
      <c r="M1453" s="654"/>
      <c r="N1453" s="654"/>
      <c r="O1453" s="654"/>
      <c r="P1453" s="654"/>
      <c r="Q1453" s="654"/>
      <c r="R1453" s="196"/>
      <c r="S1453" s="654"/>
      <c r="T1453" s="654"/>
      <c r="U1453" s="196"/>
      <c r="V1453" s="654"/>
      <c r="W1453" s="654"/>
      <c r="X1453" s="654"/>
      <c r="Y1453" s="659"/>
      <c r="Z1453" s="659"/>
      <c r="AA1453" s="659"/>
      <c r="AB1453" s="247"/>
      <c r="AC1453" s="667"/>
      <c r="AD1453" s="667"/>
      <c r="AE1453" s="667"/>
      <c r="AF1453" s="682"/>
      <c r="AG1453" s="682"/>
      <c r="AH1453" s="247"/>
      <c r="AI1453" s="682"/>
      <c r="AJ1453" s="682"/>
      <c r="AK1453" s="247"/>
      <c r="AL1453" s="548"/>
    </row>
    <row r="1454" spans="1:38" ht="100.5" customHeight="1" thickBot="1" x14ac:dyDescent="0.35">
      <c r="A1454" s="692"/>
      <c r="B1454" s="686"/>
      <c r="C1454" s="674"/>
      <c r="D1454" s="13"/>
      <c r="E1454" s="683"/>
      <c r="F1454" s="681"/>
      <c r="G1454" s="190"/>
      <c r="H1454" s="243"/>
      <c r="I1454" s="684"/>
      <c r="J1454" s="671"/>
      <c r="K1454" s="196"/>
      <c r="L1454" s="654"/>
      <c r="M1454" s="654"/>
      <c r="N1454" s="654"/>
      <c r="O1454" s="654"/>
      <c r="P1454" s="654"/>
      <c r="Q1454" s="654"/>
      <c r="R1454" s="196"/>
      <c r="S1454" s="654"/>
      <c r="T1454" s="654"/>
      <c r="U1454" s="196"/>
      <c r="V1454" s="654"/>
      <c r="W1454" s="654"/>
      <c r="X1454" s="654"/>
      <c r="Y1454" s="659"/>
      <c r="Z1454" s="659"/>
      <c r="AA1454" s="659"/>
      <c r="AB1454" s="247"/>
      <c r="AC1454" s="667"/>
      <c r="AD1454" s="667"/>
      <c r="AE1454" s="667"/>
      <c r="AF1454" s="682"/>
      <c r="AG1454" s="682"/>
      <c r="AH1454" s="247"/>
      <c r="AI1454" s="682"/>
      <c r="AJ1454" s="682"/>
      <c r="AK1454" s="247"/>
      <c r="AL1454" s="548"/>
    </row>
    <row r="1455" spans="1:38" ht="100.5" customHeight="1" thickBot="1" x14ac:dyDescent="0.35">
      <c r="A1455" s="692"/>
      <c r="B1455" s="686"/>
      <c r="C1455" s="674"/>
      <c r="D1455" s="13"/>
      <c r="E1455" s="683"/>
      <c r="F1455" s="681"/>
      <c r="G1455" s="190"/>
      <c r="H1455" s="243"/>
      <c r="I1455" s="684"/>
      <c r="J1455" s="671"/>
      <c r="K1455" s="196"/>
      <c r="L1455" s="654"/>
      <c r="M1455" s="654"/>
      <c r="N1455" s="654"/>
      <c r="O1455" s="654"/>
      <c r="P1455" s="654"/>
      <c r="Q1455" s="654"/>
      <c r="R1455" s="196"/>
      <c r="S1455" s="654"/>
      <c r="T1455" s="654"/>
      <c r="U1455" s="196"/>
      <c r="V1455" s="654"/>
      <c r="W1455" s="654"/>
      <c r="X1455" s="654"/>
      <c r="Y1455" s="659"/>
      <c r="Z1455" s="659"/>
      <c r="AA1455" s="659"/>
      <c r="AB1455" s="247"/>
      <c r="AC1455" s="667"/>
      <c r="AD1455" s="667"/>
      <c r="AE1455" s="667"/>
      <c r="AF1455" s="682"/>
      <c r="AG1455" s="682"/>
      <c r="AH1455" s="247"/>
      <c r="AI1455" s="682"/>
      <c r="AJ1455" s="682"/>
      <c r="AK1455" s="247"/>
      <c r="AL1455" s="548"/>
    </row>
    <row r="1456" spans="1:38" ht="100.5" customHeight="1" thickBot="1" x14ac:dyDescent="0.35">
      <c r="A1456" s="692"/>
      <c r="B1456" s="686"/>
      <c r="C1456" s="674"/>
      <c r="D1456" s="13"/>
      <c r="E1456" s="683"/>
      <c r="F1456" s="681"/>
      <c r="G1456" s="190"/>
      <c r="H1456" s="243"/>
      <c r="I1456" s="684"/>
      <c r="J1456" s="671"/>
      <c r="K1456" s="196"/>
      <c r="L1456" s="654"/>
      <c r="M1456" s="654"/>
      <c r="N1456" s="654"/>
      <c r="O1456" s="654"/>
      <c r="P1456" s="654"/>
      <c r="Q1456" s="654"/>
      <c r="R1456" s="196"/>
      <c r="S1456" s="654"/>
      <c r="T1456" s="654"/>
      <c r="U1456" s="196"/>
      <c r="V1456" s="654"/>
      <c r="W1456" s="654"/>
      <c r="X1456" s="654"/>
      <c r="Y1456" s="659"/>
      <c r="Z1456" s="659"/>
      <c r="AA1456" s="659"/>
      <c r="AB1456" s="247"/>
      <c r="AC1456" s="667"/>
      <c r="AD1456" s="667"/>
      <c r="AE1456" s="667"/>
      <c r="AF1456" s="682"/>
      <c r="AG1456" s="682"/>
      <c r="AH1456" s="247"/>
      <c r="AI1456" s="682"/>
      <c r="AJ1456" s="682"/>
      <c r="AK1456" s="247"/>
      <c r="AL1456" s="548"/>
    </row>
    <row r="1457" spans="1:38" ht="100.5" customHeight="1" thickBot="1" x14ac:dyDescent="0.35">
      <c r="A1457" s="692"/>
      <c r="B1457" s="686"/>
      <c r="C1457" s="674"/>
      <c r="D1457" s="13"/>
      <c r="E1457" s="683"/>
      <c r="F1457" s="681"/>
      <c r="G1457" s="190"/>
      <c r="H1457" s="243"/>
      <c r="I1457" s="684"/>
      <c r="J1457" s="671"/>
      <c r="K1457" s="196"/>
      <c r="L1457" s="654"/>
      <c r="M1457" s="654"/>
      <c r="N1457" s="654"/>
      <c r="O1457" s="654"/>
      <c r="P1457" s="654"/>
      <c r="Q1457" s="654"/>
      <c r="R1457" s="196"/>
      <c r="S1457" s="654"/>
      <c r="T1457" s="654"/>
      <c r="U1457" s="196"/>
      <c r="V1457" s="654"/>
      <c r="W1457" s="654"/>
      <c r="X1457" s="654"/>
      <c r="Y1457" s="659"/>
      <c r="Z1457" s="659"/>
      <c r="AA1457" s="659"/>
      <c r="AB1457" s="247"/>
      <c r="AC1457" s="667"/>
      <c r="AD1457" s="667"/>
      <c r="AE1457" s="667"/>
      <c r="AF1457" s="682"/>
      <c r="AG1457" s="682"/>
      <c r="AH1457" s="247"/>
      <c r="AI1457" s="682"/>
      <c r="AJ1457" s="682"/>
      <c r="AK1457" s="247"/>
      <c r="AL1457" s="548"/>
    </row>
    <row r="1458" spans="1:38" ht="100.5" customHeight="1" thickBot="1" x14ac:dyDescent="0.35">
      <c r="A1458" s="692"/>
      <c r="B1458" s="686"/>
      <c r="C1458" s="674"/>
      <c r="D1458" s="13"/>
      <c r="E1458" s="683"/>
      <c r="F1458" s="681"/>
      <c r="G1458" s="190"/>
      <c r="H1458" s="243"/>
      <c r="I1458" s="684"/>
      <c r="J1458" s="671"/>
      <c r="K1458" s="196"/>
      <c r="L1458" s="654"/>
      <c r="M1458" s="654"/>
      <c r="N1458" s="654"/>
      <c r="O1458" s="654"/>
      <c r="P1458" s="654"/>
      <c r="Q1458" s="654"/>
      <c r="R1458" s="196"/>
      <c r="S1458" s="654"/>
      <c r="T1458" s="654"/>
      <c r="U1458" s="196"/>
      <c r="V1458" s="654"/>
      <c r="W1458" s="654"/>
      <c r="X1458" s="654"/>
      <c r="Y1458" s="659"/>
      <c r="Z1458" s="659"/>
      <c r="AA1458" s="659"/>
      <c r="AB1458" s="247"/>
      <c r="AC1458" s="667"/>
      <c r="AD1458" s="667"/>
      <c r="AE1458" s="667"/>
      <c r="AF1458" s="682"/>
      <c r="AG1458" s="682"/>
      <c r="AH1458" s="247"/>
      <c r="AI1458" s="682"/>
      <c r="AJ1458" s="682"/>
      <c r="AK1458" s="247"/>
      <c r="AL1458" s="548"/>
    </row>
    <row r="1459" spans="1:38" ht="100.5" customHeight="1" thickBot="1" x14ac:dyDescent="0.35">
      <c r="A1459" s="692"/>
      <c r="B1459" s="686"/>
      <c r="C1459" s="674"/>
      <c r="D1459" s="13"/>
      <c r="E1459" s="683"/>
      <c r="F1459" s="681"/>
      <c r="G1459" s="190"/>
      <c r="H1459" s="243"/>
      <c r="I1459" s="684"/>
      <c r="J1459" s="671"/>
      <c r="K1459" s="196"/>
      <c r="L1459" s="654"/>
      <c r="M1459" s="654"/>
      <c r="N1459" s="654"/>
      <c r="O1459" s="654"/>
      <c r="P1459" s="654"/>
      <c r="Q1459" s="654"/>
      <c r="R1459" s="196"/>
      <c r="S1459" s="654"/>
      <c r="T1459" s="654"/>
      <c r="U1459" s="196"/>
      <c r="V1459" s="654"/>
      <c r="W1459" s="654"/>
      <c r="X1459" s="654"/>
      <c r="Y1459" s="659"/>
      <c r="Z1459" s="659"/>
      <c r="AA1459" s="659"/>
      <c r="AB1459" s="247"/>
      <c r="AC1459" s="667"/>
      <c r="AD1459" s="667"/>
      <c r="AE1459" s="667"/>
      <c r="AF1459" s="682"/>
      <c r="AG1459" s="682"/>
      <c r="AH1459" s="247"/>
      <c r="AI1459" s="682"/>
      <c r="AJ1459" s="682"/>
      <c r="AK1459" s="247"/>
      <c r="AL1459" s="548"/>
    </row>
    <row r="1460" spans="1:38" ht="100.5" customHeight="1" thickBot="1" x14ac:dyDescent="0.35">
      <c r="A1460" s="692"/>
      <c r="B1460" s="686"/>
      <c r="C1460" s="674"/>
      <c r="D1460" s="13"/>
      <c r="E1460" s="683"/>
      <c r="F1460" s="681"/>
      <c r="G1460" s="190"/>
      <c r="H1460" s="243"/>
      <c r="I1460" s="684"/>
      <c r="J1460" s="671"/>
      <c r="K1460" s="196"/>
      <c r="L1460" s="654"/>
      <c r="M1460" s="654"/>
      <c r="N1460" s="654"/>
      <c r="O1460" s="654"/>
      <c r="P1460" s="654"/>
      <c r="Q1460" s="654"/>
      <c r="R1460" s="196"/>
      <c r="S1460" s="654"/>
      <c r="T1460" s="654"/>
      <c r="U1460" s="196"/>
      <c r="V1460" s="654"/>
      <c r="W1460" s="654"/>
      <c r="X1460" s="654"/>
      <c r="Y1460" s="659"/>
      <c r="Z1460" s="659"/>
      <c r="AA1460" s="659"/>
      <c r="AB1460" s="247"/>
      <c r="AC1460" s="667"/>
      <c r="AD1460" s="667"/>
      <c r="AE1460" s="667"/>
      <c r="AF1460" s="682"/>
      <c r="AG1460" s="682"/>
      <c r="AH1460" s="247"/>
      <c r="AI1460" s="682"/>
      <c r="AJ1460" s="682"/>
      <c r="AK1460" s="247"/>
      <c r="AL1460" s="548"/>
    </row>
    <row r="1461" spans="1:38" ht="100.5" customHeight="1" thickBot="1" x14ac:dyDescent="0.35">
      <c r="A1461" s="692"/>
      <c r="B1461" s="686"/>
      <c r="C1461" s="674"/>
      <c r="D1461" s="13"/>
      <c r="E1461" s="683"/>
      <c r="F1461" s="681"/>
      <c r="G1461" s="190"/>
      <c r="H1461" s="243"/>
      <c r="I1461" s="684"/>
      <c r="J1461" s="671"/>
      <c r="K1461" s="196"/>
      <c r="L1461" s="654"/>
      <c r="M1461" s="654"/>
      <c r="N1461" s="654"/>
      <c r="O1461" s="654"/>
      <c r="P1461" s="654"/>
      <c r="Q1461" s="654"/>
      <c r="R1461" s="196"/>
      <c r="S1461" s="654"/>
      <c r="T1461" s="654"/>
      <c r="U1461" s="196"/>
      <c r="V1461" s="654"/>
      <c r="W1461" s="654"/>
      <c r="X1461" s="654"/>
      <c r="Y1461" s="659"/>
      <c r="Z1461" s="659"/>
      <c r="AA1461" s="659"/>
      <c r="AB1461" s="247"/>
      <c r="AC1461" s="667"/>
      <c r="AD1461" s="667"/>
      <c r="AE1461" s="667"/>
      <c r="AF1461" s="682"/>
      <c r="AG1461" s="682"/>
      <c r="AH1461" s="247"/>
      <c r="AI1461" s="682"/>
      <c r="AJ1461" s="682"/>
      <c r="AK1461" s="247"/>
      <c r="AL1461" s="548"/>
    </row>
    <row r="1462" spans="1:38" ht="100.5" customHeight="1" thickBot="1" x14ac:dyDescent="0.35">
      <c r="A1462" s="692"/>
      <c r="B1462" s="686"/>
      <c r="C1462" s="674"/>
      <c r="D1462" s="13"/>
      <c r="E1462" s="683"/>
      <c r="F1462" s="681"/>
      <c r="G1462" s="190"/>
      <c r="H1462" s="243"/>
      <c r="I1462" s="684"/>
      <c r="J1462" s="671"/>
      <c r="K1462" s="196"/>
      <c r="L1462" s="654"/>
      <c r="M1462" s="654"/>
      <c r="N1462" s="654"/>
      <c r="O1462" s="654"/>
      <c r="P1462" s="654"/>
      <c r="Q1462" s="654"/>
      <c r="R1462" s="196"/>
      <c r="S1462" s="654"/>
      <c r="T1462" s="654"/>
      <c r="U1462" s="196"/>
      <c r="V1462" s="654"/>
      <c r="W1462" s="654"/>
      <c r="X1462" s="654"/>
      <c r="Y1462" s="659"/>
      <c r="Z1462" s="659"/>
      <c r="AA1462" s="659"/>
      <c r="AB1462" s="247"/>
      <c r="AC1462" s="667"/>
      <c r="AD1462" s="667"/>
      <c r="AE1462" s="667"/>
      <c r="AF1462" s="682"/>
      <c r="AG1462" s="682"/>
      <c r="AH1462" s="247"/>
      <c r="AI1462" s="682"/>
      <c r="AJ1462" s="682"/>
      <c r="AK1462" s="247"/>
      <c r="AL1462" s="548"/>
    </row>
    <row r="1463" spans="1:38" ht="100.5" customHeight="1" thickBot="1" x14ac:dyDescent="0.35">
      <c r="A1463" s="692"/>
      <c r="B1463" s="686"/>
      <c r="C1463" s="674"/>
      <c r="D1463" s="13"/>
      <c r="E1463" s="683"/>
      <c r="F1463" s="681"/>
      <c r="G1463" s="190"/>
      <c r="H1463" s="243"/>
      <c r="I1463" s="684"/>
      <c r="J1463" s="671"/>
      <c r="K1463" s="196"/>
      <c r="L1463" s="654"/>
      <c r="M1463" s="654"/>
      <c r="N1463" s="654"/>
      <c r="O1463" s="654"/>
      <c r="P1463" s="654"/>
      <c r="Q1463" s="654"/>
      <c r="R1463" s="196"/>
      <c r="S1463" s="654"/>
      <c r="T1463" s="654"/>
      <c r="U1463" s="196"/>
      <c r="V1463" s="654"/>
      <c r="W1463" s="654"/>
      <c r="X1463" s="654"/>
      <c r="Y1463" s="659"/>
      <c r="Z1463" s="659"/>
      <c r="AA1463" s="659"/>
      <c r="AB1463" s="247"/>
      <c r="AC1463" s="667"/>
      <c r="AD1463" s="667"/>
      <c r="AE1463" s="667"/>
      <c r="AF1463" s="682"/>
      <c r="AG1463" s="682"/>
      <c r="AH1463" s="247"/>
      <c r="AI1463" s="682"/>
      <c r="AJ1463" s="682"/>
      <c r="AK1463" s="247"/>
      <c r="AL1463" s="548"/>
    </row>
    <row r="1464" spans="1:38" ht="100.5" customHeight="1" thickBot="1" x14ac:dyDescent="0.35">
      <c r="A1464" s="692"/>
      <c r="B1464" s="686"/>
      <c r="C1464" s="674"/>
      <c r="D1464" s="13"/>
      <c r="E1464" s="683"/>
      <c r="F1464" s="681"/>
      <c r="G1464" s="190"/>
      <c r="H1464" s="243"/>
      <c r="I1464" s="684"/>
      <c r="J1464" s="671"/>
      <c r="K1464" s="196"/>
      <c r="L1464" s="654"/>
      <c r="M1464" s="654"/>
      <c r="N1464" s="654"/>
      <c r="O1464" s="654"/>
      <c r="P1464" s="654"/>
      <c r="Q1464" s="654"/>
      <c r="R1464" s="196"/>
      <c r="S1464" s="654"/>
      <c r="T1464" s="654"/>
      <c r="U1464" s="196"/>
      <c r="V1464" s="654"/>
      <c r="W1464" s="654"/>
      <c r="X1464" s="654"/>
      <c r="Y1464" s="659"/>
      <c r="Z1464" s="659"/>
      <c r="AA1464" s="659"/>
      <c r="AB1464" s="247"/>
      <c r="AC1464" s="667"/>
      <c r="AD1464" s="667"/>
      <c r="AE1464" s="667"/>
      <c r="AF1464" s="682"/>
      <c r="AG1464" s="682"/>
      <c r="AH1464" s="247"/>
      <c r="AI1464" s="682"/>
      <c r="AJ1464" s="682"/>
      <c r="AK1464" s="247"/>
      <c r="AL1464" s="548"/>
    </row>
    <row r="1465" spans="1:38" ht="100.5" customHeight="1" thickBot="1" x14ac:dyDescent="0.35">
      <c r="A1465" s="692"/>
      <c r="B1465" s="686"/>
      <c r="C1465" s="674"/>
      <c r="D1465" s="13"/>
      <c r="E1465" s="683"/>
      <c r="F1465" s="681"/>
      <c r="G1465" s="190"/>
      <c r="H1465" s="243"/>
      <c r="I1465" s="684"/>
      <c r="J1465" s="671"/>
      <c r="K1465" s="196"/>
      <c r="L1465" s="654"/>
      <c r="M1465" s="654"/>
      <c r="N1465" s="654"/>
      <c r="O1465" s="654"/>
      <c r="P1465" s="654"/>
      <c r="Q1465" s="654"/>
      <c r="R1465" s="196"/>
      <c r="S1465" s="654"/>
      <c r="T1465" s="654"/>
      <c r="U1465" s="196"/>
      <c r="V1465" s="654"/>
      <c r="W1465" s="654"/>
      <c r="X1465" s="654"/>
      <c r="Y1465" s="659"/>
      <c r="Z1465" s="659"/>
      <c r="AA1465" s="659"/>
      <c r="AB1465" s="247"/>
      <c r="AC1465" s="667"/>
      <c r="AD1465" s="667"/>
      <c r="AE1465" s="667"/>
      <c r="AF1465" s="682"/>
      <c r="AG1465" s="682"/>
      <c r="AH1465" s="247"/>
      <c r="AI1465" s="682"/>
      <c r="AJ1465" s="682"/>
      <c r="AK1465" s="247"/>
      <c r="AL1465" s="548"/>
    </row>
    <row r="1466" spans="1:38" ht="100.5" customHeight="1" thickBot="1" x14ac:dyDescent="0.35">
      <c r="A1466" s="692"/>
      <c r="B1466" s="686"/>
      <c r="C1466" s="674"/>
      <c r="D1466" s="13"/>
      <c r="E1466" s="683"/>
      <c r="F1466" s="681"/>
      <c r="G1466" s="190"/>
      <c r="H1466" s="243"/>
      <c r="I1466" s="684"/>
      <c r="J1466" s="671"/>
      <c r="K1466" s="196"/>
      <c r="L1466" s="654"/>
      <c r="M1466" s="654"/>
      <c r="N1466" s="654"/>
      <c r="O1466" s="654"/>
      <c r="P1466" s="654"/>
      <c r="Q1466" s="654"/>
      <c r="R1466" s="196"/>
      <c r="S1466" s="654"/>
      <c r="T1466" s="654"/>
      <c r="U1466" s="196"/>
      <c r="V1466" s="654"/>
      <c r="W1466" s="654"/>
      <c r="X1466" s="654"/>
      <c r="Y1466" s="659"/>
      <c r="Z1466" s="659"/>
      <c r="AA1466" s="659"/>
      <c r="AB1466" s="247"/>
      <c r="AC1466" s="667"/>
      <c r="AD1466" s="667"/>
      <c r="AE1466" s="667"/>
      <c r="AF1466" s="682"/>
      <c r="AG1466" s="682"/>
      <c r="AH1466" s="247"/>
      <c r="AI1466" s="682"/>
      <c r="AJ1466" s="682"/>
      <c r="AK1466" s="247"/>
      <c r="AL1466" s="548"/>
    </row>
    <row r="1467" spans="1:38" ht="100.5" customHeight="1" thickBot="1" x14ac:dyDescent="0.35">
      <c r="A1467" s="692"/>
      <c r="B1467" s="686"/>
      <c r="C1467" s="674"/>
      <c r="D1467" s="13"/>
      <c r="E1467" s="683"/>
      <c r="F1467" s="681"/>
      <c r="G1467" s="190"/>
      <c r="H1467" s="243"/>
      <c r="I1467" s="684"/>
      <c r="J1467" s="671"/>
      <c r="K1467" s="196"/>
      <c r="L1467" s="654"/>
      <c r="M1467" s="654"/>
      <c r="N1467" s="654"/>
      <c r="O1467" s="654"/>
      <c r="P1467" s="654"/>
      <c r="Q1467" s="654"/>
      <c r="R1467" s="196"/>
      <c r="S1467" s="654"/>
      <c r="T1467" s="654"/>
      <c r="U1467" s="196"/>
      <c r="V1467" s="654"/>
      <c r="W1467" s="654"/>
      <c r="X1467" s="654"/>
      <c r="Y1467" s="659"/>
      <c r="Z1467" s="659"/>
      <c r="AA1467" s="659"/>
      <c r="AB1467" s="247"/>
      <c r="AC1467" s="667"/>
      <c r="AD1467" s="667"/>
      <c r="AE1467" s="667"/>
      <c r="AF1467" s="682"/>
      <c r="AG1467" s="682"/>
      <c r="AH1467" s="247"/>
      <c r="AI1467" s="682"/>
      <c r="AJ1467" s="682"/>
      <c r="AK1467" s="247"/>
      <c r="AL1467" s="548"/>
    </row>
    <row r="1468" spans="1:38" ht="100.5" customHeight="1" thickBot="1" x14ac:dyDescent="0.35">
      <c r="A1468" s="692"/>
      <c r="B1468" s="686"/>
      <c r="C1468" s="674"/>
      <c r="D1468" s="13"/>
      <c r="E1468" s="683"/>
      <c r="F1468" s="681"/>
      <c r="G1468" s="190"/>
      <c r="H1468" s="243"/>
      <c r="I1468" s="684"/>
      <c r="J1468" s="671"/>
      <c r="K1468" s="196"/>
      <c r="L1468" s="654"/>
      <c r="M1468" s="654"/>
      <c r="N1468" s="654"/>
      <c r="O1468" s="654"/>
      <c r="P1468" s="654"/>
      <c r="Q1468" s="654"/>
      <c r="R1468" s="196"/>
      <c r="S1468" s="654"/>
      <c r="T1468" s="654"/>
      <c r="U1468" s="196"/>
      <c r="V1468" s="654"/>
      <c r="W1468" s="654"/>
      <c r="X1468" s="654"/>
      <c r="Y1468" s="659"/>
      <c r="Z1468" s="659"/>
      <c r="AA1468" s="659"/>
      <c r="AB1468" s="247"/>
      <c r="AC1468" s="667"/>
      <c r="AD1468" s="667"/>
      <c r="AE1468" s="667"/>
      <c r="AF1468" s="682"/>
      <c r="AG1468" s="682"/>
      <c r="AH1468" s="247"/>
      <c r="AI1468" s="682"/>
      <c r="AJ1468" s="682"/>
      <c r="AK1468" s="247"/>
      <c r="AL1468" s="548"/>
    </row>
    <row r="1469" spans="1:38" ht="100.5" customHeight="1" thickBot="1" x14ac:dyDescent="0.35">
      <c r="A1469" s="692"/>
      <c r="B1469" s="686"/>
      <c r="C1469" s="674"/>
      <c r="D1469" s="13"/>
      <c r="E1469" s="683"/>
      <c r="F1469" s="681"/>
      <c r="G1469" s="190"/>
      <c r="H1469" s="243"/>
      <c r="I1469" s="684"/>
      <c r="J1469" s="671"/>
      <c r="K1469" s="196"/>
      <c r="L1469" s="654"/>
      <c r="M1469" s="654"/>
      <c r="N1469" s="654"/>
      <c r="O1469" s="654"/>
      <c r="P1469" s="654"/>
      <c r="Q1469" s="654"/>
      <c r="R1469" s="196"/>
      <c r="S1469" s="654"/>
      <c r="T1469" s="654"/>
      <c r="U1469" s="196"/>
      <c r="V1469" s="654"/>
      <c r="W1469" s="654"/>
      <c r="X1469" s="654"/>
      <c r="Y1469" s="659"/>
      <c r="Z1469" s="659"/>
      <c r="AA1469" s="659"/>
      <c r="AB1469" s="247"/>
      <c r="AC1469" s="667"/>
      <c r="AD1469" s="667"/>
      <c r="AE1469" s="667"/>
      <c r="AF1469" s="682"/>
      <c r="AG1469" s="682"/>
      <c r="AH1469" s="247"/>
      <c r="AI1469" s="682"/>
      <c r="AJ1469" s="682"/>
      <c r="AK1469" s="247"/>
      <c r="AL1469" s="548"/>
    </row>
    <row r="1470" spans="1:38" ht="100.5" customHeight="1" thickBot="1" x14ac:dyDescent="0.35">
      <c r="A1470" s="692"/>
      <c r="B1470" s="686"/>
      <c r="C1470" s="674"/>
      <c r="D1470" s="13"/>
      <c r="E1470" s="683"/>
      <c r="F1470" s="681"/>
      <c r="G1470" s="190"/>
      <c r="H1470" s="243"/>
      <c r="I1470" s="684"/>
      <c r="J1470" s="671"/>
      <c r="K1470" s="196"/>
      <c r="L1470" s="654"/>
      <c r="M1470" s="654"/>
      <c r="N1470" s="654"/>
      <c r="O1470" s="654"/>
      <c r="P1470" s="654"/>
      <c r="Q1470" s="654"/>
      <c r="R1470" s="196"/>
      <c r="S1470" s="654"/>
      <c r="T1470" s="654"/>
      <c r="U1470" s="196"/>
      <c r="V1470" s="654"/>
      <c r="W1470" s="654"/>
      <c r="X1470" s="654"/>
      <c r="Y1470" s="659"/>
      <c r="Z1470" s="659"/>
      <c r="AA1470" s="659"/>
      <c r="AB1470" s="247"/>
      <c r="AC1470" s="667"/>
      <c r="AD1470" s="667"/>
      <c r="AE1470" s="667"/>
      <c r="AF1470" s="682"/>
      <c r="AG1470" s="682"/>
      <c r="AH1470" s="247"/>
      <c r="AI1470" s="682"/>
      <c r="AJ1470" s="682"/>
      <c r="AK1470" s="247"/>
      <c r="AL1470" s="548"/>
    </row>
    <row r="1471" spans="1:38" ht="100.5" customHeight="1" thickBot="1" x14ac:dyDescent="0.35">
      <c r="A1471" s="692"/>
      <c r="B1471" s="686"/>
      <c r="C1471" s="674"/>
      <c r="D1471" s="13"/>
      <c r="E1471" s="683"/>
      <c r="F1471" s="681"/>
      <c r="G1471" s="190"/>
      <c r="H1471" s="243"/>
      <c r="I1471" s="684"/>
      <c r="J1471" s="671"/>
      <c r="K1471" s="196"/>
      <c r="L1471" s="654"/>
      <c r="M1471" s="654"/>
      <c r="N1471" s="654"/>
      <c r="O1471" s="654"/>
      <c r="P1471" s="654"/>
      <c r="Q1471" s="654"/>
      <c r="R1471" s="196"/>
      <c r="S1471" s="654"/>
      <c r="T1471" s="654"/>
      <c r="U1471" s="196"/>
      <c r="V1471" s="654"/>
      <c r="W1471" s="654"/>
      <c r="X1471" s="654"/>
      <c r="Y1471" s="659"/>
      <c r="Z1471" s="659"/>
      <c r="AA1471" s="659"/>
      <c r="AB1471" s="247"/>
      <c r="AC1471" s="667"/>
      <c r="AD1471" s="667"/>
      <c r="AE1471" s="667"/>
      <c r="AF1471" s="682"/>
      <c r="AG1471" s="682"/>
      <c r="AH1471" s="247"/>
      <c r="AI1471" s="682"/>
      <c r="AJ1471" s="682"/>
      <c r="AK1471" s="247"/>
      <c r="AL1471" s="548"/>
    </row>
    <row r="1472" spans="1:38" ht="100.5" customHeight="1" thickBot="1" x14ac:dyDescent="0.35">
      <c r="A1472" s="692"/>
      <c r="B1472" s="686"/>
      <c r="C1472" s="674"/>
      <c r="D1472" s="13"/>
      <c r="E1472" s="683"/>
      <c r="F1472" s="681"/>
      <c r="G1472" s="190"/>
      <c r="H1472" s="243"/>
      <c r="I1472" s="684"/>
      <c r="J1472" s="671"/>
      <c r="K1472" s="196"/>
      <c r="L1472" s="654"/>
      <c r="M1472" s="654"/>
      <c r="N1472" s="654"/>
      <c r="O1472" s="654"/>
      <c r="P1472" s="654"/>
      <c r="Q1472" s="654"/>
      <c r="R1472" s="196"/>
      <c r="S1472" s="654"/>
      <c r="T1472" s="654"/>
      <c r="U1472" s="196"/>
      <c r="V1472" s="654"/>
      <c r="W1472" s="654"/>
      <c r="X1472" s="654"/>
      <c r="Y1472" s="659"/>
      <c r="Z1472" s="659"/>
      <c r="AA1472" s="659"/>
      <c r="AB1472" s="247"/>
      <c r="AC1472" s="667"/>
      <c r="AD1472" s="667"/>
      <c r="AE1472" s="667"/>
      <c r="AF1472" s="682"/>
      <c r="AG1472" s="682"/>
      <c r="AH1472" s="247"/>
      <c r="AI1472" s="682"/>
      <c r="AJ1472" s="682"/>
      <c r="AK1472" s="247"/>
      <c r="AL1472" s="548"/>
    </row>
    <row r="1473" spans="1:38" ht="100.5" customHeight="1" thickBot="1" x14ac:dyDescent="0.35">
      <c r="A1473" s="692"/>
      <c r="B1473" s="686"/>
      <c r="C1473" s="674"/>
      <c r="D1473" s="13"/>
      <c r="E1473" s="683"/>
      <c r="F1473" s="681"/>
      <c r="G1473" s="190"/>
      <c r="H1473" s="243"/>
      <c r="I1473" s="684"/>
      <c r="J1473" s="671"/>
      <c r="K1473" s="196"/>
      <c r="L1473" s="654"/>
      <c r="M1473" s="654"/>
      <c r="N1473" s="654"/>
      <c r="O1473" s="654"/>
      <c r="P1473" s="654"/>
      <c r="Q1473" s="654"/>
      <c r="R1473" s="196"/>
      <c r="S1473" s="654"/>
      <c r="T1473" s="654"/>
      <c r="U1473" s="196"/>
      <c r="V1473" s="654"/>
      <c r="W1473" s="654"/>
      <c r="X1473" s="654"/>
      <c r="Y1473" s="659"/>
      <c r="Z1473" s="659"/>
      <c r="AA1473" s="659"/>
      <c r="AB1473" s="247"/>
      <c r="AC1473" s="667"/>
      <c r="AD1473" s="667"/>
      <c r="AE1473" s="667"/>
      <c r="AF1473" s="682"/>
      <c r="AG1473" s="682"/>
      <c r="AH1473" s="247"/>
      <c r="AI1473" s="682"/>
      <c r="AJ1473" s="682"/>
      <c r="AK1473" s="247"/>
      <c r="AL1473" s="548"/>
    </row>
    <row r="1474" spans="1:38" ht="100.5" customHeight="1" thickBot="1" x14ac:dyDescent="0.35">
      <c r="A1474" s="692"/>
      <c r="B1474" s="686"/>
      <c r="C1474" s="674"/>
      <c r="D1474" s="13"/>
      <c r="E1474" s="683"/>
      <c r="F1474" s="681"/>
      <c r="G1474" s="190"/>
      <c r="H1474" s="243"/>
      <c r="I1474" s="684"/>
      <c r="J1474" s="671"/>
      <c r="K1474" s="196"/>
      <c r="L1474" s="654"/>
      <c r="M1474" s="654"/>
      <c r="N1474" s="654"/>
      <c r="O1474" s="654"/>
      <c r="P1474" s="654"/>
      <c r="Q1474" s="654"/>
      <c r="R1474" s="196"/>
      <c r="S1474" s="654"/>
      <c r="T1474" s="654"/>
      <c r="U1474" s="196"/>
      <c r="V1474" s="654"/>
      <c r="W1474" s="654"/>
      <c r="X1474" s="654"/>
      <c r="Y1474" s="659"/>
      <c r="Z1474" s="659"/>
      <c r="AA1474" s="659"/>
      <c r="AB1474" s="247"/>
      <c r="AC1474" s="667"/>
      <c r="AD1474" s="667"/>
      <c r="AE1474" s="667"/>
      <c r="AF1474" s="682"/>
      <c r="AG1474" s="682"/>
      <c r="AH1474" s="247"/>
      <c r="AI1474" s="682"/>
      <c r="AJ1474" s="682"/>
      <c r="AK1474" s="247"/>
      <c r="AL1474" s="548"/>
    </row>
    <row r="1475" spans="1:38" ht="100.5" customHeight="1" thickBot="1" x14ac:dyDescent="0.35">
      <c r="A1475" s="692"/>
      <c r="B1475" s="686"/>
      <c r="C1475" s="674"/>
      <c r="D1475" s="13"/>
      <c r="E1475" s="683"/>
      <c r="F1475" s="681"/>
      <c r="G1475" s="190"/>
      <c r="H1475" s="243"/>
      <c r="I1475" s="684"/>
      <c r="J1475" s="671"/>
      <c r="K1475" s="196"/>
      <c r="L1475" s="654"/>
      <c r="M1475" s="654"/>
      <c r="N1475" s="654"/>
      <c r="O1475" s="654"/>
      <c r="P1475" s="654"/>
      <c r="Q1475" s="654"/>
      <c r="R1475" s="196"/>
      <c r="S1475" s="654"/>
      <c r="T1475" s="654"/>
      <c r="U1475" s="196"/>
      <c r="V1475" s="654"/>
      <c r="W1475" s="654"/>
      <c r="X1475" s="654"/>
      <c r="Y1475" s="659"/>
      <c r="Z1475" s="659"/>
      <c r="AA1475" s="659"/>
      <c r="AB1475" s="247"/>
      <c r="AC1475" s="667"/>
      <c r="AD1475" s="667"/>
      <c r="AE1475" s="667"/>
      <c r="AF1475" s="682"/>
      <c r="AG1475" s="682"/>
      <c r="AH1475" s="247"/>
      <c r="AI1475" s="682"/>
      <c r="AJ1475" s="682"/>
      <c r="AK1475" s="247"/>
      <c r="AL1475" s="548"/>
    </row>
    <row r="1476" spans="1:38" ht="100.5" customHeight="1" thickBot="1" x14ac:dyDescent="0.35">
      <c r="A1476" s="692"/>
      <c r="B1476" s="686"/>
      <c r="C1476" s="674"/>
      <c r="D1476" s="13"/>
      <c r="E1476" s="683"/>
      <c r="F1476" s="681"/>
      <c r="G1476" s="190"/>
      <c r="H1476" s="243"/>
      <c r="I1476" s="684"/>
      <c r="J1476" s="671"/>
      <c r="K1476" s="196"/>
      <c r="L1476" s="654"/>
      <c r="M1476" s="654"/>
      <c r="N1476" s="654"/>
      <c r="O1476" s="654"/>
      <c r="P1476" s="654"/>
      <c r="Q1476" s="654"/>
      <c r="R1476" s="196"/>
      <c r="S1476" s="654"/>
      <c r="T1476" s="654"/>
      <c r="U1476" s="196"/>
      <c r="V1476" s="654"/>
      <c r="W1476" s="654"/>
      <c r="X1476" s="654"/>
      <c r="Y1476" s="659"/>
      <c r="Z1476" s="659"/>
      <c r="AA1476" s="659"/>
      <c r="AB1476" s="247"/>
      <c r="AC1476" s="667"/>
      <c r="AD1476" s="667"/>
      <c r="AE1476" s="667"/>
      <c r="AF1476" s="682"/>
      <c r="AG1476" s="682"/>
      <c r="AH1476" s="247"/>
      <c r="AI1476" s="682"/>
      <c r="AJ1476" s="682"/>
      <c r="AK1476" s="247"/>
      <c r="AL1476" s="548"/>
    </row>
    <row r="1477" spans="1:38" ht="100.5" customHeight="1" thickBot="1" x14ac:dyDescent="0.35">
      <c r="A1477" s="692"/>
      <c r="B1477" s="686"/>
      <c r="C1477" s="674"/>
      <c r="D1477" s="13"/>
      <c r="E1477" s="683"/>
      <c r="F1477" s="681"/>
      <c r="G1477" s="190"/>
      <c r="H1477" s="243"/>
      <c r="I1477" s="684"/>
      <c r="J1477" s="671"/>
      <c r="K1477" s="196"/>
      <c r="L1477" s="654"/>
      <c r="M1477" s="654"/>
      <c r="N1477" s="654"/>
      <c r="O1477" s="654"/>
      <c r="P1477" s="654"/>
      <c r="Q1477" s="654"/>
      <c r="R1477" s="196"/>
      <c r="S1477" s="654"/>
      <c r="T1477" s="654"/>
      <c r="U1477" s="196"/>
      <c r="V1477" s="654"/>
      <c r="W1477" s="654"/>
      <c r="X1477" s="654"/>
      <c r="Y1477" s="659"/>
      <c r="Z1477" s="659"/>
      <c r="AA1477" s="659"/>
      <c r="AB1477" s="247"/>
      <c r="AC1477" s="667"/>
      <c r="AD1477" s="667"/>
      <c r="AE1477" s="667"/>
      <c r="AF1477" s="682"/>
      <c r="AG1477" s="682"/>
      <c r="AH1477" s="247"/>
      <c r="AI1477" s="682"/>
      <c r="AJ1477" s="682"/>
      <c r="AK1477" s="247"/>
      <c r="AL1477" s="548"/>
    </row>
    <row r="1478" spans="1:38" ht="100.5" customHeight="1" thickBot="1" x14ac:dyDescent="0.35">
      <c r="A1478" s="692"/>
      <c r="B1478" s="686"/>
      <c r="C1478" s="674"/>
      <c r="D1478" s="13"/>
      <c r="E1478" s="683"/>
      <c r="F1478" s="681"/>
      <c r="G1478" s="190"/>
      <c r="H1478" s="243"/>
      <c r="I1478" s="684"/>
      <c r="J1478" s="671"/>
      <c r="K1478" s="196"/>
      <c r="L1478" s="654"/>
      <c r="M1478" s="654"/>
      <c r="N1478" s="654"/>
      <c r="O1478" s="654"/>
      <c r="P1478" s="654"/>
      <c r="Q1478" s="654"/>
      <c r="R1478" s="196"/>
      <c r="S1478" s="654"/>
      <c r="T1478" s="654"/>
      <c r="U1478" s="196"/>
      <c r="V1478" s="654"/>
      <c r="W1478" s="654"/>
      <c r="X1478" s="654"/>
      <c r="Y1478" s="659"/>
      <c r="Z1478" s="659"/>
      <c r="AA1478" s="659"/>
      <c r="AB1478" s="247"/>
      <c r="AC1478" s="667"/>
      <c r="AD1478" s="667"/>
      <c r="AE1478" s="667"/>
      <c r="AF1478" s="682"/>
      <c r="AG1478" s="682"/>
      <c r="AH1478" s="247"/>
      <c r="AI1478" s="682"/>
      <c r="AJ1478" s="682"/>
      <c r="AK1478" s="247"/>
      <c r="AL1478" s="548"/>
    </row>
    <row r="1479" spans="1:38" ht="100.5" customHeight="1" thickBot="1" x14ac:dyDescent="0.35">
      <c r="A1479" s="692"/>
      <c r="B1479" s="686"/>
      <c r="C1479" s="674"/>
      <c r="D1479" s="13"/>
      <c r="E1479" s="683"/>
      <c r="F1479" s="681"/>
      <c r="G1479" s="190"/>
      <c r="H1479" s="243"/>
      <c r="I1479" s="684"/>
      <c r="J1479" s="671"/>
      <c r="K1479" s="196"/>
      <c r="L1479" s="654"/>
      <c r="M1479" s="654"/>
      <c r="N1479" s="654"/>
      <c r="O1479" s="654"/>
      <c r="P1479" s="654"/>
      <c r="Q1479" s="654"/>
      <c r="R1479" s="196"/>
      <c r="S1479" s="654"/>
      <c r="T1479" s="654"/>
      <c r="U1479" s="196"/>
      <c r="V1479" s="654"/>
      <c r="W1479" s="654"/>
      <c r="X1479" s="654"/>
      <c r="Y1479" s="659"/>
      <c r="Z1479" s="659"/>
      <c r="AA1479" s="659"/>
      <c r="AB1479" s="247"/>
      <c r="AC1479" s="667"/>
      <c r="AD1479" s="667"/>
      <c r="AE1479" s="667"/>
      <c r="AF1479" s="682"/>
      <c r="AG1479" s="682"/>
      <c r="AH1479" s="247"/>
      <c r="AI1479" s="682"/>
      <c r="AJ1479" s="682"/>
      <c r="AK1479" s="247"/>
      <c r="AL1479" s="548"/>
    </row>
    <row r="1480" spans="1:38" ht="100.5" customHeight="1" thickBot="1" x14ac:dyDescent="0.35">
      <c r="A1480" s="692"/>
      <c r="B1480" s="686"/>
      <c r="C1480" s="674"/>
      <c r="D1480" s="13"/>
      <c r="E1480" s="683"/>
      <c r="F1480" s="681"/>
      <c r="G1480" s="190"/>
      <c r="H1480" s="243"/>
      <c r="I1480" s="684"/>
      <c r="J1480" s="671"/>
      <c r="K1480" s="196"/>
      <c r="L1480" s="654"/>
      <c r="M1480" s="654"/>
      <c r="N1480" s="654"/>
      <c r="O1480" s="654"/>
      <c r="P1480" s="654"/>
      <c r="Q1480" s="654"/>
      <c r="R1480" s="196"/>
      <c r="S1480" s="654"/>
      <c r="T1480" s="654"/>
      <c r="U1480" s="196"/>
      <c r="V1480" s="654"/>
      <c r="W1480" s="654"/>
      <c r="X1480" s="654"/>
      <c r="Y1480" s="659"/>
      <c r="Z1480" s="659"/>
      <c r="AA1480" s="659"/>
      <c r="AB1480" s="247"/>
      <c r="AC1480" s="667"/>
      <c r="AD1480" s="667"/>
      <c r="AE1480" s="667"/>
      <c r="AF1480" s="682"/>
      <c r="AG1480" s="682"/>
      <c r="AH1480" s="247"/>
      <c r="AI1480" s="682"/>
      <c r="AJ1480" s="682"/>
      <c r="AK1480" s="247"/>
      <c r="AL1480" s="548"/>
    </row>
    <row r="1481" spans="1:38" ht="100.5" customHeight="1" thickBot="1" x14ac:dyDescent="0.35">
      <c r="A1481" s="692"/>
      <c r="B1481" s="686"/>
      <c r="C1481" s="674"/>
      <c r="D1481" s="13"/>
      <c r="E1481" s="683"/>
      <c r="F1481" s="681"/>
      <c r="G1481" s="190"/>
      <c r="H1481" s="243"/>
      <c r="I1481" s="684"/>
      <c r="J1481" s="671"/>
      <c r="K1481" s="196"/>
      <c r="L1481" s="654"/>
      <c r="M1481" s="654"/>
      <c r="N1481" s="654"/>
      <c r="O1481" s="654"/>
      <c r="P1481" s="654"/>
      <c r="Q1481" s="654"/>
      <c r="R1481" s="196"/>
      <c r="S1481" s="654"/>
      <c r="T1481" s="654"/>
      <c r="U1481" s="196"/>
      <c r="V1481" s="654"/>
      <c r="W1481" s="654"/>
      <c r="X1481" s="654"/>
      <c r="Y1481" s="659"/>
      <c r="Z1481" s="659"/>
      <c r="AA1481" s="659"/>
      <c r="AB1481" s="247"/>
      <c r="AC1481" s="667"/>
      <c r="AD1481" s="667"/>
      <c r="AE1481" s="667"/>
      <c r="AF1481" s="682"/>
      <c r="AG1481" s="682"/>
      <c r="AH1481" s="247"/>
      <c r="AI1481" s="682"/>
      <c r="AJ1481" s="682"/>
      <c r="AK1481" s="247"/>
      <c r="AL1481" s="548"/>
    </row>
    <row r="1482" spans="1:38" ht="100.5" customHeight="1" thickBot="1" x14ac:dyDescent="0.35">
      <c r="A1482" s="692"/>
      <c r="B1482" s="686"/>
      <c r="C1482" s="674"/>
      <c r="D1482" s="13"/>
      <c r="E1482" s="683"/>
      <c r="F1482" s="681"/>
      <c r="G1482" s="190"/>
      <c r="H1482" s="243"/>
      <c r="I1482" s="684"/>
      <c r="J1482" s="671"/>
      <c r="K1482" s="196"/>
      <c r="L1482" s="654"/>
      <c r="M1482" s="654"/>
      <c r="N1482" s="654"/>
      <c r="O1482" s="654"/>
      <c r="P1482" s="654"/>
      <c r="Q1482" s="654"/>
      <c r="R1482" s="196"/>
      <c r="S1482" s="654"/>
      <c r="T1482" s="654"/>
      <c r="U1482" s="196"/>
      <c r="V1482" s="654"/>
      <c r="W1482" s="654"/>
      <c r="X1482" s="654"/>
      <c r="Y1482" s="659"/>
      <c r="Z1482" s="659"/>
      <c r="AA1482" s="659"/>
      <c r="AB1482" s="247"/>
      <c r="AC1482" s="667"/>
      <c r="AD1482" s="667"/>
      <c r="AE1482" s="667"/>
      <c r="AF1482" s="682"/>
      <c r="AG1482" s="682"/>
      <c r="AH1482" s="247"/>
      <c r="AI1482" s="682"/>
      <c r="AJ1482" s="682"/>
      <c r="AK1482" s="247"/>
      <c r="AL1482" s="548"/>
    </row>
    <row r="1483" spans="1:38" ht="100.5" customHeight="1" thickBot="1" x14ac:dyDescent="0.35">
      <c r="A1483" s="692"/>
      <c r="B1483" s="686"/>
      <c r="C1483" s="674"/>
      <c r="D1483" s="13"/>
      <c r="E1483" s="683"/>
      <c r="F1483" s="681"/>
      <c r="G1483" s="190"/>
      <c r="H1483" s="243"/>
      <c r="I1483" s="684"/>
      <c r="J1483" s="671"/>
      <c r="K1483" s="196"/>
      <c r="L1483" s="654"/>
      <c r="M1483" s="654"/>
      <c r="N1483" s="654"/>
      <c r="O1483" s="654"/>
      <c r="P1483" s="654"/>
      <c r="Q1483" s="654"/>
      <c r="R1483" s="196"/>
      <c r="S1483" s="654"/>
      <c r="T1483" s="654"/>
      <c r="U1483" s="196"/>
      <c r="V1483" s="654"/>
      <c r="W1483" s="654"/>
      <c r="X1483" s="654"/>
      <c r="Y1483" s="659"/>
      <c r="Z1483" s="659"/>
      <c r="AA1483" s="659"/>
      <c r="AB1483" s="247"/>
      <c r="AC1483" s="667"/>
      <c r="AD1483" s="667"/>
      <c r="AE1483" s="667"/>
      <c r="AF1483" s="682"/>
      <c r="AG1483" s="682"/>
      <c r="AH1483" s="247"/>
      <c r="AI1483" s="682"/>
      <c r="AJ1483" s="682"/>
      <c r="AK1483" s="247"/>
      <c r="AL1483" s="548"/>
    </row>
    <row r="1484" spans="1:38" ht="100.5" customHeight="1" thickBot="1" x14ac:dyDescent="0.35">
      <c r="A1484" s="692"/>
      <c r="B1484" s="686"/>
      <c r="C1484" s="674"/>
      <c r="D1484" s="13"/>
      <c r="E1484" s="683"/>
      <c r="F1484" s="681"/>
      <c r="G1484" s="190"/>
      <c r="H1484" s="243"/>
      <c r="I1484" s="684"/>
      <c r="J1484" s="671"/>
      <c r="K1484" s="196"/>
      <c r="L1484" s="654"/>
      <c r="M1484" s="654"/>
      <c r="N1484" s="654"/>
      <c r="O1484" s="654"/>
      <c r="P1484" s="654"/>
      <c r="Q1484" s="654"/>
      <c r="R1484" s="196"/>
      <c r="S1484" s="654"/>
      <c r="T1484" s="654"/>
      <c r="U1484" s="196"/>
      <c r="V1484" s="654"/>
      <c r="W1484" s="654"/>
      <c r="X1484" s="654"/>
      <c r="Y1484" s="659"/>
      <c r="Z1484" s="659"/>
      <c r="AA1484" s="659"/>
      <c r="AB1484" s="247"/>
      <c r="AC1484" s="667"/>
      <c r="AD1484" s="667"/>
      <c r="AE1484" s="667"/>
      <c r="AF1484" s="682"/>
      <c r="AG1484" s="682"/>
      <c r="AH1484" s="247"/>
      <c r="AI1484" s="682"/>
      <c r="AJ1484" s="682"/>
      <c r="AK1484" s="247"/>
      <c r="AL1484" s="548"/>
    </row>
    <row r="1485" spans="1:38" ht="100.5" customHeight="1" thickBot="1" x14ac:dyDescent="0.35">
      <c r="A1485" s="692"/>
      <c r="B1485" s="686"/>
      <c r="C1485" s="674"/>
      <c r="D1485" s="13"/>
      <c r="E1485" s="683"/>
      <c r="F1485" s="681"/>
      <c r="G1485" s="190"/>
      <c r="H1485" s="243"/>
      <c r="I1485" s="684"/>
      <c r="J1485" s="671"/>
      <c r="K1485" s="196"/>
      <c r="L1485" s="654"/>
      <c r="M1485" s="654"/>
      <c r="N1485" s="654"/>
      <c r="O1485" s="654"/>
      <c r="P1485" s="654"/>
      <c r="Q1485" s="654"/>
      <c r="R1485" s="196"/>
      <c r="S1485" s="654"/>
      <c r="T1485" s="654"/>
      <c r="U1485" s="196"/>
      <c r="V1485" s="654"/>
      <c r="W1485" s="654"/>
      <c r="X1485" s="654"/>
      <c r="Y1485" s="659"/>
      <c r="Z1485" s="659"/>
      <c r="AA1485" s="659"/>
      <c r="AB1485" s="247"/>
      <c r="AC1485" s="667"/>
      <c r="AD1485" s="667"/>
      <c r="AE1485" s="667"/>
      <c r="AF1485" s="682"/>
      <c r="AG1485" s="682"/>
      <c r="AH1485" s="247"/>
      <c r="AI1485" s="682"/>
      <c r="AJ1485" s="682"/>
      <c r="AK1485" s="247"/>
      <c r="AL1485" s="548"/>
    </row>
    <row r="1486" spans="1:38" ht="100.5" customHeight="1" thickBot="1" x14ac:dyDescent="0.35">
      <c r="A1486" s="692"/>
      <c r="B1486" s="686"/>
      <c r="C1486" s="674"/>
      <c r="D1486" s="13"/>
      <c r="E1486" s="683"/>
      <c r="F1486" s="681"/>
      <c r="G1486" s="190"/>
      <c r="H1486" s="243"/>
      <c r="I1486" s="684"/>
      <c r="J1486" s="671"/>
      <c r="K1486" s="196"/>
      <c r="L1486" s="654"/>
      <c r="M1486" s="654"/>
      <c r="N1486" s="654"/>
      <c r="O1486" s="654"/>
      <c r="P1486" s="654"/>
      <c r="Q1486" s="654"/>
      <c r="R1486" s="196"/>
      <c r="S1486" s="654"/>
      <c r="T1486" s="654"/>
      <c r="U1486" s="196"/>
      <c r="V1486" s="654"/>
      <c r="W1486" s="654"/>
      <c r="X1486" s="654"/>
      <c r="Y1486" s="659"/>
      <c r="Z1486" s="659"/>
      <c r="AA1486" s="659"/>
      <c r="AB1486" s="247"/>
      <c r="AC1486" s="667"/>
      <c r="AD1486" s="667"/>
      <c r="AE1486" s="667"/>
      <c r="AF1486" s="682"/>
      <c r="AG1486" s="682"/>
      <c r="AH1486" s="247"/>
      <c r="AI1486" s="682"/>
      <c r="AJ1486" s="682"/>
      <c r="AK1486" s="247"/>
      <c r="AL1486" s="548"/>
    </row>
    <row r="1487" spans="1:38" ht="100.5" customHeight="1" thickBot="1" x14ac:dyDescent="0.35">
      <c r="A1487" s="692"/>
      <c r="B1487" s="686"/>
      <c r="C1487" s="674"/>
      <c r="D1487" s="13"/>
      <c r="E1487" s="683"/>
      <c r="F1487" s="681"/>
      <c r="G1487" s="190"/>
      <c r="H1487" s="243"/>
      <c r="I1487" s="684"/>
      <c r="J1487" s="671"/>
      <c r="K1487" s="196"/>
      <c r="L1487" s="654"/>
      <c r="M1487" s="654"/>
      <c r="N1487" s="654"/>
      <c r="O1487" s="654"/>
      <c r="P1487" s="654"/>
      <c r="Q1487" s="654"/>
      <c r="R1487" s="196"/>
      <c r="S1487" s="654"/>
      <c r="T1487" s="654"/>
      <c r="U1487" s="196"/>
      <c r="V1487" s="654"/>
      <c r="W1487" s="654"/>
      <c r="X1487" s="654"/>
      <c r="Y1487" s="659"/>
      <c r="Z1487" s="659"/>
      <c r="AA1487" s="659"/>
      <c r="AB1487" s="247"/>
      <c r="AC1487" s="667"/>
      <c r="AD1487" s="667"/>
      <c r="AE1487" s="667"/>
      <c r="AF1487" s="682"/>
      <c r="AG1487" s="682"/>
      <c r="AH1487" s="247"/>
      <c r="AI1487" s="682"/>
      <c r="AJ1487" s="682"/>
      <c r="AK1487" s="247"/>
      <c r="AL1487" s="548"/>
    </row>
    <row r="1488" spans="1:38" ht="100.5" customHeight="1" thickBot="1" x14ac:dyDescent="0.35">
      <c r="A1488" s="692"/>
      <c r="B1488" s="686"/>
      <c r="C1488" s="674"/>
      <c r="D1488" s="13"/>
      <c r="E1488" s="683"/>
      <c r="F1488" s="681"/>
      <c r="G1488" s="190"/>
      <c r="H1488" s="243"/>
      <c r="I1488" s="684"/>
      <c r="J1488" s="671"/>
      <c r="K1488" s="196"/>
      <c r="L1488" s="654"/>
      <c r="M1488" s="654"/>
      <c r="N1488" s="654"/>
      <c r="O1488" s="654"/>
      <c r="P1488" s="654"/>
      <c r="Q1488" s="654"/>
      <c r="R1488" s="196"/>
      <c r="S1488" s="654"/>
      <c r="T1488" s="654"/>
      <c r="U1488" s="196"/>
      <c r="V1488" s="654"/>
      <c r="W1488" s="654"/>
      <c r="X1488" s="654"/>
      <c r="Y1488" s="659"/>
      <c r="Z1488" s="659"/>
      <c r="AA1488" s="659"/>
      <c r="AB1488" s="247"/>
      <c r="AC1488" s="667"/>
      <c r="AD1488" s="667"/>
      <c r="AE1488" s="667"/>
      <c r="AF1488" s="682"/>
      <c r="AG1488" s="682"/>
      <c r="AH1488" s="247"/>
      <c r="AI1488" s="682"/>
      <c r="AJ1488" s="682"/>
      <c r="AK1488" s="247"/>
      <c r="AL1488" s="548"/>
    </row>
    <row r="1489" spans="1:38" ht="100.5" customHeight="1" thickBot="1" x14ac:dyDescent="0.35">
      <c r="A1489" s="692"/>
      <c r="B1489" s="686"/>
      <c r="C1489" s="674"/>
      <c r="D1489" s="13"/>
      <c r="E1489" s="683"/>
      <c r="F1489" s="681"/>
      <c r="G1489" s="190"/>
      <c r="H1489" s="243"/>
      <c r="I1489" s="684"/>
      <c r="J1489" s="671"/>
      <c r="K1489" s="196"/>
      <c r="L1489" s="654"/>
      <c r="M1489" s="654"/>
      <c r="N1489" s="654"/>
      <c r="O1489" s="654"/>
      <c r="P1489" s="654"/>
      <c r="Q1489" s="654"/>
      <c r="R1489" s="196"/>
      <c r="S1489" s="654"/>
      <c r="T1489" s="654"/>
      <c r="U1489" s="196"/>
      <c r="V1489" s="654"/>
      <c r="W1489" s="654"/>
      <c r="X1489" s="654"/>
      <c r="Y1489" s="659"/>
      <c r="Z1489" s="659"/>
      <c r="AA1489" s="659"/>
      <c r="AB1489" s="247"/>
      <c r="AC1489" s="667"/>
      <c r="AD1489" s="667"/>
      <c r="AE1489" s="667"/>
      <c r="AF1489" s="682"/>
      <c r="AG1489" s="682"/>
      <c r="AH1489" s="247"/>
      <c r="AI1489" s="682"/>
      <c r="AJ1489" s="682"/>
      <c r="AK1489" s="247"/>
      <c r="AL1489" s="548"/>
    </row>
    <row r="1490" spans="1:38" ht="100.5" customHeight="1" thickBot="1" x14ac:dyDescent="0.35">
      <c r="A1490" s="692"/>
      <c r="B1490" s="686"/>
      <c r="C1490" s="674"/>
      <c r="D1490" s="13"/>
      <c r="E1490" s="683"/>
      <c r="F1490" s="681"/>
      <c r="G1490" s="190"/>
      <c r="H1490" s="243"/>
      <c r="I1490" s="684"/>
      <c r="J1490" s="671"/>
      <c r="K1490" s="196"/>
      <c r="L1490" s="654"/>
      <c r="M1490" s="654"/>
      <c r="N1490" s="654"/>
      <c r="O1490" s="654"/>
      <c r="P1490" s="654"/>
      <c r="Q1490" s="654"/>
      <c r="R1490" s="196"/>
      <c r="S1490" s="654"/>
      <c r="T1490" s="654"/>
      <c r="U1490" s="196"/>
      <c r="V1490" s="654"/>
      <c r="W1490" s="654"/>
      <c r="X1490" s="654"/>
      <c r="Y1490" s="659"/>
      <c r="Z1490" s="659"/>
      <c r="AA1490" s="659"/>
      <c r="AB1490" s="247"/>
      <c r="AC1490" s="667"/>
      <c r="AD1490" s="667"/>
      <c r="AE1490" s="667"/>
      <c r="AF1490" s="682"/>
      <c r="AG1490" s="682"/>
      <c r="AH1490" s="247"/>
      <c r="AI1490" s="682"/>
      <c r="AJ1490" s="682"/>
      <c r="AK1490" s="247"/>
      <c r="AL1490" s="548"/>
    </row>
    <row r="1491" spans="1:38" ht="100.5" customHeight="1" thickBot="1" x14ac:dyDescent="0.35">
      <c r="A1491" s="692"/>
      <c r="B1491" s="686"/>
      <c r="C1491" s="674"/>
      <c r="D1491" s="13"/>
      <c r="E1491" s="683"/>
      <c r="F1491" s="681"/>
      <c r="G1491" s="190"/>
      <c r="H1491" s="243"/>
      <c r="I1491" s="684"/>
      <c r="J1491" s="671"/>
      <c r="K1491" s="196"/>
      <c r="L1491" s="654"/>
      <c r="M1491" s="654"/>
      <c r="N1491" s="654"/>
      <c r="O1491" s="654"/>
      <c r="P1491" s="654"/>
      <c r="Q1491" s="654"/>
      <c r="R1491" s="196"/>
      <c r="S1491" s="654"/>
      <c r="T1491" s="654"/>
      <c r="U1491" s="196"/>
      <c r="V1491" s="654"/>
      <c r="W1491" s="654"/>
      <c r="X1491" s="654"/>
      <c r="Y1491" s="659"/>
      <c r="Z1491" s="659"/>
      <c r="AA1491" s="659"/>
      <c r="AB1491" s="247"/>
      <c r="AC1491" s="667"/>
      <c r="AD1491" s="667"/>
      <c r="AE1491" s="667"/>
      <c r="AF1491" s="682"/>
      <c r="AG1491" s="682"/>
      <c r="AH1491" s="247"/>
      <c r="AI1491" s="682"/>
      <c r="AJ1491" s="682"/>
      <c r="AK1491" s="247"/>
      <c r="AL1491" s="548"/>
    </row>
    <row r="1492" spans="1:38" ht="100.5" customHeight="1" thickBot="1" x14ac:dyDescent="0.35">
      <c r="A1492" s="692"/>
      <c r="B1492" s="686"/>
      <c r="C1492" s="674"/>
      <c r="D1492" s="13"/>
      <c r="E1492" s="683"/>
      <c r="F1492" s="681"/>
      <c r="G1492" s="190"/>
      <c r="H1492" s="243"/>
      <c r="I1492" s="684"/>
      <c r="J1492" s="671"/>
      <c r="K1492" s="196"/>
      <c r="L1492" s="654"/>
      <c r="M1492" s="654"/>
      <c r="N1492" s="654"/>
      <c r="O1492" s="654"/>
      <c r="P1492" s="654"/>
      <c r="Q1492" s="654"/>
      <c r="R1492" s="196"/>
      <c r="S1492" s="654"/>
      <c r="T1492" s="654"/>
      <c r="U1492" s="196"/>
      <c r="V1492" s="654"/>
      <c r="W1492" s="654"/>
      <c r="X1492" s="654"/>
      <c r="Y1492" s="659"/>
      <c r="Z1492" s="659"/>
      <c r="AA1492" s="659"/>
      <c r="AB1492" s="247"/>
      <c r="AC1492" s="667"/>
      <c r="AD1492" s="667"/>
      <c r="AE1492" s="667"/>
      <c r="AF1492" s="682"/>
      <c r="AG1492" s="682"/>
      <c r="AH1492" s="247"/>
      <c r="AI1492" s="682"/>
      <c r="AJ1492" s="682"/>
      <c r="AK1492" s="247"/>
      <c r="AL1492" s="548"/>
    </row>
    <row r="1493" spans="1:38" ht="100.5" customHeight="1" thickBot="1" x14ac:dyDescent="0.35">
      <c r="A1493" s="692"/>
      <c r="B1493" s="686"/>
      <c r="C1493" s="674"/>
      <c r="D1493" s="13"/>
      <c r="E1493" s="683"/>
      <c r="F1493" s="681"/>
      <c r="G1493" s="190"/>
      <c r="H1493" s="243"/>
      <c r="I1493" s="684"/>
      <c r="J1493" s="671"/>
      <c r="K1493" s="196"/>
      <c r="L1493" s="654"/>
      <c r="M1493" s="654"/>
      <c r="N1493" s="654"/>
      <c r="O1493" s="654"/>
      <c r="P1493" s="654"/>
      <c r="Q1493" s="654"/>
      <c r="R1493" s="196"/>
      <c r="S1493" s="654"/>
      <c r="T1493" s="654"/>
      <c r="U1493" s="196"/>
      <c r="V1493" s="654"/>
      <c r="W1493" s="654"/>
      <c r="X1493" s="654"/>
      <c r="Y1493" s="659"/>
      <c r="Z1493" s="659"/>
      <c r="AA1493" s="659"/>
      <c r="AB1493" s="247"/>
      <c r="AC1493" s="667"/>
      <c r="AD1493" s="667"/>
      <c r="AE1493" s="667"/>
      <c r="AF1493" s="682"/>
      <c r="AG1493" s="682"/>
      <c r="AH1493" s="247"/>
      <c r="AI1493" s="682"/>
      <c r="AJ1493" s="682"/>
      <c r="AK1493" s="247"/>
      <c r="AL1493" s="548"/>
    </row>
    <row r="1494" spans="1:38" ht="100.5" customHeight="1" thickBot="1" x14ac:dyDescent="0.35">
      <c r="A1494" s="692"/>
      <c r="B1494" s="686"/>
      <c r="C1494" s="674"/>
      <c r="D1494" s="13"/>
      <c r="E1494" s="683"/>
      <c r="F1494" s="681"/>
      <c r="G1494" s="190"/>
      <c r="H1494" s="243"/>
      <c r="I1494" s="684"/>
      <c r="J1494" s="671"/>
      <c r="K1494" s="196"/>
      <c r="L1494" s="654"/>
      <c r="M1494" s="654"/>
      <c r="N1494" s="654"/>
      <c r="O1494" s="654"/>
      <c r="P1494" s="654"/>
      <c r="Q1494" s="654"/>
      <c r="R1494" s="196"/>
      <c r="S1494" s="654"/>
      <c r="T1494" s="654"/>
      <c r="U1494" s="196"/>
      <c r="V1494" s="654"/>
      <c r="W1494" s="654"/>
      <c r="X1494" s="654"/>
      <c r="Y1494" s="659"/>
      <c r="Z1494" s="659"/>
      <c r="AA1494" s="659"/>
      <c r="AB1494" s="247"/>
      <c r="AC1494" s="667"/>
      <c r="AD1494" s="667"/>
      <c r="AE1494" s="667"/>
      <c r="AF1494" s="682"/>
      <c r="AG1494" s="682"/>
      <c r="AH1494" s="247"/>
      <c r="AI1494" s="682"/>
      <c r="AJ1494" s="682"/>
      <c r="AK1494" s="247"/>
      <c r="AL1494" s="548"/>
    </row>
    <row r="1495" spans="1:38" ht="100.5" customHeight="1" thickBot="1" x14ac:dyDescent="0.35">
      <c r="A1495" s="692"/>
      <c r="B1495" s="686"/>
      <c r="C1495" s="674"/>
      <c r="D1495" s="13"/>
      <c r="E1495" s="683"/>
      <c r="F1495" s="681"/>
      <c r="G1495" s="190"/>
      <c r="H1495" s="243"/>
      <c r="I1495" s="684"/>
      <c r="J1495" s="671"/>
      <c r="K1495" s="196"/>
      <c r="L1495" s="654"/>
      <c r="M1495" s="654"/>
      <c r="N1495" s="654"/>
      <c r="O1495" s="654"/>
      <c r="P1495" s="654"/>
      <c r="Q1495" s="654"/>
      <c r="R1495" s="196"/>
      <c r="S1495" s="654"/>
      <c r="T1495" s="654"/>
      <c r="U1495" s="196"/>
      <c r="V1495" s="654"/>
      <c r="W1495" s="654"/>
      <c r="X1495" s="654"/>
      <c r="Y1495" s="659"/>
      <c r="Z1495" s="659"/>
      <c r="AA1495" s="659"/>
      <c r="AB1495" s="247"/>
      <c r="AC1495" s="667"/>
      <c r="AD1495" s="667"/>
      <c r="AE1495" s="667"/>
      <c r="AF1495" s="682"/>
      <c r="AG1495" s="682"/>
      <c r="AH1495" s="247"/>
      <c r="AI1495" s="682"/>
      <c r="AJ1495" s="682"/>
      <c r="AK1495" s="247"/>
      <c r="AL1495" s="548"/>
    </row>
    <row r="1496" spans="1:38" ht="100.5" customHeight="1" thickBot="1" x14ac:dyDescent="0.35">
      <c r="A1496" s="692"/>
      <c r="B1496" s="686"/>
      <c r="C1496" s="674"/>
      <c r="D1496" s="13"/>
      <c r="E1496" s="683"/>
      <c r="F1496" s="681"/>
      <c r="G1496" s="190"/>
      <c r="H1496" s="243"/>
      <c r="I1496" s="684"/>
      <c r="J1496" s="671"/>
      <c r="K1496" s="196"/>
      <c r="L1496" s="654"/>
      <c r="M1496" s="654"/>
      <c r="N1496" s="654"/>
      <c r="O1496" s="654"/>
      <c r="P1496" s="654"/>
      <c r="Q1496" s="654"/>
      <c r="R1496" s="196"/>
      <c r="S1496" s="654"/>
      <c r="T1496" s="654"/>
      <c r="U1496" s="196"/>
      <c r="V1496" s="654"/>
      <c r="W1496" s="654"/>
      <c r="X1496" s="654"/>
      <c r="Y1496" s="659"/>
      <c r="Z1496" s="659"/>
      <c r="AA1496" s="659"/>
      <c r="AB1496" s="247"/>
      <c r="AC1496" s="667"/>
      <c r="AD1496" s="667"/>
      <c r="AE1496" s="667"/>
      <c r="AF1496" s="682"/>
      <c r="AG1496" s="682"/>
      <c r="AH1496" s="247"/>
      <c r="AI1496" s="682"/>
      <c r="AJ1496" s="682"/>
      <c r="AK1496" s="247"/>
      <c r="AL1496" s="548"/>
    </row>
    <row r="1497" spans="1:38" ht="100.5" customHeight="1" thickBot="1" x14ac:dyDescent="0.35">
      <c r="A1497" s="692"/>
      <c r="B1497" s="686"/>
      <c r="C1497" s="674"/>
      <c r="D1497" s="13"/>
      <c r="E1497" s="683"/>
      <c r="F1497" s="681"/>
      <c r="G1497" s="190"/>
      <c r="H1497" s="243"/>
      <c r="I1497" s="684"/>
      <c r="J1497" s="671"/>
      <c r="K1497" s="196"/>
      <c r="L1497" s="654"/>
      <c r="M1497" s="654"/>
      <c r="N1497" s="654"/>
      <c r="O1497" s="654"/>
      <c r="P1497" s="654"/>
      <c r="Q1497" s="654"/>
      <c r="R1497" s="196"/>
      <c r="S1497" s="654"/>
      <c r="T1497" s="654"/>
      <c r="U1497" s="196"/>
      <c r="V1497" s="654"/>
      <c r="W1497" s="654"/>
      <c r="X1497" s="654"/>
      <c r="Y1497" s="659"/>
      <c r="Z1497" s="659"/>
      <c r="AA1497" s="659"/>
      <c r="AB1497" s="247"/>
      <c r="AC1497" s="667"/>
      <c r="AD1497" s="667"/>
      <c r="AE1497" s="667"/>
      <c r="AF1497" s="682"/>
      <c r="AG1497" s="682"/>
      <c r="AH1497" s="247"/>
      <c r="AI1497" s="682"/>
      <c r="AJ1497" s="682"/>
      <c r="AK1497" s="247"/>
      <c r="AL1497" s="548"/>
    </row>
    <row r="1498" spans="1:38" ht="100.5" customHeight="1" thickBot="1" x14ac:dyDescent="0.35">
      <c r="A1498" s="692"/>
      <c r="B1498" s="686"/>
      <c r="C1498" s="674"/>
      <c r="D1498" s="13"/>
      <c r="E1498" s="683"/>
      <c r="F1498" s="681"/>
      <c r="G1498" s="190"/>
      <c r="H1498" s="243"/>
      <c r="I1498" s="684"/>
      <c r="J1498" s="671"/>
      <c r="K1498" s="196"/>
      <c r="L1498" s="654"/>
      <c r="M1498" s="654"/>
      <c r="N1498" s="654"/>
      <c r="O1498" s="654"/>
      <c r="P1498" s="654"/>
      <c r="Q1498" s="654"/>
      <c r="R1498" s="196"/>
      <c r="S1498" s="654"/>
      <c r="T1498" s="654"/>
      <c r="U1498" s="196"/>
      <c r="V1498" s="654"/>
      <c r="W1498" s="654"/>
      <c r="X1498" s="654"/>
      <c r="Y1498" s="659"/>
      <c r="Z1498" s="659"/>
      <c r="AA1498" s="659"/>
      <c r="AB1498" s="247"/>
      <c r="AC1498" s="667"/>
      <c r="AD1498" s="667"/>
      <c r="AE1498" s="667"/>
      <c r="AF1498" s="682"/>
      <c r="AG1498" s="682"/>
      <c r="AH1498" s="247"/>
      <c r="AI1498" s="682"/>
      <c r="AJ1498" s="682"/>
      <c r="AK1498" s="247"/>
      <c r="AL1498" s="548"/>
    </row>
    <row r="1499" spans="1:38" ht="100.5" customHeight="1" thickBot="1" x14ac:dyDescent="0.35">
      <c r="A1499" s="692"/>
      <c r="B1499" s="686"/>
      <c r="C1499" s="674"/>
      <c r="D1499" s="13"/>
      <c r="E1499" s="683"/>
      <c r="F1499" s="681"/>
      <c r="G1499" s="190"/>
      <c r="H1499" s="243"/>
      <c r="I1499" s="684"/>
      <c r="J1499" s="671"/>
      <c r="K1499" s="196"/>
      <c r="L1499" s="654"/>
      <c r="M1499" s="654"/>
      <c r="N1499" s="654"/>
      <c r="O1499" s="654"/>
      <c r="P1499" s="654"/>
      <c r="Q1499" s="654"/>
      <c r="R1499" s="196"/>
      <c r="S1499" s="654"/>
      <c r="T1499" s="654"/>
      <c r="U1499" s="196"/>
      <c r="V1499" s="654"/>
      <c r="W1499" s="654"/>
      <c r="X1499" s="654"/>
      <c r="Y1499" s="659"/>
      <c r="Z1499" s="659"/>
      <c r="AA1499" s="659"/>
      <c r="AB1499" s="247"/>
      <c r="AC1499" s="667"/>
      <c r="AD1499" s="667"/>
      <c r="AE1499" s="667"/>
      <c r="AF1499" s="682"/>
      <c r="AG1499" s="682"/>
      <c r="AH1499" s="247"/>
      <c r="AI1499" s="682"/>
      <c r="AJ1499" s="682"/>
      <c r="AK1499" s="247"/>
      <c r="AL1499" s="548"/>
    </row>
    <row r="1500" spans="1:38" ht="100.5" customHeight="1" thickBot="1" x14ac:dyDescent="0.35">
      <c r="A1500" s="692"/>
      <c r="B1500" s="686"/>
      <c r="C1500" s="674"/>
      <c r="D1500" s="13"/>
      <c r="E1500" s="683"/>
      <c r="F1500" s="681"/>
      <c r="G1500" s="190"/>
      <c r="H1500" s="243"/>
      <c r="I1500" s="684"/>
      <c r="J1500" s="671"/>
      <c r="K1500" s="196"/>
      <c r="L1500" s="654"/>
      <c r="M1500" s="654"/>
      <c r="N1500" s="654"/>
      <c r="O1500" s="654"/>
      <c r="P1500" s="654"/>
      <c r="Q1500" s="654"/>
      <c r="R1500" s="196"/>
      <c r="S1500" s="654"/>
      <c r="T1500" s="654"/>
      <c r="U1500" s="196"/>
      <c r="V1500" s="654"/>
      <c r="W1500" s="654"/>
      <c r="X1500" s="654"/>
      <c r="Y1500" s="659"/>
      <c r="Z1500" s="659"/>
      <c r="AA1500" s="659"/>
      <c r="AB1500" s="247"/>
      <c r="AC1500" s="667"/>
      <c r="AD1500" s="667"/>
      <c r="AE1500" s="667"/>
      <c r="AF1500" s="682"/>
      <c r="AG1500" s="682"/>
      <c r="AH1500" s="247"/>
      <c r="AI1500" s="682"/>
      <c r="AJ1500" s="682"/>
      <c r="AK1500" s="247"/>
      <c r="AL1500" s="548"/>
    </row>
    <row r="1501" spans="1:38" ht="100.5" customHeight="1" thickBot="1" x14ac:dyDescent="0.35">
      <c r="A1501" s="692"/>
      <c r="B1501" s="686"/>
      <c r="C1501" s="674"/>
      <c r="D1501" s="13"/>
      <c r="E1501" s="683"/>
      <c r="F1501" s="681"/>
      <c r="G1501" s="190"/>
      <c r="H1501" s="243"/>
      <c r="I1501" s="684"/>
      <c r="J1501" s="671"/>
      <c r="K1501" s="196"/>
      <c r="L1501" s="654"/>
      <c r="M1501" s="654"/>
      <c r="N1501" s="654"/>
      <c r="O1501" s="654"/>
      <c r="P1501" s="654"/>
      <c r="Q1501" s="654"/>
      <c r="R1501" s="196"/>
      <c r="S1501" s="654"/>
      <c r="T1501" s="654"/>
      <c r="U1501" s="196"/>
      <c r="V1501" s="654"/>
      <c r="W1501" s="654"/>
      <c r="X1501" s="654"/>
      <c r="Y1501" s="659"/>
      <c r="Z1501" s="659"/>
      <c r="AA1501" s="659"/>
      <c r="AB1501" s="247"/>
      <c r="AC1501" s="667"/>
      <c r="AD1501" s="667"/>
      <c r="AE1501" s="667"/>
      <c r="AF1501" s="682"/>
      <c r="AG1501" s="682"/>
      <c r="AH1501" s="247"/>
      <c r="AI1501" s="682"/>
      <c r="AJ1501" s="682"/>
      <c r="AK1501" s="247"/>
      <c r="AL1501" s="548"/>
    </row>
    <row r="1502" spans="1:38" ht="100.5" customHeight="1" thickBot="1" x14ac:dyDescent="0.35">
      <c r="A1502" s="692"/>
      <c r="B1502" s="686"/>
      <c r="C1502" s="674"/>
      <c r="D1502" s="13"/>
      <c r="E1502" s="683"/>
      <c r="F1502" s="681"/>
      <c r="G1502" s="190"/>
      <c r="H1502" s="243"/>
      <c r="I1502" s="684"/>
      <c r="J1502" s="671"/>
      <c r="K1502" s="196"/>
      <c r="L1502" s="654"/>
      <c r="M1502" s="654"/>
      <c r="N1502" s="654"/>
      <c r="O1502" s="654"/>
      <c r="P1502" s="654"/>
      <c r="Q1502" s="654"/>
      <c r="R1502" s="196"/>
      <c r="S1502" s="654"/>
      <c r="T1502" s="654"/>
      <c r="U1502" s="196"/>
      <c r="V1502" s="654"/>
      <c r="W1502" s="654"/>
      <c r="X1502" s="654"/>
      <c r="Y1502" s="659"/>
      <c r="Z1502" s="659"/>
      <c r="AA1502" s="659"/>
      <c r="AB1502" s="247"/>
      <c r="AC1502" s="667"/>
      <c r="AD1502" s="667"/>
      <c r="AE1502" s="667"/>
      <c r="AF1502" s="682"/>
      <c r="AG1502" s="682"/>
      <c r="AH1502" s="247"/>
      <c r="AI1502" s="682"/>
      <c r="AJ1502" s="682"/>
      <c r="AK1502" s="247"/>
      <c r="AL1502" s="548"/>
    </row>
    <row r="1503" spans="1:38" ht="100.5" customHeight="1" thickBot="1" x14ac:dyDescent="0.35">
      <c r="A1503" s="692"/>
      <c r="B1503" s="686"/>
      <c r="C1503" s="674"/>
      <c r="D1503" s="13"/>
      <c r="E1503" s="683"/>
      <c r="F1503" s="681"/>
      <c r="G1503" s="190"/>
      <c r="H1503" s="243"/>
      <c r="I1503" s="684"/>
      <c r="J1503" s="671"/>
      <c r="K1503" s="196"/>
      <c r="L1503" s="654"/>
      <c r="M1503" s="654"/>
      <c r="N1503" s="654"/>
      <c r="O1503" s="654"/>
      <c r="P1503" s="654"/>
      <c r="Q1503" s="654"/>
      <c r="R1503" s="196"/>
      <c r="S1503" s="654"/>
      <c r="T1503" s="654"/>
      <c r="U1503" s="196"/>
      <c r="V1503" s="654"/>
      <c r="W1503" s="654"/>
      <c r="X1503" s="654"/>
      <c r="Y1503" s="659"/>
      <c r="Z1503" s="659"/>
      <c r="AA1503" s="659"/>
      <c r="AB1503" s="247"/>
      <c r="AC1503" s="667"/>
      <c r="AD1503" s="667"/>
      <c r="AE1503" s="667"/>
      <c r="AF1503" s="682"/>
      <c r="AG1503" s="682"/>
      <c r="AH1503" s="247"/>
      <c r="AI1503" s="682"/>
      <c r="AJ1503" s="682"/>
      <c r="AK1503" s="247"/>
      <c r="AL1503" s="548"/>
    </row>
    <row r="1504" spans="1:38" ht="100.5" customHeight="1" thickBot="1" x14ac:dyDescent="0.35">
      <c r="A1504" s="692"/>
      <c r="B1504" s="686"/>
      <c r="C1504" s="674"/>
      <c r="D1504" s="13"/>
      <c r="E1504" s="683"/>
      <c r="F1504" s="681"/>
      <c r="G1504" s="190"/>
      <c r="H1504" s="243"/>
      <c r="I1504" s="684"/>
      <c r="J1504" s="671"/>
      <c r="K1504" s="196"/>
      <c r="L1504" s="654"/>
      <c r="M1504" s="654"/>
      <c r="N1504" s="654"/>
      <c r="O1504" s="654"/>
      <c r="P1504" s="654"/>
      <c r="Q1504" s="654"/>
      <c r="R1504" s="196"/>
      <c r="S1504" s="654"/>
      <c r="T1504" s="654"/>
      <c r="U1504" s="196"/>
      <c r="V1504" s="654"/>
      <c r="W1504" s="654"/>
      <c r="X1504" s="654"/>
      <c r="Y1504" s="659"/>
      <c r="Z1504" s="659"/>
      <c r="AA1504" s="659"/>
      <c r="AB1504" s="247"/>
      <c r="AC1504" s="667"/>
      <c r="AD1504" s="667"/>
      <c r="AE1504" s="667"/>
      <c r="AF1504" s="682"/>
      <c r="AG1504" s="682"/>
      <c r="AH1504" s="247"/>
      <c r="AI1504" s="682"/>
      <c r="AJ1504" s="682"/>
      <c r="AK1504" s="247"/>
      <c r="AL1504" s="548"/>
    </row>
    <row r="1505" spans="1:38" ht="100.5" customHeight="1" thickBot="1" x14ac:dyDescent="0.35">
      <c r="A1505" s="692"/>
      <c r="B1505" s="686"/>
      <c r="C1505" s="674"/>
      <c r="D1505" s="13"/>
      <c r="E1505" s="683"/>
      <c r="F1505" s="681"/>
      <c r="G1505" s="190"/>
      <c r="H1505" s="243"/>
      <c r="I1505" s="684"/>
      <c r="J1505" s="671"/>
      <c r="K1505" s="196"/>
      <c r="L1505" s="654"/>
      <c r="M1505" s="654"/>
      <c r="N1505" s="654"/>
      <c r="O1505" s="654"/>
      <c r="P1505" s="654"/>
      <c r="Q1505" s="654"/>
      <c r="R1505" s="196"/>
      <c r="S1505" s="654"/>
      <c r="T1505" s="654"/>
      <c r="U1505" s="196"/>
      <c r="V1505" s="654"/>
      <c r="W1505" s="654"/>
      <c r="X1505" s="654"/>
      <c r="Y1505" s="659"/>
      <c r="Z1505" s="659"/>
      <c r="AA1505" s="659"/>
      <c r="AB1505" s="247"/>
      <c r="AC1505" s="667"/>
      <c r="AD1505" s="667"/>
      <c r="AE1505" s="667"/>
      <c r="AF1505" s="682"/>
      <c r="AG1505" s="682"/>
      <c r="AH1505" s="247"/>
      <c r="AI1505" s="682"/>
      <c r="AJ1505" s="682"/>
      <c r="AK1505" s="247"/>
      <c r="AL1505" s="548"/>
    </row>
    <row r="1506" spans="1:38" ht="100.5" customHeight="1" thickBot="1" x14ac:dyDescent="0.35">
      <c r="A1506" s="692"/>
      <c r="B1506" s="686"/>
      <c r="C1506" s="674"/>
      <c r="D1506" s="13"/>
      <c r="E1506" s="683"/>
      <c r="F1506" s="681"/>
      <c r="G1506" s="190"/>
      <c r="H1506" s="243"/>
      <c r="I1506" s="684"/>
      <c r="J1506" s="671"/>
      <c r="K1506" s="196"/>
      <c r="L1506" s="654"/>
      <c r="M1506" s="654"/>
      <c r="N1506" s="654"/>
      <c r="O1506" s="654"/>
      <c r="P1506" s="654"/>
      <c r="Q1506" s="654"/>
      <c r="R1506" s="196"/>
      <c r="S1506" s="654"/>
      <c r="T1506" s="654"/>
      <c r="U1506" s="196"/>
      <c r="V1506" s="654"/>
      <c r="W1506" s="654"/>
      <c r="X1506" s="654"/>
      <c r="Y1506" s="659"/>
      <c r="Z1506" s="659"/>
      <c r="AA1506" s="659"/>
      <c r="AB1506" s="247"/>
      <c r="AC1506" s="667"/>
      <c r="AD1506" s="667"/>
      <c r="AE1506" s="667"/>
      <c r="AF1506" s="682"/>
      <c r="AG1506" s="682"/>
      <c r="AH1506" s="247"/>
      <c r="AI1506" s="682"/>
      <c r="AJ1506" s="682"/>
      <c r="AK1506" s="247"/>
      <c r="AL1506" s="548"/>
    </row>
    <row r="1507" spans="1:38" ht="100.5" customHeight="1" thickBot="1" x14ac:dyDescent="0.35">
      <c r="A1507" s="692"/>
      <c r="B1507" s="686"/>
      <c r="C1507" s="674"/>
      <c r="D1507" s="13"/>
      <c r="E1507" s="683"/>
      <c r="F1507" s="681"/>
      <c r="G1507" s="190"/>
      <c r="H1507" s="243"/>
      <c r="I1507" s="684"/>
      <c r="J1507" s="671"/>
      <c r="K1507" s="196"/>
      <c r="L1507" s="654"/>
      <c r="M1507" s="654"/>
      <c r="N1507" s="654"/>
      <c r="O1507" s="654"/>
      <c r="P1507" s="654"/>
      <c r="Q1507" s="654"/>
      <c r="R1507" s="196"/>
      <c r="S1507" s="654"/>
      <c r="T1507" s="654"/>
      <c r="U1507" s="196"/>
      <c r="V1507" s="654"/>
      <c r="W1507" s="654"/>
      <c r="X1507" s="654"/>
      <c r="Y1507" s="659"/>
      <c r="Z1507" s="659"/>
      <c r="AA1507" s="659"/>
      <c r="AB1507" s="247"/>
      <c r="AC1507" s="667"/>
      <c r="AD1507" s="667"/>
      <c r="AE1507" s="667"/>
      <c r="AF1507" s="682"/>
      <c r="AG1507" s="682"/>
      <c r="AH1507" s="247"/>
      <c r="AI1507" s="682"/>
      <c r="AJ1507" s="682"/>
      <c r="AK1507" s="247"/>
      <c r="AL1507" s="548"/>
    </row>
    <row r="1508" spans="1:38" ht="100.5" customHeight="1" thickBot="1" x14ac:dyDescent="0.35">
      <c r="A1508" s="692"/>
      <c r="B1508" s="686"/>
      <c r="C1508" s="674"/>
      <c r="D1508" s="13"/>
      <c r="E1508" s="683"/>
      <c r="F1508" s="681"/>
      <c r="G1508" s="190"/>
      <c r="H1508" s="243"/>
      <c r="I1508" s="684"/>
      <c r="J1508" s="671"/>
      <c r="K1508" s="196"/>
      <c r="L1508" s="654"/>
      <c r="M1508" s="654"/>
      <c r="N1508" s="654"/>
      <c r="O1508" s="654"/>
      <c r="P1508" s="654"/>
      <c r="Q1508" s="654"/>
      <c r="R1508" s="196"/>
      <c r="S1508" s="654"/>
      <c r="T1508" s="654"/>
      <c r="U1508" s="196"/>
      <c r="V1508" s="654"/>
      <c r="W1508" s="654"/>
      <c r="X1508" s="654"/>
      <c r="Y1508" s="659"/>
      <c r="Z1508" s="659"/>
      <c r="AA1508" s="659"/>
      <c r="AB1508" s="247"/>
      <c r="AC1508" s="667"/>
      <c r="AD1508" s="667"/>
      <c r="AE1508" s="667"/>
      <c r="AF1508" s="682"/>
      <c r="AG1508" s="682"/>
      <c r="AH1508" s="247"/>
      <c r="AI1508" s="682"/>
      <c r="AJ1508" s="682"/>
      <c r="AK1508" s="247"/>
      <c r="AL1508" s="548"/>
    </row>
    <row r="1509" spans="1:38" ht="100.5" customHeight="1" thickBot="1" x14ac:dyDescent="0.35">
      <c r="A1509" s="692"/>
      <c r="B1509" s="686"/>
      <c r="C1509" s="674"/>
      <c r="D1509" s="13"/>
      <c r="E1509" s="683"/>
      <c r="F1509" s="681"/>
      <c r="G1509" s="190"/>
      <c r="H1509" s="243"/>
      <c r="I1509" s="684"/>
      <c r="J1509" s="671"/>
      <c r="K1509" s="196"/>
      <c r="L1509" s="654"/>
      <c r="M1509" s="654"/>
      <c r="N1509" s="654"/>
      <c r="O1509" s="654"/>
      <c r="P1509" s="654"/>
      <c r="Q1509" s="654"/>
      <c r="R1509" s="196"/>
      <c r="S1509" s="654"/>
      <c r="T1509" s="654"/>
      <c r="U1509" s="196"/>
      <c r="V1509" s="654"/>
      <c r="W1509" s="654"/>
      <c r="X1509" s="654"/>
      <c r="Y1509" s="659"/>
      <c r="Z1509" s="659"/>
      <c r="AA1509" s="659"/>
      <c r="AB1509" s="247"/>
      <c r="AC1509" s="667"/>
      <c r="AD1509" s="667"/>
      <c r="AE1509" s="667"/>
      <c r="AF1509" s="682"/>
      <c r="AG1509" s="682"/>
      <c r="AH1509" s="247"/>
      <c r="AI1509" s="682"/>
      <c r="AJ1509" s="682"/>
      <c r="AK1509" s="247"/>
      <c r="AL1509" s="548"/>
    </row>
    <row r="1510" spans="1:38" ht="100.5" customHeight="1" thickBot="1" x14ac:dyDescent="0.35">
      <c r="A1510" s="692"/>
      <c r="B1510" s="686"/>
      <c r="C1510" s="674"/>
      <c r="D1510" s="13"/>
      <c r="E1510" s="683"/>
      <c r="F1510" s="681"/>
      <c r="G1510" s="190"/>
      <c r="H1510" s="243"/>
      <c r="I1510" s="684"/>
      <c r="J1510" s="671"/>
      <c r="K1510" s="196"/>
      <c r="L1510" s="654"/>
      <c r="M1510" s="654"/>
      <c r="N1510" s="654"/>
      <c r="O1510" s="654"/>
      <c r="P1510" s="654"/>
      <c r="Q1510" s="654"/>
      <c r="R1510" s="196"/>
      <c r="S1510" s="654"/>
      <c r="T1510" s="654"/>
      <c r="U1510" s="196"/>
      <c r="V1510" s="654"/>
      <c r="W1510" s="654"/>
      <c r="X1510" s="654"/>
      <c r="Y1510" s="659"/>
      <c r="Z1510" s="659"/>
      <c r="AA1510" s="659"/>
      <c r="AB1510" s="247"/>
      <c r="AC1510" s="667"/>
      <c r="AD1510" s="667"/>
      <c r="AE1510" s="667"/>
      <c r="AF1510" s="682"/>
      <c r="AG1510" s="682"/>
      <c r="AH1510" s="247"/>
      <c r="AI1510" s="682"/>
      <c r="AJ1510" s="682"/>
      <c r="AK1510" s="247"/>
      <c r="AL1510" s="548"/>
    </row>
    <row r="1511" spans="1:38" ht="100.5" customHeight="1" thickBot="1" x14ac:dyDescent="0.35">
      <c r="A1511" s="692"/>
      <c r="B1511" s="686"/>
      <c r="C1511" s="674"/>
      <c r="D1511" s="13"/>
      <c r="E1511" s="683"/>
      <c r="F1511" s="681"/>
      <c r="G1511" s="190"/>
      <c r="H1511" s="243"/>
      <c r="I1511" s="684"/>
      <c r="J1511" s="671"/>
      <c r="K1511" s="196"/>
      <c r="L1511" s="654"/>
      <c r="M1511" s="654"/>
      <c r="N1511" s="654"/>
      <c r="O1511" s="654"/>
      <c r="P1511" s="654"/>
      <c r="Q1511" s="654"/>
      <c r="R1511" s="196"/>
      <c r="S1511" s="654"/>
      <c r="T1511" s="654"/>
      <c r="U1511" s="196"/>
      <c r="V1511" s="654"/>
      <c r="W1511" s="654"/>
      <c r="X1511" s="654"/>
      <c r="Y1511" s="659"/>
      <c r="Z1511" s="659"/>
      <c r="AA1511" s="659"/>
      <c r="AB1511" s="247"/>
      <c r="AC1511" s="667"/>
      <c r="AD1511" s="667"/>
      <c r="AE1511" s="667"/>
      <c r="AF1511" s="682"/>
      <c r="AG1511" s="682"/>
      <c r="AH1511" s="247"/>
      <c r="AI1511" s="682"/>
      <c r="AJ1511" s="682"/>
      <c r="AK1511" s="247"/>
      <c r="AL1511" s="548"/>
    </row>
    <row r="1512" spans="1:38" ht="100.5" customHeight="1" thickBot="1" x14ac:dyDescent="0.35">
      <c r="A1512" s="692"/>
      <c r="B1512" s="686"/>
      <c r="C1512" s="674"/>
      <c r="D1512" s="13"/>
      <c r="E1512" s="683"/>
      <c r="F1512" s="681"/>
      <c r="G1512" s="190"/>
      <c r="H1512" s="243"/>
      <c r="I1512" s="684"/>
      <c r="J1512" s="671"/>
      <c r="K1512" s="196"/>
      <c r="L1512" s="654"/>
      <c r="M1512" s="654"/>
      <c r="N1512" s="654"/>
      <c r="O1512" s="654"/>
      <c r="P1512" s="654"/>
      <c r="Q1512" s="654"/>
      <c r="R1512" s="196"/>
      <c r="S1512" s="654"/>
      <c r="T1512" s="654"/>
      <c r="U1512" s="196"/>
      <c r="V1512" s="654"/>
      <c r="W1512" s="654"/>
      <c r="X1512" s="654"/>
      <c r="Y1512" s="659"/>
      <c r="Z1512" s="659"/>
      <c r="AA1512" s="659"/>
      <c r="AB1512" s="247"/>
      <c r="AC1512" s="667"/>
      <c r="AD1512" s="667"/>
      <c r="AE1512" s="667"/>
      <c r="AF1512" s="682"/>
      <c r="AG1512" s="682"/>
      <c r="AH1512" s="247"/>
      <c r="AI1512" s="682"/>
      <c r="AJ1512" s="682"/>
      <c r="AK1512" s="247"/>
      <c r="AL1512" s="548"/>
    </row>
    <row r="1513" spans="1:38" ht="100.5" customHeight="1" thickBot="1" x14ac:dyDescent="0.35">
      <c r="A1513" s="692"/>
      <c r="B1513" s="686"/>
      <c r="C1513" s="674"/>
      <c r="D1513" s="13"/>
      <c r="E1513" s="683"/>
      <c r="F1513" s="681"/>
      <c r="G1513" s="190"/>
      <c r="H1513" s="243"/>
      <c r="I1513" s="684"/>
      <c r="J1513" s="671"/>
      <c r="K1513" s="196"/>
      <c r="L1513" s="654"/>
      <c r="M1513" s="654"/>
      <c r="N1513" s="654"/>
      <c r="O1513" s="654"/>
      <c r="P1513" s="654"/>
      <c r="Q1513" s="654"/>
      <c r="R1513" s="196"/>
      <c r="S1513" s="654"/>
      <c r="T1513" s="654"/>
      <c r="U1513" s="196"/>
      <c r="V1513" s="654"/>
      <c r="W1513" s="654"/>
      <c r="X1513" s="654"/>
      <c r="Y1513" s="659"/>
      <c r="Z1513" s="659"/>
      <c r="AA1513" s="659"/>
      <c r="AB1513" s="247"/>
      <c r="AC1513" s="667"/>
      <c r="AD1513" s="667"/>
      <c r="AE1513" s="667"/>
      <c r="AF1513" s="682"/>
      <c r="AG1513" s="682"/>
      <c r="AH1513" s="247"/>
      <c r="AI1513" s="682"/>
      <c r="AJ1513" s="682"/>
      <c r="AK1513" s="247"/>
      <c r="AL1513" s="548"/>
    </row>
    <row r="1514" spans="1:38" ht="100.5" customHeight="1" thickBot="1" x14ac:dyDescent="0.35">
      <c r="A1514" s="692"/>
      <c r="B1514" s="686"/>
      <c r="C1514" s="674"/>
      <c r="D1514" s="13"/>
      <c r="E1514" s="683"/>
      <c r="F1514" s="681"/>
      <c r="G1514" s="190"/>
      <c r="H1514" s="243"/>
      <c r="I1514" s="684"/>
      <c r="J1514" s="671"/>
      <c r="K1514" s="196"/>
      <c r="L1514" s="654"/>
      <c r="M1514" s="654"/>
      <c r="N1514" s="654"/>
      <c r="O1514" s="654"/>
      <c r="P1514" s="654"/>
      <c r="Q1514" s="654"/>
      <c r="R1514" s="196"/>
      <c r="S1514" s="654"/>
      <c r="T1514" s="654"/>
      <c r="U1514" s="196"/>
      <c r="V1514" s="654"/>
      <c r="W1514" s="654"/>
      <c r="X1514" s="654"/>
      <c r="Y1514" s="659"/>
      <c r="Z1514" s="659"/>
      <c r="AA1514" s="659"/>
      <c r="AB1514" s="247"/>
      <c r="AC1514" s="667"/>
      <c r="AD1514" s="667"/>
      <c r="AE1514" s="667"/>
      <c r="AF1514" s="682"/>
      <c r="AG1514" s="682"/>
      <c r="AH1514" s="247"/>
      <c r="AI1514" s="682"/>
      <c r="AJ1514" s="682"/>
      <c r="AK1514" s="247"/>
      <c r="AL1514" s="548"/>
    </row>
    <row r="1515" spans="1:38" ht="100.5" customHeight="1" thickBot="1" x14ac:dyDescent="0.35">
      <c r="A1515" s="692"/>
      <c r="B1515" s="686"/>
      <c r="C1515" s="674"/>
      <c r="D1515" s="13"/>
      <c r="E1515" s="683"/>
      <c r="F1515" s="681"/>
      <c r="G1515" s="190"/>
      <c r="H1515" s="243"/>
      <c r="I1515" s="684"/>
      <c r="J1515" s="671"/>
      <c r="K1515" s="196"/>
      <c r="L1515" s="654"/>
      <c r="M1515" s="654"/>
      <c r="N1515" s="654"/>
      <c r="O1515" s="654"/>
      <c r="P1515" s="654"/>
      <c r="Q1515" s="654"/>
      <c r="R1515" s="196"/>
      <c r="S1515" s="654"/>
      <c r="T1515" s="654"/>
      <c r="U1515" s="196"/>
      <c r="V1515" s="654"/>
      <c r="W1515" s="654"/>
      <c r="X1515" s="654"/>
      <c r="Y1515" s="659"/>
      <c r="Z1515" s="659"/>
      <c r="AA1515" s="659"/>
      <c r="AB1515" s="247"/>
      <c r="AC1515" s="667"/>
      <c r="AD1515" s="667"/>
      <c r="AE1515" s="667"/>
      <c r="AF1515" s="682"/>
      <c r="AG1515" s="682"/>
      <c r="AH1515" s="247"/>
      <c r="AI1515" s="682"/>
      <c r="AJ1515" s="682"/>
      <c r="AK1515" s="247"/>
      <c r="AL1515" s="548"/>
    </row>
    <row r="1516" spans="1:38" ht="100.5" customHeight="1" thickBot="1" x14ac:dyDescent="0.35">
      <c r="A1516" s="692"/>
      <c r="B1516" s="686"/>
      <c r="C1516" s="674"/>
      <c r="D1516" s="13"/>
      <c r="E1516" s="683"/>
      <c r="F1516" s="681"/>
      <c r="G1516" s="190"/>
      <c r="H1516" s="243"/>
      <c r="I1516" s="684"/>
      <c r="J1516" s="671"/>
      <c r="K1516" s="196"/>
      <c r="L1516" s="654"/>
      <c r="M1516" s="654"/>
      <c r="N1516" s="654"/>
      <c r="O1516" s="654"/>
      <c r="P1516" s="654"/>
      <c r="Q1516" s="654"/>
      <c r="R1516" s="196"/>
      <c r="S1516" s="654"/>
      <c r="T1516" s="654"/>
      <c r="U1516" s="196"/>
      <c r="V1516" s="654"/>
      <c r="W1516" s="654"/>
      <c r="X1516" s="654"/>
      <c r="Y1516" s="659"/>
      <c r="Z1516" s="659"/>
      <c r="AA1516" s="659"/>
      <c r="AB1516" s="247"/>
      <c r="AC1516" s="667"/>
      <c r="AD1516" s="667"/>
      <c r="AE1516" s="667"/>
      <c r="AF1516" s="682"/>
      <c r="AG1516" s="682"/>
      <c r="AH1516" s="247"/>
      <c r="AI1516" s="682"/>
      <c r="AJ1516" s="682"/>
      <c r="AK1516" s="247"/>
      <c r="AL1516" s="548"/>
    </row>
    <row r="1517" spans="1:38" ht="100.5" customHeight="1" thickBot="1" x14ac:dyDescent="0.35">
      <c r="A1517" s="692"/>
      <c r="B1517" s="686"/>
      <c r="C1517" s="674"/>
      <c r="D1517" s="13"/>
      <c r="E1517" s="683"/>
      <c r="F1517" s="681"/>
      <c r="G1517" s="190"/>
      <c r="H1517" s="243"/>
      <c r="I1517" s="684"/>
      <c r="J1517" s="671"/>
      <c r="K1517" s="196"/>
      <c r="L1517" s="654"/>
      <c r="M1517" s="654"/>
      <c r="N1517" s="654"/>
      <c r="O1517" s="654"/>
      <c r="P1517" s="654"/>
      <c r="Q1517" s="654"/>
      <c r="R1517" s="196"/>
      <c r="S1517" s="654"/>
      <c r="T1517" s="654"/>
      <c r="U1517" s="196"/>
      <c r="V1517" s="654"/>
      <c r="W1517" s="654"/>
      <c r="X1517" s="654"/>
      <c r="Y1517" s="659"/>
      <c r="Z1517" s="659"/>
      <c r="AA1517" s="659"/>
      <c r="AB1517" s="247"/>
      <c r="AC1517" s="667"/>
      <c r="AD1517" s="667"/>
      <c r="AE1517" s="667"/>
      <c r="AF1517" s="682"/>
      <c r="AG1517" s="682"/>
      <c r="AH1517" s="247"/>
      <c r="AI1517" s="682"/>
      <c r="AJ1517" s="682"/>
      <c r="AK1517" s="247"/>
      <c r="AL1517" s="548"/>
    </row>
    <row r="1518" spans="1:38" ht="100.5" customHeight="1" thickBot="1" x14ac:dyDescent="0.35">
      <c r="A1518" s="692"/>
      <c r="B1518" s="686"/>
      <c r="C1518" s="674"/>
      <c r="D1518" s="13"/>
      <c r="E1518" s="683"/>
      <c r="F1518" s="681"/>
      <c r="G1518" s="190"/>
      <c r="H1518" s="243"/>
      <c r="I1518" s="684"/>
      <c r="J1518" s="671"/>
      <c r="K1518" s="196"/>
      <c r="L1518" s="654"/>
      <c r="M1518" s="654"/>
      <c r="N1518" s="654"/>
      <c r="O1518" s="654"/>
      <c r="P1518" s="654"/>
      <c r="Q1518" s="654"/>
      <c r="R1518" s="196"/>
      <c r="S1518" s="654"/>
      <c r="T1518" s="654"/>
      <c r="U1518" s="196"/>
      <c r="V1518" s="654"/>
      <c r="W1518" s="654"/>
      <c r="X1518" s="654"/>
      <c r="Y1518" s="659"/>
      <c r="Z1518" s="659"/>
      <c r="AA1518" s="659"/>
      <c r="AB1518" s="247"/>
      <c r="AC1518" s="667"/>
      <c r="AD1518" s="667"/>
      <c r="AE1518" s="667"/>
      <c r="AF1518" s="682"/>
      <c r="AG1518" s="682"/>
      <c r="AH1518" s="247"/>
      <c r="AI1518" s="682"/>
      <c r="AJ1518" s="682"/>
      <c r="AK1518" s="247"/>
      <c r="AL1518" s="548"/>
    </row>
    <row r="1519" spans="1:38" ht="100.5" customHeight="1" thickBot="1" x14ac:dyDescent="0.35">
      <c r="A1519" s="692"/>
      <c r="B1519" s="686"/>
      <c r="C1519" s="674"/>
      <c r="D1519" s="13"/>
      <c r="E1519" s="683"/>
      <c r="F1519" s="681"/>
      <c r="G1519" s="190"/>
      <c r="H1519" s="243"/>
      <c r="I1519" s="684"/>
      <c r="J1519" s="671"/>
      <c r="K1519" s="196"/>
      <c r="L1519" s="654"/>
      <c r="M1519" s="654"/>
      <c r="N1519" s="654"/>
      <c r="O1519" s="654"/>
      <c r="P1519" s="654"/>
      <c r="Q1519" s="654"/>
      <c r="R1519" s="196"/>
      <c r="S1519" s="654"/>
      <c r="T1519" s="654"/>
      <c r="U1519" s="196"/>
      <c r="V1519" s="654"/>
      <c r="W1519" s="654"/>
      <c r="X1519" s="654"/>
      <c r="Y1519" s="659"/>
      <c r="Z1519" s="659"/>
      <c r="AA1519" s="659"/>
      <c r="AB1519" s="247"/>
      <c r="AC1519" s="667"/>
      <c r="AD1519" s="667"/>
      <c r="AE1519" s="667"/>
      <c r="AF1519" s="682"/>
      <c r="AG1519" s="682"/>
      <c r="AH1519" s="247"/>
      <c r="AI1519" s="682"/>
      <c r="AJ1519" s="682"/>
      <c r="AK1519" s="247"/>
      <c r="AL1519" s="548"/>
    </row>
    <row r="1520" spans="1:38" ht="100.5" customHeight="1" thickBot="1" x14ac:dyDescent="0.35">
      <c r="A1520" s="692"/>
      <c r="B1520" s="686"/>
      <c r="C1520" s="674"/>
      <c r="D1520" s="13"/>
      <c r="E1520" s="683"/>
      <c r="F1520" s="681"/>
      <c r="G1520" s="190"/>
      <c r="H1520" s="243"/>
      <c r="I1520" s="684"/>
      <c r="J1520" s="671"/>
      <c r="K1520" s="196"/>
      <c r="L1520" s="654"/>
      <c r="M1520" s="654"/>
      <c r="N1520" s="654"/>
      <c r="O1520" s="654"/>
      <c r="P1520" s="654"/>
      <c r="Q1520" s="654"/>
      <c r="R1520" s="196"/>
      <c r="S1520" s="654"/>
      <c r="T1520" s="654"/>
      <c r="U1520" s="196"/>
      <c r="V1520" s="654"/>
      <c r="W1520" s="654"/>
      <c r="X1520" s="654"/>
      <c r="Y1520" s="659"/>
      <c r="Z1520" s="659"/>
      <c r="AA1520" s="659"/>
      <c r="AB1520" s="247"/>
      <c r="AC1520" s="667"/>
      <c r="AD1520" s="667"/>
      <c r="AE1520" s="667"/>
      <c r="AF1520" s="682"/>
      <c r="AG1520" s="682"/>
      <c r="AH1520" s="247"/>
      <c r="AI1520" s="682"/>
      <c r="AJ1520" s="682"/>
      <c r="AK1520" s="247"/>
      <c r="AL1520" s="548"/>
    </row>
    <row r="1521" spans="1:38" ht="100.5" customHeight="1" thickBot="1" x14ac:dyDescent="0.35">
      <c r="A1521" s="692"/>
      <c r="B1521" s="686"/>
      <c r="C1521" s="674"/>
      <c r="D1521" s="13"/>
      <c r="E1521" s="683"/>
      <c r="F1521" s="681"/>
      <c r="G1521" s="190"/>
      <c r="H1521" s="243"/>
      <c r="I1521" s="684"/>
      <c r="J1521" s="671"/>
      <c r="K1521" s="196"/>
      <c r="L1521" s="654"/>
      <c r="M1521" s="654"/>
      <c r="N1521" s="654"/>
      <c r="O1521" s="654"/>
      <c r="P1521" s="654"/>
      <c r="Q1521" s="654"/>
      <c r="R1521" s="196"/>
      <c r="S1521" s="654"/>
      <c r="T1521" s="654"/>
      <c r="U1521" s="196"/>
      <c r="V1521" s="654"/>
      <c r="W1521" s="654"/>
      <c r="X1521" s="654"/>
      <c r="Y1521" s="659"/>
      <c r="Z1521" s="659"/>
      <c r="AA1521" s="659"/>
      <c r="AB1521" s="247"/>
      <c r="AC1521" s="667"/>
      <c r="AD1521" s="667"/>
      <c r="AE1521" s="667"/>
      <c r="AF1521" s="682"/>
      <c r="AG1521" s="682"/>
      <c r="AH1521" s="247"/>
      <c r="AI1521" s="682"/>
      <c r="AJ1521" s="682"/>
      <c r="AK1521" s="247"/>
      <c r="AL1521" s="548"/>
    </row>
    <row r="1522" spans="1:38" ht="100.5" customHeight="1" thickBot="1" x14ac:dyDescent="0.35">
      <c r="A1522" s="692"/>
      <c r="B1522" s="686"/>
      <c r="C1522" s="674"/>
      <c r="D1522" s="13"/>
      <c r="E1522" s="683"/>
      <c r="F1522" s="681"/>
      <c r="G1522" s="190"/>
      <c r="H1522" s="243"/>
      <c r="I1522" s="684"/>
      <c r="J1522" s="671"/>
      <c r="K1522" s="196"/>
      <c r="L1522" s="654"/>
      <c r="M1522" s="654"/>
      <c r="N1522" s="654"/>
      <c r="O1522" s="654"/>
      <c r="P1522" s="654"/>
      <c r="Q1522" s="654"/>
      <c r="R1522" s="196"/>
      <c r="S1522" s="654"/>
      <c r="T1522" s="654"/>
      <c r="U1522" s="196"/>
      <c r="V1522" s="654"/>
      <c r="W1522" s="654"/>
      <c r="X1522" s="654"/>
      <c r="Y1522" s="659"/>
      <c r="Z1522" s="659"/>
      <c r="AA1522" s="659"/>
      <c r="AB1522" s="247"/>
      <c r="AC1522" s="667"/>
      <c r="AD1522" s="667"/>
      <c r="AE1522" s="667"/>
      <c r="AF1522" s="682"/>
      <c r="AG1522" s="682"/>
      <c r="AH1522" s="247"/>
      <c r="AI1522" s="682"/>
      <c r="AJ1522" s="682"/>
      <c r="AK1522" s="247"/>
      <c r="AL1522" s="548"/>
    </row>
    <row r="1523" spans="1:38" ht="100.5" customHeight="1" thickBot="1" x14ac:dyDescent="0.35">
      <c r="A1523" s="692"/>
      <c r="B1523" s="686"/>
      <c r="C1523" s="674"/>
      <c r="D1523" s="13"/>
      <c r="E1523" s="683"/>
      <c r="F1523" s="681"/>
      <c r="G1523" s="190"/>
      <c r="H1523" s="243"/>
      <c r="I1523" s="684"/>
      <c r="J1523" s="671"/>
      <c r="K1523" s="196"/>
      <c r="L1523" s="654"/>
      <c r="M1523" s="654"/>
      <c r="N1523" s="654"/>
      <c r="O1523" s="654"/>
      <c r="P1523" s="654"/>
      <c r="Q1523" s="654"/>
      <c r="R1523" s="196"/>
      <c r="S1523" s="654"/>
      <c r="T1523" s="654"/>
      <c r="U1523" s="196"/>
      <c r="V1523" s="654"/>
      <c r="W1523" s="654"/>
      <c r="X1523" s="654"/>
      <c r="Y1523" s="659"/>
      <c r="Z1523" s="659"/>
      <c r="AA1523" s="659"/>
      <c r="AB1523" s="247"/>
      <c r="AC1523" s="667"/>
      <c r="AD1523" s="667"/>
      <c r="AE1523" s="667"/>
      <c r="AF1523" s="682"/>
      <c r="AG1523" s="682"/>
      <c r="AH1523" s="247"/>
      <c r="AI1523" s="682"/>
      <c r="AJ1523" s="682"/>
      <c r="AK1523" s="247"/>
      <c r="AL1523" s="548"/>
    </row>
    <row r="1524" spans="1:38" ht="100.5" customHeight="1" thickBot="1" x14ac:dyDescent="0.35">
      <c r="A1524" s="692"/>
      <c r="B1524" s="686"/>
      <c r="C1524" s="674"/>
      <c r="D1524" s="13"/>
      <c r="E1524" s="683"/>
      <c r="F1524" s="681"/>
      <c r="G1524" s="190"/>
      <c r="H1524" s="243"/>
      <c r="I1524" s="684"/>
      <c r="J1524" s="671"/>
      <c r="K1524" s="196"/>
      <c r="L1524" s="654"/>
      <c r="M1524" s="654"/>
      <c r="N1524" s="654"/>
      <c r="O1524" s="654"/>
      <c r="P1524" s="654"/>
      <c r="Q1524" s="654"/>
      <c r="R1524" s="196"/>
      <c r="S1524" s="654"/>
      <c r="T1524" s="654"/>
      <c r="U1524" s="196"/>
      <c r="V1524" s="654"/>
      <c r="W1524" s="654"/>
      <c r="X1524" s="654"/>
      <c r="Y1524" s="659"/>
      <c r="Z1524" s="659"/>
      <c r="AA1524" s="659"/>
      <c r="AB1524" s="247"/>
      <c r="AC1524" s="667"/>
      <c r="AD1524" s="667"/>
      <c r="AE1524" s="667"/>
      <c r="AF1524" s="682"/>
      <c r="AG1524" s="682"/>
      <c r="AH1524" s="247"/>
      <c r="AI1524" s="682"/>
      <c r="AJ1524" s="682"/>
      <c r="AK1524" s="247"/>
      <c r="AL1524" s="548"/>
    </row>
    <row r="1525" spans="1:38" ht="100.5" customHeight="1" thickBot="1" x14ac:dyDescent="0.35">
      <c r="A1525" s="692"/>
      <c r="B1525" s="686"/>
      <c r="C1525" s="674"/>
      <c r="D1525" s="13"/>
      <c r="E1525" s="683"/>
      <c r="F1525" s="681"/>
      <c r="G1525" s="190"/>
      <c r="H1525" s="243"/>
      <c r="I1525" s="684"/>
      <c r="J1525" s="671"/>
      <c r="K1525" s="196"/>
      <c r="L1525" s="654"/>
      <c r="M1525" s="654"/>
      <c r="N1525" s="654"/>
      <c r="O1525" s="654"/>
      <c r="P1525" s="654"/>
      <c r="Q1525" s="654"/>
      <c r="R1525" s="196"/>
      <c r="S1525" s="654"/>
      <c r="T1525" s="654"/>
      <c r="U1525" s="196"/>
      <c r="V1525" s="654"/>
      <c r="W1525" s="654"/>
      <c r="X1525" s="654"/>
      <c r="Y1525" s="659"/>
      <c r="Z1525" s="659"/>
      <c r="AA1525" s="659"/>
      <c r="AB1525" s="247"/>
      <c r="AC1525" s="667"/>
      <c r="AD1525" s="667"/>
      <c r="AE1525" s="667"/>
      <c r="AF1525" s="682"/>
      <c r="AG1525" s="682"/>
      <c r="AH1525" s="247"/>
      <c r="AI1525" s="682"/>
      <c r="AJ1525" s="682"/>
      <c r="AK1525" s="247"/>
      <c r="AL1525" s="548"/>
    </row>
    <row r="1526" spans="1:38" ht="100.5" customHeight="1" thickBot="1" x14ac:dyDescent="0.35">
      <c r="A1526" s="692"/>
      <c r="B1526" s="686"/>
      <c r="C1526" s="674"/>
      <c r="D1526" s="13"/>
      <c r="E1526" s="683"/>
      <c r="F1526" s="681"/>
      <c r="G1526" s="190"/>
      <c r="H1526" s="243"/>
      <c r="I1526" s="684"/>
      <c r="J1526" s="671"/>
      <c r="K1526" s="196"/>
      <c r="L1526" s="654"/>
      <c r="M1526" s="654"/>
      <c r="N1526" s="654"/>
      <c r="O1526" s="654"/>
      <c r="P1526" s="654"/>
      <c r="Q1526" s="654"/>
      <c r="R1526" s="196"/>
      <c r="S1526" s="654"/>
      <c r="T1526" s="654"/>
      <c r="U1526" s="196"/>
      <c r="V1526" s="654"/>
      <c r="W1526" s="654"/>
      <c r="X1526" s="654"/>
      <c r="Y1526" s="659"/>
      <c r="Z1526" s="659"/>
      <c r="AA1526" s="659"/>
      <c r="AB1526" s="247"/>
      <c r="AC1526" s="667"/>
      <c r="AD1526" s="667"/>
      <c r="AE1526" s="667"/>
      <c r="AF1526" s="682"/>
      <c r="AG1526" s="682"/>
      <c r="AH1526" s="247"/>
      <c r="AI1526" s="682"/>
      <c r="AJ1526" s="682"/>
      <c r="AK1526" s="247"/>
      <c r="AL1526" s="548"/>
    </row>
    <row r="1527" spans="1:38" ht="100.5" customHeight="1" thickBot="1" x14ac:dyDescent="0.35">
      <c r="A1527" s="692"/>
      <c r="B1527" s="686"/>
      <c r="C1527" s="674"/>
      <c r="D1527" s="13"/>
      <c r="E1527" s="683"/>
      <c r="F1527" s="681"/>
      <c r="G1527" s="190"/>
      <c r="H1527" s="243"/>
      <c r="I1527" s="684"/>
      <c r="J1527" s="671"/>
      <c r="K1527" s="196"/>
      <c r="L1527" s="654"/>
      <c r="M1527" s="654"/>
      <c r="N1527" s="654"/>
      <c r="O1527" s="654"/>
      <c r="P1527" s="654"/>
      <c r="Q1527" s="654"/>
      <c r="R1527" s="196"/>
      <c r="S1527" s="654"/>
      <c r="T1527" s="654"/>
      <c r="U1527" s="196"/>
      <c r="V1527" s="654"/>
      <c r="W1527" s="654"/>
      <c r="X1527" s="654"/>
      <c r="Y1527" s="659"/>
      <c r="Z1527" s="659"/>
      <c r="AA1527" s="659"/>
      <c r="AB1527" s="247"/>
      <c r="AC1527" s="667"/>
      <c r="AD1527" s="667"/>
      <c r="AE1527" s="667"/>
      <c r="AF1527" s="682"/>
      <c r="AG1527" s="682"/>
      <c r="AH1527" s="247"/>
      <c r="AI1527" s="682"/>
      <c r="AJ1527" s="682"/>
      <c r="AK1527" s="247"/>
      <c r="AL1527" s="548"/>
    </row>
    <row r="1528" spans="1:38" ht="100.5" customHeight="1" thickBot="1" x14ac:dyDescent="0.35">
      <c r="A1528" s="692"/>
      <c r="B1528" s="686"/>
      <c r="C1528" s="674"/>
      <c r="D1528" s="13"/>
      <c r="E1528" s="683"/>
      <c r="F1528" s="681"/>
      <c r="G1528" s="190"/>
      <c r="H1528" s="243"/>
      <c r="I1528" s="684"/>
      <c r="J1528" s="671"/>
      <c r="K1528" s="196"/>
      <c r="L1528" s="654"/>
      <c r="M1528" s="654"/>
      <c r="N1528" s="654"/>
      <c r="O1528" s="654"/>
      <c r="P1528" s="654"/>
      <c r="Q1528" s="654"/>
      <c r="R1528" s="196"/>
      <c r="S1528" s="654"/>
      <c r="T1528" s="654"/>
      <c r="U1528" s="196"/>
      <c r="V1528" s="654"/>
      <c r="W1528" s="654"/>
      <c r="X1528" s="654"/>
      <c r="Y1528" s="659"/>
      <c r="Z1528" s="659"/>
      <c r="AA1528" s="659"/>
      <c r="AB1528" s="247"/>
      <c r="AC1528" s="667"/>
      <c r="AD1528" s="667"/>
      <c r="AE1528" s="667"/>
      <c r="AF1528" s="682"/>
      <c r="AG1528" s="682"/>
      <c r="AH1528" s="247"/>
      <c r="AI1528" s="682"/>
      <c r="AJ1528" s="682"/>
      <c r="AK1528" s="247"/>
      <c r="AL1528" s="548"/>
    </row>
    <row r="1529" spans="1:38" ht="100.5" customHeight="1" thickBot="1" x14ac:dyDescent="0.35">
      <c r="A1529" s="692"/>
      <c r="B1529" s="686"/>
      <c r="C1529" s="674"/>
      <c r="D1529" s="13"/>
      <c r="E1529" s="683"/>
      <c r="F1529" s="681"/>
      <c r="G1529" s="190"/>
      <c r="H1529" s="243"/>
      <c r="I1529" s="684"/>
      <c r="J1529" s="671"/>
      <c r="K1529" s="196"/>
      <c r="L1529" s="654"/>
      <c r="M1529" s="654"/>
      <c r="N1529" s="654"/>
      <c r="O1529" s="654"/>
      <c r="P1529" s="654"/>
      <c r="Q1529" s="654"/>
      <c r="R1529" s="196"/>
      <c r="S1529" s="654"/>
      <c r="T1529" s="654"/>
      <c r="U1529" s="196"/>
      <c r="V1529" s="654"/>
      <c r="W1529" s="654"/>
      <c r="X1529" s="654"/>
      <c r="Y1529" s="659"/>
      <c r="Z1529" s="659"/>
      <c r="AA1529" s="659"/>
      <c r="AB1529" s="247"/>
      <c r="AC1529" s="667"/>
      <c r="AD1529" s="667"/>
      <c r="AE1529" s="667"/>
      <c r="AF1529" s="682"/>
      <c r="AG1529" s="682"/>
      <c r="AH1529" s="247"/>
      <c r="AI1529" s="682"/>
      <c r="AJ1529" s="682"/>
      <c r="AK1529" s="247"/>
      <c r="AL1529" s="548"/>
    </row>
    <row r="1530" spans="1:38" ht="100.5" customHeight="1" thickBot="1" x14ac:dyDescent="0.35">
      <c r="A1530" s="692"/>
      <c r="B1530" s="686"/>
      <c r="C1530" s="674"/>
      <c r="D1530" s="13"/>
      <c r="E1530" s="683"/>
      <c r="F1530" s="681"/>
      <c r="G1530" s="190"/>
      <c r="H1530" s="243"/>
      <c r="I1530" s="684"/>
      <c r="J1530" s="671"/>
      <c r="K1530" s="196"/>
      <c r="L1530" s="654"/>
      <c r="M1530" s="654"/>
      <c r="N1530" s="654"/>
      <c r="O1530" s="654"/>
      <c r="P1530" s="654"/>
      <c r="Q1530" s="654"/>
      <c r="R1530" s="196"/>
      <c r="S1530" s="654"/>
      <c r="T1530" s="654"/>
      <c r="U1530" s="196"/>
      <c r="V1530" s="654"/>
      <c r="W1530" s="654"/>
      <c r="X1530" s="654"/>
      <c r="Y1530" s="659"/>
      <c r="Z1530" s="659"/>
      <c r="AA1530" s="659"/>
      <c r="AB1530" s="247"/>
      <c r="AC1530" s="667"/>
      <c r="AD1530" s="667"/>
      <c r="AE1530" s="667"/>
      <c r="AF1530" s="682"/>
      <c r="AG1530" s="682"/>
      <c r="AH1530" s="247"/>
      <c r="AI1530" s="682"/>
      <c r="AJ1530" s="682"/>
      <c r="AK1530" s="247"/>
      <c r="AL1530" s="548"/>
    </row>
    <row r="1531" spans="1:38" ht="100.5" customHeight="1" thickBot="1" x14ac:dyDescent="0.35">
      <c r="A1531" s="692"/>
      <c r="B1531" s="686"/>
      <c r="C1531" s="674"/>
      <c r="D1531" s="13"/>
      <c r="E1531" s="683"/>
      <c r="F1531" s="681"/>
      <c r="G1531" s="190"/>
      <c r="H1531" s="243"/>
      <c r="I1531" s="684"/>
      <c r="J1531" s="671"/>
      <c r="K1531" s="196"/>
      <c r="L1531" s="654"/>
      <c r="M1531" s="654"/>
      <c r="N1531" s="654"/>
      <c r="O1531" s="654"/>
      <c r="P1531" s="654"/>
      <c r="Q1531" s="654"/>
      <c r="R1531" s="196"/>
      <c r="S1531" s="654"/>
      <c r="T1531" s="654"/>
      <c r="U1531" s="196"/>
      <c r="V1531" s="654"/>
      <c r="W1531" s="654"/>
      <c r="X1531" s="654"/>
      <c r="Y1531" s="659"/>
      <c r="Z1531" s="659"/>
      <c r="AA1531" s="659"/>
      <c r="AB1531" s="247"/>
      <c r="AC1531" s="667"/>
      <c r="AD1531" s="667"/>
      <c r="AE1531" s="667"/>
      <c r="AF1531" s="682"/>
      <c r="AG1531" s="682"/>
      <c r="AH1531" s="247"/>
      <c r="AI1531" s="682"/>
      <c r="AJ1531" s="682"/>
      <c r="AK1531" s="247"/>
      <c r="AL1531" s="548"/>
    </row>
    <row r="1532" spans="1:38" ht="100.5" customHeight="1" thickBot="1" x14ac:dyDescent="0.35">
      <c r="A1532" s="692"/>
      <c r="B1532" s="686"/>
      <c r="C1532" s="674"/>
      <c r="D1532" s="13"/>
      <c r="E1532" s="683"/>
      <c r="F1532" s="681"/>
      <c r="G1532" s="190"/>
      <c r="H1532" s="243"/>
      <c r="I1532" s="684"/>
      <c r="J1532" s="671"/>
      <c r="K1532" s="196"/>
      <c r="L1532" s="654"/>
      <c r="M1532" s="654"/>
      <c r="N1532" s="654"/>
      <c r="O1532" s="654"/>
      <c r="P1532" s="654"/>
      <c r="Q1532" s="654"/>
      <c r="R1532" s="196"/>
      <c r="S1532" s="654"/>
      <c r="T1532" s="654"/>
      <c r="U1532" s="196"/>
      <c r="V1532" s="654"/>
      <c r="W1532" s="654"/>
      <c r="X1532" s="654"/>
      <c r="Y1532" s="659"/>
      <c r="Z1532" s="659"/>
      <c r="AA1532" s="659"/>
      <c r="AB1532" s="247"/>
      <c r="AC1532" s="667"/>
      <c r="AD1532" s="667"/>
      <c r="AE1532" s="667"/>
      <c r="AF1532" s="682"/>
      <c r="AG1532" s="682"/>
      <c r="AH1532" s="247"/>
      <c r="AI1532" s="682"/>
      <c r="AJ1532" s="682"/>
      <c r="AK1532" s="247"/>
      <c r="AL1532" s="548"/>
    </row>
    <row r="1533" spans="1:38" ht="100.5" customHeight="1" thickBot="1" x14ac:dyDescent="0.35">
      <c r="A1533" s="692"/>
      <c r="B1533" s="686"/>
      <c r="C1533" s="674"/>
      <c r="D1533" s="13"/>
      <c r="E1533" s="683"/>
      <c r="F1533" s="681"/>
      <c r="G1533" s="190"/>
      <c r="H1533" s="243"/>
      <c r="I1533" s="684"/>
      <c r="J1533" s="671"/>
      <c r="K1533" s="196"/>
      <c r="L1533" s="654"/>
      <c r="M1533" s="654"/>
      <c r="N1533" s="654"/>
      <c r="O1533" s="654"/>
      <c r="P1533" s="654"/>
      <c r="Q1533" s="654"/>
      <c r="R1533" s="196"/>
      <c r="S1533" s="654"/>
      <c r="T1533" s="654"/>
      <c r="U1533" s="196"/>
      <c r="V1533" s="654"/>
      <c r="W1533" s="654"/>
      <c r="X1533" s="654"/>
      <c r="Y1533" s="659"/>
      <c r="Z1533" s="659"/>
      <c r="AA1533" s="659"/>
      <c r="AB1533" s="247"/>
      <c r="AC1533" s="667"/>
      <c r="AD1533" s="667"/>
      <c r="AE1533" s="667"/>
      <c r="AF1533" s="682"/>
      <c r="AG1533" s="682"/>
      <c r="AH1533" s="247"/>
      <c r="AI1533" s="682"/>
      <c r="AJ1533" s="682"/>
      <c r="AK1533" s="247"/>
      <c r="AL1533" s="548"/>
    </row>
    <row r="1534" spans="1:38" ht="100.5" customHeight="1" thickBot="1" x14ac:dyDescent="0.35">
      <c r="A1534" s="692"/>
      <c r="B1534" s="686"/>
      <c r="C1534" s="674"/>
      <c r="D1534" s="13"/>
      <c r="E1534" s="683"/>
      <c r="F1534" s="681"/>
      <c r="G1534" s="190"/>
      <c r="H1534" s="243"/>
      <c r="I1534" s="684"/>
      <c r="J1534" s="671"/>
      <c r="K1534" s="196"/>
      <c r="L1534" s="654"/>
      <c r="M1534" s="654"/>
      <c r="N1534" s="654"/>
      <c r="O1534" s="654"/>
      <c r="P1534" s="654"/>
      <c r="Q1534" s="654"/>
      <c r="R1534" s="196"/>
      <c r="S1534" s="654"/>
      <c r="T1534" s="654"/>
      <c r="U1534" s="196"/>
      <c r="V1534" s="654"/>
      <c r="W1534" s="654"/>
      <c r="X1534" s="654"/>
      <c r="Y1534" s="659"/>
      <c r="Z1534" s="659"/>
      <c r="AA1534" s="659"/>
      <c r="AB1534" s="247"/>
      <c r="AC1534" s="667"/>
      <c r="AD1534" s="667"/>
      <c r="AE1534" s="667"/>
      <c r="AF1534" s="682"/>
      <c r="AG1534" s="682"/>
      <c r="AH1534" s="247"/>
      <c r="AI1534" s="682"/>
      <c r="AJ1534" s="682"/>
      <c r="AK1534" s="247"/>
      <c r="AL1534" s="548"/>
    </row>
    <row r="1535" spans="1:38" ht="100.5" customHeight="1" thickBot="1" x14ac:dyDescent="0.35">
      <c r="A1535" s="692"/>
      <c r="B1535" s="686"/>
      <c r="C1535" s="674"/>
      <c r="D1535" s="13"/>
      <c r="E1535" s="683"/>
      <c r="F1535" s="681"/>
      <c r="G1535" s="190"/>
      <c r="H1535" s="243"/>
      <c r="I1535" s="684"/>
      <c r="J1535" s="671"/>
      <c r="K1535" s="196"/>
      <c r="L1535" s="654"/>
      <c r="M1535" s="654"/>
      <c r="N1535" s="654"/>
      <c r="O1535" s="654"/>
      <c r="P1535" s="654"/>
      <c r="Q1535" s="654"/>
      <c r="R1535" s="196"/>
      <c r="S1535" s="654"/>
      <c r="T1535" s="654"/>
      <c r="U1535" s="196"/>
      <c r="V1535" s="654"/>
      <c r="W1535" s="654"/>
      <c r="X1535" s="654"/>
      <c r="Y1535" s="659"/>
      <c r="Z1535" s="659"/>
      <c r="AA1535" s="659"/>
      <c r="AB1535" s="247"/>
      <c r="AC1535" s="667"/>
      <c r="AD1535" s="667"/>
      <c r="AE1535" s="667"/>
      <c r="AF1535" s="682"/>
      <c r="AG1535" s="682"/>
      <c r="AH1535" s="247"/>
      <c r="AI1535" s="682"/>
      <c r="AJ1535" s="682"/>
      <c r="AK1535" s="247"/>
      <c r="AL1535" s="548"/>
    </row>
    <row r="1536" spans="1:38" ht="100.5" customHeight="1" thickBot="1" x14ac:dyDescent="0.35">
      <c r="A1536" s="692"/>
      <c r="B1536" s="686"/>
      <c r="C1536" s="674"/>
      <c r="D1536" s="13"/>
      <c r="E1536" s="683"/>
      <c r="F1536" s="681"/>
      <c r="G1536" s="190"/>
      <c r="H1536" s="243"/>
      <c r="I1536" s="684"/>
      <c r="J1536" s="671"/>
      <c r="K1536" s="196"/>
      <c r="L1536" s="654"/>
      <c r="M1536" s="654"/>
      <c r="N1536" s="654"/>
      <c r="O1536" s="654"/>
      <c r="P1536" s="654"/>
      <c r="Q1536" s="654"/>
      <c r="R1536" s="196"/>
      <c r="S1536" s="654"/>
      <c r="T1536" s="654"/>
      <c r="U1536" s="196"/>
      <c r="V1536" s="654"/>
      <c r="W1536" s="654"/>
      <c r="X1536" s="654"/>
      <c r="Y1536" s="659"/>
      <c r="Z1536" s="659"/>
      <c r="AA1536" s="659"/>
      <c r="AB1536" s="247"/>
      <c r="AC1536" s="667"/>
      <c r="AD1536" s="667"/>
      <c r="AE1536" s="667"/>
      <c r="AF1536" s="682"/>
      <c r="AG1536" s="682"/>
      <c r="AH1536" s="247"/>
      <c r="AI1536" s="682"/>
      <c r="AJ1536" s="682"/>
      <c r="AK1536" s="247"/>
      <c r="AL1536" s="548"/>
    </row>
    <row r="1537" spans="1:38" ht="100.5" customHeight="1" thickBot="1" x14ac:dyDescent="0.35">
      <c r="A1537" s="692"/>
      <c r="B1537" s="686"/>
      <c r="C1537" s="674"/>
      <c r="D1537" s="13"/>
      <c r="E1537" s="683"/>
      <c r="F1537" s="681"/>
      <c r="G1537" s="190"/>
      <c r="H1537" s="243"/>
      <c r="I1537" s="684"/>
      <c r="J1537" s="671"/>
      <c r="K1537" s="196"/>
      <c r="L1537" s="654"/>
      <c r="M1537" s="654"/>
      <c r="N1537" s="654"/>
      <c r="O1537" s="654"/>
      <c r="P1537" s="654"/>
      <c r="Q1537" s="654"/>
      <c r="R1537" s="196"/>
      <c r="S1537" s="654"/>
      <c r="T1537" s="654"/>
      <c r="U1537" s="196"/>
      <c r="V1537" s="654"/>
      <c r="W1537" s="654"/>
      <c r="X1537" s="654"/>
      <c r="Y1537" s="659"/>
      <c r="Z1537" s="659"/>
      <c r="AA1537" s="659"/>
      <c r="AB1537" s="247"/>
      <c r="AC1537" s="667"/>
      <c r="AD1537" s="667"/>
      <c r="AE1537" s="667"/>
      <c r="AF1537" s="682"/>
      <c r="AG1537" s="682"/>
      <c r="AH1537" s="247"/>
      <c r="AI1537" s="682"/>
      <c r="AJ1537" s="682"/>
      <c r="AK1537" s="247"/>
      <c r="AL1537" s="548"/>
    </row>
    <row r="1538" spans="1:38" ht="100.5" customHeight="1" thickBot="1" x14ac:dyDescent="0.35">
      <c r="A1538" s="692"/>
      <c r="B1538" s="686"/>
      <c r="C1538" s="674"/>
      <c r="D1538" s="13"/>
      <c r="E1538" s="683"/>
      <c r="F1538" s="681"/>
      <c r="G1538" s="190"/>
      <c r="H1538" s="243"/>
      <c r="I1538" s="684"/>
      <c r="J1538" s="671"/>
      <c r="K1538" s="196"/>
      <c r="L1538" s="654"/>
      <c r="M1538" s="654"/>
      <c r="N1538" s="654"/>
      <c r="O1538" s="654"/>
      <c r="P1538" s="654"/>
      <c r="Q1538" s="654"/>
      <c r="R1538" s="196"/>
      <c r="S1538" s="654"/>
      <c r="T1538" s="654"/>
      <c r="U1538" s="196"/>
      <c r="V1538" s="654"/>
      <c r="W1538" s="654"/>
      <c r="X1538" s="654"/>
      <c r="Y1538" s="659"/>
      <c r="Z1538" s="659"/>
      <c r="AA1538" s="659"/>
      <c r="AB1538" s="247"/>
      <c r="AC1538" s="667"/>
      <c r="AD1538" s="667"/>
      <c r="AE1538" s="667"/>
      <c r="AF1538" s="682"/>
      <c r="AG1538" s="682"/>
      <c r="AH1538" s="247"/>
      <c r="AI1538" s="682"/>
      <c r="AJ1538" s="682"/>
      <c r="AK1538" s="247"/>
      <c r="AL1538" s="548"/>
    </row>
    <row r="1539" spans="1:38" ht="100.5" customHeight="1" thickBot="1" x14ac:dyDescent="0.35">
      <c r="A1539" s="692"/>
      <c r="B1539" s="686"/>
      <c r="C1539" s="674"/>
      <c r="D1539" s="13"/>
      <c r="E1539" s="683"/>
      <c r="F1539" s="681"/>
      <c r="G1539" s="190"/>
      <c r="H1539" s="243"/>
      <c r="I1539" s="684"/>
      <c r="J1539" s="671"/>
      <c r="K1539" s="196"/>
      <c r="L1539" s="654"/>
      <c r="M1539" s="654"/>
      <c r="N1539" s="654"/>
      <c r="O1539" s="654"/>
      <c r="P1539" s="654"/>
      <c r="Q1539" s="654"/>
      <c r="R1539" s="196"/>
      <c r="S1539" s="654"/>
      <c r="T1539" s="654"/>
      <c r="U1539" s="196"/>
      <c r="V1539" s="654"/>
      <c r="W1539" s="654"/>
      <c r="X1539" s="654"/>
      <c r="Y1539" s="659"/>
      <c r="Z1539" s="659"/>
      <c r="AA1539" s="659"/>
      <c r="AB1539" s="247"/>
      <c r="AC1539" s="667"/>
      <c r="AD1539" s="667"/>
      <c r="AE1539" s="667"/>
      <c r="AF1539" s="682"/>
      <c r="AG1539" s="682"/>
      <c r="AH1539" s="247"/>
      <c r="AI1539" s="682"/>
      <c r="AJ1539" s="682"/>
      <c r="AK1539" s="247"/>
      <c r="AL1539" s="548"/>
    </row>
    <row r="1540" spans="1:38" ht="100.5" customHeight="1" thickBot="1" x14ac:dyDescent="0.35">
      <c r="A1540" s="692"/>
      <c r="B1540" s="686"/>
      <c r="C1540" s="674"/>
      <c r="D1540" s="13"/>
      <c r="E1540" s="683"/>
      <c r="F1540" s="681"/>
      <c r="G1540" s="190"/>
      <c r="H1540" s="243"/>
      <c r="I1540" s="684"/>
      <c r="J1540" s="671"/>
      <c r="K1540" s="196"/>
      <c r="L1540" s="654"/>
      <c r="M1540" s="654"/>
      <c r="N1540" s="654"/>
      <c r="O1540" s="654"/>
      <c r="P1540" s="654"/>
      <c r="Q1540" s="654"/>
      <c r="R1540" s="196"/>
      <c r="S1540" s="654"/>
      <c r="T1540" s="654"/>
      <c r="U1540" s="196"/>
      <c r="V1540" s="654"/>
      <c r="W1540" s="654"/>
      <c r="X1540" s="654"/>
      <c r="Y1540" s="659"/>
      <c r="Z1540" s="659"/>
      <c r="AA1540" s="659"/>
      <c r="AB1540" s="247"/>
      <c r="AC1540" s="667"/>
      <c r="AD1540" s="667"/>
      <c r="AE1540" s="667"/>
      <c r="AF1540" s="682"/>
      <c r="AG1540" s="682"/>
      <c r="AH1540" s="247"/>
      <c r="AI1540" s="682"/>
      <c r="AJ1540" s="682"/>
      <c r="AK1540" s="247"/>
      <c r="AL1540" s="548"/>
    </row>
    <row r="1541" spans="1:38" ht="100.5" customHeight="1" thickBot="1" x14ac:dyDescent="0.35">
      <c r="A1541" s="692"/>
      <c r="B1541" s="686"/>
      <c r="C1541" s="674"/>
      <c r="D1541" s="13"/>
      <c r="E1541" s="683"/>
      <c r="F1541" s="681"/>
      <c r="G1541" s="190"/>
      <c r="H1541" s="243"/>
      <c r="I1541" s="684"/>
      <c r="J1541" s="671"/>
      <c r="K1541" s="196"/>
      <c r="L1541" s="654"/>
      <c r="M1541" s="654"/>
      <c r="N1541" s="654"/>
      <c r="O1541" s="654"/>
      <c r="P1541" s="654"/>
      <c r="Q1541" s="654"/>
      <c r="R1541" s="196"/>
      <c r="S1541" s="654"/>
      <c r="T1541" s="654"/>
      <c r="U1541" s="196"/>
      <c r="V1541" s="654"/>
      <c r="W1541" s="654"/>
      <c r="X1541" s="654"/>
      <c r="Y1541" s="659"/>
      <c r="Z1541" s="659"/>
      <c r="AA1541" s="659"/>
      <c r="AB1541" s="247"/>
      <c r="AC1541" s="667"/>
      <c r="AD1541" s="667"/>
      <c r="AE1541" s="667"/>
      <c r="AF1541" s="682"/>
      <c r="AG1541" s="682"/>
      <c r="AH1541" s="247"/>
      <c r="AI1541" s="682"/>
      <c r="AJ1541" s="682"/>
      <c r="AK1541" s="247"/>
      <c r="AL1541" s="548"/>
    </row>
    <row r="1542" spans="1:38" ht="100.5" customHeight="1" thickBot="1" x14ac:dyDescent="0.35">
      <c r="A1542" s="692"/>
      <c r="B1542" s="686"/>
      <c r="C1542" s="674"/>
      <c r="D1542" s="13"/>
      <c r="E1542" s="683"/>
      <c r="F1542" s="681"/>
      <c r="G1542" s="190"/>
      <c r="H1542" s="243"/>
      <c r="I1542" s="684"/>
      <c r="J1542" s="671"/>
      <c r="K1542" s="196"/>
      <c r="L1542" s="654"/>
      <c r="M1542" s="654"/>
      <c r="N1542" s="654"/>
      <c r="O1542" s="654"/>
      <c r="P1542" s="654"/>
      <c r="Q1542" s="654"/>
      <c r="R1542" s="196"/>
      <c r="S1542" s="654"/>
      <c r="T1542" s="654"/>
      <c r="U1542" s="196"/>
      <c r="V1542" s="654"/>
      <c r="W1542" s="654"/>
      <c r="X1542" s="654"/>
      <c r="Y1542" s="659"/>
      <c r="Z1542" s="659"/>
      <c r="AA1542" s="659"/>
      <c r="AB1542" s="247"/>
      <c r="AC1542" s="667"/>
      <c r="AD1542" s="667"/>
      <c r="AE1542" s="667"/>
      <c r="AF1542" s="682"/>
      <c r="AG1542" s="682"/>
      <c r="AH1542" s="247"/>
      <c r="AI1542" s="682"/>
      <c r="AJ1542" s="682"/>
      <c r="AK1542" s="247"/>
      <c r="AL1542" s="548"/>
    </row>
    <row r="1543" spans="1:38" ht="100.5" customHeight="1" thickBot="1" x14ac:dyDescent="0.35">
      <c r="A1543" s="692"/>
      <c r="B1543" s="686"/>
      <c r="C1543" s="674"/>
      <c r="D1543" s="13"/>
      <c r="E1543" s="683"/>
      <c r="F1543" s="681"/>
      <c r="G1543" s="190"/>
      <c r="H1543" s="243"/>
      <c r="I1543" s="684"/>
      <c r="J1543" s="671"/>
      <c r="K1543" s="196"/>
      <c r="L1543" s="654"/>
      <c r="M1543" s="654"/>
      <c r="N1543" s="654"/>
      <c r="O1543" s="654"/>
      <c r="P1543" s="654"/>
      <c r="Q1543" s="654"/>
      <c r="R1543" s="196"/>
      <c r="S1543" s="654"/>
      <c r="T1543" s="654"/>
      <c r="U1543" s="196"/>
      <c r="V1543" s="654"/>
      <c r="W1543" s="654"/>
      <c r="X1543" s="654"/>
      <c r="Y1543" s="659"/>
      <c r="Z1543" s="659"/>
      <c r="AA1543" s="659"/>
      <c r="AB1543" s="247"/>
      <c r="AC1543" s="667"/>
      <c r="AD1543" s="667"/>
      <c r="AE1543" s="667"/>
      <c r="AF1543" s="682"/>
      <c r="AG1543" s="682"/>
      <c r="AH1543" s="247"/>
      <c r="AI1543" s="682"/>
      <c r="AJ1543" s="682"/>
      <c r="AK1543" s="247"/>
      <c r="AL1543" s="548"/>
    </row>
    <row r="1544" spans="1:38" ht="100.5" customHeight="1" thickBot="1" x14ac:dyDescent="0.35">
      <c r="A1544" s="692"/>
      <c r="B1544" s="686"/>
      <c r="C1544" s="674"/>
      <c r="D1544" s="13"/>
      <c r="E1544" s="683"/>
      <c r="F1544" s="681"/>
      <c r="G1544" s="190"/>
      <c r="H1544" s="243"/>
      <c r="I1544" s="684"/>
      <c r="J1544" s="671"/>
      <c r="K1544" s="196"/>
      <c r="L1544" s="654"/>
      <c r="M1544" s="654"/>
      <c r="N1544" s="654"/>
      <c r="O1544" s="654"/>
      <c r="P1544" s="654"/>
      <c r="Q1544" s="654"/>
      <c r="R1544" s="196"/>
      <c r="S1544" s="654"/>
      <c r="T1544" s="654"/>
      <c r="U1544" s="196"/>
      <c r="V1544" s="654"/>
      <c r="W1544" s="654"/>
      <c r="X1544" s="654"/>
      <c r="Y1544" s="659"/>
      <c r="Z1544" s="659"/>
      <c r="AA1544" s="659"/>
      <c r="AB1544" s="247"/>
      <c r="AC1544" s="667"/>
      <c r="AD1544" s="667"/>
      <c r="AE1544" s="667"/>
      <c r="AF1544" s="682"/>
      <c r="AG1544" s="682"/>
      <c r="AH1544" s="247"/>
      <c r="AI1544" s="682"/>
      <c r="AJ1544" s="682"/>
      <c r="AK1544" s="247"/>
      <c r="AL1544" s="548"/>
    </row>
    <row r="1545" spans="1:38" ht="100.5" customHeight="1" thickBot="1" x14ac:dyDescent="0.35">
      <c r="A1545" s="692"/>
      <c r="B1545" s="686"/>
      <c r="C1545" s="674"/>
      <c r="D1545" s="13"/>
      <c r="E1545" s="683"/>
      <c r="F1545" s="681"/>
      <c r="G1545" s="190"/>
      <c r="H1545" s="243"/>
      <c r="I1545" s="684"/>
      <c r="J1545" s="671"/>
      <c r="K1545" s="196"/>
      <c r="L1545" s="654"/>
      <c r="M1545" s="654"/>
      <c r="N1545" s="654"/>
      <c r="O1545" s="654"/>
      <c r="P1545" s="654"/>
      <c r="Q1545" s="654"/>
      <c r="R1545" s="196"/>
      <c r="S1545" s="654"/>
      <c r="T1545" s="654"/>
      <c r="U1545" s="196"/>
      <c r="V1545" s="654"/>
      <c r="W1545" s="654"/>
      <c r="X1545" s="654"/>
      <c r="Y1545" s="659"/>
      <c r="Z1545" s="659"/>
      <c r="AA1545" s="659"/>
      <c r="AB1545" s="247"/>
      <c r="AC1545" s="667"/>
      <c r="AD1545" s="667"/>
      <c r="AE1545" s="667"/>
      <c r="AF1545" s="682"/>
      <c r="AG1545" s="682"/>
      <c r="AH1545" s="247"/>
      <c r="AI1545" s="682"/>
      <c r="AJ1545" s="682"/>
      <c r="AK1545" s="247"/>
      <c r="AL1545" s="548"/>
    </row>
    <row r="1546" spans="1:38" ht="100.5" customHeight="1" thickBot="1" x14ac:dyDescent="0.35">
      <c r="A1546" s="692"/>
      <c r="B1546" s="686"/>
      <c r="C1546" s="674"/>
      <c r="D1546" s="13"/>
      <c r="E1546" s="683"/>
      <c r="F1546" s="681"/>
      <c r="G1546" s="190"/>
      <c r="H1546" s="243"/>
      <c r="I1546" s="684"/>
      <c r="J1546" s="671"/>
      <c r="K1546" s="196"/>
      <c r="L1546" s="654"/>
      <c r="M1546" s="654"/>
      <c r="N1546" s="654"/>
      <c r="O1546" s="654"/>
      <c r="P1546" s="654"/>
      <c r="Q1546" s="654"/>
      <c r="R1546" s="196"/>
      <c r="S1546" s="654"/>
      <c r="T1546" s="654"/>
      <c r="U1546" s="196"/>
      <c r="V1546" s="654"/>
      <c r="W1546" s="654"/>
      <c r="X1546" s="654"/>
      <c r="Y1546" s="659"/>
      <c r="Z1546" s="659"/>
      <c r="AA1546" s="659"/>
      <c r="AB1546" s="247"/>
      <c r="AC1546" s="667"/>
      <c r="AD1546" s="667"/>
      <c r="AE1546" s="667"/>
      <c r="AF1546" s="682"/>
      <c r="AG1546" s="682"/>
      <c r="AH1546" s="247"/>
      <c r="AI1546" s="682"/>
      <c r="AJ1546" s="682"/>
      <c r="AK1546" s="247"/>
      <c r="AL1546" s="548"/>
    </row>
    <row r="1547" spans="1:38" ht="100.5" customHeight="1" thickBot="1" x14ac:dyDescent="0.35">
      <c r="A1547" s="692"/>
      <c r="B1547" s="686"/>
      <c r="C1547" s="674"/>
      <c r="D1547" s="13"/>
      <c r="E1547" s="683"/>
      <c r="F1547" s="681"/>
      <c r="G1547" s="190"/>
      <c r="H1547" s="243"/>
      <c r="I1547" s="684"/>
      <c r="J1547" s="671"/>
      <c r="K1547" s="196"/>
      <c r="L1547" s="654"/>
      <c r="M1547" s="654"/>
      <c r="N1547" s="654"/>
      <c r="O1547" s="654"/>
      <c r="P1547" s="654"/>
      <c r="Q1547" s="654"/>
      <c r="R1547" s="196"/>
      <c r="S1547" s="654"/>
      <c r="T1547" s="654"/>
      <c r="U1547" s="196"/>
      <c r="V1547" s="654"/>
      <c r="W1547" s="654"/>
      <c r="X1547" s="654"/>
      <c r="Y1547" s="659"/>
      <c r="Z1547" s="659"/>
      <c r="AA1547" s="659"/>
      <c r="AB1547" s="247"/>
      <c r="AC1547" s="667"/>
      <c r="AD1547" s="667"/>
      <c r="AE1547" s="667"/>
      <c r="AF1547" s="682"/>
      <c r="AG1547" s="682"/>
      <c r="AH1547" s="247"/>
      <c r="AI1547" s="682"/>
      <c r="AJ1547" s="682"/>
      <c r="AK1547" s="247"/>
      <c r="AL1547" s="548"/>
    </row>
    <row r="1548" spans="1:38" ht="100.5" customHeight="1" thickBot="1" x14ac:dyDescent="0.35">
      <c r="A1548" s="692"/>
      <c r="B1548" s="686"/>
      <c r="C1548" s="674"/>
      <c r="D1548" s="13"/>
      <c r="E1548" s="683"/>
      <c r="F1548" s="681"/>
      <c r="G1548" s="190"/>
      <c r="H1548" s="243"/>
      <c r="I1548" s="684"/>
      <c r="J1548" s="671"/>
      <c r="K1548" s="196"/>
      <c r="L1548" s="654"/>
      <c r="M1548" s="654"/>
      <c r="N1548" s="654"/>
      <c r="O1548" s="654"/>
      <c r="P1548" s="654"/>
      <c r="Q1548" s="654"/>
      <c r="R1548" s="196"/>
      <c r="S1548" s="654"/>
      <c r="T1548" s="654"/>
      <c r="U1548" s="196"/>
      <c r="V1548" s="654"/>
      <c r="W1548" s="654"/>
      <c r="X1548" s="654"/>
      <c r="Y1548" s="659"/>
      <c r="Z1548" s="659"/>
      <c r="AA1548" s="659"/>
      <c r="AB1548" s="247"/>
      <c r="AC1548" s="667"/>
      <c r="AD1548" s="667"/>
      <c r="AE1548" s="667"/>
      <c r="AF1548" s="682"/>
      <c r="AG1548" s="682"/>
      <c r="AH1548" s="247"/>
      <c r="AI1548" s="682"/>
      <c r="AJ1548" s="682"/>
      <c r="AK1548" s="247"/>
      <c r="AL1548" s="548"/>
    </row>
    <row r="1549" spans="1:38" ht="100.5" customHeight="1" thickBot="1" x14ac:dyDescent="0.35">
      <c r="A1549" s="692"/>
      <c r="B1549" s="686"/>
      <c r="C1549" s="674"/>
      <c r="D1549" s="13"/>
      <c r="E1549" s="683"/>
      <c r="F1549" s="681"/>
      <c r="G1549" s="190"/>
      <c r="H1549" s="243"/>
      <c r="I1549" s="684"/>
      <c r="J1549" s="671"/>
      <c r="K1549" s="196"/>
      <c r="L1549" s="654"/>
      <c r="M1549" s="654"/>
      <c r="N1549" s="654"/>
      <c r="O1549" s="654"/>
      <c r="P1549" s="654"/>
      <c r="Q1549" s="654"/>
      <c r="R1549" s="196"/>
      <c r="S1549" s="654"/>
      <c r="T1549" s="654"/>
      <c r="U1549" s="196"/>
      <c r="V1549" s="654"/>
      <c r="W1549" s="654"/>
      <c r="X1549" s="654"/>
      <c r="Y1549" s="659"/>
      <c r="Z1549" s="659"/>
      <c r="AA1549" s="659"/>
      <c r="AB1549" s="247"/>
      <c r="AC1549" s="667"/>
      <c r="AD1549" s="667"/>
      <c r="AE1549" s="667"/>
      <c r="AF1549" s="682"/>
      <c r="AG1549" s="682"/>
      <c r="AH1549" s="247"/>
      <c r="AI1549" s="682"/>
      <c r="AJ1549" s="682"/>
      <c r="AK1549" s="247"/>
      <c r="AL1549" s="548"/>
    </row>
    <row r="1550" spans="1:38" ht="100.5" customHeight="1" thickBot="1" x14ac:dyDescent="0.35">
      <c r="A1550" s="692"/>
      <c r="B1550" s="686"/>
      <c r="C1550" s="674"/>
      <c r="D1550" s="13"/>
      <c r="E1550" s="683"/>
      <c r="F1550" s="681"/>
      <c r="G1550" s="190"/>
      <c r="H1550" s="243"/>
      <c r="I1550" s="684"/>
      <c r="J1550" s="671"/>
      <c r="K1550" s="196"/>
      <c r="L1550" s="654"/>
      <c r="M1550" s="654"/>
      <c r="N1550" s="654"/>
      <c r="O1550" s="654"/>
      <c r="P1550" s="654"/>
      <c r="Q1550" s="654"/>
      <c r="R1550" s="196"/>
      <c r="S1550" s="654"/>
      <c r="T1550" s="654"/>
      <c r="U1550" s="196"/>
      <c r="V1550" s="654"/>
      <c r="W1550" s="654"/>
      <c r="X1550" s="654"/>
      <c r="Y1550" s="659"/>
      <c r="Z1550" s="659"/>
      <c r="AA1550" s="659"/>
      <c r="AB1550" s="247"/>
      <c r="AC1550" s="667"/>
      <c r="AD1550" s="667"/>
      <c r="AE1550" s="667"/>
      <c r="AF1550" s="682"/>
      <c r="AG1550" s="682"/>
      <c r="AH1550" s="247"/>
      <c r="AI1550" s="682"/>
      <c r="AJ1550" s="682"/>
      <c r="AK1550" s="247"/>
      <c r="AL1550" s="548"/>
    </row>
    <row r="1551" spans="1:38" ht="100.5" customHeight="1" thickBot="1" x14ac:dyDescent="0.35">
      <c r="A1551" s="692"/>
      <c r="B1551" s="686"/>
      <c r="C1551" s="674"/>
      <c r="D1551" s="13"/>
      <c r="E1551" s="683"/>
      <c r="F1551" s="681"/>
      <c r="G1551" s="190"/>
      <c r="H1551" s="243"/>
      <c r="I1551" s="684"/>
      <c r="J1551" s="671"/>
      <c r="K1551" s="196"/>
      <c r="L1551" s="654"/>
      <c r="M1551" s="654"/>
      <c r="N1551" s="654"/>
      <c r="O1551" s="654"/>
      <c r="P1551" s="654"/>
      <c r="Q1551" s="654"/>
      <c r="R1551" s="196"/>
      <c r="S1551" s="654"/>
      <c r="T1551" s="654"/>
      <c r="U1551" s="196"/>
      <c r="V1551" s="654"/>
      <c r="W1551" s="654"/>
      <c r="X1551" s="654"/>
      <c r="Y1551" s="659"/>
      <c r="Z1551" s="659"/>
      <c r="AA1551" s="659"/>
      <c r="AB1551" s="247"/>
      <c r="AC1551" s="667"/>
      <c r="AD1551" s="667"/>
      <c r="AE1551" s="667"/>
      <c r="AF1551" s="682"/>
      <c r="AG1551" s="682"/>
      <c r="AH1551" s="247"/>
      <c r="AI1551" s="682"/>
      <c r="AJ1551" s="682"/>
      <c r="AK1551" s="247"/>
      <c r="AL1551" s="548"/>
    </row>
    <row r="1552" spans="1:38" ht="100.5" customHeight="1" thickBot="1" x14ac:dyDescent="0.35">
      <c r="A1552" s="692"/>
      <c r="B1552" s="686"/>
      <c r="C1552" s="674"/>
      <c r="D1552" s="13"/>
      <c r="E1552" s="683"/>
      <c r="F1552" s="681"/>
      <c r="G1552" s="190"/>
      <c r="H1552" s="243"/>
      <c r="I1552" s="684"/>
      <c r="J1552" s="671"/>
      <c r="K1552" s="196"/>
      <c r="L1552" s="654"/>
      <c r="M1552" s="654"/>
      <c r="N1552" s="654"/>
      <c r="O1552" s="654"/>
      <c r="P1552" s="654"/>
      <c r="Q1552" s="654"/>
      <c r="R1552" s="196"/>
      <c r="S1552" s="654"/>
      <c r="T1552" s="654"/>
      <c r="U1552" s="196"/>
      <c r="V1552" s="654"/>
      <c r="W1552" s="654"/>
      <c r="X1552" s="654"/>
      <c r="Y1552" s="659"/>
      <c r="Z1552" s="659"/>
      <c r="AA1552" s="659"/>
      <c r="AB1552" s="247"/>
      <c r="AC1552" s="667"/>
      <c r="AD1552" s="667"/>
      <c r="AE1552" s="667"/>
      <c r="AF1552" s="682"/>
      <c r="AG1552" s="682"/>
      <c r="AH1552" s="247"/>
      <c r="AI1552" s="682"/>
      <c r="AJ1552" s="682"/>
      <c r="AK1552" s="247"/>
      <c r="AL1552" s="548"/>
    </row>
    <row r="1553" spans="1:38" ht="100.5" customHeight="1" thickBot="1" x14ac:dyDescent="0.35">
      <c r="A1553" s="692"/>
      <c r="B1553" s="686"/>
      <c r="C1553" s="674"/>
      <c r="D1553" s="13"/>
      <c r="E1553" s="683"/>
      <c r="F1553" s="681"/>
      <c r="G1553" s="190"/>
      <c r="H1553" s="243"/>
      <c r="I1553" s="684"/>
      <c r="J1553" s="671"/>
      <c r="K1553" s="196"/>
      <c r="L1553" s="654"/>
      <c r="M1553" s="654"/>
      <c r="N1553" s="654"/>
      <c r="O1553" s="654"/>
      <c r="P1553" s="654"/>
      <c r="Q1553" s="654"/>
      <c r="R1553" s="196"/>
      <c r="S1553" s="654"/>
      <c r="T1553" s="654"/>
      <c r="U1553" s="196"/>
      <c r="V1553" s="654"/>
      <c r="W1553" s="654"/>
      <c r="X1553" s="654"/>
      <c r="Y1553" s="659"/>
      <c r="Z1553" s="659"/>
      <c r="AA1553" s="659"/>
      <c r="AB1553" s="247"/>
      <c r="AC1553" s="667"/>
      <c r="AD1553" s="667"/>
      <c r="AE1553" s="667"/>
      <c r="AF1553" s="682"/>
      <c r="AG1553" s="682"/>
      <c r="AH1553" s="247"/>
      <c r="AI1553" s="682"/>
      <c r="AJ1553" s="682"/>
      <c r="AK1553" s="247"/>
      <c r="AL1553" s="548"/>
    </row>
    <row r="1554" spans="1:38" ht="100.5" customHeight="1" thickBot="1" x14ac:dyDescent="0.35">
      <c r="A1554" s="692"/>
      <c r="B1554" s="686"/>
      <c r="C1554" s="674"/>
      <c r="D1554" s="13"/>
      <c r="E1554" s="683"/>
      <c r="F1554" s="681"/>
      <c r="G1554" s="190"/>
      <c r="H1554" s="243"/>
      <c r="I1554" s="684"/>
      <c r="J1554" s="671"/>
      <c r="K1554" s="196"/>
      <c r="L1554" s="654"/>
      <c r="M1554" s="654"/>
      <c r="N1554" s="654"/>
      <c r="O1554" s="654"/>
      <c r="P1554" s="654"/>
      <c r="Q1554" s="654"/>
      <c r="R1554" s="196"/>
      <c r="S1554" s="654"/>
      <c r="T1554" s="654"/>
      <c r="U1554" s="196"/>
      <c r="V1554" s="654"/>
      <c r="W1554" s="654"/>
      <c r="X1554" s="654"/>
      <c r="Y1554" s="659"/>
      <c r="Z1554" s="659"/>
      <c r="AA1554" s="659"/>
      <c r="AB1554" s="247"/>
      <c r="AC1554" s="667"/>
      <c r="AD1554" s="667"/>
      <c r="AE1554" s="667"/>
      <c r="AF1554" s="682"/>
      <c r="AG1554" s="682"/>
      <c r="AH1554" s="247"/>
      <c r="AI1554" s="682"/>
      <c r="AJ1554" s="682"/>
      <c r="AK1554" s="247"/>
      <c r="AL1554" s="548"/>
    </row>
    <row r="1555" spans="1:38" ht="100.5" customHeight="1" thickBot="1" x14ac:dyDescent="0.35">
      <c r="A1555" s="692"/>
      <c r="B1555" s="686"/>
      <c r="C1555" s="674"/>
      <c r="D1555" s="13"/>
      <c r="E1555" s="683"/>
      <c r="F1555" s="681"/>
      <c r="G1555" s="190"/>
      <c r="H1555" s="243"/>
      <c r="I1555" s="684"/>
      <c r="J1555" s="671"/>
      <c r="K1555" s="196"/>
      <c r="L1555" s="654"/>
      <c r="M1555" s="654"/>
      <c r="N1555" s="654"/>
      <c r="O1555" s="654"/>
      <c r="P1555" s="654"/>
      <c r="Q1555" s="654"/>
      <c r="R1555" s="196"/>
      <c r="S1555" s="654"/>
      <c r="T1555" s="654"/>
      <c r="U1555" s="196"/>
      <c r="V1555" s="654"/>
      <c r="W1555" s="654"/>
      <c r="X1555" s="654"/>
      <c r="Y1555" s="659"/>
      <c r="Z1555" s="659"/>
      <c r="AA1555" s="659"/>
      <c r="AB1555" s="247"/>
      <c r="AC1555" s="667"/>
      <c r="AD1555" s="667"/>
      <c r="AE1555" s="667"/>
      <c r="AF1555" s="682"/>
      <c r="AG1555" s="682"/>
      <c r="AH1555" s="247"/>
      <c r="AI1555" s="682"/>
      <c r="AJ1555" s="682"/>
      <c r="AK1555" s="247"/>
      <c r="AL1555" s="548"/>
    </row>
    <row r="1556" spans="1:38" ht="100.5" customHeight="1" thickBot="1" x14ac:dyDescent="0.35">
      <c r="A1556" s="692"/>
      <c r="B1556" s="686"/>
      <c r="C1556" s="674"/>
      <c r="D1556" s="13"/>
      <c r="E1556" s="683"/>
      <c r="F1556" s="681"/>
      <c r="G1556" s="190"/>
      <c r="H1556" s="243"/>
      <c r="I1556" s="684"/>
      <c r="J1556" s="671"/>
      <c r="K1556" s="196"/>
      <c r="L1556" s="654"/>
      <c r="M1556" s="654"/>
      <c r="N1556" s="654"/>
      <c r="O1556" s="654"/>
      <c r="P1556" s="654"/>
      <c r="Q1556" s="654"/>
      <c r="R1556" s="196"/>
      <c r="S1556" s="654"/>
      <c r="T1556" s="654"/>
      <c r="U1556" s="196"/>
      <c r="V1556" s="654"/>
      <c r="W1556" s="654"/>
      <c r="X1556" s="654"/>
      <c r="Y1556" s="659"/>
      <c r="Z1556" s="659"/>
      <c r="AA1556" s="659"/>
      <c r="AB1556" s="247"/>
      <c r="AC1556" s="667"/>
      <c r="AD1556" s="667"/>
      <c r="AE1556" s="667"/>
      <c r="AF1556" s="682"/>
      <c r="AG1556" s="682"/>
      <c r="AH1556" s="247"/>
      <c r="AI1556" s="682"/>
      <c r="AJ1556" s="682"/>
      <c r="AK1556" s="247"/>
      <c r="AL1556" s="548"/>
    </row>
    <row r="1557" spans="1:38" ht="100.5" customHeight="1" thickBot="1" x14ac:dyDescent="0.35">
      <c r="A1557" s="692"/>
      <c r="B1557" s="686"/>
      <c r="C1557" s="674"/>
      <c r="D1557" s="13"/>
      <c r="E1557" s="683"/>
      <c r="F1557" s="681"/>
      <c r="G1557" s="190"/>
      <c r="H1557" s="243"/>
      <c r="I1557" s="684"/>
      <c r="J1557" s="671"/>
      <c r="K1557" s="196"/>
      <c r="L1557" s="654"/>
      <c r="M1557" s="654"/>
      <c r="N1557" s="654"/>
      <c r="O1557" s="654"/>
      <c r="P1557" s="654"/>
      <c r="Q1557" s="654"/>
      <c r="R1557" s="196"/>
      <c r="S1557" s="654"/>
      <c r="T1557" s="654"/>
      <c r="U1557" s="196"/>
      <c r="V1557" s="654"/>
      <c r="W1557" s="654"/>
      <c r="X1557" s="654"/>
      <c r="Y1557" s="659"/>
      <c r="Z1557" s="659"/>
      <c r="AA1557" s="659"/>
      <c r="AB1557" s="247"/>
      <c r="AC1557" s="667"/>
      <c r="AD1557" s="667"/>
      <c r="AE1557" s="667"/>
      <c r="AF1557" s="682"/>
      <c r="AG1557" s="682"/>
      <c r="AH1557" s="247"/>
      <c r="AI1557" s="682"/>
      <c r="AJ1557" s="682"/>
      <c r="AK1557" s="247"/>
      <c r="AL1557" s="548"/>
    </row>
    <row r="1558" spans="1:38" ht="100.5" customHeight="1" x14ac:dyDescent="0.45"/>
    <row r="1559" spans="1:38" ht="100.5" customHeight="1" x14ac:dyDescent="0.45"/>
    <row r="1560" spans="1:38" ht="100.5" customHeight="1" x14ac:dyDescent="0.45"/>
    <row r="1561" spans="1:38" ht="100.5" customHeight="1" x14ac:dyDescent="0.45">
      <c r="G1561" s="672" t="s">
        <v>15967</v>
      </c>
    </row>
    <row r="1562" spans="1:38" ht="100.5" customHeight="1" x14ac:dyDescent="0.45"/>
    <row r="1563" spans="1:38" ht="100.5" customHeight="1" x14ac:dyDescent="0.45"/>
    <row r="1564" spans="1:38" ht="100.5" customHeight="1" x14ac:dyDescent="0.45"/>
    <row r="1565" spans="1:38" ht="100.5" customHeight="1" x14ac:dyDescent="0.45"/>
    <row r="1566" spans="1:38" ht="100.5" customHeight="1" x14ac:dyDescent="0.45"/>
    <row r="1567" spans="1:38" ht="100.5" customHeight="1" x14ac:dyDescent="0.45"/>
    <row r="1568" spans="1:38" ht="100.5" customHeight="1" x14ac:dyDescent="0.45"/>
    <row r="1569" ht="100.5" customHeight="1" x14ac:dyDescent="0.45"/>
    <row r="1570" ht="100.5" customHeight="1" x14ac:dyDescent="0.45"/>
    <row r="1571" ht="100.5" customHeight="1" x14ac:dyDescent="0.45"/>
    <row r="1572" ht="100.5" customHeight="1" x14ac:dyDescent="0.45"/>
    <row r="1573" ht="100.5" customHeight="1" x14ac:dyDescent="0.45"/>
    <row r="1574" ht="100.5" customHeight="1" x14ac:dyDescent="0.45"/>
    <row r="1575" ht="100.5" customHeight="1" x14ac:dyDescent="0.45"/>
    <row r="1576" ht="100.5" customHeight="1" x14ac:dyDescent="0.45"/>
    <row r="1577" ht="100.5" customHeight="1" x14ac:dyDescent="0.45"/>
    <row r="1578" ht="100.5" customHeight="1" x14ac:dyDescent="0.45"/>
    <row r="1579" ht="100.5" customHeight="1" x14ac:dyDescent="0.45"/>
    <row r="1580" ht="100.5" customHeight="1" x14ac:dyDescent="0.45"/>
    <row r="1581" ht="100.5" customHeight="1" x14ac:dyDescent="0.45"/>
    <row r="1582" ht="100.5" customHeight="1" x14ac:dyDescent="0.45"/>
    <row r="1583" ht="100.5" customHeight="1" x14ac:dyDescent="0.45"/>
    <row r="1584" ht="100.5" customHeight="1" x14ac:dyDescent="0.45"/>
    <row r="1585" ht="100.5" customHeight="1" x14ac:dyDescent="0.45"/>
    <row r="1586" ht="100.5" customHeight="1" x14ac:dyDescent="0.45"/>
    <row r="1587" ht="100.5" customHeight="1" x14ac:dyDescent="0.45"/>
    <row r="1588" ht="100.5" customHeight="1" x14ac:dyDescent="0.45"/>
    <row r="1589" ht="100.5" customHeight="1" x14ac:dyDescent="0.45"/>
    <row r="1590" ht="100.5" customHeight="1" x14ac:dyDescent="0.45"/>
    <row r="1591" ht="100.5" customHeight="1" x14ac:dyDescent="0.45"/>
    <row r="1592" ht="100.5" customHeight="1" x14ac:dyDescent="0.45"/>
    <row r="1593" ht="100.5" customHeight="1" x14ac:dyDescent="0.45"/>
    <row r="1594" ht="100.5" customHeight="1" x14ac:dyDescent="0.45"/>
    <row r="1595" ht="100.5" customHeight="1" x14ac:dyDescent="0.45"/>
    <row r="1596" ht="100.5" customHeight="1" x14ac:dyDescent="0.45"/>
    <row r="1597" ht="100.5" customHeight="1" x14ac:dyDescent="0.45"/>
    <row r="1598" ht="100.5" customHeight="1" x14ac:dyDescent="0.45"/>
    <row r="1599" ht="100.5" customHeight="1" x14ac:dyDescent="0.45"/>
    <row r="1600" ht="100.5" customHeight="1" x14ac:dyDescent="0.45"/>
    <row r="1601" ht="100.5" customHeight="1" x14ac:dyDescent="0.45"/>
    <row r="1602" ht="100.5" customHeight="1" x14ac:dyDescent="0.45"/>
    <row r="1603" ht="100.5" customHeight="1" x14ac:dyDescent="0.45"/>
    <row r="1604" ht="100.5" customHeight="1" x14ac:dyDescent="0.45"/>
    <row r="1605" ht="100.5" customHeight="1" x14ac:dyDescent="0.45"/>
    <row r="1606" ht="100.5" customHeight="1" x14ac:dyDescent="0.45"/>
    <row r="1607" ht="100.5" customHeight="1" x14ac:dyDescent="0.45"/>
    <row r="1608" ht="100.5" customHeight="1" x14ac:dyDescent="0.45"/>
    <row r="1609" ht="100.5" customHeight="1" x14ac:dyDescent="0.45"/>
    <row r="1610" ht="100.5" customHeight="1" x14ac:dyDescent="0.45"/>
    <row r="1611" ht="100.5" customHeight="1" x14ac:dyDescent="0.45"/>
    <row r="1612" ht="100.5" customHeight="1" x14ac:dyDescent="0.45"/>
    <row r="1613" ht="100.5" customHeight="1" x14ac:dyDescent="0.45"/>
    <row r="1614" ht="100.5" customHeight="1" x14ac:dyDescent="0.45"/>
    <row r="1615" ht="100.5" customHeight="1" x14ac:dyDescent="0.45"/>
    <row r="1616" ht="100.5" customHeight="1" x14ac:dyDescent="0.45"/>
    <row r="1617" ht="100.5" customHeight="1" x14ac:dyDescent="0.45"/>
    <row r="1618" ht="100.5" customHeight="1" x14ac:dyDescent="0.45"/>
    <row r="1619" ht="100.5" customHeight="1" x14ac:dyDescent="0.45"/>
    <row r="1620" ht="100.5" customHeight="1" x14ac:dyDescent="0.45"/>
    <row r="1621" ht="100.5" customHeight="1" x14ac:dyDescent="0.45"/>
    <row r="1622" ht="100.5" customHeight="1" x14ac:dyDescent="0.45"/>
    <row r="1623" ht="100.5" customHeight="1" x14ac:dyDescent="0.45"/>
    <row r="1624" ht="100.5" customHeight="1" x14ac:dyDescent="0.45"/>
    <row r="1625" ht="100.5" customHeight="1" x14ac:dyDescent="0.45"/>
    <row r="1626" ht="100.5" customHeight="1" x14ac:dyDescent="0.45"/>
    <row r="1627" ht="100.5" customHeight="1" x14ac:dyDescent="0.45"/>
    <row r="1628" ht="100.5" customHeight="1" x14ac:dyDescent="0.45"/>
    <row r="1629" ht="100.5" customHeight="1" x14ac:dyDescent="0.45"/>
    <row r="1630" ht="100.5" customHeight="1" x14ac:dyDescent="0.45"/>
    <row r="1631" ht="100.5" customHeight="1" x14ac:dyDescent="0.45"/>
    <row r="1632" ht="100.5" customHeight="1" x14ac:dyDescent="0.45"/>
    <row r="1633" ht="100.5" customHeight="1" x14ac:dyDescent="0.45"/>
    <row r="1634" ht="100.5" customHeight="1" x14ac:dyDescent="0.45"/>
    <row r="1635" ht="100.5" customHeight="1" x14ac:dyDescent="0.45"/>
    <row r="1636" ht="100.5" customHeight="1" x14ac:dyDescent="0.45"/>
    <row r="1637" ht="100.5" customHeight="1" x14ac:dyDescent="0.45"/>
    <row r="1638" ht="100.5" customHeight="1" x14ac:dyDescent="0.45"/>
    <row r="1639" ht="100.5" customHeight="1" x14ac:dyDescent="0.45"/>
    <row r="1640" ht="100.5" customHeight="1" x14ac:dyDescent="0.45"/>
    <row r="1641" ht="100.5" customHeight="1" x14ac:dyDescent="0.45"/>
    <row r="1642" ht="100.5" customHeight="1" x14ac:dyDescent="0.45"/>
    <row r="1643" ht="100.5" customHeight="1" x14ac:dyDescent="0.45"/>
    <row r="1644" ht="100.5" customHeight="1" x14ac:dyDescent="0.45"/>
    <row r="1645" ht="100.5" customHeight="1" x14ac:dyDescent="0.45"/>
    <row r="1646" ht="100.5" customHeight="1" x14ac:dyDescent="0.45"/>
    <row r="1647" ht="100.5" customHeight="1" x14ac:dyDescent="0.45"/>
    <row r="1648" ht="100.5" customHeight="1" x14ac:dyDescent="0.45"/>
    <row r="1649" ht="100.5" customHeight="1" x14ac:dyDescent="0.45"/>
    <row r="1650" ht="100.5" customHeight="1" x14ac:dyDescent="0.45"/>
    <row r="1651" ht="100.5" customHeight="1" x14ac:dyDescent="0.45"/>
    <row r="1652" ht="100.5" customHeight="1" x14ac:dyDescent="0.45"/>
    <row r="1653" ht="100.5" customHeight="1" x14ac:dyDescent="0.45"/>
    <row r="1654" ht="100.5" customHeight="1" x14ac:dyDescent="0.45"/>
    <row r="1655" ht="100.5" customHeight="1" x14ac:dyDescent="0.45"/>
    <row r="1656" ht="100.5" customHeight="1" x14ac:dyDescent="0.45"/>
    <row r="1657" ht="100.5" customHeight="1" x14ac:dyDescent="0.45"/>
    <row r="1658" ht="100.5" customHeight="1" x14ac:dyDescent="0.45"/>
    <row r="1659" ht="100.5" customHeight="1" x14ac:dyDescent="0.45"/>
    <row r="1660" ht="100.5" customHeight="1" x14ac:dyDescent="0.45"/>
    <row r="1661" ht="100.5" customHeight="1" x14ac:dyDescent="0.45"/>
    <row r="1662" ht="100.5" customHeight="1" x14ac:dyDescent="0.45"/>
    <row r="1663" ht="100.5" customHeight="1" x14ac:dyDescent="0.45"/>
    <row r="1664" ht="100.5" customHeight="1" x14ac:dyDescent="0.45"/>
    <row r="1665" ht="100.5" customHeight="1" x14ac:dyDescent="0.45"/>
    <row r="1666" ht="100.5" customHeight="1" x14ac:dyDescent="0.45"/>
    <row r="1667" ht="100.5" customHeight="1" x14ac:dyDescent="0.45"/>
    <row r="1668" ht="100.5" customHeight="1" x14ac:dyDescent="0.45"/>
    <row r="1669" ht="100.5" customHeight="1" x14ac:dyDescent="0.45"/>
    <row r="1670" ht="100.5" customHeight="1" x14ac:dyDescent="0.45"/>
    <row r="1671" ht="100.5" customHeight="1" x14ac:dyDescent="0.45"/>
    <row r="1672" ht="100.5" customHeight="1" x14ac:dyDescent="0.45"/>
    <row r="1673" ht="100.5" customHeight="1" x14ac:dyDescent="0.45"/>
    <row r="1674" ht="100.5" customHeight="1" x14ac:dyDescent="0.45"/>
    <row r="1675" ht="100.5" customHeight="1" x14ac:dyDescent="0.45"/>
    <row r="1676" ht="100.5" customHeight="1" x14ac:dyDescent="0.45"/>
    <row r="1677" ht="100.5" customHeight="1" x14ac:dyDescent="0.45"/>
    <row r="1678" ht="100.5" customHeight="1" x14ac:dyDescent="0.45"/>
    <row r="1679" ht="100.5" customHeight="1" x14ac:dyDescent="0.45"/>
    <row r="1680" ht="100.5" customHeight="1" x14ac:dyDescent="0.45"/>
    <row r="1681" ht="100.5" customHeight="1" x14ac:dyDescent="0.45"/>
    <row r="1682" ht="100.5" customHeight="1" x14ac:dyDescent="0.45"/>
    <row r="1683" ht="100.5" customHeight="1" x14ac:dyDescent="0.45"/>
    <row r="1684" ht="100.5" customHeight="1" x14ac:dyDescent="0.45"/>
    <row r="1685" ht="100.5" customHeight="1" x14ac:dyDescent="0.45"/>
    <row r="1686" ht="100.5" customHeight="1" x14ac:dyDescent="0.45"/>
    <row r="1687" ht="100.5" customHeight="1" x14ac:dyDescent="0.45"/>
    <row r="1688" ht="100.5" customHeight="1" x14ac:dyDescent="0.45"/>
    <row r="1689" ht="100.5" customHeight="1" x14ac:dyDescent="0.45"/>
    <row r="1690" ht="100.5" customHeight="1" x14ac:dyDescent="0.45"/>
    <row r="1691" ht="100.5" customHeight="1" x14ac:dyDescent="0.45"/>
    <row r="1692" ht="100.5" customHeight="1" x14ac:dyDescent="0.45"/>
    <row r="1693" ht="100.5" customHeight="1" x14ac:dyDescent="0.45"/>
    <row r="1694" ht="100.5" customHeight="1" x14ac:dyDescent="0.45"/>
    <row r="1695" ht="100.5" customHeight="1" x14ac:dyDescent="0.45"/>
    <row r="1696" ht="100.5" customHeight="1" x14ac:dyDescent="0.45"/>
    <row r="1697" ht="100.5" customHeight="1" x14ac:dyDescent="0.45"/>
    <row r="1698" ht="100.5" customHeight="1" x14ac:dyDescent="0.45"/>
    <row r="1699" ht="100.5" customHeight="1" x14ac:dyDescent="0.45"/>
    <row r="1700" ht="100.5" customHeight="1" x14ac:dyDescent="0.45"/>
    <row r="1701" ht="100.5" customHeight="1" x14ac:dyDescent="0.45"/>
    <row r="1702" ht="100.5" customHeight="1" x14ac:dyDescent="0.45"/>
    <row r="1703" ht="100.5" customHeight="1" x14ac:dyDescent="0.45"/>
    <row r="1704" ht="100.5" customHeight="1" x14ac:dyDescent="0.45"/>
    <row r="1705" ht="100.5" customHeight="1" x14ac:dyDescent="0.45"/>
    <row r="1706" ht="100.5" customHeight="1" x14ac:dyDescent="0.45"/>
    <row r="1707" ht="100.5" customHeight="1" x14ac:dyDescent="0.45"/>
    <row r="1708" ht="100.5" customHeight="1" x14ac:dyDescent="0.45"/>
    <row r="1709" ht="100.5" customHeight="1" x14ac:dyDescent="0.45"/>
    <row r="1710" ht="100.5" customHeight="1" x14ac:dyDescent="0.45"/>
    <row r="1711" ht="100.5" customHeight="1" x14ac:dyDescent="0.45"/>
    <row r="1712" ht="100.5" customHeight="1" x14ac:dyDescent="0.45"/>
    <row r="1713" ht="100.5" customHeight="1" x14ac:dyDescent="0.45"/>
    <row r="1714" ht="100.5" customHeight="1" x14ac:dyDescent="0.45"/>
    <row r="1715" ht="100.5" customHeight="1" x14ac:dyDescent="0.45"/>
    <row r="1716" ht="100.5" customHeight="1" x14ac:dyDescent="0.45"/>
    <row r="1717" ht="100.5" customHeight="1" x14ac:dyDescent="0.45"/>
    <row r="1718" ht="100.5" customHeight="1" x14ac:dyDescent="0.45"/>
    <row r="1719" ht="100.5" customHeight="1" x14ac:dyDescent="0.45"/>
    <row r="1720" ht="100.5" customHeight="1" x14ac:dyDescent="0.45"/>
    <row r="1721" ht="100.5" customHeight="1" x14ac:dyDescent="0.45"/>
    <row r="1722" ht="100.5" customHeight="1" x14ac:dyDescent="0.45"/>
    <row r="1723" ht="100.5" customHeight="1" x14ac:dyDescent="0.45"/>
    <row r="1724" ht="100.5" customHeight="1" x14ac:dyDescent="0.45"/>
    <row r="1725" ht="100.5" customHeight="1" x14ac:dyDescent="0.45"/>
    <row r="1726" ht="100.5" customHeight="1" x14ac:dyDescent="0.45"/>
    <row r="1727" ht="100.5" customHeight="1" x14ac:dyDescent="0.45"/>
    <row r="1728" ht="100.5" customHeight="1" x14ac:dyDescent="0.45"/>
    <row r="1729" ht="100.5" customHeight="1" x14ac:dyDescent="0.45"/>
    <row r="1730" ht="100.5" customHeight="1" x14ac:dyDescent="0.45"/>
    <row r="1731" ht="100.5" customHeight="1" x14ac:dyDescent="0.45"/>
    <row r="1732" ht="100.5" customHeight="1" x14ac:dyDescent="0.45"/>
    <row r="1733" ht="100.5" customHeight="1" x14ac:dyDescent="0.45"/>
    <row r="1734" ht="100.5" customHeight="1" x14ac:dyDescent="0.45"/>
    <row r="1735" ht="100.5" customHeight="1" x14ac:dyDescent="0.45"/>
    <row r="1736" ht="100.5" customHeight="1" x14ac:dyDescent="0.45"/>
    <row r="1737" ht="100.5" customHeight="1" x14ac:dyDescent="0.45"/>
    <row r="1738" ht="100.5" customHeight="1" x14ac:dyDescent="0.45"/>
    <row r="1739" ht="100.5" customHeight="1" x14ac:dyDescent="0.45"/>
    <row r="1740" ht="100.5" customHeight="1" x14ac:dyDescent="0.45"/>
    <row r="1741" ht="100.5" customHeight="1" x14ac:dyDescent="0.45"/>
    <row r="1742" ht="100.5" customHeight="1" x14ac:dyDescent="0.45"/>
    <row r="1743" ht="100.5" customHeight="1" x14ac:dyDescent="0.45"/>
    <row r="1744" ht="100.5" customHeight="1" x14ac:dyDescent="0.45"/>
    <row r="1745" ht="100.5" customHeight="1" x14ac:dyDescent="0.45"/>
    <row r="1746" ht="100.5" customHeight="1" x14ac:dyDescent="0.45"/>
    <row r="1747" ht="100.5" customHeight="1" x14ac:dyDescent="0.45"/>
    <row r="1748" ht="100.5" customHeight="1" x14ac:dyDescent="0.45"/>
    <row r="1749" ht="100.5" customHeight="1" x14ac:dyDescent="0.45"/>
    <row r="1750" ht="100.5" customHeight="1" x14ac:dyDescent="0.45"/>
    <row r="1751" ht="100.5" customHeight="1" x14ac:dyDescent="0.45"/>
    <row r="1752" ht="100.5" customHeight="1" x14ac:dyDescent="0.45"/>
    <row r="1753" ht="100.5" customHeight="1" x14ac:dyDescent="0.45"/>
    <row r="1754" ht="100.5" customHeight="1" x14ac:dyDescent="0.45"/>
    <row r="1755" ht="100.5" customHeight="1" x14ac:dyDescent="0.45"/>
    <row r="1756" ht="100.5" customHeight="1" x14ac:dyDescent="0.45"/>
    <row r="1757" ht="100.5" customHeight="1" x14ac:dyDescent="0.45"/>
    <row r="1758" ht="100.5" customHeight="1" x14ac:dyDescent="0.45"/>
    <row r="1759" ht="100.5" customHeight="1" x14ac:dyDescent="0.45"/>
    <row r="1760" ht="100.5" customHeight="1" x14ac:dyDescent="0.45"/>
    <row r="1761" ht="100.5" customHeight="1" x14ac:dyDescent="0.45"/>
    <row r="1762" ht="100.5" customHeight="1" x14ac:dyDescent="0.45"/>
    <row r="1763" ht="100.5" customHeight="1" x14ac:dyDescent="0.45"/>
    <row r="1764" ht="100.5" customHeight="1" x14ac:dyDescent="0.45"/>
    <row r="1765" ht="100.5" customHeight="1" x14ac:dyDescent="0.45"/>
    <row r="1766" ht="100.5" customHeight="1" x14ac:dyDescent="0.45"/>
    <row r="1767" ht="100.5" customHeight="1" x14ac:dyDescent="0.45"/>
    <row r="1768" ht="100.5" customHeight="1" x14ac:dyDescent="0.45"/>
    <row r="1769" ht="100.5" customHeight="1" x14ac:dyDescent="0.45"/>
    <row r="1770" ht="100.5" customHeight="1" x14ac:dyDescent="0.45"/>
    <row r="1771" ht="100.5" customHeight="1" x14ac:dyDescent="0.45"/>
    <row r="1772" ht="100.5" customHeight="1" x14ac:dyDescent="0.45"/>
    <row r="1773" ht="100.5" customHeight="1" x14ac:dyDescent="0.45"/>
    <row r="1774" ht="100.5" customHeight="1" x14ac:dyDescent="0.45"/>
    <row r="1775" ht="100.5" customHeight="1" x14ac:dyDescent="0.45"/>
    <row r="1776" ht="100.5" customHeight="1" x14ac:dyDescent="0.45"/>
    <row r="1777" ht="100.5" customHeight="1" x14ac:dyDescent="0.45"/>
    <row r="1778" ht="100.5" customHeight="1" x14ac:dyDescent="0.45"/>
    <row r="1779" ht="100.5" customHeight="1" x14ac:dyDescent="0.45"/>
    <row r="1780" ht="100.5" customHeight="1" x14ac:dyDescent="0.45"/>
    <row r="1781" ht="100.5" customHeight="1" x14ac:dyDescent="0.45"/>
    <row r="1782" ht="100.5" customHeight="1" x14ac:dyDescent="0.45"/>
    <row r="1783" ht="100.5" customHeight="1" x14ac:dyDescent="0.45"/>
    <row r="1784" ht="100.5" customHeight="1" x14ac:dyDescent="0.45"/>
    <row r="1785" ht="100.5" customHeight="1" x14ac:dyDescent="0.45"/>
    <row r="1786" ht="100.5" customHeight="1" x14ac:dyDescent="0.45"/>
    <row r="1787" ht="100.5" customHeight="1" x14ac:dyDescent="0.45"/>
    <row r="1788" ht="100.5" customHeight="1" x14ac:dyDescent="0.45"/>
    <row r="1789" ht="100.5" customHeight="1" x14ac:dyDescent="0.45"/>
    <row r="1790" ht="100.5" customHeight="1" x14ac:dyDescent="0.45"/>
    <row r="1791" ht="100.5" customHeight="1" x14ac:dyDescent="0.45"/>
    <row r="1792" ht="100.5" customHeight="1" x14ac:dyDescent="0.45"/>
    <row r="1793" ht="100.5" customHeight="1" x14ac:dyDescent="0.45"/>
    <row r="1794" ht="100.5" customHeight="1" x14ac:dyDescent="0.45"/>
    <row r="1795" ht="100.5" customHeight="1" x14ac:dyDescent="0.45"/>
    <row r="1796" ht="100.5" customHeight="1" x14ac:dyDescent="0.45"/>
    <row r="1797" ht="100.5" customHeight="1" x14ac:dyDescent="0.45"/>
    <row r="1798" ht="100.5" customHeight="1" x14ac:dyDescent="0.45"/>
    <row r="1799" ht="100.5" customHeight="1" x14ac:dyDescent="0.45"/>
    <row r="1800" ht="100.5" customHeight="1" x14ac:dyDescent="0.45"/>
    <row r="1801" ht="100.5" customHeight="1" x14ac:dyDescent="0.45"/>
    <row r="1802" ht="100.5" customHeight="1" x14ac:dyDescent="0.45"/>
    <row r="1803" ht="100.5" customHeight="1" x14ac:dyDescent="0.45"/>
    <row r="1804" ht="100.5" customHeight="1" x14ac:dyDescent="0.45"/>
    <row r="1805" ht="100.5" customHeight="1" x14ac:dyDescent="0.45"/>
    <row r="1806" ht="100.5" customHeight="1" x14ac:dyDescent="0.45"/>
    <row r="1807" ht="100.5" customHeight="1" x14ac:dyDescent="0.45"/>
    <row r="1808" ht="100.5" customHeight="1" x14ac:dyDescent="0.45"/>
    <row r="1809" ht="100.5" customHeight="1" x14ac:dyDescent="0.45"/>
    <row r="1810" ht="100.5" customHeight="1" x14ac:dyDescent="0.45"/>
    <row r="1811" ht="100.5" customHeight="1" x14ac:dyDescent="0.45"/>
    <row r="1812" ht="100.5" customHeight="1" x14ac:dyDescent="0.45"/>
    <row r="1813" ht="100.5" customHeight="1" x14ac:dyDescent="0.45"/>
    <row r="1814" ht="100.5" customHeight="1" x14ac:dyDescent="0.45"/>
    <row r="1815" ht="100.5" customHeight="1" x14ac:dyDescent="0.45"/>
    <row r="1816" ht="100.5" customHeight="1" x14ac:dyDescent="0.45"/>
    <row r="1817" ht="100.5" customHeight="1" x14ac:dyDescent="0.45"/>
    <row r="1818" ht="100.5" customHeight="1" x14ac:dyDescent="0.45"/>
    <row r="1819" ht="100.5" customHeight="1" x14ac:dyDescent="0.45"/>
    <row r="1820" ht="100.5" customHeight="1" x14ac:dyDescent="0.45"/>
    <row r="1821" ht="100.5" customHeight="1" x14ac:dyDescent="0.45"/>
    <row r="1822" ht="100.5" customHeight="1" x14ac:dyDescent="0.45"/>
    <row r="1823" ht="100.5" customHeight="1" x14ac:dyDescent="0.45"/>
    <row r="1824" ht="100.5" customHeight="1" x14ac:dyDescent="0.45"/>
    <row r="1825" ht="100.5" customHeight="1" x14ac:dyDescent="0.45"/>
    <row r="1826" ht="100.5" customHeight="1" x14ac:dyDescent="0.45"/>
    <row r="1827" ht="100.5" customHeight="1" x14ac:dyDescent="0.45"/>
    <row r="1828" ht="100.5" customHeight="1" x14ac:dyDescent="0.45"/>
    <row r="1829" ht="100.5" customHeight="1" x14ac:dyDescent="0.45"/>
    <row r="1830" ht="100.5" customHeight="1" x14ac:dyDescent="0.45"/>
    <row r="1831" ht="100.5" customHeight="1" x14ac:dyDescent="0.45"/>
    <row r="1832" ht="100.5" customHeight="1" x14ac:dyDescent="0.45"/>
    <row r="1833" ht="100.5" customHeight="1" x14ac:dyDescent="0.45"/>
    <row r="1834" ht="100.5" customHeight="1" x14ac:dyDescent="0.45"/>
    <row r="1835" ht="100.5" customHeight="1" x14ac:dyDescent="0.45"/>
    <row r="1836" ht="100.5" customHeight="1" x14ac:dyDescent="0.45"/>
    <row r="1837" ht="100.5" customHeight="1" x14ac:dyDescent="0.45"/>
    <row r="1838" ht="100.5" customHeight="1" x14ac:dyDescent="0.45"/>
    <row r="1839" ht="100.5" customHeight="1" x14ac:dyDescent="0.45"/>
    <row r="1840" ht="100.5" customHeight="1" x14ac:dyDescent="0.45"/>
    <row r="1841" ht="100.5" customHeight="1" x14ac:dyDescent="0.45"/>
    <row r="1842" ht="100.5" customHeight="1" x14ac:dyDescent="0.45"/>
    <row r="1843" ht="100.5" customHeight="1" x14ac:dyDescent="0.45"/>
    <row r="1844" ht="100.5" customHeight="1" x14ac:dyDescent="0.45"/>
    <row r="1845" ht="100.5" customHeight="1" x14ac:dyDescent="0.45"/>
    <row r="1846" ht="100.5" customHeight="1" x14ac:dyDescent="0.45"/>
    <row r="1847" ht="100.5" customHeight="1" x14ac:dyDescent="0.45"/>
    <row r="1848" ht="100.5" customHeight="1" x14ac:dyDescent="0.45"/>
    <row r="1849" ht="100.5" customHeight="1" x14ac:dyDescent="0.45"/>
    <row r="1850" ht="100.5" customHeight="1" x14ac:dyDescent="0.45"/>
    <row r="1851" ht="100.5" customHeight="1" x14ac:dyDescent="0.45"/>
    <row r="1852" ht="100.5" customHeight="1" x14ac:dyDescent="0.45"/>
    <row r="1853" ht="100.5" customHeight="1" x14ac:dyDescent="0.45"/>
    <row r="1854" ht="100.5" customHeight="1" x14ac:dyDescent="0.45"/>
    <row r="1855" ht="100.5" customHeight="1" x14ac:dyDescent="0.45"/>
    <row r="1856" ht="100.5" customHeight="1" x14ac:dyDescent="0.45"/>
    <row r="1857" ht="100.5" customHeight="1" x14ac:dyDescent="0.45"/>
    <row r="1858" ht="100.5" customHeight="1" x14ac:dyDescent="0.45"/>
    <row r="1859" ht="100.5" customHeight="1" x14ac:dyDescent="0.45"/>
    <row r="1860" ht="100.5" customHeight="1" x14ac:dyDescent="0.45"/>
    <row r="1861" ht="100.5" customHeight="1" x14ac:dyDescent="0.45"/>
    <row r="1862" ht="100.5" customHeight="1" x14ac:dyDescent="0.45"/>
    <row r="1863" ht="100.5" customHeight="1" x14ac:dyDescent="0.45"/>
    <row r="1864" ht="100.5" customHeight="1" x14ac:dyDescent="0.45"/>
    <row r="1865" ht="100.5" customHeight="1" x14ac:dyDescent="0.45"/>
    <row r="1866" ht="100.5" customHeight="1" x14ac:dyDescent="0.45"/>
    <row r="1867" ht="100.5" customHeight="1" x14ac:dyDescent="0.45"/>
    <row r="1868" ht="100.5" customHeight="1" x14ac:dyDescent="0.45"/>
    <row r="1869" ht="100.5" customHeight="1" x14ac:dyDescent="0.45"/>
    <row r="1870" ht="100.5" customHeight="1" x14ac:dyDescent="0.45"/>
    <row r="1871" ht="100.5" customHeight="1" x14ac:dyDescent="0.45"/>
    <row r="1872" ht="100.5" customHeight="1" x14ac:dyDescent="0.45"/>
    <row r="1873" ht="100.5" customHeight="1" x14ac:dyDescent="0.45"/>
    <row r="1874" ht="100.5" customHeight="1" x14ac:dyDescent="0.45"/>
    <row r="1875" ht="100.5" customHeight="1" x14ac:dyDescent="0.45"/>
    <row r="1876" ht="100.5" customHeight="1" x14ac:dyDescent="0.45"/>
    <row r="1877" ht="100.5" customHeight="1" x14ac:dyDescent="0.45"/>
    <row r="1878" ht="100.5" customHeight="1" x14ac:dyDescent="0.45"/>
    <row r="1879" ht="100.5" customHeight="1" x14ac:dyDescent="0.45"/>
    <row r="1880" ht="100.5" customHeight="1" x14ac:dyDescent="0.45"/>
    <row r="1881" ht="100.5" customHeight="1" x14ac:dyDescent="0.45"/>
    <row r="1882" ht="100.5" customHeight="1" x14ac:dyDescent="0.45"/>
    <row r="1883" ht="100.5" customHeight="1" x14ac:dyDescent="0.45"/>
    <row r="1884" ht="100.5" customHeight="1" x14ac:dyDescent="0.45"/>
    <row r="1885" ht="100.5" customHeight="1" x14ac:dyDescent="0.45"/>
    <row r="1886" ht="100.5" customHeight="1" x14ac:dyDescent="0.45"/>
    <row r="1887" ht="100.5" customHeight="1" x14ac:dyDescent="0.45"/>
    <row r="1888" ht="100.5" customHeight="1" x14ac:dyDescent="0.45"/>
    <row r="1889" ht="100.5" customHeight="1" x14ac:dyDescent="0.45"/>
    <row r="1890" ht="100.5" customHeight="1" x14ac:dyDescent="0.45"/>
    <row r="1891" ht="100.5" customHeight="1" x14ac:dyDescent="0.45"/>
    <row r="1892" ht="100.5" customHeight="1" x14ac:dyDescent="0.45"/>
    <row r="1893" ht="100.5" customHeight="1" x14ac:dyDescent="0.45"/>
    <row r="1894" ht="100.5" customHeight="1" x14ac:dyDescent="0.45"/>
    <row r="1895" ht="100.5" customHeight="1" x14ac:dyDescent="0.45"/>
    <row r="1896" ht="100.5" customHeight="1" x14ac:dyDescent="0.45"/>
    <row r="1897" ht="100.5" customHeight="1" x14ac:dyDescent="0.45"/>
    <row r="1898" ht="100.5" customHeight="1" x14ac:dyDescent="0.45"/>
    <row r="1899" ht="100.5" customHeight="1" x14ac:dyDescent="0.45"/>
    <row r="1900" ht="100.5" customHeight="1" x14ac:dyDescent="0.45"/>
    <row r="1901" ht="100.5" customHeight="1" x14ac:dyDescent="0.45"/>
    <row r="1902" ht="100.5" customHeight="1" x14ac:dyDescent="0.45"/>
    <row r="1903" ht="100.5" customHeight="1" x14ac:dyDescent="0.45"/>
    <row r="1904" ht="100.5" customHeight="1" x14ac:dyDescent="0.45"/>
    <row r="1905" ht="100.5" customHeight="1" x14ac:dyDescent="0.45"/>
    <row r="1906" ht="100.5" customHeight="1" x14ac:dyDescent="0.45"/>
    <row r="1907" ht="100.5" customHeight="1" x14ac:dyDescent="0.45"/>
    <row r="1908" ht="100.5" customHeight="1" x14ac:dyDescent="0.45"/>
    <row r="1909" ht="100.5" customHeight="1" x14ac:dyDescent="0.45"/>
    <row r="1910" ht="100.5" customHeight="1" x14ac:dyDescent="0.45"/>
    <row r="1911" ht="100.5" customHeight="1" x14ac:dyDescent="0.45"/>
    <row r="1912" ht="100.5" customHeight="1" x14ac:dyDescent="0.45"/>
    <row r="1913" ht="100.5" customHeight="1" x14ac:dyDescent="0.45"/>
    <row r="1914" ht="100.5" customHeight="1" x14ac:dyDescent="0.45"/>
    <row r="1915" ht="100.5" customHeight="1" x14ac:dyDescent="0.45"/>
    <row r="1916" ht="100.5" customHeight="1" x14ac:dyDescent="0.45"/>
    <row r="1917" ht="100.5" customHeight="1" x14ac:dyDescent="0.45"/>
    <row r="1918" ht="100.5" customHeight="1" x14ac:dyDescent="0.45"/>
    <row r="1919" ht="100.5" customHeight="1" x14ac:dyDescent="0.45"/>
    <row r="1920" ht="100.5" customHeight="1" x14ac:dyDescent="0.45"/>
    <row r="1921" ht="100.5" customHeight="1" x14ac:dyDescent="0.45"/>
    <row r="1922" ht="100.5" customHeight="1" x14ac:dyDescent="0.45"/>
    <row r="1923" ht="100.5" customHeight="1" x14ac:dyDescent="0.45"/>
    <row r="1924" ht="100.5" customHeight="1" x14ac:dyDescent="0.45"/>
    <row r="1925" ht="100.5" customHeight="1" x14ac:dyDescent="0.45"/>
    <row r="1926" ht="100.5" customHeight="1" x14ac:dyDescent="0.45"/>
    <row r="1927" ht="100.5" customHeight="1" x14ac:dyDescent="0.45"/>
    <row r="1928" ht="100.5" customHeight="1" x14ac:dyDescent="0.45"/>
    <row r="1929" ht="100.5" customHeight="1" x14ac:dyDescent="0.45"/>
    <row r="1930" ht="100.5" customHeight="1" x14ac:dyDescent="0.45"/>
    <row r="1931" ht="100.5" customHeight="1" x14ac:dyDescent="0.45"/>
    <row r="1932" ht="100.5" customHeight="1" x14ac:dyDescent="0.45"/>
    <row r="1933" ht="100.5" customHeight="1" x14ac:dyDescent="0.45"/>
    <row r="1934" ht="100.5" customHeight="1" x14ac:dyDescent="0.45"/>
    <row r="1935" ht="100.5" customHeight="1" x14ac:dyDescent="0.45"/>
    <row r="1936" ht="100.5" customHeight="1" x14ac:dyDescent="0.45"/>
    <row r="1937" ht="100.5" customHeight="1" x14ac:dyDescent="0.45"/>
    <row r="1938" ht="100.5" customHeight="1" x14ac:dyDescent="0.45"/>
    <row r="1939" ht="100.5" customHeight="1" x14ac:dyDescent="0.45"/>
    <row r="1940" ht="100.5" customHeight="1" x14ac:dyDescent="0.45"/>
    <row r="1941" ht="100.5" customHeight="1" x14ac:dyDescent="0.45"/>
    <row r="1942" ht="100.5" customHeight="1" x14ac:dyDescent="0.45"/>
    <row r="1943" ht="100.5" customHeight="1" x14ac:dyDescent="0.45"/>
    <row r="1944" ht="100.5" customHeight="1" x14ac:dyDescent="0.45"/>
    <row r="1945" ht="100.5" customHeight="1" x14ac:dyDescent="0.45"/>
    <row r="1946" ht="100.5" customHeight="1" x14ac:dyDescent="0.45"/>
    <row r="1947" ht="100.5" customHeight="1" x14ac:dyDescent="0.45"/>
    <row r="1948" ht="100.5" customHeight="1" x14ac:dyDescent="0.45"/>
    <row r="1949" ht="100.5" customHeight="1" x14ac:dyDescent="0.45"/>
    <row r="1950" ht="100.5" customHeight="1" x14ac:dyDescent="0.45"/>
    <row r="1951" ht="100.5" customHeight="1" x14ac:dyDescent="0.45"/>
    <row r="1952" ht="100.5" customHeight="1" x14ac:dyDescent="0.45"/>
    <row r="1953" ht="100.5" customHeight="1" x14ac:dyDescent="0.45"/>
    <row r="1954" ht="100.5" customHeight="1" x14ac:dyDescent="0.45"/>
    <row r="1955" ht="100.5" customHeight="1" x14ac:dyDescent="0.45"/>
    <row r="1956" ht="100.5" customHeight="1" x14ac:dyDescent="0.45"/>
    <row r="1957" ht="100.5" customHeight="1" x14ac:dyDescent="0.45"/>
    <row r="1958" ht="100.5" customHeight="1" x14ac:dyDescent="0.45"/>
    <row r="1959" ht="100.5" customHeight="1" x14ac:dyDescent="0.45"/>
    <row r="1960" ht="100.5" customHeight="1" x14ac:dyDescent="0.45"/>
    <row r="1961" ht="100.5" customHeight="1" x14ac:dyDescent="0.45"/>
    <row r="1962" ht="100.5" customHeight="1" x14ac:dyDescent="0.45"/>
    <row r="1963" ht="100.5" customHeight="1" x14ac:dyDescent="0.45"/>
    <row r="1964" ht="100.5" customHeight="1" x14ac:dyDescent="0.45"/>
    <row r="1965" ht="100.5" customHeight="1" x14ac:dyDescent="0.45"/>
    <row r="1966" ht="100.5" customHeight="1" x14ac:dyDescent="0.45"/>
    <row r="1967" ht="100.5" customHeight="1" x14ac:dyDescent="0.45"/>
    <row r="1968" ht="100.5" customHeight="1" x14ac:dyDescent="0.45"/>
    <row r="1969" ht="100.5" customHeight="1" x14ac:dyDescent="0.45"/>
    <row r="1970" ht="100.5" customHeight="1" x14ac:dyDescent="0.45"/>
    <row r="1971" ht="100.5" customHeight="1" x14ac:dyDescent="0.45"/>
    <row r="1972" ht="100.5" customHeight="1" x14ac:dyDescent="0.45"/>
    <row r="1973" ht="100.5" customHeight="1" x14ac:dyDescent="0.45"/>
    <row r="1974" ht="100.5" customHeight="1" x14ac:dyDescent="0.45"/>
    <row r="1975" ht="100.5" customHeight="1" x14ac:dyDescent="0.45"/>
    <row r="1976" ht="100.5" customHeight="1" x14ac:dyDescent="0.45"/>
    <row r="1977" ht="100.5" customHeight="1" x14ac:dyDescent="0.45"/>
    <row r="1978" ht="100.5" customHeight="1" x14ac:dyDescent="0.45"/>
    <row r="1979" ht="100.5" customHeight="1" x14ac:dyDescent="0.45"/>
    <row r="1980" ht="100.5" customHeight="1" x14ac:dyDescent="0.45"/>
    <row r="1981" ht="100.5" customHeight="1" x14ac:dyDescent="0.45"/>
    <row r="1982" ht="100.5" customHeight="1" x14ac:dyDescent="0.45"/>
    <row r="1983" ht="100.5" customHeight="1" x14ac:dyDescent="0.45"/>
    <row r="1984" ht="100.5" customHeight="1" x14ac:dyDescent="0.45"/>
    <row r="1985" ht="100.5" customHeight="1" x14ac:dyDescent="0.45"/>
    <row r="1986" ht="100.5" customHeight="1" x14ac:dyDescent="0.45"/>
    <row r="1987" ht="100.5" customHeight="1" x14ac:dyDescent="0.45"/>
    <row r="1988" ht="100.5" customHeight="1" x14ac:dyDescent="0.45"/>
    <row r="1989" ht="100.5" customHeight="1" x14ac:dyDescent="0.45"/>
    <row r="1990" ht="100.5" customHeight="1" x14ac:dyDescent="0.45"/>
    <row r="1991" ht="100.5" customHeight="1" x14ac:dyDescent="0.45"/>
    <row r="1992" ht="100.5" customHeight="1" x14ac:dyDescent="0.45"/>
    <row r="1993" ht="100.5" customHeight="1" x14ac:dyDescent="0.45"/>
    <row r="1994" ht="100.5" customHeight="1" x14ac:dyDescent="0.45"/>
    <row r="1995" ht="100.5" customHeight="1" x14ac:dyDescent="0.45"/>
    <row r="1996" ht="100.5" customHeight="1" x14ac:dyDescent="0.45"/>
    <row r="1997" ht="100.5" customHeight="1" x14ac:dyDescent="0.45"/>
    <row r="1998" ht="100.5" customHeight="1" x14ac:dyDescent="0.45"/>
    <row r="1999" ht="100.5" customHeight="1" x14ac:dyDescent="0.45"/>
    <row r="2000" ht="100.5" customHeight="1" x14ac:dyDescent="0.45"/>
    <row r="2001" ht="100.5" customHeight="1" x14ac:dyDescent="0.45"/>
    <row r="2002" ht="100.5" customHeight="1" x14ac:dyDescent="0.45"/>
    <row r="2003" ht="100.5" customHeight="1" x14ac:dyDescent="0.45"/>
    <row r="2004" ht="100.5" customHeight="1" x14ac:dyDescent="0.45"/>
    <row r="2005" ht="100.5" customHeight="1" x14ac:dyDescent="0.45"/>
    <row r="2006" ht="100.5" customHeight="1" x14ac:dyDescent="0.45"/>
    <row r="2007" ht="100.5" customHeight="1" x14ac:dyDescent="0.45"/>
    <row r="2008" ht="100.5" customHeight="1" x14ac:dyDescent="0.45"/>
    <row r="2009" ht="100.5" customHeight="1" x14ac:dyDescent="0.45"/>
    <row r="2010" ht="100.5" customHeight="1" x14ac:dyDescent="0.45"/>
    <row r="2011" ht="100.5" customHeight="1" x14ac:dyDescent="0.45"/>
    <row r="2012" ht="100.5" customHeight="1" x14ac:dyDescent="0.45"/>
    <row r="2013" ht="100.5" customHeight="1" x14ac:dyDescent="0.45"/>
    <row r="2014" ht="100.5" customHeight="1" x14ac:dyDescent="0.45"/>
    <row r="2015" ht="100.5" customHeight="1" x14ac:dyDescent="0.45"/>
    <row r="2016" ht="100.5" customHeight="1" x14ac:dyDescent="0.45"/>
    <row r="2017" ht="100.5" customHeight="1" x14ac:dyDescent="0.45"/>
    <row r="2018" ht="100.5" customHeight="1" x14ac:dyDescent="0.45"/>
    <row r="2019" ht="100.5" customHeight="1" x14ac:dyDescent="0.45"/>
    <row r="2020" ht="100.5" customHeight="1" x14ac:dyDescent="0.45"/>
    <row r="2021" ht="100.5" customHeight="1" x14ac:dyDescent="0.45"/>
    <row r="2022" ht="100.5" customHeight="1" x14ac:dyDescent="0.45"/>
    <row r="2023" ht="100.5" customHeight="1" x14ac:dyDescent="0.45"/>
    <row r="2024" ht="100.5" customHeight="1" x14ac:dyDescent="0.45"/>
    <row r="2025" ht="100.5" customHeight="1" x14ac:dyDescent="0.45"/>
    <row r="2026" ht="100.5" customHeight="1" x14ac:dyDescent="0.45"/>
    <row r="2027" ht="100.5" customHeight="1" x14ac:dyDescent="0.45"/>
    <row r="2028" ht="100.5" customHeight="1" x14ac:dyDescent="0.45"/>
    <row r="2029" ht="100.5" customHeight="1" x14ac:dyDescent="0.45"/>
    <row r="2030" ht="100.5" customHeight="1" x14ac:dyDescent="0.45"/>
    <row r="2031" ht="100.5" customHeight="1" x14ac:dyDescent="0.45"/>
    <row r="2032" ht="100.5" customHeight="1" x14ac:dyDescent="0.45"/>
    <row r="2033" ht="100.5" customHeight="1" x14ac:dyDescent="0.45"/>
    <row r="2034" ht="100.5" customHeight="1" x14ac:dyDescent="0.45"/>
    <row r="2035" ht="100.5" customHeight="1" x14ac:dyDescent="0.45"/>
    <row r="2036" ht="100.5" customHeight="1" x14ac:dyDescent="0.45"/>
    <row r="2037" ht="100.5" customHeight="1" x14ac:dyDescent="0.45"/>
    <row r="2038" ht="100.5" customHeight="1" x14ac:dyDescent="0.45"/>
    <row r="2039" ht="100.5" customHeight="1" x14ac:dyDescent="0.45"/>
    <row r="2040" ht="100.5" customHeight="1" x14ac:dyDescent="0.45"/>
    <row r="2041" ht="100.5" customHeight="1" x14ac:dyDescent="0.45"/>
    <row r="2042" ht="100.5" customHeight="1" x14ac:dyDescent="0.45"/>
    <row r="2043" ht="100.5" customHeight="1" x14ac:dyDescent="0.45"/>
    <row r="2044" ht="100.5" customHeight="1" x14ac:dyDescent="0.45"/>
    <row r="2045" ht="100.5" customHeight="1" x14ac:dyDescent="0.45"/>
    <row r="2046" ht="100.5" customHeight="1" x14ac:dyDescent="0.45"/>
    <row r="2047" ht="100.5" customHeight="1" x14ac:dyDescent="0.45"/>
    <row r="2048" ht="100.5" customHeight="1" x14ac:dyDescent="0.45"/>
    <row r="2049" ht="100.5" customHeight="1" x14ac:dyDescent="0.45"/>
    <row r="2050" ht="100.5" customHeight="1" x14ac:dyDescent="0.45"/>
    <row r="2051" ht="100.5" customHeight="1" x14ac:dyDescent="0.45"/>
    <row r="2052" ht="100.5" customHeight="1" x14ac:dyDescent="0.45"/>
    <row r="2053" ht="100.5" customHeight="1" x14ac:dyDescent="0.45"/>
    <row r="2054" ht="100.5" customHeight="1" x14ac:dyDescent="0.45"/>
    <row r="2055" ht="100.5" customHeight="1" x14ac:dyDescent="0.45"/>
    <row r="2056" ht="100.5" customHeight="1" x14ac:dyDescent="0.45"/>
    <row r="2057" ht="100.5" customHeight="1" x14ac:dyDescent="0.45"/>
    <row r="2058" ht="100.5" customHeight="1" x14ac:dyDescent="0.45"/>
    <row r="2059" ht="100.5" customHeight="1" x14ac:dyDescent="0.45"/>
    <row r="2060" ht="100.5" customHeight="1" x14ac:dyDescent="0.45"/>
    <row r="2061" ht="100.5" customHeight="1" x14ac:dyDescent="0.45"/>
    <row r="2062" ht="100.5" customHeight="1" x14ac:dyDescent="0.45"/>
    <row r="2063" ht="100.5" customHeight="1" x14ac:dyDescent="0.45"/>
    <row r="2064" ht="100.5" customHeight="1" x14ac:dyDescent="0.45"/>
    <row r="2065" ht="100.5" customHeight="1" x14ac:dyDescent="0.45"/>
    <row r="2066" ht="100.5" customHeight="1" x14ac:dyDescent="0.45"/>
    <row r="2067" ht="100.5" customHeight="1" x14ac:dyDescent="0.45"/>
    <row r="2068" ht="100.5" customHeight="1" x14ac:dyDescent="0.45"/>
    <row r="2069" ht="100.5" customHeight="1" x14ac:dyDescent="0.45"/>
    <row r="2070" ht="100.5" customHeight="1" x14ac:dyDescent="0.45"/>
    <row r="2071" ht="100.5" customHeight="1" x14ac:dyDescent="0.45"/>
    <row r="2072" ht="100.5" customHeight="1" x14ac:dyDescent="0.45"/>
    <row r="2073" ht="100.5" customHeight="1" x14ac:dyDescent="0.45"/>
    <row r="2074" ht="100.5" customHeight="1" x14ac:dyDescent="0.45"/>
    <row r="2075" ht="100.5" customHeight="1" x14ac:dyDescent="0.45"/>
    <row r="2076" ht="100.5" customHeight="1" x14ac:dyDescent="0.45"/>
    <row r="2077" ht="100.5" customHeight="1" x14ac:dyDescent="0.45"/>
    <row r="2078" ht="100.5" customHeight="1" x14ac:dyDescent="0.45"/>
    <row r="2079" ht="100.5" customHeight="1" x14ac:dyDescent="0.45"/>
    <row r="2080" ht="100.5" customHeight="1" x14ac:dyDescent="0.45"/>
    <row r="2081" ht="100.5" customHeight="1" x14ac:dyDescent="0.45"/>
    <row r="2082" ht="100.5" customHeight="1" x14ac:dyDescent="0.45"/>
    <row r="2083" ht="100.5" customHeight="1" x14ac:dyDescent="0.45"/>
    <row r="2084" ht="100.5" customHeight="1" x14ac:dyDescent="0.45"/>
    <row r="2085" ht="100.5" customHeight="1" x14ac:dyDescent="0.45"/>
    <row r="2086" ht="100.5" customHeight="1" x14ac:dyDescent="0.45"/>
    <row r="2087" ht="100.5" customHeight="1" x14ac:dyDescent="0.45"/>
    <row r="2088" ht="100.5" customHeight="1" x14ac:dyDescent="0.45"/>
    <row r="2089" ht="100.5" customHeight="1" x14ac:dyDescent="0.45"/>
    <row r="2090" ht="100.5" customHeight="1" x14ac:dyDescent="0.45"/>
    <row r="2091" ht="100.5" customHeight="1" x14ac:dyDescent="0.45"/>
    <row r="2092" ht="100.5" customHeight="1" x14ac:dyDescent="0.45"/>
    <row r="2093" ht="100.5" customHeight="1" x14ac:dyDescent="0.45"/>
    <row r="2094" ht="100.5" customHeight="1" x14ac:dyDescent="0.45"/>
    <row r="2095" ht="100.5" customHeight="1" x14ac:dyDescent="0.45"/>
    <row r="2096" ht="100.5" customHeight="1" x14ac:dyDescent="0.45"/>
    <row r="2097" ht="100.5" customHeight="1" x14ac:dyDescent="0.45"/>
    <row r="2098" ht="100.5" customHeight="1" x14ac:dyDescent="0.45"/>
    <row r="2099" ht="100.5" customHeight="1" x14ac:dyDescent="0.45"/>
    <row r="2100" ht="100.5" customHeight="1" x14ac:dyDescent="0.45"/>
    <row r="2101" ht="100.5" customHeight="1" x14ac:dyDescent="0.45"/>
    <row r="2102" ht="100.5" customHeight="1" x14ac:dyDescent="0.45"/>
    <row r="2103" ht="100.5" customHeight="1" x14ac:dyDescent="0.45"/>
    <row r="2104" ht="100.5" customHeight="1" x14ac:dyDescent="0.45"/>
    <row r="2105" ht="100.5" customHeight="1" x14ac:dyDescent="0.45"/>
    <row r="2106" ht="100.5" customHeight="1" x14ac:dyDescent="0.45"/>
    <row r="2107" ht="100.5" customHeight="1" x14ac:dyDescent="0.45"/>
    <row r="2108" ht="100.5" customHeight="1" x14ac:dyDescent="0.45"/>
    <row r="2109" ht="100.5" customHeight="1" x14ac:dyDescent="0.45"/>
    <row r="2110" ht="100.5" customHeight="1" x14ac:dyDescent="0.45"/>
    <row r="2111" ht="100.5" customHeight="1" x14ac:dyDescent="0.45"/>
    <row r="2112" ht="100.5" customHeight="1" x14ac:dyDescent="0.45"/>
    <row r="2113" ht="100.5" customHeight="1" x14ac:dyDescent="0.45"/>
    <row r="2114" ht="100.5" customHeight="1" x14ac:dyDescent="0.45"/>
    <row r="2115" ht="100.5" customHeight="1" x14ac:dyDescent="0.45"/>
    <row r="2116" ht="100.5" customHeight="1" x14ac:dyDescent="0.45"/>
    <row r="2117" ht="100.5" customHeight="1" x14ac:dyDescent="0.45"/>
    <row r="2118" ht="100.5" customHeight="1" x14ac:dyDescent="0.45"/>
    <row r="2119" ht="100.5" customHeight="1" x14ac:dyDescent="0.45"/>
    <row r="2120" ht="100.5" customHeight="1" x14ac:dyDescent="0.45"/>
    <row r="2121" ht="100.5" customHeight="1" x14ac:dyDescent="0.45"/>
    <row r="2122" ht="100.5" customHeight="1" x14ac:dyDescent="0.45"/>
    <row r="2123" ht="100.5" customHeight="1" x14ac:dyDescent="0.45"/>
    <row r="2124" ht="100.5" customHeight="1" x14ac:dyDescent="0.45"/>
    <row r="2125" ht="100.5" customHeight="1" x14ac:dyDescent="0.45"/>
    <row r="2126" ht="100.5" customHeight="1" x14ac:dyDescent="0.45"/>
    <row r="2127" ht="100.5" customHeight="1" x14ac:dyDescent="0.45"/>
    <row r="2128" ht="100.5" customHeight="1" x14ac:dyDescent="0.45"/>
    <row r="2129" ht="100.5" customHeight="1" x14ac:dyDescent="0.45"/>
    <row r="2130" ht="100.5" customHeight="1" x14ac:dyDescent="0.45"/>
    <row r="2131" ht="100.5" customHeight="1" x14ac:dyDescent="0.45"/>
    <row r="2132" ht="100.5" customHeight="1" x14ac:dyDescent="0.45"/>
    <row r="2133" ht="100.5" customHeight="1" x14ac:dyDescent="0.45"/>
    <row r="2134" ht="100.5" customHeight="1" x14ac:dyDescent="0.45"/>
    <row r="2135" ht="100.5" customHeight="1" x14ac:dyDescent="0.45"/>
    <row r="2136" ht="100.5" customHeight="1" x14ac:dyDescent="0.45"/>
    <row r="2137" ht="100.5" customHeight="1" x14ac:dyDescent="0.45"/>
    <row r="2138" ht="100.5" customHeight="1" x14ac:dyDescent="0.45"/>
    <row r="2139" ht="100.5" customHeight="1" x14ac:dyDescent="0.45"/>
    <row r="2140" ht="100.5" customHeight="1" x14ac:dyDescent="0.45"/>
    <row r="2141" ht="100.5" customHeight="1" x14ac:dyDescent="0.45"/>
    <row r="2142" ht="100.5" customHeight="1" x14ac:dyDescent="0.45"/>
    <row r="2143" ht="100.5" customHeight="1" x14ac:dyDescent="0.45"/>
    <row r="2144" ht="100.5" customHeight="1" x14ac:dyDescent="0.45"/>
    <row r="2145" ht="100.5" customHeight="1" x14ac:dyDescent="0.45"/>
    <row r="2146" ht="100.5" customHeight="1" x14ac:dyDescent="0.45"/>
    <row r="2147" ht="100.5" customHeight="1" x14ac:dyDescent="0.45"/>
    <row r="2148" ht="100.5" customHeight="1" x14ac:dyDescent="0.45"/>
    <row r="2149" ht="100.5" customHeight="1" x14ac:dyDescent="0.45"/>
    <row r="2150" ht="100.5" customHeight="1" x14ac:dyDescent="0.45"/>
    <row r="2151" ht="100.5" customHeight="1" x14ac:dyDescent="0.45"/>
    <row r="2152" ht="100.5" customHeight="1" x14ac:dyDescent="0.45"/>
    <row r="2153" ht="100.5" customHeight="1" x14ac:dyDescent="0.45"/>
    <row r="2154" ht="100.5" customHeight="1" x14ac:dyDescent="0.45"/>
    <row r="2155" ht="100.5" customHeight="1" x14ac:dyDescent="0.45"/>
    <row r="2156" ht="100.5" customHeight="1" x14ac:dyDescent="0.45"/>
    <row r="2157" ht="100.5" customHeight="1" x14ac:dyDescent="0.45"/>
    <row r="2158" ht="100.5" customHeight="1" x14ac:dyDescent="0.45"/>
    <row r="2159" ht="100.5" customHeight="1" x14ac:dyDescent="0.45"/>
    <row r="2160" ht="100.5" customHeight="1" x14ac:dyDescent="0.45"/>
    <row r="2161" ht="100.5" customHeight="1" x14ac:dyDescent="0.45"/>
    <row r="2162" ht="100.5" customHeight="1" x14ac:dyDescent="0.45"/>
    <row r="2163" ht="100.5" customHeight="1" x14ac:dyDescent="0.45"/>
    <row r="2164" ht="100.5" customHeight="1" x14ac:dyDescent="0.45"/>
    <row r="2165" ht="100.5" customHeight="1" x14ac:dyDescent="0.45"/>
    <row r="2166" ht="100.5" customHeight="1" x14ac:dyDescent="0.45"/>
    <row r="2167" ht="100.5" customHeight="1" x14ac:dyDescent="0.45"/>
    <row r="2168" ht="100.5" customHeight="1" x14ac:dyDescent="0.45"/>
    <row r="2169" ht="100.5" customHeight="1" x14ac:dyDescent="0.45"/>
    <row r="2170" ht="100.5" customHeight="1" x14ac:dyDescent="0.45"/>
    <row r="2171" ht="100.5" customHeight="1" x14ac:dyDescent="0.45"/>
    <row r="2172" ht="100.5" customHeight="1" x14ac:dyDescent="0.45"/>
    <row r="2173" ht="100.5" customHeight="1" x14ac:dyDescent="0.45"/>
    <row r="2174" ht="100.5" customHeight="1" x14ac:dyDescent="0.45"/>
    <row r="2175" ht="100.5" customHeight="1" x14ac:dyDescent="0.45"/>
    <row r="2176" ht="100.5" customHeight="1" x14ac:dyDescent="0.45"/>
    <row r="2177" ht="100.5" customHeight="1" x14ac:dyDescent="0.45"/>
    <row r="2178" ht="100.5" customHeight="1" x14ac:dyDescent="0.45"/>
    <row r="2179" ht="100.5" customHeight="1" x14ac:dyDescent="0.45"/>
    <row r="2180" ht="100.5" customHeight="1" x14ac:dyDescent="0.45"/>
    <row r="2181" ht="100.5" customHeight="1" x14ac:dyDescent="0.45"/>
    <row r="2182" ht="100.5" customHeight="1" x14ac:dyDescent="0.45"/>
    <row r="2183" ht="100.5" customHeight="1" x14ac:dyDescent="0.45"/>
    <row r="2184" ht="100.5" customHeight="1" x14ac:dyDescent="0.45"/>
    <row r="2185" ht="100.5" customHeight="1" x14ac:dyDescent="0.45"/>
    <row r="2186" ht="100.5" customHeight="1" x14ac:dyDescent="0.45"/>
    <row r="2187" ht="100.5" customHeight="1" x14ac:dyDescent="0.45"/>
    <row r="2188" ht="100.5" customHeight="1" x14ac:dyDescent="0.45"/>
    <row r="2189" ht="100.5" customHeight="1" x14ac:dyDescent="0.45"/>
    <row r="2190" ht="100.5" customHeight="1" x14ac:dyDescent="0.45"/>
    <row r="2191" ht="100.5" customHeight="1" x14ac:dyDescent="0.45"/>
    <row r="2192" ht="100.5" customHeight="1" x14ac:dyDescent="0.45"/>
    <row r="2193" ht="100.5" customHeight="1" x14ac:dyDescent="0.45"/>
    <row r="2194" ht="100.5" customHeight="1" x14ac:dyDescent="0.45"/>
    <row r="2195" ht="100.5" customHeight="1" x14ac:dyDescent="0.45"/>
    <row r="2196" ht="100.5" customHeight="1" x14ac:dyDescent="0.45"/>
    <row r="2197" ht="100.5" customHeight="1" x14ac:dyDescent="0.45"/>
    <row r="2198" ht="100.5" customHeight="1" x14ac:dyDescent="0.45"/>
    <row r="2199" ht="100.5" customHeight="1" x14ac:dyDescent="0.45"/>
    <row r="2200" ht="100.5" customHeight="1" x14ac:dyDescent="0.45"/>
    <row r="2201" ht="100.5" customHeight="1" x14ac:dyDescent="0.45"/>
    <row r="2202" ht="100.5" customHeight="1" x14ac:dyDescent="0.45"/>
    <row r="2203" ht="100.5" customHeight="1" x14ac:dyDescent="0.45"/>
    <row r="2204" ht="100.5" customHeight="1" x14ac:dyDescent="0.45"/>
    <row r="2205" ht="100.5" customHeight="1" x14ac:dyDescent="0.45"/>
    <row r="2206" ht="100.5" customHeight="1" x14ac:dyDescent="0.45"/>
    <row r="2207" ht="100.5" customHeight="1" x14ac:dyDescent="0.45"/>
    <row r="2208" ht="100.5" customHeight="1" x14ac:dyDescent="0.45"/>
    <row r="2209" ht="100.5" customHeight="1" x14ac:dyDescent="0.45"/>
    <row r="2210" ht="100.5" customHeight="1" x14ac:dyDescent="0.45"/>
    <row r="2211" ht="100.5" customHeight="1" x14ac:dyDescent="0.45"/>
    <row r="2212" ht="100.5" customHeight="1" x14ac:dyDescent="0.45"/>
    <row r="2213" ht="100.5" customHeight="1" x14ac:dyDescent="0.45"/>
    <row r="2214" ht="100.5" customHeight="1" x14ac:dyDescent="0.45"/>
    <row r="2215" ht="100.5" customHeight="1" x14ac:dyDescent="0.45"/>
    <row r="2216" ht="100.5" customHeight="1" x14ac:dyDescent="0.45"/>
    <row r="2217" ht="100.5" customHeight="1" x14ac:dyDescent="0.45"/>
    <row r="2218" ht="100.5" customHeight="1" x14ac:dyDescent="0.45"/>
    <row r="2219" ht="100.5" customHeight="1" x14ac:dyDescent="0.45"/>
    <row r="2220" ht="100.5" customHeight="1" x14ac:dyDescent="0.45"/>
    <row r="2221" ht="100.5" customHeight="1" x14ac:dyDescent="0.45"/>
    <row r="2222" ht="100.5" customHeight="1" x14ac:dyDescent="0.45"/>
    <row r="2223" ht="100.5" customHeight="1" x14ac:dyDescent="0.45"/>
    <row r="2224" ht="100.5" customHeight="1" x14ac:dyDescent="0.45"/>
    <row r="2225" ht="100.5" customHeight="1" x14ac:dyDescent="0.45"/>
    <row r="2226" ht="100.5" customHeight="1" x14ac:dyDescent="0.45"/>
    <row r="2227" ht="100.5" customHeight="1" x14ac:dyDescent="0.45"/>
    <row r="2228" ht="100.5" customHeight="1" x14ac:dyDescent="0.45"/>
    <row r="2229" ht="100.5" customHeight="1" x14ac:dyDescent="0.45"/>
    <row r="2230" ht="100.5" customHeight="1" x14ac:dyDescent="0.45"/>
    <row r="2231" ht="100.5" customHeight="1" x14ac:dyDescent="0.45"/>
    <row r="2232" ht="100.5" customHeight="1" x14ac:dyDescent="0.45"/>
    <row r="2233" ht="100.5" customHeight="1" x14ac:dyDescent="0.45"/>
    <row r="2234" ht="100.5" customHeight="1" x14ac:dyDescent="0.45"/>
    <row r="2235" ht="100.5" customHeight="1" x14ac:dyDescent="0.45"/>
    <row r="2236" ht="100.5" customHeight="1" x14ac:dyDescent="0.45"/>
    <row r="2237" ht="100.5" customHeight="1" x14ac:dyDescent="0.45"/>
    <row r="2238" ht="100.5" customHeight="1" x14ac:dyDescent="0.45"/>
    <row r="2239" ht="100.5" customHeight="1" x14ac:dyDescent="0.45"/>
    <row r="2240" ht="100.5" customHeight="1" x14ac:dyDescent="0.45"/>
    <row r="2241" ht="100.5" customHeight="1" x14ac:dyDescent="0.45"/>
    <row r="2242" ht="100.5" customHeight="1" x14ac:dyDescent="0.45"/>
    <row r="2243" ht="100.5" customHeight="1" x14ac:dyDescent="0.45"/>
    <row r="2244" ht="100.5" customHeight="1" x14ac:dyDescent="0.45"/>
    <row r="2245" ht="100.5" customHeight="1" x14ac:dyDescent="0.45"/>
    <row r="2246" ht="100.5" customHeight="1" x14ac:dyDescent="0.45"/>
    <row r="2247" ht="100.5" customHeight="1" x14ac:dyDescent="0.45"/>
    <row r="2248" ht="100.5" customHeight="1" x14ac:dyDescent="0.45"/>
    <row r="2249" ht="100.5" customHeight="1" x14ac:dyDescent="0.45"/>
    <row r="2250" ht="100.5" customHeight="1" x14ac:dyDescent="0.45"/>
    <row r="2251" ht="100.5" customHeight="1" x14ac:dyDescent="0.45"/>
    <row r="2252" ht="100.5" customHeight="1" x14ac:dyDescent="0.45"/>
    <row r="2253" ht="100.5" customHeight="1" x14ac:dyDescent="0.45"/>
    <row r="2254" ht="100.5" customHeight="1" x14ac:dyDescent="0.45"/>
    <row r="2255" ht="100.5" customHeight="1" x14ac:dyDescent="0.45"/>
    <row r="2256" ht="100.5" customHeight="1" x14ac:dyDescent="0.45"/>
    <row r="2257" ht="100.5" customHeight="1" x14ac:dyDescent="0.45"/>
    <row r="2258" ht="100.5" customHeight="1" x14ac:dyDescent="0.45"/>
    <row r="2259" ht="100.5" customHeight="1" x14ac:dyDescent="0.45"/>
    <row r="2260" ht="100.5" customHeight="1" x14ac:dyDescent="0.45"/>
    <row r="2261" ht="100.5" customHeight="1" x14ac:dyDescent="0.45"/>
    <row r="2262" ht="100.5" customHeight="1" x14ac:dyDescent="0.45"/>
    <row r="2263" ht="100.5" customHeight="1" x14ac:dyDescent="0.45"/>
    <row r="2264" ht="100.5" customHeight="1" x14ac:dyDescent="0.45"/>
    <row r="2265" ht="100.5" customHeight="1" x14ac:dyDescent="0.45"/>
    <row r="2266" ht="100.5" customHeight="1" x14ac:dyDescent="0.45"/>
    <row r="2267" ht="100.5" customHeight="1" x14ac:dyDescent="0.45"/>
    <row r="2268" ht="100.5" customHeight="1" x14ac:dyDescent="0.45"/>
    <row r="2269" ht="100.5" customHeight="1" x14ac:dyDescent="0.45"/>
    <row r="2270" ht="100.5" customHeight="1" x14ac:dyDescent="0.45"/>
    <row r="2271" ht="100.5" customHeight="1" x14ac:dyDescent="0.45"/>
    <row r="2272" ht="100.5" customHeight="1" x14ac:dyDescent="0.45"/>
    <row r="2273" ht="100.5" customHeight="1" x14ac:dyDescent="0.45"/>
    <row r="2274" ht="100.5" customHeight="1" x14ac:dyDescent="0.45"/>
    <row r="2275" ht="100.5" customHeight="1" x14ac:dyDescent="0.45"/>
    <row r="2276" ht="100.5" customHeight="1" x14ac:dyDescent="0.45"/>
    <row r="2277" ht="100.5" customHeight="1" x14ac:dyDescent="0.45"/>
    <row r="2278" ht="100.5" customHeight="1" x14ac:dyDescent="0.45"/>
    <row r="2279" ht="100.5" customHeight="1" x14ac:dyDescent="0.45"/>
    <row r="2280" ht="100.5" customHeight="1" x14ac:dyDescent="0.45"/>
    <row r="2281" ht="100.5" customHeight="1" x14ac:dyDescent="0.45"/>
    <row r="2282" ht="100.5" customHeight="1" x14ac:dyDescent="0.45"/>
    <row r="2283" ht="100.5" customHeight="1" x14ac:dyDescent="0.45"/>
    <row r="2284" ht="100.5" customHeight="1" x14ac:dyDescent="0.45"/>
    <row r="2285" ht="100.5" customHeight="1" x14ac:dyDescent="0.45"/>
    <row r="2286" ht="100.5" customHeight="1" x14ac:dyDescent="0.45"/>
    <row r="2287" ht="100.5" customHeight="1" x14ac:dyDescent="0.45"/>
    <row r="2288" ht="100.5" customHeight="1" x14ac:dyDescent="0.45"/>
    <row r="2289" ht="100.5" customHeight="1" x14ac:dyDescent="0.45"/>
    <row r="2290" ht="100.5" customHeight="1" x14ac:dyDescent="0.45"/>
    <row r="2291" ht="100.5" customHeight="1" x14ac:dyDescent="0.45"/>
    <row r="2292" ht="100.5" customHeight="1" x14ac:dyDescent="0.45"/>
    <row r="2293" ht="100.5" customHeight="1" x14ac:dyDescent="0.45"/>
    <row r="2294" ht="100.5" customHeight="1" x14ac:dyDescent="0.45"/>
    <row r="2295" ht="100.5" customHeight="1" x14ac:dyDescent="0.45"/>
    <row r="2296" ht="100.5" customHeight="1" x14ac:dyDescent="0.45"/>
    <row r="2297" ht="100.5" customHeight="1" x14ac:dyDescent="0.45"/>
    <row r="2298" ht="100.5" customHeight="1" x14ac:dyDescent="0.45"/>
    <row r="2299" ht="100.5" customHeight="1" x14ac:dyDescent="0.45"/>
    <row r="2300" ht="100.5" customHeight="1" x14ac:dyDescent="0.45"/>
    <row r="2301" ht="100.5" customHeight="1" x14ac:dyDescent="0.45"/>
    <row r="2302" ht="100.5" customHeight="1" x14ac:dyDescent="0.45"/>
    <row r="2303" ht="100.5" customHeight="1" x14ac:dyDescent="0.45"/>
    <row r="2304" ht="100.5" customHeight="1" x14ac:dyDescent="0.45"/>
    <row r="2305" ht="100.5" customHeight="1" x14ac:dyDescent="0.45"/>
    <row r="2306" ht="100.5" customHeight="1" x14ac:dyDescent="0.45"/>
    <row r="2307" ht="100.5" customHeight="1" x14ac:dyDescent="0.45"/>
    <row r="2308" ht="100.5" customHeight="1" x14ac:dyDescent="0.45"/>
    <row r="2309" ht="100.5" customHeight="1" x14ac:dyDescent="0.45"/>
    <row r="2310" ht="100.5" customHeight="1" x14ac:dyDescent="0.45"/>
    <row r="2311" ht="100.5" customHeight="1" x14ac:dyDescent="0.45"/>
    <row r="2312" ht="100.5" customHeight="1" x14ac:dyDescent="0.45"/>
    <row r="2313" ht="100.5" customHeight="1" x14ac:dyDescent="0.45"/>
    <row r="2314" ht="100.5" customHeight="1" x14ac:dyDescent="0.45"/>
    <row r="2315" ht="100.5" customHeight="1" x14ac:dyDescent="0.45"/>
    <row r="2316" ht="100.5" customHeight="1" x14ac:dyDescent="0.45"/>
    <row r="2317" ht="100.5" customHeight="1" x14ac:dyDescent="0.45"/>
    <row r="2318" ht="100.5" customHeight="1" x14ac:dyDescent="0.45"/>
    <row r="2319" ht="100.5" customHeight="1" x14ac:dyDescent="0.45"/>
    <row r="2320" ht="100.5" customHeight="1" x14ac:dyDescent="0.45"/>
    <row r="2321" ht="100.5" customHeight="1" x14ac:dyDescent="0.45"/>
    <row r="2322" ht="100.5" customHeight="1" x14ac:dyDescent="0.45"/>
    <row r="2323" ht="100.5" customHeight="1" x14ac:dyDescent="0.45"/>
    <row r="2324" ht="100.5" customHeight="1" x14ac:dyDescent="0.45"/>
    <row r="2325" ht="100.5" customHeight="1" x14ac:dyDescent="0.45"/>
    <row r="2326" ht="100.5" customHeight="1" x14ac:dyDescent="0.45"/>
    <row r="2327" ht="100.5" customHeight="1" x14ac:dyDescent="0.45"/>
    <row r="2328" ht="100.5" customHeight="1" x14ac:dyDescent="0.45"/>
    <row r="2329" ht="100.5" customHeight="1" x14ac:dyDescent="0.45"/>
    <row r="2330" ht="100.5" customHeight="1" x14ac:dyDescent="0.45"/>
    <row r="2331" ht="100.5" customHeight="1" x14ac:dyDescent="0.45"/>
    <row r="2332" ht="100.5" customHeight="1" x14ac:dyDescent="0.45"/>
    <row r="2333" ht="100.5" customHeight="1" x14ac:dyDescent="0.45"/>
    <row r="2334" ht="100.5" customHeight="1" x14ac:dyDescent="0.45"/>
    <row r="2335" ht="100.5" customHeight="1" x14ac:dyDescent="0.45"/>
    <row r="2336" ht="100.5" customHeight="1" x14ac:dyDescent="0.45"/>
    <row r="2337" ht="100.5" customHeight="1" x14ac:dyDescent="0.45"/>
    <row r="2338" ht="100.5" customHeight="1" x14ac:dyDescent="0.45"/>
    <row r="2339" ht="100.5" customHeight="1" x14ac:dyDescent="0.45"/>
    <row r="2340" ht="100.5" customHeight="1" x14ac:dyDescent="0.45"/>
    <row r="2341" ht="100.5" customHeight="1" x14ac:dyDescent="0.45"/>
    <row r="2342" ht="100.5" customHeight="1" x14ac:dyDescent="0.45"/>
    <row r="2343" ht="100.5" customHeight="1" x14ac:dyDescent="0.45"/>
    <row r="2344" ht="100.5" customHeight="1" x14ac:dyDescent="0.45"/>
    <row r="2345" ht="100.5" customHeight="1" x14ac:dyDescent="0.45"/>
    <row r="2346" ht="100.5" customHeight="1" x14ac:dyDescent="0.45"/>
    <row r="2347" ht="100.5" customHeight="1" x14ac:dyDescent="0.45"/>
    <row r="2348" ht="100.5" customHeight="1" x14ac:dyDescent="0.45"/>
    <row r="2349" ht="100.5" customHeight="1" x14ac:dyDescent="0.45"/>
    <row r="2350" ht="100.5" customHeight="1" x14ac:dyDescent="0.45"/>
    <row r="2351" ht="100.5" customHeight="1" x14ac:dyDescent="0.45"/>
    <row r="2352" ht="100.5" customHeight="1" x14ac:dyDescent="0.45"/>
    <row r="2353" ht="100.5" customHeight="1" x14ac:dyDescent="0.45"/>
    <row r="2354" ht="100.5" customHeight="1" x14ac:dyDescent="0.45"/>
    <row r="2355" ht="100.5" customHeight="1" x14ac:dyDescent="0.45"/>
    <row r="2356" ht="100.5" customHeight="1" x14ac:dyDescent="0.45"/>
    <row r="2357" ht="100.5" customHeight="1" x14ac:dyDescent="0.45"/>
    <row r="2358" ht="100.5" customHeight="1" x14ac:dyDescent="0.45"/>
    <row r="2359" ht="100.5" customHeight="1" x14ac:dyDescent="0.45"/>
    <row r="2360" ht="100.5" customHeight="1" x14ac:dyDescent="0.45"/>
    <row r="2361" ht="100.5" customHeight="1" x14ac:dyDescent="0.45"/>
    <row r="2362" ht="100.5" customHeight="1" x14ac:dyDescent="0.45"/>
    <row r="2363" ht="100.5" customHeight="1" x14ac:dyDescent="0.45"/>
    <row r="2364" ht="100.5" customHeight="1" x14ac:dyDescent="0.45"/>
    <row r="2365" ht="100.5" customHeight="1" x14ac:dyDescent="0.45"/>
    <row r="2366" ht="100.5" customHeight="1" x14ac:dyDescent="0.45"/>
    <row r="2367" ht="100.5" customHeight="1" x14ac:dyDescent="0.45"/>
    <row r="2368" ht="100.5" customHeight="1" x14ac:dyDescent="0.45"/>
    <row r="2369" ht="100.5" customHeight="1" x14ac:dyDescent="0.45"/>
    <row r="2370" ht="100.5" customHeight="1" x14ac:dyDescent="0.45"/>
    <row r="2371" ht="100.5" customHeight="1" x14ac:dyDescent="0.45"/>
    <row r="2372" ht="100.5" customHeight="1" x14ac:dyDescent="0.45"/>
    <row r="2373" ht="100.5" customHeight="1" x14ac:dyDescent="0.45"/>
    <row r="2374" ht="100.5" customHeight="1" x14ac:dyDescent="0.45"/>
    <row r="2375" ht="100.5" customHeight="1" x14ac:dyDescent="0.45"/>
    <row r="2376" ht="100.5" customHeight="1" x14ac:dyDescent="0.45"/>
    <row r="2377" ht="100.5" customHeight="1" x14ac:dyDescent="0.45"/>
    <row r="2378" ht="100.5" customHeight="1" x14ac:dyDescent="0.45"/>
    <row r="2379" ht="100.5" customHeight="1" x14ac:dyDescent="0.45"/>
    <row r="2380" ht="100.5" customHeight="1" x14ac:dyDescent="0.45"/>
    <row r="2381" ht="100.5" customHeight="1" x14ac:dyDescent="0.45"/>
    <row r="2382" ht="100.5" customHeight="1" x14ac:dyDescent="0.45"/>
    <row r="2383" ht="100.5" customHeight="1" x14ac:dyDescent="0.45"/>
    <row r="2384" ht="100.5" customHeight="1" x14ac:dyDescent="0.45"/>
    <row r="2385" ht="100.5" customHeight="1" x14ac:dyDescent="0.45"/>
    <row r="2386" ht="100.5" customHeight="1" x14ac:dyDescent="0.45"/>
    <row r="2387" ht="100.5" customHeight="1" x14ac:dyDescent="0.45"/>
    <row r="2388" ht="100.5" customHeight="1" x14ac:dyDescent="0.45"/>
    <row r="2389" ht="100.5" customHeight="1" x14ac:dyDescent="0.45"/>
    <row r="2390" ht="100.5" customHeight="1" x14ac:dyDescent="0.45"/>
    <row r="2391" ht="100.5" customHeight="1" x14ac:dyDescent="0.45"/>
    <row r="2392" ht="100.5" customHeight="1" x14ac:dyDescent="0.45"/>
    <row r="2393" ht="100.5" customHeight="1" x14ac:dyDescent="0.45"/>
    <row r="2394" ht="100.5" customHeight="1" x14ac:dyDescent="0.45"/>
    <row r="2395" ht="100.5" customHeight="1" x14ac:dyDescent="0.45"/>
    <row r="2396" ht="100.5" customHeight="1" x14ac:dyDescent="0.45"/>
    <row r="2397" ht="100.5" customHeight="1" x14ac:dyDescent="0.45"/>
    <row r="2398" ht="100.5" customHeight="1" x14ac:dyDescent="0.45"/>
    <row r="2399" ht="100.5" customHeight="1" x14ac:dyDescent="0.45"/>
    <row r="2400" ht="100.5" customHeight="1" x14ac:dyDescent="0.45"/>
    <row r="2401" ht="100.5" customHeight="1" x14ac:dyDescent="0.45"/>
    <row r="2402" ht="100.5" customHeight="1" x14ac:dyDescent="0.45"/>
    <row r="2403" ht="100.5" customHeight="1" x14ac:dyDescent="0.45"/>
    <row r="2404" ht="100.5" customHeight="1" x14ac:dyDescent="0.45"/>
    <row r="2405" ht="100.5" customHeight="1" x14ac:dyDescent="0.45"/>
    <row r="2406" ht="100.5" customHeight="1" x14ac:dyDescent="0.45"/>
    <row r="2407" ht="100.5" customHeight="1" x14ac:dyDescent="0.45"/>
    <row r="2408" ht="100.5" customHeight="1" x14ac:dyDescent="0.45"/>
    <row r="2409" ht="100.5" customHeight="1" x14ac:dyDescent="0.45"/>
    <row r="2410" ht="100.5" customHeight="1" x14ac:dyDescent="0.45"/>
    <row r="2411" ht="100.5" customHeight="1" x14ac:dyDescent="0.45"/>
    <row r="2412" ht="100.5" customHeight="1" x14ac:dyDescent="0.45"/>
    <row r="2413" ht="100.5" customHeight="1" x14ac:dyDescent="0.45"/>
    <row r="2414" ht="100.5" customHeight="1" x14ac:dyDescent="0.45"/>
    <row r="2415" ht="100.5" customHeight="1" x14ac:dyDescent="0.45"/>
    <row r="2416" ht="100.5" customHeight="1" x14ac:dyDescent="0.45"/>
    <row r="2417" ht="100.5" customHeight="1" x14ac:dyDescent="0.45"/>
    <row r="2418" ht="100.5" customHeight="1" x14ac:dyDescent="0.45"/>
    <row r="2419" ht="100.5" customHeight="1" x14ac:dyDescent="0.45"/>
    <row r="2420" ht="100.5" customHeight="1" x14ac:dyDescent="0.45"/>
    <row r="2421" ht="100.5" customHeight="1" x14ac:dyDescent="0.45"/>
    <row r="2422" ht="100.5" customHeight="1" x14ac:dyDescent="0.45"/>
    <row r="2423" ht="100.5" customHeight="1" x14ac:dyDescent="0.45"/>
    <row r="2424" ht="100.5" customHeight="1" x14ac:dyDescent="0.45"/>
    <row r="2425" ht="100.5" customHeight="1" x14ac:dyDescent="0.45"/>
    <row r="2426" ht="100.5" customHeight="1" x14ac:dyDescent="0.45"/>
    <row r="2427" ht="100.5" customHeight="1" x14ac:dyDescent="0.45"/>
    <row r="2428" ht="100.5" customHeight="1" x14ac:dyDescent="0.45"/>
    <row r="2429" ht="100.5" customHeight="1" x14ac:dyDescent="0.45"/>
    <row r="2430" ht="100.5" customHeight="1" x14ac:dyDescent="0.45"/>
    <row r="2431" ht="100.5" customHeight="1" x14ac:dyDescent="0.45"/>
    <row r="2432" ht="100.5" customHeight="1" x14ac:dyDescent="0.45"/>
    <row r="2433" ht="100.5" customHeight="1" x14ac:dyDescent="0.45"/>
    <row r="2434" ht="100.5" customHeight="1" x14ac:dyDescent="0.45"/>
    <row r="2435" ht="100.5" customHeight="1" x14ac:dyDescent="0.45"/>
    <row r="2436" ht="100.5" customHeight="1" x14ac:dyDescent="0.45"/>
    <row r="2437" ht="100.5" customHeight="1" x14ac:dyDescent="0.45"/>
    <row r="2438" ht="100.5" customHeight="1" x14ac:dyDescent="0.45"/>
    <row r="2439" ht="100.5" customHeight="1" x14ac:dyDescent="0.45"/>
    <row r="2440" ht="100.5" customHeight="1" x14ac:dyDescent="0.45"/>
    <row r="2441" ht="100.5" customHeight="1" x14ac:dyDescent="0.45"/>
    <row r="2442" ht="100.5" customHeight="1" x14ac:dyDescent="0.45"/>
    <row r="2443" ht="100.5" customHeight="1" x14ac:dyDescent="0.45"/>
    <row r="2444" ht="100.5" customHeight="1" x14ac:dyDescent="0.45"/>
    <row r="2445" ht="100.5" customHeight="1" x14ac:dyDescent="0.45"/>
    <row r="2446" ht="100.5" customHeight="1" x14ac:dyDescent="0.45"/>
    <row r="2447" ht="100.5" customHeight="1" x14ac:dyDescent="0.45"/>
    <row r="2448" ht="100.5" customHeight="1" x14ac:dyDescent="0.45"/>
    <row r="2449" ht="100.5" customHeight="1" x14ac:dyDescent="0.45"/>
    <row r="2450" ht="100.5" customHeight="1" x14ac:dyDescent="0.45"/>
    <row r="2451" ht="100.5" customHeight="1" x14ac:dyDescent="0.45"/>
    <row r="2452" ht="100.5" customHeight="1" x14ac:dyDescent="0.45"/>
    <row r="2453" ht="100.5" customHeight="1" x14ac:dyDescent="0.45"/>
    <row r="2454" ht="100.5" customHeight="1" x14ac:dyDescent="0.45"/>
    <row r="2455" ht="100.5" customHeight="1" x14ac:dyDescent="0.45"/>
    <row r="2456" ht="100.5" customHeight="1" x14ac:dyDescent="0.45"/>
    <row r="2457" ht="100.5" customHeight="1" x14ac:dyDescent="0.45"/>
    <row r="2458" ht="100.5" customHeight="1" x14ac:dyDescent="0.45"/>
    <row r="2459" ht="100.5" customHeight="1" x14ac:dyDescent="0.45"/>
    <row r="2460" ht="100.5" customHeight="1" x14ac:dyDescent="0.45"/>
    <row r="2461" ht="100.5" customHeight="1" x14ac:dyDescent="0.45"/>
    <row r="2462" ht="100.5" customHeight="1" x14ac:dyDescent="0.45"/>
    <row r="2463" ht="100.5" customHeight="1" x14ac:dyDescent="0.45"/>
    <row r="2464" ht="100.5" customHeight="1" x14ac:dyDescent="0.45"/>
    <row r="2465" ht="100.5" customHeight="1" x14ac:dyDescent="0.45"/>
    <row r="2466" ht="100.5" customHeight="1" x14ac:dyDescent="0.45"/>
    <row r="2467" ht="100.5" customHeight="1" x14ac:dyDescent="0.45"/>
    <row r="2468" ht="100.5" customHeight="1" x14ac:dyDescent="0.45"/>
    <row r="2469" ht="100.5" customHeight="1" x14ac:dyDescent="0.45"/>
    <row r="2470" ht="100.5" customHeight="1" x14ac:dyDescent="0.45"/>
    <row r="2471" ht="100.5" customHeight="1" x14ac:dyDescent="0.45"/>
    <row r="2472" ht="100.5" customHeight="1" x14ac:dyDescent="0.45"/>
    <row r="2473" ht="100.5" customHeight="1" x14ac:dyDescent="0.45"/>
    <row r="2474" ht="100.5" customHeight="1" x14ac:dyDescent="0.45"/>
    <row r="2475" ht="100.5" customHeight="1" x14ac:dyDescent="0.45"/>
    <row r="2476" ht="100.5" customHeight="1" x14ac:dyDescent="0.45"/>
    <row r="2477" ht="100.5" customHeight="1" x14ac:dyDescent="0.45"/>
    <row r="2478" ht="100.5" customHeight="1" x14ac:dyDescent="0.45"/>
    <row r="2479" ht="100.5" customHeight="1" x14ac:dyDescent="0.45"/>
    <row r="2480" ht="100.5" customHeight="1" x14ac:dyDescent="0.45"/>
    <row r="2481" ht="100.5" customHeight="1" x14ac:dyDescent="0.45"/>
    <row r="2482" ht="100.5" customHeight="1" x14ac:dyDescent="0.45"/>
    <row r="2483" ht="100.5" customHeight="1" x14ac:dyDescent="0.45"/>
    <row r="2484" ht="100.5" customHeight="1" x14ac:dyDescent="0.45"/>
    <row r="2485" ht="100.5" customHeight="1" x14ac:dyDescent="0.45"/>
    <row r="2486" ht="100.5" customHeight="1" x14ac:dyDescent="0.45"/>
    <row r="2487" ht="100.5" customHeight="1" x14ac:dyDescent="0.45"/>
    <row r="2488" ht="100.5" customHeight="1" x14ac:dyDescent="0.45"/>
    <row r="2489" ht="100.5" customHeight="1" x14ac:dyDescent="0.45"/>
    <row r="2490" ht="100.5" customHeight="1" x14ac:dyDescent="0.45"/>
    <row r="2491" ht="100.5" customHeight="1" x14ac:dyDescent="0.45"/>
    <row r="2492" ht="100.5" customHeight="1" x14ac:dyDescent="0.45"/>
    <row r="2493" ht="100.5" customHeight="1" x14ac:dyDescent="0.45"/>
    <row r="2494" ht="100.5" customHeight="1" x14ac:dyDescent="0.45"/>
    <row r="2495" ht="100.5" customHeight="1" x14ac:dyDescent="0.45"/>
    <row r="2496" ht="100.5" customHeight="1" x14ac:dyDescent="0.45"/>
    <row r="2497" ht="100.5" customHeight="1" x14ac:dyDescent="0.45"/>
    <row r="2498" ht="100.5" customHeight="1" x14ac:dyDescent="0.45"/>
    <row r="2499" ht="100.5" customHeight="1" x14ac:dyDescent="0.45"/>
    <row r="2500" ht="100.5" customHeight="1" x14ac:dyDescent="0.45"/>
    <row r="2501" ht="100.5" customHeight="1" x14ac:dyDescent="0.45"/>
    <row r="2502" ht="100.5" customHeight="1" x14ac:dyDescent="0.45"/>
    <row r="2503" ht="100.5" customHeight="1" x14ac:dyDescent="0.45"/>
    <row r="2504" ht="100.5" customHeight="1" x14ac:dyDescent="0.45"/>
    <row r="2505" ht="100.5" customHeight="1" x14ac:dyDescent="0.45"/>
    <row r="2506" ht="100.5" customHeight="1" x14ac:dyDescent="0.45"/>
    <row r="2507" ht="100.5" customHeight="1" x14ac:dyDescent="0.45"/>
    <row r="2508" ht="100.5" customHeight="1" x14ac:dyDescent="0.45"/>
    <row r="2509" ht="100.5" customHeight="1" x14ac:dyDescent="0.45"/>
    <row r="2510" ht="100.5" customHeight="1" x14ac:dyDescent="0.45"/>
    <row r="2511" ht="100.5" customHeight="1" x14ac:dyDescent="0.45"/>
    <row r="2512" ht="100.5" customHeight="1" x14ac:dyDescent="0.45"/>
    <row r="2513" ht="100.5" customHeight="1" x14ac:dyDescent="0.45"/>
    <row r="2514" ht="100.5" customHeight="1" x14ac:dyDescent="0.45"/>
    <row r="2515" ht="100.5" customHeight="1" x14ac:dyDescent="0.45"/>
    <row r="2516" ht="100.5" customHeight="1" x14ac:dyDescent="0.45"/>
    <row r="2517" ht="100.5" customHeight="1" x14ac:dyDescent="0.45"/>
    <row r="2518" ht="100.5" customHeight="1" x14ac:dyDescent="0.45"/>
    <row r="2519" ht="100.5" customHeight="1" x14ac:dyDescent="0.45"/>
    <row r="2520" ht="100.5" customHeight="1" x14ac:dyDescent="0.45"/>
    <row r="2521" ht="100.5" customHeight="1" x14ac:dyDescent="0.45"/>
    <row r="2522" ht="100.5" customHeight="1" x14ac:dyDescent="0.45"/>
    <row r="2523" ht="100.5" customHeight="1" x14ac:dyDescent="0.45"/>
    <row r="2524" ht="100.5" customHeight="1" x14ac:dyDescent="0.45"/>
    <row r="2525" ht="100.5" customHeight="1" x14ac:dyDescent="0.45"/>
    <row r="2526" ht="100.5" customHeight="1" x14ac:dyDescent="0.45"/>
    <row r="2527" ht="100.5" customHeight="1" x14ac:dyDescent="0.45"/>
    <row r="2528" ht="100.5" customHeight="1" x14ac:dyDescent="0.45"/>
    <row r="2529" ht="100.5" customHeight="1" x14ac:dyDescent="0.45"/>
    <row r="2530" ht="100.5" customHeight="1" x14ac:dyDescent="0.45"/>
    <row r="2531" ht="100.5" customHeight="1" x14ac:dyDescent="0.45"/>
    <row r="2532" ht="100.5" customHeight="1" x14ac:dyDescent="0.45"/>
    <row r="2533" ht="100.5" customHeight="1" x14ac:dyDescent="0.45"/>
    <row r="2534" ht="100.5" customHeight="1" x14ac:dyDescent="0.45"/>
    <row r="2535" ht="100.5" customHeight="1" x14ac:dyDescent="0.45"/>
    <row r="2536" ht="100.5" customHeight="1" x14ac:dyDescent="0.45"/>
    <row r="2537" ht="100.5" customHeight="1" x14ac:dyDescent="0.45"/>
    <row r="2538" ht="100.5" customHeight="1" x14ac:dyDescent="0.45"/>
    <row r="2539" ht="100.5" customHeight="1" x14ac:dyDescent="0.45"/>
    <row r="2540" ht="100.5" customHeight="1" x14ac:dyDescent="0.45"/>
    <row r="2541" ht="100.5" customHeight="1" x14ac:dyDescent="0.45"/>
    <row r="2542" ht="100.5" customHeight="1" x14ac:dyDescent="0.45"/>
    <row r="2543" ht="100.5" customHeight="1" x14ac:dyDescent="0.45"/>
    <row r="2544" ht="100.5" customHeight="1" x14ac:dyDescent="0.45"/>
    <row r="2545" ht="100.5" customHeight="1" x14ac:dyDescent="0.45"/>
    <row r="2546" ht="100.5" customHeight="1" x14ac:dyDescent="0.45"/>
    <row r="2547" ht="100.5" customHeight="1" x14ac:dyDescent="0.45"/>
    <row r="2548" ht="100.5" customHeight="1" x14ac:dyDescent="0.45"/>
    <row r="2549" ht="100.5" customHeight="1" x14ac:dyDescent="0.45"/>
    <row r="2550" ht="100.5" customHeight="1" x14ac:dyDescent="0.45"/>
    <row r="2551" ht="100.5" customHeight="1" x14ac:dyDescent="0.45"/>
    <row r="2552" ht="100.5" customHeight="1" x14ac:dyDescent="0.45"/>
    <row r="2553" ht="100.5" customHeight="1" x14ac:dyDescent="0.45"/>
    <row r="2554" ht="100.5" customHeight="1" x14ac:dyDescent="0.45"/>
    <row r="2555" ht="100.5" customHeight="1" x14ac:dyDescent="0.45"/>
    <row r="2556" ht="100.5" customHeight="1" x14ac:dyDescent="0.45"/>
    <row r="2557" ht="100.5" customHeight="1" x14ac:dyDescent="0.45"/>
    <row r="2558" ht="100.5" customHeight="1" x14ac:dyDescent="0.45"/>
    <row r="2559" ht="100.5" customHeight="1" x14ac:dyDescent="0.45"/>
    <row r="2560" ht="100.5" customHeight="1" x14ac:dyDescent="0.45"/>
    <row r="2561" ht="100.5" customHeight="1" x14ac:dyDescent="0.45"/>
    <row r="2562" ht="100.5" customHeight="1" x14ac:dyDescent="0.45"/>
    <row r="2563" ht="100.5" customHeight="1" x14ac:dyDescent="0.45"/>
    <row r="2564" ht="100.5" customHeight="1" x14ac:dyDescent="0.45"/>
    <row r="2565" ht="100.5" customHeight="1" x14ac:dyDescent="0.45"/>
    <row r="2566" ht="100.5" customHeight="1" x14ac:dyDescent="0.45"/>
    <row r="2567" ht="100.5" customHeight="1" x14ac:dyDescent="0.45"/>
    <row r="2568" ht="100.5" customHeight="1" x14ac:dyDescent="0.45"/>
    <row r="2569" ht="100.5" customHeight="1" x14ac:dyDescent="0.45"/>
    <row r="2570" ht="100.5" customHeight="1" x14ac:dyDescent="0.45"/>
    <row r="2571" ht="100.5" customHeight="1" x14ac:dyDescent="0.45"/>
    <row r="2572" ht="100.5" customHeight="1" x14ac:dyDescent="0.45"/>
    <row r="2573" ht="100.5" customHeight="1" x14ac:dyDescent="0.45"/>
    <row r="2574" ht="100.5" customHeight="1" x14ac:dyDescent="0.45"/>
    <row r="2575" ht="100.5" customHeight="1" x14ac:dyDescent="0.45"/>
    <row r="2576" ht="100.5" customHeight="1" x14ac:dyDescent="0.45"/>
    <row r="2577" ht="100.5" customHeight="1" x14ac:dyDescent="0.45"/>
    <row r="2578" ht="100.5" customHeight="1" x14ac:dyDescent="0.45"/>
    <row r="2579" ht="100.5" customHeight="1" x14ac:dyDescent="0.45"/>
    <row r="2580" ht="100.5" customHeight="1" x14ac:dyDescent="0.45"/>
    <row r="2581" ht="100.5" customHeight="1" x14ac:dyDescent="0.45"/>
    <row r="2582" ht="100.5" customHeight="1" x14ac:dyDescent="0.45"/>
    <row r="2583" ht="100.5" customHeight="1" x14ac:dyDescent="0.45"/>
    <row r="2584" ht="100.5" customHeight="1" x14ac:dyDescent="0.45"/>
    <row r="2585" ht="100.5" customHeight="1" x14ac:dyDescent="0.45"/>
    <row r="2586" ht="100.5" customHeight="1" x14ac:dyDescent="0.45"/>
    <row r="2587" ht="100.5" customHeight="1" x14ac:dyDescent="0.45"/>
    <row r="2588" ht="100.5" customHeight="1" x14ac:dyDescent="0.45"/>
    <row r="2589" ht="100.5" customHeight="1" x14ac:dyDescent="0.45"/>
    <row r="2590" ht="100.5" customHeight="1" x14ac:dyDescent="0.45"/>
    <row r="2591" ht="100.5" customHeight="1" x14ac:dyDescent="0.45"/>
    <row r="2592" ht="100.5" customHeight="1" x14ac:dyDescent="0.45"/>
    <row r="2593" ht="100.5" customHeight="1" x14ac:dyDescent="0.45"/>
    <row r="2594" ht="100.5" customHeight="1" x14ac:dyDescent="0.45"/>
    <row r="2595" ht="100.5" customHeight="1" x14ac:dyDescent="0.45"/>
    <row r="2596" ht="100.5" customHeight="1" x14ac:dyDescent="0.45"/>
    <row r="2597" ht="100.5" customHeight="1" x14ac:dyDescent="0.45"/>
    <row r="2598" ht="100.5" customHeight="1" x14ac:dyDescent="0.45"/>
    <row r="2599" ht="100.5" customHeight="1" x14ac:dyDescent="0.45"/>
    <row r="2600" ht="100.5" customHeight="1" x14ac:dyDescent="0.45"/>
    <row r="2601" ht="100.5" customHeight="1" x14ac:dyDescent="0.45"/>
    <row r="2602" ht="100.5" customHeight="1" x14ac:dyDescent="0.45"/>
    <row r="2603" ht="100.5" customHeight="1" x14ac:dyDescent="0.45"/>
    <row r="2604" ht="100.5" customHeight="1" x14ac:dyDescent="0.45"/>
    <row r="2605" ht="100.5" customHeight="1" x14ac:dyDescent="0.45"/>
    <row r="2606" ht="100.5" customHeight="1" x14ac:dyDescent="0.45"/>
    <row r="2607" ht="100.5" customHeight="1" x14ac:dyDescent="0.45"/>
    <row r="2608" ht="100.5" customHeight="1" x14ac:dyDescent="0.45"/>
    <row r="2609" ht="100.5" customHeight="1" x14ac:dyDescent="0.45"/>
    <row r="2610" ht="100.5" customHeight="1" x14ac:dyDescent="0.45"/>
    <row r="2611" ht="100.5" customHeight="1" x14ac:dyDescent="0.45"/>
    <row r="2612" ht="100.5" customHeight="1" x14ac:dyDescent="0.45"/>
    <row r="2613" ht="100.5" customHeight="1" x14ac:dyDescent="0.45"/>
    <row r="2614" ht="100.5" customHeight="1" x14ac:dyDescent="0.45"/>
    <row r="2615" ht="100.5" customHeight="1" x14ac:dyDescent="0.45"/>
    <row r="2616" ht="100.5" customHeight="1" x14ac:dyDescent="0.45"/>
    <row r="2617" ht="100.5" customHeight="1" x14ac:dyDescent="0.45"/>
    <row r="2618" ht="100.5" customHeight="1" x14ac:dyDescent="0.45"/>
    <row r="2619" ht="100.5" customHeight="1" x14ac:dyDescent="0.45"/>
    <row r="2620" ht="100.5" customHeight="1" x14ac:dyDescent="0.45"/>
    <row r="2621" ht="100.5" customHeight="1" x14ac:dyDescent="0.45"/>
    <row r="2622" ht="100.5" customHeight="1" x14ac:dyDescent="0.45"/>
    <row r="2623" ht="100.5" customHeight="1" x14ac:dyDescent="0.45"/>
    <row r="2624" ht="100.5" customHeight="1" x14ac:dyDescent="0.45"/>
    <row r="2625" ht="100.5" customHeight="1" x14ac:dyDescent="0.45"/>
    <row r="2626" ht="100.5" customHeight="1" x14ac:dyDescent="0.45"/>
    <row r="2627" ht="100.5" customHeight="1" x14ac:dyDescent="0.45"/>
    <row r="2628" ht="100.5" customHeight="1" x14ac:dyDescent="0.45"/>
    <row r="2629" ht="100.5" customHeight="1" x14ac:dyDescent="0.45"/>
    <row r="2630" ht="100.5" customHeight="1" x14ac:dyDescent="0.45"/>
    <row r="2631" ht="100.5" customHeight="1" x14ac:dyDescent="0.45"/>
    <row r="2632" ht="100.5" customHeight="1" x14ac:dyDescent="0.45"/>
    <row r="2633" ht="100.5" customHeight="1" x14ac:dyDescent="0.45"/>
    <row r="2634" ht="100.5" customHeight="1" x14ac:dyDescent="0.45"/>
    <row r="2635" ht="100.5" customHeight="1" x14ac:dyDescent="0.45"/>
    <row r="2636" ht="100.5" customHeight="1" x14ac:dyDescent="0.45"/>
    <row r="2637" ht="100.5" customHeight="1" x14ac:dyDescent="0.45"/>
    <row r="2638" ht="100.5" customHeight="1" x14ac:dyDescent="0.45"/>
    <row r="2639" ht="100.5" customHeight="1" x14ac:dyDescent="0.45"/>
    <row r="2640" ht="100.5" customHeight="1" x14ac:dyDescent="0.45"/>
    <row r="2641" ht="100.5" customHeight="1" x14ac:dyDescent="0.45"/>
    <row r="2642" ht="100.5" customHeight="1" x14ac:dyDescent="0.45"/>
    <row r="2643" ht="100.5" customHeight="1" x14ac:dyDescent="0.45"/>
    <row r="2644" ht="100.5" customHeight="1" x14ac:dyDescent="0.45"/>
    <row r="2645" ht="100.5" customHeight="1" x14ac:dyDescent="0.45"/>
    <row r="2646" ht="100.5" customHeight="1" x14ac:dyDescent="0.45"/>
    <row r="2647" ht="100.5" customHeight="1" x14ac:dyDescent="0.45"/>
    <row r="2648" ht="100.5" customHeight="1" x14ac:dyDescent="0.45"/>
    <row r="2649" ht="100.5" customHeight="1" x14ac:dyDescent="0.45"/>
    <row r="2650" ht="100.5" customHeight="1" x14ac:dyDescent="0.45"/>
    <row r="2651" ht="100.5" customHeight="1" x14ac:dyDescent="0.45"/>
    <row r="2652" ht="100.5" customHeight="1" x14ac:dyDescent="0.45"/>
    <row r="2653" ht="100.5" customHeight="1" x14ac:dyDescent="0.45"/>
    <row r="2654" ht="100.5" customHeight="1" x14ac:dyDescent="0.45"/>
    <row r="2655" ht="100.5" customHeight="1" x14ac:dyDescent="0.45"/>
    <row r="2656" ht="100.5" customHeight="1" x14ac:dyDescent="0.45"/>
    <row r="2657" ht="100.5" customHeight="1" x14ac:dyDescent="0.45"/>
    <row r="2658" ht="100.5" customHeight="1" x14ac:dyDescent="0.45"/>
    <row r="2659" ht="100.5" customHeight="1" x14ac:dyDescent="0.45"/>
    <row r="2660" ht="100.5" customHeight="1" x14ac:dyDescent="0.45"/>
    <row r="2661" ht="100.5" customHeight="1" x14ac:dyDescent="0.45"/>
    <row r="2662" ht="100.5" customHeight="1" x14ac:dyDescent="0.45"/>
    <row r="2663" ht="100.5" customHeight="1" x14ac:dyDescent="0.45"/>
    <row r="2664" ht="100.5" customHeight="1" x14ac:dyDescent="0.45"/>
    <row r="2665" ht="100.5" customHeight="1" x14ac:dyDescent="0.45"/>
    <row r="2666" ht="100.5" customHeight="1" x14ac:dyDescent="0.45"/>
    <row r="2667" ht="100.5" customHeight="1" x14ac:dyDescent="0.45"/>
    <row r="2668" ht="100.5" customHeight="1" x14ac:dyDescent="0.45"/>
    <row r="2669" ht="100.5" customHeight="1" x14ac:dyDescent="0.45"/>
    <row r="2670" ht="100.5" customHeight="1" x14ac:dyDescent="0.45"/>
    <row r="2671" ht="100.5" customHeight="1" x14ac:dyDescent="0.45"/>
    <row r="2672" ht="100.5" customHeight="1" x14ac:dyDescent="0.45"/>
    <row r="2673" ht="100.5" customHeight="1" x14ac:dyDescent="0.45"/>
    <row r="2674" ht="100.5" customHeight="1" x14ac:dyDescent="0.45"/>
    <row r="2675" ht="100.5" customHeight="1" x14ac:dyDescent="0.45"/>
    <row r="2676" ht="100.5" customHeight="1" x14ac:dyDescent="0.45"/>
    <row r="2677" ht="100.5" customHeight="1" x14ac:dyDescent="0.45"/>
    <row r="2678" ht="100.5" customHeight="1" x14ac:dyDescent="0.45"/>
    <row r="2679" ht="100.5" customHeight="1" x14ac:dyDescent="0.45"/>
    <row r="2680" ht="100.5" customHeight="1" x14ac:dyDescent="0.45"/>
    <row r="2681" ht="100.5" customHeight="1" x14ac:dyDescent="0.45"/>
    <row r="2682" ht="100.5" customHeight="1" x14ac:dyDescent="0.45"/>
    <row r="2683" ht="100.5" customHeight="1" x14ac:dyDescent="0.45"/>
    <row r="2684" ht="100.5" customHeight="1" x14ac:dyDescent="0.45"/>
    <row r="2685" ht="100.5" customHeight="1" x14ac:dyDescent="0.45"/>
    <row r="2686" ht="100.5" customHeight="1" x14ac:dyDescent="0.45"/>
    <row r="2687" ht="100.5" customHeight="1" x14ac:dyDescent="0.45"/>
    <row r="2688" ht="100.5" customHeight="1" x14ac:dyDescent="0.45"/>
    <row r="2689" ht="100.5" customHeight="1" x14ac:dyDescent="0.45"/>
    <row r="2690" ht="100.5" customHeight="1" x14ac:dyDescent="0.45"/>
    <row r="2691" ht="100.5" customHeight="1" x14ac:dyDescent="0.45"/>
    <row r="2692" ht="100.5" customHeight="1" x14ac:dyDescent="0.45"/>
    <row r="2693" ht="100.5" customHeight="1" x14ac:dyDescent="0.45"/>
    <row r="2694" ht="100.5" customHeight="1" x14ac:dyDescent="0.45"/>
    <row r="2695" ht="100.5" customHeight="1" x14ac:dyDescent="0.45"/>
    <row r="2696" ht="100.5" customHeight="1" x14ac:dyDescent="0.45"/>
    <row r="2697" ht="100.5" customHeight="1" x14ac:dyDescent="0.45"/>
    <row r="2698" ht="100.5" customHeight="1" x14ac:dyDescent="0.45"/>
    <row r="2699" ht="100.5" customHeight="1" x14ac:dyDescent="0.45"/>
    <row r="2700" ht="100.5" customHeight="1" x14ac:dyDescent="0.45"/>
    <row r="2701" ht="100.5" customHeight="1" x14ac:dyDescent="0.45"/>
    <row r="2702" ht="100.5" customHeight="1" x14ac:dyDescent="0.45"/>
    <row r="2703" ht="100.5" customHeight="1" x14ac:dyDescent="0.45"/>
    <row r="2704" ht="100.5" customHeight="1" x14ac:dyDescent="0.45"/>
    <row r="2705" ht="100.5" customHeight="1" x14ac:dyDescent="0.45"/>
    <row r="2706" ht="100.5" customHeight="1" x14ac:dyDescent="0.45"/>
    <row r="2707" ht="100.5" customHeight="1" x14ac:dyDescent="0.45"/>
    <row r="2708" ht="100.5" customHeight="1" x14ac:dyDescent="0.45"/>
    <row r="2709" ht="100.5" customHeight="1" x14ac:dyDescent="0.45"/>
    <row r="2710" ht="100.5" customHeight="1" x14ac:dyDescent="0.45"/>
    <row r="2711" ht="100.5" customHeight="1" x14ac:dyDescent="0.45"/>
    <row r="2712" ht="100.5" customHeight="1" x14ac:dyDescent="0.45"/>
    <row r="2713" ht="100.5" customHeight="1" x14ac:dyDescent="0.45"/>
    <row r="2714" ht="100.5" customHeight="1" x14ac:dyDescent="0.45"/>
    <row r="2715" ht="100.5" customHeight="1" x14ac:dyDescent="0.45"/>
    <row r="2716" ht="100.5" customHeight="1" x14ac:dyDescent="0.45"/>
    <row r="2717" ht="100.5" customHeight="1" x14ac:dyDescent="0.45"/>
    <row r="2718" ht="100.5" customHeight="1" x14ac:dyDescent="0.45"/>
    <row r="2719" ht="100.5" customHeight="1" x14ac:dyDescent="0.45"/>
    <row r="2720" ht="100.5" customHeight="1" x14ac:dyDescent="0.45"/>
    <row r="2721" ht="100.5" customHeight="1" x14ac:dyDescent="0.45"/>
    <row r="2722" ht="100.5" customHeight="1" x14ac:dyDescent="0.45"/>
    <row r="2723" ht="100.5" customHeight="1" x14ac:dyDescent="0.45"/>
    <row r="2724" ht="100.5" customHeight="1" x14ac:dyDescent="0.45"/>
    <row r="2725" ht="100.5" customHeight="1" x14ac:dyDescent="0.45"/>
    <row r="2726" ht="100.5" customHeight="1" x14ac:dyDescent="0.45"/>
    <row r="2727" ht="100.5" customHeight="1" x14ac:dyDescent="0.45"/>
    <row r="2728" ht="100.5" customHeight="1" x14ac:dyDescent="0.45"/>
    <row r="2729" ht="100.5" customHeight="1" x14ac:dyDescent="0.45"/>
    <row r="2730" ht="100.5" customHeight="1" x14ac:dyDescent="0.45"/>
    <row r="2731" ht="100.5" customHeight="1" x14ac:dyDescent="0.45"/>
    <row r="2732" ht="100.5" customHeight="1" x14ac:dyDescent="0.45"/>
    <row r="2733" ht="100.5" customHeight="1" x14ac:dyDescent="0.45"/>
    <row r="2734" ht="100.5" customHeight="1" x14ac:dyDescent="0.45"/>
    <row r="2735" ht="100.5" customHeight="1" x14ac:dyDescent="0.45"/>
    <row r="2736" ht="100.5" customHeight="1" x14ac:dyDescent="0.45"/>
    <row r="2737" ht="100.5" customHeight="1" x14ac:dyDescent="0.45"/>
    <row r="2738" ht="100.5" customHeight="1" x14ac:dyDescent="0.45"/>
    <row r="2739" ht="100.5" customHeight="1" x14ac:dyDescent="0.45"/>
    <row r="2740" ht="100.5" customHeight="1" x14ac:dyDescent="0.45"/>
    <row r="2741" ht="100.5" customHeight="1" x14ac:dyDescent="0.45"/>
    <row r="2742" ht="100.5" customHeight="1" x14ac:dyDescent="0.45"/>
    <row r="2743" ht="100.5" customHeight="1" x14ac:dyDescent="0.45"/>
    <row r="2744" ht="100.5" customHeight="1" x14ac:dyDescent="0.45"/>
    <row r="2745" ht="100.5" customHeight="1" x14ac:dyDescent="0.45"/>
    <row r="2746" ht="100.5" customHeight="1" x14ac:dyDescent="0.45"/>
    <row r="2747" ht="100.5" customHeight="1" x14ac:dyDescent="0.45"/>
    <row r="2748" ht="100.5" customHeight="1" x14ac:dyDescent="0.45"/>
    <row r="2749" ht="100.5" customHeight="1" x14ac:dyDescent="0.45"/>
    <row r="2750" ht="100.5" customHeight="1" x14ac:dyDescent="0.45"/>
    <row r="2751" ht="100.5" customHeight="1" x14ac:dyDescent="0.45"/>
    <row r="2752" ht="100.5" customHeight="1" x14ac:dyDescent="0.45"/>
    <row r="2753" ht="100.5" customHeight="1" x14ac:dyDescent="0.45"/>
    <row r="2754" ht="100.5" customHeight="1" x14ac:dyDescent="0.45"/>
    <row r="2755" ht="100.5" customHeight="1" x14ac:dyDescent="0.45"/>
    <row r="2756" ht="100.5" customHeight="1" x14ac:dyDescent="0.45"/>
    <row r="2757" ht="100.5" customHeight="1" x14ac:dyDescent="0.45"/>
    <row r="2758" ht="100.5" customHeight="1" x14ac:dyDescent="0.45"/>
    <row r="2759" ht="100.5" customHeight="1" x14ac:dyDescent="0.45"/>
    <row r="2760" ht="100.5" customHeight="1" x14ac:dyDescent="0.45"/>
    <row r="2761" ht="100.5" customHeight="1" x14ac:dyDescent="0.45"/>
    <row r="2762" ht="100.5" customHeight="1" x14ac:dyDescent="0.45"/>
    <row r="2763" ht="100.5" customHeight="1" x14ac:dyDescent="0.45"/>
    <row r="2764" ht="100.5" customHeight="1" x14ac:dyDescent="0.45"/>
    <row r="2765" ht="100.5" customHeight="1" x14ac:dyDescent="0.45"/>
    <row r="2766" ht="100.5" customHeight="1" x14ac:dyDescent="0.45"/>
    <row r="2767" ht="100.5" customHeight="1" x14ac:dyDescent="0.45"/>
    <row r="2768" ht="100.5" customHeight="1" x14ac:dyDescent="0.45"/>
    <row r="2769" ht="100.5" customHeight="1" x14ac:dyDescent="0.45"/>
    <row r="2770" ht="100.5" customHeight="1" x14ac:dyDescent="0.45"/>
    <row r="2771" ht="100.5" customHeight="1" x14ac:dyDescent="0.45"/>
    <row r="2772" ht="100.5" customHeight="1" x14ac:dyDescent="0.45"/>
    <row r="2773" ht="100.5" customHeight="1" x14ac:dyDescent="0.45"/>
    <row r="2774" ht="100.5" customHeight="1" x14ac:dyDescent="0.45"/>
    <row r="2775" ht="100.5" customHeight="1" x14ac:dyDescent="0.45"/>
    <row r="2776" ht="100.5" customHeight="1" x14ac:dyDescent="0.45"/>
    <row r="2777" ht="100.5" customHeight="1" x14ac:dyDescent="0.45"/>
    <row r="2778" ht="100.5" customHeight="1" x14ac:dyDescent="0.45"/>
    <row r="2779" ht="100.5" customHeight="1" x14ac:dyDescent="0.45"/>
    <row r="2780" ht="100.5" customHeight="1" x14ac:dyDescent="0.45"/>
    <row r="2781" ht="100.5" customHeight="1" x14ac:dyDescent="0.45"/>
    <row r="2782" ht="100.5" customHeight="1" x14ac:dyDescent="0.45"/>
    <row r="2783" ht="100.5" customHeight="1" x14ac:dyDescent="0.45"/>
    <row r="2784" ht="100.5" customHeight="1" x14ac:dyDescent="0.45"/>
    <row r="2785" ht="100.5" customHeight="1" x14ac:dyDescent="0.45"/>
    <row r="2786" ht="100.5" customHeight="1" x14ac:dyDescent="0.45"/>
    <row r="2787" ht="100.5" customHeight="1" x14ac:dyDescent="0.45"/>
    <row r="2788" ht="100.5" customHeight="1" x14ac:dyDescent="0.45"/>
    <row r="2789" ht="100.5" customHeight="1" x14ac:dyDescent="0.45"/>
    <row r="2790" ht="100.5" customHeight="1" x14ac:dyDescent="0.45"/>
    <row r="2791" ht="100.5" customHeight="1" x14ac:dyDescent="0.45"/>
    <row r="2792" ht="100.5" customHeight="1" x14ac:dyDescent="0.45"/>
    <row r="2793" ht="100.5" customHeight="1" x14ac:dyDescent="0.45"/>
    <row r="2794" ht="100.5" customHeight="1" x14ac:dyDescent="0.45"/>
    <row r="2795" ht="100.5" customHeight="1" x14ac:dyDescent="0.45"/>
    <row r="2796" ht="100.5" customHeight="1" x14ac:dyDescent="0.45"/>
    <row r="2797" ht="100.5" customHeight="1" x14ac:dyDescent="0.45"/>
    <row r="2798" ht="100.5" customHeight="1" x14ac:dyDescent="0.45"/>
    <row r="2799" ht="100.5" customHeight="1" x14ac:dyDescent="0.45"/>
    <row r="2800" ht="100.5" customHeight="1" x14ac:dyDescent="0.45"/>
    <row r="2801" ht="100.5" customHeight="1" x14ac:dyDescent="0.45"/>
    <row r="2802" ht="100.5" customHeight="1" x14ac:dyDescent="0.45"/>
    <row r="2803" ht="100.5" customHeight="1" x14ac:dyDescent="0.45"/>
    <row r="2804" ht="100.5" customHeight="1" x14ac:dyDescent="0.45"/>
    <row r="2805" ht="100.5" customHeight="1" x14ac:dyDescent="0.45"/>
    <row r="2806" ht="100.5" customHeight="1" x14ac:dyDescent="0.45"/>
    <row r="2807" ht="100.5" customHeight="1" x14ac:dyDescent="0.45"/>
    <row r="2808" ht="100.5" customHeight="1" x14ac:dyDescent="0.45"/>
    <row r="2809" ht="100.5" customHeight="1" x14ac:dyDescent="0.45"/>
    <row r="2810" ht="100.5" customHeight="1" x14ac:dyDescent="0.45"/>
    <row r="2811" ht="100.5" customHeight="1" x14ac:dyDescent="0.45"/>
    <row r="2812" ht="100.5" customHeight="1" x14ac:dyDescent="0.45"/>
    <row r="2813" ht="100.5" customHeight="1" x14ac:dyDescent="0.45"/>
    <row r="2814" ht="100.5" customHeight="1" x14ac:dyDescent="0.45"/>
    <row r="2815" ht="100.5" customHeight="1" x14ac:dyDescent="0.45"/>
    <row r="2816" ht="100.5" customHeight="1" x14ac:dyDescent="0.45"/>
    <row r="2817" ht="100.5" customHeight="1" x14ac:dyDescent="0.45"/>
    <row r="2818" ht="100.5" customHeight="1" x14ac:dyDescent="0.45"/>
    <row r="2819" ht="100.5" customHeight="1" x14ac:dyDescent="0.45"/>
    <row r="2820" ht="100.5" customHeight="1" x14ac:dyDescent="0.45"/>
    <row r="2821" ht="100.5" customHeight="1" x14ac:dyDescent="0.45"/>
    <row r="2822" ht="100.5" customHeight="1" x14ac:dyDescent="0.45"/>
    <row r="2823" ht="100.5" customHeight="1" x14ac:dyDescent="0.45"/>
    <row r="2824" ht="100.5" customHeight="1" x14ac:dyDescent="0.45"/>
    <row r="2825" ht="100.5" customHeight="1" x14ac:dyDescent="0.45"/>
    <row r="2826" ht="100.5" customHeight="1" x14ac:dyDescent="0.45"/>
    <row r="2827" ht="100.5" customHeight="1" x14ac:dyDescent="0.45"/>
    <row r="2828" ht="100.5" customHeight="1" x14ac:dyDescent="0.45"/>
    <row r="2829" ht="100.5" customHeight="1" x14ac:dyDescent="0.45"/>
    <row r="2830" ht="100.5" customHeight="1" x14ac:dyDescent="0.45"/>
    <row r="2831" ht="100.5" customHeight="1" x14ac:dyDescent="0.45"/>
    <row r="2832" ht="100.5" customHeight="1" x14ac:dyDescent="0.45"/>
    <row r="2833" ht="100.5" customHeight="1" x14ac:dyDescent="0.45"/>
    <row r="2834" ht="100.5" customHeight="1" x14ac:dyDescent="0.45"/>
    <row r="2835" ht="100.5" customHeight="1" x14ac:dyDescent="0.45"/>
    <row r="2836" ht="100.5" customHeight="1" x14ac:dyDescent="0.45"/>
    <row r="2837" ht="100.5" customHeight="1" x14ac:dyDescent="0.45"/>
    <row r="2838" ht="100.5" customHeight="1" x14ac:dyDescent="0.45"/>
    <row r="2839" ht="100.5" customHeight="1" x14ac:dyDescent="0.45"/>
    <row r="2840" ht="100.5" customHeight="1" x14ac:dyDescent="0.45"/>
    <row r="2841" ht="100.5" customHeight="1" x14ac:dyDescent="0.45"/>
    <row r="2842" ht="100.5" customHeight="1" x14ac:dyDescent="0.45"/>
    <row r="2843" ht="100.5" customHeight="1" x14ac:dyDescent="0.45"/>
    <row r="2844" ht="100.5" customHeight="1" x14ac:dyDescent="0.45"/>
    <row r="2845" ht="100.5" customHeight="1" x14ac:dyDescent="0.45"/>
    <row r="2846" ht="100.5" customHeight="1" x14ac:dyDescent="0.45"/>
    <row r="2847" ht="100.5" customHeight="1" x14ac:dyDescent="0.45"/>
    <row r="2848" ht="100.5" customHeight="1" x14ac:dyDescent="0.45"/>
    <row r="2849" ht="100.5" customHeight="1" x14ac:dyDescent="0.45"/>
    <row r="2850" ht="100.5" customHeight="1" x14ac:dyDescent="0.45"/>
    <row r="2851" ht="100.5" customHeight="1" x14ac:dyDescent="0.45"/>
    <row r="2852" ht="100.5" customHeight="1" x14ac:dyDescent="0.45"/>
    <row r="2853" ht="100.5" customHeight="1" x14ac:dyDescent="0.45"/>
    <row r="2854" ht="100.5" customHeight="1" x14ac:dyDescent="0.45"/>
    <row r="2855" ht="100.5" customHeight="1" x14ac:dyDescent="0.45"/>
    <row r="2856" ht="100.5" customHeight="1" x14ac:dyDescent="0.45"/>
    <row r="2857" ht="100.5" customHeight="1" x14ac:dyDescent="0.45"/>
    <row r="2858" ht="100.5" customHeight="1" x14ac:dyDescent="0.45"/>
    <row r="2859" ht="100.5" customHeight="1" x14ac:dyDescent="0.45"/>
    <row r="2860" ht="100.5" customHeight="1" x14ac:dyDescent="0.45"/>
    <row r="2861" ht="100.5" customHeight="1" x14ac:dyDescent="0.45"/>
    <row r="2862" ht="100.5" customHeight="1" x14ac:dyDescent="0.45"/>
    <row r="2863" ht="100.5" customHeight="1" x14ac:dyDescent="0.45"/>
    <row r="2864" ht="100.5" customHeight="1" x14ac:dyDescent="0.45"/>
    <row r="2865" ht="100.5" customHeight="1" x14ac:dyDescent="0.45"/>
    <row r="2866" ht="100.5" customHeight="1" x14ac:dyDescent="0.45"/>
    <row r="2867" ht="100.5" customHeight="1" x14ac:dyDescent="0.45"/>
    <row r="2868" ht="100.5" customHeight="1" x14ac:dyDescent="0.45"/>
    <row r="2869" ht="100.5" customHeight="1" x14ac:dyDescent="0.45"/>
    <row r="2870" ht="100.5" customHeight="1" x14ac:dyDescent="0.45"/>
    <row r="2871" ht="100.5" customHeight="1" x14ac:dyDescent="0.45"/>
    <row r="2872" ht="100.5" customHeight="1" x14ac:dyDescent="0.45"/>
    <row r="2873" ht="100.5" customHeight="1" x14ac:dyDescent="0.45"/>
    <row r="2874" ht="100.5" customHeight="1" x14ac:dyDescent="0.45"/>
    <row r="2875" ht="100.5" customHeight="1" x14ac:dyDescent="0.45"/>
    <row r="2876" ht="100.5" customHeight="1" x14ac:dyDescent="0.45"/>
    <row r="2877" ht="100.5" customHeight="1" x14ac:dyDescent="0.45"/>
    <row r="2878" ht="100.5" customHeight="1" x14ac:dyDescent="0.45"/>
    <row r="2879" ht="100.5" customHeight="1" x14ac:dyDescent="0.45"/>
    <row r="2880" ht="100.5" customHeight="1" x14ac:dyDescent="0.45"/>
    <row r="2881" ht="100.5" customHeight="1" x14ac:dyDescent="0.45"/>
    <row r="2882" ht="100.5" customHeight="1" x14ac:dyDescent="0.45"/>
    <row r="2883" ht="100.5" customHeight="1" x14ac:dyDescent="0.45"/>
    <row r="2884" ht="100.5" customHeight="1" x14ac:dyDescent="0.45"/>
    <row r="2885" ht="100.5" customHeight="1" x14ac:dyDescent="0.45"/>
    <row r="2886" ht="100.5" customHeight="1" x14ac:dyDescent="0.45"/>
    <row r="2887" ht="100.5" customHeight="1" x14ac:dyDescent="0.45"/>
    <row r="2888" ht="100.5" customHeight="1" x14ac:dyDescent="0.45"/>
    <row r="2889" ht="100.5" customHeight="1" x14ac:dyDescent="0.45"/>
    <row r="2890" ht="100.5" customHeight="1" x14ac:dyDescent="0.45"/>
    <row r="2891" ht="100.5" customHeight="1" x14ac:dyDescent="0.45"/>
    <row r="2892" ht="100.5" customHeight="1" x14ac:dyDescent="0.45"/>
    <row r="2893" ht="100.5" customHeight="1" x14ac:dyDescent="0.45"/>
    <row r="2894" ht="100.5" customHeight="1" x14ac:dyDescent="0.45"/>
    <row r="2895" ht="100.5" customHeight="1" x14ac:dyDescent="0.45"/>
    <row r="2896" ht="100.5" customHeight="1" x14ac:dyDescent="0.45"/>
    <row r="2897" ht="100.5" customHeight="1" x14ac:dyDescent="0.45"/>
    <row r="2898" ht="100.5" customHeight="1" x14ac:dyDescent="0.45"/>
    <row r="2899" ht="100.5" customHeight="1" x14ac:dyDescent="0.45"/>
    <row r="2900" ht="100.5" customHeight="1" x14ac:dyDescent="0.45"/>
    <row r="2901" ht="100.5" customHeight="1" x14ac:dyDescent="0.45"/>
    <row r="2902" ht="100.5" customHeight="1" x14ac:dyDescent="0.45"/>
    <row r="2903" ht="100.5" customHeight="1" x14ac:dyDescent="0.45"/>
    <row r="2904" ht="100.5" customHeight="1" x14ac:dyDescent="0.45"/>
    <row r="2905" ht="100.5" customHeight="1" x14ac:dyDescent="0.45"/>
    <row r="2906" ht="100.5" customHeight="1" x14ac:dyDescent="0.45"/>
    <row r="2907" ht="100.5" customHeight="1" x14ac:dyDescent="0.45"/>
    <row r="2908" ht="100.5" customHeight="1" x14ac:dyDescent="0.45"/>
    <row r="2909" ht="100.5" customHeight="1" x14ac:dyDescent="0.45"/>
    <row r="2910" ht="100.5" customHeight="1" x14ac:dyDescent="0.45"/>
    <row r="2911" ht="100.5" customHeight="1" x14ac:dyDescent="0.45"/>
    <row r="2912" ht="100.5" customHeight="1" x14ac:dyDescent="0.45"/>
    <row r="2913" ht="100.5" customHeight="1" x14ac:dyDescent="0.45"/>
    <row r="2914" ht="100.5" customHeight="1" x14ac:dyDescent="0.45"/>
    <row r="2915" ht="100.5" customHeight="1" x14ac:dyDescent="0.45"/>
    <row r="2916" ht="100.5" customHeight="1" x14ac:dyDescent="0.45"/>
    <row r="2917" ht="100.5" customHeight="1" x14ac:dyDescent="0.45"/>
    <row r="2918" ht="100.5" customHeight="1" x14ac:dyDescent="0.45"/>
    <row r="2919" ht="100.5" customHeight="1" x14ac:dyDescent="0.45"/>
    <row r="2920" ht="100.5" customHeight="1" x14ac:dyDescent="0.45"/>
    <row r="2921" ht="100.5" customHeight="1" x14ac:dyDescent="0.45"/>
    <row r="2922" ht="100.5" customHeight="1" x14ac:dyDescent="0.45"/>
    <row r="2923" ht="100.5" customHeight="1" x14ac:dyDescent="0.45"/>
    <row r="2924" ht="100.5" customHeight="1" x14ac:dyDescent="0.45"/>
    <row r="2925" ht="100.5" customHeight="1" x14ac:dyDescent="0.45"/>
    <row r="2926" ht="100.5" customHeight="1" x14ac:dyDescent="0.45"/>
    <row r="2927" ht="100.5" customHeight="1" x14ac:dyDescent="0.45"/>
    <row r="2928" ht="100.5" customHeight="1" x14ac:dyDescent="0.45"/>
    <row r="2929" ht="100.5" customHeight="1" x14ac:dyDescent="0.45"/>
    <row r="2930" ht="100.5" customHeight="1" x14ac:dyDescent="0.45"/>
    <row r="2931" ht="100.5" customHeight="1" x14ac:dyDescent="0.45"/>
    <row r="2932" ht="100.5" customHeight="1" x14ac:dyDescent="0.45"/>
    <row r="2933" ht="100.5" customHeight="1" x14ac:dyDescent="0.45"/>
    <row r="2934" ht="100.5" customHeight="1" x14ac:dyDescent="0.45"/>
    <row r="2935" ht="100.5" customHeight="1" x14ac:dyDescent="0.45"/>
    <row r="2936" ht="100.5" customHeight="1" x14ac:dyDescent="0.45"/>
    <row r="2937" ht="100.5" customHeight="1" x14ac:dyDescent="0.45"/>
    <row r="2938" ht="100.5" customHeight="1" x14ac:dyDescent="0.45"/>
    <row r="2939" ht="100.5" customHeight="1" x14ac:dyDescent="0.45"/>
    <row r="2940" ht="100.5" customHeight="1" x14ac:dyDescent="0.45"/>
    <row r="2941" ht="100.5" customHeight="1" x14ac:dyDescent="0.45"/>
    <row r="2942" ht="100.5" customHeight="1" x14ac:dyDescent="0.45"/>
    <row r="2943" ht="100.5" customHeight="1" x14ac:dyDescent="0.45"/>
    <row r="2944" ht="100.5" customHeight="1" x14ac:dyDescent="0.45"/>
    <row r="2945" ht="100.5" customHeight="1" x14ac:dyDescent="0.45"/>
    <row r="2946" ht="100.5" customHeight="1" x14ac:dyDescent="0.45"/>
    <row r="2947" ht="100.5" customHeight="1" x14ac:dyDescent="0.45"/>
    <row r="2948" ht="100.5" customHeight="1" x14ac:dyDescent="0.45"/>
    <row r="2949" ht="100.5" customHeight="1" x14ac:dyDescent="0.45"/>
    <row r="2950" ht="100.5" customHeight="1" x14ac:dyDescent="0.45"/>
    <row r="2951" ht="100.5" customHeight="1" x14ac:dyDescent="0.45"/>
    <row r="2952" ht="100.5" customHeight="1" x14ac:dyDescent="0.45"/>
    <row r="2953" ht="100.5" customHeight="1" x14ac:dyDescent="0.45"/>
    <row r="2954" ht="100.5" customHeight="1" x14ac:dyDescent="0.45"/>
    <row r="2955" ht="100.5" customHeight="1" x14ac:dyDescent="0.45"/>
    <row r="2956" ht="100.5" customHeight="1" x14ac:dyDescent="0.45"/>
    <row r="2957" ht="100.5" customHeight="1" x14ac:dyDescent="0.45"/>
    <row r="2958" ht="100.5" customHeight="1" x14ac:dyDescent="0.45"/>
    <row r="2959" ht="100.5" customHeight="1" x14ac:dyDescent="0.45"/>
    <row r="2960" ht="100.5" customHeight="1" x14ac:dyDescent="0.45"/>
    <row r="2961" ht="100.5" customHeight="1" x14ac:dyDescent="0.45"/>
    <row r="2962" ht="100.5" customHeight="1" x14ac:dyDescent="0.45"/>
    <row r="2963" ht="100.5" customHeight="1" x14ac:dyDescent="0.45"/>
    <row r="2964" ht="100.5" customHeight="1" x14ac:dyDescent="0.45"/>
    <row r="2965" ht="100.5" customHeight="1" x14ac:dyDescent="0.45"/>
    <row r="2966" ht="100.5" customHeight="1" x14ac:dyDescent="0.45"/>
    <row r="2967" ht="100.5" customHeight="1" x14ac:dyDescent="0.45"/>
    <row r="2968" ht="100.5" customHeight="1" x14ac:dyDescent="0.45"/>
    <row r="2969" ht="100.5" customHeight="1" x14ac:dyDescent="0.45"/>
    <row r="2970" ht="100.5" customHeight="1" x14ac:dyDescent="0.45"/>
    <row r="2971" ht="100.5" customHeight="1" x14ac:dyDescent="0.45"/>
    <row r="2972" ht="100.5" customHeight="1" x14ac:dyDescent="0.45"/>
    <row r="2973" ht="100.5" customHeight="1" x14ac:dyDescent="0.45"/>
    <row r="2974" ht="100.5" customHeight="1" x14ac:dyDescent="0.45"/>
    <row r="2975" ht="100.5" customHeight="1" x14ac:dyDescent="0.45"/>
    <row r="2976" ht="100.5" customHeight="1" x14ac:dyDescent="0.45"/>
    <row r="2977" ht="100.5" customHeight="1" x14ac:dyDescent="0.45"/>
    <row r="2978" ht="100.5" customHeight="1" x14ac:dyDescent="0.45"/>
    <row r="2979" ht="100.5" customHeight="1" x14ac:dyDescent="0.45"/>
    <row r="2980" ht="100.5" customHeight="1" x14ac:dyDescent="0.45"/>
    <row r="2981" ht="100.5" customHeight="1" x14ac:dyDescent="0.45"/>
    <row r="2982" ht="100.5" customHeight="1" x14ac:dyDescent="0.45"/>
    <row r="2983" ht="100.5" customHeight="1" x14ac:dyDescent="0.45"/>
    <row r="2984" ht="100.5" customHeight="1" x14ac:dyDescent="0.45"/>
    <row r="2985" ht="100.5" customHeight="1" x14ac:dyDescent="0.45"/>
    <row r="2986" ht="100.5" customHeight="1" x14ac:dyDescent="0.45"/>
    <row r="2987" ht="100.5" customHeight="1" x14ac:dyDescent="0.45"/>
    <row r="2988" ht="100.5" customHeight="1" x14ac:dyDescent="0.45"/>
    <row r="2989" ht="100.5" customHeight="1" x14ac:dyDescent="0.45"/>
    <row r="2990" ht="100.5" customHeight="1" x14ac:dyDescent="0.45"/>
    <row r="2991" ht="100.5" customHeight="1" x14ac:dyDescent="0.45"/>
    <row r="2992" ht="100.5" customHeight="1" x14ac:dyDescent="0.45"/>
    <row r="2993" ht="100.5" customHeight="1" x14ac:dyDescent="0.45"/>
    <row r="2994" ht="100.5" customHeight="1" x14ac:dyDescent="0.45"/>
    <row r="2995" ht="100.5" customHeight="1" x14ac:dyDescent="0.45"/>
    <row r="2996" ht="100.5" customHeight="1" x14ac:dyDescent="0.45"/>
    <row r="2997" ht="100.5" customHeight="1" x14ac:dyDescent="0.45"/>
    <row r="2998" ht="100.5" customHeight="1" x14ac:dyDescent="0.45"/>
    <row r="2999" ht="100.5" customHeight="1" x14ac:dyDescent="0.45"/>
    <row r="3000" ht="100.5" customHeight="1" x14ac:dyDescent="0.45"/>
    <row r="3001" ht="100.5" customHeight="1" x14ac:dyDescent="0.45"/>
    <row r="3002" ht="100.5" customHeight="1" x14ac:dyDescent="0.45"/>
    <row r="3003" ht="100.5" customHeight="1" x14ac:dyDescent="0.45"/>
    <row r="3004" ht="100.5" customHeight="1" x14ac:dyDescent="0.45"/>
    <row r="3005" ht="100.5" customHeight="1" x14ac:dyDescent="0.45"/>
    <row r="3006" ht="100.5" customHeight="1" x14ac:dyDescent="0.45"/>
    <row r="3007" ht="100.5" customHeight="1" x14ac:dyDescent="0.45"/>
    <row r="3008" ht="100.5" customHeight="1" x14ac:dyDescent="0.45"/>
    <row r="3009" ht="100.5" customHeight="1" x14ac:dyDescent="0.45"/>
    <row r="3010" ht="100.5" customHeight="1" x14ac:dyDescent="0.45"/>
    <row r="3011" ht="100.5" customHeight="1" x14ac:dyDescent="0.45"/>
    <row r="3012" ht="100.5" customHeight="1" x14ac:dyDescent="0.45"/>
    <row r="3013" ht="100.5" customHeight="1" x14ac:dyDescent="0.45"/>
    <row r="3014" ht="100.5" customHeight="1" x14ac:dyDescent="0.45"/>
    <row r="3015" ht="100.5" customHeight="1" x14ac:dyDescent="0.45"/>
    <row r="3016" ht="100.5" customHeight="1" x14ac:dyDescent="0.45"/>
    <row r="3017" ht="100.5" customHeight="1" x14ac:dyDescent="0.45"/>
    <row r="3018" ht="100.5" customHeight="1" x14ac:dyDescent="0.45"/>
    <row r="3019" ht="100.5" customHeight="1" x14ac:dyDescent="0.45"/>
    <row r="3020" ht="100.5" customHeight="1" x14ac:dyDescent="0.45"/>
    <row r="3021" ht="100.5" customHeight="1" x14ac:dyDescent="0.45"/>
    <row r="3022" ht="100.5" customHeight="1" x14ac:dyDescent="0.45"/>
    <row r="3023" ht="100.5" customHeight="1" x14ac:dyDescent="0.45"/>
    <row r="3024" ht="100.5" customHeight="1" x14ac:dyDescent="0.45"/>
    <row r="3025" ht="100.5" customHeight="1" x14ac:dyDescent="0.45"/>
    <row r="3026" ht="100.5" customHeight="1" x14ac:dyDescent="0.45"/>
    <row r="3027" ht="100.5" customHeight="1" x14ac:dyDescent="0.45"/>
    <row r="3028" ht="100.5" customHeight="1" x14ac:dyDescent="0.45"/>
    <row r="3029" ht="100.5" customHeight="1" x14ac:dyDescent="0.45"/>
    <row r="3030" ht="100.5" customHeight="1" x14ac:dyDescent="0.45"/>
    <row r="3031" ht="100.5" customHeight="1" x14ac:dyDescent="0.45"/>
    <row r="3032" ht="100.5" customHeight="1" x14ac:dyDescent="0.45"/>
    <row r="3033" ht="100.5" customHeight="1" x14ac:dyDescent="0.45"/>
    <row r="3034" ht="100.5" customHeight="1" x14ac:dyDescent="0.45"/>
    <row r="3035" ht="100.5" customHeight="1" x14ac:dyDescent="0.45"/>
    <row r="3036" ht="100.5" customHeight="1" x14ac:dyDescent="0.45"/>
    <row r="3037" ht="100.5" customHeight="1" x14ac:dyDescent="0.45"/>
    <row r="3038" ht="100.5" customHeight="1" x14ac:dyDescent="0.45"/>
    <row r="3039" ht="100.5" customHeight="1" x14ac:dyDescent="0.45"/>
    <row r="3040" ht="100.5" customHeight="1" x14ac:dyDescent="0.45"/>
    <row r="3041" ht="100.5" customHeight="1" x14ac:dyDescent="0.45"/>
    <row r="3042" ht="100.5" customHeight="1" x14ac:dyDescent="0.45"/>
    <row r="3043" ht="100.5" customHeight="1" x14ac:dyDescent="0.45"/>
    <row r="3044" ht="100.5" customHeight="1" x14ac:dyDescent="0.45"/>
    <row r="3045" ht="100.5" customHeight="1" x14ac:dyDescent="0.45"/>
    <row r="3046" ht="100.5" customHeight="1" x14ac:dyDescent="0.45"/>
    <row r="3047" ht="100.5" customHeight="1" x14ac:dyDescent="0.45"/>
    <row r="3048" ht="100.5" customHeight="1" x14ac:dyDescent="0.45"/>
    <row r="3049" ht="100.5" customHeight="1" x14ac:dyDescent="0.45"/>
    <row r="3050" ht="100.5" customHeight="1" x14ac:dyDescent="0.45"/>
    <row r="3051" ht="100.5" customHeight="1" x14ac:dyDescent="0.45"/>
    <row r="3052" ht="100.5" customHeight="1" x14ac:dyDescent="0.45"/>
    <row r="3053" ht="100.5" customHeight="1" x14ac:dyDescent="0.45"/>
    <row r="3054" ht="100.5" customHeight="1" x14ac:dyDescent="0.45"/>
    <row r="3055" ht="100.5" customHeight="1" x14ac:dyDescent="0.45"/>
    <row r="3056" ht="100.5" customHeight="1" x14ac:dyDescent="0.45"/>
    <row r="3057" ht="100.5" customHeight="1" x14ac:dyDescent="0.45"/>
    <row r="3058" ht="100.5" customHeight="1" x14ac:dyDescent="0.45"/>
    <row r="3059" ht="100.5" customHeight="1" x14ac:dyDescent="0.45"/>
    <row r="3060" ht="100.5" customHeight="1" x14ac:dyDescent="0.45"/>
    <row r="3061" ht="100.5" customHeight="1" x14ac:dyDescent="0.45"/>
    <row r="3062" ht="100.5" customHeight="1" x14ac:dyDescent="0.45"/>
    <row r="3063" ht="100.5" customHeight="1" x14ac:dyDescent="0.45"/>
    <row r="3064" ht="100.5" customHeight="1" x14ac:dyDescent="0.45"/>
    <row r="3065" ht="100.5" customHeight="1" x14ac:dyDescent="0.45"/>
    <row r="3066" ht="100.5" customHeight="1" x14ac:dyDescent="0.45"/>
    <row r="3067" ht="100.5" customHeight="1" x14ac:dyDescent="0.45"/>
    <row r="3068" ht="100.5" customHeight="1" x14ac:dyDescent="0.45"/>
    <row r="3069" ht="100.5" customHeight="1" x14ac:dyDescent="0.45"/>
    <row r="3070" ht="100.5" customHeight="1" x14ac:dyDescent="0.45"/>
    <row r="3071" ht="100.5" customHeight="1" x14ac:dyDescent="0.45"/>
    <row r="3072" ht="100.5" customHeight="1" x14ac:dyDescent="0.45"/>
    <row r="3073" ht="100.5" customHeight="1" x14ac:dyDescent="0.45"/>
    <row r="3074" ht="100.5" customHeight="1" x14ac:dyDescent="0.45"/>
    <row r="3075" ht="100.5" customHeight="1" x14ac:dyDescent="0.45"/>
    <row r="3076" ht="100.5" customHeight="1" x14ac:dyDescent="0.45"/>
    <row r="3077" ht="100.5" customHeight="1" x14ac:dyDescent="0.45"/>
    <row r="3078" ht="100.5" customHeight="1" x14ac:dyDescent="0.45"/>
    <row r="3079" ht="100.5" customHeight="1" x14ac:dyDescent="0.45"/>
    <row r="3080" ht="100.5" customHeight="1" x14ac:dyDescent="0.45"/>
    <row r="3081" ht="100.5" customHeight="1" x14ac:dyDescent="0.45"/>
    <row r="3082" ht="100.5" customHeight="1" x14ac:dyDescent="0.45"/>
    <row r="3083" ht="100.5" customHeight="1" x14ac:dyDescent="0.45"/>
    <row r="3084" ht="100.5" customHeight="1" x14ac:dyDescent="0.45"/>
    <row r="3085" ht="100.5" customHeight="1" x14ac:dyDescent="0.45"/>
    <row r="3086" ht="100.5" customHeight="1" x14ac:dyDescent="0.45"/>
    <row r="3087" ht="100.5" customHeight="1" x14ac:dyDescent="0.45"/>
    <row r="3088" ht="100.5" customHeight="1" x14ac:dyDescent="0.45"/>
    <row r="3089" ht="100.5" customHeight="1" x14ac:dyDescent="0.45"/>
    <row r="3090" ht="100.5" customHeight="1" x14ac:dyDescent="0.45"/>
    <row r="3091" ht="100.5" customHeight="1" x14ac:dyDescent="0.45"/>
    <row r="3092" ht="100.5" customHeight="1" x14ac:dyDescent="0.45"/>
    <row r="3093" ht="100.5" customHeight="1" x14ac:dyDescent="0.45"/>
    <row r="3094" ht="100.5" customHeight="1" x14ac:dyDescent="0.45"/>
    <row r="3095" ht="100.5" customHeight="1" x14ac:dyDescent="0.45"/>
    <row r="3096" ht="100.5" customHeight="1" x14ac:dyDescent="0.45"/>
    <row r="3097" ht="100.5" customHeight="1" x14ac:dyDescent="0.45"/>
    <row r="3098" ht="100.5" customHeight="1" x14ac:dyDescent="0.45"/>
    <row r="3099" ht="100.5" customHeight="1" x14ac:dyDescent="0.45"/>
    <row r="3100" ht="100.5" customHeight="1" x14ac:dyDescent="0.45"/>
    <row r="3101" ht="100.5" customHeight="1" x14ac:dyDescent="0.45"/>
    <row r="3102" ht="100.5" customHeight="1" x14ac:dyDescent="0.45"/>
    <row r="3103" ht="100.5" customHeight="1" x14ac:dyDescent="0.45"/>
    <row r="3104" ht="100.5" customHeight="1" x14ac:dyDescent="0.45"/>
    <row r="3105" ht="100.5" customHeight="1" x14ac:dyDescent="0.45"/>
    <row r="3106" ht="100.5" customHeight="1" x14ac:dyDescent="0.45"/>
    <row r="3107" ht="100.5" customHeight="1" x14ac:dyDescent="0.45"/>
    <row r="3108" ht="100.5" customHeight="1" x14ac:dyDescent="0.45"/>
    <row r="3109" ht="100.5" customHeight="1" x14ac:dyDescent="0.45"/>
    <row r="3110" ht="100.5" customHeight="1" x14ac:dyDescent="0.45"/>
    <row r="3111" ht="100.5" customHeight="1" x14ac:dyDescent="0.45"/>
    <row r="3112" ht="100.5" customHeight="1" x14ac:dyDescent="0.45"/>
    <row r="3113" ht="100.5" customHeight="1" x14ac:dyDescent="0.45"/>
    <row r="3114" ht="100.5" customHeight="1" x14ac:dyDescent="0.45"/>
    <row r="3115" ht="100.5" customHeight="1" x14ac:dyDescent="0.45"/>
    <row r="3116" ht="100.5" customHeight="1" x14ac:dyDescent="0.45"/>
    <row r="3117" ht="100.5" customHeight="1" x14ac:dyDescent="0.45"/>
    <row r="3118" ht="100.5" customHeight="1" x14ac:dyDescent="0.45"/>
    <row r="3119" ht="100.5" customHeight="1" x14ac:dyDescent="0.45"/>
    <row r="3120" ht="100.5" customHeight="1" x14ac:dyDescent="0.45"/>
    <row r="3121" ht="100.5" customHeight="1" x14ac:dyDescent="0.45"/>
    <row r="3122" ht="100.5" customHeight="1" x14ac:dyDescent="0.45"/>
    <row r="3123" ht="100.5" customHeight="1" x14ac:dyDescent="0.45"/>
    <row r="3124" ht="100.5" customHeight="1" x14ac:dyDescent="0.45"/>
    <row r="3125" ht="100.5" customHeight="1" x14ac:dyDescent="0.45"/>
    <row r="3126" ht="100.5" customHeight="1" x14ac:dyDescent="0.45"/>
    <row r="3127" ht="100.5" customHeight="1" x14ac:dyDescent="0.45"/>
    <row r="3128" ht="100.5" customHeight="1" x14ac:dyDescent="0.45"/>
    <row r="3129" ht="100.5" customHeight="1" x14ac:dyDescent="0.45"/>
    <row r="3130" ht="100.5" customHeight="1" x14ac:dyDescent="0.45"/>
    <row r="3131" ht="100.5" customHeight="1" x14ac:dyDescent="0.45"/>
    <row r="3132" ht="100.5" customHeight="1" x14ac:dyDescent="0.45"/>
    <row r="3133" ht="100.5" customHeight="1" x14ac:dyDescent="0.45"/>
    <row r="3134" ht="100.5" customHeight="1" x14ac:dyDescent="0.45"/>
    <row r="3135" ht="100.5" customHeight="1" x14ac:dyDescent="0.45"/>
    <row r="3136" ht="100.5" customHeight="1" x14ac:dyDescent="0.45"/>
    <row r="3137" ht="100.5" customHeight="1" x14ac:dyDescent="0.45"/>
    <row r="3138" ht="100.5" customHeight="1" x14ac:dyDescent="0.45"/>
    <row r="3139" ht="100.5" customHeight="1" x14ac:dyDescent="0.45"/>
    <row r="3140" ht="100.5" customHeight="1" x14ac:dyDescent="0.45"/>
    <row r="3141" ht="100.5" customHeight="1" x14ac:dyDescent="0.45"/>
    <row r="3142" ht="100.5" customHeight="1" x14ac:dyDescent="0.45"/>
    <row r="3143" ht="100.5" customHeight="1" x14ac:dyDescent="0.45"/>
    <row r="3144" ht="100.5" customHeight="1" x14ac:dyDescent="0.45"/>
    <row r="3145" ht="100.5" customHeight="1" x14ac:dyDescent="0.45"/>
    <row r="3146" ht="100.5" customHeight="1" x14ac:dyDescent="0.45"/>
    <row r="3147" ht="100.5" customHeight="1" x14ac:dyDescent="0.45"/>
    <row r="3148" ht="100.5" customHeight="1" x14ac:dyDescent="0.45"/>
    <row r="3149" ht="100.5" customHeight="1" x14ac:dyDescent="0.45"/>
    <row r="3150" ht="100.5" customHeight="1" x14ac:dyDescent="0.45"/>
    <row r="3151" ht="100.5" customHeight="1" x14ac:dyDescent="0.45"/>
    <row r="3152" ht="100.5" customHeight="1" x14ac:dyDescent="0.45"/>
    <row r="3153" ht="100.5" customHeight="1" x14ac:dyDescent="0.45"/>
    <row r="3154" ht="100.5" customHeight="1" x14ac:dyDescent="0.45"/>
    <row r="3155" ht="100.5" customHeight="1" x14ac:dyDescent="0.45"/>
    <row r="3156" ht="100.5" customHeight="1" x14ac:dyDescent="0.45"/>
    <row r="3157" ht="100.5" customHeight="1" x14ac:dyDescent="0.45"/>
    <row r="3158" ht="100.5" customHeight="1" x14ac:dyDescent="0.45"/>
    <row r="3159" ht="100.5" customHeight="1" x14ac:dyDescent="0.45"/>
    <row r="3160" ht="100.5" customHeight="1" x14ac:dyDescent="0.45"/>
    <row r="3161" ht="100.5" customHeight="1" x14ac:dyDescent="0.45"/>
    <row r="3162" ht="100.5" customHeight="1" x14ac:dyDescent="0.45"/>
    <row r="3163" ht="100.5" customHeight="1" x14ac:dyDescent="0.45"/>
    <row r="3164" ht="100.5" customHeight="1" x14ac:dyDescent="0.45"/>
    <row r="3165" ht="100.5" customHeight="1" x14ac:dyDescent="0.45"/>
    <row r="3166" ht="100.5" customHeight="1" x14ac:dyDescent="0.45"/>
    <row r="3167" ht="100.5" customHeight="1" x14ac:dyDescent="0.45"/>
    <row r="3168" ht="100.5" customHeight="1" x14ac:dyDescent="0.45"/>
    <row r="3169" ht="100.5" customHeight="1" x14ac:dyDescent="0.45"/>
    <row r="3170" ht="100.5" customHeight="1" x14ac:dyDescent="0.45"/>
    <row r="3171" ht="100.5" customHeight="1" x14ac:dyDescent="0.45"/>
    <row r="3172" ht="100.5" customHeight="1" x14ac:dyDescent="0.45"/>
    <row r="3173" ht="100.5" customHeight="1" x14ac:dyDescent="0.45"/>
    <row r="3174" ht="100.5" customHeight="1" x14ac:dyDescent="0.45"/>
    <row r="3175" ht="100.5" customHeight="1" x14ac:dyDescent="0.45"/>
    <row r="3176" ht="100.5" customHeight="1" x14ac:dyDescent="0.45"/>
    <row r="3177" ht="100.5" customHeight="1" x14ac:dyDescent="0.45"/>
    <row r="3178" ht="100.5" customHeight="1" x14ac:dyDescent="0.45"/>
    <row r="3179" ht="100.5" customHeight="1" x14ac:dyDescent="0.45"/>
    <row r="3180" ht="100.5" customHeight="1" x14ac:dyDescent="0.45"/>
    <row r="3181" ht="100.5" customHeight="1" x14ac:dyDescent="0.45"/>
    <row r="3182" ht="100.5" customHeight="1" x14ac:dyDescent="0.45"/>
    <row r="3183" ht="100.5" customHeight="1" x14ac:dyDescent="0.45"/>
    <row r="3184" ht="100.5" customHeight="1" x14ac:dyDescent="0.45"/>
    <row r="3185" ht="100.5" customHeight="1" x14ac:dyDescent="0.45"/>
    <row r="3186" ht="100.5" customHeight="1" x14ac:dyDescent="0.45"/>
    <row r="3187" ht="100.5" customHeight="1" x14ac:dyDescent="0.45"/>
    <row r="3188" ht="100.5" customHeight="1" x14ac:dyDescent="0.45"/>
    <row r="3189" ht="100.5" customHeight="1" x14ac:dyDescent="0.45"/>
    <row r="3190" ht="100.5" customHeight="1" x14ac:dyDescent="0.45"/>
    <row r="3191" ht="100.5" customHeight="1" x14ac:dyDescent="0.45"/>
    <row r="3192" ht="100.5" customHeight="1" x14ac:dyDescent="0.45"/>
    <row r="3193" ht="100.5" customHeight="1" x14ac:dyDescent="0.45"/>
    <row r="3194" ht="100.5" customHeight="1" x14ac:dyDescent="0.45"/>
    <row r="3195" ht="100.5" customHeight="1" x14ac:dyDescent="0.45"/>
    <row r="3196" ht="100.5" customHeight="1" x14ac:dyDescent="0.45"/>
    <row r="3197" ht="100.5" customHeight="1" x14ac:dyDescent="0.45"/>
    <row r="3198" ht="100.5" customHeight="1" x14ac:dyDescent="0.45"/>
    <row r="3199" ht="100.5" customHeight="1" x14ac:dyDescent="0.45"/>
    <row r="3200" ht="100.5" customHeight="1" x14ac:dyDescent="0.45"/>
    <row r="3201" ht="100.5" customHeight="1" x14ac:dyDescent="0.45"/>
    <row r="3202" ht="100.5" customHeight="1" x14ac:dyDescent="0.45"/>
    <row r="3203" ht="100.5" customHeight="1" x14ac:dyDescent="0.45"/>
    <row r="3204" ht="100.5" customHeight="1" x14ac:dyDescent="0.45"/>
    <row r="3205" ht="100.5" customHeight="1" x14ac:dyDescent="0.45"/>
    <row r="3206" ht="100.5" customHeight="1" x14ac:dyDescent="0.45"/>
    <row r="3207" ht="100.5" customHeight="1" x14ac:dyDescent="0.45"/>
    <row r="3208" ht="100.5" customHeight="1" x14ac:dyDescent="0.45"/>
    <row r="3209" ht="100.5" customHeight="1" x14ac:dyDescent="0.45"/>
    <row r="3210" ht="100.5" customHeight="1" x14ac:dyDescent="0.45"/>
    <row r="3211" ht="100.5" customHeight="1" x14ac:dyDescent="0.45"/>
    <row r="3212" ht="100.5" customHeight="1" x14ac:dyDescent="0.45"/>
    <row r="3213" ht="100.5" customHeight="1" x14ac:dyDescent="0.45"/>
    <row r="3214" ht="100.5" customHeight="1" x14ac:dyDescent="0.45"/>
    <row r="3215" ht="100.5" customHeight="1" x14ac:dyDescent="0.45"/>
    <row r="3216" ht="100.5" customHeight="1" x14ac:dyDescent="0.45"/>
    <row r="3217" ht="100.5" customHeight="1" x14ac:dyDescent="0.45"/>
    <row r="3218" ht="100.5" customHeight="1" x14ac:dyDescent="0.45"/>
    <row r="3219" ht="100.5" customHeight="1" x14ac:dyDescent="0.45"/>
    <row r="3220" ht="100.5" customHeight="1" x14ac:dyDescent="0.45"/>
    <row r="3221" ht="100.5" customHeight="1" x14ac:dyDescent="0.45"/>
    <row r="3222" ht="100.5" customHeight="1" x14ac:dyDescent="0.45"/>
    <row r="3223" ht="100.5" customHeight="1" x14ac:dyDescent="0.45"/>
    <row r="3224" ht="100.5" customHeight="1" x14ac:dyDescent="0.45"/>
    <row r="3225" ht="100.5" customHeight="1" x14ac:dyDescent="0.45"/>
    <row r="3226" ht="100.5" customHeight="1" x14ac:dyDescent="0.45"/>
    <row r="3227" ht="100.5" customHeight="1" x14ac:dyDescent="0.45"/>
    <row r="3228" ht="100.5" customHeight="1" x14ac:dyDescent="0.45"/>
    <row r="3229" ht="100.5" customHeight="1" x14ac:dyDescent="0.45"/>
    <row r="3230" ht="100.5" customHeight="1" x14ac:dyDescent="0.45"/>
    <row r="3231" ht="100.5" customHeight="1" x14ac:dyDescent="0.45"/>
    <row r="3232" ht="100.5" customHeight="1" x14ac:dyDescent="0.45"/>
    <row r="3233" ht="100.5" customHeight="1" x14ac:dyDescent="0.45"/>
    <row r="3234" ht="100.5" customHeight="1" x14ac:dyDescent="0.45"/>
    <row r="3235" ht="100.5" customHeight="1" x14ac:dyDescent="0.45"/>
    <row r="3236" ht="100.5" customHeight="1" x14ac:dyDescent="0.45"/>
    <row r="3237" ht="100.5" customHeight="1" x14ac:dyDescent="0.45"/>
    <row r="3238" ht="100.5" customHeight="1" x14ac:dyDescent="0.45"/>
    <row r="3239" ht="100.5" customHeight="1" x14ac:dyDescent="0.45"/>
    <row r="3240" ht="100.5" customHeight="1" x14ac:dyDescent="0.45"/>
    <row r="3241" ht="100.5" customHeight="1" x14ac:dyDescent="0.45"/>
    <row r="3242" ht="100.5" customHeight="1" x14ac:dyDescent="0.45"/>
    <row r="3243" ht="100.5" customHeight="1" x14ac:dyDescent="0.45"/>
    <row r="3244" ht="100.5" customHeight="1" x14ac:dyDescent="0.45"/>
    <row r="3245" ht="100.5" customHeight="1" x14ac:dyDescent="0.45"/>
    <row r="3246" ht="100.5" customHeight="1" x14ac:dyDescent="0.45"/>
    <row r="3247" ht="100.5" customHeight="1" x14ac:dyDescent="0.45"/>
    <row r="3248" ht="100.5" customHeight="1" x14ac:dyDescent="0.45"/>
    <row r="3249" ht="100.5" customHeight="1" x14ac:dyDescent="0.45"/>
    <row r="3250" ht="100.5" customHeight="1" x14ac:dyDescent="0.45"/>
    <row r="3251" ht="100.5" customHeight="1" x14ac:dyDescent="0.45"/>
    <row r="3252" ht="100.5" customHeight="1" x14ac:dyDescent="0.45"/>
    <row r="3253" ht="100.5" customHeight="1" x14ac:dyDescent="0.45"/>
    <row r="3254" ht="100.5" customHeight="1" x14ac:dyDescent="0.45"/>
    <row r="3255" ht="100.5" customHeight="1" x14ac:dyDescent="0.45"/>
    <row r="3256" ht="100.5" customHeight="1" x14ac:dyDescent="0.45"/>
    <row r="3257" ht="100.5" customHeight="1" x14ac:dyDescent="0.45"/>
    <row r="3258" ht="100.5" customHeight="1" x14ac:dyDescent="0.45"/>
    <row r="3259" ht="100.5" customHeight="1" x14ac:dyDescent="0.45"/>
    <row r="3260" ht="100.5" customHeight="1" x14ac:dyDescent="0.45"/>
    <row r="3261" ht="100.5" customHeight="1" x14ac:dyDescent="0.45"/>
    <row r="3262" ht="100.5" customHeight="1" x14ac:dyDescent="0.45"/>
    <row r="3263" ht="100.5" customHeight="1" x14ac:dyDescent="0.45"/>
    <row r="3264" ht="100.5" customHeight="1" x14ac:dyDescent="0.45"/>
    <row r="3265" ht="100.5" customHeight="1" x14ac:dyDescent="0.45"/>
    <row r="3266" ht="100.5" customHeight="1" x14ac:dyDescent="0.45"/>
    <row r="3267" ht="100.5" customHeight="1" x14ac:dyDescent="0.45"/>
    <row r="3268" ht="100.5" customHeight="1" x14ac:dyDescent="0.45"/>
    <row r="3269" ht="100.5" customHeight="1" x14ac:dyDescent="0.45"/>
    <row r="3270" ht="100.5" customHeight="1" x14ac:dyDescent="0.45"/>
    <row r="3271" ht="100.5" customHeight="1" x14ac:dyDescent="0.45"/>
    <row r="3272" ht="100.5" customHeight="1" x14ac:dyDescent="0.45"/>
    <row r="3273" ht="100.5" customHeight="1" x14ac:dyDescent="0.45"/>
    <row r="3274" ht="100.5" customHeight="1" x14ac:dyDescent="0.45"/>
    <row r="3275" ht="100.5" customHeight="1" x14ac:dyDescent="0.45"/>
    <row r="3276" ht="100.5" customHeight="1" x14ac:dyDescent="0.45"/>
    <row r="3277" ht="100.5" customHeight="1" x14ac:dyDescent="0.45"/>
    <row r="3278" ht="100.5" customHeight="1" x14ac:dyDescent="0.45"/>
    <row r="3279" ht="100.5" customHeight="1" x14ac:dyDescent="0.45"/>
    <row r="3280" ht="100.5" customHeight="1" x14ac:dyDescent="0.45"/>
    <row r="3281" ht="100.5" customHeight="1" x14ac:dyDescent="0.45"/>
    <row r="3282" ht="100.5" customHeight="1" x14ac:dyDescent="0.45"/>
    <row r="3283" ht="100.5" customHeight="1" x14ac:dyDescent="0.45"/>
    <row r="3284" ht="100.5" customHeight="1" x14ac:dyDescent="0.45"/>
    <row r="3285" ht="100.5" customHeight="1" x14ac:dyDescent="0.45"/>
    <row r="3286" ht="100.5" customHeight="1" x14ac:dyDescent="0.45"/>
    <row r="3287" ht="100.5" customHeight="1" x14ac:dyDescent="0.45"/>
    <row r="3288" ht="100.5" customHeight="1" x14ac:dyDescent="0.45"/>
    <row r="3289" ht="100.5" customHeight="1" x14ac:dyDescent="0.45"/>
    <row r="3290" ht="100.5" customHeight="1" x14ac:dyDescent="0.45"/>
    <row r="3291" ht="100.5" customHeight="1" x14ac:dyDescent="0.45"/>
    <row r="3292" ht="100.5" customHeight="1" x14ac:dyDescent="0.45"/>
    <row r="3293" ht="100.5" customHeight="1" x14ac:dyDescent="0.45"/>
    <row r="3294" ht="100.5" customHeight="1" x14ac:dyDescent="0.45"/>
    <row r="3295" ht="100.5" customHeight="1" x14ac:dyDescent="0.45"/>
    <row r="3296" ht="100.5" customHeight="1" x14ac:dyDescent="0.45"/>
    <row r="3297" ht="100.5" customHeight="1" x14ac:dyDescent="0.45"/>
    <row r="3298" ht="100.5" customHeight="1" x14ac:dyDescent="0.45"/>
    <row r="3299" ht="100.5" customHeight="1" x14ac:dyDescent="0.45"/>
    <row r="3300" ht="100.5" customHeight="1" x14ac:dyDescent="0.45"/>
    <row r="3301" ht="100.5" customHeight="1" x14ac:dyDescent="0.45"/>
    <row r="3302" ht="100.5" customHeight="1" x14ac:dyDescent="0.45"/>
    <row r="3303" ht="100.5" customHeight="1" x14ac:dyDescent="0.45"/>
    <row r="3304" ht="100.5" customHeight="1" x14ac:dyDescent="0.45"/>
    <row r="3305" ht="100.5" customHeight="1" x14ac:dyDescent="0.45"/>
    <row r="3306" ht="100.5" customHeight="1" x14ac:dyDescent="0.45"/>
    <row r="3307" ht="100.5" customHeight="1" x14ac:dyDescent="0.45"/>
    <row r="3308" ht="100.5" customHeight="1" x14ac:dyDescent="0.45"/>
    <row r="3309" ht="100.5" customHeight="1" x14ac:dyDescent="0.45"/>
    <row r="3310" ht="100.5" customHeight="1" x14ac:dyDescent="0.45"/>
    <row r="3311" ht="100.5" customHeight="1" x14ac:dyDescent="0.45"/>
    <row r="3312" ht="100.5" customHeight="1" x14ac:dyDescent="0.45"/>
    <row r="3313" ht="100.5" customHeight="1" x14ac:dyDescent="0.45"/>
    <row r="3314" ht="100.5" customHeight="1" x14ac:dyDescent="0.45"/>
    <row r="3315" ht="100.5" customHeight="1" x14ac:dyDescent="0.45"/>
    <row r="3316" ht="100.5" customHeight="1" x14ac:dyDescent="0.45"/>
    <row r="3317" ht="100.5" customHeight="1" x14ac:dyDescent="0.45"/>
  </sheetData>
  <autoFilter ref="A6:AL1557" xr:uid="{00000000-0001-0000-0400-000000000000}"/>
  <mergeCells count="137">
    <mergeCell ref="AL270:AL275"/>
    <mergeCell ref="AL8:AL9"/>
    <mergeCell ref="AL10:AL14"/>
    <mergeCell ref="AL17:AL28"/>
    <mergeCell ref="AL29:AL31"/>
    <mergeCell ref="AL32:AL33"/>
    <mergeCell ref="AL35:AL38"/>
    <mergeCell ref="AL39:AL55"/>
    <mergeCell ref="AL57:AL60"/>
    <mergeCell ref="AL64:AL72"/>
    <mergeCell ref="E32:E33"/>
    <mergeCell ref="F32:F33"/>
    <mergeCell ref="B35:B38"/>
    <mergeCell ref="B39:B55"/>
    <mergeCell ref="B57:B60"/>
    <mergeCell ref="B64:B72"/>
    <mergeCell ref="B842:B848"/>
    <mergeCell ref="B839:B840"/>
    <mergeCell ref="B8:B9"/>
    <mergeCell ref="B10:B14"/>
    <mergeCell ref="B17:B28"/>
    <mergeCell ref="B29:B31"/>
    <mergeCell ref="B32:B33"/>
    <mergeCell ref="B73:B74"/>
    <mergeCell ref="B161:B166"/>
    <mergeCell ref="B167:B173"/>
    <mergeCell ref="B174:B182"/>
    <mergeCell ref="B183:B199"/>
    <mergeCell ref="B864:B865"/>
    <mergeCell ref="B862:B863"/>
    <mergeCell ref="B859:B861"/>
    <mergeCell ref="B857:B858"/>
    <mergeCell ref="B855:B856"/>
    <mergeCell ref="B849:B854"/>
    <mergeCell ref="B896:B897"/>
    <mergeCell ref="B890:B895"/>
    <mergeCell ref="B884:B889"/>
    <mergeCell ref="B878:B883"/>
    <mergeCell ref="B871:B877"/>
    <mergeCell ref="B866:B870"/>
    <mergeCell ref="B928:B930"/>
    <mergeCell ref="B922:B927"/>
    <mergeCell ref="B917:B918"/>
    <mergeCell ref="B912:B916"/>
    <mergeCell ref="B904:B911"/>
    <mergeCell ref="B898:B903"/>
    <mergeCell ref="B946:B947"/>
    <mergeCell ref="B943:B945"/>
    <mergeCell ref="B940:B941"/>
    <mergeCell ref="B937:B938"/>
    <mergeCell ref="B934:B936"/>
    <mergeCell ref="B931:B933"/>
    <mergeCell ref="B972:B976"/>
    <mergeCell ref="B968:B971"/>
    <mergeCell ref="B966:B967"/>
    <mergeCell ref="B957:B965"/>
    <mergeCell ref="B950:B955"/>
    <mergeCell ref="B948:B949"/>
    <mergeCell ref="B1007:B1011"/>
    <mergeCell ref="B1005:B1006"/>
    <mergeCell ref="B987:B1003"/>
    <mergeCell ref="B984:B986"/>
    <mergeCell ref="B980:B981"/>
    <mergeCell ref="B977:B978"/>
    <mergeCell ref="B1036:B1040"/>
    <mergeCell ref="B1034:B1035"/>
    <mergeCell ref="B1027:B1033"/>
    <mergeCell ref="B1022:B1025"/>
    <mergeCell ref="B1019:B1021"/>
    <mergeCell ref="B1013:B1018"/>
    <mergeCell ref="B1104:B1152"/>
    <mergeCell ref="B1101:B1102"/>
    <mergeCell ref="B1097:B1100"/>
    <mergeCell ref="B1050:B1095"/>
    <mergeCell ref="B1045:B1049"/>
    <mergeCell ref="B1042:B1044"/>
    <mergeCell ref="B1185:B1187"/>
    <mergeCell ref="B1174:B1184"/>
    <mergeCell ref="B1254:B1255"/>
    <mergeCell ref="B1249:B1251"/>
    <mergeCell ref="B1231:B1248"/>
    <mergeCell ref="B1227:B1230"/>
    <mergeCell ref="B1221:B1222"/>
    <mergeCell ref="B1214:B1220"/>
    <mergeCell ref="B1281:B1285"/>
    <mergeCell ref="B1274:B1280"/>
    <mergeCell ref="B1266:B1273"/>
    <mergeCell ref="B1264:B1265"/>
    <mergeCell ref="B1260:B1262"/>
    <mergeCell ref="A1:AL3"/>
    <mergeCell ref="B1362:B1366"/>
    <mergeCell ref="B1354:B1361"/>
    <mergeCell ref="B1305:B1317"/>
    <mergeCell ref="B1296:B1303"/>
    <mergeCell ref="B1293:B1294"/>
    <mergeCell ref="B75:B83"/>
    <mergeCell ref="B84:B91"/>
    <mergeCell ref="B92:B93"/>
    <mergeCell ref="B94:B97"/>
    <mergeCell ref="B98:B110"/>
    <mergeCell ref="B111:B124"/>
    <mergeCell ref="B125:B127"/>
    <mergeCell ref="B128:B135"/>
    <mergeCell ref="B136:B138"/>
    <mergeCell ref="B139:B141"/>
    <mergeCell ref="B142:B144"/>
    <mergeCell ref="B145:B149"/>
    <mergeCell ref="B150:B153"/>
    <mergeCell ref="B154:B156"/>
    <mergeCell ref="B158:B160"/>
    <mergeCell ref="B1286:B1290"/>
    <mergeCell ref="B1170:B1171"/>
    <mergeCell ref="B1166:B1168"/>
    <mergeCell ref="B1367:B1370"/>
    <mergeCell ref="AL4:AL6"/>
    <mergeCell ref="H4:X4"/>
    <mergeCell ref="H5:K5"/>
    <mergeCell ref="L5:O5"/>
    <mergeCell ref="P5:R5"/>
    <mergeCell ref="S5:U5"/>
    <mergeCell ref="V5:X5"/>
    <mergeCell ref="Y5:AB5"/>
    <mergeCell ref="Y4:AK4"/>
    <mergeCell ref="AC5:AE5"/>
    <mergeCell ref="AF5:AH5"/>
    <mergeCell ref="AI5:AK5"/>
    <mergeCell ref="B1329:B1353"/>
    <mergeCell ref="B1325:B1328"/>
    <mergeCell ref="B1319:B1324"/>
    <mergeCell ref="B1164:B1165"/>
    <mergeCell ref="B1160:B1162"/>
    <mergeCell ref="B1157:B1159"/>
    <mergeCell ref="B1153:B1155"/>
    <mergeCell ref="B1211:B1213"/>
    <mergeCell ref="B1194:B1210"/>
    <mergeCell ref="B1191:B1193"/>
    <mergeCell ref="B1188:B1189"/>
  </mergeCells>
  <phoneticPr fontId="16" type="noConversion"/>
  <conditionalFormatting sqref="J150:J166 M699:M708 M710:M725 J747:J760 J807:J840 J843:J848 J1296:J1303 J1305:J1317 J1325:J1557">
    <cfRule type="containsText" dxfId="7629" priority="1172" operator="containsText" text="D">
      <formula>NOT(ISERROR(SEARCH("D",J150)))</formula>
    </cfRule>
    <cfRule type="containsText" dxfId="7628" priority="1177" operator="containsText" text="c">
      <formula>NOT(ISERROR(SEARCH("c",J150)))</formula>
    </cfRule>
    <cfRule type="containsText" dxfId="7627" priority="1179" operator="containsText" text="waiting">
      <formula>NOT(ISERROR(SEARCH("waiting",J150)))</formula>
    </cfRule>
    <cfRule type="containsText" dxfId="7626" priority="1178" operator="containsText" text="B">
      <formula>NOT(ISERROR(SEARCH("B",J150)))</formula>
    </cfRule>
  </conditionalFormatting>
  <conditionalFormatting sqref="K7:K1557">
    <cfRule type="cellIs" dxfId="7625" priority="48" operator="equal">
      <formula>"A"</formula>
    </cfRule>
  </conditionalFormatting>
  <conditionalFormatting sqref="K957:K965">
    <cfRule type="cellIs" dxfId="7624" priority="322" operator="equal">
      <formula>"B/C"</formula>
    </cfRule>
  </conditionalFormatting>
  <conditionalFormatting sqref="K1274:K1280">
    <cfRule type="cellIs" dxfId="7623" priority="101" stopIfTrue="1" operator="equal">
      <formula>"C"</formula>
    </cfRule>
    <cfRule type="cellIs" dxfId="7622" priority="102" stopIfTrue="1" operator="equal">
      <formula>"B"</formula>
    </cfRule>
    <cfRule type="cellIs" dxfId="7621" priority="103" stopIfTrue="1" operator="equal">
      <formula>"D"</formula>
    </cfRule>
  </conditionalFormatting>
  <conditionalFormatting sqref="K1281:K1557">
    <cfRule type="cellIs" dxfId="7620" priority="50" operator="equal">
      <formula>"B"</formula>
    </cfRule>
    <cfRule type="cellIs" dxfId="7619" priority="51" operator="equal">
      <formula>"D"</formula>
    </cfRule>
    <cfRule type="cellIs" dxfId="7618" priority="49" operator="equal">
      <formula>"C"</formula>
    </cfRule>
  </conditionalFormatting>
  <conditionalFormatting sqref="N276 AI625:AJ1170 AF627:AG638 AF642:AG649 AF651:AG689 AG690:AG694 AF695:AG695 AF699:AG778 AF780:AG801 AF807:AG867 AF971:AG1012 AG1015 AF1016:AG1040 AE1031:AF1031 AG1041 AF1042:AG1154 AF1156:AG1156 AF1162:AG1169 AG1171 AJ1171 AF1172:AG1225 AI1172:AJ1225 AF1227:AG1557 AI1227:AJ1557">
    <cfRule type="cellIs" dxfId="7617" priority="1081" stopIfTrue="1" operator="equal">
      <formula>"D"</formula>
    </cfRule>
  </conditionalFormatting>
  <conditionalFormatting sqref="N443">
    <cfRule type="cellIs" dxfId="7616" priority="393" operator="equal">
      <formula>"A"</formula>
    </cfRule>
    <cfRule type="cellIs" dxfId="7615" priority="394" operator="equal">
      <formula>"C"</formula>
    </cfRule>
    <cfRule type="cellIs" dxfId="7614" priority="396" operator="equal">
      <formula>"D"</formula>
    </cfRule>
    <cfRule type="cellIs" dxfId="7613" priority="395" operator="equal">
      <formula>"B"</formula>
    </cfRule>
  </conditionalFormatting>
  <conditionalFormatting sqref="N449:N480 AB761:AB781">
    <cfRule type="cellIs" dxfId="7612" priority="951" stopIfTrue="1" operator="equal">
      <formula>"B"</formula>
    </cfRule>
    <cfRule type="cellIs" dxfId="7611" priority="952" stopIfTrue="1" operator="equal">
      <formula>"D"</formula>
    </cfRule>
  </conditionalFormatting>
  <conditionalFormatting sqref="N643:N647">
    <cfRule type="cellIs" dxfId="7610" priority="875" stopIfTrue="1" operator="equal">
      <formula>"C"</formula>
    </cfRule>
    <cfRule type="cellIs" dxfId="7609" priority="876" stopIfTrue="1" operator="equal">
      <formula>"B"</formula>
    </cfRule>
    <cfRule type="cellIs" dxfId="7608" priority="877" stopIfTrue="1" operator="equal">
      <formula>"D"</formula>
    </cfRule>
  </conditionalFormatting>
  <conditionalFormatting sqref="N690:N693 N695">
    <cfRule type="cellIs" dxfId="7607" priority="366" stopIfTrue="1" operator="equal">
      <formula>"B"</formula>
    </cfRule>
    <cfRule type="cellIs" dxfId="7606" priority="365" stopIfTrue="1" operator="equal">
      <formula>"C"</formula>
    </cfRule>
    <cfRule type="cellIs" dxfId="7605" priority="367" stopIfTrue="1" operator="equal">
      <formula>"D"</formula>
    </cfRule>
  </conditionalFormatting>
  <conditionalFormatting sqref="N694 N919">
    <cfRule type="cellIs" dxfId="7604" priority="375" operator="equal">
      <formula>"D"</formula>
    </cfRule>
    <cfRule type="cellIs" dxfId="7603" priority="372" operator="equal">
      <formula>"A"</formula>
    </cfRule>
    <cfRule type="cellIs" dxfId="7602" priority="373" operator="equal">
      <formula>"C"</formula>
    </cfRule>
    <cfRule type="cellIs" dxfId="7601" priority="374" operator="equal">
      <formula>"B"</formula>
    </cfRule>
  </conditionalFormatting>
  <conditionalFormatting sqref="N841">
    <cfRule type="cellIs" dxfId="7600" priority="156" operator="equal">
      <formula>"D"</formula>
    </cfRule>
    <cfRule type="cellIs" dxfId="7599" priority="153" operator="equal">
      <formula>"A"</formula>
    </cfRule>
    <cfRule type="cellIs" dxfId="7598" priority="154" operator="equal">
      <formula>"C"</formula>
    </cfRule>
    <cfRule type="cellIs" dxfId="7597" priority="155" operator="equal">
      <formula>"B"</formula>
    </cfRule>
  </conditionalFormatting>
  <conditionalFormatting sqref="N1005">
    <cfRule type="cellIs" dxfId="7596" priority="224" operator="equal">
      <formula>"D"</formula>
    </cfRule>
    <cfRule type="cellIs" dxfId="7595" priority="223" operator="equal">
      <formula>"B"</formula>
    </cfRule>
    <cfRule type="cellIs" dxfId="7594" priority="221" operator="equal">
      <formula>"A"</formula>
    </cfRule>
    <cfRule type="cellIs" dxfId="7593" priority="222" operator="equal">
      <formula>"C"</formula>
    </cfRule>
  </conditionalFormatting>
  <conditionalFormatting sqref="N1064">
    <cfRule type="cellIs" dxfId="7592" priority="208" operator="equal">
      <formula>"A"</formula>
    </cfRule>
    <cfRule type="cellIs" dxfId="7591" priority="210" operator="equal">
      <formula>"B"</formula>
    </cfRule>
    <cfRule type="cellIs" dxfId="7590" priority="211" operator="equal">
      <formula>"D"</formula>
    </cfRule>
    <cfRule type="cellIs" dxfId="7589" priority="209" operator="equal">
      <formula>"C"</formula>
    </cfRule>
  </conditionalFormatting>
  <conditionalFormatting sqref="N1083">
    <cfRule type="cellIs" dxfId="7588" priority="206" operator="equal">
      <formula>"B"</formula>
    </cfRule>
    <cfRule type="cellIs" dxfId="7587" priority="205" operator="equal">
      <formula>"C"</formula>
    </cfRule>
    <cfRule type="cellIs" dxfId="7586" priority="204" operator="equal">
      <formula>"A"</formula>
    </cfRule>
    <cfRule type="cellIs" dxfId="7585" priority="207" operator="equal">
      <formula>"D"</formula>
    </cfRule>
  </conditionalFormatting>
  <conditionalFormatting sqref="N1258">
    <cfRule type="cellIs" dxfId="7584" priority="75" operator="equal">
      <formula>"D"</formula>
    </cfRule>
    <cfRule type="cellIs" dxfId="7583" priority="72" operator="equal">
      <formula>"A"</formula>
    </cfRule>
    <cfRule type="cellIs" dxfId="7582" priority="73" operator="equal">
      <formula>"C"</formula>
    </cfRule>
    <cfRule type="cellIs" dxfId="7581" priority="74" operator="equal">
      <formula>"B"</formula>
    </cfRule>
  </conditionalFormatting>
  <conditionalFormatting sqref="O7:O436 X7:X970 N437:O437 O438:O958 N950">
    <cfRule type="cellIs" dxfId="7580" priority="307" operator="equal">
      <formula>"B"</formula>
    </cfRule>
    <cfRule type="cellIs" dxfId="7579" priority="305" operator="equal">
      <formula>"A"</formula>
    </cfRule>
    <cfRule type="cellIs" dxfId="7578" priority="306" operator="equal">
      <formula>"C"</formula>
    </cfRule>
    <cfRule type="cellIs" dxfId="7577" priority="308" operator="equal">
      <formula>"D"</formula>
    </cfRule>
  </conditionalFormatting>
  <conditionalFormatting sqref="O956">
    <cfRule type="cellIs" dxfId="7576" priority="220" operator="equal">
      <formula>"B/C"</formula>
    </cfRule>
  </conditionalFormatting>
  <conditionalFormatting sqref="O958">
    <cfRule type="cellIs" dxfId="7575" priority="317" operator="equal">
      <formula>"B/C"</formula>
    </cfRule>
  </conditionalFormatting>
  <conditionalFormatting sqref="O968:O971">
    <cfRule type="cellIs" dxfId="7574" priority="234" operator="equal">
      <formula>"C"</formula>
    </cfRule>
    <cfRule type="cellIs" dxfId="7573" priority="236" operator="equal">
      <formula>"D"</formula>
    </cfRule>
    <cfRule type="cellIs" dxfId="7572" priority="235" operator="equal">
      <formula>"B"</formula>
    </cfRule>
    <cfRule type="cellIs" dxfId="7571" priority="233" operator="equal">
      <formula>"A"</formula>
    </cfRule>
  </conditionalFormatting>
  <conditionalFormatting sqref="O1004:O1014">
    <cfRule type="cellIs" dxfId="7570" priority="261" operator="equal">
      <formula>"A"</formula>
    </cfRule>
    <cfRule type="cellIs" dxfId="7569" priority="262" operator="equal">
      <formula>"C"</formula>
    </cfRule>
    <cfRule type="cellIs" dxfId="7568" priority="263" operator="equal">
      <formula>"B"</formula>
    </cfRule>
    <cfRule type="cellIs" dxfId="7567" priority="264" operator="equal">
      <formula>"D"</formula>
    </cfRule>
  </conditionalFormatting>
  <conditionalFormatting sqref="O1019">
    <cfRule type="cellIs" dxfId="7566" priority="276" operator="equal">
      <formula>"D"</formula>
    </cfRule>
    <cfRule type="cellIs" dxfId="7565" priority="275" operator="equal">
      <formula>"B"</formula>
    </cfRule>
    <cfRule type="cellIs" dxfId="7564" priority="274" operator="equal">
      <formula>"C"</formula>
    </cfRule>
    <cfRule type="cellIs" dxfId="7563" priority="273" operator="equal">
      <formula>"A"</formula>
    </cfRule>
  </conditionalFormatting>
  <conditionalFormatting sqref="O1021">
    <cfRule type="cellIs" dxfId="7562" priority="272" operator="equal">
      <formula>"D"</formula>
    </cfRule>
    <cfRule type="cellIs" dxfId="7561" priority="271" operator="equal">
      <formula>"B"</formula>
    </cfRule>
    <cfRule type="cellIs" dxfId="7560" priority="270" operator="equal">
      <formula>"C"</formula>
    </cfRule>
    <cfRule type="cellIs" dxfId="7559" priority="269" operator="equal">
      <formula>"A"</formula>
    </cfRule>
  </conditionalFormatting>
  <conditionalFormatting sqref="O1293:O1294">
    <cfRule type="cellIs" dxfId="7558" priority="55" operator="equal">
      <formula>"D"</formula>
    </cfRule>
    <cfRule type="cellIs" dxfId="7557" priority="54" operator="equal">
      <formula>"B"</formula>
    </cfRule>
    <cfRule type="cellIs" dxfId="7556" priority="52" operator="equal">
      <formula>"A"</formula>
    </cfRule>
    <cfRule type="cellIs" dxfId="7555" priority="53" operator="equal">
      <formula>"C"</formula>
    </cfRule>
  </conditionalFormatting>
  <conditionalFormatting sqref="P709">
    <cfRule type="containsText" dxfId="7554" priority="869" operator="containsText" text="B">
      <formula>NOT(ISERROR(SEARCH("B",P709)))</formula>
    </cfRule>
    <cfRule type="containsText" dxfId="7553" priority="868" operator="containsText" text="c">
      <formula>NOT(ISERROR(SEARCH("c",P709)))</formula>
    </cfRule>
    <cfRule type="containsText" dxfId="7552" priority="867" operator="containsText" text="D">
      <formula>NOT(ISERROR(SEARCH("D",P709)))</formula>
    </cfRule>
    <cfRule type="containsText" dxfId="7551" priority="870" operator="containsText" text="waiting">
      <formula>NOT(ISERROR(SEARCH("waiting",P709)))</formula>
    </cfRule>
  </conditionalFormatting>
  <conditionalFormatting sqref="Q1031 T1031">
    <cfRule type="cellIs" dxfId="7550" priority="337" operator="equal">
      <formula>"A"</formula>
    </cfRule>
    <cfRule type="cellIs" dxfId="7549" priority="338" operator="equal">
      <formula>"C"</formula>
    </cfRule>
    <cfRule type="cellIs" dxfId="7548" priority="339" operator="equal">
      <formula>"B"</formula>
    </cfRule>
    <cfRule type="cellIs" dxfId="7547" priority="340" operator="equal">
      <formula>"D"</formula>
    </cfRule>
  </conditionalFormatting>
  <conditionalFormatting sqref="R7:R1024 U7:U1225 K7:K1273 O980:O984 R1030:R1225 O1034:O1291 R1227:R1557 U1227:U1557">
    <cfRule type="cellIs" dxfId="7546" priority="238" operator="equal">
      <formula>"C"</formula>
    </cfRule>
    <cfRule type="cellIs" dxfId="7545" priority="239" operator="equal">
      <formula>"B"</formula>
    </cfRule>
    <cfRule type="cellIs" dxfId="7544" priority="240" operator="equal">
      <formula>"D"</formula>
    </cfRule>
  </conditionalFormatting>
  <conditionalFormatting sqref="R7:R1024 U7:U1225 O980:O984 R1030:R1225 O1034:O1291 R1227:R1557 U1227:U1557">
    <cfRule type="cellIs" dxfId="7543" priority="237" operator="equal">
      <formula>"A"</formula>
    </cfRule>
  </conditionalFormatting>
  <conditionalFormatting sqref="S10:T97 P10:Q147 V10:W221 Q149 P150:Q182">
    <cfRule type="cellIs" dxfId="7542" priority="998" stopIfTrue="1" operator="equal">
      <formula>"C"</formula>
    </cfRule>
    <cfRule type="cellIs" dxfId="7541" priority="999" stopIfTrue="1" operator="equal">
      <formula>"B"</formula>
    </cfRule>
    <cfRule type="cellIs" dxfId="7540" priority="1000" stopIfTrue="1" operator="equal">
      <formula>"D"</formula>
    </cfRule>
  </conditionalFormatting>
  <conditionalFormatting sqref="S111:T221 P185:Q186 P191:Q210 P212:Q213 P215:Q217 P219:Q221">
    <cfRule type="cellIs" dxfId="7539" priority="1140" stopIfTrue="1" operator="equal">
      <formula>"B"</formula>
    </cfRule>
    <cfRule type="cellIs" dxfId="7538" priority="1141" stopIfTrue="1" operator="equal">
      <formula>"D"</formula>
    </cfRule>
  </conditionalFormatting>
  <conditionalFormatting sqref="S258:T269 V258:W269 P267:Q269">
    <cfRule type="cellIs" dxfId="7537" priority="1112" stopIfTrue="1" operator="equal">
      <formula>"C"</formula>
    </cfRule>
    <cfRule type="cellIs" dxfId="7536" priority="1114" stopIfTrue="1" operator="equal">
      <formula>"D"</formula>
    </cfRule>
    <cfRule type="cellIs" dxfId="7535" priority="1113" stopIfTrue="1" operator="equal">
      <formula>"B"</formula>
    </cfRule>
  </conditionalFormatting>
  <conditionalFormatting sqref="V293:W295">
    <cfRule type="cellIs" dxfId="7534" priority="1069" stopIfTrue="1" operator="equal">
      <formula>"D"</formula>
    </cfRule>
    <cfRule type="cellIs" dxfId="7533" priority="1068" stopIfTrue="1" operator="equal">
      <formula>"B"</formula>
    </cfRule>
    <cfRule type="cellIs" dxfId="7532" priority="1067" stopIfTrue="1" operator="equal">
      <formula>"C"</formula>
    </cfRule>
  </conditionalFormatting>
  <conditionalFormatting sqref="W986">
    <cfRule type="containsText" dxfId="7531" priority="13" operator="containsText" text="D">
      <formula>NOT(ISERROR(SEARCH("D",W986)))</formula>
    </cfRule>
    <cfRule type="containsText" dxfId="7530" priority="14" operator="containsText" text="c">
      <formula>NOT(ISERROR(SEARCH("c",W986)))</formula>
    </cfRule>
    <cfRule type="containsText" dxfId="7529" priority="15" operator="containsText" text="B">
      <formula>NOT(ISERROR(SEARCH("B",W986)))</formula>
    </cfRule>
    <cfRule type="containsText" dxfId="7528" priority="16" operator="containsText" text="waiting">
      <formula>NOT(ISERROR(SEARCH("waiting",W986)))</formula>
    </cfRule>
  </conditionalFormatting>
  <conditionalFormatting sqref="X986">
    <cfRule type="cellIs" dxfId="7527" priority="9" operator="equal">
      <formula>"A"</formula>
    </cfRule>
    <cfRule type="cellIs" dxfId="7526" priority="10" operator="equal">
      <formula>"C"</formula>
    </cfRule>
    <cfRule type="cellIs" dxfId="7525" priority="11" operator="equal">
      <formula>"B"</formula>
    </cfRule>
    <cfRule type="cellIs" dxfId="7524" priority="12" operator="equal">
      <formula>"D"</formula>
    </cfRule>
  </conditionalFormatting>
  <conditionalFormatting sqref="Y7:AD7 AF7:AG7 AI7:AJ7 AB7:AB955 AK7:AK1004 AH7:AH1225 AK1030:AK1035 AK1292:AK1557 AH1227:AH1557 AE7:AE956">
    <cfRule type="cellIs" dxfId="7523" priority="1123" stopIfTrue="1" operator="equal">
      <formula>"D"</formula>
    </cfRule>
  </conditionalFormatting>
  <conditionalFormatting sqref="Y7:AD7 AF7:AG14 AI7:AJ14 AK781:AK1004 AK1030:AK1035 AK1292:AK1557 AI625:AJ779 AH780:AK780 AH7:AH442 AK7:AK779 AH448:AH779">
    <cfRule type="cellIs" dxfId="7522" priority="1122" stopIfTrue="1" operator="equal">
      <formula>"B"</formula>
    </cfRule>
  </conditionalFormatting>
  <conditionalFormatting sqref="AB7:AB955 AE7:AE779 AH7:AH779 AK7:AK779 AE780:AK780 AE781:AE919 AH781:AK986 AC920:AG920 AE921:AE956 AF1012:AJ1012 AH1013:AJ1014 AG1015:AJ1015 AF1016:AJ1040 AG1041:AJ1041 AF1042:AJ1154 AH1155:AJ1155 AF1156:AJ1156 AH1157:AJ1161 AF1162:AJ1169 AH1170:AJ1170 AG1171:AH1171 AF1172:AJ1225 AH1227:AJ1291 AJ1171:AK1171 N276 AI625:AJ779 AF627:AG638 AF642:AG649 AF651:AG689 AG690:AG694 AF695:AG695 AF699:AG778 AF781:AG801 AE1031:AF1031 AF1227:AG1557">
    <cfRule type="cellIs" dxfId="7521" priority="1079" stopIfTrue="1" operator="equal">
      <formula>"C"</formula>
    </cfRule>
  </conditionalFormatting>
  <conditionalFormatting sqref="AB7:AB955 AH7:AH1225 AE7:AE956 AK7:AK1004 AK1030:AK1035 AH1227:AH1557 AK1292:AK1557">
    <cfRule type="cellIs" dxfId="7520" priority="403" operator="equal">
      <formula>"A"</formula>
    </cfRule>
  </conditionalFormatting>
  <conditionalFormatting sqref="AB157">
    <cfRule type="cellIs" dxfId="7519" priority="821" stopIfTrue="1" operator="equal">
      <formula>"D"</formula>
    </cfRule>
    <cfRule type="cellIs" dxfId="7518" priority="820" stopIfTrue="1" operator="equal">
      <formula>"B"</formula>
    </cfRule>
    <cfRule type="cellIs" dxfId="7517" priority="819" stopIfTrue="1" operator="equal">
      <formula>"C"</formula>
    </cfRule>
  </conditionalFormatting>
  <conditionalFormatting sqref="AB158:AB160 AF158:AG167 AI158:AJ167 AB318:AB329">
    <cfRule type="cellIs" dxfId="7516" priority="1120" stopIfTrue="1" operator="equal">
      <formula>"D"</formula>
    </cfRule>
  </conditionalFormatting>
  <conditionalFormatting sqref="AB158:AB160 AF158:AG167 AI158:AJ167">
    <cfRule type="cellIs" dxfId="7515" priority="1119" stopIfTrue="1" operator="equal">
      <formula>"B"</formula>
    </cfRule>
    <cfRule type="cellIs" dxfId="7514" priority="1118" stopIfTrue="1" operator="equal">
      <formula>"C"</formula>
    </cfRule>
  </conditionalFormatting>
  <conditionalFormatting sqref="AB161:AB221 N210 AB240:AB257 AB267:AB292 AB296:AB315 AF301:AG321">
    <cfRule type="cellIs" dxfId="7513" priority="751" stopIfTrue="1" operator="equal">
      <formula>"B"</formula>
    </cfRule>
    <cfRule type="cellIs" dxfId="7512" priority="752" stopIfTrue="1" operator="equal">
      <formula>"D"</formula>
    </cfRule>
  </conditionalFormatting>
  <conditionalFormatting sqref="AB161:AB221 AB240:AB257 AB267:AB292 AB296:AB315 N210 AF301:AG321">
    <cfRule type="cellIs" dxfId="7511" priority="750" stopIfTrue="1" operator="equal">
      <formula>"C"</formula>
    </cfRule>
  </conditionalFormatting>
  <conditionalFormatting sqref="AB331:AB358">
    <cfRule type="cellIs" dxfId="7510" priority="1096" stopIfTrue="1" operator="equal">
      <formula>"D"</formula>
    </cfRule>
  </conditionalFormatting>
  <conditionalFormatting sqref="AB366:AB414">
    <cfRule type="cellIs" dxfId="7509" priority="881" stopIfTrue="1" operator="equal">
      <formula>"C"</formula>
    </cfRule>
    <cfRule type="cellIs" dxfId="7508" priority="882" stopIfTrue="1" operator="equal">
      <formula>"B"</formula>
    </cfRule>
    <cfRule type="cellIs" dxfId="7507" priority="883" stopIfTrue="1" operator="equal">
      <formula>"D"</formula>
    </cfRule>
  </conditionalFormatting>
  <conditionalFormatting sqref="AB416:AB437">
    <cfRule type="cellIs" dxfId="7506" priority="572" stopIfTrue="1" operator="equal">
      <formula>"C"</formula>
    </cfRule>
    <cfRule type="cellIs" dxfId="7505" priority="573" stopIfTrue="1" operator="equal">
      <formula>"B"</formula>
    </cfRule>
    <cfRule type="cellIs" dxfId="7504" priority="574" stopIfTrue="1" operator="equal">
      <formula>"D"</formula>
    </cfRule>
  </conditionalFormatting>
  <conditionalFormatting sqref="AB439:AB447">
    <cfRule type="cellIs" dxfId="7503" priority="944" stopIfTrue="1" operator="equal">
      <formula>"C"</formula>
    </cfRule>
    <cfRule type="cellIs" dxfId="7502" priority="946" stopIfTrue="1" operator="equal">
      <formula>"D"</formula>
    </cfRule>
    <cfRule type="cellIs" dxfId="7501" priority="945" stopIfTrue="1" operator="equal">
      <formula>"B"</formula>
    </cfRule>
  </conditionalFormatting>
  <conditionalFormatting sqref="AB449:AB502">
    <cfRule type="cellIs" dxfId="7500" priority="644" stopIfTrue="1" operator="equal">
      <formula>"C"</formula>
    </cfRule>
    <cfRule type="cellIs" dxfId="7499" priority="645" stopIfTrue="1" operator="equal">
      <formula>"B"</formula>
    </cfRule>
    <cfRule type="cellIs" dxfId="7498" priority="646" stopIfTrue="1" operator="equal">
      <formula>"D"</formula>
    </cfRule>
  </conditionalFormatting>
  <conditionalFormatting sqref="AB506:AB524">
    <cfRule type="cellIs" dxfId="7497" priority="845" stopIfTrue="1" operator="equal">
      <formula>"D"</formula>
    </cfRule>
    <cfRule type="cellIs" dxfId="7496" priority="844" stopIfTrue="1" operator="equal">
      <formula>"B"</formula>
    </cfRule>
    <cfRule type="cellIs" dxfId="7495" priority="843" stopIfTrue="1" operator="equal">
      <formula>"C"</formula>
    </cfRule>
  </conditionalFormatting>
  <conditionalFormatting sqref="AB567:AB602">
    <cfRule type="cellIs" dxfId="7494" priority="568" stopIfTrue="1" operator="equal">
      <formula>"D"</formula>
    </cfRule>
    <cfRule type="cellIs" dxfId="7493" priority="567" stopIfTrue="1" operator="equal">
      <formula>"B"</formula>
    </cfRule>
    <cfRule type="cellIs" dxfId="7492" priority="566" stopIfTrue="1" operator="equal">
      <formula>"C"</formula>
    </cfRule>
  </conditionalFormatting>
  <conditionalFormatting sqref="AB567:AB671">
    <cfRule type="cellIs" dxfId="7491" priority="570" stopIfTrue="1" operator="equal">
      <formula>"B"</formula>
    </cfRule>
    <cfRule type="cellIs" dxfId="7490" priority="569" stopIfTrue="1" operator="equal">
      <formula>"C"</formula>
    </cfRule>
    <cfRule type="cellIs" dxfId="7489" priority="571" stopIfTrue="1" operator="equal">
      <formula>"D"</formula>
    </cfRule>
  </conditionalFormatting>
  <conditionalFormatting sqref="AB695">
    <cfRule type="cellIs" dxfId="7488" priority="803" stopIfTrue="1" operator="equal">
      <formula>"D"</formula>
    </cfRule>
    <cfRule type="cellIs" dxfId="7487" priority="802" stopIfTrue="1" operator="equal">
      <formula>"B"</formula>
    </cfRule>
    <cfRule type="cellIs" dxfId="7486" priority="801" stopIfTrue="1" operator="equal">
      <formula>"C"</formula>
    </cfRule>
  </conditionalFormatting>
  <conditionalFormatting sqref="AB699:AB759">
    <cfRule type="cellIs" dxfId="7485" priority="580" stopIfTrue="1" operator="equal">
      <formula>"D"</formula>
    </cfRule>
    <cfRule type="cellIs" dxfId="7484" priority="579" stopIfTrue="1" operator="equal">
      <formula>"B"</formula>
    </cfRule>
    <cfRule type="cellIs" dxfId="7483" priority="578" stopIfTrue="1" operator="equal">
      <formula>"C"</formula>
    </cfRule>
  </conditionalFormatting>
  <conditionalFormatting sqref="AB754:AB759">
    <cfRule type="cellIs" dxfId="7482" priority="575" stopIfTrue="1" operator="equal">
      <formula>"C"</formula>
    </cfRule>
    <cfRule type="cellIs" dxfId="7481" priority="576" stopIfTrue="1" operator="equal">
      <formula>"B"</formula>
    </cfRule>
    <cfRule type="cellIs" dxfId="7480" priority="577" stopIfTrue="1" operator="equal">
      <formula>"D"</formula>
    </cfRule>
  </conditionalFormatting>
  <conditionalFormatting sqref="AB761:AB781 N449:N480">
    <cfRule type="cellIs" dxfId="7479" priority="950" stopIfTrue="1" operator="equal">
      <formula>"C"</formula>
    </cfRule>
  </conditionalFormatting>
  <conditionalFormatting sqref="AB785">
    <cfRule type="cellIs" dxfId="7478" priority="658" stopIfTrue="1" operator="equal">
      <formula>"D"</formula>
    </cfRule>
    <cfRule type="cellIs" dxfId="7477" priority="656" stopIfTrue="1" operator="equal">
      <formula>"C"</formula>
    </cfRule>
    <cfRule type="cellIs" dxfId="7476" priority="657" stopIfTrue="1" operator="equal">
      <formula>"B"</formula>
    </cfRule>
  </conditionalFormatting>
  <conditionalFormatting sqref="AB787">
    <cfRule type="cellIs" dxfId="7475" priority="660" stopIfTrue="1" operator="equal">
      <formula>"B"</formula>
    </cfRule>
    <cfRule type="cellIs" dxfId="7474" priority="661" stopIfTrue="1" operator="equal">
      <formula>"D"</formula>
    </cfRule>
    <cfRule type="cellIs" dxfId="7473" priority="659" stopIfTrue="1" operator="equal">
      <formula>"C"</formula>
    </cfRule>
  </conditionalFormatting>
  <conditionalFormatting sqref="AB789:AB790">
    <cfRule type="cellIs" dxfId="7472" priority="668" stopIfTrue="1" operator="equal">
      <formula>"C"</formula>
    </cfRule>
    <cfRule type="cellIs" dxfId="7471" priority="669" stopIfTrue="1" operator="equal">
      <formula>"B"</formula>
    </cfRule>
    <cfRule type="cellIs" dxfId="7470" priority="670" stopIfTrue="1" operator="equal">
      <formula>"D"</formula>
    </cfRule>
  </conditionalFormatting>
  <conditionalFormatting sqref="AB792:AB793">
    <cfRule type="cellIs" dxfId="7469" priority="664" stopIfTrue="1" operator="equal">
      <formula>"D"</formula>
    </cfRule>
    <cfRule type="cellIs" dxfId="7468" priority="662" stopIfTrue="1" operator="equal">
      <formula>"C"</formula>
    </cfRule>
    <cfRule type="cellIs" dxfId="7467" priority="663" stopIfTrue="1" operator="equal">
      <formula>"B"</formula>
    </cfRule>
  </conditionalFormatting>
  <conditionalFormatting sqref="AB806:AB838">
    <cfRule type="cellIs" dxfId="7466" priority="557" stopIfTrue="1" operator="equal">
      <formula>"C"</formula>
    </cfRule>
    <cfRule type="cellIs" dxfId="7465" priority="559" stopIfTrue="1" operator="equal">
      <formula>"D"</formula>
    </cfRule>
    <cfRule type="cellIs" dxfId="7464" priority="558" stopIfTrue="1" operator="equal">
      <formula>"B"</formula>
    </cfRule>
  </conditionalFormatting>
  <conditionalFormatting sqref="AB866:AB870">
    <cfRule type="cellIs" dxfId="7463" priority="550" stopIfTrue="1" operator="equal">
      <formula>"D"</formula>
    </cfRule>
    <cfRule type="cellIs" dxfId="7462" priority="549" stopIfTrue="1" operator="equal">
      <formula>"B"</formula>
    </cfRule>
    <cfRule type="cellIs" dxfId="7461" priority="548" stopIfTrue="1" operator="equal">
      <formula>"C"</formula>
    </cfRule>
  </conditionalFormatting>
  <conditionalFormatting sqref="AB884:AB889">
    <cfRule type="cellIs" dxfId="7460" priority="562" stopIfTrue="1" operator="equal">
      <formula>"D"</formula>
    </cfRule>
    <cfRule type="cellIs" dxfId="7459" priority="565" stopIfTrue="1" operator="equal">
      <formula>"D"</formula>
    </cfRule>
    <cfRule type="cellIs" dxfId="7458" priority="563" stopIfTrue="1" operator="equal">
      <formula>"C"</formula>
    </cfRule>
    <cfRule type="cellIs" dxfId="7457" priority="564" stopIfTrue="1" operator="equal">
      <formula>"B"</formula>
    </cfRule>
    <cfRule type="cellIs" dxfId="7456" priority="561" stopIfTrue="1" operator="equal">
      <formula>"B"</formula>
    </cfRule>
    <cfRule type="cellIs" dxfId="7455" priority="560" stopIfTrue="1" operator="equal">
      <formula>"C"</formula>
    </cfRule>
  </conditionalFormatting>
  <conditionalFormatting sqref="AB890:AB897">
    <cfRule type="cellIs" dxfId="7454" priority="357" stopIfTrue="1" operator="equal">
      <formula>"B"</formula>
    </cfRule>
    <cfRule type="cellIs" dxfId="7453" priority="356" stopIfTrue="1" operator="equal">
      <formula>"C"</formula>
    </cfRule>
    <cfRule type="cellIs" dxfId="7452" priority="358" stopIfTrue="1" operator="equal">
      <formula>"D"</formula>
    </cfRule>
  </conditionalFormatting>
  <conditionalFormatting sqref="AB904:AB906 AB910">
    <cfRule type="cellIs" dxfId="7451" priority="470" stopIfTrue="1" operator="equal">
      <formula>"B"</formula>
    </cfRule>
    <cfRule type="cellIs" dxfId="7450" priority="471" stopIfTrue="1" operator="equal">
      <formula>"D"</formula>
    </cfRule>
    <cfRule type="cellIs" dxfId="7449" priority="469" stopIfTrue="1" operator="equal">
      <formula>"C"</formula>
    </cfRule>
  </conditionalFormatting>
  <conditionalFormatting sqref="AB917">
    <cfRule type="cellIs" dxfId="7448" priority="398" stopIfTrue="1" operator="equal">
      <formula>"B"</formula>
    </cfRule>
    <cfRule type="cellIs" dxfId="7447" priority="397" stopIfTrue="1" operator="equal">
      <formula>"C"</formula>
    </cfRule>
    <cfRule type="cellIs" dxfId="7446" priority="399" stopIfTrue="1" operator="equal">
      <formula>"D"</formula>
    </cfRule>
  </conditionalFormatting>
  <conditionalFormatting sqref="AB920:AB927">
    <cfRule type="cellIs" dxfId="7445" priority="384" stopIfTrue="1" operator="equal">
      <formula>"B"</formula>
    </cfRule>
    <cfRule type="cellIs" dxfId="7444" priority="385" stopIfTrue="1" operator="equal">
      <formula>"D"</formula>
    </cfRule>
    <cfRule type="cellIs" dxfId="7443" priority="383" stopIfTrue="1" operator="equal">
      <formula>"C"</formula>
    </cfRule>
  </conditionalFormatting>
  <conditionalFormatting sqref="AB931:AB949">
    <cfRule type="cellIs" dxfId="7442" priority="380" stopIfTrue="1" operator="equal">
      <formula>"C"</formula>
    </cfRule>
    <cfRule type="cellIs" dxfId="7441" priority="381" stopIfTrue="1" operator="equal">
      <formula>"B"</formula>
    </cfRule>
    <cfRule type="cellIs" dxfId="7440" priority="382" stopIfTrue="1" operator="equal">
      <formula>"D"</formula>
    </cfRule>
  </conditionalFormatting>
  <conditionalFormatting sqref="AB956:AB979">
    <cfRule type="cellIs" dxfId="7439" priority="215" stopIfTrue="1" operator="equal">
      <formula>"D"</formula>
    </cfRule>
    <cfRule type="cellIs" dxfId="7438" priority="214" stopIfTrue="1" operator="equal">
      <formula>"B"</formula>
    </cfRule>
    <cfRule type="cellIs" dxfId="7437" priority="213" stopIfTrue="1" operator="equal">
      <formula>"C"</formula>
    </cfRule>
    <cfRule type="cellIs" dxfId="7436" priority="212" operator="equal">
      <formula>"A"</formula>
    </cfRule>
  </conditionalFormatting>
  <conditionalFormatting sqref="AB984:AB1557">
    <cfRule type="cellIs" dxfId="7435" priority="28" stopIfTrue="1" operator="equal">
      <formula>"D"</formula>
    </cfRule>
    <cfRule type="cellIs" dxfId="7434" priority="27" stopIfTrue="1" operator="equal">
      <formula>"B"</formula>
    </cfRule>
    <cfRule type="cellIs" dxfId="7433" priority="26" stopIfTrue="1" operator="equal">
      <formula>"C"</formula>
    </cfRule>
    <cfRule type="cellIs" dxfId="7432" priority="25" operator="equal">
      <formula>"A"</formula>
    </cfRule>
  </conditionalFormatting>
  <conditionalFormatting sqref="AB8:AD14 AB56 AF8:AG14 AI8:AJ14">
    <cfRule type="cellIs" dxfId="7431" priority="1156" stopIfTrue="1" operator="equal">
      <formula>"D"</formula>
    </cfRule>
  </conditionalFormatting>
  <conditionalFormatting sqref="AB8:AD14 AB56">
    <cfRule type="cellIs" dxfId="7430" priority="1154" stopIfTrue="1" operator="equal">
      <formula>"C"</formula>
    </cfRule>
    <cfRule type="cellIs" dxfId="7429" priority="1155" stopIfTrue="1" operator="equal">
      <formula>"B"</formula>
    </cfRule>
  </conditionalFormatting>
  <conditionalFormatting sqref="AB16:AD55 AF16:AG55 AI16:AJ55">
    <cfRule type="cellIs" dxfId="7428" priority="1065" stopIfTrue="1" operator="equal">
      <formula>"B"</formula>
    </cfRule>
    <cfRule type="cellIs" dxfId="7427" priority="1066" stopIfTrue="1" operator="equal">
      <formula>"D"</formula>
    </cfRule>
    <cfRule type="cellIs" dxfId="7426" priority="1064" stopIfTrue="1" operator="equal">
      <formula>"C"</formula>
    </cfRule>
  </conditionalFormatting>
  <conditionalFormatting sqref="AB57:AD83 AF57:AG83 AI57:AJ83 AC327:AD330 AJ313:AJ314 AD315:AD317 N531">
    <cfRule type="cellIs" dxfId="7425" priority="1170" stopIfTrue="1" operator="equal">
      <formula>"B"</formula>
    </cfRule>
  </conditionalFormatting>
  <conditionalFormatting sqref="AB57:AD83 AF57:AG83 AI57:AJ83 AJ313:AJ314 AD315:AD317 AC327:AD330 N531">
    <cfRule type="cellIs" dxfId="7424" priority="1171" stopIfTrue="1" operator="equal">
      <formula>"D"</formula>
    </cfRule>
  </conditionalFormatting>
  <conditionalFormatting sqref="AB74:AD130 AF74:AG130 AI74:AJ130">
    <cfRule type="cellIs" dxfId="7423" priority="960" stopIfTrue="1" operator="equal">
      <formula>"B"</formula>
    </cfRule>
    <cfRule type="cellIs" dxfId="7422" priority="959" stopIfTrue="1" operator="equal">
      <formula>"C"</formula>
    </cfRule>
    <cfRule type="cellIs" dxfId="7421" priority="961" stopIfTrue="1" operator="equal">
      <formula>"D"</formula>
    </cfRule>
  </conditionalFormatting>
  <conditionalFormatting sqref="AB142:AD144 AB145:AB149 AB150:AD156 AF142:AG156 AI142:AJ156 AD145:AD147">
    <cfRule type="cellIs" dxfId="7420" priority="1127" stopIfTrue="1" operator="equal">
      <formula>"C"</formula>
    </cfRule>
  </conditionalFormatting>
  <conditionalFormatting sqref="AB142:AD144 AF142:AG156 AI142:AJ156 AD145:AD147 AB145:AB149 AB150:AD156">
    <cfRule type="cellIs" dxfId="7419" priority="1129" stopIfTrue="1" operator="equal">
      <formula>"D"</formula>
    </cfRule>
    <cfRule type="cellIs" dxfId="7418" priority="1128" stopIfTrue="1" operator="equal">
      <formula>"B"</formula>
    </cfRule>
  </conditionalFormatting>
  <conditionalFormatting sqref="AC327:AD330 AB57:AD83 AF57:AG83 AI57:AJ83">
    <cfRule type="cellIs" dxfId="7417" priority="1169" stopIfTrue="1" operator="equal">
      <formula>"C"</formula>
    </cfRule>
  </conditionalFormatting>
  <conditionalFormatting sqref="AC327:AD330">
    <cfRule type="cellIs" dxfId="7416" priority="1165" stopIfTrue="1" operator="equal">
      <formula>"D"</formula>
    </cfRule>
    <cfRule type="cellIs" dxfId="7415" priority="1164" stopIfTrue="1" operator="equal">
      <formula>"B"</formula>
    </cfRule>
    <cfRule type="cellIs" dxfId="7414" priority="1163" stopIfTrue="1" operator="equal">
      <formula>"C"</formula>
    </cfRule>
  </conditionalFormatting>
  <conditionalFormatting sqref="AC920:AD920">
    <cfRule type="cellIs" dxfId="7413" priority="157" stopIfTrue="1" operator="equal">
      <formula>"C"</formula>
    </cfRule>
    <cfRule type="cellIs" dxfId="7412" priority="159" stopIfTrue="1" operator="equal">
      <formula>"D"</formula>
    </cfRule>
  </conditionalFormatting>
  <conditionalFormatting sqref="AC920:AE920">
    <cfRule type="cellIs" dxfId="7411" priority="158" stopIfTrue="1" operator="equal">
      <formula>"B"</formula>
    </cfRule>
  </conditionalFormatting>
  <conditionalFormatting sqref="AE7:AE919 AB7:AB955 N276 AF627:AG638 AF642:AG649 AF651:AG689 AG690:AG694 AF695:AG695 AF699:AG778 AF780:AG801 AH781:AJ1170 AE921:AE956 AF971:AG1012 AG1015 AF1016:AG1040 AE1031:AF1031 AG1041 AF1042:AG1154 AF1156:AG1156 AF1162:AG1169 AG1171:AH1171 AJ1171:AK1171 AF1172:AJ1225 AF1227:AJ1557 AF807:AG867">
    <cfRule type="cellIs" dxfId="7410" priority="1080" stopIfTrue="1" operator="equal">
      <formula>"B"</formula>
    </cfRule>
  </conditionalFormatting>
  <conditionalFormatting sqref="AE148:AE149">
    <cfRule type="cellIs" dxfId="7409" priority="124" stopIfTrue="1" operator="equal">
      <formula>"C"</formula>
    </cfRule>
    <cfRule type="cellIs" dxfId="7408" priority="125" stopIfTrue="1" operator="equal">
      <formula>"B"</formula>
    </cfRule>
    <cfRule type="cellIs" dxfId="7407" priority="126" stopIfTrue="1" operator="equal">
      <formula>"D"</formula>
    </cfRule>
  </conditionalFormatting>
  <conditionalFormatting sqref="AE968:AE970">
    <cfRule type="cellIs" dxfId="7406" priority="232" stopIfTrue="1" operator="equal">
      <formula>"D"</formula>
    </cfRule>
    <cfRule type="cellIs" dxfId="7405" priority="231" stopIfTrue="1" operator="equal">
      <formula>"B"</formula>
    </cfRule>
    <cfRule type="cellIs" dxfId="7404" priority="229" operator="equal">
      <formula>"A"</formula>
    </cfRule>
    <cfRule type="cellIs" dxfId="7403" priority="230" stopIfTrue="1" operator="equal">
      <formula>"C"</formula>
    </cfRule>
  </conditionalFormatting>
  <conditionalFormatting sqref="AE979">
    <cfRule type="cellIs" dxfId="7402" priority="163" stopIfTrue="1" operator="equal">
      <formula>"C"</formula>
    </cfRule>
    <cfRule type="cellIs" dxfId="7401" priority="164" stopIfTrue="1" operator="equal">
      <formula>"B"</formula>
    </cfRule>
    <cfRule type="cellIs" dxfId="7400" priority="165" stopIfTrue="1" operator="equal">
      <formula>"D"</formula>
    </cfRule>
    <cfRule type="cellIs" dxfId="7399" priority="162" operator="equal">
      <formula>"A"</formula>
    </cfRule>
  </conditionalFormatting>
  <conditionalFormatting sqref="AE983">
    <cfRule type="cellIs" dxfId="7398" priority="268" stopIfTrue="1" operator="equal">
      <formula>"D"</formula>
    </cfRule>
    <cfRule type="cellIs" dxfId="7397" priority="267" stopIfTrue="1" operator="equal">
      <formula>"B"</formula>
    </cfRule>
    <cfRule type="cellIs" dxfId="7396" priority="266" stopIfTrue="1" operator="equal">
      <formula>"C"</formula>
    </cfRule>
    <cfRule type="cellIs" dxfId="7395" priority="265" operator="equal">
      <formula>"A"</formula>
    </cfRule>
  </conditionalFormatting>
  <conditionalFormatting sqref="AE1005:AE1011">
    <cfRule type="cellIs" dxfId="7394" priority="113" stopIfTrue="1" operator="equal">
      <formula>"C"</formula>
    </cfRule>
    <cfRule type="cellIs" dxfId="7393" priority="114" stopIfTrue="1" operator="equal">
      <formula>"B"</formula>
    </cfRule>
    <cfRule type="cellIs" dxfId="7392" priority="115" stopIfTrue="1" operator="equal">
      <formula>"D"</formula>
    </cfRule>
    <cfRule type="cellIs" dxfId="7391" priority="112" operator="equal">
      <formula>"A"</formula>
    </cfRule>
  </conditionalFormatting>
  <conditionalFormatting sqref="AE1013:AE1015">
    <cfRule type="cellIs" dxfId="7390" priority="33" operator="equal">
      <formula>"A"</formula>
    </cfRule>
    <cfRule type="cellIs" dxfId="7389" priority="36" stopIfTrue="1" operator="equal">
      <formula>"D"</formula>
    </cfRule>
    <cfRule type="cellIs" dxfId="7388" priority="35" stopIfTrue="1" operator="equal">
      <formula>"B"</formula>
    </cfRule>
    <cfRule type="cellIs" dxfId="7387" priority="34" stopIfTrue="1" operator="equal">
      <formula>"C"</formula>
    </cfRule>
  </conditionalFormatting>
  <conditionalFormatting sqref="AE1026">
    <cfRule type="cellIs" dxfId="7386" priority="173" stopIfTrue="1" operator="equal">
      <formula>"B"</formula>
    </cfRule>
    <cfRule type="cellIs" dxfId="7385" priority="172" stopIfTrue="1" operator="equal">
      <formula>"C"</formula>
    </cfRule>
    <cfRule type="cellIs" dxfId="7384" priority="174" stopIfTrue="1" operator="equal">
      <formula>"D"</formula>
    </cfRule>
    <cfRule type="cellIs" dxfId="7383" priority="171" operator="equal">
      <formula>"A"</formula>
    </cfRule>
  </conditionalFormatting>
  <conditionalFormatting sqref="AE1041:AE1045">
    <cfRule type="cellIs" dxfId="7382" priority="21" operator="equal">
      <formula>"A"</formula>
    </cfRule>
    <cfRule type="cellIs" dxfId="7381" priority="24" stopIfTrue="1" operator="equal">
      <formula>"D"</formula>
    </cfRule>
    <cfRule type="cellIs" dxfId="7380" priority="23" stopIfTrue="1" operator="equal">
      <formula>"B"</formula>
    </cfRule>
    <cfRule type="cellIs" dxfId="7379" priority="22" stopIfTrue="1" operator="equal">
      <formula>"C"</formula>
    </cfRule>
  </conditionalFormatting>
  <conditionalFormatting sqref="AE1096">
    <cfRule type="cellIs" dxfId="7378" priority="133" stopIfTrue="1" operator="equal">
      <formula>"D"</formula>
    </cfRule>
    <cfRule type="cellIs" dxfId="7377" priority="132" stopIfTrue="1" operator="equal">
      <formula>"B"</formula>
    </cfRule>
    <cfRule type="cellIs" dxfId="7376" priority="131" stopIfTrue="1" operator="equal">
      <formula>"C"</formula>
    </cfRule>
    <cfRule type="cellIs" dxfId="7375" priority="130" operator="equal">
      <formula>"A"</formula>
    </cfRule>
  </conditionalFormatting>
  <conditionalFormatting sqref="AE1153:AE1155">
    <cfRule type="cellIs" dxfId="7374" priority="152" stopIfTrue="1" operator="equal">
      <formula>"D"</formula>
    </cfRule>
    <cfRule type="cellIs" dxfId="7373" priority="149" operator="equal">
      <formula>"A"</formula>
    </cfRule>
    <cfRule type="cellIs" dxfId="7372" priority="150" stopIfTrue="1" operator="equal">
      <formula>"C"</formula>
    </cfRule>
    <cfRule type="cellIs" dxfId="7371" priority="151" stopIfTrue="1" operator="equal">
      <formula>"B"</formula>
    </cfRule>
  </conditionalFormatting>
  <conditionalFormatting sqref="AE1157:AE1162">
    <cfRule type="cellIs" dxfId="7370" priority="65" stopIfTrue="1" operator="equal">
      <formula>"C"</formula>
    </cfRule>
    <cfRule type="cellIs" dxfId="7369" priority="64" operator="equal">
      <formula>"A"</formula>
    </cfRule>
    <cfRule type="cellIs" dxfId="7368" priority="66" stopIfTrue="1" operator="equal">
      <formula>"B"</formula>
    </cfRule>
    <cfRule type="cellIs" dxfId="7367" priority="67" stopIfTrue="1" operator="equal">
      <formula>"D"</formula>
    </cfRule>
  </conditionalFormatting>
  <conditionalFormatting sqref="AE1166:AE1173">
    <cfRule type="cellIs" dxfId="7366" priority="92" operator="equal">
      <formula>"A"</formula>
    </cfRule>
    <cfRule type="cellIs" dxfId="7365" priority="93" stopIfTrue="1" operator="equal">
      <formula>"C"</formula>
    </cfRule>
    <cfRule type="cellIs" dxfId="7364" priority="94" stopIfTrue="1" operator="equal">
      <formula>"B"</formula>
    </cfRule>
    <cfRule type="cellIs" dxfId="7363" priority="95" stopIfTrue="1" operator="equal">
      <formula>"D"</formula>
    </cfRule>
  </conditionalFormatting>
  <conditionalFormatting sqref="AE1227:AE1230">
    <cfRule type="cellIs" dxfId="7362" priority="140" stopIfTrue="1" operator="equal">
      <formula>"D"</formula>
    </cfRule>
    <cfRule type="cellIs" dxfId="7361" priority="137" operator="equal">
      <formula>"A"</formula>
    </cfRule>
    <cfRule type="cellIs" dxfId="7360" priority="139" stopIfTrue="1" operator="equal">
      <formula>"B"</formula>
    </cfRule>
    <cfRule type="cellIs" dxfId="7359" priority="138" stopIfTrue="1" operator="equal">
      <formula>"C"</formula>
    </cfRule>
  </conditionalFormatting>
  <conditionalFormatting sqref="AE1247:AE1248">
    <cfRule type="cellIs" dxfId="7358" priority="63" stopIfTrue="1" operator="equal">
      <formula>"D"</formula>
    </cfRule>
    <cfRule type="cellIs" dxfId="7357" priority="62" stopIfTrue="1" operator="equal">
      <formula>"B"</formula>
    </cfRule>
    <cfRule type="cellIs" dxfId="7356" priority="61" stopIfTrue="1" operator="equal">
      <formula>"C"</formula>
    </cfRule>
    <cfRule type="cellIs" dxfId="7355" priority="60" operator="equal">
      <formula>"A"</formula>
    </cfRule>
  </conditionalFormatting>
  <conditionalFormatting sqref="AE1253">
    <cfRule type="cellIs" dxfId="7354" priority="29" operator="equal">
      <formula>"A"</formula>
    </cfRule>
    <cfRule type="cellIs" dxfId="7353" priority="30" stopIfTrue="1" operator="equal">
      <formula>"C"</formula>
    </cfRule>
    <cfRule type="cellIs" dxfId="7352" priority="31" stopIfTrue="1" operator="equal">
      <formula>"B"</formula>
    </cfRule>
    <cfRule type="cellIs" dxfId="7351" priority="32" stopIfTrue="1" operator="equal">
      <formula>"D"</formula>
    </cfRule>
  </conditionalFormatting>
  <conditionalFormatting sqref="AE1266:AE1280">
    <cfRule type="cellIs" dxfId="7350" priority="1" operator="equal">
      <formula>"A"</formula>
    </cfRule>
    <cfRule type="cellIs" dxfId="7349" priority="4" stopIfTrue="1" operator="equal">
      <formula>"D"</formula>
    </cfRule>
    <cfRule type="cellIs" dxfId="7348" priority="3" stopIfTrue="1" operator="equal">
      <formula>"B"</formula>
    </cfRule>
    <cfRule type="cellIs" dxfId="7347" priority="2" stopIfTrue="1" operator="equal">
      <formula>"C"</formula>
    </cfRule>
  </conditionalFormatting>
  <conditionalFormatting sqref="AE1286:AE1291">
    <cfRule type="cellIs" dxfId="7346" priority="20" stopIfTrue="1" operator="equal">
      <formula>"D"</formula>
    </cfRule>
    <cfRule type="cellIs" dxfId="7345" priority="18" stopIfTrue="1" operator="equal">
      <formula>"C"</formula>
    </cfRule>
    <cfRule type="cellIs" dxfId="7344" priority="19" stopIfTrue="1" operator="equal">
      <formula>"B"</formula>
    </cfRule>
    <cfRule type="cellIs" dxfId="7343" priority="17" operator="equal">
      <formula>"A"</formula>
    </cfRule>
  </conditionalFormatting>
  <conditionalFormatting sqref="AF275:AG298">
    <cfRule type="cellIs" dxfId="7342" priority="747" stopIfTrue="1" operator="equal">
      <formula>"C"</formula>
    </cfRule>
    <cfRule type="cellIs" dxfId="7341" priority="749" stopIfTrue="1" operator="equal">
      <formula>"D"</formula>
    </cfRule>
    <cfRule type="cellIs" dxfId="7340" priority="748" stopIfTrue="1" operator="equal">
      <formula>"B"</formula>
    </cfRule>
  </conditionalFormatting>
  <conditionalFormatting sqref="AF611:AG614">
    <cfRule type="cellIs" dxfId="7339" priority="699" stopIfTrue="1" operator="equal">
      <formula>"C"</formula>
    </cfRule>
    <cfRule type="cellIs" dxfId="7338" priority="701" stopIfTrue="1" operator="equal">
      <formula>"D"</formula>
    </cfRule>
    <cfRule type="cellIs" dxfId="7337" priority="700" stopIfTrue="1" operator="equal">
      <formula>"B"</formula>
    </cfRule>
  </conditionalFormatting>
  <conditionalFormatting sqref="AF617:AG618">
    <cfRule type="cellIs" dxfId="7336" priority="695" stopIfTrue="1" operator="equal">
      <formula>"D"</formula>
    </cfRule>
    <cfRule type="cellIs" dxfId="7335" priority="694" stopIfTrue="1" operator="equal">
      <formula>"B"</formula>
    </cfRule>
    <cfRule type="cellIs" dxfId="7334" priority="693" stopIfTrue="1" operator="equal">
      <formula>"C"</formula>
    </cfRule>
  </conditionalFormatting>
  <conditionalFormatting sqref="AF807:AG867 AF971:AG1010 AH987:AJ1010 AF1011:AJ1011 AG1031:AJ1031 AH1292:AK1557 Y7:AD7 AK987:AK1004 AK1030:AK1035 AF869:AG919 AF921:AG967 AF7:AG14 AI7:AJ14">
    <cfRule type="cellIs" dxfId="7333" priority="1121" stopIfTrue="1" operator="equal">
      <formula>"C"</formula>
    </cfRule>
  </conditionalFormatting>
  <conditionalFormatting sqref="AF869:AG967">
    <cfRule type="cellIs" dxfId="7332" priority="135" stopIfTrue="1" operator="equal">
      <formula>"B"</formula>
    </cfRule>
    <cfRule type="cellIs" dxfId="7331" priority="136" stopIfTrue="1" operator="equal">
      <formula>"D"</formula>
    </cfRule>
  </conditionalFormatting>
  <conditionalFormatting sqref="AF920:AG920">
    <cfRule type="cellIs" dxfId="7330" priority="134" stopIfTrue="1" operator="equal">
      <formula>"C"</formula>
    </cfRule>
  </conditionalFormatting>
  <conditionalFormatting sqref="AG610">
    <cfRule type="cellIs" dxfId="7329" priority="598" stopIfTrue="1" operator="equal">
      <formula>"D"</formula>
    </cfRule>
    <cfRule type="cellIs" dxfId="7328" priority="597" stopIfTrue="1" operator="equal">
      <formula>"B"</formula>
    </cfRule>
    <cfRule type="cellIs" dxfId="7327" priority="596" stopIfTrue="1" operator="equal">
      <formula>"C"</formula>
    </cfRule>
  </conditionalFormatting>
  <conditionalFormatting sqref="AG615:AG616">
    <cfRule type="cellIs" dxfId="7326" priority="592" stopIfTrue="1" operator="equal">
      <formula>"D"</formula>
    </cfRule>
    <cfRule type="cellIs" dxfId="7325" priority="591" stopIfTrue="1" operator="equal">
      <formula>"B"</formula>
    </cfRule>
    <cfRule type="cellIs" dxfId="7324" priority="590" stopIfTrue="1" operator="equal">
      <formula>"C"</formula>
    </cfRule>
  </conditionalFormatting>
  <conditionalFormatting sqref="AG1031 AJ1031">
    <cfRule type="cellIs" dxfId="7323" priority="343" stopIfTrue="1" operator="equal">
      <formula>"D"</formula>
    </cfRule>
    <cfRule type="cellIs" dxfId="7322" priority="341" operator="equal">
      <formula>"A"</formula>
    </cfRule>
  </conditionalFormatting>
  <conditionalFormatting sqref="AG1031:AJ1031">
    <cfRule type="cellIs" dxfId="7321" priority="342" stopIfTrue="1" operator="equal">
      <formula>"B"</formula>
    </cfRule>
  </conditionalFormatting>
  <conditionalFormatting sqref="AH443:AH447">
    <cfRule type="cellIs" dxfId="7320" priority="118" stopIfTrue="1" operator="equal">
      <formula>"B"</formula>
    </cfRule>
  </conditionalFormatting>
  <conditionalFormatting sqref="AH802:AH806">
    <cfRule type="cellIs" dxfId="7319" priority="376" operator="equal">
      <formula>"A"</formula>
    </cfRule>
    <cfRule type="cellIs" dxfId="7318" priority="377" stopIfTrue="1" operator="equal">
      <formula>"C"</formula>
    </cfRule>
    <cfRule type="cellIs" dxfId="7317" priority="378" stopIfTrue="1" operator="equal">
      <formula>"B"</formula>
    </cfRule>
    <cfRule type="cellIs" dxfId="7316" priority="379" stopIfTrue="1" operator="equal">
      <formula>"D"</formula>
    </cfRule>
  </conditionalFormatting>
  <conditionalFormatting sqref="AH1031:AI1031">
    <cfRule type="cellIs" dxfId="7315" priority="360" stopIfTrue="1" operator="equal">
      <formula>"D"</formula>
    </cfRule>
  </conditionalFormatting>
  <conditionalFormatting sqref="AI275:AJ618">
    <cfRule type="cellIs" dxfId="7314" priority="528" stopIfTrue="1" operator="equal">
      <formula>"D"</formula>
    </cfRule>
    <cfRule type="cellIs" dxfId="7313" priority="527" stopIfTrue="1" operator="equal">
      <formula>"B"</formula>
    </cfRule>
    <cfRule type="cellIs" dxfId="7312" priority="526" stopIfTrue="1" operator="equal">
      <formula>"C"</formula>
    </cfRule>
  </conditionalFormatting>
  <conditionalFormatting sqref="AI919:AJ919">
    <cfRule type="cellIs" dxfId="7311" priority="145" stopIfTrue="1" operator="equal">
      <formula>"C"</formula>
    </cfRule>
  </conditionalFormatting>
  <conditionalFormatting sqref="AJ313:AJ314 AB532:AB561 AD315:AD317 AF323:AG355 AF359:AG397 AF401:AG442 AF448:AG502 AF506:AG536 AG537:AG538 AF539:AG549 AG550 AF551:AG552 AG553 AF554:AG609 AG619 AF620:AG620 AI620:AJ622 AF622:AF626">
    <cfRule type="cellIs" dxfId="7310" priority="1070" stopIfTrue="1" operator="equal">
      <formula>"C"</formula>
    </cfRule>
  </conditionalFormatting>
  <conditionalFormatting sqref="AJ313:AJ314 AD315:AD317 S111:T221 P185:Q186 P191:Q210 P212:Q213 P215:Q217 P219:Q221 N531">
    <cfRule type="cellIs" dxfId="7309" priority="1139" stopIfTrue="1" operator="equal">
      <formula>"C"</formula>
    </cfRule>
  </conditionalFormatting>
  <conditionalFormatting sqref="AJ313:AJ314 AD315:AD317 AF323:AG355 AF359:AG397 AF401:AG442 AF448:AG502 AF506:AG536 AB532:AB561 AG537:AG538 AF539:AG549 AG550 AF551:AG552 AG553 AF554:AG609 AG619 AF620:AG620 AI620:AJ622 AF622:AF626">
    <cfRule type="cellIs" dxfId="7308" priority="1072" stopIfTrue="1" operator="equal">
      <formula>"D"</formula>
    </cfRule>
    <cfRule type="cellIs" dxfId="7307" priority="1071" stopIfTrue="1" operator="equal">
      <formula>"B"</formula>
    </cfRule>
  </conditionalFormatting>
  <conditionalFormatting sqref="AJ919">
    <cfRule type="cellIs" dxfId="7306" priority="146" stopIfTrue="1" operator="equal">
      <formula>"B"</formula>
    </cfRule>
    <cfRule type="cellIs" dxfId="7305" priority="147" stopIfTrue="1" operator="equal">
      <formula>"D"</formula>
    </cfRule>
  </conditionalFormatting>
  <conditionalFormatting sqref="AK1171">
    <cfRule type="cellIs" dxfId="7304" priority="47" stopIfTrue="1" operator="equal">
      <formula>"D"</formula>
    </cfRule>
    <cfRule type="cellIs" dxfId="7303" priority="46" operator="equal">
      <formula>"A"</formula>
    </cfRule>
  </conditionalFormatting>
  <hyperlinks>
    <hyperlink ref="C7" r:id="rId1" xr:uid="{00000000-0004-0000-0400-000000000000}"/>
    <hyperlink ref="C8" r:id="rId2" xr:uid="{00000000-0004-0000-0400-000001000000}"/>
    <hyperlink ref="C10" r:id="rId3" xr:uid="{00000000-0004-0000-0400-000002000000}"/>
    <hyperlink ref="C15" r:id="rId4" xr:uid="{00000000-0004-0000-0400-000003000000}"/>
    <hyperlink ref="C16" r:id="rId5" xr:uid="{00000000-0004-0000-0400-000004000000}"/>
    <hyperlink ref="C32" r:id="rId6" xr:uid="{00000000-0004-0000-0400-000005000000}"/>
    <hyperlink ref="C17" r:id="rId7" xr:uid="{00000000-0004-0000-0400-000007000000}"/>
    <hyperlink ref="C29" r:id="rId8" xr:uid="{00000000-0004-0000-0400-000008000000}"/>
    <hyperlink ref="C35" r:id="rId9" xr:uid="{00000000-0004-0000-0400-000009000000}"/>
    <hyperlink ref="C34" r:id="rId10" xr:uid="{00000000-0004-0000-0400-00000A000000}"/>
    <hyperlink ref="C39" r:id="rId11" xr:uid="{00000000-0004-0000-0400-00000B000000}"/>
    <hyperlink ref="D34" r:id="rId12" xr:uid="{9B01DD0D-627C-4C9E-BBCE-220BB745AD83}"/>
    <hyperlink ref="D32" r:id="rId13" xr:uid="{F51FE922-F4AC-47B1-A8BC-71587774BDE1}"/>
    <hyperlink ref="D33" r:id="rId14" xr:uid="{46E93218-22AC-4CFA-B77F-83E038FA80F9}"/>
    <hyperlink ref="D39" r:id="rId15" xr:uid="{3744C9B2-0BA8-497E-80EF-05F8B656F6D3}"/>
    <hyperlink ref="D40" r:id="rId16" xr:uid="{0C4A8F75-FE3E-4B7A-834D-53FA85DBB3E4}"/>
    <hyperlink ref="D41" r:id="rId17" xr:uid="{8BF15460-0693-4A87-A10D-A8B257F893EE}"/>
    <hyperlink ref="D42" r:id="rId18" xr:uid="{7B75EB16-FB06-471F-AD5B-BACD955E95F6}"/>
    <hyperlink ref="D43" r:id="rId19" xr:uid="{C6DE281F-9973-43A7-B45A-B635A11F4076}"/>
    <hyperlink ref="D44" r:id="rId20" xr:uid="{E018F33D-8965-4BD5-B38C-EE7EECAAAB03}"/>
    <hyperlink ref="D45" r:id="rId21" xr:uid="{E5959CB7-6526-42E4-A8D7-B3CBF131EC87}"/>
    <hyperlink ref="D46" r:id="rId22" xr:uid="{B3A8B766-5386-477D-AF1B-48D7E0934300}"/>
    <hyperlink ref="D47" r:id="rId23" xr:uid="{BC8A6F56-84F1-4E3D-BE63-96F37E7CB878}"/>
    <hyperlink ref="D48" r:id="rId24" xr:uid="{DD87C32C-C586-4894-8FC9-67A138031317}"/>
    <hyperlink ref="D49" r:id="rId25" xr:uid="{2B777A93-3F79-468F-B32D-5217B548E483}"/>
    <hyperlink ref="D50" r:id="rId26" xr:uid="{35AB529C-78B5-4DB7-9C41-EBDC1548FDB7}"/>
    <hyperlink ref="D51" r:id="rId27" xr:uid="{808A86E5-0DC1-41DC-BBDF-0E20875615DF}"/>
    <hyperlink ref="D52" r:id="rId28" xr:uid="{5A27D8C2-CDB5-4877-883F-9FD49D7374F0}"/>
    <hyperlink ref="D53" r:id="rId29" xr:uid="{583E445C-07C2-4D0E-B9EB-0C06643B9160}"/>
    <hyperlink ref="D54" r:id="rId30" xr:uid="{1315B372-D320-4668-9870-33D84C046B55}"/>
    <hyperlink ref="D55" r:id="rId31" xr:uid="{B81E90B5-C8D7-4FD4-8F37-839C58BF7D0A}"/>
    <hyperlink ref="D8" r:id="rId32" xr:uid="{23C1FCBA-83EE-4F47-8795-6653CAB8FFEF}"/>
    <hyperlink ref="D9" r:id="rId33" xr:uid="{7FA28D3B-C744-42A5-BCD4-6451B80CD6D1}"/>
    <hyperlink ref="D10" r:id="rId34" xr:uid="{1D5C66D8-D8E0-4D32-9E00-B62C79F0A943}"/>
    <hyperlink ref="D13" r:id="rId35" xr:uid="{EA55AE91-1AD4-46B0-9471-03EB29FE34B6}"/>
    <hyperlink ref="D14" r:id="rId36" xr:uid="{96068DC1-6417-4D6A-91E1-ABF4606614CD}"/>
    <hyperlink ref="D11" r:id="rId37" xr:uid="{6D19AFBB-F54D-43C4-B441-FF03C31F8940}"/>
    <hyperlink ref="D12" r:id="rId38" xr:uid="{D07E69D0-813A-447E-9A17-DEDC0B0B82BF}"/>
    <hyperlink ref="D16" r:id="rId39" xr:uid="{37BB9899-63F3-4086-94E0-2438FF684C1F}"/>
    <hyperlink ref="D15" r:id="rId40" xr:uid="{5246D106-2AAC-48DE-92EA-8A88751948CB}"/>
    <hyperlink ref="D17" r:id="rId41" xr:uid="{3DFA4AF7-26C1-43EB-8C2D-B2778B75D9A0}"/>
    <hyperlink ref="D19" r:id="rId42" xr:uid="{60FD56E7-114F-4A1B-A9B9-4042643FDC4D}"/>
    <hyperlink ref="D18" r:id="rId43" xr:uid="{D34813B3-1062-4B04-98AB-850B64431973}"/>
    <hyperlink ref="D20" r:id="rId44" xr:uid="{5C4DFEE4-F4B4-47C7-BC33-F8ECC2ED0026}"/>
    <hyperlink ref="D21" r:id="rId45" xr:uid="{10F6B47B-D67F-4084-90F1-6211B858C8A9}"/>
    <hyperlink ref="D22" r:id="rId46" xr:uid="{6E76D040-B040-477F-B73C-EBE6B9F1AF14}"/>
    <hyperlink ref="D23" r:id="rId47" xr:uid="{3833EB7A-C86F-4608-88D3-06147B1D95CC}"/>
    <hyperlink ref="D24" r:id="rId48" xr:uid="{42224FFA-866E-402C-9F2B-4A8518B5485E}"/>
    <hyperlink ref="D25" r:id="rId49" xr:uid="{79BDF371-2801-4DC1-A947-7902E4FD9628}"/>
    <hyperlink ref="D26" r:id="rId50" xr:uid="{BE547113-6F7D-479F-B3FD-3FD0E0F41CD6}"/>
    <hyperlink ref="D27" r:id="rId51" xr:uid="{22F524F2-B3B7-457E-9AC9-0C8E5C704A71}"/>
    <hyperlink ref="D28" r:id="rId52" xr:uid="{96F4BC81-3179-452A-9D2B-9CEB86191584}"/>
    <hyperlink ref="D35" r:id="rId53" xr:uid="{642BD04A-78D4-4374-AA40-8E5CE972D684}"/>
    <hyperlink ref="D36" r:id="rId54" xr:uid="{FCE964AF-5322-425B-B262-585E06D502E2}"/>
    <hyperlink ref="D37" r:id="rId55" xr:uid="{7008F3BB-A12E-402A-9CBA-D4FAB0C7740A}"/>
    <hyperlink ref="D38" r:id="rId56" xr:uid="{AB97B61C-4491-4FB8-BD6D-1C656ABB201D}"/>
    <hyperlink ref="D30" r:id="rId57" xr:uid="{4D6B7BAE-525F-4AEF-BBC4-6FFE471B3D98}"/>
    <hyperlink ref="D29" r:id="rId58" xr:uid="{8317416F-BEE3-4A41-A821-6123E3A29730}"/>
    <hyperlink ref="D31" r:id="rId59" xr:uid="{278DA949-0019-40B8-ACD2-10994D3C292E}"/>
    <hyperlink ref="N158:N160" r:id="rId60" display="PDFSD FINALLY\SD 36 (S19.CI.12-07)(10-16) Rev01.pdf" xr:uid="{393EE698-32E2-43A6-8F7A-E25DB5BFB03A}"/>
    <hyperlink ref="N174:N182" r:id="rId61" display="PDFSD FINALLY\SD 39 (S19.CI.02-08)(10-20) Rev 01.pdf" xr:uid="{6F109DEE-FE1D-4CFF-A1C4-43212B215BD6}"/>
    <hyperlink ref="N24" r:id="rId62" xr:uid="{3E0FF760-C4F1-468A-B186-DFB99613549E}"/>
    <hyperlink ref="N222" r:id="rId63" xr:uid="{0BB4702F-838E-4929-9A05-B939BEB29BAD}"/>
    <hyperlink ref="AM1" r:id="rId64" xr:uid="{EBE592D6-6AF7-4983-879B-CBBD53CB0D6E}"/>
    <hyperlink ref="AM1:AM1048576" r:id="rId65" display="\\Dc-1\kased khair-raas elhekma\LOG &amp; PDF\PDFSD FINALLY" xr:uid="{F267784D-9E52-449C-A460-6AF063EF3723}"/>
  </hyperlinks>
  <printOptions horizontalCentered="1"/>
  <pageMargins left="0.25" right="0.25" top="0.75" bottom="0.75" header="0.3" footer="0.3"/>
  <pageSetup paperSize="8" scale="20" fitToHeight="0" orientation="landscape" r:id="rId66"/>
  <rowBreaks count="4" manualBreakCount="4">
    <brk id="226" max="37" man="1"/>
    <brk id="333" max="16383" man="1"/>
    <brk id="853" max="37" man="1"/>
    <brk id="894" max="37" man="1"/>
  </rowBreaks>
  <drawing r:id="rId6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5CA13-2F10-480D-967B-7DE956256633}">
  <sheetPr codeName="Sheet21">
    <pageSetUpPr fitToPage="1"/>
  </sheetPr>
  <dimension ref="A1:AX454"/>
  <sheetViews>
    <sheetView view="pageBreakPreview" zoomScale="25" zoomScaleNormal="55" zoomScaleSheetLayoutView="25" workbookViewId="0">
      <pane ySplit="6" topLeftCell="A7" activePane="bottomLeft" state="frozen"/>
      <selection pane="bottomLeft" activeCell="G16" sqref="A14:G16"/>
    </sheetView>
  </sheetViews>
  <sheetFormatPr defaultRowHeight="23.4" x14ac:dyDescent="0.45"/>
  <cols>
    <col min="1" max="1" width="11.6640625" style="20" customWidth="1"/>
    <col min="2" max="2" width="54.44140625" style="672" customWidth="1"/>
    <col min="3" max="3" width="34.88671875" style="673" hidden="1" customWidth="1"/>
    <col min="4" max="4" width="22.33203125" style="20" hidden="1" customWidth="1"/>
    <col min="5" max="5" width="20.44140625" style="20" customWidth="1"/>
    <col min="6" max="6" width="42" style="312" customWidth="1"/>
    <col min="7" max="7" width="196.5546875" style="672" customWidth="1"/>
    <col min="8" max="8" width="16" style="20" customWidth="1"/>
    <col min="9" max="9" width="19.44140625" style="20" customWidth="1"/>
    <col min="10" max="10" width="20.33203125" style="20" customWidth="1"/>
    <col min="11" max="11" width="13.44140625" style="20" customWidth="1"/>
    <col min="12" max="12" width="20.33203125" style="20" customWidth="1"/>
    <col min="13" max="13" width="19.88671875" style="20" customWidth="1"/>
    <col min="14" max="14" width="27.6640625" style="20" hidden="1" customWidth="1"/>
    <col min="15" max="15" width="12.6640625" style="20" customWidth="1"/>
    <col min="16" max="17" width="23.6640625" style="20" customWidth="1"/>
    <col min="18" max="18" width="12.44140625" style="20" customWidth="1"/>
    <col min="19" max="20" width="16.33203125" style="20" hidden="1" customWidth="1"/>
    <col min="21" max="21" width="10.5546875" style="20" hidden="1" customWidth="1"/>
    <col min="22" max="23" width="16.33203125" style="20" hidden="1" customWidth="1"/>
    <col min="24" max="24" width="10.109375" style="20" hidden="1" customWidth="1"/>
    <col min="25" max="25" width="16" style="20" customWidth="1"/>
    <col min="26" max="27" width="26.33203125" style="20" bestFit="1" customWidth="1"/>
    <col min="28" max="28" width="23.6640625" style="20" bestFit="1" customWidth="1"/>
    <col min="29" max="29" width="23.33203125" style="693" customWidth="1"/>
    <col min="30" max="30" width="26.33203125" style="693" customWidth="1"/>
    <col min="31" max="31" width="20.44140625" style="693" customWidth="1"/>
    <col min="32" max="32" width="22.33203125" style="694" customWidth="1"/>
    <col min="33" max="34" width="20.44140625" style="694" customWidth="1"/>
    <col min="35" max="37" width="20.44140625" style="694" hidden="1" customWidth="1"/>
    <col min="38" max="38" width="80.44140625" style="695" customWidth="1"/>
    <col min="39" max="39" width="9.109375" style="1039"/>
    <col min="40" max="40" width="9.109375" style="587"/>
  </cols>
  <sheetData>
    <row r="1" spans="1:40" ht="103.5" customHeight="1" x14ac:dyDescent="0.3">
      <c r="A1" s="1193"/>
      <c r="B1" s="1194"/>
      <c r="C1" s="1194"/>
      <c r="D1" s="1194"/>
      <c r="E1" s="1194"/>
      <c r="F1" s="1194"/>
      <c r="G1" s="1194"/>
      <c r="H1" s="1194"/>
      <c r="I1" s="1194"/>
      <c r="J1" s="1194"/>
      <c r="K1" s="1194"/>
      <c r="L1" s="1194"/>
      <c r="M1" s="1194"/>
      <c r="N1" s="1194"/>
      <c r="O1" s="1194"/>
      <c r="P1" s="1194"/>
      <c r="Q1" s="1194"/>
      <c r="R1" s="1194"/>
      <c r="S1" s="1194"/>
      <c r="T1" s="1194"/>
      <c r="U1" s="1194"/>
      <c r="V1" s="1194"/>
      <c r="W1" s="1194"/>
      <c r="X1" s="1194"/>
      <c r="Y1" s="1194"/>
      <c r="Z1" s="1194"/>
      <c r="AA1" s="1194"/>
      <c r="AB1" s="1194"/>
      <c r="AC1" s="1194"/>
      <c r="AD1" s="1194"/>
      <c r="AE1" s="1194"/>
      <c r="AF1" s="1194"/>
      <c r="AG1" s="1194"/>
      <c r="AH1" s="1194"/>
      <c r="AI1" s="1194"/>
      <c r="AJ1" s="1194"/>
      <c r="AK1" s="1194"/>
      <c r="AL1" s="1195"/>
      <c r="AM1" s="1039" t="s">
        <v>12269</v>
      </c>
    </row>
    <row r="2" spans="1:40" ht="54.75" customHeight="1" x14ac:dyDescent="0.3">
      <c r="A2" s="1196"/>
      <c r="B2" s="1197"/>
      <c r="C2" s="1197"/>
      <c r="D2" s="1197"/>
      <c r="E2" s="1197"/>
      <c r="F2" s="1197"/>
      <c r="G2" s="1197"/>
      <c r="H2" s="1197"/>
      <c r="I2" s="1197"/>
      <c r="J2" s="1197"/>
      <c r="K2" s="1197"/>
      <c r="L2" s="1197"/>
      <c r="M2" s="1197"/>
      <c r="N2" s="1197"/>
      <c r="O2" s="1197"/>
      <c r="P2" s="1197"/>
      <c r="Q2" s="1197"/>
      <c r="R2" s="1197"/>
      <c r="S2" s="1197"/>
      <c r="T2" s="1197"/>
      <c r="U2" s="1197"/>
      <c r="V2" s="1197"/>
      <c r="W2" s="1197"/>
      <c r="X2" s="1197"/>
      <c r="Y2" s="1197"/>
      <c r="Z2" s="1197"/>
      <c r="AA2" s="1197"/>
      <c r="AB2" s="1197"/>
      <c r="AC2" s="1197"/>
      <c r="AD2" s="1197"/>
      <c r="AE2" s="1197"/>
      <c r="AF2" s="1197"/>
      <c r="AG2" s="1197"/>
      <c r="AH2" s="1197"/>
      <c r="AI2" s="1197"/>
      <c r="AJ2" s="1197"/>
      <c r="AK2" s="1197"/>
      <c r="AL2" s="1198"/>
    </row>
    <row r="3" spans="1:40" ht="60.75" customHeight="1" x14ac:dyDescent="0.3">
      <c r="A3" s="1199"/>
      <c r="B3" s="1200"/>
      <c r="C3" s="1200"/>
      <c r="D3" s="1200"/>
      <c r="E3" s="1200"/>
      <c r="F3" s="1200"/>
      <c r="G3" s="1200"/>
      <c r="H3" s="1200"/>
      <c r="I3" s="1200"/>
      <c r="J3" s="1200"/>
      <c r="K3" s="1200"/>
      <c r="L3" s="1200"/>
      <c r="M3" s="1200"/>
      <c r="N3" s="1200"/>
      <c r="O3" s="1200"/>
      <c r="P3" s="1200"/>
      <c r="Q3" s="1200"/>
      <c r="R3" s="1200"/>
      <c r="S3" s="1200"/>
      <c r="T3" s="1200"/>
      <c r="U3" s="1200"/>
      <c r="V3" s="1200"/>
      <c r="W3" s="1200"/>
      <c r="X3" s="1200"/>
      <c r="Y3" s="1200"/>
      <c r="Z3" s="1200"/>
      <c r="AA3" s="1200"/>
      <c r="AB3" s="1200"/>
      <c r="AC3" s="1200"/>
      <c r="AD3" s="1200"/>
      <c r="AE3" s="1200"/>
      <c r="AF3" s="1200"/>
      <c r="AG3" s="1200"/>
      <c r="AH3" s="1200"/>
      <c r="AI3" s="1200"/>
      <c r="AJ3" s="1200"/>
      <c r="AK3" s="1200"/>
      <c r="AL3" s="1201"/>
    </row>
    <row r="4" spans="1:40" ht="54" customHeight="1" x14ac:dyDescent="0.3">
      <c r="A4" s="1225" t="s">
        <v>11</v>
      </c>
      <c r="B4" s="1228" t="s">
        <v>24</v>
      </c>
      <c r="C4" s="1231" t="s">
        <v>1</v>
      </c>
      <c r="D4" s="1228"/>
      <c r="E4" s="1234" t="s">
        <v>224</v>
      </c>
      <c r="F4" s="1228" t="s">
        <v>226</v>
      </c>
      <c r="G4" s="1228" t="s">
        <v>13</v>
      </c>
      <c r="H4" s="1187" t="s">
        <v>41</v>
      </c>
      <c r="I4" s="1188"/>
      <c r="J4" s="1188"/>
      <c r="K4" s="1188"/>
      <c r="L4" s="1188"/>
      <c r="M4" s="1188"/>
      <c r="N4" s="1188"/>
      <c r="O4" s="1188"/>
      <c r="P4" s="1188"/>
      <c r="Q4" s="1188"/>
      <c r="R4" s="1188"/>
      <c r="S4" s="1188"/>
      <c r="T4" s="1188"/>
      <c r="U4" s="1188"/>
      <c r="V4" s="1188"/>
      <c r="W4" s="1188"/>
      <c r="X4" s="1189"/>
      <c r="Y4" s="1190" t="s">
        <v>17</v>
      </c>
      <c r="Z4" s="1191"/>
      <c r="AA4" s="1191"/>
      <c r="AB4" s="1191"/>
      <c r="AC4" s="1191"/>
      <c r="AD4" s="1191"/>
      <c r="AE4" s="1191"/>
      <c r="AF4" s="1191"/>
      <c r="AG4" s="1191"/>
      <c r="AH4" s="1191"/>
      <c r="AI4" s="1191"/>
      <c r="AJ4" s="1191"/>
      <c r="AK4" s="1192"/>
      <c r="AL4" s="1184" t="s">
        <v>1</v>
      </c>
    </row>
    <row r="5" spans="1:40" ht="54" customHeight="1" x14ac:dyDescent="0.3">
      <c r="A5" s="1226"/>
      <c r="B5" s="1229"/>
      <c r="C5" s="1232"/>
      <c r="D5" s="1229"/>
      <c r="E5" s="1235"/>
      <c r="F5" s="1229"/>
      <c r="G5" s="1229"/>
      <c r="H5" s="1187" t="s">
        <v>3697</v>
      </c>
      <c r="I5" s="1188"/>
      <c r="J5" s="1188"/>
      <c r="K5" s="1189"/>
      <c r="L5" s="1187" t="s">
        <v>179</v>
      </c>
      <c r="M5" s="1188"/>
      <c r="N5" s="1188"/>
      <c r="O5" s="1189"/>
      <c r="P5" s="1187" t="s">
        <v>3696</v>
      </c>
      <c r="Q5" s="1188"/>
      <c r="R5" s="1189"/>
      <c r="S5" s="1187" t="s">
        <v>4485</v>
      </c>
      <c r="T5" s="1188"/>
      <c r="U5" s="1189"/>
      <c r="V5" s="1187" t="s">
        <v>5074</v>
      </c>
      <c r="W5" s="1188"/>
      <c r="X5" s="1189"/>
      <c r="Y5" s="1190" t="s">
        <v>3697</v>
      </c>
      <c r="Z5" s="1191"/>
      <c r="AA5" s="1191"/>
      <c r="AB5" s="1192"/>
      <c r="AC5" s="1190" t="s">
        <v>179</v>
      </c>
      <c r="AD5" s="1191"/>
      <c r="AE5" s="1192"/>
      <c r="AF5" s="1190" t="s">
        <v>3696</v>
      </c>
      <c r="AG5" s="1191"/>
      <c r="AH5" s="1192"/>
      <c r="AI5" s="1190" t="s">
        <v>4485</v>
      </c>
      <c r="AJ5" s="1191"/>
      <c r="AK5" s="1192"/>
      <c r="AL5" s="1185"/>
    </row>
    <row r="6" spans="1:40" ht="54" customHeight="1" x14ac:dyDescent="0.3">
      <c r="A6" s="1227"/>
      <c r="B6" s="1230"/>
      <c r="C6" s="1233"/>
      <c r="D6" s="1230"/>
      <c r="E6" s="1236"/>
      <c r="F6" s="1230"/>
      <c r="G6" s="1230"/>
      <c r="H6" s="464" t="s">
        <v>42</v>
      </c>
      <c r="I6" s="464" t="s">
        <v>43</v>
      </c>
      <c r="J6" s="464" t="s">
        <v>44</v>
      </c>
      <c r="K6" s="464" t="s">
        <v>45</v>
      </c>
      <c r="L6" s="464" t="s">
        <v>180</v>
      </c>
      <c r="M6" s="464" t="s">
        <v>181</v>
      </c>
      <c r="N6" s="464"/>
      <c r="O6" s="464" t="s">
        <v>182</v>
      </c>
      <c r="P6" s="464" t="s">
        <v>180</v>
      </c>
      <c r="Q6" s="464" t="s">
        <v>181</v>
      </c>
      <c r="R6" s="464" t="s">
        <v>182</v>
      </c>
      <c r="S6" s="464" t="s">
        <v>180</v>
      </c>
      <c r="T6" s="464" t="s">
        <v>181</v>
      </c>
      <c r="U6" s="464" t="s">
        <v>182</v>
      </c>
      <c r="V6" s="464" t="s">
        <v>180</v>
      </c>
      <c r="W6" s="464" t="s">
        <v>181</v>
      </c>
      <c r="X6" s="464" t="s">
        <v>182</v>
      </c>
      <c r="Y6" s="626" t="s">
        <v>42</v>
      </c>
      <c r="Z6" s="626" t="s">
        <v>4</v>
      </c>
      <c r="AA6" s="626" t="s">
        <v>5</v>
      </c>
      <c r="AB6" s="626" t="s">
        <v>6</v>
      </c>
      <c r="AC6" s="626" t="s">
        <v>180</v>
      </c>
      <c r="AD6" s="626" t="s">
        <v>2601</v>
      </c>
      <c r="AE6" s="626" t="s">
        <v>182</v>
      </c>
      <c r="AF6" s="626" t="s">
        <v>180</v>
      </c>
      <c r="AG6" s="626" t="s">
        <v>2601</v>
      </c>
      <c r="AH6" s="626" t="s">
        <v>182</v>
      </c>
      <c r="AI6" s="626" t="s">
        <v>180</v>
      </c>
      <c r="AJ6" s="626" t="s">
        <v>2601</v>
      </c>
      <c r="AK6" s="626" t="s">
        <v>182</v>
      </c>
      <c r="AL6" s="1186"/>
    </row>
    <row r="7" spans="1:40" ht="99.9" customHeight="1" x14ac:dyDescent="0.3">
      <c r="A7" s="627">
        <f>ROW()-ROW($A$6)</f>
        <v>1</v>
      </c>
      <c r="B7" s="628"/>
      <c r="C7" s="470"/>
      <c r="D7" s="629"/>
      <c r="E7" s="630"/>
      <c r="F7" s="630"/>
      <c r="G7" s="190"/>
      <c r="H7" s="366"/>
      <c r="I7" s="341"/>
      <c r="J7" s="341"/>
      <c r="K7" s="196"/>
      <c r="L7" s="196"/>
      <c r="M7" s="196"/>
      <c r="N7" s="196"/>
      <c r="O7" s="196"/>
      <c r="P7" s="196"/>
      <c r="Q7" s="196"/>
      <c r="R7" s="196"/>
      <c r="S7" s="196"/>
      <c r="T7" s="196"/>
      <c r="U7" s="196"/>
      <c r="V7" s="196"/>
      <c r="W7" s="196"/>
      <c r="X7" s="196"/>
      <c r="Y7" s="247"/>
      <c r="Z7" s="247"/>
      <c r="AA7" s="247"/>
      <c r="AB7" s="247"/>
      <c r="AC7" s="247"/>
      <c r="AD7" s="247"/>
      <c r="AE7" s="247"/>
      <c r="AF7" s="247"/>
      <c r="AG7" s="247"/>
      <c r="AH7" s="247"/>
      <c r="AI7" s="247"/>
      <c r="AJ7" s="247"/>
      <c r="AK7" s="247"/>
      <c r="AL7" s="631" t="str">
        <f>IF(B7&gt;0,HYPERLINK(CONCATENATE("PDFSD FINALLY/",B7,".pdf"),CONCATENATE("Open PDFSD FINALLY.",B7)),"")</f>
        <v/>
      </c>
      <c r="AN7"/>
    </row>
    <row r="8" spans="1:40" ht="99.9" customHeight="1" x14ac:dyDescent="0.3">
      <c r="A8" s="627">
        <f t="shared" ref="A8:A71" si="0">ROW()-ROW($A$6)</f>
        <v>2</v>
      </c>
      <c r="B8" s="628"/>
      <c r="C8" s="470"/>
      <c r="D8" s="629"/>
      <c r="E8" s="630"/>
      <c r="F8" s="630"/>
      <c r="G8" s="190"/>
      <c r="H8" s="366"/>
      <c r="I8" s="341"/>
      <c r="J8" s="341"/>
      <c r="K8" s="196"/>
      <c r="L8" s="196"/>
      <c r="M8" s="196"/>
      <c r="N8" s="196"/>
      <c r="O8" s="196"/>
      <c r="P8" s="196"/>
      <c r="Q8" s="196"/>
      <c r="R8" s="196"/>
      <c r="S8" s="196"/>
      <c r="T8" s="196"/>
      <c r="U8" s="196"/>
      <c r="V8" s="196"/>
      <c r="W8" s="196"/>
      <c r="X8" s="196"/>
      <c r="Y8" s="247"/>
      <c r="Z8" s="247"/>
      <c r="AA8" s="247"/>
      <c r="AB8" s="247"/>
      <c r="AC8" s="247"/>
      <c r="AD8" s="247"/>
      <c r="AE8" s="247"/>
      <c r="AF8" s="247"/>
      <c r="AG8" s="247"/>
      <c r="AH8" s="247"/>
      <c r="AI8" s="247"/>
      <c r="AJ8" s="247"/>
      <c r="AK8" s="247"/>
      <c r="AL8" s="631" t="str">
        <f>IF(B8&gt;0,HYPERLINK(CONCATENATE("PDFSD FINALLY/",B8,".pdf"),CONCATENATE("Open PDFSD FINALLY.",B8)),"")</f>
        <v/>
      </c>
      <c r="AN8"/>
    </row>
    <row r="9" spans="1:40" ht="99.9" customHeight="1" x14ac:dyDescent="0.3">
      <c r="A9" s="627">
        <f t="shared" si="0"/>
        <v>3</v>
      </c>
      <c r="B9" s="628"/>
      <c r="C9" s="470"/>
      <c r="D9" s="629"/>
      <c r="E9" s="630"/>
      <c r="F9" s="630"/>
      <c r="G9" s="190"/>
      <c r="H9" s="366"/>
      <c r="I9" s="341"/>
      <c r="J9" s="341"/>
      <c r="K9" s="196"/>
      <c r="L9" s="196"/>
      <c r="M9" s="196"/>
      <c r="N9" s="196"/>
      <c r="O9" s="196"/>
      <c r="P9" s="196"/>
      <c r="Q9" s="196"/>
      <c r="R9" s="196"/>
      <c r="S9" s="196"/>
      <c r="T9" s="196"/>
      <c r="U9" s="196"/>
      <c r="V9" s="196"/>
      <c r="W9" s="196"/>
      <c r="X9" s="196"/>
      <c r="Y9" s="247"/>
      <c r="Z9" s="247"/>
      <c r="AA9" s="247"/>
      <c r="AB9" s="247"/>
      <c r="AC9" s="247"/>
      <c r="AD9" s="247"/>
      <c r="AE9" s="247"/>
      <c r="AF9" s="247"/>
      <c r="AG9" s="247"/>
      <c r="AH9" s="247"/>
      <c r="AI9" s="247"/>
      <c r="AJ9" s="247"/>
      <c r="AK9" s="247"/>
      <c r="AL9" s="631"/>
      <c r="AN9"/>
    </row>
    <row r="10" spans="1:40" ht="99.9" customHeight="1" x14ac:dyDescent="0.3">
      <c r="A10" s="627">
        <f t="shared" si="0"/>
        <v>4</v>
      </c>
      <c r="B10" s="628"/>
      <c r="C10" s="470"/>
      <c r="D10" s="629"/>
      <c r="E10" s="630"/>
      <c r="F10" s="630"/>
      <c r="G10" s="190"/>
      <c r="H10" s="366"/>
      <c r="I10" s="341"/>
      <c r="J10" s="341"/>
      <c r="K10" s="196"/>
      <c r="L10" s="196"/>
      <c r="M10" s="196"/>
      <c r="N10" s="196"/>
      <c r="O10" s="196"/>
      <c r="P10" s="196"/>
      <c r="Q10" s="196"/>
      <c r="R10" s="196"/>
      <c r="S10" s="196"/>
      <c r="T10" s="196"/>
      <c r="U10" s="196"/>
      <c r="V10" s="196"/>
      <c r="W10" s="196"/>
      <c r="X10" s="196"/>
      <c r="Y10" s="247"/>
      <c r="Z10" s="247"/>
      <c r="AA10" s="247"/>
      <c r="AB10" s="247"/>
      <c r="AC10" s="247"/>
      <c r="AD10" s="247"/>
      <c r="AE10" s="247"/>
      <c r="AF10" s="247"/>
      <c r="AG10" s="247"/>
      <c r="AH10" s="247"/>
      <c r="AI10" s="247"/>
      <c r="AJ10" s="247"/>
      <c r="AK10" s="247"/>
      <c r="AL10" s="631" t="str">
        <f>IF(B10&gt;0,HYPERLINK(CONCATENATE("PDFSD FINALLY/",B10,".pdf"),CONCATENATE("Open PDFSD FINALLY.",B10)),"")</f>
        <v/>
      </c>
      <c r="AN10"/>
    </row>
    <row r="11" spans="1:40" ht="99.9" customHeight="1" x14ac:dyDescent="0.3">
      <c r="A11" s="627">
        <f t="shared" si="0"/>
        <v>5</v>
      </c>
      <c r="B11" s="628"/>
      <c r="C11" s="470"/>
      <c r="D11" s="629"/>
      <c r="E11" s="630"/>
      <c r="F11" s="630"/>
      <c r="G11" s="190"/>
      <c r="H11" s="366"/>
      <c r="I11" s="341"/>
      <c r="J11" s="341"/>
      <c r="K11" s="196"/>
      <c r="L11" s="196"/>
      <c r="M11" s="196"/>
      <c r="N11" s="196"/>
      <c r="O11" s="196"/>
      <c r="P11" s="196"/>
      <c r="Q11" s="196"/>
      <c r="R11" s="196"/>
      <c r="S11" s="196"/>
      <c r="T11" s="196"/>
      <c r="U11" s="196"/>
      <c r="V11" s="196"/>
      <c r="W11" s="196"/>
      <c r="X11" s="196"/>
      <c r="Y11" s="247"/>
      <c r="Z11" s="247"/>
      <c r="AA11" s="247"/>
      <c r="AB11" s="247"/>
      <c r="AC11" s="247"/>
      <c r="AD11" s="247"/>
      <c r="AE11" s="247"/>
      <c r="AF11" s="247"/>
      <c r="AG11" s="247"/>
      <c r="AH11" s="247"/>
      <c r="AI11" s="247"/>
      <c r="AJ11" s="247"/>
      <c r="AK11" s="247"/>
      <c r="AL11" s="631"/>
      <c r="AN11"/>
    </row>
    <row r="12" spans="1:40" ht="99.9" customHeight="1" x14ac:dyDescent="0.3">
      <c r="A12" s="627">
        <f t="shared" si="0"/>
        <v>6</v>
      </c>
      <c r="B12" s="628"/>
      <c r="C12" s="470"/>
      <c r="D12" s="629"/>
      <c r="E12" s="630"/>
      <c r="F12" s="630"/>
      <c r="G12" s="190"/>
      <c r="H12" s="366"/>
      <c r="I12" s="341"/>
      <c r="J12" s="341"/>
      <c r="K12" s="196"/>
      <c r="L12" s="196"/>
      <c r="M12" s="196"/>
      <c r="N12" s="196"/>
      <c r="O12" s="196"/>
      <c r="P12" s="196"/>
      <c r="Q12" s="196"/>
      <c r="R12" s="196"/>
      <c r="S12" s="196"/>
      <c r="T12" s="196"/>
      <c r="U12" s="196"/>
      <c r="V12" s="196"/>
      <c r="W12" s="196"/>
      <c r="X12" s="196"/>
      <c r="Y12" s="247"/>
      <c r="Z12" s="247"/>
      <c r="AA12" s="247"/>
      <c r="AB12" s="247"/>
      <c r="AC12" s="247"/>
      <c r="AD12" s="247"/>
      <c r="AE12" s="247"/>
      <c r="AF12" s="247"/>
      <c r="AG12" s="247"/>
      <c r="AH12" s="247"/>
      <c r="AI12" s="247"/>
      <c r="AJ12" s="247"/>
      <c r="AK12" s="247"/>
      <c r="AL12" s="631"/>
      <c r="AN12"/>
    </row>
    <row r="13" spans="1:40" ht="99.9" customHeight="1" x14ac:dyDescent="0.3">
      <c r="A13" s="627">
        <f t="shared" si="0"/>
        <v>7</v>
      </c>
      <c r="B13" s="628"/>
      <c r="C13" s="470"/>
      <c r="D13" s="629"/>
      <c r="E13" s="630"/>
      <c r="F13" s="630"/>
      <c r="G13" s="190"/>
      <c r="H13" s="366"/>
      <c r="I13" s="341"/>
      <c r="J13" s="341"/>
      <c r="K13" s="196"/>
      <c r="L13" s="196"/>
      <c r="M13" s="196"/>
      <c r="N13" s="196"/>
      <c r="O13" s="196"/>
      <c r="P13" s="196"/>
      <c r="Q13" s="196"/>
      <c r="R13" s="196"/>
      <c r="S13" s="196"/>
      <c r="T13" s="196"/>
      <c r="U13" s="196"/>
      <c r="V13" s="196"/>
      <c r="W13" s="196"/>
      <c r="X13" s="196"/>
      <c r="Y13" s="247"/>
      <c r="Z13" s="247"/>
      <c r="AA13" s="247"/>
      <c r="AB13" s="247"/>
      <c r="AC13" s="247"/>
      <c r="AD13" s="247"/>
      <c r="AE13" s="247"/>
      <c r="AF13" s="247"/>
      <c r="AG13" s="247"/>
      <c r="AH13" s="247"/>
      <c r="AI13" s="247"/>
      <c r="AJ13" s="247"/>
      <c r="AK13" s="247"/>
      <c r="AL13" s="631"/>
      <c r="AN13"/>
    </row>
    <row r="14" spans="1:40" ht="99.9" customHeight="1" x14ac:dyDescent="0.3">
      <c r="A14" s="627">
        <f t="shared" si="0"/>
        <v>8</v>
      </c>
      <c r="B14" s="628"/>
      <c r="C14" s="470"/>
      <c r="D14" s="629"/>
      <c r="E14" s="630"/>
      <c r="F14" s="630"/>
      <c r="G14" s="190"/>
      <c r="H14" s="366"/>
      <c r="I14" s="341"/>
      <c r="J14" s="341"/>
      <c r="K14" s="196"/>
      <c r="L14" s="196"/>
      <c r="M14" s="196"/>
      <c r="N14" s="196"/>
      <c r="O14" s="196"/>
      <c r="P14" s="196"/>
      <c r="Q14" s="196"/>
      <c r="R14" s="196"/>
      <c r="S14" s="196"/>
      <c r="T14" s="196"/>
      <c r="U14" s="196"/>
      <c r="V14" s="196"/>
      <c r="W14" s="196"/>
      <c r="X14" s="196"/>
      <c r="Y14" s="247"/>
      <c r="Z14" s="247"/>
      <c r="AA14" s="247"/>
      <c r="AB14" s="247"/>
      <c r="AC14" s="247"/>
      <c r="AD14" s="247"/>
      <c r="AE14" s="247"/>
      <c r="AF14" s="247"/>
      <c r="AG14" s="247"/>
      <c r="AH14" s="247"/>
      <c r="AI14" s="247"/>
      <c r="AJ14" s="247"/>
      <c r="AK14" s="247"/>
      <c r="AL14" s="631"/>
      <c r="AN14"/>
    </row>
    <row r="15" spans="1:40" ht="99.9" customHeight="1" x14ac:dyDescent="0.3">
      <c r="A15" s="627">
        <f t="shared" si="0"/>
        <v>9</v>
      </c>
      <c r="B15" s="628"/>
      <c r="C15" s="470"/>
      <c r="D15" s="629"/>
      <c r="E15" s="630"/>
      <c r="F15" s="630"/>
      <c r="G15" s="190"/>
      <c r="H15" s="366"/>
      <c r="I15" s="341"/>
      <c r="J15" s="341"/>
      <c r="K15" s="196"/>
      <c r="L15" s="196"/>
      <c r="M15" s="196"/>
      <c r="N15" s="196"/>
      <c r="O15" s="196"/>
      <c r="P15" s="196"/>
      <c r="Q15" s="196"/>
      <c r="R15" s="196"/>
      <c r="S15" s="196"/>
      <c r="T15" s="196"/>
      <c r="U15" s="196"/>
      <c r="V15" s="196"/>
      <c r="W15" s="196"/>
      <c r="X15" s="196"/>
      <c r="Y15" s="247"/>
      <c r="Z15" s="247"/>
      <c r="AA15" s="247"/>
      <c r="AB15" s="247"/>
      <c r="AC15" s="247"/>
      <c r="AD15" s="247"/>
      <c r="AE15" s="247"/>
      <c r="AF15" s="247"/>
      <c r="AG15" s="247"/>
      <c r="AH15" s="247"/>
      <c r="AI15" s="247"/>
      <c r="AJ15" s="247"/>
      <c r="AK15" s="247"/>
      <c r="AL15" s="631" t="str">
        <f>IF(B15&gt;0,HYPERLINK(CONCATENATE("PDFSD FINALLY/",B15,".pdf"),CONCATENATE("Open PDFSD FINALLY.",B15)),"")</f>
        <v/>
      </c>
      <c r="AN15"/>
    </row>
    <row r="16" spans="1:40" ht="99.9" customHeight="1" x14ac:dyDescent="0.3">
      <c r="A16" s="627">
        <f t="shared" si="0"/>
        <v>10</v>
      </c>
      <c r="B16" s="628"/>
      <c r="C16" s="470"/>
      <c r="D16" s="629"/>
      <c r="E16" s="630"/>
      <c r="F16" s="630"/>
      <c r="G16" s="190"/>
      <c r="H16" s="366"/>
      <c r="I16" s="341"/>
      <c r="J16" s="341"/>
      <c r="K16" s="196"/>
      <c r="L16" s="196"/>
      <c r="M16" s="196"/>
      <c r="N16" s="196"/>
      <c r="O16" s="196"/>
      <c r="P16" s="196"/>
      <c r="Q16" s="196"/>
      <c r="R16" s="196"/>
      <c r="S16" s="196"/>
      <c r="T16" s="196"/>
      <c r="U16" s="196"/>
      <c r="V16" s="196"/>
      <c r="W16" s="196"/>
      <c r="X16" s="196"/>
      <c r="Y16" s="247"/>
      <c r="Z16" s="247"/>
      <c r="AA16" s="247"/>
      <c r="AB16" s="247"/>
      <c r="AC16" s="247"/>
      <c r="AD16" s="247"/>
      <c r="AE16" s="247"/>
      <c r="AF16" s="247"/>
      <c r="AG16" s="247"/>
      <c r="AH16" s="247"/>
      <c r="AI16" s="247"/>
      <c r="AJ16" s="247"/>
      <c r="AK16" s="247"/>
      <c r="AL16" s="631" t="str">
        <f>IF(B16&gt;0,HYPERLINK(CONCATENATE("PDFSD FINALLY/",B16,".pdf"),CONCATENATE("Open PDFSD FINALLY.",B16)),"")</f>
        <v/>
      </c>
      <c r="AN16"/>
    </row>
    <row r="17" spans="1:40" ht="99.9" customHeight="1" x14ac:dyDescent="0.3">
      <c r="A17" s="627">
        <f t="shared" si="0"/>
        <v>11</v>
      </c>
      <c r="B17" s="628"/>
      <c r="C17" s="470"/>
      <c r="D17" s="629"/>
      <c r="E17" s="630"/>
      <c r="F17" s="630"/>
      <c r="G17" s="190"/>
      <c r="H17" s="366"/>
      <c r="I17" s="341"/>
      <c r="J17" s="341"/>
      <c r="K17" s="196"/>
      <c r="L17" s="196"/>
      <c r="M17" s="196"/>
      <c r="N17" s="196"/>
      <c r="O17" s="196"/>
      <c r="P17" s="196"/>
      <c r="Q17" s="196"/>
      <c r="R17" s="196"/>
      <c r="S17" s="196"/>
      <c r="T17" s="196"/>
      <c r="U17" s="196"/>
      <c r="V17" s="196"/>
      <c r="W17" s="196"/>
      <c r="X17" s="196"/>
      <c r="Y17" s="247"/>
      <c r="Z17" s="247"/>
      <c r="AA17" s="247"/>
      <c r="AB17" s="247"/>
      <c r="AC17" s="247"/>
      <c r="AD17" s="247"/>
      <c r="AE17" s="247"/>
      <c r="AF17" s="247"/>
      <c r="AG17" s="247"/>
      <c r="AH17" s="247"/>
      <c r="AI17" s="247"/>
      <c r="AJ17" s="247"/>
      <c r="AK17" s="247"/>
      <c r="AL17" s="631" t="str">
        <f>IF(B17&gt;0,HYPERLINK(CONCATENATE("PDFSD FINALLY/",B17,".pdf"),CONCATENATE("Open PDFSD FINALLY.",B17)),"")</f>
        <v/>
      </c>
      <c r="AN17"/>
    </row>
    <row r="18" spans="1:40" ht="99.9" customHeight="1" x14ac:dyDescent="0.3">
      <c r="A18" s="627">
        <f t="shared" si="0"/>
        <v>12</v>
      </c>
      <c r="B18" s="628"/>
      <c r="C18" s="470"/>
      <c r="D18" s="629"/>
      <c r="E18" s="630"/>
      <c r="F18" s="630"/>
      <c r="G18" s="190"/>
      <c r="H18" s="366"/>
      <c r="I18" s="341"/>
      <c r="J18" s="341"/>
      <c r="K18" s="196"/>
      <c r="L18" s="196"/>
      <c r="M18" s="196"/>
      <c r="N18" s="196"/>
      <c r="O18" s="196"/>
      <c r="P18" s="196"/>
      <c r="Q18" s="196"/>
      <c r="R18" s="196"/>
      <c r="S18" s="196"/>
      <c r="T18" s="196"/>
      <c r="U18" s="196"/>
      <c r="V18" s="196"/>
      <c r="W18" s="196"/>
      <c r="X18" s="196"/>
      <c r="Y18" s="247"/>
      <c r="Z18" s="247"/>
      <c r="AA18" s="247"/>
      <c r="AB18" s="247"/>
      <c r="AC18" s="247"/>
      <c r="AD18" s="247"/>
      <c r="AE18" s="247"/>
      <c r="AF18" s="247"/>
      <c r="AG18" s="247"/>
      <c r="AH18" s="247"/>
      <c r="AI18" s="247"/>
      <c r="AJ18" s="247"/>
      <c r="AK18" s="247"/>
      <c r="AL18" s="631"/>
      <c r="AN18"/>
    </row>
    <row r="19" spans="1:40" ht="99.9" customHeight="1" x14ac:dyDescent="0.3">
      <c r="A19" s="627">
        <f t="shared" si="0"/>
        <v>13</v>
      </c>
      <c r="B19" s="628"/>
      <c r="C19" s="470"/>
      <c r="D19" s="629"/>
      <c r="E19" s="630"/>
      <c r="F19" s="630"/>
      <c r="G19" s="190"/>
      <c r="H19" s="366"/>
      <c r="I19" s="341"/>
      <c r="J19" s="341"/>
      <c r="K19" s="196"/>
      <c r="L19" s="196"/>
      <c r="M19" s="196"/>
      <c r="N19" s="196"/>
      <c r="O19" s="196"/>
      <c r="P19" s="196"/>
      <c r="Q19" s="196"/>
      <c r="R19" s="196"/>
      <c r="S19" s="196"/>
      <c r="T19" s="196"/>
      <c r="U19" s="196"/>
      <c r="V19" s="196"/>
      <c r="W19" s="196"/>
      <c r="X19" s="196"/>
      <c r="Y19" s="247"/>
      <c r="Z19" s="247"/>
      <c r="AA19" s="247"/>
      <c r="AB19" s="247"/>
      <c r="AC19" s="247"/>
      <c r="AD19" s="247"/>
      <c r="AE19" s="247"/>
      <c r="AF19" s="247"/>
      <c r="AG19" s="247"/>
      <c r="AH19" s="247"/>
      <c r="AI19" s="247"/>
      <c r="AJ19" s="247"/>
      <c r="AK19" s="247"/>
      <c r="AL19" s="631"/>
      <c r="AN19"/>
    </row>
    <row r="20" spans="1:40" ht="99.9" customHeight="1" x14ac:dyDescent="0.3">
      <c r="A20" s="627">
        <f t="shared" si="0"/>
        <v>14</v>
      </c>
      <c r="B20" s="628"/>
      <c r="C20" s="470"/>
      <c r="D20" s="629"/>
      <c r="E20" s="630"/>
      <c r="F20" s="630"/>
      <c r="G20" s="190"/>
      <c r="H20" s="366"/>
      <c r="I20" s="341"/>
      <c r="J20" s="341"/>
      <c r="K20" s="196"/>
      <c r="L20" s="196"/>
      <c r="M20" s="196"/>
      <c r="N20" s="196"/>
      <c r="O20" s="196"/>
      <c r="P20" s="196"/>
      <c r="Q20" s="196"/>
      <c r="R20" s="196"/>
      <c r="S20" s="196"/>
      <c r="T20" s="196"/>
      <c r="U20" s="196"/>
      <c r="V20" s="196"/>
      <c r="W20" s="196"/>
      <c r="X20" s="196"/>
      <c r="Y20" s="247"/>
      <c r="Z20" s="247"/>
      <c r="AA20" s="247"/>
      <c r="AB20" s="247"/>
      <c r="AC20" s="247"/>
      <c r="AD20" s="247"/>
      <c r="AE20" s="247"/>
      <c r="AF20" s="247"/>
      <c r="AG20" s="247"/>
      <c r="AH20" s="247"/>
      <c r="AI20" s="247"/>
      <c r="AJ20" s="247"/>
      <c r="AK20" s="247"/>
      <c r="AL20" s="631"/>
      <c r="AN20"/>
    </row>
    <row r="21" spans="1:40" ht="99.9" customHeight="1" x14ac:dyDescent="0.3">
      <c r="A21" s="627">
        <f t="shared" si="0"/>
        <v>15</v>
      </c>
      <c r="B21" s="628"/>
      <c r="C21" s="470"/>
      <c r="D21" s="629"/>
      <c r="E21" s="630"/>
      <c r="F21" s="630"/>
      <c r="G21" s="190"/>
      <c r="H21" s="366"/>
      <c r="I21" s="341"/>
      <c r="J21" s="341"/>
      <c r="K21" s="196"/>
      <c r="L21" s="196"/>
      <c r="M21" s="196"/>
      <c r="N21" s="196"/>
      <c r="O21" s="196"/>
      <c r="P21" s="196"/>
      <c r="Q21" s="196"/>
      <c r="R21" s="196"/>
      <c r="S21" s="196"/>
      <c r="T21" s="196"/>
      <c r="U21" s="196"/>
      <c r="V21" s="196"/>
      <c r="W21" s="196"/>
      <c r="X21" s="196"/>
      <c r="Y21" s="247"/>
      <c r="Z21" s="247"/>
      <c r="AA21" s="247"/>
      <c r="AB21" s="247"/>
      <c r="AC21" s="247"/>
      <c r="AD21" s="247"/>
      <c r="AE21" s="247"/>
      <c r="AF21" s="247"/>
      <c r="AG21" s="247"/>
      <c r="AH21" s="247"/>
      <c r="AI21" s="247"/>
      <c r="AJ21" s="247"/>
      <c r="AK21" s="247"/>
      <c r="AL21" s="631"/>
      <c r="AN21"/>
    </row>
    <row r="22" spans="1:40" ht="99.9" customHeight="1" x14ac:dyDescent="0.3">
      <c r="A22" s="627">
        <f t="shared" si="0"/>
        <v>16</v>
      </c>
      <c r="B22" s="628"/>
      <c r="C22" s="470"/>
      <c r="D22" s="629"/>
      <c r="E22" s="630"/>
      <c r="F22" s="630"/>
      <c r="G22" s="190"/>
      <c r="H22" s="366"/>
      <c r="I22" s="341"/>
      <c r="J22" s="341"/>
      <c r="K22" s="196"/>
      <c r="L22" s="196"/>
      <c r="M22" s="196"/>
      <c r="N22" s="196"/>
      <c r="O22" s="196"/>
      <c r="P22" s="196"/>
      <c r="Q22" s="196"/>
      <c r="R22" s="196"/>
      <c r="S22" s="196"/>
      <c r="T22" s="196"/>
      <c r="U22" s="196"/>
      <c r="V22" s="196"/>
      <c r="W22" s="196"/>
      <c r="X22" s="196"/>
      <c r="Y22" s="247"/>
      <c r="Z22" s="247"/>
      <c r="AA22" s="247"/>
      <c r="AB22" s="247"/>
      <c r="AC22" s="247"/>
      <c r="AD22" s="247"/>
      <c r="AE22" s="247"/>
      <c r="AF22" s="247"/>
      <c r="AG22" s="247"/>
      <c r="AH22" s="247"/>
      <c r="AI22" s="247"/>
      <c r="AJ22" s="247"/>
      <c r="AK22" s="247"/>
      <c r="AL22" s="631"/>
      <c r="AN22"/>
    </row>
    <row r="23" spans="1:40" ht="99.9" customHeight="1" x14ac:dyDescent="0.3">
      <c r="A23" s="627">
        <f t="shared" si="0"/>
        <v>17</v>
      </c>
      <c r="B23" s="628"/>
      <c r="C23" s="470"/>
      <c r="D23" s="629"/>
      <c r="E23" s="630"/>
      <c r="F23" s="630"/>
      <c r="G23" s="190"/>
      <c r="H23" s="366"/>
      <c r="I23" s="341"/>
      <c r="J23" s="341"/>
      <c r="K23" s="196"/>
      <c r="L23" s="196"/>
      <c r="M23" s="196"/>
      <c r="N23" s="196"/>
      <c r="O23" s="196"/>
      <c r="P23" s="196"/>
      <c r="Q23" s="196"/>
      <c r="R23" s="196"/>
      <c r="S23" s="196"/>
      <c r="T23" s="196"/>
      <c r="U23" s="196"/>
      <c r="V23" s="196"/>
      <c r="W23" s="196"/>
      <c r="X23" s="196"/>
      <c r="Y23" s="247"/>
      <c r="Z23" s="247"/>
      <c r="AA23" s="247"/>
      <c r="AB23" s="247"/>
      <c r="AC23" s="247"/>
      <c r="AD23" s="247"/>
      <c r="AE23" s="247"/>
      <c r="AF23" s="247"/>
      <c r="AG23" s="247"/>
      <c r="AH23" s="247"/>
      <c r="AI23" s="247"/>
      <c r="AJ23" s="247"/>
      <c r="AK23" s="247"/>
      <c r="AL23" s="631"/>
      <c r="AN23"/>
    </row>
    <row r="24" spans="1:40" ht="99.9" customHeight="1" x14ac:dyDescent="0.3">
      <c r="A24" s="627">
        <f t="shared" si="0"/>
        <v>18</v>
      </c>
      <c r="B24" s="628"/>
      <c r="C24" s="470"/>
      <c r="D24" s="629"/>
      <c r="E24" s="630"/>
      <c r="F24" s="630"/>
      <c r="G24" s="190"/>
      <c r="H24" s="366"/>
      <c r="I24" s="341"/>
      <c r="J24" s="341"/>
      <c r="K24" s="196"/>
      <c r="L24" s="196"/>
      <c r="M24" s="196"/>
      <c r="N24" s="196"/>
      <c r="O24" s="196"/>
      <c r="P24" s="196"/>
      <c r="Q24" s="196"/>
      <c r="R24" s="196"/>
      <c r="S24" s="196"/>
      <c r="T24" s="196"/>
      <c r="U24" s="196"/>
      <c r="V24" s="196"/>
      <c r="W24" s="196"/>
      <c r="X24" s="196"/>
      <c r="Y24" s="247"/>
      <c r="Z24" s="247"/>
      <c r="AA24" s="247"/>
      <c r="AB24" s="247"/>
      <c r="AC24" s="247"/>
      <c r="AD24" s="247"/>
      <c r="AE24" s="247"/>
      <c r="AF24" s="247"/>
      <c r="AG24" s="247"/>
      <c r="AH24" s="247"/>
      <c r="AI24" s="247"/>
      <c r="AJ24" s="247"/>
      <c r="AK24" s="247"/>
      <c r="AL24" s="631"/>
      <c r="AN24"/>
    </row>
    <row r="25" spans="1:40" ht="99.9" customHeight="1" x14ac:dyDescent="0.3">
      <c r="A25" s="627">
        <f t="shared" si="0"/>
        <v>19</v>
      </c>
      <c r="B25" s="628"/>
      <c r="C25" s="470"/>
      <c r="D25" s="629"/>
      <c r="E25" s="630"/>
      <c r="F25" s="630"/>
      <c r="G25" s="190"/>
      <c r="H25" s="366"/>
      <c r="I25" s="341"/>
      <c r="J25" s="341"/>
      <c r="K25" s="196"/>
      <c r="L25" s="196"/>
      <c r="M25" s="196"/>
      <c r="N25" s="196"/>
      <c r="O25" s="196"/>
      <c r="P25" s="196"/>
      <c r="Q25" s="196"/>
      <c r="R25" s="196"/>
      <c r="S25" s="196"/>
      <c r="T25" s="196"/>
      <c r="U25" s="196"/>
      <c r="V25" s="196"/>
      <c r="W25" s="196"/>
      <c r="X25" s="196"/>
      <c r="Y25" s="247"/>
      <c r="Z25" s="247"/>
      <c r="AA25" s="247"/>
      <c r="AB25" s="247"/>
      <c r="AC25" s="247"/>
      <c r="AD25" s="247"/>
      <c r="AE25" s="247"/>
      <c r="AF25" s="247"/>
      <c r="AG25" s="247"/>
      <c r="AH25" s="247"/>
      <c r="AI25" s="247"/>
      <c r="AJ25" s="247"/>
      <c r="AK25" s="247"/>
      <c r="AL25" s="631"/>
      <c r="AN25"/>
    </row>
    <row r="26" spans="1:40" ht="99.9" customHeight="1" x14ac:dyDescent="0.3">
      <c r="A26" s="627">
        <f t="shared" si="0"/>
        <v>20</v>
      </c>
      <c r="B26" s="628"/>
      <c r="C26" s="470"/>
      <c r="D26" s="629"/>
      <c r="E26" s="630"/>
      <c r="F26" s="630"/>
      <c r="G26" s="190"/>
      <c r="H26" s="366"/>
      <c r="I26" s="341"/>
      <c r="J26" s="341"/>
      <c r="K26" s="196"/>
      <c r="L26" s="196"/>
      <c r="M26" s="196"/>
      <c r="N26" s="196"/>
      <c r="O26" s="196"/>
      <c r="P26" s="196"/>
      <c r="Q26" s="196"/>
      <c r="R26" s="196"/>
      <c r="S26" s="196"/>
      <c r="T26" s="196"/>
      <c r="U26" s="196"/>
      <c r="V26" s="196"/>
      <c r="W26" s="196"/>
      <c r="X26" s="196"/>
      <c r="Y26" s="247"/>
      <c r="Z26" s="247"/>
      <c r="AA26" s="247"/>
      <c r="AB26" s="247"/>
      <c r="AC26" s="247"/>
      <c r="AD26" s="247"/>
      <c r="AE26" s="247"/>
      <c r="AF26" s="247"/>
      <c r="AG26" s="247"/>
      <c r="AH26" s="247"/>
      <c r="AI26" s="247"/>
      <c r="AJ26" s="247"/>
      <c r="AK26" s="247"/>
      <c r="AL26" s="631"/>
      <c r="AN26"/>
    </row>
    <row r="27" spans="1:40" ht="99.9" customHeight="1" x14ac:dyDescent="0.3">
      <c r="A27" s="627">
        <f t="shared" si="0"/>
        <v>21</v>
      </c>
      <c r="B27" s="628"/>
      <c r="C27" s="470"/>
      <c r="D27" s="629"/>
      <c r="E27" s="630"/>
      <c r="F27" s="630"/>
      <c r="G27" s="190"/>
      <c r="H27" s="366"/>
      <c r="I27" s="341"/>
      <c r="J27" s="341"/>
      <c r="K27" s="196"/>
      <c r="L27" s="196"/>
      <c r="M27" s="196"/>
      <c r="N27" s="196"/>
      <c r="O27" s="196"/>
      <c r="P27" s="196"/>
      <c r="Q27" s="196"/>
      <c r="R27" s="196"/>
      <c r="S27" s="196"/>
      <c r="T27" s="196"/>
      <c r="U27" s="196"/>
      <c r="V27" s="196"/>
      <c r="W27" s="196"/>
      <c r="X27" s="196"/>
      <c r="Y27" s="247"/>
      <c r="Z27" s="247"/>
      <c r="AA27" s="247"/>
      <c r="AB27" s="247"/>
      <c r="AC27" s="247"/>
      <c r="AD27" s="247"/>
      <c r="AE27" s="247"/>
      <c r="AF27" s="247"/>
      <c r="AG27" s="247"/>
      <c r="AH27" s="247"/>
      <c r="AI27" s="247"/>
      <c r="AJ27" s="247"/>
      <c r="AK27" s="247"/>
      <c r="AL27" s="631"/>
      <c r="AN27"/>
    </row>
    <row r="28" spans="1:40" ht="99.9" customHeight="1" x14ac:dyDescent="0.3">
      <c r="A28" s="627">
        <f t="shared" si="0"/>
        <v>22</v>
      </c>
      <c r="B28" s="628"/>
      <c r="C28" s="470"/>
      <c r="D28" s="629"/>
      <c r="E28" s="630"/>
      <c r="F28" s="630"/>
      <c r="G28" s="190"/>
      <c r="H28" s="366"/>
      <c r="I28" s="341"/>
      <c r="J28" s="341"/>
      <c r="K28" s="196"/>
      <c r="L28" s="196"/>
      <c r="M28" s="196"/>
      <c r="N28" s="196"/>
      <c r="O28" s="196"/>
      <c r="P28" s="196"/>
      <c r="Q28" s="196"/>
      <c r="R28" s="196"/>
      <c r="S28" s="196"/>
      <c r="T28" s="196"/>
      <c r="U28" s="196"/>
      <c r="V28" s="196"/>
      <c r="W28" s="196"/>
      <c r="X28" s="196"/>
      <c r="Y28" s="247"/>
      <c r="Z28" s="247"/>
      <c r="AA28" s="247"/>
      <c r="AB28" s="247"/>
      <c r="AC28" s="247"/>
      <c r="AD28" s="247"/>
      <c r="AE28" s="247"/>
      <c r="AF28" s="247"/>
      <c r="AG28" s="247"/>
      <c r="AH28" s="247"/>
      <c r="AI28" s="247"/>
      <c r="AJ28" s="247"/>
      <c r="AK28" s="247"/>
      <c r="AL28" s="631"/>
      <c r="AN28"/>
    </row>
    <row r="29" spans="1:40" ht="99.9" customHeight="1" x14ac:dyDescent="0.3">
      <c r="A29" s="627">
        <f t="shared" si="0"/>
        <v>23</v>
      </c>
      <c r="B29" s="628"/>
      <c r="C29" s="470"/>
      <c r="D29" s="629"/>
      <c r="E29" s="630"/>
      <c r="F29" s="630"/>
      <c r="G29" s="190"/>
      <c r="H29" s="366"/>
      <c r="I29" s="341"/>
      <c r="J29" s="341"/>
      <c r="K29" s="196"/>
      <c r="L29" s="196"/>
      <c r="M29" s="196"/>
      <c r="N29" s="196"/>
      <c r="O29" s="196"/>
      <c r="P29" s="196"/>
      <c r="Q29" s="196"/>
      <c r="R29" s="196"/>
      <c r="S29" s="196"/>
      <c r="T29" s="196"/>
      <c r="U29" s="196"/>
      <c r="V29" s="196"/>
      <c r="W29" s="196"/>
      <c r="X29" s="196"/>
      <c r="Y29" s="247"/>
      <c r="Z29" s="247"/>
      <c r="AA29" s="247"/>
      <c r="AB29" s="247"/>
      <c r="AC29" s="247"/>
      <c r="AD29" s="247"/>
      <c r="AE29" s="247"/>
      <c r="AF29" s="247"/>
      <c r="AG29" s="247"/>
      <c r="AH29" s="247"/>
      <c r="AI29" s="247"/>
      <c r="AJ29" s="247"/>
      <c r="AK29" s="247"/>
      <c r="AL29" s="631" t="str">
        <f>IF(B29&gt;0,HYPERLINK(CONCATENATE("PDFSD FINALLY/",B29,".pdf"),CONCATENATE("Open PDFSD FINALLY.",B29)),"")</f>
        <v/>
      </c>
      <c r="AN29"/>
    </row>
    <row r="30" spans="1:40" ht="99.9" customHeight="1" x14ac:dyDescent="0.3">
      <c r="A30" s="627">
        <f t="shared" si="0"/>
        <v>24</v>
      </c>
      <c r="B30" s="628"/>
      <c r="C30" s="470"/>
      <c r="D30" s="629"/>
      <c r="E30" s="630"/>
      <c r="F30" s="630"/>
      <c r="G30" s="190"/>
      <c r="H30" s="366"/>
      <c r="I30" s="341"/>
      <c r="J30" s="341"/>
      <c r="K30" s="196"/>
      <c r="L30" s="196"/>
      <c r="M30" s="196"/>
      <c r="N30" s="196"/>
      <c r="O30" s="196"/>
      <c r="P30" s="196"/>
      <c r="Q30" s="196"/>
      <c r="R30" s="196"/>
      <c r="S30" s="196"/>
      <c r="T30" s="196"/>
      <c r="U30" s="196"/>
      <c r="V30" s="196"/>
      <c r="W30" s="196"/>
      <c r="X30" s="196"/>
      <c r="Y30" s="247"/>
      <c r="Z30" s="247"/>
      <c r="AA30" s="247"/>
      <c r="AB30" s="247"/>
      <c r="AC30" s="247"/>
      <c r="AD30" s="247"/>
      <c r="AE30" s="247"/>
      <c r="AF30" s="247"/>
      <c r="AG30" s="247"/>
      <c r="AH30" s="247"/>
      <c r="AI30" s="247"/>
      <c r="AJ30" s="247"/>
      <c r="AK30" s="247"/>
      <c r="AL30" s="631"/>
      <c r="AN30"/>
    </row>
    <row r="31" spans="1:40" ht="99.9" customHeight="1" x14ac:dyDescent="0.3">
      <c r="A31" s="627">
        <f t="shared" si="0"/>
        <v>25</v>
      </c>
      <c r="B31" s="628"/>
      <c r="C31" s="470"/>
      <c r="D31" s="629"/>
      <c r="E31" s="630"/>
      <c r="F31" s="630"/>
      <c r="G31" s="190"/>
      <c r="H31" s="366"/>
      <c r="I31" s="341"/>
      <c r="J31" s="341"/>
      <c r="K31" s="196"/>
      <c r="L31" s="196"/>
      <c r="M31" s="196"/>
      <c r="N31" s="196"/>
      <c r="O31" s="196"/>
      <c r="P31" s="196"/>
      <c r="Q31" s="196"/>
      <c r="R31" s="196"/>
      <c r="S31" s="196"/>
      <c r="T31" s="196"/>
      <c r="U31" s="196"/>
      <c r="V31" s="196"/>
      <c r="W31" s="196"/>
      <c r="X31" s="196"/>
      <c r="Y31" s="247"/>
      <c r="Z31" s="247"/>
      <c r="AA31" s="247"/>
      <c r="AB31" s="247"/>
      <c r="AC31" s="247"/>
      <c r="AD31" s="247"/>
      <c r="AE31" s="247"/>
      <c r="AF31" s="247"/>
      <c r="AG31" s="247"/>
      <c r="AH31" s="247"/>
      <c r="AI31" s="247"/>
      <c r="AJ31" s="247"/>
      <c r="AK31" s="247"/>
      <c r="AL31" s="631"/>
      <c r="AN31"/>
    </row>
    <row r="32" spans="1:40" ht="99.9" customHeight="1" x14ac:dyDescent="0.3">
      <c r="A32" s="627">
        <f t="shared" si="0"/>
        <v>26</v>
      </c>
      <c r="B32" s="628"/>
      <c r="C32" s="470"/>
      <c r="D32" s="629"/>
      <c r="E32" s="630"/>
      <c r="F32" s="630"/>
      <c r="G32" s="190"/>
      <c r="H32" s="366"/>
      <c r="I32" s="341"/>
      <c r="J32" s="341"/>
      <c r="K32" s="196"/>
      <c r="L32" s="196"/>
      <c r="M32" s="196"/>
      <c r="N32" s="196"/>
      <c r="O32" s="196"/>
      <c r="P32" s="196"/>
      <c r="Q32" s="196"/>
      <c r="R32" s="196"/>
      <c r="S32" s="196"/>
      <c r="T32" s="196"/>
      <c r="U32" s="196"/>
      <c r="V32" s="196"/>
      <c r="W32" s="196"/>
      <c r="X32" s="196"/>
      <c r="Y32" s="247"/>
      <c r="Z32" s="247"/>
      <c r="AA32" s="247"/>
      <c r="AB32" s="247"/>
      <c r="AC32" s="247"/>
      <c r="AD32" s="247"/>
      <c r="AE32" s="247"/>
      <c r="AF32" s="247"/>
      <c r="AG32" s="247"/>
      <c r="AH32" s="247"/>
      <c r="AI32" s="247"/>
      <c r="AJ32" s="247"/>
      <c r="AK32" s="247"/>
      <c r="AL32" s="631" t="str">
        <f>IF(B32&gt;0,HYPERLINK(CONCATENATE("PDFSD FINALLY/",B32,".pdf"),CONCATENATE("Open PDFSD FINALLY.",B32)),"")</f>
        <v/>
      </c>
      <c r="AN32"/>
    </row>
    <row r="33" spans="1:40" ht="99.9" customHeight="1" x14ac:dyDescent="0.3">
      <c r="A33" s="627">
        <f t="shared" si="0"/>
        <v>27</v>
      </c>
      <c r="B33" s="628"/>
      <c r="C33" s="470"/>
      <c r="D33" s="629"/>
      <c r="E33" s="630"/>
      <c r="F33" s="630"/>
      <c r="G33" s="190"/>
      <c r="H33" s="366"/>
      <c r="I33" s="341"/>
      <c r="J33" s="341"/>
      <c r="K33" s="196"/>
      <c r="L33" s="196"/>
      <c r="M33" s="196"/>
      <c r="N33" s="196"/>
      <c r="O33" s="196"/>
      <c r="P33" s="196"/>
      <c r="Q33" s="196"/>
      <c r="R33" s="196"/>
      <c r="S33" s="196"/>
      <c r="T33" s="196"/>
      <c r="U33" s="196"/>
      <c r="V33" s="196"/>
      <c r="W33" s="196"/>
      <c r="X33" s="196"/>
      <c r="Y33" s="247"/>
      <c r="Z33" s="247"/>
      <c r="AA33" s="247"/>
      <c r="AB33" s="247"/>
      <c r="AC33" s="247"/>
      <c r="AD33" s="247"/>
      <c r="AE33" s="247"/>
      <c r="AF33" s="247"/>
      <c r="AG33" s="247"/>
      <c r="AH33" s="247"/>
      <c r="AI33" s="247"/>
      <c r="AJ33" s="247"/>
      <c r="AK33" s="247"/>
      <c r="AL33" s="631"/>
      <c r="AN33"/>
    </row>
    <row r="34" spans="1:40" ht="99.9" customHeight="1" x14ac:dyDescent="0.3">
      <c r="A34" s="627">
        <f t="shared" si="0"/>
        <v>28</v>
      </c>
      <c r="B34" s="628"/>
      <c r="C34" s="470"/>
      <c r="D34" s="629"/>
      <c r="E34" s="630"/>
      <c r="F34" s="630"/>
      <c r="G34" s="190"/>
      <c r="H34" s="366"/>
      <c r="I34" s="341"/>
      <c r="J34" s="341"/>
      <c r="K34" s="196"/>
      <c r="L34" s="196"/>
      <c r="M34" s="196"/>
      <c r="N34" s="196"/>
      <c r="O34" s="196"/>
      <c r="P34" s="196"/>
      <c r="Q34" s="196"/>
      <c r="R34" s="196"/>
      <c r="S34" s="196"/>
      <c r="T34" s="196"/>
      <c r="U34" s="196"/>
      <c r="V34" s="196"/>
      <c r="W34" s="196"/>
      <c r="X34" s="196"/>
      <c r="Y34" s="247"/>
      <c r="Z34" s="247"/>
      <c r="AA34" s="247"/>
      <c r="AB34" s="247"/>
      <c r="AC34" s="247"/>
      <c r="AD34" s="247"/>
      <c r="AE34" s="247"/>
      <c r="AF34" s="247"/>
      <c r="AG34" s="247"/>
      <c r="AH34" s="247"/>
      <c r="AI34" s="247"/>
      <c r="AJ34" s="247"/>
      <c r="AK34" s="247"/>
      <c r="AL34" s="631" t="str">
        <f>IF(B34&gt;0,HYPERLINK(CONCATENATE("PDFSD FINALLY/",B34,".pdf"),CONCATENATE("Open PDFSD FINALLY.",B34)),"")</f>
        <v/>
      </c>
      <c r="AN34"/>
    </row>
    <row r="35" spans="1:40" ht="99.9" customHeight="1" x14ac:dyDescent="0.3">
      <c r="A35" s="627">
        <f t="shared" si="0"/>
        <v>29</v>
      </c>
      <c r="B35" s="628"/>
      <c r="C35" s="470"/>
      <c r="D35" s="629"/>
      <c r="E35" s="630"/>
      <c r="F35" s="630"/>
      <c r="G35" s="190"/>
      <c r="H35" s="366"/>
      <c r="I35" s="341"/>
      <c r="J35" s="341"/>
      <c r="K35" s="196"/>
      <c r="L35" s="196"/>
      <c r="M35" s="196"/>
      <c r="N35" s="196"/>
      <c r="O35" s="196"/>
      <c r="P35" s="196"/>
      <c r="Q35" s="196"/>
      <c r="R35" s="196"/>
      <c r="S35" s="196"/>
      <c r="T35" s="196"/>
      <c r="U35" s="196"/>
      <c r="V35" s="196"/>
      <c r="W35" s="196"/>
      <c r="X35" s="196"/>
      <c r="Y35" s="247"/>
      <c r="Z35" s="247"/>
      <c r="AA35" s="247"/>
      <c r="AB35" s="247"/>
      <c r="AC35" s="247"/>
      <c r="AD35" s="247"/>
      <c r="AE35" s="247"/>
      <c r="AF35" s="247"/>
      <c r="AG35" s="247"/>
      <c r="AH35" s="247"/>
      <c r="AI35" s="247"/>
      <c r="AJ35" s="247"/>
      <c r="AK35" s="247"/>
      <c r="AL35" s="631" t="str">
        <f>IF(B35&gt;0,HYPERLINK(CONCATENATE("PDFSD FINALLY/",B35,".pdf"),CONCATENATE("Open PDFSD FINALLY.",B35)),"")</f>
        <v/>
      </c>
      <c r="AN35"/>
    </row>
    <row r="36" spans="1:40" ht="99.9" customHeight="1" x14ac:dyDescent="0.3">
      <c r="A36" s="627">
        <f t="shared" si="0"/>
        <v>30</v>
      </c>
      <c r="B36" s="628"/>
      <c r="C36" s="470"/>
      <c r="D36" s="629"/>
      <c r="E36" s="630"/>
      <c r="F36" s="630"/>
      <c r="G36" s="190"/>
      <c r="H36" s="366"/>
      <c r="I36" s="341"/>
      <c r="J36" s="341"/>
      <c r="K36" s="196"/>
      <c r="L36" s="196"/>
      <c r="M36" s="196"/>
      <c r="N36" s="196"/>
      <c r="O36" s="196"/>
      <c r="P36" s="196"/>
      <c r="Q36" s="196"/>
      <c r="R36" s="196"/>
      <c r="S36" s="196"/>
      <c r="T36" s="196"/>
      <c r="U36" s="196"/>
      <c r="V36" s="196"/>
      <c r="W36" s="196"/>
      <c r="X36" s="196"/>
      <c r="Y36" s="247"/>
      <c r="Z36" s="247"/>
      <c r="AA36" s="247"/>
      <c r="AB36" s="247"/>
      <c r="AC36" s="247"/>
      <c r="AD36" s="247"/>
      <c r="AE36" s="247"/>
      <c r="AF36" s="247"/>
      <c r="AG36" s="247"/>
      <c r="AH36" s="247"/>
      <c r="AI36" s="247"/>
      <c r="AJ36" s="247"/>
      <c r="AK36" s="247"/>
      <c r="AL36" s="631"/>
      <c r="AN36"/>
    </row>
    <row r="37" spans="1:40" ht="99.9" customHeight="1" x14ac:dyDescent="0.3">
      <c r="A37" s="627">
        <f t="shared" si="0"/>
        <v>31</v>
      </c>
      <c r="B37" s="628"/>
      <c r="C37" s="470"/>
      <c r="D37" s="629"/>
      <c r="E37" s="630"/>
      <c r="F37" s="630"/>
      <c r="G37" s="190"/>
      <c r="H37" s="366"/>
      <c r="I37" s="341"/>
      <c r="J37" s="341"/>
      <c r="K37" s="196"/>
      <c r="L37" s="196"/>
      <c r="M37" s="196"/>
      <c r="N37" s="196"/>
      <c r="O37" s="196"/>
      <c r="P37" s="196"/>
      <c r="Q37" s="196"/>
      <c r="R37" s="196"/>
      <c r="S37" s="196"/>
      <c r="T37" s="196"/>
      <c r="U37" s="196"/>
      <c r="V37" s="196"/>
      <c r="W37" s="196"/>
      <c r="X37" s="196"/>
      <c r="Y37" s="247"/>
      <c r="Z37" s="247"/>
      <c r="AA37" s="247"/>
      <c r="AB37" s="247"/>
      <c r="AC37" s="247"/>
      <c r="AD37" s="247"/>
      <c r="AE37" s="247"/>
      <c r="AF37" s="247"/>
      <c r="AG37" s="247"/>
      <c r="AH37" s="247"/>
      <c r="AI37" s="247"/>
      <c r="AJ37" s="247"/>
      <c r="AK37" s="247"/>
      <c r="AL37" s="631"/>
      <c r="AN37"/>
    </row>
    <row r="38" spans="1:40" ht="99.9" customHeight="1" x14ac:dyDescent="0.3">
      <c r="A38" s="627">
        <f t="shared" si="0"/>
        <v>32</v>
      </c>
      <c r="B38" s="628"/>
      <c r="C38" s="470"/>
      <c r="D38" s="629"/>
      <c r="E38" s="630"/>
      <c r="F38" s="630"/>
      <c r="G38" s="190"/>
      <c r="H38" s="366"/>
      <c r="I38" s="341"/>
      <c r="J38" s="341"/>
      <c r="K38" s="196"/>
      <c r="L38" s="196"/>
      <c r="M38" s="196"/>
      <c r="N38" s="196"/>
      <c r="O38" s="196"/>
      <c r="P38" s="196"/>
      <c r="Q38" s="196"/>
      <c r="R38" s="196"/>
      <c r="S38" s="196"/>
      <c r="T38" s="196"/>
      <c r="U38" s="196"/>
      <c r="V38" s="196"/>
      <c r="W38" s="196"/>
      <c r="X38" s="196"/>
      <c r="Y38" s="247"/>
      <c r="Z38" s="247"/>
      <c r="AA38" s="247"/>
      <c r="AB38" s="247"/>
      <c r="AC38" s="247"/>
      <c r="AD38" s="247"/>
      <c r="AE38" s="247"/>
      <c r="AF38" s="247"/>
      <c r="AG38" s="247"/>
      <c r="AH38" s="247"/>
      <c r="AI38" s="247"/>
      <c r="AJ38" s="247"/>
      <c r="AK38" s="247"/>
      <c r="AL38" s="631"/>
      <c r="AN38"/>
    </row>
    <row r="39" spans="1:40" ht="99.9" customHeight="1" x14ac:dyDescent="0.3">
      <c r="A39" s="627">
        <f t="shared" si="0"/>
        <v>33</v>
      </c>
      <c r="B39" s="628"/>
      <c r="C39" s="470"/>
      <c r="D39" s="629"/>
      <c r="E39" s="630"/>
      <c r="F39" s="630"/>
      <c r="G39" s="190"/>
      <c r="H39" s="366"/>
      <c r="I39" s="341"/>
      <c r="J39" s="341"/>
      <c r="K39" s="196"/>
      <c r="L39" s="196"/>
      <c r="M39" s="196"/>
      <c r="N39" s="196"/>
      <c r="O39" s="196"/>
      <c r="P39" s="196"/>
      <c r="Q39" s="196"/>
      <c r="R39" s="196"/>
      <c r="S39" s="196"/>
      <c r="T39" s="196"/>
      <c r="U39" s="196"/>
      <c r="V39" s="196"/>
      <c r="W39" s="196"/>
      <c r="X39" s="196"/>
      <c r="Y39" s="247"/>
      <c r="Z39" s="247"/>
      <c r="AA39" s="247"/>
      <c r="AB39" s="247"/>
      <c r="AC39" s="247"/>
      <c r="AD39" s="247"/>
      <c r="AE39" s="247"/>
      <c r="AF39" s="247"/>
      <c r="AG39" s="247"/>
      <c r="AH39" s="247"/>
      <c r="AI39" s="247"/>
      <c r="AJ39" s="247"/>
      <c r="AK39" s="247"/>
      <c r="AL39" s="631" t="str">
        <f>IF(B39&gt;0,HYPERLINK(CONCATENATE("PDFSD FINALLY/",B39,".pdf"),CONCATENATE("Open PDFSD FINALLY.",B39)),"")</f>
        <v/>
      </c>
      <c r="AN39"/>
    </row>
    <row r="40" spans="1:40" ht="99.9" customHeight="1" x14ac:dyDescent="0.3">
      <c r="A40" s="627">
        <f t="shared" si="0"/>
        <v>34</v>
      </c>
      <c r="B40" s="628"/>
      <c r="C40" s="470"/>
      <c r="D40" s="629"/>
      <c r="E40" s="630"/>
      <c r="F40" s="630"/>
      <c r="G40" s="190"/>
      <c r="H40" s="366"/>
      <c r="I40" s="341"/>
      <c r="J40" s="341"/>
      <c r="K40" s="196"/>
      <c r="L40" s="196"/>
      <c r="M40" s="196"/>
      <c r="N40" s="196"/>
      <c r="O40" s="196"/>
      <c r="P40" s="196"/>
      <c r="Q40" s="196"/>
      <c r="R40" s="196"/>
      <c r="S40" s="196"/>
      <c r="T40" s="196"/>
      <c r="U40" s="196"/>
      <c r="V40" s="196"/>
      <c r="W40" s="196"/>
      <c r="X40" s="196"/>
      <c r="Y40" s="247"/>
      <c r="Z40" s="247"/>
      <c r="AA40" s="247"/>
      <c r="AB40" s="247"/>
      <c r="AC40" s="247"/>
      <c r="AD40" s="247"/>
      <c r="AE40" s="247"/>
      <c r="AF40" s="247"/>
      <c r="AG40" s="247"/>
      <c r="AH40" s="247"/>
      <c r="AI40" s="247"/>
      <c r="AJ40" s="247"/>
      <c r="AK40" s="247"/>
      <c r="AL40" s="631"/>
      <c r="AN40"/>
    </row>
    <row r="41" spans="1:40" ht="99.9" customHeight="1" x14ac:dyDescent="0.3">
      <c r="A41" s="627">
        <f t="shared" si="0"/>
        <v>35</v>
      </c>
      <c r="B41" s="628"/>
      <c r="C41" s="470"/>
      <c r="D41" s="629"/>
      <c r="E41" s="630"/>
      <c r="F41" s="630"/>
      <c r="G41" s="190"/>
      <c r="H41" s="366"/>
      <c r="I41" s="341"/>
      <c r="J41" s="341"/>
      <c r="K41" s="196"/>
      <c r="L41" s="196"/>
      <c r="M41" s="196"/>
      <c r="N41" s="196"/>
      <c r="O41" s="196"/>
      <c r="P41" s="196"/>
      <c r="Q41" s="196"/>
      <c r="R41" s="196"/>
      <c r="S41" s="196"/>
      <c r="T41" s="196"/>
      <c r="U41" s="196"/>
      <c r="V41" s="196"/>
      <c r="W41" s="196"/>
      <c r="X41" s="196"/>
      <c r="Y41" s="247"/>
      <c r="Z41" s="247"/>
      <c r="AA41" s="247"/>
      <c r="AB41" s="247"/>
      <c r="AC41" s="247"/>
      <c r="AD41" s="247"/>
      <c r="AE41" s="247"/>
      <c r="AF41" s="247"/>
      <c r="AG41" s="247"/>
      <c r="AH41" s="247"/>
      <c r="AI41" s="247"/>
      <c r="AJ41" s="247"/>
      <c r="AK41" s="247"/>
      <c r="AL41" s="631"/>
      <c r="AN41"/>
    </row>
    <row r="42" spans="1:40" ht="99.9" customHeight="1" x14ac:dyDescent="0.3">
      <c r="A42" s="627">
        <f t="shared" si="0"/>
        <v>36</v>
      </c>
      <c r="B42" s="628"/>
      <c r="C42" s="470"/>
      <c r="D42" s="629"/>
      <c r="E42" s="630"/>
      <c r="F42" s="630"/>
      <c r="G42" s="190"/>
      <c r="H42" s="366"/>
      <c r="I42" s="341"/>
      <c r="J42" s="341"/>
      <c r="K42" s="196"/>
      <c r="L42" s="196"/>
      <c r="M42" s="196"/>
      <c r="N42" s="196"/>
      <c r="O42" s="196"/>
      <c r="P42" s="196"/>
      <c r="Q42" s="196"/>
      <c r="R42" s="196"/>
      <c r="S42" s="196"/>
      <c r="T42" s="196"/>
      <c r="U42" s="196"/>
      <c r="V42" s="196"/>
      <c r="W42" s="196"/>
      <c r="X42" s="196"/>
      <c r="Y42" s="247"/>
      <c r="Z42" s="247"/>
      <c r="AA42" s="247"/>
      <c r="AB42" s="247"/>
      <c r="AC42" s="247"/>
      <c r="AD42" s="247"/>
      <c r="AE42" s="247"/>
      <c r="AF42" s="247"/>
      <c r="AG42" s="247"/>
      <c r="AH42" s="247"/>
      <c r="AI42" s="247"/>
      <c r="AJ42" s="247"/>
      <c r="AK42" s="247"/>
      <c r="AL42" s="631"/>
      <c r="AN42"/>
    </row>
    <row r="43" spans="1:40" ht="99.9" customHeight="1" x14ac:dyDescent="0.3">
      <c r="A43" s="627">
        <f t="shared" si="0"/>
        <v>37</v>
      </c>
      <c r="B43" s="628"/>
      <c r="C43" s="470"/>
      <c r="D43" s="629"/>
      <c r="E43" s="630"/>
      <c r="F43" s="630"/>
      <c r="G43" s="190"/>
      <c r="H43" s="366"/>
      <c r="I43" s="341"/>
      <c r="J43" s="341"/>
      <c r="K43" s="196"/>
      <c r="L43" s="196"/>
      <c r="M43" s="196"/>
      <c r="N43" s="196"/>
      <c r="O43" s="196"/>
      <c r="P43" s="196"/>
      <c r="Q43" s="196"/>
      <c r="R43" s="196"/>
      <c r="S43" s="196"/>
      <c r="T43" s="196"/>
      <c r="U43" s="196"/>
      <c r="V43" s="196"/>
      <c r="W43" s="196"/>
      <c r="X43" s="196"/>
      <c r="Y43" s="247"/>
      <c r="Z43" s="247"/>
      <c r="AA43" s="247"/>
      <c r="AB43" s="247"/>
      <c r="AC43" s="247"/>
      <c r="AD43" s="247"/>
      <c r="AE43" s="247"/>
      <c r="AF43" s="247"/>
      <c r="AG43" s="247"/>
      <c r="AH43" s="247"/>
      <c r="AI43" s="247"/>
      <c r="AJ43" s="247"/>
      <c r="AK43" s="247"/>
      <c r="AL43" s="631"/>
      <c r="AN43"/>
    </row>
    <row r="44" spans="1:40" ht="99.9" customHeight="1" x14ac:dyDescent="0.3">
      <c r="A44" s="627">
        <f t="shared" si="0"/>
        <v>38</v>
      </c>
      <c r="B44" s="628"/>
      <c r="C44" s="470"/>
      <c r="D44" s="629"/>
      <c r="E44" s="630"/>
      <c r="F44" s="630"/>
      <c r="G44" s="190"/>
      <c r="H44" s="366"/>
      <c r="I44" s="341"/>
      <c r="J44" s="341"/>
      <c r="K44" s="196"/>
      <c r="L44" s="196"/>
      <c r="M44" s="196"/>
      <c r="N44" s="196"/>
      <c r="O44" s="196"/>
      <c r="P44" s="196"/>
      <c r="Q44" s="196"/>
      <c r="R44" s="196"/>
      <c r="S44" s="196"/>
      <c r="T44" s="196"/>
      <c r="U44" s="196"/>
      <c r="V44" s="196"/>
      <c r="W44" s="196"/>
      <c r="X44" s="196"/>
      <c r="Y44" s="247"/>
      <c r="Z44" s="247"/>
      <c r="AA44" s="247"/>
      <c r="AB44" s="247"/>
      <c r="AC44" s="247"/>
      <c r="AD44" s="247"/>
      <c r="AE44" s="247"/>
      <c r="AF44" s="247"/>
      <c r="AG44" s="247"/>
      <c r="AH44" s="247"/>
      <c r="AI44" s="247"/>
      <c r="AJ44" s="247"/>
      <c r="AK44" s="247"/>
      <c r="AL44" s="631"/>
      <c r="AN44"/>
    </row>
    <row r="45" spans="1:40" ht="99.9" customHeight="1" x14ac:dyDescent="0.3">
      <c r="A45" s="627">
        <f t="shared" si="0"/>
        <v>39</v>
      </c>
      <c r="B45" s="628"/>
      <c r="C45" s="470"/>
      <c r="D45" s="629"/>
      <c r="E45" s="630"/>
      <c r="F45" s="630"/>
      <c r="G45" s="190"/>
      <c r="H45" s="366"/>
      <c r="I45" s="341"/>
      <c r="J45" s="341"/>
      <c r="K45" s="196"/>
      <c r="L45" s="196"/>
      <c r="M45" s="196"/>
      <c r="N45" s="196"/>
      <c r="O45" s="196"/>
      <c r="P45" s="196"/>
      <c r="Q45" s="196"/>
      <c r="R45" s="196"/>
      <c r="S45" s="196"/>
      <c r="T45" s="196"/>
      <c r="U45" s="196"/>
      <c r="V45" s="196"/>
      <c r="W45" s="196"/>
      <c r="X45" s="196"/>
      <c r="Y45" s="247"/>
      <c r="Z45" s="247"/>
      <c r="AA45" s="247"/>
      <c r="AB45" s="247"/>
      <c r="AC45" s="247"/>
      <c r="AD45" s="247"/>
      <c r="AE45" s="247"/>
      <c r="AF45" s="247"/>
      <c r="AG45" s="247"/>
      <c r="AH45" s="247"/>
      <c r="AI45" s="247"/>
      <c r="AJ45" s="247"/>
      <c r="AK45" s="247"/>
      <c r="AL45" s="631"/>
      <c r="AN45"/>
    </row>
    <row r="46" spans="1:40" ht="99.9" customHeight="1" x14ac:dyDescent="0.3">
      <c r="A46" s="627">
        <f t="shared" si="0"/>
        <v>40</v>
      </c>
      <c r="B46" s="628"/>
      <c r="C46" s="470"/>
      <c r="D46" s="629"/>
      <c r="E46" s="630"/>
      <c r="F46" s="630"/>
      <c r="G46" s="190"/>
      <c r="H46" s="366"/>
      <c r="I46" s="341"/>
      <c r="J46" s="341"/>
      <c r="K46" s="196"/>
      <c r="L46" s="196"/>
      <c r="M46" s="196"/>
      <c r="N46" s="196"/>
      <c r="O46" s="196"/>
      <c r="P46" s="196"/>
      <c r="Q46" s="196"/>
      <c r="R46" s="196"/>
      <c r="S46" s="196"/>
      <c r="T46" s="196"/>
      <c r="U46" s="196"/>
      <c r="V46" s="196"/>
      <c r="W46" s="196"/>
      <c r="X46" s="196"/>
      <c r="Y46" s="247"/>
      <c r="Z46" s="247"/>
      <c r="AA46" s="247"/>
      <c r="AB46" s="247"/>
      <c r="AC46" s="247"/>
      <c r="AD46" s="247"/>
      <c r="AE46" s="247"/>
      <c r="AF46" s="247"/>
      <c r="AG46" s="247"/>
      <c r="AH46" s="247"/>
      <c r="AI46" s="247"/>
      <c r="AJ46" s="247"/>
      <c r="AK46" s="247"/>
      <c r="AL46" s="631"/>
      <c r="AN46"/>
    </row>
    <row r="47" spans="1:40" ht="99.9" customHeight="1" x14ac:dyDescent="0.3">
      <c r="A47" s="627">
        <f t="shared" si="0"/>
        <v>41</v>
      </c>
      <c r="B47" s="628"/>
      <c r="C47" s="470"/>
      <c r="D47" s="629"/>
      <c r="E47" s="630"/>
      <c r="F47" s="630"/>
      <c r="G47" s="190"/>
      <c r="H47" s="366"/>
      <c r="I47" s="341"/>
      <c r="J47" s="341"/>
      <c r="K47" s="196"/>
      <c r="L47" s="196"/>
      <c r="M47" s="196"/>
      <c r="N47" s="196"/>
      <c r="O47" s="196"/>
      <c r="P47" s="196"/>
      <c r="Q47" s="196"/>
      <c r="R47" s="196"/>
      <c r="S47" s="196"/>
      <c r="T47" s="196"/>
      <c r="U47" s="196"/>
      <c r="V47" s="196"/>
      <c r="W47" s="196"/>
      <c r="X47" s="196"/>
      <c r="Y47" s="247"/>
      <c r="Z47" s="247"/>
      <c r="AA47" s="247"/>
      <c r="AB47" s="247"/>
      <c r="AC47" s="247"/>
      <c r="AD47" s="247"/>
      <c r="AE47" s="247"/>
      <c r="AF47" s="247"/>
      <c r="AG47" s="247"/>
      <c r="AH47" s="247"/>
      <c r="AI47" s="247"/>
      <c r="AJ47" s="247"/>
      <c r="AK47" s="247"/>
      <c r="AL47" s="631"/>
      <c r="AN47"/>
    </row>
    <row r="48" spans="1:40" ht="99.9" customHeight="1" x14ac:dyDescent="0.3">
      <c r="A48" s="627">
        <f t="shared" si="0"/>
        <v>42</v>
      </c>
      <c r="B48" s="628"/>
      <c r="C48" s="470"/>
      <c r="D48" s="629"/>
      <c r="E48" s="630"/>
      <c r="F48" s="630"/>
      <c r="G48" s="190"/>
      <c r="H48" s="366"/>
      <c r="I48" s="341"/>
      <c r="J48" s="341"/>
      <c r="K48" s="196"/>
      <c r="L48" s="196"/>
      <c r="M48" s="196"/>
      <c r="N48" s="196"/>
      <c r="O48" s="196"/>
      <c r="P48" s="196"/>
      <c r="Q48" s="196"/>
      <c r="R48" s="196"/>
      <c r="S48" s="196"/>
      <c r="T48" s="196"/>
      <c r="U48" s="196"/>
      <c r="V48" s="196"/>
      <c r="W48" s="196"/>
      <c r="X48" s="196"/>
      <c r="Y48" s="247"/>
      <c r="Z48" s="247"/>
      <c r="AA48" s="247"/>
      <c r="AB48" s="247"/>
      <c r="AC48" s="247"/>
      <c r="AD48" s="247"/>
      <c r="AE48" s="247"/>
      <c r="AF48" s="247"/>
      <c r="AG48" s="247"/>
      <c r="AH48" s="247"/>
      <c r="AI48" s="247"/>
      <c r="AJ48" s="247"/>
      <c r="AK48" s="247"/>
      <c r="AL48" s="631"/>
      <c r="AN48"/>
    </row>
    <row r="49" spans="1:40" ht="99.9" customHeight="1" x14ac:dyDescent="0.3">
      <c r="A49" s="627">
        <f t="shared" si="0"/>
        <v>43</v>
      </c>
      <c r="B49" s="628"/>
      <c r="C49" s="470"/>
      <c r="D49" s="629"/>
      <c r="E49" s="630"/>
      <c r="F49" s="630"/>
      <c r="G49" s="190"/>
      <c r="H49" s="366"/>
      <c r="I49" s="341"/>
      <c r="J49" s="341"/>
      <c r="K49" s="196"/>
      <c r="L49" s="196"/>
      <c r="M49" s="196"/>
      <c r="N49" s="196"/>
      <c r="O49" s="196"/>
      <c r="P49" s="196"/>
      <c r="Q49" s="196"/>
      <c r="R49" s="196"/>
      <c r="S49" s="196"/>
      <c r="T49" s="196"/>
      <c r="U49" s="196"/>
      <c r="V49" s="196"/>
      <c r="W49" s="196"/>
      <c r="X49" s="196"/>
      <c r="Y49" s="247"/>
      <c r="Z49" s="247"/>
      <c r="AA49" s="247"/>
      <c r="AB49" s="247"/>
      <c r="AC49" s="247"/>
      <c r="AD49" s="247"/>
      <c r="AE49" s="247"/>
      <c r="AF49" s="247"/>
      <c r="AG49" s="247"/>
      <c r="AH49" s="247"/>
      <c r="AI49" s="247"/>
      <c r="AJ49" s="247"/>
      <c r="AK49" s="247"/>
      <c r="AL49" s="631"/>
      <c r="AN49"/>
    </row>
    <row r="50" spans="1:40" ht="99.9" customHeight="1" x14ac:dyDescent="0.3">
      <c r="A50" s="627">
        <f t="shared" si="0"/>
        <v>44</v>
      </c>
      <c r="B50" s="628"/>
      <c r="C50" s="470"/>
      <c r="D50" s="629"/>
      <c r="E50" s="630"/>
      <c r="F50" s="630"/>
      <c r="G50" s="190"/>
      <c r="H50" s="366"/>
      <c r="I50" s="341"/>
      <c r="J50" s="341"/>
      <c r="K50" s="196"/>
      <c r="L50" s="196"/>
      <c r="M50" s="196"/>
      <c r="N50" s="196"/>
      <c r="O50" s="196"/>
      <c r="P50" s="196"/>
      <c r="Q50" s="196"/>
      <c r="R50" s="196"/>
      <c r="S50" s="196"/>
      <c r="T50" s="196"/>
      <c r="U50" s="196"/>
      <c r="V50" s="196"/>
      <c r="W50" s="196"/>
      <c r="X50" s="196"/>
      <c r="Y50" s="247"/>
      <c r="Z50" s="247"/>
      <c r="AA50" s="247"/>
      <c r="AB50" s="247"/>
      <c r="AC50" s="247"/>
      <c r="AD50" s="247"/>
      <c r="AE50" s="247"/>
      <c r="AF50" s="247"/>
      <c r="AG50" s="247"/>
      <c r="AH50" s="247"/>
      <c r="AI50" s="247"/>
      <c r="AJ50" s="247"/>
      <c r="AK50" s="247"/>
      <c r="AL50" s="631"/>
      <c r="AN50"/>
    </row>
    <row r="51" spans="1:40" ht="99.9" customHeight="1" x14ac:dyDescent="0.3">
      <c r="A51" s="627">
        <f t="shared" si="0"/>
        <v>45</v>
      </c>
      <c r="B51" s="628"/>
      <c r="C51" s="470"/>
      <c r="D51" s="629"/>
      <c r="E51" s="630"/>
      <c r="F51" s="630"/>
      <c r="G51" s="190"/>
      <c r="H51" s="366"/>
      <c r="I51" s="341"/>
      <c r="J51" s="341"/>
      <c r="K51" s="196"/>
      <c r="L51" s="196"/>
      <c r="M51" s="196"/>
      <c r="N51" s="196"/>
      <c r="O51" s="196"/>
      <c r="P51" s="196"/>
      <c r="Q51" s="196"/>
      <c r="R51" s="196"/>
      <c r="S51" s="196"/>
      <c r="T51" s="196"/>
      <c r="U51" s="196"/>
      <c r="V51" s="196"/>
      <c r="W51" s="196"/>
      <c r="X51" s="196"/>
      <c r="Y51" s="247"/>
      <c r="Z51" s="247"/>
      <c r="AA51" s="247"/>
      <c r="AB51" s="247"/>
      <c r="AC51" s="247"/>
      <c r="AD51" s="247"/>
      <c r="AE51" s="247"/>
      <c r="AF51" s="247"/>
      <c r="AG51" s="247"/>
      <c r="AH51" s="247"/>
      <c r="AI51" s="247"/>
      <c r="AJ51" s="247"/>
      <c r="AK51" s="247"/>
      <c r="AL51" s="631"/>
      <c r="AN51"/>
    </row>
    <row r="52" spans="1:40" ht="99.9" customHeight="1" x14ac:dyDescent="0.3">
      <c r="A52" s="627">
        <f t="shared" si="0"/>
        <v>46</v>
      </c>
      <c r="B52" s="628"/>
      <c r="C52" s="470"/>
      <c r="D52" s="629"/>
      <c r="E52" s="630"/>
      <c r="F52" s="630"/>
      <c r="G52" s="190"/>
      <c r="H52" s="366"/>
      <c r="I52" s="341"/>
      <c r="J52" s="341"/>
      <c r="K52" s="196"/>
      <c r="L52" s="196"/>
      <c r="M52" s="196"/>
      <c r="N52" s="196"/>
      <c r="O52" s="196"/>
      <c r="P52" s="196"/>
      <c r="Q52" s="196"/>
      <c r="R52" s="196"/>
      <c r="S52" s="196"/>
      <c r="T52" s="196"/>
      <c r="U52" s="196"/>
      <c r="V52" s="196"/>
      <c r="W52" s="196"/>
      <c r="X52" s="196"/>
      <c r="Y52" s="247"/>
      <c r="Z52" s="247"/>
      <c r="AA52" s="247"/>
      <c r="AB52" s="247"/>
      <c r="AC52" s="247"/>
      <c r="AD52" s="247"/>
      <c r="AE52" s="247"/>
      <c r="AF52" s="247"/>
      <c r="AG52" s="247"/>
      <c r="AH52" s="247"/>
      <c r="AI52" s="247"/>
      <c r="AJ52" s="247"/>
      <c r="AK52" s="247"/>
      <c r="AL52" s="631"/>
      <c r="AN52"/>
    </row>
    <row r="53" spans="1:40" ht="99.9" customHeight="1" x14ac:dyDescent="0.3">
      <c r="A53" s="627">
        <f t="shared" si="0"/>
        <v>47</v>
      </c>
      <c r="B53" s="628"/>
      <c r="C53" s="470"/>
      <c r="D53" s="629"/>
      <c r="E53" s="630"/>
      <c r="F53" s="630"/>
      <c r="G53" s="190"/>
      <c r="H53" s="366"/>
      <c r="I53" s="341"/>
      <c r="J53" s="341"/>
      <c r="K53" s="196"/>
      <c r="L53" s="196"/>
      <c r="M53" s="196"/>
      <c r="N53" s="196"/>
      <c r="O53" s="196"/>
      <c r="P53" s="196"/>
      <c r="Q53" s="196"/>
      <c r="R53" s="196"/>
      <c r="S53" s="196"/>
      <c r="T53" s="196"/>
      <c r="U53" s="196"/>
      <c r="V53" s="196"/>
      <c r="W53" s="196"/>
      <c r="X53" s="196"/>
      <c r="Y53" s="247"/>
      <c r="Z53" s="247"/>
      <c r="AA53" s="247"/>
      <c r="AB53" s="247"/>
      <c r="AC53" s="247"/>
      <c r="AD53" s="247"/>
      <c r="AE53" s="247"/>
      <c r="AF53" s="247"/>
      <c r="AG53" s="247"/>
      <c r="AH53" s="247"/>
      <c r="AI53" s="247"/>
      <c r="AJ53" s="247"/>
      <c r="AK53" s="247"/>
      <c r="AL53" s="631"/>
      <c r="AN53"/>
    </row>
    <row r="54" spans="1:40" ht="99.9" customHeight="1" x14ac:dyDescent="0.3">
      <c r="A54" s="627">
        <f t="shared" si="0"/>
        <v>48</v>
      </c>
      <c r="B54" s="628"/>
      <c r="C54" s="470"/>
      <c r="D54" s="629"/>
      <c r="E54" s="630"/>
      <c r="F54" s="630"/>
      <c r="G54" s="190"/>
      <c r="H54" s="366"/>
      <c r="I54" s="341"/>
      <c r="J54" s="341"/>
      <c r="K54" s="196"/>
      <c r="L54" s="196"/>
      <c r="M54" s="196"/>
      <c r="N54" s="196"/>
      <c r="O54" s="196"/>
      <c r="P54" s="196"/>
      <c r="Q54" s="196"/>
      <c r="R54" s="196"/>
      <c r="S54" s="196"/>
      <c r="T54" s="196"/>
      <c r="U54" s="196"/>
      <c r="V54" s="196"/>
      <c r="W54" s="196"/>
      <c r="X54" s="196"/>
      <c r="Y54" s="247"/>
      <c r="Z54" s="247"/>
      <c r="AA54" s="247"/>
      <c r="AB54" s="247"/>
      <c r="AC54" s="247"/>
      <c r="AD54" s="247"/>
      <c r="AE54" s="247"/>
      <c r="AF54" s="247"/>
      <c r="AG54" s="247"/>
      <c r="AH54" s="247"/>
      <c r="AI54" s="247"/>
      <c r="AJ54" s="247"/>
      <c r="AK54" s="247"/>
      <c r="AL54" s="631"/>
      <c r="AN54"/>
    </row>
    <row r="55" spans="1:40" ht="99.9" customHeight="1" x14ac:dyDescent="0.3">
      <c r="A55" s="627">
        <f t="shared" si="0"/>
        <v>49</v>
      </c>
      <c r="B55" s="628"/>
      <c r="C55" s="470"/>
      <c r="D55" s="629"/>
      <c r="E55" s="630"/>
      <c r="F55" s="630"/>
      <c r="G55" s="190"/>
      <c r="H55" s="366"/>
      <c r="I55" s="341"/>
      <c r="J55" s="341"/>
      <c r="K55" s="196"/>
      <c r="L55" s="196"/>
      <c r="M55" s="196"/>
      <c r="N55" s="196"/>
      <c r="O55" s="196"/>
      <c r="P55" s="196"/>
      <c r="Q55" s="196"/>
      <c r="R55" s="196"/>
      <c r="S55" s="196"/>
      <c r="T55" s="196"/>
      <c r="U55" s="196"/>
      <c r="V55" s="196"/>
      <c r="W55" s="196"/>
      <c r="X55" s="196"/>
      <c r="Y55" s="247"/>
      <c r="Z55" s="247"/>
      <c r="AA55" s="247"/>
      <c r="AB55" s="247"/>
      <c r="AC55" s="247"/>
      <c r="AD55" s="247"/>
      <c r="AE55" s="247"/>
      <c r="AF55" s="247"/>
      <c r="AG55" s="247"/>
      <c r="AH55" s="247"/>
      <c r="AI55" s="247"/>
      <c r="AJ55" s="247"/>
      <c r="AK55" s="247"/>
      <c r="AL55" s="631"/>
      <c r="AN55"/>
    </row>
    <row r="56" spans="1:40" ht="99.9" customHeight="1" x14ac:dyDescent="0.3">
      <c r="A56" s="627">
        <f t="shared" si="0"/>
        <v>50</v>
      </c>
      <c r="B56" s="628"/>
      <c r="C56" s="470"/>
      <c r="D56" s="629"/>
      <c r="E56" s="630"/>
      <c r="F56" s="630"/>
      <c r="G56" s="190"/>
      <c r="H56" s="366"/>
      <c r="I56" s="341"/>
      <c r="J56" s="341"/>
      <c r="K56" s="196"/>
      <c r="L56" s="196"/>
      <c r="M56" s="196"/>
      <c r="N56" s="196"/>
      <c r="O56" s="196"/>
      <c r="P56" s="196"/>
      <c r="Q56" s="196"/>
      <c r="R56" s="196"/>
      <c r="S56" s="196"/>
      <c r="T56" s="196"/>
      <c r="U56" s="196"/>
      <c r="V56" s="196"/>
      <c r="W56" s="196"/>
      <c r="X56" s="196"/>
      <c r="Y56" s="247"/>
      <c r="Z56" s="247"/>
      <c r="AA56" s="247"/>
      <c r="AB56" s="247"/>
      <c r="AC56" s="247"/>
      <c r="AD56" s="247"/>
      <c r="AE56" s="247"/>
      <c r="AF56" s="247"/>
      <c r="AG56" s="247"/>
      <c r="AH56" s="247"/>
      <c r="AI56" s="247"/>
      <c r="AJ56" s="247"/>
      <c r="AK56" s="247"/>
      <c r="AL56" s="631" t="str">
        <f>IF(B56&gt;0,HYPERLINK(CONCATENATE("PDFSD FINALLY/",B56,".pdf"),CONCATENATE("Open PDFSD FINALLY.",B56)),"")</f>
        <v/>
      </c>
      <c r="AN56"/>
    </row>
    <row r="57" spans="1:40" ht="99.9" customHeight="1" x14ac:dyDescent="0.3">
      <c r="A57" s="627">
        <f t="shared" si="0"/>
        <v>51</v>
      </c>
      <c r="B57" s="628"/>
      <c r="C57" s="470"/>
      <c r="D57" s="629"/>
      <c r="E57" s="630"/>
      <c r="F57" s="630"/>
      <c r="G57" s="190"/>
      <c r="H57" s="366"/>
      <c r="I57" s="341"/>
      <c r="J57" s="341"/>
      <c r="K57" s="196"/>
      <c r="L57" s="196"/>
      <c r="M57" s="196"/>
      <c r="N57" s="196"/>
      <c r="O57" s="196"/>
      <c r="P57" s="196"/>
      <c r="Q57" s="196"/>
      <c r="R57" s="196"/>
      <c r="S57" s="196"/>
      <c r="T57" s="196"/>
      <c r="U57" s="196"/>
      <c r="V57" s="196"/>
      <c r="W57" s="196"/>
      <c r="X57" s="196"/>
      <c r="Y57" s="247"/>
      <c r="Z57" s="247"/>
      <c r="AA57" s="247"/>
      <c r="AB57" s="247"/>
      <c r="AC57" s="247"/>
      <c r="AD57" s="247"/>
      <c r="AE57" s="247"/>
      <c r="AF57" s="247"/>
      <c r="AG57" s="247"/>
      <c r="AH57" s="247"/>
      <c r="AI57" s="247"/>
      <c r="AJ57" s="247"/>
      <c r="AK57" s="247"/>
      <c r="AL57" s="631" t="str">
        <f>IF(B57&gt;0,HYPERLINK(CONCATENATE("PDFSD FINALLY/",B57,".pdf"),CONCATENATE("Open PDFSD FINALLY.",B57)),"")</f>
        <v/>
      </c>
      <c r="AN57"/>
    </row>
    <row r="58" spans="1:40" ht="99.9" customHeight="1" x14ac:dyDescent="0.3">
      <c r="A58" s="627">
        <f t="shared" si="0"/>
        <v>52</v>
      </c>
      <c r="B58" s="628"/>
      <c r="C58" s="470"/>
      <c r="D58" s="629"/>
      <c r="E58" s="630"/>
      <c r="F58" s="630"/>
      <c r="G58" s="190"/>
      <c r="H58" s="366"/>
      <c r="I58" s="341"/>
      <c r="J58" s="341"/>
      <c r="K58" s="196"/>
      <c r="L58" s="196"/>
      <c r="M58" s="196"/>
      <c r="N58" s="196"/>
      <c r="O58" s="196"/>
      <c r="P58" s="196"/>
      <c r="Q58" s="196"/>
      <c r="R58" s="196"/>
      <c r="S58" s="196"/>
      <c r="T58" s="196"/>
      <c r="U58" s="196"/>
      <c r="V58" s="196"/>
      <c r="W58" s="196"/>
      <c r="X58" s="196"/>
      <c r="Y58" s="247"/>
      <c r="Z58" s="247"/>
      <c r="AA58" s="247"/>
      <c r="AB58" s="247"/>
      <c r="AC58" s="247"/>
      <c r="AD58" s="247"/>
      <c r="AE58" s="247"/>
      <c r="AF58" s="247"/>
      <c r="AG58" s="247"/>
      <c r="AH58" s="247"/>
      <c r="AI58" s="247"/>
      <c r="AJ58" s="247"/>
      <c r="AK58" s="247"/>
      <c r="AL58" s="631"/>
      <c r="AN58"/>
    </row>
    <row r="59" spans="1:40" ht="99.9" customHeight="1" x14ac:dyDescent="0.3">
      <c r="A59" s="627">
        <f t="shared" si="0"/>
        <v>53</v>
      </c>
      <c r="B59" s="628"/>
      <c r="C59" s="470"/>
      <c r="D59" s="629"/>
      <c r="E59" s="630"/>
      <c r="F59" s="630"/>
      <c r="G59" s="190"/>
      <c r="H59" s="366"/>
      <c r="I59" s="341"/>
      <c r="J59" s="341"/>
      <c r="K59" s="196"/>
      <c r="L59" s="196"/>
      <c r="M59" s="196"/>
      <c r="N59" s="196"/>
      <c r="O59" s="196"/>
      <c r="P59" s="196"/>
      <c r="Q59" s="196"/>
      <c r="R59" s="196"/>
      <c r="S59" s="196"/>
      <c r="T59" s="196"/>
      <c r="U59" s="196"/>
      <c r="V59" s="196"/>
      <c r="W59" s="196"/>
      <c r="X59" s="196"/>
      <c r="Y59" s="247"/>
      <c r="Z59" s="247"/>
      <c r="AA59" s="247"/>
      <c r="AB59" s="247"/>
      <c r="AC59" s="247"/>
      <c r="AD59" s="247"/>
      <c r="AE59" s="247"/>
      <c r="AF59" s="247"/>
      <c r="AG59" s="247"/>
      <c r="AH59" s="247"/>
      <c r="AI59" s="247"/>
      <c r="AJ59" s="247"/>
      <c r="AK59" s="247"/>
      <c r="AL59" s="631"/>
      <c r="AN59"/>
    </row>
    <row r="60" spans="1:40" ht="99.9" customHeight="1" x14ac:dyDescent="0.3">
      <c r="A60" s="627">
        <f t="shared" si="0"/>
        <v>54</v>
      </c>
      <c r="B60" s="628"/>
      <c r="C60" s="470"/>
      <c r="D60" s="629"/>
      <c r="E60" s="630"/>
      <c r="F60" s="630"/>
      <c r="G60" s="190"/>
      <c r="H60" s="366"/>
      <c r="I60" s="341"/>
      <c r="J60" s="341"/>
      <c r="K60" s="196"/>
      <c r="L60" s="196"/>
      <c r="M60" s="196"/>
      <c r="N60" s="196"/>
      <c r="O60" s="196"/>
      <c r="P60" s="196"/>
      <c r="Q60" s="196"/>
      <c r="R60" s="196"/>
      <c r="S60" s="196"/>
      <c r="T60" s="196"/>
      <c r="U60" s="196"/>
      <c r="V60" s="196"/>
      <c r="W60" s="196"/>
      <c r="X60" s="196"/>
      <c r="Y60" s="247"/>
      <c r="Z60" s="247"/>
      <c r="AA60" s="247"/>
      <c r="AB60" s="247"/>
      <c r="AC60" s="247"/>
      <c r="AD60" s="247"/>
      <c r="AE60" s="247"/>
      <c r="AF60" s="247"/>
      <c r="AG60" s="247"/>
      <c r="AH60" s="247"/>
      <c r="AI60" s="247"/>
      <c r="AJ60" s="247"/>
      <c r="AK60" s="247"/>
      <c r="AL60" s="631"/>
      <c r="AN60"/>
    </row>
    <row r="61" spans="1:40" ht="99.9" customHeight="1" x14ac:dyDescent="0.3">
      <c r="A61" s="627">
        <f t="shared" si="0"/>
        <v>55</v>
      </c>
      <c r="B61" s="628"/>
      <c r="C61" s="470"/>
      <c r="D61" s="629"/>
      <c r="E61" s="630"/>
      <c r="F61" s="630"/>
      <c r="G61" s="190"/>
      <c r="H61" s="366"/>
      <c r="I61" s="341"/>
      <c r="J61" s="341"/>
      <c r="K61" s="196"/>
      <c r="L61" s="196"/>
      <c r="M61" s="196"/>
      <c r="N61" s="196"/>
      <c r="O61" s="196"/>
      <c r="P61" s="196"/>
      <c r="Q61" s="196"/>
      <c r="R61" s="196"/>
      <c r="S61" s="196"/>
      <c r="T61" s="196"/>
      <c r="U61" s="196"/>
      <c r="V61" s="196"/>
      <c r="W61" s="196"/>
      <c r="X61" s="196"/>
      <c r="Y61" s="247"/>
      <c r="Z61" s="247"/>
      <c r="AA61" s="247"/>
      <c r="AB61" s="247"/>
      <c r="AC61" s="247"/>
      <c r="AD61" s="247"/>
      <c r="AE61" s="247"/>
      <c r="AF61" s="247"/>
      <c r="AG61" s="247"/>
      <c r="AH61" s="247"/>
      <c r="AI61" s="247"/>
      <c r="AJ61" s="247"/>
      <c r="AK61" s="247"/>
      <c r="AL61" s="631" t="str">
        <f>IF(B61&gt;0,HYPERLINK(CONCATENATE("PDFSD FINALLY/",B61,".pdf"),CONCATENATE("Open PDFSD FINALLY.",B61)),"")</f>
        <v/>
      </c>
      <c r="AN61"/>
    </row>
    <row r="62" spans="1:40" ht="99.9" customHeight="1" x14ac:dyDescent="0.3">
      <c r="A62" s="627">
        <f t="shared" si="0"/>
        <v>56</v>
      </c>
      <c r="B62" s="628"/>
      <c r="C62" s="470"/>
      <c r="D62" s="629"/>
      <c r="E62" s="630"/>
      <c r="F62" s="630"/>
      <c r="G62" s="190"/>
      <c r="H62" s="366"/>
      <c r="I62" s="341"/>
      <c r="J62" s="341"/>
      <c r="K62" s="196"/>
      <c r="L62" s="196"/>
      <c r="M62" s="196"/>
      <c r="N62" s="196"/>
      <c r="O62" s="196"/>
      <c r="P62" s="196"/>
      <c r="Q62" s="196"/>
      <c r="R62" s="196"/>
      <c r="S62" s="196"/>
      <c r="T62" s="196"/>
      <c r="U62" s="196"/>
      <c r="V62" s="196"/>
      <c r="W62" s="196"/>
      <c r="X62" s="196"/>
      <c r="Y62" s="247"/>
      <c r="Z62" s="247"/>
      <c r="AA62" s="247"/>
      <c r="AB62" s="247"/>
      <c r="AC62" s="247"/>
      <c r="AD62" s="247"/>
      <c r="AE62" s="247"/>
      <c r="AF62" s="247"/>
      <c r="AG62" s="247"/>
      <c r="AH62" s="247"/>
      <c r="AI62" s="247"/>
      <c r="AJ62" s="247"/>
      <c r="AK62" s="247"/>
      <c r="AL62" s="631" t="str">
        <f>IF(B62&gt;0,HYPERLINK(CONCATENATE("PDFSD FINALLY/",B62,".pdf"),CONCATENATE("Open PDFSD FINALLY.",B62)),"")</f>
        <v/>
      </c>
      <c r="AN62"/>
    </row>
    <row r="63" spans="1:40" ht="99.9" customHeight="1" x14ac:dyDescent="0.3">
      <c r="A63" s="627">
        <f t="shared" si="0"/>
        <v>57</v>
      </c>
      <c r="B63" s="628"/>
      <c r="C63" s="470"/>
      <c r="D63" s="629"/>
      <c r="E63" s="630"/>
      <c r="F63" s="630"/>
      <c r="G63" s="190"/>
      <c r="H63" s="366"/>
      <c r="I63" s="341"/>
      <c r="J63" s="341"/>
      <c r="K63" s="196"/>
      <c r="L63" s="196"/>
      <c r="M63" s="196"/>
      <c r="N63" s="196"/>
      <c r="O63" s="196"/>
      <c r="P63" s="196"/>
      <c r="Q63" s="196"/>
      <c r="R63" s="196"/>
      <c r="S63" s="196"/>
      <c r="T63" s="196"/>
      <c r="U63" s="196"/>
      <c r="V63" s="196"/>
      <c r="W63" s="196"/>
      <c r="X63" s="196"/>
      <c r="Y63" s="247"/>
      <c r="Z63" s="247"/>
      <c r="AA63" s="247"/>
      <c r="AB63" s="247"/>
      <c r="AC63" s="247"/>
      <c r="AD63" s="247"/>
      <c r="AE63" s="247"/>
      <c r="AF63" s="247"/>
      <c r="AG63" s="247"/>
      <c r="AH63" s="247"/>
      <c r="AI63" s="247"/>
      <c r="AJ63" s="247"/>
      <c r="AK63" s="247"/>
      <c r="AL63" s="631" t="str">
        <f>IF(B63&gt;0,HYPERLINK(CONCATENATE("PDFSD FINALLY/",B63,".pdf"),CONCATENATE("Open PDFSD FINALLY.",B63)),"")</f>
        <v/>
      </c>
      <c r="AN63"/>
    </row>
    <row r="64" spans="1:40" ht="99.9" customHeight="1" x14ac:dyDescent="0.3">
      <c r="A64" s="627">
        <f t="shared" si="0"/>
        <v>58</v>
      </c>
      <c r="B64" s="628"/>
      <c r="C64" s="470"/>
      <c r="D64" s="629"/>
      <c r="E64" s="630"/>
      <c r="F64" s="630"/>
      <c r="G64" s="190"/>
      <c r="H64" s="366"/>
      <c r="I64" s="341"/>
      <c r="J64" s="341"/>
      <c r="K64" s="196"/>
      <c r="L64" s="196"/>
      <c r="M64" s="196"/>
      <c r="N64" s="196"/>
      <c r="O64" s="196"/>
      <c r="P64" s="196"/>
      <c r="Q64" s="196"/>
      <c r="R64" s="196"/>
      <c r="S64" s="196"/>
      <c r="T64" s="196"/>
      <c r="U64" s="196"/>
      <c r="V64" s="196"/>
      <c r="W64" s="196"/>
      <c r="X64" s="196"/>
      <c r="Y64" s="247"/>
      <c r="Z64" s="247"/>
      <c r="AA64" s="247"/>
      <c r="AB64" s="247"/>
      <c r="AC64" s="247"/>
      <c r="AD64" s="247"/>
      <c r="AE64" s="247"/>
      <c r="AF64" s="247"/>
      <c r="AG64" s="247"/>
      <c r="AH64" s="247"/>
      <c r="AI64" s="247"/>
      <c r="AJ64" s="247"/>
      <c r="AK64" s="247"/>
      <c r="AL64" s="631" t="str">
        <f>IF(B64&gt;0,HYPERLINK(CONCATENATE("PDFSD FINALLY/",B64,".pdf"),CONCATENATE("Open PDFSD FINALLY.",B64)),"")</f>
        <v/>
      </c>
      <c r="AN64"/>
    </row>
    <row r="65" spans="1:40" ht="99.9" customHeight="1" x14ac:dyDescent="0.3">
      <c r="A65" s="627">
        <f t="shared" si="0"/>
        <v>59</v>
      </c>
      <c r="B65" s="628"/>
      <c r="C65" s="470"/>
      <c r="D65" s="629"/>
      <c r="E65" s="630"/>
      <c r="F65" s="630"/>
      <c r="G65" s="190"/>
      <c r="H65" s="366"/>
      <c r="I65" s="341"/>
      <c r="J65" s="341"/>
      <c r="K65" s="196"/>
      <c r="L65" s="196"/>
      <c r="M65" s="196"/>
      <c r="N65" s="196"/>
      <c r="O65" s="196"/>
      <c r="P65" s="196"/>
      <c r="Q65" s="196"/>
      <c r="R65" s="196"/>
      <c r="S65" s="196"/>
      <c r="T65" s="196"/>
      <c r="U65" s="196"/>
      <c r="V65" s="196"/>
      <c r="W65" s="196"/>
      <c r="X65" s="196"/>
      <c r="Y65" s="247"/>
      <c r="Z65" s="247"/>
      <c r="AA65" s="247"/>
      <c r="AB65" s="247"/>
      <c r="AC65" s="247"/>
      <c r="AD65" s="247"/>
      <c r="AE65" s="247"/>
      <c r="AF65" s="247"/>
      <c r="AG65" s="247"/>
      <c r="AH65" s="247"/>
      <c r="AI65" s="247"/>
      <c r="AJ65" s="247"/>
      <c r="AK65" s="247"/>
      <c r="AL65" s="631"/>
      <c r="AN65"/>
    </row>
    <row r="66" spans="1:40" ht="99.9" customHeight="1" x14ac:dyDescent="0.3">
      <c r="A66" s="627">
        <f t="shared" si="0"/>
        <v>60</v>
      </c>
      <c r="B66" s="628"/>
      <c r="C66" s="470"/>
      <c r="D66" s="629"/>
      <c r="E66" s="630"/>
      <c r="F66" s="630"/>
      <c r="G66" s="190"/>
      <c r="H66" s="366"/>
      <c r="I66" s="341"/>
      <c r="J66" s="341"/>
      <c r="K66" s="196"/>
      <c r="L66" s="196"/>
      <c r="M66" s="196"/>
      <c r="N66" s="196"/>
      <c r="O66" s="196"/>
      <c r="P66" s="196"/>
      <c r="Q66" s="196"/>
      <c r="R66" s="196"/>
      <c r="S66" s="196"/>
      <c r="T66" s="196"/>
      <c r="U66" s="196"/>
      <c r="V66" s="196"/>
      <c r="W66" s="196"/>
      <c r="X66" s="196"/>
      <c r="Y66" s="247"/>
      <c r="Z66" s="247"/>
      <c r="AA66" s="247"/>
      <c r="AB66" s="247"/>
      <c r="AC66" s="247"/>
      <c r="AD66" s="247"/>
      <c r="AE66" s="247"/>
      <c r="AF66" s="247"/>
      <c r="AG66" s="247"/>
      <c r="AH66" s="247"/>
      <c r="AI66" s="247"/>
      <c r="AJ66" s="247"/>
      <c r="AK66" s="247"/>
      <c r="AL66" s="631"/>
      <c r="AN66"/>
    </row>
    <row r="67" spans="1:40" ht="99.9" customHeight="1" x14ac:dyDescent="0.3">
      <c r="A67" s="627">
        <f t="shared" si="0"/>
        <v>61</v>
      </c>
      <c r="B67" s="628"/>
      <c r="C67" s="470"/>
      <c r="D67" s="629"/>
      <c r="E67" s="630"/>
      <c r="F67" s="630"/>
      <c r="G67" s="190"/>
      <c r="H67" s="366"/>
      <c r="I67" s="341"/>
      <c r="J67" s="341"/>
      <c r="K67" s="196"/>
      <c r="L67" s="196"/>
      <c r="M67" s="196"/>
      <c r="N67" s="196"/>
      <c r="O67" s="196"/>
      <c r="P67" s="196"/>
      <c r="Q67" s="196"/>
      <c r="R67" s="196"/>
      <c r="S67" s="196"/>
      <c r="T67" s="196"/>
      <c r="U67" s="196"/>
      <c r="V67" s="196"/>
      <c r="W67" s="196"/>
      <c r="X67" s="196"/>
      <c r="Y67" s="247"/>
      <c r="Z67" s="247"/>
      <c r="AA67" s="247"/>
      <c r="AB67" s="247"/>
      <c r="AC67" s="247"/>
      <c r="AD67" s="247"/>
      <c r="AE67" s="247"/>
      <c r="AF67" s="247"/>
      <c r="AG67" s="247"/>
      <c r="AH67" s="247"/>
      <c r="AI67" s="247"/>
      <c r="AJ67" s="247"/>
      <c r="AK67" s="247"/>
      <c r="AL67" s="631"/>
      <c r="AN67"/>
    </row>
    <row r="68" spans="1:40" ht="99.9" customHeight="1" x14ac:dyDescent="0.3">
      <c r="A68" s="627">
        <f t="shared" si="0"/>
        <v>62</v>
      </c>
      <c r="B68" s="628"/>
      <c r="C68" s="470"/>
      <c r="D68" s="629"/>
      <c r="E68" s="630"/>
      <c r="F68" s="630"/>
      <c r="G68" s="190"/>
      <c r="H68" s="366"/>
      <c r="I68" s="341"/>
      <c r="J68" s="341"/>
      <c r="K68" s="196"/>
      <c r="L68" s="196"/>
      <c r="M68" s="196"/>
      <c r="N68" s="196"/>
      <c r="O68" s="196"/>
      <c r="P68" s="196"/>
      <c r="Q68" s="196"/>
      <c r="R68" s="196"/>
      <c r="S68" s="196"/>
      <c r="T68" s="196"/>
      <c r="U68" s="196"/>
      <c r="V68" s="196"/>
      <c r="W68" s="196"/>
      <c r="X68" s="196"/>
      <c r="Y68" s="247"/>
      <c r="Z68" s="247"/>
      <c r="AA68" s="247"/>
      <c r="AB68" s="247"/>
      <c r="AC68" s="247"/>
      <c r="AD68" s="247"/>
      <c r="AE68" s="247"/>
      <c r="AF68" s="247"/>
      <c r="AG68" s="247"/>
      <c r="AH68" s="247"/>
      <c r="AI68" s="247"/>
      <c r="AJ68" s="247"/>
      <c r="AK68" s="247"/>
      <c r="AL68" s="631"/>
      <c r="AN68"/>
    </row>
    <row r="69" spans="1:40" ht="99.9" customHeight="1" x14ac:dyDescent="0.3">
      <c r="A69" s="627">
        <f t="shared" si="0"/>
        <v>63</v>
      </c>
      <c r="B69" s="628"/>
      <c r="C69" s="470"/>
      <c r="D69" s="629"/>
      <c r="E69" s="630"/>
      <c r="F69" s="630"/>
      <c r="G69" s="190"/>
      <c r="H69" s="366"/>
      <c r="I69" s="341"/>
      <c r="J69" s="341"/>
      <c r="K69" s="196"/>
      <c r="L69" s="196"/>
      <c r="M69" s="196"/>
      <c r="N69" s="196"/>
      <c r="O69" s="196"/>
      <c r="P69" s="196"/>
      <c r="Q69" s="196"/>
      <c r="R69" s="196"/>
      <c r="S69" s="196"/>
      <c r="T69" s="196"/>
      <c r="U69" s="196"/>
      <c r="V69" s="196"/>
      <c r="W69" s="196"/>
      <c r="X69" s="196"/>
      <c r="Y69" s="247"/>
      <c r="Z69" s="247"/>
      <c r="AA69" s="247"/>
      <c r="AB69" s="247"/>
      <c r="AC69" s="247"/>
      <c r="AD69" s="247"/>
      <c r="AE69" s="247"/>
      <c r="AF69" s="247"/>
      <c r="AG69" s="247"/>
      <c r="AH69" s="247"/>
      <c r="AI69" s="247"/>
      <c r="AJ69" s="247"/>
      <c r="AK69" s="247"/>
      <c r="AL69" s="631"/>
      <c r="AN69"/>
    </row>
    <row r="70" spans="1:40" ht="99.9" customHeight="1" x14ac:dyDescent="0.3">
      <c r="A70" s="627">
        <f t="shared" si="0"/>
        <v>64</v>
      </c>
      <c r="B70" s="628"/>
      <c r="C70" s="470"/>
      <c r="D70" s="629"/>
      <c r="E70" s="630"/>
      <c r="F70" s="630"/>
      <c r="G70" s="190"/>
      <c r="H70" s="366"/>
      <c r="I70" s="341"/>
      <c r="J70" s="341"/>
      <c r="K70" s="196"/>
      <c r="L70" s="196"/>
      <c r="M70" s="196"/>
      <c r="N70" s="196"/>
      <c r="O70" s="196"/>
      <c r="P70" s="196"/>
      <c r="Q70" s="196"/>
      <c r="R70" s="196"/>
      <c r="S70" s="196"/>
      <c r="T70" s="196"/>
      <c r="U70" s="196"/>
      <c r="V70" s="196"/>
      <c r="W70" s="196"/>
      <c r="X70" s="196"/>
      <c r="Y70" s="247"/>
      <c r="Z70" s="247"/>
      <c r="AA70" s="247"/>
      <c r="AB70" s="247"/>
      <c r="AC70" s="247"/>
      <c r="AD70" s="247"/>
      <c r="AE70" s="247"/>
      <c r="AF70" s="247"/>
      <c r="AG70" s="247"/>
      <c r="AH70" s="247"/>
      <c r="AI70" s="247"/>
      <c r="AJ70" s="247"/>
      <c r="AK70" s="247"/>
      <c r="AL70" s="631"/>
      <c r="AN70"/>
    </row>
    <row r="71" spans="1:40" ht="99.9" customHeight="1" x14ac:dyDescent="0.3">
      <c r="A71" s="627">
        <f t="shared" si="0"/>
        <v>65</v>
      </c>
      <c r="B71" s="628"/>
      <c r="C71" s="470"/>
      <c r="D71" s="629"/>
      <c r="E71" s="630"/>
      <c r="F71" s="630"/>
      <c r="G71" s="190"/>
      <c r="H71" s="366"/>
      <c r="I71" s="341"/>
      <c r="J71" s="341"/>
      <c r="K71" s="196"/>
      <c r="L71" s="196"/>
      <c r="M71" s="196"/>
      <c r="N71" s="196"/>
      <c r="O71" s="196"/>
      <c r="P71" s="196"/>
      <c r="Q71" s="196"/>
      <c r="R71" s="196"/>
      <c r="S71" s="196"/>
      <c r="T71" s="196"/>
      <c r="U71" s="196"/>
      <c r="V71" s="196"/>
      <c r="W71" s="196"/>
      <c r="X71" s="196"/>
      <c r="Y71" s="247"/>
      <c r="Z71" s="247"/>
      <c r="AA71" s="247"/>
      <c r="AB71" s="247"/>
      <c r="AC71" s="247"/>
      <c r="AD71" s="247"/>
      <c r="AE71" s="247"/>
      <c r="AF71" s="247"/>
      <c r="AG71" s="247"/>
      <c r="AH71" s="247"/>
      <c r="AI71" s="247"/>
      <c r="AJ71" s="247"/>
      <c r="AK71" s="247"/>
      <c r="AL71" s="631"/>
      <c r="AN71"/>
    </row>
    <row r="72" spans="1:40" ht="99.9" customHeight="1" x14ac:dyDescent="0.3">
      <c r="A72" s="627">
        <f t="shared" ref="A72:A135" si="1">ROW()-ROW($A$6)</f>
        <v>66</v>
      </c>
      <c r="B72" s="628"/>
      <c r="C72" s="470"/>
      <c r="D72" s="629"/>
      <c r="E72" s="630"/>
      <c r="F72" s="630"/>
      <c r="G72" s="190"/>
      <c r="H72" s="366"/>
      <c r="I72" s="341"/>
      <c r="J72" s="341"/>
      <c r="K72" s="196"/>
      <c r="L72" s="196"/>
      <c r="M72" s="196"/>
      <c r="N72" s="196"/>
      <c r="O72" s="196"/>
      <c r="P72" s="196"/>
      <c r="Q72" s="196"/>
      <c r="R72" s="196"/>
      <c r="S72" s="196"/>
      <c r="T72" s="196"/>
      <c r="U72" s="196"/>
      <c r="V72" s="196"/>
      <c r="W72" s="196"/>
      <c r="X72" s="196"/>
      <c r="Y72" s="247"/>
      <c r="Z72" s="247"/>
      <c r="AA72" s="247"/>
      <c r="AB72" s="247"/>
      <c r="AC72" s="247"/>
      <c r="AD72" s="247"/>
      <c r="AE72" s="247"/>
      <c r="AF72" s="247"/>
      <c r="AG72" s="247"/>
      <c r="AH72" s="247"/>
      <c r="AI72" s="247"/>
      <c r="AJ72" s="247"/>
      <c r="AK72" s="247"/>
      <c r="AL72" s="631"/>
      <c r="AN72"/>
    </row>
    <row r="73" spans="1:40" ht="99.9" customHeight="1" x14ac:dyDescent="0.3">
      <c r="A73" s="627">
        <f t="shared" si="1"/>
        <v>67</v>
      </c>
      <c r="B73" s="628"/>
      <c r="C73" s="470"/>
      <c r="D73" s="629"/>
      <c r="E73" s="630"/>
      <c r="F73" s="630"/>
      <c r="G73" s="190"/>
      <c r="H73" s="366"/>
      <c r="I73" s="341"/>
      <c r="J73" s="341"/>
      <c r="K73" s="196"/>
      <c r="L73" s="196"/>
      <c r="M73" s="196"/>
      <c r="N73" s="196"/>
      <c r="O73" s="196"/>
      <c r="P73" s="196"/>
      <c r="Q73" s="196"/>
      <c r="R73" s="196"/>
      <c r="S73" s="196"/>
      <c r="T73" s="196"/>
      <c r="U73" s="196"/>
      <c r="V73" s="196"/>
      <c r="W73" s="196"/>
      <c r="X73" s="196"/>
      <c r="Y73" s="247"/>
      <c r="Z73" s="247"/>
      <c r="AA73" s="247"/>
      <c r="AB73" s="247"/>
      <c r="AC73" s="247"/>
      <c r="AD73" s="247"/>
      <c r="AE73" s="247"/>
      <c r="AF73" s="247"/>
      <c r="AG73" s="247"/>
      <c r="AH73" s="247"/>
      <c r="AI73" s="247"/>
      <c r="AJ73" s="247"/>
      <c r="AK73" s="247"/>
      <c r="AL73" s="631" t="str">
        <f>IF(B73&gt;0,HYPERLINK(CONCATENATE("PDFSD FINALLY/",B73,".pdf"),CONCATENATE("Open PDFSD FINALLY.",B73)),"")</f>
        <v/>
      </c>
      <c r="AN73"/>
    </row>
    <row r="74" spans="1:40" ht="99.9" customHeight="1" x14ac:dyDescent="0.3">
      <c r="A74" s="627">
        <f t="shared" si="1"/>
        <v>68</v>
      </c>
      <c r="B74" s="628"/>
      <c r="C74" s="470"/>
      <c r="D74" s="629"/>
      <c r="E74" s="630"/>
      <c r="F74" s="630"/>
      <c r="G74" s="190"/>
      <c r="H74" s="366"/>
      <c r="I74" s="341"/>
      <c r="J74" s="341"/>
      <c r="K74" s="196"/>
      <c r="L74" s="196"/>
      <c r="M74" s="196"/>
      <c r="N74" s="196"/>
      <c r="O74" s="196"/>
      <c r="P74" s="196"/>
      <c r="Q74" s="196"/>
      <c r="R74" s="196"/>
      <c r="S74" s="196"/>
      <c r="T74" s="196"/>
      <c r="U74" s="196"/>
      <c r="V74" s="196"/>
      <c r="W74" s="196"/>
      <c r="X74" s="196"/>
      <c r="Y74" s="247"/>
      <c r="Z74" s="247"/>
      <c r="AA74" s="247"/>
      <c r="AB74" s="247"/>
      <c r="AC74" s="247"/>
      <c r="AD74" s="247"/>
      <c r="AE74" s="247"/>
      <c r="AF74" s="247"/>
      <c r="AG74" s="247"/>
      <c r="AH74" s="247"/>
      <c r="AI74" s="247"/>
      <c r="AJ74" s="247"/>
      <c r="AK74" s="247"/>
      <c r="AL74" s="631"/>
      <c r="AN74"/>
    </row>
    <row r="75" spans="1:40" ht="99.9" customHeight="1" x14ac:dyDescent="0.3">
      <c r="A75" s="627">
        <f t="shared" si="1"/>
        <v>69</v>
      </c>
      <c r="B75" s="628"/>
      <c r="C75" s="470"/>
      <c r="D75" s="629"/>
      <c r="E75" s="630"/>
      <c r="F75" s="630"/>
      <c r="G75" s="190"/>
      <c r="H75" s="366"/>
      <c r="I75" s="341"/>
      <c r="J75" s="341"/>
      <c r="K75" s="196"/>
      <c r="L75" s="196"/>
      <c r="M75" s="196"/>
      <c r="N75" s="196"/>
      <c r="O75" s="196"/>
      <c r="P75" s="196"/>
      <c r="Q75" s="196"/>
      <c r="R75" s="196"/>
      <c r="S75" s="196"/>
      <c r="T75" s="196"/>
      <c r="U75" s="196"/>
      <c r="V75" s="196"/>
      <c r="W75" s="196"/>
      <c r="X75" s="196"/>
      <c r="Y75" s="247"/>
      <c r="Z75" s="247"/>
      <c r="AA75" s="247"/>
      <c r="AB75" s="247"/>
      <c r="AC75" s="247"/>
      <c r="AD75" s="247"/>
      <c r="AE75" s="247"/>
      <c r="AF75" s="247"/>
      <c r="AG75" s="247"/>
      <c r="AH75" s="247"/>
      <c r="AI75" s="247"/>
      <c r="AJ75" s="247"/>
      <c r="AK75" s="247"/>
      <c r="AL75" s="631" t="str">
        <f>IF(B75&gt;0,HYPERLINK(CONCATENATE("PDFSD FINALLY/",B75,".pdf"),CONCATENATE("Open PDFSD FINALLY.",B75)),"")</f>
        <v/>
      </c>
      <c r="AN75"/>
    </row>
    <row r="76" spans="1:40" ht="99.9" customHeight="1" x14ac:dyDescent="0.3">
      <c r="A76" s="627">
        <f t="shared" si="1"/>
        <v>70</v>
      </c>
      <c r="B76" s="628"/>
      <c r="C76" s="470"/>
      <c r="D76" s="629"/>
      <c r="E76" s="630"/>
      <c r="F76" s="630"/>
      <c r="G76" s="190"/>
      <c r="H76" s="366"/>
      <c r="I76" s="341"/>
      <c r="J76" s="341"/>
      <c r="K76" s="196"/>
      <c r="L76" s="196"/>
      <c r="M76" s="196"/>
      <c r="N76" s="196"/>
      <c r="O76" s="196"/>
      <c r="P76" s="196"/>
      <c r="Q76" s="196"/>
      <c r="R76" s="196"/>
      <c r="S76" s="196"/>
      <c r="T76" s="196"/>
      <c r="U76" s="196"/>
      <c r="V76" s="196"/>
      <c r="W76" s="196"/>
      <c r="X76" s="196"/>
      <c r="Y76" s="247"/>
      <c r="Z76" s="247"/>
      <c r="AA76" s="247"/>
      <c r="AB76" s="247"/>
      <c r="AC76" s="247"/>
      <c r="AD76" s="247"/>
      <c r="AE76" s="247"/>
      <c r="AF76" s="247"/>
      <c r="AG76" s="247"/>
      <c r="AH76" s="247"/>
      <c r="AI76" s="247"/>
      <c r="AJ76" s="247"/>
      <c r="AK76" s="247"/>
      <c r="AL76" s="631"/>
      <c r="AN76"/>
    </row>
    <row r="77" spans="1:40" ht="99.9" customHeight="1" x14ac:dyDescent="0.3">
      <c r="A77" s="627">
        <f t="shared" si="1"/>
        <v>71</v>
      </c>
      <c r="B77" s="628"/>
      <c r="C77" s="470"/>
      <c r="D77" s="629"/>
      <c r="E77" s="630"/>
      <c r="F77" s="630"/>
      <c r="G77" s="190"/>
      <c r="H77" s="366"/>
      <c r="I77" s="341"/>
      <c r="J77" s="341"/>
      <c r="K77" s="196"/>
      <c r="L77" s="196"/>
      <c r="M77" s="196"/>
      <c r="N77" s="196"/>
      <c r="O77" s="196"/>
      <c r="P77" s="196"/>
      <c r="Q77" s="196"/>
      <c r="R77" s="196"/>
      <c r="S77" s="196"/>
      <c r="T77" s="196"/>
      <c r="U77" s="196"/>
      <c r="V77" s="196"/>
      <c r="W77" s="196"/>
      <c r="X77" s="196"/>
      <c r="Y77" s="247"/>
      <c r="Z77" s="247"/>
      <c r="AA77" s="247"/>
      <c r="AB77" s="247"/>
      <c r="AC77" s="247"/>
      <c r="AD77" s="247"/>
      <c r="AE77" s="247"/>
      <c r="AF77" s="247"/>
      <c r="AG77" s="247"/>
      <c r="AH77" s="247"/>
      <c r="AI77" s="247"/>
      <c r="AJ77" s="247"/>
      <c r="AK77" s="247"/>
      <c r="AL77" s="631"/>
      <c r="AN77"/>
    </row>
    <row r="78" spans="1:40" ht="99.9" customHeight="1" x14ac:dyDescent="0.3">
      <c r="A78" s="627">
        <f t="shared" si="1"/>
        <v>72</v>
      </c>
      <c r="B78" s="628"/>
      <c r="C78" s="470"/>
      <c r="D78" s="629"/>
      <c r="E78" s="630"/>
      <c r="F78" s="630"/>
      <c r="G78" s="190"/>
      <c r="H78" s="366"/>
      <c r="I78" s="341"/>
      <c r="J78" s="341"/>
      <c r="K78" s="196"/>
      <c r="L78" s="196"/>
      <c r="M78" s="196"/>
      <c r="N78" s="196"/>
      <c r="O78" s="196"/>
      <c r="P78" s="196"/>
      <c r="Q78" s="196"/>
      <c r="R78" s="196"/>
      <c r="S78" s="196"/>
      <c r="T78" s="196"/>
      <c r="U78" s="196"/>
      <c r="V78" s="196"/>
      <c r="W78" s="196"/>
      <c r="X78" s="196"/>
      <c r="Y78" s="247"/>
      <c r="Z78" s="247"/>
      <c r="AA78" s="247"/>
      <c r="AB78" s="247"/>
      <c r="AC78" s="247"/>
      <c r="AD78" s="247"/>
      <c r="AE78" s="247"/>
      <c r="AF78" s="247"/>
      <c r="AG78" s="247"/>
      <c r="AH78" s="247"/>
      <c r="AI78" s="247"/>
      <c r="AJ78" s="247"/>
      <c r="AK78" s="247"/>
      <c r="AL78" s="631"/>
      <c r="AN78"/>
    </row>
    <row r="79" spans="1:40" ht="99.9" customHeight="1" x14ac:dyDescent="0.3">
      <c r="A79" s="627">
        <f t="shared" si="1"/>
        <v>73</v>
      </c>
      <c r="B79" s="628"/>
      <c r="C79" s="470"/>
      <c r="D79" s="629"/>
      <c r="E79" s="630"/>
      <c r="F79" s="630"/>
      <c r="G79" s="190"/>
      <c r="H79" s="366"/>
      <c r="I79" s="341"/>
      <c r="J79" s="341"/>
      <c r="K79" s="196"/>
      <c r="L79" s="196"/>
      <c r="M79" s="196"/>
      <c r="N79" s="196"/>
      <c r="O79" s="196"/>
      <c r="P79" s="196"/>
      <c r="Q79" s="196"/>
      <c r="R79" s="196"/>
      <c r="S79" s="196"/>
      <c r="T79" s="196"/>
      <c r="U79" s="196"/>
      <c r="V79" s="196"/>
      <c r="W79" s="196"/>
      <c r="X79" s="196"/>
      <c r="Y79" s="247"/>
      <c r="Z79" s="247"/>
      <c r="AA79" s="247"/>
      <c r="AB79" s="247"/>
      <c r="AC79" s="247"/>
      <c r="AD79" s="247"/>
      <c r="AE79" s="247"/>
      <c r="AF79" s="247"/>
      <c r="AG79" s="247"/>
      <c r="AH79" s="247"/>
      <c r="AI79" s="247"/>
      <c r="AJ79" s="247"/>
      <c r="AK79" s="247"/>
      <c r="AL79" s="631"/>
      <c r="AN79"/>
    </row>
    <row r="80" spans="1:40" ht="99.9" customHeight="1" x14ac:dyDescent="0.3">
      <c r="A80" s="627">
        <f t="shared" si="1"/>
        <v>74</v>
      </c>
      <c r="B80" s="628"/>
      <c r="C80" s="470"/>
      <c r="D80" s="629"/>
      <c r="E80" s="630"/>
      <c r="F80" s="630"/>
      <c r="G80" s="190"/>
      <c r="H80" s="366"/>
      <c r="I80" s="341"/>
      <c r="J80" s="341"/>
      <c r="K80" s="196"/>
      <c r="L80" s="196"/>
      <c r="M80" s="196"/>
      <c r="N80" s="196"/>
      <c r="O80" s="196"/>
      <c r="P80" s="196"/>
      <c r="Q80" s="196"/>
      <c r="R80" s="196"/>
      <c r="S80" s="196"/>
      <c r="T80" s="196"/>
      <c r="U80" s="196"/>
      <c r="V80" s="196"/>
      <c r="W80" s="196"/>
      <c r="X80" s="196"/>
      <c r="Y80" s="247"/>
      <c r="Z80" s="247"/>
      <c r="AA80" s="247"/>
      <c r="AB80" s="247"/>
      <c r="AC80" s="247"/>
      <c r="AD80" s="247"/>
      <c r="AE80" s="247"/>
      <c r="AF80" s="247"/>
      <c r="AG80" s="247"/>
      <c r="AH80" s="247"/>
      <c r="AI80" s="247"/>
      <c r="AJ80" s="247"/>
      <c r="AK80" s="247"/>
      <c r="AL80" s="631"/>
      <c r="AN80"/>
    </row>
    <row r="81" spans="1:40" ht="99.9" customHeight="1" x14ac:dyDescent="0.3">
      <c r="A81" s="627">
        <f t="shared" si="1"/>
        <v>75</v>
      </c>
      <c r="B81" s="628"/>
      <c r="C81" s="470"/>
      <c r="D81" s="629"/>
      <c r="E81" s="630"/>
      <c r="F81" s="630"/>
      <c r="G81" s="190"/>
      <c r="H81" s="366"/>
      <c r="I81" s="341"/>
      <c r="J81" s="341"/>
      <c r="K81" s="196"/>
      <c r="L81" s="196"/>
      <c r="M81" s="196"/>
      <c r="N81" s="196"/>
      <c r="O81" s="196"/>
      <c r="P81" s="196"/>
      <c r="Q81" s="196"/>
      <c r="R81" s="196"/>
      <c r="S81" s="196"/>
      <c r="T81" s="196"/>
      <c r="U81" s="196"/>
      <c r="V81" s="196"/>
      <c r="W81" s="196"/>
      <c r="X81" s="196"/>
      <c r="Y81" s="247"/>
      <c r="Z81" s="247"/>
      <c r="AA81" s="247"/>
      <c r="AB81" s="247"/>
      <c r="AC81" s="247"/>
      <c r="AD81" s="247"/>
      <c r="AE81" s="247"/>
      <c r="AF81" s="247"/>
      <c r="AG81" s="247"/>
      <c r="AH81" s="247"/>
      <c r="AI81" s="247"/>
      <c r="AJ81" s="247"/>
      <c r="AK81" s="247"/>
      <c r="AL81" s="631"/>
      <c r="AN81"/>
    </row>
    <row r="82" spans="1:40" ht="99.9" customHeight="1" x14ac:dyDescent="0.3">
      <c r="A82" s="627">
        <f t="shared" si="1"/>
        <v>76</v>
      </c>
      <c r="B82" s="628"/>
      <c r="C82" s="470"/>
      <c r="D82" s="629"/>
      <c r="E82" s="630"/>
      <c r="F82" s="630"/>
      <c r="G82" s="190"/>
      <c r="H82" s="366"/>
      <c r="I82" s="341"/>
      <c r="J82" s="341"/>
      <c r="K82" s="196"/>
      <c r="L82" s="196"/>
      <c r="M82" s="196"/>
      <c r="N82" s="196"/>
      <c r="O82" s="196"/>
      <c r="P82" s="196"/>
      <c r="Q82" s="196"/>
      <c r="R82" s="196"/>
      <c r="S82" s="196"/>
      <c r="T82" s="196"/>
      <c r="U82" s="196"/>
      <c r="V82" s="196"/>
      <c r="W82" s="196"/>
      <c r="X82" s="196"/>
      <c r="Y82" s="247"/>
      <c r="Z82" s="247"/>
      <c r="AA82" s="247"/>
      <c r="AB82" s="247"/>
      <c r="AC82" s="247"/>
      <c r="AD82" s="247"/>
      <c r="AE82" s="247"/>
      <c r="AF82" s="247"/>
      <c r="AG82" s="247"/>
      <c r="AH82" s="247"/>
      <c r="AI82" s="247"/>
      <c r="AJ82" s="247"/>
      <c r="AK82" s="247"/>
      <c r="AL82" s="631"/>
      <c r="AN82"/>
    </row>
    <row r="83" spans="1:40" ht="99.9" customHeight="1" x14ac:dyDescent="0.3">
      <c r="A83" s="627">
        <f t="shared" si="1"/>
        <v>77</v>
      </c>
      <c r="B83" s="628"/>
      <c r="C83" s="470"/>
      <c r="D83" s="629"/>
      <c r="E83" s="630"/>
      <c r="F83" s="630"/>
      <c r="G83" s="190"/>
      <c r="H83" s="366"/>
      <c r="I83" s="341"/>
      <c r="J83" s="341"/>
      <c r="K83" s="196"/>
      <c r="L83" s="196"/>
      <c r="M83" s="196"/>
      <c r="N83" s="196"/>
      <c r="O83" s="196"/>
      <c r="P83" s="196"/>
      <c r="Q83" s="196"/>
      <c r="R83" s="196"/>
      <c r="S83" s="196"/>
      <c r="T83" s="196"/>
      <c r="U83" s="196"/>
      <c r="V83" s="196"/>
      <c r="W83" s="196"/>
      <c r="X83" s="196"/>
      <c r="Y83" s="247"/>
      <c r="Z83" s="247"/>
      <c r="AA83" s="247"/>
      <c r="AB83" s="247"/>
      <c r="AC83" s="247"/>
      <c r="AD83" s="247"/>
      <c r="AE83" s="247"/>
      <c r="AF83" s="247"/>
      <c r="AG83" s="247"/>
      <c r="AH83" s="247"/>
      <c r="AI83" s="247"/>
      <c r="AJ83" s="247"/>
      <c r="AK83" s="247"/>
      <c r="AL83" s="631"/>
      <c r="AN83"/>
    </row>
    <row r="84" spans="1:40" ht="99.9" customHeight="1" x14ac:dyDescent="0.3">
      <c r="A84" s="627">
        <f t="shared" si="1"/>
        <v>78</v>
      </c>
      <c r="B84" s="628"/>
      <c r="C84" s="470"/>
      <c r="D84" s="629"/>
      <c r="E84" s="630"/>
      <c r="F84" s="630"/>
      <c r="G84" s="190"/>
      <c r="H84" s="366"/>
      <c r="I84" s="341"/>
      <c r="J84" s="341"/>
      <c r="K84" s="196"/>
      <c r="L84" s="196"/>
      <c r="M84" s="196"/>
      <c r="N84" s="196"/>
      <c r="O84" s="196"/>
      <c r="P84" s="196"/>
      <c r="Q84" s="196"/>
      <c r="R84" s="196"/>
      <c r="S84" s="196"/>
      <c r="T84" s="196"/>
      <c r="U84" s="196"/>
      <c r="V84" s="196"/>
      <c r="W84" s="196"/>
      <c r="X84" s="196"/>
      <c r="Y84" s="247"/>
      <c r="Z84" s="247"/>
      <c r="AA84" s="247"/>
      <c r="AB84" s="247"/>
      <c r="AC84" s="247"/>
      <c r="AD84" s="247"/>
      <c r="AE84" s="247"/>
      <c r="AF84" s="247"/>
      <c r="AG84" s="247"/>
      <c r="AH84" s="247"/>
      <c r="AI84" s="247"/>
      <c r="AJ84" s="247"/>
      <c r="AK84" s="247"/>
      <c r="AL84" s="631" t="str">
        <f>IF(B84&gt;0,HYPERLINK(CONCATENATE("PDFSD FINALLY/",B84,".pdf"),CONCATENATE("Open PDFSD FINALLY.",B84)),"")</f>
        <v/>
      </c>
      <c r="AN84"/>
    </row>
    <row r="85" spans="1:40" ht="99.9" customHeight="1" x14ac:dyDescent="0.3">
      <c r="A85" s="627">
        <f t="shared" si="1"/>
        <v>79</v>
      </c>
      <c r="B85" s="628"/>
      <c r="C85" s="470"/>
      <c r="D85" s="629"/>
      <c r="E85" s="630"/>
      <c r="F85" s="630"/>
      <c r="G85" s="190"/>
      <c r="H85" s="366"/>
      <c r="I85" s="341"/>
      <c r="J85" s="341"/>
      <c r="K85" s="196"/>
      <c r="L85" s="196"/>
      <c r="M85" s="196"/>
      <c r="N85" s="196"/>
      <c r="O85" s="196"/>
      <c r="P85" s="196"/>
      <c r="Q85" s="196"/>
      <c r="R85" s="196"/>
      <c r="S85" s="196"/>
      <c r="T85" s="196"/>
      <c r="U85" s="196"/>
      <c r="V85" s="196"/>
      <c r="W85" s="196"/>
      <c r="X85" s="196"/>
      <c r="Y85" s="247"/>
      <c r="Z85" s="247"/>
      <c r="AA85" s="247"/>
      <c r="AB85" s="247"/>
      <c r="AC85" s="247"/>
      <c r="AD85" s="247"/>
      <c r="AE85" s="247"/>
      <c r="AF85" s="247"/>
      <c r="AG85" s="247"/>
      <c r="AH85" s="247"/>
      <c r="AI85" s="247"/>
      <c r="AJ85" s="247"/>
      <c r="AK85" s="247"/>
      <c r="AL85" s="631"/>
      <c r="AN85"/>
    </row>
    <row r="86" spans="1:40" ht="99.9" customHeight="1" x14ac:dyDescent="0.3">
      <c r="A86" s="627">
        <f t="shared" si="1"/>
        <v>80</v>
      </c>
      <c r="B86" s="628"/>
      <c r="C86" s="470"/>
      <c r="D86" s="629"/>
      <c r="E86" s="630"/>
      <c r="F86" s="630"/>
      <c r="G86" s="190"/>
      <c r="H86" s="366"/>
      <c r="I86" s="341"/>
      <c r="J86" s="341"/>
      <c r="K86" s="196"/>
      <c r="L86" s="196"/>
      <c r="M86" s="196"/>
      <c r="N86" s="196"/>
      <c r="O86" s="196"/>
      <c r="P86" s="196"/>
      <c r="Q86" s="196"/>
      <c r="R86" s="196"/>
      <c r="S86" s="196"/>
      <c r="T86" s="196"/>
      <c r="U86" s="196"/>
      <c r="V86" s="196"/>
      <c r="W86" s="196"/>
      <c r="X86" s="196"/>
      <c r="Y86" s="247"/>
      <c r="Z86" s="247"/>
      <c r="AA86" s="247"/>
      <c r="AB86" s="247"/>
      <c r="AC86" s="247"/>
      <c r="AD86" s="247"/>
      <c r="AE86" s="247"/>
      <c r="AF86" s="247"/>
      <c r="AG86" s="247"/>
      <c r="AH86" s="247"/>
      <c r="AI86" s="247"/>
      <c r="AJ86" s="247"/>
      <c r="AK86" s="247"/>
      <c r="AL86" s="631"/>
      <c r="AN86"/>
    </row>
    <row r="87" spans="1:40" ht="99.9" customHeight="1" x14ac:dyDescent="0.3">
      <c r="A87" s="627">
        <f t="shared" si="1"/>
        <v>81</v>
      </c>
      <c r="B87" s="628"/>
      <c r="C87" s="470"/>
      <c r="D87" s="629"/>
      <c r="E87" s="630"/>
      <c r="F87" s="630"/>
      <c r="G87" s="190"/>
      <c r="H87" s="366"/>
      <c r="I87" s="341"/>
      <c r="J87" s="341"/>
      <c r="K87" s="196"/>
      <c r="L87" s="196"/>
      <c r="M87" s="196"/>
      <c r="N87" s="196"/>
      <c r="O87" s="196"/>
      <c r="P87" s="196"/>
      <c r="Q87" s="196"/>
      <c r="R87" s="196"/>
      <c r="S87" s="196"/>
      <c r="T87" s="196"/>
      <c r="U87" s="196"/>
      <c r="V87" s="196"/>
      <c r="W87" s="196"/>
      <c r="X87" s="196"/>
      <c r="Y87" s="247"/>
      <c r="Z87" s="247"/>
      <c r="AA87" s="247"/>
      <c r="AB87" s="247"/>
      <c r="AC87" s="247"/>
      <c r="AD87" s="247"/>
      <c r="AE87" s="247"/>
      <c r="AF87" s="247"/>
      <c r="AG87" s="247"/>
      <c r="AH87" s="247"/>
      <c r="AI87" s="247"/>
      <c r="AJ87" s="247"/>
      <c r="AK87" s="247"/>
      <c r="AL87" s="631"/>
      <c r="AN87"/>
    </row>
    <row r="88" spans="1:40" ht="99.9" customHeight="1" x14ac:dyDescent="0.3">
      <c r="A88" s="627">
        <f t="shared" si="1"/>
        <v>82</v>
      </c>
      <c r="B88" s="628"/>
      <c r="C88" s="470"/>
      <c r="D88" s="629"/>
      <c r="E88" s="630"/>
      <c r="F88" s="630"/>
      <c r="G88" s="190"/>
      <c r="H88" s="366"/>
      <c r="I88" s="341"/>
      <c r="J88" s="341"/>
      <c r="K88" s="196"/>
      <c r="L88" s="196"/>
      <c r="M88" s="196"/>
      <c r="N88" s="196"/>
      <c r="O88" s="196"/>
      <c r="P88" s="196"/>
      <c r="Q88" s="196"/>
      <c r="R88" s="196"/>
      <c r="S88" s="196"/>
      <c r="T88" s="196"/>
      <c r="U88" s="196"/>
      <c r="V88" s="196"/>
      <c r="W88" s="196"/>
      <c r="X88" s="196"/>
      <c r="Y88" s="247"/>
      <c r="Z88" s="247"/>
      <c r="AA88" s="247"/>
      <c r="AB88" s="247"/>
      <c r="AC88" s="247"/>
      <c r="AD88" s="247"/>
      <c r="AE88" s="247"/>
      <c r="AF88" s="247"/>
      <c r="AG88" s="247"/>
      <c r="AH88" s="247"/>
      <c r="AI88" s="247"/>
      <c r="AJ88" s="247"/>
      <c r="AK88" s="247"/>
      <c r="AL88" s="631"/>
      <c r="AN88"/>
    </row>
    <row r="89" spans="1:40" ht="99.9" customHeight="1" x14ac:dyDescent="0.3">
      <c r="A89" s="627">
        <f t="shared" si="1"/>
        <v>83</v>
      </c>
      <c r="B89" s="628"/>
      <c r="C89" s="470"/>
      <c r="D89" s="629"/>
      <c r="E89" s="630"/>
      <c r="F89" s="630"/>
      <c r="G89" s="190"/>
      <c r="H89" s="366"/>
      <c r="I89" s="341"/>
      <c r="J89" s="341"/>
      <c r="K89" s="196"/>
      <c r="L89" s="196"/>
      <c r="M89" s="196"/>
      <c r="N89" s="196"/>
      <c r="O89" s="196"/>
      <c r="P89" s="196"/>
      <c r="Q89" s="196"/>
      <c r="R89" s="196"/>
      <c r="S89" s="196"/>
      <c r="T89" s="196"/>
      <c r="U89" s="196"/>
      <c r="V89" s="196"/>
      <c r="W89" s="196"/>
      <c r="X89" s="196"/>
      <c r="Y89" s="247"/>
      <c r="Z89" s="247"/>
      <c r="AA89" s="247"/>
      <c r="AB89" s="247"/>
      <c r="AC89" s="247"/>
      <c r="AD89" s="247"/>
      <c r="AE89" s="247"/>
      <c r="AF89" s="247"/>
      <c r="AG89" s="247"/>
      <c r="AH89" s="247"/>
      <c r="AI89" s="247"/>
      <c r="AJ89" s="247"/>
      <c r="AK89" s="247"/>
      <c r="AL89" s="631"/>
      <c r="AN89"/>
    </row>
    <row r="90" spans="1:40" ht="99.9" customHeight="1" x14ac:dyDescent="0.3">
      <c r="A90" s="627">
        <f t="shared" si="1"/>
        <v>84</v>
      </c>
      <c r="B90" s="628"/>
      <c r="C90" s="470"/>
      <c r="D90" s="629"/>
      <c r="E90" s="630"/>
      <c r="F90" s="630"/>
      <c r="G90" s="190"/>
      <c r="H90" s="366"/>
      <c r="I90" s="341"/>
      <c r="J90" s="341"/>
      <c r="K90" s="196"/>
      <c r="L90" s="196"/>
      <c r="M90" s="196"/>
      <c r="N90" s="196"/>
      <c r="O90" s="196"/>
      <c r="P90" s="196"/>
      <c r="Q90" s="196"/>
      <c r="R90" s="196"/>
      <c r="S90" s="196"/>
      <c r="T90" s="196"/>
      <c r="U90" s="196"/>
      <c r="V90" s="196"/>
      <c r="W90" s="196"/>
      <c r="X90" s="196"/>
      <c r="Y90" s="247"/>
      <c r="Z90" s="247"/>
      <c r="AA90" s="247"/>
      <c r="AB90" s="247"/>
      <c r="AC90" s="247"/>
      <c r="AD90" s="247"/>
      <c r="AE90" s="247"/>
      <c r="AF90" s="247"/>
      <c r="AG90" s="247"/>
      <c r="AH90" s="247"/>
      <c r="AI90" s="247"/>
      <c r="AJ90" s="247"/>
      <c r="AK90" s="247"/>
      <c r="AL90" s="631"/>
      <c r="AN90"/>
    </row>
    <row r="91" spans="1:40" ht="99.9" customHeight="1" x14ac:dyDescent="0.3">
      <c r="A91" s="627">
        <f t="shared" si="1"/>
        <v>85</v>
      </c>
      <c r="B91" s="628"/>
      <c r="C91" s="470"/>
      <c r="D91" s="629"/>
      <c r="E91" s="630"/>
      <c r="F91" s="630"/>
      <c r="G91" s="190"/>
      <c r="H91" s="366"/>
      <c r="I91" s="341"/>
      <c r="J91" s="341"/>
      <c r="K91" s="196"/>
      <c r="L91" s="196"/>
      <c r="M91" s="196"/>
      <c r="N91" s="196"/>
      <c r="O91" s="196"/>
      <c r="P91" s="196"/>
      <c r="Q91" s="196"/>
      <c r="R91" s="196"/>
      <c r="S91" s="196"/>
      <c r="T91" s="196"/>
      <c r="U91" s="196"/>
      <c r="V91" s="196"/>
      <c r="W91" s="196"/>
      <c r="X91" s="196"/>
      <c r="Y91" s="247"/>
      <c r="Z91" s="247"/>
      <c r="AA91" s="247"/>
      <c r="AB91" s="247"/>
      <c r="AC91" s="247"/>
      <c r="AD91" s="247"/>
      <c r="AE91" s="247"/>
      <c r="AF91" s="247"/>
      <c r="AG91" s="247"/>
      <c r="AH91" s="247"/>
      <c r="AI91" s="247"/>
      <c r="AJ91" s="247"/>
      <c r="AK91" s="247"/>
      <c r="AL91" s="631"/>
      <c r="AN91"/>
    </row>
    <row r="92" spans="1:40" ht="99.9" customHeight="1" x14ac:dyDescent="0.3">
      <c r="A92" s="627">
        <f t="shared" si="1"/>
        <v>86</v>
      </c>
      <c r="B92" s="628"/>
      <c r="C92" s="470"/>
      <c r="D92" s="629"/>
      <c r="E92" s="630"/>
      <c r="F92" s="630"/>
      <c r="G92" s="190"/>
      <c r="H92" s="366"/>
      <c r="I92" s="341"/>
      <c r="J92" s="341"/>
      <c r="K92" s="196"/>
      <c r="L92" s="196"/>
      <c r="M92" s="196"/>
      <c r="N92" s="196"/>
      <c r="O92" s="196"/>
      <c r="P92" s="196"/>
      <c r="Q92" s="196"/>
      <c r="R92" s="196"/>
      <c r="S92" s="196"/>
      <c r="T92" s="196"/>
      <c r="U92" s="196"/>
      <c r="V92" s="196"/>
      <c r="W92" s="196"/>
      <c r="X92" s="196"/>
      <c r="Y92" s="247"/>
      <c r="Z92" s="247"/>
      <c r="AA92" s="247"/>
      <c r="AB92" s="247"/>
      <c r="AC92" s="247"/>
      <c r="AD92" s="247"/>
      <c r="AE92" s="247"/>
      <c r="AF92" s="247"/>
      <c r="AG92" s="247"/>
      <c r="AH92" s="247"/>
      <c r="AI92" s="247"/>
      <c r="AJ92" s="247"/>
      <c r="AK92" s="247"/>
      <c r="AL92" s="631" t="str">
        <f>IF(B92&gt;0,HYPERLINK(CONCATENATE("PDFSD FINALLY/",B92,".pdf"),CONCATENATE("Open PDFSD FINALLY.",B92)),"")</f>
        <v/>
      </c>
      <c r="AN92"/>
    </row>
    <row r="93" spans="1:40" ht="99.9" customHeight="1" x14ac:dyDescent="0.3">
      <c r="A93" s="627">
        <f t="shared" si="1"/>
        <v>87</v>
      </c>
      <c r="B93" s="628"/>
      <c r="C93" s="470"/>
      <c r="D93" s="629"/>
      <c r="E93" s="630"/>
      <c r="F93" s="630"/>
      <c r="G93" s="190"/>
      <c r="H93" s="366"/>
      <c r="I93" s="341"/>
      <c r="J93" s="341"/>
      <c r="K93" s="196"/>
      <c r="L93" s="196"/>
      <c r="M93" s="196"/>
      <c r="N93" s="196"/>
      <c r="O93" s="196"/>
      <c r="P93" s="196"/>
      <c r="Q93" s="196"/>
      <c r="R93" s="196"/>
      <c r="S93" s="196"/>
      <c r="T93" s="196"/>
      <c r="U93" s="196"/>
      <c r="V93" s="196"/>
      <c r="W93" s="196"/>
      <c r="X93" s="196"/>
      <c r="Y93" s="247"/>
      <c r="Z93" s="247"/>
      <c r="AA93" s="247"/>
      <c r="AB93" s="247"/>
      <c r="AC93" s="247"/>
      <c r="AD93" s="247"/>
      <c r="AE93" s="247"/>
      <c r="AF93" s="247"/>
      <c r="AG93" s="247"/>
      <c r="AH93" s="247"/>
      <c r="AI93" s="247"/>
      <c r="AJ93" s="247"/>
      <c r="AK93" s="247"/>
      <c r="AL93" s="631"/>
      <c r="AN93"/>
    </row>
    <row r="94" spans="1:40" ht="99.9" customHeight="1" x14ac:dyDescent="0.3">
      <c r="A94" s="627">
        <f t="shared" si="1"/>
        <v>88</v>
      </c>
      <c r="B94" s="628"/>
      <c r="C94" s="470"/>
      <c r="D94" s="629"/>
      <c r="E94" s="630"/>
      <c r="F94" s="630"/>
      <c r="G94" s="190"/>
      <c r="H94" s="366"/>
      <c r="I94" s="341"/>
      <c r="J94" s="341"/>
      <c r="K94" s="196"/>
      <c r="L94" s="196"/>
      <c r="M94" s="196"/>
      <c r="N94" s="196"/>
      <c r="O94" s="196"/>
      <c r="P94" s="196"/>
      <c r="Q94" s="196"/>
      <c r="R94" s="196"/>
      <c r="S94" s="196"/>
      <c r="T94" s="196"/>
      <c r="U94" s="196"/>
      <c r="V94" s="196"/>
      <c r="W94" s="196"/>
      <c r="X94" s="196"/>
      <c r="Y94" s="247"/>
      <c r="Z94" s="247"/>
      <c r="AA94" s="247"/>
      <c r="AB94" s="247"/>
      <c r="AC94" s="247"/>
      <c r="AD94" s="247"/>
      <c r="AE94" s="247"/>
      <c r="AF94" s="247"/>
      <c r="AG94" s="247"/>
      <c r="AH94" s="247"/>
      <c r="AI94" s="247"/>
      <c r="AJ94" s="247"/>
      <c r="AK94" s="247"/>
      <c r="AL94" s="631" t="str">
        <f>IF(B94&gt;0,HYPERLINK(CONCATENATE("PDFSD FINALLY/",B94,".pdf"),CONCATENATE("Open PDFSD FINALLY.",B94)),"")</f>
        <v/>
      </c>
      <c r="AN94"/>
    </row>
    <row r="95" spans="1:40" ht="99.9" customHeight="1" x14ac:dyDescent="0.3">
      <c r="A95" s="627">
        <f t="shared" si="1"/>
        <v>89</v>
      </c>
      <c r="B95" s="628"/>
      <c r="C95" s="470"/>
      <c r="D95" s="629"/>
      <c r="E95" s="630"/>
      <c r="F95" s="630"/>
      <c r="G95" s="190"/>
      <c r="H95" s="366"/>
      <c r="I95" s="341"/>
      <c r="J95" s="341"/>
      <c r="K95" s="196"/>
      <c r="L95" s="196"/>
      <c r="M95" s="196"/>
      <c r="N95" s="196"/>
      <c r="O95" s="196"/>
      <c r="P95" s="196"/>
      <c r="Q95" s="196"/>
      <c r="R95" s="196"/>
      <c r="S95" s="196"/>
      <c r="T95" s="196"/>
      <c r="U95" s="196"/>
      <c r="V95" s="196"/>
      <c r="W95" s="196"/>
      <c r="X95" s="196"/>
      <c r="Y95" s="247"/>
      <c r="Z95" s="247"/>
      <c r="AA95" s="247"/>
      <c r="AB95" s="247"/>
      <c r="AC95" s="247"/>
      <c r="AD95" s="247"/>
      <c r="AE95" s="247"/>
      <c r="AF95" s="247"/>
      <c r="AG95" s="247"/>
      <c r="AH95" s="247"/>
      <c r="AI95" s="247"/>
      <c r="AJ95" s="247"/>
      <c r="AK95" s="247"/>
      <c r="AL95" s="631"/>
      <c r="AN95"/>
    </row>
    <row r="96" spans="1:40" ht="99.9" customHeight="1" x14ac:dyDescent="0.3">
      <c r="A96" s="627">
        <f t="shared" si="1"/>
        <v>90</v>
      </c>
      <c r="B96" s="628"/>
      <c r="C96" s="470"/>
      <c r="D96" s="629"/>
      <c r="E96" s="630"/>
      <c r="F96" s="630"/>
      <c r="G96" s="190"/>
      <c r="H96" s="366"/>
      <c r="I96" s="341"/>
      <c r="J96" s="341"/>
      <c r="K96" s="196"/>
      <c r="L96" s="196"/>
      <c r="M96" s="196"/>
      <c r="N96" s="196"/>
      <c r="O96" s="196"/>
      <c r="P96" s="196"/>
      <c r="Q96" s="196"/>
      <c r="R96" s="196"/>
      <c r="S96" s="196"/>
      <c r="T96" s="196"/>
      <c r="U96" s="196"/>
      <c r="V96" s="196"/>
      <c r="W96" s="196"/>
      <c r="X96" s="196"/>
      <c r="Y96" s="247"/>
      <c r="Z96" s="247"/>
      <c r="AA96" s="247"/>
      <c r="AB96" s="247"/>
      <c r="AC96" s="247"/>
      <c r="AD96" s="247"/>
      <c r="AE96" s="247"/>
      <c r="AF96" s="247"/>
      <c r="AG96" s="247"/>
      <c r="AH96" s="247"/>
      <c r="AI96" s="247"/>
      <c r="AJ96" s="247"/>
      <c r="AK96" s="247"/>
      <c r="AL96" s="631"/>
      <c r="AN96"/>
    </row>
    <row r="97" spans="1:40" ht="99.9" customHeight="1" x14ac:dyDescent="0.3">
      <c r="A97" s="627">
        <f t="shared" si="1"/>
        <v>91</v>
      </c>
      <c r="B97" s="628"/>
      <c r="C97" s="470"/>
      <c r="D97" s="629"/>
      <c r="E97" s="630"/>
      <c r="F97" s="630"/>
      <c r="G97" s="190"/>
      <c r="H97" s="366"/>
      <c r="I97" s="341"/>
      <c r="J97" s="341"/>
      <c r="K97" s="196"/>
      <c r="L97" s="196"/>
      <c r="M97" s="196"/>
      <c r="N97" s="196"/>
      <c r="O97" s="196"/>
      <c r="P97" s="196"/>
      <c r="Q97" s="196"/>
      <c r="R97" s="196"/>
      <c r="S97" s="196"/>
      <c r="T97" s="196"/>
      <c r="U97" s="196"/>
      <c r="V97" s="196"/>
      <c r="W97" s="196"/>
      <c r="X97" s="196"/>
      <c r="Y97" s="247"/>
      <c r="Z97" s="247"/>
      <c r="AA97" s="247"/>
      <c r="AB97" s="247"/>
      <c r="AC97" s="247"/>
      <c r="AD97" s="247"/>
      <c r="AE97" s="247"/>
      <c r="AF97" s="247"/>
      <c r="AG97" s="247"/>
      <c r="AH97" s="247"/>
      <c r="AI97" s="247"/>
      <c r="AJ97" s="247"/>
      <c r="AK97" s="247"/>
      <c r="AL97" s="631"/>
      <c r="AN97"/>
    </row>
    <row r="98" spans="1:40" ht="99.9" customHeight="1" x14ac:dyDescent="0.3">
      <c r="A98" s="627">
        <f t="shared" si="1"/>
        <v>92</v>
      </c>
      <c r="B98" s="628"/>
      <c r="C98" s="470"/>
      <c r="D98" s="629"/>
      <c r="E98" s="630"/>
      <c r="F98" s="630"/>
      <c r="G98" s="190"/>
      <c r="H98" s="366"/>
      <c r="I98" s="341"/>
      <c r="J98" s="341"/>
      <c r="K98" s="196"/>
      <c r="L98" s="196"/>
      <c r="M98" s="196"/>
      <c r="N98" s="196"/>
      <c r="O98" s="196"/>
      <c r="P98" s="196"/>
      <c r="Q98" s="196"/>
      <c r="R98" s="196"/>
      <c r="S98" s="196"/>
      <c r="T98" s="196"/>
      <c r="U98" s="196"/>
      <c r="V98" s="196"/>
      <c r="W98" s="196"/>
      <c r="X98" s="196"/>
      <c r="Y98" s="247"/>
      <c r="Z98" s="247"/>
      <c r="AA98" s="247"/>
      <c r="AB98" s="247"/>
      <c r="AC98" s="247"/>
      <c r="AD98" s="247"/>
      <c r="AE98" s="247"/>
      <c r="AF98" s="247"/>
      <c r="AG98" s="247"/>
      <c r="AH98" s="247"/>
      <c r="AI98" s="247"/>
      <c r="AJ98" s="247"/>
      <c r="AK98" s="247"/>
      <c r="AL98" s="631" t="str">
        <f>IF(B98&gt;0,HYPERLINK(CONCATENATE("PDFSD FINALLY/",B98,".pdf"),CONCATENATE("Open PDFSD FINALLY.",B98)),"")</f>
        <v/>
      </c>
      <c r="AN98"/>
    </row>
    <row r="99" spans="1:40" ht="99.9" customHeight="1" x14ac:dyDescent="0.3">
      <c r="A99" s="627">
        <f t="shared" si="1"/>
        <v>93</v>
      </c>
      <c r="B99" s="628"/>
      <c r="C99" s="470"/>
      <c r="D99" s="629"/>
      <c r="E99" s="630"/>
      <c r="F99" s="630"/>
      <c r="G99" s="190"/>
      <c r="H99" s="366"/>
      <c r="I99" s="341"/>
      <c r="J99" s="341"/>
      <c r="K99" s="196"/>
      <c r="L99" s="196"/>
      <c r="M99" s="196"/>
      <c r="N99" s="196"/>
      <c r="O99" s="196"/>
      <c r="P99" s="196"/>
      <c r="Q99" s="196"/>
      <c r="R99" s="196"/>
      <c r="S99" s="196"/>
      <c r="T99" s="196"/>
      <c r="U99" s="196"/>
      <c r="V99" s="196"/>
      <c r="W99" s="196"/>
      <c r="X99" s="196"/>
      <c r="Y99" s="247"/>
      <c r="Z99" s="247"/>
      <c r="AA99" s="247"/>
      <c r="AB99" s="247"/>
      <c r="AC99" s="247"/>
      <c r="AD99" s="247"/>
      <c r="AE99" s="247"/>
      <c r="AF99" s="247"/>
      <c r="AG99" s="247"/>
      <c r="AH99" s="247"/>
      <c r="AI99" s="247"/>
      <c r="AJ99" s="247"/>
      <c r="AK99" s="247"/>
      <c r="AL99" s="631"/>
      <c r="AN99"/>
    </row>
    <row r="100" spans="1:40" ht="99.9" customHeight="1" x14ac:dyDescent="0.3">
      <c r="A100" s="627">
        <f t="shared" si="1"/>
        <v>94</v>
      </c>
      <c r="B100" s="628"/>
      <c r="C100" s="470"/>
      <c r="D100" s="629"/>
      <c r="E100" s="630"/>
      <c r="F100" s="630"/>
      <c r="G100" s="190"/>
      <c r="H100" s="366"/>
      <c r="I100" s="341"/>
      <c r="J100" s="341"/>
      <c r="K100" s="196"/>
      <c r="L100" s="196"/>
      <c r="M100" s="196"/>
      <c r="N100" s="196"/>
      <c r="O100" s="196"/>
      <c r="P100" s="196"/>
      <c r="Q100" s="196"/>
      <c r="R100" s="196"/>
      <c r="S100" s="196"/>
      <c r="T100" s="196"/>
      <c r="U100" s="196"/>
      <c r="V100" s="196"/>
      <c r="W100" s="196"/>
      <c r="X100" s="196"/>
      <c r="Y100" s="247"/>
      <c r="Z100" s="247"/>
      <c r="AA100" s="247"/>
      <c r="AB100" s="247"/>
      <c r="AC100" s="247"/>
      <c r="AD100" s="247"/>
      <c r="AE100" s="247"/>
      <c r="AF100" s="247"/>
      <c r="AG100" s="247"/>
      <c r="AH100" s="247"/>
      <c r="AI100" s="247"/>
      <c r="AJ100" s="247"/>
      <c r="AK100" s="247"/>
      <c r="AL100" s="631"/>
      <c r="AN100"/>
    </row>
    <row r="101" spans="1:40" ht="99.9" customHeight="1" x14ac:dyDescent="0.3">
      <c r="A101" s="627">
        <f t="shared" si="1"/>
        <v>95</v>
      </c>
      <c r="B101" s="628"/>
      <c r="C101" s="470"/>
      <c r="D101" s="629"/>
      <c r="E101" s="630"/>
      <c r="F101" s="630"/>
      <c r="G101" s="190"/>
      <c r="H101" s="366"/>
      <c r="I101" s="341"/>
      <c r="J101" s="341"/>
      <c r="K101" s="196"/>
      <c r="L101" s="196"/>
      <c r="M101" s="196"/>
      <c r="N101" s="196"/>
      <c r="O101" s="196"/>
      <c r="P101" s="196"/>
      <c r="Q101" s="196"/>
      <c r="R101" s="196"/>
      <c r="S101" s="196"/>
      <c r="T101" s="196"/>
      <c r="U101" s="196"/>
      <c r="V101" s="196"/>
      <c r="W101" s="196"/>
      <c r="X101" s="196"/>
      <c r="Y101" s="247"/>
      <c r="Z101" s="247"/>
      <c r="AA101" s="247"/>
      <c r="AB101" s="247"/>
      <c r="AC101" s="247"/>
      <c r="AD101" s="247"/>
      <c r="AE101" s="247"/>
      <c r="AF101" s="247"/>
      <c r="AG101" s="247"/>
      <c r="AH101" s="247"/>
      <c r="AI101" s="247"/>
      <c r="AJ101" s="247"/>
      <c r="AK101" s="247"/>
      <c r="AL101" s="631"/>
      <c r="AN101"/>
    </row>
    <row r="102" spans="1:40" ht="99.9" customHeight="1" x14ac:dyDescent="0.3">
      <c r="A102" s="627">
        <f t="shared" si="1"/>
        <v>96</v>
      </c>
      <c r="B102" s="628"/>
      <c r="C102" s="470"/>
      <c r="D102" s="629"/>
      <c r="E102" s="630"/>
      <c r="F102" s="630"/>
      <c r="G102" s="190"/>
      <c r="H102" s="366"/>
      <c r="I102" s="341"/>
      <c r="J102" s="341"/>
      <c r="K102" s="196"/>
      <c r="L102" s="196"/>
      <c r="M102" s="196"/>
      <c r="N102" s="196"/>
      <c r="O102" s="196"/>
      <c r="P102" s="196"/>
      <c r="Q102" s="196"/>
      <c r="R102" s="196"/>
      <c r="S102" s="196"/>
      <c r="T102" s="196"/>
      <c r="U102" s="196"/>
      <c r="V102" s="196"/>
      <c r="W102" s="196"/>
      <c r="X102" s="196"/>
      <c r="Y102" s="247"/>
      <c r="Z102" s="247"/>
      <c r="AA102" s="247"/>
      <c r="AB102" s="247"/>
      <c r="AC102" s="247"/>
      <c r="AD102" s="247"/>
      <c r="AE102" s="247"/>
      <c r="AF102" s="247"/>
      <c r="AG102" s="247"/>
      <c r="AH102" s="247"/>
      <c r="AI102" s="247"/>
      <c r="AJ102" s="247"/>
      <c r="AK102" s="247"/>
      <c r="AL102" s="631"/>
      <c r="AN102"/>
    </row>
    <row r="103" spans="1:40" ht="99.9" customHeight="1" x14ac:dyDescent="0.3">
      <c r="A103" s="627">
        <f t="shared" si="1"/>
        <v>97</v>
      </c>
      <c r="B103" s="628"/>
      <c r="C103" s="470"/>
      <c r="D103" s="629"/>
      <c r="E103" s="630"/>
      <c r="F103" s="630"/>
      <c r="G103" s="190"/>
      <c r="H103" s="366"/>
      <c r="I103" s="341"/>
      <c r="J103" s="341"/>
      <c r="K103" s="196"/>
      <c r="L103" s="196"/>
      <c r="M103" s="196"/>
      <c r="N103" s="196"/>
      <c r="O103" s="196"/>
      <c r="P103" s="196"/>
      <c r="Q103" s="196"/>
      <c r="R103" s="196"/>
      <c r="S103" s="196"/>
      <c r="T103" s="196"/>
      <c r="U103" s="196"/>
      <c r="V103" s="196"/>
      <c r="W103" s="196"/>
      <c r="X103" s="196"/>
      <c r="Y103" s="247"/>
      <c r="Z103" s="247"/>
      <c r="AA103" s="247"/>
      <c r="AB103" s="247"/>
      <c r="AC103" s="247"/>
      <c r="AD103" s="247"/>
      <c r="AE103" s="247"/>
      <c r="AF103" s="247"/>
      <c r="AG103" s="247"/>
      <c r="AH103" s="247"/>
      <c r="AI103" s="247"/>
      <c r="AJ103" s="247"/>
      <c r="AK103" s="247"/>
      <c r="AL103" s="631"/>
      <c r="AN103"/>
    </row>
    <row r="104" spans="1:40" ht="99.9" customHeight="1" x14ac:dyDescent="0.3">
      <c r="A104" s="627">
        <f t="shared" si="1"/>
        <v>98</v>
      </c>
      <c r="B104" s="628"/>
      <c r="C104" s="470"/>
      <c r="D104" s="629"/>
      <c r="E104" s="630"/>
      <c r="F104" s="630"/>
      <c r="G104" s="190"/>
      <c r="H104" s="366"/>
      <c r="I104" s="341"/>
      <c r="J104" s="341"/>
      <c r="K104" s="196"/>
      <c r="L104" s="196"/>
      <c r="M104" s="196"/>
      <c r="N104" s="196"/>
      <c r="O104" s="196"/>
      <c r="P104" s="196"/>
      <c r="Q104" s="196"/>
      <c r="R104" s="196"/>
      <c r="S104" s="196"/>
      <c r="T104" s="196"/>
      <c r="U104" s="196"/>
      <c r="V104" s="196"/>
      <c r="W104" s="196"/>
      <c r="X104" s="196"/>
      <c r="Y104" s="247"/>
      <c r="Z104" s="247"/>
      <c r="AA104" s="247"/>
      <c r="AB104" s="247"/>
      <c r="AC104" s="247"/>
      <c r="AD104" s="247"/>
      <c r="AE104" s="247"/>
      <c r="AF104" s="247"/>
      <c r="AG104" s="247"/>
      <c r="AH104" s="247"/>
      <c r="AI104" s="247"/>
      <c r="AJ104" s="247"/>
      <c r="AK104" s="247"/>
      <c r="AL104" s="631"/>
      <c r="AN104"/>
    </row>
    <row r="105" spans="1:40" ht="99.9" customHeight="1" x14ac:dyDescent="0.3">
      <c r="A105" s="627">
        <f t="shared" si="1"/>
        <v>99</v>
      </c>
      <c r="B105" s="628"/>
      <c r="C105" s="470"/>
      <c r="D105" s="629"/>
      <c r="E105" s="630"/>
      <c r="F105" s="630"/>
      <c r="G105" s="190"/>
      <c r="H105" s="366"/>
      <c r="I105" s="341"/>
      <c r="J105" s="341"/>
      <c r="K105" s="196"/>
      <c r="L105" s="196"/>
      <c r="M105" s="196"/>
      <c r="N105" s="196"/>
      <c r="O105" s="196"/>
      <c r="P105" s="196"/>
      <c r="Q105" s="196"/>
      <c r="R105" s="196"/>
      <c r="S105" s="196"/>
      <c r="T105" s="196"/>
      <c r="U105" s="196"/>
      <c r="V105" s="196"/>
      <c r="W105" s="196"/>
      <c r="X105" s="196"/>
      <c r="Y105" s="247"/>
      <c r="Z105" s="247"/>
      <c r="AA105" s="247"/>
      <c r="AB105" s="247"/>
      <c r="AC105" s="247"/>
      <c r="AD105" s="247"/>
      <c r="AE105" s="247"/>
      <c r="AF105" s="247"/>
      <c r="AG105" s="247"/>
      <c r="AH105" s="247"/>
      <c r="AI105" s="247"/>
      <c r="AJ105" s="247"/>
      <c r="AK105" s="247"/>
      <c r="AL105" s="631"/>
      <c r="AN105"/>
    </row>
    <row r="106" spans="1:40" ht="99.9" customHeight="1" x14ac:dyDescent="0.3">
      <c r="A106" s="627">
        <f t="shared" si="1"/>
        <v>100</v>
      </c>
      <c r="B106" s="628"/>
      <c r="C106" s="470"/>
      <c r="D106" s="629"/>
      <c r="E106" s="630"/>
      <c r="F106" s="630"/>
      <c r="G106" s="190"/>
      <c r="H106" s="366"/>
      <c r="I106" s="341"/>
      <c r="J106" s="341"/>
      <c r="K106" s="196"/>
      <c r="L106" s="196"/>
      <c r="M106" s="196"/>
      <c r="N106" s="196"/>
      <c r="O106" s="196"/>
      <c r="P106" s="196"/>
      <c r="Q106" s="196"/>
      <c r="R106" s="196"/>
      <c r="S106" s="196"/>
      <c r="T106" s="196"/>
      <c r="U106" s="196"/>
      <c r="V106" s="196"/>
      <c r="W106" s="196"/>
      <c r="X106" s="196"/>
      <c r="Y106" s="247"/>
      <c r="Z106" s="247"/>
      <c r="AA106" s="247"/>
      <c r="AB106" s="247"/>
      <c r="AC106" s="247"/>
      <c r="AD106" s="247"/>
      <c r="AE106" s="247"/>
      <c r="AF106" s="247"/>
      <c r="AG106" s="247"/>
      <c r="AH106" s="247"/>
      <c r="AI106" s="247"/>
      <c r="AJ106" s="247"/>
      <c r="AK106" s="247"/>
      <c r="AL106" s="631"/>
      <c r="AN106"/>
    </row>
    <row r="107" spans="1:40" ht="99.9" customHeight="1" x14ac:dyDescent="0.3">
      <c r="A107" s="627">
        <f t="shared" si="1"/>
        <v>101</v>
      </c>
      <c r="B107" s="628"/>
      <c r="C107" s="470"/>
      <c r="D107" s="629"/>
      <c r="E107" s="630"/>
      <c r="F107" s="630"/>
      <c r="G107" s="190"/>
      <c r="H107" s="366"/>
      <c r="I107" s="341"/>
      <c r="J107" s="341"/>
      <c r="K107" s="196"/>
      <c r="L107" s="196"/>
      <c r="M107" s="196"/>
      <c r="N107" s="196"/>
      <c r="O107" s="196"/>
      <c r="P107" s="196"/>
      <c r="Q107" s="196"/>
      <c r="R107" s="196"/>
      <c r="S107" s="196"/>
      <c r="T107" s="196"/>
      <c r="U107" s="196"/>
      <c r="V107" s="196"/>
      <c r="W107" s="196"/>
      <c r="X107" s="196"/>
      <c r="Y107" s="247"/>
      <c r="Z107" s="247"/>
      <c r="AA107" s="247"/>
      <c r="AB107" s="247"/>
      <c r="AC107" s="247"/>
      <c r="AD107" s="247"/>
      <c r="AE107" s="247"/>
      <c r="AF107" s="247"/>
      <c r="AG107" s="247"/>
      <c r="AH107" s="247"/>
      <c r="AI107" s="247"/>
      <c r="AJ107" s="247"/>
      <c r="AK107" s="247"/>
      <c r="AL107" s="631"/>
      <c r="AN107"/>
    </row>
    <row r="108" spans="1:40" ht="99.9" customHeight="1" x14ac:dyDescent="0.3">
      <c r="A108" s="627">
        <f t="shared" si="1"/>
        <v>102</v>
      </c>
      <c r="B108" s="628"/>
      <c r="C108" s="470"/>
      <c r="D108" s="629"/>
      <c r="E108" s="630"/>
      <c r="F108" s="630"/>
      <c r="G108" s="190"/>
      <c r="H108" s="366"/>
      <c r="I108" s="341"/>
      <c r="J108" s="341"/>
      <c r="K108" s="196"/>
      <c r="L108" s="196"/>
      <c r="M108" s="196"/>
      <c r="N108" s="196"/>
      <c r="O108" s="196"/>
      <c r="P108" s="196"/>
      <c r="Q108" s="196"/>
      <c r="R108" s="196"/>
      <c r="S108" s="196"/>
      <c r="T108" s="196"/>
      <c r="U108" s="196"/>
      <c r="V108" s="196"/>
      <c r="W108" s="196"/>
      <c r="X108" s="196"/>
      <c r="Y108" s="247"/>
      <c r="Z108" s="247"/>
      <c r="AA108" s="247"/>
      <c r="AB108" s="247"/>
      <c r="AC108" s="247"/>
      <c r="AD108" s="247"/>
      <c r="AE108" s="247"/>
      <c r="AF108" s="247"/>
      <c r="AG108" s="247"/>
      <c r="AH108" s="247"/>
      <c r="AI108" s="247"/>
      <c r="AJ108" s="247"/>
      <c r="AK108" s="247"/>
      <c r="AL108" s="631"/>
      <c r="AN108"/>
    </row>
    <row r="109" spans="1:40" ht="99.9" customHeight="1" x14ac:dyDescent="0.3">
      <c r="A109" s="627">
        <f t="shared" si="1"/>
        <v>103</v>
      </c>
      <c r="B109" s="628"/>
      <c r="C109" s="470"/>
      <c r="D109" s="629"/>
      <c r="E109" s="630"/>
      <c r="F109" s="630"/>
      <c r="G109" s="190"/>
      <c r="H109" s="366"/>
      <c r="I109" s="341"/>
      <c r="J109" s="341"/>
      <c r="K109" s="196"/>
      <c r="L109" s="196"/>
      <c r="M109" s="196"/>
      <c r="N109" s="196"/>
      <c r="O109" s="196"/>
      <c r="P109" s="196"/>
      <c r="Q109" s="196"/>
      <c r="R109" s="196"/>
      <c r="S109" s="196"/>
      <c r="T109" s="196"/>
      <c r="U109" s="196"/>
      <c r="V109" s="196"/>
      <c r="W109" s="196"/>
      <c r="X109" s="196"/>
      <c r="Y109" s="247"/>
      <c r="Z109" s="247"/>
      <c r="AA109" s="247"/>
      <c r="AB109" s="247"/>
      <c r="AC109" s="247"/>
      <c r="AD109" s="247"/>
      <c r="AE109" s="247"/>
      <c r="AF109" s="247"/>
      <c r="AG109" s="247"/>
      <c r="AH109" s="247"/>
      <c r="AI109" s="247"/>
      <c r="AJ109" s="247"/>
      <c r="AK109" s="247"/>
      <c r="AL109" s="631"/>
      <c r="AN109"/>
    </row>
    <row r="110" spans="1:40" ht="99.9" customHeight="1" x14ac:dyDescent="0.3">
      <c r="A110" s="627">
        <f t="shared" si="1"/>
        <v>104</v>
      </c>
      <c r="B110" s="628"/>
      <c r="C110" s="470"/>
      <c r="D110" s="629"/>
      <c r="E110" s="630"/>
      <c r="F110" s="630"/>
      <c r="G110" s="190"/>
      <c r="H110" s="366"/>
      <c r="I110" s="341"/>
      <c r="J110" s="341"/>
      <c r="K110" s="196"/>
      <c r="L110" s="196"/>
      <c r="M110" s="196"/>
      <c r="N110" s="196"/>
      <c r="O110" s="196"/>
      <c r="P110" s="196"/>
      <c r="Q110" s="196"/>
      <c r="R110" s="196"/>
      <c r="S110" s="196"/>
      <c r="T110" s="196"/>
      <c r="U110" s="196"/>
      <c r="V110" s="196"/>
      <c r="W110" s="196"/>
      <c r="X110" s="196"/>
      <c r="Y110" s="247"/>
      <c r="Z110" s="247"/>
      <c r="AA110" s="247"/>
      <c r="AB110" s="247"/>
      <c r="AC110" s="247"/>
      <c r="AD110" s="247"/>
      <c r="AE110" s="247"/>
      <c r="AF110" s="247"/>
      <c r="AG110" s="247"/>
      <c r="AH110" s="247"/>
      <c r="AI110" s="247"/>
      <c r="AJ110" s="247"/>
      <c r="AK110" s="247"/>
      <c r="AL110" s="631"/>
      <c r="AN110"/>
    </row>
    <row r="111" spans="1:40" ht="99.9" customHeight="1" x14ac:dyDescent="0.3">
      <c r="A111" s="627">
        <f t="shared" si="1"/>
        <v>105</v>
      </c>
      <c r="B111" s="628"/>
      <c r="C111" s="470"/>
      <c r="D111" s="629"/>
      <c r="E111" s="630"/>
      <c r="F111" s="630"/>
      <c r="G111" s="190"/>
      <c r="H111" s="366"/>
      <c r="I111" s="341"/>
      <c r="J111" s="341"/>
      <c r="K111" s="196"/>
      <c r="L111" s="196"/>
      <c r="M111" s="196"/>
      <c r="N111" s="196"/>
      <c r="O111" s="196"/>
      <c r="P111" s="196"/>
      <c r="Q111" s="196"/>
      <c r="R111" s="196"/>
      <c r="S111" s="196"/>
      <c r="T111" s="196"/>
      <c r="U111" s="196"/>
      <c r="V111" s="196"/>
      <c r="W111" s="196"/>
      <c r="X111" s="196"/>
      <c r="Y111" s="247"/>
      <c r="Z111" s="247"/>
      <c r="AA111" s="247"/>
      <c r="AB111" s="247"/>
      <c r="AC111" s="247"/>
      <c r="AD111" s="247"/>
      <c r="AE111" s="247"/>
      <c r="AF111" s="247"/>
      <c r="AG111" s="247"/>
      <c r="AH111" s="247"/>
      <c r="AI111" s="247"/>
      <c r="AJ111" s="247"/>
      <c r="AK111" s="247"/>
      <c r="AL111" s="631" t="str">
        <f>IF(B111&gt;0,HYPERLINK(CONCATENATE("PDFSD FINALLY/",B111,".pdf"),CONCATENATE("Open PDFSD FINALLY.",B111)),"")</f>
        <v/>
      </c>
      <c r="AN111"/>
    </row>
    <row r="112" spans="1:40" ht="99.9" customHeight="1" x14ac:dyDescent="0.3">
      <c r="A112" s="627">
        <f t="shared" si="1"/>
        <v>106</v>
      </c>
      <c r="B112" s="628"/>
      <c r="C112" s="470"/>
      <c r="D112" s="629"/>
      <c r="E112" s="630"/>
      <c r="F112" s="630"/>
      <c r="G112" s="190"/>
      <c r="H112" s="366"/>
      <c r="I112" s="341"/>
      <c r="J112" s="341"/>
      <c r="K112" s="196"/>
      <c r="L112" s="196"/>
      <c r="M112" s="196"/>
      <c r="N112" s="196"/>
      <c r="O112" s="196"/>
      <c r="P112" s="196"/>
      <c r="Q112" s="196"/>
      <c r="R112" s="196"/>
      <c r="S112" s="196"/>
      <c r="T112" s="196"/>
      <c r="U112" s="196"/>
      <c r="V112" s="196"/>
      <c r="W112" s="196"/>
      <c r="X112" s="196"/>
      <c r="Y112" s="247"/>
      <c r="Z112" s="247"/>
      <c r="AA112" s="247"/>
      <c r="AB112" s="247"/>
      <c r="AC112" s="247"/>
      <c r="AD112" s="247"/>
      <c r="AE112" s="247"/>
      <c r="AF112" s="247"/>
      <c r="AG112" s="247"/>
      <c r="AH112" s="247"/>
      <c r="AI112" s="247"/>
      <c r="AJ112" s="247"/>
      <c r="AK112" s="247"/>
      <c r="AL112" s="631"/>
      <c r="AN112"/>
    </row>
    <row r="113" spans="1:40" ht="99.9" customHeight="1" x14ac:dyDescent="0.3">
      <c r="A113" s="627">
        <f t="shared" si="1"/>
        <v>107</v>
      </c>
      <c r="B113" s="628"/>
      <c r="C113" s="470"/>
      <c r="D113" s="629"/>
      <c r="E113" s="630"/>
      <c r="F113" s="630"/>
      <c r="G113" s="190"/>
      <c r="H113" s="366"/>
      <c r="I113" s="341"/>
      <c r="J113" s="341"/>
      <c r="K113" s="196"/>
      <c r="L113" s="196"/>
      <c r="M113" s="196"/>
      <c r="N113" s="196"/>
      <c r="O113" s="196"/>
      <c r="P113" s="196"/>
      <c r="Q113" s="196"/>
      <c r="R113" s="196"/>
      <c r="S113" s="196"/>
      <c r="T113" s="196"/>
      <c r="U113" s="196"/>
      <c r="V113" s="196"/>
      <c r="W113" s="196"/>
      <c r="X113" s="196"/>
      <c r="Y113" s="247"/>
      <c r="Z113" s="247"/>
      <c r="AA113" s="247"/>
      <c r="AB113" s="247"/>
      <c r="AC113" s="247"/>
      <c r="AD113" s="247"/>
      <c r="AE113" s="247"/>
      <c r="AF113" s="247"/>
      <c r="AG113" s="247"/>
      <c r="AH113" s="247"/>
      <c r="AI113" s="247"/>
      <c r="AJ113" s="247"/>
      <c r="AK113" s="247"/>
      <c r="AL113" s="631"/>
      <c r="AN113"/>
    </row>
    <row r="114" spans="1:40" ht="99.9" customHeight="1" x14ac:dyDescent="0.3">
      <c r="A114" s="627">
        <f t="shared" si="1"/>
        <v>108</v>
      </c>
      <c r="B114" s="628"/>
      <c r="C114" s="470"/>
      <c r="D114" s="629"/>
      <c r="E114" s="630"/>
      <c r="F114" s="630"/>
      <c r="G114" s="190"/>
      <c r="H114" s="366"/>
      <c r="I114" s="341"/>
      <c r="J114" s="341"/>
      <c r="K114" s="196"/>
      <c r="L114" s="196"/>
      <c r="M114" s="196"/>
      <c r="N114" s="196"/>
      <c r="O114" s="196"/>
      <c r="P114" s="196"/>
      <c r="Q114" s="196"/>
      <c r="R114" s="196"/>
      <c r="S114" s="196"/>
      <c r="T114" s="196"/>
      <c r="U114" s="196"/>
      <c r="V114" s="196"/>
      <c r="W114" s="196"/>
      <c r="X114" s="196"/>
      <c r="Y114" s="247"/>
      <c r="Z114" s="247"/>
      <c r="AA114" s="247"/>
      <c r="AB114" s="247"/>
      <c r="AC114" s="247"/>
      <c r="AD114" s="247"/>
      <c r="AE114" s="247"/>
      <c r="AF114" s="247"/>
      <c r="AG114" s="247"/>
      <c r="AH114" s="247"/>
      <c r="AI114" s="247"/>
      <c r="AJ114" s="247"/>
      <c r="AK114" s="247"/>
      <c r="AL114" s="631"/>
      <c r="AN114"/>
    </row>
    <row r="115" spans="1:40" ht="99.9" customHeight="1" x14ac:dyDescent="0.3">
      <c r="A115" s="627">
        <f t="shared" si="1"/>
        <v>109</v>
      </c>
      <c r="B115" s="628"/>
      <c r="C115" s="470"/>
      <c r="D115" s="629"/>
      <c r="E115" s="630"/>
      <c r="F115" s="630"/>
      <c r="G115" s="190"/>
      <c r="H115" s="366"/>
      <c r="I115" s="341"/>
      <c r="J115" s="341"/>
      <c r="K115" s="196"/>
      <c r="L115" s="196"/>
      <c r="M115" s="196"/>
      <c r="N115" s="196"/>
      <c r="O115" s="196"/>
      <c r="P115" s="196"/>
      <c r="Q115" s="196"/>
      <c r="R115" s="196"/>
      <c r="S115" s="196"/>
      <c r="T115" s="196"/>
      <c r="U115" s="196"/>
      <c r="V115" s="196"/>
      <c r="W115" s="196"/>
      <c r="X115" s="196"/>
      <c r="Y115" s="247"/>
      <c r="Z115" s="247"/>
      <c r="AA115" s="247"/>
      <c r="AB115" s="247"/>
      <c r="AC115" s="247"/>
      <c r="AD115" s="247"/>
      <c r="AE115" s="247"/>
      <c r="AF115" s="247"/>
      <c r="AG115" s="247"/>
      <c r="AH115" s="247"/>
      <c r="AI115" s="247"/>
      <c r="AJ115" s="247"/>
      <c r="AK115" s="247"/>
      <c r="AL115" s="631"/>
      <c r="AN115"/>
    </row>
    <row r="116" spans="1:40" ht="99.9" customHeight="1" x14ac:dyDescent="0.3">
      <c r="A116" s="627">
        <f t="shared" si="1"/>
        <v>110</v>
      </c>
      <c r="B116" s="628"/>
      <c r="C116" s="470"/>
      <c r="D116" s="629"/>
      <c r="E116" s="630"/>
      <c r="F116" s="630"/>
      <c r="G116" s="190"/>
      <c r="H116" s="366"/>
      <c r="I116" s="341"/>
      <c r="J116" s="341"/>
      <c r="K116" s="196"/>
      <c r="L116" s="196"/>
      <c r="M116" s="196"/>
      <c r="N116" s="196"/>
      <c r="O116" s="196"/>
      <c r="P116" s="196"/>
      <c r="Q116" s="196"/>
      <c r="R116" s="196"/>
      <c r="S116" s="196"/>
      <c r="T116" s="196"/>
      <c r="U116" s="196"/>
      <c r="V116" s="196"/>
      <c r="W116" s="196"/>
      <c r="X116" s="196"/>
      <c r="Y116" s="247"/>
      <c r="Z116" s="247"/>
      <c r="AA116" s="247"/>
      <c r="AB116" s="247"/>
      <c r="AC116" s="247"/>
      <c r="AD116" s="247"/>
      <c r="AE116" s="247"/>
      <c r="AF116" s="247"/>
      <c r="AG116" s="247"/>
      <c r="AH116" s="247"/>
      <c r="AI116" s="247"/>
      <c r="AJ116" s="247"/>
      <c r="AK116" s="247"/>
      <c r="AL116" s="631"/>
      <c r="AN116"/>
    </row>
    <row r="117" spans="1:40" ht="99.9" customHeight="1" x14ac:dyDescent="0.3">
      <c r="A117" s="627">
        <f t="shared" si="1"/>
        <v>111</v>
      </c>
      <c r="B117" s="628"/>
      <c r="C117" s="470"/>
      <c r="D117" s="629"/>
      <c r="E117" s="630"/>
      <c r="F117" s="630"/>
      <c r="G117" s="190"/>
      <c r="H117" s="366"/>
      <c r="I117" s="341"/>
      <c r="J117" s="341"/>
      <c r="K117" s="196"/>
      <c r="L117" s="196"/>
      <c r="M117" s="196"/>
      <c r="N117" s="196"/>
      <c r="O117" s="196"/>
      <c r="P117" s="196"/>
      <c r="Q117" s="196"/>
      <c r="R117" s="196"/>
      <c r="S117" s="196"/>
      <c r="T117" s="196"/>
      <c r="U117" s="196"/>
      <c r="V117" s="196"/>
      <c r="W117" s="196"/>
      <c r="X117" s="196"/>
      <c r="Y117" s="247"/>
      <c r="Z117" s="247"/>
      <c r="AA117" s="247"/>
      <c r="AB117" s="247"/>
      <c r="AC117" s="247"/>
      <c r="AD117" s="247"/>
      <c r="AE117" s="247"/>
      <c r="AF117" s="247"/>
      <c r="AG117" s="247"/>
      <c r="AH117" s="247"/>
      <c r="AI117" s="247"/>
      <c r="AJ117" s="247"/>
      <c r="AK117" s="247"/>
      <c r="AL117" s="631"/>
      <c r="AN117"/>
    </row>
    <row r="118" spans="1:40" ht="99.9" customHeight="1" x14ac:dyDescent="0.3">
      <c r="A118" s="627">
        <f t="shared" si="1"/>
        <v>112</v>
      </c>
      <c r="B118" s="628"/>
      <c r="C118" s="470"/>
      <c r="D118" s="629"/>
      <c r="E118" s="630"/>
      <c r="F118" s="630"/>
      <c r="G118" s="190"/>
      <c r="H118" s="366"/>
      <c r="I118" s="341"/>
      <c r="J118" s="341"/>
      <c r="K118" s="196"/>
      <c r="L118" s="196"/>
      <c r="M118" s="196"/>
      <c r="N118" s="196"/>
      <c r="O118" s="196"/>
      <c r="P118" s="196"/>
      <c r="Q118" s="196"/>
      <c r="R118" s="196"/>
      <c r="S118" s="196"/>
      <c r="T118" s="196"/>
      <c r="U118" s="196"/>
      <c r="V118" s="196"/>
      <c r="W118" s="196"/>
      <c r="X118" s="196"/>
      <c r="Y118" s="247"/>
      <c r="Z118" s="247"/>
      <c r="AA118" s="247"/>
      <c r="AB118" s="247"/>
      <c r="AC118" s="247"/>
      <c r="AD118" s="247"/>
      <c r="AE118" s="247"/>
      <c r="AF118" s="247"/>
      <c r="AG118" s="247"/>
      <c r="AH118" s="247"/>
      <c r="AI118" s="247"/>
      <c r="AJ118" s="247"/>
      <c r="AK118" s="247"/>
      <c r="AL118" s="631"/>
      <c r="AN118"/>
    </row>
    <row r="119" spans="1:40" ht="99.9" customHeight="1" x14ac:dyDescent="0.3">
      <c r="A119" s="627">
        <f t="shared" si="1"/>
        <v>113</v>
      </c>
      <c r="B119" s="628"/>
      <c r="C119" s="470"/>
      <c r="D119" s="629"/>
      <c r="E119" s="630"/>
      <c r="F119" s="630"/>
      <c r="G119" s="190"/>
      <c r="H119" s="366"/>
      <c r="I119" s="341"/>
      <c r="J119" s="341"/>
      <c r="K119" s="196"/>
      <c r="L119" s="196"/>
      <c r="M119" s="196"/>
      <c r="N119" s="196"/>
      <c r="O119" s="196"/>
      <c r="P119" s="196"/>
      <c r="Q119" s="196"/>
      <c r="R119" s="196"/>
      <c r="S119" s="196"/>
      <c r="T119" s="196"/>
      <c r="U119" s="196"/>
      <c r="V119" s="196"/>
      <c r="W119" s="196"/>
      <c r="X119" s="196"/>
      <c r="Y119" s="247"/>
      <c r="Z119" s="247"/>
      <c r="AA119" s="247"/>
      <c r="AB119" s="247"/>
      <c r="AC119" s="247"/>
      <c r="AD119" s="247"/>
      <c r="AE119" s="247"/>
      <c r="AF119" s="247"/>
      <c r="AG119" s="247"/>
      <c r="AH119" s="247"/>
      <c r="AI119" s="247"/>
      <c r="AJ119" s="247"/>
      <c r="AK119" s="247"/>
      <c r="AL119" s="631"/>
      <c r="AN119"/>
    </row>
    <row r="120" spans="1:40" ht="99.9" customHeight="1" x14ac:dyDescent="0.3">
      <c r="A120" s="627">
        <f t="shared" si="1"/>
        <v>114</v>
      </c>
      <c r="B120" s="628"/>
      <c r="C120" s="470"/>
      <c r="D120" s="629"/>
      <c r="E120" s="630"/>
      <c r="F120" s="630"/>
      <c r="G120" s="190"/>
      <c r="H120" s="366"/>
      <c r="I120" s="341"/>
      <c r="J120" s="341"/>
      <c r="K120" s="196"/>
      <c r="L120" s="196"/>
      <c r="M120" s="196"/>
      <c r="N120" s="196"/>
      <c r="O120" s="196"/>
      <c r="P120" s="196"/>
      <c r="Q120" s="196"/>
      <c r="R120" s="196"/>
      <c r="S120" s="196"/>
      <c r="T120" s="196"/>
      <c r="U120" s="196"/>
      <c r="V120" s="196"/>
      <c r="W120" s="196"/>
      <c r="X120" s="196"/>
      <c r="Y120" s="247"/>
      <c r="Z120" s="247"/>
      <c r="AA120" s="247"/>
      <c r="AB120" s="247"/>
      <c r="AC120" s="247"/>
      <c r="AD120" s="247"/>
      <c r="AE120" s="247"/>
      <c r="AF120" s="247"/>
      <c r="AG120" s="247"/>
      <c r="AH120" s="247"/>
      <c r="AI120" s="247"/>
      <c r="AJ120" s="247"/>
      <c r="AK120" s="247"/>
      <c r="AL120" s="631"/>
      <c r="AN120"/>
    </row>
    <row r="121" spans="1:40" ht="99.9" customHeight="1" x14ac:dyDescent="0.3">
      <c r="A121" s="627">
        <f t="shared" si="1"/>
        <v>115</v>
      </c>
      <c r="B121" s="628"/>
      <c r="C121" s="470"/>
      <c r="D121" s="629"/>
      <c r="E121" s="630"/>
      <c r="F121" s="630"/>
      <c r="G121" s="190"/>
      <c r="H121" s="366"/>
      <c r="I121" s="341"/>
      <c r="J121" s="341"/>
      <c r="K121" s="196"/>
      <c r="L121" s="196"/>
      <c r="M121" s="196"/>
      <c r="N121" s="196"/>
      <c r="O121" s="196"/>
      <c r="P121" s="196"/>
      <c r="Q121" s="196"/>
      <c r="R121" s="196"/>
      <c r="S121" s="196"/>
      <c r="T121" s="196"/>
      <c r="U121" s="196"/>
      <c r="V121" s="196"/>
      <c r="W121" s="196"/>
      <c r="X121" s="196"/>
      <c r="Y121" s="247"/>
      <c r="Z121" s="247"/>
      <c r="AA121" s="247"/>
      <c r="AB121" s="247"/>
      <c r="AC121" s="247"/>
      <c r="AD121" s="247"/>
      <c r="AE121" s="247"/>
      <c r="AF121" s="247"/>
      <c r="AG121" s="247"/>
      <c r="AH121" s="247"/>
      <c r="AI121" s="247"/>
      <c r="AJ121" s="247"/>
      <c r="AK121" s="247"/>
      <c r="AL121" s="631"/>
      <c r="AN121"/>
    </row>
    <row r="122" spans="1:40" ht="99.9" customHeight="1" x14ac:dyDescent="0.3">
      <c r="A122" s="627">
        <f t="shared" si="1"/>
        <v>116</v>
      </c>
      <c r="B122" s="628"/>
      <c r="C122" s="470"/>
      <c r="D122" s="629"/>
      <c r="E122" s="630"/>
      <c r="F122" s="630"/>
      <c r="G122" s="190"/>
      <c r="H122" s="366"/>
      <c r="I122" s="341"/>
      <c r="J122" s="341"/>
      <c r="K122" s="196"/>
      <c r="L122" s="196"/>
      <c r="M122" s="196"/>
      <c r="N122" s="196"/>
      <c r="O122" s="196"/>
      <c r="P122" s="196"/>
      <c r="Q122" s="196"/>
      <c r="R122" s="196"/>
      <c r="S122" s="196"/>
      <c r="T122" s="196"/>
      <c r="U122" s="196"/>
      <c r="V122" s="196"/>
      <c r="W122" s="196"/>
      <c r="X122" s="196"/>
      <c r="Y122" s="247"/>
      <c r="Z122" s="247"/>
      <c r="AA122" s="247"/>
      <c r="AB122" s="247"/>
      <c r="AC122" s="247"/>
      <c r="AD122" s="247"/>
      <c r="AE122" s="247"/>
      <c r="AF122" s="247"/>
      <c r="AG122" s="247"/>
      <c r="AH122" s="247"/>
      <c r="AI122" s="247"/>
      <c r="AJ122" s="247"/>
      <c r="AK122" s="247"/>
      <c r="AL122" s="631"/>
      <c r="AN122"/>
    </row>
    <row r="123" spans="1:40" ht="99.9" customHeight="1" x14ac:dyDescent="0.3">
      <c r="A123" s="627">
        <f t="shared" si="1"/>
        <v>117</v>
      </c>
      <c r="B123" s="628"/>
      <c r="C123" s="470"/>
      <c r="D123" s="629"/>
      <c r="E123" s="630"/>
      <c r="F123" s="630"/>
      <c r="G123" s="190"/>
      <c r="H123" s="366"/>
      <c r="I123" s="341"/>
      <c r="J123" s="341"/>
      <c r="K123" s="196"/>
      <c r="L123" s="196"/>
      <c r="M123" s="196"/>
      <c r="N123" s="196"/>
      <c r="O123" s="196"/>
      <c r="P123" s="196"/>
      <c r="Q123" s="196"/>
      <c r="R123" s="196"/>
      <c r="S123" s="196"/>
      <c r="T123" s="196"/>
      <c r="U123" s="196"/>
      <c r="V123" s="196"/>
      <c r="W123" s="196"/>
      <c r="X123" s="196"/>
      <c r="Y123" s="247"/>
      <c r="Z123" s="247"/>
      <c r="AA123" s="247"/>
      <c r="AB123" s="247"/>
      <c r="AC123" s="247"/>
      <c r="AD123" s="247"/>
      <c r="AE123" s="247"/>
      <c r="AF123" s="247"/>
      <c r="AG123" s="247"/>
      <c r="AH123" s="247"/>
      <c r="AI123" s="247"/>
      <c r="AJ123" s="247"/>
      <c r="AK123" s="247"/>
      <c r="AL123" s="631"/>
      <c r="AN123"/>
    </row>
    <row r="124" spans="1:40" ht="99.9" customHeight="1" x14ac:dyDescent="0.3">
      <c r="A124" s="627">
        <f t="shared" si="1"/>
        <v>118</v>
      </c>
      <c r="B124" s="628"/>
      <c r="C124" s="470"/>
      <c r="D124" s="629"/>
      <c r="E124" s="630"/>
      <c r="F124" s="630"/>
      <c r="G124" s="190"/>
      <c r="H124" s="366"/>
      <c r="I124" s="341"/>
      <c r="J124" s="341"/>
      <c r="K124" s="196"/>
      <c r="L124" s="196"/>
      <c r="M124" s="196"/>
      <c r="N124" s="196"/>
      <c r="O124" s="196"/>
      <c r="P124" s="196"/>
      <c r="Q124" s="196"/>
      <c r="R124" s="196"/>
      <c r="S124" s="196"/>
      <c r="T124" s="196"/>
      <c r="U124" s="196"/>
      <c r="V124" s="196"/>
      <c r="W124" s="196"/>
      <c r="X124" s="196"/>
      <c r="Y124" s="247"/>
      <c r="Z124" s="247"/>
      <c r="AA124" s="247"/>
      <c r="AB124" s="247"/>
      <c r="AC124" s="247"/>
      <c r="AD124" s="247"/>
      <c r="AE124" s="247"/>
      <c r="AF124" s="247"/>
      <c r="AG124" s="247"/>
      <c r="AH124" s="247"/>
      <c r="AI124" s="247"/>
      <c r="AJ124" s="247"/>
      <c r="AK124" s="247"/>
      <c r="AL124" s="631"/>
      <c r="AN124"/>
    </row>
    <row r="125" spans="1:40" ht="99.9" customHeight="1" x14ac:dyDescent="0.3">
      <c r="A125" s="627">
        <f t="shared" si="1"/>
        <v>119</v>
      </c>
      <c r="B125" s="628"/>
      <c r="C125" s="470"/>
      <c r="D125" s="629"/>
      <c r="E125" s="630"/>
      <c r="F125" s="630"/>
      <c r="G125" s="190"/>
      <c r="H125" s="366"/>
      <c r="I125" s="341"/>
      <c r="J125" s="341"/>
      <c r="K125" s="196"/>
      <c r="L125" s="196"/>
      <c r="M125" s="196"/>
      <c r="N125" s="196"/>
      <c r="O125" s="196"/>
      <c r="P125" s="196"/>
      <c r="Q125" s="196"/>
      <c r="R125" s="196"/>
      <c r="S125" s="196"/>
      <c r="T125" s="196"/>
      <c r="U125" s="196"/>
      <c r="V125" s="196"/>
      <c r="W125" s="196"/>
      <c r="X125" s="196"/>
      <c r="Y125" s="247"/>
      <c r="Z125" s="247"/>
      <c r="AA125" s="247"/>
      <c r="AB125" s="247"/>
      <c r="AC125" s="247"/>
      <c r="AD125" s="247"/>
      <c r="AE125" s="247"/>
      <c r="AF125" s="247"/>
      <c r="AG125" s="247"/>
      <c r="AH125" s="247"/>
      <c r="AI125" s="247"/>
      <c r="AJ125" s="247"/>
      <c r="AK125" s="247"/>
      <c r="AL125" s="631" t="str">
        <f>IF(B125&gt;0,HYPERLINK(CONCATENATE("PDFSD FINALLY/",B125,".pdf"),CONCATENATE("Open PDFSD FINALLY.",B125)),"")</f>
        <v/>
      </c>
      <c r="AN125"/>
    </row>
    <row r="126" spans="1:40" ht="99.9" customHeight="1" x14ac:dyDescent="0.3">
      <c r="A126" s="627">
        <f t="shared" si="1"/>
        <v>120</v>
      </c>
      <c r="B126" s="628"/>
      <c r="C126" s="470"/>
      <c r="D126" s="629"/>
      <c r="E126" s="630"/>
      <c r="F126" s="630"/>
      <c r="G126" s="190"/>
      <c r="H126" s="366"/>
      <c r="I126" s="341"/>
      <c r="J126" s="341"/>
      <c r="K126" s="196"/>
      <c r="L126" s="196"/>
      <c r="M126" s="196"/>
      <c r="N126" s="196"/>
      <c r="O126" s="196"/>
      <c r="P126" s="196"/>
      <c r="Q126" s="196"/>
      <c r="R126" s="196"/>
      <c r="S126" s="196"/>
      <c r="T126" s="196"/>
      <c r="U126" s="196"/>
      <c r="V126" s="196"/>
      <c r="W126" s="196"/>
      <c r="X126" s="196"/>
      <c r="Y126" s="247"/>
      <c r="Z126" s="247"/>
      <c r="AA126" s="247"/>
      <c r="AB126" s="247"/>
      <c r="AC126" s="247"/>
      <c r="AD126" s="247"/>
      <c r="AE126" s="247"/>
      <c r="AF126" s="247"/>
      <c r="AG126" s="247"/>
      <c r="AH126" s="247"/>
      <c r="AI126" s="247"/>
      <c r="AJ126" s="247"/>
      <c r="AK126" s="247"/>
      <c r="AL126" s="631"/>
      <c r="AN126"/>
    </row>
    <row r="127" spans="1:40" ht="99.9" customHeight="1" x14ac:dyDescent="0.3">
      <c r="A127" s="627">
        <f t="shared" si="1"/>
        <v>121</v>
      </c>
      <c r="B127" s="628"/>
      <c r="C127" s="470"/>
      <c r="D127" s="629"/>
      <c r="E127" s="630"/>
      <c r="F127" s="630"/>
      <c r="G127" s="190"/>
      <c r="H127" s="366"/>
      <c r="I127" s="341"/>
      <c r="J127" s="341"/>
      <c r="K127" s="196"/>
      <c r="L127" s="196"/>
      <c r="M127" s="196"/>
      <c r="N127" s="196"/>
      <c r="O127" s="196"/>
      <c r="P127" s="196"/>
      <c r="Q127" s="196"/>
      <c r="R127" s="196"/>
      <c r="S127" s="196"/>
      <c r="T127" s="196"/>
      <c r="U127" s="196"/>
      <c r="V127" s="196"/>
      <c r="W127" s="196"/>
      <c r="X127" s="196"/>
      <c r="Y127" s="247"/>
      <c r="Z127" s="247"/>
      <c r="AA127" s="247"/>
      <c r="AB127" s="247"/>
      <c r="AC127" s="247"/>
      <c r="AD127" s="247"/>
      <c r="AE127" s="247"/>
      <c r="AF127" s="247"/>
      <c r="AG127" s="247"/>
      <c r="AH127" s="247"/>
      <c r="AI127" s="247"/>
      <c r="AJ127" s="247"/>
      <c r="AK127" s="247"/>
      <c r="AL127" s="631"/>
      <c r="AN127"/>
    </row>
    <row r="128" spans="1:40" ht="99.9" customHeight="1" x14ac:dyDescent="0.3">
      <c r="A128" s="627">
        <f t="shared" si="1"/>
        <v>122</v>
      </c>
      <c r="B128" s="628"/>
      <c r="C128" s="470"/>
      <c r="D128" s="629"/>
      <c r="E128" s="630"/>
      <c r="F128" s="630"/>
      <c r="G128" s="190"/>
      <c r="H128" s="366"/>
      <c r="I128" s="341"/>
      <c r="J128" s="341"/>
      <c r="K128" s="196"/>
      <c r="L128" s="196"/>
      <c r="M128" s="196"/>
      <c r="N128" s="196"/>
      <c r="O128" s="196"/>
      <c r="P128" s="196"/>
      <c r="Q128" s="196"/>
      <c r="R128" s="196"/>
      <c r="S128" s="196"/>
      <c r="T128" s="196"/>
      <c r="U128" s="196"/>
      <c r="V128" s="196"/>
      <c r="W128" s="196"/>
      <c r="X128" s="196"/>
      <c r="Y128" s="247"/>
      <c r="Z128" s="247"/>
      <c r="AA128" s="247"/>
      <c r="AB128" s="247"/>
      <c r="AC128" s="247"/>
      <c r="AD128" s="247"/>
      <c r="AE128" s="247"/>
      <c r="AF128" s="247"/>
      <c r="AG128" s="247"/>
      <c r="AH128" s="247"/>
      <c r="AI128" s="247"/>
      <c r="AJ128" s="247"/>
      <c r="AK128" s="247"/>
      <c r="AL128" s="631" t="str">
        <f>IF(B128&gt;0,HYPERLINK(CONCATENATE("PDFSD FINALLY/",B128,".pdf"),CONCATENATE("Open PDFSD FINALLY.",B128)),"")</f>
        <v/>
      </c>
      <c r="AN128"/>
    </row>
    <row r="129" spans="1:40" ht="99.9" customHeight="1" x14ac:dyDescent="0.3">
      <c r="A129" s="627">
        <f t="shared" si="1"/>
        <v>123</v>
      </c>
      <c r="B129" s="628"/>
      <c r="C129" s="470"/>
      <c r="D129" s="629"/>
      <c r="E129" s="630"/>
      <c r="F129" s="630"/>
      <c r="G129" s="190"/>
      <c r="H129" s="366"/>
      <c r="I129" s="341"/>
      <c r="J129" s="341"/>
      <c r="K129" s="196"/>
      <c r="L129" s="196"/>
      <c r="M129" s="196"/>
      <c r="N129" s="196"/>
      <c r="O129" s="196"/>
      <c r="P129" s="196"/>
      <c r="Q129" s="196"/>
      <c r="R129" s="196"/>
      <c r="S129" s="196"/>
      <c r="T129" s="196"/>
      <c r="U129" s="196"/>
      <c r="V129" s="196"/>
      <c r="W129" s="196"/>
      <c r="X129" s="196"/>
      <c r="Y129" s="247"/>
      <c r="Z129" s="247"/>
      <c r="AA129" s="247"/>
      <c r="AB129" s="247"/>
      <c r="AC129" s="247"/>
      <c r="AD129" s="247"/>
      <c r="AE129" s="247"/>
      <c r="AF129" s="247"/>
      <c r="AG129" s="247"/>
      <c r="AH129" s="247"/>
      <c r="AI129" s="247"/>
      <c r="AJ129" s="247"/>
      <c r="AK129" s="247"/>
      <c r="AL129" s="631"/>
      <c r="AN129"/>
    </row>
    <row r="130" spans="1:40" ht="99.9" customHeight="1" x14ac:dyDescent="0.3">
      <c r="A130" s="627">
        <f t="shared" si="1"/>
        <v>124</v>
      </c>
      <c r="B130" s="628"/>
      <c r="C130" s="470"/>
      <c r="D130" s="629"/>
      <c r="E130" s="630"/>
      <c r="F130" s="630"/>
      <c r="G130" s="190"/>
      <c r="H130" s="366"/>
      <c r="I130" s="341"/>
      <c r="J130" s="341"/>
      <c r="K130" s="196"/>
      <c r="L130" s="196"/>
      <c r="M130" s="196"/>
      <c r="N130" s="196"/>
      <c r="O130" s="196"/>
      <c r="P130" s="196"/>
      <c r="Q130" s="196"/>
      <c r="R130" s="196"/>
      <c r="S130" s="196"/>
      <c r="T130" s="196"/>
      <c r="U130" s="196"/>
      <c r="V130" s="196"/>
      <c r="W130" s="196"/>
      <c r="X130" s="196"/>
      <c r="Y130" s="247"/>
      <c r="Z130" s="247"/>
      <c r="AA130" s="247"/>
      <c r="AB130" s="247"/>
      <c r="AC130" s="247"/>
      <c r="AD130" s="247"/>
      <c r="AE130" s="247"/>
      <c r="AF130" s="247"/>
      <c r="AG130" s="247"/>
      <c r="AH130" s="247"/>
      <c r="AI130" s="247"/>
      <c r="AJ130" s="247"/>
      <c r="AK130" s="247"/>
      <c r="AL130" s="631"/>
      <c r="AN130"/>
    </row>
    <row r="131" spans="1:40" ht="99.9" customHeight="1" x14ac:dyDescent="0.3">
      <c r="A131" s="627">
        <f t="shared" si="1"/>
        <v>125</v>
      </c>
      <c r="B131" s="628"/>
      <c r="C131" s="470"/>
      <c r="D131" s="629"/>
      <c r="E131" s="630"/>
      <c r="F131" s="630"/>
      <c r="G131" s="190"/>
      <c r="H131" s="366"/>
      <c r="I131" s="341"/>
      <c r="J131" s="341"/>
      <c r="K131" s="196"/>
      <c r="L131" s="196"/>
      <c r="M131" s="196"/>
      <c r="N131" s="196"/>
      <c r="O131" s="196"/>
      <c r="P131" s="196"/>
      <c r="Q131" s="196"/>
      <c r="R131" s="196"/>
      <c r="S131" s="196"/>
      <c r="T131" s="196"/>
      <c r="U131" s="196"/>
      <c r="V131" s="196"/>
      <c r="W131" s="196"/>
      <c r="X131" s="196"/>
      <c r="Y131" s="247"/>
      <c r="Z131" s="247"/>
      <c r="AA131" s="247"/>
      <c r="AB131" s="247"/>
      <c r="AC131" s="247"/>
      <c r="AD131" s="247"/>
      <c r="AE131" s="247"/>
      <c r="AF131" s="247"/>
      <c r="AG131" s="247"/>
      <c r="AH131" s="247"/>
      <c r="AI131" s="247"/>
      <c r="AJ131" s="247"/>
      <c r="AK131" s="247"/>
      <c r="AL131" s="631"/>
      <c r="AN131"/>
    </row>
    <row r="132" spans="1:40" ht="99.9" customHeight="1" x14ac:dyDescent="0.3">
      <c r="A132" s="627">
        <f t="shared" si="1"/>
        <v>126</v>
      </c>
      <c r="B132" s="628"/>
      <c r="C132" s="470"/>
      <c r="D132" s="629"/>
      <c r="E132" s="630"/>
      <c r="F132" s="630"/>
      <c r="G132" s="190"/>
      <c r="H132" s="366"/>
      <c r="I132" s="341"/>
      <c r="J132" s="341"/>
      <c r="K132" s="196"/>
      <c r="L132" s="196"/>
      <c r="M132" s="196"/>
      <c r="N132" s="196"/>
      <c r="O132" s="196"/>
      <c r="P132" s="196"/>
      <c r="Q132" s="196"/>
      <c r="R132" s="196"/>
      <c r="S132" s="196"/>
      <c r="T132" s="196"/>
      <c r="U132" s="196"/>
      <c r="V132" s="196"/>
      <c r="W132" s="196"/>
      <c r="X132" s="196"/>
      <c r="Y132" s="247"/>
      <c r="Z132" s="247"/>
      <c r="AA132" s="247"/>
      <c r="AB132" s="247"/>
      <c r="AC132" s="247"/>
      <c r="AD132" s="247"/>
      <c r="AE132" s="247"/>
      <c r="AF132" s="247"/>
      <c r="AG132" s="247"/>
      <c r="AH132" s="247"/>
      <c r="AI132" s="247"/>
      <c r="AJ132" s="247"/>
      <c r="AK132" s="247"/>
      <c r="AL132" s="631"/>
      <c r="AN132"/>
    </row>
    <row r="133" spans="1:40" ht="99.9" customHeight="1" x14ac:dyDescent="0.3">
      <c r="A133" s="627">
        <f t="shared" si="1"/>
        <v>127</v>
      </c>
      <c r="B133" s="628"/>
      <c r="C133" s="470"/>
      <c r="D133" s="629"/>
      <c r="E133" s="630"/>
      <c r="F133" s="630"/>
      <c r="G133" s="190"/>
      <c r="H133" s="366"/>
      <c r="I133" s="341"/>
      <c r="J133" s="341"/>
      <c r="K133" s="196"/>
      <c r="L133" s="196"/>
      <c r="M133" s="196"/>
      <c r="N133" s="196"/>
      <c r="O133" s="196"/>
      <c r="P133" s="196"/>
      <c r="Q133" s="196"/>
      <c r="R133" s="196"/>
      <c r="S133" s="196"/>
      <c r="T133" s="196"/>
      <c r="U133" s="196"/>
      <c r="V133" s="196"/>
      <c r="W133" s="196"/>
      <c r="X133" s="196"/>
      <c r="Y133" s="247"/>
      <c r="Z133" s="247"/>
      <c r="AA133" s="247"/>
      <c r="AB133" s="247"/>
      <c r="AC133" s="247"/>
      <c r="AD133" s="247"/>
      <c r="AE133" s="247"/>
      <c r="AF133" s="247"/>
      <c r="AG133" s="247"/>
      <c r="AH133" s="247"/>
      <c r="AI133" s="247"/>
      <c r="AJ133" s="247"/>
      <c r="AK133" s="247"/>
      <c r="AL133" s="631"/>
      <c r="AN133"/>
    </row>
    <row r="134" spans="1:40" ht="99.9" customHeight="1" x14ac:dyDescent="0.3">
      <c r="A134" s="627">
        <f t="shared" si="1"/>
        <v>128</v>
      </c>
      <c r="B134" s="628"/>
      <c r="C134" s="470"/>
      <c r="D134" s="629"/>
      <c r="E134" s="630"/>
      <c r="F134" s="630"/>
      <c r="G134" s="190"/>
      <c r="H134" s="366"/>
      <c r="I134" s="341"/>
      <c r="J134" s="341"/>
      <c r="K134" s="196"/>
      <c r="L134" s="196"/>
      <c r="M134" s="196"/>
      <c r="N134" s="196"/>
      <c r="O134" s="196"/>
      <c r="P134" s="196"/>
      <c r="Q134" s="196"/>
      <c r="R134" s="196"/>
      <c r="S134" s="196"/>
      <c r="T134" s="196"/>
      <c r="U134" s="196"/>
      <c r="V134" s="196"/>
      <c r="W134" s="196"/>
      <c r="X134" s="196"/>
      <c r="Y134" s="247"/>
      <c r="Z134" s="247"/>
      <c r="AA134" s="247"/>
      <c r="AB134" s="247"/>
      <c r="AC134" s="247"/>
      <c r="AD134" s="247"/>
      <c r="AE134" s="247"/>
      <c r="AF134" s="247"/>
      <c r="AG134" s="247"/>
      <c r="AH134" s="247"/>
      <c r="AI134" s="247"/>
      <c r="AJ134" s="247"/>
      <c r="AK134" s="247"/>
      <c r="AL134" s="631"/>
      <c r="AN134"/>
    </row>
    <row r="135" spans="1:40" ht="99.9" customHeight="1" x14ac:dyDescent="0.3">
      <c r="A135" s="627">
        <f t="shared" si="1"/>
        <v>129</v>
      </c>
      <c r="B135" s="628"/>
      <c r="C135" s="470"/>
      <c r="D135" s="629"/>
      <c r="E135" s="630"/>
      <c r="F135" s="630"/>
      <c r="G135" s="190"/>
      <c r="H135" s="366"/>
      <c r="I135" s="341"/>
      <c r="J135" s="341"/>
      <c r="K135" s="196"/>
      <c r="L135" s="196"/>
      <c r="M135" s="196"/>
      <c r="N135" s="196"/>
      <c r="O135" s="196"/>
      <c r="P135" s="196"/>
      <c r="Q135" s="196"/>
      <c r="R135" s="196"/>
      <c r="S135" s="196"/>
      <c r="T135" s="196"/>
      <c r="U135" s="196"/>
      <c r="V135" s="196"/>
      <c r="W135" s="196"/>
      <c r="X135" s="196"/>
      <c r="Y135" s="247"/>
      <c r="Z135" s="247"/>
      <c r="AA135" s="247"/>
      <c r="AB135" s="247"/>
      <c r="AC135" s="247"/>
      <c r="AD135" s="247"/>
      <c r="AE135" s="247"/>
      <c r="AF135" s="247"/>
      <c r="AG135" s="247"/>
      <c r="AH135" s="247"/>
      <c r="AI135" s="247"/>
      <c r="AJ135" s="247"/>
      <c r="AK135" s="247"/>
      <c r="AL135" s="631"/>
      <c r="AN135"/>
    </row>
    <row r="136" spans="1:40" ht="99.9" customHeight="1" x14ac:dyDescent="0.3">
      <c r="A136" s="627">
        <f t="shared" ref="A136:A182" si="2">ROW()-ROW($A$6)</f>
        <v>130</v>
      </c>
      <c r="B136" s="628"/>
      <c r="C136" s="470"/>
      <c r="D136" s="629"/>
      <c r="E136" s="630"/>
      <c r="F136" s="630"/>
      <c r="G136" s="190"/>
      <c r="H136" s="366"/>
      <c r="I136" s="341"/>
      <c r="J136" s="341"/>
      <c r="K136" s="196"/>
      <c r="L136" s="196"/>
      <c r="M136" s="196"/>
      <c r="N136" s="196"/>
      <c r="O136" s="196"/>
      <c r="P136" s="196"/>
      <c r="Q136" s="196"/>
      <c r="R136" s="196"/>
      <c r="S136" s="196"/>
      <c r="T136" s="196"/>
      <c r="U136" s="196"/>
      <c r="V136" s="196"/>
      <c r="W136" s="196"/>
      <c r="X136" s="196"/>
      <c r="Y136" s="247"/>
      <c r="Z136" s="247"/>
      <c r="AA136" s="247"/>
      <c r="AB136" s="247"/>
      <c r="AC136" s="247"/>
      <c r="AD136" s="247"/>
      <c r="AE136" s="247"/>
      <c r="AF136" s="247"/>
      <c r="AG136" s="247"/>
      <c r="AH136" s="247"/>
      <c r="AI136" s="247"/>
      <c r="AJ136" s="247"/>
      <c r="AK136" s="247"/>
      <c r="AL136" s="631" t="str">
        <f>IF(B136&gt;0,HYPERLINK(CONCATENATE("PDFSD FINALLY/",B136,".pdf"),CONCATENATE("Open PDFSD FINALLY.",B136)),"")</f>
        <v/>
      </c>
      <c r="AN136"/>
    </row>
    <row r="137" spans="1:40" ht="99.9" customHeight="1" x14ac:dyDescent="0.3">
      <c r="A137" s="627">
        <f t="shared" si="2"/>
        <v>131</v>
      </c>
      <c r="B137" s="628"/>
      <c r="C137" s="470"/>
      <c r="D137" s="629"/>
      <c r="E137" s="630"/>
      <c r="F137" s="630"/>
      <c r="G137" s="190"/>
      <c r="H137" s="366"/>
      <c r="I137" s="341"/>
      <c r="J137" s="341"/>
      <c r="K137" s="196"/>
      <c r="L137" s="196"/>
      <c r="M137" s="196"/>
      <c r="N137" s="196"/>
      <c r="O137" s="196"/>
      <c r="P137" s="196"/>
      <c r="Q137" s="196"/>
      <c r="R137" s="196"/>
      <c r="S137" s="196"/>
      <c r="T137" s="196"/>
      <c r="U137" s="196"/>
      <c r="V137" s="196"/>
      <c r="W137" s="196"/>
      <c r="X137" s="196"/>
      <c r="Y137" s="247"/>
      <c r="Z137" s="247"/>
      <c r="AA137" s="247"/>
      <c r="AB137" s="247"/>
      <c r="AC137" s="247"/>
      <c r="AD137" s="247"/>
      <c r="AE137" s="247"/>
      <c r="AF137" s="247"/>
      <c r="AG137" s="247"/>
      <c r="AH137" s="247"/>
      <c r="AI137" s="247"/>
      <c r="AJ137" s="247"/>
      <c r="AK137" s="247"/>
      <c r="AL137" s="631"/>
      <c r="AN137"/>
    </row>
    <row r="138" spans="1:40" ht="99.9" customHeight="1" x14ac:dyDescent="0.3">
      <c r="A138" s="627">
        <f t="shared" si="2"/>
        <v>132</v>
      </c>
      <c r="B138" s="628"/>
      <c r="C138" s="470"/>
      <c r="D138" s="629"/>
      <c r="E138" s="630"/>
      <c r="F138" s="630"/>
      <c r="G138" s="190"/>
      <c r="H138" s="366"/>
      <c r="I138" s="341"/>
      <c r="J138" s="341"/>
      <c r="K138" s="196"/>
      <c r="L138" s="196"/>
      <c r="M138" s="196"/>
      <c r="N138" s="196"/>
      <c r="O138" s="196"/>
      <c r="P138" s="196"/>
      <c r="Q138" s="196"/>
      <c r="R138" s="196"/>
      <c r="S138" s="196"/>
      <c r="T138" s="196"/>
      <c r="U138" s="196"/>
      <c r="V138" s="196"/>
      <c r="W138" s="196"/>
      <c r="X138" s="196"/>
      <c r="Y138" s="247"/>
      <c r="Z138" s="247"/>
      <c r="AA138" s="247"/>
      <c r="AB138" s="247"/>
      <c r="AC138" s="247"/>
      <c r="AD138" s="247"/>
      <c r="AE138" s="247"/>
      <c r="AF138" s="247"/>
      <c r="AG138" s="247"/>
      <c r="AH138" s="247"/>
      <c r="AI138" s="247"/>
      <c r="AJ138" s="247"/>
      <c r="AK138" s="247"/>
      <c r="AL138" s="631"/>
      <c r="AN138"/>
    </row>
    <row r="139" spans="1:40" ht="99.9" customHeight="1" x14ac:dyDescent="0.3">
      <c r="A139" s="627">
        <f t="shared" si="2"/>
        <v>133</v>
      </c>
      <c r="B139" s="628"/>
      <c r="C139" s="470"/>
      <c r="D139" s="629"/>
      <c r="E139" s="630"/>
      <c r="F139" s="630"/>
      <c r="G139" s="190"/>
      <c r="H139" s="366"/>
      <c r="I139" s="341"/>
      <c r="J139" s="341"/>
      <c r="K139" s="196"/>
      <c r="L139" s="196"/>
      <c r="M139" s="196"/>
      <c r="N139" s="196"/>
      <c r="O139" s="196"/>
      <c r="P139" s="196"/>
      <c r="Q139" s="196"/>
      <c r="R139" s="196"/>
      <c r="S139" s="196"/>
      <c r="T139" s="196"/>
      <c r="U139" s="196"/>
      <c r="V139" s="196"/>
      <c r="W139" s="196"/>
      <c r="X139" s="196"/>
      <c r="Y139" s="247"/>
      <c r="Z139" s="247"/>
      <c r="AA139" s="247"/>
      <c r="AB139" s="247"/>
      <c r="AC139" s="247"/>
      <c r="AD139" s="247"/>
      <c r="AE139" s="247"/>
      <c r="AF139" s="247"/>
      <c r="AG139" s="247"/>
      <c r="AH139" s="247"/>
      <c r="AI139" s="247"/>
      <c r="AJ139" s="247"/>
      <c r="AK139" s="247"/>
      <c r="AL139" s="631" t="str">
        <f>IF(B139&gt;0,HYPERLINK(CONCATENATE("PDFSD FINALLY/",B139,".pdf"),CONCATENATE("Open PDFSD FINALLY.",B139)),"")</f>
        <v/>
      </c>
      <c r="AN139"/>
    </row>
    <row r="140" spans="1:40" ht="99.9" customHeight="1" x14ac:dyDescent="0.3">
      <c r="A140" s="627">
        <f t="shared" si="2"/>
        <v>134</v>
      </c>
      <c r="B140" s="628"/>
      <c r="C140" s="470"/>
      <c r="D140" s="629"/>
      <c r="E140" s="630"/>
      <c r="F140" s="630"/>
      <c r="G140" s="190"/>
      <c r="H140" s="366"/>
      <c r="I140" s="341"/>
      <c r="J140" s="341"/>
      <c r="K140" s="196"/>
      <c r="L140" s="196"/>
      <c r="M140" s="196"/>
      <c r="N140" s="196"/>
      <c r="O140" s="196"/>
      <c r="P140" s="196"/>
      <c r="Q140" s="196"/>
      <c r="R140" s="196"/>
      <c r="S140" s="196"/>
      <c r="T140" s="196"/>
      <c r="U140" s="196"/>
      <c r="V140" s="196"/>
      <c r="W140" s="196"/>
      <c r="X140" s="196"/>
      <c r="Y140" s="247"/>
      <c r="Z140" s="247"/>
      <c r="AA140" s="247"/>
      <c r="AB140" s="247"/>
      <c r="AC140" s="247"/>
      <c r="AD140" s="247"/>
      <c r="AE140" s="247"/>
      <c r="AF140" s="247"/>
      <c r="AG140" s="247"/>
      <c r="AH140" s="247"/>
      <c r="AI140" s="247"/>
      <c r="AJ140" s="247"/>
      <c r="AK140" s="247"/>
      <c r="AL140" s="631"/>
      <c r="AN140"/>
    </row>
    <row r="141" spans="1:40" ht="99.9" customHeight="1" x14ac:dyDescent="0.3">
      <c r="A141" s="627">
        <f t="shared" si="2"/>
        <v>135</v>
      </c>
      <c r="B141" s="628"/>
      <c r="C141" s="470"/>
      <c r="D141" s="629"/>
      <c r="E141" s="630"/>
      <c r="F141" s="630"/>
      <c r="G141" s="190"/>
      <c r="H141" s="366"/>
      <c r="I141" s="341"/>
      <c r="J141" s="341"/>
      <c r="K141" s="196"/>
      <c r="L141" s="196"/>
      <c r="M141" s="196"/>
      <c r="N141" s="196"/>
      <c r="O141" s="196"/>
      <c r="P141" s="196"/>
      <c r="Q141" s="196"/>
      <c r="R141" s="196"/>
      <c r="S141" s="196"/>
      <c r="T141" s="196"/>
      <c r="U141" s="196"/>
      <c r="V141" s="196"/>
      <c r="W141" s="196"/>
      <c r="X141" s="196"/>
      <c r="Y141" s="247"/>
      <c r="Z141" s="247"/>
      <c r="AA141" s="247"/>
      <c r="AB141" s="247"/>
      <c r="AC141" s="247"/>
      <c r="AD141" s="247"/>
      <c r="AE141" s="247"/>
      <c r="AF141" s="247"/>
      <c r="AG141" s="247"/>
      <c r="AH141" s="247"/>
      <c r="AI141" s="247"/>
      <c r="AJ141" s="247"/>
      <c r="AK141" s="247"/>
      <c r="AL141" s="631"/>
      <c r="AN141"/>
    </row>
    <row r="142" spans="1:40" ht="99.9" customHeight="1" x14ac:dyDescent="0.3">
      <c r="A142" s="627">
        <f t="shared" si="2"/>
        <v>136</v>
      </c>
      <c r="B142" s="628"/>
      <c r="C142" s="470"/>
      <c r="D142" s="629"/>
      <c r="E142" s="630"/>
      <c r="F142" s="630"/>
      <c r="G142" s="190"/>
      <c r="H142" s="366"/>
      <c r="I142" s="341"/>
      <c r="J142" s="341"/>
      <c r="K142" s="196"/>
      <c r="L142" s="196"/>
      <c r="M142" s="196"/>
      <c r="N142" s="196"/>
      <c r="O142" s="196"/>
      <c r="P142" s="196"/>
      <c r="Q142" s="196"/>
      <c r="R142" s="196"/>
      <c r="S142" s="196"/>
      <c r="T142" s="196"/>
      <c r="U142" s="196"/>
      <c r="V142" s="196"/>
      <c r="W142" s="196"/>
      <c r="X142" s="196"/>
      <c r="Y142" s="247"/>
      <c r="Z142" s="247"/>
      <c r="AA142" s="247"/>
      <c r="AB142" s="247"/>
      <c r="AC142" s="247"/>
      <c r="AD142" s="247"/>
      <c r="AE142" s="247"/>
      <c r="AF142" s="247"/>
      <c r="AG142" s="247"/>
      <c r="AH142" s="247"/>
      <c r="AI142" s="247"/>
      <c r="AJ142" s="247"/>
      <c r="AK142" s="247"/>
      <c r="AL142" s="631" t="str">
        <f>IF(B142&gt;0,HYPERLINK(CONCATENATE("PDFSD FINALLY/",B142,".pdf"),CONCATENATE("Open PDFSD FINALLY.",B142)),"")</f>
        <v/>
      </c>
      <c r="AN142"/>
    </row>
    <row r="143" spans="1:40" ht="99.9" customHeight="1" x14ac:dyDescent="0.3">
      <c r="A143" s="627">
        <f t="shared" si="2"/>
        <v>137</v>
      </c>
      <c r="B143" s="628"/>
      <c r="C143" s="470"/>
      <c r="D143" s="629"/>
      <c r="E143" s="630"/>
      <c r="F143" s="630"/>
      <c r="G143" s="190"/>
      <c r="H143" s="366"/>
      <c r="I143" s="341"/>
      <c r="J143" s="341"/>
      <c r="K143" s="196"/>
      <c r="L143" s="196"/>
      <c r="M143" s="196"/>
      <c r="N143" s="196"/>
      <c r="O143" s="196"/>
      <c r="P143" s="196"/>
      <c r="Q143" s="196"/>
      <c r="R143" s="196"/>
      <c r="S143" s="196"/>
      <c r="T143" s="196"/>
      <c r="U143" s="196"/>
      <c r="V143" s="196"/>
      <c r="W143" s="196"/>
      <c r="X143" s="196"/>
      <c r="Y143" s="247"/>
      <c r="Z143" s="247"/>
      <c r="AA143" s="247"/>
      <c r="AB143" s="247"/>
      <c r="AC143" s="247"/>
      <c r="AD143" s="247"/>
      <c r="AE143" s="247"/>
      <c r="AF143" s="247"/>
      <c r="AG143" s="247"/>
      <c r="AH143" s="247"/>
      <c r="AI143" s="247"/>
      <c r="AJ143" s="247"/>
      <c r="AK143" s="247"/>
      <c r="AL143" s="631"/>
      <c r="AN143"/>
    </row>
    <row r="144" spans="1:40" ht="99.9" customHeight="1" x14ac:dyDescent="0.3">
      <c r="A144" s="627">
        <f t="shared" si="2"/>
        <v>138</v>
      </c>
      <c r="B144" s="628"/>
      <c r="C144" s="470"/>
      <c r="D144" s="629"/>
      <c r="E144" s="630"/>
      <c r="F144" s="630"/>
      <c r="G144" s="190"/>
      <c r="H144" s="366"/>
      <c r="I144" s="341"/>
      <c r="J144" s="341"/>
      <c r="K144" s="196"/>
      <c r="L144" s="196"/>
      <c r="M144" s="196"/>
      <c r="N144" s="196"/>
      <c r="O144" s="196"/>
      <c r="P144" s="196"/>
      <c r="Q144" s="196"/>
      <c r="R144" s="196"/>
      <c r="S144" s="196"/>
      <c r="T144" s="196"/>
      <c r="U144" s="196"/>
      <c r="V144" s="196"/>
      <c r="W144" s="196"/>
      <c r="X144" s="196"/>
      <c r="Y144" s="247"/>
      <c r="Z144" s="247"/>
      <c r="AA144" s="247"/>
      <c r="AB144" s="247"/>
      <c r="AC144" s="247"/>
      <c r="AD144" s="247"/>
      <c r="AE144" s="247"/>
      <c r="AF144" s="247"/>
      <c r="AG144" s="247"/>
      <c r="AH144" s="247"/>
      <c r="AI144" s="247"/>
      <c r="AJ144" s="247"/>
      <c r="AK144" s="247"/>
      <c r="AL144" s="631"/>
      <c r="AN144"/>
    </row>
    <row r="145" spans="1:40" ht="99.9" customHeight="1" x14ac:dyDescent="0.3">
      <c r="A145" s="627">
        <f t="shared" si="2"/>
        <v>139</v>
      </c>
      <c r="B145" s="628"/>
      <c r="C145" s="470"/>
      <c r="D145" s="629"/>
      <c r="E145" s="630"/>
      <c r="F145" s="630"/>
      <c r="G145" s="190"/>
      <c r="H145" s="366"/>
      <c r="I145" s="341"/>
      <c r="J145" s="341"/>
      <c r="K145" s="196"/>
      <c r="L145" s="196"/>
      <c r="M145" s="196"/>
      <c r="N145" s="196"/>
      <c r="O145" s="196"/>
      <c r="P145" s="196"/>
      <c r="Q145" s="196"/>
      <c r="R145" s="196"/>
      <c r="S145" s="196"/>
      <c r="T145" s="196"/>
      <c r="U145" s="196"/>
      <c r="V145" s="196"/>
      <c r="W145" s="196"/>
      <c r="X145" s="196"/>
      <c r="Y145" s="247"/>
      <c r="Z145" s="247"/>
      <c r="AA145" s="247"/>
      <c r="AB145" s="247"/>
      <c r="AC145" s="247"/>
      <c r="AD145" s="247"/>
      <c r="AE145" s="247"/>
      <c r="AF145" s="247"/>
      <c r="AG145" s="247"/>
      <c r="AH145" s="247"/>
      <c r="AI145" s="247"/>
      <c r="AJ145" s="247"/>
      <c r="AK145" s="247"/>
      <c r="AL145" s="631" t="str">
        <f>IF(B145&gt;0,HYPERLINK(CONCATENATE("PDFSD FINALLY/",B145,".pdf"),CONCATENATE("Open PDFSD FINALLY.",B145)),"")</f>
        <v/>
      </c>
      <c r="AN145"/>
    </row>
    <row r="146" spans="1:40" ht="99.9" customHeight="1" x14ac:dyDescent="0.3">
      <c r="A146" s="627">
        <f t="shared" si="2"/>
        <v>140</v>
      </c>
      <c r="B146" s="628"/>
      <c r="C146" s="470"/>
      <c r="D146" s="629"/>
      <c r="E146" s="630"/>
      <c r="F146" s="630"/>
      <c r="G146" s="190"/>
      <c r="H146" s="366"/>
      <c r="I146" s="341"/>
      <c r="J146" s="341"/>
      <c r="K146" s="196"/>
      <c r="L146" s="196"/>
      <c r="M146" s="196"/>
      <c r="N146" s="196"/>
      <c r="O146" s="196"/>
      <c r="P146" s="196"/>
      <c r="Q146" s="196"/>
      <c r="R146" s="196"/>
      <c r="S146" s="196"/>
      <c r="T146" s="196"/>
      <c r="U146" s="196"/>
      <c r="V146" s="196"/>
      <c r="W146" s="196"/>
      <c r="X146" s="196"/>
      <c r="Y146" s="247"/>
      <c r="Z146" s="247"/>
      <c r="AA146" s="247"/>
      <c r="AB146" s="247"/>
      <c r="AC146" s="247"/>
      <c r="AD146" s="247"/>
      <c r="AE146" s="247"/>
      <c r="AF146" s="247"/>
      <c r="AG146" s="247"/>
      <c r="AH146" s="247"/>
      <c r="AI146" s="247"/>
      <c r="AJ146" s="247"/>
      <c r="AK146" s="247"/>
      <c r="AL146" s="631"/>
      <c r="AN146"/>
    </row>
    <row r="147" spans="1:40" ht="99.9" customHeight="1" x14ac:dyDescent="0.3">
      <c r="A147" s="627">
        <f t="shared" si="2"/>
        <v>141</v>
      </c>
      <c r="B147" s="628"/>
      <c r="C147" s="470"/>
      <c r="D147" s="629"/>
      <c r="E147" s="630"/>
      <c r="F147" s="630"/>
      <c r="G147" s="190"/>
      <c r="H147" s="366"/>
      <c r="I147" s="341"/>
      <c r="J147" s="341"/>
      <c r="K147" s="196"/>
      <c r="L147" s="196"/>
      <c r="M147" s="196"/>
      <c r="N147" s="196"/>
      <c r="O147" s="196"/>
      <c r="P147" s="196"/>
      <c r="Q147" s="196"/>
      <c r="R147" s="196"/>
      <c r="S147" s="196"/>
      <c r="T147" s="196"/>
      <c r="U147" s="196"/>
      <c r="V147" s="196"/>
      <c r="W147" s="196"/>
      <c r="X147" s="196"/>
      <c r="Y147" s="247"/>
      <c r="Z147" s="247"/>
      <c r="AA147" s="247"/>
      <c r="AB147" s="247"/>
      <c r="AC147" s="247"/>
      <c r="AD147" s="247"/>
      <c r="AE147" s="247"/>
      <c r="AF147" s="247"/>
      <c r="AG147" s="247"/>
      <c r="AH147" s="247"/>
      <c r="AI147" s="247"/>
      <c r="AJ147" s="247"/>
      <c r="AK147" s="247"/>
      <c r="AL147" s="631"/>
      <c r="AN147"/>
    </row>
    <row r="148" spans="1:40" ht="99.9" customHeight="1" x14ac:dyDescent="0.3">
      <c r="A148" s="627">
        <f t="shared" si="2"/>
        <v>142</v>
      </c>
      <c r="B148" s="628"/>
      <c r="C148" s="470"/>
      <c r="D148" s="629"/>
      <c r="E148" s="630"/>
      <c r="F148" s="630"/>
      <c r="G148" s="190"/>
      <c r="H148" s="366"/>
      <c r="I148" s="341"/>
      <c r="J148" s="341"/>
      <c r="K148" s="196"/>
      <c r="L148" s="196"/>
      <c r="M148" s="196"/>
      <c r="N148" s="196"/>
      <c r="O148" s="196"/>
      <c r="P148" s="196"/>
      <c r="Q148" s="196"/>
      <c r="R148" s="196"/>
      <c r="S148" s="196"/>
      <c r="T148" s="196"/>
      <c r="U148" s="196"/>
      <c r="V148" s="196"/>
      <c r="W148" s="196"/>
      <c r="X148" s="196"/>
      <c r="Y148" s="247"/>
      <c r="Z148" s="247"/>
      <c r="AA148" s="247"/>
      <c r="AB148" s="247"/>
      <c r="AC148" s="247"/>
      <c r="AD148" s="247"/>
      <c r="AE148" s="247"/>
      <c r="AF148" s="247"/>
      <c r="AG148" s="247"/>
      <c r="AH148" s="247"/>
      <c r="AI148" s="247"/>
      <c r="AJ148" s="247"/>
      <c r="AK148" s="247"/>
      <c r="AL148" s="631"/>
      <c r="AN148"/>
    </row>
    <row r="149" spans="1:40" ht="99.9" customHeight="1" x14ac:dyDescent="0.3">
      <c r="A149" s="627">
        <f t="shared" si="2"/>
        <v>143</v>
      </c>
      <c r="B149" s="628"/>
      <c r="C149" s="470"/>
      <c r="D149" s="629"/>
      <c r="E149" s="630"/>
      <c r="F149" s="630"/>
      <c r="G149" s="190"/>
      <c r="H149" s="366"/>
      <c r="I149" s="341"/>
      <c r="J149" s="341"/>
      <c r="K149" s="196"/>
      <c r="L149" s="196"/>
      <c r="M149" s="196"/>
      <c r="N149" s="196"/>
      <c r="O149" s="196"/>
      <c r="P149" s="196"/>
      <c r="Q149" s="196"/>
      <c r="R149" s="196"/>
      <c r="S149" s="196"/>
      <c r="T149" s="196"/>
      <c r="U149" s="196"/>
      <c r="V149" s="196"/>
      <c r="W149" s="196"/>
      <c r="X149" s="196"/>
      <c r="Y149" s="247"/>
      <c r="Z149" s="247"/>
      <c r="AA149" s="247"/>
      <c r="AB149" s="247"/>
      <c r="AC149" s="247"/>
      <c r="AD149" s="247"/>
      <c r="AE149" s="247"/>
      <c r="AF149" s="247"/>
      <c r="AG149" s="247"/>
      <c r="AH149" s="247"/>
      <c r="AI149" s="247"/>
      <c r="AJ149" s="247"/>
      <c r="AK149" s="247"/>
      <c r="AL149" s="631"/>
      <c r="AN149"/>
    </row>
    <row r="150" spans="1:40" ht="99.9" customHeight="1" x14ac:dyDescent="0.3">
      <c r="A150" s="627">
        <f t="shared" si="2"/>
        <v>144</v>
      </c>
      <c r="B150" s="628"/>
      <c r="C150" s="470"/>
      <c r="D150" s="629"/>
      <c r="E150" s="630"/>
      <c r="F150" s="630"/>
      <c r="G150" s="190"/>
      <c r="H150" s="366"/>
      <c r="I150" s="341"/>
      <c r="J150" s="341"/>
      <c r="K150" s="196"/>
      <c r="L150" s="196"/>
      <c r="M150" s="196"/>
      <c r="N150" s="196"/>
      <c r="O150" s="196"/>
      <c r="P150" s="196"/>
      <c r="Q150" s="196"/>
      <c r="R150" s="196"/>
      <c r="S150" s="196"/>
      <c r="T150" s="196"/>
      <c r="U150" s="196"/>
      <c r="V150" s="196"/>
      <c r="W150" s="196"/>
      <c r="X150" s="196"/>
      <c r="Y150" s="247"/>
      <c r="Z150" s="247"/>
      <c r="AA150" s="247"/>
      <c r="AB150" s="247"/>
      <c r="AC150" s="247"/>
      <c r="AD150" s="247"/>
      <c r="AE150" s="247"/>
      <c r="AF150" s="247"/>
      <c r="AG150" s="247"/>
      <c r="AH150" s="247"/>
      <c r="AI150" s="247"/>
      <c r="AJ150" s="247"/>
      <c r="AK150" s="247"/>
      <c r="AL150" s="631" t="str">
        <f>IF(B150&gt;0,HYPERLINK(CONCATENATE("PDFSD FINALLY/",B150,".pdf"),CONCATENATE("Open PDFSD FINALLY.",B150)),"")</f>
        <v/>
      </c>
      <c r="AN150"/>
    </row>
    <row r="151" spans="1:40" ht="99.9" customHeight="1" x14ac:dyDescent="0.3">
      <c r="A151" s="627">
        <f t="shared" si="2"/>
        <v>145</v>
      </c>
      <c r="B151" s="628"/>
      <c r="C151" s="470"/>
      <c r="D151" s="629"/>
      <c r="E151" s="630"/>
      <c r="F151" s="630"/>
      <c r="G151" s="190"/>
      <c r="H151" s="366"/>
      <c r="I151" s="341"/>
      <c r="J151" s="341"/>
      <c r="K151" s="196"/>
      <c r="L151" s="196"/>
      <c r="M151" s="196"/>
      <c r="N151" s="196"/>
      <c r="O151" s="196"/>
      <c r="P151" s="196"/>
      <c r="Q151" s="196"/>
      <c r="R151" s="196"/>
      <c r="S151" s="196"/>
      <c r="T151" s="196"/>
      <c r="U151" s="196"/>
      <c r="V151" s="196"/>
      <c r="W151" s="196"/>
      <c r="X151" s="196"/>
      <c r="Y151" s="247"/>
      <c r="Z151" s="247"/>
      <c r="AA151" s="247"/>
      <c r="AB151" s="247"/>
      <c r="AC151" s="247"/>
      <c r="AD151" s="247"/>
      <c r="AE151" s="247"/>
      <c r="AF151" s="247"/>
      <c r="AG151" s="247"/>
      <c r="AH151" s="247"/>
      <c r="AI151" s="247"/>
      <c r="AJ151" s="247"/>
      <c r="AK151" s="247"/>
      <c r="AL151" s="631"/>
      <c r="AN151"/>
    </row>
    <row r="152" spans="1:40" ht="99.9" customHeight="1" x14ac:dyDescent="0.3">
      <c r="A152" s="627">
        <f t="shared" si="2"/>
        <v>146</v>
      </c>
      <c r="B152" s="628"/>
      <c r="C152" s="470"/>
      <c r="D152" s="629"/>
      <c r="E152" s="630"/>
      <c r="F152" s="630"/>
      <c r="G152" s="190"/>
      <c r="H152" s="366"/>
      <c r="I152" s="341"/>
      <c r="J152" s="341"/>
      <c r="K152" s="196"/>
      <c r="L152" s="196"/>
      <c r="M152" s="196"/>
      <c r="N152" s="196"/>
      <c r="O152" s="196"/>
      <c r="P152" s="196"/>
      <c r="Q152" s="196"/>
      <c r="R152" s="196"/>
      <c r="S152" s="196"/>
      <c r="T152" s="196"/>
      <c r="U152" s="196"/>
      <c r="V152" s="196"/>
      <c r="W152" s="196"/>
      <c r="X152" s="196"/>
      <c r="Y152" s="247"/>
      <c r="Z152" s="247"/>
      <c r="AA152" s="247"/>
      <c r="AB152" s="247"/>
      <c r="AC152" s="247"/>
      <c r="AD152" s="247"/>
      <c r="AE152" s="247"/>
      <c r="AF152" s="247"/>
      <c r="AG152" s="247"/>
      <c r="AH152" s="247"/>
      <c r="AI152" s="247"/>
      <c r="AJ152" s="247"/>
      <c r="AK152" s="247"/>
      <c r="AL152" s="631"/>
      <c r="AN152"/>
    </row>
    <row r="153" spans="1:40" ht="99.9" customHeight="1" x14ac:dyDescent="0.3">
      <c r="A153" s="627">
        <f t="shared" si="2"/>
        <v>147</v>
      </c>
      <c r="B153" s="628"/>
      <c r="C153" s="470"/>
      <c r="D153" s="629"/>
      <c r="E153" s="630"/>
      <c r="F153" s="630"/>
      <c r="G153" s="190"/>
      <c r="H153" s="366"/>
      <c r="I153" s="341"/>
      <c r="J153" s="341"/>
      <c r="K153" s="196"/>
      <c r="L153" s="196"/>
      <c r="M153" s="196"/>
      <c r="N153" s="196"/>
      <c r="O153" s="196"/>
      <c r="P153" s="196"/>
      <c r="Q153" s="196"/>
      <c r="R153" s="196"/>
      <c r="S153" s="196"/>
      <c r="T153" s="196"/>
      <c r="U153" s="196"/>
      <c r="V153" s="196"/>
      <c r="W153" s="196"/>
      <c r="X153" s="196"/>
      <c r="Y153" s="247"/>
      <c r="Z153" s="247"/>
      <c r="AA153" s="247"/>
      <c r="AB153" s="247"/>
      <c r="AC153" s="247"/>
      <c r="AD153" s="247"/>
      <c r="AE153" s="247"/>
      <c r="AF153" s="247"/>
      <c r="AG153" s="247"/>
      <c r="AH153" s="247"/>
      <c r="AI153" s="247"/>
      <c r="AJ153" s="247"/>
      <c r="AK153" s="247"/>
      <c r="AL153" s="631"/>
      <c r="AN153"/>
    </row>
    <row r="154" spans="1:40" ht="99.9" customHeight="1" x14ac:dyDescent="0.3">
      <c r="A154" s="627">
        <f t="shared" si="2"/>
        <v>148</v>
      </c>
      <c r="B154" s="628"/>
      <c r="C154" s="470"/>
      <c r="D154" s="629"/>
      <c r="E154" s="630"/>
      <c r="F154" s="630"/>
      <c r="G154" s="190"/>
      <c r="H154" s="366"/>
      <c r="I154" s="341"/>
      <c r="J154" s="341"/>
      <c r="K154" s="196"/>
      <c r="L154" s="196"/>
      <c r="M154" s="196"/>
      <c r="N154" s="196"/>
      <c r="O154" s="196"/>
      <c r="P154" s="196"/>
      <c r="Q154" s="196"/>
      <c r="R154" s="196"/>
      <c r="S154" s="196"/>
      <c r="T154" s="196"/>
      <c r="U154" s="196"/>
      <c r="V154" s="196"/>
      <c r="W154" s="196"/>
      <c r="X154" s="196"/>
      <c r="Y154" s="247"/>
      <c r="Z154" s="247"/>
      <c r="AA154" s="247"/>
      <c r="AB154" s="247"/>
      <c r="AC154" s="247"/>
      <c r="AD154" s="247"/>
      <c r="AE154" s="247"/>
      <c r="AF154" s="247"/>
      <c r="AG154" s="247"/>
      <c r="AH154" s="247"/>
      <c r="AI154" s="247"/>
      <c r="AJ154" s="247"/>
      <c r="AK154" s="247"/>
      <c r="AL154" s="631" t="str">
        <f>IF(B154&gt;0,HYPERLINK(CONCATENATE("PDFSD FINALLY/",B154,".pdf"),CONCATENATE("Open PDFSD FINALLY.",B154)),"")</f>
        <v/>
      </c>
      <c r="AN154"/>
    </row>
    <row r="155" spans="1:40" ht="99.9" customHeight="1" x14ac:dyDescent="0.3">
      <c r="A155" s="627">
        <f t="shared" si="2"/>
        <v>149</v>
      </c>
      <c r="B155" s="628"/>
      <c r="C155" s="470"/>
      <c r="D155" s="629"/>
      <c r="E155" s="630"/>
      <c r="F155" s="630"/>
      <c r="G155" s="190"/>
      <c r="H155" s="366"/>
      <c r="I155" s="341"/>
      <c r="J155" s="341"/>
      <c r="K155" s="196"/>
      <c r="L155" s="196"/>
      <c r="M155" s="196"/>
      <c r="N155" s="196"/>
      <c r="O155" s="196"/>
      <c r="P155" s="196"/>
      <c r="Q155" s="196"/>
      <c r="R155" s="196"/>
      <c r="S155" s="196"/>
      <c r="T155" s="196"/>
      <c r="U155" s="196"/>
      <c r="V155" s="196"/>
      <c r="W155" s="196"/>
      <c r="X155" s="196"/>
      <c r="Y155" s="247"/>
      <c r="Z155" s="247"/>
      <c r="AA155" s="247"/>
      <c r="AB155" s="247"/>
      <c r="AC155" s="247"/>
      <c r="AD155" s="247"/>
      <c r="AE155" s="247"/>
      <c r="AF155" s="247"/>
      <c r="AG155" s="247"/>
      <c r="AH155" s="247"/>
      <c r="AI155" s="247"/>
      <c r="AJ155" s="247"/>
      <c r="AK155" s="247"/>
      <c r="AL155" s="631"/>
      <c r="AN155"/>
    </row>
    <row r="156" spans="1:40" ht="99.9" customHeight="1" x14ac:dyDescent="0.3">
      <c r="A156" s="627">
        <f t="shared" si="2"/>
        <v>150</v>
      </c>
      <c r="B156" s="628"/>
      <c r="C156" s="470"/>
      <c r="D156" s="629"/>
      <c r="E156" s="630"/>
      <c r="F156" s="630"/>
      <c r="G156" s="190"/>
      <c r="H156" s="366"/>
      <c r="I156" s="341"/>
      <c r="J156" s="341"/>
      <c r="K156" s="196"/>
      <c r="L156" s="196"/>
      <c r="M156" s="196"/>
      <c r="N156" s="196"/>
      <c r="O156" s="196"/>
      <c r="P156" s="196"/>
      <c r="Q156" s="196"/>
      <c r="R156" s="196"/>
      <c r="S156" s="196"/>
      <c r="T156" s="196"/>
      <c r="U156" s="196"/>
      <c r="V156" s="196"/>
      <c r="W156" s="196"/>
      <c r="X156" s="196"/>
      <c r="Y156" s="247"/>
      <c r="Z156" s="247"/>
      <c r="AA156" s="247"/>
      <c r="AB156" s="247"/>
      <c r="AC156" s="247"/>
      <c r="AD156" s="247"/>
      <c r="AE156" s="247"/>
      <c r="AF156" s="247"/>
      <c r="AG156" s="247"/>
      <c r="AH156" s="247"/>
      <c r="AI156" s="247"/>
      <c r="AJ156" s="247"/>
      <c r="AK156" s="247"/>
      <c r="AL156" s="631"/>
      <c r="AN156"/>
    </row>
    <row r="157" spans="1:40" ht="99.9" customHeight="1" x14ac:dyDescent="0.3">
      <c r="A157" s="627">
        <f t="shared" si="2"/>
        <v>151</v>
      </c>
      <c r="B157" s="628"/>
      <c r="C157" s="470"/>
      <c r="D157" s="629"/>
      <c r="E157" s="630"/>
      <c r="F157" s="630"/>
      <c r="G157" s="190"/>
      <c r="H157" s="366"/>
      <c r="I157" s="341"/>
      <c r="J157" s="341"/>
      <c r="K157" s="196"/>
      <c r="L157" s="196"/>
      <c r="M157" s="196"/>
      <c r="N157" s="196"/>
      <c r="O157" s="196"/>
      <c r="P157" s="196"/>
      <c r="Q157" s="196"/>
      <c r="R157" s="196"/>
      <c r="S157" s="196"/>
      <c r="T157" s="196"/>
      <c r="U157" s="196"/>
      <c r="V157" s="196"/>
      <c r="W157" s="196"/>
      <c r="X157" s="196"/>
      <c r="Y157" s="247"/>
      <c r="Z157" s="247"/>
      <c r="AA157" s="247"/>
      <c r="AB157" s="247"/>
      <c r="AC157" s="247"/>
      <c r="AD157" s="247"/>
      <c r="AE157" s="247"/>
      <c r="AF157" s="247"/>
      <c r="AG157" s="247"/>
      <c r="AH157" s="247"/>
      <c r="AI157" s="247"/>
      <c r="AJ157" s="247"/>
      <c r="AK157" s="247"/>
      <c r="AL157" s="631" t="str">
        <f>IF(B157&gt;0,HYPERLINK(CONCATENATE("PDFSD FINALLY/",B157,".pdf"),CONCATENATE("Open PDFSD FINALLY.",B157)),"")</f>
        <v/>
      </c>
      <c r="AN157"/>
    </row>
    <row r="158" spans="1:40" ht="139.5" customHeight="1" x14ac:dyDescent="0.3">
      <c r="A158" s="627">
        <f t="shared" si="2"/>
        <v>152</v>
      </c>
      <c r="B158" s="628"/>
      <c r="C158" s="470"/>
      <c r="D158" s="629"/>
      <c r="E158" s="630"/>
      <c r="F158" s="630"/>
      <c r="G158" s="190"/>
      <c r="H158" s="366"/>
      <c r="I158" s="341"/>
      <c r="J158" s="341"/>
      <c r="K158" s="196"/>
      <c r="L158" s="196"/>
      <c r="M158" s="196"/>
      <c r="N158" s="196"/>
      <c r="O158" s="196"/>
      <c r="P158" s="196"/>
      <c r="Q158" s="196"/>
      <c r="R158" s="196"/>
      <c r="S158" s="196"/>
      <c r="T158" s="196"/>
      <c r="U158" s="196"/>
      <c r="V158" s="196"/>
      <c r="W158" s="196"/>
      <c r="X158" s="196"/>
      <c r="Y158" s="247"/>
      <c r="Z158" s="247"/>
      <c r="AA158" s="247"/>
      <c r="AB158" s="247"/>
      <c r="AC158" s="247"/>
      <c r="AD158" s="247"/>
      <c r="AE158" s="247"/>
      <c r="AF158" s="247"/>
      <c r="AG158" s="247"/>
      <c r="AH158" s="247"/>
      <c r="AI158" s="247"/>
      <c r="AJ158" s="247"/>
      <c r="AK158" s="247"/>
      <c r="AL158" s="631" t="str">
        <f>IF(B158&gt;0,HYPERLINK(CONCATENATE("PDFSD FINALLY/",B158,".pdf"),CONCATENATE("Open PDFSD FINALLY.",B158)),"")</f>
        <v/>
      </c>
      <c r="AN158"/>
    </row>
    <row r="159" spans="1:40" ht="152.25" customHeight="1" x14ac:dyDescent="0.3">
      <c r="A159" s="627">
        <f t="shared" si="2"/>
        <v>153</v>
      </c>
      <c r="B159" s="628"/>
      <c r="C159" s="470"/>
      <c r="D159" s="629"/>
      <c r="E159" s="630"/>
      <c r="F159" s="630"/>
      <c r="G159" s="190"/>
      <c r="H159" s="366"/>
      <c r="I159" s="341"/>
      <c r="J159" s="341"/>
      <c r="K159" s="196"/>
      <c r="L159" s="196"/>
      <c r="M159" s="196"/>
      <c r="N159" s="196"/>
      <c r="O159" s="196"/>
      <c r="P159" s="196"/>
      <c r="Q159" s="196"/>
      <c r="R159" s="196"/>
      <c r="S159" s="196"/>
      <c r="T159" s="196"/>
      <c r="U159" s="196"/>
      <c r="V159" s="196"/>
      <c r="W159" s="196"/>
      <c r="X159" s="196"/>
      <c r="Y159" s="247"/>
      <c r="Z159" s="247"/>
      <c r="AA159" s="247"/>
      <c r="AB159" s="247"/>
      <c r="AC159" s="247"/>
      <c r="AD159" s="247"/>
      <c r="AE159" s="247"/>
      <c r="AF159" s="247"/>
      <c r="AG159" s="247"/>
      <c r="AH159" s="247"/>
      <c r="AI159" s="247"/>
      <c r="AJ159" s="247"/>
      <c r="AK159" s="247"/>
      <c r="AL159" s="631"/>
      <c r="AN159"/>
    </row>
    <row r="160" spans="1:40" ht="150.75" customHeight="1" x14ac:dyDescent="0.3">
      <c r="A160" s="627">
        <f t="shared" si="2"/>
        <v>154</v>
      </c>
      <c r="B160" s="628"/>
      <c r="C160" s="470"/>
      <c r="D160" s="629"/>
      <c r="E160" s="630"/>
      <c r="F160" s="630"/>
      <c r="G160" s="190"/>
      <c r="H160" s="366"/>
      <c r="I160" s="341"/>
      <c r="J160" s="341"/>
      <c r="K160" s="196"/>
      <c r="L160" s="196"/>
      <c r="M160" s="196"/>
      <c r="N160" s="196"/>
      <c r="O160" s="196"/>
      <c r="P160" s="196"/>
      <c r="Q160" s="196"/>
      <c r="R160" s="196"/>
      <c r="S160" s="196"/>
      <c r="T160" s="196"/>
      <c r="U160" s="196"/>
      <c r="V160" s="196"/>
      <c r="W160" s="196"/>
      <c r="X160" s="196"/>
      <c r="Y160" s="247"/>
      <c r="Z160" s="247"/>
      <c r="AA160" s="247"/>
      <c r="AB160" s="247"/>
      <c r="AC160" s="247"/>
      <c r="AD160" s="247"/>
      <c r="AE160" s="247"/>
      <c r="AF160" s="247"/>
      <c r="AG160" s="247"/>
      <c r="AH160" s="247"/>
      <c r="AI160" s="247"/>
      <c r="AJ160" s="247"/>
      <c r="AK160" s="247"/>
      <c r="AL160" s="631"/>
      <c r="AN160"/>
    </row>
    <row r="161" spans="1:40" ht="99.9" customHeight="1" x14ac:dyDescent="0.3">
      <c r="A161" s="627">
        <f t="shared" si="2"/>
        <v>155</v>
      </c>
      <c r="B161" s="628"/>
      <c r="C161" s="470"/>
      <c r="D161" s="629"/>
      <c r="E161" s="630"/>
      <c r="F161" s="630"/>
      <c r="G161" s="190"/>
      <c r="H161" s="366"/>
      <c r="I161" s="341"/>
      <c r="J161" s="341"/>
      <c r="K161" s="196"/>
      <c r="L161" s="196"/>
      <c r="M161" s="196"/>
      <c r="N161" s="196"/>
      <c r="O161" s="196"/>
      <c r="P161" s="196"/>
      <c r="Q161" s="196"/>
      <c r="R161" s="196"/>
      <c r="S161" s="196"/>
      <c r="T161" s="196"/>
      <c r="U161" s="196"/>
      <c r="V161" s="196"/>
      <c r="W161" s="196"/>
      <c r="X161" s="196"/>
      <c r="Y161" s="247"/>
      <c r="Z161" s="247"/>
      <c r="AA161" s="247"/>
      <c r="AB161" s="247"/>
      <c r="AC161" s="247"/>
      <c r="AD161" s="247"/>
      <c r="AE161" s="247"/>
      <c r="AF161" s="247"/>
      <c r="AG161" s="247"/>
      <c r="AH161" s="247"/>
      <c r="AI161" s="247"/>
      <c r="AJ161" s="247"/>
      <c r="AK161" s="247"/>
      <c r="AL161" s="631" t="str">
        <f>IF(B161&gt;0,HYPERLINK(CONCATENATE("PDFSD FINALLY/",B161,".pdf"),CONCATENATE("Open PDFSD FINALLY.",B161)),"")</f>
        <v/>
      </c>
      <c r="AN161"/>
    </row>
    <row r="162" spans="1:40" ht="99.9" customHeight="1" x14ac:dyDescent="0.3">
      <c r="A162" s="627">
        <f t="shared" si="2"/>
        <v>156</v>
      </c>
      <c r="B162" s="628"/>
      <c r="C162" s="470"/>
      <c r="D162" s="629"/>
      <c r="E162" s="630"/>
      <c r="F162" s="630"/>
      <c r="G162" s="190"/>
      <c r="H162" s="366"/>
      <c r="I162" s="341"/>
      <c r="J162" s="341"/>
      <c r="K162" s="196"/>
      <c r="L162" s="196"/>
      <c r="M162" s="196"/>
      <c r="N162" s="196"/>
      <c r="O162" s="196"/>
      <c r="P162" s="196"/>
      <c r="Q162" s="196"/>
      <c r="R162" s="196"/>
      <c r="S162" s="196"/>
      <c r="T162" s="196"/>
      <c r="U162" s="196"/>
      <c r="V162" s="196"/>
      <c r="W162" s="196"/>
      <c r="X162" s="196"/>
      <c r="Y162" s="247"/>
      <c r="Z162" s="247"/>
      <c r="AA162" s="247"/>
      <c r="AB162" s="247"/>
      <c r="AC162" s="247"/>
      <c r="AD162" s="247"/>
      <c r="AE162" s="247"/>
      <c r="AF162" s="247"/>
      <c r="AG162" s="247"/>
      <c r="AH162" s="247"/>
      <c r="AI162" s="247"/>
      <c r="AJ162" s="247"/>
      <c r="AK162" s="247"/>
      <c r="AL162" s="631"/>
      <c r="AN162"/>
    </row>
    <row r="163" spans="1:40" ht="99.9" customHeight="1" x14ac:dyDescent="0.3">
      <c r="A163" s="627">
        <f t="shared" si="2"/>
        <v>157</v>
      </c>
      <c r="B163" s="628"/>
      <c r="C163" s="470"/>
      <c r="D163" s="629"/>
      <c r="E163" s="630"/>
      <c r="F163" s="630"/>
      <c r="G163" s="190"/>
      <c r="H163" s="366"/>
      <c r="I163" s="341"/>
      <c r="J163" s="341"/>
      <c r="K163" s="196"/>
      <c r="L163" s="196"/>
      <c r="M163" s="196"/>
      <c r="N163" s="196"/>
      <c r="O163" s="196"/>
      <c r="P163" s="196"/>
      <c r="Q163" s="196"/>
      <c r="R163" s="196"/>
      <c r="S163" s="196"/>
      <c r="T163" s="196"/>
      <c r="U163" s="196"/>
      <c r="V163" s="196"/>
      <c r="W163" s="196"/>
      <c r="X163" s="196"/>
      <c r="Y163" s="247"/>
      <c r="Z163" s="247"/>
      <c r="AA163" s="247"/>
      <c r="AB163" s="247"/>
      <c r="AC163" s="247"/>
      <c r="AD163" s="247"/>
      <c r="AE163" s="247"/>
      <c r="AF163" s="247"/>
      <c r="AG163" s="247"/>
      <c r="AH163" s="247"/>
      <c r="AI163" s="247"/>
      <c r="AJ163" s="247"/>
      <c r="AK163" s="247"/>
      <c r="AL163" s="631"/>
      <c r="AN163"/>
    </row>
    <row r="164" spans="1:40" ht="99.9" customHeight="1" x14ac:dyDescent="0.3">
      <c r="A164" s="627">
        <f t="shared" si="2"/>
        <v>158</v>
      </c>
      <c r="B164" s="628"/>
      <c r="C164" s="470"/>
      <c r="D164" s="629"/>
      <c r="E164" s="630"/>
      <c r="F164" s="630"/>
      <c r="G164" s="190"/>
      <c r="H164" s="366"/>
      <c r="I164" s="341"/>
      <c r="J164" s="341"/>
      <c r="K164" s="196"/>
      <c r="L164" s="196"/>
      <c r="M164" s="196"/>
      <c r="N164" s="196"/>
      <c r="O164" s="196"/>
      <c r="P164" s="196"/>
      <c r="Q164" s="196"/>
      <c r="R164" s="196"/>
      <c r="S164" s="196"/>
      <c r="T164" s="196"/>
      <c r="U164" s="196"/>
      <c r="V164" s="196"/>
      <c r="W164" s="196"/>
      <c r="X164" s="196"/>
      <c r="Y164" s="247"/>
      <c r="Z164" s="247"/>
      <c r="AA164" s="247"/>
      <c r="AB164" s="247"/>
      <c r="AC164" s="247"/>
      <c r="AD164" s="247"/>
      <c r="AE164" s="247"/>
      <c r="AF164" s="247"/>
      <c r="AG164" s="247"/>
      <c r="AH164" s="247"/>
      <c r="AI164" s="247"/>
      <c r="AJ164" s="247"/>
      <c r="AK164" s="247"/>
      <c r="AL164" s="631"/>
      <c r="AN164"/>
    </row>
    <row r="165" spans="1:40" ht="99.9" customHeight="1" x14ac:dyDescent="0.3">
      <c r="A165" s="627">
        <f t="shared" si="2"/>
        <v>159</v>
      </c>
      <c r="B165" s="628"/>
      <c r="C165" s="470"/>
      <c r="D165" s="629"/>
      <c r="E165" s="630"/>
      <c r="F165" s="630"/>
      <c r="G165" s="190"/>
      <c r="H165" s="366"/>
      <c r="I165" s="341"/>
      <c r="J165" s="341"/>
      <c r="K165" s="196"/>
      <c r="L165" s="196"/>
      <c r="M165" s="196"/>
      <c r="N165" s="196"/>
      <c r="O165" s="196"/>
      <c r="P165" s="196"/>
      <c r="Q165" s="196"/>
      <c r="R165" s="196"/>
      <c r="S165" s="196"/>
      <c r="T165" s="196"/>
      <c r="U165" s="196"/>
      <c r="V165" s="196"/>
      <c r="W165" s="196"/>
      <c r="X165" s="196"/>
      <c r="Y165" s="247"/>
      <c r="Z165" s="247"/>
      <c r="AA165" s="247"/>
      <c r="AB165" s="247"/>
      <c r="AC165" s="247"/>
      <c r="AD165" s="247"/>
      <c r="AE165" s="247"/>
      <c r="AF165" s="247"/>
      <c r="AG165" s="247"/>
      <c r="AH165" s="247"/>
      <c r="AI165" s="247"/>
      <c r="AJ165" s="247"/>
      <c r="AK165" s="247"/>
      <c r="AL165" s="631"/>
      <c r="AN165"/>
    </row>
    <row r="166" spans="1:40" ht="99.9" customHeight="1" x14ac:dyDescent="0.3">
      <c r="A166" s="627">
        <f t="shared" si="2"/>
        <v>160</v>
      </c>
      <c r="B166" s="628"/>
      <c r="C166" s="470"/>
      <c r="D166" s="629"/>
      <c r="E166" s="630"/>
      <c r="F166" s="630"/>
      <c r="G166" s="190"/>
      <c r="H166" s="366"/>
      <c r="I166" s="341"/>
      <c r="J166" s="341"/>
      <c r="K166" s="196"/>
      <c r="L166" s="196"/>
      <c r="M166" s="196"/>
      <c r="N166" s="196"/>
      <c r="O166" s="196"/>
      <c r="P166" s="196"/>
      <c r="Q166" s="196"/>
      <c r="R166" s="196"/>
      <c r="S166" s="196"/>
      <c r="T166" s="196"/>
      <c r="U166" s="196"/>
      <c r="V166" s="196"/>
      <c r="W166" s="196"/>
      <c r="X166" s="196"/>
      <c r="Y166" s="247"/>
      <c r="Z166" s="247"/>
      <c r="AA166" s="247"/>
      <c r="AB166" s="247"/>
      <c r="AC166" s="247"/>
      <c r="AD166" s="247"/>
      <c r="AE166" s="247"/>
      <c r="AF166" s="247"/>
      <c r="AG166" s="247"/>
      <c r="AH166" s="247"/>
      <c r="AI166" s="247"/>
      <c r="AJ166" s="247"/>
      <c r="AK166" s="247"/>
      <c r="AL166" s="631"/>
      <c r="AN166"/>
    </row>
    <row r="167" spans="1:40" ht="99.9" customHeight="1" x14ac:dyDescent="0.3">
      <c r="A167" s="627">
        <f t="shared" si="2"/>
        <v>161</v>
      </c>
      <c r="B167" s="628"/>
      <c r="C167" s="470"/>
      <c r="D167" s="629"/>
      <c r="E167" s="630"/>
      <c r="F167" s="630"/>
      <c r="G167" s="190"/>
      <c r="H167" s="366"/>
      <c r="I167" s="341"/>
      <c r="J167" s="341"/>
      <c r="K167" s="196"/>
      <c r="L167" s="196"/>
      <c r="M167" s="196"/>
      <c r="N167" s="196"/>
      <c r="O167" s="196"/>
      <c r="P167" s="196"/>
      <c r="Q167" s="196"/>
      <c r="R167" s="196"/>
      <c r="S167" s="196"/>
      <c r="T167" s="196"/>
      <c r="U167" s="196"/>
      <c r="V167" s="196"/>
      <c r="W167" s="196"/>
      <c r="X167" s="196"/>
      <c r="Y167" s="247"/>
      <c r="Z167" s="247"/>
      <c r="AA167" s="247"/>
      <c r="AB167" s="247"/>
      <c r="AC167" s="247"/>
      <c r="AD167" s="247"/>
      <c r="AE167" s="247"/>
      <c r="AF167" s="247"/>
      <c r="AG167" s="247"/>
      <c r="AH167" s="247"/>
      <c r="AI167" s="247"/>
      <c r="AJ167" s="247"/>
      <c r="AK167" s="247"/>
      <c r="AL167" s="631" t="str">
        <f>IF(B167&gt;0,HYPERLINK(CONCATENATE("PDFSD FINALLY/",B167,".pdf"),CONCATENATE("Open PDFSD FINALLY.",B167)),"")</f>
        <v/>
      </c>
      <c r="AN167"/>
    </row>
    <row r="168" spans="1:40" ht="99.9" customHeight="1" x14ac:dyDescent="0.3">
      <c r="A168" s="627">
        <f t="shared" si="2"/>
        <v>162</v>
      </c>
      <c r="B168" s="628"/>
      <c r="C168" s="470"/>
      <c r="D168" s="629"/>
      <c r="E168" s="630"/>
      <c r="F168" s="630"/>
      <c r="G168" s="190"/>
      <c r="H168" s="366"/>
      <c r="I168" s="341"/>
      <c r="J168" s="341"/>
      <c r="K168" s="196"/>
      <c r="L168" s="196"/>
      <c r="M168" s="196"/>
      <c r="N168" s="196"/>
      <c r="O168" s="196"/>
      <c r="P168" s="196"/>
      <c r="Q168" s="196"/>
      <c r="R168" s="196"/>
      <c r="S168" s="196"/>
      <c r="T168" s="196"/>
      <c r="U168" s="196"/>
      <c r="V168" s="196"/>
      <c r="W168" s="196"/>
      <c r="X168" s="196"/>
      <c r="Y168" s="247"/>
      <c r="Z168" s="247"/>
      <c r="AA168" s="247"/>
      <c r="AB168" s="247"/>
      <c r="AC168" s="247"/>
      <c r="AD168" s="247"/>
      <c r="AE168" s="247"/>
      <c r="AF168" s="247"/>
      <c r="AG168" s="247"/>
      <c r="AH168" s="247"/>
      <c r="AI168" s="247"/>
      <c r="AJ168" s="247"/>
      <c r="AK168" s="247"/>
      <c r="AL168" s="631"/>
      <c r="AN168"/>
    </row>
    <row r="169" spans="1:40" ht="99.9" customHeight="1" x14ac:dyDescent="0.3">
      <c r="A169" s="627">
        <f t="shared" si="2"/>
        <v>163</v>
      </c>
      <c r="B169" s="628"/>
      <c r="C169" s="470"/>
      <c r="D169" s="629"/>
      <c r="E169" s="630"/>
      <c r="F169" s="630"/>
      <c r="G169" s="190"/>
      <c r="H169" s="366"/>
      <c r="I169" s="341"/>
      <c r="J169" s="341"/>
      <c r="K169" s="196"/>
      <c r="L169" s="196"/>
      <c r="M169" s="196"/>
      <c r="N169" s="196"/>
      <c r="O169" s="196"/>
      <c r="P169" s="196"/>
      <c r="Q169" s="196"/>
      <c r="R169" s="196"/>
      <c r="S169" s="196"/>
      <c r="T169" s="196"/>
      <c r="U169" s="196"/>
      <c r="V169" s="196"/>
      <c r="W169" s="196"/>
      <c r="X169" s="196"/>
      <c r="Y169" s="247"/>
      <c r="Z169" s="247"/>
      <c r="AA169" s="247"/>
      <c r="AB169" s="247"/>
      <c r="AC169" s="247"/>
      <c r="AD169" s="247"/>
      <c r="AE169" s="247"/>
      <c r="AF169" s="247"/>
      <c r="AG169" s="247"/>
      <c r="AH169" s="247"/>
      <c r="AI169" s="247"/>
      <c r="AJ169" s="247"/>
      <c r="AK169" s="247"/>
      <c r="AL169" s="631"/>
      <c r="AN169"/>
    </row>
    <row r="170" spans="1:40" ht="99.9" customHeight="1" x14ac:dyDescent="0.3">
      <c r="A170" s="627">
        <f t="shared" si="2"/>
        <v>164</v>
      </c>
      <c r="B170" s="628"/>
      <c r="C170" s="470"/>
      <c r="D170" s="629"/>
      <c r="E170" s="630"/>
      <c r="F170" s="630"/>
      <c r="G170" s="190"/>
      <c r="H170" s="366"/>
      <c r="I170" s="341"/>
      <c r="J170" s="341"/>
      <c r="K170" s="196"/>
      <c r="L170" s="196"/>
      <c r="M170" s="196"/>
      <c r="N170" s="196"/>
      <c r="O170" s="196"/>
      <c r="P170" s="196"/>
      <c r="Q170" s="196"/>
      <c r="R170" s="196"/>
      <c r="S170" s="196"/>
      <c r="T170" s="196"/>
      <c r="U170" s="196"/>
      <c r="V170" s="196"/>
      <c r="W170" s="196"/>
      <c r="X170" s="196"/>
      <c r="Y170" s="247"/>
      <c r="Z170" s="247"/>
      <c r="AA170" s="247"/>
      <c r="AB170" s="247"/>
      <c r="AC170" s="247"/>
      <c r="AD170" s="247"/>
      <c r="AE170" s="247"/>
      <c r="AF170" s="247"/>
      <c r="AG170" s="247"/>
      <c r="AH170" s="247"/>
      <c r="AI170" s="247"/>
      <c r="AJ170" s="247"/>
      <c r="AK170" s="247"/>
      <c r="AL170" s="631"/>
      <c r="AN170"/>
    </row>
    <row r="171" spans="1:40" ht="99.9" customHeight="1" x14ac:dyDescent="0.3">
      <c r="A171" s="627">
        <f t="shared" si="2"/>
        <v>165</v>
      </c>
      <c r="B171" s="628"/>
      <c r="C171" s="470"/>
      <c r="D171" s="629"/>
      <c r="E171" s="630"/>
      <c r="F171" s="630"/>
      <c r="G171" s="190"/>
      <c r="H171" s="366"/>
      <c r="I171" s="341"/>
      <c r="J171" s="341"/>
      <c r="K171" s="196"/>
      <c r="L171" s="196"/>
      <c r="M171" s="196"/>
      <c r="N171" s="196"/>
      <c r="O171" s="196"/>
      <c r="P171" s="196"/>
      <c r="Q171" s="196"/>
      <c r="R171" s="196"/>
      <c r="S171" s="196"/>
      <c r="T171" s="196"/>
      <c r="U171" s="196"/>
      <c r="V171" s="196"/>
      <c r="W171" s="196"/>
      <c r="X171" s="196"/>
      <c r="Y171" s="247"/>
      <c r="Z171" s="247"/>
      <c r="AA171" s="247"/>
      <c r="AB171" s="247"/>
      <c r="AC171" s="247"/>
      <c r="AD171" s="247"/>
      <c r="AE171" s="247"/>
      <c r="AF171" s="247"/>
      <c r="AG171" s="247"/>
      <c r="AH171" s="247"/>
      <c r="AI171" s="247"/>
      <c r="AJ171" s="247"/>
      <c r="AK171" s="247"/>
      <c r="AL171" s="631"/>
      <c r="AN171"/>
    </row>
    <row r="172" spans="1:40" ht="99.9" customHeight="1" x14ac:dyDescent="0.3">
      <c r="A172" s="627">
        <f t="shared" si="2"/>
        <v>166</v>
      </c>
      <c r="B172" s="628"/>
      <c r="C172" s="470"/>
      <c r="D172" s="629"/>
      <c r="E172" s="630"/>
      <c r="F172" s="630"/>
      <c r="G172" s="190"/>
      <c r="H172" s="366"/>
      <c r="I172" s="341"/>
      <c r="J172" s="341"/>
      <c r="K172" s="196"/>
      <c r="L172" s="196"/>
      <c r="M172" s="196"/>
      <c r="N172" s="196"/>
      <c r="O172" s="196"/>
      <c r="P172" s="196"/>
      <c r="Q172" s="196"/>
      <c r="R172" s="196"/>
      <c r="S172" s="196"/>
      <c r="T172" s="196"/>
      <c r="U172" s="196"/>
      <c r="V172" s="196"/>
      <c r="W172" s="196"/>
      <c r="X172" s="196"/>
      <c r="Y172" s="247"/>
      <c r="Z172" s="247"/>
      <c r="AA172" s="247"/>
      <c r="AB172" s="247"/>
      <c r="AC172" s="247"/>
      <c r="AD172" s="247"/>
      <c r="AE172" s="247"/>
      <c r="AF172" s="247"/>
      <c r="AG172" s="247"/>
      <c r="AH172" s="247"/>
      <c r="AI172" s="247"/>
      <c r="AJ172" s="247"/>
      <c r="AK172" s="247"/>
      <c r="AL172" s="631"/>
      <c r="AN172"/>
    </row>
    <row r="173" spans="1:40" ht="99.9" customHeight="1" x14ac:dyDescent="0.3">
      <c r="A173" s="627">
        <f t="shared" si="2"/>
        <v>167</v>
      </c>
      <c r="B173" s="628"/>
      <c r="C173" s="470"/>
      <c r="D173" s="629"/>
      <c r="E173" s="630"/>
      <c r="F173" s="630"/>
      <c r="G173" s="190"/>
      <c r="H173" s="366"/>
      <c r="I173" s="341"/>
      <c r="J173" s="341"/>
      <c r="K173" s="196"/>
      <c r="L173" s="196"/>
      <c r="M173" s="196"/>
      <c r="N173" s="196"/>
      <c r="O173" s="196"/>
      <c r="P173" s="196"/>
      <c r="Q173" s="196"/>
      <c r="R173" s="196"/>
      <c r="S173" s="196"/>
      <c r="T173" s="196"/>
      <c r="U173" s="196"/>
      <c r="V173" s="196"/>
      <c r="W173" s="196"/>
      <c r="X173" s="196"/>
      <c r="Y173" s="247"/>
      <c r="Z173" s="247"/>
      <c r="AA173" s="247"/>
      <c r="AB173" s="247"/>
      <c r="AC173" s="247"/>
      <c r="AD173" s="247"/>
      <c r="AE173" s="247"/>
      <c r="AF173" s="247"/>
      <c r="AG173" s="247"/>
      <c r="AH173" s="247"/>
      <c r="AI173" s="247"/>
      <c r="AJ173" s="247"/>
      <c r="AK173" s="247"/>
      <c r="AL173" s="631"/>
      <c r="AN173"/>
    </row>
    <row r="174" spans="1:40" ht="99.9" customHeight="1" x14ac:dyDescent="0.3">
      <c r="A174" s="627">
        <f t="shared" si="2"/>
        <v>168</v>
      </c>
      <c r="B174" s="628"/>
      <c r="C174" s="470"/>
      <c r="D174" s="629"/>
      <c r="E174" s="630"/>
      <c r="F174" s="630"/>
      <c r="G174" s="190"/>
      <c r="H174" s="366"/>
      <c r="I174" s="341"/>
      <c r="J174" s="341"/>
      <c r="K174" s="196"/>
      <c r="L174" s="196"/>
      <c r="M174" s="196"/>
      <c r="N174" s="196"/>
      <c r="O174" s="196"/>
      <c r="P174" s="196"/>
      <c r="Q174" s="196"/>
      <c r="R174" s="196"/>
      <c r="S174" s="196"/>
      <c r="T174" s="196"/>
      <c r="U174" s="196"/>
      <c r="V174" s="196"/>
      <c r="W174" s="196"/>
      <c r="X174" s="196"/>
      <c r="Y174" s="247"/>
      <c r="Z174" s="247"/>
      <c r="AA174" s="247"/>
      <c r="AB174" s="247"/>
      <c r="AC174" s="247"/>
      <c r="AD174" s="247"/>
      <c r="AE174" s="247"/>
      <c r="AF174" s="247"/>
      <c r="AG174" s="247"/>
      <c r="AH174" s="247"/>
      <c r="AI174" s="247"/>
      <c r="AJ174" s="247"/>
      <c r="AK174" s="247"/>
      <c r="AL174" s="631" t="str">
        <f>IF(B174&gt;0,HYPERLINK(CONCATENATE("PDFSD FINALLY/",B174,".pdf"),CONCATENATE("Open PDFSD FINALLY.",B174)),"")</f>
        <v/>
      </c>
      <c r="AN174"/>
    </row>
    <row r="175" spans="1:40" ht="99.9" customHeight="1" x14ac:dyDescent="0.3">
      <c r="A175" s="627">
        <f t="shared" si="2"/>
        <v>169</v>
      </c>
      <c r="B175" s="628"/>
      <c r="C175" s="470"/>
      <c r="D175" s="629"/>
      <c r="E175" s="630"/>
      <c r="F175" s="630"/>
      <c r="G175" s="190"/>
      <c r="H175" s="366"/>
      <c r="I175" s="341"/>
      <c r="J175" s="341"/>
      <c r="K175" s="196"/>
      <c r="L175" s="196"/>
      <c r="M175" s="196"/>
      <c r="N175" s="196"/>
      <c r="O175" s="196"/>
      <c r="P175" s="196"/>
      <c r="Q175" s="196"/>
      <c r="R175" s="196"/>
      <c r="S175" s="196"/>
      <c r="T175" s="196"/>
      <c r="U175" s="196"/>
      <c r="V175" s="196"/>
      <c r="W175" s="196"/>
      <c r="X175" s="196"/>
      <c r="Y175" s="247"/>
      <c r="Z175" s="247"/>
      <c r="AA175" s="247"/>
      <c r="AB175" s="247"/>
      <c r="AC175" s="247"/>
      <c r="AD175" s="247"/>
      <c r="AE175" s="247"/>
      <c r="AF175" s="247"/>
      <c r="AG175" s="247"/>
      <c r="AH175" s="247"/>
      <c r="AI175" s="247"/>
      <c r="AJ175" s="247"/>
      <c r="AK175" s="247"/>
      <c r="AL175" s="631"/>
      <c r="AN175"/>
    </row>
    <row r="176" spans="1:40" ht="99.9" customHeight="1" x14ac:dyDescent="0.3">
      <c r="A176" s="627">
        <f t="shared" si="2"/>
        <v>170</v>
      </c>
      <c r="B176" s="628"/>
      <c r="C176" s="470"/>
      <c r="D176" s="629"/>
      <c r="E176" s="630"/>
      <c r="F176" s="630"/>
      <c r="G176" s="190"/>
      <c r="H176" s="366"/>
      <c r="I176" s="341"/>
      <c r="J176" s="341"/>
      <c r="K176" s="196"/>
      <c r="L176" s="196"/>
      <c r="M176" s="196"/>
      <c r="N176" s="196"/>
      <c r="O176" s="196"/>
      <c r="P176" s="196"/>
      <c r="Q176" s="196"/>
      <c r="R176" s="196"/>
      <c r="S176" s="196"/>
      <c r="T176" s="196"/>
      <c r="U176" s="196"/>
      <c r="V176" s="196"/>
      <c r="W176" s="196"/>
      <c r="X176" s="196"/>
      <c r="Y176" s="247"/>
      <c r="Z176" s="247"/>
      <c r="AA176" s="247"/>
      <c r="AB176" s="247"/>
      <c r="AC176" s="247"/>
      <c r="AD176" s="247"/>
      <c r="AE176" s="247"/>
      <c r="AF176" s="247"/>
      <c r="AG176" s="247"/>
      <c r="AH176" s="247"/>
      <c r="AI176" s="247"/>
      <c r="AJ176" s="247"/>
      <c r="AK176" s="247"/>
      <c r="AL176" s="631"/>
      <c r="AN176"/>
    </row>
    <row r="177" spans="1:40" ht="99.9" customHeight="1" x14ac:dyDescent="0.3">
      <c r="A177" s="627">
        <f t="shared" si="2"/>
        <v>171</v>
      </c>
      <c r="B177" s="628"/>
      <c r="C177" s="470"/>
      <c r="D177" s="629"/>
      <c r="E177" s="630"/>
      <c r="F177" s="630"/>
      <c r="G177" s="190"/>
      <c r="H177" s="366"/>
      <c r="I177" s="341"/>
      <c r="J177" s="341"/>
      <c r="K177" s="196"/>
      <c r="L177" s="196"/>
      <c r="M177" s="196"/>
      <c r="N177" s="196"/>
      <c r="O177" s="196"/>
      <c r="P177" s="196"/>
      <c r="Q177" s="196"/>
      <c r="R177" s="196"/>
      <c r="S177" s="196"/>
      <c r="T177" s="196"/>
      <c r="U177" s="196"/>
      <c r="V177" s="196"/>
      <c r="W177" s="196"/>
      <c r="X177" s="196"/>
      <c r="Y177" s="247"/>
      <c r="Z177" s="247"/>
      <c r="AA177" s="247"/>
      <c r="AB177" s="247"/>
      <c r="AC177" s="247"/>
      <c r="AD177" s="247"/>
      <c r="AE177" s="247"/>
      <c r="AF177" s="247"/>
      <c r="AG177" s="247"/>
      <c r="AH177" s="247"/>
      <c r="AI177" s="247"/>
      <c r="AJ177" s="247"/>
      <c r="AK177" s="247"/>
      <c r="AL177" s="631"/>
      <c r="AN177"/>
    </row>
    <row r="178" spans="1:40" ht="99.9" customHeight="1" x14ac:dyDescent="0.3">
      <c r="A178" s="627">
        <f t="shared" si="2"/>
        <v>172</v>
      </c>
      <c r="B178" s="628"/>
      <c r="C178" s="470"/>
      <c r="D178" s="629"/>
      <c r="E178" s="630"/>
      <c r="F178" s="630"/>
      <c r="G178" s="190"/>
      <c r="H178" s="366"/>
      <c r="I178" s="341"/>
      <c r="J178" s="341"/>
      <c r="K178" s="196"/>
      <c r="L178" s="196"/>
      <c r="M178" s="196"/>
      <c r="N178" s="196"/>
      <c r="O178" s="196"/>
      <c r="P178" s="196"/>
      <c r="Q178" s="196"/>
      <c r="R178" s="196"/>
      <c r="S178" s="196"/>
      <c r="T178" s="196"/>
      <c r="U178" s="196"/>
      <c r="V178" s="196"/>
      <c r="W178" s="196"/>
      <c r="X178" s="196"/>
      <c r="Y178" s="247"/>
      <c r="Z178" s="247"/>
      <c r="AA178" s="247"/>
      <c r="AB178" s="247"/>
      <c r="AC178" s="247"/>
      <c r="AD178" s="247"/>
      <c r="AE178" s="247"/>
      <c r="AF178" s="247"/>
      <c r="AG178" s="247"/>
      <c r="AH178" s="247"/>
      <c r="AI178" s="247"/>
      <c r="AJ178" s="247"/>
      <c r="AK178" s="247"/>
      <c r="AL178" s="631"/>
      <c r="AN178"/>
    </row>
    <row r="179" spans="1:40" ht="99.9" customHeight="1" x14ac:dyDescent="0.3">
      <c r="A179" s="627">
        <f t="shared" si="2"/>
        <v>173</v>
      </c>
      <c r="B179" s="628"/>
      <c r="C179" s="470"/>
      <c r="D179" s="629"/>
      <c r="E179" s="630"/>
      <c r="F179" s="630"/>
      <c r="G179" s="190"/>
      <c r="H179" s="366"/>
      <c r="I179" s="341"/>
      <c r="J179" s="341"/>
      <c r="K179" s="196"/>
      <c r="L179" s="196"/>
      <c r="M179" s="196"/>
      <c r="N179" s="196"/>
      <c r="O179" s="196"/>
      <c r="P179" s="196"/>
      <c r="Q179" s="196"/>
      <c r="R179" s="196"/>
      <c r="S179" s="196"/>
      <c r="T179" s="196"/>
      <c r="U179" s="196"/>
      <c r="V179" s="196"/>
      <c r="W179" s="196"/>
      <c r="X179" s="196"/>
      <c r="Y179" s="247"/>
      <c r="Z179" s="247"/>
      <c r="AA179" s="247"/>
      <c r="AB179" s="247"/>
      <c r="AC179" s="247"/>
      <c r="AD179" s="247"/>
      <c r="AE179" s="247"/>
      <c r="AF179" s="247"/>
      <c r="AG179" s="247"/>
      <c r="AH179" s="247"/>
      <c r="AI179" s="247"/>
      <c r="AJ179" s="247"/>
      <c r="AK179" s="247"/>
      <c r="AL179" s="631"/>
      <c r="AN179"/>
    </row>
    <row r="180" spans="1:40" ht="99.9" customHeight="1" x14ac:dyDescent="0.3">
      <c r="A180" s="627">
        <f t="shared" si="2"/>
        <v>174</v>
      </c>
      <c r="B180" s="628"/>
      <c r="C180" s="470"/>
      <c r="D180" s="629"/>
      <c r="E180" s="630"/>
      <c r="F180" s="630"/>
      <c r="G180" s="190"/>
      <c r="H180" s="366"/>
      <c r="I180" s="341"/>
      <c r="J180" s="341"/>
      <c r="K180" s="196"/>
      <c r="L180" s="196"/>
      <c r="M180" s="196"/>
      <c r="N180" s="196"/>
      <c r="O180" s="196"/>
      <c r="P180" s="196"/>
      <c r="Q180" s="196"/>
      <c r="R180" s="196"/>
      <c r="S180" s="196"/>
      <c r="T180" s="196"/>
      <c r="U180" s="196"/>
      <c r="V180" s="196"/>
      <c r="W180" s="196"/>
      <c r="X180" s="196"/>
      <c r="Y180" s="247"/>
      <c r="Z180" s="247"/>
      <c r="AA180" s="247"/>
      <c r="AB180" s="247"/>
      <c r="AC180" s="247"/>
      <c r="AD180" s="247"/>
      <c r="AE180" s="247"/>
      <c r="AF180" s="247"/>
      <c r="AG180" s="247"/>
      <c r="AH180" s="247"/>
      <c r="AI180" s="247"/>
      <c r="AJ180" s="247"/>
      <c r="AK180" s="247"/>
      <c r="AL180" s="631"/>
      <c r="AN180"/>
    </row>
    <row r="181" spans="1:40" ht="99.9" customHeight="1" x14ac:dyDescent="0.3">
      <c r="A181" s="627">
        <f t="shared" si="2"/>
        <v>175</v>
      </c>
      <c r="B181" s="628"/>
      <c r="C181" s="470"/>
      <c r="D181" s="629"/>
      <c r="E181" s="630"/>
      <c r="F181" s="630"/>
      <c r="G181" s="190"/>
      <c r="H181" s="366"/>
      <c r="I181" s="341"/>
      <c r="J181" s="341"/>
      <c r="K181" s="196"/>
      <c r="L181" s="196"/>
      <c r="M181" s="196"/>
      <c r="N181" s="196"/>
      <c r="O181" s="196"/>
      <c r="P181" s="196"/>
      <c r="Q181" s="196"/>
      <c r="R181" s="196"/>
      <c r="S181" s="196"/>
      <c r="T181" s="196"/>
      <c r="U181" s="196"/>
      <c r="V181" s="196"/>
      <c r="W181" s="196"/>
      <c r="X181" s="196"/>
      <c r="Y181" s="247"/>
      <c r="Z181" s="247"/>
      <c r="AA181" s="247"/>
      <c r="AB181" s="247"/>
      <c r="AC181" s="247"/>
      <c r="AD181" s="247"/>
      <c r="AE181" s="247"/>
      <c r="AF181" s="247"/>
      <c r="AG181" s="247"/>
      <c r="AH181" s="247"/>
      <c r="AI181" s="247"/>
      <c r="AJ181" s="247"/>
      <c r="AK181" s="247"/>
      <c r="AL181" s="631"/>
      <c r="AN181"/>
    </row>
    <row r="182" spans="1:40" ht="99.9" customHeight="1" x14ac:dyDescent="0.3">
      <c r="A182" s="627">
        <f t="shared" si="2"/>
        <v>176</v>
      </c>
      <c r="B182" s="628"/>
      <c r="C182" s="470"/>
      <c r="D182" s="629"/>
      <c r="E182" s="630"/>
      <c r="F182" s="630"/>
      <c r="G182" s="190"/>
      <c r="H182" s="366"/>
      <c r="I182" s="341"/>
      <c r="J182" s="341"/>
      <c r="K182" s="196"/>
      <c r="L182" s="196"/>
      <c r="M182" s="196"/>
      <c r="N182" s="196"/>
      <c r="O182" s="196"/>
      <c r="P182" s="196"/>
      <c r="Q182" s="196"/>
      <c r="R182" s="196"/>
      <c r="S182" s="196"/>
      <c r="T182" s="196"/>
      <c r="U182" s="196"/>
      <c r="V182" s="196"/>
      <c r="W182" s="196"/>
      <c r="X182" s="196"/>
      <c r="Y182" s="247"/>
      <c r="Z182" s="247"/>
      <c r="AA182" s="247"/>
      <c r="AB182" s="247"/>
      <c r="AC182" s="247"/>
      <c r="AD182" s="247"/>
      <c r="AE182" s="247"/>
      <c r="AF182" s="247"/>
      <c r="AG182" s="247"/>
      <c r="AH182" s="247"/>
      <c r="AI182" s="247"/>
      <c r="AJ182" s="247"/>
      <c r="AK182" s="247"/>
      <c r="AL182" s="631"/>
      <c r="AN182"/>
    </row>
    <row r="183" spans="1:40" ht="99.9" customHeight="1" thickBot="1" x14ac:dyDescent="0.35">
      <c r="A183" s="692"/>
      <c r="B183" s="625"/>
      <c r="C183" s="674"/>
      <c r="D183" s="13"/>
      <c r="E183" s="683"/>
      <c r="F183" s="681"/>
      <c r="G183" s="190"/>
      <c r="H183" s="243"/>
      <c r="I183" s="684"/>
      <c r="J183" s="684"/>
      <c r="K183" s="196"/>
      <c r="L183" s="654"/>
      <c r="M183" s="654"/>
      <c r="N183" s="654"/>
      <c r="O183" s="196"/>
      <c r="P183" s="654"/>
      <c r="Q183" s="654"/>
      <c r="R183" s="196"/>
      <c r="S183" s="654"/>
      <c r="T183" s="654"/>
      <c r="U183" s="196"/>
      <c r="V183" s="654"/>
      <c r="W183" s="654"/>
      <c r="X183" s="654"/>
      <c r="Y183" s="659"/>
      <c r="Z183" s="659"/>
      <c r="AA183" s="659"/>
      <c r="AB183" s="247"/>
      <c r="AC183" s="667"/>
      <c r="AD183" s="667"/>
      <c r="AE183" s="667"/>
      <c r="AF183" s="682"/>
      <c r="AG183" s="682"/>
      <c r="AH183" s="247"/>
      <c r="AI183" s="682"/>
      <c r="AJ183" s="682"/>
      <c r="AK183" s="688"/>
      <c r="AL183" s="548"/>
      <c r="AN183"/>
    </row>
    <row r="184" spans="1:40" ht="99.9" customHeight="1" thickBot="1" x14ac:dyDescent="0.35">
      <c r="A184" s="692"/>
      <c r="B184" s="625"/>
      <c r="C184" s="674"/>
      <c r="D184" s="13"/>
      <c r="E184" s="683"/>
      <c r="F184" s="681"/>
      <c r="G184" s="190"/>
      <c r="H184" s="243"/>
      <c r="I184" s="684"/>
      <c r="J184" s="684"/>
      <c r="K184" s="196"/>
      <c r="L184" s="654"/>
      <c r="M184" s="654"/>
      <c r="N184" s="654"/>
      <c r="O184" s="196"/>
      <c r="P184" s="654"/>
      <c r="Q184" s="654"/>
      <c r="R184" s="196"/>
      <c r="S184" s="654"/>
      <c r="T184" s="654"/>
      <c r="U184" s="196"/>
      <c r="V184" s="654"/>
      <c r="W184" s="654"/>
      <c r="X184" s="654"/>
      <c r="Y184" s="659"/>
      <c r="Z184" s="659"/>
      <c r="AA184" s="659"/>
      <c r="AB184" s="247"/>
      <c r="AC184" s="667"/>
      <c r="AD184" s="667"/>
      <c r="AE184" s="667"/>
      <c r="AF184" s="682"/>
      <c r="AG184" s="682"/>
      <c r="AH184" s="247"/>
      <c r="AI184" s="682"/>
      <c r="AJ184" s="682"/>
      <c r="AK184" s="688"/>
      <c r="AL184" s="548"/>
      <c r="AN184"/>
    </row>
    <row r="185" spans="1:40" ht="99.9" customHeight="1" thickBot="1" x14ac:dyDescent="0.35">
      <c r="A185" s="692"/>
      <c r="B185" s="625"/>
      <c r="C185" s="674"/>
      <c r="D185" s="13"/>
      <c r="E185" s="683"/>
      <c r="F185" s="681"/>
      <c r="G185" s="190"/>
      <c r="H185" s="243"/>
      <c r="I185" s="684"/>
      <c r="J185" s="684"/>
      <c r="K185" s="196"/>
      <c r="L185" s="654"/>
      <c r="M185" s="654"/>
      <c r="N185" s="654"/>
      <c r="O185" s="196"/>
      <c r="P185" s="654"/>
      <c r="Q185" s="654"/>
      <c r="R185" s="196"/>
      <c r="S185" s="654"/>
      <c r="T185" s="654"/>
      <c r="U185" s="196"/>
      <c r="V185" s="654"/>
      <c r="W185" s="654"/>
      <c r="X185" s="654"/>
      <c r="Y185" s="659"/>
      <c r="Z185" s="659"/>
      <c r="AA185" s="659"/>
      <c r="AB185" s="247"/>
      <c r="AC185" s="667"/>
      <c r="AD185" s="667"/>
      <c r="AE185" s="667"/>
      <c r="AF185" s="682"/>
      <c r="AG185" s="682"/>
      <c r="AH185" s="247"/>
      <c r="AI185" s="682"/>
      <c r="AJ185" s="682"/>
      <c r="AK185" s="688"/>
      <c r="AL185" s="548"/>
      <c r="AN185"/>
    </row>
    <row r="186" spans="1:40" ht="99.9" customHeight="1" thickBot="1" x14ac:dyDescent="0.35">
      <c r="A186" s="692"/>
      <c r="B186" s="625"/>
      <c r="C186" s="674"/>
      <c r="D186" s="13"/>
      <c r="E186" s="683"/>
      <c r="F186" s="681"/>
      <c r="G186" s="190"/>
      <c r="H186" s="243"/>
      <c r="I186" s="684"/>
      <c r="J186" s="684"/>
      <c r="K186" s="196"/>
      <c r="L186" s="654"/>
      <c r="M186" s="654"/>
      <c r="N186" s="654"/>
      <c r="O186" s="196"/>
      <c r="P186" s="654"/>
      <c r="Q186" s="654"/>
      <c r="R186" s="196"/>
      <c r="S186" s="654"/>
      <c r="T186" s="654"/>
      <c r="U186" s="196"/>
      <c r="V186" s="654"/>
      <c r="W186" s="654"/>
      <c r="X186" s="654"/>
      <c r="Y186" s="659"/>
      <c r="Z186" s="659"/>
      <c r="AA186" s="659"/>
      <c r="AB186" s="247"/>
      <c r="AC186" s="667"/>
      <c r="AD186" s="667"/>
      <c r="AE186" s="667"/>
      <c r="AF186" s="682"/>
      <c r="AG186" s="682"/>
      <c r="AH186" s="247"/>
      <c r="AI186" s="682"/>
      <c r="AJ186" s="682"/>
      <c r="AK186" s="688"/>
      <c r="AL186" s="548"/>
      <c r="AN186"/>
    </row>
    <row r="187" spans="1:40" ht="99.9" customHeight="1" thickBot="1" x14ac:dyDescent="0.35">
      <c r="A187" s="692"/>
      <c r="B187" s="625"/>
      <c r="C187" s="674"/>
      <c r="D187" s="13"/>
      <c r="E187" s="683"/>
      <c r="F187" s="681"/>
      <c r="G187" s="190"/>
      <c r="H187" s="243"/>
      <c r="I187" s="684"/>
      <c r="J187" s="684"/>
      <c r="K187" s="196"/>
      <c r="L187" s="654"/>
      <c r="M187" s="654"/>
      <c r="N187" s="654"/>
      <c r="O187" s="196"/>
      <c r="P187" s="654"/>
      <c r="Q187" s="654"/>
      <c r="R187" s="196"/>
      <c r="S187" s="654"/>
      <c r="T187" s="654"/>
      <c r="U187" s="196"/>
      <c r="V187" s="654"/>
      <c r="W187" s="654"/>
      <c r="X187" s="654"/>
      <c r="Y187" s="659"/>
      <c r="Z187" s="659"/>
      <c r="AA187" s="659"/>
      <c r="AB187" s="247"/>
      <c r="AC187" s="667"/>
      <c r="AD187" s="667"/>
      <c r="AE187" s="667"/>
      <c r="AF187" s="682"/>
      <c r="AG187" s="682"/>
      <c r="AH187" s="247"/>
      <c r="AI187" s="682"/>
      <c r="AJ187" s="682"/>
      <c r="AK187" s="688"/>
      <c r="AL187" s="548"/>
      <c r="AN187"/>
    </row>
    <row r="188" spans="1:40" ht="99.9" customHeight="1" thickBot="1" x14ac:dyDescent="0.35">
      <c r="A188" s="692"/>
      <c r="B188" s="625"/>
      <c r="C188" s="674"/>
      <c r="D188" s="13"/>
      <c r="E188" s="683"/>
      <c r="F188" s="681"/>
      <c r="G188" s="190"/>
      <c r="H188" s="243"/>
      <c r="I188" s="684"/>
      <c r="J188" s="684"/>
      <c r="K188" s="196"/>
      <c r="L188" s="654"/>
      <c r="M188" s="654"/>
      <c r="N188" s="654"/>
      <c r="O188" s="196"/>
      <c r="P188" s="654"/>
      <c r="Q188" s="654"/>
      <c r="R188" s="196"/>
      <c r="S188" s="654"/>
      <c r="T188" s="654"/>
      <c r="U188" s="196"/>
      <c r="V188" s="654"/>
      <c r="W188" s="654"/>
      <c r="X188" s="654"/>
      <c r="Y188" s="659"/>
      <c r="Z188" s="659"/>
      <c r="AA188" s="659"/>
      <c r="AB188" s="247"/>
      <c r="AC188" s="667"/>
      <c r="AD188" s="667"/>
      <c r="AE188" s="667"/>
      <c r="AF188" s="682"/>
      <c r="AG188" s="682"/>
      <c r="AH188" s="247"/>
      <c r="AI188" s="682"/>
      <c r="AJ188" s="682"/>
      <c r="AK188" s="688"/>
      <c r="AL188" s="548"/>
      <c r="AN188"/>
    </row>
    <row r="189" spans="1:40" ht="31.8" thickBot="1" x14ac:dyDescent="0.35">
      <c r="A189" s="692"/>
      <c r="B189" s="686"/>
      <c r="C189" s="674"/>
      <c r="D189" s="13"/>
      <c r="E189" s="683"/>
      <c r="F189" s="681"/>
      <c r="G189" s="190"/>
      <c r="H189" s="243"/>
      <c r="I189" s="684"/>
      <c r="J189" s="671"/>
      <c r="K189" s="196"/>
      <c r="L189" s="654"/>
      <c r="M189" s="654"/>
      <c r="N189" s="654"/>
      <c r="O189" s="654"/>
      <c r="P189" s="654"/>
      <c r="Q189" s="654"/>
      <c r="R189" s="196"/>
      <c r="S189" s="654"/>
      <c r="T189" s="654"/>
      <c r="U189" s="196"/>
      <c r="V189" s="654"/>
      <c r="W189" s="654"/>
      <c r="X189" s="654"/>
      <c r="Y189" s="659"/>
      <c r="Z189" s="659"/>
      <c r="AA189" s="659"/>
      <c r="AB189" s="247"/>
      <c r="AC189" s="667"/>
      <c r="AD189" s="667"/>
      <c r="AE189" s="667"/>
      <c r="AF189" s="682"/>
      <c r="AG189" s="682"/>
      <c r="AH189" s="247"/>
      <c r="AI189" s="682"/>
      <c r="AJ189" s="682"/>
      <c r="AK189" s="247"/>
      <c r="AL189" s="548"/>
    </row>
    <row r="190" spans="1:40" ht="31.8" thickBot="1" x14ac:dyDescent="0.35">
      <c r="A190" s="692"/>
      <c r="B190" s="686"/>
      <c r="C190" s="674"/>
      <c r="D190" s="13"/>
      <c r="E190" s="683"/>
      <c r="F190" s="681"/>
      <c r="G190" s="190"/>
      <c r="H190" s="243"/>
      <c r="I190" s="684"/>
      <c r="J190" s="671"/>
      <c r="K190" s="196"/>
      <c r="L190" s="654"/>
      <c r="M190" s="654"/>
      <c r="N190" s="654"/>
      <c r="O190" s="654"/>
      <c r="P190" s="654"/>
      <c r="Q190" s="654"/>
      <c r="R190" s="196"/>
      <c r="S190" s="654"/>
      <c r="T190" s="654"/>
      <c r="U190" s="196"/>
      <c r="V190" s="654"/>
      <c r="W190" s="654"/>
      <c r="X190" s="654"/>
      <c r="Y190" s="659"/>
      <c r="Z190" s="659"/>
      <c r="AA190" s="659"/>
      <c r="AB190" s="247"/>
      <c r="AC190" s="667"/>
      <c r="AD190" s="667"/>
      <c r="AE190" s="667"/>
      <c r="AF190" s="682"/>
      <c r="AG190" s="682"/>
      <c r="AH190" s="247"/>
      <c r="AI190" s="682"/>
      <c r="AJ190" s="682"/>
      <c r="AK190" s="247"/>
      <c r="AL190" s="548"/>
    </row>
    <row r="191" spans="1:40" ht="31.8" thickBot="1" x14ac:dyDescent="0.35">
      <c r="A191" s="692"/>
      <c r="B191" s="686"/>
      <c r="C191" s="674"/>
      <c r="D191" s="13"/>
      <c r="E191" s="683"/>
      <c r="F191" s="681"/>
      <c r="G191" s="190"/>
      <c r="H191" s="243"/>
      <c r="I191" s="684"/>
      <c r="J191" s="671"/>
      <c r="K191" s="196"/>
      <c r="L191" s="654"/>
      <c r="M191" s="654"/>
      <c r="N191" s="654"/>
      <c r="O191" s="654"/>
      <c r="P191" s="654"/>
      <c r="Q191" s="654"/>
      <c r="R191" s="196"/>
      <c r="S191" s="654"/>
      <c r="T191" s="654"/>
      <c r="U191" s="196"/>
      <c r="V191" s="654"/>
      <c r="W191" s="654"/>
      <c r="X191" s="654"/>
      <c r="Y191" s="659"/>
      <c r="Z191" s="659"/>
      <c r="AA191" s="659"/>
      <c r="AB191" s="247"/>
      <c r="AC191" s="667"/>
      <c r="AD191" s="667"/>
      <c r="AE191" s="667"/>
      <c r="AF191" s="682"/>
      <c r="AG191" s="682"/>
      <c r="AH191" s="247"/>
      <c r="AI191" s="682"/>
      <c r="AJ191" s="682"/>
      <c r="AK191" s="247"/>
      <c r="AL191" s="548"/>
    </row>
    <row r="192" spans="1:40" ht="30" customHeight="1" thickBot="1" x14ac:dyDescent="0.35">
      <c r="A192" s="692"/>
      <c r="B192" s="686"/>
      <c r="C192" s="674"/>
      <c r="D192" s="13"/>
      <c r="E192" s="683"/>
      <c r="F192" s="681"/>
      <c r="G192" s="190"/>
      <c r="H192" s="243"/>
      <c r="I192" s="684"/>
      <c r="J192" s="671"/>
      <c r="K192" s="196"/>
      <c r="L192" s="654"/>
      <c r="M192" s="654"/>
      <c r="N192" s="654"/>
      <c r="O192" s="654"/>
      <c r="P192" s="654"/>
      <c r="Q192" s="654"/>
      <c r="R192" s="196"/>
      <c r="S192" s="654"/>
      <c r="T192" s="654"/>
      <c r="U192" s="196"/>
      <c r="V192" s="654"/>
      <c r="W192" s="654"/>
      <c r="X192" s="654"/>
      <c r="Y192" s="659"/>
      <c r="Z192" s="659"/>
      <c r="AA192" s="659"/>
      <c r="AB192" s="247"/>
      <c r="AC192" s="667"/>
      <c r="AD192" s="667"/>
      <c r="AE192" s="667"/>
      <c r="AF192" s="682"/>
      <c r="AG192" s="682"/>
      <c r="AH192" s="247"/>
      <c r="AI192" s="682"/>
      <c r="AJ192" s="682"/>
      <c r="AK192" s="247"/>
      <c r="AL192" s="548"/>
    </row>
    <row r="193" spans="1:50" ht="24" thickBot="1" x14ac:dyDescent="0.35">
      <c r="A193" s="692"/>
      <c r="B193" s="686"/>
      <c r="C193" s="674"/>
      <c r="D193" s="13"/>
      <c r="E193" s="683"/>
      <c r="F193" s="681"/>
      <c r="H193" s="243"/>
      <c r="I193" s="684"/>
      <c r="J193" s="671"/>
      <c r="K193" s="196"/>
      <c r="L193" s="654"/>
      <c r="M193" s="654"/>
      <c r="N193" s="654"/>
      <c r="O193" s="654"/>
      <c r="P193" s="654"/>
      <c r="Q193" s="654"/>
      <c r="R193" s="196"/>
      <c r="S193" s="654"/>
      <c r="T193" s="654"/>
      <c r="U193" s="196"/>
      <c r="V193" s="654"/>
      <c r="W193" s="654"/>
      <c r="X193" s="654"/>
      <c r="Y193" s="659"/>
      <c r="Z193" s="659"/>
      <c r="AA193" s="659"/>
      <c r="AB193" s="247"/>
      <c r="AC193" s="667"/>
      <c r="AD193" s="667"/>
      <c r="AE193" s="667"/>
      <c r="AF193" s="682"/>
      <c r="AG193" s="682"/>
      <c r="AH193" s="247"/>
      <c r="AI193" s="682"/>
      <c r="AJ193" s="682"/>
      <c r="AK193" s="247"/>
      <c r="AL193" s="548"/>
    </row>
    <row r="194" spans="1:50" s="787" customFormat="1" ht="24" thickBot="1" x14ac:dyDescent="0.35">
      <c r="A194" s="692"/>
      <c r="B194" s="686"/>
      <c r="C194" s="674"/>
      <c r="D194" s="13"/>
      <c r="E194" s="683"/>
      <c r="F194" s="681"/>
      <c r="G194" s="672"/>
      <c r="H194" s="243"/>
      <c r="I194" s="684"/>
      <c r="J194" s="671"/>
      <c r="K194" s="196"/>
      <c r="L194" s="654"/>
      <c r="M194" s="654"/>
      <c r="N194" s="654"/>
      <c r="O194" s="654"/>
      <c r="P194" s="654"/>
      <c r="Q194" s="654"/>
      <c r="R194" s="196"/>
      <c r="S194" s="654"/>
      <c r="T194" s="654"/>
      <c r="U194" s="196"/>
      <c r="V194" s="654"/>
      <c r="W194" s="654"/>
      <c r="X194" s="654"/>
      <c r="Y194" s="659"/>
      <c r="Z194" s="659"/>
      <c r="AA194" s="659"/>
      <c r="AB194" s="247"/>
      <c r="AC194" s="667"/>
      <c r="AD194" s="667"/>
      <c r="AE194" s="667"/>
      <c r="AF194" s="682"/>
      <c r="AG194" s="682"/>
      <c r="AH194" s="247"/>
      <c r="AI194" s="682"/>
      <c r="AJ194" s="682"/>
      <c r="AK194" s="247"/>
      <c r="AL194" s="548"/>
      <c r="AM194" s="1039"/>
      <c r="AN194" s="587"/>
      <c r="AO194"/>
      <c r="AP194"/>
      <c r="AQ194"/>
      <c r="AR194"/>
      <c r="AS194"/>
      <c r="AT194"/>
      <c r="AU194"/>
      <c r="AV194"/>
      <c r="AW194"/>
      <c r="AX194"/>
    </row>
    <row r="195" spans="1:50" s="787" customFormat="1" ht="24" thickBot="1" x14ac:dyDescent="0.35">
      <c r="A195" s="692"/>
      <c r="B195" s="686"/>
      <c r="C195" s="674"/>
      <c r="D195" s="13"/>
      <c r="E195" s="683"/>
      <c r="F195" s="681"/>
      <c r="G195" s="672"/>
      <c r="H195" s="243"/>
      <c r="I195" s="684"/>
      <c r="J195" s="671"/>
      <c r="K195" s="196"/>
      <c r="L195" s="654"/>
      <c r="M195" s="654"/>
      <c r="N195" s="654"/>
      <c r="O195" s="654"/>
      <c r="P195" s="654"/>
      <c r="Q195" s="654"/>
      <c r="R195" s="196"/>
      <c r="S195" s="654"/>
      <c r="T195" s="654"/>
      <c r="U195" s="196"/>
      <c r="V195" s="654"/>
      <c r="W195" s="654"/>
      <c r="X195" s="654"/>
      <c r="Y195" s="659"/>
      <c r="Z195" s="659"/>
      <c r="AA195" s="659"/>
      <c r="AB195" s="247"/>
      <c r="AC195" s="667"/>
      <c r="AD195" s="667"/>
      <c r="AE195" s="667"/>
      <c r="AF195" s="682"/>
      <c r="AG195" s="682"/>
      <c r="AH195" s="247"/>
      <c r="AI195" s="682"/>
      <c r="AJ195" s="682"/>
      <c r="AK195" s="247"/>
      <c r="AL195" s="548"/>
      <c r="AM195" s="1039"/>
      <c r="AN195" s="587"/>
      <c r="AO195"/>
      <c r="AP195"/>
      <c r="AQ195"/>
      <c r="AR195"/>
      <c r="AS195"/>
      <c r="AT195"/>
      <c r="AU195"/>
      <c r="AV195"/>
      <c r="AW195"/>
      <c r="AX195"/>
    </row>
    <row r="196" spans="1:50" s="787" customFormat="1" ht="31.8" thickBot="1" x14ac:dyDescent="0.35">
      <c r="A196" s="692"/>
      <c r="B196" s="686"/>
      <c r="C196" s="674"/>
      <c r="D196" s="13"/>
      <c r="E196" s="683"/>
      <c r="F196" s="681"/>
      <c r="G196" s="190"/>
      <c r="H196" s="243"/>
      <c r="I196" s="684"/>
      <c r="J196" s="671"/>
      <c r="K196" s="196"/>
      <c r="L196" s="654"/>
      <c r="M196" s="654"/>
      <c r="N196" s="654"/>
      <c r="O196" s="654"/>
      <c r="P196" s="654"/>
      <c r="Q196" s="654"/>
      <c r="R196" s="196"/>
      <c r="S196" s="654"/>
      <c r="T196" s="654"/>
      <c r="U196" s="196"/>
      <c r="V196" s="654"/>
      <c r="W196" s="654"/>
      <c r="X196" s="654"/>
      <c r="Y196" s="659"/>
      <c r="Z196" s="659"/>
      <c r="AA196" s="659"/>
      <c r="AB196" s="247"/>
      <c r="AC196" s="667"/>
      <c r="AD196" s="667"/>
      <c r="AE196" s="667"/>
      <c r="AF196" s="682"/>
      <c r="AG196" s="682"/>
      <c r="AH196" s="247"/>
      <c r="AI196" s="682"/>
      <c r="AJ196" s="682"/>
      <c r="AK196" s="247"/>
      <c r="AL196" s="548"/>
      <c r="AM196" s="1039"/>
      <c r="AN196" s="587"/>
      <c r="AO196"/>
      <c r="AP196"/>
      <c r="AQ196"/>
      <c r="AR196"/>
      <c r="AS196"/>
      <c r="AT196"/>
      <c r="AU196"/>
      <c r="AV196"/>
      <c r="AW196"/>
      <c r="AX196"/>
    </row>
    <row r="197" spans="1:50" s="787" customFormat="1" ht="31.8" thickBot="1" x14ac:dyDescent="0.35">
      <c r="A197" s="692"/>
      <c r="B197" s="686"/>
      <c r="C197" s="674"/>
      <c r="D197" s="13"/>
      <c r="E197" s="683"/>
      <c r="F197" s="681"/>
      <c r="G197" s="190"/>
      <c r="H197" s="243"/>
      <c r="I197" s="684"/>
      <c r="J197" s="671"/>
      <c r="K197" s="196"/>
      <c r="L197" s="654"/>
      <c r="M197" s="654"/>
      <c r="N197" s="654"/>
      <c r="O197" s="654"/>
      <c r="P197" s="654"/>
      <c r="Q197" s="654"/>
      <c r="R197" s="196"/>
      <c r="S197" s="654"/>
      <c r="T197" s="654"/>
      <c r="U197" s="196"/>
      <c r="V197" s="654"/>
      <c r="W197" s="654"/>
      <c r="X197" s="654"/>
      <c r="Y197" s="659"/>
      <c r="Z197" s="659"/>
      <c r="AA197" s="659"/>
      <c r="AB197" s="247"/>
      <c r="AC197" s="667"/>
      <c r="AD197" s="667"/>
      <c r="AE197" s="667"/>
      <c r="AF197" s="682"/>
      <c r="AG197" s="682"/>
      <c r="AH197" s="247"/>
      <c r="AI197" s="682"/>
      <c r="AJ197" s="682"/>
      <c r="AK197" s="247"/>
      <c r="AL197" s="548"/>
      <c r="AM197" s="1039"/>
      <c r="AN197" s="587"/>
      <c r="AO197"/>
      <c r="AP197"/>
      <c r="AQ197"/>
      <c r="AR197"/>
      <c r="AS197"/>
      <c r="AT197"/>
      <c r="AU197"/>
      <c r="AV197"/>
      <c r="AW197"/>
      <c r="AX197"/>
    </row>
    <row r="198" spans="1:50" s="787" customFormat="1" ht="31.8" thickBot="1" x14ac:dyDescent="0.35">
      <c r="A198" s="692"/>
      <c r="B198" s="686"/>
      <c r="C198" s="674"/>
      <c r="D198" s="13"/>
      <c r="E198" s="683"/>
      <c r="F198" s="681"/>
      <c r="G198" s="190"/>
      <c r="H198" s="243"/>
      <c r="I198" s="684"/>
      <c r="J198" s="671"/>
      <c r="K198" s="196"/>
      <c r="L198" s="654"/>
      <c r="M198" s="654"/>
      <c r="N198" s="654"/>
      <c r="O198" s="654"/>
      <c r="P198" s="654"/>
      <c r="Q198" s="654"/>
      <c r="R198" s="196"/>
      <c r="S198" s="654"/>
      <c r="T198" s="654"/>
      <c r="U198" s="196"/>
      <c r="V198" s="654"/>
      <c r="W198" s="654"/>
      <c r="X198" s="654"/>
      <c r="Y198" s="659"/>
      <c r="Z198" s="659"/>
      <c r="AA198" s="659"/>
      <c r="AB198" s="247"/>
      <c r="AC198" s="667"/>
      <c r="AD198" s="667"/>
      <c r="AE198" s="667"/>
      <c r="AF198" s="682"/>
      <c r="AG198" s="682"/>
      <c r="AH198" s="247"/>
      <c r="AI198" s="682"/>
      <c r="AJ198" s="682"/>
      <c r="AK198" s="247"/>
      <c r="AL198" s="548"/>
      <c r="AM198" s="1039"/>
      <c r="AN198" s="587"/>
      <c r="AO198"/>
      <c r="AP198"/>
      <c r="AQ198"/>
      <c r="AR198"/>
      <c r="AS198"/>
      <c r="AT198"/>
      <c r="AU198"/>
      <c r="AV198"/>
      <c r="AW198"/>
      <c r="AX198"/>
    </row>
    <row r="199" spans="1:50" s="787" customFormat="1" ht="31.8" thickBot="1" x14ac:dyDescent="0.35">
      <c r="A199" s="692"/>
      <c r="B199" s="686"/>
      <c r="C199" s="674"/>
      <c r="D199" s="13"/>
      <c r="E199" s="683"/>
      <c r="F199" s="681"/>
      <c r="G199" s="190"/>
      <c r="H199" s="243"/>
      <c r="I199" s="684"/>
      <c r="J199" s="671"/>
      <c r="K199" s="196"/>
      <c r="L199" s="654"/>
      <c r="M199" s="654"/>
      <c r="N199" s="654"/>
      <c r="O199" s="654"/>
      <c r="P199" s="654"/>
      <c r="Q199" s="654"/>
      <c r="R199" s="196"/>
      <c r="S199" s="654"/>
      <c r="T199" s="654"/>
      <c r="U199" s="196"/>
      <c r="V199" s="654"/>
      <c r="W199" s="654"/>
      <c r="X199" s="654"/>
      <c r="Y199" s="659"/>
      <c r="Z199" s="659"/>
      <c r="AA199" s="659"/>
      <c r="AB199" s="247"/>
      <c r="AC199" s="667"/>
      <c r="AD199" s="667"/>
      <c r="AE199" s="667"/>
      <c r="AF199" s="682"/>
      <c r="AG199" s="682"/>
      <c r="AH199" s="247"/>
      <c r="AI199" s="682"/>
      <c r="AJ199" s="682"/>
      <c r="AK199" s="247"/>
      <c r="AL199" s="548"/>
      <c r="AM199" s="1039"/>
      <c r="AN199" s="587"/>
      <c r="AO199"/>
      <c r="AP199"/>
      <c r="AQ199"/>
      <c r="AR199"/>
      <c r="AS199"/>
      <c r="AT199"/>
      <c r="AU199"/>
      <c r="AV199"/>
      <c r="AW199"/>
      <c r="AX199"/>
    </row>
    <row r="200" spans="1:50" s="787" customFormat="1" ht="31.8" thickBot="1" x14ac:dyDescent="0.35">
      <c r="A200" s="692"/>
      <c r="B200" s="686"/>
      <c r="C200" s="674"/>
      <c r="D200" s="13"/>
      <c r="E200" s="683"/>
      <c r="F200" s="681"/>
      <c r="G200" s="190"/>
      <c r="H200" s="243"/>
      <c r="I200" s="684"/>
      <c r="J200" s="671"/>
      <c r="K200" s="196"/>
      <c r="L200" s="654"/>
      <c r="M200" s="654"/>
      <c r="N200" s="654"/>
      <c r="O200" s="654"/>
      <c r="P200" s="654"/>
      <c r="Q200" s="654"/>
      <c r="R200" s="196"/>
      <c r="S200" s="654"/>
      <c r="T200" s="654"/>
      <c r="U200" s="196"/>
      <c r="V200" s="654"/>
      <c r="W200" s="654"/>
      <c r="X200" s="654"/>
      <c r="Y200" s="659"/>
      <c r="Z200" s="659"/>
      <c r="AA200" s="659"/>
      <c r="AB200" s="247"/>
      <c r="AC200" s="667"/>
      <c r="AD200" s="667"/>
      <c r="AE200" s="667"/>
      <c r="AF200" s="682"/>
      <c r="AG200" s="682"/>
      <c r="AH200" s="247"/>
      <c r="AI200" s="682"/>
      <c r="AJ200" s="682"/>
      <c r="AK200" s="247"/>
      <c r="AL200" s="548"/>
      <c r="AM200" s="1039"/>
      <c r="AN200" s="587"/>
      <c r="AO200"/>
      <c r="AP200"/>
      <c r="AQ200"/>
      <c r="AR200"/>
      <c r="AS200"/>
      <c r="AT200"/>
      <c r="AU200"/>
      <c r="AV200"/>
      <c r="AW200"/>
      <c r="AX200"/>
    </row>
    <row r="201" spans="1:50" s="787" customFormat="1" ht="31.8" thickBot="1" x14ac:dyDescent="0.35">
      <c r="A201" s="692"/>
      <c r="B201" s="686"/>
      <c r="C201" s="674"/>
      <c r="D201" s="13"/>
      <c r="E201" s="683"/>
      <c r="F201" s="681"/>
      <c r="G201" s="190"/>
      <c r="H201" s="243"/>
      <c r="I201" s="684"/>
      <c r="J201" s="671"/>
      <c r="K201" s="196"/>
      <c r="L201" s="654"/>
      <c r="M201" s="654"/>
      <c r="N201" s="654"/>
      <c r="O201" s="654"/>
      <c r="P201" s="654"/>
      <c r="Q201" s="654"/>
      <c r="R201" s="196"/>
      <c r="S201" s="654"/>
      <c r="T201" s="654"/>
      <c r="U201" s="196"/>
      <c r="V201" s="654"/>
      <c r="W201" s="654"/>
      <c r="X201" s="654"/>
      <c r="Y201" s="659"/>
      <c r="Z201" s="659"/>
      <c r="AA201" s="659"/>
      <c r="AB201" s="247"/>
      <c r="AC201" s="667"/>
      <c r="AD201" s="667"/>
      <c r="AE201" s="667"/>
      <c r="AF201" s="682"/>
      <c r="AG201" s="682"/>
      <c r="AH201" s="247"/>
      <c r="AI201" s="682"/>
      <c r="AJ201" s="682"/>
      <c r="AK201" s="247"/>
      <c r="AL201" s="548"/>
      <c r="AM201" s="1039"/>
      <c r="AN201" s="587"/>
      <c r="AO201"/>
      <c r="AP201"/>
      <c r="AQ201"/>
      <c r="AR201"/>
      <c r="AS201"/>
      <c r="AT201"/>
      <c r="AU201"/>
      <c r="AV201"/>
      <c r="AW201"/>
      <c r="AX201"/>
    </row>
    <row r="202" spans="1:50" s="787" customFormat="1" ht="31.8" thickBot="1" x14ac:dyDescent="0.35">
      <c r="A202" s="692"/>
      <c r="B202" s="686"/>
      <c r="C202" s="674"/>
      <c r="D202" s="13"/>
      <c r="E202" s="683"/>
      <c r="F202" s="681"/>
      <c r="G202" s="190"/>
      <c r="H202" s="243"/>
      <c r="I202" s="684"/>
      <c r="J202" s="671"/>
      <c r="K202" s="196"/>
      <c r="L202" s="654"/>
      <c r="M202" s="654"/>
      <c r="N202" s="654"/>
      <c r="O202" s="654"/>
      <c r="P202" s="654"/>
      <c r="Q202" s="654"/>
      <c r="R202" s="196"/>
      <c r="S202" s="654"/>
      <c r="T202" s="654"/>
      <c r="U202" s="196"/>
      <c r="V202" s="654"/>
      <c r="W202" s="654"/>
      <c r="X202" s="654"/>
      <c r="Y202" s="659"/>
      <c r="Z202" s="659"/>
      <c r="AA202" s="659"/>
      <c r="AB202" s="247"/>
      <c r="AC202" s="667"/>
      <c r="AD202" s="667"/>
      <c r="AE202" s="667"/>
      <c r="AF202" s="682"/>
      <c r="AG202" s="682"/>
      <c r="AH202" s="247"/>
      <c r="AI202" s="682"/>
      <c r="AJ202" s="682"/>
      <c r="AK202" s="247"/>
      <c r="AL202" s="548"/>
      <c r="AM202" s="1039"/>
      <c r="AN202" s="587"/>
      <c r="AO202"/>
      <c r="AP202"/>
      <c r="AQ202"/>
      <c r="AR202"/>
      <c r="AS202"/>
      <c r="AT202"/>
      <c r="AU202"/>
      <c r="AV202"/>
      <c r="AW202"/>
      <c r="AX202"/>
    </row>
    <row r="203" spans="1:50" s="787" customFormat="1" ht="31.8" thickBot="1" x14ac:dyDescent="0.35">
      <c r="A203" s="692"/>
      <c r="B203" s="686"/>
      <c r="C203" s="674"/>
      <c r="D203" s="13"/>
      <c r="E203" s="683"/>
      <c r="F203" s="681"/>
      <c r="G203" s="190"/>
      <c r="H203" s="243"/>
      <c r="I203" s="684"/>
      <c r="J203" s="671"/>
      <c r="K203" s="196"/>
      <c r="L203" s="654"/>
      <c r="M203" s="654"/>
      <c r="N203" s="654"/>
      <c r="O203" s="654"/>
      <c r="P203" s="654"/>
      <c r="Q203" s="654"/>
      <c r="R203" s="196"/>
      <c r="S203" s="654"/>
      <c r="T203" s="654"/>
      <c r="U203" s="196"/>
      <c r="V203" s="654"/>
      <c r="W203" s="654"/>
      <c r="X203" s="654"/>
      <c r="Y203" s="659"/>
      <c r="Z203" s="659"/>
      <c r="AA203" s="659"/>
      <c r="AB203" s="247"/>
      <c r="AC203" s="667"/>
      <c r="AD203" s="667"/>
      <c r="AE203" s="667"/>
      <c r="AF203" s="682"/>
      <c r="AG203" s="682"/>
      <c r="AH203" s="247"/>
      <c r="AI203" s="682"/>
      <c r="AJ203" s="682"/>
      <c r="AK203" s="247"/>
      <c r="AL203" s="548"/>
      <c r="AM203" s="1039"/>
      <c r="AN203" s="587"/>
      <c r="AO203"/>
      <c r="AP203"/>
      <c r="AQ203"/>
      <c r="AR203"/>
      <c r="AS203"/>
      <c r="AT203"/>
      <c r="AU203"/>
      <c r="AV203"/>
      <c r="AW203"/>
      <c r="AX203"/>
    </row>
    <row r="204" spans="1:50" s="787" customFormat="1" ht="31.8" thickBot="1" x14ac:dyDescent="0.35">
      <c r="A204" s="692"/>
      <c r="B204" s="686"/>
      <c r="C204" s="674"/>
      <c r="D204" s="13"/>
      <c r="E204" s="683"/>
      <c r="F204" s="681"/>
      <c r="G204" s="190"/>
      <c r="H204" s="243"/>
      <c r="I204" s="684"/>
      <c r="J204" s="671"/>
      <c r="K204" s="196"/>
      <c r="L204" s="654"/>
      <c r="M204" s="654"/>
      <c r="N204" s="654"/>
      <c r="O204" s="654"/>
      <c r="P204" s="654"/>
      <c r="Q204" s="654"/>
      <c r="R204" s="196"/>
      <c r="S204" s="654"/>
      <c r="T204" s="654"/>
      <c r="U204" s="196"/>
      <c r="V204" s="654"/>
      <c r="W204" s="654"/>
      <c r="X204" s="654"/>
      <c r="Y204" s="659"/>
      <c r="Z204" s="659"/>
      <c r="AA204" s="659"/>
      <c r="AB204" s="247"/>
      <c r="AC204" s="667"/>
      <c r="AD204" s="667"/>
      <c r="AE204" s="667"/>
      <c r="AF204" s="682"/>
      <c r="AG204" s="682"/>
      <c r="AH204" s="247"/>
      <c r="AI204" s="682"/>
      <c r="AJ204" s="682"/>
      <c r="AK204" s="247"/>
      <c r="AL204" s="548"/>
      <c r="AM204" s="1039"/>
      <c r="AN204" s="587"/>
      <c r="AO204"/>
      <c r="AP204"/>
      <c r="AQ204"/>
      <c r="AR204"/>
      <c r="AS204"/>
      <c r="AT204"/>
      <c r="AU204"/>
      <c r="AV204"/>
      <c r="AW204"/>
      <c r="AX204"/>
    </row>
    <row r="205" spans="1:50" s="787" customFormat="1" ht="31.8" thickBot="1" x14ac:dyDescent="0.35">
      <c r="A205" s="692"/>
      <c r="B205" s="686"/>
      <c r="C205" s="674"/>
      <c r="D205" s="13"/>
      <c r="E205" s="683"/>
      <c r="F205" s="681"/>
      <c r="G205" s="190"/>
      <c r="H205" s="243"/>
      <c r="I205" s="684"/>
      <c r="J205" s="671"/>
      <c r="K205" s="196"/>
      <c r="L205" s="654"/>
      <c r="M205" s="654"/>
      <c r="N205" s="654"/>
      <c r="O205" s="654"/>
      <c r="P205" s="654"/>
      <c r="Q205" s="654"/>
      <c r="R205" s="196"/>
      <c r="S205" s="654"/>
      <c r="T205" s="654"/>
      <c r="U205" s="196"/>
      <c r="V205" s="654"/>
      <c r="W205" s="654"/>
      <c r="X205" s="654"/>
      <c r="Y205" s="659"/>
      <c r="Z205" s="659"/>
      <c r="AA205" s="659"/>
      <c r="AB205" s="247"/>
      <c r="AC205" s="667"/>
      <c r="AD205" s="667"/>
      <c r="AE205" s="667"/>
      <c r="AF205" s="682"/>
      <c r="AG205" s="682"/>
      <c r="AH205" s="247"/>
      <c r="AI205" s="682"/>
      <c r="AJ205" s="682"/>
      <c r="AK205" s="247"/>
      <c r="AL205" s="548"/>
      <c r="AM205" s="1039"/>
      <c r="AN205" s="587"/>
      <c r="AO205"/>
      <c r="AP205"/>
      <c r="AQ205"/>
      <c r="AR205"/>
      <c r="AS205"/>
      <c r="AT205"/>
      <c r="AU205"/>
      <c r="AV205"/>
      <c r="AW205"/>
      <c r="AX205"/>
    </row>
    <row r="206" spans="1:50" s="787" customFormat="1" ht="31.8" thickBot="1" x14ac:dyDescent="0.35">
      <c r="A206" s="692"/>
      <c r="B206" s="686"/>
      <c r="C206" s="674"/>
      <c r="D206" s="13"/>
      <c r="E206" s="683"/>
      <c r="F206" s="681"/>
      <c r="G206" s="190"/>
      <c r="H206" s="243"/>
      <c r="I206" s="684"/>
      <c r="J206" s="671"/>
      <c r="K206" s="196"/>
      <c r="L206" s="654"/>
      <c r="M206" s="654"/>
      <c r="N206" s="654"/>
      <c r="O206" s="654"/>
      <c r="P206" s="654"/>
      <c r="Q206" s="654"/>
      <c r="R206" s="196"/>
      <c r="S206" s="654"/>
      <c r="T206" s="654"/>
      <c r="U206" s="196"/>
      <c r="V206" s="654"/>
      <c r="W206" s="654"/>
      <c r="X206" s="654"/>
      <c r="Y206" s="659"/>
      <c r="Z206" s="659"/>
      <c r="AA206" s="659"/>
      <c r="AB206" s="247"/>
      <c r="AC206" s="667"/>
      <c r="AD206" s="667"/>
      <c r="AE206" s="667"/>
      <c r="AF206" s="682"/>
      <c r="AG206" s="682"/>
      <c r="AH206" s="247"/>
      <c r="AI206" s="682"/>
      <c r="AJ206" s="682"/>
      <c r="AK206" s="247"/>
      <c r="AL206" s="548"/>
      <c r="AM206" s="1039"/>
      <c r="AN206" s="587"/>
      <c r="AO206"/>
      <c r="AP206"/>
      <c r="AQ206"/>
      <c r="AR206"/>
      <c r="AS206"/>
      <c r="AT206"/>
      <c r="AU206"/>
      <c r="AV206"/>
      <c r="AW206"/>
      <c r="AX206"/>
    </row>
    <row r="207" spans="1:50" s="787" customFormat="1" ht="31.8" thickBot="1" x14ac:dyDescent="0.35">
      <c r="A207" s="692"/>
      <c r="B207" s="686"/>
      <c r="C207" s="674"/>
      <c r="D207" s="13"/>
      <c r="E207" s="683"/>
      <c r="F207" s="681"/>
      <c r="G207" s="190"/>
      <c r="H207" s="243"/>
      <c r="I207" s="684"/>
      <c r="J207" s="671"/>
      <c r="K207" s="196"/>
      <c r="L207" s="654"/>
      <c r="M207" s="654"/>
      <c r="N207" s="654"/>
      <c r="O207" s="654"/>
      <c r="P207" s="654"/>
      <c r="Q207" s="654"/>
      <c r="R207" s="196"/>
      <c r="S207" s="654"/>
      <c r="T207" s="654"/>
      <c r="U207" s="196"/>
      <c r="V207" s="654"/>
      <c r="W207" s="654"/>
      <c r="X207" s="654"/>
      <c r="Y207" s="659"/>
      <c r="Z207" s="659"/>
      <c r="AA207" s="659"/>
      <c r="AB207" s="247"/>
      <c r="AC207" s="667"/>
      <c r="AD207" s="667"/>
      <c r="AE207" s="667"/>
      <c r="AF207" s="682"/>
      <c r="AG207" s="682"/>
      <c r="AH207" s="247"/>
      <c r="AI207" s="682"/>
      <c r="AJ207" s="682"/>
      <c r="AK207" s="247"/>
      <c r="AL207" s="548"/>
      <c r="AM207" s="1039"/>
      <c r="AN207" s="587"/>
      <c r="AO207"/>
      <c r="AP207"/>
      <c r="AQ207"/>
      <c r="AR207"/>
      <c r="AS207"/>
      <c r="AT207"/>
      <c r="AU207"/>
      <c r="AV207"/>
      <c r="AW207"/>
      <c r="AX207"/>
    </row>
    <row r="208" spans="1:50" s="787" customFormat="1" ht="31.8" thickBot="1" x14ac:dyDescent="0.35">
      <c r="A208" s="692"/>
      <c r="B208" s="686"/>
      <c r="C208" s="674"/>
      <c r="D208" s="13"/>
      <c r="E208" s="683"/>
      <c r="F208" s="681"/>
      <c r="G208" s="190"/>
      <c r="H208" s="243"/>
      <c r="I208" s="684"/>
      <c r="J208" s="671"/>
      <c r="K208" s="196"/>
      <c r="L208" s="654"/>
      <c r="M208" s="654"/>
      <c r="N208" s="654"/>
      <c r="O208" s="654"/>
      <c r="P208" s="654"/>
      <c r="Q208" s="654"/>
      <c r="R208" s="196"/>
      <c r="S208" s="654"/>
      <c r="T208" s="654"/>
      <c r="U208" s="196"/>
      <c r="V208" s="654"/>
      <c r="W208" s="654"/>
      <c r="X208" s="654"/>
      <c r="Y208" s="659"/>
      <c r="Z208" s="659"/>
      <c r="AA208" s="659"/>
      <c r="AB208" s="247"/>
      <c r="AC208" s="667"/>
      <c r="AD208" s="667"/>
      <c r="AE208" s="667"/>
      <c r="AF208" s="682"/>
      <c r="AG208" s="682"/>
      <c r="AH208" s="247"/>
      <c r="AI208" s="682"/>
      <c r="AJ208" s="682"/>
      <c r="AK208" s="247"/>
      <c r="AL208" s="548"/>
      <c r="AM208" s="1039"/>
      <c r="AN208" s="587"/>
      <c r="AO208"/>
      <c r="AP208"/>
      <c r="AQ208"/>
      <c r="AR208"/>
      <c r="AS208"/>
      <c r="AT208"/>
      <c r="AU208"/>
      <c r="AV208"/>
      <c r="AW208"/>
      <c r="AX208"/>
    </row>
    <row r="209" spans="1:50" s="787" customFormat="1" ht="31.8" thickBot="1" x14ac:dyDescent="0.35">
      <c r="A209" s="692"/>
      <c r="B209" s="686"/>
      <c r="C209" s="674"/>
      <c r="D209" s="13"/>
      <c r="E209" s="683"/>
      <c r="F209" s="681"/>
      <c r="G209" s="190"/>
      <c r="H209" s="243"/>
      <c r="I209" s="684"/>
      <c r="J209" s="671"/>
      <c r="K209" s="196"/>
      <c r="L209" s="654"/>
      <c r="M209" s="654"/>
      <c r="N209" s="654"/>
      <c r="O209" s="654"/>
      <c r="P209" s="654"/>
      <c r="Q209" s="654"/>
      <c r="R209" s="196"/>
      <c r="S209" s="654"/>
      <c r="T209" s="654"/>
      <c r="U209" s="196"/>
      <c r="V209" s="654"/>
      <c r="W209" s="654"/>
      <c r="X209" s="654"/>
      <c r="Y209" s="659"/>
      <c r="Z209" s="659"/>
      <c r="AA209" s="659"/>
      <c r="AB209" s="247"/>
      <c r="AC209" s="667"/>
      <c r="AD209" s="667"/>
      <c r="AE209" s="667"/>
      <c r="AF209" s="682"/>
      <c r="AG209" s="682"/>
      <c r="AH209" s="247"/>
      <c r="AI209" s="682"/>
      <c r="AJ209" s="682"/>
      <c r="AK209" s="247"/>
      <c r="AL209" s="548"/>
      <c r="AM209" s="1039"/>
      <c r="AN209" s="587"/>
      <c r="AO209"/>
      <c r="AP209"/>
      <c r="AQ209"/>
      <c r="AR209"/>
      <c r="AS209"/>
      <c r="AT209"/>
      <c r="AU209"/>
      <c r="AV209"/>
      <c r="AW209"/>
      <c r="AX209"/>
    </row>
    <row r="210" spans="1:50" s="787" customFormat="1" ht="31.8" thickBot="1" x14ac:dyDescent="0.35">
      <c r="A210" s="692"/>
      <c r="B210" s="686"/>
      <c r="C210" s="674"/>
      <c r="D210" s="13"/>
      <c r="E210" s="683"/>
      <c r="F210" s="681"/>
      <c r="G210" s="190"/>
      <c r="H210" s="243"/>
      <c r="I210" s="684"/>
      <c r="J210" s="671"/>
      <c r="K210" s="196"/>
      <c r="L210" s="654"/>
      <c r="M210" s="654"/>
      <c r="N210" s="654"/>
      <c r="O210" s="654"/>
      <c r="P210" s="654"/>
      <c r="Q210" s="654"/>
      <c r="R210" s="196"/>
      <c r="S210" s="654"/>
      <c r="T210" s="654"/>
      <c r="U210" s="196"/>
      <c r="V210" s="654"/>
      <c r="W210" s="654"/>
      <c r="X210" s="654"/>
      <c r="Y210" s="659"/>
      <c r="Z210" s="659"/>
      <c r="AA210" s="659"/>
      <c r="AB210" s="247"/>
      <c r="AC210" s="667"/>
      <c r="AD210" s="667"/>
      <c r="AE210" s="667"/>
      <c r="AF210" s="682"/>
      <c r="AG210" s="682"/>
      <c r="AH210" s="247"/>
      <c r="AI210" s="682"/>
      <c r="AJ210" s="682"/>
      <c r="AK210" s="247"/>
      <c r="AL210" s="548"/>
      <c r="AM210" s="1039"/>
      <c r="AN210" s="587"/>
      <c r="AO210"/>
      <c r="AP210"/>
      <c r="AQ210"/>
      <c r="AR210"/>
      <c r="AS210"/>
      <c r="AT210"/>
      <c r="AU210"/>
      <c r="AV210"/>
      <c r="AW210"/>
      <c r="AX210"/>
    </row>
    <row r="211" spans="1:50" s="787" customFormat="1" ht="31.8" thickBot="1" x14ac:dyDescent="0.35">
      <c r="A211" s="692"/>
      <c r="B211" s="686"/>
      <c r="C211" s="674"/>
      <c r="D211" s="13"/>
      <c r="E211" s="683"/>
      <c r="F211" s="681"/>
      <c r="G211" s="190"/>
      <c r="H211" s="243"/>
      <c r="I211" s="684"/>
      <c r="J211" s="671"/>
      <c r="K211" s="196"/>
      <c r="L211" s="654"/>
      <c r="M211" s="654"/>
      <c r="N211" s="654"/>
      <c r="O211" s="654"/>
      <c r="P211" s="654"/>
      <c r="Q211" s="654"/>
      <c r="R211" s="196"/>
      <c r="S211" s="654"/>
      <c r="T211" s="654"/>
      <c r="U211" s="196"/>
      <c r="V211" s="654"/>
      <c r="W211" s="654"/>
      <c r="X211" s="654"/>
      <c r="Y211" s="659"/>
      <c r="Z211" s="659"/>
      <c r="AA211" s="659"/>
      <c r="AB211" s="247"/>
      <c r="AC211" s="667"/>
      <c r="AD211" s="667"/>
      <c r="AE211" s="667"/>
      <c r="AF211" s="682"/>
      <c r="AG211" s="682"/>
      <c r="AH211" s="247"/>
      <c r="AI211" s="682"/>
      <c r="AJ211" s="682"/>
      <c r="AK211" s="247"/>
      <c r="AL211" s="548"/>
      <c r="AM211" s="1039"/>
      <c r="AN211" s="587"/>
      <c r="AO211"/>
      <c r="AP211"/>
      <c r="AQ211"/>
      <c r="AR211"/>
      <c r="AS211"/>
      <c r="AT211"/>
      <c r="AU211"/>
      <c r="AV211"/>
      <c r="AW211"/>
      <c r="AX211"/>
    </row>
    <row r="212" spans="1:50" s="787" customFormat="1" ht="31.8" thickBot="1" x14ac:dyDescent="0.35">
      <c r="A212" s="692"/>
      <c r="B212" s="686"/>
      <c r="C212" s="674"/>
      <c r="D212" s="13"/>
      <c r="E212" s="683"/>
      <c r="F212" s="681"/>
      <c r="G212" s="190"/>
      <c r="H212" s="243"/>
      <c r="I212" s="684"/>
      <c r="J212" s="671"/>
      <c r="K212" s="196"/>
      <c r="L212" s="654"/>
      <c r="M212" s="654"/>
      <c r="N212" s="654"/>
      <c r="O212" s="654"/>
      <c r="P212" s="654"/>
      <c r="Q212" s="654"/>
      <c r="R212" s="196"/>
      <c r="S212" s="654"/>
      <c r="T212" s="654"/>
      <c r="U212" s="196"/>
      <c r="V212" s="654"/>
      <c r="W212" s="654"/>
      <c r="X212" s="654"/>
      <c r="Y212" s="659"/>
      <c r="Z212" s="659"/>
      <c r="AA212" s="659"/>
      <c r="AB212" s="247"/>
      <c r="AC212" s="667"/>
      <c r="AD212" s="667"/>
      <c r="AE212" s="667"/>
      <c r="AF212" s="682"/>
      <c r="AG212" s="682"/>
      <c r="AH212" s="247"/>
      <c r="AI212" s="682"/>
      <c r="AJ212" s="682"/>
      <c r="AK212" s="247"/>
      <c r="AL212" s="548"/>
      <c r="AM212" s="1039"/>
      <c r="AN212" s="587"/>
      <c r="AO212"/>
      <c r="AP212"/>
      <c r="AQ212"/>
      <c r="AR212"/>
      <c r="AS212"/>
      <c r="AT212"/>
      <c r="AU212"/>
      <c r="AV212"/>
      <c r="AW212"/>
      <c r="AX212"/>
    </row>
    <row r="213" spans="1:50" s="787" customFormat="1" ht="31.8" thickBot="1" x14ac:dyDescent="0.35">
      <c r="A213" s="692"/>
      <c r="B213" s="686"/>
      <c r="C213" s="674"/>
      <c r="D213" s="13"/>
      <c r="E213" s="683"/>
      <c r="F213" s="681"/>
      <c r="G213" s="190"/>
      <c r="H213" s="243"/>
      <c r="I213" s="684"/>
      <c r="J213" s="671"/>
      <c r="K213" s="196"/>
      <c r="L213" s="654"/>
      <c r="M213" s="654"/>
      <c r="N213" s="654"/>
      <c r="O213" s="654"/>
      <c r="P213" s="654"/>
      <c r="Q213" s="654"/>
      <c r="R213" s="196"/>
      <c r="S213" s="654"/>
      <c r="T213" s="654"/>
      <c r="U213" s="196"/>
      <c r="V213" s="654"/>
      <c r="W213" s="654"/>
      <c r="X213" s="654"/>
      <c r="Y213" s="659"/>
      <c r="Z213" s="659"/>
      <c r="AA213" s="659"/>
      <c r="AB213" s="247"/>
      <c r="AC213" s="667"/>
      <c r="AD213" s="667"/>
      <c r="AE213" s="667"/>
      <c r="AF213" s="682"/>
      <c r="AG213" s="682"/>
      <c r="AH213" s="247"/>
      <c r="AI213" s="682"/>
      <c r="AJ213" s="682"/>
      <c r="AK213" s="247"/>
      <c r="AL213" s="548"/>
      <c r="AM213" s="1039"/>
      <c r="AN213" s="587"/>
      <c r="AO213"/>
      <c r="AP213"/>
      <c r="AQ213"/>
      <c r="AR213"/>
      <c r="AS213"/>
      <c r="AT213"/>
      <c r="AU213"/>
      <c r="AV213"/>
      <c r="AW213"/>
      <c r="AX213"/>
    </row>
    <row r="214" spans="1:50" s="787" customFormat="1" ht="31.8" thickBot="1" x14ac:dyDescent="0.35">
      <c r="A214" s="692"/>
      <c r="B214" s="686"/>
      <c r="C214" s="674"/>
      <c r="D214" s="13"/>
      <c r="E214" s="683"/>
      <c r="F214" s="681"/>
      <c r="G214" s="190"/>
      <c r="H214" s="243"/>
      <c r="I214" s="684"/>
      <c r="J214" s="671"/>
      <c r="K214" s="196"/>
      <c r="L214" s="654"/>
      <c r="M214" s="654"/>
      <c r="N214" s="654"/>
      <c r="O214" s="654"/>
      <c r="P214" s="654"/>
      <c r="Q214" s="654"/>
      <c r="R214" s="196"/>
      <c r="S214" s="654"/>
      <c r="T214" s="654"/>
      <c r="U214" s="196"/>
      <c r="V214" s="654"/>
      <c r="W214" s="654"/>
      <c r="X214" s="654"/>
      <c r="Y214" s="659"/>
      <c r="Z214" s="659"/>
      <c r="AA214" s="659"/>
      <c r="AB214" s="247"/>
      <c r="AC214" s="667"/>
      <c r="AD214" s="667"/>
      <c r="AE214" s="667"/>
      <c r="AF214" s="682"/>
      <c r="AG214" s="682"/>
      <c r="AH214" s="247"/>
      <c r="AI214" s="682"/>
      <c r="AJ214" s="682"/>
      <c r="AK214" s="247"/>
      <c r="AL214" s="548"/>
      <c r="AM214" s="1039"/>
      <c r="AN214" s="587"/>
      <c r="AO214"/>
      <c r="AP214"/>
      <c r="AQ214"/>
      <c r="AR214"/>
      <c r="AS214"/>
      <c r="AT214"/>
      <c r="AU214"/>
      <c r="AV214"/>
      <c r="AW214"/>
      <c r="AX214"/>
    </row>
    <row r="215" spans="1:50" s="787" customFormat="1" ht="31.8" thickBot="1" x14ac:dyDescent="0.35">
      <c r="A215" s="692"/>
      <c r="B215" s="686"/>
      <c r="C215" s="674"/>
      <c r="D215" s="13"/>
      <c r="E215" s="683"/>
      <c r="F215" s="681"/>
      <c r="G215" s="190"/>
      <c r="H215" s="243"/>
      <c r="I215" s="684"/>
      <c r="J215" s="671"/>
      <c r="K215" s="196"/>
      <c r="L215" s="654"/>
      <c r="M215" s="654"/>
      <c r="N215" s="654"/>
      <c r="O215" s="654"/>
      <c r="P215" s="654"/>
      <c r="Q215" s="654"/>
      <c r="R215" s="196"/>
      <c r="S215" s="654"/>
      <c r="T215" s="654"/>
      <c r="U215" s="196"/>
      <c r="V215" s="654"/>
      <c r="W215" s="654"/>
      <c r="X215" s="654"/>
      <c r="Y215" s="659"/>
      <c r="Z215" s="659"/>
      <c r="AA215" s="659"/>
      <c r="AB215" s="247"/>
      <c r="AC215" s="667"/>
      <c r="AD215" s="667"/>
      <c r="AE215" s="667"/>
      <c r="AF215" s="682"/>
      <c r="AG215" s="682"/>
      <c r="AH215" s="247"/>
      <c r="AI215" s="682"/>
      <c r="AJ215" s="682"/>
      <c r="AK215" s="247"/>
      <c r="AL215" s="548"/>
      <c r="AM215" s="1039"/>
      <c r="AN215" s="587"/>
      <c r="AO215"/>
      <c r="AP215"/>
      <c r="AQ215"/>
      <c r="AR215"/>
      <c r="AS215"/>
      <c r="AT215"/>
      <c r="AU215"/>
      <c r="AV215"/>
      <c r="AW215"/>
      <c r="AX215"/>
    </row>
    <row r="216" spans="1:50" s="787" customFormat="1" ht="31.8" thickBot="1" x14ac:dyDescent="0.35">
      <c r="A216" s="692"/>
      <c r="B216" s="686"/>
      <c r="C216" s="674"/>
      <c r="D216" s="13"/>
      <c r="E216" s="683"/>
      <c r="F216" s="681"/>
      <c r="G216" s="190"/>
      <c r="H216" s="243"/>
      <c r="I216" s="684"/>
      <c r="J216" s="671"/>
      <c r="K216" s="196"/>
      <c r="L216" s="654"/>
      <c r="M216" s="654"/>
      <c r="N216" s="654"/>
      <c r="O216" s="654"/>
      <c r="P216" s="654"/>
      <c r="Q216" s="654"/>
      <c r="R216" s="196"/>
      <c r="S216" s="654"/>
      <c r="T216" s="654"/>
      <c r="U216" s="196"/>
      <c r="V216" s="654"/>
      <c r="W216" s="654"/>
      <c r="X216" s="654"/>
      <c r="Y216" s="659"/>
      <c r="Z216" s="659"/>
      <c r="AA216" s="659"/>
      <c r="AB216" s="247"/>
      <c r="AC216" s="667"/>
      <c r="AD216" s="667"/>
      <c r="AE216" s="667"/>
      <c r="AF216" s="682"/>
      <c r="AG216" s="682"/>
      <c r="AH216" s="247"/>
      <c r="AI216" s="682"/>
      <c r="AJ216" s="682"/>
      <c r="AK216" s="247"/>
      <c r="AL216" s="548"/>
      <c r="AM216" s="1039"/>
      <c r="AN216" s="587"/>
      <c r="AO216"/>
      <c r="AP216"/>
      <c r="AQ216"/>
      <c r="AR216"/>
      <c r="AS216"/>
      <c r="AT216"/>
      <c r="AU216"/>
      <c r="AV216"/>
      <c r="AW216"/>
      <c r="AX216"/>
    </row>
    <row r="217" spans="1:50" s="787" customFormat="1" ht="31.8" thickBot="1" x14ac:dyDescent="0.35">
      <c r="A217" s="692"/>
      <c r="B217" s="686"/>
      <c r="C217" s="674"/>
      <c r="D217" s="13"/>
      <c r="E217" s="683"/>
      <c r="F217" s="681"/>
      <c r="G217" s="190"/>
      <c r="H217" s="243"/>
      <c r="I217" s="684"/>
      <c r="J217" s="671"/>
      <c r="K217" s="196"/>
      <c r="L217" s="654"/>
      <c r="M217" s="654"/>
      <c r="N217" s="654"/>
      <c r="O217" s="654"/>
      <c r="P217" s="654"/>
      <c r="Q217" s="654"/>
      <c r="R217" s="196"/>
      <c r="S217" s="654"/>
      <c r="T217" s="654"/>
      <c r="U217" s="196"/>
      <c r="V217" s="654"/>
      <c r="W217" s="654"/>
      <c r="X217" s="654"/>
      <c r="Y217" s="659"/>
      <c r="Z217" s="659"/>
      <c r="AA217" s="659"/>
      <c r="AB217" s="247"/>
      <c r="AC217" s="667"/>
      <c r="AD217" s="667"/>
      <c r="AE217" s="667"/>
      <c r="AF217" s="682"/>
      <c r="AG217" s="682"/>
      <c r="AH217" s="247"/>
      <c r="AI217" s="682"/>
      <c r="AJ217" s="682"/>
      <c r="AK217" s="247"/>
      <c r="AL217" s="548"/>
      <c r="AM217" s="1039"/>
      <c r="AN217" s="587"/>
      <c r="AO217"/>
      <c r="AP217"/>
      <c r="AQ217"/>
      <c r="AR217"/>
      <c r="AS217"/>
      <c r="AT217"/>
      <c r="AU217"/>
      <c r="AV217"/>
      <c r="AW217"/>
      <c r="AX217"/>
    </row>
    <row r="218" spans="1:50" s="787" customFormat="1" ht="31.8" thickBot="1" x14ac:dyDescent="0.35">
      <c r="A218" s="692"/>
      <c r="B218" s="686"/>
      <c r="C218" s="674"/>
      <c r="D218" s="13"/>
      <c r="E218" s="683"/>
      <c r="F218" s="681"/>
      <c r="G218" s="190"/>
      <c r="H218" s="243"/>
      <c r="I218" s="684"/>
      <c r="J218" s="671"/>
      <c r="K218" s="196"/>
      <c r="L218" s="654"/>
      <c r="M218" s="654"/>
      <c r="N218" s="654"/>
      <c r="O218" s="654"/>
      <c r="P218" s="654"/>
      <c r="Q218" s="654"/>
      <c r="R218" s="196"/>
      <c r="S218" s="654"/>
      <c r="T218" s="654"/>
      <c r="U218" s="196"/>
      <c r="V218" s="654"/>
      <c r="W218" s="654"/>
      <c r="X218" s="654"/>
      <c r="Y218" s="659"/>
      <c r="Z218" s="659"/>
      <c r="AA218" s="659"/>
      <c r="AB218" s="247"/>
      <c r="AC218" s="667"/>
      <c r="AD218" s="667"/>
      <c r="AE218" s="667"/>
      <c r="AF218" s="682"/>
      <c r="AG218" s="682"/>
      <c r="AH218" s="247"/>
      <c r="AI218" s="682"/>
      <c r="AJ218" s="682"/>
      <c r="AK218" s="247"/>
      <c r="AL218" s="548"/>
      <c r="AM218" s="1039"/>
      <c r="AN218" s="587"/>
      <c r="AO218"/>
      <c r="AP218"/>
      <c r="AQ218"/>
      <c r="AR218"/>
      <c r="AS218"/>
      <c r="AT218"/>
      <c r="AU218"/>
      <c r="AV218"/>
      <c r="AW218"/>
      <c r="AX218"/>
    </row>
    <row r="219" spans="1:50" s="787" customFormat="1" ht="31.8" thickBot="1" x14ac:dyDescent="0.35">
      <c r="A219" s="692"/>
      <c r="B219" s="686"/>
      <c r="C219" s="674"/>
      <c r="D219" s="13"/>
      <c r="E219" s="683"/>
      <c r="F219" s="681"/>
      <c r="G219" s="190"/>
      <c r="H219" s="243"/>
      <c r="I219" s="684"/>
      <c r="J219" s="671"/>
      <c r="K219" s="196"/>
      <c r="L219" s="654"/>
      <c r="M219" s="654"/>
      <c r="N219" s="654"/>
      <c r="O219" s="654"/>
      <c r="P219" s="654"/>
      <c r="Q219" s="654"/>
      <c r="R219" s="196"/>
      <c r="S219" s="654"/>
      <c r="T219" s="654"/>
      <c r="U219" s="196"/>
      <c r="V219" s="654"/>
      <c r="W219" s="654"/>
      <c r="X219" s="654"/>
      <c r="Y219" s="659"/>
      <c r="Z219" s="659"/>
      <c r="AA219" s="659"/>
      <c r="AB219" s="247"/>
      <c r="AC219" s="667"/>
      <c r="AD219" s="667"/>
      <c r="AE219" s="667"/>
      <c r="AF219" s="682"/>
      <c r="AG219" s="682"/>
      <c r="AH219" s="247"/>
      <c r="AI219" s="682"/>
      <c r="AJ219" s="682"/>
      <c r="AK219" s="247"/>
      <c r="AL219" s="548"/>
      <c r="AM219" s="1039"/>
      <c r="AN219" s="587"/>
      <c r="AO219"/>
      <c r="AP219"/>
      <c r="AQ219"/>
      <c r="AR219"/>
      <c r="AS219"/>
      <c r="AT219"/>
      <c r="AU219"/>
      <c r="AV219"/>
      <c r="AW219"/>
      <c r="AX219"/>
    </row>
    <row r="220" spans="1:50" s="787" customFormat="1" ht="31.8" thickBot="1" x14ac:dyDescent="0.35">
      <c r="A220" s="692"/>
      <c r="B220" s="686"/>
      <c r="C220" s="674"/>
      <c r="D220" s="13"/>
      <c r="E220" s="683"/>
      <c r="F220" s="681"/>
      <c r="G220" s="190"/>
      <c r="H220" s="243"/>
      <c r="I220" s="684"/>
      <c r="J220" s="671"/>
      <c r="K220" s="196"/>
      <c r="L220" s="654"/>
      <c r="M220" s="654"/>
      <c r="N220" s="654"/>
      <c r="O220" s="654"/>
      <c r="P220" s="654"/>
      <c r="Q220" s="654"/>
      <c r="R220" s="196"/>
      <c r="S220" s="654"/>
      <c r="T220" s="654"/>
      <c r="U220" s="196"/>
      <c r="V220" s="654"/>
      <c r="W220" s="654"/>
      <c r="X220" s="654"/>
      <c r="Y220" s="659"/>
      <c r="Z220" s="659"/>
      <c r="AA220" s="659"/>
      <c r="AB220" s="247"/>
      <c r="AC220" s="667"/>
      <c r="AD220" s="667"/>
      <c r="AE220" s="667"/>
      <c r="AF220" s="682"/>
      <c r="AG220" s="682"/>
      <c r="AH220" s="247"/>
      <c r="AI220" s="682"/>
      <c r="AJ220" s="682"/>
      <c r="AK220" s="247"/>
      <c r="AL220" s="548"/>
      <c r="AM220" s="1039"/>
      <c r="AN220" s="587"/>
      <c r="AO220"/>
      <c r="AP220"/>
      <c r="AQ220"/>
      <c r="AR220"/>
      <c r="AS220"/>
      <c r="AT220"/>
      <c r="AU220"/>
      <c r="AV220"/>
      <c r="AW220"/>
      <c r="AX220"/>
    </row>
    <row r="221" spans="1:50" s="787" customFormat="1" ht="31.8" thickBot="1" x14ac:dyDescent="0.35">
      <c r="A221" s="692"/>
      <c r="B221" s="686"/>
      <c r="C221" s="674"/>
      <c r="D221" s="13"/>
      <c r="E221" s="683"/>
      <c r="F221" s="681"/>
      <c r="G221" s="190"/>
      <c r="H221" s="243"/>
      <c r="I221" s="684"/>
      <c r="J221" s="671"/>
      <c r="K221" s="196"/>
      <c r="L221" s="654"/>
      <c r="M221" s="654"/>
      <c r="N221" s="654"/>
      <c r="O221" s="654"/>
      <c r="P221" s="654"/>
      <c r="Q221" s="654"/>
      <c r="R221" s="196"/>
      <c r="S221" s="654"/>
      <c r="T221" s="654"/>
      <c r="U221" s="196"/>
      <c r="V221" s="654"/>
      <c r="W221" s="654"/>
      <c r="X221" s="654"/>
      <c r="Y221" s="659"/>
      <c r="Z221" s="659"/>
      <c r="AA221" s="659"/>
      <c r="AB221" s="247"/>
      <c r="AC221" s="667"/>
      <c r="AD221" s="667"/>
      <c r="AE221" s="667"/>
      <c r="AF221" s="682"/>
      <c r="AG221" s="682"/>
      <c r="AH221" s="247"/>
      <c r="AI221" s="682"/>
      <c r="AJ221" s="682"/>
      <c r="AK221" s="247"/>
      <c r="AL221" s="548"/>
      <c r="AM221" s="1039"/>
      <c r="AN221" s="587"/>
      <c r="AO221"/>
      <c r="AP221"/>
      <c r="AQ221"/>
      <c r="AR221"/>
      <c r="AS221"/>
      <c r="AT221"/>
      <c r="AU221"/>
      <c r="AV221"/>
      <c r="AW221"/>
      <c r="AX221"/>
    </row>
    <row r="222" spans="1:50" s="787" customFormat="1" ht="31.8" thickBot="1" x14ac:dyDescent="0.35">
      <c r="A222" s="692"/>
      <c r="B222" s="686"/>
      <c r="C222" s="674"/>
      <c r="D222" s="13"/>
      <c r="E222" s="683"/>
      <c r="F222" s="681"/>
      <c r="G222" s="190"/>
      <c r="H222" s="243"/>
      <c r="I222" s="684"/>
      <c r="J222" s="671"/>
      <c r="K222" s="196"/>
      <c r="L222" s="654"/>
      <c r="M222" s="654"/>
      <c r="N222" s="654"/>
      <c r="O222" s="654"/>
      <c r="P222" s="654"/>
      <c r="Q222" s="654"/>
      <c r="R222" s="196"/>
      <c r="S222" s="654"/>
      <c r="T222" s="654"/>
      <c r="U222" s="196"/>
      <c r="V222" s="654"/>
      <c r="W222" s="654"/>
      <c r="X222" s="654"/>
      <c r="Y222" s="659"/>
      <c r="Z222" s="659"/>
      <c r="AA222" s="659"/>
      <c r="AB222" s="247"/>
      <c r="AC222" s="667"/>
      <c r="AD222" s="667"/>
      <c r="AE222" s="667"/>
      <c r="AF222" s="682"/>
      <c r="AG222" s="682"/>
      <c r="AH222" s="247"/>
      <c r="AI222" s="682"/>
      <c r="AJ222" s="682"/>
      <c r="AK222" s="247"/>
      <c r="AL222" s="548"/>
      <c r="AM222" s="1039"/>
      <c r="AN222" s="587"/>
      <c r="AO222"/>
      <c r="AP222"/>
      <c r="AQ222"/>
      <c r="AR222"/>
      <c r="AS222"/>
      <c r="AT222"/>
      <c r="AU222"/>
      <c r="AV222"/>
      <c r="AW222"/>
      <c r="AX222"/>
    </row>
    <row r="223" spans="1:50" s="787" customFormat="1" ht="31.8" thickBot="1" x14ac:dyDescent="0.35">
      <c r="A223" s="692"/>
      <c r="B223" s="686"/>
      <c r="C223" s="674"/>
      <c r="D223" s="13"/>
      <c r="E223" s="683"/>
      <c r="F223" s="681"/>
      <c r="G223" s="190"/>
      <c r="H223" s="243"/>
      <c r="I223" s="684"/>
      <c r="J223" s="671"/>
      <c r="K223" s="196"/>
      <c r="L223" s="654"/>
      <c r="M223" s="654"/>
      <c r="N223" s="654"/>
      <c r="O223" s="654"/>
      <c r="P223" s="654"/>
      <c r="Q223" s="654"/>
      <c r="R223" s="196"/>
      <c r="S223" s="654"/>
      <c r="T223" s="654"/>
      <c r="U223" s="196"/>
      <c r="V223" s="654"/>
      <c r="W223" s="654"/>
      <c r="X223" s="654"/>
      <c r="Y223" s="659"/>
      <c r="Z223" s="659"/>
      <c r="AA223" s="659"/>
      <c r="AB223" s="247"/>
      <c r="AC223" s="667"/>
      <c r="AD223" s="667"/>
      <c r="AE223" s="667"/>
      <c r="AF223" s="682"/>
      <c r="AG223" s="682"/>
      <c r="AH223" s="247"/>
      <c r="AI223" s="682"/>
      <c r="AJ223" s="682"/>
      <c r="AK223" s="247"/>
      <c r="AL223" s="548"/>
      <c r="AM223" s="1039"/>
      <c r="AN223" s="587"/>
      <c r="AO223"/>
      <c r="AP223"/>
      <c r="AQ223"/>
      <c r="AR223"/>
      <c r="AS223"/>
      <c r="AT223"/>
      <c r="AU223"/>
      <c r="AV223"/>
      <c r="AW223"/>
      <c r="AX223"/>
    </row>
    <row r="224" spans="1:50" s="787" customFormat="1" ht="31.8" thickBot="1" x14ac:dyDescent="0.35">
      <c r="A224" s="692"/>
      <c r="B224" s="686"/>
      <c r="C224" s="674"/>
      <c r="D224" s="13"/>
      <c r="E224" s="683"/>
      <c r="F224" s="681"/>
      <c r="G224" s="190"/>
      <c r="H224" s="243"/>
      <c r="I224" s="684"/>
      <c r="J224" s="671"/>
      <c r="K224" s="196"/>
      <c r="L224" s="654"/>
      <c r="M224" s="654"/>
      <c r="N224" s="654"/>
      <c r="O224" s="654"/>
      <c r="P224" s="654"/>
      <c r="Q224" s="654"/>
      <c r="R224" s="196"/>
      <c r="S224" s="654"/>
      <c r="T224" s="654"/>
      <c r="U224" s="196"/>
      <c r="V224" s="654"/>
      <c r="W224" s="654"/>
      <c r="X224" s="654"/>
      <c r="Y224" s="659"/>
      <c r="Z224" s="659"/>
      <c r="AA224" s="659"/>
      <c r="AB224" s="247"/>
      <c r="AC224" s="667"/>
      <c r="AD224" s="667"/>
      <c r="AE224" s="667"/>
      <c r="AF224" s="682"/>
      <c r="AG224" s="682"/>
      <c r="AH224" s="247"/>
      <c r="AI224" s="682"/>
      <c r="AJ224" s="682"/>
      <c r="AK224" s="247"/>
      <c r="AL224" s="548"/>
      <c r="AM224" s="1039"/>
      <c r="AN224" s="587"/>
      <c r="AO224"/>
      <c r="AP224"/>
      <c r="AQ224"/>
      <c r="AR224"/>
      <c r="AS224"/>
      <c r="AT224"/>
      <c r="AU224"/>
      <c r="AV224"/>
      <c r="AW224"/>
      <c r="AX224"/>
    </row>
    <row r="225" spans="1:50" s="787" customFormat="1" ht="31.8" thickBot="1" x14ac:dyDescent="0.35">
      <c r="A225" s="692"/>
      <c r="B225" s="686"/>
      <c r="C225" s="674"/>
      <c r="D225" s="13"/>
      <c r="E225" s="683"/>
      <c r="F225" s="681"/>
      <c r="G225" s="190"/>
      <c r="H225" s="243"/>
      <c r="I225" s="684"/>
      <c r="J225" s="671"/>
      <c r="K225" s="196"/>
      <c r="L225" s="654"/>
      <c r="M225" s="654"/>
      <c r="N225" s="654"/>
      <c r="O225" s="654"/>
      <c r="P225" s="654"/>
      <c r="Q225" s="654"/>
      <c r="R225" s="196"/>
      <c r="S225" s="654"/>
      <c r="T225" s="654"/>
      <c r="U225" s="196"/>
      <c r="V225" s="654"/>
      <c r="W225" s="654"/>
      <c r="X225" s="654"/>
      <c r="Y225" s="659"/>
      <c r="Z225" s="659"/>
      <c r="AA225" s="659"/>
      <c r="AB225" s="247"/>
      <c r="AC225" s="667"/>
      <c r="AD225" s="667"/>
      <c r="AE225" s="667"/>
      <c r="AF225" s="682"/>
      <c r="AG225" s="682"/>
      <c r="AH225" s="247"/>
      <c r="AI225" s="682"/>
      <c r="AJ225" s="682"/>
      <c r="AK225" s="247"/>
      <c r="AL225" s="548"/>
      <c r="AM225" s="1039"/>
      <c r="AN225" s="587"/>
      <c r="AO225"/>
      <c r="AP225"/>
      <c r="AQ225"/>
      <c r="AR225"/>
      <c r="AS225"/>
      <c r="AT225"/>
      <c r="AU225"/>
      <c r="AV225"/>
      <c r="AW225"/>
      <c r="AX225"/>
    </row>
    <row r="226" spans="1:50" s="787" customFormat="1" ht="31.8" thickBot="1" x14ac:dyDescent="0.35">
      <c r="A226" s="692"/>
      <c r="B226" s="686"/>
      <c r="C226" s="674"/>
      <c r="D226" s="13"/>
      <c r="E226" s="683"/>
      <c r="F226" s="681"/>
      <c r="G226" s="190"/>
      <c r="H226" s="243"/>
      <c r="I226" s="684"/>
      <c r="J226" s="671"/>
      <c r="K226" s="196"/>
      <c r="L226" s="654"/>
      <c r="M226" s="654"/>
      <c r="N226" s="654"/>
      <c r="O226" s="654"/>
      <c r="P226" s="654"/>
      <c r="Q226" s="654"/>
      <c r="R226" s="196"/>
      <c r="S226" s="654"/>
      <c r="T226" s="654"/>
      <c r="U226" s="196"/>
      <c r="V226" s="654"/>
      <c r="W226" s="654"/>
      <c r="X226" s="654"/>
      <c r="Y226" s="659"/>
      <c r="Z226" s="659"/>
      <c r="AA226" s="659"/>
      <c r="AB226" s="247"/>
      <c r="AC226" s="667"/>
      <c r="AD226" s="667"/>
      <c r="AE226" s="667"/>
      <c r="AF226" s="682"/>
      <c r="AG226" s="682"/>
      <c r="AH226" s="247"/>
      <c r="AI226" s="682"/>
      <c r="AJ226" s="682"/>
      <c r="AK226" s="247"/>
      <c r="AL226" s="548"/>
      <c r="AM226" s="1039"/>
      <c r="AN226" s="587"/>
      <c r="AO226"/>
      <c r="AP226"/>
      <c r="AQ226"/>
      <c r="AR226"/>
      <c r="AS226"/>
      <c r="AT226"/>
      <c r="AU226"/>
      <c r="AV226"/>
      <c r="AW226"/>
      <c r="AX226"/>
    </row>
    <row r="227" spans="1:50" s="787" customFormat="1" ht="31.8" thickBot="1" x14ac:dyDescent="0.35">
      <c r="A227" s="692"/>
      <c r="B227" s="686"/>
      <c r="C227" s="674"/>
      <c r="D227" s="13"/>
      <c r="E227" s="683"/>
      <c r="F227" s="681"/>
      <c r="G227" s="190"/>
      <c r="H227" s="243"/>
      <c r="I227" s="684"/>
      <c r="J227" s="671"/>
      <c r="K227" s="196"/>
      <c r="L227" s="654"/>
      <c r="M227" s="654"/>
      <c r="N227" s="654"/>
      <c r="O227" s="654"/>
      <c r="P227" s="654"/>
      <c r="Q227" s="654"/>
      <c r="R227" s="196"/>
      <c r="S227" s="654"/>
      <c r="T227" s="654"/>
      <c r="U227" s="196"/>
      <c r="V227" s="654"/>
      <c r="W227" s="654"/>
      <c r="X227" s="654"/>
      <c r="Y227" s="659"/>
      <c r="Z227" s="659"/>
      <c r="AA227" s="659"/>
      <c r="AB227" s="247"/>
      <c r="AC227" s="667"/>
      <c r="AD227" s="667"/>
      <c r="AE227" s="667"/>
      <c r="AF227" s="682"/>
      <c r="AG227" s="682"/>
      <c r="AH227" s="247"/>
      <c r="AI227" s="682"/>
      <c r="AJ227" s="682"/>
      <c r="AK227" s="247"/>
      <c r="AL227" s="548"/>
      <c r="AM227" s="1039"/>
      <c r="AN227" s="587"/>
      <c r="AO227"/>
      <c r="AP227"/>
      <c r="AQ227"/>
      <c r="AR227"/>
      <c r="AS227"/>
      <c r="AT227"/>
      <c r="AU227"/>
      <c r="AV227"/>
      <c r="AW227"/>
      <c r="AX227"/>
    </row>
    <row r="228" spans="1:50" s="787" customFormat="1" ht="31.8" thickBot="1" x14ac:dyDescent="0.35">
      <c r="A228" s="692"/>
      <c r="B228" s="686"/>
      <c r="C228" s="674"/>
      <c r="D228" s="13"/>
      <c r="E228" s="683"/>
      <c r="F228" s="681"/>
      <c r="G228" s="190"/>
      <c r="H228" s="243"/>
      <c r="I228" s="684"/>
      <c r="J228" s="671"/>
      <c r="K228" s="196"/>
      <c r="L228" s="654"/>
      <c r="M228" s="654"/>
      <c r="N228" s="654"/>
      <c r="O228" s="654"/>
      <c r="P228" s="654"/>
      <c r="Q228" s="654"/>
      <c r="R228" s="196"/>
      <c r="S228" s="654"/>
      <c r="T228" s="654"/>
      <c r="U228" s="196"/>
      <c r="V228" s="654"/>
      <c r="W228" s="654"/>
      <c r="X228" s="654"/>
      <c r="Y228" s="659"/>
      <c r="Z228" s="659"/>
      <c r="AA228" s="659"/>
      <c r="AB228" s="247"/>
      <c r="AC228" s="667"/>
      <c r="AD228" s="667"/>
      <c r="AE228" s="667"/>
      <c r="AF228" s="682"/>
      <c r="AG228" s="682"/>
      <c r="AH228" s="247"/>
      <c r="AI228" s="682"/>
      <c r="AJ228" s="682"/>
      <c r="AK228" s="247"/>
      <c r="AL228" s="548"/>
      <c r="AM228" s="1039"/>
      <c r="AN228" s="587"/>
      <c r="AO228"/>
      <c r="AP228"/>
      <c r="AQ228"/>
      <c r="AR228"/>
      <c r="AS228"/>
      <c r="AT228"/>
      <c r="AU228"/>
      <c r="AV228"/>
      <c r="AW228"/>
      <c r="AX228"/>
    </row>
    <row r="229" spans="1:50" s="787" customFormat="1" ht="31.8" thickBot="1" x14ac:dyDescent="0.35">
      <c r="A229" s="692"/>
      <c r="B229" s="686"/>
      <c r="C229" s="674"/>
      <c r="D229" s="13"/>
      <c r="E229" s="683"/>
      <c r="F229" s="681"/>
      <c r="G229" s="190"/>
      <c r="H229" s="243"/>
      <c r="I229" s="684"/>
      <c r="J229" s="671"/>
      <c r="K229" s="196"/>
      <c r="L229" s="654"/>
      <c r="M229" s="654"/>
      <c r="N229" s="654"/>
      <c r="O229" s="654"/>
      <c r="P229" s="654"/>
      <c r="Q229" s="654"/>
      <c r="R229" s="196"/>
      <c r="S229" s="654"/>
      <c r="T229" s="654"/>
      <c r="U229" s="196"/>
      <c r="V229" s="654"/>
      <c r="W229" s="654"/>
      <c r="X229" s="654"/>
      <c r="Y229" s="659"/>
      <c r="Z229" s="659"/>
      <c r="AA229" s="659"/>
      <c r="AB229" s="247"/>
      <c r="AC229" s="667"/>
      <c r="AD229" s="667"/>
      <c r="AE229" s="667"/>
      <c r="AF229" s="682"/>
      <c r="AG229" s="682"/>
      <c r="AH229" s="247"/>
      <c r="AI229" s="682"/>
      <c r="AJ229" s="682"/>
      <c r="AK229" s="247"/>
      <c r="AL229" s="548"/>
      <c r="AM229" s="1039"/>
      <c r="AN229" s="587"/>
      <c r="AO229"/>
      <c r="AP229"/>
      <c r="AQ229"/>
      <c r="AR229"/>
      <c r="AS229"/>
      <c r="AT229"/>
      <c r="AU229"/>
      <c r="AV229"/>
      <c r="AW229"/>
      <c r="AX229"/>
    </row>
    <row r="230" spans="1:50" s="787" customFormat="1" ht="31.8" thickBot="1" x14ac:dyDescent="0.35">
      <c r="A230" s="692"/>
      <c r="B230" s="686"/>
      <c r="C230" s="674"/>
      <c r="D230" s="13"/>
      <c r="E230" s="683"/>
      <c r="F230" s="681"/>
      <c r="G230" s="190"/>
      <c r="H230" s="243"/>
      <c r="I230" s="684"/>
      <c r="J230" s="671"/>
      <c r="K230" s="196"/>
      <c r="L230" s="654"/>
      <c r="M230" s="654"/>
      <c r="N230" s="654"/>
      <c r="O230" s="654"/>
      <c r="P230" s="654"/>
      <c r="Q230" s="654"/>
      <c r="R230" s="196"/>
      <c r="S230" s="654"/>
      <c r="T230" s="654"/>
      <c r="U230" s="196"/>
      <c r="V230" s="654"/>
      <c r="W230" s="654"/>
      <c r="X230" s="654"/>
      <c r="Y230" s="659"/>
      <c r="Z230" s="659"/>
      <c r="AA230" s="659"/>
      <c r="AB230" s="247"/>
      <c r="AC230" s="667"/>
      <c r="AD230" s="667"/>
      <c r="AE230" s="667"/>
      <c r="AF230" s="682"/>
      <c r="AG230" s="682"/>
      <c r="AH230" s="247"/>
      <c r="AI230" s="682"/>
      <c r="AJ230" s="682"/>
      <c r="AK230" s="247"/>
      <c r="AL230" s="548"/>
      <c r="AM230" s="1039"/>
      <c r="AN230" s="587"/>
      <c r="AO230"/>
      <c r="AP230"/>
      <c r="AQ230"/>
      <c r="AR230"/>
      <c r="AS230"/>
      <c r="AT230"/>
      <c r="AU230"/>
      <c r="AV230"/>
      <c r="AW230"/>
      <c r="AX230"/>
    </row>
    <row r="231" spans="1:50" s="787" customFormat="1" ht="31.8" thickBot="1" x14ac:dyDescent="0.35">
      <c r="A231" s="692"/>
      <c r="B231" s="686"/>
      <c r="C231" s="674"/>
      <c r="D231" s="13"/>
      <c r="E231" s="683"/>
      <c r="F231" s="681"/>
      <c r="G231" s="190"/>
      <c r="H231" s="243"/>
      <c r="I231" s="684"/>
      <c r="J231" s="671"/>
      <c r="K231" s="196"/>
      <c r="L231" s="654"/>
      <c r="M231" s="654"/>
      <c r="N231" s="654"/>
      <c r="O231" s="654"/>
      <c r="P231" s="654"/>
      <c r="Q231" s="654"/>
      <c r="R231" s="196"/>
      <c r="S231" s="654"/>
      <c r="T231" s="654"/>
      <c r="U231" s="196"/>
      <c r="V231" s="654"/>
      <c r="W231" s="654"/>
      <c r="X231" s="654"/>
      <c r="Y231" s="659"/>
      <c r="Z231" s="659"/>
      <c r="AA231" s="659"/>
      <c r="AB231" s="247"/>
      <c r="AC231" s="667"/>
      <c r="AD231" s="667"/>
      <c r="AE231" s="667"/>
      <c r="AF231" s="682"/>
      <c r="AG231" s="682"/>
      <c r="AH231" s="247"/>
      <c r="AI231" s="682"/>
      <c r="AJ231" s="682"/>
      <c r="AK231" s="247"/>
      <c r="AL231" s="548"/>
      <c r="AM231" s="1039"/>
      <c r="AN231" s="587"/>
      <c r="AO231"/>
      <c r="AP231"/>
      <c r="AQ231"/>
      <c r="AR231"/>
      <c r="AS231"/>
      <c r="AT231"/>
      <c r="AU231"/>
      <c r="AV231"/>
      <c r="AW231"/>
      <c r="AX231"/>
    </row>
    <row r="232" spans="1:50" s="787" customFormat="1" ht="31.8" thickBot="1" x14ac:dyDescent="0.35">
      <c r="A232" s="692"/>
      <c r="B232" s="686"/>
      <c r="C232" s="674"/>
      <c r="D232" s="13"/>
      <c r="E232" s="683"/>
      <c r="F232" s="681"/>
      <c r="G232" s="190"/>
      <c r="H232" s="243"/>
      <c r="I232" s="684"/>
      <c r="J232" s="671"/>
      <c r="K232" s="196"/>
      <c r="L232" s="654"/>
      <c r="M232" s="654"/>
      <c r="N232" s="654"/>
      <c r="O232" s="654"/>
      <c r="P232" s="654"/>
      <c r="Q232" s="654"/>
      <c r="R232" s="196"/>
      <c r="S232" s="654"/>
      <c r="T232" s="654"/>
      <c r="U232" s="196"/>
      <c r="V232" s="654"/>
      <c r="W232" s="654"/>
      <c r="X232" s="654"/>
      <c r="Y232" s="659"/>
      <c r="Z232" s="659"/>
      <c r="AA232" s="659"/>
      <c r="AB232" s="247"/>
      <c r="AC232" s="667"/>
      <c r="AD232" s="667"/>
      <c r="AE232" s="667"/>
      <c r="AF232" s="682"/>
      <c r="AG232" s="682"/>
      <c r="AH232" s="247"/>
      <c r="AI232" s="682"/>
      <c r="AJ232" s="682"/>
      <c r="AK232" s="247"/>
      <c r="AL232" s="548"/>
      <c r="AM232" s="1039"/>
      <c r="AN232" s="587"/>
      <c r="AO232"/>
      <c r="AP232"/>
      <c r="AQ232"/>
      <c r="AR232"/>
      <c r="AS232"/>
      <c r="AT232"/>
      <c r="AU232"/>
      <c r="AV232"/>
      <c r="AW232"/>
      <c r="AX232"/>
    </row>
    <row r="233" spans="1:50" s="787" customFormat="1" ht="31.8" thickBot="1" x14ac:dyDescent="0.35">
      <c r="A233" s="692"/>
      <c r="B233" s="686"/>
      <c r="C233" s="674"/>
      <c r="D233" s="13"/>
      <c r="E233" s="683"/>
      <c r="F233" s="681"/>
      <c r="G233" s="190"/>
      <c r="H233" s="243"/>
      <c r="I233" s="684"/>
      <c r="J233" s="671"/>
      <c r="K233" s="196"/>
      <c r="L233" s="654"/>
      <c r="M233" s="654"/>
      <c r="N233" s="654"/>
      <c r="O233" s="654"/>
      <c r="P233" s="654"/>
      <c r="Q233" s="654"/>
      <c r="R233" s="196"/>
      <c r="S233" s="654"/>
      <c r="T233" s="654"/>
      <c r="U233" s="196"/>
      <c r="V233" s="654"/>
      <c r="W233" s="654"/>
      <c r="X233" s="654"/>
      <c r="Y233" s="659"/>
      <c r="Z233" s="659"/>
      <c r="AA233" s="659"/>
      <c r="AB233" s="247"/>
      <c r="AC233" s="667"/>
      <c r="AD233" s="667"/>
      <c r="AE233" s="667"/>
      <c r="AF233" s="682"/>
      <c r="AG233" s="682"/>
      <c r="AH233" s="247"/>
      <c r="AI233" s="682"/>
      <c r="AJ233" s="682"/>
      <c r="AK233" s="247"/>
      <c r="AL233" s="548"/>
      <c r="AM233" s="1039"/>
      <c r="AN233" s="587"/>
      <c r="AO233"/>
      <c r="AP233"/>
      <c r="AQ233"/>
      <c r="AR233"/>
      <c r="AS233"/>
      <c r="AT233"/>
      <c r="AU233"/>
      <c r="AV233"/>
      <c r="AW233"/>
      <c r="AX233"/>
    </row>
    <row r="234" spans="1:50" s="787" customFormat="1" ht="31.8" thickBot="1" x14ac:dyDescent="0.35">
      <c r="A234" s="692"/>
      <c r="B234" s="686"/>
      <c r="C234" s="674"/>
      <c r="D234" s="13"/>
      <c r="E234" s="683"/>
      <c r="F234" s="681"/>
      <c r="G234" s="190"/>
      <c r="H234" s="243"/>
      <c r="I234" s="684"/>
      <c r="J234" s="671"/>
      <c r="K234" s="196"/>
      <c r="L234" s="654"/>
      <c r="M234" s="654"/>
      <c r="N234" s="654"/>
      <c r="O234" s="654"/>
      <c r="P234" s="654"/>
      <c r="Q234" s="654"/>
      <c r="R234" s="196"/>
      <c r="S234" s="654"/>
      <c r="T234" s="654"/>
      <c r="U234" s="196"/>
      <c r="V234" s="654"/>
      <c r="W234" s="654"/>
      <c r="X234" s="654"/>
      <c r="Y234" s="659"/>
      <c r="Z234" s="659"/>
      <c r="AA234" s="659"/>
      <c r="AB234" s="247"/>
      <c r="AC234" s="667"/>
      <c r="AD234" s="667"/>
      <c r="AE234" s="667"/>
      <c r="AF234" s="682"/>
      <c r="AG234" s="682"/>
      <c r="AH234" s="247"/>
      <c r="AI234" s="682"/>
      <c r="AJ234" s="682"/>
      <c r="AK234" s="247"/>
      <c r="AL234" s="548"/>
      <c r="AM234" s="1039"/>
      <c r="AN234" s="587"/>
      <c r="AO234"/>
      <c r="AP234"/>
      <c r="AQ234"/>
      <c r="AR234"/>
      <c r="AS234"/>
      <c r="AT234"/>
      <c r="AU234"/>
      <c r="AV234"/>
      <c r="AW234"/>
      <c r="AX234"/>
    </row>
    <row r="235" spans="1:50" s="787" customFormat="1" ht="31.8" thickBot="1" x14ac:dyDescent="0.35">
      <c r="A235" s="692"/>
      <c r="B235" s="686"/>
      <c r="C235" s="674"/>
      <c r="D235" s="13"/>
      <c r="E235" s="683"/>
      <c r="F235" s="681"/>
      <c r="G235" s="190"/>
      <c r="H235" s="243"/>
      <c r="I235" s="684"/>
      <c r="J235" s="671"/>
      <c r="K235" s="196"/>
      <c r="L235" s="654"/>
      <c r="M235" s="654"/>
      <c r="N235" s="654"/>
      <c r="O235" s="654"/>
      <c r="P235" s="654"/>
      <c r="Q235" s="654"/>
      <c r="R235" s="196"/>
      <c r="S235" s="654"/>
      <c r="T235" s="654"/>
      <c r="U235" s="196"/>
      <c r="V235" s="654"/>
      <c r="W235" s="654"/>
      <c r="X235" s="654"/>
      <c r="Y235" s="659"/>
      <c r="Z235" s="659"/>
      <c r="AA235" s="659"/>
      <c r="AB235" s="247"/>
      <c r="AC235" s="667"/>
      <c r="AD235" s="667"/>
      <c r="AE235" s="667"/>
      <c r="AF235" s="682"/>
      <c r="AG235" s="682"/>
      <c r="AH235" s="247"/>
      <c r="AI235" s="682"/>
      <c r="AJ235" s="682"/>
      <c r="AK235" s="247"/>
      <c r="AL235" s="548"/>
      <c r="AM235" s="1039"/>
      <c r="AN235" s="587"/>
      <c r="AO235"/>
      <c r="AP235"/>
      <c r="AQ235"/>
      <c r="AR235"/>
      <c r="AS235"/>
      <c r="AT235"/>
      <c r="AU235"/>
      <c r="AV235"/>
      <c r="AW235"/>
      <c r="AX235"/>
    </row>
    <row r="236" spans="1:50" s="787" customFormat="1" ht="31.8" thickBot="1" x14ac:dyDescent="0.35">
      <c r="A236" s="692"/>
      <c r="B236" s="686"/>
      <c r="C236" s="674"/>
      <c r="D236" s="13"/>
      <c r="E236" s="683"/>
      <c r="F236" s="681"/>
      <c r="G236" s="190"/>
      <c r="H236" s="243"/>
      <c r="I236" s="684"/>
      <c r="J236" s="671"/>
      <c r="K236" s="196"/>
      <c r="L236" s="654"/>
      <c r="M236" s="654"/>
      <c r="N236" s="654"/>
      <c r="O236" s="654"/>
      <c r="P236" s="654"/>
      <c r="Q236" s="654"/>
      <c r="R236" s="196"/>
      <c r="S236" s="654"/>
      <c r="T236" s="654"/>
      <c r="U236" s="196"/>
      <c r="V236" s="654"/>
      <c r="W236" s="654"/>
      <c r="X236" s="654"/>
      <c r="Y236" s="659"/>
      <c r="Z236" s="659"/>
      <c r="AA236" s="659"/>
      <c r="AB236" s="247"/>
      <c r="AC236" s="667"/>
      <c r="AD236" s="667"/>
      <c r="AE236" s="667"/>
      <c r="AF236" s="682"/>
      <c r="AG236" s="682"/>
      <c r="AH236" s="247"/>
      <c r="AI236" s="682"/>
      <c r="AJ236" s="682"/>
      <c r="AK236" s="247"/>
      <c r="AL236" s="548"/>
      <c r="AM236" s="1039"/>
      <c r="AN236" s="587"/>
      <c r="AO236"/>
      <c r="AP236"/>
      <c r="AQ236"/>
      <c r="AR236"/>
      <c r="AS236"/>
      <c r="AT236"/>
      <c r="AU236"/>
      <c r="AV236"/>
      <c r="AW236"/>
      <c r="AX236"/>
    </row>
    <row r="237" spans="1:50" s="787" customFormat="1" ht="31.8" thickBot="1" x14ac:dyDescent="0.35">
      <c r="A237" s="692"/>
      <c r="B237" s="686"/>
      <c r="C237" s="674"/>
      <c r="D237" s="13"/>
      <c r="E237" s="683"/>
      <c r="F237" s="681"/>
      <c r="G237" s="190"/>
      <c r="H237" s="243"/>
      <c r="I237" s="684"/>
      <c r="J237" s="671"/>
      <c r="K237" s="196"/>
      <c r="L237" s="654"/>
      <c r="M237" s="654"/>
      <c r="N237" s="654"/>
      <c r="O237" s="654"/>
      <c r="P237" s="654"/>
      <c r="Q237" s="654"/>
      <c r="R237" s="196"/>
      <c r="S237" s="654"/>
      <c r="T237" s="654"/>
      <c r="U237" s="196"/>
      <c r="V237" s="654"/>
      <c r="W237" s="654"/>
      <c r="X237" s="654"/>
      <c r="Y237" s="659"/>
      <c r="Z237" s="659"/>
      <c r="AA237" s="659"/>
      <c r="AB237" s="247"/>
      <c r="AC237" s="667"/>
      <c r="AD237" s="667"/>
      <c r="AE237" s="667"/>
      <c r="AF237" s="682"/>
      <c r="AG237" s="682"/>
      <c r="AH237" s="247"/>
      <c r="AI237" s="682"/>
      <c r="AJ237" s="682"/>
      <c r="AK237" s="247"/>
      <c r="AL237" s="548"/>
      <c r="AM237" s="1039"/>
      <c r="AN237" s="587"/>
      <c r="AO237"/>
      <c r="AP237"/>
      <c r="AQ237"/>
      <c r="AR237"/>
      <c r="AS237"/>
      <c r="AT237"/>
      <c r="AU237"/>
      <c r="AV237"/>
      <c r="AW237"/>
      <c r="AX237"/>
    </row>
    <row r="238" spans="1:50" s="787" customFormat="1" ht="31.8" thickBot="1" x14ac:dyDescent="0.35">
      <c r="A238" s="692"/>
      <c r="B238" s="686"/>
      <c r="C238" s="674"/>
      <c r="D238" s="13"/>
      <c r="E238" s="683"/>
      <c r="F238" s="681"/>
      <c r="G238" s="190"/>
      <c r="H238" s="243"/>
      <c r="I238" s="684"/>
      <c r="J238" s="671"/>
      <c r="K238" s="196"/>
      <c r="L238" s="654"/>
      <c r="M238" s="654"/>
      <c r="N238" s="654"/>
      <c r="O238" s="654"/>
      <c r="P238" s="654"/>
      <c r="Q238" s="654"/>
      <c r="R238" s="196"/>
      <c r="S238" s="654"/>
      <c r="T238" s="654"/>
      <c r="U238" s="196"/>
      <c r="V238" s="654"/>
      <c r="W238" s="654"/>
      <c r="X238" s="654"/>
      <c r="Y238" s="659"/>
      <c r="Z238" s="659"/>
      <c r="AA238" s="659"/>
      <c r="AB238" s="247"/>
      <c r="AC238" s="667"/>
      <c r="AD238" s="667"/>
      <c r="AE238" s="667"/>
      <c r="AF238" s="682"/>
      <c r="AG238" s="682"/>
      <c r="AH238" s="247"/>
      <c r="AI238" s="682"/>
      <c r="AJ238" s="682"/>
      <c r="AK238" s="247"/>
      <c r="AL238" s="548"/>
      <c r="AM238" s="1039"/>
      <c r="AN238" s="587"/>
      <c r="AO238"/>
      <c r="AP238"/>
      <c r="AQ238"/>
      <c r="AR238"/>
      <c r="AS238"/>
      <c r="AT238"/>
      <c r="AU238"/>
      <c r="AV238"/>
      <c r="AW238"/>
      <c r="AX238"/>
    </row>
    <row r="239" spans="1:50" s="787" customFormat="1" ht="31.8" thickBot="1" x14ac:dyDescent="0.35">
      <c r="A239" s="692"/>
      <c r="B239" s="686"/>
      <c r="C239" s="674"/>
      <c r="D239" s="13"/>
      <c r="E239" s="683"/>
      <c r="F239" s="681"/>
      <c r="G239" s="190"/>
      <c r="H239" s="243"/>
      <c r="I239" s="684"/>
      <c r="J239" s="671"/>
      <c r="K239" s="196"/>
      <c r="L239" s="654"/>
      <c r="M239" s="654"/>
      <c r="N239" s="654"/>
      <c r="O239" s="654"/>
      <c r="P239" s="654"/>
      <c r="Q239" s="654"/>
      <c r="R239" s="196"/>
      <c r="S239" s="654"/>
      <c r="T239" s="654"/>
      <c r="U239" s="196"/>
      <c r="V239" s="654"/>
      <c r="W239" s="654"/>
      <c r="X239" s="654"/>
      <c r="Y239" s="659"/>
      <c r="Z239" s="659"/>
      <c r="AA239" s="659"/>
      <c r="AB239" s="247"/>
      <c r="AC239" s="667"/>
      <c r="AD239" s="667"/>
      <c r="AE239" s="667"/>
      <c r="AF239" s="682"/>
      <c r="AG239" s="682"/>
      <c r="AH239" s="247"/>
      <c r="AI239" s="682"/>
      <c r="AJ239" s="682"/>
      <c r="AK239" s="247"/>
      <c r="AL239" s="548"/>
      <c r="AM239" s="1039"/>
      <c r="AN239" s="587"/>
      <c r="AO239"/>
      <c r="AP239"/>
      <c r="AQ239"/>
      <c r="AR239"/>
      <c r="AS239"/>
      <c r="AT239"/>
      <c r="AU239"/>
      <c r="AV239"/>
      <c r="AW239"/>
      <c r="AX239"/>
    </row>
    <row r="240" spans="1:50" s="787" customFormat="1" ht="31.8" thickBot="1" x14ac:dyDescent="0.35">
      <c r="A240" s="692"/>
      <c r="B240" s="686"/>
      <c r="C240" s="674"/>
      <c r="D240" s="13"/>
      <c r="E240" s="683"/>
      <c r="F240" s="681"/>
      <c r="G240" s="190"/>
      <c r="H240" s="243"/>
      <c r="I240" s="684"/>
      <c r="J240" s="671"/>
      <c r="K240" s="196"/>
      <c r="L240" s="654"/>
      <c r="M240" s="654"/>
      <c r="N240" s="654"/>
      <c r="O240" s="654"/>
      <c r="P240" s="654"/>
      <c r="Q240" s="654"/>
      <c r="R240" s="196"/>
      <c r="S240" s="654"/>
      <c r="T240" s="654"/>
      <c r="U240" s="196"/>
      <c r="V240" s="654"/>
      <c r="W240" s="654"/>
      <c r="X240" s="654"/>
      <c r="Y240" s="659"/>
      <c r="Z240" s="659"/>
      <c r="AA240" s="659"/>
      <c r="AB240" s="247"/>
      <c r="AC240" s="667"/>
      <c r="AD240" s="667"/>
      <c r="AE240" s="667"/>
      <c r="AF240" s="682"/>
      <c r="AG240" s="682"/>
      <c r="AH240" s="247"/>
      <c r="AI240" s="682"/>
      <c r="AJ240" s="682"/>
      <c r="AK240" s="247"/>
      <c r="AL240" s="548"/>
      <c r="AM240" s="1039"/>
      <c r="AN240" s="587"/>
      <c r="AO240"/>
      <c r="AP240"/>
      <c r="AQ240"/>
      <c r="AR240"/>
      <c r="AS240"/>
      <c r="AT240"/>
      <c r="AU240"/>
      <c r="AV240"/>
      <c r="AW240"/>
      <c r="AX240"/>
    </row>
    <row r="241" spans="1:50" s="787" customFormat="1" ht="31.8" thickBot="1" x14ac:dyDescent="0.35">
      <c r="A241" s="692"/>
      <c r="B241" s="686"/>
      <c r="C241" s="674"/>
      <c r="D241" s="13"/>
      <c r="E241" s="683"/>
      <c r="F241" s="681"/>
      <c r="G241" s="190"/>
      <c r="H241" s="243"/>
      <c r="I241" s="684"/>
      <c r="J241" s="671"/>
      <c r="K241" s="196"/>
      <c r="L241" s="654"/>
      <c r="M241" s="654"/>
      <c r="N241" s="654"/>
      <c r="O241" s="654"/>
      <c r="P241" s="654"/>
      <c r="Q241" s="654"/>
      <c r="R241" s="196"/>
      <c r="S241" s="654"/>
      <c r="T241" s="654"/>
      <c r="U241" s="196"/>
      <c r="V241" s="654"/>
      <c r="W241" s="654"/>
      <c r="X241" s="654"/>
      <c r="Y241" s="659"/>
      <c r="Z241" s="659"/>
      <c r="AA241" s="659"/>
      <c r="AB241" s="247"/>
      <c r="AC241" s="667"/>
      <c r="AD241" s="667"/>
      <c r="AE241" s="667"/>
      <c r="AF241" s="682"/>
      <c r="AG241" s="682"/>
      <c r="AH241" s="247"/>
      <c r="AI241" s="682"/>
      <c r="AJ241" s="682"/>
      <c r="AK241" s="247"/>
      <c r="AL241" s="548"/>
      <c r="AM241" s="1039"/>
      <c r="AN241" s="587"/>
      <c r="AO241"/>
      <c r="AP241"/>
      <c r="AQ241"/>
      <c r="AR241"/>
      <c r="AS241"/>
      <c r="AT241"/>
      <c r="AU241"/>
      <c r="AV241"/>
      <c r="AW241"/>
      <c r="AX241"/>
    </row>
    <row r="242" spans="1:50" s="787" customFormat="1" ht="31.8" thickBot="1" x14ac:dyDescent="0.35">
      <c r="A242" s="692"/>
      <c r="B242" s="686"/>
      <c r="C242" s="674"/>
      <c r="D242" s="13"/>
      <c r="E242" s="683"/>
      <c r="F242" s="681"/>
      <c r="G242" s="190"/>
      <c r="H242" s="243"/>
      <c r="I242" s="684"/>
      <c r="J242" s="671"/>
      <c r="K242" s="196"/>
      <c r="L242" s="654"/>
      <c r="M242" s="654"/>
      <c r="N242" s="654"/>
      <c r="O242" s="654"/>
      <c r="P242" s="654"/>
      <c r="Q242" s="654"/>
      <c r="R242" s="196"/>
      <c r="S242" s="654"/>
      <c r="T242" s="654"/>
      <c r="U242" s="196"/>
      <c r="V242" s="654"/>
      <c r="W242" s="654"/>
      <c r="X242" s="654"/>
      <c r="Y242" s="659"/>
      <c r="Z242" s="659"/>
      <c r="AA242" s="659"/>
      <c r="AB242" s="247"/>
      <c r="AC242" s="667"/>
      <c r="AD242" s="667"/>
      <c r="AE242" s="667"/>
      <c r="AF242" s="682"/>
      <c r="AG242" s="682"/>
      <c r="AH242" s="247"/>
      <c r="AI242" s="682"/>
      <c r="AJ242" s="682"/>
      <c r="AK242" s="247"/>
      <c r="AL242" s="548"/>
      <c r="AM242" s="1039"/>
      <c r="AN242" s="587"/>
      <c r="AO242"/>
      <c r="AP242"/>
      <c r="AQ242"/>
      <c r="AR242"/>
      <c r="AS242"/>
      <c r="AT242"/>
      <c r="AU242"/>
      <c r="AV242"/>
      <c r="AW242"/>
      <c r="AX242"/>
    </row>
    <row r="243" spans="1:50" s="787" customFormat="1" ht="31.8" thickBot="1" x14ac:dyDescent="0.35">
      <c r="A243" s="692"/>
      <c r="B243" s="686"/>
      <c r="C243" s="674"/>
      <c r="D243" s="13"/>
      <c r="E243" s="683"/>
      <c r="F243" s="681"/>
      <c r="G243" s="190"/>
      <c r="H243" s="243"/>
      <c r="I243" s="684"/>
      <c r="J243" s="671"/>
      <c r="K243" s="196"/>
      <c r="L243" s="654"/>
      <c r="M243" s="654"/>
      <c r="N243" s="654"/>
      <c r="O243" s="654"/>
      <c r="P243" s="654"/>
      <c r="Q243" s="654"/>
      <c r="R243" s="196"/>
      <c r="S243" s="654"/>
      <c r="T243" s="654"/>
      <c r="U243" s="196"/>
      <c r="V243" s="654"/>
      <c r="W243" s="654"/>
      <c r="X243" s="654"/>
      <c r="Y243" s="659"/>
      <c r="Z243" s="659"/>
      <c r="AA243" s="659"/>
      <c r="AB243" s="247"/>
      <c r="AC243" s="667"/>
      <c r="AD243" s="667"/>
      <c r="AE243" s="667"/>
      <c r="AF243" s="682"/>
      <c r="AG243" s="682"/>
      <c r="AH243" s="247"/>
      <c r="AI243" s="682"/>
      <c r="AJ243" s="682"/>
      <c r="AK243" s="247"/>
      <c r="AL243" s="548"/>
      <c r="AM243" s="1039"/>
      <c r="AN243" s="587"/>
      <c r="AO243"/>
      <c r="AP243"/>
      <c r="AQ243"/>
      <c r="AR243"/>
      <c r="AS243"/>
      <c r="AT243"/>
      <c r="AU243"/>
      <c r="AV243"/>
      <c r="AW243"/>
      <c r="AX243"/>
    </row>
    <row r="244" spans="1:50" s="787" customFormat="1" ht="31.8" thickBot="1" x14ac:dyDescent="0.35">
      <c r="A244" s="692"/>
      <c r="B244" s="686"/>
      <c r="C244" s="674"/>
      <c r="D244" s="13"/>
      <c r="E244" s="683"/>
      <c r="F244" s="681"/>
      <c r="G244" s="190"/>
      <c r="H244" s="243"/>
      <c r="I244" s="684"/>
      <c r="J244" s="671"/>
      <c r="K244" s="196"/>
      <c r="L244" s="654"/>
      <c r="M244" s="654"/>
      <c r="N244" s="654"/>
      <c r="O244" s="654"/>
      <c r="P244" s="654"/>
      <c r="Q244" s="654"/>
      <c r="R244" s="196"/>
      <c r="S244" s="654"/>
      <c r="T244" s="654"/>
      <c r="U244" s="196"/>
      <c r="V244" s="654"/>
      <c r="W244" s="654"/>
      <c r="X244" s="654"/>
      <c r="Y244" s="659"/>
      <c r="Z244" s="659"/>
      <c r="AA244" s="659"/>
      <c r="AB244" s="247"/>
      <c r="AC244" s="667"/>
      <c r="AD244" s="667"/>
      <c r="AE244" s="667"/>
      <c r="AF244" s="682"/>
      <c r="AG244" s="682"/>
      <c r="AH244" s="247"/>
      <c r="AI244" s="682"/>
      <c r="AJ244" s="682"/>
      <c r="AK244" s="247"/>
      <c r="AL244" s="548"/>
      <c r="AM244" s="1039"/>
      <c r="AN244" s="587"/>
      <c r="AO244"/>
      <c r="AP244"/>
      <c r="AQ244"/>
      <c r="AR244"/>
      <c r="AS244"/>
      <c r="AT244"/>
      <c r="AU244"/>
      <c r="AV244"/>
      <c r="AW244"/>
      <c r="AX244"/>
    </row>
    <row r="245" spans="1:50" s="787" customFormat="1" ht="31.8" thickBot="1" x14ac:dyDescent="0.35">
      <c r="A245" s="692"/>
      <c r="B245" s="686"/>
      <c r="C245" s="674"/>
      <c r="D245" s="13"/>
      <c r="E245" s="683"/>
      <c r="F245" s="681"/>
      <c r="G245" s="190"/>
      <c r="H245" s="243"/>
      <c r="I245" s="684"/>
      <c r="J245" s="671"/>
      <c r="K245" s="196"/>
      <c r="L245" s="654"/>
      <c r="M245" s="654"/>
      <c r="N245" s="654"/>
      <c r="O245" s="654"/>
      <c r="P245" s="654"/>
      <c r="Q245" s="654"/>
      <c r="R245" s="196"/>
      <c r="S245" s="654"/>
      <c r="T245" s="654"/>
      <c r="U245" s="196"/>
      <c r="V245" s="654"/>
      <c r="W245" s="654"/>
      <c r="X245" s="654"/>
      <c r="Y245" s="659"/>
      <c r="Z245" s="659"/>
      <c r="AA245" s="659"/>
      <c r="AB245" s="247"/>
      <c r="AC245" s="667"/>
      <c r="AD245" s="667"/>
      <c r="AE245" s="667"/>
      <c r="AF245" s="682"/>
      <c r="AG245" s="682"/>
      <c r="AH245" s="247"/>
      <c r="AI245" s="682"/>
      <c r="AJ245" s="682"/>
      <c r="AK245" s="247"/>
      <c r="AL245" s="548"/>
      <c r="AM245" s="1039"/>
      <c r="AN245" s="587"/>
      <c r="AO245"/>
      <c r="AP245"/>
      <c r="AQ245"/>
      <c r="AR245"/>
      <c r="AS245"/>
      <c r="AT245"/>
      <c r="AU245"/>
      <c r="AV245"/>
      <c r="AW245"/>
      <c r="AX245"/>
    </row>
    <row r="246" spans="1:50" s="787" customFormat="1" ht="31.8" thickBot="1" x14ac:dyDescent="0.35">
      <c r="A246" s="692"/>
      <c r="B246" s="686"/>
      <c r="C246" s="674"/>
      <c r="D246" s="13"/>
      <c r="E246" s="683"/>
      <c r="F246" s="681"/>
      <c r="G246" s="190"/>
      <c r="H246" s="243"/>
      <c r="I246" s="684"/>
      <c r="J246" s="671"/>
      <c r="K246" s="196"/>
      <c r="L246" s="654"/>
      <c r="M246" s="654"/>
      <c r="N246" s="654"/>
      <c r="O246" s="654"/>
      <c r="P246" s="654"/>
      <c r="Q246" s="654"/>
      <c r="R246" s="196"/>
      <c r="S246" s="654"/>
      <c r="T246" s="654"/>
      <c r="U246" s="196"/>
      <c r="V246" s="654"/>
      <c r="W246" s="654"/>
      <c r="X246" s="654"/>
      <c r="Y246" s="659"/>
      <c r="Z246" s="659"/>
      <c r="AA246" s="659"/>
      <c r="AB246" s="247"/>
      <c r="AC246" s="667"/>
      <c r="AD246" s="667"/>
      <c r="AE246" s="667"/>
      <c r="AF246" s="682"/>
      <c r="AG246" s="682"/>
      <c r="AH246" s="247"/>
      <c r="AI246" s="682"/>
      <c r="AJ246" s="682"/>
      <c r="AK246" s="247"/>
      <c r="AL246" s="548"/>
      <c r="AM246" s="1039"/>
      <c r="AN246" s="587"/>
      <c r="AO246"/>
      <c r="AP246"/>
      <c r="AQ246"/>
      <c r="AR246"/>
      <c r="AS246"/>
      <c r="AT246"/>
      <c r="AU246"/>
      <c r="AV246"/>
      <c r="AW246"/>
      <c r="AX246"/>
    </row>
    <row r="247" spans="1:50" s="787" customFormat="1" ht="31.8" thickBot="1" x14ac:dyDescent="0.35">
      <c r="A247" s="692"/>
      <c r="B247" s="686"/>
      <c r="C247" s="674"/>
      <c r="D247" s="13"/>
      <c r="E247" s="683"/>
      <c r="F247" s="681"/>
      <c r="G247" s="190"/>
      <c r="H247" s="243"/>
      <c r="I247" s="684"/>
      <c r="J247" s="671"/>
      <c r="K247" s="196"/>
      <c r="L247" s="654"/>
      <c r="M247" s="654"/>
      <c r="N247" s="654"/>
      <c r="O247" s="654"/>
      <c r="P247" s="654"/>
      <c r="Q247" s="654"/>
      <c r="R247" s="196"/>
      <c r="S247" s="654"/>
      <c r="T247" s="654"/>
      <c r="U247" s="196"/>
      <c r="V247" s="654"/>
      <c r="W247" s="654"/>
      <c r="X247" s="654"/>
      <c r="Y247" s="659"/>
      <c r="Z247" s="659"/>
      <c r="AA247" s="659"/>
      <c r="AB247" s="247"/>
      <c r="AC247" s="667"/>
      <c r="AD247" s="667"/>
      <c r="AE247" s="667"/>
      <c r="AF247" s="682"/>
      <c r="AG247" s="682"/>
      <c r="AH247" s="247"/>
      <c r="AI247" s="682"/>
      <c r="AJ247" s="682"/>
      <c r="AK247" s="247"/>
      <c r="AL247" s="548"/>
      <c r="AM247" s="1039"/>
      <c r="AN247" s="587"/>
      <c r="AO247"/>
      <c r="AP247"/>
      <c r="AQ247"/>
      <c r="AR247"/>
      <c r="AS247"/>
      <c r="AT247"/>
      <c r="AU247"/>
      <c r="AV247"/>
      <c r="AW247"/>
      <c r="AX247"/>
    </row>
    <row r="248" spans="1:50" s="787" customFormat="1" ht="31.8" thickBot="1" x14ac:dyDescent="0.35">
      <c r="A248" s="692"/>
      <c r="B248" s="686"/>
      <c r="C248" s="674"/>
      <c r="D248" s="13"/>
      <c r="E248" s="683"/>
      <c r="F248" s="681"/>
      <c r="G248" s="190"/>
      <c r="H248" s="243"/>
      <c r="I248" s="684"/>
      <c r="J248" s="671"/>
      <c r="K248" s="196"/>
      <c r="L248" s="654"/>
      <c r="M248" s="654"/>
      <c r="N248" s="654"/>
      <c r="O248" s="654"/>
      <c r="P248" s="654"/>
      <c r="Q248" s="654"/>
      <c r="R248" s="196"/>
      <c r="S248" s="654"/>
      <c r="T248" s="654"/>
      <c r="U248" s="196"/>
      <c r="V248" s="654"/>
      <c r="W248" s="654"/>
      <c r="X248" s="654"/>
      <c r="Y248" s="659"/>
      <c r="Z248" s="659"/>
      <c r="AA248" s="659"/>
      <c r="AB248" s="247"/>
      <c r="AC248" s="667"/>
      <c r="AD248" s="667"/>
      <c r="AE248" s="667"/>
      <c r="AF248" s="682"/>
      <c r="AG248" s="682"/>
      <c r="AH248" s="247"/>
      <c r="AI248" s="682"/>
      <c r="AJ248" s="682"/>
      <c r="AK248" s="247"/>
      <c r="AL248" s="548"/>
      <c r="AM248" s="1039"/>
      <c r="AN248" s="587"/>
      <c r="AO248"/>
      <c r="AP248"/>
      <c r="AQ248"/>
      <c r="AR248"/>
      <c r="AS248"/>
      <c r="AT248"/>
      <c r="AU248"/>
      <c r="AV248"/>
      <c r="AW248"/>
      <c r="AX248"/>
    </row>
    <row r="249" spans="1:50" s="787" customFormat="1" ht="31.8" thickBot="1" x14ac:dyDescent="0.35">
      <c r="A249" s="692"/>
      <c r="B249" s="686"/>
      <c r="C249" s="674"/>
      <c r="D249" s="13"/>
      <c r="E249" s="683"/>
      <c r="F249" s="681"/>
      <c r="G249" s="190"/>
      <c r="H249" s="243"/>
      <c r="I249" s="684"/>
      <c r="J249" s="671"/>
      <c r="K249" s="196"/>
      <c r="L249" s="654"/>
      <c r="M249" s="654"/>
      <c r="N249" s="654"/>
      <c r="O249" s="654"/>
      <c r="P249" s="654"/>
      <c r="Q249" s="654"/>
      <c r="R249" s="196"/>
      <c r="S249" s="654"/>
      <c r="T249" s="654"/>
      <c r="U249" s="196"/>
      <c r="V249" s="654"/>
      <c r="W249" s="654"/>
      <c r="X249" s="654"/>
      <c r="Y249" s="659"/>
      <c r="Z249" s="659"/>
      <c r="AA249" s="659"/>
      <c r="AB249" s="247"/>
      <c r="AC249" s="667"/>
      <c r="AD249" s="667"/>
      <c r="AE249" s="667"/>
      <c r="AF249" s="682"/>
      <c r="AG249" s="682"/>
      <c r="AH249" s="247"/>
      <c r="AI249" s="682"/>
      <c r="AJ249" s="682"/>
      <c r="AK249" s="247"/>
      <c r="AL249" s="548"/>
      <c r="AM249" s="1039"/>
      <c r="AN249" s="587"/>
      <c r="AO249"/>
      <c r="AP249"/>
      <c r="AQ249"/>
      <c r="AR249"/>
      <c r="AS249"/>
      <c r="AT249"/>
      <c r="AU249"/>
      <c r="AV249"/>
      <c r="AW249"/>
      <c r="AX249"/>
    </row>
    <row r="250" spans="1:50" s="787" customFormat="1" ht="31.8" thickBot="1" x14ac:dyDescent="0.35">
      <c r="A250" s="692"/>
      <c r="B250" s="686"/>
      <c r="C250" s="674"/>
      <c r="D250" s="13"/>
      <c r="E250" s="683"/>
      <c r="F250" s="681"/>
      <c r="G250" s="190"/>
      <c r="H250" s="243"/>
      <c r="I250" s="684"/>
      <c r="J250" s="671"/>
      <c r="K250" s="196"/>
      <c r="L250" s="654"/>
      <c r="M250" s="654"/>
      <c r="N250" s="654"/>
      <c r="O250" s="654"/>
      <c r="P250" s="654"/>
      <c r="Q250" s="654"/>
      <c r="R250" s="196"/>
      <c r="S250" s="654"/>
      <c r="T250" s="654"/>
      <c r="U250" s="196"/>
      <c r="V250" s="654"/>
      <c r="W250" s="654"/>
      <c r="X250" s="654"/>
      <c r="Y250" s="659"/>
      <c r="Z250" s="659"/>
      <c r="AA250" s="659"/>
      <c r="AB250" s="247"/>
      <c r="AC250" s="667"/>
      <c r="AD250" s="667"/>
      <c r="AE250" s="667"/>
      <c r="AF250" s="682"/>
      <c r="AG250" s="682"/>
      <c r="AH250" s="247"/>
      <c r="AI250" s="682"/>
      <c r="AJ250" s="682"/>
      <c r="AK250" s="247"/>
      <c r="AL250" s="548"/>
      <c r="AM250" s="1039"/>
      <c r="AN250" s="587"/>
      <c r="AO250"/>
      <c r="AP250"/>
      <c r="AQ250"/>
      <c r="AR250"/>
      <c r="AS250"/>
      <c r="AT250"/>
      <c r="AU250"/>
      <c r="AV250"/>
      <c r="AW250"/>
      <c r="AX250"/>
    </row>
    <row r="251" spans="1:50" s="787" customFormat="1" ht="31.8" thickBot="1" x14ac:dyDescent="0.35">
      <c r="A251" s="692"/>
      <c r="B251" s="686"/>
      <c r="C251" s="674"/>
      <c r="D251" s="13"/>
      <c r="E251" s="683"/>
      <c r="F251" s="681"/>
      <c r="G251" s="190"/>
      <c r="H251" s="243"/>
      <c r="I251" s="684"/>
      <c r="J251" s="671"/>
      <c r="K251" s="196"/>
      <c r="L251" s="654"/>
      <c r="M251" s="654"/>
      <c r="N251" s="654"/>
      <c r="O251" s="654"/>
      <c r="P251" s="654"/>
      <c r="Q251" s="654"/>
      <c r="R251" s="196"/>
      <c r="S251" s="654"/>
      <c r="T251" s="654"/>
      <c r="U251" s="196"/>
      <c r="V251" s="654"/>
      <c r="W251" s="654"/>
      <c r="X251" s="654"/>
      <c r="Y251" s="659"/>
      <c r="Z251" s="659"/>
      <c r="AA251" s="659"/>
      <c r="AB251" s="247"/>
      <c r="AC251" s="667"/>
      <c r="AD251" s="667"/>
      <c r="AE251" s="667"/>
      <c r="AF251" s="682"/>
      <c r="AG251" s="682"/>
      <c r="AH251" s="247"/>
      <c r="AI251" s="682"/>
      <c r="AJ251" s="682"/>
      <c r="AK251" s="247"/>
      <c r="AL251" s="548"/>
      <c r="AM251" s="1039"/>
      <c r="AN251" s="587"/>
      <c r="AO251"/>
      <c r="AP251"/>
      <c r="AQ251"/>
      <c r="AR251"/>
      <c r="AS251"/>
      <c r="AT251"/>
      <c r="AU251"/>
      <c r="AV251"/>
      <c r="AW251"/>
      <c r="AX251"/>
    </row>
    <row r="252" spans="1:50" s="787" customFormat="1" ht="31.8" thickBot="1" x14ac:dyDescent="0.35">
      <c r="A252" s="692"/>
      <c r="B252" s="686"/>
      <c r="C252" s="674"/>
      <c r="D252" s="13"/>
      <c r="E252" s="683"/>
      <c r="F252" s="681"/>
      <c r="G252" s="190"/>
      <c r="H252" s="243"/>
      <c r="I252" s="684"/>
      <c r="J252" s="671"/>
      <c r="K252" s="196"/>
      <c r="L252" s="654"/>
      <c r="M252" s="654"/>
      <c r="N252" s="654"/>
      <c r="O252" s="654"/>
      <c r="P252" s="654"/>
      <c r="Q252" s="654"/>
      <c r="R252" s="196"/>
      <c r="S252" s="654"/>
      <c r="T252" s="654"/>
      <c r="U252" s="196"/>
      <c r="V252" s="654"/>
      <c r="W252" s="654"/>
      <c r="X252" s="654"/>
      <c r="Y252" s="659"/>
      <c r="Z252" s="659"/>
      <c r="AA252" s="659"/>
      <c r="AB252" s="247"/>
      <c r="AC252" s="667"/>
      <c r="AD252" s="667"/>
      <c r="AE252" s="667"/>
      <c r="AF252" s="682"/>
      <c r="AG252" s="682"/>
      <c r="AH252" s="247"/>
      <c r="AI252" s="682"/>
      <c r="AJ252" s="682"/>
      <c r="AK252" s="247"/>
      <c r="AL252" s="548"/>
      <c r="AM252" s="1039"/>
      <c r="AN252" s="587"/>
      <c r="AO252"/>
      <c r="AP252"/>
      <c r="AQ252"/>
      <c r="AR252"/>
      <c r="AS252"/>
      <c r="AT252"/>
      <c r="AU252"/>
      <c r="AV252"/>
      <c r="AW252"/>
      <c r="AX252"/>
    </row>
    <row r="253" spans="1:50" s="787" customFormat="1" ht="31.8" thickBot="1" x14ac:dyDescent="0.35">
      <c r="A253" s="692"/>
      <c r="B253" s="686"/>
      <c r="C253" s="674"/>
      <c r="D253" s="13"/>
      <c r="E253" s="683"/>
      <c r="F253" s="681"/>
      <c r="G253" s="190"/>
      <c r="H253" s="243"/>
      <c r="I253" s="684"/>
      <c r="J253" s="671"/>
      <c r="K253" s="196"/>
      <c r="L253" s="654"/>
      <c r="M253" s="654"/>
      <c r="N253" s="654"/>
      <c r="O253" s="654"/>
      <c r="P253" s="654"/>
      <c r="Q253" s="654"/>
      <c r="R253" s="196"/>
      <c r="S253" s="654"/>
      <c r="T253" s="654"/>
      <c r="U253" s="196"/>
      <c r="V253" s="654"/>
      <c r="W253" s="654"/>
      <c r="X253" s="654"/>
      <c r="Y253" s="659"/>
      <c r="Z253" s="659"/>
      <c r="AA253" s="659"/>
      <c r="AB253" s="247"/>
      <c r="AC253" s="667"/>
      <c r="AD253" s="667"/>
      <c r="AE253" s="667"/>
      <c r="AF253" s="682"/>
      <c r="AG253" s="682"/>
      <c r="AH253" s="247"/>
      <c r="AI253" s="682"/>
      <c r="AJ253" s="682"/>
      <c r="AK253" s="247"/>
      <c r="AL253" s="548"/>
      <c r="AM253" s="1039"/>
      <c r="AN253" s="587"/>
      <c r="AO253"/>
      <c r="AP253"/>
      <c r="AQ253"/>
      <c r="AR253"/>
      <c r="AS253"/>
      <c r="AT253"/>
      <c r="AU253"/>
      <c r="AV253"/>
      <c r="AW253"/>
      <c r="AX253"/>
    </row>
    <row r="254" spans="1:50" s="787" customFormat="1" ht="31.8" thickBot="1" x14ac:dyDescent="0.35">
      <c r="A254" s="692"/>
      <c r="B254" s="686"/>
      <c r="C254" s="674"/>
      <c r="D254" s="13"/>
      <c r="E254" s="683"/>
      <c r="F254" s="681"/>
      <c r="G254" s="190"/>
      <c r="H254" s="243"/>
      <c r="I254" s="684"/>
      <c r="J254" s="671"/>
      <c r="K254" s="196"/>
      <c r="L254" s="654"/>
      <c r="M254" s="654"/>
      <c r="N254" s="654"/>
      <c r="O254" s="654"/>
      <c r="P254" s="654"/>
      <c r="Q254" s="654"/>
      <c r="R254" s="196"/>
      <c r="S254" s="654"/>
      <c r="T254" s="654"/>
      <c r="U254" s="196"/>
      <c r="V254" s="654"/>
      <c r="W254" s="654"/>
      <c r="X254" s="654"/>
      <c r="Y254" s="659"/>
      <c r="Z254" s="659"/>
      <c r="AA254" s="659"/>
      <c r="AB254" s="247"/>
      <c r="AC254" s="667"/>
      <c r="AD254" s="667"/>
      <c r="AE254" s="667"/>
      <c r="AF254" s="682"/>
      <c r="AG254" s="682"/>
      <c r="AH254" s="247"/>
      <c r="AI254" s="682"/>
      <c r="AJ254" s="682"/>
      <c r="AK254" s="247"/>
      <c r="AL254" s="548"/>
      <c r="AM254" s="1039"/>
      <c r="AN254" s="587"/>
      <c r="AO254"/>
      <c r="AP254"/>
      <c r="AQ254"/>
      <c r="AR254"/>
      <c r="AS254"/>
      <c r="AT254"/>
      <c r="AU254"/>
      <c r="AV254"/>
      <c r="AW254"/>
      <c r="AX254"/>
    </row>
    <row r="255" spans="1:50" s="787" customFormat="1" ht="31.8" thickBot="1" x14ac:dyDescent="0.35">
      <c r="A255" s="692"/>
      <c r="B255" s="686"/>
      <c r="C255" s="674"/>
      <c r="D255" s="13"/>
      <c r="E255" s="683"/>
      <c r="F255" s="681"/>
      <c r="G255" s="190"/>
      <c r="H255" s="243"/>
      <c r="I255" s="684"/>
      <c r="J255" s="671"/>
      <c r="K255" s="196"/>
      <c r="L255" s="654"/>
      <c r="M255" s="654"/>
      <c r="N255" s="654"/>
      <c r="O255" s="654"/>
      <c r="P255" s="654"/>
      <c r="Q255" s="654"/>
      <c r="R255" s="196"/>
      <c r="S255" s="654"/>
      <c r="T255" s="654"/>
      <c r="U255" s="196"/>
      <c r="V255" s="654"/>
      <c r="W255" s="654"/>
      <c r="X255" s="654"/>
      <c r="Y255" s="659"/>
      <c r="Z255" s="659"/>
      <c r="AA255" s="659"/>
      <c r="AB255" s="247"/>
      <c r="AC255" s="667"/>
      <c r="AD255" s="667"/>
      <c r="AE255" s="667"/>
      <c r="AF255" s="682"/>
      <c r="AG255" s="682"/>
      <c r="AH255" s="247"/>
      <c r="AI255" s="682"/>
      <c r="AJ255" s="682"/>
      <c r="AK255" s="247"/>
      <c r="AL255" s="548"/>
      <c r="AM255" s="1039"/>
      <c r="AN255" s="587"/>
      <c r="AO255"/>
      <c r="AP255"/>
      <c r="AQ255"/>
      <c r="AR255"/>
      <c r="AS255"/>
      <c r="AT255"/>
      <c r="AU255"/>
      <c r="AV255"/>
      <c r="AW255"/>
      <c r="AX255"/>
    </row>
    <row r="256" spans="1:50" s="787" customFormat="1" ht="31.8" thickBot="1" x14ac:dyDescent="0.35">
      <c r="A256" s="692"/>
      <c r="B256" s="686"/>
      <c r="C256" s="674"/>
      <c r="D256" s="13"/>
      <c r="E256" s="683"/>
      <c r="F256" s="681"/>
      <c r="G256" s="190"/>
      <c r="H256" s="243"/>
      <c r="I256" s="684"/>
      <c r="J256" s="671"/>
      <c r="K256" s="196"/>
      <c r="L256" s="654"/>
      <c r="M256" s="654"/>
      <c r="N256" s="654"/>
      <c r="O256" s="654"/>
      <c r="P256" s="654"/>
      <c r="Q256" s="654"/>
      <c r="R256" s="196"/>
      <c r="S256" s="654"/>
      <c r="T256" s="654"/>
      <c r="U256" s="196"/>
      <c r="V256" s="654"/>
      <c r="W256" s="654"/>
      <c r="X256" s="654"/>
      <c r="Y256" s="659"/>
      <c r="Z256" s="659"/>
      <c r="AA256" s="659"/>
      <c r="AB256" s="247"/>
      <c r="AC256" s="667"/>
      <c r="AD256" s="667"/>
      <c r="AE256" s="667"/>
      <c r="AF256" s="682"/>
      <c r="AG256" s="682"/>
      <c r="AH256" s="247"/>
      <c r="AI256" s="682"/>
      <c r="AJ256" s="682"/>
      <c r="AK256" s="247"/>
      <c r="AL256" s="548"/>
      <c r="AM256" s="1039"/>
      <c r="AN256" s="587"/>
      <c r="AO256"/>
      <c r="AP256"/>
      <c r="AQ256"/>
      <c r="AR256"/>
      <c r="AS256"/>
      <c r="AT256"/>
      <c r="AU256"/>
      <c r="AV256"/>
      <c r="AW256"/>
      <c r="AX256"/>
    </row>
    <row r="257" spans="1:50" s="787" customFormat="1" ht="31.8" thickBot="1" x14ac:dyDescent="0.35">
      <c r="A257" s="692"/>
      <c r="B257" s="686"/>
      <c r="C257" s="674"/>
      <c r="D257" s="13"/>
      <c r="E257" s="683"/>
      <c r="F257" s="681"/>
      <c r="G257" s="190"/>
      <c r="H257" s="243"/>
      <c r="I257" s="684"/>
      <c r="J257" s="671"/>
      <c r="K257" s="196"/>
      <c r="L257" s="654"/>
      <c r="M257" s="654"/>
      <c r="N257" s="654"/>
      <c r="O257" s="654"/>
      <c r="P257" s="654"/>
      <c r="Q257" s="654"/>
      <c r="R257" s="196"/>
      <c r="S257" s="654"/>
      <c r="T257" s="654"/>
      <c r="U257" s="196"/>
      <c r="V257" s="654"/>
      <c r="W257" s="654"/>
      <c r="X257" s="654"/>
      <c r="Y257" s="659"/>
      <c r="Z257" s="659"/>
      <c r="AA257" s="659"/>
      <c r="AB257" s="247"/>
      <c r="AC257" s="667"/>
      <c r="AD257" s="667"/>
      <c r="AE257" s="667"/>
      <c r="AF257" s="682"/>
      <c r="AG257" s="682"/>
      <c r="AH257" s="247"/>
      <c r="AI257" s="682"/>
      <c r="AJ257" s="682"/>
      <c r="AK257" s="247"/>
      <c r="AL257" s="548"/>
      <c r="AM257" s="1039"/>
      <c r="AN257" s="587"/>
      <c r="AO257"/>
      <c r="AP257"/>
      <c r="AQ257"/>
      <c r="AR257"/>
      <c r="AS257"/>
      <c r="AT257"/>
      <c r="AU257"/>
      <c r="AV257"/>
      <c r="AW257"/>
      <c r="AX257"/>
    </row>
    <row r="258" spans="1:50" s="787" customFormat="1" ht="31.8" thickBot="1" x14ac:dyDescent="0.35">
      <c r="A258" s="692"/>
      <c r="B258" s="686"/>
      <c r="C258" s="674"/>
      <c r="D258" s="13"/>
      <c r="E258" s="683"/>
      <c r="F258" s="681"/>
      <c r="G258" s="190"/>
      <c r="H258" s="243"/>
      <c r="I258" s="684"/>
      <c r="J258" s="671"/>
      <c r="K258" s="196"/>
      <c r="L258" s="654"/>
      <c r="M258" s="654"/>
      <c r="N258" s="654"/>
      <c r="O258" s="654"/>
      <c r="P258" s="654"/>
      <c r="Q258" s="654"/>
      <c r="R258" s="196"/>
      <c r="S258" s="654"/>
      <c r="T258" s="654"/>
      <c r="U258" s="196"/>
      <c r="V258" s="654"/>
      <c r="W258" s="654"/>
      <c r="X258" s="654"/>
      <c r="Y258" s="659"/>
      <c r="Z258" s="659"/>
      <c r="AA258" s="659"/>
      <c r="AB258" s="247"/>
      <c r="AC258" s="667"/>
      <c r="AD258" s="667"/>
      <c r="AE258" s="667"/>
      <c r="AF258" s="682"/>
      <c r="AG258" s="682"/>
      <c r="AH258" s="247"/>
      <c r="AI258" s="682"/>
      <c r="AJ258" s="682"/>
      <c r="AK258" s="247"/>
      <c r="AL258" s="548"/>
      <c r="AM258" s="1039"/>
      <c r="AN258" s="587"/>
      <c r="AO258"/>
      <c r="AP258"/>
      <c r="AQ258"/>
      <c r="AR258"/>
      <c r="AS258"/>
      <c r="AT258"/>
      <c r="AU258"/>
      <c r="AV258"/>
      <c r="AW258"/>
      <c r="AX258"/>
    </row>
    <row r="259" spans="1:50" s="787" customFormat="1" ht="31.8" thickBot="1" x14ac:dyDescent="0.35">
      <c r="A259" s="692"/>
      <c r="B259" s="686"/>
      <c r="C259" s="674"/>
      <c r="D259" s="13"/>
      <c r="E259" s="683"/>
      <c r="F259" s="681"/>
      <c r="G259" s="190"/>
      <c r="H259" s="243"/>
      <c r="I259" s="684"/>
      <c r="J259" s="671"/>
      <c r="K259" s="196"/>
      <c r="L259" s="654"/>
      <c r="M259" s="654"/>
      <c r="N259" s="654"/>
      <c r="O259" s="654"/>
      <c r="P259" s="654"/>
      <c r="Q259" s="654"/>
      <c r="R259" s="196"/>
      <c r="S259" s="654"/>
      <c r="T259" s="654"/>
      <c r="U259" s="196"/>
      <c r="V259" s="654"/>
      <c r="W259" s="654"/>
      <c r="X259" s="654"/>
      <c r="Y259" s="659"/>
      <c r="Z259" s="659"/>
      <c r="AA259" s="659"/>
      <c r="AB259" s="247"/>
      <c r="AC259" s="667"/>
      <c r="AD259" s="667"/>
      <c r="AE259" s="667"/>
      <c r="AF259" s="682"/>
      <c r="AG259" s="682"/>
      <c r="AH259" s="247"/>
      <c r="AI259" s="682"/>
      <c r="AJ259" s="682"/>
      <c r="AK259" s="247"/>
      <c r="AL259" s="548"/>
      <c r="AM259" s="1039"/>
      <c r="AN259" s="587"/>
      <c r="AO259"/>
      <c r="AP259"/>
      <c r="AQ259"/>
      <c r="AR259"/>
      <c r="AS259"/>
      <c r="AT259"/>
      <c r="AU259"/>
      <c r="AV259"/>
      <c r="AW259"/>
      <c r="AX259"/>
    </row>
    <row r="260" spans="1:50" s="787" customFormat="1" ht="31.8" thickBot="1" x14ac:dyDescent="0.35">
      <c r="A260" s="692"/>
      <c r="B260" s="686"/>
      <c r="C260" s="674"/>
      <c r="D260" s="13"/>
      <c r="E260" s="683"/>
      <c r="F260" s="681"/>
      <c r="G260" s="190"/>
      <c r="H260" s="243"/>
      <c r="I260" s="684"/>
      <c r="J260" s="671"/>
      <c r="K260" s="196"/>
      <c r="L260" s="654"/>
      <c r="M260" s="654"/>
      <c r="N260" s="654"/>
      <c r="O260" s="654"/>
      <c r="P260" s="654"/>
      <c r="Q260" s="654"/>
      <c r="R260" s="196"/>
      <c r="S260" s="654"/>
      <c r="T260" s="654"/>
      <c r="U260" s="196"/>
      <c r="V260" s="654"/>
      <c r="W260" s="654"/>
      <c r="X260" s="654"/>
      <c r="Y260" s="659"/>
      <c r="Z260" s="659"/>
      <c r="AA260" s="659"/>
      <c r="AB260" s="247"/>
      <c r="AC260" s="667"/>
      <c r="AD260" s="667"/>
      <c r="AE260" s="667"/>
      <c r="AF260" s="682"/>
      <c r="AG260" s="682"/>
      <c r="AH260" s="247"/>
      <c r="AI260" s="682"/>
      <c r="AJ260" s="682"/>
      <c r="AK260" s="247"/>
      <c r="AL260" s="548"/>
      <c r="AM260" s="1039"/>
      <c r="AN260" s="587"/>
      <c r="AO260"/>
      <c r="AP260"/>
      <c r="AQ260"/>
      <c r="AR260"/>
      <c r="AS260"/>
      <c r="AT260"/>
      <c r="AU260"/>
      <c r="AV260"/>
      <c r="AW260"/>
      <c r="AX260"/>
    </row>
    <row r="261" spans="1:50" s="787" customFormat="1" ht="31.8" thickBot="1" x14ac:dyDescent="0.35">
      <c r="A261" s="692"/>
      <c r="B261" s="686"/>
      <c r="C261" s="674"/>
      <c r="D261" s="13"/>
      <c r="E261" s="683"/>
      <c r="F261" s="681"/>
      <c r="G261" s="190"/>
      <c r="H261" s="243"/>
      <c r="I261" s="684"/>
      <c r="J261" s="671"/>
      <c r="K261" s="196"/>
      <c r="L261" s="654"/>
      <c r="M261" s="654"/>
      <c r="N261" s="654"/>
      <c r="O261" s="654"/>
      <c r="P261" s="654"/>
      <c r="Q261" s="654"/>
      <c r="R261" s="196"/>
      <c r="S261" s="654"/>
      <c r="T261" s="654"/>
      <c r="U261" s="196"/>
      <c r="V261" s="654"/>
      <c r="W261" s="654"/>
      <c r="X261" s="654"/>
      <c r="Y261" s="659"/>
      <c r="Z261" s="659"/>
      <c r="AA261" s="659"/>
      <c r="AB261" s="247"/>
      <c r="AC261" s="667"/>
      <c r="AD261" s="667"/>
      <c r="AE261" s="667"/>
      <c r="AF261" s="682"/>
      <c r="AG261" s="682"/>
      <c r="AH261" s="247"/>
      <c r="AI261" s="682"/>
      <c r="AJ261" s="682"/>
      <c r="AK261" s="247"/>
      <c r="AL261" s="548"/>
      <c r="AM261" s="1039"/>
      <c r="AN261" s="587"/>
      <c r="AO261"/>
      <c r="AP261"/>
      <c r="AQ261"/>
      <c r="AR261"/>
      <c r="AS261"/>
      <c r="AT261"/>
      <c r="AU261"/>
      <c r="AV261"/>
      <c r="AW261"/>
      <c r="AX261"/>
    </row>
    <row r="262" spans="1:50" s="787" customFormat="1" ht="31.8" thickBot="1" x14ac:dyDescent="0.35">
      <c r="A262" s="692"/>
      <c r="B262" s="686"/>
      <c r="C262" s="674"/>
      <c r="D262" s="13"/>
      <c r="E262" s="683"/>
      <c r="F262" s="681"/>
      <c r="G262" s="190"/>
      <c r="H262" s="243"/>
      <c r="I262" s="684"/>
      <c r="J262" s="671"/>
      <c r="K262" s="196"/>
      <c r="L262" s="654"/>
      <c r="M262" s="654"/>
      <c r="N262" s="654"/>
      <c r="O262" s="654"/>
      <c r="P262" s="654"/>
      <c r="Q262" s="654"/>
      <c r="R262" s="196"/>
      <c r="S262" s="654"/>
      <c r="T262" s="654"/>
      <c r="U262" s="196"/>
      <c r="V262" s="654"/>
      <c r="W262" s="654"/>
      <c r="X262" s="654"/>
      <c r="Y262" s="659"/>
      <c r="Z262" s="659"/>
      <c r="AA262" s="659"/>
      <c r="AB262" s="247"/>
      <c r="AC262" s="667"/>
      <c r="AD262" s="667"/>
      <c r="AE262" s="667"/>
      <c r="AF262" s="682"/>
      <c r="AG262" s="682"/>
      <c r="AH262" s="247"/>
      <c r="AI262" s="682"/>
      <c r="AJ262" s="682"/>
      <c r="AK262" s="247"/>
      <c r="AL262" s="548"/>
      <c r="AM262" s="1039"/>
      <c r="AN262" s="587"/>
      <c r="AO262"/>
      <c r="AP262"/>
      <c r="AQ262"/>
      <c r="AR262"/>
      <c r="AS262"/>
      <c r="AT262"/>
      <c r="AU262"/>
      <c r="AV262"/>
      <c r="AW262"/>
      <c r="AX262"/>
    </row>
    <row r="263" spans="1:50" s="787" customFormat="1" ht="31.8" thickBot="1" x14ac:dyDescent="0.35">
      <c r="A263" s="692"/>
      <c r="B263" s="686"/>
      <c r="C263" s="674"/>
      <c r="D263" s="13"/>
      <c r="E263" s="683"/>
      <c r="F263" s="681"/>
      <c r="G263" s="190"/>
      <c r="H263" s="243"/>
      <c r="I263" s="684"/>
      <c r="J263" s="671"/>
      <c r="K263" s="196"/>
      <c r="L263" s="654"/>
      <c r="M263" s="654"/>
      <c r="N263" s="654"/>
      <c r="O263" s="654"/>
      <c r="P263" s="654"/>
      <c r="Q263" s="654"/>
      <c r="R263" s="196"/>
      <c r="S263" s="654"/>
      <c r="T263" s="654"/>
      <c r="U263" s="196"/>
      <c r="V263" s="654"/>
      <c r="W263" s="654"/>
      <c r="X263" s="654"/>
      <c r="Y263" s="659"/>
      <c r="Z263" s="659"/>
      <c r="AA263" s="659"/>
      <c r="AB263" s="247"/>
      <c r="AC263" s="667"/>
      <c r="AD263" s="667"/>
      <c r="AE263" s="667"/>
      <c r="AF263" s="682"/>
      <c r="AG263" s="682"/>
      <c r="AH263" s="247"/>
      <c r="AI263" s="682"/>
      <c r="AJ263" s="682"/>
      <c r="AK263" s="247"/>
      <c r="AL263" s="548"/>
      <c r="AM263" s="1039"/>
      <c r="AN263" s="587"/>
      <c r="AO263"/>
      <c r="AP263"/>
      <c r="AQ263"/>
      <c r="AR263"/>
      <c r="AS263"/>
      <c r="AT263"/>
      <c r="AU263"/>
      <c r="AV263"/>
      <c r="AW263"/>
      <c r="AX263"/>
    </row>
    <row r="264" spans="1:50" s="787" customFormat="1" ht="31.8" thickBot="1" x14ac:dyDescent="0.35">
      <c r="A264" s="692"/>
      <c r="B264" s="686"/>
      <c r="C264" s="674"/>
      <c r="D264" s="13"/>
      <c r="E264" s="683"/>
      <c r="F264" s="681"/>
      <c r="G264" s="190"/>
      <c r="H264" s="243"/>
      <c r="I264" s="684"/>
      <c r="J264" s="671"/>
      <c r="K264" s="196"/>
      <c r="L264" s="654"/>
      <c r="M264" s="654"/>
      <c r="N264" s="654"/>
      <c r="O264" s="654"/>
      <c r="P264" s="654"/>
      <c r="Q264" s="654"/>
      <c r="R264" s="196"/>
      <c r="S264" s="654"/>
      <c r="T264" s="654"/>
      <c r="U264" s="196"/>
      <c r="V264" s="654"/>
      <c r="W264" s="654"/>
      <c r="X264" s="654"/>
      <c r="Y264" s="659"/>
      <c r="Z264" s="659"/>
      <c r="AA264" s="659"/>
      <c r="AB264" s="247"/>
      <c r="AC264" s="667"/>
      <c r="AD264" s="667"/>
      <c r="AE264" s="667"/>
      <c r="AF264" s="682"/>
      <c r="AG264" s="682"/>
      <c r="AH264" s="247"/>
      <c r="AI264" s="682"/>
      <c r="AJ264" s="682"/>
      <c r="AK264" s="247"/>
      <c r="AL264" s="548"/>
      <c r="AM264" s="1039"/>
      <c r="AN264" s="587"/>
      <c r="AO264"/>
      <c r="AP264"/>
      <c r="AQ264"/>
      <c r="AR264"/>
      <c r="AS264"/>
      <c r="AT264"/>
      <c r="AU264"/>
      <c r="AV264"/>
      <c r="AW264"/>
      <c r="AX264"/>
    </row>
    <row r="265" spans="1:50" s="787" customFormat="1" ht="31.8" thickBot="1" x14ac:dyDescent="0.35">
      <c r="A265" s="692"/>
      <c r="B265" s="686"/>
      <c r="C265" s="674"/>
      <c r="D265" s="13"/>
      <c r="E265" s="683"/>
      <c r="F265" s="681"/>
      <c r="G265" s="190"/>
      <c r="H265" s="243"/>
      <c r="I265" s="684"/>
      <c r="J265" s="671"/>
      <c r="K265" s="196"/>
      <c r="L265" s="654"/>
      <c r="M265" s="654"/>
      <c r="N265" s="654"/>
      <c r="O265" s="654"/>
      <c r="P265" s="654"/>
      <c r="Q265" s="654"/>
      <c r="R265" s="196"/>
      <c r="S265" s="654"/>
      <c r="T265" s="654"/>
      <c r="U265" s="196"/>
      <c r="V265" s="654"/>
      <c r="W265" s="654"/>
      <c r="X265" s="654"/>
      <c r="Y265" s="659"/>
      <c r="Z265" s="659"/>
      <c r="AA265" s="659"/>
      <c r="AB265" s="247"/>
      <c r="AC265" s="667"/>
      <c r="AD265" s="667"/>
      <c r="AE265" s="667"/>
      <c r="AF265" s="682"/>
      <c r="AG265" s="682"/>
      <c r="AH265" s="247"/>
      <c r="AI265" s="682"/>
      <c r="AJ265" s="682"/>
      <c r="AK265" s="247"/>
      <c r="AL265" s="548"/>
      <c r="AM265" s="1039"/>
      <c r="AN265" s="587"/>
      <c r="AO265"/>
      <c r="AP265"/>
      <c r="AQ265"/>
      <c r="AR265"/>
      <c r="AS265"/>
      <c r="AT265"/>
      <c r="AU265"/>
      <c r="AV265"/>
      <c r="AW265"/>
      <c r="AX265"/>
    </row>
    <row r="266" spans="1:50" s="787" customFormat="1" ht="31.8" thickBot="1" x14ac:dyDescent="0.35">
      <c r="A266" s="692"/>
      <c r="B266" s="686"/>
      <c r="C266" s="674"/>
      <c r="D266" s="13"/>
      <c r="E266" s="683"/>
      <c r="F266" s="681"/>
      <c r="G266" s="190"/>
      <c r="H266" s="243"/>
      <c r="I266" s="684"/>
      <c r="J266" s="671"/>
      <c r="K266" s="196"/>
      <c r="L266" s="654"/>
      <c r="M266" s="654"/>
      <c r="N266" s="654"/>
      <c r="O266" s="654"/>
      <c r="P266" s="654"/>
      <c r="Q266" s="654"/>
      <c r="R266" s="196"/>
      <c r="S266" s="654"/>
      <c r="T266" s="654"/>
      <c r="U266" s="196"/>
      <c r="V266" s="654"/>
      <c r="W266" s="654"/>
      <c r="X266" s="654"/>
      <c r="Y266" s="659"/>
      <c r="Z266" s="659"/>
      <c r="AA266" s="659"/>
      <c r="AB266" s="247"/>
      <c r="AC266" s="667"/>
      <c r="AD266" s="667"/>
      <c r="AE266" s="667"/>
      <c r="AF266" s="682"/>
      <c r="AG266" s="682"/>
      <c r="AH266" s="247"/>
      <c r="AI266" s="682"/>
      <c r="AJ266" s="682"/>
      <c r="AK266" s="247"/>
      <c r="AL266" s="548"/>
      <c r="AM266" s="1039"/>
      <c r="AN266" s="587"/>
      <c r="AO266"/>
      <c r="AP266"/>
      <c r="AQ266"/>
      <c r="AR266"/>
      <c r="AS266"/>
      <c r="AT266"/>
      <c r="AU266"/>
      <c r="AV266"/>
      <c r="AW266"/>
      <c r="AX266"/>
    </row>
    <row r="267" spans="1:50" s="787" customFormat="1" ht="31.8" thickBot="1" x14ac:dyDescent="0.35">
      <c r="A267" s="692"/>
      <c r="B267" s="686"/>
      <c r="C267" s="674"/>
      <c r="D267" s="13"/>
      <c r="E267" s="683"/>
      <c r="F267" s="681"/>
      <c r="G267" s="190"/>
      <c r="H267" s="243"/>
      <c r="I267" s="684"/>
      <c r="J267" s="671"/>
      <c r="K267" s="196"/>
      <c r="L267" s="654"/>
      <c r="M267" s="654"/>
      <c r="N267" s="654"/>
      <c r="O267" s="654"/>
      <c r="P267" s="654"/>
      <c r="Q267" s="654"/>
      <c r="R267" s="196"/>
      <c r="S267" s="654"/>
      <c r="T267" s="654"/>
      <c r="U267" s="196"/>
      <c r="V267" s="654"/>
      <c r="W267" s="654"/>
      <c r="X267" s="654"/>
      <c r="Y267" s="659"/>
      <c r="Z267" s="659"/>
      <c r="AA267" s="659"/>
      <c r="AB267" s="247"/>
      <c r="AC267" s="667"/>
      <c r="AD267" s="667"/>
      <c r="AE267" s="667"/>
      <c r="AF267" s="682"/>
      <c r="AG267" s="682"/>
      <c r="AH267" s="247"/>
      <c r="AI267" s="682"/>
      <c r="AJ267" s="682"/>
      <c r="AK267" s="247"/>
      <c r="AL267" s="548"/>
      <c r="AM267" s="1039"/>
      <c r="AN267" s="587"/>
      <c r="AO267"/>
      <c r="AP267"/>
      <c r="AQ267"/>
      <c r="AR267"/>
      <c r="AS267"/>
      <c r="AT267"/>
      <c r="AU267"/>
      <c r="AV267"/>
      <c r="AW267"/>
      <c r="AX267"/>
    </row>
    <row r="268" spans="1:50" s="787" customFormat="1" ht="31.8" thickBot="1" x14ac:dyDescent="0.35">
      <c r="A268" s="692"/>
      <c r="B268" s="686"/>
      <c r="C268" s="674"/>
      <c r="D268" s="13"/>
      <c r="E268" s="683"/>
      <c r="F268" s="681"/>
      <c r="G268" s="190"/>
      <c r="H268" s="243"/>
      <c r="I268" s="684"/>
      <c r="J268" s="671"/>
      <c r="K268" s="196"/>
      <c r="L268" s="654"/>
      <c r="M268" s="654"/>
      <c r="N268" s="654"/>
      <c r="O268" s="654"/>
      <c r="P268" s="654"/>
      <c r="Q268" s="654"/>
      <c r="R268" s="196"/>
      <c r="S268" s="654"/>
      <c r="T268" s="654"/>
      <c r="U268" s="196"/>
      <c r="V268" s="654"/>
      <c r="W268" s="654"/>
      <c r="X268" s="654"/>
      <c r="Y268" s="659"/>
      <c r="Z268" s="659"/>
      <c r="AA268" s="659"/>
      <c r="AB268" s="247"/>
      <c r="AC268" s="667"/>
      <c r="AD268" s="667"/>
      <c r="AE268" s="667"/>
      <c r="AF268" s="682"/>
      <c r="AG268" s="682"/>
      <c r="AH268" s="247"/>
      <c r="AI268" s="682"/>
      <c r="AJ268" s="682"/>
      <c r="AK268" s="247"/>
      <c r="AL268" s="548"/>
      <c r="AM268" s="1039"/>
      <c r="AN268" s="587"/>
      <c r="AO268"/>
      <c r="AP268"/>
      <c r="AQ268"/>
      <c r="AR268"/>
      <c r="AS268"/>
      <c r="AT268"/>
      <c r="AU268"/>
      <c r="AV268"/>
      <c r="AW268"/>
      <c r="AX268"/>
    </row>
    <row r="269" spans="1:50" s="787" customFormat="1" ht="31.8" thickBot="1" x14ac:dyDescent="0.35">
      <c r="A269" s="692"/>
      <c r="B269" s="686"/>
      <c r="C269" s="674"/>
      <c r="D269" s="13"/>
      <c r="E269" s="683"/>
      <c r="F269" s="681"/>
      <c r="G269" s="190"/>
      <c r="H269" s="243"/>
      <c r="I269" s="684"/>
      <c r="J269" s="671"/>
      <c r="K269" s="196"/>
      <c r="L269" s="654"/>
      <c r="M269" s="654"/>
      <c r="N269" s="654"/>
      <c r="O269" s="654"/>
      <c r="P269" s="654"/>
      <c r="Q269" s="654"/>
      <c r="R269" s="196"/>
      <c r="S269" s="654"/>
      <c r="T269" s="654"/>
      <c r="U269" s="196"/>
      <c r="V269" s="654"/>
      <c r="W269" s="654"/>
      <c r="X269" s="654"/>
      <c r="Y269" s="659"/>
      <c r="Z269" s="659"/>
      <c r="AA269" s="659"/>
      <c r="AB269" s="247"/>
      <c r="AC269" s="667"/>
      <c r="AD269" s="667"/>
      <c r="AE269" s="667"/>
      <c r="AF269" s="682"/>
      <c r="AG269" s="682"/>
      <c r="AH269" s="247"/>
      <c r="AI269" s="682"/>
      <c r="AJ269" s="682"/>
      <c r="AK269" s="247"/>
      <c r="AL269" s="548"/>
      <c r="AM269" s="1039"/>
      <c r="AN269" s="587"/>
      <c r="AO269"/>
      <c r="AP269"/>
      <c r="AQ269"/>
      <c r="AR269"/>
      <c r="AS269"/>
      <c r="AT269"/>
      <c r="AU269"/>
      <c r="AV269"/>
      <c r="AW269"/>
      <c r="AX269"/>
    </row>
    <row r="270" spans="1:50" s="787" customFormat="1" ht="31.8" thickBot="1" x14ac:dyDescent="0.35">
      <c r="A270" s="692"/>
      <c r="B270" s="686"/>
      <c r="C270" s="674"/>
      <c r="D270" s="13"/>
      <c r="E270" s="683"/>
      <c r="F270" s="681"/>
      <c r="G270" s="190"/>
      <c r="H270" s="243"/>
      <c r="I270" s="684"/>
      <c r="J270" s="671"/>
      <c r="K270" s="196"/>
      <c r="L270" s="654"/>
      <c r="M270" s="654"/>
      <c r="N270" s="654"/>
      <c r="O270" s="654"/>
      <c r="P270" s="654"/>
      <c r="Q270" s="654"/>
      <c r="R270" s="196"/>
      <c r="S270" s="654"/>
      <c r="T270" s="654"/>
      <c r="U270" s="196"/>
      <c r="V270" s="654"/>
      <c r="W270" s="654"/>
      <c r="X270" s="654"/>
      <c r="Y270" s="659"/>
      <c r="Z270" s="659"/>
      <c r="AA270" s="659"/>
      <c r="AB270" s="247"/>
      <c r="AC270" s="667"/>
      <c r="AD270" s="667"/>
      <c r="AE270" s="667"/>
      <c r="AF270" s="682"/>
      <c r="AG270" s="682"/>
      <c r="AH270" s="247"/>
      <c r="AI270" s="682"/>
      <c r="AJ270" s="682"/>
      <c r="AK270" s="247"/>
      <c r="AL270" s="548"/>
      <c r="AM270" s="1039"/>
      <c r="AN270" s="587"/>
      <c r="AO270"/>
      <c r="AP270"/>
      <c r="AQ270"/>
      <c r="AR270"/>
      <c r="AS270"/>
      <c r="AT270"/>
      <c r="AU270"/>
      <c r="AV270"/>
      <c r="AW270"/>
      <c r="AX270"/>
    </row>
    <row r="271" spans="1:50" s="787" customFormat="1" ht="31.8" thickBot="1" x14ac:dyDescent="0.35">
      <c r="A271" s="692"/>
      <c r="B271" s="686"/>
      <c r="C271" s="674"/>
      <c r="D271" s="13"/>
      <c r="E271" s="683"/>
      <c r="F271" s="681"/>
      <c r="G271" s="190"/>
      <c r="H271" s="243"/>
      <c r="I271" s="684"/>
      <c r="J271" s="671"/>
      <c r="K271" s="196"/>
      <c r="L271" s="654"/>
      <c r="M271" s="654"/>
      <c r="N271" s="654"/>
      <c r="O271" s="654"/>
      <c r="P271" s="654"/>
      <c r="Q271" s="654"/>
      <c r="R271" s="196"/>
      <c r="S271" s="654"/>
      <c r="T271" s="654"/>
      <c r="U271" s="196"/>
      <c r="V271" s="654"/>
      <c r="W271" s="654"/>
      <c r="X271" s="654"/>
      <c r="Y271" s="659"/>
      <c r="Z271" s="659"/>
      <c r="AA271" s="659"/>
      <c r="AB271" s="247"/>
      <c r="AC271" s="667"/>
      <c r="AD271" s="667"/>
      <c r="AE271" s="667"/>
      <c r="AF271" s="682"/>
      <c r="AG271" s="682"/>
      <c r="AH271" s="247"/>
      <c r="AI271" s="682"/>
      <c r="AJ271" s="682"/>
      <c r="AK271" s="247"/>
      <c r="AL271" s="548"/>
      <c r="AM271" s="1039"/>
      <c r="AN271" s="587"/>
      <c r="AO271"/>
      <c r="AP271"/>
      <c r="AQ271"/>
      <c r="AR271"/>
      <c r="AS271"/>
      <c r="AT271"/>
      <c r="AU271"/>
      <c r="AV271"/>
      <c r="AW271"/>
      <c r="AX271"/>
    </row>
    <row r="272" spans="1:50" s="787" customFormat="1" ht="31.8" thickBot="1" x14ac:dyDescent="0.35">
      <c r="A272" s="692"/>
      <c r="B272" s="686"/>
      <c r="C272" s="674"/>
      <c r="D272" s="13"/>
      <c r="E272" s="683"/>
      <c r="F272" s="681"/>
      <c r="G272" s="190"/>
      <c r="H272" s="243"/>
      <c r="I272" s="684"/>
      <c r="J272" s="671"/>
      <c r="K272" s="196"/>
      <c r="L272" s="654"/>
      <c r="M272" s="654"/>
      <c r="N272" s="654"/>
      <c r="O272" s="654"/>
      <c r="P272" s="654"/>
      <c r="Q272" s="654"/>
      <c r="R272" s="196"/>
      <c r="S272" s="654"/>
      <c r="T272" s="654"/>
      <c r="U272" s="196"/>
      <c r="V272" s="654"/>
      <c r="W272" s="654"/>
      <c r="X272" s="654"/>
      <c r="Y272" s="659"/>
      <c r="Z272" s="659"/>
      <c r="AA272" s="659"/>
      <c r="AB272" s="247"/>
      <c r="AC272" s="667"/>
      <c r="AD272" s="667"/>
      <c r="AE272" s="667"/>
      <c r="AF272" s="682"/>
      <c r="AG272" s="682"/>
      <c r="AH272" s="247"/>
      <c r="AI272" s="682"/>
      <c r="AJ272" s="682"/>
      <c r="AK272" s="247"/>
      <c r="AL272" s="548"/>
      <c r="AM272" s="1039"/>
      <c r="AN272" s="587"/>
      <c r="AO272"/>
      <c r="AP272"/>
      <c r="AQ272"/>
      <c r="AR272"/>
      <c r="AS272"/>
      <c r="AT272"/>
      <c r="AU272"/>
      <c r="AV272"/>
      <c r="AW272"/>
      <c r="AX272"/>
    </row>
    <row r="273" spans="1:50" s="787" customFormat="1" ht="31.8" thickBot="1" x14ac:dyDescent="0.35">
      <c r="A273" s="692"/>
      <c r="B273" s="686"/>
      <c r="C273" s="674"/>
      <c r="D273" s="13"/>
      <c r="E273" s="683"/>
      <c r="F273" s="681"/>
      <c r="G273" s="190"/>
      <c r="H273" s="243"/>
      <c r="I273" s="684"/>
      <c r="J273" s="671"/>
      <c r="K273" s="196"/>
      <c r="L273" s="654"/>
      <c r="M273" s="654"/>
      <c r="N273" s="654"/>
      <c r="O273" s="654"/>
      <c r="P273" s="654"/>
      <c r="Q273" s="654"/>
      <c r="R273" s="196"/>
      <c r="S273" s="654"/>
      <c r="T273" s="654"/>
      <c r="U273" s="196"/>
      <c r="V273" s="654"/>
      <c r="W273" s="654"/>
      <c r="X273" s="654"/>
      <c r="Y273" s="659"/>
      <c r="Z273" s="659"/>
      <c r="AA273" s="659"/>
      <c r="AB273" s="247"/>
      <c r="AC273" s="667"/>
      <c r="AD273" s="667"/>
      <c r="AE273" s="667"/>
      <c r="AF273" s="682"/>
      <c r="AG273" s="682"/>
      <c r="AH273" s="247"/>
      <c r="AI273" s="682"/>
      <c r="AJ273" s="682"/>
      <c r="AK273" s="247"/>
      <c r="AL273" s="548"/>
      <c r="AM273" s="1039"/>
      <c r="AN273" s="587"/>
      <c r="AO273"/>
      <c r="AP273"/>
      <c r="AQ273"/>
      <c r="AR273"/>
      <c r="AS273"/>
      <c r="AT273"/>
      <c r="AU273"/>
      <c r="AV273"/>
      <c r="AW273"/>
      <c r="AX273"/>
    </row>
    <row r="274" spans="1:50" s="787" customFormat="1" ht="31.8" thickBot="1" x14ac:dyDescent="0.35">
      <c r="A274" s="692"/>
      <c r="B274" s="686"/>
      <c r="C274" s="674"/>
      <c r="D274" s="13"/>
      <c r="E274" s="683"/>
      <c r="F274" s="681"/>
      <c r="G274" s="190"/>
      <c r="H274" s="243"/>
      <c r="I274" s="684"/>
      <c r="J274" s="671"/>
      <c r="K274" s="196"/>
      <c r="L274" s="654"/>
      <c r="M274" s="654"/>
      <c r="N274" s="654"/>
      <c r="O274" s="654"/>
      <c r="P274" s="654"/>
      <c r="Q274" s="654"/>
      <c r="R274" s="196"/>
      <c r="S274" s="654"/>
      <c r="T274" s="654"/>
      <c r="U274" s="196"/>
      <c r="V274" s="654"/>
      <c r="W274" s="654"/>
      <c r="X274" s="654"/>
      <c r="Y274" s="659"/>
      <c r="Z274" s="659"/>
      <c r="AA274" s="659"/>
      <c r="AB274" s="247"/>
      <c r="AC274" s="667"/>
      <c r="AD274" s="667"/>
      <c r="AE274" s="667"/>
      <c r="AF274" s="682"/>
      <c r="AG274" s="682"/>
      <c r="AH274" s="247"/>
      <c r="AI274" s="682"/>
      <c r="AJ274" s="682"/>
      <c r="AK274" s="247"/>
      <c r="AL274" s="548"/>
      <c r="AM274" s="1039"/>
      <c r="AN274" s="587"/>
      <c r="AO274"/>
      <c r="AP274"/>
      <c r="AQ274"/>
      <c r="AR274"/>
      <c r="AS274"/>
      <c r="AT274"/>
      <c r="AU274"/>
      <c r="AV274"/>
      <c r="AW274"/>
      <c r="AX274"/>
    </row>
    <row r="275" spans="1:50" s="787" customFormat="1" ht="31.8" thickBot="1" x14ac:dyDescent="0.35">
      <c r="A275" s="692"/>
      <c r="B275" s="686"/>
      <c r="C275" s="674"/>
      <c r="D275" s="13"/>
      <c r="E275" s="683"/>
      <c r="F275" s="681"/>
      <c r="G275" s="190"/>
      <c r="H275" s="243"/>
      <c r="I275" s="684"/>
      <c r="J275" s="671"/>
      <c r="K275" s="196"/>
      <c r="L275" s="654"/>
      <c r="M275" s="654"/>
      <c r="N275" s="654"/>
      <c r="O275" s="654"/>
      <c r="P275" s="654"/>
      <c r="Q275" s="654"/>
      <c r="R275" s="196"/>
      <c r="S275" s="654"/>
      <c r="T275" s="654"/>
      <c r="U275" s="196"/>
      <c r="V275" s="654"/>
      <c r="W275" s="654"/>
      <c r="X275" s="654"/>
      <c r="Y275" s="659"/>
      <c r="Z275" s="659"/>
      <c r="AA275" s="659"/>
      <c r="AB275" s="247"/>
      <c r="AC275" s="667"/>
      <c r="AD275" s="667"/>
      <c r="AE275" s="667"/>
      <c r="AF275" s="682"/>
      <c r="AG275" s="682"/>
      <c r="AH275" s="247"/>
      <c r="AI275" s="682"/>
      <c r="AJ275" s="682"/>
      <c r="AK275" s="247"/>
      <c r="AL275" s="548"/>
      <c r="AM275" s="1039"/>
      <c r="AN275" s="587"/>
      <c r="AO275"/>
      <c r="AP275"/>
      <c r="AQ275"/>
      <c r="AR275"/>
      <c r="AS275"/>
      <c r="AT275"/>
      <c r="AU275"/>
      <c r="AV275"/>
      <c r="AW275"/>
      <c r="AX275"/>
    </row>
    <row r="276" spans="1:50" s="787" customFormat="1" ht="31.8" thickBot="1" x14ac:dyDescent="0.35">
      <c r="A276" s="692"/>
      <c r="B276" s="686"/>
      <c r="C276" s="674"/>
      <c r="D276" s="13"/>
      <c r="E276" s="683"/>
      <c r="F276" s="681"/>
      <c r="G276" s="190"/>
      <c r="H276" s="243"/>
      <c r="I276" s="684"/>
      <c r="J276" s="671"/>
      <c r="K276" s="196"/>
      <c r="L276" s="654"/>
      <c r="M276" s="654"/>
      <c r="N276" s="654"/>
      <c r="O276" s="654"/>
      <c r="P276" s="654"/>
      <c r="Q276" s="654"/>
      <c r="R276" s="196"/>
      <c r="S276" s="654"/>
      <c r="T276" s="654"/>
      <c r="U276" s="196"/>
      <c r="V276" s="654"/>
      <c r="W276" s="654"/>
      <c r="X276" s="654"/>
      <c r="Y276" s="659"/>
      <c r="Z276" s="659"/>
      <c r="AA276" s="659"/>
      <c r="AB276" s="247"/>
      <c r="AC276" s="667"/>
      <c r="AD276" s="667"/>
      <c r="AE276" s="667"/>
      <c r="AF276" s="682"/>
      <c r="AG276" s="682"/>
      <c r="AH276" s="247"/>
      <c r="AI276" s="682"/>
      <c r="AJ276" s="682"/>
      <c r="AK276" s="247"/>
      <c r="AL276" s="548"/>
      <c r="AM276" s="1039"/>
      <c r="AN276" s="587"/>
      <c r="AO276"/>
      <c r="AP276"/>
      <c r="AQ276"/>
      <c r="AR276"/>
      <c r="AS276"/>
      <c r="AT276"/>
      <c r="AU276"/>
      <c r="AV276"/>
      <c r="AW276"/>
      <c r="AX276"/>
    </row>
    <row r="277" spans="1:50" s="787" customFormat="1" ht="31.8" thickBot="1" x14ac:dyDescent="0.35">
      <c r="A277" s="692"/>
      <c r="B277" s="686"/>
      <c r="C277" s="674"/>
      <c r="D277" s="13"/>
      <c r="E277" s="683"/>
      <c r="F277" s="681"/>
      <c r="G277" s="190"/>
      <c r="H277" s="243"/>
      <c r="I277" s="684"/>
      <c r="J277" s="671"/>
      <c r="K277" s="196"/>
      <c r="L277" s="654"/>
      <c r="M277" s="654"/>
      <c r="N277" s="654"/>
      <c r="O277" s="654"/>
      <c r="P277" s="654"/>
      <c r="Q277" s="654"/>
      <c r="R277" s="196"/>
      <c r="S277" s="654"/>
      <c r="T277" s="654"/>
      <c r="U277" s="196"/>
      <c r="V277" s="654"/>
      <c r="W277" s="654"/>
      <c r="X277" s="654"/>
      <c r="Y277" s="659"/>
      <c r="Z277" s="659"/>
      <c r="AA277" s="659"/>
      <c r="AB277" s="247"/>
      <c r="AC277" s="667"/>
      <c r="AD277" s="667"/>
      <c r="AE277" s="667"/>
      <c r="AF277" s="682"/>
      <c r="AG277" s="682"/>
      <c r="AH277" s="247"/>
      <c r="AI277" s="682"/>
      <c r="AJ277" s="682"/>
      <c r="AK277" s="247"/>
      <c r="AL277" s="548"/>
      <c r="AM277" s="1039"/>
      <c r="AN277" s="587"/>
      <c r="AO277"/>
      <c r="AP277"/>
      <c r="AQ277"/>
      <c r="AR277"/>
      <c r="AS277"/>
      <c r="AT277"/>
      <c r="AU277"/>
      <c r="AV277"/>
      <c r="AW277"/>
      <c r="AX277"/>
    </row>
    <row r="278" spans="1:50" s="787" customFormat="1" ht="31.8" thickBot="1" x14ac:dyDescent="0.35">
      <c r="A278" s="692"/>
      <c r="B278" s="686"/>
      <c r="C278" s="674"/>
      <c r="D278" s="13"/>
      <c r="E278" s="683"/>
      <c r="F278" s="681"/>
      <c r="G278" s="190"/>
      <c r="H278" s="243"/>
      <c r="I278" s="684"/>
      <c r="J278" s="671"/>
      <c r="K278" s="196"/>
      <c r="L278" s="654"/>
      <c r="M278" s="654"/>
      <c r="N278" s="654"/>
      <c r="O278" s="654"/>
      <c r="P278" s="654"/>
      <c r="Q278" s="654"/>
      <c r="R278" s="196"/>
      <c r="S278" s="654"/>
      <c r="T278" s="654"/>
      <c r="U278" s="196"/>
      <c r="V278" s="654"/>
      <c r="W278" s="654"/>
      <c r="X278" s="654"/>
      <c r="Y278" s="659"/>
      <c r="Z278" s="659"/>
      <c r="AA278" s="659"/>
      <c r="AB278" s="247"/>
      <c r="AC278" s="667"/>
      <c r="AD278" s="667"/>
      <c r="AE278" s="667"/>
      <c r="AF278" s="682"/>
      <c r="AG278" s="682"/>
      <c r="AH278" s="247"/>
      <c r="AI278" s="682"/>
      <c r="AJ278" s="682"/>
      <c r="AK278" s="247"/>
      <c r="AL278" s="548"/>
      <c r="AM278" s="1039"/>
      <c r="AN278" s="587"/>
      <c r="AO278"/>
      <c r="AP278"/>
      <c r="AQ278"/>
      <c r="AR278"/>
      <c r="AS278"/>
      <c r="AT278"/>
      <c r="AU278"/>
      <c r="AV278"/>
      <c r="AW278"/>
      <c r="AX278"/>
    </row>
    <row r="279" spans="1:50" s="787" customFormat="1" ht="31.8" thickBot="1" x14ac:dyDescent="0.35">
      <c r="A279" s="692"/>
      <c r="B279" s="686"/>
      <c r="C279" s="674"/>
      <c r="D279" s="13"/>
      <c r="E279" s="683"/>
      <c r="F279" s="681"/>
      <c r="G279" s="190"/>
      <c r="H279" s="243"/>
      <c r="I279" s="684"/>
      <c r="J279" s="671"/>
      <c r="K279" s="196"/>
      <c r="L279" s="654"/>
      <c r="M279" s="654"/>
      <c r="N279" s="654"/>
      <c r="O279" s="654"/>
      <c r="P279" s="654"/>
      <c r="Q279" s="654"/>
      <c r="R279" s="196"/>
      <c r="S279" s="654"/>
      <c r="T279" s="654"/>
      <c r="U279" s="196"/>
      <c r="V279" s="654"/>
      <c r="W279" s="654"/>
      <c r="X279" s="654"/>
      <c r="Y279" s="659"/>
      <c r="Z279" s="659"/>
      <c r="AA279" s="659"/>
      <c r="AB279" s="247"/>
      <c r="AC279" s="667"/>
      <c r="AD279" s="667"/>
      <c r="AE279" s="667"/>
      <c r="AF279" s="682"/>
      <c r="AG279" s="682"/>
      <c r="AH279" s="247"/>
      <c r="AI279" s="682"/>
      <c r="AJ279" s="682"/>
      <c r="AK279" s="247"/>
      <c r="AL279" s="548"/>
      <c r="AM279" s="1039"/>
      <c r="AN279" s="587"/>
      <c r="AO279"/>
      <c r="AP279"/>
      <c r="AQ279"/>
      <c r="AR279"/>
      <c r="AS279"/>
      <c r="AT279"/>
      <c r="AU279"/>
      <c r="AV279"/>
      <c r="AW279"/>
      <c r="AX279"/>
    </row>
    <row r="280" spans="1:50" s="787" customFormat="1" ht="31.8" thickBot="1" x14ac:dyDescent="0.35">
      <c r="A280" s="692"/>
      <c r="B280" s="686"/>
      <c r="C280" s="674"/>
      <c r="D280" s="13"/>
      <c r="E280" s="683"/>
      <c r="F280" s="681"/>
      <c r="G280" s="190"/>
      <c r="H280" s="243"/>
      <c r="I280" s="684"/>
      <c r="J280" s="671"/>
      <c r="K280" s="196"/>
      <c r="L280" s="654"/>
      <c r="M280" s="654"/>
      <c r="N280" s="654"/>
      <c r="O280" s="654"/>
      <c r="P280" s="654"/>
      <c r="Q280" s="654"/>
      <c r="R280" s="196"/>
      <c r="S280" s="654"/>
      <c r="T280" s="654"/>
      <c r="U280" s="196"/>
      <c r="V280" s="654"/>
      <c r="W280" s="654"/>
      <c r="X280" s="654"/>
      <c r="Y280" s="659"/>
      <c r="Z280" s="659"/>
      <c r="AA280" s="659"/>
      <c r="AB280" s="247"/>
      <c r="AC280" s="667"/>
      <c r="AD280" s="667"/>
      <c r="AE280" s="667"/>
      <c r="AF280" s="682"/>
      <c r="AG280" s="682"/>
      <c r="AH280" s="247"/>
      <c r="AI280" s="682"/>
      <c r="AJ280" s="682"/>
      <c r="AK280" s="247"/>
      <c r="AL280" s="548"/>
      <c r="AM280" s="1039"/>
      <c r="AN280" s="587"/>
      <c r="AO280"/>
      <c r="AP280"/>
      <c r="AQ280"/>
      <c r="AR280"/>
      <c r="AS280"/>
      <c r="AT280"/>
      <c r="AU280"/>
      <c r="AV280"/>
      <c r="AW280"/>
      <c r="AX280"/>
    </row>
    <row r="281" spans="1:50" s="787" customFormat="1" ht="31.8" thickBot="1" x14ac:dyDescent="0.35">
      <c r="A281" s="692"/>
      <c r="B281" s="686"/>
      <c r="C281" s="674"/>
      <c r="D281" s="13"/>
      <c r="E281" s="683"/>
      <c r="F281" s="681"/>
      <c r="G281" s="190"/>
      <c r="H281" s="243"/>
      <c r="I281" s="684"/>
      <c r="J281" s="671"/>
      <c r="K281" s="196"/>
      <c r="L281" s="654"/>
      <c r="M281" s="654"/>
      <c r="N281" s="654"/>
      <c r="O281" s="654"/>
      <c r="P281" s="654"/>
      <c r="Q281" s="654"/>
      <c r="R281" s="196"/>
      <c r="S281" s="654"/>
      <c r="T281" s="654"/>
      <c r="U281" s="196"/>
      <c r="V281" s="654"/>
      <c r="W281" s="654"/>
      <c r="X281" s="654"/>
      <c r="Y281" s="659"/>
      <c r="Z281" s="659"/>
      <c r="AA281" s="659"/>
      <c r="AB281" s="247"/>
      <c r="AC281" s="667"/>
      <c r="AD281" s="667"/>
      <c r="AE281" s="667"/>
      <c r="AF281" s="682"/>
      <c r="AG281" s="682"/>
      <c r="AH281" s="247"/>
      <c r="AI281" s="682"/>
      <c r="AJ281" s="682"/>
      <c r="AK281" s="247"/>
      <c r="AL281" s="548"/>
      <c r="AM281" s="1039"/>
      <c r="AN281" s="587"/>
      <c r="AO281"/>
      <c r="AP281"/>
      <c r="AQ281"/>
      <c r="AR281"/>
      <c r="AS281"/>
      <c r="AT281"/>
      <c r="AU281"/>
      <c r="AV281"/>
      <c r="AW281"/>
      <c r="AX281"/>
    </row>
    <row r="282" spans="1:50" s="787" customFormat="1" ht="31.8" thickBot="1" x14ac:dyDescent="0.35">
      <c r="A282" s="692"/>
      <c r="B282" s="686"/>
      <c r="C282" s="674"/>
      <c r="D282" s="13"/>
      <c r="E282" s="683"/>
      <c r="F282" s="681"/>
      <c r="G282" s="190"/>
      <c r="H282" s="243"/>
      <c r="I282" s="684"/>
      <c r="J282" s="671"/>
      <c r="K282" s="196"/>
      <c r="L282" s="654"/>
      <c r="M282" s="654"/>
      <c r="N282" s="654"/>
      <c r="O282" s="654"/>
      <c r="P282" s="654"/>
      <c r="Q282" s="654"/>
      <c r="R282" s="196"/>
      <c r="S282" s="654"/>
      <c r="T282" s="654"/>
      <c r="U282" s="196"/>
      <c r="V282" s="654"/>
      <c r="W282" s="654"/>
      <c r="X282" s="654"/>
      <c r="Y282" s="659"/>
      <c r="Z282" s="659"/>
      <c r="AA282" s="659"/>
      <c r="AB282" s="247"/>
      <c r="AC282" s="667"/>
      <c r="AD282" s="667"/>
      <c r="AE282" s="667"/>
      <c r="AF282" s="682"/>
      <c r="AG282" s="682"/>
      <c r="AH282" s="247"/>
      <c r="AI282" s="682"/>
      <c r="AJ282" s="682"/>
      <c r="AK282" s="247"/>
      <c r="AL282" s="548"/>
      <c r="AM282" s="1039"/>
      <c r="AN282" s="587"/>
      <c r="AO282"/>
      <c r="AP282"/>
      <c r="AQ282"/>
      <c r="AR282"/>
      <c r="AS282"/>
      <c r="AT282"/>
      <c r="AU282"/>
      <c r="AV282"/>
      <c r="AW282"/>
      <c r="AX282"/>
    </row>
    <row r="283" spans="1:50" s="787" customFormat="1" ht="31.8" thickBot="1" x14ac:dyDescent="0.35">
      <c r="A283" s="692"/>
      <c r="B283" s="686"/>
      <c r="C283" s="674"/>
      <c r="D283" s="13"/>
      <c r="E283" s="683"/>
      <c r="F283" s="681"/>
      <c r="G283" s="190"/>
      <c r="H283" s="243"/>
      <c r="I283" s="684"/>
      <c r="J283" s="671"/>
      <c r="K283" s="196"/>
      <c r="L283" s="654"/>
      <c r="M283" s="654"/>
      <c r="N283" s="654"/>
      <c r="O283" s="654"/>
      <c r="P283" s="654"/>
      <c r="Q283" s="654"/>
      <c r="R283" s="196"/>
      <c r="S283" s="654"/>
      <c r="T283" s="654"/>
      <c r="U283" s="196"/>
      <c r="V283" s="654"/>
      <c r="W283" s="654"/>
      <c r="X283" s="654"/>
      <c r="Y283" s="659"/>
      <c r="Z283" s="659"/>
      <c r="AA283" s="659"/>
      <c r="AB283" s="247"/>
      <c r="AC283" s="667"/>
      <c r="AD283" s="667"/>
      <c r="AE283" s="667"/>
      <c r="AF283" s="682"/>
      <c r="AG283" s="682"/>
      <c r="AH283" s="247"/>
      <c r="AI283" s="682"/>
      <c r="AJ283" s="682"/>
      <c r="AK283" s="247"/>
      <c r="AL283" s="548"/>
      <c r="AM283" s="1039"/>
      <c r="AN283" s="587"/>
      <c r="AO283"/>
      <c r="AP283"/>
      <c r="AQ283"/>
      <c r="AR283"/>
      <c r="AS283"/>
      <c r="AT283"/>
      <c r="AU283"/>
      <c r="AV283"/>
      <c r="AW283"/>
      <c r="AX283"/>
    </row>
    <row r="284" spans="1:50" s="787" customFormat="1" ht="31.8" thickBot="1" x14ac:dyDescent="0.35">
      <c r="A284" s="692"/>
      <c r="B284" s="686"/>
      <c r="C284" s="674"/>
      <c r="D284" s="13"/>
      <c r="E284" s="683"/>
      <c r="F284" s="681"/>
      <c r="G284" s="190"/>
      <c r="H284" s="243"/>
      <c r="I284" s="684"/>
      <c r="J284" s="671"/>
      <c r="K284" s="196"/>
      <c r="L284" s="654"/>
      <c r="M284" s="654"/>
      <c r="N284" s="654"/>
      <c r="O284" s="654"/>
      <c r="P284" s="654"/>
      <c r="Q284" s="654"/>
      <c r="R284" s="196"/>
      <c r="S284" s="654"/>
      <c r="T284" s="654"/>
      <c r="U284" s="196"/>
      <c r="V284" s="654"/>
      <c r="W284" s="654"/>
      <c r="X284" s="654"/>
      <c r="Y284" s="659"/>
      <c r="Z284" s="659"/>
      <c r="AA284" s="659"/>
      <c r="AB284" s="247"/>
      <c r="AC284" s="667"/>
      <c r="AD284" s="667"/>
      <c r="AE284" s="667"/>
      <c r="AF284" s="682"/>
      <c r="AG284" s="682"/>
      <c r="AH284" s="247"/>
      <c r="AI284" s="682"/>
      <c r="AJ284" s="682"/>
      <c r="AK284" s="247"/>
      <c r="AL284" s="548"/>
      <c r="AM284" s="1039"/>
      <c r="AN284" s="587"/>
      <c r="AO284"/>
      <c r="AP284"/>
      <c r="AQ284"/>
      <c r="AR284"/>
      <c r="AS284"/>
      <c r="AT284"/>
      <c r="AU284"/>
      <c r="AV284"/>
      <c r="AW284"/>
      <c r="AX284"/>
    </row>
    <row r="285" spans="1:50" s="787" customFormat="1" ht="31.8" thickBot="1" x14ac:dyDescent="0.35">
      <c r="A285" s="692"/>
      <c r="B285" s="686"/>
      <c r="C285" s="674"/>
      <c r="D285" s="13"/>
      <c r="E285" s="683"/>
      <c r="F285" s="681"/>
      <c r="G285" s="190"/>
      <c r="H285" s="243"/>
      <c r="I285" s="684"/>
      <c r="J285" s="671"/>
      <c r="K285" s="196"/>
      <c r="L285" s="654"/>
      <c r="M285" s="654"/>
      <c r="N285" s="654"/>
      <c r="O285" s="654"/>
      <c r="P285" s="654"/>
      <c r="Q285" s="654"/>
      <c r="R285" s="196"/>
      <c r="S285" s="654"/>
      <c r="T285" s="654"/>
      <c r="U285" s="196"/>
      <c r="V285" s="654"/>
      <c r="W285" s="654"/>
      <c r="X285" s="654"/>
      <c r="Y285" s="659"/>
      <c r="Z285" s="659"/>
      <c r="AA285" s="659"/>
      <c r="AB285" s="247"/>
      <c r="AC285" s="667"/>
      <c r="AD285" s="667"/>
      <c r="AE285" s="667"/>
      <c r="AF285" s="682"/>
      <c r="AG285" s="682"/>
      <c r="AH285" s="247"/>
      <c r="AI285" s="682"/>
      <c r="AJ285" s="682"/>
      <c r="AK285" s="247"/>
      <c r="AL285" s="548"/>
      <c r="AM285" s="1039"/>
      <c r="AN285" s="587"/>
      <c r="AO285"/>
      <c r="AP285"/>
      <c r="AQ285"/>
      <c r="AR285"/>
      <c r="AS285"/>
      <c r="AT285"/>
      <c r="AU285"/>
      <c r="AV285"/>
      <c r="AW285"/>
      <c r="AX285"/>
    </row>
    <row r="286" spans="1:50" s="787" customFormat="1" ht="31.8" thickBot="1" x14ac:dyDescent="0.35">
      <c r="A286" s="692"/>
      <c r="B286" s="686"/>
      <c r="C286" s="674"/>
      <c r="D286" s="13"/>
      <c r="E286" s="683"/>
      <c r="F286" s="681"/>
      <c r="G286" s="190"/>
      <c r="H286" s="243"/>
      <c r="I286" s="684"/>
      <c r="J286" s="671"/>
      <c r="K286" s="196"/>
      <c r="L286" s="654"/>
      <c r="M286" s="654"/>
      <c r="N286" s="654"/>
      <c r="O286" s="654"/>
      <c r="P286" s="654"/>
      <c r="Q286" s="654"/>
      <c r="R286" s="196"/>
      <c r="S286" s="654"/>
      <c r="T286" s="654"/>
      <c r="U286" s="196"/>
      <c r="V286" s="654"/>
      <c r="W286" s="654"/>
      <c r="X286" s="654"/>
      <c r="Y286" s="659"/>
      <c r="Z286" s="659"/>
      <c r="AA286" s="659"/>
      <c r="AB286" s="247"/>
      <c r="AC286" s="667"/>
      <c r="AD286" s="667"/>
      <c r="AE286" s="667"/>
      <c r="AF286" s="682"/>
      <c r="AG286" s="682"/>
      <c r="AH286" s="247"/>
      <c r="AI286" s="682"/>
      <c r="AJ286" s="682"/>
      <c r="AK286" s="247"/>
      <c r="AL286" s="548"/>
      <c r="AM286" s="1039"/>
      <c r="AN286" s="587"/>
      <c r="AO286"/>
      <c r="AP286"/>
      <c r="AQ286"/>
      <c r="AR286"/>
      <c r="AS286"/>
      <c r="AT286"/>
      <c r="AU286"/>
      <c r="AV286"/>
      <c r="AW286"/>
      <c r="AX286"/>
    </row>
    <row r="287" spans="1:50" s="787" customFormat="1" ht="31.8" thickBot="1" x14ac:dyDescent="0.35">
      <c r="A287" s="692"/>
      <c r="B287" s="686"/>
      <c r="C287" s="674"/>
      <c r="D287" s="13"/>
      <c r="E287" s="683"/>
      <c r="F287" s="681"/>
      <c r="G287" s="190"/>
      <c r="H287" s="243"/>
      <c r="I287" s="684"/>
      <c r="J287" s="671"/>
      <c r="K287" s="196"/>
      <c r="L287" s="654"/>
      <c r="M287" s="654"/>
      <c r="N287" s="654"/>
      <c r="O287" s="654"/>
      <c r="P287" s="654"/>
      <c r="Q287" s="654"/>
      <c r="R287" s="196"/>
      <c r="S287" s="654"/>
      <c r="T287" s="654"/>
      <c r="U287" s="196"/>
      <c r="V287" s="654"/>
      <c r="W287" s="654"/>
      <c r="X287" s="654"/>
      <c r="Y287" s="659"/>
      <c r="Z287" s="659"/>
      <c r="AA287" s="659"/>
      <c r="AB287" s="247"/>
      <c r="AC287" s="667"/>
      <c r="AD287" s="667"/>
      <c r="AE287" s="667"/>
      <c r="AF287" s="682"/>
      <c r="AG287" s="682"/>
      <c r="AH287" s="247"/>
      <c r="AI287" s="682"/>
      <c r="AJ287" s="682"/>
      <c r="AK287" s="247"/>
      <c r="AL287" s="548"/>
      <c r="AM287" s="1039"/>
      <c r="AN287" s="587"/>
      <c r="AO287"/>
      <c r="AP287"/>
      <c r="AQ287"/>
      <c r="AR287"/>
      <c r="AS287"/>
      <c r="AT287"/>
      <c r="AU287"/>
      <c r="AV287"/>
      <c r="AW287"/>
      <c r="AX287"/>
    </row>
    <row r="288" spans="1:50" s="787" customFormat="1" ht="31.8" thickBot="1" x14ac:dyDescent="0.35">
      <c r="A288" s="692"/>
      <c r="B288" s="686"/>
      <c r="C288" s="674"/>
      <c r="D288" s="13"/>
      <c r="E288" s="683"/>
      <c r="F288" s="681"/>
      <c r="G288" s="190"/>
      <c r="H288" s="243"/>
      <c r="I288" s="684"/>
      <c r="J288" s="671"/>
      <c r="K288" s="196"/>
      <c r="L288" s="654"/>
      <c r="M288" s="654"/>
      <c r="N288" s="654"/>
      <c r="O288" s="654"/>
      <c r="P288" s="654"/>
      <c r="Q288" s="654"/>
      <c r="R288" s="196"/>
      <c r="S288" s="654"/>
      <c r="T288" s="654"/>
      <c r="U288" s="196"/>
      <c r="V288" s="654"/>
      <c r="W288" s="654"/>
      <c r="X288" s="654"/>
      <c r="Y288" s="659"/>
      <c r="Z288" s="659"/>
      <c r="AA288" s="659"/>
      <c r="AB288" s="247"/>
      <c r="AC288" s="667"/>
      <c r="AD288" s="667"/>
      <c r="AE288" s="667"/>
      <c r="AF288" s="682"/>
      <c r="AG288" s="682"/>
      <c r="AH288" s="247"/>
      <c r="AI288" s="682"/>
      <c r="AJ288" s="682"/>
      <c r="AK288" s="247"/>
      <c r="AL288" s="548"/>
      <c r="AM288" s="1039"/>
      <c r="AN288" s="587"/>
      <c r="AO288"/>
      <c r="AP288"/>
      <c r="AQ288"/>
      <c r="AR288"/>
      <c r="AS288"/>
      <c r="AT288"/>
      <c r="AU288"/>
      <c r="AV288"/>
      <c r="AW288"/>
      <c r="AX288"/>
    </row>
    <row r="289" spans="1:50" s="787" customFormat="1" ht="31.8" thickBot="1" x14ac:dyDescent="0.35">
      <c r="A289" s="692"/>
      <c r="B289" s="686"/>
      <c r="C289" s="674"/>
      <c r="D289" s="13"/>
      <c r="E289" s="683"/>
      <c r="F289" s="681"/>
      <c r="G289" s="190"/>
      <c r="H289" s="243"/>
      <c r="I289" s="684"/>
      <c r="J289" s="671"/>
      <c r="K289" s="196"/>
      <c r="L289" s="654"/>
      <c r="M289" s="654"/>
      <c r="N289" s="654"/>
      <c r="O289" s="654"/>
      <c r="P289" s="654"/>
      <c r="Q289" s="654"/>
      <c r="R289" s="196"/>
      <c r="S289" s="654"/>
      <c r="T289" s="654"/>
      <c r="U289" s="196"/>
      <c r="V289" s="654"/>
      <c r="W289" s="654"/>
      <c r="X289" s="654"/>
      <c r="Y289" s="659"/>
      <c r="Z289" s="659"/>
      <c r="AA289" s="659"/>
      <c r="AB289" s="247"/>
      <c r="AC289" s="667"/>
      <c r="AD289" s="667"/>
      <c r="AE289" s="667"/>
      <c r="AF289" s="682"/>
      <c r="AG289" s="682"/>
      <c r="AH289" s="247"/>
      <c r="AI289" s="682"/>
      <c r="AJ289" s="682"/>
      <c r="AK289" s="247"/>
      <c r="AL289" s="548"/>
      <c r="AM289" s="1039"/>
      <c r="AN289" s="587"/>
      <c r="AO289"/>
      <c r="AP289"/>
      <c r="AQ289"/>
      <c r="AR289"/>
      <c r="AS289"/>
      <c r="AT289"/>
      <c r="AU289"/>
      <c r="AV289"/>
      <c r="AW289"/>
      <c r="AX289"/>
    </row>
    <row r="290" spans="1:50" s="787" customFormat="1" ht="31.8" thickBot="1" x14ac:dyDescent="0.35">
      <c r="A290" s="692"/>
      <c r="B290" s="686"/>
      <c r="C290" s="674"/>
      <c r="D290" s="13"/>
      <c r="E290" s="683"/>
      <c r="F290" s="681"/>
      <c r="G290" s="190"/>
      <c r="H290" s="243"/>
      <c r="I290" s="684"/>
      <c r="J290" s="671"/>
      <c r="K290" s="196"/>
      <c r="L290" s="654"/>
      <c r="M290" s="654"/>
      <c r="N290" s="654"/>
      <c r="O290" s="654"/>
      <c r="P290" s="654"/>
      <c r="Q290" s="654"/>
      <c r="R290" s="196"/>
      <c r="S290" s="654"/>
      <c r="T290" s="654"/>
      <c r="U290" s="196"/>
      <c r="V290" s="654"/>
      <c r="W290" s="654"/>
      <c r="X290" s="654"/>
      <c r="Y290" s="659"/>
      <c r="Z290" s="659"/>
      <c r="AA290" s="659"/>
      <c r="AB290" s="247"/>
      <c r="AC290" s="667"/>
      <c r="AD290" s="667"/>
      <c r="AE290" s="667"/>
      <c r="AF290" s="682"/>
      <c r="AG290" s="682"/>
      <c r="AH290" s="247"/>
      <c r="AI290" s="682"/>
      <c r="AJ290" s="682"/>
      <c r="AK290" s="247"/>
      <c r="AL290" s="548"/>
      <c r="AM290" s="1039"/>
      <c r="AN290" s="587"/>
      <c r="AO290"/>
      <c r="AP290"/>
      <c r="AQ290"/>
      <c r="AR290"/>
      <c r="AS290"/>
      <c r="AT290"/>
      <c r="AU290"/>
      <c r="AV290"/>
      <c r="AW290"/>
      <c r="AX290"/>
    </row>
    <row r="291" spans="1:50" s="787" customFormat="1" ht="31.8" thickBot="1" x14ac:dyDescent="0.35">
      <c r="A291" s="692"/>
      <c r="B291" s="686"/>
      <c r="C291" s="674"/>
      <c r="D291" s="13"/>
      <c r="E291" s="683"/>
      <c r="F291" s="681"/>
      <c r="G291" s="190"/>
      <c r="H291" s="243"/>
      <c r="I291" s="684"/>
      <c r="J291" s="671"/>
      <c r="K291" s="196"/>
      <c r="L291" s="654"/>
      <c r="M291" s="654"/>
      <c r="N291" s="654"/>
      <c r="O291" s="654"/>
      <c r="P291" s="654"/>
      <c r="Q291" s="654"/>
      <c r="R291" s="196"/>
      <c r="S291" s="654"/>
      <c r="T291" s="654"/>
      <c r="U291" s="196"/>
      <c r="V291" s="654"/>
      <c r="W291" s="654"/>
      <c r="X291" s="654"/>
      <c r="Y291" s="659"/>
      <c r="Z291" s="659"/>
      <c r="AA291" s="659"/>
      <c r="AB291" s="247"/>
      <c r="AC291" s="667"/>
      <c r="AD291" s="667"/>
      <c r="AE291" s="667"/>
      <c r="AF291" s="682"/>
      <c r="AG291" s="682"/>
      <c r="AH291" s="247"/>
      <c r="AI291" s="682"/>
      <c r="AJ291" s="682"/>
      <c r="AK291" s="247"/>
      <c r="AL291" s="548"/>
      <c r="AM291" s="1039"/>
      <c r="AN291" s="587"/>
      <c r="AO291"/>
      <c r="AP291"/>
      <c r="AQ291"/>
      <c r="AR291"/>
      <c r="AS291"/>
      <c r="AT291"/>
      <c r="AU291"/>
      <c r="AV291"/>
      <c r="AW291"/>
      <c r="AX291"/>
    </row>
    <row r="292" spans="1:50" s="787" customFormat="1" ht="31.8" thickBot="1" x14ac:dyDescent="0.35">
      <c r="A292" s="692"/>
      <c r="B292" s="686"/>
      <c r="C292" s="674"/>
      <c r="D292" s="13"/>
      <c r="E292" s="683"/>
      <c r="F292" s="681"/>
      <c r="G292" s="190"/>
      <c r="H292" s="243"/>
      <c r="I292" s="684"/>
      <c r="J292" s="671"/>
      <c r="K292" s="196"/>
      <c r="L292" s="654"/>
      <c r="M292" s="654"/>
      <c r="N292" s="654"/>
      <c r="O292" s="654"/>
      <c r="P292" s="654"/>
      <c r="Q292" s="654"/>
      <c r="R292" s="196"/>
      <c r="S292" s="654"/>
      <c r="T292" s="654"/>
      <c r="U292" s="196"/>
      <c r="V292" s="654"/>
      <c r="W292" s="654"/>
      <c r="X292" s="654"/>
      <c r="Y292" s="659"/>
      <c r="Z292" s="659"/>
      <c r="AA292" s="659"/>
      <c r="AB292" s="247"/>
      <c r="AC292" s="667"/>
      <c r="AD292" s="667"/>
      <c r="AE292" s="667"/>
      <c r="AF292" s="682"/>
      <c r="AG292" s="682"/>
      <c r="AH292" s="247"/>
      <c r="AI292" s="682"/>
      <c r="AJ292" s="682"/>
      <c r="AK292" s="247"/>
      <c r="AL292" s="548"/>
      <c r="AM292" s="1039"/>
      <c r="AN292" s="587"/>
      <c r="AO292"/>
      <c r="AP292"/>
      <c r="AQ292"/>
      <c r="AR292"/>
      <c r="AS292"/>
      <c r="AT292"/>
      <c r="AU292"/>
      <c r="AV292"/>
      <c r="AW292"/>
      <c r="AX292"/>
    </row>
    <row r="293" spans="1:50" s="787" customFormat="1" ht="31.8" thickBot="1" x14ac:dyDescent="0.35">
      <c r="A293" s="692"/>
      <c r="B293" s="686"/>
      <c r="C293" s="674"/>
      <c r="D293" s="13"/>
      <c r="E293" s="683"/>
      <c r="F293" s="681"/>
      <c r="G293" s="190"/>
      <c r="H293" s="243"/>
      <c r="I293" s="684"/>
      <c r="J293" s="671"/>
      <c r="K293" s="196"/>
      <c r="L293" s="654"/>
      <c r="M293" s="654"/>
      <c r="N293" s="654"/>
      <c r="O293" s="654"/>
      <c r="P293" s="654"/>
      <c r="Q293" s="654"/>
      <c r="R293" s="196"/>
      <c r="S293" s="654"/>
      <c r="T293" s="654"/>
      <c r="U293" s="196"/>
      <c r="V293" s="654"/>
      <c r="W293" s="654"/>
      <c r="X293" s="654"/>
      <c r="Y293" s="659"/>
      <c r="Z293" s="659"/>
      <c r="AA293" s="659"/>
      <c r="AB293" s="247"/>
      <c r="AC293" s="667"/>
      <c r="AD293" s="667"/>
      <c r="AE293" s="667"/>
      <c r="AF293" s="682"/>
      <c r="AG293" s="682"/>
      <c r="AH293" s="247"/>
      <c r="AI293" s="682"/>
      <c r="AJ293" s="682"/>
      <c r="AK293" s="247"/>
      <c r="AL293" s="548"/>
      <c r="AM293" s="1039"/>
      <c r="AN293" s="587"/>
      <c r="AO293"/>
      <c r="AP293"/>
      <c r="AQ293"/>
      <c r="AR293"/>
      <c r="AS293"/>
      <c r="AT293"/>
      <c r="AU293"/>
      <c r="AV293"/>
      <c r="AW293"/>
      <c r="AX293"/>
    </row>
    <row r="294" spans="1:50" s="787" customFormat="1" ht="31.8" thickBot="1" x14ac:dyDescent="0.35">
      <c r="A294" s="692"/>
      <c r="B294" s="686"/>
      <c r="C294" s="674"/>
      <c r="D294" s="13"/>
      <c r="E294" s="683"/>
      <c r="F294" s="681"/>
      <c r="G294" s="190"/>
      <c r="H294" s="243"/>
      <c r="I294" s="684"/>
      <c r="J294" s="671"/>
      <c r="K294" s="196"/>
      <c r="L294" s="654"/>
      <c r="M294" s="654"/>
      <c r="N294" s="654"/>
      <c r="O294" s="654"/>
      <c r="P294" s="654"/>
      <c r="Q294" s="654"/>
      <c r="R294" s="196"/>
      <c r="S294" s="654"/>
      <c r="T294" s="654"/>
      <c r="U294" s="196"/>
      <c r="V294" s="654"/>
      <c r="W294" s="654"/>
      <c r="X294" s="654"/>
      <c r="Y294" s="659"/>
      <c r="Z294" s="659"/>
      <c r="AA294" s="659"/>
      <c r="AB294" s="247"/>
      <c r="AC294" s="667"/>
      <c r="AD294" s="667"/>
      <c r="AE294" s="667"/>
      <c r="AF294" s="682"/>
      <c r="AG294" s="682"/>
      <c r="AH294" s="247"/>
      <c r="AI294" s="682"/>
      <c r="AJ294" s="682"/>
      <c r="AK294" s="247"/>
      <c r="AL294" s="548"/>
      <c r="AM294" s="1039"/>
      <c r="AN294" s="587"/>
      <c r="AO294"/>
      <c r="AP294"/>
      <c r="AQ294"/>
      <c r="AR294"/>
      <c r="AS294"/>
      <c r="AT294"/>
      <c r="AU294"/>
      <c r="AV294"/>
      <c r="AW294"/>
      <c r="AX294"/>
    </row>
    <row r="295" spans="1:50" s="787" customFormat="1" ht="31.8" thickBot="1" x14ac:dyDescent="0.35">
      <c r="A295" s="692"/>
      <c r="B295" s="686"/>
      <c r="C295" s="674"/>
      <c r="D295" s="13"/>
      <c r="E295" s="683"/>
      <c r="F295" s="681"/>
      <c r="G295" s="190"/>
      <c r="H295" s="243"/>
      <c r="I295" s="684"/>
      <c r="J295" s="671"/>
      <c r="K295" s="196"/>
      <c r="L295" s="654"/>
      <c r="M295" s="654"/>
      <c r="N295" s="654"/>
      <c r="O295" s="654"/>
      <c r="P295" s="654"/>
      <c r="Q295" s="654"/>
      <c r="R295" s="196"/>
      <c r="S295" s="654"/>
      <c r="T295" s="654"/>
      <c r="U295" s="196"/>
      <c r="V295" s="654"/>
      <c r="W295" s="654"/>
      <c r="X295" s="654"/>
      <c r="Y295" s="659"/>
      <c r="Z295" s="659"/>
      <c r="AA295" s="659"/>
      <c r="AB295" s="247"/>
      <c r="AC295" s="667"/>
      <c r="AD295" s="667"/>
      <c r="AE295" s="667"/>
      <c r="AF295" s="682"/>
      <c r="AG295" s="682"/>
      <c r="AH295" s="247"/>
      <c r="AI295" s="682"/>
      <c r="AJ295" s="682"/>
      <c r="AK295" s="247"/>
      <c r="AL295" s="548"/>
      <c r="AM295" s="1039"/>
      <c r="AN295" s="587"/>
      <c r="AO295"/>
      <c r="AP295"/>
      <c r="AQ295"/>
      <c r="AR295"/>
      <c r="AS295"/>
      <c r="AT295"/>
      <c r="AU295"/>
      <c r="AV295"/>
      <c r="AW295"/>
      <c r="AX295"/>
    </row>
    <row r="296" spans="1:50" s="787" customFormat="1" ht="31.8" thickBot="1" x14ac:dyDescent="0.35">
      <c r="A296" s="692"/>
      <c r="B296" s="686"/>
      <c r="C296" s="674"/>
      <c r="D296" s="13"/>
      <c r="E296" s="683"/>
      <c r="F296" s="681"/>
      <c r="G296" s="190"/>
      <c r="H296" s="243"/>
      <c r="I296" s="684"/>
      <c r="J296" s="671"/>
      <c r="K296" s="196"/>
      <c r="L296" s="654"/>
      <c r="M296" s="654"/>
      <c r="N296" s="654"/>
      <c r="O296" s="654"/>
      <c r="P296" s="654"/>
      <c r="Q296" s="654"/>
      <c r="R296" s="196"/>
      <c r="S296" s="654"/>
      <c r="T296" s="654"/>
      <c r="U296" s="196"/>
      <c r="V296" s="654"/>
      <c r="W296" s="654"/>
      <c r="X296" s="654"/>
      <c r="Y296" s="659"/>
      <c r="Z296" s="659"/>
      <c r="AA296" s="659"/>
      <c r="AB296" s="247"/>
      <c r="AC296" s="667"/>
      <c r="AD296" s="667"/>
      <c r="AE296" s="667"/>
      <c r="AF296" s="682"/>
      <c r="AG296" s="682"/>
      <c r="AH296" s="247"/>
      <c r="AI296" s="682"/>
      <c r="AJ296" s="682"/>
      <c r="AK296" s="247"/>
      <c r="AL296" s="548"/>
      <c r="AM296" s="1039"/>
      <c r="AN296" s="587"/>
      <c r="AO296"/>
      <c r="AP296"/>
      <c r="AQ296"/>
      <c r="AR296"/>
      <c r="AS296"/>
      <c r="AT296"/>
      <c r="AU296"/>
      <c r="AV296"/>
      <c r="AW296"/>
      <c r="AX296"/>
    </row>
    <row r="297" spans="1:50" s="787" customFormat="1" ht="31.8" thickBot="1" x14ac:dyDescent="0.35">
      <c r="A297" s="692"/>
      <c r="B297" s="686"/>
      <c r="C297" s="674"/>
      <c r="D297" s="13"/>
      <c r="E297" s="683"/>
      <c r="F297" s="681"/>
      <c r="G297" s="190"/>
      <c r="H297" s="243"/>
      <c r="I297" s="684"/>
      <c r="J297" s="671"/>
      <c r="K297" s="196"/>
      <c r="L297" s="654"/>
      <c r="M297" s="654"/>
      <c r="N297" s="654"/>
      <c r="O297" s="654"/>
      <c r="P297" s="654"/>
      <c r="Q297" s="654"/>
      <c r="R297" s="196"/>
      <c r="S297" s="654"/>
      <c r="T297" s="654"/>
      <c r="U297" s="196"/>
      <c r="V297" s="654"/>
      <c r="W297" s="654"/>
      <c r="X297" s="654"/>
      <c r="Y297" s="659"/>
      <c r="Z297" s="659"/>
      <c r="AA297" s="659"/>
      <c r="AB297" s="247"/>
      <c r="AC297" s="667"/>
      <c r="AD297" s="667"/>
      <c r="AE297" s="667"/>
      <c r="AF297" s="682"/>
      <c r="AG297" s="682"/>
      <c r="AH297" s="247"/>
      <c r="AI297" s="682"/>
      <c r="AJ297" s="682"/>
      <c r="AK297" s="247"/>
      <c r="AL297" s="548"/>
      <c r="AM297" s="1039"/>
      <c r="AN297" s="587"/>
      <c r="AO297"/>
      <c r="AP297"/>
      <c r="AQ297"/>
      <c r="AR297"/>
      <c r="AS297"/>
      <c r="AT297"/>
      <c r="AU297"/>
      <c r="AV297"/>
      <c r="AW297"/>
      <c r="AX297"/>
    </row>
    <row r="298" spans="1:50" s="787" customFormat="1" ht="31.8" thickBot="1" x14ac:dyDescent="0.35">
      <c r="A298" s="692"/>
      <c r="B298" s="686"/>
      <c r="C298" s="674"/>
      <c r="D298" s="13"/>
      <c r="E298" s="683"/>
      <c r="F298" s="681"/>
      <c r="G298" s="190"/>
      <c r="H298" s="243"/>
      <c r="I298" s="684"/>
      <c r="J298" s="671"/>
      <c r="K298" s="196"/>
      <c r="L298" s="654"/>
      <c r="M298" s="654"/>
      <c r="N298" s="654"/>
      <c r="O298" s="654"/>
      <c r="P298" s="654"/>
      <c r="Q298" s="654"/>
      <c r="R298" s="196"/>
      <c r="S298" s="654"/>
      <c r="T298" s="654"/>
      <c r="U298" s="196"/>
      <c r="V298" s="654"/>
      <c r="W298" s="654"/>
      <c r="X298" s="654"/>
      <c r="Y298" s="659"/>
      <c r="Z298" s="659"/>
      <c r="AA298" s="659"/>
      <c r="AB298" s="247"/>
      <c r="AC298" s="667"/>
      <c r="AD298" s="667"/>
      <c r="AE298" s="667"/>
      <c r="AF298" s="682"/>
      <c r="AG298" s="682"/>
      <c r="AH298" s="247"/>
      <c r="AI298" s="682"/>
      <c r="AJ298" s="682"/>
      <c r="AK298" s="247"/>
      <c r="AL298" s="548"/>
      <c r="AM298" s="1039"/>
      <c r="AN298" s="587"/>
      <c r="AO298"/>
      <c r="AP298"/>
      <c r="AQ298"/>
      <c r="AR298"/>
      <c r="AS298"/>
      <c r="AT298"/>
      <c r="AU298"/>
      <c r="AV298"/>
      <c r="AW298"/>
      <c r="AX298"/>
    </row>
    <row r="299" spans="1:50" s="787" customFormat="1" ht="31.8" thickBot="1" x14ac:dyDescent="0.35">
      <c r="A299" s="692"/>
      <c r="B299" s="686"/>
      <c r="C299" s="674"/>
      <c r="D299" s="13"/>
      <c r="E299" s="683"/>
      <c r="F299" s="681"/>
      <c r="G299" s="190"/>
      <c r="H299" s="243"/>
      <c r="I299" s="684"/>
      <c r="J299" s="671"/>
      <c r="K299" s="196"/>
      <c r="L299" s="654"/>
      <c r="M299" s="654"/>
      <c r="N299" s="654"/>
      <c r="O299" s="654"/>
      <c r="P299" s="654"/>
      <c r="Q299" s="654"/>
      <c r="R299" s="196"/>
      <c r="S299" s="654"/>
      <c r="T299" s="654"/>
      <c r="U299" s="196"/>
      <c r="V299" s="654"/>
      <c r="W299" s="654"/>
      <c r="X299" s="654"/>
      <c r="Y299" s="659"/>
      <c r="Z299" s="659"/>
      <c r="AA299" s="659"/>
      <c r="AB299" s="247"/>
      <c r="AC299" s="667"/>
      <c r="AD299" s="667"/>
      <c r="AE299" s="667"/>
      <c r="AF299" s="682"/>
      <c r="AG299" s="682"/>
      <c r="AH299" s="247"/>
      <c r="AI299" s="682"/>
      <c r="AJ299" s="682"/>
      <c r="AK299" s="247"/>
      <c r="AL299" s="548"/>
      <c r="AM299" s="1039"/>
      <c r="AN299" s="587"/>
      <c r="AO299"/>
      <c r="AP299"/>
      <c r="AQ299"/>
      <c r="AR299"/>
      <c r="AS299"/>
      <c r="AT299"/>
      <c r="AU299"/>
      <c r="AV299"/>
      <c r="AW299"/>
      <c r="AX299"/>
    </row>
    <row r="300" spans="1:50" s="787" customFormat="1" ht="31.8" thickBot="1" x14ac:dyDescent="0.35">
      <c r="A300" s="692"/>
      <c r="B300" s="686"/>
      <c r="C300" s="674"/>
      <c r="D300" s="13"/>
      <c r="E300" s="683"/>
      <c r="F300" s="681"/>
      <c r="G300" s="190"/>
      <c r="H300" s="243"/>
      <c r="I300" s="684"/>
      <c r="J300" s="671"/>
      <c r="K300" s="196"/>
      <c r="L300" s="654"/>
      <c r="M300" s="654"/>
      <c r="N300" s="654"/>
      <c r="O300" s="654"/>
      <c r="P300" s="654"/>
      <c r="Q300" s="654"/>
      <c r="R300" s="196"/>
      <c r="S300" s="654"/>
      <c r="T300" s="654"/>
      <c r="U300" s="196"/>
      <c r="V300" s="654"/>
      <c r="W300" s="654"/>
      <c r="X300" s="654"/>
      <c r="Y300" s="659"/>
      <c r="Z300" s="659"/>
      <c r="AA300" s="659"/>
      <c r="AB300" s="247"/>
      <c r="AC300" s="667"/>
      <c r="AD300" s="667"/>
      <c r="AE300" s="667"/>
      <c r="AF300" s="682"/>
      <c r="AG300" s="682"/>
      <c r="AH300" s="247"/>
      <c r="AI300" s="682"/>
      <c r="AJ300" s="682"/>
      <c r="AK300" s="247"/>
      <c r="AL300" s="548"/>
      <c r="AM300" s="1039"/>
      <c r="AN300" s="587"/>
      <c r="AO300"/>
      <c r="AP300"/>
      <c r="AQ300"/>
      <c r="AR300"/>
      <c r="AS300"/>
      <c r="AT300"/>
      <c r="AU300"/>
      <c r="AV300"/>
      <c r="AW300"/>
      <c r="AX300"/>
    </row>
    <row r="301" spans="1:50" s="787" customFormat="1" ht="31.8" thickBot="1" x14ac:dyDescent="0.35">
      <c r="A301" s="692"/>
      <c r="B301" s="686"/>
      <c r="C301" s="674"/>
      <c r="D301" s="13"/>
      <c r="E301" s="683"/>
      <c r="F301" s="681"/>
      <c r="G301" s="190"/>
      <c r="H301" s="243"/>
      <c r="I301" s="684"/>
      <c r="J301" s="671"/>
      <c r="K301" s="196"/>
      <c r="L301" s="654"/>
      <c r="M301" s="654"/>
      <c r="N301" s="654"/>
      <c r="O301" s="654"/>
      <c r="P301" s="654"/>
      <c r="Q301" s="654"/>
      <c r="R301" s="196"/>
      <c r="S301" s="654"/>
      <c r="T301" s="654"/>
      <c r="U301" s="196"/>
      <c r="V301" s="654"/>
      <c r="W301" s="654"/>
      <c r="X301" s="654"/>
      <c r="Y301" s="659"/>
      <c r="Z301" s="659"/>
      <c r="AA301" s="659"/>
      <c r="AB301" s="247"/>
      <c r="AC301" s="667"/>
      <c r="AD301" s="667"/>
      <c r="AE301" s="667"/>
      <c r="AF301" s="682"/>
      <c r="AG301" s="682"/>
      <c r="AH301" s="247"/>
      <c r="AI301" s="682"/>
      <c r="AJ301" s="682"/>
      <c r="AK301" s="247"/>
      <c r="AL301" s="548"/>
      <c r="AM301" s="1039"/>
      <c r="AN301" s="587"/>
      <c r="AO301"/>
      <c r="AP301"/>
      <c r="AQ301"/>
      <c r="AR301"/>
      <c r="AS301"/>
      <c r="AT301"/>
      <c r="AU301"/>
      <c r="AV301"/>
      <c r="AW301"/>
      <c r="AX301"/>
    </row>
    <row r="302" spans="1:50" s="787" customFormat="1" ht="31.8" thickBot="1" x14ac:dyDescent="0.35">
      <c r="A302" s="692"/>
      <c r="B302" s="686"/>
      <c r="C302" s="674"/>
      <c r="D302" s="13"/>
      <c r="E302" s="683"/>
      <c r="F302" s="681"/>
      <c r="G302" s="190"/>
      <c r="H302" s="243"/>
      <c r="I302" s="684"/>
      <c r="J302" s="671"/>
      <c r="K302" s="196"/>
      <c r="L302" s="654"/>
      <c r="M302" s="654"/>
      <c r="N302" s="654"/>
      <c r="O302" s="654"/>
      <c r="P302" s="654"/>
      <c r="Q302" s="654"/>
      <c r="R302" s="196"/>
      <c r="S302" s="654"/>
      <c r="T302" s="654"/>
      <c r="U302" s="196"/>
      <c r="V302" s="654"/>
      <c r="W302" s="654"/>
      <c r="X302" s="654"/>
      <c r="Y302" s="659"/>
      <c r="Z302" s="659"/>
      <c r="AA302" s="659"/>
      <c r="AB302" s="247"/>
      <c r="AC302" s="667"/>
      <c r="AD302" s="667"/>
      <c r="AE302" s="667"/>
      <c r="AF302" s="682"/>
      <c r="AG302" s="682"/>
      <c r="AH302" s="247"/>
      <c r="AI302" s="682"/>
      <c r="AJ302" s="682"/>
      <c r="AK302" s="247"/>
      <c r="AL302" s="548"/>
      <c r="AM302" s="1039"/>
      <c r="AN302" s="587"/>
      <c r="AO302"/>
      <c r="AP302"/>
      <c r="AQ302"/>
      <c r="AR302"/>
      <c r="AS302"/>
      <c r="AT302"/>
      <c r="AU302"/>
      <c r="AV302"/>
      <c r="AW302"/>
      <c r="AX302"/>
    </row>
    <row r="303" spans="1:50" s="787" customFormat="1" ht="31.8" thickBot="1" x14ac:dyDescent="0.35">
      <c r="A303" s="692"/>
      <c r="B303" s="686"/>
      <c r="C303" s="674"/>
      <c r="D303" s="13"/>
      <c r="E303" s="683"/>
      <c r="F303" s="681"/>
      <c r="G303" s="190"/>
      <c r="H303" s="243"/>
      <c r="I303" s="684"/>
      <c r="J303" s="671"/>
      <c r="K303" s="196"/>
      <c r="L303" s="654"/>
      <c r="M303" s="654"/>
      <c r="N303" s="654"/>
      <c r="O303" s="654"/>
      <c r="P303" s="654"/>
      <c r="Q303" s="654"/>
      <c r="R303" s="196"/>
      <c r="S303" s="654"/>
      <c r="T303" s="654"/>
      <c r="U303" s="196"/>
      <c r="V303" s="654"/>
      <c r="W303" s="654"/>
      <c r="X303" s="654"/>
      <c r="Y303" s="659"/>
      <c r="Z303" s="659"/>
      <c r="AA303" s="659"/>
      <c r="AB303" s="247"/>
      <c r="AC303" s="667"/>
      <c r="AD303" s="667"/>
      <c r="AE303" s="667"/>
      <c r="AF303" s="682"/>
      <c r="AG303" s="682"/>
      <c r="AH303" s="247"/>
      <c r="AI303" s="682"/>
      <c r="AJ303" s="682"/>
      <c r="AK303" s="247"/>
      <c r="AL303" s="548"/>
      <c r="AM303" s="1039"/>
      <c r="AN303" s="587"/>
      <c r="AO303"/>
      <c r="AP303"/>
      <c r="AQ303"/>
      <c r="AR303"/>
      <c r="AS303"/>
      <c r="AT303"/>
      <c r="AU303"/>
      <c r="AV303"/>
      <c r="AW303"/>
      <c r="AX303"/>
    </row>
    <row r="304" spans="1:50" s="787" customFormat="1" ht="31.8" thickBot="1" x14ac:dyDescent="0.35">
      <c r="A304" s="692"/>
      <c r="B304" s="686"/>
      <c r="C304" s="674"/>
      <c r="D304" s="13"/>
      <c r="E304" s="683"/>
      <c r="F304" s="681"/>
      <c r="G304" s="190"/>
      <c r="H304" s="243"/>
      <c r="I304" s="684"/>
      <c r="J304" s="671"/>
      <c r="K304" s="196"/>
      <c r="L304" s="654"/>
      <c r="M304" s="654"/>
      <c r="N304" s="654"/>
      <c r="O304" s="654"/>
      <c r="P304" s="654"/>
      <c r="Q304" s="654"/>
      <c r="R304" s="196"/>
      <c r="S304" s="654"/>
      <c r="T304" s="654"/>
      <c r="U304" s="196"/>
      <c r="V304" s="654"/>
      <c r="W304" s="654"/>
      <c r="X304" s="654"/>
      <c r="Y304" s="659"/>
      <c r="Z304" s="659"/>
      <c r="AA304" s="659"/>
      <c r="AB304" s="247"/>
      <c r="AC304" s="667"/>
      <c r="AD304" s="667"/>
      <c r="AE304" s="667"/>
      <c r="AF304" s="682"/>
      <c r="AG304" s="682"/>
      <c r="AH304" s="247"/>
      <c r="AI304" s="682"/>
      <c r="AJ304" s="682"/>
      <c r="AK304" s="247"/>
      <c r="AL304" s="548"/>
      <c r="AM304" s="1039"/>
      <c r="AN304" s="587"/>
      <c r="AO304"/>
      <c r="AP304"/>
      <c r="AQ304"/>
      <c r="AR304"/>
      <c r="AS304"/>
      <c r="AT304"/>
      <c r="AU304"/>
      <c r="AV304"/>
      <c r="AW304"/>
      <c r="AX304"/>
    </row>
    <row r="305" spans="1:50" s="787" customFormat="1" ht="31.8" thickBot="1" x14ac:dyDescent="0.35">
      <c r="A305" s="692"/>
      <c r="B305" s="686"/>
      <c r="C305" s="674"/>
      <c r="D305" s="13"/>
      <c r="E305" s="683"/>
      <c r="F305" s="681"/>
      <c r="G305" s="190"/>
      <c r="H305" s="243"/>
      <c r="I305" s="684"/>
      <c r="J305" s="671"/>
      <c r="K305" s="196"/>
      <c r="L305" s="654"/>
      <c r="M305" s="654"/>
      <c r="N305" s="654"/>
      <c r="O305" s="654"/>
      <c r="P305" s="654"/>
      <c r="Q305" s="654"/>
      <c r="R305" s="196"/>
      <c r="S305" s="654"/>
      <c r="T305" s="654"/>
      <c r="U305" s="196"/>
      <c r="V305" s="654"/>
      <c r="W305" s="654"/>
      <c r="X305" s="654"/>
      <c r="Y305" s="659"/>
      <c r="Z305" s="659"/>
      <c r="AA305" s="659"/>
      <c r="AB305" s="247"/>
      <c r="AC305" s="667"/>
      <c r="AD305" s="667"/>
      <c r="AE305" s="667"/>
      <c r="AF305" s="682"/>
      <c r="AG305" s="682"/>
      <c r="AH305" s="247"/>
      <c r="AI305" s="682"/>
      <c r="AJ305" s="682"/>
      <c r="AK305" s="247"/>
      <c r="AL305" s="548"/>
      <c r="AM305" s="1039"/>
      <c r="AN305" s="587"/>
      <c r="AO305"/>
      <c r="AP305"/>
      <c r="AQ305"/>
      <c r="AR305"/>
      <c r="AS305"/>
      <c r="AT305"/>
      <c r="AU305"/>
      <c r="AV305"/>
      <c r="AW305"/>
      <c r="AX305"/>
    </row>
    <row r="306" spans="1:50" s="787" customFormat="1" ht="31.8" thickBot="1" x14ac:dyDescent="0.35">
      <c r="A306" s="692"/>
      <c r="B306" s="686"/>
      <c r="C306" s="674"/>
      <c r="D306" s="13"/>
      <c r="E306" s="683"/>
      <c r="F306" s="681"/>
      <c r="G306" s="190"/>
      <c r="H306" s="243"/>
      <c r="I306" s="684"/>
      <c r="J306" s="671"/>
      <c r="K306" s="196"/>
      <c r="L306" s="654"/>
      <c r="M306" s="654"/>
      <c r="N306" s="654"/>
      <c r="O306" s="654"/>
      <c r="P306" s="654"/>
      <c r="Q306" s="654"/>
      <c r="R306" s="196"/>
      <c r="S306" s="654"/>
      <c r="T306" s="654"/>
      <c r="U306" s="196"/>
      <c r="V306" s="654"/>
      <c r="W306" s="654"/>
      <c r="X306" s="654"/>
      <c r="Y306" s="659"/>
      <c r="Z306" s="659"/>
      <c r="AA306" s="659"/>
      <c r="AB306" s="247"/>
      <c r="AC306" s="667"/>
      <c r="AD306" s="667"/>
      <c r="AE306" s="667"/>
      <c r="AF306" s="682"/>
      <c r="AG306" s="682"/>
      <c r="AH306" s="247"/>
      <c r="AI306" s="682"/>
      <c r="AJ306" s="682"/>
      <c r="AK306" s="247"/>
      <c r="AL306" s="548"/>
      <c r="AM306" s="1039"/>
      <c r="AN306" s="587"/>
      <c r="AO306"/>
      <c r="AP306"/>
      <c r="AQ306"/>
      <c r="AR306"/>
      <c r="AS306"/>
      <c r="AT306"/>
      <c r="AU306"/>
      <c r="AV306"/>
      <c r="AW306"/>
      <c r="AX306"/>
    </row>
    <row r="307" spans="1:50" s="787" customFormat="1" ht="31.8" thickBot="1" x14ac:dyDescent="0.35">
      <c r="A307" s="692"/>
      <c r="B307" s="686"/>
      <c r="C307" s="674"/>
      <c r="D307" s="13"/>
      <c r="E307" s="683"/>
      <c r="F307" s="681"/>
      <c r="G307" s="190"/>
      <c r="H307" s="243"/>
      <c r="I307" s="684"/>
      <c r="J307" s="671"/>
      <c r="K307" s="196"/>
      <c r="L307" s="654"/>
      <c r="M307" s="654"/>
      <c r="N307" s="654"/>
      <c r="O307" s="654"/>
      <c r="P307" s="654"/>
      <c r="Q307" s="654"/>
      <c r="R307" s="196"/>
      <c r="S307" s="654"/>
      <c r="T307" s="654"/>
      <c r="U307" s="196"/>
      <c r="V307" s="654"/>
      <c r="W307" s="654"/>
      <c r="X307" s="654"/>
      <c r="Y307" s="659"/>
      <c r="Z307" s="659"/>
      <c r="AA307" s="659"/>
      <c r="AB307" s="247"/>
      <c r="AC307" s="667"/>
      <c r="AD307" s="667"/>
      <c r="AE307" s="667"/>
      <c r="AF307" s="682"/>
      <c r="AG307" s="682"/>
      <c r="AH307" s="247"/>
      <c r="AI307" s="682"/>
      <c r="AJ307" s="682"/>
      <c r="AK307" s="247"/>
      <c r="AL307" s="548"/>
      <c r="AM307" s="1039"/>
      <c r="AN307" s="587"/>
      <c r="AO307"/>
      <c r="AP307"/>
      <c r="AQ307"/>
      <c r="AR307"/>
      <c r="AS307"/>
      <c r="AT307"/>
      <c r="AU307"/>
      <c r="AV307"/>
      <c r="AW307"/>
      <c r="AX307"/>
    </row>
    <row r="308" spans="1:50" s="787" customFormat="1" ht="31.8" thickBot="1" x14ac:dyDescent="0.35">
      <c r="A308" s="692"/>
      <c r="B308" s="686"/>
      <c r="C308" s="674"/>
      <c r="D308" s="13"/>
      <c r="E308" s="683"/>
      <c r="F308" s="681"/>
      <c r="G308" s="190"/>
      <c r="H308" s="243"/>
      <c r="I308" s="684"/>
      <c r="J308" s="671"/>
      <c r="K308" s="196"/>
      <c r="L308" s="654"/>
      <c r="M308" s="654"/>
      <c r="N308" s="654"/>
      <c r="O308" s="654"/>
      <c r="P308" s="654"/>
      <c r="Q308" s="654"/>
      <c r="R308" s="196"/>
      <c r="S308" s="654"/>
      <c r="T308" s="654"/>
      <c r="U308" s="196"/>
      <c r="V308" s="654"/>
      <c r="W308" s="654"/>
      <c r="X308" s="654"/>
      <c r="Y308" s="659"/>
      <c r="Z308" s="659"/>
      <c r="AA308" s="659"/>
      <c r="AB308" s="247"/>
      <c r="AC308" s="667"/>
      <c r="AD308" s="667"/>
      <c r="AE308" s="667"/>
      <c r="AF308" s="682"/>
      <c r="AG308" s="682"/>
      <c r="AH308" s="247"/>
      <c r="AI308" s="682"/>
      <c r="AJ308" s="682"/>
      <c r="AK308" s="247"/>
      <c r="AL308" s="548"/>
      <c r="AM308" s="1039"/>
      <c r="AN308" s="587"/>
      <c r="AO308"/>
      <c r="AP308"/>
      <c r="AQ308"/>
      <c r="AR308"/>
      <c r="AS308"/>
      <c r="AT308"/>
      <c r="AU308"/>
      <c r="AV308"/>
      <c r="AW308"/>
      <c r="AX308"/>
    </row>
    <row r="309" spans="1:50" s="787" customFormat="1" ht="31.8" thickBot="1" x14ac:dyDescent="0.35">
      <c r="A309" s="692"/>
      <c r="B309" s="686"/>
      <c r="C309" s="674"/>
      <c r="D309" s="13"/>
      <c r="E309" s="683"/>
      <c r="F309" s="681"/>
      <c r="G309" s="190"/>
      <c r="H309" s="243"/>
      <c r="I309" s="684"/>
      <c r="J309" s="671"/>
      <c r="K309" s="196"/>
      <c r="L309" s="654"/>
      <c r="M309" s="654"/>
      <c r="N309" s="654"/>
      <c r="O309" s="654"/>
      <c r="P309" s="654"/>
      <c r="Q309" s="654"/>
      <c r="R309" s="196"/>
      <c r="S309" s="654"/>
      <c r="T309" s="654"/>
      <c r="U309" s="196"/>
      <c r="V309" s="654"/>
      <c r="W309" s="654"/>
      <c r="X309" s="654"/>
      <c r="Y309" s="659"/>
      <c r="Z309" s="659"/>
      <c r="AA309" s="659"/>
      <c r="AB309" s="247"/>
      <c r="AC309" s="667"/>
      <c r="AD309" s="667"/>
      <c r="AE309" s="667"/>
      <c r="AF309" s="682"/>
      <c r="AG309" s="682"/>
      <c r="AH309" s="247"/>
      <c r="AI309" s="682"/>
      <c r="AJ309" s="682"/>
      <c r="AK309" s="247"/>
      <c r="AL309" s="548"/>
      <c r="AM309" s="1039"/>
      <c r="AN309" s="587"/>
      <c r="AO309"/>
      <c r="AP309"/>
      <c r="AQ309"/>
      <c r="AR309"/>
      <c r="AS309"/>
      <c r="AT309"/>
      <c r="AU309"/>
      <c r="AV309"/>
      <c r="AW309"/>
      <c r="AX309"/>
    </row>
    <row r="310" spans="1:50" s="787" customFormat="1" ht="31.8" thickBot="1" x14ac:dyDescent="0.35">
      <c r="A310" s="692"/>
      <c r="B310" s="686"/>
      <c r="C310" s="674"/>
      <c r="D310" s="13"/>
      <c r="E310" s="683"/>
      <c r="F310" s="681"/>
      <c r="G310" s="190"/>
      <c r="H310" s="243"/>
      <c r="I310" s="684"/>
      <c r="J310" s="671"/>
      <c r="K310" s="196"/>
      <c r="L310" s="654"/>
      <c r="M310" s="654"/>
      <c r="N310" s="654"/>
      <c r="O310" s="654"/>
      <c r="P310" s="654"/>
      <c r="Q310" s="654"/>
      <c r="R310" s="196"/>
      <c r="S310" s="654"/>
      <c r="T310" s="654"/>
      <c r="U310" s="196"/>
      <c r="V310" s="654"/>
      <c r="W310" s="654"/>
      <c r="X310" s="654"/>
      <c r="Y310" s="659"/>
      <c r="Z310" s="659"/>
      <c r="AA310" s="659"/>
      <c r="AB310" s="247"/>
      <c r="AC310" s="667"/>
      <c r="AD310" s="667"/>
      <c r="AE310" s="667"/>
      <c r="AF310" s="682"/>
      <c r="AG310" s="682"/>
      <c r="AH310" s="247"/>
      <c r="AI310" s="682"/>
      <c r="AJ310" s="682"/>
      <c r="AK310" s="247"/>
      <c r="AL310" s="548"/>
      <c r="AM310" s="1039"/>
      <c r="AN310" s="587"/>
      <c r="AO310"/>
      <c r="AP310"/>
      <c r="AQ310"/>
      <c r="AR310"/>
      <c r="AS310"/>
      <c r="AT310"/>
      <c r="AU310"/>
      <c r="AV310"/>
      <c r="AW310"/>
      <c r="AX310"/>
    </row>
    <row r="311" spans="1:50" s="787" customFormat="1" ht="31.8" thickBot="1" x14ac:dyDescent="0.35">
      <c r="A311" s="692"/>
      <c r="B311" s="686"/>
      <c r="C311" s="674"/>
      <c r="D311" s="13"/>
      <c r="E311" s="683"/>
      <c r="F311" s="681"/>
      <c r="G311" s="190"/>
      <c r="H311" s="243"/>
      <c r="I311" s="684"/>
      <c r="J311" s="671"/>
      <c r="K311" s="196"/>
      <c r="L311" s="654"/>
      <c r="M311" s="654"/>
      <c r="N311" s="654"/>
      <c r="O311" s="654"/>
      <c r="P311" s="654"/>
      <c r="Q311" s="654"/>
      <c r="R311" s="196"/>
      <c r="S311" s="654"/>
      <c r="T311" s="654"/>
      <c r="U311" s="196"/>
      <c r="V311" s="654"/>
      <c r="W311" s="654"/>
      <c r="X311" s="654"/>
      <c r="Y311" s="659"/>
      <c r="Z311" s="659"/>
      <c r="AA311" s="659"/>
      <c r="AB311" s="247"/>
      <c r="AC311" s="667"/>
      <c r="AD311" s="667"/>
      <c r="AE311" s="667"/>
      <c r="AF311" s="682"/>
      <c r="AG311" s="682"/>
      <c r="AH311" s="247"/>
      <c r="AI311" s="682"/>
      <c r="AJ311" s="682"/>
      <c r="AK311" s="247"/>
      <c r="AL311" s="548"/>
      <c r="AM311" s="1039"/>
      <c r="AN311" s="587"/>
      <c r="AO311"/>
      <c r="AP311"/>
      <c r="AQ311"/>
      <c r="AR311"/>
      <c r="AS311"/>
      <c r="AT311"/>
      <c r="AU311"/>
      <c r="AV311"/>
      <c r="AW311"/>
      <c r="AX311"/>
    </row>
    <row r="312" spans="1:50" s="787" customFormat="1" ht="31.8" thickBot="1" x14ac:dyDescent="0.35">
      <c r="A312" s="692"/>
      <c r="B312" s="686"/>
      <c r="C312" s="674"/>
      <c r="D312" s="13"/>
      <c r="E312" s="683"/>
      <c r="F312" s="681"/>
      <c r="G312" s="190"/>
      <c r="H312" s="243"/>
      <c r="I312" s="684"/>
      <c r="J312" s="671"/>
      <c r="K312" s="196"/>
      <c r="L312" s="654"/>
      <c r="M312" s="654"/>
      <c r="N312" s="654"/>
      <c r="O312" s="654"/>
      <c r="P312" s="654"/>
      <c r="Q312" s="654"/>
      <c r="R312" s="196"/>
      <c r="S312" s="654"/>
      <c r="T312" s="654"/>
      <c r="U312" s="196"/>
      <c r="V312" s="654"/>
      <c r="W312" s="654"/>
      <c r="X312" s="654"/>
      <c r="Y312" s="659"/>
      <c r="Z312" s="659"/>
      <c r="AA312" s="659"/>
      <c r="AB312" s="247"/>
      <c r="AC312" s="667"/>
      <c r="AD312" s="667"/>
      <c r="AE312" s="667"/>
      <c r="AF312" s="682"/>
      <c r="AG312" s="682"/>
      <c r="AH312" s="247"/>
      <c r="AI312" s="682"/>
      <c r="AJ312" s="682"/>
      <c r="AK312" s="247"/>
      <c r="AL312" s="548"/>
      <c r="AM312" s="1039"/>
      <c r="AN312" s="587"/>
      <c r="AO312"/>
      <c r="AP312"/>
      <c r="AQ312"/>
      <c r="AR312"/>
      <c r="AS312"/>
      <c r="AT312"/>
      <c r="AU312"/>
      <c r="AV312"/>
      <c r="AW312"/>
      <c r="AX312"/>
    </row>
    <row r="313" spans="1:50" s="787" customFormat="1" ht="31.8" thickBot="1" x14ac:dyDescent="0.35">
      <c r="A313" s="692"/>
      <c r="B313" s="686"/>
      <c r="C313" s="674"/>
      <c r="D313" s="13"/>
      <c r="E313" s="683"/>
      <c r="F313" s="681"/>
      <c r="G313" s="190"/>
      <c r="H313" s="243"/>
      <c r="I313" s="684"/>
      <c r="J313" s="671"/>
      <c r="K313" s="196"/>
      <c r="L313" s="654"/>
      <c r="M313" s="654"/>
      <c r="N313" s="654"/>
      <c r="O313" s="654"/>
      <c r="P313" s="654"/>
      <c r="Q313" s="654"/>
      <c r="R313" s="196"/>
      <c r="S313" s="654"/>
      <c r="T313" s="654"/>
      <c r="U313" s="196"/>
      <c r="V313" s="654"/>
      <c r="W313" s="654"/>
      <c r="X313" s="654"/>
      <c r="Y313" s="659"/>
      <c r="Z313" s="659"/>
      <c r="AA313" s="659"/>
      <c r="AB313" s="247"/>
      <c r="AC313" s="667"/>
      <c r="AD313" s="667"/>
      <c r="AE313" s="667"/>
      <c r="AF313" s="682"/>
      <c r="AG313" s="682"/>
      <c r="AH313" s="247"/>
      <c r="AI313" s="682"/>
      <c r="AJ313" s="682"/>
      <c r="AK313" s="247"/>
      <c r="AL313" s="548"/>
      <c r="AM313" s="1039"/>
      <c r="AN313" s="587"/>
      <c r="AO313"/>
      <c r="AP313"/>
      <c r="AQ313"/>
      <c r="AR313"/>
      <c r="AS313"/>
      <c r="AT313"/>
      <c r="AU313"/>
      <c r="AV313"/>
      <c r="AW313"/>
      <c r="AX313"/>
    </row>
    <row r="314" spans="1:50" s="787" customFormat="1" ht="31.8" thickBot="1" x14ac:dyDescent="0.35">
      <c r="A314" s="692"/>
      <c r="B314" s="686"/>
      <c r="C314" s="674"/>
      <c r="D314" s="13"/>
      <c r="E314" s="683"/>
      <c r="F314" s="681"/>
      <c r="G314" s="190"/>
      <c r="H314" s="243"/>
      <c r="I314" s="684"/>
      <c r="J314" s="671"/>
      <c r="K314" s="196"/>
      <c r="L314" s="654"/>
      <c r="M314" s="654"/>
      <c r="N314" s="654"/>
      <c r="O314" s="654"/>
      <c r="P314" s="654"/>
      <c r="Q314" s="654"/>
      <c r="R314" s="196"/>
      <c r="S314" s="654"/>
      <c r="T314" s="654"/>
      <c r="U314" s="196"/>
      <c r="V314" s="654"/>
      <c r="W314" s="654"/>
      <c r="X314" s="654"/>
      <c r="Y314" s="659"/>
      <c r="Z314" s="659"/>
      <c r="AA314" s="659"/>
      <c r="AB314" s="247"/>
      <c r="AC314" s="667"/>
      <c r="AD314" s="667"/>
      <c r="AE314" s="667"/>
      <c r="AF314" s="682"/>
      <c r="AG314" s="682"/>
      <c r="AH314" s="247"/>
      <c r="AI314" s="682"/>
      <c r="AJ314" s="682"/>
      <c r="AK314" s="247"/>
      <c r="AL314" s="548"/>
      <c r="AM314" s="1039"/>
      <c r="AN314" s="587"/>
      <c r="AO314"/>
      <c r="AP314"/>
      <c r="AQ314"/>
      <c r="AR314"/>
      <c r="AS314"/>
      <c r="AT314"/>
      <c r="AU314"/>
      <c r="AV314"/>
      <c r="AW314"/>
      <c r="AX314"/>
    </row>
    <row r="315" spans="1:50" s="787" customFormat="1" ht="31.8" thickBot="1" x14ac:dyDescent="0.35">
      <c r="A315" s="692"/>
      <c r="B315" s="686"/>
      <c r="C315" s="674"/>
      <c r="D315" s="13"/>
      <c r="E315" s="683"/>
      <c r="F315" s="681"/>
      <c r="G315" s="190"/>
      <c r="H315" s="243"/>
      <c r="I315" s="684"/>
      <c r="J315" s="671"/>
      <c r="K315" s="196"/>
      <c r="L315" s="654"/>
      <c r="M315" s="654"/>
      <c r="N315" s="654"/>
      <c r="O315" s="654"/>
      <c r="P315" s="654"/>
      <c r="Q315" s="654"/>
      <c r="R315" s="196"/>
      <c r="S315" s="654"/>
      <c r="T315" s="654"/>
      <c r="U315" s="196"/>
      <c r="V315" s="654"/>
      <c r="W315" s="654"/>
      <c r="X315" s="654"/>
      <c r="Y315" s="659"/>
      <c r="Z315" s="659"/>
      <c r="AA315" s="659"/>
      <c r="AB315" s="247"/>
      <c r="AC315" s="667"/>
      <c r="AD315" s="667"/>
      <c r="AE315" s="667"/>
      <c r="AF315" s="682"/>
      <c r="AG315" s="682"/>
      <c r="AH315" s="247"/>
      <c r="AI315" s="682"/>
      <c r="AJ315" s="682"/>
      <c r="AK315" s="247"/>
      <c r="AL315" s="548"/>
      <c r="AM315" s="1039"/>
      <c r="AN315" s="587"/>
      <c r="AO315"/>
      <c r="AP315"/>
      <c r="AQ315"/>
      <c r="AR315"/>
      <c r="AS315"/>
      <c r="AT315"/>
      <c r="AU315"/>
      <c r="AV315"/>
      <c r="AW315"/>
      <c r="AX315"/>
    </row>
    <row r="316" spans="1:50" s="787" customFormat="1" ht="31.8" thickBot="1" x14ac:dyDescent="0.35">
      <c r="A316" s="692"/>
      <c r="B316" s="686"/>
      <c r="C316" s="674"/>
      <c r="D316" s="13"/>
      <c r="E316" s="683"/>
      <c r="F316" s="681"/>
      <c r="G316" s="190"/>
      <c r="H316" s="243"/>
      <c r="I316" s="684"/>
      <c r="J316" s="671"/>
      <c r="K316" s="196"/>
      <c r="L316" s="654"/>
      <c r="M316" s="654"/>
      <c r="N316" s="654"/>
      <c r="O316" s="654"/>
      <c r="P316" s="654"/>
      <c r="Q316" s="654"/>
      <c r="R316" s="196"/>
      <c r="S316" s="654"/>
      <c r="T316" s="654"/>
      <c r="U316" s="196"/>
      <c r="V316" s="654"/>
      <c r="W316" s="654"/>
      <c r="X316" s="654"/>
      <c r="Y316" s="659"/>
      <c r="Z316" s="659"/>
      <c r="AA316" s="659"/>
      <c r="AB316" s="247"/>
      <c r="AC316" s="667"/>
      <c r="AD316" s="667"/>
      <c r="AE316" s="667"/>
      <c r="AF316" s="682"/>
      <c r="AG316" s="682"/>
      <c r="AH316" s="247"/>
      <c r="AI316" s="682"/>
      <c r="AJ316" s="682"/>
      <c r="AK316" s="247"/>
      <c r="AL316" s="548"/>
      <c r="AM316" s="1039"/>
      <c r="AN316" s="587"/>
      <c r="AO316"/>
      <c r="AP316"/>
      <c r="AQ316"/>
      <c r="AR316"/>
      <c r="AS316"/>
      <c r="AT316"/>
      <c r="AU316"/>
      <c r="AV316"/>
      <c r="AW316"/>
      <c r="AX316"/>
    </row>
    <row r="317" spans="1:50" s="787" customFormat="1" ht="31.8" thickBot="1" x14ac:dyDescent="0.35">
      <c r="A317" s="692"/>
      <c r="B317" s="686"/>
      <c r="C317" s="674"/>
      <c r="D317" s="13"/>
      <c r="E317" s="683"/>
      <c r="F317" s="681"/>
      <c r="G317" s="190"/>
      <c r="H317" s="243"/>
      <c r="I317" s="684"/>
      <c r="J317" s="671"/>
      <c r="K317" s="196"/>
      <c r="L317" s="654"/>
      <c r="M317" s="654"/>
      <c r="N317" s="654"/>
      <c r="O317" s="654"/>
      <c r="P317" s="654"/>
      <c r="Q317" s="654"/>
      <c r="R317" s="196"/>
      <c r="S317" s="654"/>
      <c r="T317" s="654"/>
      <c r="U317" s="196"/>
      <c r="V317" s="654"/>
      <c r="W317" s="654"/>
      <c r="X317" s="654"/>
      <c r="Y317" s="659"/>
      <c r="Z317" s="659"/>
      <c r="AA317" s="659"/>
      <c r="AB317" s="247"/>
      <c r="AC317" s="667"/>
      <c r="AD317" s="667"/>
      <c r="AE317" s="667"/>
      <c r="AF317" s="682"/>
      <c r="AG317" s="682"/>
      <c r="AH317" s="247"/>
      <c r="AI317" s="682"/>
      <c r="AJ317" s="682"/>
      <c r="AK317" s="247"/>
      <c r="AL317" s="548"/>
      <c r="AM317" s="1039"/>
      <c r="AN317" s="587"/>
      <c r="AO317"/>
      <c r="AP317"/>
      <c r="AQ317"/>
      <c r="AR317"/>
      <c r="AS317"/>
      <c r="AT317"/>
      <c r="AU317"/>
      <c r="AV317"/>
      <c r="AW317"/>
      <c r="AX317"/>
    </row>
    <row r="318" spans="1:50" s="787" customFormat="1" ht="31.8" thickBot="1" x14ac:dyDescent="0.35">
      <c r="A318" s="692"/>
      <c r="B318" s="686"/>
      <c r="C318" s="674"/>
      <c r="D318" s="13"/>
      <c r="E318" s="683"/>
      <c r="F318" s="681"/>
      <c r="G318" s="190"/>
      <c r="H318" s="243"/>
      <c r="I318" s="684"/>
      <c r="J318" s="671"/>
      <c r="K318" s="196"/>
      <c r="L318" s="654"/>
      <c r="M318" s="654"/>
      <c r="N318" s="654"/>
      <c r="O318" s="654"/>
      <c r="P318" s="654"/>
      <c r="Q318" s="654"/>
      <c r="R318" s="196"/>
      <c r="S318" s="654"/>
      <c r="T318" s="654"/>
      <c r="U318" s="196"/>
      <c r="V318" s="654"/>
      <c r="W318" s="654"/>
      <c r="X318" s="654"/>
      <c r="Y318" s="659"/>
      <c r="Z318" s="659"/>
      <c r="AA318" s="659"/>
      <c r="AB318" s="247"/>
      <c r="AC318" s="667"/>
      <c r="AD318" s="667"/>
      <c r="AE318" s="667"/>
      <c r="AF318" s="682"/>
      <c r="AG318" s="682"/>
      <c r="AH318" s="247"/>
      <c r="AI318" s="682"/>
      <c r="AJ318" s="682"/>
      <c r="AK318" s="247"/>
      <c r="AL318" s="548"/>
      <c r="AM318" s="1039"/>
      <c r="AN318" s="587"/>
      <c r="AO318"/>
      <c r="AP318"/>
      <c r="AQ318"/>
      <c r="AR318"/>
      <c r="AS318"/>
      <c r="AT318"/>
      <c r="AU318"/>
      <c r="AV318"/>
      <c r="AW318"/>
      <c r="AX318"/>
    </row>
    <row r="319" spans="1:50" s="787" customFormat="1" ht="31.8" thickBot="1" x14ac:dyDescent="0.35">
      <c r="A319" s="692"/>
      <c r="B319" s="686"/>
      <c r="C319" s="674"/>
      <c r="D319" s="13"/>
      <c r="E319" s="683"/>
      <c r="F319" s="681"/>
      <c r="G319" s="190"/>
      <c r="H319" s="243"/>
      <c r="I319" s="684"/>
      <c r="J319" s="671"/>
      <c r="K319" s="196"/>
      <c r="L319" s="654"/>
      <c r="M319" s="654"/>
      <c r="N319" s="654"/>
      <c r="O319" s="654"/>
      <c r="P319" s="654"/>
      <c r="Q319" s="654"/>
      <c r="R319" s="196"/>
      <c r="S319" s="654"/>
      <c r="T319" s="654"/>
      <c r="U319" s="196"/>
      <c r="V319" s="654"/>
      <c r="W319" s="654"/>
      <c r="X319" s="654"/>
      <c r="Y319" s="659"/>
      <c r="Z319" s="659"/>
      <c r="AA319" s="659"/>
      <c r="AB319" s="247"/>
      <c r="AC319" s="667"/>
      <c r="AD319" s="667"/>
      <c r="AE319" s="667"/>
      <c r="AF319" s="682"/>
      <c r="AG319" s="682"/>
      <c r="AH319" s="247"/>
      <c r="AI319" s="682"/>
      <c r="AJ319" s="682"/>
      <c r="AK319" s="247"/>
      <c r="AL319" s="548"/>
      <c r="AM319" s="1039"/>
      <c r="AN319" s="587"/>
      <c r="AO319"/>
      <c r="AP319"/>
      <c r="AQ319"/>
      <c r="AR319"/>
      <c r="AS319"/>
      <c r="AT319"/>
      <c r="AU319"/>
      <c r="AV319"/>
      <c r="AW319"/>
      <c r="AX319"/>
    </row>
    <row r="320" spans="1:50" s="787" customFormat="1" ht="31.8" thickBot="1" x14ac:dyDescent="0.35">
      <c r="A320" s="692"/>
      <c r="B320" s="686"/>
      <c r="C320" s="674"/>
      <c r="D320" s="13"/>
      <c r="E320" s="683"/>
      <c r="F320" s="681"/>
      <c r="G320" s="190"/>
      <c r="H320" s="243"/>
      <c r="I320" s="684"/>
      <c r="J320" s="671"/>
      <c r="K320" s="196"/>
      <c r="L320" s="654"/>
      <c r="M320" s="654"/>
      <c r="N320" s="654"/>
      <c r="O320" s="654"/>
      <c r="P320" s="654"/>
      <c r="Q320" s="654"/>
      <c r="R320" s="196"/>
      <c r="S320" s="654"/>
      <c r="T320" s="654"/>
      <c r="U320" s="196"/>
      <c r="V320" s="654"/>
      <c r="W320" s="654"/>
      <c r="X320" s="654"/>
      <c r="Y320" s="659"/>
      <c r="Z320" s="659"/>
      <c r="AA320" s="659"/>
      <c r="AB320" s="247"/>
      <c r="AC320" s="667"/>
      <c r="AD320" s="667"/>
      <c r="AE320" s="667"/>
      <c r="AF320" s="682"/>
      <c r="AG320" s="682"/>
      <c r="AH320" s="247"/>
      <c r="AI320" s="682"/>
      <c r="AJ320" s="682"/>
      <c r="AK320" s="247"/>
      <c r="AL320" s="548"/>
      <c r="AM320" s="1039"/>
      <c r="AN320" s="587"/>
      <c r="AO320"/>
      <c r="AP320"/>
      <c r="AQ320"/>
      <c r="AR320"/>
      <c r="AS320"/>
      <c r="AT320"/>
      <c r="AU320"/>
      <c r="AV320"/>
      <c r="AW320"/>
      <c r="AX320"/>
    </row>
    <row r="321" spans="1:50" s="787" customFormat="1" ht="31.8" thickBot="1" x14ac:dyDescent="0.35">
      <c r="A321" s="692"/>
      <c r="B321" s="686"/>
      <c r="C321" s="674"/>
      <c r="D321" s="13"/>
      <c r="E321" s="683"/>
      <c r="F321" s="681"/>
      <c r="G321" s="190"/>
      <c r="H321" s="243"/>
      <c r="I321" s="684"/>
      <c r="J321" s="671"/>
      <c r="K321" s="196"/>
      <c r="L321" s="654"/>
      <c r="M321" s="654"/>
      <c r="N321" s="654"/>
      <c r="O321" s="654"/>
      <c r="P321" s="654"/>
      <c r="Q321" s="654"/>
      <c r="R321" s="196"/>
      <c r="S321" s="654"/>
      <c r="T321" s="654"/>
      <c r="U321" s="196"/>
      <c r="V321" s="654"/>
      <c r="W321" s="654"/>
      <c r="X321" s="654"/>
      <c r="Y321" s="659"/>
      <c r="Z321" s="659"/>
      <c r="AA321" s="659"/>
      <c r="AB321" s="247"/>
      <c r="AC321" s="667"/>
      <c r="AD321" s="667"/>
      <c r="AE321" s="667"/>
      <c r="AF321" s="682"/>
      <c r="AG321" s="682"/>
      <c r="AH321" s="247"/>
      <c r="AI321" s="682"/>
      <c r="AJ321" s="682"/>
      <c r="AK321" s="247"/>
      <c r="AL321" s="548"/>
      <c r="AM321" s="1039"/>
      <c r="AN321" s="587"/>
      <c r="AO321"/>
      <c r="AP321"/>
      <c r="AQ321"/>
      <c r="AR321"/>
      <c r="AS321"/>
      <c r="AT321"/>
      <c r="AU321"/>
      <c r="AV321"/>
      <c r="AW321"/>
      <c r="AX321"/>
    </row>
    <row r="322" spans="1:50" s="787" customFormat="1" ht="31.8" thickBot="1" x14ac:dyDescent="0.35">
      <c r="A322" s="692"/>
      <c r="B322" s="686"/>
      <c r="C322" s="674"/>
      <c r="D322" s="13"/>
      <c r="E322" s="683"/>
      <c r="F322" s="681"/>
      <c r="G322" s="190"/>
      <c r="H322" s="243"/>
      <c r="I322" s="684"/>
      <c r="J322" s="671"/>
      <c r="K322" s="196"/>
      <c r="L322" s="654"/>
      <c r="M322" s="654"/>
      <c r="N322" s="654"/>
      <c r="O322" s="654"/>
      <c r="P322" s="654"/>
      <c r="Q322" s="654"/>
      <c r="R322" s="196"/>
      <c r="S322" s="654"/>
      <c r="T322" s="654"/>
      <c r="U322" s="196"/>
      <c r="V322" s="654"/>
      <c r="W322" s="654"/>
      <c r="X322" s="654"/>
      <c r="Y322" s="659"/>
      <c r="Z322" s="659"/>
      <c r="AA322" s="659"/>
      <c r="AB322" s="247"/>
      <c r="AC322" s="667"/>
      <c r="AD322" s="667"/>
      <c r="AE322" s="667"/>
      <c r="AF322" s="682"/>
      <c r="AG322" s="682"/>
      <c r="AH322" s="247"/>
      <c r="AI322" s="682"/>
      <c r="AJ322" s="682"/>
      <c r="AK322" s="247"/>
      <c r="AL322" s="548"/>
      <c r="AM322" s="1039"/>
      <c r="AN322" s="587"/>
      <c r="AO322"/>
      <c r="AP322"/>
      <c r="AQ322"/>
      <c r="AR322"/>
      <c r="AS322"/>
      <c r="AT322"/>
      <c r="AU322"/>
      <c r="AV322"/>
      <c r="AW322"/>
      <c r="AX322"/>
    </row>
    <row r="323" spans="1:50" s="787" customFormat="1" ht="31.8" thickBot="1" x14ac:dyDescent="0.35">
      <c r="A323" s="692"/>
      <c r="B323" s="686"/>
      <c r="C323" s="674"/>
      <c r="D323" s="13"/>
      <c r="E323" s="683"/>
      <c r="F323" s="681"/>
      <c r="G323" s="190"/>
      <c r="H323" s="243"/>
      <c r="I323" s="684"/>
      <c r="J323" s="671"/>
      <c r="K323" s="196"/>
      <c r="L323" s="654"/>
      <c r="M323" s="654"/>
      <c r="N323" s="654"/>
      <c r="O323" s="654"/>
      <c r="P323" s="654"/>
      <c r="Q323" s="654"/>
      <c r="R323" s="196"/>
      <c r="S323" s="654"/>
      <c r="T323" s="654"/>
      <c r="U323" s="196"/>
      <c r="V323" s="654"/>
      <c r="W323" s="654"/>
      <c r="X323" s="654"/>
      <c r="Y323" s="659"/>
      <c r="Z323" s="659"/>
      <c r="AA323" s="659"/>
      <c r="AB323" s="247"/>
      <c r="AC323" s="667"/>
      <c r="AD323" s="667"/>
      <c r="AE323" s="667"/>
      <c r="AF323" s="682"/>
      <c r="AG323" s="682"/>
      <c r="AH323" s="247"/>
      <c r="AI323" s="682"/>
      <c r="AJ323" s="682"/>
      <c r="AK323" s="247"/>
      <c r="AL323" s="548"/>
      <c r="AM323" s="1039"/>
      <c r="AN323" s="587"/>
      <c r="AO323"/>
      <c r="AP323"/>
      <c r="AQ323"/>
      <c r="AR323"/>
      <c r="AS323"/>
      <c r="AT323"/>
      <c r="AU323"/>
      <c r="AV323"/>
      <c r="AW323"/>
      <c r="AX323"/>
    </row>
    <row r="324" spans="1:50" s="787" customFormat="1" ht="31.8" thickBot="1" x14ac:dyDescent="0.35">
      <c r="A324" s="692"/>
      <c r="B324" s="686"/>
      <c r="C324" s="674"/>
      <c r="D324" s="13"/>
      <c r="E324" s="683"/>
      <c r="F324" s="681"/>
      <c r="G324" s="190"/>
      <c r="H324" s="243"/>
      <c r="I324" s="684"/>
      <c r="J324" s="671"/>
      <c r="K324" s="196"/>
      <c r="L324" s="654"/>
      <c r="M324" s="654"/>
      <c r="N324" s="654"/>
      <c r="O324" s="654"/>
      <c r="P324" s="654"/>
      <c r="Q324" s="654"/>
      <c r="R324" s="196"/>
      <c r="S324" s="654"/>
      <c r="T324" s="654"/>
      <c r="U324" s="196"/>
      <c r="V324" s="654"/>
      <c r="W324" s="654"/>
      <c r="X324" s="654"/>
      <c r="Y324" s="659"/>
      <c r="Z324" s="659"/>
      <c r="AA324" s="659"/>
      <c r="AB324" s="247"/>
      <c r="AC324" s="667"/>
      <c r="AD324" s="667"/>
      <c r="AE324" s="667"/>
      <c r="AF324" s="682"/>
      <c r="AG324" s="682"/>
      <c r="AH324" s="247"/>
      <c r="AI324" s="682"/>
      <c r="AJ324" s="682"/>
      <c r="AK324" s="247"/>
      <c r="AL324" s="548"/>
      <c r="AM324" s="1039"/>
      <c r="AN324" s="587"/>
      <c r="AO324"/>
      <c r="AP324"/>
      <c r="AQ324"/>
      <c r="AR324"/>
      <c r="AS324"/>
      <c r="AT324"/>
      <c r="AU324"/>
      <c r="AV324"/>
      <c r="AW324"/>
      <c r="AX324"/>
    </row>
    <row r="325" spans="1:50" s="787" customFormat="1" ht="31.8" thickBot="1" x14ac:dyDescent="0.35">
      <c r="A325" s="692"/>
      <c r="B325" s="686"/>
      <c r="C325" s="674"/>
      <c r="D325" s="13"/>
      <c r="E325" s="683"/>
      <c r="F325" s="681"/>
      <c r="G325" s="190"/>
      <c r="H325" s="243"/>
      <c r="I325" s="684"/>
      <c r="J325" s="671"/>
      <c r="K325" s="196"/>
      <c r="L325" s="654"/>
      <c r="M325" s="654"/>
      <c r="N325" s="654"/>
      <c r="O325" s="654"/>
      <c r="P325" s="654"/>
      <c r="Q325" s="654"/>
      <c r="R325" s="196"/>
      <c r="S325" s="654"/>
      <c r="T325" s="654"/>
      <c r="U325" s="196"/>
      <c r="V325" s="654"/>
      <c r="W325" s="654"/>
      <c r="X325" s="654"/>
      <c r="Y325" s="659"/>
      <c r="Z325" s="659"/>
      <c r="AA325" s="659"/>
      <c r="AB325" s="247"/>
      <c r="AC325" s="667"/>
      <c r="AD325" s="667"/>
      <c r="AE325" s="667"/>
      <c r="AF325" s="682"/>
      <c r="AG325" s="682"/>
      <c r="AH325" s="247"/>
      <c r="AI325" s="682"/>
      <c r="AJ325" s="682"/>
      <c r="AK325" s="247"/>
      <c r="AL325" s="548"/>
      <c r="AM325" s="1039"/>
      <c r="AN325" s="587"/>
      <c r="AO325"/>
      <c r="AP325"/>
      <c r="AQ325"/>
      <c r="AR325"/>
      <c r="AS325"/>
      <c r="AT325"/>
      <c r="AU325"/>
      <c r="AV325"/>
      <c r="AW325"/>
      <c r="AX325"/>
    </row>
    <row r="326" spans="1:50" s="787" customFormat="1" ht="31.8" thickBot="1" x14ac:dyDescent="0.35">
      <c r="A326" s="692"/>
      <c r="B326" s="686"/>
      <c r="C326" s="674"/>
      <c r="D326" s="13"/>
      <c r="E326" s="683"/>
      <c r="F326" s="681"/>
      <c r="G326" s="190"/>
      <c r="H326" s="243"/>
      <c r="I326" s="684"/>
      <c r="J326" s="671"/>
      <c r="K326" s="196"/>
      <c r="L326" s="654"/>
      <c r="M326" s="654"/>
      <c r="N326" s="654"/>
      <c r="O326" s="654"/>
      <c r="P326" s="654"/>
      <c r="Q326" s="654"/>
      <c r="R326" s="196"/>
      <c r="S326" s="654"/>
      <c r="T326" s="654"/>
      <c r="U326" s="196"/>
      <c r="V326" s="654"/>
      <c r="W326" s="654"/>
      <c r="X326" s="654"/>
      <c r="Y326" s="659"/>
      <c r="Z326" s="659"/>
      <c r="AA326" s="659"/>
      <c r="AB326" s="247"/>
      <c r="AC326" s="667"/>
      <c r="AD326" s="667"/>
      <c r="AE326" s="667"/>
      <c r="AF326" s="682"/>
      <c r="AG326" s="682"/>
      <c r="AH326" s="247"/>
      <c r="AI326" s="682"/>
      <c r="AJ326" s="682"/>
      <c r="AK326" s="247"/>
      <c r="AL326" s="548"/>
      <c r="AM326" s="1039"/>
      <c r="AN326" s="587"/>
      <c r="AO326"/>
      <c r="AP326"/>
      <c r="AQ326"/>
      <c r="AR326"/>
      <c r="AS326"/>
      <c r="AT326"/>
      <c r="AU326"/>
      <c r="AV326"/>
      <c r="AW326"/>
      <c r="AX326"/>
    </row>
    <row r="327" spans="1:50" s="787" customFormat="1" ht="31.8" thickBot="1" x14ac:dyDescent="0.35">
      <c r="A327" s="692"/>
      <c r="B327" s="686"/>
      <c r="C327" s="674"/>
      <c r="D327" s="13"/>
      <c r="E327" s="683"/>
      <c r="F327" s="681"/>
      <c r="G327" s="190"/>
      <c r="H327" s="243"/>
      <c r="I327" s="684"/>
      <c r="J327" s="671"/>
      <c r="K327" s="196"/>
      <c r="L327" s="654"/>
      <c r="M327" s="654"/>
      <c r="N327" s="654"/>
      <c r="O327" s="654"/>
      <c r="P327" s="654"/>
      <c r="Q327" s="654"/>
      <c r="R327" s="196"/>
      <c r="S327" s="654"/>
      <c r="T327" s="654"/>
      <c r="U327" s="196"/>
      <c r="V327" s="654"/>
      <c r="W327" s="654"/>
      <c r="X327" s="654"/>
      <c r="Y327" s="659"/>
      <c r="Z327" s="659"/>
      <c r="AA327" s="659"/>
      <c r="AB327" s="247"/>
      <c r="AC327" s="667"/>
      <c r="AD327" s="667"/>
      <c r="AE327" s="667"/>
      <c r="AF327" s="682"/>
      <c r="AG327" s="682"/>
      <c r="AH327" s="247"/>
      <c r="AI327" s="682"/>
      <c r="AJ327" s="682"/>
      <c r="AK327" s="247"/>
      <c r="AL327" s="548"/>
      <c r="AM327" s="1039"/>
      <c r="AN327" s="587"/>
      <c r="AO327"/>
      <c r="AP327"/>
      <c r="AQ327"/>
      <c r="AR327"/>
      <c r="AS327"/>
      <c r="AT327"/>
      <c r="AU327"/>
      <c r="AV327"/>
      <c r="AW327"/>
      <c r="AX327"/>
    </row>
    <row r="328" spans="1:50" s="787" customFormat="1" ht="31.8" thickBot="1" x14ac:dyDescent="0.35">
      <c r="A328" s="692"/>
      <c r="B328" s="686"/>
      <c r="C328" s="674"/>
      <c r="D328" s="13"/>
      <c r="E328" s="683"/>
      <c r="F328" s="681"/>
      <c r="G328" s="190"/>
      <c r="H328" s="243"/>
      <c r="I328" s="684"/>
      <c r="J328" s="671"/>
      <c r="K328" s="196"/>
      <c r="L328" s="654"/>
      <c r="M328" s="654"/>
      <c r="N328" s="654"/>
      <c r="O328" s="654"/>
      <c r="P328" s="654"/>
      <c r="Q328" s="654"/>
      <c r="R328" s="196"/>
      <c r="S328" s="654"/>
      <c r="T328" s="654"/>
      <c r="U328" s="196"/>
      <c r="V328" s="654"/>
      <c r="W328" s="654"/>
      <c r="X328" s="654"/>
      <c r="Y328" s="659"/>
      <c r="Z328" s="659"/>
      <c r="AA328" s="659"/>
      <c r="AB328" s="247"/>
      <c r="AC328" s="667"/>
      <c r="AD328" s="667"/>
      <c r="AE328" s="667"/>
      <c r="AF328" s="682"/>
      <c r="AG328" s="682"/>
      <c r="AH328" s="247"/>
      <c r="AI328" s="682"/>
      <c r="AJ328" s="682"/>
      <c r="AK328" s="247"/>
      <c r="AL328" s="548"/>
      <c r="AM328" s="1039"/>
      <c r="AN328" s="587"/>
      <c r="AO328"/>
      <c r="AP328"/>
      <c r="AQ328"/>
      <c r="AR328"/>
      <c r="AS328"/>
      <c r="AT328"/>
      <c r="AU328"/>
      <c r="AV328"/>
      <c r="AW328"/>
      <c r="AX328"/>
    </row>
    <row r="329" spans="1:50" s="787" customFormat="1" ht="31.8" thickBot="1" x14ac:dyDescent="0.35">
      <c r="A329" s="692"/>
      <c r="B329" s="686"/>
      <c r="C329" s="674"/>
      <c r="D329" s="13"/>
      <c r="E329" s="683"/>
      <c r="F329" s="681"/>
      <c r="G329" s="190"/>
      <c r="H329" s="243"/>
      <c r="I329" s="684"/>
      <c r="J329" s="671"/>
      <c r="K329" s="196"/>
      <c r="L329" s="654"/>
      <c r="M329" s="654"/>
      <c r="N329" s="654"/>
      <c r="O329" s="654"/>
      <c r="P329" s="654"/>
      <c r="Q329" s="654"/>
      <c r="R329" s="196"/>
      <c r="S329" s="654"/>
      <c r="T329" s="654"/>
      <c r="U329" s="196"/>
      <c r="V329" s="654"/>
      <c r="W329" s="654"/>
      <c r="X329" s="654"/>
      <c r="Y329" s="659"/>
      <c r="Z329" s="659"/>
      <c r="AA329" s="659"/>
      <c r="AB329" s="247"/>
      <c r="AC329" s="667"/>
      <c r="AD329" s="667"/>
      <c r="AE329" s="667"/>
      <c r="AF329" s="682"/>
      <c r="AG329" s="682"/>
      <c r="AH329" s="247"/>
      <c r="AI329" s="682"/>
      <c r="AJ329" s="682"/>
      <c r="AK329" s="247"/>
      <c r="AL329" s="548"/>
      <c r="AM329" s="1039"/>
      <c r="AN329" s="587"/>
      <c r="AO329"/>
      <c r="AP329"/>
      <c r="AQ329"/>
      <c r="AR329"/>
      <c r="AS329"/>
      <c r="AT329"/>
      <c r="AU329"/>
      <c r="AV329"/>
      <c r="AW329"/>
      <c r="AX329"/>
    </row>
    <row r="330" spans="1:50" s="787" customFormat="1" ht="31.8" thickBot="1" x14ac:dyDescent="0.35">
      <c r="A330" s="692"/>
      <c r="B330" s="686"/>
      <c r="C330" s="674"/>
      <c r="D330" s="13"/>
      <c r="E330" s="683"/>
      <c r="F330" s="681"/>
      <c r="G330" s="190"/>
      <c r="H330" s="243"/>
      <c r="I330" s="684"/>
      <c r="J330" s="671"/>
      <c r="K330" s="196"/>
      <c r="L330" s="654"/>
      <c r="M330" s="654"/>
      <c r="N330" s="654"/>
      <c r="O330" s="654"/>
      <c r="P330" s="654"/>
      <c r="Q330" s="654"/>
      <c r="R330" s="196"/>
      <c r="S330" s="654"/>
      <c r="T330" s="654"/>
      <c r="U330" s="196"/>
      <c r="V330" s="654"/>
      <c r="W330" s="654"/>
      <c r="X330" s="654"/>
      <c r="Y330" s="659"/>
      <c r="Z330" s="659"/>
      <c r="AA330" s="659"/>
      <c r="AB330" s="247"/>
      <c r="AC330" s="667"/>
      <c r="AD330" s="667"/>
      <c r="AE330" s="667"/>
      <c r="AF330" s="682"/>
      <c r="AG330" s="682"/>
      <c r="AH330" s="247"/>
      <c r="AI330" s="682"/>
      <c r="AJ330" s="682"/>
      <c r="AK330" s="247"/>
      <c r="AL330" s="548"/>
      <c r="AM330" s="1039"/>
      <c r="AN330" s="587"/>
      <c r="AO330"/>
      <c r="AP330"/>
      <c r="AQ330"/>
      <c r="AR330"/>
      <c r="AS330"/>
      <c r="AT330"/>
      <c r="AU330"/>
      <c r="AV330"/>
      <c r="AW330"/>
      <c r="AX330"/>
    </row>
    <row r="331" spans="1:50" s="787" customFormat="1" ht="31.8" thickBot="1" x14ac:dyDescent="0.35">
      <c r="A331" s="692"/>
      <c r="B331" s="686"/>
      <c r="C331" s="674"/>
      <c r="D331" s="13"/>
      <c r="E331" s="683"/>
      <c r="F331" s="681"/>
      <c r="G331" s="190"/>
      <c r="H331" s="243"/>
      <c r="I331" s="684"/>
      <c r="J331" s="671"/>
      <c r="K331" s="196"/>
      <c r="L331" s="654"/>
      <c r="M331" s="654"/>
      <c r="N331" s="654"/>
      <c r="O331" s="654"/>
      <c r="P331" s="654"/>
      <c r="Q331" s="654"/>
      <c r="R331" s="196"/>
      <c r="S331" s="654"/>
      <c r="T331" s="654"/>
      <c r="U331" s="196"/>
      <c r="V331" s="654"/>
      <c r="W331" s="654"/>
      <c r="X331" s="654"/>
      <c r="Y331" s="659"/>
      <c r="Z331" s="659"/>
      <c r="AA331" s="659"/>
      <c r="AB331" s="247"/>
      <c r="AC331" s="667"/>
      <c r="AD331" s="667"/>
      <c r="AE331" s="667"/>
      <c r="AF331" s="682"/>
      <c r="AG331" s="682"/>
      <c r="AH331" s="247"/>
      <c r="AI331" s="682"/>
      <c r="AJ331" s="682"/>
      <c r="AK331" s="247"/>
      <c r="AL331" s="548"/>
      <c r="AM331" s="1039"/>
      <c r="AN331" s="587"/>
      <c r="AO331"/>
      <c r="AP331"/>
      <c r="AQ331"/>
      <c r="AR331"/>
      <c r="AS331"/>
      <c r="AT331"/>
      <c r="AU331"/>
      <c r="AV331"/>
      <c r="AW331"/>
      <c r="AX331"/>
    </row>
    <row r="332" spans="1:50" s="787" customFormat="1" ht="31.8" thickBot="1" x14ac:dyDescent="0.35">
      <c r="A332" s="692"/>
      <c r="B332" s="686"/>
      <c r="C332" s="674"/>
      <c r="D332" s="13"/>
      <c r="E332" s="683"/>
      <c r="F332" s="681"/>
      <c r="G332" s="190"/>
      <c r="H332" s="243"/>
      <c r="I332" s="684"/>
      <c r="J332" s="671"/>
      <c r="K332" s="196"/>
      <c r="L332" s="654"/>
      <c r="M332" s="654"/>
      <c r="N332" s="654"/>
      <c r="O332" s="654"/>
      <c r="P332" s="654"/>
      <c r="Q332" s="654"/>
      <c r="R332" s="196"/>
      <c r="S332" s="654"/>
      <c r="T332" s="654"/>
      <c r="U332" s="196"/>
      <c r="V332" s="654"/>
      <c r="W332" s="654"/>
      <c r="X332" s="654"/>
      <c r="Y332" s="659"/>
      <c r="Z332" s="659"/>
      <c r="AA332" s="659"/>
      <c r="AB332" s="247"/>
      <c r="AC332" s="667"/>
      <c r="AD332" s="667"/>
      <c r="AE332" s="667"/>
      <c r="AF332" s="682"/>
      <c r="AG332" s="682"/>
      <c r="AH332" s="247"/>
      <c r="AI332" s="682"/>
      <c r="AJ332" s="682"/>
      <c r="AK332" s="247"/>
      <c r="AL332" s="548"/>
      <c r="AM332" s="1039"/>
      <c r="AN332" s="587"/>
      <c r="AO332"/>
      <c r="AP332"/>
      <c r="AQ332"/>
      <c r="AR332"/>
      <c r="AS332"/>
      <c r="AT332"/>
      <c r="AU332"/>
      <c r="AV332"/>
      <c r="AW332"/>
      <c r="AX332"/>
    </row>
    <row r="333" spans="1:50" s="787" customFormat="1" ht="31.8" thickBot="1" x14ac:dyDescent="0.35">
      <c r="A333" s="692"/>
      <c r="B333" s="686"/>
      <c r="C333" s="674"/>
      <c r="D333" s="13"/>
      <c r="E333" s="683"/>
      <c r="F333" s="681"/>
      <c r="G333" s="190"/>
      <c r="H333" s="243"/>
      <c r="I333" s="684"/>
      <c r="J333" s="671"/>
      <c r="K333" s="196"/>
      <c r="L333" s="654"/>
      <c r="M333" s="654"/>
      <c r="N333" s="654"/>
      <c r="O333" s="654"/>
      <c r="P333" s="654"/>
      <c r="Q333" s="654"/>
      <c r="R333" s="196"/>
      <c r="S333" s="654"/>
      <c r="T333" s="654"/>
      <c r="U333" s="196"/>
      <c r="V333" s="654"/>
      <c r="W333" s="654"/>
      <c r="X333" s="654"/>
      <c r="Y333" s="659"/>
      <c r="Z333" s="659"/>
      <c r="AA333" s="659"/>
      <c r="AB333" s="247"/>
      <c r="AC333" s="667"/>
      <c r="AD333" s="667"/>
      <c r="AE333" s="667"/>
      <c r="AF333" s="682"/>
      <c r="AG333" s="682"/>
      <c r="AH333" s="247"/>
      <c r="AI333" s="682"/>
      <c r="AJ333" s="682"/>
      <c r="AK333" s="247"/>
      <c r="AL333" s="548"/>
      <c r="AM333" s="1039"/>
      <c r="AN333" s="587"/>
      <c r="AO333"/>
      <c r="AP333"/>
      <c r="AQ333"/>
      <c r="AR333"/>
      <c r="AS333"/>
      <c r="AT333"/>
      <c r="AU333"/>
      <c r="AV333"/>
      <c r="AW333"/>
      <c r="AX333"/>
    </row>
    <row r="334" spans="1:50" s="787" customFormat="1" ht="31.8" thickBot="1" x14ac:dyDescent="0.35">
      <c r="A334" s="692"/>
      <c r="B334" s="686"/>
      <c r="C334" s="674"/>
      <c r="D334" s="13"/>
      <c r="E334" s="683"/>
      <c r="F334" s="681"/>
      <c r="G334" s="190"/>
      <c r="H334" s="243"/>
      <c r="I334" s="684"/>
      <c r="J334" s="671"/>
      <c r="K334" s="196"/>
      <c r="L334" s="654"/>
      <c r="M334" s="654"/>
      <c r="N334" s="654"/>
      <c r="O334" s="654"/>
      <c r="P334" s="654"/>
      <c r="Q334" s="654"/>
      <c r="R334" s="196"/>
      <c r="S334" s="654"/>
      <c r="T334" s="654"/>
      <c r="U334" s="196"/>
      <c r="V334" s="654"/>
      <c r="W334" s="654"/>
      <c r="X334" s="654"/>
      <c r="Y334" s="659"/>
      <c r="Z334" s="659"/>
      <c r="AA334" s="659"/>
      <c r="AB334" s="247"/>
      <c r="AC334" s="667"/>
      <c r="AD334" s="667"/>
      <c r="AE334" s="667"/>
      <c r="AF334" s="682"/>
      <c r="AG334" s="682"/>
      <c r="AH334" s="247"/>
      <c r="AI334" s="682"/>
      <c r="AJ334" s="682"/>
      <c r="AK334" s="247"/>
      <c r="AL334" s="548"/>
      <c r="AM334" s="1039"/>
      <c r="AN334" s="587"/>
      <c r="AO334"/>
      <c r="AP334"/>
      <c r="AQ334"/>
      <c r="AR334"/>
      <c r="AS334"/>
      <c r="AT334"/>
      <c r="AU334"/>
      <c r="AV334"/>
      <c r="AW334"/>
      <c r="AX334"/>
    </row>
    <row r="335" spans="1:50" s="787" customFormat="1" ht="31.8" thickBot="1" x14ac:dyDescent="0.35">
      <c r="A335" s="692"/>
      <c r="B335" s="686"/>
      <c r="C335" s="674"/>
      <c r="D335" s="13"/>
      <c r="E335" s="683"/>
      <c r="F335" s="681"/>
      <c r="G335" s="190"/>
      <c r="H335" s="243"/>
      <c r="I335" s="684"/>
      <c r="J335" s="671"/>
      <c r="K335" s="196"/>
      <c r="L335" s="654"/>
      <c r="M335" s="654"/>
      <c r="N335" s="654"/>
      <c r="O335" s="654"/>
      <c r="P335" s="654"/>
      <c r="Q335" s="654"/>
      <c r="R335" s="196"/>
      <c r="S335" s="654"/>
      <c r="T335" s="654"/>
      <c r="U335" s="196"/>
      <c r="V335" s="654"/>
      <c r="W335" s="654"/>
      <c r="X335" s="654"/>
      <c r="Y335" s="659"/>
      <c r="Z335" s="659"/>
      <c r="AA335" s="659"/>
      <c r="AB335" s="247"/>
      <c r="AC335" s="667"/>
      <c r="AD335" s="667"/>
      <c r="AE335" s="667"/>
      <c r="AF335" s="682"/>
      <c r="AG335" s="682"/>
      <c r="AH335" s="247"/>
      <c r="AI335" s="682"/>
      <c r="AJ335" s="682"/>
      <c r="AK335" s="247"/>
      <c r="AL335" s="548"/>
      <c r="AM335" s="1039"/>
      <c r="AN335" s="587"/>
      <c r="AO335"/>
      <c r="AP335"/>
      <c r="AQ335"/>
      <c r="AR335"/>
      <c r="AS335"/>
      <c r="AT335"/>
      <c r="AU335"/>
      <c r="AV335"/>
      <c r="AW335"/>
      <c r="AX335"/>
    </row>
    <row r="336" spans="1:50" s="787" customFormat="1" ht="31.8" thickBot="1" x14ac:dyDescent="0.35">
      <c r="A336" s="692"/>
      <c r="B336" s="686"/>
      <c r="C336" s="674"/>
      <c r="D336" s="13"/>
      <c r="E336" s="683"/>
      <c r="F336" s="681"/>
      <c r="G336" s="190"/>
      <c r="H336" s="243"/>
      <c r="I336" s="684"/>
      <c r="J336" s="671"/>
      <c r="K336" s="196"/>
      <c r="L336" s="654"/>
      <c r="M336" s="654"/>
      <c r="N336" s="654"/>
      <c r="O336" s="654"/>
      <c r="P336" s="654"/>
      <c r="Q336" s="654"/>
      <c r="R336" s="196"/>
      <c r="S336" s="654"/>
      <c r="T336" s="654"/>
      <c r="U336" s="196"/>
      <c r="V336" s="654"/>
      <c r="W336" s="654"/>
      <c r="X336" s="654"/>
      <c r="Y336" s="659"/>
      <c r="Z336" s="659"/>
      <c r="AA336" s="659"/>
      <c r="AB336" s="247"/>
      <c r="AC336" s="667"/>
      <c r="AD336" s="667"/>
      <c r="AE336" s="667"/>
      <c r="AF336" s="682"/>
      <c r="AG336" s="682"/>
      <c r="AH336" s="247"/>
      <c r="AI336" s="682"/>
      <c r="AJ336" s="682"/>
      <c r="AK336" s="247"/>
      <c r="AL336" s="548"/>
      <c r="AM336" s="1039"/>
      <c r="AN336" s="587"/>
      <c r="AO336"/>
      <c r="AP336"/>
      <c r="AQ336"/>
      <c r="AR336"/>
      <c r="AS336"/>
      <c r="AT336"/>
      <c r="AU336"/>
      <c r="AV336"/>
      <c r="AW336"/>
      <c r="AX336"/>
    </row>
    <row r="337" spans="1:50" s="787" customFormat="1" ht="31.8" thickBot="1" x14ac:dyDescent="0.35">
      <c r="A337" s="692"/>
      <c r="B337" s="686"/>
      <c r="C337" s="674"/>
      <c r="D337" s="13"/>
      <c r="E337" s="683"/>
      <c r="F337" s="681"/>
      <c r="G337" s="190"/>
      <c r="H337" s="243"/>
      <c r="I337" s="684"/>
      <c r="J337" s="671"/>
      <c r="K337" s="196"/>
      <c r="L337" s="654"/>
      <c r="M337" s="654"/>
      <c r="N337" s="654"/>
      <c r="O337" s="654"/>
      <c r="P337" s="654"/>
      <c r="Q337" s="654"/>
      <c r="R337" s="196"/>
      <c r="S337" s="654"/>
      <c r="T337" s="654"/>
      <c r="U337" s="196"/>
      <c r="V337" s="654"/>
      <c r="W337" s="654"/>
      <c r="X337" s="654"/>
      <c r="Y337" s="659"/>
      <c r="Z337" s="659"/>
      <c r="AA337" s="659"/>
      <c r="AB337" s="247"/>
      <c r="AC337" s="667"/>
      <c r="AD337" s="667"/>
      <c r="AE337" s="667"/>
      <c r="AF337" s="682"/>
      <c r="AG337" s="682"/>
      <c r="AH337" s="247"/>
      <c r="AI337" s="682"/>
      <c r="AJ337" s="682"/>
      <c r="AK337" s="247"/>
      <c r="AL337" s="548"/>
      <c r="AM337" s="1039"/>
      <c r="AN337" s="587"/>
      <c r="AO337"/>
      <c r="AP337"/>
      <c r="AQ337"/>
      <c r="AR337"/>
      <c r="AS337"/>
      <c r="AT337"/>
      <c r="AU337"/>
      <c r="AV337"/>
      <c r="AW337"/>
      <c r="AX337"/>
    </row>
    <row r="338" spans="1:50" s="787" customFormat="1" ht="31.8" thickBot="1" x14ac:dyDescent="0.35">
      <c r="A338" s="692"/>
      <c r="B338" s="686"/>
      <c r="C338" s="674"/>
      <c r="D338" s="13"/>
      <c r="E338" s="683"/>
      <c r="F338" s="681"/>
      <c r="G338" s="190"/>
      <c r="H338" s="243"/>
      <c r="I338" s="684"/>
      <c r="J338" s="671"/>
      <c r="K338" s="196"/>
      <c r="L338" s="654"/>
      <c r="M338" s="654"/>
      <c r="N338" s="654"/>
      <c r="O338" s="654"/>
      <c r="P338" s="654"/>
      <c r="Q338" s="654"/>
      <c r="R338" s="196"/>
      <c r="S338" s="654"/>
      <c r="T338" s="654"/>
      <c r="U338" s="196"/>
      <c r="V338" s="654"/>
      <c r="W338" s="654"/>
      <c r="X338" s="654"/>
      <c r="Y338" s="659"/>
      <c r="Z338" s="659"/>
      <c r="AA338" s="659"/>
      <c r="AB338" s="247"/>
      <c r="AC338" s="667"/>
      <c r="AD338" s="667"/>
      <c r="AE338" s="667"/>
      <c r="AF338" s="682"/>
      <c r="AG338" s="682"/>
      <c r="AH338" s="247"/>
      <c r="AI338" s="682"/>
      <c r="AJ338" s="682"/>
      <c r="AK338" s="247"/>
      <c r="AL338" s="548"/>
      <c r="AM338" s="1039"/>
      <c r="AN338" s="587"/>
      <c r="AO338"/>
      <c r="AP338"/>
      <c r="AQ338"/>
      <c r="AR338"/>
      <c r="AS338"/>
      <c r="AT338"/>
      <c r="AU338"/>
      <c r="AV338"/>
      <c r="AW338"/>
      <c r="AX338"/>
    </row>
    <row r="339" spans="1:50" s="787" customFormat="1" ht="31.8" thickBot="1" x14ac:dyDescent="0.35">
      <c r="A339" s="692"/>
      <c r="B339" s="686"/>
      <c r="C339" s="674"/>
      <c r="D339" s="13"/>
      <c r="E339" s="683"/>
      <c r="F339" s="681"/>
      <c r="G339" s="190"/>
      <c r="H339" s="243"/>
      <c r="I339" s="684"/>
      <c r="J339" s="671"/>
      <c r="K339" s="196"/>
      <c r="L339" s="654"/>
      <c r="M339" s="654"/>
      <c r="N339" s="654"/>
      <c r="O339" s="654"/>
      <c r="P339" s="654"/>
      <c r="Q339" s="654"/>
      <c r="R339" s="196"/>
      <c r="S339" s="654"/>
      <c r="T339" s="654"/>
      <c r="U339" s="196"/>
      <c r="V339" s="654"/>
      <c r="W339" s="654"/>
      <c r="X339" s="654"/>
      <c r="Y339" s="659"/>
      <c r="Z339" s="659"/>
      <c r="AA339" s="659"/>
      <c r="AB339" s="247"/>
      <c r="AC339" s="667"/>
      <c r="AD339" s="667"/>
      <c r="AE339" s="667"/>
      <c r="AF339" s="682"/>
      <c r="AG339" s="682"/>
      <c r="AH339" s="247"/>
      <c r="AI339" s="682"/>
      <c r="AJ339" s="682"/>
      <c r="AK339" s="247"/>
      <c r="AL339" s="548"/>
      <c r="AM339" s="1039"/>
      <c r="AN339" s="587"/>
      <c r="AO339"/>
      <c r="AP339"/>
      <c r="AQ339"/>
      <c r="AR339"/>
      <c r="AS339"/>
      <c r="AT339"/>
      <c r="AU339"/>
      <c r="AV339"/>
      <c r="AW339"/>
      <c r="AX339"/>
    </row>
    <row r="340" spans="1:50" s="787" customFormat="1" ht="31.8" thickBot="1" x14ac:dyDescent="0.35">
      <c r="A340" s="692"/>
      <c r="B340" s="686"/>
      <c r="C340" s="674"/>
      <c r="D340" s="13"/>
      <c r="E340" s="683"/>
      <c r="F340" s="681"/>
      <c r="G340" s="190"/>
      <c r="H340" s="243"/>
      <c r="I340" s="684"/>
      <c r="J340" s="671"/>
      <c r="K340" s="196"/>
      <c r="L340" s="654"/>
      <c r="M340" s="654"/>
      <c r="N340" s="654"/>
      <c r="O340" s="654"/>
      <c r="P340" s="654"/>
      <c r="Q340" s="654"/>
      <c r="R340" s="196"/>
      <c r="S340" s="654"/>
      <c r="T340" s="654"/>
      <c r="U340" s="196"/>
      <c r="V340" s="654"/>
      <c r="W340" s="654"/>
      <c r="X340" s="654"/>
      <c r="Y340" s="659"/>
      <c r="Z340" s="659"/>
      <c r="AA340" s="659"/>
      <c r="AB340" s="247"/>
      <c r="AC340" s="667"/>
      <c r="AD340" s="667"/>
      <c r="AE340" s="667"/>
      <c r="AF340" s="682"/>
      <c r="AG340" s="682"/>
      <c r="AH340" s="247"/>
      <c r="AI340" s="682"/>
      <c r="AJ340" s="682"/>
      <c r="AK340" s="247"/>
      <c r="AL340" s="548"/>
      <c r="AM340" s="1039"/>
      <c r="AN340" s="587"/>
      <c r="AO340"/>
      <c r="AP340"/>
      <c r="AQ340"/>
      <c r="AR340"/>
      <c r="AS340"/>
      <c r="AT340"/>
      <c r="AU340"/>
      <c r="AV340"/>
      <c r="AW340"/>
      <c r="AX340"/>
    </row>
    <row r="341" spans="1:50" s="787" customFormat="1" ht="31.8" thickBot="1" x14ac:dyDescent="0.35">
      <c r="A341" s="692"/>
      <c r="B341" s="686"/>
      <c r="C341" s="674"/>
      <c r="D341" s="13"/>
      <c r="E341" s="683"/>
      <c r="F341" s="681"/>
      <c r="G341" s="190"/>
      <c r="H341" s="243"/>
      <c r="I341" s="684"/>
      <c r="J341" s="671"/>
      <c r="K341" s="196"/>
      <c r="L341" s="654"/>
      <c r="M341" s="654"/>
      <c r="N341" s="654"/>
      <c r="O341" s="654"/>
      <c r="P341" s="654"/>
      <c r="Q341" s="654"/>
      <c r="R341" s="196"/>
      <c r="S341" s="654"/>
      <c r="T341" s="654"/>
      <c r="U341" s="196"/>
      <c r="V341" s="654"/>
      <c r="W341" s="654"/>
      <c r="X341" s="654"/>
      <c r="Y341" s="659"/>
      <c r="Z341" s="659"/>
      <c r="AA341" s="659"/>
      <c r="AB341" s="247"/>
      <c r="AC341" s="667"/>
      <c r="AD341" s="667"/>
      <c r="AE341" s="667"/>
      <c r="AF341" s="682"/>
      <c r="AG341" s="682"/>
      <c r="AH341" s="247"/>
      <c r="AI341" s="682"/>
      <c r="AJ341" s="682"/>
      <c r="AK341" s="247"/>
      <c r="AL341" s="548"/>
      <c r="AM341" s="1039"/>
      <c r="AN341" s="587"/>
      <c r="AO341"/>
      <c r="AP341"/>
      <c r="AQ341"/>
      <c r="AR341"/>
      <c r="AS341"/>
      <c r="AT341"/>
      <c r="AU341"/>
      <c r="AV341"/>
      <c r="AW341"/>
      <c r="AX341"/>
    </row>
    <row r="342" spans="1:50" s="787" customFormat="1" ht="31.8" thickBot="1" x14ac:dyDescent="0.35">
      <c r="A342" s="692"/>
      <c r="B342" s="686"/>
      <c r="C342" s="674"/>
      <c r="D342" s="13"/>
      <c r="E342" s="683"/>
      <c r="F342" s="681"/>
      <c r="G342" s="190"/>
      <c r="H342" s="243"/>
      <c r="I342" s="684"/>
      <c r="J342" s="671"/>
      <c r="K342" s="196"/>
      <c r="L342" s="654"/>
      <c r="M342" s="654"/>
      <c r="N342" s="654"/>
      <c r="O342" s="654"/>
      <c r="P342" s="654"/>
      <c r="Q342" s="654"/>
      <c r="R342" s="196"/>
      <c r="S342" s="654"/>
      <c r="T342" s="654"/>
      <c r="U342" s="196"/>
      <c r="V342" s="654"/>
      <c r="W342" s="654"/>
      <c r="X342" s="654"/>
      <c r="Y342" s="659"/>
      <c r="Z342" s="659"/>
      <c r="AA342" s="659"/>
      <c r="AB342" s="247"/>
      <c r="AC342" s="667"/>
      <c r="AD342" s="667"/>
      <c r="AE342" s="667"/>
      <c r="AF342" s="682"/>
      <c r="AG342" s="682"/>
      <c r="AH342" s="247"/>
      <c r="AI342" s="682"/>
      <c r="AJ342" s="682"/>
      <c r="AK342" s="247"/>
      <c r="AL342" s="548"/>
      <c r="AM342" s="1039"/>
      <c r="AN342" s="587"/>
      <c r="AO342"/>
      <c r="AP342"/>
      <c r="AQ342"/>
      <c r="AR342"/>
      <c r="AS342"/>
      <c r="AT342"/>
      <c r="AU342"/>
      <c r="AV342"/>
      <c r="AW342"/>
      <c r="AX342"/>
    </row>
    <row r="343" spans="1:50" s="787" customFormat="1" ht="31.8" thickBot="1" x14ac:dyDescent="0.35">
      <c r="A343" s="692"/>
      <c r="B343" s="686"/>
      <c r="C343" s="674"/>
      <c r="D343" s="13"/>
      <c r="E343" s="683"/>
      <c r="F343" s="681"/>
      <c r="G343" s="190"/>
      <c r="H343" s="243"/>
      <c r="I343" s="684"/>
      <c r="J343" s="671"/>
      <c r="K343" s="196"/>
      <c r="L343" s="654"/>
      <c r="M343" s="654"/>
      <c r="N343" s="654"/>
      <c r="O343" s="654"/>
      <c r="P343" s="654"/>
      <c r="Q343" s="654"/>
      <c r="R343" s="196"/>
      <c r="S343" s="654"/>
      <c r="T343" s="654"/>
      <c r="U343" s="196"/>
      <c r="V343" s="654"/>
      <c r="W343" s="654"/>
      <c r="X343" s="654"/>
      <c r="Y343" s="659"/>
      <c r="Z343" s="659"/>
      <c r="AA343" s="659"/>
      <c r="AB343" s="247"/>
      <c r="AC343" s="667"/>
      <c r="AD343" s="667"/>
      <c r="AE343" s="667"/>
      <c r="AF343" s="682"/>
      <c r="AG343" s="682"/>
      <c r="AH343" s="247"/>
      <c r="AI343" s="682"/>
      <c r="AJ343" s="682"/>
      <c r="AK343" s="247"/>
      <c r="AL343" s="548"/>
      <c r="AM343" s="1039"/>
      <c r="AN343" s="587"/>
      <c r="AO343"/>
      <c r="AP343"/>
      <c r="AQ343"/>
      <c r="AR343"/>
      <c r="AS343"/>
      <c r="AT343"/>
      <c r="AU343"/>
      <c r="AV343"/>
      <c r="AW343"/>
      <c r="AX343"/>
    </row>
    <row r="344" spans="1:50" s="787" customFormat="1" ht="31.8" thickBot="1" x14ac:dyDescent="0.35">
      <c r="A344" s="692"/>
      <c r="B344" s="686"/>
      <c r="C344" s="674"/>
      <c r="D344" s="13"/>
      <c r="E344" s="683"/>
      <c r="F344" s="681"/>
      <c r="G344" s="190"/>
      <c r="H344" s="243"/>
      <c r="I344" s="684"/>
      <c r="J344" s="671"/>
      <c r="K344" s="196"/>
      <c r="L344" s="654"/>
      <c r="M344" s="654"/>
      <c r="N344" s="654"/>
      <c r="O344" s="654"/>
      <c r="P344" s="654"/>
      <c r="Q344" s="654"/>
      <c r="R344" s="196"/>
      <c r="S344" s="654"/>
      <c r="T344" s="654"/>
      <c r="U344" s="196"/>
      <c r="V344" s="654"/>
      <c r="W344" s="654"/>
      <c r="X344" s="654"/>
      <c r="Y344" s="659"/>
      <c r="Z344" s="659"/>
      <c r="AA344" s="659"/>
      <c r="AB344" s="247"/>
      <c r="AC344" s="667"/>
      <c r="AD344" s="667"/>
      <c r="AE344" s="667"/>
      <c r="AF344" s="682"/>
      <c r="AG344" s="682"/>
      <c r="AH344" s="247"/>
      <c r="AI344" s="682"/>
      <c r="AJ344" s="682"/>
      <c r="AK344" s="247"/>
      <c r="AL344" s="548"/>
      <c r="AM344" s="1039"/>
      <c r="AN344" s="587"/>
      <c r="AO344"/>
      <c r="AP344"/>
      <c r="AQ344"/>
      <c r="AR344"/>
      <c r="AS344"/>
      <c r="AT344"/>
      <c r="AU344"/>
      <c r="AV344"/>
      <c r="AW344"/>
      <c r="AX344"/>
    </row>
    <row r="345" spans="1:50" s="787" customFormat="1" ht="31.8" thickBot="1" x14ac:dyDescent="0.35">
      <c r="A345" s="692"/>
      <c r="B345" s="686"/>
      <c r="C345" s="674"/>
      <c r="D345" s="13"/>
      <c r="E345" s="683"/>
      <c r="F345" s="681"/>
      <c r="G345" s="190"/>
      <c r="H345" s="243"/>
      <c r="I345" s="684"/>
      <c r="J345" s="671"/>
      <c r="K345" s="196"/>
      <c r="L345" s="654"/>
      <c r="M345" s="654"/>
      <c r="N345" s="654"/>
      <c r="O345" s="654"/>
      <c r="P345" s="654"/>
      <c r="Q345" s="654"/>
      <c r="R345" s="196"/>
      <c r="S345" s="654"/>
      <c r="T345" s="654"/>
      <c r="U345" s="196"/>
      <c r="V345" s="654"/>
      <c r="W345" s="654"/>
      <c r="X345" s="654"/>
      <c r="Y345" s="659"/>
      <c r="Z345" s="659"/>
      <c r="AA345" s="659"/>
      <c r="AB345" s="247"/>
      <c r="AC345" s="667"/>
      <c r="AD345" s="667"/>
      <c r="AE345" s="667"/>
      <c r="AF345" s="682"/>
      <c r="AG345" s="682"/>
      <c r="AH345" s="247"/>
      <c r="AI345" s="682"/>
      <c r="AJ345" s="682"/>
      <c r="AK345" s="247"/>
      <c r="AL345" s="548"/>
      <c r="AM345" s="1039"/>
      <c r="AN345" s="587"/>
      <c r="AO345"/>
      <c r="AP345"/>
      <c r="AQ345"/>
      <c r="AR345"/>
      <c r="AS345"/>
      <c r="AT345"/>
      <c r="AU345"/>
      <c r="AV345"/>
      <c r="AW345"/>
      <c r="AX345"/>
    </row>
    <row r="346" spans="1:50" s="787" customFormat="1" ht="31.8" thickBot="1" x14ac:dyDescent="0.35">
      <c r="A346" s="692"/>
      <c r="B346" s="686"/>
      <c r="C346" s="674"/>
      <c r="D346" s="13"/>
      <c r="E346" s="683"/>
      <c r="F346" s="681"/>
      <c r="G346" s="190"/>
      <c r="H346" s="243"/>
      <c r="I346" s="684"/>
      <c r="J346" s="671"/>
      <c r="K346" s="196"/>
      <c r="L346" s="654"/>
      <c r="M346" s="654"/>
      <c r="N346" s="654"/>
      <c r="O346" s="654"/>
      <c r="P346" s="654"/>
      <c r="Q346" s="654"/>
      <c r="R346" s="196"/>
      <c r="S346" s="654"/>
      <c r="T346" s="654"/>
      <c r="U346" s="196"/>
      <c r="V346" s="654"/>
      <c r="W346" s="654"/>
      <c r="X346" s="654"/>
      <c r="Y346" s="659"/>
      <c r="Z346" s="659"/>
      <c r="AA346" s="659"/>
      <c r="AB346" s="247"/>
      <c r="AC346" s="667"/>
      <c r="AD346" s="667"/>
      <c r="AE346" s="667"/>
      <c r="AF346" s="682"/>
      <c r="AG346" s="682"/>
      <c r="AH346" s="247"/>
      <c r="AI346" s="682"/>
      <c r="AJ346" s="682"/>
      <c r="AK346" s="247"/>
      <c r="AL346" s="548"/>
      <c r="AM346" s="1039"/>
      <c r="AN346" s="587"/>
      <c r="AO346"/>
      <c r="AP346"/>
      <c r="AQ346"/>
      <c r="AR346"/>
      <c r="AS346"/>
      <c r="AT346"/>
      <c r="AU346"/>
      <c r="AV346"/>
      <c r="AW346"/>
      <c r="AX346"/>
    </row>
    <row r="347" spans="1:50" s="787" customFormat="1" ht="31.8" thickBot="1" x14ac:dyDescent="0.35">
      <c r="A347" s="692"/>
      <c r="B347" s="686"/>
      <c r="C347" s="674"/>
      <c r="D347" s="13"/>
      <c r="E347" s="683"/>
      <c r="F347" s="681"/>
      <c r="G347" s="190"/>
      <c r="H347" s="243"/>
      <c r="I347" s="684"/>
      <c r="J347" s="671"/>
      <c r="K347" s="196"/>
      <c r="L347" s="654"/>
      <c r="M347" s="654"/>
      <c r="N347" s="654"/>
      <c r="O347" s="654"/>
      <c r="P347" s="654"/>
      <c r="Q347" s="654"/>
      <c r="R347" s="196"/>
      <c r="S347" s="654"/>
      <c r="T347" s="654"/>
      <c r="U347" s="196"/>
      <c r="V347" s="654"/>
      <c r="W347" s="654"/>
      <c r="X347" s="654"/>
      <c r="Y347" s="659"/>
      <c r="Z347" s="659"/>
      <c r="AA347" s="659"/>
      <c r="AB347" s="247"/>
      <c r="AC347" s="667"/>
      <c r="AD347" s="667"/>
      <c r="AE347" s="667"/>
      <c r="AF347" s="682"/>
      <c r="AG347" s="682"/>
      <c r="AH347" s="247"/>
      <c r="AI347" s="682"/>
      <c r="AJ347" s="682"/>
      <c r="AK347" s="247"/>
      <c r="AL347" s="548"/>
      <c r="AM347" s="1039"/>
      <c r="AN347" s="587"/>
      <c r="AO347"/>
      <c r="AP347"/>
      <c r="AQ347"/>
      <c r="AR347"/>
      <c r="AS347"/>
      <c r="AT347"/>
      <c r="AU347"/>
      <c r="AV347"/>
      <c r="AW347"/>
      <c r="AX347"/>
    </row>
    <row r="348" spans="1:50" s="787" customFormat="1" ht="31.8" thickBot="1" x14ac:dyDescent="0.35">
      <c r="A348" s="692"/>
      <c r="B348" s="686"/>
      <c r="C348" s="674"/>
      <c r="D348" s="13"/>
      <c r="E348" s="683"/>
      <c r="F348" s="681"/>
      <c r="G348" s="190"/>
      <c r="H348" s="243"/>
      <c r="I348" s="684"/>
      <c r="J348" s="671"/>
      <c r="K348" s="196"/>
      <c r="L348" s="654"/>
      <c r="M348" s="654"/>
      <c r="N348" s="654"/>
      <c r="O348" s="654"/>
      <c r="P348" s="654"/>
      <c r="Q348" s="654"/>
      <c r="R348" s="196"/>
      <c r="S348" s="654"/>
      <c r="T348" s="654"/>
      <c r="U348" s="196"/>
      <c r="V348" s="654"/>
      <c r="W348" s="654"/>
      <c r="X348" s="654"/>
      <c r="Y348" s="659"/>
      <c r="Z348" s="659"/>
      <c r="AA348" s="659"/>
      <c r="AB348" s="247"/>
      <c r="AC348" s="667"/>
      <c r="AD348" s="667"/>
      <c r="AE348" s="667"/>
      <c r="AF348" s="682"/>
      <c r="AG348" s="682"/>
      <c r="AH348" s="247"/>
      <c r="AI348" s="682"/>
      <c r="AJ348" s="682"/>
      <c r="AK348" s="247"/>
      <c r="AL348" s="548"/>
      <c r="AM348" s="1039"/>
      <c r="AN348" s="587"/>
      <c r="AO348"/>
      <c r="AP348"/>
      <c r="AQ348"/>
      <c r="AR348"/>
      <c r="AS348"/>
      <c r="AT348"/>
      <c r="AU348"/>
      <c r="AV348"/>
      <c r="AW348"/>
      <c r="AX348"/>
    </row>
    <row r="349" spans="1:50" s="787" customFormat="1" ht="31.8" thickBot="1" x14ac:dyDescent="0.35">
      <c r="A349" s="692"/>
      <c r="B349" s="686"/>
      <c r="C349" s="674"/>
      <c r="D349" s="13"/>
      <c r="E349" s="683"/>
      <c r="F349" s="681"/>
      <c r="G349" s="190"/>
      <c r="H349" s="243"/>
      <c r="I349" s="684"/>
      <c r="J349" s="671"/>
      <c r="K349" s="196"/>
      <c r="L349" s="654"/>
      <c r="M349" s="654"/>
      <c r="N349" s="654"/>
      <c r="O349" s="654"/>
      <c r="P349" s="654"/>
      <c r="Q349" s="654"/>
      <c r="R349" s="196"/>
      <c r="S349" s="654"/>
      <c r="T349" s="654"/>
      <c r="U349" s="196"/>
      <c r="V349" s="654"/>
      <c r="W349" s="654"/>
      <c r="X349" s="654"/>
      <c r="Y349" s="659"/>
      <c r="Z349" s="659"/>
      <c r="AA349" s="659"/>
      <c r="AB349" s="247"/>
      <c r="AC349" s="667"/>
      <c r="AD349" s="667"/>
      <c r="AE349" s="667"/>
      <c r="AF349" s="682"/>
      <c r="AG349" s="682"/>
      <c r="AH349" s="247"/>
      <c r="AI349" s="682"/>
      <c r="AJ349" s="682"/>
      <c r="AK349" s="247"/>
      <c r="AL349" s="548"/>
      <c r="AM349" s="1039"/>
      <c r="AN349" s="587"/>
      <c r="AO349"/>
      <c r="AP349"/>
      <c r="AQ349"/>
      <c r="AR349"/>
      <c r="AS349"/>
      <c r="AT349"/>
      <c r="AU349"/>
      <c r="AV349"/>
      <c r="AW349"/>
      <c r="AX349"/>
    </row>
    <row r="350" spans="1:50" s="787" customFormat="1" ht="31.8" thickBot="1" x14ac:dyDescent="0.35">
      <c r="A350" s="692"/>
      <c r="B350" s="686"/>
      <c r="C350" s="674"/>
      <c r="D350" s="13"/>
      <c r="E350" s="683"/>
      <c r="F350" s="681"/>
      <c r="G350" s="190"/>
      <c r="H350" s="243"/>
      <c r="I350" s="684"/>
      <c r="J350" s="671"/>
      <c r="K350" s="196"/>
      <c r="L350" s="654"/>
      <c r="M350" s="654"/>
      <c r="N350" s="654"/>
      <c r="O350" s="654"/>
      <c r="P350" s="654"/>
      <c r="Q350" s="654"/>
      <c r="R350" s="196"/>
      <c r="S350" s="654"/>
      <c r="T350" s="654"/>
      <c r="U350" s="196"/>
      <c r="V350" s="654"/>
      <c r="W350" s="654"/>
      <c r="X350" s="654"/>
      <c r="Y350" s="659"/>
      <c r="Z350" s="659"/>
      <c r="AA350" s="659"/>
      <c r="AB350" s="247"/>
      <c r="AC350" s="667"/>
      <c r="AD350" s="667"/>
      <c r="AE350" s="667"/>
      <c r="AF350" s="682"/>
      <c r="AG350" s="682"/>
      <c r="AH350" s="247"/>
      <c r="AI350" s="682"/>
      <c r="AJ350" s="682"/>
      <c r="AK350" s="247"/>
      <c r="AL350" s="548"/>
      <c r="AM350" s="1039"/>
      <c r="AN350" s="587"/>
      <c r="AO350"/>
      <c r="AP350"/>
      <c r="AQ350"/>
      <c r="AR350"/>
      <c r="AS350"/>
      <c r="AT350"/>
      <c r="AU350"/>
      <c r="AV350"/>
      <c r="AW350"/>
      <c r="AX350"/>
    </row>
    <row r="351" spans="1:50" s="787" customFormat="1" ht="31.8" thickBot="1" x14ac:dyDescent="0.35">
      <c r="A351" s="692"/>
      <c r="B351" s="686"/>
      <c r="C351" s="674"/>
      <c r="D351" s="13"/>
      <c r="E351" s="683"/>
      <c r="F351" s="681"/>
      <c r="G351" s="190"/>
      <c r="H351" s="243"/>
      <c r="I351" s="684"/>
      <c r="J351" s="671"/>
      <c r="K351" s="196"/>
      <c r="L351" s="654"/>
      <c r="M351" s="654"/>
      <c r="N351" s="654"/>
      <c r="O351" s="654"/>
      <c r="P351" s="654"/>
      <c r="Q351" s="654"/>
      <c r="R351" s="196"/>
      <c r="S351" s="654"/>
      <c r="T351" s="654"/>
      <c r="U351" s="196"/>
      <c r="V351" s="654"/>
      <c r="W351" s="654"/>
      <c r="X351" s="654"/>
      <c r="Y351" s="659"/>
      <c r="Z351" s="659"/>
      <c r="AA351" s="659"/>
      <c r="AB351" s="247"/>
      <c r="AC351" s="667"/>
      <c r="AD351" s="667"/>
      <c r="AE351" s="667"/>
      <c r="AF351" s="682"/>
      <c r="AG351" s="682"/>
      <c r="AH351" s="247"/>
      <c r="AI351" s="682"/>
      <c r="AJ351" s="682"/>
      <c r="AK351" s="247"/>
      <c r="AL351" s="548"/>
      <c r="AM351" s="1039"/>
      <c r="AN351" s="587"/>
      <c r="AO351"/>
      <c r="AP351"/>
      <c r="AQ351"/>
      <c r="AR351"/>
      <c r="AS351"/>
      <c r="AT351"/>
      <c r="AU351"/>
      <c r="AV351"/>
      <c r="AW351"/>
      <c r="AX351"/>
    </row>
    <row r="352" spans="1:50" s="787" customFormat="1" ht="31.8" thickBot="1" x14ac:dyDescent="0.35">
      <c r="A352" s="692"/>
      <c r="B352" s="686"/>
      <c r="C352" s="674"/>
      <c r="D352" s="13"/>
      <c r="E352" s="683"/>
      <c r="F352" s="681"/>
      <c r="G352" s="190"/>
      <c r="H352" s="243"/>
      <c r="I352" s="684"/>
      <c r="J352" s="671"/>
      <c r="K352" s="196"/>
      <c r="L352" s="654"/>
      <c r="M352" s="654"/>
      <c r="N352" s="654"/>
      <c r="O352" s="654"/>
      <c r="P352" s="654"/>
      <c r="Q352" s="654"/>
      <c r="R352" s="196"/>
      <c r="S352" s="654"/>
      <c r="T352" s="654"/>
      <c r="U352" s="196"/>
      <c r="V352" s="654"/>
      <c r="W352" s="654"/>
      <c r="X352" s="654"/>
      <c r="Y352" s="659"/>
      <c r="Z352" s="659"/>
      <c r="AA352" s="659"/>
      <c r="AB352" s="247"/>
      <c r="AC352" s="667"/>
      <c r="AD352" s="667"/>
      <c r="AE352" s="667"/>
      <c r="AF352" s="682"/>
      <c r="AG352" s="682"/>
      <c r="AH352" s="247"/>
      <c r="AI352" s="682"/>
      <c r="AJ352" s="682"/>
      <c r="AK352" s="247"/>
      <c r="AL352" s="548"/>
      <c r="AM352" s="1039"/>
      <c r="AN352" s="587"/>
      <c r="AO352"/>
      <c r="AP352"/>
      <c r="AQ352"/>
      <c r="AR352"/>
      <c r="AS352"/>
      <c r="AT352"/>
      <c r="AU352"/>
      <c r="AV352"/>
      <c r="AW352"/>
      <c r="AX352"/>
    </row>
    <row r="353" spans="1:50" s="787" customFormat="1" ht="31.8" thickBot="1" x14ac:dyDescent="0.35">
      <c r="A353" s="692"/>
      <c r="B353" s="686"/>
      <c r="C353" s="674"/>
      <c r="D353" s="13"/>
      <c r="E353" s="683"/>
      <c r="F353" s="681"/>
      <c r="G353" s="190"/>
      <c r="H353" s="243"/>
      <c r="I353" s="684"/>
      <c r="J353" s="671"/>
      <c r="K353" s="196"/>
      <c r="L353" s="654"/>
      <c r="M353" s="654"/>
      <c r="N353" s="654"/>
      <c r="O353" s="654"/>
      <c r="P353" s="654"/>
      <c r="Q353" s="654"/>
      <c r="R353" s="196"/>
      <c r="S353" s="654"/>
      <c r="T353" s="654"/>
      <c r="U353" s="196"/>
      <c r="V353" s="654"/>
      <c r="W353" s="654"/>
      <c r="X353" s="654"/>
      <c r="Y353" s="659"/>
      <c r="Z353" s="659"/>
      <c r="AA353" s="659"/>
      <c r="AB353" s="247"/>
      <c r="AC353" s="667"/>
      <c r="AD353" s="667"/>
      <c r="AE353" s="667"/>
      <c r="AF353" s="682"/>
      <c r="AG353" s="682"/>
      <c r="AH353" s="247"/>
      <c r="AI353" s="682"/>
      <c r="AJ353" s="682"/>
      <c r="AK353" s="247"/>
      <c r="AL353" s="548"/>
      <c r="AM353" s="1039"/>
      <c r="AN353" s="587"/>
      <c r="AO353"/>
      <c r="AP353"/>
      <c r="AQ353"/>
      <c r="AR353"/>
      <c r="AS353"/>
      <c r="AT353"/>
      <c r="AU353"/>
      <c r="AV353"/>
      <c r="AW353"/>
      <c r="AX353"/>
    </row>
    <row r="354" spans="1:50" s="787" customFormat="1" ht="31.8" thickBot="1" x14ac:dyDescent="0.35">
      <c r="A354" s="692"/>
      <c r="B354" s="686"/>
      <c r="C354" s="674"/>
      <c r="D354" s="13"/>
      <c r="E354" s="683"/>
      <c r="F354" s="681"/>
      <c r="G354" s="190"/>
      <c r="H354" s="243"/>
      <c r="I354" s="684"/>
      <c r="J354" s="671"/>
      <c r="K354" s="196"/>
      <c r="L354" s="654"/>
      <c r="M354" s="654"/>
      <c r="N354" s="654"/>
      <c r="O354" s="654"/>
      <c r="P354" s="654"/>
      <c r="Q354" s="654"/>
      <c r="R354" s="196"/>
      <c r="S354" s="654"/>
      <c r="T354" s="654"/>
      <c r="U354" s="196"/>
      <c r="V354" s="654"/>
      <c r="W354" s="654"/>
      <c r="X354" s="654"/>
      <c r="Y354" s="659"/>
      <c r="Z354" s="659"/>
      <c r="AA354" s="659"/>
      <c r="AB354" s="247"/>
      <c r="AC354" s="667"/>
      <c r="AD354" s="667"/>
      <c r="AE354" s="667"/>
      <c r="AF354" s="682"/>
      <c r="AG354" s="682"/>
      <c r="AH354" s="247"/>
      <c r="AI354" s="682"/>
      <c r="AJ354" s="682"/>
      <c r="AK354" s="247"/>
      <c r="AL354" s="548"/>
      <c r="AM354" s="1039"/>
      <c r="AN354" s="587"/>
      <c r="AO354"/>
      <c r="AP354"/>
      <c r="AQ354"/>
      <c r="AR354"/>
      <c r="AS354"/>
      <c r="AT354"/>
      <c r="AU354"/>
      <c r="AV354"/>
      <c r="AW354"/>
      <c r="AX354"/>
    </row>
    <row r="355" spans="1:50" s="787" customFormat="1" ht="31.8" thickBot="1" x14ac:dyDescent="0.35">
      <c r="A355" s="692"/>
      <c r="B355" s="686"/>
      <c r="C355" s="674"/>
      <c r="D355" s="13"/>
      <c r="E355" s="683"/>
      <c r="F355" s="681"/>
      <c r="G355" s="190"/>
      <c r="H355" s="243"/>
      <c r="I355" s="684"/>
      <c r="J355" s="671"/>
      <c r="K355" s="196"/>
      <c r="L355" s="654"/>
      <c r="M355" s="654"/>
      <c r="N355" s="654"/>
      <c r="O355" s="654"/>
      <c r="P355" s="654"/>
      <c r="Q355" s="654"/>
      <c r="R355" s="196"/>
      <c r="S355" s="654"/>
      <c r="T355" s="654"/>
      <c r="U355" s="196"/>
      <c r="V355" s="654"/>
      <c r="W355" s="654"/>
      <c r="X355" s="654"/>
      <c r="Y355" s="659"/>
      <c r="Z355" s="659"/>
      <c r="AA355" s="659"/>
      <c r="AB355" s="247"/>
      <c r="AC355" s="667"/>
      <c r="AD355" s="667"/>
      <c r="AE355" s="667"/>
      <c r="AF355" s="682"/>
      <c r="AG355" s="682"/>
      <c r="AH355" s="247"/>
      <c r="AI355" s="682"/>
      <c r="AJ355" s="682"/>
      <c r="AK355" s="247"/>
      <c r="AL355" s="548"/>
      <c r="AM355" s="1039"/>
      <c r="AN355" s="587"/>
      <c r="AO355"/>
      <c r="AP355"/>
      <c r="AQ355"/>
      <c r="AR355"/>
      <c r="AS355"/>
      <c r="AT355"/>
      <c r="AU355"/>
      <c r="AV355"/>
      <c r="AW355"/>
      <c r="AX355"/>
    </row>
    <row r="356" spans="1:50" s="787" customFormat="1" ht="31.8" thickBot="1" x14ac:dyDescent="0.35">
      <c r="A356" s="692"/>
      <c r="B356" s="686"/>
      <c r="C356" s="674"/>
      <c r="D356" s="13"/>
      <c r="E356" s="683"/>
      <c r="F356" s="681"/>
      <c r="G356" s="190"/>
      <c r="H356" s="243"/>
      <c r="I356" s="684"/>
      <c r="J356" s="671"/>
      <c r="K356" s="196"/>
      <c r="L356" s="654"/>
      <c r="M356" s="654"/>
      <c r="N356" s="654"/>
      <c r="O356" s="654"/>
      <c r="P356" s="654"/>
      <c r="Q356" s="654"/>
      <c r="R356" s="196"/>
      <c r="S356" s="654"/>
      <c r="T356" s="654"/>
      <c r="U356" s="196"/>
      <c r="V356" s="654"/>
      <c r="W356" s="654"/>
      <c r="X356" s="654"/>
      <c r="Y356" s="659"/>
      <c r="Z356" s="659"/>
      <c r="AA356" s="659"/>
      <c r="AB356" s="247"/>
      <c r="AC356" s="667"/>
      <c r="AD356" s="667"/>
      <c r="AE356" s="667"/>
      <c r="AF356" s="682"/>
      <c r="AG356" s="682"/>
      <c r="AH356" s="247"/>
      <c r="AI356" s="682"/>
      <c r="AJ356" s="682"/>
      <c r="AK356" s="247"/>
      <c r="AL356" s="548"/>
      <c r="AM356" s="1039"/>
      <c r="AN356" s="587"/>
      <c r="AO356"/>
      <c r="AP356"/>
      <c r="AQ356"/>
      <c r="AR356"/>
      <c r="AS356"/>
      <c r="AT356"/>
      <c r="AU356"/>
      <c r="AV356"/>
      <c r="AW356"/>
      <c r="AX356"/>
    </row>
    <row r="357" spans="1:50" s="787" customFormat="1" ht="31.8" thickBot="1" x14ac:dyDescent="0.35">
      <c r="A357" s="692"/>
      <c r="B357" s="686"/>
      <c r="C357" s="674"/>
      <c r="D357" s="13"/>
      <c r="E357" s="683"/>
      <c r="F357" s="681"/>
      <c r="G357" s="190"/>
      <c r="H357" s="243"/>
      <c r="I357" s="684"/>
      <c r="J357" s="671"/>
      <c r="K357" s="196"/>
      <c r="L357" s="654"/>
      <c r="M357" s="654"/>
      <c r="N357" s="654"/>
      <c r="O357" s="654"/>
      <c r="P357" s="654"/>
      <c r="Q357" s="654"/>
      <c r="R357" s="196"/>
      <c r="S357" s="654"/>
      <c r="T357" s="654"/>
      <c r="U357" s="196"/>
      <c r="V357" s="654"/>
      <c r="W357" s="654"/>
      <c r="X357" s="654"/>
      <c r="Y357" s="659"/>
      <c r="Z357" s="659"/>
      <c r="AA357" s="659"/>
      <c r="AB357" s="247"/>
      <c r="AC357" s="667"/>
      <c r="AD357" s="667"/>
      <c r="AE357" s="667"/>
      <c r="AF357" s="682"/>
      <c r="AG357" s="682"/>
      <c r="AH357" s="247"/>
      <c r="AI357" s="682"/>
      <c r="AJ357" s="682"/>
      <c r="AK357" s="247"/>
      <c r="AL357" s="548"/>
      <c r="AM357" s="1039"/>
      <c r="AN357" s="587"/>
      <c r="AO357"/>
      <c r="AP357"/>
      <c r="AQ357"/>
      <c r="AR357"/>
      <c r="AS357"/>
      <c r="AT357"/>
      <c r="AU357"/>
      <c r="AV357"/>
      <c r="AW357"/>
      <c r="AX357"/>
    </row>
    <row r="358" spans="1:50" s="787" customFormat="1" ht="31.8" thickBot="1" x14ac:dyDescent="0.35">
      <c r="A358" s="692"/>
      <c r="B358" s="686"/>
      <c r="C358" s="674"/>
      <c r="D358" s="13"/>
      <c r="E358" s="683"/>
      <c r="F358" s="681"/>
      <c r="G358" s="190"/>
      <c r="H358" s="243"/>
      <c r="I358" s="684"/>
      <c r="J358" s="671"/>
      <c r="K358" s="196"/>
      <c r="L358" s="654"/>
      <c r="M358" s="654"/>
      <c r="N358" s="654"/>
      <c r="O358" s="654"/>
      <c r="P358" s="654"/>
      <c r="Q358" s="654"/>
      <c r="R358" s="196"/>
      <c r="S358" s="654"/>
      <c r="T358" s="654"/>
      <c r="U358" s="196"/>
      <c r="V358" s="654"/>
      <c r="W358" s="654"/>
      <c r="X358" s="654"/>
      <c r="Y358" s="659"/>
      <c r="Z358" s="659"/>
      <c r="AA358" s="659"/>
      <c r="AB358" s="247"/>
      <c r="AC358" s="667"/>
      <c r="AD358" s="667"/>
      <c r="AE358" s="667"/>
      <c r="AF358" s="682"/>
      <c r="AG358" s="682"/>
      <c r="AH358" s="247"/>
      <c r="AI358" s="682"/>
      <c r="AJ358" s="682"/>
      <c r="AK358" s="247"/>
      <c r="AL358" s="548"/>
      <c r="AM358" s="1039"/>
      <c r="AN358" s="587"/>
      <c r="AO358"/>
      <c r="AP358"/>
      <c r="AQ358"/>
      <c r="AR358"/>
      <c r="AS358"/>
      <c r="AT358"/>
      <c r="AU358"/>
      <c r="AV358"/>
      <c r="AW358"/>
      <c r="AX358"/>
    </row>
    <row r="359" spans="1:50" s="787" customFormat="1" ht="31.8" thickBot="1" x14ac:dyDescent="0.35">
      <c r="A359" s="692"/>
      <c r="B359" s="686"/>
      <c r="C359" s="674"/>
      <c r="D359" s="13"/>
      <c r="E359" s="683"/>
      <c r="F359" s="681"/>
      <c r="G359" s="190"/>
      <c r="H359" s="243"/>
      <c r="I359" s="684"/>
      <c r="J359" s="671"/>
      <c r="K359" s="196"/>
      <c r="L359" s="654"/>
      <c r="M359" s="654"/>
      <c r="N359" s="654"/>
      <c r="O359" s="654"/>
      <c r="P359" s="654"/>
      <c r="Q359" s="654"/>
      <c r="R359" s="196"/>
      <c r="S359" s="654"/>
      <c r="T359" s="654"/>
      <c r="U359" s="196"/>
      <c r="V359" s="654"/>
      <c r="W359" s="654"/>
      <c r="X359" s="654"/>
      <c r="Y359" s="659"/>
      <c r="Z359" s="659"/>
      <c r="AA359" s="659"/>
      <c r="AB359" s="247"/>
      <c r="AC359" s="667"/>
      <c r="AD359" s="667"/>
      <c r="AE359" s="667"/>
      <c r="AF359" s="682"/>
      <c r="AG359" s="682"/>
      <c r="AH359" s="247"/>
      <c r="AI359" s="682"/>
      <c r="AJ359" s="682"/>
      <c r="AK359" s="247"/>
      <c r="AL359" s="548"/>
      <c r="AM359" s="1039"/>
      <c r="AN359" s="587"/>
      <c r="AO359"/>
      <c r="AP359"/>
      <c r="AQ359"/>
      <c r="AR359"/>
      <c r="AS359"/>
      <c r="AT359"/>
      <c r="AU359"/>
      <c r="AV359"/>
      <c r="AW359"/>
      <c r="AX359"/>
    </row>
    <row r="360" spans="1:50" s="787" customFormat="1" ht="31.8" thickBot="1" x14ac:dyDescent="0.35">
      <c r="A360" s="692"/>
      <c r="B360" s="686"/>
      <c r="C360" s="674"/>
      <c r="D360" s="13"/>
      <c r="E360" s="683"/>
      <c r="F360" s="681"/>
      <c r="G360" s="190"/>
      <c r="H360" s="243"/>
      <c r="I360" s="684"/>
      <c r="J360" s="671"/>
      <c r="K360" s="196"/>
      <c r="L360" s="654"/>
      <c r="M360" s="654"/>
      <c r="N360" s="654"/>
      <c r="O360" s="654"/>
      <c r="P360" s="654"/>
      <c r="Q360" s="654"/>
      <c r="R360" s="196"/>
      <c r="S360" s="654"/>
      <c r="T360" s="654"/>
      <c r="U360" s="196"/>
      <c r="V360" s="654"/>
      <c r="W360" s="654"/>
      <c r="X360" s="654"/>
      <c r="Y360" s="659"/>
      <c r="Z360" s="659"/>
      <c r="AA360" s="659"/>
      <c r="AB360" s="247"/>
      <c r="AC360" s="667"/>
      <c r="AD360" s="667"/>
      <c r="AE360" s="667"/>
      <c r="AF360" s="682"/>
      <c r="AG360" s="682"/>
      <c r="AH360" s="247"/>
      <c r="AI360" s="682"/>
      <c r="AJ360" s="682"/>
      <c r="AK360" s="247"/>
      <c r="AL360" s="548"/>
      <c r="AM360" s="1039"/>
      <c r="AN360" s="587"/>
      <c r="AO360"/>
      <c r="AP360"/>
      <c r="AQ360"/>
      <c r="AR360"/>
      <c r="AS360"/>
      <c r="AT360"/>
      <c r="AU360"/>
      <c r="AV360"/>
      <c r="AW360"/>
      <c r="AX360"/>
    </row>
    <row r="361" spans="1:50" s="787" customFormat="1" ht="31.8" thickBot="1" x14ac:dyDescent="0.35">
      <c r="A361" s="692"/>
      <c r="B361" s="686"/>
      <c r="C361" s="674"/>
      <c r="D361" s="13"/>
      <c r="E361" s="683"/>
      <c r="F361" s="681"/>
      <c r="G361" s="190"/>
      <c r="H361" s="243"/>
      <c r="I361" s="684"/>
      <c r="J361" s="671"/>
      <c r="K361" s="196"/>
      <c r="L361" s="654"/>
      <c r="M361" s="654"/>
      <c r="N361" s="654"/>
      <c r="O361" s="654"/>
      <c r="P361" s="654"/>
      <c r="Q361" s="654"/>
      <c r="R361" s="196"/>
      <c r="S361" s="654"/>
      <c r="T361" s="654"/>
      <c r="U361" s="196"/>
      <c r="V361" s="654"/>
      <c r="W361" s="654"/>
      <c r="X361" s="654"/>
      <c r="Y361" s="659"/>
      <c r="Z361" s="659"/>
      <c r="AA361" s="659"/>
      <c r="AB361" s="247"/>
      <c r="AC361" s="667"/>
      <c r="AD361" s="667"/>
      <c r="AE361" s="667"/>
      <c r="AF361" s="682"/>
      <c r="AG361" s="682"/>
      <c r="AH361" s="247"/>
      <c r="AI361" s="682"/>
      <c r="AJ361" s="682"/>
      <c r="AK361" s="247"/>
      <c r="AL361" s="548"/>
      <c r="AM361" s="1039"/>
      <c r="AN361" s="587"/>
      <c r="AO361"/>
      <c r="AP361"/>
      <c r="AQ361"/>
      <c r="AR361"/>
      <c r="AS361"/>
      <c r="AT361"/>
      <c r="AU361"/>
      <c r="AV361"/>
      <c r="AW361"/>
      <c r="AX361"/>
    </row>
    <row r="362" spans="1:50" s="787" customFormat="1" ht="31.8" thickBot="1" x14ac:dyDescent="0.35">
      <c r="A362" s="692"/>
      <c r="B362" s="686"/>
      <c r="C362" s="674"/>
      <c r="D362" s="13"/>
      <c r="E362" s="683"/>
      <c r="F362" s="681"/>
      <c r="G362" s="190"/>
      <c r="H362" s="243"/>
      <c r="I362" s="684"/>
      <c r="J362" s="671"/>
      <c r="K362" s="196"/>
      <c r="L362" s="654"/>
      <c r="M362" s="654"/>
      <c r="N362" s="654"/>
      <c r="O362" s="654"/>
      <c r="P362" s="654"/>
      <c r="Q362" s="654"/>
      <c r="R362" s="196"/>
      <c r="S362" s="654"/>
      <c r="T362" s="654"/>
      <c r="U362" s="196"/>
      <c r="V362" s="654"/>
      <c r="W362" s="654"/>
      <c r="X362" s="654"/>
      <c r="Y362" s="659"/>
      <c r="Z362" s="659"/>
      <c r="AA362" s="659"/>
      <c r="AB362" s="247"/>
      <c r="AC362" s="667"/>
      <c r="AD362" s="667"/>
      <c r="AE362" s="667"/>
      <c r="AF362" s="682"/>
      <c r="AG362" s="682"/>
      <c r="AH362" s="247"/>
      <c r="AI362" s="682"/>
      <c r="AJ362" s="682"/>
      <c r="AK362" s="247"/>
      <c r="AL362" s="548"/>
      <c r="AM362" s="1039"/>
      <c r="AN362" s="587"/>
      <c r="AO362"/>
      <c r="AP362"/>
      <c r="AQ362"/>
      <c r="AR362"/>
      <c r="AS362"/>
      <c r="AT362"/>
      <c r="AU362"/>
      <c r="AV362"/>
      <c r="AW362"/>
      <c r="AX362"/>
    </row>
    <row r="363" spans="1:50" s="787" customFormat="1" ht="31.8" thickBot="1" x14ac:dyDescent="0.35">
      <c r="A363" s="692"/>
      <c r="B363" s="686"/>
      <c r="C363" s="674"/>
      <c r="D363" s="13"/>
      <c r="E363" s="683"/>
      <c r="F363" s="681"/>
      <c r="G363" s="190"/>
      <c r="H363" s="243"/>
      <c r="I363" s="684"/>
      <c r="J363" s="671"/>
      <c r="K363" s="196"/>
      <c r="L363" s="654"/>
      <c r="M363" s="654"/>
      <c r="N363" s="654"/>
      <c r="O363" s="654"/>
      <c r="P363" s="654"/>
      <c r="Q363" s="654"/>
      <c r="R363" s="196"/>
      <c r="S363" s="654"/>
      <c r="T363" s="654"/>
      <c r="U363" s="196"/>
      <c r="V363" s="654"/>
      <c r="W363" s="654"/>
      <c r="X363" s="654"/>
      <c r="Y363" s="659"/>
      <c r="Z363" s="659"/>
      <c r="AA363" s="659"/>
      <c r="AB363" s="247"/>
      <c r="AC363" s="667"/>
      <c r="AD363" s="667"/>
      <c r="AE363" s="667"/>
      <c r="AF363" s="682"/>
      <c r="AG363" s="682"/>
      <c r="AH363" s="247"/>
      <c r="AI363" s="682"/>
      <c r="AJ363" s="682"/>
      <c r="AK363" s="247"/>
      <c r="AL363" s="548"/>
      <c r="AM363" s="1039"/>
      <c r="AN363" s="587"/>
      <c r="AO363"/>
      <c r="AP363"/>
      <c r="AQ363"/>
      <c r="AR363"/>
      <c r="AS363"/>
      <c r="AT363"/>
      <c r="AU363"/>
      <c r="AV363"/>
      <c r="AW363"/>
      <c r="AX363"/>
    </row>
    <row r="364" spans="1:50" s="787" customFormat="1" ht="31.8" thickBot="1" x14ac:dyDescent="0.35">
      <c r="A364" s="692"/>
      <c r="B364" s="686"/>
      <c r="C364" s="674"/>
      <c r="D364" s="13"/>
      <c r="E364" s="683"/>
      <c r="F364" s="681"/>
      <c r="G364" s="190"/>
      <c r="H364" s="243"/>
      <c r="I364" s="684"/>
      <c r="J364" s="671"/>
      <c r="K364" s="196"/>
      <c r="L364" s="654"/>
      <c r="M364" s="654"/>
      <c r="N364" s="654"/>
      <c r="O364" s="654"/>
      <c r="P364" s="654"/>
      <c r="Q364" s="654"/>
      <c r="R364" s="196"/>
      <c r="S364" s="654"/>
      <c r="T364" s="654"/>
      <c r="U364" s="196"/>
      <c r="V364" s="654"/>
      <c r="W364" s="654"/>
      <c r="X364" s="654"/>
      <c r="Y364" s="659"/>
      <c r="Z364" s="659"/>
      <c r="AA364" s="659"/>
      <c r="AB364" s="247"/>
      <c r="AC364" s="667"/>
      <c r="AD364" s="667"/>
      <c r="AE364" s="667"/>
      <c r="AF364" s="682"/>
      <c r="AG364" s="682"/>
      <c r="AH364" s="247"/>
      <c r="AI364" s="682"/>
      <c r="AJ364" s="682"/>
      <c r="AK364" s="247"/>
      <c r="AL364" s="548"/>
      <c r="AM364" s="1039"/>
      <c r="AN364" s="587"/>
      <c r="AO364"/>
      <c r="AP364"/>
      <c r="AQ364"/>
      <c r="AR364"/>
      <c r="AS364"/>
      <c r="AT364"/>
      <c r="AU364"/>
      <c r="AV364"/>
      <c r="AW364"/>
      <c r="AX364"/>
    </row>
    <row r="365" spans="1:50" s="787" customFormat="1" ht="31.8" thickBot="1" x14ac:dyDescent="0.35">
      <c r="A365" s="692"/>
      <c r="B365" s="686"/>
      <c r="C365" s="674"/>
      <c r="D365" s="13"/>
      <c r="E365" s="683"/>
      <c r="F365" s="681"/>
      <c r="G365" s="190"/>
      <c r="H365" s="243"/>
      <c r="I365" s="684"/>
      <c r="J365" s="671"/>
      <c r="K365" s="196"/>
      <c r="L365" s="654"/>
      <c r="M365" s="654"/>
      <c r="N365" s="654"/>
      <c r="O365" s="654"/>
      <c r="P365" s="654"/>
      <c r="Q365" s="654"/>
      <c r="R365" s="196"/>
      <c r="S365" s="654"/>
      <c r="T365" s="654"/>
      <c r="U365" s="196"/>
      <c r="V365" s="654"/>
      <c r="W365" s="654"/>
      <c r="X365" s="654"/>
      <c r="Y365" s="659"/>
      <c r="Z365" s="659"/>
      <c r="AA365" s="659"/>
      <c r="AB365" s="247"/>
      <c r="AC365" s="667"/>
      <c r="AD365" s="667"/>
      <c r="AE365" s="667"/>
      <c r="AF365" s="682"/>
      <c r="AG365" s="682"/>
      <c r="AH365" s="247"/>
      <c r="AI365" s="682"/>
      <c r="AJ365" s="682"/>
      <c r="AK365" s="247"/>
      <c r="AL365" s="548"/>
      <c r="AM365" s="1039"/>
      <c r="AN365" s="587"/>
      <c r="AO365"/>
      <c r="AP365"/>
      <c r="AQ365"/>
      <c r="AR365"/>
      <c r="AS365"/>
      <c r="AT365"/>
      <c r="AU365"/>
      <c r="AV365"/>
      <c r="AW365"/>
      <c r="AX365"/>
    </row>
    <row r="366" spans="1:50" s="787" customFormat="1" ht="31.8" thickBot="1" x14ac:dyDescent="0.35">
      <c r="A366" s="692"/>
      <c r="B366" s="686"/>
      <c r="C366" s="674"/>
      <c r="D366" s="13"/>
      <c r="E366" s="683"/>
      <c r="F366" s="681"/>
      <c r="G366" s="190"/>
      <c r="H366" s="243"/>
      <c r="I366" s="684"/>
      <c r="J366" s="671"/>
      <c r="K366" s="196"/>
      <c r="L366" s="654"/>
      <c r="M366" s="654"/>
      <c r="N366" s="654"/>
      <c r="O366" s="654"/>
      <c r="P366" s="654"/>
      <c r="Q366" s="654"/>
      <c r="R366" s="196"/>
      <c r="S366" s="654"/>
      <c r="T366" s="654"/>
      <c r="U366" s="196"/>
      <c r="V366" s="654"/>
      <c r="W366" s="654"/>
      <c r="X366" s="654"/>
      <c r="Y366" s="659"/>
      <c r="Z366" s="659"/>
      <c r="AA366" s="659"/>
      <c r="AB366" s="247"/>
      <c r="AC366" s="667"/>
      <c r="AD366" s="667"/>
      <c r="AE366" s="667"/>
      <c r="AF366" s="682"/>
      <c r="AG366" s="682"/>
      <c r="AH366" s="247"/>
      <c r="AI366" s="682"/>
      <c r="AJ366" s="682"/>
      <c r="AK366" s="247"/>
      <c r="AL366" s="548"/>
      <c r="AM366" s="1039"/>
      <c r="AN366" s="587"/>
      <c r="AO366"/>
      <c r="AP366"/>
      <c r="AQ366"/>
      <c r="AR366"/>
      <c r="AS366"/>
      <c r="AT366"/>
      <c r="AU366"/>
      <c r="AV366"/>
      <c r="AW366"/>
      <c r="AX366"/>
    </row>
    <row r="367" spans="1:50" s="787" customFormat="1" ht="31.8" thickBot="1" x14ac:dyDescent="0.35">
      <c r="A367" s="692"/>
      <c r="B367" s="686"/>
      <c r="C367" s="674"/>
      <c r="D367" s="13"/>
      <c r="E367" s="683"/>
      <c r="F367" s="681"/>
      <c r="G367" s="190"/>
      <c r="H367" s="243"/>
      <c r="I367" s="684"/>
      <c r="J367" s="671"/>
      <c r="K367" s="196"/>
      <c r="L367" s="654"/>
      <c r="M367" s="654"/>
      <c r="N367" s="654"/>
      <c r="O367" s="654"/>
      <c r="P367" s="654"/>
      <c r="Q367" s="654"/>
      <c r="R367" s="196"/>
      <c r="S367" s="654"/>
      <c r="T367" s="654"/>
      <c r="U367" s="196"/>
      <c r="V367" s="654"/>
      <c r="W367" s="654"/>
      <c r="X367" s="654"/>
      <c r="Y367" s="659"/>
      <c r="Z367" s="659"/>
      <c r="AA367" s="659"/>
      <c r="AB367" s="247"/>
      <c r="AC367" s="667"/>
      <c r="AD367" s="667"/>
      <c r="AE367" s="667"/>
      <c r="AF367" s="682"/>
      <c r="AG367" s="682"/>
      <c r="AH367" s="247"/>
      <c r="AI367" s="682"/>
      <c r="AJ367" s="682"/>
      <c r="AK367" s="247"/>
      <c r="AL367" s="548"/>
      <c r="AM367" s="1039"/>
      <c r="AN367" s="587"/>
      <c r="AO367"/>
      <c r="AP367"/>
      <c r="AQ367"/>
      <c r="AR367"/>
      <c r="AS367"/>
      <c r="AT367"/>
      <c r="AU367"/>
      <c r="AV367"/>
      <c r="AW367"/>
      <c r="AX367"/>
    </row>
    <row r="368" spans="1:50" s="787" customFormat="1" ht="31.8" thickBot="1" x14ac:dyDescent="0.35">
      <c r="A368" s="692"/>
      <c r="B368" s="686"/>
      <c r="C368" s="674"/>
      <c r="D368" s="13"/>
      <c r="E368" s="683"/>
      <c r="F368" s="681"/>
      <c r="G368" s="190"/>
      <c r="H368" s="243"/>
      <c r="I368" s="684"/>
      <c r="J368" s="671"/>
      <c r="K368" s="196"/>
      <c r="L368" s="654"/>
      <c r="M368" s="654"/>
      <c r="N368" s="654"/>
      <c r="O368" s="654"/>
      <c r="P368" s="654"/>
      <c r="Q368" s="654"/>
      <c r="R368" s="196"/>
      <c r="S368" s="654"/>
      <c r="T368" s="654"/>
      <c r="U368" s="196"/>
      <c r="V368" s="654"/>
      <c r="W368" s="654"/>
      <c r="X368" s="654"/>
      <c r="Y368" s="659"/>
      <c r="Z368" s="659"/>
      <c r="AA368" s="659"/>
      <c r="AB368" s="247"/>
      <c r="AC368" s="667"/>
      <c r="AD368" s="667"/>
      <c r="AE368" s="667"/>
      <c r="AF368" s="682"/>
      <c r="AG368" s="682"/>
      <c r="AH368" s="247"/>
      <c r="AI368" s="682"/>
      <c r="AJ368" s="682"/>
      <c r="AK368" s="247"/>
      <c r="AL368" s="548"/>
      <c r="AM368" s="1039"/>
      <c r="AN368" s="587"/>
      <c r="AO368"/>
      <c r="AP368"/>
      <c r="AQ368"/>
      <c r="AR368"/>
      <c r="AS368"/>
      <c r="AT368"/>
      <c r="AU368"/>
      <c r="AV368"/>
      <c r="AW368"/>
      <c r="AX368"/>
    </row>
    <row r="369" spans="1:50" s="787" customFormat="1" ht="31.8" thickBot="1" x14ac:dyDescent="0.35">
      <c r="A369" s="692"/>
      <c r="B369" s="686"/>
      <c r="C369" s="674"/>
      <c r="D369" s="13"/>
      <c r="E369" s="683"/>
      <c r="F369" s="681"/>
      <c r="G369" s="190"/>
      <c r="H369" s="243"/>
      <c r="I369" s="684"/>
      <c r="J369" s="671"/>
      <c r="K369" s="196"/>
      <c r="L369" s="654"/>
      <c r="M369" s="654"/>
      <c r="N369" s="654"/>
      <c r="O369" s="654"/>
      <c r="P369" s="654"/>
      <c r="Q369" s="654"/>
      <c r="R369" s="196"/>
      <c r="S369" s="654"/>
      <c r="T369" s="654"/>
      <c r="U369" s="196"/>
      <c r="V369" s="654"/>
      <c r="W369" s="654"/>
      <c r="X369" s="654"/>
      <c r="Y369" s="659"/>
      <c r="Z369" s="659"/>
      <c r="AA369" s="659"/>
      <c r="AB369" s="247"/>
      <c r="AC369" s="667"/>
      <c r="AD369" s="667"/>
      <c r="AE369" s="667"/>
      <c r="AF369" s="682"/>
      <c r="AG369" s="682"/>
      <c r="AH369" s="247"/>
      <c r="AI369" s="682"/>
      <c r="AJ369" s="682"/>
      <c r="AK369" s="247"/>
      <c r="AL369" s="548"/>
      <c r="AM369" s="1039"/>
      <c r="AN369" s="587"/>
      <c r="AO369"/>
      <c r="AP369"/>
      <c r="AQ369"/>
      <c r="AR369"/>
      <c r="AS369"/>
      <c r="AT369"/>
      <c r="AU369"/>
      <c r="AV369"/>
      <c r="AW369"/>
      <c r="AX369"/>
    </row>
    <row r="370" spans="1:50" s="787" customFormat="1" ht="31.8" thickBot="1" x14ac:dyDescent="0.35">
      <c r="A370" s="692"/>
      <c r="B370" s="686"/>
      <c r="C370" s="674"/>
      <c r="D370" s="13"/>
      <c r="E370" s="683"/>
      <c r="F370" s="681"/>
      <c r="G370" s="190"/>
      <c r="H370" s="243"/>
      <c r="I370" s="684"/>
      <c r="J370" s="671"/>
      <c r="K370" s="196"/>
      <c r="L370" s="654"/>
      <c r="M370" s="654"/>
      <c r="N370" s="654"/>
      <c r="O370" s="654"/>
      <c r="P370" s="654"/>
      <c r="Q370" s="654"/>
      <c r="R370" s="196"/>
      <c r="S370" s="654"/>
      <c r="T370" s="654"/>
      <c r="U370" s="196"/>
      <c r="V370" s="654"/>
      <c r="W370" s="654"/>
      <c r="X370" s="654"/>
      <c r="Y370" s="659"/>
      <c r="Z370" s="659"/>
      <c r="AA370" s="659"/>
      <c r="AB370" s="247"/>
      <c r="AC370" s="667"/>
      <c r="AD370" s="667"/>
      <c r="AE370" s="667"/>
      <c r="AF370" s="682"/>
      <c r="AG370" s="682"/>
      <c r="AH370" s="247"/>
      <c r="AI370" s="682"/>
      <c r="AJ370" s="682"/>
      <c r="AK370" s="247"/>
      <c r="AL370" s="548"/>
      <c r="AM370" s="1039"/>
      <c r="AN370" s="587"/>
      <c r="AO370"/>
      <c r="AP370"/>
      <c r="AQ370"/>
      <c r="AR370"/>
      <c r="AS370"/>
      <c r="AT370"/>
      <c r="AU370"/>
      <c r="AV370"/>
      <c r="AW370"/>
      <c r="AX370"/>
    </row>
    <row r="371" spans="1:50" s="787" customFormat="1" ht="31.8" thickBot="1" x14ac:dyDescent="0.35">
      <c r="A371" s="692"/>
      <c r="B371" s="686"/>
      <c r="C371" s="674"/>
      <c r="D371" s="13"/>
      <c r="E371" s="683"/>
      <c r="F371" s="681"/>
      <c r="G371" s="190"/>
      <c r="H371" s="243"/>
      <c r="I371" s="684"/>
      <c r="J371" s="671"/>
      <c r="K371" s="196"/>
      <c r="L371" s="654"/>
      <c r="M371" s="654"/>
      <c r="N371" s="654"/>
      <c r="O371" s="654"/>
      <c r="P371" s="654"/>
      <c r="Q371" s="654"/>
      <c r="R371" s="196"/>
      <c r="S371" s="654"/>
      <c r="T371" s="654"/>
      <c r="U371" s="196"/>
      <c r="V371" s="654"/>
      <c r="W371" s="654"/>
      <c r="X371" s="654"/>
      <c r="Y371" s="659"/>
      <c r="Z371" s="659"/>
      <c r="AA371" s="659"/>
      <c r="AB371" s="247"/>
      <c r="AC371" s="667"/>
      <c r="AD371" s="667"/>
      <c r="AE371" s="667"/>
      <c r="AF371" s="682"/>
      <c r="AG371" s="682"/>
      <c r="AH371" s="247"/>
      <c r="AI371" s="682"/>
      <c r="AJ371" s="682"/>
      <c r="AK371" s="247"/>
      <c r="AL371" s="548"/>
      <c r="AM371" s="1039"/>
      <c r="AN371" s="587"/>
      <c r="AO371"/>
      <c r="AP371"/>
      <c r="AQ371"/>
      <c r="AR371"/>
      <c r="AS371"/>
      <c r="AT371"/>
      <c r="AU371"/>
      <c r="AV371"/>
      <c r="AW371"/>
      <c r="AX371"/>
    </row>
    <row r="372" spans="1:50" s="787" customFormat="1" ht="31.8" thickBot="1" x14ac:dyDescent="0.35">
      <c r="A372" s="692"/>
      <c r="B372" s="686"/>
      <c r="C372" s="674"/>
      <c r="D372" s="13"/>
      <c r="E372" s="683"/>
      <c r="F372" s="681"/>
      <c r="G372" s="190"/>
      <c r="H372" s="243"/>
      <c r="I372" s="684"/>
      <c r="J372" s="671"/>
      <c r="K372" s="196"/>
      <c r="L372" s="654"/>
      <c r="M372" s="654"/>
      <c r="N372" s="654"/>
      <c r="O372" s="654"/>
      <c r="P372" s="654"/>
      <c r="Q372" s="654"/>
      <c r="R372" s="196"/>
      <c r="S372" s="654"/>
      <c r="T372" s="654"/>
      <c r="U372" s="196"/>
      <c r="V372" s="654"/>
      <c r="W372" s="654"/>
      <c r="X372" s="654"/>
      <c r="Y372" s="659"/>
      <c r="Z372" s="659"/>
      <c r="AA372" s="659"/>
      <c r="AB372" s="247"/>
      <c r="AC372" s="667"/>
      <c r="AD372" s="667"/>
      <c r="AE372" s="667"/>
      <c r="AF372" s="682"/>
      <c r="AG372" s="682"/>
      <c r="AH372" s="247"/>
      <c r="AI372" s="682"/>
      <c r="AJ372" s="682"/>
      <c r="AK372" s="247"/>
      <c r="AL372" s="548"/>
      <c r="AM372" s="1039"/>
      <c r="AN372" s="587"/>
      <c r="AO372"/>
      <c r="AP372"/>
      <c r="AQ372"/>
      <c r="AR372"/>
      <c r="AS372"/>
      <c r="AT372"/>
      <c r="AU372"/>
      <c r="AV372"/>
      <c r="AW372"/>
      <c r="AX372"/>
    </row>
    <row r="373" spans="1:50" s="787" customFormat="1" ht="31.8" thickBot="1" x14ac:dyDescent="0.35">
      <c r="A373" s="692"/>
      <c r="B373" s="686"/>
      <c r="C373" s="674"/>
      <c r="D373" s="13"/>
      <c r="E373" s="683"/>
      <c r="F373" s="681"/>
      <c r="G373" s="190"/>
      <c r="H373" s="243"/>
      <c r="I373" s="684"/>
      <c r="J373" s="671"/>
      <c r="K373" s="196"/>
      <c r="L373" s="654"/>
      <c r="M373" s="654"/>
      <c r="N373" s="654"/>
      <c r="O373" s="654"/>
      <c r="P373" s="654"/>
      <c r="Q373" s="654"/>
      <c r="R373" s="196"/>
      <c r="S373" s="654"/>
      <c r="T373" s="654"/>
      <c r="U373" s="196"/>
      <c r="V373" s="654"/>
      <c r="W373" s="654"/>
      <c r="X373" s="654"/>
      <c r="Y373" s="659"/>
      <c r="Z373" s="659"/>
      <c r="AA373" s="659"/>
      <c r="AB373" s="247"/>
      <c r="AC373" s="667"/>
      <c r="AD373" s="667"/>
      <c r="AE373" s="667"/>
      <c r="AF373" s="682"/>
      <c r="AG373" s="682"/>
      <c r="AH373" s="247"/>
      <c r="AI373" s="682"/>
      <c r="AJ373" s="682"/>
      <c r="AK373" s="247"/>
      <c r="AL373" s="548"/>
      <c r="AM373" s="1039"/>
      <c r="AN373" s="587"/>
      <c r="AO373"/>
      <c r="AP373"/>
      <c r="AQ373"/>
      <c r="AR373"/>
      <c r="AS373"/>
      <c r="AT373"/>
      <c r="AU373"/>
      <c r="AV373"/>
      <c r="AW373"/>
      <c r="AX373"/>
    </row>
    <row r="374" spans="1:50" s="787" customFormat="1" ht="31.8" thickBot="1" x14ac:dyDescent="0.35">
      <c r="A374" s="692"/>
      <c r="B374" s="686"/>
      <c r="C374" s="674"/>
      <c r="D374" s="13"/>
      <c r="E374" s="683"/>
      <c r="F374" s="681"/>
      <c r="G374" s="190"/>
      <c r="H374" s="243"/>
      <c r="I374" s="684"/>
      <c r="J374" s="671"/>
      <c r="K374" s="196"/>
      <c r="L374" s="654"/>
      <c r="M374" s="654"/>
      <c r="N374" s="654"/>
      <c r="O374" s="654"/>
      <c r="P374" s="654"/>
      <c r="Q374" s="654"/>
      <c r="R374" s="196"/>
      <c r="S374" s="654"/>
      <c r="T374" s="654"/>
      <c r="U374" s="196"/>
      <c r="V374" s="654"/>
      <c r="W374" s="654"/>
      <c r="X374" s="654"/>
      <c r="Y374" s="659"/>
      <c r="Z374" s="659"/>
      <c r="AA374" s="659"/>
      <c r="AB374" s="247"/>
      <c r="AC374" s="667"/>
      <c r="AD374" s="667"/>
      <c r="AE374" s="667"/>
      <c r="AF374" s="682"/>
      <c r="AG374" s="682"/>
      <c r="AH374" s="247"/>
      <c r="AI374" s="682"/>
      <c r="AJ374" s="682"/>
      <c r="AK374" s="247"/>
      <c r="AL374" s="548"/>
      <c r="AM374" s="1039"/>
      <c r="AN374" s="587"/>
      <c r="AO374"/>
      <c r="AP374"/>
      <c r="AQ374"/>
      <c r="AR374"/>
      <c r="AS374"/>
      <c r="AT374"/>
      <c r="AU374"/>
      <c r="AV374"/>
      <c r="AW374"/>
      <c r="AX374"/>
    </row>
    <row r="375" spans="1:50" s="787" customFormat="1" ht="31.8" thickBot="1" x14ac:dyDescent="0.35">
      <c r="A375" s="692"/>
      <c r="B375" s="686"/>
      <c r="C375" s="674"/>
      <c r="D375" s="13"/>
      <c r="E375" s="683"/>
      <c r="F375" s="681"/>
      <c r="G375" s="190"/>
      <c r="H375" s="243"/>
      <c r="I375" s="684"/>
      <c r="J375" s="671"/>
      <c r="K375" s="196"/>
      <c r="L375" s="654"/>
      <c r="M375" s="654"/>
      <c r="N375" s="654"/>
      <c r="O375" s="654"/>
      <c r="P375" s="654"/>
      <c r="Q375" s="654"/>
      <c r="R375" s="196"/>
      <c r="S375" s="654"/>
      <c r="T375" s="654"/>
      <c r="U375" s="196"/>
      <c r="V375" s="654"/>
      <c r="W375" s="654"/>
      <c r="X375" s="654"/>
      <c r="Y375" s="659"/>
      <c r="Z375" s="659"/>
      <c r="AA375" s="659"/>
      <c r="AB375" s="247"/>
      <c r="AC375" s="667"/>
      <c r="AD375" s="667"/>
      <c r="AE375" s="667"/>
      <c r="AF375" s="682"/>
      <c r="AG375" s="682"/>
      <c r="AH375" s="247"/>
      <c r="AI375" s="682"/>
      <c r="AJ375" s="682"/>
      <c r="AK375" s="247"/>
      <c r="AL375" s="548"/>
      <c r="AM375" s="1039"/>
      <c r="AN375" s="587"/>
      <c r="AO375"/>
      <c r="AP375"/>
      <c r="AQ375"/>
      <c r="AR375"/>
      <c r="AS375"/>
      <c r="AT375"/>
      <c r="AU375"/>
      <c r="AV375"/>
      <c r="AW375"/>
      <c r="AX375"/>
    </row>
    <row r="376" spans="1:50" s="787" customFormat="1" ht="31.8" thickBot="1" x14ac:dyDescent="0.35">
      <c r="A376" s="692"/>
      <c r="B376" s="686"/>
      <c r="C376" s="674"/>
      <c r="D376" s="13"/>
      <c r="E376" s="683"/>
      <c r="F376" s="681"/>
      <c r="G376" s="190"/>
      <c r="H376" s="243"/>
      <c r="I376" s="684"/>
      <c r="J376" s="671"/>
      <c r="K376" s="196"/>
      <c r="L376" s="654"/>
      <c r="M376" s="654"/>
      <c r="N376" s="654"/>
      <c r="O376" s="654"/>
      <c r="P376" s="654"/>
      <c r="Q376" s="654"/>
      <c r="R376" s="196"/>
      <c r="S376" s="654"/>
      <c r="T376" s="654"/>
      <c r="U376" s="196"/>
      <c r="V376" s="654"/>
      <c r="W376" s="654"/>
      <c r="X376" s="654"/>
      <c r="Y376" s="659"/>
      <c r="Z376" s="659"/>
      <c r="AA376" s="659"/>
      <c r="AB376" s="247"/>
      <c r="AC376" s="667"/>
      <c r="AD376" s="667"/>
      <c r="AE376" s="667"/>
      <c r="AF376" s="682"/>
      <c r="AG376" s="682"/>
      <c r="AH376" s="247"/>
      <c r="AI376" s="682"/>
      <c r="AJ376" s="682"/>
      <c r="AK376" s="247"/>
      <c r="AL376" s="548"/>
      <c r="AM376" s="1039"/>
      <c r="AN376" s="587"/>
      <c r="AO376"/>
      <c r="AP376"/>
      <c r="AQ376"/>
      <c r="AR376"/>
      <c r="AS376"/>
      <c r="AT376"/>
      <c r="AU376"/>
      <c r="AV376"/>
      <c r="AW376"/>
      <c r="AX376"/>
    </row>
    <row r="377" spans="1:50" s="787" customFormat="1" ht="31.8" thickBot="1" x14ac:dyDescent="0.35">
      <c r="A377" s="692"/>
      <c r="B377" s="686"/>
      <c r="C377" s="674"/>
      <c r="D377" s="13"/>
      <c r="E377" s="683"/>
      <c r="F377" s="681"/>
      <c r="G377" s="190"/>
      <c r="H377" s="243"/>
      <c r="I377" s="684"/>
      <c r="J377" s="671"/>
      <c r="K377" s="196"/>
      <c r="L377" s="654"/>
      <c r="M377" s="654"/>
      <c r="N377" s="654"/>
      <c r="O377" s="654"/>
      <c r="P377" s="654"/>
      <c r="Q377" s="654"/>
      <c r="R377" s="196"/>
      <c r="S377" s="654"/>
      <c r="T377" s="654"/>
      <c r="U377" s="196"/>
      <c r="V377" s="654"/>
      <c r="W377" s="654"/>
      <c r="X377" s="654"/>
      <c r="Y377" s="659"/>
      <c r="Z377" s="659"/>
      <c r="AA377" s="659"/>
      <c r="AB377" s="247"/>
      <c r="AC377" s="667"/>
      <c r="AD377" s="667"/>
      <c r="AE377" s="667"/>
      <c r="AF377" s="682"/>
      <c r="AG377" s="682"/>
      <c r="AH377" s="247"/>
      <c r="AI377" s="682"/>
      <c r="AJ377" s="682"/>
      <c r="AK377" s="247"/>
      <c r="AL377" s="548"/>
      <c r="AM377" s="1039"/>
      <c r="AN377" s="587"/>
      <c r="AO377"/>
      <c r="AP377"/>
      <c r="AQ377"/>
      <c r="AR377"/>
      <c r="AS377"/>
      <c r="AT377"/>
      <c r="AU377"/>
      <c r="AV377"/>
      <c r="AW377"/>
      <c r="AX377"/>
    </row>
    <row r="378" spans="1:50" s="787" customFormat="1" ht="31.8" thickBot="1" x14ac:dyDescent="0.35">
      <c r="A378" s="692"/>
      <c r="B378" s="686"/>
      <c r="C378" s="674"/>
      <c r="D378" s="13"/>
      <c r="E378" s="683"/>
      <c r="F378" s="681"/>
      <c r="G378" s="190"/>
      <c r="H378" s="243"/>
      <c r="I378" s="684"/>
      <c r="J378" s="671"/>
      <c r="K378" s="196"/>
      <c r="L378" s="654"/>
      <c r="M378" s="654"/>
      <c r="N378" s="654"/>
      <c r="O378" s="654"/>
      <c r="P378" s="654"/>
      <c r="Q378" s="654"/>
      <c r="R378" s="196"/>
      <c r="S378" s="654"/>
      <c r="T378" s="654"/>
      <c r="U378" s="196"/>
      <c r="V378" s="654"/>
      <c r="W378" s="654"/>
      <c r="X378" s="654"/>
      <c r="Y378" s="659"/>
      <c r="Z378" s="659"/>
      <c r="AA378" s="659"/>
      <c r="AB378" s="247"/>
      <c r="AC378" s="667"/>
      <c r="AD378" s="667"/>
      <c r="AE378" s="667"/>
      <c r="AF378" s="682"/>
      <c r="AG378" s="682"/>
      <c r="AH378" s="247"/>
      <c r="AI378" s="682"/>
      <c r="AJ378" s="682"/>
      <c r="AK378" s="247"/>
      <c r="AL378" s="548"/>
      <c r="AM378" s="1039"/>
      <c r="AN378" s="587"/>
      <c r="AO378"/>
      <c r="AP378"/>
      <c r="AQ378"/>
      <c r="AR378"/>
      <c r="AS378"/>
      <c r="AT378"/>
      <c r="AU378"/>
      <c r="AV378"/>
      <c r="AW378"/>
      <c r="AX378"/>
    </row>
    <row r="379" spans="1:50" s="787" customFormat="1" ht="31.8" thickBot="1" x14ac:dyDescent="0.35">
      <c r="A379" s="692"/>
      <c r="B379" s="686"/>
      <c r="C379" s="674"/>
      <c r="D379" s="13"/>
      <c r="E379" s="683"/>
      <c r="F379" s="681"/>
      <c r="G379" s="190"/>
      <c r="H379" s="243"/>
      <c r="I379" s="684"/>
      <c r="J379" s="671"/>
      <c r="K379" s="196"/>
      <c r="L379" s="654"/>
      <c r="M379" s="654"/>
      <c r="N379" s="654"/>
      <c r="O379" s="654"/>
      <c r="P379" s="654"/>
      <c r="Q379" s="654"/>
      <c r="R379" s="196"/>
      <c r="S379" s="654"/>
      <c r="T379" s="654"/>
      <c r="U379" s="196"/>
      <c r="V379" s="654"/>
      <c r="W379" s="654"/>
      <c r="X379" s="654"/>
      <c r="Y379" s="659"/>
      <c r="Z379" s="659"/>
      <c r="AA379" s="659"/>
      <c r="AB379" s="247"/>
      <c r="AC379" s="667"/>
      <c r="AD379" s="667"/>
      <c r="AE379" s="667"/>
      <c r="AF379" s="682"/>
      <c r="AG379" s="682"/>
      <c r="AH379" s="247"/>
      <c r="AI379" s="682"/>
      <c r="AJ379" s="682"/>
      <c r="AK379" s="247"/>
      <c r="AL379" s="548"/>
      <c r="AM379" s="1039"/>
      <c r="AN379" s="587"/>
      <c r="AO379"/>
      <c r="AP379"/>
      <c r="AQ379"/>
      <c r="AR379"/>
      <c r="AS379"/>
      <c r="AT379"/>
      <c r="AU379"/>
      <c r="AV379"/>
      <c r="AW379"/>
      <c r="AX379"/>
    </row>
    <row r="380" spans="1:50" s="787" customFormat="1" ht="31.8" thickBot="1" x14ac:dyDescent="0.35">
      <c r="A380" s="692"/>
      <c r="B380" s="686"/>
      <c r="C380" s="674"/>
      <c r="D380" s="13"/>
      <c r="E380" s="683"/>
      <c r="F380" s="681"/>
      <c r="G380" s="190"/>
      <c r="H380" s="243"/>
      <c r="I380" s="684"/>
      <c r="J380" s="671"/>
      <c r="K380" s="196"/>
      <c r="L380" s="654"/>
      <c r="M380" s="654"/>
      <c r="N380" s="654"/>
      <c r="O380" s="654"/>
      <c r="P380" s="654"/>
      <c r="Q380" s="654"/>
      <c r="R380" s="196"/>
      <c r="S380" s="654"/>
      <c r="T380" s="654"/>
      <c r="U380" s="196"/>
      <c r="V380" s="654"/>
      <c r="W380" s="654"/>
      <c r="X380" s="654"/>
      <c r="Y380" s="659"/>
      <c r="Z380" s="659"/>
      <c r="AA380" s="659"/>
      <c r="AB380" s="247"/>
      <c r="AC380" s="667"/>
      <c r="AD380" s="667"/>
      <c r="AE380" s="667"/>
      <c r="AF380" s="682"/>
      <c r="AG380" s="682"/>
      <c r="AH380" s="247"/>
      <c r="AI380" s="682"/>
      <c r="AJ380" s="682"/>
      <c r="AK380" s="247"/>
      <c r="AL380" s="548"/>
      <c r="AM380" s="1039"/>
      <c r="AN380" s="587"/>
      <c r="AO380"/>
      <c r="AP380"/>
      <c r="AQ380"/>
      <c r="AR380"/>
      <c r="AS380"/>
      <c r="AT380"/>
      <c r="AU380"/>
      <c r="AV380"/>
      <c r="AW380"/>
      <c r="AX380"/>
    </row>
    <row r="381" spans="1:50" s="787" customFormat="1" ht="31.8" thickBot="1" x14ac:dyDescent="0.35">
      <c r="A381" s="692"/>
      <c r="B381" s="686"/>
      <c r="C381" s="674"/>
      <c r="D381" s="13"/>
      <c r="E381" s="683"/>
      <c r="F381" s="681"/>
      <c r="G381" s="190"/>
      <c r="H381" s="243"/>
      <c r="I381" s="684"/>
      <c r="J381" s="671"/>
      <c r="K381" s="196"/>
      <c r="L381" s="654"/>
      <c r="M381" s="654"/>
      <c r="N381" s="654"/>
      <c r="O381" s="654"/>
      <c r="P381" s="654"/>
      <c r="Q381" s="654"/>
      <c r="R381" s="196"/>
      <c r="S381" s="654"/>
      <c r="T381" s="654"/>
      <c r="U381" s="196"/>
      <c r="V381" s="654"/>
      <c r="W381" s="654"/>
      <c r="X381" s="654"/>
      <c r="Y381" s="659"/>
      <c r="Z381" s="659"/>
      <c r="AA381" s="659"/>
      <c r="AB381" s="247"/>
      <c r="AC381" s="667"/>
      <c r="AD381" s="667"/>
      <c r="AE381" s="667"/>
      <c r="AF381" s="682"/>
      <c r="AG381" s="682"/>
      <c r="AH381" s="247"/>
      <c r="AI381" s="682"/>
      <c r="AJ381" s="682"/>
      <c r="AK381" s="247"/>
      <c r="AL381" s="548"/>
      <c r="AM381" s="1039"/>
      <c r="AN381" s="587"/>
      <c r="AO381"/>
      <c r="AP381"/>
      <c r="AQ381"/>
      <c r="AR381"/>
      <c r="AS381"/>
      <c r="AT381"/>
      <c r="AU381"/>
      <c r="AV381"/>
      <c r="AW381"/>
      <c r="AX381"/>
    </row>
    <row r="382" spans="1:50" s="787" customFormat="1" ht="31.8" thickBot="1" x14ac:dyDescent="0.35">
      <c r="A382" s="692"/>
      <c r="B382" s="686"/>
      <c r="C382" s="674"/>
      <c r="D382" s="13"/>
      <c r="E382" s="683"/>
      <c r="F382" s="681"/>
      <c r="G382" s="190"/>
      <c r="H382" s="243"/>
      <c r="I382" s="684"/>
      <c r="J382" s="671"/>
      <c r="K382" s="196"/>
      <c r="L382" s="654"/>
      <c r="M382" s="654"/>
      <c r="N382" s="654"/>
      <c r="O382" s="654"/>
      <c r="P382" s="654"/>
      <c r="Q382" s="654"/>
      <c r="R382" s="196"/>
      <c r="S382" s="654"/>
      <c r="T382" s="654"/>
      <c r="U382" s="196"/>
      <c r="V382" s="654"/>
      <c r="W382" s="654"/>
      <c r="X382" s="654"/>
      <c r="Y382" s="659"/>
      <c r="Z382" s="659"/>
      <c r="AA382" s="659"/>
      <c r="AB382" s="247"/>
      <c r="AC382" s="667"/>
      <c r="AD382" s="667"/>
      <c r="AE382" s="667"/>
      <c r="AF382" s="682"/>
      <c r="AG382" s="682"/>
      <c r="AH382" s="247"/>
      <c r="AI382" s="682"/>
      <c r="AJ382" s="682"/>
      <c r="AK382" s="247"/>
      <c r="AL382" s="548"/>
      <c r="AM382" s="1039"/>
      <c r="AN382" s="587"/>
      <c r="AO382"/>
      <c r="AP382"/>
      <c r="AQ382"/>
      <c r="AR382"/>
      <c r="AS382"/>
      <c r="AT382"/>
      <c r="AU382"/>
      <c r="AV382"/>
      <c r="AW382"/>
      <c r="AX382"/>
    </row>
    <row r="383" spans="1:50" s="787" customFormat="1" ht="31.8" thickBot="1" x14ac:dyDescent="0.35">
      <c r="A383" s="692"/>
      <c r="B383" s="686"/>
      <c r="C383" s="674"/>
      <c r="D383" s="13"/>
      <c r="E383" s="683"/>
      <c r="F383" s="681"/>
      <c r="G383" s="190"/>
      <c r="H383" s="243"/>
      <c r="I383" s="684"/>
      <c r="J383" s="671"/>
      <c r="K383" s="196"/>
      <c r="L383" s="654"/>
      <c r="M383" s="654"/>
      <c r="N383" s="654"/>
      <c r="O383" s="654"/>
      <c r="P383" s="654"/>
      <c r="Q383" s="654"/>
      <c r="R383" s="196"/>
      <c r="S383" s="654"/>
      <c r="T383" s="654"/>
      <c r="U383" s="196"/>
      <c r="V383" s="654"/>
      <c r="W383" s="654"/>
      <c r="X383" s="654"/>
      <c r="Y383" s="659"/>
      <c r="Z383" s="659"/>
      <c r="AA383" s="659"/>
      <c r="AB383" s="247"/>
      <c r="AC383" s="667"/>
      <c r="AD383" s="667"/>
      <c r="AE383" s="667"/>
      <c r="AF383" s="682"/>
      <c r="AG383" s="682"/>
      <c r="AH383" s="247"/>
      <c r="AI383" s="682"/>
      <c r="AJ383" s="682"/>
      <c r="AK383" s="247"/>
      <c r="AL383" s="548"/>
      <c r="AM383" s="1039"/>
      <c r="AN383" s="587"/>
      <c r="AO383"/>
      <c r="AP383"/>
      <c r="AQ383"/>
      <c r="AR383"/>
      <c r="AS383"/>
      <c r="AT383"/>
      <c r="AU383"/>
      <c r="AV383"/>
      <c r="AW383"/>
      <c r="AX383"/>
    </row>
    <row r="384" spans="1:50" s="787" customFormat="1" ht="31.8" thickBot="1" x14ac:dyDescent="0.35">
      <c r="A384" s="692"/>
      <c r="B384" s="686"/>
      <c r="C384" s="674"/>
      <c r="D384" s="13"/>
      <c r="E384" s="683"/>
      <c r="F384" s="681"/>
      <c r="G384" s="190"/>
      <c r="H384" s="243"/>
      <c r="I384" s="684"/>
      <c r="J384" s="671"/>
      <c r="K384" s="196"/>
      <c r="L384" s="654"/>
      <c r="M384" s="654"/>
      <c r="N384" s="654"/>
      <c r="O384" s="654"/>
      <c r="P384" s="654"/>
      <c r="Q384" s="654"/>
      <c r="R384" s="196"/>
      <c r="S384" s="654"/>
      <c r="T384" s="654"/>
      <c r="U384" s="196"/>
      <c r="V384" s="654"/>
      <c r="W384" s="654"/>
      <c r="X384" s="654"/>
      <c r="Y384" s="659"/>
      <c r="Z384" s="659"/>
      <c r="AA384" s="659"/>
      <c r="AB384" s="247"/>
      <c r="AC384" s="667"/>
      <c r="AD384" s="667"/>
      <c r="AE384" s="667"/>
      <c r="AF384" s="682"/>
      <c r="AG384" s="682"/>
      <c r="AH384" s="247"/>
      <c r="AI384" s="682"/>
      <c r="AJ384" s="682"/>
      <c r="AK384" s="247"/>
      <c r="AL384" s="548"/>
      <c r="AM384" s="1039"/>
      <c r="AN384" s="587"/>
      <c r="AO384"/>
      <c r="AP384"/>
      <c r="AQ384"/>
      <c r="AR384"/>
      <c r="AS384"/>
      <c r="AT384"/>
      <c r="AU384"/>
      <c r="AV384"/>
      <c r="AW384"/>
      <c r="AX384"/>
    </row>
    <row r="385" spans="1:50" s="787" customFormat="1" ht="31.8" thickBot="1" x14ac:dyDescent="0.35">
      <c r="A385" s="692"/>
      <c r="B385" s="686"/>
      <c r="C385" s="674"/>
      <c r="D385" s="13"/>
      <c r="E385" s="683"/>
      <c r="F385" s="681"/>
      <c r="G385" s="190"/>
      <c r="H385" s="243"/>
      <c r="I385" s="684"/>
      <c r="J385" s="671"/>
      <c r="K385" s="196"/>
      <c r="L385" s="654"/>
      <c r="M385" s="654"/>
      <c r="N385" s="654"/>
      <c r="O385" s="654"/>
      <c r="P385" s="654"/>
      <c r="Q385" s="654"/>
      <c r="R385" s="196"/>
      <c r="S385" s="654"/>
      <c r="T385" s="654"/>
      <c r="U385" s="196"/>
      <c r="V385" s="654"/>
      <c r="W385" s="654"/>
      <c r="X385" s="654"/>
      <c r="Y385" s="659"/>
      <c r="Z385" s="659"/>
      <c r="AA385" s="659"/>
      <c r="AB385" s="247"/>
      <c r="AC385" s="667"/>
      <c r="AD385" s="667"/>
      <c r="AE385" s="667"/>
      <c r="AF385" s="682"/>
      <c r="AG385" s="682"/>
      <c r="AH385" s="247"/>
      <c r="AI385" s="682"/>
      <c r="AJ385" s="682"/>
      <c r="AK385" s="247"/>
      <c r="AL385" s="548"/>
      <c r="AM385" s="1039"/>
      <c r="AN385" s="587"/>
      <c r="AO385"/>
      <c r="AP385"/>
      <c r="AQ385"/>
      <c r="AR385"/>
      <c r="AS385"/>
      <c r="AT385"/>
      <c r="AU385"/>
      <c r="AV385"/>
      <c r="AW385"/>
      <c r="AX385"/>
    </row>
    <row r="386" spans="1:50" s="787" customFormat="1" ht="31.8" thickBot="1" x14ac:dyDescent="0.35">
      <c r="A386" s="692"/>
      <c r="B386" s="686"/>
      <c r="C386" s="674"/>
      <c r="D386" s="13"/>
      <c r="E386" s="683"/>
      <c r="F386" s="681"/>
      <c r="G386" s="190"/>
      <c r="H386" s="243"/>
      <c r="I386" s="684"/>
      <c r="J386" s="671"/>
      <c r="K386" s="196"/>
      <c r="L386" s="654"/>
      <c r="M386" s="654"/>
      <c r="N386" s="654"/>
      <c r="O386" s="654"/>
      <c r="P386" s="654"/>
      <c r="Q386" s="654"/>
      <c r="R386" s="196"/>
      <c r="S386" s="654"/>
      <c r="T386" s="654"/>
      <c r="U386" s="196"/>
      <c r="V386" s="654"/>
      <c r="W386" s="654"/>
      <c r="X386" s="654"/>
      <c r="Y386" s="659"/>
      <c r="Z386" s="659"/>
      <c r="AA386" s="659"/>
      <c r="AB386" s="247"/>
      <c r="AC386" s="667"/>
      <c r="AD386" s="667"/>
      <c r="AE386" s="667"/>
      <c r="AF386" s="682"/>
      <c r="AG386" s="682"/>
      <c r="AH386" s="247"/>
      <c r="AI386" s="682"/>
      <c r="AJ386" s="682"/>
      <c r="AK386" s="247"/>
      <c r="AL386" s="548"/>
      <c r="AM386" s="1039"/>
      <c r="AN386" s="587"/>
      <c r="AO386"/>
      <c r="AP386"/>
      <c r="AQ386"/>
      <c r="AR386"/>
      <c r="AS386"/>
      <c r="AT386"/>
      <c r="AU386"/>
      <c r="AV386"/>
      <c r="AW386"/>
      <c r="AX386"/>
    </row>
    <row r="387" spans="1:50" s="787" customFormat="1" ht="31.8" thickBot="1" x14ac:dyDescent="0.35">
      <c r="A387" s="692"/>
      <c r="B387" s="686"/>
      <c r="C387" s="674"/>
      <c r="D387" s="13"/>
      <c r="E387" s="683"/>
      <c r="F387" s="681"/>
      <c r="G387" s="190"/>
      <c r="H387" s="243"/>
      <c r="I387" s="684"/>
      <c r="J387" s="671"/>
      <c r="K387" s="196"/>
      <c r="L387" s="654"/>
      <c r="M387" s="654"/>
      <c r="N387" s="654"/>
      <c r="O387" s="654"/>
      <c r="P387" s="654"/>
      <c r="Q387" s="654"/>
      <c r="R387" s="196"/>
      <c r="S387" s="654"/>
      <c r="T387" s="654"/>
      <c r="U387" s="196"/>
      <c r="V387" s="654"/>
      <c r="W387" s="654"/>
      <c r="X387" s="654"/>
      <c r="Y387" s="659"/>
      <c r="Z387" s="659"/>
      <c r="AA387" s="659"/>
      <c r="AB387" s="247"/>
      <c r="AC387" s="667"/>
      <c r="AD387" s="667"/>
      <c r="AE387" s="667"/>
      <c r="AF387" s="682"/>
      <c r="AG387" s="682"/>
      <c r="AH387" s="247"/>
      <c r="AI387" s="682"/>
      <c r="AJ387" s="682"/>
      <c r="AK387" s="247"/>
      <c r="AL387" s="548"/>
      <c r="AM387" s="1039"/>
      <c r="AN387" s="587"/>
      <c r="AO387"/>
      <c r="AP387"/>
      <c r="AQ387"/>
      <c r="AR387"/>
      <c r="AS387"/>
      <c r="AT387"/>
      <c r="AU387"/>
      <c r="AV387"/>
      <c r="AW387"/>
      <c r="AX387"/>
    </row>
    <row r="388" spans="1:50" s="787" customFormat="1" ht="31.8" thickBot="1" x14ac:dyDescent="0.35">
      <c r="A388" s="692"/>
      <c r="B388" s="686"/>
      <c r="C388" s="674"/>
      <c r="D388" s="13"/>
      <c r="E388" s="683"/>
      <c r="F388" s="681"/>
      <c r="G388" s="190"/>
      <c r="H388" s="243"/>
      <c r="I388" s="684"/>
      <c r="J388" s="671"/>
      <c r="K388" s="196"/>
      <c r="L388" s="654"/>
      <c r="M388" s="654"/>
      <c r="N388" s="654"/>
      <c r="O388" s="654"/>
      <c r="P388" s="654"/>
      <c r="Q388" s="654"/>
      <c r="R388" s="196"/>
      <c r="S388" s="654"/>
      <c r="T388" s="654"/>
      <c r="U388" s="196"/>
      <c r="V388" s="654"/>
      <c r="W388" s="654"/>
      <c r="X388" s="654"/>
      <c r="Y388" s="659"/>
      <c r="Z388" s="659"/>
      <c r="AA388" s="659"/>
      <c r="AB388" s="247"/>
      <c r="AC388" s="667"/>
      <c r="AD388" s="667"/>
      <c r="AE388" s="667"/>
      <c r="AF388" s="682"/>
      <c r="AG388" s="682"/>
      <c r="AH388" s="247"/>
      <c r="AI388" s="682"/>
      <c r="AJ388" s="682"/>
      <c r="AK388" s="247"/>
      <c r="AL388" s="548"/>
      <c r="AM388" s="1039"/>
      <c r="AN388" s="587"/>
      <c r="AO388"/>
      <c r="AP388"/>
      <c r="AQ388"/>
      <c r="AR388"/>
      <c r="AS388"/>
      <c r="AT388"/>
      <c r="AU388"/>
      <c r="AV388"/>
      <c r="AW388"/>
      <c r="AX388"/>
    </row>
    <row r="389" spans="1:50" s="787" customFormat="1" ht="31.8" thickBot="1" x14ac:dyDescent="0.35">
      <c r="A389" s="692"/>
      <c r="B389" s="686"/>
      <c r="C389" s="674"/>
      <c r="D389" s="13"/>
      <c r="E389" s="683"/>
      <c r="F389" s="681"/>
      <c r="G389" s="190"/>
      <c r="H389" s="243"/>
      <c r="I389" s="684"/>
      <c r="J389" s="671"/>
      <c r="K389" s="196"/>
      <c r="L389" s="654"/>
      <c r="M389" s="654"/>
      <c r="N389" s="654"/>
      <c r="O389" s="654"/>
      <c r="P389" s="654"/>
      <c r="Q389" s="654"/>
      <c r="R389" s="196"/>
      <c r="S389" s="654"/>
      <c r="T389" s="654"/>
      <c r="U389" s="196"/>
      <c r="V389" s="654"/>
      <c r="W389" s="654"/>
      <c r="X389" s="654"/>
      <c r="Y389" s="659"/>
      <c r="Z389" s="659"/>
      <c r="AA389" s="659"/>
      <c r="AB389" s="247"/>
      <c r="AC389" s="667"/>
      <c r="AD389" s="667"/>
      <c r="AE389" s="667"/>
      <c r="AF389" s="682"/>
      <c r="AG389" s="682"/>
      <c r="AH389" s="247"/>
      <c r="AI389" s="682"/>
      <c r="AJ389" s="682"/>
      <c r="AK389" s="247"/>
      <c r="AL389" s="548"/>
      <c r="AM389" s="1039"/>
      <c r="AN389" s="587"/>
      <c r="AO389"/>
      <c r="AP389"/>
      <c r="AQ389"/>
      <c r="AR389"/>
      <c r="AS389"/>
      <c r="AT389"/>
      <c r="AU389"/>
      <c r="AV389"/>
      <c r="AW389"/>
      <c r="AX389"/>
    </row>
    <row r="390" spans="1:50" s="787" customFormat="1" ht="31.8" thickBot="1" x14ac:dyDescent="0.35">
      <c r="A390" s="692"/>
      <c r="B390" s="686"/>
      <c r="C390" s="674"/>
      <c r="D390" s="13"/>
      <c r="E390" s="683"/>
      <c r="F390" s="681"/>
      <c r="G390" s="190"/>
      <c r="H390" s="243"/>
      <c r="I390" s="684"/>
      <c r="J390" s="671"/>
      <c r="K390" s="196"/>
      <c r="L390" s="654"/>
      <c r="M390" s="654"/>
      <c r="N390" s="654"/>
      <c r="O390" s="654"/>
      <c r="P390" s="654"/>
      <c r="Q390" s="654"/>
      <c r="R390" s="196"/>
      <c r="S390" s="654"/>
      <c r="T390" s="654"/>
      <c r="U390" s="196"/>
      <c r="V390" s="654"/>
      <c r="W390" s="654"/>
      <c r="X390" s="654"/>
      <c r="Y390" s="659"/>
      <c r="Z390" s="659"/>
      <c r="AA390" s="659"/>
      <c r="AB390" s="247"/>
      <c r="AC390" s="667"/>
      <c r="AD390" s="667"/>
      <c r="AE390" s="667"/>
      <c r="AF390" s="682"/>
      <c r="AG390" s="682"/>
      <c r="AH390" s="247"/>
      <c r="AI390" s="682"/>
      <c r="AJ390" s="682"/>
      <c r="AK390" s="247"/>
      <c r="AL390" s="548"/>
      <c r="AM390" s="1039"/>
      <c r="AN390" s="587"/>
      <c r="AO390"/>
      <c r="AP390"/>
      <c r="AQ390"/>
      <c r="AR390"/>
      <c r="AS390"/>
      <c r="AT390"/>
      <c r="AU390"/>
      <c r="AV390"/>
      <c r="AW390"/>
      <c r="AX390"/>
    </row>
    <row r="391" spans="1:50" s="787" customFormat="1" ht="31.8" thickBot="1" x14ac:dyDescent="0.35">
      <c r="A391" s="692"/>
      <c r="B391" s="686"/>
      <c r="C391" s="674"/>
      <c r="D391" s="13"/>
      <c r="E391" s="683"/>
      <c r="F391" s="681"/>
      <c r="G391" s="190"/>
      <c r="H391" s="243"/>
      <c r="I391" s="684"/>
      <c r="J391" s="671"/>
      <c r="K391" s="196"/>
      <c r="L391" s="654"/>
      <c r="M391" s="654"/>
      <c r="N391" s="654"/>
      <c r="O391" s="654"/>
      <c r="P391" s="654"/>
      <c r="Q391" s="654"/>
      <c r="R391" s="196"/>
      <c r="S391" s="654"/>
      <c r="T391" s="654"/>
      <c r="U391" s="196"/>
      <c r="V391" s="654"/>
      <c r="W391" s="654"/>
      <c r="X391" s="654"/>
      <c r="Y391" s="659"/>
      <c r="Z391" s="659"/>
      <c r="AA391" s="659"/>
      <c r="AB391" s="247"/>
      <c r="AC391" s="667"/>
      <c r="AD391" s="667"/>
      <c r="AE391" s="667"/>
      <c r="AF391" s="682"/>
      <c r="AG391" s="682"/>
      <c r="AH391" s="247"/>
      <c r="AI391" s="682"/>
      <c r="AJ391" s="682"/>
      <c r="AK391" s="247"/>
      <c r="AL391" s="548"/>
      <c r="AM391" s="1039"/>
      <c r="AN391" s="587"/>
      <c r="AO391"/>
      <c r="AP391"/>
      <c r="AQ391"/>
      <c r="AR391"/>
      <c r="AS391"/>
      <c r="AT391"/>
      <c r="AU391"/>
      <c r="AV391"/>
      <c r="AW391"/>
      <c r="AX391"/>
    </row>
    <row r="392" spans="1:50" s="787" customFormat="1" ht="31.8" thickBot="1" x14ac:dyDescent="0.35">
      <c r="A392" s="692"/>
      <c r="B392" s="686"/>
      <c r="C392" s="674"/>
      <c r="D392" s="13"/>
      <c r="E392" s="683"/>
      <c r="F392" s="681"/>
      <c r="G392" s="190"/>
      <c r="H392" s="243"/>
      <c r="I392" s="684"/>
      <c r="J392" s="671"/>
      <c r="K392" s="196"/>
      <c r="L392" s="654"/>
      <c r="M392" s="654"/>
      <c r="N392" s="654"/>
      <c r="O392" s="654"/>
      <c r="P392" s="654"/>
      <c r="Q392" s="654"/>
      <c r="R392" s="196"/>
      <c r="S392" s="654"/>
      <c r="T392" s="654"/>
      <c r="U392" s="196"/>
      <c r="V392" s="654"/>
      <c r="W392" s="654"/>
      <c r="X392" s="654"/>
      <c r="Y392" s="659"/>
      <c r="Z392" s="659"/>
      <c r="AA392" s="659"/>
      <c r="AB392" s="247"/>
      <c r="AC392" s="667"/>
      <c r="AD392" s="667"/>
      <c r="AE392" s="667"/>
      <c r="AF392" s="682"/>
      <c r="AG392" s="682"/>
      <c r="AH392" s="247"/>
      <c r="AI392" s="682"/>
      <c r="AJ392" s="682"/>
      <c r="AK392" s="247"/>
      <c r="AL392" s="548"/>
      <c r="AM392" s="1039"/>
      <c r="AN392" s="587"/>
      <c r="AO392"/>
      <c r="AP392"/>
      <c r="AQ392"/>
      <c r="AR392"/>
      <c r="AS392"/>
      <c r="AT392"/>
      <c r="AU392"/>
      <c r="AV392"/>
      <c r="AW392"/>
      <c r="AX392"/>
    </row>
    <row r="393" spans="1:50" s="787" customFormat="1" ht="31.8" thickBot="1" x14ac:dyDescent="0.35">
      <c r="A393" s="692"/>
      <c r="B393" s="686"/>
      <c r="C393" s="674"/>
      <c r="D393" s="13"/>
      <c r="E393" s="683"/>
      <c r="F393" s="681"/>
      <c r="G393" s="190"/>
      <c r="H393" s="243"/>
      <c r="I393" s="684"/>
      <c r="J393" s="671"/>
      <c r="K393" s="196"/>
      <c r="L393" s="654"/>
      <c r="M393" s="654"/>
      <c r="N393" s="654"/>
      <c r="O393" s="654"/>
      <c r="P393" s="654"/>
      <c r="Q393" s="654"/>
      <c r="R393" s="196"/>
      <c r="S393" s="654"/>
      <c r="T393" s="654"/>
      <c r="U393" s="196"/>
      <c r="V393" s="654"/>
      <c r="W393" s="654"/>
      <c r="X393" s="654"/>
      <c r="Y393" s="659"/>
      <c r="Z393" s="659"/>
      <c r="AA393" s="659"/>
      <c r="AB393" s="247"/>
      <c r="AC393" s="667"/>
      <c r="AD393" s="667"/>
      <c r="AE393" s="667"/>
      <c r="AF393" s="682"/>
      <c r="AG393" s="682"/>
      <c r="AH393" s="247"/>
      <c r="AI393" s="682"/>
      <c r="AJ393" s="682"/>
      <c r="AK393" s="247"/>
      <c r="AL393" s="548"/>
      <c r="AM393" s="1039"/>
      <c r="AN393" s="587"/>
      <c r="AO393"/>
      <c r="AP393"/>
      <c r="AQ393"/>
      <c r="AR393"/>
      <c r="AS393"/>
      <c r="AT393"/>
      <c r="AU393"/>
      <c r="AV393"/>
      <c r="AW393"/>
      <c r="AX393"/>
    </row>
    <row r="394" spans="1:50" s="787" customFormat="1" ht="31.8" thickBot="1" x14ac:dyDescent="0.35">
      <c r="A394" s="692"/>
      <c r="B394" s="686"/>
      <c r="C394" s="674"/>
      <c r="D394" s="13"/>
      <c r="E394" s="683"/>
      <c r="F394" s="681"/>
      <c r="G394" s="190"/>
      <c r="H394" s="243"/>
      <c r="I394" s="684"/>
      <c r="J394" s="671"/>
      <c r="K394" s="196"/>
      <c r="L394" s="654"/>
      <c r="M394" s="654"/>
      <c r="N394" s="654"/>
      <c r="O394" s="654"/>
      <c r="P394" s="654"/>
      <c r="Q394" s="654"/>
      <c r="R394" s="196"/>
      <c r="S394" s="654"/>
      <c r="T394" s="654"/>
      <c r="U394" s="196"/>
      <c r="V394" s="654"/>
      <c r="W394" s="654"/>
      <c r="X394" s="654"/>
      <c r="Y394" s="659"/>
      <c r="Z394" s="659"/>
      <c r="AA394" s="659"/>
      <c r="AB394" s="247"/>
      <c r="AC394" s="667"/>
      <c r="AD394" s="667"/>
      <c r="AE394" s="667"/>
      <c r="AF394" s="682"/>
      <c r="AG394" s="682"/>
      <c r="AH394" s="247"/>
      <c r="AI394" s="682"/>
      <c r="AJ394" s="682"/>
      <c r="AK394" s="247"/>
      <c r="AL394" s="548"/>
      <c r="AM394" s="1039"/>
      <c r="AN394" s="587"/>
      <c r="AO394"/>
      <c r="AP394"/>
      <c r="AQ394"/>
      <c r="AR394"/>
      <c r="AS394"/>
      <c r="AT394"/>
      <c r="AU394"/>
      <c r="AV394"/>
      <c r="AW394"/>
      <c r="AX394"/>
    </row>
    <row r="395" spans="1:50" s="787" customFormat="1" ht="31.8" thickBot="1" x14ac:dyDescent="0.35">
      <c r="A395" s="692"/>
      <c r="B395" s="686"/>
      <c r="C395" s="674"/>
      <c r="D395" s="13"/>
      <c r="E395" s="683"/>
      <c r="F395" s="681"/>
      <c r="G395" s="190"/>
      <c r="H395" s="243"/>
      <c r="I395" s="684"/>
      <c r="J395" s="671"/>
      <c r="K395" s="196"/>
      <c r="L395" s="654"/>
      <c r="M395" s="654"/>
      <c r="N395" s="654"/>
      <c r="O395" s="654"/>
      <c r="P395" s="654"/>
      <c r="Q395" s="654"/>
      <c r="R395" s="196"/>
      <c r="S395" s="654"/>
      <c r="T395" s="654"/>
      <c r="U395" s="196"/>
      <c r="V395" s="654"/>
      <c r="W395" s="654"/>
      <c r="X395" s="654"/>
      <c r="Y395" s="659"/>
      <c r="Z395" s="659"/>
      <c r="AA395" s="659"/>
      <c r="AB395" s="247"/>
      <c r="AC395" s="667"/>
      <c r="AD395" s="667"/>
      <c r="AE395" s="667"/>
      <c r="AF395" s="682"/>
      <c r="AG395" s="682"/>
      <c r="AH395" s="247"/>
      <c r="AI395" s="682"/>
      <c r="AJ395" s="682"/>
      <c r="AK395" s="247"/>
      <c r="AL395" s="548"/>
      <c r="AM395" s="1039"/>
      <c r="AN395" s="587"/>
      <c r="AO395"/>
      <c r="AP395"/>
      <c r="AQ395"/>
      <c r="AR395"/>
      <c r="AS395"/>
      <c r="AT395"/>
      <c r="AU395"/>
      <c r="AV395"/>
      <c r="AW395"/>
      <c r="AX395"/>
    </row>
    <row r="396" spans="1:50" s="787" customFormat="1" ht="31.8" thickBot="1" x14ac:dyDescent="0.35">
      <c r="A396" s="692"/>
      <c r="B396" s="686"/>
      <c r="C396" s="674"/>
      <c r="D396" s="13"/>
      <c r="E396" s="683"/>
      <c r="F396" s="681"/>
      <c r="G396" s="190"/>
      <c r="H396" s="243"/>
      <c r="I396" s="684"/>
      <c r="J396" s="671"/>
      <c r="K396" s="196"/>
      <c r="L396" s="654"/>
      <c r="M396" s="654"/>
      <c r="N396" s="654"/>
      <c r="O396" s="654"/>
      <c r="P396" s="654"/>
      <c r="Q396" s="654"/>
      <c r="R396" s="196"/>
      <c r="S396" s="654"/>
      <c r="T396" s="654"/>
      <c r="U396" s="196"/>
      <c r="V396" s="654"/>
      <c r="W396" s="654"/>
      <c r="X396" s="654"/>
      <c r="Y396" s="659"/>
      <c r="Z396" s="659"/>
      <c r="AA396" s="659"/>
      <c r="AB396" s="247"/>
      <c r="AC396" s="667"/>
      <c r="AD396" s="667"/>
      <c r="AE396" s="667"/>
      <c r="AF396" s="682"/>
      <c r="AG396" s="682"/>
      <c r="AH396" s="247"/>
      <c r="AI396" s="682"/>
      <c r="AJ396" s="682"/>
      <c r="AK396" s="247"/>
      <c r="AL396" s="548"/>
      <c r="AM396" s="1039"/>
      <c r="AN396" s="587"/>
      <c r="AO396"/>
      <c r="AP396"/>
      <c r="AQ396"/>
      <c r="AR396"/>
      <c r="AS396"/>
      <c r="AT396"/>
      <c r="AU396"/>
      <c r="AV396"/>
      <c r="AW396"/>
      <c r="AX396"/>
    </row>
    <row r="397" spans="1:50" s="787" customFormat="1" ht="31.8" thickBot="1" x14ac:dyDescent="0.35">
      <c r="A397" s="692"/>
      <c r="B397" s="686"/>
      <c r="C397" s="674"/>
      <c r="D397" s="13"/>
      <c r="E397" s="683"/>
      <c r="F397" s="681"/>
      <c r="G397" s="190"/>
      <c r="H397" s="243"/>
      <c r="I397" s="684"/>
      <c r="J397" s="671"/>
      <c r="K397" s="196"/>
      <c r="L397" s="654"/>
      <c r="M397" s="654"/>
      <c r="N397" s="654"/>
      <c r="O397" s="654"/>
      <c r="P397" s="654"/>
      <c r="Q397" s="654"/>
      <c r="R397" s="196"/>
      <c r="S397" s="654"/>
      <c r="T397" s="654"/>
      <c r="U397" s="196"/>
      <c r="V397" s="654"/>
      <c r="W397" s="654"/>
      <c r="X397" s="654"/>
      <c r="Y397" s="659"/>
      <c r="Z397" s="659"/>
      <c r="AA397" s="659"/>
      <c r="AB397" s="247"/>
      <c r="AC397" s="667"/>
      <c r="AD397" s="667"/>
      <c r="AE397" s="667"/>
      <c r="AF397" s="682"/>
      <c r="AG397" s="682"/>
      <c r="AH397" s="247"/>
      <c r="AI397" s="682"/>
      <c r="AJ397" s="682"/>
      <c r="AK397" s="247"/>
      <c r="AL397" s="548"/>
      <c r="AM397" s="1039"/>
      <c r="AN397" s="587"/>
      <c r="AO397"/>
      <c r="AP397"/>
      <c r="AQ397"/>
      <c r="AR397"/>
      <c r="AS397"/>
      <c r="AT397"/>
      <c r="AU397"/>
      <c r="AV397"/>
      <c r="AW397"/>
      <c r="AX397"/>
    </row>
    <row r="398" spans="1:50" s="787" customFormat="1" ht="31.8" thickBot="1" x14ac:dyDescent="0.35">
      <c r="A398" s="692"/>
      <c r="B398" s="686"/>
      <c r="C398" s="674"/>
      <c r="D398" s="13"/>
      <c r="E398" s="683"/>
      <c r="F398" s="681"/>
      <c r="G398" s="190"/>
      <c r="H398" s="243"/>
      <c r="I398" s="684"/>
      <c r="J398" s="671"/>
      <c r="K398" s="196"/>
      <c r="L398" s="654"/>
      <c r="M398" s="654"/>
      <c r="N398" s="654"/>
      <c r="O398" s="654"/>
      <c r="P398" s="654"/>
      <c r="Q398" s="654"/>
      <c r="R398" s="196"/>
      <c r="S398" s="654"/>
      <c r="T398" s="654"/>
      <c r="U398" s="196"/>
      <c r="V398" s="654"/>
      <c r="W398" s="654"/>
      <c r="X398" s="654"/>
      <c r="Y398" s="659"/>
      <c r="Z398" s="659"/>
      <c r="AA398" s="659"/>
      <c r="AB398" s="247"/>
      <c r="AC398" s="667"/>
      <c r="AD398" s="667"/>
      <c r="AE398" s="667"/>
      <c r="AF398" s="682"/>
      <c r="AG398" s="682"/>
      <c r="AH398" s="247"/>
      <c r="AI398" s="682"/>
      <c r="AJ398" s="682"/>
      <c r="AK398" s="247"/>
      <c r="AL398" s="548"/>
      <c r="AM398" s="1039"/>
      <c r="AN398" s="587"/>
      <c r="AO398"/>
      <c r="AP398"/>
      <c r="AQ398"/>
      <c r="AR398"/>
      <c r="AS398"/>
      <c r="AT398"/>
      <c r="AU398"/>
      <c r="AV398"/>
      <c r="AW398"/>
      <c r="AX398"/>
    </row>
    <row r="399" spans="1:50" s="787" customFormat="1" ht="31.8" thickBot="1" x14ac:dyDescent="0.35">
      <c r="A399" s="692"/>
      <c r="B399" s="686"/>
      <c r="C399" s="674"/>
      <c r="D399" s="13"/>
      <c r="E399" s="683"/>
      <c r="F399" s="681"/>
      <c r="G399" s="190"/>
      <c r="H399" s="243"/>
      <c r="I399" s="684"/>
      <c r="J399" s="671"/>
      <c r="K399" s="196"/>
      <c r="L399" s="654"/>
      <c r="M399" s="654"/>
      <c r="N399" s="654"/>
      <c r="O399" s="654"/>
      <c r="P399" s="654"/>
      <c r="Q399" s="654"/>
      <c r="R399" s="196"/>
      <c r="S399" s="654"/>
      <c r="T399" s="654"/>
      <c r="U399" s="196"/>
      <c r="V399" s="654"/>
      <c r="W399" s="654"/>
      <c r="X399" s="654"/>
      <c r="Y399" s="659"/>
      <c r="Z399" s="659"/>
      <c r="AA399" s="659"/>
      <c r="AB399" s="247"/>
      <c r="AC399" s="667"/>
      <c r="AD399" s="667"/>
      <c r="AE399" s="667"/>
      <c r="AF399" s="682"/>
      <c r="AG399" s="682"/>
      <c r="AH399" s="247"/>
      <c r="AI399" s="682"/>
      <c r="AJ399" s="682"/>
      <c r="AK399" s="247"/>
      <c r="AL399" s="548"/>
      <c r="AM399" s="1039"/>
      <c r="AN399" s="587"/>
      <c r="AO399"/>
      <c r="AP399"/>
      <c r="AQ399"/>
      <c r="AR399"/>
      <c r="AS399"/>
      <c r="AT399"/>
      <c r="AU399"/>
      <c r="AV399"/>
      <c r="AW399"/>
      <c r="AX399"/>
    </row>
    <row r="400" spans="1:50" s="787" customFormat="1" ht="31.8" thickBot="1" x14ac:dyDescent="0.35">
      <c r="A400" s="692"/>
      <c r="B400" s="686"/>
      <c r="C400" s="674"/>
      <c r="D400" s="13"/>
      <c r="E400" s="683"/>
      <c r="F400" s="681"/>
      <c r="G400" s="190"/>
      <c r="H400" s="243"/>
      <c r="I400" s="684"/>
      <c r="J400" s="671"/>
      <c r="K400" s="196"/>
      <c r="L400" s="654"/>
      <c r="M400" s="654"/>
      <c r="N400" s="654"/>
      <c r="O400" s="654"/>
      <c r="P400" s="654"/>
      <c r="Q400" s="654"/>
      <c r="R400" s="196"/>
      <c r="S400" s="654"/>
      <c r="T400" s="654"/>
      <c r="U400" s="196"/>
      <c r="V400" s="654"/>
      <c r="W400" s="654"/>
      <c r="X400" s="654"/>
      <c r="Y400" s="659"/>
      <c r="Z400" s="659"/>
      <c r="AA400" s="659"/>
      <c r="AB400" s="247"/>
      <c r="AC400" s="667"/>
      <c r="AD400" s="667"/>
      <c r="AE400" s="667"/>
      <c r="AF400" s="682"/>
      <c r="AG400" s="682"/>
      <c r="AH400" s="247"/>
      <c r="AI400" s="682"/>
      <c r="AJ400" s="682"/>
      <c r="AK400" s="247"/>
      <c r="AL400" s="548"/>
      <c r="AM400" s="1039"/>
      <c r="AN400" s="587"/>
      <c r="AO400"/>
      <c r="AP400"/>
      <c r="AQ400"/>
      <c r="AR400"/>
      <c r="AS400"/>
      <c r="AT400"/>
      <c r="AU400"/>
      <c r="AV400"/>
      <c r="AW400"/>
      <c r="AX400"/>
    </row>
    <row r="401" spans="1:50" s="787" customFormat="1" ht="31.8" thickBot="1" x14ac:dyDescent="0.35">
      <c r="A401" s="692"/>
      <c r="B401" s="686"/>
      <c r="C401" s="674"/>
      <c r="D401" s="13"/>
      <c r="E401" s="683"/>
      <c r="F401" s="681"/>
      <c r="G401" s="190"/>
      <c r="H401" s="243"/>
      <c r="I401" s="684"/>
      <c r="J401" s="671"/>
      <c r="K401" s="196"/>
      <c r="L401" s="654"/>
      <c r="M401" s="654"/>
      <c r="N401" s="654"/>
      <c r="O401" s="654"/>
      <c r="P401" s="654"/>
      <c r="Q401" s="654"/>
      <c r="R401" s="196"/>
      <c r="S401" s="654"/>
      <c r="T401" s="654"/>
      <c r="U401" s="196"/>
      <c r="V401" s="654"/>
      <c r="W401" s="654"/>
      <c r="X401" s="654"/>
      <c r="Y401" s="659"/>
      <c r="Z401" s="659"/>
      <c r="AA401" s="659"/>
      <c r="AB401" s="247"/>
      <c r="AC401" s="667"/>
      <c r="AD401" s="667"/>
      <c r="AE401" s="667"/>
      <c r="AF401" s="682"/>
      <c r="AG401" s="682"/>
      <c r="AH401" s="247"/>
      <c r="AI401" s="682"/>
      <c r="AJ401" s="682"/>
      <c r="AK401" s="247"/>
      <c r="AL401" s="548"/>
      <c r="AM401" s="1039"/>
      <c r="AN401" s="587"/>
      <c r="AO401"/>
      <c r="AP401"/>
      <c r="AQ401"/>
      <c r="AR401"/>
      <c r="AS401"/>
      <c r="AT401"/>
      <c r="AU401"/>
      <c r="AV401"/>
      <c r="AW401"/>
      <c r="AX401"/>
    </row>
    <row r="402" spans="1:50" s="787" customFormat="1" ht="31.8" thickBot="1" x14ac:dyDescent="0.35">
      <c r="A402" s="692"/>
      <c r="B402" s="686"/>
      <c r="C402" s="674"/>
      <c r="D402" s="13"/>
      <c r="E402" s="683"/>
      <c r="F402" s="681"/>
      <c r="G402" s="190"/>
      <c r="H402" s="243"/>
      <c r="I402" s="684"/>
      <c r="J402" s="671"/>
      <c r="K402" s="196"/>
      <c r="L402" s="654"/>
      <c r="M402" s="654"/>
      <c r="N402" s="654"/>
      <c r="O402" s="654"/>
      <c r="P402" s="654"/>
      <c r="Q402" s="654"/>
      <c r="R402" s="196"/>
      <c r="S402" s="654"/>
      <c r="T402" s="654"/>
      <c r="U402" s="196"/>
      <c r="V402" s="654"/>
      <c r="W402" s="654"/>
      <c r="X402" s="654"/>
      <c r="Y402" s="659"/>
      <c r="Z402" s="659"/>
      <c r="AA402" s="659"/>
      <c r="AB402" s="247"/>
      <c r="AC402" s="667"/>
      <c r="AD402" s="667"/>
      <c r="AE402" s="667"/>
      <c r="AF402" s="682"/>
      <c r="AG402" s="682"/>
      <c r="AH402" s="247"/>
      <c r="AI402" s="682"/>
      <c r="AJ402" s="682"/>
      <c r="AK402" s="247"/>
      <c r="AL402" s="548"/>
      <c r="AM402" s="1039"/>
      <c r="AN402" s="587"/>
      <c r="AO402"/>
      <c r="AP402"/>
      <c r="AQ402"/>
      <c r="AR402"/>
      <c r="AS402"/>
      <c r="AT402"/>
      <c r="AU402"/>
      <c r="AV402"/>
      <c r="AW402"/>
      <c r="AX402"/>
    </row>
    <row r="403" spans="1:50" s="787" customFormat="1" ht="31.8" thickBot="1" x14ac:dyDescent="0.35">
      <c r="A403" s="692"/>
      <c r="B403" s="686"/>
      <c r="C403" s="674"/>
      <c r="D403" s="13"/>
      <c r="E403" s="683"/>
      <c r="F403" s="681"/>
      <c r="G403" s="190"/>
      <c r="H403" s="243"/>
      <c r="I403" s="684"/>
      <c r="J403" s="671"/>
      <c r="K403" s="196"/>
      <c r="L403" s="654"/>
      <c r="M403" s="654"/>
      <c r="N403" s="654"/>
      <c r="O403" s="654"/>
      <c r="P403" s="654"/>
      <c r="Q403" s="654"/>
      <c r="R403" s="196"/>
      <c r="S403" s="654"/>
      <c r="T403" s="654"/>
      <c r="U403" s="196"/>
      <c r="V403" s="654"/>
      <c r="W403" s="654"/>
      <c r="X403" s="654"/>
      <c r="Y403" s="659"/>
      <c r="Z403" s="659"/>
      <c r="AA403" s="659"/>
      <c r="AB403" s="247"/>
      <c r="AC403" s="667"/>
      <c r="AD403" s="667"/>
      <c r="AE403" s="667"/>
      <c r="AF403" s="682"/>
      <c r="AG403" s="682"/>
      <c r="AH403" s="247"/>
      <c r="AI403" s="682"/>
      <c r="AJ403" s="682"/>
      <c r="AK403" s="247"/>
      <c r="AL403" s="548"/>
      <c r="AM403" s="1039"/>
      <c r="AN403" s="587"/>
      <c r="AO403"/>
      <c r="AP403"/>
      <c r="AQ403"/>
      <c r="AR403"/>
      <c r="AS403"/>
      <c r="AT403"/>
      <c r="AU403"/>
      <c r="AV403"/>
      <c r="AW403"/>
      <c r="AX403"/>
    </row>
    <row r="404" spans="1:50" s="787" customFormat="1" ht="31.8" thickBot="1" x14ac:dyDescent="0.35">
      <c r="A404" s="692"/>
      <c r="B404" s="686"/>
      <c r="C404" s="674"/>
      <c r="D404" s="13"/>
      <c r="E404" s="683"/>
      <c r="F404" s="681"/>
      <c r="G404" s="190"/>
      <c r="H404" s="243"/>
      <c r="I404" s="684"/>
      <c r="J404" s="671"/>
      <c r="K404" s="196"/>
      <c r="L404" s="654"/>
      <c r="M404" s="654"/>
      <c r="N404" s="654"/>
      <c r="O404" s="654"/>
      <c r="P404" s="654"/>
      <c r="Q404" s="654"/>
      <c r="R404" s="196"/>
      <c r="S404" s="654"/>
      <c r="T404" s="654"/>
      <c r="U404" s="196"/>
      <c r="V404" s="654"/>
      <c r="W404" s="654"/>
      <c r="X404" s="654"/>
      <c r="Y404" s="659"/>
      <c r="Z404" s="659"/>
      <c r="AA404" s="659"/>
      <c r="AB404" s="247"/>
      <c r="AC404" s="667"/>
      <c r="AD404" s="667"/>
      <c r="AE404" s="667"/>
      <c r="AF404" s="682"/>
      <c r="AG404" s="682"/>
      <c r="AH404" s="247"/>
      <c r="AI404" s="682"/>
      <c r="AJ404" s="682"/>
      <c r="AK404" s="247"/>
      <c r="AL404" s="548"/>
      <c r="AM404" s="1039"/>
      <c r="AN404" s="587"/>
      <c r="AO404"/>
      <c r="AP404"/>
      <c r="AQ404"/>
      <c r="AR404"/>
      <c r="AS404"/>
      <c r="AT404"/>
      <c r="AU404"/>
      <c r="AV404"/>
      <c r="AW404"/>
      <c r="AX404"/>
    </row>
    <row r="405" spans="1:50" s="787" customFormat="1" ht="31.8" thickBot="1" x14ac:dyDescent="0.35">
      <c r="A405" s="692"/>
      <c r="B405" s="686"/>
      <c r="C405" s="674"/>
      <c r="D405" s="13"/>
      <c r="E405" s="683"/>
      <c r="F405" s="681"/>
      <c r="G405" s="190"/>
      <c r="H405" s="243"/>
      <c r="I405" s="684"/>
      <c r="J405" s="671"/>
      <c r="K405" s="196"/>
      <c r="L405" s="654"/>
      <c r="M405" s="654"/>
      <c r="N405" s="654"/>
      <c r="O405" s="654"/>
      <c r="P405" s="654"/>
      <c r="Q405" s="654"/>
      <c r="R405" s="196"/>
      <c r="S405" s="654"/>
      <c r="T405" s="654"/>
      <c r="U405" s="196"/>
      <c r="V405" s="654"/>
      <c r="W405" s="654"/>
      <c r="X405" s="654"/>
      <c r="Y405" s="659"/>
      <c r="Z405" s="659"/>
      <c r="AA405" s="659"/>
      <c r="AB405" s="247"/>
      <c r="AC405" s="667"/>
      <c r="AD405" s="667"/>
      <c r="AE405" s="667"/>
      <c r="AF405" s="682"/>
      <c r="AG405" s="682"/>
      <c r="AH405" s="247"/>
      <c r="AI405" s="682"/>
      <c r="AJ405" s="682"/>
      <c r="AK405" s="247"/>
      <c r="AL405" s="548"/>
      <c r="AM405" s="1039"/>
      <c r="AN405" s="587"/>
      <c r="AO405"/>
      <c r="AP405"/>
      <c r="AQ405"/>
      <c r="AR405"/>
      <c r="AS405"/>
      <c r="AT405"/>
      <c r="AU405"/>
      <c r="AV405"/>
      <c r="AW405"/>
      <c r="AX405"/>
    </row>
    <row r="406" spans="1:50" s="787" customFormat="1" ht="31.8" thickBot="1" x14ac:dyDescent="0.35">
      <c r="A406" s="692"/>
      <c r="B406" s="686"/>
      <c r="C406" s="674"/>
      <c r="D406" s="13"/>
      <c r="E406" s="683"/>
      <c r="F406" s="681"/>
      <c r="G406" s="190"/>
      <c r="H406" s="243"/>
      <c r="I406" s="684"/>
      <c r="J406" s="671"/>
      <c r="K406" s="196"/>
      <c r="L406" s="654"/>
      <c r="M406" s="654"/>
      <c r="N406" s="654"/>
      <c r="O406" s="654"/>
      <c r="P406" s="654"/>
      <c r="Q406" s="654"/>
      <c r="R406" s="196"/>
      <c r="S406" s="654"/>
      <c r="T406" s="654"/>
      <c r="U406" s="196"/>
      <c r="V406" s="654"/>
      <c r="W406" s="654"/>
      <c r="X406" s="654"/>
      <c r="Y406" s="659"/>
      <c r="Z406" s="659"/>
      <c r="AA406" s="659"/>
      <c r="AB406" s="247"/>
      <c r="AC406" s="667"/>
      <c r="AD406" s="667"/>
      <c r="AE406" s="667"/>
      <c r="AF406" s="682"/>
      <c r="AG406" s="682"/>
      <c r="AH406" s="247"/>
      <c r="AI406" s="682"/>
      <c r="AJ406" s="682"/>
      <c r="AK406" s="247"/>
      <c r="AL406" s="548"/>
      <c r="AM406" s="1039"/>
      <c r="AN406" s="587"/>
      <c r="AO406"/>
      <c r="AP406"/>
      <c r="AQ406"/>
      <c r="AR406"/>
      <c r="AS406"/>
      <c r="AT406"/>
      <c r="AU406"/>
      <c r="AV406"/>
      <c r="AW406"/>
      <c r="AX406"/>
    </row>
    <row r="407" spans="1:50" s="787" customFormat="1" ht="31.8" thickBot="1" x14ac:dyDescent="0.35">
      <c r="A407" s="692"/>
      <c r="B407" s="686"/>
      <c r="C407" s="674"/>
      <c r="D407" s="13"/>
      <c r="E407" s="683"/>
      <c r="F407" s="681"/>
      <c r="G407" s="190"/>
      <c r="H407" s="243"/>
      <c r="I407" s="684"/>
      <c r="J407" s="671"/>
      <c r="K407" s="196"/>
      <c r="L407" s="654"/>
      <c r="M407" s="654"/>
      <c r="N407" s="654"/>
      <c r="O407" s="654"/>
      <c r="P407" s="654"/>
      <c r="Q407" s="654"/>
      <c r="R407" s="196"/>
      <c r="S407" s="654"/>
      <c r="T407" s="654"/>
      <c r="U407" s="196"/>
      <c r="V407" s="654"/>
      <c r="W407" s="654"/>
      <c r="X407" s="654"/>
      <c r="Y407" s="659"/>
      <c r="Z407" s="659"/>
      <c r="AA407" s="659"/>
      <c r="AB407" s="247"/>
      <c r="AC407" s="667"/>
      <c r="AD407" s="667"/>
      <c r="AE407" s="667"/>
      <c r="AF407" s="682"/>
      <c r="AG407" s="682"/>
      <c r="AH407" s="247"/>
      <c r="AI407" s="682"/>
      <c r="AJ407" s="682"/>
      <c r="AK407" s="247"/>
      <c r="AL407" s="548"/>
      <c r="AM407" s="1039"/>
      <c r="AN407" s="587"/>
      <c r="AO407"/>
      <c r="AP407"/>
      <c r="AQ407"/>
      <c r="AR407"/>
      <c r="AS407"/>
      <c r="AT407"/>
      <c r="AU407"/>
      <c r="AV407"/>
      <c r="AW407"/>
      <c r="AX407"/>
    </row>
    <row r="408" spans="1:50" s="787" customFormat="1" ht="31.8" thickBot="1" x14ac:dyDescent="0.35">
      <c r="A408" s="692"/>
      <c r="B408" s="686"/>
      <c r="C408" s="674"/>
      <c r="D408" s="13"/>
      <c r="E408" s="683"/>
      <c r="F408" s="681"/>
      <c r="G408" s="190"/>
      <c r="H408" s="243"/>
      <c r="I408" s="684"/>
      <c r="J408" s="671"/>
      <c r="K408" s="196"/>
      <c r="L408" s="654"/>
      <c r="M408" s="654"/>
      <c r="N408" s="654"/>
      <c r="O408" s="654"/>
      <c r="P408" s="654"/>
      <c r="Q408" s="654"/>
      <c r="R408" s="196"/>
      <c r="S408" s="654"/>
      <c r="T408" s="654"/>
      <c r="U408" s="196"/>
      <c r="V408" s="654"/>
      <c r="W408" s="654"/>
      <c r="X408" s="654"/>
      <c r="Y408" s="659"/>
      <c r="Z408" s="659"/>
      <c r="AA408" s="659"/>
      <c r="AB408" s="247"/>
      <c r="AC408" s="667"/>
      <c r="AD408" s="667"/>
      <c r="AE408" s="667"/>
      <c r="AF408" s="682"/>
      <c r="AG408" s="682"/>
      <c r="AH408" s="247"/>
      <c r="AI408" s="682"/>
      <c r="AJ408" s="682"/>
      <c r="AK408" s="247"/>
      <c r="AL408" s="548"/>
      <c r="AM408" s="1039"/>
      <c r="AN408" s="587"/>
      <c r="AO408"/>
      <c r="AP408"/>
      <c r="AQ408"/>
      <c r="AR408"/>
      <c r="AS408"/>
      <c r="AT408"/>
      <c r="AU408"/>
      <c r="AV408"/>
      <c r="AW408"/>
      <c r="AX408"/>
    </row>
    <row r="409" spans="1:50" s="787" customFormat="1" ht="31.8" thickBot="1" x14ac:dyDescent="0.35">
      <c r="A409" s="692"/>
      <c r="B409" s="686"/>
      <c r="C409" s="674"/>
      <c r="D409" s="13"/>
      <c r="E409" s="683"/>
      <c r="F409" s="681"/>
      <c r="G409" s="190"/>
      <c r="H409" s="243"/>
      <c r="I409" s="684"/>
      <c r="J409" s="671"/>
      <c r="K409" s="196"/>
      <c r="L409" s="654"/>
      <c r="M409" s="654"/>
      <c r="N409" s="654"/>
      <c r="O409" s="654"/>
      <c r="P409" s="654"/>
      <c r="Q409" s="654"/>
      <c r="R409" s="196"/>
      <c r="S409" s="654"/>
      <c r="T409" s="654"/>
      <c r="U409" s="196"/>
      <c r="V409" s="654"/>
      <c r="W409" s="654"/>
      <c r="X409" s="654"/>
      <c r="Y409" s="659"/>
      <c r="Z409" s="659"/>
      <c r="AA409" s="659"/>
      <c r="AB409" s="247"/>
      <c r="AC409" s="667"/>
      <c r="AD409" s="667"/>
      <c r="AE409" s="667"/>
      <c r="AF409" s="682"/>
      <c r="AG409" s="682"/>
      <c r="AH409" s="247"/>
      <c r="AI409" s="682"/>
      <c r="AJ409" s="682"/>
      <c r="AK409" s="247"/>
      <c r="AL409" s="548"/>
      <c r="AM409" s="1039"/>
      <c r="AN409" s="587"/>
      <c r="AO409"/>
      <c r="AP409"/>
      <c r="AQ409"/>
      <c r="AR409"/>
      <c r="AS409"/>
      <c r="AT409"/>
      <c r="AU409"/>
      <c r="AV409"/>
      <c r="AW409"/>
      <c r="AX409"/>
    </row>
    <row r="410" spans="1:50" s="787" customFormat="1" ht="31.8" thickBot="1" x14ac:dyDescent="0.35">
      <c r="A410" s="692"/>
      <c r="B410" s="686"/>
      <c r="C410" s="674"/>
      <c r="D410" s="13"/>
      <c r="E410" s="683"/>
      <c r="F410" s="681"/>
      <c r="G410" s="190"/>
      <c r="H410" s="243"/>
      <c r="I410" s="684"/>
      <c r="J410" s="671"/>
      <c r="K410" s="196"/>
      <c r="L410" s="654"/>
      <c r="M410" s="654"/>
      <c r="N410" s="654"/>
      <c r="O410" s="654"/>
      <c r="P410" s="654"/>
      <c r="Q410" s="654"/>
      <c r="R410" s="196"/>
      <c r="S410" s="654"/>
      <c r="T410" s="654"/>
      <c r="U410" s="196"/>
      <c r="V410" s="654"/>
      <c r="W410" s="654"/>
      <c r="X410" s="654"/>
      <c r="Y410" s="659"/>
      <c r="Z410" s="659"/>
      <c r="AA410" s="659"/>
      <c r="AB410" s="247"/>
      <c r="AC410" s="667"/>
      <c r="AD410" s="667"/>
      <c r="AE410" s="667"/>
      <c r="AF410" s="682"/>
      <c r="AG410" s="682"/>
      <c r="AH410" s="247"/>
      <c r="AI410" s="682"/>
      <c r="AJ410" s="682"/>
      <c r="AK410" s="247"/>
      <c r="AL410" s="548"/>
      <c r="AM410" s="1039"/>
      <c r="AN410" s="587"/>
      <c r="AO410"/>
      <c r="AP410"/>
      <c r="AQ410"/>
      <c r="AR410"/>
      <c r="AS410"/>
      <c r="AT410"/>
      <c r="AU410"/>
      <c r="AV410"/>
      <c r="AW410"/>
      <c r="AX410"/>
    </row>
    <row r="411" spans="1:50" s="787" customFormat="1" ht="31.8" thickBot="1" x14ac:dyDescent="0.35">
      <c r="A411" s="692"/>
      <c r="B411" s="686"/>
      <c r="C411" s="674"/>
      <c r="D411" s="13"/>
      <c r="E411" s="683"/>
      <c r="F411" s="681"/>
      <c r="G411" s="190"/>
      <c r="H411" s="243"/>
      <c r="I411" s="684"/>
      <c r="J411" s="671"/>
      <c r="K411" s="196"/>
      <c r="L411" s="654"/>
      <c r="M411" s="654"/>
      <c r="N411" s="654"/>
      <c r="O411" s="654"/>
      <c r="P411" s="654"/>
      <c r="Q411" s="654"/>
      <c r="R411" s="196"/>
      <c r="S411" s="654"/>
      <c r="T411" s="654"/>
      <c r="U411" s="196"/>
      <c r="V411" s="654"/>
      <c r="W411" s="654"/>
      <c r="X411" s="654"/>
      <c r="Y411" s="659"/>
      <c r="Z411" s="659"/>
      <c r="AA411" s="659"/>
      <c r="AB411" s="247"/>
      <c r="AC411" s="667"/>
      <c r="AD411" s="667"/>
      <c r="AE411" s="667"/>
      <c r="AF411" s="682"/>
      <c r="AG411" s="682"/>
      <c r="AH411" s="247"/>
      <c r="AI411" s="682"/>
      <c r="AJ411" s="682"/>
      <c r="AK411" s="247"/>
      <c r="AL411" s="548"/>
      <c r="AM411" s="1039"/>
      <c r="AN411" s="587"/>
      <c r="AO411"/>
      <c r="AP411"/>
      <c r="AQ411"/>
      <c r="AR411"/>
      <c r="AS411"/>
      <c r="AT411"/>
      <c r="AU411"/>
      <c r="AV411"/>
      <c r="AW411"/>
      <c r="AX411"/>
    </row>
    <row r="412" spans="1:50" s="787" customFormat="1" ht="31.8" thickBot="1" x14ac:dyDescent="0.35">
      <c r="A412" s="692"/>
      <c r="B412" s="686"/>
      <c r="C412" s="674"/>
      <c r="D412" s="13"/>
      <c r="E412" s="683"/>
      <c r="F412" s="681"/>
      <c r="G412" s="190"/>
      <c r="H412" s="243"/>
      <c r="I412" s="684"/>
      <c r="J412" s="671"/>
      <c r="K412" s="196"/>
      <c r="L412" s="654"/>
      <c r="M412" s="654"/>
      <c r="N412" s="654"/>
      <c r="O412" s="654"/>
      <c r="P412" s="654"/>
      <c r="Q412" s="654"/>
      <c r="R412" s="196"/>
      <c r="S412" s="654"/>
      <c r="T412" s="654"/>
      <c r="U412" s="196"/>
      <c r="V412" s="654"/>
      <c r="W412" s="654"/>
      <c r="X412" s="654"/>
      <c r="Y412" s="659"/>
      <c r="Z412" s="659"/>
      <c r="AA412" s="659"/>
      <c r="AB412" s="247"/>
      <c r="AC412" s="667"/>
      <c r="AD412" s="667"/>
      <c r="AE412" s="667"/>
      <c r="AF412" s="682"/>
      <c r="AG412" s="682"/>
      <c r="AH412" s="247"/>
      <c r="AI412" s="682"/>
      <c r="AJ412" s="682"/>
      <c r="AK412" s="247"/>
      <c r="AL412" s="548"/>
      <c r="AM412" s="1039"/>
      <c r="AN412" s="587"/>
      <c r="AO412"/>
      <c r="AP412"/>
      <c r="AQ412"/>
      <c r="AR412"/>
      <c r="AS412"/>
      <c r="AT412"/>
      <c r="AU412"/>
      <c r="AV412"/>
      <c r="AW412"/>
      <c r="AX412"/>
    </row>
    <row r="413" spans="1:50" s="787" customFormat="1" ht="31.8" thickBot="1" x14ac:dyDescent="0.35">
      <c r="A413" s="692"/>
      <c r="B413" s="686"/>
      <c r="C413" s="674"/>
      <c r="D413" s="13"/>
      <c r="E413" s="683"/>
      <c r="F413" s="681"/>
      <c r="G413" s="190"/>
      <c r="H413" s="243"/>
      <c r="I413" s="684"/>
      <c r="J413" s="671"/>
      <c r="K413" s="196"/>
      <c r="L413" s="654"/>
      <c r="M413" s="654"/>
      <c r="N413" s="654"/>
      <c r="O413" s="654"/>
      <c r="P413" s="654"/>
      <c r="Q413" s="654"/>
      <c r="R413" s="196"/>
      <c r="S413" s="654"/>
      <c r="T413" s="654"/>
      <c r="U413" s="196"/>
      <c r="V413" s="654"/>
      <c r="W413" s="654"/>
      <c r="X413" s="654"/>
      <c r="Y413" s="659"/>
      <c r="Z413" s="659"/>
      <c r="AA413" s="659"/>
      <c r="AB413" s="247"/>
      <c r="AC413" s="667"/>
      <c r="AD413" s="667"/>
      <c r="AE413" s="667"/>
      <c r="AF413" s="682"/>
      <c r="AG413" s="682"/>
      <c r="AH413" s="247"/>
      <c r="AI413" s="682"/>
      <c r="AJ413" s="682"/>
      <c r="AK413" s="247"/>
      <c r="AL413" s="548"/>
      <c r="AM413" s="1039"/>
      <c r="AN413" s="587"/>
      <c r="AO413"/>
      <c r="AP413"/>
      <c r="AQ413"/>
      <c r="AR413"/>
      <c r="AS413"/>
      <c r="AT413"/>
      <c r="AU413"/>
      <c r="AV413"/>
      <c r="AW413"/>
      <c r="AX413"/>
    </row>
    <row r="414" spans="1:50" s="787" customFormat="1" ht="31.8" thickBot="1" x14ac:dyDescent="0.35">
      <c r="A414" s="692"/>
      <c r="B414" s="686"/>
      <c r="C414" s="674"/>
      <c r="D414" s="13"/>
      <c r="E414" s="683"/>
      <c r="F414" s="681"/>
      <c r="G414" s="190"/>
      <c r="H414" s="243"/>
      <c r="I414" s="684"/>
      <c r="J414" s="671"/>
      <c r="K414" s="196"/>
      <c r="L414" s="654"/>
      <c r="M414" s="654"/>
      <c r="N414" s="654"/>
      <c r="O414" s="654"/>
      <c r="P414" s="654"/>
      <c r="Q414" s="654"/>
      <c r="R414" s="196"/>
      <c r="S414" s="654"/>
      <c r="T414" s="654"/>
      <c r="U414" s="196"/>
      <c r="V414" s="654"/>
      <c r="W414" s="654"/>
      <c r="X414" s="654"/>
      <c r="Y414" s="659"/>
      <c r="Z414" s="659"/>
      <c r="AA414" s="659"/>
      <c r="AB414" s="247"/>
      <c r="AC414" s="667"/>
      <c r="AD414" s="667"/>
      <c r="AE414" s="667"/>
      <c r="AF414" s="682"/>
      <c r="AG414" s="682"/>
      <c r="AH414" s="247"/>
      <c r="AI414" s="682"/>
      <c r="AJ414" s="682"/>
      <c r="AK414" s="247"/>
      <c r="AL414" s="548"/>
      <c r="AM414" s="1039"/>
      <c r="AN414" s="587"/>
      <c r="AO414"/>
      <c r="AP414"/>
      <c r="AQ414"/>
      <c r="AR414"/>
      <c r="AS414"/>
      <c r="AT414"/>
      <c r="AU414"/>
      <c r="AV414"/>
      <c r="AW414"/>
      <c r="AX414"/>
    </row>
    <row r="415" spans="1:50" s="787" customFormat="1" ht="31.8" thickBot="1" x14ac:dyDescent="0.35">
      <c r="A415" s="692"/>
      <c r="B415" s="686"/>
      <c r="C415" s="674"/>
      <c r="D415" s="13"/>
      <c r="E415" s="683"/>
      <c r="F415" s="681"/>
      <c r="G415" s="190"/>
      <c r="H415" s="243"/>
      <c r="I415" s="684"/>
      <c r="J415" s="671"/>
      <c r="K415" s="196"/>
      <c r="L415" s="654"/>
      <c r="M415" s="654"/>
      <c r="N415" s="654"/>
      <c r="O415" s="654"/>
      <c r="P415" s="654"/>
      <c r="Q415" s="654"/>
      <c r="R415" s="196"/>
      <c r="S415" s="654"/>
      <c r="T415" s="654"/>
      <c r="U415" s="196"/>
      <c r="V415" s="654"/>
      <c r="W415" s="654"/>
      <c r="X415" s="654"/>
      <c r="Y415" s="659"/>
      <c r="Z415" s="659"/>
      <c r="AA415" s="659"/>
      <c r="AB415" s="247"/>
      <c r="AC415" s="667"/>
      <c r="AD415" s="667"/>
      <c r="AE415" s="667"/>
      <c r="AF415" s="682"/>
      <c r="AG415" s="682"/>
      <c r="AH415" s="247"/>
      <c r="AI415" s="682"/>
      <c r="AJ415" s="682"/>
      <c r="AK415" s="247"/>
      <c r="AL415" s="548"/>
      <c r="AM415" s="1039"/>
      <c r="AN415" s="587"/>
      <c r="AO415"/>
      <c r="AP415"/>
      <c r="AQ415"/>
      <c r="AR415"/>
      <c r="AS415"/>
      <c r="AT415"/>
      <c r="AU415"/>
      <c r="AV415"/>
      <c r="AW415"/>
      <c r="AX415"/>
    </row>
    <row r="416" spans="1:50" s="787" customFormat="1" ht="31.8" thickBot="1" x14ac:dyDescent="0.35">
      <c r="A416" s="692"/>
      <c r="B416" s="686"/>
      <c r="C416" s="674"/>
      <c r="D416" s="13"/>
      <c r="E416" s="683"/>
      <c r="F416" s="681"/>
      <c r="G416" s="190"/>
      <c r="H416" s="243"/>
      <c r="I416" s="684"/>
      <c r="J416" s="671"/>
      <c r="K416" s="196"/>
      <c r="L416" s="654"/>
      <c r="M416" s="654"/>
      <c r="N416" s="654"/>
      <c r="O416" s="654"/>
      <c r="P416" s="654"/>
      <c r="Q416" s="654"/>
      <c r="R416" s="196"/>
      <c r="S416" s="654"/>
      <c r="T416" s="654"/>
      <c r="U416" s="196"/>
      <c r="V416" s="654"/>
      <c r="W416" s="654"/>
      <c r="X416" s="654"/>
      <c r="Y416" s="659"/>
      <c r="Z416" s="659"/>
      <c r="AA416" s="659"/>
      <c r="AB416" s="247"/>
      <c r="AC416" s="667"/>
      <c r="AD416" s="667"/>
      <c r="AE416" s="667"/>
      <c r="AF416" s="682"/>
      <c r="AG416" s="682"/>
      <c r="AH416" s="247"/>
      <c r="AI416" s="682"/>
      <c r="AJ416" s="682"/>
      <c r="AK416" s="247"/>
      <c r="AL416" s="548"/>
      <c r="AM416" s="1039"/>
      <c r="AN416" s="587"/>
      <c r="AO416"/>
      <c r="AP416"/>
      <c r="AQ416"/>
      <c r="AR416"/>
      <c r="AS416"/>
      <c r="AT416"/>
      <c r="AU416"/>
      <c r="AV416"/>
      <c r="AW416"/>
      <c r="AX416"/>
    </row>
    <row r="417" spans="1:50" s="787" customFormat="1" ht="31.8" thickBot="1" x14ac:dyDescent="0.35">
      <c r="A417" s="692"/>
      <c r="B417" s="686"/>
      <c r="C417" s="674"/>
      <c r="D417" s="13"/>
      <c r="E417" s="683"/>
      <c r="F417" s="681"/>
      <c r="G417" s="190"/>
      <c r="H417" s="243"/>
      <c r="I417" s="684"/>
      <c r="J417" s="671"/>
      <c r="K417" s="196"/>
      <c r="L417" s="654"/>
      <c r="M417" s="654"/>
      <c r="N417" s="654"/>
      <c r="O417" s="654"/>
      <c r="P417" s="654"/>
      <c r="Q417" s="654"/>
      <c r="R417" s="196"/>
      <c r="S417" s="654"/>
      <c r="T417" s="654"/>
      <c r="U417" s="196"/>
      <c r="V417" s="654"/>
      <c r="W417" s="654"/>
      <c r="X417" s="654"/>
      <c r="Y417" s="659"/>
      <c r="Z417" s="659"/>
      <c r="AA417" s="659"/>
      <c r="AB417" s="247"/>
      <c r="AC417" s="667"/>
      <c r="AD417" s="667"/>
      <c r="AE417" s="667"/>
      <c r="AF417" s="682"/>
      <c r="AG417" s="682"/>
      <c r="AH417" s="247"/>
      <c r="AI417" s="682"/>
      <c r="AJ417" s="682"/>
      <c r="AK417" s="247"/>
      <c r="AL417" s="548"/>
      <c r="AM417" s="1039"/>
      <c r="AN417" s="587"/>
      <c r="AO417"/>
      <c r="AP417"/>
      <c r="AQ417"/>
      <c r="AR417"/>
      <c r="AS417"/>
      <c r="AT417"/>
      <c r="AU417"/>
      <c r="AV417"/>
      <c r="AW417"/>
      <c r="AX417"/>
    </row>
    <row r="418" spans="1:50" s="787" customFormat="1" ht="31.8" thickBot="1" x14ac:dyDescent="0.35">
      <c r="A418" s="692"/>
      <c r="B418" s="686"/>
      <c r="C418" s="674"/>
      <c r="D418" s="13"/>
      <c r="E418" s="683"/>
      <c r="F418" s="681"/>
      <c r="G418" s="190"/>
      <c r="H418" s="243"/>
      <c r="I418" s="684"/>
      <c r="J418" s="671"/>
      <c r="K418" s="196"/>
      <c r="L418" s="654"/>
      <c r="M418" s="654"/>
      <c r="N418" s="654"/>
      <c r="O418" s="654"/>
      <c r="P418" s="654"/>
      <c r="Q418" s="654"/>
      <c r="R418" s="196"/>
      <c r="S418" s="654"/>
      <c r="T418" s="654"/>
      <c r="U418" s="196"/>
      <c r="V418" s="654"/>
      <c r="W418" s="654"/>
      <c r="X418" s="654"/>
      <c r="Y418" s="659"/>
      <c r="Z418" s="659"/>
      <c r="AA418" s="659"/>
      <c r="AB418" s="247"/>
      <c r="AC418" s="667"/>
      <c r="AD418" s="667"/>
      <c r="AE418" s="667"/>
      <c r="AF418" s="682"/>
      <c r="AG418" s="682"/>
      <c r="AH418" s="247"/>
      <c r="AI418" s="682"/>
      <c r="AJ418" s="682"/>
      <c r="AK418" s="247"/>
      <c r="AL418" s="548"/>
      <c r="AM418" s="1039"/>
      <c r="AN418" s="587"/>
      <c r="AO418"/>
      <c r="AP418"/>
      <c r="AQ418"/>
      <c r="AR418"/>
      <c r="AS418"/>
      <c r="AT418"/>
      <c r="AU418"/>
      <c r="AV418"/>
      <c r="AW418"/>
      <c r="AX418"/>
    </row>
    <row r="419" spans="1:50" s="787" customFormat="1" ht="31.8" thickBot="1" x14ac:dyDescent="0.35">
      <c r="A419" s="692"/>
      <c r="B419" s="686"/>
      <c r="C419" s="674"/>
      <c r="D419" s="13"/>
      <c r="E419" s="683"/>
      <c r="F419" s="681"/>
      <c r="G419" s="190"/>
      <c r="H419" s="243"/>
      <c r="I419" s="684"/>
      <c r="J419" s="671"/>
      <c r="K419" s="196"/>
      <c r="L419" s="654"/>
      <c r="M419" s="654"/>
      <c r="N419" s="654"/>
      <c r="O419" s="654"/>
      <c r="P419" s="654"/>
      <c r="Q419" s="654"/>
      <c r="R419" s="196"/>
      <c r="S419" s="654"/>
      <c r="T419" s="654"/>
      <c r="U419" s="196"/>
      <c r="V419" s="654"/>
      <c r="W419" s="654"/>
      <c r="X419" s="654"/>
      <c r="Y419" s="659"/>
      <c r="Z419" s="659"/>
      <c r="AA419" s="659"/>
      <c r="AB419" s="247"/>
      <c r="AC419" s="667"/>
      <c r="AD419" s="667"/>
      <c r="AE419" s="667"/>
      <c r="AF419" s="682"/>
      <c r="AG419" s="682"/>
      <c r="AH419" s="247"/>
      <c r="AI419" s="682"/>
      <c r="AJ419" s="682"/>
      <c r="AK419" s="247"/>
      <c r="AL419" s="548"/>
      <c r="AM419" s="1039"/>
      <c r="AN419" s="587"/>
      <c r="AO419"/>
      <c r="AP419"/>
      <c r="AQ419"/>
      <c r="AR419"/>
      <c r="AS419"/>
      <c r="AT419"/>
      <c r="AU419"/>
      <c r="AV419"/>
      <c r="AW419"/>
      <c r="AX419"/>
    </row>
    <row r="420" spans="1:50" s="787" customFormat="1" ht="31.8" thickBot="1" x14ac:dyDescent="0.35">
      <c r="A420" s="692"/>
      <c r="B420" s="686"/>
      <c r="C420" s="674"/>
      <c r="D420" s="13"/>
      <c r="E420" s="683"/>
      <c r="F420" s="681"/>
      <c r="G420" s="190"/>
      <c r="H420" s="243"/>
      <c r="I420" s="684"/>
      <c r="J420" s="671"/>
      <c r="K420" s="196"/>
      <c r="L420" s="654"/>
      <c r="M420" s="654"/>
      <c r="N420" s="654"/>
      <c r="O420" s="654"/>
      <c r="P420" s="654"/>
      <c r="Q420" s="654"/>
      <c r="R420" s="196"/>
      <c r="S420" s="654"/>
      <c r="T420" s="654"/>
      <c r="U420" s="196"/>
      <c r="V420" s="654"/>
      <c r="W420" s="654"/>
      <c r="X420" s="654"/>
      <c r="Y420" s="659"/>
      <c r="Z420" s="659"/>
      <c r="AA420" s="659"/>
      <c r="AB420" s="247"/>
      <c r="AC420" s="667"/>
      <c r="AD420" s="667"/>
      <c r="AE420" s="667"/>
      <c r="AF420" s="682"/>
      <c r="AG420" s="682"/>
      <c r="AH420" s="247"/>
      <c r="AI420" s="682"/>
      <c r="AJ420" s="682"/>
      <c r="AK420" s="247"/>
      <c r="AL420" s="548"/>
      <c r="AM420" s="1039"/>
      <c r="AN420" s="587"/>
      <c r="AO420"/>
      <c r="AP420"/>
      <c r="AQ420"/>
      <c r="AR420"/>
      <c r="AS420"/>
      <c r="AT420"/>
      <c r="AU420"/>
      <c r="AV420"/>
      <c r="AW420"/>
      <c r="AX420"/>
    </row>
    <row r="421" spans="1:50" s="787" customFormat="1" ht="31.8" thickBot="1" x14ac:dyDescent="0.35">
      <c r="A421" s="692"/>
      <c r="B421" s="686"/>
      <c r="C421" s="674"/>
      <c r="D421" s="13"/>
      <c r="E421" s="683"/>
      <c r="F421" s="681"/>
      <c r="G421" s="190"/>
      <c r="H421" s="243"/>
      <c r="I421" s="684"/>
      <c r="J421" s="671"/>
      <c r="K421" s="196"/>
      <c r="L421" s="654"/>
      <c r="M421" s="654"/>
      <c r="N421" s="654"/>
      <c r="O421" s="654"/>
      <c r="P421" s="654"/>
      <c r="Q421" s="654"/>
      <c r="R421" s="196"/>
      <c r="S421" s="654"/>
      <c r="T421" s="654"/>
      <c r="U421" s="196"/>
      <c r="V421" s="654"/>
      <c r="W421" s="654"/>
      <c r="X421" s="654"/>
      <c r="Y421" s="659"/>
      <c r="Z421" s="659"/>
      <c r="AA421" s="659"/>
      <c r="AB421" s="247"/>
      <c r="AC421" s="667"/>
      <c r="AD421" s="667"/>
      <c r="AE421" s="667"/>
      <c r="AF421" s="682"/>
      <c r="AG421" s="682"/>
      <c r="AH421" s="247"/>
      <c r="AI421" s="682"/>
      <c r="AJ421" s="682"/>
      <c r="AK421" s="247"/>
      <c r="AL421" s="548"/>
      <c r="AM421" s="1039"/>
      <c r="AN421" s="587"/>
      <c r="AO421"/>
      <c r="AP421"/>
      <c r="AQ421"/>
      <c r="AR421"/>
      <c r="AS421"/>
      <c r="AT421"/>
      <c r="AU421"/>
      <c r="AV421"/>
      <c r="AW421"/>
      <c r="AX421"/>
    </row>
    <row r="422" spans="1:50" s="787" customFormat="1" ht="31.8" thickBot="1" x14ac:dyDescent="0.35">
      <c r="A422" s="692"/>
      <c r="B422" s="686"/>
      <c r="C422" s="674"/>
      <c r="D422" s="13"/>
      <c r="E422" s="683"/>
      <c r="F422" s="681"/>
      <c r="G422" s="190"/>
      <c r="H422" s="243"/>
      <c r="I422" s="684"/>
      <c r="J422" s="671"/>
      <c r="K422" s="196"/>
      <c r="L422" s="654"/>
      <c r="M422" s="654"/>
      <c r="N422" s="654"/>
      <c r="O422" s="654"/>
      <c r="P422" s="654"/>
      <c r="Q422" s="654"/>
      <c r="R422" s="196"/>
      <c r="S422" s="654"/>
      <c r="T422" s="654"/>
      <c r="U422" s="196"/>
      <c r="V422" s="654"/>
      <c r="W422" s="654"/>
      <c r="X422" s="654"/>
      <c r="Y422" s="659"/>
      <c r="Z422" s="659"/>
      <c r="AA422" s="659"/>
      <c r="AB422" s="247"/>
      <c r="AC422" s="667"/>
      <c r="AD422" s="667"/>
      <c r="AE422" s="667"/>
      <c r="AF422" s="682"/>
      <c r="AG422" s="682"/>
      <c r="AH422" s="247"/>
      <c r="AI422" s="682"/>
      <c r="AJ422" s="682"/>
      <c r="AK422" s="247"/>
      <c r="AL422" s="548"/>
      <c r="AM422" s="1039"/>
      <c r="AN422" s="587"/>
      <c r="AO422"/>
      <c r="AP422"/>
      <c r="AQ422"/>
      <c r="AR422"/>
      <c r="AS422"/>
      <c r="AT422"/>
      <c r="AU422"/>
      <c r="AV422"/>
      <c r="AW422"/>
      <c r="AX422"/>
    </row>
    <row r="423" spans="1:50" s="787" customFormat="1" ht="31.8" thickBot="1" x14ac:dyDescent="0.35">
      <c r="A423" s="692"/>
      <c r="B423" s="686"/>
      <c r="C423" s="674"/>
      <c r="D423" s="13"/>
      <c r="E423" s="683"/>
      <c r="F423" s="681"/>
      <c r="G423" s="190"/>
      <c r="H423" s="243"/>
      <c r="I423" s="684"/>
      <c r="J423" s="671"/>
      <c r="K423" s="196"/>
      <c r="L423" s="654"/>
      <c r="M423" s="654"/>
      <c r="N423" s="654"/>
      <c r="O423" s="654"/>
      <c r="P423" s="654"/>
      <c r="Q423" s="654"/>
      <c r="R423" s="196"/>
      <c r="S423" s="654"/>
      <c r="T423" s="654"/>
      <c r="U423" s="196"/>
      <c r="V423" s="654"/>
      <c r="W423" s="654"/>
      <c r="X423" s="654"/>
      <c r="Y423" s="659"/>
      <c r="Z423" s="659"/>
      <c r="AA423" s="659"/>
      <c r="AB423" s="247"/>
      <c r="AC423" s="667"/>
      <c r="AD423" s="667"/>
      <c r="AE423" s="667"/>
      <c r="AF423" s="682"/>
      <c r="AG423" s="682"/>
      <c r="AH423" s="247"/>
      <c r="AI423" s="682"/>
      <c r="AJ423" s="682"/>
      <c r="AK423" s="247"/>
      <c r="AL423" s="548"/>
      <c r="AM423" s="1039"/>
      <c r="AN423" s="587"/>
      <c r="AO423"/>
      <c r="AP423"/>
      <c r="AQ423"/>
      <c r="AR423"/>
      <c r="AS423"/>
      <c r="AT423"/>
      <c r="AU423"/>
      <c r="AV423"/>
      <c r="AW423"/>
      <c r="AX423"/>
    </row>
    <row r="424" spans="1:50" s="787" customFormat="1" ht="31.8" thickBot="1" x14ac:dyDescent="0.35">
      <c r="A424" s="692"/>
      <c r="B424" s="686"/>
      <c r="C424" s="674"/>
      <c r="D424" s="13"/>
      <c r="E424" s="683"/>
      <c r="F424" s="681"/>
      <c r="G424" s="190"/>
      <c r="H424" s="243"/>
      <c r="I424" s="684"/>
      <c r="J424" s="671"/>
      <c r="K424" s="196"/>
      <c r="L424" s="654"/>
      <c r="M424" s="654"/>
      <c r="N424" s="654"/>
      <c r="O424" s="654"/>
      <c r="P424" s="654"/>
      <c r="Q424" s="654"/>
      <c r="R424" s="196"/>
      <c r="S424" s="654"/>
      <c r="T424" s="654"/>
      <c r="U424" s="196"/>
      <c r="V424" s="654"/>
      <c r="W424" s="654"/>
      <c r="X424" s="654"/>
      <c r="Y424" s="659"/>
      <c r="Z424" s="659"/>
      <c r="AA424" s="659"/>
      <c r="AB424" s="247"/>
      <c r="AC424" s="667"/>
      <c r="AD424" s="667"/>
      <c r="AE424" s="667"/>
      <c r="AF424" s="682"/>
      <c r="AG424" s="682"/>
      <c r="AH424" s="247"/>
      <c r="AI424" s="682"/>
      <c r="AJ424" s="682"/>
      <c r="AK424" s="247"/>
      <c r="AL424" s="548"/>
      <c r="AM424" s="1039"/>
      <c r="AN424" s="587"/>
      <c r="AO424"/>
      <c r="AP424"/>
      <c r="AQ424"/>
      <c r="AR424"/>
      <c r="AS424"/>
      <c r="AT424"/>
      <c r="AU424"/>
      <c r="AV424"/>
      <c r="AW424"/>
      <c r="AX424"/>
    </row>
    <row r="425" spans="1:50" s="787" customFormat="1" ht="31.8" thickBot="1" x14ac:dyDescent="0.35">
      <c r="A425" s="692"/>
      <c r="B425" s="686"/>
      <c r="C425" s="674"/>
      <c r="D425" s="13"/>
      <c r="E425" s="683"/>
      <c r="F425" s="681"/>
      <c r="G425" s="190"/>
      <c r="H425" s="243"/>
      <c r="I425" s="684"/>
      <c r="J425" s="671"/>
      <c r="K425" s="196"/>
      <c r="L425" s="654"/>
      <c r="M425" s="654"/>
      <c r="N425" s="654"/>
      <c r="O425" s="654"/>
      <c r="P425" s="654"/>
      <c r="Q425" s="654"/>
      <c r="R425" s="196"/>
      <c r="S425" s="654"/>
      <c r="T425" s="654"/>
      <c r="U425" s="196"/>
      <c r="V425" s="654"/>
      <c r="W425" s="654"/>
      <c r="X425" s="654"/>
      <c r="Y425" s="659"/>
      <c r="Z425" s="659"/>
      <c r="AA425" s="659"/>
      <c r="AB425" s="247"/>
      <c r="AC425" s="667"/>
      <c r="AD425" s="667"/>
      <c r="AE425" s="667"/>
      <c r="AF425" s="682"/>
      <c r="AG425" s="682"/>
      <c r="AH425" s="247"/>
      <c r="AI425" s="682"/>
      <c r="AJ425" s="682"/>
      <c r="AK425" s="247"/>
      <c r="AL425" s="548"/>
      <c r="AM425" s="1039"/>
      <c r="AN425" s="587"/>
      <c r="AO425"/>
      <c r="AP425"/>
      <c r="AQ425"/>
      <c r="AR425"/>
      <c r="AS425"/>
      <c r="AT425"/>
      <c r="AU425"/>
      <c r="AV425"/>
      <c r="AW425"/>
      <c r="AX425"/>
    </row>
    <row r="426" spans="1:50" s="787" customFormat="1" ht="31.8" thickBot="1" x14ac:dyDescent="0.35">
      <c r="A426" s="692"/>
      <c r="B426" s="686"/>
      <c r="C426" s="674"/>
      <c r="D426" s="13"/>
      <c r="E426" s="683"/>
      <c r="F426" s="681"/>
      <c r="G426" s="190"/>
      <c r="H426" s="243"/>
      <c r="I426" s="684"/>
      <c r="J426" s="671"/>
      <c r="K426" s="196"/>
      <c r="L426" s="654"/>
      <c r="M426" s="654"/>
      <c r="N426" s="654"/>
      <c r="O426" s="654"/>
      <c r="P426" s="654"/>
      <c r="Q426" s="654"/>
      <c r="R426" s="196"/>
      <c r="S426" s="654"/>
      <c r="T426" s="654"/>
      <c r="U426" s="196"/>
      <c r="V426" s="654"/>
      <c r="W426" s="654"/>
      <c r="X426" s="654"/>
      <c r="Y426" s="659"/>
      <c r="Z426" s="659"/>
      <c r="AA426" s="659"/>
      <c r="AB426" s="247"/>
      <c r="AC426" s="667"/>
      <c r="AD426" s="667"/>
      <c r="AE426" s="667"/>
      <c r="AF426" s="682"/>
      <c r="AG426" s="682"/>
      <c r="AH426" s="247"/>
      <c r="AI426" s="682"/>
      <c r="AJ426" s="682"/>
      <c r="AK426" s="247"/>
      <c r="AL426" s="548"/>
      <c r="AM426" s="1039"/>
      <c r="AN426" s="587"/>
      <c r="AO426"/>
      <c r="AP426"/>
      <c r="AQ426"/>
      <c r="AR426"/>
      <c r="AS426"/>
      <c r="AT426"/>
      <c r="AU426"/>
      <c r="AV426"/>
      <c r="AW426"/>
      <c r="AX426"/>
    </row>
    <row r="427" spans="1:50" s="787" customFormat="1" ht="31.8" thickBot="1" x14ac:dyDescent="0.35">
      <c r="A427" s="692"/>
      <c r="B427" s="686"/>
      <c r="C427" s="674"/>
      <c r="D427" s="13"/>
      <c r="E427" s="683"/>
      <c r="F427" s="681"/>
      <c r="G427" s="190"/>
      <c r="H427" s="243"/>
      <c r="I427" s="684"/>
      <c r="J427" s="671"/>
      <c r="K427" s="196"/>
      <c r="L427" s="654"/>
      <c r="M427" s="654"/>
      <c r="N427" s="654"/>
      <c r="O427" s="654"/>
      <c r="P427" s="654"/>
      <c r="Q427" s="654"/>
      <c r="R427" s="196"/>
      <c r="S427" s="654"/>
      <c r="T427" s="654"/>
      <c r="U427" s="196"/>
      <c r="V427" s="654"/>
      <c r="W427" s="654"/>
      <c r="X427" s="654"/>
      <c r="Y427" s="659"/>
      <c r="Z427" s="659"/>
      <c r="AA427" s="659"/>
      <c r="AB427" s="247"/>
      <c r="AC427" s="667"/>
      <c r="AD427" s="667"/>
      <c r="AE427" s="667"/>
      <c r="AF427" s="682"/>
      <c r="AG427" s="682"/>
      <c r="AH427" s="247"/>
      <c r="AI427" s="682"/>
      <c r="AJ427" s="682"/>
      <c r="AK427" s="247"/>
      <c r="AL427" s="548"/>
      <c r="AM427" s="1039"/>
      <c r="AN427" s="587"/>
      <c r="AO427"/>
      <c r="AP427"/>
      <c r="AQ427"/>
      <c r="AR427"/>
      <c r="AS427"/>
      <c r="AT427"/>
      <c r="AU427"/>
      <c r="AV427"/>
      <c r="AW427"/>
      <c r="AX427"/>
    </row>
    <row r="428" spans="1:50" s="787" customFormat="1" ht="31.8" thickBot="1" x14ac:dyDescent="0.35">
      <c r="A428" s="692"/>
      <c r="B428" s="686"/>
      <c r="C428" s="674"/>
      <c r="D428" s="13"/>
      <c r="E428" s="683"/>
      <c r="F428" s="681"/>
      <c r="G428" s="190"/>
      <c r="H428" s="243"/>
      <c r="I428" s="684"/>
      <c r="J428" s="671"/>
      <c r="K428" s="196"/>
      <c r="L428" s="654"/>
      <c r="M428" s="654"/>
      <c r="N428" s="654"/>
      <c r="O428" s="654"/>
      <c r="P428" s="654"/>
      <c r="Q428" s="654"/>
      <c r="R428" s="196"/>
      <c r="S428" s="654"/>
      <c r="T428" s="654"/>
      <c r="U428" s="196"/>
      <c r="V428" s="654"/>
      <c r="W428" s="654"/>
      <c r="X428" s="654"/>
      <c r="Y428" s="659"/>
      <c r="Z428" s="659"/>
      <c r="AA428" s="659"/>
      <c r="AB428" s="247"/>
      <c r="AC428" s="667"/>
      <c r="AD428" s="667"/>
      <c r="AE428" s="667"/>
      <c r="AF428" s="682"/>
      <c r="AG428" s="682"/>
      <c r="AH428" s="247"/>
      <c r="AI428" s="682"/>
      <c r="AJ428" s="682"/>
      <c r="AK428" s="247"/>
      <c r="AL428" s="548"/>
      <c r="AM428" s="1039"/>
      <c r="AN428" s="587"/>
      <c r="AO428"/>
      <c r="AP428"/>
      <c r="AQ428"/>
      <c r="AR428"/>
      <c r="AS428"/>
      <c r="AT428"/>
      <c r="AU428"/>
      <c r="AV428"/>
      <c r="AW428"/>
      <c r="AX428"/>
    </row>
    <row r="429" spans="1:50" s="787" customFormat="1" ht="31.8" thickBot="1" x14ac:dyDescent="0.35">
      <c r="A429" s="692"/>
      <c r="B429" s="686"/>
      <c r="C429" s="674"/>
      <c r="D429" s="13"/>
      <c r="E429" s="683"/>
      <c r="F429" s="681"/>
      <c r="G429" s="190"/>
      <c r="H429" s="243"/>
      <c r="I429" s="684"/>
      <c r="J429" s="671"/>
      <c r="K429" s="196"/>
      <c r="L429" s="654"/>
      <c r="M429" s="654"/>
      <c r="N429" s="654"/>
      <c r="O429" s="654"/>
      <c r="P429" s="654"/>
      <c r="Q429" s="654"/>
      <c r="R429" s="196"/>
      <c r="S429" s="654"/>
      <c r="T429" s="654"/>
      <c r="U429" s="196"/>
      <c r="V429" s="654"/>
      <c r="W429" s="654"/>
      <c r="X429" s="654"/>
      <c r="Y429" s="659"/>
      <c r="Z429" s="659"/>
      <c r="AA429" s="659"/>
      <c r="AB429" s="247"/>
      <c r="AC429" s="667"/>
      <c r="AD429" s="667"/>
      <c r="AE429" s="667"/>
      <c r="AF429" s="682"/>
      <c r="AG429" s="682"/>
      <c r="AH429" s="247"/>
      <c r="AI429" s="682"/>
      <c r="AJ429" s="682"/>
      <c r="AK429" s="247"/>
      <c r="AL429" s="548"/>
      <c r="AM429" s="1039"/>
      <c r="AN429" s="587"/>
      <c r="AO429"/>
      <c r="AP429"/>
      <c r="AQ429"/>
      <c r="AR429"/>
      <c r="AS429"/>
      <c r="AT429"/>
      <c r="AU429"/>
      <c r="AV429"/>
      <c r="AW429"/>
      <c r="AX429"/>
    </row>
    <row r="430" spans="1:50" s="787" customFormat="1" ht="31.8" thickBot="1" x14ac:dyDescent="0.35">
      <c r="A430" s="692"/>
      <c r="B430" s="686"/>
      <c r="C430" s="674"/>
      <c r="D430" s="13"/>
      <c r="E430" s="683"/>
      <c r="F430" s="681"/>
      <c r="G430" s="190"/>
      <c r="H430" s="243"/>
      <c r="I430" s="684"/>
      <c r="J430" s="671"/>
      <c r="K430" s="196"/>
      <c r="L430" s="654"/>
      <c r="M430" s="654"/>
      <c r="N430" s="654"/>
      <c r="O430" s="654"/>
      <c r="P430" s="654"/>
      <c r="Q430" s="654"/>
      <c r="R430" s="196"/>
      <c r="S430" s="654"/>
      <c r="T430" s="654"/>
      <c r="U430" s="196"/>
      <c r="V430" s="654"/>
      <c r="W430" s="654"/>
      <c r="X430" s="654"/>
      <c r="Y430" s="659"/>
      <c r="Z430" s="659"/>
      <c r="AA430" s="659"/>
      <c r="AB430" s="247"/>
      <c r="AC430" s="667"/>
      <c r="AD430" s="667"/>
      <c r="AE430" s="667"/>
      <c r="AF430" s="682"/>
      <c r="AG430" s="682"/>
      <c r="AH430" s="247"/>
      <c r="AI430" s="682"/>
      <c r="AJ430" s="682"/>
      <c r="AK430" s="247"/>
      <c r="AL430" s="548"/>
      <c r="AM430" s="1039"/>
      <c r="AN430" s="587"/>
      <c r="AO430"/>
      <c r="AP430"/>
      <c r="AQ430"/>
      <c r="AR430"/>
      <c r="AS430"/>
      <c r="AT430"/>
      <c r="AU430"/>
      <c r="AV430"/>
      <c r="AW430"/>
      <c r="AX430"/>
    </row>
    <row r="431" spans="1:50" s="787" customFormat="1" ht="31.8" thickBot="1" x14ac:dyDescent="0.35">
      <c r="A431" s="692"/>
      <c r="B431" s="686"/>
      <c r="C431" s="674"/>
      <c r="D431" s="13"/>
      <c r="E431" s="683"/>
      <c r="F431" s="681"/>
      <c r="G431" s="190"/>
      <c r="H431" s="243"/>
      <c r="I431" s="684"/>
      <c r="J431" s="671"/>
      <c r="K431" s="196"/>
      <c r="L431" s="654"/>
      <c r="M431" s="654"/>
      <c r="N431" s="654"/>
      <c r="O431" s="654"/>
      <c r="P431" s="654"/>
      <c r="Q431" s="654"/>
      <c r="R431" s="196"/>
      <c r="S431" s="654"/>
      <c r="T431" s="654"/>
      <c r="U431" s="196"/>
      <c r="V431" s="654"/>
      <c r="W431" s="654"/>
      <c r="X431" s="654"/>
      <c r="Y431" s="659"/>
      <c r="Z431" s="659"/>
      <c r="AA431" s="659"/>
      <c r="AB431" s="247"/>
      <c r="AC431" s="667"/>
      <c r="AD431" s="667"/>
      <c r="AE431" s="667"/>
      <c r="AF431" s="682"/>
      <c r="AG431" s="682"/>
      <c r="AH431" s="247"/>
      <c r="AI431" s="682"/>
      <c r="AJ431" s="682"/>
      <c r="AK431" s="247"/>
      <c r="AL431" s="548"/>
      <c r="AM431" s="1039"/>
      <c r="AN431" s="587"/>
      <c r="AO431"/>
      <c r="AP431"/>
      <c r="AQ431"/>
      <c r="AR431"/>
      <c r="AS431"/>
      <c r="AT431"/>
      <c r="AU431"/>
      <c r="AV431"/>
      <c r="AW431"/>
      <c r="AX431"/>
    </row>
    <row r="432" spans="1:50" s="787" customFormat="1" ht="31.8" thickBot="1" x14ac:dyDescent="0.35">
      <c r="A432" s="692"/>
      <c r="B432" s="686"/>
      <c r="C432" s="674"/>
      <c r="D432" s="13"/>
      <c r="E432" s="683"/>
      <c r="F432" s="681"/>
      <c r="G432" s="190"/>
      <c r="H432" s="243"/>
      <c r="I432" s="684"/>
      <c r="J432" s="671"/>
      <c r="K432" s="196"/>
      <c r="L432" s="654"/>
      <c r="M432" s="654"/>
      <c r="N432" s="654"/>
      <c r="O432" s="654"/>
      <c r="P432" s="654"/>
      <c r="Q432" s="654"/>
      <c r="R432" s="196"/>
      <c r="S432" s="654"/>
      <c r="T432" s="654"/>
      <c r="U432" s="196"/>
      <c r="V432" s="654"/>
      <c r="W432" s="654"/>
      <c r="X432" s="654"/>
      <c r="Y432" s="659"/>
      <c r="Z432" s="659"/>
      <c r="AA432" s="659"/>
      <c r="AB432" s="247"/>
      <c r="AC432" s="667"/>
      <c r="AD432" s="667"/>
      <c r="AE432" s="667"/>
      <c r="AF432" s="682"/>
      <c r="AG432" s="682"/>
      <c r="AH432" s="247"/>
      <c r="AI432" s="682"/>
      <c r="AJ432" s="682"/>
      <c r="AK432" s="247"/>
      <c r="AL432" s="548"/>
      <c r="AM432" s="1039"/>
      <c r="AN432" s="587"/>
      <c r="AO432"/>
      <c r="AP432"/>
      <c r="AQ432"/>
      <c r="AR432"/>
      <c r="AS432"/>
      <c r="AT432"/>
      <c r="AU432"/>
      <c r="AV432"/>
      <c r="AW432"/>
      <c r="AX432"/>
    </row>
    <row r="433" spans="1:50" s="787" customFormat="1" ht="31.8" thickBot="1" x14ac:dyDescent="0.35">
      <c r="A433" s="692"/>
      <c r="B433" s="686"/>
      <c r="C433" s="674"/>
      <c r="D433" s="13"/>
      <c r="E433" s="683"/>
      <c r="F433" s="681"/>
      <c r="G433" s="190"/>
      <c r="H433" s="243"/>
      <c r="I433" s="684"/>
      <c r="J433" s="671"/>
      <c r="K433" s="196"/>
      <c r="L433" s="654"/>
      <c r="M433" s="654"/>
      <c r="N433" s="654"/>
      <c r="O433" s="654"/>
      <c r="P433" s="654"/>
      <c r="Q433" s="654"/>
      <c r="R433" s="196"/>
      <c r="S433" s="654"/>
      <c r="T433" s="654"/>
      <c r="U433" s="196"/>
      <c r="V433" s="654"/>
      <c r="W433" s="654"/>
      <c r="X433" s="654"/>
      <c r="Y433" s="659"/>
      <c r="Z433" s="659"/>
      <c r="AA433" s="659"/>
      <c r="AB433" s="247"/>
      <c r="AC433" s="667"/>
      <c r="AD433" s="667"/>
      <c r="AE433" s="667"/>
      <c r="AF433" s="682"/>
      <c r="AG433" s="682"/>
      <c r="AH433" s="247"/>
      <c r="AI433" s="682"/>
      <c r="AJ433" s="682"/>
      <c r="AK433" s="247"/>
      <c r="AL433" s="548"/>
      <c r="AM433" s="1039"/>
      <c r="AN433" s="587"/>
      <c r="AO433"/>
      <c r="AP433"/>
      <c r="AQ433"/>
      <c r="AR433"/>
      <c r="AS433"/>
      <c r="AT433"/>
      <c r="AU433"/>
      <c r="AV433"/>
      <c r="AW433"/>
      <c r="AX433"/>
    </row>
    <row r="434" spans="1:50" s="787" customFormat="1" ht="31.8" thickBot="1" x14ac:dyDescent="0.35">
      <c r="A434" s="692"/>
      <c r="B434" s="686"/>
      <c r="C434" s="674"/>
      <c r="D434" s="13"/>
      <c r="E434" s="683"/>
      <c r="F434" s="681"/>
      <c r="G434" s="190"/>
      <c r="H434" s="243"/>
      <c r="I434" s="684"/>
      <c r="J434" s="671"/>
      <c r="K434" s="196"/>
      <c r="L434" s="654"/>
      <c r="M434" s="654"/>
      <c r="N434" s="654"/>
      <c r="O434" s="654"/>
      <c r="P434" s="654"/>
      <c r="Q434" s="654"/>
      <c r="R434" s="196"/>
      <c r="S434" s="654"/>
      <c r="T434" s="654"/>
      <c r="U434" s="196"/>
      <c r="V434" s="654"/>
      <c r="W434" s="654"/>
      <c r="X434" s="654"/>
      <c r="Y434" s="659"/>
      <c r="Z434" s="659"/>
      <c r="AA434" s="659"/>
      <c r="AB434" s="247"/>
      <c r="AC434" s="667"/>
      <c r="AD434" s="667"/>
      <c r="AE434" s="667"/>
      <c r="AF434" s="682"/>
      <c r="AG434" s="682"/>
      <c r="AH434" s="247"/>
      <c r="AI434" s="682"/>
      <c r="AJ434" s="682"/>
      <c r="AK434" s="247"/>
      <c r="AL434" s="548"/>
      <c r="AM434" s="1039"/>
      <c r="AN434" s="587"/>
      <c r="AO434"/>
      <c r="AP434"/>
      <c r="AQ434"/>
      <c r="AR434"/>
      <c r="AS434"/>
      <c r="AT434"/>
      <c r="AU434"/>
      <c r="AV434"/>
      <c r="AW434"/>
      <c r="AX434"/>
    </row>
    <row r="435" spans="1:50" s="787" customFormat="1" ht="31.8" thickBot="1" x14ac:dyDescent="0.35">
      <c r="A435" s="692"/>
      <c r="B435" s="686"/>
      <c r="C435" s="674"/>
      <c r="D435" s="13"/>
      <c r="E435" s="683"/>
      <c r="F435" s="681"/>
      <c r="G435" s="190"/>
      <c r="H435" s="243"/>
      <c r="I435" s="684"/>
      <c r="J435" s="671"/>
      <c r="K435" s="196"/>
      <c r="L435" s="654"/>
      <c r="M435" s="654"/>
      <c r="N435" s="654"/>
      <c r="O435" s="654"/>
      <c r="P435" s="654"/>
      <c r="Q435" s="654"/>
      <c r="R435" s="196"/>
      <c r="S435" s="654"/>
      <c r="T435" s="654"/>
      <c r="U435" s="196"/>
      <c r="V435" s="654"/>
      <c r="W435" s="654"/>
      <c r="X435" s="654"/>
      <c r="Y435" s="659"/>
      <c r="Z435" s="659"/>
      <c r="AA435" s="659"/>
      <c r="AB435" s="247"/>
      <c r="AC435" s="667"/>
      <c r="AD435" s="667"/>
      <c r="AE435" s="667"/>
      <c r="AF435" s="682"/>
      <c r="AG435" s="682"/>
      <c r="AH435" s="247"/>
      <c r="AI435" s="682"/>
      <c r="AJ435" s="682"/>
      <c r="AK435" s="247"/>
      <c r="AL435" s="548"/>
      <c r="AM435" s="1039"/>
      <c r="AN435" s="587"/>
      <c r="AO435"/>
      <c r="AP435"/>
      <c r="AQ435"/>
      <c r="AR435"/>
      <c r="AS435"/>
      <c r="AT435"/>
      <c r="AU435"/>
      <c r="AV435"/>
      <c r="AW435"/>
      <c r="AX435"/>
    </row>
    <row r="436" spans="1:50" s="787" customFormat="1" ht="31.8" thickBot="1" x14ac:dyDescent="0.35">
      <c r="A436" s="692"/>
      <c r="B436" s="686"/>
      <c r="C436" s="674"/>
      <c r="D436" s="13"/>
      <c r="E436" s="683"/>
      <c r="F436" s="681"/>
      <c r="G436" s="190"/>
      <c r="H436" s="243"/>
      <c r="I436" s="684"/>
      <c r="J436" s="671"/>
      <c r="K436" s="196"/>
      <c r="L436" s="654"/>
      <c r="M436" s="654"/>
      <c r="N436" s="654"/>
      <c r="O436" s="654"/>
      <c r="P436" s="654"/>
      <c r="Q436" s="654"/>
      <c r="R436" s="196"/>
      <c r="S436" s="654"/>
      <c r="T436" s="654"/>
      <c r="U436" s="196"/>
      <c r="V436" s="654"/>
      <c r="W436" s="654"/>
      <c r="X436" s="654"/>
      <c r="Y436" s="659"/>
      <c r="Z436" s="659"/>
      <c r="AA436" s="659"/>
      <c r="AB436" s="247"/>
      <c r="AC436" s="667"/>
      <c r="AD436" s="667"/>
      <c r="AE436" s="667"/>
      <c r="AF436" s="682"/>
      <c r="AG436" s="682"/>
      <c r="AH436" s="247"/>
      <c r="AI436" s="682"/>
      <c r="AJ436" s="682"/>
      <c r="AK436" s="247"/>
      <c r="AL436" s="548"/>
      <c r="AM436" s="1039"/>
      <c r="AN436" s="587"/>
      <c r="AO436"/>
      <c r="AP436"/>
      <c r="AQ436"/>
      <c r="AR436"/>
      <c r="AS436"/>
      <c r="AT436"/>
      <c r="AU436"/>
      <c r="AV436"/>
      <c r="AW436"/>
      <c r="AX436"/>
    </row>
    <row r="437" spans="1:50" s="787" customFormat="1" ht="31.8" thickBot="1" x14ac:dyDescent="0.35">
      <c r="A437" s="692"/>
      <c r="B437" s="686"/>
      <c r="C437" s="674"/>
      <c r="D437" s="13"/>
      <c r="E437" s="683"/>
      <c r="F437" s="681"/>
      <c r="G437" s="190"/>
      <c r="H437" s="243"/>
      <c r="I437" s="684"/>
      <c r="J437" s="671"/>
      <c r="K437" s="196"/>
      <c r="L437" s="654"/>
      <c r="M437" s="654"/>
      <c r="N437" s="654"/>
      <c r="O437" s="654"/>
      <c r="P437" s="654"/>
      <c r="Q437" s="654"/>
      <c r="R437" s="196"/>
      <c r="S437" s="654"/>
      <c r="T437" s="654"/>
      <c r="U437" s="196"/>
      <c r="V437" s="654"/>
      <c r="W437" s="654"/>
      <c r="X437" s="654"/>
      <c r="Y437" s="659"/>
      <c r="Z437" s="659"/>
      <c r="AA437" s="659"/>
      <c r="AB437" s="247"/>
      <c r="AC437" s="667"/>
      <c r="AD437" s="667"/>
      <c r="AE437" s="667"/>
      <c r="AF437" s="682"/>
      <c r="AG437" s="682"/>
      <c r="AH437" s="247"/>
      <c r="AI437" s="682"/>
      <c r="AJ437" s="682"/>
      <c r="AK437" s="247"/>
      <c r="AL437" s="548"/>
      <c r="AM437" s="1039"/>
      <c r="AN437" s="587"/>
      <c r="AO437"/>
      <c r="AP437"/>
      <c r="AQ437"/>
      <c r="AR437"/>
      <c r="AS437"/>
      <c r="AT437"/>
      <c r="AU437"/>
      <c r="AV437"/>
      <c r="AW437"/>
      <c r="AX437"/>
    </row>
    <row r="438" spans="1:50" s="787" customFormat="1" ht="31.8" thickBot="1" x14ac:dyDescent="0.35">
      <c r="A438" s="692"/>
      <c r="B438" s="686"/>
      <c r="C438" s="674"/>
      <c r="D438" s="13"/>
      <c r="E438" s="683"/>
      <c r="F438" s="681"/>
      <c r="G438" s="190"/>
      <c r="H438" s="243"/>
      <c r="I438" s="684"/>
      <c r="J438" s="671"/>
      <c r="K438" s="196"/>
      <c r="L438" s="654"/>
      <c r="M438" s="654"/>
      <c r="N438" s="654"/>
      <c r="O438" s="654"/>
      <c r="P438" s="654"/>
      <c r="Q438" s="654"/>
      <c r="R438" s="196"/>
      <c r="S438" s="654"/>
      <c r="T438" s="654"/>
      <c r="U438" s="196"/>
      <c r="V438" s="654"/>
      <c r="W438" s="654"/>
      <c r="X438" s="654"/>
      <c r="Y438" s="659"/>
      <c r="Z438" s="659"/>
      <c r="AA438" s="659"/>
      <c r="AB438" s="247"/>
      <c r="AC438" s="667"/>
      <c r="AD438" s="667"/>
      <c r="AE438" s="667"/>
      <c r="AF438" s="682"/>
      <c r="AG438" s="682"/>
      <c r="AH438" s="247"/>
      <c r="AI438" s="682"/>
      <c r="AJ438" s="682"/>
      <c r="AK438" s="247"/>
      <c r="AL438" s="548"/>
      <c r="AM438" s="1039"/>
      <c r="AN438" s="587"/>
      <c r="AO438"/>
      <c r="AP438"/>
      <c r="AQ438"/>
      <c r="AR438"/>
      <c r="AS438"/>
      <c r="AT438"/>
      <c r="AU438"/>
      <c r="AV438"/>
      <c r="AW438"/>
      <c r="AX438"/>
    </row>
    <row r="439" spans="1:50" s="787" customFormat="1" ht="31.8" thickBot="1" x14ac:dyDescent="0.35">
      <c r="A439" s="692"/>
      <c r="B439" s="686"/>
      <c r="C439" s="674"/>
      <c r="D439" s="13"/>
      <c r="E439" s="683"/>
      <c r="F439" s="681"/>
      <c r="G439" s="190"/>
      <c r="H439" s="243"/>
      <c r="I439" s="684"/>
      <c r="J439" s="671"/>
      <c r="K439" s="196"/>
      <c r="L439" s="654"/>
      <c r="M439" s="654"/>
      <c r="N439" s="654"/>
      <c r="O439" s="654"/>
      <c r="P439" s="654"/>
      <c r="Q439" s="654"/>
      <c r="R439" s="196"/>
      <c r="S439" s="654"/>
      <c r="T439" s="654"/>
      <c r="U439" s="196"/>
      <c r="V439" s="654"/>
      <c r="W439" s="654"/>
      <c r="X439" s="654"/>
      <c r="Y439" s="659"/>
      <c r="Z439" s="659"/>
      <c r="AA439" s="659"/>
      <c r="AB439" s="247"/>
      <c r="AC439" s="667"/>
      <c r="AD439" s="667"/>
      <c r="AE439" s="667"/>
      <c r="AF439" s="682"/>
      <c r="AG439" s="682"/>
      <c r="AH439" s="247"/>
      <c r="AI439" s="682"/>
      <c r="AJ439" s="682"/>
      <c r="AK439" s="247"/>
      <c r="AL439" s="548"/>
      <c r="AM439" s="1039"/>
      <c r="AN439" s="587"/>
      <c r="AO439"/>
      <c r="AP439"/>
      <c r="AQ439"/>
      <c r="AR439"/>
      <c r="AS439"/>
      <c r="AT439"/>
      <c r="AU439"/>
      <c r="AV439"/>
      <c r="AW439"/>
      <c r="AX439"/>
    </row>
    <row r="440" spans="1:50" s="787" customFormat="1" ht="31.8" thickBot="1" x14ac:dyDescent="0.35">
      <c r="A440" s="692"/>
      <c r="B440" s="686"/>
      <c r="C440" s="674"/>
      <c r="D440" s="13"/>
      <c r="E440" s="683"/>
      <c r="F440" s="681"/>
      <c r="G440" s="190"/>
      <c r="H440" s="243"/>
      <c r="I440" s="684"/>
      <c r="J440" s="671"/>
      <c r="K440" s="196"/>
      <c r="L440" s="654"/>
      <c r="M440" s="654"/>
      <c r="N440" s="654"/>
      <c r="O440" s="654"/>
      <c r="P440" s="654"/>
      <c r="Q440" s="654"/>
      <c r="R440" s="196"/>
      <c r="S440" s="654"/>
      <c r="T440" s="654"/>
      <c r="U440" s="196"/>
      <c r="V440" s="654"/>
      <c r="W440" s="654"/>
      <c r="X440" s="654"/>
      <c r="Y440" s="659"/>
      <c r="Z440" s="659"/>
      <c r="AA440" s="659"/>
      <c r="AB440" s="247"/>
      <c r="AC440" s="667"/>
      <c r="AD440" s="667"/>
      <c r="AE440" s="667"/>
      <c r="AF440" s="682"/>
      <c r="AG440" s="682"/>
      <c r="AH440" s="247"/>
      <c r="AI440" s="682"/>
      <c r="AJ440" s="682"/>
      <c r="AK440" s="247"/>
      <c r="AL440" s="548"/>
      <c r="AM440" s="1039"/>
      <c r="AN440" s="587"/>
      <c r="AO440"/>
      <c r="AP440"/>
      <c r="AQ440"/>
      <c r="AR440"/>
      <c r="AS440"/>
      <c r="AT440"/>
      <c r="AU440"/>
      <c r="AV440"/>
      <c r="AW440"/>
      <c r="AX440"/>
    </row>
    <row r="441" spans="1:50" s="787" customFormat="1" ht="31.8" thickBot="1" x14ac:dyDescent="0.35">
      <c r="A441" s="692"/>
      <c r="B441" s="686"/>
      <c r="C441" s="674"/>
      <c r="D441" s="13"/>
      <c r="E441" s="683"/>
      <c r="F441" s="681"/>
      <c r="G441" s="190"/>
      <c r="H441" s="243"/>
      <c r="I441" s="684"/>
      <c r="J441" s="671"/>
      <c r="K441" s="196"/>
      <c r="L441" s="654"/>
      <c r="M441" s="654"/>
      <c r="N441" s="654"/>
      <c r="O441" s="654"/>
      <c r="P441" s="654"/>
      <c r="Q441" s="654"/>
      <c r="R441" s="196"/>
      <c r="S441" s="654"/>
      <c r="T441" s="654"/>
      <c r="U441" s="196"/>
      <c r="V441" s="654"/>
      <c r="W441" s="654"/>
      <c r="X441" s="654"/>
      <c r="Y441" s="659"/>
      <c r="Z441" s="659"/>
      <c r="AA441" s="659"/>
      <c r="AB441" s="247"/>
      <c r="AC441" s="667"/>
      <c r="AD441" s="667"/>
      <c r="AE441" s="667"/>
      <c r="AF441" s="682"/>
      <c r="AG441" s="682"/>
      <c r="AH441" s="247"/>
      <c r="AI441" s="682"/>
      <c r="AJ441" s="682"/>
      <c r="AK441" s="247"/>
      <c r="AL441" s="548"/>
      <c r="AM441" s="1039"/>
      <c r="AN441" s="587"/>
      <c r="AO441"/>
      <c r="AP441"/>
      <c r="AQ441"/>
      <c r="AR441"/>
      <c r="AS441"/>
      <c r="AT441"/>
      <c r="AU441"/>
      <c r="AV441"/>
      <c r="AW441"/>
      <c r="AX441"/>
    </row>
    <row r="442" spans="1:50" s="787" customFormat="1" ht="31.8" thickBot="1" x14ac:dyDescent="0.35">
      <c r="A442" s="692"/>
      <c r="B442" s="686"/>
      <c r="C442" s="674"/>
      <c r="D442" s="13"/>
      <c r="E442" s="683"/>
      <c r="F442" s="681"/>
      <c r="G442" s="190"/>
      <c r="H442" s="243"/>
      <c r="I442" s="684"/>
      <c r="J442" s="671"/>
      <c r="K442" s="196"/>
      <c r="L442" s="654"/>
      <c r="M442" s="654"/>
      <c r="N442" s="654"/>
      <c r="O442" s="654"/>
      <c r="P442" s="654"/>
      <c r="Q442" s="654"/>
      <c r="R442" s="196"/>
      <c r="S442" s="654"/>
      <c r="T442" s="654"/>
      <c r="U442" s="196"/>
      <c r="V442" s="654"/>
      <c r="W442" s="654"/>
      <c r="X442" s="654"/>
      <c r="Y442" s="659"/>
      <c r="Z442" s="659"/>
      <c r="AA442" s="659"/>
      <c r="AB442" s="247"/>
      <c r="AC442" s="667"/>
      <c r="AD442" s="667"/>
      <c r="AE442" s="667"/>
      <c r="AF442" s="682"/>
      <c r="AG442" s="682"/>
      <c r="AH442" s="247"/>
      <c r="AI442" s="682"/>
      <c r="AJ442" s="682"/>
      <c r="AK442" s="247"/>
      <c r="AL442" s="548"/>
      <c r="AM442" s="1039"/>
      <c r="AN442" s="587"/>
      <c r="AO442"/>
      <c r="AP442"/>
      <c r="AQ442"/>
      <c r="AR442"/>
      <c r="AS442"/>
      <c r="AT442"/>
      <c r="AU442"/>
      <c r="AV442"/>
      <c r="AW442"/>
      <c r="AX442"/>
    </row>
    <row r="443" spans="1:50" s="787" customFormat="1" ht="31.8" thickBot="1" x14ac:dyDescent="0.35">
      <c r="A443" s="692"/>
      <c r="B443" s="686"/>
      <c r="C443" s="674"/>
      <c r="D443" s="13"/>
      <c r="E443" s="683"/>
      <c r="F443" s="681"/>
      <c r="G443" s="190"/>
      <c r="H443" s="243"/>
      <c r="I443" s="684"/>
      <c r="J443" s="671"/>
      <c r="K443" s="196"/>
      <c r="L443" s="654"/>
      <c r="M443" s="654"/>
      <c r="N443" s="654"/>
      <c r="O443" s="654"/>
      <c r="P443" s="654"/>
      <c r="Q443" s="654"/>
      <c r="R443" s="196"/>
      <c r="S443" s="654"/>
      <c r="T443" s="654"/>
      <c r="U443" s="196"/>
      <c r="V443" s="654"/>
      <c r="W443" s="654"/>
      <c r="X443" s="654"/>
      <c r="Y443" s="659"/>
      <c r="Z443" s="659"/>
      <c r="AA443" s="659"/>
      <c r="AB443" s="247"/>
      <c r="AC443" s="667"/>
      <c r="AD443" s="667"/>
      <c r="AE443" s="667"/>
      <c r="AF443" s="682"/>
      <c r="AG443" s="682"/>
      <c r="AH443" s="247"/>
      <c r="AI443" s="682"/>
      <c r="AJ443" s="682"/>
      <c r="AK443" s="247"/>
      <c r="AL443" s="548"/>
      <c r="AM443" s="1039"/>
      <c r="AN443" s="587"/>
      <c r="AO443"/>
      <c r="AP443"/>
      <c r="AQ443"/>
      <c r="AR443"/>
      <c r="AS443"/>
      <c r="AT443"/>
      <c r="AU443"/>
      <c r="AV443"/>
      <c r="AW443"/>
      <c r="AX443"/>
    </row>
    <row r="444" spans="1:50" s="787" customFormat="1" ht="31.8" thickBot="1" x14ac:dyDescent="0.35">
      <c r="A444" s="692"/>
      <c r="B444" s="686"/>
      <c r="C444" s="674"/>
      <c r="D444" s="13"/>
      <c r="E444" s="683"/>
      <c r="F444" s="681"/>
      <c r="G444" s="190"/>
      <c r="H444" s="243"/>
      <c r="I444" s="684"/>
      <c r="J444" s="671"/>
      <c r="K444" s="196"/>
      <c r="L444" s="654"/>
      <c r="M444" s="654"/>
      <c r="N444" s="654"/>
      <c r="O444" s="654"/>
      <c r="P444" s="654"/>
      <c r="Q444" s="654"/>
      <c r="R444" s="196"/>
      <c r="S444" s="654"/>
      <c r="T444" s="654"/>
      <c r="U444" s="196"/>
      <c r="V444" s="654"/>
      <c r="W444" s="654"/>
      <c r="X444" s="654"/>
      <c r="Y444" s="659"/>
      <c r="Z444" s="659"/>
      <c r="AA444" s="659"/>
      <c r="AB444" s="247"/>
      <c r="AC444" s="667"/>
      <c r="AD444" s="667"/>
      <c r="AE444" s="667"/>
      <c r="AF444" s="682"/>
      <c r="AG444" s="682"/>
      <c r="AH444" s="247"/>
      <c r="AI444" s="682"/>
      <c r="AJ444" s="682"/>
      <c r="AK444" s="247"/>
      <c r="AL444" s="548"/>
      <c r="AM444" s="1039"/>
      <c r="AN444" s="587"/>
      <c r="AO444"/>
      <c r="AP444"/>
      <c r="AQ444"/>
      <c r="AR444"/>
      <c r="AS444"/>
      <c r="AT444"/>
      <c r="AU444"/>
      <c r="AV444"/>
      <c r="AW444"/>
      <c r="AX444"/>
    </row>
    <row r="445" spans="1:50" s="787" customFormat="1" ht="31.8" thickBot="1" x14ac:dyDescent="0.35">
      <c r="A445" s="692"/>
      <c r="B445" s="686"/>
      <c r="C445" s="674"/>
      <c r="D445" s="13"/>
      <c r="E445" s="683"/>
      <c r="F445" s="681"/>
      <c r="G445" s="190"/>
      <c r="H445" s="243"/>
      <c r="I445" s="684"/>
      <c r="J445" s="671"/>
      <c r="K445" s="196"/>
      <c r="L445" s="654"/>
      <c r="M445" s="654"/>
      <c r="N445" s="654"/>
      <c r="O445" s="654"/>
      <c r="P445" s="654"/>
      <c r="Q445" s="654"/>
      <c r="R445" s="196"/>
      <c r="S445" s="654"/>
      <c r="T445" s="654"/>
      <c r="U445" s="196"/>
      <c r="V445" s="654"/>
      <c r="W445" s="654"/>
      <c r="X445" s="654"/>
      <c r="Y445" s="659"/>
      <c r="Z445" s="659"/>
      <c r="AA445" s="659"/>
      <c r="AB445" s="247"/>
      <c r="AC445" s="667"/>
      <c r="AD445" s="667"/>
      <c r="AE445" s="667"/>
      <c r="AF445" s="682"/>
      <c r="AG445" s="682"/>
      <c r="AH445" s="247"/>
      <c r="AI445" s="682"/>
      <c r="AJ445" s="682"/>
      <c r="AK445" s="247"/>
      <c r="AL445" s="548"/>
      <c r="AM445" s="1039"/>
      <c r="AN445" s="587"/>
      <c r="AO445"/>
      <c r="AP445"/>
      <c r="AQ445"/>
      <c r="AR445"/>
      <c r="AS445"/>
      <c r="AT445"/>
      <c r="AU445"/>
      <c r="AV445"/>
      <c r="AW445"/>
      <c r="AX445"/>
    </row>
    <row r="446" spans="1:50" s="787" customFormat="1" ht="31.8" thickBot="1" x14ac:dyDescent="0.35">
      <c r="A446" s="692"/>
      <c r="B446" s="686"/>
      <c r="C446" s="674"/>
      <c r="D446" s="13"/>
      <c r="E446" s="683"/>
      <c r="F446" s="681"/>
      <c r="G446" s="190"/>
      <c r="H446" s="243"/>
      <c r="I446" s="684"/>
      <c r="J446" s="671"/>
      <c r="K446" s="196"/>
      <c r="L446" s="654"/>
      <c r="M446" s="654"/>
      <c r="N446" s="654"/>
      <c r="O446" s="654"/>
      <c r="P446" s="654"/>
      <c r="Q446" s="654"/>
      <c r="R446" s="196"/>
      <c r="S446" s="654"/>
      <c r="T446" s="654"/>
      <c r="U446" s="196"/>
      <c r="V446" s="654"/>
      <c r="W446" s="654"/>
      <c r="X446" s="654"/>
      <c r="Y446" s="659"/>
      <c r="Z446" s="659"/>
      <c r="AA446" s="659"/>
      <c r="AB446" s="247"/>
      <c r="AC446" s="667"/>
      <c r="AD446" s="667"/>
      <c r="AE446" s="667"/>
      <c r="AF446" s="682"/>
      <c r="AG446" s="682"/>
      <c r="AH446" s="247"/>
      <c r="AI446" s="682"/>
      <c r="AJ446" s="682"/>
      <c r="AK446" s="247"/>
      <c r="AL446" s="548"/>
      <c r="AM446" s="1039"/>
      <c r="AN446" s="587"/>
      <c r="AO446"/>
      <c r="AP446"/>
      <c r="AQ446"/>
      <c r="AR446"/>
      <c r="AS446"/>
      <c r="AT446"/>
      <c r="AU446"/>
      <c r="AV446"/>
      <c r="AW446"/>
      <c r="AX446"/>
    </row>
    <row r="447" spans="1:50" s="787" customFormat="1" ht="31.8" thickBot="1" x14ac:dyDescent="0.35">
      <c r="A447" s="692"/>
      <c r="B447" s="686"/>
      <c r="C447" s="674"/>
      <c r="D447" s="13"/>
      <c r="E447" s="683"/>
      <c r="F447" s="681"/>
      <c r="G447" s="190"/>
      <c r="H447" s="243"/>
      <c r="I447" s="684"/>
      <c r="J447" s="671"/>
      <c r="K447" s="196"/>
      <c r="L447" s="654"/>
      <c r="M447" s="654"/>
      <c r="N447" s="654"/>
      <c r="O447" s="654"/>
      <c r="P447" s="654"/>
      <c r="Q447" s="654"/>
      <c r="R447" s="196"/>
      <c r="S447" s="654"/>
      <c r="T447" s="654"/>
      <c r="U447" s="196"/>
      <c r="V447" s="654"/>
      <c r="W447" s="654"/>
      <c r="X447" s="654"/>
      <c r="Y447" s="659"/>
      <c r="Z447" s="659"/>
      <c r="AA447" s="659"/>
      <c r="AB447" s="247"/>
      <c r="AC447" s="667"/>
      <c r="AD447" s="667"/>
      <c r="AE447" s="667"/>
      <c r="AF447" s="682"/>
      <c r="AG447" s="682"/>
      <c r="AH447" s="247"/>
      <c r="AI447" s="682"/>
      <c r="AJ447" s="682"/>
      <c r="AK447" s="247"/>
      <c r="AL447" s="548"/>
      <c r="AM447" s="1039"/>
      <c r="AN447" s="587"/>
      <c r="AO447"/>
      <c r="AP447"/>
      <c r="AQ447"/>
      <c r="AR447"/>
      <c r="AS447"/>
      <c r="AT447"/>
      <c r="AU447"/>
      <c r="AV447"/>
      <c r="AW447"/>
      <c r="AX447"/>
    </row>
    <row r="448" spans="1:50" s="787" customFormat="1" ht="31.8" thickBot="1" x14ac:dyDescent="0.35">
      <c r="A448" s="692"/>
      <c r="B448" s="686"/>
      <c r="C448" s="674"/>
      <c r="D448" s="13"/>
      <c r="E448" s="683"/>
      <c r="F448" s="681"/>
      <c r="G448" s="190"/>
      <c r="H448" s="243"/>
      <c r="I448" s="684"/>
      <c r="J448" s="671"/>
      <c r="K448" s="196"/>
      <c r="L448" s="654"/>
      <c r="M448" s="654"/>
      <c r="N448" s="654"/>
      <c r="O448" s="654"/>
      <c r="P448" s="654"/>
      <c r="Q448" s="654"/>
      <c r="R448" s="196"/>
      <c r="S448" s="654"/>
      <c r="T448" s="654"/>
      <c r="U448" s="196"/>
      <c r="V448" s="654"/>
      <c r="W448" s="654"/>
      <c r="X448" s="654"/>
      <c r="Y448" s="659"/>
      <c r="Z448" s="659"/>
      <c r="AA448" s="659"/>
      <c r="AB448" s="247"/>
      <c r="AC448" s="667"/>
      <c r="AD448" s="667"/>
      <c r="AE448" s="667"/>
      <c r="AF448" s="682"/>
      <c r="AG448" s="682"/>
      <c r="AH448" s="247"/>
      <c r="AI448" s="682"/>
      <c r="AJ448" s="682"/>
      <c r="AK448" s="247"/>
      <c r="AL448" s="548"/>
      <c r="AM448" s="1039"/>
      <c r="AN448" s="587"/>
      <c r="AO448"/>
      <c r="AP448"/>
      <c r="AQ448"/>
      <c r="AR448"/>
      <c r="AS448"/>
      <c r="AT448"/>
      <c r="AU448"/>
      <c r="AV448"/>
      <c r="AW448"/>
      <c r="AX448"/>
    </row>
    <row r="449" spans="1:50" s="787" customFormat="1" ht="31.8" thickBot="1" x14ac:dyDescent="0.35">
      <c r="A449" s="692"/>
      <c r="B449" s="686"/>
      <c r="C449" s="674"/>
      <c r="D449" s="13"/>
      <c r="E449" s="683"/>
      <c r="F449" s="681"/>
      <c r="G449" s="190"/>
      <c r="H449" s="243"/>
      <c r="I449" s="684"/>
      <c r="J449" s="671"/>
      <c r="K449" s="196"/>
      <c r="L449" s="654"/>
      <c r="M449" s="654"/>
      <c r="N449" s="654"/>
      <c r="O449" s="654"/>
      <c r="P449" s="654"/>
      <c r="Q449" s="654"/>
      <c r="R449" s="196"/>
      <c r="S449" s="654"/>
      <c r="T449" s="654"/>
      <c r="U449" s="196"/>
      <c r="V449" s="654"/>
      <c r="W449" s="654"/>
      <c r="X449" s="654"/>
      <c r="Y449" s="659"/>
      <c r="Z449" s="659"/>
      <c r="AA449" s="659"/>
      <c r="AB449" s="247"/>
      <c r="AC449" s="667"/>
      <c r="AD449" s="667"/>
      <c r="AE449" s="667"/>
      <c r="AF449" s="682"/>
      <c r="AG449" s="682"/>
      <c r="AH449" s="247"/>
      <c r="AI449" s="682"/>
      <c r="AJ449" s="682"/>
      <c r="AK449" s="247"/>
      <c r="AL449" s="548"/>
      <c r="AM449" s="1039"/>
      <c r="AN449" s="587"/>
      <c r="AO449"/>
      <c r="AP449"/>
      <c r="AQ449"/>
      <c r="AR449"/>
      <c r="AS449"/>
      <c r="AT449"/>
      <c r="AU449"/>
      <c r="AV449"/>
      <c r="AW449"/>
      <c r="AX449"/>
    </row>
    <row r="450" spans="1:50" s="787" customFormat="1" ht="31.8" thickBot="1" x14ac:dyDescent="0.35">
      <c r="A450" s="692"/>
      <c r="B450" s="686"/>
      <c r="C450" s="674"/>
      <c r="D450" s="13"/>
      <c r="E450" s="683"/>
      <c r="F450" s="681"/>
      <c r="G450" s="190"/>
      <c r="H450" s="243"/>
      <c r="I450" s="684"/>
      <c r="J450" s="671"/>
      <c r="K450" s="196"/>
      <c r="L450" s="654"/>
      <c r="M450" s="654"/>
      <c r="N450" s="654"/>
      <c r="O450" s="654"/>
      <c r="P450" s="654"/>
      <c r="Q450" s="654"/>
      <c r="R450" s="196"/>
      <c r="S450" s="654"/>
      <c r="T450" s="654"/>
      <c r="U450" s="196"/>
      <c r="V450" s="654"/>
      <c r="W450" s="654"/>
      <c r="X450" s="654"/>
      <c r="Y450" s="659"/>
      <c r="Z450" s="659"/>
      <c r="AA450" s="659"/>
      <c r="AB450" s="247"/>
      <c r="AC450" s="667"/>
      <c r="AD450" s="667"/>
      <c r="AE450" s="667"/>
      <c r="AF450" s="682"/>
      <c r="AG450" s="682"/>
      <c r="AH450" s="247"/>
      <c r="AI450" s="682"/>
      <c r="AJ450" s="682"/>
      <c r="AK450" s="247"/>
      <c r="AL450" s="548"/>
      <c r="AM450" s="1039"/>
      <c r="AN450" s="587"/>
      <c r="AO450"/>
      <c r="AP450"/>
      <c r="AQ450"/>
      <c r="AR450"/>
      <c r="AS450"/>
      <c r="AT450"/>
      <c r="AU450"/>
      <c r="AV450"/>
      <c r="AW450"/>
      <c r="AX450"/>
    </row>
    <row r="451" spans="1:50" s="787" customFormat="1" ht="31.8" thickBot="1" x14ac:dyDescent="0.35">
      <c r="A451" s="692"/>
      <c r="B451" s="686"/>
      <c r="C451" s="674"/>
      <c r="D451" s="13"/>
      <c r="E451" s="683"/>
      <c r="F451" s="681"/>
      <c r="G451" s="190"/>
      <c r="H451" s="243"/>
      <c r="I451" s="684"/>
      <c r="J451" s="671"/>
      <c r="K451" s="196"/>
      <c r="L451" s="654"/>
      <c r="M451" s="654"/>
      <c r="N451" s="654"/>
      <c r="O451" s="654"/>
      <c r="P451" s="654"/>
      <c r="Q451" s="654"/>
      <c r="R451" s="196"/>
      <c r="S451" s="654"/>
      <c r="T451" s="654"/>
      <c r="U451" s="196"/>
      <c r="V451" s="654"/>
      <c r="W451" s="654"/>
      <c r="X451" s="654"/>
      <c r="Y451" s="659"/>
      <c r="Z451" s="659"/>
      <c r="AA451" s="659"/>
      <c r="AB451" s="247"/>
      <c r="AC451" s="667"/>
      <c r="AD451" s="667"/>
      <c r="AE451" s="667"/>
      <c r="AF451" s="682"/>
      <c r="AG451" s="682"/>
      <c r="AH451" s="247"/>
      <c r="AI451" s="682"/>
      <c r="AJ451" s="682"/>
      <c r="AK451" s="247"/>
      <c r="AL451" s="548"/>
      <c r="AM451" s="1039"/>
      <c r="AN451" s="587"/>
      <c r="AO451"/>
      <c r="AP451"/>
      <c r="AQ451"/>
      <c r="AR451"/>
      <c r="AS451"/>
      <c r="AT451"/>
      <c r="AU451"/>
      <c r="AV451"/>
      <c r="AW451"/>
      <c r="AX451"/>
    </row>
    <row r="452" spans="1:50" s="787" customFormat="1" ht="31.8" thickBot="1" x14ac:dyDescent="0.35">
      <c r="A452" s="692"/>
      <c r="B452" s="686"/>
      <c r="C452" s="674"/>
      <c r="D452" s="13"/>
      <c r="E452" s="683"/>
      <c r="F452" s="681"/>
      <c r="G452" s="190"/>
      <c r="H452" s="243"/>
      <c r="I452" s="684"/>
      <c r="J452" s="671"/>
      <c r="K452" s="196"/>
      <c r="L452" s="654"/>
      <c r="M452" s="654"/>
      <c r="N452" s="654"/>
      <c r="O452" s="654"/>
      <c r="P452" s="654"/>
      <c r="Q452" s="654"/>
      <c r="R452" s="196"/>
      <c r="S452" s="654"/>
      <c r="T452" s="654"/>
      <c r="U452" s="196"/>
      <c r="V452" s="654"/>
      <c r="W452" s="654"/>
      <c r="X452" s="654"/>
      <c r="Y452" s="659"/>
      <c r="Z452" s="659"/>
      <c r="AA452" s="659"/>
      <c r="AB452" s="247"/>
      <c r="AC452" s="667"/>
      <c r="AD452" s="667"/>
      <c r="AE452" s="667"/>
      <c r="AF452" s="682"/>
      <c r="AG452" s="682"/>
      <c r="AH452" s="247"/>
      <c r="AI452" s="682"/>
      <c r="AJ452" s="682"/>
      <c r="AK452" s="247"/>
      <c r="AL452" s="548"/>
      <c r="AM452" s="1039"/>
      <c r="AN452" s="587"/>
      <c r="AO452"/>
      <c r="AP452"/>
      <c r="AQ452"/>
      <c r="AR452"/>
      <c r="AS452"/>
      <c r="AT452"/>
      <c r="AU452"/>
      <c r="AV452"/>
      <c r="AW452"/>
      <c r="AX452"/>
    </row>
    <row r="453" spans="1:50" s="787" customFormat="1" ht="31.8" thickBot="1" x14ac:dyDescent="0.35">
      <c r="A453" s="692"/>
      <c r="B453" s="686"/>
      <c r="C453" s="674"/>
      <c r="D453" s="13"/>
      <c r="E453" s="683"/>
      <c r="F453" s="681"/>
      <c r="G453" s="190"/>
      <c r="H453" s="243"/>
      <c r="I453" s="684"/>
      <c r="J453" s="671"/>
      <c r="K453" s="196"/>
      <c r="L453" s="654"/>
      <c r="M453" s="654"/>
      <c r="N453" s="654"/>
      <c r="O453" s="654"/>
      <c r="P453" s="654"/>
      <c r="Q453" s="654"/>
      <c r="R453" s="196"/>
      <c r="S453" s="654"/>
      <c r="T453" s="654"/>
      <c r="U453" s="196"/>
      <c r="V453" s="654"/>
      <c r="W453" s="654"/>
      <c r="X453" s="654"/>
      <c r="Y453" s="659"/>
      <c r="Z453" s="659"/>
      <c r="AA453" s="659"/>
      <c r="AB453" s="247"/>
      <c r="AC453" s="667"/>
      <c r="AD453" s="667"/>
      <c r="AE453" s="667"/>
      <c r="AF453" s="682"/>
      <c r="AG453" s="682"/>
      <c r="AH453" s="247"/>
      <c r="AI453" s="682"/>
      <c r="AJ453" s="682"/>
      <c r="AK453" s="247"/>
      <c r="AL453" s="548"/>
      <c r="AM453" s="1039"/>
      <c r="AN453" s="587"/>
      <c r="AO453"/>
      <c r="AP453"/>
      <c r="AQ453"/>
      <c r="AR453"/>
      <c r="AS453"/>
      <c r="AT453"/>
      <c r="AU453"/>
      <c r="AV453"/>
      <c r="AW453"/>
      <c r="AX453"/>
    </row>
    <row r="454" spans="1:50" s="787" customFormat="1" ht="31.8" thickBot="1" x14ac:dyDescent="0.35">
      <c r="A454" s="692"/>
      <c r="B454" s="686"/>
      <c r="C454" s="674"/>
      <c r="D454" s="13"/>
      <c r="E454" s="683"/>
      <c r="F454" s="681"/>
      <c r="G454" s="190"/>
      <c r="H454" s="243"/>
      <c r="I454" s="684"/>
      <c r="J454" s="671"/>
      <c r="K454" s="196"/>
      <c r="L454" s="654"/>
      <c r="M454" s="654"/>
      <c r="N454" s="654"/>
      <c r="O454" s="654"/>
      <c r="P454" s="654"/>
      <c r="Q454" s="654"/>
      <c r="R454" s="196"/>
      <c r="S454" s="654"/>
      <c r="T454" s="654"/>
      <c r="U454" s="196"/>
      <c r="V454" s="654"/>
      <c r="W454" s="654"/>
      <c r="X454" s="654"/>
      <c r="Y454" s="659"/>
      <c r="Z454" s="659"/>
      <c r="AA454" s="659"/>
      <c r="AB454" s="247"/>
      <c r="AC454" s="667"/>
      <c r="AD454" s="667"/>
      <c r="AE454" s="667"/>
      <c r="AF454" s="682"/>
      <c r="AG454" s="682"/>
      <c r="AH454" s="247"/>
      <c r="AI454" s="682"/>
      <c r="AJ454" s="682"/>
      <c r="AK454" s="247"/>
      <c r="AL454" s="548"/>
      <c r="AM454" s="1039"/>
      <c r="AN454" s="587"/>
      <c r="AO454"/>
      <c r="AP454"/>
      <c r="AQ454"/>
      <c r="AR454"/>
      <c r="AS454"/>
      <c r="AT454"/>
      <c r="AU454"/>
      <c r="AV454"/>
      <c r="AW454"/>
      <c r="AX454"/>
    </row>
  </sheetData>
  <autoFilter ref="A6:AL191" xr:uid="{00000000-0001-0000-0400-000000000000}"/>
  <mergeCells count="21">
    <mergeCell ref="A1:AL3"/>
    <mergeCell ref="AM1:AM1048576"/>
    <mergeCell ref="A4:A6"/>
    <mergeCell ref="B4:B6"/>
    <mergeCell ref="C4:C6"/>
    <mergeCell ref="D4:D6"/>
    <mergeCell ref="E4:E6"/>
    <mergeCell ref="F4:F6"/>
    <mergeCell ref="G4:G6"/>
    <mergeCell ref="H4:X4"/>
    <mergeCell ref="AI5:AK5"/>
    <mergeCell ref="Y4:AK4"/>
    <mergeCell ref="AL4:AL6"/>
    <mergeCell ref="H5:K5"/>
    <mergeCell ref="L5:O5"/>
    <mergeCell ref="P5:R5"/>
    <mergeCell ref="S5:U5"/>
    <mergeCell ref="V5:X5"/>
    <mergeCell ref="Y5:AB5"/>
    <mergeCell ref="AC5:AE5"/>
    <mergeCell ref="AF5:AH5"/>
  </mergeCells>
  <conditionalFormatting sqref="J189:J454">
    <cfRule type="containsText" dxfId="7302" priority="272" operator="containsText" text="D">
      <formula>NOT(ISERROR(SEARCH("D",J189)))</formula>
    </cfRule>
    <cfRule type="containsText" dxfId="7301" priority="273" operator="containsText" text="c">
      <formula>NOT(ISERROR(SEARCH("c",J189)))</formula>
    </cfRule>
    <cfRule type="containsText" dxfId="7300" priority="274" operator="containsText" text="B">
      <formula>NOT(ISERROR(SEARCH("B",J189)))</formula>
    </cfRule>
    <cfRule type="containsText" dxfId="7299" priority="275" operator="containsText" text="waiting">
      <formula>NOT(ISERROR(SEARCH("waiting",J189)))</formula>
    </cfRule>
  </conditionalFormatting>
  <conditionalFormatting sqref="O7:O188 K7:K454 R7:R454 U7:U454">
    <cfRule type="cellIs" dxfId="7298" priority="71" operator="equal">
      <formula>"A"</formula>
    </cfRule>
    <cfRule type="cellIs" dxfId="7297" priority="72" operator="equal">
      <formula>"C"</formula>
    </cfRule>
    <cfRule type="cellIs" dxfId="7296" priority="73" operator="equal">
      <formula>"B"</formula>
    </cfRule>
    <cfRule type="cellIs" dxfId="7295" priority="74" operator="equal">
      <formula>"D"</formula>
    </cfRule>
  </conditionalFormatting>
  <conditionalFormatting sqref="X7:X182">
    <cfRule type="cellIs" dxfId="7294" priority="95" operator="equal">
      <formula>"A"</formula>
    </cfRule>
    <cfRule type="cellIs" dxfId="7293" priority="96" operator="equal">
      <formula>"C"</formula>
    </cfRule>
    <cfRule type="cellIs" dxfId="7292" priority="97" operator="equal">
      <formula>"B"</formula>
    </cfRule>
    <cfRule type="cellIs" dxfId="7291" priority="98" operator="equal">
      <formula>"D"</formula>
    </cfRule>
  </conditionalFormatting>
  <conditionalFormatting sqref="Y7:AD182 AK189:AK454">
    <cfRule type="cellIs" dxfId="7290" priority="255" stopIfTrue="1" operator="equal">
      <formula>"B"</formula>
    </cfRule>
  </conditionalFormatting>
  <conditionalFormatting sqref="Y7:AK83 Y84:AG182 AK189:AK454 AH84:AH454 AI84:AK182">
    <cfRule type="cellIs" dxfId="7289" priority="256" stopIfTrue="1" operator="equal">
      <formula>"D"</formula>
    </cfRule>
  </conditionalFormatting>
  <conditionalFormatting sqref="AB7:AB454">
    <cfRule type="cellIs" dxfId="7288" priority="54" operator="equal">
      <formula>"A"</formula>
    </cfRule>
    <cfRule type="cellIs" dxfId="7287" priority="55" stopIfTrue="1" operator="equal">
      <formula>"C"</formula>
    </cfRule>
    <cfRule type="cellIs" dxfId="7286" priority="56" stopIfTrue="1" operator="equal">
      <formula>"B"</formula>
    </cfRule>
  </conditionalFormatting>
  <conditionalFormatting sqref="AB183:AB454">
    <cfRule type="cellIs" dxfId="7285" priority="57" stopIfTrue="1" operator="equal">
      <formula>"D"</formula>
    </cfRule>
  </conditionalFormatting>
  <conditionalFormatting sqref="AE7:AE182 AH7:AH182 AK7:AK182 AH183:AJ188">
    <cfRule type="cellIs" dxfId="7284" priority="243" stopIfTrue="1" operator="equal">
      <formula>"C"</formula>
    </cfRule>
  </conditionalFormatting>
  <conditionalFormatting sqref="AE7:AE182 AK7:AK182 AH7:AH454 AK189:AK454">
    <cfRule type="cellIs" dxfId="7283" priority="136" operator="equal">
      <formula>"A"</formula>
    </cfRule>
  </conditionalFormatting>
  <conditionalFormatting sqref="AE7:AK182 AF183:AJ454">
    <cfRule type="cellIs" dxfId="7282" priority="244" stopIfTrue="1" operator="equal">
      <formula>"B"</formula>
    </cfRule>
  </conditionalFormatting>
  <conditionalFormatting sqref="AF183:AG454 AI183:AJ454">
    <cfRule type="cellIs" dxfId="7281" priority="245" stopIfTrue="1" operator="equal">
      <formula>"D"</formula>
    </cfRule>
  </conditionalFormatting>
  <conditionalFormatting sqref="AH189:AK454 Y7:AD83">
    <cfRule type="cellIs" dxfId="7280" priority="254" stopIfTrue="1" operator="equal">
      <formula>"C"</formula>
    </cfRule>
  </conditionalFormatting>
  <conditionalFormatting sqref="AI7:AJ182 AF7:AG454 Y84:AD182">
    <cfRule type="cellIs" dxfId="7279" priority="1" stopIfTrue="1" operator="equal">
      <formula>"C"</formula>
    </cfRule>
  </conditionalFormatting>
  <hyperlinks>
    <hyperlink ref="AM1" r:id="rId1" xr:uid="{FEDCBA0A-A124-490A-B0F4-0BD6DC8A846E}"/>
  </hyperlinks>
  <printOptions horizontalCentered="1"/>
  <pageMargins left="0.25" right="0.25" top="0.75" bottom="0.75" header="0.3" footer="0.3"/>
  <pageSetup paperSize="9" scale="17" fitToHeight="0" orientation="landscape"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D26C4-CA5A-4CD7-BF32-BD4311AFF252}">
  <sheetPr codeName="Sheet11">
    <pageSetUpPr fitToPage="1"/>
  </sheetPr>
  <dimension ref="A1:Z497"/>
  <sheetViews>
    <sheetView view="pageBreakPreview" zoomScaleNormal="110" zoomScaleSheetLayoutView="100" workbookViewId="0">
      <pane ySplit="6" topLeftCell="A15" activePane="bottomLeft" state="frozen"/>
      <selection pane="bottomLeft" activeCell="O28" sqref="O28"/>
    </sheetView>
  </sheetViews>
  <sheetFormatPr defaultRowHeight="14.4" x14ac:dyDescent="0.3"/>
  <cols>
    <col min="1" max="1" width="5.33203125" customWidth="1"/>
    <col min="2" max="2" width="16" customWidth="1"/>
    <col min="3" max="3" width="12.109375" style="18" customWidth="1"/>
    <col min="4" max="4" width="24.6640625" bestFit="1" customWidth="1"/>
    <col min="5" max="5" width="12.5546875" style="18" customWidth="1"/>
    <col min="6" max="6" width="13" style="18" customWidth="1"/>
    <col min="7" max="7" width="16.33203125" style="18" customWidth="1"/>
  </cols>
  <sheetData>
    <row r="1" spans="1:7" ht="78.75" customHeight="1" x14ac:dyDescent="0.3">
      <c r="A1" s="1128"/>
      <c r="B1" s="1129"/>
      <c r="C1" s="1129"/>
      <c r="D1" s="1129"/>
      <c r="E1" s="1129"/>
      <c r="F1" s="1129"/>
      <c r="G1" s="1237"/>
    </row>
    <row r="2" spans="1:7" ht="21" x14ac:dyDescent="0.3">
      <c r="A2" s="1238" t="s">
        <v>50</v>
      </c>
      <c r="B2" s="1239"/>
      <c r="C2" s="1239"/>
      <c r="D2" s="1239"/>
      <c r="E2" s="1239"/>
      <c r="F2" s="1239"/>
      <c r="G2" s="1240"/>
    </row>
    <row r="3" spans="1:7" ht="18" x14ac:dyDescent="0.3">
      <c r="A3" s="1241" t="s">
        <v>4468</v>
      </c>
      <c r="B3" s="1242"/>
      <c r="C3" s="1242"/>
      <c r="D3" s="1242"/>
      <c r="E3" s="1242"/>
      <c r="F3" s="1242"/>
      <c r="G3" s="1243"/>
    </row>
    <row r="4" spans="1:7" x14ac:dyDescent="0.3">
      <c r="A4" s="1086" t="s">
        <v>11</v>
      </c>
      <c r="B4" s="1244" t="s">
        <v>0</v>
      </c>
      <c r="C4" s="1244" t="s">
        <v>1</v>
      </c>
      <c r="D4" s="1244" t="s">
        <v>2</v>
      </c>
      <c r="E4" s="1247"/>
      <c r="F4" s="1247"/>
      <c r="G4" s="1248"/>
    </row>
    <row r="5" spans="1:7" ht="13.5" customHeight="1" x14ac:dyDescent="0.3">
      <c r="A5" s="1067"/>
      <c r="B5" s="1245"/>
      <c r="C5" s="1245"/>
      <c r="D5" s="1245"/>
      <c r="E5" s="1249"/>
      <c r="F5" s="1249"/>
      <c r="G5" s="1250"/>
    </row>
    <row r="6" spans="1:7" ht="12" customHeight="1" thickBot="1" x14ac:dyDescent="0.35">
      <c r="A6" s="1087"/>
      <c r="B6" s="1246"/>
      <c r="C6" s="1246"/>
      <c r="D6" s="1246"/>
      <c r="E6" s="370" t="s">
        <v>43</v>
      </c>
      <c r="F6" s="370" t="s">
        <v>44</v>
      </c>
      <c r="G6" s="371" t="s">
        <v>6</v>
      </c>
    </row>
    <row r="7" spans="1:7" ht="30" customHeight="1" thickTop="1" thickBot="1" x14ac:dyDescent="0.35">
      <c r="A7" s="372">
        <v>1</v>
      </c>
      <c r="B7" s="373" t="s">
        <v>4467</v>
      </c>
      <c r="C7" s="374" t="str">
        <f>IF(B7&gt;0,HYPERLINK(CONCATENATE("PDF NCR/",B7,".pdf"),CONCATENATE("Open PDF NCR.",B7)),"")</f>
        <v>Open PDF NCR.NCR 001</v>
      </c>
      <c r="D7" s="375" t="s">
        <v>1954</v>
      </c>
      <c r="E7" s="376">
        <v>45004</v>
      </c>
      <c r="F7" s="376">
        <v>45560</v>
      </c>
      <c r="G7" s="399" t="s">
        <v>5644</v>
      </c>
    </row>
    <row r="8" spans="1:7" ht="30" customHeight="1" thickTop="1" thickBot="1" x14ac:dyDescent="0.35">
      <c r="A8" s="372">
        <v>2</v>
      </c>
      <c r="B8" s="373" t="s">
        <v>1952</v>
      </c>
      <c r="C8" s="374" t="str">
        <f t="shared" ref="C8:C18" si="0">IF(B8&gt;0,HYPERLINK(CONCATENATE("PDF NCR/",B8,".pdf"),CONCATENATE("Open PDF NCR.",B8)),"")</f>
        <v>Open PDF NCR.NCR 002</v>
      </c>
      <c r="D8" s="375" t="s">
        <v>1955</v>
      </c>
      <c r="E8" s="376">
        <v>45075</v>
      </c>
      <c r="F8" s="376">
        <v>45560</v>
      </c>
      <c r="G8" s="399" t="s">
        <v>5644</v>
      </c>
    </row>
    <row r="9" spans="1:7" ht="30" customHeight="1" thickTop="1" thickBot="1" x14ac:dyDescent="0.35">
      <c r="A9" s="372">
        <v>3</v>
      </c>
      <c r="B9" s="373" t="s">
        <v>1953</v>
      </c>
      <c r="C9" s="374" t="str">
        <f t="shared" si="0"/>
        <v>Open PDF NCR.NCR 003</v>
      </c>
      <c r="D9" s="375" t="s">
        <v>1956</v>
      </c>
      <c r="E9" s="376">
        <v>45092</v>
      </c>
      <c r="F9" s="376">
        <v>45560</v>
      </c>
      <c r="G9" s="399" t="s">
        <v>5644</v>
      </c>
    </row>
    <row r="10" spans="1:7" ht="30" customHeight="1" thickTop="1" thickBot="1" x14ac:dyDescent="0.35">
      <c r="A10" s="372">
        <v>4</v>
      </c>
      <c r="B10" s="373" t="s">
        <v>2487</v>
      </c>
      <c r="C10" s="374" t="str">
        <f t="shared" si="0"/>
        <v>Open PDF NCR.NCR 004</v>
      </c>
      <c r="D10" s="375" t="s">
        <v>2492</v>
      </c>
      <c r="E10" s="376">
        <v>45111</v>
      </c>
      <c r="F10" s="376">
        <v>45560</v>
      </c>
      <c r="G10" s="467" t="s">
        <v>5644</v>
      </c>
    </row>
    <row r="11" spans="1:7" ht="30" customHeight="1" thickTop="1" thickBot="1" x14ac:dyDescent="0.35">
      <c r="A11" s="372">
        <v>5</v>
      </c>
      <c r="B11" s="373" t="s">
        <v>2488</v>
      </c>
      <c r="C11" s="374" t="str">
        <f t="shared" si="0"/>
        <v>Open PDF NCR.NCR 005</v>
      </c>
      <c r="D11" s="375" t="s">
        <v>2493</v>
      </c>
      <c r="E11" s="376">
        <v>45111</v>
      </c>
      <c r="F11" s="376">
        <v>45560</v>
      </c>
      <c r="G11" s="467" t="s">
        <v>5644</v>
      </c>
    </row>
    <row r="12" spans="1:7" ht="30" customHeight="1" thickTop="1" thickBot="1" x14ac:dyDescent="0.35">
      <c r="A12" s="372">
        <v>6</v>
      </c>
      <c r="B12" s="373" t="s">
        <v>2489</v>
      </c>
      <c r="C12" s="374" t="str">
        <f t="shared" si="0"/>
        <v>Open PDF NCR.NCR 006</v>
      </c>
      <c r="D12" s="375" t="s">
        <v>2494</v>
      </c>
      <c r="E12" s="376">
        <v>45153</v>
      </c>
      <c r="F12" s="376">
        <v>45560</v>
      </c>
      <c r="G12" s="467" t="s">
        <v>5644</v>
      </c>
    </row>
    <row r="13" spans="1:7" ht="30" customHeight="1" thickTop="1" thickBot="1" x14ac:dyDescent="0.35">
      <c r="A13" s="372">
        <v>7</v>
      </c>
      <c r="B13" s="373" t="s">
        <v>2490</v>
      </c>
      <c r="C13" s="374" t="str">
        <f t="shared" si="0"/>
        <v>Open PDF NCR.NCR 007</v>
      </c>
      <c r="D13" s="375" t="s">
        <v>2495</v>
      </c>
      <c r="E13" s="376">
        <v>45179</v>
      </c>
      <c r="F13" s="376">
        <v>45560</v>
      </c>
      <c r="G13" s="467" t="s">
        <v>5644</v>
      </c>
    </row>
    <row r="14" spans="1:7" ht="30" customHeight="1" thickTop="1" thickBot="1" x14ac:dyDescent="0.35">
      <c r="A14" s="372">
        <v>8</v>
      </c>
      <c r="B14" s="373" t="s">
        <v>2491</v>
      </c>
      <c r="C14" s="374" t="str">
        <f t="shared" si="0"/>
        <v>Open PDF NCR.NCR 008</v>
      </c>
      <c r="D14" s="375" t="s">
        <v>2496</v>
      </c>
      <c r="E14" s="376">
        <v>45180</v>
      </c>
      <c r="F14" s="376">
        <v>45560</v>
      </c>
      <c r="G14" s="467" t="s">
        <v>5644</v>
      </c>
    </row>
    <row r="15" spans="1:7" ht="30" customHeight="1" thickTop="1" thickBot="1" x14ac:dyDescent="0.35">
      <c r="A15" s="372">
        <v>9</v>
      </c>
      <c r="B15" s="373" t="s">
        <v>2733</v>
      </c>
      <c r="C15" s="374" t="str">
        <f t="shared" si="0"/>
        <v>Open PDF NCR.NCR 009</v>
      </c>
      <c r="D15" s="375" t="s">
        <v>2734</v>
      </c>
      <c r="E15" s="376">
        <v>45194</v>
      </c>
      <c r="F15" s="376">
        <v>45560</v>
      </c>
      <c r="G15" s="467" t="s">
        <v>5644</v>
      </c>
    </row>
    <row r="16" spans="1:7" ht="30" customHeight="1" thickTop="1" thickBot="1" x14ac:dyDescent="0.35">
      <c r="A16" s="372">
        <v>10</v>
      </c>
      <c r="B16" s="373" t="s">
        <v>3918</v>
      </c>
      <c r="C16" s="374" t="str">
        <f t="shared" si="0"/>
        <v>Open PDF NCR.NCR 010</v>
      </c>
      <c r="D16" s="375" t="s">
        <v>3919</v>
      </c>
      <c r="E16" s="376">
        <v>45250</v>
      </c>
      <c r="F16" s="376">
        <v>45560</v>
      </c>
      <c r="G16" s="399" t="s">
        <v>5644</v>
      </c>
    </row>
    <row r="17" spans="1:7" ht="30" customHeight="1" thickTop="1" thickBot="1" x14ac:dyDescent="0.35">
      <c r="A17" s="372">
        <v>11</v>
      </c>
      <c r="B17" s="373" t="s">
        <v>4115</v>
      </c>
      <c r="C17" s="374" t="str">
        <f t="shared" si="0"/>
        <v>Open PDF NCR.NCR 011</v>
      </c>
      <c r="D17" s="375" t="s">
        <v>4116</v>
      </c>
      <c r="E17" s="376">
        <v>45262</v>
      </c>
      <c r="F17" s="376">
        <v>45560</v>
      </c>
      <c r="G17" s="399" t="s">
        <v>5644</v>
      </c>
    </row>
    <row r="18" spans="1:7" ht="30" customHeight="1" thickTop="1" thickBot="1" x14ac:dyDescent="0.35">
      <c r="A18" s="372">
        <v>12</v>
      </c>
      <c r="B18" s="373" t="s">
        <v>4466</v>
      </c>
      <c r="C18" s="374" t="str">
        <f t="shared" si="0"/>
        <v>Open PDF NCR.NCR 012</v>
      </c>
      <c r="D18" s="375" t="s">
        <v>4465</v>
      </c>
      <c r="E18" s="376">
        <v>45290</v>
      </c>
      <c r="F18" s="376">
        <v>45342</v>
      </c>
      <c r="G18" s="399" t="s">
        <v>5644</v>
      </c>
    </row>
    <row r="19" spans="1:7" ht="30" customHeight="1" thickTop="1" thickBot="1" x14ac:dyDescent="0.35">
      <c r="A19" s="372">
        <v>13</v>
      </c>
      <c r="B19" s="373" t="s">
        <v>10551</v>
      </c>
      <c r="C19" s="374" t="str">
        <f>IF(B19&gt;0,HYPERLINK(CONCATENATE("PDF NCR/",B19,".pdf"),CONCATENATE("Open PDF NCR.",B19)),"")</f>
        <v>Open PDF NCR.NCR 013</v>
      </c>
      <c r="D19" s="375" t="s">
        <v>11247</v>
      </c>
      <c r="E19" s="376">
        <v>45599</v>
      </c>
      <c r="F19" s="376">
        <v>45680</v>
      </c>
      <c r="G19" s="399" t="s">
        <v>5644</v>
      </c>
    </row>
    <row r="20" spans="1:7" ht="30" customHeight="1" thickTop="1" thickBot="1" x14ac:dyDescent="0.35">
      <c r="A20" s="372">
        <v>14</v>
      </c>
      <c r="B20" s="373" t="s">
        <v>11245</v>
      </c>
      <c r="C20" s="374" t="str">
        <f>IF(B20&gt;0,HYPERLINK(CONCATENATE("PDF NCR/",B20,".pdf"),CONCATENATE("Open PDF NCR.",B20)),"")</f>
        <v>Open PDF NCR.NCR 014</v>
      </c>
      <c r="D20" s="375" t="s">
        <v>11246</v>
      </c>
      <c r="E20" s="376">
        <v>45648</v>
      </c>
      <c r="F20" s="376">
        <v>45659</v>
      </c>
      <c r="G20" s="399" t="s">
        <v>5644</v>
      </c>
    </row>
    <row r="21" spans="1:7" ht="30" customHeight="1" thickTop="1" x14ac:dyDescent="0.3">
      <c r="A21" s="372">
        <v>15</v>
      </c>
      <c r="B21" s="373"/>
      <c r="C21" s="374" t="str">
        <f>IF(B21&gt;0,HYPERLINK(CONCATENATE("PDF NCR/",B21,".pdf"),CONCATENATE("Open PDF NCR.",B21)),"")</f>
        <v/>
      </c>
      <c r="D21" s="375"/>
      <c r="E21" s="376"/>
      <c r="F21" s="376"/>
      <c r="G21" s="378"/>
    </row>
    <row r="22" spans="1:7" ht="30" customHeight="1" x14ac:dyDescent="0.3">
      <c r="A22" s="372"/>
      <c r="B22" s="373"/>
      <c r="C22" s="374" t="str">
        <f>IF(B22&gt;0,HYPERLINK(CONCATENATE("PDF NCR/",B22,".pdf"),CONCATENATE("Open PDF NCR.",B22)),"")</f>
        <v/>
      </c>
      <c r="D22" s="375"/>
      <c r="E22" s="376"/>
      <c r="F22" s="376"/>
      <c r="G22" s="378"/>
    </row>
    <row r="23" spans="1:7" ht="30" customHeight="1" x14ac:dyDescent="0.3">
      <c r="A23" s="372"/>
      <c r="B23" s="373"/>
      <c r="C23" s="377"/>
      <c r="D23" s="375"/>
      <c r="E23" s="376"/>
      <c r="F23" s="376"/>
      <c r="G23" s="378"/>
    </row>
    <row r="24" spans="1:7" ht="30" customHeight="1" x14ac:dyDescent="0.3">
      <c r="A24" s="372"/>
      <c r="B24" s="373"/>
      <c r="C24" s="377"/>
      <c r="D24" s="375"/>
      <c r="E24" s="376"/>
      <c r="F24" s="376"/>
      <c r="G24" s="378"/>
    </row>
    <row r="25" spans="1:7" ht="30" customHeight="1" x14ac:dyDescent="0.3">
      <c r="A25" s="372"/>
      <c r="B25" s="373"/>
      <c r="C25" s="377"/>
      <c r="D25" s="375"/>
      <c r="E25" s="376"/>
      <c r="F25" s="376"/>
      <c r="G25" s="378"/>
    </row>
    <row r="26" spans="1:7" ht="30" customHeight="1" x14ac:dyDescent="0.3">
      <c r="A26" s="372"/>
      <c r="B26" s="373"/>
      <c r="C26" s="377"/>
      <c r="D26" s="375"/>
      <c r="E26" s="376"/>
      <c r="F26" s="376"/>
      <c r="G26" s="378"/>
    </row>
    <row r="27" spans="1:7" ht="30" customHeight="1" x14ac:dyDescent="0.3">
      <c r="A27" s="372"/>
      <c r="B27" s="373"/>
      <c r="C27" s="377"/>
      <c r="D27" s="375"/>
      <c r="E27" s="376"/>
      <c r="F27" s="376"/>
      <c r="G27" s="378"/>
    </row>
    <row r="28" spans="1:7" ht="30" customHeight="1" x14ac:dyDescent="0.3">
      <c r="A28" s="372"/>
      <c r="B28" s="373"/>
      <c r="C28" s="377"/>
      <c r="D28" s="375"/>
      <c r="E28" s="376"/>
      <c r="F28" s="376"/>
      <c r="G28" s="378"/>
    </row>
    <row r="29" spans="1:7" ht="30" customHeight="1" x14ac:dyDescent="0.3">
      <c r="A29" s="372"/>
      <c r="B29" s="373"/>
      <c r="C29" s="377"/>
      <c r="D29" s="375"/>
      <c r="E29" s="376"/>
      <c r="F29" s="376"/>
      <c r="G29" s="378"/>
    </row>
    <row r="30" spans="1:7" ht="30" customHeight="1" x14ac:dyDescent="0.3">
      <c r="A30" s="372"/>
      <c r="B30" s="373"/>
      <c r="C30" s="377"/>
      <c r="D30" s="375"/>
      <c r="E30" s="376"/>
      <c r="F30" s="376"/>
      <c r="G30" s="378"/>
    </row>
    <row r="31" spans="1:7" ht="30" customHeight="1" x14ac:dyDescent="0.3">
      <c r="A31" s="372"/>
      <c r="B31" s="373"/>
      <c r="C31" s="377"/>
      <c r="D31" s="375"/>
      <c r="E31" s="376"/>
      <c r="F31" s="376"/>
      <c r="G31" s="378"/>
    </row>
    <row r="32" spans="1:7" ht="30" customHeight="1" x14ac:dyDescent="0.3">
      <c r="A32" s="372"/>
      <c r="B32" s="373"/>
      <c r="C32" s="377"/>
      <c r="D32" s="375"/>
      <c r="E32" s="376"/>
      <c r="F32" s="376"/>
      <c r="G32" s="378"/>
    </row>
    <row r="33" spans="1:7" ht="30" customHeight="1" x14ac:dyDescent="0.3">
      <c r="A33" s="372"/>
      <c r="B33" s="373"/>
      <c r="C33" s="377"/>
      <c r="D33" s="375"/>
      <c r="E33" s="376"/>
      <c r="F33" s="376"/>
      <c r="G33" s="378"/>
    </row>
    <row r="34" spans="1:7" ht="30" customHeight="1" x14ac:dyDescent="0.3">
      <c r="A34" s="372"/>
      <c r="B34" s="373"/>
      <c r="C34" s="377"/>
      <c r="D34" s="375"/>
      <c r="E34" s="376"/>
      <c r="F34" s="376"/>
      <c r="G34" s="378"/>
    </row>
    <row r="35" spans="1:7" ht="30" customHeight="1" x14ac:dyDescent="0.3">
      <c r="A35" s="372"/>
      <c r="B35" s="373"/>
      <c r="C35" s="377"/>
      <c r="D35" s="375"/>
      <c r="E35" s="376"/>
      <c r="F35" s="376"/>
      <c r="G35" s="378"/>
    </row>
    <row r="36" spans="1:7" ht="30" customHeight="1" x14ac:dyDescent="0.3">
      <c r="A36" s="372"/>
      <c r="B36" s="373"/>
      <c r="C36" s="377"/>
      <c r="D36" s="375"/>
      <c r="E36" s="376"/>
      <c r="F36" s="376"/>
      <c r="G36" s="378"/>
    </row>
    <row r="37" spans="1:7" ht="30" customHeight="1" x14ac:dyDescent="0.3">
      <c r="A37" s="372"/>
      <c r="B37" s="373"/>
      <c r="C37" s="377"/>
      <c r="D37" s="375"/>
      <c r="E37" s="376"/>
      <c r="F37" s="376"/>
      <c r="G37" s="378"/>
    </row>
    <row r="38" spans="1:7" ht="30" customHeight="1" x14ac:dyDescent="0.3">
      <c r="A38" s="372"/>
      <c r="B38" s="373"/>
      <c r="C38" s="377"/>
      <c r="D38" s="375"/>
      <c r="E38" s="376"/>
      <c r="F38" s="376"/>
      <c r="G38" s="378"/>
    </row>
    <row r="39" spans="1:7" ht="30" customHeight="1" x14ac:dyDescent="0.3">
      <c r="A39" s="372"/>
      <c r="B39" s="373"/>
      <c r="C39" s="377"/>
      <c r="D39" s="375"/>
      <c r="E39" s="376"/>
      <c r="F39" s="376"/>
      <c r="G39" s="378"/>
    </row>
    <row r="40" spans="1:7" ht="30" customHeight="1" x14ac:dyDescent="0.3">
      <c r="A40" s="372"/>
      <c r="B40" s="373"/>
      <c r="C40" s="377"/>
      <c r="D40" s="375"/>
      <c r="E40" s="376"/>
      <c r="F40" s="376"/>
      <c r="G40" s="378"/>
    </row>
    <row r="41" spans="1:7" ht="30" customHeight="1" x14ac:dyDescent="0.3">
      <c r="A41" s="372"/>
      <c r="B41" s="373"/>
      <c r="C41" s="377"/>
      <c r="D41" s="375"/>
      <c r="E41" s="376"/>
      <c r="F41" s="376"/>
      <c r="G41" s="378"/>
    </row>
    <row r="42" spans="1:7" ht="30" customHeight="1" x14ac:dyDescent="0.3">
      <c r="A42" s="372"/>
      <c r="B42" s="373"/>
      <c r="C42" s="377"/>
      <c r="D42" s="375"/>
      <c r="E42" s="376"/>
      <c r="F42" s="376"/>
      <c r="G42" s="378"/>
    </row>
    <row r="43" spans="1:7" ht="30" customHeight="1" x14ac:dyDescent="0.3">
      <c r="A43" s="372"/>
      <c r="B43" s="373"/>
      <c r="C43" s="377"/>
      <c r="D43" s="375"/>
      <c r="E43" s="376"/>
      <c r="F43" s="376"/>
      <c r="G43" s="378"/>
    </row>
    <row r="44" spans="1:7" ht="30" customHeight="1" x14ac:dyDescent="0.3">
      <c r="A44" s="372"/>
      <c r="B44" s="373"/>
      <c r="C44" s="377"/>
      <c r="D44" s="375"/>
      <c r="E44" s="376"/>
      <c r="F44" s="376"/>
      <c r="G44" s="378"/>
    </row>
    <row r="45" spans="1:7" ht="30" customHeight="1" x14ac:dyDescent="0.3">
      <c r="A45" s="372"/>
      <c r="B45" s="373"/>
      <c r="C45" s="377"/>
      <c r="D45" s="375"/>
      <c r="E45" s="376"/>
      <c r="F45" s="376"/>
      <c r="G45" s="378"/>
    </row>
    <row r="46" spans="1:7" ht="30" customHeight="1" x14ac:dyDescent="0.3">
      <c r="A46" s="372"/>
      <c r="B46" s="373"/>
      <c r="C46" s="377"/>
      <c r="D46" s="375"/>
      <c r="E46" s="376"/>
      <c r="F46" s="376"/>
      <c r="G46" s="378"/>
    </row>
    <row r="47" spans="1:7" ht="30" customHeight="1" x14ac:dyDescent="0.3">
      <c r="A47" s="372"/>
      <c r="B47" s="373"/>
      <c r="C47" s="377"/>
      <c r="D47" s="375"/>
      <c r="E47" s="376"/>
      <c r="F47" s="376"/>
      <c r="G47" s="378"/>
    </row>
    <row r="48" spans="1:7" ht="30" customHeight="1" x14ac:dyDescent="0.3">
      <c r="A48" s="372"/>
      <c r="B48" s="373"/>
      <c r="C48" s="377"/>
      <c r="D48" s="375"/>
      <c r="E48" s="376"/>
      <c r="F48" s="376"/>
      <c r="G48" s="378"/>
    </row>
    <row r="49" spans="1:7" ht="30" customHeight="1" x14ac:dyDescent="0.3">
      <c r="A49" s="372"/>
      <c r="B49" s="373"/>
      <c r="C49" s="377"/>
      <c r="D49" s="375"/>
      <c r="E49" s="376"/>
      <c r="F49" s="376"/>
      <c r="G49" s="378"/>
    </row>
    <row r="50" spans="1:7" ht="30" customHeight="1" x14ac:dyDescent="0.3">
      <c r="A50" s="372"/>
      <c r="B50" s="373"/>
      <c r="C50" s="377"/>
      <c r="D50" s="375"/>
      <c r="E50" s="376"/>
      <c r="F50" s="376"/>
      <c r="G50" s="378"/>
    </row>
    <row r="497" spans="26:26" ht="23.4" x14ac:dyDescent="0.45">
      <c r="Z497" s="455" t="s">
        <v>8935</v>
      </c>
    </row>
  </sheetData>
  <mergeCells count="8">
    <mergeCell ref="A1:G1"/>
    <mergeCell ref="A2:G2"/>
    <mergeCell ref="A3:G3"/>
    <mergeCell ref="A4:A6"/>
    <mergeCell ref="B4:B6"/>
    <mergeCell ref="C4:C6"/>
    <mergeCell ref="D4:D6"/>
    <mergeCell ref="E4:G5"/>
  </mergeCells>
  <phoneticPr fontId="16" type="noConversion"/>
  <conditionalFormatting sqref="G7:G9 G16:G50">
    <cfRule type="cellIs" dxfId="7278" priority="1" stopIfTrue="1" operator="equal">
      <formula>"C"</formula>
    </cfRule>
    <cfRule type="cellIs" dxfId="7277" priority="2" stopIfTrue="1" operator="equal">
      <formula>"B"</formula>
    </cfRule>
    <cfRule type="cellIs" dxfId="7276" priority="3" stopIfTrue="1" operator="equal">
      <formula>"D"</formula>
    </cfRule>
    <cfRule type="cellIs" dxfId="7275" priority="4" stopIfTrue="1" operator="equal">
      <formula>"C"</formula>
    </cfRule>
    <cfRule type="cellIs" dxfId="7274" priority="5" stopIfTrue="1" operator="equal">
      <formula>"B"</formula>
    </cfRule>
    <cfRule type="cellIs" dxfId="7273" priority="6" stopIfTrue="1" operator="equal">
      <formula>"D"</formula>
    </cfRule>
    <cfRule type="cellIs" dxfId="7272" priority="7" stopIfTrue="1" operator="equal">
      <formula>"C"</formula>
    </cfRule>
    <cfRule type="cellIs" dxfId="7271" priority="8" stopIfTrue="1" operator="equal">
      <formula>"B"</formula>
    </cfRule>
    <cfRule type="cellIs" dxfId="7270" priority="9" stopIfTrue="1" operator="equal">
      <formula>"D"</formula>
    </cfRule>
  </conditionalFormatting>
  <pageMargins left="0.7" right="0.7" top="0.75" bottom="0.75" header="0.3" footer="0.3"/>
  <pageSetup paperSize="9" scale="87"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A5E67-6668-4EEA-8B2C-11BADB025387}">
  <sheetPr codeName="Sheet10"/>
  <dimension ref="A1:P186"/>
  <sheetViews>
    <sheetView view="pageBreakPreview" zoomScale="40" zoomScaleNormal="100" zoomScaleSheetLayoutView="40" workbookViewId="0">
      <pane ySplit="6" topLeftCell="A7" activePane="bottomLeft" state="frozen"/>
      <selection activeCell="Z497" sqref="Z497"/>
      <selection pane="bottomLeft" activeCell="A15" sqref="A15"/>
    </sheetView>
  </sheetViews>
  <sheetFormatPr defaultRowHeight="23.4" x14ac:dyDescent="0.45"/>
  <cols>
    <col min="1" max="1" width="8.44140625" style="96" bestFit="1" customWidth="1"/>
    <col min="2" max="2" width="58" style="96" bestFit="1" customWidth="1"/>
    <col min="3" max="3" width="34.88671875" style="384" hidden="1" customWidth="1"/>
    <col min="4" max="4" width="22.33203125" style="96" hidden="1" customWidth="1"/>
    <col min="5" max="5" width="24.109375" style="96" customWidth="1"/>
    <col min="6" max="6" width="35.5546875" style="144" bestFit="1" customWidth="1"/>
    <col min="7" max="7" width="115.109375" style="96" customWidth="1"/>
    <col min="8" max="8" width="21.5546875" style="96" customWidth="1"/>
    <col min="9" max="9" width="22" style="96" customWidth="1"/>
    <col min="10" max="10" width="21" style="96" customWidth="1"/>
    <col min="11" max="12" width="16.33203125" style="96" customWidth="1"/>
    <col min="13" max="14" width="26.33203125" style="96" bestFit="1" customWidth="1"/>
    <col min="15" max="15" width="17" style="96" bestFit="1" customWidth="1"/>
    <col min="16" max="16" width="80.44140625" style="109" customWidth="1"/>
  </cols>
  <sheetData>
    <row r="1" spans="1:16" ht="103.5" customHeight="1" x14ac:dyDescent="0.3">
      <c r="A1" s="1194" t="s">
        <v>5397</v>
      </c>
      <c r="B1" s="1194"/>
      <c r="C1" s="1194"/>
      <c r="D1" s="1194"/>
      <c r="E1" s="1194"/>
      <c r="F1" s="1194"/>
      <c r="G1" s="1194"/>
      <c r="H1" s="1194"/>
      <c r="I1" s="1194"/>
      <c r="J1" s="1194"/>
      <c r="K1" s="1194"/>
      <c r="L1" s="1194"/>
      <c r="M1" s="1194"/>
      <c r="N1" s="1194"/>
      <c r="O1" s="1194"/>
      <c r="P1" s="1194"/>
    </row>
    <row r="2" spans="1:16" ht="54.75" customHeight="1" x14ac:dyDescent="0.3">
      <c r="A2" s="1197"/>
      <c r="B2" s="1197"/>
      <c r="C2" s="1197"/>
      <c r="D2" s="1197"/>
      <c r="E2" s="1197"/>
      <c r="F2" s="1197"/>
      <c r="G2" s="1197"/>
      <c r="H2" s="1197"/>
      <c r="I2" s="1197"/>
      <c r="J2" s="1197"/>
      <c r="K2" s="1197"/>
      <c r="L2" s="1197"/>
      <c r="M2" s="1197"/>
      <c r="N2" s="1197"/>
      <c r="O2" s="1197"/>
      <c r="P2" s="1197"/>
    </row>
    <row r="3" spans="1:16" ht="60.75" customHeight="1" x14ac:dyDescent="0.3">
      <c r="A3" s="1200"/>
      <c r="B3" s="1200"/>
      <c r="C3" s="1200"/>
      <c r="D3" s="1200"/>
      <c r="E3" s="1200"/>
      <c r="F3" s="1200"/>
      <c r="G3" s="1200"/>
      <c r="H3" s="1200"/>
      <c r="I3" s="1200"/>
      <c r="J3" s="1200"/>
      <c r="K3" s="1200"/>
      <c r="L3" s="1200"/>
      <c r="M3" s="1200"/>
      <c r="N3" s="1200"/>
      <c r="O3" s="1200"/>
      <c r="P3" s="1200"/>
    </row>
    <row r="4" spans="1:16" ht="54" customHeight="1" x14ac:dyDescent="0.3">
      <c r="A4" s="1251" t="s">
        <v>11</v>
      </c>
      <c r="B4" s="1253" t="s">
        <v>24</v>
      </c>
      <c r="C4" s="1255" t="s">
        <v>1</v>
      </c>
      <c r="D4" s="1253"/>
      <c r="E4" s="1258" t="s">
        <v>224</v>
      </c>
      <c r="F4" s="1253" t="s">
        <v>5407</v>
      </c>
      <c r="G4" s="1253" t="s">
        <v>13</v>
      </c>
      <c r="H4" s="1261" t="s">
        <v>41</v>
      </c>
      <c r="I4" s="1261"/>
      <c r="J4" s="1261"/>
      <c r="K4" s="1261"/>
      <c r="L4" s="1262" t="s">
        <v>17</v>
      </c>
      <c r="M4" s="1262"/>
      <c r="N4" s="1262"/>
      <c r="O4" s="1262"/>
      <c r="P4" s="1269" t="s">
        <v>1</v>
      </c>
    </row>
    <row r="5" spans="1:16" ht="54" customHeight="1" x14ac:dyDescent="0.3">
      <c r="A5" s="1251"/>
      <c r="B5" s="1253"/>
      <c r="C5" s="1255"/>
      <c r="D5" s="1253"/>
      <c r="E5" s="1258"/>
      <c r="F5" s="1253"/>
      <c r="G5" s="1253"/>
      <c r="H5" s="1261" t="s">
        <v>3697</v>
      </c>
      <c r="I5" s="1261"/>
      <c r="J5" s="1261"/>
      <c r="K5" s="1261"/>
      <c r="L5" s="1262" t="s">
        <v>3697</v>
      </c>
      <c r="M5" s="1262"/>
      <c r="N5" s="1262"/>
      <c r="O5" s="1262"/>
      <c r="P5" s="1269"/>
    </row>
    <row r="6" spans="1:16" ht="54" customHeight="1" thickBot="1" x14ac:dyDescent="0.35">
      <c r="A6" s="1252"/>
      <c r="B6" s="1254"/>
      <c r="C6" s="1256"/>
      <c r="D6" s="1257"/>
      <c r="E6" s="1259"/>
      <c r="F6" s="1260"/>
      <c r="G6" s="1260"/>
      <c r="H6" s="395" t="s">
        <v>42</v>
      </c>
      <c r="I6" s="395" t="s">
        <v>43</v>
      </c>
      <c r="J6" s="343" t="s">
        <v>44</v>
      </c>
      <c r="K6" s="395" t="s">
        <v>45</v>
      </c>
      <c r="L6" s="365" t="s">
        <v>42</v>
      </c>
      <c r="M6" s="392" t="s">
        <v>4</v>
      </c>
      <c r="N6" s="365" t="s">
        <v>5</v>
      </c>
      <c r="O6" s="392" t="s">
        <v>6</v>
      </c>
      <c r="P6" s="1270"/>
    </row>
    <row r="7" spans="1:16" ht="99.9" customHeight="1" thickTop="1" x14ac:dyDescent="0.3">
      <c r="A7" s="387">
        <f>ROW()-ROW($A$6)</f>
        <v>1</v>
      </c>
      <c r="B7" s="1271" t="s">
        <v>5398</v>
      </c>
      <c r="C7" s="388"/>
      <c r="D7" s="389"/>
      <c r="E7" s="393" t="s">
        <v>76</v>
      </c>
      <c r="F7" s="393" t="s">
        <v>5408</v>
      </c>
      <c r="G7" s="394" t="s">
        <v>5399</v>
      </c>
      <c r="H7" s="390" t="s">
        <v>10</v>
      </c>
      <c r="I7" s="391">
        <v>45336</v>
      </c>
      <c r="J7" s="396"/>
      <c r="K7" s="391" t="s">
        <v>83</v>
      </c>
      <c r="L7" s="397"/>
      <c r="M7" s="52"/>
      <c r="N7" s="397"/>
      <c r="O7" s="52"/>
      <c r="P7" s="1273" t="str">
        <f>IF(B7&gt;0,HYPERLINK(CONCATENATE("PDFCC FINALLY/",B7,".pdf"),CONCATENATE("Open PDFCC FINALLY.",B7)),"")</f>
        <v>Open PDFCC FINALLY.CC 01 (S19.CI.13-02)(10-00)</v>
      </c>
    </row>
    <row r="8" spans="1:16" ht="99.9" customHeight="1" x14ac:dyDescent="0.3">
      <c r="A8" s="382">
        <f t="shared" ref="A8:A61" si="0">ROW()-ROW($A$6)</f>
        <v>2</v>
      </c>
      <c r="B8" s="1271"/>
      <c r="C8" s="1277"/>
      <c r="D8" s="338"/>
      <c r="E8" s="189" t="s">
        <v>76</v>
      </c>
      <c r="F8" s="189" t="s">
        <v>5409</v>
      </c>
      <c r="G8" s="190" t="s">
        <v>5400</v>
      </c>
      <c r="H8" s="385" t="s">
        <v>10</v>
      </c>
      <c r="I8" s="386">
        <v>45336</v>
      </c>
      <c r="J8" s="386"/>
      <c r="K8" s="386" t="s">
        <v>83</v>
      </c>
      <c r="L8" s="27"/>
      <c r="M8" s="27"/>
      <c r="N8" s="27"/>
      <c r="O8" s="28"/>
      <c r="P8" s="1274"/>
    </row>
    <row r="9" spans="1:16" ht="99.9" customHeight="1" x14ac:dyDescent="0.3">
      <c r="A9" s="382">
        <f t="shared" si="0"/>
        <v>3</v>
      </c>
      <c r="B9" s="1271"/>
      <c r="C9" s="1277"/>
      <c r="D9" s="338"/>
      <c r="E9" s="189" t="s">
        <v>76</v>
      </c>
      <c r="F9" s="189" t="s">
        <v>5410</v>
      </c>
      <c r="G9" s="190" t="s">
        <v>5401</v>
      </c>
      <c r="H9" s="385" t="s">
        <v>10</v>
      </c>
      <c r="I9" s="386">
        <v>45336</v>
      </c>
      <c r="J9" s="386"/>
      <c r="K9" s="386" t="s">
        <v>83</v>
      </c>
      <c r="L9" s="27"/>
      <c r="M9" s="27"/>
      <c r="N9" s="27"/>
      <c r="O9" s="28"/>
      <c r="P9" s="1274"/>
    </row>
    <row r="10" spans="1:16" ht="99.9" customHeight="1" x14ac:dyDescent="0.3">
      <c r="A10" s="382">
        <f t="shared" si="0"/>
        <v>4</v>
      </c>
      <c r="B10" s="1271"/>
      <c r="C10" s="187"/>
      <c r="D10" s="188"/>
      <c r="E10" s="189" t="s">
        <v>76</v>
      </c>
      <c r="F10" s="189" t="s">
        <v>5411</v>
      </c>
      <c r="G10" s="190" t="s">
        <v>5402</v>
      </c>
      <c r="H10" s="385" t="s">
        <v>10</v>
      </c>
      <c r="I10" s="386">
        <v>45336</v>
      </c>
      <c r="J10" s="386"/>
      <c r="K10" s="386" t="s">
        <v>83</v>
      </c>
      <c r="L10" s="31"/>
      <c r="M10" s="31"/>
      <c r="N10" s="31"/>
      <c r="O10" s="330"/>
      <c r="P10" s="1274"/>
    </row>
    <row r="11" spans="1:16" ht="99.9" customHeight="1" x14ac:dyDescent="0.3">
      <c r="A11" s="382">
        <f t="shared" si="0"/>
        <v>5</v>
      </c>
      <c r="B11" s="1271"/>
      <c r="C11" s="187"/>
      <c r="D11" s="188"/>
      <c r="E11" s="189" t="s">
        <v>76</v>
      </c>
      <c r="F11" s="189" t="s">
        <v>5412</v>
      </c>
      <c r="G11" s="190" t="s">
        <v>5403</v>
      </c>
      <c r="H11" s="385" t="s">
        <v>10</v>
      </c>
      <c r="I11" s="386">
        <v>45336</v>
      </c>
      <c r="J11" s="386"/>
      <c r="K11" s="386" t="s">
        <v>83</v>
      </c>
      <c r="L11" s="31"/>
      <c r="M11" s="31"/>
      <c r="N11" s="31"/>
      <c r="O11" s="330"/>
      <c r="P11" s="1274"/>
    </row>
    <row r="12" spans="1:16" ht="99.9" customHeight="1" x14ac:dyDescent="0.3">
      <c r="A12" s="382">
        <f t="shared" si="0"/>
        <v>6</v>
      </c>
      <c r="B12" s="1271"/>
      <c r="C12" s="187"/>
      <c r="D12" s="188"/>
      <c r="E12" s="189" t="s">
        <v>76</v>
      </c>
      <c r="F12" s="189" t="s">
        <v>5413</v>
      </c>
      <c r="G12" s="190" t="s">
        <v>5404</v>
      </c>
      <c r="H12" s="385" t="s">
        <v>10</v>
      </c>
      <c r="I12" s="386">
        <v>45336</v>
      </c>
      <c r="J12" s="386"/>
      <c r="K12" s="386" t="s">
        <v>83</v>
      </c>
      <c r="L12" s="31"/>
      <c r="M12" s="31"/>
      <c r="N12" s="31"/>
      <c r="O12" s="330"/>
      <c r="P12" s="1274"/>
    </row>
    <row r="13" spans="1:16" ht="99.9" customHeight="1" x14ac:dyDescent="0.3">
      <c r="A13" s="382">
        <f t="shared" si="0"/>
        <v>7</v>
      </c>
      <c r="B13" s="1271"/>
      <c r="C13" s="187"/>
      <c r="D13" s="188"/>
      <c r="E13" s="189" t="s">
        <v>76</v>
      </c>
      <c r="F13" s="189" t="s">
        <v>5414</v>
      </c>
      <c r="G13" s="190" t="s">
        <v>5405</v>
      </c>
      <c r="H13" s="385" t="s">
        <v>10</v>
      </c>
      <c r="I13" s="386">
        <v>45336</v>
      </c>
      <c r="J13" s="386"/>
      <c r="K13" s="386" t="s">
        <v>83</v>
      </c>
      <c r="L13" s="31"/>
      <c r="M13" s="31"/>
      <c r="N13" s="31"/>
      <c r="O13" s="330"/>
      <c r="P13" s="1274"/>
    </row>
    <row r="14" spans="1:16" ht="99.9" customHeight="1" x14ac:dyDescent="0.3">
      <c r="A14" s="382">
        <f t="shared" si="0"/>
        <v>8</v>
      </c>
      <c r="B14" s="1272"/>
      <c r="C14" s="187"/>
      <c r="D14" s="188"/>
      <c r="E14" s="189" t="s">
        <v>76</v>
      </c>
      <c r="F14" s="189" t="s">
        <v>5415</v>
      </c>
      <c r="G14" s="190" t="s">
        <v>5406</v>
      </c>
      <c r="H14" s="385" t="s">
        <v>10</v>
      </c>
      <c r="I14" s="386">
        <v>45336</v>
      </c>
      <c r="J14" s="386"/>
      <c r="K14" s="386" t="s">
        <v>83</v>
      </c>
      <c r="L14" s="31"/>
      <c r="M14" s="31"/>
      <c r="N14" s="31"/>
      <c r="O14" s="330"/>
      <c r="P14" s="1275"/>
    </row>
    <row r="15" spans="1:16" ht="99.9" customHeight="1" x14ac:dyDescent="0.3">
      <c r="A15" s="382">
        <f t="shared" si="0"/>
        <v>9</v>
      </c>
      <c r="B15" s="1263" t="s">
        <v>5418</v>
      </c>
      <c r="C15" s="187"/>
      <c r="D15" s="188"/>
      <c r="E15" s="189" t="s">
        <v>76</v>
      </c>
      <c r="F15" s="189" t="s">
        <v>5419</v>
      </c>
      <c r="G15" s="190" t="s">
        <v>5416</v>
      </c>
      <c r="H15" s="385" t="s">
        <v>10</v>
      </c>
      <c r="I15" s="386">
        <v>45335</v>
      </c>
      <c r="J15" s="386">
        <v>45335</v>
      </c>
      <c r="K15" s="398" t="s">
        <v>62</v>
      </c>
      <c r="L15" s="410" t="s">
        <v>17</v>
      </c>
      <c r="M15" s="411">
        <v>45364</v>
      </c>
      <c r="N15" s="411">
        <v>45370</v>
      </c>
      <c r="O15" s="398" t="s">
        <v>62</v>
      </c>
      <c r="P15" s="1276" t="str">
        <f>IF(B15&gt;0,HYPERLINK(CONCATENATE("PDFCC FINALLY/",B15,".pdf"),CONCATENATE("Open PDFCC FINALLY.",B15)),"")</f>
        <v>Open PDFCC FINALLY.CC 02 (S19.CI.13-02)(10-00)</v>
      </c>
    </row>
    <row r="16" spans="1:16" ht="99.9" customHeight="1" x14ac:dyDescent="0.3">
      <c r="A16" s="382">
        <f t="shared" si="0"/>
        <v>10</v>
      </c>
      <c r="B16" s="1264"/>
      <c r="C16" s="187"/>
      <c r="D16" s="188"/>
      <c r="E16" s="189" t="s">
        <v>76</v>
      </c>
      <c r="F16" s="189" t="s">
        <v>5420</v>
      </c>
      <c r="G16" s="190" t="s">
        <v>5416</v>
      </c>
      <c r="H16" s="385" t="s">
        <v>10</v>
      </c>
      <c r="I16" s="386">
        <v>45335</v>
      </c>
      <c r="J16" s="386">
        <v>45335</v>
      </c>
      <c r="K16" s="398" t="s">
        <v>62</v>
      </c>
      <c r="L16" s="410" t="s">
        <v>17</v>
      </c>
      <c r="M16" s="411">
        <v>45364</v>
      </c>
      <c r="N16" s="411">
        <v>45370</v>
      </c>
      <c r="O16" s="398" t="s">
        <v>62</v>
      </c>
      <c r="P16" s="1274"/>
    </row>
    <row r="17" spans="1:16" ht="99.9" customHeight="1" x14ac:dyDescent="0.3">
      <c r="A17" s="382">
        <f t="shared" si="0"/>
        <v>11</v>
      </c>
      <c r="B17" s="1264"/>
      <c r="C17" s="187"/>
      <c r="D17" s="188"/>
      <c r="E17" s="189" t="s">
        <v>76</v>
      </c>
      <c r="F17" s="189" t="s">
        <v>5421</v>
      </c>
      <c r="G17" s="190" t="s">
        <v>5416</v>
      </c>
      <c r="H17" s="385" t="s">
        <v>10</v>
      </c>
      <c r="I17" s="386">
        <v>45335</v>
      </c>
      <c r="J17" s="386">
        <v>45335</v>
      </c>
      <c r="K17" s="398" t="s">
        <v>62</v>
      </c>
      <c r="L17" s="410" t="s">
        <v>17</v>
      </c>
      <c r="M17" s="411">
        <v>45364</v>
      </c>
      <c r="N17" s="411">
        <v>45370</v>
      </c>
      <c r="O17" s="398" t="s">
        <v>62</v>
      </c>
      <c r="P17" s="1274"/>
    </row>
    <row r="18" spans="1:16" ht="99.9" customHeight="1" x14ac:dyDescent="0.3">
      <c r="A18" s="382">
        <f t="shared" si="0"/>
        <v>12</v>
      </c>
      <c r="B18" s="1264"/>
      <c r="C18" s="187"/>
      <c r="D18" s="188"/>
      <c r="E18" s="189" t="s">
        <v>76</v>
      </c>
      <c r="F18" s="189" t="s">
        <v>5422</v>
      </c>
      <c r="G18" s="190" t="s">
        <v>5417</v>
      </c>
      <c r="H18" s="385" t="s">
        <v>10</v>
      </c>
      <c r="I18" s="386">
        <v>45335</v>
      </c>
      <c r="J18" s="386">
        <v>45335</v>
      </c>
      <c r="K18" s="398" t="s">
        <v>62</v>
      </c>
      <c r="L18" s="410" t="s">
        <v>17</v>
      </c>
      <c r="M18" s="411">
        <v>45364</v>
      </c>
      <c r="N18" s="411">
        <v>45370</v>
      </c>
      <c r="O18" s="398" t="s">
        <v>62</v>
      </c>
      <c r="P18" s="1274"/>
    </row>
    <row r="19" spans="1:16" ht="99.9" customHeight="1" x14ac:dyDescent="0.3">
      <c r="A19" s="382">
        <f t="shared" si="0"/>
        <v>13</v>
      </c>
      <c r="B19" s="1264"/>
      <c r="C19" s="187"/>
      <c r="D19" s="188"/>
      <c r="E19" s="189" t="s">
        <v>76</v>
      </c>
      <c r="F19" s="189" t="s">
        <v>5423</v>
      </c>
      <c r="G19" s="190" t="s">
        <v>5417</v>
      </c>
      <c r="H19" s="385" t="s">
        <v>10</v>
      </c>
      <c r="I19" s="386">
        <v>45335</v>
      </c>
      <c r="J19" s="386">
        <v>45335</v>
      </c>
      <c r="K19" s="398" t="s">
        <v>62</v>
      </c>
      <c r="L19" s="410" t="s">
        <v>17</v>
      </c>
      <c r="M19" s="411">
        <v>45364</v>
      </c>
      <c r="N19" s="411">
        <v>45370</v>
      </c>
      <c r="O19" s="398" t="s">
        <v>62</v>
      </c>
      <c r="P19" s="1274"/>
    </row>
    <row r="20" spans="1:16" ht="99.9" customHeight="1" x14ac:dyDescent="0.3">
      <c r="A20" s="382">
        <f t="shared" si="0"/>
        <v>14</v>
      </c>
      <c r="B20" s="1264"/>
      <c r="C20" s="187"/>
      <c r="D20" s="188"/>
      <c r="E20" s="189" t="s">
        <v>76</v>
      </c>
      <c r="F20" s="189" t="s">
        <v>5424</v>
      </c>
      <c r="G20" s="190" t="s">
        <v>5417</v>
      </c>
      <c r="H20" s="385" t="s">
        <v>10</v>
      </c>
      <c r="I20" s="386">
        <v>45335</v>
      </c>
      <c r="J20" s="386">
        <v>45335</v>
      </c>
      <c r="K20" s="398" t="s">
        <v>62</v>
      </c>
      <c r="L20" s="410" t="s">
        <v>17</v>
      </c>
      <c r="M20" s="411">
        <v>45364</v>
      </c>
      <c r="N20" s="411">
        <v>45370</v>
      </c>
      <c r="O20" s="398" t="s">
        <v>62</v>
      </c>
      <c r="P20" s="1274"/>
    </row>
    <row r="21" spans="1:16" ht="99.9" customHeight="1" x14ac:dyDescent="0.3">
      <c r="A21" s="382">
        <f t="shared" si="0"/>
        <v>15</v>
      </c>
      <c r="B21" s="1264"/>
      <c r="C21" s="187"/>
      <c r="D21" s="188"/>
      <c r="E21" s="189" t="s">
        <v>76</v>
      </c>
      <c r="F21" s="189" t="s">
        <v>5425</v>
      </c>
      <c r="G21" s="190" t="s">
        <v>5417</v>
      </c>
      <c r="H21" s="385" t="s">
        <v>10</v>
      </c>
      <c r="I21" s="386">
        <v>45335</v>
      </c>
      <c r="J21" s="386">
        <v>45335</v>
      </c>
      <c r="K21" s="398" t="s">
        <v>62</v>
      </c>
      <c r="L21" s="410" t="s">
        <v>17</v>
      </c>
      <c r="M21" s="411">
        <v>45364</v>
      </c>
      <c r="N21" s="411">
        <v>45370</v>
      </c>
      <c r="O21" s="398" t="s">
        <v>62</v>
      </c>
      <c r="P21" s="1274"/>
    </row>
    <row r="22" spans="1:16" ht="99.9" customHeight="1" x14ac:dyDescent="0.3">
      <c r="A22" s="382">
        <f t="shared" si="0"/>
        <v>16</v>
      </c>
      <c r="B22" s="1264"/>
      <c r="C22" s="187"/>
      <c r="D22" s="188"/>
      <c r="E22" s="189" t="s">
        <v>76</v>
      </c>
      <c r="F22" s="189" t="s">
        <v>5426</v>
      </c>
      <c r="G22" s="190" t="s">
        <v>5417</v>
      </c>
      <c r="H22" s="385" t="s">
        <v>10</v>
      </c>
      <c r="I22" s="386">
        <v>45335</v>
      </c>
      <c r="J22" s="386">
        <v>45335</v>
      </c>
      <c r="K22" s="398" t="s">
        <v>62</v>
      </c>
      <c r="L22" s="410" t="s">
        <v>17</v>
      </c>
      <c r="M22" s="411">
        <v>45364</v>
      </c>
      <c r="N22" s="411">
        <v>45370</v>
      </c>
      <c r="O22" s="398" t="s">
        <v>62</v>
      </c>
      <c r="P22" s="1274"/>
    </row>
    <row r="23" spans="1:16" ht="99.9" customHeight="1" x14ac:dyDescent="0.3">
      <c r="A23" s="382">
        <f t="shared" si="0"/>
        <v>17</v>
      </c>
      <c r="B23" s="1264"/>
      <c r="C23" s="187"/>
      <c r="D23" s="188"/>
      <c r="E23" s="189" t="s">
        <v>76</v>
      </c>
      <c r="F23" s="189" t="s">
        <v>5427</v>
      </c>
      <c r="G23" s="190" t="s">
        <v>5417</v>
      </c>
      <c r="H23" s="385" t="s">
        <v>10</v>
      </c>
      <c r="I23" s="386">
        <v>45335</v>
      </c>
      <c r="J23" s="386">
        <v>45335</v>
      </c>
      <c r="K23" s="398" t="s">
        <v>62</v>
      </c>
      <c r="L23" s="410" t="s">
        <v>17</v>
      </c>
      <c r="M23" s="411">
        <v>45364</v>
      </c>
      <c r="N23" s="411">
        <v>45370</v>
      </c>
      <c r="O23" s="398" t="s">
        <v>62</v>
      </c>
      <c r="P23" s="1274"/>
    </row>
    <row r="24" spans="1:16" ht="99.9" customHeight="1" x14ac:dyDescent="0.3">
      <c r="A24" s="382">
        <f t="shared" si="0"/>
        <v>18</v>
      </c>
      <c r="B24" s="1264"/>
      <c r="C24" s="187"/>
      <c r="D24" s="188"/>
      <c r="E24" s="189" t="s">
        <v>76</v>
      </c>
      <c r="F24" s="189" t="s">
        <v>5428</v>
      </c>
      <c r="G24" s="190" t="s">
        <v>5417</v>
      </c>
      <c r="H24" s="385" t="s">
        <v>10</v>
      </c>
      <c r="I24" s="386">
        <v>45335</v>
      </c>
      <c r="J24" s="386">
        <v>45335</v>
      </c>
      <c r="K24" s="398" t="s">
        <v>62</v>
      </c>
      <c r="L24" s="410" t="s">
        <v>17</v>
      </c>
      <c r="M24" s="411">
        <v>45364</v>
      </c>
      <c r="N24" s="411">
        <v>45370</v>
      </c>
      <c r="O24" s="398" t="s">
        <v>62</v>
      </c>
      <c r="P24" s="1274"/>
    </row>
    <row r="25" spans="1:16" ht="99.9" customHeight="1" x14ac:dyDescent="0.3">
      <c r="A25" s="382">
        <f t="shared" si="0"/>
        <v>19</v>
      </c>
      <c r="B25" s="1265"/>
      <c r="C25" s="187"/>
      <c r="D25" s="188"/>
      <c r="E25" s="189" t="s">
        <v>76</v>
      </c>
      <c r="F25" s="189" t="s">
        <v>5429</v>
      </c>
      <c r="G25" s="190" t="s">
        <v>5416</v>
      </c>
      <c r="H25" s="385" t="s">
        <v>10</v>
      </c>
      <c r="I25" s="386">
        <v>45335</v>
      </c>
      <c r="J25" s="386">
        <v>45335</v>
      </c>
      <c r="K25" s="398" t="s">
        <v>62</v>
      </c>
      <c r="L25" s="410" t="s">
        <v>17</v>
      </c>
      <c r="M25" s="411">
        <v>45364</v>
      </c>
      <c r="N25" s="411">
        <v>45370</v>
      </c>
      <c r="O25" s="398" t="s">
        <v>62</v>
      </c>
      <c r="P25" s="1275"/>
    </row>
    <row r="26" spans="1:16" ht="99.9" customHeight="1" x14ac:dyDescent="0.3">
      <c r="A26" s="382">
        <f t="shared" si="0"/>
        <v>20</v>
      </c>
      <c r="B26" s="1263" t="s">
        <v>5466</v>
      </c>
      <c r="C26" s="187"/>
      <c r="D26" s="188"/>
      <c r="E26" s="189" t="s">
        <v>76</v>
      </c>
      <c r="F26" s="339" t="s">
        <v>2500</v>
      </c>
      <c r="G26" s="190" t="s">
        <v>5430</v>
      </c>
      <c r="H26" s="385" t="s">
        <v>10</v>
      </c>
      <c r="I26" s="49"/>
      <c r="J26" s="342"/>
      <c r="K26" s="49"/>
      <c r="L26" s="31"/>
      <c r="M26" s="31"/>
      <c r="N26" s="31"/>
      <c r="O26" s="330"/>
      <c r="P26" s="1266"/>
    </row>
    <row r="27" spans="1:16" ht="99.9" customHeight="1" x14ac:dyDescent="0.3">
      <c r="A27" s="382">
        <f t="shared" si="0"/>
        <v>21</v>
      </c>
      <c r="B27" s="1264"/>
      <c r="C27" s="187"/>
      <c r="D27" s="188"/>
      <c r="E27" s="189" t="s">
        <v>76</v>
      </c>
      <c r="F27" s="339" t="s">
        <v>2501</v>
      </c>
      <c r="G27" s="190" t="s">
        <v>5431</v>
      </c>
      <c r="H27" s="385" t="s">
        <v>10</v>
      </c>
      <c r="I27" s="49"/>
      <c r="J27" s="342"/>
      <c r="K27" s="49"/>
      <c r="L27" s="31"/>
      <c r="M27" s="31"/>
      <c r="N27" s="31"/>
      <c r="O27" s="330"/>
      <c r="P27" s="1267"/>
    </row>
    <row r="28" spans="1:16" ht="99.9" customHeight="1" x14ac:dyDescent="0.3">
      <c r="A28" s="382">
        <f t="shared" si="0"/>
        <v>22</v>
      </c>
      <c r="B28" s="1264"/>
      <c r="C28" s="187"/>
      <c r="D28" s="188"/>
      <c r="E28" s="189" t="s">
        <v>76</v>
      </c>
      <c r="F28" s="339" t="s">
        <v>2502</v>
      </c>
      <c r="G28" s="190" t="s">
        <v>5432</v>
      </c>
      <c r="H28" s="385" t="s">
        <v>10</v>
      </c>
      <c r="I28" s="49"/>
      <c r="J28" s="342"/>
      <c r="K28" s="49"/>
      <c r="L28" s="31"/>
      <c r="M28" s="31"/>
      <c r="N28" s="31"/>
      <c r="O28" s="330"/>
      <c r="P28" s="1267"/>
    </row>
    <row r="29" spans="1:16" ht="99.9" customHeight="1" x14ac:dyDescent="0.3">
      <c r="A29" s="382">
        <f t="shared" si="0"/>
        <v>23</v>
      </c>
      <c r="B29" s="1264"/>
      <c r="C29" s="187"/>
      <c r="D29" s="188"/>
      <c r="E29" s="189" t="s">
        <v>76</v>
      </c>
      <c r="F29" s="339" t="s">
        <v>2503</v>
      </c>
      <c r="G29" s="190" t="s">
        <v>5433</v>
      </c>
      <c r="H29" s="385" t="s">
        <v>10</v>
      </c>
      <c r="I29" s="49"/>
      <c r="J29" s="342"/>
      <c r="K29" s="49"/>
      <c r="L29" s="31"/>
      <c r="M29" s="31"/>
      <c r="N29" s="31"/>
      <c r="O29" s="330"/>
      <c r="P29" s="1267"/>
    </row>
    <row r="30" spans="1:16" ht="99.9" customHeight="1" x14ac:dyDescent="0.3">
      <c r="A30" s="382">
        <f t="shared" si="0"/>
        <v>24</v>
      </c>
      <c r="B30" s="1264"/>
      <c r="C30" s="187"/>
      <c r="D30" s="188"/>
      <c r="E30" s="189" t="s">
        <v>76</v>
      </c>
      <c r="F30" s="339" t="s">
        <v>2504</v>
      </c>
      <c r="G30" s="190" t="s">
        <v>5434</v>
      </c>
      <c r="H30" s="385" t="s">
        <v>10</v>
      </c>
      <c r="I30" s="49"/>
      <c r="J30" s="342"/>
      <c r="K30" s="49"/>
      <c r="L30" s="31"/>
      <c r="M30" s="31"/>
      <c r="N30" s="31"/>
      <c r="O30" s="330"/>
      <c r="P30" s="1267"/>
    </row>
    <row r="31" spans="1:16" ht="99.9" customHeight="1" x14ac:dyDescent="0.3">
      <c r="A31" s="382">
        <f t="shared" si="0"/>
        <v>25</v>
      </c>
      <c r="B31" s="1264"/>
      <c r="C31" s="187"/>
      <c r="D31" s="188"/>
      <c r="E31" s="189" t="s">
        <v>76</v>
      </c>
      <c r="F31" s="339" t="s">
        <v>2505</v>
      </c>
      <c r="G31" s="190" t="s">
        <v>5435</v>
      </c>
      <c r="H31" s="385" t="s">
        <v>10</v>
      </c>
      <c r="I31" s="49"/>
      <c r="J31" s="342"/>
      <c r="K31" s="49"/>
      <c r="L31" s="31"/>
      <c r="M31" s="31"/>
      <c r="N31" s="31"/>
      <c r="O31" s="330"/>
      <c r="P31" s="1267"/>
    </row>
    <row r="32" spans="1:16" ht="99.9" customHeight="1" x14ac:dyDescent="0.3">
      <c r="A32" s="382">
        <f t="shared" si="0"/>
        <v>26</v>
      </c>
      <c r="B32" s="1264"/>
      <c r="C32" s="187"/>
      <c r="D32" s="188"/>
      <c r="E32" s="189" t="s">
        <v>76</v>
      </c>
      <c r="F32" s="339" t="s">
        <v>2506</v>
      </c>
      <c r="G32" s="190" t="s">
        <v>5436</v>
      </c>
      <c r="H32" s="385" t="s">
        <v>10</v>
      </c>
      <c r="I32" s="49"/>
      <c r="J32" s="342"/>
      <c r="K32" s="49"/>
      <c r="L32" s="31"/>
      <c r="M32" s="31"/>
      <c r="N32" s="31"/>
      <c r="O32" s="330"/>
      <c r="P32" s="1267"/>
    </row>
    <row r="33" spans="1:16" ht="99.9" customHeight="1" x14ac:dyDescent="0.3">
      <c r="A33" s="382">
        <f t="shared" si="0"/>
        <v>27</v>
      </c>
      <c r="B33" s="1264"/>
      <c r="C33" s="187"/>
      <c r="D33" s="188"/>
      <c r="E33" s="189" t="s">
        <v>76</v>
      </c>
      <c r="F33" s="339" t="s">
        <v>2507</v>
      </c>
      <c r="G33" s="190" t="s">
        <v>5437</v>
      </c>
      <c r="H33" s="385" t="s">
        <v>10</v>
      </c>
      <c r="I33" s="49"/>
      <c r="J33" s="342"/>
      <c r="K33" s="49"/>
      <c r="L33" s="31"/>
      <c r="M33" s="31"/>
      <c r="N33" s="31"/>
      <c r="O33" s="330"/>
      <c r="P33" s="1267"/>
    </row>
    <row r="34" spans="1:16" ht="99.9" customHeight="1" x14ac:dyDescent="0.3">
      <c r="A34" s="382">
        <f t="shared" si="0"/>
        <v>28</v>
      </c>
      <c r="B34" s="1264"/>
      <c r="C34" s="187"/>
      <c r="D34" s="188"/>
      <c r="E34" s="189" t="s">
        <v>76</v>
      </c>
      <c r="F34" s="339" t="s">
        <v>2508</v>
      </c>
      <c r="G34" s="190" t="s">
        <v>5438</v>
      </c>
      <c r="H34" s="385" t="s">
        <v>10</v>
      </c>
      <c r="I34" s="49"/>
      <c r="J34" s="342"/>
      <c r="K34" s="49"/>
      <c r="L34" s="31"/>
      <c r="M34" s="31"/>
      <c r="N34" s="31"/>
      <c r="O34" s="330"/>
      <c r="P34" s="1267"/>
    </row>
    <row r="35" spans="1:16" ht="99.9" customHeight="1" x14ac:dyDescent="0.3">
      <c r="A35" s="382">
        <f t="shared" si="0"/>
        <v>29</v>
      </c>
      <c r="B35" s="1264"/>
      <c r="C35" s="187"/>
      <c r="D35" s="188"/>
      <c r="E35" s="189" t="s">
        <v>76</v>
      </c>
      <c r="F35" s="339" t="s">
        <v>2509</v>
      </c>
      <c r="G35" s="190" t="s">
        <v>5439</v>
      </c>
      <c r="H35" s="385" t="s">
        <v>10</v>
      </c>
      <c r="I35" s="49"/>
      <c r="J35" s="342"/>
      <c r="K35" s="49"/>
      <c r="L35" s="31"/>
      <c r="M35" s="31"/>
      <c r="N35" s="31"/>
      <c r="O35" s="330"/>
      <c r="P35" s="1267"/>
    </row>
    <row r="36" spans="1:16" ht="99.9" customHeight="1" x14ac:dyDescent="0.3">
      <c r="A36" s="382">
        <f t="shared" si="0"/>
        <v>30</v>
      </c>
      <c r="B36" s="1264"/>
      <c r="C36" s="187"/>
      <c r="D36" s="188"/>
      <c r="E36" s="189" t="s">
        <v>76</v>
      </c>
      <c r="F36" s="339" t="s">
        <v>2510</v>
      </c>
      <c r="G36" s="190" t="s">
        <v>5440</v>
      </c>
      <c r="H36" s="385" t="s">
        <v>10</v>
      </c>
      <c r="I36" s="49"/>
      <c r="J36" s="342"/>
      <c r="K36" s="49"/>
      <c r="L36" s="31"/>
      <c r="M36" s="31"/>
      <c r="N36" s="31"/>
      <c r="O36" s="330"/>
      <c r="P36" s="1267"/>
    </row>
    <row r="37" spans="1:16" ht="99.9" customHeight="1" x14ac:dyDescent="0.3">
      <c r="A37" s="382">
        <f t="shared" si="0"/>
        <v>31</v>
      </c>
      <c r="B37" s="1264"/>
      <c r="C37" s="187"/>
      <c r="D37" s="188"/>
      <c r="E37" s="189" t="s">
        <v>76</v>
      </c>
      <c r="F37" s="339" t="s">
        <v>2511</v>
      </c>
      <c r="G37" s="190" t="s">
        <v>5441</v>
      </c>
      <c r="H37" s="385" t="s">
        <v>10</v>
      </c>
      <c r="I37" s="49"/>
      <c r="J37" s="342"/>
      <c r="K37" s="49"/>
      <c r="L37" s="31"/>
      <c r="M37" s="31"/>
      <c r="N37" s="31"/>
      <c r="O37" s="330"/>
      <c r="P37" s="1267"/>
    </row>
    <row r="38" spans="1:16" ht="99.9" customHeight="1" x14ac:dyDescent="0.3">
      <c r="A38" s="382">
        <f t="shared" si="0"/>
        <v>32</v>
      </c>
      <c r="B38" s="1264"/>
      <c r="C38" s="187"/>
      <c r="D38" s="188"/>
      <c r="E38" s="189" t="s">
        <v>76</v>
      </c>
      <c r="F38" s="339" t="s">
        <v>2512</v>
      </c>
      <c r="G38" s="190" t="s">
        <v>5442</v>
      </c>
      <c r="H38" s="385" t="s">
        <v>10</v>
      </c>
      <c r="I38" s="49"/>
      <c r="J38" s="342"/>
      <c r="K38" s="49"/>
      <c r="L38" s="31"/>
      <c r="M38" s="31"/>
      <c r="N38" s="31"/>
      <c r="O38" s="330"/>
      <c r="P38" s="1267"/>
    </row>
    <row r="39" spans="1:16" ht="99.9" customHeight="1" x14ac:dyDescent="0.3">
      <c r="A39" s="382">
        <f t="shared" si="0"/>
        <v>33</v>
      </c>
      <c r="B39" s="1264"/>
      <c r="C39" s="187"/>
      <c r="D39" s="188"/>
      <c r="E39" s="189" t="s">
        <v>76</v>
      </c>
      <c r="F39" s="339" t="s">
        <v>2513</v>
      </c>
      <c r="G39" s="190" t="s">
        <v>5443</v>
      </c>
      <c r="H39" s="385" t="s">
        <v>10</v>
      </c>
      <c r="I39" s="49"/>
      <c r="J39" s="342"/>
      <c r="K39" s="49"/>
      <c r="L39" s="31"/>
      <c r="M39" s="31"/>
      <c r="N39" s="31"/>
      <c r="O39" s="330"/>
      <c r="P39" s="1267"/>
    </row>
    <row r="40" spans="1:16" ht="99.9" customHeight="1" x14ac:dyDescent="0.3">
      <c r="A40" s="382">
        <f t="shared" si="0"/>
        <v>34</v>
      </c>
      <c r="B40" s="1264"/>
      <c r="C40" s="187"/>
      <c r="D40" s="188"/>
      <c r="E40" s="189" t="s">
        <v>76</v>
      </c>
      <c r="F40" s="339" t="s">
        <v>2514</v>
      </c>
      <c r="G40" s="190" t="s">
        <v>5444</v>
      </c>
      <c r="H40" s="385" t="s">
        <v>10</v>
      </c>
      <c r="I40" s="49"/>
      <c r="J40" s="342"/>
      <c r="K40" s="49"/>
      <c r="L40" s="31"/>
      <c r="M40" s="31"/>
      <c r="N40" s="31"/>
      <c r="O40" s="330"/>
      <c r="P40" s="1267"/>
    </row>
    <row r="41" spans="1:16" ht="99.9" customHeight="1" x14ac:dyDescent="0.3">
      <c r="A41" s="382">
        <f t="shared" si="0"/>
        <v>35</v>
      </c>
      <c r="B41" s="1264"/>
      <c r="C41" s="187"/>
      <c r="D41" s="188"/>
      <c r="E41" s="189" t="s">
        <v>76</v>
      </c>
      <c r="F41" s="339" t="s">
        <v>2515</v>
      </c>
      <c r="G41" s="190" t="s">
        <v>5445</v>
      </c>
      <c r="H41" s="385" t="s">
        <v>10</v>
      </c>
      <c r="I41" s="49"/>
      <c r="J41" s="342"/>
      <c r="K41" s="49"/>
      <c r="L41" s="31"/>
      <c r="M41" s="31"/>
      <c r="N41" s="31"/>
      <c r="O41" s="330"/>
      <c r="P41" s="1267"/>
    </row>
    <row r="42" spans="1:16" ht="99.9" customHeight="1" x14ac:dyDescent="0.3">
      <c r="A42" s="382">
        <f t="shared" si="0"/>
        <v>36</v>
      </c>
      <c r="B42" s="1264"/>
      <c r="C42" s="187"/>
      <c r="D42" s="188"/>
      <c r="E42" s="189" t="s">
        <v>76</v>
      </c>
      <c r="F42" s="339" t="s">
        <v>2536</v>
      </c>
      <c r="G42" s="190" t="s">
        <v>5446</v>
      </c>
      <c r="H42" s="385" t="s">
        <v>10</v>
      </c>
      <c r="I42" s="49"/>
      <c r="J42" s="342"/>
      <c r="K42" s="49"/>
      <c r="L42" s="31"/>
      <c r="M42" s="31"/>
      <c r="N42" s="31"/>
      <c r="O42" s="330"/>
      <c r="P42" s="1267"/>
    </row>
    <row r="43" spans="1:16" ht="99.9" customHeight="1" x14ac:dyDescent="0.3">
      <c r="A43" s="382">
        <f t="shared" si="0"/>
        <v>37</v>
      </c>
      <c r="B43" s="1265"/>
      <c r="C43" s="187"/>
      <c r="D43" s="188"/>
      <c r="E43" s="189" t="s">
        <v>76</v>
      </c>
      <c r="F43" s="339" t="s">
        <v>2537</v>
      </c>
      <c r="G43" s="190" t="s">
        <v>5447</v>
      </c>
      <c r="H43" s="385" t="s">
        <v>10</v>
      </c>
      <c r="I43" s="49"/>
      <c r="J43" s="342"/>
      <c r="K43" s="49"/>
      <c r="L43" s="31"/>
      <c r="M43" s="31"/>
      <c r="N43" s="31"/>
      <c r="O43" s="330"/>
      <c r="P43" s="1268"/>
    </row>
    <row r="44" spans="1:16" ht="99.9" customHeight="1" x14ac:dyDescent="0.3">
      <c r="A44" s="382">
        <f t="shared" si="0"/>
        <v>38</v>
      </c>
      <c r="B44" s="1263" t="s">
        <v>5467</v>
      </c>
      <c r="C44" s="187"/>
      <c r="D44" s="188"/>
      <c r="E44" s="189" t="s">
        <v>76</v>
      </c>
      <c r="F44" s="339" t="s">
        <v>2544</v>
      </c>
      <c r="G44" s="190" t="s">
        <v>5448</v>
      </c>
      <c r="H44" s="385" t="s">
        <v>10</v>
      </c>
      <c r="I44" s="49"/>
      <c r="J44" s="342"/>
      <c r="K44" s="49"/>
      <c r="L44" s="31"/>
      <c r="M44" s="31"/>
      <c r="N44" s="31"/>
      <c r="O44" s="330"/>
      <c r="P44" s="1266"/>
    </row>
    <row r="45" spans="1:16" ht="99.9" customHeight="1" x14ac:dyDescent="0.3">
      <c r="A45" s="382">
        <f t="shared" si="0"/>
        <v>39</v>
      </c>
      <c r="B45" s="1264"/>
      <c r="C45" s="187"/>
      <c r="D45" s="188"/>
      <c r="E45" s="189" t="s">
        <v>76</v>
      </c>
      <c r="F45" s="339" t="s">
        <v>2545</v>
      </c>
      <c r="G45" s="190" t="s">
        <v>5449</v>
      </c>
      <c r="H45" s="385" t="s">
        <v>10</v>
      </c>
      <c r="I45" s="49"/>
      <c r="J45" s="342"/>
      <c r="K45" s="49"/>
      <c r="L45" s="31"/>
      <c r="M45" s="31"/>
      <c r="N45" s="31"/>
      <c r="O45" s="330"/>
      <c r="P45" s="1267"/>
    </row>
    <row r="46" spans="1:16" ht="99.9" customHeight="1" x14ac:dyDescent="0.3">
      <c r="A46" s="382">
        <f t="shared" si="0"/>
        <v>40</v>
      </c>
      <c r="B46" s="1264"/>
      <c r="C46" s="187"/>
      <c r="D46" s="188"/>
      <c r="E46" s="189" t="s">
        <v>76</v>
      </c>
      <c r="F46" s="339" t="s">
        <v>2546</v>
      </c>
      <c r="G46" s="190" t="s">
        <v>5450</v>
      </c>
      <c r="H46" s="385" t="s">
        <v>10</v>
      </c>
      <c r="I46" s="49"/>
      <c r="J46" s="342"/>
      <c r="K46" s="49"/>
      <c r="L46" s="31"/>
      <c r="M46" s="31"/>
      <c r="N46" s="31"/>
      <c r="O46" s="330"/>
      <c r="P46" s="1267"/>
    </row>
    <row r="47" spans="1:16" ht="99.9" customHeight="1" x14ac:dyDescent="0.3">
      <c r="A47" s="382">
        <f t="shared" si="0"/>
        <v>41</v>
      </c>
      <c r="B47" s="1264"/>
      <c r="C47" s="187"/>
      <c r="D47" s="188"/>
      <c r="E47" s="189" t="s">
        <v>76</v>
      </c>
      <c r="F47" s="339" t="s">
        <v>2547</v>
      </c>
      <c r="G47" s="190" t="s">
        <v>5451</v>
      </c>
      <c r="H47" s="385" t="s">
        <v>10</v>
      </c>
      <c r="I47" s="49"/>
      <c r="J47" s="342"/>
      <c r="K47" s="49"/>
      <c r="L47" s="31"/>
      <c r="M47" s="31"/>
      <c r="N47" s="31"/>
      <c r="O47" s="330"/>
      <c r="P47" s="1267"/>
    </row>
    <row r="48" spans="1:16" ht="99.9" customHeight="1" x14ac:dyDescent="0.3">
      <c r="A48" s="382">
        <f t="shared" si="0"/>
        <v>42</v>
      </c>
      <c r="B48" s="1264"/>
      <c r="C48" s="187"/>
      <c r="D48" s="188"/>
      <c r="E48" s="189" t="s">
        <v>76</v>
      </c>
      <c r="F48" s="339" t="s">
        <v>2548</v>
      </c>
      <c r="G48" s="190" t="s">
        <v>5452</v>
      </c>
      <c r="H48" s="385" t="s">
        <v>10</v>
      </c>
      <c r="I48" s="49"/>
      <c r="J48" s="342"/>
      <c r="K48" s="49"/>
      <c r="L48" s="31"/>
      <c r="M48" s="31"/>
      <c r="N48" s="31"/>
      <c r="O48" s="330"/>
      <c r="P48" s="1267"/>
    </row>
    <row r="49" spans="1:16" ht="99.9" customHeight="1" x14ac:dyDescent="0.3">
      <c r="A49" s="382">
        <f t="shared" si="0"/>
        <v>43</v>
      </c>
      <c r="B49" s="1264"/>
      <c r="C49" s="187"/>
      <c r="D49" s="188"/>
      <c r="E49" s="189" t="s">
        <v>76</v>
      </c>
      <c r="F49" s="339" t="s">
        <v>2549</v>
      </c>
      <c r="G49" s="190" t="s">
        <v>5453</v>
      </c>
      <c r="H49" s="385" t="s">
        <v>10</v>
      </c>
      <c r="I49" s="49"/>
      <c r="J49" s="342"/>
      <c r="K49" s="49"/>
      <c r="L49" s="31"/>
      <c r="M49" s="31"/>
      <c r="N49" s="31"/>
      <c r="O49" s="330"/>
      <c r="P49" s="1267"/>
    </row>
    <row r="50" spans="1:16" ht="99.9" customHeight="1" x14ac:dyDescent="0.3">
      <c r="A50" s="382">
        <f t="shared" si="0"/>
        <v>44</v>
      </c>
      <c r="B50" s="1264"/>
      <c r="C50" s="383"/>
      <c r="D50" s="12"/>
      <c r="E50" s="189" t="s">
        <v>76</v>
      </c>
      <c r="F50" s="339" t="s">
        <v>2562</v>
      </c>
      <c r="G50" s="190" t="s">
        <v>5454</v>
      </c>
      <c r="H50" s="385" t="s">
        <v>10</v>
      </c>
      <c r="I50" s="49"/>
      <c r="J50" s="342"/>
      <c r="K50" s="49"/>
      <c r="L50" s="31"/>
      <c r="M50" s="31"/>
      <c r="N50" s="31"/>
      <c r="O50" s="330"/>
      <c r="P50" s="1267"/>
    </row>
    <row r="51" spans="1:16" ht="99.9" customHeight="1" x14ac:dyDescent="0.3">
      <c r="A51" s="382">
        <f t="shared" si="0"/>
        <v>45</v>
      </c>
      <c r="B51" s="1264"/>
      <c r="C51" s="383"/>
      <c r="D51" s="12"/>
      <c r="E51" s="189" t="s">
        <v>76</v>
      </c>
      <c r="F51" s="339" t="s">
        <v>2563</v>
      </c>
      <c r="G51" s="190" t="s">
        <v>5455</v>
      </c>
      <c r="H51" s="385" t="s">
        <v>10</v>
      </c>
      <c r="I51" s="49"/>
      <c r="J51" s="342"/>
      <c r="K51" s="49"/>
      <c r="L51" s="31"/>
      <c r="M51" s="31"/>
      <c r="N51" s="31"/>
      <c r="O51" s="330"/>
      <c r="P51" s="1267"/>
    </row>
    <row r="52" spans="1:16" ht="99.9" customHeight="1" x14ac:dyDescent="0.3">
      <c r="A52" s="382">
        <f t="shared" si="0"/>
        <v>46</v>
      </c>
      <c r="B52" s="1264"/>
      <c r="C52" s="383"/>
      <c r="D52" s="12"/>
      <c r="E52" s="189" t="s">
        <v>76</v>
      </c>
      <c r="F52" s="339" t="s">
        <v>2564</v>
      </c>
      <c r="G52" s="190" t="s">
        <v>5456</v>
      </c>
      <c r="H52" s="385" t="s">
        <v>10</v>
      </c>
      <c r="I52" s="49"/>
      <c r="J52" s="342"/>
      <c r="K52" s="49"/>
      <c r="L52" s="31"/>
      <c r="M52" s="31"/>
      <c r="N52" s="31"/>
      <c r="O52" s="330"/>
      <c r="P52" s="1267"/>
    </row>
    <row r="53" spans="1:16" ht="99.9" customHeight="1" x14ac:dyDescent="0.3">
      <c r="A53" s="382">
        <f t="shared" si="0"/>
        <v>47</v>
      </c>
      <c r="B53" s="1264"/>
      <c r="C53" s="383"/>
      <c r="D53" s="12"/>
      <c r="E53" s="189" t="s">
        <v>76</v>
      </c>
      <c r="F53" s="339" t="s">
        <v>2565</v>
      </c>
      <c r="G53" s="190" t="s">
        <v>5457</v>
      </c>
      <c r="H53" s="385" t="s">
        <v>10</v>
      </c>
      <c r="I53" s="49"/>
      <c r="J53" s="342"/>
      <c r="K53" s="49"/>
      <c r="L53" s="31"/>
      <c r="M53" s="31"/>
      <c r="N53" s="31"/>
      <c r="O53" s="330"/>
      <c r="P53" s="1267"/>
    </row>
    <row r="54" spans="1:16" ht="99.9" customHeight="1" x14ac:dyDescent="0.3">
      <c r="A54" s="382">
        <f t="shared" si="0"/>
        <v>48</v>
      </c>
      <c r="B54" s="1264"/>
      <c r="C54" s="383"/>
      <c r="D54" s="12"/>
      <c r="E54" s="189" t="s">
        <v>76</v>
      </c>
      <c r="F54" s="339" t="s">
        <v>2566</v>
      </c>
      <c r="G54" s="190" t="s">
        <v>5458</v>
      </c>
      <c r="H54" s="385" t="s">
        <v>10</v>
      </c>
      <c r="I54" s="49"/>
      <c r="J54" s="342"/>
      <c r="K54" s="49"/>
      <c r="L54" s="31"/>
      <c r="M54" s="31"/>
      <c r="N54" s="31"/>
      <c r="O54" s="330"/>
      <c r="P54" s="1267"/>
    </row>
    <row r="55" spans="1:16" ht="99.9" customHeight="1" x14ac:dyDescent="0.3">
      <c r="A55" s="382">
        <f t="shared" si="0"/>
        <v>49</v>
      </c>
      <c r="B55" s="1264"/>
      <c r="C55" s="383"/>
      <c r="D55" s="12"/>
      <c r="E55" s="189" t="s">
        <v>76</v>
      </c>
      <c r="F55" s="339" t="s">
        <v>2567</v>
      </c>
      <c r="G55" s="190" t="s">
        <v>5459</v>
      </c>
      <c r="H55" s="385" t="s">
        <v>10</v>
      </c>
      <c r="I55" s="49"/>
      <c r="J55" s="342"/>
      <c r="K55" s="49"/>
      <c r="L55" s="31"/>
      <c r="M55" s="31"/>
      <c r="N55" s="31"/>
      <c r="O55" s="330"/>
      <c r="P55" s="1267"/>
    </row>
    <row r="56" spans="1:16" ht="99.9" customHeight="1" x14ac:dyDescent="0.3">
      <c r="A56" s="382">
        <f t="shared" si="0"/>
        <v>50</v>
      </c>
      <c r="B56" s="1264"/>
      <c r="C56" s="383"/>
      <c r="D56" s="12"/>
      <c r="E56" s="189" t="s">
        <v>76</v>
      </c>
      <c r="F56" s="339" t="s">
        <v>2568</v>
      </c>
      <c r="G56" s="190" t="s">
        <v>5460</v>
      </c>
      <c r="H56" s="385" t="s">
        <v>10</v>
      </c>
      <c r="I56" s="49"/>
      <c r="J56" s="342"/>
      <c r="K56" s="49"/>
      <c r="L56" s="31"/>
      <c r="M56" s="31"/>
      <c r="N56" s="31"/>
      <c r="O56" s="330"/>
      <c r="P56" s="1267"/>
    </row>
    <row r="57" spans="1:16" ht="99.9" customHeight="1" x14ac:dyDescent="0.3">
      <c r="A57" s="382">
        <f t="shared" si="0"/>
        <v>51</v>
      </c>
      <c r="B57" s="1264"/>
      <c r="C57" s="383"/>
      <c r="D57" s="12"/>
      <c r="E57" s="189" t="s">
        <v>76</v>
      </c>
      <c r="F57" s="339" t="s">
        <v>2569</v>
      </c>
      <c r="G57" s="190" t="s">
        <v>5461</v>
      </c>
      <c r="H57" s="385" t="s">
        <v>10</v>
      </c>
      <c r="I57" s="49"/>
      <c r="J57" s="342"/>
      <c r="K57" s="49"/>
      <c r="L57" s="31"/>
      <c r="M57" s="31"/>
      <c r="N57" s="31"/>
      <c r="O57" s="330"/>
      <c r="P57" s="1267"/>
    </row>
    <row r="58" spans="1:16" ht="99.9" customHeight="1" x14ac:dyDescent="0.3">
      <c r="A58" s="382">
        <f t="shared" si="0"/>
        <v>52</v>
      </c>
      <c r="B58" s="1264"/>
      <c r="C58" s="383"/>
      <c r="D58" s="12"/>
      <c r="E58" s="189" t="s">
        <v>76</v>
      </c>
      <c r="F58" s="339" t="s">
        <v>2570</v>
      </c>
      <c r="G58" s="190" t="s">
        <v>5462</v>
      </c>
      <c r="H58" s="385" t="s">
        <v>10</v>
      </c>
      <c r="I58" s="49"/>
      <c r="J58" s="342"/>
      <c r="K58" s="49"/>
      <c r="L58" s="31"/>
      <c r="M58" s="31"/>
      <c r="N58" s="31"/>
      <c r="O58" s="330"/>
      <c r="P58" s="1267"/>
    </row>
    <row r="59" spans="1:16" ht="99.9" customHeight="1" x14ac:dyDescent="0.3">
      <c r="A59" s="382">
        <f t="shared" si="0"/>
        <v>53</v>
      </c>
      <c r="B59" s="1264"/>
      <c r="C59" s="383"/>
      <c r="D59" s="12"/>
      <c r="E59" s="189" t="s">
        <v>76</v>
      </c>
      <c r="F59" s="339" t="s">
        <v>2571</v>
      </c>
      <c r="G59" s="190" t="s">
        <v>5463</v>
      </c>
      <c r="H59" s="385" t="s">
        <v>10</v>
      </c>
      <c r="I59" s="49"/>
      <c r="J59" s="342"/>
      <c r="K59" s="49"/>
      <c r="L59" s="31"/>
      <c r="M59" s="31"/>
      <c r="N59" s="31"/>
      <c r="O59" s="330"/>
      <c r="P59" s="1267"/>
    </row>
    <row r="60" spans="1:16" ht="99.9" customHeight="1" x14ac:dyDescent="0.3">
      <c r="A60" s="382">
        <f t="shared" si="0"/>
        <v>54</v>
      </c>
      <c r="B60" s="1264"/>
      <c r="C60" s="383"/>
      <c r="D60" s="12"/>
      <c r="E60" s="189" t="s">
        <v>76</v>
      </c>
      <c r="F60" s="339" t="s">
        <v>2572</v>
      </c>
      <c r="G60" s="190" t="s">
        <v>5464</v>
      </c>
      <c r="H60" s="385" t="s">
        <v>10</v>
      </c>
      <c r="I60" s="49"/>
      <c r="J60" s="342"/>
      <c r="K60" s="49"/>
      <c r="L60" s="31"/>
      <c r="M60" s="31"/>
      <c r="N60" s="31"/>
      <c r="O60" s="330"/>
      <c r="P60" s="1267"/>
    </row>
    <row r="61" spans="1:16" ht="99.9" customHeight="1" x14ac:dyDescent="0.3">
      <c r="A61" s="382">
        <f t="shared" si="0"/>
        <v>55</v>
      </c>
      <c r="B61" s="1265"/>
      <c r="C61" s="383"/>
      <c r="D61" s="12"/>
      <c r="E61" s="189" t="s">
        <v>76</v>
      </c>
      <c r="F61" s="339" t="s">
        <v>2573</v>
      </c>
      <c r="G61" s="190" t="s">
        <v>5465</v>
      </c>
      <c r="H61" s="385" t="s">
        <v>10</v>
      </c>
      <c r="I61" s="49"/>
      <c r="J61" s="342"/>
      <c r="K61" s="49"/>
      <c r="L61" s="31"/>
      <c r="M61" s="31"/>
      <c r="N61" s="31"/>
      <c r="O61" s="330"/>
      <c r="P61" s="1268"/>
    </row>
    <row r="62" spans="1:16" ht="99.9" customHeight="1" x14ac:dyDescent="0.3">
      <c r="B62" s="12"/>
      <c r="C62" s="383"/>
      <c r="D62" s="12"/>
      <c r="E62" s="12"/>
      <c r="F62" s="339"/>
      <c r="G62" s="190"/>
      <c r="H62" s="12"/>
      <c r="I62" s="11"/>
      <c r="J62" s="17"/>
    </row>
    <row r="63" spans="1:16" ht="99.9" customHeight="1" x14ac:dyDescent="0.3">
      <c r="B63" s="12"/>
      <c r="C63" s="383"/>
      <c r="D63" s="12"/>
      <c r="E63" s="12"/>
      <c r="F63" s="339"/>
      <c r="G63" s="190"/>
      <c r="H63" s="12"/>
      <c r="I63" s="11"/>
      <c r="J63" s="17"/>
    </row>
    <row r="64" spans="1:16" ht="99.9" customHeight="1" x14ac:dyDescent="0.3">
      <c r="B64" s="12"/>
      <c r="C64" s="383"/>
      <c r="D64" s="12"/>
      <c r="E64" s="12"/>
      <c r="F64" s="12"/>
      <c r="G64" s="13"/>
      <c r="H64" s="12"/>
      <c r="I64" s="11"/>
      <c r="J64" s="17"/>
    </row>
    <row r="65" spans="2:10" ht="99.9" customHeight="1" x14ac:dyDescent="0.3">
      <c r="B65" s="12"/>
      <c r="C65" s="383"/>
      <c r="D65" s="12"/>
      <c r="E65" s="12"/>
      <c r="F65" s="12"/>
      <c r="G65" s="13"/>
      <c r="H65" s="12"/>
      <c r="I65" s="11"/>
      <c r="J65" s="17"/>
    </row>
    <row r="66" spans="2:10" ht="99.9" customHeight="1" x14ac:dyDescent="0.3">
      <c r="B66" s="12"/>
      <c r="C66" s="383"/>
      <c r="D66" s="12"/>
      <c r="E66" s="12"/>
      <c r="F66" s="12"/>
      <c r="G66" s="13"/>
      <c r="H66" s="12"/>
      <c r="I66" s="11"/>
      <c r="J66" s="17"/>
    </row>
    <row r="67" spans="2:10" ht="99.9" customHeight="1" x14ac:dyDescent="0.3">
      <c r="B67" s="12"/>
      <c r="C67" s="383"/>
      <c r="D67" s="12"/>
      <c r="E67" s="12"/>
      <c r="F67" s="12"/>
      <c r="G67" s="13"/>
      <c r="H67" s="12"/>
      <c r="I67" s="11"/>
      <c r="J67" s="17"/>
    </row>
    <row r="68" spans="2:10" ht="99.9" customHeight="1" x14ac:dyDescent="0.3">
      <c r="B68" s="12"/>
      <c r="C68" s="383"/>
      <c r="D68" s="12"/>
      <c r="E68" s="12"/>
      <c r="F68" s="12"/>
      <c r="G68" s="13"/>
      <c r="H68" s="12"/>
      <c r="I68" s="11"/>
      <c r="J68" s="17"/>
    </row>
    <row r="69" spans="2:10" ht="99.9" customHeight="1" x14ac:dyDescent="0.3">
      <c r="B69" s="12"/>
      <c r="C69" s="383"/>
      <c r="D69" s="12"/>
      <c r="E69" s="12"/>
      <c r="F69" s="12"/>
      <c r="G69" s="13"/>
      <c r="H69" s="12"/>
      <c r="I69" s="11"/>
      <c r="J69" s="17"/>
    </row>
    <row r="70" spans="2:10" ht="99.9" customHeight="1" x14ac:dyDescent="0.3">
      <c r="B70" s="12"/>
      <c r="C70" s="383"/>
      <c r="D70" s="12"/>
      <c r="E70" s="12"/>
      <c r="F70" s="12"/>
      <c r="G70" s="13"/>
      <c r="H70" s="12"/>
      <c r="I70" s="11"/>
      <c r="J70" s="17"/>
    </row>
    <row r="71" spans="2:10" ht="99.9" customHeight="1" x14ac:dyDescent="0.3">
      <c r="B71" s="12"/>
      <c r="C71" s="383"/>
      <c r="D71" s="12"/>
      <c r="E71" s="12"/>
      <c r="F71" s="12"/>
      <c r="G71" s="13"/>
      <c r="H71" s="12"/>
      <c r="I71" s="11"/>
      <c r="J71" s="17"/>
    </row>
    <row r="72" spans="2:10" ht="99.9" customHeight="1" x14ac:dyDescent="0.3">
      <c r="B72" s="12"/>
      <c r="C72" s="383"/>
      <c r="D72" s="12"/>
      <c r="E72" s="12"/>
      <c r="F72" s="12"/>
      <c r="G72" s="13"/>
      <c r="H72" s="12"/>
      <c r="I72" s="11"/>
      <c r="J72" s="17"/>
    </row>
    <row r="73" spans="2:10" ht="99.9" customHeight="1" x14ac:dyDescent="0.3">
      <c r="B73" s="12"/>
      <c r="C73" s="383"/>
      <c r="D73" s="12"/>
      <c r="E73" s="12"/>
      <c r="F73" s="12"/>
      <c r="G73" s="13"/>
      <c r="H73" s="12"/>
      <c r="I73" s="11"/>
      <c r="J73" s="17"/>
    </row>
    <row r="74" spans="2:10" ht="99.9" customHeight="1" x14ac:dyDescent="0.3">
      <c r="B74" s="12"/>
      <c r="C74" s="383"/>
      <c r="D74" s="12"/>
      <c r="E74" s="12"/>
      <c r="F74" s="12"/>
      <c r="G74" s="13"/>
      <c r="H74" s="12"/>
      <c r="I74" s="11"/>
      <c r="J74" s="17"/>
    </row>
    <row r="75" spans="2:10" ht="99.9" customHeight="1" x14ac:dyDescent="0.3">
      <c r="B75" s="12"/>
      <c r="C75" s="383"/>
      <c r="D75" s="12"/>
      <c r="E75" s="12"/>
      <c r="F75" s="12"/>
      <c r="G75" s="13"/>
      <c r="H75" s="12"/>
      <c r="I75" s="11"/>
      <c r="J75" s="17"/>
    </row>
    <row r="76" spans="2:10" ht="99.9" customHeight="1" x14ac:dyDescent="0.3">
      <c r="B76" s="12"/>
      <c r="C76" s="383"/>
      <c r="D76" s="12"/>
      <c r="E76" s="12"/>
      <c r="F76" s="12"/>
      <c r="G76" s="13"/>
      <c r="H76" s="12"/>
      <c r="I76" s="11"/>
      <c r="J76" s="17"/>
    </row>
    <row r="77" spans="2:10" ht="99.9" customHeight="1" x14ac:dyDescent="0.3">
      <c r="B77" s="12"/>
      <c r="C77" s="383"/>
      <c r="D77" s="12"/>
      <c r="E77" s="12"/>
      <c r="F77" s="12"/>
      <c r="G77" s="13"/>
      <c r="H77" s="12"/>
      <c r="I77" s="11"/>
      <c r="J77" s="17"/>
    </row>
    <row r="78" spans="2:10" ht="99.9" customHeight="1" x14ac:dyDescent="0.3">
      <c r="B78" s="12"/>
      <c r="C78" s="383"/>
      <c r="D78" s="12"/>
      <c r="E78" s="12"/>
      <c r="F78" s="12"/>
      <c r="G78" s="13"/>
      <c r="H78" s="12"/>
      <c r="I78" s="11"/>
      <c r="J78" s="17"/>
    </row>
    <row r="79" spans="2:10" ht="99.9" customHeight="1" x14ac:dyDescent="0.3">
      <c r="B79" s="12"/>
      <c r="C79" s="383"/>
      <c r="D79" s="12"/>
      <c r="E79" s="12"/>
      <c r="F79" s="12"/>
      <c r="G79" s="13"/>
      <c r="H79" s="12"/>
      <c r="I79" s="11"/>
      <c r="J79" s="17"/>
    </row>
    <row r="80" spans="2:10" ht="99.9" customHeight="1" x14ac:dyDescent="0.3">
      <c r="B80" s="12"/>
      <c r="C80" s="383"/>
      <c r="D80" s="12"/>
      <c r="E80" s="12"/>
      <c r="F80" s="12"/>
      <c r="G80" s="13"/>
      <c r="H80" s="12"/>
      <c r="I80" s="11"/>
      <c r="J80" s="17"/>
    </row>
    <row r="81" spans="2:10" ht="99.9" customHeight="1" x14ac:dyDescent="0.3">
      <c r="B81" s="12"/>
      <c r="C81" s="383"/>
      <c r="D81" s="12"/>
      <c r="E81" s="12"/>
      <c r="F81" s="12"/>
      <c r="G81" s="13"/>
      <c r="H81" s="12"/>
      <c r="I81" s="11"/>
      <c r="J81" s="17"/>
    </row>
    <row r="82" spans="2:10" ht="99.9" customHeight="1" x14ac:dyDescent="0.3">
      <c r="B82" s="12"/>
      <c r="C82" s="383"/>
      <c r="D82" s="12"/>
      <c r="E82" s="12"/>
      <c r="F82" s="12"/>
      <c r="G82" s="13"/>
      <c r="H82" s="12"/>
      <c r="I82" s="11"/>
      <c r="J82" s="17"/>
    </row>
    <row r="83" spans="2:10" ht="99.9" customHeight="1" x14ac:dyDescent="0.3">
      <c r="B83" s="12"/>
      <c r="C83" s="383"/>
      <c r="D83" s="12"/>
      <c r="E83" s="12"/>
      <c r="F83" s="12"/>
      <c r="G83" s="13"/>
      <c r="H83" s="12"/>
      <c r="I83" s="11"/>
      <c r="J83" s="17"/>
    </row>
    <row r="84" spans="2:10" ht="99.9" customHeight="1" x14ac:dyDescent="0.3">
      <c r="B84" s="12"/>
      <c r="C84" s="383"/>
      <c r="D84" s="12"/>
      <c r="E84" s="12"/>
      <c r="F84" s="12"/>
      <c r="G84" s="13"/>
      <c r="H84" s="12"/>
      <c r="I84" s="11"/>
      <c r="J84" s="17"/>
    </row>
    <row r="85" spans="2:10" ht="99.9" customHeight="1" x14ac:dyDescent="0.3">
      <c r="B85" s="12"/>
      <c r="C85" s="383"/>
      <c r="D85" s="12"/>
      <c r="E85" s="12"/>
      <c r="F85" s="12"/>
      <c r="G85" s="13"/>
      <c r="H85" s="12"/>
      <c r="I85" s="11"/>
      <c r="J85" s="17"/>
    </row>
    <row r="86" spans="2:10" ht="99.9" customHeight="1" x14ac:dyDescent="0.3">
      <c r="B86" s="12"/>
      <c r="C86" s="383"/>
      <c r="D86" s="12"/>
      <c r="E86" s="12"/>
      <c r="F86" s="12"/>
      <c r="G86" s="13"/>
      <c r="H86" s="12"/>
      <c r="I86" s="11"/>
      <c r="J86" s="17"/>
    </row>
    <row r="87" spans="2:10" ht="99.9" customHeight="1" x14ac:dyDescent="0.3">
      <c r="B87" s="12"/>
      <c r="C87" s="383"/>
      <c r="D87" s="12"/>
      <c r="E87" s="12"/>
      <c r="F87" s="12"/>
      <c r="G87" s="13"/>
      <c r="H87" s="12"/>
      <c r="I87" s="11"/>
      <c r="J87" s="17"/>
    </row>
    <row r="88" spans="2:10" ht="99.9" customHeight="1" x14ac:dyDescent="0.3">
      <c r="B88" s="12"/>
      <c r="C88" s="383"/>
      <c r="D88" s="12"/>
      <c r="E88" s="12"/>
      <c r="F88" s="12"/>
      <c r="G88" s="13"/>
      <c r="H88" s="12"/>
      <c r="I88" s="11"/>
      <c r="J88" s="17"/>
    </row>
    <row r="89" spans="2:10" ht="99.9" customHeight="1" x14ac:dyDescent="0.3">
      <c r="B89" s="12"/>
      <c r="C89" s="383"/>
      <c r="D89" s="12"/>
      <c r="E89" s="12"/>
      <c r="F89" s="12"/>
      <c r="G89" s="13"/>
      <c r="H89" s="12"/>
      <c r="I89" s="11"/>
      <c r="J89" s="17"/>
    </row>
    <row r="90" spans="2:10" ht="99.9" customHeight="1" x14ac:dyDescent="0.3">
      <c r="B90" s="12"/>
      <c r="C90" s="383"/>
      <c r="D90" s="12"/>
      <c r="E90" s="12"/>
      <c r="F90" s="12"/>
      <c r="G90" s="13"/>
      <c r="H90" s="12"/>
      <c r="I90" s="11"/>
      <c r="J90" s="17"/>
    </row>
    <row r="91" spans="2:10" ht="99.9" customHeight="1" x14ac:dyDescent="0.3">
      <c r="B91" s="12"/>
      <c r="C91" s="383"/>
      <c r="D91" s="12"/>
      <c r="E91" s="12"/>
      <c r="F91" s="12"/>
      <c r="G91" s="13"/>
      <c r="H91" s="12"/>
      <c r="I91" s="11"/>
      <c r="J91" s="17"/>
    </row>
    <row r="92" spans="2:10" ht="99.9" customHeight="1" x14ac:dyDescent="0.3">
      <c r="B92" s="12"/>
      <c r="C92" s="383"/>
      <c r="D92" s="12"/>
      <c r="E92" s="12"/>
      <c r="F92" s="12"/>
      <c r="G92" s="13"/>
      <c r="H92" s="12"/>
      <c r="I92" s="11"/>
      <c r="J92" s="17"/>
    </row>
    <row r="93" spans="2:10" ht="99.9" customHeight="1" x14ac:dyDescent="0.3">
      <c r="B93" s="12"/>
      <c r="C93" s="383"/>
      <c r="D93" s="12"/>
      <c r="E93" s="12"/>
      <c r="F93" s="12"/>
      <c r="G93" s="13"/>
      <c r="H93" s="12"/>
      <c r="I93" s="11"/>
      <c r="J93" s="17"/>
    </row>
    <row r="94" spans="2:10" ht="99.9" customHeight="1" x14ac:dyDescent="0.3">
      <c r="B94" s="12"/>
      <c r="C94" s="383"/>
      <c r="D94" s="12"/>
      <c r="E94" s="12"/>
      <c r="F94" s="12"/>
      <c r="G94" s="13"/>
      <c r="H94" s="12"/>
      <c r="I94" s="11"/>
      <c r="J94" s="17"/>
    </row>
    <row r="95" spans="2:10" ht="99.9" customHeight="1" x14ac:dyDescent="0.3">
      <c r="B95" s="12"/>
      <c r="C95" s="383"/>
      <c r="D95" s="12"/>
      <c r="E95" s="12"/>
      <c r="F95" s="12"/>
      <c r="G95" s="13"/>
      <c r="H95" s="12"/>
      <c r="I95" s="11"/>
      <c r="J95" s="17"/>
    </row>
    <row r="96" spans="2:10" ht="99.9" customHeight="1" x14ac:dyDescent="0.3">
      <c r="B96" s="12"/>
      <c r="C96" s="383"/>
      <c r="D96" s="12"/>
      <c r="E96" s="12"/>
      <c r="F96" s="12"/>
      <c r="G96" s="13"/>
      <c r="H96" s="12"/>
      <c r="I96" s="11"/>
      <c r="J96" s="17"/>
    </row>
    <row r="97" spans="2:10" ht="99.9" customHeight="1" x14ac:dyDescent="0.3">
      <c r="B97" s="12"/>
      <c r="C97" s="383"/>
      <c r="D97" s="12"/>
      <c r="E97" s="12"/>
      <c r="F97" s="12"/>
      <c r="G97" s="13"/>
      <c r="H97" s="12"/>
      <c r="I97" s="11"/>
      <c r="J97" s="17"/>
    </row>
    <row r="98" spans="2:10" ht="99.9" customHeight="1" x14ac:dyDescent="0.3">
      <c r="B98" s="12"/>
      <c r="C98" s="383"/>
      <c r="D98" s="12"/>
      <c r="E98" s="12"/>
      <c r="F98" s="12"/>
      <c r="G98" s="13"/>
      <c r="H98" s="12"/>
      <c r="I98" s="11"/>
      <c r="J98" s="17"/>
    </row>
    <row r="99" spans="2:10" ht="99.9" customHeight="1" x14ac:dyDescent="0.3">
      <c r="B99" s="12"/>
      <c r="C99" s="383"/>
      <c r="D99" s="12"/>
      <c r="E99" s="12"/>
      <c r="F99" s="12"/>
      <c r="G99" s="13"/>
      <c r="H99" s="12"/>
      <c r="I99" s="11"/>
      <c r="J99" s="17"/>
    </row>
    <row r="100" spans="2:10" ht="99.9" customHeight="1" x14ac:dyDescent="0.3">
      <c r="B100" s="12"/>
      <c r="C100" s="383"/>
      <c r="D100" s="12"/>
      <c r="E100" s="12"/>
      <c r="F100" s="12"/>
      <c r="G100" s="13"/>
      <c r="H100" s="12"/>
      <c r="I100" s="11"/>
      <c r="J100" s="17"/>
    </row>
    <row r="101" spans="2:10" ht="99.9" customHeight="1" x14ac:dyDescent="0.3">
      <c r="B101" s="12"/>
      <c r="C101" s="383"/>
      <c r="D101" s="12"/>
      <c r="E101" s="12"/>
      <c r="F101" s="12"/>
      <c r="G101" s="13"/>
      <c r="H101" s="12"/>
      <c r="I101" s="11"/>
      <c r="J101" s="17"/>
    </row>
    <row r="102" spans="2:10" ht="99.9" customHeight="1" x14ac:dyDescent="0.3">
      <c r="B102" s="12"/>
      <c r="C102" s="383"/>
      <c r="D102" s="12"/>
      <c r="E102" s="12"/>
      <c r="F102" s="12"/>
      <c r="G102" s="13"/>
      <c r="H102" s="12"/>
      <c r="I102" s="11"/>
      <c r="J102" s="17"/>
    </row>
    <row r="103" spans="2:10" ht="99.9" customHeight="1" x14ac:dyDescent="0.3">
      <c r="B103" s="12"/>
      <c r="C103" s="383"/>
      <c r="D103" s="12"/>
      <c r="E103" s="12"/>
      <c r="F103" s="12"/>
      <c r="G103" s="13"/>
      <c r="H103" s="12"/>
      <c r="I103" s="11"/>
      <c r="J103" s="17"/>
    </row>
    <row r="104" spans="2:10" ht="99.9" customHeight="1" x14ac:dyDescent="0.3">
      <c r="B104" s="12"/>
      <c r="C104" s="383"/>
      <c r="D104" s="12"/>
      <c r="E104" s="12"/>
      <c r="F104" s="12"/>
      <c r="G104" s="13"/>
      <c r="H104" s="12"/>
      <c r="I104" s="11"/>
      <c r="J104" s="17"/>
    </row>
    <row r="105" spans="2:10" ht="99.9" customHeight="1" x14ac:dyDescent="0.3">
      <c r="B105" s="12"/>
      <c r="C105" s="383"/>
      <c r="D105" s="12"/>
      <c r="E105" s="12"/>
      <c r="F105" s="12"/>
      <c r="G105" s="13"/>
      <c r="H105" s="12"/>
      <c r="I105" s="11"/>
      <c r="J105" s="17"/>
    </row>
    <row r="106" spans="2:10" ht="99.9" customHeight="1" x14ac:dyDescent="0.3">
      <c r="B106" s="12"/>
      <c r="C106" s="383"/>
      <c r="D106" s="12"/>
      <c r="E106" s="12"/>
      <c r="F106" s="12"/>
      <c r="G106" s="13"/>
      <c r="H106" s="12"/>
      <c r="I106" s="11"/>
      <c r="J106" s="17"/>
    </row>
    <row r="107" spans="2:10" ht="99.9" customHeight="1" x14ac:dyDescent="0.3">
      <c r="B107" s="12"/>
      <c r="C107" s="383"/>
      <c r="D107" s="12"/>
      <c r="E107" s="12"/>
      <c r="F107" s="12"/>
      <c r="G107" s="13"/>
      <c r="H107" s="12"/>
      <c r="I107" s="11"/>
      <c r="J107" s="17"/>
    </row>
    <row r="108" spans="2:10" ht="99.9" customHeight="1" x14ac:dyDescent="0.3">
      <c r="B108" s="12"/>
      <c r="C108" s="383"/>
      <c r="D108" s="12"/>
      <c r="E108" s="12"/>
      <c r="F108" s="12"/>
      <c r="G108" s="13"/>
      <c r="H108" s="12"/>
      <c r="I108" s="11"/>
      <c r="J108" s="17"/>
    </row>
    <row r="109" spans="2:10" ht="99.9" customHeight="1" x14ac:dyDescent="0.3">
      <c r="B109" s="12"/>
      <c r="C109" s="383"/>
      <c r="D109" s="12"/>
      <c r="E109" s="12"/>
      <c r="F109" s="12"/>
      <c r="G109" s="13"/>
      <c r="H109" s="12"/>
      <c r="I109" s="11"/>
      <c r="J109" s="17"/>
    </row>
    <row r="110" spans="2:10" ht="99.9" customHeight="1" x14ac:dyDescent="0.3">
      <c r="B110" s="12"/>
      <c r="C110" s="383"/>
      <c r="D110" s="12"/>
      <c r="E110" s="12"/>
      <c r="F110" s="12"/>
      <c r="G110" s="13"/>
      <c r="H110" s="12"/>
      <c r="I110" s="11"/>
      <c r="J110" s="17"/>
    </row>
    <row r="111" spans="2:10" ht="99.9" customHeight="1" x14ac:dyDescent="0.3">
      <c r="B111" s="12"/>
      <c r="C111" s="383"/>
      <c r="D111" s="12"/>
      <c r="E111" s="12"/>
      <c r="F111" s="12"/>
      <c r="G111" s="13"/>
      <c r="H111" s="12"/>
      <c r="I111" s="11"/>
      <c r="J111" s="17"/>
    </row>
    <row r="112" spans="2:10" ht="99.9" customHeight="1" x14ac:dyDescent="0.3">
      <c r="B112" s="12"/>
      <c r="C112" s="383"/>
      <c r="D112" s="12"/>
      <c r="E112" s="12"/>
      <c r="F112" s="12"/>
      <c r="G112" s="13"/>
      <c r="H112" s="12"/>
      <c r="I112" s="11"/>
      <c r="J112" s="17"/>
    </row>
    <row r="113" spans="2:10" ht="99.9" customHeight="1" x14ac:dyDescent="0.3">
      <c r="B113" s="12"/>
      <c r="C113" s="383"/>
      <c r="D113" s="12"/>
      <c r="E113" s="12"/>
      <c r="F113" s="12"/>
      <c r="G113" s="13"/>
      <c r="H113" s="12"/>
      <c r="I113" s="11"/>
      <c r="J113" s="17"/>
    </row>
    <row r="114" spans="2:10" ht="99.9" customHeight="1" x14ac:dyDescent="0.3">
      <c r="B114" s="12"/>
      <c r="C114" s="383"/>
      <c r="D114" s="12"/>
      <c r="E114" s="12"/>
      <c r="F114" s="12"/>
      <c r="G114" s="13"/>
      <c r="H114" s="12"/>
      <c r="I114" s="11"/>
      <c r="J114" s="17"/>
    </row>
    <row r="115" spans="2:10" ht="99.9" customHeight="1" x14ac:dyDescent="0.3">
      <c r="B115" s="12"/>
      <c r="C115" s="383"/>
      <c r="D115" s="12"/>
      <c r="E115" s="12"/>
      <c r="F115" s="12"/>
      <c r="G115" s="13"/>
      <c r="H115" s="12"/>
      <c r="I115" s="11"/>
      <c r="J115" s="17"/>
    </row>
    <row r="116" spans="2:10" ht="99.9" customHeight="1" x14ac:dyDescent="0.3">
      <c r="B116" s="12"/>
      <c r="C116" s="383"/>
      <c r="D116" s="12"/>
      <c r="E116" s="12"/>
      <c r="F116" s="12"/>
      <c r="G116" s="13"/>
      <c r="H116" s="12"/>
      <c r="I116" s="11"/>
      <c r="J116" s="17"/>
    </row>
    <row r="117" spans="2:10" ht="99.9" customHeight="1" x14ac:dyDescent="0.3">
      <c r="B117" s="12"/>
      <c r="C117" s="383"/>
      <c r="D117" s="12"/>
      <c r="E117" s="12"/>
      <c r="F117" s="12"/>
      <c r="G117" s="13"/>
      <c r="H117" s="12"/>
      <c r="I117" s="11"/>
      <c r="J117" s="17"/>
    </row>
    <row r="118" spans="2:10" ht="99.9" customHeight="1" x14ac:dyDescent="0.3">
      <c r="B118" s="12"/>
      <c r="C118" s="383"/>
      <c r="D118" s="12"/>
      <c r="E118" s="12"/>
      <c r="F118" s="12"/>
      <c r="G118" s="13"/>
      <c r="H118" s="12"/>
      <c r="I118" s="11"/>
      <c r="J118" s="17"/>
    </row>
    <row r="119" spans="2:10" ht="99.9" customHeight="1" x14ac:dyDescent="0.3">
      <c r="B119" s="12"/>
      <c r="C119" s="383"/>
      <c r="D119" s="12"/>
      <c r="E119" s="12"/>
      <c r="F119" s="12"/>
      <c r="G119" s="13"/>
      <c r="H119" s="12"/>
      <c r="I119" s="11"/>
      <c r="J119" s="17"/>
    </row>
    <row r="120" spans="2:10" ht="99.9" customHeight="1" x14ac:dyDescent="0.3">
      <c r="B120" s="12"/>
      <c r="C120" s="383"/>
      <c r="D120" s="12"/>
      <c r="E120" s="12"/>
      <c r="F120" s="12"/>
      <c r="G120" s="13"/>
      <c r="H120" s="12"/>
      <c r="I120" s="11"/>
      <c r="J120" s="17"/>
    </row>
    <row r="121" spans="2:10" ht="99.9" customHeight="1" x14ac:dyDescent="0.3">
      <c r="B121" s="12"/>
      <c r="C121" s="383"/>
      <c r="D121" s="12"/>
      <c r="E121" s="12"/>
      <c r="F121" s="12"/>
      <c r="G121" s="13"/>
      <c r="H121" s="12"/>
      <c r="I121" s="11"/>
      <c r="J121" s="17"/>
    </row>
    <row r="122" spans="2:10" ht="99.9" customHeight="1" x14ac:dyDescent="0.3">
      <c r="B122" s="12"/>
      <c r="C122" s="383"/>
      <c r="D122" s="12"/>
      <c r="E122" s="12"/>
      <c r="F122" s="12"/>
      <c r="G122" s="13"/>
      <c r="H122" s="12"/>
      <c r="I122" s="11"/>
      <c r="J122" s="17"/>
    </row>
    <row r="123" spans="2:10" ht="99.9" customHeight="1" x14ac:dyDescent="0.3">
      <c r="B123" s="12"/>
      <c r="C123" s="383"/>
      <c r="D123" s="12"/>
      <c r="E123" s="12"/>
      <c r="F123" s="12"/>
      <c r="G123" s="13"/>
      <c r="H123" s="12"/>
      <c r="I123" s="11"/>
      <c r="J123" s="17"/>
    </row>
    <row r="124" spans="2:10" ht="99.9" customHeight="1" x14ac:dyDescent="0.3">
      <c r="B124" s="12"/>
      <c r="C124" s="383"/>
      <c r="D124" s="12"/>
      <c r="E124" s="12"/>
      <c r="F124" s="12"/>
      <c r="G124" s="13"/>
      <c r="H124" s="12"/>
      <c r="I124" s="11"/>
      <c r="J124" s="17"/>
    </row>
    <row r="125" spans="2:10" ht="99.9" customHeight="1" x14ac:dyDescent="0.3">
      <c r="B125" s="12"/>
      <c r="C125" s="383"/>
      <c r="D125" s="12"/>
      <c r="E125" s="12"/>
      <c r="F125" s="12"/>
      <c r="G125" s="13"/>
      <c r="H125" s="12"/>
      <c r="I125" s="11"/>
      <c r="J125" s="17"/>
    </row>
    <row r="126" spans="2:10" ht="99.9" customHeight="1" x14ac:dyDescent="0.3">
      <c r="B126" s="12"/>
      <c r="C126" s="383"/>
      <c r="D126" s="12"/>
      <c r="E126" s="12"/>
      <c r="F126" s="12"/>
      <c r="G126" s="13"/>
      <c r="H126" s="12"/>
      <c r="I126" s="11"/>
      <c r="J126" s="17"/>
    </row>
    <row r="127" spans="2:10" ht="99.9" customHeight="1" x14ac:dyDescent="0.3">
      <c r="B127" s="12"/>
      <c r="C127" s="383"/>
      <c r="D127" s="12"/>
      <c r="E127" s="12"/>
      <c r="F127" s="12"/>
      <c r="G127" s="13"/>
      <c r="H127" s="12"/>
      <c r="I127" s="11"/>
      <c r="J127" s="17"/>
    </row>
    <row r="128" spans="2:10" ht="99.9" customHeight="1" x14ac:dyDescent="0.3">
      <c r="B128" s="12"/>
      <c r="C128" s="383"/>
      <c r="D128" s="12"/>
      <c r="E128" s="12"/>
      <c r="F128" s="12"/>
      <c r="G128" s="13"/>
      <c r="H128" s="12"/>
      <c r="I128" s="11"/>
      <c r="J128" s="17"/>
    </row>
    <row r="129" spans="2:10" ht="99.9" customHeight="1" x14ac:dyDescent="0.3">
      <c r="B129" s="12"/>
      <c r="C129" s="383"/>
      <c r="D129" s="12"/>
      <c r="E129" s="12"/>
      <c r="F129" s="12"/>
      <c r="G129" s="13"/>
      <c r="H129" s="12"/>
      <c r="I129" s="11"/>
      <c r="J129" s="17"/>
    </row>
    <row r="130" spans="2:10" ht="99.9" customHeight="1" x14ac:dyDescent="0.3">
      <c r="B130" s="12"/>
      <c r="C130" s="383"/>
      <c r="D130" s="12"/>
      <c r="E130" s="12"/>
      <c r="F130" s="12"/>
      <c r="G130" s="13"/>
      <c r="H130" s="12"/>
      <c r="I130" s="11"/>
      <c r="J130" s="17"/>
    </row>
    <row r="131" spans="2:10" ht="99.9" customHeight="1" x14ac:dyDescent="0.3">
      <c r="B131" s="12"/>
      <c r="C131" s="383"/>
      <c r="D131" s="12"/>
      <c r="E131" s="12"/>
      <c r="F131" s="12"/>
      <c r="G131" s="13"/>
      <c r="H131" s="12"/>
      <c r="I131" s="11"/>
      <c r="J131" s="17"/>
    </row>
    <row r="132" spans="2:10" ht="99.9" customHeight="1" x14ac:dyDescent="0.3">
      <c r="B132" s="12"/>
      <c r="C132" s="383"/>
      <c r="D132" s="12"/>
      <c r="E132" s="12"/>
      <c r="F132" s="12"/>
      <c r="G132" s="13"/>
      <c r="H132" s="12"/>
      <c r="I132" s="11"/>
      <c r="J132" s="17"/>
    </row>
    <row r="133" spans="2:10" ht="99.9" customHeight="1" x14ac:dyDescent="0.3">
      <c r="B133" s="12"/>
      <c r="C133" s="383"/>
      <c r="D133" s="12"/>
      <c r="E133" s="12"/>
      <c r="F133" s="12"/>
      <c r="G133" s="13"/>
      <c r="H133" s="12"/>
      <c r="I133" s="11"/>
      <c r="J133" s="17"/>
    </row>
    <row r="134" spans="2:10" ht="99.9" customHeight="1" x14ac:dyDescent="0.3">
      <c r="B134" s="12"/>
      <c r="C134" s="383"/>
      <c r="D134" s="12"/>
      <c r="E134" s="12"/>
      <c r="F134" s="12"/>
      <c r="G134" s="13"/>
      <c r="H134" s="12"/>
      <c r="I134" s="11"/>
      <c r="J134" s="17"/>
    </row>
    <row r="135" spans="2:10" ht="99.9" customHeight="1" x14ac:dyDescent="0.3">
      <c r="B135" s="12"/>
      <c r="C135" s="383"/>
      <c r="D135" s="12"/>
      <c r="E135" s="12"/>
      <c r="F135" s="12"/>
      <c r="G135" s="13"/>
      <c r="H135" s="12"/>
      <c r="I135" s="11"/>
      <c r="J135" s="17"/>
    </row>
    <row r="136" spans="2:10" ht="99.9" customHeight="1" x14ac:dyDescent="0.3">
      <c r="B136" s="12"/>
      <c r="C136" s="383"/>
      <c r="D136" s="12"/>
      <c r="E136" s="12"/>
      <c r="F136" s="12"/>
      <c r="G136" s="13"/>
      <c r="H136" s="12"/>
      <c r="I136" s="11"/>
      <c r="J136" s="17"/>
    </row>
    <row r="137" spans="2:10" ht="99.9" customHeight="1" x14ac:dyDescent="0.3">
      <c r="B137" s="12"/>
      <c r="C137" s="383"/>
      <c r="D137" s="12"/>
      <c r="E137" s="12"/>
      <c r="F137" s="12"/>
      <c r="G137" s="13"/>
      <c r="H137" s="12"/>
      <c r="I137" s="11"/>
      <c r="J137" s="17"/>
    </row>
    <row r="138" spans="2:10" ht="99.9" customHeight="1" x14ac:dyDescent="0.3">
      <c r="B138" s="12"/>
      <c r="C138" s="383"/>
      <c r="D138" s="12"/>
      <c r="E138" s="12"/>
      <c r="F138" s="12"/>
      <c r="G138" s="13"/>
      <c r="H138" s="12"/>
      <c r="I138" s="11"/>
      <c r="J138" s="17"/>
    </row>
    <row r="139" spans="2:10" ht="99.9" customHeight="1" x14ac:dyDescent="0.3">
      <c r="B139" s="12"/>
      <c r="C139" s="383"/>
      <c r="D139" s="12"/>
      <c r="E139" s="12"/>
      <c r="F139" s="12"/>
      <c r="G139" s="13"/>
      <c r="H139" s="12"/>
      <c r="I139" s="11"/>
      <c r="J139" s="17"/>
    </row>
    <row r="140" spans="2:10" ht="99.9" customHeight="1" x14ac:dyDescent="0.3">
      <c r="B140" s="12"/>
      <c r="C140" s="383"/>
      <c r="D140" s="12"/>
      <c r="E140" s="12"/>
      <c r="F140" s="12"/>
      <c r="G140" s="13"/>
      <c r="H140" s="12"/>
      <c r="I140" s="11"/>
      <c r="J140" s="17"/>
    </row>
    <row r="141" spans="2:10" ht="99.9" customHeight="1" x14ac:dyDescent="0.3">
      <c r="B141" s="12"/>
      <c r="C141" s="383"/>
      <c r="D141" s="12"/>
      <c r="E141" s="12"/>
      <c r="F141" s="12"/>
      <c r="G141" s="13"/>
      <c r="H141" s="12"/>
      <c r="I141" s="11"/>
      <c r="J141" s="17"/>
    </row>
    <row r="142" spans="2:10" ht="99.9" customHeight="1" x14ac:dyDescent="0.3">
      <c r="B142" s="12"/>
      <c r="C142" s="383"/>
      <c r="D142" s="12"/>
      <c r="E142" s="12"/>
      <c r="F142" s="12"/>
      <c r="G142" s="13"/>
      <c r="H142" s="12"/>
      <c r="I142" s="11"/>
      <c r="J142" s="17"/>
    </row>
    <row r="143" spans="2:10" ht="99.9" customHeight="1" x14ac:dyDescent="0.3">
      <c r="B143" s="12"/>
      <c r="C143" s="383"/>
      <c r="D143" s="12"/>
      <c r="E143" s="12"/>
      <c r="F143" s="12"/>
      <c r="G143" s="13"/>
      <c r="H143" s="12"/>
      <c r="I143" s="11"/>
      <c r="J143" s="17"/>
    </row>
    <row r="144" spans="2:10" ht="99.9" customHeight="1" x14ac:dyDescent="0.3">
      <c r="B144" s="12"/>
      <c r="C144" s="383"/>
      <c r="D144" s="12"/>
      <c r="E144" s="12"/>
      <c r="F144" s="12"/>
      <c r="G144" s="13"/>
      <c r="H144" s="12"/>
      <c r="I144" s="11"/>
      <c r="J144" s="17"/>
    </row>
    <row r="145" spans="2:10" ht="99.9" customHeight="1" x14ac:dyDescent="0.3">
      <c r="B145" s="12"/>
      <c r="C145" s="383"/>
      <c r="D145" s="12"/>
      <c r="E145" s="12"/>
      <c r="F145" s="12"/>
      <c r="G145" s="13"/>
      <c r="H145" s="12"/>
      <c r="I145" s="11"/>
      <c r="J145" s="17"/>
    </row>
    <row r="146" spans="2:10" ht="99.9" customHeight="1" x14ac:dyDescent="0.3">
      <c r="B146" s="12"/>
      <c r="C146" s="383"/>
      <c r="D146" s="12"/>
      <c r="E146" s="12"/>
      <c r="F146" s="12"/>
      <c r="G146" s="13"/>
      <c r="H146" s="12"/>
      <c r="I146" s="11"/>
      <c r="J146" s="17"/>
    </row>
    <row r="147" spans="2:10" ht="99.9" customHeight="1" x14ac:dyDescent="0.3">
      <c r="B147" s="12"/>
      <c r="C147" s="383"/>
      <c r="D147" s="12"/>
      <c r="E147" s="12"/>
      <c r="F147" s="12"/>
      <c r="G147" s="13"/>
      <c r="H147" s="12"/>
      <c r="I147" s="11"/>
      <c r="J147" s="17"/>
    </row>
    <row r="148" spans="2:10" ht="99.9" customHeight="1" x14ac:dyDescent="0.3">
      <c r="B148" s="12"/>
      <c r="C148" s="383"/>
      <c r="D148" s="12"/>
      <c r="E148" s="12"/>
      <c r="F148" s="12"/>
      <c r="G148" s="13"/>
      <c r="H148" s="12"/>
      <c r="I148" s="11"/>
      <c r="J148" s="17"/>
    </row>
    <row r="149" spans="2:10" ht="99.9" customHeight="1" x14ac:dyDescent="0.3">
      <c r="B149" s="12"/>
      <c r="C149" s="383"/>
      <c r="D149" s="12"/>
      <c r="E149" s="12"/>
      <c r="F149" s="12"/>
      <c r="G149" s="13"/>
      <c r="H149" s="12"/>
      <c r="I149" s="11"/>
      <c r="J149" s="17"/>
    </row>
    <row r="150" spans="2:10" ht="99.9" customHeight="1" x14ac:dyDescent="0.3">
      <c r="B150" s="12"/>
      <c r="C150" s="383"/>
      <c r="D150" s="12"/>
      <c r="E150" s="12"/>
      <c r="F150" s="12"/>
      <c r="G150" s="13"/>
      <c r="H150" s="12"/>
      <c r="I150" s="11"/>
      <c r="J150" s="17"/>
    </row>
    <row r="151" spans="2:10" ht="99.9" customHeight="1" x14ac:dyDescent="0.3">
      <c r="B151" s="12"/>
      <c r="C151" s="383"/>
      <c r="D151" s="12"/>
      <c r="E151" s="12"/>
      <c r="F151" s="12"/>
      <c r="G151" s="13"/>
      <c r="H151" s="12"/>
      <c r="I151" s="11"/>
      <c r="J151" s="17"/>
    </row>
    <row r="152" spans="2:10" ht="99.9" customHeight="1" x14ac:dyDescent="0.3">
      <c r="B152" s="12"/>
      <c r="C152" s="383"/>
      <c r="D152" s="12"/>
      <c r="E152" s="12"/>
      <c r="F152" s="12"/>
      <c r="G152" s="13"/>
      <c r="H152" s="12"/>
      <c r="I152" s="11"/>
      <c r="J152" s="17"/>
    </row>
    <row r="153" spans="2:10" ht="99.9" customHeight="1" x14ac:dyDescent="0.3">
      <c r="B153" s="12"/>
      <c r="C153" s="383"/>
      <c r="D153" s="12"/>
      <c r="E153" s="12"/>
      <c r="F153" s="12"/>
      <c r="G153" s="13"/>
      <c r="H153" s="12"/>
      <c r="I153" s="11"/>
      <c r="J153" s="17"/>
    </row>
    <row r="154" spans="2:10" ht="99.9" customHeight="1" x14ac:dyDescent="0.3">
      <c r="B154" s="12"/>
      <c r="C154" s="383"/>
      <c r="D154" s="12"/>
      <c r="E154" s="12"/>
      <c r="F154" s="12"/>
      <c r="G154" s="13"/>
      <c r="H154" s="12"/>
      <c r="I154" s="11"/>
      <c r="J154" s="17"/>
    </row>
    <row r="155" spans="2:10" ht="99.9" customHeight="1" x14ac:dyDescent="0.3">
      <c r="B155" s="12"/>
      <c r="C155" s="383"/>
      <c r="D155" s="12"/>
      <c r="E155" s="12"/>
      <c r="F155" s="12"/>
      <c r="G155" s="13"/>
      <c r="H155" s="12"/>
      <c r="I155" s="11"/>
      <c r="J155" s="17"/>
    </row>
    <row r="156" spans="2:10" ht="99.9" customHeight="1" x14ac:dyDescent="0.3">
      <c r="B156" s="12"/>
      <c r="C156" s="383"/>
      <c r="D156" s="12"/>
      <c r="E156" s="12"/>
      <c r="F156" s="12"/>
      <c r="G156" s="13"/>
      <c r="H156" s="12"/>
      <c r="I156" s="11"/>
      <c r="J156" s="17"/>
    </row>
    <row r="157" spans="2:10" ht="99.9" customHeight="1" x14ac:dyDescent="0.3">
      <c r="B157" s="12"/>
      <c r="C157" s="383"/>
      <c r="D157" s="12"/>
      <c r="E157" s="12"/>
      <c r="F157" s="12"/>
      <c r="G157" s="13"/>
      <c r="H157" s="12"/>
      <c r="I157" s="11"/>
      <c r="J157" s="17"/>
    </row>
    <row r="158" spans="2:10" ht="99.9" customHeight="1" x14ac:dyDescent="0.3">
      <c r="B158" s="12"/>
      <c r="C158" s="383"/>
      <c r="D158" s="12"/>
      <c r="E158" s="12"/>
      <c r="F158" s="12"/>
      <c r="G158" s="13"/>
      <c r="H158" s="12"/>
      <c r="I158" s="11"/>
      <c r="J158" s="17"/>
    </row>
    <row r="159" spans="2:10" ht="99.9" customHeight="1" x14ac:dyDescent="0.3">
      <c r="B159" s="12"/>
      <c r="C159" s="383"/>
      <c r="D159" s="12"/>
      <c r="E159" s="12"/>
      <c r="F159" s="12"/>
      <c r="G159" s="13"/>
      <c r="H159" s="12"/>
      <c r="I159" s="11"/>
      <c r="J159" s="17"/>
    </row>
    <row r="160" spans="2:10" ht="99.9" customHeight="1" x14ac:dyDescent="0.3">
      <c r="B160" s="12"/>
      <c r="C160" s="383"/>
      <c r="D160" s="12"/>
      <c r="E160" s="12"/>
      <c r="F160" s="12"/>
      <c r="G160" s="13"/>
      <c r="H160" s="12"/>
      <c r="I160" s="11"/>
      <c r="J160" s="17"/>
    </row>
    <row r="161" spans="2:10" ht="99.9" customHeight="1" x14ac:dyDescent="0.3">
      <c r="B161" s="12"/>
      <c r="C161" s="383"/>
      <c r="D161" s="12"/>
      <c r="E161" s="12"/>
      <c r="F161" s="12"/>
      <c r="G161" s="13"/>
      <c r="H161" s="12"/>
      <c r="I161" s="11"/>
      <c r="J161" s="17"/>
    </row>
    <row r="162" spans="2:10" ht="99.9" customHeight="1" x14ac:dyDescent="0.3">
      <c r="B162" s="12"/>
      <c r="C162" s="383"/>
      <c r="D162" s="12"/>
      <c r="E162" s="12"/>
      <c r="F162" s="12"/>
      <c r="G162" s="13"/>
      <c r="H162" s="12"/>
      <c r="I162" s="11"/>
      <c r="J162" s="17"/>
    </row>
    <row r="163" spans="2:10" ht="99.9" customHeight="1" x14ac:dyDescent="0.3">
      <c r="B163" s="12"/>
      <c r="C163" s="383"/>
      <c r="D163" s="12"/>
      <c r="E163" s="12"/>
      <c r="F163" s="12"/>
      <c r="G163" s="13"/>
      <c r="H163" s="12"/>
      <c r="I163" s="11"/>
      <c r="J163" s="17"/>
    </row>
    <row r="164" spans="2:10" ht="99.9" customHeight="1" x14ac:dyDescent="0.3">
      <c r="B164" s="12"/>
      <c r="C164" s="383"/>
      <c r="D164" s="12"/>
      <c r="E164" s="12"/>
      <c r="F164" s="12"/>
      <c r="G164" s="13"/>
      <c r="H164" s="12"/>
      <c r="I164" s="11"/>
      <c r="J164" s="17"/>
    </row>
    <row r="165" spans="2:10" ht="99.9" customHeight="1" x14ac:dyDescent="0.3">
      <c r="B165" s="12"/>
      <c r="C165" s="383"/>
      <c r="D165" s="12"/>
      <c r="E165" s="12"/>
      <c r="F165" s="12"/>
      <c r="G165" s="13"/>
      <c r="H165" s="12"/>
      <c r="I165" s="11"/>
      <c r="J165" s="17"/>
    </row>
    <row r="166" spans="2:10" ht="99.9" customHeight="1" x14ac:dyDescent="0.3">
      <c r="B166" s="12"/>
      <c r="C166" s="383"/>
      <c r="D166" s="12"/>
      <c r="E166" s="12"/>
      <c r="F166" s="12"/>
      <c r="G166" s="13"/>
      <c r="H166" s="12"/>
      <c r="I166" s="11"/>
      <c r="J166" s="17"/>
    </row>
    <row r="167" spans="2:10" ht="99.9" customHeight="1" x14ac:dyDescent="0.3">
      <c r="B167" s="12"/>
      <c r="C167" s="383"/>
      <c r="D167" s="12"/>
      <c r="E167" s="12"/>
      <c r="F167" s="12"/>
      <c r="G167" s="13"/>
      <c r="H167" s="12"/>
      <c r="I167" s="11"/>
      <c r="J167" s="17"/>
    </row>
    <row r="168" spans="2:10" ht="99.9" customHeight="1" x14ac:dyDescent="0.3">
      <c r="B168" s="12"/>
      <c r="C168" s="383"/>
      <c r="D168" s="12"/>
      <c r="E168" s="12"/>
      <c r="F168" s="12"/>
      <c r="G168" s="13"/>
      <c r="H168" s="12"/>
      <c r="I168" s="11"/>
      <c r="J168" s="17"/>
    </row>
    <row r="169" spans="2:10" ht="99.9" customHeight="1" x14ac:dyDescent="0.3">
      <c r="B169" s="12"/>
      <c r="C169" s="383"/>
      <c r="D169" s="12"/>
      <c r="E169" s="12"/>
      <c r="F169" s="12"/>
      <c r="G169" s="13"/>
      <c r="H169" s="12"/>
      <c r="I169" s="11"/>
      <c r="J169" s="17"/>
    </row>
    <row r="170" spans="2:10" ht="99.9" customHeight="1" x14ac:dyDescent="0.3">
      <c r="B170" s="12"/>
      <c r="C170" s="383"/>
      <c r="D170" s="12"/>
      <c r="E170" s="12"/>
      <c r="F170" s="12"/>
      <c r="G170" s="13"/>
      <c r="H170" s="12"/>
      <c r="I170" s="11"/>
      <c r="J170" s="17"/>
    </row>
    <row r="171" spans="2:10" ht="99.9" customHeight="1" x14ac:dyDescent="0.3">
      <c r="B171" s="12"/>
      <c r="C171" s="383"/>
      <c r="D171" s="12"/>
      <c r="E171" s="12"/>
      <c r="F171" s="12"/>
      <c r="G171" s="13"/>
      <c r="H171" s="12"/>
      <c r="I171" s="11"/>
      <c r="J171" s="17"/>
    </row>
    <row r="172" spans="2:10" ht="99.9" customHeight="1" x14ac:dyDescent="0.3">
      <c r="B172" s="12"/>
      <c r="C172" s="383"/>
      <c r="D172" s="12"/>
      <c r="E172" s="12"/>
      <c r="F172" s="12"/>
      <c r="G172" s="13"/>
      <c r="H172" s="12"/>
      <c r="I172" s="11"/>
      <c r="J172" s="17"/>
    </row>
    <row r="173" spans="2:10" ht="99.9" customHeight="1" x14ac:dyDescent="0.3">
      <c r="B173" s="12"/>
      <c r="C173" s="383"/>
      <c r="D173" s="12"/>
      <c r="E173" s="12"/>
      <c r="F173" s="12"/>
      <c r="G173" s="13"/>
      <c r="H173" s="12"/>
      <c r="I173" s="11"/>
      <c r="J173" s="17"/>
    </row>
    <row r="174" spans="2:10" ht="99.9" customHeight="1" x14ac:dyDescent="0.3">
      <c r="B174" s="12"/>
      <c r="C174" s="383"/>
      <c r="D174" s="12"/>
      <c r="E174" s="12"/>
      <c r="F174" s="12"/>
      <c r="G174" s="13"/>
      <c r="H174" s="12"/>
      <c r="I174" s="11"/>
      <c r="J174" s="17"/>
    </row>
    <row r="175" spans="2:10" ht="99.9" customHeight="1" x14ac:dyDescent="0.3">
      <c r="B175" s="12"/>
      <c r="C175" s="383"/>
      <c r="D175" s="12"/>
      <c r="E175" s="12"/>
      <c r="F175" s="12"/>
      <c r="G175" s="13"/>
      <c r="H175" s="12"/>
      <c r="I175" s="11"/>
      <c r="J175" s="17"/>
    </row>
    <row r="176" spans="2:10" ht="99.9" customHeight="1" x14ac:dyDescent="0.3">
      <c r="B176" s="12"/>
      <c r="C176" s="383"/>
      <c r="D176" s="12"/>
      <c r="E176" s="12"/>
      <c r="F176" s="12"/>
      <c r="G176" s="13"/>
      <c r="H176" s="12"/>
      <c r="I176" s="11"/>
      <c r="J176" s="17"/>
    </row>
    <row r="177" spans="2:10" ht="99.9" customHeight="1" x14ac:dyDescent="0.3">
      <c r="B177" s="12"/>
      <c r="C177" s="383"/>
      <c r="D177" s="12"/>
      <c r="E177" s="12"/>
      <c r="F177" s="12"/>
      <c r="G177" s="13"/>
      <c r="H177" s="12"/>
      <c r="I177" s="11"/>
      <c r="J177" s="17"/>
    </row>
    <row r="178" spans="2:10" ht="99.9" customHeight="1" x14ac:dyDescent="0.3">
      <c r="B178" s="12"/>
      <c r="C178" s="383"/>
      <c r="D178" s="12"/>
      <c r="E178" s="12"/>
      <c r="F178" s="12"/>
      <c r="G178" s="13"/>
      <c r="H178" s="12"/>
      <c r="I178" s="11"/>
      <c r="J178" s="17"/>
    </row>
    <row r="179" spans="2:10" ht="99.9" customHeight="1" x14ac:dyDescent="0.3">
      <c r="B179" s="12"/>
      <c r="C179" s="383"/>
      <c r="D179" s="12"/>
      <c r="E179" s="12"/>
      <c r="F179" s="12"/>
      <c r="G179" s="13"/>
      <c r="H179" s="12"/>
      <c r="I179" s="11"/>
      <c r="J179" s="17"/>
    </row>
    <row r="180" spans="2:10" x14ac:dyDescent="0.3">
      <c r="B180" s="12"/>
      <c r="C180" s="383"/>
      <c r="D180" s="12"/>
      <c r="E180" s="12"/>
      <c r="F180" s="12"/>
      <c r="G180" s="13"/>
      <c r="H180" s="12"/>
      <c r="I180" s="11"/>
      <c r="J180" s="17"/>
    </row>
    <row r="181" spans="2:10" x14ac:dyDescent="0.3">
      <c r="B181" s="12"/>
      <c r="C181" s="383"/>
      <c r="D181" s="12"/>
      <c r="E181" s="12"/>
      <c r="F181" s="12"/>
      <c r="G181" s="13"/>
      <c r="H181" s="12"/>
      <c r="I181" s="11"/>
      <c r="J181" s="17"/>
    </row>
    <row r="182" spans="2:10" x14ac:dyDescent="0.3">
      <c r="B182" s="12"/>
      <c r="C182" s="383"/>
      <c r="D182" s="12"/>
      <c r="E182" s="12"/>
      <c r="F182" s="12"/>
      <c r="G182" s="13"/>
      <c r="H182" s="12"/>
      <c r="I182" s="11"/>
      <c r="J182" s="17"/>
    </row>
    <row r="183" spans="2:10" x14ac:dyDescent="0.3">
      <c r="B183" s="12"/>
      <c r="C183" s="383"/>
      <c r="D183" s="12"/>
      <c r="E183" s="12"/>
      <c r="F183" s="12"/>
      <c r="G183" s="13"/>
      <c r="H183" s="12"/>
      <c r="I183" s="11"/>
      <c r="J183" s="17"/>
    </row>
    <row r="184" spans="2:10" x14ac:dyDescent="0.3">
      <c r="B184" s="12"/>
      <c r="C184" s="383"/>
      <c r="D184" s="12"/>
      <c r="E184" s="12"/>
      <c r="F184" s="12"/>
      <c r="G184" s="13"/>
      <c r="H184" s="12"/>
      <c r="I184" s="11"/>
      <c r="J184" s="17"/>
    </row>
    <row r="185" spans="2:10" x14ac:dyDescent="0.3">
      <c r="B185" s="12"/>
      <c r="C185" s="383"/>
      <c r="D185" s="12"/>
      <c r="E185" s="12"/>
      <c r="F185" s="12"/>
      <c r="G185" s="13"/>
      <c r="H185" s="12"/>
      <c r="I185" s="11"/>
      <c r="J185" s="17"/>
    </row>
    <row r="186" spans="2:10" x14ac:dyDescent="0.45">
      <c r="G186" s="13"/>
    </row>
  </sheetData>
  <autoFilter ref="A6:P61" xr:uid="{00000000-0001-0000-0400-000000000000}"/>
  <mergeCells count="22">
    <mergeCell ref="B26:B43"/>
    <mergeCell ref="B44:B61"/>
    <mergeCell ref="P44:P61"/>
    <mergeCell ref="P26:P43"/>
    <mergeCell ref="P4:P6"/>
    <mergeCell ref="H5:K5"/>
    <mergeCell ref="L5:O5"/>
    <mergeCell ref="B7:B14"/>
    <mergeCell ref="P7:P14"/>
    <mergeCell ref="B15:B25"/>
    <mergeCell ref="P15:P25"/>
    <mergeCell ref="C8:C9"/>
    <mergeCell ref="A1:P3"/>
    <mergeCell ref="A4:A6"/>
    <mergeCell ref="B4:B6"/>
    <mergeCell ref="C4:C6"/>
    <mergeCell ref="D4:D6"/>
    <mergeCell ref="E4:E6"/>
    <mergeCell ref="F4:F6"/>
    <mergeCell ref="G4:G6"/>
    <mergeCell ref="H4:K4"/>
    <mergeCell ref="L4:O4"/>
  </mergeCells>
  <phoneticPr fontId="16" type="noConversion"/>
  <conditionalFormatting sqref="J26:J185">
    <cfRule type="containsText" dxfId="7269" priority="85" operator="containsText" text="D">
      <formula>NOT(ISERROR(SEARCH("D",J26)))</formula>
    </cfRule>
    <cfRule type="containsText" dxfId="7268" priority="86" operator="containsText" text="c">
      <formula>NOT(ISERROR(SEARCH("c",J26)))</formula>
    </cfRule>
    <cfRule type="containsText" dxfId="7267" priority="87" operator="containsText" text="B">
      <formula>NOT(ISERROR(SEARCH("B",J26)))</formula>
    </cfRule>
    <cfRule type="containsText" dxfId="7266" priority="88" operator="containsText" text="waiting">
      <formula>NOT(ISERROR(SEARCH("waiting",J26)))</formula>
    </cfRule>
  </conditionalFormatting>
  <conditionalFormatting sqref="L7:O7">
    <cfRule type="cellIs" dxfId="7265" priority="67" stopIfTrue="1" operator="equal">
      <formula>"C"</formula>
    </cfRule>
    <cfRule type="cellIs" dxfId="7264" priority="68" stopIfTrue="1" operator="equal">
      <formula>"B"</formula>
    </cfRule>
    <cfRule type="cellIs" dxfId="7263" priority="69" stopIfTrue="1" operator="equal">
      <formula>"D"</formula>
    </cfRule>
  </conditionalFormatting>
  <conditionalFormatting sqref="O8:O9">
    <cfRule type="cellIs" dxfId="7262" priority="76" stopIfTrue="1" operator="equal">
      <formula>"C"</formula>
    </cfRule>
    <cfRule type="cellIs" dxfId="7261" priority="77" stopIfTrue="1" operator="equal">
      <formula>"B"</formula>
    </cfRule>
    <cfRule type="cellIs" dxfId="7260" priority="78" stopIfTrue="1" operator="equal">
      <formula>"D"</formula>
    </cfRule>
  </conditionalFormatting>
  <printOptions horizontalCentered="1" verticalCentered="1"/>
  <pageMargins left="0" right="0" top="0" bottom="0" header="0.3" footer="0.3"/>
  <pageSetup paperSize="8" scale="10"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A1:I146"/>
  <sheetViews>
    <sheetView view="pageBreakPreview" zoomScale="55" zoomScaleNormal="55" zoomScaleSheetLayoutView="55" workbookViewId="0">
      <pane ySplit="7" topLeftCell="A134" activePane="bottomLeft" state="frozen"/>
      <selection activeCell="C73" sqref="C73"/>
      <selection pane="bottomLeft" activeCell="B141" sqref="B141"/>
    </sheetView>
  </sheetViews>
  <sheetFormatPr defaultRowHeight="14.4" x14ac:dyDescent="0.3"/>
  <cols>
    <col min="1" max="1" width="6" bestFit="1" customWidth="1"/>
    <col min="2" max="2" width="44" style="21" bestFit="1" customWidth="1"/>
    <col min="3" max="3" width="14.44140625" style="22" customWidth="1"/>
    <col min="4" max="4" width="76.44140625" style="23" customWidth="1"/>
    <col min="5" max="5" width="15" customWidth="1"/>
    <col min="6" max="7" width="17.109375" customWidth="1"/>
    <col min="8" max="8" width="13.109375" customWidth="1"/>
    <col min="9" max="9" width="9.109375" style="1039"/>
  </cols>
  <sheetData>
    <row r="1" spans="1:9" ht="138" customHeight="1" x14ac:dyDescent="0.3">
      <c r="A1" s="1128"/>
      <c r="B1" s="1129"/>
      <c r="C1" s="1129"/>
      <c r="D1" s="1129"/>
      <c r="E1" s="1129"/>
      <c r="F1" s="1129"/>
      <c r="G1" s="1129"/>
      <c r="H1" s="1237"/>
      <c r="I1" s="1039" t="s">
        <v>13819</v>
      </c>
    </row>
    <row r="2" spans="1:9" ht="57.75" customHeight="1" x14ac:dyDescent="0.3">
      <c r="A2" s="1041" t="s">
        <v>50</v>
      </c>
      <c r="B2" s="1042"/>
      <c r="C2" s="1042"/>
      <c r="D2" s="1042"/>
      <c r="E2" s="1042"/>
      <c r="F2" s="1042"/>
      <c r="G2" s="1042"/>
      <c r="H2" s="1278"/>
    </row>
    <row r="3" spans="1:9" ht="57.75" customHeight="1" x14ac:dyDescent="0.3">
      <c r="A3" s="1043" t="s">
        <v>547</v>
      </c>
      <c r="B3" s="1044"/>
      <c r="C3" s="1044"/>
      <c r="D3" s="1044"/>
      <c r="E3" s="1044"/>
      <c r="F3" s="1044"/>
      <c r="G3" s="1044"/>
      <c r="H3" s="1279"/>
    </row>
    <row r="4" spans="1:9" x14ac:dyDescent="0.3">
      <c r="A4" s="58"/>
      <c r="B4"/>
      <c r="C4"/>
      <c r="D4"/>
      <c r="H4" s="59"/>
    </row>
    <row r="5" spans="1:9" ht="27" customHeight="1" x14ac:dyDescent="0.3">
      <c r="A5" s="1086" t="s">
        <v>11</v>
      </c>
      <c r="B5" s="1049" t="s">
        <v>0</v>
      </c>
      <c r="C5" s="1049" t="s">
        <v>1</v>
      </c>
      <c r="D5" s="1049" t="s">
        <v>2</v>
      </c>
      <c r="E5" s="1045" t="s">
        <v>17</v>
      </c>
      <c r="F5" s="1046"/>
      <c r="G5" s="1046"/>
      <c r="H5" s="1089"/>
    </row>
    <row r="6" spans="1:9" ht="27" customHeight="1" x14ac:dyDescent="0.3">
      <c r="A6" s="1067"/>
      <c r="B6" s="1088"/>
      <c r="C6" s="1088"/>
      <c r="D6" s="1088"/>
      <c r="E6" s="1028"/>
      <c r="F6" s="1029"/>
      <c r="G6" s="1029"/>
      <c r="H6" s="1090"/>
    </row>
    <row r="7" spans="1:9" ht="27" customHeight="1" x14ac:dyDescent="0.3">
      <c r="A7" s="1087"/>
      <c r="B7" s="1050"/>
      <c r="C7" s="1050"/>
      <c r="D7" s="1050"/>
      <c r="E7" s="33" t="s">
        <v>260</v>
      </c>
      <c r="F7" s="33" t="s">
        <v>9304</v>
      </c>
      <c r="G7" s="33" t="s">
        <v>44</v>
      </c>
      <c r="H7" s="60" t="s">
        <v>6</v>
      </c>
    </row>
    <row r="8" spans="1:9" ht="60.75" customHeight="1" x14ac:dyDescent="0.3">
      <c r="A8" s="61">
        <v>1</v>
      </c>
      <c r="B8" s="40" t="s">
        <v>548</v>
      </c>
      <c r="C8" s="164" t="str">
        <f t="shared" ref="C8:C15" si="0">IF(B8&gt;0,HYPERLINK(CONCATENATE("PDF QVN/",B8,".pdf"),CONCATENATE("Open PDF QVN.",B8)),"")</f>
        <v>Open PDF QVN.QVN 001 REV 00</v>
      </c>
      <c r="D8" s="165" t="s">
        <v>1158</v>
      </c>
      <c r="E8" s="166" t="s">
        <v>17</v>
      </c>
      <c r="F8" s="166">
        <v>44777</v>
      </c>
      <c r="G8" s="166">
        <v>44870</v>
      </c>
      <c r="H8" s="91" t="s">
        <v>1674</v>
      </c>
    </row>
    <row r="9" spans="1:9" ht="60.75" customHeight="1" x14ac:dyDescent="0.3">
      <c r="A9" s="61">
        <v>2</v>
      </c>
      <c r="B9" s="40" t="s">
        <v>549</v>
      </c>
      <c r="C9" s="164" t="str">
        <f t="shared" si="0"/>
        <v>Open PDF QVN.QVN 002 REV 00</v>
      </c>
      <c r="D9" s="165" t="s">
        <v>578</v>
      </c>
      <c r="E9" s="166" t="s">
        <v>17</v>
      </c>
      <c r="F9" s="166">
        <v>44777</v>
      </c>
      <c r="G9" s="166">
        <v>44870</v>
      </c>
      <c r="H9" s="91" t="s">
        <v>1674</v>
      </c>
    </row>
    <row r="10" spans="1:9" ht="60.75" customHeight="1" x14ac:dyDescent="0.3">
      <c r="A10" s="61">
        <v>3</v>
      </c>
      <c r="B10" s="40" t="s">
        <v>550</v>
      </c>
      <c r="C10" s="41" t="str">
        <f t="shared" si="0"/>
        <v>Open PDF QVN.QVN 003 REV 00</v>
      </c>
      <c r="D10" s="165" t="s">
        <v>579</v>
      </c>
      <c r="E10" s="166" t="s">
        <v>17</v>
      </c>
      <c r="F10" s="166">
        <v>44840</v>
      </c>
      <c r="G10" s="166"/>
      <c r="H10" s="89" t="s">
        <v>557</v>
      </c>
    </row>
    <row r="11" spans="1:9" ht="60.75" customHeight="1" x14ac:dyDescent="0.3">
      <c r="A11" s="61">
        <v>4</v>
      </c>
      <c r="B11" s="40" t="s">
        <v>551</v>
      </c>
      <c r="C11" s="164" t="str">
        <f>IF(B11&gt;0,HYPERLINK(CONCATENATE("PDF QVN/",B11,".pdf"),CONCATENATE("Open PDF QVN.",B11)),"")</f>
        <v>Open PDF QVN.QVN 004 REV 00</v>
      </c>
      <c r="D11" s="165" t="s">
        <v>580</v>
      </c>
      <c r="E11" s="166" t="s">
        <v>17</v>
      </c>
      <c r="F11" s="166">
        <v>44847</v>
      </c>
      <c r="G11" s="166">
        <v>44859</v>
      </c>
      <c r="H11" s="91" t="s">
        <v>1674</v>
      </c>
    </row>
    <row r="12" spans="1:9" ht="60.75" customHeight="1" x14ac:dyDescent="0.3">
      <c r="A12" s="61">
        <v>5</v>
      </c>
      <c r="B12" s="40" t="s">
        <v>552</v>
      </c>
      <c r="C12" s="164" t="str">
        <f>IF(B12&gt;0,HYPERLINK(CONCATENATE("PDF QVN/",B12,".pdf"),CONCATENATE("Open PDF QVN.",B12)),"")</f>
        <v>Open PDF QVN.QVN 005 REV 00</v>
      </c>
      <c r="D12" s="165" t="s">
        <v>581</v>
      </c>
      <c r="E12" s="166" t="s">
        <v>17</v>
      </c>
      <c r="F12" s="166">
        <v>44852</v>
      </c>
      <c r="G12" s="166" t="s">
        <v>841</v>
      </c>
      <c r="H12" s="91" t="s">
        <v>1674</v>
      </c>
    </row>
    <row r="13" spans="1:9" ht="60.75" customHeight="1" x14ac:dyDescent="0.3">
      <c r="A13" s="61">
        <v>6</v>
      </c>
      <c r="B13" s="40" t="s">
        <v>553</v>
      </c>
      <c r="C13" s="41" t="str">
        <f t="shared" si="0"/>
        <v>Open PDF QVN.QVN 006 REV 00</v>
      </c>
      <c r="D13" s="165" t="s">
        <v>582</v>
      </c>
      <c r="E13" s="166" t="s">
        <v>17</v>
      </c>
      <c r="F13" s="166">
        <v>44853</v>
      </c>
      <c r="G13" s="166">
        <v>44870</v>
      </c>
      <c r="H13" s="91" t="s">
        <v>1674</v>
      </c>
    </row>
    <row r="14" spans="1:9" ht="60.75" customHeight="1" x14ac:dyDescent="0.3">
      <c r="A14" s="61">
        <v>7</v>
      </c>
      <c r="B14" s="40" t="s">
        <v>554</v>
      </c>
      <c r="C14" s="41" t="str">
        <f t="shared" si="0"/>
        <v>Open PDF QVN.QVN 007 REV 00</v>
      </c>
      <c r="D14" s="165" t="s">
        <v>583</v>
      </c>
      <c r="E14" s="166" t="s">
        <v>17</v>
      </c>
      <c r="F14" s="166">
        <v>44856</v>
      </c>
      <c r="G14" s="166"/>
      <c r="H14" s="89" t="s">
        <v>557</v>
      </c>
    </row>
    <row r="15" spans="1:9" ht="60.75" customHeight="1" x14ac:dyDescent="0.3">
      <c r="A15" s="61">
        <v>8</v>
      </c>
      <c r="B15" s="40" t="s">
        <v>555</v>
      </c>
      <c r="C15" s="41" t="str">
        <f t="shared" si="0"/>
        <v>Open PDF QVN.QVN 008 REV 00</v>
      </c>
      <c r="D15" s="165" t="s">
        <v>584</v>
      </c>
      <c r="E15" s="166" t="s">
        <v>17</v>
      </c>
      <c r="F15" s="166">
        <v>44856</v>
      </c>
      <c r="G15" s="166"/>
      <c r="H15" s="89" t="s">
        <v>557</v>
      </c>
    </row>
    <row r="16" spans="1:9" ht="60.75" customHeight="1" x14ac:dyDescent="0.3">
      <c r="A16" s="61">
        <v>9</v>
      </c>
      <c r="B16" s="40" t="s">
        <v>556</v>
      </c>
      <c r="C16" s="164" t="str">
        <f t="shared" ref="C16:C21" si="1">IF(B16&gt;0,HYPERLINK(CONCATENATE("PDF QVN/",B16,".pdf"),CONCATENATE("Open PDF QVN.",B16)),"")</f>
        <v>Open PDF QVN.QVN 009 REV 00</v>
      </c>
      <c r="D16" s="165" t="s">
        <v>585</v>
      </c>
      <c r="E16" s="166" t="s">
        <v>17</v>
      </c>
      <c r="F16" s="166">
        <v>44856</v>
      </c>
      <c r="G16" s="166">
        <v>44857</v>
      </c>
      <c r="H16" s="91" t="s">
        <v>1674</v>
      </c>
    </row>
    <row r="17" spans="1:9" ht="60.75" customHeight="1" x14ac:dyDescent="0.3">
      <c r="A17" s="61">
        <v>10</v>
      </c>
      <c r="B17" s="40" t="s">
        <v>625</v>
      </c>
      <c r="C17" s="164" t="str">
        <f t="shared" si="1"/>
        <v>Open PDF QVN.QVN 010 REV 00</v>
      </c>
      <c r="D17" s="165" t="s">
        <v>858</v>
      </c>
      <c r="E17" s="166" t="s">
        <v>17</v>
      </c>
      <c r="F17" s="166">
        <v>44857</v>
      </c>
      <c r="G17" s="166">
        <v>45503</v>
      </c>
      <c r="H17" s="91" t="s">
        <v>1674</v>
      </c>
    </row>
    <row r="18" spans="1:9" ht="60.75" customHeight="1" x14ac:dyDescent="0.3">
      <c r="A18" s="61">
        <v>11</v>
      </c>
      <c r="B18" s="40" t="s">
        <v>860</v>
      </c>
      <c r="C18" s="164" t="str">
        <f t="shared" si="1"/>
        <v>Open PDF QVN.QVN 011 REV 00</v>
      </c>
      <c r="D18" s="165" t="s">
        <v>861</v>
      </c>
      <c r="E18" s="166" t="s">
        <v>17</v>
      </c>
      <c r="F18" s="166">
        <v>44871</v>
      </c>
      <c r="G18" s="166">
        <v>45210</v>
      </c>
      <c r="H18" s="91" t="s">
        <v>1674</v>
      </c>
    </row>
    <row r="19" spans="1:9" ht="60.75" customHeight="1" x14ac:dyDescent="0.3">
      <c r="A19" s="61">
        <v>12</v>
      </c>
      <c r="B19" s="40" t="s">
        <v>862</v>
      </c>
      <c r="C19" s="164" t="str">
        <f t="shared" si="1"/>
        <v>Open PDF QVN.QVN 012 REV 00</v>
      </c>
      <c r="D19" s="165" t="s">
        <v>863</v>
      </c>
      <c r="E19" s="166" t="s">
        <v>17</v>
      </c>
      <c r="F19" s="166">
        <v>44856</v>
      </c>
      <c r="G19" s="166">
        <v>45074</v>
      </c>
      <c r="H19" s="91" t="s">
        <v>1674</v>
      </c>
    </row>
    <row r="20" spans="1:9" ht="60.75" customHeight="1" x14ac:dyDescent="0.3">
      <c r="A20" s="61">
        <v>13</v>
      </c>
      <c r="B20" s="40" t="s">
        <v>865</v>
      </c>
      <c r="C20" s="164" t="str">
        <f t="shared" si="1"/>
        <v>Open PDF QVN.QVN 013 REV 00</v>
      </c>
      <c r="D20" s="165" t="s">
        <v>866</v>
      </c>
      <c r="E20" s="166" t="s">
        <v>17</v>
      </c>
      <c r="F20" s="166">
        <v>44860</v>
      </c>
      <c r="G20" s="166">
        <v>44871</v>
      </c>
      <c r="H20" s="91" t="s">
        <v>1674</v>
      </c>
    </row>
    <row r="21" spans="1:9" s="118" customFormat="1" ht="60.75" customHeight="1" x14ac:dyDescent="0.3">
      <c r="A21" s="61">
        <v>14</v>
      </c>
      <c r="B21" s="578" t="s">
        <v>1159</v>
      </c>
      <c r="C21" s="579" t="str">
        <f t="shared" si="1"/>
        <v>Open PDF QVN.QVN 014 REV 00</v>
      </c>
      <c r="D21" s="580" t="s">
        <v>906</v>
      </c>
      <c r="E21" s="581" t="s">
        <v>17</v>
      </c>
      <c r="F21" s="581">
        <v>44865</v>
      </c>
      <c r="G21" s="581"/>
      <c r="H21" s="582" t="s">
        <v>907</v>
      </c>
      <c r="I21" s="1039"/>
    </row>
    <row r="22" spans="1:9" ht="60.75" customHeight="1" x14ac:dyDescent="0.3">
      <c r="A22" s="61">
        <v>15</v>
      </c>
      <c r="B22" s="40" t="s">
        <v>1070</v>
      </c>
      <c r="C22" s="164" t="str">
        <f t="shared" ref="C22:C30" si="2">IF(B22&gt;0,HYPERLINK(CONCATENATE("PDF QVN/",B22,".pdf"),CONCATENATE("Open PDF QVN.",B22)),"")</f>
        <v>Open PDF QVN.QVN 015 REV 00</v>
      </c>
      <c r="D22" s="165" t="s">
        <v>1071</v>
      </c>
      <c r="E22" s="166" t="s">
        <v>17</v>
      </c>
      <c r="F22" s="166">
        <v>44970</v>
      </c>
      <c r="G22" s="166">
        <v>45210</v>
      </c>
      <c r="H22" s="91" t="s">
        <v>1674</v>
      </c>
    </row>
    <row r="23" spans="1:9" s="118" customFormat="1" ht="60.75" customHeight="1" x14ac:dyDescent="0.3">
      <c r="A23" s="61">
        <v>16</v>
      </c>
      <c r="B23" s="233" t="s">
        <v>1072</v>
      </c>
      <c r="C23" s="164" t="str">
        <f t="shared" si="2"/>
        <v>Open PDF QVN.QVN 016 REV 00</v>
      </c>
      <c r="D23" s="165" t="s">
        <v>1073</v>
      </c>
      <c r="E23" s="279" t="s">
        <v>17</v>
      </c>
      <c r="F23" s="279">
        <v>44979</v>
      </c>
      <c r="G23" s="279">
        <v>45454</v>
      </c>
      <c r="H23" s="91" t="s">
        <v>1674</v>
      </c>
      <c r="I23" s="1039"/>
    </row>
    <row r="24" spans="1:9" ht="60.75" customHeight="1" x14ac:dyDescent="0.3">
      <c r="A24" s="61">
        <v>17</v>
      </c>
      <c r="B24" s="40" t="s">
        <v>1160</v>
      </c>
      <c r="C24" s="164" t="str">
        <f t="shared" si="2"/>
        <v>Open PDF QVN.QVN 017 REV 00</v>
      </c>
      <c r="D24" s="165" t="s">
        <v>1161</v>
      </c>
      <c r="E24" s="166" t="s">
        <v>17</v>
      </c>
      <c r="F24" s="166">
        <v>44970</v>
      </c>
      <c r="G24" s="166">
        <v>45448</v>
      </c>
      <c r="H24" s="91" t="s">
        <v>1674</v>
      </c>
    </row>
    <row r="25" spans="1:9" ht="60.75" customHeight="1" x14ac:dyDescent="0.3">
      <c r="A25" s="61">
        <v>18</v>
      </c>
      <c r="B25" s="40" t="s">
        <v>2385</v>
      </c>
      <c r="C25" s="164" t="str">
        <f t="shared" si="2"/>
        <v>Open PDF QVN.QVN 018 REV 00</v>
      </c>
      <c r="D25" s="165" t="s">
        <v>2386</v>
      </c>
      <c r="E25" s="166" t="s">
        <v>17</v>
      </c>
      <c r="F25" s="166">
        <v>45164</v>
      </c>
      <c r="G25" s="166">
        <v>46163</v>
      </c>
      <c r="H25" s="91" t="s">
        <v>1674</v>
      </c>
    </row>
    <row r="26" spans="1:9" ht="60.75" customHeight="1" x14ac:dyDescent="0.3">
      <c r="A26" s="61">
        <v>19</v>
      </c>
      <c r="B26" s="40" t="s">
        <v>2965</v>
      </c>
      <c r="C26" s="164" t="str">
        <f t="shared" si="2"/>
        <v>Open PDF QVN.QVN 019 REV 00</v>
      </c>
      <c r="D26" s="165" t="s">
        <v>2619</v>
      </c>
      <c r="E26" s="166" t="s">
        <v>17</v>
      </c>
      <c r="F26" s="166">
        <v>45187</v>
      </c>
      <c r="G26" s="166">
        <v>45309</v>
      </c>
      <c r="H26" s="91" t="s">
        <v>1674</v>
      </c>
    </row>
    <row r="27" spans="1:9" ht="60.75" customHeight="1" x14ac:dyDescent="0.3">
      <c r="A27" s="61">
        <v>20</v>
      </c>
      <c r="B27" s="40" t="s">
        <v>2966</v>
      </c>
      <c r="C27" s="164" t="str">
        <f t="shared" si="2"/>
        <v>Open PDF QVN.QVN 020 REV 00</v>
      </c>
      <c r="D27" s="165" t="s">
        <v>2620</v>
      </c>
      <c r="E27" s="166" t="s">
        <v>17</v>
      </c>
      <c r="F27" s="166">
        <v>45187</v>
      </c>
      <c r="G27" s="166">
        <v>45309</v>
      </c>
      <c r="H27" s="91" t="s">
        <v>1674</v>
      </c>
    </row>
    <row r="28" spans="1:9" ht="44.25" customHeight="1" x14ac:dyDescent="0.3">
      <c r="A28" s="61">
        <v>21</v>
      </c>
      <c r="B28" s="40" t="s">
        <v>2967</v>
      </c>
      <c r="C28" s="164" t="str">
        <f t="shared" si="2"/>
        <v>Open PDF QVN.QVN 021 REV 00</v>
      </c>
      <c r="D28" s="3" t="s">
        <v>2968</v>
      </c>
      <c r="E28" s="166" t="s">
        <v>17</v>
      </c>
      <c r="F28" s="166">
        <v>44856</v>
      </c>
      <c r="G28" s="166">
        <v>45074</v>
      </c>
      <c r="H28" s="91" t="s">
        <v>1674</v>
      </c>
    </row>
    <row r="29" spans="1:9" ht="44.25" customHeight="1" x14ac:dyDescent="0.3">
      <c r="A29" s="61">
        <v>22</v>
      </c>
      <c r="B29" s="40" t="s">
        <v>3408</v>
      </c>
      <c r="C29" s="164" t="str">
        <f t="shared" si="2"/>
        <v>Open PDF QVN.QVN 022 REV 00</v>
      </c>
      <c r="D29" s="3" t="s">
        <v>3409</v>
      </c>
      <c r="E29" s="166" t="s">
        <v>17</v>
      </c>
      <c r="F29" s="166">
        <v>45237</v>
      </c>
      <c r="G29" s="166">
        <v>45309</v>
      </c>
      <c r="H29" s="91" t="s">
        <v>1674</v>
      </c>
    </row>
    <row r="30" spans="1:9" ht="44.25" customHeight="1" x14ac:dyDescent="0.3">
      <c r="A30" s="61">
        <v>23</v>
      </c>
      <c r="B30" s="40" t="s">
        <v>3906</v>
      </c>
      <c r="C30" s="164" t="str">
        <f t="shared" si="2"/>
        <v>Open PDF QVN.QVN 023 REV 00</v>
      </c>
      <c r="D30" s="3" t="s">
        <v>3907</v>
      </c>
      <c r="E30" s="166" t="s">
        <v>17</v>
      </c>
      <c r="F30" s="166">
        <v>45172</v>
      </c>
      <c r="G30" s="166">
        <v>45309</v>
      </c>
      <c r="H30" s="91" t="s">
        <v>1674</v>
      </c>
    </row>
    <row r="31" spans="1:9" ht="44.25" customHeight="1" x14ac:dyDescent="0.3">
      <c r="A31" s="61">
        <v>24</v>
      </c>
      <c r="B31" s="40" t="s">
        <v>3908</v>
      </c>
      <c r="C31" s="164" t="str">
        <f>IF(B31&gt;0,HYPERLINK(CONCATENATE("PDF QVN/",B31,".pdf"),CONCATENATE("Open PDF QVN.",B31)),"")</f>
        <v>Open PDF QVN.QVN 024 REV 00</v>
      </c>
      <c r="D31" s="3" t="s">
        <v>3909</v>
      </c>
      <c r="E31" s="166" t="s">
        <v>17</v>
      </c>
      <c r="F31" s="166">
        <v>45190</v>
      </c>
      <c r="G31" s="166">
        <v>45309</v>
      </c>
      <c r="H31" s="91" t="s">
        <v>1674</v>
      </c>
    </row>
    <row r="32" spans="1:9" ht="44.25" customHeight="1" x14ac:dyDescent="0.3">
      <c r="A32" s="61">
        <v>25</v>
      </c>
      <c r="B32" s="40" t="s">
        <v>3910</v>
      </c>
      <c r="C32" s="164" t="str">
        <f>IF(B32&gt;0,HYPERLINK(CONCATENATE("PDF QVN/",B32,".pdf"),CONCATENATE("Open PDF QVN.",B32)),"")</f>
        <v>Open PDF QVN.QVN 025 REV 00</v>
      </c>
      <c r="D32" s="3" t="s">
        <v>3911</v>
      </c>
      <c r="E32" s="166" t="s">
        <v>17</v>
      </c>
      <c r="F32" s="166">
        <v>45224</v>
      </c>
      <c r="G32" s="166">
        <v>45309</v>
      </c>
      <c r="H32" s="91" t="s">
        <v>1674</v>
      </c>
    </row>
    <row r="33" spans="1:8" ht="44.25" customHeight="1" x14ac:dyDescent="0.3">
      <c r="A33" s="61">
        <v>26</v>
      </c>
      <c r="B33" s="40" t="s">
        <v>3913</v>
      </c>
      <c r="C33" s="164" t="str">
        <f>IF(B33&gt;0,HYPERLINK(CONCATENATE("PDF QVN/",B33,".pdf"),CONCATENATE("Open PDF QVN.",B33)),"")</f>
        <v>Open PDF QVN.QVN 026 REV 00</v>
      </c>
      <c r="D33" s="3" t="s">
        <v>3912</v>
      </c>
      <c r="E33" s="166" t="s">
        <v>17</v>
      </c>
      <c r="F33" s="166">
        <v>45244</v>
      </c>
      <c r="G33" s="166">
        <v>45309</v>
      </c>
      <c r="H33" s="91" t="s">
        <v>1674</v>
      </c>
    </row>
    <row r="34" spans="1:8" ht="44.25" customHeight="1" x14ac:dyDescent="0.3">
      <c r="A34" s="61">
        <v>27</v>
      </c>
      <c r="B34" s="40" t="s">
        <v>3914</v>
      </c>
      <c r="C34" s="164" t="str">
        <f>IF(B34&gt;0,HYPERLINK(CONCATENATE("PDF QVN/",B34,".pdf"),CONCATENATE("Open PDF QVN.",B34)),"")</f>
        <v>Open PDF QVN.QVN 027 REV 00</v>
      </c>
      <c r="D34" s="3" t="s">
        <v>3916</v>
      </c>
      <c r="E34" s="166" t="s">
        <v>17</v>
      </c>
      <c r="F34" s="166">
        <v>45247</v>
      </c>
      <c r="G34" s="166">
        <v>45434</v>
      </c>
      <c r="H34" s="91" t="s">
        <v>1674</v>
      </c>
    </row>
    <row r="35" spans="1:8" ht="44.25" customHeight="1" x14ac:dyDescent="0.3">
      <c r="A35" s="61">
        <v>28</v>
      </c>
      <c r="B35" s="40" t="s">
        <v>3915</v>
      </c>
      <c r="C35" s="164" t="str">
        <f>IF(B35&gt;0,HYPERLINK(CONCATENATE("PDF QVN/",B35,".pdf"),CONCATENATE("Open PDF QVN.",B35)),"")</f>
        <v>Open PDF QVN.QVN 028 REV 00</v>
      </c>
      <c r="D35" s="3" t="s">
        <v>3917</v>
      </c>
      <c r="E35" s="166" t="s">
        <v>17</v>
      </c>
      <c r="F35" s="166">
        <v>45248</v>
      </c>
      <c r="G35" s="166">
        <v>45309</v>
      </c>
      <c r="H35" s="91" t="s">
        <v>1674</v>
      </c>
    </row>
    <row r="36" spans="1:8" ht="52.2" x14ac:dyDescent="0.3">
      <c r="A36" s="61">
        <v>29</v>
      </c>
      <c r="B36" s="40" t="s">
        <v>4114</v>
      </c>
      <c r="C36" s="164" t="str">
        <f t="shared" ref="C36:C44" si="3">IF(B36&gt;0,HYPERLINK(CONCATENATE("PDF QVN/",B36,".pdf"),CONCATENATE("Open PDF QVN.",B36)),"")</f>
        <v>Open PDF QVN.QVN 029 REV 00</v>
      </c>
      <c r="D36" s="3" t="s">
        <v>7320</v>
      </c>
      <c r="E36" s="166" t="s">
        <v>17</v>
      </c>
      <c r="F36" s="166">
        <v>45262</v>
      </c>
      <c r="G36" s="166">
        <v>45434</v>
      </c>
      <c r="H36" s="91" t="s">
        <v>1674</v>
      </c>
    </row>
    <row r="37" spans="1:8" ht="44.25" customHeight="1" x14ac:dyDescent="0.3">
      <c r="A37" s="61">
        <v>30</v>
      </c>
      <c r="B37" s="40" t="s">
        <v>4671</v>
      </c>
      <c r="C37" s="164" t="str">
        <f t="shared" si="3"/>
        <v>Open PDF QVN.QVN 030 REV 00</v>
      </c>
      <c r="D37" s="3" t="s">
        <v>4672</v>
      </c>
      <c r="E37" s="166" t="s">
        <v>17</v>
      </c>
      <c r="F37" s="166">
        <v>45297</v>
      </c>
      <c r="G37" s="166">
        <v>45434</v>
      </c>
      <c r="H37" s="91" t="s">
        <v>1674</v>
      </c>
    </row>
    <row r="38" spans="1:8" ht="44.25" customHeight="1" x14ac:dyDescent="0.3">
      <c r="A38" s="61">
        <v>31</v>
      </c>
      <c r="B38" s="40" t="s">
        <v>4679</v>
      </c>
      <c r="C38" s="164" t="str">
        <f t="shared" si="3"/>
        <v>Open PDF QVN.QVN 031 REV 00</v>
      </c>
      <c r="D38" s="3" t="s">
        <v>4680</v>
      </c>
      <c r="E38" s="166" t="s">
        <v>17</v>
      </c>
      <c r="F38" s="166">
        <v>45298</v>
      </c>
      <c r="G38" s="166">
        <v>45434</v>
      </c>
      <c r="H38" s="91" t="s">
        <v>1674</v>
      </c>
    </row>
    <row r="39" spans="1:8" ht="44.25" customHeight="1" x14ac:dyDescent="0.3">
      <c r="A39" s="61">
        <v>32</v>
      </c>
      <c r="B39" s="40" t="s">
        <v>4860</v>
      </c>
      <c r="C39" s="164" t="str">
        <f t="shared" si="3"/>
        <v>Open PDF QVN.QVN 032 REV 00</v>
      </c>
      <c r="D39" s="3" t="s">
        <v>4859</v>
      </c>
      <c r="E39" s="166" t="s">
        <v>17</v>
      </c>
      <c r="F39" s="166">
        <v>45306</v>
      </c>
      <c r="G39" s="166">
        <v>45342</v>
      </c>
      <c r="H39" s="91" t="s">
        <v>1674</v>
      </c>
    </row>
    <row r="40" spans="1:8" ht="44.25" customHeight="1" x14ac:dyDescent="0.3">
      <c r="A40" s="61">
        <v>33</v>
      </c>
      <c r="B40" s="40" t="s">
        <v>6338</v>
      </c>
      <c r="C40" s="164" t="str">
        <f t="shared" si="3"/>
        <v>Open PDF QVN.QVN 033 REV 00</v>
      </c>
      <c r="D40" s="3" t="s">
        <v>6339</v>
      </c>
      <c r="E40" s="166" t="s">
        <v>17</v>
      </c>
      <c r="F40" s="166">
        <v>45377</v>
      </c>
      <c r="G40" s="166">
        <v>45495</v>
      </c>
      <c r="H40" s="91" t="s">
        <v>1674</v>
      </c>
    </row>
    <row r="41" spans="1:8" ht="44.25" customHeight="1" x14ac:dyDescent="0.3">
      <c r="A41" s="61">
        <v>34</v>
      </c>
      <c r="B41" s="40" t="s">
        <v>6807</v>
      </c>
      <c r="C41" s="164" t="str">
        <f t="shared" si="3"/>
        <v>Open PDF QVN.QVN 034 REV 00</v>
      </c>
      <c r="D41" s="3" t="s">
        <v>6803</v>
      </c>
      <c r="E41" s="166" t="s">
        <v>17</v>
      </c>
      <c r="F41" s="166">
        <v>45407</v>
      </c>
      <c r="G41" s="166">
        <v>45448</v>
      </c>
      <c r="H41" s="91" t="s">
        <v>1674</v>
      </c>
    </row>
    <row r="42" spans="1:8" ht="52.2" x14ac:dyDescent="0.3">
      <c r="A42" s="61">
        <v>35</v>
      </c>
      <c r="B42" s="40" t="s">
        <v>6806</v>
      </c>
      <c r="C42" s="164" t="str">
        <f t="shared" si="3"/>
        <v>Open PDF QVN.QVN 035 REV 00</v>
      </c>
      <c r="D42" s="3" t="s">
        <v>6808</v>
      </c>
      <c r="E42" s="166" t="s">
        <v>17</v>
      </c>
      <c r="F42" s="166">
        <v>45407</v>
      </c>
      <c r="G42" s="166">
        <v>45549</v>
      </c>
      <c r="H42" s="91" t="s">
        <v>1674</v>
      </c>
    </row>
    <row r="43" spans="1:8" ht="44.25" customHeight="1" x14ac:dyDescent="0.3">
      <c r="A43" s="61">
        <v>36</v>
      </c>
      <c r="B43" s="40" t="s">
        <v>6805</v>
      </c>
      <c r="C43" s="164" t="str">
        <f t="shared" si="3"/>
        <v>Open PDF QVN.QVN 036 REV 00</v>
      </c>
      <c r="D43" s="3" t="s">
        <v>6809</v>
      </c>
      <c r="E43" s="166" t="s">
        <v>17</v>
      </c>
      <c r="F43" s="166">
        <v>45407</v>
      </c>
      <c r="G43" s="166">
        <v>45549</v>
      </c>
      <c r="H43" s="91" t="s">
        <v>1674</v>
      </c>
    </row>
    <row r="44" spans="1:8" ht="44.25" customHeight="1" x14ac:dyDescent="0.3">
      <c r="A44" s="61">
        <v>37</v>
      </c>
      <c r="B44" s="40" t="s">
        <v>6804</v>
      </c>
      <c r="C44" s="164" t="str">
        <f t="shared" si="3"/>
        <v>Open PDF QVN.QVN 037 REV 00</v>
      </c>
      <c r="D44" s="3" t="s">
        <v>6810</v>
      </c>
      <c r="E44" s="166" t="s">
        <v>17</v>
      </c>
      <c r="F44" s="166">
        <v>45407</v>
      </c>
      <c r="G44" s="166">
        <v>45549</v>
      </c>
      <c r="H44" s="91" t="s">
        <v>1674</v>
      </c>
    </row>
    <row r="45" spans="1:8" ht="44.25" customHeight="1" x14ac:dyDescent="0.3">
      <c r="A45" s="61">
        <v>38</v>
      </c>
      <c r="B45" s="40" t="s">
        <v>7204</v>
      </c>
      <c r="C45" s="164" t="str">
        <f t="shared" ref="C45:C51" si="4">IF(B45&gt;0,HYPERLINK(CONCATENATE("PDF QVN/",B45,".pdf"),CONCATENATE("Open PDF QVN.",B45)),"")</f>
        <v>Open PDF QVN.QVN 038 REV 00</v>
      </c>
      <c r="D45" s="3" t="s">
        <v>7203</v>
      </c>
      <c r="E45" s="166" t="s">
        <v>17</v>
      </c>
      <c r="F45" s="166">
        <v>45431</v>
      </c>
      <c r="G45" s="166">
        <v>45551</v>
      </c>
      <c r="H45" s="91" t="s">
        <v>1674</v>
      </c>
    </row>
    <row r="46" spans="1:8" ht="44.25" customHeight="1" x14ac:dyDescent="0.3">
      <c r="A46" s="61">
        <v>39</v>
      </c>
      <c r="B46" s="40" t="s">
        <v>7322</v>
      </c>
      <c r="C46" s="164" t="str">
        <f t="shared" si="4"/>
        <v>Open PDF QVN.QVN 039 REV 00</v>
      </c>
      <c r="D46" s="3" t="s">
        <v>7321</v>
      </c>
      <c r="E46" s="166" t="s">
        <v>17</v>
      </c>
      <c r="F46" s="166">
        <v>45428</v>
      </c>
      <c r="G46" s="166">
        <v>45434</v>
      </c>
      <c r="H46" s="91" t="s">
        <v>1674</v>
      </c>
    </row>
    <row r="47" spans="1:8" ht="44.25" customHeight="1" x14ac:dyDescent="0.3">
      <c r="A47" s="61">
        <v>40</v>
      </c>
      <c r="B47" s="40" t="s">
        <v>7676</v>
      </c>
      <c r="C47" s="164" t="str">
        <f t="shared" si="4"/>
        <v>Open PDF QVN.QVN 040 REV 00</v>
      </c>
      <c r="D47" s="3" t="s">
        <v>7677</v>
      </c>
      <c r="E47" s="166" t="s">
        <v>17</v>
      </c>
      <c r="F47" s="166">
        <v>45444</v>
      </c>
      <c r="G47" s="166">
        <v>45503</v>
      </c>
      <c r="H47" s="91" t="s">
        <v>1674</v>
      </c>
    </row>
    <row r="48" spans="1:8" ht="44.25" customHeight="1" x14ac:dyDescent="0.3">
      <c r="A48" s="61">
        <v>41</v>
      </c>
      <c r="B48" s="40" t="s">
        <v>8195</v>
      </c>
      <c r="C48" s="164" t="str">
        <f t="shared" si="4"/>
        <v>Open PDF QVN.QVN 041 REV 00</v>
      </c>
      <c r="D48" s="3" t="s">
        <v>8198</v>
      </c>
      <c r="E48" s="166" t="s">
        <v>17</v>
      </c>
      <c r="F48" s="166">
        <v>45475</v>
      </c>
      <c r="G48" s="166">
        <v>45549</v>
      </c>
      <c r="H48" s="91" t="s">
        <v>1674</v>
      </c>
    </row>
    <row r="49" spans="1:8" ht="44.25" customHeight="1" x14ac:dyDescent="0.3">
      <c r="A49" s="61">
        <v>42</v>
      </c>
      <c r="B49" s="40" t="s">
        <v>8196</v>
      </c>
      <c r="C49" s="164" t="str">
        <f t="shared" si="4"/>
        <v>Open PDF QVN.QVN 042 REV 00</v>
      </c>
      <c r="D49" s="3" t="s">
        <v>8197</v>
      </c>
      <c r="E49" s="166" t="s">
        <v>17</v>
      </c>
      <c r="F49" s="166">
        <v>45475</v>
      </c>
      <c r="G49" s="166">
        <v>45549</v>
      </c>
      <c r="H49" s="91" t="s">
        <v>1674</v>
      </c>
    </row>
    <row r="50" spans="1:8" ht="44.25" customHeight="1" x14ac:dyDescent="0.3">
      <c r="A50" s="61">
        <v>43</v>
      </c>
      <c r="B50" s="40" t="s">
        <v>8591</v>
      </c>
      <c r="C50" s="164" t="str">
        <f t="shared" si="4"/>
        <v>Open PDF QVN.QVN 043 REV 00</v>
      </c>
      <c r="D50" s="3" t="s">
        <v>8590</v>
      </c>
      <c r="E50" s="166" t="s">
        <v>17</v>
      </c>
      <c r="F50" s="166">
        <v>45498</v>
      </c>
      <c r="G50" s="166">
        <v>45551</v>
      </c>
      <c r="H50" s="91" t="s">
        <v>1674</v>
      </c>
    </row>
    <row r="51" spans="1:8" ht="44.25" customHeight="1" x14ac:dyDescent="0.3">
      <c r="A51" s="61">
        <v>44</v>
      </c>
      <c r="B51" s="40" t="s">
        <v>8592</v>
      </c>
      <c r="C51" s="164" t="str">
        <f t="shared" si="4"/>
        <v>Open PDF QVN.QVN 044 REV 00</v>
      </c>
      <c r="D51" s="3" t="s">
        <v>8593</v>
      </c>
      <c r="E51" s="166" t="s">
        <v>17</v>
      </c>
      <c r="F51" s="166">
        <v>45498</v>
      </c>
      <c r="G51" s="166">
        <v>45551</v>
      </c>
      <c r="H51" s="91" t="s">
        <v>1674</v>
      </c>
    </row>
    <row r="52" spans="1:8" ht="44.25" customHeight="1" x14ac:dyDescent="0.3">
      <c r="A52" s="61">
        <v>45</v>
      </c>
      <c r="B52" s="40" t="s">
        <v>8989</v>
      </c>
      <c r="C52" s="164" t="str">
        <f>IF(B52&gt;0,HYPERLINK(CONCATENATE("PDF QVN/",B52,".pdf"),CONCATENATE("Open PDF QVN.",B52)),"")</f>
        <v>Open PDF QVN.QVN 045 REV 00</v>
      </c>
      <c r="D52" s="3" t="s">
        <v>8988</v>
      </c>
      <c r="E52" s="166" t="s">
        <v>17</v>
      </c>
      <c r="F52" s="166">
        <v>45512</v>
      </c>
      <c r="G52" s="166">
        <v>45549</v>
      </c>
      <c r="H52" s="91" t="s">
        <v>1674</v>
      </c>
    </row>
    <row r="53" spans="1:8" ht="44.25" customHeight="1" x14ac:dyDescent="0.3">
      <c r="A53" s="61">
        <v>46</v>
      </c>
      <c r="B53" s="40" t="s">
        <v>9229</v>
      </c>
      <c r="C53" s="164" t="str">
        <f>IF(B53&gt;0,HYPERLINK(CONCATENATE("PDF QVN/",B53,".pdf"),CONCATENATE("Open PDF QVN.",B53)),"")</f>
        <v>Open PDF QVN.QVN 046 REV 00</v>
      </c>
      <c r="D53" s="3" t="s">
        <v>9228</v>
      </c>
      <c r="E53" s="166" t="s">
        <v>17</v>
      </c>
      <c r="F53" s="166">
        <v>45528</v>
      </c>
      <c r="G53" s="166">
        <v>46000</v>
      </c>
      <c r="H53" s="91" t="s">
        <v>1674</v>
      </c>
    </row>
    <row r="54" spans="1:8" ht="34.799999999999997" x14ac:dyDescent="0.3">
      <c r="A54" s="61">
        <v>47</v>
      </c>
      <c r="B54" s="40" t="s">
        <v>9302</v>
      </c>
      <c r="C54" s="164" t="str">
        <f>IF(B54&gt;0,HYPERLINK(CONCATENATE("PDF QVN/",B54,".pdf"),CONCATENATE("Open PDF QVN.",B54)),"")</f>
        <v>Open PDF QVN.QVN 047 REV 00</v>
      </c>
      <c r="D54" s="3" t="s">
        <v>9303</v>
      </c>
      <c r="E54" s="166" t="s">
        <v>17</v>
      </c>
      <c r="F54" s="166">
        <v>45536</v>
      </c>
      <c r="G54" s="166">
        <v>45777</v>
      </c>
      <c r="H54" s="91" t="s">
        <v>1674</v>
      </c>
    </row>
    <row r="55" spans="1:8" ht="44.25" customHeight="1" x14ac:dyDescent="0.3">
      <c r="A55" s="61">
        <v>48</v>
      </c>
      <c r="B55" s="40" t="s">
        <v>9502</v>
      </c>
      <c r="C55" s="164" t="str">
        <f>IF(B55&gt;0,HYPERLINK(CONCATENATE("PDF QVN/",B55,".pdf"),CONCATENATE("Open PDF QVN.",B55)),"")</f>
        <v>Open PDF QVN.QVN 048 REV 00</v>
      </c>
      <c r="D55" s="3" t="s">
        <v>9501</v>
      </c>
      <c r="E55" s="166" t="s">
        <v>17</v>
      </c>
      <c r="F55" s="166">
        <v>45538</v>
      </c>
      <c r="G55" s="166">
        <v>45648</v>
      </c>
      <c r="H55" s="91" t="s">
        <v>1674</v>
      </c>
    </row>
    <row r="56" spans="1:8" ht="44.25" customHeight="1" x14ac:dyDescent="0.3">
      <c r="A56" s="61">
        <v>49</v>
      </c>
      <c r="B56" s="40" t="s">
        <v>10014</v>
      </c>
      <c r="C56" s="164" t="str">
        <f t="shared" ref="C56:C66" si="5">IF(B56&gt;0,HYPERLINK(CONCATENATE("PDF QVN/",B56,".pdf"),CONCATENATE("Open PDF QVN.",B56)),"")</f>
        <v>Open PDF QVN.QVN 049 REV 00</v>
      </c>
      <c r="D56" s="3" t="s">
        <v>10017</v>
      </c>
      <c r="E56" s="166" t="s">
        <v>17</v>
      </c>
      <c r="F56" s="166">
        <v>45582</v>
      </c>
      <c r="G56" s="166">
        <v>46042</v>
      </c>
      <c r="H56" s="91" t="s">
        <v>1674</v>
      </c>
    </row>
    <row r="57" spans="1:8" ht="44.25" customHeight="1" x14ac:dyDescent="0.3">
      <c r="A57" s="61">
        <v>50</v>
      </c>
      <c r="B57" s="40" t="s">
        <v>10015</v>
      </c>
      <c r="C57" s="164" t="str">
        <f t="shared" si="5"/>
        <v>Open PDF QVN.QVN 050 REV 00</v>
      </c>
      <c r="D57" s="3" t="s">
        <v>10016</v>
      </c>
      <c r="E57" s="166" t="s">
        <v>17</v>
      </c>
      <c r="F57" s="166">
        <v>45582</v>
      </c>
      <c r="G57" s="166">
        <v>46048</v>
      </c>
      <c r="H57" s="91" t="s">
        <v>1674</v>
      </c>
    </row>
    <row r="58" spans="1:8" ht="174" x14ac:dyDescent="0.3">
      <c r="A58" s="61">
        <v>51</v>
      </c>
      <c r="B58" s="40" t="s">
        <v>10803</v>
      </c>
      <c r="C58" s="164" t="str">
        <f t="shared" si="5"/>
        <v>Open PDF QVN.QVN 051 REV 00</v>
      </c>
      <c r="D58" s="3" t="s">
        <v>10805</v>
      </c>
      <c r="E58" s="166" t="s">
        <v>17</v>
      </c>
      <c r="F58" s="166">
        <v>45598</v>
      </c>
      <c r="G58" s="166">
        <v>45672</v>
      </c>
      <c r="H58" s="91" t="s">
        <v>1674</v>
      </c>
    </row>
    <row r="59" spans="1:8" ht="44.25" customHeight="1" x14ac:dyDescent="0.3">
      <c r="A59" s="61">
        <v>52</v>
      </c>
      <c r="B59" s="40" t="s">
        <v>10804</v>
      </c>
      <c r="C59" s="164" t="str">
        <f t="shared" si="5"/>
        <v>Open PDF QVN.QVN 052 REV 00</v>
      </c>
      <c r="D59" s="3" t="s">
        <v>10813</v>
      </c>
      <c r="E59" s="166" t="s">
        <v>17</v>
      </c>
      <c r="F59" s="166">
        <v>45612</v>
      </c>
      <c r="G59" s="166"/>
      <c r="H59" s="91"/>
    </row>
    <row r="60" spans="1:8" ht="44.25" customHeight="1" x14ac:dyDescent="0.3">
      <c r="A60" s="61">
        <v>53</v>
      </c>
      <c r="B60" s="40" t="s">
        <v>10815</v>
      </c>
      <c r="C60" s="164" t="str">
        <f t="shared" si="5"/>
        <v>Open PDF QVN.QVN 053 REV 00</v>
      </c>
      <c r="D60" s="3" t="s">
        <v>10814</v>
      </c>
      <c r="E60" s="166" t="s">
        <v>17</v>
      </c>
      <c r="F60" s="166">
        <v>45617</v>
      </c>
      <c r="G60" s="166">
        <v>45672</v>
      </c>
      <c r="H60" s="91" t="s">
        <v>1674</v>
      </c>
    </row>
    <row r="61" spans="1:8" ht="44.25" customHeight="1" x14ac:dyDescent="0.3">
      <c r="A61" s="61">
        <v>54</v>
      </c>
      <c r="B61" s="40" t="s">
        <v>10816</v>
      </c>
      <c r="C61" s="164" t="str">
        <f t="shared" si="5"/>
        <v>Open PDF QVN.QVN 054 REV 00</v>
      </c>
      <c r="D61" s="3" t="s">
        <v>10817</v>
      </c>
      <c r="E61" s="166" t="s">
        <v>17</v>
      </c>
      <c r="F61" s="166">
        <v>45617</v>
      </c>
      <c r="G61" s="166">
        <v>46132</v>
      </c>
      <c r="H61" s="91" t="s">
        <v>1674</v>
      </c>
    </row>
    <row r="62" spans="1:8" ht="44.25" customHeight="1" x14ac:dyDescent="0.3">
      <c r="A62" s="61">
        <v>55</v>
      </c>
      <c r="B62" s="40" t="s">
        <v>11126</v>
      </c>
      <c r="C62" s="164" t="str">
        <f>IF(B62&gt;0,HYPERLINK(CONCATENATE("PDF QVN/",B62,".pdf"),CONCATENATE("Open PDF QVN.",B62)),"")</f>
        <v>Open PDF QVN.QVN 055 REV 00</v>
      </c>
      <c r="D62" s="3" t="s">
        <v>11125</v>
      </c>
      <c r="E62" s="166" t="s">
        <v>17</v>
      </c>
      <c r="F62" s="166">
        <v>45627</v>
      </c>
      <c r="G62" s="166">
        <v>45855</v>
      </c>
      <c r="H62" s="91" t="s">
        <v>1674</v>
      </c>
    </row>
    <row r="63" spans="1:8" ht="44.25" customHeight="1" x14ac:dyDescent="0.3">
      <c r="A63" s="61">
        <v>56</v>
      </c>
      <c r="B63" s="40" t="s">
        <v>11078</v>
      </c>
      <c r="C63" s="164" t="str">
        <f t="shared" si="5"/>
        <v>Open PDF QVN.QVN 056 REV 00</v>
      </c>
      <c r="D63" s="3" t="s">
        <v>11079</v>
      </c>
      <c r="E63" s="166" t="s">
        <v>17</v>
      </c>
      <c r="F63" s="166">
        <v>45637</v>
      </c>
      <c r="G63" s="166">
        <v>45665</v>
      </c>
      <c r="H63" s="91" t="s">
        <v>1674</v>
      </c>
    </row>
    <row r="64" spans="1:8" ht="44.25" customHeight="1" x14ac:dyDescent="0.3">
      <c r="A64" s="61">
        <v>57</v>
      </c>
      <c r="B64" s="40" t="s">
        <v>11128</v>
      </c>
      <c r="C64" s="164" t="str">
        <f t="shared" si="5"/>
        <v>Open PDF QVN.QVN 057 REV 00</v>
      </c>
      <c r="D64" s="3" t="s">
        <v>11406</v>
      </c>
      <c r="E64" s="166" t="s">
        <v>17</v>
      </c>
      <c r="F64" s="166">
        <v>45658</v>
      </c>
      <c r="G64" s="166">
        <v>45669</v>
      </c>
      <c r="H64" s="91" t="s">
        <v>1674</v>
      </c>
    </row>
    <row r="65" spans="1:8" ht="44.25" customHeight="1" x14ac:dyDescent="0.3">
      <c r="A65" s="61">
        <v>58</v>
      </c>
      <c r="B65" s="40" t="s">
        <v>11080</v>
      </c>
      <c r="C65" s="164" t="str">
        <f t="shared" si="5"/>
        <v>Open PDF QVN.QVN 058 REV 00</v>
      </c>
      <c r="D65" s="3" t="s">
        <v>11127</v>
      </c>
      <c r="E65" s="166" t="s">
        <v>17</v>
      </c>
      <c r="F65" s="166">
        <v>45641</v>
      </c>
      <c r="G65" s="166">
        <v>45671</v>
      </c>
      <c r="H65" s="91" t="s">
        <v>1674</v>
      </c>
    </row>
    <row r="66" spans="1:8" ht="44.25" customHeight="1" x14ac:dyDescent="0.3">
      <c r="A66" s="61">
        <v>59</v>
      </c>
      <c r="B66" s="40" t="s">
        <v>11133</v>
      </c>
      <c r="C66" s="164" t="str">
        <f t="shared" si="5"/>
        <v>Open PDF QVN.QVN 059 REV 00</v>
      </c>
      <c r="D66" s="3" t="s">
        <v>11134</v>
      </c>
      <c r="E66" s="166" t="s">
        <v>17</v>
      </c>
      <c r="F66" s="166">
        <v>45642</v>
      </c>
      <c r="G66" s="166">
        <v>45677</v>
      </c>
      <c r="H66" s="91" t="s">
        <v>1674</v>
      </c>
    </row>
    <row r="67" spans="1:8" ht="44.25" customHeight="1" x14ac:dyDescent="0.3">
      <c r="A67" s="61">
        <v>60</v>
      </c>
      <c r="B67" s="40" t="s">
        <v>11206</v>
      </c>
      <c r="C67" s="164" t="str">
        <f t="shared" ref="C67:C88" si="6">IF(B67&gt;0,HYPERLINK(CONCATENATE("PDF QVN/",B67,".pdf"),CONCATENATE("Open PDF QVN.",B67)),"")</f>
        <v>Open PDF QVN.QVN 060 REV 00</v>
      </c>
      <c r="D67" s="3" t="s">
        <v>11208</v>
      </c>
      <c r="E67" s="166" t="s">
        <v>17</v>
      </c>
      <c r="F67" s="166">
        <v>45642</v>
      </c>
      <c r="G67" s="166">
        <v>46049</v>
      </c>
      <c r="H67" s="91" t="s">
        <v>1674</v>
      </c>
    </row>
    <row r="68" spans="1:8" ht="44.25" customHeight="1" x14ac:dyDescent="0.3">
      <c r="A68" s="61">
        <v>61</v>
      </c>
      <c r="B68" s="40" t="s">
        <v>11209</v>
      </c>
      <c r="C68" s="164" t="str">
        <f t="shared" si="6"/>
        <v>Open PDF QVN.QVN 061 REV 00</v>
      </c>
      <c r="D68" s="3" t="s">
        <v>11207</v>
      </c>
      <c r="E68" s="166" t="s">
        <v>17</v>
      </c>
      <c r="F68" s="166">
        <v>45648</v>
      </c>
      <c r="G68" s="166">
        <v>45662</v>
      </c>
      <c r="H68" s="91" t="s">
        <v>1674</v>
      </c>
    </row>
    <row r="69" spans="1:8" ht="44.25" customHeight="1" x14ac:dyDescent="0.3">
      <c r="A69" s="61">
        <v>62</v>
      </c>
      <c r="B69" s="40" t="s">
        <v>11255</v>
      </c>
      <c r="C69" s="164" t="str">
        <f t="shared" si="6"/>
        <v>Open PDF QVN.QVN 062 REV 00</v>
      </c>
      <c r="D69" s="3" t="s">
        <v>11256</v>
      </c>
      <c r="E69" s="166" t="s">
        <v>17</v>
      </c>
      <c r="F69" s="166">
        <v>45652</v>
      </c>
      <c r="G69" s="166"/>
      <c r="H69" s="89" t="s">
        <v>557</v>
      </c>
    </row>
    <row r="70" spans="1:8" ht="44.25" customHeight="1" x14ac:dyDescent="0.3">
      <c r="A70" s="61">
        <v>63</v>
      </c>
      <c r="B70" s="40" t="s">
        <v>11613</v>
      </c>
      <c r="C70" s="164" t="str">
        <f t="shared" si="6"/>
        <v>Open PDF QVN.QVN 063 REV 00</v>
      </c>
      <c r="D70" s="3" t="s">
        <v>11840</v>
      </c>
      <c r="E70" s="166" t="s">
        <v>17</v>
      </c>
      <c r="F70" s="166">
        <v>45675</v>
      </c>
      <c r="G70" s="166">
        <v>45808</v>
      </c>
      <c r="H70" s="91" t="s">
        <v>1674</v>
      </c>
    </row>
    <row r="71" spans="1:8" ht="44.25" customHeight="1" x14ac:dyDescent="0.3">
      <c r="A71" s="61">
        <v>64</v>
      </c>
      <c r="B71" s="40" t="s">
        <v>11716</v>
      </c>
      <c r="C71" s="164" t="str">
        <f t="shared" si="6"/>
        <v>Open PDF QVN.QVN 064 REV 00</v>
      </c>
      <c r="D71" s="3" t="s">
        <v>11839</v>
      </c>
      <c r="E71" s="166" t="s">
        <v>17</v>
      </c>
      <c r="F71" s="166">
        <v>45675</v>
      </c>
      <c r="G71" s="166">
        <v>46128</v>
      </c>
      <c r="H71" s="91" t="s">
        <v>1674</v>
      </c>
    </row>
    <row r="72" spans="1:8" ht="44.25" customHeight="1" x14ac:dyDescent="0.3">
      <c r="A72" s="61">
        <v>65</v>
      </c>
      <c r="B72" s="40" t="s">
        <v>11715</v>
      </c>
      <c r="C72" s="164" t="str">
        <f t="shared" si="6"/>
        <v>Open PDF QVN.QVN 065 REV 00</v>
      </c>
      <c r="D72" s="3" t="s">
        <v>11616</v>
      </c>
      <c r="E72" s="166" t="s">
        <v>17</v>
      </c>
      <c r="F72" s="166">
        <v>45683</v>
      </c>
      <c r="G72" s="166">
        <v>45960</v>
      </c>
      <c r="H72" s="91" t="s">
        <v>1674</v>
      </c>
    </row>
    <row r="73" spans="1:8" ht="44.25" customHeight="1" x14ac:dyDescent="0.3">
      <c r="A73" s="61">
        <v>66</v>
      </c>
      <c r="B73" s="40" t="s">
        <v>11768</v>
      </c>
      <c r="C73" s="164" t="str">
        <f t="shared" si="6"/>
        <v>Open PDF QVN.QVN 066 REV 00</v>
      </c>
      <c r="D73" s="3" t="s">
        <v>11774</v>
      </c>
      <c r="E73" s="166" t="s">
        <v>17</v>
      </c>
      <c r="F73" s="166">
        <v>45692</v>
      </c>
      <c r="G73" s="166">
        <v>45960</v>
      </c>
      <c r="H73" s="91" t="s">
        <v>1674</v>
      </c>
    </row>
    <row r="74" spans="1:8" ht="44.25" customHeight="1" x14ac:dyDescent="0.3">
      <c r="A74" s="61">
        <v>67</v>
      </c>
      <c r="B74" s="40" t="s">
        <v>11775</v>
      </c>
      <c r="C74" s="164" t="str">
        <f t="shared" si="6"/>
        <v>Open PDF QVN.QVN 067 REV 00</v>
      </c>
      <c r="D74" s="3" t="s">
        <v>11779</v>
      </c>
      <c r="E74" s="166" t="s">
        <v>17</v>
      </c>
      <c r="F74" s="166">
        <v>45693</v>
      </c>
      <c r="G74" s="166">
        <v>46000</v>
      </c>
      <c r="H74" s="91" t="s">
        <v>1674</v>
      </c>
    </row>
    <row r="75" spans="1:8" ht="57" customHeight="1" x14ac:dyDescent="0.3">
      <c r="A75" s="61">
        <v>68</v>
      </c>
      <c r="B75" s="40" t="s">
        <v>11777</v>
      </c>
      <c r="C75" s="164" t="str">
        <f t="shared" si="6"/>
        <v>Open PDF QVN.QVN 068 REV 00</v>
      </c>
      <c r="D75" s="3" t="s">
        <v>11780</v>
      </c>
      <c r="E75" s="166" t="s">
        <v>17</v>
      </c>
      <c r="F75" s="166">
        <v>45694</v>
      </c>
      <c r="G75" s="166"/>
      <c r="H75" s="89" t="s">
        <v>557</v>
      </c>
    </row>
    <row r="76" spans="1:8" ht="44.25" customHeight="1" x14ac:dyDescent="0.3">
      <c r="A76" s="61">
        <v>69</v>
      </c>
      <c r="B76" s="40" t="s">
        <v>11778</v>
      </c>
      <c r="C76" s="164" t="str">
        <f t="shared" si="6"/>
        <v>Open PDF QVN.QVN 069 REV 00</v>
      </c>
      <c r="D76" s="3" t="s">
        <v>11781</v>
      </c>
      <c r="E76" s="166" t="s">
        <v>17</v>
      </c>
      <c r="F76" s="166">
        <v>45694</v>
      </c>
      <c r="G76" s="166">
        <v>45839</v>
      </c>
      <c r="H76" s="91" t="s">
        <v>1674</v>
      </c>
    </row>
    <row r="77" spans="1:8" ht="44.25" customHeight="1" x14ac:dyDescent="0.3">
      <c r="A77" s="61">
        <v>70</v>
      </c>
      <c r="B77" s="40" t="s">
        <v>11851</v>
      </c>
      <c r="C77" s="164" t="str">
        <f t="shared" si="6"/>
        <v>Open PDF QVN.QVN 070 REV 00</v>
      </c>
      <c r="D77" s="3" t="s">
        <v>11852</v>
      </c>
      <c r="E77" s="166" t="s">
        <v>17</v>
      </c>
      <c r="F77" s="166">
        <v>45701</v>
      </c>
      <c r="G77" s="166">
        <v>46048</v>
      </c>
      <c r="H77" s="91" t="s">
        <v>1674</v>
      </c>
    </row>
    <row r="78" spans="1:8" ht="44.25" customHeight="1" x14ac:dyDescent="0.3">
      <c r="A78" s="61">
        <v>71</v>
      </c>
      <c r="B78" s="40" t="s">
        <v>11866</v>
      </c>
      <c r="C78" s="164" t="str">
        <f t="shared" si="6"/>
        <v>Open PDF QVN.QVN 071 REV 00</v>
      </c>
      <c r="D78" s="3" t="s">
        <v>11869</v>
      </c>
      <c r="E78" s="166" t="s">
        <v>17</v>
      </c>
      <c r="F78" s="166">
        <v>45703</v>
      </c>
      <c r="G78" s="166">
        <v>46180</v>
      </c>
      <c r="H78" s="91" t="s">
        <v>1674</v>
      </c>
    </row>
    <row r="79" spans="1:8" ht="44.25" customHeight="1" x14ac:dyDescent="0.3">
      <c r="A79" s="61">
        <v>72</v>
      </c>
      <c r="B79" s="40" t="s">
        <v>11867</v>
      </c>
      <c r="C79" s="164" t="str">
        <f t="shared" si="6"/>
        <v>Open PDF QVN.QVN 072 REV 00</v>
      </c>
      <c r="D79" s="3" t="s">
        <v>11865</v>
      </c>
      <c r="E79" s="166" t="s">
        <v>17</v>
      </c>
      <c r="F79" s="166">
        <v>45703</v>
      </c>
      <c r="G79" s="166">
        <v>46180</v>
      </c>
      <c r="H79" s="91" t="s">
        <v>1674</v>
      </c>
    </row>
    <row r="80" spans="1:8" ht="44.25" customHeight="1" x14ac:dyDescent="0.3">
      <c r="A80" s="61">
        <v>73</v>
      </c>
      <c r="B80" s="40" t="s">
        <v>11868</v>
      </c>
      <c r="C80" s="164" t="str">
        <f t="shared" si="6"/>
        <v>Open PDF QVN.QVN 073 REV 00</v>
      </c>
      <c r="D80" s="3" t="s">
        <v>11870</v>
      </c>
      <c r="E80" s="166" t="s">
        <v>17</v>
      </c>
      <c r="F80" s="166">
        <v>45703</v>
      </c>
      <c r="G80" s="166"/>
      <c r="H80" s="89" t="s">
        <v>557</v>
      </c>
    </row>
    <row r="81" spans="1:8" ht="44.25" customHeight="1" x14ac:dyDescent="0.3">
      <c r="A81" s="61">
        <v>74</v>
      </c>
      <c r="B81" s="40" t="s">
        <v>12618</v>
      </c>
      <c r="C81" s="164" t="str">
        <f t="shared" si="6"/>
        <v>Open PDF QVN.QVN 074 REV 00</v>
      </c>
      <c r="D81" s="3" t="s">
        <v>12620</v>
      </c>
      <c r="E81" s="166" t="s">
        <v>17</v>
      </c>
      <c r="F81" s="166">
        <v>45776</v>
      </c>
      <c r="G81" s="166">
        <v>46163</v>
      </c>
      <c r="H81" s="91" t="s">
        <v>1674</v>
      </c>
    </row>
    <row r="82" spans="1:8" ht="44.25" customHeight="1" x14ac:dyDescent="0.3">
      <c r="A82" s="61">
        <v>75</v>
      </c>
      <c r="B82" s="40" t="s">
        <v>12619</v>
      </c>
      <c r="C82" s="164" t="str">
        <f t="shared" si="6"/>
        <v>Open PDF QVN.QVN 075 REV 00</v>
      </c>
      <c r="D82" s="3" t="s">
        <v>12621</v>
      </c>
      <c r="E82" s="166" t="s">
        <v>17</v>
      </c>
      <c r="F82" s="166">
        <v>45789</v>
      </c>
      <c r="G82" s="166">
        <v>46187</v>
      </c>
      <c r="H82" s="91" t="s">
        <v>1674</v>
      </c>
    </row>
    <row r="83" spans="1:8" ht="44.25" customHeight="1" x14ac:dyDescent="0.3">
      <c r="A83" s="61">
        <v>76</v>
      </c>
      <c r="B83" s="40" t="s">
        <v>12697</v>
      </c>
      <c r="C83" s="164" t="str">
        <f t="shared" si="6"/>
        <v>Open PDF QVN.QVN 076 REV 00</v>
      </c>
      <c r="D83" s="3" t="s">
        <v>12702</v>
      </c>
      <c r="E83" s="166" t="s">
        <v>17</v>
      </c>
      <c r="F83" s="166">
        <v>45792</v>
      </c>
      <c r="G83" s="166">
        <v>46180</v>
      </c>
      <c r="H83" s="91" t="s">
        <v>1674</v>
      </c>
    </row>
    <row r="84" spans="1:8" ht="44.25" customHeight="1" x14ac:dyDescent="0.3">
      <c r="A84" s="61">
        <v>77</v>
      </c>
      <c r="B84" s="40" t="s">
        <v>12698</v>
      </c>
      <c r="C84" s="164" t="str">
        <f t="shared" si="6"/>
        <v>Open PDF QVN.QVN 077 REV 00</v>
      </c>
      <c r="D84" s="3" t="s">
        <v>12703</v>
      </c>
      <c r="E84" s="166" t="s">
        <v>17</v>
      </c>
      <c r="F84" s="166">
        <v>45795</v>
      </c>
      <c r="G84" s="166"/>
      <c r="H84" s="89" t="s">
        <v>557</v>
      </c>
    </row>
    <row r="85" spans="1:8" ht="44.25" customHeight="1" x14ac:dyDescent="0.3">
      <c r="A85" s="61">
        <v>78</v>
      </c>
      <c r="B85" s="40" t="s">
        <v>12699</v>
      </c>
      <c r="C85" s="164" t="str">
        <f t="shared" si="6"/>
        <v>Open PDF QVN.QVN 078 REV 00</v>
      </c>
      <c r="D85" s="3" t="s">
        <v>12704</v>
      </c>
      <c r="E85" s="166" t="s">
        <v>17</v>
      </c>
      <c r="F85" s="166">
        <v>45795</v>
      </c>
      <c r="G85" s="166">
        <v>46048</v>
      </c>
      <c r="H85" s="91" t="s">
        <v>1674</v>
      </c>
    </row>
    <row r="86" spans="1:8" ht="44.25" customHeight="1" x14ac:dyDescent="0.3">
      <c r="A86" s="61">
        <v>79</v>
      </c>
      <c r="B86" s="40" t="s">
        <v>12700</v>
      </c>
      <c r="C86" s="164" t="str">
        <f t="shared" si="6"/>
        <v>Open PDF QVN.QVN 079 REV 00</v>
      </c>
      <c r="D86" s="3" t="s">
        <v>12706</v>
      </c>
      <c r="E86" s="166" t="s">
        <v>17</v>
      </c>
      <c r="F86" s="166">
        <v>45802</v>
      </c>
      <c r="G86" s="166"/>
      <c r="H86" s="89" t="s">
        <v>557</v>
      </c>
    </row>
    <row r="87" spans="1:8" ht="44.25" customHeight="1" x14ac:dyDescent="0.3">
      <c r="A87" s="61">
        <v>80</v>
      </c>
      <c r="B87" s="40" t="s">
        <v>12701</v>
      </c>
      <c r="C87" s="164" t="str">
        <f t="shared" si="6"/>
        <v>Open PDF QVN.QVN 080 REV 00</v>
      </c>
      <c r="D87" s="3" t="s">
        <v>12705</v>
      </c>
      <c r="E87" s="166" t="s">
        <v>17</v>
      </c>
      <c r="F87" s="166">
        <v>45802</v>
      </c>
      <c r="G87" s="166"/>
      <c r="H87" s="89" t="s">
        <v>557</v>
      </c>
    </row>
    <row r="88" spans="1:8" ht="259.5" customHeight="1" x14ac:dyDescent="0.3">
      <c r="A88" s="61">
        <v>81</v>
      </c>
      <c r="B88" s="40" t="s">
        <v>12911</v>
      </c>
      <c r="C88" s="164" t="str">
        <f t="shared" si="6"/>
        <v>Open PDF QVN.QVN 081 REV 00</v>
      </c>
      <c r="D88" s="3" t="s">
        <v>12912</v>
      </c>
      <c r="E88" s="166" t="s">
        <v>17</v>
      </c>
      <c r="F88" s="166">
        <v>45841</v>
      </c>
      <c r="G88" s="166"/>
      <c r="H88" s="89" t="s">
        <v>557</v>
      </c>
    </row>
    <row r="89" spans="1:8" ht="44.25" customHeight="1" x14ac:dyDescent="0.3">
      <c r="A89" s="61">
        <v>82</v>
      </c>
      <c r="B89" s="40" t="s">
        <v>13030</v>
      </c>
      <c r="C89" s="164" t="str">
        <f t="shared" ref="C89:C96" si="7">IF(B89&gt;0,HYPERLINK(CONCATENATE("PDF QVN/",B89,".pdf"),CONCATENATE("Open PDF QVN.",B89)),"")</f>
        <v>Open PDF QVN.QVN 082 REV 00</v>
      </c>
      <c r="D89" s="3" t="s">
        <v>13026</v>
      </c>
      <c r="E89" s="166" t="s">
        <v>17</v>
      </c>
      <c r="F89" s="166">
        <v>45847</v>
      </c>
      <c r="G89" s="166">
        <v>45960</v>
      </c>
      <c r="H89" s="91" t="s">
        <v>1674</v>
      </c>
    </row>
    <row r="90" spans="1:8" ht="44.25" customHeight="1" x14ac:dyDescent="0.3">
      <c r="A90" s="61">
        <v>83</v>
      </c>
      <c r="B90" s="40" t="s">
        <v>13031</v>
      </c>
      <c r="C90" s="164" t="str">
        <f t="shared" si="7"/>
        <v>Open PDF QVN.QVN 083 REV 00</v>
      </c>
      <c r="D90" s="3" t="s">
        <v>13027</v>
      </c>
      <c r="E90" s="166" t="s">
        <v>17</v>
      </c>
      <c r="F90" s="166">
        <v>45843</v>
      </c>
      <c r="G90" s="166">
        <v>46048</v>
      </c>
      <c r="H90" s="91" t="s">
        <v>1674</v>
      </c>
    </row>
    <row r="91" spans="1:8" ht="44.25" customHeight="1" x14ac:dyDescent="0.3">
      <c r="A91" s="61">
        <v>84</v>
      </c>
      <c r="B91" s="40" t="s">
        <v>13032</v>
      </c>
      <c r="C91" s="164" t="str">
        <f t="shared" si="7"/>
        <v>Open PDF QVN.QVN 084 REV 00</v>
      </c>
      <c r="D91" s="3" t="s">
        <v>13898</v>
      </c>
      <c r="E91" s="166" t="s">
        <v>17</v>
      </c>
      <c r="F91" s="166">
        <v>45845</v>
      </c>
      <c r="G91" s="166"/>
      <c r="H91" s="89" t="s">
        <v>557</v>
      </c>
    </row>
    <row r="92" spans="1:8" ht="65.25" customHeight="1" x14ac:dyDescent="0.3">
      <c r="A92" s="61">
        <v>85</v>
      </c>
      <c r="B92" s="40" t="s">
        <v>13033</v>
      </c>
      <c r="C92" s="164" t="str">
        <f t="shared" si="7"/>
        <v>Open PDF QVN.QVN 085 REV 00</v>
      </c>
      <c r="D92" s="3" t="s">
        <v>13028</v>
      </c>
      <c r="E92" s="166" t="s">
        <v>17</v>
      </c>
      <c r="F92" s="166">
        <v>45845</v>
      </c>
      <c r="G92" s="166"/>
      <c r="H92" s="89" t="s">
        <v>557</v>
      </c>
    </row>
    <row r="93" spans="1:8" ht="44.25" customHeight="1" x14ac:dyDescent="0.3">
      <c r="A93" s="61">
        <v>86</v>
      </c>
      <c r="B93" s="40" t="s">
        <v>13034</v>
      </c>
      <c r="C93" s="164" t="str">
        <f t="shared" si="7"/>
        <v>Open PDF QVN.QVN 086 REV 00</v>
      </c>
      <c r="D93" s="3" t="s">
        <v>13029</v>
      </c>
      <c r="E93" s="166" t="s">
        <v>17</v>
      </c>
      <c r="F93" s="166">
        <v>45845</v>
      </c>
      <c r="G93" s="166">
        <v>46055</v>
      </c>
      <c r="H93" s="91" t="s">
        <v>1674</v>
      </c>
    </row>
    <row r="94" spans="1:8" ht="44.25" customHeight="1" x14ac:dyDescent="0.3">
      <c r="A94" s="61">
        <v>87</v>
      </c>
      <c r="B94" s="40" t="s">
        <v>13054</v>
      </c>
      <c r="C94" s="164" t="str">
        <f t="shared" si="7"/>
        <v>Open PDF QVN.QVN 087 REV 00</v>
      </c>
      <c r="D94" s="3" t="s">
        <v>13053</v>
      </c>
      <c r="E94" s="166" t="s">
        <v>17</v>
      </c>
      <c r="F94" s="166">
        <v>45847</v>
      </c>
      <c r="G94" s="166"/>
      <c r="H94" s="89" t="s">
        <v>557</v>
      </c>
    </row>
    <row r="95" spans="1:8" ht="44.25" customHeight="1" x14ac:dyDescent="0.3">
      <c r="A95" s="61">
        <v>88</v>
      </c>
      <c r="B95" s="40" t="s">
        <v>13055</v>
      </c>
      <c r="C95" s="164" t="str">
        <f t="shared" si="7"/>
        <v>Open PDF QVN.QVN 088 REV 00</v>
      </c>
      <c r="D95" s="3" t="s">
        <v>13058</v>
      </c>
      <c r="E95" s="166" t="s">
        <v>17</v>
      </c>
      <c r="F95" s="166">
        <v>45847</v>
      </c>
      <c r="G95" s="166"/>
      <c r="H95" s="89" t="s">
        <v>557</v>
      </c>
    </row>
    <row r="96" spans="1:8" ht="44.25" customHeight="1" x14ac:dyDescent="0.3">
      <c r="A96" s="61">
        <v>89</v>
      </c>
      <c r="B96" s="40" t="s">
        <v>13056</v>
      </c>
      <c r="C96" s="164" t="str">
        <f t="shared" si="7"/>
        <v>Open PDF QVN.QVN 089 REV 00</v>
      </c>
      <c r="D96" s="3" t="s">
        <v>13057</v>
      </c>
      <c r="E96" s="166" t="s">
        <v>17</v>
      </c>
      <c r="F96" s="166">
        <v>45847</v>
      </c>
      <c r="G96" s="166"/>
      <c r="H96" s="89" t="s">
        <v>557</v>
      </c>
    </row>
    <row r="97" spans="1:8" ht="44.25" customHeight="1" x14ac:dyDescent="0.3">
      <c r="A97" s="61">
        <v>90</v>
      </c>
      <c r="B97" s="40" t="s">
        <v>13115</v>
      </c>
      <c r="C97" s="164" t="str">
        <f>IF(B97&gt;0,HYPERLINK(CONCATENATE("PDF QVN/",B97,".pdf"),CONCATENATE("Open PDF QVN.",B97)),"")</f>
        <v>Open PDF QVN.QVN 090 REV 00</v>
      </c>
      <c r="D97" s="3" t="s">
        <v>13114</v>
      </c>
      <c r="E97" s="166" t="s">
        <v>17</v>
      </c>
      <c r="F97" s="166">
        <v>45850</v>
      </c>
      <c r="G97" s="166"/>
      <c r="H97" s="89" t="s">
        <v>557</v>
      </c>
    </row>
    <row r="98" spans="1:8" ht="44.25" customHeight="1" x14ac:dyDescent="0.3">
      <c r="A98" s="61">
        <v>91</v>
      </c>
      <c r="B98" s="40" t="s">
        <v>13116</v>
      </c>
      <c r="C98" s="164" t="str">
        <f>IF(B98&gt;0,HYPERLINK(CONCATENATE("PDF QVN/",B98,".pdf"),CONCATENATE("Open PDF QVN.",B98)),"")</f>
        <v>Open PDF QVN.QVN 091 REV 00</v>
      </c>
      <c r="D98" s="3" t="s">
        <v>13113</v>
      </c>
      <c r="E98" s="166" t="s">
        <v>17</v>
      </c>
      <c r="F98" s="166">
        <v>45850</v>
      </c>
      <c r="G98" s="166"/>
      <c r="H98" s="89" t="s">
        <v>557</v>
      </c>
    </row>
    <row r="99" spans="1:8" ht="44.25" customHeight="1" x14ac:dyDescent="0.3">
      <c r="A99" s="61">
        <v>92</v>
      </c>
      <c r="B99" s="40" t="s">
        <v>13147</v>
      </c>
      <c r="C99" s="164" t="str">
        <f>IF(B99&gt;0,HYPERLINK(CONCATENATE("PDF QVN/",B99,".pdf"),CONCATENATE("Open PDF QVN.",B99)),"")</f>
        <v>Open PDF QVN.QVN 092 REV 00</v>
      </c>
      <c r="D99" s="3" t="s">
        <v>13145</v>
      </c>
      <c r="E99" s="166" t="s">
        <v>17</v>
      </c>
      <c r="F99" s="166">
        <v>45853</v>
      </c>
      <c r="G99" s="166"/>
      <c r="H99" s="89" t="s">
        <v>557</v>
      </c>
    </row>
    <row r="100" spans="1:8" ht="44.25" customHeight="1" x14ac:dyDescent="0.3">
      <c r="A100" s="61">
        <v>93</v>
      </c>
      <c r="B100" s="40" t="s">
        <v>13148</v>
      </c>
      <c r="C100" s="164" t="str">
        <f>IF(B100&gt;0,HYPERLINK(CONCATENATE("PDF QVN/",B100,".pdf"),CONCATENATE("Open PDF QVN.",B100)),"")</f>
        <v>Open PDF QVN.QVN 093 REV 00</v>
      </c>
      <c r="D100" s="3" t="s">
        <v>13146</v>
      </c>
      <c r="E100" s="166" t="s">
        <v>17</v>
      </c>
      <c r="F100" s="166">
        <v>45853</v>
      </c>
      <c r="G100" s="166"/>
      <c r="H100" s="89" t="s">
        <v>557</v>
      </c>
    </row>
    <row r="101" spans="1:8" ht="44.25" customHeight="1" x14ac:dyDescent="0.3">
      <c r="A101" s="61">
        <v>94</v>
      </c>
      <c r="B101" s="40" t="s">
        <v>13149</v>
      </c>
      <c r="C101" s="164" t="str">
        <f>IF(B101&gt;0,HYPERLINK(CONCATENATE("PDF QVN/",B101,".pdf"),CONCATENATE("Open PDF QVN.",B101)),"")</f>
        <v>Open PDF QVN.QVN 094 REV 00</v>
      </c>
      <c r="D101" s="3" t="s">
        <v>13150</v>
      </c>
      <c r="E101" s="166" t="s">
        <v>17</v>
      </c>
      <c r="F101" s="166">
        <v>45851</v>
      </c>
      <c r="G101" s="166"/>
      <c r="H101" s="89" t="s">
        <v>557</v>
      </c>
    </row>
    <row r="102" spans="1:8" ht="44.25" customHeight="1" x14ac:dyDescent="0.3">
      <c r="A102" s="61">
        <v>95</v>
      </c>
      <c r="B102" s="40" t="s">
        <v>13403</v>
      </c>
      <c r="C102" s="164" t="str">
        <f t="shared" ref="C102:C107" si="8">IF(B102&gt;0,HYPERLINK(CONCATENATE("PDF QVN/",B102,".pdf"),CONCATENATE("Open PDF QVN.",B102)),"")</f>
        <v>Open PDF QVN.QVN 095 REV 00</v>
      </c>
      <c r="D102" s="3" t="s">
        <v>12704</v>
      </c>
      <c r="E102" s="166" t="s">
        <v>17</v>
      </c>
      <c r="F102" s="166">
        <v>45866</v>
      </c>
      <c r="G102" s="166"/>
      <c r="H102" s="89" t="s">
        <v>557</v>
      </c>
    </row>
    <row r="103" spans="1:8" ht="44.25" customHeight="1" x14ac:dyDescent="0.3">
      <c r="A103" s="61">
        <v>96</v>
      </c>
      <c r="B103" s="40" t="s">
        <v>13404</v>
      </c>
      <c r="C103" s="164" t="str">
        <f t="shared" si="8"/>
        <v>Open PDF QVN.QVN 096 REV 00</v>
      </c>
      <c r="D103" s="3" t="s">
        <v>13406</v>
      </c>
      <c r="E103" s="166" t="s">
        <v>17</v>
      </c>
      <c r="F103" s="166">
        <v>45866</v>
      </c>
      <c r="G103" s="166">
        <v>46271</v>
      </c>
      <c r="H103" s="91" t="s">
        <v>1674</v>
      </c>
    </row>
    <row r="104" spans="1:8" ht="44.25" customHeight="1" x14ac:dyDescent="0.3">
      <c r="A104" s="61">
        <v>97</v>
      </c>
      <c r="B104" s="40" t="s">
        <v>13405</v>
      </c>
      <c r="C104" s="164" t="str">
        <f t="shared" si="8"/>
        <v>Open PDF QVN.QVN 097 REV 00</v>
      </c>
      <c r="D104" s="3" t="s">
        <v>13407</v>
      </c>
      <c r="E104" s="166" t="s">
        <v>17</v>
      </c>
      <c r="F104" s="166">
        <v>45866</v>
      </c>
      <c r="G104" s="166">
        <v>46163</v>
      </c>
      <c r="H104" s="91" t="s">
        <v>1674</v>
      </c>
    </row>
    <row r="105" spans="1:8" ht="44.25" customHeight="1" x14ac:dyDescent="0.3">
      <c r="A105" s="61">
        <v>98</v>
      </c>
      <c r="B105" s="40" t="s">
        <v>13533</v>
      </c>
      <c r="C105" s="164" t="str">
        <f t="shared" si="8"/>
        <v>Open PDF QVN.QVN 098 REV 00</v>
      </c>
      <c r="D105" s="3" t="s">
        <v>13534</v>
      </c>
      <c r="E105" s="166" t="s">
        <v>17</v>
      </c>
      <c r="F105" s="166">
        <v>45878</v>
      </c>
      <c r="G105" s="166"/>
      <c r="H105" s="89" t="s">
        <v>557</v>
      </c>
    </row>
    <row r="106" spans="1:8" ht="44.25" customHeight="1" x14ac:dyDescent="0.3">
      <c r="A106" s="61">
        <v>99</v>
      </c>
      <c r="B106" s="40" t="s">
        <v>13535</v>
      </c>
      <c r="C106" s="164" t="str">
        <f t="shared" si="8"/>
        <v>Open PDF QVN.QVN 099 REV 00</v>
      </c>
      <c r="D106" s="3" t="s">
        <v>13536</v>
      </c>
      <c r="E106" s="166" t="s">
        <v>17</v>
      </c>
      <c r="F106" s="166">
        <v>45880</v>
      </c>
      <c r="G106" s="166"/>
      <c r="H106" s="89" t="s">
        <v>557</v>
      </c>
    </row>
    <row r="107" spans="1:8" ht="44.25" customHeight="1" x14ac:dyDescent="0.3">
      <c r="A107" s="61">
        <v>100</v>
      </c>
      <c r="B107" s="40" t="s">
        <v>13620</v>
      </c>
      <c r="C107" s="164" t="str">
        <f t="shared" si="8"/>
        <v>Open PDF QVN.QVN 100 REV 00</v>
      </c>
      <c r="D107" s="3" t="s">
        <v>13621</v>
      </c>
      <c r="E107" s="166" t="s">
        <v>17</v>
      </c>
      <c r="F107" s="166">
        <v>45888</v>
      </c>
      <c r="G107" s="166">
        <v>45974</v>
      </c>
      <c r="H107" s="91" t="s">
        <v>1674</v>
      </c>
    </row>
    <row r="108" spans="1:8" ht="44.25" customHeight="1" x14ac:dyDescent="0.3">
      <c r="A108" s="61">
        <v>101</v>
      </c>
      <c r="B108" s="40" t="s">
        <v>13743</v>
      </c>
      <c r="C108" s="164" t="str">
        <f>IF(B108&gt;0,HYPERLINK(CONCATENATE("PDF QVN/",B108,".pdf"),CONCATENATE("Open PDF QVN.",B108)),"")</f>
        <v>Open PDF QVN.QVN 101 REV 00</v>
      </c>
      <c r="D108" s="3" t="s">
        <v>13747</v>
      </c>
      <c r="E108" s="166" t="s">
        <v>17</v>
      </c>
      <c r="F108" s="166">
        <v>45890</v>
      </c>
      <c r="G108" s="166">
        <v>45960</v>
      </c>
      <c r="H108" s="91" t="s">
        <v>1674</v>
      </c>
    </row>
    <row r="109" spans="1:8" ht="44.25" customHeight="1" x14ac:dyDescent="0.3">
      <c r="A109" s="61">
        <v>102</v>
      </c>
      <c r="B109" s="40" t="s">
        <v>13744</v>
      </c>
      <c r="C109" s="164" t="str">
        <f>IF(B109&gt;0,HYPERLINK(CONCATENATE("PDF QVN/",B109,".pdf"),CONCATENATE("Open PDF QVN.",B109)),"")</f>
        <v>Open PDF QVN.QVN 102 REV 00</v>
      </c>
      <c r="D109" s="3" t="s">
        <v>13746</v>
      </c>
      <c r="E109" s="166" t="s">
        <v>17</v>
      </c>
      <c r="F109" s="166">
        <v>45893</v>
      </c>
      <c r="G109" s="166">
        <v>46132</v>
      </c>
      <c r="H109" s="91" t="s">
        <v>1674</v>
      </c>
    </row>
    <row r="110" spans="1:8" ht="44.25" customHeight="1" x14ac:dyDescent="0.3">
      <c r="A110" s="61">
        <v>103</v>
      </c>
      <c r="B110" s="40" t="s">
        <v>13748</v>
      </c>
      <c r="C110" s="164" t="str">
        <f t="shared" ref="C110:C141" si="9">IF(B110&gt;0,HYPERLINK(CONCATENATE("PDF QVN/",B110,".pdf"),CONCATENATE("Open PDF QVN.",B110)),"")</f>
        <v>Open PDF QVN.QVN 103 REV 00</v>
      </c>
      <c r="D110" s="3" t="s">
        <v>13745</v>
      </c>
      <c r="E110" s="166" t="s">
        <v>17</v>
      </c>
      <c r="F110" s="166">
        <v>45896</v>
      </c>
      <c r="G110" s="166">
        <v>46048</v>
      </c>
      <c r="H110" s="91" t="s">
        <v>1674</v>
      </c>
    </row>
    <row r="111" spans="1:8" ht="44.25" customHeight="1" x14ac:dyDescent="0.3">
      <c r="A111" s="61">
        <v>104</v>
      </c>
      <c r="B111" s="40" t="s">
        <v>14184</v>
      </c>
      <c r="C111" s="164" t="str">
        <f t="shared" si="9"/>
        <v>Open PDF QVN.QVN 104 REV 00</v>
      </c>
      <c r="D111" s="3" t="s">
        <v>14187</v>
      </c>
      <c r="E111" s="166" t="s">
        <v>17</v>
      </c>
      <c r="F111" s="166">
        <v>45916</v>
      </c>
      <c r="G111" s="166">
        <v>46048</v>
      </c>
      <c r="H111" s="91" t="s">
        <v>1674</v>
      </c>
    </row>
    <row r="112" spans="1:8" ht="44.25" customHeight="1" x14ac:dyDescent="0.3">
      <c r="A112" s="61">
        <v>105</v>
      </c>
      <c r="B112" s="40" t="s">
        <v>14185</v>
      </c>
      <c r="C112" s="164" t="str">
        <f t="shared" si="9"/>
        <v>Open PDF QVN.QVN 105 REV 00</v>
      </c>
      <c r="D112" s="3" t="s">
        <v>14188</v>
      </c>
      <c r="E112" s="166" t="s">
        <v>17</v>
      </c>
      <c r="F112" s="166">
        <v>45917</v>
      </c>
      <c r="G112" s="166">
        <v>45960</v>
      </c>
      <c r="H112" s="91" t="s">
        <v>1674</v>
      </c>
    </row>
    <row r="113" spans="1:8" ht="44.25" customHeight="1" x14ac:dyDescent="0.3">
      <c r="A113" s="61">
        <v>106</v>
      </c>
      <c r="B113" s="40" t="s">
        <v>14186</v>
      </c>
      <c r="C113" s="164" t="str">
        <f t="shared" si="9"/>
        <v>Open PDF QVN.QVN 106 REV 00</v>
      </c>
      <c r="D113" s="3" t="s">
        <v>14189</v>
      </c>
      <c r="E113" s="166" t="s">
        <v>17</v>
      </c>
      <c r="F113" s="166">
        <v>45948</v>
      </c>
      <c r="G113" s="166"/>
      <c r="H113" s="89" t="s">
        <v>557</v>
      </c>
    </row>
    <row r="114" spans="1:8" ht="44.25" customHeight="1" x14ac:dyDescent="0.3">
      <c r="A114" s="61">
        <v>107</v>
      </c>
      <c r="B114" s="40" t="s">
        <v>14354</v>
      </c>
      <c r="C114" s="164" t="str">
        <f t="shared" si="9"/>
        <v>Open PDF QVN.QVN 107 REV 00</v>
      </c>
      <c r="D114" s="3" t="s">
        <v>14355</v>
      </c>
      <c r="E114" s="166" t="s">
        <v>17</v>
      </c>
      <c r="F114" s="166">
        <v>45974</v>
      </c>
      <c r="G114" s="166">
        <v>46048</v>
      </c>
      <c r="H114" s="91" t="s">
        <v>1674</v>
      </c>
    </row>
    <row r="115" spans="1:8" ht="44.25" customHeight="1" x14ac:dyDescent="0.3">
      <c r="A115" s="61">
        <v>108</v>
      </c>
      <c r="B115" s="40" t="s">
        <v>14593</v>
      </c>
      <c r="C115" s="164" t="str">
        <f t="shared" si="9"/>
        <v>Open PDF QVN.QVN 108 REV 00</v>
      </c>
      <c r="D115" s="3" t="s">
        <v>14594</v>
      </c>
      <c r="E115" s="166" t="s">
        <v>17</v>
      </c>
      <c r="F115" s="166">
        <v>45980</v>
      </c>
      <c r="G115" s="166">
        <v>46057</v>
      </c>
      <c r="H115" s="91" t="s">
        <v>1674</v>
      </c>
    </row>
    <row r="116" spans="1:8" ht="44.25" customHeight="1" x14ac:dyDescent="0.3">
      <c r="A116" s="61">
        <v>109</v>
      </c>
      <c r="B116" s="40" t="s">
        <v>14627</v>
      </c>
      <c r="C116" s="164" t="str">
        <f t="shared" si="9"/>
        <v>Open PDF QVN.QVN 109 REV 00</v>
      </c>
      <c r="D116" s="3" t="s">
        <v>14634</v>
      </c>
      <c r="E116" s="166" t="s">
        <v>17</v>
      </c>
      <c r="F116" s="166">
        <v>45985</v>
      </c>
      <c r="G116" s="166"/>
      <c r="H116" s="89" t="s">
        <v>557</v>
      </c>
    </row>
    <row r="117" spans="1:8" ht="44.25" customHeight="1" x14ac:dyDescent="0.3">
      <c r="A117" s="61">
        <v>110</v>
      </c>
      <c r="B117" s="40" t="s">
        <v>14628</v>
      </c>
      <c r="C117" s="164" t="str">
        <f t="shared" si="9"/>
        <v>Open PDF QVN.QVN 110 REV 00</v>
      </c>
      <c r="D117" s="3" t="s">
        <v>14631</v>
      </c>
      <c r="E117" s="166" t="s">
        <v>17</v>
      </c>
      <c r="F117" s="166">
        <v>45985</v>
      </c>
      <c r="G117" s="166">
        <v>45991</v>
      </c>
      <c r="H117" s="91" t="s">
        <v>1674</v>
      </c>
    </row>
    <row r="118" spans="1:8" ht="44.25" customHeight="1" x14ac:dyDescent="0.3">
      <c r="A118" s="61">
        <v>111</v>
      </c>
      <c r="B118" s="40" t="s">
        <v>14629</v>
      </c>
      <c r="C118" s="164" t="str">
        <f t="shared" si="9"/>
        <v>Open PDF QVN.QVN 111 REV 00</v>
      </c>
      <c r="D118" s="3" t="s">
        <v>14632</v>
      </c>
      <c r="E118" s="166" t="s">
        <v>17</v>
      </c>
      <c r="F118" s="166">
        <v>45985</v>
      </c>
      <c r="G118" s="166">
        <v>46063</v>
      </c>
      <c r="H118" s="91" t="s">
        <v>1674</v>
      </c>
    </row>
    <row r="119" spans="1:8" ht="44.25" customHeight="1" x14ac:dyDescent="0.3">
      <c r="A119" s="61">
        <v>112</v>
      </c>
      <c r="B119" s="40" t="s">
        <v>14630</v>
      </c>
      <c r="C119" s="164" t="str">
        <f t="shared" si="9"/>
        <v>Open PDF QVN.QVN 112 REV 00</v>
      </c>
      <c r="D119" s="3" t="s">
        <v>14633</v>
      </c>
      <c r="E119" s="166" t="s">
        <v>17</v>
      </c>
      <c r="F119" s="166">
        <v>45985</v>
      </c>
      <c r="G119" s="166">
        <v>46128</v>
      </c>
      <c r="H119" s="91" t="s">
        <v>1674</v>
      </c>
    </row>
    <row r="120" spans="1:8" ht="44.25" customHeight="1" x14ac:dyDescent="0.3">
      <c r="A120" s="61">
        <v>113</v>
      </c>
      <c r="B120" s="40" t="s">
        <v>15064</v>
      </c>
      <c r="C120" s="164" t="str">
        <f t="shared" si="9"/>
        <v>Open PDF QVN.QVN 113 REV 00</v>
      </c>
      <c r="D120" s="3" t="s">
        <v>15065</v>
      </c>
      <c r="E120" s="166" t="s">
        <v>17</v>
      </c>
      <c r="F120" s="166">
        <v>46018</v>
      </c>
      <c r="G120" s="166"/>
      <c r="H120" s="89" t="s">
        <v>557</v>
      </c>
    </row>
    <row r="121" spans="1:8" ht="44.25" customHeight="1" x14ac:dyDescent="0.3">
      <c r="A121" s="61">
        <v>114</v>
      </c>
      <c r="B121" s="40" t="s">
        <v>15230</v>
      </c>
      <c r="C121" s="164" t="str">
        <f t="shared" si="9"/>
        <v>Open PDF QVN.QVN 114 REV 00</v>
      </c>
      <c r="D121" s="3" t="s">
        <v>15234</v>
      </c>
      <c r="E121" s="166" t="s">
        <v>17</v>
      </c>
      <c r="F121" s="166">
        <v>46041</v>
      </c>
      <c r="G121" s="166"/>
      <c r="H121" s="89" t="s">
        <v>557</v>
      </c>
    </row>
    <row r="122" spans="1:8" ht="34.799999999999997" x14ac:dyDescent="0.3">
      <c r="A122" s="61">
        <v>115</v>
      </c>
      <c r="B122" s="40" t="s">
        <v>15231</v>
      </c>
      <c r="C122" s="164" t="str">
        <f t="shared" si="9"/>
        <v>Open PDF QVN.QVN 115 REV 00</v>
      </c>
      <c r="D122" s="3" t="s">
        <v>15235</v>
      </c>
      <c r="E122" s="166" t="s">
        <v>17</v>
      </c>
      <c r="F122" s="166">
        <v>46034</v>
      </c>
      <c r="G122" s="166"/>
      <c r="H122" s="89" t="s">
        <v>557</v>
      </c>
    </row>
    <row r="123" spans="1:8" ht="36.75" customHeight="1" x14ac:dyDescent="0.3">
      <c r="A123" s="61">
        <v>116</v>
      </c>
      <c r="B123" s="40" t="s">
        <v>15232</v>
      </c>
      <c r="C123" s="164" t="str">
        <f t="shared" si="9"/>
        <v>Open PDF QVN.QVN 116 REV 00</v>
      </c>
      <c r="D123" s="3" t="s">
        <v>15236</v>
      </c>
      <c r="E123" s="166" t="s">
        <v>17</v>
      </c>
      <c r="F123" s="166">
        <v>46049</v>
      </c>
      <c r="G123" s="166"/>
      <c r="H123" s="89" t="s">
        <v>557</v>
      </c>
    </row>
    <row r="124" spans="1:8" ht="44.25" customHeight="1" x14ac:dyDescent="0.3">
      <c r="A124" s="61">
        <v>117</v>
      </c>
      <c r="B124" s="40" t="s">
        <v>15233</v>
      </c>
      <c r="C124" s="164" t="str">
        <f t="shared" si="9"/>
        <v>Open PDF QVN.QVN 117 REV 00</v>
      </c>
      <c r="D124" s="3" t="s">
        <v>15237</v>
      </c>
      <c r="E124" s="166" t="s">
        <v>17</v>
      </c>
      <c r="F124" s="166">
        <v>46050</v>
      </c>
      <c r="G124" s="166"/>
      <c r="H124" s="89" t="s">
        <v>557</v>
      </c>
    </row>
    <row r="125" spans="1:8" ht="46.5" customHeight="1" x14ac:dyDescent="0.3">
      <c r="A125" s="61">
        <v>118</v>
      </c>
      <c r="B125" s="40" t="s">
        <v>15296</v>
      </c>
      <c r="C125" s="164" t="str">
        <f t="shared" si="9"/>
        <v>Open PDF QVN.QVN 118 REV 00</v>
      </c>
      <c r="D125" s="3" t="s">
        <v>15297</v>
      </c>
      <c r="E125" s="166" t="s">
        <v>17</v>
      </c>
      <c r="F125" s="166">
        <v>46046</v>
      </c>
      <c r="G125" s="166"/>
      <c r="H125" s="89" t="s">
        <v>557</v>
      </c>
    </row>
    <row r="126" spans="1:8" ht="52.2" x14ac:dyDescent="0.3">
      <c r="A126" s="61">
        <v>119</v>
      </c>
      <c r="B126" s="40" t="s">
        <v>15415</v>
      </c>
      <c r="C126" s="164" t="str">
        <f t="shared" si="9"/>
        <v>Open PDF QVN.QVN 119 REV 00</v>
      </c>
      <c r="D126" s="3" t="s">
        <v>15416</v>
      </c>
      <c r="E126" s="166" t="s">
        <v>17</v>
      </c>
      <c r="F126" s="166">
        <v>46062</v>
      </c>
      <c r="G126" s="166"/>
      <c r="H126" s="89" t="s">
        <v>557</v>
      </c>
    </row>
    <row r="127" spans="1:8" ht="23.4" x14ac:dyDescent="0.3">
      <c r="A127" s="61">
        <v>120</v>
      </c>
      <c r="B127" s="40" t="s">
        <v>15417</v>
      </c>
      <c r="C127" s="164" t="str">
        <f t="shared" si="9"/>
        <v>Open PDF QVN.QVN 120 REV 00</v>
      </c>
      <c r="D127" s="3" t="s">
        <v>15414</v>
      </c>
      <c r="E127" s="166" t="s">
        <v>17</v>
      </c>
      <c r="F127" s="166">
        <v>46062</v>
      </c>
      <c r="G127" s="166"/>
      <c r="H127" s="89" t="s">
        <v>557</v>
      </c>
    </row>
    <row r="128" spans="1:8" ht="42" customHeight="1" x14ac:dyDescent="0.3">
      <c r="A128" s="61">
        <v>121</v>
      </c>
      <c r="B128" s="40" t="s">
        <v>15418</v>
      </c>
      <c r="C128" s="164" t="str">
        <f t="shared" si="9"/>
        <v>Open PDF QVN.QVN 121 REV 00</v>
      </c>
      <c r="D128" s="3" t="s">
        <v>15419</v>
      </c>
      <c r="E128" s="166" t="s">
        <v>17</v>
      </c>
      <c r="F128" s="166">
        <v>46065</v>
      </c>
      <c r="G128" s="166">
        <v>46084</v>
      </c>
      <c r="H128" s="91" t="s">
        <v>1674</v>
      </c>
    </row>
    <row r="129" spans="1:8" ht="43.5" customHeight="1" x14ac:dyDescent="0.3">
      <c r="A129" s="61">
        <v>122</v>
      </c>
      <c r="B129" s="40" t="s">
        <v>15807</v>
      </c>
      <c r="C129" s="164" t="str">
        <f t="shared" si="9"/>
        <v>Open PDF QVN.QVN 122 REV 00</v>
      </c>
      <c r="D129" s="3" t="s">
        <v>15811</v>
      </c>
      <c r="E129" s="166" t="s">
        <v>17</v>
      </c>
      <c r="F129" s="166">
        <v>46127</v>
      </c>
      <c r="G129" s="166">
        <v>46187</v>
      </c>
      <c r="H129" s="91" t="s">
        <v>1674</v>
      </c>
    </row>
    <row r="130" spans="1:8" ht="38.25" customHeight="1" x14ac:dyDescent="0.3">
      <c r="A130" s="61">
        <v>123</v>
      </c>
      <c r="B130" s="40" t="s">
        <v>15808</v>
      </c>
      <c r="C130" s="164" t="str">
        <f t="shared" si="9"/>
        <v>Open PDF QVN.QVN 123 REV 00</v>
      </c>
      <c r="D130" s="3" t="s">
        <v>15812</v>
      </c>
      <c r="E130" s="166" t="s">
        <v>17</v>
      </c>
      <c r="F130" s="166">
        <v>46127</v>
      </c>
      <c r="G130" s="166"/>
      <c r="H130" s="89" t="s">
        <v>557</v>
      </c>
    </row>
    <row r="131" spans="1:8" ht="243.6" x14ac:dyDescent="0.3">
      <c r="A131" s="61">
        <v>124</v>
      </c>
      <c r="B131" s="40" t="s">
        <v>15809</v>
      </c>
      <c r="C131" s="164" t="str">
        <f t="shared" si="9"/>
        <v>Open PDF QVN.QVN 124 REV 00</v>
      </c>
      <c r="D131" s="3" t="s">
        <v>15817</v>
      </c>
      <c r="E131" s="166" t="s">
        <v>17</v>
      </c>
      <c r="F131" s="166">
        <v>46127</v>
      </c>
      <c r="G131" s="166"/>
      <c r="H131" s="89" t="s">
        <v>557</v>
      </c>
    </row>
    <row r="132" spans="1:8" ht="141" customHeight="1" x14ac:dyDescent="0.3">
      <c r="A132" s="61">
        <v>125</v>
      </c>
      <c r="B132" s="40" t="s">
        <v>15810</v>
      </c>
      <c r="C132" s="164" t="str">
        <f t="shared" si="9"/>
        <v>Open PDF QVN.QVN 125 REV 00</v>
      </c>
      <c r="D132" s="3" t="s">
        <v>15818</v>
      </c>
      <c r="E132" s="166" t="s">
        <v>17</v>
      </c>
      <c r="F132" s="166">
        <v>46127</v>
      </c>
      <c r="G132" s="166"/>
      <c r="H132" s="89" t="s">
        <v>557</v>
      </c>
    </row>
    <row r="133" spans="1:8" ht="34.799999999999997" x14ac:dyDescent="0.3">
      <c r="A133" s="61">
        <v>126</v>
      </c>
      <c r="B133" s="40" t="s">
        <v>15936</v>
      </c>
      <c r="C133" s="164" t="str">
        <f t="shared" si="9"/>
        <v>Open PDF QVN.QVN 126 REV 00</v>
      </c>
      <c r="D133" s="3" t="s">
        <v>15935</v>
      </c>
      <c r="E133" s="166" t="s">
        <v>17</v>
      </c>
      <c r="F133" s="166">
        <v>46130</v>
      </c>
      <c r="G133" s="166">
        <v>46180</v>
      </c>
      <c r="H133" s="91" t="s">
        <v>1674</v>
      </c>
    </row>
    <row r="134" spans="1:8" ht="34.799999999999997" x14ac:dyDescent="0.3">
      <c r="A134" s="61">
        <v>127</v>
      </c>
      <c r="B134" s="40" t="s">
        <v>15955</v>
      </c>
      <c r="C134" s="164" t="str">
        <f t="shared" si="9"/>
        <v>Open PDF QVN.QVN 127 REV 00</v>
      </c>
      <c r="D134" s="3" t="s">
        <v>15958</v>
      </c>
      <c r="E134" s="166" t="s">
        <v>17</v>
      </c>
      <c r="F134" s="166">
        <v>46135</v>
      </c>
      <c r="G134" s="166"/>
      <c r="H134" s="89" t="s">
        <v>557</v>
      </c>
    </row>
    <row r="135" spans="1:8" ht="34.799999999999997" x14ac:dyDescent="0.3">
      <c r="A135" s="61">
        <v>128</v>
      </c>
      <c r="B135" s="40" t="s">
        <v>15956</v>
      </c>
      <c r="C135" s="164" t="str">
        <f t="shared" si="9"/>
        <v>Open PDF QVN.QVN 128 REV 00</v>
      </c>
      <c r="D135" s="3" t="s">
        <v>15957</v>
      </c>
      <c r="E135" s="166" t="s">
        <v>17</v>
      </c>
      <c r="F135" s="166">
        <v>46133</v>
      </c>
      <c r="G135" s="166">
        <v>46163</v>
      </c>
      <c r="H135" s="91" t="s">
        <v>1674</v>
      </c>
    </row>
    <row r="136" spans="1:8" ht="44.25" customHeight="1" x14ac:dyDescent="0.3">
      <c r="A136" s="61">
        <v>129</v>
      </c>
      <c r="B136" s="40" t="s">
        <v>15960</v>
      </c>
      <c r="C136" s="164" t="str">
        <f t="shared" si="9"/>
        <v>Open PDF QVN.QVN 129 REV 00</v>
      </c>
      <c r="D136" s="3" t="s">
        <v>15959</v>
      </c>
      <c r="E136" s="166" t="s">
        <v>17</v>
      </c>
      <c r="F136" s="166">
        <v>46135</v>
      </c>
      <c r="G136" s="166"/>
      <c r="H136" s="89" t="s">
        <v>557</v>
      </c>
    </row>
    <row r="137" spans="1:8" ht="23.4" x14ac:dyDescent="0.3">
      <c r="A137" s="61">
        <v>130</v>
      </c>
      <c r="B137" s="40" t="s">
        <v>15994</v>
      </c>
      <c r="C137" s="164" t="str">
        <f t="shared" si="9"/>
        <v>Open PDF QVN.QVN 130 REV 00</v>
      </c>
      <c r="D137" s="3" t="s">
        <v>15999</v>
      </c>
      <c r="E137" s="166" t="s">
        <v>17</v>
      </c>
      <c r="F137" s="166">
        <v>46141</v>
      </c>
      <c r="G137" s="166"/>
      <c r="H137" s="89" t="s">
        <v>557</v>
      </c>
    </row>
    <row r="138" spans="1:8" ht="34.799999999999997" x14ac:dyDescent="0.3">
      <c r="A138" s="61">
        <v>131</v>
      </c>
      <c r="B138" s="40" t="s">
        <v>15995</v>
      </c>
      <c r="C138" s="164" t="str">
        <f t="shared" si="9"/>
        <v>Open PDF QVN.QVN 131 REV 00</v>
      </c>
      <c r="D138" s="3" t="s">
        <v>15998</v>
      </c>
      <c r="E138" s="166" t="s">
        <v>17</v>
      </c>
      <c r="F138" s="166">
        <v>46141</v>
      </c>
      <c r="G138" s="166"/>
      <c r="H138" s="89" t="s">
        <v>557</v>
      </c>
    </row>
    <row r="139" spans="1:8" ht="23.4" x14ac:dyDescent="0.3">
      <c r="A139" s="61">
        <v>132</v>
      </c>
      <c r="B139" s="40" t="s">
        <v>15996</v>
      </c>
      <c r="C139" s="164" t="str">
        <f t="shared" si="9"/>
        <v>Open PDF QVN.QVN 132 REV 00</v>
      </c>
      <c r="D139" s="3" t="s">
        <v>16001</v>
      </c>
      <c r="E139" s="166" t="s">
        <v>17</v>
      </c>
      <c r="F139" s="166">
        <v>46139</v>
      </c>
      <c r="G139" s="166"/>
      <c r="H139" s="89" t="s">
        <v>557</v>
      </c>
    </row>
    <row r="140" spans="1:8" ht="23.4" x14ac:dyDescent="0.3">
      <c r="A140" s="61">
        <v>133</v>
      </c>
      <c r="B140" s="40" t="s">
        <v>15997</v>
      </c>
      <c r="C140" s="164" t="str">
        <f t="shared" si="9"/>
        <v>Open PDF QVN.QVN 133 REV 00</v>
      </c>
      <c r="D140" s="3" t="s">
        <v>16000</v>
      </c>
      <c r="E140" s="166" t="s">
        <v>17</v>
      </c>
      <c r="F140" s="166">
        <v>46139</v>
      </c>
      <c r="G140" s="166"/>
      <c r="H140" s="89" t="s">
        <v>557</v>
      </c>
    </row>
    <row r="141" spans="1:8" ht="34.5" customHeight="1" x14ac:dyDescent="0.3">
      <c r="A141" s="61">
        <v>134</v>
      </c>
      <c r="B141" s="40" t="s">
        <v>16704</v>
      </c>
      <c r="C141" s="164" t="str">
        <f t="shared" si="9"/>
        <v>Open PDF QVN.QVN 134 REV 00</v>
      </c>
      <c r="D141" s="3" t="s">
        <v>16703</v>
      </c>
      <c r="E141" s="166" t="s">
        <v>17</v>
      </c>
      <c r="F141" s="166">
        <v>46193</v>
      </c>
      <c r="G141" s="166"/>
      <c r="H141" s="89" t="s">
        <v>557</v>
      </c>
    </row>
    <row r="142" spans="1:8" ht="23.4" x14ac:dyDescent="0.3">
      <c r="A142" s="61"/>
      <c r="B142" s="40"/>
      <c r="C142" s="164"/>
      <c r="D142" s="3"/>
      <c r="E142" s="166"/>
      <c r="F142" s="166"/>
      <c r="G142" s="166"/>
      <c r="H142" s="89"/>
    </row>
    <row r="143" spans="1:8" ht="23.4" x14ac:dyDescent="0.3">
      <c r="A143" s="61"/>
      <c r="B143" s="40"/>
      <c r="C143" s="164"/>
      <c r="D143" s="3"/>
      <c r="E143" s="166"/>
      <c r="F143" s="166"/>
      <c r="G143" s="166"/>
      <c r="H143" s="89"/>
    </row>
    <row r="144" spans="1:8" ht="23.4" x14ac:dyDescent="0.3">
      <c r="A144" s="61"/>
      <c r="B144" s="40"/>
      <c r="C144" s="164"/>
      <c r="D144" s="3"/>
      <c r="E144" s="166"/>
      <c r="F144" s="166"/>
      <c r="G144" s="166"/>
      <c r="H144" s="89"/>
    </row>
    <row r="145" spans="1:8" ht="23.4" x14ac:dyDescent="0.3">
      <c r="A145" s="61"/>
      <c r="B145" s="40"/>
      <c r="C145" s="164"/>
      <c r="D145" s="3"/>
      <c r="E145" s="166"/>
      <c r="F145" s="166"/>
      <c r="G145" s="166"/>
      <c r="H145" s="89"/>
    </row>
    <row r="146" spans="1:8" ht="23.4" x14ac:dyDescent="0.3">
      <c r="A146" s="61"/>
      <c r="B146" s="40"/>
      <c r="C146" s="164"/>
      <c r="D146" s="3"/>
      <c r="E146" s="166"/>
      <c r="F146" s="166"/>
      <c r="G146" s="166"/>
      <c r="H146" s="89"/>
    </row>
  </sheetData>
  <autoFilter ref="A7:H140" xr:uid="{00000000-0009-0000-0000-000009000000}"/>
  <mergeCells count="9">
    <mergeCell ref="I1:I1048576"/>
    <mergeCell ref="A1:H1"/>
    <mergeCell ref="A2:H2"/>
    <mergeCell ref="A3:H3"/>
    <mergeCell ref="A5:A7"/>
    <mergeCell ref="B5:B7"/>
    <mergeCell ref="C5:C7"/>
    <mergeCell ref="D5:D7"/>
    <mergeCell ref="E5:H6"/>
  </mergeCells>
  <phoneticPr fontId="16" type="noConversion"/>
  <conditionalFormatting sqref="H8:H20 H44:H56 H58:H66">
    <cfRule type="cellIs" dxfId="7259" priority="7683" stopIfTrue="1" operator="equal">
      <formula>"D"</formula>
    </cfRule>
    <cfRule type="cellIs" dxfId="7258" priority="7682" stopIfTrue="1" operator="equal">
      <formula>"B"</formula>
    </cfRule>
    <cfRule type="cellIs" dxfId="7257" priority="7681" stopIfTrue="1" operator="equal">
      <formula>"C"</formula>
    </cfRule>
    <cfRule type="cellIs" dxfId="7256" priority="7674" stopIfTrue="1" operator="equal">
      <formula>"D"</formula>
    </cfRule>
    <cfRule type="cellIs" dxfId="7255" priority="7673" stopIfTrue="1" operator="equal">
      <formula>"B"</formula>
    </cfRule>
    <cfRule type="cellIs" dxfId="7254" priority="7672" stopIfTrue="1" operator="equal">
      <formula>"C"</formula>
    </cfRule>
  </conditionalFormatting>
  <conditionalFormatting sqref="H9">
    <cfRule type="cellIs" dxfId="7253" priority="7670" stopIfTrue="1" operator="equal">
      <formula>"B"</formula>
    </cfRule>
    <cfRule type="cellIs" dxfId="7252" priority="7671" stopIfTrue="1" operator="equal">
      <formula>"D"</formula>
    </cfRule>
    <cfRule type="cellIs" dxfId="7251" priority="7669" stopIfTrue="1" operator="equal">
      <formula>"C"</formula>
    </cfRule>
  </conditionalFormatting>
  <conditionalFormatting sqref="H10:H20">
    <cfRule type="cellIs" dxfId="7250" priority="7678" stopIfTrue="1" operator="equal">
      <formula>"C"</formula>
    </cfRule>
    <cfRule type="cellIs" dxfId="7249" priority="7680" stopIfTrue="1" operator="equal">
      <formula>"D"</formula>
    </cfRule>
    <cfRule type="cellIs" dxfId="7248" priority="7679" stopIfTrue="1" operator="equal">
      <formula>"B"</formula>
    </cfRule>
  </conditionalFormatting>
  <conditionalFormatting sqref="H11:H13">
    <cfRule type="cellIs" dxfId="7247" priority="7629" stopIfTrue="1" operator="equal">
      <formula>"D"</formula>
    </cfRule>
    <cfRule type="cellIs" dxfId="7246" priority="7628" stopIfTrue="1" operator="equal">
      <formula>"B"</formula>
    </cfRule>
    <cfRule type="cellIs" dxfId="7245" priority="7627" stopIfTrue="1" operator="equal">
      <formula>"C"</formula>
    </cfRule>
  </conditionalFormatting>
  <conditionalFormatting sqref="H15:H20">
    <cfRule type="cellIs" dxfId="7244" priority="7687" stopIfTrue="1" operator="equal">
      <formula>"C"</formula>
    </cfRule>
    <cfRule type="cellIs" dxfId="7243" priority="7689" stopIfTrue="1" operator="equal">
      <formula>"D"</formula>
    </cfRule>
    <cfRule type="cellIs" dxfId="7242" priority="7688" stopIfTrue="1" operator="equal">
      <formula>"B"</formula>
    </cfRule>
  </conditionalFormatting>
  <conditionalFormatting sqref="H15:H23 H25:H34">
    <cfRule type="cellIs" dxfId="7241" priority="7623" stopIfTrue="1" operator="equal">
      <formula>"D"</formula>
    </cfRule>
    <cfRule type="cellIs" dxfId="7240" priority="7622" stopIfTrue="1" operator="equal">
      <formula>"B"</formula>
    </cfRule>
    <cfRule type="cellIs" dxfId="7239" priority="7621" stopIfTrue="1" operator="equal">
      <formula>"C"</formula>
    </cfRule>
  </conditionalFormatting>
  <conditionalFormatting sqref="H21 H29:H40 H56">
    <cfRule type="cellIs" dxfId="7238" priority="7639" stopIfTrue="1" operator="equal">
      <formula>"C"</formula>
    </cfRule>
    <cfRule type="cellIs" dxfId="7237" priority="7640" stopIfTrue="1" operator="equal">
      <formula>"B"</formula>
    </cfRule>
    <cfRule type="cellIs" dxfId="7236" priority="7644" stopIfTrue="1" operator="equal">
      <formula>"D"</formula>
    </cfRule>
    <cfRule type="cellIs" dxfId="7235" priority="7643" stopIfTrue="1" operator="equal">
      <formula>"B"</formula>
    </cfRule>
    <cfRule type="cellIs" dxfId="7234" priority="7642" stopIfTrue="1" operator="equal">
      <formula>"C"</formula>
    </cfRule>
    <cfRule type="cellIs" dxfId="7233" priority="7641" stopIfTrue="1" operator="equal">
      <formula>"D"</formula>
    </cfRule>
  </conditionalFormatting>
  <conditionalFormatting sqref="H21">
    <cfRule type="cellIs" dxfId="7232" priority="7636" stopIfTrue="1" operator="equal">
      <formula>"C"</formula>
    </cfRule>
    <cfRule type="cellIs" dxfId="7231" priority="7637" stopIfTrue="1" operator="equal">
      <formula>"B"</formula>
    </cfRule>
    <cfRule type="cellIs" dxfId="7230" priority="7638" stopIfTrue="1" operator="equal">
      <formula>"D"</formula>
    </cfRule>
  </conditionalFormatting>
  <conditionalFormatting sqref="H22:H23">
    <cfRule type="cellIs" dxfId="7229" priority="7579" stopIfTrue="1" operator="equal">
      <formula>"C"</formula>
    </cfRule>
    <cfRule type="cellIs" dxfId="7228" priority="7580" stopIfTrue="1" operator="equal">
      <formula>"B"</formula>
    </cfRule>
    <cfRule type="cellIs" dxfId="7227" priority="7581" stopIfTrue="1" operator="equal">
      <formula>"D"</formula>
    </cfRule>
    <cfRule type="cellIs" dxfId="7226" priority="7616" stopIfTrue="1" operator="equal">
      <formula>"B"</formula>
    </cfRule>
    <cfRule type="cellIs" dxfId="7225" priority="7620" stopIfTrue="1" operator="equal">
      <formula>"D"</formula>
    </cfRule>
    <cfRule type="cellIs" dxfId="7224" priority="7619" stopIfTrue="1" operator="equal">
      <formula>"B"</formula>
    </cfRule>
    <cfRule type="cellIs" dxfId="7223" priority="7618" stopIfTrue="1" operator="equal">
      <formula>"C"</formula>
    </cfRule>
    <cfRule type="cellIs" dxfId="7222" priority="7617" stopIfTrue="1" operator="equal">
      <formula>"D"</formula>
    </cfRule>
    <cfRule type="cellIs" dxfId="7221" priority="7615" stopIfTrue="1" operator="equal">
      <formula>"C"</formula>
    </cfRule>
    <cfRule type="cellIs" dxfId="7220" priority="7614" stopIfTrue="1" operator="equal">
      <formula>"D"</formula>
    </cfRule>
    <cfRule type="cellIs" dxfId="7219" priority="7613" stopIfTrue="1" operator="equal">
      <formula>"B"</formula>
    </cfRule>
    <cfRule type="cellIs" dxfId="7218" priority="7612" stopIfTrue="1" operator="equal">
      <formula>"C"</formula>
    </cfRule>
  </conditionalFormatting>
  <conditionalFormatting sqref="H23">
    <cfRule type="cellIs" dxfId="7217" priority="7577" stopIfTrue="1" operator="equal">
      <formula>"B"</formula>
    </cfRule>
    <cfRule type="cellIs" dxfId="7216" priority="7578" stopIfTrue="1" operator="equal">
      <formula>"D"</formula>
    </cfRule>
    <cfRule type="cellIs" dxfId="7215" priority="7576" stopIfTrue="1" operator="equal">
      <formula>"C"</formula>
    </cfRule>
  </conditionalFormatting>
  <conditionalFormatting sqref="H23:H24">
    <cfRule type="cellIs" dxfId="7214" priority="7415" stopIfTrue="1" operator="equal">
      <formula>"B"</formula>
    </cfRule>
    <cfRule type="cellIs" dxfId="7213" priority="7416" stopIfTrue="1" operator="equal">
      <formula>"D"</formula>
    </cfRule>
    <cfRule type="cellIs" dxfId="7212" priority="7414" stopIfTrue="1" operator="equal">
      <formula>"C"</formula>
    </cfRule>
  </conditionalFormatting>
  <conditionalFormatting sqref="H24">
    <cfRule type="cellIs" dxfId="7211" priority="7410" stopIfTrue="1" operator="equal">
      <formula>"D"</formula>
    </cfRule>
    <cfRule type="cellIs" dxfId="7210" priority="7409" stopIfTrue="1" operator="equal">
      <formula>"B"</formula>
    </cfRule>
    <cfRule type="cellIs" dxfId="7209" priority="7408" stopIfTrue="1" operator="equal">
      <formula>"C"</formula>
    </cfRule>
    <cfRule type="cellIs" dxfId="7208" priority="7407" stopIfTrue="1" operator="equal">
      <formula>"D"</formula>
    </cfRule>
    <cfRule type="cellIs" dxfId="7207" priority="7406" stopIfTrue="1" operator="equal">
      <formula>"B"</formula>
    </cfRule>
    <cfRule type="cellIs" dxfId="7206" priority="7405" stopIfTrue="1" operator="equal">
      <formula>"C"</formula>
    </cfRule>
    <cfRule type="cellIs" dxfId="7205" priority="7413" stopIfTrue="1" operator="equal">
      <formula>"D"</formula>
    </cfRule>
    <cfRule type="cellIs" dxfId="7204" priority="7412" stopIfTrue="1" operator="equal">
      <formula>"B"</formula>
    </cfRule>
    <cfRule type="cellIs" dxfId="7203" priority="7411" stopIfTrue="1" operator="equal">
      <formula>"C"</formula>
    </cfRule>
  </conditionalFormatting>
  <conditionalFormatting sqref="H25:H34">
    <cfRule type="cellIs" dxfId="7202" priority="7649" stopIfTrue="1" operator="equal">
      <formula>"B"</formula>
    </cfRule>
    <cfRule type="cellIs" dxfId="7201" priority="7650" stopIfTrue="1" operator="equal">
      <formula>"D"</formula>
    </cfRule>
    <cfRule type="cellIs" dxfId="7200" priority="7560" stopIfTrue="1" operator="equal">
      <formula>"D"</formula>
    </cfRule>
    <cfRule type="cellIs" dxfId="7199" priority="7561" stopIfTrue="1" operator="equal">
      <formula>"C"</formula>
    </cfRule>
    <cfRule type="cellIs" dxfId="7198" priority="7562" stopIfTrue="1" operator="equal">
      <formula>"B"</formula>
    </cfRule>
    <cfRule type="cellIs" dxfId="7197" priority="7652" stopIfTrue="1" operator="equal">
      <formula>"B"</formula>
    </cfRule>
    <cfRule type="cellIs" dxfId="7196" priority="7653" stopIfTrue="1" operator="equal">
      <formula>"D"</formula>
    </cfRule>
    <cfRule type="cellIs" dxfId="7195" priority="7563" stopIfTrue="1" operator="equal">
      <formula>"D"</formula>
    </cfRule>
    <cfRule type="cellIs" dxfId="7194" priority="7651" stopIfTrue="1" operator="equal">
      <formula>"C"</formula>
    </cfRule>
    <cfRule type="cellIs" dxfId="7193" priority="7648" stopIfTrue="1" operator="equal">
      <formula>"C"</formula>
    </cfRule>
    <cfRule type="cellIs" dxfId="7192" priority="7564" stopIfTrue="1" operator="equal">
      <formula>"C"</formula>
    </cfRule>
    <cfRule type="cellIs" dxfId="7191" priority="7565" stopIfTrue="1" operator="equal">
      <formula>"B"</formula>
    </cfRule>
    <cfRule type="cellIs" dxfId="7190" priority="7566" stopIfTrue="1" operator="equal">
      <formula>"D"</formula>
    </cfRule>
    <cfRule type="cellIs" dxfId="7189" priority="7567" stopIfTrue="1" operator="equal">
      <formula>"C"</formula>
    </cfRule>
    <cfRule type="cellIs" dxfId="7188" priority="7568" stopIfTrue="1" operator="equal">
      <formula>"B"</formula>
    </cfRule>
    <cfRule type="cellIs" dxfId="7187" priority="7569" stopIfTrue="1" operator="equal">
      <formula>"D"</formula>
    </cfRule>
    <cfRule type="cellIs" dxfId="7186" priority="7570" stopIfTrue="1" operator="equal">
      <formula>"C"</formula>
    </cfRule>
    <cfRule type="cellIs" dxfId="7185" priority="7571" stopIfTrue="1" operator="equal">
      <formula>"B"</formula>
    </cfRule>
    <cfRule type="cellIs" dxfId="7184" priority="7572" stopIfTrue="1" operator="equal">
      <formula>"D"</formula>
    </cfRule>
    <cfRule type="cellIs" dxfId="7183" priority="7557" stopIfTrue="1" operator="equal">
      <formula>"D"</formula>
    </cfRule>
    <cfRule type="cellIs" dxfId="7182" priority="7552" stopIfTrue="1" operator="equal">
      <formula>"C"</formula>
    </cfRule>
    <cfRule type="cellIs" dxfId="7181" priority="7553" stopIfTrue="1" operator="equal">
      <formula>"B"</formula>
    </cfRule>
    <cfRule type="cellIs" dxfId="7180" priority="7554" stopIfTrue="1" operator="equal">
      <formula>"D"</formula>
    </cfRule>
    <cfRule type="cellIs" dxfId="7179" priority="7555" stopIfTrue="1" operator="equal">
      <formula>"C"</formula>
    </cfRule>
    <cfRule type="cellIs" dxfId="7178" priority="7556" stopIfTrue="1" operator="equal">
      <formula>"B"</formula>
    </cfRule>
    <cfRule type="cellIs" dxfId="7177" priority="7558" stopIfTrue="1" operator="equal">
      <formula>"C"</formula>
    </cfRule>
    <cfRule type="cellIs" dxfId="7176" priority="7559" stopIfTrue="1" operator="equal">
      <formula>"B"</formula>
    </cfRule>
  </conditionalFormatting>
  <conditionalFormatting sqref="H25:H36">
    <cfRule type="cellIs" dxfId="7175" priority="7548" stopIfTrue="1" operator="equal">
      <formula>"D"</formula>
    </cfRule>
    <cfRule type="cellIs" dxfId="7174" priority="7546" stopIfTrue="1" operator="equal">
      <formula>"C"</formula>
    </cfRule>
    <cfRule type="cellIs" dxfId="7173" priority="7547" stopIfTrue="1" operator="equal">
      <formula>"B"</formula>
    </cfRule>
  </conditionalFormatting>
  <conditionalFormatting sqref="H25:H40 H44:H56 H58:H76 H80">
    <cfRule type="cellIs" dxfId="7172" priority="7654" stopIfTrue="1" operator="equal">
      <formula>"C"</formula>
    </cfRule>
  </conditionalFormatting>
  <conditionalFormatting sqref="H28">
    <cfRule type="cellIs" dxfId="7171" priority="7600" stopIfTrue="1" operator="equal">
      <formula>"C"</formula>
    </cfRule>
    <cfRule type="cellIs" dxfId="7170" priority="7603" stopIfTrue="1" operator="equal">
      <formula>"C"</formula>
    </cfRule>
    <cfRule type="cellIs" dxfId="7169" priority="7605" stopIfTrue="1" operator="equal">
      <formula>"D"</formula>
    </cfRule>
    <cfRule type="cellIs" dxfId="7168" priority="7598" stopIfTrue="1" operator="equal">
      <formula>"B"</formula>
    </cfRule>
    <cfRule type="cellIs" dxfId="7167" priority="7604" stopIfTrue="1" operator="equal">
      <formula>"B"</formula>
    </cfRule>
    <cfRule type="cellIs" dxfId="7166" priority="7601" stopIfTrue="1" operator="equal">
      <formula>"B"</formula>
    </cfRule>
    <cfRule type="cellIs" dxfId="7165" priority="7597" stopIfTrue="1" operator="equal">
      <formula>"C"</formula>
    </cfRule>
    <cfRule type="cellIs" dxfId="7164" priority="7602" stopIfTrue="1" operator="equal">
      <formula>"D"</formula>
    </cfRule>
    <cfRule type="cellIs" dxfId="7163" priority="7599" stopIfTrue="1" operator="equal">
      <formula>"D"</formula>
    </cfRule>
  </conditionalFormatting>
  <conditionalFormatting sqref="H28:H40">
    <cfRule type="cellIs" dxfId="7162" priority="7607" stopIfTrue="1" operator="equal">
      <formula>"B"</formula>
    </cfRule>
    <cfRule type="cellIs" dxfId="7161" priority="7606" stopIfTrue="1" operator="equal">
      <formula>"C"</formula>
    </cfRule>
    <cfRule type="cellIs" dxfId="7160" priority="7608" stopIfTrue="1" operator="equal">
      <formula>"D"</formula>
    </cfRule>
  </conditionalFormatting>
  <conditionalFormatting sqref="H35:H36">
    <cfRule type="cellIs" dxfId="7159" priority="7520" stopIfTrue="1" operator="equal">
      <formula>"B"</formula>
    </cfRule>
    <cfRule type="cellIs" dxfId="7158" priority="7519" stopIfTrue="1" operator="equal">
      <formula>"C"</formula>
    </cfRule>
    <cfRule type="cellIs" dxfId="7157" priority="7541" stopIfTrue="1" operator="equal">
      <formula>"B"</formula>
    </cfRule>
    <cfRule type="cellIs" dxfId="7156" priority="7542" stopIfTrue="1" operator="equal">
      <formula>"D"</formula>
    </cfRule>
    <cfRule type="cellIs" dxfId="7155" priority="7543" stopIfTrue="1" operator="equal">
      <formula>"C"</formula>
    </cfRule>
    <cfRule type="cellIs" dxfId="7154" priority="7544" stopIfTrue="1" operator="equal">
      <formula>"B"</formula>
    </cfRule>
    <cfRule type="cellIs" dxfId="7153" priority="7539" stopIfTrue="1" operator="equal">
      <formula>"D"</formula>
    </cfRule>
    <cfRule type="cellIs" dxfId="7152" priority="7535" stopIfTrue="1" operator="equal">
      <formula>"B"</formula>
    </cfRule>
    <cfRule type="cellIs" dxfId="7151" priority="7536" stopIfTrue="1" operator="equal">
      <formula>"D"</formula>
    </cfRule>
    <cfRule type="cellIs" dxfId="7150" priority="7534" stopIfTrue="1" operator="equal">
      <formula>"C"</formula>
    </cfRule>
    <cfRule type="cellIs" dxfId="7149" priority="7522" stopIfTrue="1" operator="equal">
      <formula>"C"</formula>
    </cfRule>
    <cfRule type="cellIs" dxfId="7148" priority="7525" stopIfTrue="1" operator="equal">
      <formula>"C"</formula>
    </cfRule>
    <cfRule type="cellIs" dxfId="7147" priority="7533" stopIfTrue="1" operator="equal">
      <formula>"D"</formula>
    </cfRule>
    <cfRule type="cellIs" dxfId="7146" priority="7532" stopIfTrue="1" operator="equal">
      <formula>"B"</formula>
    </cfRule>
    <cfRule type="cellIs" dxfId="7145" priority="7531" stopIfTrue="1" operator="equal">
      <formula>"C"</formula>
    </cfRule>
    <cfRule type="cellIs" dxfId="7144" priority="7530" stopIfTrue="1" operator="equal">
      <formula>"D"</formula>
    </cfRule>
    <cfRule type="cellIs" dxfId="7143" priority="7540" stopIfTrue="1" operator="equal">
      <formula>"C"</formula>
    </cfRule>
    <cfRule type="cellIs" dxfId="7142" priority="7529" stopIfTrue="1" operator="equal">
      <formula>"B"</formula>
    </cfRule>
    <cfRule type="cellIs" dxfId="7141" priority="7528" stopIfTrue="1" operator="equal">
      <formula>"C"</formula>
    </cfRule>
    <cfRule type="cellIs" dxfId="7140" priority="7527" stopIfTrue="1" operator="equal">
      <formula>"D"</formula>
    </cfRule>
    <cfRule type="cellIs" dxfId="7139" priority="7526" stopIfTrue="1" operator="equal">
      <formula>"B"</formula>
    </cfRule>
    <cfRule type="cellIs" dxfId="7138" priority="7545" stopIfTrue="1" operator="equal">
      <formula>"D"</formula>
    </cfRule>
    <cfRule type="cellIs" dxfId="7137" priority="7524" stopIfTrue="1" operator="equal">
      <formula>"D"</formula>
    </cfRule>
    <cfRule type="cellIs" dxfId="7136" priority="7523" stopIfTrue="1" operator="equal">
      <formula>"B"</formula>
    </cfRule>
    <cfRule type="cellIs" dxfId="7135" priority="7537" stopIfTrue="1" operator="equal">
      <formula>"C"</formula>
    </cfRule>
    <cfRule type="cellIs" dxfId="7134" priority="7521" stopIfTrue="1" operator="equal">
      <formula>"D"</formula>
    </cfRule>
    <cfRule type="cellIs" dxfId="7133" priority="7538" stopIfTrue="1" operator="equal">
      <formula>"B"</formula>
    </cfRule>
  </conditionalFormatting>
  <conditionalFormatting sqref="H35:H40">
    <cfRule type="cellIs" dxfId="7132" priority="7481" stopIfTrue="1" operator="equal">
      <formula>"B"</formula>
    </cfRule>
    <cfRule type="cellIs" dxfId="7131" priority="7482" stopIfTrue="1" operator="equal">
      <formula>"D"</formula>
    </cfRule>
    <cfRule type="cellIs" dxfId="7130" priority="7480" stopIfTrue="1" operator="equal">
      <formula>"C"</formula>
    </cfRule>
  </conditionalFormatting>
  <conditionalFormatting sqref="H37:H38">
    <cfRule type="cellIs" dxfId="7129" priority="7468" stopIfTrue="1" operator="equal">
      <formula>"C"</formula>
    </cfRule>
    <cfRule type="cellIs" dxfId="7128" priority="7469" stopIfTrue="1" operator="equal">
      <formula>"B"</formula>
    </cfRule>
    <cfRule type="cellIs" dxfId="7127" priority="7470" stopIfTrue="1" operator="equal">
      <formula>"D"</formula>
    </cfRule>
    <cfRule type="cellIs" dxfId="7126" priority="7471" stopIfTrue="1" operator="equal">
      <formula>"C"</formula>
    </cfRule>
    <cfRule type="cellIs" dxfId="7125" priority="7472" stopIfTrue="1" operator="equal">
      <formula>"B"</formula>
    </cfRule>
    <cfRule type="cellIs" dxfId="7124" priority="7473" stopIfTrue="1" operator="equal">
      <formula>"D"</formula>
    </cfRule>
    <cfRule type="cellIs" dxfId="7123" priority="7474" stopIfTrue="1" operator="equal">
      <formula>"C"</formula>
    </cfRule>
    <cfRule type="cellIs" dxfId="7122" priority="7475" stopIfTrue="1" operator="equal">
      <formula>"B"</formula>
    </cfRule>
    <cfRule type="cellIs" dxfId="7121" priority="7476" stopIfTrue="1" operator="equal">
      <formula>"D"</formula>
    </cfRule>
    <cfRule type="cellIs" dxfId="7120" priority="7477" stopIfTrue="1" operator="equal">
      <formula>"C"</formula>
    </cfRule>
    <cfRule type="cellIs" dxfId="7119" priority="7478" stopIfTrue="1" operator="equal">
      <formula>"B"</formula>
    </cfRule>
    <cfRule type="cellIs" dxfId="7118" priority="7479" stopIfTrue="1" operator="equal">
      <formula>"D"</formula>
    </cfRule>
    <cfRule type="cellIs" dxfId="7117" priority="7452" stopIfTrue="1" operator="equal">
      <formula>"D"</formula>
    </cfRule>
    <cfRule type="cellIs" dxfId="7116" priority="7453" stopIfTrue="1" operator="equal">
      <formula>"C"</formula>
    </cfRule>
    <cfRule type="cellIs" dxfId="7115" priority="7454" stopIfTrue="1" operator="equal">
      <formula>"B"</formula>
    </cfRule>
    <cfRule type="cellIs" dxfId="7114" priority="7455" stopIfTrue="1" operator="equal">
      <formula>"D"</formula>
    </cfRule>
    <cfRule type="cellIs" dxfId="7113" priority="7456" stopIfTrue="1" operator="equal">
      <formula>"C"</formula>
    </cfRule>
    <cfRule type="cellIs" dxfId="7112" priority="7457" stopIfTrue="1" operator="equal">
      <formula>"B"</formula>
    </cfRule>
    <cfRule type="cellIs" dxfId="7111" priority="7458" stopIfTrue="1" operator="equal">
      <formula>"D"</formula>
    </cfRule>
    <cfRule type="cellIs" dxfId="7110" priority="7459" stopIfTrue="1" operator="equal">
      <formula>"C"</formula>
    </cfRule>
    <cfRule type="cellIs" dxfId="7109" priority="7460" stopIfTrue="1" operator="equal">
      <formula>"B"</formula>
    </cfRule>
    <cfRule type="cellIs" dxfId="7108" priority="7461" stopIfTrue="1" operator="equal">
      <formula>"D"</formula>
    </cfRule>
    <cfRule type="cellIs" dxfId="7107" priority="7462" stopIfTrue="1" operator="equal">
      <formula>"C"</formula>
    </cfRule>
    <cfRule type="cellIs" dxfId="7106" priority="7463" stopIfTrue="1" operator="equal">
      <formula>"B"</formula>
    </cfRule>
    <cfRule type="cellIs" dxfId="7105" priority="7464" stopIfTrue="1" operator="equal">
      <formula>"D"</formula>
    </cfRule>
    <cfRule type="cellIs" dxfId="7104" priority="7465" stopIfTrue="1" operator="equal">
      <formula>"C"</formula>
    </cfRule>
    <cfRule type="cellIs" dxfId="7103" priority="7466" stopIfTrue="1" operator="equal">
      <formula>"B"</formula>
    </cfRule>
    <cfRule type="cellIs" dxfId="7102" priority="7467" stopIfTrue="1" operator="equal">
      <formula>"D"</formula>
    </cfRule>
    <cfRule type="cellIs" dxfId="7101" priority="7450" stopIfTrue="1" operator="equal">
      <formula>"C"</formula>
    </cfRule>
    <cfRule type="cellIs" dxfId="7100" priority="7451" stopIfTrue="1" operator="equal">
      <formula>"B"</formula>
    </cfRule>
  </conditionalFormatting>
  <conditionalFormatting sqref="H39:H40">
    <cfRule type="cellIs" dxfId="7099" priority="7486" stopIfTrue="1" operator="equal">
      <formula>"C"</formula>
    </cfRule>
    <cfRule type="cellIs" dxfId="7098" priority="7487" stopIfTrue="1" operator="equal">
      <formula>"B"</formula>
    </cfRule>
    <cfRule type="cellIs" dxfId="7097" priority="7488" stopIfTrue="1" operator="equal">
      <formula>"D"</formula>
    </cfRule>
    <cfRule type="cellIs" dxfId="7096" priority="7489" stopIfTrue="1" operator="equal">
      <formula>"C"</formula>
    </cfRule>
    <cfRule type="cellIs" dxfId="7095" priority="7490" stopIfTrue="1" operator="equal">
      <formula>"B"</formula>
    </cfRule>
    <cfRule type="cellIs" dxfId="7094" priority="7491" stopIfTrue="1" operator="equal">
      <formula>"D"</formula>
    </cfRule>
    <cfRule type="cellIs" dxfId="7093" priority="7492" stopIfTrue="1" operator="equal">
      <formula>"C"</formula>
    </cfRule>
    <cfRule type="cellIs" dxfId="7092" priority="7493" stopIfTrue="1" operator="equal">
      <formula>"B"</formula>
    </cfRule>
    <cfRule type="cellIs" dxfId="7091" priority="7494" stopIfTrue="1" operator="equal">
      <formula>"D"</formula>
    </cfRule>
    <cfRule type="cellIs" dxfId="7090" priority="7495" stopIfTrue="1" operator="equal">
      <formula>"C"</formula>
    </cfRule>
    <cfRule type="cellIs" dxfId="7089" priority="7496" stopIfTrue="1" operator="equal">
      <formula>"B"</formula>
    </cfRule>
    <cfRule type="cellIs" dxfId="7088" priority="7497" stopIfTrue="1" operator="equal">
      <formula>"D"</formula>
    </cfRule>
    <cfRule type="cellIs" dxfId="7087" priority="7498" stopIfTrue="1" operator="equal">
      <formula>"C"</formula>
    </cfRule>
    <cfRule type="cellIs" dxfId="7086" priority="7499" stopIfTrue="1" operator="equal">
      <formula>"B"</formula>
    </cfRule>
    <cfRule type="cellIs" dxfId="7085" priority="7500" stopIfTrue="1" operator="equal">
      <formula>"D"</formula>
    </cfRule>
    <cfRule type="cellIs" dxfId="7084" priority="7501" stopIfTrue="1" operator="equal">
      <formula>"C"</formula>
    </cfRule>
    <cfRule type="cellIs" dxfId="7083" priority="7502" stopIfTrue="1" operator="equal">
      <formula>"B"</formula>
    </cfRule>
    <cfRule type="cellIs" dxfId="7082" priority="7503" stopIfTrue="1" operator="equal">
      <formula>"D"</formula>
    </cfRule>
    <cfRule type="cellIs" dxfId="7081" priority="7504" stopIfTrue="1" operator="equal">
      <formula>"C"</formula>
    </cfRule>
    <cfRule type="cellIs" dxfId="7080" priority="7505" stopIfTrue="1" operator="equal">
      <formula>"B"</formula>
    </cfRule>
    <cfRule type="cellIs" dxfId="7079" priority="7506" stopIfTrue="1" operator="equal">
      <formula>"D"</formula>
    </cfRule>
    <cfRule type="cellIs" dxfId="7078" priority="7507" stopIfTrue="1" operator="equal">
      <formula>"C"</formula>
    </cfRule>
    <cfRule type="cellIs" dxfId="7077" priority="7508" stopIfTrue="1" operator="equal">
      <formula>"B"</formula>
    </cfRule>
    <cfRule type="cellIs" dxfId="7076" priority="7509" stopIfTrue="1" operator="equal">
      <formula>"D"</formula>
    </cfRule>
    <cfRule type="cellIs" dxfId="7075" priority="7510" stopIfTrue="1" operator="equal">
      <formula>"C"</formula>
    </cfRule>
    <cfRule type="cellIs" dxfId="7074" priority="7511" stopIfTrue="1" operator="equal">
      <formula>"B"</formula>
    </cfRule>
    <cfRule type="cellIs" dxfId="7073" priority="7512" stopIfTrue="1" operator="equal">
      <formula>"D"</formula>
    </cfRule>
    <cfRule type="cellIs" dxfId="7072" priority="7513" stopIfTrue="1" operator="equal">
      <formula>"C"</formula>
    </cfRule>
    <cfRule type="cellIs" dxfId="7071" priority="7514" stopIfTrue="1" operator="equal">
      <formula>"B"</formula>
    </cfRule>
    <cfRule type="cellIs" dxfId="7070" priority="7515" stopIfTrue="1" operator="equal">
      <formula>"D"</formula>
    </cfRule>
  </conditionalFormatting>
  <conditionalFormatting sqref="H41:H43">
    <cfRule type="cellIs" dxfId="7069" priority="7401" stopIfTrue="1" operator="equal">
      <formula>"D"</formula>
    </cfRule>
    <cfRule type="cellIs" dxfId="7068" priority="7404" stopIfTrue="1" operator="equal">
      <formula>"D"</formula>
    </cfRule>
    <cfRule type="cellIs" dxfId="7067" priority="7403" stopIfTrue="1" operator="equal">
      <formula>"B"</formula>
    </cfRule>
    <cfRule type="cellIs" dxfId="7066" priority="7402" stopIfTrue="1" operator="equal">
      <formula>"C"</formula>
    </cfRule>
    <cfRule type="cellIs" dxfId="7065" priority="7400" stopIfTrue="1" operator="equal">
      <formula>"B"</formula>
    </cfRule>
    <cfRule type="cellIs" dxfId="7064" priority="7399" stopIfTrue="1" operator="equal">
      <formula>"C"</formula>
    </cfRule>
    <cfRule type="cellIs" dxfId="7063" priority="7398" stopIfTrue="1" operator="equal">
      <formula>"D"</formula>
    </cfRule>
    <cfRule type="cellIs" dxfId="7062" priority="7397" stopIfTrue="1" operator="equal">
      <formula>"B"</formula>
    </cfRule>
    <cfRule type="cellIs" dxfId="7061" priority="7396" stopIfTrue="1" operator="equal">
      <formula>"C"</formula>
    </cfRule>
  </conditionalFormatting>
  <conditionalFormatting sqref="H41:H45">
    <cfRule type="cellIs" dxfId="7060" priority="7359" stopIfTrue="1" operator="equal">
      <formula>"D"</formula>
    </cfRule>
    <cfRule type="cellIs" dxfId="7059" priority="7358" stopIfTrue="1" operator="equal">
      <formula>"B"</formula>
    </cfRule>
    <cfRule type="cellIs" dxfId="7058" priority="7357" stopIfTrue="1" operator="equal">
      <formula>"C"</formula>
    </cfRule>
  </conditionalFormatting>
  <conditionalFormatting sqref="H44:H45">
    <cfRule type="cellIs" dxfId="7057" priority="7342" stopIfTrue="1" operator="equal">
      <formula>"C"</formula>
    </cfRule>
    <cfRule type="cellIs" dxfId="7056" priority="7341" stopIfTrue="1" operator="equal">
      <formula>"D"</formula>
    </cfRule>
    <cfRule type="cellIs" dxfId="7055" priority="7340" stopIfTrue="1" operator="equal">
      <formula>"B"</formula>
    </cfRule>
    <cfRule type="cellIs" dxfId="7054" priority="7339" stopIfTrue="1" operator="equal">
      <formula>"C"</formula>
    </cfRule>
    <cfRule type="cellIs" dxfId="7053" priority="7338" stopIfTrue="1" operator="equal">
      <formula>"D"</formula>
    </cfRule>
    <cfRule type="cellIs" dxfId="7052" priority="7337" stopIfTrue="1" operator="equal">
      <formula>"B"</formula>
    </cfRule>
    <cfRule type="cellIs" dxfId="7051" priority="7336" stopIfTrue="1" operator="equal">
      <formula>"C"</formula>
    </cfRule>
    <cfRule type="cellIs" dxfId="7050" priority="7335" stopIfTrue="1" operator="equal">
      <formula>"D"</formula>
    </cfRule>
    <cfRule type="cellIs" dxfId="7049" priority="7334" stopIfTrue="1" operator="equal">
      <formula>"B"</formula>
    </cfRule>
    <cfRule type="cellIs" dxfId="7048" priority="7333" stopIfTrue="1" operator="equal">
      <formula>"C"</formula>
    </cfRule>
    <cfRule type="cellIs" dxfId="7047" priority="7332" stopIfTrue="1" operator="equal">
      <formula>"D"</formula>
    </cfRule>
    <cfRule type="cellIs" dxfId="7046" priority="7331" stopIfTrue="1" operator="equal">
      <formula>"B"</formula>
    </cfRule>
    <cfRule type="cellIs" dxfId="7045" priority="7330" stopIfTrue="1" operator="equal">
      <formula>"C"</formula>
    </cfRule>
    <cfRule type="cellIs" dxfId="7044" priority="7327" stopIfTrue="1" operator="equal">
      <formula>"C"</formula>
    </cfRule>
    <cfRule type="cellIs" dxfId="7043" priority="7328" stopIfTrue="1" operator="equal">
      <formula>"B"</formula>
    </cfRule>
    <cfRule type="cellIs" dxfId="7042" priority="7346" stopIfTrue="1" operator="equal">
      <formula>"B"</formula>
    </cfRule>
    <cfRule type="cellIs" dxfId="7041" priority="7354" stopIfTrue="1" operator="equal">
      <formula>"C"</formula>
    </cfRule>
    <cfRule type="cellIs" dxfId="7040" priority="7353" stopIfTrue="1" operator="equal">
      <formula>"D"</formula>
    </cfRule>
    <cfRule type="cellIs" dxfId="7039" priority="7356" stopIfTrue="1" operator="equal">
      <formula>"D"</formula>
    </cfRule>
    <cfRule type="cellIs" dxfId="7038" priority="7352" stopIfTrue="1" operator="equal">
      <formula>"B"</formula>
    </cfRule>
    <cfRule type="cellIs" dxfId="7037" priority="7355" stopIfTrue="1" operator="equal">
      <formula>"B"</formula>
    </cfRule>
    <cfRule type="cellIs" dxfId="7036" priority="7351" stopIfTrue="1" operator="equal">
      <formula>"C"</formula>
    </cfRule>
    <cfRule type="cellIs" dxfId="7035" priority="7350" stopIfTrue="1" operator="equal">
      <formula>"D"</formula>
    </cfRule>
    <cfRule type="cellIs" dxfId="7034" priority="7349" stopIfTrue="1" operator="equal">
      <formula>"B"</formula>
    </cfRule>
    <cfRule type="cellIs" dxfId="7033" priority="7348" stopIfTrue="1" operator="equal">
      <formula>"C"</formula>
    </cfRule>
    <cfRule type="cellIs" dxfId="7032" priority="7347" stopIfTrue="1" operator="equal">
      <formula>"D"</formula>
    </cfRule>
    <cfRule type="cellIs" dxfId="7031" priority="7329" stopIfTrue="1" operator="equal">
      <formula>"D"</formula>
    </cfRule>
    <cfRule type="cellIs" dxfId="7030" priority="7345" stopIfTrue="1" operator="equal">
      <formula>"C"</formula>
    </cfRule>
    <cfRule type="cellIs" dxfId="7029" priority="7344" stopIfTrue="1" operator="equal">
      <formula>"D"</formula>
    </cfRule>
    <cfRule type="cellIs" dxfId="7028" priority="7343" stopIfTrue="1" operator="equal">
      <formula>"B"</formula>
    </cfRule>
  </conditionalFormatting>
  <conditionalFormatting sqref="H46:H49">
    <cfRule type="cellIs" dxfId="7027" priority="7436" stopIfTrue="1" operator="equal">
      <formula>"B"</formula>
    </cfRule>
    <cfRule type="cellIs" dxfId="7026" priority="7434" stopIfTrue="1" operator="equal">
      <formula>"D"</formula>
    </cfRule>
    <cfRule type="cellIs" dxfId="7025" priority="7433" stopIfTrue="1" operator="equal">
      <formula>"B"</formula>
    </cfRule>
    <cfRule type="cellIs" dxfId="7024" priority="7432" stopIfTrue="1" operator="equal">
      <formula>"C"</formula>
    </cfRule>
    <cfRule type="cellIs" dxfId="7023" priority="7431" stopIfTrue="1" operator="equal">
      <formula>"D"</formula>
    </cfRule>
    <cfRule type="cellIs" dxfId="7022" priority="7430" stopIfTrue="1" operator="equal">
      <formula>"B"</formula>
    </cfRule>
    <cfRule type="cellIs" dxfId="7021" priority="7449" stopIfTrue="1" operator="equal">
      <formula>"D"</formula>
    </cfRule>
    <cfRule type="cellIs" dxfId="7020" priority="7428" stopIfTrue="1" operator="equal">
      <formula>"D"</formula>
    </cfRule>
    <cfRule type="cellIs" dxfId="7019" priority="7427" stopIfTrue="1" operator="equal">
      <formula>"B"</formula>
    </cfRule>
    <cfRule type="cellIs" dxfId="7018" priority="7426" stopIfTrue="1" operator="equal">
      <formula>"C"</formula>
    </cfRule>
    <cfRule type="cellIs" dxfId="7017" priority="7425" stopIfTrue="1" operator="equal">
      <formula>"D"</formula>
    </cfRule>
    <cfRule type="cellIs" dxfId="7016" priority="7424" stopIfTrue="1" operator="equal">
      <formula>"B"</formula>
    </cfRule>
    <cfRule type="cellIs" dxfId="7015" priority="7423" stopIfTrue="1" operator="equal">
      <formula>"C"</formula>
    </cfRule>
    <cfRule type="cellIs" dxfId="7014" priority="7422" stopIfTrue="1" operator="equal">
      <formula>"D"</formula>
    </cfRule>
    <cfRule type="cellIs" dxfId="7013" priority="7421" stopIfTrue="1" operator="equal">
      <formula>"B"</formula>
    </cfRule>
    <cfRule type="cellIs" dxfId="7012" priority="7420" stopIfTrue="1" operator="equal">
      <formula>"C"</formula>
    </cfRule>
    <cfRule type="cellIs" dxfId="7011" priority="7448" stopIfTrue="1" operator="equal">
      <formula>"B"</formula>
    </cfRule>
    <cfRule type="cellIs" dxfId="7010" priority="7447" stopIfTrue="1" operator="equal">
      <formula>"C"</formula>
    </cfRule>
    <cfRule type="cellIs" dxfId="7009" priority="7446" stopIfTrue="1" operator="equal">
      <formula>"D"</formula>
    </cfRule>
    <cfRule type="cellIs" dxfId="7008" priority="7445" stopIfTrue="1" operator="equal">
      <formula>"B"</formula>
    </cfRule>
    <cfRule type="cellIs" dxfId="7007" priority="7444" stopIfTrue="1" operator="equal">
      <formula>"C"</formula>
    </cfRule>
    <cfRule type="cellIs" dxfId="7006" priority="7443" stopIfTrue="1" operator="equal">
      <formula>"D"</formula>
    </cfRule>
    <cfRule type="cellIs" dxfId="7005" priority="7442" stopIfTrue="1" operator="equal">
      <formula>"B"</formula>
    </cfRule>
    <cfRule type="cellIs" dxfId="7004" priority="7435" stopIfTrue="1" operator="equal">
      <formula>"C"</formula>
    </cfRule>
    <cfRule type="cellIs" dxfId="7003" priority="7441" stopIfTrue="1" operator="equal">
      <formula>"C"</formula>
    </cfRule>
    <cfRule type="cellIs" dxfId="7002" priority="7440" stopIfTrue="1" operator="equal">
      <formula>"D"</formula>
    </cfRule>
    <cfRule type="cellIs" dxfId="7001" priority="7439" stopIfTrue="1" operator="equal">
      <formula>"B"</formula>
    </cfRule>
    <cfRule type="cellIs" dxfId="7000" priority="7438" stopIfTrue="1" operator="equal">
      <formula>"C"</formula>
    </cfRule>
    <cfRule type="cellIs" dxfId="6999" priority="7437" stopIfTrue="1" operator="equal">
      <formula>"D"</formula>
    </cfRule>
    <cfRule type="cellIs" dxfId="6998" priority="7429" stopIfTrue="1" operator="equal">
      <formula>"C"</formula>
    </cfRule>
  </conditionalFormatting>
  <conditionalFormatting sqref="H46:H53">
    <cfRule type="cellIs" dxfId="6997" priority="7392" stopIfTrue="1" operator="equal">
      <formula>"D"</formula>
    </cfRule>
    <cfRule type="cellIs" dxfId="6996" priority="7390" stopIfTrue="1" operator="equal">
      <formula>"C"</formula>
    </cfRule>
    <cfRule type="cellIs" dxfId="6995" priority="7391" stopIfTrue="1" operator="equal">
      <formula>"B"</formula>
    </cfRule>
  </conditionalFormatting>
  <conditionalFormatting sqref="H50:H53">
    <cfRule type="cellIs" dxfId="6994" priority="7364" stopIfTrue="1" operator="equal">
      <formula>"B"</formula>
    </cfRule>
    <cfRule type="cellIs" dxfId="6993" priority="7365" stopIfTrue="1" operator="equal">
      <formula>"D"</formula>
    </cfRule>
    <cfRule type="cellIs" dxfId="6992" priority="7366" stopIfTrue="1" operator="equal">
      <formula>"C"</formula>
    </cfRule>
    <cfRule type="cellIs" dxfId="6991" priority="7367" stopIfTrue="1" operator="equal">
      <formula>"B"</formula>
    </cfRule>
    <cfRule type="cellIs" dxfId="6990" priority="7368" stopIfTrue="1" operator="equal">
      <formula>"D"</formula>
    </cfRule>
    <cfRule type="cellIs" dxfId="6989" priority="7369" stopIfTrue="1" operator="equal">
      <formula>"C"</formula>
    </cfRule>
    <cfRule type="cellIs" dxfId="6988" priority="7370" stopIfTrue="1" operator="equal">
      <formula>"B"</formula>
    </cfRule>
    <cfRule type="cellIs" dxfId="6987" priority="7371" stopIfTrue="1" operator="equal">
      <formula>"D"</formula>
    </cfRule>
    <cfRule type="cellIs" dxfId="6986" priority="7372" stopIfTrue="1" operator="equal">
      <formula>"C"</formula>
    </cfRule>
    <cfRule type="cellIs" dxfId="6985" priority="7373" stopIfTrue="1" operator="equal">
      <formula>"B"</formula>
    </cfRule>
    <cfRule type="cellIs" dxfId="6984" priority="7374" stopIfTrue="1" operator="equal">
      <formula>"D"</formula>
    </cfRule>
    <cfRule type="cellIs" dxfId="6983" priority="7375" stopIfTrue="1" operator="equal">
      <formula>"C"</formula>
    </cfRule>
    <cfRule type="cellIs" dxfId="6982" priority="7376" stopIfTrue="1" operator="equal">
      <formula>"B"</formula>
    </cfRule>
    <cfRule type="cellIs" dxfId="6981" priority="7377" stopIfTrue="1" operator="equal">
      <formula>"D"</formula>
    </cfRule>
    <cfRule type="cellIs" dxfId="6980" priority="7378" stopIfTrue="1" operator="equal">
      <formula>"C"</formula>
    </cfRule>
    <cfRule type="cellIs" dxfId="6979" priority="7379" stopIfTrue="1" operator="equal">
      <formula>"B"</formula>
    </cfRule>
    <cfRule type="cellIs" dxfId="6978" priority="7380" stopIfTrue="1" operator="equal">
      <formula>"D"</formula>
    </cfRule>
    <cfRule type="cellIs" dxfId="6977" priority="7381" stopIfTrue="1" operator="equal">
      <formula>"C"</formula>
    </cfRule>
    <cfRule type="cellIs" dxfId="6976" priority="7382" stopIfTrue="1" operator="equal">
      <formula>"B"</formula>
    </cfRule>
    <cfRule type="cellIs" dxfId="6975" priority="7383" stopIfTrue="1" operator="equal">
      <formula>"D"</formula>
    </cfRule>
    <cfRule type="cellIs" dxfId="6974" priority="7384" stopIfTrue="1" operator="equal">
      <formula>"C"</formula>
    </cfRule>
    <cfRule type="cellIs" dxfId="6973" priority="7385" stopIfTrue="1" operator="equal">
      <formula>"B"</formula>
    </cfRule>
    <cfRule type="cellIs" dxfId="6972" priority="7386" stopIfTrue="1" operator="equal">
      <formula>"D"</formula>
    </cfRule>
    <cfRule type="cellIs" dxfId="6971" priority="7387" stopIfTrue="1" operator="equal">
      <formula>"C"</formula>
    </cfRule>
    <cfRule type="cellIs" dxfId="6970" priority="7388" stopIfTrue="1" operator="equal">
      <formula>"B"</formula>
    </cfRule>
    <cfRule type="cellIs" dxfId="6969" priority="7389" stopIfTrue="1" operator="equal">
      <formula>"D"</formula>
    </cfRule>
    <cfRule type="cellIs" dxfId="6968" priority="7362" stopIfTrue="1" operator="equal">
      <formula>"D"</formula>
    </cfRule>
    <cfRule type="cellIs" dxfId="6967" priority="7363" stopIfTrue="1" operator="equal">
      <formula>"C"</formula>
    </cfRule>
    <cfRule type="cellIs" dxfId="6966" priority="7361" stopIfTrue="1" operator="equal">
      <formula>"B"</formula>
    </cfRule>
  </conditionalFormatting>
  <conditionalFormatting sqref="H50:H56 H58:H66">
    <cfRule type="cellIs" dxfId="6965" priority="7324" stopIfTrue="1" operator="equal">
      <formula>"C"</formula>
    </cfRule>
  </conditionalFormatting>
  <conditionalFormatting sqref="H54">
    <cfRule type="cellIs" dxfId="6964" priority="7247" stopIfTrue="1" operator="equal">
      <formula>"B"</formula>
    </cfRule>
    <cfRule type="cellIs" dxfId="6963" priority="7231" stopIfTrue="1" operator="equal">
      <formula>"C"</formula>
    </cfRule>
    <cfRule type="cellIs" dxfId="6962" priority="7232" stopIfTrue="1" operator="equal">
      <formula>"B"</formula>
    </cfRule>
    <cfRule type="cellIs" dxfId="6961" priority="7260" stopIfTrue="1" operator="equal">
      <formula>"D"</formula>
    </cfRule>
    <cfRule type="cellIs" dxfId="6960" priority="7259" stopIfTrue="1" operator="equal">
      <formula>"B"</formula>
    </cfRule>
    <cfRule type="cellIs" dxfId="6959" priority="7258" stopIfTrue="1" operator="equal">
      <formula>"C"</formula>
    </cfRule>
    <cfRule type="cellIs" dxfId="6958" priority="7257" stopIfTrue="1" operator="equal">
      <formula>"D"</formula>
    </cfRule>
    <cfRule type="cellIs" dxfId="6957" priority="7256" stopIfTrue="1" operator="equal">
      <formula>"B"</formula>
    </cfRule>
    <cfRule type="cellIs" dxfId="6956" priority="7255" stopIfTrue="1" operator="equal">
      <formula>"C"</formula>
    </cfRule>
    <cfRule type="cellIs" dxfId="6955" priority="7254" stopIfTrue="1" operator="equal">
      <formula>"D"</formula>
    </cfRule>
    <cfRule type="cellIs" dxfId="6954" priority="7253" stopIfTrue="1" operator="equal">
      <formula>"B"</formula>
    </cfRule>
    <cfRule type="cellIs" dxfId="6953" priority="7252" stopIfTrue="1" operator="equal">
      <formula>"C"</formula>
    </cfRule>
    <cfRule type="cellIs" dxfId="6952" priority="7251" stopIfTrue="1" operator="equal">
      <formula>"D"</formula>
    </cfRule>
    <cfRule type="cellIs" dxfId="6951" priority="7250" stopIfTrue="1" operator="equal">
      <formula>"B"</formula>
    </cfRule>
    <cfRule type="cellIs" dxfId="6950" priority="7249" stopIfTrue="1" operator="equal">
      <formula>"C"</formula>
    </cfRule>
    <cfRule type="cellIs" dxfId="6949" priority="7248" stopIfTrue="1" operator="equal">
      <formula>"D"</formula>
    </cfRule>
    <cfRule type="cellIs" dxfId="6948" priority="7237" stopIfTrue="1" operator="equal">
      <formula>"C"</formula>
    </cfRule>
    <cfRule type="cellIs" dxfId="6947" priority="7246" stopIfTrue="1" operator="equal">
      <formula>"C"</formula>
    </cfRule>
    <cfRule type="cellIs" dxfId="6946" priority="7245" stopIfTrue="1" operator="equal">
      <formula>"D"</formula>
    </cfRule>
    <cfRule type="cellIs" dxfId="6945" priority="7244" stopIfTrue="1" operator="equal">
      <formula>"B"</formula>
    </cfRule>
    <cfRule type="cellIs" dxfId="6944" priority="7243" stopIfTrue="1" operator="equal">
      <formula>"C"</formula>
    </cfRule>
    <cfRule type="cellIs" dxfId="6943" priority="7242" stopIfTrue="1" operator="equal">
      <formula>"D"</formula>
    </cfRule>
    <cfRule type="cellIs" dxfId="6942" priority="7241" stopIfTrue="1" operator="equal">
      <formula>"B"</formula>
    </cfRule>
    <cfRule type="cellIs" dxfId="6941" priority="7240" stopIfTrue="1" operator="equal">
      <formula>"C"</formula>
    </cfRule>
    <cfRule type="cellIs" dxfId="6940" priority="7239" stopIfTrue="1" operator="equal">
      <formula>"D"</formula>
    </cfRule>
    <cfRule type="cellIs" dxfId="6939" priority="7238" stopIfTrue="1" operator="equal">
      <formula>"B"</formula>
    </cfRule>
    <cfRule type="cellIs" dxfId="6938" priority="7233" stopIfTrue="1" operator="equal">
      <formula>"D"</formula>
    </cfRule>
    <cfRule type="cellIs" dxfId="6937" priority="7234" stopIfTrue="1" operator="equal">
      <formula>"C"</formula>
    </cfRule>
    <cfRule type="cellIs" dxfId="6936" priority="7235" stopIfTrue="1" operator="equal">
      <formula>"B"</formula>
    </cfRule>
    <cfRule type="cellIs" dxfId="6935" priority="7236" stopIfTrue="1" operator="equal">
      <formula>"D"</formula>
    </cfRule>
  </conditionalFormatting>
  <conditionalFormatting sqref="H54:H56 H58:H66">
    <cfRule type="cellIs" dxfId="6934" priority="7299" stopIfTrue="1" operator="equal">
      <formula>"D"</formula>
    </cfRule>
    <cfRule type="cellIs" dxfId="6933" priority="7325" stopIfTrue="1" operator="equal">
      <formula>"B"</formula>
    </cfRule>
    <cfRule type="cellIs" dxfId="6932" priority="7297" stopIfTrue="1" operator="equal">
      <formula>"C"</formula>
    </cfRule>
    <cfRule type="cellIs" dxfId="6931" priority="7323" stopIfTrue="1" operator="equal">
      <formula>"D"</formula>
    </cfRule>
    <cfRule type="cellIs" dxfId="6930" priority="7321" stopIfTrue="1" operator="equal">
      <formula>"C"</formula>
    </cfRule>
    <cfRule type="cellIs" dxfId="6929" priority="7320" stopIfTrue="1" operator="equal">
      <formula>"D"</formula>
    </cfRule>
    <cfRule type="cellIs" dxfId="6928" priority="7319" stopIfTrue="1" operator="equal">
      <formula>"B"</formula>
    </cfRule>
    <cfRule type="cellIs" dxfId="6927" priority="7318" stopIfTrue="1" operator="equal">
      <formula>"C"</formula>
    </cfRule>
    <cfRule type="cellIs" dxfId="6926" priority="7317" stopIfTrue="1" operator="equal">
      <formula>"D"</formula>
    </cfRule>
    <cfRule type="cellIs" dxfId="6925" priority="7316" stopIfTrue="1" operator="equal">
      <formula>"B"</formula>
    </cfRule>
    <cfRule type="cellIs" dxfId="6924" priority="7315" stopIfTrue="1" operator="equal">
      <formula>"C"</formula>
    </cfRule>
    <cfRule type="cellIs" dxfId="6923" priority="7314" stopIfTrue="1" operator="equal">
      <formula>"D"</formula>
    </cfRule>
    <cfRule type="cellIs" dxfId="6922" priority="7313" stopIfTrue="1" operator="equal">
      <formula>"B"</formula>
    </cfRule>
    <cfRule type="cellIs" dxfId="6921" priority="7312" stopIfTrue="1" operator="equal">
      <formula>"C"</formula>
    </cfRule>
    <cfRule type="cellIs" dxfId="6920" priority="7326" stopIfTrue="1" operator="equal">
      <formula>"D"</formula>
    </cfRule>
    <cfRule type="cellIs" dxfId="6919" priority="7311" stopIfTrue="1" operator="equal">
      <formula>"D"</formula>
    </cfRule>
    <cfRule type="cellIs" dxfId="6918" priority="7310" stopIfTrue="1" operator="equal">
      <formula>"B"</formula>
    </cfRule>
    <cfRule type="cellIs" dxfId="6917" priority="7309" stopIfTrue="1" operator="equal">
      <formula>"C"</formula>
    </cfRule>
    <cfRule type="cellIs" dxfId="6916" priority="7308" stopIfTrue="1" operator="equal">
      <formula>"D"</formula>
    </cfRule>
    <cfRule type="cellIs" dxfId="6915" priority="7307" stopIfTrue="1" operator="equal">
      <formula>"B"</formula>
    </cfRule>
    <cfRule type="cellIs" dxfId="6914" priority="7306" stopIfTrue="1" operator="equal">
      <formula>"C"</formula>
    </cfRule>
    <cfRule type="cellIs" dxfId="6913" priority="7305" stopIfTrue="1" operator="equal">
      <formula>"D"</formula>
    </cfRule>
    <cfRule type="cellIs" dxfId="6912" priority="7304" stopIfTrue="1" operator="equal">
      <formula>"B"</formula>
    </cfRule>
    <cfRule type="cellIs" dxfId="6911" priority="7303" stopIfTrue="1" operator="equal">
      <formula>"C"</formula>
    </cfRule>
    <cfRule type="cellIs" dxfId="6910" priority="7302" stopIfTrue="1" operator="equal">
      <formula>"D"</formula>
    </cfRule>
    <cfRule type="cellIs" dxfId="6909" priority="7298" stopIfTrue="1" operator="equal">
      <formula>"B"</formula>
    </cfRule>
    <cfRule type="cellIs" dxfId="6908" priority="7296" stopIfTrue="1" operator="equal">
      <formula>"D"</formula>
    </cfRule>
    <cfRule type="cellIs" dxfId="6907" priority="7295" stopIfTrue="1" operator="equal">
      <formula>"B"</formula>
    </cfRule>
    <cfRule type="cellIs" dxfId="6906" priority="7294" stopIfTrue="1" operator="equal">
      <formula>"C"</formula>
    </cfRule>
    <cfRule type="cellIs" dxfId="6905" priority="7293" stopIfTrue="1" operator="equal">
      <formula>"D"</formula>
    </cfRule>
    <cfRule type="cellIs" dxfId="6904" priority="7292" stopIfTrue="1" operator="equal">
      <formula>"B"</formula>
    </cfRule>
    <cfRule type="cellIs" dxfId="6903" priority="7291" stopIfTrue="1" operator="equal">
      <formula>"C"</formula>
    </cfRule>
    <cfRule type="cellIs" dxfId="6902" priority="7290" stopIfTrue="1" operator="equal">
      <formula>"D"</formula>
    </cfRule>
    <cfRule type="cellIs" dxfId="6901" priority="7289" stopIfTrue="1" operator="equal">
      <formula>"B"</formula>
    </cfRule>
    <cfRule type="cellIs" dxfId="6900" priority="7288" stopIfTrue="1" operator="equal">
      <formula>"C"</formula>
    </cfRule>
    <cfRule type="cellIs" dxfId="6899" priority="7287" stopIfTrue="1" operator="equal">
      <formula>"D"</formula>
    </cfRule>
    <cfRule type="cellIs" dxfId="6898" priority="7286" stopIfTrue="1" operator="equal">
      <formula>"B"</formula>
    </cfRule>
    <cfRule type="cellIs" dxfId="6897" priority="7301" stopIfTrue="1" operator="equal">
      <formula>"B"</formula>
    </cfRule>
    <cfRule type="cellIs" dxfId="6896" priority="7285" stopIfTrue="1" operator="equal">
      <formula>"C"</formula>
    </cfRule>
    <cfRule type="cellIs" dxfId="6895" priority="7284" stopIfTrue="1" operator="equal">
      <formula>"D"</formula>
    </cfRule>
    <cfRule type="cellIs" dxfId="6894" priority="7283" stopIfTrue="1" operator="equal">
      <formula>"B"</formula>
    </cfRule>
    <cfRule type="cellIs" dxfId="6893" priority="7282" stopIfTrue="1" operator="equal">
      <formula>"C"</formula>
    </cfRule>
    <cfRule type="cellIs" dxfId="6892" priority="7281" stopIfTrue="1" operator="equal">
      <formula>"D"</formula>
    </cfRule>
    <cfRule type="cellIs" dxfId="6891" priority="7280" stopIfTrue="1" operator="equal">
      <formula>"B"</formula>
    </cfRule>
    <cfRule type="cellIs" dxfId="6890" priority="7279" stopIfTrue="1" operator="equal">
      <formula>"C"</formula>
    </cfRule>
    <cfRule type="cellIs" dxfId="6889" priority="7278" stopIfTrue="1" operator="equal">
      <formula>"D"</formula>
    </cfRule>
    <cfRule type="cellIs" dxfId="6888" priority="7277" stopIfTrue="1" operator="equal">
      <formula>"B"</formula>
    </cfRule>
    <cfRule type="cellIs" dxfId="6887" priority="7276" stopIfTrue="1" operator="equal">
      <formula>"C"</formula>
    </cfRule>
    <cfRule type="cellIs" dxfId="6886" priority="7275" stopIfTrue="1" operator="equal">
      <formula>"D"</formula>
    </cfRule>
    <cfRule type="cellIs" dxfId="6885" priority="7274" stopIfTrue="1" operator="equal">
      <formula>"B"</formula>
    </cfRule>
    <cfRule type="cellIs" dxfId="6884" priority="7273" stopIfTrue="1" operator="equal">
      <formula>"C"</formula>
    </cfRule>
    <cfRule type="cellIs" dxfId="6883" priority="7272" stopIfTrue="1" operator="equal">
      <formula>"D"</formula>
    </cfRule>
    <cfRule type="cellIs" dxfId="6882" priority="7271" stopIfTrue="1" operator="equal">
      <formula>"B"</formula>
    </cfRule>
    <cfRule type="cellIs" dxfId="6881" priority="7270" stopIfTrue="1" operator="equal">
      <formula>"C"</formula>
    </cfRule>
    <cfRule type="cellIs" dxfId="6880" priority="7269" stopIfTrue="1" operator="equal">
      <formula>"D"</formula>
    </cfRule>
    <cfRule type="cellIs" dxfId="6879" priority="7268" stopIfTrue="1" operator="equal">
      <formula>"B"</formula>
    </cfRule>
    <cfRule type="cellIs" dxfId="6878" priority="7267" stopIfTrue="1" operator="equal">
      <formula>"C"</formula>
    </cfRule>
    <cfRule type="cellIs" dxfId="6877" priority="7263" stopIfTrue="1" operator="equal">
      <formula>"D"</formula>
    </cfRule>
    <cfRule type="cellIs" dxfId="6876" priority="7261" stopIfTrue="1" operator="equal">
      <formula>"C"</formula>
    </cfRule>
    <cfRule type="cellIs" dxfId="6875" priority="7322" stopIfTrue="1" operator="equal">
      <formula>"B"</formula>
    </cfRule>
    <cfRule type="cellIs" dxfId="6874" priority="7300" stopIfTrue="1" operator="equal">
      <formula>"C"</formula>
    </cfRule>
    <cfRule type="cellIs" dxfId="6873" priority="7262" stopIfTrue="1" operator="equal">
      <formula>"B"</formula>
    </cfRule>
    <cfRule type="cellIs" dxfId="6872" priority="7264" stopIfTrue="1" operator="equal">
      <formula>"C"</formula>
    </cfRule>
    <cfRule type="cellIs" dxfId="6871" priority="7265" stopIfTrue="1" operator="equal">
      <formula>"B"</formula>
    </cfRule>
    <cfRule type="cellIs" dxfId="6870" priority="7266" stopIfTrue="1" operator="equal">
      <formula>"D"</formula>
    </cfRule>
  </conditionalFormatting>
  <conditionalFormatting sqref="H54:H56">
    <cfRule type="cellIs" dxfId="6869" priority="7064" stopIfTrue="1" operator="equal">
      <formula>"B"</formula>
    </cfRule>
    <cfRule type="cellIs" dxfId="6868" priority="7072" stopIfTrue="1" operator="equal">
      <formula>"C"</formula>
    </cfRule>
    <cfRule type="cellIs" dxfId="6867" priority="7073" stopIfTrue="1" operator="equal">
      <formula>"B"</formula>
    </cfRule>
    <cfRule type="cellIs" dxfId="6866" priority="7074" stopIfTrue="1" operator="equal">
      <formula>"D"</formula>
    </cfRule>
    <cfRule type="cellIs" dxfId="6865" priority="7067" stopIfTrue="1" operator="equal">
      <formula>"B"</formula>
    </cfRule>
    <cfRule type="cellIs" dxfId="6864" priority="7079" stopIfTrue="1" operator="equal">
      <formula>"B"</formula>
    </cfRule>
    <cfRule type="cellIs" dxfId="6863" priority="7080" stopIfTrue="1" operator="equal">
      <formula>"D"</formula>
    </cfRule>
    <cfRule type="cellIs" dxfId="6862" priority="7082" stopIfTrue="1" operator="equal">
      <formula>"B"</formula>
    </cfRule>
    <cfRule type="cellIs" dxfId="6861" priority="7083" stopIfTrue="1" operator="equal">
      <formula>"D"</formula>
    </cfRule>
    <cfRule type="cellIs" dxfId="6860" priority="7066" stopIfTrue="1" operator="equal">
      <formula>"C"</formula>
    </cfRule>
    <cfRule type="cellIs" dxfId="6859" priority="7081" stopIfTrue="1" operator="equal">
      <formula>"C"</formula>
    </cfRule>
    <cfRule type="cellIs" dxfId="6858" priority="7078" stopIfTrue="1" operator="equal">
      <formula>"C"</formula>
    </cfRule>
    <cfRule type="cellIs" dxfId="6857" priority="7075" stopIfTrue="1" operator="equal">
      <formula>"C"</formula>
    </cfRule>
    <cfRule type="cellIs" dxfId="6856" priority="7076" stopIfTrue="1" operator="equal">
      <formula>"B"</formula>
    </cfRule>
    <cfRule type="cellIs" dxfId="6855" priority="7077" stopIfTrue="1" operator="equal">
      <formula>"D"</formula>
    </cfRule>
    <cfRule type="cellIs" dxfId="6854" priority="7063" stopIfTrue="1" operator="equal">
      <formula>"C"</formula>
    </cfRule>
    <cfRule type="cellIs" dxfId="6853" priority="7068" stopIfTrue="1" operator="equal">
      <formula>"D"</formula>
    </cfRule>
    <cfRule type="cellIs" dxfId="6852" priority="7061" stopIfTrue="1" operator="equal">
      <formula>"B"</formula>
    </cfRule>
    <cfRule type="cellIs" dxfId="6851" priority="7060" stopIfTrue="1" operator="equal">
      <formula>"C"</formula>
    </cfRule>
    <cfRule type="cellIs" dxfId="6850" priority="7059" stopIfTrue="1" operator="equal">
      <formula>"D"</formula>
    </cfRule>
    <cfRule type="cellIs" dxfId="6849" priority="7058" stopIfTrue="1" operator="equal">
      <formula>"B"</formula>
    </cfRule>
    <cfRule type="cellIs" dxfId="6848" priority="7057" stopIfTrue="1" operator="equal">
      <formula>"C"</formula>
    </cfRule>
    <cfRule type="cellIs" dxfId="6847" priority="7056" stopIfTrue="1" operator="equal">
      <formula>"D"</formula>
    </cfRule>
    <cfRule type="cellIs" dxfId="6846" priority="7055" stopIfTrue="1" operator="equal">
      <formula>"B"</formula>
    </cfRule>
    <cfRule type="cellIs" dxfId="6845" priority="7054" stopIfTrue="1" operator="equal">
      <formula>"C"</formula>
    </cfRule>
    <cfRule type="cellIs" dxfId="6844" priority="7053" stopIfTrue="1" operator="equal">
      <formula>"D"</formula>
    </cfRule>
    <cfRule type="cellIs" dxfId="6843" priority="7052" stopIfTrue="1" operator="equal">
      <formula>"B"</formula>
    </cfRule>
    <cfRule type="cellIs" dxfId="6842" priority="7065" stopIfTrue="1" operator="equal">
      <formula>"D"</formula>
    </cfRule>
    <cfRule type="cellIs" dxfId="6841" priority="7069" stopIfTrue="1" operator="equal">
      <formula>"C"</formula>
    </cfRule>
    <cfRule type="cellIs" dxfId="6840" priority="7070" stopIfTrue="1" operator="equal">
      <formula>"B"</formula>
    </cfRule>
    <cfRule type="cellIs" dxfId="6839" priority="7071" stopIfTrue="1" operator="equal">
      <formula>"D"</formula>
    </cfRule>
    <cfRule type="cellIs" dxfId="6838" priority="7062" stopIfTrue="1" operator="equal">
      <formula>"D"</formula>
    </cfRule>
  </conditionalFormatting>
  <conditionalFormatting sqref="H54:H58">
    <cfRule type="cellIs" dxfId="6837" priority="2833" stopIfTrue="1" operator="equal">
      <formula>"C"</formula>
    </cfRule>
  </conditionalFormatting>
  <conditionalFormatting sqref="H57">
    <cfRule type="cellIs" dxfId="6836" priority="2637" stopIfTrue="1" operator="equal">
      <formula>"D"</formula>
    </cfRule>
    <cfRule type="cellIs" dxfId="6835" priority="2638" stopIfTrue="1" operator="equal">
      <formula>"C"</formula>
    </cfRule>
    <cfRule type="cellIs" dxfId="6834" priority="2639" stopIfTrue="1" operator="equal">
      <formula>"B"</formula>
    </cfRule>
    <cfRule type="cellIs" dxfId="6833" priority="2640" stopIfTrue="1" operator="equal">
      <formula>"D"</formula>
    </cfRule>
    <cfRule type="cellIs" dxfId="6832" priority="2641" stopIfTrue="1" operator="equal">
      <formula>"C"</formula>
    </cfRule>
    <cfRule type="cellIs" dxfId="6831" priority="2642" stopIfTrue="1" operator="equal">
      <formula>"B"</formula>
    </cfRule>
    <cfRule type="cellIs" dxfId="6830" priority="2643" stopIfTrue="1" operator="equal">
      <formula>"D"</formula>
    </cfRule>
    <cfRule type="cellIs" dxfId="6829" priority="2644" stopIfTrue="1" operator="equal">
      <formula>"C"</formula>
    </cfRule>
    <cfRule type="cellIs" dxfId="6828" priority="2645" stopIfTrue="1" operator="equal">
      <formula>"B"</formula>
    </cfRule>
    <cfRule type="cellIs" dxfId="6827" priority="2646" stopIfTrue="1" operator="equal">
      <formula>"D"</formula>
    </cfRule>
    <cfRule type="cellIs" dxfId="6826" priority="2647" stopIfTrue="1" operator="equal">
      <formula>"C"</formula>
    </cfRule>
    <cfRule type="cellIs" dxfId="6825" priority="2648" stopIfTrue="1" operator="equal">
      <formula>"B"</formula>
    </cfRule>
    <cfRule type="cellIs" dxfId="6824" priority="2649" stopIfTrue="1" operator="equal">
      <formula>"D"</formula>
    </cfRule>
    <cfRule type="cellIs" dxfId="6823" priority="2650" stopIfTrue="1" operator="equal">
      <formula>"C"</formula>
    </cfRule>
    <cfRule type="cellIs" dxfId="6822" priority="2651" stopIfTrue="1" operator="equal">
      <formula>"B"</formula>
    </cfRule>
    <cfRule type="cellIs" dxfId="6821" priority="2652" stopIfTrue="1" operator="equal">
      <formula>"D"</formula>
    </cfRule>
    <cfRule type="cellIs" dxfId="6820" priority="2653" stopIfTrue="1" operator="equal">
      <formula>"C"</formula>
    </cfRule>
    <cfRule type="cellIs" dxfId="6819" priority="2654" stopIfTrue="1" operator="equal">
      <formula>"B"</formula>
    </cfRule>
    <cfRule type="cellIs" dxfId="6818" priority="2655" stopIfTrue="1" operator="equal">
      <formula>"D"</formula>
    </cfRule>
    <cfRule type="cellIs" dxfId="6817" priority="2656" stopIfTrue="1" operator="equal">
      <formula>"C"</formula>
    </cfRule>
    <cfRule type="cellIs" dxfId="6816" priority="2657" stopIfTrue="1" operator="equal">
      <formula>"B"</formula>
    </cfRule>
    <cfRule type="cellIs" dxfId="6815" priority="2658" stopIfTrue="1" operator="equal">
      <formula>"D"</formula>
    </cfRule>
    <cfRule type="cellIs" dxfId="6814" priority="2659" stopIfTrue="1" operator="equal">
      <formula>"C"</formula>
    </cfRule>
    <cfRule type="cellIs" dxfId="6813" priority="2660" stopIfTrue="1" operator="equal">
      <formula>"B"</formula>
    </cfRule>
    <cfRule type="cellIs" dxfId="6812" priority="2661" stopIfTrue="1" operator="equal">
      <formula>"D"</formula>
    </cfRule>
    <cfRule type="cellIs" dxfId="6811" priority="2662" stopIfTrue="1" operator="equal">
      <formula>"C"</formula>
    </cfRule>
    <cfRule type="cellIs" dxfId="6810" priority="2663" stopIfTrue="1" operator="equal">
      <formula>"B"</formula>
    </cfRule>
    <cfRule type="cellIs" dxfId="6809" priority="2664" stopIfTrue="1" operator="equal">
      <formula>"D"</formula>
    </cfRule>
    <cfRule type="cellIs" dxfId="6808" priority="2665" stopIfTrue="1" operator="equal">
      <formula>"C"</formula>
    </cfRule>
    <cfRule type="cellIs" dxfId="6807" priority="2666" stopIfTrue="1" operator="equal">
      <formula>"B"</formula>
    </cfRule>
    <cfRule type="cellIs" dxfId="6806" priority="2667" stopIfTrue="1" operator="equal">
      <formula>"D"</formula>
    </cfRule>
    <cfRule type="cellIs" dxfId="6805" priority="2668" stopIfTrue="1" operator="equal">
      <formula>"C"</formula>
    </cfRule>
    <cfRule type="cellIs" dxfId="6804" priority="2669" stopIfTrue="1" operator="equal">
      <formula>"B"</formula>
    </cfRule>
    <cfRule type="cellIs" dxfId="6803" priority="2670" stopIfTrue="1" operator="equal">
      <formula>"D"</formula>
    </cfRule>
    <cfRule type="cellIs" dxfId="6802" priority="2671" stopIfTrue="1" operator="equal">
      <formula>"C"</formula>
    </cfRule>
    <cfRule type="cellIs" dxfId="6801" priority="2672" stopIfTrue="1" operator="equal">
      <formula>"B"</formula>
    </cfRule>
    <cfRule type="cellIs" dxfId="6800" priority="2673" stopIfTrue="1" operator="equal">
      <formula>"D"</formula>
    </cfRule>
    <cfRule type="cellIs" dxfId="6799" priority="2674" stopIfTrue="1" operator="equal">
      <formula>"C"</formula>
    </cfRule>
    <cfRule type="cellIs" dxfId="6798" priority="2675" stopIfTrue="1" operator="equal">
      <formula>"B"</formula>
    </cfRule>
    <cfRule type="cellIs" dxfId="6797" priority="2676" stopIfTrue="1" operator="equal">
      <formula>"D"</formula>
    </cfRule>
    <cfRule type="cellIs" dxfId="6796" priority="2677" stopIfTrue="1" operator="equal">
      <formula>"C"</formula>
    </cfRule>
    <cfRule type="cellIs" dxfId="6795" priority="2678" stopIfTrue="1" operator="equal">
      <formula>"B"</formula>
    </cfRule>
    <cfRule type="cellIs" dxfId="6794" priority="2679" stopIfTrue="1" operator="equal">
      <formula>"D"</formula>
    </cfRule>
    <cfRule type="cellIs" dxfId="6793" priority="2680" stopIfTrue="1" operator="equal">
      <formula>"C"</formula>
    </cfRule>
    <cfRule type="cellIs" dxfId="6792" priority="2681" stopIfTrue="1" operator="equal">
      <formula>"B"</formula>
    </cfRule>
    <cfRule type="cellIs" dxfId="6791" priority="2682" stopIfTrue="1" operator="equal">
      <formula>"D"</formula>
    </cfRule>
    <cfRule type="cellIs" dxfId="6790" priority="2683" stopIfTrue="1" operator="equal">
      <formula>"C"</formula>
    </cfRule>
    <cfRule type="cellIs" dxfId="6789" priority="2684" stopIfTrue="1" operator="equal">
      <formula>"B"</formula>
    </cfRule>
    <cfRule type="cellIs" dxfId="6788" priority="2685" stopIfTrue="1" operator="equal">
      <formula>"D"</formula>
    </cfRule>
    <cfRule type="cellIs" dxfId="6787" priority="2686" stopIfTrue="1" operator="equal">
      <formula>"C"</formula>
    </cfRule>
    <cfRule type="cellIs" dxfId="6786" priority="2687" stopIfTrue="1" operator="equal">
      <formula>"B"</formula>
    </cfRule>
    <cfRule type="cellIs" dxfId="6785" priority="2688" stopIfTrue="1" operator="equal">
      <formula>"D"</formula>
    </cfRule>
    <cfRule type="cellIs" dxfId="6784" priority="2689" stopIfTrue="1" operator="equal">
      <formula>"C"</formula>
    </cfRule>
    <cfRule type="cellIs" dxfId="6783" priority="2490" stopIfTrue="1" operator="equal">
      <formula>"D"</formula>
    </cfRule>
    <cfRule type="cellIs" dxfId="6782" priority="2691" stopIfTrue="1" operator="equal">
      <formula>"D"</formula>
    </cfRule>
    <cfRule type="cellIs" dxfId="6781" priority="2692" stopIfTrue="1" operator="equal">
      <formula>"C"</formula>
    </cfRule>
    <cfRule type="cellIs" dxfId="6780" priority="2693" stopIfTrue="1" operator="equal">
      <formula>"B"</formula>
    </cfRule>
    <cfRule type="cellIs" dxfId="6779" priority="2694" stopIfTrue="1" operator="equal">
      <formula>"D"</formula>
    </cfRule>
    <cfRule type="cellIs" dxfId="6778" priority="2695" stopIfTrue="1" operator="equal">
      <formula>"C"</formula>
    </cfRule>
    <cfRule type="cellIs" dxfId="6777" priority="2696" stopIfTrue="1" operator="equal">
      <formula>"B"</formula>
    </cfRule>
    <cfRule type="cellIs" dxfId="6776" priority="2697" stopIfTrue="1" operator="equal">
      <formula>"D"</formula>
    </cfRule>
    <cfRule type="cellIs" dxfId="6775" priority="2698" stopIfTrue="1" operator="equal">
      <formula>"C"</formula>
    </cfRule>
    <cfRule type="cellIs" dxfId="6774" priority="2699" stopIfTrue="1" operator="equal">
      <formula>"B"</formula>
    </cfRule>
    <cfRule type="cellIs" dxfId="6773" priority="2700" stopIfTrue="1" operator="equal">
      <formula>"D"</formula>
    </cfRule>
    <cfRule type="cellIs" dxfId="6772" priority="2701" stopIfTrue="1" operator="equal">
      <formula>"C"</formula>
    </cfRule>
    <cfRule type="cellIs" dxfId="6771" priority="2702" stopIfTrue="1" operator="equal">
      <formula>"B"</formula>
    </cfRule>
    <cfRule type="cellIs" dxfId="6770" priority="2703" stopIfTrue="1" operator="equal">
      <formula>"D"</formula>
    </cfRule>
    <cfRule type="cellIs" dxfId="6769" priority="2704" stopIfTrue="1" operator="equal">
      <formula>"C"</formula>
    </cfRule>
    <cfRule type="cellIs" dxfId="6768" priority="2705" stopIfTrue="1" operator="equal">
      <formula>"B"</formula>
    </cfRule>
    <cfRule type="cellIs" dxfId="6767" priority="2706" stopIfTrue="1" operator="equal">
      <formula>"D"</formula>
    </cfRule>
    <cfRule type="cellIs" dxfId="6766" priority="2707" stopIfTrue="1" operator="equal">
      <formula>"C"</formula>
    </cfRule>
    <cfRule type="cellIs" dxfId="6765" priority="2708" stopIfTrue="1" operator="equal">
      <formula>"B"</formula>
    </cfRule>
    <cfRule type="cellIs" dxfId="6764" priority="2709" stopIfTrue="1" operator="equal">
      <formula>"D"</formula>
    </cfRule>
    <cfRule type="cellIs" dxfId="6763" priority="2710" stopIfTrue="1" operator="equal">
      <formula>"C"</formula>
    </cfRule>
    <cfRule type="cellIs" dxfId="6762" priority="2711" stopIfTrue="1" operator="equal">
      <formula>"B"</formula>
    </cfRule>
    <cfRule type="cellIs" dxfId="6761" priority="2712" stopIfTrue="1" operator="equal">
      <formula>"D"</formula>
    </cfRule>
    <cfRule type="cellIs" dxfId="6760" priority="2713" stopIfTrue="1" operator="equal">
      <formula>"C"</formula>
    </cfRule>
    <cfRule type="cellIs" dxfId="6759" priority="2714" stopIfTrue="1" operator="equal">
      <formula>"B"</formula>
    </cfRule>
    <cfRule type="cellIs" dxfId="6758" priority="2715" stopIfTrue="1" operator="equal">
      <formula>"D"</formula>
    </cfRule>
    <cfRule type="cellIs" dxfId="6757" priority="2716" stopIfTrue="1" operator="equal">
      <formula>"C"</formula>
    </cfRule>
    <cfRule type="cellIs" dxfId="6756" priority="2717" stopIfTrue="1" operator="equal">
      <formula>"B"</formula>
    </cfRule>
    <cfRule type="cellIs" dxfId="6755" priority="2718" stopIfTrue="1" operator="equal">
      <formula>"D"</formula>
    </cfRule>
    <cfRule type="cellIs" dxfId="6754" priority="2719" stopIfTrue="1" operator="equal">
      <formula>"C"</formula>
    </cfRule>
    <cfRule type="cellIs" dxfId="6753" priority="2720" stopIfTrue="1" operator="equal">
      <formula>"B"</formula>
    </cfRule>
    <cfRule type="cellIs" dxfId="6752" priority="2721" stopIfTrue="1" operator="equal">
      <formula>"D"</formula>
    </cfRule>
    <cfRule type="cellIs" dxfId="6751" priority="2722" stopIfTrue="1" operator="equal">
      <formula>"C"</formula>
    </cfRule>
    <cfRule type="cellIs" dxfId="6750" priority="2723" stopIfTrue="1" operator="equal">
      <formula>"B"</formula>
    </cfRule>
    <cfRule type="cellIs" dxfId="6749" priority="2724" stopIfTrue="1" operator="equal">
      <formula>"D"</formula>
    </cfRule>
    <cfRule type="cellIs" dxfId="6748" priority="2725" stopIfTrue="1" operator="equal">
      <formula>"C"</formula>
    </cfRule>
    <cfRule type="cellIs" dxfId="6747" priority="2726" stopIfTrue="1" operator="equal">
      <formula>"B"</formula>
    </cfRule>
    <cfRule type="cellIs" dxfId="6746" priority="2727" stopIfTrue="1" operator="equal">
      <formula>"D"</formula>
    </cfRule>
    <cfRule type="cellIs" dxfId="6745" priority="2728" stopIfTrue="1" operator="equal">
      <formula>"C"</formula>
    </cfRule>
    <cfRule type="cellIs" dxfId="6744" priority="2729" stopIfTrue="1" operator="equal">
      <formula>"B"</formula>
    </cfRule>
    <cfRule type="cellIs" dxfId="6743" priority="2730" stopIfTrue="1" operator="equal">
      <formula>"D"</formula>
    </cfRule>
    <cfRule type="cellIs" dxfId="6742" priority="2731" stopIfTrue="1" operator="equal">
      <formula>"C"</formula>
    </cfRule>
    <cfRule type="cellIs" dxfId="6741" priority="2732" stopIfTrue="1" operator="equal">
      <formula>"B"</formula>
    </cfRule>
    <cfRule type="cellIs" dxfId="6740" priority="2733" stopIfTrue="1" operator="equal">
      <formula>"D"</formula>
    </cfRule>
    <cfRule type="cellIs" dxfId="6739" priority="2734" stopIfTrue="1" operator="equal">
      <formula>"C"</formula>
    </cfRule>
    <cfRule type="cellIs" dxfId="6738" priority="2735" stopIfTrue="1" operator="equal">
      <formula>"B"</formula>
    </cfRule>
    <cfRule type="cellIs" dxfId="6737" priority="2736" stopIfTrue="1" operator="equal">
      <formula>"D"</formula>
    </cfRule>
    <cfRule type="cellIs" dxfId="6736" priority="2737" stopIfTrue="1" operator="equal">
      <formula>"C"</formula>
    </cfRule>
    <cfRule type="cellIs" dxfId="6735" priority="2738" stopIfTrue="1" operator="equal">
      <formula>"B"</formula>
    </cfRule>
    <cfRule type="cellIs" dxfId="6734" priority="2739" stopIfTrue="1" operator="equal">
      <formula>"D"</formula>
    </cfRule>
    <cfRule type="cellIs" dxfId="6733" priority="2740" stopIfTrue="1" operator="equal">
      <formula>"C"</formula>
    </cfRule>
    <cfRule type="cellIs" dxfId="6732" priority="2741" stopIfTrue="1" operator="equal">
      <formula>"B"</formula>
    </cfRule>
    <cfRule type="cellIs" dxfId="6731" priority="2742" stopIfTrue="1" operator="equal">
      <formula>"D"</formula>
    </cfRule>
    <cfRule type="cellIs" dxfId="6730" priority="2743" stopIfTrue="1" operator="equal">
      <formula>"C"</formula>
    </cfRule>
    <cfRule type="cellIs" dxfId="6729" priority="2744" stopIfTrue="1" operator="equal">
      <formula>"B"</formula>
    </cfRule>
    <cfRule type="cellIs" dxfId="6728" priority="2745" stopIfTrue="1" operator="equal">
      <formula>"D"</formula>
    </cfRule>
    <cfRule type="cellIs" dxfId="6727" priority="2746" stopIfTrue="1" operator="equal">
      <formula>"C"</formula>
    </cfRule>
    <cfRule type="cellIs" dxfId="6726" priority="2747" stopIfTrue="1" operator="equal">
      <formula>"B"</formula>
    </cfRule>
    <cfRule type="cellIs" dxfId="6725" priority="2748" stopIfTrue="1" operator="equal">
      <formula>"D"</formula>
    </cfRule>
    <cfRule type="cellIs" dxfId="6724" priority="2749" stopIfTrue="1" operator="equal">
      <formula>"C"</formula>
    </cfRule>
    <cfRule type="cellIs" dxfId="6723" priority="2750" stopIfTrue="1" operator="equal">
      <formula>"B"</formula>
    </cfRule>
    <cfRule type="cellIs" dxfId="6722" priority="2751" stopIfTrue="1" operator="equal">
      <formula>"D"</formula>
    </cfRule>
    <cfRule type="cellIs" dxfId="6721" priority="2752" stopIfTrue="1" operator="equal">
      <formula>"C"</formula>
    </cfRule>
    <cfRule type="cellIs" dxfId="6720" priority="2753" stopIfTrue="1" operator="equal">
      <formula>"B"</formula>
    </cfRule>
    <cfRule type="cellIs" dxfId="6719" priority="2754" stopIfTrue="1" operator="equal">
      <formula>"D"</formula>
    </cfRule>
    <cfRule type="cellIs" dxfId="6718" priority="2755" stopIfTrue="1" operator="equal">
      <formula>"C"</formula>
    </cfRule>
    <cfRule type="cellIs" dxfId="6717" priority="2756" stopIfTrue="1" operator="equal">
      <formula>"B"</formula>
    </cfRule>
    <cfRule type="cellIs" dxfId="6716" priority="2757" stopIfTrue="1" operator="equal">
      <formula>"D"</formula>
    </cfRule>
    <cfRule type="cellIs" dxfId="6715" priority="2758" stopIfTrue="1" operator="equal">
      <formula>"C"</formula>
    </cfRule>
    <cfRule type="cellIs" dxfId="6714" priority="2759" stopIfTrue="1" operator="equal">
      <formula>"B"</formula>
    </cfRule>
    <cfRule type="cellIs" dxfId="6713" priority="2760" stopIfTrue="1" operator="equal">
      <formula>"D"</formula>
    </cfRule>
    <cfRule type="cellIs" dxfId="6712" priority="2761" stopIfTrue="1" operator="equal">
      <formula>"C"</formula>
    </cfRule>
    <cfRule type="cellIs" dxfId="6711" priority="2762" stopIfTrue="1" operator="equal">
      <formula>"B"</formula>
    </cfRule>
    <cfRule type="cellIs" dxfId="6710" priority="2763" stopIfTrue="1" operator="equal">
      <formula>"D"</formula>
    </cfRule>
    <cfRule type="cellIs" dxfId="6709" priority="2764" stopIfTrue="1" operator="equal">
      <formula>"C"</formula>
    </cfRule>
    <cfRule type="cellIs" dxfId="6708" priority="2765" stopIfTrue="1" operator="equal">
      <formula>"B"</formula>
    </cfRule>
    <cfRule type="cellIs" dxfId="6707" priority="2767" stopIfTrue="1" operator="equal">
      <formula>"C"</formula>
    </cfRule>
    <cfRule type="cellIs" dxfId="6706" priority="2768" stopIfTrue="1" operator="equal">
      <formula>"B"</formula>
    </cfRule>
    <cfRule type="cellIs" dxfId="6705" priority="2769" stopIfTrue="1" operator="equal">
      <formula>"D"</formula>
    </cfRule>
    <cfRule type="cellIs" dxfId="6704" priority="2770" stopIfTrue="1" operator="equal">
      <formula>"C"</formula>
    </cfRule>
    <cfRule type="cellIs" dxfId="6703" priority="2771" stopIfTrue="1" operator="equal">
      <formula>"B"</formula>
    </cfRule>
    <cfRule type="cellIs" dxfId="6702" priority="2772" stopIfTrue="1" operator="equal">
      <formula>"D"</formula>
    </cfRule>
    <cfRule type="cellIs" dxfId="6701" priority="2773" stopIfTrue="1" operator="equal">
      <formula>"C"</formula>
    </cfRule>
    <cfRule type="cellIs" dxfId="6700" priority="2774" stopIfTrue="1" operator="equal">
      <formula>"B"</formula>
    </cfRule>
    <cfRule type="cellIs" dxfId="6699" priority="2775" stopIfTrue="1" operator="equal">
      <formula>"D"</formula>
    </cfRule>
    <cfRule type="cellIs" dxfId="6698" priority="2776" stopIfTrue="1" operator="equal">
      <formula>"C"</formula>
    </cfRule>
    <cfRule type="cellIs" dxfId="6697" priority="2777" stopIfTrue="1" operator="equal">
      <formula>"B"</formula>
    </cfRule>
    <cfRule type="cellIs" dxfId="6696" priority="2778" stopIfTrue="1" operator="equal">
      <formula>"D"</formula>
    </cfRule>
    <cfRule type="cellIs" dxfId="6695" priority="2779" stopIfTrue="1" operator="equal">
      <formula>"C"</formula>
    </cfRule>
    <cfRule type="cellIs" dxfId="6694" priority="2780" stopIfTrue="1" operator="equal">
      <formula>"B"</formula>
    </cfRule>
    <cfRule type="cellIs" dxfId="6693" priority="2781" stopIfTrue="1" operator="equal">
      <formula>"D"</formula>
    </cfRule>
    <cfRule type="cellIs" dxfId="6692" priority="2782" stopIfTrue="1" operator="equal">
      <formula>"C"</formula>
    </cfRule>
    <cfRule type="cellIs" dxfId="6691" priority="2783" stopIfTrue="1" operator="equal">
      <formula>"B"</formula>
    </cfRule>
    <cfRule type="cellIs" dxfId="6690" priority="2784" stopIfTrue="1" operator="equal">
      <formula>"D"</formula>
    </cfRule>
    <cfRule type="cellIs" dxfId="6689" priority="2785" stopIfTrue="1" operator="equal">
      <formula>"C"</formula>
    </cfRule>
    <cfRule type="cellIs" dxfId="6688" priority="2786" stopIfTrue="1" operator="equal">
      <formula>"B"</formula>
    </cfRule>
    <cfRule type="cellIs" dxfId="6687" priority="2787" stopIfTrue="1" operator="equal">
      <formula>"D"</formula>
    </cfRule>
    <cfRule type="cellIs" dxfId="6686" priority="2788" stopIfTrue="1" operator="equal">
      <formula>"C"</formula>
    </cfRule>
    <cfRule type="cellIs" dxfId="6685" priority="2789" stopIfTrue="1" operator="equal">
      <formula>"B"</formula>
    </cfRule>
    <cfRule type="cellIs" dxfId="6684" priority="2790" stopIfTrue="1" operator="equal">
      <formula>"D"</formula>
    </cfRule>
    <cfRule type="cellIs" dxfId="6683" priority="2791" stopIfTrue="1" operator="equal">
      <formula>"C"</formula>
    </cfRule>
    <cfRule type="cellIs" dxfId="6682" priority="2792" stopIfTrue="1" operator="equal">
      <formula>"B"</formula>
    </cfRule>
    <cfRule type="cellIs" dxfId="6681" priority="2793" stopIfTrue="1" operator="equal">
      <formula>"D"</formula>
    </cfRule>
    <cfRule type="cellIs" dxfId="6680" priority="2794" stopIfTrue="1" operator="equal">
      <formula>"C"</formula>
    </cfRule>
    <cfRule type="cellIs" dxfId="6679" priority="2795" stopIfTrue="1" operator="equal">
      <formula>"B"</formula>
    </cfRule>
    <cfRule type="cellIs" dxfId="6678" priority="2796" stopIfTrue="1" operator="equal">
      <formula>"D"</formula>
    </cfRule>
    <cfRule type="cellIs" dxfId="6677" priority="2797" stopIfTrue="1" operator="equal">
      <formula>"C"</formula>
    </cfRule>
    <cfRule type="cellIs" dxfId="6676" priority="2798" stopIfTrue="1" operator="equal">
      <formula>"B"</formula>
    </cfRule>
    <cfRule type="cellIs" dxfId="6675" priority="2799" stopIfTrue="1" operator="equal">
      <formula>"D"</formula>
    </cfRule>
    <cfRule type="cellIs" dxfId="6674" priority="2800" stopIfTrue="1" operator="equal">
      <formula>"C"</formula>
    </cfRule>
    <cfRule type="cellIs" dxfId="6673" priority="2801" stopIfTrue="1" operator="equal">
      <formula>"B"</formula>
    </cfRule>
    <cfRule type="cellIs" dxfId="6672" priority="2802" stopIfTrue="1" operator="equal">
      <formula>"D"</formula>
    </cfRule>
    <cfRule type="cellIs" dxfId="6671" priority="2803" stopIfTrue="1" operator="equal">
      <formula>"C"</formula>
    </cfRule>
    <cfRule type="cellIs" dxfId="6670" priority="2804" stopIfTrue="1" operator="equal">
      <formula>"B"</formula>
    </cfRule>
    <cfRule type="cellIs" dxfId="6669" priority="2805" stopIfTrue="1" operator="equal">
      <formula>"D"</formula>
    </cfRule>
    <cfRule type="cellIs" dxfId="6668" priority="2806" stopIfTrue="1" operator="equal">
      <formula>"C"</formula>
    </cfRule>
    <cfRule type="cellIs" dxfId="6667" priority="2807" stopIfTrue="1" operator="equal">
      <formula>"B"</formula>
    </cfRule>
    <cfRule type="cellIs" dxfId="6666" priority="2808" stopIfTrue="1" operator="equal">
      <formula>"D"</formula>
    </cfRule>
    <cfRule type="cellIs" dxfId="6665" priority="2809" stopIfTrue="1" operator="equal">
      <formula>"C"</formula>
    </cfRule>
    <cfRule type="cellIs" dxfId="6664" priority="2810" stopIfTrue="1" operator="equal">
      <formula>"B"</formula>
    </cfRule>
    <cfRule type="cellIs" dxfId="6663" priority="2811" stopIfTrue="1" operator="equal">
      <formula>"D"</formula>
    </cfRule>
    <cfRule type="cellIs" dxfId="6662" priority="2812" stopIfTrue="1" operator="equal">
      <formula>"C"</formula>
    </cfRule>
    <cfRule type="cellIs" dxfId="6661" priority="2813" stopIfTrue="1" operator="equal">
      <formula>"B"</formula>
    </cfRule>
    <cfRule type="cellIs" dxfId="6660" priority="2814" stopIfTrue="1" operator="equal">
      <formula>"D"</formula>
    </cfRule>
    <cfRule type="cellIs" dxfId="6659" priority="2815" stopIfTrue="1" operator="equal">
      <formula>"C"</formula>
    </cfRule>
    <cfRule type="cellIs" dxfId="6658" priority="2816" stopIfTrue="1" operator="equal">
      <formula>"B"</formula>
    </cfRule>
    <cfRule type="cellIs" dxfId="6657" priority="2817" stopIfTrue="1" operator="equal">
      <formula>"D"</formula>
    </cfRule>
    <cfRule type="cellIs" dxfId="6656" priority="2818" stopIfTrue="1" operator="equal">
      <formula>"C"</formula>
    </cfRule>
    <cfRule type="cellIs" dxfId="6655" priority="2819" stopIfTrue="1" operator="equal">
      <formula>"B"</formula>
    </cfRule>
    <cfRule type="cellIs" dxfId="6654" priority="2820" stopIfTrue="1" operator="equal">
      <formula>"D"</formula>
    </cfRule>
    <cfRule type="cellIs" dxfId="6653" priority="2821" stopIfTrue="1" operator="equal">
      <formula>"C"</formula>
    </cfRule>
    <cfRule type="cellIs" dxfId="6652" priority="2822" stopIfTrue="1" operator="equal">
      <formula>"B"</formula>
    </cfRule>
    <cfRule type="cellIs" dxfId="6651" priority="2823" stopIfTrue="1" operator="equal">
      <formula>"D"</formula>
    </cfRule>
    <cfRule type="cellIs" dxfId="6650" priority="2824" stopIfTrue="1" operator="equal">
      <formula>"C"</formula>
    </cfRule>
    <cfRule type="cellIs" dxfId="6649" priority="2825" stopIfTrue="1" operator="equal">
      <formula>"B"</formula>
    </cfRule>
    <cfRule type="cellIs" dxfId="6648" priority="2826" stopIfTrue="1" operator="equal">
      <formula>"D"</formula>
    </cfRule>
    <cfRule type="cellIs" dxfId="6647" priority="2827" stopIfTrue="1" operator="equal">
      <formula>"C"</formula>
    </cfRule>
    <cfRule type="cellIs" dxfId="6646" priority="2828" stopIfTrue="1" operator="equal">
      <formula>"B"</formula>
    </cfRule>
    <cfRule type="cellIs" dxfId="6645" priority="2829" stopIfTrue="1" operator="equal">
      <formula>"D"</formula>
    </cfRule>
    <cfRule type="cellIs" dxfId="6644" priority="2830" stopIfTrue="1" operator="equal">
      <formula>"C"</formula>
    </cfRule>
    <cfRule type="cellIs" dxfId="6643" priority="2831" stopIfTrue="1" operator="equal">
      <formula>"B"</formula>
    </cfRule>
    <cfRule type="cellIs" dxfId="6642" priority="2832" stopIfTrue="1" operator="equal">
      <formula>"D"</formula>
    </cfRule>
    <cfRule type="cellIs" dxfId="6641" priority="2834" stopIfTrue="1" operator="equal">
      <formula>"B"</formula>
    </cfRule>
    <cfRule type="cellIs" dxfId="6640" priority="2835" stopIfTrue="1" operator="equal">
      <formula>"D"</formula>
    </cfRule>
    <cfRule type="cellIs" dxfId="6639" priority="2440" stopIfTrue="1" operator="equal">
      <formula>"C"</formula>
    </cfRule>
    <cfRule type="cellIs" dxfId="6638" priority="2441" stopIfTrue="1" operator="equal">
      <formula>"B"</formula>
    </cfRule>
    <cfRule type="cellIs" dxfId="6637" priority="2442" stopIfTrue="1" operator="equal">
      <formula>"D"</formula>
    </cfRule>
    <cfRule type="cellIs" dxfId="6636" priority="2443" stopIfTrue="1" operator="equal">
      <formula>"C"</formula>
    </cfRule>
    <cfRule type="cellIs" dxfId="6635" priority="2444" stopIfTrue="1" operator="equal">
      <formula>"B"</formula>
    </cfRule>
    <cfRule type="cellIs" dxfId="6634" priority="2445" stopIfTrue="1" operator="equal">
      <formula>"D"</formula>
    </cfRule>
    <cfRule type="cellIs" dxfId="6633" priority="2446" stopIfTrue="1" operator="equal">
      <formula>"C"</formula>
    </cfRule>
    <cfRule type="cellIs" dxfId="6632" priority="2447" stopIfTrue="1" operator="equal">
      <formula>"B"</formula>
    </cfRule>
    <cfRule type="cellIs" dxfId="6631" priority="2448" stopIfTrue="1" operator="equal">
      <formula>"D"</formula>
    </cfRule>
    <cfRule type="cellIs" dxfId="6630" priority="2449" stopIfTrue="1" operator="equal">
      <formula>"C"</formula>
    </cfRule>
    <cfRule type="cellIs" dxfId="6629" priority="2450" stopIfTrue="1" operator="equal">
      <formula>"B"</formula>
    </cfRule>
    <cfRule type="cellIs" dxfId="6628" priority="2451" stopIfTrue="1" operator="equal">
      <formula>"D"</formula>
    </cfRule>
    <cfRule type="cellIs" dxfId="6627" priority="2452" stopIfTrue="1" operator="equal">
      <formula>"C"</formula>
    </cfRule>
    <cfRule type="cellIs" dxfId="6626" priority="2453" stopIfTrue="1" operator="equal">
      <formula>"B"</formula>
    </cfRule>
    <cfRule type="cellIs" dxfId="6625" priority="2454" stopIfTrue="1" operator="equal">
      <formula>"D"</formula>
    </cfRule>
    <cfRule type="cellIs" dxfId="6624" priority="2455" stopIfTrue="1" operator="equal">
      <formula>"C"</formula>
    </cfRule>
    <cfRule type="cellIs" dxfId="6623" priority="2456" stopIfTrue="1" operator="equal">
      <formula>"B"</formula>
    </cfRule>
    <cfRule type="cellIs" dxfId="6622" priority="2457" stopIfTrue="1" operator="equal">
      <formula>"D"</formula>
    </cfRule>
    <cfRule type="cellIs" dxfId="6621" priority="2458" stopIfTrue="1" operator="equal">
      <formula>"C"</formula>
    </cfRule>
    <cfRule type="cellIs" dxfId="6620" priority="2459" stopIfTrue="1" operator="equal">
      <formula>"B"</formula>
    </cfRule>
    <cfRule type="cellIs" dxfId="6619" priority="2460" stopIfTrue="1" operator="equal">
      <formula>"D"</formula>
    </cfRule>
    <cfRule type="cellIs" dxfId="6618" priority="2461" stopIfTrue="1" operator="equal">
      <formula>"C"</formula>
    </cfRule>
    <cfRule type="cellIs" dxfId="6617" priority="2462" stopIfTrue="1" operator="equal">
      <formula>"B"</formula>
    </cfRule>
    <cfRule type="cellIs" dxfId="6616" priority="2463" stopIfTrue="1" operator="equal">
      <formula>"D"</formula>
    </cfRule>
    <cfRule type="cellIs" dxfId="6615" priority="2464" stopIfTrue="1" operator="equal">
      <formula>"C"</formula>
    </cfRule>
    <cfRule type="cellIs" dxfId="6614" priority="2465" stopIfTrue="1" operator="equal">
      <formula>"B"</formula>
    </cfRule>
    <cfRule type="cellIs" dxfId="6613" priority="2466" stopIfTrue="1" operator="equal">
      <formula>"D"</formula>
    </cfRule>
    <cfRule type="cellIs" dxfId="6612" priority="2467" stopIfTrue="1" operator="equal">
      <formula>"C"</formula>
    </cfRule>
    <cfRule type="cellIs" dxfId="6611" priority="2468" stopIfTrue="1" operator="equal">
      <formula>"B"</formula>
    </cfRule>
    <cfRule type="cellIs" dxfId="6610" priority="2469" stopIfTrue="1" operator="equal">
      <formula>"D"</formula>
    </cfRule>
    <cfRule type="cellIs" dxfId="6609" priority="2470" stopIfTrue="1" operator="equal">
      <formula>"C"</formula>
    </cfRule>
    <cfRule type="cellIs" dxfId="6608" priority="2471" stopIfTrue="1" operator="equal">
      <formula>"B"</formula>
    </cfRule>
    <cfRule type="cellIs" dxfId="6607" priority="2472" stopIfTrue="1" operator="equal">
      <formula>"D"</formula>
    </cfRule>
    <cfRule type="cellIs" dxfId="6606" priority="2473" stopIfTrue="1" operator="equal">
      <formula>"C"</formula>
    </cfRule>
    <cfRule type="cellIs" dxfId="6605" priority="2474" stopIfTrue="1" operator="equal">
      <formula>"B"</formula>
    </cfRule>
    <cfRule type="cellIs" dxfId="6604" priority="2475" stopIfTrue="1" operator="equal">
      <formula>"D"</formula>
    </cfRule>
    <cfRule type="cellIs" dxfId="6603" priority="2476" stopIfTrue="1" operator="equal">
      <formula>"C"</formula>
    </cfRule>
    <cfRule type="cellIs" dxfId="6602" priority="2477" stopIfTrue="1" operator="equal">
      <formula>"B"</formula>
    </cfRule>
    <cfRule type="cellIs" dxfId="6601" priority="2478" stopIfTrue="1" operator="equal">
      <formula>"D"</formula>
    </cfRule>
    <cfRule type="cellIs" dxfId="6600" priority="2479" stopIfTrue="1" operator="equal">
      <formula>"C"</formula>
    </cfRule>
    <cfRule type="cellIs" dxfId="6599" priority="2480" stopIfTrue="1" operator="equal">
      <formula>"B"</formula>
    </cfRule>
    <cfRule type="cellIs" dxfId="6598" priority="2481" stopIfTrue="1" operator="equal">
      <formula>"D"</formula>
    </cfRule>
    <cfRule type="cellIs" dxfId="6597" priority="2482" stopIfTrue="1" operator="equal">
      <formula>"C"</formula>
    </cfRule>
    <cfRule type="cellIs" dxfId="6596" priority="2483" stopIfTrue="1" operator="equal">
      <formula>"B"</formula>
    </cfRule>
    <cfRule type="cellIs" dxfId="6595" priority="2484" stopIfTrue="1" operator="equal">
      <formula>"D"</formula>
    </cfRule>
    <cfRule type="cellIs" dxfId="6594" priority="2485" stopIfTrue="1" operator="equal">
      <formula>"C"</formula>
    </cfRule>
    <cfRule type="cellIs" dxfId="6593" priority="2486" stopIfTrue="1" operator="equal">
      <formula>"B"</formula>
    </cfRule>
    <cfRule type="cellIs" dxfId="6592" priority="2487" stopIfTrue="1" operator="equal">
      <formula>"D"</formula>
    </cfRule>
    <cfRule type="cellIs" dxfId="6591" priority="2488" stopIfTrue="1" operator="equal">
      <formula>"C"</formula>
    </cfRule>
    <cfRule type="cellIs" dxfId="6590" priority="2489" stopIfTrue="1" operator="equal">
      <formula>"B"</formula>
    </cfRule>
    <cfRule type="cellIs" dxfId="6589" priority="2766" stopIfTrue="1" operator="equal">
      <formula>"D"</formula>
    </cfRule>
    <cfRule type="cellIs" dxfId="6588" priority="2491" stopIfTrue="1" operator="equal">
      <formula>"C"</formula>
    </cfRule>
    <cfRule type="cellIs" dxfId="6587" priority="2492" stopIfTrue="1" operator="equal">
      <formula>"B"</formula>
    </cfRule>
    <cfRule type="cellIs" dxfId="6586" priority="2493" stopIfTrue="1" operator="equal">
      <formula>"D"</formula>
    </cfRule>
    <cfRule type="cellIs" dxfId="6585" priority="2494" stopIfTrue="1" operator="equal">
      <formula>"C"</formula>
    </cfRule>
    <cfRule type="cellIs" dxfId="6584" priority="2495" stopIfTrue="1" operator="equal">
      <formula>"B"</formula>
    </cfRule>
    <cfRule type="cellIs" dxfId="6583" priority="2496" stopIfTrue="1" operator="equal">
      <formula>"D"</formula>
    </cfRule>
    <cfRule type="cellIs" dxfId="6582" priority="2497" stopIfTrue="1" operator="equal">
      <formula>"C"</formula>
    </cfRule>
    <cfRule type="cellIs" dxfId="6581" priority="2498" stopIfTrue="1" operator="equal">
      <formula>"B"</formula>
    </cfRule>
    <cfRule type="cellIs" dxfId="6580" priority="2499" stopIfTrue="1" operator="equal">
      <formula>"D"</formula>
    </cfRule>
    <cfRule type="cellIs" dxfId="6579" priority="2500" stopIfTrue="1" operator="equal">
      <formula>"C"</formula>
    </cfRule>
    <cfRule type="cellIs" dxfId="6578" priority="2501" stopIfTrue="1" operator="equal">
      <formula>"B"</formula>
    </cfRule>
    <cfRule type="cellIs" dxfId="6577" priority="2502" stopIfTrue="1" operator="equal">
      <formula>"D"</formula>
    </cfRule>
    <cfRule type="cellIs" dxfId="6576" priority="2503" stopIfTrue="1" operator="equal">
      <formula>"C"</formula>
    </cfRule>
    <cfRule type="cellIs" dxfId="6575" priority="2504" stopIfTrue="1" operator="equal">
      <formula>"B"</formula>
    </cfRule>
    <cfRule type="cellIs" dxfId="6574" priority="2505" stopIfTrue="1" operator="equal">
      <formula>"D"</formula>
    </cfRule>
    <cfRule type="cellIs" dxfId="6573" priority="2506" stopIfTrue="1" operator="equal">
      <formula>"C"</formula>
    </cfRule>
    <cfRule type="cellIs" dxfId="6572" priority="2507" stopIfTrue="1" operator="equal">
      <formula>"B"</formula>
    </cfRule>
    <cfRule type="cellIs" dxfId="6571" priority="2508" stopIfTrue="1" operator="equal">
      <formula>"D"</formula>
    </cfRule>
    <cfRule type="cellIs" dxfId="6570" priority="2509" stopIfTrue="1" operator="equal">
      <formula>"C"</formula>
    </cfRule>
    <cfRule type="cellIs" dxfId="6569" priority="2510" stopIfTrue="1" operator="equal">
      <formula>"B"</formula>
    </cfRule>
    <cfRule type="cellIs" dxfId="6568" priority="2511" stopIfTrue="1" operator="equal">
      <formula>"D"</formula>
    </cfRule>
    <cfRule type="cellIs" dxfId="6567" priority="2512" stopIfTrue="1" operator="equal">
      <formula>"C"</formula>
    </cfRule>
    <cfRule type="cellIs" dxfId="6566" priority="2513" stopIfTrue="1" operator="equal">
      <formula>"B"</formula>
    </cfRule>
    <cfRule type="cellIs" dxfId="6565" priority="2514" stopIfTrue="1" operator="equal">
      <formula>"D"</formula>
    </cfRule>
    <cfRule type="cellIs" dxfId="6564" priority="2515" stopIfTrue="1" operator="equal">
      <formula>"C"</formula>
    </cfRule>
    <cfRule type="cellIs" dxfId="6563" priority="2516" stopIfTrue="1" operator="equal">
      <formula>"B"</formula>
    </cfRule>
    <cfRule type="cellIs" dxfId="6562" priority="2517" stopIfTrue="1" operator="equal">
      <formula>"D"</formula>
    </cfRule>
    <cfRule type="cellIs" dxfId="6561" priority="2518" stopIfTrue="1" operator="equal">
      <formula>"C"</formula>
    </cfRule>
    <cfRule type="cellIs" dxfId="6560" priority="2519" stopIfTrue="1" operator="equal">
      <formula>"B"</formula>
    </cfRule>
    <cfRule type="cellIs" dxfId="6559" priority="2520" stopIfTrue="1" operator="equal">
      <formula>"D"</formula>
    </cfRule>
    <cfRule type="cellIs" dxfId="6558" priority="2521" stopIfTrue="1" operator="equal">
      <formula>"C"</formula>
    </cfRule>
    <cfRule type="cellIs" dxfId="6557" priority="2522" stopIfTrue="1" operator="equal">
      <formula>"B"</formula>
    </cfRule>
    <cfRule type="cellIs" dxfId="6556" priority="2690" stopIfTrue="1" operator="equal">
      <formula>"B"</formula>
    </cfRule>
    <cfRule type="cellIs" dxfId="6555" priority="2523" stopIfTrue="1" operator="equal">
      <formula>"D"</formula>
    </cfRule>
    <cfRule type="cellIs" dxfId="6554" priority="2524" stopIfTrue="1" operator="equal">
      <formula>"C"</formula>
    </cfRule>
    <cfRule type="cellIs" dxfId="6553" priority="2525" stopIfTrue="1" operator="equal">
      <formula>"B"</formula>
    </cfRule>
    <cfRule type="cellIs" dxfId="6552" priority="2526" stopIfTrue="1" operator="equal">
      <formula>"D"</formula>
    </cfRule>
    <cfRule type="cellIs" dxfId="6551" priority="2527" stopIfTrue="1" operator="equal">
      <formula>"C"</formula>
    </cfRule>
    <cfRule type="cellIs" dxfId="6550" priority="2528" stopIfTrue="1" operator="equal">
      <formula>"B"</formula>
    </cfRule>
    <cfRule type="cellIs" dxfId="6549" priority="2529" stopIfTrue="1" operator="equal">
      <formula>"D"</formula>
    </cfRule>
    <cfRule type="cellIs" dxfId="6548" priority="2530" stopIfTrue="1" operator="equal">
      <formula>"C"</formula>
    </cfRule>
    <cfRule type="cellIs" dxfId="6547" priority="2531" stopIfTrue="1" operator="equal">
      <formula>"B"</formula>
    </cfRule>
    <cfRule type="cellIs" dxfId="6546" priority="2532" stopIfTrue="1" operator="equal">
      <formula>"D"</formula>
    </cfRule>
    <cfRule type="cellIs" dxfId="6545" priority="2533" stopIfTrue="1" operator="equal">
      <formula>"C"</formula>
    </cfRule>
    <cfRule type="cellIs" dxfId="6544" priority="2534" stopIfTrue="1" operator="equal">
      <formula>"B"</formula>
    </cfRule>
    <cfRule type="cellIs" dxfId="6543" priority="2535" stopIfTrue="1" operator="equal">
      <formula>"D"</formula>
    </cfRule>
    <cfRule type="cellIs" dxfId="6542" priority="2536" stopIfTrue="1" operator="equal">
      <formula>"C"</formula>
    </cfRule>
    <cfRule type="cellIs" dxfId="6541" priority="2537" stopIfTrue="1" operator="equal">
      <formula>"B"</formula>
    </cfRule>
    <cfRule type="cellIs" dxfId="6540" priority="2538" stopIfTrue="1" operator="equal">
      <formula>"D"</formula>
    </cfRule>
    <cfRule type="cellIs" dxfId="6539" priority="2539" stopIfTrue="1" operator="equal">
      <formula>"C"</formula>
    </cfRule>
    <cfRule type="cellIs" dxfId="6538" priority="2540" stopIfTrue="1" operator="equal">
      <formula>"B"</formula>
    </cfRule>
    <cfRule type="cellIs" dxfId="6537" priority="2541" stopIfTrue="1" operator="equal">
      <formula>"D"</formula>
    </cfRule>
    <cfRule type="cellIs" dxfId="6536" priority="2542" stopIfTrue="1" operator="equal">
      <formula>"C"</formula>
    </cfRule>
    <cfRule type="cellIs" dxfId="6535" priority="2543" stopIfTrue="1" operator="equal">
      <formula>"B"</formula>
    </cfRule>
    <cfRule type="cellIs" dxfId="6534" priority="2544" stopIfTrue="1" operator="equal">
      <formula>"D"</formula>
    </cfRule>
    <cfRule type="cellIs" dxfId="6533" priority="2545" stopIfTrue="1" operator="equal">
      <formula>"C"</formula>
    </cfRule>
    <cfRule type="cellIs" dxfId="6532" priority="2546" stopIfTrue="1" operator="equal">
      <formula>"B"</formula>
    </cfRule>
    <cfRule type="cellIs" dxfId="6531" priority="2547" stopIfTrue="1" operator="equal">
      <formula>"D"</formula>
    </cfRule>
    <cfRule type="cellIs" dxfId="6530" priority="2548" stopIfTrue="1" operator="equal">
      <formula>"C"</formula>
    </cfRule>
    <cfRule type="cellIs" dxfId="6529" priority="2549" stopIfTrue="1" operator="equal">
      <formula>"B"</formula>
    </cfRule>
    <cfRule type="cellIs" dxfId="6528" priority="2550" stopIfTrue="1" operator="equal">
      <formula>"D"</formula>
    </cfRule>
    <cfRule type="cellIs" dxfId="6527" priority="2551" stopIfTrue="1" operator="equal">
      <formula>"C"</formula>
    </cfRule>
    <cfRule type="cellIs" dxfId="6526" priority="2552" stopIfTrue="1" operator="equal">
      <formula>"B"</formula>
    </cfRule>
    <cfRule type="cellIs" dxfId="6525" priority="2553" stopIfTrue="1" operator="equal">
      <formula>"D"</formula>
    </cfRule>
    <cfRule type="cellIs" dxfId="6524" priority="2554" stopIfTrue="1" operator="equal">
      <formula>"C"</formula>
    </cfRule>
    <cfRule type="cellIs" dxfId="6523" priority="2555" stopIfTrue="1" operator="equal">
      <formula>"B"</formula>
    </cfRule>
    <cfRule type="cellIs" dxfId="6522" priority="2556" stopIfTrue="1" operator="equal">
      <formula>"D"</formula>
    </cfRule>
    <cfRule type="cellIs" dxfId="6521" priority="2557" stopIfTrue="1" operator="equal">
      <formula>"C"</formula>
    </cfRule>
    <cfRule type="cellIs" dxfId="6520" priority="2558" stopIfTrue="1" operator="equal">
      <formula>"B"</formula>
    </cfRule>
    <cfRule type="cellIs" dxfId="6519" priority="2559" stopIfTrue="1" operator="equal">
      <formula>"D"</formula>
    </cfRule>
    <cfRule type="cellIs" dxfId="6518" priority="2560" stopIfTrue="1" operator="equal">
      <formula>"C"</formula>
    </cfRule>
    <cfRule type="cellIs" dxfId="6517" priority="2561" stopIfTrue="1" operator="equal">
      <formula>"B"</formula>
    </cfRule>
    <cfRule type="cellIs" dxfId="6516" priority="2562" stopIfTrue="1" operator="equal">
      <formula>"D"</formula>
    </cfRule>
    <cfRule type="cellIs" dxfId="6515" priority="2563" stopIfTrue="1" operator="equal">
      <formula>"C"</formula>
    </cfRule>
    <cfRule type="cellIs" dxfId="6514" priority="2564" stopIfTrue="1" operator="equal">
      <formula>"B"</formula>
    </cfRule>
    <cfRule type="cellIs" dxfId="6513" priority="2565" stopIfTrue="1" operator="equal">
      <formula>"D"</formula>
    </cfRule>
    <cfRule type="cellIs" dxfId="6512" priority="2566" stopIfTrue="1" operator="equal">
      <formula>"C"</formula>
    </cfRule>
    <cfRule type="cellIs" dxfId="6511" priority="2567" stopIfTrue="1" operator="equal">
      <formula>"B"</formula>
    </cfRule>
    <cfRule type="cellIs" dxfId="6510" priority="2568" stopIfTrue="1" operator="equal">
      <formula>"D"</formula>
    </cfRule>
    <cfRule type="cellIs" dxfId="6509" priority="2569" stopIfTrue="1" operator="equal">
      <formula>"C"</formula>
    </cfRule>
    <cfRule type="cellIs" dxfId="6508" priority="2570" stopIfTrue="1" operator="equal">
      <formula>"B"</formula>
    </cfRule>
    <cfRule type="cellIs" dxfId="6507" priority="2571" stopIfTrue="1" operator="equal">
      <formula>"D"</formula>
    </cfRule>
    <cfRule type="cellIs" dxfId="6506" priority="2572" stopIfTrue="1" operator="equal">
      <formula>"C"</formula>
    </cfRule>
    <cfRule type="cellIs" dxfId="6505" priority="2573" stopIfTrue="1" operator="equal">
      <formula>"B"</formula>
    </cfRule>
    <cfRule type="cellIs" dxfId="6504" priority="2574" stopIfTrue="1" operator="equal">
      <formula>"D"</formula>
    </cfRule>
    <cfRule type="cellIs" dxfId="6503" priority="2575" stopIfTrue="1" operator="equal">
      <formula>"C"</formula>
    </cfRule>
    <cfRule type="cellIs" dxfId="6502" priority="2576" stopIfTrue="1" operator="equal">
      <formula>"B"</formula>
    </cfRule>
    <cfRule type="cellIs" dxfId="6501" priority="2577" stopIfTrue="1" operator="equal">
      <formula>"D"</formula>
    </cfRule>
    <cfRule type="cellIs" dxfId="6500" priority="2578" stopIfTrue="1" operator="equal">
      <formula>"C"</formula>
    </cfRule>
    <cfRule type="cellIs" dxfId="6499" priority="2579" stopIfTrue="1" operator="equal">
      <formula>"B"</formula>
    </cfRule>
    <cfRule type="cellIs" dxfId="6498" priority="2580" stopIfTrue="1" operator="equal">
      <formula>"D"</formula>
    </cfRule>
    <cfRule type="cellIs" dxfId="6497" priority="2581" stopIfTrue="1" operator="equal">
      <formula>"C"</formula>
    </cfRule>
    <cfRule type="cellIs" dxfId="6496" priority="2582" stopIfTrue="1" operator="equal">
      <formula>"B"</formula>
    </cfRule>
    <cfRule type="cellIs" dxfId="6495" priority="2583" stopIfTrue="1" operator="equal">
      <formula>"D"</formula>
    </cfRule>
    <cfRule type="cellIs" dxfId="6494" priority="2584" stopIfTrue="1" operator="equal">
      <formula>"C"</formula>
    </cfRule>
    <cfRule type="cellIs" dxfId="6493" priority="2585" stopIfTrue="1" operator="equal">
      <formula>"B"</formula>
    </cfRule>
    <cfRule type="cellIs" dxfId="6492" priority="2586" stopIfTrue="1" operator="equal">
      <formula>"D"</formula>
    </cfRule>
    <cfRule type="cellIs" dxfId="6491" priority="2587" stopIfTrue="1" operator="equal">
      <formula>"C"</formula>
    </cfRule>
    <cfRule type="cellIs" dxfId="6490" priority="2588" stopIfTrue="1" operator="equal">
      <formula>"B"</formula>
    </cfRule>
    <cfRule type="cellIs" dxfId="6489" priority="2589" stopIfTrue="1" operator="equal">
      <formula>"D"</formula>
    </cfRule>
    <cfRule type="cellIs" dxfId="6488" priority="2590" stopIfTrue="1" operator="equal">
      <formula>"C"</formula>
    </cfRule>
    <cfRule type="cellIs" dxfId="6487" priority="2591" stopIfTrue="1" operator="equal">
      <formula>"B"</formula>
    </cfRule>
    <cfRule type="cellIs" dxfId="6486" priority="2592" stopIfTrue="1" operator="equal">
      <formula>"D"</formula>
    </cfRule>
    <cfRule type="cellIs" dxfId="6485" priority="2593" stopIfTrue="1" operator="equal">
      <formula>"C"</formula>
    </cfRule>
    <cfRule type="cellIs" dxfId="6484" priority="2594" stopIfTrue="1" operator="equal">
      <formula>"B"</formula>
    </cfRule>
    <cfRule type="cellIs" dxfId="6483" priority="2595" stopIfTrue="1" operator="equal">
      <formula>"D"</formula>
    </cfRule>
    <cfRule type="cellIs" dxfId="6482" priority="2596" stopIfTrue="1" operator="equal">
      <formula>"C"</formula>
    </cfRule>
    <cfRule type="cellIs" dxfId="6481" priority="2597" stopIfTrue="1" operator="equal">
      <formula>"B"</formula>
    </cfRule>
    <cfRule type="cellIs" dxfId="6480" priority="2598" stopIfTrue="1" operator="equal">
      <formula>"D"</formula>
    </cfRule>
    <cfRule type="cellIs" dxfId="6479" priority="2599" stopIfTrue="1" operator="equal">
      <formula>"C"</formula>
    </cfRule>
    <cfRule type="cellIs" dxfId="6478" priority="2600" stopIfTrue="1" operator="equal">
      <formula>"B"</formula>
    </cfRule>
    <cfRule type="cellIs" dxfId="6477" priority="2601" stopIfTrue="1" operator="equal">
      <formula>"D"</formula>
    </cfRule>
    <cfRule type="cellIs" dxfId="6476" priority="2602" stopIfTrue="1" operator="equal">
      <formula>"C"</formula>
    </cfRule>
    <cfRule type="cellIs" dxfId="6475" priority="2603" stopIfTrue="1" operator="equal">
      <formula>"B"</formula>
    </cfRule>
    <cfRule type="cellIs" dxfId="6474" priority="2604" stopIfTrue="1" operator="equal">
      <formula>"D"</formula>
    </cfRule>
    <cfRule type="cellIs" dxfId="6473" priority="2605" stopIfTrue="1" operator="equal">
      <formula>"C"</formula>
    </cfRule>
    <cfRule type="cellIs" dxfId="6472" priority="2606" stopIfTrue="1" operator="equal">
      <formula>"B"</formula>
    </cfRule>
    <cfRule type="cellIs" dxfId="6471" priority="2607" stopIfTrue="1" operator="equal">
      <formula>"D"</formula>
    </cfRule>
    <cfRule type="cellIs" dxfId="6470" priority="2608" stopIfTrue="1" operator="equal">
      <formula>"C"</formula>
    </cfRule>
    <cfRule type="cellIs" dxfId="6469" priority="2609" stopIfTrue="1" operator="equal">
      <formula>"B"</formula>
    </cfRule>
    <cfRule type="cellIs" dxfId="6468" priority="2610" stopIfTrue="1" operator="equal">
      <formula>"D"</formula>
    </cfRule>
    <cfRule type="cellIs" dxfId="6467" priority="2611" stopIfTrue="1" operator="equal">
      <formula>"C"</formula>
    </cfRule>
    <cfRule type="cellIs" dxfId="6466" priority="2612" stopIfTrue="1" operator="equal">
      <formula>"B"</formula>
    </cfRule>
    <cfRule type="cellIs" dxfId="6465" priority="2613" stopIfTrue="1" operator="equal">
      <formula>"D"</formula>
    </cfRule>
    <cfRule type="cellIs" dxfId="6464" priority="2614" stopIfTrue="1" operator="equal">
      <formula>"C"</formula>
    </cfRule>
    <cfRule type="cellIs" dxfId="6463" priority="2615" stopIfTrue="1" operator="equal">
      <formula>"B"</formula>
    </cfRule>
    <cfRule type="cellIs" dxfId="6462" priority="2616" stopIfTrue="1" operator="equal">
      <formula>"D"</formula>
    </cfRule>
    <cfRule type="cellIs" dxfId="6461" priority="2617" stopIfTrue="1" operator="equal">
      <formula>"C"</formula>
    </cfRule>
    <cfRule type="cellIs" dxfId="6460" priority="2618" stopIfTrue="1" operator="equal">
      <formula>"B"</formula>
    </cfRule>
    <cfRule type="cellIs" dxfId="6459" priority="2619" stopIfTrue="1" operator="equal">
      <formula>"D"</formula>
    </cfRule>
    <cfRule type="cellIs" dxfId="6458" priority="2620" stopIfTrue="1" operator="equal">
      <formula>"C"</formula>
    </cfRule>
    <cfRule type="cellIs" dxfId="6457" priority="2621" stopIfTrue="1" operator="equal">
      <formula>"B"</formula>
    </cfRule>
    <cfRule type="cellIs" dxfId="6456" priority="2622" stopIfTrue="1" operator="equal">
      <formula>"D"</formula>
    </cfRule>
    <cfRule type="cellIs" dxfId="6455" priority="2623" stopIfTrue="1" operator="equal">
      <formula>"C"</formula>
    </cfRule>
    <cfRule type="cellIs" dxfId="6454" priority="2624" stopIfTrue="1" operator="equal">
      <formula>"B"</formula>
    </cfRule>
    <cfRule type="cellIs" dxfId="6453" priority="2625" stopIfTrue="1" operator="equal">
      <formula>"D"</formula>
    </cfRule>
    <cfRule type="cellIs" dxfId="6452" priority="2626" stopIfTrue="1" operator="equal">
      <formula>"C"</formula>
    </cfRule>
    <cfRule type="cellIs" dxfId="6451" priority="2627" stopIfTrue="1" operator="equal">
      <formula>"B"</formula>
    </cfRule>
    <cfRule type="cellIs" dxfId="6450" priority="2628" stopIfTrue="1" operator="equal">
      <formula>"D"</formula>
    </cfRule>
    <cfRule type="cellIs" dxfId="6449" priority="2629" stopIfTrue="1" operator="equal">
      <formula>"C"</formula>
    </cfRule>
    <cfRule type="cellIs" dxfId="6448" priority="2630" stopIfTrue="1" operator="equal">
      <formula>"B"</formula>
    </cfRule>
    <cfRule type="cellIs" dxfId="6447" priority="2631" stopIfTrue="1" operator="equal">
      <formula>"D"</formula>
    </cfRule>
    <cfRule type="cellIs" dxfId="6446" priority="2632" stopIfTrue="1" operator="equal">
      <formula>"C"</formula>
    </cfRule>
    <cfRule type="cellIs" dxfId="6445" priority="2633" stopIfTrue="1" operator="equal">
      <formula>"B"</formula>
    </cfRule>
    <cfRule type="cellIs" dxfId="6444" priority="2634" stopIfTrue="1" operator="equal">
      <formula>"D"</formula>
    </cfRule>
    <cfRule type="cellIs" dxfId="6443" priority="2635" stopIfTrue="1" operator="equal">
      <formula>"C"</formula>
    </cfRule>
    <cfRule type="cellIs" dxfId="6442" priority="2636" stopIfTrue="1" operator="equal">
      <formula>"B"</formula>
    </cfRule>
  </conditionalFormatting>
  <conditionalFormatting sqref="H58">
    <cfRule type="cellIs" dxfId="6441" priority="6537" stopIfTrue="1" operator="equal">
      <formula>"D"</formula>
    </cfRule>
    <cfRule type="cellIs" dxfId="6440" priority="6536" stopIfTrue="1" operator="equal">
      <formula>"B"</formula>
    </cfRule>
    <cfRule type="cellIs" dxfId="6439" priority="6535" stopIfTrue="1" operator="equal">
      <formula>"C"</formula>
    </cfRule>
    <cfRule type="cellIs" dxfId="6438" priority="6534" stopIfTrue="1" operator="equal">
      <formula>"D"</formula>
    </cfRule>
    <cfRule type="cellIs" dxfId="6437" priority="6533" stopIfTrue="1" operator="equal">
      <formula>"B"</formula>
    </cfRule>
    <cfRule type="cellIs" dxfId="6436" priority="6532" stopIfTrue="1" operator="equal">
      <formula>"C"</formula>
    </cfRule>
    <cfRule type="cellIs" dxfId="6435" priority="6555" stopIfTrue="1" operator="equal">
      <formula>"D"</formula>
    </cfRule>
    <cfRule type="cellIs" dxfId="6434" priority="6554" stopIfTrue="1" operator="equal">
      <formula>"B"</formula>
    </cfRule>
    <cfRule type="cellIs" dxfId="6433" priority="6553" stopIfTrue="1" operator="equal">
      <formula>"C"</formula>
    </cfRule>
    <cfRule type="cellIs" dxfId="6432" priority="6552" stopIfTrue="1" operator="equal">
      <formula>"D"</formula>
    </cfRule>
    <cfRule type="cellIs" dxfId="6431" priority="6551" stopIfTrue="1" operator="equal">
      <formula>"B"</formula>
    </cfRule>
    <cfRule type="cellIs" dxfId="6430" priority="6550" stopIfTrue="1" operator="equal">
      <formula>"C"</formula>
    </cfRule>
    <cfRule type="cellIs" dxfId="6429" priority="6549" stopIfTrue="1" operator="equal">
      <formula>"D"</formula>
    </cfRule>
    <cfRule type="cellIs" dxfId="6428" priority="6548" stopIfTrue="1" operator="equal">
      <formula>"B"</formula>
    </cfRule>
    <cfRule type="cellIs" dxfId="6427" priority="6547" stopIfTrue="1" operator="equal">
      <formula>"C"</formula>
    </cfRule>
    <cfRule type="cellIs" dxfId="6426" priority="6546" stopIfTrue="1" operator="equal">
      <formula>"D"</formula>
    </cfRule>
    <cfRule type="cellIs" dxfId="6425" priority="6545" stopIfTrue="1" operator="equal">
      <formula>"B"</formula>
    </cfRule>
    <cfRule type="cellIs" dxfId="6424" priority="6544" stopIfTrue="1" operator="equal">
      <formula>"C"</formula>
    </cfRule>
    <cfRule type="cellIs" dxfId="6423" priority="6543" stopIfTrue="1" operator="equal">
      <formula>"D"</formula>
    </cfRule>
    <cfRule type="cellIs" dxfId="6422" priority="6542" stopIfTrue="1" operator="equal">
      <formula>"B"</formula>
    </cfRule>
    <cfRule type="cellIs" dxfId="6421" priority="6541" stopIfTrue="1" operator="equal">
      <formula>"C"</formula>
    </cfRule>
    <cfRule type="cellIs" dxfId="6420" priority="6540" stopIfTrue="1" operator="equal">
      <formula>"D"</formula>
    </cfRule>
    <cfRule type="cellIs" dxfId="6419" priority="6539" stopIfTrue="1" operator="equal">
      <formula>"B"</formula>
    </cfRule>
    <cfRule type="cellIs" dxfId="6418" priority="6538" stopIfTrue="1" operator="equal">
      <formula>"C"</formula>
    </cfRule>
    <cfRule type="cellIs" dxfId="6417" priority="6527" stopIfTrue="1" operator="equal">
      <formula>"B"</formula>
    </cfRule>
    <cfRule type="cellIs" dxfId="6416" priority="6531" stopIfTrue="1" operator="equal">
      <formula>"D"</formula>
    </cfRule>
    <cfRule type="cellIs" dxfId="6415" priority="6530" stopIfTrue="1" operator="equal">
      <formula>"B"</formula>
    </cfRule>
    <cfRule type="cellIs" dxfId="6414" priority="6529" stopIfTrue="1" operator="equal">
      <formula>"C"</formula>
    </cfRule>
    <cfRule type="cellIs" dxfId="6413" priority="6528" stopIfTrue="1" operator="equal">
      <formula>"D"</formula>
    </cfRule>
  </conditionalFormatting>
  <conditionalFormatting sqref="H58:H61">
    <cfRule type="cellIs" dxfId="6412" priority="6558" stopIfTrue="1" operator="equal">
      <formula>"D"</formula>
    </cfRule>
    <cfRule type="cellIs" dxfId="6411" priority="6557" stopIfTrue="1" operator="equal">
      <formula>"B"</formula>
    </cfRule>
    <cfRule type="cellIs" dxfId="6410" priority="6556" stopIfTrue="1" operator="equal">
      <formula>"C"</formula>
    </cfRule>
  </conditionalFormatting>
  <conditionalFormatting sqref="H59:H61">
    <cfRule type="cellIs" dxfId="6409" priority="6589" stopIfTrue="1" operator="equal">
      <formula>"C"</formula>
    </cfRule>
    <cfRule type="cellIs" dxfId="6408" priority="6588" stopIfTrue="1" operator="equal">
      <formula>"D"</formula>
    </cfRule>
    <cfRule type="cellIs" dxfId="6407" priority="6587" stopIfTrue="1" operator="equal">
      <formula>"B"</formula>
    </cfRule>
    <cfRule type="cellIs" dxfId="6406" priority="6586" stopIfTrue="1" operator="equal">
      <formula>"C"</formula>
    </cfRule>
    <cfRule type="cellIs" dxfId="6405" priority="6585" stopIfTrue="1" operator="equal">
      <formula>"D"</formula>
    </cfRule>
    <cfRule type="cellIs" dxfId="6404" priority="6584" stopIfTrue="1" operator="equal">
      <formula>"B"</formula>
    </cfRule>
    <cfRule type="cellIs" dxfId="6403" priority="6583" stopIfTrue="1" operator="equal">
      <formula>"C"</formula>
    </cfRule>
    <cfRule type="cellIs" dxfId="6402" priority="6582" stopIfTrue="1" operator="equal">
      <formula>"D"</formula>
    </cfRule>
    <cfRule type="cellIs" dxfId="6401" priority="6581" stopIfTrue="1" operator="equal">
      <formula>"B"</formula>
    </cfRule>
    <cfRule type="cellIs" dxfId="6400" priority="6580" stopIfTrue="1" operator="equal">
      <formula>"C"</formula>
    </cfRule>
    <cfRule type="cellIs" dxfId="6399" priority="6579" stopIfTrue="1" operator="equal">
      <formula>"D"</formula>
    </cfRule>
    <cfRule type="cellIs" dxfId="6398" priority="6578" stopIfTrue="1" operator="equal">
      <formula>"B"</formula>
    </cfRule>
    <cfRule type="cellIs" dxfId="6397" priority="6577" stopIfTrue="1" operator="equal">
      <formula>"C"</formula>
    </cfRule>
    <cfRule type="cellIs" dxfId="6396" priority="6576" stopIfTrue="1" operator="equal">
      <formula>"D"</formula>
    </cfRule>
    <cfRule type="cellIs" dxfId="6395" priority="6575" stopIfTrue="1" operator="equal">
      <formula>"B"</formula>
    </cfRule>
    <cfRule type="cellIs" dxfId="6394" priority="6574" stopIfTrue="1" operator="equal">
      <formula>"C"</formula>
    </cfRule>
    <cfRule type="cellIs" dxfId="6393" priority="6573" stopIfTrue="1" operator="equal">
      <formula>"D"</formula>
    </cfRule>
    <cfRule type="cellIs" dxfId="6392" priority="6572" stopIfTrue="1" operator="equal">
      <formula>"B"</formula>
    </cfRule>
    <cfRule type="cellIs" dxfId="6391" priority="6571" stopIfTrue="1" operator="equal">
      <formula>"C"</formula>
    </cfRule>
    <cfRule type="cellIs" dxfId="6390" priority="6570" stopIfTrue="1" operator="equal">
      <formula>"D"</formula>
    </cfRule>
    <cfRule type="cellIs" dxfId="6389" priority="6569" stopIfTrue="1" operator="equal">
      <formula>"B"</formula>
    </cfRule>
    <cfRule type="cellIs" dxfId="6388" priority="6568" stopIfTrue="1" operator="equal">
      <formula>"C"</formula>
    </cfRule>
    <cfRule type="cellIs" dxfId="6387" priority="6567" stopIfTrue="1" operator="equal">
      <formula>"D"</formula>
    </cfRule>
    <cfRule type="cellIs" dxfId="6386" priority="6566" stopIfTrue="1" operator="equal">
      <formula>"B"</formula>
    </cfRule>
    <cfRule type="cellIs" dxfId="6385" priority="6565" stopIfTrue="1" operator="equal">
      <formula>"C"</formula>
    </cfRule>
    <cfRule type="cellIs" dxfId="6384" priority="6564" stopIfTrue="1" operator="equal">
      <formula>"D"</formula>
    </cfRule>
    <cfRule type="cellIs" dxfId="6383" priority="6563" stopIfTrue="1" operator="equal">
      <formula>"B"</formula>
    </cfRule>
    <cfRule type="cellIs" dxfId="6382" priority="6562" stopIfTrue="1" operator="equal">
      <formula>"C"</formula>
    </cfRule>
    <cfRule type="cellIs" dxfId="6381" priority="6601" stopIfTrue="1" operator="equal">
      <formula>"C"</formula>
    </cfRule>
    <cfRule type="cellIs" dxfId="6380" priority="6600" stopIfTrue="1" operator="equal">
      <formula>"D"</formula>
    </cfRule>
    <cfRule type="cellIs" dxfId="6379" priority="6602" stopIfTrue="1" operator="equal">
      <formula>"B"</formula>
    </cfRule>
    <cfRule type="cellIs" dxfId="6378" priority="6603" stopIfTrue="1" operator="equal">
      <formula>"D"</formula>
    </cfRule>
    <cfRule type="cellIs" dxfId="6377" priority="6604" stopIfTrue="1" operator="equal">
      <formula>"C"</formula>
    </cfRule>
    <cfRule type="cellIs" dxfId="6376" priority="6605" stopIfTrue="1" operator="equal">
      <formula>"B"</formula>
    </cfRule>
    <cfRule type="cellIs" dxfId="6375" priority="6606" stopIfTrue="1" operator="equal">
      <formula>"D"</formula>
    </cfRule>
    <cfRule type="cellIs" dxfId="6374" priority="6607" stopIfTrue="1" operator="equal">
      <formula>"C"</formula>
    </cfRule>
    <cfRule type="cellIs" dxfId="6373" priority="6608" stopIfTrue="1" operator="equal">
      <formula>"B"</formula>
    </cfRule>
    <cfRule type="cellIs" dxfId="6372" priority="6609" stopIfTrue="1" operator="equal">
      <formula>"D"</formula>
    </cfRule>
    <cfRule type="cellIs" dxfId="6371" priority="6610" stopIfTrue="1" operator="equal">
      <formula>"C"</formula>
    </cfRule>
    <cfRule type="cellIs" dxfId="6370" priority="6611" stopIfTrue="1" operator="equal">
      <formula>"B"</formula>
    </cfRule>
    <cfRule type="cellIs" dxfId="6369" priority="6612" stopIfTrue="1" operator="equal">
      <formula>"D"</formula>
    </cfRule>
    <cfRule type="cellIs" dxfId="6368" priority="6613" stopIfTrue="1" operator="equal">
      <formula>"C"</formula>
    </cfRule>
    <cfRule type="cellIs" dxfId="6367" priority="6614" stopIfTrue="1" operator="equal">
      <formula>"B"</formula>
    </cfRule>
    <cfRule type="cellIs" dxfId="6366" priority="6615" stopIfTrue="1" operator="equal">
      <formula>"D"</formula>
    </cfRule>
    <cfRule type="cellIs" dxfId="6365" priority="6616" stopIfTrue="1" operator="equal">
      <formula>"C"</formula>
    </cfRule>
    <cfRule type="cellIs" dxfId="6364" priority="6617" stopIfTrue="1" operator="equal">
      <formula>"B"</formula>
    </cfRule>
    <cfRule type="cellIs" dxfId="6363" priority="6618" stopIfTrue="1" operator="equal">
      <formula>"D"</formula>
    </cfRule>
    <cfRule type="cellIs" dxfId="6362" priority="6619" stopIfTrue="1" operator="equal">
      <formula>"C"</formula>
    </cfRule>
    <cfRule type="cellIs" dxfId="6361" priority="6620" stopIfTrue="1" operator="equal">
      <formula>"B"</formula>
    </cfRule>
    <cfRule type="cellIs" dxfId="6360" priority="6621" stopIfTrue="1" operator="equal">
      <formula>"D"</formula>
    </cfRule>
    <cfRule type="cellIs" dxfId="6359" priority="6622" stopIfTrue="1" operator="equal">
      <formula>"C"</formula>
    </cfRule>
    <cfRule type="cellIs" dxfId="6358" priority="6623" stopIfTrue="1" operator="equal">
      <formula>"B"</formula>
    </cfRule>
    <cfRule type="cellIs" dxfId="6357" priority="6624" stopIfTrue="1" operator="equal">
      <formula>"D"</formula>
    </cfRule>
    <cfRule type="cellIs" dxfId="6356" priority="6625" stopIfTrue="1" operator="equal">
      <formula>"C"</formula>
    </cfRule>
    <cfRule type="cellIs" dxfId="6355" priority="6626" stopIfTrue="1" operator="equal">
      <formula>"B"</formula>
    </cfRule>
    <cfRule type="cellIs" dxfId="6354" priority="6627" stopIfTrue="1" operator="equal">
      <formula>"D"</formula>
    </cfRule>
    <cfRule type="cellIs" dxfId="6353" priority="6628" stopIfTrue="1" operator="equal">
      <formula>"C"</formula>
    </cfRule>
    <cfRule type="cellIs" dxfId="6352" priority="6629" stopIfTrue="1" operator="equal">
      <formula>"B"</formula>
    </cfRule>
    <cfRule type="cellIs" dxfId="6351" priority="6630" stopIfTrue="1" operator="equal">
      <formula>"D"</formula>
    </cfRule>
    <cfRule type="cellIs" dxfId="6350" priority="6631" stopIfTrue="1" operator="equal">
      <formula>"C"</formula>
    </cfRule>
    <cfRule type="cellIs" dxfId="6349" priority="6632" stopIfTrue="1" operator="equal">
      <formula>"B"</formula>
    </cfRule>
    <cfRule type="cellIs" dxfId="6348" priority="6633" stopIfTrue="1" operator="equal">
      <formula>"D"</formula>
    </cfRule>
    <cfRule type="cellIs" dxfId="6347" priority="6634" stopIfTrue="1" operator="equal">
      <formula>"C"</formula>
    </cfRule>
    <cfRule type="cellIs" dxfId="6346" priority="6635" stopIfTrue="1" operator="equal">
      <formula>"B"</formula>
    </cfRule>
    <cfRule type="cellIs" dxfId="6345" priority="6636" stopIfTrue="1" operator="equal">
      <formula>"D"</formula>
    </cfRule>
    <cfRule type="cellIs" dxfId="6344" priority="6637" stopIfTrue="1" operator="equal">
      <formula>"C"</formula>
    </cfRule>
    <cfRule type="cellIs" dxfId="6343" priority="6638" stopIfTrue="1" operator="equal">
      <formula>"B"</formula>
    </cfRule>
    <cfRule type="cellIs" dxfId="6342" priority="6639" stopIfTrue="1" operator="equal">
      <formula>"D"</formula>
    </cfRule>
    <cfRule type="cellIs" dxfId="6341" priority="6640" stopIfTrue="1" operator="equal">
      <formula>"C"</formula>
    </cfRule>
    <cfRule type="cellIs" dxfId="6340" priority="6594" stopIfTrue="1" operator="equal">
      <formula>"D"</formula>
    </cfRule>
    <cfRule type="cellIs" dxfId="6339" priority="6642" stopIfTrue="1" operator="equal">
      <formula>"D"</formula>
    </cfRule>
    <cfRule type="cellIs" dxfId="6338" priority="6643" stopIfTrue="1" operator="equal">
      <formula>"C"</formula>
    </cfRule>
    <cfRule type="cellIs" dxfId="6337" priority="6644" stopIfTrue="1" operator="equal">
      <formula>"B"</formula>
    </cfRule>
    <cfRule type="cellIs" dxfId="6336" priority="6645" stopIfTrue="1" operator="equal">
      <formula>"D"</formula>
    </cfRule>
    <cfRule type="cellIs" dxfId="6335" priority="6646" stopIfTrue="1" operator="equal">
      <formula>"C"</formula>
    </cfRule>
    <cfRule type="cellIs" dxfId="6334" priority="6647" stopIfTrue="1" operator="equal">
      <formula>"B"</formula>
    </cfRule>
    <cfRule type="cellIs" dxfId="6333" priority="6648" stopIfTrue="1" operator="equal">
      <formula>"D"</formula>
    </cfRule>
    <cfRule type="cellIs" dxfId="6332" priority="6649" stopIfTrue="1" operator="equal">
      <formula>"C"</formula>
    </cfRule>
    <cfRule type="cellIs" dxfId="6331" priority="6650" stopIfTrue="1" operator="equal">
      <formula>"B"</formula>
    </cfRule>
    <cfRule type="cellIs" dxfId="6330" priority="6651" stopIfTrue="1" operator="equal">
      <formula>"D"</formula>
    </cfRule>
    <cfRule type="cellIs" dxfId="6329" priority="6652" stopIfTrue="1" operator="equal">
      <formula>"C"</formula>
    </cfRule>
    <cfRule type="cellIs" dxfId="6328" priority="6653" stopIfTrue="1" operator="equal">
      <formula>"B"</formula>
    </cfRule>
    <cfRule type="cellIs" dxfId="6327" priority="6654" stopIfTrue="1" operator="equal">
      <formula>"D"</formula>
    </cfRule>
    <cfRule type="cellIs" dxfId="6326" priority="6655" stopIfTrue="1" operator="equal">
      <formula>"C"</formula>
    </cfRule>
    <cfRule type="cellIs" dxfId="6325" priority="6656" stopIfTrue="1" operator="equal">
      <formula>"B"</formula>
    </cfRule>
    <cfRule type="cellIs" dxfId="6324" priority="6641" stopIfTrue="1" operator="equal">
      <formula>"B"</formula>
    </cfRule>
    <cfRule type="cellIs" dxfId="6323" priority="6658" stopIfTrue="1" operator="equal">
      <formula>"C"</formula>
    </cfRule>
    <cfRule type="cellIs" dxfId="6322" priority="6659" stopIfTrue="1" operator="equal">
      <formula>"B"</formula>
    </cfRule>
    <cfRule type="cellIs" dxfId="6321" priority="6660" stopIfTrue="1" operator="equal">
      <formula>"D"</formula>
    </cfRule>
    <cfRule type="cellIs" dxfId="6320" priority="6661" stopIfTrue="1" operator="equal">
      <formula>"C"</formula>
    </cfRule>
    <cfRule type="cellIs" dxfId="6319" priority="6662" stopIfTrue="1" operator="equal">
      <formula>"B"</formula>
    </cfRule>
    <cfRule type="cellIs" dxfId="6318" priority="6663" stopIfTrue="1" operator="equal">
      <formula>"D"</formula>
    </cfRule>
    <cfRule type="cellIs" dxfId="6317" priority="6599" stopIfTrue="1" operator="equal">
      <formula>"B"</formula>
    </cfRule>
    <cfRule type="cellIs" dxfId="6316" priority="6598" stopIfTrue="1" operator="equal">
      <formula>"C"</formula>
    </cfRule>
    <cfRule type="cellIs" dxfId="6315" priority="6597" stopIfTrue="1" operator="equal">
      <formula>"D"</formula>
    </cfRule>
    <cfRule type="cellIs" dxfId="6314" priority="6596" stopIfTrue="1" operator="equal">
      <formula>"B"</formula>
    </cfRule>
    <cfRule type="cellIs" dxfId="6313" priority="6595" stopIfTrue="1" operator="equal">
      <formula>"C"</formula>
    </cfRule>
    <cfRule type="cellIs" dxfId="6312" priority="6593" stopIfTrue="1" operator="equal">
      <formula>"B"</formula>
    </cfRule>
    <cfRule type="cellIs" dxfId="6311" priority="6592" stopIfTrue="1" operator="equal">
      <formula>"C"</formula>
    </cfRule>
    <cfRule type="cellIs" dxfId="6310" priority="6591" stopIfTrue="1" operator="equal">
      <formula>"D"</formula>
    </cfRule>
    <cfRule type="cellIs" dxfId="6309" priority="6590" stopIfTrue="1" operator="equal">
      <formula>"B"</formula>
    </cfRule>
    <cfRule type="cellIs" dxfId="6308" priority="6657" stopIfTrue="1" operator="equal">
      <formula>"D"</formula>
    </cfRule>
  </conditionalFormatting>
  <conditionalFormatting sqref="H62">
    <cfRule type="cellIs" dxfId="6307" priority="6507" stopIfTrue="1" operator="equal">
      <formula>"D"</formula>
    </cfRule>
    <cfRule type="cellIs" dxfId="6306" priority="6506" stopIfTrue="1" operator="equal">
      <formula>"B"</formula>
    </cfRule>
    <cfRule type="cellIs" dxfId="6305" priority="6505" stopIfTrue="1" operator="equal">
      <formula>"C"</formula>
    </cfRule>
    <cfRule type="cellIs" dxfId="6304" priority="6504" stopIfTrue="1" operator="equal">
      <formula>"D"</formula>
    </cfRule>
    <cfRule type="cellIs" dxfId="6303" priority="6503" stopIfTrue="1" operator="equal">
      <formula>"B"</formula>
    </cfRule>
    <cfRule type="cellIs" dxfId="6302" priority="6502" stopIfTrue="1" operator="equal">
      <formula>"C"</formula>
    </cfRule>
    <cfRule type="cellIs" dxfId="6301" priority="6501" stopIfTrue="1" operator="equal">
      <formula>"D"</formula>
    </cfRule>
    <cfRule type="cellIs" dxfId="6300" priority="6500" stopIfTrue="1" operator="equal">
      <formula>"B"</formula>
    </cfRule>
    <cfRule type="cellIs" dxfId="6299" priority="6499" stopIfTrue="1" operator="equal">
      <formula>"C"</formula>
    </cfRule>
    <cfRule type="cellIs" dxfId="6298" priority="6498" stopIfTrue="1" operator="equal">
      <formula>"D"</formula>
    </cfRule>
    <cfRule type="cellIs" dxfId="6297" priority="6497" stopIfTrue="1" operator="equal">
      <formula>"B"</formula>
    </cfRule>
    <cfRule type="cellIs" dxfId="6296" priority="6496" stopIfTrue="1" operator="equal">
      <formula>"C"</formula>
    </cfRule>
    <cfRule type="cellIs" dxfId="6295" priority="6495" stopIfTrue="1" operator="equal">
      <formula>"D"</formula>
    </cfRule>
    <cfRule type="cellIs" dxfId="6294" priority="6494" stopIfTrue="1" operator="equal">
      <formula>"B"</formula>
    </cfRule>
    <cfRule type="cellIs" dxfId="6293" priority="6493" stopIfTrue="1" operator="equal">
      <formula>"C"</formula>
    </cfRule>
    <cfRule type="cellIs" dxfId="6292" priority="6492" stopIfTrue="1" operator="equal">
      <formula>"D"</formula>
    </cfRule>
    <cfRule type="cellIs" dxfId="6291" priority="6491" stopIfTrue="1" operator="equal">
      <formula>"B"</formula>
    </cfRule>
    <cfRule type="cellIs" dxfId="6290" priority="6490" stopIfTrue="1" operator="equal">
      <formula>"C"</formula>
    </cfRule>
    <cfRule type="cellIs" dxfId="6289" priority="6489" stopIfTrue="1" operator="equal">
      <formula>"D"</formula>
    </cfRule>
    <cfRule type="cellIs" dxfId="6288" priority="6488" stopIfTrue="1" operator="equal">
      <formula>"B"</formula>
    </cfRule>
    <cfRule type="cellIs" dxfId="6287" priority="6487" stopIfTrue="1" operator="equal">
      <formula>"C"</formula>
    </cfRule>
    <cfRule type="cellIs" dxfId="6286" priority="6486" stopIfTrue="1" operator="equal">
      <formula>"D"</formula>
    </cfRule>
    <cfRule type="cellIs" dxfId="6285" priority="6485" stopIfTrue="1" operator="equal">
      <formula>"B"</formula>
    </cfRule>
    <cfRule type="cellIs" dxfId="6284" priority="6484" stopIfTrue="1" operator="equal">
      <formula>"C"</formula>
    </cfRule>
    <cfRule type="cellIs" dxfId="6283" priority="6483" stopIfTrue="1" operator="equal">
      <formula>"D"</formula>
    </cfRule>
    <cfRule type="cellIs" dxfId="6282" priority="6482" stopIfTrue="1" operator="equal">
      <formula>"B"</formula>
    </cfRule>
    <cfRule type="cellIs" dxfId="6281" priority="6481" stopIfTrue="1" operator="equal">
      <formula>"C"</formula>
    </cfRule>
    <cfRule type="cellIs" dxfId="6280" priority="6480" stopIfTrue="1" operator="equal">
      <formula>"D"</formula>
    </cfRule>
    <cfRule type="cellIs" dxfId="6279" priority="6479" stopIfTrue="1" operator="equal">
      <formula>"B"</formula>
    </cfRule>
    <cfRule type="cellIs" dxfId="6278" priority="6478" stopIfTrue="1" operator="equal">
      <formula>"C"</formula>
    </cfRule>
    <cfRule type="cellIs" dxfId="6277" priority="6477" stopIfTrue="1" operator="equal">
      <formula>"D"</formula>
    </cfRule>
    <cfRule type="cellIs" dxfId="6276" priority="6476" stopIfTrue="1" operator="equal">
      <formula>"B"</formula>
    </cfRule>
    <cfRule type="cellIs" dxfId="6275" priority="6475" stopIfTrue="1" operator="equal">
      <formula>"C"</formula>
    </cfRule>
    <cfRule type="cellIs" dxfId="6274" priority="6474" stopIfTrue="1" operator="equal">
      <formula>"D"</formula>
    </cfRule>
    <cfRule type="cellIs" dxfId="6273" priority="6473" stopIfTrue="1" operator="equal">
      <formula>"B"</formula>
    </cfRule>
    <cfRule type="cellIs" dxfId="6272" priority="6472" stopIfTrue="1" operator="equal">
      <formula>"C"</formula>
    </cfRule>
    <cfRule type="cellIs" dxfId="6271" priority="6471" stopIfTrue="1" operator="equal">
      <formula>"D"</formula>
    </cfRule>
    <cfRule type="cellIs" dxfId="6270" priority="6470" stopIfTrue="1" operator="equal">
      <formula>"B"</formula>
    </cfRule>
    <cfRule type="cellIs" dxfId="6269" priority="6469" stopIfTrue="1" operator="equal">
      <formula>"C"</formula>
    </cfRule>
    <cfRule type="cellIs" dxfId="6268" priority="6468" stopIfTrue="1" operator="equal">
      <formula>"D"</formula>
    </cfRule>
    <cfRule type="cellIs" dxfId="6267" priority="6467" stopIfTrue="1" operator="equal">
      <formula>"B"</formula>
    </cfRule>
    <cfRule type="cellIs" dxfId="6266" priority="6466" stopIfTrue="1" operator="equal">
      <formula>"C"</formula>
    </cfRule>
    <cfRule type="cellIs" dxfId="6265" priority="6465" stopIfTrue="1" operator="equal">
      <formula>"D"</formula>
    </cfRule>
    <cfRule type="cellIs" dxfId="6264" priority="6464" stopIfTrue="1" operator="equal">
      <formula>"B"</formula>
    </cfRule>
    <cfRule type="cellIs" dxfId="6263" priority="6463" stopIfTrue="1" operator="equal">
      <formula>"C"</formula>
    </cfRule>
    <cfRule type="cellIs" dxfId="6262" priority="6462" stopIfTrue="1" operator="equal">
      <formula>"D"</formula>
    </cfRule>
    <cfRule type="cellIs" dxfId="6261" priority="6461" stopIfTrue="1" operator="equal">
      <formula>"B"</formula>
    </cfRule>
    <cfRule type="cellIs" dxfId="6260" priority="6460" stopIfTrue="1" operator="equal">
      <formula>"C"</formula>
    </cfRule>
    <cfRule type="cellIs" dxfId="6259" priority="6459" stopIfTrue="1" operator="equal">
      <formula>"D"</formula>
    </cfRule>
    <cfRule type="cellIs" dxfId="6258" priority="6458" stopIfTrue="1" operator="equal">
      <formula>"B"</formula>
    </cfRule>
    <cfRule type="cellIs" dxfId="6257" priority="6457" stopIfTrue="1" operator="equal">
      <formula>"C"</formula>
    </cfRule>
    <cfRule type="cellIs" dxfId="6256" priority="6456" stopIfTrue="1" operator="equal">
      <formula>"D"</formula>
    </cfRule>
    <cfRule type="cellIs" dxfId="6255" priority="6455" stopIfTrue="1" operator="equal">
      <formula>"B"</formula>
    </cfRule>
    <cfRule type="cellIs" dxfId="6254" priority="6454" stopIfTrue="1" operator="equal">
      <formula>"C"</formula>
    </cfRule>
    <cfRule type="cellIs" dxfId="6253" priority="6453" stopIfTrue="1" operator="equal">
      <formula>"D"</formula>
    </cfRule>
    <cfRule type="cellIs" dxfId="6252" priority="6452" stopIfTrue="1" operator="equal">
      <formula>"B"</formula>
    </cfRule>
    <cfRule type="cellIs" dxfId="6251" priority="6451" stopIfTrue="1" operator="equal">
      <formula>"C"</formula>
    </cfRule>
    <cfRule type="cellIs" dxfId="6250" priority="6450" stopIfTrue="1" operator="equal">
      <formula>"D"</formula>
    </cfRule>
    <cfRule type="cellIs" dxfId="6249" priority="6449" stopIfTrue="1" operator="equal">
      <formula>"B"</formula>
    </cfRule>
    <cfRule type="cellIs" dxfId="6248" priority="6448" stopIfTrue="1" operator="equal">
      <formula>"C"</formula>
    </cfRule>
    <cfRule type="cellIs" dxfId="6247" priority="6447" stopIfTrue="1" operator="equal">
      <formula>"D"</formula>
    </cfRule>
    <cfRule type="cellIs" dxfId="6246" priority="6446" stopIfTrue="1" operator="equal">
      <formula>"B"</formula>
    </cfRule>
    <cfRule type="cellIs" dxfId="6245" priority="6445" stopIfTrue="1" operator="equal">
      <formula>"C"</formula>
    </cfRule>
    <cfRule type="cellIs" dxfId="6244" priority="6444" stopIfTrue="1" operator="equal">
      <formula>"D"</formula>
    </cfRule>
    <cfRule type="cellIs" dxfId="6243" priority="6443" stopIfTrue="1" operator="equal">
      <formula>"B"</formula>
    </cfRule>
    <cfRule type="cellIs" dxfId="6242" priority="6442" stopIfTrue="1" operator="equal">
      <formula>"C"</formula>
    </cfRule>
    <cfRule type="cellIs" dxfId="6241" priority="6441" stopIfTrue="1" operator="equal">
      <formula>"D"</formula>
    </cfRule>
    <cfRule type="cellIs" dxfId="6240" priority="6440" stopIfTrue="1" operator="equal">
      <formula>"B"</formula>
    </cfRule>
    <cfRule type="cellIs" dxfId="6239" priority="6439" stopIfTrue="1" operator="equal">
      <formula>"C"</formula>
    </cfRule>
    <cfRule type="cellIs" dxfId="6238" priority="6438" stopIfTrue="1" operator="equal">
      <formula>"D"</formula>
    </cfRule>
    <cfRule type="cellIs" dxfId="6237" priority="6437" stopIfTrue="1" operator="equal">
      <formula>"B"</formula>
    </cfRule>
    <cfRule type="cellIs" dxfId="6236" priority="6436" stopIfTrue="1" operator="equal">
      <formula>"C"</formula>
    </cfRule>
    <cfRule type="cellIs" dxfId="6235" priority="6435" stopIfTrue="1" operator="equal">
      <formula>"D"</formula>
    </cfRule>
    <cfRule type="cellIs" dxfId="6234" priority="6434" stopIfTrue="1" operator="equal">
      <formula>"B"</formula>
    </cfRule>
    <cfRule type="cellIs" dxfId="6233" priority="6433" stopIfTrue="1" operator="equal">
      <formula>"C"</formula>
    </cfRule>
    <cfRule type="cellIs" dxfId="6232" priority="6432" stopIfTrue="1" operator="equal">
      <formula>"D"</formula>
    </cfRule>
    <cfRule type="cellIs" dxfId="6231" priority="6431" stopIfTrue="1" operator="equal">
      <formula>"B"</formula>
    </cfRule>
    <cfRule type="cellIs" dxfId="6230" priority="6430" stopIfTrue="1" operator="equal">
      <formula>"C"</formula>
    </cfRule>
    <cfRule type="cellIs" dxfId="6229" priority="6429" stopIfTrue="1" operator="equal">
      <formula>"D"</formula>
    </cfRule>
    <cfRule type="cellIs" dxfId="6228" priority="6428" stopIfTrue="1" operator="equal">
      <formula>"B"</formula>
    </cfRule>
    <cfRule type="cellIs" dxfId="6227" priority="6427" stopIfTrue="1" operator="equal">
      <formula>"C"</formula>
    </cfRule>
    <cfRule type="cellIs" dxfId="6226" priority="6426" stopIfTrue="1" operator="equal">
      <formula>"D"</formula>
    </cfRule>
    <cfRule type="cellIs" dxfId="6225" priority="6425" stopIfTrue="1" operator="equal">
      <formula>"B"</formula>
    </cfRule>
    <cfRule type="cellIs" dxfId="6224" priority="6424" stopIfTrue="1" operator="equal">
      <formula>"C"</formula>
    </cfRule>
    <cfRule type="cellIs" dxfId="6223" priority="6423" stopIfTrue="1" operator="equal">
      <formula>"D"</formula>
    </cfRule>
    <cfRule type="cellIs" dxfId="6222" priority="6422" stopIfTrue="1" operator="equal">
      <formula>"B"</formula>
    </cfRule>
    <cfRule type="cellIs" dxfId="6221" priority="6421" stopIfTrue="1" operator="equal">
      <formula>"C"</formula>
    </cfRule>
    <cfRule type="cellIs" dxfId="6220" priority="6123" stopIfTrue="1" operator="equal">
      <formula>"D"</formula>
    </cfRule>
    <cfRule type="cellIs" dxfId="6219" priority="6122" stopIfTrue="1" operator="equal">
      <formula>"B"</formula>
    </cfRule>
    <cfRule type="cellIs" dxfId="6218" priority="6121" stopIfTrue="1" operator="equal">
      <formula>"C"</formula>
    </cfRule>
    <cfRule type="cellIs" dxfId="6217" priority="6120" stopIfTrue="1" operator="equal">
      <formula>"D"</formula>
    </cfRule>
    <cfRule type="cellIs" dxfId="6216" priority="6119" stopIfTrue="1" operator="equal">
      <formula>"B"</formula>
    </cfRule>
    <cfRule type="cellIs" dxfId="6215" priority="6118" stopIfTrue="1" operator="equal">
      <formula>"C"</formula>
    </cfRule>
    <cfRule type="cellIs" dxfId="6214" priority="6117" stopIfTrue="1" operator="equal">
      <formula>"D"</formula>
    </cfRule>
    <cfRule type="cellIs" dxfId="6213" priority="6116" stopIfTrue="1" operator="equal">
      <formula>"B"</formula>
    </cfRule>
    <cfRule type="cellIs" dxfId="6212" priority="6115" stopIfTrue="1" operator="equal">
      <formula>"C"</formula>
    </cfRule>
    <cfRule type="cellIs" dxfId="6211" priority="6114" stopIfTrue="1" operator="equal">
      <formula>"D"</formula>
    </cfRule>
    <cfRule type="cellIs" dxfId="6210" priority="6113" stopIfTrue="1" operator="equal">
      <formula>"B"</formula>
    </cfRule>
    <cfRule type="cellIs" dxfId="6209" priority="6112" stopIfTrue="1" operator="equal">
      <formula>"C"</formula>
    </cfRule>
    <cfRule type="cellIs" dxfId="6208" priority="6111" stopIfTrue="1" operator="equal">
      <formula>"D"</formula>
    </cfRule>
    <cfRule type="cellIs" dxfId="6207" priority="6110" stopIfTrue="1" operator="equal">
      <formula>"B"</formula>
    </cfRule>
    <cfRule type="cellIs" dxfId="6206" priority="6109" stopIfTrue="1" operator="equal">
      <formula>"C"</formula>
    </cfRule>
    <cfRule type="cellIs" dxfId="6205" priority="6108" stopIfTrue="1" operator="equal">
      <formula>"D"</formula>
    </cfRule>
    <cfRule type="cellIs" dxfId="6204" priority="6107" stopIfTrue="1" operator="equal">
      <formula>"B"</formula>
    </cfRule>
    <cfRule type="cellIs" dxfId="6203" priority="6106" stopIfTrue="1" operator="equal">
      <formula>"C"</formula>
    </cfRule>
    <cfRule type="cellIs" dxfId="6202" priority="6105" stopIfTrue="1" operator="equal">
      <formula>"D"</formula>
    </cfRule>
    <cfRule type="cellIs" dxfId="6201" priority="6104" stopIfTrue="1" operator="equal">
      <formula>"B"</formula>
    </cfRule>
    <cfRule type="cellIs" dxfId="6200" priority="6103" stopIfTrue="1" operator="equal">
      <formula>"C"</formula>
    </cfRule>
    <cfRule type="cellIs" dxfId="6199" priority="6102" stopIfTrue="1" operator="equal">
      <formula>"D"</formula>
    </cfRule>
    <cfRule type="cellIs" dxfId="6198" priority="6101" stopIfTrue="1" operator="equal">
      <formula>"B"</formula>
    </cfRule>
    <cfRule type="cellIs" dxfId="6197" priority="6100" stopIfTrue="1" operator="equal">
      <formula>"C"</formula>
    </cfRule>
    <cfRule type="cellIs" dxfId="6196" priority="6099" stopIfTrue="1" operator="equal">
      <formula>"D"</formula>
    </cfRule>
    <cfRule type="cellIs" dxfId="6195" priority="6098" stopIfTrue="1" operator="equal">
      <formula>"B"</formula>
    </cfRule>
    <cfRule type="cellIs" dxfId="6194" priority="6097" stopIfTrue="1" operator="equal">
      <formula>"C"</formula>
    </cfRule>
    <cfRule type="cellIs" dxfId="6193" priority="6096" stopIfTrue="1" operator="equal">
      <formula>"D"</formula>
    </cfRule>
    <cfRule type="cellIs" dxfId="6192" priority="6095" stopIfTrue="1" operator="equal">
      <formula>"B"</formula>
    </cfRule>
    <cfRule type="cellIs" dxfId="6191" priority="6094" stopIfTrue="1" operator="equal">
      <formula>"C"</formula>
    </cfRule>
    <cfRule type="cellIs" dxfId="6190" priority="6093" stopIfTrue="1" operator="equal">
      <formula>"D"</formula>
    </cfRule>
    <cfRule type="cellIs" dxfId="6189" priority="6092" stopIfTrue="1" operator="equal">
      <formula>"B"</formula>
    </cfRule>
    <cfRule type="cellIs" dxfId="6188" priority="6091" stopIfTrue="1" operator="equal">
      <formula>"C"</formula>
    </cfRule>
    <cfRule type="cellIs" dxfId="6187" priority="6090" stopIfTrue="1" operator="equal">
      <formula>"D"</formula>
    </cfRule>
    <cfRule type="cellIs" dxfId="6186" priority="6089" stopIfTrue="1" operator="equal">
      <formula>"B"</formula>
    </cfRule>
    <cfRule type="cellIs" dxfId="6185" priority="6088" stopIfTrue="1" operator="equal">
      <formula>"C"</formula>
    </cfRule>
    <cfRule type="cellIs" dxfId="6184" priority="6087" stopIfTrue="1" operator="equal">
      <formula>"D"</formula>
    </cfRule>
    <cfRule type="cellIs" dxfId="6183" priority="6086" stopIfTrue="1" operator="equal">
      <formula>"B"</formula>
    </cfRule>
    <cfRule type="cellIs" dxfId="6182" priority="6085" stopIfTrue="1" operator="equal">
      <formula>"C"</formula>
    </cfRule>
    <cfRule type="cellIs" dxfId="6181" priority="6084" stopIfTrue="1" operator="equal">
      <formula>"D"</formula>
    </cfRule>
    <cfRule type="cellIs" dxfId="6180" priority="6083" stopIfTrue="1" operator="equal">
      <formula>"B"</formula>
    </cfRule>
    <cfRule type="cellIs" dxfId="6179" priority="6082" stopIfTrue="1" operator="equal">
      <formula>"C"</formula>
    </cfRule>
    <cfRule type="cellIs" dxfId="6178" priority="6081" stopIfTrue="1" operator="equal">
      <formula>"D"</formula>
    </cfRule>
    <cfRule type="cellIs" dxfId="6177" priority="6080" stopIfTrue="1" operator="equal">
      <formula>"B"</formula>
    </cfRule>
    <cfRule type="cellIs" dxfId="6176" priority="6079" stopIfTrue="1" operator="equal">
      <formula>"C"</formula>
    </cfRule>
    <cfRule type="cellIs" dxfId="6175" priority="6078" stopIfTrue="1" operator="equal">
      <formula>"D"</formula>
    </cfRule>
    <cfRule type="cellIs" dxfId="6174" priority="6077" stopIfTrue="1" operator="equal">
      <formula>"B"</formula>
    </cfRule>
    <cfRule type="cellIs" dxfId="6173" priority="6076" stopIfTrue="1" operator="equal">
      <formula>"C"</formula>
    </cfRule>
    <cfRule type="cellIs" dxfId="6172" priority="6075" stopIfTrue="1" operator="equal">
      <formula>"D"</formula>
    </cfRule>
    <cfRule type="cellIs" dxfId="6171" priority="6074" stopIfTrue="1" operator="equal">
      <formula>"B"</formula>
    </cfRule>
    <cfRule type="cellIs" dxfId="6170" priority="6073" stopIfTrue="1" operator="equal">
      <formula>"C"</formula>
    </cfRule>
    <cfRule type="cellIs" dxfId="6169" priority="6072" stopIfTrue="1" operator="equal">
      <formula>"D"</formula>
    </cfRule>
    <cfRule type="cellIs" dxfId="6168" priority="6071" stopIfTrue="1" operator="equal">
      <formula>"B"</formula>
    </cfRule>
    <cfRule type="cellIs" dxfId="6167" priority="6070" stopIfTrue="1" operator="equal">
      <formula>"C"</formula>
    </cfRule>
    <cfRule type="cellIs" dxfId="6166" priority="6069" stopIfTrue="1" operator="equal">
      <formula>"D"</formula>
    </cfRule>
    <cfRule type="cellIs" dxfId="6165" priority="6068" stopIfTrue="1" operator="equal">
      <formula>"B"</formula>
    </cfRule>
    <cfRule type="cellIs" dxfId="6164" priority="6067" stopIfTrue="1" operator="equal">
      <formula>"C"</formula>
    </cfRule>
    <cfRule type="cellIs" dxfId="6163" priority="6066" stopIfTrue="1" operator="equal">
      <formula>"D"</formula>
    </cfRule>
    <cfRule type="cellIs" dxfId="6162" priority="6065" stopIfTrue="1" operator="equal">
      <formula>"B"</formula>
    </cfRule>
    <cfRule type="cellIs" dxfId="6161" priority="6064" stopIfTrue="1" operator="equal">
      <formula>"C"</formula>
    </cfRule>
    <cfRule type="cellIs" dxfId="6160" priority="6063" stopIfTrue="1" operator="equal">
      <formula>"D"</formula>
    </cfRule>
    <cfRule type="cellIs" dxfId="6159" priority="6062" stopIfTrue="1" operator="equal">
      <formula>"B"</formula>
    </cfRule>
    <cfRule type="cellIs" dxfId="6158" priority="6061" stopIfTrue="1" operator="equal">
      <formula>"C"</formula>
    </cfRule>
    <cfRule type="cellIs" dxfId="6157" priority="6060" stopIfTrue="1" operator="equal">
      <formula>"D"</formula>
    </cfRule>
    <cfRule type="cellIs" dxfId="6156" priority="6059" stopIfTrue="1" operator="equal">
      <formula>"B"</formula>
    </cfRule>
    <cfRule type="cellIs" dxfId="6155" priority="6058" stopIfTrue="1" operator="equal">
      <formula>"C"</formula>
    </cfRule>
    <cfRule type="cellIs" dxfId="6154" priority="6513" stopIfTrue="1" operator="equal">
      <formula>"D"</formula>
    </cfRule>
    <cfRule type="cellIs" dxfId="6153" priority="6514" stopIfTrue="1" operator="equal">
      <formula>"C"</formula>
    </cfRule>
    <cfRule type="cellIs" dxfId="6152" priority="6512" stopIfTrue="1" operator="equal">
      <formula>"B"</formula>
    </cfRule>
    <cfRule type="cellIs" dxfId="6151" priority="6511" stopIfTrue="1" operator="equal">
      <formula>"C"</formula>
    </cfRule>
    <cfRule type="cellIs" dxfId="6150" priority="6510" stopIfTrue="1" operator="equal">
      <formula>"D"</formula>
    </cfRule>
    <cfRule type="cellIs" dxfId="6149" priority="6509" stopIfTrue="1" operator="equal">
      <formula>"B"</formula>
    </cfRule>
    <cfRule type="cellIs" dxfId="6148" priority="6508" stopIfTrue="1" operator="equal">
      <formula>"C"</formula>
    </cfRule>
    <cfRule type="cellIs" dxfId="6147" priority="6525" stopIfTrue="1" operator="equal">
      <formula>"D"</formula>
    </cfRule>
    <cfRule type="cellIs" dxfId="6146" priority="6524" stopIfTrue="1" operator="equal">
      <formula>"B"</formula>
    </cfRule>
    <cfRule type="cellIs" dxfId="6145" priority="6523" stopIfTrue="1" operator="equal">
      <formula>"C"</formula>
    </cfRule>
    <cfRule type="cellIs" dxfId="6144" priority="6522" stopIfTrue="1" operator="equal">
      <formula>"D"</formula>
    </cfRule>
    <cfRule type="cellIs" dxfId="6143" priority="6521" stopIfTrue="1" operator="equal">
      <formula>"B"</formula>
    </cfRule>
    <cfRule type="cellIs" dxfId="6142" priority="6520" stopIfTrue="1" operator="equal">
      <formula>"C"</formula>
    </cfRule>
    <cfRule type="cellIs" dxfId="6141" priority="6519" stopIfTrue="1" operator="equal">
      <formula>"D"</formula>
    </cfRule>
    <cfRule type="cellIs" dxfId="6140" priority="6518" stopIfTrue="1" operator="equal">
      <formula>"B"</formula>
    </cfRule>
    <cfRule type="cellIs" dxfId="6139" priority="6517" stopIfTrue="1" operator="equal">
      <formula>"C"</formula>
    </cfRule>
    <cfRule type="cellIs" dxfId="6138" priority="6516" stopIfTrue="1" operator="equal">
      <formula>"D"</formula>
    </cfRule>
    <cfRule type="cellIs" dxfId="6137" priority="6515" stopIfTrue="1" operator="equal">
      <formula>"B"</formula>
    </cfRule>
  </conditionalFormatting>
  <conditionalFormatting sqref="H62:H63">
    <cfRule type="cellIs" dxfId="6136" priority="7214" stopIfTrue="1" operator="equal">
      <formula>"B"</formula>
    </cfRule>
    <cfRule type="cellIs" dxfId="6135" priority="7213" stopIfTrue="1" operator="equal">
      <formula>"C"</formula>
    </cfRule>
    <cfRule type="cellIs" dxfId="6134" priority="7212" stopIfTrue="1" operator="equal">
      <formula>"D"</formula>
    </cfRule>
    <cfRule type="cellIs" dxfId="6133" priority="7211" stopIfTrue="1" operator="equal">
      <formula>"B"</formula>
    </cfRule>
    <cfRule type="cellIs" dxfId="6132" priority="7210" stopIfTrue="1" operator="equal">
      <formula>"C"</formula>
    </cfRule>
    <cfRule type="cellIs" dxfId="6131" priority="7209" stopIfTrue="1" operator="equal">
      <formula>"D"</formula>
    </cfRule>
    <cfRule type="cellIs" dxfId="6130" priority="7208" stopIfTrue="1" operator="equal">
      <formula>"B"</formula>
    </cfRule>
    <cfRule type="cellIs" dxfId="6129" priority="7207" stopIfTrue="1" operator="equal">
      <formula>"C"</formula>
    </cfRule>
    <cfRule type="cellIs" dxfId="6128" priority="7206" stopIfTrue="1" operator="equal">
      <formula>"D"</formula>
    </cfRule>
    <cfRule type="cellIs" dxfId="6127" priority="7205" stopIfTrue="1" operator="equal">
      <formula>"B"</formula>
    </cfRule>
    <cfRule type="cellIs" dxfId="6126" priority="7204" stopIfTrue="1" operator="equal">
      <formula>"C"</formula>
    </cfRule>
    <cfRule type="cellIs" dxfId="6125" priority="7203" stopIfTrue="1" operator="equal">
      <formula>"D"</formula>
    </cfRule>
    <cfRule type="cellIs" dxfId="6124" priority="7202" stopIfTrue="1" operator="equal">
      <formula>"B"</formula>
    </cfRule>
    <cfRule type="cellIs" dxfId="6123" priority="7201" stopIfTrue="1" operator="equal">
      <formula>"C"</formula>
    </cfRule>
    <cfRule type="cellIs" dxfId="6122" priority="7200" stopIfTrue="1" operator="equal">
      <formula>"D"</formula>
    </cfRule>
    <cfRule type="cellIs" dxfId="6121" priority="7199" stopIfTrue="1" operator="equal">
      <formula>"B"</formula>
    </cfRule>
    <cfRule type="cellIs" dxfId="6120" priority="7198" stopIfTrue="1" operator="equal">
      <formula>"C"</formula>
    </cfRule>
    <cfRule type="cellIs" dxfId="6119" priority="7197" stopIfTrue="1" operator="equal">
      <formula>"D"</formula>
    </cfRule>
    <cfRule type="cellIs" dxfId="6118" priority="7196" stopIfTrue="1" operator="equal">
      <formula>"B"</formula>
    </cfRule>
    <cfRule type="cellIs" dxfId="6117" priority="7195" stopIfTrue="1" operator="equal">
      <formula>"C"</formula>
    </cfRule>
    <cfRule type="cellIs" dxfId="6116" priority="7194" stopIfTrue="1" operator="equal">
      <formula>"D"</formula>
    </cfRule>
    <cfRule type="cellIs" dxfId="6115" priority="7193" stopIfTrue="1" operator="equal">
      <formula>"B"</formula>
    </cfRule>
    <cfRule type="cellIs" dxfId="6114" priority="7192" stopIfTrue="1" operator="equal">
      <formula>"C"</formula>
    </cfRule>
    <cfRule type="cellIs" dxfId="6113" priority="7191" stopIfTrue="1" operator="equal">
      <formula>"D"</formula>
    </cfRule>
    <cfRule type="cellIs" dxfId="6112" priority="7190" stopIfTrue="1" operator="equal">
      <formula>"B"</formula>
    </cfRule>
    <cfRule type="cellIs" dxfId="6111" priority="7189" stopIfTrue="1" operator="equal">
      <formula>"C"</formula>
    </cfRule>
    <cfRule type="cellIs" dxfId="6110" priority="7188" stopIfTrue="1" operator="equal">
      <formula>"D"</formula>
    </cfRule>
    <cfRule type="cellIs" dxfId="6109" priority="7187" stopIfTrue="1" operator="equal">
      <formula>"B"</formula>
    </cfRule>
    <cfRule type="cellIs" dxfId="6108" priority="7186" stopIfTrue="1" operator="equal">
      <formula>"C"</formula>
    </cfRule>
    <cfRule type="cellIs" dxfId="6107" priority="7175" stopIfTrue="1" operator="equal">
      <formula>"B"</formula>
    </cfRule>
    <cfRule type="cellIs" dxfId="6106" priority="7185" stopIfTrue="1" operator="equal">
      <formula>"D"</formula>
    </cfRule>
    <cfRule type="cellIs" dxfId="6105" priority="7184" stopIfTrue="1" operator="equal">
      <formula>"B"</formula>
    </cfRule>
    <cfRule type="cellIs" dxfId="6104" priority="7183" stopIfTrue="1" operator="equal">
      <formula>"C"</formula>
    </cfRule>
    <cfRule type="cellIs" dxfId="6103" priority="7182" stopIfTrue="1" operator="equal">
      <formula>"D"</formula>
    </cfRule>
    <cfRule type="cellIs" dxfId="6102" priority="7181" stopIfTrue="1" operator="equal">
      <formula>"B"</formula>
    </cfRule>
    <cfRule type="cellIs" dxfId="6101" priority="7180" stopIfTrue="1" operator="equal">
      <formula>"C"</formula>
    </cfRule>
    <cfRule type="cellIs" dxfId="6100" priority="7179" stopIfTrue="1" operator="equal">
      <formula>"D"</formula>
    </cfRule>
    <cfRule type="cellIs" dxfId="6099" priority="7174" stopIfTrue="1" operator="equal">
      <formula>"C"</formula>
    </cfRule>
    <cfRule type="cellIs" dxfId="6098" priority="7178" stopIfTrue="1" operator="equal">
      <formula>"B"</formula>
    </cfRule>
    <cfRule type="cellIs" dxfId="6097" priority="7177" stopIfTrue="1" operator="equal">
      <formula>"C"</formula>
    </cfRule>
    <cfRule type="cellIs" dxfId="6096" priority="7176" stopIfTrue="1" operator="equal">
      <formula>"D"</formula>
    </cfRule>
    <cfRule type="cellIs" dxfId="6095" priority="7227" stopIfTrue="1" operator="equal">
      <formula>"D"</formula>
    </cfRule>
    <cfRule type="cellIs" dxfId="6094" priority="7226" stopIfTrue="1" operator="equal">
      <formula>"B"</formula>
    </cfRule>
    <cfRule type="cellIs" dxfId="6093" priority="7225" stopIfTrue="1" operator="equal">
      <formula>"C"</formula>
    </cfRule>
    <cfRule type="cellIs" dxfId="6092" priority="7224" stopIfTrue="1" operator="equal">
      <formula>"D"</formula>
    </cfRule>
    <cfRule type="cellIs" dxfId="6091" priority="7223" stopIfTrue="1" operator="equal">
      <formula>"B"</formula>
    </cfRule>
    <cfRule type="cellIs" dxfId="6090" priority="7222" stopIfTrue="1" operator="equal">
      <formula>"C"</formula>
    </cfRule>
    <cfRule type="cellIs" dxfId="6089" priority="7221" stopIfTrue="1" operator="equal">
      <formula>"D"</formula>
    </cfRule>
    <cfRule type="cellIs" dxfId="6088" priority="7220" stopIfTrue="1" operator="equal">
      <formula>"B"</formula>
    </cfRule>
    <cfRule type="cellIs" dxfId="6087" priority="7219" stopIfTrue="1" operator="equal">
      <formula>"C"</formula>
    </cfRule>
    <cfRule type="cellIs" dxfId="6086" priority="7218" stopIfTrue="1" operator="equal">
      <formula>"D"</formula>
    </cfRule>
    <cfRule type="cellIs" dxfId="6085" priority="7217" stopIfTrue="1" operator="equal">
      <formula>"B"</formula>
    </cfRule>
    <cfRule type="cellIs" dxfId="6084" priority="7216" stopIfTrue="1" operator="equal">
      <formula>"C"</formula>
    </cfRule>
    <cfRule type="cellIs" dxfId="6083" priority="7215" stopIfTrue="1" operator="equal">
      <formula>"D"</formula>
    </cfRule>
    <cfRule type="cellIs" dxfId="6082" priority="7173" stopIfTrue="1" operator="equal">
      <formula>"D"</formula>
    </cfRule>
    <cfRule type="cellIs" dxfId="6081" priority="7172" stopIfTrue="1" operator="equal">
      <formula>"B"</formula>
    </cfRule>
    <cfRule type="cellIs" dxfId="6080" priority="7171" stopIfTrue="1" operator="equal">
      <formula>"C"</formula>
    </cfRule>
    <cfRule type="cellIs" dxfId="6079" priority="7170" stopIfTrue="1" operator="equal">
      <formula>"D"</formula>
    </cfRule>
    <cfRule type="cellIs" dxfId="6078" priority="7169" stopIfTrue="1" operator="equal">
      <formula>"B"</formula>
    </cfRule>
    <cfRule type="cellIs" dxfId="6077" priority="7168" stopIfTrue="1" operator="equal">
      <formula>"C"</formula>
    </cfRule>
    <cfRule type="cellIs" dxfId="6076" priority="7167" stopIfTrue="1" operator="equal">
      <formula>"D"</formula>
    </cfRule>
    <cfRule type="cellIs" dxfId="6075" priority="7166" stopIfTrue="1" operator="equal">
      <formula>"B"</formula>
    </cfRule>
    <cfRule type="cellIs" dxfId="6074" priority="7165" stopIfTrue="1" operator="equal">
      <formula>"C"</formula>
    </cfRule>
    <cfRule type="cellIs" dxfId="6073" priority="7164" stopIfTrue="1" operator="equal">
      <formula>"D"</formula>
    </cfRule>
    <cfRule type="cellIs" dxfId="6072" priority="7163" stopIfTrue="1" operator="equal">
      <formula>"B"</formula>
    </cfRule>
    <cfRule type="cellIs" dxfId="6071" priority="7162" stopIfTrue="1" operator="equal">
      <formula>"C"</formula>
    </cfRule>
    <cfRule type="cellIs" dxfId="6070" priority="7161" stopIfTrue="1" operator="equal">
      <formula>"D"</formula>
    </cfRule>
    <cfRule type="cellIs" dxfId="6069" priority="7160" stopIfTrue="1" operator="equal">
      <formula>"B"</formula>
    </cfRule>
    <cfRule type="cellIs" dxfId="6068" priority="7159" stopIfTrue="1" operator="equal">
      <formula>"C"</formula>
    </cfRule>
    <cfRule type="cellIs" dxfId="6067" priority="7021" stopIfTrue="1" operator="equal">
      <formula>"C"</formula>
    </cfRule>
    <cfRule type="cellIs" dxfId="6066" priority="7022" stopIfTrue="1" operator="equal">
      <formula>"B"</formula>
    </cfRule>
    <cfRule type="cellIs" dxfId="6065" priority="7023" stopIfTrue="1" operator="equal">
      <formula>"D"</formula>
    </cfRule>
    <cfRule type="cellIs" dxfId="6064" priority="7024" stopIfTrue="1" operator="equal">
      <formula>"C"</formula>
    </cfRule>
    <cfRule type="cellIs" dxfId="6063" priority="7025" stopIfTrue="1" operator="equal">
      <formula>"B"</formula>
    </cfRule>
    <cfRule type="cellIs" dxfId="6062" priority="7026" stopIfTrue="1" operator="equal">
      <formula>"D"</formula>
    </cfRule>
    <cfRule type="cellIs" dxfId="6061" priority="7027" stopIfTrue="1" operator="equal">
      <formula>"C"</formula>
    </cfRule>
    <cfRule type="cellIs" dxfId="6060" priority="7028" stopIfTrue="1" operator="equal">
      <formula>"B"</formula>
    </cfRule>
    <cfRule type="cellIs" dxfId="6059" priority="7029" stopIfTrue="1" operator="equal">
      <formula>"D"</formula>
    </cfRule>
    <cfRule type="cellIs" dxfId="6058" priority="7030" stopIfTrue="1" operator="equal">
      <formula>"C"</formula>
    </cfRule>
    <cfRule type="cellIs" dxfId="6057" priority="7031" stopIfTrue="1" operator="equal">
      <formula>"B"</formula>
    </cfRule>
    <cfRule type="cellIs" dxfId="6056" priority="7032" stopIfTrue="1" operator="equal">
      <formula>"D"</formula>
    </cfRule>
    <cfRule type="cellIs" dxfId="6055" priority="7033" stopIfTrue="1" operator="equal">
      <formula>"C"</formula>
    </cfRule>
    <cfRule type="cellIs" dxfId="6054" priority="7034" stopIfTrue="1" operator="equal">
      <formula>"B"</formula>
    </cfRule>
    <cfRule type="cellIs" dxfId="6053" priority="7035" stopIfTrue="1" operator="equal">
      <formula>"D"</formula>
    </cfRule>
    <cfRule type="cellIs" dxfId="6052" priority="7036" stopIfTrue="1" operator="equal">
      <formula>"C"</formula>
    </cfRule>
    <cfRule type="cellIs" dxfId="6051" priority="7037" stopIfTrue="1" operator="equal">
      <formula>"B"</formula>
    </cfRule>
    <cfRule type="cellIs" dxfId="6050" priority="7038" stopIfTrue="1" operator="equal">
      <formula>"D"</formula>
    </cfRule>
    <cfRule type="cellIs" dxfId="6049" priority="7039" stopIfTrue="1" operator="equal">
      <formula>"C"</formula>
    </cfRule>
    <cfRule type="cellIs" dxfId="6048" priority="7040" stopIfTrue="1" operator="equal">
      <formula>"B"</formula>
    </cfRule>
    <cfRule type="cellIs" dxfId="6047" priority="7041" stopIfTrue="1" operator="equal">
      <formula>"D"</formula>
    </cfRule>
    <cfRule type="cellIs" dxfId="6046" priority="7042" stopIfTrue="1" operator="equal">
      <formula>"C"</formula>
    </cfRule>
    <cfRule type="cellIs" dxfId="6045" priority="7043" stopIfTrue="1" operator="equal">
      <formula>"B"</formula>
    </cfRule>
    <cfRule type="cellIs" dxfId="6044" priority="7044" stopIfTrue="1" operator="equal">
      <formula>"D"</formula>
    </cfRule>
    <cfRule type="cellIs" dxfId="6043" priority="7045" stopIfTrue="1" operator="equal">
      <formula>"C"</formula>
    </cfRule>
    <cfRule type="cellIs" dxfId="6042" priority="7046" stopIfTrue="1" operator="equal">
      <formula>"B"</formula>
    </cfRule>
    <cfRule type="cellIs" dxfId="6041" priority="7047" stopIfTrue="1" operator="equal">
      <formula>"D"</formula>
    </cfRule>
  </conditionalFormatting>
  <conditionalFormatting sqref="H62:H66">
    <cfRule type="cellIs" dxfId="6040" priority="6840" stopIfTrue="1" operator="equal">
      <formula>"D"</formula>
    </cfRule>
    <cfRule type="cellIs" dxfId="6039" priority="6839" stopIfTrue="1" operator="equal">
      <formula>"B"</formula>
    </cfRule>
  </conditionalFormatting>
  <conditionalFormatting sqref="H62:H68">
    <cfRule type="cellIs" dxfId="6038" priority="6838" stopIfTrue="1" operator="equal">
      <formula>"C"</formula>
    </cfRule>
  </conditionalFormatting>
  <conditionalFormatting sqref="H62:H73 H75:H76 H80">
    <cfRule type="cellIs" dxfId="6037" priority="7153" stopIfTrue="1" operator="equal">
      <formula>"C"</formula>
    </cfRule>
  </conditionalFormatting>
  <conditionalFormatting sqref="H62:H73 H75:H76">
    <cfRule type="cellIs" dxfId="6036" priority="7048" stopIfTrue="1" operator="equal">
      <formula>"C"</formula>
    </cfRule>
  </conditionalFormatting>
  <conditionalFormatting sqref="H64:H66">
    <cfRule type="cellIs" dxfId="6035" priority="6761" stopIfTrue="1" operator="equal">
      <formula>"B"</formula>
    </cfRule>
    <cfRule type="cellIs" dxfId="6034" priority="6762" stopIfTrue="1" operator="equal">
      <formula>"D"</formula>
    </cfRule>
    <cfRule type="cellIs" dxfId="6033" priority="6763" stopIfTrue="1" operator="equal">
      <formula>"C"</formula>
    </cfRule>
    <cfRule type="cellIs" dxfId="6032" priority="6764" stopIfTrue="1" operator="equal">
      <formula>"B"</formula>
    </cfRule>
    <cfRule type="cellIs" dxfId="6031" priority="6765" stopIfTrue="1" operator="equal">
      <formula>"D"</formula>
    </cfRule>
    <cfRule type="cellIs" dxfId="6030" priority="6766" stopIfTrue="1" operator="equal">
      <formula>"C"</formula>
    </cfRule>
    <cfRule type="cellIs" dxfId="6029" priority="6767" stopIfTrue="1" operator="equal">
      <formula>"B"</formula>
    </cfRule>
    <cfRule type="cellIs" dxfId="6028" priority="6768" stopIfTrue="1" operator="equal">
      <formula>"D"</formula>
    </cfRule>
    <cfRule type="cellIs" dxfId="6027" priority="6769" stopIfTrue="1" operator="equal">
      <formula>"C"</formula>
    </cfRule>
    <cfRule type="cellIs" dxfId="6026" priority="6770" stopIfTrue="1" operator="equal">
      <formula>"B"</formula>
    </cfRule>
    <cfRule type="cellIs" dxfId="6025" priority="6771" stopIfTrue="1" operator="equal">
      <formula>"D"</formula>
    </cfRule>
    <cfRule type="cellIs" dxfId="6024" priority="6772" stopIfTrue="1" operator="equal">
      <formula>"C"</formula>
    </cfRule>
    <cfRule type="cellIs" dxfId="6023" priority="6773" stopIfTrue="1" operator="equal">
      <formula>"B"</formula>
    </cfRule>
    <cfRule type="cellIs" dxfId="6022" priority="6774" stopIfTrue="1" operator="equal">
      <formula>"D"</formula>
    </cfRule>
    <cfRule type="cellIs" dxfId="6021" priority="6775" stopIfTrue="1" operator="equal">
      <formula>"C"</formula>
    </cfRule>
    <cfRule type="cellIs" dxfId="6020" priority="6776" stopIfTrue="1" operator="equal">
      <formula>"B"</formula>
    </cfRule>
    <cfRule type="cellIs" dxfId="6019" priority="6777" stopIfTrue="1" operator="equal">
      <formula>"D"</formula>
    </cfRule>
    <cfRule type="cellIs" dxfId="6018" priority="6778" stopIfTrue="1" operator="equal">
      <formula>"C"</formula>
    </cfRule>
    <cfRule type="cellIs" dxfId="6017" priority="6779" stopIfTrue="1" operator="equal">
      <formula>"B"</formula>
    </cfRule>
    <cfRule type="cellIs" dxfId="6016" priority="6780" stopIfTrue="1" operator="equal">
      <formula>"D"</formula>
    </cfRule>
    <cfRule type="cellIs" dxfId="6015" priority="6781" stopIfTrue="1" operator="equal">
      <formula>"C"</formula>
    </cfRule>
    <cfRule type="cellIs" dxfId="6014" priority="6782" stopIfTrue="1" operator="equal">
      <formula>"B"</formula>
    </cfRule>
    <cfRule type="cellIs" dxfId="6013" priority="6783" stopIfTrue="1" operator="equal">
      <formula>"D"</formula>
    </cfRule>
    <cfRule type="cellIs" dxfId="6012" priority="6784" stopIfTrue="1" operator="equal">
      <formula>"C"</formula>
    </cfRule>
    <cfRule type="cellIs" dxfId="6011" priority="6785" stopIfTrue="1" operator="equal">
      <formula>"B"</formula>
    </cfRule>
    <cfRule type="cellIs" dxfId="6010" priority="6786" stopIfTrue="1" operator="equal">
      <formula>"D"</formula>
    </cfRule>
    <cfRule type="cellIs" dxfId="6009" priority="6787" stopIfTrue="1" operator="equal">
      <formula>"C"</formula>
    </cfRule>
    <cfRule type="cellIs" dxfId="6008" priority="6788" stopIfTrue="1" operator="equal">
      <formula>"B"</formula>
    </cfRule>
    <cfRule type="cellIs" dxfId="6007" priority="6789" stopIfTrue="1" operator="equal">
      <formula>"D"</formula>
    </cfRule>
    <cfRule type="cellIs" dxfId="6006" priority="6790" stopIfTrue="1" operator="equal">
      <formula>"C"</formula>
    </cfRule>
    <cfRule type="cellIs" dxfId="6005" priority="6791" stopIfTrue="1" operator="equal">
      <formula>"B"</formula>
    </cfRule>
    <cfRule type="cellIs" dxfId="6004" priority="6792" stopIfTrue="1" operator="equal">
      <formula>"D"</formula>
    </cfRule>
    <cfRule type="cellIs" dxfId="6003" priority="6793" stopIfTrue="1" operator="equal">
      <formula>"C"</formula>
    </cfRule>
    <cfRule type="cellIs" dxfId="6002" priority="6794" stopIfTrue="1" operator="equal">
      <formula>"B"</formula>
    </cfRule>
    <cfRule type="cellIs" dxfId="6001" priority="6796" stopIfTrue="1" operator="equal">
      <formula>"C"</formula>
    </cfRule>
    <cfRule type="cellIs" dxfId="6000" priority="6797" stopIfTrue="1" operator="equal">
      <formula>"B"</formula>
    </cfRule>
    <cfRule type="cellIs" dxfId="5999" priority="6798" stopIfTrue="1" operator="equal">
      <formula>"D"</formula>
    </cfRule>
    <cfRule type="cellIs" dxfId="5998" priority="6799" stopIfTrue="1" operator="equal">
      <formula>"C"</formula>
    </cfRule>
    <cfRule type="cellIs" dxfId="5997" priority="6800" stopIfTrue="1" operator="equal">
      <formula>"B"</formula>
    </cfRule>
    <cfRule type="cellIs" dxfId="5996" priority="6801" stopIfTrue="1" operator="equal">
      <formula>"D"</formula>
    </cfRule>
    <cfRule type="cellIs" dxfId="5995" priority="6802" stopIfTrue="1" operator="equal">
      <formula>"C"</formula>
    </cfRule>
    <cfRule type="cellIs" dxfId="5994" priority="6803" stopIfTrue="1" operator="equal">
      <formula>"B"</formula>
    </cfRule>
    <cfRule type="cellIs" dxfId="5993" priority="6804" stopIfTrue="1" operator="equal">
      <formula>"D"</formula>
    </cfRule>
    <cfRule type="cellIs" dxfId="5992" priority="6805" stopIfTrue="1" operator="equal">
      <formula>"C"</formula>
    </cfRule>
    <cfRule type="cellIs" dxfId="5991" priority="6806" stopIfTrue="1" operator="equal">
      <formula>"B"</formula>
    </cfRule>
    <cfRule type="cellIs" dxfId="5990" priority="6807" stopIfTrue="1" operator="equal">
      <formula>"D"</formula>
    </cfRule>
    <cfRule type="cellIs" dxfId="5989" priority="6795" stopIfTrue="1" operator="equal">
      <formula>"D"</formula>
    </cfRule>
    <cfRule type="cellIs" dxfId="5988" priority="6750" stopIfTrue="1" operator="equal">
      <formula>"D"</formula>
    </cfRule>
    <cfRule type="cellIs" dxfId="5987" priority="6713" stopIfTrue="1" operator="equal">
      <formula>"B"</formula>
    </cfRule>
    <cfRule type="cellIs" dxfId="5986" priority="6714" stopIfTrue="1" operator="equal">
      <formula>"D"</formula>
    </cfRule>
    <cfRule type="cellIs" dxfId="5985" priority="6715" stopIfTrue="1" operator="equal">
      <formula>"C"</formula>
    </cfRule>
    <cfRule type="cellIs" dxfId="5984" priority="6716" stopIfTrue="1" operator="equal">
      <formula>"B"</formula>
    </cfRule>
    <cfRule type="cellIs" dxfId="5983" priority="6717" stopIfTrue="1" operator="equal">
      <formula>"D"</formula>
    </cfRule>
    <cfRule type="cellIs" dxfId="5982" priority="6718" stopIfTrue="1" operator="equal">
      <formula>"C"</formula>
    </cfRule>
    <cfRule type="cellIs" dxfId="5981" priority="6719" stopIfTrue="1" operator="equal">
      <formula>"B"</formula>
    </cfRule>
    <cfRule type="cellIs" dxfId="5980" priority="6720" stopIfTrue="1" operator="equal">
      <formula>"D"</formula>
    </cfRule>
    <cfRule type="cellIs" dxfId="5979" priority="6721" stopIfTrue="1" operator="equal">
      <formula>"C"</formula>
    </cfRule>
    <cfRule type="cellIs" dxfId="5978" priority="6722" stopIfTrue="1" operator="equal">
      <formula>"B"</formula>
    </cfRule>
    <cfRule type="cellIs" dxfId="5977" priority="6723" stopIfTrue="1" operator="equal">
      <formula>"D"</formula>
    </cfRule>
    <cfRule type="cellIs" dxfId="5976" priority="6724" stopIfTrue="1" operator="equal">
      <formula>"C"</formula>
    </cfRule>
    <cfRule type="cellIs" dxfId="5975" priority="6725" stopIfTrue="1" operator="equal">
      <formula>"B"</formula>
    </cfRule>
    <cfRule type="cellIs" dxfId="5974" priority="6726" stopIfTrue="1" operator="equal">
      <formula>"D"</formula>
    </cfRule>
    <cfRule type="cellIs" dxfId="5973" priority="6727" stopIfTrue="1" operator="equal">
      <formula>"C"</formula>
    </cfRule>
    <cfRule type="cellIs" dxfId="5972" priority="6808" stopIfTrue="1" operator="equal">
      <formula>"C"</formula>
    </cfRule>
    <cfRule type="cellIs" dxfId="5971" priority="6809" stopIfTrue="1" operator="equal">
      <formula>"B"</formula>
    </cfRule>
    <cfRule type="cellIs" dxfId="5970" priority="6728" stopIfTrue="1" operator="equal">
      <formula>"B"</formula>
    </cfRule>
    <cfRule type="cellIs" dxfId="5969" priority="6810" stopIfTrue="1" operator="equal">
      <formula>"D"</formula>
    </cfRule>
    <cfRule type="cellIs" dxfId="5968" priority="6811" stopIfTrue="1" operator="equal">
      <formula>"C"</formula>
    </cfRule>
    <cfRule type="cellIs" dxfId="5967" priority="6812" stopIfTrue="1" operator="equal">
      <formula>"B"</formula>
    </cfRule>
    <cfRule type="cellIs" dxfId="5966" priority="6813" stopIfTrue="1" operator="equal">
      <formula>"D"</formula>
    </cfRule>
    <cfRule type="cellIs" dxfId="5965" priority="6814" stopIfTrue="1" operator="equal">
      <formula>"C"</formula>
    </cfRule>
    <cfRule type="cellIs" dxfId="5964" priority="6815" stopIfTrue="1" operator="equal">
      <formula>"B"</formula>
    </cfRule>
    <cfRule type="cellIs" dxfId="5963" priority="6816" stopIfTrue="1" operator="equal">
      <formula>"D"</formula>
    </cfRule>
    <cfRule type="cellIs" dxfId="5962" priority="6817" stopIfTrue="1" operator="equal">
      <formula>"C"</formula>
    </cfRule>
    <cfRule type="cellIs" dxfId="5961" priority="6818" stopIfTrue="1" operator="equal">
      <formula>"B"</formula>
    </cfRule>
    <cfRule type="cellIs" dxfId="5960" priority="6819" stopIfTrue="1" operator="equal">
      <formula>"D"</formula>
    </cfRule>
    <cfRule type="cellIs" dxfId="5959" priority="6820" stopIfTrue="1" operator="equal">
      <formula>"C"</formula>
    </cfRule>
    <cfRule type="cellIs" dxfId="5958" priority="6821" stopIfTrue="1" operator="equal">
      <formula>"B"</formula>
    </cfRule>
    <cfRule type="cellIs" dxfId="5957" priority="6822" stopIfTrue="1" operator="equal">
      <formula>"D"</formula>
    </cfRule>
    <cfRule type="cellIs" dxfId="5956" priority="6823" stopIfTrue="1" operator="equal">
      <formula>"C"</formula>
    </cfRule>
    <cfRule type="cellIs" dxfId="5955" priority="6824" stopIfTrue="1" operator="equal">
      <formula>"B"</formula>
    </cfRule>
    <cfRule type="cellIs" dxfId="5954" priority="6825" stopIfTrue="1" operator="equal">
      <formula>"D"</formula>
    </cfRule>
    <cfRule type="cellIs" dxfId="5953" priority="6826" stopIfTrue="1" operator="equal">
      <formula>"C"</formula>
    </cfRule>
    <cfRule type="cellIs" dxfId="5952" priority="6827" stopIfTrue="1" operator="equal">
      <formula>"B"</formula>
    </cfRule>
    <cfRule type="cellIs" dxfId="5951" priority="6828" stopIfTrue="1" operator="equal">
      <formula>"D"</formula>
    </cfRule>
    <cfRule type="cellIs" dxfId="5950" priority="6829" stopIfTrue="1" operator="equal">
      <formula>"C"</formula>
    </cfRule>
    <cfRule type="cellIs" dxfId="5949" priority="6830" stopIfTrue="1" operator="equal">
      <formula>"B"</formula>
    </cfRule>
    <cfRule type="cellIs" dxfId="5948" priority="6831" stopIfTrue="1" operator="equal">
      <formula>"D"</formula>
    </cfRule>
    <cfRule type="cellIs" dxfId="5947" priority="6701" stopIfTrue="1" operator="equal">
      <formula>"B"</formula>
    </cfRule>
    <cfRule type="cellIs" dxfId="5946" priority="6832" stopIfTrue="1" operator="equal">
      <formula>"C"</formula>
    </cfRule>
    <cfRule type="cellIs" dxfId="5945" priority="6833" stopIfTrue="1" operator="equal">
      <formula>"B"</formula>
    </cfRule>
    <cfRule type="cellIs" dxfId="5944" priority="6834" stopIfTrue="1" operator="equal">
      <formula>"D"</formula>
    </cfRule>
    <cfRule type="cellIs" dxfId="5943" priority="6835" stopIfTrue="1" operator="equal">
      <formula>"C"</formula>
    </cfRule>
    <cfRule type="cellIs" dxfId="5942" priority="6836" stopIfTrue="1" operator="equal">
      <formula>"B"</formula>
    </cfRule>
    <cfRule type="cellIs" dxfId="5941" priority="6837" stopIfTrue="1" operator="equal">
      <formula>"D"</formula>
    </cfRule>
    <cfRule type="cellIs" dxfId="5940" priority="6729" stopIfTrue="1" operator="equal">
      <formula>"D"</formula>
    </cfRule>
    <cfRule type="cellIs" dxfId="5939" priority="6730" stopIfTrue="1" operator="equal">
      <formula>"C"</formula>
    </cfRule>
    <cfRule type="cellIs" dxfId="5938" priority="6731" stopIfTrue="1" operator="equal">
      <formula>"B"</formula>
    </cfRule>
    <cfRule type="cellIs" dxfId="5937" priority="6732" stopIfTrue="1" operator="equal">
      <formula>"D"</formula>
    </cfRule>
    <cfRule type="cellIs" dxfId="5936" priority="6733" stopIfTrue="1" operator="equal">
      <formula>"C"</formula>
    </cfRule>
    <cfRule type="cellIs" dxfId="5935" priority="6734" stopIfTrue="1" operator="equal">
      <formula>"B"</formula>
    </cfRule>
    <cfRule type="cellIs" dxfId="5934" priority="6735" stopIfTrue="1" operator="equal">
      <formula>"D"</formula>
    </cfRule>
    <cfRule type="cellIs" dxfId="5933" priority="6736" stopIfTrue="1" operator="equal">
      <formula>"C"</formula>
    </cfRule>
    <cfRule type="cellIs" dxfId="5932" priority="6737" stopIfTrue="1" operator="equal">
      <formula>"B"</formula>
    </cfRule>
    <cfRule type="cellIs" dxfId="5931" priority="6738" stopIfTrue="1" operator="equal">
      <formula>"D"</formula>
    </cfRule>
    <cfRule type="cellIs" dxfId="5930" priority="6739" stopIfTrue="1" operator="equal">
      <formula>"C"</formula>
    </cfRule>
    <cfRule type="cellIs" dxfId="5929" priority="6740" stopIfTrue="1" operator="equal">
      <formula>"B"</formula>
    </cfRule>
    <cfRule type="cellIs" dxfId="5928" priority="6741" stopIfTrue="1" operator="equal">
      <formula>"D"</formula>
    </cfRule>
    <cfRule type="cellIs" dxfId="5927" priority="6742" stopIfTrue="1" operator="equal">
      <formula>"C"</formula>
    </cfRule>
    <cfRule type="cellIs" dxfId="5926" priority="6743" stopIfTrue="1" operator="equal">
      <formula>"B"</formula>
    </cfRule>
    <cfRule type="cellIs" dxfId="5925" priority="6744" stopIfTrue="1" operator="equal">
      <formula>"D"</formula>
    </cfRule>
    <cfRule type="cellIs" dxfId="5924" priority="6745" stopIfTrue="1" operator="equal">
      <formula>"C"</formula>
    </cfRule>
    <cfRule type="cellIs" dxfId="5923" priority="6746" stopIfTrue="1" operator="equal">
      <formula>"B"</formula>
    </cfRule>
    <cfRule type="cellIs" dxfId="5922" priority="6747" stopIfTrue="1" operator="equal">
      <formula>"D"</formula>
    </cfRule>
    <cfRule type="cellIs" dxfId="5921" priority="6748" stopIfTrue="1" operator="equal">
      <formula>"C"</formula>
    </cfRule>
    <cfRule type="cellIs" dxfId="5920" priority="6749" stopIfTrue="1" operator="equal">
      <formula>"B"</formula>
    </cfRule>
    <cfRule type="cellIs" dxfId="5919" priority="6751" stopIfTrue="1" operator="equal">
      <formula>"C"</formula>
    </cfRule>
    <cfRule type="cellIs" dxfId="5918" priority="6752" stopIfTrue="1" operator="equal">
      <formula>"B"</formula>
    </cfRule>
    <cfRule type="cellIs" dxfId="5917" priority="6753" stopIfTrue="1" operator="equal">
      <formula>"D"</formula>
    </cfRule>
    <cfRule type="cellIs" dxfId="5916" priority="6754" stopIfTrue="1" operator="equal">
      <formula>"C"</formula>
    </cfRule>
    <cfRule type="cellIs" dxfId="5915" priority="6755" stopIfTrue="1" operator="equal">
      <formula>"B"</formula>
    </cfRule>
    <cfRule type="cellIs" dxfId="5914" priority="6756" stopIfTrue="1" operator="equal">
      <formula>"D"</formula>
    </cfRule>
    <cfRule type="cellIs" dxfId="5913" priority="6757" stopIfTrue="1" operator="equal">
      <formula>"C"</formula>
    </cfRule>
    <cfRule type="cellIs" dxfId="5912" priority="6758" stopIfTrue="1" operator="equal">
      <formula>"B"</formula>
    </cfRule>
    <cfRule type="cellIs" dxfId="5911" priority="6759" stopIfTrue="1" operator="equal">
      <formula>"D"</formula>
    </cfRule>
    <cfRule type="cellIs" dxfId="5910" priority="6760" stopIfTrue="1" operator="equal">
      <formula>"C"</formula>
    </cfRule>
    <cfRule type="cellIs" dxfId="5909" priority="6664" stopIfTrue="1" operator="equal">
      <formula>"C"</formula>
    </cfRule>
    <cfRule type="cellIs" dxfId="5908" priority="6665" stopIfTrue="1" operator="equal">
      <formula>"B"</formula>
    </cfRule>
    <cfRule type="cellIs" dxfId="5907" priority="6666" stopIfTrue="1" operator="equal">
      <formula>"D"</formula>
    </cfRule>
    <cfRule type="cellIs" dxfId="5906" priority="6667" stopIfTrue="1" operator="equal">
      <formula>"C"</formula>
    </cfRule>
    <cfRule type="cellIs" dxfId="5905" priority="6668" stopIfTrue="1" operator="equal">
      <formula>"B"</formula>
    </cfRule>
    <cfRule type="cellIs" dxfId="5904" priority="6669" stopIfTrue="1" operator="equal">
      <formula>"D"</formula>
    </cfRule>
    <cfRule type="cellIs" dxfId="5903" priority="6670" stopIfTrue="1" operator="equal">
      <formula>"C"</formula>
    </cfRule>
    <cfRule type="cellIs" dxfId="5902" priority="6671" stopIfTrue="1" operator="equal">
      <formula>"B"</formula>
    </cfRule>
    <cfRule type="cellIs" dxfId="5901" priority="6672" stopIfTrue="1" operator="equal">
      <formula>"D"</formula>
    </cfRule>
    <cfRule type="cellIs" dxfId="5900" priority="6673" stopIfTrue="1" operator="equal">
      <formula>"C"</formula>
    </cfRule>
    <cfRule type="cellIs" dxfId="5899" priority="6674" stopIfTrue="1" operator="equal">
      <formula>"B"</formula>
    </cfRule>
    <cfRule type="cellIs" dxfId="5898" priority="6675" stopIfTrue="1" operator="equal">
      <formula>"D"</formula>
    </cfRule>
    <cfRule type="cellIs" dxfId="5897" priority="6676" stopIfTrue="1" operator="equal">
      <formula>"C"</formula>
    </cfRule>
    <cfRule type="cellIs" dxfId="5896" priority="6677" stopIfTrue="1" operator="equal">
      <formula>"B"</formula>
    </cfRule>
    <cfRule type="cellIs" dxfId="5895" priority="6678" stopIfTrue="1" operator="equal">
      <formula>"D"</formula>
    </cfRule>
    <cfRule type="cellIs" dxfId="5894" priority="6679" stopIfTrue="1" operator="equal">
      <formula>"C"</formula>
    </cfRule>
    <cfRule type="cellIs" dxfId="5893" priority="6680" stopIfTrue="1" operator="equal">
      <formula>"B"</formula>
    </cfRule>
    <cfRule type="cellIs" dxfId="5892" priority="6681" stopIfTrue="1" operator="equal">
      <formula>"D"</formula>
    </cfRule>
    <cfRule type="cellIs" dxfId="5891" priority="6682" stopIfTrue="1" operator="equal">
      <formula>"C"</formula>
    </cfRule>
    <cfRule type="cellIs" dxfId="5890" priority="6683" stopIfTrue="1" operator="equal">
      <formula>"B"</formula>
    </cfRule>
    <cfRule type="cellIs" dxfId="5889" priority="6684" stopIfTrue="1" operator="equal">
      <formula>"D"</formula>
    </cfRule>
    <cfRule type="cellIs" dxfId="5888" priority="6685" stopIfTrue="1" operator="equal">
      <formula>"C"</formula>
    </cfRule>
    <cfRule type="cellIs" dxfId="5887" priority="6686" stopIfTrue="1" operator="equal">
      <formula>"B"</formula>
    </cfRule>
    <cfRule type="cellIs" dxfId="5886" priority="6687" stopIfTrue="1" operator="equal">
      <formula>"D"</formula>
    </cfRule>
    <cfRule type="cellIs" dxfId="5885" priority="6688" stopIfTrue="1" operator="equal">
      <formula>"C"</formula>
    </cfRule>
    <cfRule type="cellIs" dxfId="5884" priority="6689" stopIfTrue="1" operator="equal">
      <formula>"B"</formula>
    </cfRule>
    <cfRule type="cellIs" dxfId="5883" priority="6690" stopIfTrue="1" operator="equal">
      <formula>"D"</formula>
    </cfRule>
    <cfRule type="cellIs" dxfId="5882" priority="6691" stopIfTrue="1" operator="equal">
      <formula>"C"</formula>
    </cfRule>
    <cfRule type="cellIs" dxfId="5881" priority="6692" stopIfTrue="1" operator="equal">
      <formula>"B"</formula>
    </cfRule>
    <cfRule type="cellIs" dxfId="5880" priority="6693" stopIfTrue="1" operator="equal">
      <formula>"D"</formula>
    </cfRule>
    <cfRule type="cellIs" dxfId="5879" priority="6694" stopIfTrue="1" operator="equal">
      <formula>"C"</formula>
    </cfRule>
    <cfRule type="cellIs" dxfId="5878" priority="6695" stopIfTrue="1" operator="equal">
      <formula>"B"</formula>
    </cfRule>
    <cfRule type="cellIs" dxfId="5877" priority="6696" stopIfTrue="1" operator="equal">
      <formula>"D"</formula>
    </cfRule>
    <cfRule type="cellIs" dxfId="5876" priority="6697" stopIfTrue="1" operator="equal">
      <formula>"C"</formula>
    </cfRule>
    <cfRule type="cellIs" dxfId="5875" priority="6698" stopIfTrue="1" operator="equal">
      <formula>"B"</formula>
    </cfRule>
    <cfRule type="cellIs" dxfId="5874" priority="6699" stopIfTrue="1" operator="equal">
      <formula>"D"</formula>
    </cfRule>
    <cfRule type="cellIs" dxfId="5873" priority="6700" stopIfTrue="1" operator="equal">
      <formula>"C"</formula>
    </cfRule>
    <cfRule type="cellIs" dxfId="5872" priority="6702" stopIfTrue="1" operator="equal">
      <formula>"D"</formula>
    </cfRule>
    <cfRule type="cellIs" dxfId="5871" priority="6703" stopIfTrue="1" operator="equal">
      <formula>"C"</formula>
    </cfRule>
    <cfRule type="cellIs" dxfId="5870" priority="6704" stopIfTrue="1" operator="equal">
      <formula>"B"</formula>
    </cfRule>
    <cfRule type="cellIs" dxfId="5869" priority="6705" stopIfTrue="1" operator="equal">
      <formula>"D"</formula>
    </cfRule>
    <cfRule type="cellIs" dxfId="5868" priority="6706" stopIfTrue="1" operator="equal">
      <formula>"C"</formula>
    </cfRule>
    <cfRule type="cellIs" dxfId="5867" priority="6707" stopIfTrue="1" operator="equal">
      <formula>"B"</formula>
    </cfRule>
    <cfRule type="cellIs" dxfId="5866" priority="6708" stopIfTrue="1" operator="equal">
      <formula>"D"</formula>
    </cfRule>
    <cfRule type="cellIs" dxfId="5865" priority="6709" stopIfTrue="1" operator="equal">
      <formula>"C"</formula>
    </cfRule>
    <cfRule type="cellIs" dxfId="5864" priority="6710" stopIfTrue="1" operator="equal">
      <formula>"B"</formula>
    </cfRule>
    <cfRule type="cellIs" dxfId="5863" priority="6711" stopIfTrue="1" operator="equal">
      <formula>"D"</formula>
    </cfRule>
    <cfRule type="cellIs" dxfId="5862" priority="6712" stopIfTrue="1" operator="equal">
      <formula>"C"</formula>
    </cfRule>
  </conditionalFormatting>
  <conditionalFormatting sqref="H64:H73 H75:H76 H80">
    <cfRule type="cellIs" dxfId="5861" priority="7123" stopIfTrue="1" operator="equal">
      <formula>"C"</formula>
    </cfRule>
    <cfRule type="cellIs" dxfId="5860" priority="7132" stopIfTrue="1" operator="equal">
      <formula>"C"</formula>
    </cfRule>
    <cfRule type="cellIs" dxfId="5859" priority="7087" stopIfTrue="1" operator="equal">
      <formula>"C"</formula>
    </cfRule>
    <cfRule type="cellIs" dxfId="5858" priority="7108" stopIfTrue="1" operator="equal">
      <formula>"C"</formula>
    </cfRule>
    <cfRule type="cellIs" dxfId="5857" priority="7138" stopIfTrue="1" operator="equal">
      <formula>"C"</formula>
    </cfRule>
    <cfRule type="cellIs" dxfId="5856" priority="7120" stopIfTrue="1" operator="equal">
      <formula>"C"</formula>
    </cfRule>
    <cfRule type="cellIs" dxfId="5855" priority="7105" stopIfTrue="1" operator="equal">
      <formula>"C"</formula>
    </cfRule>
    <cfRule type="cellIs" dxfId="5854" priority="7147" stopIfTrue="1" operator="equal">
      <formula>"C"</formula>
    </cfRule>
    <cfRule type="cellIs" dxfId="5853" priority="7129" stopIfTrue="1" operator="equal">
      <formula>"C"</formula>
    </cfRule>
    <cfRule type="cellIs" dxfId="5852" priority="7102" stopIfTrue="1" operator="equal">
      <formula>"C"</formula>
    </cfRule>
    <cfRule type="cellIs" dxfId="5851" priority="7141" stopIfTrue="1" operator="equal">
      <formula>"C"</formula>
    </cfRule>
    <cfRule type="cellIs" dxfId="5850" priority="7117" stopIfTrue="1" operator="equal">
      <formula>"C"</formula>
    </cfRule>
    <cfRule type="cellIs" dxfId="5849" priority="7099" stopIfTrue="1" operator="equal">
      <formula>"C"</formula>
    </cfRule>
    <cfRule type="cellIs" dxfId="5848" priority="7135" stopIfTrue="1" operator="equal">
      <formula>"C"</formula>
    </cfRule>
    <cfRule type="cellIs" dxfId="5847" priority="7126" stopIfTrue="1" operator="equal">
      <formula>"C"</formula>
    </cfRule>
    <cfRule type="cellIs" dxfId="5846" priority="7096" stopIfTrue="1" operator="equal">
      <formula>"C"</formula>
    </cfRule>
    <cfRule type="cellIs" dxfId="5845" priority="7114" stopIfTrue="1" operator="equal">
      <formula>"C"</formula>
    </cfRule>
    <cfRule type="cellIs" dxfId="5844" priority="7144" stopIfTrue="1" operator="equal">
      <formula>"C"</formula>
    </cfRule>
    <cfRule type="cellIs" dxfId="5843" priority="7093" stopIfTrue="1" operator="equal">
      <formula>"C"</formula>
    </cfRule>
    <cfRule type="cellIs" dxfId="5842" priority="7150" stopIfTrue="1" operator="equal">
      <formula>"C"</formula>
    </cfRule>
    <cfRule type="cellIs" dxfId="5841" priority="7111" stopIfTrue="1" operator="equal">
      <formula>"C"</formula>
    </cfRule>
    <cfRule type="cellIs" dxfId="5840" priority="7090" stopIfTrue="1" operator="equal">
      <formula>"C"</formula>
    </cfRule>
  </conditionalFormatting>
  <conditionalFormatting sqref="H67:H68">
    <cfRule type="cellIs" dxfId="5839" priority="6912" stopIfTrue="1" operator="equal">
      <formula>"D"</formula>
    </cfRule>
    <cfRule type="cellIs" dxfId="5838" priority="6911" stopIfTrue="1" operator="equal">
      <formula>"B"</formula>
    </cfRule>
    <cfRule type="cellIs" dxfId="5837" priority="6910" stopIfTrue="1" operator="equal">
      <formula>"C"</formula>
    </cfRule>
    <cfRule type="cellIs" dxfId="5836" priority="6909" stopIfTrue="1" operator="equal">
      <formula>"D"</formula>
    </cfRule>
    <cfRule type="cellIs" dxfId="5835" priority="6908" stopIfTrue="1" operator="equal">
      <formula>"B"</formula>
    </cfRule>
    <cfRule type="cellIs" dxfId="5834" priority="6907" stopIfTrue="1" operator="equal">
      <formula>"C"</formula>
    </cfRule>
    <cfRule type="cellIs" dxfId="5833" priority="6906" stopIfTrue="1" operator="equal">
      <formula>"D"</formula>
    </cfRule>
    <cfRule type="cellIs" dxfId="5832" priority="6905" stopIfTrue="1" operator="equal">
      <formula>"B"</formula>
    </cfRule>
    <cfRule type="cellIs" dxfId="5831" priority="6904" stopIfTrue="1" operator="equal">
      <formula>"C"</formula>
    </cfRule>
    <cfRule type="cellIs" dxfId="5830" priority="6903" stopIfTrue="1" operator="equal">
      <formula>"D"</formula>
    </cfRule>
    <cfRule type="cellIs" dxfId="5829" priority="6902" stopIfTrue="1" operator="equal">
      <formula>"B"</formula>
    </cfRule>
    <cfRule type="cellIs" dxfId="5828" priority="6901" stopIfTrue="1" operator="equal">
      <formula>"C"</formula>
    </cfRule>
    <cfRule type="cellIs" dxfId="5827" priority="6900" stopIfTrue="1" operator="equal">
      <formula>"D"</formula>
    </cfRule>
    <cfRule type="cellIs" dxfId="5826" priority="6899" stopIfTrue="1" operator="equal">
      <formula>"B"</formula>
    </cfRule>
    <cfRule type="cellIs" dxfId="5825" priority="6898" stopIfTrue="1" operator="equal">
      <formula>"C"</formula>
    </cfRule>
    <cfRule type="cellIs" dxfId="5824" priority="6897" stopIfTrue="1" operator="equal">
      <formula>"D"</formula>
    </cfRule>
    <cfRule type="cellIs" dxfId="5823" priority="6896" stopIfTrue="1" operator="equal">
      <formula>"B"</formula>
    </cfRule>
    <cfRule type="cellIs" dxfId="5822" priority="6895" stopIfTrue="1" operator="equal">
      <formula>"C"</formula>
    </cfRule>
    <cfRule type="cellIs" dxfId="5821" priority="6894" stopIfTrue="1" operator="equal">
      <formula>"D"</formula>
    </cfRule>
    <cfRule type="cellIs" dxfId="5820" priority="6893" stopIfTrue="1" operator="equal">
      <formula>"B"</formula>
    </cfRule>
    <cfRule type="cellIs" dxfId="5819" priority="6892" stopIfTrue="1" operator="equal">
      <formula>"C"</formula>
    </cfRule>
    <cfRule type="cellIs" dxfId="5818" priority="6891" stopIfTrue="1" operator="equal">
      <formula>"D"</formula>
    </cfRule>
    <cfRule type="cellIs" dxfId="5817" priority="6890" stopIfTrue="1" operator="equal">
      <formula>"B"</formula>
    </cfRule>
    <cfRule type="cellIs" dxfId="5816" priority="6889" stopIfTrue="1" operator="equal">
      <formula>"C"</formula>
    </cfRule>
    <cfRule type="cellIs" dxfId="5815" priority="6888" stopIfTrue="1" operator="equal">
      <formula>"D"</formula>
    </cfRule>
    <cfRule type="cellIs" dxfId="5814" priority="6887" stopIfTrue="1" operator="equal">
      <formula>"B"</formula>
    </cfRule>
    <cfRule type="cellIs" dxfId="5813" priority="6886" stopIfTrue="1" operator="equal">
      <formula>"C"</formula>
    </cfRule>
    <cfRule type="cellIs" dxfId="5812" priority="6885" stopIfTrue="1" operator="equal">
      <formula>"D"</formula>
    </cfRule>
    <cfRule type="cellIs" dxfId="5811" priority="6884" stopIfTrue="1" operator="equal">
      <formula>"B"</formula>
    </cfRule>
    <cfRule type="cellIs" dxfId="5810" priority="6883" stopIfTrue="1" operator="equal">
      <formula>"C"</formula>
    </cfRule>
    <cfRule type="cellIs" dxfId="5809" priority="6882" stopIfTrue="1" operator="equal">
      <formula>"D"</formula>
    </cfRule>
    <cfRule type="cellIs" dxfId="5808" priority="6881" stopIfTrue="1" operator="equal">
      <formula>"B"</formula>
    </cfRule>
    <cfRule type="cellIs" dxfId="5807" priority="6880" stopIfTrue="1" operator="equal">
      <formula>"C"</formula>
    </cfRule>
    <cfRule type="cellIs" dxfId="5806" priority="6879" stopIfTrue="1" operator="equal">
      <formula>"D"</formula>
    </cfRule>
    <cfRule type="cellIs" dxfId="5805" priority="6878" stopIfTrue="1" operator="equal">
      <formula>"B"</formula>
    </cfRule>
    <cfRule type="cellIs" dxfId="5804" priority="6877" stopIfTrue="1" operator="equal">
      <formula>"C"</formula>
    </cfRule>
    <cfRule type="cellIs" dxfId="5803" priority="6876" stopIfTrue="1" operator="equal">
      <formula>"D"</formula>
    </cfRule>
    <cfRule type="cellIs" dxfId="5802" priority="6875" stopIfTrue="1" operator="equal">
      <formula>"B"</formula>
    </cfRule>
    <cfRule type="cellIs" dxfId="5801" priority="6874" stopIfTrue="1" operator="equal">
      <formula>"C"</formula>
    </cfRule>
    <cfRule type="cellIs" dxfId="5800" priority="6873" stopIfTrue="1" operator="equal">
      <formula>"D"</formula>
    </cfRule>
    <cfRule type="cellIs" dxfId="5799" priority="6872" stopIfTrue="1" operator="equal">
      <formula>"B"</formula>
    </cfRule>
    <cfRule type="cellIs" dxfId="5798" priority="6871" stopIfTrue="1" operator="equal">
      <formula>"C"</formula>
    </cfRule>
    <cfRule type="cellIs" dxfId="5797" priority="6870" stopIfTrue="1" operator="equal">
      <formula>"D"</formula>
    </cfRule>
    <cfRule type="cellIs" dxfId="5796" priority="6869" stopIfTrue="1" operator="equal">
      <formula>"B"</formula>
    </cfRule>
    <cfRule type="cellIs" dxfId="5795" priority="6868" stopIfTrue="1" operator="equal">
      <formula>"C"</formula>
    </cfRule>
    <cfRule type="cellIs" dxfId="5794" priority="6867" stopIfTrue="1" operator="equal">
      <formula>"D"</formula>
    </cfRule>
    <cfRule type="cellIs" dxfId="5793" priority="6866" stopIfTrue="1" operator="equal">
      <formula>"B"</formula>
    </cfRule>
    <cfRule type="cellIs" dxfId="5792" priority="6865" stopIfTrue="1" operator="equal">
      <formula>"C"</formula>
    </cfRule>
    <cfRule type="cellIs" dxfId="5791" priority="6864" stopIfTrue="1" operator="equal">
      <formula>"D"</formula>
    </cfRule>
    <cfRule type="cellIs" dxfId="5790" priority="6863" stopIfTrue="1" operator="equal">
      <formula>"B"</formula>
    </cfRule>
    <cfRule type="cellIs" dxfId="5789" priority="6862" stopIfTrue="1" operator="equal">
      <formula>"C"</formula>
    </cfRule>
    <cfRule type="cellIs" dxfId="5788" priority="6861" stopIfTrue="1" operator="equal">
      <formula>"D"</formula>
    </cfRule>
    <cfRule type="cellIs" dxfId="5787" priority="6860" stopIfTrue="1" operator="equal">
      <formula>"B"</formula>
    </cfRule>
    <cfRule type="cellIs" dxfId="5786" priority="6859" stopIfTrue="1" operator="equal">
      <formula>"C"</formula>
    </cfRule>
    <cfRule type="cellIs" dxfId="5785" priority="6858" stopIfTrue="1" operator="equal">
      <formula>"D"</formula>
    </cfRule>
    <cfRule type="cellIs" dxfId="5784" priority="6857" stopIfTrue="1" operator="equal">
      <formula>"B"</formula>
    </cfRule>
    <cfRule type="cellIs" dxfId="5783" priority="6856" stopIfTrue="1" operator="equal">
      <formula>"C"</formula>
    </cfRule>
    <cfRule type="cellIs" dxfId="5782" priority="6855" stopIfTrue="1" operator="equal">
      <formula>"D"</formula>
    </cfRule>
    <cfRule type="cellIs" dxfId="5781" priority="6854" stopIfTrue="1" operator="equal">
      <formula>"B"</formula>
    </cfRule>
    <cfRule type="cellIs" dxfId="5780" priority="6853" stopIfTrue="1" operator="equal">
      <formula>"C"</formula>
    </cfRule>
    <cfRule type="cellIs" dxfId="5779" priority="6852" stopIfTrue="1" operator="equal">
      <formula>"D"</formula>
    </cfRule>
    <cfRule type="cellIs" dxfId="5778" priority="6851" stopIfTrue="1" operator="equal">
      <formula>"B"</formula>
    </cfRule>
    <cfRule type="cellIs" dxfId="5777" priority="6850" stopIfTrue="1" operator="equal">
      <formula>"C"</formula>
    </cfRule>
    <cfRule type="cellIs" dxfId="5776" priority="6849" stopIfTrue="1" operator="equal">
      <formula>"D"</formula>
    </cfRule>
    <cfRule type="cellIs" dxfId="5775" priority="6848" stopIfTrue="1" operator="equal">
      <formula>"B"</formula>
    </cfRule>
    <cfRule type="cellIs" dxfId="5774" priority="6847" stopIfTrue="1" operator="equal">
      <formula>"C"</formula>
    </cfRule>
    <cfRule type="cellIs" dxfId="5773" priority="6846" stopIfTrue="1" operator="equal">
      <formula>"D"</formula>
    </cfRule>
    <cfRule type="cellIs" dxfId="5772" priority="6845" stopIfTrue="1" operator="equal">
      <formula>"B"</formula>
    </cfRule>
    <cfRule type="cellIs" dxfId="5771" priority="6844" stopIfTrue="1" operator="equal">
      <formula>"C"</formula>
    </cfRule>
    <cfRule type="cellIs" dxfId="5770" priority="6843" stopIfTrue="1" operator="equal">
      <formula>"D"</formula>
    </cfRule>
    <cfRule type="cellIs" dxfId="5769" priority="6842" stopIfTrue="1" operator="equal">
      <formula>"B"</formula>
    </cfRule>
    <cfRule type="cellIs" dxfId="5768" priority="6928" stopIfTrue="1" operator="equal">
      <formula>"C"</formula>
    </cfRule>
    <cfRule type="cellIs" dxfId="5767" priority="7017" stopIfTrue="1" operator="equal">
      <formula>"D"</formula>
    </cfRule>
    <cfRule type="cellIs" dxfId="5766" priority="7016" stopIfTrue="1" operator="equal">
      <formula>"B"</formula>
    </cfRule>
    <cfRule type="cellIs" dxfId="5765" priority="7015" stopIfTrue="1" operator="equal">
      <formula>"C"</formula>
    </cfRule>
    <cfRule type="cellIs" dxfId="5764" priority="7014" stopIfTrue="1" operator="equal">
      <formula>"D"</formula>
    </cfRule>
    <cfRule type="cellIs" dxfId="5763" priority="7013" stopIfTrue="1" operator="equal">
      <formula>"B"</formula>
    </cfRule>
    <cfRule type="cellIs" dxfId="5762" priority="7012" stopIfTrue="1" operator="equal">
      <formula>"C"</formula>
    </cfRule>
    <cfRule type="cellIs" dxfId="5761" priority="7011" stopIfTrue="1" operator="equal">
      <formula>"D"</formula>
    </cfRule>
    <cfRule type="cellIs" dxfId="5760" priority="7010" stopIfTrue="1" operator="equal">
      <formula>"B"</formula>
    </cfRule>
    <cfRule type="cellIs" dxfId="5759" priority="7009" stopIfTrue="1" operator="equal">
      <formula>"C"</formula>
    </cfRule>
    <cfRule type="cellIs" dxfId="5758" priority="7008" stopIfTrue="1" operator="equal">
      <formula>"D"</formula>
    </cfRule>
    <cfRule type="cellIs" dxfId="5757" priority="7007" stopIfTrue="1" operator="equal">
      <formula>"B"</formula>
    </cfRule>
    <cfRule type="cellIs" dxfId="5756" priority="7006" stopIfTrue="1" operator="equal">
      <formula>"C"</formula>
    </cfRule>
    <cfRule type="cellIs" dxfId="5755" priority="7005" stopIfTrue="1" operator="equal">
      <formula>"D"</formula>
    </cfRule>
    <cfRule type="cellIs" dxfId="5754" priority="7004" stopIfTrue="1" operator="equal">
      <formula>"B"</formula>
    </cfRule>
    <cfRule type="cellIs" dxfId="5753" priority="7003" stopIfTrue="1" operator="equal">
      <formula>"C"</formula>
    </cfRule>
    <cfRule type="cellIs" dxfId="5752" priority="7002" stopIfTrue="1" operator="equal">
      <formula>"D"</formula>
    </cfRule>
    <cfRule type="cellIs" dxfId="5751" priority="7001" stopIfTrue="1" operator="equal">
      <formula>"B"</formula>
    </cfRule>
    <cfRule type="cellIs" dxfId="5750" priority="7000" stopIfTrue="1" operator="equal">
      <formula>"C"</formula>
    </cfRule>
    <cfRule type="cellIs" dxfId="5749" priority="6999" stopIfTrue="1" operator="equal">
      <formula>"D"</formula>
    </cfRule>
    <cfRule type="cellIs" dxfId="5748" priority="6998" stopIfTrue="1" operator="equal">
      <formula>"B"</formula>
    </cfRule>
    <cfRule type="cellIs" dxfId="5747" priority="6997" stopIfTrue="1" operator="equal">
      <formula>"C"</formula>
    </cfRule>
    <cfRule type="cellIs" dxfId="5746" priority="6996" stopIfTrue="1" operator="equal">
      <formula>"D"</formula>
    </cfRule>
    <cfRule type="cellIs" dxfId="5745" priority="6995" stopIfTrue="1" operator="equal">
      <formula>"B"</formula>
    </cfRule>
    <cfRule type="cellIs" dxfId="5744" priority="6994" stopIfTrue="1" operator="equal">
      <formula>"C"</formula>
    </cfRule>
    <cfRule type="cellIs" dxfId="5743" priority="6993" stopIfTrue="1" operator="equal">
      <formula>"D"</formula>
    </cfRule>
    <cfRule type="cellIs" dxfId="5742" priority="6992" stopIfTrue="1" operator="equal">
      <formula>"B"</formula>
    </cfRule>
    <cfRule type="cellIs" dxfId="5741" priority="6991" stopIfTrue="1" operator="equal">
      <formula>"C"</formula>
    </cfRule>
    <cfRule type="cellIs" dxfId="5740" priority="6990" stopIfTrue="1" operator="equal">
      <formula>"D"</formula>
    </cfRule>
    <cfRule type="cellIs" dxfId="5739" priority="6989" stopIfTrue="1" operator="equal">
      <formula>"B"</formula>
    </cfRule>
    <cfRule type="cellIs" dxfId="5738" priority="6988" stopIfTrue="1" operator="equal">
      <formula>"C"</formula>
    </cfRule>
    <cfRule type="cellIs" dxfId="5737" priority="6987" stopIfTrue="1" operator="equal">
      <formula>"D"</formula>
    </cfRule>
    <cfRule type="cellIs" dxfId="5736" priority="6986" stopIfTrue="1" operator="equal">
      <formula>"B"</formula>
    </cfRule>
    <cfRule type="cellIs" dxfId="5735" priority="6985" stopIfTrue="1" operator="equal">
      <formula>"C"</formula>
    </cfRule>
    <cfRule type="cellIs" dxfId="5734" priority="6984" stopIfTrue="1" operator="equal">
      <formula>"D"</formula>
    </cfRule>
    <cfRule type="cellIs" dxfId="5733" priority="6983" stopIfTrue="1" operator="equal">
      <formula>"B"</formula>
    </cfRule>
    <cfRule type="cellIs" dxfId="5732" priority="6982" stopIfTrue="1" operator="equal">
      <formula>"C"</formula>
    </cfRule>
    <cfRule type="cellIs" dxfId="5731" priority="6981" stopIfTrue="1" operator="equal">
      <formula>"D"</formula>
    </cfRule>
    <cfRule type="cellIs" dxfId="5730" priority="6980" stopIfTrue="1" operator="equal">
      <formula>"B"</formula>
    </cfRule>
    <cfRule type="cellIs" dxfId="5729" priority="6979" stopIfTrue="1" operator="equal">
      <formula>"C"</formula>
    </cfRule>
    <cfRule type="cellIs" dxfId="5728" priority="6978" stopIfTrue="1" operator="equal">
      <formula>"D"</formula>
    </cfRule>
    <cfRule type="cellIs" dxfId="5727" priority="6977" stopIfTrue="1" operator="equal">
      <formula>"B"</formula>
    </cfRule>
    <cfRule type="cellIs" dxfId="5726" priority="6976" stopIfTrue="1" operator="equal">
      <formula>"C"</formula>
    </cfRule>
    <cfRule type="cellIs" dxfId="5725" priority="6975" stopIfTrue="1" operator="equal">
      <formula>"D"</formula>
    </cfRule>
    <cfRule type="cellIs" dxfId="5724" priority="6974" stopIfTrue="1" operator="equal">
      <formula>"B"</formula>
    </cfRule>
    <cfRule type="cellIs" dxfId="5723" priority="6973" stopIfTrue="1" operator="equal">
      <formula>"C"</formula>
    </cfRule>
    <cfRule type="cellIs" dxfId="5722" priority="6972" stopIfTrue="1" operator="equal">
      <formula>"D"</formula>
    </cfRule>
    <cfRule type="cellIs" dxfId="5721" priority="6971" stopIfTrue="1" operator="equal">
      <formula>"B"</formula>
    </cfRule>
    <cfRule type="cellIs" dxfId="5720" priority="6970" stopIfTrue="1" operator="equal">
      <formula>"C"</formula>
    </cfRule>
    <cfRule type="cellIs" dxfId="5719" priority="6969" stopIfTrue="1" operator="equal">
      <formula>"D"</formula>
    </cfRule>
    <cfRule type="cellIs" dxfId="5718" priority="6968" stopIfTrue="1" operator="equal">
      <formula>"B"</formula>
    </cfRule>
    <cfRule type="cellIs" dxfId="5717" priority="6967" stopIfTrue="1" operator="equal">
      <formula>"C"</formula>
    </cfRule>
    <cfRule type="cellIs" dxfId="5716" priority="6966" stopIfTrue="1" operator="equal">
      <formula>"D"</formula>
    </cfRule>
    <cfRule type="cellIs" dxfId="5715" priority="6965" stopIfTrue="1" operator="equal">
      <formula>"B"</formula>
    </cfRule>
    <cfRule type="cellIs" dxfId="5714" priority="6964" stopIfTrue="1" operator="equal">
      <formula>"C"</formula>
    </cfRule>
    <cfRule type="cellIs" dxfId="5713" priority="6963" stopIfTrue="1" operator="equal">
      <formula>"D"</formula>
    </cfRule>
    <cfRule type="cellIs" dxfId="5712" priority="6962" stopIfTrue="1" operator="equal">
      <formula>"B"</formula>
    </cfRule>
    <cfRule type="cellIs" dxfId="5711" priority="6961" stopIfTrue="1" operator="equal">
      <formula>"C"</formula>
    </cfRule>
    <cfRule type="cellIs" dxfId="5710" priority="6960" stopIfTrue="1" operator="equal">
      <formula>"D"</formula>
    </cfRule>
    <cfRule type="cellIs" dxfId="5709" priority="6959" stopIfTrue="1" operator="equal">
      <formula>"B"</formula>
    </cfRule>
    <cfRule type="cellIs" dxfId="5708" priority="6958" stopIfTrue="1" operator="equal">
      <formula>"C"</formula>
    </cfRule>
    <cfRule type="cellIs" dxfId="5707" priority="6957" stopIfTrue="1" operator="equal">
      <formula>"D"</formula>
    </cfRule>
    <cfRule type="cellIs" dxfId="5706" priority="6956" stopIfTrue="1" operator="equal">
      <formula>"B"</formula>
    </cfRule>
    <cfRule type="cellIs" dxfId="5705" priority="6955" stopIfTrue="1" operator="equal">
      <formula>"C"</formula>
    </cfRule>
    <cfRule type="cellIs" dxfId="5704" priority="6954" stopIfTrue="1" operator="equal">
      <formula>"D"</formula>
    </cfRule>
    <cfRule type="cellIs" dxfId="5703" priority="6953" stopIfTrue="1" operator="equal">
      <formula>"B"</formula>
    </cfRule>
    <cfRule type="cellIs" dxfId="5702" priority="6952" stopIfTrue="1" operator="equal">
      <formula>"C"</formula>
    </cfRule>
    <cfRule type="cellIs" dxfId="5701" priority="6951" stopIfTrue="1" operator="equal">
      <formula>"D"</formula>
    </cfRule>
    <cfRule type="cellIs" dxfId="5700" priority="6950" stopIfTrue="1" operator="equal">
      <formula>"B"</formula>
    </cfRule>
    <cfRule type="cellIs" dxfId="5699" priority="6949" stopIfTrue="1" operator="equal">
      <formula>"C"</formula>
    </cfRule>
    <cfRule type="cellIs" dxfId="5698" priority="6948" stopIfTrue="1" operator="equal">
      <formula>"D"</formula>
    </cfRule>
    <cfRule type="cellIs" dxfId="5697" priority="6947" stopIfTrue="1" operator="equal">
      <formula>"B"</formula>
    </cfRule>
    <cfRule type="cellIs" dxfId="5696" priority="6946" stopIfTrue="1" operator="equal">
      <formula>"C"</formula>
    </cfRule>
    <cfRule type="cellIs" dxfId="5695" priority="6945" stopIfTrue="1" operator="equal">
      <formula>"D"</formula>
    </cfRule>
    <cfRule type="cellIs" dxfId="5694" priority="6944" stopIfTrue="1" operator="equal">
      <formula>"B"</formula>
    </cfRule>
    <cfRule type="cellIs" dxfId="5693" priority="6943" stopIfTrue="1" operator="equal">
      <formula>"C"</formula>
    </cfRule>
    <cfRule type="cellIs" dxfId="5692" priority="6942" stopIfTrue="1" operator="equal">
      <formula>"D"</formula>
    </cfRule>
    <cfRule type="cellIs" dxfId="5691" priority="6941" stopIfTrue="1" operator="equal">
      <formula>"B"</formula>
    </cfRule>
    <cfRule type="cellIs" dxfId="5690" priority="6940" stopIfTrue="1" operator="equal">
      <formula>"C"</formula>
    </cfRule>
    <cfRule type="cellIs" dxfId="5689" priority="6939" stopIfTrue="1" operator="equal">
      <formula>"D"</formula>
    </cfRule>
    <cfRule type="cellIs" dxfId="5688" priority="6938" stopIfTrue="1" operator="equal">
      <formula>"B"</formula>
    </cfRule>
    <cfRule type="cellIs" dxfId="5687" priority="6937" stopIfTrue="1" operator="equal">
      <formula>"C"</formula>
    </cfRule>
    <cfRule type="cellIs" dxfId="5686" priority="6936" stopIfTrue="1" operator="equal">
      <formula>"D"</formula>
    </cfRule>
    <cfRule type="cellIs" dxfId="5685" priority="6935" stopIfTrue="1" operator="equal">
      <formula>"B"</formula>
    </cfRule>
    <cfRule type="cellIs" dxfId="5684" priority="6934" stopIfTrue="1" operator="equal">
      <formula>"C"</formula>
    </cfRule>
    <cfRule type="cellIs" dxfId="5683" priority="6933" stopIfTrue="1" operator="equal">
      <formula>"D"</formula>
    </cfRule>
    <cfRule type="cellIs" dxfId="5682" priority="6932" stopIfTrue="1" operator="equal">
      <formula>"B"</formula>
    </cfRule>
    <cfRule type="cellIs" dxfId="5681" priority="6931" stopIfTrue="1" operator="equal">
      <formula>"C"</formula>
    </cfRule>
    <cfRule type="cellIs" dxfId="5680" priority="6930" stopIfTrue="1" operator="equal">
      <formula>"D"</formula>
    </cfRule>
    <cfRule type="cellIs" dxfId="5679" priority="6929" stopIfTrue="1" operator="equal">
      <formula>"B"</formula>
    </cfRule>
    <cfRule type="cellIs" dxfId="5678" priority="6927" stopIfTrue="1" operator="equal">
      <formula>"D"</formula>
    </cfRule>
    <cfRule type="cellIs" dxfId="5677" priority="6926" stopIfTrue="1" operator="equal">
      <formula>"B"</formula>
    </cfRule>
    <cfRule type="cellIs" dxfId="5676" priority="6925" stopIfTrue="1" operator="equal">
      <formula>"C"</formula>
    </cfRule>
    <cfRule type="cellIs" dxfId="5675" priority="6924" stopIfTrue="1" operator="equal">
      <formula>"D"</formula>
    </cfRule>
    <cfRule type="cellIs" dxfId="5674" priority="6923" stopIfTrue="1" operator="equal">
      <formula>"B"</formula>
    </cfRule>
    <cfRule type="cellIs" dxfId="5673" priority="6922" stopIfTrue="1" operator="equal">
      <formula>"C"</formula>
    </cfRule>
    <cfRule type="cellIs" dxfId="5672" priority="6921" stopIfTrue="1" operator="equal">
      <formula>"D"</formula>
    </cfRule>
    <cfRule type="cellIs" dxfId="5671" priority="6920" stopIfTrue="1" operator="equal">
      <formula>"B"</formula>
    </cfRule>
    <cfRule type="cellIs" dxfId="5670" priority="6919" stopIfTrue="1" operator="equal">
      <formula>"C"</formula>
    </cfRule>
    <cfRule type="cellIs" dxfId="5669" priority="6918" stopIfTrue="1" operator="equal">
      <formula>"D"</formula>
    </cfRule>
    <cfRule type="cellIs" dxfId="5668" priority="6917" stopIfTrue="1" operator="equal">
      <formula>"B"</formula>
    </cfRule>
    <cfRule type="cellIs" dxfId="5667" priority="6916" stopIfTrue="1" operator="equal">
      <formula>"C"</formula>
    </cfRule>
    <cfRule type="cellIs" dxfId="5666" priority="6915" stopIfTrue="1" operator="equal">
      <formula>"D"</formula>
    </cfRule>
    <cfRule type="cellIs" dxfId="5665" priority="6914" stopIfTrue="1" operator="equal">
      <formula>"B"</formula>
    </cfRule>
    <cfRule type="cellIs" dxfId="5664" priority="6913" stopIfTrue="1" operator="equal">
      <formula>"C"</formula>
    </cfRule>
  </conditionalFormatting>
  <conditionalFormatting sqref="H70">
    <cfRule type="cellIs" dxfId="5663" priority="5776" stopIfTrue="1" operator="equal">
      <formula>"C"</formula>
    </cfRule>
    <cfRule type="cellIs" dxfId="5662" priority="5705" stopIfTrue="1" operator="equal">
      <formula>"B"</formula>
    </cfRule>
    <cfRule type="cellIs" dxfId="5661" priority="5798" stopIfTrue="1" operator="equal">
      <formula>"B"</formula>
    </cfRule>
    <cfRule type="cellIs" dxfId="5660" priority="5799" stopIfTrue="1" operator="equal">
      <formula>"D"</formula>
    </cfRule>
    <cfRule type="cellIs" dxfId="5659" priority="5800" stopIfTrue="1" operator="equal">
      <formula>"C"</formula>
    </cfRule>
    <cfRule type="cellIs" dxfId="5658" priority="5801" stopIfTrue="1" operator="equal">
      <formula>"B"</formula>
    </cfRule>
    <cfRule type="cellIs" dxfId="5657" priority="5802" stopIfTrue="1" operator="equal">
      <formula>"D"</formula>
    </cfRule>
    <cfRule type="cellIs" dxfId="5656" priority="5803" stopIfTrue="1" operator="equal">
      <formula>"C"</formula>
    </cfRule>
    <cfRule type="cellIs" dxfId="5655" priority="5804" stopIfTrue="1" operator="equal">
      <formula>"B"</formula>
    </cfRule>
    <cfRule type="cellIs" dxfId="5654" priority="5805" stopIfTrue="1" operator="equal">
      <formula>"D"</formula>
    </cfRule>
    <cfRule type="cellIs" dxfId="5653" priority="5806" stopIfTrue="1" operator="equal">
      <formula>"C"</formula>
    </cfRule>
    <cfRule type="cellIs" dxfId="5652" priority="5807" stopIfTrue="1" operator="equal">
      <formula>"B"</formula>
    </cfRule>
    <cfRule type="cellIs" dxfId="5651" priority="5808" stopIfTrue="1" operator="equal">
      <formula>"D"</formula>
    </cfRule>
    <cfRule type="cellIs" dxfId="5650" priority="5809" stopIfTrue="1" operator="equal">
      <formula>"C"</formula>
    </cfRule>
    <cfRule type="cellIs" dxfId="5649" priority="5810" stopIfTrue="1" operator="equal">
      <formula>"B"</formula>
    </cfRule>
    <cfRule type="cellIs" dxfId="5648" priority="5811" stopIfTrue="1" operator="equal">
      <formula>"D"</formula>
    </cfRule>
    <cfRule type="cellIs" dxfId="5647" priority="5812" stopIfTrue="1" operator="equal">
      <formula>"C"</formula>
    </cfRule>
    <cfRule type="cellIs" dxfId="5646" priority="5813" stopIfTrue="1" operator="equal">
      <formula>"B"</formula>
    </cfRule>
    <cfRule type="cellIs" dxfId="5645" priority="5814" stopIfTrue="1" operator="equal">
      <formula>"D"</formula>
    </cfRule>
    <cfRule type="cellIs" dxfId="5644" priority="5815" stopIfTrue="1" operator="equal">
      <formula>"C"</formula>
    </cfRule>
    <cfRule type="cellIs" dxfId="5643" priority="5816" stopIfTrue="1" operator="equal">
      <formula>"B"</formula>
    </cfRule>
    <cfRule type="cellIs" dxfId="5642" priority="5817" stopIfTrue="1" operator="equal">
      <formula>"D"</formula>
    </cfRule>
    <cfRule type="cellIs" dxfId="5641" priority="5818" stopIfTrue="1" operator="equal">
      <formula>"C"</formula>
    </cfRule>
    <cfRule type="cellIs" dxfId="5640" priority="5819" stopIfTrue="1" operator="equal">
      <formula>"B"</formula>
    </cfRule>
    <cfRule type="cellIs" dxfId="5639" priority="5752" stopIfTrue="1" operator="equal">
      <formula>"C"</formula>
    </cfRule>
    <cfRule type="cellIs" dxfId="5638" priority="5753" stopIfTrue="1" operator="equal">
      <formula>"B"</formula>
    </cfRule>
    <cfRule type="cellIs" dxfId="5637" priority="5820" stopIfTrue="1" operator="equal">
      <formula>"D"</formula>
    </cfRule>
    <cfRule type="cellIs" dxfId="5636" priority="5821" stopIfTrue="1" operator="equal">
      <formula>"C"</formula>
    </cfRule>
    <cfRule type="cellIs" dxfId="5635" priority="5822" stopIfTrue="1" operator="equal">
      <formula>"B"</formula>
    </cfRule>
    <cfRule type="cellIs" dxfId="5634" priority="5823" stopIfTrue="1" operator="equal">
      <formula>"D"</formula>
    </cfRule>
    <cfRule type="cellIs" dxfId="5633" priority="5824" stopIfTrue="1" operator="equal">
      <formula>"C"</formula>
    </cfRule>
    <cfRule type="cellIs" dxfId="5632" priority="5825" stopIfTrue="1" operator="equal">
      <formula>"B"</formula>
    </cfRule>
    <cfRule type="cellIs" dxfId="5631" priority="5826" stopIfTrue="1" operator="equal">
      <formula>"D"</formula>
    </cfRule>
    <cfRule type="cellIs" dxfId="5630" priority="5827" stopIfTrue="1" operator="equal">
      <formula>"C"</formula>
    </cfRule>
    <cfRule type="cellIs" dxfId="5629" priority="5828" stopIfTrue="1" operator="equal">
      <formula>"B"</formula>
    </cfRule>
    <cfRule type="cellIs" dxfId="5628" priority="5829" stopIfTrue="1" operator="equal">
      <formula>"D"</formula>
    </cfRule>
    <cfRule type="cellIs" dxfId="5627" priority="5830" stopIfTrue="1" operator="equal">
      <formula>"C"</formula>
    </cfRule>
    <cfRule type="cellIs" dxfId="5626" priority="5831" stopIfTrue="1" operator="equal">
      <formula>"B"</formula>
    </cfRule>
    <cfRule type="cellIs" dxfId="5625" priority="5832" stopIfTrue="1" operator="equal">
      <formula>"D"</formula>
    </cfRule>
    <cfRule type="cellIs" dxfId="5624" priority="5833" stopIfTrue="1" operator="equal">
      <formula>"C"</formula>
    </cfRule>
    <cfRule type="cellIs" dxfId="5623" priority="5834" stopIfTrue="1" operator="equal">
      <formula>"B"</formula>
    </cfRule>
    <cfRule type="cellIs" dxfId="5622" priority="5835" stopIfTrue="1" operator="equal">
      <formula>"D"</formula>
    </cfRule>
    <cfRule type="cellIs" dxfId="5621" priority="5836" stopIfTrue="1" operator="equal">
      <formula>"C"</formula>
    </cfRule>
    <cfRule type="cellIs" dxfId="5620" priority="5837" stopIfTrue="1" operator="equal">
      <formula>"B"</formula>
    </cfRule>
    <cfRule type="cellIs" dxfId="5619" priority="5839" stopIfTrue="1" operator="equal">
      <formula>"C"</formula>
    </cfRule>
    <cfRule type="cellIs" dxfId="5618" priority="5840" stopIfTrue="1" operator="equal">
      <formula>"B"</formula>
    </cfRule>
    <cfRule type="cellIs" dxfId="5617" priority="5841" stopIfTrue="1" operator="equal">
      <formula>"D"</formula>
    </cfRule>
    <cfRule type="cellIs" dxfId="5616" priority="5842" stopIfTrue="1" operator="equal">
      <formula>"C"</formula>
    </cfRule>
    <cfRule type="cellIs" dxfId="5615" priority="5843" stopIfTrue="1" operator="equal">
      <formula>"B"</formula>
    </cfRule>
    <cfRule type="cellIs" dxfId="5614" priority="5844" stopIfTrue="1" operator="equal">
      <formula>"D"</formula>
    </cfRule>
    <cfRule type="cellIs" dxfId="5613" priority="5845" stopIfTrue="1" operator="equal">
      <formula>"C"</formula>
    </cfRule>
    <cfRule type="cellIs" dxfId="5612" priority="5846" stopIfTrue="1" operator="equal">
      <formula>"B"</formula>
    </cfRule>
    <cfRule type="cellIs" dxfId="5611" priority="5847" stopIfTrue="1" operator="equal">
      <formula>"D"</formula>
    </cfRule>
    <cfRule type="cellIs" dxfId="5610" priority="5848" stopIfTrue="1" operator="equal">
      <formula>"C"</formula>
    </cfRule>
    <cfRule type="cellIs" dxfId="5609" priority="5849" stopIfTrue="1" operator="equal">
      <formula>"B"</formula>
    </cfRule>
    <cfRule type="cellIs" dxfId="5608" priority="5850" stopIfTrue="1" operator="equal">
      <formula>"D"</formula>
    </cfRule>
    <cfRule type="cellIs" dxfId="5607" priority="5851" stopIfTrue="1" operator="equal">
      <formula>"C"</formula>
    </cfRule>
    <cfRule type="cellIs" dxfId="5606" priority="5852" stopIfTrue="1" operator="equal">
      <formula>"B"</formula>
    </cfRule>
    <cfRule type="cellIs" dxfId="5605" priority="5853" stopIfTrue="1" operator="equal">
      <formula>"D"</formula>
    </cfRule>
    <cfRule type="cellIs" dxfId="5604" priority="5854" stopIfTrue="1" operator="equal">
      <formula>"C"</formula>
    </cfRule>
    <cfRule type="cellIs" dxfId="5603" priority="5855" stopIfTrue="1" operator="equal">
      <formula>"B"</formula>
    </cfRule>
    <cfRule type="cellIs" dxfId="5602" priority="5856" stopIfTrue="1" operator="equal">
      <formula>"D"</formula>
    </cfRule>
    <cfRule type="cellIs" dxfId="5601" priority="5857" stopIfTrue="1" operator="equal">
      <formula>"C"</formula>
    </cfRule>
    <cfRule type="cellIs" dxfId="5600" priority="5858" stopIfTrue="1" operator="equal">
      <formula>"B"</formula>
    </cfRule>
    <cfRule type="cellIs" dxfId="5599" priority="5859" stopIfTrue="1" operator="equal">
      <formula>"D"</formula>
    </cfRule>
    <cfRule type="cellIs" dxfId="5598" priority="5860" stopIfTrue="1" operator="equal">
      <formula>"C"</formula>
    </cfRule>
    <cfRule type="cellIs" dxfId="5597" priority="5861" stopIfTrue="1" operator="equal">
      <formula>"B"</formula>
    </cfRule>
    <cfRule type="cellIs" dxfId="5596" priority="5862" stopIfTrue="1" operator="equal">
      <formula>"D"</formula>
    </cfRule>
    <cfRule type="cellIs" dxfId="5595" priority="5863" stopIfTrue="1" operator="equal">
      <formula>"C"</formula>
    </cfRule>
    <cfRule type="cellIs" dxfId="5594" priority="5864" stopIfTrue="1" operator="equal">
      <formula>"B"</formula>
    </cfRule>
    <cfRule type="cellIs" dxfId="5593" priority="5865" stopIfTrue="1" operator="equal">
      <formula>"D"</formula>
    </cfRule>
    <cfRule type="cellIs" dxfId="5592" priority="5866" stopIfTrue="1" operator="equal">
      <formula>"C"</formula>
    </cfRule>
    <cfRule type="cellIs" dxfId="5591" priority="5867" stopIfTrue="1" operator="equal">
      <formula>"B"</formula>
    </cfRule>
    <cfRule type="cellIs" dxfId="5590" priority="5868" stopIfTrue="1" operator="equal">
      <formula>"D"</formula>
    </cfRule>
    <cfRule type="cellIs" dxfId="5589" priority="5869" stopIfTrue="1" operator="equal">
      <formula>"C"</formula>
    </cfRule>
    <cfRule type="cellIs" dxfId="5588" priority="5870" stopIfTrue="1" operator="equal">
      <formula>"B"</formula>
    </cfRule>
    <cfRule type="cellIs" dxfId="5587" priority="5871" stopIfTrue="1" operator="equal">
      <formula>"D"</formula>
    </cfRule>
    <cfRule type="cellIs" dxfId="5586" priority="5838" stopIfTrue="1" operator="equal">
      <formula>"D"</formula>
    </cfRule>
    <cfRule type="cellIs" dxfId="5585" priority="5872" stopIfTrue="1" operator="equal">
      <formula>"C"</formula>
    </cfRule>
    <cfRule type="cellIs" dxfId="5584" priority="5873" stopIfTrue="1" operator="equal">
      <formula>"B"</formula>
    </cfRule>
    <cfRule type="cellIs" dxfId="5583" priority="5874" stopIfTrue="1" operator="equal">
      <formula>"D"</formula>
    </cfRule>
    <cfRule type="cellIs" dxfId="5582" priority="5875" stopIfTrue="1" operator="equal">
      <formula>"C"</formula>
    </cfRule>
    <cfRule type="cellIs" dxfId="5581" priority="5876" stopIfTrue="1" operator="equal">
      <formula>"B"</formula>
    </cfRule>
    <cfRule type="cellIs" dxfId="5580" priority="5877" stopIfTrue="1" operator="equal">
      <formula>"D"</formula>
    </cfRule>
    <cfRule type="cellIs" dxfId="5579" priority="5878" stopIfTrue="1" operator="equal">
      <formula>"C"</formula>
    </cfRule>
    <cfRule type="cellIs" dxfId="5578" priority="5879" stopIfTrue="1" operator="equal">
      <formula>"B"</formula>
    </cfRule>
    <cfRule type="cellIs" dxfId="5577" priority="5754" stopIfTrue="1" operator="equal">
      <formula>"D"</formula>
    </cfRule>
    <cfRule type="cellIs" dxfId="5576" priority="5880" stopIfTrue="1" operator="equal">
      <formula>"D"</formula>
    </cfRule>
    <cfRule type="cellIs" dxfId="5575" priority="5781" stopIfTrue="1" operator="equal">
      <formula>"D"</formula>
    </cfRule>
    <cfRule type="cellIs" dxfId="5574" priority="5706" stopIfTrue="1" operator="equal">
      <formula>"D"</formula>
    </cfRule>
    <cfRule type="cellIs" dxfId="5573" priority="5707" stopIfTrue="1" operator="equal">
      <formula>"C"</formula>
    </cfRule>
    <cfRule type="cellIs" dxfId="5572" priority="5708" stopIfTrue="1" operator="equal">
      <formula>"B"</formula>
    </cfRule>
    <cfRule type="cellIs" dxfId="5571" priority="5709" stopIfTrue="1" operator="equal">
      <formula>"D"</formula>
    </cfRule>
    <cfRule type="cellIs" dxfId="5570" priority="5710" stopIfTrue="1" operator="equal">
      <formula>"C"</formula>
    </cfRule>
    <cfRule type="cellIs" dxfId="5569" priority="5711" stopIfTrue="1" operator="equal">
      <formula>"B"</formula>
    </cfRule>
    <cfRule type="cellIs" dxfId="5568" priority="5712" stopIfTrue="1" operator="equal">
      <formula>"D"</formula>
    </cfRule>
    <cfRule type="cellIs" dxfId="5567" priority="5713" stopIfTrue="1" operator="equal">
      <formula>"C"</formula>
    </cfRule>
    <cfRule type="cellIs" dxfId="5566" priority="5714" stopIfTrue="1" operator="equal">
      <formula>"B"</formula>
    </cfRule>
    <cfRule type="cellIs" dxfId="5565" priority="5715" stopIfTrue="1" operator="equal">
      <formula>"D"</formula>
    </cfRule>
    <cfRule type="cellIs" dxfId="5564" priority="5716" stopIfTrue="1" operator="equal">
      <formula>"C"</formula>
    </cfRule>
    <cfRule type="cellIs" dxfId="5563" priority="5717" stopIfTrue="1" operator="equal">
      <formula>"B"</formula>
    </cfRule>
    <cfRule type="cellIs" dxfId="5562" priority="5718" stopIfTrue="1" operator="equal">
      <formula>"D"</formula>
    </cfRule>
    <cfRule type="cellIs" dxfId="5561" priority="5719" stopIfTrue="1" operator="equal">
      <formula>"C"</formula>
    </cfRule>
    <cfRule type="cellIs" dxfId="5560" priority="5720" stopIfTrue="1" operator="equal">
      <formula>"B"</formula>
    </cfRule>
    <cfRule type="cellIs" dxfId="5559" priority="5721" stopIfTrue="1" operator="equal">
      <formula>"D"</formula>
    </cfRule>
    <cfRule type="cellIs" dxfId="5558" priority="5722" stopIfTrue="1" operator="equal">
      <formula>"C"</formula>
    </cfRule>
    <cfRule type="cellIs" dxfId="5557" priority="5723" stopIfTrue="1" operator="equal">
      <formula>"B"</formula>
    </cfRule>
    <cfRule type="cellIs" dxfId="5556" priority="5724" stopIfTrue="1" operator="equal">
      <formula>"D"</formula>
    </cfRule>
    <cfRule type="cellIs" dxfId="5555" priority="5725" stopIfTrue="1" operator="equal">
      <formula>"C"</formula>
    </cfRule>
    <cfRule type="cellIs" dxfId="5554" priority="5726" stopIfTrue="1" operator="equal">
      <formula>"B"</formula>
    </cfRule>
    <cfRule type="cellIs" dxfId="5553" priority="5727" stopIfTrue="1" operator="equal">
      <formula>"D"</formula>
    </cfRule>
    <cfRule type="cellIs" dxfId="5552" priority="5728" stopIfTrue="1" operator="equal">
      <formula>"C"</formula>
    </cfRule>
    <cfRule type="cellIs" dxfId="5551" priority="5729" stopIfTrue="1" operator="equal">
      <formula>"B"</formula>
    </cfRule>
    <cfRule type="cellIs" dxfId="5550" priority="5730" stopIfTrue="1" operator="equal">
      <formula>"D"</formula>
    </cfRule>
    <cfRule type="cellIs" dxfId="5549" priority="5731" stopIfTrue="1" operator="equal">
      <formula>"C"</formula>
    </cfRule>
    <cfRule type="cellIs" dxfId="5548" priority="5732" stopIfTrue="1" operator="equal">
      <formula>"B"</formula>
    </cfRule>
    <cfRule type="cellIs" dxfId="5547" priority="5733" stopIfTrue="1" operator="equal">
      <formula>"D"</formula>
    </cfRule>
    <cfRule type="cellIs" dxfId="5546" priority="5734" stopIfTrue="1" operator="equal">
      <formula>"C"</formula>
    </cfRule>
    <cfRule type="cellIs" dxfId="5545" priority="5735" stopIfTrue="1" operator="equal">
      <formula>"B"</formula>
    </cfRule>
    <cfRule type="cellIs" dxfId="5544" priority="5736" stopIfTrue="1" operator="equal">
      <formula>"D"</formula>
    </cfRule>
    <cfRule type="cellIs" dxfId="5543" priority="5737" stopIfTrue="1" operator="equal">
      <formula>"C"</formula>
    </cfRule>
    <cfRule type="cellIs" dxfId="5542" priority="5738" stopIfTrue="1" operator="equal">
      <formula>"B"</formula>
    </cfRule>
    <cfRule type="cellIs" dxfId="5541" priority="5739" stopIfTrue="1" operator="equal">
      <formula>"D"</formula>
    </cfRule>
    <cfRule type="cellIs" dxfId="5540" priority="5740" stopIfTrue="1" operator="equal">
      <formula>"C"</formula>
    </cfRule>
    <cfRule type="cellIs" dxfId="5539" priority="5741" stopIfTrue="1" operator="equal">
      <formula>"B"</formula>
    </cfRule>
    <cfRule type="cellIs" dxfId="5538" priority="5742" stopIfTrue="1" operator="equal">
      <formula>"D"</formula>
    </cfRule>
    <cfRule type="cellIs" dxfId="5537" priority="5743" stopIfTrue="1" operator="equal">
      <formula>"C"</formula>
    </cfRule>
    <cfRule type="cellIs" dxfId="5536" priority="5744" stopIfTrue="1" operator="equal">
      <formula>"B"</formula>
    </cfRule>
    <cfRule type="cellIs" dxfId="5535" priority="5745" stopIfTrue="1" operator="equal">
      <formula>"D"</formula>
    </cfRule>
    <cfRule type="cellIs" dxfId="5534" priority="5746" stopIfTrue="1" operator="equal">
      <formula>"C"</formula>
    </cfRule>
    <cfRule type="cellIs" dxfId="5533" priority="5747" stopIfTrue="1" operator="equal">
      <formula>"B"</formula>
    </cfRule>
    <cfRule type="cellIs" dxfId="5532" priority="5748" stopIfTrue="1" operator="equal">
      <formula>"D"</formula>
    </cfRule>
    <cfRule type="cellIs" dxfId="5531" priority="5749" stopIfTrue="1" operator="equal">
      <formula>"C"</formula>
    </cfRule>
    <cfRule type="cellIs" dxfId="5530" priority="5750" stopIfTrue="1" operator="equal">
      <formula>"B"</formula>
    </cfRule>
    <cfRule type="cellIs" dxfId="5529" priority="5751" stopIfTrue="1" operator="equal">
      <formula>"D"</formula>
    </cfRule>
    <cfRule type="cellIs" dxfId="5528" priority="5797" stopIfTrue="1" operator="equal">
      <formula>"C"</formula>
    </cfRule>
    <cfRule type="cellIs" dxfId="5527" priority="5796" stopIfTrue="1" operator="equal">
      <formula>"D"</formula>
    </cfRule>
    <cfRule type="cellIs" dxfId="5526" priority="5795" stopIfTrue="1" operator="equal">
      <formula>"B"</formula>
    </cfRule>
    <cfRule type="cellIs" dxfId="5525" priority="5794" stopIfTrue="1" operator="equal">
      <formula>"C"</formula>
    </cfRule>
    <cfRule type="cellIs" dxfId="5524" priority="5793" stopIfTrue="1" operator="equal">
      <formula>"D"</formula>
    </cfRule>
    <cfRule type="cellIs" dxfId="5523" priority="5792" stopIfTrue="1" operator="equal">
      <formula>"B"</formula>
    </cfRule>
    <cfRule type="cellIs" dxfId="5522" priority="5791" stopIfTrue="1" operator="equal">
      <formula>"C"</formula>
    </cfRule>
    <cfRule type="cellIs" dxfId="5521" priority="5790" stopIfTrue="1" operator="equal">
      <formula>"D"</formula>
    </cfRule>
    <cfRule type="cellIs" dxfId="5520" priority="5789" stopIfTrue="1" operator="equal">
      <formula>"B"</formula>
    </cfRule>
    <cfRule type="cellIs" dxfId="5519" priority="5788" stopIfTrue="1" operator="equal">
      <formula>"C"</formula>
    </cfRule>
    <cfRule type="cellIs" dxfId="5518" priority="5787" stopIfTrue="1" operator="equal">
      <formula>"D"</formula>
    </cfRule>
    <cfRule type="cellIs" dxfId="5517" priority="5786" stopIfTrue="1" operator="equal">
      <formula>"B"</formula>
    </cfRule>
    <cfRule type="cellIs" dxfId="5516" priority="5785" stopIfTrue="1" operator="equal">
      <formula>"C"</formula>
    </cfRule>
    <cfRule type="cellIs" dxfId="5515" priority="5784" stopIfTrue="1" operator="equal">
      <formula>"D"</formula>
    </cfRule>
    <cfRule type="cellIs" dxfId="5514" priority="5783" stopIfTrue="1" operator="equal">
      <formula>"B"</formula>
    </cfRule>
    <cfRule type="cellIs" dxfId="5513" priority="5782" stopIfTrue="1" operator="equal">
      <formula>"C"</formula>
    </cfRule>
    <cfRule type="cellIs" dxfId="5512" priority="5780" stopIfTrue="1" operator="equal">
      <formula>"B"</formula>
    </cfRule>
    <cfRule type="cellIs" dxfId="5511" priority="5779" stopIfTrue="1" operator="equal">
      <formula>"C"</formula>
    </cfRule>
    <cfRule type="cellIs" dxfId="5510" priority="5778" stopIfTrue="1" operator="equal">
      <formula>"D"</formula>
    </cfRule>
    <cfRule type="cellIs" dxfId="5509" priority="5777" stopIfTrue="1" operator="equal">
      <formula>"B"</formula>
    </cfRule>
    <cfRule type="cellIs" dxfId="5508" priority="5775" stopIfTrue="1" operator="equal">
      <formula>"D"</formula>
    </cfRule>
    <cfRule type="cellIs" dxfId="5507" priority="5774" stopIfTrue="1" operator="equal">
      <formula>"B"</formula>
    </cfRule>
    <cfRule type="cellIs" dxfId="5506" priority="5773" stopIfTrue="1" operator="equal">
      <formula>"C"</formula>
    </cfRule>
    <cfRule type="cellIs" dxfId="5505" priority="5772" stopIfTrue="1" operator="equal">
      <formula>"D"</formula>
    </cfRule>
    <cfRule type="cellIs" dxfId="5504" priority="5771" stopIfTrue="1" operator="equal">
      <formula>"B"</formula>
    </cfRule>
    <cfRule type="cellIs" dxfId="5503" priority="5770" stopIfTrue="1" operator="equal">
      <formula>"C"</formula>
    </cfRule>
    <cfRule type="cellIs" dxfId="5502" priority="5769" stopIfTrue="1" operator="equal">
      <formula>"D"</formula>
    </cfRule>
    <cfRule type="cellIs" dxfId="5501" priority="5768" stopIfTrue="1" operator="equal">
      <formula>"B"</formula>
    </cfRule>
    <cfRule type="cellIs" dxfId="5500" priority="5767" stopIfTrue="1" operator="equal">
      <formula>"C"</formula>
    </cfRule>
    <cfRule type="cellIs" dxfId="5499" priority="5766" stopIfTrue="1" operator="equal">
      <formula>"D"</formula>
    </cfRule>
    <cfRule type="cellIs" dxfId="5498" priority="5765" stopIfTrue="1" operator="equal">
      <formula>"B"</formula>
    </cfRule>
    <cfRule type="cellIs" dxfId="5497" priority="5764" stopIfTrue="1" operator="equal">
      <formula>"C"</formula>
    </cfRule>
    <cfRule type="cellIs" dxfId="5496" priority="5763" stopIfTrue="1" operator="equal">
      <formula>"D"</formula>
    </cfRule>
    <cfRule type="cellIs" dxfId="5495" priority="5762" stopIfTrue="1" operator="equal">
      <formula>"B"</formula>
    </cfRule>
    <cfRule type="cellIs" dxfId="5494" priority="5761" stopIfTrue="1" operator="equal">
      <formula>"C"</formula>
    </cfRule>
    <cfRule type="cellIs" dxfId="5493" priority="5760" stopIfTrue="1" operator="equal">
      <formula>"D"</formula>
    </cfRule>
    <cfRule type="cellIs" dxfId="5492" priority="5759" stopIfTrue="1" operator="equal">
      <formula>"B"</formula>
    </cfRule>
    <cfRule type="cellIs" dxfId="5491" priority="5758" stopIfTrue="1" operator="equal">
      <formula>"C"</formula>
    </cfRule>
    <cfRule type="cellIs" dxfId="5490" priority="5757" stopIfTrue="1" operator="equal">
      <formula>"D"</formula>
    </cfRule>
    <cfRule type="cellIs" dxfId="5489" priority="5756" stopIfTrue="1" operator="equal">
      <formula>"B"</formula>
    </cfRule>
    <cfRule type="cellIs" dxfId="5488" priority="5755" stopIfTrue="1" operator="equal">
      <formula>"C"</formula>
    </cfRule>
  </conditionalFormatting>
  <conditionalFormatting sqref="H70:H73">
    <cfRule type="cellIs" dxfId="5487" priority="4945" stopIfTrue="1" operator="equal">
      <formula>"C"</formula>
    </cfRule>
  </conditionalFormatting>
  <conditionalFormatting sqref="H71:H73">
    <cfRule type="cellIs" dxfId="5486" priority="4814" stopIfTrue="1" operator="equal">
      <formula>"B"</formula>
    </cfRule>
    <cfRule type="cellIs" dxfId="5485" priority="4815" stopIfTrue="1" operator="equal">
      <formula>"D"</formula>
    </cfRule>
    <cfRule type="cellIs" dxfId="5484" priority="4816" stopIfTrue="1" operator="equal">
      <formula>"C"</formula>
    </cfRule>
    <cfRule type="cellIs" dxfId="5483" priority="4817" stopIfTrue="1" operator="equal">
      <formula>"B"</formula>
    </cfRule>
    <cfRule type="cellIs" dxfId="5482" priority="4818" stopIfTrue="1" operator="equal">
      <formula>"D"</formula>
    </cfRule>
    <cfRule type="cellIs" dxfId="5481" priority="4819" stopIfTrue="1" operator="equal">
      <formula>"C"</formula>
    </cfRule>
    <cfRule type="cellIs" dxfId="5480" priority="4820" stopIfTrue="1" operator="equal">
      <formula>"B"</formula>
    </cfRule>
    <cfRule type="cellIs" dxfId="5479" priority="4821" stopIfTrue="1" operator="equal">
      <formula>"D"</formula>
    </cfRule>
    <cfRule type="cellIs" dxfId="5478" priority="4822" stopIfTrue="1" operator="equal">
      <formula>"C"</formula>
    </cfRule>
    <cfRule type="cellIs" dxfId="5477" priority="4823" stopIfTrue="1" operator="equal">
      <formula>"B"</formula>
    </cfRule>
    <cfRule type="cellIs" dxfId="5476" priority="4824" stopIfTrue="1" operator="equal">
      <formula>"D"</formula>
    </cfRule>
    <cfRule type="cellIs" dxfId="5475" priority="4826" stopIfTrue="1" operator="equal">
      <formula>"B"</formula>
    </cfRule>
    <cfRule type="cellIs" dxfId="5474" priority="4827" stopIfTrue="1" operator="equal">
      <formula>"D"</formula>
    </cfRule>
    <cfRule type="cellIs" dxfId="5473" priority="4828" stopIfTrue="1" operator="equal">
      <formula>"C"</formula>
    </cfRule>
    <cfRule type="cellIs" dxfId="5472" priority="4829" stopIfTrue="1" operator="equal">
      <formula>"B"</formula>
    </cfRule>
    <cfRule type="cellIs" dxfId="5471" priority="4830" stopIfTrue="1" operator="equal">
      <formula>"D"</formula>
    </cfRule>
    <cfRule type="cellIs" dxfId="5470" priority="4831" stopIfTrue="1" operator="equal">
      <formula>"C"</formula>
    </cfRule>
    <cfRule type="cellIs" dxfId="5469" priority="4832" stopIfTrue="1" operator="equal">
      <formula>"B"</formula>
    </cfRule>
    <cfRule type="cellIs" dxfId="5468" priority="4833" stopIfTrue="1" operator="equal">
      <formula>"D"</formula>
    </cfRule>
    <cfRule type="cellIs" dxfId="5467" priority="4834" stopIfTrue="1" operator="equal">
      <formula>"C"</formula>
    </cfRule>
    <cfRule type="cellIs" dxfId="5466" priority="4835" stopIfTrue="1" operator="equal">
      <formula>"B"</formula>
    </cfRule>
    <cfRule type="cellIs" dxfId="5465" priority="4836" stopIfTrue="1" operator="equal">
      <formula>"D"</formula>
    </cfRule>
    <cfRule type="cellIs" dxfId="5464" priority="4837" stopIfTrue="1" operator="equal">
      <formula>"C"</formula>
    </cfRule>
    <cfRule type="cellIs" dxfId="5463" priority="4838" stopIfTrue="1" operator="equal">
      <formula>"B"</formula>
    </cfRule>
    <cfRule type="cellIs" dxfId="5462" priority="4839" stopIfTrue="1" operator="equal">
      <formula>"D"</formula>
    </cfRule>
    <cfRule type="cellIs" dxfId="5461" priority="4840" stopIfTrue="1" operator="equal">
      <formula>"C"</formula>
    </cfRule>
    <cfRule type="cellIs" dxfId="5460" priority="4841" stopIfTrue="1" operator="equal">
      <formula>"B"</formula>
    </cfRule>
    <cfRule type="cellIs" dxfId="5459" priority="4842" stopIfTrue="1" operator="equal">
      <formula>"D"</formula>
    </cfRule>
    <cfRule type="cellIs" dxfId="5458" priority="4843" stopIfTrue="1" operator="equal">
      <formula>"C"</formula>
    </cfRule>
    <cfRule type="cellIs" dxfId="5457" priority="4844" stopIfTrue="1" operator="equal">
      <formula>"B"</formula>
    </cfRule>
    <cfRule type="cellIs" dxfId="5456" priority="4845" stopIfTrue="1" operator="equal">
      <formula>"D"</formula>
    </cfRule>
    <cfRule type="cellIs" dxfId="5455" priority="4846" stopIfTrue="1" operator="equal">
      <formula>"C"</formula>
    </cfRule>
    <cfRule type="cellIs" dxfId="5454" priority="4847" stopIfTrue="1" operator="equal">
      <formula>"B"</formula>
    </cfRule>
    <cfRule type="cellIs" dxfId="5453" priority="4848" stopIfTrue="1" operator="equal">
      <formula>"D"</formula>
    </cfRule>
    <cfRule type="cellIs" dxfId="5452" priority="4849" stopIfTrue="1" operator="equal">
      <formula>"C"</formula>
    </cfRule>
    <cfRule type="cellIs" dxfId="5451" priority="4850" stopIfTrue="1" operator="equal">
      <formula>"B"</formula>
    </cfRule>
    <cfRule type="cellIs" dxfId="5450" priority="4851" stopIfTrue="1" operator="equal">
      <formula>"D"</formula>
    </cfRule>
    <cfRule type="cellIs" dxfId="5449" priority="4852" stopIfTrue="1" operator="equal">
      <formula>"C"</formula>
    </cfRule>
    <cfRule type="cellIs" dxfId="5448" priority="4853" stopIfTrue="1" operator="equal">
      <formula>"B"</formula>
    </cfRule>
    <cfRule type="cellIs" dxfId="5447" priority="4854" stopIfTrue="1" operator="equal">
      <formula>"D"</formula>
    </cfRule>
    <cfRule type="cellIs" dxfId="5446" priority="4855" stopIfTrue="1" operator="equal">
      <formula>"C"</formula>
    </cfRule>
    <cfRule type="cellIs" dxfId="5445" priority="4856" stopIfTrue="1" operator="equal">
      <formula>"B"</formula>
    </cfRule>
    <cfRule type="cellIs" dxfId="5444" priority="4857" stopIfTrue="1" operator="equal">
      <formula>"D"</formula>
    </cfRule>
    <cfRule type="cellIs" dxfId="5443" priority="4858" stopIfTrue="1" operator="equal">
      <formula>"C"</formula>
    </cfRule>
    <cfRule type="cellIs" dxfId="5442" priority="4859" stopIfTrue="1" operator="equal">
      <formula>"B"</formula>
    </cfRule>
    <cfRule type="cellIs" dxfId="5441" priority="4860" stopIfTrue="1" operator="equal">
      <formula>"D"</formula>
    </cfRule>
    <cfRule type="cellIs" dxfId="5440" priority="4861" stopIfTrue="1" operator="equal">
      <formula>"C"</formula>
    </cfRule>
    <cfRule type="cellIs" dxfId="5439" priority="4862" stopIfTrue="1" operator="equal">
      <formula>"B"</formula>
    </cfRule>
    <cfRule type="cellIs" dxfId="5438" priority="4863" stopIfTrue="1" operator="equal">
      <formula>"D"</formula>
    </cfRule>
    <cfRule type="cellIs" dxfId="5437" priority="4864" stopIfTrue="1" operator="equal">
      <formula>"C"</formula>
    </cfRule>
    <cfRule type="cellIs" dxfId="5436" priority="4865" stopIfTrue="1" operator="equal">
      <formula>"B"</formula>
    </cfRule>
    <cfRule type="cellIs" dxfId="5435" priority="4866" stopIfTrue="1" operator="equal">
      <formula>"D"</formula>
    </cfRule>
    <cfRule type="cellIs" dxfId="5434" priority="4867" stopIfTrue="1" operator="equal">
      <formula>"C"</formula>
    </cfRule>
    <cfRule type="cellIs" dxfId="5433" priority="4868" stopIfTrue="1" operator="equal">
      <formula>"B"</formula>
    </cfRule>
    <cfRule type="cellIs" dxfId="5432" priority="4869" stopIfTrue="1" operator="equal">
      <formula>"D"</formula>
    </cfRule>
    <cfRule type="cellIs" dxfId="5431" priority="4870" stopIfTrue="1" operator="equal">
      <formula>"C"</formula>
    </cfRule>
    <cfRule type="cellIs" dxfId="5430" priority="4871" stopIfTrue="1" operator="equal">
      <formula>"B"</formula>
    </cfRule>
    <cfRule type="cellIs" dxfId="5429" priority="4872" stopIfTrue="1" operator="equal">
      <formula>"D"</formula>
    </cfRule>
    <cfRule type="cellIs" dxfId="5428" priority="4873" stopIfTrue="1" operator="equal">
      <formula>"C"</formula>
    </cfRule>
    <cfRule type="cellIs" dxfId="5427" priority="4874" stopIfTrue="1" operator="equal">
      <formula>"B"</formula>
    </cfRule>
    <cfRule type="cellIs" dxfId="5426" priority="4875" stopIfTrue="1" operator="equal">
      <formula>"D"</formula>
    </cfRule>
    <cfRule type="cellIs" dxfId="5425" priority="4876" stopIfTrue="1" operator="equal">
      <formula>"C"</formula>
    </cfRule>
    <cfRule type="cellIs" dxfId="5424" priority="4877" stopIfTrue="1" operator="equal">
      <formula>"B"</formula>
    </cfRule>
    <cfRule type="cellIs" dxfId="5423" priority="4878" stopIfTrue="1" operator="equal">
      <formula>"D"</formula>
    </cfRule>
    <cfRule type="cellIs" dxfId="5422" priority="4879" stopIfTrue="1" operator="equal">
      <formula>"C"</formula>
    </cfRule>
    <cfRule type="cellIs" dxfId="5421" priority="4880" stopIfTrue="1" operator="equal">
      <formula>"B"</formula>
    </cfRule>
    <cfRule type="cellIs" dxfId="5420" priority="4881" stopIfTrue="1" operator="equal">
      <formula>"D"</formula>
    </cfRule>
    <cfRule type="cellIs" dxfId="5419" priority="4882" stopIfTrue="1" operator="equal">
      <formula>"C"</formula>
    </cfRule>
    <cfRule type="cellIs" dxfId="5418" priority="4883" stopIfTrue="1" operator="equal">
      <formula>"B"</formula>
    </cfRule>
    <cfRule type="cellIs" dxfId="5417" priority="4885" stopIfTrue="1" operator="equal">
      <formula>"C"</formula>
    </cfRule>
    <cfRule type="cellIs" dxfId="5416" priority="4886" stopIfTrue="1" operator="equal">
      <formula>"B"</formula>
    </cfRule>
    <cfRule type="cellIs" dxfId="5415" priority="4887" stopIfTrue="1" operator="equal">
      <formula>"D"</formula>
    </cfRule>
    <cfRule type="cellIs" dxfId="5414" priority="4888" stopIfTrue="1" operator="equal">
      <formula>"C"</formula>
    </cfRule>
    <cfRule type="cellIs" dxfId="5413" priority="4889" stopIfTrue="1" operator="equal">
      <formula>"B"</formula>
    </cfRule>
    <cfRule type="cellIs" dxfId="5412" priority="4890" stopIfTrue="1" operator="equal">
      <formula>"D"</formula>
    </cfRule>
    <cfRule type="cellIs" dxfId="5411" priority="4891" stopIfTrue="1" operator="equal">
      <formula>"C"</formula>
    </cfRule>
    <cfRule type="cellIs" dxfId="5410" priority="4892" stopIfTrue="1" operator="equal">
      <formula>"B"</formula>
    </cfRule>
    <cfRule type="cellIs" dxfId="5409" priority="4893" stopIfTrue="1" operator="equal">
      <formula>"D"</formula>
    </cfRule>
    <cfRule type="cellIs" dxfId="5408" priority="4894" stopIfTrue="1" operator="equal">
      <formula>"C"</formula>
    </cfRule>
    <cfRule type="cellIs" dxfId="5407" priority="4895" stopIfTrue="1" operator="equal">
      <formula>"B"</formula>
    </cfRule>
    <cfRule type="cellIs" dxfId="5406" priority="4896" stopIfTrue="1" operator="equal">
      <formula>"D"</formula>
    </cfRule>
    <cfRule type="cellIs" dxfId="5405" priority="4897" stopIfTrue="1" operator="equal">
      <formula>"C"</formula>
    </cfRule>
    <cfRule type="cellIs" dxfId="5404" priority="4898" stopIfTrue="1" operator="equal">
      <formula>"B"</formula>
    </cfRule>
    <cfRule type="cellIs" dxfId="5403" priority="4899" stopIfTrue="1" operator="equal">
      <formula>"D"</formula>
    </cfRule>
    <cfRule type="cellIs" dxfId="5402" priority="4900" stopIfTrue="1" operator="equal">
      <formula>"C"</formula>
    </cfRule>
    <cfRule type="cellIs" dxfId="5401" priority="4901" stopIfTrue="1" operator="equal">
      <formula>"B"</formula>
    </cfRule>
    <cfRule type="cellIs" dxfId="5400" priority="4902" stopIfTrue="1" operator="equal">
      <formula>"D"</formula>
    </cfRule>
    <cfRule type="cellIs" dxfId="5399" priority="4903" stopIfTrue="1" operator="equal">
      <formula>"C"</formula>
    </cfRule>
    <cfRule type="cellIs" dxfId="5398" priority="4904" stopIfTrue="1" operator="equal">
      <formula>"B"</formula>
    </cfRule>
    <cfRule type="cellIs" dxfId="5397" priority="4905" stopIfTrue="1" operator="equal">
      <formula>"D"</formula>
    </cfRule>
    <cfRule type="cellIs" dxfId="5396" priority="4906" stopIfTrue="1" operator="equal">
      <formula>"C"</formula>
    </cfRule>
    <cfRule type="cellIs" dxfId="5395" priority="4907" stopIfTrue="1" operator="equal">
      <formula>"B"</formula>
    </cfRule>
    <cfRule type="cellIs" dxfId="5394" priority="4908" stopIfTrue="1" operator="equal">
      <formula>"D"</formula>
    </cfRule>
    <cfRule type="cellIs" dxfId="5393" priority="4909" stopIfTrue="1" operator="equal">
      <formula>"C"</formula>
    </cfRule>
    <cfRule type="cellIs" dxfId="5392" priority="4910" stopIfTrue="1" operator="equal">
      <formula>"B"</formula>
    </cfRule>
    <cfRule type="cellIs" dxfId="5391" priority="4911" stopIfTrue="1" operator="equal">
      <formula>"D"</formula>
    </cfRule>
    <cfRule type="cellIs" dxfId="5390" priority="4912" stopIfTrue="1" operator="equal">
      <formula>"C"</formula>
    </cfRule>
    <cfRule type="cellIs" dxfId="5389" priority="4913" stopIfTrue="1" operator="equal">
      <formula>"B"</formula>
    </cfRule>
    <cfRule type="cellIs" dxfId="5388" priority="4914" stopIfTrue="1" operator="equal">
      <formula>"D"</formula>
    </cfRule>
    <cfRule type="cellIs" dxfId="5387" priority="4915" stopIfTrue="1" operator="equal">
      <formula>"C"</formula>
    </cfRule>
    <cfRule type="cellIs" dxfId="5386" priority="4916" stopIfTrue="1" operator="equal">
      <formula>"B"</formula>
    </cfRule>
    <cfRule type="cellIs" dxfId="5385" priority="4917" stopIfTrue="1" operator="equal">
      <formula>"D"</formula>
    </cfRule>
    <cfRule type="cellIs" dxfId="5384" priority="4918" stopIfTrue="1" operator="equal">
      <formula>"C"</formula>
    </cfRule>
    <cfRule type="cellIs" dxfId="5383" priority="4919" stopIfTrue="1" operator="equal">
      <formula>"B"</formula>
    </cfRule>
    <cfRule type="cellIs" dxfId="5382" priority="4920" stopIfTrue="1" operator="equal">
      <formula>"D"</formula>
    </cfRule>
    <cfRule type="cellIs" dxfId="5381" priority="4921" stopIfTrue="1" operator="equal">
      <formula>"C"</formula>
    </cfRule>
    <cfRule type="cellIs" dxfId="5380" priority="4922" stopIfTrue="1" operator="equal">
      <formula>"B"</formula>
    </cfRule>
    <cfRule type="cellIs" dxfId="5379" priority="4923" stopIfTrue="1" operator="equal">
      <formula>"D"</formula>
    </cfRule>
    <cfRule type="cellIs" dxfId="5378" priority="4924" stopIfTrue="1" operator="equal">
      <formula>"C"</formula>
    </cfRule>
    <cfRule type="cellIs" dxfId="5377" priority="4925" stopIfTrue="1" operator="equal">
      <formula>"B"</formula>
    </cfRule>
    <cfRule type="cellIs" dxfId="5376" priority="4926" stopIfTrue="1" operator="equal">
      <formula>"D"</formula>
    </cfRule>
    <cfRule type="cellIs" dxfId="5375" priority="4927" stopIfTrue="1" operator="equal">
      <formula>"C"</formula>
    </cfRule>
    <cfRule type="cellIs" dxfId="5374" priority="4928" stopIfTrue="1" operator="equal">
      <formula>"B"</formula>
    </cfRule>
    <cfRule type="cellIs" dxfId="5373" priority="4929" stopIfTrue="1" operator="equal">
      <formula>"D"</formula>
    </cfRule>
    <cfRule type="cellIs" dxfId="5372" priority="4930" stopIfTrue="1" operator="equal">
      <formula>"C"</formula>
    </cfRule>
    <cfRule type="cellIs" dxfId="5371" priority="4931" stopIfTrue="1" operator="equal">
      <formula>"B"</formula>
    </cfRule>
    <cfRule type="cellIs" dxfId="5370" priority="4932" stopIfTrue="1" operator="equal">
      <formula>"D"</formula>
    </cfRule>
    <cfRule type="cellIs" dxfId="5369" priority="4933" stopIfTrue="1" operator="equal">
      <formula>"C"</formula>
    </cfRule>
    <cfRule type="cellIs" dxfId="5368" priority="4934" stopIfTrue="1" operator="equal">
      <formula>"B"</formula>
    </cfRule>
    <cfRule type="cellIs" dxfId="5367" priority="4935" stopIfTrue="1" operator="equal">
      <formula>"D"</formula>
    </cfRule>
    <cfRule type="cellIs" dxfId="5366" priority="4936" stopIfTrue="1" operator="equal">
      <formula>"C"</formula>
    </cfRule>
    <cfRule type="cellIs" dxfId="5365" priority="4937" stopIfTrue="1" operator="equal">
      <formula>"B"</formula>
    </cfRule>
    <cfRule type="cellIs" dxfId="5364" priority="4938" stopIfTrue="1" operator="equal">
      <formula>"D"</formula>
    </cfRule>
    <cfRule type="cellIs" dxfId="5363" priority="4939" stopIfTrue="1" operator="equal">
      <formula>"C"</formula>
    </cfRule>
    <cfRule type="cellIs" dxfId="5362" priority="4940" stopIfTrue="1" operator="equal">
      <formula>"B"</formula>
    </cfRule>
    <cfRule type="cellIs" dxfId="5361" priority="4941" stopIfTrue="1" operator="equal">
      <formula>"D"</formula>
    </cfRule>
    <cfRule type="cellIs" dxfId="5360" priority="4942" stopIfTrue="1" operator="equal">
      <formula>"C"</formula>
    </cfRule>
    <cfRule type="cellIs" dxfId="5359" priority="4943" stopIfTrue="1" operator="equal">
      <formula>"B"</formula>
    </cfRule>
    <cfRule type="cellIs" dxfId="5358" priority="4944" stopIfTrue="1" operator="equal">
      <formula>"D"</formula>
    </cfRule>
    <cfRule type="cellIs" dxfId="5357" priority="4946" stopIfTrue="1" operator="equal">
      <formula>"B"</formula>
    </cfRule>
    <cfRule type="cellIs" dxfId="5356" priority="4947" stopIfTrue="1" operator="equal">
      <formula>"D"</formula>
    </cfRule>
    <cfRule type="cellIs" dxfId="5355" priority="4825" stopIfTrue="1" operator="equal">
      <formula>"C"</formula>
    </cfRule>
    <cfRule type="cellIs" dxfId="5354" priority="4772" stopIfTrue="1" operator="equal">
      <formula>"B"</formula>
    </cfRule>
    <cfRule type="cellIs" dxfId="5353" priority="4773" stopIfTrue="1" operator="equal">
      <formula>"D"</formula>
    </cfRule>
    <cfRule type="cellIs" dxfId="5352" priority="4774" stopIfTrue="1" operator="equal">
      <formula>"C"</formula>
    </cfRule>
    <cfRule type="cellIs" dxfId="5351" priority="4775" stopIfTrue="1" operator="equal">
      <formula>"B"</formula>
    </cfRule>
    <cfRule type="cellIs" dxfId="5350" priority="4776" stopIfTrue="1" operator="equal">
      <formula>"D"</formula>
    </cfRule>
    <cfRule type="cellIs" dxfId="5349" priority="4777" stopIfTrue="1" operator="equal">
      <formula>"C"</formula>
    </cfRule>
    <cfRule type="cellIs" dxfId="5348" priority="4778" stopIfTrue="1" operator="equal">
      <formula>"B"</formula>
    </cfRule>
    <cfRule type="cellIs" dxfId="5347" priority="4779" stopIfTrue="1" operator="equal">
      <formula>"D"</formula>
    </cfRule>
    <cfRule type="cellIs" dxfId="5346" priority="4780" stopIfTrue="1" operator="equal">
      <formula>"C"</formula>
    </cfRule>
    <cfRule type="cellIs" dxfId="5345" priority="4781" stopIfTrue="1" operator="equal">
      <formula>"B"</formula>
    </cfRule>
    <cfRule type="cellIs" dxfId="5344" priority="4782" stopIfTrue="1" operator="equal">
      <formula>"D"</formula>
    </cfRule>
    <cfRule type="cellIs" dxfId="5343" priority="4783" stopIfTrue="1" operator="equal">
      <formula>"C"</formula>
    </cfRule>
    <cfRule type="cellIs" dxfId="5342" priority="4784" stopIfTrue="1" operator="equal">
      <formula>"B"</formula>
    </cfRule>
    <cfRule type="cellIs" dxfId="5341" priority="4785" stopIfTrue="1" operator="equal">
      <formula>"D"</formula>
    </cfRule>
    <cfRule type="cellIs" dxfId="5340" priority="4786" stopIfTrue="1" operator="equal">
      <formula>"C"</formula>
    </cfRule>
    <cfRule type="cellIs" dxfId="5339" priority="4787" stopIfTrue="1" operator="equal">
      <formula>"B"</formula>
    </cfRule>
    <cfRule type="cellIs" dxfId="5338" priority="4788" stopIfTrue="1" operator="equal">
      <formula>"D"</formula>
    </cfRule>
    <cfRule type="cellIs" dxfId="5337" priority="4789" stopIfTrue="1" operator="equal">
      <formula>"C"</formula>
    </cfRule>
    <cfRule type="cellIs" dxfId="5336" priority="4790" stopIfTrue="1" operator="equal">
      <formula>"B"</formula>
    </cfRule>
    <cfRule type="cellIs" dxfId="5335" priority="4791" stopIfTrue="1" operator="equal">
      <formula>"D"</formula>
    </cfRule>
    <cfRule type="cellIs" dxfId="5334" priority="4792" stopIfTrue="1" operator="equal">
      <formula>"C"</formula>
    </cfRule>
    <cfRule type="cellIs" dxfId="5333" priority="4793" stopIfTrue="1" operator="equal">
      <formula>"B"</formula>
    </cfRule>
    <cfRule type="cellIs" dxfId="5332" priority="4794" stopIfTrue="1" operator="equal">
      <formula>"D"</formula>
    </cfRule>
    <cfRule type="cellIs" dxfId="5331" priority="4795" stopIfTrue="1" operator="equal">
      <formula>"C"</formula>
    </cfRule>
    <cfRule type="cellIs" dxfId="5330" priority="4796" stopIfTrue="1" operator="equal">
      <formula>"B"</formula>
    </cfRule>
    <cfRule type="cellIs" dxfId="5329" priority="4797" stopIfTrue="1" operator="equal">
      <formula>"D"</formula>
    </cfRule>
    <cfRule type="cellIs" dxfId="5328" priority="4798" stopIfTrue="1" operator="equal">
      <formula>"C"</formula>
    </cfRule>
    <cfRule type="cellIs" dxfId="5327" priority="4799" stopIfTrue="1" operator="equal">
      <formula>"B"</formula>
    </cfRule>
    <cfRule type="cellIs" dxfId="5326" priority="4800" stopIfTrue="1" operator="equal">
      <formula>"D"</formula>
    </cfRule>
    <cfRule type="cellIs" dxfId="5325" priority="4801" stopIfTrue="1" operator="equal">
      <formula>"C"</formula>
    </cfRule>
    <cfRule type="cellIs" dxfId="5324" priority="4802" stopIfTrue="1" operator="equal">
      <formula>"B"</formula>
    </cfRule>
    <cfRule type="cellIs" dxfId="5323" priority="4803" stopIfTrue="1" operator="equal">
      <formula>"D"</formula>
    </cfRule>
    <cfRule type="cellIs" dxfId="5322" priority="4804" stopIfTrue="1" operator="equal">
      <formula>"C"</formula>
    </cfRule>
    <cfRule type="cellIs" dxfId="5321" priority="4805" stopIfTrue="1" operator="equal">
      <formula>"B"</formula>
    </cfRule>
    <cfRule type="cellIs" dxfId="5320" priority="4806" stopIfTrue="1" operator="equal">
      <formula>"D"</formula>
    </cfRule>
    <cfRule type="cellIs" dxfId="5319" priority="4807" stopIfTrue="1" operator="equal">
      <formula>"C"</formula>
    </cfRule>
    <cfRule type="cellIs" dxfId="5318" priority="4808" stopIfTrue="1" operator="equal">
      <formula>"B"</formula>
    </cfRule>
    <cfRule type="cellIs" dxfId="5317" priority="4809" stopIfTrue="1" operator="equal">
      <formula>"D"</formula>
    </cfRule>
    <cfRule type="cellIs" dxfId="5316" priority="4810" stopIfTrue="1" operator="equal">
      <formula>"C"</formula>
    </cfRule>
    <cfRule type="cellIs" dxfId="5315" priority="4811" stopIfTrue="1" operator="equal">
      <formula>"B"</formula>
    </cfRule>
    <cfRule type="cellIs" dxfId="5314" priority="4812" stopIfTrue="1" operator="equal">
      <formula>"D"</formula>
    </cfRule>
    <cfRule type="cellIs" dxfId="5313" priority="4813" stopIfTrue="1" operator="equal">
      <formula>"C"</formula>
    </cfRule>
    <cfRule type="cellIs" dxfId="5312" priority="4884" stopIfTrue="1" operator="equal">
      <formula>"D"</formula>
    </cfRule>
  </conditionalFormatting>
  <conditionalFormatting sqref="H71:H74">
    <cfRule type="cellIs" dxfId="5311" priority="4267" stopIfTrue="1" operator="equal">
      <formula>"C"</formula>
    </cfRule>
  </conditionalFormatting>
  <conditionalFormatting sqref="H74">
    <cfRule type="cellIs" dxfId="5310" priority="4255" stopIfTrue="1" operator="equal">
      <formula>"C"</formula>
    </cfRule>
    <cfRule type="cellIs" dxfId="5309" priority="4268" stopIfTrue="1" operator="equal">
      <formula>"B"</formula>
    </cfRule>
    <cfRule type="cellIs" dxfId="5308" priority="4246" stopIfTrue="1" operator="equal">
      <formula>"C"</formula>
    </cfRule>
    <cfRule type="cellIs" dxfId="5307" priority="4235" stopIfTrue="1" operator="equal">
      <formula>"B"</formula>
    </cfRule>
    <cfRule type="cellIs" dxfId="5306" priority="4234" stopIfTrue="1" operator="equal">
      <formula>"C"</formula>
    </cfRule>
    <cfRule type="cellIs" dxfId="5305" priority="4231" stopIfTrue="1" operator="equal">
      <formula>"C"</formula>
    </cfRule>
    <cfRule type="cellIs" dxfId="5304" priority="4233" stopIfTrue="1" operator="equal">
      <formula>"D"</formula>
    </cfRule>
    <cfRule type="cellIs" dxfId="5303" priority="4249" stopIfTrue="1" operator="equal">
      <formula>"C"</formula>
    </cfRule>
    <cfRule type="cellIs" dxfId="5302" priority="4248" stopIfTrue="1" operator="equal">
      <formula>"D"</formula>
    </cfRule>
    <cfRule type="cellIs" dxfId="5301" priority="4247" stopIfTrue="1" operator="equal">
      <formula>"B"</formula>
    </cfRule>
    <cfRule type="cellIs" dxfId="5300" priority="4232" stopIfTrue="1" operator="equal">
      <formula>"B"</formula>
    </cfRule>
    <cfRule type="cellIs" dxfId="5299" priority="4269" stopIfTrue="1" operator="equal">
      <formula>"D"</formula>
    </cfRule>
    <cfRule type="cellIs" dxfId="5298" priority="4266" stopIfTrue="1" operator="equal">
      <formula>"D"</formula>
    </cfRule>
    <cfRule type="cellIs" dxfId="5297" priority="4265" stopIfTrue="1" operator="equal">
      <formula>"B"</formula>
    </cfRule>
    <cfRule type="cellIs" dxfId="5296" priority="4264" stopIfTrue="1" operator="equal">
      <formula>"C"</formula>
    </cfRule>
    <cfRule type="cellIs" dxfId="5295" priority="4263" stopIfTrue="1" operator="equal">
      <formula>"D"</formula>
    </cfRule>
    <cfRule type="cellIs" dxfId="5294" priority="4262" stopIfTrue="1" operator="equal">
      <formula>"B"</formula>
    </cfRule>
    <cfRule type="cellIs" dxfId="5293" priority="4261" stopIfTrue="1" operator="equal">
      <formula>"C"</formula>
    </cfRule>
    <cfRule type="cellIs" dxfId="5292" priority="4260" stopIfTrue="1" operator="equal">
      <formula>"D"</formula>
    </cfRule>
    <cfRule type="cellIs" dxfId="5291" priority="4259" stopIfTrue="1" operator="equal">
      <formula>"B"</formula>
    </cfRule>
    <cfRule type="cellIs" dxfId="5290" priority="4258" stopIfTrue="1" operator="equal">
      <formula>"C"</formula>
    </cfRule>
    <cfRule type="cellIs" dxfId="5289" priority="4257" stopIfTrue="1" operator="equal">
      <formula>"D"</formula>
    </cfRule>
    <cfRule type="cellIs" dxfId="5288" priority="4256" stopIfTrue="1" operator="equal">
      <formula>"B"</formula>
    </cfRule>
    <cfRule type="cellIs" dxfId="5287" priority="4241" stopIfTrue="1" operator="equal">
      <formula>"B"</formula>
    </cfRule>
    <cfRule type="cellIs" dxfId="5286" priority="4254" stopIfTrue="1" operator="equal">
      <formula>"D"</formula>
    </cfRule>
    <cfRule type="cellIs" dxfId="5285" priority="4253" stopIfTrue="1" operator="equal">
      <formula>"B"</formula>
    </cfRule>
    <cfRule type="cellIs" dxfId="5284" priority="4252" stopIfTrue="1" operator="equal">
      <formula>"C"</formula>
    </cfRule>
    <cfRule type="cellIs" dxfId="5283" priority="4251" stopIfTrue="1" operator="equal">
      <formula>"D"</formula>
    </cfRule>
    <cfRule type="cellIs" dxfId="5282" priority="4250" stopIfTrue="1" operator="equal">
      <formula>"B"</formula>
    </cfRule>
    <cfRule type="cellIs" dxfId="5281" priority="4245" stopIfTrue="1" operator="equal">
      <formula>"D"</formula>
    </cfRule>
    <cfRule type="cellIs" dxfId="5280" priority="4244" stopIfTrue="1" operator="equal">
      <formula>"B"</formula>
    </cfRule>
    <cfRule type="cellIs" dxfId="5279" priority="4243" stopIfTrue="1" operator="equal">
      <formula>"C"</formula>
    </cfRule>
    <cfRule type="cellIs" dxfId="5278" priority="4242" stopIfTrue="1" operator="equal">
      <formula>"D"</formula>
    </cfRule>
    <cfRule type="cellIs" dxfId="5277" priority="4240" stopIfTrue="1" operator="equal">
      <formula>"C"</formula>
    </cfRule>
    <cfRule type="cellIs" dxfId="5276" priority="4239" stopIfTrue="1" operator="equal">
      <formula>"D"</formula>
    </cfRule>
    <cfRule type="cellIs" dxfId="5275" priority="4238" stopIfTrue="1" operator="equal">
      <formula>"B"</formula>
    </cfRule>
    <cfRule type="cellIs" dxfId="5274" priority="4237" stopIfTrue="1" operator="equal">
      <formula>"C"</formula>
    </cfRule>
    <cfRule type="cellIs" dxfId="5273" priority="4236" stopIfTrue="1" operator="equal">
      <formula>"D"</formula>
    </cfRule>
  </conditionalFormatting>
  <conditionalFormatting sqref="H75:H76 H80 H62:H73">
    <cfRule type="cellIs" dxfId="5272" priority="7154" stopIfTrue="1" operator="equal">
      <formula>"B"</formula>
    </cfRule>
    <cfRule type="cellIs" dxfId="5271" priority="7155" stopIfTrue="1" operator="equal">
      <formula>"D"</formula>
    </cfRule>
    <cfRule type="cellIs" dxfId="5270" priority="7050" stopIfTrue="1" operator="equal">
      <formula>"D"</formula>
    </cfRule>
    <cfRule type="cellIs" dxfId="5269" priority="7049" stopIfTrue="1" operator="equal">
      <formula>"B"</formula>
    </cfRule>
  </conditionalFormatting>
  <conditionalFormatting sqref="H75:H76 H80 H64:H73">
    <cfRule type="cellIs" dxfId="5268" priority="7131" stopIfTrue="1" operator="equal">
      <formula>"D"</formula>
    </cfRule>
    <cfRule type="cellIs" dxfId="5267" priority="7119" stopIfTrue="1" operator="equal">
      <formula>"D"</formula>
    </cfRule>
    <cfRule type="cellIs" dxfId="5266" priority="7101" stopIfTrue="1" operator="equal">
      <formula>"D"</formula>
    </cfRule>
    <cfRule type="cellIs" dxfId="5265" priority="7100" stopIfTrue="1" operator="equal">
      <formula>"B"</formula>
    </cfRule>
    <cfRule type="cellIs" dxfId="5264" priority="7098" stopIfTrue="1" operator="equal">
      <formula>"D"</formula>
    </cfRule>
    <cfRule type="cellIs" dxfId="5263" priority="7097" stopIfTrue="1" operator="equal">
      <formula>"B"</formula>
    </cfRule>
    <cfRule type="cellIs" dxfId="5262" priority="7095" stopIfTrue="1" operator="equal">
      <formula>"D"</formula>
    </cfRule>
    <cfRule type="cellIs" dxfId="5261" priority="7094" stopIfTrue="1" operator="equal">
      <formula>"B"</formula>
    </cfRule>
    <cfRule type="cellIs" dxfId="5260" priority="7092" stopIfTrue="1" operator="equal">
      <formula>"D"</formula>
    </cfRule>
    <cfRule type="cellIs" dxfId="5259" priority="7110" stopIfTrue="1" operator="equal">
      <formula>"D"</formula>
    </cfRule>
    <cfRule type="cellIs" dxfId="5258" priority="7103" stopIfTrue="1" operator="equal">
      <formula>"B"</formula>
    </cfRule>
    <cfRule type="cellIs" dxfId="5257" priority="7109" stopIfTrue="1" operator="equal">
      <formula>"B"</formula>
    </cfRule>
    <cfRule type="cellIs" dxfId="5256" priority="7107" stopIfTrue="1" operator="equal">
      <formula>"D"</formula>
    </cfRule>
    <cfRule type="cellIs" dxfId="5255" priority="7091" stopIfTrue="1" operator="equal">
      <formula>"B"</formula>
    </cfRule>
    <cfRule type="cellIs" dxfId="5254" priority="7089" stopIfTrue="1" operator="equal">
      <formula>"D"</formula>
    </cfRule>
    <cfRule type="cellIs" dxfId="5253" priority="7088" stopIfTrue="1" operator="equal">
      <formula>"B"</formula>
    </cfRule>
    <cfRule type="cellIs" dxfId="5252" priority="7130" stopIfTrue="1" operator="equal">
      <formula>"B"</formula>
    </cfRule>
    <cfRule type="cellIs" dxfId="5251" priority="7133" stopIfTrue="1" operator="equal">
      <formula>"B"</formula>
    </cfRule>
    <cfRule type="cellIs" dxfId="5250" priority="7134" stopIfTrue="1" operator="equal">
      <formula>"D"</formula>
    </cfRule>
    <cfRule type="cellIs" dxfId="5249" priority="7136" stopIfTrue="1" operator="equal">
      <formula>"B"</formula>
    </cfRule>
    <cfRule type="cellIs" dxfId="5248" priority="7137" stopIfTrue="1" operator="equal">
      <formula>"D"</formula>
    </cfRule>
    <cfRule type="cellIs" dxfId="5247" priority="7139" stopIfTrue="1" operator="equal">
      <formula>"B"</formula>
    </cfRule>
    <cfRule type="cellIs" dxfId="5246" priority="7140" stopIfTrue="1" operator="equal">
      <formula>"D"</formula>
    </cfRule>
    <cfRule type="cellIs" dxfId="5245" priority="7142" stopIfTrue="1" operator="equal">
      <formula>"B"</formula>
    </cfRule>
    <cfRule type="cellIs" dxfId="5244" priority="7143" stopIfTrue="1" operator="equal">
      <formula>"D"</formula>
    </cfRule>
    <cfRule type="cellIs" dxfId="5243" priority="7145" stopIfTrue="1" operator="equal">
      <formula>"B"</formula>
    </cfRule>
    <cfRule type="cellIs" dxfId="5242" priority="7146" stopIfTrue="1" operator="equal">
      <formula>"D"</formula>
    </cfRule>
    <cfRule type="cellIs" dxfId="5241" priority="7148" stopIfTrue="1" operator="equal">
      <formula>"B"</formula>
    </cfRule>
    <cfRule type="cellIs" dxfId="5240" priority="7149" stopIfTrue="1" operator="equal">
      <formula>"D"</formula>
    </cfRule>
    <cfRule type="cellIs" dxfId="5239" priority="7151" stopIfTrue="1" operator="equal">
      <formula>"B"</formula>
    </cfRule>
    <cfRule type="cellIs" dxfId="5238" priority="7152" stopIfTrue="1" operator="equal">
      <formula>"D"</formula>
    </cfRule>
    <cfRule type="cellIs" dxfId="5237" priority="7118" stopIfTrue="1" operator="equal">
      <formula>"B"</formula>
    </cfRule>
    <cfRule type="cellIs" dxfId="5236" priority="7127" stopIfTrue="1" operator="equal">
      <formula>"B"</formula>
    </cfRule>
    <cfRule type="cellIs" dxfId="5235" priority="7112" stopIfTrue="1" operator="equal">
      <formula>"B"</formula>
    </cfRule>
    <cfRule type="cellIs" dxfId="5234" priority="7116" stopIfTrue="1" operator="equal">
      <formula>"D"</formula>
    </cfRule>
    <cfRule type="cellIs" dxfId="5233" priority="7115" stopIfTrue="1" operator="equal">
      <formula>"B"</formula>
    </cfRule>
    <cfRule type="cellIs" dxfId="5232" priority="7113" stopIfTrue="1" operator="equal">
      <formula>"D"</formula>
    </cfRule>
    <cfRule type="cellIs" dxfId="5231" priority="7125" stopIfTrue="1" operator="equal">
      <formula>"D"</formula>
    </cfRule>
    <cfRule type="cellIs" dxfId="5230" priority="7124" stopIfTrue="1" operator="equal">
      <formula>"B"</formula>
    </cfRule>
    <cfRule type="cellIs" dxfId="5229" priority="7122" stopIfTrue="1" operator="equal">
      <formula>"D"</formula>
    </cfRule>
    <cfRule type="cellIs" dxfId="5228" priority="7121" stopIfTrue="1" operator="equal">
      <formula>"B"</formula>
    </cfRule>
    <cfRule type="cellIs" dxfId="5227" priority="7106" stopIfTrue="1" operator="equal">
      <formula>"B"</formula>
    </cfRule>
    <cfRule type="cellIs" dxfId="5226" priority="7104" stopIfTrue="1" operator="equal">
      <formula>"D"</formula>
    </cfRule>
    <cfRule type="cellIs" dxfId="5225" priority="7128" stopIfTrue="1" operator="equal">
      <formula>"D"</formula>
    </cfRule>
  </conditionalFormatting>
  <conditionalFormatting sqref="H76">
    <cfRule type="cellIs" dxfId="5224" priority="5928" stopIfTrue="1" operator="equal">
      <formula>"D"</formula>
    </cfRule>
    <cfRule type="cellIs" dxfId="5223" priority="5927" stopIfTrue="1" operator="equal">
      <formula>"B"</formula>
    </cfRule>
    <cfRule type="cellIs" dxfId="5222" priority="5926" stopIfTrue="1" operator="equal">
      <formula>"C"</formula>
    </cfRule>
    <cfRule type="cellIs" dxfId="5221" priority="5925" stopIfTrue="1" operator="equal">
      <formula>"D"</formula>
    </cfRule>
    <cfRule type="cellIs" dxfId="5220" priority="5924" stopIfTrue="1" operator="equal">
      <formula>"B"</formula>
    </cfRule>
    <cfRule type="cellIs" dxfId="5219" priority="5923" stopIfTrue="1" operator="equal">
      <formula>"C"</formula>
    </cfRule>
    <cfRule type="cellIs" dxfId="5218" priority="5922" stopIfTrue="1" operator="equal">
      <formula>"D"</formula>
    </cfRule>
    <cfRule type="cellIs" dxfId="5217" priority="5921" stopIfTrue="1" operator="equal">
      <formula>"B"</formula>
    </cfRule>
    <cfRule type="cellIs" dxfId="5216" priority="5920" stopIfTrue="1" operator="equal">
      <formula>"C"</formula>
    </cfRule>
    <cfRule type="cellIs" dxfId="5215" priority="5919" stopIfTrue="1" operator="equal">
      <formula>"D"</formula>
    </cfRule>
    <cfRule type="cellIs" dxfId="5214" priority="5918" stopIfTrue="1" operator="equal">
      <formula>"B"</formula>
    </cfRule>
    <cfRule type="cellIs" dxfId="5213" priority="5917" stopIfTrue="1" operator="equal">
      <formula>"C"</formula>
    </cfRule>
    <cfRule type="cellIs" dxfId="5212" priority="5916" stopIfTrue="1" operator="equal">
      <formula>"D"</formula>
    </cfRule>
    <cfRule type="cellIs" dxfId="5211" priority="5915" stopIfTrue="1" operator="equal">
      <formula>"B"</formula>
    </cfRule>
    <cfRule type="cellIs" dxfId="5210" priority="5914" stopIfTrue="1" operator="equal">
      <formula>"C"</formula>
    </cfRule>
    <cfRule type="cellIs" dxfId="5209" priority="5913" stopIfTrue="1" operator="equal">
      <formula>"D"</formula>
    </cfRule>
    <cfRule type="cellIs" dxfId="5208" priority="5912" stopIfTrue="1" operator="equal">
      <formula>"B"</formula>
    </cfRule>
    <cfRule type="cellIs" dxfId="5207" priority="5896" stopIfTrue="1" operator="equal">
      <formula>"C"</formula>
    </cfRule>
    <cfRule type="cellIs" dxfId="5206" priority="5895" stopIfTrue="1" operator="equal">
      <formula>"D"</formula>
    </cfRule>
    <cfRule type="cellIs" dxfId="5205" priority="5894" stopIfTrue="1" operator="equal">
      <formula>"B"</formula>
    </cfRule>
    <cfRule type="cellIs" dxfId="5204" priority="5893" stopIfTrue="1" operator="equal">
      <formula>"C"</formula>
    </cfRule>
    <cfRule type="cellIs" dxfId="5203" priority="5892" stopIfTrue="1" operator="equal">
      <formula>"D"</formula>
    </cfRule>
    <cfRule type="cellIs" dxfId="5202" priority="5891" stopIfTrue="1" operator="equal">
      <formula>"B"</formula>
    </cfRule>
    <cfRule type="cellIs" dxfId="5201" priority="5890" stopIfTrue="1" operator="equal">
      <formula>"C"</formula>
    </cfRule>
    <cfRule type="cellIs" dxfId="5200" priority="5889" stopIfTrue="1" operator="equal">
      <formula>"D"</formula>
    </cfRule>
    <cfRule type="cellIs" dxfId="5199" priority="5888" stopIfTrue="1" operator="equal">
      <formula>"B"</formula>
    </cfRule>
    <cfRule type="cellIs" dxfId="5198" priority="5887" stopIfTrue="1" operator="equal">
      <formula>"C"</formula>
    </cfRule>
    <cfRule type="cellIs" dxfId="5197" priority="5886" stopIfTrue="1" operator="equal">
      <formula>"D"</formula>
    </cfRule>
    <cfRule type="cellIs" dxfId="5196" priority="5885" stopIfTrue="1" operator="equal">
      <formula>"B"</formula>
    </cfRule>
    <cfRule type="cellIs" dxfId="5195" priority="5884" stopIfTrue="1" operator="equal">
      <formula>"C"</formula>
    </cfRule>
    <cfRule type="cellIs" dxfId="5194" priority="5883" stopIfTrue="1" operator="equal">
      <formula>"D"</formula>
    </cfRule>
    <cfRule type="cellIs" dxfId="5193" priority="5882" stopIfTrue="1" operator="equal">
      <formula>"B"</formula>
    </cfRule>
    <cfRule type="cellIs" dxfId="5192" priority="5929" stopIfTrue="1" operator="equal">
      <formula>"C"</formula>
    </cfRule>
    <cfRule type="cellIs" dxfId="5191" priority="5930" stopIfTrue="1" operator="equal">
      <formula>"B"</formula>
    </cfRule>
    <cfRule type="cellIs" dxfId="5190" priority="5931" stopIfTrue="1" operator="equal">
      <formula>"D"</formula>
    </cfRule>
    <cfRule type="cellIs" dxfId="5189" priority="5932" stopIfTrue="1" operator="equal">
      <formula>"C"</formula>
    </cfRule>
    <cfRule type="cellIs" dxfId="5188" priority="5933" stopIfTrue="1" operator="equal">
      <formula>"B"</formula>
    </cfRule>
    <cfRule type="cellIs" dxfId="5187" priority="5934" stopIfTrue="1" operator="equal">
      <formula>"D"</formula>
    </cfRule>
    <cfRule type="cellIs" dxfId="5186" priority="5935" stopIfTrue="1" operator="equal">
      <formula>"C"</formula>
    </cfRule>
    <cfRule type="cellIs" dxfId="5185" priority="5936" stopIfTrue="1" operator="equal">
      <formula>"B"</formula>
    </cfRule>
    <cfRule type="cellIs" dxfId="5184" priority="5937" stopIfTrue="1" operator="equal">
      <formula>"D"</formula>
    </cfRule>
    <cfRule type="cellIs" dxfId="5183" priority="5939" stopIfTrue="1" operator="equal">
      <formula>"B"</formula>
    </cfRule>
    <cfRule type="cellIs" dxfId="5182" priority="5940" stopIfTrue="1" operator="equal">
      <formula>"D"</formula>
    </cfRule>
    <cfRule type="cellIs" dxfId="5181" priority="5941" stopIfTrue="1" operator="equal">
      <formula>"C"</formula>
    </cfRule>
    <cfRule type="cellIs" dxfId="5180" priority="5942" stopIfTrue="1" operator="equal">
      <formula>"B"</formula>
    </cfRule>
    <cfRule type="cellIs" dxfId="5179" priority="5943" stopIfTrue="1" operator="equal">
      <formula>"D"</formula>
    </cfRule>
    <cfRule type="cellIs" dxfId="5178" priority="5944" stopIfTrue="1" operator="equal">
      <formula>"C"</formula>
    </cfRule>
    <cfRule type="cellIs" dxfId="5177" priority="5945" stopIfTrue="1" operator="equal">
      <formula>"B"</formula>
    </cfRule>
    <cfRule type="cellIs" dxfId="5176" priority="5946" stopIfTrue="1" operator="equal">
      <formula>"D"</formula>
    </cfRule>
    <cfRule type="cellIs" dxfId="5175" priority="5947" stopIfTrue="1" operator="equal">
      <formula>"C"</formula>
    </cfRule>
    <cfRule type="cellIs" dxfId="5174" priority="5948" stopIfTrue="1" operator="equal">
      <formula>"B"</formula>
    </cfRule>
    <cfRule type="cellIs" dxfId="5173" priority="5949" stopIfTrue="1" operator="equal">
      <formula>"D"</formula>
    </cfRule>
    <cfRule type="cellIs" dxfId="5172" priority="5950" stopIfTrue="1" operator="equal">
      <formula>"C"</formula>
    </cfRule>
    <cfRule type="cellIs" dxfId="5171" priority="5951" stopIfTrue="1" operator="equal">
      <formula>"B"</formula>
    </cfRule>
    <cfRule type="cellIs" dxfId="5170" priority="5952" stopIfTrue="1" operator="equal">
      <formula>"D"</formula>
    </cfRule>
    <cfRule type="cellIs" dxfId="5169" priority="5953" stopIfTrue="1" operator="equal">
      <formula>"C"</formula>
    </cfRule>
    <cfRule type="cellIs" dxfId="5168" priority="5954" stopIfTrue="1" operator="equal">
      <formula>"B"</formula>
    </cfRule>
    <cfRule type="cellIs" dxfId="5167" priority="5955" stopIfTrue="1" operator="equal">
      <formula>"D"</formula>
    </cfRule>
    <cfRule type="cellIs" dxfId="5166" priority="5956" stopIfTrue="1" operator="equal">
      <formula>"C"</formula>
    </cfRule>
    <cfRule type="cellIs" dxfId="5165" priority="5957" stopIfTrue="1" operator="equal">
      <formula>"B"</formula>
    </cfRule>
    <cfRule type="cellIs" dxfId="5164" priority="5958" stopIfTrue="1" operator="equal">
      <formula>"D"</formula>
    </cfRule>
    <cfRule type="cellIs" dxfId="5163" priority="5959" stopIfTrue="1" operator="equal">
      <formula>"C"</formula>
    </cfRule>
    <cfRule type="cellIs" dxfId="5162" priority="5960" stopIfTrue="1" operator="equal">
      <formula>"B"</formula>
    </cfRule>
    <cfRule type="cellIs" dxfId="5161" priority="5961" stopIfTrue="1" operator="equal">
      <formula>"D"</formula>
    </cfRule>
    <cfRule type="cellIs" dxfId="5160" priority="5962" stopIfTrue="1" operator="equal">
      <formula>"C"</formula>
    </cfRule>
    <cfRule type="cellIs" dxfId="5159" priority="5963" stopIfTrue="1" operator="equal">
      <formula>"B"</formula>
    </cfRule>
    <cfRule type="cellIs" dxfId="5158" priority="5964" stopIfTrue="1" operator="equal">
      <formula>"D"</formula>
    </cfRule>
    <cfRule type="cellIs" dxfId="5157" priority="5965" stopIfTrue="1" operator="equal">
      <formula>"C"</formula>
    </cfRule>
    <cfRule type="cellIs" dxfId="5156" priority="5966" stopIfTrue="1" operator="equal">
      <formula>"B"</formula>
    </cfRule>
    <cfRule type="cellIs" dxfId="5155" priority="5967" stopIfTrue="1" operator="equal">
      <formula>"D"</formula>
    </cfRule>
    <cfRule type="cellIs" dxfId="5154" priority="5968" stopIfTrue="1" operator="equal">
      <formula>"C"</formula>
    </cfRule>
    <cfRule type="cellIs" dxfId="5153" priority="5969" stopIfTrue="1" operator="equal">
      <formula>"B"</formula>
    </cfRule>
    <cfRule type="cellIs" dxfId="5152" priority="5970" stopIfTrue="1" operator="equal">
      <formula>"D"</formula>
    </cfRule>
    <cfRule type="cellIs" dxfId="5151" priority="5971" stopIfTrue="1" operator="equal">
      <formula>"C"</formula>
    </cfRule>
    <cfRule type="cellIs" dxfId="5150" priority="5972" stopIfTrue="1" operator="equal">
      <formula>"B"</formula>
    </cfRule>
    <cfRule type="cellIs" dxfId="5149" priority="5973" stopIfTrue="1" operator="equal">
      <formula>"D"</formula>
    </cfRule>
    <cfRule type="cellIs" dxfId="5148" priority="5974" stopIfTrue="1" operator="equal">
      <formula>"C"</formula>
    </cfRule>
    <cfRule type="cellIs" dxfId="5147" priority="5975" stopIfTrue="1" operator="equal">
      <formula>"B"</formula>
    </cfRule>
    <cfRule type="cellIs" dxfId="5146" priority="5976" stopIfTrue="1" operator="equal">
      <formula>"D"</formula>
    </cfRule>
    <cfRule type="cellIs" dxfId="5145" priority="5977" stopIfTrue="1" operator="equal">
      <formula>"C"</formula>
    </cfRule>
    <cfRule type="cellIs" dxfId="5144" priority="5978" stopIfTrue="1" operator="equal">
      <formula>"B"</formula>
    </cfRule>
    <cfRule type="cellIs" dxfId="5143" priority="5979" stopIfTrue="1" operator="equal">
      <formula>"D"</formula>
    </cfRule>
    <cfRule type="cellIs" dxfId="5142" priority="5980" stopIfTrue="1" operator="equal">
      <formula>"C"</formula>
    </cfRule>
    <cfRule type="cellIs" dxfId="5141" priority="5981" stopIfTrue="1" operator="equal">
      <formula>"B"</formula>
    </cfRule>
    <cfRule type="cellIs" dxfId="5140" priority="5982" stopIfTrue="1" operator="equal">
      <formula>"D"</formula>
    </cfRule>
    <cfRule type="cellIs" dxfId="5139" priority="5983" stopIfTrue="1" operator="equal">
      <formula>"C"</formula>
    </cfRule>
    <cfRule type="cellIs" dxfId="5138" priority="5984" stopIfTrue="1" operator="equal">
      <formula>"B"</formula>
    </cfRule>
    <cfRule type="cellIs" dxfId="5137" priority="5985" stopIfTrue="1" operator="equal">
      <formula>"D"</formula>
    </cfRule>
    <cfRule type="cellIs" dxfId="5136" priority="5986" stopIfTrue="1" operator="equal">
      <formula>"C"</formula>
    </cfRule>
    <cfRule type="cellIs" dxfId="5135" priority="5987" stopIfTrue="1" operator="equal">
      <formula>"B"</formula>
    </cfRule>
    <cfRule type="cellIs" dxfId="5134" priority="5988" stopIfTrue="1" operator="equal">
      <formula>"D"</formula>
    </cfRule>
    <cfRule type="cellIs" dxfId="5133" priority="5989" stopIfTrue="1" operator="equal">
      <formula>"C"</formula>
    </cfRule>
    <cfRule type="cellIs" dxfId="5132" priority="5990" stopIfTrue="1" operator="equal">
      <formula>"B"</formula>
    </cfRule>
    <cfRule type="cellIs" dxfId="5131" priority="5991" stopIfTrue="1" operator="equal">
      <formula>"D"</formula>
    </cfRule>
    <cfRule type="cellIs" dxfId="5130" priority="5992" stopIfTrue="1" operator="equal">
      <formula>"C"</formula>
    </cfRule>
    <cfRule type="cellIs" dxfId="5129" priority="5993" stopIfTrue="1" operator="equal">
      <formula>"B"</formula>
    </cfRule>
    <cfRule type="cellIs" dxfId="5128" priority="5994" stopIfTrue="1" operator="equal">
      <formula>"D"</formula>
    </cfRule>
    <cfRule type="cellIs" dxfId="5127" priority="5995" stopIfTrue="1" operator="equal">
      <formula>"C"</formula>
    </cfRule>
    <cfRule type="cellIs" dxfId="5126" priority="5996" stopIfTrue="1" operator="equal">
      <formula>"B"</formula>
    </cfRule>
    <cfRule type="cellIs" dxfId="5125" priority="5997" stopIfTrue="1" operator="equal">
      <formula>"D"</formula>
    </cfRule>
    <cfRule type="cellIs" dxfId="5124" priority="5998" stopIfTrue="1" operator="equal">
      <formula>"C"</formula>
    </cfRule>
    <cfRule type="cellIs" dxfId="5123" priority="5999" stopIfTrue="1" operator="equal">
      <formula>"B"</formula>
    </cfRule>
    <cfRule type="cellIs" dxfId="5122" priority="6000" stopIfTrue="1" operator="equal">
      <formula>"D"</formula>
    </cfRule>
    <cfRule type="cellIs" dxfId="5121" priority="6001" stopIfTrue="1" operator="equal">
      <formula>"C"</formula>
    </cfRule>
    <cfRule type="cellIs" dxfId="5120" priority="6002" stopIfTrue="1" operator="equal">
      <formula>"B"</formula>
    </cfRule>
    <cfRule type="cellIs" dxfId="5119" priority="6003" stopIfTrue="1" operator="equal">
      <formula>"D"</formula>
    </cfRule>
    <cfRule type="cellIs" dxfId="5118" priority="6004" stopIfTrue="1" operator="equal">
      <formula>"C"</formula>
    </cfRule>
    <cfRule type="cellIs" dxfId="5117" priority="6005" stopIfTrue="1" operator="equal">
      <formula>"B"</formula>
    </cfRule>
    <cfRule type="cellIs" dxfId="5116" priority="6006" stopIfTrue="1" operator="equal">
      <formula>"D"</formula>
    </cfRule>
    <cfRule type="cellIs" dxfId="5115" priority="6007" stopIfTrue="1" operator="equal">
      <formula>"C"</formula>
    </cfRule>
    <cfRule type="cellIs" dxfId="5114" priority="6008" stopIfTrue="1" operator="equal">
      <formula>"B"</formula>
    </cfRule>
    <cfRule type="cellIs" dxfId="5113" priority="6009" stopIfTrue="1" operator="equal">
      <formula>"D"</formula>
    </cfRule>
    <cfRule type="cellIs" dxfId="5112" priority="6010" stopIfTrue="1" operator="equal">
      <formula>"C"</formula>
    </cfRule>
    <cfRule type="cellIs" dxfId="5111" priority="6011" stopIfTrue="1" operator="equal">
      <formula>"B"</formula>
    </cfRule>
    <cfRule type="cellIs" dxfId="5110" priority="6012" stopIfTrue="1" operator="equal">
      <formula>"D"</formula>
    </cfRule>
    <cfRule type="cellIs" dxfId="5109" priority="6013" stopIfTrue="1" operator="equal">
      <formula>"C"</formula>
    </cfRule>
    <cfRule type="cellIs" dxfId="5108" priority="6014" stopIfTrue="1" operator="equal">
      <formula>"B"</formula>
    </cfRule>
    <cfRule type="cellIs" dxfId="5107" priority="6015" stopIfTrue="1" operator="equal">
      <formula>"D"</formula>
    </cfRule>
    <cfRule type="cellIs" dxfId="5106" priority="6016" stopIfTrue="1" operator="equal">
      <formula>"C"</formula>
    </cfRule>
    <cfRule type="cellIs" dxfId="5105" priority="6017" stopIfTrue="1" operator="equal">
      <formula>"B"</formula>
    </cfRule>
    <cfRule type="cellIs" dxfId="5104" priority="6018" stopIfTrue="1" operator="equal">
      <formula>"D"</formula>
    </cfRule>
    <cfRule type="cellIs" dxfId="5103" priority="6019" stopIfTrue="1" operator="equal">
      <formula>"C"</formula>
    </cfRule>
    <cfRule type="cellIs" dxfId="5102" priority="6020" stopIfTrue="1" operator="equal">
      <formula>"B"</formula>
    </cfRule>
    <cfRule type="cellIs" dxfId="5101" priority="6021" stopIfTrue="1" operator="equal">
      <formula>"D"</formula>
    </cfRule>
    <cfRule type="cellIs" dxfId="5100" priority="6022" stopIfTrue="1" operator="equal">
      <formula>"C"</formula>
    </cfRule>
    <cfRule type="cellIs" dxfId="5099" priority="6023" stopIfTrue="1" operator="equal">
      <formula>"B"</formula>
    </cfRule>
    <cfRule type="cellIs" dxfId="5098" priority="6024" stopIfTrue="1" operator="equal">
      <formula>"D"</formula>
    </cfRule>
    <cfRule type="cellIs" dxfId="5097" priority="6025" stopIfTrue="1" operator="equal">
      <formula>"C"</formula>
    </cfRule>
    <cfRule type="cellIs" dxfId="5096" priority="6026" stopIfTrue="1" operator="equal">
      <formula>"B"</formula>
    </cfRule>
    <cfRule type="cellIs" dxfId="5095" priority="6027" stopIfTrue="1" operator="equal">
      <formula>"D"</formula>
    </cfRule>
    <cfRule type="cellIs" dxfId="5094" priority="6028" stopIfTrue="1" operator="equal">
      <formula>"C"</formula>
    </cfRule>
    <cfRule type="cellIs" dxfId="5093" priority="6029" stopIfTrue="1" operator="equal">
      <formula>"B"</formula>
    </cfRule>
    <cfRule type="cellIs" dxfId="5092" priority="6030" stopIfTrue="1" operator="equal">
      <formula>"D"</formula>
    </cfRule>
    <cfRule type="cellIs" dxfId="5091" priority="6031" stopIfTrue="1" operator="equal">
      <formula>"C"</formula>
    </cfRule>
    <cfRule type="cellIs" dxfId="5090" priority="6032" stopIfTrue="1" operator="equal">
      <formula>"B"</formula>
    </cfRule>
    <cfRule type="cellIs" dxfId="5089" priority="6033" stopIfTrue="1" operator="equal">
      <formula>"D"</formula>
    </cfRule>
    <cfRule type="cellIs" dxfId="5088" priority="6034" stopIfTrue="1" operator="equal">
      <formula>"C"</formula>
    </cfRule>
    <cfRule type="cellIs" dxfId="5087" priority="6035" stopIfTrue="1" operator="equal">
      <formula>"B"</formula>
    </cfRule>
    <cfRule type="cellIs" dxfId="5086" priority="6036" stopIfTrue="1" operator="equal">
      <formula>"D"</formula>
    </cfRule>
    <cfRule type="cellIs" dxfId="5085" priority="6037" stopIfTrue="1" operator="equal">
      <formula>"C"</formula>
    </cfRule>
    <cfRule type="cellIs" dxfId="5084" priority="6038" stopIfTrue="1" operator="equal">
      <formula>"B"</formula>
    </cfRule>
    <cfRule type="cellIs" dxfId="5083" priority="6039" stopIfTrue="1" operator="equal">
      <formula>"D"</formula>
    </cfRule>
    <cfRule type="cellIs" dxfId="5082" priority="6040" stopIfTrue="1" operator="equal">
      <formula>"C"</formula>
    </cfRule>
    <cfRule type="cellIs" dxfId="5081" priority="6041" stopIfTrue="1" operator="equal">
      <formula>"B"</formula>
    </cfRule>
    <cfRule type="cellIs" dxfId="5080" priority="6042" stopIfTrue="1" operator="equal">
      <formula>"D"</formula>
    </cfRule>
    <cfRule type="cellIs" dxfId="5079" priority="6043" stopIfTrue="1" operator="equal">
      <formula>"C"</formula>
    </cfRule>
    <cfRule type="cellIs" dxfId="5078" priority="6044" stopIfTrue="1" operator="equal">
      <formula>"B"</formula>
    </cfRule>
    <cfRule type="cellIs" dxfId="5077" priority="6045" stopIfTrue="1" operator="equal">
      <formula>"D"</formula>
    </cfRule>
    <cfRule type="cellIs" dxfId="5076" priority="6046" stopIfTrue="1" operator="equal">
      <formula>"C"</formula>
    </cfRule>
    <cfRule type="cellIs" dxfId="5075" priority="6047" stopIfTrue="1" operator="equal">
      <formula>"B"</formula>
    </cfRule>
    <cfRule type="cellIs" dxfId="5074" priority="6048" stopIfTrue="1" operator="equal">
      <formula>"D"</formula>
    </cfRule>
    <cfRule type="cellIs" dxfId="5073" priority="6049" stopIfTrue="1" operator="equal">
      <formula>"C"</formula>
    </cfRule>
    <cfRule type="cellIs" dxfId="5072" priority="6050" stopIfTrue="1" operator="equal">
      <formula>"B"</formula>
    </cfRule>
    <cfRule type="cellIs" dxfId="5071" priority="6051" stopIfTrue="1" operator="equal">
      <formula>"D"</formula>
    </cfRule>
    <cfRule type="cellIs" dxfId="5070" priority="6052" stopIfTrue="1" operator="equal">
      <formula>"C"</formula>
    </cfRule>
    <cfRule type="cellIs" dxfId="5069" priority="6053" stopIfTrue="1" operator="equal">
      <formula>"B"</formula>
    </cfRule>
    <cfRule type="cellIs" dxfId="5068" priority="6054" stopIfTrue="1" operator="equal">
      <formula>"D"</formula>
    </cfRule>
    <cfRule type="cellIs" dxfId="5067" priority="6055" stopIfTrue="1" operator="equal">
      <formula>"C"</formula>
    </cfRule>
    <cfRule type="cellIs" dxfId="5066" priority="6056" stopIfTrue="1" operator="equal">
      <formula>"B"</formula>
    </cfRule>
    <cfRule type="cellIs" dxfId="5065" priority="6057" stopIfTrue="1" operator="equal">
      <formula>"D"</formula>
    </cfRule>
    <cfRule type="cellIs" dxfId="5064" priority="5897" stopIfTrue="1" operator="equal">
      <formula>"B"</formula>
    </cfRule>
    <cfRule type="cellIs" dxfId="5063" priority="5898" stopIfTrue="1" operator="equal">
      <formula>"D"</formula>
    </cfRule>
    <cfRule type="cellIs" dxfId="5062" priority="5899" stopIfTrue="1" operator="equal">
      <formula>"C"</formula>
    </cfRule>
    <cfRule type="cellIs" dxfId="5061" priority="5900" stopIfTrue="1" operator="equal">
      <formula>"B"</formula>
    </cfRule>
    <cfRule type="cellIs" dxfId="5060" priority="5901" stopIfTrue="1" operator="equal">
      <formula>"D"</formula>
    </cfRule>
    <cfRule type="cellIs" dxfId="5059" priority="5902" stopIfTrue="1" operator="equal">
      <formula>"C"</formula>
    </cfRule>
    <cfRule type="cellIs" dxfId="5058" priority="5903" stopIfTrue="1" operator="equal">
      <formula>"B"</formula>
    </cfRule>
    <cfRule type="cellIs" dxfId="5057" priority="5904" stopIfTrue="1" operator="equal">
      <formula>"D"</formula>
    </cfRule>
    <cfRule type="cellIs" dxfId="5056" priority="5905" stopIfTrue="1" operator="equal">
      <formula>"C"</formula>
    </cfRule>
    <cfRule type="cellIs" dxfId="5055" priority="5906" stopIfTrue="1" operator="equal">
      <formula>"B"</formula>
    </cfRule>
    <cfRule type="cellIs" dxfId="5054" priority="5907" stopIfTrue="1" operator="equal">
      <formula>"D"</formula>
    </cfRule>
    <cfRule type="cellIs" dxfId="5053" priority="5908" stopIfTrue="1" operator="equal">
      <formula>"C"</formula>
    </cfRule>
    <cfRule type="cellIs" dxfId="5052" priority="5909" stopIfTrue="1" operator="equal">
      <formula>"B"</formula>
    </cfRule>
    <cfRule type="cellIs" dxfId="5051" priority="5910" stopIfTrue="1" operator="equal">
      <formula>"D"</formula>
    </cfRule>
    <cfRule type="cellIs" dxfId="5050" priority="5911" stopIfTrue="1" operator="equal">
      <formula>"C"</formula>
    </cfRule>
    <cfRule type="cellIs" dxfId="5049" priority="5938" stopIfTrue="1" operator="equal">
      <formula>"C"</formula>
    </cfRule>
  </conditionalFormatting>
  <conditionalFormatting sqref="H76:H80">
    <cfRule type="cellIs" dxfId="5048" priority="3730" stopIfTrue="1" operator="equal">
      <formula>"C"</formula>
    </cfRule>
  </conditionalFormatting>
  <conditionalFormatting sqref="H77:H79">
    <cfRule type="cellIs" dxfId="5047" priority="3399" stopIfTrue="1" operator="equal">
      <formula>"D"</formula>
    </cfRule>
    <cfRule type="cellIs" dxfId="5046" priority="3400" stopIfTrue="1" operator="equal">
      <formula>"C"</formula>
    </cfRule>
    <cfRule type="cellIs" dxfId="5045" priority="3401" stopIfTrue="1" operator="equal">
      <formula>"B"</formula>
    </cfRule>
    <cfRule type="cellIs" dxfId="5044" priority="3402" stopIfTrue="1" operator="equal">
      <formula>"D"</formula>
    </cfRule>
    <cfRule type="cellIs" dxfId="5043" priority="3403" stopIfTrue="1" operator="equal">
      <formula>"C"</formula>
    </cfRule>
    <cfRule type="cellIs" dxfId="5042" priority="3404" stopIfTrue="1" operator="equal">
      <formula>"B"</formula>
    </cfRule>
    <cfRule type="cellIs" dxfId="5041" priority="3405" stopIfTrue="1" operator="equal">
      <formula>"D"</formula>
    </cfRule>
    <cfRule type="cellIs" dxfId="5040" priority="3406" stopIfTrue="1" operator="equal">
      <formula>"C"</formula>
    </cfRule>
    <cfRule type="cellIs" dxfId="5039" priority="3407" stopIfTrue="1" operator="equal">
      <formula>"B"</formula>
    </cfRule>
    <cfRule type="cellIs" dxfId="5038" priority="3408" stopIfTrue="1" operator="equal">
      <formula>"D"</formula>
    </cfRule>
    <cfRule type="cellIs" dxfId="5037" priority="3409" stopIfTrue="1" operator="equal">
      <formula>"C"</formula>
    </cfRule>
    <cfRule type="cellIs" dxfId="5036" priority="3410" stopIfTrue="1" operator="equal">
      <formula>"B"</formula>
    </cfRule>
    <cfRule type="cellIs" dxfId="5035" priority="3411" stopIfTrue="1" operator="equal">
      <formula>"D"</formula>
    </cfRule>
    <cfRule type="cellIs" dxfId="5034" priority="3412" stopIfTrue="1" operator="equal">
      <formula>"C"</formula>
    </cfRule>
    <cfRule type="cellIs" dxfId="5033" priority="3413" stopIfTrue="1" operator="equal">
      <formula>"B"</formula>
    </cfRule>
    <cfRule type="cellIs" dxfId="5032" priority="3414" stopIfTrue="1" operator="equal">
      <formula>"D"</formula>
    </cfRule>
    <cfRule type="cellIs" dxfId="5031" priority="3415" stopIfTrue="1" operator="equal">
      <formula>"C"</formula>
    </cfRule>
    <cfRule type="cellIs" dxfId="5030" priority="3416" stopIfTrue="1" operator="equal">
      <formula>"B"</formula>
    </cfRule>
    <cfRule type="cellIs" dxfId="5029" priority="3417" stopIfTrue="1" operator="equal">
      <formula>"D"</formula>
    </cfRule>
    <cfRule type="cellIs" dxfId="5028" priority="3418" stopIfTrue="1" operator="equal">
      <formula>"C"</formula>
    </cfRule>
    <cfRule type="cellIs" dxfId="5027" priority="3419" stopIfTrue="1" operator="equal">
      <formula>"B"</formula>
    </cfRule>
    <cfRule type="cellIs" dxfId="5026" priority="3420" stopIfTrue="1" operator="equal">
      <formula>"D"</formula>
    </cfRule>
    <cfRule type="cellIs" dxfId="5025" priority="3421" stopIfTrue="1" operator="equal">
      <formula>"C"</formula>
    </cfRule>
    <cfRule type="cellIs" dxfId="5024" priority="3422" stopIfTrue="1" operator="equal">
      <formula>"B"</formula>
    </cfRule>
    <cfRule type="cellIs" dxfId="5023" priority="3423" stopIfTrue="1" operator="equal">
      <formula>"D"</formula>
    </cfRule>
    <cfRule type="cellIs" dxfId="5022" priority="3424" stopIfTrue="1" operator="equal">
      <formula>"C"</formula>
    </cfRule>
    <cfRule type="cellIs" dxfId="5021" priority="3425" stopIfTrue="1" operator="equal">
      <formula>"B"</formula>
    </cfRule>
    <cfRule type="cellIs" dxfId="5020" priority="3426" stopIfTrue="1" operator="equal">
      <formula>"D"</formula>
    </cfRule>
    <cfRule type="cellIs" dxfId="5019" priority="3427" stopIfTrue="1" operator="equal">
      <formula>"C"</formula>
    </cfRule>
    <cfRule type="cellIs" dxfId="5018" priority="3428" stopIfTrue="1" operator="equal">
      <formula>"B"</formula>
    </cfRule>
    <cfRule type="cellIs" dxfId="5017" priority="3429" stopIfTrue="1" operator="equal">
      <formula>"D"</formula>
    </cfRule>
    <cfRule type="cellIs" dxfId="5016" priority="3430" stopIfTrue="1" operator="equal">
      <formula>"C"</formula>
    </cfRule>
    <cfRule type="cellIs" dxfId="5015" priority="3431" stopIfTrue="1" operator="equal">
      <formula>"B"</formula>
    </cfRule>
    <cfRule type="cellIs" dxfId="5014" priority="3432" stopIfTrue="1" operator="equal">
      <formula>"D"</formula>
    </cfRule>
    <cfRule type="cellIs" dxfId="5013" priority="3433" stopIfTrue="1" operator="equal">
      <formula>"C"</formula>
    </cfRule>
    <cfRule type="cellIs" dxfId="5012" priority="3434" stopIfTrue="1" operator="equal">
      <formula>"B"</formula>
    </cfRule>
    <cfRule type="cellIs" dxfId="5011" priority="3435" stopIfTrue="1" operator="equal">
      <formula>"D"</formula>
    </cfRule>
    <cfRule type="cellIs" dxfId="5010" priority="3436" stopIfTrue="1" operator="equal">
      <formula>"C"</formula>
    </cfRule>
    <cfRule type="cellIs" dxfId="5009" priority="3437" stopIfTrue="1" operator="equal">
      <formula>"B"</formula>
    </cfRule>
    <cfRule type="cellIs" dxfId="5008" priority="3438" stopIfTrue="1" operator="equal">
      <formula>"D"</formula>
    </cfRule>
    <cfRule type="cellIs" dxfId="5007" priority="3439" stopIfTrue="1" operator="equal">
      <formula>"C"</formula>
    </cfRule>
    <cfRule type="cellIs" dxfId="5006" priority="3440" stopIfTrue="1" operator="equal">
      <formula>"B"</formula>
    </cfRule>
    <cfRule type="cellIs" dxfId="5005" priority="3441" stopIfTrue="1" operator="equal">
      <formula>"D"</formula>
    </cfRule>
    <cfRule type="cellIs" dxfId="5004" priority="3442" stopIfTrue="1" operator="equal">
      <formula>"C"</formula>
    </cfRule>
    <cfRule type="cellIs" dxfId="5003" priority="3443" stopIfTrue="1" operator="equal">
      <formula>"B"</formula>
    </cfRule>
    <cfRule type="cellIs" dxfId="5002" priority="3444" stopIfTrue="1" operator="equal">
      <formula>"D"</formula>
    </cfRule>
    <cfRule type="cellIs" dxfId="5001" priority="3445" stopIfTrue="1" operator="equal">
      <formula>"C"</formula>
    </cfRule>
    <cfRule type="cellIs" dxfId="5000" priority="3446" stopIfTrue="1" operator="equal">
      <formula>"B"</formula>
    </cfRule>
    <cfRule type="cellIs" dxfId="4999" priority="3447" stopIfTrue="1" operator="equal">
      <formula>"D"</formula>
    </cfRule>
    <cfRule type="cellIs" dxfId="4998" priority="3448" stopIfTrue="1" operator="equal">
      <formula>"C"</formula>
    </cfRule>
    <cfRule type="cellIs" dxfId="4997" priority="3449" stopIfTrue="1" operator="equal">
      <formula>"B"</formula>
    </cfRule>
    <cfRule type="cellIs" dxfId="4996" priority="3450" stopIfTrue="1" operator="equal">
      <formula>"D"</formula>
    </cfRule>
    <cfRule type="cellIs" dxfId="4995" priority="3451" stopIfTrue="1" operator="equal">
      <formula>"C"</formula>
    </cfRule>
    <cfRule type="cellIs" dxfId="4994" priority="3452" stopIfTrue="1" operator="equal">
      <formula>"B"</formula>
    </cfRule>
    <cfRule type="cellIs" dxfId="4993" priority="3453" stopIfTrue="1" operator="equal">
      <formula>"D"</formula>
    </cfRule>
    <cfRule type="cellIs" dxfId="4992" priority="3454" stopIfTrue="1" operator="equal">
      <formula>"C"</formula>
    </cfRule>
    <cfRule type="cellIs" dxfId="4991" priority="3455" stopIfTrue="1" operator="equal">
      <formula>"B"</formula>
    </cfRule>
    <cfRule type="cellIs" dxfId="4990" priority="3456" stopIfTrue="1" operator="equal">
      <formula>"D"</formula>
    </cfRule>
    <cfRule type="cellIs" dxfId="4989" priority="3457" stopIfTrue="1" operator="equal">
      <formula>"C"</formula>
    </cfRule>
    <cfRule type="cellIs" dxfId="4988" priority="3458" stopIfTrue="1" operator="equal">
      <formula>"B"</formula>
    </cfRule>
    <cfRule type="cellIs" dxfId="4987" priority="3459" stopIfTrue="1" operator="equal">
      <formula>"D"</formula>
    </cfRule>
    <cfRule type="cellIs" dxfId="4986" priority="3460" stopIfTrue="1" operator="equal">
      <formula>"C"</formula>
    </cfRule>
    <cfRule type="cellIs" dxfId="4985" priority="3461" stopIfTrue="1" operator="equal">
      <formula>"B"</formula>
    </cfRule>
    <cfRule type="cellIs" dxfId="4984" priority="3462" stopIfTrue="1" operator="equal">
      <formula>"D"</formula>
    </cfRule>
    <cfRule type="cellIs" dxfId="4983" priority="3463" stopIfTrue="1" operator="equal">
      <formula>"C"</formula>
    </cfRule>
    <cfRule type="cellIs" dxfId="4982" priority="3464" stopIfTrue="1" operator="equal">
      <formula>"B"</formula>
    </cfRule>
    <cfRule type="cellIs" dxfId="4981" priority="3465" stopIfTrue="1" operator="equal">
      <formula>"D"</formula>
    </cfRule>
    <cfRule type="cellIs" dxfId="4980" priority="3466" stopIfTrue="1" operator="equal">
      <formula>"C"</formula>
    </cfRule>
    <cfRule type="cellIs" dxfId="4979" priority="3467" stopIfTrue="1" operator="equal">
      <formula>"B"</formula>
    </cfRule>
    <cfRule type="cellIs" dxfId="4978" priority="3468" stopIfTrue="1" operator="equal">
      <formula>"D"</formula>
    </cfRule>
    <cfRule type="cellIs" dxfId="4977" priority="3469" stopIfTrue="1" operator="equal">
      <formula>"C"</formula>
    </cfRule>
    <cfRule type="cellIs" dxfId="4976" priority="3470" stopIfTrue="1" operator="equal">
      <formula>"B"</formula>
    </cfRule>
    <cfRule type="cellIs" dxfId="4975" priority="3471" stopIfTrue="1" operator="equal">
      <formula>"D"</formula>
    </cfRule>
    <cfRule type="cellIs" dxfId="4974" priority="3472" stopIfTrue="1" operator="equal">
      <formula>"C"</formula>
    </cfRule>
    <cfRule type="cellIs" dxfId="4973" priority="3473" stopIfTrue="1" operator="equal">
      <formula>"B"</formula>
    </cfRule>
    <cfRule type="cellIs" dxfId="4972" priority="3474" stopIfTrue="1" operator="equal">
      <formula>"D"</formula>
    </cfRule>
    <cfRule type="cellIs" dxfId="4971" priority="3475" stopIfTrue="1" operator="equal">
      <formula>"C"</formula>
    </cfRule>
    <cfRule type="cellIs" dxfId="4970" priority="3476" stopIfTrue="1" operator="equal">
      <formula>"B"</formula>
    </cfRule>
    <cfRule type="cellIs" dxfId="4969" priority="3477" stopIfTrue="1" operator="equal">
      <formula>"D"</formula>
    </cfRule>
    <cfRule type="cellIs" dxfId="4968" priority="3478" stopIfTrue="1" operator="equal">
      <formula>"C"</formula>
    </cfRule>
    <cfRule type="cellIs" dxfId="4967" priority="3479" stopIfTrue="1" operator="equal">
      <formula>"B"</formula>
    </cfRule>
    <cfRule type="cellIs" dxfId="4966" priority="3480" stopIfTrue="1" operator="equal">
      <formula>"D"</formula>
    </cfRule>
    <cfRule type="cellIs" dxfId="4965" priority="3481" stopIfTrue="1" operator="equal">
      <formula>"C"</formula>
    </cfRule>
    <cfRule type="cellIs" dxfId="4964" priority="3482" stopIfTrue="1" operator="equal">
      <formula>"B"</formula>
    </cfRule>
    <cfRule type="cellIs" dxfId="4963" priority="3483" stopIfTrue="1" operator="equal">
      <formula>"D"</formula>
    </cfRule>
    <cfRule type="cellIs" dxfId="4962" priority="3484" stopIfTrue="1" operator="equal">
      <formula>"C"</formula>
    </cfRule>
    <cfRule type="cellIs" dxfId="4961" priority="3485" stopIfTrue="1" operator="equal">
      <formula>"B"</formula>
    </cfRule>
    <cfRule type="cellIs" dxfId="4960" priority="3486" stopIfTrue="1" operator="equal">
      <formula>"D"</formula>
    </cfRule>
    <cfRule type="cellIs" dxfId="4959" priority="3487" stopIfTrue="1" operator="equal">
      <formula>"C"</formula>
    </cfRule>
    <cfRule type="cellIs" dxfId="4958" priority="3488" stopIfTrue="1" operator="equal">
      <formula>"B"</formula>
    </cfRule>
    <cfRule type="cellIs" dxfId="4957" priority="3489" stopIfTrue="1" operator="equal">
      <formula>"D"</formula>
    </cfRule>
    <cfRule type="cellIs" dxfId="4956" priority="3490" stopIfTrue="1" operator="equal">
      <formula>"C"</formula>
    </cfRule>
    <cfRule type="cellIs" dxfId="4955" priority="3491" stopIfTrue="1" operator="equal">
      <formula>"B"</formula>
    </cfRule>
    <cfRule type="cellIs" dxfId="4954" priority="3492" stopIfTrue="1" operator="equal">
      <formula>"D"</formula>
    </cfRule>
    <cfRule type="cellIs" dxfId="4953" priority="3493" stopIfTrue="1" operator="equal">
      <formula>"C"</formula>
    </cfRule>
    <cfRule type="cellIs" dxfId="4952" priority="3494" stopIfTrue="1" operator="equal">
      <formula>"B"</formula>
    </cfRule>
    <cfRule type="cellIs" dxfId="4951" priority="3495" stopIfTrue="1" operator="equal">
      <formula>"D"</formula>
    </cfRule>
    <cfRule type="cellIs" dxfId="4950" priority="3496" stopIfTrue="1" operator="equal">
      <formula>"C"</formula>
    </cfRule>
    <cfRule type="cellIs" dxfId="4949" priority="3497" stopIfTrue="1" operator="equal">
      <formula>"B"</formula>
    </cfRule>
    <cfRule type="cellIs" dxfId="4948" priority="3498" stopIfTrue="1" operator="equal">
      <formula>"D"</formula>
    </cfRule>
    <cfRule type="cellIs" dxfId="4947" priority="3499" stopIfTrue="1" operator="equal">
      <formula>"C"</formula>
    </cfRule>
    <cfRule type="cellIs" dxfId="4946" priority="3500" stopIfTrue="1" operator="equal">
      <formula>"B"</formula>
    </cfRule>
    <cfRule type="cellIs" dxfId="4945" priority="3501" stopIfTrue="1" operator="equal">
      <formula>"D"</formula>
    </cfRule>
    <cfRule type="cellIs" dxfId="4944" priority="3502" stopIfTrue="1" operator="equal">
      <formula>"C"</formula>
    </cfRule>
    <cfRule type="cellIs" dxfId="4943" priority="3503" stopIfTrue="1" operator="equal">
      <formula>"B"</formula>
    </cfRule>
    <cfRule type="cellIs" dxfId="4942" priority="3504" stopIfTrue="1" operator="equal">
      <formula>"D"</formula>
    </cfRule>
    <cfRule type="cellIs" dxfId="4941" priority="3505" stopIfTrue="1" operator="equal">
      <formula>"C"</formula>
    </cfRule>
    <cfRule type="cellIs" dxfId="4940" priority="3506" stopIfTrue="1" operator="equal">
      <formula>"B"</formula>
    </cfRule>
    <cfRule type="cellIs" dxfId="4939" priority="3507" stopIfTrue="1" operator="equal">
      <formula>"D"</formula>
    </cfRule>
    <cfRule type="cellIs" dxfId="4938" priority="3508" stopIfTrue="1" operator="equal">
      <formula>"C"</formula>
    </cfRule>
    <cfRule type="cellIs" dxfId="4937" priority="3509" stopIfTrue="1" operator="equal">
      <formula>"B"</formula>
    </cfRule>
    <cfRule type="cellIs" dxfId="4936" priority="3510" stopIfTrue="1" operator="equal">
      <formula>"D"</formula>
    </cfRule>
    <cfRule type="cellIs" dxfId="4935" priority="3511" stopIfTrue="1" operator="equal">
      <formula>"C"</formula>
    </cfRule>
    <cfRule type="cellIs" dxfId="4934" priority="3512" stopIfTrue="1" operator="equal">
      <formula>"B"</formula>
    </cfRule>
    <cfRule type="cellIs" dxfId="4933" priority="3513" stopIfTrue="1" operator="equal">
      <formula>"D"</formula>
    </cfRule>
    <cfRule type="cellIs" dxfId="4932" priority="3514" stopIfTrue="1" operator="equal">
      <formula>"C"</formula>
    </cfRule>
    <cfRule type="cellIs" dxfId="4931" priority="3515" stopIfTrue="1" operator="equal">
      <formula>"B"</formula>
    </cfRule>
    <cfRule type="cellIs" dxfId="4930" priority="3516" stopIfTrue="1" operator="equal">
      <formula>"D"</formula>
    </cfRule>
    <cfRule type="cellIs" dxfId="4929" priority="3517" stopIfTrue="1" operator="equal">
      <formula>"C"</formula>
    </cfRule>
    <cfRule type="cellIs" dxfId="4928" priority="3518" stopIfTrue="1" operator="equal">
      <formula>"B"</formula>
    </cfRule>
    <cfRule type="cellIs" dxfId="4927" priority="3519" stopIfTrue="1" operator="equal">
      <formula>"D"</formula>
    </cfRule>
    <cfRule type="cellIs" dxfId="4926" priority="3520" stopIfTrue="1" operator="equal">
      <formula>"C"</formula>
    </cfRule>
    <cfRule type="cellIs" dxfId="4925" priority="3521" stopIfTrue="1" operator="equal">
      <formula>"B"</formula>
    </cfRule>
    <cfRule type="cellIs" dxfId="4924" priority="3522" stopIfTrue="1" operator="equal">
      <formula>"D"</formula>
    </cfRule>
    <cfRule type="cellIs" dxfId="4923" priority="3523" stopIfTrue="1" operator="equal">
      <formula>"C"</formula>
    </cfRule>
    <cfRule type="cellIs" dxfId="4922" priority="3524" stopIfTrue="1" operator="equal">
      <formula>"B"</formula>
    </cfRule>
    <cfRule type="cellIs" dxfId="4921" priority="3525" stopIfTrue="1" operator="equal">
      <formula>"D"</formula>
    </cfRule>
    <cfRule type="cellIs" dxfId="4920" priority="3526" stopIfTrue="1" operator="equal">
      <formula>"C"</formula>
    </cfRule>
    <cfRule type="cellIs" dxfId="4919" priority="3527" stopIfTrue="1" operator="equal">
      <formula>"B"</formula>
    </cfRule>
    <cfRule type="cellIs" dxfId="4918" priority="3528" stopIfTrue="1" operator="equal">
      <formula>"D"</formula>
    </cfRule>
    <cfRule type="cellIs" dxfId="4917" priority="3529" stopIfTrue="1" operator="equal">
      <formula>"C"</formula>
    </cfRule>
    <cfRule type="cellIs" dxfId="4916" priority="3530" stopIfTrue="1" operator="equal">
      <formula>"B"</formula>
    </cfRule>
    <cfRule type="cellIs" dxfId="4915" priority="3531" stopIfTrue="1" operator="equal">
      <formula>"D"</formula>
    </cfRule>
    <cfRule type="cellIs" dxfId="4914" priority="3532" stopIfTrue="1" operator="equal">
      <formula>"C"</formula>
    </cfRule>
    <cfRule type="cellIs" dxfId="4913" priority="3533" stopIfTrue="1" operator="equal">
      <formula>"B"</formula>
    </cfRule>
    <cfRule type="cellIs" dxfId="4912" priority="3534" stopIfTrue="1" operator="equal">
      <formula>"D"</formula>
    </cfRule>
    <cfRule type="cellIs" dxfId="4911" priority="3535" stopIfTrue="1" operator="equal">
      <formula>"C"</formula>
    </cfRule>
    <cfRule type="cellIs" dxfId="4910" priority="3536" stopIfTrue="1" operator="equal">
      <formula>"B"</formula>
    </cfRule>
    <cfRule type="cellIs" dxfId="4909" priority="3537" stopIfTrue="1" operator="equal">
      <formula>"D"</formula>
    </cfRule>
    <cfRule type="cellIs" dxfId="4908" priority="3538" stopIfTrue="1" operator="equal">
      <formula>"C"</formula>
    </cfRule>
    <cfRule type="cellIs" dxfId="4907" priority="3539" stopIfTrue="1" operator="equal">
      <formula>"B"</formula>
    </cfRule>
    <cfRule type="cellIs" dxfId="4906" priority="3540" stopIfTrue="1" operator="equal">
      <formula>"D"</formula>
    </cfRule>
    <cfRule type="cellIs" dxfId="4905" priority="3541" stopIfTrue="1" operator="equal">
      <formula>"C"</formula>
    </cfRule>
    <cfRule type="cellIs" dxfId="4904" priority="3542" stopIfTrue="1" operator="equal">
      <formula>"B"</formula>
    </cfRule>
    <cfRule type="cellIs" dxfId="4903" priority="3543" stopIfTrue="1" operator="equal">
      <formula>"D"</formula>
    </cfRule>
    <cfRule type="cellIs" dxfId="4902" priority="3544" stopIfTrue="1" operator="equal">
      <formula>"C"</formula>
    </cfRule>
    <cfRule type="cellIs" dxfId="4901" priority="3545" stopIfTrue="1" operator="equal">
      <formula>"B"</formula>
    </cfRule>
    <cfRule type="cellIs" dxfId="4900" priority="3546" stopIfTrue="1" operator="equal">
      <formula>"D"</formula>
    </cfRule>
    <cfRule type="cellIs" dxfId="4899" priority="3547" stopIfTrue="1" operator="equal">
      <formula>"C"</formula>
    </cfRule>
    <cfRule type="cellIs" dxfId="4898" priority="3548" stopIfTrue="1" operator="equal">
      <formula>"B"</formula>
    </cfRule>
    <cfRule type="cellIs" dxfId="4897" priority="3549" stopIfTrue="1" operator="equal">
      <formula>"D"</formula>
    </cfRule>
    <cfRule type="cellIs" dxfId="4896" priority="3550" stopIfTrue="1" operator="equal">
      <formula>"C"</formula>
    </cfRule>
    <cfRule type="cellIs" dxfId="4895" priority="3551" stopIfTrue="1" operator="equal">
      <formula>"B"</formula>
    </cfRule>
    <cfRule type="cellIs" dxfId="4894" priority="3552" stopIfTrue="1" operator="equal">
      <formula>"D"</formula>
    </cfRule>
    <cfRule type="cellIs" dxfId="4893" priority="3553" stopIfTrue="1" operator="equal">
      <formula>"C"</formula>
    </cfRule>
    <cfRule type="cellIs" dxfId="4892" priority="3554" stopIfTrue="1" operator="equal">
      <formula>"B"</formula>
    </cfRule>
    <cfRule type="cellIs" dxfId="4891" priority="3555" stopIfTrue="1" operator="equal">
      <formula>"D"</formula>
    </cfRule>
    <cfRule type="cellIs" dxfId="4890" priority="3556" stopIfTrue="1" operator="equal">
      <formula>"C"</formula>
    </cfRule>
    <cfRule type="cellIs" dxfId="4889" priority="3557" stopIfTrue="1" operator="equal">
      <formula>"B"</formula>
    </cfRule>
    <cfRule type="cellIs" dxfId="4888" priority="3558" stopIfTrue="1" operator="equal">
      <formula>"D"</formula>
    </cfRule>
    <cfRule type="cellIs" dxfId="4887" priority="3559" stopIfTrue="1" operator="equal">
      <formula>"C"</formula>
    </cfRule>
    <cfRule type="cellIs" dxfId="4886" priority="3560" stopIfTrue="1" operator="equal">
      <formula>"B"</formula>
    </cfRule>
    <cfRule type="cellIs" dxfId="4885" priority="3561" stopIfTrue="1" operator="equal">
      <formula>"D"</formula>
    </cfRule>
    <cfRule type="cellIs" dxfId="4884" priority="3562" stopIfTrue="1" operator="equal">
      <formula>"C"</formula>
    </cfRule>
    <cfRule type="cellIs" dxfId="4883" priority="3563" stopIfTrue="1" operator="equal">
      <formula>"B"</formula>
    </cfRule>
    <cfRule type="cellIs" dxfId="4882" priority="3564" stopIfTrue="1" operator="equal">
      <formula>"D"</formula>
    </cfRule>
    <cfRule type="cellIs" dxfId="4881" priority="3565" stopIfTrue="1" operator="equal">
      <formula>"C"</formula>
    </cfRule>
    <cfRule type="cellIs" dxfId="4880" priority="3566" stopIfTrue="1" operator="equal">
      <formula>"B"</formula>
    </cfRule>
    <cfRule type="cellIs" dxfId="4879" priority="3567" stopIfTrue="1" operator="equal">
      <formula>"D"</formula>
    </cfRule>
    <cfRule type="cellIs" dxfId="4878" priority="3568" stopIfTrue="1" operator="equal">
      <formula>"C"</formula>
    </cfRule>
    <cfRule type="cellIs" dxfId="4877" priority="3569" stopIfTrue="1" operator="equal">
      <formula>"B"</formula>
    </cfRule>
    <cfRule type="cellIs" dxfId="4876" priority="3570" stopIfTrue="1" operator="equal">
      <formula>"D"</formula>
    </cfRule>
    <cfRule type="cellIs" dxfId="4875" priority="3571" stopIfTrue="1" operator="equal">
      <formula>"C"</formula>
    </cfRule>
    <cfRule type="cellIs" dxfId="4874" priority="3572" stopIfTrue="1" operator="equal">
      <formula>"B"</formula>
    </cfRule>
    <cfRule type="cellIs" dxfId="4873" priority="3573" stopIfTrue="1" operator="equal">
      <formula>"D"</formula>
    </cfRule>
    <cfRule type="cellIs" dxfId="4872" priority="3574" stopIfTrue="1" operator="equal">
      <formula>"C"</formula>
    </cfRule>
    <cfRule type="cellIs" dxfId="4871" priority="3575" stopIfTrue="1" operator="equal">
      <formula>"B"</formula>
    </cfRule>
    <cfRule type="cellIs" dxfId="4870" priority="3576" stopIfTrue="1" operator="equal">
      <formula>"D"</formula>
    </cfRule>
    <cfRule type="cellIs" dxfId="4869" priority="3577" stopIfTrue="1" operator="equal">
      <formula>"C"</formula>
    </cfRule>
    <cfRule type="cellIs" dxfId="4868" priority="3578" stopIfTrue="1" operator="equal">
      <formula>"B"</formula>
    </cfRule>
    <cfRule type="cellIs" dxfId="4867" priority="3579" stopIfTrue="1" operator="equal">
      <formula>"D"</formula>
    </cfRule>
    <cfRule type="cellIs" dxfId="4866" priority="3580" stopIfTrue="1" operator="equal">
      <formula>"C"</formula>
    </cfRule>
    <cfRule type="cellIs" dxfId="4865" priority="3581" stopIfTrue="1" operator="equal">
      <formula>"B"</formula>
    </cfRule>
    <cfRule type="cellIs" dxfId="4864" priority="3582" stopIfTrue="1" operator="equal">
      <formula>"D"</formula>
    </cfRule>
    <cfRule type="cellIs" dxfId="4863" priority="3583" stopIfTrue="1" operator="equal">
      <formula>"C"</formula>
    </cfRule>
    <cfRule type="cellIs" dxfId="4862" priority="3584" stopIfTrue="1" operator="equal">
      <formula>"B"</formula>
    </cfRule>
    <cfRule type="cellIs" dxfId="4861" priority="3585" stopIfTrue="1" operator="equal">
      <formula>"D"</formula>
    </cfRule>
    <cfRule type="cellIs" dxfId="4860" priority="3586" stopIfTrue="1" operator="equal">
      <formula>"C"</formula>
    </cfRule>
    <cfRule type="cellIs" dxfId="4859" priority="3587" stopIfTrue="1" operator="equal">
      <formula>"B"</formula>
    </cfRule>
    <cfRule type="cellIs" dxfId="4858" priority="3588" stopIfTrue="1" operator="equal">
      <formula>"D"</formula>
    </cfRule>
    <cfRule type="cellIs" dxfId="4857" priority="3589" stopIfTrue="1" operator="equal">
      <formula>"C"</formula>
    </cfRule>
    <cfRule type="cellIs" dxfId="4856" priority="3590" stopIfTrue="1" operator="equal">
      <formula>"B"</formula>
    </cfRule>
    <cfRule type="cellIs" dxfId="4855" priority="3591" stopIfTrue="1" operator="equal">
      <formula>"D"</formula>
    </cfRule>
    <cfRule type="cellIs" dxfId="4854" priority="3592" stopIfTrue="1" operator="equal">
      <formula>"C"</formula>
    </cfRule>
    <cfRule type="cellIs" dxfId="4853" priority="3593" stopIfTrue="1" operator="equal">
      <formula>"B"</formula>
    </cfRule>
    <cfRule type="cellIs" dxfId="4852" priority="3594" stopIfTrue="1" operator="equal">
      <formula>"D"</formula>
    </cfRule>
    <cfRule type="cellIs" dxfId="4851" priority="3595" stopIfTrue="1" operator="equal">
      <formula>"C"</formula>
    </cfRule>
    <cfRule type="cellIs" dxfId="4850" priority="3596" stopIfTrue="1" operator="equal">
      <formula>"B"</formula>
    </cfRule>
    <cfRule type="cellIs" dxfId="4849" priority="3597" stopIfTrue="1" operator="equal">
      <formula>"D"</formula>
    </cfRule>
    <cfRule type="cellIs" dxfId="4848" priority="3598" stopIfTrue="1" operator="equal">
      <formula>"C"</formula>
    </cfRule>
    <cfRule type="cellIs" dxfId="4847" priority="3599" stopIfTrue="1" operator="equal">
      <formula>"B"</formula>
    </cfRule>
    <cfRule type="cellIs" dxfId="4846" priority="3600" stopIfTrue="1" operator="equal">
      <formula>"D"</formula>
    </cfRule>
    <cfRule type="cellIs" dxfId="4845" priority="3601" stopIfTrue="1" operator="equal">
      <formula>"C"</formula>
    </cfRule>
    <cfRule type="cellIs" dxfId="4844" priority="3602" stopIfTrue="1" operator="equal">
      <formula>"B"</formula>
    </cfRule>
    <cfRule type="cellIs" dxfId="4843" priority="3603" stopIfTrue="1" operator="equal">
      <formula>"D"</formula>
    </cfRule>
    <cfRule type="cellIs" dxfId="4842" priority="3604" stopIfTrue="1" operator="equal">
      <formula>"C"</formula>
    </cfRule>
    <cfRule type="cellIs" dxfId="4841" priority="3605" stopIfTrue="1" operator="equal">
      <formula>"B"</formula>
    </cfRule>
    <cfRule type="cellIs" dxfId="4840" priority="3606" stopIfTrue="1" operator="equal">
      <formula>"D"</formula>
    </cfRule>
    <cfRule type="cellIs" dxfId="4839" priority="3607" stopIfTrue="1" operator="equal">
      <formula>"C"</formula>
    </cfRule>
    <cfRule type="cellIs" dxfId="4838" priority="3608" stopIfTrue="1" operator="equal">
      <formula>"B"</formula>
    </cfRule>
    <cfRule type="cellIs" dxfId="4837" priority="3609" stopIfTrue="1" operator="equal">
      <formula>"D"</formula>
    </cfRule>
    <cfRule type="cellIs" dxfId="4836" priority="3610" stopIfTrue="1" operator="equal">
      <formula>"C"</formula>
    </cfRule>
    <cfRule type="cellIs" dxfId="4835" priority="3611" stopIfTrue="1" operator="equal">
      <formula>"B"</formula>
    </cfRule>
    <cfRule type="cellIs" dxfId="4834" priority="3612" stopIfTrue="1" operator="equal">
      <formula>"D"</formula>
    </cfRule>
    <cfRule type="cellIs" dxfId="4833" priority="3613" stopIfTrue="1" operator="equal">
      <formula>"C"</formula>
    </cfRule>
    <cfRule type="cellIs" dxfId="4832" priority="3614" stopIfTrue="1" operator="equal">
      <formula>"B"</formula>
    </cfRule>
    <cfRule type="cellIs" dxfId="4831" priority="3615" stopIfTrue="1" operator="equal">
      <formula>"D"</formula>
    </cfRule>
    <cfRule type="cellIs" dxfId="4830" priority="3616" stopIfTrue="1" operator="equal">
      <formula>"C"</formula>
    </cfRule>
    <cfRule type="cellIs" dxfId="4829" priority="3617" stopIfTrue="1" operator="equal">
      <formula>"B"</formula>
    </cfRule>
    <cfRule type="cellIs" dxfId="4828" priority="3618" stopIfTrue="1" operator="equal">
      <formula>"D"</formula>
    </cfRule>
    <cfRule type="cellIs" dxfId="4827" priority="3619" stopIfTrue="1" operator="equal">
      <formula>"C"</formula>
    </cfRule>
    <cfRule type="cellIs" dxfId="4826" priority="3620" stopIfTrue="1" operator="equal">
      <formula>"B"</formula>
    </cfRule>
    <cfRule type="cellIs" dxfId="4825" priority="3621" stopIfTrue="1" operator="equal">
      <formula>"D"</formula>
    </cfRule>
    <cfRule type="cellIs" dxfId="4824" priority="3622" stopIfTrue="1" operator="equal">
      <formula>"C"</formula>
    </cfRule>
    <cfRule type="cellIs" dxfId="4823" priority="3623" stopIfTrue="1" operator="equal">
      <formula>"B"</formula>
    </cfRule>
    <cfRule type="cellIs" dxfId="4822" priority="3624" stopIfTrue="1" operator="equal">
      <formula>"D"</formula>
    </cfRule>
    <cfRule type="cellIs" dxfId="4821" priority="3625" stopIfTrue="1" operator="equal">
      <formula>"C"</formula>
    </cfRule>
    <cfRule type="cellIs" dxfId="4820" priority="3626" stopIfTrue="1" operator="equal">
      <formula>"B"</formula>
    </cfRule>
    <cfRule type="cellIs" dxfId="4819" priority="3627" stopIfTrue="1" operator="equal">
      <formula>"D"</formula>
    </cfRule>
    <cfRule type="cellIs" dxfId="4818" priority="3628" stopIfTrue="1" operator="equal">
      <formula>"C"</formula>
    </cfRule>
    <cfRule type="cellIs" dxfId="4817" priority="3629" stopIfTrue="1" operator="equal">
      <formula>"B"</formula>
    </cfRule>
    <cfRule type="cellIs" dxfId="4816" priority="3630" stopIfTrue="1" operator="equal">
      <formula>"D"</formula>
    </cfRule>
    <cfRule type="cellIs" dxfId="4815" priority="3631" stopIfTrue="1" operator="equal">
      <formula>"C"</formula>
    </cfRule>
    <cfRule type="cellIs" dxfId="4814" priority="3632" stopIfTrue="1" operator="equal">
      <formula>"B"</formula>
    </cfRule>
    <cfRule type="cellIs" dxfId="4813" priority="3633" stopIfTrue="1" operator="equal">
      <formula>"D"</formula>
    </cfRule>
    <cfRule type="cellIs" dxfId="4812" priority="3634" stopIfTrue="1" operator="equal">
      <formula>"C"</formula>
    </cfRule>
    <cfRule type="cellIs" dxfId="4811" priority="3635" stopIfTrue="1" operator="equal">
      <formula>"B"</formula>
    </cfRule>
    <cfRule type="cellIs" dxfId="4810" priority="3636" stopIfTrue="1" operator="equal">
      <formula>"D"</formula>
    </cfRule>
    <cfRule type="cellIs" dxfId="4809" priority="3637" stopIfTrue="1" operator="equal">
      <formula>"C"</formula>
    </cfRule>
    <cfRule type="cellIs" dxfId="4808" priority="3638" stopIfTrue="1" operator="equal">
      <formula>"B"</formula>
    </cfRule>
    <cfRule type="cellIs" dxfId="4807" priority="3639" stopIfTrue="1" operator="equal">
      <formula>"D"</formula>
    </cfRule>
    <cfRule type="cellIs" dxfId="4806" priority="3640" stopIfTrue="1" operator="equal">
      <formula>"C"</formula>
    </cfRule>
    <cfRule type="cellIs" dxfId="4805" priority="3641" stopIfTrue="1" operator="equal">
      <formula>"B"</formula>
    </cfRule>
    <cfRule type="cellIs" dxfId="4804" priority="3642" stopIfTrue="1" operator="equal">
      <formula>"D"</formula>
    </cfRule>
    <cfRule type="cellIs" dxfId="4803" priority="3643" stopIfTrue="1" operator="equal">
      <formula>"C"</formula>
    </cfRule>
    <cfRule type="cellIs" dxfId="4802" priority="3644" stopIfTrue="1" operator="equal">
      <formula>"B"</formula>
    </cfRule>
    <cfRule type="cellIs" dxfId="4801" priority="3645" stopIfTrue="1" operator="equal">
      <formula>"D"</formula>
    </cfRule>
    <cfRule type="cellIs" dxfId="4800" priority="3646" stopIfTrue="1" operator="equal">
      <formula>"C"</formula>
    </cfRule>
    <cfRule type="cellIs" dxfId="4799" priority="3647" stopIfTrue="1" operator="equal">
      <formula>"B"</formula>
    </cfRule>
    <cfRule type="cellIs" dxfId="4798" priority="3648" stopIfTrue="1" operator="equal">
      <formula>"D"</formula>
    </cfRule>
    <cfRule type="cellIs" dxfId="4797" priority="3649" stopIfTrue="1" operator="equal">
      <formula>"C"</formula>
    </cfRule>
    <cfRule type="cellIs" dxfId="4796" priority="3650" stopIfTrue="1" operator="equal">
      <formula>"B"</formula>
    </cfRule>
    <cfRule type="cellIs" dxfId="4795" priority="3651" stopIfTrue="1" operator="equal">
      <formula>"D"</formula>
    </cfRule>
    <cfRule type="cellIs" dxfId="4794" priority="3652" stopIfTrue="1" operator="equal">
      <formula>"C"</formula>
    </cfRule>
    <cfRule type="cellIs" dxfId="4793" priority="3653" stopIfTrue="1" operator="equal">
      <formula>"B"</formula>
    </cfRule>
    <cfRule type="cellIs" dxfId="4792" priority="3654" stopIfTrue="1" operator="equal">
      <formula>"D"</formula>
    </cfRule>
    <cfRule type="cellIs" dxfId="4791" priority="3655" stopIfTrue="1" operator="equal">
      <formula>"C"</formula>
    </cfRule>
    <cfRule type="cellIs" dxfId="4790" priority="3656" stopIfTrue="1" operator="equal">
      <formula>"B"</formula>
    </cfRule>
    <cfRule type="cellIs" dxfId="4789" priority="3657" stopIfTrue="1" operator="equal">
      <formula>"D"</formula>
    </cfRule>
    <cfRule type="cellIs" dxfId="4788" priority="3658" stopIfTrue="1" operator="equal">
      <formula>"C"</formula>
    </cfRule>
    <cfRule type="cellIs" dxfId="4787" priority="3659" stopIfTrue="1" operator="equal">
      <formula>"B"</formula>
    </cfRule>
    <cfRule type="cellIs" dxfId="4786" priority="3660" stopIfTrue="1" operator="equal">
      <formula>"D"</formula>
    </cfRule>
    <cfRule type="cellIs" dxfId="4785" priority="3661" stopIfTrue="1" operator="equal">
      <formula>"C"</formula>
    </cfRule>
    <cfRule type="cellIs" dxfId="4784" priority="3662" stopIfTrue="1" operator="equal">
      <formula>"B"</formula>
    </cfRule>
    <cfRule type="cellIs" dxfId="4783" priority="3663" stopIfTrue="1" operator="equal">
      <formula>"D"</formula>
    </cfRule>
    <cfRule type="cellIs" dxfId="4782" priority="3664" stopIfTrue="1" operator="equal">
      <formula>"C"</formula>
    </cfRule>
    <cfRule type="cellIs" dxfId="4781" priority="3665" stopIfTrue="1" operator="equal">
      <formula>"B"</formula>
    </cfRule>
    <cfRule type="cellIs" dxfId="4780" priority="3666" stopIfTrue="1" operator="equal">
      <formula>"D"</formula>
    </cfRule>
    <cfRule type="cellIs" dxfId="4779" priority="3667" stopIfTrue="1" operator="equal">
      <formula>"C"</formula>
    </cfRule>
    <cfRule type="cellIs" dxfId="4778" priority="3668" stopIfTrue="1" operator="equal">
      <formula>"B"</formula>
    </cfRule>
    <cfRule type="cellIs" dxfId="4777" priority="3669" stopIfTrue="1" operator="equal">
      <formula>"D"</formula>
    </cfRule>
    <cfRule type="cellIs" dxfId="4776" priority="3670" stopIfTrue="1" operator="equal">
      <formula>"C"</formula>
    </cfRule>
    <cfRule type="cellIs" dxfId="4775" priority="3671" stopIfTrue="1" operator="equal">
      <formula>"B"</formula>
    </cfRule>
    <cfRule type="cellIs" dxfId="4774" priority="3672" stopIfTrue="1" operator="equal">
      <formula>"D"</formula>
    </cfRule>
    <cfRule type="cellIs" dxfId="4773" priority="3673" stopIfTrue="1" operator="equal">
      <formula>"C"</formula>
    </cfRule>
    <cfRule type="cellIs" dxfId="4772" priority="3674" stopIfTrue="1" operator="equal">
      <formula>"B"</formula>
    </cfRule>
    <cfRule type="cellIs" dxfId="4771" priority="3675" stopIfTrue="1" operator="equal">
      <formula>"D"</formula>
    </cfRule>
    <cfRule type="cellIs" dxfId="4770" priority="3676" stopIfTrue="1" operator="equal">
      <formula>"C"</formula>
    </cfRule>
    <cfRule type="cellIs" dxfId="4769" priority="3677" stopIfTrue="1" operator="equal">
      <formula>"B"</formula>
    </cfRule>
    <cfRule type="cellIs" dxfId="4768" priority="3678" stopIfTrue="1" operator="equal">
      <formula>"D"</formula>
    </cfRule>
    <cfRule type="cellIs" dxfId="4767" priority="3679" stopIfTrue="1" operator="equal">
      <formula>"C"</formula>
    </cfRule>
    <cfRule type="cellIs" dxfId="4766" priority="3680" stopIfTrue="1" operator="equal">
      <formula>"B"</formula>
    </cfRule>
    <cfRule type="cellIs" dxfId="4765" priority="3681" stopIfTrue="1" operator="equal">
      <formula>"D"</formula>
    </cfRule>
    <cfRule type="cellIs" dxfId="4764" priority="3682" stopIfTrue="1" operator="equal">
      <formula>"C"</formula>
    </cfRule>
    <cfRule type="cellIs" dxfId="4763" priority="3683" stopIfTrue="1" operator="equal">
      <formula>"B"</formula>
    </cfRule>
    <cfRule type="cellIs" dxfId="4762" priority="3684" stopIfTrue="1" operator="equal">
      <formula>"D"</formula>
    </cfRule>
    <cfRule type="cellIs" dxfId="4761" priority="3685" stopIfTrue="1" operator="equal">
      <formula>"C"</formula>
    </cfRule>
    <cfRule type="cellIs" dxfId="4760" priority="3686" stopIfTrue="1" operator="equal">
      <formula>"B"</formula>
    </cfRule>
    <cfRule type="cellIs" dxfId="4759" priority="3687" stopIfTrue="1" operator="equal">
      <formula>"D"</formula>
    </cfRule>
    <cfRule type="cellIs" dxfId="4758" priority="3688" stopIfTrue="1" operator="equal">
      <formula>"C"</formula>
    </cfRule>
    <cfRule type="cellIs" dxfId="4757" priority="3689" stopIfTrue="1" operator="equal">
      <formula>"B"</formula>
    </cfRule>
    <cfRule type="cellIs" dxfId="4756" priority="3690" stopIfTrue="1" operator="equal">
      <formula>"D"</formula>
    </cfRule>
    <cfRule type="cellIs" dxfId="4755" priority="3691" stopIfTrue="1" operator="equal">
      <formula>"C"</formula>
    </cfRule>
    <cfRule type="cellIs" dxfId="4754" priority="3692" stopIfTrue="1" operator="equal">
      <formula>"B"</formula>
    </cfRule>
    <cfRule type="cellIs" dxfId="4753" priority="3693" stopIfTrue="1" operator="equal">
      <formula>"D"</formula>
    </cfRule>
    <cfRule type="cellIs" dxfId="4752" priority="3694" stopIfTrue="1" operator="equal">
      <formula>"C"</formula>
    </cfRule>
    <cfRule type="cellIs" dxfId="4751" priority="3695" stopIfTrue="1" operator="equal">
      <formula>"B"</formula>
    </cfRule>
    <cfRule type="cellIs" dxfId="4750" priority="3696" stopIfTrue="1" operator="equal">
      <formula>"D"</formula>
    </cfRule>
    <cfRule type="cellIs" dxfId="4749" priority="3697" stopIfTrue="1" operator="equal">
      <formula>"C"</formula>
    </cfRule>
    <cfRule type="cellIs" dxfId="4748" priority="3698" stopIfTrue="1" operator="equal">
      <formula>"B"</formula>
    </cfRule>
    <cfRule type="cellIs" dxfId="4747" priority="3699" stopIfTrue="1" operator="equal">
      <formula>"D"</formula>
    </cfRule>
    <cfRule type="cellIs" dxfId="4746" priority="3700" stopIfTrue="1" operator="equal">
      <formula>"C"</formula>
    </cfRule>
    <cfRule type="cellIs" dxfId="4745" priority="3701" stopIfTrue="1" operator="equal">
      <formula>"B"</formula>
    </cfRule>
    <cfRule type="cellIs" dxfId="4744" priority="3702" stopIfTrue="1" operator="equal">
      <formula>"D"</formula>
    </cfRule>
    <cfRule type="cellIs" dxfId="4743" priority="3703" stopIfTrue="1" operator="equal">
      <formula>"C"</formula>
    </cfRule>
    <cfRule type="cellIs" dxfId="4742" priority="3704" stopIfTrue="1" operator="equal">
      <formula>"B"</formula>
    </cfRule>
    <cfRule type="cellIs" dxfId="4741" priority="3705" stopIfTrue="1" operator="equal">
      <formula>"D"</formula>
    </cfRule>
    <cfRule type="cellIs" dxfId="4740" priority="3706" stopIfTrue="1" operator="equal">
      <formula>"C"</formula>
    </cfRule>
    <cfRule type="cellIs" dxfId="4739" priority="3707" stopIfTrue="1" operator="equal">
      <formula>"B"</formula>
    </cfRule>
    <cfRule type="cellIs" dxfId="4738" priority="3708" stopIfTrue="1" operator="equal">
      <formula>"D"</formula>
    </cfRule>
    <cfRule type="cellIs" dxfId="4737" priority="3709" stopIfTrue="1" operator="equal">
      <formula>"C"</formula>
    </cfRule>
    <cfRule type="cellIs" dxfId="4736" priority="3710" stopIfTrue="1" operator="equal">
      <formula>"B"</formula>
    </cfRule>
    <cfRule type="cellIs" dxfId="4735" priority="3711" stopIfTrue="1" operator="equal">
      <formula>"D"</formula>
    </cfRule>
    <cfRule type="cellIs" dxfId="4734" priority="3712" stopIfTrue="1" operator="equal">
      <formula>"C"</formula>
    </cfRule>
    <cfRule type="cellIs" dxfId="4733" priority="3713" stopIfTrue="1" operator="equal">
      <formula>"B"</formula>
    </cfRule>
    <cfRule type="cellIs" dxfId="4732" priority="3714" stopIfTrue="1" operator="equal">
      <formula>"D"</formula>
    </cfRule>
    <cfRule type="cellIs" dxfId="4731" priority="3715" stopIfTrue="1" operator="equal">
      <formula>"C"</formula>
    </cfRule>
    <cfRule type="cellIs" dxfId="4730" priority="3716" stopIfTrue="1" operator="equal">
      <formula>"B"</formula>
    </cfRule>
    <cfRule type="cellIs" dxfId="4729" priority="3717" stopIfTrue="1" operator="equal">
      <formula>"D"</formula>
    </cfRule>
    <cfRule type="cellIs" dxfId="4728" priority="3718" stopIfTrue="1" operator="equal">
      <formula>"C"</formula>
    </cfRule>
    <cfRule type="cellIs" dxfId="4727" priority="3719" stopIfTrue="1" operator="equal">
      <formula>"B"</formula>
    </cfRule>
    <cfRule type="cellIs" dxfId="4726" priority="3720" stopIfTrue="1" operator="equal">
      <formula>"D"</formula>
    </cfRule>
    <cfRule type="cellIs" dxfId="4725" priority="3721" stopIfTrue="1" operator="equal">
      <formula>"C"</formula>
    </cfRule>
    <cfRule type="cellIs" dxfId="4724" priority="3722" stopIfTrue="1" operator="equal">
      <formula>"B"</formula>
    </cfRule>
    <cfRule type="cellIs" dxfId="4723" priority="3723" stopIfTrue="1" operator="equal">
      <formula>"D"</formula>
    </cfRule>
    <cfRule type="cellIs" dxfId="4722" priority="3724" stopIfTrue="1" operator="equal">
      <formula>"C"</formula>
    </cfRule>
    <cfRule type="cellIs" dxfId="4721" priority="3725" stopIfTrue="1" operator="equal">
      <formula>"B"</formula>
    </cfRule>
    <cfRule type="cellIs" dxfId="4720" priority="3726" stopIfTrue="1" operator="equal">
      <formula>"D"</formula>
    </cfRule>
    <cfRule type="cellIs" dxfId="4719" priority="3727" stopIfTrue="1" operator="equal">
      <formula>"C"</formula>
    </cfRule>
    <cfRule type="cellIs" dxfId="4718" priority="3728" stopIfTrue="1" operator="equal">
      <formula>"B"</formula>
    </cfRule>
    <cfRule type="cellIs" dxfId="4717" priority="3729" stopIfTrue="1" operator="equal">
      <formula>"D"</formula>
    </cfRule>
    <cfRule type="cellIs" dxfId="4716" priority="3731" stopIfTrue="1" operator="equal">
      <formula>"B"</formula>
    </cfRule>
    <cfRule type="cellIs" dxfId="4715" priority="3732" stopIfTrue="1" operator="equal">
      <formula>"D"</formula>
    </cfRule>
    <cfRule type="cellIs" dxfId="4714" priority="3337" stopIfTrue="1" operator="equal">
      <formula>"C"</formula>
    </cfRule>
    <cfRule type="cellIs" dxfId="4713" priority="3338" stopIfTrue="1" operator="equal">
      <formula>"B"</formula>
    </cfRule>
    <cfRule type="cellIs" dxfId="4712" priority="3339" stopIfTrue="1" operator="equal">
      <formula>"D"</formula>
    </cfRule>
    <cfRule type="cellIs" dxfId="4711" priority="3340" stopIfTrue="1" operator="equal">
      <formula>"C"</formula>
    </cfRule>
    <cfRule type="cellIs" dxfId="4710" priority="3341" stopIfTrue="1" operator="equal">
      <formula>"B"</formula>
    </cfRule>
    <cfRule type="cellIs" dxfId="4709" priority="3342" stopIfTrue="1" operator="equal">
      <formula>"D"</formula>
    </cfRule>
    <cfRule type="cellIs" dxfId="4708" priority="3343" stopIfTrue="1" operator="equal">
      <formula>"C"</formula>
    </cfRule>
    <cfRule type="cellIs" dxfId="4707" priority="3344" stopIfTrue="1" operator="equal">
      <formula>"B"</formula>
    </cfRule>
    <cfRule type="cellIs" dxfId="4706" priority="3345" stopIfTrue="1" operator="equal">
      <formula>"D"</formula>
    </cfRule>
    <cfRule type="cellIs" dxfId="4705" priority="3346" stopIfTrue="1" operator="equal">
      <formula>"C"</formula>
    </cfRule>
    <cfRule type="cellIs" dxfId="4704" priority="3347" stopIfTrue="1" operator="equal">
      <formula>"B"</formula>
    </cfRule>
    <cfRule type="cellIs" dxfId="4703" priority="3348" stopIfTrue="1" operator="equal">
      <formula>"D"</formula>
    </cfRule>
    <cfRule type="cellIs" dxfId="4702" priority="3349" stopIfTrue="1" operator="equal">
      <formula>"C"</formula>
    </cfRule>
    <cfRule type="cellIs" dxfId="4701" priority="3350" stopIfTrue="1" operator="equal">
      <formula>"B"</formula>
    </cfRule>
    <cfRule type="cellIs" dxfId="4700" priority="3351" stopIfTrue="1" operator="equal">
      <formula>"D"</formula>
    </cfRule>
    <cfRule type="cellIs" dxfId="4699" priority="3352" stopIfTrue="1" operator="equal">
      <formula>"C"</formula>
    </cfRule>
    <cfRule type="cellIs" dxfId="4698" priority="3353" stopIfTrue="1" operator="equal">
      <formula>"B"</formula>
    </cfRule>
    <cfRule type="cellIs" dxfId="4697" priority="3354" stopIfTrue="1" operator="equal">
      <formula>"D"</formula>
    </cfRule>
    <cfRule type="cellIs" dxfId="4696" priority="3355" stopIfTrue="1" operator="equal">
      <formula>"C"</formula>
    </cfRule>
    <cfRule type="cellIs" dxfId="4695" priority="3356" stopIfTrue="1" operator="equal">
      <formula>"B"</formula>
    </cfRule>
    <cfRule type="cellIs" dxfId="4694" priority="3357" stopIfTrue="1" operator="equal">
      <formula>"D"</formula>
    </cfRule>
    <cfRule type="cellIs" dxfId="4693" priority="3358" stopIfTrue="1" operator="equal">
      <formula>"C"</formula>
    </cfRule>
    <cfRule type="cellIs" dxfId="4692" priority="3359" stopIfTrue="1" operator="equal">
      <formula>"B"</formula>
    </cfRule>
    <cfRule type="cellIs" dxfId="4691" priority="3360" stopIfTrue="1" operator="equal">
      <formula>"D"</formula>
    </cfRule>
    <cfRule type="cellIs" dxfId="4690" priority="3361" stopIfTrue="1" operator="equal">
      <formula>"C"</formula>
    </cfRule>
    <cfRule type="cellIs" dxfId="4689" priority="3362" stopIfTrue="1" operator="equal">
      <formula>"B"</formula>
    </cfRule>
    <cfRule type="cellIs" dxfId="4688" priority="3363" stopIfTrue="1" operator="equal">
      <formula>"D"</formula>
    </cfRule>
    <cfRule type="cellIs" dxfId="4687" priority="3364" stopIfTrue="1" operator="equal">
      <formula>"C"</formula>
    </cfRule>
    <cfRule type="cellIs" dxfId="4686" priority="3365" stopIfTrue="1" operator="equal">
      <formula>"B"</formula>
    </cfRule>
    <cfRule type="cellIs" dxfId="4685" priority="3366" stopIfTrue="1" operator="equal">
      <formula>"D"</formula>
    </cfRule>
    <cfRule type="cellIs" dxfId="4684" priority="3367" stopIfTrue="1" operator="equal">
      <formula>"C"</formula>
    </cfRule>
    <cfRule type="cellIs" dxfId="4683" priority="3368" stopIfTrue="1" operator="equal">
      <formula>"B"</formula>
    </cfRule>
    <cfRule type="cellIs" dxfId="4682" priority="3369" stopIfTrue="1" operator="equal">
      <formula>"D"</formula>
    </cfRule>
    <cfRule type="cellIs" dxfId="4681" priority="3370" stopIfTrue="1" operator="equal">
      <formula>"C"</formula>
    </cfRule>
    <cfRule type="cellIs" dxfId="4680" priority="3371" stopIfTrue="1" operator="equal">
      <formula>"B"</formula>
    </cfRule>
    <cfRule type="cellIs" dxfId="4679" priority="3372" stopIfTrue="1" operator="equal">
      <formula>"D"</formula>
    </cfRule>
    <cfRule type="cellIs" dxfId="4678" priority="3373" stopIfTrue="1" operator="equal">
      <formula>"C"</formula>
    </cfRule>
    <cfRule type="cellIs" dxfId="4677" priority="3374" stopIfTrue="1" operator="equal">
      <formula>"B"</formula>
    </cfRule>
    <cfRule type="cellIs" dxfId="4676" priority="3375" stopIfTrue="1" operator="equal">
      <formula>"D"</formula>
    </cfRule>
    <cfRule type="cellIs" dxfId="4675" priority="3376" stopIfTrue="1" operator="equal">
      <formula>"C"</formula>
    </cfRule>
    <cfRule type="cellIs" dxfId="4674" priority="3377" stopIfTrue="1" operator="equal">
      <formula>"B"</formula>
    </cfRule>
    <cfRule type="cellIs" dxfId="4673" priority="3378" stopIfTrue="1" operator="equal">
      <formula>"D"</formula>
    </cfRule>
    <cfRule type="cellIs" dxfId="4672" priority="3379" stopIfTrue="1" operator="equal">
      <formula>"C"</formula>
    </cfRule>
    <cfRule type="cellIs" dxfId="4671" priority="3380" stopIfTrue="1" operator="equal">
      <formula>"B"</formula>
    </cfRule>
    <cfRule type="cellIs" dxfId="4670" priority="3381" stopIfTrue="1" operator="equal">
      <formula>"D"</formula>
    </cfRule>
    <cfRule type="cellIs" dxfId="4669" priority="3382" stopIfTrue="1" operator="equal">
      <formula>"C"</formula>
    </cfRule>
    <cfRule type="cellIs" dxfId="4668" priority="3383" stopIfTrue="1" operator="equal">
      <formula>"B"</formula>
    </cfRule>
    <cfRule type="cellIs" dxfId="4667" priority="3384" stopIfTrue="1" operator="equal">
      <formula>"D"</formula>
    </cfRule>
    <cfRule type="cellIs" dxfId="4666" priority="3385" stopIfTrue="1" operator="equal">
      <formula>"C"</formula>
    </cfRule>
    <cfRule type="cellIs" dxfId="4665" priority="3386" stopIfTrue="1" operator="equal">
      <formula>"B"</formula>
    </cfRule>
    <cfRule type="cellIs" dxfId="4664" priority="3387" stopIfTrue="1" operator="equal">
      <formula>"D"</formula>
    </cfRule>
    <cfRule type="cellIs" dxfId="4663" priority="3388" stopIfTrue="1" operator="equal">
      <formula>"C"</formula>
    </cfRule>
    <cfRule type="cellIs" dxfId="4662" priority="3389" stopIfTrue="1" operator="equal">
      <formula>"B"</formula>
    </cfRule>
    <cfRule type="cellIs" dxfId="4661" priority="3390" stopIfTrue="1" operator="equal">
      <formula>"D"</formula>
    </cfRule>
    <cfRule type="cellIs" dxfId="4660" priority="3391" stopIfTrue="1" operator="equal">
      <formula>"C"</formula>
    </cfRule>
    <cfRule type="cellIs" dxfId="4659" priority="3392" stopIfTrue="1" operator="equal">
      <formula>"B"</formula>
    </cfRule>
    <cfRule type="cellIs" dxfId="4658" priority="3393" stopIfTrue="1" operator="equal">
      <formula>"D"</formula>
    </cfRule>
    <cfRule type="cellIs" dxfId="4657" priority="3394" stopIfTrue="1" operator="equal">
      <formula>"C"</formula>
    </cfRule>
    <cfRule type="cellIs" dxfId="4656" priority="3395" stopIfTrue="1" operator="equal">
      <formula>"B"</formula>
    </cfRule>
    <cfRule type="cellIs" dxfId="4655" priority="3396" stopIfTrue="1" operator="equal">
      <formula>"D"</formula>
    </cfRule>
    <cfRule type="cellIs" dxfId="4654" priority="3397" stopIfTrue="1" operator="equal">
      <formula>"C"</formula>
    </cfRule>
    <cfRule type="cellIs" dxfId="4653" priority="3398" stopIfTrue="1" operator="equal">
      <formula>"B"</formula>
    </cfRule>
  </conditionalFormatting>
  <conditionalFormatting sqref="H80 H44:H56 H58:H76 H25:H40">
    <cfRule type="cellIs" dxfId="4652" priority="7656" stopIfTrue="1" operator="equal">
      <formula>"D"</formula>
    </cfRule>
    <cfRule type="cellIs" dxfId="4651" priority="7655" stopIfTrue="1" operator="equal">
      <formula>"B"</formula>
    </cfRule>
  </conditionalFormatting>
  <conditionalFormatting sqref="H81:H82">
    <cfRule type="cellIs" dxfId="4650" priority="1492" stopIfTrue="1" operator="equal">
      <formula>"C"</formula>
    </cfRule>
    <cfRule type="cellIs" dxfId="4649" priority="1493" stopIfTrue="1" operator="equal">
      <formula>"B"</formula>
    </cfRule>
    <cfRule type="cellIs" dxfId="4648" priority="1494" stopIfTrue="1" operator="equal">
      <formula>"D"</formula>
    </cfRule>
    <cfRule type="cellIs" dxfId="4647" priority="1495" stopIfTrue="1" operator="equal">
      <formula>"C"</formula>
    </cfRule>
    <cfRule type="cellIs" dxfId="4646" priority="1496" stopIfTrue="1" operator="equal">
      <formula>"B"</formula>
    </cfRule>
    <cfRule type="cellIs" dxfId="4645" priority="1497" stopIfTrue="1" operator="equal">
      <formula>"D"</formula>
    </cfRule>
    <cfRule type="cellIs" dxfId="4644" priority="1498" stopIfTrue="1" operator="equal">
      <formula>"C"</formula>
    </cfRule>
    <cfRule type="cellIs" dxfId="4643" priority="1499" stopIfTrue="1" operator="equal">
      <formula>"B"</formula>
    </cfRule>
    <cfRule type="cellIs" dxfId="4642" priority="1500" stopIfTrue="1" operator="equal">
      <formula>"D"</formula>
    </cfRule>
    <cfRule type="cellIs" dxfId="4641" priority="1501" stopIfTrue="1" operator="equal">
      <formula>"C"</formula>
    </cfRule>
    <cfRule type="cellIs" dxfId="4640" priority="1502" stopIfTrue="1" operator="equal">
      <formula>"B"</formula>
    </cfRule>
    <cfRule type="cellIs" dxfId="4639" priority="1503" stopIfTrue="1" operator="equal">
      <formula>"D"</formula>
    </cfRule>
    <cfRule type="cellIs" dxfId="4638" priority="1504" stopIfTrue="1" operator="equal">
      <formula>"C"</formula>
    </cfRule>
    <cfRule type="cellIs" dxfId="4637" priority="1505" stopIfTrue="1" operator="equal">
      <formula>"B"</formula>
    </cfRule>
    <cfRule type="cellIs" dxfId="4636" priority="1506" stopIfTrue="1" operator="equal">
      <formula>"D"</formula>
    </cfRule>
    <cfRule type="cellIs" dxfId="4635" priority="1507" stopIfTrue="1" operator="equal">
      <formula>"C"</formula>
    </cfRule>
    <cfRule type="cellIs" dxfId="4634" priority="1508" stopIfTrue="1" operator="equal">
      <formula>"B"</formula>
    </cfRule>
    <cfRule type="cellIs" dxfId="4633" priority="1509" stopIfTrue="1" operator="equal">
      <formula>"D"</formula>
    </cfRule>
    <cfRule type="cellIs" dxfId="4632" priority="1510" stopIfTrue="1" operator="equal">
      <formula>"C"</formula>
    </cfRule>
    <cfRule type="cellIs" dxfId="4631" priority="1511" stopIfTrue="1" operator="equal">
      <formula>"B"</formula>
    </cfRule>
    <cfRule type="cellIs" dxfId="4630" priority="1512" stopIfTrue="1" operator="equal">
      <formula>"D"</formula>
    </cfRule>
    <cfRule type="cellIs" dxfId="4629" priority="1513" stopIfTrue="1" operator="equal">
      <formula>"C"</formula>
    </cfRule>
    <cfRule type="cellIs" dxfId="4628" priority="1514" stopIfTrue="1" operator="equal">
      <formula>"B"</formula>
    </cfRule>
    <cfRule type="cellIs" dxfId="4627" priority="1515" stopIfTrue="1" operator="equal">
      <formula>"D"</formula>
    </cfRule>
    <cfRule type="cellIs" dxfId="4626" priority="1516" stopIfTrue="1" operator="equal">
      <formula>"C"</formula>
    </cfRule>
    <cfRule type="cellIs" dxfId="4625" priority="1517" stopIfTrue="1" operator="equal">
      <formula>"B"</formula>
    </cfRule>
    <cfRule type="cellIs" dxfId="4624" priority="1518" stopIfTrue="1" operator="equal">
      <formula>"D"</formula>
    </cfRule>
    <cfRule type="cellIs" dxfId="4623" priority="1519" stopIfTrue="1" operator="equal">
      <formula>"C"</formula>
    </cfRule>
    <cfRule type="cellIs" dxfId="4622" priority="1520" stopIfTrue="1" operator="equal">
      <formula>"B"</formula>
    </cfRule>
    <cfRule type="cellIs" dxfId="4621" priority="1521" stopIfTrue="1" operator="equal">
      <formula>"D"</formula>
    </cfRule>
    <cfRule type="cellIs" dxfId="4620" priority="1522" stopIfTrue="1" operator="equal">
      <formula>"C"</formula>
    </cfRule>
    <cfRule type="cellIs" dxfId="4619" priority="1523" stopIfTrue="1" operator="equal">
      <formula>"B"</formula>
    </cfRule>
    <cfRule type="cellIs" dxfId="4618" priority="1148" stopIfTrue="1" operator="equal">
      <formula>"B"</formula>
    </cfRule>
    <cfRule type="cellIs" dxfId="4617" priority="1149" stopIfTrue="1" operator="equal">
      <formula>"D"</formula>
    </cfRule>
    <cfRule type="cellIs" dxfId="4616" priority="1150" stopIfTrue="1" operator="equal">
      <formula>"C"</formula>
    </cfRule>
    <cfRule type="cellIs" dxfId="4615" priority="1151" stopIfTrue="1" operator="equal">
      <formula>"B"</formula>
    </cfRule>
    <cfRule type="cellIs" dxfId="4614" priority="1152" stopIfTrue="1" operator="equal">
      <formula>"D"</formula>
    </cfRule>
    <cfRule type="cellIs" dxfId="4613" priority="1153" stopIfTrue="1" operator="equal">
      <formula>"C"</formula>
    </cfRule>
    <cfRule type="cellIs" dxfId="4612" priority="1154" stopIfTrue="1" operator="equal">
      <formula>"B"</formula>
    </cfRule>
    <cfRule type="cellIs" dxfId="4611" priority="1155" stopIfTrue="1" operator="equal">
      <formula>"D"</formula>
    </cfRule>
    <cfRule type="cellIs" dxfId="4610" priority="1156" stopIfTrue="1" operator="equal">
      <formula>"C"</formula>
    </cfRule>
    <cfRule type="cellIs" dxfId="4609" priority="1157" stopIfTrue="1" operator="equal">
      <formula>"B"</formula>
    </cfRule>
    <cfRule type="cellIs" dxfId="4608" priority="1158" stopIfTrue="1" operator="equal">
      <formula>"D"</formula>
    </cfRule>
    <cfRule type="cellIs" dxfId="4607" priority="1159" stopIfTrue="1" operator="equal">
      <formula>"C"</formula>
    </cfRule>
    <cfRule type="cellIs" dxfId="4606" priority="1160" stopIfTrue="1" operator="equal">
      <formula>"B"</formula>
    </cfRule>
    <cfRule type="cellIs" dxfId="4605" priority="1161" stopIfTrue="1" operator="equal">
      <formula>"D"</formula>
    </cfRule>
    <cfRule type="cellIs" dxfId="4604" priority="1162" stopIfTrue="1" operator="equal">
      <formula>"C"</formula>
    </cfRule>
    <cfRule type="cellIs" dxfId="4603" priority="1163" stopIfTrue="1" operator="equal">
      <formula>"B"</formula>
    </cfRule>
    <cfRule type="cellIs" dxfId="4602" priority="1164" stopIfTrue="1" operator="equal">
      <formula>"D"</formula>
    </cfRule>
    <cfRule type="cellIs" dxfId="4601" priority="1165" stopIfTrue="1" operator="equal">
      <formula>"C"</formula>
    </cfRule>
    <cfRule type="cellIs" dxfId="4600" priority="1166" stopIfTrue="1" operator="equal">
      <formula>"B"</formula>
    </cfRule>
    <cfRule type="cellIs" dxfId="4599" priority="1167" stopIfTrue="1" operator="equal">
      <formula>"D"</formula>
    </cfRule>
    <cfRule type="cellIs" dxfId="4598" priority="1168" stopIfTrue="1" operator="equal">
      <formula>"C"</formula>
    </cfRule>
    <cfRule type="cellIs" dxfId="4597" priority="1169" stopIfTrue="1" operator="equal">
      <formula>"B"</formula>
    </cfRule>
    <cfRule type="cellIs" dxfId="4596" priority="1170" stopIfTrue="1" operator="equal">
      <formula>"D"</formula>
    </cfRule>
    <cfRule type="cellIs" dxfId="4595" priority="1171" stopIfTrue="1" operator="equal">
      <formula>"C"</formula>
    </cfRule>
    <cfRule type="cellIs" dxfId="4594" priority="1172" stopIfTrue="1" operator="equal">
      <formula>"B"</formula>
    </cfRule>
    <cfRule type="cellIs" dxfId="4593" priority="1173" stopIfTrue="1" operator="equal">
      <formula>"D"</formula>
    </cfRule>
    <cfRule type="cellIs" dxfId="4592" priority="1174" stopIfTrue="1" operator="equal">
      <formula>"C"</formula>
    </cfRule>
    <cfRule type="cellIs" dxfId="4591" priority="1175" stopIfTrue="1" operator="equal">
      <formula>"B"</formula>
    </cfRule>
    <cfRule type="cellIs" dxfId="4590" priority="1176" stopIfTrue="1" operator="equal">
      <formula>"D"</formula>
    </cfRule>
    <cfRule type="cellIs" dxfId="4589" priority="1177" stopIfTrue="1" operator="equal">
      <formula>"C"</formula>
    </cfRule>
    <cfRule type="cellIs" dxfId="4588" priority="1178" stopIfTrue="1" operator="equal">
      <formula>"B"</formula>
    </cfRule>
    <cfRule type="cellIs" dxfId="4587" priority="1179" stopIfTrue="1" operator="equal">
      <formula>"D"</formula>
    </cfRule>
    <cfRule type="cellIs" dxfId="4586" priority="1180" stopIfTrue="1" operator="equal">
      <formula>"C"</formula>
    </cfRule>
    <cfRule type="cellIs" dxfId="4585" priority="1181" stopIfTrue="1" operator="equal">
      <formula>"B"</formula>
    </cfRule>
    <cfRule type="cellIs" dxfId="4584" priority="1182" stopIfTrue="1" operator="equal">
      <formula>"D"</formula>
    </cfRule>
    <cfRule type="cellIs" dxfId="4583" priority="1183" stopIfTrue="1" operator="equal">
      <formula>"C"</formula>
    </cfRule>
    <cfRule type="cellIs" dxfId="4582" priority="1184" stopIfTrue="1" operator="equal">
      <formula>"B"</formula>
    </cfRule>
    <cfRule type="cellIs" dxfId="4581" priority="1185" stopIfTrue="1" operator="equal">
      <formula>"D"</formula>
    </cfRule>
    <cfRule type="cellIs" dxfId="4580" priority="1186" stopIfTrue="1" operator="equal">
      <formula>"C"</formula>
    </cfRule>
    <cfRule type="cellIs" dxfId="4579" priority="1187" stopIfTrue="1" operator="equal">
      <formula>"B"</formula>
    </cfRule>
    <cfRule type="cellIs" dxfId="4578" priority="1188" stopIfTrue="1" operator="equal">
      <formula>"D"</formula>
    </cfRule>
    <cfRule type="cellIs" dxfId="4577" priority="1189" stopIfTrue="1" operator="equal">
      <formula>"C"</formula>
    </cfRule>
    <cfRule type="cellIs" dxfId="4576" priority="1190" stopIfTrue="1" operator="equal">
      <formula>"B"</formula>
    </cfRule>
    <cfRule type="cellIs" dxfId="4575" priority="1191" stopIfTrue="1" operator="equal">
      <formula>"D"</formula>
    </cfRule>
    <cfRule type="cellIs" dxfId="4574" priority="1192" stopIfTrue="1" operator="equal">
      <formula>"C"</formula>
    </cfRule>
    <cfRule type="cellIs" dxfId="4573" priority="1193" stopIfTrue="1" operator="equal">
      <formula>"B"</formula>
    </cfRule>
    <cfRule type="cellIs" dxfId="4572" priority="1194" stopIfTrue="1" operator="equal">
      <formula>"D"</formula>
    </cfRule>
    <cfRule type="cellIs" dxfId="4571" priority="1195" stopIfTrue="1" operator="equal">
      <formula>"C"</formula>
    </cfRule>
    <cfRule type="cellIs" dxfId="4570" priority="1196" stopIfTrue="1" operator="equal">
      <formula>"B"</formula>
    </cfRule>
    <cfRule type="cellIs" dxfId="4569" priority="1197" stopIfTrue="1" operator="equal">
      <formula>"D"</formula>
    </cfRule>
    <cfRule type="cellIs" dxfId="4568" priority="1198" stopIfTrue="1" operator="equal">
      <formula>"C"</formula>
    </cfRule>
    <cfRule type="cellIs" dxfId="4567" priority="1199" stopIfTrue="1" operator="equal">
      <formula>"B"</formula>
    </cfRule>
    <cfRule type="cellIs" dxfId="4566" priority="1200" stopIfTrue="1" operator="equal">
      <formula>"D"</formula>
    </cfRule>
    <cfRule type="cellIs" dxfId="4565" priority="1201" stopIfTrue="1" operator="equal">
      <formula>"C"</formula>
    </cfRule>
    <cfRule type="cellIs" dxfId="4564" priority="1202" stopIfTrue="1" operator="equal">
      <formula>"B"</formula>
    </cfRule>
    <cfRule type="cellIs" dxfId="4563" priority="1203" stopIfTrue="1" operator="equal">
      <formula>"D"</formula>
    </cfRule>
    <cfRule type="cellIs" dxfId="4562" priority="1204" stopIfTrue="1" operator="equal">
      <formula>"C"</formula>
    </cfRule>
    <cfRule type="cellIs" dxfId="4561" priority="1205" stopIfTrue="1" operator="equal">
      <formula>"B"</formula>
    </cfRule>
    <cfRule type="cellIs" dxfId="4560" priority="1206" stopIfTrue="1" operator="equal">
      <formula>"D"</formula>
    </cfRule>
    <cfRule type="cellIs" dxfId="4559" priority="1207" stopIfTrue="1" operator="equal">
      <formula>"C"</formula>
    </cfRule>
    <cfRule type="cellIs" dxfId="4558" priority="1208" stopIfTrue="1" operator="equal">
      <formula>"B"</formula>
    </cfRule>
    <cfRule type="cellIs" dxfId="4557" priority="1209" stopIfTrue="1" operator="equal">
      <formula>"D"</formula>
    </cfRule>
    <cfRule type="cellIs" dxfId="4556" priority="1210" stopIfTrue="1" operator="equal">
      <formula>"C"</formula>
    </cfRule>
    <cfRule type="cellIs" dxfId="4555" priority="1211" stopIfTrue="1" operator="equal">
      <formula>"B"</formula>
    </cfRule>
    <cfRule type="cellIs" dxfId="4554" priority="1212" stopIfTrue="1" operator="equal">
      <formula>"D"</formula>
    </cfRule>
    <cfRule type="cellIs" dxfId="4553" priority="1213" stopIfTrue="1" operator="equal">
      <formula>"C"</formula>
    </cfRule>
    <cfRule type="cellIs" dxfId="4552" priority="1214" stopIfTrue="1" operator="equal">
      <formula>"B"</formula>
    </cfRule>
    <cfRule type="cellIs" dxfId="4551" priority="1215" stopIfTrue="1" operator="equal">
      <formula>"D"</formula>
    </cfRule>
    <cfRule type="cellIs" dxfId="4550" priority="1216" stopIfTrue="1" operator="equal">
      <formula>"C"</formula>
    </cfRule>
    <cfRule type="cellIs" dxfId="4549" priority="1217" stopIfTrue="1" operator="equal">
      <formula>"B"</formula>
    </cfRule>
    <cfRule type="cellIs" dxfId="4548" priority="1218" stopIfTrue="1" operator="equal">
      <formula>"D"</formula>
    </cfRule>
    <cfRule type="cellIs" dxfId="4547" priority="1219" stopIfTrue="1" operator="equal">
      <formula>"C"</formula>
    </cfRule>
    <cfRule type="cellIs" dxfId="4546" priority="1220" stopIfTrue="1" operator="equal">
      <formula>"B"</formula>
    </cfRule>
    <cfRule type="cellIs" dxfId="4545" priority="1221" stopIfTrue="1" operator="equal">
      <formula>"D"</formula>
    </cfRule>
    <cfRule type="cellIs" dxfId="4544" priority="1222" stopIfTrue="1" operator="equal">
      <formula>"C"</formula>
    </cfRule>
    <cfRule type="cellIs" dxfId="4543" priority="1223" stopIfTrue="1" operator="equal">
      <formula>"B"</formula>
    </cfRule>
    <cfRule type="cellIs" dxfId="4542" priority="1224" stopIfTrue="1" operator="equal">
      <formula>"D"</formula>
    </cfRule>
    <cfRule type="cellIs" dxfId="4541" priority="1225" stopIfTrue="1" operator="equal">
      <formula>"C"</formula>
    </cfRule>
    <cfRule type="cellIs" dxfId="4540" priority="1226" stopIfTrue="1" operator="equal">
      <formula>"B"</formula>
    </cfRule>
    <cfRule type="cellIs" dxfId="4539" priority="1227" stopIfTrue="1" operator="equal">
      <formula>"D"</formula>
    </cfRule>
    <cfRule type="cellIs" dxfId="4538" priority="1228" stopIfTrue="1" operator="equal">
      <formula>"C"</formula>
    </cfRule>
    <cfRule type="cellIs" dxfId="4537" priority="1229" stopIfTrue="1" operator="equal">
      <formula>"B"</formula>
    </cfRule>
    <cfRule type="cellIs" dxfId="4536" priority="1230" stopIfTrue="1" operator="equal">
      <formula>"D"</formula>
    </cfRule>
    <cfRule type="cellIs" dxfId="4535" priority="1231" stopIfTrue="1" operator="equal">
      <formula>"C"</formula>
    </cfRule>
    <cfRule type="cellIs" dxfId="4534" priority="1232" stopIfTrue="1" operator="equal">
      <formula>"B"</formula>
    </cfRule>
    <cfRule type="cellIs" dxfId="4533" priority="1233" stopIfTrue="1" operator="equal">
      <formula>"D"</formula>
    </cfRule>
    <cfRule type="cellIs" dxfId="4532" priority="1234" stopIfTrue="1" operator="equal">
      <formula>"C"</formula>
    </cfRule>
    <cfRule type="cellIs" dxfId="4531" priority="1235" stopIfTrue="1" operator="equal">
      <formula>"B"</formula>
    </cfRule>
    <cfRule type="cellIs" dxfId="4530" priority="1236" stopIfTrue="1" operator="equal">
      <formula>"D"</formula>
    </cfRule>
    <cfRule type="cellIs" dxfId="4529" priority="1237" stopIfTrue="1" operator="equal">
      <formula>"C"</formula>
    </cfRule>
    <cfRule type="cellIs" dxfId="4528" priority="1238" stopIfTrue="1" operator="equal">
      <formula>"B"</formula>
    </cfRule>
    <cfRule type="cellIs" dxfId="4527" priority="1239" stopIfTrue="1" operator="equal">
      <formula>"D"</formula>
    </cfRule>
    <cfRule type="cellIs" dxfId="4526" priority="1240" stopIfTrue="1" operator="equal">
      <formula>"C"</formula>
    </cfRule>
    <cfRule type="cellIs" dxfId="4525" priority="1241" stopIfTrue="1" operator="equal">
      <formula>"B"</formula>
    </cfRule>
    <cfRule type="cellIs" dxfId="4524" priority="1242" stopIfTrue="1" operator="equal">
      <formula>"D"</formula>
    </cfRule>
    <cfRule type="cellIs" dxfId="4523" priority="1243" stopIfTrue="1" operator="equal">
      <formula>"C"</formula>
    </cfRule>
    <cfRule type="cellIs" dxfId="4522" priority="1244" stopIfTrue="1" operator="equal">
      <formula>"B"</formula>
    </cfRule>
    <cfRule type="cellIs" dxfId="4521" priority="1245" stopIfTrue="1" operator="equal">
      <formula>"D"</formula>
    </cfRule>
    <cfRule type="cellIs" dxfId="4520" priority="1246" stopIfTrue="1" operator="equal">
      <formula>"C"</formula>
    </cfRule>
    <cfRule type="cellIs" dxfId="4519" priority="1247" stopIfTrue="1" operator="equal">
      <formula>"B"</formula>
    </cfRule>
    <cfRule type="cellIs" dxfId="4518" priority="1248" stopIfTrue="1" operator="equal">
      <formula>"D"</formula>
    </cfRule>
    <cfRule type="cellIs" dxfId="4517" priority="1249" stopIfTrue="1" operator="equal">
      <formula>"C"</formula>
    </cfRule>
    <cfRule type="cellIs" dxfId="4516" priority="1250" stopIfTrue="1" operator="equal">
      <formula>"B"</formula>
    </cfRule>
    <cfRule type="cellIs" dxfId="4515" priority="1251" stopIfTrue="1" operator="equal">
      <formula>"D"</formula>
    </cfRule>
    <cfRule type="cellIs" dxfId="4514" priority="1252" stopIfTrue="1" operator="equal">
      <formula>"C"</formula>
    </cfRule>
    <cfRule type="cellIs" dxfId="4513" priority="1253" stopIfTrue="1" operator="equal">
      <formula>"B"</formula>
    </cfRule>
    <cfRule type="cellIs" dxfId="4512" priority="1254" stopIfTrue="1" operator="equal">
      <formula>"D"</formula>
    </cfRule>
    <cfRule type="cellIs" dxfId="4511" priority="1255" stopIfTrue="1" operator="equal">
      <formula>"C"</formula>
    </cfRule>
    <cfRule type="cellIs" dxfId="4510" priority="1256" stopIfTrue="1" operator="equal">
      <formula>"B"</formula>
    </cfRule>
    <cfRule type="cellIs" dxfId="4509" priority="1257" stopIfTrue="1" operator="equal">
      <formula>"D"</formula>
    </cfRule>
    <cfRule type="cellIs" dxfId="4508" priority="1258" stopIfTrue="1" operator="equal">
      <formula>"C"</formula>
    </cfRule>
    <cfRule type="cellIs" dxfId="4507" priority="1259" stopIfTrue="1" operator="equal">
      <formula>"B"</formula>
    </cfRule>
    <cfRule type="cellIs" dxfId="4506" priority="1260" stopIfTrue="1" operator="equal">
      <formula>"D"</formula>
    </cfRule>
    <cfRule type="cellIs" dxfId="4505" priority="1261" stopIfTrue="1" operator="equal">
      <formula>"C"</formula>
    </cfRule>
    <cfRule type="cellIs" dxfId="4504" priority="1262" stopIfTrue="1" operator="equal">
      <formula>"B"</formula>
    </cfRule>
    <cfRule type="cellIs" dxfId="4503" priority="1263" stopIfTrue="1" operator="equal">
      <formula>"D"</formula>
    </cfRule>
    <cfRule type="cellIs" dxfId="4502" priority="1264" stopIfTrue="1" operator="equal">
      <formula>"C"</formula>
    </cfRule>
    <cfRule type="cellIs" dxfId="4501" priority="1265" stopIfTrue="1" operator="equal">
      <formula>"B"</formula>
    </cfRule>
    <cfRule type="cellIs" dxfId="4500" priority="1266" stopIfTrue="1" operator="equal">
      <formula>"D"</formula>
    </cfRule>
    <cfRule type="cellIs" dxfId="4499" priority="1267" stopIfTrue="1" operator="equal">
      <formula>"C"</formula>
    </cfRule>
    <cfRule type="cellIs" dxfId="4498" priority="1268" stopIfTrue="1" operator="equal">
      <formula>"B"</formula>
    </cfRule>
    <cfRule type="cellIs" dxfId="4497" priority="1269" stopIfTrue="1" operator="equal">
      <formula>"D"</formula>
    </cfRule>
    <cfRule type="cellIs" dxfId="4496" priority="1270" stopIfTrue="1" operator="equal">
      <formula>"C"</formula>
    </cfRule>
    <cfRule type="cellIs" dxfId="4495" priority="1271" stopIfTrue="1" operator="equal">
      <formula>"B"</formula>
    </cfRule>
    <cfRule type="cellIs" dxfId="4494" priority="1272" stopIfTrue="1" operator="equal">
      <formula>"D"</formula>
    </cfRule>
    <cfRule type="cellIs" dxfId="4493" priority="1542" stopIfTrue="1" operator="equal">
      <formula>"D"</formula>
    </cfRule>
    <cfRule type="cellIs" dxfId="4492" priority="1541" stopIfTrue="1" operator="equal">
      <formula>"B"</formula>
    </cfRule>
    <cfRule type="cellIs" dxfId="4491" priority="1540" stopIfTrue="1" operator="equal">
      <formula>"C"</formula>
    </cfRule>
    <cfRule type="cellIs" dxfId="4490" priority="1539" stopIfTrue="1" operator="equal">
      <formula>"D"</formula>
    </cfRule>
    <cfRule type="cellIs" dxfId="4489" priority="1538" stopIfTrue="1" operator="equal">
      <formula>"B"</formula>
    </cfRule>
    <cfRule type="cellIs" dxfId="4488" priority="1537" stopIfTrue="1" operator="equal">
      <formula>"C"</formula>
    </cfRule>
    <cfRule type="cellIs" dxfId="4487" priority="1536" stopIfTrue="1" operator="equal">
      <formula>"D"</formula>
    </cfRule>
    <cfRule type="cellIs" dxfId="4486" priority="1535" stopIfTrue="1" operator="equal">
      <formula>"B"</formula>
    </cfRule>
    <cfRule type="cellIs" dxfId="4485" priority="1534" stopIfTrue="1" operator="equal">
      <formula>"C"</formula>
    </cfRule>
    <cfRule type="cellIs" dxfId="4484" priority="1533" stopIfTrue="1" operator="equal">
      <formula>"D"</formula>
    </cfRule>
    <cfRule type="cellIs" dxfId="4483" priority="1532" stopIfTrue="1" operator="equal">
      <formula>"B"</formula>
    </cfRule>
    <cfRule type="cellIs" dxfId="4482" priority="1531" stopIfTrue="1" operator="equal">
      <formula>"C"</formula>
    </cfRule>
    <cfRule type="cellIs" dxfId="4481" priority="1530" stopIfTrue="1" operator="equal">
      <formula>"D"</formula>
    </cfRule>
    <cfRule type="cellIs" dxfId="4480" priority="1529" stopIfTrue="1" operator="equal">
      <formula>"B"</formula>
    </cfRule>
    <cfRule type="cellIs" dxfId="4479" priority="1528" stopIfTrue="1" operator="equal">
      <formula>"C"</formula>
    </cfRule>
    <cfRule type="cellIs" dxfId="4478" priority="1527" stopIfTrue="1" operator="equal">
      <formula>"D"</formula>
    </cfRule>
    <cfRule type="cellIs" dxfId="4477" priority="1526" stopIfTrue="1" operator="equal">
      <formula>"B"</formula>
    </cfRule>
    <cfRule type="cellIs" dxfId="4476" priority="1525" stopIfTrue="1" operator="equal">
      <formula>"C"</formula>
    </cfRule>
    <cfRule type="cellIs" dxfId="4475" priority="1273" stopIfTrue="1" operator="equal">
      <formula>"C"</formula>
    </cfRule>
    <cfRule type="cellIs" dxfId="4474" priority="1274" stopIfTrue="1" operator="equal">
      <formula>"B"</formula>
    </cfRule>
    <cfRule type="cellIs" dxfId="4473" priority="1275" stopIfTrue="1" operator="equal">
      <formula>"D"</formula>
    </cfRule>
    <cfRule type="cellIs" dxfId="4472" priority="1276" stopIfTrue="1" operator="equal">
      <formula>"C"</formula>
    </cfRule>
    <cfRule type="cellIs" dxfId="4471" priority="1277" stopIfTrue="1" operator="equal">
      <formula>"B"</formula>
    </cfRule>
    <cfRule type="cellIs" dxfId="4470" priority="1278" stopIfTrue="1" operator="equal">
      <formula>"D"</formula>
    </cfRule>
    <cfRule type="cellIs" dxfId="4469" priority="1279" stopIfTrue="1" operator="equal">
      <formula>"C"</formula>
    </cfRule>
    <cfRule type="cellIs" dxfId="4468" priority="1280" stopIfTrue="1" operator="equal">
      <formula>"B"</formula>
    </cfRule>
    <cfRule type="cellIs" dxfId="4467" priority="1281" stopIfTrue="1" operator="equal">
      <formula>"D"</formula>
    </cfRule>
    <cfRule type="cellIs" dxfId="4466" priority="1282" stopIfTrue="1" operator="equal">
      <formula>"C"</formula>
    </cfRule>
    <cfRule type="cellIs" dxfId="4465" priority="1283" stopIfTrue="1" operator="equal">
      <formula>"B"</formula>
    </cfRule>
    <cfRule type="cellIs" dxfId="4464" priority="1284" stopIfTrue="1" operator="equal">
      <formula>"D"</formula>
    </cfRule>
    <cfRule type="cellIs" dxfId="4463" priority="1285" stopIfTrue="1" operator="equal">
      <formula>"C"</formula>
    </cfRule>
    <cfRule type="cellIs" dxfId="4462" priority="1286" stopIfTrue="1" operator="equal">
      <formula>"B"</formula>
    </cfRule>
    <cfRule type="cellIs" dxfId="4461" priority="1287" stopIfTrue="1" operator="equal">
      <formula>"D"</formula>
    </cfRule>
    <cfRule type="cellIs" dxfId="4460" priority="1288" stopIfTrue="1" operator="equal">
      <formula>"C"</formula>
    </cfRule>
    <cfRule type="cellIs" dxfId="4459" priority="1289" stopIfTrue="1" operator="equal">
      <formula>"B"</formula>
    </cfRule>
    <cfRule type="cellIs" dxfId="4458" priority="1290" stopIfTrue="1" operator="equal">
      <formula>"D"</formula>
    </cfRule>
    <cfRule type="cellIs" dxfId="4457" priority="1291" stopIfTrue="1" operator="equal">
      <formula>"C"</formula>
    </cfRule>
    <cfRule type="cellIs" dxfId="4456" priority="1292" stopIfTrue="1" operator="equal">
      <formula>"B"</formula>
    </cfRule>
    <cfRule type="cellIs" dxfId="4455" priority="1293" stopIfTrue="1" operator="equal">
      <formula>"D"</formula>
    </cfRule>
    <cfRule type="cellIs" dxfId="4454" priority="1294" stopIfTrue="1" operator="equal">
      <formula>"C"</formula>
    </cfRule>
    <cfRule type="cellIs" dxfId="4453" priority="1295" stopIfTrue="1" operator="equal">
      <formula>"B"</formula>
    </cfRule>
    <cfRule type="cellIs" dxfId="4452" priority="1296" stopIfTrue="1" operator="equal">
      <formula>"D"</formula>
    </cfRule>
    <cfRule type="cellIs" dxfId="4451" priority="1297" stopIfTrue="1" operator="equal">
      <formula>"C"</formula>
    </cfRule>
    <cfRule type="cellIs" dxfId="4450" priority="1298" stopIfTrue="1" operator="equal">
      <formula>"B"</formula>
    </cfRule>
    <cfRule type="cellIs" dxfId="4449" priority="1299" stopIfTrue="1" operator="equal">
      <formula>"D"</formula>
    </cfRule>
    <cfRule type="cellIs" dxfId="4448" priority="1300" stopIfTrue="1" operator="equal">
      <formula>"C"</formula>
    </cfRule>
    <cfRule type="cellIs" dxfId="4447" priority="1301" stopIfTrue="1" operator="equal">
      <formula>"B"</formula>
    </cfRule>
    <cfRule type="cellIs" dxfId="4446" priority="1524" stopIfTrue="1" operator="equal">
      <formula>"D"</formula>
    </cfRule>
    <cfRule type="cellIs" dxfId="4445" priority="1302" stopIfTrue="1" operator="equal">
      <formula>"D"</formula>
    </cfRule>
    <cfRule type="cellIs" dxfId="4444" priority="1303" stopIfTrue="1" operator="equal">
      <formula>"C"</formula>
    </cfRule>
    <cfRule type="cellIs" dxfId="4443" priority="1304" stopIfTrue="1" operator="equal">
      <formula>"B"</formula>
    </cfRule>
    <cfRule type="cellIs" dxfId="4442" priority="1305" stopIfTrue="1" operator="equal">
      <formula>"D"</formula>
    </cfRule>
    <cfRule type="cellIs" dxfId="4441" priority="1306" stopIfTrue="1" operator="equal">
      <formula>"C"</formula>
    </cfRule>
    <cfRule type="cellIs" dxfId="4440" priority="1307" stopIfTrue="1" operator="equal">
      <formula>"B"</formula>
    </cfRule>
    <cfRule type="cellIs" dxfId="4439" priority="1308" stopIfTrue="1" operator="equal">
      <formula>"D"</formula>
    </cfRule>
    <cfRule type="cellIs" dxfId="4438" priority="1309" stopIfTrue="1" operator="equal">
      <formula>"C"</formula>
    </cfRule>
    <cfRule type="cellIs" dxfId="4437" priority="1310" stopIfTrue="1" operator="equal">
      <formula>"B"</formula>
    </cfRule>
    <cfRule type="cellIs" dxfId="4436" priority="1311" stopIfTrue="1" operator="equal">
      <formula>"D"</formula>
    </cfRule>
    <cfRule type="cellIs" dxfId="4435" priority="1312" stopIfTrue="1" operator="equal">
      <formula>"C"</formula>
    </cfRule>
    <cfRule type="cellIs" dxfId="4434" priority="1313" stopIfTrue="1" operator="equal">
      <formula>"B"</formula>
    </cfRule>
    <cfRule type="cellIs" dxfId="4433" priority="1314" stopIfTrue="1" operator="equal">
      <formula>"D"</formula>
    </cfRule>
    <cfRule type="cellIs" dxfId="4432" priority="1315" stopIfTrue="1" operator="equal">
      <formula>"C"</formula>
    </cfRule>
    <cfRule type="cellIs" dxfId="4431" priority="1316" stopIfTrue="1" operator="equal">
      <formula>"B"</formula>
    </cfRule>
    <cfRule type="cellIs" dxfId="4430" priority="1317" stopIfTrue="1" operator="equal">
      <formula>"D"</formula>
    </cfRule>
    <cfRule type="cellIs" dxfId="4429" priority="1318" stopIfTrue="1" operator="equal">
      <formula>"C"</formula>
    </cfRule>
    <cfRule type="cellIs" dxfId="4428" priority="1319" stopIfTrue="1" operator="equal">
      <formula>"B"</formula>
    </cfRule>
    <cfRule type="cellIs" dxfId="4427" priority="1320" stopIfTrue="1" operator="equal">
      <formula>"D"</formula>
    </cfRule>
    <cfRule type="cellIs" dxfId="4426" priority="1321" stopIfTrue="1" operator="equal">
      <formula>"C"</formula>
    </cfRule>
    <cfRule type="cellIs" dxfId="4425" priority="1322" stopIfTrue="1" operator="equal">
      <formula>"B"</formula>
    </cfRule>
    <cfRule type="cellIs" dxfId="4424" priority="1323" stopIfTrue="1" operator="equal">
      <formula>"D"</formula>
    </cfRule>
    <cfRule type="cellIs" dxfId="4423" priority="1324" stopIfTrue="1" operator="equal">
      <formula>"C"</formula>
    </cfRule>
    <cfRule type="cellIs" dxfId="4422" priority="1325" stopIfTrue="1" operator="equal">
      <formula>"B"</formula>
    </cfRule>
    <cfRule type="cellIs" dxfId="4421" priority="1326" stopIfTrue="1" operator="equal">
      <formula>"D"</formula>
    </cfRule>
    <cfRule type="cellIs" dxfId="4420" priority="1327" stopIfTrue="1" operator="equal">
      <formula>"C"</formula>
    </cfRule>
    <cfRule type="cellIs" dxfId="4419" priority="1328" stopIfTrue="1" operator="equal">
      <formula>"B"</formula>
    </cfRule>
    <cfRule type="cellIs" dxfId="4418" priority="1329" stopIfTrue="1" operator="equal">
      <formula>"D"</formula>
    </cfRule>
    <cfRule type="cellIs" dxfId="4417" priority="1330" stopIfTrue="1" operator="equal">
      <formula>"C"</formula>
    </cfRule>
    <cfRule type="cellIs" dxfId="4416" priority="1331" stopIfTrue="1" operator="equal">
      <formula>"B"</formula>
    </cfRule>
    <cfRule type="cellIs" dxfId="4415" priority="1332" stopIfTrue="1" operator="equal">
      <formula>"D"</formula>
    </cfRule>
    <cfRule type="cellIs" dxfId="4414" priority="1333" stopIfTrue="1" operator="equal">
      <formula>"C"</formula>
    </cfRule>
    <cfRule type="cellIs" dxfId="4413" priority="1334" stopIfTrue="1" operator="equal">
      <formula>"B"</formula>
    </cfRule>
    <cfRule type="cellIs" dxfId="4412" priority="1335" stopIfTrue="1" operator="equal">
      <formula>"D"</formula>
    </cfRule>
    <cfRule type="cellIs" dxfId="4411" priority="1336" stopIfTrue="1" operator="equal">
      <formula>"C"</formula>
    </cfRule>
    <cfRule type="cellIs" dxfId="4410" priority="1337" stopIfTrue="1" operator="equal">
      <formula>"B"</formula>
    </cfRule>
    <cfRule type="cellIs" dxfId="4409" priority="1338" stopIfTrue="1" operator="equal">
      <formula>"D"</formula>
    </cfRule>
    <cfRule type="cellIs" dxfId="4408" priority="1339" stopIfTrue="1" operator="equal">
      <formula>"C"</formula>
    </cfRule>
    <cfRule type="cellIs" dxfId="4407" priority="1340" stopIfTrue="1" operator="equal">
      <formula>"B"</formula>
    </cfRule>
    <cfRule type="cellIs" dxfId="4406" priority="1341" stopIfTrue="1" operator="equal">
      <formula>"D"</formula>
    </cfRule>
    <cfRule type="cellIs" dxfId="4405" priority="1342" stopIfTrue="1" operator="equal">
      <formula>"C"</formula>
    </cfRule>
    <cfRule type="cellIs" dxfId="4404" priority="1343" stopIfTrue="1" operator="equal">
      <formula>"B"</formula>
    </cfRule>
    <cfRule type="cellIs" dxfId="4403" priority="1344" stopIfTrue="1" operator="equal">
      <formula>"D"</formula>
    </cfRule>
    <cfRule type="cellIs" dxfId="4402" priority="1345" stopIfTrue="1" operator="equal">
      <formula>"C"</formula>
    </cfRule>
    <cfRule type="cellIs" dxfId="4401" priority="1346" stopIfTrue="1" operator="equal">
      <formula>"B"</formula>
    </cfRule>
    <cfRule type="cellIs" dxfId="4400" priority="1347" stopIfTrue="1" operator="equal">
      <formula>"D"</formula>
    </cfRule>
    <cfRule type="cellIs" dxfId="4399" priority="1348" stopIfTrue="1" operator="equal">
      <formula>"C"</formula>
    </cfRule>
    <cfRule type="cellIs" dxfId="4398" priority="1349" stopIfTrue="1" operator="equal">
      <formula>"B"</formula>
    </cfRule>
    <cfRule type="cellIs" dxfId="4397" priority="1350" stopIfTrue="1" operator="equal">
      <formula>"D"</formula>
    </cfRule>
    <cfRule type="cellIs" dxfId="4396" priority="1351" stopIfTrue="1" operator="equal">
      <formula>"C"</formula>
    </cfRule>
    <cfRule type="cellIs" dxfId="4395" priority="1352" stopIfTrue="1" operator="equal">
      <formula>"B"</formula>
    </cfRule>
    <cfRule type="cellIs" dxfId="4394" priority="1353" stopIfTrue="1" operator="equal">
      <formula>"D"</formula>
    </cfRule>
    <cfRule type="cellIs" dxfId="4393" priority="1354" stopIfTrue="1" operator="equal">
      <formula>"C"</formula>
    </cfRule>
    <cfRule type="cellIs" dxfId="4392" priority="1355" stopIfTrue="1" operator="equal">
      <formula>"B"</formula>
    </cfRule>
    <cfRule type="cellIs" dxfId="4391" priority="1356" stopIfTrue="1" operator="equal">
      <formula>"D"</formula>
    </cfRule>
    <cfRule type="cellIs" dxfId="4390" priority="1357" stopIfTrue="1" operator="equal">
      <formula>"C"</formula>
    </cfRule>
    <cfRule type="cellIs" dxfId="4389" priority="1358" stopIfTrue="1" operator="equal">
      <formula>"B"</formula>
    </cfRule>
    <cfRule type="cellIs" dxfId="4388" priority="1359" stopIfTrue="1" operator="equal">
      <formula>"D"</formula>
    </cfRule>
    <cfRule type="cellIs" dxfId="4387" priority="1360" stopIfTrue="1" operator="equal">
      <formula>"C"</formula>
    </cfRule>
    <cfRule type="cellIs" dxfId="4386" priority="1361" stopIfTrue="1" operator="equal">
      <formula>"B"</formula>
    </cfRule>
    <cfRule type="cellIs" dxfId="4385" priority="1362" stopIfTrue="1" operator="equal">
      <formula>"D"</formula>
    </cfRule>
    <cfRule type="cellIs" dxfId="4384" priority="1363" stopIfTrue="1" operator="equal">
      <formula>"C"</formula>
    </cfRule>
    <cfRule type="cellIs" dxfId="4383" priority="1364" stopIfTrue="1" operator="equal">
      <formula>"B"</formula>
    </cfRule>
    <cfRule type="cellIs" dxfId="4382" priority="1365" stopIfTrue="1" operator="equal">
      <formula>"D"</formula>
    </cfRule>
    <cfRule type="cellIs" dxfId="4381" priority="1366" stopIfTrue="1" operator="equal">
      <formula>"C"</formula>
    </cfRule>
    <cfRule type="cellIs" dxfId="4380" priority="1367" stopIfTrue="1" operator="equal">
      <formula>"B"</formula>
    </cfRule>
    <cfRule type="cellIs" dxfId="4379" priority="1368" stopIfTrue="1" operator="equal">
      <formula>"D"</formula>
    </cfRule>
    <cfRule type="cellIs" dxfId="4378" priority="1369" stopIfTrue="1" operator="equal">
      <formula>"C"</formula>
    </cfRule>
    <cfRule type="cellIs" dxfId="4377" priority="1370" stopIfTrue="1" operator="equal">
      <formula>"B"</formula>
    </cfRule>
    <cfRule type="cellIs" dxfId="4376" priority="1371" stopIfTrue="1" operator="equal">
      <formula>"D"</formula>
    </cfRule>
    <cfRule type="cellIs" dxfId="4375" priority="1372" stopIfTrue="1" operator="equal">
      <formula>"C"</formula>
    </cfRule>
    <cfRule type="cellIs" dxfId="4374" priority="1373" stopIfTrue="1" operator="equal">
      <formula>"B"</formula>
    </cfRule>
    <cfRule type="cellIs" dxfId="4373" priority="1374" stopIfTrue="1" operator="equal">
      <formula>"D"</formula>
    </cfRule>
    <cfRule type="cellIs" dxfId="4372" priority="1375" stopIfTrue="1" operator="equal">
      <formula>"C"</formula>
    </cfRule>
    <cfRule type="cellIs" dxfId="4371" priority="1376" stopIfTrue="1" operator="equal">
      <formula>"B"</formula>
    </cfRule>
    <cfRule type="cellIs" dxfId="4370" priority="1377" stopIfTrue="1" operator="equal">
      <formula>"D"</formula>
    </cfRule>
    <cfRule type="cellIs" dxfId="4369" priority="1378" stopIfTrue="1" operator="equal">
      <formula>"C"</formula>
    </cfRule>
    <cfRule type="cellIs" dxfId="4368" priority="1379" stopIfTrue="1" operator="equal">
      <formula>"B"</formula>
    </cfRule>
    <cfRule type="cellIs" dxfId="4367" priority="1380" stopIfTrue="1" operator="equal">
      <formula>"D"</formula>
    </cfRule>
    <cfRule type="cellIs" dxfId="4366" priority="1381" stopIfTrue="1" operator="equal">
      <formula>"C"</formula>
    </cfRule>
    <cfRule type="cellIs" dxfId="4365" priority="1382" stopIfTrue="1" operator="equal">
      <formula>"B"</formula>
    </cfRule>
    <cfRule type="cellIs" dxfId="4364" priority="1383" stopIfTrue="1" operator="equal">
      <formula>"D"</formula>
    </cfRule>
    <cfRule type="cellIs" dxfId="4363" priority="1384" stopIfTrue="1" operator="equal">
      <formula>"C"</formula>
    </cfRule>
    <cfRule type="cellIs" dxfId="4362" priority="1385" stopIfTrue="1" operator="equal">
      <formula>"B"</formula>
    </cfRule>
    <cfRule type="cellIs" dxfId="4361" priority="1386" stopIfTrue="1" operator="equal">
      <formula>"D"</formula>
    </cfRule>
    <cfRule type="cellIs" dxfId="4360" priority="1387" stopIfTrue="1" operator="equal">
      <formula>"C"</formula>
    </cfRule>
    <cfRule type="cellIs" dxfId="4359" priority="1388" stopIfTrue="1" operator="equal">
      <formula>"B"</formula>
    </cfRule>
    <cfRule type="cellIs" dxfId="4358" priority="1389" stopIfTrue="1" operator="equal">
      <formula>"D"</formula>
    </cfRule>
    <cfRule type="cellIs" dxfId="4357" priority="1390" stopIfTrue="1" operator="equal">
      <formula>"C"</formula>
    </cfRule>
    <cfRule type="cellIs" dxfId="4356" priority="1391" stopIfTrue="1" operator="equal">
      <formula>"B"</formula>
    </cfRule>
    <cfRule type="cellIs" dxfId="4355" priority="1392" stopIfTrue="1" operator="equal">
      <formula>"D"</formula>
    </cfRule>
    <cfRule type="cellIs" dxfId="4354" priority="1393" stopIfTrue="1" operator="equal">
      <formula>"C"</formula>
    </cfRule>
    <cfRule type="cellIs" dxfId="4353" priority="1394" stopIfTrue="1" operator="equal">
      <formula>"B"</formula>
    </cfRule>
    <cfRule type="cellIs" dxfId="4352" priority="1395" stopIfTrue="1" operator="equal">
      <formula>"D"</formula>
    </cfRule>
    <cfRule type="cellIs" dxfId="4351" priority="1396" stopIfTrue="1" operator="equal">
      <formula>"C"</formula>
    </cfRule>
    <cfRule type="cellIs" dxfId="4350" priority="1397" stopIfTrue="1" operator="equal">
      <formula>"B"</formula>
    </cfRule>
    <cfRule type="cellIs" dxfId="4349" priority="1398" stopIfTrue="1" operator="equal">
      <formula>"D"</formula>
    </cfRule>
    <cfRule type="cellIs" dxfId="4348" priority="1399" stopIfTrue="1" operator="equal">
      <formula>"C"</formula>
    </cfRule>
    <cfRule type="cellIs" dxfId="4347" priority="1400" stopIfTrue="1" operator="equal">
      <formula>"B"</formula>
    </cfRule>
    <cfRule type="cellIs" dxfId="4346" priority="1401" stopIfTrue="1" operator="equal">
      <formula>"D"</formula>
    </cfRule>
    <cfRule type="cellIs" dxfId="4345" priority="1402" stopIfTrue="1" operator="equal">
      <formula>"C"</formula>
    </cfRule>
    <cfRule type="cellIs" dxfId="4344" priority="1403" stopIfTrue="1" operator="equal">
      <formula>"B"</formula>
    </cfRule>
    <cfRule type="cellIs" dxfId="4343" priority="1404" stopIfTrue="1" operator="equal">
      <formula>"D"</formula>
    </cfRule>
    <cfRule type="cellIs" dxfId="4342" priority="1405" stopIfTrue="1" operator="equal">
      <formula>"C"</formula>
    </cfRule>
    <cfRule type="cellIs" dxfId="4341" priority="1406" stopIfTrue="1" operator="equal">
      <formula>"B"</formula>
    </cfRule>
    <cfRule type="cellIs" dxfId="4340" priority="1407" stopIfTrue="1" operator="equal">
      <formula>"D"</formula>
    </cfRule>
    <cfRule type="cellIs" dxfId="4339" priority="1408" stopIfTrue="1" operator="equal">
      <formula>"C"</formula>
    </cfRule>
    <cfRule type="cellIs" dxfId="4338" priority="1409" stopIfTrue="1" operator="equal">
      <formula>"B"</formula>
    </cfRule>
    <cfRule type="cellIs" dxfId="4337" priority="1410" stopIfTrue="1" operator="equal">
      <formula>"D"</formula>
    </cfRule>
    <cfRule type="cellIs" dxfId="4336" priority="1411" stopIfTrue="1" operator="equal">
      <formula>"C"</formula>
    </cfRule>
    <cfRule type="cellIs" dxfId="4335" priority="1412" stopIfTrue="1" operator="equal">
      <formula>"B"</formula>
    </cfRule>
    <cfRule type="cellIs" dxfId="4334" priority="1413" stopIfTrue="1" operator="equal">
      <formula>"D"</formula>
    </cfRule>
    <cfRule type="cellIs" dxfId="4333" priority="1414" stopIfTrue="1" operator="equal">
      <formula>"C"</formula>
    </cfRule>
    <cfRule type="cellIs" dxfId="4332" priority="1415" stopIfTrue="1" operator="equal">
      <formula>"B"</formula>
    </cfRule>
    <cfRule type="cellIs" dxfId="4331" priority="1416" stopIfTrue="1" operator="equal">
      <formula>"D"</formula>
    </cfRule>
    <cfRule type="cellIs" dxfId="4330" priority="1417" stopIfTrue="1" operator="equal">
      <formula>"C"</formula>
    </cfRule>
    <cfRule type="cellIs" dxfId="4329" priority="1418" stopIfTrue="1" operator="equal">
      <formula>"B"</formula>
    </cfRule>
    <cfRule type="cellIs" dxfId="4328" priority="1419" stopIfTrue="1" operator="equal">
      <formula>"D"</formula>
    </cfRule>
    <cfRule type="cellIs" dxfId="4327" priority="1420" stopIfTrue="1" operator="equal">
      <formula>"C"</formula>
    </cfRule>
    <cfRule type="cellIs" dxfId="4326" priority="1421" stopIfTrue="1" operator="equal">
      <formula>"B"</formula>
    </cfRule>
    <cfRule type="cellIs" dxfId="4325" priority="1422" stopIfTrue="1" operator="equal">
      <formula>"D"</formula>
    </cfRule>
    <cfRule type="cellIs" dxfId="4324" priority="1423" stopIfTrue="1" operator="equal">
      <formula>"C"</formula>
    </cfRule>
    <cfRule type="cellIs" dxfId="4323" priority="1424" stopIfTrue="1" operator="equal">
      <formula>"B"</formula>
    </cfRule>
    <cfRule type="cellIs" dxfId="4322" priority="1425" stopIfTrue="1" operator="equal">
      <formula>"D"</formula>
    </cfRule>
    <cfRule type="cellIs" dxfId="4321" priority="1426" stopIfTrue="1" operator="equal">
      <formula>"C"</formula>
    </cfRule>
    <cfRule type="cellIs" dxfId="4320" priority="1427" stopIfTrue="1" operator="equal">
      <formula>"B"</formula>
    </cfRule>
    <cfRule type="cellIs" dxfId="4319" priority="1428" stopIfTrue="1" operator="equal">
      <formula>"D"</formula>
    </cfRule>
    <cfRule type="cellIs" dxfId="4318" priority="1429" stopIfTrue="1" operator="equal">
      <formula>"C"</formula>
    </cfRule>
    <cfRule type="cellIs" dxfId="4317" priority="1430" stopIfTrue="1" operator="equal">
      <formula>"B"</formula>
    </cfRule>
    <cfRule type="cellIs" dxfId="4316" priority="1431" stopIfTrue="1" operator="equal">
      <formula>"D"</formula>
    </cfRule>
    <cfRule type="cellIs" dxfId="4315" priority="1432" stopIfTrue="1" operator="equal">
      <formula>"C"</formula>
    </cfRule>
    <cfRule type="cellIs" dxfId="4314" priority="1433" stopIfTrue="1" operator="equal">
      <formula>"B"</formula>
    </cfRule>
    <cfRule type="cellIs" dxfId="4313" priority="1434" stopIfTrue="1" operator="equal">
      <formula>"D"</formula>
    </cfRule>
    <cfRule type="cellIs" dxfId="4312" priority="1435" stopIfTrue="1" operator="equal">
      <formula>"C"</formula>
    </cfRule>
    <cfRule type="cellIs" dxfId="4311" priority="1436" stopIfTrue="1" operator="equal">
      <formula>"B"</formula>
    </cfRule>
    <cfRule type="cellIs" dxfId="4310" priority="1437" stopIfTrue="1" operator="equal">
      <formula>"D"</formula>
    </cfRule>
    <cfRule type="cellIs" dxfId="4309" priority="1438" stopIfTrue="1" operator="equal">
      <formula>"C"</formula>
    </cfRule>
    <cfRule type="cellIs" dxfId="4308" priority="1439" stopIfTrue="1" operator="equal">
      <formula>"B"</formula>
    </cfRule>
    <cfRule type="cellIs" dxfId="4307" priority="1440" stopIfTrue="1" operator="equal">
      <formula>"D"</formula>
    </cfRule>
    <cfRule type="cellIs" dxfId="4306" priority="1441" stopIfTrue="1" operator="equal">
      <formula>"C"</formula>
    </cfRule>
    <cfRule type="cellIs" dxfId="4305" priority="1442" stopIfTrue="1" operator="equal">
      <formula>"B"</formula>
    </cfRule>
    <cfRule type="cellIs" dxfId="4304" priority="1443" stopIfTrue="1" operator="equal">
      <formula>"D"</formula>
    </cfRule>
    <cfRule type="cellIs" dxfId="4303" priority="1444" stopIfTrue="1" operator="equal">
      <formula>"C"</formula>
    </cfRule>
    <cfRule type="cellIs" dxfId="4302" priority="1445" stopIfTrue="1" operator="equal">
      <formula>"B"</formula>
    </cfRule>
    <cfRule type="cellIs" dxfId="4301" priority="1446" stopIfTrue="1" operator="equal">
      <formula>"D"</formula>
    </cfRule>
    <cfRule type="cellIs" dxfId="4300" priority="1447" stopIfTrue="1" operator="equal">
      <formula>"C"</formula>
    </cfRule>
    <cfRule type="cellIs" dxfId="4299" priority="1448" stopIfTrue="1" operator="equal">
      <formula>"B"</formula>
    </cfRule>
    <cfRule type="cellIs" dxfId="4298" priority="1449" stopIfTrue="1" operator="equal">
      <formula>"D"</formula>
    </cfRule>
    <cfRule type="cellIs" dxfId="4297" priority="1450" stopIfTrue="1" operator="equal">
      <formula>"C"</formula>
    </cfRule>
    <cfRule type="cellIs" dxfId="4296" priority="1451" stopIfTrue="1" operator="equal">
      <formula>"B"</formula>
    </cfRule>
    <cfRule type="cellIs" dxfId="4295" priority="1452" stopIfTrue="1" operator="equal">
      <formula>"D"</formula>
    </cfRule>
    <cfRule type="cellIs" dxfId="4294" priority="1453" stopIfTrue="1" operator="equal">
      <formula>"C"</formula>
    </cfRule>
    <cfRule type="cellIs" dxfId="4293" priority="1454" stopIfTrue="1" operator="equal">
      <formula>"B"</formula>
    </cfRule>
    <cfRule type="cellIs" dxfId="4292" priority="1455" stopIfTrue="1" operator="equal">
      <formula>"D"</formula>
    </cfRule>
    <cfRule type="cellIs" dxfId="4291" priority="1456" stopIfTrue="1" operator="equal">
      <formula>"C"</formula>
    </cfRule>
    <cfRule type="cellIs" dxfId="4290" priority="1457" stopIfTrue="1" operator="equal">
      <formula>"B"</formula>
    </cfRule>
    <cfRule type="cellIs" dxfId="4289" priority="1458" stopIfTrue="1" operator="equal">
      <formula>"D"</formula>
    </cfRule>
    <cfRule type="cellIs" dxfId="4288" priority="1459" stopIfTrue="1" operator="equal">
      <formula>"C"</formula>
    </cfRule>
    <cfRule type="cellIs" dxfId="4287" priority="1460" stopIfTrue="1" operator="equal">
      <formula>"B"</formula>
    </cfRule>
    <cfRule type="cellIs" dxfId="4286" priority="1461" stopIfTrue="1" operator="equal">
      <formula>"D"</formula>
    </cfRule>
    <cfRule type="cellIs" dxfId="4285" priority="1462" stopIfTrue="1" operator="equal">
      <formula>"C"</formula>
    </cfRule>
    <cfRule type="cellIs" dxfId="4284" priority="1463" stopIfTrue="1" operator="equal">
      <formula>"B"</formula>
    </cfRule>
    <cfRule type="cellIs" dxfId="4283" priority="1464" stopIfTrue="1" operator="equal">
      <formula>"D"</formula>
    </cfRule>
    <cfRule type="cellIs" dxfId="4282" priority="1465" stopIfTrue="1" operator="equal">
      <formula>"C"</formula>
    </cfRule>
    <cfRule type="cellIs" dxfId="4281" priority="1466" stopIfTrue="1" operator="equal">
      <formula>"B"</formula>
    </cfRule>
    <cfRule type="cellIs" dxfId="4280" priority="1467" stopIfTrue="1" operator="equal">
      <formula>"D"</formula>
    </cfRule>
    <cfRule type="cellIs" dxfId="4279" priority="1468" stopIfTrue="1" operator="equal">
      <formula>"C"</formula>
    </cfRule>
    <cfRule type="cellIs" dxfId="4278" priority="1469" stopIfTrue="1" operator="equal">
      <formula>"B"</formula>
    </cfRule>
    <cfRule type="cellIs" dxfId="4277" priority="1470" stopIfTrue="1" operator="equal">
      <formula>"D"</formula>
    </cfRule>
    <cfRule type="cellIs" dxfId="4276" priority="1471" stopIfTrue="1" operator="equal">
      <formula>"C"</formula>
    </cfRule>
    <cfRule type="cellIs" dxfId="4275" priority="1472" stopIfTrue="1" operator="equal">
      <formula>"B"</formula>
    </cfRule>
    <cfRule type="cellIs" dxfId="4274" priority="1473" stopIfTrue="1" operator="equal">
      <formula>"D"</formula>
    </cfRule>
    <cfRule type="cellIs" dxfId="4273" priority="1474" stopIfTrue="1" operator="equal">
      <formula>"C"</formula>
    </cfRule>
    <cfRule type="cellIs" dxfId="4272" priority="1475" stopIfTrue="1" operator="equal">
      <formula>"B"</formula>
    </cfRule>
    <cfRule type="cellIs" dxfId="4271" priority="1476" stopIfTrue="1" operator="equal">
      <formula>"D"</formula>
    </cfRule>
    <cfRule type="cellIs" dxfId="4270" priority="1477" stopIfTrue="1" operator="equal">
      <formula>"C"</formula>
    </cfRule>
    <cfRule type="cellIs" dxfId="4269" priority="1478" stopIfTrue="1" operator="equal">
      <formula>"B"</formula>
    </cfRule>
    <cfRule type="cellIs" dxfId="4268" priority="1479" stopIfTrue="1" operator="equal">
      <formula>"D"</formula>
    </cfRule>
    <cfRule type="cellIs" dxfId="4267" priority="1480" stopIfTrue="1" operator="equal">
      <formula>"C"</formula>
    </cfRule>
    <cfRule type="cellIs" dxfId="4266" priority="1481" stopIfTrue="1" operator="equal">
      <formula>"B"</formula>
    </cfRule>
    <cfRule type="cellIs" dxfId="4265" priority="1482" stopIfTrue="1" operator="equal">
      <formula>"D"</formula>
    </cfRule>
    <cfRule type="cellIs" dxfId="4264" priority="1483" stopIfTrue="1" operator="equal">
      <formula>"C"</formula>
    </cfRule>
    <cfRule type="cellIs" dxfId="4263" priority="1484" stopIfTrue="1" operator="equal">
      <formula>"B"</formula>
    </cfRule>
    <cfRule type="cellIs" dxfId="4262" priority="1485" stopIfTrue="1" operator="equal">
      <formula>"D"</formula>
    </cfRule>
    <cfRule type="cellIs" dxfId="4261" priority="1486" stopIfTrue="1" operator="equal">
      <formula>"C"</formula>
    </cfRule>
    <cfRule type="cellIs" dxfId="4260" priority="1487" stopIfTrue="1" operator="equal">
      <formula>"B"</formula>
    </cfRule>
    <cfRule type="cellIs" dxfId="4259" priority="1488" stopIfTrue="1" operator="equal">
      <formula>"D"</formula>
    </cfRule>
    <cfRule type="cellIs" dxfId="4258" priority="1489" stopIfTrue="1" operator="equal">
      <formula>"C"</formula>
    </cfRule>
    <cfRule type="cellIs" dxfId="4257" priority="1490" stopIfTrue="1" operator="equal">
      <formula>"B"</formula>
    </cfRule>
    <cfRule type="cellIs" dxfId="4256" priority="1491" stopIfTrue="1" operator="equal">
      <formula>"D"</formula>
    </cfRule>
  </conditionalFormatting>
  <conditionalFormatting sqref="H81:H83">
    <cfRule type="cellIs" dxfId="4255" priority="394" stopIfTrue="1" operator="equal">
      <formula>"C"</formula>
    </cfRule>
  </conditionalFormatting>
  <conditionalFormatting sqref="H83">
    <cfRule type="cellIs" dxfId="4254" priority="1" stopIfTrue="1" operator="equal">
      <formula>"C"</formula>
    </cfRule>
    <cfRule type="cellIs" dxfId="4253" priority="2" stopIfTrue="1" operator="equal">
      <formula>"B"</formula>
    </cfRule>
    <cfRule type="cellIs" dxfId="4252" priority="3" stopIfTrue="1" operator="equal">
      <formula>"D"</formula>
    </cfRule>
    <cfRule type="cellIs" dxfId="4251" priority="4" stopIfTrue="1" operator="equal">
      <formula>"C"</formula>
    </cfRule>
    <cfRule type="cellIs" dxfId="4250" priority="5" stopIfTrue="1" operator="equal">
      <formula>"B"</formula>
    </cfRule>
    <cfRule type="cellIs" dxfId="4249" priority="6" stopIfTrue="1" operator="equal">
      <formula>"D"</formula>
    </cfRule>
    <cfRule type="cellIs" dxfId="4248" priority="7" stopIfTrue="1" operator="equal">
      <formula>"C"</formula>
    </cfRule>
    <cfRule type="cellIs" dxfId="4247" priority="8" stopIfTrue="1" operator="equal">
      <formula>"B"</formula>
    </cfRule>
    <cfRule type="cellIs" dxfId="4246" priority="9" stopIfTrue="1" operator="equal">
      <formula>"D"</formula>
    </cfRule>
    <cfRule type="cellIs" dxfId="4245" priority="10" stopIfTrue="1" operator="equal">
      <formula>"C"</formula>
    </cfRule>
    <cfRule type="cellIs" dxfId="4244" priority="11" stopIfTrue="1" operator="equal">
      <formula>"B"</formula>
    </cfRule>
    <cfRule type="cellIs" dxfId="4243" priority="12" stopIfTrue="1" operator="equal">
      <formula>"D"</formula>
    </cfRule>
    <cfRule type="cellIs" dxfId="4242" priority="13" stopIfTrue="1" operator="equal">
      <formula>"C"</formula>
    </cfRule>
    <cfRule type="cellIs" dxfId="4241" priority="14" stopIfTrue="1" operator="equal">
      <formula>"B"</formula>
    </cfRule>
    <cfRule type="cellIs" dxfId="4240" priority="15" stopIfTrue="1" operator="equal">
      <formula>"D"</formula>
    </cfRule>
    <cfRule type="cellIs" dxfId="4239" priority="16" stopIfTrue="1" operator="equal">
      <formula>"C"</formula>
    </cfRule>
    <cfRule type="cellIs" dxfId="4238" priority="17" stopIfTrue="1" operator="equal">
      <formula>"B"</formula>
    </cfRule>
    <cfRule type="cellIs" dxfId="4237" priority="18" stopIfTrue="1" operator="equal">
      <formula>"D"</formula>
    </cfRule>
    <cfRule type="cellIs" dxfId="4236" priority="19" stopIfTrue="1" operator="equal">
      <formula>"C"</formula>
    </cfRule>
    <cfRule type="cellIs" dxfId="4235" priority="20" stopIfTrue="1" operator="equal">
      <formula>"B"</formula>
    </cfRule>
    <cfRule type="cellIs" dxfId="4234" priority="21" stopIfTrue="1" operator="equal">
      <formula>"D"</formula>
    </cfRule>
    <cfRule type="cellIs" dxfId="4233" priority="22" stopIfTrue="1" operator="equal">
      <formula>"C"</formula>
    </cfRule>
    <cfRule type="cellIs" dxfId="4232" priority="23" stopIfTrue="1" operator="equal">
      <formula>"B"</formula>
    </cfRule>
    <cfRule type="cellIs" dxfId="4231" priority="24" stopIfTrue="1" operator="equal">
      <formula>"D"</formula>
    </cfRule>
    <cfRule type="cellIs" dxfId="4230" priority="25" stopIfTrue="1" operator="equal">
      <formula>"C"</formula>
    </cfRule>
    <cfRule type="cellIs" dxfId="4229" priority="26" stopIfTrue="1" operator="equal">
      <formula>"B"</formula>
    </cfRule>
    <cfRule type="cellIs" dxfId="4228" priority="27" stopIfTrue="1" operator="equal">
      <formula>"D"</formula>
    </cfRule>
    <cfRule type="cellIs" dxfId="4227" priority="28" stopIfTrue="1" operator="equal">
      <formula>"C"</formula>
    </cfRule>
    <cfRule type="cellIs" dxfId="4226" priority="29" stopIfTrue="1" operator="equal">
      <formula>"B"</formula>
    </cfRule>
    <cfRule type="cellIs" dxfId="4225" priority="30" stopIfTrue="1" operator="equal">
      <formula>"D"</formula>
    </cfRule>
    <cfRule type="cellIs" dxfId="4224" priority="31" stopIfTrue="1" operator="equal">
      <formula>"C"</formula>
    </cfRule>
    <cfRule type="cellIs" dxfId="4223" priority="32" stopIfTrue="1" operator="equal">
      <formula>"B"</formula>
    </cfRule>
    <cfRule type="cellIs" dxfId="4222" priority="33" stopIfTrue="1" operator="equal">
      <formula>"D"</formula>
    </cfRule>
    <cfRule type="cellIs" dxfId="4221" priority="34" stopIfTrue="1" operator="equal">
      <formula>"C"</formula>
    </cfRule>
    <cfRule type="cellIs" dxfId="4220" priority="35" stopIfTrue="1" operator="equal">
      <formula>"B"</formula>
    </cfRule>
    <cfRule type="cellIs" dxfId="4219" priority="36" stopIfTrue="1" operator="equal">
      <formula>"D"</formula>
    </cfRule>
    <cfRule type="cellIs" dxfId="4218" priority="37" stopIfTrue="1" operator="equal">
      <formula>"C"</formula>
    </cfRule>
    <cfRule type="cellIs" dxfId="4217" priority="38" stopIfTrue="1" operator="equal">
      <formula>"B"</formula>
    </cfRule>
    <cfRule type="cellIs" dxfId="4216" priority="39" stopIfTrue="1" operator="equal">
      <formula>"D"</formula>
    </cfRule>
    <cfRule type="cellIs" dxfId="4215" priority="40" stopIfTrue="1" operator="equal">
      <formula>"C"</formula>
    </cfRule>
    <cfRule type="cellIs" dxfId="4214" priority="41" stopIfTrue="1" operator="equal">
      <formula>"B"</formula>
    </cfRule>
    <cfRule type="cellIs" dxfId="4213" priority="42" stopIfTrue="1" operator="equal">
      <formula>"D"</formula>
    </cfRule>
    <cfRule type="cellIs" dxfId="4212" priority="43" stopIfTrue="1" operator="equal">
      <formula>"C"</formula>
    </cfRule>
    <cfRule type="cellIs" dxfId="4211" priority="44" stopIfTrue="1" operator="equal">
      <formula>"B"</formula>
    </cfRule>
    <cfRule type="cellIs" dxfId="4210" priority="45" stopIfTrue="1" operator="equal">
      <formula>"D"</formula>
    </cfRule>
    <cfRule type="cellIs" dxfId="4209" priority="46" stopIfTrue="1" operator="equal">
      <formula>"C"</formula>
    </cfRule>
    <cfRule type="cellIs" dxfId="4208" priority="47" stopIfTrue="1" operator="equal">
      <formula>"B"</formula>
    </cfRule>
    <cfRule type="cellIs" dxfId="4207" priority="48" stopIfTrue="1" operator="equal">
      <formula>"D"</formula>
    </cfRule>
    <cfRule type="cellIs" dxfId="4206" priority="49" stopIfTrue="1" operator="equal">
      <formula>"C"</formula>
    </cfRule>
    <cfRule type="cellIs" dxfId="4205" priority="50" stopIfTrue="1" operator="equal">
      <formula>"B"</formula>
    </cfRule>
    <cfRule type="cellIs" dxfId="4204" priority="51" stopIfTrue="1" operator="equal">
      <formula>"D"</formula>
    </cfRule>
    <cfRule type="cellIs" dxfId="4203" priority="52" stopIfTrue="1" operator="equal">
      <formula>"C"</formula>
    </cfRule>
    <cfRule type="cellIs" dxfId="4202" priority="53" stopIfTrue="1" operator="equal">
      <formula>"B"</formula>
    </cfRule>
    <cfRule type="cellIs" dxfId="4201" priority="54" stopIfTrue="1" operator="equal">
      <formula>"D"</formula>
    </cfRule>
    <cfRule type="cellIs" dxfId="4200" priority="55" stopIfTrue="1" operator="equal">
      <formula>"C"</formula>
    </cfRule>
    <cfRule type="cellIs" dxfId="4199" priority="56" stopIfTrue="1" operator="equal">
      <formula>"B"</formula>
    </cfRule>
    <cfRule type="cellIs" dxfId="4198" priority="57" stopIfTrue="1" operator="equal">
      <formula>"D"</formula>
    </cfRule>
    <cfRule type="cellIs" dxfId="4197" priority="58" stopIfTrue="1" operator="equal">
      <formula>"C"</formula>
    </cfRule>
    <cfRule type="cellIs" dxfId="4196" priority="59" stopIfTrue="1" operator="equal">
      <formula>"B"</formula>
    </cfRule>
    <cfRule type="cellIs" dxfId="4195" priority="60" stopIfTrue="1" operator="equal">
      <formula>"D"</formula>
    </cfRule>
    <cfRule type="cellIs" dxfId="4194" priority="61" stopIfTrue="1" operator="equal">
      <formula>"C"</formula>
    </cfRule>
    <cfRule type="cellIs" dxfId="4193" priority="62" stopIfTrue="1" operator="equal">
      <formula>"B"</formula>
    </cfRule>
    <cfRule type="cellIs" dxfId="4192" priority="63" stopIfTrue="1" operator="equal">
      <formula>"D"</formula>
    </cfRule>
    <cfRule type="cellIs" dxfId="4191" priority="64" stopIfTrue="1" operator="equal">
      <formula>"C"</formula>
    </cfRule>
    <cfRule type="cellIs" dxfId="4190" priority="65" stopIfTrue="1" operator="equal">
      <formula>"B"</formula>
    </cfRule>
    <cfRule type="cellIs" dxfId="4189" priority="66" stopIfTrue="1" operator="equal">
      <formula>"D"</formula>
    </cfRule>
    <cfRule type="cellIs" dxfId="4188" priority="67" stopIfTrue="1" operator="equal">
      <formula>"C"</formula>
    </cfRule>
    <cfRule type="cellIs" dxfId="4187" priority="68" stopIfTrue="1" operator="equal">
      <formula>"B"</formula>
    </cfRule>
    <cfRule type="cellIs" dxfId="4186" priority="69" stopIfTrue="1" operator="equal">
      <formula>"D"</formula>
    </cfRule>
    <cfRule type="cellIs" dxfId="4185" priority="70" stopIfTrue="1" operator="equal">
      <formula>"C"</formula>
    </cfRule>
    <cfRule type="cellIs" dxfId="4184" priority="71" stopIfTrue="1" operator="equal">
      <formula>"B"</formula>
    </cfRule>
    <cfRule type="cellIs" dxfId="4183" priority="72" stopIfTrue="1" operator="equal">
      <formula>"D"</formula>
    </cfRule>
    <cfRule type="cellIs" dxfId="4182" priority="73" stopIfTrue="1" operator="equal">
      <formula>"C"</formula>
    </cfRule>
    <cfRule type="cellIs" dxfId="4181" priority="74" stopIfTrue="1" operator="equal">
      <formula>"B"</formula>
    </cfRule>
    <cfRule type="cellIs" dxfId="4180" priority="75" stopIfTrue="1" operator="equal">
      <formula>"D"</formula>
    </cfRule>
    <cfRule type="cellIs" dxfId="4179" priority="76" stopIfTrue="1" operator="equal">
      <formula>"C"</formula>
    </cfRule>
    <cfRule type="cellIs" dxfId="4178" priority="77" stopIfTrue="1" operator="equal">
      <formula>"B"</formula>
    </cfRule>
    <cfRule type="cellIs" dxfId="4177" priority="78" stopIfTrue="1" operator="equal">
      <formula>"D"</formula>
    </cfRule>
    <cfRule type="cellIs" dxfId="4176" priority="79" stopIfTrue="1" operator="equal">
      <formula>"C"</formula>
    </cfRule>
    <cfRule type="cellIs" dxfId="4175" priority="80" stopIfTrue="1" operator="equal">
      <formula>"B"</formula>
    </cfRule>
    <cfRule type="cellIs" dxfId="4174" priority="81" stopIfTrue="1" operator="equal">
      <formula>"D"</formula>
    </cfRule>
    <cfRule type="cellIs" dxfId="4173" priority="82" stopIfTrue="1" operator="equal">
      <formula>"C"</formula>
    </cfRule>
    <cfRule type="cellIs" dxfId="4172" priority="83" stopIfTrue="1" operator="equal">
      <formula>"B"</formula>
    </cfRule>
    <cfRule type="cellIs" dxfId="4171" priority="84" stopIfTrue="1" operator="equal">
      <formula>"D"</formula>
    </cfRule>
    <cfRule type="cellIs" dxfId="4170" priority="85" stopIfTrue="1" operator="equal">
      <formula>"C"</formula>
    </cfRule>
    <cfRule type="cellIs" dxfId="4169" priority="86" stopIfTrue="1" operator="equal">
      <formula>"B"</formula>
    </cfRule>
    <cfRule type="cellIs" dxfId="4168" priority="87" stopIfTrue="1" operator="equal">
      <formula>"D"</formula>
    </cfRule>
    <cfRule type="cellIs" dxfId="4167" priority="88" stopIfTrue="1" operator="equal">
      <formula>"C"</formula>
    </cfRule>
    <cfRule type="cellIs" dxfId="4166" priority="89" stopIfTrue="1" operator="equal">
      <formula>"B"</formula>
    </cfRule>
    <cfRule type="cellIs" dxfId="4165" priority="90" stopIfTrue="1" operator="equal">
      <formula>"D"</formula>
    </cfRule>
    <cfRule type="cellIs" dxfId="4164" priority="91" stopIfTrue="1" operator="equal">
      <formula>"C"</formula>
    </cfRule>
    <cfRule type="cellIs" dxfId="4163" priority="92" stopIfTrue="1" operator="equal">
      <formula>"B"</formula>
    </cfRule>
    <cfRule type="cellIs" dxfId="4162" priority="93" stopIfTrue="1" operator="equal">
      <formula>"D"</formula>
    </cfRule>
    <cfRule type="cellIs" dxfId="4161" priority="94" stopIfTrue="1" operator="equal">
      <formula>"C"</formula>
    </cfRule>
    <cfRule type="cellIs" dxfId="4160" priority="95" stopIfTrue="1" operator="equal">
      <formula>"B"</formula>
    </cfRule>
    <cfRule type="cellIs" dxfId="4159" priority="96" stopIfTrue="1" operator="equal">
      <formula>"D"</formula>
    </cfRule>
    <cfRule type="cellIs" dxfId="4158" priority="97" stopIfTrue="1" operator="equal">
      <formula>"C"</formula>
    </cfRule>
    <cfRule type="cellIs" dxfId="4157" priority="98" stopIfTrue="1" operator="equal">
      <formula>"B"</formula>
    </cfRule>
    <cfRule type="cellIs" dxfId="4156" priority="99" stopIfTrue="1" operator="equal">
      <formula>"D"</formula>
    </cfRule>
    <cfRule type="cellIs" dxfId="4155" priority="100" stopIfTrue="1" operator="equal">
      <formula>"C"</formula>
    </cfRule>
    <cfRule type="cellIs" dxfId="4154" priority="101" stopIfTrue="1" operator="equal">
      <formula>"B"</formula>
    </cfRule>
    <cfRule type="cellIs" dxfId="4153" priority="102" stopIfTrue="1" operator="equal">
      <formula>"D"</formula>
    </cfRule>
    <cfRule type="cellIs" dxfId="4152" priority="103" stopIfTrue="1" operator="equal">
      <formula>"C"</formula>
    </cfRule>
    <cfRule type="cellIs" dxfId="4151" priority="104" stopIfTrue="1" operator="equal">
      <formula>"B"</formula>
    </cfRule>
    <cfRule type="cellIs" dxfId="4150" priority="105" stopIfTrue="1" operator="equal">
      <formula>"D"</formula>
    </cfRule>
    <cfRule type="cellIs" dxfId="4149" priority="106" stopIfTrue="1" operator="equal">
      <formula>"C"</formula>
    </cfRule>
    <cfRule type="cellIs" dxfId="4148" priority="107" stopIfTrue="1" operator="equal">
      <formula>"B"</formula>
    </cfRule>
    <cfRule type="cellIs" dxfId="4147" priority="108" stopIfTrue="1" operator="equal">
      <formula>"D"</formula>
    </cfRule>
    <cfRule type="cellIs" dxfId="4146" priority="109" stopIfTrue="1" operator="equal">
      <formula>"C"</formula>
    </cfRule>
    <cfRule type="cellIs" dxfId="4145" priority="110" stopIfTrue="1" operator="equal">
      <formula>"B"</formula>
    </cfRule>
    <cfRule type="cellIs" dxfId="4144" priority="111" stopIfTrue="1" operator="equal">
      <formula>"D"</formula>
    </cfRule>
    <cfRule type="cellIs" dxfId="4143" priority="112" stopIfTrue="1" operator="equal">
      <formula>"C"</formula>
    </cfRule>
    <cfRule type="cellIs" dxfId="4142" priority="113" stopIfTrue="1" operator="equal">
      <formula>"B"</formula>
    </cfRule>
    <cfRule type="cellIs" dxfId="4141" priority="114" stopIfTrue="1" operator="equal">
      <formula>"D"</formula>
    </cfRule>
    <cfRule type="cellIs" dxfId="4140" priority="115" stopIfTrue="1" operator="equal">
      <formula>"C"</formula>
    </cfRule>
    <cfRule type="cellIs" dxfId="4139" priority="116" stopIfTrue="1" operator="equal">
      <formula>"B"</formula>
    </cfRule>
    <cfRule type="cellIs" dxfId="4138" priority="117" stopIfTrue="1" operator="equal">
      <formula>"D"</formula>
    </cfRule>
    <cfRule type="cellIs" dxfId="4137" priority="118" stopIfTrue="1" operator="equal">
      <formula>"C"</formula>
    </cfRule>
    <cfRule type="cellIs" dxfId="4136" priority="119" stopIfTrue="1" operator="equal">
      <formula>"B"</formula>
    </cfRule>
    <cfRule type="cellIs" dxfId="4135" priority="120" stopIfTrue="1" operator="equal">
      <formula>"D"</formula>
    </cfRule>
    <cfRule type="cellIs" dxfId="4134" priority="121" stopIfTrue="1" operator="equal">
      <formula>"C"</formula>
    </cfRule>
    <cfRule type="cellIs" dxfId="4133" priority="122" stopIfTrue="1" operator="equal">
      <formula>"B"</formula>
    </cfRule>
    <cfRule type="cellIs" dxfId="4132" priority="123" stopIfTrue="1" operator="equal">
      <formula>"D"</formula>
    </cfRule>
    <cfRule type="cellIs" dxfId="4131" priority="124" stopIfTrue="1" operator="equal">
      <formula>"C"</formula>
    </cfRule>
    <cfRule type="cellIs" dxfId="4130" priority="125" stopIfTrue="1" operator="equal">
      <formula>"B"</formula>
    </cfRule>
    <cfRule type="cellIs" dxfId="4129" priority="126" stopIfTrue="1" operator="equal">
      <formula>"D"</formula>
    </cfRule>
    <cfRule type="cellIs" dxfId="4128" priority="127" stopIfTrue="1" operator="equal">
      <formula>"C"</formula>
    </cfRule>
    <cfRule type="cellIs" dxfId="4127" priority="128" stopIfTrue="1" operator="equal">
      <formula>"B"</formula>
    </cfRule>
    <cfRule type="cellIs" dxfId="4126" priority="129" stopIfTrue="1" operator="equal">
      <formula>"D"</formula>
    </cfRule>
    <cfRule type="cellIs" dxfId="4125" priority="130" stopIfTrue="1" operator="equal">
      <formula>"C"</formula>
    </cfRule>
    <cfRule type="cellIs" dxfId="4124" priority="131" stopIfTrue="1" operator="equal">
      <formula>"B"</formula>
    </cfRule>
    <cfRule type="cellIs" dxfId="4123" priority="132" stopIfTrue="1" operator="equal">
      <formula>"D"</formula>
    </cfRule>
    <cfRule type="cellIs" dxfId="4122" priority="133" stopIfTrue="1" operator="equal">
      <formula>"C"</formula>
    </cfRule>
    <cfRule type="cellIs" dxfId="4121" priority="134" stopIfTrue="1" operator="equal">
      <formula>"B"</formula>
    </cfRule>
    <cfRule type="cellIs" dxfId="4120" priority="135" stopIfTrue="1" operator="equal">
      <formula>"D"</formula>
    </cfRule>
    <cfRule type="cellIs" dxfId="4119" priority="136" stopIfTrue="1" operator="equal">
      <formula>"C"</formula>
    </cfRule>
    <cfRule type="cellIs" dxfId="4118" priority="137" stopIfTrue="1" operator="equal">
      <formula>"B"</formula>
    </cfRule>
    <cfRule type="cellIs" dxfId="4117" priority="138" stopIfTrue="1" operator="equal">
      <formula>"D"</formula>
    </cfRule>
    <cfRule type="cellIs" dxfId="4116" priority="139" stopIfTrue="1" operator="equal">
      <formula>"C"</formula>
    </cfRule>
    <cfRule type="cellIs" dxfId="4115" priority="140" stopIfTrue="1" operator="equal">
      <formula>"B"</formula>
    </cfRule>
    <cfRule type="cellIs" dxfId="4114" priority="141" stopIfTrue="1" operator="equal">
      <formula>"D"</formula>
    </cfRule>
    <cfRule type="cellIs" dxfId="4113" priority="142" stopIfTrue="1" operator="equal">
      <formula>"C"</formula>
    </cfRule>
    <cfRule type="cellIs" dxfId="4112" priority="143" stopIfTrue="1" operator="equal">
      <formula>"B"</formula>
    </cfRule>
    <cfRule type="cellIs" dxfId="4111" priority="144" stopIfTrue="1" operator="equal">
      <formula>"D"</formula>
    </cfRule>
    <cfRule type="cellIs" dxfId="4110" priority="145" stopIfTrue="1" operator="equal">
      <formula>"C"</formula>
    </cfRule>
    <cfRule type="cellIs" dxfId="4109" priority="146" stopIfTrue="1" operator="equal">
      <formula>"B"</formula>
    </cfRule>
    <cfRule type="cellIs" dxfId="4108" priority="147" stopIfTrue="1" operator="equal">
      <formula>"D"</formula>
    </cfRule>
    <cfRule type="cellIs" dxfId="4107" priority="148" stopIfTrue="1" operator="equal">
      <formula>"C"</formula>
    </cfRule>
    <cfRule type="cellIs" dxfId="4106" priority="149" stopIfTrue="1" operator="equal">
      <formula>"B"</formula>
    </cfRule>
    <cfRule type="cellIs" dxfId="4105" priority="150" stopIfTrue="1" operator="equal">
      <formula>"D"</formula>
    </cfRule>
    <cfRule type="cellIs" dxfId="4104" priority="151" stopIfTrue="1" operator="equal">
      <formula>"C"</formula>
    </cfRule>
    <cfRule type="cellIs" dxfId="4103" priority="152" stopIfTrue="1" operator="equal">
      <formula>"B"</formula>
    </cfRule>
    <cfRule type="cellIs" dxfId="4102" priority="153" stopIfTrue="1" operator="equal">
      <formula>"D"</formula>
    </cfRule>
    <cfRule type="cellIs" dxfId="4101" priority="154" stopIfTrue="1" operator="equal">
      <formula>"C"</formula>
    </cfRule>
    <cfRule type="cellIs" dxfId="4100" priority="155" stopIfTrue="1" operator="equal">
      <formula>"B"</formula>
    </cfRule>
    <cfRule type="cellIs" dxfId="4099" priority="156" stopIfTrue="1" operator="equal">
      <formula>"D"</formula>
    </cfRule>
    <cfRule type="cellIs" dxfId="4098" priority="157" stopIfTrue="1" operator="equal">
      <formula>"C"</formula>
    </cfRule>
    <cfRule type="cellIs" dxfId="4097" priority="158" stopIfTrue="1" operator="equal">
      <formula>"B"</formula>
    </cfRule>
    <cfRule type="cellIs" dxfId="4096" priority="159" stopIfTrue="1" operator="equal">
      <formula>"D"</formula>
    </cfRule>
    <cfRule type="cellIs" dxfId="4095" priority="160" stopIfTrue="1" operator="equal">
      <formula>"C"</formula>
    </cfRule>
    <cfRule type="cellIs" dxfId="4094" priority="161" stopIfTrue="1" operator="equal">
      <formula>"B"</formula>
    </cfRule>
    <cfRule type="cellIs" dxfId="4093" priority="162" stopIfTrue="1" operator="equal">
      <formula>"D"</formula>
    </cfRule>
    <cfRule type="cellIs" dxfId="4092" priority="163" stopIfTrue="1" operator="equal">
      <formula>"C"</formula>
    </cfRule>
    <cfRule type="cellIs" dxfId="4091" priority="164" stopIfTrue="1" operator="equal">
      <formula>"B"</formula>
    </cfRule>
    <cfRule type="cellIs" dxfId="4090" priority="165" stopIfTrue="1" operator="equal">
      <formula>"D"</formula>
    </cfRule>
    <cfRule type="cellIs" dxfId="4089" priority="166" stopIfTrue="1" operator="equal">
      <formula>"C"</formula>
    </cfRule>
    <cfRule type="cellIs" dxfId="4088" priority="167" stopIfTrue="1" operator="equal">
      <formula>"B"</formula>
    </cfRule>
    <cfRule type="cellIs" dxfId="4087" priority="168" stopIfTrue="1" operator="equal">
      <formula>"D"</formula>
    </cfRule>
    <cfRule type="cellIs" dxfId="4086" priority="169" stopIfTrue="1" operator="equal">
      <formula>"C"</formula>
    </cfRule>
    <cfRule type="cellIs" dxfId="4085" priority="170" stopIfTrue="1" operator="equal">
      <formula>"B"</formula>
    </cfRule>
    <cfRule type="cellIs" dxfId="4084" priority="171" stopIfTrue="1" operator="equal">
      <formula>"D"</formula>
    </cfRule>
    <cfRule type="cellIs" dxfId="4083" priority="172" stopIfTrue="1" operator="equal">
      <formula>"C"</formula>
    </cfRule>
    <cfRule type="cellIs" dxfId="4082" priority="173" stopIfTrue="1" operator="equal">
      <formula>"B"</formula>
    </cfRule>
    <cfRule type="cellIs" dxfId="4081" priority="174" stopIfTrue="1" operator="equal">
      <formula>"D"</formula>
    </cfRule>
    <cfRule type="cellIs" dxfId="4080" priority="175" stopIfTrue="1" operator="equal">
      <formula>"C"</formula>
    </cfRule>
    <cfRule type="cellIs" dxfId="4079" priority="176" stopIfTrue="1" operator="equal">
      <formula>"B"</formula>
    </cfRule>
    <cfRule type="cellIs" dxfId="4078" priority="177" stopIfTrue="1" operator="equal">
      <formula>"D"</formula>
    </cfRule>
    <cfRule type="cellIs" dxfId="4077" priority="178" stopIfTrue="1" operator="equal">
      <formula>"C"</formula>
    </cfRule>
    <cfRule type="cellIs" dxfId="4076" priority="179" stopIfTrue="1" operator="equal">
      <formula>"B"</formula>
    </cfRule>
    <cfRule type="cellIs" dxfId="4075" priority="180" stopIfTrue="1" operator="equal">
      <formula>"D"</formula>
    </cfRule>
    <cfRule type="cellIs" dxfId="4074" priority="181" stopIfTrue="1" operator="equal">
      <formula>"C"</formula>
    </cfRule>
    <cfRule type="cellIs" dxfId="4073" priority="182" stopIfTrue="1" operator="equal">
      <formula>"B"</formula>
    </cfRule>
    <cfRule type="cellIs" dxfId="4072" priority="183" stopIfTrue="1" operator="equal">
      <formula>"D"</formula>
    </cfRule>
    <cfRule type="cellIs" dxfId="4071" priority="184" stopIfTrue="1" operator="equal">
      <formula>"C"</formula>
    </cfRule>
    <cfRule type="cellIs" dxfId="4070" priority="185" stopIfTrue="1" operator="equal">
      <formula>"B"</formula>
    </cfRule>
    <cfRule type="cellIs" dxfId="4069" priority="186" stopIfTrue="1" operator="equal">
      <formula>"D"</formula>
    </cfRule>
    <cfRule type="cellIs" dxfId="4068" priority="187" stopIfTrue="1" operator="equal">
      <formula>"C"</formula>
    </cfRule>
    <cfRule type="cellIs" dxfId="4067" priority="188" stopIfTrue="1" operator="equal">
      <formula>"B"</formula>
    </cfRule>
    <cfRule type="cellIs" dxfId="4066" priority="189" stopIfTrue="1" operator="equal">
      <formula>"D"</formula>
    </cfRule>
    <cfRule type="cellIs" dxfId="4065" priority="190" stopIfTrue="1" operator="equal">
      <formula>"C"</formula>
    </cfRule>
    <cfRule type="cellIs" dxfId="4064" priority="191" stopIfTrue="1" operator="equal">
      <formula>"B"</formula>
    </cfRule>
    <cfRule type="cellIs" dxfId="4063" priority="192" stopIfTrue="1" operator="equal">
      <formula>"D"</formula>
    </cfRule>
    <cfRule type="cellIs" dxfId="4062" priority="193" stopIfTrue="1" operator="equal">
      <formula>"C"</formula>
    </cfRule>
    <cfRule type="cellIs" dxfId="4061" priority="194" stopIfTrue="1" operator="equal">
      <formula>"B"</formula>
    </cfRule>
    <cfRule type="cellIs" dxfId="4060" priority="195" stopIfTrue="1" operator="equal">
      <formula>"D"</formula>
    </cfRule>
    <cfRule type="cellIs" dxfId="4059" priority="196" stopIfTrue="1" operator="equal">
      <formula>"C"</formula>
    </cfRule>
    <cfRule type="cellIs" dxfId="4058" priority="197" stopIfTrue="1" operator="equal">
      <formula>"B"</formula>
    </cfRule>
    <cfRule type="cellIs" dxfId="4057" priority="198" stopIfTrue="1" operator="equal">
      <formula>"D"</formula>
    </cfRule>
    <cfRule type="cellIs" dxfId="4056" priority="199" stopIfTrue="1" operator="equal">
      <formula>"C"</formula>
    </cfRule>
    <cfRule type="cellIs" dxfId="4055" priority="200" stopIfTrue="1" operator="equal">
      <formula>"B"</formula>
    </cfRule>
    <cfRule type="cellIs" dxfId="4054" priority="201" stopIfTrue="1" operator="equal">
      <formula>"D"</formula>
    </cfRule>
    <cfRule type="cellIs" dxfId="4053" priority="202" stopIfTrue="1" operator="equal">
      <formula>"C"</formula>
    </cfRule>
    <cfRule type="cellIs" dxfId="4052" priority="203" stopIfTrue="1" operator="equal">
      <formula>"B"</formula>
    </cfRule>
    <cfRule type="cellIs" dxfId="4051" priority="204" stopIfTrue="1" operator="equal">
      <formula>"D"</formula>
    </cfRule>
    <cfRule type="cellIs" dxfId="4050" priority="205" stopIfTrue="1" operator="equal">
      <formula>"C"</formula>
    </cfRule>
    <cfRule type="cellIs" dxfId="4049" priority="206" stopIfTrue="1" operator="equal">
      <formula>"B"</formula>
    </cfRule>
    <cfRule type="cellIs" dxfId="4048" priority="208" stopIfTrue="1" operator="equal">
      <formula>"C"</formula>
    </cfRule>
    <cfRule type="cellIs" dxfId="4047" priority="209" stopIfTrue="1" operator="equal">
      <formula>"B"</formula>
    </cfRule>
    <cfRule type="cellIs" dxfId="4046" priority="210" stopIfTrue="1" operator="equal">
      <formula>"D"</formula>
    </cfRule>
    <cfRule type="cellIs" dxfId="4045" priority="211" stopIfTrue="1" operator="equal">
      <formula>"C"</formula>
    </cfRule>
    <cfRule type="cellIs" dxfId="4044" priority="212" stopIfTrue="1" operator="equal">
      <formula>"B"</formula>
    </cfRule>
    <cfRule type="cellIs" dxfId="4043" priority="213" stopIfTrue="1" operator="equal">
      <formula>"D"</formula>
    </cfRule>
    <cfRule type="cellIs" dxfId="4042" priority="214" stopIfTrue="1" operator="equal">
      <formula>"C"</formula>
    </cfRule>
    <cfRule type="cellIs" dxfId="4041" priority="215" stopIfTrue="1" operator="equal">
      <formula>"B"</formula>
    </cfRule>
    <cfRule type="cellIs" dxfId="4040" priority="216" stopIfTrue="1" operator="equal">
      <formula>"D"</formula>
    </cfRule>
    <cfRule type="cellIs" dxfId="4039" priority="217" stopIfTrue="1" operator="equal">
      <formula>"C"</formula>
    </cfRule>
    <cfRule type="cellIs" dxfId="4038" priority="218" stopIfTrue="1" operator="equal">
      <formula>"B"</formula>
    </cfRule>
    <cfRule type="cellIs" dxfId="4037" priority="219" stopIfTrue="1" operator="equal">
      <formula>"D"</formula>
    </cfRule>
    <cfRule type="cellIs" dxfId="4036" priority="220" stopIfTrue="1" operator="equal">
      <formula>"C"</formula>
    </cfRule>
    <cfRule type="cellIs" dxfId="4035" priority="221" stopIfTrue="1" operator="equal">
      <formula>"B"</formula>
    </cfRule>
    <cfRule type="cellIs" dxfId="4034" priority="222" stopIfTrue="1" operator="equal">
      <formula>"D"</formula>
    </cfRule>
    <cfRule type="cellIs" dxfId="4033" priority="223" stopIfTrue="1" operator="equal">
      <formula>"C"</formula>
    </cfRule>
    <cfRule type="cellIs" dxfId="4032" priority="224" stopIfTrue="1" operator="equal">
      <formula>"B"</formula>
    </cfRule>
    <cfRule type="cellIs" dxfId="4031" priority="225" stopIfTrue="1" operator="equal">
      <formula>"D"</formula>
    </cfRule>
    <cfRule type="cellIs" dxfId="4030" priority="226" stopIfTrue="1" operator="equal">
      <formula>"C"</formula>
    </cfRule>
    <cfRule type="cellIs" dxfId="4029" priority="227" stopIfTrue="1" operator="equal">
      <formula>"B"</formula>
    </cfRule>
    <cfRule type="cellIs" dxfId="4028" priority="228" stopIfTrue="1" operator="equal">
      <formula>"D"</formula>
    </cfRule>
    <cfRule type="cellIs" dxfId="4027" priority="229" stopIfTrue="1" operator="equal">
      <formula>"C"</formula>
    </cfRule>
    <cfRule type="cellIs" dxfId="4026" priority="230" stopIfTrue="1" operator="equal">
      <formula>"B"</formula>
    </cfRule>
    <cfRule type="cellIs" dxfId="4025" priority="231" stopIfTrue="1" operator="equal">
      <formula>"D"</formula>
    </cfRule>
    <cfRule type="cellIs" dxfId="4024" priority="232" stopIfTrue="1" operator="equal">
      <formula>"C"</formula>
    </cfRule>
    <cfRule type="cellIs" dxfId="4023" priority="233" stopIfTrue="1" operator="equal">
      <formula>"B"</formula>
    </cfRule>
    <cfRule type="cellIs" dxfId="4022" priority="234" stopIfTrue="1" operator="equal">
      <formula>"D"</formula>
    </cfRule>
    <cfRule type="cellIs" dxfId="4021" priority="235" stopIfTrue="1" operator="equal">
      <formula>"C"</formula>
    </cfRule>
    <cfRule type="cellIs" dxfId="4020" priority="236" stopIfTrue="1" operator="equal">
      <formula>"B"</formula>
    </cfRule>
    <cfRule type="cellIs" dxfId="4019" priority="237" stopIfTrue="1" operator="equal">
      <formula>"D"</formula>
    </cfRule>
    <cfRule type="cellIs" dxfId="4018" priority="238" stopIfTrue="1" operator="equal">
      <formula>"C"</formula>
    </cfRule>
    <cfRule type="cellIs" dxfId="4017" priority="239" stopIfTrue="1" operator="equal">
      <formula>"B"</formula>
    </cfRule>
    <cfRule type="cellIs" dxfId="4016" priority="240" stopIfTrue="1" operator="equal">
      <formula>"D"</formula>
    </cfRule>
    <cfRule type="cellIs" dxfId="4015" priority="241" stopIfTrue="1" operator="equal">
      <formula>"C"</formula>
    </cfRule>
    <cfRule type="cellIs" dxfId="4014" priority="242" stopIfTrue="1" operator="equal">
      <formula>"B"</formula>
    </cfRule>
    <cfRule type="cellIs" dxfId="4013" priority="243" stopIfTrue="1" operator="equal">
      <formula>"D"</formula>
    </cfRule>
    <cfRule type="cellIs" dxfId="4012" priority="244" stopIfTrue="1" operator="equal">
      <formula>"C"</formula>
    </cfRule>
    <cfRule type="cellIs" dxfId="4011" priority="245" stopIfTrue="1" operator="equal">
      <formula>"B"</formula>
    </cfRule>
    <cfRule type="cellIs" dxfId="4010" priority="246" stopIfTrue="1" operator="equal">
      <formula>"D"</formula>
    </cfRule>
    <cfRule type="cellIs" dxfId="4009" priority="247" stopIfTrue="1" operator="equal">
      <formula>"C"</formula>
    </cfRule>
    <cfRule type="cellIs" dxfId="4008" priority="248" stopIfTrue="1" operator="equal">
      <formula>"B"</formula>
    </cfRule>
    <cfRule type="cellIs" dxfId="4007" priority="249" stopIfTrue="1" operator="equal">
      <formula>"D"</formula>
    </cfRule>
    <cfRule type="cellIs" dxfId="4006" priority="250" stopIfTrue="1" operator="equal">
      <formula>"C"</formula>
    </cfRule>
    <cfRule type="cellIs" dxfId="4005" priority="251" stopIfTrue="1" operator="equal">
      <formula>"B"</formula>
    </cfRule>
    <cfRule type="cellIs" dxfId="4004" priority="252" stopIfTrue="1" operator="equal">
      <formula>"D"</formula>
    </cfRule>
    <cfRule type="cellIs" dxfId="4003" priority="253" stopIfTrue="1" operator="equal">
      <formula>"C"</formula>
    </cfRule>
    <cfRule type="cellIs" dxfId="4002" priority="254" stopIfTrue="1" operator="equal">
      <formula>"B"</formula>
    </cfRule>
    <cfRule type="cellIs" dxfId="4001" priority="255" stopIfTrue="1" operator="equal">
      <formula>"D"</formula>
    </cfRule>
    <cfRule type="cellIs" dxfId="4000" priority="256" stopIfTrue="1" operator="equal">
      <formula>"C"</formula>
    </cfRule>
    <cfRule type="cellIs" dxfId="3999" priority="257" stopIfTrue="1" operator="equal">
      <formula>"B"</formula>
    </cfRule>
    <cfRule type="cellIs" dxfId="3998" priority="258" stopIfTrue="1" operator="equal">
      <formula>"D"</formula>
    </cfRule>
    <cfRule type="cellIs" dxfId="3997" priority="259" stopIfTrue="1" operator="equal">
      <formula>"C"</formula>
    </cfRule>
    <cfRule type="cellIs" dxfId="3996" priority="260" stopIfTrue="1" operator="equal">
      <formula>"B"</formula>
    </cfRule>
    <cfRule type="cellIs" dxfId="3995" priority="261" stopIfTrue="1" operator="equal">
      <formula>"D"</formula>
    </cfRule>
    <cfRule type="cellIs" dxfId="3994" priority="262" stopIfTrue="1" operator="equal">
      <formula>"C"</formula>
    </cfRule>
    <cfRule type="cellIs" dxfId="3993" priority="263" stopIfTrue="1" operator="equal">
      <formula>"B"</formula>
    </cfRule>
    <cfRule type="cellIs" dxfId="3992" priority="264" stopIfTrue="1" operator="equal">
      <formula>"D"</formula>
    </cfRule>
    <cfRule type="cellIs" dxfId="3991" priority="265" stopIfTrue="1" operator="equal">
      <formula>"C"</formula>
    </cfRule>
    <cfRule type="cellIs" dxfId="3990" priority="266" stopIfTrue="1" operator="equal">
      <formula>"B"</formula>
    </cfRule>
    <cfRule type="cellIs" dxfId="3989" priority="267" stopIfTrue="1" operator="equal">
      <formula>"D"</formula>
    </cfRule>
    <cfRule type="cellIs" dxfId="3988" priority="268" stopIfTrue="1" operator="equal">
      <formula>"C"</formula>
    </cfRule>
    <cfRule type="cellIs" dxfId="3987" priority="269" stopIfTrue="1" operator="equal">
      <formula>"B"</formula>
    </cfRule>
    <cfRule type="cellIs" dxfId="3986" priority="270" stopIfTrue="1" operator="equal">
      <formula>"D"</formula>
    </cfRule>
    <cfRule type="cellIs" dxfId="3985" priority="271" stopIfTrue="1" operator="equal">
      <formula>"C"</formula>
    </cfRule>
    <cfRule type="cellIs" dxfId="3984" priority="272" stopIfTrue="1" operator="equal">
      <formula>"B"</formula>
    </cfRule>
    <cfRule type="cellIs" dxfId="3983" priority="273" stopIfTrue="1" operator="equal">
      <formula>"D"</formula>
    </cfRule>
    <cfRule type="cellIs" dxfId="3982" priority="274" stopIfTrue="1" operator="equal">
      <formula>"C"</formula>
    </cfRule>
    <cfRule type="cellIs" dxfId="3981" priority="275" stopIfTrue="1" operator="equal">
      <formula>"B"</formula>
    </cfRule>
    <cfRule type="cellIs" dxfId="3980" priority="276" stopIfTrue="1" operator="equal">
      <formula>"D"</formula>
    </cfRule>
    <cfRule type="cellIs" dxfId="3979" priority="277" stopIfTrue="1" operator="equal">
      <formula>"C"</formula>
    </cfRule>
    <cfRule type="cellIs" dxfId="3978" priority="278" stopIfTrue="1" operator="equal">
      <formula>"B"</formula>
    </cfRule>
    <cfRule type="cellIs" dxfId="3977" priority="279" stopIfTrue="1" operator="equal">
      <formula>"D"</formula>
    </cfRule>
    <cfRule type="cellIs" dxfId="3976" priority="280" stopIfTrue="1" operator="equal">
      <formula>"C"</formula>
    </cfRule>
    <cfRule type="cellIs" dxfId="3975" priority="281" stopIfTrue="1" operator="equal">
      <formula>"B"</formula>
    </cfRule>
    <cfRule type="cellIs" dxfId="3974" priority="282" stopIfTrue="1" operator="equal">
      <formula>"D"</formula>
    </cfRule>
    <cfRule type="cellIs" dxfId="3973" priority="283" stopIfTrue="1" operator="equal">
      <formula>"C"</formula>
    </cfRule>
    <cfRule type="cellIs" dxfId="3972" priority="284" stopIfTrue="1" operator="equal">
      <formula>"B"</formula>
    </cfRule>
    <cfRule type="cellIs" dxfId="3971" priority="285" stopIfTrue="1" operator="equal">
      <formula>"D"</formula>
    </cfRule>
    <cfRule type="cellIs" dxfId="3970" priority="286" stopIfTrue="1" operator="equal">
      <formula>"C"</formula>
    </cfRule>
    <cfRule type="cellIs" dxfId="3969" priority="287" stopIfTrue="1" operator="equal">
      <formula>"B"</formula>
    </cfRule>
    <cfRule type="cellIs" dxfId="3968" priority="288" stopIfTrue="1" operator="equal">
      <formula>"D"</formula>
    </cfRule>
    <cfRule type="cellIs" dxfId="3967" priority="289" stopIfTrue="1" operator="equal">
      <formula>"C"</formula>
    </cfRule>
    <cfRule type="cellIs" dxfId="3966" priority="290" stopIfTrue="1" operator="equal">
      <formula>"B"</formula>
    </cfRule>
    <cfRule type="cellIs" dxfId="3965" priority="291" stopIfTrue="1" operator="equal">
      <formula>"D"</formula>
    </cfRule>
    <cfRule type="cellIs" dxfId="3964" priority="292" stopIfTrue="1" operator="equal">
      <formula>"C"</formula>
    </cfRule>
    <cfRule type="cellIs" dxfId="3963" priority="293" stopIfTrue="1" operator="equal">
      <formula>"B"</formula>
    </cfRule>
    <cfRule type="cellIs" dxfId="3962" priority="294" stopIfTrue="1" operator="equal">
      <formula>"D"</formula>
    </cfRule>
    <cfRule type="cellIs" dxfId="3961" priority="295" stopIfTrue="1" operator="equal">
      <formula>"C"</formula>
    </cfRule>
    <cfRule type="cellIs" dxfId="3960" priority="296" stopIfTrue="1" operator="equal">
      <formula>"B"</formula>
    </cfRule>
    <cfRule type="cellIs" dxfId="3959" priority="297" stopIfTrue="1" operator="equal">
      <formula>"D"</formula>
    </cfRule>
    <cfRule type="cellIs" dxfId="3958" priority="298" stopIfTrue="1" operator="equal">
      <formula>"C"</formula>
    </cfRule>
    <cfRule type="cellIs" dxfId="3957" priority="299" stopIfTrue="1" operator="equal">
      <formula>"B"</formula>
    </cfRule>
    <cfRule type="cellIs" dxfId="3956" priority="300" stopIfTrue="1" operator="equal">
      <formula>"D"</formula>
    </cfRule>
    <cfRule type="cellIs" dxfId="3955" priority="301" stopIfTrue="1" operator="equal">
      <formula>"C"</formula>
    </cfRule>
    <cfRule type="cellIs" dxfId="3954" priority="302" stopIfTrue="1" operator="equal">
      <formula>"B"</formula>
    </cfRule>
    <cfRule type="cellIs" dxfId="3953" priority="303" stopIfTrue="1" operator="equal">
      <formula>"D"</formula>
    </cfRule>
    <cfRule type="cellIs" dxfId="3952" priority="304" stopIfTrue="1" operator="equal">
      <formula>"C"</formula>
    </cfRule>
    <cfRule type="cellIs" dxfId="3951" priority="305" stopIfTrue="1" operator="equal">
      <formula>"B"</formula>
    </cfRule>
    <cfRule type="cellIs" dxfId="3950" priority="306" stopIfTrue="1" operator="equal">
      <formula>"D"</formula>
    </cfRule>
    <cfRule type="cellIs" dxfId="3949" priority="307" stopIfTrue="1" operator="equal">
      <formula>"C"</formula>
    </cfRule>
    <cfRule type="cellIs" dxfId="3948" priority="308" stopIfTrue="1" operator="equal">
      <formula>"B"</formula>
    </cfRule>
    <cfRule type="cellIs" dxfId="3947" priority="309" stopIfTrue="1" operator="equal">
      <formula>"D"</formula>
    </cfRule>
    <cfRule type="cellIs" dxfId="3946" priority="310" stopIfTrue="1" operator="equal">
      <formula>"C"</formula>
    </cfRule>
    <cfRule type="cellIs" dxfId="3945" priority="311" stopIfTrue="1" operator="equal">
      <formula>"B"</formula>
    </cfRule>
    <cfRule type="cellIs" dxfId="3944" priority="312" stopIfTrue="1" operator="equal">
      <formula>"D"</formula>
    </cfRule>
    <cfRule type="cellIs" dxfId="3943" priority="313" stopIfTrue="1" operator="equal">
      <formula>"C"</formula>
    </cfRule>
    <cfRule type="cellIs" dxfId="3942" priority="314" stopIfTrue="1" operator="equal">
      <formula>"B"</formula>
    </cfRule>
    <cfRule type="cellIs" dxfId="3941" priority="315" stopIfTrue="1" operator="equal">
      <formula>"D"</formula>
    </cfRule>
    <cfRule type="cellIs" dxfId="3940" priority="316" stopIfTrue="1" operator="equal">
      <formula>"C"</formula>
    </cfRule>
    <cfRule type="cellIs" dxfId="3939" priority="317" stopIfTrue="1" operator="equal">
      <formula>"B"</formula>
    </cfRule>
    <cfRule type="cellIs" dxfId="3938" priority="318" stopIfTrue="1" operator="equal">
      <formula>"D"</formula>
    </cfRule>
    <cfRule type="cellIs" dxfId="3937" priority="319" stopIfTrue="1" operator="equal">
      <formula>"C"</formula>
    </cfRule>
    <cfRule type="cellIs" dxfId="3936" priority="320" stopIfTrue="1" operator="equal">
      <formula>"B"</formula>
    </cfRule>
    <cfRule type="cellIs" dxfId="3935" priority="321" stopIfTrue="1" operator="equal">
      <formula>"D"</formula>
    </cfRule>
    <cfRule type="cellIs" dxfId="3934" priority="322" stopIfTrue="1" operator="equal">
      <formula>"C"</formula>
    </cfRule>
    <cfRule type="cellIs" dxfId="3933" priority="323" stopIfTrue="1" operator="equal">
      <formula>"B"</formula>
    </cfRule>
    <cfRule type="cellIs" dxfId="3932" priority="324" stopIfTrue="1" operator="equal">
      <formula>"D"</formula>
    </cfRule>
    <cfRule type="cellIs" dxfId="3931" priority="325" stopIfTrue="1" operator="equal">
      <formula>"C"</formula>
    </cfRule>
    <cfRule type="cellIs" dxfId="3930" priority="326" stopIfTrue="1" operator="equal">
      <formula>"B"</formula>
    </cfRule>
    <cfRule type="cellIs" dxfId="3929" priority="327" stopIfTrue="1" operator="equal">
      <formula>"D"</formula>
    </cfRule>
    <cfRule type="cellIs" dxfId="3928" priority="328" stopIfTrue="1" operator="equal">
      <formula>"C"</formula>
    </cfRule>
    <cfRule type="cellIs" dxfId="3927" priority="329" stopIfTrue="1" operator="equal">
      <formula>"B"</formula>
    </cfRule>
    <cfRule type="cellIs" dxfId="3926" priority="330" stopIfTrue="1" operator="equal">
      <formula>"D"</formula>
    </cfRule>
    <cfRule type="cellIs" dxfId="3925" priority="331" stopIfTrue="1" operator="equal">
      <formula>"C"</formula>
    </cfRule>
    <cfRule type="cellIs" dxfId="3924" priority="332" stopIfTrue="1" operator="equal">
      <formula>"B"</formula>
    </cfRule>
    <cfRule type="cellIs" dxfId="3923" priority="333" stopIfTrue="1" operator="equal">
      <formula>"D"</formula>
    </cfRule>
    <cfRule type="cellIs" dxfId="3922" priority="334" stopIfTrue="1" operator="equal">
      <formula>"C"</formula>
    </cfRule>
    <cfRule type="cellIs" dxfId="3921" priority="335" stopIfTrue="1" operator="equal">
      <formula>"B"</formula>
    </cfRule>
    <cfRule type="cellIs" dxfId="3920" priority="336" stopIfTrue="1" operator="equal">
      <formula>"D"</formula>
    </cfRule>
    <cfRule type="cellIs" dxfId="3919" priority="337" stopIfTrue="1" operator="equal">
      <formula>"C"</formula>
    </cfRule>
    <cfRule type="cellIs" dxfId="3918" priority="338" stopIfTrue="1" operator="equal">
      <formula>"B"</formula>
    </cfRule>
    <cfRule type="cellIs" dxfId="3917" priority="339" stopIfTrue="1" operator="equal">
      <formula>"D"</formula>
    </cfRule>
    <cfRule type="cellIs" dxfId="3916" priority="340" stopIfTrue="1" operator="equal">
      <formula>"C"</formula>
    </cfRule>
    <cfRule type="cellIs" dxfId="3915" priority="341" stopIfTrue="1" operator="equal">
      <formula>"B"</formula>
    </cfRule>
    <cfRule type="cellIs" dxfId="3914" priority="342" stopIfTrue="1" operator="equal">
      <formula>"D"</formula>
    </cfRule>
    <cfRule type="cellIs" dxfId="3913" priority="343" stopIfTrue="1" operator="equal">
      <formula>"C"</formula>
    </cfRule>
    <cfRule type="cellIs" dxfId="3912" priority="344" stopIfTrue="1" operator="equal">
      <formula>"B"</formula>
    </cfRule>
    <cfRule type="cellIs" dxfId="3911" priority="345" stopIfTrue="1" operator="equal">
      <formula>"D"</formula>
    </cfRule>
    <cfRule type="cellIs" dxfId="3910" priority="346" stopIfTrue="1" operator="equal">
      <formula>"C"</formula>
    </cfRule>
    <cfRule type="cellIs" dxfId="3909" priority="347" stopIfTrue="1" operator="equal">
      <formula>"B"</formula>
    </cfRule>
    <cfRule type="cellIs" dxfId="3908" priority="348" stopIfTrue="1" operator="equal">
      <formula>"D"</formula>
    </cfRule>
    <cfRule type="cellIs" dxfId="3907" priority="349" stopIfTrue="1" operator="equal">
      <formula>"C"</formula>
    </cfRule>
    <cfRule type="cellIs" dxfId="3906" priority="350" stopIfTrue="1" operator="equal">
      <formula>"B"</formula>
    </cfRule>
    <cfRule type="cellIs" dxfId="3905" priority="351" stopIfTrue="1" operator="equal">
      <formula>"D"</formula>
    </cfRule>
    <cfRule type="cellIs" dxfId="3904" priority="352" stopIfTrue="1" operator="equal">
      <formula>"C"</formula>
    </cfRule>
    <cfRule type="cellIs" dxfId="3903" priority="353" stopIfTrue="1" operator="equal">
      <formula>"B"</formula>
    </cfRule>
    <cfRule type="cellIs" dxfId="3902" priority="354" stopIfTrue="1" operator="equal">
      <formula>"D"</formula>
    </cfRule>
    <cfRule type="cellIs" dxfId="3901" priority="355" stopIfTrue="1" operator="equal">
      <formula>"C"</formula>
    </cfRule>
    <cfRule type="cellIs" dxfId="3900" priority="356" stopIfTrue="1" operator="equal">
      <formula>"B"</formula>
    </cfRule>
    <cfRule type="cellIs" dxfId="3899" priority="357" stopIfTrue="1" operator="equal">
      <formula>"D"</formula>
    </cfRule>
    <cfRule type="cellIs" dxfId="3898" priority="358" stopIfTrue="1" operator="equal">
      <formula>"C"</formula>
    </cfRule>
    <cfRule type="cellIs" dxfId="3897" priority="359" stopIfTrue="1" operator="equal">
      <formula>"B"</formula>
    </cfRule>
    <cfRule type="cellIs" dxfId="3896" priority="360" stopIfTrue="1" operator="equal">
      <formula>"D"</formula>
    </cfRule>
    <cfRule type="cellIs" dxfId="3895" priority="361" stopIfTrue="1" operator="equal">
      <formula>"C"</formula>
    </cfRule>
    <cfRule type="cellIs" dxfId="3894" priority="362" stopIfTrue="1" operator="equal">
      <formula>"B"</formula>
    </cfRule>
    <cfRule type="cellIs" dxfId="3893" priority="363" stopIfTrue="1" operator="equal">
      <formula>"D"</formula>
    </cfRule>
    <cfRule type="cellIs" dxfId="3892" priority="364" stopIfTrue="1" operator="equal">
      <formula>"C"</formula>
    </cfRule>
    <cfRule type="cellIs" dxfId="3891" priority="365" stopIfTrue="1" operator="equal">
      <formula>"B"</formula>
    </cfRule>
    <cfRule type="cellIs" dxfId="3890" priority="366" stopIfTrue="1" operator="equal">
      <formula>"D"</formula>
    </cfRule>
    <cfRule type="cellIs" dxfId="3889" priority="367" stopIfTrue="1" operator="equal">
      <formula>"C"</formula>
    </cfRule>
    <cfRule type="cellIs" dxfId="3888" priority="368" stopIfTrue="1" operator="equal">
      <formula>"B"</formula>
    </cfRule>
    <cfRule type="cellIs" dxfId="3887" priority="369" stopIfTrue="1" operator="equal">
      <formula>"D"</formula>
    </cfRule>
    <cfRule type="cellIs" dxfId="3886" priority="370" stopIfTrue="1" operator="equal">
      <formula>"C"</formula>
    </cfRule>
    <cfRule type="cellIs" dxfId="3885" priority="371" stopIfTrue="1" operator="equal">
      <formula>"B"</formula>
    </cfRule>
    <cfRule type="cellIs" dxfId="3884" priority="372" stopIfTrue="1" operator="equal">
      <formula>"D"</formula>
    </cfRule>
    <cfRule type="cellIs" dxfId="3883" priority="373" stopIfTrue="1" operator="equal">
      <formula>"C"</formula>
    </cfRule>
    <cfRule type="cellIs" dxfId="3882" priority="374" stopIfTrue="1" operator="equal">
      <formula>"B"</formula>
    </cfRule>
    <cfRule type="cellIs" dxfId="3881" priority="375" stopIfTrue="1" operator="equal">
      <formula>"D"</formula>
    </cfRule>
    <cfRule type="cellIs" dxfId="3880" priority="376" stopIfTrue="1" operator="equal">
      <formula>"C"</formula>
    </cfRule>
    <cfRule type="cellIs" dxfId="3879" priority="377" stopIfTrue="1" operator="equal">
      <formula>"B"</formula>
    </cfRule>
    <cfRule type="cellIs" dxfId="3878" priority="378" stopIfTrue="1" operator="equal">
      <formula>"D"</formula>
    </cfRule>
    <cfRule type="cellIs" dxfId="3877" priority="379" stopIfTrue="1" operator="equal">
      <formula>"C"</formula>
    </cfRule>
    <cfRule type="cellIs" dxfId="3876" priority="380" stopIfTrue="1" operator="equal">
      <formula>"B"</formula>
    </cfRule>
    <cfRule type="cellIs" dxfId="3875" priority="381" stopIfTrue="1" operator="equal">
      <formula>"D"</formula>
    </cfRule>
    <cfRule type="cellIs" dxfId="3874" priority="382" stopIfTrue="1" operator="equal">
      <formula>"C"</formula>
    </cfRule>
    <cfRule type="cellIs" dxfId="3873" priority="383" stopIfTrue="1" operator="equal">
      <formula>"B"</formula>
    </cfRule>
    <cfRule type="cellIs" dxfId="3872" priority="384" stopIfTrue="1" operator="equal">
      <formula>"D"</formula>
    </cfRule>
    <cfRule type="cellIs" dxfId="3871" priority="385" stopIfTrue="1" operator="equal">
      <formula>"C"</formula>
    </cfRule>
    <cfRule type="cellIs" dxfId="3870" priority="386" stopIfTrue="1" operator="equal">
      <formula>"B"</formula>
    </cfRule>
    <cfRule type="cellIs" dxfId="3869" priority="387" stopIfTrue="1" operator="equal">
      <formula>"D"</formula>
    </cfRule>
    <cfRule type="cellIs" dxfId="3868" priority="388" stopIfTrue="1" operator="equal">
      <formula>"C"</formula>
    </cfRule>
    <cfRule type="cellIs" dxfId="3867" priority="389" stopIfTrue="1" operator="equal">
      <formula>"B"</formula>
    </cfRule>
    <cfRule type="cellIs" dxfId="3866" priority="390" stopIfTrue="1" operator="equal">
      <formula>"D"</formula>
    </cfRule>
    <cfRule type="cellIs" dxfId="3865" priority="391" stopIfTrue="1" operator="equal">
      <formula>"C"</formula>
    </cfRule>
    <cfRule type="cellIs" dxfId="3864" priority="392" stopIfTrue="1" operator="equal">
      <formula>"B"</formula>
    </cfRule>
    <cfRule type="cellIs" dxfId="3863" priority="393" stopIfTrue="1" operator="equal">
      <formula>"D"</formula>
    </cfRule>
    <cfRule type="cellIs" dxfId="3862" priority="395" stopIfTrue="1" operator="equal">
      <formula>"B"</formula>
    </cfRule>
    <cfRule type="cellIs" dxfId="3861" priority="396" stopIfTrue="1" operator="equal">
      <formula>"D"</formula>
    </cfRule>
    <cfRule type="cellIs" dxfId="3860" priority="207" stopIfTrue="1" operator="equal">
      <formula>"D"</formula>
    </cfRule>
  </conditionalFormatting>
  <conditionalFormatting sqref="H84 H86:H87">
    <cfRule type="cellIs" dxfId="3859" priority="6199" stopIfTrue="1" operator="equal">
      <formula>"C"</formula>
    </cfRule>
    <cfRule type="cellIs" dxfId="3858" priority="6250" stopIfTrue="1" operator="equal">
      <formula>"C"</formula>
    </cfRule>
    <cfRule type="cellIs" dxfId="3857" priority="6241" stopIfTrue="1" operator="equal">
      <formula>"C"</formula>
    </cfRule>
    <cfRule type="cellIs" dxfId="3856" priority="6238" stopIfTrue="1" operator="equal">
      <formula>"C"</formula>
    </cfRule>
    <cfRule type="cellIs" dxfId="3855" priority="6256" stopIfTrue="1" operator="equal">
      <formula>"C"</formula>
    </cfRule>
    <cfRule type="cellIs" dxfId="3854" priority="6202" stopIfTrue="1" operator="equal">
      <formula>"C"</formula>
    </cfRule>
    <cfRule type="cellIs" dxfId="3853" priority="6205" stopIfTrue="1" operator="equal">
      <formula>"C"</formula>
    </cfRule>
    <cfRule type="cellIs" dxfId="3852" priority="6208" stopIfTrue="1" operator="equal">
      <formula>"C"</formula>
    </cfRule>
    <cfRule type="cellIs" dxfId="3851" priority="6211" stopIfTrue="1" operator="equal">
      <formula>"C"</formula>
    </cfRule>
    <cfRule type="cellIs" dxfId="3850" priority="6259" stopIfTrue="1" operator="equal">
      <formula>"C"</formula>
    </cfRule>
    <cfRule type="cellIs" dxfId="3849" priority="6214" stopIfTrue="1" operator="equal">
      <formula>"C"</formula>
    </cfRule>
    <cfRule type="cellIs" dxfId="3848" priority="6217" stopIfTrue="1" operator="equal">
      <formula>"C"</formula>
    </cfRule>
    <cfRule type="cellIs" dxfId="3847" priority="6220" stopIfTrue="1" operator="equal">
      <formula>"C"</formula>
    </cfRule>
    <cfRule type="cellIs" dxfId="3846" priority="6223" stopIfTrue="1" operator="equal">
      <formula>"C"</formula>
    </cfRule>
    <cfRule type="cellIs" dxfId="3845" priority="6226" stopIfTrue="1" operator="equal">
      <formula>"C"</formula>
    </cfRule>
    <cfRule type="cellIs" dxfId="3844" priority="6229" stopIfTrue="1" operator="equal">
      <formula>"C"</formula>
    </cfRule>
    <cfRule type="cellIs" dxfId="3843" priority="6232" stopIfTrue="1" operator="equal">
      <formula>"C"</formula>
    </cfRule>
    <cfRule type="cellIs" dxfId="3842" priority="6265" stopIfTrue="1" operator="equal">
      <formula>"C"</formula>
    </cfRule>
    <cfRule type="cellIs" dxfId="3841" priority="6247" stopIfTrue="1" operator="equal">
      <formula>"C"</formula>
    </cfRule>
    <cfRule type="cellIs" dxfId="3840" priority="6253" stopIfTrue="1" operator="equal">
      <formula>"C"</formula>
    </cfRule>
    <cfRule type="cellIs" dxfId="3839" priority="6244" stopIfTrue="1" operator="equal">
      <formula>"C"</formula>
    </cfRule>
    <cfRule type="cellIs" dxfId="3838" priority="6235" stopIfTrue="1" operator="equal">
      <formula>"C"</formula>
    </cfRule>
    <cfRule type="cellIs" dxfId="3837" priority="6262" stopIfTrue="1" operator="equal">
      <formula>"C"</formula>
    </cfRule>
  </conditionalFormatting>
  <conditionalFormatting sqref="H84 H86:H88 H90:H102 H105:H106 H109:H111 H113:H146">
    <cfRule type="cellIs" dxfId="3836" priority="6349" stopIfTrue="1" operator="equal">
      <formula>"C"</formula>
    </cfRule>
    <cfRule type="cellIs" dxfId="3835" priority="6382" stopIfTrue="1" operator="equal">
      <formula>"C"</formula>
    </cfRule>
    <cfRule type="cellIs" dxfId="3834" priority="6418" stopIfTrue="1" operator="equal">
      <formula>"C"</formula>
    </cfRule>
    <cfRule type="cellIs" dxfId="3833" priority="6379" stopIfTrue="1" operator="equal">
      <formula>"C"</formula>
    </cfRule>
    <cfRule type="cellIs" dxfId="3832" priority="6376" stopIfTrue="1" operator="equal">
      <formula>"C"</formula>
    </cfRule>
    <cfRule type="cellIs" dxfId="3831" priority="6415" stopIfTrue="1" operator="equal">
      <formula>"C"</formula>
    </cfRule>
    <cfRule type="cellIs" dxfId="3830" priority="6370" stopIfTrue="1" operator="equal">
      <formula>"C"</formula>
    </cfRule>
    <cfRule type="cellIs" dxfId="3829" priority="6367" stopIfTrue="1" operator="equal">
      <formula>"C"</formula>
    </cfRule>
    <cfRule type="cellIs" dxfId="3828" priority="6412" stopIfTrue="1" operator="equal">
      <formula>"C"</formula>
    </cfRule>
    <cfRule type="cellIs" dxfId="3827" priority="6364" stopIfTrue="1" operator="equal">
      <formula>"C"</formula>
    </cfRule>
    <cfRule type="cellIs" dxfId="3826" priority="6361" stopIfTrue="1" operator="equal">
      <formula>"C"</formula>
    </cfRule>
    <cfRule type="cellIs" dxfId="3825" priority="6409" stopIfTrue="1" operator="equal">
      <formula>"C"</formula>
    </cfRule>
    <cfRule type="cellIs" dxfId="3824" priority="6358" stopIfTrue="1" operator="equal">
      <formula>"C"</formula>
    </cfRule>
    <cfRule type="cellIs" dxfId="3823" priority="6355" stopIfTrue="1" operator="equal">
      <formula>"C"</formula>
    </cfRule>
    <cfRule type="cellIs" dxfId="3822" priority="6406" stopIfTrue="1" operator="equal">
      <formula>"C"</formula>
    </cfRule>
    <cfRule type="cellIs" dxfId="3821" priority="6352" stopIfTrue="1" operator="equal">
      <formula>"C"</formula>
    </cfRule>
    <cfRule type="cellIs" dxfId="3820" priority="6268" stopIfTrue="1" operator="equal">
      <formula>"C"</formula>
    </cfRule>
    <cfRule type="cellIs" dxfId="3819" priority="6403" stopIfTrue="1" operator="equal">
      <formula>"C"</formula>
    </cfRule>
    <cfRule type="cellIs" dxfId="3818" priority="6400" stopIfTrue="1" operator="equal">
      <formula>"C"</formula>
    </cfRule>
    <cfRule type="cellIs" dxfId="3817" priority="6397" stopIfTrue="1" operator="equal">
      <formula>"C"</formula>
    </cfRule>
    <cfRule type="cellIs" dxfId="3816" priority="6373" stopIfTrue="1" operator="equal">
      <formula>"C"</formula>
    </cfRule>
    <cfRule type="cellIs" dxfId="3815" priority="6394" stopIfTrue="1" operator="equal">
      <formula>"C"</formula>
    </cfRule>
    <cfRule type="cellIs" dxfId="3814" priority="6391" stopIfTrue="1" operator="equal">
      <formula>"C"</formula>
    </cfRule>
    <cfRule type="cellIs" dxfId="3813" priority="6388" stopIfTrue="1" operator="equal">
      <formula>"C"</formula>
    </cfRule>
    <cfRule type="cellIs" dxfId="3812" priority="6385" stopIfTrue="1" operator="equal">
      <formula>"C"</formula>
    </cfRule>
  </conditionalFormatting>
  <conditionalFormatting sqref="H84 H86:H88 H90:H102 H109:H111 H105:H106 H113:H146">
    <cfRule type="cellIs" dxfId="3811" priority="6420" stopIfTrue="1" operator="equal">
      <formula>"D"</formula>
    </cfRule>
    <cfRule type="cellIs" dxfId="3810" priority="6419" stopIfTrue="1" operator="equal">
      <formula>"B"</formula>
    </cfRule>
    <cfRule type="cellIs" dxfId="3809" priority="6417" stopIfTrue="1" operator="equal">
      <formula>"D"</formula>
    </cfRule>
    <cfRule type="cellIs" dxfId="3808" priority="6416" stopIfTrue="1" operator="equal">
      <formula>"B"</formula>
    </cfRule>
    <cfRule type="cellIs" dxfId="3807" priority="6414" stopIfTrue="1" operator="equal">
      <formula>"D"</formula>
    </cfRule>
    <cfRule type="cellIs" dxfId="3806" priority="6413" stopIfTrue="1" operator="equal">
      <formula>"B"</formula>
    </cfRule>
    <cfRule type="cellIs" dxfId="3805" priority="6411" stopIfTrue="1" operator="equal">
      <formula>"D"</formula>
    </cfRule>
    <cfRule type="cellIs" dxfId="3804" priority="6410" stopIfTrue="1" operator="equal">
      <formula>"B"</formula>
    </cfRule>
    <cfRule type="cellIs" dxfId="3803" priority="6408" stopIfTrue="1" operator="equal">
      <formula>"D"</formula>
    </cfRule>
    <cfRule type="cellIs" dxfId="3802" priority="6407" stopIfTrue="1" operator="equal">
      <formula>"B"</formula>
    </cfRule>
    <cfRule type="cellIs" dxfId="3801" priority="6405" stopIfTrue="1" operator="equal">
      <formula>"D"</formula>
    </cfRule>
    <cfRule type="cellIs" dxfId="3800" priority="6404" stopIfTrue="1" operator="equal">
      <formula>"B"</formula>
    </cfRule>
    <cfRule type="cellIs" dxfId="3799" priority="6384" stopIfTrue="1" operator="equal">
      <formula>"D"</formula>
    </cfRule>
    <cfRule type="cellIs" dxfId="3798" priority="6372" stopIfTrue="1" operator="equal">
      <formula>"D"</formula>
    </cfRule>
    <cfRule type="cellIs" dxfId="3797" priority="6371" stopIfTrue="1" operator="equal">
      <formula>"B"</formula>
    </cfRule>
    <cfRule type="cellIs" dxfId="3796" priority="6380" stopIfTrue="1" operator="equal">
      <formula>"B"</formula>
    </cfRule>
    <cfRule type="cellIs" dxfId="3795" priority="6369" stopIfTrue="1" operator="equal">
      <formula>"D"</formula>
    </cfRule>
    <cfRule type="cellIs" dxfId="3794" priority="6368" stopIfTrue="1" operator="equal">
      <formula>"B"</formula>
    </cfRule>
    <cfRule type="cellIs" dxfId="3793" priority="6383" stopIfTrue="1" operator="equal">
      <formula>"B"</formula>
    </cfRule>
    <cfRule type="cellIs" dxfId="3792" priority="6366" stopIfTrue="1" operator="equal">
      <formula>"D"</formula>
    </cfRule>
    <cfRule type="cellIs" dxfId="3791" priority="6365" stopIfTrue="1" operator="equal">
      <formula>"B"</formula>
    </cfRule>
    <cfRule type="cellIs" dxfId="3790" priority="6378" stopIfTrue="1" operator="equal">
      <formula>"D"</formula>
    </cfRule>
    <cfRule type="cellIs" dxfId="3789" priority="6363" stopIfTrue="1" operator="equal">
      <formula>"D"</formula>
    </cfRule>
    <cfRule type="cellIs" dxfId="3788" priority="6362" stopIfTrue="1" operator="equal">
      <formula>"B"</formula>
    </cfRule>
    <cfRule type="cellIs" dxfId="3787" priority="6386" stopIfTrue="1" operator="equal">
      <formula>"B"</formula>
    </cfRule>
    <cfRule type="cellIs" dxfId="3786" priority="6360" stopIfTrue="1" operator="equal">
      <formula>"D"</formula>
    </cfRule>
    <cfRule type="cellIs" dxfId="3785" priority="6359" stopIfTrue="1" operator="equal">
      <formula>"B"</formula>
    </cfRule>
    <cfRule type="cellIs" dxfId="3784" priority="6377" stopIfTrue="1" operator="equal">
      <formula>"B"</formula>
    </cfRule>
    <cfRule type="cellIs" dxfId="3783" priority="6357" stopIfTrue="1" operator="equal">
      <formula>"D"</formula>
    </cfRule>
    <cfRule type="cellIs" dxfId="3782" priority="6356" stopIfTrue="1" operator="equal">
      <formula>"B"</formula>
    </cfRule>
    <cfRule type="cellIs" dxfId="3781" priority="6381" stopIfTrue="1" operator="equal">
      <formula>"D"</formula>
    </cfRule>
    <cfRule type="cellIs" dxfId="3780" priority="6354" stopIfTrue="1" operator="equal">
      <formula>"D"</formula>
    </cfRule>
    <cfRule type="cellIs" dxfId="3779" priority="6353" stopIfTrue="1" operator="equal">
      <formula>"B"</formula>
    </cfRule>
    <cfRule type="cellIs" dxfId="3778" priority="6375" stopIfTrue="1" operator="equal">
      <formula>"D"</formula>
    </cfRule>
    <cfRule type="cellIs" dxfId="3777" priority="6351" stopIfTrue="1" operator="equal">
      <formula>"D"</formula>
    </cfRule>
    <cfRule type="cellIs" dxfId="3776" priority="6350" stopIfTrue="1" operator="equal">
      <formula>"B"</formula>
    </cfRule>
    <cfRule type="cellIs" dxfId="3775" priority="6396" stopIfTrue="1" operator="equal">
      <formula>"D"</formula>
    </cfRule>
    <cfRule type="cellIs" dxfId="3774" priority="6387" stopIfTrue="1" operator="equal">
      <formula>"D"</formula>
    </cfRule>
    <cfRule type="cellIs" dxfId="3773" priority="6389" stopIfTrue="1" operator="equal">
      <formula>"B"</formula>
    </cfRule>
    <cfRule type="cellIs" dxfId="3772" priority="6374" stopIfTrue="1" operator="equal">
      <formula>"B"</formula>
    </cfRule>
    <cfRule type="cellIs" dxfId="3771" priority="6390" stopIfTrue="1" operator="equal">
      <formula>"D"</formula>
    </cfRule>
    <cfRule type="cellIs" dxfId="3770" priority="6392" stopIfTrue="1" operator="equal">
      <formula>"B"</formula>
    </cfRule>
    <cfRule type="cellIs" dxfId="3769" priority="6393" stopIfTrue="1" operator="equal">
      <formula>"D"</formula>
    </cfRule>
    <cfRule type="cellIs" dxfId="3768" priority="6395" stopIfTrue="1" operator="equal">
      <formula>"B"</formula>
    </cfRule>
    <cfRule type="cellIs" dxfId="3767" priority="6398" stopIfTrue="1" operator="equal">
      <formula>"B"</formula>
    </cfRule>
    <cfRule type="cellIs" dxfId="3766" priority="6399" stopIfTrue="1" operator="equal">
      <formula>"D"</formula>
    </cfRule>
    <cfRule type="cellIs" dxfId="3765" priority="6401" stopIfTrue="1" operator="equal">
      <formula>"B"</formula>
    </cfRule>
    <cfRule type="cellIs" dxfId="3764" priority="6402" stopIfTrue="1" operator="equal">
      <formula>"D"</formula>
    </cfRule>
  </conditionalFormatting>
  <conditionalFormatting sqref="H84:H85">
    <cfRule type="cellIs" dxfId="3763" priority="2437" stopIfTrue="1" operator="equal">
      <formula>"C"</formula>
    </cfRule>
  </conditionalFormatting>
  <conditionalFormatting sqref="H85">
    <cfRule type="cellIs" dxfId="3762" priority="2089" stopIfTrue="1" operator="equal">
      <formula>"C"</formula>
    </cfRule>
    <cfRule type="cellIs" dxfId="3761" priority="2090" stopIfTrue="1" operator="equal">
      <formula>"B"</formula>
    </cfRule>
    <cfRule type="cellIs" dxfId="3760" priority="2091" stopIfTrue="1" operator="equal">
      <formula>"D"</formula>
    </cfRule>
    <cfRule type="cellIs" dxfId="3759" priority="2092" stopIfTrue="1" operator="equal">
      <formula>"C"</formula>
    </cfRule>
    <cfRule type="cellIs" dxfId="3758" priority="2093" stopIfTrue="1" operator="equal">
      <formula>"B"</formula>
    </cfRule>
    <cfRule type="cellIs" dxfId="3757" priority="2094" stopIfTrue="1" operator="equal">
      <formula>"D"</formula>
    </cfRule>
    <cfRule type="cellIs" dxfId="3756" priority="2095" stopIfTrue="1" operator="equal">
      <formula>"C"</formula>
    </cfRule>
    <cfRule type="cellIs" dxfId="3755" priority="2096" stopIfTrue="1" operator="equal">
      <formula>"B"</formula>
    </cfRule>
    <cfRule type="cellIs" dxfId="3754" priority="2097" stopIfTrue="1" operator="equal">
      <formula>"D"</formula>
    </cfRule>
    <cfRule type="cellIs" dxfId="3753" priority="2098" stopIfTrue="1" operator="equal">
      <formula>"C"</formula>
    </cfRule>
    <cfRule type="cellIs" dxfId="3752" priority="2206" stopIfTrue="1" operator="equal">
      <formula>"C"</formula>
    </cfRule>
    <cfRule type="cellIs" dxfId="3751" priority="2100" stopIfTrue="1" operator="equal">
      <formula>"D"</formula>
    </cfRule>
    <cfRule type="cellIs" dxfId="3750" priority="2101" stopIfTrue="1" operator="equal">
      <formula>"C"</formula>
    </cfRule>
    <cfRule type="cellIs" dxfId="3749" priority="2102" stopIfTrue="1" operator="equal">
      <formula>"B"</formula>
    </cfRule>
    <cfRule type="cellIs" dxfId="3748" priority="2103" stopIfTrue="1" operator="equal">
      <formula>"D"</formula>
    </cfRule>
    <cfRule type="cellIs" dxfId="3747" priority="2104" stopIfTrue="1" operator="equal">
      <formula>"C"</formula>
    </cfRule>
    <cfRule type="cellIs" dxfId="3746" priority="2105" stopIfTrue="1" operator="equal">
      <formula>"B"</formula>
    </cfRule>
    <cfRule type="cellIs" dxfId="3745" priority="2106" stopIfTrue="1" operator="equal">
      <formula>"D"</formula>
    </cfRule>
    <cfRule type="cellIs" dxfId="3744" priority="2107" stopIfTrue="1" operator="equal">
      <formula>"C"</formula>
    </cfRule>
    <cfRule type="cellIs" dxfId="3743" priority="2108" stopIfTrue="1" operator="equal">
      <formula>"B"</formula>
    </cfRule>
    <cfRule type="cellIs" dxfId="3742" priority="2109" stopIfTrue="1" operator="equal">
      <formula>"D"</formula>
    </cfRule>
    <cfRule type="cellIs" dxfId="3741" priority="2110" stopIfTrue="1" operator="equal">
      <formula>"C"</formula>
    </cfRule>
    <cfRule type="cellIs" dxfId="3740" priority="2111" stopIfTrue="1" operator="equal">
      <formula>"B"</formula>
    </cfRule>
    <cfRule type="cellIs" dxfId="3739" priority="2112" stopIfTrue="1" operator="equal">
      <formula>"D"</formula>
    </cfRule>
    <cfRule type="cellIs" dxfId="3738" priority="2113" stopIfTrue="1" operator="equal">
      <formula>"C"</formula>
    </cfRule>
    <cfRule type="cellIs" dxfId="3737" priority="2114" stopIfTrue="1" operator="equal">
      <formula>"B"</formula>
    </cfRule>
    <cfRule type="cellIs" dxfId="3736" priority="2115" stopIfTrue="1" operator="equal">
      <formula>"D"</formula>
    </cfRule>
    <cfRule type="cellIs" dxfId="3735" priority="2116" stopIfTrue="1" operator="equal">
      <formula>"C"</formula>
    </cfRule>
    <cfRule type="cellIs" dxfId="3734" priority="2117" stopIfTrue="1" operator="equal">
      <formula>"B"</formula>
    </cfRule>
    <cfRule type="cellIs" dxfId="3733" priority="2118" stopIfTrue="1" operator="equal">
      <formula>"D"</formula>
    </cfRule>
    <cfRule type="cellIs" dxfId="3732" priority="2119" stopIfTrue="1" operator="equal">
      <formula>"C"</formula>
    </cfRule>
    <cfRule type="cellIs" dxfId="3731" priority="2120" stopIfTrue="1" operator="equal">
      <formula>"B"</formula>
    </cfRule>
    <cfRule type="cellIs" dxfId="3730" priority="2121" stopIfTrue="1" operator="equal">
      <formula>"D"</formula>
    </cfRule>
    <cfRule type="cellIs" dxfId="3729" priority="2122" stopIfTrue="1" operator="equal">
      <formula>"C"</formula>
    </cfRule>
    <cfRule type="cellIs" dxfId="3728" priority="2123" stopIfTrue="1" operator="equal">
      <formula>"B"</formula>
    </cfRule>
    <cfRule type="cellIs" dxfId="3727" priority="2124" stopIfTrue="1" operator="equal">
      <formula>"D"</formula>
    </cfRule>
    <cfRule type="cellIs" dxfId="3726" priority="2125" stopIfTrue="1" operator="equal">
      <formula>"C"</formula>
    </cfRule>
    <cfRule type="cellIs" dxfId="3725" priority="2126" stopIfTrue="1" operator="equal">
      <formula>"B"</formula>
    </cfRule>
    <cfRule type="cellIs" dxfId="3724" priority="2127" stopIfTrue="1" operator="equal">
      <formula>"D"</formula>
    </cfRule>
    <cfRule type="cellIs" dxfId="3723" priority="2128" stopIfTrue="1" operator="equal">
      <formula>"C"</formula>
    </cfRule>
    <cfRule type="cellIs" dxfId="3722" priority="2129" stopIfTrue="1" operator="equal">
      <formula>"B"</formula>
    </cfRule>
    <cfRule type="cellIs" dxfId="3721" priority="2130" stopIfTrue="1" operator="equal">
      <formula>"D"</formula>
    </cfRule>
    <cfRule type="cellIs" dxfId="3720" priority="2131" stopIfTrue="1" operator="equal">
      <formula>"C"</formula>
    </cfRule>
    <cfRule type="cellIs" dxfId="3719" priority="2132" stopIfTrue="1" operator="equal">
      <formula>"B"</formula>
    </cfRule>
    <cfRule type="cellIs" dxfId="3718" priority="2133" stopIfTrue="1" operator="equal">
      <formula>"D"</formula>
    </cfRule>
    <cfRule type="cellIs" dxfId="3717" priority="2134" stopIfTrue="1" operator="equal">
      <formula>"C"</formula>
    </cfRule>
    <cfRule type="cellIs" dxfId="3716" priority="2135" stopIfTrue="1" operator="equal">
      <formula>"B"</formula>
    </cfRule>
    <cfRule type="cellIs" dxfId="3715" priority="2136" stopIfTrue="1" operator="equal">
      <formula>"D"</formula>
    </cfRule>
    <cfRule type="cellIs" dxfId="3714" priority="2137" stopIfTrue="1" operator="equal">
      <formula>"C"</formula>
    </cfRule>
    <cfRule type="cellIs" dxfId="3713" priority="2138" stopIfTrue="1" operator="equal">
      <formula>"B"</formula>
    </cfRule>
    <cfRule type="cellIs" dxfId="3712" priority="2139" stopIfTrue="1" operator="equal">
      <formula>"D"</formula>
    </cfRule>
    <cfRule type="cellIs" dxfId="3711" priority="2140" stopIfTrue="1" operator="equal">
      <formula>"C"</formula>
    </cfRule>
    <cfRule type="cellIs" dxfId="3710" priority="2141" stopIfTrue="1" operator="equal">
      <formula>"B"</formula>
    </cfRule>
    <cfRule type="cellIs" dxfId="3709" priority="2142" stopIfTrue="1" operator="equal">
      <formula>"D"</formula>
    </cfRule>
    <cfRule type="cellIs" dxfId="3708" priority="2143" stopIfTrue="1" operator="equal">
      <formula>"C"</formula>
    </cfRule>
    <cfRule type="cellIs" dxfId="3707" priority="2144" stopIfTrue="1" operator="equal">
      <formula>"B"</formula>
    </cfRule>
    <cfRule type="cellIs" dxfId="3706" priority="2145" stopIfTrue="1" operator="equal">
      <formula>"D"</formula>
    </cfRule>
    <cfRule type="cellIs" dxfId="3705" priority="2146" stopIfTrue="1" operator="equal">
      <formula>"C"</formula>
    </cfRule>
    <cfRule type="cellIs" dxfId="3704" priority="2147" stopIfTrue="1" operator="equal">
      <formula>"B"</formula>
    </cfRule>
    <cfRule type="cellIs" dxfId="3703" priority="2148" stopIfTrue="1" operator="equal">
      <formula>"D"</formula>
    </cfRule>
    <cfRule type="cellIs" dxfId="3702" priority="2149" stopIfTrue="1" operator="equal">
      <formula>"C"</formula>
    </cfRule>
    <cfRule type="cellIs" dxfId="3701" priority="2150" stopIfTrue="1" operator="equal">
      <formula>"B"</formula>
    </cfRule>
    <cfRule type="cellIs" dxfId="3700" priority="2151" stopIfTrue="1" operator="equal">
      <formula>"D"</formula>
    </cfRule>
    <cfRule type="cellIs" dxfId="3699" priority="2152" stopIfTrue="1" operator="equal">
      <formula>"C"</formula>
    </cfRule>
    <cfRule type="cellIs" dxfId="3698" priority="2153" stopIfTrue="1" operator="equal">
      <formula>"B"</formula>
    </cfRule>
    <cfRule type="cellIs" dxfId="3697" priority="2154" stopIfTrue="1" operator="equal">
      <formula>"D"</formula>
    </cfRule>
    <cfRule type="cellIs" dxfId="3696" priority="2155" stopIfTrue="1" operator="equal">
      <formula>"C"</formula>
    </cfRule>
    <cfRule type="cellIs" dxfId="3695" priority="2156" stopIfTrue="1" operator="equal">
      <formula>"B"</formula>
    </cfRule>
    <cfRule type="cellIs" dxfId="3694" priority="2157" stopIfTrue="1" operator="equal">
      <formula>"D"</formula>
    </cfRule>
    <cfRule type="cellIs" dxfId="3693" priority="2158" stopIfTrue="1" operator="equal">
      <formula>"C"</formula>
    </cfRule>
    <cfRule type="cellIs" dxfId="3692" priority="2159" stopIfTrue="1" operator="equal">
      <formula>"B"</formula>
    </cfRule>
    <cfRule type="cellIs" dxfId="3691" priority="2160" stopIfTrue="1" operator="equal">
      <formula>"D"</formula>
    </cfRule>
    <cfRule type="cellIs" dxfId="3690" priority="2161" stopIfTrue="1" operator="equal">
      <formula>"C"</formula>
    </cfRule>
    <cfRule type="cellIs" dxfId="3689" priority="2162" stopIfTrue="1" operator="equal">
      <formula>"B"</formula>
    </cfRule>
    <cfRule type="cellIs" dxfId="3688" priority="2163" stopIfTrue="1" operator="equal">
      <formula>"D"</formula>
    </cfRule>
    <cfRule type="cellIs" dxfId="3687" priority="2164" stopIfTrue="1" operator="equal">
      <formula>"C"</formula>
    </cfRule>
    <cfRule type="cellIs" dxfId="3686" priority="2165" stopIfTrue="1" operator="equal">
      <formula>"B"</formula>
    </cfRule>
    <cfRule type="cellIs" dxfId="3685" priority="2166" stopIfTrue="1" operator="equal">
      <formula>"D"</formula>
    </cfRule>
    <cfRule type="cellIs" dxfId="3684" priority="2167" stopIfTrue="1" operator="equal">
      <formula>"C"</formula>
    </cfRule>
    <cfRule type="cellIs" dxfId="3683" priority="2168" stopIfTrue="1" operator="equal">
      <formula>"B"</formula>
    </cfRule>
    <cfRule type="cellIs" dxfId="3682" priority="2169" stopIfTrue="1" operator="equal">
      <formula>"D"</formula>
    </cfRule>
    <cfRule type="cellIs" dxfId="3681" priority="2170" stopIfTrue="1" operator="equal">
      <formula>"C"</formula>
    </cfRule>
    <cfRule type="cellIs" dxfId="3680" priority="2171" stopIfTrue="1" operator="equal">
      <formula>"B"</formula>
    </cfRule>
    <cfRule type="cellIs" dxfId="3679" priority="2172" stopIfTrue="1" operator="equal">
      <formula>"D"</formula>
    </cfRule>
    <cfRule type="cellIs" dxfId="3678" priority="2173" stopIfTrue="1" operator="equal">
      <formula>"C"</formula>
    </cfRule>
    <cfRule type="cellIs" dxfId="3677" priority="2174" stopIfTrue="1" operator="equal">
      <formula>"B"</formula>
    </cfRule>
    <cfRule type="cellIs" dxfId="3676" priority="2175" stopIfTrue="1" operator="equal">
      <formula>"D"</formula>
    </cfRule>
    <cfRule type="cellIs" dxfId="3675" priority="2176" stopIfTrue="1" operator="equal">
      <formula>"C"</formula>
    </cfRule>
    <cfRule type="cellIs" dxfId="3674" priority="2177" stopIfTrue="1" operator="equal">
      <formula>"B"</formula>
    </cfRule>
    <cfRule type="cellIs" dxfId="3673" priority="2178" stopIfTrue="1" operator="equal">
      <formula>"D"</formula>
    </cfRule>
    <cfRule type="cellIs" dxfId="3672" priority="2179" stopIfTrue="1" operator="equal">
      <formula>"C"</formula>
    </cfRule>
    <cfRule type="cellIs" dxfId="3671" priority="2180" stopIfTrue="1" operator="equal">
      <formula>"B"</formula>
    </cfRule>
    <cfRule type="cellIs" dxfId="3670" priority="2181" stopIfTrue="1" operator="equal">
      <formula>"D"</formula>
    </cfRule>
    <cfRule type="cellIs" dxfId="3669" priority="2182" stopIfTrue="1" operator="equal">
      <formula>"C"</formula>
    </cfRule>
    <cfRule type="cellIs" dxfId="3668" priority="2183" stopIfTrue="1" operator="equal">
      <formula>"B"</formula>
    </cfRule>
    <cfRule type="cellIs" dxfId="3667" priority="2184" stopIfTrue="1" operator="equal">
      <formula>"D"</formula>
    </cfRule>
    <cfRule type="cellIs" dxfId="3666" priority="2185" stopIfTrue="1" operator="equal">
      <formula>"C"</formula>
    </cfRule>
    <cfRule type="cellIs" dxfId="3665" priority="2186" stopIfTrue="1" operator="equal">
      <formula>"B"</formula>
    </cfRule>
    <cfRule type="cellIs" dxfId="3664" priority="2187" stopIfTrue="1" operator="equal">
      <formula>"D"</formula>
    </cfRule>
    <cfRule type="cellIs" dxfId="3663" priority="2188" stopIfTrue="1" operator="equal">
      <formula>"C"</formula>
    </cfRule>
    <cfRule type="cellIs" dxfId="3662" priority="2189" stopIfTrue="1" operator="equal">
      <formula>"B"</formula>
    </cfRule>
    <cfRule type="cellIs" dxfId="3661" priority="2190" stopIfTrue="1" operator="equal">
      <formula>"D"</formula>
    </cfRule>
    <cfRule type="cellIs" dxfId="3660" priority="2191" stopIfTrue="1" operator="equal">
      <formula>"C"</formula>
    </cfRule>
    <cfRule type="cellIs" dxfId="3659" priority="2192" stopIfTrue="1" operator="equal">
      <formula>"B"</formula>
    </cfRule>
    <cfRule type="cellIs" dxfId="3658" priority="2193" stopIfTrue="1" operator="equal">
      <formula>"D"</formula>
    </cfRule>
    <cfRule type="cellIs" dxfId="3657" priority="2194" stopIfTrue="1" operator="equal">
      <formula>"C"</formula>
    </cfRule>
    <cfRule type="cellIs" dxfId="3656" priority="2195" stopIfTrue="1" operator="equal">
      <formula>"B"</formula>
    </cfRule>
    <cfRule type="cellIs" dxfId="3655" priority="2196" stopIfTrue="1" operator="equal">
      <formula>"D"</formula>
    </cfRule>
    <cfRule type="cellIs" dxfId="3654" priority="2197" stopIfTrue="1" operator="equal">
      <formula>"C"</formula>
    </cfRule>
    <cfRule type="cellIs" dxfId="3653" priority="2198" stopIfTrue="1" operator="equal">
      <formula>"B"</formula>
    </cfRule>
    <cfRule type="cellIs" dxfId="3652" priority="2199" stopIfTrue="1" operator="equal">
      <formula>"D"</formula>
    </cfRule>
    <cfRule type="cellIs" dxfId="3651" priority="2200" stopIfTrue="1" operator="equal">
      <formula>"C"</formula>
    </cfRule>
    <cfRule type="cellIs" dxfId="3650" priority="2201" stopIfTrue="1" operator="equal">
      <formula>"B"</formula>
    </cfRule>
    <cfRule type="cellIs" dxfId="3649" priority="2202" stopIfTrue="1" operator="equal">
      <formula>"D"</formula>
    </cfRule>
    <cfRule type="cellIs" dxfId="3648" priority="2203" stopIfTrue="1" operator="equal">
      <formula>"C"</formula>
    </cfRule>
    <cfRule type="cellIs" dxfId="3647" priority="2204" stopIfTrue="1" operator="equal">
      <formula>"B"</formula>
    </cfRule>
    <cfRule type="cellIs" dxfId="3646" priority="2205" stopIfTrue="1" operator="equal">
      <formula>"D"</formula>
    </cfRule>
    <cfRule type="cellIs" dxfId="3645" priority="2307" stopIfTrue="1" operator="equal">
      <formula>"D"</formula>
    </cfRule>
    <cfRule type="cellIs" dxfId="3644" priority="2207" stopIfTrue="1" operator="equal">
      <formula>"B"</formula>
    </cfRule>
    <cfRule type="cellIs" dxfId="3643" priority="2208" stopIfTrue="1" operator="equal">
      <formula>"D"</formula>
    </cfRule>
    <cfRule type="cellIs" dxfId="3642" priority="2209" stopIfTrue="1" operator="equal">
      <formula>"C"</formula>
    </cfRule>
    <cfRule type="cellIs" dxfId="3641" priority="2210" stopIfTrue="1" operator="equal">
      <formula>"B"</formula>
    </cfRule>
    <cfRule type="cellIs" dxfId="3640" priority="2211" stopIfTrue="1" operator="equal">
      <formula>"D"</formula>
    </cfRule>
    <cfRule type="cellIs" dxfId="3639" priority="2212" stopIfTrue="1" operator="equal">
      <formula>"C"</formula>
    </cfRule>
    <cfRule type="cellIs" dxfId="3638" priority="2213" stopIfTrue="1" operator="equal">
      <formula>"B"</formula>
    </cfRule>
    <cfRule type="cellIs" dxfId="3637" priority="2214" stopIfTrue="1" operator="equal">
      <formula>"D"</formula>
    </cfRule>
    <cfRule type="cellIs" dxfId="3636" priority="2215" stopIfTrue="1" operator="equal">
      <formula>"C"</formula>
    </cfRule>
    <cfRule type="cellIs" dxfId="3635" priority="2216" stopIfTrue="1" operator="equal">
      <formula>"B"</formula>
    </cfRule>
    <cfRule type="cellIs" dxfId="3634" priority="2217" stopIfTrue="1" operator="equal">
      <formula>"D"</formula>
    </cfRule>
    <cfRule type="cellIs" dxfId="3633" priority="2218" stopIfTrue="1" operator="equal">
      <formula>"C"</formula>
    </cfRule>
    <cfRule type="cellIs" dxfId="3632" priority="2219" stopIfTrue="1" operator="equal">
      <formula>"B"</formula>
    </cfRule>
    <cfRule type="cellIs" dxfId="3631" priority="2220" stopIfTrue="1" operator="equal">
      <formula>"D"</formula>
    </cfRule>
    <cfRule type="cellIs" dxfId="3630" priority="2221" stopIfTrue="1" operator="equal">
      <formula>"C"</formula>
    </cfRule>
    <cfRule type="cellIs" dxfId="3629" priority="2222" stopIfTrue="1" operator="equal">
      <formula>"B"</formula>
    </cfRule>
    <cfRule type="cellIs" dxfId="3628" priority="2223" stopIfTrue="1" operator="equal">
      <formula>"D"</formula>
    </cfRule>
    <cfRule type="cellIs" dxfId="3627" priority="2224" stopIfTrue="1" operator="equal">
      <formula>"C"</formula>
    </cfRule>
    <cfRule type="cellIs" dxfId="3626" priority="2225" stopIfTrue="1" operator="equal">
      <formula>"B"</formula>
    </cfRule>
    <cfRule type="cellIs" dxfId="3625" priority="2226" stopIfTrue="1" operator="equal">
      <formula>"D"</formula>
    </cfRule>
    <cfRule type="cellIs" dxfId="3624" priority="2227" stopIfTrue="1" operator="equal">
      <formula>"C"</formula>
    </cfRule>
    <cfRule type="cellIs" dxfId="3623" priority="2228" stopIfTrue="1" operator="equal">
      <formula>"B"</formula>
    </cfRule>
    <cfRule type="cellIs" dxfId="3622" priority="2229" stopIfTrue="1" operator="equal">
      <formula>"D"</formula>
    </cfRule>
    <cfRule type="cellIs" dxfId="3621" priority="2230" stopIfTrue="1" operator="equal">
      <formula>"C"</formula>
    </cfRule>
    <cfRule type="cellIs" dxfId="3620" priority="2231" stopIfTrue="1" operator="equal">
      <formula>"B"</formula>
    </cfRule>
    <cfRule type="cellIs" dxfId="3619" priority="2232" stopIfTrue="1" operator="equal">
      <formula>"D"</formula>
    </cfRule>
    <cfRule type="cellIs" dxfId="3618" priority="2233" stopIfTrue="1" operator="equal">
      <formula>"C"</formula>
    </cfRule>
    <cfRule type="cellIs" dxfId="3617" priority="2234" stopIfTrue="1" operator="equal">
      <formula>"B"</formula>
    </cfRule>
    <cfRule type="cellIs" dxfId="3616" priority="2235" stopIfTrue="1" operator="equal">
      <formula>"D"</formula>
    </cfRule>
    <cfRule type="cellIs" dxfId="3615" priority="2236" stopIfTrue="1" operator="equal">
      <formula>"C"</formula>
    </cfRule>
    <cfRule type="cellIs" dxfId="3614" priority="2237" stopIfTrue="1" operator="equal">
      <formula>"B"</formula>
    </cfRule>
    <cfRule type="cellIs" dxfId="3613" priority="2238" stopIfTrue="1" operator="equal">
      <formula>"D"</formula>
    </cfRule>
    <cfRule type="cellIs" dxfId="3612" priority="2239" stopIfTrue="1" operator="equal">
      <formula>"C"</formula>
    </cfRule>
    <cfRule type="cellIs" dxfId="3611" priority="2240" stopIfTrue="1" operator="equal">
      <formula>"B"</formula>
    </cfRule>
    <cfRule type="cellIs" dxfId="3610" priority="2241" stopIfTrue="1" operator="equal">
      <formula>"D"</formula>
    </cfRule>
    <cfRule type="cellIs" dxfId="3609" priority="2242" stopIfTrue="1" operator="equal">
      <formula>"C"</formula>
    </cfRule>
    <cfRule type="cellIs" dxfId="3608" priority="2243" stopIfTrue="1" operator="equal">
      <formula>"B"</formula>
    </cfRule>
    <cfRule type="cellIs" dxfId="3607" priority="2244" stopIfTrue="1" operator="equal">
      <formula>"D"</formula>
    </cfRule>
    <cfRule type="cellIs" dxfId="3606" priority="2245" stopIfTrue="1" operator="equal">
      <formula>"C"</formula>
    </cfRule>
    <cfRule type="cellIs" dxfId="3605" priority="2246" stopIfTrue="1" operator="equal">
      <formula>"B"</formula>
    </cfRule>
    <cfRule type="cellIs" dxfId="3604" priority="2099" stopIfTrue="1" operator="equal">
      <formula>"B"</formula>
    </cfRule>
    <cfRule type="cellIs" dxfId="3603" priority="2248" stopIfTrue="1" operator="equal">
      <formula>"C"</formula>
    </cfRule>
    <cfRule type="cellIs" dxfId="3602" priority="2249" stopIfTrue="1" operator="equal">
      <formula>"B"</formula>
    </cfRule>
    <cfRule type="cellIs" dxfId="3601" priority="2250" stopIfTrue="1" operator="equal">
      <formula>"D"</formula>
    </cfRule>
    <cfRule type="cellIs" dxfId="3600" priority="2251" stopIfTrue="1" operator="equal">
      <formula>"C"</formula>
    </cfRule>
    <cfRule type="cellIs" dxfId="3599" priority="2252" stopIfTrue="1" operator="equal">
      <formula>"B"</formula>
    </cfRule>
    <cfRule type="cellIs" dxfId="3598" priority="2253" stopIfTrue="1" operator="equal">
      <formula>"D"</formula>
    </cfRule>
    <cfRule type="cellIs" dxfId="3597" priority="2254" stopIfTrue="1" operator="equal">
      <formula>"C"</formula>
    </cfRule>
    <cfRule type="cellIs" dxfId="3596" priority="2255" stopIfTrue="1" operator="equal">
      <formula>"B"</formula>
    </cfRule>
    <cfRule type="cellIs" dxfId="3595" priority="2256" stopIfTrue="1" operator="equal">
      <formula>"D"</formula>
    </cfRule>
    <cfRule type="cellIs" dxfId="3594" priority="2257" stopIfTrue="1" operator="equal">
      <formula>"C"</formula>
    </cfRule>
    <cfRule type="cellIs" dxfId="3593" priority="2258" stopIfTrue="1" operator="equal">
      <formula>"B"</formula>
    </cfRule>
    <cfRule type="cellIs" dxfId="3592" priority="2259" stopIfTrue="1" operator="equal">
      <formula>"D"</formula>
    </cfRule>
    <cfRule type="cellIs" dxfId="3591" priority="2260" stopIfTrue="1" operator="equal">
      <formula>"C"</formula>
    </cfRule>
    <cfRule type="cellIs" dxfId="3590" priority="2261" stopIfTrue="1" operator="equal">
      <formula>"B"</formula>
    </cfRule>
    <cfRule type="cellIs" dxfId="3589" priority="2262" stopIfTrue="1" operator="equal">
      <formula>"D"</formula>
    </cfRule>
    <cfRule type="cellIs" dxfId="3588" priority="2263" stopIfTrue="1" operator="equal">
      <formula>"C"</formula>
    </cfRule>
    <cfRule type="cellIs" dxfId="3587" priority="2264" stopIfTrue="1" operator="equal">
      <formula>"B"</formula>
    </cfRule>
    <cfRule type="cellIs" dxfId="3586" priority="2265" stopIfTrue="1" operator="equal">
      <formula>"D"</formula>
    </cfRule>
    <cfRule type="cellIs" dxfId="3585" priority="2266" stopIfTrue="1" operator="equal">
      <formula>"C"</formula>
    </cfRule>
    <cfRule type="cellIs" dxfId="3584" priority="2267" stopIfTrue="1" operator="equal">
      <formula>"B"</formula>
    </cfRule>
    <cfRule type="cellIs" dxfId="3583" priority="2268" stopIfTrue="1" operator="equal">
      <formula>"D"</formula>
    </cfRule>
    <cfRule type="cellIs" dxfId="3582" priority="2269" stopIfTrue="1" operator="equal">
      <formula>"C"</formula>
    </cfRule>
    <cfRule type="cellIs" dxfId="3581" priority="2270" stopIfTrue="1" operator="equal">
      <formula>"B"</formula>
    </cfRule>
    <cfRule type="cellIs" dxfId="3580" priority="2271" stopIfTrue="1" operator="equal">
      <formula>"D"</formula>
    </cfRule>
    <cfRule type="cellIs" dxfId="3579" priority="2272" stopIfTrue="1" operator="equal">
      <formula>"C"</formula>
    </cfRule>
    <cfRule type="cellIs" dxfId="3578" priority="2273" stopIfTrue="1" operator="equal">
      <formula>"B"</formula>
    </cfRule>
    <cfRule type="cellIs" dxfId="3577" priority="2274" stopIfTrue="1" operator="equal">
      <formula>"D"</formula>
    </cfRule>
    <cfRule type="cellIs" dxfId="3576" priority="2275" stopIfTrue="1" operator="equal">
      <formula>"C"</formula>
    </cfRule>
    <cfRule type="cellIs" dxfId="3575" priority="2276" stopIfTrue="1" operator="equal">
      <formula>"B"</formula>
    </cfRule>
    <cfRule type="cellIs" dxfId="3574" priority="2277" stopIfTrue="1" operator="equal">
      <formula>"D"</formula>
    </cfRule>
    <cfRule type="cellIs" dxfId="3573" priority="2278" stopIfTrue="1" operator="equal">
      <formula>"C"</formula>
    </cfRule>
    <cfRule type="cellIs" dxfId="3572" priority="2279" stopIfTrue="1" operator="equal">
      <formula>"B"</formula>
    </cfRule>
    <cfRule type="cellIs" dxfId="3571" priority="2280" stopIfTrue="1" operator="equal">
      <formula>"D"</formula>
    </cfRule>
    <cfRule type="cellIs" dxfId="3570" priority="2281" stopIfTrue="1" operator="equal">
      <formula>"C"</formula>
    </cfRule>
    <cfRule type="cellIs" dxfId="3569" priority="2282" stopIfTrue="1" operator="equal">
      <formula>"B"</formula>
    </cfRule>
    <cfRule type="cellIs" dxfId="3568" priority="2283" stopIfTrue="1" operator="equal">
      <formula>"D"</formula>
    </cfRule>
    <cfRule type="cellIs" dxfId="3567" priority="2284" stopIfTrue="1" operator="equal">
      <formula>"C"</formula>
    </cfRule>
    <cfRule type="cellIs" dxfId="3566" priority="2285" stopIfTrue="1" operator="equal">
      <formula>"B"</formula>
    </cfRule>
    <cfRule type="cellIs" dxfId="3565" priority="2286" stopIfTrue="1" operator="equal">
      <formula>"D"</formula>
    </cfRule>
    <cfRule type="cellIs" dxfId="3564" priority="2287" stopIfTrue="1" operator="equal">
      <formula>"C"</formula>
    </cfRule>
    <cfRule type="cellIs" dxfId="3563" priority="2288" stopIfTrue="1" operator="equal">
      <formula>"B"</formula>
    </cfRule>
    <cfRule type="cellIs" dxfId="3562" priority="2289" stopIfTrue="1" operator="equal">
      <formula>"D"</formula>
    </cfRule>
    <cfRule type="cellIs" dxfId="3561" priority="2290" stopIfTrue="1" operator="equal">
      <formula>"C"</formula>
    </cfRule>
    <cfRule type="cellIs" dxfId="3560" priority="2291" stopIfTrue="1" operator="equal">
      <formula>"B"</formula>
    </cfRule>
    <cfRule type="cellIs" dxfId="3559" priority="2292" stopIfTrue="1" operator="equal">
      <formula>"D"</formula>
    </cfRule>
    <cfRule type="cellIs" dxfId="3558" priority="2293" stopIfTrue="1" operator="equal">
      <formula>"C"</formula>
    </cfRule>
    <cfRule type="cellIs" dxfId="3557" priority="2294" stopIfTrue="1" operator="equal">
      <formula>"B"</formula>
    </cfRule>
    <cfRule type="cellIs" dxfId="3556" priority="2295" stopIfTrue="1" operator="equal">
      <formula>"D"</formula>
    </cfRule>
    <cfRule type="cellIs" dxfId="3555" priority="2296" stopIfTrue="1" operator="equal">
      <formula>"C"</formula>
    </cfRule>
    <cfRule type="cellIs" dxfId="3554" priority="2297" stopIfTrue="1" operator="equal">
      <formula>"B"</formula>
    </cfRule>
    <cfRule type="cellIs" dxfId="3553" priority="2298" stopIfTrue="1" operator="equal">
      <formula>"D"</formula>
    </cfRule>
    <cfRule type="cellIs" dxfId="3552" priority="2299" stopIfTrue="1" operator="equal">
      <formula>"C"</formula>
    </cfRule>
    <cfRule type="cellIs" dxfId="3551" priority="2300" stopIfTrue="1" operator="equal">
      <formula>"B"</formula>
    </cfRule>
    <cfRule type="cellIs" dxfId="3550" priority="2301" stopIfTrue="1" operator="equal">
      <formula>"D"</formula>
    </cfRule>
    <cfRule type="cellIs" dxfId="3549" priority="2302" stopIfTrue="1" operator="equal">
      <formula>"C"</formula>
    </cfRule>
    <cfRule type="cellIs" dxfId="3548" priority="2303" stopIfTrue="1" operator="equal">
      <formula>"B"</formula>
    </cfRule>
    <cfRule type="cellIs" dxfId="3547" priority="2304" stopIfTrue="1" operator="equal">
      <formula>"D"</formula>
    </cfRule>
    <cfRule type="cellIs" dxfId="3546" priority="2305" stopIfTrue="1" operator="equal">
      <formula>"C"</formula>
    </cfRule>
    <cfRule type="cellIs" dxfId="3545" priority="2306" stopIfTrue="1" operator="equal">
      <formula>"B"</formula>
    </cfRule>
    <cfRule type="cellIs" dxfId="3544" priority="2357" stopIfTrue="1" operator="equal">
      <formula>"B"</formula>
    </cfRule>
    <cfRule type="cellIs" dxfId="3543" priority="2356" stopIfTrue="1" operator="equal">
      <formula>"C"</formula>
    </cfRule>
    <cfRule type="cellIs" dxfId="3542" priority="2355" stopIfTrue="1" operator="equal">
      <formula>"D"</formula>
    </cfRule>
    <cfRule type="cellIs" dxfId="3541" priority="2354" stopIfTrue="1" operator="equal">
      <formula>"B"</formula>
    </cfRule>
    <cfRule type="cellIs" dxfId="3540" priority="2353" stopIfTrue="1" operator="equal">
      <formula>"C"</formula>
    </cfRule>
    <cfRule type="cellIs" dxfId="3539" priority="2352" stopIfTrue="1" operator="equal">
      <formula>"D"</formula>
    </cfRule>
    <cfRule type="cellIs" dxfId="3538" priority="2351" stopIfTrue="1" operator="equal">
      <formula>"B"</formula>
    </cfRule>
    <cfRule type="cellIs" dxfId="3537" priority="2350" stopIfTrue="1" operator="equal">
      <formula>"C"</formula>
    </cfRule>
    <cfRule type="cellIs" dxfId="3536" priority="2349" stopIfTrue="1" operator="equal">
      <formula>"D"</formula>
    </cfRule>
    <cfRule type="cellIs" dxfId="3535" priority="2348" stopIfTrue="1" operator="equal">
      <formula>"B"</formula>
    </cfRule>
    <cfRule type="cellIs" dxfId="3534" priority="2347" stopIfTrue="1" operator="equal">
      <formula>"C"</formula>
    </cfRule>
    <cfRule type="cellIs" dxfId="3533" priority="2346" stopIfTrue="1" operator="equal">
      <formula>"D"</formula>
    </cfRule>
    <cfRule type="cellIs" dxfId="3532" priority="2345" stopIfTrue="1" operator="equal">
      <formula>"B"</formula>
    </cfRule>
    <cfRule type="cellIs" dxfId="3531" priority="2344" stopIfTrue="1" operator="equal">
      <formula>"C"</formula>
    </cfRule>
    <cfRule type="cellIs" dxfId="3530" priority="2343" stopIfTrue="1" operator="equal">
      <formula>"D"</formula>
    </cfRule>
    <cfRule type="cellIs" dxfId="3529" priority="2342" stopIfTrue="1" operator="equal">
      <formula>"B"</formula>
    </cfRule>
    <cfRule type="cellIs" dxfId="3528" priority="2341" stopIfTrue="1" operator="equal">
      <formula>"C"</formula>
    </cfRule>
    <cfRule type="cellIs" dxfId="3527" priority="2340" stopIfTrue="1" operator="equal">
      <formula>"D"</formula>
    </cfRule>
    <cfRule type="cellIs" dxfId="3526" priority="2339" stopIfTrue="1" operator="equal">
      <formula>"B"</formula>
    </cfRule>
    <cfRule type="cellIs" dxfId="3525" priority="2338" stopIfTrue="1" operator="equal">
      <formula>"C"</formula>
    </cfRule>
    <cfRule type="cellIs" dxfId="3524" priority="2337" stopIfTrue="1" operator="equal">
      <formula>"D"</formula>
    </cfRule>
    <cfRule type="cellIs" dxfId="3523" priority="2336" stopIfTrue="1" operator="equal">
      <formula>"B"</formula>
    </cfRule>
    <cfRule type="cellIs" dxfId="3522" priority="2335" stopIfTrue="1" operator="equal">
      <formula>"C"</formula>
    </cfRule>
    <cfRule type="cellIs" dxfId="3521" priority="2334" stopIfTrue="1" operator="equal">
      <formula>"D"</formula>
    </cfRule>
    <cfRule type="cellIs" dxfId="3520" priority="2333" stopIfTrue="1" operator="equal">
      <formula>"B"</formula>
    </cfRule>
    <cfRule type="cellIs" dxfId="3519" priority="2332" stopIfTrue="1" operator="equal">
      <formula>"C"</formula>
    </cfRule>
    <cfRule type="cellIs" dxfId="3518" priority="2331" stopIfTrue="1" operator="equal">
      <formula>"D"</formula>
    </cfRule>
    <cfRule type="cellIs" dxfId="3517" priority="2330" stopIfTrue="1" operator="equal">
      <formula>"B"</formula>
    </cfRule>
    <cfRule type="cellIs" dxfId="3516" priority="2329" stopIfTrue="1" operator="equal">
      <formula>"C"</formula>
    </cfRule>
    <cfRule type="cellIs" dxfId="3515" priority="2247" stopIfTrue="1" operator="equal">
      <formula>"D"</formula>
    </cfRule>
    <cfRule type="cellIs" dxfId="3514" priority="2328" stopIfTrue="1" operator="equal">
      <formula>"D"</formula>
    </cfRule>
    <cfRule type="cellIs" dxfId="3513" priority="2327" stopIfTrue="1" operator="equal">
      <formula>"B"</formula>
    </cfRule>
    <cfRule type="cellIs" dxfId="3512" priority="2326" stopIfTrue="1" operator="equal">
      <formula>"C"</formula>
    </cfRule>
    <cfRule type="cellIs" dxfId="3511" priority="2325" stopIfTrue="1" operator="equal">
      <formula>"D"</formula>
    </cfRule>
    <cfRule type="cellIs" dxfId="3510" priority="2324" stopIfTrue="1" operator="equal">
      <formula>"B"</formula>
    </cfRule>
    <cfRule type="cellIs" dxfId="3509" priority="2323" stopIfTrue="1" operator="equal">
      <formula>"C"</formula>
    </cfRule>
    <cfRule type="cellIs" dxfId="3508" priority="2322" stopIfTrue="1" operator="equal">
      <formula>"D"</formula>
    </cfRule>
    <cfRule type="cellIs" dxfId="3507" priority="2321" stopIfTrue="1" operator="equal">
      <formula>"B"</formula>
    </cfRule>
    <cfRule type="cellIs" dxfId="3506" priority="2320" stopIfTrue="1" operator="equal">
      <formula>"C"</formula>
    </cfRule>
    <cfRule type="cellIs" dxfId="3505" priority="2319" stopIfTrue="1" operator="equal">
      <formula>"D"</formula>
    </cfRule>
    <cfRule type="cellIs" dxfId="3504" priority="2318" stopIfTrue="1" operator="equal">
      <formula>"B"</formula>
    </cfRule>
    <cfRule type="cellIs" dxfId="3503" priority="2317" stopIfTrue="1" operator="equal">
      <formula>"C"</formula>
    </cfRule>
    <cfRule type="cellIs" dxfId="3502" priority="2316" stopIfTrue="1" operator="equal">
      <formula>"D"</formula>
    </cfRule>
    <cfRule type="cellIs" dxfId="3501" priority="2315" stopIfTrue="1" operator="equal">
      <formula>"B"</formula>
    </cfRule>
    <cfRule type="cellIs" dxfId="3500" priority="2314" stopIfTrue="1" operator="equal">
      <formula>"C"</formula>
    </cfRule>
    <cfRule type="cellIs" dxfId="3499" priority="2313" stopIfTrue="1" operator="equal">
      <formula>"D"</formula>
    </cfRule>
    <cfRule type="cellIs" dxfId="3498" priority="2312" stopIfTrue="1" operator="equal">
      <formula>"B"</formula>
    </cfRule>
    <cfRule type="cellIs" dxfId="3497" priority="2311" stopIfTrue="1" operator="equal">
      <formula>"C"</formula>
    </cfRule>
    <cfRule type="cellIs" dxfId="3496" priority="2310" stopIfTrue="1" operator="equal">
      <formula>"D"</formula>
    </cfRule>
    <cfRule type="cellIs" dxfId="3495" priority="2309" stopIfTrue="1" operator="equal">
      <formula>"B"</formula>
    </cfRule>
    <cfRule type="cellIs" dxfId="3494" priority="2308" stopIfTrue="1" operator="equal">
      <formula>"C"</formula>
    </cfRule>
    <cfRule type="cellIs" dxfId="3493" priority="2044" stopIfTrue="1" operator="equal">
      <formula>"C"</formula>
    </cfRule>
    <cfRule type="cellIs" dxfId="3492" priority="2045" stopIfTrue="1" operator="equal">
      <formula>"B"</formula>
    </cfRule>
    <cfRule type="cellIs" dxfId="3491" priority="2046" stopIfTrue="1" operator="equal">
      <formula>"D"</formula>
    </cfRule>
    <cfRule type="cellIs" dxfId="3490" priority="2047" stopIfTrue="1" operator="equal">
      <formula>"C"</formula>
    </cfRule>
    <cfRule type="cellIs" dxfId="3489" priority="2048" stopIfTrue="1" operator="equal">
      <formula>"B"</formula>
    </cfRule>
    <cfRule type="cellIs" dxfId="3488" priority="2049" stopIfTrue="1" operator="equal">
      <formula>"D"</formula>
    </cfRule>
    <cfRule type="cellIs" dxfId="3487" priority="2050" stopIfTrue="1" operator="equal">
      <formula>"C"</formula>
    </cfRule>
    <cfRule type="cellIs" dxfId="3486" priority="2051" stopIfTrue="1" operator="equal">
      <formula>"B"</formula>
    </cfRule>
    <cfRule type="cellIs" dxfId="3485" priority="2052" stopIfTrue="1" operator="equal">
      <formula>"D"</formula>
    </cfRule>
    <cfRule type="cellIs" dxfId="3484" priority="2053" stopIfTrue="1" operator="equal">
      <formula>"C"</formula>
    </cfRule>
    <cfRule type="cellIs" dxfId="3483" priority="2054" stopIfTrue="1" operator="equal">
      <formula>"B"</formula>
    </cfRule>
    <cfRule type="cellIs" dxfId="3482" priority="2055" stopIfTrue="1" operator="equal">
      <formula>"D"</formula>
    </cfRule>
    <cfRule type="cellIs" dxfId="3481" priority="2056" stopIfTrue="1" operator="equal">
      <formula>"C"</formula>
    </cfRule>
    <cfRule type="cellIs" dxfId="3480" priority="2057" stopIfTrue="1" operator="equal">
      <formula>"B"</formula>
    </cfRule>
    <cfRule type="cellIs" dxfId="3479" priority="2058" stopIfTrue="1" operator="equal">
      <formula>"D"</formula>
    </cfRule>
    <cfRule type="cellIs" dxfId="3478" priority="2059" stopIfTrue="1" operator="equal">
      <formula>"C"</formula>
    </cfRule>
    <cfRule type="cellIs" dxfId="3477" priority="2060" stopIfTrue="1" operator="equal">
      <formula>"B"</formula>
    </cfRule>
    <cfRule type="cellIs" dxfId="3476" priority="2061" stopIfTrue="1" operator="equal">
      <formula>"D"</formula>
    </cfRule>
    <cfRule type="cellIs" dxfId="3475" priority="2062" stopIfTrue="1" operator="equal">
      <formula>"C"</formula>
    </cfRule>
    <cfRule type="cellIs" dxfId="3474" priority="2063" stopIfTrue="1" operator="equal">
      <formula>"B"</formula>
    </cfRule>
    <cfRule type="cellIs" dxfId="3473" priority="2064" stopIfTrue="1" operator="equal">
      <formula>"D"</formula>
    </cfRule>
    <cfRule type="cellIs" dxfId="3472" priority="2065" stopIfTrue="1" operator="equal">
      <formula>"C"</formula>
    </cfRule>
    <cfRule type="cellIs" dxfId="3471" priority="2066" stopIfTrue="1" operator="equal">
      <formula>"B"</formula>
    </cfRule>
    <cfRule type="cellIs" dxfId="3470" priority="2067" stopIfTrue="1" operator="equal">
      <formula>"D"</formula>
    </cfRule>
    <cfRule type="cellIs" dxfId="3469" priority="2068" stopIfTrue="1" operator="equal">
      <formula>"C"</formula>
    </cfRule>
    <cfRule type="cellIs" dxfId="3468" priority="2069" stopIfTrue="1" operator="equal">
      <formula>"B"</formula>
    </cfRule>
    <cfRule type="cellIs" dxfId="3467" priority="2070" stopIfTrue="1" operator="equal">
      <formula>"D"</formula>
    </cfRule>
    <cfRule type="cellIs" dxfId="3466" priority="2071" stopIfTrue="1" operator="equal">
      <formula>"C"</formula>
    </cfRule>
    <cfRule type="cellIs" dxfId="3465" priority="2072" stopIfTrue="1" operator="equal">
      <formula>"B"</formula>
    </cfRule>
    <cfRule type="cellIs" dxfId="3464" priority="2073" stopIfTrue="1" operator="equal">
      <formula>"D"</formula>
    </cfRule>
    <cfRule type="cellIs" dxfId="3463" priority="2074" stopIfTrue="1" operator="equal">
      <formula>"C"</formula>
    </cfRule>
    <cfRule type="cellIs" dxfId="3462" priority="2075" stopIfTrue="1" operator="equal">
      <formula>"B"</formula>
    </cfRule>
    <cfRule type="cellIs" dxfId="3461" priority="2076" stopIfTrue="1" operator="equal">
      <formula>"D"</formula>
    </cfRule>
    <cfRule type="cellIs" dxfId="3460" priority="2077" stopIfTrue="1" operator="equal">
      <formula>"C"</formula>
    </cfRule>
    <cfRule type="cellIs" dxfId="3459" priority="2078" stopIfTrue="1" operator="equal">
      <formula>"B"</formula>
    </cfRule>
    <cfRule type="cellIs" dxfId="3458" priority="2079" stopIfTrue="1" operator="equal">
      <formula>"D"</formula>
    </cfRule>
    <cfRule type="cellIs" dxfId="3457" priority="2080" stopIfTrue="1" operator="equal">
      <formula>"C"</formula>
    </cfRule>
    <cfRule type="cellIs" dxfId="3456" priority="2081" stopIfTrue="1" operator="equal">
      <formula>"B"</formula>
    </cfRule>
    <cfRule type="cellIs" dxfId="3455" priority="2082" stopIfTrue="1" operator="equal">
      <formula>"D"</formula>
    </cfRule>
    <cfRule type="cellIs" dxfId="3454" priority="2083" stopIfTrue="1" operator="equal">
      <formula>"C"</formula>
    </cfRule>
    <cfRule type="cellIs" dxfId="3453" priority="2084" stopIfTrue="1" operator="equal">
      <formula>"B"</formula>
    </cfRule>
    <cfRule type="cellIs" dxfId="3452" priority="2085" stopIfTrue="1" operator="equal">
      <formula>"D"</formula>
    </cfRule>
    <cfRule type="cellIs" dxfId="3451" priority="2086" stopIfTrue="1" operator="equal">
      <formula>"C"</formula>
    </cfRule>
    <cfRule type="cellIs" dxfId="3450" priority="2087" stopIfTrue="1" operator="equal">
      <formula>"B"</formula>
    </cfRule>
    <cfRule type="cellIs" dxfId="3449" priority="2358" stopIfTrue="1" operator="equal">
      <formula>"D"</formula>
    </cfRule>
    <cfRule type="cellIs" dxfId="3448" priority="2359" stopIfTrue="1" operator="equal">
      <formula>"C"</formula>
    </cfRule>
    <cfRule type="cellIs" dxfId="3447" priority="2360" stopIfTrue="1" operator="equal">
      <formula>"B"</formula>
    </cfRule>
    <cfRule type="cellIs" dxfId="3446" priority="2361" stopIfTrue="1" operator="equal">
      <formula>"D"</formula>
    </cfRule>
    <cfRule type="cellIs" dxfId="3445" priority="2362" stopIfTrue="1" operator="equal">
      <formula>"C"</formula>
    </cfRule>
    <cfRule type="cellIs" dxfId="3444" priority="2363" stopIfTrue="1" operator="equal">
      <formula>"B"</formula>
    </cfRule>
    <cfRule type="cellIs" dxfId="3443" priority="2364" stopIfTrue="1" operator="equal">
      <formula>"D"</formula>
    </cfRule>
    <cfRule type="cellIs" dxfId="3442" priority="2365" stopIfTrue="1" operator="equal">
      <formula>"C"</formula>
    </cfRule>
    <cfRule type="cellIs" dxfId="3441" priority="2366" stopIfTrue="1" operator="equal">
      <formula>"B"</formula>
    </cfRule>
    <cfRule type="cellIs" dxfId="3440" priority="2367" stopIfTrue="1" operator="equal">
      <formula>"D"</formula>
    </cfRule>
    <cfRule type="cellIs" dxfId="3439" priority="2368" stopIfTrue="1" operator="equal">
      <formula>"C"</formula>
    </cfRule>
    <cfRule type="cellIs" dxfId="3438" priority="2369" stopIfTrue="1" operator="equal">
      <formula>"B"</formula>
    </cfRule>
    <cfRule type="cellIs" dxfId="3437" priority="2370" stopIfTrue="1" operator="equal">
      <formula>"D"</formula>
    </cfRule>
    <cfRule type="cellIs" dxfId="3436" priority="2371" stopIfTrue="1" operator="equal">
      <formula>"C"</formula>
    </cfRule>
    <cfRule type="cellIs" dxfId="3435" priority="2372" stopIfTrue="1" operator="equal">
      <formula>"B"</formula>
    </cfRule>
    <cfRule type="cellIs" dxfId="3434" priority="2373" stopIfTrue="1" operator="equal">
      <formula>"D"</formula>
    </cfRule>
    <cfRule type="cellIs" dxfId="3433" priority="2374" stopIfTrue="1" operator="equal">
      <formula>"C"</formula>
    </cfRule>
    <cfRule type="cellIs" dxfId="3432" priority="2375" stopIfTrue="1" operator="equal">
      <formula>"B"</formula>
    </cfRule>
    <cfRule type="cellIs" dxfId="3431" priority="2376" stopIfTrue="1" operator="equal">
      <formula>"D"</formula>
    </cfRule>
    <cfRule type="cellIs" dxfId="3430" priority="2377" stopIfTrue="1" operator="equal">
      <formula>"C"</formula>
    </cfRule>
    <cfRule type="cellIs" dxfId="3429" priority="2378" stopIfTrue="1" operator="equal">
      <formula>"B"</formula>
    </cfRule>
    <cfRule type="cellIs" dxfId="3428" priority="2379" stopIfTrue="1" operator="equal">
      <formula>"D"</formula>
    </cfRule>
    <cfRule type="cellIs" dxfId="3427" priority="2380" stopIfTrue="1" operator="equal">
      <formula>"C"</formula>
    </cfRule>
    <cfRule type="cellIs" dxfId="3426" priority="2381" stopIfTrue="1" operator="equal">
      <formula>"B"</formula>
    </cfRule>
    <cfRule type="cellIs" dxfId="3425" priority="2382" stopIfTrue="1" operator="equal">
      <formula>"D"</formula>
    </cfRule>
    <cfRule type="cellIs" dxfId="3424" priority="2383" stopIfTrue="1" operator="equal">
      <formula>"C"</formula>
    </cfRule>
    <cfRule type="cellIs" dxfId="3423" priority="2384" stopIfTrue="1" operator="equal">
      <formula>"B"</formula>
    </cfRule>
    <cfRule type="cellIs" dxfId="3422" priority="2385" stopIfTrue="1" operator="equal">
      <formula>"D"</formula>
    </cfRule>
    <cfRule type="cellIs" dxfId="3421" priority="2386" stopIfTrue="1" operator="equal">
      <formula>"C"</formula>
    </cfRule>
    <cfRule type="cellIs" dxfId="3420" priority="2387" stopIfTrue="1" operator="equal">
      <formula>"B"</formula>
    </cfRule>
    <cfRule type="cellIs" dxfId="3419" priority="2388" stopIfTrue="1" operator="equal">
      <formula>"D"</formula>
    </cfRule>
    <cfRule type="cellIs" dxfId="3418" priority="2389" stopIfTrue="1" operator="equal">
      <formula>"C"</formula>
    </cfRule>
    <cfRule type="cellIs" dxfId="3417" priority="2390" stopIfTrue="1" operator="equal">
      <formula>"B"</formula>
    </cfRule>
    <cfRule type="cellIs" dxfId="3416" priority="2391" stopIfTrue="1" operator="equal">
      <formula>"D"</formula>
    </cfRule>
    <cfRule type="cellIs" dxfId="3415" priority="2392" stopIfTrue="1" operator="equal">
      <formula>"C"</formula>
    </cfRule>
    <cfRule type="cellIs" dxfId="3414" priority="2393" stopIfTrue="1" operator="equal">
      <formula>"B"</formula>
    </cfRule>
    <cfRule type="cellIs" dxfId="3413" priority="2394" stopIfTrue="1" operator="equal">
      <formula>"D"</formula>
    </cfRule>
    <cfRule type="cellIs" dxfId="3412" priority="2395" stopIfTrue="1" operator="equal">
      <formula>"C"</formula>
    </cfRule>
    <cfRule type="cellIs" dxfId="3411" priority="2396" stopIfTrue="1" operator="equal">
      <formula>"B"</formula>
    </cfRule>
    <cfRule type="cellIs" dxfId="3410" priority="2397" stopIfTrue="1" operator="equal">
      <formula>"D"</formula>
    </cfRule>
    <cfRule type="cellIs" dxfId="3409" priority="2398" stopIfTrue="1" operator="equal">
      <formula>"C"</formula>
    </cfRule>
    <cfRule type="cellIs" dxfId="3408" priority="2399" stopIfTrue="1" operator="equal">
      <formula>"B"</formula>
    </cfRule>
    <cfRule type="cellIs" dxfId="3407" priority="2400" stopIfTrue="1" operator="equal">
      <formula>"D"</formula>
    </cfRule>
    <cfRule type="cellIs" dxfId="3406" priority="2401" stopIfTrue="1" operator="equal">
      <formula>"C"</formula>
    </cfRule>
    <cfRule type="cellIs" dxfId="3405" priority="2402" stopIfTrue="1" operator="equal">
      <formula>"B"</formula>
    </cfRule>
    <cfRule type="cellIs" dxfId="3404" priority="2403" stopIfTrue="1" operator="equal">
      <formula>"D"</formula>
    </cfRule>
    <cfRule type="cellIs" dxfId="3403" priority="2404" stopIfTrue="1" operator="equal">
      <formula>"C"</formula>
    </cfRule>
    <cfRule type="cellIs" dxfId="3402" priority="2405" stopIfTrue="1" operator="equal">
      <formula>"B"</formula>
    </cfRule>
    <cfRule type="cellIs" dxfId="3401" priority="2406" stopIfTrue="1" operator="equal">
      <formula>"D"</formula>
    </cfRule>
    <cfRule type="cellIs" dxfId="3400" priority="2407" stopIfTrue="1" operator="equal">
      <formula>"C"</formula>
    </cfRule>
    <cfRule type="cellIs" dxfId="3399" priority="2408" stopIfTrue="1" operator="equal">
      <formula>"B"</formula>
    </cfRule>
    <cfRule type="cellIs" dxfId="3398" priority="2409" stopIfTrue="1" operator="equal">
      <formula>"D"</formula>
    </cfRule>
    <cfRule type="cellIs" dxfId="3397" priority="2410" stopIfTrue="1" operator="equal">
      <formula>"C"</formula>
    </cfRule>
    <cfRule type="cellIs" dxfId="3396" priority="2411" stopIfTrue="1" operator="equal">
      <formula>"B"</formula>
    </cfRule>
    <cfRule type="cellIs" dxfId="3395" priority="2412" stopIfTrue="1" operator="equal">
      <formula>"D"</formula>
    </cfRule>
    <cfRule type="cellIs" dxfId="3394" priority="2413" stopIfTrue="1" operator="equal">
      <formula>"C"</formula>
    </cfRule>
    <cfRule type="cellIs" dxfId="3393" priority="2414" stopIfTrue="1" operator="equal">
      <formula>"B"</formula>
    </cfRule>
    <cfRule type="cellIs" dxfId="3392" priority="2415" stopIfTrue="1" operator="equal">
      <formula>"D"</formula>
    </cfRule>
    <cfRule type="cellIs" dxfId="3391" priority="2416" stopIfTrue="1" operator="equal">
      <formula>"C"</formula>
    </cfRule>
    <cfRule type="cellIs" dxfId="3390" priority="2417" stopIfTrue="1" operator="equal">
      <formula>"B"</formula>
    </cfRule>
    <cfRule type="cellIs" dxfId="3389" priority="2418" stopIfTrue="1" operator="equal">
      <formula>"D"</formula>
    </cfRule>
    <cfRule type="cellIs" dxfId="3388" priority="2419" stopIfTrue="1" operator="equal">
      <formula>"C"</formula>
    </cfRule>
    <cfRule type="cellIs" dxfId="3387" priority="2420" stopIfTrue="1" operator="equal">
      <formula>"B"</formula>
    </cfRule>
    <cfRule type="cellIs" dxfId="3386" priority="2421" stopIfTrue="1" operator="equal">
      <formula>"D"</formula>
    </cfRule>
    <cfRule type="cellIs" dxfId="3385" priority="2422" stopIfTrue="1" operator="equal">
      <formula>"C"</formula>
    </cfRule>
    <cfRule type="cellIs" dxfId="3384" priority="2423" stopIfTrue="1" operator="equal">
      <formula>"B"</formula>
    </cfRule>
    <cfRule type="cellIs" dxfId="3383" priority="2424" stopIfTrue="1" operator="equal">
      <formula>"D"</formula>
    </cfRule>
    <cfRule type="cellIs" dxfId="3382" priority="2425" stopIfTrue="1" operator="equal">
      <formula>"C"</formula>
    </cfRule>
    <cfRule type="cellIs" dxfId="3381" priority="2426" stopIfTrue="1" operator="equal">
      <formula>"B"</formula>
    </cfRule>
    <cfRule type="cellIs" dxfId="3380" priority="2427" stopIfTrue="1" operator="equal">
      <formula>"D"</formula>
    </cfRule>
    <cfRule type="cellIs" dxfId="3379" priority="2428" stopIfTrue="1" operator="equal">
      <formula>"C"</formula>
    </cfRule>
    <cfRule type="cellIs" dxfId="3378" priority="2429" stopIfTrue="1" operator="equal">
      <formula>"B"</formula>
    </cfRule>
    <cfRule type="cellIs" dxfId="3377" priority="2430" stopIfTrue="1" operator="equal">
      <formula>"D"</formula>
    </cfRule>
    <cfRule type="cellIs" dxfId="3376" priority="2431" stopIfTrue="1" operator="equal">
      <formula>"C"</formula>
    </cfRule>
    <cfRule type="cellIs" dxfId="3375" priority="2432" stopIfTrue="1" operator="equal">
      <formula>"B"</formula>
    </cfRule>
    <cfRule type="cellIs" dxfId="3374" priority="2433" stopIfTrue="1" operator="equal">
      <formula>"D"</formula>
    </cfRule>
    <cfRule type="cellIs" dxfId="3373" priority="2434" stopIfTrue="1" operator="equal">
      <formula>"C"</formula>
    </cfRule>
    <cfRule type="cellIs" dxfId="3372" priority="2435" stopIfTrue="1" operator="equal">
      <formula>"B"</formula>
    </cfRule>
    <cfRule type="cellIs" dxfId="3371" priority="2436" stopIfTrue="1" operator="equal">
      <formula>"D"</formula>
    </cfRule>
    <cfRule type="cellIs" dxfId="3370" priority="2088" stopIfTrue="1" operator="equal">
      <formula>"D"</formula>
    </cfRule>
    <cfRule type="cellIs" dxfId="3369" priority="2438" stopIfTrue="1" operator="equal">
      <formula>"B"</formula>
    </cfRule>
    <cfRule type="cellIs" dxfId="3368" priority="2439" stopIfTrue="1" operator="equal">
      <formula>"D"</formula>
    </cfRule>
  </conditionalFormatting>
  <conditionalFormatting sqref="H86:H87 H84">
    <cfRule type="cellIs" dxfId="3367" priority="6213" stopIfTrue="1" operator="equal">
      <formula>"D"</formula>
    </cfRule>
    <cfRule type="cellIs" dxfId="3366" priority="6212" stopIfTrue="1" operator="equal">
      <formula>"B"</formula>
    </cfRule>
    <cfRule type="cellIs" dxfId="3365" priority="6210" stopIfTrue="1" operator="equal">
      <formula>"D"</formula>
    </cfRule>
    <cfRule type="cellIs" dxfId="3364" priority="6209" stopIfTrue="1" operator="equal">
      <formula>"B"</formula>
    </cfRule>
    <cfRule type="cellIs" dxfId="3363" priority="6207" stopIfTrue="1" operator="equal">
      <formula>"D"</formula>
    </cfRule>
    <cfRule type="cellIs" dxfId="3362" priority="6206" stopIfTrue="1" operator="equal">
      <formula>"B"</formula>
    </cfRule>
    <cfRule type="cellIs" dxfId="3361" priority="6204" stopIfTrue="1" operator="equal">
      <formula>"D"</formula>
    </cfRule>
    <cfRule type="cellIs" dxfId="3360" priority="6203" stopIfTrue="1" operator="equal">
      <formula>"B"</formula>
    </cfRule>
    <cfRule type="cellIs" dxfId="3359" priority="6201" stopIfTrue="1" operator="equal">
      <formula>"D"</formula>
    </cfRule>
    <cfRule type="cellIs" dxfId="3358" priority="6200" stopIfTrue="1" operator="equal">
      <formula>"B"</formula>
    </cfRule>
    <cfRule type="cellIs" dxfId="3357" priority="6239" stopIfTrue="1" operator="equal">
      <formula>"B"</formula>
    </cfRule>
    <cfRule type="cellIs" dxfId="3356" priority="6267" stopIfTrue="1" operator="equal">
      <formula>"D"</formula>
    </cfRule>
    <cfRule type="cellIs" dxfId="3355" priority="6266" stopIfTrue="1" operator="equal">
      <formula>"B"</formula>
    </cfRule>
    <cfRule type="cellIs" dxfId="3354" priority="6264" stopIfTrue="1" operator="equal">
      <formula>"D"</formula>
    </cfRule>
    <cfRule type="cellIs" dxfId="3353" priority="6263" stopIfTrue="1" operator="equal">
      <formula>"B"</formula>
    </cfRule>
    <cfRule type="cellIs" dxfId="3352" priority="6261" stopIfTrue="1" operator="equal">
      <formula>"D"</formula>
    </cfRule>
    <cfRule type="cellIs" dxfId="3351" priority="6260" stopIfTrue="1" operator="equal">
      <formula>"B"</formula>
    </cfRule>
    <cfRule type="cellIs" dxfId="3350" priority="6258" stopIfTrue="1" operator="equal">
      <formula>"D"</formula>
    </cfRule>
    <cfRule type="cellIs" dxfId="3349" priority="6257" stopIfTrue="1" operator="equal">
      <formula>"B"</formula>
    </cfRule>
    <cfRule type="cellIs" dxfId="3348" priority="6255" stopIfTrue="1" operator="equal">
      <formula>"D"</formula>
    </cfRule>
    <cfRule type="cellIs" dxfId="3347" priority="6254" stopIfTrue="1" operator="equal">
      <formula>"B"</formula>
    </cfRule>
    <cfRule type="cellIs" dxfId="3346" priority="6252" stopIfTrue="1" operator="equal">
      <formula>"D"</formula>
    </cfRule>
    <cfRule type="cellIs" dxfId="3345" priority="6251" stopIfTrue="1" operator="equal">
      <formula>"B"</formula>
    </cfRule>
    <cfRule type="cellIs" dxfId="3344" priority="6249" stopIfTrue="1" operator="equal">
      <formula>"D"</formula>
    </cfRule>
    <cfRule type="cellIs" dxfId="3343" priority="6248" stopIfTrue="1" operator="equal">
      <formula>"B"</formula>
    </cfRule>
    <cfRule type="cellIs" dxfId="3342" priority="6246" stopIfTrue="1" operator="equal">
      <formula>"D"</formula>
    </cfRule>
    <cfRule type="cellIs" dxfId="3341" priority="6245" stopIfTrue="1" operator="equal">
      <formula>"B"</formula>
    </cfRule>
    <cfRule type="cellIs" dxfId="3340" priority="6243" stopIfTrue="1" operator="equal">
      <formula>"D"</formula>
    </cfRule>
    <cfRule type="cellIs" dxfId="3339" priority="6242" stopIfTrue="1" operator="equal">
      <formula>"B"</formula>
    </cfRule>
    <cfRule type="cellIs" dxfId="3338" priority="6240" stopIfTrue="1" operator="equal">
      <formula>"D"</formula>
    </cfRule>
    <cfRule type="cellIs" dxfId="3337" priority="6222" stopIfTrue="1" operator="equal">
      <formula>"D"</formula>
    </cfRule>
    <cfRule type="cellIs" dxfId="3336" priority="6237" stopIfTrue="1" operator="equal">
      <formula>"D"</formula>
    </cfRule>
    <cfRule type="cellIs" dxfId="3335" priority="6236" stopIfTrue="1" operator="equal">
      <formula>"B"</formula>
    </cfRule>
    <cfRule type="cellIs" dxfId="3334" priority="6234" stopIfTrue="1" operator="equal">
      <formula>"D"</formula>
    </cfRule>
    <cfRule type="cellIs" dxfId="3333" priority="6233" stopIfTrue="1" operator="equal">
      <formula>"B"</formula>
    </cfRule>
    <cfRule type="cellIs" dxfId="3332" priority="6231" stopIfTrue="1" operator="equal">
      <formula>"D"</formula>
    </cfRule>
    <cfRule type="cellIs" dxfId="3331" priority="6230" stopIfTrue="1" operator="equal">
      <formula>"B"</formula>
    </cfRule>
    <cfRule type="cellIs" dxfId="3330" priority="6228" stopIfTrue="1" operator="equal">
      <formula>"D"</formula>
    </cfRule>
    <cfRule type="cellIs" dxfId="3329" priority="6227" stopIfTrue="1" operator="equal">
      <formula>"B"</formula>
    </cfRule>
    <cfRule type="cellIs" dxfId="3328" priority="6225" stopIfTrue="1" operator="equal">
      <formula>"D"</formula>
    </cfRule>
    <cfRule type="cellIs" dxfId="3327" priority="6224" stopIfTrue="1" operator="equal">
      <formula>"B"</formula>
    </cfRule>
    <cfRule type="cellIs" dxfId="3326" priority="6221" stopIfTrue="1" operator="equal">
      <formula>"B"</formula>
    </cfRule>
    <cfRule type="cellIs" dxfId="3325" priority="6219" stopIfTrue="1" operator="equal">
      <formula>"D"</formula>
    </cfRule>
    <cfRule type="cellIs" dxfId="3324" priority="6218" stopIfTrue="1" operator="equal">
      <formula>"B"</formula>
    </cfRule>
    <cfRule type="cellIs" dxfId="3323" priority="6216" stopIfTrue="1" operator="equal">
      <formula>"D"</formula>
    </cfRule>
    <cfRule type="cellIs" dxfId="3322" priority="6215" stopIfTrue="1" operator="equal">
      <formula>"B"</formula>
    </cfRule>
  </conditionalFormatting>
  <conditionalFormatting sqref="H86:H88 H90:H102 H105:H106 H109:H111 H113:H146">
    <cfRule type="cellIs" dxfId="3321" priority="6193" stopIfTrue="1" operator="equal">
      <formula>"C"</formula>
    </cfRule>
  </conditionalFormatting>
  <conditionalFormatting sqref="H86:H88 H90:H102 H109:H111 H105:H106 H84 H113:H146">
    <cfRule type="cellIs" dxfId="3320" priority="6270" stopIfTrue="1" operator="equal">
      <formula>"D"</formula>
    </cfRule>
    <cfRule type="cellIs" dxfId="3319" priority="6269" stopIfTrue="1" operator="equal">
      <formula>"B"</formula>
    </cfRule>
    <cfRule type="cellIs" dxfId="3318" priority="6195" stopIfTrue="1" operator="equal">
      <formula>"D"</formula>
    </cfRule>
    <cfRule type="cellIs" dxfId="3317" priority="6194" stopIfTrue="1" operator="equal">
      <formula>"B"</formula>
    </cfRule>
  </conditionalFormatting>
  <conditionalFormatting sqref="H88 H90:H102 H105:H106 H109:H111 H113:H146">
    <cfRule type="cellIs" dxfId="3316" priority="6130" stopIfTrue="1" operator="equal">
      <formula>"C"</formula>
    </cfRule>
    <cfRule type="cellIs" dxfId="3315" priority="6181" stopIfTrue="1" operator="equal">
      <formula>"C"</formula>
    </cfRule>
    <cfRule type="cellIs" dxfId="3314" priority="6190" stopIfTrue="1" operator="equal">
      <formula>"C"</formula>
    </cfRule>
    <cfRule type="cellIs" dxfId="3313" priority="6169" stopIfTrue="1" operator="equal">
      <formula>"C"</formula>
    </cfRule>
    <cfRule type="cellIs" dxfId="3312" priority="6163" stopIfTrue="1" operator="equal">
      <formula>"C"</formula>
    </cfRule>
    <cfRule type="cellIs" dxfId="3311" priority="6187" stopIfTrue="1" operator="equal">
      <formula>"C"</formula>
    </cfRule>
    <cfRule type="cellIs" dxfId="3310" priority="6178" stopIfTrue="1" operator="equal">
      <formula>"C"</formula>
    </cfRule>
    <cfRule type="cellIs" dxfId="3309" priority="6172" stopIfTrue="1" operator="equal">
      <formula>"C"</formula>
    </cfRule>
    <cfRule type="cellIs" dxfId="3308" priority="6184" stopIfTrue="1" operator="equal">
      <formula>"C"</formula>
    </cfRule>
    <cfRule type="cellIs" dxfId="3307" priority="6160" stopIfTrue="1" operator="equal">
      <formula>"C"</formula>
    </cfRule>
    <cfRule type="cellIs" dxfId="3306" priority="6166" stopIfTrue="1" operator="equal">
      <formula>"C"</formula>
    </cfRule>
    <cfRule type="cellIs" dxfId="3305" priority="6175" stopIfTrue="1" operator="equal">
      <formula>"C"</formula>
    </cfRule>
    <cfRule type="cellIs" dxfId="3304" priority="6157" stopIfTrue="1" operator="equal">
      <formula>"C"</formula>
    </cfRule>
    <cfRule type="cellIs" dxfId="3303" priority="6154" stopIfTrue="1" operator="equal">
      <formula>"C"</formula>
    </cfRule>
    <cfRule type="cellIs" dxfId="3302" priority="6151" stopIfTrue="1" operator="equal">
      <formula>"C"</formula>
    </cfRule>
    <cfRule type="cellIs" dxfId="3301" priority="6148" stopIfTrue="1" operator="equal">
      <formula>"C"</formula>
    </cfRule>
    <cfRule type="cellIs" dxfId="3300" priority="6145" stopIfTrue="1" operator="equal">
      <formula>"C"</formula>
    </cfRule>
    <cfRule type="cellIs" dxfId="3299" priority="6142" stopIfTrue="1" operator="equal">
      <formula>"C"</formula>
    </cfRule>
    <cfRule type="cellIs" dxfId="3298" priority="6139" stopIfTrue="1" operator="equal">
      <formula>"C"</formula>
    </cfRule>
    <cfRule type="cellIs" dxfId="3297" priority="6136" stopIfTrue="1" operator="equal">
      <formula>"C"</formula>
    </cfRule>
    <cfRule type="cellIs" dxfId="3296" priority="6133" stopIfTrue="1" operator="equal">
      <formula>"C"</formula>
    </cfRule>
  </conditionalFormatting>
  <conditionalFormatting sqref="H88 H90:H102 H109:H111 H105:H106 H113:H146">
    <cfRule type="cellIs" dxfId="3295" priority="6173" stopIfTrue="1" operator="equal">
      <formula>"B"</formula>
    </cfRule>
    <cfRule type="cellIs" dxfId="3294" priority="6171" stopIfTrue="1" operator="equal">
      <formula>"D"</formula>
    </cfRule>
    <cfRule type="cellIs" dxfId="3293" priority="6170" stopIfTrue="1" operator="equal">
      <formula>"B"</formula>
    </cfRule>
    <cfRule type="cellIs" dxfId="3292" priority="6168" stopIfTrue="1" operator="equal">
      <formula>"D"</formula>
    </cfRule>
    <cfRule type="cellIs" dxfId="3291" priority="6167" stopIfTrue="1" operator="equal">
      <formula>"B"</formula>
    </cfRule>
    <cfRule type="cellIs" dxfId="3290" priority="6165" stopIfTrue="1" operator="equal">
      <formula>"D"</formula>
    </cfRule>
    <cfRule type="cellIs" dxfId="3289" priority="6164" stopIfTrue="1" operator="equal">
      <formula>"B"</formula>
    </cfRule>
    <cfRule type="cellIs" dxfId="3288" priority="6162" stopIfTrue="1" operator="equal">
      <formula>"D"</formula>
    </cfRule>
    <cfRule type="cellIs" dxfId="3287" priority="6161" stopIfTrue="1" operator="equal">
      <formula>"B"</formula>
    </cfRule>
    <cfRule type="cellIs" dxfId="3286" priority="6159" stopIfTrue="1" operator="equal">
      <formula>"D"</formula>
    </cfRule>
    <cfRule type="cellIs" dxfId="3285" priority="6158" stopIfTrue="1" operator="equal">
      <formula>"B"</formula>
    </cfRule>
    <cfRule type="cellIs" dxfId="3284" priority="6128" stopIfTrue="1" operator="equal">
      <formula>"B"</formula>
    </cfRule>
    <cfRule type="cellIs" dxfId="3283" priority="6156" stopIfTrue="1" operator="equal">
      <formula>"D"</formula>
    </cfRule>
    <cfRule type="cellIs" dxfId="3282" priority="6155" stopIfTrue="1" operator="equal">
      <formula>"B"</formula>
    </cfRule>
    <cfRule type="cellIs" dxfId="3281" priority="6183" stopIfTrue="1" operator="equal">
      <formula>"D"</formula>
    </cfRule>
    <cfRule type="cellIs" dxfId="3280" priority="6189" stopIfTrue="1" operator="equal">
      <formula>"D"</formula>
    </cfRule>
    <cfRule type="cellIs" dxfId="3279" priority="6153" stopIfTrue="1" operator="equal">
      <formula>"D"</formula>
    </cfRule>
    <cfRule type="cellIs" dxfId="3278" priority="6152" stopIfTrue="1" operator="equal">
      <formula>"B"</formula>
    </cfRule>
    <cfRule type="cellIs" dxfId="3277" priority="6188" stopIfTrue="1" operator="equal">
      <formula>"B"</formula>
    </cfRule>
    <cfRule type="cellIs" dxfId="3276" priority="6150" stopIfTrue="1" operator="equal">
      <formula>"D"</formula>
    </cfRule>
    <cfRule type="cellIs" dxfId="3275" priority="6149" stopIfTrue="1" operator="equal">
      <formula>"B"</formula>
    </cfRule>
    <cfRule type="cellIs" dxfId="3274" priority="6186" stopIfTrue="1" operator="equal">
      <formula>"D"</formula>
    </cfRule>
    <cfRule type="cellIs" dxfId="3273" priority="6147" stopIfTrue="1" operator="equal">
      <formula>"D"</formula>
    </cfRule>
    <cfRule type="cellIs" dxfId="3272" priority="6146" stopIfTrue="1" operator="equal">
      <formula>"B"</formula>
    </cfRule>
    <cfRule type="cellIs" dxfId="3271" priority="6185" stopIfTrue="1" operator="equal">
      <formula>"B"</formula>
    </cfRule>
    <cfRule type="cellIs" dxfId="3270" priority="6144" stopIfTrue="1" operator="equal">
      <formula>"D"</formula>
    </cfRule>
    <cfRule type="cellIs" dxfId="3269" priority="6143" stopIfTrue="1" operator="equal">
      <formula>"B"</formula>
    </cfRule>
    <cfRule type="cellIs" dxfId="3268" priority="6129" stopIfTrue="1" operator="equal">
      <formula>"D"</formula>
    </cfRule>
    <cfRule type="cellIs" dxfId="3267" priority="6182" stopIfTrue="1" operator="equal">
      <formula>"B"</formula>
    </cfRule>
    <cfRule type="cellIs" dxfId="3266" priority="6140" stopIfTrue="1" operator="equal">
      <formula>"B"</formula>
    </cfRule>
    <cfRule type="cellIs" dxfId="3265" priority="6131" stopIfTrue="1" operator="equal">
      <formula>"B"</formula>
    </cfRule>
    <cfRule type="cellIs" dxfId="3264" priority="6138" stopIfTrue="1" operator="equal">
      <formula>"D"</formula>
    </cfRule>
    <cfRule type="cellIs" dxfId="3263" priority="6180" stopIfTrue="1" operator="equal">
      <formula>"D"</formula>
    </cfRule>
    <cfRule type="cellIs" dxfId="3262" priority="6137" stopIfTrue="1" operator="equal">
      <formula>"B"</formula>
    </cfRule>
    <cfRule type="cellIs" dxfId="3261" priority="6179" stopIfTrue="1" operator="equal">
      <formula>"B"</formula>
    </cfRule>
    <cfRule type="cellIs" dxfId="3260" priority="6141" stopIfTrue="1" operator="equal">
      <formula>"D"</formula>
    </cfRule>
    <cfRule type="cellIs" dxfId="3259" priority="6135" stopIfTrue="1" operator="equal">
      <formula>"D"</formula>
    </cfRule>
    <cfRule type="cellIs" dxfId="3258" priority="6134" stopIfTrue="1" operator="equal">
      <formula>"B"</formula>
    </cfRule>
    <cfRule type="cellIs" dxfId="3257" priority="6177" stopIfTrue="1" operator="equal">
      <formula>"D"</formula>
    </cfRule>
    <cfRule type="cellIs" dxfId="3256" priority="6176" stopIfTrue="1" operator="equal">
      <formula>"B"</formula>
    </cfRule>
    <cfRule type="cellIs" dxfId="3255" priority="6132" stopIfTrue="1" operator="equal">
      <formula>"D"</formula>
    </cfRule>
    <cfRule type="cellIs" dxfId="3254" priority="6174" stopIfTrue="1" operator="equal">
      <formula>"D"</formula>
    </cfRule>
    <cfRule type="cellIs" dxfId="3253" priority="6192" stopIfTrue="1" operator="equal">
      <formula>"D"</formula>
    </cfRule>
    <cfRule type="cellIs" dxfId="3252" priority="6191" stopIfTrue="1" operator="equal">
      <formula>"B"</formula>
    </cfRule>
  </conditionalFormatting>
  <conditionalFormatting sqref="H88:H89 H91:H102 H105:H106">
    <cfRule type="cellIs" dxfId="3251" priority="5199" stopIfTrue="1" operator="equal">
      <formula>"D"</formula>
    </cfRule>
    <cfRule type="cellIs" dxfId="3250" priority="5198" stopIfTrue="1" operator="equal">
      <formula>"B"</formula>
    </cfRule>
  </conditionalFormatting>
  <conditionalFormatting sqref="H88:H89">
    <cfRule type="cellIs" dxfId="3249" priority="5197" stopIfTrue="1" operator="equal">
      <formula>"C"</formula>
    </cfRule>
  </conditionalFormatting>
  <conditionalFormatting sqref="H89">
    <cfRule type="cellIs" dxfId="3248" priority="5010" stopIfTrue="1" operator="equal">
      <formula>"D"</formula>
    </cfRule>
    <cfRule type="cellIs" dxfId="3247" priority="5160" stopIfTrue="1" operator="equal">
      <formula>"D"</formula>
    </cfRule>
    <cfRule type="cellIs" dxfId="3246" priority="5159" stopIfTrue="1" operator="equal">
      <formula>"B"</formula>
    </cfRule>
    <cfRule type="cellIs" dxfId="3245" priority="5158" stopIfTrue="1" operator="equal">
      <formula>"C"</formula>
    </cfRule>
    <cfRule type="cellIs" dxfId="3244" priority="5157" stopIfTrue="1" operator="equal">
      <formula>"D"</formula>
    </cfRule>
    <cfRule type="cellIs" dxfId="3243" priority="5156" stopIfTrue="1" operator="equal">
      <formula>"B"</formula>
    </cfRule>
    <cfRule type="cellIs" dxfId="3242" priority="5155" stopIfTrue="1" operator="equal">
      <formula>"C"</formula>
    </cfRule>
    <cfRule type="cellIs" dxfId="3241" priority="5154" stopIfTrue="1" operator="equal">
      <formula>"D"</formula>
    </cfRule>
    <cfRule type="cellIs" dxfId="3240" priority="5153" stopIfTrue="1" operator="equal">
      <formula>"B"</formula>
    </cfRule>
    <cfRule type="cellIs" dxfId="3239" priority="5152" stopIfTrue="1" operator="equal">
      <formula>"C"</formula>
    </cfRule>
    <cfRule type="cellIs" dxfId="3238" priority="5151" stopIfTrue="1" operator="equal">
      <formula>"D"</formula>
    </cfRule>
    <cfRule type="cellIs" dxfId="3237" priority="5150" stopIfTrue="1" operator="equal">
      <formula>"B"</formula>
    </cfRule>
    <cfRule type="cellIs" dxfId="3236" priority="5149" stopIfTrue="1" operator="equal">
      <formula>"C"</formula>
    </cfRule>
    <cfRule type="cellIs" dxfId="3235" priority="5148" stopIfTrue="1" operator="equal">
      <formula>"D"</formula>
    </cfRule>
    <cfRule type="cellIs" dxfId="3234" priority="5147" stopIfTrue="1" operator="equal">
      <formula>"B"</formula>
    </cfRule>
    <cfRule type="cellIs" dxfId="3233" priority="5146" stopIfTrue="1" operator="equal">
      <formula>"C"</formula>
    </cfRule>
    <cfRule type="cellIs" dxfId="3232" priority="5145" stopIfTrue="1" operator="equal">
      <formula>"D"</formula>
    </cfRule>
    <cfRule type="cellIs" dxfId="3231" priority="5144" stopIfTrue="1" operator="equal">
      <formula>"B"</formula>
    </cfRule>
    <cfRule type="cellIs" dxfId="3230" priority="5042" stopIfTrue="1" operator="equal">
      <formula>"B"</formula>
    </cfRule>
    <cfRule type="cellIs" dxfId="3229" priority="5041" stopIfTrue="1" operator="equal">
      <formula>"C"</formula>
    </cfRule>
    <cfRule type="cellIs" dxfId="3228" priority="5040" stopIfTrue="1" operator="equal">
      <formula>"D"</formula>
    </cfRule>
    <cfRule type="cellIs" dxfId="3227" priority="5039" stopIfTrue="1" operator="equal">
      <formula>"B"</formula>
    </cfRule>
    <cfRule type="cellIs" dxfId="3226" priority="5038" stopIfTrue="1" operator="equal">
      <formula>"C"</formula>
    </cfRule>
    <cfRule type="cellIs" dxfId="3225" priority="5037" stopIfTrue="1" operator="equal">
      <formula>"D"</formula>
    </cfRule>
    <cfRule type="cellIs" dxfId="3224" priority="5036" stopIfTrue="1" operator="equal">
      <formula>"B"</formula>
    </cfRule>
    <cfRule type="cellIs" dxfId="3223" priority="5035" stopIfTrue="1" operator="equal">
      <formula>"C"</formula>
    </cfRule>
    <cfRule type="cellIs" dxfId="3222" priority="5034" stopIfTrue="1" operator="equal">
      <formula>"D"</formula>
    </cfRule>
    <cfRule type="cellIs" dxfId="3221" priority="5033" stopIfTrue="1" operator="equal">
      <formula>"B"</formula>
    </cfRule>
    <cfRule type="cellIs" dxfId="3220" priority="5032" stopIfTrue="1" operator="equal">
      <formula>"C"</formula>
    </cfRule>
    <cfRule type="cellIs" dxfId="3219" priority="5031" stopIfTrue="1" operator="equal">
      <formula>"D"</formula>
    </cfRule>
    <cfRule type="cellIs" dxfId="3218" priority="5030" stopIfTrue="1" operator="equal">
      <formula>"B"</formula>
    </cfRule>
    <cfRule type="cellIs" dxfId="3217" priority="5029" stopIfTrue="1" operator="equal">
      <formula>"C"</formula>
    </cfRule>
    <cfRule type="cellIs" dxfId="3216" priority="5028" stopIfTrue="1" operator="equal">
      <formula>"D"</formula>
    </cfRule>
    <cfRule type="cellIs" dxfId="3215" priority="5027" stopIfTrue="1" operator="equal">
      <formula>"B"</formula>
    </cfRule>
    <cfRule type="cellIs" dxfId="3214" priority="5026" stopIfTrue="1" operator="equal">
      <formula>"C"</formula>
    </cfRule>
    <cfRule type="cellIs" dxfId="3213" priority="5025" stopIfTrue="1" operator="equal">
      <formula>"D"</formula>
    </cfRule>
    <cfRule type="cellIs" dxfId="3212" priority="5024" stopIfTrue="1" operator="equal">
      <formula>"B"</formula>
    </cfRule>
    <cfRule type="cellIs" dxfId="3211" priority="5022" stopIfTrue="1" operator="equal">
      <formula>"D"</formula>
    </cfRule>
    <cfRule type="cellIs" dxfId="3210" priority="5021" stopIfTrue="1" operator="equal">
      <formula>"B"</formula>
    </cfRule>
    <cfRule type="cellIs" dxfId="3209" priority="5020" stopIfTrue="1" operator="equal">
      <formula>"C"</formula>
    </cfRule>
    <cfRule type="cellIs" dxfId="3208" priority="5019" stopIfTrue="1" operator="equal">
      <formula>"D"</formula>
    </cfRule>
    <cfRule type="cellIs" dxfId="3207" priority="5018" stopIfTrue="1" operator="equal">
      <formula>"B"</formula>
    </cfRule>
    <cfRule type="cellIs" dxfId="3206" priority="5017" stopIfTrue="1" operator="equal">
      <formula>"C"</formula>
    </cfRule>
    <cfRule type="cellIs" dxfId="3205" priority="5016" stopIfTrue="1" operator="equal">
      <formula>"D"</formula>
    </cfRule>
    <cfRule type="cellIs" dxfId="3204" priority="5015" stopIfTrue="1" operator="equal">
      <formula>"B"</formula>
    </cfRule>
    <cfRule type="cellIs" dxfId="3203" priority="5014" stopIfTrue="1" operator="equal">
      <formula>"C"</formula>
    </cfRule>
    <cfRule type="cellIs" dxfId="3202" priority="5013" stopIfTrue="1" operator="equal">
      <formula>"D"</formula>
    </cfRule>
    <cfRule type="cellIs" dxfId="3201" priority="5012" stopIfTrue="1" operator="equal">
      <formula>"B"</formula>
    </cfRule>
    <cfRule type="cellIs" dxfId="3200" priority="5011" stopIfTrue="1" operator="equal">
      <formula>"C"</formula>
    </cfRule>
    <cfRule type="cellIs" dxfId="3199" priority="5191" stopIfTrue="1" operator="equal">
      <formula>"C"</formula>
    </cfRule>
    <cfRule type="cellIs" dxfId="3198" priority="5162" stopIfTrue="1" operator="equal">
      <formula>"B"</formula>
    </cfRule>
    <cfRule type="cellIs" dxfId="3197" priority="5196" stopIfTrue="1" operator="equal">
      <formula>"D"</formula>
    </cfRule>
    <cfRule type="cellIs" dxfId="3196" priority="5188" stopIfTrue="1" operator="equal">
      <formula>"C"</formula>
    </cfRule>
    <cfRule type="cellIs" dxfId="3195" priority="5192" stopIfTrue="1" operator="equal">
      <formula>"B"</formula>
    </cfRule>
    <cfRule type="cellIs" dxfId="3194" priority="5190" stopIfTrue="1" operator="equal">
      <formula>"D"</formula>
    </cfRule>
    <cfRule type="cellIs" dxfId="3193" priority="5193" stopIfTrue="1" operator="equal">
      <formula>"D"</formula>
    </cfRule>
    <cfRule type="cellIs" dxfId="3192" priority="5189" stopIfTrue="1" operator="equal">
      <formula>"B"</formula>
    </cfRule>
    <cfRule type="cellIs" dxfId="3191" priority="5194" stopIfTrue="1" operator="equal">
      <formula>"C"</formula>
    </cfRule>
    <cfRule type="cellIs" dxfId="3190" priority="5161" stopIfTrue="1" operator="equal">
      <formula>"C"</formula>
    </cfRule>
    <cfRule type="cellIs" dxfId="3189" priority="5023" stopIfTrue="1" operator="equal">
      <formula>"C"</formula>
    </cfRule>
    <cfRule type="cellIs" dxfId="3188" priority="5143" stopIfTrue="1" operator="equal">
      <formula>"C"</formula>
    </cfRule>
    <cfRule type="cellIs" dxfId="3187" priority="5195" stopIfTrue="1" operator="equal">
      <formula>"B"</formula>
    </cfRule>
    <cfRule type="cellIs" dxfId="3186" priority="4949" stopIfTrue="1" operator="equal">
      <formula>"B"</formula>
    </cfRule>
    <cfRule type="cellIs" dxfId="3185" priority="4950" stopIfTrue="1" operator="equal">
      <formula>"D"</formula>
    </cfRule>
    <cfRule type="cellIs" dxfId="3184" priority="4951" stopIfTrue="1" operator="equal">
      <formula>"C"</formula>
    </cfRule>
    <cfRule type="cellIs" dxfId="3183" priority="4952" stopIfTrue="1" operator="equal">
      <formula>"B"</formula>
    </cfRule>
    <cfRule type="cellIs" dxfId="3182" priority="4953" stopIfTrue="1" operator="equal">
      <formula>"D"</formula>
    </cfRule>
    <cfRule type="cellIs" dxfId="3181" priority="4954" stopIfTrue="1" operator="equal">
      <formula>"C"</formula>
    </cfRule>
    <cfRule type="cellIs" dxfId="3180" priority="4955" stopIfTrue="1" operator="equal">
      <formula>"B"</formula>
    </cfRule>
    <cfRule type="cellIs" dxfId="3179" priority="4956" stopIfTrue="1" operator="equal">
      <formula>"D"</formula>
    </cfRule>
    <cfRule type="cellIs" dxfId="3178" priority="4957" stopIfTrue="1" operator="equal">
      <formula>"C"</formula>
    </cfRule>
    <cfRule type="cellIs" dxfId="3177" priority="4958" stopIfTrue="1" operator="equal">
      <formula>"B"</formula>
    </cfRule>
    <cfRule type="cellIs" dxfId="3176" priority="4959" stopIfTrue="1" operator="equal">
      <formula>"D"</formula>
    </cfRule>
    <cfRule type="cellIs" dxfId="3175" priority="4960" stopIfTrue="1" operator="equal">
      <formula>"C"</formula>
    </cfRule>
    <cfRule type="cellIs" dxfId="3174" priority="4961" stopIfTrue="1" operator="equal">
      <formula>"B"</formula>
    </cfRule>
    <cfRule type="cellIs" dxfId="3173" priority="4962" stopIfTrue="1" operator="equal">
      <formula>"D"</formula>
    </cfRule>
    <cfRule type="cellIs" dxfId="3172" priority="4963" stopIfTrue="1" operator="equal">
      <formula>"C"</formula>
    </cfRule>
    <cfRule type="cellIs" dxfId="3171" priority="4964" stopIfTrue="1" operator="equal">
      <formula>"B"</formula>
    </cfRule>
    <cfRule type="cellIs" dxfId="3170" priority="4965" stopIfTrue="1" operator="equal">
      <formula>"D"</formula>
    </cfRule>
    <cfRule type="cellIs" dxfId="3169" priority="4966" stopIfTrue="1" operator="equal">
      <formula>"C"</formula>
    </cfRule>
    <cfRule type="cellIs" dxfId="3168" priority="4967" stopIfTrue="1" operator="equal">
      <formula>"B"</formula>
    </cfRule>
    <cfRule type="cellIs" dxfId="3167" priority="4968" stopIfTrue="1" operator="equal">
      <formula>"D"</formula>
    </cfRule>
    <cfRule type="cellIs" dxfId="3166" priority="4969" stopIfTrue="1" operator="equal">
      <formula>"C"</formula>
    </cfRule>
    <cfRule type="cellIs" dxfId="3165" priority="4970" stopIfTrue="1" operator="equal">
      <formula>"B"</formula>
    </cfRule>
    <cfRule type="cellIs" dxfId="3164" priority="4971" stopIfTrue="1" operator="equal">
      <formula>"D"</formula>
    </cfRule>
    <cfRule type="cellIs" dxfId="3163" priority="4972" stopIfTrue="1" operator="equal">
      <formula>"C"</formula>
    </cfRule>
    <cfRule type="cellIs" dxfId="3162" priority="4973" stopIfTrue="1" operator="equal">
      <formula>"B"</formula>
    </cfRule>
    <cfRule type="cellIs" dxfId="3161" priority="4974" stopIfTrue="1" operator="equal">
      <formula>"D"</formula>
    </cfRule>
    <cfRule type="cellIs" dxfId="3160" priority="4975" stopIfTrue="1" operator="equal">
      <formula>"C"</formula>
    </cfRule>
    <cfRule type="cellIs" dxfId="3159" priority="4976" stopIfTrue="1" operator="equal">
      <formula>"B"</formula>
    </cfRule>
    <cfRule type="cellIs" dxfId="3158" priority="4977" stopIfTrue="1" operator="equal">
      <formula>"D"</formula>
    </cfRule>
    <cfRule type="cellIs" dxfId="3157" priority="4978" stopIfTrue="1" operator="equal">
      <formula>"C"</formula>
    </cfRule>
    <cfRule type="cellIs" dxfId="3156" priority="4979" stopIfTrue="1" operator="equal">
      <formula>"B"</formula>
    </cfRule>
    <cfRule type="cellIs" dxfId="3155" priority="4980" stopIfTrue="1" operator="equal">
      <formula>"D"</formula>
    </cfRule>
    <cfRule type="cellIs" dxfId="3154" priority="4981" stopIfTrue="1" operator="equal">
      <formula>"C"</formula>
    </cfRule>
    <cfRule type="cellIs" dxfId="3153" priority="4982" stopIfTrue="1" operator="equal">
      <formula>"B"</formula>
    </cfRule>
    <cfRule type="cellIs" dxfId="3152" priority="4983" stopIfTrue="1" operator="equal">
      <formula>"D"</formula>
    </cfRule>
    <cfRule type="cellIs" dxfId="3151" priority="4984" stopIfTrue="1" operator="equal">
      <formula>"C"</formula>
    </cfRule>
    <cfRule type="cellIs" dxfId="3150" priority="4985" stopIfTrue="1" operator="equal">
      <formula>"B"</formula>
    </cfRule>
    <cfRule type="cellIs" dxfId="3149" priority="4986" stopIfTrue="1" operator="equal">
      <formula>"D"</formula>
    </cfRule>
    <cfRule type="cellIs" dxfId="3148" priority="4987" stopIfTrue="1" operator="equal">
      <formula>"C"</formula>
    </cfRule>
    <cfRule type="cellIs" dxfId="3147" priority="4988" stopIfTrue="1" operator="equal">
      <formula>"B"</formula>
    </cfRule>
    <cfRule type="cellIs" dxfId="3146" priority="4989" stopIfTrue="1" operator="equal">
      <formula>"D"</formula>
    </cfRule>
    <cfRule type="cellIs" dxfId="3145" priority="4990" stopIfTrue="1" operator="equal">
      <formula>"C"</formula>
    </cfRule>
    <cfRule type="cellIs" dxfId="3144" priority="4991" stopIfTrue="1" operator="equal">
      <formula>"B"</formula>
    </cfRule>
    <cfRule type="cellIs" dxfId="3143" priority="4992" stopIfTrue="1" operator="equal">
      <formula>"D"</formula>
    </cfRule>
    <cfRule type="cellIs" dxfId="3142" priority="4993" stopIfTrue="1" operator="equal">
      <formula>"C"</formula>
    </cfRule>
    <cfRule type="cellIs" dxfId="3141" priority="4994" stopIfTrue="1" operator="equal">
      <formula>"B"</formula>
    </cfRule>
    <cfRule type="cellIs" dxfId="3140" priority="4995" stopIfTrue="1" operator="equal">
      <formula>"D"</formula>
    </cfRule>
    <cfRule type="cellIs" dxfId="3139" priority="4996" stopIfTrue="1" operator="equal">
      <formula>"C"</formula>
    </cfRule>
    <cfRule type="cellIs" dxfId="3138" priority="4997" stopIfTrue="1" operator="equal">
      <formula>"B"</formula>
    </cfRule>
    <cfRule type="cellIs" dxfId="3137" priority="4998" stopIfTrue="1" operator="equal">
      <formula>"D"</formula>
    </cfRule>
    <cfRule type="cellIs" dxfId="3136" priority="4999" stopIfTrue="1" operator="equal">
      <formula>"C"</formula>
    </cfRule>
    <cfRule type="cellIs" dxfId="3135" priority="5000" stopIfTrue="1" operator="equal">
      <formula>"B"</formula>
    </cfRule>
    <cfRule type="cellIs" dxfId="3134" priority="5001" stopIfTrue="1" operator="equal">
      <formula>"D"</formula>
    </cfRule>
    <cfRule type="cellIs" dxfId="3133" priority="5002" stopIfTrue="1" operator="equal">
      <formula>"C"</formula>
    </cfRule>
    <cfRule type="cellIs" dxfId="3132" priority="5003" stopIfTrue="1" operator="equal">
      <formula>"B"</formula>
    </cfRule>
    <cfRule type="cellIs" dxfId="3131" priority="5004" stopIfTrue="1" operator="equal">
      <formula>"D"</formula>
    </cfRule>
    <cfRule type="cellIs" dxfId="3130" priority="5005" stopIfTrue="1" operator="equal">
      <formula>"C"</formula>
    </cfRule>
    <cfRule type="cellIs" dxfId="3129" priority="5006" stopIfTrue="1" operator="equal">
      <formula>"B"</formula>
    </cfRule>
    <cfRule type="cellIs" dxfId="3128" priority="5007" stopIfTrue="1" operator="equal">
      <formula>"D"</formula>
    </cfRule>
    <cfRule type="cellIs" dxfId="3127" priority="5008" stopIfTrue="1" operator="equal">
      <formula>"C"</formula>
    </cfRule>
    <cfRule type="cellIs" dxfId="3126" priority="5009" stopIfTrue="1" operator="equal">
      <formula>"B"</formula>
    </cfRule>
    <cfRule type="cellIs" dxfId="3125" priority="5163" stopIfTrue="1" operator="equal">
      <formula>"D"</formula>
    </cfRule>
    <cfRule type="cellIs" dxfId="3124" priority="5164" stopIfTrue="1" operator="equal">
      <formula>"C"</formula>
    </cfRule>
    <cfRule type="cellIs" dxfId="3123" priority="5165" stopIfTrue="1" operator="equal">
      <formula>"B"</formula>
    </cfRule>
    <cfRule type="cellIs" dxfId="3122" priority="5166" stopIfTrue="1" operator="equal">
      <formula>"D"</formula>
    </cfRule>
    <cfRule type="cellIs" dxfId="3121" priority="5167" stopIfTrue="1" operator="equal">
      <formula>"C"</formula>
    </cfRule>
    <cfRule type="cellIs" dxfId="3120" priority="5168" stopIfTrue="1" operator="equal">
      <formula>"B"</formula>
    </cfRule>
    <cfRule type="cellIs" dxfId="3119" priority="5169" stopIfTrue="1" operator="equal">
      <formula>"D"</formula>
    </cfRule>
    <cfRule type="cellIs" dxfId="3118" priority="5170" stopIfTrue="1" operator="equal">
      <formula>"C"</formula>
    </cfRule>
    <cfRule type="cellIs" dxfId="3117" priority="5171" stopIfTrue="1" operator="equal">
      <formula>"B"</formula>
    </cfRule>
    <cfRule type="cellIs" dxfId="3116" priority="5172" stopIfTrue="1" operator="equal">
      <formula>"D"</formula>
    </cfRule>
    <cfRule type="cellIs" dxfId="3115" priority="5173" stopIfTrue="1" operator="equal">
      <formula>"C"</formula>
    </cfRule>
    <cfRule type="cellIs" dxfId="3114" priority="5174" stopIfTrue="1" operator="equal">
      <formula>"B"</formula>
    </cfRule>
    <cfRule type="cellIs" dxfId="3113" priority="5175" stopIfTrue="1" operator="equal">
      <formula>"D"</formula>
    </cfRule>
    <cfRule type="cellIs" dxfId="3112" priority="5176" stopIfTrue="1" operator="equal">
      <formula>"C"</formula>
    </cfRule>
    <cfRule type="cellIs" dxfId="3111" priority="5177" stopIfTrue="1" operator="equal">
      <formula>"B"</formula>
    </cfRule>
    <cfRule type="cellIs" dxfId="3110" priority="5178" stopIfTrue="1" operator="equal">
      <formula>"D"</formula>
    </cfRule>
    <cfRule type="cellIs" dxfId="3109" priority="5179" stopIfTrue="1" operator="equal">
      <formula>"C"</formula>
    </cfRule>
    <cfRule type="cellIs" dxfId="3108" priority="5180" stopIfTrue="1" operator="equal">
      <formula>"B"</formula>
    </cfRule>
    <cfRule type="cellIs" dxfId="3107" priority="5182" stopIfTrue="1" operator="equal">
      <formula>"C"</formula>
    </cfRule>
    <cfRule type="cellIs" dxfId="3106" priority="5183" stopIfTrue="1" operator="equal">
      <formula>"B"</formula>
    </cfRule>
    <cfRule type="cellIs" dxfId="3105" priority="5184" stopIfTrue="1" operator="equal">
      <formula>"D"</formula>
    </cfRule>
    <cfRule type="cellIs" dxfId="3104" priority="5185" stopIfTrue="1" operator="equal">
      <formula>"C"</formula>
    </cfRule>
    <cfRule type="cellIs" dxfId="3103" priority="5186" stopIfTrue="1" operator="equal">
      <formula>"B"</formula>
    </cfRule>
    <cfRule type="cellIs" dxfId="3102" priority="5187" stopIfTrue="1" operator="equal">
      <formula>"D"</formula>
    </cfRule>
    <cfRule type="cellIs" dxfId="3101" priority="5142" stopIfTrue="1" operator="equal">
      <formula>"D"</formula>
    </cfRule>
    <cfRule type="cellIs" dxfId="3100" priority="5141" stopIfTrue="1" operator="equal">
      <formula>"B"</formula>
    </cfRule>
    <cfRule type="cellIs" dxfId="3099" priority="5140" stopIfTrue="1" operator="equal">
      <formula>"C"</formula>
    </cfRule>
    <cfRule type="cellIs" dxfId="3098" priority="5139" stopIfTrue="1" operator="equal">
      <formula>"D"</formula>
    </cfRule>
    <cfRule type="cellIs" dxfId="3097" priority="5138" stopIfTrue="1" operator="equal">
      <formula>"B"</formula>
    </cfRule>
    <cfRule type="cellIs" dxfId="3096" priority="5137" stopIfTrue="1" operator="equal">
      <formula>"C"</formula>
    </cfRule>
    <cfRule type="cellIs" dxfId="3095" priority="5136" stopIfTrue="1" operator="equal">
      <formula>"D"</formula>
    </cfRule>
    <cfRule type="cellIs" dxfId="3094" priority="5135" stopIfTrue="1" operator="equal">
      <formula>"B"</formula>
    </cfRule>
    <cfRule type="cellIs" dxfId="3093" priority="5134" stopIfTrue="1" operator="equal">
      <formula>"C"</formula>
    </cfRule>
    <cfRule type="cellIs" dxfId="3092" priority="5133" stopIfTrue="1" operator="equal">
      <formula>"D"</formula>
    </cfRule>
    <cfRule type="cellIs" dxfId="3091" priority="5132" stopIfTrue="1" operator="equal">
      <formula>"B"</formula>
    </cfRule>
    <cfRule type="cellIs" dxfId="3090" priority="5131" stopIfTrue="1" operator="equal">
      <formula>"C"</formula>
    </cfRule>
    <cfRule type="cellIs" dxfId="3089" priority="5130" stopIfTrue="1" operator="equal">
      <formula>"D"</formula>
    </cfRule>
    <cfRule type="cellIs" dxfId="3088" priority="5129" stopIfTrue="1" operator="equal">
      <formula>"B"</formula>
    </cfRule>
    <cfRule type="cellIs" dxfId="3087" priority="5128" stopIfTrue="1" operator="equal">
      <formula>"C"</formula>
    </cfRule>
    <cfRule type="cellIs" dxfId="3086" priority="5127" stopIfTrue="1" operator="equal">
      <formula>"D"</formula>
    </cfRule>
    <cfRule type="cellIs" dxfId="3085" priority="5126" stopIfTrue="1" operator="equal">
      <formula>"B"</formula>
    </cfRule>
    <cfRule type="cellIs" dxfId="3084" priority="5125" stopIfTrue="1" operator="equal">
      <formula>"C"</formula>
    </cfRule>
    <cfRule type="cellIs" dxfId="3083" priority="5124" stopIfTrue="1" operator="equal">
      <formula>"D"</formula>
    </cfRule>
    <cfRule type="cellIs" dxfId="3082" priority="5123" stopIfTrue="1" operator="equal">
      <formula>"B"</formula>
    </cfRule>
    <cfRule type="cellIs" dxfId="3081" priority="5122" stopIfTrue="1" operator="equal">
      <formula>"C"</formula>
    </cfRule>
    <cfRule type="cellIs" dxfId="3080" priority="5121" stopIfTrue="1" operator="equal">
      <formula>"D"</formula>
    </cfRule>
    <cfRule type="cellIs" dxfId="3079" priority="5120" stopIfTrue="1" operator="equal">
      <formula>"B"</formula>
    </cfRule>
    <cfRule type="cellIs" dxfId="3078" priority="5119" stopIfTrue="1" operator="equal">
      <formula>"C"</formula>
    </cfRule>
    <cfRule type="cellIs" dxfId="3077" priority="5118" stopIfTrue="1" operator="equal">
      <formula>"D"</formula>
    </cfRule>
    <cfRule type="cellIs" dxfId="3076" priority="5117" stopIfTrue="1" operator="equal">
      <formula>"B"</formula>
    </cfRule>
    <cfRule type="cellIs" dxfId="3075" priority="5116" stopIfTrue="1" operator="equal">
      <formula>"C"</formula>
    </cfRule>
    <cfRule type="cellIs" dxfId="3074" priority="5115" stopIfTrue="1" operator="equal">
      <formula>"D"</formula>
    </cfRule>
    <cfRule type="cellIs" dxfId="3073" priority="5114" stopIfTrue="1" operator="equal">
      <formula>"B"</formula>
    </cfRule>
    <cfRule type="cellIs" dxfId="3072" priority="5113" stopIfTrue="1" operator="equal">
      <formula>"C"</formula>
    </cfRule>
    <cfRule type="cellIs" dxfId="3071" priority="5112" stopIfTrue="1" operator="equal">
      <formula>"D"</formula>
    </cfRule>
    <cfRule type="cellIs" dxfId="3070" priority="5111" stopIfTrue="1" operator="equal">
      <formula>"B"</formula>
    </cfRule>
    <cfRule type="cellIs" dxfId="3069" priority="5110" stopIfTrue="1" operator="equal">
      <formula>"C"</formula>
    </cfRule>
    <cfRule type="cellIs" dxfId="3068" priority="5109" stopIfTrue="1" operator="equal">
      <formula>"D"</formula>
    </cfRule>
    <cfRule type="cellIs" dxfId="3067" priority="5108" stopIfTrue="1" operator="equal">
      <formula>"B"</formula>
    </cfRule>
    <cfRule type="cellIs" dxfId="3066" priority="5107" stopIfTrue="1" operator="equal">
      <formula>"C"</formula>
    </cfRule>
    <cfRule type="cellIs" dxfId="3065" priority="5106" stopIfTrue="1" operator="equal">
      <formula>"D"</formula>
    </cfRule>
    <cfRule type="cellIs" dxfId="3064" priority="5105" stopIfTrue="1" operator="equal">
      <formula>"B"</formula>
    </cfRule>
    <cfRule type="cellIs" dxfId="3063" priority="5104" stopIfTrue="1" operator="equal">
      <formula>"C"</formula>
    </cfRule>
    <cfRule type="cellIs" dxfId="3062" priority="5103" stopIfTrue="1" operator="equal">
      <formula>"D"</formula>
    </cfRule>
    <cfRule type="cellIs" dxfId="3061" priority="5102" stopIfTrue="1" operator="equal">
      <formula>"B"</formula>
    </cfRule>
    <cfRule type="cellIs" dxfId="3060" priority="5101" stopIfTrue="1" operator="equal">
      <formula>"C"</formula>
    </cfRule>
    <cfRule type="cellIs" dxfId="3059" priority="5100" stopIfTrue="1" operator="equal">
      <formula>"D"</formula>
    </cfRule>
    <cfRule type="cellIs" dxfId="3058" priority="5099" stopIfTrue="1" operator="equal">
      <formula>"B"</formula>
    </cfRule>
    <cfRule type="cellIs" dxfId="3057" priority="5098" stopIfTrue="1" operator="equal">
      <formula>"C"</formula>
    </cfRule>
    <cfRule type="cellIs" dxfId="3056" priority="5097" stopIfTrue="1" operator="equal">
      <formula>"D"</formula>
    </cfRule>
    <cfRule type="cellIs" dxfId="3055" priority="5096" stopIfTrue="1" operator="equal">
      <formula>"B"</formula>
    </cfRule>
    <cfRule type="cellIs" dxfId="3054" priority="5095" stopIfTrue="1" operator="equal">
      <formula>"C"</formula>
    </cfRule>
    <cfRule type="cellIs" dxfId="3053" priority="5094" stopIfTrue="1" operator="equal">
      <formula>"D"</formula>
    </cfRule>
    <cfRule type="cellIs" dxfId="3052" priority="5093" stopIfTrue="1" operator="equal">
      <formula>"B"</formula>
    </cfRule>
    <cfRule type="cellIs" dxfId="3051" priority="5092" stopIfTrue="1" operator="equal">
      <formula>"C"</formula>
    </cfRule>
    <cfRule type="cellIs" dxfId="3050" priority="5091" stopIfTrue="1" operator="equal">
      <formula>"D"</formula>
    </cfRule>
    <cfRule type="cellIs" dxfId="3049" priority="5090" stopIfTrue="1" operator="equal">
      <formula>"B"</formula>
    </cfRule>
    <cfRule type="cellIs" dxfId="3048" priority="5089" stopIfTrue="1" operator="equal">
      <formula>"C"</formula>
    </cfRule>
    <cfRule type="cellIs" dxfId="3047" priority="5088" stopIfTrue="1" operator="equal">
      <formula>"D"</formula>
    </cfRule>
    <cfRule type="cellIs" dxfId="3046" priority="5087" stopIfTrue="1" operator="equal">
      <formula>"B"</formula>
    </cfRule>
    <cfRule type="cellIs" dxfId="3045" priority="5086" stopIfTrue="1" operator="equal">
      <formula>"C"</formula>
    </cfRule>
    <cfRule type="cellIs" dxfId="3044" priority="5085" stopIfTrue="1" operator="equal">
      <formula>"D"</formula>
    </cfRule>
    <cfRule type="cellIs" dxfId="3043" priority="5084" stopIfTrue="1" operator="equal">
      <formula>"B"</formula>
    </cfRule>
    <cfRule type="cellIs" dxfId="3042" priority="5083" stopIfTrue="1" operator="equal">
      <formula>"C"</formula>
    </cfRule>
    <cfRule type="cellIs" dxfId="3041" priority="5082" stopIfTrue="1" operator="equal">
      <formula>"D"</formula>
    </cfRule>
    <cfRule type="cellIs" dxfId="3040" priority="5081" stopIfTrue="1" operator="equal">
      <formula>"B"</formula>
    </cfRule>
    <cfRule type="cellIs" dxfId="3039" priority="5080" stopIfTrue="1" operator="equal">
      <formula>"C"</formula>
    </cfRule>
    <cfRule type="cellIs" dxfId="3038" priority="5079" stopIfTrue="1" operator="equal">
      <formula>"D"</formula>
    </cfRule>
    <cfRule type="cellIs" dxfId="3037" priority="5078" stopIfTrue="1" operator="equal">
      <formula>"B"</formula>
    </cfRule>
    <cfRule type="cellIs" dxfId="3036" priority="5077" stopIfTrue="1" operator="equal">
      <formula>"C"</formula>
    </cfRule>
    <cfRule type="cellIs" dxfId="3035" priority="5076" stopIfTrue="1" operator="equal">
      <formula>"D"</formula>
    </cfRule>
    <cfRule type="cellIs" dxfId="3034" priority="5075" stopIfTrue="1" operator="equal">
      <formula>"B"</formula>
    </cfRule>
    <cfRule type="cellIs" dxfId="3033" priority="5074" stopIfTrue="1" operator="equal">
      <formula>"C"</formula>
    </cfRule>
    <cfRule type="cellIs" dxfId="3032" priority="5073" stopIfTrue="1" operator="equal">
      <formula>"D"</formula>
    </cfRule>
    <cfRule type="cellIs" dxfId="3031" priority="5072" stopIfTrue="1" operator="equal">
      <formula>"B"</formula>
    </cfRule>
    <cfRule type="cellIs" dxfId="3030" priority="5071" stopIfTrue="1" operator="equal">
      <formula>"C"</formula>
    </cfRule>
    <cfRule type="cellIs" dxfId="3029" priority="5070" stopIfTrue="1" operator="equal">
      <formula>"D"</formula>
    </cfRule>
    <cfRule type="cellIs" dxfId="3028" priority="5069" stopIfTrue="1" operator="equal">
      <formula>"B"</formula>
    </cfRule>
    <cfRule type="cellIs" dxfId="3027" priority="5068" stopIfTrue="1" operator="equal">
      <formula>"C"</formula>
    </cfRule>
    <cfRule type="cellIs" dxfId="3026" priority="5067" stopIfTrue="1" operator="equal">
      <formula>"D"</formula>
    </cfRule>
    <cfRule type="cellIs" dxfId="3025" priority="5066" stopIfTrue="1" operator="equal">
      <formula>"B"</formula>
    </cfRule>
    <cfRule type="cellIs" dxfId="3024" priority="5065" stopIfTrue="1" operator="equal">
      <formula>"C"</formula>
    </cfRule>
    <cfRule type="cellIs" dxfId="3023" priority="5064" stopIfTrue="1" operator="equal">
      <formula>"D"</formula>
    </cfRule>
    <cfRule type="cellIs" dxfId="3022" priority="5063" stopIfTrue="1" operator="equal">
      <formula>"B"</formula>
    </cfRule>
    <cfRule type="cellIs" dxfId="3021" priority="5062" stopIfTrue="1" operator="equal">
      <formula>"C"</formula>
    </cfRule>
    <cfRule type="cellIs" dxfId="3020" priority="5061" stopIfTrue="1" operator="equal">
      <formula>"D"</formula>
    </cfRule>
    <cfRule type="cellIs" dxfId="3019" priority="5060" stopIfTrue="1" operator="equal">
      <formula>"B"</formula>
    </cfRule>
    <cfRule type="cellIs" dxfId="3018" priority="5059" stopIfTrue="1" operator="equal">
      <formula>"C"</formula>
    </cfRule>
    <cfRule type="cellIs" dxfId="3017" priority="5058" stopIfTrue="1" operator="equal">
      <formula>"D"</formula>
    </cfRule>
    <cfRule type="cellIs" dxfId="3016" priority="5057" stopIfTrue="1" operator="equal">
      <formula>"B"</formula>
    </cfRule>
    <cfRule type="cellIs" dxfId="3015" priority="5056" stopIfTrue="1" operator="equal">
      <formula>"C"</formula>
    </cfRule>
    <cfRule type="cellIs" dxfId="3014" priority="5055" stopIfTrue="1" operator="equal">
      <formula>"D"</formula>
    </cfRule>
    <cfRule type="cellIs" dxfId="3013" priority="5054" stopIfTrue="1" operator="equal">
      <formula>"B"</formula>
    </cfRule>
    <cfRule type="cellIs" dxfId="3012" priority="5053" stopIfTrue="1" operator="equal">
      <formula>"C"</formula>
    </cfRule>
    <cfRule type="cellIs" dxfId="3011" priority="5052" stopIfTrue="1" operator="equal">
      <formula>"D"</formula>
    </cfRule>
    <cfRule type="cellIs" dxfId="3010" priority="5051" stopIfTrue="1" operator="equal">
      <formula>"B"</formula>
    </cfRule>
    <cfRule type="cellIs" dxfId="3009" priority="5050" stopIfTrue="1" operator="equal">
      <formula>"C"</formula>
    </cfRule>
    <cfRule type="cellIs" dxfId="3008" priority="5049" stopIfTrue="1" operator="equal">
      <formula>"D"</formula>
    </cfRule>
    <cfRule type="cellIs" dxfId="3007" priority="5048" stopIfTrue="1" operator="equal">
      <formula>"B"</formula>
    </cfRule>
    <cfRule type="cellIs" dxfId="3006" priority="5047" stopIfTrue="1" operator="equal">
      <formula>"C"</formula>
    </cfRule>
    <cfRule type="cellIs" dxfId="3005" priority="5046" stopIfTrue="1" operator="equal">
      <formula>"D"</formula>
    </cfRule>
    <cfRule type="cellIs" dxfId="3004" priority="5045" stopIfTrue="1" operator="equal">
      <formula>"B"</formula>
    </cfRule>
    <cfRule type="cellIs" dxfId="3003" priority="5044" stopIfTrue="1" operator="equal">
      <formula>"C"</formula>
    </cfRule>
    <cfRule type="cellIs" dxfId="3002" priority="5043" stopIfTrue="1" operator="equal">
      <formula>"D"</formula>
    </cfRule>
    <cfRule type="cellIs" dxfId="3001" priority="5181" stopIfTrue="1" operator="equal">
      <formula>"D"</formula>
    </cfRule>
  </conditionalFormatting>
  <conditionalFormatting sqref="H89:H102">
    <cfRule type="cellIs" dxfId="3000" priority="3085" stopIfTrue="1" operator="equal">
      <formula>"C"</formula>
    </cfRule>
  </conditionalFormatting>
  <conditionalFormatting sqref="H90">
    <cfRule type="cellIs" dxfId="2999" priority="3035" stopIfTrue="1" operator="equal">
      <formula>"B"</formula>
    </cfRule>
    <cfRule type="cellIs" dxfId="2998" priority="3036" stopIfTrue="1" operator="equal">
      <formula>"D"</formula>
    </cfRule>
    <cfRule type="cellIs" dxfId="2997" priority="3037" stopIfTrue="1" operator="equal">
      <formula>"C"</formula>
    </cfRule>
    <cfRule type="cellIs" dxfId="2996" priority="3038" stopIfTrue="1" operator="equal">
      <formula>"B"</formula>
    </cfRule>
    <cfRule type="cellIs" dxfId="2995" priority="3039" stopIfTrue="1" operator="equal">
      <formula>"D"</formula>
    </cfRule>
    <cfRule type="cellIs" dxfId="2994" priority="3040" stopIfTrue="1" operator="equal">
      <formula>"C"</formula>
    </cfRule>
    <cfRule type="cellIs" dxfId="2993" priority="3041" stopIfTrue="1" operator="equal">
      <formula>"B"</formula>
    </cfRule>
    <cfRule type="cellIs" dxfId="2992" priority="3042" stopIfTrue="1" operator="equal">
      <formula>"D"</formula>
    </cfRule>
    <cfRule type="cellIs" dxfId="2991" priority="3043" stopIfTrue="1" operator="equal">
      <formula>"C"</formula>
    </cfRule>
    <cfRule type="cellIs" dxfId="2990" priority="3044" stopIfTrue="1" operator="equal">
      <formula>"B"</formula>
    </cfRule>
    <cfRule type="cellIs" dxfId="2989" priority="3045" stopIfTrue="1" operator="equal">
      <formula>"D"</formula>
    </cfRule>
    <cfRule type="cellIs" dxfId="2988" priority="3046" stopIfTrue="1" operator="equal">
      <formula>"C"</formula>
    </cfRule>
    <cfRule type="cellIs" dxfId="2987" priority="3047" stopIfTrue="1" operator="equal">
      <formula>"B"</formula>
    </cfRule>
    <cfRule type="cellIs" dxfId="2986" priority="3048" stopIfTrue="1" operator="equal">
      <formula>"D"</formula>
    </cfRule>
    <cfRule type="cellIs" dxfId="2985" priority="3049" stopIfTrue="1" operator="equal">
      <formula>"C"</formula>
    </cfRule>
    <cfRule type="cellIs" dxfId="2984" priority="3050" stopIfTrue="1" operator="equal">
      <formula>"B"</formula>
    </cfRule>
    <cfRule type="cellIs" dxfId="2983" priority="3052" stopIfTrue="1" operator="equal">
      <formula>"C"</formula>
    </cfRule>
    <cfRule type="cellIs" dxfId="2982" priority="3053" stopIfTrue="1" operator="equal">
      <formula>"B"</formula>
    </cfRule>
    <cfRule type="cellIs" dxfId="2981" priority="3054" stopIfTrue="1" operator="equal">
      <formula>"D"</formula>
    </cfRule>
    <cfRule type="cellIs" dxfId="2980" priority="3055" stopIfTrue="1" operator="equal">
      <formula>"C"</formula>
    </cfRule>
    <cfRule type="cellIs" dxfId="2979" priority="3056" stopIfTrue="1" operator="equal">
      <formula>"B"</formula>
    </cfRule>
    <cfRule type="cellIs" dxfId="2978" priority="3057" stopIfTrue="1" operator="equal">
      <formula>"D"</formula>
    </cfRule>
    <cfRule type="cellIs" dxfId="2977" priority="3058" stopIfTrue="1" operator="equal">
      <formula>"C"</formula>
    </cfRule>
    <cfRule type="cellIs" dxfId="2976" priority="3059" stopIfTrue="1" operator="equal">
      <formula>"B"</formula>
    </cfRule>
    <cfRule type="cellIs" dxfId="2975" priority="3060" stopIfTrue="1" operator="equal">
      <formula>"D"</formula>
    </cfRule>
    <cfRule type="cellIs" dxfId="2974" priority="3061" stopIfTrue="1" operator="equal">
      <formula>"C"</formula>
    </cfRule>
    <cfRule type="cellIs" dxfId="2973" priority="3062" stopIfTrue="1" operator="equal">
      <formula>"B"</formula>
    </cfRule>
    <cfRule type="cellIs" dxfId="2972" priority="3063" stopIfTrue="1" operator="equal">
      <formula>"D"</formula>
    </cfRule>
    <cfRule type="cellIs" dxfId="2971" priority="3064" stopIfTrue="1" operator="equal">
      <formula>"C"</formula>
    </cfRule>
    <cfRule type="cellIs" dxfId="2970" priority="3065" stopIfTrue="1" operator="equal">
      <formula>"B"</formula>
    </cfRule>
    <cfRule type="cellIs" dxfId="2969" priority="3066" stopIfTrue="1" operator="equal">
      <formula>"D"</formula>
    </cfRule>
    <cfRule type="cellIs" dxfId="2968" priority="3067" stopIfTrue="1" operator="equal">
      <formula>"C"</formula>
    </cfRule>
    <cfRule type="cellIs" dxfId="2967" priority="3068" stopIfTrue="1" operator="equal">
      <formula>"B"</formula>
    </cfRule>
    <cfRule type="cellIs" dxfId="2966" priority="3069" stopIfTrue="1" operator="equal">
      <formula>"D"</formula>
    </cfRule>
    <cfRule type="cellIs" dxfId="2965" priority="3070" stopIfTrue="1" operator="equal">
      <formula>"C"</formula>
    </cfRule>
    <cfRule type="cellIs" dxfId="2964" priority="3071" stopIfTrue="1" operator="equal">
      <formula>"B"</formula>
    </cfRule>
    <cfRule type="cellIs" dxfId="2963" priority="3072" stopIfTrue="1" operator="equal">
      <formula>"D"</formula>
    </cfRule>
    <cfRule type="cellIs" dxfId="2962" priority="3073" stopIfTrue="1" operator="equal">
      <formula>"C"</formula>
    </cfRule>
    <cfRule type="cellIs" dxfId="2961" priority="3074" stopIfTrue="1" operator="equal">
      <formula>"B"</formula>
    </cfRule>
    <cfRule type="cellIs" dxfId="2960" priority="3075" stopIfTrue="1" operator="equal">
      <formula>"D"</formula>
    </cfRule>
    <cfRule type="cellIs" dxfId="2959" priority="3076" stopIfTrue="1" operator="equal">
      <formula>"C"</formula>
    </cfRule>
    <cfRule type="cellIs" dxfId="2958" priority="3077" stopIfTrue="1" operator="equal">
      <formula>"B"</formula>
    </cfRule>
    <cfRule type="cellIs" dxfId="2957" priority="3078" stopIfTrue="1" operator="equal">
      <formula>"D"</formula>
    </cfRule>
    <cfRule type="cellIs" dxfId="2956" priority="3079" stopIfTrue="1" operator="equal">
      <formula>"C"</formula>
    </cfRule>
    <cfRule type="cellIs" dxfId="2955" priority="3080" stopIfTrue="1" operator="equal">
      <formula>"B"</formula>
    </cfRule>
    <cfRule type="cellIs" dxfId="2954" priority="3081" stopIfTrue="1" operator="equal">
      <formula>"D"</formula>
    </cfRule>
    <cfRule type="cellIs" dxfId="2953" priority="3082" stopIfTrue="1" operator="equal">
      <formula>"C"</formula>
    </cfRule>
    <cfRule type="cellIs" dxfId="2952" priority="3083" stopIfTrue="1" operator="equal">
      <formula>"B"</formula>
    </cfRule>
    <cfRule type="cellIs" dxfId="2951" priority="3084" stopIfTrue="1" operator="equal">
      <formula>"D"</formula>
    </cfRule>
    <cfRule type="cellIs" dxfId="2950" priority="3086" stopIfTrue="1" operator="equal">
      <formula>"B"</formula>
    </cfRule>
    <cfRule type="cellIs" dxfId="2949" priority="3087" stopIfTrue="1" operator="equal">
      <formula>"D"</formula>
    </cfRule>
    <cfRule type="cellIs" dxfId="2948" priority="2938" stopIfTrue="1" operator="equal">
      <formula>"C"</formula>
    </cfRule>
    <cfRule type="cellIs" dxfId="2947" priority="3051" stopIfTrue="1" operator="equal">
      <formula>"D"</formula>
    </cfRule>
    <cfRule type="cellIs" dxfId="2946" priority="2907" stopIfTrue="1" operator="equal">
      <formula>"D"</formula>
    </cfRule>
    <cfRule type="cellIs" dxfId="2945" priority="2906" stopIfTrue="1" operator="equal">
      <formula>"B"</formula>
    </cfRule>
    <cfRule type="cellIs" dxfId="2944" priority="2905" stopIfTrue="1" operator="equal">
      <formula>"C"</formula>
    </cfRule>
    <cfRule type="cellIs" dxfId="2943" priority="2904" stopIfTrue="1" operator="equal">
      <formula>"D"</formula>
    </cfRule>
    <cfRule type="cellIs" dxfId="2942" priority="2903" stopIfTrue="1" operator="equal">
      <formula>"B"</formula>
    </cfRule>
    <cfRule type="cellIs" dxfId="2941" priority="2902" stopIfTrue="1" operator="equal">
      <formula>"C"</formula>
    </cfRule>
    <cfRule type="cellIs" dxfId="2940" priority="2901" stopIfTrue="1" operator="equal">
      <formula>"D"</formula>
    </cfRule>
    <cfRule type="cellIs" dxfId="2939" priority="2900" stopIfTrue="1" operator="equal">
      <formula>"B"</formula>
    </cfRule>
    <cfRule type="cellIs" dxfId="2938" priority="2899" stopIfTrue="1" operator="equal">
      <formula>"C"</formula>
    </cfRule>
    <cfRule type="cellIs" dxfId="2937" priority="2898" stopIfTrue="1" operator="equal">
      <formula>"D"</formula>
    </cfRule>
    <cfRule type="cellIs" dxfId="2936" priority="2897" stopIfTrue="1" operator="equal">
      <formula>"B"</formula>
    </cfRule>
    <cfRule type="cellIs" dxfId="2935" priority="2896" stopIfTrue="1" operator="equal">
      <formula>"C"</formula>
    </cfRule>
    <cfRule type="cellIs" dxfId="2934" priority="2895" stopIfTrue="1" operator="equal">
      <formula>"D"</formula>
    </cfRule>
    <cfRule type="cellIs" dxfId="2933" priority="2894" stopIfTrue="1" operator="equal">
      <formula>"B"</formula>
    </cfRule>
    <cfRule type="cellIs" dxfId="2932" priority="2893" stopIfTrue="1" operator="equal">
      <formula>"C"</formula>
    </cfRule>
    <cfRule type="cellIs" dxfId="2931" priority="2892" stopIfTrue="1" operator="equal">
      <formula>"D"</formula>
    </cfRule>
    <cfRule type="cellIs" dxfId="2930" priority="2891" stopIfTrue="1" operator="equal">
      <formula>"B"</formula>
    </cfRule>
    <cfRule type="cellIs" dxfId="2929" priority="2890" stopIfTrue="1" operator="equal">
      <formula>"C"</formula>
    </cfRule>
    <cfRule type="cellIs" dxfId="2928" priority="2889" stopIfTrue="1" operator="equal">
      <formula>"D"</formula>
    </cfRule>
    <cfRule type="cellIs" dxfId="2927" priority="2888" stopIfTrue="1" operator="equal">
      <formula>"B"</formula>
    </cfRule>
    <cfRule type="cellIs" dxfId="2926" priority="2887" stopIfTrue="1" operator="equal">
      <formula>"C"</formula>
    </cfRule>
    <cfRule type="cellIs" dxfId="2925" priority="2886" stopIfTrue="1" operator="equal">
      <formula>"D"</formula>
    </cfRule>
    <cfRule type="cellIs" dxfId="2924" priority="2885" stopIfTrue="1" operator="equal">
      <formula>"B"</formula>
    </cfRule>
    <cfRule type="cellIs" dxfId="2923" priority="2884" stopIfTrue="1" operator="equal">
      <formula>"C"</formula>
    </cfRule>
    <cfRule type="cellIs" dxfId="2922" priority="2883" stopIfTrue="1" operator="equal">
      <formula>"D"</formula>
    </cfRule>
    <cfRule type="cellIs" dxfId="2921" priority="2882" stopIfTrue="1" operator="equal">
      <formula>"B"</formula>
    </cfRule>
    <cfRule type="cellIs" dxfId="2920" priority="2881" stopIfTrue="1" operator="equal">
      <formula>"C"</formula>
    </cfRule>
    <cfRule type="cellIs" dxfId="2919" priority="2880" stopIfTrue="1" operator="equal">
      <formula>"D"</formula>
    </cfRule>
    <cfRule type="cellIs" dxfId="2918" priority="2879" stopIfTrue="1" operator="equal">
      <formula>"B"</formula>
    </cfRule>
    <cfRule type="cellIs" dxfId="2917" priority="2878" stopIfTrue="1" operator="equal">
      <formula>"C"</formula>
    </cfRule>
    <cfRule type="cellIs" dxfId="2916" priority="2877" stopIfTrue="1" operator="equal">
      <formula>"D"</formula>
    </cfRule>
    <cfRule type="cellIs" dxfId="2915" priority="2876" stopIfTrue="1" operator="equal">
      <formula>"B"</formula>
    </cfRule>
    <cfRule type="cellIs" dxfId="2914" priority="2875" stopIfTrue="1" operator="equal">
      <formula>"C"</formula>
    </cfRule>
    <cfRule type="cellIs" dxfId="2913" priority="2874" stopIfTrue="1" operator="equal">
      <formula>"D"</formula>
    </cfRule>
    <cfRule type="cellIs" dxfId="2912" priority="2873" stopIfTrue="1" operator="equal">
      <formula>"B"</formula>
    </cfRule>
    <cfRule type="cellIs" dxfId="2911" priority="2872" stopIfTrue="1" operator="equal">
      <formula>"C"</formula>
    </cfRule>
    <cfRule type="cellIs" dxfId="2910" priority="2871" stopIfTrue="1" operator="equal">
      <formula>"D"</formula>
    </cfRule>
    <cfRule type="cellIs" dxfId="2909" priority="2870" stopIfTrue="1" operator="equal">
      <formula>"B"</formula>
    </cfRule>
    <cfRule type="cellIs" dxfId="2908" priority="2869" stopIfTrue="1" operator="equal">
      <formula>"C"</formula>
    </cfRule>
    <cfRule type="cellIs" dxfId="2907" priority="2868" stopIfTrue="1" operator="equal">
      <formula>"D"</formula>
    </cfRule>
    <cfRule type="cellIs" dxfId="2906" priority="2867" stopIfTrue="1" operator="equal">
      <formula>"B"</formula>
    </cfRule>
    <cfRule type="cellIs" dxfId="2905" priority="2866" stopIfTrue="1" operator="equal">
      <formula>"C"</formula>
    </cfRule>
    <cfRule type="cellIs" dxfId="2904" priority="2865" stopIfTrue="1" operator="equal">
      <formula>"D"</formula>
    </cfRule>
    <cfRule type="cellIs" dxfId="2903" priority="2864" stopIfTrue="1" operator="equal">
      <formula>"B"</formula>
    </cfRule>
    <cfRule type="cellIs" dxfId="2902" priority="2863" stopIfTrue="1" operator="equal">
      <formula>"C"</formula>
    </cfRule>
    <cfRule type="cellIs" dxfId="2901" priority="2862" stopIfTrue="1" operator="equal">
      <formula>"D"</formula>
    </cfRule>
    <cfRule type="cellIs" dxfId="2900" priority="2861" stopIfTrue="1" operator="equal">
      <formula>"B"</formula>
    </cfRule>
    <cfRule type="cellIs" dxfId="2899" priority="2860" stopIfTrue="1" operator="equal">
      <formula>"C"</formula>
    </cfRule>
    <cfRule type="cellIs" dxfId="2898" priority="2859" stopIfTrue="1" operator="equal">
      <formula>"D"</formula>
    </cfRule>
    <cfRule type="cellIs" dxfId="2897" priority="2858" stopIfTrue="1" operator="equal">
      <formula>"B"</formula>
    </cfRule>
    <cfRule type="cellIs" dxfId="2896" priority="2857" stopIfTrue="1" operator="equal">
      <formula>"C"</formula>
    </cfRule>
    <cfRule type="cellIs" dxfId="2895" priority="2856" stopIfTrue="1" operator="equal">
      <formula>"D"</formula>
    </cfRule>
    <cfRule type="cellIs" dxfId="2894" priority="2854" stopIfTrue="1" operator="equal">
      <formula>"C"</formula>
    </cfRule>
    <cfRule type="cellIs" dxfId="2893" priority="2853" stopIfTrue="1" operator="equal">
      <formula>"D"</formula>
    </cfRule>
    <cfRule type="cellIs" dxfId="2892" priority="2852" stopIfTrue="1" operator="equal">
      <formula>"B"</formula>
    </cfRule>
    <cfRule type="cellIs" dxfId="2891" priority="2851" stopIfTrue="1" operator="equal">
      <formula>"C"</formula>
    </cfRule>
    <cfRule type="cellIs" dxfId="2890" priority="2850" stopIfTrue="1" operator="equal">
      <formula>"D"</formula>
    </cfRule>
    <cfRule type="cellIs" dxfId="2889" priority="2849" stopIfTrue="1" operator="equal">
      <formula>"B"</formula>
    </cfRule>
    <cfRule type="cellIs" dxfId="2888" priority="2848" stopIfTrue="1" operator="equal">
      <formula>"C"</formula>
    </cfRule>
    <cfRule type="cellIs" dxfId="2887" priority="2847" stopIfTrue="1" operator="equal">
      <formula>"D"</formula>
    </cfRule>
    <cfRule type="cellIs" dxfId="2886" priority="2846" stopIfTrue="1" operator="equal">
      <formula>"B"</formula>
    </cfRule>
    <cfRule type="cellIs" dxfId="2885" priority="2845" stopIfTrue="1" operator="equal">
      <formula>"C"</formula>
    </cfRule>
    <cfRule type="cellIs" dxfId="2884" priority="2844" stopIfTrue="1" operator="equal">
      <formula>"D"</formula>
    </cfRule>
    <cfRule type="cellIs" dxfId="2883" priority="2843" stopIfTrue="1" operator="equal">
      <formula>"B"</formula>
    </cfRule>
    <cfRule type="cellIs" dxfId="2882" priority="2842" stopIfTrue="1" operator="equal">
      <formula>"C"</formula>
    </cfRule>
    <cfRule type="cellIs" dxfId="2881" priority="2841" stopIfTrue="1" operator="equal">
      <formula>"D"</formula>
    </cfRule>
    <cfRule type="cellIs" dxfId="2880" priority="2840" stopIfTrue="1" operator="equal">
      <formula>"B"</formula>
    </cfRule>
    <cfRule type="cellIs" dxfId="2879" priority="2839" stopIfTrue="1" operator="equal">
      <formula>"C"</formula>
    </cfRule>
    <cfRule type="cellIs" dxfId="2878" priority="2838" stopIfTrue="1" operator="equal">
      <formula>"D"</formula>
    </cfRule>
    <cfRule type="cellIs" dxfId="2877" priority="2837" stopIfTrue="1" operator="equal">
      <formula>"B"</formula>
    </cfRule>
    <cfRule type="cellIs" dxfId="2876" priority="2836" stopIfTrue="1" operator="equal">
      <formula>"C"</formula>
    </cfRule>
    <cfRule type="cellIs" dxfId="2875" priority="2855" stopIfTrue="1" operator="equal">
      <formula>"B"</formula>
    </cfRule>
    <cfRule type="cellIs" dxfId="2874" priority="2908" stopIfTrue="1" operator="equal">
      <formula>"C"</formula>
    </cfRule>
    <cfRule type="cellIs" dxfId="2873" priority="2909" stopIfTrue="1" operator="equal">
      <formula>"B"</formula>
    </cfRule>
    <cfRule type="cellIs" dxfId="2872" priority="2910" stopIfTrue="1" operator="equal">
      <formula>"D"</formula>
    </cfRule>
    <cfRule type="cellIs" dxfId="2871" priority="2911" stopIfTrue="1" operator="equal">
      <formula>"C"</formula>
    </cfRule>
    <cfRule type="cellIs" dxfId="2870" priority="2912" stopIfTrue="1" operator="equal">
      <formula>"B"</formula>
    </cfRule>
    <cfRule type="cellIs" dxfId="2869" priority="2913" stopIfTrue="1" operator="equal">
      <formula>"D"</formula>
    </cfRule>
    <cfRule type="cellIs" dxfId="2868" priority="2914" stopIfTrue="1" operator="equal">
      <formula>"C"</formula>
    </cfRule>
    <cfRule type="cellIs" dxfId="2867" priority="2915" stopIfTrue="1" operator="equal">
      <formula>"B"</formula>
    </cfRule>
    <cfRule type="cellIs" dxfId="2866" priority="2916" stopIfTrue="1" operator="equal">
      <formula>"D"</formula>
    </cfRule>
    <cfRule type="cellIs" dxfId="2865" priority="2917" stopIfTrue="1" operator="equal">
      <formula>"C"</formula>
    </cfRule>
    <cfRule type="cellIs" dxfId="2864" priority="2918" stopIfTrue="1" operator="equal">
      <formula>"B"</formula>
    </cfRule>
    <cfRule type="cellIs" dxfId="2863" priority="2919" stopIfTrue="1" operator="equal">
      <formula>"D"</formula>
    </cfRule>
    <cfRule type="cellIs" dxfId="2862" priority="2920" stopIfTrue="1" operator="equal">
      <formula>"C"</formula>
    </cfRule>
    <cfRule type="cellIs" dxfId="2861" priority="2921" stopIfTrue="1" operator="equal">
      <formula>"B"</formula>
    </cfRule>
    <cfRule type="cellIs" dxfId="2860" priority="2922" stopIfTrue="1" operator="equal">
      <formula>"D"</formula>
    </cfRule>
    <cfRule type="cellIs" dxfId="2859" priority="2923" stopIfTrue="1" operator="equal">
      <formula>"C"</formula>
    </cfRule>
    <cfRule type="cellIs" dxfId="2858" priority="2924" stopIfTrue="1" operator="equal">
      <formula>"B"</formula>
    </cfRule>
    <cfRule type="cellIs" dxfId="2857" priority="2925" stopIfTrue="1" operator="equal">
      <formula>"D"</formula>
    </cfRule>
    <cfRule type="cellIs" dxfId="2856" priority="2926" stopIfTrue="1" operator="equal">
      <formula>"C"</formula>
    </cfRule>
    <cfRule type="cellIs" dxfId="2855" priority="2927" stopIfTrue="1" operator="equal">
      <formula>"B"</formula>
    </cfRule>
    <cfRule type="cellIs" dxfId="2854" priority="2928" stopIfTrue="1" operator="equal">
      <formula>"D"</formula>
    </cfRule>
    <cfRule type="cellIs" dxfId="2853" priority="2929" stopIfTrue="1" operator="equal">
      <formula>"C"</formula>
    </cfRule>
    <cfRule type="cellIs" dxfId="2852" priority="2930" stopIfTrue="1" operator="equal">
      <formula>"B"</formula>
    </cfRule>
    <cfRule type="cellIs" dxfId="2851" priority="2931" stopIfTrue="1" operator="equal">
      <formula>"D"</formula>
    </cfRule>
    <cfRule type="cellIs" dxfId="2850" priority="2932" stopIfTrue="1" operator="equal">
      <formula>"C"</formula>
    </cfRule>
    <cfRule type="cellIs" dxfId="2849" priority="2933" stopIfTrue="1" operator="equal">
      <formula>"B"</formula>
    </cfRule>
    <cfRule type="cellIs" dxfId="2848" priority="2934" stopIfTrue="1" operator="equal">
      <formula>"D"</formula>
    </cfRule>
    <cfRule type="cellIs" dxfId="2847" priority="2935" stopIfTrue="1" operator="equal">
      <formula>"C"</formula>
    </cfRule>
    <cfRule type="cellIs" dxfId="2846" priority="2936" stopIfTrue="1" operator="equal">
      <formula>"B"</formula>
    </cfRule>
    <cfRule type="cellIs" dxfId="2845" priority="2937" stopIfTrue="1" operator="equal">
      <formula>"D"</formula>
    </cfRule>
    <cfRule type="cellIs" dxfId="2844" priority="2939" stopIfTrue="1" operator="equal">
      <formula>"B"</formula>
    </cfRule>
    <cfRule type="cellIs" dxfId="2843" priority="2940" stopIfTrue="1" operator="equal">
      <formula>"D"</formula>
    </cfRule>
    <cfRule type="cellIs" dxfId="2842" priority="2941" stopIfTrue="1" operator="equal">
      <formula>"C"</formula>
    </cfRule>
    <cfRule type="cellIs" dxfId="2841" priority="2942" stopIfTrue="1" operator="equal">
      <formula>"B"</formula>
    </cfRule>
    <cfRule type="cellIs" dxfId="2840" priority="2943" stopIfTrue="1" operator="equal">
      <formula>"D"</formula>
    </cfRule>
    <cfRule type="cellIs" dxfId="2839" priority="2944" stopIfTrue="1" operator="equal">
      <formula>"C"</formula>
    </cfRule>
    <cfRule type="cellIs" dxfId="2838" priority="2945" stopIfTrue="1" operator="equal">
      <formula>"B"</formula>
    </cfRule>
    <cfRule type="cellIs" dxfId="2837" priority="2946" stopIfTrue="1" operator="equal">
      <formula>"D"</formula>
    </cfRule>
    <cfRule type="cellIs" dxfId="2836" priority="2947" stopIfTrue="1" operator="equal">
      <formula>"C"</formula>
    </cfRule>
    <cfRule type="cellIs" dxfId="2835" priority="2948" stopIfTrue="1" operator="equal">
      <formula>"B"</formula>
    </cfRule>
    <cfRule type="cellIs" dxfId="2834" priority="2949" stopIfTrue="1" operator="equal">
      <formula>"D"</formula>
    </cfRule>
    <cfRule type="cellIs" dxfId="2833" priority="2950" stopIfTrue="1" operator="equal">
      <formula>"C"</formula>
    </cfRule>
    <cfRule type="cellIs" dxfId="2832" priority="2951" stopIfTrue="1" operator="equal">
      <formula>"B"</formula>
    </cfRule>
    <cfRule type="cellIs" dxfId="2831" priority="2952" stopIfTrue="1" operator="equal">
      <formula>"D"</formula>
    </cfRule>
    <cfRule type="cellIs" dxfId="2830" priority="2953" stopIfTrue="1" operator="equal">
      <formula>"C"</formula>
    </cfRule>
    <cfRule type="cellIs" dxfId="2829" priority="2954" stopIfTrue="1" operator="equal">
      <formula>"B"</formula>
    </cfRule>
    <cfRule type="cellIs" dxfId="2828" priority="2955" stopIfTrue="1" operator="equal">
      <formula>"D"</formula>
    </cfRule>
    <cfRule type="cellIs" dxfId="2827" priority="2956" stopIfTrue="1" operator="equal">
      <formula>"C"</formula>
    </cfRule>
    <cfRule type="cellIs" dxfId="2826" priority="2957" stopIfTrue="1" operator="equal">
      <formula>"B"</formula>
    </cfRule>
    <cfRule type="cellIs" dxfId="2825" priority="2958" stopIfTrue="1" operator="equal">
      <formula>"D"</formula>
    </cfRule>
    <cfRule type="cellIs" dxfId="2824" priority="2959" stopIfTrue="1" operator="equal">
      <formula>"C"</formula>
    </cfRule>
    <cfRule type="cellIs" dxfId="2823" priority="2960" stopIfTrue="1" operator="equal">
      <formula>"B"</formula>
    </cfRule>
    <cfRule type="cellIs" dxfId="2822" priority="2961" stopIfTrue="1" operator="equal">
      <formula>"D"</formula>
    </cfRule>
    <cfRule type="cellIs" dxfId="2821" priority="2962" stopIfTrue="1" operator="equal">
      <formula>"C"</formula>
    </cfRule>
    <cfRule type="cellIs" dxfId="2820" priority="2963" stopIfTrue="1" operator="equal">
      <formula>"B"</formula>
    </cfRule>
    <cfRule type="cellIs" dxfId="2819" priority="2964" stopIfTrue="1" operator="equal">
      <formula>"D"</formula>
    </cfRule>
    <cfRule type="cellIs" dxfId="2818" priority="2965" stopIfTrue="1" operator="equal">
      <formula>"C"</formula>
    </cfRule>
    <cfRule type="cellIs" dxfId="2817" priority="2966" stopIfTrue="1" operator="equal">
      <formula>"B"</formula>
    </cfRule>
    <cfRule type="cellIs" dxfId="2816" priority="2967" stopIfTrue="1" operator="equal">
      <formula>"D"</formula>
    </cfRule>
    <cfRule type="cellIs" dxfId="2815" priority="2968" stopIfTrue="1" operator="equal">
      <formula>"C"</formula>
    </cfRule>
    <cfRule type="cellIs" dxfId="2814" priority="2969" stopIfTrue="1" operator="equal">
      <formula>"B"</formula>
    </cfRule>
    <cfRule type="cellIs" dxfId="2813" priority="2970" stopIfTrue="1" operator="equal">
      <formula>"D"</formula>
    </cfRule>
    <cfRule type="cellIs" dxfId="2812" priority="2971" stopIfTrue="1" operator="equal">
      <formula>"C"</formula>
    </cfRule>
    <cfRule type="cellIs" dxfId="2811" priority="2972" stopIfTrue="1" operator="equal">
      <formula>"B"</formula>
    </cfRule>
    <cfRule type="cellIs" dxfId="2810" priority="2973" stopIfTrue="1" operator="equal">
      <formula>"D"</formula>
    </cfRule>
    <cfRule type="cellIs" dxfId="2809" priority="2974" stopIfTrue="1" operator="equal">
      <formula>"C"</formula>
    </cfRule>
    <cfRule type="cellIs" dxfId="2808" priority="2975" stopIfTrue="1" operator="equal">
      <formula>"B"</formula>
    </cfRule>
    <cfRule type="cellIs" dxfId="2807" priority="2976" stopIfTrue="1" operator="equal">
      <formula>"D"</formula>
    </cfRule>
    <cfRule type="cellIs" dxfId="2806" priority="2977" stopIfTrue="1" operator="equal">
      <formula>"C"</formula>
    </cfRule>
    <cfRule type="cellIs" dxfId="2805" priority="2978" stopIfTrue="1" operator="equal">
      <formula>"B"</formula>
    </cfRule>
    <cfRule type="cellIs" dxfId="2804" priority="2979" stopIfTrue="1" operator="equal">
      <formula>"D"</formula>
    </cfRule>
    <cfRule type="cellIs" dxfId="2803" priority="2980" stopIfTrue="1" operator="equal">
      <formula>"C"</formula>
    </cfRule>
    <cfRule type="cellIs" dxfId="2802" priority="2981" stopIfTrue="1" operator="equal">
      <formula>"B"</formula>
    </cfRule>
    <cfRule type="cellIs" dxfId="2801" priority="2982" stopIfTrue="1" operator="equal">
      <formula>"D"</formula>
    </cfRule>
    <cfRule type="cellIs" dxfId="2800" priority="2983" stopIfTrue="1" operator="equal">
      <formula>"C"</formula>
    </cfRule>
    <cfRule type="cellIs" dxfId="2799" priority="2984" stopIfTrue="1" operator="equal">
      <formula>"B"</formula>
    </cfRule>
    <cfRule type="cellIs" dxfId="2798" priority="2985" stopIfTrue="1" operator="equal">
      <formula>"D"</formula>
    </cfRule>
    <cfRule type="cellIs" dxfId="2797" priority="2986" stopIfTrue="1" operator="equal">
      <formula>"C"</formula>
    </cfRule>
    <cfRule type="cellIs" dxfId="2796" priority="2987" stopIfTrue="1" operator="equal">
      <formula>"B"</formula>
    </cfRule>
    <cfRule type="cellIs" dxfId="2795" priority="2988" stopIfTrue="1" operator="equal">
      <formula>"D"</formula>
    </cfRule>
    <cfRule type="cellIs" dxfId="2794" priority="2989" stopIfTrue="1" operator="equal">
      <formula>"C"</formula>
    </cfRule>
    <cfRule type="cellIs" dxfId="2793" priority="2990" stopIfTrue="1" operator="equal">
      <formula>"B"</formula>
    </cfRule>
    <cfRule type="cellIs" dxfId="2792" priority="2991" stopIfTrue="1" operator="equal">
      <formula>"D"</formula>
    </cfRule>
    <cfRule type="cellIs" dxfId="2791" priority="2992" stopIfTrue="1" operator="equal">
      <formula>"C"</formula>
    </cfRule>
    <cfRule type="cellIs" dxfId="2790" priority="2993" stopIfTrue="1" operator="equal">
      <formula>"B"</formula>
    </cfRule>
    <cfRule type="cellIs" dxfId="2789" priority="2994" stopIfTrue="1" operator="equal">
      <formula>"D"</formula>
    </cfRule>
    <cfRule type="cellIs" dxfId="2788" priority="2995" stopIfTrue="1" operator="equal">
      <formula>"C"</formula>
    </cfRule>
    <cfRule type="cellIs" dxfId="2787" priority="2996" stopIfTrue="1" operator="equal">
      <formula>"B"</formula>
    </cfRule>
    <cfRule type="cellIs" dxfId="2786" priority="2997" stopIfTrue="1" operator="equal">
      <formula>"D"</formula>
    </cfRule>
    <cfRule type="cellIs" dxfId="2785" priority="2998" stopIfTrue="1" operator="equal">
      <formula>"C"</formula>
    </cfRule>
    <cfRule type="cellIs" dxfId="2784" priority="2999" stopIfTrue="1" operator="equal">
      <formula>"B"</formula>
    </cfRule>
    <cfRule type="cellIs" dxfId="2783" priority="3000" stopIfTrue="1" operator="equal">
      <formula>"D"</formula>
    </cfRule>
    <cfRule type="cellIs" dxfId="2782" priority="3001" stopIfTrue="1" operator="equal">
      <formula>"C"</formula>
    </cfRule>
    <cfRule type="cellIs" dxfId="2781" priority="3002" stopIfTrue="1" operator="equal">
      <formula>"B"</formula>
    </cfRule>
    <cfRule type="cellIs" dxfId="2780" priority="3003" stopIfTrue="1" operator="equal">
      <formula>"D"</formula>
    </cfRule>
    <cfRule type="cellIs" dxfId="2779" priority="3004" stopIfTrue="1" operator="equal">
      <formula>"C"</formula>
    </cfRule>
    <cfRule type="cellIs" dxfId="2778" priority="3005" stopIfTrue="1" operator="equal">
      <formula>"B"</formula>
    </cfRule>
    <cfRule type="cellIs" dxfId="2777" priority="3006" stopIfTrue="1" operator="equal">
      <formula>"D"</formula>
    </cfRule>
    <cfRule type="cellIs" dxfId="2776" priority="3007" stopIfTrue="1" operator="equal">
      <formula>"C"</formula>
    </cfRule>
    <cfRule type="cellIs" dxfId="2775" priority="3008" stopIfTrue="1" operator="equal">
      <formula>"B"</formula>
    </cfRule>
    <cfRule type="cellIs" dxfId="2774" priority="3009" stopIfTrue="1" operator="equal">
      <formula>"D"</formula>
    </cfRule>
    <cfRule type="cellIs" dxfId="2773" priority="3010" stopIfTrue="1" operator="equal">
      <formula>"C"</formula>
    </cfRule>
    <cfRule type="cellIs" dxfId="2772" priority="3011" stopIfTrue="1" operator="equal">
      <formula>"B"</formula>
    </cfRule>
    <cfRule type="cellIs" dxfId="2771" priority="3012" stopIfTrue="1" operator="equal">
      <formula>"D"</formula>
    </cfRule>
    <cfRule type="cellIs" dxfId="2770" priority="3013" stopIfTrue="1" operator="equal">
      <formula>"C"</formula>
    </cfRule>
    <cfRule type="cellIs" dxfId="2769" priority="3014" stopIfTrue="1" operator="equal">
      <formula>"B"</formula>
    </cfRule>
    <cfRule type="cellIs" dxfId="2768" priority="3015" stopIfTrue="1" operator="equal">
      <formula>"D"</formula>
    </cfRule>
    <cfRule type="cellIs" dxfId="2767" priority="3016" stopIfTrue="1" operator="equal">
      <formula>"C"</formula>
    </cfRule>
    <cfRule type="cellIs" dxfId="2766" priority="3017" stopIfTrue="1" operator="equal">
      <formula>"B"</formula>
    </cfRule>
    <cfRule type="cellIs" dxfId="2765" priority="3018" stopIfTrue="1" operator="equal">
      <formula>"D"</formula>
    </cfRule>
    <cfRule type="cellIs" dxfId="2764" priority="3019" stopIfTrue="1" operator="equal">
      <formula>"C"</formula>
    </cfRule>
    <cfRule type="cellIs" dxfId="2763" priority="3020" stopIfTrue="1" operator="equal">
      <formula>"B"</formula>
    </cfRule>
    <cfRule type="cellIs" dxfId="2762" priority="3021" stopIfTrue="1" operator="equal">
      <formula>"D"</formula>
    </cfRule>
    <cfRule type="cellIs" dxfId="2761" priority="3022" stopIfTrue="1" operator="equal">
      <formula>"C"</formula>
    </cfRule>
    <cfRule type="cellIs" dxfId="2760" priority="3023" stopIfTrue="1" operator="equal">
      <formula>"B"</formula>
    </cfRule>
    <cfRule type="cellIs" dxfId="2759" priority="3024" stopIfTrue="1" operator="equal">
      <formula>"D"</formula>
    </cfRule>
    <cfRule type="cellIs" dxfId="2758" priority="3025" stopIfTrue="1" operator="equal">
      <formula>"C"</formula>
    </cfRule>
    <cfRule type="cellIs" dxfId="2757" priority="3026" stopIfTrue="1" operator="equal">
      <formula>"B"</formula>
    </cfRule>
    <cfRule type="cellIs" dxfId="2756" priority="3027" stopIfTrue="1" operator="equal">
      <formula>"D"</formula>
    </cfRule>
    <cfRule type="cellIs" dxfId="2755" priority="3028" stopIfTrue="1" operator="equal">
      <formula>"C"</formula>
    </cfRule>
    <cfRule type="cellIs" dxfId="2754" priority="3029" stopIfTrue="1" operator="equal">
      <formula>"B"</formula>
    </cfRule>
    <cfRule type="cellIs" dxfId="2753" priority="3030" stopIfTrue="1" operator="equal">
      <formula>"D"</formula>
    </cfRule>
    <cfRule type="cellIs" dxfId="2752" priority="3031" stopIfTrue="1" operator="equal">
      <formula>"C"</formula>
    </cfRule>
    <cfRule type="cellIs" dxfId="2751" priority="3032" stopIfTrue="1" operator="equal">
      <formula>"B"</formula>
    </cfRule>
    <cfRule type="cellIs" dxfId="2750" priority="3033" stopIfTrue="1" operator="equal">
      <formula>"D"</formula>
    </cfRule>
    <cfRule type="cellIs" dxfId="2749" priority="3034" stopIfTrue="1" operator="equal">
      <formula>"C"</formula>
    </cfRule>
  </conditionalFormatting>
  <conditionalFormatting sqref="H93">
    <cfRule type="cellIs" dxfId="2748" priority="1969" stopIfTrue="1" operator="equal">
      <formula>"C"</formula>
    </cfRule>
    <cfRule type="cellIs" dxfId="2747" priority="1961" stopIfTrue="1" operator="equal">
      <formula>"B"</formula>
    </cfRule>
    <cfRule type="cellIs" dxfId="2746" priority="1962" stopIfTrue="1" operator="equal">
      <formula>"D"</formula>
    </cfRule>
    <cfRule type="cellIs" dxfId="2745" priority="1963" stopIfTrue="1" operator="equal">
      <formula>"C"</formula>
    </cfRule>
    <cfRule type="cellIs" dxfId="2744" priority="1964" stopIfTrue="1" operator="equal">
      <formula>"B"</formula>
    </cfRule>
    <cfRule type="cellIs" dxfId="2743" priority="1929" stopIfTrue="1" operator="equal">
      <formula>"D"</formula>
    </cfRule>
    <cfRule type="cellIs" dxfId="2742" priority="1930" stopIfTrue="1" operator="equal">
      <formula>"C"</formula>
    </cfRule>
    <cfRule type="cellIs" dxfId="2741" priority="2017" stopIfTrue="1" operator="equal">
      <formula>"C"</formula>
    </cfRule>
    <cfRule type="cellIs" dxfId="2740" priority="2018" stopIfTrue="1" operator="equal">
      <formula>"B"</formula>
    </cfRule>
    <cfRule type="cellIs" dxfId="2739" priority="1822" stopIfTrue="1" operator="equal">
      <formula>"C"</formula>
    </cfRule>
    <cfRule type="cellIs" dxfId="2738" priority="2019" stopIfTrue="1" operator="equal">
      <formula>"D"</formula>
    </cfRule>
    <cfRule type="cellIs" dxfId="2737" priority="2020" stopIfTrue="1" operator="equal">
      <formula>"C"</formula>
    </cfRule>
    <cfRule type="cellIs" dxfId="2736" priority="2021" stopIfTrue="1" operator="equal">
      <formula>"B"</formula>
    </cfRule>
    <cfRule type="cellIs" dxfId="2735" priority="2022" stopIfTrue="1" operator="equal">
      <formula>"D"</formula>
    </cfRule>
    <cfRule type="cellIs" dxfId="2734" priority="2023" stopIfTrue="1" operator="equal">
      <formula>"C"</formula>
    </cfRule>
    <cfRule type="cellIs" dxfId="2733" priority="2024" stopIfTrue="1" operator="equal">
      <formula>"B"</formula>
    </cfRule>
    <cfRule type="cellIs" dxfId="2732" priority="2025" stopIfTrue="1" operator="equal">
      <formula>"D"</formula>
    </cfRule>
    <cfRule type="cellIs" dxfId="2731" priority="2026" stopIfTrue="1" operator="equal">
      <formula>"C"</formula>
    </cfRule>
    <cfRule type="cellIs" dxfId="2730" priority="2027" stopIfTrue="1" operator="equal">
      <formula>"B"</formula>
    </cfRule>
    <cfRule type="cellIs" dxfId="2729" priority="2028" stopIfTrue="1" operator="equal">
      <formula>"D"</formula>
    </cfRule>
    <cfRule type="cellIs" dxfId="2728" priority="2029" stopIfTrue="1" operator="equal">
      <formula>"C"</formula>
    </cfRule>
    <cfRule type="cellIs" dxfId="2727" priority="2030" stopIfTrue="1" operator="equal">
      <formula>"B"</formula>
    </cfRule>
    <cfRule type="cellIs" dxfId="2726" priority="1816" stopIfTrue="1" operator="equal">
      <formula>"C"</formula>
    </cfRule>
    <cfRule type="cellIs" dxfId="2725" priority="2031" stopIfTrue="1" operator="equal">
      <formula>"D"</formula>
    </cfRule>
    <cfRule type="cellIs" dxfId="2724" priority="2032" stopIfTrue="1" operator="equal">
      <formula>"C"</formula>
    </cfRule>
    <cfRule type="cellIs" dxfId="2723" priority="2033" stopIfTrue="1" operator="equal">
      <formula>"B"</formula>
    </cfRule>
    <cfRule type="cellIs" dxfId="2722" priority="2034" stopIfTrue="1" operator="equal">
      <formula>"D"</formula>
    </cfRule>
    <cfRule type="cellIs" dxfId="2721" priority="2035" stopIfTrue="1" operator="equal">
      <formula>"C"</formula>
    </cfRule>
    <cfRule type="cellIs" dxfId="2720" priority="2036" stopIfTrue="1" operator="equal">
      <formula>"B"</formula>
    </cfRule>
    <cfRule type="cellIs" dxfId="2719" priority="2037" stopIfTrue="1" operator="equal">
      <formula>"D"</formula>
    </cfRule>
    <cfRule type="cellIs" dxfId="2718" priority="2038" stopIfTrue="1" operator="equal">
      <formula>"C"</formula>
    </cfRule>
    <cfRule type="cellIs" dxfId="2717" priority="2039" stopIfTrue="1" operator="equal">
      <formula>"B"</formula>
    </cfRule>
    <cfRule type="cellIs" dxfId="2716" priority="2040" stopIfTrue="1" operator="equal">
      <formula>"D"</formula>
    </cfRule>
    <cfRule type="cellIs" dxfId="2715" priority="2041" stopIfTrue="1" operator="equal">
      <formula>"C"</formula>
    </cfRule>
    <cfRule type="cellIs" dxfId="2714" priority="2042" stopIfTrue="1" operator="equal">
      <formula>"B"</formula>
    </cfRule>
    <cfRule type="cellIs" dxfId="2713" priority="2043" stopIfTrue="1" operator="equal">
      <formula>"D"</formula>
    </cfRule>
    <cfRule type="cellIs" dxfId="2712" priority="1965" stopIfTrue="1" operator="equal">
      <formula>"D"</formula>
    </cfRule>
    <cfRule type="cellIs" dxfId="2711" priority="1966" stopIfTrue="1" operator="equal">
      <formula>"C"</formula>
    </cfRule>
    <cfRule type="cellIs" dxfId="2710" priority="1967" stopIfTrue="1" operator="equal">
      <formula>"B"</formula>
    </cfRule>
    <cfRule type="cellIs" dxfId="2709" priority="1968" stopIfTrue="1" operator="equal">
      <formula>"D"</formula>
    </cfRule>
    <cfRule type="cellIs" dxfId="2708" priority="2016" stopIfTrue="1" operator="equal">
      <formula>"D"</formula>
    </cfRule>
    <cfRule type="cellIs" dxfId="2707" priority="1970" stopIfTrue="1" operator="equal">
      <formula>"B"</formula>
    </cfRule>
    <cfRule type="cellIs" dxfId="2706" priority="1971" stopIfTrue="1" operator="equal">
      <formula>"D"</formula>
    </cfRule>
    <cfRule type="cellIs" dxfId="2705" priority="1972" stopIfTrue="1" operator="equal">
      <formula>"C"</formula>
    </cfRule>
    <cfRule type="cellIs" dxfId="2704" priority="1973" stopIfTrue="1" operator="equal">
      <formula>"B"</formula>
    </cfRule>
    <cfRule type="cellIs" dxfId="2703" priority="1974" stopIfTrue="1" operator="equal">
      <formula>"D"</formula>
    </cfRule>
    <cfRule type="cellIs" dxfId="2702" priority="1975" stopIfTrue="1" operator="equal">
      <formula>"C"</formula>
    </cfRule>
    <cfRule type="cellIs" dxfId="2701" priority="1976" stopIfTrue="1" operator="equal">
      <formula>"B"</formula>
    </cfRule>
    <cfRule type="cellIs" dxfId="2700" priority="1977" stopIfTrue="1" operator="equal">
      <formula>"D"</formula>
    </cfRule>
    <cfRule type="cellIs" dxfId="2699" priority="1978" stopIfTrue="1" operator="equal">
      <formula>"C"</formula>
    </cfRule>
    <cfRule type="cellIs" dxfId="2698" priority="1979" stopIfTrue="1" operator="equal">
      <formula>"B"</formula>
    </cfRule>
    <cfRule type="cellIs" dxfId="2697" priority="1980" stopIfTrue="1" operator="equal">
      <formula>"D"</formula>
    </cfRule>
    <cfRule type="cellIs" dxfId="2696" priority="1981" stopIfTrue="1" operator="equal">
      <formula>"C"</formula>
    </cfRule>
    <cfRule type="cellIs" dxfId="2695" priority="1982" stopIfTrue="1" operator="equal">
      <formula>"B"</formula>
    </cfRule>
    <cfRule type="cellIs" dxfId="2694" priority="1983" stopIfTrue="1" operator="equal">
      <formula>"D"</formula>
    </cfRule>
    <cfRule type="cellIs" dxfId="2693" priority="1984" stopIfTrue="1" operator="equal">
      <formula>"C"</formula>
    </cfRule>
    <cfRule type="cellIs" dxfId="2692" priority="1985" stopIfTrue="1" operator="equal">
      <formula>"B"</formula>
    </cfRule>
    <cfRule type="cellIs" dxfId="2691" priority="1986" stopIfTrue="1" operator="equal">
      <formula>"D"</formula>
    </cfRule>
    <cfRule type="cellIs" dxfId="2690" priority="1987" stopIfTrue="1" operator="equal">
      <formula>"C"</formula>
    </cfRule>
    <cfRule type="cellIs" dxfId="2689" priority="1988" stopIfTrue="1" operator="equal">
      <formula>"B"</formula>
    </cfRule>
    <cfRule type="cellIs" dxfId="2688" priority="1989" stopIfTrue="1" operator="equal">
      <formula>"D"</formula>
    </cfRule>
    <cfRule type="cellIs" dxfId="2687" priority="1990" stopIfTrue="1" operator="equal">
      <formula>"C"</formula>
    </cfRule>
    <cfRule type="cellIs" dxfId="2686" priority="1991" stopIfTrue="1" operator="equal">
      <formula>"B"</formula>
    </cfRule>
    <cfRule type="cellIs" dxfId="2685" priority="1867" stopIfTrue="1" operator="equal">
      <formula>"C"</formula>
    </cfRule>
    <cfRule type="cellIs" dxfId="2684" priority="1992" stopIfTrue="1" operator="equal">
      <formula>"D"</formula>
    </cfRule>
    <cfRule type="cellIs" dxfId="2683" priority="1993" stopIfTrue="1" operator="equal">
      <formula>"C"</formula>
    </cfRule>
    <cfRule type="cellIs" dxfId="2682" priority="1959" stopIfTrue="1" operator="equal">
      <formula>"D"</formula>
    </cfRule>
    <cfRule type="cellIs" dxfId="2681" priority="1994" stopIfTrue="1" operator="equal">
      <formula>"B"</formula>
    </cfRule>
    <cfRule type="cellIs" dxfId="2680" priority="1995" stopIfTrue="1" operator="equal">
      <formula>"D"</formula>
    </cfRule>
    <cfRule type="cellIs" dxfId="2679" priority="1996" stopIfTrue="1" operator="equal">
      <formula>"C"</formula>
    </cfRule>
    <cfRule type="cellIs" dxfId="2678" priority="1997" stopIfTrue="1" operator="equal">
      <formula>"B"</formula>
    </cfRule>
    <cfRule type="cellIs" dxfId="2677" priority="1998" stopIfTrue="1" operator="equal">
      <formula>"D"</formula>
    </cfRule>
    <cfRule type="cellIs" dxfId="2676" priority="1999" stopIfTrue="1" operator="equal">
      <formula>"C"</formula>
    </cfRule>
    <cfRule type="cellIs" dxfId="2675" priority="2000" stopIfTrue="1" operator="equal">
      <formula>"B"</formula>
    </cfRule>
    <cfRule type="cellIs" dxfId="2674" priority="2001" stopIfTrue="1" operator="equal">
      <formula>"D"</formula>
    </cfRule>
    <cfRule type="cellIs" dxfId="2673" priority="2002" stopIfTrue="1" operator="equal">
      <formula>"C"</formula>
    </cfRule>
    <cfRule type="cellIs" dxfId="2672" priority="2003" stopIfTrue="1" operator="equal">
      <formula>"B"</formula>
    </cfRule>
    <cfRule type="cellIs" dxfId="2671" priority="2004" stopIfTrue="1" operator="equal">
      <formula>"D"</formula>
    </cfRule>
    <cfRule type="cellIs" dxfId="2670" priority="2005" stopIfTrue="1" operator="equal">
      <formula>"C"</formula>
    </cfRule>
    <cfRule type="cellIs" dxfId="2669" priority="2006" stopIfTrue="1" operator="equal">
      <formula>"B"</formula>
    </cfRule>
    <cfRule type="cellIs" dxfId="2668" priority="2007" stopIfTrue="1" operator="equal">
      <formula>"D"</formula>
    </cfRule>
    <cfRule type="cellIs" dxfId="2667" priority="2008" stopIfTrue="1" operator="equal">
      <formula>"C"</formula>
    </cfRule>
    <cfRule type="cellIs" dxfId="2666" priority="2009" stopIfTrue="1" operator="equal">
      <formula>"B"</formula>
    </cfRule>
    <cfRule type="cellIs" dxfId="2665" priority="2010" stopIfTrue="1" operator="equal">
      <formula>"D"</formula>
    </cfRule>
    <cfRule type="cellIs" dxfId="2664" priority="2011" stopIfTrue="1" operator="equal">
      <formula>"C"</formula>
    </cfRule>
    <cfRule type="cellIs" dxfId="2663" priority="2012" stopIfTrue="1" operator="equal">
      <formula>"B"</formula>
    </cfRule>
    <cfRule type="cellIs" dxfId="2662" priority="2013" stopIfTrue="1" operator="equal">
      <formula>"D"</formula>
    </cfRule>
    <cfRule type="cellIs" dxfId="2661" priority="2014" stopIfTrue="1" operator="equal">
      <formula>"C"</formula>
    </cfRule>
    <cfRule type="cellIs" dxfId="2660" priority="2015" stopIfTrue="1" operator="equal">
      <formula>"B"</formula>
    </cfRule>
    <cfRule type="cellIs" dxfId="2659" priority="1931" stopIfTrue="1" operator="equal">
      <formula>"B"</formula>
    </cfRule>
    <cfRule type="cellIs" dxfId="2658" priority="1932" stopIfTrue="1" operator="equal">
      <formula>"D"</formula>
    </cfRule>
    <cfRule type="cellIs" dxfId="2657" priority="1933" stopIfTrue="1" operator="equal">
      <formula>"C"</formula>
    </cfRule>
    <cfRule type="cellIs" dxfId="2656" priority="1934" stopIfTrue="1" operator="equal">
      <formula>"B"</formula>
    </cfRule>
    <cfRule type="cellIs" dxfId="2655" priority="1935" stopIfTrue="1" operator="equal">
      <formula>"D"</formula>
    </cfRule>
    <cfRule type="cellIs" dxfId="2654" priority="1936" stopIfTrue="1" operator="equal">
      <formula>"C"</formula>
    </cfRule>
    <cfRule type="cellIs" dxfId="2653" priority="1937" stopIfTrue="1" operator="equal">
      <formula>"B"</formula>
    </cfRule>
    <cfRule type="cellIs" dxfId="2652" priority="1938" stopIfTrue="1" operator="equal">
      <formula>"D"</formula>
    </cfRule>
    <cfRule type="cellIs" dxfId="2651" priority="1939" stopIfTrue="1" operator="equal">
      <formula>"C"</formula>
    </cfRule>
    <cfRule type="cellIs" dxfId="2650" priority="1940" stopIfTrue="1" operator="equal">
      <formula>"B"</formula>
    </cfRule>
    <cfRule type="cellIs" dxfId="2649" priority="1941" stopIfTrue="1" operator="equal">
      <formula>"D"</formula>
    </cfRule>
    <cfRule type="cellIs" dxfId="2648" priority="1942" stopIfTrue="1" operator="equal">
      <formula>"C"</formula>
    </cfRule>
    <cfRule type="cellIs" dxfId="2647" priority="1943" stopIfTrue="1" operator="equal">
      <formula>"B"</formula>
    </cfRule>
    <cfRule type="cellIs" dxfId="2646" priority="1944" stopIfTrue="1" operator="equal">
      <formula>"D"</formula>
    </cfRule>
    <cfRule type="cellIs" dxfId="2645" priority="1945" stopIfTrue="1" operator="equal">
      <formula>"C"</formula>
    </cfRule>
    <cfRule type="cellIs" dxfId="2644" priority="1946" stopIfTrue="1" operator="equal">
      <formula>"B"</formula>
    </cfRule>
    <cfRule type="cellIs" dxfId="2643" priority="1947" stopIfTrue="1" operator="equal">
      <formula>"D"</formula>
    </cfRule>
    <cfRule type="cellIs" dxfId="2642" priority="1948" stopIfTrue="1" operator="equal">
      <formula>"C"</formula>
    </cfRule>
    <cfRule type="cellIs" dxfId="2641" priority="1949" stopIfTrue="1" operator="equal">
      <formula>"B"</formula>
    </cfRule>
    <cfRule type="cellIs" dxfId="2640" priority="1950" stopIfTrue="1" operator="equal">
      <formula>"D"</formula>
    </cfRule>
    <cfRule type="cellIs" dxfId="2639" priority="1951" stopIfTrue="1" operator="equal">
      <formula>"C"</formula>
    </cfRule>
    <cfRule type="cellIs" dxfId="2638" priority="1952" stopIfTrue="1" operator="equal">
      <formula>"B"</formula>
    </cfRule>
    <cfRule type="cellIs" dxfId="2637" priority="1953" stopIfTrue="1" operator="equal">
      <formula>"D"</formula>
    </cfRule>
    <cfRule type="cellIs" dxfId="2636" priority="1954" stopIfTrue="1" operator="equal">
      <formula>"C"</formula>
    </cfRule>
    <cfRule type="cellIs" dxfId="2635" priority="1955" stopIfTrue="1" operator="equal">
      <formula>"B"</formula>
    </cfRule>
    <cfRule type="cellIs" dxfId="2634" priority="1956" stopIfTrue="1" operator="equal">
      <formula>"D"</formula>
    </cfRule>
    <cfRule type="cellIs" dxfId="2633" priority="1957" stopIfTrue="1" operator="equal">
      <formula>"C"</formula>
    </cfRule>
    <cfRule type="cellIs" dxfId="2632" priority="1958" stopIfTrue="1" operator="equal">
      <formula>"B"</formula>
    </cfRule>
    <cfRule type="cellIs" dxfId="2631" priority="1960" stopIfTrue="1" operator="equal">
      <formula>"C"</formula>
    </cfRule>
    <cfRule type="cellIs" dxfId="2630" priority="1792" stopIfTrue="1" operator="equal">
      <formula>"C"</formula>
    </cfRule>
    <cfRule type="cellIs" dxfId="2629" priority="1793" stopIfTrue="1" operator="equal">
      <formula>"B"</formula>
    </cfRule>
    <cfRule type="cellIs" dxfId="2628" priority="1794" stopIfTrue="1" operator="equal">
      <formula>"D"</formula>
    </cfRule>
    <cfRule type="cellIs" dxfId="2627" priority="1795" stopIfTrue="1" operator="equal">
      <formula>"C"</formula>
    </cfRule>
    <cfRule type="cellIs" dxfId="2626" priority="1796" stopIfTrue="1" operator="equal">
      <formula>"B"</formula>
    </cfRule>
    <cfRule type="cellIs" dxfId="2625" priority="1797" stopIfTrue="1" operator="equal">
      <formula>"D"</formula>
    </cfRule>
    <cfRule type="cellIs" dxfId="2624" priority="1798" stopIfTrue="1" operator="equal">
      <formula>"C"</formula>
    </cfRule>
    <cfRule type="cellIs" dxfId="2623" priority="1799" stopIfTrue="1" operator="equal">
      <formula>"B"</formula>
    </cfRule>
    <cfRule type="cellIs" dxfId="2622" priority="1800" stopIfTrue="1" operator="equal">
      <formula>"D"</formula>
    </cfRule>
    <cfRule type="cellIs" dxfId="2621" priority="1801" stopIfTrue="1" operator="equal">
      <formula>"C"</formula>
    </cfRule>
    <cfRule type="cellIs" dxfId="2620" priority="1802" stopIfTrue="1" operator="equal">
      <formula>"B"</formula>
    </cfRule>
    <cfRule type="cellIs" dxfId="2619" priority="1803" stopIfTrue="1" operator="equal">
      <formula>"D"</formula>
    </cfRule>
    <cfRule type="cellIs" dxfId="2618" priority="1804" stopIfTrue="1" operator="equal">
      <formula>"C"</formula>
    </cfRule>
    <cfRule type="cellIs" dxfId="2617" priority="1805" stopIfTrue="1" operator="equal">
      <formula>"B"</formula>
    </cfRule>
    <cfRule type="cellIs" dxfId="2616" priority="1806" stopIfTrue="1" operator="equal">
      <formula>"D"</formula>
    </cfRule>
    <cfRule type="cellIs" dxfId="2615" priority="1807" stopIfTrue="1" operator="equal">
      <formula>"C"</formula>
    </cfRule>
    <cfRule type="cellIs" dxfId="2614" priority="1808" stopIfTrue="1" operator="equal">
      <formula>"B"</formula>
    </cfRule>
    <cfRule type="cellIs" dxfId="2613" priority="1809" stopIfTrue="1" operator="equal">
      <formula>"D"</formula>
    </cfRule>
    <cfRule type="cellIs" dxfId="2612" priority="1810" stopIfTrue="1" operator="equal">
      <formula>"C"</formula>
    </cfRule>
    <cfRule type="cellIs" dxfId="2611" priority="1811" stopIfTrue="1" operator="equal">
      <formula>"B"</formula>
    </cfRule>
    <cfRule type="cellIs" dxfId="2610" priority="1812" stopIfTrue="1" operator="equal">
      <formula>"D"</formula>
    </cfRule>
    <cfRule type="cellIs" dxfId="2609" priority="1813" stopIfTrue="1" operator="equal">
      <formula>"C"</formula>
    </cfRule>
    <cfRule type="cellIs" dxfId="2608" priority="1814" stopIfTrue="1" operator="equal">
      <formula>"B"</formula>
    </cfRule>
    <cfRule type="cellIs" dxfId="2607" priority="1815" stopIfTrue="1" operator="equal">
      <formula>"D"</formula>
    </cfRule>
    <cfRule type="cellIs" dxfId="2606" priority="1817" stopIfTrue="1" operator="equal">
      <formula>"B"</formula>
    </cfRule>
    <cfRule type="cellIs" dxfId="2605" priority="1818" stopIfTrue="1" operator="equal">
      <formula>"D"</formula>
    </cfRule>
    <cfRule type="cellIs" dxfId="2604" priority="1819" stopIfTrue="1" operator="equal">
      <formula>"C"</formula>
    </cfRule>
    <cfRule type="cellIs" dxfId="2603" priority="1820" stopIfTrue="1" operator="equal">
      <formula>"B"</formula>
    </cfRule>
    <cfRule type="cellIs" dxfId="2602" priority="1821" stopIfTrue="1" operator="equal">
      <formula>"D"</formula>
    </cfRule>
    <cfRule type="cellIs" dxfId="2601" priority="1823" stopIfTrue="1" operator="equal">
      <formula>"B"</formula>
    </cfRule>
    <cfRule type="cellIs" dxfId="2600" priority="1824" stopIfTrue="1" operator="equal">
      <formula>"D"</formula>
    </cfRule>
    <cfRule type="cellIs" dxfId="2599" priority="1825" stopIfTrue="1" operator="equal">
      <formula>"C"</formula>
    </cfRule>
    <cfRule type="cellIs" dxfId="2598" priority="1826" stopIfTrue="1" operator="equal">
      <formula>"B"</formula>
    </cfRule>
    <cfRule type="cellIs" dxfId="2597" priority="1827" stopIfTrue="1" operator="equal">
      <formula>"D"</formula>
    </cfRule>
    <cfRule type="cellIs" dxfId="2596" priority="1828" stopIfTrue="1" operator="equal">
      <formula>"C"</formula>
    </cfRule>
    <cfRule type="cellIs" dxfId="2595" priority="1829" stopIfTrue="1" operator="equal">
      <formula>"B"</formula>
    </cfRule>
    <cfRule type="cellIs" dxfId="2594" priority="1830" stopIfTrue="1" operator="equal">
      <formula>"D"</formula>
    </cfRule>
    <cfRule type="cellIs" dxfId="2593" priority="1831" stopIfTrue="1" operator="equal">
      <formula>"C"</formula>
    </cfRule>
    <cfRule type="cellIs" dxfId="2592" priority="1832" stopIfTrue="1" operator="equal">
      <formula>"B"</formula>
    </cfRule>
    <cfRule type="cellIs" dxfId="2591" priority="1833" stopIfTrue="1" operator="equal">
      <formula>"D"</formula>
    </cfRule>
    <cfRule type="cellIs" dxfId="2590" priority="1834" stopIfTrue="1" operator="equal">
      <formula>"C"</formula>
    </cfRule>
    <cfRule type="cellIs" dxfId="2589" priority="1835" stopIfTrue="1" operator="equal">
      <formula>"B"</formula>
    </cfRule>
    <cfRule type="cellIs" dxfId="2588" priority="1836" stopIfTrue="1" operator="equal">
      <formula>"D"</formula>
    </cfRule>
    <cfRule type="cellIs" dxfId="2587" priority="1837" stopIfTrue="1" operator="equal">
      <formula>"C"</formula>
    </cfRule>
    <cfRule type="cellIs" dxfId="2586" priority="1838" stopIfTrue="1" operator="equal">
      <formula>"B"</formula>
    </cfRule>
    <cfRule type="cellIs" dxfId="2585" priority="1839" stopIfTrue="1" operator="equal">
      <formula>"D"</formula>
    </cfRule>
    <cfRule type="cellIs" dxfId="2584" priority="1840" stopIfTrue="1" operator="equal">
      <formula>"C"</formula>
    </cfRule>
    <cfRule type="cellIs" dxfId="2583" priority="1841" stopIfTrue="1" operator="equal">
      <formula>"B"</formula>
    </cfRule>
    <cfRule type="cellIs" dxfId="2582" priority="1842" stopIfTrue="1" operator="equal">
      <formula>"D"</formula>
    </cfRule>
    <cfRule type="cellIs" dxfId="2581" priority="1843" stopIfTrue="1" operator="equal">
      <formula>"C"</formula>
    </cfRule>
    <cfRule type="cellIs" dxfId="2580" priority="1844" stopIfTrue="1" operator="equal">
      <formula>"B"</formula>
    </cfRule>
    <cfRule type="cellIs" dxfId="2579" priority="1845" stopIfTrue="1" operator="equal">
      <formula>"D"</formula>
    </cfRule>
    <cfRule type="cellIs" dxfId="2578" priority="1846" stopIfTrue="1" operator="equal">
      <formula>"C"</formula>
    </cfRule>
    <cfRule type="cellIs" dxfId="2577" priority="1847" stopIfTrue="1" operator="equal">
      <formula>"B"</formula>
    </cfRule>
    <cfRule type="cellIs" dxfId="2576" priority="1848" stopIfTrue="1" operator="equal">
      <formula>"D"</formula>
    </cfRule>
    <cfRule type="cellIs" dxfId="2575" priority="1849" stopIfTrue="1" operator="equal">
      <formula>"C"</formula>
    </cfRule>
    <cfRule type="cellIs" dxfId="2574" priority="1850" stopIfTrue="1" operator="equal">
      <formula>"B"</formula>
    </cfRule>
    <cfRule type="cellIs" dxfId="2573" priority="1851" stopIfTrue="1" operator="equal">
      <formula>"D"</formula>
    </cfRule>
    <cfRule type="cellIs" dxfId="2572" priority="1852" stopIfTrue="1" operator="equal">
      <formula>"C"</formula>
    </cfRule>
    <cfRule type="cellIs" dxfId="2571" priority="1853" stopIfTrue="1" operator="equal">
      <formula>"B"</formula>
    </cfRule>
    <cfRule type="cellIs" dxfId="2570" priority="1854" stopIfTrue="1" operator="equal">
      <formula>"D"</formula>
    </cfRule>
    <cfRule type="cellIs" dxfId="2569" priority="1855" stopIfTrue="1" operator="equal">
      <formula>"C"</formula>
    </cfRule>
    <cfRule type="cellIs" dxfId="2568" priority="1856" stopIfTrue="1" operator="equal">
      <formula>"B"</formula>
    </cfRule>
    <cfRule type="cellIs" dxfId="2567" priority="1857" stopIfTrue="1" operator="equal">
      <formula>"D"</formula>
    </cfRule>
    <cfRule type="cellIs" dxfId="2566" priority="1858" stopIfTrue="1" operator="equal">
      <formula>"C"</formula>
    </cfRule>
    <cfRule type="cellIs" dxfId="2565" priority="1859" stopIfTrue="1" operator="equal">
      <formula>"B"</formula>
    </cfRule>
    <cfRule type="cellIs" dxfId="2564" priority="1860" stopIfTrue="1" operator="equal">
      <formula>"D"</formula>
    </cfRule>
    <cfRule type="cellIs" dxfId="2563" priority="1861" stopIfTrue="1" operator="equal">
      <formula>"C"</formula>
    </cfRule>
    <cfRule type="cellIs" dxfId="2562" priority="1862" stopIfTrue="1" operator="equal">
      <formula>"B"</formula>
    </cfRule>
    <cfRule type="cellIs" dxfId="2561" priority="1863" stopIfTrue="1" operator="equal">
      <formula>"D"</formula>
    </cfRule>
    <cfRule type="cellIs" dxfId="2560" priority="1864" stopIfTrue="1" operator="equal">
      <formula>"C"</formula>
    </cfRule>
    <cfRule type="cellIs" dxfId="2559" priority="1865" stopIfTrue="1" operator="equal">
      <formula>"B"</formula>
    </cfRule>
    <cfRule type="cellIs" dxfId="2558" priority="1866" stopIfTrue="1" operator="equal">
      <formula>"D"</formula>
    </cfRule>
    <cfRule type="cellIs" dxfId="2557" priority="1868" stopIfTrue="1" operator="equal">
      <formula>"B"</formula>
    </cfRule>
    <cfRule type="cellIs" dxfId="2556" priority="1869" stopIfTrue="1" operator="equal">
      <formula>"D"</formula>
    </cfRule>
    <cfRule type="cellIs" dxfId="2555" priority="1870" stopIfTrue="1" operator="equal">
      <formula>"C"</formula>
    </cfRule>
    <cfRule type="cellIs" dxfId="2554" priority="1871" stopIfTrue="1" operator="equal">
      <formula>"B"</formula>
    </cfRule>
    <cfRule type="cellIs" dxfId="2553" priority="1872" stopIfTrue="1" operator="equal">
      <formula>"D"</formula>
    </cfRule>
    <cfRule type="cellIs" dxfId="2552" priority="1873" stopIfTrue="1" operator="equal">
      <formula>"C"</formula>
    </cfRule>
    <cfRule type="cellIs" dxfId="2551" priority="1874" stopIfTrue="1" operator="equal">
      <formula>"B"</formula>
    </cfRule>
    <cfRule type="cellIs" dxfId="2550" priority="1875" stopIfTrue="1" operator="equal">
      <formula>"D"</formula>
    </cfRule>
    <cfRule type="cellIs" dxfId="2549" priority="1876" stopIfTrue="1" operator="equal">
      <formula>"C"</formula>
    </cfRule>
    <cfRule type="cellIs" dxfId="2548" priority="1877" stopIfTrue="1" operator="equal">
      <formula>"B"</formula>
    </cfRule>
    <cfRule type="cellIs" dxfId="2547" priority="1878" stopIfTrue="1" operator="equal">
      <formula>"D"</formula>
    </cfRule>
    <cfRule type="cellIs" dxfId="2546" priority="1879" stopIfTrue="1" operator="equal">
      <formula>"C"</formula>
    </cfRule>
    <cfRule type="cellIs" dxfId="2545" priority="1880" stopIfTrue="1" operator="equal">
      <formula>"B"</formula>
    </cfRule>
    <cfRule type="cellIs" dxfId="2544" priority="1881" stopIfTrue="1" operator="equal">
      <formula>"D"</formula>
    </cfRule>
    <cfRule type="cellIs" dxfId="2543" priority="1882" stopIfTrue="1" operator="equal">
      <formula>"C"</formula>
    </cfRule>
    <cfRule type="cellIs" dxfId="2542" priority="1883" stopIfTrue="1" operator="equal">
      <formula>"B"</formula>
    </cfRule>
    <cfRule type="cellIs" dxfId="2541" priority="1884" stopIfTrue="1" operator="equal">
      <formula>"D"</formula>
    </cfRule>
    <cfRule type="cellIs" dxfId="2540" priority="1885" stopIfTrue="1" operator="equal">
      <formula>"C"</formula>
    </cfRule>
    <cfRule type="cellIs" dxfId="2539" priority="1886" stopIfTrue="1" operator="equal">
      <formula>"B"</formula>
    </cfRule>
    <cfRule type="cellIs" dxfId="2538" priority="1887" stopIfTrue="1" operator="equal">
      <formula>"D"</formula>
    </cfRule>
    <cfRule type="cellIs" dxfId="2537" priority="1888" stopIfTrue="1" operator="equal">
      <formula>"C"</formula>
    </cfRule>
    <cfRule type="cellIs" dxfId="2536" priority="1889" stopIfTrue="1" operator="equal">
      <formula>"B"</formula>
    </cfRule>
    <cfRule type="cellIs" dxfId="2535" priority="1890" stopIfTrue="1" operator="equal">
      <formula>"D"</formula>
    </cfRule>
    <cfRule type="cellIs" dxfId="2534" priority="1891" stopIfTrue="1" operator="equal">
      <formula>"C"</formula>
    </cfRule>
    <cfRule type="cellIs" dxfId="2533" priority="1892" stopIfTrue="1" operator="equal">
      <formula>"B"</formula>
    </cfRule>
    <cfRule type="cellIs" dxfId="2532" priority="1893" stopIfTrue="1" operator="equal">
      <formula>"D"</formula>
    </cfRule>
    <cfRule type="cellIs" dxfId="2531" priority="1894" stopIfTrue="1" operator="equal">
      <formula>"C"</formula>
    </cfRule>
    <cfRule type="cellIs" dxfId="2530" priority="1895" stopIfTrue="1" operator="equal">
      <formula>"B"</formula>
    </cfRule>
    <cfRule type="cellIs" dxfId="2529" priority="1896" stopIfTrue="1" operator="equal">
      <formula>"D"</formula>
    </cfRule>
    <cfRule type="cellIs" dxfId="2528" priority="1897" stopIfTrue="1" operator="equal">
      <formula>"C"</formula>
    </cfRule>
    <cfRule type="cellIs" dxfId="2527" priority="1898" stopIfTrue="1" operator="equal">
      <formula>"B"</formula>
    </cfRule>
    <cfRule type="cellIs" dxfId="2526" priority="1899" stopIfTrue="1" operator="equal">
      <formula>"D"</formula>
    </cfRule>
    <cfRule type="cellIs" dxfId="2525" priority="1900" stopIfTrue="1" operator="equal">
      <formula>"C"</formula>
    </cfRule>
    <cfRule type="cellIs" dxfId="2524" priority="1901" stopIfTrue="1" operator="equal">
      <formula>"B"</formula>
    </cfRule>
    <cfRule type="cellIs" dxfId="2523" priority="1902" stopIfTrue="1" operator="equal">
      <formula>"D"</formula>
    </cfRule>
    <cfRule type="cellIs" dxfId="2522" priority="1903" stopIfTrue="1" operator="equal">
      <formula>"C"</formula>
    </cfRule>
    <cfRule type="cellIs" dxfId="2521" priority="1904" stopIfTrue="1" operator="equal">
      <formula>"B"</formula>
    </cfRule>
    <cfRule type="cellIs" dxfId="2520" priority="1905" stopIfTrue="1" operator="equal">
      <formula>"D"</formula>
    </cfRule>
    <cfRule type="cellIs" dxfId="2519" priority="1906" stopIfTrue="1" operator="equal">
      <formula>"C"</formula>
    </cfRule>
    <cfRule type="cellIs" dxfId="2518" priority="1907" stopIfTrue="1" operator="equal">
      <formula>"B"</formula>
    </cfRule>
    <cfRule type="cellIs" dxfId="2517" priority="1908" stopIfTrue="1" operator="equal">
      <formula>"D"</formula>
    </cfRule>
    <cfRule type="cellIs" dxfId="2516" priority="1909" stopIfTrue="1" operator="equal">
      <formula>"C"</formula>
    </cfRule>
    <cfRule type="cellIs" dxfId="2515" priority="1910" stopIfTrue="1" operator="equal">
      <formula>"B"</formula>
    </cfRule>
    <cfRule type="cellIs" dxfId="2514" priority="1911" stopIfTrue="1" operator="equal">
      <formula>"D"</formula>
    </cfRule>
    <cfRule type="cellIs" dxfId="2513" priority="1912" stopIfTrue="1" operator="equal">
      <formula>"C"</formula>
    </cfRule>
    <cfRule type="cellIs" dxfId="2512" priority="1913" stopIfTrue="1" operator="equal">
      <formula>"B"</formula>
    </cfRule>
    <cfRule type="cellIs" dxfId="2511" priority="1914" stopIfTrue="1" operator="equal">
      <formula>"D"</formula>
    </cfRule>
    <cfRule type="cellIs" dxfId="2510" priority="1915" stopIfTrue="1" operator="equal">
      <formula>"C"</formula>
    </cfRule>
    <cfRule type="cellIs" dxfId="2509" priority="1916" stopIfTrue="1" operator="equal">
      <formula>"B"</formula>
    </cfRule>
    <cfRule type="cellIs" dxfId="2508" priority="1917" stopIfTrue="1" operator="equal">
      <formula>"D"</formula>
    </cfRule>
    <cfRule type="cellIs" dxfId="2507" priority="1918" stopIfTrue="1" operator="equal">
      <formula>"C"</formula>
    </cfRule>
    <cfRule type="cellIs" dxfId="2506" priority="1919" stopIfTrue="1" operator="equal">
      <formula>"B"</formula>
    </cfRule>
    <cfRule type="cellIs" dxfId="2505" priority="1920" stopIfTrue="1" operator="equal">
      <formula>"D"</formula>
    </cfRule>
    <cfRule type="cellIs" dxfId="2504" priority="1921" stopIfTrue="1" operator="equal">
      <formula>"C"</formula>
    </cfRule>
    <cfRule type="cellIs" dxfId="2503" priority="1922" stopIfTrue="1" operator="equal">
      <formula>"B"</formula>
    </cfRule>
    <cfRule type="cellIs" dxfId="2502" priority="1923" stopIfTrue="1" operator="equal">
      <formula>"D"</formula>
    </cfRule>
    <cfRule type="cellIs" dxfId="2501" priority="1924" stopIfTrue="1" operator="equal">
      <formula>"C"</formula>
    </cfRule>
    <cfRule type="cellIs" dxfId="2500" priority="1925" stopIfTrue="1" operator="equal">
      <formula>"B"</formula>
    </cfRule>
    <cfRule type="cellIs" dxfId="2499" priority="1926" stopIfTrue="1" operator="equal">
      <formula>"D"</formula>
    </cfRule>
    <cfRule type="cellIs" dxfId="2498" priority="1927" stopIfTrue="1" operator="equal">
      <formula>"C"</formula>
    </cfRule>
    <cfRule type="cellIs" dxfId="2497" priority="1928" stopIfTrue="1" operator="equal">
      <formula>"B"</formula>
    </cfRule>
  </conditionalFormatting>
  <conditionalFormatting sqref="H103:H104">
    <cfRule type="cellIs" dxfId="2496" priority="648" stopIfTrue="1" operator="equal">
      <formula>"D"</formula>
    </cfRule>
    <cfRule type="cellIs" dxfId="2495" priority="731" stopIfTrue="1" operator="equal">
      <formula>"B"</formula>
    </cfRule>
    <cfRule type="cellIs" dxfId="2494" priority="732" stopIfTrue="1" operator="equal">
      <formula>"D"</formula>
    </cfRule>
    <cfRule type="cellIs" dxfId="2493" priority="733" stopIfTrue="1" operator="equal">
      <formula>"C"</formula>
    </cfRule>
    <cfRule type="cellIs" dxfId="2492" priority="734" stopIfTrue="1" operator="equal">
      <formula>"B"</formula>
    </cfRule>
    <cfRule type="cellIs" dxfId="2491" priority="735" stopIfTrue="1" operator="equal">
      <formula>"D"</formula>
    </cfRule>
    <cfRule type="cellIs" dxfId="2490" priority="736" stopIfTrue="1" operator="equal">
      <formula>"C"</formula>
    </cfRule>
    <cfRule type="cellIs" dxfId="2489" priority="737" stopIfTrue="1" operator="equal">
      <formula>"B"</formula>
    </cfRule>
    <cfRule type="cellIs" dxfId="2488" priority="738" stopIfTrue="1" operator="equal">
      <formula>"D"</formula>
    </cfRule>
    <cfRule type="cellIs" dxfId="2487" priority="739" stopIfTrue="1" operator="equal">
      <formula>"C"</formula>
    </cfRule>
    <cfRule type="cellIs" dxfId="2486" priority="740" stopIfTrue="1" operator="equal">
      <formula>"B"</formula>
    </cfRule>
    <cfRule type="cellIs" dxfId="2485" priority="741" stopIfTrue="1" operator="equal">
      <formula>"D"</formula>
    </cfRule>
    <cfRule type="cellIs" dxfId="2484" priority="742" stopIfTrue="1" operator="equal">
      <formula>"C"</formula>
    </cfRule>
    <cfRule type="cellIs" dxfId="2483" priority="743" stopIfTrue="1" operator="equal">
      <formula>"B"</formula>
    </cfRule>
    <cfRule type="cellIs" dxfId="2482" priority="744" stopIfTrue="1" operator="equal">
      <formula>"D"</formula>
    </cfRule>
    <cfRule type="cellIs" dxfId="2481" priority="745" stopIfTrue="1" operator="equal">
      <formula>"C"</formula>
    </cfRule>
    <cfRule type="cellIs" dxfId="2480" priority="746" stopIfTrue="1" operator="equal">
      <formula>"B"</formula>
    </cfRule>
    <cfRule type="cellIs" dxfId="2479" priority="747" stopIfTrue="1" operator="equal">
      <formula>"D"</formula>
    </cfRule>
    <cfRule type="cellIs" dxfId="2478" priority="748" stopIfTrue="1" operator="equal">
      <formula>"C"</formula>
    </cfRule>
    <cfRule type="cellIs" dxfId="2477" priority="749" stopIfTrue="1" operator="equal">
      <formula>"B"</formula>
    </cfRule>
    <cfRule type="cellIs" dxfId="2476" priority="750" stopIfTrue="1" operator="equal">
      <formula>"D"</formula>
    </cfRule>
    <cfRule type="cellIs" dxfId="2475" priority="751" stopIfTrue="1" operator="equal">
      <formula>"C"</formula>
    </cfRule>
    <cfRule type="cellIs" dxfId="2474" priority="752" stopIfTrue="1" operator="equal">
      <formula>"B"</formula>
    </cfRule>
    <cfRule type="cellIs" dxfId="2473" priority="753" stopIfTrue="1" operator="equal">
      <formula>"D"</formula>
    </cfRule>
    <cfRule type="cellIs" dxfId="2472" priority="754" stopIfTrue="1" operator="equal">
      <formula>"C"</formula>
    </cfRule>
    <cfRule type="cellIs" dxfId="2471" priority="755" stopIfTrue="1" operator="equal">
      <formula>"B"</formula>
    </cfRule>
    <cfRule type="cellIs" dxfId="2470" priority="756" stopIfTrue="1" operator="equal">
      <formula>"D"</formula>
    </cfRule>
    <cfRule type="cellIs" dxfId="2469" priority="757" stopIfTrue="1" operator="equal">
      <formula>"C"</formula>
    </cfRule>
    <cfRule type="cellIs" dxfId="2468" priority="758" stopIfTrue="1" operator="equal">
      <formula>"B"</formula>
    </cfRule>
    <cfRule type="cellIs" dxfId="2467" priority="759" stopIfTrue="1" operator="equal">
      <formula>"D"</formula>
    </cfRule>
    <cfRule type="cellIs" dxfId="2466" priority="760" stopIfTrue="1" operator="equal">
      <formula>"C"</formula>
    </cfRule>
    <cfRule type="cellIs" dxfId="2465" priority="761" stopIfTrue="1" operator="equal">
      <formula>"B"</formula>
    </cfRule>
    <cfRule type="cellIs" dxfId="2464" priority="762" stopIfTrue="1" operator="equal">
      <formula>"D"</formula>
    </cfRule>
    <cfRule type="cellIs" dxfId="2463" priority="763" stopIfTrue="1" operator="equal">
      <formula>"C"</formula>
    </cfRule>
    <cfRule type="cellIs" dxfId="2462" priority="764" stopIfTrue="1" operator="equal">
      <formula>"B"</formula>
    </cfRule>
    <cfRule type="cellIs" dxfId="2461" priority="765" stopIfTrue="1" operator="equal">
      <formula>"D"</formula>
    </cfRule>
    <cfRule type="cellIs" dxfId="2460" priority="766" stopIfTrue="1" operator="equal">
      <formula>"C"</formula>
    </cfRule>
    <cfRule type="cellIs" dxfId="2459" priority="767" stopIfTrue="1" operator="equal">
      <formula>"B"</formula>
    </cfRule>
    <cfRule type="cellIs" dxfId="2458" priority="768" stopIfTrue="1" operator="equal">
      <formula>"D"</formula>
    </cfRule>
    <cfRule type="cellIs" dxfId="2457" priority="769" stopIfTrue="1" operator="equal">
      <formula>"C"</formula>
    </cfRule>
    <cfRule type="cellIs" dxfId="2456" priority="770" stopIfTrue="1" operator="equal">
      <formula>"B"</formula>
    </cfRule>
    <cfRule type="cellIs" dxfId="2455" priority="771" stopIfTrue="1" operator="equal">
      <formula>"D"</formula>
    </cfRule>
    <cfRule type="cellIs" dxfId="2454" priority="772" stopIfTrue="1" operator="equal">
      <formula>"C"</formula>
    </cfRule>
    <cfRule type="cellIs" dxfId="2453" priority="773" stopIfTrue="1" operator="equal">
      <formula>"B"</formula>
    </cfRule>
    <cfRule type="cellIs" dxfId="2452" priority="774" stopIfTrue="1" operator="equal">
      <formula>"D"</formula>
    </cfRule>
    <cfRule type="cellIs" dxfId="2451" priority="775" stopIfTrue="1" operator="equal">
      <formula>"C"</formula>
    </cfRule>
    <cfRule type="cellIs" dxfId="2450" priority="776" stopIfTrue="1" operator="equal">
      <formula>"B"</formula>
    </cfRule>
    <cfRule type="cellIs" dxfId="2449" priority="777" stopIfTrue="1" operator="equal">
      <formula>"D"</formula>
    </cfRule>
    <cfRule type="cellIs" dxfId="2448" priority="778" stopIfTrue="1" operator="equal">
      <formula>"C"</formula>
    </cfRule>
    <cfRule type="cellIs" dxfId="2447" priority="779" stopIfTrue="1" operator="equal">
      <formula>"B"</formula>
    </cfRule>
    <cfRule type="cellIs" dxfId="2446" priority="780" stopIfTrue="1" operator="equal">
      <formula>"D"</formula>
    </cfRule>
    <cfRule type="cellIs" dxfId="2445" priority="781" stopIfTrue="1" operator="equal">
      <formula>"C"</formula>
    </cfRule>
    <cfRule type="cellIs" dxfId="2444" priority="782" stopIfTrue="1" operator="equal">
      <formula>"B"</formula>
    </cfRule>
    <cfRule type="cellIs" dxfId="2443" priority="783" stopIfTrue="1" operator="equal">
      <formula>"D"</formula>
    </cfRule>
    <cfRule type="cellIs" dxfId="2442" priority="784" stopIfTrue="1" operator="equal">
      <formula>"C"</formula>
    </cfRule>
    <cfRule type="cellIs" dxfId="2441" priority="785" stopIfTrue="1" operator="equal">
      <formula>"B"</formula>
    </cfRule>
    <cfRule type="cellIs" dxfId="2440" priority="786" stopIfTrue="1" operator="equal">
      <formula>"D"</formula>
    </cfRule>
    <cfRule type="cellIs" dxfId="2439" priority="787" stopIfTrue="1" operator="equal">
      <formula>"C"</formula>
    </cfRule>
    <cfRule type="cellIs" dxfId="2438" priority="788" stopIfTrue="1" operator="equal">
      <formula>"B"</formula>
    </cfRule>
    <cfRule type="cellIs" dxfId="2437" priority="789" stopIfTrue="1" operator="equal">
      <formula>"D"</formula>
    </cfRule>
    <cfRule type="cellIs" dxfId="2436" priority="790" stopIfTrue="1" operator="equal">
      <formula>"C"</formula>
    </cfRule>
    <cfRule type="cellIs" dxfId="2435" priority="791" stopIfTrue="1" operator="equal">
      <formula>"B"</formula>
    </cfRule>
    <cfRule type="cellIs" dxfId="2434" priority="792" stopIfTrue="1" operator="equal">
      <formula>"D"</formula>
    </cfRule>
    <cfRule type="cellIs" dxfId="2433" priority="793" stopIfTrue="1" operator="equal">
      <formula>"C"</formula>
    </cfRule>
    <cfRule type="cellIs" dxfId="2432" priority="794" stopIfTrue="1" operator="equal">
      <formula>"B"</formula>
    </cfRule>
    <cfRule type="cellIs" dxfId="2431" priority="795" stopIfTrue="1" operator="equal">
      <formula>"D"</formula>
    </cfRule>
    <cfRule type="cellIs" dxfId="2430" priority="796" stopIfTrue="1" operator="equal">
      <formula>"C"</formula>
    </cfRule>
    <cfRule type="cellIs" dxfId="2429" priority="797" stopIfTrue="1" operator="equal">
      <formula>"B"</formula>
    </cfRule>
    <cfRule type="cellIs" dxfId="2428" priority="798" stopIfTrue="1" operator="equal">
      <formula>"D"</formula>
    </cfRule>
    <cfRule type="cellIs" dxfId="2427" priority="799" stopIfTrue="1" operator="equal">
      <formula>"C"</formula>
    </cfRule>
    <cfRule type="cellIs" dxfId="2426" priority="800" stopIfTrue="1" operator="equal">
      <formula>"B"</formula>
    </cfRule>
    <cfRule type="cellIs" dxfId="2425" priority="801" stopIfTrue="1" operator="equal">
      <formula>"D"</formula>
    </cfRule>
    <cfRule type="cellIs" dxfId="2424" priority="802" stopIfTrue="1" operator="equal">
      <formula>"C"</formula>
    </cfRule>
    <cfRule type="cellIs" dxfId="2423" priority="803" stopIfTrue="1" operator="equal">
      <formula>"B"</formula>
    </cfRule>
    <cfRule type="cellIs" dxfId="2422" priority="804" stopIfTrue="1" operator="equal">
      <formula>"D"</formula>
    </cfRule>
    <cfRule type="cellIs" dxfId="2421" priority="805" stopIfTrue="1" operator="equal">
      <formula>"C"</formula>
    </cfRule>
    <cfRule type="cellIs" dxfId="2420" priority="806" stopIfTrue="1" operator="equal">
      <formula>"B"</formula>
    </cfRule>
    <cfRule type="cellIs" dxfId="2419" priority="807" stopIfTrue="1" operator="equal">
      <formula>"D"</formula>
    </cfRule>
    <cfRule type="cellIs" dxfId="2418" priority="808" stopIfTrue="1" operator="equal">
      <formula>"C"</formula>
    </cfRule>
    <cfRule type="cellIs" dxfId="2417" priority="809" stopIfTrue="1" operator="equal">
      <formula>"B"</formula>
    </cfRule>
    <cfRule type="cellIs" dxfId="2416" priority="810" stopIfTrue="1" operator="equal">
      <formula>"D"</formula>
    </cfRule>
    <cfRule type="cellIs" dxfId="2415" priority="811" stopIfTrue="1" operator="equal">
      <formula>"C"</formula>
    </cfRule>
    <cfRule type="cellIs" dxfId="2414" priority="812" stopIfTrue="1" operator="equal">
      <formula>"B"</formula>
    </cfRule>
    <cfRule type="cellIs" dxfId="2413" priority="813" stopIfTrue="1" operator="equal">
      <formula>"D"</formula>
    </cfRule>
    <cfRule type="cellIs" dxfId="2412" priority="814" stopIfTrue="1" operator="equal">
      <formula>"C"</formula>
    </cfRule>
    <cfRule type="cellIs" dxfId="2411" priority="815" stopIfTrue="1" operator="equal">
      <formula>"B"</formula>
    </cfRule>
    <cfRule type="cellIs" dxfId="2410" priority="816" stopIfTrue="1" operator="equal">
      <formula>"D"</formula>
    </cfRule>
    <cfRule type="cellIs" dxfId="2409" priority="817" stopIfTrue="1" operator="equal">
      <formula>"C"</formula>
    </cfRule>
    <cfRule type="cellIs" dxfId="2408" priority="818" stopIfTrue="1" operator="equal">
      <formula>"B"</formula>
    </cfRule>
    <cfRule type="cellIs" dxfId="2407" priority="819" stopIfTrue="1" operator="equal">
      <formula>"D"</formula>
    </cfRule>
    <cfRule type="cellIs" dxfId="2406" priority="820" stopIfTrue="1" operator="equal">
      <formula>"C"</formula>
    </cfRule>
    <cfRule type="cellIs" dxfId="2405" priority="821" stopIfTrue="1" operator="equal">
      <formula>"B"</formula>
    </cfRule>
    <cfRule type="cellIs" dxfId="2404" priority="822" stopIfTrue="1" operator="equal">
      <formula>"D"</formula>
    </cfRule>
    <cfRule type="cellIs" dxfId="2403" priority="823" stopIfTrue="1" operator="equal">
      <formula>"C"</formula>
    </cfRule>
    <cfRule type="cellIs" dxfId="2402" priority="824" stopIfTrue="1" operator="equal">
      <formula>"B"</formula>
    </cfRule>
    <cfRule type="cellIs" dxfId="2401" priority="826" stopIfTrue="1" operator="equal">
      <formula>"C"</formula>
    </cfRule>
    <cfRule type="cellIs" dxfId="2400" priority="827" stopIfTrue="1" operator="equal">
      <formula>"B"</formula>
    </cfRule>
    <cfRule type="cellIs" dxfId="2399" priority="828" stopIfTrue="1" operator="equal">
      <formula>"D"</formula>
    </cfRule>
    <cfRule type="cellIs" dxfId="2398" priority="829" stopIfTrue="1" operator="equal">
      <formula>"C"</formula>
    </cfRule>
    <cfRule type="cellIs" dxfId="2397" priority="830" stopIfTrue="1" operator="equal">
      <formula>"B"</formula>
    </cfRule>
    <cfRule type="cellIs" dxfId="2396" priority="831" stopIfTrue="1" operator="equal">
      <formula>"D"</formula>
    </cfRule>
    <cfRule type="cellIs" dxfId="2395" priority="832" stopIfTrue="1" operator="equal">
      <formula>"C"</formula>
    </cfRule>
    <cfRule type="cellIs" dxfId="2394" priority="833" stopIfTrue="1" operator="equal">
      <formula>"B"</formula>
    </cfRule>
    <cfRule type="cellIs" dxfId="2393" priority="834" stopIfTrue="1" operator="equal">
      <formula>"D"</formula>
    </cfRule>
    <cfRule type="cellIs" dxfId="2392" priority="835" stopIfTrue="1" operator="equal">
      <formula>"C"</formula>
    </cfRule>
    <cfRule type="cellIs" dxfId="2391" priority="836" stopIfTrue="1" operator="equal">
      <formula>"B"</formula>
    </cfRule>
    <cfRule type="cellIs" dxfId="2390" priority="837" stopIfTrue="1" operator="equal">
      <formula>"D"</formula>
    </cfRule>
    <cfRule type="cellIs" dxfId="2389" priority="838" stopIfTrue="1" operator="equal">
      <formula>"C"</formula>
    </cfRule>
    <cfRule type="cellIs" dxfId="2388" priority="839" stopIfTrue="1" operator="equal">
      <formula>"B"</formula>
    </cfRule>
    <cfRule type="cellIs" dxfId="2387" priority="840" stopIfTrue="1" operator="equal">
      <formula>"D"</formula>
    </cfRule>
    <cfRule type="cellIs" dxfId="2386" priority="841" stopIfTrue="1" operator="equal">
      <formula>"C"</formula>
    </cfRule>
    <cfRule type="cellIs" dxfId="2385" priority="842" stopIfTrue="1" operator="equal">
      <formula>"B"</formula>
    </cfRule>
    <cfRule type="cellIs" dxfId="2384" priority="843" stopIfTrue="1" operator="equal">
      <formula>"D"</formula>
    </cfRule>
    <cfRule type="cellIs" dxfId="2383" priority="844" stopIfTrue="1" operator="equal">
      <formula>"C"</formula>
    </cfRule>
    <cfRule type="cellIs" dxfId="2382" priority="845" stopIfTrue="1" operator="equal">
      <formula>"B"</formula>
    </cfRule>
    <cfRule type="cellIs" dxfId="2381" priority="649" stopIfTrue="1" operator="equal">
      <formula>"C"</formula>
    </cfRule>
    <cfRule type="cellIs" dxfId="2380" priority="650" stopIfTrue="1" operator="equal">
      <formula>"B"</formula>
    </cfRule>
    <cfRule type="cellIs" dxfId="2379" priority="651" stopIfTrue="1" operator="equal">
      <formula>"D"</formula>
    </cfRule>
    <cfRule type="cellIs" dxfId="2378" priority="652" stopIfTrue="1" operator="equal">
      <formula>"C"</formula>
    </cfRule>
    <cfRule type="cellIs" dxfId="2377" priority="846" stopIfTrue="1" operator="equal">
      <formula>"D"</formula>
    </cfRule>
    <cfRule type="cellIs" dxfId="2376" priority="847" stopIfTrue="1" operator="equal">
      <formula>"C"</formula>
    </cfRule>
    <cfRule type="cellIs" dxfId="2375" priority="848" stopIfTrue="1" operator="equal">
      <formula>"B"</formula>
    </cfRule>
    <cfRule type="cellIs" dxfId="2374" priority="849" stopIfTrue="1" operator="equal">
      <formula>"D"</formula>
    </cfRule>
    <cfRule type="cellIs" dxfId="2373" priority="850" stopIfTrue="1" operator="equal">
      <formula>"C"</formula>
    </cfRule>
    <cfRule type="cellIs" dxfId="2372" priority="851" stopIfTrue="1" operator="equal">
      <formula>"B"</formula>
    </cfRule>
    <cfRule type="cellIs" dxfId="2371" priority="852" stopIfTrue="1" operator="equal">
      <formula>"D"</formula>
    </cfRule>
    <cfRule type="cellIs" dxfId="2370" priority="853" stopIfTrue="1" operator="equal">
      <formula>"C"</formula>
    </cfRule>
    <cfRule type="cellIs" dxfId="2369" priority="854" stopIfTrue="1" operator="equal">
      <formula>"B"</formula>
    </cfRule>
    <cfRule type="cellIs" dxfId="2368" priority="855" stopIfTrue="1" operator="equal">
      <formula>"D"</formula>
    </cfRule>
    <cfRule type="cellIs" dxfId="2367" priority="856" stopIfTrue="1" operator="equal">
      <formula>"C"</formula>
    </cfRule>
    <cfRule type="cellIs" dxfId="2366" priority="857" stopIfTrue="1" operator="equal">
      <formula>"B"</formula>
    </cfRule>
    <cfRule type="cellIs" dxfId="2365" priority="858" stopIfTrue="1" operator="equal">
      <formula>"D"</formula>
    </cfRule>
    <cfRule type="cellIs" dxfId="2364" priority="859" stopIfTrue="1" operator="equal">
      <formula>"C"</formula>
    </cfRule>
    <cfRule type="cellIs" dxfId="2363" priority="860" stopIfTrue="1" operator="equal">
      <formula>"B"</formula>
    </cfRule>
    <cfRule type="cellIs" dxfId="2362" priority="861" stopIfTrue="1" operator="equal">
      <formula>"D"</formula>
    </cfRule>
    <cfRule type="cellIs" dxfId="2361" priority="862" stopIfTrue="1" operator="equal">
      <formula>"C"</formula>
    </cfRule>
    <cfRule type="cellIs" dxfId="2360" priority="863" stopIfTrue="1" operator="equal">
      <formula>"B"</formula>
    </cfRule>
    <cfRule type="cellIs" dxfId="2359" priority="864" stopIfTrue="1" operator="equal">
      <formula>"D"</formula>
    </cfRule>
    <cfRule type="cellIs" dxfId="2358" priority="865" stopIfTrue="1" operator="equal">
      <formula>"C"</formula>
    </cfRule>
    <cfRule type="cellIs" dxfId="2357" priority="866" stopIfTrue="1" operator="equal">
      <formula>"B"</formula>
    </cfRule>
    <cfRule type="cellIs" dxfId="2356" priority="867" stopIfTrue="1" operator="equal">
      <formula>"D"</formula>
    </cfRule>
    <cfRule type="cellIs" dxfId="2355" priority="868" stopIfTrue="1" operator="equal">
      <formula>"C"</formula>
    </cfRule>
    <cfRule type="cellIs" dxfId="2354" priority="869" stopIfTrue="1" operator="equal">
      <formula>"B"</formula>
    </cfRule>
    <cfRule type="cellIs" dxfId="2353" priority="870" stopIfTrue="1" operator="equal">
      <formula>"D"</formula>
    </cfRule>
    <cfRule type="cellIs" dxfId="2352" priority="871" stopIfTrue="1" operator="equal">
      <formula>"C"</formula>
    </cfRule>
    <cfRule type="cellIs" dxfId="2351" priority="872" stopIfTrue="1" operator="equal">
      <formula>"B"</formula>
    </cfRule>
    <cfRule type="cellIs" dxfId="2350" priority="874" stopIfTrue="1" operator="equal">
      <formula>"C"</formula>
    </cfRule>
    <cfRule type="cellIs" dxfId="2349" priority="875" stopIfTrue="1" operator="equal">
      <formula>"B"</formula>
    </cfRule>
    <cfRule type="cellIs" dxfId="2348" priority="876" stopIfTrue="1" operator="equal">
      <formula>"D"</formula>
    </cfRule>
    <cfRule type="cellIs" dxfId="2347" priority="877" stopIfTrue="1" operator="equal">
      <formula>"C"</formula>
    </cfRule>
    <cfRule type="cellIs" dxfId="2346" priority="878" stopIfTrue="1" operator="equal">
      <formula>"B"</formula>
    </cfRule>
    <cfRule type="cellIs" dxfId="2345" priority="879" stopIfTrue="1" operator="equal">
      <formula>"D"</formula>
    </cfRule>
    <cfRule type="cellIs" dxfId="2344" priority="880" stopIfTrue="1" operator="equal">
      <formula>"C"</formula>
    </cfRule>
    <cfRule type="cellIs" dxfId="2343" priority="881" stopIfTrue="1" operator="equal">
      <formula>"B"</formula>
    </cfRule>
    <cfRule type="cellIs" dxfId="2342" priority="882" stopIfTrue="1" operator="equal">
      <formula>"D"</formula>
    </cfRule>
    <cfRule type="cellIs" dxfId="2341" priority="883" stopIfTrue="1" operator="equal">
      <formula>"C"</formula>
    </cfRule>
    <cfRule type="cellIs" dxfId="2340" priority="884" stopIfTrue="1" operator="equal">
      <formula>"B"</formula>
    </cfRule>
    <cfRule type="cellIs" dxfId="2339" priority="885" stopIfTrue="1" operator="equal">
      <formula>"D"</formula>
    </cfRule>
    <cfRule type="cellIs" dxfId="2338" priority="886" stopIfTrue="1" operator="equal">
      <formula>"C"</formula>
    </cfRule>
    <cfRule type="cellIs" dxfId="2337" priority="887" stopIfTrue="1" operator="equal">
      <formula>"B"</formula>
    </cfRule>
    <cfRule type="cellIs" dxfId="2336" priority="888" stopIfTrue="1" operator="equal">
      <formula>"D"</formula>
    </cfRule>
    <cfRule type="cellIs" dxfId="2335" priority="889" stopIfTrue="1" operator="equal">
      <formula>"C"</formula>
    </cfRule>
    <cfRule type="cellIs" dxfId="2334" priority="890" stopIfTrue="1" operator="equal">
      <formula>"B"</formula>
    </cfRule>
    <cfRule type="cellIs" dxfId="2333" priority="891" stopIfTrue="1" operator="equal">
      <formula>"D"</formula>
    </cfRule>
    <cfRule type="cellIs" dxfId="2332" priority="892" stopIfTrue="1" operator="equal">
      <formula>"C"</formula>
    </cfRule>
    <cfRule type="cellIs" dxfId="2331" priority="893" stopIfTrue="1" operator="equal">
      <formula>"B"</formula>
    </cfRule>
    <cfRule type="cellIs" dxfId="2330" priority="894" stopIfTrue="1" operator="equal">
      <formula>"D"</formula>
    </cfRule>
    <cfRule type="cellIs" dxfId="2329" priority="895" stopIfTrue="1" operator="equal">
      <formula>"C"</formula>
    </cfRule>
    <cfRule type="cellIs" dxfId="2328" priority="896" stopIfTrue="1" operator="equal">
      <formula>"B"</formula>
    </cfRule>
    <cfRule type="cellIs" dxfId="2327" priority="897" stopIfTrue="1" operator="equal">
      <formula>"D"</formula>
    </cfRule>
    <cfRule type="cellIs" dxfId="2326" priority="873" stopIfTrue="1" operator="equal">
      <formula>"D"</formula>
    </cfRule>
    <cfRule type="cellIs" dxfId="2325" priority="653" stopIfTrue="1" operator="equal">
      <formula>"B"</formula>
    </cfRule>
    <cfRule type="cellIs" dxfId="2324" priority="654" stopIfTrue="1" operator="equal">
      <formula>"D"</formula>
    </cfRule>
    <cfRule type="cellIs" dxfId="2323" priority="655" stopIfTrue="1" operator="equal">
      <formula>"C"</formula>
    </cfRule>
    <cfRule type="cellIs" dxfId="2322" priority="656" stopIfTrue="1" operator="equal">
      <formula>"B"</formula>
    </cfRule>
    <cfRule type="cellIs" dxfId="2321" priority="657" stopIfTrue="1" operator="equal">
      <formula>"D"</formula>
    </cfRule>
    <cfRule type="cellIs" dxfId="2320" priority="658" stopIfTrue="1" operator="equal">
      <formula>"C"</formula>
    </cfRule>
    <cfRule type="cellIs" dxfId="2319" priority="659" stopIfTrue="1" operator="equal">
      <formula>"B"</formula>
    </cfRule>
    <cfRule type="cellIs" dxfId="2318" priority="660" stopIfTrue="1" operator="equal">
      <formula>"D"</formula>
    </cfRule>
    <cfRule type="cellIs" dxfId="2317" priority="661" stopIfTrue="1" operator="equal">
      <formula>"C"</formula>
    </cfRule>
    <cfRule type="cellIs" dxfId="2316" priority="662" stopIfTrue="1" operator="equal">
      <formula>"B"</formula>
    </cfRule>
    <cfRule type="cellIs" dxfId="2315" priority="663" stopIfTrue="1" operator="equal">
      <formula>"D"</formula>
    </cfRule>
    <cfRule type="cellIs" dxfId="2314" priority="664" stopIfTrue="1" operator="equal">
      <formula>"C"</formula>
    </cfRule>
    <cfRule type="cellIs" dxfId="2313" priority="665" stopIfTrue="1" operator="equal">
      <formula>"B"</formula>
    </cfRule>
    <cfRule type="cellIs" dxfId="2312" priority="666" stopIfTrue="1" operator="equal">
      <formula>"D"</formula>
    </cfRule>
    <cfRule type="cellIs" dxfId="2311" priority="825" stopIfTrue="1" operator="equal">
      <formula>"D"</formula>
    </cfRule>
    <cfRule type="cellIs" dxfId="2310" priority="667" stopIfTrue="1" operator="equal">
      <formula>"C"</formula>
    </cfRule>
    <cfRule type="cellIs" dxfId="2309" priority="668" stopIfTrue="1" operator="equal">
      <formula>"B"</formula>
    </cfRule>
    <cfRule type="cellIs" dxfId="2308" priority="730" stopIfTrue="1" operator="equal">
      <formula>"C"</formula>
    </cfRule>
    <cfRule type="cellIs" dxfId="2307" priority="669" stopIfTrue="1" operator="equal">
      <formula>"D"</formula>
    </cfRule>
    <cfRule type="cellIs" dxfId="2306" priority="670" stopIfTrue="1" operator="equal">
      <formula>"C"</formula>
    </cfRule>
    <cfRule type="cellIs" dxfId="2305" priority="671" stopIfTrue="1" operator="equal">
      <formula>"B"</formula>
    </cfRule>
    <cfRule type="cellIs" dxfId="2304" priority="672" stopIfTrue="1" operator="equal">
      <formula>"D"</formula>
    </cfRule>
    <cfRule type="cellIs" dxfId="2303" priority="673" stopIfTrue="1" operator="equal">
      <formula>"C"</formula>
    </cfRule>
    <cfRule type="cellIs" dxfId="2302" priority="674" stopIfTrue="1" operator="equal">
      <formula>"B"</formula>
    </cfRule>
    <cfRule type="cellIs" dxfId="2301" priority="675" stopIfTrue="1" operator="equal">
      <formula>"D"</formula>
    </cfRule>
    <cfRule type="cellIs" dxfId="2300" priority="676" stopIfTrue="1" operator="equal">
      <formula>"C"</formula>
    </cfRule>
    <cfRule type="cellIs" dxfId="2299" priority="677" stopIfTrue="1" operator="equal">
      <formula>"B"</formula>
    </cfRule>
    <cfRule type="cellIs" dxfId="2298" priority="678" stopIfTrue="1" operator="equal">
      <formula>"D"</formula>
    </cfRule>
    <cfRule type="cellIs" dxfId="2297" priority="679" stopIfTrue="1" operator="equal">
      <formula>"C"</formula>
    </cfRule>
    <cfRule type="cellIs" dxfId="2296" priority="680" stopIfTrue="1" operator="equal">
      <formula>"B"</formula>
    </cfRule>
    <cfRule type="cellIs" dxfId="2295" priority="681" stopIfTrue="1" operator="equal">
      <formula>"D"</formula>
    </cfRule>
    <cfRule type="cellIs" dxfId="2294" priority="682" stopIfTrue="1" operator="equal">
      <formula>"C"</formula>
    </cfRule>
    <cfRule type="cellIs" dxfId="2293" priority="683" stopIfTrue="1" operator="equal">
      <formula>"B"</formula>
    </cfRule>
    <cfRule type="cellIs" dxfId="2292" priority="684" stopIfTrue="1" operator="equal">
      <formula>"D"</formula>
    </cfRule>
    <cfRule type="cellIs" dxfId="2291" priority="685" stopIfTrue="1" operator="equal">
      <formula>"C"</formula>
    </cfRule>
    <cfRule type="cellIs" dxfId="2290" priority="686" stopIfTrue="1" operator="equal">
      <formula>"B"</formula>
    </cfRule>
    <cfRule type="cellIs" dxfId="2289" priority="687" stopIfTrue="1" operator="equal">
      <formula>"D"</formula>
    </cfRule>
    <cfRule type="cellIs" dxfId="2288" priority="688" stopIfTrue="1" operator="equal">
      <formula>"C"</formula>
    </cfRule>
    <cfRule type="cellIs" dxfId="2287" priority="689" stopIfTrue="1" operator="equal">
      <formula>"B"</formula>
    </cfRule>
    <cfRule type="cellIs" dxfId="2286" priority="690" stopIfTrue="1" operator="equal">
      <formula>"D"</formula>
    </cfRule>
    <cfRule type="cellIs" dxfId="2285" priority="691" stopIfTrue="1" operator="equal">
      <formula>"C"</formula>
    </cfRule>
    <cfRule type="cellIs" dxfId="2284" priority="692" stopIfTrue="1" operator="equal">
      <formula>"B"</formula>
    </cfRule>
    <cfRule type="cellIs" dxfId="2283" priority="693" stopIfTrue="1" operator="equal">
      <formula>"D"</formula>
    </cfRule>
    <cfRule type="cellIs" dxfId="2282" priority="694" stopIfTrue="1" operator="equal">
      <formula>"C"</formula>
    </cfRule>
    <cfRule type="cellIs" dxfId="2281" priority="695" stopIfTrue="1" operator="equal">
      <formula>"B"</formula>
    </cfRule>
    <cfRule type="cellIs" dxfId="2280" priority="696" stopIfTrue="1" operator="equal">
      <formula>"D"</formula>
    </cfRule>
    <cfRule type="cellIs" dxfId="2279" priority="697" stopIfTrue="1" operator="equal">
      <formula>"C"</formula>
    </cfRule>
    <cfRule type="cellIs" dxfId="2278" priority="698" stopIfTrue="1" operator="equal">
      <formula>"B"</formula>
    </cfRule>
    <cfRule type="cellIs" dxfId="2277" priority="699" stopIfTrue="1" operator="equal">
      <formula>"D"</formula>
    </cfRule>
    <cfRule type="cellIs" dxfId="2276" priority="700" stopIfTrue="1" operator="equal">
      <formula>"C"</formula>
    </cfRule>
    <cfRule type="cellIs" dxfId="2275" priority="701" stopIfTrue="1" operator="equal">
      <formula>"B"</formula>
    </cfRule>
    <cfRule type="cellIs" dxfId="2274" priority="702" stopIfTrue="1" operator="equal">
      <formula>"D"</formula>
    </cfRule>
    <cfRule type="cellIs" dxfId="2273" priority="703" stopIfTrue="1" operator="equal">
      <formula>"C"</formula>
    </cfRule>
    <cfRule type="cellIs" dxfId="2272" priority="704" stopIfTrue="1" operator="equal">
      <formula>"B"</formula>
    </cfRule>
    <cfRule type="cellIs" dxfId="2271" priority="705" stopIfTrue="1" operator="equal">
      <formula>"D"</formula>
    </cfRule>
    <cfRule type="cellIs" dxfId="2270" priority="706" stopIfTrue="1" operator="equal">
      <formula>"C"</formula>
    </cfRule>
    <cfRule type="cellIs" dxfId="2269" priority="707" stopIfTrue="1" operator="equal">
      <formula>"B"</formula>
    </cfRule>
    <cfRule type="cellIs" dxfId="2268" priority="708" stopIfTrue="1" operator="equal">
      <formula>"D"</formula>
    </cfRule>
    <cfRule type="cellIs" dxfId="2267" priority="709" stopIfTrue="1" operator="equal">
      <formula>"C"</formula>
    </cfRule>
    <cfRule type="cellIs" dxfId="2266" priority="710" stopIfTrue="1" operator="equal">
      <formula>"B"</formula>
    </cfRule>
    <cfRule type="cellIs" dxfId="2265" priority="711" stopIfTrue="1" operator="equal">
      <formula>"D"</formula>
    </cfRule>
    <cfRule type="cellIs" dxfId="2264" priority="712" stopIfTrue="1" operator="equal">
      <formula>"C"</formula>
    </cfRule>
    <cfRule type="cellIs" dxfId="2263" priority="713" stopIfTrue="1" operator="equal">
      <formula>"B"</formula>
    </cfRule>
    <cfRule type="cellIs" dxfId="2262" priority="714" stopIfTrue="1" operator="equal">
      <formula>"D"</formula>
    </cfRule>
    <cfRule type="cellIs" dxfId="2261" priority="715" stopIfTrue="1" operator="equal">
      <formula>"C"</formula>
    </cfRule>
    <cfRule type="cellIs" dxfId="2260" priority="716" stopIfTrue="1" operator="equal">
      <formula>"B"</formula>
    </cfRule>
    <cfRule type="cellIs" dxfId="2259" priority="717" stopIfTrue="1" operator="equal">
      <formula>"D"</formula>
    </cfRule>
    <cfRule type="cellIs" dxfId="2258" priority="718" stopIfTrue="1" operator="equal">
      <formula>"C"</formula>
    </cfRule>
    <cfRule type="cellIs" dxfId="2257" priority="719" stopIfTrue="1" operator="equal">
      <formula>"B"</formula>
    </cfRule>
    <cfRule type="cellIs" dxfId="2256" priority="720" stopIfTrue="1" operator="equal">
      <formula>"D"</formula>
    </cfRule>
    <cfRule type="cellIs" dxfId="2255" priority="721" stopIfTrue="1" operator="equal">
      <formula>"C"</formula>
    </cfRule>
    <cfRule type="cellIs" dxfId="2254" priority="722" stopIfTrue="1" operator="equal">
      <formula>"B"</formula>
    </cfRule>
    <cfRule type="cellIs" dxfId="2253" priority="723" stopIfTrue="1" operator="equal">
      <formula>"D"</formula>
    </cfRule>
    <cfRule type="cellIs" dxfId="2252" priority="724" stopIfTrue="1" operator="equal">
      <formula>"C"</formula>
    </cfRule>
    <cfRule type="cellIs" dxfId="2251" priority="725" stopIfTrue="1" operator="equal">
      <formula>"B"</formula>
    </cfRule>
    <cfRule type="cellIs" dxfId="2250" priority="726" stopIfTrue="1" operator="equal">
      <formula>"D"</formula>
    </cfRule>
    <cfRule type="cellIs" dxfId="2249" priority="727" stopIfTrue="1" operator="equal">
      <formula>"C"</formula>
    </cfRule>
    <cfRule type="cellIs" dxfId="2248" priority="728" stopIfTrue="1" operator="equal">
      <formula>"B"</formula>
    </cfRule>
    <cfRule type="cellIs" dxfId="2247" priority="729" stopIfTrue="1" operator="equal">
      <formula>"D"</formula>
    </cfRule>
    <cfRule type="cellIs" dxfId="2246" priority="647" stopIfTrue="1" operator="equal">
      <formula>"B"</formula>
    </cfRule>
    <cfRule type="cellIs" dxfId="2245" priority="646" stopIfTrue="1" operator="equal">
      <formula>"C"</formula>
    </cfRule>
  </conditionalFormatting>
  <conditionalFormatting sqref="H105:H108">
    <cfRule type="cellIs" dxfId="2244" priority="4768" stopIfTrue="1" operator="equal">
      <formula>"C"</formula>
    </cfRule>
  </conditionalFormatting>
  <conditionalFormatting sqref="H107:H108">
    <cfRule type="cellIs" dxfId="2243" priority="4522" stopIfTrue="1" operator="equal">
      <formula>"C"</formula>
    </cfRule>
    <cfRule type="cellIs" dxfId="2242" priority="4523" stopIfTrue="1" operator="equal">
      <formula>"B"</formula>
    </cfRule>
    <cfRule type="cellIs" dxfId="2241" priority="4524" stopIfTrue="1" operator="equal">
      <formula>"D"</formula>
    </cfRule>
    <cfRule type="cellIs" dxfId="2240" priority="4525" stopIfTrue="1" operator="equal">
      <formula>"C"</formula>
    </cfRule>
    <cfRule type="cellIs" dxfId="2239" priority="4526" stopIfTrue="1" operator="equal">
      <formula>"B"</formula>
    </cfRule>
    <cfRule type="cellIs" dxfId="2238" priority="4527" stopIfTrue="1" operator="equal">
      <formula>"D"</formula>
    </cfRule>
    <cfRule type="cellIs" dxfId="2237" priority="4528" stopIfTrue="1" operator="equal">
      <formula>"C"</formula>
    </cfRule>
    <cfRule type="cellIs" dxfId="2236" priority="4529" stopIfTrue="1" operator="equal">
      <formula>"B"</formula>
    </cfRule>
    <cfRule type="cellIs" dxfId="2235" priority="4530" stopIfTrue="1" operator="equal">
      <formula>"D"</formula>
    </cfRule>
    <cfRule type="cellIs" dxfId="2234" priority="4531" stopIfTrue="1" operator="equal">
      <formula>"C"</formula>
    </cfRule>
    <cfRule type="cellIs" dxfId="2233" priority="4532" stopIfTrue="1" operator="equal">
      <formula>"B"</formula>
    </cfRule>
    <cfRule type="cellIs" dxfId="2232" priority="4533" stopIfTrue="1" operator="equal">
      <formula>"D"</formula>
    </cfRule>
    <cfRule type="cellIs" dxfId="2231" priority="4534" stopIfTrue="1" operator="equal">
      <formula>"C"</formula>
    </cfRule>
    <cfRule type="cellIs" dxfId="2230" priority="4535" stopIfTrue="1" operator="equal">
      <formula>"B"</formula>
    </cfRule>
    <cfRule type="cellIs" dxfId="2229" priority="4536" stopIfTrue="1" operator="equal">
      <formula>"D"</formula>
    </cfRule>
    <cfRule type="cellIs" dxfId="2228" priority="4537" stopIfTrue="1" operator="equal">
      <formula>"C"</formula>
    </cfRule>
    <cfRule type="cellIs" dxfId="2227" priority="4538" stopIfTrue="1" operator="equal">
      <formula>"B"</formula>
    </cfRule>
    <cfRule type="cellIs" dxfId="2226" priority="4539" stopIfTrue="1" operator="equal">
      <formula>"D"</formula>
    </cfRule>
    <cfRule type="cellIs" dxfId="2225" priority="4540" stopIfTrue="1" operator="equal">
      <formula>"C"</formula>
    </cfRule>
    <cfRule type="cellIs" dxfId="2224" priority="4541" stopIfTrue="1" operator="equal">
      <formula>"B"</formula>
    </cfRule>
    <cfRule type="cellIs" dxfId="2223" priority="4542" stopIfTrue="1" operator="equal">
      <formula>"D"</formula>
    </cfRule>
    <cfRule type="cellIs" dxfId="2222" priority="4543" stopIfTrue="1" operator="equal">
      <formula>"C"</formula>
    </cfRule>
    <cfRule type="cellIs" dxfId="2221" priority="4544" stopIfTrue="1" operator="equal">
      <formula>"B"</formula>
    </cfRule>
    <cfRule type="cellIs" dxfId="2220" priority="4545" stopIfTrue="1" operator="equal">
      <formula>"D"</formula>
    </cfRule>
    <cfRule type="cellIs" dxfId="2219" priority="4546" stopIfTrue="1" operator="equal">
      <formula>"C"</formula>
    </cfRule>
    <cfRule type="cellIs" dxfId="2218" priority="4547" stopIfTrue="1" operator="equal">
      <formula>"B"</formula>
    </cfRule>
    <cfRule type="cellIs" dxfId="2217" priority="4548" stopIfTrue="1" operator="equal">
      <formula>"D"</formula>
    </cfRule>
    <cfRule type="cellIs" dxfId="2216" priority="4549" stopIfTrue="1" operator="equal">
      <formula>"C"</formula>
    </cfRule>
    <cfRule type="cellIs" dxfId="2215" priority="4550" stopIfTrue="1" operator="equal">
      <formula>"B"</formula>
    </cfRule>
    <cfRule type="cellIs" dxfId="2214" priority="4551" stopIfTrue="1" operator="equal">
      <formula>"D"</formula>
    </cfRule>
    <cfRule type="cellIs" dxfId="2213" priority="4552" stopIfTrue="1" operator="equal">
      <formula>"C"</formula>
    </cfRule>
    <cfRule type="cellIs" dxfId="2212" priority="4553" stopIfTrue="1" operator="equal">
      <formula>"B"</formula>
    </cfRule>
    <cfRule type="cellIs" dxfId="2211" priority="4554" stopIfTrue="1" operator="equal">
      <formula>"D"</formula>
    </cfRule>
    <cfRule type="cellIs" dxfId="2210" priority="4555" stopIfTrue="1" operator="equal">
      <formula>"C"</formula>
    </cfRule>
    <cfRule type="cellIs" dxfId="2209" priority="4556" stopIfTrue="1" operator="equal">
      <formula>"B"</formula>
    </cfRule>
    <cfRule type="cellIs" dxfId="2208" priority="4557" stopIfTrue="1" operator="equal">
      <formula>"D"</formula>
    </cfRule>
    <cfRule type="cellIs" dxfId="2207" priority="4558" stopIfTrue="1" operator="equal">
      <formula>"C"</formula>
    </cfRule>
    <cfRule type="cellIs" dxfId="2206" priority="4559" stopIfTrue="1" operator="equal">
      <formula>"B"</formula>
    </cfRule>
    <cfRule type="cellIs" dxfId="2205" priority="4560" stopIfTrue="1" operator="equal">
      <formula>"D"</formula>
    </cfRule>
    <cfRule type="cellIs" dxfId="2204" priority="4561" stopIfTrue="1" operator="equal">
      <formula>"C"</formula>
    </cfRule>
    <cfRule type="cellIs" dxfId="2203" priority="4562" stopIfTrue="1" operator="equal">
      <formula>"B"</formula>
    </cfRule>
    <cfRule type="cellIs" dxfId="2202" priority="4563" stopIfTrue="1" operator="equal">
      <formula>"D"</formula>
    </cfRule>
    <cfRule type="cellIs" dxfId="2201" priority="4564" stopIfTrue="1" operator="equal">
      <formula>"C"</formula>
    </cfRule>
    <cfRule type="cellIs" dxfId="2200" priority="4565" stopIfTrue="1" operator="equal">
      <formula>"B"</formula>
    </cfRule>
    <cfRule type="cellIs" dxfId="2199" priority="4566" stopIfTrue="1" operator="equal">
      <formula>"D"</formula>
    </cfRule>
    <cfRule type="cellIs" dxfId="2198" priority="4567" stopIfTrue="1" operator="equal">
      <formula>"C"</formula>
    </cfRule>
    <cfRule type="cellIs" dxfId="2197" priority="4568" stopIfTrue="1" operator="equal">
      <formula>"B"</formula>
    </cfRule>
    <cfRule type="cellIs" dxfId="2196" priority="4569" stopIfTrue="1" operator="equal">
      <formula>"D"</formula>
    </cfRule>
    <cfRule type="cellIs" dxfId="2195" priority="4570" stopIfTrue="1" operator="equal">
      <formula>"C"</formula>
    </cfRule>
    <cfRule type="cellIs" dxfId="2194" priority="4571" stopIfTrue="1" operator="equal">
      <formula>"B"</formula>
    </cfRule>
    <cfRule type="cellIs" dxfId="2193" priority="4572" stopIfTrue="1" operator="equal">
      <formula>"D"</formula>
    </cfRule>
    <cfRule type="cellIs" dxfId="2192" priority="4573" stopIfTrue="1" operator="equal">
      <formula>"C"</formula>
    </cfRule>
    <cfRule type="cellIs" dxfId="2191" priority="4574" stopIfTrue="1" operator="equal">
      <formula>"B"</formula>
    </cfRule>
    <cfRule type="cellIs" dxfId="2190" priority="4575" stopIfTrue="1" operator="equal">
      <formula>"D"</formula>
    </cfRule>
    <cfRule type="cellIs" dxfId="2189" priority="4576" stopIfTrue="1" operator="equal">
      <formula>"C"</formula>
    </cfRule>
    <cfRule type="cellIs" dxfId="2188" priority="4577" stopIfTrue="1" operator="equal">
      <formula>"B"</formula>
    </cfRule>
    <cfRule type="cellIs" dxfId="2187" priority="4578" stopIfTrue="1" operator="equal">
      <formula>"D"</formula>
    </cfRule>
    <cfRule type="cellIs" dxfId="2186" priority="4579" stopIfTrue="1" operator="equal">
      <formula>"C"</formula>
    </cfRule>
    <cfRule type="cellIs" dxfId="2185" priority="4580" stopIfTrue="1" operator="equal">
      <formula>"B"</formula>
    </cfRule>
    <cfRule type="cellIs" dxfId="2184" priority="4581" stopIfTrue="1" operator="equal">
      <formula>"D"</formula>
    </cfRule>
    <cfRule type="cellIs" dxfId="2183" priority="4582" stopIfTrue="1" operator="equal">
      <formula>"C"</formula>
    </cfRule>
    <cfRule type="cellIs" dxfId="2182" priority="4583" stopIfTrue="1" operator="equal">
      <formula>"B"</formula>
    </cfRule>
    <cfRule type="cellIs" dxfId="2181" priority="4584" stopIfTrue="1" operator="equal">
      <formula>"D"</formula>
    </cfRule>
    <cfRule type="cellIs" dxfId="2180" priority="4585" stopIfTrue="1" operator="equal">
      <formula>"C"</formula>
    </cfRule>
    <cfRule type="cellIs" dxfId="2179" priority="4586" stopIfTrue="1" operator="equal">
      <formula>"B"</formula>
    </cfRule>
    <cfRule type="cellIs" dxfId="2178" priority="4587" stopIfTrue="1" operator="equal">
      <formula>"D"</formula>
    </cfRule>
    <cfRule type="cellIs" dxfId="2177" priority="4588" stopIfTrue="1" operator="equal">
      <formula>"C"</formula>
    </cfRule>
    <cfRule type="cellIs" dxfId="2176" priority="4589" stopIfTrue="1" operator="equal">
      <formula>"B"</formula>
    </cfRule>
    <cfRule type="cellIs" dxfId="2175" priority="4590" stopIfTrue="1" operator="equal">
      <formula>"D"</formula>
    </cfRule>
    <cfRule type="cellIs" dxfId="2174" priority="4591" stopIfTrue="1" operator="equal">
      <formula>"C"</formula>
    </cfRule>
    <cfRule type="cellIs" dxfId="2173" priority="4592" stopIfTrue="1" operator="equal">
      <formula>"B"</formula>
    </cfRule>
    <cfRule type="cellIs" dxfId="2172" priority="4593" stopIfTrue="1" operator="equal">
      <formula>"D"</formula>
    </cfRule>
    <cfRule type="cellIs" dxfId="2171" priority="4594" stopIfTrue="1" operator="equal">
      <formula>"C"</formula>
    </cfRule>
    <cfRule type="cellIs" dxfId="2170" priority="4595" stopIfTrue="1" operator="equal">
      <formula>"B"</formula>
    </cfRule>
    <cfRule type="cellIs" dxfId="2169" priority="4596" stopIfTrue="1" operator="equal">
      <formula>"D"</formula>
    </cfRule>
    <cfRule type="cellIs" dxfId="2168" priority="4597" stopIfTrue="1" operator="equal">
      <formula>"C"</formula>
    </cfRule>
    <cfRule type="cellIs" dxfId="2167" priority="4598" stopIfTrue="1" operator="equal">
      <formula>"B"</formula>
    </cfRule>
    <cfRule type="cellIs" dxfId="2166" priority="4599" stopIfTrue="1" operator="equal">
      <formula>"D"</formula>
    </cfRule>
    <cfRule type="cellIs" dxfId="2165" priority="4600" stopIfTrue="1" operator="equal">
      <formula>"C"</formula>
    </cfRule>
    <cfRule type="cellIs" dxfId="2164" priority="4601" stopIfTrue="1" operator="equal">
      <formula>"B"</formula>
    </cfRule>
    <cfRule type="cellIs" dxfId="2163" priority="4602" stopIfTrue="1" operator="equal">
      <formula>"D"</formula>
    </cfRule>
    <cfRule type="cellIs" dxfId="2162" priority="4603" stopIfTrue="1" operator="equal">
      <formula>"C"</formula>
    </cfRule>
    <cfRule type="cellIs" dxfId="2161" priority="4604" stopIfTrue="1" operator="equal">
      <formula>"B"</formula>
    </cfRule>
    <cfRule type="cellIs" dxfId="2160" priority="4605" stopIfTrue="1" operator="equal">
      <formula>"D"</formula>
    </cfRule>
    <cfRule type="cellIs" dxfId="2159" priority="4606" stopIfTrue="1" operator="equal">
      <formula>"C"</formula>
    </cfRule>
    <cfRule type="cellIs" dxfId="2158" priority="4607" stopIfTrue="1" operator="equal">
      <formula>"B"</formula>
    </cfRule>
    <cfRule type="cellIs" dxfId="2157" priority="4608" stopIfTrue="1" operator="equal">
      <formula>"D"</formula>
    </cfRule>
    <cfRule type="cellIs" dxfId="2156" priority="4609" stopIfTrue="1" operator="equal">
      <formula>"C"</formula>
    </cfRule>
    <cfRule type="cellIs" dxfId="2155" priority="4610" stopIfTrue="1" operator="equal">
      <formula>"B"</formula>
    </cfRule>
    <cfRule type="cellIs" dxfId="2154" priority="4611" stopIfTrue="1" operator="equal">
      <formula>"D"</formula>
    </cfRule>
    <cfRule type="cellIs" dxfId="2153" priority="4612" stopIfTrue="1" operator="equal">
      <formula>"C"</formula>
    </cfRule>
    <cfRule type="cellIs" dxfId="2152" priority="4613" stopIfTrue="1" operator="equal">
      <formula>"B"</formula>
    </cfRule>
    <cfRule type="cellIs" dxfId="2151" priority="4614" stopIfTrue="1" operator="equal">
      <formula>"D"</formula>
    </cfRule>
    <cfRule type="cellIs" dxfId="2150" priority="4615" stopIfTrue="1" operator="equal">
      <formula>"C"</formula>
    </cfRule>
    <cfRule type="cellIs" dxfId="2149" priority="4616" stopIfTrue="1" operator="equal">
      <formula>"B"</formula>
    </cfRule>
    <cfRule type="cellIs" dxfId="2148" priority="4617" stopIfTrue="1" operator="equal">
      <formula>"D"</formula>
    </cfRule>
    <cfRule type="cellIs" dxfId="2147" priority="4618" stopIfTrue="1" operator="equal">
      <formula>"C"</formula>
    </cfRule>
    <cfRule type="cellIs" dxfId="2146" priority="4619" stopIfTrue="1" operator="equal">
      <formula>"B"</formula>
    </cfRule>
    <cfRule type="cellIs" dxfId="2145" priority="4620" stopIfTrue="1" operator="equal">
      <formula>"D"</formula>
    </cfRule>
    <cfRule type="cellIs" dxfId="2144" priority="4621" stopIfTrue="1" operator="equal">
      <formula>"C"</formula>
    </cfRule>
    <cfRule type="cellIs" dxfId="2143" priority="4622" stopIfTrue="1" operator="equal">
      <formula>"B"</formula>
    </cfRule>
    <cfRule type="cellIs" dxfId="2142" priority="4623" stopIfTrue="1" operator="equal">
      <formula>"D"</formula>
    </cfRule>
    <cfRule type="cellIs" dxfId="2141" priority="4624" stopIfTrue="1" operator="equal">
      <formula>"C"</formula>
    </cfRule>
    <cfRule type="cellIs" dxfId="2140" priority="4625" stopIfTrue="1" operator="equal">
      <formula>"B"</formula>
    </cfRule>
    <cfRule type="cellIs" dxfId="2139" priority="4626" stopIfTrue="1" operator="equal">
      <formula>"D"</formula>
    </cfRule>
    <cfRule type="cellIs" dxfId="2138" priority="4627" stopIfTrue="1" operator="equal">
      <formula>"C"</formula>
    </cfRule>
    <cfRule type="cellIs" dxfId="2137" priority="4628" stopIfTrue="1" operator="equal">
      <formula>"B"</formula>
    </cfRule>
    <cfRule type="cellIs" dxfId="2136" priority="4629" stopIfTrue="1" operator="equal">
      <formula>"D"</formula>
    </cfRule>
    <cfRule type="cellIs" dxfId="2135" priority="4630" stopIfTrue="1" operator="equal">
      <formula>"C"</formula>
    </cfRule>
    <cfRule type="cellIs" dxfId="2134" priority="4631" stopIfTrue="1" operator="equal">
      <formula>"B"</formula>
    </cfRule>
    <cfRule type="cellIs" dxfId="2133" priority="4632" stopIfTrue="1" operator="equal">
      <formula>"D"</formula>
    </cfRule>
    <cfRule type="cellIs" dxfId="2132" priority="4633" stopIfTrue="1" operator="equal">
      <formula>"C"</formula>
    </cfRule>
    <cfRule type="cellIs" dxfId="2131" priority="4634" stopIfTrue="1" operator="equal">
      <formula>"B"</formula>
    </cfRule>
    <cfRule type="cellIs" dxfId="2130" priority="4635" stopIfTrue="1" operator="equal">
      <formula>"D"</formula>
    </cfRule>
    <cfRule type="cellIs" dxfId="2129" priority="4636" stopIfTrue="1" operator="equal">
      <formula>"C"</formula>
    </cfRule>
    <cfRule type="cellIs" dxfId="2128" priority="4637" stopIfTrue="1" operator="equal">
      <formula>"B"</formula>
    </cfRule>
    <cfRule type="cellIs" dxfId="2127" priority="4638" stopIfTrue="1" operator="equal">
      <formula>"D"</formula>
    </cfRule>
    <cfRule type="cellIs" dxfId="2126" priority="4639" stopIfTrue="1" operator="equal">
      <formula>"C"</formula>
    </cfRule>
    <cfRule type="cellIs" dxfId="2125" priority="4640" stopIfTrue="1" operator="equal">
      <formula>"B"</formula>
    </cfRule>
    <cfRule type="cellIs" dxfId="2124" priority="4641" stopIfTrue="1" operator="equal">
      <formula>"D"</formula>
    </cfRule>
    <cfRule type="cellIs" dxfId="2123" priority="4642" stopIfTrue="1" operator="equal">
      <formula>"C"</formula>
    </cfRule>
    <cfRule type="cellIs" dxfId="2122" priority="4643" stopIfTrue="1" operator="equal">
      <formula>"B"</formula>
    </cfRule>
    <cfRule type="cellIs" dxfId="2121" priority="4644" stopIfTrue="1" operator="equal">
      <formula>"D"</formula>
    </cfRule>
    <cfRule type="cellIs" dxfId="2120" priority="4645" stopIfTrue="1" operator="equal">
      <formula>"C"</formula>
    </cfRule>
    <cfRule type="cellIs" dxfId="2119" priority="4646" stopIfTrue="1" operator="equal">
      <formula>"B"</formula>
    </cfRule>
    <cfRule type="cellIs" dxfId="2118" priority="4647" stopIfTrue="1" operator="equal">
      <formula>"D"</formula>
    </cfRule>
    <cfRule type="cellIs" dxfId="2117" priority="4648" stopIfTrue="1" operator="equal">
      <formula>"C"</formula>
    </cfRule>
    <cfRule type="cellIs" dxfId="2116" priority="4649" stopIfTrue="1" operator="equal">
      <formula>"B"</formula>
    </cfRule>
    <cfRule type="cellIs" dxfId="2115" priority="4650" stopIfTrue="1" operator="equal">
      <formula>"D"</formula>
    </cfRule>
    <cfRule type="cellIs" dxfId="2114" priority="4651" stopIfTrue="1" operator="equal">
      <formula>"C"</formula>
    </cfRule>
    <cfRule type="cellIs" dxfId="2113" priority="4652" stopIfTrue="1" operator="equal">
      <formula>"B"</formula>
    </cfRule>
    <cfRule type="cellIs" dxfId="2112" priority="4653" stopIfTrue="1" operator="equal">
      <formula>"D"</formula>
    </cfRule>
    <cfRule type="cellIs" dxfId="2111" priority="4654" stopIfTrue="1" operator="equal">
      <formula>"C"</formula>
    </cfRule>
    <cfRule type="cellIs" dxfId="2110" priority="4655" stopIfTrue="1" operator="equal">
      <formula>"B"</formula>
    </cfRule>
    <cfRule type="cellIs" dxfId="2109" priority="4656" stopIfTrue="1" operator="equal">
      <formula>"D"</formula>
    </cfRule>
    <cfRule type="cellIs" dxfId="2108" priority="4657" stopIfTrue="1" operator="equal">
      <formula>"C"</formula>
    </cfRule>
    <cfRule type="cellIs" dxfId="2107" priority="4658" stopIfTrue="1" operator="equal">
      <formula>"B"</formula>
    </cfRule>
    <cfRule type="cellIs" dxfId="2106" priority="4659" stopIfTrue="1" operator="equal">
      <formula>"D"</formula>
    </cfRule>
    <cfRule type="cellIs" dxfId="2105" priority="4660" stopIfTrue="1" operator="equal">
      <formula>"C"</formula>
    </cfRule>
    <cfRule type="cellIs" dxfId="2104" priority="4661" stopIfTrue="1" operator="equal">
      <formula>"B"</formula>
    </cfRule>
    <cfRule type="cellIs" dxfId="2103" priority="4662" stopIfTrue="1" operator="equal">
      <formula>"D"</formula>
    </cfRule>
    <cfRule type="cellIs" dxfId="2102" priority="4663" stopIfTrue="1" operator="equal">
      <formula>"C"</formula>
    </cfRule>
    <cfRule type="cellIs" dxfId="2101" priority="4664" stopIfTrue="1" operator="equal">
      <formula>"B"</formula>
    </cfRule>
    <cfRule type="cellIs" dxfId="2100" priority="4665" stopIfTrue="1" operator="equal">
      <formula>"D"</formula>
    </cfRule>
    <cfRule type="cellIs" dxfId="2099" priority="4666" stopIfTrue="1" operator="equal">
      <formula>"C"</formula>
    </cfRule>
    <cfRule type="cellIs" dxfId="2098" priority="4667" stopIfTrue="1" operator="equal">
      <formula>"B"</formula>
    </cfRule>
    <cfRule type="cellIs" dxfId="2097" priority="4668" stopIfTrue="1" operator="equal">
      <formula>"D"</formula>
    </cfRule>
    <cfRule type="cellIs" dxfId="2096" priority="4669" stopIfTrue="1" operator="equal">
      <formula>"C"</formula>
    </cfRule>
    <cfRule type="cellIs" dxfId="2095" priority="4670" stopIfTrue="1" operator="equal">
      <formula>"B"</formula>
    </cfRule>
    <cfRule type="cellIs" dxfId="2094" priority="4671" stopIfTrue="1" operator="equal">
      <formula>"D"</formula>
    </cfRule>
    <cfRule type="cellIs" dxfId="2093" priority="4672" stopIfTrue="1" operator="equal">
      <formula>"C"</formula>
    </cfRule>
    <cfRule type="cellIs" dxfId="2092" priority="4673" stopIfTrue="1" operator="equal">
      <formula>"B"</formula>
    </cfRule>
    <cfRule type="cellIs" dxfId="2091" priority="4674" stopIfTrue="1" operator="equal">
      <formula>"D"</formula>
    </cfRule>
    <cfRule type="cellIs" dxfId="2090" priority="4675" stopIfTrue="1" operator="equal">
      <formula>"C"</formula>
    </cfRule>
    <cfRule type="cellIs" dxfId="2089" priority="4676" stopIfTrue="1" operator="equal">
      <formula>"B"</formula>
    </cfRule>
    <cfRule type="cellIs" dxfId="2088" priority="4677" stopIfTrue="1" operator="equal">
      <formula>"D"</formula>
    </cfRule>
    <cfRule type="cellIs" dxfId="2087" priority="4678" stopIfTrue="1" operator="equal">
      <formula>"C"</formula>
    </cfRule>
    <cfRule type="cellIs" dxfId="2086" priority="4679" stopIfTrue="1" operator="equal">
      <formula>"B"</formula>
    </cfRule>
    <cfRule type="cellIs" dxfId="2085" priority="4680" stopIfTrue="1" operator="equal">
      <formula>"D"</formula>
    </cfRule>
    <cfRule type="cellIs" dxfId="2084" priority="4681" stopIfTrue="1" operator="equal">
      <formula>"C"</formula>
    </cfRule>
    <cfRule type="cellIs" dxfId="2083" priority="4682" stopIfTrue="1" operator="equal">
      <formula>"B"</formula>
    </cfRule>
    <cfRule type="cellIs" dxfId="2082" priority="4683" stopIfTrue="1" operator="equal">
      <formula>"D"</formula>
    </cfRule>
    <cfRule type="cellIs" dxfId="2081" priority="4684" stopIfTrue="1" operator="equal">
      <formula>"C"</formula>
    </cfRule>
    <cfRule type="cellIs" dxfId="2080" priority="4685" stopIfTrue="1" operator="equal">
      <formula>"B"</formula>
    </cfRule>
    <cfRule type="cellIs" dxfId="2079" priority="4686" stopIfTrue="1" operator="equal">
      <formula>"D"</formula>
    </cfRule>
    <cfRule type="cellIs" dxfId="2078" priority="4687" stopIfTrue="1" operator="equal">
      <formula>"C"</formula>
    </cfRule>
    <cfRule type="cellIs" dxfId="2077" priority="4688" stopIfTrue="1" operator="equal">
      <formula>"B"</formula>
    </cfRule>
    <cfRule type="cellIs" dxfId="2076" priority="4770" stopIfTrue="1" operator="equal">
      <formula>"D"</formula>
    </cfRule>
    <cfRule type="cellIs" dxfId="2075" priority="4769" stopIfTrue="1" operator="equal">
      <formula>"B"</formula>
    </cfRule>
    <cfRule type="cellIs" dxfId="2074" priority="4767" stopIfTrue="1" operator="equal">
      <formula>"D"</formula>
    </cfRule>
    <cfRule type="cellIs" dxfId="2073" priority="4766" stopIfTrue="1" operator="equal">
      <formula>"B"</formula>
    </cfRule>
    <cfRule type="cellIs" dxfId="2072" priority="4765" stopIfTrue="1" operator="equal">
      <formula>"C"</formula>
    </cfRule>
    <cfRule type="cellIs" dxfId="2071" priority="4764" stopIfTrue="1" operator="equal">
      <formula>"D"</formula>
    </cfRule>
    <cfRule type="cellIs" dxfId="2070" priority="4763" stopIfTrue="1" operator="equal">
      <formula>"B"</formula>
    </cfRule>
    <cfRule type="cellIs" dxfId="2069" priority="4762" stopIfTrue="1" operator="equal">
      <formula>"C"</formula>
    </cfRule>
    <cfRule type="cellIs" dxfId="2068" priority="4761" stopIfTrue="1" operator="equal">
      <formula>"D"</formula>
    </cfRule>
    <cfRule type="cellIs" dxfId="2067" priority="4760" stopIfTrue="1" operator="equal">
      <formula>"B"</formula>
    </cfRule>
    <cfRule type="cellIs" dxfId="2066" priority="4759" stopIfTrue="1" operator="equal">
      <formula>"C"</formula>
    </cfRule>
    <cfRule type="cellIs" dxfId="2065" priority="4758" stopIfTrue="1" operator="equal">
      <formula>"D"</formula>
    </cfRule>
    <cfRule type="cellIs" dxfId="2064" priority="4757" stopIfTrue="1" operator="equal">
      <formula>"B"</formula>
    </cfRule>
    <cfRule type="cellIs" dxfId="2063" priority="4756" stopIfTrue="1" operator="equal">
      <formula>"C"</formula>
    </cfRule>
    <cfRule type="cellIs" dxfId="2062" priority="4755" stopIfTrue="1" operator="equal">
      <formula>"D"</formula>
    </cfRule>
    <cfRule type="cellIs" dxfId="2061" priority="4754" stopIfTrue="1" operator="equal">
      <formula>"B"</formula>
    </cfRule>
    <cfRule type="cellIs" dxfId="2060" priority="4753" stopIfTrue="1" operator="equal">
      <formula>"C"</formula>
    </cfRule>
    <cfRule type="cellIs" dxfId="2059" priority="4752" stopIfTrue="1" operator="equal">
      <formula>"D"</formula>
    </cfRule>
    <cfRule type="cellIs" dxfId="2058" priority="4751" stopIfTrue="1" operator="equal">
      <formula>"B"</formula>
    </cfRule>
    <cfRule type="cellIs" dxfId="2057" priority="4750" stopIfTrue="1" operator="equal">
      <formula>"C"</formula>
    </cfRule>
    <cfRule type="cellIs" dxfId="2056" priority="4749" stopIfTrue="1" operator="equal">
      <formula>"D"</formula>
    </cfRule>
    <cfRule type="cellIs" dxfId="2055" priority="4748" stopIfTrue="1" operator="equal">
      <formula>"B"</formula>
    </cfRule>
    <cfRule type="cellIs" dxfId="2054" priority="4747" stopIfTrue="1" operator="equal">
      <formula>"C"</formula>
    </cfRule>
    <cfRule type="cellIs" dxfId="2053" priority="4746" stopIfTrue="1" operator="equal">
      <formula>"D"</formula>
    </cfRule>
    <cfRule type="cellIs" dxfId="2052" priority="4745" stopIfTrue="1" operator="equal">
      <formula>"B"</formula>
    </cfRule>
    <cfRule type="cellIs" dxfId="2051" priority="4744" stopIfTrue="1" operator="equal">
      <formula>"C"</formula>
    </cfRule>
    <cfRule type="cellIs" dxfId="2050" priority="4743" stopIfTrue="1" operator="equal">
      <formula>"D"</formula>
    </cfRule>
    <cfRule type="cellIs" dxfId="2049" priority="4742" stopIfTrue="1" operator="equal">
      <formula>"B"</formula>
    </cfRule>
    <cfRule type="cellIs" dxfId="2048" priority="4741" stopIfTrue="1" operator="equal">
      <formula>"C"</formula>
    </cfRule>
    <cfRule type="cellIs" dxfId="2047" priority="4740" stopIfTrue="1" operator="equal">
      <formula>"D"</formula>
    </cfRule>
    <cfRule type="cellIs" dxfId="2046" priority="4739" stopIfTrue="1" operator="equal">
      <formula>"B"</formula>
    </cfRule>
    <cfRule type="cellIs" dxfId="2045" priority="4738" stopIfTrue="1" operator="equal">
      <formula>"C"</formula>
    </cfRule>
    <cfRule type="cellIs" dxfId="2044" priority="4737" stopIfTrue="1" operator="equal">
      <formula>"D"</formula>
    </cfRule>
    <cfRule type="cellIs" dxfId="2043" priority="4736" stopIfTrue="1" operator="equal">
      <formula>"B"</formula>
    </cfRule>
    <cfRule type="cellIs" dxfId="2042" priority="4735" stopIfTrue="1" operator="equal">
      <formula>"C"</formula>
    </cfRule>
    <cfRule type="cellIs" dxfId="2041" priority="4734" stopIfTrue="1" operator="equal">
      <formula>"D"</formula>
    </cfRule>
    <cfRule type="cellIs" dxfId="2040" priority="4733" stopIfTrue="1" operator="equal">
      <formula>"B"</formula>
    </cfRule>
    <cfRule type="cellIs" dxfId="2039" priority="4732" stopIfTrue="1" operator="equal">
      <formula>"C"</formula>
    </cfRule>
    <cfRule type="cellIs" dxfId="2038" priority="4731" stopIfTrue="1" operator="equal">
      <formula>"D"</formula>
    </cfRule>
    <cfRule type="cellIs" dxfId="2037" priority="4730" stopIfTrue="1" operator="equal">
      <formula>"B"</formula>
    </cfRule>
    <cfRule type="cellIs" dxfId="2036" priority="4729" stopIfTrue="1" operator="equal">
      <formula>"C"</formula>
    </cfRule>
    <cfRule type="cellIs" dxfId="2035" priority="4728" stopIfTrue="1" operator="equal">
      <formula>"D"</formula>
    </cfRule>
    <cfRule type="cellIs" dxfId="2034" priority="4727" stopIfTrue="1" operator="equal">
      <formula>"B"</formula>
    </cfRule>
    <cfRule type="cellIs" dxfId="2033" priority="4726" stopIfTrue="1" operator="equal">
      <formula>"C"</formula>
    </cfRule>
    <cfRule type="cellIs" dxfId="2032" priority="4725" stopIfTrue="1" operator="equal">
      <formula>"D"</formula>
    </cfRule>
    <cfRule type="cellIs" dxfId="2031" priority="4724" stopIfTrue="1" operator="equal">
      <formula>"B"</formula>
    </cfRule>
    <cfRule type="cellIs" dxfId="2030" priority="4723" stopIfTrue="1" operator="equal">
      <formula>"C"</formula>
    </cfRule>
    <cfRule type="cellIs" dxfId="2029" priority="4722" stopIfTrue="1" operator="equal">
      <formula>"D"</formula>
    </cfRule>
    <cfRule type="cellIs" dxfId="2028" priority="4721" stopIfTrue="1" operator="equal">
      <formula>"B"</formula>
    </cfRule>
    <cfRule type="cellIs" dxfId="2027" priority="4720" stopIfTrue="1" operator="equal">
      <formula>"C"</formula>
    </cfRule>
    <cfRule type="cellIs" dxfId="2026" priority="4719" stopIfTrue="1" operator="equal">
      <formula>"D"</formula>
    </cfRule>
    <cfRule type="cellIs" dxfId="2025" priority="4718" stopIfTrue="1" operator="equal">
      <formula>"B"</formula>
    </cfRule>
    <cfRule type="cellIs" dxfId="2024" priority="4717" stopIfTrue="1" operator="equal">
      <formula>"C"</formula>
    </cfRule>
    <cfRule type="cellIs" dxfId="2023" priority="4716" stopIfTrue="1" operator="equal">
      <formula>"D"</formula>
    </cfRule>
    <cfRule type="cellIs" dxfId="2022" priority="4715" stopIfTrue="1" operator="equal">
      <formula>"B"</formula>
    </cfRule>
    <cfRule type="cellIs" dxfId="2021" priority="4714" stopIfTrue="1" operator="equal">
      <formula>"C"</formula>
    </cfRule>
    <cfRule type="cellIs" dxfId="2020" priority="4713" stopIfTrue="1" operator="equal">
      <formula>"D"</formula>
    </cfRule>
    <cfRule type="cellIs" dxfId="2019" priority="4712" stopIfTrue="1" operator="equal">
      <formula>"B"</formula>
    </cfRule>
    <cfRule type="cellIs" dxfId="2018" priority="4710" stopIfTrue="1" operator="equal">
      <formula>"D"</formula>
    </cfRule>
    <cfRule type="cellIs" dxfId="2017" priority="4709" stopIfTrue="1" operator="equal">
      <formula>"B"</formula>
    </cfRule>
    <cfRule type="cellIs" dxfId="2016" priority="4708" stopIfTrue="1" operator="equal">
      <formula>"C"</formula>
    </cfRule>
    <cfRule type="cellIs" dxfId="2015" priority="4707" stopIfTrue="1" operator="equal">
      <formula>"D"</formula>
    </cfRule>
    <cfRule type="cellIs" dxfId="2014" priority="4706" stopIfTrue="1" operator="equal">
      <formula>"B"</formula>
    </cfRule>
    <cfRule type="cellIs" dxfId="2013" priority="4705" stopIfTrue="1" operator="equal">
      <formula>"C"</formula>
    </cfRule>
    <cfRule type="cellIs" dxfId="2012" priority="4704" stopIfTrue="1" operator="equal">
      <formula>"D"</formula>
    </cfRule>
    <cfRule type="cellIs" dxfId="2011" priority="4703" stopIfTrue="1" operator="equal">
      <formula>"B"</formula>
    </cfRule>
    <cfRule type="cellIs" dxfId="2010" priority="4702" stopIfTrue="1" operator="equal">
      <formula>"C"</formula>
    </cfRule>
    <cfRule type="cellIs" dxfId="2009" priority="4701" stopIfTrue="1" operator="equal">
      <formula>"D"</formula>
    </cfRule>
    <cfRule type="cellIs" dxfId="2008" priority="4700" stopIfTrue="1" operator="equal">
      <formula>"B"</formula>
    </cfRule>
    <cfRule type="cellIs" dxfId="2007" priority="4699" stopIfTrue="1" operator="equal">
      <formula>"C"</formula>
    </cfRule>
    <cfRule type="cellIs" dxfId="2006" priority="4698" stopIfTrue="1" operator="equal">
      <formula>"D"</formula>
    </cfRule>
    <cfRule type="cellIs" dxfId="2005" priority="4697" stopIfTrue="1" operator="equal">
      <formula>"B"</formula>
    </cfRule>
    <cfRule type="cellIs" dxfId="2004" priority="4696" stopIfTrue="1" operator="equal">
      <formula>"C"</formula>
    </cfRule>
    <cfRule type="cellIs" dxfId="2003" priority="4695" stopIfTrue="1" operator="equal">
      <formula>"D"</formula>
    </cfRule>
    <cfRule type="cellIs" dxfId="2002" priority="4694" stopIfTrue="1" operator="equal">
      <formula>"B"</formula>
    </cfRule>
    <cfRule type="cellIs" dxfId="2001" priority="4693" stopIfTrue="1" operator="equal">
      <formula>"C"</formula>
    </cfRule>
    <cfRule type="cellIs" dxfId="2000" priority="4692" stopIfTrue="1" operator="equal">
      <formula>"D"</formula>
    </cfRule>
    <cfRule type="cellIs" dxfId="1999" priority="4691" stopIfTrue="1" operator="equal">
      <formula>"B"</formula>
    </cfRule>
    <cfRule type="cellIs" dxfId="1998" priority="4690" stopIfTrue="1" operator="equal">
      <formula>"C"</formula>
    </cfRule>
    <cfRule type="cellIs" dxfId="1997" priority="4689" stopIfTrue="1" operator="equal">
      <formula>"D"</formula>
    </cfRule>
    <cfRule type="cellIs" dxfId="1996" priority="4711" stopIfTrue="1" operator="equal">
      <formula>"C"</formula>
    </cfRule>
    <cfRule type="cellIs" dxfId="1995" priority="4520" stopIfTrue="1" operator="equal">
      <formula>"B"</formula>
    </cfRule>
    <cfRule type="cellIs" dxfId="1994" priority="4521" stopIfTrue="1" operator="equal">
      <formula>"D"</formula>
    </cfRule>
  </conditionalFormatting>
  <conditionalFormatting sqref="H107:H110">
    <cfRule type="cellIs" dxfId="1993" priority="4228" stopIfTrue="1" operator="equal">
      <formula>"C"</formula>
    </cfRule>
  </conditionalFormatting>
  <conditionalFormatting sqref="H109:H110">
    <cfRule type="cellIs" dxfId="1992" priority="4063" stopIfTrue="1" operator="equal">
      <formula>"C"</formula>
    </cfRule>
    <cfRule type="cellIs" dxfId="1991" priority="4064" stopIfTrue="1" operator="equal">
      <formula>"B"</formula>
    </cfRule>
    <cfRule type="cellIs" dxfId="1990" priority="4134" stopIfTrue="1" operator="equal">
      <formula>"D"</formula>
    </cfRule>
    <cfRule type="cellIs" dxfId="1989" priority="4066" stopIfTrue="1" operator="equal">
      <formula>"C"</formula>
    </cfRule>
    <cfRule type="cellIs" dxfId="1988" priority="4067" stopIfTrue="1" operator="equal">
      <formula>"B"</formula>
    </cfRule>
    <cfRule type="cellIs" dxfId="1987" priority="4068" stopIfTrue="1" operator="equal">
      <formula>"D"</formula>
    </cfRule>
    <cfRule type="cellIs" dxfId="1986" priority="4070" stopIfTrue="1" operator="equal">
      <formula>"B"</formula>
    </cfRule>
    <cfRule type="cellIs" dxfId="1985" priority="4071" stopIfTrue="1" operator="equal">
      <formula>"D"</formula>
    </cfRule>
    <cfRule type="cellIs" dxfId="1984" priority="4072" stopIfTrue="1" operator="equal">
      <formula>"C"</formula>
    </cfRule>
    <cfRule type="cellIs" dxfId="1983" priority="4073" stopIfTrue="1" operator="equal">
      <formula>"B"</formula>
    </cfRule>
    <cfRule type="cellIs" dxfId="1982" priority="4074" stopIfTrue="1" operator="equal">
      <formula>"D"</formula>
    </cfRule>
    <cfRule type="cellIs" dxfId="1981" priority="4075" stopIfTrue="1" operator="equal">
      <formula>"C"</formula>
    </cfRule>
    <cfRule type="cellIs" dxfId="1980" priority="4199" stopIfTrue="1" operator="equal">
      <formula>"B"</formula>
    </cfRule>
    <cfRule type="cellIs" dxfId="1979" priority="4200" stopIfTrue="1" operator="equal">
      <formula>"D"</formula>
    </cfRule>
    <cfRule type="cellIs" dxfId="1978" priority="4201" stopIfTrue="1" operator="equal">
      <formula>"C"</formula>
    </cfRule>
    <cfRule type="cellIs" dxfId="1977" priority="4202" stopIfTrue="1" operator="equal">
      <formula>"B"</formula>
    </cfRule>
    <cfRule type="cellIs" dxfId="1976" priority="4203" stopIfTrue="1" operator="equal">
      <formula>"D"</formula>
    </cfRule>
    <cfRule type="cellIs" dxfId="1975" priority="4204" stopIfTrue="1" operator="equal">
      <formula>"C"</formula>
    </cfRule>
    <cfRule type="cellIs" dxfId="1974" priority="4205" stopIfTrue="1" operator="equal">
      <formula>"B"</formula>
    </cfRule>
    <cfRule type="cellIs" dxfId="1973" priority="4206" stopIfTrue="1" operator="equal">
      <formula>"D"</formula>
    </cfRule>
    <cfRule type="cellIs" dxfId="1972" priority="4207" stopIfTrue="1" operator="equal">
      <formula>"C"</formula>
    </cfRule>
    <cfRule type="cellIs" dxfId="1971" priority="4208" stopIfTrue="1" operator="equal">
      <formula>"B"</formula>
    </cfRule>
    <cfRule type="cellIs" dxfId="1970" priority="4209" stopIfTrue="1" operator="equal">
      <formula>"D"</formula>
    </cfRule>
    <cfRule type="cellIs" dxfId="1969" priority="4210" stopIfTrue="1" operator="equal">
      <formula>"C"</formula>
    </cfRule>
    <cfRule type="cellIs" dxfId="1968" priority="4211" stopIfTrue="1" operator="equal">
      <formula>"B"</formula>
    </cfRule>
    <cfRule type="cellIs" dxfId="1967" priority="4212" stopIfTrue="1" operator="equal">
      <formula>"D"</formula>
    </cfRule>
    <cfRule type="cellIs" dxfId="1966" priority="4213" stopIfTrue="1" operator="equal">
      <formula>"C"</formula>
    </cfRule>
    <cfRule type="cellIs" dxfId="1965" priority="4214" stopIfTrue="1" operator="equal">
      <formula>"B"</formula>
    </cfRule>
    <cfRule type="cellIs" dxfId="1964" priority="4215" stopIfTrue="1" operator="equal">
      <formula>"D"</formula>
    </cfRule>
    <cfRule type="cellIs" dxfId="1963" priority="4216" stopIfTrue="1" operator="equal">
      <formula>"C"</formula>
    </cfRule>
    <cfRule type="cellIs" dxfId="1962" priority="4217" stopIfTrue="1" operator="equal">
      <formula>"B"</formula>
    </cfRule>
    <cfRule type="cellIs" dxfId="1961" priority="4218" stopIfTrue="1" operator="equal">
      <formula>"D"</formula>
    </cfRule>
    <cfRule type="cellIs" dxfId="1960" priority="4219" stopIfTrue="1" operator="equal">
      <formula>"C"</formula>
    </cfRule>
    <cfRule type="cellIs" dxfId="1959" priority="4220" stopIfTrue="1" operator="equal">
      <formula>"B"</formula>
    </cfRule>
    <cfRule type="cellIs" dxfId="1958" priority="4221" stopIfTrue="1" operator="equal">
      <formula>"D"</formula>
    </cfRule>
    <cfRule type="cellIs" dxfId="1957" priority="4222" stopIfTrue="1" operator="equal">
      <formula>"C"</formula>
    </cfRule>
    <cfRule type="cellIs" dxfId="1956" priority="4223" stopIfTrue="1" operator="equal">
      <formula>"B"</formula>
    </cfRule>
    <cfRule type="cellIs" dxfId="1955" priority="4224" stopIfTrue="1" operator="equal">
      <formula>"D"</formula>
    </cfRule>
    <cfRule type="cellIs" dxfId="1954" priority="4225" stopIfTrue="1" operator="equal">
      <formula>"C"</formula>
    </cfRule>
    <cfRule type="cellIs" dxfId="1953" priority="4226" stopIfTrue="1" operator="equal">
      <formula>"B"</formula>
    </cfRule>
    <cfRule type="cellIs" dxfId="1952" priority="4227" stopIfTrue="1" operator="equal">
      <formula>"D"</formula>
    </cfRule>
    <cfRule type="cellIs" dxfId="1951" priority="4229" stopIfTrue="1" operator="equal">
      <formula>"B"</formula>
    </cfRule>
    <cfRule type="cellIs" dxfId="1950" priority="4230" stopIfTrue="1" operator="equal">
      <formula>"D"</formula>
    </cfRule>
    <cfRule type="cellIs" dxfId="1949" priority="4164" stopIfTrue="1" operator="equal">
      <formula>"D"</formula>
    </cfRule>
    <cfRule type="cellIs" dxfId="1948" priority="4197" stopIfTrue="1" operator="equal">
      <formula>"D"</formula>
    </cfRule>
    <cfRule type="cellIs" dxfId="1947" priority="4196" stopIfTrue="1" operator="equal">
      <formula>"B"</formula>
    </cfRule>
    <cfRule type="cellIs" dxfId="1946" priority="4195" stopIfTrue="1" operator="equal">
      <formula>"C"</formula>
    </cfRule>
    <cfRule type="cellIs" dxfId="1945" priority="4194" stopIfTrue="1" operator="equal">
      <formula>"D"</formula>
    </cfRule>
    <cfRule type="cellIs" dxfId="1944" priority="4193" stopIfTrue="1" operator="equal">
      <formula>"B"</formula>
    </cfRule>
    <cfRule type="cellIs" dxfId="1943" priority="4192" stopIfTrue="1" operator="equal">
      <formula>"C"</formula>
    </cfRule>
    <cfRule type="cellIs" dxfId="1942" priority="4191" stopIfTrue="1" operator="equal">
      <formula>"D"</formula>
    </cfRule>
    <cfRule type="cellIs" dxfId="1941" priority="4190" stopIfTrue="1" operator="equal">
      <formula>"B"</formula>
    </cfRule>
    <cfRule type="cellIs" dxfId="1940" priority="4189" stopIfTrue="1" operator="equal">
      <formula>"C"</formula>
    </cfRule>
    <cfRule type="cellIs" dxfId="1939" priority="4188" stopIfTrue="1" operator="equal">
      <formula>"D"</formula>
    </cfRule>
    <cfRule type="cellIs" dxfId="1938" priority="4187" stopIfTrue="1" operator="equal">
      <formula>"B"</formula>
    </cfRule>
    <cfRule type="cellIs" dxfId="1937" priority="4186" stopIfTrue="1" operator="equal">
      <formula>"C"</formula>
    </cfRule>
    <cfRule type="cellIs" dxfId="1936" priority="4185" stopIfTrue="1" operator="equal">
      <formula>"D"</formula>
    </cfRule>
    <cfRule type="cellIs" dxfId="1935" priority="4184" stopIfTrue="1" operator="equal">
      <formula>"B"</formula>
    </cfRule>
    <cfRule type="cellIs" dxfId="1934" priority="4183" stopIfTrue="1" operator="equal">
      <formula>"C"</formula>
    </cfRule>
    <cfRule type="cellIs" dxfId="1933" priority="4182" stopIfTrue="1" operator="equal">
      <formula>"D"</formula>
    </cfRule>
    <cfRule type="cellIs" dxfId="1932" priority="4181" stopIfTrue="1" operator="equal">
      <formula>"B"</formula>
    </cfRule>
    <cfRule type="cellIs" dxfId="1931" priority="4180" stopIfTrue="1" operator="equal">
      <formula>"C"</formula>
    </cfRule>
    <cfRule type="cellIs" dxfId="1930" priority="4065" stopIfTrue="1" operator="equal">
      <formula>"D"</formula>
    </cfRule>
    <cfRule type="cellIs" dxfId="1929" priority="4179" stopIfTrue="1" operator="equal">
      <formula>"D"</formula>
    </cfRule>
    <cfRule type="cellIs" dxfId="1928" priority="4178" stopIfTrue="1" operator="equal">
      <formula>"B"</formula>
    </cfRule>
    <cfRule type="cellIs" dxfId="1927" priority="4177" stopIfTrue="1" operator="equal">
      <formula>"C"</formula>
    </cfRule>
    <cfRule type="cellIs" dxfId="1926" priority="4176" stopIfTrue="1" operator="equal">
      <formula>"D"</formula>
    </cfRule>
    <cfRule type="cellIs" dxfId="1925" priority="4175" stopIfTrue="1" operator="equal">
      <formula>"B"</formula>
    </cfRule>
    <cfRule type="cellIs" dxfId="1924" priority="4174" stopIfTrue="1" operator="equal">
      <formula>"C"</formula>
    </cfRule>
    <cfRule type="cellIs" dxfId="1923" priority="4173" stopIfTrue="1" operator="equal">
      <formula>"D"</formula>
    </cfRule>
    <cfRule type="cellIs" dxfId="1922" priority="4172" stopIfTrue="1" operator="equal">
      <formula>"B"</formula>
    </cfRule>
    <cfRule type="cellIs" dxfId="1921" priority="4171" stopIfTrue="1" operator="equal">
      <formula>"C"</formula>
    </cfRule>
    <cfRule type="cellIs" dxfId="1920" priority="4170" stopIfTrue="1" operator="equal">
      <formula>"D"</formula>
    </cfRule>
    <cfRule type="cellIs" dxfId="1919" priority="4169" stopIfTrue="1" operator="equal">
      <formula>"B"</formula>
    </cfRule>
    <cfRule type="cellIs" dxfId="1918" priority="4168" stopIfTrue="1" operator="equal">
      <formula>"C"</formula>
    </cfRule>
    <cfRule type="cellIs" dxfId="1917" priority="4167" stopIfTrue="1" operator="equal">
      <formula>"D"</formula>
    </cfRule>
    <cfRule type="cellIs" dxfId="1916" priority="4166" stopIfTrue="1" operator="equal">
      <formula>"B"</formula>
    </cfRule>
    <cfRule type="cellIs" dxfId="1915" priority="4165" stopIfTrue="1" operator="equal">
      <formula>"C"</formula>
    </cfRule>
    <cfRule type="cellIs" dxfId="1914" priority="4163" stopIfTrue="1" operator="equal">
      <formula>"B"</formula>
    </cfRule>
    <cfRule type="cellIs" dxfId="1913" priority="4162" stopIfTrue="1" operator="equal">
      <formula>"C"</formula>
    </cfRule>
    <cfRule type="cellIs" dxfId="1912" priority="4161" stopIfTrue="1" operator="equal">
      <formula>"D"</formula>
    </cfRule>
    <cfRule type="cellIs" dxfId="1911" priority="4160" stopIfTrue="1" operator="equal">
      <formula>"B"</formula>
    </cfRule>
    <cfRule type="cellIs" dxfId="1910" priority="4159" stopIfTrue="1" operator="equal">
      <formula>"C"</formula>
    </cfRule>
    <cfRule type="cellIs" dxfId="1909" priority="4158" stopIfTrue="1" operator="equal">
      <formula>"D"</formula>
    </cfRule>
    <cfRule type="cellIs" dxfId="1908" priority="4157" stopIfTrue="1" operator="equal">
      <formula>"B"</formula>
    </cfRule>
    <cfRule type="cellIs" dxfId="1907" priority="4156" stopIfTrue="1" operator="equal">
      <formula>"C"</formula>
    </cfRule>
    <cfRule type="cellIs" dxfId="1906" priority="4155" stopIfTrue="1" operator="equal">
      <formula>"D"</formula>
    </cfRule>
    <cfRule type="cellIs" dxfId="1905" priority="4154" stopIfTrue="1" operator="equal">
      <formula>"B"</formula>
    </cfRule>
    <cfRule type="cellIs" dxfId="1904" priority="4153" stopIfTrue="1" operator="equal">
      <formula>"C"</formula>
    </cfRule>
    <cfRule type="cellIs" dxfId="1903" priority="4152" stopIfTrue="1" operator="equal">
      <formula>"D"</formula>
    </cfRule>
    <cfRule type="cellIs" dxfId="1902" priority="4151" stopIfTrue="1" operator="equal">
      <formula>"B"</formula>
    </cfRule>
    <cfRule type="cellIs" dxfId="1901" priority="4150" stopIfTrue="1" operator="equal">
      <formula>"C"</formula>
    </cfRule>
    <cfRule type="cellIs" dxfId="1900" priority="4149" stopIfTrue="1" operator="equal">
      <formula>"D"</formula>
    </cfRule>
    <cfRule type="cellIs" dxfId="1899" priority="4148" stopIfTrue="1" operator="equal">
      <formula>"B"</formula>
    </cfRule>
    <cfRule type="cellIs" dxfId="1898" priority="4147" stopIfTrue="1" operator="equal">
      <formula>"C"</formula>
    </cfRule>
    <cfRule type="cellIs" dxfId="1897" priority="4146" stopIfTrue="1" operator="equal">
      <formula>"D"</formula>
    </cfRule>
    <cfRule type="cellIs" dxfId="1896" priority="4145" stopIfTrue="1" operator="equal">
      <formula>"B"</formula>
    </cfRule>
    <cfRule type="cellIs" dxfId="1895" priority="4144" stopIfTrue="1" operator="equal">
      <formula>"C"</formula>
    </cfRule>
    <cfRule type="cellIs" dxfId="1894" priority="4143" stopIfTrue="1" operator="equal">
      <formula>"D"</formula>
    </cfRule>
    <cfRule type="cellIs" dxfId="1893" priority="4142" stopIfTrue="1" operator="equal">
      <formula>"B"</formula>
    </cfRule>
    <cfRule type="cellIs" dxfId="1892" priority="4141" stopIfTrue="1" operator="equal">
      <formula>"C"</formula>
    </cfRule>
    <cfRule type="cellIs" dxfId="1891" priority="4140" stopIfTrue="1" operator="equal">
      <formula>"D"</formula>
    </cfRule>
    <cfRule type="cellIs" dxfId="1890" priority="4139" stopIfTrue="1" operator="equal">
      <formula>"B"</formula>
    </cfRule>
    <cfRule type="cellIs" dxfId="1889" priority="4138" stopIfTrue="1" operator="equal">
      <formula>"C"</formula>
    </cfRule>
    <cfRule type="cellIs" dxfId="1888" priority="4137" stopIfTrue="1" operator="equal">
      <formula>"D"</formula>
    </cfRule>
    <cfRule type="cellIs" dxfId="1887" priority="4136" stopIfTrue="1" operator="equal">
      <formula>"B"</formula>
    </cfRule>
    <cfRule type="cellIs" dxfId="1886" priority="4135" stopIfTrue="1" operator="equal">
      <formula>"C"</formula>
    </cfRule>
    <cfRule type="cellIs" dxfId="1885" priority="4133" stopIfTrue="1" operator="equal">
      <formula>"B"</formula>
    </cfRule>
    <cfRule type="cellIs" dxfId="1884" priority="4132" stopIfTrue="1" operator="equal">
      <formula>"C"</formula>
    </cfRule>
    <cfRule type="cellIs" dxfId="1883" priority="4131" stopIfTrue="1" operator="equal">
      <formula>"D"</formula>
    </cfRule>
    <cfRule type="cellIs" dxfId="1882" priority="4130" stopIfTrue="1" operator="equal">
      <formula>"B"</formula>
    </cfRule>
    <cfRule type="cellIs" dxfId="1881" priority="4129" stopIfTrue="1" operator="equal">
      <formula>"C"</formula>
    </cfRule>
    <cfRule type="cellIs" dxfId="1880" priority="4128" stopIfTrue="1" operator="equal">
      <formula>"D"</formula>
    </cfRule>
    <cfRule type="cellIs" dxfId="1879" priority="4127" stopIfTrue="1" operator="equal">
      <formula>"B"</formula>
    </cfRule>
    <cfRule type="cellIs" dxfId="1878" priority="4126" stopIfTrue="1" operator="equal">
      <formula>"C"</formula>
    </cfRule>
    <cfRule type="cellIs" dxfId="1877" priority="4125" stopIfTrue="1" operator="equal">
      <formula>"D"</formula>
    </cfRule>
    <cfRule type="cellIs" dxfId="1876" priority="4124" stopIfTrue="1" operator="equal">
      <formula>"B"</formula>
    </cfRule>
    <cfRule type="cellIs" dxfId="1875" priority="4123" stopIfTrue="1" operator="equal">
      <formula>"C"</formula>
    </cfRule>
    <cfRule type="cellIs" dxfId="1874" priority="4122" stopIfTrue="1" operator="equal">
      <formula>"D"</formula>
    </cfRule>
    <cfRule type="cellIs" dxfId="1873" priority="4121" stopIfTrue="1" operator="equal">
      <formula>"B"</formula>
    </cfRule>
    <cfRule type="cellIs" dxfId="1872" priority="4069" stopIfTrue="1" operator="equal">
      <formula>"C"</formula>
    </cfRule>
    <cfRule type="cellIs" dxfId="1871" priority="4120" stopIfTrue="1" operator="equal">
      <formula>"C"</formula>
    </cfRule>
    <cfRule type="cellIs" dxfId="1870" priority="4119" stopIfTrue="1" operator="equal">
      <formula>"D"</formula>
    </cfRule>
    <cfRule type="cellIs" dxfId="1869" priority="4118" stopIfTrue="1" operator="equal">
      <formula>"B"</formula>
    </cfRule>
    <cfRule type="cellIs" dxfId="1868" priority="4117" stopIfTrue="1" operator="equal">
      <formula>"C"</formula>
    </cfRule>
    <cfRule type="cellIs" dxfId="1867" priority="4116" stopIfTrue="1" operator="equal">
      <formula>"D"</formula>
    </cfRule>
    <cfRule type="cellIs" dxfId="1866" priority="4115" stopIfTrue="1" operator="equal">
      <formula>"B"</formula>
    </cfRule>
    <cfRule type="cellIs" dxfId="1865" priority="4114" stopIfTrue="1" operator="equal">
      <formula>"C"</formula>
    </cfRule>
    <cfRule type="cellIs" dxfId="1864" priority="4113" stopIfTrue="1" operator="equal">
      <formula>"D"</formula>
    </cfRule>
    <cfRule type="cellIs" dxfId="1863" priority="4112" stopIfTrue="1" operator="equal">
      <formula>"B"</formula>
    </cfRule>
    <cfRule type="cellIs" dxfId="1862" priority="4111" stopIfTrue="1" operator="equal">
      <formula>"C"</formula>
    </cfRule>
    <cfRule type="cellIs" dxfId="1861" priority="4110" stopIfTrue="1" operator="equal">
      <formula>"D"</formula>
    </cfRule>
    <cfRule type="cellIs" dxfId="1860" priority="4109" stopIfTrue="1" operator="equal">
      <formula>"B"</formula>
    </cfRule>
    <cfRule type="cellIs" dxfId="1859" priority="4108" stopIfTrue="1" operator="equal">
      <formula>"C"</formula>
    </cfRule>
    <cfRule type="cellIs" dxfId="1858" priority="4107" stopIfTrue="1" operator="equal">
      <formula>"D"</formula>
    </cfRule>
    <cfRule type="cellIs" dxfId="1857" priority="4106" stopIfTrue="1" operator="equal">
      <formula>"B"</formula>
    </cfRule>
    <cfRule type="cellIs" dxfId="1856" priority="4105" stopIfTrue="1" operator="equal">
      <formula>"C"</formula>
    </cfRule>
    <cfRule type="cellIs" dxfId="1855" priority="4104" stopIfTrue="1" operator="equal">
      <formula>"D"</formula>
    </cfRule>
    <cfRule type="cellIs" dxfId="1854" priority="4103" stopIfTrue="1" operator="equal">
      <formula>"B"</formula>
    </cfRule>
    <cfRule type="cellIs" dxfId="1853" priority="4102" stopIfTrue="1" operator="equal">
      <formula>"C"</formula>
    </cfRule>
    <cfRule type="cellIs" dxfId="1852" priority="4101" stopIfTrue="1" operator="equal">
      <formula>"D"</formula>
    </cfRule>
    <cfRule type="cellIs" dxfId="1851" priority="4100" stopIfTrue="1" operator="equal">
      <formula>"B"</formula>
    </cfRule>
    <cfRule type="cellIs" dxfId="1850" priority="4099" stopIfTrue="1" operator="equal">
      <formula>"C"</formula>
    </cfRule>
    <cfRule type="cellIs" dxfId="1849" priority="4098" stopIfTrue="1" operator="equal">
      <formula>"D"</formula>
    </cfRule>
    <cfRule type="cellIs" dxfId="1848" priority="4097" stopIfTrue="1" operator="equal">
      <formula>"B"</formula>
    </cfRule>
    <cfRule type="cellIs" dxfId="1847" priority="4096" stopIfTrue="1" operator="equal">
      <formula>"C"</formula>
    </cfRule>
    <cfRule type="cellIs" dxfId="1846" priority="4095" stopIfTrue="1" operator="equal">
      <formula>"D"</formula>
    </cfRule>
    <cfRule type="cellIs" dxfId="1845" priority="4094" stopIfTrue="1" operator="equal">
      <formula>"B"</formula>
    </cfRule>
    <cfRule type="cellIs" dxfId="1844" priority="4093" stopIfTrue="1" operator="equal">
      <formula>"C"</formula>
    </cfRule>
    <cfRule type="cellIs" dxfId="1843" priority="4092" stopIfTrue="1" operator="equal">
      <formula>"D"</formula>
    </cfRule>
    <cfRule type="cellIs" dxfId="1842" priority="4091" stopIfTrue="1" operator="equal">
      <formula>"B"</formula>
    </cfRule>
    <cfRule type="cellIs" dxfId="1841" priority="4090" stopIfTrue="1" operator="equal">
      <formula>"C"</formula>
    </cfRule>
    <cfRule type="cellIs" dxfId="1840" priority="4089" stopIfTrue="1" operator="equal">
      <formula>"D"</formula>
    </cfRule>
    <cfRule type="cellIs" dxfId="1839" priority="4088" stopIfTrue="1" operator="equal">
      <formula>"B"</formula>
    </cfRule>
    <cfRule type="cellIs" dxfId="1838" priority="4087" stopIfTrue="1" operator="equal">
      <formula>"C"</formula>
    </cfRule>
    <cfRule type="cellIs" dxfId="1837" priority="4086" stopIfTrue="1" operator="equal">
      <formula>"D"</formula>
    </cfRule>
    <cfRule type="cellIs" dxfId="1836" priority="4085" stopIfTrue="1" operator="equal">
      <formula>"B"</formula>
    </cfRule>
    <cfRule type="cellIs" dxfId="1835" priority="4084" stopIfTrue="1" operator="equal">
      <formula>"C"</formula>
    </cfRule>
    <cfRule type="cellIs" dxfId="1834" priority="4083" stopIfTrue="1" operator="equal">
      <formula>"D"</formula>
    </cfRule>
    <cfRule type="cellIs" dxfId="1833" priority="4082" stopIfTrue="1" operator="equal">
      <formula>"B"</formula>
    </cfRule>
    <cfRule type="cellIs" dxfId="1832" priority="4081" stopIfTrue="1" operator="equal">
      <formula>"C"</formula>
    </cfRule>
    <cfRule type="cellIs" dxfId="1831" priority="4198" stopIfTrue="1" operator="equal">
      <formula>"C"</formula>
    </cfRule>
    <cfRule type="cellIs" dxfId="1830" priority="4080" stopIfTrue="1" operator="equal">
      <formula>"D"</formula>
    </cfRule>
    <cfRule type="cellIs" dxfId="1829" priority="4079" stopIfTrue="1" operator="equal">
      <formula>"B"</formula>
    </cfRule>
    <cfRule type="cellIs" dxfId="1828" priority="4078" stopIfTrue="1" operator="equal">
      <formula>"C"</formula>
    </cfRule>
    <cfRule type="cellIs" dxfId="1827" priority="4077" stopIfTrue="1" operator="equal">
      <formula>"D"</formula>
    </cfRule>
    <cfRule type="cellIs" dxfId="1826" priority="4076" stopIfTrue="1" operator="equal">
      <formula>"B"</formula>
    </cfRule>
    <cfRule type="cellIs" dxfId="1825" priority="3983" stopIfTrue="1" operator="equal">
      <formula>"B"</formula>
    </cfRule>
    <cfRule type="cellIs" dxfId="1824" priority="3984" stopIfTrue="1" operator="equal">
      <formula>"D"</formula>
    </cfRule>
    <cfRule type="cellIs" dxfId="1823" priority="3985" stopIfTrue="1" operator="equal">
      <formula>"C"</formula>
    </cfRule>
    <cfRule type="cellIs" dxfId="1822" priority="3986" stopIfTrue="1" operator="equal">
      <formula>"B"</formula>
    </cfRule>
    <cfRule type="cellIs" dxfId="1821" priority="3987" stopIfTrue="1" operator="equal">
      <formula>"D"</formula>
    </cfRule>
    <cfRule type="cellIs" dxfId="1820" priority="3988" stopIfTrue="1" operator="equal">
      <formula>"C"</formula>
    </cfRule>
    <cfRule type="cellIs" dxfId="1819" priority="3989" stopIfTrue="1" operator="equal">
      <formula>"B"</formula>
    </cfRule>
    <cfRule type="cellIs" dxfId="1818" priority="3990" stopIfTrue="1" operator="equal">
      <formula>"D"</formula>
    </cfRule>
    <cfRule type="cellIs" dxfId="1817" priority="3991" stopIfTrue="1" operator="equal">
      <formula>"C"</formula>
    </cfRule>
    <cfRule type="cellIs" dxfId="1816" priority="3992" stopIfTrue="1" operator="equal">
      <formula>"B"</formula>
    </cfRule>
    <cfRule type="cellIs" dxfId="1815" priority="3993" stopIfTrue="1" operator="equal">
      <formula>"D"</formula>
    </cfRule>
    <cfRule type="cellIs" dxfId="1814" priority="3994" stopIfTrue="1" operator="equal">
      <formula>"C"</formula>
    </cfRule>
    <cfRule type="cellIs" dxfId="1813" priority="3995" stopIfTrue="1" operator="equal">
      <formula>"B"</formula>
    </cfRule>
    <cfRule type="cellIs" dxfId="1812" priority="3996" stopIfTrue="1" operator="equal">
      <formula>"D"</formula>
    </cfRule>
    <cfRule type="cellIs" dxfId="1811" priority="3997" stopIfTrue="1" operator="equal">
      <formula>"C"</formula>
    </cfRule>
    <cfRule type="cellIs" dxfId="1810" priority="3998" stopIfTrue="1" operator="equal">
      <formula>"B"</formula>
    </cfRule>
    <cfRule type="cellIs" dxfId="1809" priority="3999" stopIfTrue="1" operator="equal">
      <formula>"D"</formula>
    </cfRule>
    <cfRule type="cellIs" dxfId="1808" priority="4000" stopIfTrue="1" operator="equal">
      <formula>"C"</formula>
    </cfRule>
    <cfRule type="cellIs" dxfId="1807" priority="4001" stopIfTrue="1" operator="equal">
      <formula>"B"</formula>
    </cfRule>
    <cfRule type="cellIs" dxfId="1806" priority="4002" stopIfTrue="1" operator="equal">
      <formula>"D"</formula>
    </cfRule>
    <cfRule type="cellIs" dxfId="1805" priority="4003" stopIfTrue="1" operator="equal">
      <formula>"C"</formula>
    </cfRule>
    <cfRule type="cellIs" dxfId="1804" priority="4004" stopIfTrue="1" operator="equal">
      <formula>"B"</formula>
    </cfRule>
    <cfRule type="cellIs" dxfId="1803" priority="4005" stopIfTrue="1" operator="equal">
      <formula>"D"</formula>
    </cfRule>
    <cfRule type="cellIs" dxfId="1802" priority="4006" stopIfTrue="1" operator="equal">
      <formula>"C"</formula>
    </cfRule>
    <cfRule type="cellIs" dxfId="1801" priority="4007" stopIfTrue="1" operator="equal">
      <formula>"B"</formula>
    </cfRule>
    <cfRule type="cellIs" dxfId="1800" priority="4008" stopIfTrue="1" operator="equal">
      <formula>"D"</formula>
    </cfRule>
    <cfRule type="cellIs" dxfId="1799" priority="4009" stopIfTrue="1" operator="equal">
      <formula>"C"</formula>
    </cfRule>
    <cfRule type="cellIs" dxfId="1798" priority="4010" stopIfTrue="1" operator="equal">
      <formula>"B"</formula>
    </cfRule>
    <cfRule type="cellIs" dxfId="1797" priority="4011" stopIfTrue="1" operator="equal">
      <formula>"D"</formula>
    </cfRule>
    <cfRule type="cellIs" dxfId="1796" priority="4012" stopIfTrue="1" operator="equal">
      <formula>"C"</formula>
    </cfRule>
    <cfRule type="cellIs" dxfId="1795" priority="4013" stopIfTrue="1" operator="equal">
      <formula>"B"</formula>
    </cfRule>
    <cfRule type="cellIs" dxfId="1794" priority="4014" stopIfTrue="1" operator="equal">
      <formula>"D"</formula>
    </cfRule>
    <cfRule type="cellIs" dxfId="1793" priority="4015" stopIfTrue="1" operator="equal">
      <formula>"C"</formula>
    </cfRule>
    <cfRule type="cellIs" dxfId="1792" priority="4016" stopIfTrue="1" operator="equal">
      <formula>"B"</formula>
    </cfRule>
    <cfRule type="cellIs" dxfId="1791" priority="4017" stopIfTrue="1" operator="equal">
      <formula>"D"</formula>
    </cfRule>
    <cfRule type="cellIs" dxfId="1790" priority="4018" stopIfTrue="1" operator="equal">
      <formula>"C"</formula>
    </cfRule>
    <cfRule type="cellIs" dxfId="1789" priority="4019" stopIfTrue="1" operator="equal">
      <formula>"B"</formula>
    </cfRule>
    <cfRule type="cellIs" dxfId="1788" priority="4020" stopIfTrue="1" operator="equal">
      <formula>"D"</formula>
    </cfRule>
    <cfRule type="cellIs" dxfId="1787" priority="4021" stopIfTrue="1" operator="equal">
      <formula>"C"</formula>
    </cfRule>
    <cfRule type="cellIs" dxfId="1786" priority="4022" stopIfTrue="1" operator="equal">
      <formula>"B"</formula>
    </cfRule>
    <cfRule type="cellIs" dxfId="1785" priority="4023" stopIfTrue="1" operator="equal">
      <formula>"D"</formula>
    </cfRule>
    <cfRule type="cellIs" dxfId="1784" priority="4024" stopIfTrue="1" operator="equal">
      <formula>"C"</formula>
    </cfRule>
    <cfRule type="cellIs" dxfId="1783" priority="4025" stopIfTrue="1" operator="equal">
      <formula>"B"</formula>
    </cfRule>
    <cfRule type="cellIs" dxfId="1782" priority="4026" stopIfTrue="1" operator="equal">
      <formula>"D"</formula>
    </cfRule>
    <cfRule type="cellIs" dxfId="1781" priority="4027" stopIfTrue="1" operator="equal">
      <formula>"C"</formula>
    </cfRule>
    <cfRule type="cellIs" dxfId="1780" priority="4028" stopIfTrue="1" operator="equal">
      <formula>"B"</formula>
    </cfRule>
    <cfRule type="cellIs" dxfId="1779" priority="4029" stopIfTrue="1" operator="equal">
      <formula>"D"</formula>
    </cfRule>
    <cfRule type="cellIs" dxfId="1778" priority="4030" stopIfTrue="1" operator="equal">
      <formula>"C"</formula>
    </cfRule>
    <cfRule type="cellIs" dxfId="1777" priority="4031" stopIfTrue="1" operator="equal">
      <formula>"B"</formula>
    </cfRule>
    <cfRule type="cellIs" dxfId="1776" priority="4032" stopIfTrue="1" operator="equal">
      <formula>"D"</formula>
    </cfRule>
    <cfRule type="cellIs" dxfId="1775" priority="4033" stopIfTrue="1" operator="equal">
      <formula>"C"</formula>
    </cfRule>
    <cfRule type="cellIs" dxfId="1774" priority="4034" stopIfTrue="1" operator="equal">
      <formula>"B"</formula>
    </cfRule>
    <cfRule type="cellIs" dxfId="1773" priority="4035" stopIfTrue="1" operator="equal">
      <formula>"D"</formula>
    </cfRule>
    <cfRule type="cellIs" dxfId="1772" priority="4036" stopIfTrue="1" operator="equal">
      <formula>"C"</formula>
    </cfRule>
    <cfRule type="cellIs" dxfId="1771" priority="4037" stopIfTrue="1" operator="equal">
      <formula>"B"</formula>
    </cfRule>
    <cfRule type="cellIs" dxfId="1770" priority="4038" stopIfTrue="1" operator="equal">
      <formula>"D"</formula>
    </cfRule>
    <cfRule type="cellIs" dxfId="1769" priority="4039" stopIfTrue="1" operator="equal">
      <formula>"C"</formula>
    </cfRule>
    <cfRule type="cellIs" dxfId="1768" priority="4040" stopIfTrue="1" operator="equal">
      <formula>"B"</formula>
    </cfRule>
    <cfRule type="cellIs" dxfId="1767" priority="4041" stopIfTrue="1" operator="equal">
      <formula>"D"</formula>
    </cfRule>
    <cfRule type="cellIs" dxfId="1766" priority="4042" stopIfTrue="1" operator="equal">
      <formula>"C"</formula>
    </cfRule>
    <cfRule type="cellIs" dxfId="1765" priority="4043" stopIfTrue="1" operator="equal">
      <formula>"B"</formula>
    </cfRule>
    <cfRule type="cellIs" dxfId="1764" priority="4044" stopIfTrue="1" operator="equal">
      <formula>"D"</formula>
    </cfRule>
    <cfRule type="cellIs" dxfId="1763" priority="4045" stopIfTrue="1" operator="equal">
      <formula>"C"</formula>
    </cfRule>
    <cfRule type="cellIs" dxfId="1762" priority="4046" stopIfTrue="1" operator="equal">
      <formula>"B"</formula>
    </cfRule>
    <cfRule type="cellIs" dxfId="1761" priority="4047" stopIfTrue="1" operator="equal">
      <formula>"D"</formula>
    </cfRule>
    <cfRule type="cellIs" dxfId="1760" priority="4048" stopIfTrue="1" operator="equal">
      <formula>"C"</formula>
    </cfRule>
    <cfRule type="cellIs" dxfId="1759" priority="4049" stopIfTrue="1" operator="equal">
      <formula>"B"</formula>
    </cfRule>
    <cfRule type="cellIs" dxfId="1758" priority="4050" stopIfTrue="1" operator="equal">
      <formula>"D"</formula>
    </cfRule>
    <cfRule type="cellIs" dxfId="1757" priority="4051" stopIfTrue="1" operator="equal">
      <formula>"C"</formula>
    </cfRule>
    <cfRule type="cellIs" dxfId="1756" priority="4052" stopIfTrue="1" operator="equal">
      <formula>"B"</formula>
    </cfRule>
    <cfRule type="cellIs" dxfId="1755" priority="4053" stopIfTrue="1" operator="equal">
      <formula>"D"</formula>
    </cfRule>
    <cfRule type="cellIs" dxfId="1754" priority="4054" stopIfTrue="1" operator="equal">
      <formula>"C"</formula>
    </cfRule>
    <cfRule type="cellIs" dxfId="1753" priority="4055" stopIfTrue="1" operator="equal">
      <formula>"B"</formula>
    </cfRule>
    <cfRule type="cellIs" dxfId="1752" priority="4056" stopIfTrue="1" operator="equal">
      <formula>"D"</formula>
    </cfRule>
    <cfRule type="cellIs" dxfId="1751" priority="4057" stopIfTrue="1" operator="equal">
      <formula>"C"</formula>
    </cfRule>
    <cfRule type="cellIs" dxfId="1750" priority="4058" stopIfTrue="1" operator="equal">
      <formula>"B"</formula>
    </cfRule>
    <cfRule type="cellIs" dxfId="1749" priority="4059" stopIfTrue="1" operator="equal">
      <formula>"D"</formula>
    </cfRule>
    <cfRule type="cellIs" dxfId="1748" priority="4060" stopIfTrue="1" operator="equal">
      <formula>"C"</formula>
    </cfRule>
    <cfRule type="cellIs" dxfId="1747" priority="4061" stopIfTrue="1" operator="equal">
      <formula>"B"</formula>
    </cfRule>
    <cfRule type="cellIs" dxfId="1746" priority="4062" stopIfTrue="1" operator="equal">
      <formula>"D"</formula>
    </cfRule>
  </conditionalFormatting>
  <conditionalFormatting sqref="H109:H111 H113:H146 H88 H90:H102 H105:H106">
    <cfRule type="cellIs" dxfId="1745" priority="6127" stopIfTrue="1" operator="equal">
      <formula>"C"</formula>
    </cfRule>
  </conditionalFormatting>
  <conditionalFormatting sqref="H109:H112">
    <cfRule type="cellIs" dxfId="1744" priority="3334" stopIfTrue="1" operator="equal">
      <formula>"C"</formula>
    </cfRule>
  </conditionalFormatting>
  <conditionalFormatting sqref="H109:H146">
    <cfRule type="cellIs" dxfId="1743" priority="5449" stopIfTrue="1" operator="equal">
      <formula>"C"</formula>
    </cfRule>
    <cfRule type="cellIs" dxfId="1742" priority="5450" stopIfTrue="1" operator="equal">
      <formula>"B"</formula>
    </cfRule>
    <cfRule type="cellIs" dxfId="1741" priority="5451" stopIfTrue="1" operator="equal">
      <formula>"D"</formula>
    </cfRule>
  </conditionalFormatting>
  <conditionalFormatting sqref="H111">
    <cfRule type="cellIs" dxfId="1740" priority="3183" stopIfTrue="1" operator="equal">
      <formula>"D"</formula>
    </cfRule>
    <cfRule type="cellIs" dxfId="1739" priority="3182" stopIfTrue="1" operator="equal">
      <formula>"B"</formula>
    </cfRule>
    <cfRule type="cellIs" dxfId="1738" priority="3181" stopIfTrue="1" operator="equal">
      <formula>"C"</formula>
    </cfRule>
    <cfRule type="cellIs" dxfId="1737" priority="3180" stopIfTrue="1" operator="equal">
      <formula>"D"</formula>
    </cfRule>
    <cfRule type="cellIs" dxfId="1736" priority="3179" stopIfTrue="1" operator="equal">
      <formula>"B"</formula>
    </cfRule>
    <cfRule type="cellIs" dxfId="1735" priority="3178" stopIfTrue="1" operator="equal">
      <formula>"C"</formula>
    </cfRule>
    <cfRule type="cellIs" dxfId="1734" priority="3177" stopIfTrue="1" operator="equal">
      <formula>"D"</formula>
    </cfRule>
    <cfRule type="cellIs" dxfId="1733" priority="3176" stopIfTrue="1" operator="equal">
      <formula>"B"</formula>
    </cfRule>
    <cfRule type="cellIs" dxfId="1732" priority="3175" stopIfTrue="1" operator="equal">
      <formula>"C"</formula>
    </cfRule>
    <cfRule type="cellIs" dxfId="1731" priority="3174" stopIfTrue="1" operator="equal">
      <formula>"D"</formula>
    </cfRule>
    <cfRule type="cellIs" dxfId="1730" priority="3173" stopIfTrue="1" operator="equal">
      <formula>"B"</formula>
    </cfRule>
    <cfRule type="cellIs" dxfId="1729" priority="3172" stopIfTrue="1" operator="equal">
      <formula>"C"</formula>
    </cfRule>
    <cfRule type="cellIs" dxfId="1728" priority="3171" stopIfTrue="1" operator="equal">
      <formula>"D"</formula>
    </cfRule>
    <cfRule type="cellIs" dxfId="1727" priority="3170" stopIfTrue="1" operator="equal">
      <formula>"B"</formula>
    </cfRule>
    <cfRule type="cellIs" dxfId="1726" priority="3169" stopIfTrue="1" operator="equal">
      <formula>"C"</formula>
    </cfRule>
    <cfRule type="cellIs" dxfId="1725" priority="3168" stopIfTrue="1" operator="equal">
      <formula>"D"</formula>
    </cfRule>
    <cfRule type="cellIs" dxfId="1724" priority="3167" stopIfTrue="1" operator="equal">
      <formula>"B"</formula>
    </cfRule>
    <cfRule type="cellIs" dxfId="1723" priority="3166" stopIfTrue="1" operator="equal">
      <formula>"C"</formula>
    </cfRule>
    <cfRule type="cellIs" dxfId="1722" priority="3165" stopIfTrue="1" operator="equal">
      <formula>"D"</formula>
    </cfRule>
    <cfRule type="cellIs" dxfId="1721" priority="3164" stopIfTrue="1" operator="equal">
      <formula>"B"</formula>
    </cfRule>
    <cfRule type="cellIs" dxfId="1720" priority="3163" stopIfTrue="1" operator="equal">
      <formula>"C"</formula>
    </cfRule>
    <cfRule type="cellIs" dxfId="1719" priority="3162" stopIfTrue="1" operator="equal">
      <formula>"D"</formula>
    </cfRule>
    <cfRule type="cellIs" dxfId="1718" priority="3161" stopIfTrue="1" operator="equal">
      <formula>"B"</formula>
    </cfRule>
    <cfRule type="cellIs" dxfId="1717" priority="3160" stopIfTrue="1" operator="equal">
      <formula>"C"</formula>
    </cfRule>
    <cfRule type="cellIs" dxfId="1716" priority="3159" stopIfTrue="1" operator="equal">
      <formula>"D"</formula>
    </cfRule>
    <cfRule type="cellIs" dxfId="1715" priority="3158" stopIfTrue="1" operator="equal">
      <formula>"B"</formula>
    </cfRule>
    <cfRule type="cellIs" dxfId="1714" priority="3157" stopIfTrue="1" operator="equal">
      <formula>"C"</formula>
    </cfRule>
    <cfRule type="cellIs" dxfId="1713" priority="3156" stopIfTrue="1" operator="equal">
      <formula>"D"</formula>
    </cfRule>
    <cfRule type="cellIs" dxfId="1712" priority="3155" stopIfTrue="1" operator="equal">
      <formula>"B"</formula>
    </cfRule>
    <cfRule type="cellIs" dxfId="1711" priority="3154" stopIfTrue="1" operator="equal">
      <formula>"C"</formula>
    </cfRule>
    <cfRule type="cellIs" dxfId="1710" priority="3153" stopIfTrue="1" operator="equal">
      <formula>"D"</formula>
    </cfRule>
    <cfRule type="cellIs" dxfId="1709" priority="3152" stopIfTrue="1" operator="equal">
      <formula>"B"</formula>
    </cfRule>
    <cfRule type="cellIs" dxfId="1708" priority="3151" stopIfTrue="1" operator="equal">
      <formula>"C"</formula>
    </cfRule>
    <cfRule type="cellIs" dxfId="1707" priority="3150" stopIfTrue="1" operator="equal">
      <formula>"D"</formula>
    </cfRule>
    <cfRule type="cellIs" dxfId="1706" priority="3149" stopIfTrue="1" operator="equal">
      <formula>"B"</formula>
    </cfRule>
    <cfRule type="cellIs" dxfId="1705" priority="3148" stopIfTrue="1" operator="equal">
      <formula>"C"</formula>
    </cfRule>
    <cfRule type="cellIs" dxfId="1704" priority="3147" stopIfTrue="1" operator="equal">
      <formula>"D"</formula>
    </cfRule>
    <cfRule type="cellIs" dxfId="1703" priority="3146" stopIfTrue="1" operator="equal">
      <formula>"B"</formula>
    </cfRule>
    <cfRule type="cellIs" dxfId="1702" priority="3145" stopIfTrue="1" operator="equal">
      <formula>"C"</formula>
    </cfRule>
    <cfRule type="cellIs" dxfId="1701" priority="3144" stopIfTrue="1" operator="equal">
      <formula>"D"</formula>
    </cfRule>
    <cfRule type="cellIs" dxfId="1700" priority="3143" stopIfTrue="1" operator="equal">
      <formula>"B"</formula>
    </cfRule>
    <cfRule type="cellIs" dxfId="1699" priority="3142" stopIfTrue="1" operator="equal">
      <formula>"C"</formula>
    </cfRule>
    <cfRule type="cellIs" dxfId="1698" priority="3141" stopIfTrue="1" operator="equal">
      <formula>"D"</formula>
    </cfRule>
    <cfRule type="cellIs" dxfId="1697" priority="3140" stopIfTrue="1" operator="equal">
      <formula>"B"</formula>
    </cfRule>
    <cfRule type="cellIs" dxfId="1696" priority="3139" stopIfTrue="1" operator="equal">
      <formula>"C"</formula>
    </cfRule>
    <cfRule type="cellIs" dxfId="1695" priority="3138" stopIfTrue="1" operator="equal">
      <formula>"D"</formula>
    </cfRule>
    <cfRule type="cellIs" dxfId="1694" priority="3336" stopIfTrue="1" operator="equal">
      <formula>"D"</formula>
    </cfRule>
    <cfRule type="cellIs" dxfId="1693" priority="3296" stopIfTrue="1" operator="equal">
      <formula>"B"</formula>
    </cfRule>
    <cfRule type="cellIs" dxfId="1692" priority="3295" stopIfTrue="1" operator="equal">
      <formula>"C"</formula>
    </cfRule>
    <cfRule type="cellIs" dxfId="1691" priority="3294" stopIfTrue="1" operator="equal">
      <formula>"D"</formula>
    </cfRule>
    <cfRule type="cellIs" dxfId="1690" priority="3293" stopIfTrue="1" operator="equal">
      <formula>"B"</formula>
    </cfRule>
    <cfRule type="cellIs" dxfId="1689" priority="3292" stopIfTrue="1" operator="equal">
      <formula>"C"</formula>
    </cfRule>
    <cfRule type="cellIs" dxfId="1688" priority="3291" stopIfTrue="1" operator="equal">
      <formula>"D"</formula>
    </cfRule>
    <cfRule type="cellIs" dxfId="1687" priority="3290" stopIfTrue="1" operator="equal">
      <formula>"B"</formula>
    </cfRule>
    <cfRule type="cellIs" dxfId="1686" priority="3289" stopIfTrue="1" operator="equal">
      <formula>"C"</formula>
    </cfRule>
    <cfRule type="cellIs" dxfId="1685" priority="3288" stopIfTrue="1" operator="equal">
      <formula>"D"</formula>
    </cfRule>
    <cfRule type="cellIs" dxfId="1684" priority="3287" stopIfTrue="1" operator="equal">
      <formula>"B"</formula>
    </cfRule>
    <cfRule type="cellIs" dxfId="1683" priority="3285" stopIfTrue="1" operator="equal">
      <formula>"D"</formula>
    </cfRule>
    <cfRule type="cellIs" dxfId="1682" priority="3284" stopIfTrue="1" operator="equal">
      <formula>"B"</formula>
    </cfRule>
    <cfRule type="cellIs" dxfId="1681" priority="3283" stopIfTrue="1" operator="equal">
      <formula>"C"</formula>
    </cfRule>
    <cfRule type="cellIs" dxfId="1680" priority="3282" stopIfTrue="1" operator="equal">
      <formula>"D"</formula>
    </cfRule>
    <cfRule type="cellIs" dxfId="1679" priority="3281" stopIfTrue="1" operator="equal">
      <formula>"B"</formula>
    </cfRule>
    <cfRule type="cellIs" dxfId="1678" priority="3280" stopIfTrue="1" operator="equal">
      <formula>"C"</formula>
    </cfRule>
    <cfRule type="cellIs" dxfId="1677" priority="3279" stopIfTrue="1" operator="equal">
      <formula>"D"</formula>
    </cfRule>
    <cfRule type="cellIs" dxfId="1676" priority="3278" stopIfTrue="1" operator="equal">
      <formula>"B"</formula>
    </cfRule>
    <cfRule type="cellIs" dxfId="1675" priority="3277" stopIfTrue="1" operator="equal">
      <formula>"C"</formula>
    </cfRule>
    <cfRule type="cellIs" dxfId="1674" priority="3276" stopIfTrue="1" operator="equal">
      <formula>"D"</formula>
    </cfRule>
    <cfRule type="cellIs" dxfId="1673" priority="3275" stopIfTrue="1" operator="equal">
      <formula>"B"</formula>
    </cfRule>
    <cfRule type="cellIs" dxfId="1672" priority="3274" stopIfTrue="1" operator="equal">
      <formula>"C"</formula>
    </cfRule>
    <cfRule type="cellIs" dxfId="1671" priority="3273" stopIfTrue="1" operator="equal">
      <formula>"D"</formula>
    </cfRule>
    <cfRule type="cellIs" dxfId="1670" priority="3272" stopIfTrue="1" operator="equal">
      <formula>"B"</formula>
    </cfRule>
    <cfRule type="cellIs" dxfId="1669" priority="3271" stopIfTrue="1" operator="equal">
      <formula>"C"</formula>
    </cfRule>
    <cfRule type="cellIs" dxfId="1668" priority="3270" stopIfTrue="1" operator="equal">
      <formula>"D"</formula>
    </cfRule>
    <cfRule type="cellIs" dxfId="1667" priority="3269" stopIfTrue="1" operator="equal">
      <formula>"B"</formula>
    </cfRule>
    <cfRule type="cellIs" dxfId="1666" priority="3268" stopIfTrue="1" operator="equal">
      <formula>"C"</formula>
    </cfRule>
    <cfRule type="cellIs" dxfId="1665" priority="3267" stopIfTrue="1" operator="equal">
      <formula>"D"</formula>
    </cfRule>
    <cfRule type="cellIs" dxfId="1664" priority="3266" stopIfTrue="1" operator="equal">
      <formula>"B"</formula>
    </cfRule>
    <cfRule type="cellIs" dxfId="1663" priority="3265" stopIfTrue="1" operator="equal">
      <formula>"C"</formula>
    </cfRule>
    <cfRule type="cellIs" dxfId="1662" priority="3264" stopIfTrue="1" operator="equal">
      <formula>"D"</formula>
    </cfRule>
    <cfRule type="cellIs" dxfId="1661" priority="3263" stopIfTrue="1" operator="equal">
      <formula>"B"</formula>
    </cfRule>
    <cfRule type="cellIs" dxfId="1660" priority="3262" stopIfTrue="1" operator="equal">
      <formula>"C"</formula>
    </cfRule>
    <cfRule type="cellIs" dxfId="1659" priority="3261" stopIfTrue="1" operator="equal">
      <formula>"D"</formula>
    </cfRule>
    <cfRule type="cellIs" dxfId="1658" priority="3260" stopIfTrue="1" operator="equal">
      <formula>"B"</formula>
    </cfRule>
    <cfRule type="cellIs" dxfId="1657" priority="3259" stopIfTrue="1" operator="equal">
      <formula>"C"</formula>
    </cfRule>
    <cfRule type="cellIs" dxfId="1656" priority="3258" stopIfTrue="1" operator="equal">
      <formula>"D"</formula>
    </cfRule>
    <cfRule type="cellIs" dxfId="1655" priority="3257" stopIfTrue="1" operator="equal">
      <formula>"B"</formula>
    </cfRule>
    <cfRule type="cellIs" dxfId="1654" priority="3256" stopIfTrue="1" operator="equal">
      <formula>"C"</formula>
    </cfRule>
    <cfRule type="cellIs" dxfId="1653" priority="3229" stopIfTrue="1" operator="equal">
      <formula>"C"</formula>
    </cfRule>
    <cfRule type="cellIs" dxfId="1652" priority="3255" stopIfTrue="1" operator="equal">
      <formula>"D"</formula>
    </cfRule>
    <cfRule type="cellIs" dxfId="1651" priority="3254" stopIfTrue="1" operator="equal">
      <formula>"B"</formula>
    </cfRule>
    <cfRule type="cellIs" dxfId="1650" priority="3253" stopIfTrue="1" operator="equal">
      <formula>"C"</formula>
    </cfRule>
    <cfRule type="cellIs" dxfId="1649" priority="3252" stopIfTrue="1" operator="equal">
      <formula>"D"</formula>
    </cfRule>
    <cfRule type="cellIs" dxfId="1648" priority="3251" stopIfTrue="1" operator="equal">
      <formula>"B"</formula>
    </cfRule>
    <cfRule type="cellIs" dxfId="1647" priority="3250" stopIfTrue="1" operator="equal">
      <formula>"C"</formula>
    </cfRule>
    <cfRule type="cellIs" dxfId="1646" priority="3249" stopIfTrue="1" operator="equal">
      <formula>"D"</formula>
    </cfRule>
    <cfRule type="cellIs" dxfId="1645" priority="3248" stopIfTrue="1" operator="equal">
      <formula>"B"</formula>
    </cfRule>
    <cfRule type="cellIs" dxfId="1644" priority="3247" stopIfTrue="1" operator="equal">
      <formula>"C"</formula>
    </cfRule>
    <cfRule type="cellIs" dxfId="1643" priority="3246" stopIfTrue="1" operator="equal">
      <formula>"D"</formula>
    </cfRule>
    <cfRule type="cellIs" dxfId="1642" priority="3245" stopIfTrue="1" operator="equal">
      <formula>"B"</formula>
    </cfRule>
    <cfRule type="cellIs" dxfId="1641" priority="3244" stopIfTrue="1" operator="equal">
      <formula>"C"</formula>
    </cfRule>
    <cfRule type="cellIs" dxfId="1640" priority="3243" stopIfTrue="1" operator="equal">
      <formula>"D"</formula>
    </cfRule>
    <cfRule type="cellIs" dxfId="1639" priority="3242" stopIfTrue="1" operator="equal">
      <formula>"B"</formula>
    </cfRule>
    <cfRule type="cellIs" dxfId="1638" priority="3241" stopIfTrue="1" operator="equal">
      <formula>"C"</formula>
    </cfRule>
    <cfRule type="cellIs" dxfId="1637" priority="3240" stopIfTrue="1" operator="equal">
      <formula>"D"</formula>
    </cfRule>
    <cfRule type="cellIs" dxfId="1636" priority="3239" stopIfTrue="1" operator="equal">
      <formula>"B"</formula>
    </cfRule>
    <cfRule type="cellIs" dxfId="1635" priority="3238" stopIfTrue="1" operator="equal">
      <formula>"C"</formula>
    </cfRule>
    <cfRule type="cellIs" dxfId="1634" priority="3237" stopIfTrue="1" operator="equal">
      <formula>"D"</formula>
    </cfRule>
    <cfRule type="cellIs" dxfId="1633" priority="3236" stopIfTrue="1" operator="equal">
      <formula>"B"</formula>
    </cfRule>
    <cfRule type="cellIs" dxfId="1632" priority="3235" stopIfTrue="1" operator="equal">
      <formula>"C"</formula>
    </cfRule>
    <cfRule type="cellIs" dxfId="1631" priority="3234" stopIfTrue="1" operator="equal">
      <formula>"D"</formula>
    </cfRule>
    <cfRule type="cellIs" dxfId="1630" priority="3233" stopIfTrue="1" operator="equal">
      <formula>"B"</formula>
    </cfRule>
    <cfRule type="cellIs" dxfId="1629" priority="3232" stopIfTrue="1" operator="equal">
      <formula>"C"</formula>
    </cfRule>
    <cfRule type="cellIs" dxfId="1628" priority="3231" stopIfTrue="1" operator="equal">
      <formula>"D"</formula>
    </cfRule>
    <cfRule type="cellIs" dxfId="1627" priority="3230" stopIfTrue="1" operator="equal">
      <formula>"B"</formula>
    </cfRule>
    <cfRule type="cellIs" dxfId="1626" priority="3228" stopIfTrue="1" operator="equal">
      <formula>"D"</formula>
    </cfRule>
    <cfRule type="cellIs" dxfId="1625" priority="3227" stopIfTrue="1" operator="equal">
      <formula>"B"</formula>
    </cfRule>
    <cfRule type="cellIs" dxfId="1624" priority="3226" stopIfTrue="1" operator="equal">
      <formula>"C"</formula>
    </cfRule>
    <cfRule type="cellIs" dxfId="1623" priority="3224" stopIfTrue="1" operator="equal">
      <formula>"B"</formula>
    </cfRule>
    <cfRule type="cellIs" dxfId="1622" priority="3223" stopIfTrue="1" operator="equal">
      <formula>"C"</formula>
    </cfRule>
    <cfRule type="cellIs" dxfId="1621" priority="3222" stopIfTrue="1" operator="equal">
      <formula>"D"</formula>
    </cfRule>
    <cfRule type="cellIs" dxfId="1620" priority="3221" stopIfTrue="1" operator="equal">
      <formula>"B"</formula>
    </cfRule>
    <cfRule type="cellIs" dxfId="1619" priority="3220" stopIfTrue="1" operator="equal">
      <formula>"C"</formula>
    </cfRule>
    <cfRule type="cellIs" dxfId="1618" priority="3219" stopIfTrue="1" operator="equal">
      <formula>"D"</formula>
    </cfRule>
    <cfRule type="cellIs" dxfId="1617" priority="3218" stopIfTrue="1" operator="equal">
      <formula>"B"</formula>
    </cfRule>
    <cfRule type="cellIs" dxfId="1616" priority="3217" stopIfTrue="1" operator="equal">
      <formula>"C"</formula>
    </cfRule>
    <cfRule type="cellIs" dxfId="1615" priority="3216" stopIfTrue="1" operator="equal">
      <formula>"D"</formula>
    </cfRule>
    <cfRule type="cellIs" dxfId="1614" priority="3215" stopIfTrue="1" operator="equal">
      <formula>"B"</formula>
    </cfRule>
    <cfRule type="cellIs" dxfId="1613" priority="3214" stopIfTrue="1" operator="equal">
      <formula>"C"</formula>
    </cfRule>
    <cfRule type="cellIs" dxfId="1612" priority="3213" stopIfTrue="1" operator="equal">
      <formula>"D"</formula>
    </cfRule>
    <cfRule type="cellIs" dxfId="1611" priority="3212" stopIfTrue="1" operator="equal">
      <formula>"B"</formula>
    </cfRule>
    <cfRule type="cellIs" dxfId="1610" priority="3211" stopIfTrue="1" operator="equal">
      <formula>"C"</formula>
    </cfRule>
    <cfRule type="cellIs" dxfId="1609" priority="3210" stopIfTrue="1" operator="equal">
      <formula>"D"</formula>
    </cfRule>
    <cfRule type="cellIs" dxfId="1608" priority="3209" stopIfTrue="1" operator="equal">
      <formula>"B"</formula>
    </cfRule>
    <cfRule type="cellIs" dxfId="1607" priority="3208" stopIfTrue="1" operator="equal">
      <formula>"C"</formula>
    </cfRule>
    <cfRule type="cellIs" dxfId="1606" priority="3207" stopIfTrue="1" operator="equal">
      <formula>"D"</formula>
    </cfRule>
    <cfRule type="cellIs" dxfId="1605" priority="3206" stopIfTrue="1" operator="equal">
      <formula>"B"</formula>
    </cfRule>
    <cfRule type="cellIs" dxfId="1604" priority="3205" stopIfTrue="1" operator="equal">
      <formula>"C"</formula>
    </cfRule>
    <cfRule type="cellIs" dxfId="1603" priority="3204" stopIfTrue="1" operator="equal">
      <formula>"D"</formula>
    </cfRule>
    <cfRule type="cellIs" dxfId="1602" priority="3203" stopIfTrue="1" operator="equal">
      <formula>"B"</formula>
    </cfRule>
    <cfRule type="cellIs" dxfId="1601" priority="3202" stopIfTrue="1" operator="equal">
      <formula>"C"</formula>
    </cfRule>
    <cfRule type="cellIs" dxfId="1600" priority="3201" stopIfTrue="1" operator="equal">
      <formula>"D"</formula>
    </cfRule>
    <cfRule type="cellIs" dxfId="1599" priority="3200" stopIfTrue="1" operator="equal">
      <formula>"B"</formula>
    </cfRule>
    <cfRule type="cellIs" dxfId="1598" priority="3199" stopIfTrue="1" operator="equal">
      <formula>"C"</formula>
    </cfRule>
    <cfRule type="cellIs" dxfId="1597" priority="3198" stopIfTrue="1" operator="equal">
      <formula>"D"</formula>
    </cfRule>
    <cfRule type="cellIs" dxfId="1596" priority="3197" stopIfTrue="1" operator="equal">
      <formula>"B"</formula>
    </cfRule>
    <cfRule type="cellIs" dxfId="1595" priority="3196" stopIfTrue="1" operator="equal">
      <formula>"C"</formula>
    </cfRule>
    <cfRule type="cellIs" dxfId="1594" priority="3195" stopIfTrue="1" operator="equal">
      <formula>"D"</formula>
    </cfRule>
    <cfRule type="cellIs" dxfId="1593" priority="3194" stopIfTrue="1" operator="equal">
      <formula>"B"</formula>
    </cfRule>
    <cfRule type="cellIs" dxfId="1592" priority="3193" stopIfTrue="1" operator="equal">
      <formula>"C"</formula>
    </cfRule>
    <cfRule type="cellIs" dxfId="1591" priority="3192" stopIfTrue="1" operator="equal">
      <formula>"D"</formula>
    </cfRule>
    <cfRule type="cellIs" dxfId="1590" priority="3191" stopIfTrue="1" operator="equal">
      <formula>"B"</formula>
    </cfRule>
    <cfRule type="cellIs" dxfId="1589" priority="3190" stopIfTrue="1" operator="equal">
      <formula>"C"</formula>
    </cfRule>
    <cfRule type="cellIs" dxfId="1588" priority="3189" stopIfTrue="1" operator="equal">
      <formula>"D"</formula>
    </cfRule>
    <cfRule type="cellIs" dxfId="1587" priority="3188" stopIfTrue="1" operator="equal">
      <formula>"B"</formula>
    </cfRule>
    <cfRule type="cellIs" dxfId="1586" priority="3136" stopIfTrue="1" operator="equal">
      <formula>"C"</formula>
    </cfRule>
    <cfRule type="cellIs" dxfId="1585" priority="3135" stopIfTrue="1" operator="equal">
      <formula>"D"</formula>
    </cfRule>
    <cfRule type="cellIs" dxfId="1584" priority="3134" stopIfTrue="1" operator="equal">
      <formula>"B"</formula>
    </cfRule>
    <cfRule type="cellIs" dxfId="1583" priority="3133" stopIfTrue="1" operator="equal">
      <formula>"C"</formula>
    </cfRule>
    <cfRule type="cellIs" dxfId="1582" priority="3132" stopIfTrue="1" operator="equal">
      <formula>"D"</formula>
    </cfRule>
    <cfRule type="cellIs" dxfId="1581" priority="3301" stopIfTrue="1" operator="equal">
      <formula>"C"</formula>
    </cfRule>
    <cfRule type="cellIs" dxfId="1580" priority="3300" stopIfTrue="1" operator="equal">
      <formula>"D"</formula>
    </cfRule>
    <cfRule type="cellIs" dxfId="1579" priority="3299" stopIfTrue="1" operator="equal">
      <formula>"B"</formula>
    </cfRule>
    <cfRule type="cellIs" dxfId="1578" priority="3298" stopIfTrue="1" operator="equal">
      <formula>"C"</formula>
    </cfRule>
    <cfRule type="cellIs" dxfId="1577" priority="3129" stopIfTrue="1" operator="equal">
      <formula>"D"</formula>
    </cfRule>
    <cfRule type="cellIs" dxfId="1576" priority="3128" stopIfTrue="1" operator="equal">
      <formula>"B"</formula>
    </cfRule>
    <cfRule type="cellIs" dxfId="1575" priority="3127" stopIfTrue="1" operator="equal">
      <formula>"C"</formula>
    </cfRule>
    <cfRule type="cellIs" dxfId="1574" priority="3126" stopIfTrue="1" operator="equal">
      <formula>"D"</formula>
    </cfRule>
    <cfRule type="cellIs" dxfId="1573" priority="3125" stopIfTrue="1" operator="equal">
      <formula>"B"</formula>
    </cfRule>
    <cfRule type="cellIs" dxfId="1572" priority="3312" stopIfTrue="1" operator="equal">
      <formula>"D"</formula>
    </cfRule>
    <cfRule type="cellIs" dxfId="1571" priority="3131" stopIfTrue="1" operator="equal">
      <formula>"B"</formula>
    </cfRule>
    <cfRule type="cellIs" dxfId="1570" priority="3187" stopIfTrue="1" operator="equal">
      <formula>"C"</formula>
    </cfRule>
    <cfRule type="cellIs" dxfId="1569" priority="3186" stopIfTrue="1" operator="equal">
      <formula>"D"</formula>
    </cfRule>
    <cfRule type="cellIs" dxfId="1568" priority="3185" stopIfTrue="1" operator="equal">
      <formula>"B"</formula>
    </cfRule>
    <cfRule type="cellIs" dxfId="1567" priority="3120" stopIfTrue="1" operator="equal">
      <formula>"D"</formula>
    </cfRule>
    <cfRule type="cellIs" dxfId="1566" priority="3119" stopIfTrue="1" operator="equal">
      <formula>"B"</formula>
    </cfRule>
    <cfRule type="cellIs" dxfId="1565" priority="3118" stopIfTrue="1" operator="equal">
      <formula>"C"</formula>
    </cfRule>
    <cfRule type="cellIs" dxfId="1564" priority="3117" stopIfTrue="1" operator="equal">
      <formula>"D"</formula>
    </cfRule>
    <cfRule type="cellIs" dxfId="1563" priority="3116" stopIfTrue="1" operator="equal">
      <formula>"B"</formula>
    </cfRule>
    <cfRule type="cellIs" dxfId="1562" priority="3115" stopIfTrue="1" operator="equal">
      <formula>"C"</formula>
    </cfRule>
    <cfRule type="cellIs" dxfId="1561" priority="3114" stopIfTrue="1" operator="equal">
      <formula>"D"</formula>
    </cfRule>
    <cfRule type="cellIs" dxfId="1560" priority="3113" stopIfTrue="1" operator="equal">
      <formula>"B"</formula>
    </cfRule>
    <cfRule type="cellIs" dxfId="1559" priority="3112" stopIfTrue="1" operator="equal">
      <formula>"C"</formula>
    </cfRule>
    <cfRule type="cellIs" dxfId="1558" priority="3111" stopIfTrue="1" operator="equal">
      <formula>"D"</formula>
    </cfRule>
    <cfRule type="cellIs" dxfId="1557" priority="3110" stopIfTrue="1" operator="equal">
      <formula>"B"</formula>
    </cfRule>
    <cfRule type="cellIs" dxfId="1556" priority="3109" stopIfTrue="1" operator="equal">
      <formula>"C"</formula>
    </cfRule>
    <cfRule type="cellIs" dxfId="1555" priority="3286" stopIfTrue="1" operator="equal">
      <formula>"C"</formula>
    </cfRule>
    <cfRule type="cellIs" dxfId="1554" priority="3108" stopIfTrue="1" operator="equal">
      <formula>"D"</formula>
    </cfRule>
    <cfRule type="cellIs" dxfId="1553" priority="3107" stopIfTrue="1" operator="equal">
      <formula>"B"</formula>
    </cfRule>
    <cfRule type="cellIs" dxfId="1552" priority="3106" stopIfTrue="1" operator="equal">
      <formula>"C"</formula>
    </cfRule>
    <cfRule type="cellIs" dxfId="1551" priority="3105" stopIfTrue="1" operator="equal">
      <formula>"D"</formula>
    </cfRule>
    <cfRule type="cellIs" dxfId="1550" priority="3104" stopIfTrue="1" operator="equal">
      <formula>"B"</formula>
    </cfRule>
    <cfRule type="cellIs" dxfId="1549" priority="3103" stopIfTrue="1" operator="equal">
      <formula>"C"</formula>
    </cfRule>
    <cfRule type="cellIs" dxfId="1548" priority="3102" stopIfTrue="1" operator="equal">
      <formula>"D"</formula>
    </cfRule>
    <cfRule type="cellIs" dxfId="1547" priority="3101" stopIfTrue="1" operator="equal">
      <formula>"B"</formula>
    </cfRule>
    <cfRule type="cellIs" dxfId="1546" priority="3100" stopIfTrue="1" operator="equal">
      <formula>"C"</formula>
    </cfRule>
    <cfRule type="cellIs" dxfId="1545" priority="3099" stopIfTrue="1" operator="equal">
      <formula>"D"</formula>
    </cfRule>
    <cfRule type="cellIs" dxfId="1544" priority="3098" stopIfTrue="1" operator="equal">
      <formula>"B"</formula>
    </cfRule>
    <cfRule type="cellIs" dxfId="1543" priority="3097" stopIfTrue="1" operator="equal">
      <formula>"C"</formula>
    </cfRule>
    <cfRule type="cellIs" dxfId="1542" priority="3096" stopIfTrue="1" operator="equal">
      <formula>"D"</formula>
    </cfRule>
    <cfRule type="cellIs" dxfId="1541" priority="3095" stopIfTrue="1" operator="equal">
      <formula>"B"</formula>
    </cfRule>
    <cfRule type="cellIs" dxfId="1540" priority="3094" stopIfTrue="1" operator="equal">
      <formula>"C"</formula>
    </cfRule>
    <cfRule type="cellIs" dxfId="1539" priority="3130" stopIfTrue="1" operator="equal">
      <formula>"C"</formula>
    </cfRule>
    <cfRule type="cellIs" dxfId="1538" priority="3093" stopIfTrue="1" operator="equal">
      <formula>"D"</formula>
    </cfRule>
    <cfRule type="cellIs" dxfId="1537" priority="3092" stopIfTrue="1" operator="equal">
      <formula>"B"</formula>
    </cfRule>
    <cfRule type="cellIs" dxfId="1536" priority="3091" stopIfTrue="1" operator="equal">
      <formula>"C"</formula>
    </cfRule>
    <cfRule type="cellIs" dxfId="1535" priority="3090" stopIfTrue="1" operator="equal">
      <formula>"D"</formula>
    </cfRule>
    <cfRule type="cellIs" dxfId="1534" priority="3089" stopIfTrue="1" operator="equal">
      <formula>"B"</formula>
    </cfRule>
    <cfRule type="cellIs" dxfId="1533" priority="3088" stopIfTrue="1" operator="equal">
      <formula>"C"</formula>
    </cfRule>
    <cfRule type="cellIs" dxfId="1532" priority="3137" stopIfTrue="1" operator="equal">
      <formula>"B"</formula>
    </cfRule>
    <cfRule type="cellIs" dxfId="1531" priority="3297" stopIfTrue="1" operator="equal">
      <formula>"D"</formula>
    </cfRule>
    <cfRule type="cellIs" dxfId="1530" priority="3225" stopIfTrue="1" operator="equal">
      <formula>"D"</formula>
    </cfRule>
    <cfRule type="cellIs" dxfId="1529" priority="3335" stopIfTrue="1" operator="equal">
      <formula>"B"</formula>
    </cfRule>
    <cfRule type="cellIs" dxfId="1528" priority="3184" stopIfTrue="1" operator="equal">
      <formula>"C"</formula>
    </cfRule>
    <cfRule type="cellIs" dxfId="1527" priority="3333" stopIfTrue="1" operator="equal">
      <formula>"D"</formula>
    </cfRule>
    <cfRule type="cellIs" dxfId="1526" priority="3332" stopIfTrue="1" operator="equal">
      <formula>"B"</formula>
    </cfRule>
    <cfRule type="cellIs" dxfId="1525" priority="3331" stopIfTrue="1" operator="equal">
      <formula>"C"</formula>
    </cfRule>
    <cfRule type="cellIs" dxfId="1524" priority="3330" stopIfTrue="1" operator="equal">
      <formula>"D"</formula>
    </cfRule>
    <cfRule type="cellIs" dxfId="1523" priority="3329" stopIfTrue="1" operator="equal">
      <formula>"B"</formula>
    </cfRule>
    <cfRule type="cellIs" dxfId="1522" priority="3328" stopIfTrue="1" operator="equal">
      <formula>"C"</formula>
    </cfRule>
    <cfRule type="cellIs" dxfId="1521" priority="3327" stopIfTrue="1" operator="equal">
      <formula>"D"</formula>
    </cfRule>
    <cfRule type="cellIs" dxfId="1520" priority="3326" stopIfTrue="1" operator="equal">
      <formula>"B"</formula>
    </cfRule>
    <cfRule type="cellIs" dxfId="1519" priority="3325" stopIfTrue="1" operator="equal">
      <formula>"C"</formula>
    </cfRule>
    <cfRule type="cellIs" dxfId="1518" priority="3324" stopIfTrue="1" operator="equal">
      <formula>"D"</formula>
    </cfRule>
    <cfRule type="cellIs" dxfId="1517" priority="3323" stopIfTrue="1" operator="equal">
      <formula>"B"</formula>
    </cfRule>
    <cfRule type="cellIs" dxfId="1516" priority="3322" stopIfTrue="1" operator="equal">
      <formula>"C"</formula>
    </cfRule>
    <cfRule type="cellIs" dxfId="1515" priority="3321" stopIfTrue="1" operator="equal">
      <formula>"D"</formula>
    </cfRule>
    <cfRule type="cellIs" dxfId="1514" priority="3320" stopIfTrue="1" operator="equal">
      <formula>"B"</formula>
    </cfRule>
    <cfRule type="cellIs" dxfId="1513" priority="3319" stopIfTrue="1" operator="equal">
      <formula>"C"</formula>
    </cfRule>
    <cfRule type="cellIs" dxfId="1512" priority="3318" stopIfTrue="1" operator="equal">
      <formula>"D"</formula>
    </cfRule>
    <cfRule type="cellIs" dxfId="1511" priority="3317" stopIfTrue="1" operator="equal">
      <formula>"B"</formula>
    </cfRule>
    <cfRule type="cellIs" dxfId="1510" priority="3316" stopIfTrue="1" operator="equal">
      <formula>"C"</formula>
    </cfRule>
    <cfRule type="cellIs" dxfId="1509" priority="3315" stopIfTrue="1" operator="equal">
      <formula>"D"</formula>
    </cfRule>
    <cfRule type="cellIs" dxfId="1508" priority="3314" stopIfTrue="1" operator="equal">
      <formula>"B"</formula>
    </cfRule>
    <cfRule type="cellIs" dxfId="1507" priority="3313" stopIfTrue="1" operator="equal">
      <formula>"C"</formula>
    </cfRule>
    <cfRule type="cellIs" dxfId="1506" priority="3311" stopIfTrue="1" operator="equal">
      <formula>"B"</formula>
    </cfRule>
    <cfRule type="cellIs" dxfId="1505" priority="3310" stopIfTrue="1" operator="equal">
      <formula>"C"</formula>
    </cfRule>
    <cfRule type="cellIs" dxfId="1504" priority="3309" stopIfTrue="1" operator="equal">
      <formula>"D"</formula>
    </cfRule>
    <cfRule type="cellIs" dxfId="1503" priority="3308" stopIfTrue="1" operator="equal">
      <formula>"B"</formula>
    </cfRule>
    <cfRule type="cellIs" dxfId="1502" priority="3307" stopIfTrue="1" operator="equal">
      <formula>"C"</formula>
    </cfRule>
    <cfRule type="cellIs" dxfId="1501" priority="3306" stopIfTrue="1" operator="equal">
      <formula>"D"</formula>
    </cfRule>
    <cfRule type="cellIs" dxfId="1500" priority="3305" stopIfTrue="1" operator="equal">
      <formula>"B"</formula>
    </cfRule>
    <cfRule type="cellIs" dxfId="1499" priority="3304" stopIfTrue="1" operator="equal">
      <formula>"C"</formula>
    </cfRule>
    <cfRule type="cellIs" dxfId="1498" priority="3303" stopIfTrue="1" operator="equal">
      <formula>"D"</formula>
    </cfRule>
    <cfRule type="cellIs" dxfId="1497" priority="3302" stopIfTrue="1" operator="equal">
      <formula>"B"</formula>
    </cfRule>
    <cfRule type="cellIs" dxfId="1496" priority="3121" stopIfTrue="1" operator="equal">
      <formula>"C"</formula>
    </cfRule>
    <cfRule type="cellIs" dxfId="1495" priority="3122" stopIfTrue="1" operator="equal">
      <formula>"B"</formula>
    </cfRule>
    <cfRule type="cellIs" dxfId="1494" priority="3123" stopIfTrue="1" operator="equal">
      <formula>"D"</formula>
    </cfRule>
    <cfRule type="cellIs" dxfId="1493" priority="3124" stopIfTrue="1" operator="equal">
      <formula>"C"</formula>
    </cfRule>
  </conditionalFormatting>
  <conditionalFormatting sqref="H112">
    <cfRule type="cellIs" dxfId="1492" priority="5285" stopIfTrue="1" operator="equal">
      <formula>"B"</formula>
    </cfRule>
    <cfRule type="cellIs" dxfId="1491" priority="5284" stopIfTrue="1" operator="equal">
      <formula>"C"</formula>
    </cfRule>
    <cfRule type="cellIs" dxfId="1490" priority="5283" stopIfTrue="1" operator="equal">
      <formula>"D"</formula>
    </cfRule>
    <cfRule type="cellIs" dxfId="1489" priority="5282" stopIfTrue="1" operator="equal">
      <formula>"B"</formula>
    </cfRule>
    <cfRule type="cellIs" dxfId="1488" priority="5281" stopIfTrue="1" operator="equal">
      <formula>"C"</formula>
    </cfRule>
    <cfRule type="cellIs" dxfId="1487" priority="5280" stopIfTrue="1" operator="equal">
      <formula>"D"</formula>
    </cfRule>
    <cfRule type="cellIs" dxfId="1486" priority="5279" stopIfTrue="1" operator="equal">
      <formula>"B"</formula>
    </cfRule>
    <cfRule type="cellIs" dxfId="1485" priority="5278" stopIfTrue="1" operator="equal">
      <formula>"C"</formula>
    </cfRule>
    <cfRule type="cellIs" dxfId="1484" priority="5277" stopIfTrue="1" operator="equal">
      <formula>"D"</formula>
    </cfRule>
    <cfRule type="cellIs" dxfId="1483" priority="5276" stopIfTrue="1" operator="equal">
      <formula>"B"</formula>
    </cfRule>
    <cfRule type="cellIs" dxfId="1482" priority="5275" stopIfTrue="1" operator="equal">
      <formula>"C"</formula>
    </cfRule>
    <cfRule type="cellIs" dxfId="1481" priority="5274" stopIfTrue="1" operator="equal">
      <formula>"D"</formula>
    </cfRule>
    <cfRule type="cellIs" dxfId="1480" priority="5273" stopIfTrue="1" operator="equal">
      <formula>"B"</formula>
    </cfRule>
    <cfRule type="cellIs" dxfId="1479" priority="5272" stopIfTrue="1" operator="equal">
      <formula>"C"</formula>
    </cfRule>
    <cfRule type="cellIs" dxfId="1478" priority="5271" stopIfTrue="1" operator="equal">
      <formula>"D"</formula>
    </cfRule>
    <cfRule type="cellIs" dxfId="1477" priority="5270" stopIfTrue="1" operator="equal">
      <formula>"B"</formula>
    </cfRule>
    <cfRule type="cellIs" dxfId="1476" priority="5269" stopIfTrue="1" operator="equal">
      <formula>"C"</formula>
    </cfRule>
    <cfRule type="cellIs" dxfId="1475" priority="5268" stopIfTrue="1" operator="equal">
      <formula>"D"</formula>
    </cfRule>
    <cfRule type="cellIs" dxfId="1474" priority="5267" stopIfTrue="1" operator="equal">
      <formula>"B"</formula>
    </cfRule>
    <cfRule type="cellIs" dxfId="1473" priority="5266" stopIfTrue="1" operator="equal">
      <formula>"C"</formula>
    </cfRule>
    <cfRule type="cellIs" dxfId="1472" priority="5265" stopIfTrue="1" operator="equal">
      <formula>"D"</formula>
    </cfRule>
    <cfRule type="cellIs" dxfId="1471" priority="5264" stopIfTrue="1" operator="equal">
      <formula>"B"</formula>
    </cfRule>
    <cfRule type="cellIs" dxfId="1470" priority="5263" stopIfTrue="1" operator="equal">
      <formula>"C"</formula>
    </cfRule>
    <cfRule type="cellIs" dxfId="1469" priority="5262" stopIfTrue="1" operator="equal">
      <formula>"D"</formula>
    </cfRule>
    <cfRule type="cellIs" dxfId="1468" priority="5261" stopIfTrue="1" operator="equal">
      <formula>"B"</formula>
    </cfRule>
    <cfRule type="cellIs" dxfId="1467" priority="5260" stopIfTrue="1" operator="equal">
      <formula>"C"</formula>
    </cfRule>
    <cfRule type="cellIs" dxfId="1466" priority="5259" stopIfTrue="1" operator="equal">
      <formula>"D"</formula>
    </cfRule>
    <cfRule type="cellIs" dxfId="1465" priority="5258" stopIfTrue="1" operator="equal">
      <formula>"B"</formula>
    </cfRule>
    <cfRule type="cellIs" dxfId="1464" priority="5257" stopIfTrue="1" operator="equal">
      <formula>"C"</formula>
    </cfRule>
    <cfRule type="cellIs" dxfId="1463" priority="5256" stopIfTrue="1" operator="equal">
      <formula>"D"</formula>
    </cfRule>
    <cfRule type="cellIs" dxfId="1462" priority="5255" stopIfTrue="1" operator="equal">
      <formula>"B"</formula>
    </cfRule>
    <cfRule type="cellIs" dxfId="1461" priority="5254" stopIfTrue="1" operator="equal">
      <formula>"C"</formula>
    </cfRule>
    <cfRule type="cellIs" dxfId="1460" priority="5253" stopIfTrue="1" operator="equal">
      <formula>"D"</formula>
    </cfRule>
    <cfRule type="cellIs" dxfId="1459" priority="5252" stopIfTrue="1" operator="equal">
      <formula>"B"</formula>
    </cfRule>
    <cfRule type="cellIs" dxfId="1458" priority="5251" stopIfTrue="1" operator="equal">
      <formula>"C"</formula>
    </cfRule>
    <cfRule type="cellIs" dxfId="1457" priority="5250" stopIfTrue="1" operator="equal">
      <formula>"D"</formula>
    </cfRule>
    <cfRule type="cellIs" dxfId="1456" priority="5249" stopIfTrue="1" operator="equal">
      <formula>"B"</formula>
    </cfRule>
    <cfRule type="cellIs" dxfId="1455" priority="5248" stopIfTrue="1" operator="equal">
      <formula>"C"</formula>
    </cfRule>
    <cfRule type="cellIs" dxfId="1454" priority="5247" stopIfTrue="1" operator="equal">
      <formula>"D"</formula>
    </cfRule>
    <cfRule type="cellIs" dxfId="1453" priority="5246" stopIfTrue="1" operator="equal">
      <formula>"B"</formula>
    </cfRule>
    <cfRule type="cellIs" dxfId="1452" priority="5245" stopIfTrue="1" operator="equal">
      <formula>"C"</formula>
    </cfRule>
    <cfRule type="cellIs" dxfId="1451" priority="5244" stopIfTrue="1" operator="equal">
      <formula>"D"</formula>
    </cfRule>
    <cfRule type="cellIs" dxfId="1450" priority="5243" stopIfTrue="1" operator="equal">
      <formula>"B"</formula>
    </cfRule>
    <cfRule type="cellIs" dxfId="1449" priority="5242" stopIfTrue="1" operator="equal">
      <formula>"C"</formula>
    </cfRule>
    <cfRule type="cellIs" dxfId="1448" priority="5241" stopIfTrue="1" operator="equal">
      <formula>"D"</formula>
    </cfRule>
    <cfRule type="cellIs" dxfId="1447" priority="5240" stopIfTrue="1" operator="equal">
      <formula>"B"</formula>
    </cfRule>
    <cfRule type="cellIs" dxfId="1446" priority="5239" stopIfTrue="1" operator="equal">
      <formula>"C"</formula>
    </cfRule>
    <cfRule type="cellIs" dxfId="1445" priority="5238" stopIfTrue="1" operator="equal">
      <formula>"D"</formula>
    </cfRule>
    <cfRule type="cellIs" dxfId="1444" priority="5237" stopIfTrue="1" operator="equal">
      <formula>"B"</formula>
    </cfRule>
    <cfRule type="cellIs" dxfId="1443" priority="5366" stopIfTrue="1" operator="equal">
      <formula>"B"</formula>
    </cfRule>
    <cfRule type="cellIs" dxfId="1442" priority="5367" stopIfTrue="1" operator="equal">
      <formula>"D"</formula>
    </cfRule>
    <cfRule type="cellIs" dxfId="1441" priority="5416" stopIfTrue="1" operator="equal">
      <formula>"C"</formula>
    </cfRule>
    <cfRule type="cellIs" dxfId="1440" priority="5417" stopIfTrue="1" operator="equal">
      <formula>"B"</formula>
    </cfRule>
    <cfRule type="cellIs" dxfId="1439" priority="5418" stopIfTrue="1" operator="equal">
      <formula>"D"</formula>
    </cfRule>
    <cfRule type="cellIs" dxfId="1438" priority="5419" stopIfTrue="1" operator="equal">
      <formula>"C"</formula>
    </cfRule>
    <cfRule type="cellIs" dxfId="1437" priority="5420" stopIfTrue="1" operator="equal">
      <formula>"B"</formula>
    </cfRule>
    <cfRule type="cellIs" dxfId="1436" priority="5421" stopIfTrue="1" operator="equal">
      <formula>"D"</formula>
    </cfRule>
    <cfRule type="cellIs" dxfId="1435" priority="5422" stopIfTrue="1" operator="equal">
      <formula>"C"</formula>
    </cfRule>
    <cfRule type="cellIs" dxfId="1434" priority="5423" stopIfTrue="1" operator="equal">
      <formula>"B"</formula>
    </cfRule>
    <cfRule type="cellIs" dxfId="1433" priority="5236" stopIfTrue="1" operator="equal">
      <formula>"C"</formula>
    </cfRule>
    <cfRule type="cellIs" dxfId="1432" priority="5425" stopIfTrue="1" operator="equal">
      <formula>"C"</formula>
    </cfRule>
    <cfRule type="cellIs" dxfId="1431" priority="5235" stopIfTrue="1" operator="equal">
      <formula>"D"</formula>
    </cfRule>
    <cfRule type="cellIs" dxfId="1430" priority="5427" stopIfTrue="1" operator="equal">
      <formula>"D"</formula>
    </cfRule>
    <cfRule type="cellIs" dxfId="1429" priority="5428" stopIfTrue="1" operator="equal">
      <formula>"C"</formula>
    </cfRule>
    <cfRule type="cellIs" dxfId="1428" priority="5429" stopIfTrue="1" operator="equal">
      <formula>"B"</formula>
    </cfRule>
    <cfRule type="cellIs" dxfId="1427" priority="5430" stopIfTrue="1" operator="equal">
      <formula>"D"</formula>
    </cfRule>
    <cfRule type="cellIs" dxfId="1426" priority="5431" stopIfTrue="1" operator="equal">
      <formula>"C"</formula>
    </cfRule>
    <cfRule type="cellIs" dxfId="1425" priority="5432" stopIfTrue="1" operator="equal">
      <formula>"B"</formula>
    </cfRule>
    <cfRule type="cellIs" dxfId="1424" priority="5433" stopIfTrue="1" operator="equal">
      <formula>"D"</formula>
    </cfRule>
    <cfRule type="cellIs" dxfId="1423" priority="5434" stopIfTrue="1" operator="equal">
      <formula>"C"</formula>
    </cfRule>
    <cfRule type="cellIs" dxfId="1422" priority="5435" stopIfTrue="1" operator="equal">
      <formula>"B"</formula>
    </cfRule>
    <cfRule type="cellIs" dxfId="1421" priority="5436" stopIfTrue="1" operator="equal">
      <formula>"D"</formula>
    </cfRule>
    <cfRule type="cellIs" dxfId="1420" priority="5437" stopIfTrue="1" operator="equal">
      <formula>"C"</formula>
    </cfRule>
    <cfRule type="cellIs" dxfId="1419" priority="5438" stopIfTrue="1" operator="equal">
      <formula>"B"</formula>
    </cfRule>
    <cfRule type="cellIs" dxfId="1418" priority="5439" stopIfTrue="1" operator="equal">
      <formula>"D"</formula>
    </cfRule>
    <cfRule type="cellIs" dxfId="1417" priority="5440" stopIfTrue="1" operator="equal">
      <formula>"C"</formula>
    </cfRule>
    <cfRule type="cellIs" dxfId="1416" priority="5441" stopIfTrue="1" operator="equal">
      <formula>"B"</formula>
    </cfRule>
    <cfRule type="cellIs" dxfId="1415" priority="5442" stopIfTrue="1" operator="equal">
      <formula>"D"</formula>
    </cfRule>
    <cfRule type="cellIs" dxfId="1414" priority="5443" stopIfTrue="1" operator="equal">
      <formula>"C"</formula>
    </cfRule>
    <cfRule type="cellIs" dxfId="1413" priority="5444" stopIfTrue="1" operator="equal">
      <formula>"B"</formula>
    </cfRule>
    <cfRule type="cellIs" dxfId="1412" priority="5445" stopIfTrue="1" operator="equal">
      <formula>"D"</formula>
    </cfRule>
    <cfRule type="cellIs" dxfId="1411" priority="5446" stopIfTrue="1" operator="equal">
      <formula>"C"</formula>
    </cfRule>
    <cfRule type="cellIs" dxfId="1410" priority="5447" stopIfTrue="1" operator="equal">
      <formula>"B"</formula>
    </cfRule>
    <cfRule type="cellIs" dxfId="1409" priority="5448" stopIfTrue="1" operator="equal">
      <formula>"D"</formula>
    </cfRule>
    <cfRule type="cellIs" dxfId="1408" priority="5234" stopIfTrue="1" operator="equal">
      <formula>"B"</formula>
    </cfRule>
    <cfRule type="cellIs" dxfId="1407" priority="5233" stopIfTrue="1" operator="equal">
      <formula>"C"</formula>
    </cfRule>
    <cfRule type="cellIs" dxfId="1406" priority="5232" stopIfTrue="1" operator="equal">
      <formula>"D"</formula>
    </cfRule>
    <cfRule type="cellIs" dxfId="1405" priority="5231" stopIfTrue="1" operator="equal">
      <formula>"B"</formula>
    </cfRule>
    <cfRule type="cellIs" dxfId="1404" priority="5230" stopIfTrue="1" operator="equal">
      <formula>"C"</formula>
    </cfRule>
    <cfRule type="cellIs" dxfId="1403" priority="5229" stopIfTrue="1" operator="equal">
      <formula>"D"</formula>
    </cfRule>
    <cfRule type="cellIs" dxfId="1402" priority="5228" stopIfTrue="1" operator="equal">
      <formula>"B"</formula>
    </cfRule>
    <cfRule type="cellIs" dxfId="1401" priority="5365" stopIfTrue="1" operator="equal">
      <formula>"C"</formula>
    </cfRule>
    <cfRule type="cellIs" dxfId="1400" priority="5227" stopIfTrue="1" operator="equal">
      <formula>"C"</formula>
    </cfRule>
    <cfRule type="cellIs" dxfId="1399" priority="5226" stopIfTrue="1" operator="equal">
      <formula>"D"</formula>
    </cfRule>
    <cfRule type="cellIs" dxfId="1398" priority="5225" stopIfTrue="1" operator="equal">
      <formula>"B"</formula>
    </cfRule>
    <cfRule type="cellIs" dxfId="1397" priority="5224" stopIfTrue="1" operator="equal">
      <formula>"C"</formula>
    </cfRule>
    <cfRule type="cellIs" dxfId="1396" priority="5223" stopIfTrue="1" operator="equal">
      <formula>"D"</formula>
    </cfRule>
    <cfRule type="cellIs" dxfId="1395" priority="5222" stopIfTrue="1" operator="equal">
      <formula>"B"</formula>
    </cfRule>
    <cfRule type="cellIs" dxfId="1394" priority="5221" stopIfTrue="1" operator="equal">
      <formula>"C"</formula>
    </cfRule>
    <cfRule type="cellIs" dxfId="1393" priority="5220" stopIfTrue="1" operator="equal">
      <formula>"D"</formula>
    </cfRule>
    <cfRule type="cellIs" dxfId="1392" priority="5219" stopIfTrue="1" operator="equal">
      <formula>"B"</formula>
    </cfRule>
    <cfRule type="cellIs" dxfId="1391" priority="5218" stopIfTrue="1" operator="equal">
      <formula>"C"</formula>
    </cfRule>
    <cfRule type="cellIs" dxfId="1390" priority="5217" stopIfTrue="1" operator="equal">
      <formula>"D"</formula>
    </cfRule>
    <cfRule type="cellIs" dxfId="1389" priority="5216" stopIfTrue="1" operator="equal">
      <formula>"B"</formula>
    </cfRule>
    <cfRule type="cellIs" dxfId="1388" priority="5215" stopIfTrue="1" operator="equal">
      <formula>"C"</formula>
    </cfRule>
    <cfRule type="cellIs" dxfId="1387" priority="5214" stopIfTrue="1" operator="equal">
      <formula>"D"</formula>
    </cfRule>
    <cfRule type="cellIs" dxfId="1386" priority="5213" stopIfTrue="1" operator="equal">
      <formula>"B"</formula>
    </cfRule>
    <cfRule type="cellIs" dxfId="1385" priority="5212" stopIfTrue="1" operator="equal">
      <formula>"C"</formula>
    </cfRule>
    <cfRule type="cellIs" dxfId="1384" priority="5211" stopIfTrue="1" operator="equal">
      <formula>"D"</formula>
    </cfRule>
    <cfRule type="cellIs" dxfId="1383" priority="5210" stopIfTrue="1" operator="equal">
      <formula>"B"</formula>
    </cfRule>
    <cfRule type="cellIs" dxfId="1382" priority="5209" stopIfTrue="1" operator="equal">
      <formula>"C"</formula>
    </cfRule>
    <cfRule type="cellIs" dxfId="1381" priority="5208" stopIfTrue="1" operator="equal">
      <formula>"D"</formula>
    </cfRule>
    <cfRule type="cellIs" dxfId="1380" priority="5207" stopIfTrue="1" operator="equal">
      <formula>"B"</formula>
    </cfRule>
    <cfRule type="cellIs" dxfId="1379" priority="5206" stopIfTrue="1" operator="equal">
      <formula>"C"</formula>
    </cfRule>
    <cfRule type="cellIs" dxfId="1378" priority="5205" stopIfTrue="1" operator="equal">
      <formula>"D"</formula>
    </cfRule>
    <cfRule type="cellIs" dxfId="1377" priority="5204" stopIfTrue="1" operator="equal">
      <formula>"B"</formula>
    </cfRule>
    <cfRule type="cellIs" dxfId="1376" priority="5203" stopIfTrue="1" operator="equal">
      <formula>"C"</formula>
    </cfRule>
    <cfRule type="cellIs" dxfId="1375" priority="5202" stopIfTrue="1" operator="equal">
      <formula>"D"</formula>
    </cfRule>
    <cfRule type="cellIs" dxfId="1374" priority="5201" stopIfTrue="1" operator="equal">
      <formula>"B"</formula>
    </cfRule>
    <cfRule type="cellIs" dxfId="1373" priority="5319" stopIfTrue="1" operator="equal">
      <formula>"D"</formula>
    </cfRule>
    <cfRule type="cellIs" dxfId="1372" priority="5368" stopIfTrue="1" operator="equal">
      <formula>"C"</formula>
    </cfRule>
    <cfRule type="cellIs" dxfId="1371" priority="5369" stopIfTrue="1" operator="equal">
      <formula>"B"</formula>
    </cfRule>
    <cfRule type="cellIs" dxfId="1370" priority="5370" stopIfTrue="1" operator="equal">
      <formula>"D"</formula>
    </cfRule>
    <cfRule type="cellIs" dxfId="1369" priority="5371" stopIfTrue="1" operator="equal">
      <formula>"C"</formula>
    </cfRule>
    <cfRule type="cellIs" dxfId="1368" priority="5372" stopIfTrue="1" operator="equal">
      <formula>"B"</formula>
    </cfRule>
    <cfRule type="cellIs" dxfId="1367" priority="5373" stopIfTrue="1" operator="equal">
      <formula>"D"</formula>
    </cfRule>
    <cfRule type="cellIs" dxfId="1366" priority="5374" stopIfTrue="1" operator="equal">
      <formula>"C"</formula>
    </cfRule>
    <cfRule type="cellIs" dxfId="1365" priority="5375" stopIfTrue="1" operator="equal">
      <formula>"B"</formula>
    </cfRule>
    <cfRule type="cellIs" dxfId="1364" priority="5376" stopIfTrue="1" operator="equal">
      <formula>"D"</formula>
    </cfRule>
    <cfRule type="cellIs" dxfId="1363" priority="5377" stopIfTrue="1" operator="equal">
      <formula>"C"</formula>
    </cfRule>
    <cfRule type="cellIs" dxfId="1362" priority="5378" stopIfTrue="1" operator="equal">
      <formula>"B"</formula>
    </cfRule>
    <cfRule type="cellIs" dxfId="1361" priority="5379" stopIfTrue="1" operator="equal">
      <formula>"D"</formula>
    </cfRule>
    <cfRule type="cellIs" dxfId="1360" priority="5380" stopIfTrue="1" operator="equal">
      <formula>"C"</formula>
    </cfRule>
    <cfRule type="cellIs" dxfId="1359" priority="5381" stopIfTrue="1" operator="equal">
      <formula>"B"</formula>
    </cfRule>
    <cfRule type="cellIs" dxfId="1358" priority="5382" stopIfTrue="1" operator="equal">
      <formula>"D"</formula>
    </cfRule>
    <cfRule type="cellIs" dxfId="1357" priority="5383" stopIfTrue="1" operator="equal">
      <formula>"C"</formula>
    </cfRule>
    <cfRule type="cellIs" dxfId="1356" priority="5384" stopIfTrue="1" operator="equal">
      <formula>"B"</formula>
    </cfRule>
    <cfRule type="cellIs" dxfId="1355" priority="5385" stopIfTrue="1" operator="equal">
      <formula>"D"</formula>
    </cfRule>
    <cfRule type="cellIs" dxfId="1354" priority="5386" stopIfTrue="1" operator="equal">
      <formula>"C"</formula>
    </cfRule>
    <cfRule type="cellIs" dxfId="1353" priority="5387" stopIfTrue="1" operator="equal">
      <formula>"B"</formula>
    </cfRule>
    <cfRule type="cellIs" dxfId="1352" priority="5388" stopIfTrue="1" operator="equal">
      <formula>"D"</formula>
    </cfRule>
    <cfRule type="cellIs" dxfId="1351" priority="5389" stopIfTrue="1" operator="equal">
      <formula>"C"</formula>
    </cfRule>
    <cfRule type="cellIs" dxfId="1350" priority="5390" stopIfTrue="1" operator="equal">
      <formula>"B"</formula>
    </cfRule>
    <cfRule type="cellIs" dxfId="1349" priority="5391" stopIfTrue="1" operator="equal">
      <formula>"D"</formula>
    </cfRule>
    <cfRule type="cellIs" dxfId="1348" priority="5392" stopIfTrue="1" operator="equal">
      <formula>"C"</formula>
    </cfRule>
    <cfRule type="cellIs" dxfId="1347" priority="5393" stopIfTrue="1" operator="equal">
      <formula>"B"</formula>
    </cfRule>
    <cfRule type="cellIs" dxfId="1346" priority="5394" stopIfTrue="1" operator="equal">
      <formula>"D"</formula>
    </cfRule>
    <cfRule type="cellIs" dxfId="1345" priority="5395" stopIfTrue="1" operator="equal">
      <formula>"C"</formula>
    </cfRule>
    <cfRule type="cellIs" dxfId="1344" priority="5396" stopIfTrue="1" operator="equal">
      <formula>"B"</formula>
    </cfRule>
    <cfRule type="cellIs" dxfId="1343" priority="5397" stopIfTrue="1" operator="equal">
      <formula>"D"</formula>
    </cfRule>
    <cfRule type="cellIs" dxfId="1342" priority="5398" stopIfTrue="1" operator="equal">
      <formula>"C"</formula>
    </cfRule>
    <cfRule type="cellIs" dxfId="1341" priority="5399" stopIfTrue="1" operator="equal">
      <formula>"B"</formula>
    </cfRule>
    <cfRule type="cellIs" dxfId="1340" priority="5400" stopIfTrue="1" operator="equal">
      <formula>"D"</formula>
    </cfRule>
    <cfRule type="cellIs" dxfId="1339" priority="5401" stopIfTrue="1" operator="equal">
      <formula>"C"</formula>
    </cfRule>
    <cfRule type="cellIs" dxfId="1338" priority="5426" stopIfTrue="1" operator="equal">
      <formula>"B"</formula>
    </cfRule>
    <cfRule type="cellIs" dxfId="1337" priority="5402" stopIfTrue="1" operator="equal">
      <formula>"B"</formula>
    </cfRule>
    <cfRule type="cellIs" dxfId="1336" priority="5403" stopIfTrue="1" operator="equal">
      <formula>"D"</formula>
    </cfRule>
    <cfRule type="cellIs" dxfId="1335" priority="5404" stopIfTrue="1" operator="equal">
      <formula>"C"</formula>
    </cfRule>
    <cfRule type="cellIs" dxfId="1334" priority="5405" stopIfTrue="1" operator="equal">
      <formula>"B"</formula>
    </cfRule>
    <cfRule type="cellIs" dxfId="1333" priority="5406" stopIfTrue="1" operator="equal">
      <formula>"D"</formula>
    </cfRule>
    <cfRule type="cellIs" dxfId="1332" priority="5407" stopIfTrue="1" operator="equal">
      <formula>"C"</formula>
    </cfRule>
    <cfRule type="cellIs" dxfId="1331" priority="5408" stopIfTrue="1" operator="equal">
      <formula>"B"</formula>
    </cfRule>
    <cfRule type="cellIs" dxfId="1330" priority="5409" stopIfTrue="1" operator="equal">
      <formula>"D"</formula>
    </cfRule>
    <cfRule type="cellIs" dxfId="1329" priority="5410" stopIfTrue="1" operator="equal">
      <formula>"C"</formula>
    </cfRule>
    <cfRule type="cellIs" dxfId="1328" priority="5411" stopIfTrue="1" operator="equal">
      <formula>"B"</formula>
    </cfRule>
    <cfRule type="cellIs" dxfId="1327" priority="5412" stopIfTrue="1" operator="equal">
      <formula>"D"</formula>
    </cfRule>
    <cfRule type="cellIs" dxfId="1326" priority="5413" stopIfTrue="1" operator="equal">
      <formula>"C"</formula>
    </cfRule>
    <cfRule type="cellIs" dxfId="1325" priority="5414" stopIfTrue="1" operator="equal">
      <formula>"B"</formula>
    </cfRule>
    <cfRule type="cellIs" dxfId="1324" priority="5415" stopIfTrue="1" operator="equal">
      <formula>"D"</formula>
    </cfRule>
    <cfRule type="cellIs" dxfId="1323" priority="5364" stopIfTrue="1" operator="equal">
      <formula>"D"</formula>
    </cfRule>
    <cfRule type="cellIs" dxfId="1322" priority="5363" stopIfTrue="1" operator="equal">
      <formula>"B"</formula>
    </cfRule>
    <cfRule type="cellIs" dxfId="1321" priority="5362" stopIfTrue="1" operator="equal">
      <formula>"C"</formula>
    </cfRule>
    <cfRule type="cellIs" dxfId="1320" priority="5361" stopIfTrue="1" operator="equal">
      <formula>"D"</formula>
    </cfRule>
    <cfRule type="cellIs" dxfId="1319" priority="5360" stopIfTrue="1" operator="equal">
      <formula>"B"</formula>
    </cfRule>
    <cfRule type="cellIs" dxfId="1318" priority="5359" stopIfTrue="1" operator="equal">
      <formula>"C"</formula>
    </cfRule>
    <cfRule type="cellIs" dxfId="1317" priority="5358" stopIfTrue="1" operator="equal">
      <formula>"D"</formula>
    </cfRule>
    <cfRule type="cellIs" dxfId="1316" priority="5357" stopIfTrue="1" operator="equal">
      <formula>"B"</formula>
    </cfRule>
    <cfRule type="cellIs" dxfId="1315" priority="5356" stopIfTrue="1" operator="equal">
      <formula>"C"</formula>
    </cfRule>
    <cfRule type="cellIs" dxfId="1314" priority="5355" stopIfTrue="1" operator="equal">
      <formula>"D"</formula>
    </cfRule>
    <cfRule type="cellIs" dxfId="1313" priority="5354" stopIfTrue="1" operator="equal">
      <formula>"B"</formula>
    </cfRule>
    <cfRule type="cellIs" dxfId="1312" priority="5353" stopIfTrue="1" operator="equal">
      <formula>"C"</formula>
    </cfRule>
    <cfRule type="cellIs" dxfId="1311" priority="5352" stopIfTrue="1" operator="equal">
      <formula>"D"</formula>
    </cfRule>
    <cfRule type="cellIs" dxfId="1310" priority="5351" stopIfTrue="1" operator="equal">
      <formula>"B"</formula>
    </cfRule>
    <cfRule type="cellIs" dxfId="1309" priority="5350" stopIfTrue="1" operator="equal">
      <formula>"C"</formula>
    </cfRule>
    <cfRule type="cellIs" dxfId="1308" priority="5349" stopIfTrue="1" operator="equal">
      <formula>"D"</formula>
    </cfRule>
    <cfRule type="cellIs" dxfId="1307" priority="5348" stopIfTrue="1" operator="equal">
      <formula>"B"</formula>
    </cfRule>
    <cfRule type="cellIs" dxfId="1306" priority="5347" stopIfTrue="1" operator="equal">
      <formula>"C"</formula>
    </cfRule>
    <cfRule type="cellIs" dxfId="1305" priority="5346" stopIfTrue="1" operator="equal">
      <formula>"D"</formula>
    </cfRule>
    <cfRule type="cellIs" dxfId="1304" priority="5345" stopIfTrue="1" operator="equal">
      <formula>"B"</formula>
    </cfRule>
    <cfRule type="cellIs" dxfId="1303" priority="5344" stopIfTrue="1" operator="equal">
      <formula>"C"</formula>
    </cfRule>
    <cfRule type="cellIs" dxfId="1302" priority="5343" stopIfTrue="1" operator="equal">
      <formula>"D"</formula>
    </cfRule>
    <cfRule type="cellIs" dxfId="1301" priority="5342" stopIfTrue="1" operator="equal">
      <formula>"B"</formula>
    </cfRule>
    <cfRule type="cellIs" dxfId="1300" priority="5341" stopIfTrue="1" operator="equal">
      <formula>"C"</formula>
    </cfRule>
    <cfRule type="cellIs" dxfId="1299" priority="5340" stopIfTrue="1" operator="equal">
      <formula>"D"</formula>
    </cfRule>
    <cfRule type="cellIs" dxfId="1298" priority="5339" stopIfTrue="1" operator="equal">
      <formula>"B"</formula>
    </cfRule>
    <cfRule type="cellIs" dxfId="1297" priority="5338" stopIfTrue="1" operator="equal">
      <formula>"C"</formula>
    </cfRule>
    <cfRule type="cellIs" dxfId="1296" priority="5337" stopIfTrue="1" operator="equal">
      <formula>"D"</formula>
    </cfRule>
    <cfRule type="cellIs" dxfId="1295" priority="5336" stopIfTrue="1" operator="equal">
      <formula>"B"</formula>
    </cfRule>
    <cfRule type="cellIs" dxfId="1294" priority="5335" stopIfTrue="1" operator="equal">
      <formula>"C"</formula>
    </cfRule>
    <cfRule type="cellIs" dxfId="1293" priority="5334" stopIfTrue="1" operator="equal">
      <formula>"D"</formula>
    </cfRule>
    <cfRule type="cellIs" dxfId="1292" priority="5333" stopIfTrue="1" operator="equal">
      <formula>"B"</formula>
    </cfRule>
    <cfRule type="cellIs" dxfId="1291" priority="5332" stopIfTrue="1" operator="equal">
      <formula>"C"</formula>
    </cfRule>
    <cfRule type="cellIs" dxfId="1290" priority="5331" stopIfTrue="1" operator="equal">
      <formula>"D"</formula>
    </cfRule>
    <cfRule type="cellIs" dxfId="1289" priority="5330" stopIfTrue="1" operator="equal">
      <formula>"B"</formula>
    </cfRule>
    <cfRule type="cellIs" dxfId="1288" priority="5329" stopIfTrue="1" operator="equal">
      <formula>"C"</formula>
    </cfRule>
    <cfRule type="cellIs" dxfId="1287" priority="5328" stopIfTrue="1" operator="equal">
      <formula>"D"</formula>
    </cfRule>
    <cfRule type="cellIs" dxfId="1286" priority="5327" stopIfTrue="1" operator="equal">
      <formula>"B"</formula>
    </cfRule>
    <cfRule type="cellIs" dxfId="1285" priority="5326" stopIfTrue="1" operator="equal">
      <formula>"C"</formula>
    </cfRule>
    <cfRule type="cellIs" dxfId="1284" priority="5325" stopIfTrue="1" operator="equal">
      <formula>"D"</formula>
    </cfRule>
    <cfRule type="cellIs" dxfId="1283" priority="5324" stopIfTrue="1" operator="equal">
      <formula>"B"</formula>
    </cfRule>
    <cfRule type="cellIs" dxfId="1282" priority="5323" stopIfTrue="1" operator="equal">
      <formula>"C"</formula>
    </cfRule>
    <cfRule type="cellIs" dxfId="1281" priority="5322" stopIfTrue="1" operator="equal">
      <formula>"D"</formula>
    </cfRule>
    <cfRule type="cellIs" dxfId="1280" priority="5321" stopIfTrue="1" operator="equal">
      <formula>"B"</formula>
    </cfRule>
    <cfRule type="cellIs" dxfId="1279" priority="5320" stopIfTrue="1" operator="equal">
      <formula>"C"</formula>
    </cfRule>
    <cfRule type="cellIs" dxfId="1278" priority="5318" stopIfTrue="1" operator="equal">
      <formula>"B"</formula>
    </cfRule>
    <cfRule type="cellIs" dxfId="1277" priority="5317" stopIfTrue="1" operator="equal">
      <formula>"C"</formula>
    </cfRule>
    <cfRule type="cellIs" dxfId="1276" priority="5316" stopIfTrue="1" operator="equal">
      <formula>"D"</formula>
    </cfRule>
    <cfRule type="cellIs" dxfId="1275" priority="5315" stopIfTrue="1" operator="equal">
      <formula>"B"</formula>
    </cfRule>
    <cfRule type="cellIs" dxfId="1274" priority="5314" stopIfTrue="1" operator="equal">
      <formula>"C"</formula>
    </cfRule>
    <cfRule type="cellIs" dxfId="1273" priority="5313" stopIfTrue="1" operator="equal">
      <formula>"D"</formula>
    </cfRule>
    <cfRule type="cellIs" dxfId="1272" priority="5312" stopIfTrue="1" operator="equal">
      <formula>"B"</formula>
    </cfRule>
    <cfRule type="cellIs" dxfId="1271" priority="5311" stopIfTrue="1" operator="equal">
      <formula>"C"</formula>
    </cfRule>
    <cfRule type="cellIs" dxfId="1270" priority="5310" stopIfTrue="1" operator="equal">
      <formula>"D"</formula>
    </cfRule>
    <cfRule type="cellIs" dxfId="1269" priority="5309" stopIfTrue="1" operator="equal">
      <formula>"B"</formula>
    </cfRule>
    <cfRule type="cellIs" dxfId="1268" priority="5308" stopIfTrue="1" operator="equal">
      <formula>"C"</formula>
    </cfRule>
    <cfRule type="cellIs" dxfId="1267" priority="5307" stopIfTrue="1" operator="equal">
      <formula>"D"</formula>
    </cfRule>
    <cfRule type="cellIs" dxfId="1266" priority="5306" stopIfTrue="1" operator="equal">
      <formula>"B"</formula>
    </cfRule>
    <cfRule type="cellIs" dxfId="1265" priority="5305" stopIfTrue="1" operator="equal">
      <formula>"C"</formula>
    </cfRule>
    <cfRule type="cellIs" dxfId="1264" priority="5304" stopIfTrue="1" operator="equal">
      <formula>"D"</formula>
    </cfRule>
    <cfRule type="cellIs" dxfId="1263" priority="5303" stopIfTrue="1" operator="equal">
      <formula>"B"</formula>
    </cfRule>
    <cfRule type="cellIs" dxfId="1262" priority="5302" stopIfTrue="1" operator="equal">
      <formula>"C"</formula>
    </cfRule>
    <cfRule type="cellIs" dxfId="1261" priority="5301" stopIfTrue="1" operator="equal">
      <formula>"D"</formula>
    </cfRule>
    <cfRule type="cellIs" dxfId="1260" priority="5300" stopIfTrue="1" operator="equal">
      <formula>"B"</formula>
    </cfRule>
    <cfRule type="cellIs" dxfId="1259" priority="5299" stopIfTrue="1" operator="equal">
      <formula>"C"</formula>
    </cfRule>
    <cfRule type="cellIs" dxfId="1258" priority="5298" stopIfTrue="1" operator="equal">
      <formula>"D"</formula>
    </cfRule>
    <cfRule type="cellIs" dxfId="1257" priority="5297" stopIfTrue="1" operator="equal">
      <formula>"B"</formula>
    </cfRule>
    <cfRule type="cellIs" dxfId="1256" priority="5296" stopIfTrue="1" operator="equal">
      <formula>"C"</formula>
    </cfRule>
    <cfRule type="cellIs" dxfId="1255" priority="5295" stopIfTrue="1" operator="equal">
      <formula>"D"</formula>
    </cfRule>
    <cfRule type="cellIs" dxfId="1254" priority="5294" stopIfTrue="1" operator="equal">
      <formula>"B"</formula>
    </cfRule>
    <cfRule type="cellIs" dxfId="1253" priority="5293" stopIfTrue="1" operator="equal">
      <formula>"C"</formula>
    </cfRule>
    <cfRule type="cellIs" dxfId="1252" priority="5292" stopIfTrue="1" operator="equal">
      <formula>"D"</formula>
    </cfRule>
    <cfRule type="cellIs" dxfId="1251" priority="5291" stopIfTrue="1" operator="equal">
      <formula>"B"</formula>
    </cfRule>
    <cfRule type="cellIs" dxfId="1250" priority="5290" stopIfTrue="1" operator="equal">
      <formula>"C"</formula>
    </cfRule>
    <cfRule type="cellIs" dxfId="1249" priority="5289" stopIfTrue="1" operator="equal">
      <formula>"D"</formula>
    </cfRule>
    <cfRule type="cellIs" dxfId="1248" priority="5288" stopIfTrue="1" operator="equal">
      <formula>"B"</formula>
    </cfRule>
    <cfRule type="cellIs" dxfId="1247" priority="5287" stopIfTrue="1" operator="equal">
      <formula>"C"</formula>
    </cfRule>
    <cfRule type="cellIs" dxfId="1246" priority="5286" stopIfTrue="1" operator="equal">
      <formula>"D"</formula>
    </cfRule>
    <cfRule type="cellIs" dxfId="1245" priority="5424" stopIfTrue="1" operator="equal">
      <formula>"D"</formula>
    </cfRule>
  </conditionalFormatting>
  <conditionalFormatting sqref="H114:H115">
    <cfRule type="cellIs" dxfId="1244" priority="3819" stopIfTrue="1" operator="equal">
      <formula>"D"</formula>
    </cfRule>
    <cfRule type="cellIs" dxfId="1243" priority="3820" stopIfTrue="1" operator="equal">
      <formula>"C"</formula>
    </cfRule>
    <cfRule type="cellIs" dxfId="1242" priority="3821" stopIfTrue="1" operator="equal">
      <formula>"B"</formula>
    </cfRule>
    <cfRule type="cellIs" dxfId="1241" priority="3822" stopIfTrue="1" operator="equal">
      <formula>"D"</formula>
    </cfRule>
    <cfRule type="cellIs" dxfId="1240" priority="3823" stopIfTrue="1" operator="equal">
      <formula>"C"</formula>
    </cfRule>
    <cfRule type="cellIs" dxfId="1239" priority="3824" stopIfTrue="1" operator="equal">
      <formula>"B"</formula>
    </cfRule>
    <cfRule type="cellIs" dxfId="1238" priority="3825" stopIfTrue="1" operator="equal">
      <formula>"D"</formula>
    </cfRule>
    <cfRule type="cellIs" dxfId="1237" priority="3826" stopIfTrue="1" operator="equal">
      <formula>"C"</formula>
    </cfRule>
    <cfRule type="cellIs" dxfId="1236" priority="3827" stopIfTrue="1" operator="equal">
      <formula>"B"</formula>
    </cfRule>
    <cfRule type="cellIs" dxfId="1235" priority="3828" stopIfTrue="1" operator="equal">
      <formula>"D"</formula>
    </cfRule>
    <cfRule type="cellIs" dxfId="1234" priority="3829" stopIfTrue="1" operator="equal">
      <formula>"C"</formula>
    </cfRule>
    <cfRule type="cellIs" dxfId="1233" priority="3830" stopIfTrue="1" operator="equal">
      <formula>"B"</formula>
    </cfRule>
    <cfRule type="cellIs" dxfId="1232" priority="3831" stopIfTrue="1" operator="equal">
      <formula>"D"</formula>
    </cfRule>
    <cfRule type="cellIs" dxfId="1231" priority="3832" stopIfTrue="1" operator="equal">
      <formula>"C"</formula>
    </cfRule>
    <cfRule type="cellIs" dxfId="1230" priority="3833" stopIfTrue="1" operator="equal">
      <formula>"B"</formula>
    </cfRule>
    <cfRule type="cellIs" dxfId="1229" priority="3834" stopIfTrue="1" operator="equal">
      <formula>"D"</formula>
    </cfRule>
    <cfRule type="cellIs" dxfId="1228" priority="3835" stopIfTrue="1" operator="equal">
      <formula>"C"</formula>
    </cfRule>
    <cfRule type="cellIs" dxfId="1227" priority="3836" stopIfTrue="1" operator="equal">
      <formula>"B"</formula>
    </cfRule>
    <cfRule type="cellIs" dxfId="1226" priority="3837" stopIfTrue="1" operator="equal">
      <formula>"D"</formula>
    </cfRule>
    <cfRule type="cellIs" dxfId="1225" priority="3838" stopIfTrue="1" operator="equal">
      <formula>"C"</formula>
    </cfRule>
    <cfRule type="cellIs" dxfId="1224" priority="3839" stopIfTrue="1" operator="equal">
      <formula>"B"</formula>
    </cfRule>
    <cfRule type="cellIs" dxfId="1223" priority="3840" stopIfTrue="1" operator="equal">
      <formula>"D"</formula>
    </cfRule>
    <cfRule type="cellIs" dxfId="1222" priority="3841" stopIfTrue="1" operator="equal">
      <formula>"C"</formula>
    </cfRule>
    <cfRule type="cellIs" dxfId="1221" priority="3842" stopIfTrue="1" operator="equal">
      <formula>"B"</formula>
    </cfRule>
    <cfRule type="cellIs" dxfId="1220" priority="3843" stopIfTrue="1" operator="equal">
      <formula>"D"</formula>
    </cfRule>
    <cfRule type="cellIs" dxfId="1219" priority="3844" stopIfTrue="1" operator="equal">
      <formula>"C"</formula>
    </cfRule>
    <cfRule type="cellIs" dxfId="1218" priority="3845" stopIfTrue="1" operator="equal">
      <formula>"B"</formula>
    </cfRule>
    <cfRule type="cellIs" dxfId="1217" priority="3846" stopIfTrue="1" operator="equal">
      <formula>"D"</formula>
    </cfRule>
    <cfRule type="cellIs" dxfId="1216" priority="3847" stopIfTrue="1" operator="equal">
      <formula>"C"</formula>
    </cfRule>
    <cfRule type="cellIs" dxfId="1215" priority="3848" stopIfTrue="1" operator="equal">
      <formula>"B"</formula>
    </cfRule>
    <cfRule type="cellIs" dxfId="1214" priority="3849" stopIfTrue="1" operator="equal">
      <formula>"D"</formula>
    </cfRule>
    <cfRule type="cellIs" dxfId="1213" priority="3850" stopIfTrue="1" operator="equal">
      <formula>"C"</formula>
    </cfRule>
    <cfRule type="cellIs" dxfId="1212" priority="3851" stopIfTrue="1" operator="equal">
      <formula>"B"</formula>
    </cfRule>
    <cfRule type="cellIs" dxfId="1211" priority="3852" stopIfTrue="1" operator="equal">
      <formula>"D"</formula>
    </cfRule>
    <cfRule type="cellIs" dxfId="1210" priority="3853" stopIfTrue="1" operator="equal">
      <formula>"C"</formula>
    </cfRule>
    <cfRule type="cellIs" dxfId="1209" priority="3854" stopIfTrue="1" operator="equal">
      <formula>"B"</formula>
    </cfRule>
    <cfRule type="cellIs" dxfId="1208" priority="3855" stopIfTrue="1" operator="equal">
      <formula>"D"</formula>
    </cfRule>
    <cfRule type="cellIs" dxfId="1207" priority="3856" stopIfTrue="1" operator="equal">
      <formula>"C"</formula>
    </cfRule>
    <cfRule type="cellIs" dxfId="1206" priority="3857" stopIfTrue="1" operator="equal">
      <formula>"B"</formula>
    </cfRule>
    <cfRule type="cellIs" dxfId="1205" priority="3858" stopIfTrue="1" operator="equal">
      <formula>"D"</formula>
    </cfRule>
    <cfRule type="cellIs" dxfId="1204" priority="3859" stopIfTrue="1" operator="equal">
      <formula>"C"</formula>
    </cfRule>
    <cfRule type="cellIs" dxfId="1203" priority="3860" stopIfTrue="1" operator="equal">
      <formula>"B"</formula>
    </cfRule>
    <cfRule type="cellIs" dxfId="1202" priority="3861" stopIfTrue="1" operator="equal">
      <formula>"D"</formula>
    </cfRule>
    <cfRule type="cellIs" dxfId="1201" priority="3862" stopIfTrue="1" operator="equal">
      <formula>"C"</formula>
    </cfRule>
    <cfRule type="cellIs" dxfId="1200" priority="3863" stopIfTrue="1" operator="equal">
      <formula>"B"</formula>
    </cfRule>
    <cfRule type="cellIs" dxfId="1199" priority="3864" stopIfTrue="1" operator="equal">
      <formula>"D"</formula>
    </cfRule>
    <cfRule type="cellIs" dxfId="1198" priority="3865" stopIfTrue="1" operator="equal">
      <formula>"C"</formula>
    </cfRule>
    <cfRule type="cellIs" dxfId="1197" priority="3866" stopIfTrue="1" operator="equal">
      <formula>"B"</formula>
    </cfRule>
    <cfRule type="cellIs" dxfId="1196" priority="3867" stopIfTrue="1" operator="equal">
      <formula>"D"</formula>
    </cfRule>
    <cfRule type="cellIs" dxfId="1195" priority="3868" stopIfTrue="1" operator="equal">
      <formula>"C"</formula>
    </cfRule>
    <cfRule type="cellIs" dxfId="1194" priority="3869" stopIfTrue="1" operator="equal">
      <formula>"B"</formula>
    </cfRule>
    <cfRule type="cellIs" dxfId="1193" priority="3870" stopIfTrue="1" operator="equal">
      <formula>"D"</formula>
    </cfRule>
    <cfRule type="cellIs" dxfId="1192" priority="3871" stopIfTrue="1" operator="equal">
      <formula>"C"</formula>
    </cfRule>
    <cfRule type="cellIs" dxfId="1191" priority="3872" stopIfTrue="1" operator="equal">
      <formula>"B"</formula>
    </cfRule>
    <cfRule type="cellIs" dxfId="1190" priority="3873" stopIfTrue="1" operator="equal">
      <formula>"D"</formula>
    </cfRule>
    <cfRule type="cellIs" dxfId="1189" priority="3874" stopIfTrue="1" operator="equal">
      <formula>"C"</formula>
    </cfRule>
    <cfRule type="cellIs" dxfId="1188" priority="3875" stopIfTrue="1" operator="equal">
      <formula>"B"</formula>
    </cfRule>
    <cfRule type="cellIs" dxfId="1187" priority="3876" stopIfTrue="1" operator="equal">
      <formula>"D"</formula>
    </cfRule>
    <cfRule type="cellIs" dxfId="1186" priority="3877" stopIfTrue="1" operator="equal">
      <formula>"C"</formula>
    </cfRule>
    <cfRule type="cellIs" dxfId="1185" priority="3878" stopIfTrue="1" operator="equal">
      <formula>"B"</formula>
    </cfRule>
    <cfRule type="cellIs" dxfId="1184" priority="3879" stopIfTrue="1" operator="equal">
      <formula>"D"</formula>
    </cfRule>
    <cfRule type="cellIs" dxfId="1183" priority="3880" stopIfTrue="1" operator="equal">
      <formula>"C"</formula>
    </cfRule>
    <cfRule type="cellIs" dxfId="1182" priority="3881" stopIfTrue="1" operator="equal">
      <formula>"B"</formula>
    </cfRule>
    <cfRule type="cellIs" dxfId="1181" priority="3882" stopIfTrue="1" operator="equal">
      <formula>"D"</formula>
    </cfRule>
    <cfRule type="cellIs" dxfId="1180" priority="3883" stopIfTrue="1" operator="equal">
      <formula>"C"</formula>
    </cfRule>
    <cfRule type="cellIs" dxfId="1179" priority="3884" stopIfTrue="1" operator="equal">
      <formula>"B"</formula>
    </cfRule>
    <cfRule type="cellIs" dxfId="1178" priority="3885" stopIfTrue="1" operator="equal">
      <formula>"D"</formula>
    </cfRule>
    <cfRule type="cellIs" dxfId="1177" priority="3886" stopIfTrue="1" operator="equal">
      <formula>"C"</formula>
    </cfRule>
    <cfRule type="cellIs" dxfId="1176" priority="3887" stopIfTrue="1" operator="equal">
      <formula>"B"</formula>
    </cfRule>
    <cfRule type="cellIs" dxfId="1175" priority="3888" stopIfTrue="1" operator="equal">
      <formula>"D"</formula>
    </cfRule>
    <cfRule type="cellIs" dxfId="1174" priority="3889" stopIfTrue="1" operator="equal">
      <formula>"C"</formula>
    </cfRule>
    <cfRule type="cellIs" dxfId="1173" priority="3890" stopIfTrue="1" operator="equal">
      <formula>"B"</formula>
    </cfRule>
    <cfRule type="cellIs" dxfId="1172" priority="3891" stopIfTrue="1" operator="equal">
      <formula>"D"</formula>
    </cfRule>
    <cfRule type="cellIs" dxfId="1171" priority="3892" stopIfTrue="1" operator="equal">
      <formula>"C"</formula>
    </cfRule>
    <cfRule type="cellIs" dxfId="1170" priority="3893" stopIfTrue="1" operator="equal">
      <formula>"B"</formula>
    </cfRule>
    <cfRule type="cellIs" dxfId="1169" priority="3894" stopIfTrue="1" operator="equal">
      <formula>"D"</formula>
    </cfRule>
    <cfRule type="cellIs" dxfId="1168" priority="3895" stopIfTrue="1" operator="equal">
      <formula>"C"</formula>
    </cfRule>
    <cfRule type="cellIs" dxfId="1167" priority="3896" stopIfTrue="1" operator="equal">
      <formula>"B"</formula>
    </cfRule>
    <cfRule type="cellIs" dxfId="1166" priority="3897" stopIfTrue="1" operator="equal">
      <formula>"D"</formula>
    </cfRule>
    <cfRule type="cellIs" dxfId="1165" priority="3898" stopIfTrue="1" operator="equal">
      <formula>"C"</formula>
    </cfRule>
    <cfRule type="cellIs" dxfId="1164" priority="3899" stopIfTrue="1" operator="equal">
      <formula>"B"</formula>
    </cfRule>
    <cfRule type="cellIs" dxfId="1163" priority="3900" stopIfTrue="1" operator="equal">
      <formula>"D"</formula>
    </cfRule>
    <cfRule type="cellIs" dxfId="1162" priority="3901" stopIfTrue="1" operator="equal">
      <formula>"C"</formula>
    </cfRule>
    <cfRule type="cellIs" dxfId="1161" priority="3902" stopIfTrue="1" operator="equal">
      <formula>"B"</formula>
    </cfRule>
    <cfRule type="cellIs" dxfId="1160" priority="3903" stopIfTrue="1" operator="equal">
      <formula>"D"</formula>
    </cfRule>
    <cfRule type="cellIs" dxfId="1159" priority="3904" stopIfTrue="1" operator="equal">
      <formula>"C"</formula>
    </cfRule>
    <cfRule type="cellIs" dxfId="1158" priority="3905" stopIfTrue="1" operator="equal">
      <formula>"B"</formula>
    </cfRule>
    <cfRule type="cellIs" dxfId="1157" priority="3906" stopIfTrue="1" operator="equal">
      <formula>"D"</formula>
    </cfRule>
    <cfRule type="cellIs" dxfId="1156" priority="3907" stopIfTrue="1" operator="equal">
      <formula>"C"</formula>
    </cfRule>
    <cfRule type="cellIs" dxfId="1155" priority="3908" stopIfTrue="1" operator="equal">
      <formula>"B"</formula>
    </cfRule>
    <cfRule type="cellIs" dxfId="1154" priority="3909" stopIfTrue="1" operator="equal">
      <formula>"D"</formula>
    </cfRule>
    <cfRule type="cellIs" dxfId="1153" priority="3910" stopIfTrue="1" operator="equal">
      <formula>"C"</formula>
    </cfRule>
    <cfRule type="cellIs" dxfId="1152" priority="3911" stopIfTrue="1" operator="equal">
      <formula>"B"</formula>
    </cfRule>
    <cfRule type="cellIs" dxfId="1151" priority="3912" stopIfTrue="1" operator="equal">
      <formula>"D"</formula>
    </cfRule>
    <cfRule type="cellIs" dxfId="1150" priority="3913" stopIfTrue="1" operator="equal">
      <formula>"C"</formula>
    </cfRule>
    <cfRule type="cellIs" dxfId="1149" priority="3914" stopIfTrue="1" operator="equal">
      <formula>"B"</formula>
    </cfRule>
    <cfRule type="cellIs" dxfId="1148" priority="3915" stopIfTrue="1" operator="equal">
      <formula>"D"</formula>
    </cfRule>
    <cfRule type="cellIs" dxfId="1147" priority="3916" stopIfTrue="1" operator="equal">
      <formula>"C"</formula>
    </cfRule>
    <cfRule type="cellIs" dxfId="1146" priority="3917" stopIfTrue="1" operator="equal">
      <formula>"B"</formula>
    </cfRule>
    <cfRule type="cellIs" dxfId="1145" priority="3918" stopIfTrue="1" operator="equal">
      <formula>"D"</formula>
    </cfRule>
    <cfRule type="cellIs" dxfId="1144" priority="3919" stopIfTrue="1" operator="equal">
      <formula>"C"</formula>
    </cfRule>
    <cfRule type="cellIs" dxfId="1143" priority="3920" stopIfTrue="1" operator="equal">
      <formula>"B"</formula>
    </cfRule>
    <cfRule type="cellIs" dxfId="1142" priority="3921" stopIfTrue="1" operator="equal">
      <formula>"D"</formula>
    </cfRule>
    <cfRule type="cellIs" dxfId="1141" priority="3922" stopIfTrue="1" operator="equal">
      <formula>"C"</formula>
    </cfRule>
    <cfRule type="cellIs" dxfId="1140" priority="3923" stopIfTrue="1" operator="equal">
      <formula>"B"</formula>
    </cfRule>
    <cfRule type="cellIs" dxfId="1139" priority="3924" stopIfTrue="1" operator="equal">
      <formula>"D"</formula>
    </cfRule>
    <cfRule type="cellIs" dxfId="1138" priority="3925" stopIfTrue="1" operator="equal">
      <formula>"C"</formula>
    </cfRule>
    <cfRule type="cellIs" dxfId="1137" priority="3926" stopIfTrue="1" operator="equal">
      <formula>"B"</formula>
    </cfRule>
    <cfRule type="cellIs" dxfId="1136" priority="3927" stopIfTrue="1" operator="equal">
      <formula>"D"</formula>
    </cfRule>
    <cfRule type="cellIs" dxfId="1135" priority="3928" stopIfTrue="1" operator="equal">
      <formula>"C"</formula>
    </cfRule>
    <cfRule type="cellIs" dxfId="1134" priority="3929" stopIfTrue="1" operator="equal">
      <formula>"B"</formula>
    </cfRule>
    <cfRule type="cellIs" dxfId="1133" priority="3930" stopIfTrue="1" operator="equal">
      <formula>"D"</formula>
    </cfRule>
    <cfRule type="cellIs" dxfId="1132" priority="3931" stopIfTrue="1" operator="equal">
      <formula>"C"</formula>
    </cfRule>
    <cfRule type="cellIs" dxfId="1131" priority="3932" stopIfTrue="1" operator="equal">
      <formula>"B"</formula>
    </cfRule>
    <cfRule type="cellIs" dxfId="1130" priority="3933" stopIfTrue="1" operator="equal">
      <formula>"D"</formula>
    </cfRule>
    <cfRule type="cellIs" dxfId="1129" priority="3934" stopIfTrue="1" operator="equal">
      <formula>"C"</formula>
    </cfRule>
    <cfRule type="cellIs" dxfId="1128" priority="3935" stopIfTrue="1" operator="equal">
      <formula>"B"</formula>
    </cfRule>
    <cfRule type="cellIs" dxfId="1127" priority="3936" stopIfTrue="1" operator="equal">
      <formula>"D"</formula>
    </cfRule>
    <cfRule type="cellIs" dxfId="1126" priority="3937" stopIfTrue="1" operator="equal">
      <formula>"C"</formula>
    </cfRule>
    <cfRule type="cellIs" dxfId="1125" priority="3938" stopIfTrue="1" operator="equal">
      <formula>"B"</formula>
    </cfRule>
    <cfRule type="cellIs" dxfId="1124" priority="3939" stopIfTrue="1" operator="equal">
      <formula>"D"</formula>
    </cfRule>
    <cfRule type="cellIs" dxfId="1123" priority="3940" stopIfTrue="1" operator="equal">
      <formula>"C"</formula>
    </cfRule>
    <cfRule type="cellIs" dxfId="1122" priority="3941" stopIfTrue="1" operator="equal">
      <formula>"B"</formula>
    </cfRule>
    <cfRule type="cellIs" dxfId="1121" priority="3942" stopIfTrue="1" operator="equal">
      <formula>"D"</formula>
    </cfRule>
    <cfRule type="cellIs" dxfId="1120" priority="3943" stopIfTrue="1" operator="equal">
      <formula>"C"</formula>
    </cfRule>
    <cfRule type="cellIs" dxfId="1119" priority="3944" stopIfTrue="1" operator="equal">
      <formula>"B"</formula>
    </cfRule>
    <cfRule type="cellIs" dxfId="1118" priority="3945" stopIfTrue="1" operator="equal">
      <formula>"D"</formula>
    </cfRule>
    <cfRule type="cellIs" dxfId="1117" priority="3946" stopIfTrue="1" operator="equal">
      <formula>"C"</formula>
    </cfRule>
    <cfRule type="cellIs" dxfId="1116" priority="3947" stopIfTrue="1" operator="equal">
      <formula>"B"</formula>
    </cfRule>
    <cfRule type="cellIs" dxfId="1115" priority="3948" stopIfTrue="1" operator="equal">
      <formula>"D"</formula>
    </cfRule>
    <cfRule type="cellIs" dxfId="1114" priority="3949" stopIfTrue="1" operator="equal">
      <formula>"C"</formula>
    </cfRule>
    <cfRule type="cellIs" dxfId="1113" priority="3950" stopIfTrue="1" operator="equal">
      <formula>"B"</formula>
    </cfRule>
    <cfRule type="cellIs" dxfId="1112" priority="3951" stopIfTrue="1" operator="equal">
      <formula>"D"</formula>
    </cfRule>
    <cfRule type="cellIs" dxfId="1111" priority="3952" stopIfTrue="1" operator="equal">
      <formula>"C"</formula>
    </cfRule>
    <cfRule type="cellIs" dxfId="1110" priority="3953" stopIfTrue="1" operator="equal">
      <formula>"B"</formula>
    </cfRule>
    <cfRule type="cellIs" dxfId="1109" priority="3954" stopIfTrue="1" operator="equal">
      <formula>"D"</formula>
    </cfRule>
    <cfRule type="cellIs" dxfId="1108" priority="3955" stopIfTrue="1" operator="equal">
      <formula>"C"</formula>
    </cfRule>
    <cfRule type="cellIs" dxfId="1107" priority="3956" stopIfTrue="1" operator="equal">
      <formula>"B"</formula>
    </cfRule>
    <cfRule type="cellIs" dxfId="1106" priority="3957" stopIfTrue="1" operator="equal">
      <formula>"D"</formula>
    </cfRule>
    <cfRule type="cellIs" dxfId="1105" priority="3958" stopIfTrue="1" operator="equal">
      <formula>"C"</formula>
    </cfRule>
    <cfRule type="cellIs" dxfId="1104" priority="3959" stopIfTrue="1" operator="equal">
      <formula>"B"</formula>
    </cfRule>
    <cfRule type="cellIs" dxfId="1103" priority="3960" stopIfTrue="1" operator="equal">
      <formula>"D"</formula>
    </cfRule>
    <cfRule type="cellIs" dxfId="1102" priority="3961" stopIfTrue="1" operator="equal">
      <formula>"C"</formula>
    </cfRule>
    <cfRule type="cellIs" dxfId="1101" priority="3962" stopIfTrue="1" operator="equal">
      <formula>"B"</formula>
    </cfRule>
    <cfRule type="cellIs" dxfId="1100" priority="3963" stopIfTrue="1" operator="equal">
      <formula>"D"</formula>
    </cfRule>
    <cfRule type="cellIs" dxfId="1099" priority="3964" stopIfTrue="1" operator="equal">
      <formula>"C"</formula>
    </cfRule>
    <cfRule type="cellIs" dxfId="1098" priority="3965" stopIfTrue="1" operator="equal">
      <formula>"B"</formula>
    </cfRule>
    <cfRule type="cellIs" dxfId="1097" priority="3966" stopIfTrue="1" operator="equal">
      <formula>"D"</formula>
    </cfRule>
    <cfRule type="cellIs" dxfId="1096" priority="3967" stopIfTrue="1" operator="equal">
      <formula>"C"</formula>
    </cfRule>
    <cfRule type="cellIs" dxfId="1095" priority="3968" stopIfTrue="1" operator="equal">
      <formula>"B"</formula>
    </cfRule>
    <cfRule type="cellIs" dxfId="1094" priority="3969" stopIfTrue="1" operator="equal">
      <formula>"D"</formula>
    </cfRule>
    <cfRule type="cellIs" dxfId="1093" priority="3970" stopIfTrue="1" operator="equal">
      <formula>"C"</formula>
    </cfRule>
    <cfRule type="cellIs" dxfId="1092" priority="3971" stopIfTrue="1" operator="equal">
      <formula>"B"</formula>
    </cfRule>
    <cfRule type="cellIs" dxfId="1091" priority="3972" stopIfTrue="1" operator="equal">
      <formula>"D"</formula>
    </cfRule>
    <cfRule type="cellIs" dxfId="1090" priority="3973" stopIfTrue="1" operator="equal">
      <formula>"C"</formula>
    </cfRule>
    <cfRule type="cellIs" dxfId="1089" priority="3974" stopIfTrue="1" operator="equal">
      <formula>"B"</formula>
    </cfRule>
    <cfRule type="cellIs" dxfId="1088" priority="3975" stopIfTrue="1" operator="equal">
      <formula>"D"</formula>
    </cfRule>
    <cfRule type="cellIs" dxfId="1087" priority="3976" stopIfTrue="1" operator="equal">
      <formula>"C"</formula>
    </cfRule>
    <cfRule type="cellIs" dxfId="1086" priority="3977" stopIfTrue="1" operator="equal">
      <formula>"B"</formula>
    </cfRule>
    <cfRule type="cellIs" dxfId="1085" priority="3978" stopIfTrue="1" operator="equal">
      <formula>"D"</formula>
    </cfRule>
    <cfRule type="cellIs" dxfId="1084" priority="3979" stopIfTrue="1" operator="equal">
      <formula>"C"</formula>
    </cfRule>
    <cfRule type="cellIs" dxfId="1083" priority="3980" stopIfTrue="1" operator="equal">
      <formula>"B"</formula>
    </cfRule>
    <cfRule type="cellIs" dxfId="1082" priority="3981" stopIfTrue="1" operator="equal">
      <formula>"D"</formula>
    </cfRule>
    <cfRule type="cellIs" dxfId="1081" priority="3771" stopIfTrue="1" operator="equal">
      <formula>"D"</formula>
    </cfRule>
    <cfRule type="cellIs" dxfId="1080" priority="3733" stopIfTrue="1" operator="equal">
      <formula>"C"</formula>
    </cfRule>
    <cfRule type="cellIs" dxfId="1079" priority="3734" stopIfTrue="1" operator="equal">
      <formula>"B"</formula>
    </cfRule>
    <cfRule type="cellIs" dxfId="1078" priority="3735" stopIfTrue="1" operator="equal">
      <formula>"D"</formula>
    </cfRule>
    <cfRule type="cellIs" dxfId="1077" priority="3736" stopIfTrue="1" operator="equal">
      <formula>"C"</formula>
    </cfRule>
    <cfRule type="cellIs" dxfId="1076" priority="3737" stopIfTrue="1" operator="equal">
      <formula>"B"</formula>
    </cfRule>
    <cfRule type="cellIs" dxfId="1075" priority="3738" stopIfTrue="1" operator="equal">
      <formula>"D"</formula>
    </cfRule>
    <cfRule type="cellIs" dxfId="1074" priority="3739" stopIfTrue="1" operator="equal">
      <formula>"C"</formula>
    </cfRule>
    <cfRule type="cellIs" dxfId="1073" priority="3740" stopIfTrue="1" operator="equal">
      <formula>"B"</formula>
    </cfRule>
    <cfRule type="cellIs" dxfId="1072" priority="3741" stopIfTrue="1" operator="equal">
      <formula>"D"</formula>
    </cfRule>
    <cfRule type="cellIs" dxfId="1071" priority="3742" stopIfTrue="1" operator="equal">
      <formula>"C"</formula>
    </cfRule>
    <cfRule type="cellIs" dxfId="1070" priority="3743" stopIfTrue="1" operator="equal">
      <formula>"B"</formula>
    </cfRule>
    <cfRule type="cellIs" dxfId="1069" priority="3744" stopIfTrue="1" operator="equal">
      <formula>"D"</formula>
    </cfRule>
    <cfRule type="cellIs" dxfId="1068" priority="3745" stopIfTrue="1" operator="equal">
      <formula>"C"</formula>
    </cfRule>
    <cfRule type="cellIs" dxfId="1067" priority="3746" stopIfTrue="1" operator="equal">
      <formula>"B"</formula>
    </cfRule>
    <cfRule type="cellIs" dxfId="1066" priority="3747" stopIfTrue="1" operator="equal">
      <formula>"D"</formula>
    </cfRule>
    <cfRule type="cellIs" dxfId="1065" priority="3748" stopIfTrue="1" operator="equal">
      <formula>"C"</formula>
    </cfRule>
    <cfRule type="cellIs" dxfId="1064" priority="3749" stopIfTrue="1" operator="equal">
      <formula>"B"</formula>
    </cfRule>
    <cfRule type="cellIs" dxfId="1063" priority="3750" stopIfTrue="1" operator="equal">
      <formula>"D"</formula>
    </cfRule>
    <cfRule type="cellIs" dxfId="1062" priority="3751" stopIfTrue="1" operator="equal">
      <formula>"C"</formula>
    </cfRule>
    <cfRule type="cellIs" dxfId="1061" priority="3752" stopIfTrue="1" operator="equal">
      <formula>"B"</formula>
    </cfRule>
    <cfRule type="cellIs" dxfId="1060" priority="3753" stopIfTrue="1" operator="equal">
      <formula>"D"</formula>
    </cfRule>
    <cfRule type="cellIs" dxfId="1059" priority="3754" stopIfTrue="1" operator="equal">
      <formula>"C"</formula>
    </cfRule>
    <cfRule type="cellIs" dxfId="1058" priority="3755" stopIfTrue="1" operator="equal">
      <formula>"B"</formula>
    </cfRule>
    <cfRule type="cellIs" dxfId="1057" priority="3756" stopIfTrue="1" operator="equal">
      <formula>"D"</formula>
    </cfRule>
    <cfRule type="cellIs" dxfId="1056" priority="3757" stopIfTrue="1" operator="equal">
      <formula>"C"</formula>
    </cfRule>
    <cfRule type="cellIs" dxfId="1055" priority="3758" stopIfTrue="1" operator="equal">
      <formula>"B"</formula>
    </cfRule>
    <cfRule type="cellIs" dxfId="1054" priority="3759" stopIfTrue="1" operator="equal">
      <formula>"D"</formula>
    </cfRule>
    <cfRule type="cellIs" dxfId="1053" priority="3760" stopIfTrue="1" operator="equal">
      <formula>"C"</formula>
    </cfRule>
    <cfRule type="cellIs" dxfId="1052" priority="3761" stopIfTrue="1" operator="equal">
      <formula>"B"</formula>
    </cfRule>
    <cfRule type="cellIs" dxfId="1051" priority="3762" stopIfTrue="1" operator="equal">
      <formula>"D"</formula>
    </cfRule>
    <cfRule type="cellIs" dxfId="1050" priority="3763" stopIfTrue="1" operator="equal">
      <formula>"C"</formula>
    </cfRule>
    <cfRule type="cellIs" dxfId="1049" priority="3764" stopIfTrue="1" operator="equal">
      <formula>"B"</formula>
    </cfRule>
    <cfRule type="cellIs" dxfId="1048" priority="3765" stopIfTrue="1" operator="equal">
      <formula>"D"</formula>
    </cfRule>
    <cfRule type="cellIs" dxfId="1047" priority="3766" stopIfTrue="1" operator="equal">
      <formula>"C"</formula>
    </cfRule>
    <cfRule type="cellIs" dxfId="1046" priority="3767" stopIfTrue="1" operator="equal">
      <formula>"B"</formula>
    </cfRule>
    <cfRule type="cellIs" dxfId="1045" priority="3768" stopIfTrue="1" operator="equal">
      <formula>"D"</formula>
    </cfRule>
    <cfRule type="cellIs" dxfId="1044" priority="3769" stopIfTrue="1" operator="equal">
      <formula>"C"</formula>
    </cfRule>
    <cfRule type="cellIs" dxfId="1043" priority="3770" stopIfTrue="1" operator="equal">
      <formula>"B"</formula>
    </cfRule>
    <cfRule type="cellIs" dxfId="1042" priority="3772" stopIfTrue="1" operator="equal">
      <formula>"C"</formula>
    </cfRule>
    <cfRule type="cellIs" dxfId="1041" priority="3773" stopIfTrue="1" operator="equal">
      <formula>"B"</formula>
    </cfRule>
    <cfRule type="cellIs" dxfId="1040" priority="3774" stopIfTrue="1" operator="equal">
      <formula>"D"</formula>
    </cfRule>
    <cfRule type="cellIs" dxfId="1039" priority="3775" stopIfTrue="1" operator="equal">
      <formula>"C"</formula>
    </cfRule>
    <cfRule type="cellIs" dxfId="1038" priority="3776" stopIfTrue="1" operator="equal">
      <formula>"B"</formula>
    </cfRule>
    <cfRule type="cellIs" dxfId="1037" priority="3777" stopIfTrue="1" operator="equal">
      <formula>"D"</formula>
    </cfRule>
    <cfRule type="cellIs" dxfId="1036" priority="3778" stopIfTrue="1" operator="equal">
      <formula>"C"</formula>
    </cfRule>
    <cfRule type="cellIs" dxfId="1035" priority="3779" stopIfTrue="1" operator="equal">
      <formula>"B"</formula>
    </cfRule>
    <cfRule type="cellIs" dxfId="1034" priority="3780" stopIfTrue="1" operator="equal">
      <formula>"D"</formula>
    </cfRule>
    <cfRule type="cellIs" dxfId="1033" priority="3781" stopIfTrue="1" operator="equal">
      <formula>"C"</formula>
    </cfRule>
    <cfRule type="cellIs" dxfId="1032" priority="3782" stopIfTrue="1" operator="equal">
      <formula>"B"</formula>
    </cfRule>
    <cfRule type="cellIs" dxfId="1031" priority="3783" stopIfTrue="1" operator="equal">
      <formula>"D"</formula>
    </cfRule>
    <cfRule type="cellIs" dxfId="1030" priority="3784" stopIfTrue="1" operator="equal">
      <formula>"C"</formula>
    </cfRule>
    <cfRule type="cellIs" dxfId="1029" priority="3785" stopIfTrue="1" operator="equal">
      <formula>"B"</formula>
    </cfRule>
    <cfRule type="cellIs" dxfId="1028" priority="3786" stopIfTrue="1" operator="equal">
      <formula>"D"</formula>
    </cfRule>
    <cfRule type="cellIs" dxfId="1027" priority="3787" stopIfTrue="1" operator="equal">
      <formula>"C"</formula>
    </cfRule>
    <cfRule type="cellIs" dxfId="1026" priority="3788" stopIfTrue="1" operator="equal">
      <formula>"B"</formula>
    </cfRule>
    <cfRule type="cellIs" dxfId="1025" priority="3789" stopIfTrue="1" operator="equal">
      <formula>"D"</formula>
    </cfRule>
    <cfRule type="cellIs" dxfId="1024" priority="3790" stopIfTrue="1" operator="equal">
      <formula>"C"</formula>
    </cfRule>
    <cfRule type="cellIs" dxfId="1023" priority="3791" stopIfTrue="1" operator="equal">
      <formula>"B"</formula>
    </cfRule>
    <cfRule type="cellIs" dxfId="1022" priority="3792" stopIfTrue="1" operator="equal">
      <formula>"D"</formula>
    </cfRule>
    <cfRule type="cellIs" dxfId="1021" priority="3793" stopIfTrue="1" operator="equal">
      <formula>"C"</formula>
    </cfRule>
    <cfRule type="cellIs" dxfId="1020" priority="3794" stopIfTrue="1" operator="equal">
      <formula>"B"</formula>
    </cfRule>
    <cfRule type="cellIs" dxfId="1019" priority="3795" stopIfTrue="1" operator="equal">
      <formula>"D"</formula>
    </cfRule>
    <cfRule type="cellIs" dxfId="1018" priority="3796" stopIfTrue="1" operator="equal">
      <formula>"C"</formula>
    </cfRule>
    <cfRule type="cellIs" dxfId="1017" priority="3797" stopIfTrue="1" operator="equal">
      <formula>"B"</formula>
    </cfRule>
    <cfRule type="cellIs" dxfId="1016" priority="3798" stopIfTrue="1" operator="equal">
      <formula>"D"</formula>
    </cfRule>
    <cfRule type="cellIs" dxfId="1015" priority="3799" stopIfTrue="1" operator="equal">
      <formula>"C"</formula>
    </cfRule>
    <cfRule type="cellIs" dxfId="1014" priority="3800" stopIfTrue="1" operator="equal">
      <formula>"B"</formula>
    </cfRule>
    <cfRule type="cellIs" dxfId="1013" priority="3801" stopIfTrue="1" operator="equal">
      <formula>"D"</formula>
    </cfRule>
    <cfRule type="cellIs" dxfId="1012" priority="3802" stopIfTrue="1" operator="equal">
      <formula>"C"</formula>
    </cfRule>
    <cfRule type="cellIs" dxfId="1011" priority="3803" stopIfTrue="1" operator="equal">
      <formula>"B"</formula>
    </cfRule>
    <cfRule type="cellIs" dxfId="1010" priority="3804" stopIfTrue="1" operator="equal">
      <formula>"D"</formula>
    </cfRule>
    <cfRule type="cellIs" dxfId="1009" priority="3805" stopIfTrue="1" operator="equal">
      <formula>"C"</formula>
    </cfRule>
    <cfRule type="cellIs" dxfId="1008" priority="3806" stopIfTrue="1" operator="equal">
      <formula>"B"</formula>
    </cfRule>
    <cfRule type="cellIs" dxfId="1007" priority="3807" stopIfTrue="1" operator="equal">
      <formula>"D"</formula>
    </cfRule>
    <cfRule type="cellIs" dxfId="1006" priority="3808" stopIfTrue="1" operator="equal">
      <formula>"C"</formula>
    </cfRule>
    <cfRule type="cellIs" dxfId="1005" priority="3809" stopIfTrue="1" operator="equal">
      <formula>"B"</formula>
    </cfRule>
    <cfRule type="cellIs" dxfId="1004" priority="3810" stopIfTrue="1" operator="equal">
      <formula>"D"</formula>
    </cfRule>
    <cfRule type="cellIs" dxfId="1003" priority="3811" stopIfTrue="1" operator="equal">
      <formula>"C"</formula>
    </cfRule>
    <cfRule type="cellIs" dxfId="1002" priority="3812" stopIfTrue="1" operator="equal">
      <formula>"B"</formula>
    </cfRule>
    <cfRule type="cellIs" dxfId="1001" priority="3813" stopIfTrue="1" operator="equal">
      <formula>"D"</formula>
    </cfRule>
    <cfRule type="cellIs" dxfId="1000" priority="3814" stopIfTrue="1" operator="equal">
      <formula>"C"</formula>
    </cfRule>
    <cfRule type="cellIs" dxfId="999" priority="3815" stopIfTrue="1" operator="equal">
      <formula>"B"</formula>
    </cfRule>
    <cfRule type="cellIs" dxfId="998" priority="3816" stopIfTrue="1" operator="equal">
      <formula>"D"</formula>
    </cfRule>
    <cfRule type="cellIs" dxfId="997" priority="3817" stopIfTrue="1" operator="equal">
      <formula>"C"</formula>
    </cfRule>
    <cfRule type="cellIs" dxfId="996" priority="3818" stopIfTrue="1" operator="equal">
      <formula>"B"</formula>
    </cfRule>
  </conditionalFormatting>
  <conditionalFormatting sqref="H117:H119">
    <cfRule type="cellIs" dxfId="995" priority="4512" stopIfTrue="1" operator="equal">
      <formula>"D"</formula>
    </cfRule>
    <cfRule type="cellIs" dxfId="994" priority="4387" stopIfTrue="1" operator="equal">
      <formula>"C"</formula>
    </cfRule>
    <cfRule type="cellIs" dxfId="993" priority="4386" stopIfTrue="1" operator="equal">
      <formula>"D"</formula>
    </cfRule>
    <cfRule type="cellIs" dxfId="992" priority="4385" stopIfTrue="1" operator="equal">
      <formula>"B"</formula>
    </cfRule>
    <cfRule type="cellIs" dxfId="991" priority="4384" stopIfTrue="1" operator="equal">
      <formula>"C"</formula>
    </cfRule>
    <cfRule type="cellIs" dxfId="990" priority="4383" stopIfTrue="1" operator="equal">
      <formula>"D"</formula>
    </cfRule>
    <cfRule type="cellIs" dxfId="989" priority="4382" stopIfTrue="1" operator="equal">
      <formula>"B"</formula>
    </cfRule>
    <cfRule type="cellIs" dxfId="988" priority="4381" stopIfTrue="1" operator="equal">
      <formula>"C"</formula>
    </cfRule>
    <cfRule type="cellIs" dxfId="987" priority="4380" stopIfTrue="1" operator="equal">
      <formula>"D"</formula>
    </cfRule>
    <cfRule type="cellIs" dxfId="986" priority="4379" stopIfTrue="1" operator="equal">
      <formula>"B"</formula>
    </cfRule>
    <cfRule type="cellIs" dxfId="985" priority="4378" stopIfTrue="1" operator="equal">
      <formula>"C"</formula>
    </cfRule>
    <cfRule type="cellIs" dxfId="984" priority="4377" stopIfTrue="1" operator="equal">
      <formula>"D"</formula>
    </cfRule>
    <cfRule type="cellIs" dxfId="983" priority="4376" stopIfTrue="1" operator="equal">
      <formula>"B"</formula>
    </cfRule>
    <cfRule type="cellIs" dxfId="982" priority="4375" stopIfTrue="1" operator="equal">
      <formula>"C"</formula>
    </cfRule>
    <cfRule type="cellIs" dxfId="981" priority="4374" stopIfTrue="1" operator="equal">
      <formula>"D"</formula>
    </cfRule>
    <cfRule type="cellIs" dxfId="980" priority="4373" stopIfTrue="1" operator="equal">
      <formula>"B"</formula>
    </cfRule>
    <cfRule type="cellIs" dxfId="979" priority="4372" stopIfTrue="1" operator="equal">
      <formula>"C"</formula>
    </cfRule>
    <cfRule type="cellIs" dxfId="978" priority="4371" stopIfTrue="1" operator="equal">
      <formula>"D"</formula>
    </cfRule>
    <cfRule type="cellIs" dxfId="977" priority="4370" stopIfTrue="1" operator="equal">
      <formula>"B"</formula>
    </cfRule>
    <cfRule type="cellIs" dxfId="976" priority="4369" stopIfTrue="1" operator="equal">
      <formula>"C"</formula>
    </cfRule>
    <cfRule type="cellIs" dxfId="975" priority="4368" stopIfTrue="1" operator="equal">
      <formula>"D"</formula>
    </cfRule>
    <cfRule type="cellIs" dxfId="974" priority="4367" stopIfTrue="1" operator="equal">
      <formula>"B"</formula>
    </cfRule>
    <cfRule type="cellIs" dxfId="973" priority="4366" stopIfTrue="1" operator="equal">
      <formula>"C"</formula>
    </cfRule>
    <cfRule type="cellIs" dxfId="972" priority="4365" stopIfTrue="1" operator="equal">
      <formula>"D"</formula>
    </cfRule>
    <cfRule type="cellIs" dxfId="971" priority="4364" stopIfTrue="1" operator="equal">
      <formula>"B"</formula>
    </cfRule>
    <cfRule type="cellIs" dxfId="970" priority="4363" stopIfTrue="1" operator="equal">
      <formula>"C"</formula>
    </cfRule>
    <cfRule type="cellIs" dxfId="969" priority="4362" stopIfTrue="1" operator="equal">
      <formula>"D"</formula>
    </cfRule>
    <cfRule type="cellIs" dxfId="968" priority="4361" stopIfTrue="1" operator="equal">
      <formula>"B"</formula>
    </cfRule>
    <cfRule type="cellIs" dxfId="967" priority="4360" stopIfTrue="1" operator="equal">
      <formula>"C"</formula>
    </cfRule>
    <cfRule type="cellIs" dxfId="966" priority="4359" stopIfTrue="1" operator="equal">
      <formula>"D"</formula>
    </cfRule>
    <cfRule type="cellIs" dxfId="965" priority="4358" stopIfTrue="1" operator="equal">
      <formula>"B"</formula>
    </cfRule>
    <cfRule type="cellIs" dxfId="964" priority="4357" stopIfTrue="1" operator="equal">
      <formula>"C"</formula>
    </cfRule>
    <cfRule type="cellIs" dxfId="963" priority="4356" stopIfTrue="1" operator="equal">
      <formula>"D"</formula>
    </cfRule>
    <cfRule type="cellIs" dxfId="962" priority="4354" stopIfTrue="1" operator="equal">
      <formula>"C"</formula>
    </cfRule>
    <cfRule type="cellIs" dxfId="961" priority="4353" stopIfTrue="1" operator="equal">
      <formula>"D"</formula>
    </cfRule>
    <cfRule type="cellIs" dxfId="960" priority="4352" stopIfTrue="1" operator="equal">
      <formula>"B"</formula>
    </cfRule>
    <cfRule type="cellIs" dxfId="959" priority="4351" stopIfTrue="1" operator="equal">
      <formula>"C"</formula>
    </cfRule>
    <cfRule type="cellIs" dxfId="958" priority="4350" stopIfTrue="1" operator="equal">
      <formula>"D"</formula>
    </cfRule>
    <cfRule type="cellIs" dxfId="957" priority="4349" stopIfTrue="1" operator="equal">
      <formula>"B"</formula>
    </cfRule>
    <cfRule type="cellIs" dxfId="956" priority="4348" stopIfTrue="1" operator="equal">
      <formula>"C"</formula>
    </cfRule>
    <cfRule type="cellIs" dxfId="955" priority="4347" stopIfTrue="1" operator="equal">
      <formula>"D"</formula>
    </cfRule>
    <cfRule type="cellIs" dxfId="954" priority="4346" stopIfTrue="1" operator="equal">
      <formula>"B"</formula>
    </cfRule>
    <cfRule type="cellIs" dxfId="953" priority="4345" stopIfTrue="1" operator="equal">
      <formula>"C"</formula>
    </cfRule>
    <cfRule type="cellIs" dxfId="952" priority="4344" stopIfTrue="1" operator="equal">
      <formula>"D"</formula>
    </cfRule>
    <cfRule type="cellIs" dxfId="951" priority="4343" stopIfTrue="1" operator="equal">
      <formula>"B"</formula>
    </cfRule>
    <cfRule type="cellIs" dxfId="950" priority="4342" stopIfTrue="1" operator="equal">
      <formula>"C"</formula>
    </cfRule>
    <cfRule type="cellIs" dxfId="949" priority="4341" stopIfTrue="1" operator="equal">
      <formula>"D"</formula>
    </cfRule>
    <cfRule type="cellIs" dxfId="948" priority="4340" stopIfTrue="1" operator="equal">
      <formula>"B"</formula>
    </cfRule>
    <cfRule type="cellIs" dxfId="947" priority="4339" stopIfTrue="1" operator="equal">
      <formula>"C"</formula>
    </cfRule>
    <cfRule type="cellIs" dxfId="946" priority="4338" stopIfTrue="1" operator="equal">
      <formula>"D"</formula>
    </cfRule>
    <cfRule type="cellIs" dxfId="945" priority="4337" stopIfTrue="1" operator="equal">
      <formula>"B"</formula>
    </cfRule>
    <cfRule type="cellIs" dxfId="944" priority="4336" stopIfTrue="1" operator="equal">
      <formula>"C"</formula>
    </cfRule>
    <cfRule type="cellIs" dxfId="943" priority="4335" stopIfTrue="1" operator="equal">
      <formula>"D"</formula>
    </cfRule>
    <cfRule type="cellIs" dxfId="942" priority="4334" stopIfTrue="1" operator="equal">
      <formula>"B"</formula>
    </cfRule>
    <cfRule type="cellIs" dxfId="941" priority="4333" stopIfTrue="1" operator="equal">
      <formula>"C"</formula>
    </cfRule>
    <cfRule type="cellIs" dxfId="940" priority="4308" stopIfTrue="1" operator="equal">
      <formula>"D"</formula>
    </cfRule>
    <cfRule type="cellIs" dxfId="939" priority="4332" stopIfTrue="1" operator="equal">
      <formula>"D"</formula>
    </cfRule>
    <cfRule type="cellIs" dxfId="938" priority="4331" stopIfTrue="1" operator="equal">
      <formula>"B"</formula>
    </cfRule>
    <cfRule type="cellIs" dxfId="937" priority="4330" stopIfTrue="1" operator="equal">
      <formula>"C"</formula>
    </cfRule>
    <cfRule type="cellIs" dxfId="936" priority="4329" stopIfTrue="1" operator="equal">
      <formula>"D"</formula>
    </cfRule>
    <cfRule type="cellIs" dxfId="935" priority="4328" stopIfTrue="1" operator="equal">
      <formula>"B"</formula>
    </cfRule>
    <cfRule type="cellIs" dxfId="934" priority="4327" stopIfTrue="1" operator="equal">
      <formula>"C"</formula>
    </cfRule>
    <cfRule type="cellIs" dxfId="933" priority="4326" stopIfTrue="1" operator="equal">
      <formula>"D"</formula>
    </cfRule>
    <cfRule type="cellIs" dxfId="932" priority="4325" stopIfTrue="1" operator="equal">
      <formula>"B"</formula>
    </cfRule>
    <cfRule type="cellIs" dxfId="931" priority="4324" stopIfTrue="1" operator="equal">
      <formula>"C"</formula>
    </cfRule>
    <cfRule type="cellIs" dxfId="930" priority="4323" stopIfTrue="1" operator="equal">
      <formula>"D"</formula>
    </cfRule>
    <cfRule type="cellIs" dxfId="929" priority="4322" stopIfTrue="1" operator="equal">
      <formula>"B"</formula>
    </cfRule>
    <cfRule type="cellIs" dxfId="928" priority="4321" stopIfTrue="1" operator="equal">
      <formula>"C"</formula>
    </cfRule>
    <cfRule type="cellIs" dxfId="927" priority="4320" stopIfTrue="1" operator="equal">
      <formula>"D"</formula>
    </cfRule>
    <cfRule type="cellIs" dxfId="926" priority="4319" stopIfTrue="1" operator="equal">
      <formula>"B"</formula>
    </cfRule>
    <cfRule type="cellIs" dxfId="925" priority="4318" stopIfTrue="1" operator="equal">
      <formula>"C"</formula>
    </cfRule>
    <cfRule type="cellIs" dxfId="924" priority="4317" stopIfTrue="1" operator="equal">
      <formula>"D"</formula>
    </cfRule>
    <cfRule type="cellIs" dxfId="923" priority="4316" stopIfTrue="1" operator="equal">
      <formula>"B"</formula>
    </cfRule>
    <cfRule type="cellIs" dxfId="922" priority="4315" stopIfTrue="1" operator="equal">
      <formula>"C"</formula>
    </cfRule>
    <cfRule type="cellIs" dxfId="921" priority="4314" stopIfTrue="1" operator="equal">
      <formula>"D"</formula>
    </cfRule>
    <cfRule type="cellIs" dxfId="920" priority="4313" stopIfTrue="1" operator="equal">
      <formula>"B"</formula>
    </cfRule>
    <cfRule type="cellIs" dxfId="919" priority="4312" stopIfTrue="1" operator="equal">
      <formula>"C"</formula>
    </cfRule>
    <cfRule type="cellIs" dxfId="918" priority="4311" stopIfTrue="1" operator="equal">
      <formula>"D"</formula>
    </cfRule>
    <cfRule type="cellIs" dxfId="917" priority="4310" stopIfTrue="1" operator="equal">
      <formula>"B"</formula>
    </cfRule>
    <cfRule type="cellIs" dxfId="916" priority="4309" stopIfTrue="1" operator="equal">
      <formula>"C"</formula>
    </cfRule>
    <cfRule type="cellIs" dxfId="915" priority="4355" stopIfTrue="1" operator="equal">
      <formula>"B"</formula>
    </cfRule>
    <cfRule type="cellIs" dxfId="914" priority="4270" stopIfTrue="1" operator="equal">
      <formula>"C"</formula>
    </cfRule>
    <cfRule type="cellIs" dxfId="913" priority="4271" stopIfTrue="1" operator="equal">
      <formula>"B"</formula>
    </cfRule>
    <cfRule type="cellIs" dxfId="912" priority="4272" stopIfTrue="1" operator="equal">
      <formula>"D"</formula>
    </cfRule>
    <cfRule type="cellIs" dxfId="911" priority="4273" stopIfTrue="1" operator="equal">
      <formula>"C"</formula>
    </cfRule>
    <cfRule type="cellIs" dxfId="910" priority="4274" stopIfTrue="1" operator="equal">
      <formula>"B"</formula>
    </cfRule>
    <cfRule type="cellIs" dxfId="909" priority="4275" stopIfTrue="1" operator="equal">
      <formula>"D"</formula>
    </cfRule>
    <cfRule type="cellIs" dxfId="908" priority="4276" stopIfTrue="1" operator="equal">
      <formula>"C"</formula>
    </cfRule>
    <cfRule type="cellIs" dxfId="907" priority="4277" stopIfTrue="1" operator="equal">
      <formula>"B"</formula>
    </cfRule>
    <cfRule type="cellIs" dxfId="906" priority="4278" stopIfTrue="1" operator="equal">
      <formula>"D"</formula>
    </cfRule>
    <cfRule type="cellIs" dxfId="905" priority="4279" stopIfTrue="1" operator="equal">
      <formula>"C"</formula>
    </cfRule>
    <cfRule type="cellIs" dxfId="904" priority="4280" stopIfTrue="1" operator="equal">
      <formula>"B"</formula>
    </cfRule>
    <cfRule type="cellIs" dxfId="903" priority="4281" stopIfTrue="1" operator="equal">
      <formula>"D"</formula>
    </cfRule>
    <cfRule type="cellIs" dxfId="902" priority="4282" stopIfTrue="1" operator="equal">
      <formula>"C"</formula>
    </cfRule>
    <cfRule type="cellIs" dxfId="901" priority="4283" stopIfTrue="1" operator="equal">
      <formula>"B"</formula>
    </cfRule>
    <cfRule type="cellIs" dxfId="900" priority="4284" stopIfTrue="1" operator="equal">
      <formula>"D"</formula>
    </cfRule>
    <cfRule type="cellIs" dxfId="899" priority="4285" stopIfTrue="1" operator="equal">
      <formula>"C"</formula>
    </cfRule>
    <cfRule type="cellIs" dxfId="898" priority="4286" stopIfTrue="1" operator="equal">
      <formula>"B"</formula>
    </cfRule>
    <cfRule type="cellIs" dxfId="897" priority="4287" stopIfTrue="1" operator="equal">
      <formula>"D"</formula>
    </cfRule>
    <cfRule type="cellIs" dxfId="896" priority="4288" stopIfTrue="1" operator="equal">
      <formula>"C"</formula>
    </cfRule>
    <cfRule type="cellIs" dxfId="895" priority="4289" stopIfTrue="1" operator="equal">
      <formula>"B"</formula>
    </cfRule>
    <cfRule type="cellIs" dxfId="894" priority="4290" stopIfTrue="1" operator="equal">
      <formula>"D"</formula>
    </cfRule>
    <cfRule type="cellIs" dxfId="893" priority="4291" stopIfTrue="1" operator="equal">
      <formula>"C"</formula>
    </cfRule>
    <cfRule type="cellIs" dxfId="892" priority="4292" stopIfTrue="1" operator="equal">
      <formula>"B"</formula>
    </cfRule>
    <cfRule type="cellIs" dxfId="891" priority="4293" stopIfTrue="1" operator="equal">
      <formula>"D"</formula>
    </cfRule>
    <cfRule type="cellIs" dxfId="890" priority="4294" stopIfTrue="1" operator="equal">
      <formula>"C"</formula>
    </cfRule>
    <cfRule type="cellIs" dxfId="889" priority="4295" stopIfTrue="1" operator="equal">
      <formula>"B"</formula>
    </cfRule>
    <cfRule type="cellIs" dxfId="888" priority="4296" stopIfTrue="1" operator="equal">
      <formula>"D"</formula>
    </cfRule>
    <cfRule type="cellIs" dxfId="887" priority="4297" stopIfTrue="1" operator="equal">
      <formula>"C"</formula>
    </cfRule>
    <cfRule type="cellIs" dxfId="886" priority="4298" stopIfTrue="1" operator="equal">
      <formula>"B"</formula>
    </cfRule>
    <cfRule type="cellIs" dxfId="885" priority="4299" stopIfTrue="1" operator="equal">
      <formula>"D"</formula>
    </cfRule>
    <cfRule type="cellIs" dxfId="884" priority="4300" stopIfTrue="1" operator="equal">
      <formula>"C"</formula>
    </cfRule>
    <cfRule type="cellIs" dxfId="883" priority="4301" stopIfTrue="1" operator="equal">
      <formula>"B"</formula>
    </cfRule>
    <cfRule type="cellIs" dxfId="882" priority="4302" stopIfTrue="1" operator="equal">
      <formula>"D"</formula>
    </cfRule>
    <cfRule type="cellIs" dxfId="881" priority="4303" stopIfTrue="1" operator="equal">
      <formula>"C"</formula>
    </cfRule>
    <cfRule type="cellIs" dxfId="880" priority="4304" stopIfTrue="1" operator="equal">
      <formula>"B"</formula>
    </cfRule>
    <cfRule type="cellIs" dxfId="879" priority="4305" stopIfTrue="1" operator="equal">
      <formula>"D"</formula>
    </cfRule>
    <cfRule type="cellIs" dxfId="878" priority="4306" stopIfTrue="1" operator="equal">
      <formula>"C"</formula>
    </cfRule>
    <cfRule type="cellIs" dxfId="877" priority="4518" stopIfTrue="1" operator="equal">
      <formula>"D"</formula>
    </cfRule>
    <cfRule type="cellIs" dxfId="876" priority="4517" stopIfTrue="1" operator="equal">
      <formula>"B"</formula>
    </cfRule>
    <cfRule type="cellIs" dxfId="875" priority="4516" stopIfTrue="1" operator="equal">
      <formula>"C"</formula>
    </cfRule>
    <cfRule type="cellIs" dxfId="874" priority="4515" stopIfTrue="1" operator="equal">
      <formula>"D"</formula>
    </cfRule>
    <cfRule type="cellIs" dxfId="873" priority="4514" stopIfTrue="1" operator="equal">
      <formula>"B"</formula>
    </cfRule>
    <cfRule type="cellIs" dxfId="872" priority="4513" stopIfTrue="1" operator="equal">
      <formula>"C"</formula>
    </cfRule>
    <cfRule type="cellIs" dxfId="871" priority="4388" stopIfTrue="1" operator="equal">
      <formula>"B"</formula>
    </cfRule>
    <cfRule type="cellIs" dxfId="870" priority="4511" stopIfTrue="1" operator="equal">
      <formula>"B"</formula>
    </cfRule>
    <cfRule type="cellIs" dxfId="869" priority="4510" stopIfTrue="1" operator="equal">
      <formula>"C"</formula>
    </cfRule>
    <cfRule type="cellIs" dxfId="868" priority="4509" stopIfTrue="1" operator="equal">
      <formula>"D"</formula>
    </cfRule>
    <cfRule type="cellIs" dxfId="867" priority="4508" stopIfTrue="1" operator="equal">
      <formula>"B"</formula>
    </cfRule>
    <cfRule type="cellIs" dxfId="866" priority="4507" stopIfTrue="1" operator="equal">
      <formula>"C"</formula>
    </cfRule>
    <cfRule type="cellIs" dxfId="865" priority="4506" stopIfTrue="1" operator="equal">
      <formula>"D"</formula>
    </cfRule>
    <cfRule type="cellIs" dxfId="864" priority="4505" stopIfTrue="1" operator="equal">
      <formula>"B"</formula>
    </cfRule>
    <cfRule type="cellIs" dxfId="863" priority="4504" stopIfTrue="1" operator="equal">
      <formula>"C"</formula>
    </cfRule>
    <cfRule type="cellIs" dxfId="862" priority="4503" stopIfTrue="1" operator="equal">
      <formula>"D"</formula>
    </cfRule>
    <cfRule type="cellIs" dxfId="861" priority="4502" stopIfTrue="1" operator="equal">
      <formula>"B"</formula>
    </cfRule>
    <cfRule type="cellIs" dxfId="860" priority="4501" stopIfTrue="1" operator="equal">
      <formula>"C"</formula>
    </cfRule>
    <cfRule type="cellIs" dxfId="859" priority="4500" stopIfTrue="1" operator="equal">
      <formula>"D"</formula>
    </cfRule>
    <cfRule type="cellIs" dxfId="858" priority="4499" stopIfTrue="1" operator="equal">
      <formula>"B"</formula>
    </cfRule>
    <cfRule type="cellIs" dxfId="857" priority="4498" stopIfTrue="1" operator="equal">
      <formula>"C"</formula>
    </cfRule>
    <cfRule type="cellIs" dxfId="856" priority="4497" stopIfTrue="1" operator="equal">
      <formula>"D"</formula>
    </cfRule>
    <cfRule type="cellIs" dxfId="855" priority="4496" stopIfTrue="1" operator="equal">
      <formula>"B"</formula>
    </cfRule>
    <cfRule type="cellIs" dxfId="854" priority="4495" stopIfTrue="1" operator="equal">
      <formula>"C"</formula>
    </cfRule>
    <cfRule type="cellIs" dxfId="853" priority="4494" stopIfTrue="1" operator="equal">
      <formula>"D"</formula>
    </cfRule>
    <cfRule type="cellIs" dxfId="852" priority="4493" stopIfTrue="1" operator="equal">
      <formula>"B"</formula>
    </cfRule>
    <cfRule type="cellIs" dxfId="851" priority="4492" stopIfTrue="1" operator="equal">
      <formula>"C"</formula>
    </cfRule>
    <cfRule type="cellIs" dxfId="850" priority="4491" stopIfTrue="1" operator="equal">
      <formula>"D"</formula>
    </cfRule>
    <cfRule type="cellIs" dxfId="849" priority="4490" stopIfTrue="1" operator="equal">
      <formula>"B"</formula>
    </cfRule>
    <cfRule type="cellIs" dxfId="848" priority="4489" stopIfTrue="1" operator="equal">
      <formula>"C"</formula>
    </cfRule>
    <cfRule type="cellIs" dxfId="847" priority="4488" stopIfTrue="1" operator="equal">
      <formula>"D"</formula>
    </cfRule>
    <cfRule type="cellIs" dxfId="846" priority="4487" stopIfTrue="1" operator="equal">
      <formula>"B"</formula>
    </cfRule>
    <cfRule type="cellIs" dxfId="845" priority="4486" stopIfTrue="1" operator="equal">
      <formula>"C"</formula>
    </cfRule>
    <cfRule type="cellIs" dxfId="844" priority="4485" stopIfTrue="1" operator="equal">
      <formula>"D"</formula>
    </cfRule>
    <cfRule type="cellIs" dxfId="843" priority="4484" stopIfTrue="1" operator="equal">
      <formula>"B"</formula>
    </cfRule>
    <cfRule type="cellIs" dxfId="842" priority="4483" stopIfTrue="1" operator="equal">
      <formula>"C"</formula>
    </cfRule>
    <cfRule type="cellIs" dxfId="841" priority="4482" stopIfTrue="1" operator="equal">
      <formula>"D"</formula>
    </cfRule>
    <cfRule type="cellIs" dxfId="840" priority="4481" stopIfTrue="1" operator="equal">
      <formula>"B"</formula>
    </cfRule>
    <cfRule type="cellIs" dxfId="839" priority="4480" stopIfTrue="1" operator="equal">
      <formula>"C"</formula>
    </cfRule>
    <cfRule type="cellIs" dxfId="838" priority="4479" stopIfTrue="1" operator="equal">
      <formula>"D"</formula>
    </cfRule>
    <cfRule type="cellIs" dxfId="837" priority="4478" stopIfTrue="1" operator="equal">
      <formula>"B"</formula>
    </cfRule>
    <cfRule type="cellIs" dxfId="836" priority="4477" stopIfTrue="1" operator="equal">
      <formula>"C"</formula>
    </cfRule>
    <cfRule type="cellIs" dxfId="835" priority="4476" stopIfTrue="1" operator="equal">
      <formula>"D"</formula>
    </cfRule>
    <cfRule type="cellIs" dxfId="834" priority="4475" stopIfTrue="1" operator="equal">
      <formula>"B"</formula>
    </cfRule>
    <cfRule type="cellIs" dxfId="833" priority="4474" stopIfTrue="1" operator="equal">
      <formula>"C"</formula>
    </cfRule>
    <cfRule type="cellIs" dxfId="832" priority="4473" stopIfTrue="1" operator="equal">
      <formula>"D"</formula>
    </cfRule>
    <cfRule type="cellIs" dxfId="831" priority="4472" stopIfTrue="1" operator="equal">
      <formula>"B"</formula>
    </cfRule>
    <cfRule type="cellIs" dxfId="830" priority="4471" stopIfTrue="1" operator="equal">
      <formula>"C"</formula>
    </cfRule>
    <cfRule type="cellIs" dxfId="829" priority="4470" stopIfTrue="1" operator="equal">
      <formula>"D"</formula>
    </cfRule>
    <cfRule type="cellIs" dxfId="828" priority="4469" stopIfTrue="1" operator="equal">
      <formula>"B"</formula>
    </cfRule>
    <cfRule type="cellIs" dxfId="827" priority="4468" stopIfTrue="1" operator="equal">
      <formula>"C"</formula>
    </cfRule>
    <cfRule type="cellIs" dxfId="826" priority="4467" stopIfTrue="1" operator="equal">
      <formula>"D"</formula>
    </cfRule>
    <cfRule type="cellIs" dxfId="825" priority="4466" stopIfTrue="1" operator="equal">
      <formula>"B"</formula>
    </cfRule>
    <cfRule type="cellIs" dxfId="824" priority="4465" stopIfTrue="1" operator="equal">
      <formula>"C"</formula>
    </cfRule>
    <cfRule type="cellIs" dxfId="823" priority="4464" stopIfTrue="1" operator="equal">
      <formula>"D"</formula>
    </cfRule>
    <cfRule type="cellIs" dxfId="822" priority="4463" stopIfTrue="1" operator="equal">
      <formula>"B"</formula>
    </cfRule>
    <cfRule type="cellIs" dxfId="821" priority="4462" stopIfTrue="1" operator="equal">
      <formula>"C"</formula>
    </cfRule>
    <cfRule type="cellIs" dxfId="820" priority="4461" stopIfTrue="1" operator="equal">
      <formula>"D"</formula>
    </cfRule>
    <cfRule type="cellIs" dxfId="819" priority="4460" stopIfTrue="1" operator="equal">
      <formula>"B"</formula>
    </cfRule>
    <cfRule type="cellIs" dxfId="818" priority="4459" stopIfTrue="1" operator="equal">
      <formula>"C"</formula>
    </cfRule>
    <cfRule type="cellIs" dxfId="817" priority="4458" stopIfTrue="1" operator="equal">
      <formula>"D"</formula>
    </cfRule>
    <cfRule type="cellIs" dxfId="816" priority="4457" stopIfTrue="1" operator="equal">
      <formula>"B"</formula>
    </cfRule>
    <cfRule type="cellIs" dxfId="815" priority="4456" stopIfTrue="1" operator="equal">
      <formula>"C"</formula>
    </cfRule>
    <cfRule type="cellIs" dxfId="814" priority="4455" stopIfTrue="1" operator="equal">
      <formula>"D"</formula>
    </cfRule>
    <cfRule type="cellIs" dxfId="813" priority="4454" stopIfTrue="1" operator="equal">
      <formula>"B"</formula>
    </cfRule>
    <cfRule type="cellIs" dxfId="812" priority="4453" stopIfTrue="1" operator="equal">
      <formula>"C"</formula>
    </cfRule>
    <cfRule type="cellIs" dxfId="811" priority="4452" stopIfTrue="1" operator="equal">
      <formula>"D"</formula>
    </cfRule>
    <cfRule type="cellIs" dxfId="810" priority="4451" stopIfTrue="1" operator="equal">
      <formula>"B"</formula>
    </cfRule>
    <cfRule type="cellIs" dxfId="809" priority="4450" stopIfTrue="1" operator="equal">
      <formula>"C"</formula>
    </cfRule>
    <cfRule type="cellIs" dxfId="808" priority="4449" stopIfTrue="1" operator="equal">
      <formula>"D"</formula>
    </cfRule>
    <cfRule type="cellIs" dxfId="807" priority="4448" stopIfTrue="1" operator="equal">
      <formula>"B"</formula>
    </cfRule>
    <cfRule type="cellIs" dxfId="806" priority="4447" stopIfTrue="1" operator="equal">
      <formula>"C"</formula>
    </cfRule>
    <cfRule type="cellIs" dxfId="805" priority="4446" stopIfTrue="1" operator="equal">
      <formula>"D"</formula>
    </cfRule>
    <cfRule type="cellIs" dxfId="804" priority="4445" stopIfTrue="1" operator="equal">
      <formula>"B"</formula>
    </cfRule>
    <cfRule type="cellIs" dxfId="803" priority="4444" stopIfTrue="1" operator="equal">
      <formula>"C"</formula>
    </cfRule>
    <cfRule type="cellIs" dxfId="802" priority="4443" stopIfTrue="1" operator="equal">
      <formula>"D"</formula>
    </cfRule>
    <cfRule type="cellIs" dxfId="801" priority="4442" stopIfTrue="1" operator="equal">
      <formula>"B"</formula>
    </cfRule>
    <cfRule type="cellIs" dxfId="800" priority="4441" stopIfTrue="1" operator="equal">
      <formula>"C"</formula>
    </cfRule>
    <cfRule type="cellIs" dxfId="799" priority="4440" stopIfTrue="1" operator="equal">
      <formula>"D"</formula>
    </cfRule>
    <cfRule type="cellIs" dxfId="798" priority="4439" stopIfTrue="1" operator="equal">
      <formula>"B"</formula>
    </cfRule>
    <cfRule type="cellIs" dxfId="797" priority="4438" stopIfTrue="1" operator="equal">
      <formula>"C"</formula>
    </cfRule>
    <cfRule type="cellIs" dxfId="796" priority="4437" stopIfTrue="1" operator="equal">
      <formula>"D"</formula>
    </cfRule>
    <cfRule type="cellIs" dxfId="795" priority="4436" stopIfTrue="1" operator="equal">
      <formula>"B"</formula>
    </cfRule>
    <cfRule type="cellIs" dxfId="794" priority="4435" stopIfTrue="1" operator="equal">
      <formula>"C"</formula>
    </cfRule>
    <cfRule type="cellIs" dxfId="793" priority="4434" stopIfTrue="1" operator="equal">
      <formula>"D"</formula>
    </cfRule>
    <cfRule type="cellIs" dxfId="792" priority="4433" stopIfTrue="1" operator="equal">
      <formula>"B"</formula>
    </cfRule>
    <cfRule type="cellIs" dxfId="791" priority="4432" stopIfTrue="1" operator="equal">
      <formula>"C"</formula>
    </cfRule>
    <cfRule type="cellIs" dxfId="790" priority="4431" stopIfTrue="1" operator="equal">
      <formula>"D"</formula>
    </cfRule>
    <cfRule type="cellIs" dxfId="789" priority="4430" stopIfTrue="1" operator="equal">
      <formula>"B"</formula>
    </cfRule>
    <cfRule type="cellIs" dxfId="788" priority="4429" stopIfTrue="1" operator="equal">
      <formula>"C"</formula>
    </cfRule>
    <cfRule type="cellIs" dxfId="787" priority="4428" stopIfTrue="1" operator="equal">
      <formula>"D"</formula>
    </cfRule>
    <cfRule type="cellIs" dxfId="786" priority="4427" stopIfTrue="1" operator="equal">
      <formula>"B"</formula>
    </cfRule>
    <cfRule type="cellIs" dxfId="785" priority="4426" stopIfTrue="1" operator="equal">
      <formula>"C"</formula>
    </cfRule>
    <cfRule type="cellIs" dxfId="784" priority="4425" stopIfTrue="1" operator="equal">
      <formula>"D"</formula>
    </cfRule>
    <cfRule type="cellIs" dxfId="783" priority="4424" stopIfTrue="1" operator="equal">
      <formula>"B"</formula>
    </cfRule>
    <cfRule type="cellIs" dxfId="782" priority="4423" stopIfTrue="1" operator="equal">
      <formula>"C"</formula>
    </cfRule>
    <cfRule type="cellIs" dxfId="781" priority="4422" stopIfTrue="1" operator="equal">
      <formula>"D"</formula>
    </cfRule>
    <cfRule type="cellIs" dxfId="780" priority="4421" stopIfTrue="1" operator="equal">
      <formula>"B"</formula>
    </cfRule>
    <cfRule type="cellIs" dxfId="779" priority="4420" stopIfTrue="1" operator="equal">
      <formula>"C"</formula>
    </cfRule>
    <cfRule type="cellIs" dxfId="778" priority="4419" stopIfTrue="1" operator="equal">
      <formula>"D"</formula>
    </cfRule>
    <cfRule type="cellIs" dxfId="777" priority="4418" stopIfTrue="1" operator="equal">
      <formula>"B"</formula>
    </cfRule>
    <cfRule type="cellIs" dxfId="776" priority="4417" stopIfTrue="1" operator="equal">
      <formula>"C"</formula>
    </cfRule>
    <cfRule type="cellIs" dxfId="775" priority="4416" stopIfTrue="1" operator="equal">
      <formula>"D"</formula>
    </cfRule>
    <cfRule type="cellIs" dxfId="774" priority="4415" stopIfTrue="1" operator="equal">
      <formula>"B"</formula>
    </cfRule>
    <cfRule type="cellIs" dxfId="773" priority="4414" stopIfTrue="1" operator="equal">
      <formula>"C"</formula>
    </cfRule>
    <cfRule type="cellIs" dxfId="772" priority="4413" stopIfTrue="1" operator="equal">
      <formula>"D"</formula>
    </cfRule>
    <cfRule type="cellIs" dxfId="771" priority="4412" stopIfTrue="1" operator="equal">
      <formula>"B"</formula>
    </cfRule>
    <cfRule type="cellIs" dxfId="770" priority="4411" stopIfTrue="1" operator="equal">
      <formula>"C"</formula>
    </cfRule>
    <cfRule type="cellIs" dxfId="769" priority="4410" stopIfTrue="1" operator="equal">
      <formula>"D"</formula>
    </cfRule>
    <cfRule type="cellIs" dxfId="768" priority="4409" stopIfTrue="1" operator="equal">
      <formula>"B"</formula>
    </cfRule>
    <cfRule type="cellIs" dxfId="767" priority="4408" stopIfTrue="1" operator="equal">
      <formula>"C"</formula>
    </cfRule>
    <cfRule type="cellIs" dxfId="766" priority="4407" stopIfTrue="1" operator="equal">
      <formula>"D"</formula>
    </cfRule>
    <cfRule type="cellIs" dxfId="765" priority="4406" stopIfTrue="1" operator="equal">
      <formula>"B"</formula>
    </cfRule>
    <cfRule type="cellIs" dxfId="764" priority="4405" stopIfTrue="1" operator="equal">
      <formula>"C"</formula>
    </cfRule>
    <cfRule type="cellIs" dxfId="763" priority="4404" stopIfTrue="1" operator="equal">
      <formula>"D"</formula>
    </cfRule>
    <cfRule type="cellIs" dxfId="762" priority="4403" stopIfTrue="1" operator="equal">
      <formula>"B"</formula>
    </cfRule>
    <cfRule type="cellIs" dxfId="761" priority="4402" stopIfTrue="1" operator="equal">
      <formula>"C"</formula>
    </cfRule>
    <cfRule type="cellIs" dxfId="760" priority="4401" stopIfTrue="1" operator="equal">
      <formula>"D"</formula>
    </cfRule>
    <cfRule type="cellIs" dxfId="759" priority="4400" stopIfTrue="1" operator="equal">
      <formula>"B"</formula>
    </cfRule>
    <cfRule type="cellIs" dxfId="758" priority="4399" stopIfTrue="1" operator="equal">
      <formula>"C"</formula>
    </cfRule>
    <cfRule type="cellIs" dxfId="757" priority="4398" stopIfTrue="1" operator="equal">
      <formula>"D"</formula>
    </cfRule>
    <cfRule type="cellIs" dxfId="756" priority="4397" stopIfTrue="1" operator="equal">
      <formula>"B"</formula>
    </cfRule>
    <cfRule type="cellIs" dxfId="755" priority="4396" stopIfTrue="1" operator="equal">
      <formula>"C"</formula>
    </cfRule>
    <cfRule type="cellIs" dxfId="754" priority="4395" stopIfTrue="1" operator="equal">
      <formula>"D"</formula>
    </cfRule>
    <cfRule type="cellIs" dxfId="753" priority="4394" stopIfTrue="1" operator="equal">
      <formula>"B"</formula>
    </cfRule>
    <cfRule type="cellIs" dxfId="752" priority="4393" stopIfTrue="1" operator="equal">
      <formula>"C"</formula>
    </cfRule>
    <cfRule type="cellIs" dxfId="751" priority="4392" stopIfTrue="1" operator="equal">
      <formula>"D"</formula>
    </cfRule>
    <cfRule type="cellIs" dxfId="750" priority="4391" stopIfTrue="1" operator="equal">
      <formula>"B"</formula>
    </cfRule>
    <cfRule type="cellIs" dxfId="749" priority="4390" stopIfTrue="1" operator="equal">
      <formula>"C"</formula>
    </cfRule>
    <cfRule type="cellIs" dxfId="748" priority="4389" stopIfTrue="1" operator="equal">
      <formula>"D"</formula>
    </cfRule>
    <cfRule type="cellIs" dxfId="747" priority="4307" stopIfTrue="1" operator="equal">
      <formula>"B"</formula>
    </cfRule>
  </conditionalFormatting>
  <conditionalFormatting sqref="H128:H129">
    <cfRule type="cellIs" dxfId="746" priority="1621" stopIfTrue="1" operator="equal">
      <formula>"C"</formula>
    </cfRule>
    <cfRule type="cellIs" dxfId="745" priority="1620" stopIfTrue="1" operator="equal">
      <formula>"D"</formula>
    </cfRule>
    <cfRule type="cellIs" dxfId="744" priority="1619" stopIfTrue="1" operator="equal">
      <formula>"B"</formula>
    </cfRule>
    <cfRule type="cellIs" dxfId="743" priority="1618" stopIfTrue="1" operator="equal">
      <formula>"C"</formula>
    </cfRule>
    <cfRule type="cellIs" dxfId="742" priority="1617" stopIfTrue="1" operator="equal">
      <formula>"D"</formula>
    </cfRule>
    <cfRule type="cellIs" dxfId="741" priority="1616" stopIfTrue="1" operator="equal">
      <formula>"B"</formula>
    </cfRule>
    <cfRule type="cellIs" dxfId="740" priority="1615" stopIfTrue="1" operator="equal">
      <formula>"C"</formula>
    </cfRule>
    <cfRule type="cellIs" dxfId="739" priority="1614" stopIfTrue="1" operator="equal">
      <formula>"D"</formula>
    </cfRule>
    <cfRule type="cellIs" dxfId="738" priority="1613" stopIfTrue="1" operator="equal">
      <formula>"B"</formula>
    </cfRule>
    <cfRule type="cellIs" dxfId="737" priority="1612" stopIfTrue="1" operator="equal">
      <formula>"C"</formula>
    </cfRule>
    <cfRule type="cellIs" dxfId="736" priority="1611" stopIfTrue="1" operator="equal">
      <formula>"D"</formula>
    </cfRule>
    <cfRule type="cellIs" dxfId="735" priority="1610" stopIfTrue="1" operator="equal">
      <formula>"B"</formula>
    </cfRule>
    <cfRule type="cellIs" dxfId="734" priority="1609" stopIfTrue="1" operator="equal">
      <formula>"C"</formula>
    </cfRule>
    <cfRule type="cellIs" dxfId="733" priority="1608" stopIfTrue="1" operator="equal">
      <formula>"D"</formula>
    </cfRule>
    <cfRule type="cellIs" dxfId="732" priority="1607" stopIfTrue="1" operator="equal">
      <formula>"B"</formula>
    </cfRule>
    <cfRule type="cellIs" dxfId="731" priority="1606" stopIfTrue="1" operator="equal">
      <formula>"C"</formula>
    </cfRule>
    <cfRule type="cellIs" dxfId="730" priority="1605" stopIfTrue="1" operator="equal">
      <formula>"D"</formula>
    </cfRule>
    <cfRule type="cellIs" dxfId="729" priority="1604" stopIfTrue="1" operator="equal">
      <formula>"B"</formula>
    </cfRule>
    <cfRule type="cellIs" dxfId="728" priority="1603" stopIfTrue="1" operator="equal">
      <formula>"C"</formula>
    </cfRule>
    <cfRule type="cellIs" dxfId="727" priority="1602" stopIfTrue="1" operator="equal">
      <formula>"D"</formula>
    </cfRule>
    <cfRule type="cellIs" dxfId="726" priority="1601" stopIfTrue="1" operator="equal">
      <formula>"B"</formula>
    </cfRule>
    <cfRule type="cellIs" dxfId="725" priority="1600" stopIfTrue="1" operator="equal">
      <formula>"C"</formula>
    </cfRule>
    <cfRule type="cellIs" dxfId="724" priority="1599" stopIfTrue="1" operator="equal">
      <formula>"D"</formula>
    </cfRule>
    <cfRule type="cellIs" dxfId="723" priority="1598" stopIfTrue="1" operator="equal">
      <formula>"B"</formula>
    </cfRule>
    <cfRule type="cellIs" dxfId="722" priority="1597" stopIfTrue="1" operator="equal">
      <formula>"C"</formula>
    </cfRule>
    <cfRule type="cellIs" dxfId="721" priority="1596" stopIfTrue="1" operator="equal">
      <formula>"D"</formula>
    </cfRule>
    <cfRule type="cellIs" dxfId="720" priority="1595" stopIfTrue="1" operator="equal">
      <formula>"B"</formula>
    </cfRule>
    <cfRule type="cellIs" dxfId="719" priority="1594" stopIfTrue="1" operator="equal">
      <formula>"C"</formula>
    </cfRule>
    <cfRule type="cellIs" dxfId="718" priority="1593" stopIfTrue="1" operator="equal">
      <formula>"D"</formula>
    </cfRule>
    <cfRule type="cellIs" dxfId="717" priority="1592" stopIfTrue="1" operator="equal">
      <formula>"B"</formula>
    </cfRule>
    <cfRule type="cellIs" dxfId="716" priority="1591" stopIfTrue="1" operator="equal">
      <formula>"C"</formula>
    </cfRule>
    <cfRule type="cellIs" dxfId="715" priority="1590" stopIfTrue="1" operator="equal">
      <formula>"D"</formula>
    </cfRule>
    <cfRule type="cellIs" dxfId="714" priority="1589" stopIfTrue="1" operator="equal">
      <formula>"B"</formula>
    </cfRule>
    <cfRule type="cellIs" dxfId="713" priority="1588" stopIfTrue="1" operator="equal">
      <formula>"C"</formula>
    </cfRule>
    <cfRule type="cellIs" dxfId="712" priority="1587" stopIfTrue="1" operator="equal">
      <formula>"D"</formula>
    </cfRule>
    <cfRule type="cellIs" dxfId="711" priority="1586" stopIfTrue="1" operator="equal">
      <formula>"B"</formula>
    </cfRule>
    <cfRule type="cellIs" dxfId="710" priority="1585" stopIfTrue="1" operator="equal">
      <formula>"C"</formula>
    </cfRule>
    <cfRule type="cellIs" dxfId="709" priority="1584" stopIfTrue="1" operator="equal">
      <formula>"D"</formula>
    </cfRule>
    <cfRule type="cellIs" dxfId="708" priority="1583" stopIfTrue="1" operator="equal">
      <formula>"B"</formula>
    </cfRule>
    <cfRule type="cellIs" dxfId="707" priority="1582" stopIfTrue="1" operator="equal">
      <formula>"C"</formula>
    </cfRule>
    <cfRule type="cellIs" dxfId="706" priority="1581" stopIfTrue="1" operator="equal">
      <formula>"D"</formula>
    </cfRule>
    <cfRule type="cellIs" dxfId="705" priority="1580" stopIfTrue="1" operator="equal">
      <formula>"B"</formula>
    </cfRule>
    <cfRule type="cellIs" dxfId="704" priority="1579" stopIfTrue="1" operator="equal">
      <formula>"C"</formula>
    </cfRule>
    <cfRule type="cellIs" dxfId="703" priority="1578" stopIfTrue="1" operator="equal">
      <formula>"D"</formula>
    </cfRule>
    <cfRule type="cellIs" dxfId="702" priority="1577" stopIfTrue="1" operator="equal">
      <formula>"B"</formula>
    </cfRule>
    <cfRule type="cellIs" dxfId="701" priority="1576" stopIfTrue="1" operator="equal">
      <formula>"C"</formula>
    </cfRule>
    <cfRule type="cellIs" dxfId="700" priority="1575" stopIfTrue="1" operator="equal">
      <formula>"D"</formula>
    </cfRule>
    <cfRule type="cellIs" dxfId="699" priority="1574" stopIfTrue="1" operator="equal">
      <formula>"B"</formula>
    </cfRule>
    <cfRule type="cellIs" dxfId="698" priority="1573" stopIfTrue="1" operator="equal">
      <formula>"C"</formula>
    </cfRule>
    <cfRule type="cellIs" dxfId="697" priority="1572" stopIfTrue="1" operator="equal">
      <formula>"D"</formula>
    </cfRule>
    <cfRule type="cellIs" dxfId="696" priority="1571" stopIfTrue="1" operator="equal">
      <formula>"B"</formula>
    </cfRule>
    <cfRule type="cellIs" dxfId="695" priority="1570" stopIfTrue="1" operator="equal">
      <formula>"C"</formula>
    </cfRule>
    <cfRule type="cellIs" dxfId="694" priority="1569" stopIfTrue="1" operator="equal">
      <formula>"D"</formula>
    </cfRule>
    <cfRule type="cellIs" dxfId="693" priority="1568" stopIfTrue="1" operator="equal">
      <formula>"B"</formula>
    </cfRule>
    <cfRule type="cellIs" dxfId="692" priority="1567" stopIfTrue="1" operator="equal">
      <formula>"C"</formula>
    </cfRule>
    <cfRule type="cellIs" dxfId="691" priority="1566" stopIfTrue="1" operator="equal">
      <formula>"D"</formula>
    </cfRule>
    <cfRule type="cellIs" dxfId="690" priority="1565" stopIfTrue="1" operator="equal">
      <formula>"B"</formula>
    </cfRule>
    <cfRule type="cellIs" dxfId="689" priority="1564" stopIfTrue="1" operator="equal">
      <formula>"C"</formula>
    </cfRule>
    <cfRule type="cellIs" dxfId="688" priority="1563" stopIfTrue="1" operator="equal">
      <formula>"D"</formula>
    </cfRule>
    <cfRule type="cellIs" dxfId="687" priority="1562" stopIfTrue="1" operator="equal">
      <formula>"B"</formula>
    </cfRule>
    <cfRule type="cellIs" dxfId="686" priority="1561" stopIfTrue="1" operator="equal">
      <formula>"C"</formula>
    </cfRule>
    <cfRule type="cellIs" dxfId="685" priority="1560" stopIfTrue="1" operator="equal">
      <formula>"D"</formula>
    </cfRule>
    <cfRule type="cellIs" dxfId="684" priority="1559" stopIfTrue="1" operator="equal">
      <formula>"B"</formula>
    </cfRule>
    <cfRule type="cellIs" dxfId="683" priority="1558" stopIfTrue="1" operator="equal">
      <formula>"C"</formula>
    </cfRule>
    <cfRule type="cellIs" dxfId="682" priority="1557" stopIfTrue="1" operator="equal">
      <formula>"D"</formula>
    </cfRule>
    <cfRule type="cellIs" dxfId="681" priority="1556" stopIfTrue="1" operator="equal">
      <formula>"B"</formula>
    </cfRule>
    <cfRule type="cellIs" dxfId="680" priority="1555" stopIfTrue="1" operator="equal">
      <formula>"C"</formula>
    </cfRule>
    <cfRule type="cellIs" dxfId="679" priority="1554" stopIfTrue="1" operator="equal">
      <formula>"D"</formula>
    </cfRule>
    <cfRule type="cellIs" dxfId="678" priority="1553" stopIfTrue="1" operator="equal">
      <formula>"B"</formula>
    </cfRule>
    <cfRule type="cellIs" dxfId="677" priority="1552" stopIfTrue="1" operator="equal">
      <formula>"C"</formula>
    </cfRule>
    <cfRule type="cellIs" dxfId="676" priority="1551" stopIfTrue="1" operator="equal">
      <formula>"D"</formula>
    </cfRule>
    <cfRule type="cellIs" dxfId="675" priority="1550" stopIfTrue="1" operator="equal">
      <formula>"B"</formula>
    </cfRule>
    <cfRule type="cellIs" dxfId="674" priority="1549" stopIfTrue="1" operator="equal">
      <formula>"C"</formula>
    </cfRule>
    <cfRule type="cellIs" dxfId="673" priority="1548" stopIfTrue="1" operator="equal">
      <formula>"D"</formula>
    </cfRule>
    <cfRule type="cellIs" dxfId="672" priority="1547" stopIfTrue="1" operator="equal">
      <formula>"B"</formula>
    </cfRule>
    <cfRule type="cellIs" dxfId="671" priority="1546" stopIfTrue="1" operator="equal">
      <formula>"C"</formula>
    </cfRule>
    <cfRule type="cellIs" dxfId="670" priority="1545" stopIfTrue="1" operator="equal">
      <formula>"D"</formula>
    </cfRule>
    <cfRule type="cellIs" dxfId="669" priority="1544" stopIfTrue="1" operator="equal">
      <formula>"B"</formula>
    </cfRule>
    <cfRule type="cellIs" dxfId="668" priority="1543" stopIfTrue="1" operator="equal">
      <formula>"C"</formula>
    </cfRule>
    <cfRule type="cellIs" dxfId="667" priority="1791" stopIfTrue="1" operator="equal">
      <formula>"D"</formula>
    </cfRule>
    <cfRule type="cellIs" dxfId="666" priority="1790" stopIfTrue="1" operator="equal">
      <formula>"B"</formula>
    </cfRule>
    <cfRule type="cellIs" dxfId="665" priority="1789" stopIfTrue="1" operator="equal">
      <formula>"C"</formula>
    </cfRule>
    <cfRule type="cellIs" dxfId="664" priority="1788" stopIfTrue="1" operator="equal">
      <formula>"D"</formula>
    </cfRule>
    <cfRule type="cellIs" dxfId="663" priority="1787" stopIfTrue="1" operator="equal">
      <formula>"B"</formula>
    </cfRule>
    <cfRule type="cellIs" dxfId="662" priority="1786" stopIfTrue="1" operator="equal">
      <formula>"C"</formula>
    </cfRule>
    <cfRule type="cellIs" dxfId="661" priority="1785" stopIfTrue="1" operator="equal">
      <formula>"D"</formula>
    </cfRule>
    <cfRule type="cellIs" dxfId="660" priority="1784" stopIfTrue="1" operator="equal">
      <formula>"B"</formula>
    </cfRule>
    <cfRule type="cellIs" dxfId="659" priority="1783" stopIfTrue="1" operator="equal">
      <formula>"C"</formula>
    </cfRule>
    <cfRule type="cellIs" dxfId="658" priority="1782" stopIfTrue="1" operator="equal">
      <formula>"D"</formula>
    </cfRule>
    <cfRule type="cellIs" dxfId="657" priority="1781" stopIfTrue="1" operator="equal">
      <formula>"B"</formula>
    </cfRule>
    <cfRule type="cellIs" dxfId="656" priority="1780" stopIfTrue="1" operator="equal">
      <formula>"C"</formula>
    </cfRule>
    <cfRule type="cellIs" dxfId="655" priority="1779" stopIfTrue="1" operator="equal">
      <formula>"D"</formula>
    </cfRule>
    <cfRule type="cellIs" dxfId="654" priority="1778" stopIfTrue="1" operator="equal">
      <formula>"B"</formula>
    </cfRule>
    <cfRule type="cellIs" dxfId="653" priority="1777" stopIfTrue="1" operator="equal">
      <formula>"C"</formula>
    </cfRule>
    <cfRule type="cellIs" dxfId="652" priority="1776" stopIfTrue="1" operator="equal">
      <formula>"D"</formula>
    </cfRule>
    <cfRule type="cellIs" dxfId="651" priority="1775" stopIfTrue="1" operator="equal">
      <formula>"B"</formula>
    </cfRule>
    <cfRule type="cellIs" dxfId="650" priority="1774" stopIfTrue="1" operator="equal">
      <formula>"C"</formula>
    </cfRule>
    <cfRule type="cellIs" dxfId="649" priority="1773" stopIfTrue="1" operator="equal">
      <formula>"D"</formula>
    </cfRule>
    <cfRule type="cellIs" dxfId="648" priority="1772" stopIfTrue="1" operator="equal">
      <formula>"B"</formula>
    </cfRule>
    <cfRule type="cellIs" dxfId="647" priority="1771" stopIfTrue="1" operator="equal">
      <formula>"C"</formula>
    </cfRule>
    <cfRule type="cellIs" dxfId="646" priority="1770" stopIfTrue="1" operator="equal">
      <formula>"D"</formula>
    </cfRule>
    <cfRule type="cellIs" dxfId="645" priority="1769" stopIfTrue="1" operator="equal">
      <formula>"B"</formula>
    </cfRule>
    <cfRule type="cellIs" dxfId="644" priority="1768" stopIfTrue="1" operator="equal">
      <formula>"C"</formula>
    </cfRule>
    <cfRule type="cellIs" dxfId="643" priority="1767" stopIfTrue="1" operator="equal">
      <formula>"D"</formula>
    </cfRule>
    <cfRule type="cellIs" dxfId="642" priority="1766" stopIfTrue="1" operator="equal">
      <formula>"B"</formula>
    </cfRule>
    <cfRule type="cellIs" dxfId="641" priority="1765" stopIfTrue="1" operator="equal">
      <formula>"C"</formula>
    </cfRule>
    <cfRule type="cellIs" dxfId="640" priority="1764" stopIfTrue="1" operator="equal">
      <formula>"D"</formula>
    </cfRule>
    <cfRule type="cellIs" dxfId="639" priority="1763" stopIfTrue="1" operator="equal">
      <formula>"B"</formula>
    </cfRule>
    <cfRule type="cellIs" dxfId="638" priority="1762" stopIfTrue="1" operator="equal">
      <formula>"C"</formula>
    </cfRule>
    <cfRule type="cellIs" dxfId="637" priority="1761" stopIfTrue="1" operator="equal">
      <formula>"D"</formula>
    </cfRule>
    <cfRule type="cellIs" dxfId="636" priority="1760" stopIfTrue="1" operator="equal">
      <formula>"B"</formula>
    </cfRule>
    <cfRule type="cellIs" dxfId="635" priority="1759" stopIfTrue="1" operator="equal">
      <formula>"C"</formula>
    </cfRule>
    <cfRule type="cellIs" dxfId="634" priority="1758" stopIfTrue="1" operator="equal">
      <formula>"D"</formula>
    </cfRule>
    <cfRule type="cellIs" dxfId="633" priority="1757" stopIfTrue="1" operator="equal">
      <formula>"B"</formula>
    </cfRule>
    <cfRule type="cellIs" dxfId="632" priority="1756" stopIfTrue="1" operator="equal">
      <formula>"C"</formula>
    </cfRule>
    <cfRule type="cellIs" dxfId="631" priority="1755" stopIfTrue="1" operator="equal">
      <formula>"D"</formula>
    </cfRule>
    <cfRule type="cellIs" dxfId="630" priority="1754" stopIfTrue="1" operator="equal">
      <formula>"B"</formula>
    </cfRule>
    <cfRule type="cellIs" dxfId="629" priority="1753" stopIfTrue="1" operator="equal">
      <formula>"C"</formula>
    </cfRule>
    <cfRule type="cellIs" dxfId="628" priority="1752" stopIfTrue="1" operator="equal">
      <formula>"D"</formula>
    </cfRule>
    <cfRule type="cellIs" dxfId="627" priority="1751" stopIfTrue="1" operator="equal">
      <formula>"B"</formula>
    </cfRule>
    <cfRule type="cellIs" dxfId="626" priority="1750" stopIfTrue="1" operator="equal">
      <formula>"C"</formula>
    </cfRule>
    <cfRule type="cellIs" dxfId="625" priority="1749" stopIfTrue="1" operator="equal">
      <formula>"D"</formula>
    </cfRule>
    <cfRule type="cellIs" dxfId="624" priority="1748" stopIfTrue="1" operator="equal">
      <formula>"B"</formula>
    </cfRule>
    <cfRule type="cellIs" dxfId="623" priority="1747" stopIfTrue="1" operator="equal">
      <formula>"C"</formula>
    </cfRule>
    <cfRule type="cellIs" dxfId="622" priority="1746" stopIfTrue="1" operator="equal">
      <formula>"D"</formula>
    </cfRule>
    <cfRule type="cellIs" dxfId="621" priority="1745" stopIfTrue="1" operator="equal">
      <formula>"B"</formula>
    </cfRule>
    <cfRule type="cellIs" dxfId="620" priority="1744" stopIfTrue="1" operator="equal">
      <formula>"C"</formula>
    </cfRule>
    <cfRule type="cellIs" dxfId="619" priority="1743" stopIfTrue="1" operator="equal">
      <formula>"D"</formula>
    </cfRule>
    <cfRule type="cellIs" dxfId="618" priority="1742" stopIfTrue="1" operator="equal">
      <formula>"B"</formula>
    </cfRule>
    <cfRule type="cellIs" dxfId="617" priority="1741" stopIfTrue="1" operator="equal">
      <formula>"C"</formula>
    </cfRule>
    <cfRule type="cellIs" dxfId="616" priority="1740" stopIfTrue="1" operator="equal">
      <formula>"D"</formula>
    </cfRule>
    <cfRule type="cellIs" dxfId="615" priority="1739" stopIfTrue="1" operator="equal">
      <formula>"B"</formula>
    </cfRule>
    <cfRule type="cellIs" dxfId="614" priority="1738" stopIfTrue="1" operator="equal">
      <formula>"C"</formula>
    </cfRule>
    <cfRule type="cellIs" dxfId="613" priority="1737" stopIfTrue="1" operator="equal">
      <formula>"D"</formula>
    </cfRule>
    <cfRule type="cellIs" dxfId="612" priority="1736" stopIfTrue="1" operator="equal">
      <formula>"B"</formula>
    </cfRule>
    <cfRule type="cellIs" dxfId="611" priority="1735" stopIfTrue="1" operator="equal">
      <formula>"C"</formula>
    </cfRule>
    <cfRule type="cellIs" dxfId="610" priority="1734" stopIfTrue="1" operator="equal">
      <formula>"D"</formula>
    </cfRule>
    <cfRule type="cellIs" dxfId="609" priority="1733" stopIfTrue="1" operator="equal">
      <formula>"B"</formula>
    </cfRule>
    <cfRule type="cellIs" dxfId="608" priority="1732" stopIfTrue="1" operator="equal">
      <formula>"C"</formula>
    </cfRule>
    <cfRule type="cellIs" dxfId="607" priority="1731" stopIfTrue="1" operator="equal">
      <formula>"D"</formula>
    </cfRule>
    <cfRule type="cellIs" dxfId="606" priority="1730" stopIfTrue="1" operator="equal">
      <formula>"B"</formula>
    </cfRule>
    <cfRule type="cellIs" dxfId="605" priority="1729" stopIfTrue="1" operator="equal">
      <formula>"C"</formula>
    </cfRule>
    <cfRule type="cellIs" dxfId="604" priority="1728" stopIfTrue="1" operator="equal">
      <formula>"D"</formula>
    </cfRule>
    <cfRule type="cellIs" dxfId="603" priority="1727" stopIfTrue="1" operator="equal">
      <formula>"B"</formula>
    </cfRule>
    <cfRule type="cellIs" dxfId="602" priority="1726" stopIfTrue="1" operator="equal">
      <formula>"C"</formula>
    </cfRule>
    <cfRule type="cellIs" dxfId="601" priority="1725" stopIfTrue="1" operator="equal">
      <formula>"D"</formula>
    </cfRule>
    <cfRule type="cellIs" dxfId="600" priority="1724" stopIfTrue="1" operator="equal">
      <formula>"B"</formula>
    </cfRule>
    <cfRule type="cellIs" dxfId="599" priority="1723" stopIfTrue="1" operator="equal">
      <formula>"C"</formula>
    </cfRule>
    <cfRule type="cellIs" dxfId="598" priority="1722" stopIfTrue="1" operator="equal">
      <formula>"D"</formula>
    </cfRule>
    <cfRule type="cellIs" dxfId="597" priority="1721" stopIfTrue="1" operator="equal">
      <formula>"B"</formula>
    </cfRule>
    <cfRule type="cellIs" dxfId="596" priority="1720" stopIfTrue="1" operator="equal">
      <formula>"C"</formula>
    </cfRule>
    <cfRule type="cellIs" dxfId="595" priority="1719" stopIfTrue="1" operator="equal">
      <formula>"D"</formula>
    </cfRule>
    <cfRule type="cellIs" dxfId="594" priority="1718" stopIfTrue="1" operator="equal">
      <formula>"B"</formula>
    </cfRule>
    <cfRule type="cellIs" dxfId="593" priority="1717" stopIfTrue="1" operator="equal">
      <formula>"C"</formula>
    </cfRule>
    <cfRule type="cellIs" dxfId="592" priority="1716" stopIfTrue="1" operator="equal">
      <formula>"D"</formula>
    </cfRule>
    <cfRule type="cellIs" dxfId="591" priority="1715" stopIfTrue="1" operator="equal">
      <formula>"B"</formula>
    </cfRule>
    <cfRule type="cellIs" dxfId="590" priority="1714" stopIfTrue="1" operator="equal">
      <formula>"C"</formula>
    </cfRule>
    <cfRule type="cellIs" dxfId="589" priority="1713" stopIfTrue="1" operator="equal">
      <formula>"D"</formula>
    </cfRule>
    <cfRule type="cellIs" dxfId="588" priority="1712" stopIfTrue="1" operator="equal">
      <formula>"B"</formula>
    </cfRule>
    <cfRule type="cellIs" dxfId="587" priority="1711" stopIfTrue="1" operator="equal">
      <formula>"C"</formula>
    </cfRule>
    <cfRule type="cellIs" dxfId="586" priority="1710" stopIfTrue="1" operator="equal">
      <formula>"D"</formula>
    </cfRule>
    <cfRule type="cellIs" dxfId="585" priority="1709" stopIfTrue="1" operator="equal">
      <formula>"B"</formula>
    </cfRule>
    <cfRule type="cellIs" dxfId="584" priority="1708" stopIfTrue="1" operator="equal">
      <formula>"C"</formula>
    </cfRule>
    <cfRule type="cellIs" dxfId="583" priority="1707" stopIfTrue="1" operator="equal">
      <formula>"D"</formula>
    </cfRule>
    <cfRule type="cellIs" dxfId="582" priority="1706" stopIfTrue="1" operator="equal">
      <formula>"B"</formula>
    </cfRule>
    <cfRule type="cellIs" dxfId="581" priority="1705" stopIfTrue="1" operator="equal">
      <formula>"C"</formula>
    </cfRule>
    <cfRule type="cellIs" dxfId="580" priority="1704" stopIfTrue="1" operator="equal">
      <formula>"D"</formula>
    </cfRule>
    <cfRule type="cellIs" dxfId="579" priority="1703" stopIfTrue="1" operator="equal">
      <formula>"B"</formula>
    </cfRule>
    <cfRule type="cellIs" dxfId="578" priority="1702" stopIfTrue="1" operator="equal">
      <formula>"C"</formula>
    </cfRule>
    <cfRule type="cellIs" dxfId="577" priority="1701" stopIfTrue="1" operator="equal">
      <formula>"D"</formula>
    </cfRule>
    <cfRule type="cellIs" dxfId="576" priority="1700" stopIfTrue="1" operator="equal">
      <formula>"B"</formula>
    </cfRule>
    <cfRule type="cellIs" dxfId="575" priority="1699" stopIfTrue="1" operator="equal">
      <formula>"C"</formula>
    </cfRule>
    <cfRule type="cellIs" dxfId="574" priority="1698" stopIfTrue="1" operator="equal">
      <formula>"D"</formula>
    </cfRule>
    <cfRule type="cellIs" dxfId="573" priority="1697" stopIfTrue="1" operator="equal">
      <formula>"B"</formula>
    </cfRule>
    <cfRule type="cellIs" dxfId="572" priority="1696" stopIfTrue="1" operator="equal">
      <formula>"C"</formula>
    </cfRule>
    <cfRule type="cellIs" dxfId="571" priority="1695" stopIfTrue="1" operator="equal">
      <formula>"D"</formula>
    </cfRule>
    <cfRule type="cellIs" dxfId="570" priority="1694" stopIfTrue="1" operator="equal">
      <formula>"B"</formula>
    </cfRule>
    <cfRule type="cellIs" dxfId="569" priority="1693" stopIfTrue="1" operator="equal">
      <formula>"C"</formula>
    </cfRule>
    <cfRule type="cellIs" dxfId="568" priority="1692" stopIfTrue="1" operator="equal">
      <formula>"D"</formula>
    </cfRule>
    <cfRule type="cellIs" dxfId="567" priority="1691" stopIfTrue="1" operator="equal">
      <formula>"B"</formula>
    </cfRule>
    <cfRule type="cellIs" dxfId="566" priority="1690" stopIfTrue="1" operator="equal">
      <formula>"C"</formula>
    </cfRule>
    <cfRule type="cellIs" dxfId="565" priority="1689" stopIfTrue="1" operator="equal">
      <formula>"D"</formula>
    </cfRule>
    <cfRule type="cellIs" dxfId="564" priority="1688" stopIfTrue="1" operator="equal">
      <formula>"B"</formula>
    </cfRule>
    <cfRule type="cellIs" dxfId="563" priority="1687" stopIfTrue="1" operator="equal">
      <formula>"C"</formula>
    </cfRule>
    <cfRule type="cellIs" dxfId="562" priority="1686" stopIfTrue="1" operator="equal">
      <formula>"D"</formula>
    </cfRule>
    <cfRule type="cellIs" dxfId="561" priority="1685" stopIfTrue="1" operator="equal">
      <formula>"B"</formula>
    </cfRule>
    <cfRule type="cellIs" dxfId="560" priority="1684" stopIfTrue="1" operator="equal">
      <formula>"C"</formula>
    </cfRule>
    <cfRule type="cellIs" dxfId="559" priority="1683" stopIfTrue="1" operator="equal">
      <formula>"D"</formula>
    </cfRule>
    <cfRule type="cellIs" dxfId="558" priority="1682" stopIfTrue="1" operator="equal">
      <formula>"B"</formula>
    </cfRule>
    <cfRule type="cellIs" dxfId="557" priority="1681" stopIfTrue="1" operator="equal">
      <formula>"C"</formula>
    </cfRule>
    <cfRule type="cellIs" dxfId="556" priority="1680" stopIfTrue="1" operator="equal">
      <formula>"D"</formula>
    </cfRule>
    <cfRule type="cellIs" dxfId="555" priority="1679" stopIfTrue="1" operator="equal">
      <formula>"B"</formula>
    </cfRule>
    <cfRule type="cellIs" dxfId="554" priority="1678" stopIfTrue="1" operator="equal">
      <formula>"C"</formula>
    </cfRule>
    <cfRule type="cellIs" dxfId="553" priority="1677" stopIfTrue="1" operator="equal">
      <formula>"D"</formula>
    </cfRule>
    <cfRule type="cellIs" dxfId="552" priority="1676" stopIfTrue="1" operator="equal">
      <formula>"B"</formula>
    </cfRule>
    <cfRule type="cellIs" dxfId="551" priority="1675" stopIfTrue="1" operator="equal">
      <formula>"C"</formula>
    </cfRule>
    <cfRule type="cellIs" dxfId="550" priority="1674" stopIfTrue="1" operator="equal">
      <formula>"D"</formula>
    </cfRule>
    <cfRule type="cellIs" dxfId="549" priority="1673" stopIfTrue="1" operator="equal">
      <formula>"B"</formula>
    </cfRule>
    <cfRule type="cellIs" dxfId="548" priority="1672" stopIfTrue="1" operator="equal">
      <formula>"C"</formula>
    </cfRule>
    <cfRule type="cellIs" dxfId="547" priority="1671" stopIfTrue="1" operator="equal">
      <formula>"D"</formula>
    </cfRule>
    <cfRule type="cellIs" dxfId="546" priority="1670" stopIfTrue="1" operator="equal">
      <formula>"B"</formula>
    </cfRule>
    <cfRule type="cellIs" dxfId="545" priority="1669" stopIfTrue="1" operator="equal">
      <formula>"C"</formula>
    </cfRule>
    <cfRule type="cellIs" dxfId="544" priority="1668" stopIfTrue="1" operator="equal">
      <formula>"D"</formula>
    </cfRule>
    <cfRule type="cellIs" dxfId="543" priority="1667" stopIfTrue="1" operator="equal">
      <formula>"B"</formula>
    </cfRule>
    <cfRule type="cellIs" dxfId="542" priority="1666" stopIfTrue="1" operator="equal">
      <formula>"C"</formula>
    </cfRule>
    <cfRule type="cellIs" dxfId="541" priority="1665" stopIfTrue="1" operator="equal">
      <formula>"D"</formula>
    </cfRule>
    <cfRule type="cellIs" dxfId="540" priority="1664" stopIfTrue="1" operator="equal">
      <formula>"B"</formula>
    </cfRule>
    <cfRule type="cellIs" dxfId="539" priority="1663" stopIfTrue="1" operator="equal">
      <formula>"C"</formula>
    </cfRule>
    <cfRule type="cellIs" dxfId="538" priority="1662" stopIfTrue="1" operator="equal">
      <formula>"D"</formula>
    </cfRule>
    <cfRule type="cellIs" dxfId="537" priority="1661" stopIfTrue="1" operator="equal">
      <formula>"B"</formula>
    </cfRule>
    <cfRule type="cellIs" dxfId="536" priority="1660" stopIfTrue="1" operator="equal">
      <formula>"C"</formula>
    </cfRule>
    <cfRule type="cellIs" dxfId="535" priority="1659" stopIfTrue="1" operator="equal">
      <formula>"D"</formula>
    </cfRule>
    <cfRule type="cellIs" dxfId="534" priority="1658" stopIfTrue="1" operator="equal">
      <formula>"B"</formula>
    </cfRule>
    <cfRule type="cellIs" dxfId="533" priority="1657" stopIfTrue="1" operator="equal">
      <formula>"C"</formula>
    </cfRule>
    <cfRule type="cellIs" dxfId="532" priority="1656" stopIfTrue="1" operator="equal">
      <formula>"D"</formula>
    </cfRule>
    <cfRule type="cellIs" dxfId="531" priority="1655" stopIfTrue="1" operator="equal">
      <formula>"B"</formula>
    </cfRule>
    <cfRule type="cellIs" dxfId="530" priority="1654" stopIfTrue="1" operator="equal">
      <formula>"C"</formula>
    </cfRule>
    <cfRule type="cellIs" dxfId="529" priority="1653" stopIfTrue="1" operator="equal">
      <formula>"D"</formula>
    </cfRule>
    <cfRule type="cellIs" dxfId="528" priority="1652" stopIfTrue="1" operator="equal">
      <formula>"B"</formula>
    </cfRule>
    <cfRule type="cellIs" dxfId="527" priority="1651" stopIfTrue="1" operator="equal">
      <formula>"C"</formula>
    </cfRule>
    <cfRule type="cellIs" dxfId="526" priority="1650" stopIfTrue="1" operator="equal">
      <formula>"D"</formula>
    </cfRule>
    <cfRule type="cellIs" dxfId="525" priority="1649" stopIfTrue="1" operator="equal">
      <formula>"B"</formula>
    </cfRule>
    <cfRule type="cellIs" dxfId="524" priority="1648" stopIfTrue="1" operator="equal">
      <formula>"C"</formula>
    </cfRule>
    <cfRule type="cellIs" dxfId="523" priority="1647" stopIfTrue="1" operator="equal">
      <formula>"D"</formula>
    </cfRule>
    <cfRule type="cellIs" dxfId="522" priority="1646" stopIfTrue="1" operator="equal">
      <formula>"B"</formula>
    </cfRule>
    <cfRule type="cellIs" dxfId="521" priority="1645" stopIfTrue="1" operator="equal">
      <formula>"C"</formula>
    </cfRule>
    <cfRule type="cellIs" dxfId="520" priority="1644" stopIfTrue="1" operator="equal">
      <formula>"D"</formula>
    </cfRule>
    <cfRule type="cellIs" dxfId="519" priority="1643" stopIfTrue="1" operator="equal">
      <formula>"B"</formula>
    </cfRule>
    <cfRule type="cellIs" dxfId="518" priority="1642" stopIfTrue="1" operator="equal">
      <formula>"C"</formula>
    </cfRule>
    <cfRule type="cellIs" dxfId="517" priority="1641" stopIfTrue="1" operator="equal">
      <formula>"D"</formula>
    </cfRule>
    <cfRule type="cellIs" dxfId="516" priority="1640" stopIfTrue="1" operator="equal">
      <formula>"B"</formula>
    </cfRule>
    <cfRule type="cellIs" dxfId="515" priority="1639" stopIfTrue="1" operator="equal">
      <formula>"C"</formula>
    </cfRule>
    <cfRule type="cellIs" dxfId="514" priority="1638" stopIfTrue="1" operator="equal">
      <formula>"D"</formula>
    </cfRule>
    <cfRule type="cellIs" dxfId="513" priority="1637" stopIfTrue="1" operator="equal">
      <formula>"B"</formula>
    </cfRule>
    <cfRule type="cellIs" dxfId="512" priority="1636" stopIfTrue="1" operator="equal">
      <formula>"C"</formula>
    </cfRule>
    <cfRule type="cellIs" dxfId="511" priority="1635" stopIfTrue="1" operator="equal">
      <formula>"D"</formula>
    </cfRule>
    <cfRule type="cellIs" dxfId="510" priority="1634" stopIfTrue="1" operator="equal">
      <formula>"B"</formula>
    </cfRule>
    <cfRule type="cellIs" dxfId="509" priority="1633" stopIfTrue="1" operator="equal">
      <formula>"C"</formula>
    </cfRule>
    <cfRule type="cellIs" dxfId="508" priority="1632" stopIfTrue="1" operator="equal">
      <formula>"D"</formula>
    </cfRule>
    <cfRule type="cellIs" dxfId="507" priority="1631" stopIfTrue="1" operator="equal">
      <formula>"B"</formula>
    </cfRule>
    <cfRule type="cellIs" dxfId="506" priority="1630" stopIfTrue="1" operator="equal">
      <formula>"C"</formula>
    </cfRule>
    <cfRule type="cellIs" dxfId="505" priority="1629" stopIfTrue="1" operator="equal">
      <formula>"D"</formula>
    </cfRule>
    <cfRule type="cellIs" dxfId="504" priority="1628" stopIfTrue="1" operator="equal">
      <formula>"B"</formula>
    </cfRule>
    <cfRule type="cellIs" dxfId="503" priority="1627" stopIfTrue="1" operator="equal">
      <formula>"C"</formula>
    </cfRule>
    <cfRule type="cellIs" dxfId="502" priority="1626" stopIfTrue="1" operator="equal">
      <formula>"D"</formula>
    </cfRule>
    <cfRule type="cellIs" dxfId="501" priority="1625" stopIfTrue="1" operator="equal">
      <formula>"B"</formula>
    </cfRule>
    <cfRule type="cellIs" dxfId="500" priority="1624" stopIfTrue="1" operator="equal">
      <formula>"C"</formula>
    </cfRule>
    <cfRule type="cellIs" dxfId="499" priority="1623" stopIfTrue="1" operator="equal">
      <formula>"D"</formula>
    </cfRule>
    <cfRule type="cellIs" dxfId="498" priority="1622" stopIfTrue="1" operator="equal">
      <formula>"B"</formula>
    </cfRule>
  </conditionalFormatting>
  <conditionalFormatting sqref="H133">
    <cfRule type="cellIs" dxfId="497" priority="513" stopIfTrue="1" operator="equal">
      <formula>"D"</formula>
    </cfRule>
    <cfRule type="cellIs" dxfId="496" priority="512" stopIfTrue="1" operator="equal">
      <formula>"B"</formula>
    </cfRule>
    <cfRule type="cellIs" dxfId="495" priority="511" stopIfTrue="1" operator="equal">
      <formula>"C"</formula>
    </cfRule>
    <cfRule type="cellIs" dxfId="494" priority="510" stopIfTrue="1" operator="equal">
      <formula>"D"</formula>
    </cfRule>
    <cfRule type="cellIs" dxfId="493" priority="509" stopIfTrue="1" operator="equal">
      <formula>"B"</formula>
    </cfRule>
    <cfRule type="cellIs" dxfId="492" priority="508" stopIfTrue="1" operator="equal">
      <formula>"C"</formula>
    </cfRule>
    <cfRule type="cellIs" dxfId="491" priority="507" stopIfTrue="1" operator="equal">
      <formula>"D"</formula>
    </cfRule>
    <cfRule type="cellIs" dxfId="490" priority="506" stopIfTrue="1" operator="equal">
      <formula>"B"</formula>
    </cfRule>
    <cfRule type="cellIs" dxfId="489" priority="505" stopIfTrue="1" operator="equal">
      <formula>"C"</formula>
    </cfRule>
    <cfRule type="cellIs" dxfId="488" priority="504" stopIfTrue="1" operator="equal">
      <formula>"D"</formula>
    </cfRule>
    <cfRule type="cellIs" dxfId="487" priority="503" stopIfTrue="1" operator="equal">
      <formula>"B"</formula>
    </cfRule>
    <cfRule type="cellIs" dxfId="486" priority="502" stopIfTrue="1" operator="equal">
      <formula>"C"</formula>
    </cfRule>
    <cfRule type="cellIs" dxfId="485" priority="501" stopIfTrue="1" operator="equal">
      <formula>"D"</formula>
    </cfRule>
    <cfRule type="cellIs" dxfId="484" priority="500" stopIfTrue="1" operator="equal">
      <formula>"B"</formula>
    </cfRule>
    <cfRule type="cellIs" dxfId="483" priority="499" stopIfTrue="1" operator="equal">
      <formula>"C"</formula>
    </cfRule>
    <cfRule type="cellIs" dxfId="482" priority="498" stopIfTrue="1" operator="equal">
      <formula>"D"</formula>
    </cfRule>
    <cfRule type="cellIs" dxfId="481" priority="497" stopIfTrue="1" operator="equal">
      <formula>"B"</formula>
    </cfRule>
    <cfRule type="cellIs" dxfId="480" priority="496" stopIfTrue="1" operator="equal">
      <formula>"C"</formula>
    </cfRule>
    <cfRule type="cellIs" dxfId="479" priority="495" stopIfTrue="1" operator="equal">
      <formula>"D"</formula>
    </cfRule>
    <cfRule type="cellIs" dxfId="478" priority="494" stopIfTrue="1" operator="equal">
      <formula>"B"</formula>
    </cfRule>
    <cfRule type="cellIs" dxfId="477" priority="493" stopIfTrue="1" operator="equal">
      <formula>"C"</formula>
    </cfRule>
    <cfRule type="cellIs" dxfId="476" priority="492" stopIfTrue="1" operator="equal">
      <formula>"D"</formula>
    </cfRule>
    <cfRule type="cellIs" dxfId="475" priority="491" stopIfTrue="1" operator="equal">
      <formula>"B"</formula>
    </cfRule>
    <cfRule type="cellIs" dxfId="474" priority="490" stopIfTrue="1" operator="equal">
      <formula>"C"</formula>
    </cfRule>
    <cfRule type="cellIs" dxfId="473" priority="489" stopIfTrue="1" operator="equal">
      <formula>"D"</formula>
    </cfRule>
    <cfRule type="cellIs" dxfId="472" priority="488" stopIfTrue="1" operator="equal">
      <formula>"B"</formula>
    </cfRule>
    <cfRule type="cellIs" dxfId="471" priority="487" stopIfTrue="1" operator="equal">
      <formula>"C"</formula>
    </cfRule>
    <cfRule type="cellIs" dxfId="470" priority="486" stopIfTrue="1" operator="equal">
      <formula>"D"</formula>
    </cfRule>
    <cfRule type="cellIs" dxfId="469" priority="485" stopIfTrue="1" operator="equal">
      <formula>"B"</formula>
    </cfRule>
    <cfRule type="cellIs" dxfId="468" priority="484" stopIfTrue="1" operator="equal">
      <formula>"C"</formula>
    </cfRule>
    <cfRule type="cellIs" dxfId="467" priority="483" stopIfTrue="1" operator="equal">
      <formula>"D"</formula>
    </cfRule>
    <cfRule type="cellIs" dxfId="466" priority="482" stopIfTrue="1" operator="equal">
      <formula>"B"</formula>
    </cfRule>
    <cfRule type="cellIs" dxfId="465" priority="481" stopIfTrue="1" operator="equal">
      <formula>"C"</formula>
    </cfRule>
    <cfRule type="cellIs" dxfId="464" priority="480" stopIfTrue="1" operator="equal">
      <formula>"D"</formula>
    </cfRule>
    <cfRule type="cellIs" dxfId="463" priority="479" stopIfTrue="1" operator="equal">
      <formula>"B"</formula>
    </cfRule>
    <cfRule type="cellIs" dxfId="462" priority="478" stopIfTrue="1" operator="equal">
      <formula>"C"</formula>
    </cfRule>
    <cfRule type="cellIs" dxfId="461" priority="477" stopIfTrue="1" operator="equal">
      <formula>"D"</formula>
    </cfRule>
    <cfRule type="cellIs" dxfId="460" priority="476" stopIfTrue="1" operator="equal">
      <formula>"B"</formula>
    </cfRule>
    <cfRule type="cellIs" dxfId="459" priority="475" stopIfTrue="1" operator="equal">
      <formula>"C"</formula>
    </cfRule>
    <cfRule type="cellIs" dxfId="458" priority="474" stopIfTrue="1" operator="equal">
      <formula>"D"</formula>
    </cfRule>
    <cfRule type="cellIs" dxfId="457" priority="473" stopIfTrue="1" operator="equal">
      <formula>"B"</formula>
    </cfRule>
    <cfRule type="cellIs" dxfId="456" priority="472" stopIfTrue="1" operator="equal">
      <formula>"C"</formula>
    </cfRule>
    <cfRule type="cellIs" dxfId="455" priority="471" stopIfTrue="1" operator="equal">
      <formula>"D"</formula>
    </cfRule>
    <cfRule type="cellIs" dxfId="454" priority="470" stopIfTrue="1" operator="equal">
      <formula>"B"</formula>
    </cfRule>
    <cfRule type="cellIs" dxfId="453" priority="469" stopIfTrue="1" operator="equal">
      <formula>"C"</formula>
    </cfRule>
    <cfRule type="cellIs" dxfId="452" priority="468" stopIfTrue="1" operator="equal">
      <formula>"D"</formula>
    </cfRule>
    <cfRule type="cellIs" dxfId="451" priority="467" stopIfTrue="1" operator="equal">
      <formula>"B"</formula>
    </cfRule>
    <cfRule type="cellIs" dxfId="450" priority="466" stopIfTrue="1" operator="equal">
      <formula>"C"</formula>
    </cfRule>
    <cfRule type="cellIs" dxfId="449" priority="465" stopIfTrue="1" operator="equal">
      <formula>"D"</formula>
    </cfRule>
    <cfRule type="cellIs" dxfId="448" priority="464" stopIfTrue="1" operator="equal">
      <formula>"B"</formula>
    </cfRule>
    <cfRule type="cellIs" dxfId="447" priority="463" stopIfTrue="1" operator="equal">
      <formula>"C"</formula>
    </cfRule>
    <cfRule type="cellIs" dxfId="446" priority="462" stopIfTrue="1" operator="equal">
      <formula>"D"</formula>
    </cfRule>
    <cfRule type="cellIs" dxfId="445" priority="461" stopIfTrue="1" operator="equal">
      <formula>"B"</formula>
    </cfRule>
    <cfRule type="cellIs" dxfId="444" priority="460" stopIfTrue="1" operator="equal">
      <formula>"C"</formula>
    </cfRule>
    <cfRule type="cellIs" dxfId="443" priority="459" stopIfTrue="1" operator="equal">
      <formula>"D"</formula>
    </cfRule>
    <cfRule type="cellIs" dxfId="442" priority="458" stopIfTrue="1" operator="equal">
      <formula>"B"</formula>
    </cfRule>
    <cfRule type="cellIs" dxfId="441" priority="457" stopIfTrue="1" operator="equal">
      <formula>"C"</formula>
    </cfRule>
    <cfRule type="cellIs" dxfId="440" priority="456" stopIfTrue="1" operator="equal">
      <formula>"D"</formula>
    </cfRule>
    <cfRule type="cellIs" dxfId="439" priority="455" stopIfTrue="1" operator="equal">
      <formula>"B"</formula>
    </cfRule>
    <cfRule type="cellIs" dxfId="438" priority="454" stopIfTrue="1" operator="equal">
      <formula>"C"</formula>
    </cfRule>
    <cfRule type="cellIs" dxfId="437" priority="453" stopIfTrue="1" operator="equal">
      <formula>"D"</formula>
    </cfRule>
    <cfRule type="cellIs" dxfId="436" priority="452" stopIfTrue="1" operator="equal">
      <formula>"B"</formula>
    </cfRule>
    <cfRule type="cellIs" dxfId="435" priority="451" stopIfTrue="1" operator="equal">
      <formula>"C"</formula>
    </cfRule>
    <cfRule type="cellIs" dxfId="434" priority="450" stopIfTrue="1" operator="equal">
      <formula>"D"</formula>
    </cfRule>
    <cfRule type="cellIs" dxfId="433" priority="449" stopIfTrue="1" operator="equal">
      <formula>"B"</formula>
    </cfRule>
    <cfRule type="cellIs" dxfId="432" priority="448" stopIfTrue="1" operator="equal">
      <formula>"C"</formula>
    </cfRule>
    <cfRule type="cellIs" dxfId="431" priority="447" stopIfTrue="1" operator="equal">
      <formula>"D"</formula>
    </cfRule>
    <cfRule type="cellIs" dxfId="430" priority="446" stopIfTrue="1" operator="equal">
      <formula>"B"</formula>
    </cfRule>
    <cfRule type="cellIs" dxfId="429" priority="445" stopIfTrue="1" operator="equal">
      <formula>"C"</formula>
    </cfRule>
    <cfRule type="cellIs" dxfId="428" priority="444" stopIfTrue="1" operator="equal">
      <formula>"D"</formula>
    </cfRule>
    <cfRule type="cellIs" dxfId="427" priority="443" stopIfTrue="1" operator="equal">
      <formula>"B"</formula>
    </cfRule>
    <cfRule type="cellIs" dxfId="426" priority="442" stopIfTrue="1" operator="equal">
      <formula>"C"</formula>
    </cfRule>
    <cfRule type="cellIs" dxfId="425" priority="441" stopIfTrue="1" operator="equal">
      <formula>"D"</formula>
    </cfRule>
    <cfRule type="cellIs" dxfId="424" priority="440" stopIfTrue="1" operator="equal">
      <formula>"B"</formula>
    </cfRule>
    <cfRule type="cellIs" dxfId="423" priority="439" stopIfTrue="1" operator="equal">
      <formula>"C"</formula>
    </cfRule>
    <cfRule type="cellIs" dxfId="422" priority="438" stopIfTrue="1" operator="equal">
      <formula>"D"</formula>
    </cfRule>
    <cfRule type="cellIs" dxfId="421" priority="437" stopIfTrue="1" operator="equal">
      <formula>"B"</formula>
    </cfRule>
    <cfRule type="cellIs" dxfId="420" priority="436" stopIfTrue="1" operator="equal">
      <formula>"C"</formula>
    </cfRule>
    <cfRule type="cellIs" dxfId="419" priority="435" stopIfTrue="1" operator="equal">
      <formula>"D"</formula>
    </cfRule>
    <cfRule type="cellIs" dxfId="418" priority="617" stopIfTrue="1" operator="equal">
      <formula>"B"</formula>
    </cfRule>
    <cfRule type="cellIs" dxfId="417" priority="514" stopIfTrue="1" operator="equal">
      <formula>"C"</formula>
    </cfRule>
    <cfRule type="cellIs" dxfId="416" priority="397" stopIfTrue="1" operator="equal">
      <formula>"C"</formula>
    </cfRule>
    <cfRule type="cellIs" dxfId="415" priority="398" stopIfTrue="1" operator="equal">
      <formula>"B"</formula>
    </cfRule>
    <cfRule type="cellIs" dxfId="414" priority="399" stopIfTrue="1" operator="equal">
      <formula>"D"</formula>
    </cfRule>
    <cfRule type="cellIs" dxfId="413" priority="400" stopIfTrue="1" operator="equal">
      <formula>"C"</formula>
    </cfRule>
    <cfRule type="cellIs" dxfId="412" priority="401" stopIfTrue="1" operator="equal">
      <formula>"B"</formula>
    </cfRule>
    <cfRule type="cellIs" dxfId="411" priority="402" stopIfTrue="1" operator="equal">
      <formula>"D"</formula>
    </cfRule>
    <cfRule type="cellIs" dxfId="410" priority="403" stopIfTrue="1" operator="equal">
      <formula>"C"</formula>
    </cfRule>
    <cfRule type="cellIs" dxfId="409" priority="404" stopIfTrue="1" operator="equal">
      <formula>"B"</formula>
    </cfRule>
    <cfRule type="cellIs" dxfId="408" priority="405" stopIfTrue="1" operator="equal">
      <formula>"D"</formula>
    </cfRule>
    <cfRule type="cellIs" dxfId="407" priority="406" stopIfTrue="1" operator="equal">
      <formula>"C"</formula>
    </cfRule>
    <cfRule type="cellIs" dxfId="406" priority="407" stopIfTrue="1" operator="equal">
      <formula>"B"</formula>
    </cfRule>
    <cfRule type="cellIs" dxfId="405" priority="408" stopIfTrue="1" operator="equal">
      <formula>"D"</formula>
    </cfRule>
    <cfRule type="cellIs" dxfId="404" priority="409" stopIfTrue="1" operator="equal">
      <formula>"C"</formula>
    </cfRule>
    <cfRule type="cellIs" dxfId="403" priority="410" stopIfTrue="1" operator="equal">
      <formula>"B"</formula>
    </cfRule>
    <cfRule type="cellIs" dxfId="402" priority="411" stopIfTrue="1" operator="equal">
      <formula>"D"</formula>
    </cfRule>
    <cfRule type="cellIs" dxfId="401" priority="412" stopIfTrue="1" operator="equal">
      <formula>"C"</formula>
    </cfRule>
    <cfRule type="cellIs" dxfId="400" priority="413" stopIfTrue="1" operator="equal">
      <formula>"B"</formula>
    </cfRule>
    <cfRule type="cellIs" dxfId="399" priority="414" stopIfTrue="1" operator="equal">
      <formula>"D"</formula>
    </cfRule>
    <cfRule type="cellIs" dxfId="398" priority="415" stopIfTrue="1" operator="equal">
      <formula>"C"</formula>
    </cfRule>
    <cfRule type="cellIs" dxfId="397" priority="416" stopIfTrue="1" operator="equal">
      <formula>"B"</formula>
    </cfRule>
    <cfRule type="cellIs" dxfId="396" priority="417" stopIfTrue="1" operator="equal">
      <formula>"D"</formula>
    </cfRule>
    <cfRule type="cellIs" dxfId="395" priority="418" stopIfTrue="1" operator="equal">
      <formula>"C"</formula>
    </cfRule>
    <cfRule type="cellIs" dxfId="394" priority="419" stopIfTrue="1" operator="equal">
      <formula>"B"</formula>
    </cfRule>
    <cfRule type="cellIs" dxfId="393" priority="420" stopIfTrue="1" operator="equal">
      <formula>"D"</formula>
    </cfRule>
    <cfRule type="cellIs" dxfId="392" priority="421" stopIfTrue="1" operator="equal">
      <formula>"C"</formula>
    </cfRule>
    <cfRule type="cellIs" dxfId="391" priority="422" stopIfTrue="1" operator="equal">
      <formula>"B"</formula>
    </cfRule>
    <cfRule type="cellIs" dxfId="390" priority="423" stopIfTrue="1" operator="equal">
      <formula>"D"</formula>
    </cfRule>
    <cfRule type="cellIs" dxfId="389" priority="424" stopIfTrue="1" operator="equal">
      <formula>"C"</formula>
    </cfRule>
    <cfRule type="cellIs" dxfId="388" priority="425" stopIfTrue="1" operator="equal">
      <formula>"B"</formula>
    </cfRule>
    <cfRule type="cellIs" dxfId="387" priority="426" stopIfTrue="1" operator="equal">
      <formula>"D"</formula>
    </cfRule>
    <cfRule type="cellIs" dxfId="386" priority="427" stopIfTrue="1" operator="equal">
      <formula>"C"</formula>
    </cfRule>
    <cfRule type="cellIs" dxfId="385" priority="428" stopIfTrue="1" operator="equal">
      <formula>"B"</formula>
    </cfRule>
    <cfRule type="cellIs" dxfId="384" priority="429" stopIfTrue="1" operator="equal">
      <formula>"D"</formula>
    </cfRule>
    <cfRule type="cellIs" dxfId="383" priority="430" stopIfTrue="1" operator="equal">
      <formula>"C"</formula>
    </cfRule>
    <cfRule type="cellIs" dxfId="382" priority="431" stopIfTrue="1" operator="equal">
      <formula>"B"</formula>
    </cfRule>
    <cfRule type="cellIs" dxfId="381" priority="432" stopIfTrue="1" operator="equal">
      <formula>"D"</formula>
    </cfRule>
    <cfRule type="cellIs" dxfId="380" priority="433" stopIfTrue="1" operator="equal">
      <formula>"C"</formula>
    </cfRule>
    <cfRule type="cellIs" dxfId="379" priority="582" stopIfTrue="1" operator="equal">
      <formula>"D"</formula>
    </cfRule>
    <cfRule type="cellIs" dxfId="378" priority="645" stopIfTrue="1" operator="equal">
      <formula>"D"</formula>
    </cfRule>
    <cfRule type="cellIs" dxfId="377" priority="644" stopIfTrue="1" operator="equal">
      <formula>"B"</formula>
    </cfRule>
    <cfRule type="cellIs" dxfId="376" priority="643" stopIfTrue="1" operator="equal">
      <formula>"C"</formula>
    </cfRule>
    <cfRule type="cellIs" dxfId="375" priority="642" stopIfTrue="1" operator="equal">
      <formula>"D"</formula>
    </cfRule>
    <cfRule type="cellIs" dxfId="374" priority="641" stopIfTrue="1" operator="equal">
      <formula>"B"</formula>
    </cfRule>
    <cfRule type="cellIs" dxfId="373" priority="640" stopIfTrue="1" operator="equal">
      <formula>"C"</formula>
    </cfRule>
    <cfRule type="cellIs" dxfId="372" priority="639" stopIfTrue="1" operator="equal">
      <formula>"D"</formula>
    </cfRule>
    <cfRule type="cellIs" dxfId="371" priority="638" stopIfTrue="1" operator="equal">
      <formula>"B"</formula>
    </cfRule>
    <cfRule type="cellIs" dxfId="370" priority="637" stopIfTrue="1" operator="equal">
      <formula>"C"</formula>
    </cfRule>
    <cfRule type="cellIs" dxfId="369" priority="636" stopIfTrue="1" operator="equal">
      <formula>"D"</formula>
    </cfRule>
    <cfRule type="cellIs" dxfId="368" priority="635" stopIfTrue="1" operator="equal">
      <formula>"B"</formula>
    </cfRule>
    <cfRule type="cellIs" dxfId="367" priority="634" stopIfTrue="1" operator="equal">
      <formula>"C"</formula>
    </cfRule>
    <cfRule type="cellIs" dxfId="366" priority="633" stopIfTrue="1" operator="equal">
      <formula>"D"</formula>
    </cfRule>
    <cfRule type="cellIs" dxfId="365" priority="632" stopIfTrue="1" operator="equal">
      <formula>"B"</formula>
    </cfRule>
    <cfRule type="cellIs" dxfId="364" priority="631" stopIfTrue="1" operator="equal">
      <formula>"C"</formula>
    </cfRule>
    <cfRule type="cellIs" dxfId="363" priority="630" stopIfTrue="1" operator="equal">
      <formula>"D"</formula>
    </cfRule>
    <cfRule type="cellIs" dxfId="362" priority="629" stopIfTrue="1" operator="equal">
      <formula>"B"</formula>
    </cfRule>
    <cfRule type="cellIs" dxfId="361" priority="628" stopIfTrue="1" operator="equal">
      <formula>"C"</formula>
    </cfRule>
    <cfRule type="cellIs" dxfId="360" priority="627" stopIfTrue="1" operator="equal">
      <formula>"D"</formula>
    </cfRule>
    <cfRule type="cellIs" dxfId="359" priority="626" stopIfTrue="1" operator="equal">
      <formula>"B"</formula>
    </cfRule>
    <cfRule type="cellIs" dxfId="358" priority="625" stopIfTrue="1" operator="equal">
      <formula>"C"</formula>
    </cfRule>
    <cfRule type="cellIs" dxfId="357" priority="624" stopIfTrue="1" operator="equal">
      <formula>"D"</formula>
    </cfRule>
    <cfRule type="cellIs" dxfId="356" priority="623" stopIfTrue="1" operator="equal">
      <formula>"B"</formula>
    </cfRule>
    <cfRule type="cellIs" dxfId="355" priority="622" stopIfTrue="1" operator="equal">
      <formula>"C"</formula>
    </cfRule>
    <cfRule type="cellIs" dxfId="354" priority="621" stopIfTrue="1" operator="equal">
      <formula>"D"</formula>
    </cfRule>
    <cfRule type="cellIs" dxfId="353" priority="620" stopIfTrue="1" operator="equal">
      <formula>"B"</formula>
    </cfRule>
    <cfRule type="cellIs" dxfId="352" priority="619" stopIfTrue="1" operator="equal">
      <formula>"C"</formula>
    </cfRule>
    <cfRule type="cellIs" dxfId="351" priority="618" stopIfTrue="1" operator="equal">
      <formula>"D"</formula>
    </cfRule>
    <cfRule type="cellIs" dxfId="350" priority="554" stopIfTrue="1" operator="equal">
      <formula>"B"</formula>
    </cfRule>
    <cfRule type="cellIs" dxfId="349" priority="616" stopIfTrue="1" operator="equal">
      <formula>"C"</formula>
    </cfRule>
    <cfRule type="cellIs" dxfId="348" priority="615" stopIfTrue="1" operator="equal">
      <formula>"D"</formula>
    </cfRule>
    <cfRule type="cellIs" dxfId="347" priority="614" stopIfTrue="1" operator="equal">
      <formula>"B"</formula>
    </cfRule>
    <cfRule type="cellIs" dxfId="346" priority="613" stopIfTrue="1" operator="equal">
      <formula>"C"</formula>
    </cfRule>
    <cfRule type="cellIs" dxfId="345" priority="612" stopIfTrue="1" operator="equal">
      <formula>"D"</formula>
    </cfRule>
    <cfRule type="cellIs" dxfId="344" priority="611" stopIfTrue="1" operator="equal">
      <formula>"B"</formula>
    </cfRule>
    <cfRule type="cellIs" dxfId="343" priority="610" stopIfTrue="1" operator="equal">
      <formula>"C"</formula>
    </cfRule>
    <cfRule type="cellIs" dxfId="342" priority="609" stopIfTrue="1" operator="equal">
      <formula>"D"</formula>
    </cfRule>
    <cfRule type="cellIs" dxfId="341" priority="608" stopIfTrue="1" operator="equal">
      <formula>"B"</formula>
    </cfRule>
    <cfRule type="cellIs" dxfId="340" priority="607" stopIfTrue="1" operator="equal">
      <formula>"C"</formula>
    </cfRule>
    <cfRule type="cellIs" dxfId="339" priority="606" stopIfTrue="1" operator="equal">
      <formula>"D"</formula>
    </cfRule>
    <cfRule type="cellIs" dxfId="338" priority="605" stopIfTrue="1" operator="equal">
      <formula>"B"</formula>
    </cfRule>
    <cfRule type="cellIs" dxfId="337" priority="604" stopIfTrue="1" operator="equal">
      <formula>"C"</formula>
    </cfRule>
    <cfRule type="cellIs" dxfId="336" priority="603" stopIfTrue="1" operator="equal">
      <formula>"D"</formula>
    </cfRule>
    <cfRule type="cellIs" dxfId="335" priority="602" stopIfTrue="1" operator="equal">
      <formula>"B"</formula>
    </cfRule>
    <cfRule type="cellIs" dxfId="334" priority="601" stopIfTrue="1" operator="equal">
      <formula>"C"</formula>
    </cfRule>
    <cfRule type="cellIs" dxfId="333" priority="600" stopIfTrue="1" operator="equal">
      <formula>"D"</formula>
    </cfRule>
    <cfRule type="cellIs" dxfId="332" priority="599" stopIfTrue="1" operator="equal">
      <formula>"B"</formula>
    </cfRule>
    <cfRule type="cellIs" dxfId="331" priority="598" stopIfTrue="1" operator="equal">
      <formula>"C"</formula>
    </cfRule>
    <cfRule type="cellIs" dxfId="330" priority="597" stopIfTrue="1" operator="equal">
      <formula>"D"</formula>
    </cfRule>
    <cfRule type="cellIs" dxfId="329" priority="596" stopIfTrue="1" operator="equal">
      <formula>"B"</formula>
    </cfRule>
    <cfRule type="cellIs" dxfId="328" priority="595" stopIfTrue="1" operator="equal">
      <formula>"C"</formula>
    </cfRule>
    <cfRule type="cellIs" dxfId="327" priority="594" stopIfTrue="1" operator="equal">
      <formula>"D"</formula>
    </cfRule>
    <cfRule type="cellIs" dxfId="326" priority="593" stopIfTrue="1" operator="equal">
      <formula>"B"</formula>
    </cfRule>
    <cfRule type="cellIs" dxfId="325" priority="592" stopIfTrue="1" operator="equal">
      <formula>"C"</formula>
    </cfRule>
    <cfRule type="cellIs" dxfId="324" priority="591" stopIfTrue="1" operator="equal">
      <formula>"D"</formula>
    </cfRule>
    <cfRule type="cellIs" dxfId="323" priority="590" stopIfTrue="1" operator="equal">
      <formula>"B"</formula>
    </cfRule>
    <cfRule type="cellIs" dxfId="322" priority="589" stopIfTrue="1" operator="equal">
      <formula>"C"</formula>
    </cfRule>
    <cfRule type="cellIs" dxfId="321" priority="588" stopIfTrue="1" operator="equal">
      <formula>"D"</formula>
    </cfRule>
    <cfRule type="cellIs" dxfId="320" priority="587" stopIfTrue="1" operator="equal">
      <formula>"B"</formula>
    </cfRule>
    <cfRule type="cellIs" dxfId="319" priority="586" stopIfTrue="1" operator="equal">
      <formula>"C"</formula>
    </cfRule>
    <cfRule type="cellIs" dxfId="318" priority="585" stopIfTrue="1" operator="equal">
      <formula>"D"</formula>
    </cfRule>
    <cfRule type="cellIs" dxfId="317" priority="584" stopIfTrue="1" operator="equal">
      <formula>"B"</formula>
    </cfRule>
    <cfRule type="cellIs" dxfId="316" priority="583" stopIfTrue="1" operator="equal">
      <formula>"C"</formula>
    </cfRule>
    <cfRule type="cellIs" dxfId="315" priority="581" stopIfTrue="1" operator="equal">
      <formula>"B"</formula>
    </cfRule>
    <cfRule type="cellIs" dxfId="314" priority="580" stopIfTrue="1" operator="equal">
      <formula>"C"</formula>
    </cfRule>
    <cfRule type="cellIs" dxfId="313" priority="579" stopIfTrue="1" operator="equal">
      <formula>"D"</formula>
    </cfRule>
    <cfRule type="cellIs" dxfId="312" priority="578" stopIfTrue="1" operator="equal">
      <formula>"B"</formula>
    </cfRule>
    <cfRule type="cellIs" dxfId="311" priority="577" stopIfTrue="1" operator="equal">
      <formula>"C"</formula>
    </cfRule>
    <cfRule type="cellIs" dxfId="310" priority="576" stopIfTrue="1" operator="equal">
      <formula>"D"</formula>
    </cfRule>
    <cfRule type="cellIs" dxfId="309" priority="575" stopIfTrue="1" operator="equal">
      <formula>"B"</formula>
    </cfRule>
    <cfRule type="cellIs" dxfId="308" priority="574" stopIfTrue="1" operator="equal">
      <formula>"C"</formula>
    </cfRule>
    <cfRule type="cellIs" dxfId="307" priority="573" stopIfTrue="1" operator="equal">
      <formula>"D"</formula>
    </cfRule>
    <cfRule type="cellIs" dxfId="306" priority="572" stopIfTrue="1" operator="equal">
      <formula>"B"</formula>
    </cfRule>
    <cfRule type="cellIs" dxfId="305" priority="571" stopIfTrue="1" operator="equal">
      <formula>"C"</formula>
    </cfRule>
    <cfRule type="cellIs" dxfId="304" priority="570" stopIfTrue="1" operator="equal">
      <formula>"D"</formula>
    </cfRule>
    <cfRule type="cellIs" dxfId="303" priority="569" stopIfTrue="1" operator="equal">
      <formula>"B"</formula>
    </cfRule>
    <cfRule type="cellIs" dxfId="302" priority="568" stopIfTrue="1" operator="equal">
      <formula>"C"</formula>
    </cfRule>
    <cfRule type="cellIs" dxfId="301" priority="567" stopIfTrue="1" operator="equal">
      <formula>"D"</formula>
    </cfRule>
    <cfRule type="cellIs" dxfId="300" priority="566" stopIfTrue="1" operator="equal">
      <formula>"B"</formula>
    </cfRule>
    <cfRule type="cellIs" dxfId="299" priority="565" stopIfTrue="1" operator="equal">
      <formula>"C"</formula>
    </cfRule>
    <cfRule type="cellIs" dxfId="298" priority="564" stopIfTrue="1" operator="equal">
      <formula>"D"</formula>
    </cfRule>
    <cfRule type="cellIs" dxfId="297" priority="563" stopIfTrue="1" operator="equal">
      <formula>"B"</formula>
    </cfRule>
    <cfRule type="cellIs" dxfId="296" priority="562" stopIfTrue="1" operator="equal">
      <formula>"C"</formula>
    </cfRule>
    <cfRule type="cellIs" dxfId="295" priority="561" stopIfTrue="1" operator="equal">
      <formula>"D"</formula>
    </cfRule>
    <cfRule type="cellIs" dxfId="294" priority="560" stopIfTrue="1" operator="equal">
      <formula>"B"</formula>
    </cfRule>
    <cfRule type="cellIs" dxfId="293" priority="559" stopIfTrue="1" operator="equal">
      <formula>"C"</formula>
    </cfRule>
    <cfRule type="cellIs" dxfId="292" priority="558" stopIfTrue="1" operator="equal">
      <formula>"D"</formula>
    </cfRule>
    <cfRule type="cellIs" dxfId="291" priority="557" stopIfTrue="1" operator="equal">
      <formula>"B"</formula>
    </cfRule>
    <cfRule type="cellIs" dxfId="290" priority="556" stopIfTrue="1" operator="equal">
      <formula>"C"</formula>
    </cfRule>
    <cfRule type="cellIs" dxfId="289" priority="555" stopIfTrue="1" operator="equal">
      <formula>"D"</formula>
    </cfRule>
    <cfRule type="cellIs" dxfId="288" priority="553" stopIfTrue="1" operator="equal">
      <formula>"C"</formula>
    </cfRule>
    <cfRule type="cellIs" dxfId="287" priority="552" stopIfTrue="1" operator="equal">
      <formula>"D"</formula>
    </cfRule>
    <cfRule type="cellIs" dxfId="286" priority="551" stopIfTrue="1" operator="equal">
      <formula>"B"</formula>
    </cfRule>
    <cfRule type="cellIs" dxfId="285" priority="550" stopIfTrue="1" operator="equal">
      <formula>"C"</formula>
    </cfRule>
    <cfRule type="cellIs" dxfId="284" priority="549" stopIfTrue="1" operator="equal">
      <formula>"D"</formula>
    </cfRule>
    <cfRule type="cellIs" dxfId="283" priority="548" stopIfTrue="1" operator="equal">
      <formula>"B"</formula>
    </cfRule>
    <cfRule type="cellIs" dxfId="282" priority="547" stopIfTrue="1" operator="equal">
      <formula>"C"</formula>
    </cfRule>
    <cfRule type="cellIs" dxfId="281" priority="546" stopIfTrue="1" operator="equal">
      <formula>"D"</formula>
    </cfRule>
    <cfRule type="cellIs" dxfId="280" priority="545" stopIfTrue="1" operator="equal">
      <formula>"B"</formula>
    </cfRule>
    <cfRule type="cellIs" dxfId="279" priority="544" stopIfTrue="1" operator="equal">
      <formula>"C"</formula>
    </cfRule>
    <cfRule type="cellIs" dxfId="278" priority="543" stopIfTrue="1" operator="equal">
      <formula>"D"</formula>
    </cfRule>
    <cfRule type="cellIs" dxfId="277" priority="542" stopIfTrue="1" operator="equal">
      <formula>"B"</formula>
    </cfRule>
    <cfRule type="cellIs" dxfId="276" priority="541" stopIfTrue="1" operator="equal">
      <formula>"C"</formula>
    </cfRule>
    <cfRule type="cellIs" dxfId="275" priority="540" stopIfTrue="1" operator="equal">
      <formula>"D"</formula>
    </cfRule>
    <cfRule type="cellIs" dxfId="274" priority="434" stopIfTrue="1" operator="equal">
      <formula>"B"</formula>
    </cfRule>
    <cfRule type="cellIs" dxfId="273" priority="539" stopIfTrue="1" operator="equal">
      <formula>"B"</formula>
    </cfRule>
    <cfRule type="cellIs" dxfId="272" priority="538" stopIfTrue="1" operator="equal">
      <formula>"C"</formula>
    </cfRule>
    <cfRule type="cellIs" dxfId="271" priority="537" stopIfTrue="1" operator="equal">
      <formula>"D"</formula>
    </cfRule>
    <cfRule type="cellIs" dxfId="270" priority="536" stopIfTrue="1" operator="equal">
      <formula>"B"</formula>
    </cfRule>
    <cfRule type="cellIs" dxfId="269" priority="535" stopIfTrue="1" operator="equal">
      <formula>"C"</formula>
    </cfRule>
    <cfRule type="cellIs" dxfId="268" priority="534" stopIfTrue="1" operator="equal">
      <formula>"D"</formula>
    </cfRule>
    <cfRule type="cellIs" dxfId="267" priority="533" stopIfTrue="1" operator="equal">
      <formula>"B"</formula>
    </cfRule>
    <cfRule type="cellIs" dxfId="266" priority="532" stopIfTrue="1" operator="equal">
      <formula>"C"</formula>
    </cfRule>
    <cfRule type="cellIs" dxfId="265" priority="531" stopIfTrue="1" operator="equal">
      <formula>"D"</formula>
    </cfRule>
    <cfRule type="cellIs" dxfId="264" priority="530" stopIfTrue="1" operator="equal">
      <formula>"B"</formula>
    </cfRule>
    <cfRule type="cellIs" dxfId="263" priority="529" stopIfTrue="1" operator="equal">
      <formula>"C"</formula>
    </cfRule>
    <cfRule type="cellIs" dxfId="262" priority="528" stopIfTrue="1" operator="equal">
      <formula>"D"</formula>
    </cfRule>
    <cfRule type="cellIs" dxfId="261" priority="527" stopIfTrue="1" operator="equal">
      <formula>"B"</formula>
    </cfRule>
    <cfRule type="cellIs" dxfId="260" priority="526" stopIfTrue="1" operator="equal">
      <formula>"C"</formula>
    </cfRule>
    <cfRule type="cellIs" dxfId="259" priority="525" stopIfTrue="1" operator="equal">
      <formula>"D"</formula>
    </cfRule>
    <cfRule type="cellIs" dxfId="258" priority="524" stopIfTrue="1" operator="equal">
      <formula>"B"</formula>
    </cfRule>
    <cfRule type="cellIs" dxfId="257" priority="523" stopIfTrue="1" operator="equal">
      <formula>"C"</formula>
    </cfRule>
    <cfRule type="cellIs" dxfId="256" priority="522" stopIfTrue="1" operator="equal">
      <formula>"D"</formula>
    </cfRule>
    <cfRule type="cellIs" dxfId="255" priority="521" stopIfTrue="1" operator="equal">
      <formula>"B"</formula>
    </cfRule>
    <cfRule type="cellIs" dxfId="254" priority="520" stopIfTrue="1" operator="equal">
      <formula>"C"</formula>
    </cfRule>
    <cfRule type="cellIs" dxfId="253" priority="519" stopIfTrue="1" operator="equal">
      <formula>"D"</formula>
    </cfRule>
    <cfRule type="cellIs" dxfId="252" priority="518" stopIfTrue="1" operator="equal">
      <formula>"B"</formula>
    </cfRule>
    <cfRule type="cellIs" dxfId="251" priority="517" stopIfTrue="1" operator="equal">
      <formula>"C"</formula>
    </cfRule>
    <cfRule type="cellIs" dxfId="250" priority="516" stopIfTrue="1" operator="equal">
      <formula>"D"</formula>
    </cfRule>
    <cfRule type="cellIs" dxfId="249" priority="515" stopIfTrue="1" operator="equal">
      <formula>"B"</formula>
    </cfRule>
  </conditionalFormatting>
  <conditionalFormatting sqref="H135">
    <cfRule type="cellIs" dxfId="248" priority="1056" stopIfTrue="1" operator="equal">
      <formula>"D"</formula>
    </cfRule>
    <cfRule type="cellIs" dxfId="247" priority="993" stopIfTrue="1" operator="equal">
      <formula>"D"</formula>
    </cfRule>
    <cfRule type="cellIs" dxfId="246" priority="992" stopIfTrue="1" operator="equal">
      <formula>"B"</formula>
    </cfRule>
    <cfRule type="cellIs" dxfId="245" priority="991" stopIfTrue="1" operator="equal">
      <formula>"C"</formula>
    </cfRule>
    <cfRule type="cellIs" dxfId="244" priority="990" stopIfTrue="1" operator="equal">
      <formula>"D"</formula>
    </cfRule>
    <cfRule type="cellIs" dxfId="243" priority="989" stopIfTrue="1" operator="equal">
      <formula>"B"</formula>
    </cfRule>
    <cfRule type="cellIs" dxfId="242" priority="988" stopIfTrue="1" operator="equal">
      <formula>"C"</formula>
    </cfRule>
    <cfRule type="cellIs" dxfId="241" priority="987" stopIfTrue="1" operator="equal">
      <formula>"D"</formula>
    </cfRule>
    <cfRule type="cellIs" dxfId="240" priority="986" stopIfTrue="1" operator="equal">
      <formula>"B"</formula>
    </cfRule>
    <cfRule type="cellIs" dxfId="239" priority="985" stopIfTrue="1" operator="equal">
      <formula>"C"</formula>
    </cfRule>
    <cfRule type="cellIs" dxfId="238" priority="984" stopIfTrue="1" operator="equal">
      <formula>"D"</formula>
    </cfRule>
    <cfRule type="cellIs" dxfId="237" priority="983" stopIfTrue="1" operator="equal">
      <formula>"B"</formula>
    </cfRule>
    <cfRule type="cellIs" dxfId="236" priority="982" stopIfTrue="1" operator="equal">
      <formula>"C"</formula>
    </cfRule>
    <cfRule type="cellIs" dxfId="235" priority="981" stopIfTrue="1" operator="equal">
      <formula>"D"</formula>
    </cfRule>
    <cfRule type="cellIs" dxfId="234" priority="980" stopIfTrue="1" operator="equal">
      <formula>"B"</formula>
    </cfRule>
    <cfRule type="cellIs" dxfId="233" priority="979" stopIfTrue="1" operator="equal">
      <formula>"C"</formula>
    </cfRule>
    <cfRule type="cellIs" dxfId="232" priority="978" stopIfTrue="1" operator="equal">
      <formula>"D"</formula>
    </cfRule>
    <cfRule type="cellIs" dxfId="231" priority="977" stopIfTrue="1" operator="equal">
      <formula>"B"</formula>
    </cfRule>
    <cfRule type="cellIs" dxfId="230" priority="976" stopIfTrue="1" operator="equal">
      <formula>"C"</formula>
    </cfRule>
    <cfRule type="cellIs" dxfId="229" priority="975" stopIfTrue="1" operator="equal">
      <formula>"D"</formula>
    </cfRule>
    <cfRule type="cellIs" dxfId="228" priority="974" stopIfTrue="1" operator="equal">
      <formula>"B"</formula>
    </cfRule>
    <cfRule type="cellIs" dxfId="227" priority="973" stopIfTrue="1" operator="equal">
      <formula>"C"</formula>
    </cfRule>
    <cfRule type="cellIs" dxfId="226" priority="972" stopIfTrue="1" operator="equal">
      <formula>"D"</formula>
    </cfRule>
    <cfRule type="cellIs" dxfId="225" priority="971" stopIfTrue="1" operator="equal">
      <formula>"B"</formula>
    </cfRule>
    <cfRule type="cellIs" dxfId="224" priority="970" stopIfTrue="1" operator="equal">
      <formula>"C"</formula>
    </cfRule>
    <cfRule type="cellIs" dxfId="223" priority="969" stopIfTrue="1" operator="equal">
      <formula>"D"</formula>
    </cfRule>
    <cfRule type="cellIs" dxfId="222" priority="968" stopIfTrue="1" operator="equal">
      <formula>"B"</formula>
    </cfRule>
    <cfRule type="cellIs" dxfId="221" priority="967" stopIfTrue="1" operator="equal">
      <formula>"C"</formula>
    </cfRule>
    <cfRule type="cellIs" dxfId="220" priority="966" stopIfTrue="1" operator="equal">
      <formula>"D"</formula>
    </cfRule>
    <cfRule type="cellIs" dxfId="219" priority="965" stopIfTrue="1" operator="equal">
      <formula>"B"</formula>
    </cfRule>
    <cfRule type="cellIs" dxfId="218" priority="964" stopIfTrue="1" operator="equal">
      <formula>"C"</formula>
    </cfRule>
    <cfRule type="cellIs" dxfId="217" priority="963" stopIfTrue="1" operator="equal">
      <formula>"D"</formula>
    </cfRule>
    <cfRule type="cellIs" dxfId="216" priority="962" stopIfTrue="1" operator="equal">
      <formula>"B"</formula>
    </cfRule>
    <cfRule type="cellIs" dxfId="215" priority="961" stopIfTrue="1" operator="equal">
      <formula>"C"</formula>
    </cfRule>
    <cfRule type="cellIs" dxfId="214" priority="960" stopIfTrue="1" operator="equal">
      <formula>"D"</formula>
    </cfRule>
    <cfRule type="cellIs" dxfId="213" priority="959" stopIfTrue="1" operator="equal">
      <formula>"B"</formula>
    </cfRule>
    <cfRule type="cellIs" dxfId="212" priority="958" stopIfTrue="1" operator="equal">
      <formula>"C"</formula>
    </cfRule>
    <cfRule type="cellIs" dxfId="211" priority="957" stopIfTrue="1" operator="equal">
      <formula>"D"</formula>
    </cfRule>
    <cfRule type="cellIs" dxfId="210" priority="956" stopIfTrue="1" operator="equal">
      <formula>"B"</formula>
    </cfRule>
    <cfRule type="cellIs" dxfId="209" priority="955" stopIfTrue="1" operator="equal">
      <formula>"C"</formula>
    </cfRule>
    <cfRule type="cellIs" dxfId="208" priority="954" stopIfTrue="1" operator="equal">
      <formula>"D"</formula>
    </cfRule>
    <cfRule type="cellIs" dxfId="207" priority="953" stopIfTrue="1" operator="equal">
      <formula>"B"</formula>
    </cfRule>
    <cfRule type="cellIs" dxfId="206" priority="952" stopIfTrue="1" operator="equal">
      <formula>"C"</formula>
    </cfRule>
    <cfRule type="cellIs" dxfId="205" priority="951" stopIfTrue="1" operator="equal">
      <formula>"D"</formula>
    </cfRule>
    <cfRule type="cellIs" dxfId="204" priority="950" stopIfTrue="1" operator="equal">
      <formula>"B"</formula>
    </cfRule>
    <cfRule type="cellIs" dxfId="203" priority="949" stopIfTrue="1" operator="equal">
      <formula>"C"</formula>
    </cfRule>
    <cfRule type="cellIs" dxfId="202" priority="948" stopIfTrue="1" operator="equal">
      <formula>"D"</formula>
    </cfRule>
    <cfRule type="cellIs" dxfId="201" priority="947" stopIfTrue="1" operator="equal">
      <formula>"B"</formula>
    </cfRule>
    <cfRule type="cellIs" dxfId="200" priority="946" stopIfTrue="1" operator="equal">
      <formula>"C"</formula>
    </cfRule>
    <cfRule type="cellIs" dxfId="199" priority="945" stopIfTrue="1" operator="equal">
      <formula>"D"</formula>
    </cfRule>
    <cfRule type="cellIs" dxfId="198" priority="944" stopIfTrue="1" operator="equal">
      <formula>"B"</formula>
    </cfRule>
    <cfRule type="cellIs" dxfId="197" priority="943" stopIfTrue="1" operator="equal">
      <formula>"C"</formula>
    </cfRule>
    <cfRule type="cellIs" dxfId="196" priority="942" stopIfTrue="1" operator="equal">
      <formula>"D"</formula>
    </cfRule>
    <cfRule type="cellIs" dxfId="195" priority="941" stopIfTrue="1" operator="equal">
      <formula>"B"</formula>
    </cfRule>
    <cfRule type="cellIs" dxfId="194" priority="940" stopIfTrue="1" operator="equal">
      <formula>"C"</formula>
    </cfRule>
    <cfRule type="cellIs" dxfId="193" priority="939" stopIfTrue="1" operator="equal">
      <formula>"D"</formula>
    </cfRule>
    <cfRule type="cellIs" dxfId="192" priority="938" stopIfTrue="1" operator="equal">
      <formula>"B"</formula>
    </cfRule>
    <cfRule type="cellIs" dxfId="191" priority="937" stopIfTrue="1" operator="equal">
      <formula>"C"</formula>
    </cfRule>
    <cfRule type="cellIs" dxfId="190" priority="936" stopIfTrue="1" operator="equal">
      <formula>"D"</formula>
    </cfRule>
    <cfRule type="cellIs" dxfId="189" priority="935" stopIfTrue="1" operator="equal">
      <formula>"B"</formula>
    </cfRule>
    <cfRule type="cellIs" dxfId="188" priority="934" stopIfTrue="1" operator="equal">
      <formula>"C"</formula>
    </cfRule>
    <cfRule type="cellIs" dxfId="187" priority="933" stopIfTrue="1" operator="equal">
      <formula>"D"</formula>
    </cfRule>
    <cfRule type="cellIs" dxfId="186" priority="932" stopIfTrue="1" operator="equal">
      <formula>"B"</formula>
    </cfRule>
    <cfRule type="cellIs" dxfId="185" priority="931" stopIfTrue="1" operator="equal">
      <formula>"C"</formula>
    </cfRule>
    <cfRule type="cellIs" dxfId="184" priority="930" stopIfTrue="1" operator="equal">
      <formula>"D"</formula>
    </cfRule>
    <cfRule type="cellIs" dxfId="183" priority="929" stopIfTrue="1" operator="equal">
      <formula>"B"</formula>
    </cfRule>
    <cfRule type="cellIs" dxfId="182" priority="928" stopIfTrue="1" operator="equal">
      <formula>"C"</formula>
    </cfRule>
    <cfRule type="cellIs" dxfId="181" priority="927" stopIfTrue="1" operator="equal">
      <formula>"D"</formula>
    </cfRule>
    <cfRule type="cellIs" dxfId="180" priority="926" stopIfTrue="1" operator="equal">
      <formula>"B"</formula>
    </cfRule>
    <cfRule type="cellIs" dxfId="179" priority="925" stopIfTrue="1" operator="equal">
      <formula>"C"</formula>
    </cfRule>
    <cfRule type="cellIs" dxfId="178" priority="924" stopIfTrue="1" operator="equal">
      <formula>"D"</formula>
    </cfRule>
    <cfRule type="cellIs" dxfId="177" priority="923" stopIfTrue="1" operator="equal">
      <formula>"B"</formula>
    </cfRule>
    <cfRule type="cellIs" dxfId="176" priority="922" stopIfTrue="1" operator="equal">
      <formula>"C"</formula>
    </cfRule>
    <cfRule type="cellIs" dxfId="175" priority="921" stopIfTrue="1" operator="equal">
      <formula>"D"</formula>
    </cfRule>
    <cfRule type="cellIs" dxfId="174" priority="920" stopIfTrue="1" operator="equal">
      <formula>"B"</formula>
    </cfRule>
    <cfRule type="cellIs" dxfId="173" priority="919" stopIfTrue="1" operator="equal">
      <formula>"C"</formula>
    </cfRule>
    <cfRule type="cellIs" dxfId="172" priority="918" stopIfTrue="1" operator="equal">
      <formula>"D"</formula>
    </cfRule>
    <cfRule type="cellIs" dxfId="171" priority="917" stopIfTrue="1" operator="equal">
      <formula>"B"</formula>
    </cfRule>
    <cfRule type="cellIs" dxfId="170" priority="916" stopIfTrue="1" operator="equal">
      <formula>"C"</formula>
    </cfRule>
    <cfRule type="cellIs" dxfId="169" priority="915" stopIfTrue="1" operator="equal">
      <formula>"D"</formula>
    </cfRule>
    <cfRule type="cellIs" dxfId="168" priority="914" stopIfTrue="1" operator="equal">
      <formula>"B"</formula>
    </cfRule>
    <cfRule type="cellIs" dxfId="167" priority="913" stopIfTrue="1" operator="equal">
      <formula>"C"</formula>
    </cfRule>
    <cfRule type="cellIs" dxfId="166" priority="912" stopIfTrue="1" operator="equal">
      <formula>"D"</formula>
    </cfRule>
    <cfRule type="cellIs" dxfId="165" priority="911" stopIfTrue="1" operator="equal">
      <formula>"B"</formula>
    </cfRule>
    <cfRule type="cellIs" dxfId="164" priority="910" stopIfTrue="1" operator="equal">
      <formula>"C"</formula>
    </cfRule>
    <cfRule type="cellIs" dxfId="163" priority="909" stopIfTrue="1" operator="equal">
      <formula>"D"</formula>
    </cfRule>
    <cfRule type="cellIs" dxfId="162" priority="907" stopIfTrue="1" operator="equal">
      <formula>"C"</formula>
    </cfRule>
    <cfRule type="cellIs" dxfId="161" priority="906" stopIfTrue="1" operator="equal">
      <formula>"D"</formula>
    </cfRule>
    <cfRule type="cellIs" dxfId="160" priority="905" stopIfTrue="1" operator="equal">
      <formula>"B"</formula>
    </cfRule>
    <cfRule type="cellIs" dxfId="159" priority="904" stopIfTrue="1" operator="equal">
      <formula>"C"</formula>
    </cfRule>
    <cfRule type="cellIs" dxfId="158" priority="903" stopIfTrue="1" operator="equal">
      <formula>"D"</formula>
    </cfRule>
    <cfRule type="cellIs" dxfId="157" priority="902" stopIfTrue="1" operator="equal">
      <formula>"B"</formula>
    </cfRule>
    <cfRule type="cellIs" dxfId="156" priority="901" stopIfTrue="1" operator="equal">
      <formula>"C"</formula>
    </cfRule>
    <cfRule type="cellIs" dxfId="155" priority="900" stopIfTrue="1" operator="equal">
      <formula>"D"</formula>
    </cfRule>
    <cfRule type="cellIs" dxfId="154" priority="899" stopIfTrue="1" operator="equal">
      <formula>"B"</formula>
    </cfRule>
    <cfRule type="cellIs" dxfId="153" priority="898" stopIfTrue="1" operator="equal">
      <formula>"C"</formula>
    </cfRule>
    <cfRule type="cellIs" dxfId="152" priority="908" stopIfTrue="1" operator="equal">
      <formula>"B"</formula>
    </cfRule>
    <cfRule type="cellIs" dxfId="151" priority="1124" stopIfTrue="1" operator="equal">
      <formula>"B"</formula>
    </cfRule>
    <cfRule type="cellIs" dxfId="150" priority="1123" stopIfTrue="1" operator="equal">
      <formula>"C"</formula>
    </cfRule>
    <cfRule type="cellIs" dxfId="149" priority="1122" stopIfTrue="1" operator="equal">
      <formula>"D"</formula>
    </cfRule>
    <cfRule type="cellIs" dxfId="148" priority="1121" stopIfTrue="1" operator="equal">
      <formula>"B"</formula>
    </cfRule>
    <cfRule type="cellIs" dxfId="147" priority="1120" stopIfTrue="1" operator="equal">
      <formula>"C"</formula>
    </cfRule>
    <cfRule type="cellIs" dxfId="146" priority="1119" stopIfTrue="1" operator="equal">
      <formula>"D"</formula>
    </cfRule>
    <cfRule type="cellIs" dxfId="145" priority="1118" stopIfTrue="1" operator="equal">
      <formula>"B"</formula>
    </cfRule>
    <cfRule type="cellIs" dxfId="144" priority="1117" stopIfTrue="1" operator="equal">
      <formula>"C"</formula>
    </cfRule>
    <cfRule type="cellIs" dxfId="143" priority="1116" stopIfTrue="1" operator="equal">
      <formula>"D"</formula>
    </cfRule>
    <cfRule type="cellIs" dxfId="142" priority="1115" stopIfTrue="1" operator="equal">
      <formula>"B"</formula>
    </cfRule>
    <cfRule type="cellIs" dxfId="141" priority="1114" stopIfTrue="1" operator="equal">
      <formula>"C"</formula>
    </cfRule>
    <cfRule type="cellIs" dxfId="140" priority="1113" stopIfTrue="1" operator="equal">
      <formula>"D"</formula>
    </cfRule>
    <cfRule type="cellIs" dxfId="139" priority="1112" stopIfTrue="1" operator="equal">
      <formula>"B"</formula>
    </cfRule>
    <cfRule type="cellIs" dxfId="138" priority="1111" stopIfTrue="1" operator="equal">
      <formula>"C"</formula>
    </cfRule>
    <cfRule type="cellIs" dxfId="137" priority="1110" stopIfTrue="1" operator="equal">
      <formula>"D"</formula>
    </cfRule>
    <cfRule type="cellIs" dxfId="136" priority="1109" stopIfTrue="1" operator="equal">
      <formula>"B"</formula>
    </cfRule>
    <cfRule type="cellIs" dxfId="135" priority="1108" stopIfTrue="1" operator="equal">
      <formula>"C"</formula>
    </cfRule>
    <cfRule type="cellIs" dxfId="134" priority="1107" stopIfTrue="1" operator="equal">
      <formula>"D"</formula>
    </cfRule>
    <cfRule type="cellIs" dxfId="133" priority="1106" stopIfTrue="1" operator="equal">
      <formula>"B"</formula>
    </cfRule>
    <cfRule type="cellIs" dxfId="132" priority="1105" stopIfTrue="1" operator="equal">
      <formula>"C"</formula>
    </cfRule>
    <cfRule type="cellIs" dxfId="131" priority="1104" stopIfTrue="1" operator="equal">
      <formula>"D"</formula>
    </cfRule>
    <cfRule type="cellIs" dxfId="130" priority="1103" stopIfTrue="1" operator="equal">
      <formula>"B"</formula>
    </cfRule>
    <cfRule type="cellIs" dxfId="129" priority="1102" stopIfTrue="1" operator="equal">
      <formula>"C"</formula>
    </cfRule>
    <cfRule type="cellIs" dxfId="128" priority="1101" stopIfTrue="1" operator="equal">
      <formula>"D"</formula>
    </cfRule>
    <cfRule type="cellIs" dxfId="127" priority="1100" stopIfTrue="1" operator="equal">
      <formula>"B"</formula>
    </cfRule>
    <cfRule type="cellIs" dxfId="126" priority="1099" stopIfTrue="1" operator="equal">
      <formula>"C"</formula>
    </cfRule>
    <cfRule type="cellIs" dxfId="125" priority="1098" stopIfTrue="1" operator="equal">
      <formula>"D"</formula>
    </cfRule>
    <cfRule type="cellIs" dxfId="124" priority="1097" stopIfTrue="1" operator="equal">
      <formula>"B"</formula>
    </cfRule>
    <cfRule type="cellIs" dxfId="123" priority="1096" stopIfTrue="1" operator="equal">
      <formula>"C"</formula>
    </cfRule>
    <cfRule type="cellIs" dxfId="122" priority="1095" stopIfTrue="1" operator="equal">
      <formula>"D"</formula>
    </cfRule>
    <cfRule type="cellIs" dxfId="121" priority="1094" stopIfTrue="1" operator="equal">
      <formula>"B"</formula>
    </cfRule>
    <cfRule type="cellIs" dxfId="120" priority="1093" stopIfTrue="1" operator="equal">
      <formula>"C"</formula>
    </cfRule>
    <cfRule type="cellIs" dxfId="119" priority="1092" stopIfTrue="1" operator="equal">
      <formula>"D"</formula>
    </cfRule>
    <cfRule type="cellIs" dxfId="118" priority="1091" stopIfTrue="1" operator="equal">
      <formula>"B"</formula>
    </cfRule>
    <cfRule type="cellIs" dxfId="117" priority="1090" stopIfTrue="1" operator="equal">
      <formula>"C"</formula>
    </cfRule>
    <cfRule type="cellIs" dxfId="116" priority="1089" stopIfTrue="1" operator="equal">
      <formula>"D"</formula>
    </cfRule>
    <cfRule type="cellIs" dxfId="115" priority="1088" stopIfTrue="1" operator="equal">
      <formula>"B"</formula>
    </cfRule>
    <cfRule type="cellIs" dxfId="114" priority="1087" stopIfTrue="1" operator="equal">
      <formula>"C"</formula>
    </cfRule>
    <cfRule type="cellIs" dxfId="113" priority="1086" stopIfTrue="1" operator="equal">
      <formula>"D"</formula>
    </cfRule>
    <cfRule type="cellIs" dxfId="112" priority="1085" stopIfTrue="1" operator="equal">
      <formula>"B"</formula>
    </cfRule>
    <cfRule type="cellIs" dxfId="111" priority="1084" stopIfTrue="1" operator="equal">
      <formula>"C"</formula>
    </cfRule>
    <cfRule type="cellIs" dxfId="110" priority="1083" stopIfTrue="1" operator="equal">
      <formula>"D"</formula>
    </cfRule>
    <cfRule type="cellIs" dxfId="109" priority="1082" stopIfTrue="1" operator="equal">
      <formula>"B"</formula>
    </cfRule>
    <cfRule type="cellIs" dxfId="108" priority="1081" stopIfTrue="1" operator="equal">
      <formula>"C"</formula>
    </cfRule>
    <cfRule type="cellIs" dxfId="107" priority="1080" stopIfTrue="1" operator="equal">
      <formula>"D"</formula>
    </cfRule>
    <cfRule type="cellIs" dxfId="106" priority="1079" stopIfTrue="1" operator="equal">
      <formula>"B"</formula>
    </cfRule>
    <cfRule type="cellIs" dxfId="105" priority="1078" stopIfTrue="1" operator="equal">
      <formula>"C"</formula>
    </cfRule>
    <cfRule type="cellIs" dxfId="104" priority="1077" stopIfTrue="1" operator="equal">
      <formula>"D"</formula>
    </cfRule>
    <cfRule type="cellIs" dxfId="103" priority="1076" stopIfTrue="1" operator="equal">
      <formula>"B"</formula>
    </cfRule>
    <cfRule type="cellIs" dxfId="102" priority="1075" stopIfTrue="1" operator="equal">
      <formula>"C"</formula>
    </cfRule>
    <cfRule type="cellIs" dxfId="101" priority="1074" stopIfTrue="1" operator="equal">
      <formula>"D"</formula>
    </cfRule>
    <cfRule type="cellIs" dxfId="100" priority="1073" stopIfTrue="1" operator="equal">
      <formula>"B"</formula>
    </cfRule>
    <cfRule type="cellIs" dxfId="99" priority="1072" stopIfTrue="1" operator="equal">
      <formula>"C"</formula>
    </cfRule>
    <cfRule type="cellIs" dxfId="98" priority="1071" stopIfTrue="1" operator="equal">
      <formula>"D"</formula>
    </cfRule>
    <cfRule type="cellIs" dxfId="97" priority="1070" stopIfTrue="1" operator="equal">
      <formula>"B"</formula>
    </cfRule>
    <cfRule type="cellIs" dxfId="96" priority="1069" stopIfTrue="1" operator="equal">
      <formula>"C"</formula>
    </cfRule>
    <cfRule type="cellIs" dxfId="95" priority="1068" stopIfTrue="1" operator="equal">
      <formula>"D"</formula>
    </cfRule>
    <cfRule type="cellIs" dxfId="94" priority="1067" stopIfTrue="1" operator="equal">
      <formula>"B"</formula>
    </cfRule>
    <cfRule type="cellIs" dxfId="93" priority="1066" stopIfTrue="1" operator="equal">
      <formula>"C"</formula>
    </cfRule>
    <cfRule type="cellIs" dxfId="92" priority="1065" stopIfTrue="1" operator="equal">
      <formula>"D"</formula>
    </cfRule>
    <cfRule type="cellIs" dxfId="91" priority="1064" stopIfTrue="1" operator="equal">
      <formula>"B"</formula>
    </cfRule>
    <cfRule type="cellIs" dxfId="90" priority="1063" stopIfTrue="1" operator="equal">
      <formula>"C"</formula>
    </cfRule>
    <cfRule type="cellIs" dxfId="89" priority="1062" stopIfTrue="1" operator="equal">
      <formula>"D"</formula>
    </cfRule>
    <cfRule type="cellIs" dxfId="88" priority="1061" stopIfTrue="1" operator="equal">
      <formula>"B"</formula>
    </cfRule>
    <cfRule type="cellIs" dxfId="87" priority="1060" stopIfTrue="1" operator="equal">
      <formula>"C"</formula>
    </cfRule>
    <cfRule type="cellIs" dxfId="86" priority="1059" stopIfTrue="1" operator="equal">
      <formula>"D"</formula>
    </cfRule>
    <cfRule type="cellIs" dxfId="85" priority="1058" stopIfTrue="1" operator="equal">
      <formula>"B"</formula>
    </cfRule>
    <cfRule type="cellIs" dxfId="84" priority="1057" stopIfTrue="1" operator="equal">
      <formula>"C"</formula>
    </cfRule>
    <cfRule type="cellIs" dxfId="83" priority="1055" stopIfTrue="1" operator="equal">
      <formula>"B"</formula>
    </cfRule>
    <cfRule type="cellIs" dxfId="82" priority="1054" stopIfTrue="1" operator="equal">
      <formula>"C"</formula>
    </cfRule>
    <cfRule type="cellIs" dxfId="81" priority="1053" stopIfTrue="1" operator="equal">
      <formula>"D"</formula>
    </cfRule>
    <cfRule type="cellIs" dxfId="80" priority="1052" stopIfTrue="1" operator="equal">
      <formula>"B"</formula>
    </cfRule>
    <cfRule type="cellIs" dxfId="79" priority="1051" stopIfTrue="1" operator="equal">
      <formula>"C"</formula>
    </cfRule>
    <cfRule type="cellIs" dxfId="78" priority="1050" stopIfTrue="1" operator="equal">
      <formula>"D"</formula>
    </cfRule>
    <cfRule type="cellIs" dxfId="77" priority="1049" stopIfTrue="1" operator="equal">
      <formula>"B"</formula>
    </cfRule>
    <cfRule type="cellIs" dxfId="76" priority="1048" stopIfTrue="1" operator="equal">
      <formula>"C"</formula>
    </cfRule>
    <cfRule type="cellIs" dxfId="75" priority="1047" stopIfTrue="1" operator="equal">
      <formula>"D"</formula>
    </cfRule>
    <cfRule type="cellIs" dxfId="74" priority="1046" stopIfTrue="1" operator="equal">
      <formula>"B"</formula>
    </cfRule>
    <cfRule type="cellIs" dxfId="73" priority="1045" stopIfTrue="1" operator="equal">
      <formula>"C"</formula>
    </cfRule>
    <cfRule type="cellIs" dxfId="72" priority="1044" stopIfTrue="1" operator="equal">
      <formula>"D"</formula>
    </cfRule>
    <cfRule type="cellIs" dxfId="71" priority="1043" stopIfTrue="1" operator="equal">
      <formula>"B"</formula>
    </cfRule>
    <cfRule type="cellIs" dxfId="70" priority="1042" stopIfTrue="1" operator="equal">
      <formula>"C"</formula>
    </cfRule>
    <cfRule type="cellIs" dxfId="69" priority="1041" stopIfTrue="1" operator="equal">
      <formula>"D"</formula>
    </cfRule>
    <cfRule type="cellIs" dxfId="68" priority="1040" stopIfTrue="1" operator="equal">
      <formula>"B"</formula>
    </cfRule>
    <cfRule type="cellIs" dxfId="67" priority="1039" stopIfTrue="1" operator="equal">
      <formula>"C"</formula>
    </cfRule>
    <cfRule type="cellIs" dxfId="66" priority="1038" stopIfTrue="1" operator="equal">
      <formula>"D"</formula>
    </cfRule>
    <cfRule type="cellIs" dxfId="65" priority="1037" stopIfTrue="1" operator="equal">
      <formula>"B"</formula>
    </cfRule>
    <cfRule type="cellIs" dxfId="64" priority="1036" stopIfTrue="1" operator="equal">
      <formula>"C"</formula>
    </cfRule>
    <cfRule type="cellIs" dxfId="63" priority="1035" stopIfTrue="1" operator="equal">
      <formula>"D"</formula>
    </cfRule>
    <cfRule type="cellIs" dxfId="62" priority="994" stopIfTrue="1" operator="equal">
      <formula>"C"</formula>
    </cfRule>
    <cfRule type="cellIs" dxfId="61" priority="1034" stopIfTrue="1" operator="equal">
      <formula>"B"</formula>
    </cfRule>
    <cfRule type="cellIs" dxfId="60" priority="1033" stopIfTrue="1" operator="equal">
      <formula>"C"</formula>
    </cfRule>
    <cfRule type="cellIs" dxfId="59" priority="1032" stopIfTrue="1" operator="equal">
      <formula>"D"</formula>
    </cfRule>
    <cfRule type="cellIs" dxfId="58" priority="1031" stopIfTrue="1" operator="equal">
      <formula>"B"</formula>
    </cfRule>
    <cfRule type="cellIs" dxfId="57" priority="1030" stopIfTrue="1" operator="equal">
      <formula>"C"</formula>
    </cfRule>
    <cfRule type="cellIs" dxfId="56" priority="1029" stopIfTrue="1" operator="equal">
      <formula>"D"</formula>
    </cfRule>
    <cfRule type="cellIs" dxfId="55" priority="1028" stopIfTrue="1" operator="equal">
      <formula>"B"</formula>
    </cfRule>
    <cfRule type="cellIs" dxfId="54" priority="1027" stopIfTrue="1" operator="equal">
      <formula>"C"</formula>
    </cfRule>
    <cfRule type="cellIs" dxfId="53" priority="1026" stopIfTrue="1" operator="equal">
      <formula>"D"</formula>
    </cfRule>
    <cfRule type="cellIs" dxfId="52" priority="1025" stopIfTrue="1" operator="equal">
      <formula>"B"</formula>
    </cfRule>
    <cfRule type="cellIs" dxfId="51" priority="1024" stopIfTrue="1" operator="equal">
      <formula>"C"</formula>
    </cfRule>
    <cfRule type="cellIs" dxfId="50" priority="1023" stopIfTrue="1" operator="equal">
      <formula>"D"</formula>
    </cfRule>
    <cfRule type="cellIs" dxfId="49" priority="1022" stopIfTrue="1" operator="equal">
      <formula>"B"</formula>
    </cfRule>
    <cfRule type="cellIs" dxfId="48" priority="1021" stopIfTrue="1" operator="equal">
      <formula>"C"</formula>
    </cfRule>
    <cfRule type="cellIs" dxfId="47" priority="1020" stopIfTrue="1" operator="equal">
      <formula>"D"</formula>
    </cfRule>
    <cfRule type="cellIs" dxfId="46" priority="1019" stopIfTrue="1" operator="equal">
      <formula>"B"</formula>
    </cfRule>
    <cfRule type="cellIs" dxfId="45" priority="1018" stopIfTrue="1" operator="equal">
      <formula>"C"</formula>
    </cfRule>
    <cfRule type="cellIs" dxfId="44" priority="1017" stopIfTrue="1" operator="equal">
      <formula>"D"</formula>
    </cfRule>
    <cfRule type="cellIs" dxfId="43" priority="1016" stopIfTrue="1" operator="equal">
      <formula>"B"</formula>
    </cfRule>
    <cfRule type="cellIs" dxfId="42" priority="1015" stopIfTrue="1" operator="equal">
      <formula>"C"</formula>
    </cfRule>
    <cfRule type="cellIs" dxfId="41" priority="1014" stopIfTrue="1" operator="equal">
      <formula>"D"</formula>
    </cfRule>
    <cfRule type="cellIs" dxfId="40" priority="1013" stopIfTrue="1" operator="equal">
      <formula>"B"</formula>
    </cfRule>
    <cfRule type="cellIs" dxfId="39" priority="1012" stopIfTrue="1" operator="equal">
      <formula>"C"</formula>
    </cfRule>
    <cfRule type="cellIs" dxfId="38" priority="1011" stopIfTrue="1" operator="equal">
      <formula>"D"</formula>
    </cfRule>
    <cfRule type="cellIs" dxfId="37" priority="1010" stopIfTrue="1" operator="equal">
      <formula>"B"</formula>
    </cfRule>
    <cfRule type="cellIs" dxfId="36" priority="1009" stopIfTrue="1" operator="equal">
      <formula>"C"</formula>
    </cfRule>
    <cfRule type="cellIs" dxfId="35" priority="1008" stopIfTrue="1" operator="equal">
      <formula>"D"</formula>
    </cfRule>
    <cfRule type="cellIs" dxfId="34" priority="1007" stopIfTrue="1" operator="equal">
      <formula>"B"</formula>
    </cfRule>
    <cfRule type="cellIs" dxfId="33" priority="1006" stopIfTrue="1" operator="equal">
      <formula>"C"</formula>
    </cfRule>
    <cfRule type="cellIs" dxfId="32" priority="1005" stopIfTrue="1" operator="equal">
      <formula>"D"</formula>
    </cfRule>
    <cfRule type="cellIs" dxfId="31" priority="1004" stopIfTrue="1" operator="equal">
      <formula>"B"</formula>
    </cfRule>
    <cfRule type="cellIs" dxfId="30" priority="1003" stopIfTrue="1" operator="equal">
      <formula>"C"</formula>
    </cfRule>
    <cfRule type="cellIs" dxfId="29" priority="1002" stopIfTrue="1" operator="equal">
      <formula>"D"</formula>
    </cfRule>
    <cfRule type="cellIs" dxfId="28" priority="1001" stopIfTrue="1" operator="equal">
      <formula>"B"</formula>
    </cfRule>
    <cfRule type="cellIs" dxfId="27" priority="1000" stopIfTrue="1" operator="equal">
      <formula>"C"</formula>
    </cfRule>
    <cfRule type="cellIs" dxfId="26" priority="999" stopIfTrue="1" operator="equal">
      <formula>"D"</formula>
    </cfRule>
    <cfRule type="cellIs" dxfId="25" priority="998" stopIfTrue="1" operator="equal">
      <formula>"B"</formula>
    </cfRule>
    <cfRule type="cellIs" dxfId="24" priority="997" stopIfTrue="1" operator="equal">
      <formula>"C"</formula>
    </cfRule>
    <cfRule type="cellIs" dxfId="23" priority="1146" stopIfTrue="1" operator="equal">
      <formula>"D"</formula>
    </cfRule>
    <cfRule type="cellIs" dxfId="22" priority="1145" stopIfTrue="1" operator="equal">
      <formula>"B"</formula>
    </cfRule>
    <cfRule type="cellIs" dxfId="21" priority="1144" stopIfTrue="1" operator="equal">
      <formula>"C"</formula>
    </cfRule>
    <cfRule type="cellIs" dxfId="20" priority="1143" stopIfTrue="1" operator="equal">
      <formula>"D"</formula>
    </cfRule>
    <cfRule type="cellIs" dxfId="19" priority="1142" stopIfTrue="1" operator="equal">
      <formula>"B"</formula>
    </cfRule>
    <cfRule type="cellIs" dxfId="18" priority="1141" stopIfTrue="1" operator="equal">
      <formula>"C"</formula>
    </cfRule>
    <cfRule type="cellIs" dxfId="17" priority="1140" stopIfTrue="1" operator="equal">
      <formula>"D"</formula>
    </cfRule>
    <cfRule type="cellIs" dxfId="16" priority="996" stopIfTrue="1" operator="equal">
      <formula>"D"</formula>
    </cfRule>
    <cfRule type="cellIs" dxfId="15" priority="995" stopIfTrue="1" operator="equal">
      <formula>"B"</formula>
    </cfRule>
    <cfRule type="cellIs" dxfId="14" priority="1139" stopIfTrue="1" operator="equal">
      <formula>"B"</formula>
    </cfRule>
    <cfRule type="cellIs" dxfId="13" priority="1138" stopIfTrue="1" operator="equal">
      <formula>"C"</formula>
    </cfRule>
    <cfRule type="cellIs" dxfId="12" priority="1137" stopIfTrue="1" operator="equal">
      <formula>"D"</formula>
    </cfRule>
    <cfRule type="cellIs" dxfId="11" priority="1136" stopIfTrue="1" operator="equal">
      <formula>"B"</formula>
    </cfRule>
    <cfRule type="cellIs" dxfId="10" priority="1135" stopIfTrue="1" operator="equal">
      <formula>"C"</formula>
    </cfRule>
    <cfRule type="cellIs" dxfId="9" priority="1134" stopIfTrue="1" operator="equal">
      <formula>"D"</formula>
    </cfRule>
    <cfRule type="cellIs" dxfId="8" priority="1133" stopIfTrue="1" operator="equal">
      <formula>"B"</formula>
    </cfRule>
    <cfRule type="cellIs" dxfId="7" priority="1132" stopIfTrue="1" operator="equal">
      <formula>"C"</formula>
    </cfRule>
    <cfRule type="cellIs" dxfId="6" priority="1131" stopIfTrue="1" operator="equal">
      <formula>"D"</formula>
    </cfRule>
    <cfRule type="cellIs" dxfId="5" priority="1130" stopIfTrue="1" operator="equal">
      <formula>"B"</formula>
    </cfRule>
    <cfRule type="cellIs" dxfId="4" priority="1129" stopIfTrue="1" operator="equal">
      <formula>"C"</formula>
    </cfRule>
    <cfRule type="cellIs" dxfId="3" priority="1128" stopIfTrue="1" operator="equal">
      <formula>"D"</formula>
    </cfRule>
    <cfRule type="cellIs" dxfId="2" priority="1127" stopIfTrue="1" operator="equal">
      <formula>"B"</formula>
    </cfRule>
    <cfRule type="cellIs" dxfId="1" priority="1126" stopIfTrue="1" operator="equal">
      <formula>"C"</formula>
    </cfRule>
    <cfRule type="cellIs" dxfId="0" priority="1125" stopIfTrue="1" operator="equal">
      <formula>"D"</formula>
    </cfRule>
  </conditionalFormatting>
  <hyperlinks>
    <hyperlink ref="I1:I1048576" r:id="rId1" display="\\Dc-1\kased khair-raas elhekma\LOG &amp; PDF\PDF QVN" xr:uid="{D98D9699-F9D6-4632-BC65-C12F974C4BED}"/>
  </hyperlinks>
  <printOptions horizontalCentered="1"/>
  <pageMargins left="0.25" right="0.25" top="0.75" bottom="0.75" header="0.3" footer="0.3"/>
  <pageSetup paperSize="8" scale="70" fitToHeight="0" orientation="portrait"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pageSetUpPr fitToPage="1"/>
  </sheetPr>
  <dimension ref="A1:H87"/>
  <sheetViews>
    <sheetView view="pageBreakPreview" topLeftCell="B1" zoomScale="70" zoomScaleNormal="55" zoomScaleSheetLayoutView="70" workbookViewId="0">
      <pane ySplit="7" topLeftCell="A62" activePane="bottomLeft" state="frozen"/>
      <selection activeCell="C73" sqref="C73"/>
      <selection pane="bottomLeft" activeCell="G66" sqref="G66"/>
    </sheetView>
  </sheetViews>
  <sheetFormatPr defaultRowHeight="14.4" x14ac:dyDescent="0.3"/>
  <cols>
    <col min="1" max="1" width="6.33203125" bestFit="1" customWidth="1"/>
    <col min="2" max="2" width="44" style="21" bestFit="1" customWidth="1"/>
    <col min="3" max="3" width="42.88671875" style="22" bestFit="1" customWidth="1"/>
    <col min="4" max="4" width="73.109375" style="23" customWidth="1"/>
    <col min="5" max="5" width="15" customWidth="1"/>
    <col min="6" max="7" width="17.109375" customWidth="1"/>
    <col min="8" max="8" width="17.109375" bestFit="1" customWidth="1"/>
  </cols>
  <sheetData>
    <row r="1" spans="1:8" ht="120.75" customHeight="1" x14ac:dyDescent="0.3">
      <c r="A1" s="1128"/>
      <c r="B1" s="1129"/>
      <c r="C1" s="1129"/>
      <c r="D1" s="1129"/>
      <c r="E1" s="1129"/>
      <c r="F1" s="1129"/>
      <c r="G1" s="1129"/>
      <c r="H1" s="1237"/>
    </row>
    <row r="2" spans="1:8" ht="36" customHeight="1" x14ac:dyDescent="0.3">
      <c r="A2" s="1041" t="s">
        <v>50</v>
      </c>
      <c r="B2" s="1042"/>
      <c r="C2" s="1042"/>
      <c r="D2" s="1042"/>
      <c r="E2" s="1042"/>
      <c r="F2" s="1042"/>
      <c r="G2" s="1042"/>
      <c r="H2" s="1278"/>
    </row>
    <row r="3" spans="1:8" ht="35.25" customHeight="1" x14ac:dyDescent="0.3">
      <c r="A3" s="1043" t="s">
        <v>110</v>
      </c>
      <c r="B3" s="1044"/>
      <c r="C3" s="1044"/>
      <c r="D3" s="1044"/>
      <c r="E3" s="1044"/>
      <c r="F3" s="1044"/>
      <c r="G3" s="1044"/>
      <c r="H3" s="1279"/>
    </row>
    <row r="4" spans="1:8" x14ac:dyDescent="0.3">
      <c r="A4" s="58"/>
      <c r="B4"/>
      <c r="C4"/>
      <c r="D4"/>
      <c r="H4" s="59"/>
    </row>
    <row r="5" spans="1:8" ht="27" customHeight="1" x14ac:dyDescent="0.3">
      <c r="A5" s="1086" t="s">
        <v>11</v>
      </c>
      <c r="B5" s="1049" t="s">
        <v>0</v>
      </c>
      <c r="C5" s="1049" t="s">
        <v>1</v>
      </c>
      <c r="D5" s="1049" t="s">
        <v>2</v>
      </c>
      <c r="E5" s="1045" t="s">
        <v>17</v>
      </c>
      <c r="F5" s="1046"/>
      <c r="G5" s="1046"/>
      <c r="H5" s="1089"/>
    </row>
    <row r="6" spans="1:8" ht="27" customHeight="1" x14ac:dyDescent="0.3">
      <c r="A6" s="1067"/>
      <c r="B6" s="1088"/>
      <c r="C6" s="1088"/>
      <c r="D6" s="1088"/>
      <c r="E6" s="1028"/>
      <c r="F6" s="1029"/>
      <c r="G6" s="1029"/>
      <c r="H6" s="1090"/>
    </row>
    <row r="7" spans="1:8" ht="27" customHeight="1" x14ac:dyDescent="0.3">
      <c r="A7" s="1087"/>
      <c r="B7" s="1050"/>
      <c r="C7" s="1050"/>
      <c r="D7" s="1050"/>
      <c r="E7" s="33" t="s">
        <v>260</v>
      </c>
      <c r="F7" s="33" t="s">
        <v>43</v>
      </c>
      <c r="G7" s="33" t="s">
        <v>44</v>
      </c>
      <c r="H7" s="60" t="s">
        <v>6</v>
      </c>
    </row>
    <row r="8" spans="1:8" ht="60.75" customHeight="1" x14ac:dyDescent="0.3">
      <c r="A8" s="61">
        <v>1</v>
      </c>
      <c r="B8" s="40" t="s">
        <v>67</v>
      </c>
      <c r="C8" s="164" t="str">
        <f>IF(B8&gt;0,HYPERLINK(CONCATENATE("PDF SOR/",B8,".pdf"),CONCATENATE("Open PDF SOR.",B8)),"")</f>
        <v>Open PDF SOR.SOR (27-6) 001</v>
      </c>
      <c r="D8" s="165" t="s">
        <v>1163</v>
      </c>
      <c r="E8" s="166" t="s">
        <v>17</v>
      </c>
      <c r="F8" s="166">
        <v>44739</v>
      </c>
      <c r="G8" s="166">
        <v>44857</v>
      </c>
      <c r="H8" s="168" t="s">
        <v>1198</v>
      </c>
    </row>
    <row r="9" spans="1:8" ht="60.75" customHeight="1" x14ac:dyDescent="0.3">
      <c r="A9" s="61">
        <v>2</v>
      </c>
      <c r="B9" s="40" t="s">
        <v>68</v>
      </c>
      <c r="C9" s="164" t="str">
        <f t="shared" ref="C9:C27" si="0">IF(B9&gt;0,HYPERLINK(CONCATENATE("PDF SOR/",B9,".pdf"),CONCATENATE("Open PDF SOR.",B9)),"")</f>
        <v>Open PDF SOR.SOR (19-7) 002</v>
      </c>
      <c r="D9" s="165" t="s">
        <v>1162</v>
      </c>
      <c r="E9" s="166" t="s">
        <v>17</v>
      </c>
      <c r="F9" s="166">
        <v>44760</v>
      </c>
      <c r="G9" s="166">
        <v>44857</v>
      </c>
      <c r="H9" s="168" t="s">
        <v>1198</v>
      </c>
    </row>
    <row r="10" spans="1:8" ht="60.75" customHeight="1" x14ac:dyDescent="0.3">
      <c r="A10" s="61">
        <v>3</v>
      </c>
      <c r="B10" s="40" t="s">
        <v>69</v>
      </c>
      <c r="C10" s="164" t="str">
        <f t="shared" si="0"/>
        <v>Open PDF SOR.SOR (19-7) 003</v>
      </c>
      <c r="D10" s="165" t="s">
        <v>864</v>
      </c>
      <c r="E10" s="166" t="s">
        <v>17</v>
      </c>
      <c r="F10" s="166">
        <v>44760</v>
      </c>
      <c r="G10" s="166">
        <v>44859</v>
      </c>
      <c r="H10" s="168" t="s">
        <v>1198</v>
      </c>
    </row>
    <row r="11" spans="1:8" ht="60.75" customHeight="1" x14ac:dyDescent="0.3">
      <c r="A11" s="61">
        <v>4</v>
      </c>
      <c r="B11" s="40" t="s">
        <v>73</v>
      </c>
      <c r="C11" s="41" t="str">
        <f t="shared" si="0"/>
        <v>Open PDF SOR.SOR (18-7) 004</v>
      </c>
      <c r="D11" s="165" t="s">
        <v>1164</v>
      </c>
      <c r="E11" s="166" t="s">
        <v>17</v>
      </c>
      <c r="F11" s="166">
        <v>44760</v>
      </c>
      <c r="G11" s="166">
        <v>44766</v>
      </c>
      <c r="H11" s="168" t="s">
        <v>1198</v>
      </c>
    </row>
    <row r="12" spans="1:8" ht="60.75" customHeight="1" x14ac:dyDescent="0.3">
      <c r="A12" s="61">
        <v>5</v>
      </c>
      <c r="B12" s="40" t="s">
        <v>262</v>
      </c>
      <c r="C12" s="41" t="str">
        <f t="shared" si="0"/>
        <v>Open PDF SOR.SOR (07-08) 005</v>
      </c>
      <c r="D12" s="165" t="s">
        <v>859</v>
      </c>
      <c r="E12" s="166" t="s">
        <v>17</v>
      </c>
      <c r="F12" s="166">
        <v>44780</v>
      </c>
      <c r="G12" s="167"/>
      <c r="H12" s="89" t="s">
        <v>557</v>
      </c>
    </row>
    <row r="13" spans="1:8" ht="60.75" customHeight="1" x14ac:dyDescent="0.3">
      <c r="A13" s="61">
        <v>6</v>
      </c>
      <c r="B13" s="40" t="s">
        <v>263</v>
      </c>
      <c r="C13" s="41" t="str">
        <f t="shared" si="0"/>
        <v>Open PDF SOR.SOR (09-08) 006</v>
      </c>
      <c r="D13" s="165" t="s">
        <v>261</v>
      </c>
      <c r="E13" s="166" t="s">
        <v>17</v>
      </c>
      <c r="F13" s="166">
        <v>44782</v>
      </c>
      <c r="G13" s="167"/>
      <c r="H13" s="89" t="s">
        <v>557</v>
      </c>
    </row>
    <row r="14" spans="1:8" ht="60.75" customHeight="1" x14ac:dyDescent="0.3">
      <c r="A14" s="61">
        <v>7</v>
      </c>
      <c r="B14" s="40" t="s">
        <v>558</v>
      </c>
      <c r="C14" s="164" t="str">
        <f t="shared" si="0"/>
        <v>Open PDF SOR.SOR (13-08) 007</v>
      </c>
      <c r="D14" s="165" t="s">
        <v>559</v>
      </c>
      <c r="E14" s="166" t="s">
        <v>17</v>
      </c>
      <c r="F14" s="166">
        <v>44786</v>
      </c>
      <c r="G14" s="166">
        <v>44856</v>
      </c>
      <c r="H14" s="168" t="s">
        <v>1198</v>
      </c>
    </row>
    <row r="15" spans="1:8" ht="60.75" customHeight="1" x14ac:dyDescent="0.3">
      <c r="A15" s="61">
        <v>8</v>
      </c>
      <c r="B15" s="40" t="s">
        <v>560</v>
      </c>
      <c r="C15" s="86" t="str">
        <f t="shared" si="0"/>
        <v>Open PDF SOR.SOR (18-09) 008</v>
      </c>
      <c r="D15" s="165" t="s">
        <v>561</v>
      </c>
      <c r="E15" s="166" t="s">
        <v>17</v>
      </c>
      <c r="F15" s="166">
        <v>44822</v>
      </c>
      <c r="G15" s="166"/>
      <c r="H15" s="89" t="s">
        <v>557</v>
      </c>
    </row>
    <row r="16" spans="1:8" ht="60.75" customHeight="1" x14ac:dyDescent="0.3">
      <c r="A16" s="61">
        <v>9</v>
      </c>
      <c r="B16" s="40" t="s">
        <v>562</v>
      </c>
      <c r="C16" s="41" t="str">
        <f t="shared" si="0"/>
        <v>Open PDF SOR.SOR (24-09) 009</v>
      </c>
      <c r="D16" s="165" t="s">
        <v>563</v>
      </c>
      <c r="E16" s="166" t="s">
        <v>17</v>
      </c>
      <c r="F16" s="166">
        <v>44828</v>
      </c>
      <c r="G16" s="166"/>
      <c r="H16" s="89" t="s">
        <v>557</v>
      </c>
    </row>
    <row r="17" spans="1:8" ht="60.75" customHeight="1" x14ac:dyDescent="0.3">
      <c r="A17" s="61">
        <v>10</v>
      </c>
      <c r="B17" s="40" t="s">
        <v>564</v>
      </c>
      <c r="C17" s="41" t="str">
        <f t="shared" si="0"/>
        <v>Open PDF SOR.SOR (09-10) 010</v>
      </c>
      <c r="D17" s="165" t="s">
        <v>565</v>
      </c>
      <c r="E17" s="166" t="s">
        <v>17</v>
      </c>
      <c r="F17" s="166">
        <v>44843</v>
      </c>
      <c r="G17" s="166"/>
      <c r="H17" s="89" t="s">
        <v>557</v>
      </c>
    </row>
    <row r="18" spans="1:8" ht="60.75" customHeight="1" x14ac:dyDescent="0.3">
      <c r="A18" s="61">
        <v>11</v>
      </c>
      <c r="B18" s="155" t="s">
        <v>566</v>
      </c>
      <c r="C18" s="156" t="str">
        <f t="shared" si="0"/>
        <v>Open PDF SOR.SOR (13-10) 011</v>
      </c>
      <c r="D18" s="160" t="s">
        <v>567</v>
      </c>
      <c r="E18" s="161" t="s">
        <v>17</v>
      </c>
      <c r="F18" s="161">
        <v>44847</v>
      </c>
      <c r="G18" s="161">
        <v>44879</v>
      </c>
      <c r="H18" s="169" t="s">
        <v>1198</v>
      </c>
    </row>
    <row r="19" spans="1:8" ht="60.75" customHeight="1" x14ac:dyDescent="0.3">
      <c r="A19" s="61">
        <v>12</v>
      </c>
      <c r="B19" s="40" t="s">
        <v>568</v>
      </c>
      <c r="C19" s="41" t="str">
        <f t="shared" si="0"/>
        <v>Open PDF SOR.SOR (19-10) 012</v>
      </c>
      <c r="D19" s="165" t="s">
        <v>569</v>
      </c>
      <c r="E19" s="166" t="s">
        <v>17</v>
      </c>
      <c r="F19" s="166">
        <v>44853</v>
      </c>
      <c r="G19" s="166">
        <v>44857</v>
      </c>
      <c r="H19" s="168" t="s">
        <v>1198</v>
      </c>
    </row>
    <row r="20" spans="1:8" ht="60.75" customHeight="1" x14ac:dyDescent="0.3">
      <c r="A20" s="61">
        <v>13</v>
      </c>
      <c r="B20" s="155" t="s">
        <v>570</v>
      </c>
      <c r="C20" s="156" t="str">
        <f t="shared" si="0"/>
        <v>Open PDF SOR.SOR (19-10) 013</v>
      </c>
      <c r="D20" s="160" t="s">
        <v>571</v>
      </c>
      <c r="E20" s="161" t="s">
        <v>17</v>
      </c>
      <c r="F20" s="161">
        <v>44853</v>
      </c>
      <c r="G20" s="162"/>
      <c r="H20" s="153" t="s">
        <v>557</v>
      </c>
    </row>
    <row r="21" spans="1:8" ht="60.75" customHeight="1" x14ac:dyDescent="0.3">
      <c r="A21" s="61">
        <v>14</v>
      </c>
      <c r="B21" s="40" t="s">
        <v>591</v>
      </c>
      <c r="C21" s="164" t="str">
        <f t="shared" si="0"/>
        <v>Open PDF SOR.SOR (19-10) 014</v>
      </c>
      <c r="D21" s="165" t="s">
        <v>592</v>
      </c>
      <c r="E21" s="166" t="s">
        <v>17</v>
      </c>
      <c r="F21" s="166">
        <v>44853</v>
      </c>
      <c r="G21" s="166">
        <v>44857</v>
      </c>
      <c r="H21" s="168" t="s">
        <v>1198</v>
      </c>
    </row>
    <row r="22" spans="1:8" ht="60.75" customHeight="1" x14ac:dyDescent="0.3">
      <c r="A22" s="61">
        <v>15</v>
      </c>
      <c r="B22" s="40" t="s">
        <v>593</v>
      </c>
      <c r="C22" s="164" t="str">
        <f t="shared" si="0"/>
        <v>Open PDF SOR.SOR (19-10) 015</v>
      </c>
      <c r="D22" s="165" t="s">
        <v>594</v>
      </c>
      <c r="E22" s="166" t="s">
        <v>17</v>
      </c>
      <c r="F22" s="166">
        <v>44853</v>
      </c>
      <c r="G22" s="166">
        <v>44857</v>
      </c>
      <c r="H22" s="168" t="s">
        <v>1198</v>
      </c>
    </row>
    <row r="23" spans="1:8" ht="60.75" customHeight="1" x14ac:dyDescent="0.3">
      <c r="A23" s="163">
        <v>16</v>
      </c>
      <c r="B23" s="40" t="s">
        <v>658</v>
      </c>
      <c r="C23" s="164" t="str">
        <f t="shared" si="0"/>
        <v>Open PDF SOR.SOR (29-10) 016</v>
      </c>
      <c r="D23" s="165" t="s">
        <v>857</v>
      </c>
      <c r="E23" s="166" t="s">
        <v>17</v>
      </c>
      <c r="F23" s="166">
        <v>44863</v>
      </c>
      <c r="G23" s="167"/>
      <c r="H23" s="89" t="s">
        <v>557</v>
      </c>
    </row>
    <row r="24" spans="1:8" ht="60.75" customHeight="1" x14ac:dyDescent="0.3">
      <c r="A24" s="61">
        <v>17</v>
      </c>
      <c r="B24" s="40" t="s">
        <v>867</v>
      </c>
      <c r="C24" s="164" t="str">
        <f t="shared" si="0"/>
        <v>Open PDF SOR.SOR (02-11) 017</v>
      </c>
      <c r="D24" s="165" t="s">
        <v>868</v>
      </c>
      <c r="E24" s="166" t="s">
        <v>17</v>
      </c>
      <c r="F24" s="166">
        <v>44867</v>
      </c>
      <c r="G24" s="166">
        <v>44868</v>
      </c>
      <c r="H24" s="168" t="s">
        <v>1198</v>
      </c>
    </row>
    <row r="25" spans="1:8" s="118" customFormat="1" ht="60.75" customHeight="1" x14ac:dyDescent="0.3">
      <c r="A25" s="159">
        <v>18</v>
      </c>
      <c r="B25" s="155" t="s">
        <v>882</v>
      </c>
      <c r="C25" s="156" t="str">
        <f t="shared" si="0"/>
        <v>Open PDF SOR.SOR (18-10) 018</v>
      </c>
      <c r="D25" s="160" t="s">
        <v>583</v>
      </c>
      <c r="E25" s="161" t="s">
        <v>17</v>
      </c>
      <c r="F25" s="161">
        <v>44852</v>
      </c>
      <c r="G25" s="162"/>
      <c r="H25" s="153" t="s">
        <v>557</v>
      </c>
    </row>
    <row r="26" spans="1:8" s="118" customFormat="1" ht="60.75" customHeight="1" x14ac:dyDescent="0.3">
      <c r="A26" s="159">
        <v>19</v>
      </c>
      <c r="B26" s="155" t="s">
        <v>883</v>
      </c>
      <c r="C26" s="156" t="str">
        <f t="shared" si="0"/>
        <v>Open PDF SOR.SOR (21-09) 019</v>
      </c>
      <c r="D26" s="160" t="s">
        <v>884</v>
      </c>
      <c r="E26" s="161" t="s">
        <v>17</v>
      </c>
      <c r="F26" s="161">
        <v>44825</v>
      </c>
      <c r="G26" s="162"/>
      <c r="H26" s="153" t="s">
        <v>557</v>
      </c>
    </row>
    <row r="27" spans="1:8" s="127" customFormat="1" ht="60.75" customHeight="1" x14ac:dyDescent="0.3">
      <c r="A27" s="278">
        <v>20</v>
      </c>
      <c r="B27" s="233" t="s">
        <v>908</v>
      </c>
      <c r="C27" s="164" t="str">
        <f t="shared" si="0"/>
        <v>Open PDF SOR.SOR (13-09) 020</v>
      </c>
      <c r="D27" s="165" t="s">
        <v>909</v>
      </c>
      <c r="E27" s="279" t="s">
        <v>17</v>
      </c>
      <c r="F27" s="279">
        <v>44817</v>
      </c>
      <c r="G27" s="280"/>
      <c r="H27" s="281" t="s">
        <v>907</v>
      </c>
    </row>
    <row r="28" spans="1:8" s="127" customFormat="1" ht="60.75" customHeight="1" x14ac:dyDescent="0.3">
      <c r="A28" s="278">
        <v>21</v>
      </c>
      <c r="B28" s="233" t="s">
        <v>1612</v>
      </c>
      <c r="C28" s="164" t="str">
        <f t="shared" ref="C28:C39" si="1">IF(B28&gt;0,HYPERLINK(CONCATENATE("PDF SOR/",B28,".pdf"),CONCATENATE("Open PDF SOR.",B28)),"")</f>
        <v>Open PDF SOR.SOR (16-05) 021</v>
      </c>
      <c r="D28" s="165" t="s">
        <v>1614</v>
      </c>
      <c r="E28" s="279" t="s">
        <v>17</v>
      </c>
      <c r="F28" s="279">
        <v>45062</v>
      </c>
      <c r="G28" s="279">
        <v>45309</v>
      </c>
      <c r="H28" s="168" t="s">
        <v>1198</v>
      </c>
    </row>
    <row r="29" spans="1:8" s="127" customFormat="1" ht="60.75" customHeight="1" x14ac:dyDescent="0.3">
      <c r="A29" s="278">
        <v>22</v>
      </c>
      <c r="B29" s="233" t="s">
        <v>1613</v>
      </c>
      <c r="C29" s="164" t="str">
        <f t="shared" si="1"/>
        <v>Open PDF SOR.SOR (16-05) 022</v>
      </c>
      <c r="D29" s="165" t="s">
        <v>1615</v>
      </c>
      <c r="E29" s="279" t="s">
        <v>17</v>
      </c>
      <c r="F29" s="279">
        <v>45062</v>
      </c>
      <c r="G29" s="279">
        <v>45293</v>
      </c>
      <c r="H29" s="168" t="s">
        <v>1198</v>
      </c>
    </row>
    <row r="30" spans="1:8" s="127" customFormat="1" ht="60.75" customHeight="1" x14ac:dyDescent="0.3">
      <c r="A30" s="278">
        <v>23</v>
      </c>
      <c r="B30" s="233" t="s">
        <v>1871</v>
      </c>
      <c r="C30" s="164" t="str">
        <f t="shared" si="1"/>
        <v>Open PDF SOR.SOR (14-06) 023</v>
      </c>
      <c r="D30" s="165" t="s">
        <v>1874</v>
      </c>
      <c r="E30" s="279" t="s">
        <v>17</v>
      </c>
      <c r="F30" s="279">
        <v>45091</v>
      </c>
      <c r="G30" s="279">
        <v>45210</v>
      </c>
      <c r="H30" s="168" t="s">
        <v>1198</v>
      </c>
    </row>
    <row r="31" spans="1:8" s="127" customFormat="1" ht="60.75" customHeight="1" x14ac:dyDescent="0.3">
      <c r="A31" s="278">
        <v>24</v>
      </c>
      <c r="B31" s="233" t="s">
        <v>1872</v>
      </c>
      <c r="C31" s="164" t="str">
        <f t="shared" si="1"/>
        <v>Open PDF SOR.SOR (14-06) 024</v>
      </c>
      <c r="D31" s="165" t="s">
        <v>1875</v>
      </c>
      <c r="E31" s="279" t="s">
        <v>17</v>
      </c>
      <c r="F31" s="279">
        <v>45091</v>
      </c>
      <c r="G31" s="279">
        <v>45309</v>
      </c>
      <c r="H31" s="168" t="s">
        <v>1198</v>
      </c>
    </row>
    <row r="32" spans="1:8" s="127" customFormat="1" ht="60.75" customHeight="1" x14ac:dyDescent="0.3">
      <c r="A32" s="278">
        <v>25</v>
      </c>
      <c r="B32" s="233" t="s">
        <v>1873</v>
      </c>
      <c r="C32" s="164" t="str">
        <f t="shared" si="1"/>
        <v>Open PDF SOR.SOR (14-06) 025</v>
      </c>
      <c r="D32" s="165" t="s">
        <v>1876</v>
      </c>
      <c r="E32" s="279" t="s">
        <v>17</v>
      </c>
      <c r="F32" s="279">
        <v>45091</v>
      </c>
      <c r="G32" s="279">
        <v>45309</v>
      </c>
      <c r="H32" s="168" t="s">
        <v>1198</v>
      </c>
    </row>
    <row r="33" spans="1:8" s="127" customFormat="1" ht="60.75" customHeight="1" x14ac:dyDescent="0.3">
      <c r="A33" s="278">
        <v>26</v>
      </c>
      <c r="B33" s="233" t="s">
        <v>1927</v>
      </c>
      <c r="C33" s="164" t="str">
        <f t="shared" si="1"/>
        <v>Open PDF SOR.SOR (14-06) 026</v>
      </c>
      <c r="D33" s="165" t="s">
        <v>1928</v>
      </c>
      <c r="E33" s="279" t="s">
        <v>17</v>
      </c>
      <c r="F33" s="279">
        <v>45095</v>
      </c>
      <c r="G33" s="279">
        <v>45309</v>
      </c>
      <c r="H33" s="168" t="s">
        <v>1198</v>
      </c>
    </row>
    <row r="34" spans="1:8" s="127" customFormat="1" ht="60.75" customHeight="1" x14ac:dyDescent="0.3">
      <c r="A34" s="278">
        <v>27</v>
      </c>
      <c r="B34" s="233" t="s">
        <v>2173</v>
      </c>
      <c r="C34" s="164" t="str">
        <f t="shared" si="1"/>
        <v>Open PDF SOR.SOR (14-06) 027</v>
      </c>
      <c r="D34" s="165" t="s">
        <v>2174</v>
      </c>
      <c r="E34" s="279" t="s">
        <v>17</v>
      </c>
      <c r="F34" s="279">
        <v>45136</v>
      </c>
      <c r="G34" s="279">
        <v>45312</v>
      </c>
      <c r="H34" s="168" t="s">
        <v>1198</v>
      </c>
    </row>
    <row r="35" spans="1:8" s="127" customFormat="1" ht="60.75" customHeight="1" x14ac:dyDescent="0.3">
      <c r="A35" s="278">
        <v>28</v>
      </c>
      <c r="B35" s="233" t="s">
        <v>3396</v>
      </c>
      <c r="C35" s="164" t="str">
        <f t="shared" si="1"/>
        <v>Open PDF SOR.SOR (01-11) 028</v>
      </c>
      <c r="D35" s="165" t="s">
        <v>3397</v>
      </c>
      <c r="E35" s="279" t="s">
        <v>17</v>
      </c>
      <c r="F35" s="279">
        <v>45231</v>
      </c>
      <c r="G35" s="279">
        <v>45309</v>
      </c>
      <c r="H35" s="168" t="s">
        <v>1198</v>
      </c>
    </row>
    <row r="36" spans="1:8" s="127" customFormat="1" ht="60.75" customHeight="1" x14ac:dyDescent="0.3">
      <c r="A36" s="278">
        <v>29</v>
      </c>
      <c r="B36" s="233" t="s">
        <v>3410</v>
      </c>
      <c r="C36" s="164" t="str">
        <f t="shared" si="1"/>
        <v>Open PDF SOR.SOR (05-11) 029</v>
      </c>
      <c r="D36" s="165" t="s">
        <v>3413</v>
      </c>
      <c r="E36" s="279" t="s">
        <v>17</v>
      </c>
      <c r="F36" s="279">
        <v>45235</v>
      </c>
      <c r="G36" s="279">
        <v>45551</v>
      </c>
      <c r="H36" s="168" t="s">
        <v>1198</v>
      </c>
    </row>
    <row r="37" spans="1:8" s="127" customFormat="1" ht="60.75" customHeight="1" x14ac:dyDescent="0.3">
      <c r="A37" s="278">
        <v>30</v>
      </c>
      <c r="B37" s="233" t="s">
        <v>3411</v>
      </c>
      <c r="C37" s="164" t="str">
        <f t="shared" si="1"/>
        <v>Open PDF SOR.SOR (07-11) 030</v>
      </c>
      <c r="D37" s="165" t="s">
        <v>3414</v>
      </c>
      <c r="E37" s="279" t="s">
        <v>17</v>
      </c>
      <c r="F37" s="279">
        <v>45237</v>
      </c>
      <c r="G37" s="279">
        <v>45309</v>
      </c>
      <c r="H37" s="168" t="s">
        <v>1198</v>
      </c>
    </row>
    <row r="38" spans="1:8" s="127" customFormat="1" ht="60.75" customHeight="1" x14ac:dyDescent="0.3">
      <c r="A38" s="278">
        <v>31</v>
      </c>
      <c r="B38" s="233" t="s">
        <v>3412</v>
      </c>
      <c r="C38" s="164" t="str">
        <f t="shared" si="1"/>
        <v>Open PDF SOR.SOR (08-11) 031</v>
      </c>
      <c r="D38" s="165" t="s">
        <v>3415</v>
      </c>
      <c r="E38" s="279" t="s">
        <v>17</v>
      </c>
      <c r="F38" s="279">
        <v>45238</v>
      </c>
      <c r="G38" s="279">
        <v>45309</v>
      </c>
      <c r="H38" s="168" t="s">
        <v>1198</v>
      </c>
    </row>
    <row r="39" spans="1:8" s="127" customFormat="1" ht="60.75" customHeight="1" x14ac:dyDescent="0.3">
      <c r="A39" s="278">
        <v>32</v>
      </c>
      <c r="B39" s="233" t="s">
        <v>3904</v>
      </c>
      <c r="C39" s="164" t="str">
        <f t="shared" si="1"/>
        <v>Open PDF SOR.SOR (19-11) 032</v>
      </c>
      <c r="D39" s="165" t="s">
        <v>3905</v>
      </c>
      <c r="E39" s="279" t="s">
        <v>17</v>
      </c>
      <c r="F39" s="279">
        <v>45249</v>
      </c>
      <c r="G39" s="279">
        <v>45309</v>
      </c>
      <c r="H39" s="168" t="s">
        <v>1198</v>
      </c>
    </row>
    <row r="40" spans="1:8" s="127" customFormat="1" ht="60.75" customHeight="1" x14ac:dyDescent="0.3">
      <c r="A40" s="278">
        <v>33</v>
      </c>
      <c r="B40" s="233" t="s">
        <v>4117</v>
      </c>
      <c r="C40" s="164" t="str">
        <f t="shared" ref="C40:C45" si="2">IF(B40&gt;0,HYPERLINK(CONCATENATE("PDF SOR/",B40,".pdf"),CONCATENATE("Open PDF SOR.",B40)),"")</f>
        <v>Open PDF SOR.SOR (02-12) 033</v>
      </c>
      <c r="D40" s="165" t="s">
        <v>4120</v>
      </c>
      <c r="E40" s="279" t="s">
        <v>17</v>
      </c>
      <c r="F40" s="279">
        <v>45262</v>
      </c>
      <c r="G40" s="279">
        <v>45551</v>
      </c>
      <c r="H40" s="168" t="s">
        <v>1198</v>
      </c>
    </row>
    <row r="41" spans="1:8" s="127" customFormat="1" ht="60.75" customHeight="1" x14ac:dyDescent="0.3">
      <c r="A41" s="278">
        <v>34</v>
      </c>
      <c r="B41" s="233" t="s">
        <v>4118</v>
      </c>
      <c r="C41" s="164" t="str">
        <f t="shared" si="2"/>
        <v>Open PDF SOR.SOR (05-12) 034</v>
      </c>
      <c r="D41" s="165" t="s">
        <v>4121</v>
      </c>
      <c r="E41" s="279" t="s">
        <v>17</v>
      </c>
      <c r="F41" s="279">
        <v>45265</v>
      </c>
      <c r="G41" s="279">
        <v>45309</v>
      </c>
      <c r="H41" s="168" t="s">
        <v>1198</v>
      </c>
    </row>
    <row r="42" spans="1:8" s="127" customFormat="1" ht="60.75" customHeight="1" x14ac:dyDescent="0.3">
      <c r="A42" s="278">
        <v>35</v>
      </c>
      <c r="B42" s="233" t="s">
        <v>4119</v>
      </c>
      <c r="C42" s="164" t="str">
        <f t="shared" si="2"/>
        <v>Open PDF SOR.SOR (05-12) 035</v>
      </c>
      <c r="D42" s="165" t="s">
        <v>4122</v>
      </c>
      <c r="E42" s="279" t="s">
        <v>17</v>
      </c>
      <c r="F42" s="279">
        <v>45265</v>
      </c>
      <c r="G42" s="279">
        <v>45309</v>
      </c>
      <c r="H42" s="168" t="s">
        <v>1198</v>
      </c>
    </row>
    <row r="43" spans="1:8" s="127" customFormat="1" ht="87" x14ac:dyDescent="0.3">
      <c r="A43" s="278">
        <v>36</v>
      </c>
      <c r="B43" s="233" t="s">
        <v>4862</v>
      </c>
      <c r="C43" s="164" t="str">
        <f t="shared" si="2"/>
        <v>Open PDF SOR.SOR (16-01) 036</v>
      </c>
      <c r="D43" s="165" t="s">
        <v>4861</v>
      </c>
      <c r="E43" s="279" t="s">
        <v>17</v>
      </c>
      <c r="F43" s="279">
        <v>45307</v>
      </c>
      <c r="G43" s="279">
        <v>45551</v>
      </c>
      <c r="H43" s="168" t="s">
        <v>1198</v>
      </c>
    </row>
    <row r="44" spans="1:8" s="127" customFormat="1" ht="60.75" customHeight="1" x14ac:dyDescent="0.3">
      <c r="A44" s="278">
        <v>37</v>
      </c>
      <c r="B44" s="233" t="s">
        <v>6318</v>
      </c>
      <c r="C44" s="164" t="str">
        <f t="shared" si="2"/>
        <v>Open PDF SOR.SOR (24-03) 037</v>
      </c>
      <c r="D44" s="165" t="s">
        <v>6317</v>
      </c>
      <c r="E44" s="279" t="s">
        <v>17</v>
      </c>
      <c r="F44" s="279">
        <v>45375</v>
      </c>
      <c r="G44" s="279">
        <v>45557</v>
      </c>
      <c r="H44" s="168" t="s">
        <v>1198</v>
      </c>
    </row>
    <row r="45" spans="1:8" s="127" customFormat="1" ht="60.75" customHeight="1" x14ac:dyDescent="0.3">
      <c r="A45" s="278">
        <v>38</v>
      </c>
      <c r="B45" s="233" t="s">
        <v>6319</v>
      </c>
      <c r="C45" s="164" t="str">
        <f t="shared" si="2"/>
        <v>Open PDF SOR.SOR (24-03) 038</v>
      </c>
      <c r="D45" s="165" t="s">
        <v>6317</v>
      </c>
      <c r="E45" s="279" t="s">
        <v>17</v>
      </c>
      <c r="F45" s="279">
        <v>45375</v>
      </c>
      <c r="G45" s="280"/>
      <c r="H45" s="281" t="s">
        <v>907</v>
      </c>
    </row>
    <row r="46" spans="1:8" s="127" customFormat="1" ht="60.75" customHeight="1" x14ac:dyDescent="0.3">
      <c r="A46" s="278">
        <v>39</v>
      </c>
      <c r="B46" s="233" t="s">
        <v>6456</v>
      </c>
      <c r="C46" s="164" t="str">
        <f>IF(B46&gt;0,HYPERLINK(CONCATENATE("PDF SOR/",B46,".pdf"),CONCATENATE("Open PDF SOR.",B46)),"")</f>
        <v>Open PDF SOR.SOR (31-03) 039</v>
      </c>
      <c r="D46" s="165" t="s">
        <v>6457</v>
      </c>
      <c r="E46" s="279" t="s">
        <v>17</v>
      </c>
      <c r="F46" s="279">
        <v>45382</v>
      </c>
      <c r="G46" s="279">
        <v>45636</v>
      </c>
      <c r="H46" s="168" t="s">
        <v>1198</v>
      </c>
    </row>
    <row r="47" spans="1:8" s="127" customFormat="1" ht="60.75" customHeight="1" x14ac:dyDescent="0.3">
      <c r="A47" s="278">
        <v>40</v>
      </c>
      <c r="B47" s="233" t="s">
        <v>9305</v>
      </c>
      <c r="C47" s="164" t="str">
        <f t="shared" ref="C47:C57" si="3">IF(B47&gt;0,HYPERLINK(CONCATENATE("PDF SOR/",B47,".pdf"),CONCATENATE("Open PDF SOR.",B47)),"")</f>
        <v>Open PDF SOR.SOR (02-09) 040</v>
      </c>
      <c r="D47" s="165" t="s">
        <v>9310</v>
      </c>
      <c r="E47" s="279" t="s">
        <v>17</v>
      </c>
      <c r="F47" s="279">
        <v>45537</v>
      </c>
      <c r="G47" s="279">
        <v>45665</v>
      </c>
      <c r="H47" s="168" t="s">
        <v>1198</v>
      </c>
    </row>
    <row r="48" spans="1:8" s="127" customFormat="1" ht="88.5" customHeight="1" x14ac:dyDescent="0.3">
      <c r="A48" s="278">
        <v>41</v>
      </c>
      <c r="B48" s="233" t="s">
        <v>10411</v>
      </c>
      <c r="C48" s="164" t="str">
        <f t="shared" si="3"/>
        <v>Open PDF SOR.SOR (24-10) 041</v>
      </c>
      <c r="D48" s="165" t="s">
        <v>11059</v>
      </c>
      <c r="E48" s="279" t="s">
        <v>17</v>
      </c>
      <c r="F48" s="279">
        <v>45589</v>
      </c>
      <c r="G48" s="279">
        <v>45592</v>
      </c>
      <c r="H48" s="168" t="s">
        <v>1198</v>
      </c>
    </row>
    <row r="49" spans="1:8" s="127" customFormat="1" ht="60.75" customHeight="1" x14ac:dyDescent="0.3">
      <c r="A49" s="278">
        <v>42</v>
      </c>
      <c r="B49" s="233" t="s">
        <v>10712</v>
      </c>
      <c r="C49" s="164" t="str">
        <f t="shared" si="3"/>
        <v>Open PDF SOR.SOR (29-10) 042</v>
      </c>
      <c r="D49" s="165" t="s">
        <v>9310</v>
      </c>
      <c r="E49" s="279" t="s">
        <v>17</v>
      </c>
      <c r="F49" s="279">
        <v>45594</v>
      </c>
      <c r="G49" s="279">
        <v>45636</v>
      </c>
      <c r="H49" s="168" t="s">
        <v>1198</v>
      </c>
    </row>
    <row r="50" spans="1:8" s="127" customFormat="1" ht="60.75" customHeight="1" x14ac:dyDescent="0.3">
      <c r="A50" s="278">
        <v>43</v>
      </c>
      <c r="B50" s="233" t="s">
        <v>10806</v>
      </c>
      <c r="C50" s="164" t="str">
        <f t="shared" si="3"/>
        <v>Open PDF SOR.SOR (02-09) 043</v>
      </c>
      <c r="D50" s="165" t="s">
        <v>10810</v>
      </c>
      <c r="E50" s="279" t="s">
        <v>17</v>
      </c>
      <c r="F50" s="279">
        <v>45537</v>
      </c>
      <c r="G50" s="280"/>
      <c r="H50" s="281" t="s">
        <v>907</v>
      </c>
    </row>
    <row r="51" spans="1:8" s="127" customFormat="1" ht="60.75" customHeight="1" x14ac:dyDescent="0.3">
      <c r="A51" s="278">
        <v>44</v>
      </c>
      <c r="B51" s="233" t="s">
        <v>10807</v>
      </c>
      <c r="C51" s="164" t="str">
        <f t="shared" si="3"/>
        <v>Open PDF SOR.SOR (01-10) 044</v>
      </c>
      <c r="D51" s="165" t="s">
        <v>11058</v>
      </c>
      <c r="E51" s="279" t="s">
        <v>17</v>
      </c>
      <c r="F51" s="279">
        <v>45566</v>
      </c>
      <c r="G51" s="279">
        <v>45636</v>
      </c>
      <c r="H51" s="168" t="s">
        <v>1198</v>
      </c>
    </row>
    <row r="52" spans="1:8" s="127" customFormat="1" ht="60.75" customHeight="1" x14ac:dyDescent="0.3">
      <c r="A52" s="278">
        <v>45</v>
      </c>
      <c r="B52" s="233" t="s">
        <v>10809</v>
      </c>
      <c r="C52" s="164" t="str">
        <f t="shared" si="3"/>
        <v>Open PDF SOR.SOR (02-11) 045</v>
      </c>
      <c r="D52" s="165" t="s">
        <v>10808</v>
      </c>
      <c r="E52" s="279" t="s">
        <v>17</v>
      </c>
      <c r="F52" s="279">
        <v>45598</v>
      </c>
      <c r="G52" s="279">
        <v>45638</v>
      </c>
      <c r="H52" s="168" t="s">
        <v>1198</v>
      </c>
    </row>
    <row r="53" spans="1:8" s="127" customFormat="1" ht="60.75" customHeight="1" x14ac:dyDescent="0.3">
      <c r="A53" s="278">
        <v>46</v>
      </c>
      <c r="B53" s="233" t="s">
        <v>10812</v>
      </c>
      <c r="C53" s="164" t="str">
        <f t="shared" si="3"/>
        <v>Open PDF SOR.SOR (09-11) 02 (ELEC)</v>
      </c>
      <c r="D53" s="165" t="s">
        <v>10811</v>
      </c>
      <c r="E53" s="279" t="s">
        <v>17</v>
      </c>
      <c r="F53" s="279">
        <v>45605</v>
      </c>
      <c r="G53" s="280"/>
      <c r="H53" s="281" t="s">
        <v>907</v>
      </c>
    </row>
    <row r="54" spans="1:8" s="127" customFormat="1" ht="60.75" customHeight="1" x14ac:dyDescent="0.3">
      <c r="A54" s="278">
        <v>47</v>
      </c>
      <c r="B54" s="233" t="s">
        <v>10958</v>
      </c>
      <c r="C54" s="164" t="str">
        <f t="shared" si="3"/>
        <v>Open PDF SOR.SOR (01-12) 03 (ELEC)</v>
      </c>
      <c r="D54" s="165" t="s">
        <v>10811</v>
      </c>
      <c r="E54" s="279" t="s">
        <v>17</v>
      </c>
      <c r="F54" s="279">
        <v>45628</v>
      </c>
      <c r="G54" s="279">
        <v>45628</v>
      </c>
      <c r="H54" s="168" t="s">
        <v>1198</v>
      </c>
    </row>
    <row r="55" spans="1:8" s="127" customFormat="1" ht="60.75" customHeight="1" x14ac:dyDescent="0.3">
      <c r="A55" s="278">
        <v>48</v>
      </c>
      <c r="B55" s="233" t="s">
        <v>10957</v>
      </c>
      <c r="C55" s="164" t="str">
        <f t="shared" si="3"/>
        <v>Open PDF SOR.SOR (01-12) 04 (ELEC)</v>
      </c>
      <c r="D55" s="165" t="s">
        <v>10811</v>
      </c>
      <c r="E55" s="279" t="s">
        <v>17</v>
      </c>
      <c r="F55" s="279">
        <v>45628</v>
      </c>
      <c r="G55" s="279">
        <v>45628</v>
      </c>
      <c r="H55" s="168" t="s">
        <v>1198</v>
      </c>
    </row>
    <row r="56" spans="1:8" s="127" customFormat="1" ht="60.75" customHeight="1" x14ac:dyDescent="0.3">
      <c r="A56" s="278">
        <v>49</v>
      </c>
      <c r="B56" s="233" t="s">
        <v>11082</v>
      </c>
      <c r="C56" s="164" t="str">
        <f t="shared" si="3"/>
        <v>Open PDF SOR.SOR (14-12) 046</v>
      </c>
      <c r="D56" s="165" t="s">
        <v>11081</v>
      </c>
      <c r="E56" s="279" t="s">
        <v>17</v>
      </c>
      <c r="F56" s="279">
        <v>45640</v>
      </c>
      <c r="G56" s="279">
        <v>45665</v>
      </c>
      <c r="H56" s="168" t="s">
        <v>1198</v>
      </c>
    </row>
    <row r="57" spans="1:8" s="127" customFormat="1" ht="60.75" customHeight="1" x14ac:dyDescent="0.3">
      <c r="A57" s="278">
        <v>50</v>
      </c>
      <c r="B57" s="233" t="s">
        <v>10957</v>
      </c>
      <c r="C57" s="164" t="str">
        <f t="shared" si="3"/>
        <v>Open PDF SOR.SOR (01-12) 04 (ELEC)</v>
      </c>
      <c r="D57" s="165" t="s">
        <v>10811</v>
      </c>
      <c r="E57" s="279" t="s">
        <v>17</v>
      </c>
      <c r="F57" s="279">
        <v>45627</v>
      </c>
      <c r="G57" s="279">
        <v>45628</v>
      </c>
      <c r="H57" s="168" t="s">
        <v>1198</v>
      </c>
    </row>
    <row r="58" spans="1:8" s="127" customFormat="1" ht="60.75" customHeight="1" x14ac:dyDescent="0.3">
      <c r="A58" s="278">
        <v>51</v>
      </c>
      <c r="B58" s="233" t="s">
        <v>11243</v>
      </c>
      <c r="C58" s="164" t="str">
        <f t="shared" ref="C58:C73" si="4">IF(B58&gt;0,HYPERLINK(CONCATENATE("PDF SOR/",B58,".pdf"),CONCATENATE("Open PDF SOR.",B58)),"")</f>
        <v>Open PDF SOR.SOR (23-12) 05 (ELEC)</v>
      </c>
      <c r="D58" s="165" t="s">
        <v>10811</v>
      </c>
      <c r="E58" s="279" t="s">
        <v>17</v>
      </c>
      <c r="F58" s="279">
        <v>45649</v>
      </c>
      <c r="G58" s="279">
        <v>45650</v>
      </c>
      <c r="H58" s="168" t="s">
        <v>1198</v>
      </c>
    </row>
    <row r="59" spans="1:8" s="127" customFormat="1" ht="60.75" customHeight="1" x14ac:dyDescent="0.3">
      <c r="A59" s="278">
        <v>52</v>
      </c>
      <c r="B59" s="233"/>
      <c r="C59" s="164" t="str">
        <f t="shared" si="4"/>
        <v/>
      </c>
      <c r="D59" s="165"/>
      <c r="E59" s="279"/>
      <c r="F59" s="279"/>
      <c r="G59" s="280"/>
      <c r="H59" s="281"/>
    </row>
    <row r="60" spans="1:8" s="127" customFormat="1" ht="60.75" customHeight="1" x14ac:dyDescent="0.3">
      <c r="A60" s="278">
        <v>53</v>
      </c>
      <c r="B60" s="233"/>
      <c r="C60" s="164" t="str">
        <f t="shared" si="4"/>
        <v/>
      </c>
      <c r="D60" s="165"/>
      <c r="E60" s="279"/>
      <c r="F60" s="279"/>
      <c r="G60" s="280"/>
      <c r="H60" s="281"/>
    </row>
    <row r="61" spans="1:8" s="127" customFormat="1" ht="60.75" customHeight="1" x14ac:dyDescent="0.3">
      <c r="A61" s="278">
        <v>54</v>
      </c>
      <c r="B61" s="233" t="s">
        <v>11354</v>
      </c>
      <c r="C61" s="164" t="str">
        <f t="shared" si="4"/>
        <v>Open PDF SOR.SOR (29-12) 049</v>
      </c>
      <c r="D61" s="165" t="s">
        <v>11355</v>
      </c>
      <c r="E61" s="279" t="s">
        <v>17</v>
      </c>
      <c r="F61" s="279">
        <v>45655</v>
      </c>
      <c r="G61" s="279">
        <v>45925</v>
      </c>
      <c r="H61" s="723" t="s">
        <v>1198</v>
      </c>
    </row>
    <row r="62" spans="1:8" s="127" customFormat="1" ht="60" customHeight="1" x14ac:dyDescent="0.3">
      <c r="A62" s="278">
        <v>55</v>
      </c>
      <c r="B62" s="233" t="s">
        <v>11352</v>
      </c>
      <c r="C62" s="164" t="str">
        <f t="shared" si="4"/>
        <v>Open PDF SOR.SOR (29-12) 050</v>
      </c>
      <c r="D62" s="165" t="s">
        <v>11353</v>
      </c>
      <c r="E62" s="279" t="s">
        <v>17</v>
      </c>
      <c r="F62" s="279">
        <v>45655</v>
      </c>
      <c r="G62" s="279">
        <v>45925</v>
      </c>
      <c r="H62" s="723" t="s">
        <v>1198</v>
      </c>
    </row>
    <row r="63" spans="1:8" s="127" customFormat="1" ht="60.75" customHeight="1" x14ac:dyDescent="0.3">
      <c r="A63" s="278">
        <v>56</v>
      </c>
      <c r="B63" s="233" t="s">
        <v>11350</v>
      </c>
      <c r="C63" s="164" t="str">
        <f t="shared" si="4"/>
        <v>Open PDF SOR.SOR (31-12) 051</v>
      </c>
      <c r="D63" s="165" t="s">
        <v>11351</v>
      </c>
      <c r="E63" s="279" t="s">
        <v>17</v>
      </c>
      <c r="F63" s="279">
        <v>45657</v>
      </c>
      <c r="G63" s="280"/>
      <c r="H63" s="281" t="s">
        <v>907</v>
      </c>
    </row>
    <row r="64" spans="1:8" s="127" customFormat="1" ht="60.75" customHeight="1" x14ac:dyDescent="0.3">
      <c r="A64" s="278">
        <v>57</v>
      </c>
      <c r="B64" s="233" t="s">
        <v>11451</v>
      </c>
      <c r="C64" s="164" t="str">
        <f t="shared" si="4"/>
        <v>Open PDF SOR.SOR (04-01) 06 (ELEC)</v>
      </c>
      <c r="D64" s="165" t="s">
        <v>11460</v>
      </c>
      <c r="E64" s="279" t="s">
        <v>17</v>
      </c>
      <c r="F64" s="279">
        <v>45661</v>
      </c>
      <c r="G64" s="280"/>
      <c r="H64" s="281" t="s">
        <v>907</v>
      </c>
    </row>
    <row r="65" spans="1:8" s="127" customFormat="1" ht="60.75" customHeight="1" x14ac:dyDescent="0.3">
      <c r="A65" s="278">
        <v>58</v>
      </c>
      <c r="B65" s="233" t="s">
        <v>11452</v>
      </c>
      <c r="C65" s="164" t="str">
        <f t="shared" si="4"/>
        <v>Open PDF SOR.SOR (07-01) 07 (ELEC)</v>
      </c>
      <c r="D65" s="165" t="s">
        <v>11459</v>
      </c>
      <c r="E65" s="279" t="s">
        <v>17</v>
      </c>
      <c r="F65" s="279">
        <v>45664</v>
      </c>
      <c r="G65" s="280"/>
      <c r="H65" s="281" t="s">
        <v>907</v>
      </c>
    </row>
    <row r="66" spans="1:8" s="127" customFormat="1" ht="60.75" customHeight="1" x14ac:dyDescent="0.3">
      <c r="A66" s="278">
        <v>59</v>
      </c>
      <c r="B66" s="233" t="s">
        <v>11615</v>
      </c>
      <c r="C66" s="164" t="str">
        <f t="shared" si="4"/>
        <v>Open PDF SOR.SOR (25-01) 052</v>
      </c>
      <c r="D66" s="165" t="s">
        <v>11614</v>
      </c>
      <c r="E66" s="279" t="s">
        <v>17</v>
      </c>
      <c r="F66" s="279">
        <v>45682</v>
      </c>
      <c r="G66" s="279">
        <v>45960</v>
      </c>
      <c r="H66" s="723" t="s">
        <v>1198</v>
      </c>
    </row>
    <row r="67" spans="1:8" s="127" customFormat="1" ht="60.75" customHeight="1" x14ac:dyDescent="0.3">
      <c r="A67" s="278">
        <v>60</v>
      </c>
      <c r="B67" s="233" t="s">
        <v>11871</v>
      </c>
      <c r="C67" s="164" t="str">
        <f t="shared" si="4"/>
        <v>Open PDF SOR.SOR (15-02) 08 (ELEC)</v>
      </c>
      <c r="D67" s="165" t="s">
        <v>11872</v>
      </c>
      <c r="E67" s="279" t="s">
        <v>17</v>
      </c>
      <c r="F67" s="279">
        <v>45703</v>
      </c>
      <c r="G67" s="280"/>
      <c r="H67" s="281" t="s">
        <v>907</v>
      </c>
    </row>
    <row r="68" spans="1:8" s="127" customFormat="1" ht="60.75" customHeight="1" x14ac:dyDescent="0.3">
      <c r="A68" s="278">
        <v>61</v>
      </c>
      <c r="B68" s="233" t="s">
        <v>11923</v>
      </c>
      <c r="C68" s="164" t="str">
        <f t="shared" si="4"/>
        <v>Open PDF SOR.SOR (18-02) 053</v>
      </c>
      <c r="D68" s="165" t="s">
        <v>11922</v>
      </c>
      <c r="E68" s="279" t="s">
        <v>17</v>
      </c>
      <c r="F68" s="279">
        <v>45706</v>
      </c>
      <c r="G68" s="280"/>
      <c r="H68" s="281" t="s">
        <v>907</v>
      </c>
    </row>
    <row r="69" spans="1:8" s="127" customFormat="1" ht="60.75" customHeight="1" x14ac:dyDescent="0.3">
      <c r="A69" s="278">
        <v>62</v>
      </c>
      <c r="B69" s="233" t="s">
        <v>12149</v>
      </c>
      <c r="C69" s="164" t="str">
        <f t="shared" si="4"/>
        <v>Open PDF SOR.SOR (12-03) 09 (ELEC)</v>
      </c>
      <c r="D69" s="165" t="s">
        <v>11872</v>
      </c>
      <c r="E69" s="279" t="s">
        <v>17</v>
      </c>
      <c r="F69" s="279">
        <v>45728</v>
      </c>
      <c r="G69" s="280"/>
      <c r="H69" s="281" t="s">
        <v>907</v>
      </c>
    </row>
    <row r="70" spans="1:8" s="127" customFormat="1" ht="60.75" customHeight="1" x14ac:dyDescent="0.3">
      <c r="A70" s="278">
        <v>63</v>
      </c>
      <c r="B70" s="233" t="s">
        <v>12514</v>
      </c>
      <c r="C70" s="164" t="str">
        <f t="shared" si="4"/>
        <v>Open PDF SOR.SOR (05-05) 054</v>
      </c>
      <c r="D70" s="165" t="s">
        <v>12513</v>
      </c>
      <c r="E70" s="279" t="s">
        <v>17</v>
      </c>
      <c r="F70" s="279">
        <v>45782</v>
      </c>
      <c r="G70" s="280"/>
      <c r="H70" s="281" t="s">
        <v>907</v>
      </c>
    </row>
    <row r="71" spans="1:8" s="127" customFormat="1" ht="69.599999999999994" x14ac:dyDescent="0.3">
      <c r="A71" s="278">
        <v>64</v>
      </c>
      <c r="B71" s="233" t="s">
        <v>14889</v>
      </c>
      <c r="C71" s="164" t="str">
        <f t="shared" si="4"/>
        <v>Open PDF SOR.SOR (22-12) 055</v>
      </c>
      <c r="D71" s="165" t="s">
        <v>14890</v>
      </c>
      <c r="E71" s="279" t="s">
        <v>17</v>
      </c>
      <c r="F71" s="279">
        <v>46013</v>
      </c>
      <c r="G71" s="280"/>
      <c r="H71" s="281" t="s">
        <v>907</v>
      </c>
    </row>
    <row r="72" spans="1:8" s="127" customFormat="1" ht="60.75" customHeight="1" x14ac:dyDescent="0.3">
      <c r="A72" s="278">
        <v>65</v>
      </c>
      <c r="B72" s="233" t="s">
        <v>15005</v>
      </c>
      <c r="C72" s="164" t="str">
        <f t="shared" si="4"/>
        <v>Open PDF SOR.SOR (01-01) 056</v>
      </c>
      <c r="D72" s="165" t="s">
        <v>15004</v>
      </c>
      <c r="E72" s="279" t="s">
        <v>17</v>
      </c>
      <c r="F72" s="279">
        <v>46023</v>
      </c>
      <c r="G72" s="280"/>
      <c r="H72" s="281" t="s">
        <v>907</v>
      </c>
    </row>
    <row r="73" spans="1:8" s="127" customFormat="1" ht="60.75" customHeight="1" x14ac:dyDescent="0.3">
      <c r="A73" s="278">
        <v>66</v>
      </c>
      <c r="B73" s="233" t="s">
        <v>15421</v>
      </c>
      <c r="C73" s="164" t="str">
        <f t="shared" si="4"/>
        <v>Open PDF SOR.SOR (12-02) 057</v>
      </c>
      <c r="D73" s="165" t="s">
        <v>15420</v>
      </c>
      <c r="E73" s="279" t="s">
        <v>17</v>
      </c>
      <c r="F73" s="279">
        <v>46065</v>
      </c>
      <c r="G73" s="279">
        <v>46084</v>
      </c>
      <c r="H73" s="168" t="s">
        <v>1198</v>
      </c>
    </row>
    <row r="74" spans="1:8" s="127" customFormat="1" ht="139.19999999999999" x14ac:dyDescent="0.3">
      <c r="A74" s="278">
        <v>67</v>
      </c>
      <c r="B74" s="233" t="s">
        <v>15816</v>
      </c>
      <c r="C74" s="164" t="str">
        <f t="shared" ref="C74:C79" si="5">IF(B74&gt;0,HYPERLINK(CONCATENATE("PDF SOR/",B74,".pdf"),CONCATENATE("Open PDF SOR.",B74)),"")</f>
        <v>Open PDF SOR.SOR (15-04) 058</v>
      </c>
      <c r="D74" s="165" t="s">
        <v>15815</v>
      </c>
      <c r="E74" s="279" t="s">
        <v>17</v>
      </c>
      <c r="F74" s="279">
        <v>46127</v>
      </c>
      <c r="G74" s="279">
        <v>46132</v>
      </c>
      <c r="H74" s="168" t="s">
        <v>1198</v>
      </c>
    </row>
    <row r="75" spans="1:8" s="127" customFormat="1" ht="34.799999999999997" x14ac:dyDescent="0.3">
      <c r="A75" s="278">
        <v>68</v>
      </c>
      <c r="B75" s="233" t="s">
        <v>15822</v>
      </c>
      <c r="C75" s="164" t="str">
        <f t="shared" si="5"/>
        <v>Open PDF SOR.SOR (16-04) 059</v>
      </c>
      <c r="D75" s="165" t="s">
        <v>15819</v>
      </c>
      <c r="E75" s="279" t="s">
        <v>17</v>
      </c>
      <c r="F75" s="279">
        <v>46128</v>
      </c>
      <c r="G75" s="280"/>
      <c r="H75" s="281" t="s">
        <v>907</v>
      </c>
    </row>
    <row r="76" spans="1:8" s="127" customFormat="1" ht="23.4" x14ac:dyDescent="0.3">
      <c r="A76" s="278">
        <v>69</v>
      </c>
      <c r="B76" s="233" t="s">
        <v>15821</v>
      </c>
      <c r="C76" s="164" t="str">
        <f t="shared" si="5"/>
        <v>Open PDF SOR.SOR (16-04) 060</v>
      </c>
      <c r="D76" s="165" t="s">
        <v>15820</v>
      </c>
      <c r="E76" s="279" t="s">
        <v>17</v>
      </c>
      <c r="F76" s="279">
        <v>46128</v>
      </c>
      <c r="G76" s="280"/>
      <c r="H76" s="281" t="s">
        <v>907</v>
      </c>
    </row>
    <row r="77" spans="1:8" s="127" customFormat="1" ht="60.75" customHeight="1" x14ac:dyDescent="0.3">
      <c r="A77" s="278"/>
      <c r="B77" s="233" t="s">
        <v>15971</v>
      </c>
      <c r="C77" s="164" t="str">
        <f t="shared" si="5"/>
        <v>Open PDF SOR.SOR (28-04) 061</v>
      </c>
      <c r="D77" s="165" t="s">
        <v>15970</v>
      </c>
      <c r="E77" s="279" t="s">
        <v>17</v>
      </c>
      <c r="F77" s="279">
        <v>46140</v>
      </c>
      <c r="G77" s="280"/>
      <c r="H77" s="281" t="s">
        <v>907</v>
      </c>
    </row>
    <row r="78" spans="1:8" s="127" customFormat="1" ht="60.75" customHeight="1" x14ac:dyDescent="0.3">
      <c r="A78" s="278"/>
      <c r="B78" s="233" t="s">
        <v>16191</v>
      </c>
      <c r="C78" s="164" t="str">
        <f t="shared" si="5"/>
        <v>Open PDF SOR.SOR (28-04) 062</v>
      </c>
      <c r="D78" s="165" t="s">
        <v>16189</v>
      </c>
      <c r="E78" s="279" t="s">
        <v>17</v>
      </c>
      <c r="F78" s="279">
        <v>46140</v>
      </c>
      <c r="G78" s="280"/>
      <c r="H78" s="281" t="s">
        <v>907</v>
      </c>
    </row>
    <row r="79" spans="1:8" s="127" customFormat="1" ht="60.75" customHeight="1" x14ac:dyDescent="0.3">
      <c r="A79" s="278"/>
      <c r="B79" s="233" t="s">
        <v>16192</v>
      </c>
      <c r="C79" s="164" t="str">
        <f t="shared" si="5"/>
        <v>Open PDF SOR.SOR (25-04) 063</v>
      </c>
      <c r="D79" s="165" t="s">
        <v>16190</v>
      </c>
      <c r="E79" s="279" t="s">
        <v>17</v>
      </c>
      <c r="F79" s="279">
        <v>46137</v>
      </c>
      <c r="G79" s="280"/>
      <c r="H79" s="281" t="s">
        <v>907</v>
      </c>
    </row>
    <row r="80" spans="1:8" s="127" customFormat="1" ht="60.75" customHeight="1" x14ac:dyDescent="0.3">
      <c r="A80" s="278"/>
      <c r="B80" s="233"/>
      <c r="C80" s="164"/>
      <c r="E80" s="279"/>
      <c r="F80" s="279"/>
      <c r="G80" s="280"/>
      <c r="H80" s="281"/>
    </row>
    <row r="81" spans="1:8" s="127" customFormat="1" ht="60.75" customHeight="1" x14ac:dyDescent="0.3">
      <c r="A81" s="278"/>
      <c r="B81" s="233"/>
      <c r="C81" s="164"/>
      <c r="D81" s="165"/>
      <c r="E81" s="279"/>
      <c r="F81" s="279"/>
      <c r="G81" s="280"/>
      <c r="H81" s="281"/>
    </row>
    <row r="82" spans="1:8" s="127" customFormat="1" ht="60.75" customHeight="1" x14ac:dyDescent="0.3">
      <c r="A82" s="278"/>
      <c r="B82" s="233"/>
      <c r="C82" s="164"/>
      <c r="D82" s="165"/>
      <c r="E82" s="279"/>
      <c r="F82" s="279"/>
      <c r="G82" s="280"/>
      <c r="H82" s="281"/>
    </row>
    <row r="83" spans="1:8" s="127" customFormat="1" ht="60.75" customHeight="1" x14ac:dyDescent="0.3">
      <c r="A83" s="278"/>
      <c r="B83" s="233"/>
      <c r="C83" s="164"/>
      <c r="D83" s="165"/>
      <c r="E83" s="279"/>
      <c r="F83" s="279"/>
      <c r="G83" s="280"/>
      <c r="H83" s="281"/>
    </row>
    <row r="84" spans="1:8" s="127" customFormat="1" ht="60.75" customHeight="1" x14ac:dyDescent="0.3">
      <c r="A84" s="278"/>
      <c r="B84" s="233"/>
      <c r="C84" s="164"/>
      <c r="D84" s="165"/>
      <c r="E84" s="279"/>
      <c r="F84" s="279"/>
      <c r="G84" s="280"/>
      <c r="H84" s="281"/>
    </row>
    <row r="85" spans="1:8" s="127" customFormat="1" ht="60.75" customHeight="1" x14ac:dyDescent="0.3">
      <c r="A85" s="278"/>
      <c r="B85" s="233"/>
      <c r="C85" s="164"/>
      <c r="D85" s="165"/>
      <c r="E85" s="279"/>
      <c r="F85" s="279"/>
      <c r="G85" s="280"/>
      <c r="H85" s="281"/>
    </row>
    <row r="86" spans="1:8" s="127" customFormat="1" ht="60.75" customHeight="1" x14ac:dyDescent="0.3">
      <c r="A86" s="278"/>
      <c r="B86" s="233"/>
      <c r="C86" s="164"/>
      <c r="D86" s="165"/>
      <c r="E86" s="279"/>
      <c r="F86" s="279"/>
      <c r="G86" s="280"/>
      <c r="H86" s="281"/>
    </row>
    <row r="87" spans="1:8" s="127" customFormat="1" ht="60.75" customHeight="1" x14ac:dyDescent="0.3">
      <c r="A87" s="278"/>
      <c r="B87" s="233"/>
      <c r="C87" s="164"/>
      <c r="D87" s="165"/>
      <c r="E87" s="279"/>
      <c r="F87" s="279"/>
      <c r="G87" s="280"/>
      <c r="H87" s="281"/>
    </row>
  </sheetData>
  <autoFilter ref="A7:H79" xr:uid="{00000000-0009-0000-0000-00000A000000}"/>
  <mergeCells count="8">
    <mergeCell ref="E5:H6"/>
    <mergeCell ref="A1:H1"/>
    <mergeCell ref="A2:H2"/>
    <mergeCell ref="A3:H3"/>
    <mergeCell ref="A5:A7"/>
    <mergeCell ref="B5:B7"/>
    <mergeCell ref="C5:C7"/>
    <mergeCell ref="D5:D7"/>
  </mergeCells>
  <phoneticPr fontId="16" type="noConversion"/>
  <conditionalFormatting sqref="H8:H11 H27:H87">
    <cfRule type="cellIs" dxfId="8957" priority="95" stopIfTrue="1" operator="equal">
      <formula>"B"</formula>
    </cfRule>
    <cfRule type="cellIs" dxfId="8956" priority="96" stopIfTrue="1" operator="equal">
      <formula>"D"</formula>
    </cfRule>
  </conditionalFormatting>
  <conditionalFormatting sqref="H8:H20">
    <cfRule type="cellIs" dxfId="8955" priority="121" stopIfTrue="1" operator="equal">
      <formula>"C"</formula>
    </cfRule>
    <cfRule type="cellIs" dxfId="8954" priority="122" stopIfTrue="1" operator="equal">
      <formula>"B"</formula>
    </cfRule>
    <cfRule type="cellIs" dxfId="8953" priority="123" stopIfTrue="1" operator="equal">
      <formula>"D"</formula>
    </cfRule>
  </conditionalFormatting>
  <conditionalFormatting sqref="H8:H26 H31:H87">
    <cfRule type="cellIs" dxfId="8952" priority="124" stopIfTrue="1" operator="equal">
      <formula>"C"</formula>
    </cfRule>
    <cfRule type="cellIs" dxfId="8951" priority="125" stopIfTrue="1" operator="equal">
      <formula>"B"</formula>
    </cfRule>
    <cfRule type="cellIs" dxfId="8950" priority="126" stopIfTrue="1" operator="equal">
      <formula>"D"</formula>
    </cfRule>
    <cfRule type="cellIs" dxfId="8949" priority="127" stopIfTrue="1" operator="equal">
      <formula>"C"</formula>
    </cfRule>
    <cfRule type="cellIs" dxfId="8948" priority="128" stopIfTrue="1" operator="equal">
      <formula>"B"</formula>
    </cfRule>
    <cfRule type="cellIs" dxfId="8947" priority="129" stopIfTrue="1" operator="equal">
      <formula>"D"</formula>
    </cfRule>
  </conditionalFormatting>
  <conditionalFormatting sqref="H14">
    <cfRule type="cellIs" dxfId="8946" priority="97" stopIfTrue="1" operator="equal">
      <formula>"C"</formula>
    </cfRule>
    <cfRule type="cellIs" dxfId="8945" priority="98" stopIfTrue="1" operator="equal">
      <formula>"B"</formula>
    </cfRule>
    <cfRule type="cellIs" dxfId="8944" priority="99" stopIfTrue="1" operator="equal">
      <formula>"D"</formula>
    </cfRule>
  </conditionalFormatting>
  <conditionalFormatting sqref="H16:H26">
    <cfRule type="cellIs" dxfId="8943" priority="130" stopIfTrue="1" operator="equal">
      <formula>"C"</formula>
    </cfRule>
    <cfRule type="cellIs" dxfId="8942" priority="131" stopIfTrue="1" operator="equal">
      <formula>"B"</formula>
    </cfRule>
    <cfRule type="cellIs" dxfId="8941" priority="132" stopIfTrue="1" operator="equal">
      <formula>"D"</formula>
    </cfRule>
  </conditionalFormatting>
  <conditionalFormatting sqref="H23">
    <cfRule type="cellIs" dxfId="8940" priority="109" stopIfTrue="1" operator="equal">
      <formula>"C"</formula>
    </cfRule>
    <cfRule type="cellIs" dxfId="8939" priority="110" stopIfTrue="1" operator="equal">
      <formula>"B"</formula>
    </cfRule>
    <cfRule type="cellIs" dxfId="8938" priority="111" stopIfTrue="1" operator="equal">
      <formula>"D"</formula>
    </cfRule>
  </conditionalFormatting>
  <conditionalFormatting sqref="H27:H29">
    <cfRule type="cellIs" dxfId="8937" priority="103" stopIfTrue="1" operator="equal">
      <formula>"C"</formula>
    </cfRule>
    <cfRule type="cellIs" dxfId="8936" priority="104" stopIfTrue="1" operator="equal">
      <formula>"B"</formula>
    </cfRule>
    <cfRule type="cellIs" dxfId="8935" priority="105" stopIfTrue="1" operator="equal">
      <formula>"D"</formula>
    </cfRule>
    <cfRule type="cellIs" dxfId="8934" priority="106" stopIfTrue="1" operator="equal">
      <formula>"C"</formula>
    </cfRule>
    <cfRule type="cellIs" dxfId="8933" priority="107" stopIfTrue="1" operator="equal">
      <formula>"B"</formula>
    </cfRule>
    <cfRule type="cellIs" dxfId="8932" priority="108" stopIfTrue="1" operator="equal">
      <formula>"D"</formula>
    </cfRule>
  </conditionalFormatting>
  <conditionalFormatting sqref="H8:H11 H27:H87">
    <cfRule type="cellIs" dxfId="8931" priority="94" stopIfTrue="1" operator="equal">
      <formula>"C"</formula>
    </cfRule>
  </conditionalFormatting>
  <conditionalFormatting sqref="H28:H36">
    <cfRule type="cellIs" dxfId="8930" priority="85" stopIfTrue="1" operator="equal">
      <formula>"C"</formula>
    </cfRule>
    <cfRule type="cellIs" dxfId="8929" priority="86" stopIfTrue="1" operator="equal">
      <formula>"B"</formula>
    </cfRule>
    <cfRule type="cellIs" dxfId="8928" priority="87" stopIfTrue="1" operator="equal">
      <formula>"D"</formula>
    </cfRule>
    <cfRule type="cellIs" dxfId="8927" priority="88" stopIfTrue="1" operator="equal">
      <formula>"C"</formula>
    </cfRule>
    <cfRule type="cellIs" dxfId="8926" priority="89" stopIfTrue="1" operator="equal">
      <formula>"B"</formula>
    </cfRule>
    <cfRule type="cellIs" dxfId="8925" priority="90" stopIfTrue="1" operator="equal">
      <formula>"D"</formula>
    </cfRule>
  </conditionalFormatting>
  <conditionalFormatting sqref="H28:H40">
    <cfRule type="cellIs" dxfId="8924" priority="79" stopIfTrue="1" operator="equal">
      <formula>"C"</formula>
    </cfRule>
    <cfRule type="cellIs" dxfId="8923" priority="80" stopIfTrue="1" operator="equal">
      <formula>"B"</formula>
    </cfRule>
    <cfRule type="cellIs" dxfId="8922" priority="81" stopIfTrue="1" operator="equal">
      <formula>"D"</formula>
    </cfRule>
  </conditionalFormatting>
  <conditionalFormatting sqref="H37:H40">
    <cfRule type="cellIs" dxfId="8921" priority="76" stopIfTrue="1" operator="equal">
      <formula>"C"</formula>
    </cfRule>
    <cfRule type="cellIs" dxfId="8920" priority="77" stopIfTrue="1" operator="equal">
      <formula>"B"</formula>
    </cfRule>
    <cfRule type="cellIs" dxfId="8919" priority="78" stopIfTrue="1" operator="equal">
      <formula>"D"</formula>
    </cfRule>
  </conditionalFormatting>
  <conditionalFormatting sqref="H37:H44">
    <cfRule type="cellIs" dxfId="8918" priority="70" stopIfTrue="1" operator="equal">
      <formula>"C"</formula>
    </cfRule>
    <cfRule type="cellIs" dxfId="8917" priority="71" stopIfTrue="1" operator="equal">
      <formula>"B"</formula>
    </cfRule>
    <cfRule type="cellIs" dxfId="8916" priority="72" stopIfTrue="1" operator="equal">
      <formula>"D"</formula>
    </cfRule>
  </conditionalFormatting>
  <conditionalFormatting sqref="H41:H44">
    <cfRule type="cellIs" dxfId="8915" priority="64" stopIfTrue="1" operator="equal">
      <formula>"C"</formula>
    </cfRule>
    <cfRule type="cellIs" dxfId="8914" priority="65" stopIfTrue="1" operator="equal">
      <formula>"B"</formula>
    </cfRule>
    <cfRule type="cellIs" dxfId="8913" priority="66" stopIfTrue="1" operator="equal">
      <formula>"D"</formula>
    </cfRule>
    <cfRule type="cellIs" dxfId="8912" priority="67" stopIfTrue="1" operator="equal">
      <formula>"C"</formula>
    </cfRule>
    <cfRule type="cellIs" dxfId="8911" priority="68" stopIfTrue="1" operator="equal">
      <formula>"B"</formula>
    </cfRule>
    <cfRule type="cellIs" dxfId="8910" priority="69" stopIfTrue="1" operator="equal">
      <formula>"D"</formula>
    </cfRule>
  </conditionalFormatting>
  <conditionalFormatting sqref="H46:H47">
    <cfRule type="cellIs" dxfId="8909" priority="19" stopIfTrue="1" operator="equal">
      <formula>"C"</formula>
    </cfRule>
    <cfRule type="cellIs" dxfId="8908" priority="20" stopIfTrue="1" operator="equal">
      <formula>"B"</formula>
    </cfRule>
    <cfRule type="cellIs" dxfId="8907" priority="21" stopIfTrue="1" operator="equal">
      <formula>"D"</formula>
    </cfRule>
    <cfRule type="cellIs" dxfId="8906" priority="22" stopIfTrue="1" operator="equal">
      <formula>"C"</formula>
    </cfRule>
    <cfRule type="cellIs" dxfId="8905" priority="23" stopIfTrue="1" operator="equal">
      <formula>"B"</formula>
    </cfRule>
    <cfRule type="cellIs" dxfId="8904" priority="24" stopIfTrue="1" operator="equal">
      <formula>"D"</formula>
    </cfRule>
    <cfRule type="cellIs" dxfId="8903" priority="25" stopIfTrue="1" operator="equal">
      <formula>"C"</formula>
    </cfRule>
    <cfRule type="cellIs" dxfId="8902" priority="26" stopIfTrue="1" operator="equal">
      <formula>"B"</formula>
    </cfRule>
    <cfRule type="cellIs" dxfId="8901" priority="27" stopIfTrue="1" operator="equal">
      <formula>"D"</formula>
    </cfRule>
  </conditionalFormatting>
  <conditionalFormatting sqref="H48">
    <cfRule type="cellIs" dxfId="8900" priority="58" stopIfTrue="1" operator="equal">
      <formula>"C"</formula>
    </cfRule>
    <cfRule type="cellIs" dxfId="8899" priority="59" stopIfTrue="1" operator="equal">
      <formula>"B"</formula>
    </cfRule>
    <cfRule type="cellIs" dxfId="8898" priority="60" stopIfTrue="1" operator="equal">
      <formula>"D"</formula>
    </cfRule>
    <cfRule type="cellIs" dxfId="8897" priority="61" stopIfTrue="1" operator="equal">
      <formula>"C"</formula>
    </cfRule>
    <cfRule type="cellIs" dxfId="8896" priority="62" stopIfTrue="1" operator="equal">
      <formula>"B"</formula>
    </cfRule>
    <cfRule type="cellIs" dxfId="8895" priority="63" stopIfTrue="1" operator="equal">
      <formula>"D"</formula>
    </cfRule>
  </conditionalFormatting>
  <conditionalFormatting sqref="H48:H49">
    <cfRule type="cellIs" dxfId="8894" priority="34" stopIfTrue="1" operator="equal">
      <formula>"C"</formula>
    </cfRule>
    <cfRule type="cellIs" dxfId="8893" priority="35" stopIfTrue="1" operator="equal">
      <formula>"B"</formula>
    </cfRule>
    <cfRule type="cellIs" dxfId="8892" priority="36" stopIfTrue="1" operator="equal">
      <formula>"D"</formula>
    </cfRule>
  </conditionalFormatting>
  <conditionalFormatting sqref="H49">
    <cfRule type="cellIs" dxfId="8891" priority="28" stopIfTrue="1" operator="equal">
      <formula>"C"</formula>
    </cfRule>
    <cfRule type="cellIs" dxfId="8890" priority="29" stopIfTrue="1" operator="equal">
      <formula>"B"</formula>
    </cfRule>
    <cfRule type="cellIs" dxfId="8889" priority="30" stopIfTrue="1" operator="equal">
      <formula>"D"</formula>
    </cfRule>
    <cfRule type="cellIs" dxfId="8888" priority="31" stopIfTrue="1" operator="equal">
      <formula>"C"</formula>
    </cfRule>
    <cfRule type="cellIs" dxfId="8887" priority="32" stopIfTrue="1" operator="equal">
      <formula>"B"</formula>
    </cfRule>
    <cfRule type="cellIs" dxfId="8886" priority="33" stopIfTrue="1" operator="equal">
      <formula>"D"</formula>
    </cfRule>
  </conditionalFormatting>
  <conditionalFormatting sqref="H51:H52">
    <cfRule type="cellIs" dxfId="8885" priority="37" stopIfTrue="1" operator="equal">
      <formula>"C"</formula>
    </cfRule>
    <cfRule type="cellIs" dxfId="8884" priority="38" stopIfTrue="1" operator="equal">
      <formula>"B"</formula>
    </cfRule>
    <cfRule type="cellIs" dxfId="8883" priority="39" stopIfTrue="1" operator="equal">
      <formula>"D"</formula>
    </cfRule>
    <cfRule type="cellIs" dxfId="8882" priority="40" stopIfTrue="1" operator="equal">
      <formula>"C"</formula>
    </cfRule>
    <cfRule type="cellIs" dxfId="8881" priority="41" stopIfTrue="1" operator="equal">
      <formula>"B"</formula>
    </cfRule>
    <cfRule type="cellIs" dxfId="8880" priority="42" stopIfTrue="1" operator="equal">
      <formula>"D"</formula>
    </cfRule>
    <cfRule type="cellIs" dxfId="8879" priority="43" stopIfTrue="1" operator="equal">
      <formula>"C"</formula>
    </cfRule>
    <cfRule type="cellIs" dxfId="8878" priority="44" stopIfTrue="1" operator="equal">
      <formula>"B"</formula>
    </cfRule>
    <cfRule type="cellIs" dxfId="8877" priority="45" stopIfTrue="1" operator="equal">
      <formula>"D"</formula>
    </cfRule>
  </conditionalFormatting>
  <conditionalFormatting sqref="H54:H55">
    <cfRule type="cellIs" dxfId="8876" priority="49" stopIfTrue="1" operator="equal">
      <formula>"C"</formula>
    </cfRule>
    <cfRule type="cellIs" dxfId="8875" priority="50" stopIfTrue="1" operator="equal">
      <formula>"B"</formula>
    </cfRule>
    <cfRule type="cellIs" dxfId="8874" priority="51" stopIfTrue="1" operator="equal">
      <formula>"D"</formula>
    </cfRule>
    <cfRule type="cellIs" dxfId="8873" priority="52" stopIfTrue="1" operator="equal">
      <formula>"C"</formula>
    </cfRule>
    <cfRule type="cellIs" dxfId="8872" priority="53" stopIfTrue="1" operator="equal">
      <formula>"B"</formula>
    </cfRule>
    <cfRule type="cellIs" dxfId="8871" priority="54" stopIfTrue="1" operator="equal">
      <formula>"D"</formula>
    </cfRule>
  </conditionalFormatting>
  <conditionalFormatting sqref="H54:H58">
    <cfRule type="cellIs" dxfId="8870" priority="16" stopIfTrue="1" operator="equal">
      <formula>"C"</formula>
    </cfRule>
    <cfRule type="cellIs" dxfId="8869" priority="17" stopIfTrue="1" operator="equal">
      <formula>"B"</formula>
    </cfRule>
    <cfRule type="cellIs" dxfId="8868" priority="18" stopIfTrue="1" operator="equal">
      <formula>"D"</formula>
    </cfRule>
  </conditionalFormatting>
  <conditionalFormatting sqref="H56:H58">
    <cfRule type="cellIs" dxfId="8867" priority="10" stopIfTrue="1" operator="equal">
      <formula>"C"</formula>
    </cfRule>
    <cfRule type="cellIs" dxfId="8866" priority="11" stopIfTrue="1" operator="equal">
      <formula>"B"</formula>
    </cfRule>
    <cfRule type="cellIs" dxfId="8865" priority="12" stopIfTrue="1" operator="equal">
      <formula>"D"</formula>
    </cfRule>
    <cfRule type="cellIs" dxfId="8864" priority="13" stopIfTrue="1" operator="equal">
      <formula>"C"</formula>
    </cfRule>
    <cfRule type="cellIs" dxfId="8863" priority="14" stopIfTrue="1" operator="equal">
      <formula>"B"</formula>
    </cfRule>
    <cfRule type="cellIs" dxfId="8862" priority="15" stopIfTrue="1" operator="equal">
      <formula>"D"</formula>
    </cfRule>
  </conditionalFormatting>
  <conditionalFormatting sqref="H73:H74">
    <cfRule type="cellIs" dxfId="8861" priority="7" stopIfTrue="1" operator="equal">
      <formula>"C"</formula>
    </cfRule>
    <cfRule type="cellIs" dxfId="8860" priority="8" stopIfTrue="1" operator="equal">
      <formula>"B"</formula>
    </cfRule>
    <cfRule type="cellIs" dxfId="8859" priority="9" stopIfTrue="1" operator="equal">
      <formula>"D"</formula>
    </cfRule>
  </conditionalFormatting>
  <conditionalFormatting sqref="H73:H74">
    <cfRule type="cellIs" dxfId="8858" priority="1" stopIfTrue="1" operator="equal">
      <formula>"C"</formula>
    </cfRule>
    <cfRule type="cellIs" dxfId="8857" priority="2" stopIfTrue="1" operator="equal">
      <formula>"B"</formula>
    </cfRule>
    <cfRule type="cellIs" dxfId="8856" priority="3" stopIfTrue="1" operator="equal">
      <formula>"D"</formula>
    </cfRule>
    <cfRule type="cellIs" dxfId="8855" priority="4" stopIfTrue="1" operator="equal">
      <formula>"C"</formula>
    </cfRule>
    <cfRule type="cellIs" dxfId="8854" priority="5" stopIfTrue="1" operator="equal">
      <formula>"B"</formula>
    </cfRule>
    <cfRule type="cellIs" dxfId="8853" priority="6" stopIfTrue="1" operator="equal">
      <formula>"D"</formula>
    </cfRule>
  </conditionalFormatting>
  <printOptions horizontalCentered="1" verticalCentered="1"/>
  <pageMargins left="0" right="0" top="0" bottom="0" header="0.3" footer="0.3"/>
  <pageSetup paperSize="8" scale="17"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437AB-6337-4532-9524-117D80D3551B}">
  <dimension ref="A1:E54"/>
  <sheetViews>
    <sheetView workbookViewId="0">
      <selection activeCell="A28" sqref="A28:XFD28"/>
    </sheetView>
  </sheetViews>
  <sheetFormatPr defaultRowHeight="14.4" x14ac:dyDescent="0.3"/>
  <cols>
    <col min="1" max="1" width="14.88671875" style="857" customWidth="1"/>
    <col min="2" max="2" width="20.5546875" customWidth="1"/>
    <col min="3" max="3" width="28.44140625" style="18" bestFit="1" customWidth="1"/>
    <col min="4" max="4" width="12.88671875" style="858" customWidth="1"/>
    <col min="5" max="5" width="35.109375" style="18" customWidth="1"/>
  </cols>
  <sheetData>
    <row r="1" spans="1:5" ht="15" thickBot="1" x14ac:dyDescent="0.35"/>
    <row r="2" spans="1:5" ht="24.75" customHeight="1" x14ac:dyDescent="0.3">
      <c r="A2" s="1280" t="s">
        <v>16330</v>
      </c>
      <c r="B2" s="1281"/>
      <c r="C2" s="1281"/>
      <c r="D2" s="1281"/>
      <c r="E2" s="1282"/>
    </row>
    <row r="3" spans="1:5" x14ac:dyDescent="0.3">
      <c r="A3" s="859" t="s">
        <v>16331</v>
      </c>
      <c r="B3" s="12" t="s">
        <v>16332</v>
      </c>
      <c r="C3" s="12" t="s">
        <v>16333</v>
      </c>
      <c r="D3" s="11" t="s">
        <v>16334</v>
      </c>
      <c r="E3" s="860" t="s">
        <v>16335</v>
      </c>
    </row>
    <row r="4" spans="1:5" s="18" customFormat="1" ht="28.8" x14ac:dyDescent="0.3">
      <c r="A4" s="904" t="s">
        <v>16336</v>
      </c>
      <c r="B4" s="861" t="s">
        <v>16337</v>
      </c>
      <c r="C4" s="896" t="s">
        <v>16338</v>
      </c>
      <c r="D4" s="862">
        <v>1020022677</v>
      </c>
      <c r="E4" s="863"/>
    </row>
    <row r="5" spans="1:5" x14ac:dyDescent="0.3">
      <c r="A5" s="905" t="s">
        <v>16336</v>
      </c>
      <c r="B5" s="864" t="s">
        <v>16339</v>
      </c>
      <c r="C5" s="897" t="s">
        <v>16340</v>
      </c>
      <c r="D5" s="865">
        <v>1006045022</v>
      </c>
      <c r="E5" s="866"/>
    </row>
    <row r="6" spans="1:5" x14ac:dyDescent="0.3">
      <c r="A6" s="905" t="s">
        <v>16336</v>
      </c>
      <c r="B6" s="864" t="s">
        <v>16415</v>
      </c>
      <c r="C6" s="897" t="s">
        <v>16341</v>
      </c>
      <c r="D6" s="865"/>
      <c r="E6" s="867" t="s">
        <v>16342</v>
      </c>
    </row>
    <row r="7" spans="1:5" x14ac:dyDescent="0.3">
      <c r="A7" s="905" t="s">
        <v>16336</v>
      </c>
      <c r="B7" s="868" t="s">
        <v>16343</v>
      </c>
      <c r="C7" s="897" t="s">
        <v>16344</v>
      </c>
      <c r="D7" s="865">
        <v>1091108417</v>
      </c>
      <c r="E7" s="869" t="s">
        <v>16345</v>
      </c>
    </row>
    <row r="8" spans="1:5" x14ac:dyDescent="0.3">
      <c r="A8" s="905" t="s">
        <v>16336</v>
      </c>
      <c r="B8" s="868" t="s">
        <v>16346</v>
      </c>
      <c r="C8" s="897"/>
      <c r="D8" s="865">
        <v>1001404143</v>
      </c>
      <c r="E8" s="866"/>
    </row>
    <row r="9" spans="1:5" ht="15" thickBot="1" x14ac:dyDescent="0.35">
      <c r="A9" s="906" t="s">
        <v>16336</v>
      </c>
      <c r="B9" s="870" t="s">
        <v>16347</v>
      </c>
      <c r="C9" s="898"/>
      <c r="D9" s="871">
        <v>1027032008</v>
      </c>
      <c r="E9" s="872"/>
    </row>
    <row r="10" spans="1:5" ht="9" customHeight="1" thickBot="1" x14ac:dyDescent="0.35"/>
    <row r="11" spans="1:5" ht="18.600000000000001" thickBot="1" x14ac:dyDescent="0.35">
      <c r="A11" s="1283" t="s">
        <v>16348</v>
      </c>
      <c r="B11" s="1284"/>
      <c r="C11" s="1284"/>
      <c r="D11" s="1284"/>
      <c r="E11" s="1285"/>
    </row>
    <row r="12" spans="1:5" x14ac:dyDescent="0.3">
      <c r="A12" s="825" t="s">
        <v>16331</v>
      </c>
      <c r="B12" s="825" t="s">
        <v>16332</v>
      </c>
      <c r="C12" s="825" t="s">
        <v>16333</v>
      </c>
      <c r="D12" s="873" t="s">
        <v>16334</v>
      </c>
      <c r="E12" s="825" t="s">
        <v>16335</v>
      </c>
    </row>
    <row r="13" spans="1:5" x14ac:dyDescent="0.3">
      <c r="A13" s="907" t="s">
        <v>16349</v>
      </c>
      <c r="B13" s="874" t="s">
        <v>16350</v>
      </c>
      <c r="C13" s="899" t="s">
        <v>16351</v>
      </c>
      <c r="D13" s="875" t="s">
        <v>16352</v>
      </c>
      <c r="E13" s="876" t="s">
        <v>16353</v>
      </c>
    </row>
    <row r="14" spans="1:5" x14ac:dyDescent="0.3">
      <c r="A14" s="907" t="s">
        <v>16349</v>
      </c>
      <c r="B14" s="874" t="s">
        <v>16354</v>
      </c>
      <c r="C14" s="899" t="s">
        <v>16355</v>
      </c>
      <c r="D14" s="875" t="s">
        <v>16356</v>
      </c>
      <c r="E14" s="877" t="s">
        <v>16357</v>
      </c>
    </row>
    <row r="15" spans="1:5" x14ac:dyDescent="0.3">
      <c r="A15" s="907" t="s">
        <v>16349</v>
      </c>
      <c r="B15" s="874" t="s">
        <v>16358</v>
      </c>
      <c r="C15" s="899" t="s">
        <v>16359</v>
      </c>
      <c r="D15" s="875" t="s">
        <v>16360</v>
      </c>
      <c r="E15" s="877" t="s">
        <v>16361</v>
      </c>
    </row>
    <row r="16" spans="1:5" x14ac:dyDescent="0.3">
      <c r="A16" s="907" t="s">
        <v>16349</v>
      </c>
      <c r="B16" s="874" t="s">
        <v>16362</v>
      </c>
      <c r="C16" s="899" t="s">
        <v>16363</v>
      </c>
      <c r="D16" s="875"/>
      <c r="E16" s="877" t="s">
        <v>16364</v>
      </c>
    </row>
    <row r="17" spans="1:5" x14ac:dyDescent="0.3">
      <c r="A17" s="907" t="s">
        <v>16349</v>
      </c>
      <c r="B17" s="874" t="s">
        <v>16365</v>
      </c>
      <c r="C17" s="899" t="s">
        <v>16363</v>
      </c>
      <c r="D17" s="875"/>
      <c r="E17" s="877" t="s">
        <v>16366</v>
      </c>
    </row>
    <row r="18" spans="1:5" x14ac:dyDescent="0.3">
      <c r="A18" s="907" t="s">
        <v>16349</v>
      </c>
      <c r="B18" s="874" t="s">
        <v>16367</v>
      </c>
      <c r="C18" s="899" t="s">
        <v>16368</v>
      </c>
      <c r="D18" s="875"/>
      <c r="E18" s="878" t="s">
        <v>16369</v>
      </c>
    </row>
    <row r="19" spans="1:5" x14ac:dyDescent="0.3">
      <c r="A19" s="907"/>
      <c r="B19" s="874" t="s">
        <v>16370</v>
      </c>
      <c r="C19" s="899" t="s">
        <v>12738</v>
      </c>
      <c r="D19" s="875"/>
      <c r="E19" s="879" t="s">
        <v>16371</v>
      </c>
    </row>
    <row r="20" spans="1:5" x14ac:dyDescent="0.3">
      <c r="A20" s="907"/>
      <c r="B20" s="874" t="s">
        <v>16372</v>
      </c>
      <c r="C20" s="899" t="s">
        <v>16373</v>
      </c>
      <c r="D20" s="875"/>
      <c r="E20" s="879" t="s">
        <v>16374</v>
      </c>
    </row>
    <row r="21" spans="1:5" x14ac:dyDescent="0.3">
      <c r="A21" s="907"/>
      <c r="B21" s="874"/>
      <c r="C21" s="899" t="s">
        <v>12738</v>
      </c>
      <c r="D21" s="875"/>
      <c r="E21" s="878"/>
    </row>
    <row r="22" spans="1:5" x14ac:dyDescent="0.3">
      <c r="A22" s="907"/>
      <c r="B22" s="874"/>
      <c r="C22" s="899"/>
      <c r="D22" s="875"/>
      <c r="E22" s="878"/>
    </row>
    <row r="23" spans="1:5" x14ac:dyDescent="0.3">
      <c r="A23" s="907"/>
      <c r="B23" s="874"/>
      <c r="C23" s="899"/>
      <c r="D23" s="875"/>
      <c r="E23" s="878"/>
    </row>
    <row r="24" spans="1:5" x14ac:dyDescent="0.3">
      <c r="A24" s="907" t="s">
        <v>16349</v>
      </c>
      <c r="B24" s="874"/>
      <c r="C24" s="899"/>
      <c r="D24" s="875"/>
      <c r="E24" s="876"/>
    </row>
    <row r="25" spans="1:5" x14ac:dyDescent="0.3">
      <c r="A25" s="907" t="s">
        <v>16349</v>
      </c>
      <c r="B25" s="874" t="s">
        <v>16375</v>
      </c>
      <c r="C25" s="899" t="s">
        <v>16376</v>
      </c>
      <c r="D25" s="875" t="s">
        <v>16377</v>
      </c>
      <c r="E25" s="877" t="s">
        <v>16378</v>
      </c>
    </row>
    <row r="26" spans="1:5" x14ac:dyDescent="0.3">
      <c r="A26" s="907" t="s">
        <v>16349</v>
      </c>
      <c r="B26" s="874" t="s">
        <v>16379</v>
      </c>
      <c r="C26" s="899" t="s">
        <v>16376</v>
      </c>
      <c r="D26" s="875"/>
      <c r="E26" s="877" t="s">
        <v>16380</v>
      </c>
    </row>
    <row r="27" spans="1:5" x14ac:dyDescent="0.3">
      <c r="A27" s="907" t="s">
        <v>16349</v>
      </c>
      <c r="B27" s="874" t="s">
        <v>16381</v>
      </c>
      <c r="C27" s="899" t="s">
        <v>16376</v>
      </c>
      <c r="D27" s="875"/>
      <c r="E27" s="877" t="s">
        <v>16382</v>
      </c>
    </row>
    <row r="28" spans="1:5" x14ac:dyDescent="0.3">
      <c r="A28" s="907" t="s">
        <v>16349</v>
      </c>
      <c r="B28" s="874" t="s">
        <v>16383</v>
      </c>
      <c r="C28" s="899" t="s">
        <v>16376</v>
      </c>
      <c r="D28" s="875"/>
      <c r="E28" s="877" t="s">
        <v>16384</v>
      </c>
    </row>
    <row r="29" spans="1:5" x14ac:dyDescent="0.3">
      <c r="A29" s="908" t="s">
        <v>16349</v>
      </c>
      <c r="B29" s="880" t="s">
        <v>16385</v>
      </c>
      <c r="C29" s="900" t="s">
        <v>16376</v>
      </c>
      <c r="D29" s="881"/>
      <c r="E29" s="882" t="s">
        <v>16386</v>
      </c>
    </row>
    <row r="30" spans="1:5" x14ac:dyDescent="0.3">
      <c r="A30" s="908" t="s">
        <v>16349</v>
      </c>
      <c r="B30" s="880" t="s">
        <v>16387</v>
      </c>
      <c r="C30" s="900" t="s">
        <v>16376</v>
      </c>
      <c r="D30" s="881"/>
      <c r="E30" s="882" t="s">
        <v>16388</v>
      </c>
    </row>
    <row r="31" spans="1:5" x14ac:dyDescent="0.3">
      <c r="A31" s="907" t="s">
        <v>16349</v>
      </c>
      <c r="B31" s="874" t="s">
        <v>16389</v>
      </c>
      <c r="C31" s="899" t="s">
        <v>16376</v>
      </c>
      <c r="D31" s="875"/>
      <c r="E31" s="877" t="s">
        <v>16390</v>
      </c>
    </row>
    <row r="32" spans="1:5" ht="15" thickBot="1" x14ac:dyDescent="0.35"/>
    <row r="33" spans="1:5" ht="18.600000000000001" thickBot="1" x14ac:dyDescent="0.35">
      <c r="A33" s="1283" t="s">
        <v>16391</v>
      </c>
      <c r="B33" s="1284"/>
      <c r="C33" s="1284"/>
      <c r="D33" s="1284"/>
      <c r="E33" s="1285"/>
    </row>
    <row r="34" spans="1:5" x14ac:dyDescent="0.3">
      <c r="A34" s="909" t="s">
        <v>16331</v>
      </c>
      <c r="B34" s="883" t="s">
        <v>16332</v>
      </c>
      <c r="C34" s="825" t="s">
        <v>16333</v>
      </c>
      <c r="D34" s="873" t="s">
        <v>16334</v>
      </c>
      <c r="E34" s="825" t="s">
        <v>16335</v>
      </c>
    </row>
    <row r="35" spans="1:5" x14ac:dyDescent="0.3">
      <c r="A35" s="910" t="s">
        <v>10</v>
      </c>
      <c r="B35" s="884" t="s">
        <v>16392</v>
      </c>
      <c r="C35" s="901"/>
      <c r="D35" s="885">
        <v>1096658104</v>
      </c>
      <c r="E35" s="886" t="s">
        <v>16393</v>
      </c>
    </row>
    <row r="36" spans="1:5" x14ac:dyDescent="0.3">
      <c r="A36" s="911" t="s">
        <v>10</v>
      </c>
      <c r="B36" s="864" t="s">
        <v>16394</v>
      </c>
      <c r="C36" s="897" t="s">
        <v>16395</v>
      </c>
      <c r="D36" s="865">
        <v>1140532626</v>
      </c>
      <c r="E36" s="887" t="s">
        <v>16396</v>
      </c>
    </row>
    <row r="37" spans="1:5" x14ac:dyDescent="0.3">
      <c r="A37" s="907"/>
      <c r="B37" s="874"/>
      <c r="C37" s="899"/>
      <c r="D37" s="875"/>
      <c r="E37" s="876"/>
    </row>
    <row r="38" spans="1:5" x14ac:dyDescent="0.3">
      <c r="A38" s="907"/>
      <c r="B38" s="874"/>
      <c r="C38" s="899"/>
      <c r="D38" s="875"/>
      <c r="E38" s="876"/>
    </row>
    <row r="39" spans="1:5" x14ac:dyDescent="0.3">
      <c r="A39" s="907"/>
      <c r="B39" s="874"/>
      <c r="C39" s="899"/>
      <c r="D39" s="875"/>
      <c r="E39" s="876"/>
    </row>
    <row r="40" spans="1:5" x14ac:dyDescent="0.3">
      <c r="A40" s="907"/>
      <c r="B40" s="874"/>
      <c r="C40" s="899"/>
      <c r="D40" s="875"/>
      <c r="E40" s="876"/>
    </row>
    <row r="41" spans="1:5" x14ac:dyDescent="0.3">
      <c r="A41" s="912" t="s">
        <v>10</v>
      </c>
      <c r="B41" s="888" t="s">
        <v>16397</v>
      </c>
      <c r="C41" s="902"/>
      <c r="D41" s="889">
        <v>1002001019</v>
      </c>
      <c r="E41" s="890"/>
    </row>
    <row r="42" spans="1:5" x14ac:dyDescent="0.3">
      <c r="A42" s="913" t="s">
        <v>10</v>
      </c>
      <c r="B42" s="262" t="s">
        <v>16398</v>
      </c>
      <c r="C42" s="903"/>
      <c r="D42" s="891"/>
      <c r="E42" s="892" t="s">
        <v>16399</v>
      </c>
    </row>
    <row r="43" spans="1:5" x14ac:dyDescent="0.3">
      <c r="A43" s="912" t="s">
        <v>10</v>
      </c>
      <c r="B43" t="s">
        <v>16400</v>
      </c>
      <c r="E43" s="18" t="s">
        <v>16401</v>
      </c>
    </row>
    <row r="45" spans="1:5" ht="15" thickBot="1" x14ac:dyDescent="0.35"/>
    <row r="46" spans="1:5" ht="18.600000000000001" thickBot="1" x14ac:dyDescent="0.35">
      <c r="A46" s="1283" t="s">
        <v>16402</v>
      </c>
      <c r="B46" s="1284"/>
      <c r="C46" s="1284"/>
      <c r="D46" s="1284"/>
      <c r="E46" s="1285"/>
    </row>
    <row r="47" spans="1:5" x14ac:dyDescent="0.3">
      <c r="A47" s="825" t="s">
        <v>16331</v>
      </c>
      <c r="B47" s="825" t="s">
        <v>16332</v>
      </c>
      <c r="C47" s="825" t="s">
        <v>16333</v>
      </c>
      <c r="D47" s="873" t="s">
        <v>16334</v>
      </c>
      <c r="E47" s="825" t="s">
        <v>16335</v>
      </c>
    </row>
    <row r="48" spans="1:5" x14ac:dyDescent="0.3">
      <c r="A48" s="12" t="s">
        <v>835</v>
      </c>
      <c r="B48" s="893" t="s">
        <v>16403</v>
      </c>
      <c r="C48" s="12" t="s">
        <v>16404</v>
      </c>
      <c r="D48" s="11"/>
      <c r="E48" s="894"/>
    </row>
    <row r="49" spans="1:5" x14ac:dyDescent="0.3">
      <c r="A49" s="12" t="s">
        <v>835</v>
      </c>
      <c r="B49" s="893" t="s">
        <v>16405</v>
      </c>
      <c r="C49" s="12" t="s">
        <v>16406</v>
      </c>
      <c r="D49" s="11"/>
      <c r="E49" s="877" t="s">
        <v>16407</v>
      </c>
    </row>
    <row r="50" spans="1:5" x14ac:dyDescent="0.3">
      <c r="A50" s="12" t="s">
        <v>835</v>
      </c>
      <c r="B50" s="893" t="s">
        <v>16408</v>
      </c>
      <c r="C50" s="12" t="s">
        <v>12738</v>
      </c>
      <c r="D50" s="11"/>
      <c r="E50" s="894"/>
    </row>
    <row r="51" spans="1:5" x14ac:dyDescent="0.3">
      <c r="A51" s="12" t="s">
        <v>835</v>
      </c>
      <c r="B51" s="893" t="s">
        <v>16409</v>
      </c>
      <c r="C51" s="12" t="s">
        <v>16410</v>
      </c>
      <c r="D51" s="11"/>
      <c r="E51" s="877" t="s">
        <v>16411</v>
      </c>
    </row>
    <row r="52" spans="1:5" x14ac:dyDescent="0.3">
      <c r="A52" s="12" t="s">
        <v>835</v>
      </c>
      <c r="B52" s="893" t="s">
        <v>16412</v>
      </c>
      <c r="C52" s="12" t="s">
        <v>16376</v>
      </c>
      <c r="D52" s="11" t="s">
        <v>16413</v>
      </c>
      <c r="E52" s="894" t="s">
        <v>16414</v>
      </c>
    </row>
    <row r="53" spans="1:5" x14ac:dyDescent="0.3">
      <c r="A53" s="12" t="s">
        <v>835</v>
      </c>
      <c r="B53" s="893"/>
      <c r="C53" s="12"/>
      <c r="D53" s="11"/>
      <c r="E53" s="894"/>
    </row>
    <row r="54" spans="1:5" x14ac:dyDescent="0.3">
      <c r="A54" s="18"/>
      <c r="B54" s="895"/>
    </row>
  </sheetData>
  <mergeCells count="4">
    <mergeCell ref="A2:E2"/>
    <mergeCell ref="A11:E11"/>
    <mergeCell ref="A33:E33"/>
    <mergeCell ref="A46:E46"/>
  </mergeCells>
  <hyperlinks>
    <hyperlink ref="E7" r:id="rId1" xr:uid="{8F758831-D875-49D7-9ECE-F792AB33D765}"/>
    <hyperlink ref="E42" r:id="rId2" display="mailto:ayob_shaker@yahoo.com" xr:uid="{99CCDB87-D9B7-48A3-BA47-D48923BA861C}"/>
    <hyperlink ref="E29" r:id="rId3" xr:uid="{C2042A41-34B6-4220-8245-D6DD95B76D1E}"/>
    <hyperlink ref="E30" r:id="rId4" xr:uid="{3149F8CC-1D02-477D-AF83-CC0929C11A2E}"/>
    <hyperlink ref="E13" r:id="rId5" xr:uid="{EDAFE9B6-726B-4AB1-A227-AC2A0EC94585}"/>
    <hyperlink ref="E52" r:id="rId6" xr:uid="{3135CB68-D4B8-4E36-BF55-560890867BE7}"/>
    <hyperlink ref="E51" r:id="rId7" xr:uid="{A51BBE41-249D-42B5-A60B-1BF4E2616E2A}"/>
    <hyperlink ref="E49" r:id="rId8" xr:uid="{A288050D-CBD1-41A7-AC06-CA118CC491A0}"/>
    <hyperlink ref="E16" r:id="rId9" display="mailto:msoliman3@systra.com" xr:uid="{79788EA1-7656-4F31-8E56-0DA8A56152D9}"/>
    <hyperlink ref="E17" r:id="rId10" display="mailto:Mmohamed11@systra.com" xr:uid="{3F79089E-9689-468D-AA71-593F61C6C4AB}"/>
    <hyperlink ref="E25" r:id="rId11" display="mailto:DC.GL@systra.com" xr:uid="{E1AE9BE7-C747-449F-B199-571A5C41C5C3}"/>
    <hyperlink ref="E31" r:id="rId12" display="mailto:iabdelhamid@systra.com" xr:uid="{BDE85D51-0974-4699-9E36-A7C3F1C08871}"/>
    <hyperlink ref="E27" r:id="rId13" display="mailto:mabdallah2@systra.com" xr:uid="{BBC8CEB8-4B6E-439B-B7B7-DD71F1C36805}"/>
    <hyperlink ref="E28" r:id="rId14" xr:uid="{91A5B13C-8333-481B-BCAD-C159DB674AD0}"/>
    <hyperlink ref="E26" r:id="rId15" display="mailto:aemara@systra.com" xr:uid="{AEC52544-E696-4D95-9159-FB8731884FBD}"/>
    <hyperlink ref="E15" r:id="rId16" display="mailto:selgamal@systra.com" xr:uid="{E1606A27-D2EB-4C6A-A31D-1EAD8B7320E0}"/>
    <hyperlink ref="E14" r:id="rId17" display="mailto:aeldahy1@systra.com" xr:uid="{42C1C31D-7EF2-4686-8F9C-4FB4803AE444}"/>
    <hyperlink ref="E18" r:id="rId18" xr:uid="{98DB718C-865A-4F48-A90D-7AFE7D31E7B9}"/>
    <hyperlink ref="E19" r:id="rId19" display="mailto:maboelfotouh@systra.com" xr:uid="{DDF99205-812A-46DC-88C6-AD1E1CC7563F}"/>
    <hyperlink ref="E20" r:id="rId20" display="mailto:mmotawea@systra.com" xr:uid="{6396AABC-D96E-453C-82CC-866FDAF9562A}"/>
  </hyperlinks>
  <pageMargins left="0.7" right="0.7" top="0.75" bottom="0.75" header="0.3" footer="0.3"/>
  <pageSetup paperSize="9" orientation="portrait" r:id="rId2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H212"/>
  <sheetViews>
    <sheetView view="pageBreakPreview" topLeftCell="A52" zoomScale="60" zoomScaleNormal="55" workbookViewId="0">
      <selection activeCell="Q57" sqref="Q57"/>
    </sheetView>
  </sheetViews>
  <sheetFormatPr defaultRowHeight="14.4" x14ac:dyDescent="0.3"/>
  <cols>
    <col min="1" max="1" width="4.109375" bestFit="1" customWidth="1"/>
    <col min="2" max="2" width="44" style="21" bestFit="1" customWidth="1"/>
    <col min="3" max="3" width="11.109375" style="22" bestFit="1" customWidth="1"/>
    <col min="4" max="4" width="55.88671875" style="23" customWidth="1"/>
    <col min="5" max="5" width="13.33203125" bestFit="1" customWidth="1"/>
    <col min="6" max="6" width="20.44140625" bestFit="1" customWidth="1"/>
    <col min="7" max="7" width="20.88671875" bestFit="1" customWidth="1"/>
    <col min="8" max="8" width="27.88671875" customWidth="1"/>
  </cols>
  <sheetData>
    <row r="1" spans="1:8" ht="138" customHeight="1" x14ac:dyDescent="0.3">
      <c r="A1" s="1128"/>
      <c r="B1" s="1129"/>
      <c r="C1" s="1129"/>
      <c r="D1" s="1129"/>
      <c r="E1" s="1129"/>
      <c r="F1" s="1129"/>
      <c r="G1" s="1129"/>
      <c r="H1" s="1237"/>
    </row>
    <row r="2" spans="1:8" ht="57.75" customHeight="1" x14ac:dyDescent="0.3">
      <c r="A2" s="1041" t="s">
        <v>50</v>
      </c>
      <c r="B2" s="1042"/>
      <c r="C2" s="1042"/>
      <c r="D2" s="1042"/>
      <c r="E2" s="1042"/>
      <c r="F2" s="1042"/>
      <c r="G2" s="1042"/>
      <c r="H2" s="1278"/>
    </row>
    <row r="3" spans="1:8" ht="57.75" customHeight="1" x14ac:dyDescent="0.3">
      <c r="A3" s="1043" t="s">
        <v>440</v>
      </c>
      <c r="B3" s="1044"/>
      <c r="C3" s="1044"/>
      <c r="D3" s="1044"/>
      <c r="E3" s="1044"/>
      <c r="F3" s="1044"/>
      <c r="G3" s="1044"/>
      <c r="H3" s="1279"/>
    </row>
    <row r="4" spans="1:8" x14ac:dyDescent="0.3">
      <c r="A4" s="58"/>
      <c r="B4"/>
      <c r="C4"/>
      <c r="D4"/>
      <c r="H4" s="59"/>
    </row>
    <row r="5" spans="1:8" ht="27" customHeight="1" x14ac:dyDescent="0.3">
      <c r="A5" s="1086" t="s">
        <v>11</v>
      </c>
      <c r="B5" s="1049" t="s">
        <v>0</v>
      </c>
      <c r="C5" s="1049" t="s">
        <v>1</v>
      </c>
      <c r="D5" s="1049" t="s">
        <v>2</v>
      </c>
      <c r="E5" s="1045" t="s">
        <v>17</v>
      </c>
      <c r="F5" s="1046"/>
      <c r="G5" s="1046"/>
      <c r="H5" s="1089"/>
    </row>
    <row r="6" spans="1:8" ht="27" customHeight="1" x14ac:dyDescent="0.3">
      <c r="A6" s="1067"/>
      <c r="B6" s="1088"/>
      <c r="C6" s="1088"/>
      <c r="D6" s="1088"/>
      <c r="E6" s="1028"/>
      <c r="F6" s="1029"/>
      <c r="G6" s="1029"/>
      <c r="H6" s="1090"/>
    </row>
    <row r="7" spans="1:8" ht="27" customHeight="1" x14ac:dyDescent="0.3">
      <c r="A7" s="1087"/>
      <c r="B7" s="1050"/>
      <c r="C7" s="1050"/>
      <c r="D7" s="1050"/>
      <c r="E7" s="33" t="s">
        <v>260</v>
      </c>
      <c r="F7" s="33" t="s">
        <v>43</v>
      </c>
      <c r="G7" s="33" t="s">
        <v>44</v>
      </c>
      <c r="H7" s="60" t="s">
        <v>6</v>
      </c>
    </row>
    <row r="8" spans="1:8" ht="60.75" customHeight="1" x14ac:dyDescent="0.3">
      <c r="A8" s="61">
        <v>1</v>
      </c>
      <c r="B8" s="40" t="s">
        <v>443</v>
      </c>
      <c r="C8" s="41" t="str">
        <f t="shared" ref="C8:C57" si="0">IF(B8&gt;0,HYPERLINK(CONCATENATE("PDF Daily report/",B8,".pdf"),CONCATENATE("Open PDF Daily report.",B8)),"")</f>
        <v>Open PDF Daily report.Daily RHS  26-9</v>
      </c>
      <c r="D8" s="38" t="s">
        <v>313</v>
      </c>
      <c r="E8" s="27"/>
      <c r="F8" s="27">
        <v>44830</v>
      </c>
      <c r="G8" s="27">
        <v>44830</v>
      </c>
      <c r="H8" s="53" t="s">
        <v>62</v>
      </c>
    </row>
    <row r="9" spans="1:8" ht="60.75" customHeight="1" x14ac:dyDescent="0.3">
      <c r="A9" s="61">
        <v>2</v>
      </c>
      <c r="B9" s="40" t="s">
        <v>444</v>
      </c>
      <c r="C9" s="41" t="str">
        <f t="shared" si="0"/>
        <v>Open PDF Daily report.Daily RHS  27-9</v>
      </c>
      <c r="D9" s="38" t="s">
        <v>313</v>
      </c>
      <c r="E9" s="27"/>
      <c r="F9" s="27">
        <v>44831</v>
      </c>
      <c r="G9" s="27">
        <v>44831</v>
      </c>
      <c r="H9" s="53" t="s">
        <v>62</v>
      </c>
    </row>
    <row r="10" spans="1:8" ht="60.75" customHeight="1" x14ac:dyDescent="0.3">
      <c r="A10" s="61">
        <v>3</v>
      </c>
      <c r="B10" s="40" t="s">
        <v>445</v>
      </c>
      <c r="C10" s="41" t="str">
        <f t="shared" si="0"/>
        <v>Open PDF Daily report.Daily RHS  28-9</v>
      </c>
      <c r="D10" s="38" t="s">
        <v>313</v>
      </c>
      <c r="E10" s="27"/>
      <c r="F10" s="27">
        <v>44832</v>
      </c>
      <c r="G10" s="27">
        <v>44832</v>
      </c>
      <c r="H10" s="53" t="s">
        <v>62</v>
      </c>
    </row>
    <row r="11" spans="1:8" ht="60.75" customHeight="1" x14ac:dyDescent="0.3">
      <c r="A11" s="61">
        <v>4</v>
      </c>
      <c r="B11" s="40" t="s">
        <v>446</v>
      </c>
      <c r="C11" s="41" t="str">
        <f t="shared" si="0"/>
        <v>Open PDF Daily report.Daily RHS  29-9</v>
      </c>
      <c r="D11" s="38" t="s">
        <v>313</v>
      </c>
      <c r="E11" s="27"/>
      <c r="F11" s="27">
        <v>44833</v>
      </c>
      <c r="G11" s="27">
        <v>44833</v>
      </c>
      <c r="H11" s="53" t="s">
        <v>62</v>
      </c>
    </row>
    <row r="12" spans="1:8" ht="60.75" customHeight="1" x14ac:dyDescent="0.3">
      <c r="A12" s="61">
        <v>5</v>
      </c>
      <c r="B12" s="40" t="s">
        <v>447</v>
      </c>
      <c r="C12" s="41" t="str">
        <f t="shared" si="0"/>
        <v>Open PDF Daily report.Daily RHS  01-10</v>
      </c>
      <c r="D12" s="38" t="s">
        <v>313</v>
      </c>
      <c r="E12" s="27"/>
      <c r="F12" s="27">
        <v>44835</v>
      </c>
      <c r="G12" s="27">
        <v>44835</v>
      </c>
      <c r="H12" s="53" t="s">
        <v>62</v>
      </c>
    </row>
    <row r="13" spans="1:8" ht="60.75" customHeight="1" thickBot="1" x14ac:dyDescent="0.35">
      <c r="A13" s="62">
        <v>6</v>
      </c>
      <c r="B13" s="40" t="s">
        <v>448</v>
      </c>
      <c r="C13" s="41" t="str">
        <f t="shared" si="0"/>
        <v>Open PDF Daily report.Daily RHS  02-10</v>
      </c>
      <c r="D13" s="38" t="s">
        <v>313</v>
      </c>
      <c r="E13" s="54"/>
      <c r="F13" s="27">
        <v>44836</v>
      </c>
      <c r="G13" s="27">
        <v>44836</v>
      </c>
      <c r="H13" s="53" t="s">
        <v>62</v>
      </c>
    </row>
    <row r="14" spans="1:8" ht="60.75" customHeight="1" thickBot="1" x14ac:dyDescent="0.35">
      <c r="A14" s="62">
        <v>7</v>
      </c>
      <c r="B14" s="40" t="s">
        <v>449</v>
      </c>
      <c r="C14" s="41" t="str">
        <f t="shared" si="0"/>
        <v>Open PDF Daily report.Daily RHS  03-10</v>
      </c>
      <c r="D14" s="38" t="s">
        <v>313</v>
      </c>
      <c r="E14" s="54"/>
      <c r="F14" s="27">
        <v>44837</v>
      </c>
      <c r="G14" s="27">
        <v>44837</v>
      </c>
      <c r="H14" s="53" t="s">
        <v>62</v>
      </c>
    </row>
    <row r="15" spans="1:8" ht="60.75" customHeight="1" thickBot="1" x14ac:dyDescent="0.35">
      <c r="A15" s="62">
        <v>8</v>
      </c>
      <c r="B15" s="40" t="s">
        <v>450</v>
      </c>
      <c r="C15" s="41" t="str">
        <f t="shared" si="0"/>
        <v>Open PDF Daily report.Daily RHS  04-10</v>
      </c>
      <c r="D15" s="38" t="s">
        <v>313</v>
      </c>
      <c r="E15" s="54"/>
      <c r="F15" s="27">
        <v>44838</v>
      </c>
      <c r="G15" s="27">
        <v>44838</v>
      </c>
      <c r="H15" s="53" t="s">
        <v>62</v>
      </c>
    </row>
    <row r="16" spans="1:8" ht="60.75" customHeight="1" thickBot="1" x14ac:dyDescent="0.35">
      <c r="A16" s="62">
        <v>9</v>
      </c>
      <c r="B16" s="40" t="s">
        <v>465</v>
      </c>
      <c r="C16" s="68" t="str">
        <f t="shared" si="0"/>
        <v>Open PDF Daily report.Daily RHS  05-10</v>
      </c>
      <c r="D16" s="38" t="s">
        <v>313</v>
      </c>
      <c r="E16" s="54"/>
      <c r="F16" s="27">
        <v>44839</v>
      </c>
      <c r="G16" s="27">
        <v>44839</v>
      </c>
      <c r="H16" s="56" t="s">
        <v>62</v>
      </c>
    </row>
    <row r="17" spans="1:8" ht="60.75" customHeight="1" thickBot="1" x14ac:dyDescent="0.35">
      <c r="A17" s="62">
        <v>10</v>
      </c>
      <c r="B17" s="40" t="s">
        <v>466</v>
      </c>
      <c r="C17" s="68" t="str">
        <f t="shared" si="0"/>
        <v>Open PDF Daily report.Daily RHS  06-10</v>
      </c>
      <c r="D17" s="38" t="s">
        <v>313</v>
      </c>
      <c r="E17" s="54"/>
      <c r="F17" s="27">
        <v>44840</v>
      </c>
      <c r="G17" s="27">
        <v>44840</v>
      </c>
      <c r="H17" s="56" t="s">
        <v>62</v>
      </c>
    </row>
    <row r="18" spans="1:8" ht="60.75" customHeight="1" thickBot="1" x14ac:dyDescent="0.35">
      <c r="A18" s="62">
        <v>11</v>
      </c>
      <c r="B18" s="40" t="s">
        <v>469</v>
      </c>
      <c r="C18" s="68" t="str">
        <f>IF(B18&gt;0,HYPERLINK(CONCATENATE("PDF Daily report/",B18,".pdf"),CONCATENATE("Open PDF Daily report.",B18)),"")</f>
        <v>Open PDF Daily report.Daily RHS  08-10</v>
      </c>
      <c r="D18" s="38" t="s">
        <v>313</v>
      </c>
      <c r="E18" s="54"/>
      <c r="F18" s="27">
        <v>44842</v>
      </c>
      <c r="G18" s="27">
        <v>44842</v>
      </c>
      <c r="H18" s="56" t="s">
        <v>62</v>
      </c>
    </row>
    <row r="19" spans="1:8" ht="60.75" customHeight="1" thickBot="1" x14ac:dyDescent="0.35">
      <c r="A19" s="62">
        <v>12</v>
      </c>
      <c r="B19" s="40" t="s">
        <v>480</v>
      </c>
      <c r="C19" s="68" t="str">
        <f>IF(B19&gt;0,HYPERLINK(CONCATENATE("PDF Daily report/",B19,".pdf"),CONCATENATE("Open PDF Daily report.",B19)),"")</f>
        <v>Open PDF Daily report.Daily RHS  09-10</v>
      </c>
      <c r="D19" s="38" t="s">
        <v>313</v>
      </c>
      <c r="E19" s="54"/>
      <c r="F19" s="54">
        <v>44843</v>
      </c>
      <c r="G19" s="54">
        <v>44843</v>
      </c>
      <c r="H19" s="56" t="s">
        <v>62</v>
      </c>
    </row>
    <row r="20" spans="1:8" ht="60.75" customHeight="1" thickBot="1" x14ac:dyDescent="0.35">
      <c r="A20" s="62">
        <v>13</v>
      </c>
      <c r="B20" s="40" t="s">
        <v>485</v>
      </c>
      <c r="C20" s="68" t="str">
        <f t="shared" si="0"/>
        <v>Open PDF Daily report.Daily RHS  10-10</v>
      </c>
      <c r="D20" s="38" t="s">
        <v>313</v>
      </c>
      <c r="E20" s="54"/>
      <c r="F20" s="54">
        <v>44844</v>
      </c>
      <c r="G20" s="54">
        <v>44844</v>
      </c>
      <c r="H20" s="56" t="s">
        <v>62</v>
      </c>
    </row>
    <row r="21" spans="1:8" ht="60.75" customHeight="1" thickBot="1" x14ac:dyDescent="0.35">
      <c r="A21" s="62">
        <v>14</v>
      </c>
      <c r="B21" s="40" t="s">
        <v>490</v>
      </c>
      <c r="C21" s="68" t="str">
        <f>IF(B21&gt;0,HYPERLINK(CONCATENATE("PDF Daily report/",B21,".pdf"),CONCATENATE("Open PDF Daily report.",B21)),"")</f>
        <v>Open PDF Daily report.Daily RHS  11-10</v>
      </c>
      <c r="D21" s="38" t="s">
        <v>313</v>
      </c>
      <c r="E21" s="54"/>
      <c r="F21" s="54">
        <v>44845</v>
      </c>
      <c r="G21" s="54">
        <v>44845</v>
      </c>
      <c r="H21" s="56" t="s">
        <v>62</v>
      </c>
    </row>
    <row r="22" spans="1:8" ht="60.75" customHeight="1" thickBot="1" x14ac:dyDescent="0.35">
      <c r="A22" s="62">
        <v>15</v>
      </c>
      <c r="B22" s="40" t="s">
        <v>536</v>
      </c>
      <c r="C22" s="68" t="str">
        <f>IF(B22&gt;0,HYPERLINK(CONCATENATE("PDF Daily report/",B22,".pdf"),CONCATENATE("Open PDF Daily report.",B22)),"")</f>
        <v>Open PDF Daily report.Daily RHS  12-10</v>
      </c>
      <c r="D22" s="38" t="s">
        <v>313</v>
      </c>
      <c r="E22" s="54"/>
      <c r="F22" s="54">
        <v>44846</v>
      </c>
      <c r="G22" s="54">
        <v>44846</v>
      </c>
      <c r="H22" s="56" t="s">
        <v>93</v>
      </c>
    </row>
    <row r="23" spans="1:8" ht="60.75" customHeight="1" thickBot="1" x14ac:dyDescent="0.35">
      <c r="A23" s="62">
        <v>16</v>
      </c>
      <c r="B23" s="40" t="s">
        <v>537</v>
      </c>
      <c r="C23" s="68" t="str">
        <f>IF(B23&gt;0,HYPERLINK(CONCATENATE("PDF Daily report/",B23,".pdf"),CONCATENATE("Open PDF Daily report.",B23)),"")</f>
        <v>Open PDF Daily report.Daily RHS  13-10</v>
      </c>
      <c r="D23" s="38" t="s">
        <v>313</v>
      </c>
      <c r="E23" s="54"/>
      <c r="F23" s="54">
        <v>44847</v>
      </c>
      <c r="G23" s="54">
        <v>44847</v>
      </c>
      <c r="H23" s="56" t="s">
        <v>93</v>
      </c>
    </row>
    <row r="24" spans="1:8" ht="60.75" customHeight="1" thickBot="1" x14ac:dyDescent="0.35">
      <c r="A24" s="62">
        <v>17</v>
      </c>
      <c r="B24" s="40" t="s">
        <v>538</v>
      </c>
      <c r="C24" s="68" t="str">
        <f t="shared" ref="C24:C32" si="1">IF(B24&gt;0,HYPERLINK(CONCATENATE("PDF Daily report/",B24,".pdf"),CONCATENATE("Open PDF Daily report.",B24)),"")</f>
        <v>Open PDF Daily report.Daily RHS  14-10</v>
      </c>
      <c r="D24" s="38" t="s">
        <v>313</v>
      </c>
      <c r="E24" s="54"/>
      <c r="F24" s="54">
        <v>44848</v>
      </c>
      <c r="G24" s="54">
        <v>44848</v>
      </c>
      <c r="H24" s="56" t="s">
        <v>93</v>
      </c>
    </row>
    <row r="25" spans="1:8" ht="60.75" customHeight="1" thickBot="1" x14ac:dyDescent="0.35">
      <c r="A25" s="62">
        <v>18</v>
      </c>
      <c r="B25" s="40" t="s">
        <v>539</v>
      </c>
      <c r="C25" s="68" t="str">
        <f t="shared" si="1"/>
        <v>Open PDF Daily report.Daily RHS  15-10</v>
      </c>
      <c r="D25" s="38" t="s">
        <v>313</v>
      </c>
      <c r="E25" s="54"/>
      <c r="F25" s="54">
        <v>44849</v>
      </c>
      <c r="G25" s="54">
        <v>44849</v>
      </c>
      <c r="H25" s="56" t="s">
        <v>93</v>
      </c>
    </row>
    <row r="26" spans="1:8" ht="60.75" customHeight="1" thickBot="1" x14ac:dyDescent="0.35">
      <c r="A26" s="62">
        <v>19</v>
      </c>
      <c r="B26" s="40" t="s">
        <v>540</v>
      </c>
      <c r="C26" s="68" t="str">
        <f t="shared" si="1"/>
        <v>Open PDF Daily report.Daily RHS  16-10</v>
      </c>
      <c r="D26" s="38" t="s">
        <v>313</v>
      </c>
      <c r="E26" s="54"/>
      <c r="F26" s="54">
        <v>44850</v>
      </c>
      <c r="G26" s="54">
        <v>44850</v>
      </c>
      <c r="H26" s="56" t="s">
        <v>93</v>
      </c>
    </row>
    <row r="27" spans="1:8" ht="60.75" customHeight="1" thickBot="1" x14ac:dyDescent="0.35">
      <c r="A27" s="62">
        <v>20</v>
      </c>
      <c r="B27" s="40" t="s">
        <v>541</v>
      </c>
      <c r="C27" s="68" t="str">
        <f t="shared" si="1"/>
        <v>Open PDF Daily report.Daily RHS  17-10</v>
      </c>
      <c r="D27" s="38" t="s">
        <v>313</v>
      </c>
      <c r="E27" s="54"/>
      <c r="F27" s="54">
        <v>44851</v>
      </c>
      <c r="G27" s="54">
        <v>44851</v>
      </c>
      <c r="H27" s="56" t="s">
        <v>93</v>
      </c>
    </row>
    <row r="28" spans="1:8" ht="60.75" customHeight="1" thickBot="1" x14ac:dyDescent="0.35">
      <c r="A28" s="62">
        <v>21</v>
      </c>
      <c r="B28" s="40" t="s">
        <v>542</v>
      </c>
      <c r="C28" s="68" t="str">
        <f t="shared" si="1"/>
        <v>Open PDF Daily report.Daily RHS  18-10</v>
      </c>
      <c r="D28" s="38" t="s">
        <v>313</v>
      </c>
      <c r="E28" s="54"/>
      <c r="F28" s="54">
        <v>44852</v>
      </c>
      <c r="G28" s="54">
        <v>44852</v>
      </c>
      <c r="H28" s="56" t="s">
        <v>93</v>
      </c>
    </row>
    <row r="29" spans="1:8" ht="60.75" customHeight="1" thickBot="1" x14ac:dyDescent="0.35">
      <c r="A29" s="62">
        <v>22</v>
      </c>
      <c r="B29" s="40" t="s">
        <v>543</v>
      </c>
      <c r="C29" s="68" t="str">
        <f t="shared" si="1"/>
        <v>Open PDF Daily report.Daily RHS  19-10</v>
      </c>
      <c r="D29" s="38" t="s">
        <v>313</v>
      </c>
      <c r="E29" s="54"/>
      <c r="F29" s="54">
        <v>44853</v>
      </c>
      <c r="G29" s="54">
        <v>44853</v>
      </c>
      <c r="H29" s="56" t="s">
        <v>93</v>
      </c>
    </row>
    <row r="30" spans="1:8" ht="60.75" customHeight="1" thickBot="1" x14ac:dyDescent="0.35">
      <c r="A30" s="62">
        <v>23</v>
      </c>
      <c r="B30" s="40" t="s">
        <v>544</v>
      </c>
      <c r="C30" s="68" t="str">
        <f t="shared" si="1"/>
        <v>Open PDF Daily report.Daily RHS  20-10</v>
      </c>
      <c r="D30" s="38" t="s">
        <v>313</v>
      </c>
      <c r="E30" s="54"/>
      <c r="F30" s="54">
        <v>44854</v>
      </c>
      <c r="G30" s="54">
        <v>44854</v>
      </c>
      <c r="H30" s="56" t="s">
        <v>26</v>
      </c>
    </row>
    <row r="31" spans="1:8" ht="60.75" customHeight="1" thickBot="1" x14ac:dyDescent="0.35">
      <c r="A31" s="62">
        <v>24</v>
      </c>
      <c r="B31" s="40" t="s">
        <v>545</v>
      </c>
      <c r="C31" s="68" t="str">
        <f t="shared" si="1"/>
        <v>Open PDF Daily report.Daily RHS  21-10</v>
      </c>
      <c r="D31" s="38" t="s">
        <v>313</v>
      </c>
      <c r="E31" s="54"/>
      <c r="F31" s="54">
        <v>44855</v>
      </c>
      <c r="G31" s="54">
        <v>44855</v>
      </c>
      <c r="H31" s="56" t="s">
        <v>93</v>
      </c>
    </row>
    <row r="32" spans="1:8" ht="60.75" customHeight="1" thickBot="1" x14ac:dyDescent="0.35">
      <c r="A32" s="62">
        <v>25</v>
      </c>
      <c r="B32" s="40" t="s">
        <v>546</v>
      </c>
      <c r="C32" s="68" t="str">
        <f t="shared" si="1"/>
        <v>Open PDF Daily report.Daily RHS  22-10</v>
      </c>
      <c r="D32" s="38" t="s">
        <v>313</v>
      </c>
      <c r="E32" s="54"/>
      <c r="F32" s="54">
        <v>44856</v>
      </c>
      <c r="G32" s="54">
        <v>44856</v>
      </c>
      <c r="H32" s="56" t="s">
        <v>93</v>
      </c>
    </row>
    <row r="33" spans="1:8" ht="60.75" customHeight="1" thickBot="1" x14ac:dyDescent="0.35">
      <c r="A33" s="62">
        <v>26</v>
      </c>
      <c r="B33" s="40" t="s">
        <v>575</v>
      </c>
      <c r="C33" s="68" t="str">
        <f t="shared" si="0"/>
        <v>Open PDF Daily report.Daily RHS  23-10</v>
      </c>
      <c r="D33" s="38" t="s">
        <v>313</v>
      </c>
      <c r="E33" s="54"/>
      <c r="F33" s="54">
        <v>44857</v>
      </c>
      <c r="G33" s="54">
        <v>44857</v>
      </c>
      <c r="H33" s="56" t="s">
        <v>26</v>
      </c>
    </row>
    <row r="34" spans="1:8" ht="60.75" customHeight="1" thickBot="1" x14ac:dyDescent="0.35">
      <c r="A34" s="62">
        <v>27</v>
      </c>
      <c r="B34" s="40" t="s">
        <v>586</v>
      </c>
      <c r="C34" s="68" t="str">
        <f t="shared" si="0"/>
        <v>Open PDF Daily report.Daily RHS  23-10 rev1</v>
      </c>
      <c r="D34" s="38" t="s">
        <v>313</v>
      </c>
      <c r="E34" s="54"/>
      <c r="F34" s="54">
        <v>44857</v>
      </c>
      <c r="G34" s="54">
        <v>44857</v>
      </c>
      <c r="H34" s="56" t="s">
        <v>62</v>
      </c>
    </row>
    <row r="35" spans="1:8" ht="60.75" customHeight="1" thickBot="1" x14ac:dyDescent="0.35">
      <c r="A35" s="62">
        <v>28</v>
      </c>
      <c r="B35" s="40" t="s">
        <v>590</v>
      </c>
      <c r="C35" s="68" t="str">
        <f t="shared" si="0"/>
        <v>Open PDF Daily report.Daily RHS  24-10</v>
      </c>
      <c r="D35" s="38" t="s">
        <v>313</v>
      </c>
      <c r="E35" s="54"/>
      <c r="F35" s="54">
        <v>44858</v>
      </c>
      <c r="G35" s="54">
        <v>44858</v>
      </c>
      <c r="H35" s="56" t="s">
        <v>93</v>
      </c>
    </row>
    <row r="36" spans="1:8" ht="60.75" customHeight="1" thickBot="1" x14ac:dyDescent="0.35">
      <c r="A36" s="62">
        <v>29</v>
      </c>
      <c r="B36" s="40" t="s">
        <v>595</v>
      </c>
      <c r="C36" s="68" t="str">
        <f t="shared" si="0"/>
        <v>Open PDF Daily report.Daily RHS  25-10</v>
      </c>
      <c r="D36" s="38" t="s">
        <v>313</v>
      </c>
      <c r="E36" s="54"/>
      <c r="F36" s="54">
        <v>44859</v>
      </c>
      <c r="G36" s="54">
        <v>44859</v>
      </c>
      <c r="H36" s="56" t="s">
        <v>93</v>
      </c>
    </row>
    <row r="37" spans="1:8" ht="60.75" customHeight="1" thickBot="1" x14ac:dyDescent="0.35">
      <c r="A37" s="62">
        <v>30</v>
      </c>
      <c r="B37" s="40" t="s">
        <v>626</v>
      </c>
      <c r="C37" s="68" t="str">
        <f t="shared" si="0"/>
        <v>Open PDF Daily report.Daily RHS  26-10</v>
      </c>
      <c r="D37" s="38" t="s">
        <v>313</v>
      </c>
      <c r="E37" s="54"/>
      <c r="F37" s="54">
        <v>44860</v>
      </c>
      <c r="G37" s="54">
        <v>44860</v>
      </c>
      <c r="H37" s="56" t="s">
        <v>93</v>
      </c>
    </row>
    <row r="38" spans="1:8" ht="60.75" customHeight="1" thickBot="1" x14ac:dyDescent="0.35">
      <c r="A38" s="62">
        <v>31</v>
      </c>
      <c r="B38" s="40" t="s">
        <v>634</v>
      </c>
      <c r="C38" s="68" t="str">
        <f t="shared" si="0"/>
        <v>Open PDF Daily report.Daily RHS  27-10</v>
      </c>
      <c r="D38" s="38" t="s">
        <v>313</v>
      </c>
      <c r="E38" s="54"/>
      <c r="F38" s="54">
        <v>44861</v>
      </c>
      <c r="G38" s="54">
        <v>44861</v>
      </c>
      <c r="H38" s="56" t="s">
        <v>93</v>
      </c>
    </row>
    <row r="39" spans="1:8" ht="60.75" customHeight="1" thickBot="1" x14ac:dyDescent="0.35">
      <c r="A39" s="62">
        <v>32</v>
      </c>
      <c r="B39" s="40" t="s">
        <v>646</v>
      </c>
      <c r="C39" s="68" t="str">
        <f t="shared" si="0"/>
        <v>Open PDF Daily report.Daily RHS  28-10</v>
      </c>
      <c r="D39" s="38" t="s">
        <v>313</v>
      </c>
      <c r="E39" s="54"/>
      <c r="F39" s="54">
        <v>44862</v>
      </c>
      <c r="G39" s="54">
        <v>44862</v>
      </c>
      <c r="H39" s="56" t="s">
        <v>93</v>
      </c>
    </row>
    <row r="40" spans="1:8" ht="60.75" customHeight="1" thickBot="1" x14ac:dyDescent="0.35">
      <c r="A40" s="62">
        <v>33</v>
      </c>
      <c r="B40" s="40" t="s">
        <v>645</v>
      </c>
      <c r="C40" s="68" t="str">
        <f t="shared" si="0"/>
        <v>Open PDF Daily report.Daily RHS  29-10</v>
      </c>
      <c r="D40" s="38" t="s">
        <v>313</v>
      </c>
      <c r="E40" s="54"/>
      <c r="F40" s="54">
        <v>44863</v>
      </c>
      <c r="G40" s="54">
        <v>44863</v>
      </c>
      <c r="H40" s="56" t="s">
        <v>93</v>
      </c>
    </row>
    <row r="41" spans="1:8" ht="60.75" customHeight="1" thickBot="1" x14ac:dyDescent="0.35">
      <c r="A41" s="62">
        <v>34</v>
      </c>
      <c r="B41" s="40" t="s">
        <v>652</v>
      </c>
      <c r="C41" s="68" t="str">
        <f t="shared" si="0"/>
        <v>Open PDF Daily report.Daily RHS  30-10</v>
      </c>
      <c r="D41" s="38" t="s">
        <v>313</v>
      </c>
      <c r="E41" s="54"/>
      <c r="F41" s="54">
        <v>44864</v>
      </c>
      <c r="G41" s="54">
        <v>44864</v>
      </c>
      <c r="H41" s="56" t="s">
        <v>93</v>
      </c>
    </row>
    <row r="42" spans="1:8" ht="60.75" customHeight="1" thickBot="1" x14ac:dyDescent="0.35">
      <c r="A42" s="62">
        <v>35</v>
      </c>
      <c r="B42" s="40" t="s">
        <v>653</v>
      </c>
      <c r="C42" s="68" t="str">
        <f t="shared" si="0"/>
        <v>Open PDF Daily report.Daily RHS  31-10</v>
      </c>
      <c r="D42" s="38" t="s">
        <v>313</v>
      </c>
      <c r="E42" s="54"/>
      <c r="F42" s="54">
        <v>44865</v>
      </c>
      <c r="G42" s="54">
        <v>44865</v>
      </c>
      <c r="H42" s="56" t="s">
        <v>93</v>
      </c>
    </row>
    <row r="43" spans="1:8" ht="60.75" customHeight="1" thickBot="1" x14ac:dyDescent="0.35">
      <c r="A43" s="62">
        <v>36</v>
      </c>
      <c r="B43" s="40" t="s">
        <v>687</v>
      </c>
      <c r="C43" s="68" t="str">
        <f t="shared" si="0"/>
        <v>Open PDF Daily report.Daily RHS  01-11</v>
      </c>
      <c r="D43" s="38" t="s">
        <v>313</v>
      </c>
      <c r="E43" s="54"/>
      <c r="F43" s="54">
        <v>44866</v>
      </c>
      <c r="G43" s="54">
        <v>44866</v>
      </c>
      <c r="H43" s="56" t="s">
        <v>62</v>
      </c>
    </row>
    <row r="44" spans="1:8" ht="60.75" customHeight="1" thickBot="1" x14ac:dyDescent="0.35">
      <c r="A44" s="62">
        <v>37</v>
      </c>
      <c r="B44" s="40" t="s">
        <v>688</v>
      </c>
      <c r="C44" s="68" t="str">
        <f t="shared" si="0"/>
        <v>Open PDF Daily report.Daily RHS  02-11</v>
      </c>
      <c r="D44" s="38" t="s">
        <v>313</v>
      </c>
      <c r="E44" s="54"/>
      <c r="F44" s="54">
        <v>44867</v>
      </c>
      <c r="G44" s="54">
        <v>44867</v>
      </c>
      <c r="H44" s="56" t="s">
        <v>62</v>
      </c>
    </row>
    <row r="45" spans="1:8" ht="60.75" customHeight="1" thickBot="1" x14ac:dyDescent="0.35">
      <c r="A45" s="62">
        <v>38</v>
      </c>
      <c r="B45" s="40" t="s">
        <v>679</v>
      </c>
      <c r="C45" s="68" t="str">
        <f t="shared" si="0"/>
        <v>Open PDF Daily report.Daily RHS  03-11</v>
      </c>
      <c r="D45" s="38" t="s">
        <v>313</v>
      </c>
      <c r="E45" s="54"/>
      <c r="F45" s="54">
        <v>44868</v>
      </c>
      <c r="G45" s="54">
        <v>44868</v>
      </c>
      <c r="H45" s="56" t="s">
        <v>62</v>
      </c>
    </row>
    <row r="46" spans="1:8" ht="60.75" customHeight="1" thickBot="1" x14ac:dyDescent="0.35">
      <c r="A46" s="62">
        <v>39</v>
      </c>
      <c r="B46" s="40" t="s">
        <v>721</v>
      </c>
      <c r="C46" s="68" t="str">
        <f t="shared" si="0"/>
        <v>Open PDF Daily report.Daily RHS  04-11</v>
      </c>
      <c r="D46" s="38" t="s">
        <v>313</v>
      </c>
      <c r="E46" s="54"/>
      <c r="F46" s="54">
        <v>44869</v>
      </c>
      <c r="G46" s="54">
        <v>44869</v>
      </c>
      <c r="H46" s="56" t="s">
        <v>93</v>
      </c>
    </row>
    <row r="47" spans="1:8" ht="60.75" customHeight="1" thickBot="1" x14ac:dyDescent="0.35">
      <c r="A47" s="62">
        <v>40</v>
      </c>
      <c r="B47" s="40" t="s">
        <v>722</v>
      </c>
      <c r="C47" s="68" t="str">
        <f t="shared" si="0"/>
        <v>Open PDF Daily report.Daily RHS  05-11</v>
      </c>
      <c r="D47" s="38" t="s">
        <v>313</v>
      </c>
      <c r="E47" s="54"/>
      <c r="F47" s="54">
        <v>44870</v>
      </c>
      <c r="G47" s="54">
        <v>44870</v>
      </c>
      <c r="H47" s="56" t="s">
        <v>62</v>
      </c>
    </row>
    <row r="48" spans="1:8" ht="60.75" customHeight="1" thickBot="1" x14ac:dyDescent="0.35">
      <c r="A48" s="62">
        <v>41</v>
      </c>
      <c r="B48" s="40" t="s">
        <v>723</v>
      </c>
      <c r="C48" s="68" t="str">
        <f t="shared" si="0"/>
        <v>Open PDF Daily report.Daily RHS  06-11</v>
      </c>
      <c r="D48" s="38" t="s">
        <v>313</v>
      </c>
      <c r="E48" s="54"/>
      <c r="F48" s="54">
        <v>44871</v>
      </c>
      <c r="G48" s="54">
        <v>44871</v>
      </c>
      <c r="H48" s="56" t="s">
        <v>93</v>
      </c>
    </row>
    <row r="49" spans="1:8" ht="60.75" customHeight="1" thickBot="1" x14ac:dyDescent="0.35">
      <c r="A49" s="62">
        <v>42</v>
      </c>
      <c r="B49" s="40" t="s">
        <v>782</v>
      </c>
      <c r="C49" s="68" t="str">
        <f t="shared" si="0"/>
        <v>Open PDF Daily report.Daily RHS  07-11</v>
      </c>
      <c r="D49" s="38" t="s">
        <v>313</v>
      </c>
      <c r="E49" s="54"/>
      <c r="F49" s="54">
        <v>44872</v>
      </c>
      <c r="G49" s="54">
        <v>44872</v>
      </c>
      <c r="H49" s="56" t="s">
        <v>93</v>
      </c>
    </row>
    <row r="50" spans="1:8" ht="60.75" customHeight="1" thickBot="1" x14ac:dyDescent="0.35">
      <c r="A50" s="62">
        <v>43</v>
      </c>
      <c r="B50" s="40" t="s">
        <v>783</v>
      </c>
      <c r="C50" s="68" t="str">
        <f t="shared" si="0"/>
        <v>Open PDF Daily report.Daily RHS  08-11</v>
      </c>
      <c r="D50" s="38" t="s">
        <v>313</v>
      </c>
      <c r="E50" s="54"/>
      <c r="F50" s="54">
        <v>44873</v>
      </c>
      <c r="G50" s="54">
        <v>44873</v>
      </c>
      <c r="H50" s="56" t="s">
        <v>93</v>
      </c>
    </row>
    <row r="51" spans="1:8" ht="60.75" customHeight="1" thickBot="1" x14ac:dyDescent="0.35">
      <c r="A51" s="62">
        <v>44</v>
      </c>
      <c r="B51" s="40" t="s">
        <v>812</v>
      </c>
      <c r="C51" s="68" t="str">
        <f t="shared" si="0"/>
        <v>Open PDF Daily report.Daily RHS  09-11</v>
      </c>
      <c r="D51" s="38" t="s">
        <v>313</v>
      </c>
      <c r="E51" s="54"/>
      <c r="F51" s="54">
        <v>44874</v>
      </c>
      <c r="G51" s="54">
        <v>44874</v>
      </c>
      <c r="H51" s="56" t="s">
        <v>62</v>
      </c>
    </row>
    <row r="52" spans="1:8" ht="60.75" customHeight="1" thickBot="1" x14ac:dyDescent="0.35">
      <c r="A52" s="62">
        <v>45</v>
      </c>
      <c r="B52" s="40" t="s">
        <v>813</v>
      </c>
      <c r="C52" s="68" t="str">
        <f t="shared" si="0"/>
        <v>Open PDF Daily report.Daily RHS  10-11</v>
      </c>
      <c r="D52" s="38" t="s">
        <v>313</v>
      </c>
      <c r="E52" s="54"/>
      <c r="F52" s="54">
        <v>44875</v>
      </c>
      <c r="G52" s="54">
        <v>44875</v>
      </c>
      <c r="H52" s="56" t="s">
        <v>62</v>
      </c>
    </row>
    <row r="53" spans="1:8" ht="60.75" customHeight="1" thickBot="1" x14ac:dyDescent="0.35">
      <c r="A53" s="62">
        <v>46</v>
      </c>
      <c r="B53" s="40" t="s">
        <v>827</v>
      </c>
      <c r="C53" s="68" t="str">
        <f t="shared" si="0"/>
        <v>Open PDF Daily report.Daily RHS  11-11</v>
      </c>
      <c r="D53" s="38" t="s">
        <v>313</v>
      </c>
      <c r="E53" s="54"/>
      <c r="F53" s="54">
        <v>44876</v>
      </c>
      <c r="G53" s="54">
        <v>44876</v>
      </c>
      <c r="H53" s="56" t="s">
        <v>93</v>
      </c>
    </row>
    <row r="54" spans="1:8" ht="60.75" customHeight="1" thickBot="1" x14ac:dyDescent="0.35">
      <c r="A54" s="62">
        <v>47</v>
      </c>
      <c r="B54" s="40" t="s">
        <v>828</v>
      </c>
      <c r="C54" s="68" t="str">
        <f t="shared" si="0"/>
        <v>Open PDF Daily report.Daily RHS  12-11</v>
      </c>
      <c r="D54" s="38" t="s">
        <v>313</v>
      </c>
      <c r="E54" s="54"/>
      <c r="F54" s="54">
        <v>44877</v>
      </c>
      <c r="G54" s="54">
        <v>44877</v>
      </c>
      <c r="H54" s="56" t="s">
        <v>93</v>
      </c>
    </row>
    <row r="55" spans="1:8" ht="60.75" customHeight="1" thickBot="1" x14ac:dyDescent="0.35">
      <c r="A55" s="62">
        <v>48</v>
      </c>
      <c r="B55" s="40" t="s">
        <v>829</v>
      </c>
      <c r="C55" s="68" t="str">
        <f t="shared" si="0"/>
        <v>Open PDF Daily report.Daily RHS  13-11</v>
      </c>
      <c r="D55" s="38" t="s">
        <v>313</v>
      </c>
      <c r="E55" s="54"/>
      <c r="F55" s="54">
        <v>44878</v>
      </c>
      <c r="G55" s="54">
        <v>44878</v>
      </c>
      <c r="H55" s="56" t="s">
        <v>93</v>
      </c>
    </row>
    <row r="56" spans="1:8" ht="60.75" customHeight="1" thickBot="1" x14ac:dyDescent="0.35">
      <c r="A56" s="62">
        <v>49</v>
      </c>
      <c r="B56" s="40" t="s">
        <v>830</v>
      </c>
      <c r="C56" s="68" t="str">
        <f t="shared" si="0"/>
        <v>Open PDF Daily report.Daily RHS  14-11</v>
      </c>
      <c r="D56" s="38" t="s">
        <v>313</v>
      </c>
      <c r="E56" s="54"/>
      <c r="F56" s="54">
        <v>44879</v>
      </c>
      <c r="G56" s="54">
        <v>44879</v>
      </c>
      <c r="H56" s="56" t="s">
        <v>93</v>
      </c>
    </row>
    <row r="57" spans="1:8" ht="60.75" customHeight="1" thickBot="1" x14ac:dyDescent="0.35">
      <c r="A57" s="62">
        <v>50</v>
      </c>
      <c r="B57" s="40" t="s">
        <v>854</v>
      </c>
      <c r="C57" s="68" t="str">
        <f t="shared" si="0"/>
        <v>Open PDF Daily report.Daily RHS  15-11</v>
      </c>
      <c r="D57" s="38" t="s">
        <v>313</v>
      </c>
      <c r="E57" s="54"/>
      <c r="F57" s="54">
        <v>44880</v>
      </c>
      <c r="G57" s="54">
        <v>44880</v>
      </c>
      <c r="H57" s="56" t="s">
        <v>93</v>
      </c>
    </row>
    <row r="58" spans="1:8" ht="60.75" customHeight="1" thickBot="1" x14ac:dyDescent="0.35">
      <c r="A58" s="62">
        <v>51</v>
      </c>
      <c r="B58" s="40" t="s">
        <v>887</v>
      </c>
      <c r="C58" s="68" t="str">
        <f t="shared" ref="C58:C95" si="2">IF(B58&gt;0,HYPERLINK(CONCATENATE("PDF LETTER/",B58,".pdf"),CONCATENATE("Open PDF LETTER.",B58)),"")</f>
        <v>Open PDF LETTER.Daily RHS  16-11</v>
      </c>
      <c r="D58" s="38" t="s">
        <v>313</v>
      </c>
      <c r="E58" s="54"/>
      <c r="F58" s="54">
        <v>44881</v>
      </c>
      <c r="G58" s="54">
        <v>44881</v>
      </c>
      <c r="H58" s="56" t="s">
        <v>93</v>
      </c>
    </row>
    <row r="59" spans="1:8" ht="60.75" customHeight="1" thickBot="1" x14ac:dyDescent="0.35">
      <c r="A59" s="62">
        <v>52</v>
      </c>
      <c r="B59" s="40" t="s">
        <v>888</v>
      </c>
      <c r="C59" s="68" t="str">
        <f t="shared" si="2"/>
        <v>Open PDF LETTER.Daily RHS  17-11</v>
      </c>
      <c r="D59" s="38" t="s">
        <v>313</v>
      </c>
      <c r="E59" s="54"/>
      <c r="F59" s="54">
        <v>44882</v>
      </c>
      <c r="G59" s="54">
        <v>44882</v>
      </c>
      <c r="H59" s="56" t="s">
        <v>93</v>
      </c>
    </row>
    <row r="60" spans="1:8" ht="60.75" customHeight="1" thickBot="1" x14ac:dyDescent="0.35">
      <c r="A60" s="62">
        <v>53</v>
      </c>
      <c r="B60" s="40" t="s">
        <v>889</v>
      </c>
      <c r="C60" s="68" t="str">
        <f t="shared" si="2"/>
        <v>Open PDF LETTER.Daily RHS  18-11</v>
      </c>
      <c r="D60" s="38" t="s">
        <v>313</v>
      </c>
      <c r="E60" s="54"/>
      <c r="F60" s="54">
        <v>44883</v>
      </c>
      <c r="G60" s="54"/>
      <c r="H60" s="56" t="s">
        <v>83</v>
      </c>
    </row>
    <row r="61" spans="1:8" ht="60.75" customHeight="1" thickBot="1" x14ac:dyDescent="0.35">
      <c r="A61" s="62">
        <v>54</v>
      </c>
      <c r="B61" s="40" t="s">
        <v>890</v>
      </c>
      <c r="C61" s="68" t="str">
        <f t="shared" si="2"/>
        <v>Open PDF LETTER.Daily RHS  19-11</v>
      </c>
      <c r="D61" s="38" t="s">
        <v>313</v>
      </c>
      <c r="E61" s="54"/>
      <c r="F61" s="54">
        <v>44884</v>
      </c>
      <c r="G61" s="54"/>
      <c r="H61" s="56" t="s">
        <v>83</v>
      </c>
    </row>
    <row r="62" spans="1:8" ht="60.75" customHeight="1" thickBot="1" x14ac:dyDescent="0.35">
      <c r="A62" s="62">
        <v>55</v>
      </c>
      <c r="B62" s="40"/>
      <c r="C62" s="68" t="str">
        <f t="shared" si="2"/>
        <v/>
      </c>
      <c r="D62" s="38"/>
      <c r="E62" s="54"/>
      <c r="F62" s="54"/>
      <c r="G62" s="54"/>
      <c r="H62" s="56"/>
    </row>
    <row r="63" spans="1:8" ht="60.75" customHeight="1" thickBot="1" x14ac:dyDescent="0.35">
      <c r="A63" s="62">
        <v>56</v>
      </c>
      <c r="B63" s="40"/>
      <c r="C63" s="68" t="str">
        <f t="shared" si="2"/>
        <v/>
      </c>
      <c r="D63" s="38"/>
      <c r="E63" s="54"/>
      <c r="F63" s="54"/>
      <c r="G63" s="54"/>
      <c r="H63" s="56"/>
    </row>
    <row r="64" spans="1:8" ht="60.75" customHeight="1" thickBot="1" x14ac:dyDescent="0.35">
      <c r="A64" s="62">
        <v>57</v>
      </c>
      <c r="B64" s="40"/>
      <c r="C64" s="68" t="str">
        <f t="shared" si="2"/>
        <v/>
      </c>
      <c r="D64" s="38"/>
      <c r="E64" s="54"/>
      <c r="F64" s="54"/>
      <c r="G64" s="54"/>
      <c r="H64" s="56"/>
    </row>
    <row r="65" spans="1:8" ht="23.4" x14ac:dyDescent="0.3">
      <c r="A65" s="10">
        <v>58</v>
      </c>
      <c r="B65" s="6"/>
      <c r="C65" s="2" t="str">
        <f t="shared" si="2"/>
        <v/>
      </c>
      <c r="D65" s="3"/>
      <c r="E65" s="27"/>
      <c r="F65" s="27"/>
      <c r="G65" s="29"/>
      <c r="H65" s="28"/>
    </row>
    <row r="66" spans="1:8" ht="23.4" x14ac:dyDescent="0.3">
      <c r="A66" s="10">
        <v>59</v>
      </c>
      <c r="B66" s="6"/>
      <c r="C66" s="2" t="str">
        <f t="shared" si="2"/>
        <v/>
      </c>
      <c r="D66" s="3"/>
      <c r="E66" s="27"/>
      <c r="F66" s="27"/>
      <c r="G66" s="29"/>
      <c r="H66" s="28"/>
    </row>
    <row r="67" spans="1:8" ht="23.4" x14ac:dyDescent="0.3">
      <c r="A67" s="10">
        <v>60</v>
      </c>
      <c r="B67" s="6"/>
      <c r="C67" s="2" t="str">
        <f t="shared" si="2"/>
        <v/>
      </c>
      <c r="D67" s="3"/>
      <c r="E67" s="27"/>
      <c r="F67" s="27"/>
      <c r="G67" s="29"/>
      <c r="H67" s="28"/>
    </row>
    <row r="68" spans="1:8" ht="23.4" x14ac:dyDescent="0.3">
      <c r="A68" s="10">
        <v>61</v>
      </c>
      <c r="B68" s="6"/>
      <c r="C68" s="2" t="str">
        <f t="shared" si="2"/>
        <v/>
      </c>
      <c r="D68" s="3"/>
      <c r="E68" s="27"/>
      <c r="F68" s="27"/>
      <c r="G68" s="29"/>
      <c r="H68" s="28"/>
    </row>
    <row r="69" spans="1:8" ht="23.4" x14ac:dyDescent="0.3">
      <c r="A69" s="10">
        <v>62</v>
      </c>
      <c r="B69" s="6"/>
      <c r="C69" s="2" t="str">
        <f t="shared" si="2"/>
        <v/>
      </c>
      <c r="D69" s="3"/>
      <c r="E69" s="27"/>
      <c r="F69" s="27"/>
      <c r="G69" s="29"/>
      <c r="H69" s="28"/>
    </row>
    <row r="70" spans="1:8" ht="23.4" x14ac:dyDescent="0.3">
      <c r="A70" s="10">
        <v>63</v>
      </c>
      <c r="B70" s="6"/>
      <c r="C70" s="2" t="str">
        <f t="shared" si="2"/>
        <v/>
      </c>
      <c r="D70" s="3"/>
      <c r="E70" s="27"/>
      <c r="F70" s="27"/>
      <c r="G70" s="29"/>
      <c r="H70" s="28"/>
    </row>
    <row r="71" spans="1:8" ht="23.4" x14ac:dyDescent="0.3">
      <c r="A71" s="10">
        <v>64</v>
      </c>
      <c r="B71" s="6"/>
      <c r="C71" s="2" t="str">
        <f t="shared" si="2"/>
        <v/>
      </c>
      <c r="D71" s="3"/>
      <c r="E71" s="27"/>
      <c r="F71" s="27"/>
      <c r="G71" s="29"/>
      <c r="H71" s="28"/>
    </row>
    <row r="72" spans="1:8" ht="23.4" x14ac:dyDescent="0.3">
      <c r="A72" s="10">
        <v>65</v>
      </c>
      <c r="B72" s="6"/>
      <c r="C72" s="2" t="str">
        <f t="shared" si="2"/>
        <v/>
      </c>
      <c r="D72" s="3"/>
      <c r="E72" s="27"/>
      <c r="F72" s="27"/>
      <c r="G72" s="29"/>
      <c r="H72" s="28"/>
    </row>
    <row r="73" spans="1:8" ht="23.4" x14ac:dyDescent="0.3">
      <c r="A73" s="10">
        <v>66</v>
      </c>
      <c r="B73" s="6"/>
      <c r="C73" s="2" t="str">
        <f t="shared" si="2"/>
        <v/>
      </c>
      <c r="D73" s="3"/>
      <c r="E73" s="27"/>
      <c r="F73" s="27"/>
      <c r="G73" s="29"/>
      <c r="H73" s="28"/>
    </row>
    <row r="74" spans="1:8" ht="23.4" x14ac:dyDescent="0.3">
      <c r="A74" s="10">
        <v>67</v>
      </c>
      <c r="B74" s="6"/>
      <c r="C74" s="2" t="str">
        <f t="shared" si="2"/>
        <v/>
      </c>
      <c r="D74" s="3"/>
      <c r="E74" s="27"/>
      <c r="F74" s="27"/>
      <c r="G74" s="29"/>
      <c r="H74" s="28"/>
    </row>
    <row r="75" spans="1:8" ht="23.4" x14ac:dyDescent="0.3">
      <c r="A75" s="10">
        <v>68</v>
      </c>
      <c r="B75" s="6"/>
      <c r="C75" s="2" t="str">
        <f t="shared" si="2"/>
        <v/>
      </c>
      <c r="D75" s="3"/>
      <c r="E75" s="27"/>
      <c r="F75" s="27"/>
      <c r="G75" s="29"/>
      <c r="H75" s="28"/>
    </row>
    <row r="76" spans="1:8" ht="23.4" x14ac:dyDescent="0.3">
      <c r="A76" s="10">
        <v>69</v>
      </c>
      <c r="B76" s="6"/>
      <c r="C76" s="2" t="str">
        <f t="shared" si="2"/>
        <v/>
      </c>
      <c r="D76" s="3"/>
      <c r="E76" s="27"/>
      <c r="F76" s="27"/>
      <c r="G76" s="29"/>
      <c r="H76" s="28"/>
    </row>
    <row r="77" spans="1:8" ht="23.4" x14ac:dyDescent="0.3">
      <c r="A77" s="10">
        <v>70</v>
      </c>
      <c r="B77" s="6"/>
      <c r="C77" s="2" t="str">
        <f t="shared" si="2"/>
        <v/>
      </c>
      <c r="D77" s="3"/>
      <c r="E77" s="27"/>
      <c r="F77" s="27"/>
      <c r="G77" s="29"/>
      <c r="H77" s="28"/>
    </row>
    <row r="78" spans="1:8" ht="23.4" x14ac:dyDescent="0.3">
      <c r="A78" s="10">
        <v>71</v>
      </c>
      <c r="B78" s="6"/>
      <c r="C78" s="2" t="str">
        <f t="shared" si="2"/>
        <v/>
      </c>
      <c r="D78" s="3"/>
      <c r="E78" s="27"/>
      <c r="F78" s="27"/>
      <c r="G78" s="29"/>
      <c r="H78" s="28"/>
    </row>
    <row r="79" spans="1:8" ht="23.4" x14ac:dyDescent="0.3">
      <c r="A79" s="10">
        <v>72</v>
      </c>
      <c r="B79" s="6"/>
      <c r="C79" s="2" t="str">
        <f t="shared" si="2"/>
        <v/>
      </c>
      <c r="D79" s="3"/>
      <c r="E79" s="27"/>
      <c r="F79" s="27"/>
      <c r="G79" s="29"/>
      <c r="H79" s="28"/>
    </row>
    <row r="80" spans="1:8" ht="23.4" x14ac:dyDescent="0.3">
      <c r="A80" s="10">
        <v>73</v>
      </c>
      <c r="B80" s="6"/>
      <c r="C80" s="2" t="str">
        <f t="shared" si="2"/>
        <v/>
      </c>
      <c r="D80" s="3"/>
      <c r="E80" s="27"/>
      <c r="F80" s="27"/>
      <c r="G80" s="29"/>
      <c r="H80" s="28"/>
    </row>
    <row r="81" spans="1:8" ht="23.4" x14ac:dyDescent="0.3">
      <c r="A81" s="10">
        <v>74</v>
      </c>
      <c r="B81" s="6"/>
      <c r="C81" s="2" t="str">
        <f t="shared" si="2"/>
        <v/>
      </c>
      <c r="D81" s="3"/>
      <c r="E81" s="27"/>
      <c r="F81" s="27"/>
      <c r="G81" s="29"/>
      <c r="H81" s="28"/>
    </row>
    <row r="82" spans="1:8" ht="23.4" x14ac:dyDescent="0.3">
      <c r="A82" s="10">
        <v>75</v>
      </c>
      <c r="B82" s="6"/>
      <c r="C82" s="2" t="str">
        <f t="shared" si="2"/>
        <v/>
      </c>
      <c r="D82" s="3"/>
      <c r="E82" s="27"/>
      <c r="F82" s="27"/>
      <c r="G82" s="29"/>
      <c r="H82" s="28"/>
    </row>
    <row r="83" spans="1:8" ht="23.4" x14ac:dyDescent="0.3">
      <c r="A83" s="10">
        <v>76</v>
      </c>
      <c r="B83" s="6"/>
      <c r="C83" s="2" t="str">
        <f t="shared" si="2"/>
        <v/>
      </c>
      <c r="D83" s="3"/>
      <c r="E83" s="27"/>
      <c r="F83" s="27"/>
      <c r="G83" s="29"/>
      <c r="H83" s="28"/>
    </row>
    <row r="84" spans="1:8" ht="23.4" x14ac:dyDescent="0.3">
      <c r="A84" s="10">
        <v>77</v>
      </c>
      <c r="B84" s="6"/>
      <c r="C84" s="2" t="str">
        <f t="shared" si="2"/>
        <v/>
      </c>
      <c r="D84" s="3"/>
      <c r="E84" s="27"/>
      <c r="F84" s="27"/>
      <c r="G84" s="29"/>
      <c r="H84" s="28"/>
    </row>
    <row r="85" spans="1:8" ht="23.4" x14ac:dyDescent="0.3">
      <c r="A85" s="10">
        <v>78</v>
      </c>
      <c r="B85" s="6"/>
      <c r="C85" s="2" t="str">
        <f t="shared" si="2"/>
        <v/>
      </c>
      <c r="D85" s="3"/>
      <c r="E85" s="27"/>
      <c r="F85" s="27"/>
      <c r="G85" s="29"/>
      <c r="H85" s="28"/>
    </row>
    <row r="86" spans="1:8" ht="23.4" x14ac:dyDescent="0.3">
      <c r="A86" s="10">
        <v>79</v>
      </c>
      <c r="B86" s="6"/>
      <c r="C86" s="2" t="str">
        <f t="shared" si="2"/>
        <v/>
      </c>
      <c r="D86" s="3"/>
      <c r="E86" s="27"/>
      <c r="F86" s="27"/>
      <c r="G86" s="29"/>
      <c r="H86" s="28"/>
    </row>
    <row r="87" spans="1:8" ht="23.4" x14ac:dyDescent="0.3">
      <c r="A87" s="10">
        <v>80</v>
      </c>
      <c r="B87" s="6"/>
      <c r="C87" s="2" t="str">
        <f t="shared" si="2"/>
        <v/>
      </c>
      <c r="D87" s="3"/>
      <c r="E87" s="27"/>
      <c r="F87" s="27"/>
      <c r="G87" s="29"/>
      <c r="H87" s="28"/>
    </row>
    <row r="88" spans="1:8" ht="23.4" x14ac:dyDescent="0.3">
      <c r="A88" s="10">
        <v>81</v>
      </c>
      <c r="B88" s="6"/>
      <c r="C88" s="2" t="str">
        <f t="shared" si="2"/>
        <v/>
      </c>
      <c r="D88" s="3"/>
      <c r="E88" s="27"/>
      <c r="F88" s="27"/>
      <c r="G88" s="29"/>
      <c r="H88" s="28"/>
    </row>
    <row r="89" spans="1:8" ht="23.4" x14ac:dyDescent="0.3">
      <c r="A89" s="10">
        <v>82</v>
      </c>
      <c r="B89" s="6"/>
      <c r="C89" s="2" t="str">
        <f t="shared" si="2"/>
        <v/>
      </c>
      <c r="D89" s="3"/>
      <c r="E89" s="27"/>
      <c r="F89" s="27"/>
      <c r="G89" s="29"/>
      <c r="H89" s="28"/>
    </row>
    <row r="90" spans="1:8" ht="23.4" x14ac:dyDescent="0.3">
      <c r="A90" s="10">
        <v>83</v>
      </c>
      <c r="B90" s="6"/>
      <c r="C90" s="2" t="str">
        <f t="shared" si="2"/>
        <v/>
      </c>
      <c r="D90" s="3"/>
      <c r="E90" s="27"/>
      <c r="F90" s="27"/>
      <c r="G90" s="29"/>
      <c r="H90" s="28"/>
    </row>
    <row r="91" spans="1:8" ht="23.4" x14ac:dyDescent="0.3">
      <c r="A91" s="10">
        <v>84</v>
      </c>
      <c r="B91" s="6"/>
      <c r="C91" s="2" t="str">
        <f t="shared" si="2"/>
        <v/>
      </c>
      <c r="D91" s="3"/>
      <c r="E91" s="27"/>
      <c r="F91" s="27"/>
      <c r="G91" s="29"/>
      <c r="H91" s="28"/>
    </row>
    <row r="92" spans="1:8" ht="23.4" x14ac:dyDescent="0.3">
      <c r="A92" s="10">
        <v>85</v>
      </c>
      <c r="B92" s="6"/>
      <c r="C92" s="2" t="str">
        <f t="shared" si="2"/>
        <v/>
      </c>
      <c r="D92" s="3"/>
      <c r="E92" s="27"/>
      <c r="F92" s="27"/>
      <c r="G92" s="29"/>
      <c r="H92" s="28"/>
    </row>
    <row r="93" spans="1:8" ht="23.4" x14ac:dyDescent="0.3">
      <c r="A93" s="10">
        <v>86</v>
      </c>
      <c r="B93" s="6"/>
      <c r="C93" s="2" t="str">
        <f t="shared" si="2"/>
        <v/>
      </c>
      <c r="D93" s="3"/>
      <c r="E93" s="27"/>
      <c r="F93" s="27"/>
      <c r="G93" s="29"/>
      <c r="H93" s="28"/>
    </row>
    <row r="94" spans="1:8" ht="23.4" x14ac:dyDescent="0.3">
      <c r="A94" s="10">
        <v>87</v>
      </c>
      <c r="B94" s="6"/>
      <c r="C94" s="2" t="str">
        <f t="shared" si="2"/>
        <v/>
      </c>
      <c r="D94" s="3"/>
      <c r="E94" s="27"/>
      <c r="F94" s="27"/>
      <c r="G94" s="29"/>
      <c r="H94" s="28"/>
    </row>
    <row r="95" spans="1:8" ht="24" thickBot="1" x14ac:dyDescent="0.35">
      <c r="A95" s="10">
        <v>88</v>
      </c>
      <c r="B95" s="7"/>
      <c r="C95" s="8" t="str">
        <f t="shared" si="2"/>
        <v/>
      </c>
      <c r="D95" s="9"/>
      <c r="E95" s="27"/>
      <c r="F95" s="27"/>
      <c r="G95" s="29"/>
      <c r="H95" s="28"/>
    </row>
    <row r="96" spans="1:8" ht="15" thickTop="1" x14ac:dyDescent="0.3">
      <c r="A96" s="10">
        <v>89</v>
      </c>
      <c r="B96"/>
      <c r="C96" s="19"/>
      <c r="D96" s="20"/>
      <c r="E96" s="32"/>
      <c r="F96" s="32"/>
      <c r="G96" s="32"/>
      <c r="H96" s="32"/>
    </row>
    <row r="97" spans="1:4" x14ac:dyDescent="0.3">
      <c r="A97" s="10">
        <v>90</v>
      </c>
      <c r="B97"/>
      <c r="C97" s="19"/>
      <c r="D97" s="20"/>
    </row>
    <row r="98" spans="1:4" x14ac:dyDescent="0.3">
      <c r="A98" s="10">
        <v>91</v>
      </c>
      <c r="B98"/>
      <c r="C98" s="19"/>
      <c r="D98" s="20"/>
    </row>
    <row r="99" spans="1:4" x14ac:dyDescent="0.3">
      <c r="A99" s="10">
        <v>92</v>
      </c>
      <c r="B99"/>
      <c r="C99" s="19"/>
      <c r="D99" s="20"/>
    </row>
    <row r="100" spans="1:4" x14ac:dyDescent="0.3">
      <c r="A100" s="10">
        <v>93</v>
      </c>
      <c r="B100"/>
      <c r="C100" s="19"/>
      <c r="D100" s="20"/>
    </row>
    <row r="101" spans="1:4" x14ac:dyDescent="0.3">
      <c r="A101" s="10">
        <v>94</v>
      </c>
      <c r="B101"/>
      <c r="C101" s="19"/>
      <c r="D101" s="20"/>
    </row>
    <row r="102" spans="1:4" x14ac:dyDescent="0.3">
      <c r="A102" s="10">
        <v>95</v>
      </c>
      <c r="B102"/>
      <c r="C102" s="19"/>
      <c r="D102" s="20"/>
    </row>
    <row r="103" spans="1:4" x14ac:dyDescent="0.3">
      <c r="A103" s="10">
        <v>96</v>
      </c>
      <c r="B103"/>
      <c r="C103" s="19"/>
      <c r="D103" s="20"/>
    </row>
    <row r="104" spans="1:4" x14ac:dyDescent="0.3">
      <c r="A104" s="10">
        <v>97</v>
      </c>
      <c r="B104"/>
      <c r="C104" s="19"/>
      <c r="D104" s="20"/>
    </row>
    <row r="105" spans="1:4" x14ac:dyDescent="0.3">
      <c r="A105" s="10">
        <v>98</v>
      </c>
      <c r="B105"/>
      <c r="C105" s="19"/>
      <c r="D105" s="20"/>
    </row>
    <row r="106" spans="1:4" x14ac:dyDescent="0.3">
      <c r="A106" s="10">
        <v>99</v>
      </c>
      <c r="B106"/>
      <c r="C106" s="19"/>
      <c r="D106" s="20"/>
    </row>
    <row r="107" spans="1:4" x14ac:dyDescent="0.3">
      <c r="A107" s="10">
        <v>100</v>
      </c>
      <c r="B107"/>
      <c r="C107" s="19"/>
      <c r="D107" s="20"/>
    </row>
    <row r="108" spans="1:4" x14ac:dyDescent="0.3">
      <c r="A108" s="10">
        <v>101</v>
      </c>
      <c r="B108"/>
      <c r="C108" s="19"/>
      <c r="D108" s="20"/>
    </row>
    <row r="109" spans="1:4" x14ac:dyDescent="0.3">
      <c r="A109" s="10">
        <v>102</v>
      </c>
      <c r="B109"/>
      <c r="C109" s="19"/>
      <c r="D109" s="20"/>
    </row>
    <row r="110" spans="1:4" x14ac:dyDescent="0.3">
      <c r="A110" s="10">
        <v>103</v>
      </c>
      <c r="B110"/>
      <c r="C110" s="19"/>
      <c r="D110" s="20"/>
    </row>
    <row r="111" spans="1:4" x14ac:dyDescent="0.3">
      <c r="A111" s="10">
        <v>104</v>
      </c>
      <c r="B111"/>
      <c r="C111" s="19"/>
      <c r="D111" s="20"/>
    </row>
    <row r="112" spans="1:4" x14ac:dyDescent="0.3">
      <c r="A112" s="10">
        <v>105</v>
      </c>
      <c r="B112"/>
      <c r="C112" s="19"/>
      <c r="D112" s="20"/>
    </row>
    <row r="113" spans="1:4" x14ac:dyDescent="0.3">
      <c r="A113" s="10">
        <v>106</v>
      </c>
      <c r="B113"/>
      <c r="C113" s="19"/>
      <c r="D113" s="20"/>
    </row>
    <row r="114" spans="1:4" x14ac:dyDescent="0.3">
      <c r="A114" s="10">
        <v>107</v>
      </c>
    </row>
    <row r="115" spans="1:4" x14ac:dyDescent="0.3">
      <c r="A115" s="10">
        <v>108</v>
      </c>
    </row>
    <row r="116" spans="1:4" x14ac:dyDescent="0.3">
      <c r="A116" s="10">
        <v>109</v>
      </c>
    </row>
    <row r="117" spans="1:4" x14ac:dyDescent="0.3">
      <c r="A117" s="10">
        <v>110</v>
      </c>
    </row>
    <row r="118" spans="1:4" x14ac:dyDescent="0.3">
      <c r="A118" s="10">
        <v>111</v>
      </c>
    </row>
    <row r="119" spans="1:4" x14ac:dyDescent="0.3">
      <c r="A119" s="10">
        <v>112</v>
      </c>
    </row>
    <row r="120" spans="1:4" x14ac:dyDescent="0.3">
      <c r="A120" s="10">
        <v>113</v>
      </c>
    </row>
    <row r="121" spans="1:4" x14ac:dyDescent="0.3">
      <c r="A121" s="10">
        <v>114</v>
      </c>
    </row>
    <row r="122" spans="1:4" x14ac:dyDescent="0.3">
      <c r="A122" s="10">
        <v>115</v>
      </c>
    </row>
    <row r="123" spans="1:4" x14ac:dyDescent="0.3">
      <c r="A123" s="10">
        <v>116</v>
      </c>
    </row>
    <row r="124" spans="1:4" x14ac:dyDescent="0.3">
      <c r="A124" s="10">
        <v>117</v>
      </c>
    </row>
    <row r="125" spans="1:4" x14ac:dyDescent="0.3">
      <c r="A125" s="10">
        <v>118</v>
      </c>
    </row>
    <row r="126" spans="1:4" x14ac:dyDescent="0.3">
      <c r="A126" s="10">
        <v>119</v>
      </c>
    </row>
    <row r="127" spans="1:4" x14ac:dyDescent="0.3">
      <c r="A127" s="10">
        <v>120</v>
      </c>
    </row>
    <row r="128" spans="1:4" x14ac:dyDescent="0.3">
      <c r="A128" s="10">
        <v>121</v>
      </c>
    </row>
    <row r="129" spans="1:1" x14ac:dyDescent="0.3">
      <c r="A129" s="10">
        <v>122</v>
      </c>
    </row>
    <row r="130" spans="1:1" x14ac:dyDescent="0.3">
      <c r="A130" s="10">
        <v>123</v>
      </c>
    </row>
    <row r="131" spans="1:1" x14ac:dyDescent="0.3">
      <c r="A131" s="10">
        <v>124</v>
      </c>
    </row>
    <row r="132" spans="1:1" x14ac:dyDescent="0.3">
      <c r="A132" s="10">
        <v>125</v>
      </c>
    </row>
    <row r="133" spans="1:1" x14ac:dyDescent="0.3">
      <c r="A133" s="10">
        <v>126</v>
      </c>
    </row>
    <row r="134" spans="1:1" x14ac:dyDescent="0.3">
      <c r="A134" s="10">
        <v>127</v>
      </c>
    </row>
    <row r="135" spans="1:1" x14ac:dyDescent="0.3">
      <c r="A135" s="10">
        <v>128</v>
      </c>
    </row>
    <row r="136" spans="1:1" x14ac:dyDescent="0.3">
      <c r="A136" s="10">
        <v>129</v>
      </c>
    </row>
    <row r="137" spans="1:1" x14ac:dyDescent="0.3">
      <c r="A137" s="10">
        <v>130</v>
      </c>
    </row>
    <row r="138" spans="1:1" x14ac:dyDescent="0.3">
      <c r="A138" s="10">
        <v>131</v>
      </c>
    </row>
    <row r="139" spans="1:1" x14ac:dyDescent="0.3">
      <c r="A139" s="10">
        <v>132</v>
      </c>
    </row>
    <row r="140" spans="1:1" x14ac:dyDescent="0.3">
      <c r="A140" s="10">
        <v>133</v>
      </c>
    </row>
    <row r="141" spans="1:1" x14ac:dyDescent="0.3">
      <c r="A141" s="10">
        <v>134</v>
      </c>
    </row>
    <row r="142" spans="1:1" x14ac:dyDescent="0.3">
      <c r="A142" s="10">
        <v>135</v>
      </c>
    </row>
    <row r="143" spans="1:1" x14ac:dyDescent="0.3">
      <c r="A143" s="10">
        <v>136</v>
      </c>
    </row>
    <row r="144" spans="1:1" x14ac:dyDescent="0.3">
      <c r="A144" s="10">
        <v>137</v>
      </c>
    </row>
    <row r="145" spans="1:1" x14ac:dyDescent="0.3">
      <c r="A145" s="10">
        <v>138</v>
      </c>
    </row>
    <row r="146" spans="1:1" x14ac:dyDescent="0.3">
      <c r="A146" s="10">
        <v>139</v>
      </c>
    </row>
    <row r="147" spans="1:1" x14ac:dyDescent="0.3">
      <c r="A147" s="10">
        <v>140</v>
      </c>
    </row>
    <row r="148" spans="1:1" x14ac:dyDescent="0.3">
      <c r="A148" s="10">
        <v>141</v>
      </c>
    </row>
    <row r="149" spans="1:1" x14ac:dyDescent="0.3">
      <c r="A149" s="10">
        <v>142</v>
      </c>
    </row>
    <row r="150" spans="1:1" x14ac:dyDescent="0.3">
      <c r="A150" s="10">
        <v>143</v>
      </c>
    </row>
    <row r="151" spans="1:1" x14ac:dyDescent="0.3">
      <c r="A151" s="10">
        <v>144</v>
      </c>
    </row>
    <row r="152" spans="1:1" x14ac:dyDescent="0.3">
      <c r="A152" s="10">
        <v>145</v>
      </c>
    </row>
    <row r="153" spans="1:1" x14ac:dyDescent="0.3">
      <c r="A153" s="10">
        <v>146</v>
      </c>
    </row>
    <row r="154" spans="1:1" x14ac:dyDescent="0.3">
      <c r="A154" s="10">
        <v>147</v>
      </c>
    </row>
    <row r="155" spans="1:1" x14ac:dyDescent="0.3">
      <c r="A155" s="10">
        <v>148</v>
      </c>
    </row>
    <row r="156" spans="1:1" x14ac:dyDescent="0.3">
      <c r="A156" s="10">
        <v>149</v>
      </c>
    </row>
    <row r="157" spans="1:1" x14ac:dyDescent="0.3">
      <c r="A157" s="10">
        <v>150</v>
      </c>
    </row>
    <row r="158" spans="1:1" x14ac:dyDescent="0.3">
      <c r="A158" s="10">
        <v>151</v>
      </c>
    </row>
    <row r="159" spans="1:1" x14ac:dyDescent="0.3">
      <c r="A159" s="10">
        <v>152</v>
      </c>
    </row>
    <row r="160" spans="1:1" x14ac:dyDescent="0.3">
      <c r="A160" s="10">
        <v>153</v>
      </c>
    </row>
    <row r="161" spans="1:1" x14ac:dyDescent="0.3">
      <c r="A161" s="10">
        <v>154</v>
      </c>
    </row>
    <row r="162" spans="1:1" x14ac:dyDescent="0.3">
      <c r="A162" s="10">
        <v>155</v>
      </c>
    </row>
    <row r="163" spans="1:1" x14ac:dyDescent="0.3">
      <c r="A163" s="10">
        <v>156</v>
      </c>
    </row>
    <row r="164" spans="1:1" x14ac:dyDescent="0.3">
      <c r="A164" s="10">
        <v>157</v>
      </c>
    </row>
    <row r="165" spans="1:1" x14ac:dyDescent="0.3">
      <c r="A165" s="10">
        <v>158</v>
      </c>
    </row>
    <row r="166" spans="1:1" x14ac:dyDescent="0.3">
      <c r="A166" s="10">
        <v>159</v>
      </c>
    </row>
    <row r="167" spans="1:1" x14ac:dyDescent="0.3">
      <c r="A167" s="10">
        <v>160</v>
      </c>
    </row>
    <row r="168" spans="1:1" x14ac:dyDescent="0.3">
      <c r="A168" s="10">
        <v>161</v>
      </c>
    </row>
    <row r="169" spans="1:1" x14ac:dyDescent="0.3">
      <c r="A169" s="10">
        <v>162</v>
      </c>
    </row>
    <row r="170" spans="1:1" x14ac:dyDescent="0.3">
      <c r="A170" s="10">
        <v>163</v>
      </c>
    </row>
    <row r="171" spans="1:1" x14ac:dyDescent="0.3">
      <c r="A171" s="10">
        <v>164</v>
      </c>
    </row>
    <row r="172" spans="1:1" x14ac:dyDescent="0.3">
      <c r="A172" s="10">
        <v>165</v>
      </c>
    </row>
    <row r="173" spans="1:1" x14ac:dyDescent="0.3">
      <c r="A173" s="10">
        <v>166</v>
      </c>
    </row>
    <row r="174" spans="1:1" x14ac:dyDescent="0.3">
      <c r="A174" s="10">
        <v>167</v>
      </c>
    </row>
    <row r="175" spans="1:1" x14ac:dyDescent="0.3">
      <c r="A175" s="10">
        <v>168</v>
      </c>
    </row>
    <row r="176" spans="1:1" x14ac:dyDescent="0.3">
      <c r="A176" s="10">
        <v>169</v>
      </c>
    </row>
    <row r="177" spans="1:1" x14ac:dyDescent="0.3">
      <c r="A177" s="10">
        <v>170</v>
      </c>
    </row>
    <row r="178" spans="1:1" x14ac:dyDescent="0.3">
      <c r="A178" s="10">
        <v>171</v>
      </c>
    </row>
    <row r="179" spans="1:1" x14ac:dyDescent="0.3">
      <c r="A179" s="10">
        <v>172</v>
      </c>
    </row>
    <row r="180" spans="1:1" x14ac:dyDescent="0.3">
      <c r="A180" s="10">
        <v>173</v>
      </c>
    </row>
    <row r="181" spans="1:1" x14ac:dyDescent="0.3">
      <c r="A181" s="10">
        <v>174</v>
      </c>
    </row>
    <row r="182" spans="1:1" x14ac:dyDescent="0.3">
      <c r="A182" s="10">
        <v>175</v>
      </c>
    </row>
    <row r="183" spans="1:1" x14ac:dyDescent="0.3">
      <c r="A183" s="10">
        <v>176</v>
      </c>
    </row>
    <row r="184" spans="1:1" x14ac:dyDescent="0.3">
      <c r="A184" s="10">
        <v>177</v>
      </c>
    </row>
    <row r="185" spans="1:1" x14ac:dyDescent="0.3">
      <c r="A185" s="15"/>
    </row>
    <row r="186" spans="1:1" x14ac:dyDescent="0.3">
      <c r="A186" s="10">
        <v>154</v>
      </c>
    </row>
    <row r="187" spans="1:1" x14ac:dyDescent="0.3">
      <c r="A187" s="10">
        <v>155</v>
      </c>
    </row>
    <row r="188" spans="1:1" x14ac:dyDescent="0.3">
      <c r="A188" s="10">
        <v>160</v>
      </c>
    </row>
    <row r="189" spans="1:1" x14ac:dyDescent="0.3">
      <c r="A189" s="10">
        <v>161</v>
      </c>
    </row>
    <row r="190" spans="1:1" x14ac:dyDescent="0.3">
      <c r="A190" s="10">
        <v>162</v>
      </c>
    </row>
    <row r="191" spans="1:1" x14ac:dyDescent="0.3">
      <c r="A191" s="10">
        <v>163</v>
      </c>
    </row>
    <row r="192" spans="1:1" x14ac:dyDescent="0.3">
      <c r="A192" s="10">
        <v>164</v>
      </c>
    </row>
    <row r="193" spans="1:1" x14ac:dyDescent="0.3">
      <c r="A193" s="10">
        <v>165</v>
      </c>
    </row>
    <row r="194" spans="1:1" x14ac:dyDescent="0.3">
      <c r="A194" s="10">
        <v>166</v>
      </c>
    </row>
    <row r="195" spans="1:1" x14ac:dyDescent="0.3">
      <c r="A195" s="10">
        <v>167</v>
      </c>
    </row>
    <row r="196" spans="1:1" x14ac:dyDescent="0.3">
      <c r="A196" s="10">
        <v>168</v>
      </c>
    </row>
    <row r="197" spans="1:1" x14ac:dyDescent="0.3">
      <c r="A197" s="10">
        <v>169</v>
      </c>
    </row>
    <row r="198" spans="1:1" x14ac:dyDescent="0.3">
      <c r="A198" s="10">
        <v>170</v>
      </c>
    </row>
    <row r="199" spans="1:1" x14ac:dyDescent="0.3">
      <c r="A199" s="10">
        <v>171</v>
      </c>
    </row>
    <row r="200" spans="1:1" x14ac:dyDescent="0.3">
      <c r="A200" s="10">
        <v>172</v>
      </c>
    </row>
    <row r="201" spans="1:1" x14ac:dyDescent="0.3">
      <c r="A201" s="10">
        <v>173</v>
      </c>
    </row>
    <row r="202" spans="1:1" x14ac:dyDescent="0.3">
      <c r="A202" s="10">
        <v>174</v>
      </c>
    </row>
    <row r="203" spans="1:1" x14ac:dyDescent="0.3">
      <c r="A203" s="10">
        <v>180</v>
      </c>
    </row>
    <row r="204" spans="1:1" x14ac:dyDescent="0.3">
      <c r="A204" s="10">
        <v>181</v>
      </c>
    </row>
    <row r="205" spans="1:1" x14ac:dyDescent="0.3">
      <c r="A205" s="10">
        <v>182</v>
      </c>
    </row>
    <row r="206" spans="1:1" x14ac:dyDescent="0.3">
      <c r="A206" s="10">
        <v>183</v>
      </c>
    </row>
    <row r="207" spans="1:1" x14ac:dyDescent="0.3">
      <c r="A207" s="10">
        <v>184</v>
      </c>
    </row>
    <row r="208" spans="1:1" x14ac:dyDescent="0.3">
      <c r="A208" s="10">
        <v>185</v>
      </c>
    </row>
    <row r="209" spans="1:1" x14ac:dyDescent="0.3">
      <c r="A209" s="10">
        <v>186</v>
      </c>
    </row>
    <row r="210" spans="1:1" x14ac:dyDescent="0.3">
      <c r="A210" s="10">
        <v>187</v>
      </c>
    </row>
    <row r="211" spans="1:1" x14ac:dyDescent="0.3">
      <c r="A211" s="10">
        <v>188</v>
      </c>
    </row>
    <row r="212" spans="1:1" x14ac:dyDescent="0.3">
      <c r="A212" s="10">
        <v>189</v>
      </c>
    </row>
  </sheetData>
  <autoFilter ref="A7:H7" xr:uid="{00000000-0009-0000-0000-00000C000000}"/>
  <mergeCells count="8">
    <mergeCell ref="A1:H1"/>
    <mergeCell ref="A2:H2"/>
    <mergeCell ref="A3:H3"/>
    <mergeCell ref="A5:A7"/>
    <mergeCell ref="B5:B7"/>
    <mergeCell ref="C5:C7"/>
    <mergeCell ref="D5:D7"/>
    <mergeCell ref="E5:H6"/>
  </mergeCells>
  <phoneticPr fontId="16" type="noConversion"/>
  <conditionalFormatting sqref="H8:H15">
    <cfRule type="cellIs" dxfId="8852" priority="7" stopIfTrue="1" operator="equal">
      <formula>"C"</formula>
    </cfRule>
    <cfRule type="cellIs" dxfId="8851" priority="8" stopIfTrue="1" operator="equal">
      <formula>"B"</formula>
    </cfRule>
    <cfRule type="cellIs" dxfId="8850" priority="9" stopIfTrue="1" operator="equal">
      <formula>"D"</formula>
    </cfRule>
  </conditionalFormatting>
  <conditionalFormatting sqref="H8:H17">
    <cfRule type="cellIs" dxfId="8849" priority="13" stopIfTrue="1" operator="equal">
      <formula>"C"</formula>
    </cfRule>
    <cfRule type="cellIs" dxfId="8848" priority="14" stopIfTrue="1" operator="equal">
      <formula>"B"</formula>
    </cfRule>
    <cfRule type="cellIs" dxfId="8847" priority="15" stopIfTrue="1" operator="equal">
      <formula>"D"</formula>
    </cfRule>
  </conditionalFormatting>
  <conditionalFormatting sqref="H10:H17">
    <cfRule type="cellIs" dxfId="8846" priority="10" stopIfTrue="1" operator="equal">
      <formula>"C"</formula>
    </cfRule>
    <cfRule type="cellIs" dxfId="8845" priority="11" stopIfTrue="1" operator="equal">
      <formula>"B"</formula>
    </cfRule>
    <cfRule type="cellIs" dxfId="8844" priority="12" stopIfTrue="1" operator="equal">
      <formula>"D"</formula>
    </cfRule>
  </conditionalFormatting>
  <conditionalFormatting sqref="H16:H95">
    <cfRule type="cellIs" dxfId="8843" priority="19" stopIfTrue="1" operator="equal">
      <formula>"C"</formula>
    </cfRule>
    <cfRule type="cellIs" dxfId="8842" priority="20" stopIfTrue="1" operator="equal">
      <formula>"B"</formula>
    </cfRule>
    <cfRule type="cellIs" dxfId="8841" priority="21" stopIfTrue="1" operator="equal">
      <formula>"D"</formula>
    </cfRule>
  </conditionalFormatting>
  <conditionalFormatting sqref="H25:H64">
    <cfRule type="cellIs" dxfId="8840" priority="16" stopIfTrue="1" operator="equal">
      <formula>"C"</formula>
    </cfRule>
    <cfRule type="cellIs" dxfId="8839" priority="17" stopIfTrue="1" operator="equal">
      <formula>"B"</formula>
    </cfRule>
    <cfRule type="cellIs" dxfId="8838" priority="18" stopIfTrue="1" operator="equal">
      <formula>"D"</formula>
    </cfRule>
  </conditionalFormatting>
  <printOptions horizontalCentered="1" verticalCentered="1"/>
  <pageMargins left="0" right="0" top="0" bottom="0" header="0.3" footer="0.3"/>
  <pageSetup paperSize="8" scale="31"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pageSetUpPr fitToPage="1"/>
  </sheetPr>
  <dimension ref="A1:H212"/>
  <sheetViews>
    <sheetView view="pageBreakPreview" zoomScale="60" zoomScaleNormal="55" workbookViewId="0">
      <selection activeCell="F11" sqref="F11"/>
    </sheetView>
  </sheetViews>
  <sheetFormatPr defaultRowHeight="14.4" x14ac:dyDescent="0.3"/>
  <cols>
    <col min="1" max="1" width="4.109375" bestFit="1" customWidth="1"/>
    <col min="2" max="2" width="44" style="21" bestFit="1" customWidth="1"/>
    <col min="3" max="3" width="11.109375" style="22" bestFit="1" customWidth="1"/>
    <col min="4" max="4" width="55.88671875" style="23" customWidth="1"/>
    <col min="5" max="5" width="13.33203125" bestFit="1" customWidth="1"/>
    <col min="6" max="6" width="20.44140625" bestFit="1" customWidth="1"/>
    <col min="7" max="7" width="20.88671875" bestFit="1" customWidth="1"/>
    <col min="8" max="8" width="27.88671875" customWidth="1"/>
  </cols>
  <sheetData>
    <row r="1" spans="1:8" ht="138" customHeight="1" x14ac:dyDescent="0.3">
      <c r="A1" s="1128"/>
      <c r="B1" s="1129"/>
      <c r="C1" s="1129"/>
      <c r="D1" s="1129"/>
      <c r="E1" s="1129"/>
      <c r="F1" s="1129"/>
      <c r="G1" s="1129"/>
      <c r="H1" s="1237"/>
    </row>
    <row r="2" spans="1:8" ht="57.75" customHeight="1" x14ac:dyDescent="0.3">
      <c r="A2" s="1041" t="s">
        <v>50</v>
      </c>
      <c r="B2" s="1042"/>
      <c r="C2" s="1042"/>
      <c r="D2" s="1042"/>
      <c r="E2" s="1042"/>
      <c r="F2" s="1042"/>
      <c r="G2" s="1042"/>
      <c r="H2" s="1278"/>
    </row>
    <row r="3" spans="1:8" ht="57.75" customHeight="1" x14ac:dyDescent="0.3">
      <c r="A3" s="1043" t="s">
        <v>467</v>
      </c>
      <c r="B3" s="1044"/>
      <c r="C3" s="1044"/>
      <c r="D3" s="1044"/>
      <c r="E3" s="1044"/>
      <c r="F3" s="1044"/>
      <c r="G3" s="1044"/>
      <c r="H3" s="1279"/>
    </row>
    <row r="4" spans="1:8" x14ac:dyDescent="0.3">
      <c r="A4" s="58"/>
      <c r="B4"/>
      <c r="C4"/>
      <c r="D4"/>
      <c r="H4" s="59"/>
    </row>
    <row r="5" spans="1:8" ht="27" customHeight="1" x14ac:dyDescent="0.3">
      <c r="A5" s="1086" t="s">
        <v>11</v>
      </c>
      <c r="B5" s="1049" t="s">
        <v>0</v>
      </c>
      <c r="C5" s="1049" t="s">
        <v>1</v>
      </c>
      <c r="D5" s="1049" t="s">
        <v>2</v>
      </c>
      <c r="E5" s="1045" t="s">
        <v>17</v>
      </c>
      <c r="F5" s="1046"/>
      <c r="G5" s="1046"/>
      <c r="H5" s="1089"/>
    </row>
    <row r="6" spans="1:8" ht="27" customHeight="1" x14ac:dyDescent="0.3">
      <c r="A6" s="1067"/>
      <c r="B6" s="1088"/>
      <c r="C6" s="1088"/>
      <c r="D6" s="1088"/>
      <c r="E6" s="1028"/>
      <c r="F6" s="1029"/>
      <c r="G6" s="1029"/>
      <c r="H6" s="1090"/>
    </row>
    <row r="7" spans="1:8" ht="27" customHeight="1" x14ac:dyDescent="0.3">
      <c r="A7" s="1087"/>
      <c r="B7" s="1050"/>
      <c r="C7" s="1050"/>
      <c r="D7" s="1050"/>
      <c r="E7" s="33" t="s">
        <v>260</v>
      </c>
      <c r="F7" s="33" t="s">
        <v>43</v>
      </c>
      <c r="G7" s="33" t="s">
        <v>44</v>
      </c>
      <c r="H7" s="60" t="s">
        <v>6</v>
      </c>
    </row>
    <row r="8" spans="1:8" ht="60.75" customHeight="1" x14ac:dyDescent="0.3">
      <c r="A8" s="61">
        <v>1</v>
      </c>
      <c r="B8" s="40" t="s">
        <v>348</v>
      </c>
      <c r="C8" s="41" t="str">
        <f>IF(B8&gt;0,HYPERLINK(CONCATENATE("PDF Weekly Report/",B8,".pdf"),CONCATENATE("Open PDF Weekly Report.",B8)),"")</f>
        <v>Open PDF Weekly Report.DC 014 (S-19.OT.11-9-22)(02-02)</v>
      </c>
      <c r="D8" s="38" t="s">
        <v>349</v>
      </c>
      <c r="E8" s="27"/>
      <c r="F8" s="27">
        <v>44815</v>
      </c>
      <c r="G8" s="27"/>
      <c r="H8" s="53" t="s">
        <v>83</v>
      </c>
    </row>
    <row r="9" spans="1:8" ht="60.75" customHeight="1" x14ac:dyDescent="0.3">
      <c r="A9" s="61">
        <v>2</v>
      </c>
      <c r="B9" s="40" t="s">
        <v>439</v>
      </c>
      <c r="C9" s="41" t="str">
        <f>IF(B9&gt;0,HYPERLINK(CONCATENATE("PDF Weekly Report/",B9,".pdf"),CONCATENATE("Open PDF Weekly Report",B9)),"")</f>
        <v>Open PDF Weekly ReportDC 019 (S-19.OT.02-10-22)(03-00)</v>
      </c>
      <c r="D9" s="38" t="s">
        <v>349</v>
      </c>
      <c r="E9" s="27"/>
      <c r="F9" s="27">
        <v>44836</v>
      </c>
      <c r="G9" s="27"/>
      <c r="H9" s="53" t="s">
        <v>83</v>
      </c>
    </row>
    <row r="10" spans="1:8" ht="60.75" customHeight="1" x14ac:dyDescent="0.3">
      <c r="A10" s="61">
        <v>3</v>
      </c>
      <c r="B10" s="40" t="s">
        <v>587</v>
      </c>
      <c r="C10" s="41" t="str">
        <f>IF(B10&gt;0,HYPERLINK(CONCATENATE("PDF Weekly Report/",B10,".pdf"),CONCATENATE("Open PDF Weekly Report",B10)),"")</f>
        <v>Open PDF Weekly ReportDC 004 (S-19.OT.23-10-22)(02-00)</v>
      </c>
      <c r="D10" s="38" t="s">
        <v>349</v>
      </c>
      <c r="E10" s="27"/>
      <c r="F10" s="27">
        <v>44857</v>
      </c>
      <c r="G10" s="27"/>
      <c r="H10" s="53" t="s">
        <v>83</v>
      </c>
    </row>
    <row r="11" spans="1:8" ht="60.75" customHeight="1" x14ac:dyDescent="0.3">
      <c r="A11" s="61">
        <v>4</v>
      </c>
      <c r="B11" s="40"/>
      <c r="C11" s="41"/>
      <c r="D11" s="38"/>
      <c r="E11" s="27"/>
      <c r="F11" s="27"/>
      <c r="G11" s="27"/>
      <c r="H11" s="53"/>
    </row>
    <row r="12" spans="1:8" ht="60.75" customHeight="1" x14ac:dyDescent="0.3">
      <c r="A12" s="61">
        <v>5</v>
      </c>
      <c r="B12" s="40"/>
      <c r="C12" s="41"/>
      <c r="D12" s="38"/>
      <c r="E12" s="27"/>
      <c r="F12" s="27"/>
      <c r="G12" s="27"/>
      <c r="H12" s="53"/>
    </row>
    <row r="13" spans="1:8" ht="60.75" customHeight="1" thickBot="1" x14ac:dyDescent="0.35">
      <c r="A13" s="62">
        <v>6</v>
      </c>
      <c r="B13" s="40"/>
      <c r="C13" s="41"/>
      <c r="D13" s="38"/>
      <c r="E13" s="54"/>
      <c r="F13" s="27"/>
      <c r="G13" s="27"/>
      <c r="H13" s="53"/>
    </row>
    <row r="14" spans="1:8" ht="60.75" customHeight="1" thickBot="1" x14ac:dyDescent="0.35">
      <c r="A14" s="62">
        <v>7</v>
      </c>
      <c r="B14" s="40"/>
      <c r="C14" s="41"/>
      <c r="D14" s="38"/>
      <c r="E14" s="54"/>
      <c r="F14" s="27"/>
      <c r="G14" s="27"/>
      <c r="H14" s="53"/>
    </row>
    <row r="15" spans="1:8" ht="60.75" customHeight="1" thickBot="1" x14ac:dyDescent="0.35">
      <c r="A15" s="62">
        <v>8</v>
      </c>
      <c r="B15" s="40"/>
      <c r="C15" s="41"/>
      <c r="D15" s="38"/>
      <c r="E15" s="54"/>
      <c r="F15" s="27"/>
      <c r="G15" s="27"/>
      <c r="H15" s="53"/>
    </row>
    <row r="16" spans="1:8" ht="60.75" customHeight="1" thickBot="1" x14ac:dyDescent="0.35">
      <c r="A16" s="62">
        <v>9</v>
      </c>
      <c r="B16" s="40"/>
      <c r="C16" s="68"/>
      <c r="D16" s="38"/>
      <c r="E16" s="54"/>
      <c r="F16" s="27"/>
      <c r="G16" s="27"/>
      <c r="H16" s="56"/>
    </row>
    <row r="17" spans="1:8" ht="60.75" customHeight="1" thickBot="1" x14ac:dyDescent="0.35">
      <c r="A17" s="62">
        <v>10</v>
      </c>
      <c r="B17" s="40"/>
      <c r="C17" s="68"/>
      <c r="D17" s="38"/>
      <c r="E17" s="54"/>
      <c r="F17" s="27"/>
      <c r="G17" s="27"/>
      <c r="H17" s="56"/>
    </row>
    <row r="18" spans="1:8" ht="60.75" customHeight="1" thickBot="1" x14ac:dyDescent="0.35">
      <c r="A18" s="62">
        <v>11</v>
      </c>
      <c r="B18" s="67"/>
      <c r="C18" s="68" t="str">
        <f t="shared" ref="C18:C37" si="0">IF(B18&gt;0,HYPERLINK(CONCATENATE("PDF Daily report/",B18,".pdf"),CONCATENATE("Open PDF Daily report.",B18)),"")</f>
        <v/>
      </c>
      <c r="D18" s="66"/>
      <c r="E18" s="54"/>
      <c r="F18" s="54"/>
      <c r="G18" s="55"/>
      <c r="H18" s="56"/>
    </row>
    <row r="19" spans="1:8" ht="60.75" customHeight="1" thickBot="1" x14ac:dyDescent="0.35">
      <c r="A19" s="62">
        <v>12</v>
      </c>
      <c r="B19" s="67"/>
      <c r="C19" s="68" t="str">
        <f t="shared" si="0"/>
        <v/>
      </c>
      <c r="D19" s="66"/>
      <c r="E19" s="54"/>
      <c r="F19" s="54"/>
      <c r="G19" s="55"/>
      <c r="H19" s="56"/>
    </row>
    <row r="20" spans="1:8" ht="60.75" customHeight="1" thickBot="1" x14ac:dyDescent="0.35">
      <c r="A20" s="62">
        <v>13</v>
      </c>
      <c r="B20" s="67"/>
      <c r="C20" s="68" t="str">
        <f t="shared" si="0"/>
        <v/>
      </c>
      <c r="D20" s="66"/>
      <c r="E20" s="54"/>
      <c r="F20" s="54"/>
      <c r="G20" s="55"/>
      <c r="H20" s="56"/>
    </row>
    <row r="21" spans="1:8" ht="60.75" customHeight="1" thickBot="1" x14ac:dyDescent="0.35">
      <c r="A21" s="62">
        <v>14</v>
      </c>
      <c r="B21" s="67"/>
      <c r="C21" s="68" t="str">
        <f t="shared" si="0"/>
        <v/>
      </c>
      <c r="D21" s="66"/>
      <c r="E21" s="54"/>
      <c r="F21" s="54"/>
      <c r="G21" s="55"/>
      <c r="H21" s="56"/>
    </row>
    <row r="22" spans="1:8" ht="60.75" customHeight="1" thickBot="1" x14ac:dyDescent="0.35">
      <c r="A22" s="62">
        <v>15</v>
      </c>
      <c r="B22" s="67"/>
      <c r="C22" s="68" t="str">
        <f t="shared" si="0"/>
        <v/>
      </c>
      <c r="D22" s="66"/>
      <c r="E22" s="54"/>
      <c r="F22" s="54"/>
      <c r="G22" s="55"/>
      <c r="H22" s="56"/>
    </row>
    <row r="23" spans="1:8" ht="60.75" customHeight="1" thickBot="1" x14ac:dyDescent="0.35">
      <c r="A23" s="62">
        <v>16</v>
      </c>
      <c r="B23" s="67"/>
      <c r="C23" s="68" t="str">
        <f t="shared" si="0"/>
        <v/>
      </c>
      <c r="D23" s="66"/>
      <c r="E23" s="54"/>
      <c r="F23" s="54"/>
      <c r="G23" s="55"/>
      <c r="H23" s="56"/>
    </row>
    <row r="24" spans="1:8" ht="60.75" customHeight="1" thickBot="1" x14ac:dyDescent="0.35">
      <c r="A24" s="62">
        <v>17</v>
      </c>
      <c r="B24" s="67"/>
      <c r="C24" s="68" t="str">
        <f t="shared" si="0"/>
        <v/>
      </c>
      <c r="D24" s="66"/>
      <c r="E24" s="54"/>
      <c r="F24" s="54"/>
      <c r="G24" s="55"/>
      <c r="H24" s="56"/>
    </row>
    <row r="25" spans="1:8" ht="60.75" customHeight="1" thickBot="1" x14ac:dyDescent="0.35">
      <c r="A25" s="62">
        <v>18</v>
      </c>
      <c r="B25" s="67"/>
      <c r="C25" s="68" t="str">
        <f t="shared" si="0"/>
        <v/>
      </c>
      <c r="D25" s="66"/>
      <c r="E25" s="54"/>
      <c r="F25" s="54"/>
      <c r="G25" s="55"/>
      <c r="H25" s="56"/>
    </row>
    <row r="26" spans="1:8" ht="60.75" customHeight="1" thickBot="1" x14ac:dyDescent="0.35">
      <c r="A26" s="62">
        <v>19</v>
      </c>
      <c r="B26" s="67"/>
      <c r="C26" s="68" t="str">
        <f t="shared" si="0"/>
        <v/>
      </c>
      <c r="D26" s="66"/>
      <c r="E26" s="54"/>
      <c r="F26" s="54"/>
      <c r="G26" s="55"/>
      <c r="H26" s="56"/>
    </row>
    <row r="27" spans="1:8" ht="60.75" customHeight="1" thickBot="1" x14ac:dyDescent="0.35">
      <c r="A27" s="62">
        <v>20</v>
      </c>
      <c r="B27" s="67"/>
      <c r="C27" s="68" t="str">
        <f t="shared" si="0"/>
        <v/>
      </c>
      <c r="D27" s="66"/>
      <c r="E27" s="54"/>
      <c r="F27" s="54"/>
      <c r="G27" s="55"/>
      <c r="H27" s="56"/>
    </row>
    <row r="28" spans="1:8" ht="23.4" x14ac:dyDescent="0.3">
      <c r="A28" s="10">
        <v>21</v>
      </c>
      <c r="B28" s="1"/>
      <c r="C28" s="2" t="str">
        <f t="shared" si="0"/>
        <v/>
      </c>
      <c r="D28" s="3"/>
      <c r="E28" s="27"/>
      <c r="F28" s="27"/>
      <c r="G28" s="29"/>
      <c r="H28" s="28"/>
    </row>
    <row r="29" spans="1:8" ht="23.4" x14ac:dyDescent="0.3">
      <c r="A29" s="10">
        <v>22</v>
      </c>
      <c r="B29" s="1"/>
      <c r="C29" s="2" t="str">
        <f t="shared" si="0"/>
        <v/>
      </c>
      <c r="D29" s="3"/>
      <c r="E29" s="27"/>
      <c r="F29" s="27"/>
      <c r="G29" s="29"/>
      <c r="H29" s="28"/>
    </row>
    <row r="30" spans="1:8" ht="23.4" x14ac:dyDescent="0.3">
      <c r="A30" s="10">
        <v>23</v>
      </c>
      <c r="B30" s="1"/>
      <c r="C30" s="2" t="str">
        <f t="shared" si="0"/>
        <v/>
      </c>
      <c r="D30" s="3"/>
      <c r="E30" s="27"/>
      <c r="F30" s="27"/>
      <c r="G30" s="29"/>
      <c r="H30" s="28"/>
    </row>
    <row r="31" spans="1:8" ht="23.4" x14ac:dyDescent="0.3">
      <c r="A31" s="10">
        <v>24</v>
      </c>
      <c r="B31" s="1"/>
      <c r="C31" s="2" t="str">
        <f t="shared" si="0"/>
        <v/>
      </c>
      <c r="D31" s="3"/>
      <c r="E31" s="27"/>
      <c r="F31" s="27"/>
      <c r="G31" s="29"/>
      <c r="H31" s="28"/>
    </row>
    <row r="32" spans="1:8" ht="23.4" x14ac:dyDescent="0.3">
      <c r="A32" s="10">
        <v>25</v>
      </c>
      <c r="B32" s="1"/>
      <c r="C32" s="2" t="str">
        <f t="shared" si="0"/>
        <v/>
      </c>
      <c r="D32" s="3"/>
      <c r="E32" s="27"/>
      <c r="F32" s="27"/>
      <c r="G32" s="29"/>
      <c r="H32" s="28"/>
    </row>
    <row r="33" spans="1:8" ht="23.4" x14ac:dyDescent="0.3">
      <c r="A33" s="10">
        <v>26</v>
      </c>
      <c r="B33" s="1"/>
      <c r="C33" s="2" t="str">
        <f t="shared" si="0"/>
        <v/>
      </c>
      <c r="D33" s="3"/>
      <c r="E33" s="27"/>
      <c r="F33" s="27"/>
      <c r="G33" s="29"/>
      <c r="H33" s="28"/>
    </row>
    <row r="34" spans="1:8" ht="23.4" x14ac:dyDescent="0.3">
      <c r="A34" s="10">
        <v>27</v>
      </c>
      <c r="B34" s="1"/>
      <c r="C34" s="2" t="str">
        <f t="shared" si="0"/>
        <v/>
      </c>
      <c r="D34" s="3"/>
      <c r="E34" s="27"/>
      <c r="F34" s="27"/>
      <c r="G34" s="29"/>
      <c r="H34" s="28"/>
    </row>
    <row r="35" spans="1:8" ht="23.4" x14ac:dyDescent="0.3">
      <c r="A35" s="10">
        <v>28</v>
      </c>
      <c r="B35" s="1"/>
      <c r="C35" s="2" t="str">
        <f t="shared" si="0"/>
        <v/>
      </c>
      <c r="D35" s="3"/>
      <c r="E35" s="27"/>
      <c r="F35" s="27"/>
      <c r="G35" s="29"/>
      <c r="H35" s="28"/>
    </row>
    <row r="36" spans="1:8" ht="23.4" x14ac:dyDescent="0.3">
      <c r="A36" s="10">
        <v>29</v>
      </c>
      <c r="B36" s="1"/>
      <c r="C36" s="2" t="str">
        <f t="shared" si="0"/>
        <v/>
      </c>
      <c r="D36" s="3"/>
      <c r="E36" s="27"/>
      <c r="F36" s="27"/>
      <c r="G36" s="29"/>
      <c r="H36" s="28"/>
    </row>
    <row r="37" spans="1:8" ht="23.4" x14ac:dyDescent="0.3">
      <c r="A37" s="10">
        <v>30</v>
      </c>
      <c r="B37" s="1"/>
      <c r="C37" s="2" t="str">
        <f t="shared" si="0"/>
        <v/>
      </c>
      <c r="D37" s="3"/>
      <c r="E37" s="27"/>
      <c r="F37" s="27"/>
      <c r="G37" s="29"/>
      <c r="H37" s="28"/>
    </row>
    <row r="38" spans="1:8" ht="23.4" x14ac:dyDescent="0.3">
      <c r="A38" s="10">
        <v>31</v>
      </c>
      <c r="B38" s="1"/>
      <c r="C38" s="2" t="str">
        <f t="shared" ref="C38:C95" si="1">IF(B38&gt;0,HYPERLINK(CONCATENATE("PDF LETTER/",B38,".pdf"),CONCATENATE("Open PDF LETTER.",B38)),"")</f>
        <v/>
      </c>
      <c r="D38" s="3"/>
      <c r="E38" s="27"/>
      <c r="F38" s="27"/>
      <c r="G38" s="29"/>
      <c r="H38" s="28"/>
    </row>
    <row r="39" spans="1:8" ht="23.4" x14ac:dyDescent="0.3">
      <c r="A39" s="10">
        <v>32</v>
      </c>
      <c r="B39" s="1"/>
      <c r="C39" s="2" t="str">
        <f t="shared" si="1"/>
        <v/>
      </c>
      <c r="D39" s="3"/>
      <c r="E39" s="27"/>
      <c r="F39" s="27"/>
      <c r="G39" s="29"/>
      <c r="H39" s="28"/>
    </row>
    <row r="40" spans="1:8" ht="23.4" x14ac:dyDescent="0.3">
      <c r="A40" s="10">
        <v>33</v>
      </c>
      <c r="B40" s="1"/>
      <c r="C40" s="2" t="str">
        <f t="shared" si="1"/>
        <v/>
      </c>
      <c r="D40" s="3"/>
      <c r="E40" s="27"/>
      <c r="F40" s="27"/>
      <c r="G40" s="29"/>
      <c r="H40" s="28"/>
    </row>
    <row r="41" spans="1:8" ht="23.4" x14ac:dyDescent="0.3">
      <c r="A41" s="10">
        <v>34</v>
      </c>
      <c r="B41" s="1"/>
      <c r="C41" s="2" t="str">
        <f t="shared" si="1"/>
        <v/>
      </c>
      <c r="D41" s="3"/>
      <c r="E41" s="27"/>
      <c r="F41" s="27"/>
      <c r="G41" s="29"/>
      <c r="H41" s="28"/>
    </row>
    <row r="42" spans="1:8" ht="23.4" x14ac:dyDescent="0.3">
      <c r="A42" s="10">
        <v>35</v>
      </c>
      <c r="B42" s="1"/>
      <c r="C42" s="2" t="str">
        <f t="shared" si="1"/>
        <v/>
      </c>
      <c r="D42" s="3"/>
      <c r="E42" s="27"/>
      <c r="F42" s="27"/>
      <c r="G42" s="29"/>
      <c r="H42" s="28"/>
    </row>
    <row r="43" spans="1:8" ht="23.4" x14ac:dyDescent="0.3">
      <c r="A43" s="10">
        <v>36</v>
      </c>
      <c r="B43" s="1"/>
      <c r="C43" s="2" t="str">
        <f t="shared" si="1"/>
        <v/>
      </c>
      <c r="D43" s="3"/>
      <c r="E43" s="27"/>
      <c r="F43" s="27"/>
      <c r="G43" s="29"/>
      <c r="H43" s="28"/>
    </row>
    <row r="44" spans="1:8" ht="23.4" x14ac:dyDescent="0.3">
      <c r="A44" s="10">
        <v>37</v>
      </c>
      <c r="B44" s="1"/>
      <c r="C44" s="2" t="str">
        <f t="shared" si="1"/>
        <v/>
      </c>
      <c r="D44" s="3"/>
      <c r="E44" s="27"/>
      <c r="F44" s="27"/>
      <c r="G44" s="29"/>
      <c r="H44" s="28"/>
    </row>
    <row r="45" spans="1:8" ht="23.4" x14ac:dyDescent="0.3">
      <c r="A45" s="10">
        <v>38</v>
      </c>
      <c r="B45" s="1"/>
      <c r="C45" s="2" t="str">
        <f t="shared" si="1"/>
        <v/>
      </c>
      <c r="D45" s="3"/>
      <c r="E45" s="27"/>
      <c r="F45" s="27"/>
      <c r="G45" s="29"/>
      <c r="H45" s="28"/>
    </row>
    <row r="46" spans="1:8" ht="23.4" x14ac:dyDescent="0.3">
      <c r="A46" s="10">
        <v>39</v>
      </c>
      <c r="B46" s="1"/>
      <c r="C46" s="2" t="str">
        <f t="shared" si="1"/>
        <v/>
      </c>
      <c r="D46" s="3"/>
      <c r="E46" s="27"/>
      <c r="F46" s="27"/>
      <c r="G46" s="29"/>
      <c r="H46" s="28"/>
    </row>
    <row r="47" spans="1:8" ht="23.4" x14ac:dyDescent="0.3">
      <c r="A47" s="10">
        <v>40</v>
      </c>
      <c r="B47" s="1"/>
      <c r="C47" s="2" t="str">
        <f t="shared" si="1"/>
        <v/>
      </c>
      <c r="D47" s="5"/>
      <c r="E47" s="27"/>
      <c r="F47" s="27"/>
      <c r="G47" s="29"/>
      <c r="H47" s="28"/>
    </row>
    <row r="48" spans="1:8" ht="23.4" x14ac:dyDescent="0.3">
      <c r="A48" s="10">
        <v>41</v>
      </c>
      <c r="B48" s="1"/>
      <c r="C48" s="2" t="str">
        <f t="shared" si="1"/>
        <v/>
      </c>
      <c r="D48" s="5"/>
      <c r="E48" s="27"/>
      <c r="F48" s="27"/>
      <c r="G48" s="29"/>
      <c r="H48" s="28"/>
    </row>
    <row r="49" spans="1:8" ht="23.4" x14ac:dyDescent="0.3">
      <c r="A49" s="10">
        <v>42</v>
      </c>
      <c r="B49" s="1"/>
      <c r="C49" s="2" t="str">
        <f t="shared" si="1"/>
        <v/>
      </c>
      <c r="D49" s="5"/>
      <c r="E49" s="27"/>
      <c r="F49" s="27"/>
      <c r="G49" s="29"/>
      <c r="H49" s="28"/>
    </row>
    <row r="50" spans="1:8" ht="23.4" x14ac:dyDescent="0.3">
      <c r="A50" s="10">
        <v>43</v>
      </c>
      <c r="B50" s="1"/>
      <c r="C50" s="2" t="str">
        <f t="shared" si="1"/>
        <v/>
      </c>
      <c r="D50" s="5"/>
      <c r="E50" s="27"/>
      <c r="F50" s="27"/>
      <c r="G50" s="29"/>
      <c r="H50" s="28"/>
    </row>
    <row r="51" spans="1:8" ht="23.4" x14ac:dyDescent="0.3">
      <c r="A51" s="10">
        <v>44</v>
      </c>
      <c r="B51" s="1"/>
      <c r="C51" s="2" t="str">
        <f t="shared" si="1"/>
        <v/>
      </c>
      <c r="D51" s="5"/>
      <c r="E51" s="27"/>
      <c r="F51" s="27"/>
      <c r="G51" s="29"/>
      <c r="H51" s="28"/>
    </row>
    <row r="52" spans="1:8" ht="23.4" x14ac:dyDescent="0.3">
      <c r="A52" s="10">
        <v>45</v>
      </c>
      <c r="B52" s="1"/>
      <c r="C52" s="2" t="str">
        <f t="shared" si="1"/>
        <v/>
      </c>
      <c r="D52" s="3"/>
      <c r="E52" s="27"/>
      <c r="F52" s="27"/>
      <c r="G52" s="29"/>
      <c r="H52" s="28"/>
    </row>
    <row r="53" spans="1:8" ht="23.4" x14ac:dyDescent="0.3">
      <c r="A53" s="10">
        <v>46</v>
      </c>
      <c r="B53" s="6"/>
      <c r="C53" s="2" t="str">
        <f t="shared" si="1"/>
        <v/>
      </c>
      <c r="D53" s="3"/>
      <c r="E53" s="27"/>
      <c r="F53" s="27"/>
      <c r="G53" s="29"/>
      <c r="H53" s="28"/>
    </row>
    <row r="54" spans="1:8" ht="23.4" x14ac:dyDescent="0.3">
      <c r="A54" s="10">
        <v>47</v>
      </c>
      <c r="B54" s="6"/>
      <c r="C54" s="2" t="str">
        <f t="shared" si="1"/>
        <v/>
      </c>
      <c r="D54" s="3"/>
      <c r="E54" s="27"/>
      <c r="F54" s="27"/>
      <c r="G54" s="29"/>
      <c r="H54" s="28"/>
    </row>
    <row r="55" spans="1:8" ht="23.4" x14ac:dyDescent="0.3">
      <c r="A55" s="10">
        <v>48</v>
      </c>
      <c r="B55" s="6"/>
      <c r="C55" s="2" t="str">
        <f t="shared" si="1"/>
        <v/>
      </c>
      <c r="D55" s="3"/>
      <c r="E55" s="27"/>
      <c r="F55" s="27"/>
      <c r="G55" s="29"/>
      <c r="H55" s="28"/>
    </row>
    <row r="56" spans="1:8" ht="23.4" x14ac:dyDescent="0.3">
      <c r="A56" s="10">
        <v>49</v>
      </c>
      <c r="B56" s="6"/>
      <c r="C56" s="2" t="str">
        <f t="shared" si="1"/>
        <v/>
      </c>
      <c r="D56" s="3"/>
      <c r="E56" s="27"/>
      <c r="F56" s="27"/>
      <c r="G56" s="29"/>
      <c r="H56" s="28"/>
    </row>
    <row r="57" spans="1:8" ht="23.4" x14ac:dyDescent="0.3">
      <c r="A57" s="10">
        <v>50</v>
      </c>
      <c r="B57" s="6"/>
      <c r="C57" s="2" t="str">
        <f t="shared" si="1"/>
        <v/>
      </c>
      <c r="D57" s="3"/>
      <c r="E57" s="27"/>
      <c r="F57" s="27"/>
      <c r="G57" s="29"/>
      <c r="H57" s="28"/>
    </row>
    <row r="58" spans="1:8" ht="23.4" x14ac:dyDescent="0.3">
      <c r="A58" s="10">
        <v>51</v>
      </c>
      <c r="B58" s="6"/>
      <c r="C58" s="2" t="str">
        <f t="shared" si="1"/>
        <v/>
      </c>
      <c r="D58" s="3"/>
      <c r="E58" s="27"/>
      <c r="F58" s="27"/>
      <c r="G58" s="29"/>
      <c r="H58" s="28"/>
    </row>
    <row r="59" spans="1:8" ht="23.4" x14ac:dyDescent="0.3">
      <c r="A59" s="10">
        <v>52</v>
      </c>
      <c r="B59" s="6"/>
      <c r="C59" s="2" t="str">
        <f t="shared" si="1"/>
        <v/>
      </c>
      <c r="D59" s="3"/>
      <c r="E59" s="27"/>
      <c r="F59" s="27"/>
      <c r="G59" s="29"/>
      <c r="H59" s="28"/>
    </row>
    <row r="60" spans="1:8" ht="23.4" x14ac:dyDescent="0.3">
      <c r="A60" s="10">
        <v>53</v>
      </c>
      <c r="B60" s="6"/>
      <c r="C60" s="2" t="str">
        <f t="shared" si="1"/>
        <v/>
      </c>
      <c r="D60" s="3"/>
      <c r="E60" s="27"/>
      <c r="F60" s="27"/>
      <c r="G60" s="29"/>
      <c r="H60" s="28"/>
    </row>
    <row r="61" spans="1:8" ht="23.4" x14ac:dyDescent="0.3">
      <c r="A61" s="10">
        <v>54</v>
      </c>
      <c r="B61" s="6"/>
      <c r="C61" s="2" t="str">
        <f t="shared" si="1"/>
        <v/>
      </c>
      <c r="D61" s="3"/>
      <c r="E61" s="27"/>
      <c r="F61" s="27"/>
      <c r="G61" s="29"/>
      <c r="H61" s="28"/>
    </row>
    <row r="62" spans="1:8" ht="23.4" x14ac:dyDescent="0.3">
      <c r="A62" s="10">
        <v>55</v>
      </c>
      <c r="B62" s="6"/>
      <c r="C62" s="2" t="str">
        <f t="shared" si="1"/>
        <v/>
      </c>
      <c r="D62" s="3"/>
      <c r="E62" s="27"/>
      <c r="F62" s="27"/>
      <c r="G62" s="29"/>
      <c r="H62" s="28"/>
    </row>
    <row r="63" spans="1:8" ht="23.4" x14ac:dyDescent="0.3">
      <c r="A63" s="10">
        <v>56</v>
      </c>
      <c r="B63" s="6"/>
      <c r="C63" s="2" t="str">
        <f t="shared" si="1"/>
        <v/>
      </c>
      <c r="D63" s="3"/>
      <c r="E63" s="27"/>
      <c r="F63" s="27"/>
      <c r="G63" s="29"/>
      <c r="H63" s="28"/>
    </row>
    <row r="64" spans="1:8" ht="23.4" x14ac:dyDescent="0.3">
      <c r="A64" s="10">
        <v>57</v>
      </c>
      <c r="B64" s="6"/>
      <c r="C64" s="2" t="str">
        <f t="shared" si="1"/>
        <v/>
      </c>
      <c r="D64" s="3"/>
      <c r="E64" s="27"/>
      <c r="F64" s="27"/>
      <c r="G64" s="29"/>
      <c r="H64" s="28"/>
    </row>
    <row r="65" spans="1:8" ht="23.4" x14ac:dyDescent="0.3">
      <c r="A65" s="10">
        <v>58</v>
      </c>
      <c r="B65" s="6"/>
      <c r="C65" s="2" t="str">
        <f t="shared" si="1"/>
        <v/>
      </c>
      <c r="D65" s="3"/>
      <c r="E65" s="27"/>
      <c r="F65" s="27"/>
      <c r="G65" s="29"/>
      <c r="H65" s="28"/>
    </row>
    <row r="66" spans="1:8" ht="23.4" x14ac:dyDescent="0.3">
      <c r="A66" s="10">
        <v>59</v>
      </c>
      <c r="B66" s="6"/>
      <c r="C66" s="2" t="str">
        <f t="shared" si="1"/>
        <v/>
      </c>
      <c r="D66" s="3"/>
      <c r="E66" s="27"/>
      <c r="F66" s="27"/>
      <c r="G66" s="29"/>
      <c r="H66" s="28"/>
    </row>
    <row r="67" spans="1:8" ht="23.4" x14ac:dyDescent="0.3">
      <c r="A67" s="10">
        <v>60</v>
      </c>
      <c r="B67" s="6"/>
      <c r="C67" s="2" t="str">
        <f t="shared" si="1"/>
        <v/>
      </c>
      <c r="D67" s="3"/>
      <c r="E67" s="27"/>
      <c r="F67" s="27"/>
      <c r="G67" s="29"/>
      <c r="H67" s="28"/>
    </row>
    <row r="68" spans="1:8" ht="23.4" x14ac:dyDescent="0.3">
      <c r="A68" s="10">
        <v>61</v>
      </c>
      <c r="B68" s="6"/>
      <c r="C68" s="2" t="str">
        <f t="shared" si="1"/>
        <v/>
      </c>
      <c r="D68" s="3"/>
      <c r="E68" s="27"/>
      <c r="F68" s="27"/>
      <c r="G68" s="29"/>
      <c r="H68" s="28"/>
    </row>
    <row r="69" spans="1:8" ht="23.4" x14ac:dyDescent="0.3">
      <c r="A69" s="10">
        <v>62</v>
      </c>
      <c r="B69" s="6"/>
      <c r="C69" s="2" t="str">
        <f t="shared" si="1"/>
        <v/>
      </c>
      <c r="D69" s="3"/>
      <c r="E69" s="27"/>
      <c r="F69" s="27"/>
      <c r="G69" s="29"/>
      <c r="H69" s="28"/>
    </row>
    <row r="70" spans="1:8" ht="23.4" x14ac:dyDescent="0.3">
      <c r="A70" s="10">
        <v>63</v>
      </c>
      <c r="B70" s="6"/>
      <c r="C70" s="2" t="str">
        <f t="shared" si="1"/>
        <v/>
      </c>
      <c r="D70" s="3"/>
      <c r="E70" s="27"/>
      <c r="F70" s="27"/>
      <c r="G70" s="29"/>
      <c r="H70" s="28"/>
    </row>
    <row r="71" spans="1:8" ht="23.4" x14ac:dyDescent="0.3">
      <c r="A71" s="10">
        <v>64</v>
      </c>
      <c r="B71" s="6"/>
      <c r="C71" s="2" t="str">
        <f t="shared" si="1"/>
        <v/>
      </c>
      <c r="D71" s="3"/>
      <c r="E71" s="27"/>
      <c r="F71" s="27"/>
      <c r="G71" s="29"/>
      <c r="H71" s="28"/>
    </row>
    <row r="72" spans="1:8" ht="23.4" x14ac:dyDescent="0.3">
      <c r="A72" s="10">
        <v>65</v>
      </c>
      <c r="B72" s="6"/>
      <c r="C72" s="2" t="str">
        <f t="shared" si="1"/>
        <v/>
      </c>
      <c r="D72" s="3"/>
      <c r="E72" s="27"/>
      <c r="F72" s="27"/>
      <c r="G72" s="29"/>
      <c r="H72" s="28"/>
    </row>
    <row r="73" spans="1:8" ht="23.4" x14ac:dyDescent="0.3">
      <c r="A73" s="10">
        <v>66</v>
      </c>
      <c r="B73" s="6"/>
      <c r="C73" s="2" t="str">
        <f t="shared" si="1"/>
        <v/>
      </c>
      <c r="D73" s="3"/>
      <c r="E73" s="27"/>
      <c r="F73" s="27"/>
      <c r="G73" s="29"/>
      <c r="H73" s="28"/>
    </row>
    <row r="74" spans="1:8" ht="23.4" x14ac:dyDescent="0.3">
      <c r="A74" s="10">
        <v>67</v>
      </c>
      <c r="B74" s="6"/>
      <c r="C74" s="2" t="str">
        <f t="shared" si="1"/>
        <v/>
      </c>
      <c r="D74" s="3"/>
      <c r="E74" s="27"/>
      <c r="F74" s="27"/>
      <c r="G74" s="29"/>
      <c r="H74" s="28"/>
    </row>
    <row r="75" spans="1:8" ht="23.4" x14ac:dyDescent="0.3">
      <c r="A75" s="10">
        <v>68</v>
      </c>
      <c r="B75" s="6"/>
      <c r="C75" s="2" t="str">
        <f t="shared" si="1"/>
        <v/>
      </c>
      <c r="D75" s="3"/>
      <c r="E75" s="27"/>
      <c r="F75" s="27"/>
      <c r="G75" s="29"/>
      <c r="H75" s="28"/>
    </row>
    <row r="76" spans="1:8" ht="23.4" x14ac:dyDescent="0.3">
      <c r="A76" s="10">
        <v>69</v>
      </c>
      <c r="B76" s="6"/>
      <c r="C76" s="2" t="str">
        <f t="shared" si="1"/>
        <v/>
      </c>
      <c r="D76" s="3"/>
      <c r="E76" s="27"/>
      <c r="F76" s="27"/>
      <c r="G76" s="29"/>
      <c r="H76" s="28"/>
    </row>
    <row r="77" spans="1:8" ht="23.4" x14ac:dyDescent="0.3">
      <c r="A77" s="10">
        <v>70</v>
      </c>
      <c r="B77" s="6"/>
      <c r="C77" s="2" t="str">
        <f t="shared" si="1"/>
        <v/>
      </c>
      <c r="D77" s="3"/>
      <c r="E77" s="27"/>
      <c r="F77" s="27"/>
      <c r="G77" s="29"/>
      <c r="H77" s="28"/>
    </row>
    <row r="78" spans="1:8" ht="23.4" x14ac:dyDescent="0.3">
      <c r="A78" s="10">
        <v>71</v>
      </c>
      <c r="B78" s="6"/>
      <c r="C78" s="2" t="str">
        <f t="shared" si="1"/>
        <v/>
      </c>
      <c r="D78" s="3"/>
      <c r="E78" s="27"/>
      <c r="F78" s="27"/>
      <c r="G78" s="29"/>
      <c r="H78" s="28"/>
    </row>
    <row r="79" spans="1:8" ht="23.4" x14ac:dyDescent="0.3">
      <c r="A79" s="10">
        <v>72</v>
      </c>
      <c r="B79" s="6"/>
      <c r="C79" s="2" t="str">
        <f t="shared" si="1"/>
        <v/>
      </c>
      <c r="D79" s="3"/>
      <c r="E79" s="27"/>
      <c r="F79" s="27"/>
      <c r="G79" s="29"/>
      <c r="H79" s="28"/>
    </row>
    <row r="80" spans="1:8" ht="23.4" x14ac:dyDescent="0.3">
      <c r="A80" s="10">
        <v>73</v>
      </c>
      <c r="B80" s="6"/>
      <c r="C80" s="2" t="str">
        <f t="shared" si="1"/>
        <v/>
      </c>
      <c r="D80" s="3"/>
      <c r="E80" s="27"/>
      <c r="F80" s="27"/>
      <c r="G80" s="29"/>
      <c r="H80" s="28"/>
    </row>
    <row r="81" spans="1:8" ht="23.4" x14ac:dyDescent="0.3">
      <c r="A81" s="10">
        <v>74</v>
      </c>
      <c r="B81" s="6"/>
      <c r="C81" s="2" t="str">
        <f t="shared" si="1"/>
        <v/>
      </c>
      <c r="D81" s="3"/>
      <c r="E81" s="27"/>
      <c r="F81" s="27"/>
      <c r="G81" s="29"/>
      <c r="H81" s="28"/>
    </row>
    <row r="82" spans="1:8" ht="23.4" x14ac:dyDescent="0.3">
      <c r="A82" s="10">
        <v>75</v>
      </c>
      <c r="B82" s="6"/>
      <c r="C82" s="2" t="str">
        <f t="shared" si="1"/>
        <v/>
      </c>
      <c r="D82" s="3"/>
      <c r="E82" s="27"/>
      <c r="F82" s="27"/>
      <c r="G82" s="29"/>
      <c r="H82" s="28"/>
    </row>
    <row r="83" spans="1:8" ht="23.4" x14ac:dyDescent="0.3">
      <c r="A83" s="10">
        <v>76</v>
      </c>
      <c r="B83" s="6"/>
      <c r="C83" s="2" t="str">
        <f t="shared" si="1"/>
        <v/>
      </c>
      <c r="D83" s="3"/>
      <c r="E83" s="27"/>
      <c r="F83" s="27"/>
      <c r="G83" s="29"/>
      <c r="H83" s="28"/>
    </row>
    <row r="84" spans="1:8" ht="23.4" x14ac:dyDescent="0.3">
      <c r="A84" s="10">
        <v>77</v>
      </c>
      <c r="B84" s="6"/>
      <c r="C84" s="2" t="str">
        <f t="shared" si="1"/>
        <v/>
      </c>
      <c r="D84" s="3"/>
      <c r="E84" s="27"/>
      <c r="F84" s="27"/>
      <c r="G84" s="29"/>
      <c r="H84" s="28"/>
    </row>
    <row r="85" spans="1:8" ht="23.4" x14ac:dyDescent="0.3">
      <c r="A85" s="10">
        <v>78</v>
      </c>
      <c r="B85" s="6"/>
      <c r="C85" s="2" t="str">
        <f t="shared" si="1"/>
        <v/>
      </c>
      <c r="D85" s="3"/>
      <c r="E85" s="27"/>
      <c r="F85" s="27"/>
      <c r="G85" s="29"/>
      <c r="H85" s="28"/>
    </row>
    <row r="86" spans="1:8" ht="23.4" x14ac:dyDescent="0.3">
      <c r="A86" s="10">
        <v>79</v>
      </c>
      <c r="B86" s="6"/>
      <c r="C86" s="2" t="str">
        <f t="shared" si="1"/>
        <v/>
      </c>
      <c r="D86" s="3"/>
      <c r="E86" s="27"/>
      <c r="F86" s="27"/>
      <c r="G86" s="29"/>
      <c r="H86" s="28"/>
    </row>
    <row r="87" spans="1:8" ht="23.4" x14ac:dyDescent="0.3">
      <c r="A87" s="10">
        <v>80</v>
      </c>
      <c r="B87" s="6"/>
      <c r="C87" s="2" t="str">
        <f t="shared" si="1"/>
        <v/>
      </c>
      <c r="D87" s="3"/>
      <c r="E87" s="27"/>
      <c r="F87" s="27"/>
      <c r="G87" s="29"/>
      <c r="H87" s="28"/>
    </row>
    <row r="88" spans="1:8" ht="23.4" x14ac:dyDescent="0.3">
      <c r="A88" s="10">
        <v>81</v>
      </c>
      <c r="B88" s="6"/>
      <c r="C88" s="2" t="str">
        <f t="shared" si="1"/>
        <v/>
      </c>
      <c r="D88" s="3"/>
      <c r="E88" s="27"/>
      <c r="F88" s="27"/>
      <c r="G88" s="29"/>
      <c r="H88" s="28"/>
    </row>
    <row r="89" spans="1:8" ht="23.4" x14ac:dyDescent="0.3">
      <c r="A89" s="10">
        <v>82</v>
      </c>
      <c r="B89" s="6"/>
      <c r="C89" s="2" t="str">
        <f t="shared" si="1"/>
        <v/>
      </c>
      <c r="D89" s="3"/>
      <c r="E89" s="27"/>
      <c r="F89" s="27"/>
      <c r="G89" s="29"/>
      <c r="H89" s="28"/>
    </row>
    <row r="90" spans="1:8" ht="23.4" x14ac:dyDescent="0.3">
      <c r="A90" s="10">
        <v>83</v>
      </c>
      <c r="B90" s="6"/>
      <c r="C90" s="2" t="str">
        <f t="shared" si="1"/>
        <v/>
      </c>
      <c r="D90" s="3"/>
      <c r="E90" s="27"/>
      <c r="F90" s="27"/>
      <c r="G90" s="29"/>
      <c r="H90" s="28"/>
    </row>
    <row r="91" spans="1:8" ht="23.4" x14ac:dyDescent="0.3">
      <c r="A91" s="10">
        <v>84</v>
      </c>
      <c r="B91" s="6"/>
      <c r="C91" s="2" t="str">
        <f t="shared" si="1"/>
        <v/>
      </c>
      <c r="D91" s="3"/>
      <c r="E91" s="27"/>
      <c r="F91" s="27"/>
      <c r="G91" s="29"/>
      <c r="H91" s="28"/>
    </row>
    <row r="92" spans="1:8" ht="23.4" x14ac:dyDescent="0.3">
      <c r="A92" s="10">
        <v>85</v>
      </c>
      <c r="B92" s="6"/>
      <c r="C92" s="2" t="str">
        <f t="shared" si="1"/>
        <v/>
      </c>
      <c r="D92" s="3"/>
      <c r="E92" s="27"/>
      <c r="F92" s="27"/>
      <c r="G92" s="29"/>
      <c r="H92" s="28"/>
    </row>
    <row r="93" spans="1:8" ht="23.4" x14ac:dyDescent="0.3">
      <c r="A93" s="10">
        <v>86</v>
      </c>
      <c r="B93" s="6"/>
      <c r="C93" s="2" t="str">
        <f t="shared" si="1"/>
        <v/>
      </c>
      <c r="D93" s="3"/>
      <c r="E93" s="27"/>
      <c r="F93" s="27"/>
      <c r="G93" s="29"/>
      <c r="H93" s="28"/>
    </row>
    <row r="94" spans="1:8" ht="23.4" x14ac:dyDescent="0.3">
      <c r="A94" s="10">
        <v>87</v>
      </c>
      <c r="B94" s="6"/>
      <c r="C94" s="2" t="str">
        <f t="shared" si="1"/>
        <v/>
      </c>
      <c r="D94" s="3"/>
      <c r="E94" s="27"/>
      <c r="F94" s="27"/>
      <c r="G94" s="29"/>
      <c r="H94" s="28"/>
    </row>
    <row r="95" spans="1:8" ht="24" thickBot="1" x14ac:dyDescent="0.35">
      <c r="A95" s="10">
        <v>88</v>
      </c>
      <c r="B95" s="7"/>
      <c r="C95" s="8" t="str">
        <f t="shared" si="1"/>
        <v/>
      </c>
      <c r="D95" s="9"/>
      <c r="E95" s="27"/>
      <c r="F95" s="27"/>
      <c r="G95" s="29"/>
      <c r="H95" s="28"/>
    </row>
    <row r="96" spans="1:8" ht="15" thickTop="1" x14ac:dyDescent="0.3">
      <c r="A96" s="10">
        <v>89</v>
      </c>
      <c r="B96"/>
      <c r="C96" s="19"/>
      <c r="D96" s="20"/>
      <c r="E96" s="32"/>
      <c r="F96" s="32"/>
      <c r="G96" s="32"/>
      <c r="H96" s="32"/>
    </row>
    <row r="97" spans="1:4" x14ac:dyDescent="0.3">
      <c r="A97" s="10">
        <v>90</v>
      </c>
      <c r="B97"/>
      <c r="C97" s="19"/>
      <c r="D97" s="20"/>
    </row>
    <row r="98" spans="1:4" x14ac:dyDescent="0.3">
      <c r="A98" s="10">
        <v>91</v>
      </c>
      <c r="B98"/>
      <c r="C98" s="19"/>
      <c r="D98" s="20"/>
    </row>
    <row r="99" spans="1:4" x14ac:dyDescent="0.3">
      <c r="A99" s="10">
        <v>92</v>
      </c>
      <c r="B99"/>
      <c r="C99" s="19"/>
      <c r="D99" s="20"/>
    </row>
    <row r="100" spans="1:4" x14ac:dyDescent="0.3">
      <c r="A100" s="10">
        <v>93</v>
      </c>
      <c r="B100"/>
      <c r="C100" s="19"/>
      <c r="D100" s="20"/>
    </row>
    <row r="101" spans="1:4" x14ac:dyDescent="0.3">
      <c r="A101" s="10">
        <v>94</v>
      </c>
      <c r="B101"/>
      <c r="C101" s="19"/>
      <c r="D101" s="20"/>
    </row>
    <row r="102" spans="1:4" x14ac:dyDescent="0.3">
      <c r="A102" s="10">
        <v>95</v>
      </c>
      <c r="B102"/>
      <c r="C102" s="19"/>
      <c r="D102" s="20"/>
    </row>
    <row r="103" spans="1:4" x14ac:dyDescent="0.3">
      <c r="A103" s="10">
        <v>96</v>
      </c>
      <c r="B103"/>
      <c r="C103" s="19"/>
      <c r="D103" s="20"/>
    </row>
    <row r="104" spans="1:4" x14ac:dyDescent="0.3">
      <c r="A104" s="10">
        <v>97</v>
      </c>
      <c r="B104"/>
      <c r="C104" s="19"/>
      <c r="D104" s="20"/>
    </row>
    <row r="105" spans="1:4" x14ac:dyDescent="0.3">
      <c r="A105" s="10">
        <v>98</v>
      </c>
      <c r="B105"/>
      <c r="C105" s="19"/>
      <c r="D105" s="20"/>
    </row>
    <row r="106" spans="1:4" x14ac:dyDescent="0.3">
      <c r="A106" s="10">
        <v>99</v>
      </c>
      <c r="B106"/>
      <c r="C106" s="19"/>
      <c r="D106" s="20"/>
    </row>
    <row r="107" spans="1:4" x14ac:dyDescent="0.3">
      <c r="A107" s="10">
        <v>100</v>
      </c>
      <c r="B107"/>
      <c r="C107" s="19"/>
      <c r="D107" s="20"/>
    </row>
    <row r="108" spans="1:4" x14ac:dyDescent="0.3">
      <c r="A108" s="10">
        <v>101</v>
      </c>
      <c r="B108"/>
      <c r="C108" s="19"/>
      <c r="D108" s="20"/>
    </row>
    <row r="109" spans="1:4" x14ac:dyDescent="0.3">
      <c r="A109" s="10">
        <v>102</v>
      </c>
      <c r="B109"/>
      <c r="C109" s="19"/>
      <c r="D109" s="20"/>
    </row>
    <row r="110" spans="1:4" x14ac:dyDescent="0.3">
      <c r="A110" s="10">
        <v>103</v>
      </c>
      <c r="B110"/>
      <c r="C110" s="19"/>
      <c r="D110" s="20"/>
    </row>
    <row r="111" spans="1:4" x14ac:dyDescent="0.3">
      <c r="A111" s="10">
        <v>104</v>
      </c>
      <c r="B111"/>
      <c r="C111" s="19"/>
      <c r="D111" s="20"/>
    </row>
    <row r="112" spans="1:4" x14ac:dyDescent="0.3">
      <c r="A112" s="10">
        <v>105</v>
      </c>
      <c r="B112"/>
      <c r="C112" s="19"/>
      <c r="D112" s="20"/>
    </row>
    <row r="113" spans="1:4" x14ac:dyDescent="0.3">
      <c r="A113" s="10">
        <v>106</v>
      </c>
      <c r="B113"/>
      <c r="C113" s="19"/>
      <c r="D113" s="20"/>
    </row>
    <row r="114" spans="1:4" x14ac:dyDescent="0.3">
      <c r="A114" s="10">
        <v>107</v>
      </c>
    </row>
    <row r="115" spans="1:4" x14ac:dyDescent="0.3">
      <c r="A115" s="10">
        <v>108</v>
      </c>
    </row>
    <row r="116" spans="1:4" x14ac:dyDescent="0.3">
      <c r="A116" s="10">
        <v>109</v>
      </c>
    </row>
    <row r="117" spans="1:4" x14ac:dyDescent="0.3">
      <c r="A117" s="10">
        <v>110</v>
      </c>
    </row>
    <row r="118" spans="1:4" x14ac:dyDescent="0.3">
      <c r="A118" s="10">
        <v>111</v>
      </c>
    </row>
    <row r="119" spans="1:4" x14ac:dyDescent="0.3">
      <c r="A119" s="10">
        <v>112</v>
      </c>
    </row>
    <row r="120" spans="1:4" x14ac:dyDescent="0.3">
      <c r="A120" s="10">
        <v>113</v>
      </c>
    </row>
    <row r="121" spans="1:4" x14ac:dyDescent="0.3">
      <c r="A121" s="10">
        <v>114</v>
      </c>
    </row>
    <row r="122" spans="1:4" x14ac:dyDescent="0.3">
      <c r="A122" s="10">
        <v>115</v>
      </c>
    </row>
    <row r="123" spans="1:4" x14ac:dyDescent="0.3">
      <c r="A123" s="10">
        <v>116</v>
      </c>
    </row>
    <row r="124" spans="1:4" x14ac:dyDescent="0.3">
      <c r="A124" s="10">
        <v>117</v>
      </c>
    </row>
    <row r="125" spans="1:4" x14ac:dyDescent="0.3">
      <c r="A125" s="10">
        <v>118</v>
      </c>
    </row>
    <row r="126" spans="1:4" x14ac:dyDescent="0.3">
      <c r="A126" s="10">
        <v>119</v>
      </c>
    </row>
    <row r="127" spans="1:4" x14ac:dyDescent="0.3">
      <c r="A127" s="10">
        <v>120</v>
      </c>
    </row>
    <row r="128" spans="1:4" x14ac:dyDescent="0.3">
      <c r="A128" s="10">
        <v>121</v>
      </c>
    </row>
    <row r="129" spans="1:1" x14ac:dyDescent="0.3">
      <c r="A129" s="10">
        <v>122</v>
      </c>
    </row>
    <row r="130" spans="1:1" x14ac:dyDescent="0.3">
      <c r="A130" s="10">
        <v>123</v>
      </c>
    </row>
    <row r="131" spans="1:1" x14ac:dyDescent="0.3">
      <c r="A131" s="10">
        <v>124</v>
      </c>
    </row>
    <row r="132" spans="1:1" x14ac:dyDescent="0.3">
      <c r="A132" s="10">
        <v>125</v>
      </c>
    </row>
    <row r="133" spans="1:1" x14ac:dyDescent="0.3">
      <c r="A133" s="10">
        <v>126</v>
      </c>
    </row>
    <row r="134" spans="1:1" x14ac:dyDescent="0.3">
      <c r="A134" s="10">
        <v>127</v>
      </c>
    </row>
    <row r="135" spans="1:1" x14ac:dyDescent="0.3">
      <c r="A135" s="10">
        <v>128</v>
      </c>
    </row>
    <row r="136" spans="1:1" x14ac:dyDescent="0.3">
      <c r="A136" s="10">
        <v>129</v>
      </c>
    </row>
    <row r="137" spans="1:1" x14ac:dyDescent="0.3">
      <c r="A137" s="10">
        <v>130</v>
      </c>
    </row>
    <row r="138" spans="1:1" x14ac:dyDescent="0.3">
      <c r="A138" s="10">
        <v>131</v>
      </c>
    </row>
    <row r="139" spans="1:1" x14ac:dyDescent="0.3">
      <c r="A139" s="10">
        <v>132</v>
      </c>
    </row>
    <row r="140" spans="1:1" x14ac:dyDescent="0.3">
      <c r="A140" s="10">
        <v>133</v>
      </c>
    </row>
    <row r="141" spans="1:1" x14ac:dyDescent="0.3">
      <c r="A141" s="10">
        <v>134</v>
      </c>
    </row>
    <row r="142" spans="1:1" x14ac:dyDescent="0.3">
      <c r="A142" s="10">
        <v>135</v>
      </c>
    </row>
    <row r="143" spans="1:1" x14ac:dyDescent="0.3">
      <c r="A143" s="10">
        <v>136</v>
      </c>
    </row>
    <row r="144" spans="1:1" x14ac:dyDescent="0.3">
      <c r="A144" s="10">
        <v>137</v>
      </c>
    </row>
    <row r="145" spans="1:1" x14ac:dyDescent="0.3">
      <c r="A145" s="10">
        <v>138</v>
      </c>
    </row>
    <row r="146" spans="1:1" x14ac:dyDescent="0.3">
      <c r="A146" s="10">
        <v>139</v>
      </c>
    </row>
    <row r="147" spans="1:1" x14ac:dyDescent="0.3">
      <c r="A147" s="10">
        <v>140</v>
      </c>
    </row>
    <row r="148" spans="1:1" x14ac:dyDescent="0.3">
      <c r="A148" s="10">
        <v>141</v>
      </c>
    </row>
    <row r="149" spans="1:1" x14ac:dyDescent="0.3">
      <c r="A149" s="10">
        <v>142</v>
      </c>
    </row>
    <row r="150" spans="1:1" x14ac:dyDescent="0.3">
      <c r="A150" s="10">
        <v>143</v>
      </c>
    </row>
    <row r="151" spans="1:1" x14ac:dyDescent="0.3">
      <c r="A151" s="10">
        <v>144</v>
      </c>
    </row>
    <row r="152" spans="1:1" x14ac:dyDescent="0.3">
      <c r="A152" s="10">
        <v>145</v>
      </c>
    </row>
    <row r="153" spans="1:1" x14ac:dyDescent="0.3">
      <c r="A153" s="10">
        <v>146</v>
      </c>
    </row>
    <row r="154" spans="1:1" x14ac:dyDescent="0.3">
      <c r="A154" s="10">
        <v>147</v>
      </c>
    </row>
    <row r="155" spans="1:1" x14ac:dyDescent="0.3">
      <c r="A155" s="10">
        <v>148</v>
      </c>
    </row>
    <row r="156" spans="1:1" x14ac:dyDescent="0.3">
      <c r="A156" s="10">
        <v>149</v>
      </c>
    </row>
    <row r="157" spans="1:1" x14ac:dyDescent="0.3">
      <c r="A157" s="10">
        <v>150</v>
      </c>
    </row>
    <row r="158" spans="1:1" x14ac:dyDescent="0.3">
      <c r="A158" s="10">
        <v>151</v>
      </c>
    </row>
    <row r="159" spans="1:1" x14ac:dyDescent="0.3">
      <c r="A159" s="10">
        <v>152</v>
      </c>
    </row>
    <row r="160" spans="1:1" x14ac:dyDescent="0.3">
      <c r="A160" s="10">
        <v>153</v>
      </c>
    </row>
    <row r="161" spans="1:1" x14ac:dyDescent="0.3">
      <c r="A161" s="10">
        <v>154</v>
      </c>
    </row>
    <row r="162" spans="1:1" x14ac:dyDescent="0.3">
      <c r="A162" s="10">
        <v>155</v>
      </c>
    </row>
    <row r="163" spans="1:1" x14ac:dyDescent="0.3">
      <c r="A163" s="10">
        <v>156</v>
      </c>
    </row>
    <row r="164" spans="1:1" x14ac:dyDescent="0.3">
      <c r="A164" s="10">
        <v>157</v>
      </c>
    </row>
    <row r="165" spans="1:1" x14ac:dyDescent="0.3">
      <c r="A165" s="10">
        <v>158</v>
      </c>
    </row>
    <row r="166" spans="1:1" x14ac:dyDescent="0.3">
      <c r="A166" s="10">
        <v>159</v>
      </c>
    </row>
    <row r="167" spans="1:1" x14ac:dyDescent="0.3">
      <c r="A167" s="10">
        <v>160</v>
      </c>
    </row>
    <row r="168" spans="1:1" x14ac:dyDescent="0.3">
      <c r="A168" s="10">
        <v>161</v>
      </c>
    </row>
    <row r="169" spans="1:1" x14ac:dyDescent="0.3">
      <c r="A169" s="10">
        <v>162</v>
      </c>
    </row>
    <row r="170" spans="1:1" x14ac:dyDescent="0.3">
      <c r="A170" s="10">
        <v>163</v>
      </c>
    </row>
    <row r="171" spans="1:1" x14ac:dyDescent="0.3">
      <c r="A171" s="10">
        <v>164</v>
      </c>
    </row>
    <row r="172" spans="1:1" x14ac:dyDescent="0.3">
      <c r="A172" s="10">
        <v>165</v>
      </c>
    </row>
    <row r="173" spans="1:1" x14ac:dyDescent="0.3">
      <c r="A173" s="10">
        <v>166</v>
      </c>
    </row>
    <row r="174" spans="1:1" x14ac:dyDescent="0.3">
      <c r="A174" s="10">
        <v>167</v>
      </c>
    </row>
    <row r="175" spans="1:1" x14ac:dyDescent="0.3">
      <c r="A175" s="10">
        <v>168</v>
      </c>
    </row>
    <row r="176" spans="1:1" x14ac:dyDescent="0.3">
      <c r="A176" s="10">
        <v>169</v>
      </c>
    </row>
    <row r="177" spans="1:1" x14ac:dyDescent="0.3">
      <c r="A177" s="10">
        <v>170</v>
      </c>
    </row>
    <row r="178" spans="1:1" x14ac:dyDescent="0.3">
      <c r="A178" s="10">
        <v>171</v>
      </c>
    </row>
    <row r="179" spans="1:1" x14ac:dyDescent="0.3">
      <c r="A179" s="10">
        <v>172</v>
      </c>
    </row>
    <row r="180" spans="1:1" x14ac:dyDescent="0.3">
      <c r="A180" s="10">
        <v>173</v>
      </c>
    </row>
    <row r="181" spans="1:1" x14ac:dyDescent="0.3">
      <c r="A181" s="10">
        <v>174</v>
      </c>
    </row>
    <row r="182" spans="1:1" x14ac:dyDescent="0.3">
      <c r="A182" s="10">
        <v>175</v>
      </c>
    </row>
    <row r="183" spans="1:1" x14ac:dyDescent="0.3">
      <c r="A183" s="10">
        <v>176</v>
      </c>
    </row>
    <row r="184" spans="1:1" x14ac:dyDescent="0.3">
      <c r="A184" s="10">
        <v>177</v>
      </c>
    </row>
    <row r="185" spans="1:1" x14ac:dyDescent="0.3">
      <c r="A185" s="15"/>
    </row>
    <row r="186" spans="1:1" x14ac:dyDescent="0.3">
      <c r="A186" s="10">
        <v>154</v>
      </c>
    </row>
    <row r="187" spans="1:1" x14ac:dyDescent="0.3">
      <c r="A187" s="10">
        <v>155</v>
      </c>
    </row>
    <row r="188" spans="1:1" x14ac:dyDescent="0.3">
      <c r="A188" s="10">
        <v>160</v>
      </c>
    </row>
    <row r="189" spans="1:1" x14ac:dyDescent="0.3">
      <c r="A189" s="10">
        <v>161</v>
      </c>
    </row>
    <row r="190" spans="1:1" x14ac:dyDescent="0.3">
      <c r="A190" s="10">
        <v>162</v>
      </c>
    </row>
    <row r="191" spans="1:1" x14ac:dyDescent="0.3">
      <c r="A191" s="10">
        <v>163</v>
      </c>
    </row>
    <row r="192" spans="1:1" x14ac:dyDescent="0.3">
      <c r="A192" s="10">
        <v>164</v>
      </c>
    </row>
    <row r="193" spans="1:1" x14ac:dyDescent="0.3">
      <c r="A193" s="10">
        <v>165</v>
      </c>
    </row>
    <row r="194" spans="1:1" x14ac:dyDescent="0.3">
      <c r="A194" s="10">
        <v>166</v>
      </c>
    </row>
    <row r="195" spans="1:1" x14ac:dyDescent="0.3">
      <c r="A195" s="10">
        <v>167</v>
      </c>
    </row>
    <row r="196" spans="1:1" x14ac:dyDescent="0.3">
      <c r="A196" s="10">
        <v>168</v>
      </c>
    </row>
    <row r="197" spans="1:1" x14ac:dyDescent="0.3">
      <c r="A197" s="10">
        <v>169</v>
      </c>
    </row>
    <row r="198" spans="1:1" x14ac:dyDescent="0.3">
      <c r="A198" s="10">
        <v>170</v>
      </c>
    </row>
    <row r="199" spans="1:1" x14ac:dyDescent="0.3">
      <c r="A199" s="10">
        <v>171</v>
      </c>
    </row>
    <row r="200" spans="1:1" x14ac:dyDescent="0.3">
      <c r="A200" s="10">
        <v>172</v>
      </c>
    </row>
    <row r="201" spans="1:1" x14ac:dyDescent="0.3">
      <c r="A201" s="10">
        <v>173</v>
      </c>
    </row>
    <row r="202" spans="1:1" x14ac:dyDescent="0.3">
      <c r="A202" s="10">
        <v>174</v>
      </c>
    </row>
    <row r="203" spans="1:1" x14ac:dyDescent="0.3">
      <c r="A203" s="10">
        <v>180</v>
      </c>
    </row>
    <row r="204" spans="1:1" x14ac:dyDescent="0.3">
      <c r="A204" s="10">
        <v>181</v>
      </c>
    </row>
    <row r="205" spans="1:1" x14ac:dyDescent="0.3">
      <c r="A205" s="10">
        <v>182</v>
      </c>
    </row>
    <row r="206" spans="1:1" x14ac:dyDescent="0.3">
      <c r="A206" s="10">
        <v>183</v>
      </c>
    </row>
    <row r="207" spans="1:1" x14ac:dyDescent="0.3">
      <c r="A207" s="10">
        <v>184</v>
      </c>
    </row>
    <row r="208" spans="1:1" x14ac:dyDescent="0.3">
      <c r="A208" s="10">
        <v>185</v>
      </c>
    </row>
    <row r="209" spans="1:1" x14ac:dyDescent="0.3">
      <c r="A209" s="10">
        <v>186</v>
      </c>
    </row>
    <row r="210" spans="1:1" x14ac:dyDescent="0.3">
      <c r="A210" s="10">
        <v>187</v>
      </c>
    </row>
    <row r="211" spans="1:1" x14ac:dyDescent="0.3">
      <c r="A211" s="10">
        <v>188</v>
      </c>
    </row>
    <row r="212" spans="1:1" x14ac:dyDescent="0.3">
      <c r="A212" s="10">
        <v>189</v>
      </c>
    </row>
  </sheetData>
  <autoFilter ref="A7:H7" xr:uid="{00000000-0009-0000-0000-00000D000000}"/>
  <mergeCells count="8">
    <mergeCell ref="A1:H1"/>
    <mergeCell ref="A2:H2"/>
    <mergeCell ref="A3:H3"/>
    <mergeCell ref="A5:A7"/>
    <mergeCell ref="B5:B7"/>
    <mergeCell ref="C5:C7"/>
    <mergeCell ref="D5:D7"/>
    <mergeCell ref="E5:H6"/>
  </mergeCells>
  <conditionalFormatting sqref="H8:H15">
    <cfRule type="cellIs" dxfId="8837" priority="1" stopIfTrue="1" operator="equal">
      <formula>"C"</formula>
    </cfRule>
    <cfRule type="cellIs" dxfId="8836" priority="2" stopIfTrue="1" operator="equal">
      <formula>"B"</formula>
    </cfRule>
    <cfRule type="cellIs" dxfId="8835" priority="3" stopIfTrue="1" operator="equal">
      <formula>"D"</formula>
    </cfRule>
  </conditionalFormatting>
  <conditionalFormatting sqref="H8:H27">
    <cfRule type="cellIs" dxfId="8834" priority="7" stopIfTrue="1" operator="equal">
      <formula>"C"</formula>
    </cfRule>
    <cfRule type="cellIs" dxfId="8833" priority="8" stopIfTrue="1" operator="equal">
      <formula>"B"</formula>
    </cfRule>
    <cfRule type="cellIs" dxfId="8832" priority="9" stopIfTrue="1" operator="equal">
      <formula>"D"</formula>
    </cfRule>
  </conditionalFormatting>
  <conditionalFormatting sqref="H10:H27">
    <cfRule type="cellIs" dxfId="8831" priority="4" stopIfTrue="1" operator="equal">
      <formula>"C"</formula>
    </cfRule>
    <cfRule type="cellIs" dxfId="8830" priority="5" stopIfTrue="1" operator="equal">
      <formula>"B"</formula>
    </cfRule>
    <cfRule type="cellIs" dxfId="8829" priority="6" stopIfTrue="1" operator="equal">
      <formula>"D"</formula>
    </cfRule>
  </conditionalFormatting>
  <conditionalFormatting sqref="H16:H95">
    <cfRule type="cellIs" dxfId="8828" priority="10" stopIfTrue="1" operator="equal">
      <formula>"C"</formula>
    </cfRule>
    <cfRule type="cellIs" dxfId="8827" priority="11" stopIfTrue="1" operator="equal">
      <formula>"B"</formula>
    </cfRule>
    <cfRule type="cellIs" dxfId="8826" priority="12" stopIfTrue="1" operator="equal">
      <formula>"D"</formula>
    </cfRule>
  </conditionalFormatting>
  <printOptions horizontalCentered="1" verticalCentered="1"/>
  <pageMargins left="0" right="0" top="0" bottom="0" header="0.3" footer="0.3"/>
  <pageSetup paperSize="8" scale="52"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pageSetUpPr fitToPage="1"/>
  </sheetPr>
  <dimension ref="A1:Q202"/>
  <sheetViews>
    <sheetView view="pageBreakPreview" zoomScale="55" zoomScaleNormal="100" zoomScaleSheetLayoutView="55" workbookViewId="0">
      <selection activeCell="C6" sqref="C6"/>
    </sheetView>
  </sheetViews>
  <sheetFormatPr defaultRowHeight="14.4" x14ac:dyDescent="0.3"/>
  <cols>
    <col min="1" max="1" width="6.33203125" bestFit="1" customWidth="1"/>
    <col min="2" max="2" width="44.44140625" customWidth="1"/>
    <col min="3" max="3" width="15.44140625" customWidth="1"/>
    <col min="4" max="4" width="93" customWidth="1"/>
    <col min="5" max="5" width="14.88671875" bestFit="1" customWidth="1"/>
    <col min="6" max="6" width="15.44140625" customWidth="1"/>
    <col min="7" max="7" width="17" customWidth="1"/>
    <col min="8" max="8" width="12.44140625" customWidth="1"/>
    <col min="9" max="9" width="15" customWidth="1"/>
    <col min="10" max="10" width="16.5546875" customWidth="1"/>
    <col min="11" max="12" width="9" customWidth="1"/>
    <col min="13" max="13" width="13" customWidth="1"/>
    <col min="14" max="14" width="16" customWidth="1"/>
    <col min="15" max="15" width="17.44140625" customWidth="1"/>
    <col min="16" max="16" width="11.44140625" customWidth="1"/>
    <col min="17" max="17" width="10" customWidth="1"/>
  </cols>
  <sheetData>
    <row r="1" spans="1:17" ht="138" customHeight="1" x14ac:dyDescent="0.3">
      <c r="A1" s="1128"/>
      <c r="B1" s="1129"/>
      <c r="C1" s="1129"/>
      <c r="D1" s="1129"/>
      <c r="E1" s="1129"/>
      <c r="F1" s="1129"/>
      <c r="G1" s="1129"/>
      <c r="H1" s="1129"/>
      <c r="I1" s="1129"/>
      <c r="J1" s="1129"/>
      <c r="K1" s="1129"/>
      <c r="L1" s="1129"/>
      <c r="M1" s="1129"/>
      <c r="N1" s="1129"/>
      <c r="O1" s="1129"/>
      <c r="P1" s="1129"/>
      <c r="Q1" s="1237"/>
    </row>
    <row r="2" spans="1:17" ht="41.25" customHeight="1" x14ac:dyDescent="0.3">
      <c r="A2" s="1290" t="s">
        <v>49</v>
      </c>
      <c r="B2" s="1024"/>
      <c r="C2" s="1024"/>
      <c r="D2" s="1024"/>
      <c r="E2" s="1024"/>
      <c r="F2" s="1024"/>
      <c r="G2" s="1024"/>
      <c r="H2" s="1024"/>
      <c r="I2" s="1024"/>
      <c r="J2" s="1024"/>
      <c r="K2" s="1024"/>
      <c r="L2" s="1024"/>
      <c r="M2" s="1024"/>
      <c r="N2" s="1024"/>
      <c r="O2" s="1024"/>
      <c r="P2" s="1024"/>
      <c r="Q2" s="1291"/>
    </row>
    <row r="3" spans="1:17" ht="42" customHeight="1" thickBot="1" x14ac:dyDescent="0.35">
      <c r="A3" s="1292" t="s">
        <v>422</v>
      </c>
      <c r="B3" s="1025"/>
      <c r="C3" s="1025"/>
      <c r="D3" s="1025"/>
      <c r="E3" s="1025"/>
      <c r="F3" s="1025"/>
      <c r="G3" s="1025"/>
      <c r="H3" s="1025"/>
      <c r="I3" s="1025"/>
      <c r="J3" s="1025"/>
      <c r="K3" s="1025"/>
      <c r="L3" s="1025"/>
      <c r="M3" s="1025"/>
      <c r="N3" s="1025"/>
      <c r="O3" s="1025"/>
      <c r="P3" s="1025"/>
      <c r="Q3" s="1293"/>
    </row>
    <row r="4" spans="1:17" ht="24" customHeight="1" thickTop="1" x14ac:dyDescent="0.3">
      <c r="A4" s="1016" t="s">
        <v>11</v>
      </c>
      <c r="B4" s="1294" t="s">
        <v>223</v>
      </c>
      <c r="C4" s="1014" t="s">
        <v>1</v>
      </c>
      <c r="D4" s="1035" t="s">
        <v>2</v>
      </c>
      <c r="E4" s="1063" t="s">
        <v>10</v>
      </c>
      <c r="F4" s="1064"/>
      <c r="G4" s="1064"/>
      <c r="H4" s="1065"/>
      <c r="I4" s="1063" t="s">
        <v>183</v>
      </c>
      <c r="J4" s="1064"/>
      <c r="K4" s="1065"/>
      <c r="L4" s="1296" t="s">
        <v>222</v>
      </c>
      <c r="M4" s="1058" t="s">
        <v>195</v>
      </c>
      <c r="N4" s="1059"/>
      <c r="O4" s="1059"/>
      <c r="P4" s="1060"/>
      <c r="Q4" s="1298" t="s">
        <v>222</v>
      </c>
    </row>
    <row r="5" spans="1:17" ht="34.5" customHeight="1" thickBot="1" x14ac:dyDescent="0.35">
      <c r="A5" s="1017"/>
      <c r="B5" s="1295"/>
      <c r="C5" s="1015"/>
      <c r="D5" s="1036"/>
      <c r="E5" s="37" t="s">
        <v>42</v>
      </c>
      <c r="F5" s="37" t="s">
        <v>43</v>
      </c>
      <c r="G5" s="37" t="s">
        <v>44</v>
      </c>
      <c r="H5" s="37" t="s">
        <v>45</v>
      </c>
      <c r="I5" s="37" t="s">
        <v>43</v>
      </c>
      <c r="J5" s="37" t="s">
        <v>44</v>
      </c>
      <c r="K5" s="37" t="s">
        <v>45</v>
      </c>
      <c r="L5" s="1297"/>
      <c r="M5" s="43" t="s">
        <v>42</v>
      </c>
      <c r="N5" s="44" t="s">
        <v>4</v>
      </c>
      <c r="O5" s="36" t="s">
        <v>5</v>
      </c>
      <c r="P5" s="36" t="s">
        <v>6</v>
      </c>
      <c r="Q5" s="1299"/>
    </row>
    <row r="6" spans="1:17" ht="49.5" customHeight="1" thickTop="1" x14ac:dyDescent="0.3">
      <c r="A6" s="61"/>
      <c r="B6" s="77" t="s">
        <v>424</v>
      </c>
      <c r="C6" s="2" t="str">
        <f>IF(B6&gt;0,HYPERLINK(CONCATENATE("Transmittal from ECG.SYS/",B6,".pdf"),CONCATENATE("Open Transmittal from ECG.SYS.",B6)),"")</f>
        <v xml:space="preserve">Open Transmittal from ECG.SYS.Transmittal sys 001 rev 00 </v>
      </c>
      <c r="D6" s="73" t="s">
        <v>425</v>
      </c>
      <c r="E6" s="39"/>
      <c r="F6" s="49"/>
      <c r="G6" s="49"/>
      <c r="H6" s="26"/>
      <c r="I6" s="26"/>
      <c r="J6" s="26"/>
      <c r="K6" s="26"/>
      <c r="L6" s="26"/>
      <c r="M6" s="27"/>
      <c r="N6" s="27"/>
      <c r="O6" s="27"/>
      <c r="P6" s="28"/>
      <c r="Q6" s="64"/>
    </row>
    <row r="7" spans="1:17" ht="49.5" customHeight="1" x14ac:dyDescent="0.3">
      <c r="A7" s="61"/>
      <c r="B7" s="77" t="s">
        <v>426</v>
      </c>
      <c r="C7" s="2" t="str">
        <f t="shared" ref="C7:C16" si="0">IF(B7&gt;0,HYPERLINK(CONCATENATE("Transmittal from ECG.SYS/",B7,".pdf"),CONCATENATE("Open Transmittal from ECG.SYS.",B7)),"")</f>
        <v>Open Transmittal from ECG.SYS.Transmittal sys 002 rev 00</v>
      </c>
      <c r="D7" s="73" t="s">
        <v>777</v>
      </c>
      <c r="E7" s="39"/>
      <c r="F7" s="49"/>
      <c r="G7" s="49"/>
      <c r="H7" s="26"/>
      <c r="I7" s="26"/>
      <c r="J7" s="26"/>
      <c r="K7" s="26"/>
      <c r="L7" s="26"/>
      <c r="M7" s="27"/>
      <c r="N7" s="27"/>
      <c r="O7" s="27"/>
      <c r="P7" s="28"/>
      <c r="Q7" s="64"/>
    </row>
    <row r="8" spans="1:17" ht="49.5" customHeight="1" x14ac:dyDescent="0.3">
      <c r="A8" s="61"/>
      <c r="B8" s="77" t="s">
        <v>423</v>
      </c>
      <c r="C8" s="2" t="str">
        <f t="shared" si="0"/>
        <v xml:space="preserve">Open Transmittal from ECG.SYS.Transmittal sys 003 rev 00  </v>
      </c>
      <c r="D8" s="73"/>
      <c r="E8" s="39"/>
      <c r="F8" s="49"/>
      <c r="G8" s="49"/>
      <c r="H8" s="26"/>
      <c r="I8" s="26"/>
      <c r="J8" s="26"/>
      <c r="K8" s="26"/>
      <c r="L8" s="26"/>
      <c r="M8" s="27"/>
      <c r="N8" s="27"/>
      <c r="O8" s="27"/>
      <c r="P8" s="28"/>
      <c r="Q8" s="64"/>
    </row>
    <row r="9" spans="1:17" ht="49.5" customHeight="1" x14ac:dyDescent="0.3">
      <c r="A9" s="61"/>
      <c r="B9" s="77" t="s">
        <v>427</v>
      </c>
      <c r="C9" s="2" t="str">
        <f t="shared" si="0"/>
        <v xml:space="preserve">Open Transmittal from ECG.SYS.Transmittal sys 004 rev 00  </v>
      </c>
      <c r="D9" s="73" t="s">
        <v>776</v>
      </c>
      <c r="E9" s="39"/>
      <c r="F9" s="49"/>
      <c r="G9" s="49"/>
      <c r="H9" s="26"/>
      <c r="I9" s="26"/>
      <c r="J9" s="26"/>
      <c r="K9" s="26"/>
      <c r="L9" s="26"/>
      <c r="M9" s="27"/>
      <c r="N9" s="27"/>
      <c r="O9" s="27"/>
      <c r="P9" s="28"/>
      <c r="Q9" s="64"/>
    </row>
    <row r="10" spans="1:17" ht="49.5" customHeight="1" x14ac:dyDescent="0.3">
      <c r="A10" s="61"/>
      <c r="B10" s="77" t="s">
        <v>681</v>
      </c>
      <c r="C10" s="2" t="str">
        <f t="shared" si="0"/>
        <v xml:space="preserve">Open Transmittal from ECG.SYS.Transmittal sys 005 rev 00  </v>
      </c>
      <c r="D10" s="73"/>
      <c r="E10" s="39"/>
      <c r="F10" s="49"/>
      <c r="G10" s="49"/>
      <c r="H10" s="26"/>
      <c r="I10" s="69"/>
      <c r="J10" s="69"/>
      <c r="K10" s="26"/>
      <c r="L10" s="82"/>
      <c r="M10" s="27"/>
      <c r="N10" s="27"/>
      <c r="O10" s="27"/>
      <c r="P10" s="28"/>
      <c r="Q10" s="64"/>
    </row>
    <row r="11" spans="1:17" ht="49.5" customHeight="1" x14ac:dyDescent="0.3">
      <c r="A11" s="61"/>
      <c r="B11" s="77" t="s">
        <v>682</v>
      </c>
      <c r="C11" s="2" t="str">
        <f t="shared" si="0"/>
        <v xml:space="preserve">Open Transmittal from ECG.SYS.Transmittal sys 006 rev 00  </v>
      </c>
      <c r="D11" s="73" t="s">
        <v>781</v>
      </c>
      <c r="E11" s="39"/>
      <c r="F11" s="49"/>
      <c r="G11" s="49"/>
      <c r="H11" s="26"/>
      <c r="I11" s="26"/>
      <c r="J11" s="26"/>
      <c r="K11" s="26"/>
      <c r="L11" s="26"/>
      <c r="M11" s="27"/>
      <c r="N11" s="27"/>
      <c r="O11" s="27"/>
      <c r="P11" s="28"/>
      <c r="Q11" s="64"/>
    </row>
    <row r="12" spans="1:17" ht="49.5" customHeight="1" x14ac:dyDescent="0.3">
      <c r="A12" s="61"/>
      <c r="B12" s="77" t="s">
        <v>683</v>
      </c>
      <c r="C12" s="2" t="str">
        <f t="shared" si="0"/>
        <v xml:space="preserve">Open Transmittal from ECG.SYS.Transmittal sys 007 rev 00  </v>
      </c>
      <c r="D12" s="75" t="s">
        <v>778</v>
      </c>
      <c r="E12" s="39"/>
      <c r="F12" s="49"/>
      <c r="G12" s="49"/>
      <c r="H12" s="26"/>
      <c r="I12" s="69"/>
      <c r="J12" s="26"/>
      <c r="K12" s="26"/>
      <c r="L12" s="82"/>
      <c r="M12" s="27"/>
      <c r="N12" s="27"/>
      <c r="O12" s="27"/>
      <c r="P12" s="28"/>
      <c r="Q12" s="64"/>
    </row>
    <row r="13" spans="1:17" ht="49.5" customHeight="1" x14ac:dyDescent="0.3">
      <c r="A13" s="61"/>
      <c r="B13" s="77" t="s">
        <v>684</v>
      </c>
      <c r="C13" s="2" t="str">
        <f t="shared" si="0"/>
        <v xml:space="preserve">Open Transmittal from ECG.SYS.Transmittal sys 008 rev 00  </v>
      </c>
      <c r="D13" s="74" t="s">
        <v>779</v>
      </c>
      <c r="E13" s="39"/>
      <c r="F13" s="49"/>
      <c r="G13" s="49"/>
      <c r="H13" s="26"/>
      <c r="I13" s="26"/>
      <c r="J13" s="26"/>
      <c r="K13" s="26"/>
      <c r="L13" s="26"/>
      <c r="M13" s="27"/>
      <c r="N13" s="27"/>
      <c r="O13" s="27"/>
      <c r="P13" s="28"/>
      <c r="Q13" s="64"/>
    </row>
    <row r="14" spans="1:17" ht="49.5" customHeight="1" x14ac:dyDescent="0.3">
      <c r="A14" s="61"/>
      <c r="B14" s="77" t="s">
        <v>685</v>
      </c>
      <c r="C14" s="2" t="str">
        <f t="shared" si="0"/>
        <v xml:space="preserve">Open Transmittal from ECG.SYS.Transmittal sys 009 rev 00  </v>
      </c>
      <c r="D14" s="74" t="s">
        <v>780</v>
      </c>
      <c r="E14" s="39"/>
      <c r="F14" s="49"/>
      <c r="G14" s="49"/>
      <c r="H14" s="26"/>
      <c r="I14" s="26"/>
      <c r="J14" s="26"/>
      <c r="K14" s="26"/>
      <c r="L14" s="26"/>
      <c r="M14" s="27"/>
      <c r="N14" s="27"/>
      <c r="O14" s="27"/>
      <c r="P14" s="28"/>
      <c r="Q14" s="64"/>
    </row>
    <row r="15" spans="1:17" ht="49.5" customHeight="1" x14ac:dyDescent="0.3">
      <c r="A15" s="61"/>
      <c r="B15" s="77" t="s">
        <v>773</v>
      </c>
      <c r="C15" s="2" t="str">
        <f t="shared" si="0"/>
        <v>Open Transmittal from ECG.SYS.Transmittal sys 010 rev 00</v>
      </c>
      <c r="D15" s="73" t="s">
        <v>775</v>
      </c>
      <c r="E15" s="39"/>
      <c r="F15" s="49"/>
      <c r="G15" s="49"/>
      <c r="H15" s="26"/>
      <c r="I15" s="69"/>
      <c r="J15" s="26"/>
      <c r="K15" s="26"/>
      <c r="L15" s="82"/>
      <c r="M15" s="27"/>
      <c r="N15" s="27"/>
      <c r="O15" s="27"/>
      <c r="P15" s="28"/>
      <c r="Q15" s="64"/>
    </row>
    <row r="16" spans="1:17" ht="49.5" customHeight="1" x14ac:dyDescent="0.3">
      <c r="A16" s="61"/>
      <c r="B16" s="77" t="s">
        <v>774</v>
      </c>
      <c r="C16" s="2" t="str">
        <f t="shared" si="0"/>
        <v>Open Transmittal from ECG.SYS.Transmittal sys 011 rev 00</v>
      </c>
      <c r="D16" s="75" t="s">
        <v>778</v>
      </c>
      <c r="E16" s="39"/>
      <c r="F16" s="49"/>
      <c r="G16" s="49"/>
      <c r="H16" s="26"/>
      <c r="I16" s="26"/>
      <c r="J16" s="26"/>
      <c r="K16" s="26"/>
      <c r="L16" s="26"/>
      <c r="M16" s="27"/>
      <c r="N16" s="27"/>
      <c r="O16" s="27"/>
      <c r="P16" s="28"/>
      <c r="Q16" s="64"/>
    </row>
    <row r="17" spans="1:17" ht="49.5" customHeight="1" x14ac:dyDescent="0.3">
      <c r="A17" s="61"/>
      <c r="B17" s="77"/>
      <c r="C17" s="2" t="str">
        <f>IF(B17&gt;0,HYPERLINK(CONCATENATE("Transmittal from ECG/",B17,".pdf"),CONCATENATE("Open Transmittal from ECG.",B17)),"")</f>
        <v/>
      </c>
      <c r="D17" s="73"/>
      <c r="E17" s="39"/>
      <c r="F17" s="49"/>
      <c r="G17" s="49"/>
      <c r="H17" s="26"/>
      <c r="I17" s="69"/>
      <c r="J17" s="69"/>
      <c r="K17" s="26"/>
      <c r="L17" s="79"/>
      <c r="M17" s="27"/>
      <c r="N17" s="27"/>
      <c r="O17" s="27"/>
      <c r="P17" s="28"/>
      <c r="Q17" s="64"/>
    </row>
    <row r="18" spans="1:17" ht="49.5" customHeight="1" x14ac:dyDescent="0.3">
      <c r="A18" s="61"/>
      <c r="B18" s="77"/>
      <c r="C18" s="2" t="str">
        <f>IF(B18&gt;0,HYPERLINK(CONCATENATE("Transmittal from ECG/",B18,".pdf"),CONCATENATE("Open Transmittal from ECG.",B18)),"")</f>
        <v/>
      </c>
      <c r="D18" s="73"/>
      <c r="E18" s="39"/>
      <c r="F18" s="49"/>
      <c r="G18" s="49"/>
      <c r="H18" s="26"/>
      <c r="I18" s="49"/>
      <c r="J18" s="49"/>
      <c r="K18" s="26"/>
      <c r="L18" s="82"/>
      <c r="M18" s="27"/>
      <c r="N18" s="27"/>
      <c r="O18" s="27"/>
      <c r="P18" s="28"/>
      <c r="Q18" s="64"/>
    </row>
    <row r="19" spans="1:17" ht="49.5" customHeight="1" x14ac:dyDescent="0.3">
      <c r="A19" s="61"/>
      <c r="B19" s="77"/>
      <c r="C19" s="2" t="str">
        <f>IF(B19&gt;0,HYPERLINK(CONCATENATE("Transmittal from ECG/",B19,".pdf"),CONCATENATE("Open Transmittal from ECG.",B19)),"")</f>
        <v/>
      </c>
      <c r="D19" s="73"/>
      <c r="E19" s="39"/>
      <c r="F19" s="49"/>
      <c r="G19" s="49"/>
      <c r="H19" s="26"/>
      <c r="I19" s="26"/>
      <c r="J19" s="26"/>
      <c r="K19" s="26"/>
      <c r="L19" s="26"/>
      <c r="M19" s="27"/>
      <c r="N19" s="27"/>
      <c r="O19" s="27"/>
      <c r="P19" s="28"/>
      <c r="Q19" s="64"/>
    </row>
    <row r="20" spans="1:17" ht="49.5" customHeight="1" x14ac:dyDescent="0.3">
      <c r="A20" s="61"/>
      <c r="B20" s="77"/>
      <c r="C20" s="2"/>
      <c r="D20" s="73"/>
      <c r="E20" s="39"/>
      <c r="F20" s="49"/>
      <c r="G20" s="49"/>
      <c r="H20" s="26"/>
      <c r="I20" s="26"/>
      <c r="J20" s="26"/>
      <c r="K20" s="26"/>
      <c r="L20" s="26"/>
      <c r="M20" s="27"/>
      <c r="N20" s="27"/>
      <c r="O20" s="27"/>
      <c r="P20" s="28"/>
      <c r="Q20" s="64"/>
    </row>
    <row r="21" spans="1:17" ht="49.5" customHeight="1" x14ac:dyDescent="0.3">
      <c r="A21" s="61"/>
      <c r="B21" s="77"/>
      <c r="C21" s="2"/>
      <c r="D21" s="73"/>
      <c r="E21" s="39"/>
      <c r="F21" s="49"/>
      <c r="G21" s="49"/>
      <c r="H21" s="26"/>
      <c r="I21" s="26"/>
      <c r="J21" s="26"/>
      <c r="K21" s="26"/>
      <c r="L21" s="26"/>
      <c r="M21" s="27"/>
      <c r="N21" s="27"/>
      <c r="O21" s="27"/>
      <c r="P21" s="28"/>
      <c r="Q21" s="64"/>
    </row>
    <row r="22" spans="1:17" ht="49.5" customHeight="1" x14ac:dyDescent="0.3">
      <c r="A22" s="61"/>
      <c r="B22" s="77"/>
      <c r="C22" s="2"/>
      <c r="D22" s="73"/>
      <c r="E22" s="39"/>
      <c r="F22" s="49"/>
      <c r="G22" s="49"/>
      <c r="H22" s="26"/>
      <c r="I22" s="26"/>
      <c r="J22" s="26"/>
      <c r="K22" s="26"/>
      <c r="L22" s="26"/>
      <c r="M22" s="27"/>
      <c r="N22" s="27"/>
      <c r="O22" s="27"/>
      <c r="P22" s="28"/>
      <c r="Q22" s="64"/>
    </row>
    <row r="23" spans="1:17" ht="49.5" customHeight="1" x14ac:dyDescent="0.3">
      <c r="A23" s="61"/>
      <c r="B23" s="77"/>
      <c r="C23" s="2"/>
      <c r="D23" s="73"/>
      <c r="E23" s="39"/>
      <c r="F23" s="49"/>
      <c r="G23" s="49"/>
      <c r="H23" s="26"/>
      <c r="I23" s="26"/>
      <c r="J23" s="26"/>
      <c r="K23" s="26"/>
      <c r="L23" s="26"/>
      <c r="M23" s="27"/>
      <c r="N23" s="27"/>
      <c r="O23" s="27"/>
      <c r="P23" s="28"/>
      <c r="Q23" s="64"/>
    </row>
    <row r="24" spans="1:17" ht="49.5" customHeight="1" x14ac:dyDescent="0.3">
      <c r="A24" s="61"/>
      <c r="B24" s="77"/>
      <c r="C24" s="2"/>
      <c r="D24" s="73"/>
      <c r="E24" s="39"/>
      <c r="F24" s="49"/>
      <c r="G24" s="49"/>
      <c r="H24" s="26"/>
      <c r="I24" s="69"/>
      <c r="J24" s="69"/>
      <c r="K24" s="26"/>
      <c r="L24" s="81"/>
      <c r="M24" s="27"/>
      <c r="N24" s="27"/>
      <c r="O24" s="27"/>
      <c r="P24" s="28"/>
      <c r="Q24" s="64"/>
    </row>
    <row r="25" spans="1:17" ht="49.5" customHeight="1" x14ac:dyDescent="0.3">
      <c r="A25" s="61"/>
      <c r="B25" s="77"/>
      <c r="C25" s="2"/>
      <c r="D25" s="73"/>
      <c r="E25" s="39"/>
      <c r="F25" s="49"/>
      <c r="G25" s="49"/>
      <c r="H25" s="26"/>
      <c r="I25" s="26"/>
      <c r="J25" s="26"/>
      <c r="K25" s="26"/>
      <c r="L25" s="26"/>
      <c r="M25" s="27"/>
      <c r="N25" s="27"/>
      <c r="O25" s="27"/>
      <c r="P25" s="28"/>
      <c r="Q25" s="64"/>
    </row>
    <row r="26" spans="1:17" ht="49.5" customHeight="1" x14ac:dyDescent="0.3">
      <c r="A26" s="61"/>
      <c r="B26" s="77"/>
      <c r="C26" s="2"/>
      <c r="D26" s="73"/>
      <c r="E26" s="39"/>
      <c r="F26" s="49"/>
      <c r="G26" s="49"/>
      <c r="H26" s="26"/>
      <c r="I26" s="26"/>
      <c r="J26" s="26"/>
      <c r="K26" s="26"/>
      <c r="L26" s="26"/>
      <c r="M26" s="27"/>
      <c r="N26" s="27"/>
      <c r="O26" s="27"/>
      <c r="P26" s="28"/>
      <c r="Q26" s="64"/>
    </row>
    <row r="27" spans="1:17" ht="49.5" customHeight="1" x14ac:dyDescent="0.3">
      <c r="A27" s="61"/>
      <c r="B27" s="77"/>
      <c r="C27" s="2"/>
      <c r="D27" s="73"/>
      <c r="E27" s="39"/>
      <c r="F27" s="49"/>
      <c r="G27" s="49"/>
      <c r="H27" s="26"/>
      <c r="I27" s="26"/>
      <c r="J27" s="26"/>
      <c r="K27" s="26"/>
      <c r="L27" s="26"/>
      <c r="M27" s="27"/>
      <c r="N27" s="27"/>
      <c r="O27" s="27"/>
      <c r="P27" s="28"/>
      <c r="Q27" s="64"/>
    </row>
    <row r="28" spans="1:17" ht="49.5" customHeight="1" x14ac:dyDescent="0.3">
      <c r="A28" s="61"/>
      <c r="B28" s="78"/>
      <c r="C28" s="57"/>
      <c r="D28" s="76"/>
      <c r="E28" s="39"/>
      <c r="F28" s="49"/>
      <c r="G28" s="49"/>
      <c r="H28" s="50"/>
      <c r="I28" s="50"/>
      <c r="J28" s="50"/>
      <c r="K28" s="50"/>
      <c r="L28" s="50"/>
      <c r="M28" s="27"/>
      <c r="N28" s="51"/>
      <c r="O28" s="51"/>
      <c r="P28" s="52"/>
      <c r="Q28" s="63"/>
    </row>
    <row r="29" spans="1:17" ht="49.5" customHeight="1" x14ac:dyDescent="0.3">
      <c r="A29" s="61"/>
      <c r="B29" s="78"/>
      <c r="C29" s="57"/>
      <c r="D29" s="76"/>
      <c r="E29" s="39"/>
      <c r="F29" s="49"/>
      <c r="G29" s="49"/>
      <c r="H29" s="50"/>
      <c r="I29" s="72"/>
      <c r="J29" s="72"/>
      <c r="K29" s="50"/>
      <c r="L29" s="80"/>
      <c r="M29" s="27"/>
      <c r="N29" s="51"/>
      <c r="O29" s="51"/>
      <c r="P29" s="52"/>
      <c r="Q29" s="63"/>
    </row>
    <row r="30" spans="1:17" ht="49.5" customHeight="1" x14ac:dyDescent="0.3">
      <c r="A30" s="61"/>
      <c r="B30" s="77"/>
      <c r="C30" s="2"/>
      <c r="D30" s="76"/>
      <c r="E30" s="39"/>
      <c r="F30" s="49"/>
      <c r="G30" s="49"/>
      <c r="H30" s="26"/>
      <c r="I30" s="26"/>
      <c r="J30" s="26"/>
      <c r="K30" s="26"/>
      <c r="L30" s="26"/>
      <c r="M30" s="27"/>
      <c r="N30" s="27"/>
      <c r="O30" s="27"/>
      <c r="P30" s="28"/>
      <c r="Q30" s="47"/>
    </row>
    <row r="31" spans="1:17" ht="49.5" customHeight="1" x14ac:dyDescent="0.3">
      <c r="A31" s="61"/>
      <c r="B31" s="77"/>
      <c r="C31" s="2"/>
      <c r="D31" s="76"/>
      <c r="E31" s="39"/>
      <c r="F31" s="49"/>
      <c r="G31" s="49"/>
      <c r="H31" s="26"/>
      <c r="I31" s="26"/>
      <c r="J31" s="26"/>
      <c r="K31" s="26"/>
      <c r="L31" s="26"/>
      <c r="M31" s="27"/>
      <c r="N31" s="27"/>
      <c r="O31" s="27"/>
      <c r="P31" s="28"/>
      <c r="Q31" s="47"/>
    </row>
    <row r="32" spans="1:17" ht="49.5" customHeight="1" x14ac:dyDescent="0.3">
      <c r="A32" s="61"/>
      <c r="B32" s="77"/>
      <c r="C32" s="2"/>
      <c r="D32" s="76"/>
      <c r="E32" s="39"/>
      <c r="F32" s="49"/>
      <c r="G32" s="49"/>
      <c r="H32" s="26"/>
      <c r="I32" s="26"/>
      <c r="J32" s="26"/>
      <c r="K32" s="26"/>
      <c r="L32" s="26"/>
      <c r="M32" s="27"/>
      <c r="N32" s="27"/>
      <c r="O32" s="27"/>
      <c r="P32" s="28"/>
      <c r="Q32" s="47"/>
    </row>
    <row r="33" spans="1:17" ht="49.5" customHeight="1" x14ac:dyDescent="0.3">
      <c r="A33" s="61"/>
      <c r="B33" s="77"/>
      <c r="C33" s="1288"/>
      <c r="D33" s="73"/>
      <c r="E33" s="39"/>
      <c r="F33" s="49"/>
      <c r="G33" s="49"/>
      <c r="H33" s="26"/>
      <c r="I33" s="26"/>
      <c r="J33" s="26"/>
      <c r="K33" s="26"/>
      <c r="L33" s="26"/>
      <c r="M33" s="27"/>
      <c r="N33" s="27"/>
      <c r="O33" s="27"/>
      <c r="P33" s="28"/>
      <c r="Q33" s="47"/>
    </row>
    <row r="34" spans="1:17" ht="49.5" customHeight="1" x14ac:dyDescent="0.3">
      <c r="A34" s="61"/>
      <c r="B34" s="77"/>
      <c r="C34" s="1289"/>
      <c r="D34" s="73"/>
      <c r="E34" s="39"/>
      <c r="F34" s="49"/>
      <c r="G34" s="49"/>
      <c r="H34" s="26"/>
      <c r="I34" s="26"/>
      <c r="J34" s="26"/>
      <c r="K34" s="26"/>
      <c r="L34" s="26"/>
      <c r="M34" s="27"/>
      <c r="N34" s="27"/>
      <c r="O34" s="27"/>
      <c r="P34" s="28"/>
      <c r="Q34" s="47"/>
    </row>
    <row r="35" spans="1:17" ht="49.5" customHeight="1" x14ac:dyDescent="0.3">
      <c r="A35" s="61"/>
      <c r="B35" s="77"/>
      <c r="C35" s="2"/>
      <c r="D35" s="73"/>
      <c r="E35" s="39"/>
      <c r="F35" s="49"/>
      <c r="G35" s="49"/>
      <c r="H35" s="26"/>
      <c r="I35" s="26"/>
      <c r="J35" s="26"/>
      <c r="K35" s="26"/>
      <c r="L35" s="26"/>
      <c r="M35" s="27"/>
      <c r="N35" s="27"/>
      <c r="O35" s="27"/>
      <c r="P35" s="28"/>
      <c r="Q35" s="47"/>
    </row>
    <row r="36" spans="1:17" ht="49.5" customHeight="1" x14ac:dyDescent="0.3">
      <c r="A36" s="61"/>
      <c r="B36" s="77"/>
      <c r="C36" s="2"/>
      <c r="D36" s="73"/>
      <c r="E36" s="39"/>
      <c r="F36" s="49"/>
      <c r="G36" s="49"/>
      <c r="H36" s="26"/>
      <c r="I36" s="26"/>
      <c r="J36" s="26"/>
      <c r="K36" s="26"/>
      <c r="L36" s="26"/>
      <c r="M36" s="27"/>
      <c r="N36" s="27"/>
      <c r="O36" s="27"/>
      <c r="P36" s="28"/>
      <c r="Q36" s="47"/>
    </row>
    <row r="37" spans="1:17" ht="49.5" customHeight="1" x14ac:dyDescent="0.3">
      <c r="A37" s="61"/>
      <c r="B37" s="77"/>
      <c r="C37" s="2"/>
      <c r="D37" s="73"/>
      <c r="E37" s="39"/>
      <c r="F37" s="49"/>
      <c r="G37" s="49"/>
      <c r="H37" s="26"/>
      <c r="I37" s="26"/>
      <c r="J37" s="26"/>
      <c r="K37" s="26"/>
      <c r="L37" s="26"/>
      <c r="M37" s="27"/>
      <c r="N37" s="27"/>
      <c r="O37" s="27"/>
      <c r="P37" s="28"/>
      <c r="Q37" s="47"/>
    </row>
    <row r="38" spans="1:17" ht="49.5" customHeight="1" x14ac:dyDescent="0.3">
      <c r="A38" s="61"/>
      <c r="B38" s="1286"/>
      <c r="C38" s="1288"/>
      <c r="D38" s="73"/>
      <c r="E38" s="39"/>
      <c r="F38" s="49"/>
      <c r="G38" s="49"/>
      <c r="H38" s="26"/>
      <c r="I38" s="26"/>
      <c r="J38" s="26"/>
      <c r="K38" s="26"/>
      <c r="L38" s="26"/>
      <c r="M38" s="27"/>
      <c r="N38" s="27"/>
      <c r="O38" s="27"/>
      <c r="P38" s="28"/>
      <c r="Q38" s="47"/>
    </row>
    <row r="39" spans="1:17" ht="49.5" customHeight="1" x14ac:dyDescent="0.3">
      <c r="A39" s="61"/>
      <c r="B39" s="1287"/>
      <c r="C39" s="1289"/>
      <c r="D39" s="73"/>
      <c r="E39" s="39"/>
      <c r="F39" s="49"/>
      <c r="G39" s="49"/>
      <c r="H39" s="26"/>
      <c r="I39" s="26"/>
      <c r="J39" s="26"/>
      <c r="K39" s="26"/>
      <c r="L39" s="26"/>
      <c r="M39" s="27"/>
      <c r="N39" s="27"/>
      <c r="O39" s="27"/>
      <c r="P39" s="28"/>
      <c r="Q39" s="47"/>
    </row>
    <row r="40" spans="1:17" ht="49.5" customHeight="1" x14ac:dyDescent="0.3">
      <c r="A40" s="61"/>
      <c r="B40" s="77"/>
      <c r="C40" s="2"/>
      <c r="D40" s="73"/>
      <c r="E40" s="39"/>
      <c r="F40" s="49"/>
      <c r="G40" s="49"/>
      <c r="H40" s="26"/>
      <c r="I40" s="26"/>
      <c r="J40" s="26"/>
      <c r="K40" s="26"/>
      <c r="L40" s="26"/>
      <c r="M40" s="27"/>
      <c r="N40" s="27"/>
      <c r="O40" s="27"/>
      <c r="P40" s="28"/>
      <c r="Q40" s="47"/>
    </row>
    <row r="41" spans="1:17" ht="49.5" customHeight="1" x14ac:dyDescent="0.3">
      <c r="A41" s="61"/>
      <c r="B41" s="77"/>
      <c r="C41" s="2"/>
      <c r="D41" s="73"/>
      <c r="E41" s="39"/>
      <c r="F41" s="49"/>
      <c r="G41" s="49"/>
      <c r="H41" s="26"/>
      <c r="I41" s="69"/>
      <c r="J41" s="69"/>
      <c r="K41" s="26"/>
      <c r="L41" s="82"/>
      <c r="M41" s="27"/>
      <c r="N41" s="27"/>
      <c r="O41" s="27"/>
      <c r="P41" s="28"/>
      <c r="Q41" s="47"/>
    </row>
    <row r="42" spans="1:17" ht="49.5" customHeight="1" x14ac:dyDescent="0.3">
      <c r="A42" s="61"/>
      <c r="B42" s="77"/>
      <c r="C42" s="2"/>
      <c r="D42" s="73"/>
      <c r="E42" s="39"/>
      <c r="F42" s="49"/>
      <c r="G42" s="49"/>
      <c r="H42" s="26"/>
      <c r="I42" s="26"/>
      <c r="J42" s="26"/>
      <c r="K42" s="26"/>
      <c r="L42" s="26"/>
      <c r="M42" s="27"/>
      <c r="N42" s="27"/>
      <c r="O42" s="27"/>
      <c r="P42" s="28"/>
      <c r="Q42" s="47"/>
    </row>
    <row r="43" spans="1:17" ht="49.5" customHeight="1" x14ac:dyDescent="0.3">
      <c r="A43" s="61"/>
      <c r="B43" s="77"/>
      <c r="C43" s="2"/>
      <c r="D43" s="73"/>
      <c r="E43" s="39"/>
      <c r="F43" s="49"/>
      <c r="G43" s="49"/>
      <c r="H43" s="26"/>
      <c r="I43" s="26"/>
      <c r="J43" s="26"/>
      <c r="K43" s="26"/>
      <c r="L43" s="26"/>
      <c r="M43" s="27"/>
      <c r="N43" s="27"/>
      <c r="O43" s="27"/>
      <c r="P43" s="28"/>
      <c r="Q43" s="47"/>
    </row>
    <row r="44" spans="1:17" ht="49.5" customHeight="1" x14ac:dyDescent="0.3">
      <c r="A44" s="61"/>
      <c r="B44" s="77"/>
      <c r="C44" s="2"/>
      <c r="D44" s="73"/>
      <c r="E44" s="39"/>
      <c r="F44" s="49"/>
      <c r="G44" s="49"/>
      <c r="H44" s="26"/>
      <c r="I44" s="26"/>
      <c r="J44" s="26"/>
      <c r="K44" s="26"/>
      <c r="L44" s="26"/>
      <c r="M44" s="27"/>
      <c r="N44" s="27"/>
      <c r="O44" s="27"/>
      <c r="P44" s="28"/>
      <c r="Q44" s="47"/>
    </row>
    <row r="45" spans="1:17" ht="49.5" customHeight="1" x14ac:dyDescent="0.3">
      <c r="A45" s="61"/>
      <c r="B45" s="77"/>
      <c r="C45" s="2"/>
      <c r="D45" s="73"/>
      <c r="E45" s="39"/>
      <c r="F45" s="49"/>
      <c r="G45" s="49"/>
      <c r="H45" s="26"/>
      <c r="I45" s="26"/>
      <c r="J45" s="26"/>
      <c r="K45" s="26"/>
      <c r="L45" s="26"/>
      <c r="M45" s="27"/>
      <c r="N45" s="27"/>
      <c r="O45" s="27"/>
      <c r="P45" s="28"/>
      <c r="Q45" s="47"/>
    </row>
    <row r="46" spans="1:17" ht="49.5" customHeight="1" x14ac:dyDescent="0.3">
      <c r="A46" s="61"/>
      <c r="B46" s="77"/>
      <c r="C46" s="2"/>
      <c r="D46" s="73"/>
      <c r="E46" s="39"/>
      <c r="F46" s="49"/>
      <c r="G46" s="49"/>
      <c r="H46" s="26"/>
      <c r="I46" s="26"/>
      <c r="J46" s="26"/>
      <c r="K46" s="26"/>
      <c r="L46" s="26"/>
      <c r="M46" s="27"/>
      <c r="N46" s="27"/>
      <c r="O46" s="27"/>
      <c r="P46" s="28"/>
      <c r="Q46" s="47"/>
    </row>
    <row r="47" spans="1:17" ht="49.5" customHeight="1" x14ac:dyDescent="0.3">
      <c r="A47" s="61"/>
      <c r="B47" s="77"/>
      <c r="C47" s="2"/>
      <c r="D47" s="73"/>
      <c r="E47" s="39"/>
      <c r="F47" s="49"/>
      <c r="G47" s="49"/>
      <c r="H47" s="26"/>
      <c r="I47" s="26"/>
      <c r="J47" s="26"/>
      <c r="K47" s="26"/>
      <c r="L47" s="26"/>
      <c r="M47" s="27"/>
      <c r="N47" s="27"/>
      <c r="O47" s="27"/>
      <c r="P47" s="28"/>
      <c r="Q47" s="47"/>
    </row>
    <row r="48" spans="1:17" ht="49.5" customHeight="1" x14ac:dyDescent="0.3">
      <c r="A48" s="61"/>
      <c r="B48" s="77"/>
      <c r="C48" s="2"/>
      <c r="D48" s="73"/>
      <c r="E48" s="39"/>
      <c r="F48" s="49"/>
      <c r="G48" s="49"/>
      <c r="H48" s="26"/>
      <c r="I48" s="26"/>
      <c r="J48" s="26"/>
      <c r="K48" s="26"/>
      <c r="L48" s="26"/>
      <c r="M48" s="27"/>
      <c r="N48" s="27"/>
      <c r="O48" s="27"/>
      <c r="P48" s="28"/>
      <c r="Q48" s="47"/>
    </row>
    <row r="49" spans="1:17" ht="49.5" customHeight="1" x14ac:dyDescent="0.3">
      <c r="A49" s="61"/>
      <c r="B49" s="77"/>
      <c r="C49" s="2"/>
      <c r="D49" s="73"/>
      <c r="E49" s="39"/>
      <c r="F49" s="49"/>
      <c r="G49" s="49"/>
      <c r="H49" s="26"/>
      <c r="I49" s="26"/>
      <c r="J49" s="26"/>
      <c r="K49" s="26"/>
      <c r="L49" s="26"/>
      <c r="M49" s="27"/>
      <c r="N49" s="27"/>
      <c r="O49" s="27"/>
      <c r="P49" s="28"/>
      <c r="Q49" s="47"/>
    </row>
    <row r="50" spans="1:17" ht="49.5" customHeight="1" x14ac:dyDescent="0.3">
      <c r="A50" s="61"/>
      <c r="B50" s="77"/>
      <c r="C50" s="2"/>
      <c r="D50" s="73"/>
      <c r="E50" s="39"/>
      <c r="F50" s="49"/>
      <c r="G50" s="69"/>
      <c r="H50" s="26"/>
      <c r="I50" s="26"/>
      <c r="J50" s="26"/>
      <c r="K50" s="26"/>
      <c r="L50" s="26"/>
      <c r="M50" s="27"/>
      <c r="N50" s="27"/>
      <c r="O50" s="27"/>
      <c r="P50" s="28"/>
      <c r="Q50" s="47"/>
    </row>
    <row r="51" spans="1:17" ht="49.5" customHeight="1" x14ac:dyDescent="0.3">
      <c r="A51" s="61"/>
      <c r="B51" s="77"/>
      <c r="C51" s="2"/>
      <c r="D51" s="73"/>
      <c r="E51" s="39"/>
      <c r="F51" s="49"/>
      <c r="G51" s="26"/>
      <c r="H51" s="26"/>
      <c r="I51" s="26"/>
      <c r="J51" s="26"/>
      <c r="K51" s="26"/>
      <c r="L51" s="26"/>
      <c r="M51" s="27"/>
      <c r="N51" s="27"/>
      <c r="O51" s="27"/>
      <c r="P51" s="28"/>
      <c r="Q51" s="47"/>
    </row>
    <row r="52" spans="1:17" ht="49.5" customHeight="1" x14ac:dyDescent="0.3">
      <c r="A52" s="61"/>
      <c r="B52" s="77"/>
      <c r="C52" s="2"/>
      <c r="D52" s="73"/>
      <c r="E52" s="39"/>
      <c r="F52" s="49"/>
      <c r="G52" s="26"/>
      <c r="H52" s="26"/>
      <c r="I52" s="26"/>
      <c r="J52" s="26"/>
      <c r="K52" s="26"/>
      <c r="L52" s="26"/>
      <c r="M52" s="27"/>
      <c r="N52" s="27"/>
      <c r="O52" s="27"/>
      <c r="P52" s="28"/>
      <c r="Q52" s="47"/>
    </row>
    <row r="53" spans="1:17" ht="49.5" customHeight="1" x14ac:dyDescent="0.3">
      <c r="A53" s="61"/>
      <c r="B53" s="77"/>
      <c r="C53" s="2"/>
      <c r="D53" s="73"/>
      <c r="E53" s="39"/>
      <c r="F53" s="49"/>
      <c r="G53" s="69"/>
      <c r="H53" s="26"/>
      <c r="I53" s="26"/>
      <c r="J53" s="26"/>
      <c r="K53" s="26"/>
      <c r="L53" s="26"/>
      <c r="M53" s="27"/>
      <c r="N53" s="27"/>
      <c r="O53" s="27"/>
      <c r="P53" s="28"/>
      <c r="Q53" s="47"/>
    </row>
    <row r="54" spans="1:17" ht="49.5" customHeight="1" x14ac:dyDescent="0.3">
      <c r="A54" s="61"/>
      <c r="B54" s="1"/>
      <c r="C54" s="2"/>
      <c r="D54" s="73"/>
      <c r="E54" s="39"/>
      <c r="F54" s="49"/>
      <c r="G54" s="69"/>
      <c r="H54" s="26"/>
      <c r="I54" s="26"/>
      <c r="J54" s="26"/>
      <c r="K54" s="26"/>
      <c r="L54" s="26"/>
      <c r="M54" s="27"/>
      <c r="N54" s="27"/>
      <c r="O54" s="27"/>
      <c r="P54" s="28"/>
      <c r="Q54" s="47"/>
    </row>
    <row r="55" spans="1:17" ht="49.5" customHeight="1" x14ac:dyDescent="0.3">
      <c r="A55" s="61"/>
      <c r="B55" s="77"/>
      <c r="C55" s="2"/>
      <c r="D55" s="73"/>
      <c r="E55" s="39"/>
      <c r="F55" s="49"/>
      <c r="G55" s="26"/>
      <c r="H55" s="26"/>
      <c r="I55" s="26"/>
      <c r="J55" s="26"/>
      <c r="K55" s="26"/>
      <c r="L55" s="26"/>
      <c r="M55" s="27"/>
      <c r="N55" s="27"/>
      <c r="O55" s="27"/>
      <c r="P55" s="28"/>
      <c r="Q55" s="47"/>
    </row>
    <row r="56" spans="1:17" ht="49.5" customHeight="1" x14ac:dyDescent="0.3">
      <c r="A56" s="61"/>
      <c r="B56" s="1"/>
      <c r="C56" s="2"/>
      <c r="D56" s="73"/>
      <c r="E56" s="39"/>
      <c r="F56" s="49"/>
      <c r="G56" s="26"/>
      <c r="H56" s="26"/>
      <c r="I56" s="26"/>
      <c r="J56" s="26"/>
      <c r="K56" s="26"/>
      <c r="L56" s="26"/>
      <c r="M56" s="27"/>
      <c r="N56" s="27"/>
      <c r="O56" s="27"/>
      <c r="P56" s="28"/>
      <c r="Q56" s="47"/>
    </row>
    <row r="57" spans="1:17" ht="49.5" customHeight="1" x14ac:dyDescent="0.3">
      <c r="A57" s="61"/>
      <c r="B57" s="1"/>
      <c r="C57" s="2"/>
      <c r="D57" s="73"/>
      <c r="E57" s="39"/>
      <c r="F57" s="49"/>
      <c r="G57" s="69"/>
      <c r="H57" s="26"/>
      <c r="I57" s="26"/>
      <c r="J57" s="26"/>
      <c r="K57" s="26"/>
      <c r="L57" s="26"/>
      <c r="M57" s="27"/>
      <c r="N57" s="27"/>
      <c r="O57" s="27"/>
      <c r="P57" s="28"/>
      <c r="Q57" s="47"/>
    </row>
    <row r="58" spans="1:17" ht="49.5" customHeight="1" x14ac:dyDescent="0.3">
      <c r="A58" s="61"/>
      <c r="B58" s="1"/>
      <c r="C58" s="2"/>
      <c r="D58" s="73"/>
      <c r="E58" s="39"/>
      <c r="F58" s="49"/>
      <c r="G58" s="69"/>
      <c r="H58" s="26"/>
      <c r="I58" s="26"/>
      <c r="J58" s="26"/>
      <c r="K58" s="26"/>
      <c r="L58" s="26"/>
      <c r="M58" s="27"/>
      <c r="N58" s="27"/>
      <c r="O58" s="27"/>
      <c r="P58" s="28"/>
      <c r="Q58" s="47"/>
    </row>
    <row r="59" spans="1:17" ht="49.5" customHeight="1" x14ac:dyDescent="0.3">
      <c r="A59" s="61"/>
      <c r="B59" s="1"/>
      <c r="C59" s="2"/>
      <c r="D59" s="73"/>
      <c r="E59" s="39"/>
      <c r="F59" s="49"/>
      <c r="G59" s="69"/>
      <c r="H59" s="26"/>
      <c r="I59" s="26"/>
      <c r="J59" s="26"/>
      <c r="K59" s="26"/>
      <c r="L59" s="26"/>
      <c r="M59" s="27"/>
      <c r="N59" s="27"/>
      <c r="O59" s="27"/>
      <c r="P59" s="28"/>
      <c r="Q59" s="47"/>
    </row>
    <row r="60" spans="1:17" ht="49.5" customHeight="1" x14ac:dyDescent="0.3">
      <c r="A60" s="61"/>
      <c r="B60" s="1"/>
      <c r="C60" s="2"/>
      <c r="D60" s="73"/>
      <c r="E60" s="39"/>
      <c r="F60" s="49"/>
      <c r="G60" s="69"/>
      <c r="H60" s="26"/>
      <c r="I60" s="26"/>
      <c r="J60" s="26"/>
      <c r="K60" s="26"/>
      <c r="L60" s="26"/>
      <c r="M60" s="27"/>
      <c r="N60" s="27"/>
      <c r="O60" s="27"/>
      <c r="P60" s="28"/>
      <c r="Q60" s="47"/>
    </row>
    <row r="61" spans="1:17" ht="49.5" customHeight="1" x14ac:dyDescent="0.3">
      <c r="A61" s="61"/>
      <c r="B61" s="1"/>
      <c r="C61" s="2"/>
      <c r="D61" s="73"/>
      <c r="E61" s="39"/>
      <c r="F61" s="49"/>
      <c r="G61" s="69"/>
      <c r="H61" s="26"/>
      <c r="I61" s="26"/>
      <c r="J61" s="26"/>
      <c r="K61" s="26"/>
      <c r="L61" s="26"/>
      <c r="M61" s="27"/>
      <c r="N61" s="27"/>
      <c r="O61" s="27"/>
      <c r="P61" s="28"/>
      <c r="Q61" s="47"/>
    </row>
    <row r="62" spans="1:17" ht="36" customHeight="1" x14ac:dyDescent="0.3">
      <c r="A62" s="61"/>
      <c r="B62" s="1"/>
      <c r="C62" s="2"/>
      <c r="D62" s="73"/>
      <c r="E62" s="39"/>
      <c r="F62" s="39"/>
      <c r="G62" s="26"/>
      <c r="H62" s="26"/>
      <c r="I62" s="26"/>
      <c r="J62" s="26"/>
      <c r="K62" s="26"/>
      <c r="L62" s="26"/>
      <c r="M62" s="27"/>
      <c r="N62" s="27"/>
      <c r="O62" s="27"/>
      <c r="P62" s="28"/>
      <c r="Q62" s="47"/>
    </row>
    <row r="63" spans="1:17" ht="36" customHeight="1" x14ac:dyDescent="0.3">
      <c r="A63" s="61"/>
      <c r="B63" s="1"/>
      <c r="C63" s="2"/>
      <c r="D63" s="73"/>
      <c r="E63" s="39"/>
      <c r="F63" s="39"/>
      <c r="G63" s="26"/>
      <c r="H63" s="26"/>
      <c r="I63" s="26"/>
      <c r="J63" s="26"/>
      <c r="K63" s="26"/>
      <c r="L63" s="26"/>
      <c r="M63" s="27"/>
      <c r="N63" s="27"/>
      <c r="O63" s="27"/>
      <c r="P63" s="28"/>
      <c r="Q63" s="47"/>
    </row>
    <row r="64" spans="1:17" ht="36" customHeight="1" x14ac:dyDescent="0.3">
      <c r="A64" s="61"/>
      <c r="B64" s="1"/>
      <c r="C64" s="2"/>
      <c r="D64" s="73"/>
      <c r="E64" s="39"/>
      <c r="F64" s="49"/>
      <c r="G64" s="26"/>
      <c r="H64" s="26"/>
      <c r="I64" s="26"/>
      <c r="J64" s="26"/>
      <c r="K64" s="26"/>
      <c r="L64" s="26"/>
      <c r="M64" s="27"/>
      <c r="N64" s="27"/>
      <c r="O64" s="27"/>
      <c r="P64" s="28"/>
      <c r="Q64" s="47"/>
    </row>
    <row r="65" spans="1:17" ht="36" customHeight="1" x14ac:dyDescent="0.3">
      <c r="A65" s="61"/>
      <c r="B65" s="1"/>
      <c r="C65" s="2"/>
      <c r="D65" s="73"/>
      <c r="E65" s="39"/>
      <c r="F65" s="49"/>
      <c r="G65" s="26"/>
      <c r="H65" s="26"/>
      <c r="I65" s="26"/>
      <c r="J65" s="26"/>
      <c r="K65" s="26"/>
      <c r="L65" s="26"/>
      <c r="M65" s="27"/>
      <c r="N65" s="27"/>
      <c r="O65" s="27"/>
      <c r="P65" s="28"/>
      <c r="Q65" s="47"/>
    </row>
    <row r="66" spans="1:17" ht="36" customHeight="1" x14ac:dyDescent="0.3">
      <c r="A66" s="61">
        <v>61</v>
      </c>
      <c r="B66" s="1"/>
      <c r="C66" s="2"/>
      <c r="D66" s="35"/>
      <c r="E66" s="39"/>
      <c r="F66" s="39"/>
      <c r="G66" s="26"/>
      <c r="H66" s="26"/>
      <c r="I66" s="26"/>
      <c r="J66" s="26"/>
      <c r="K66" s="26"/>
      <c r="L66" s="26"/>
      <c r="M66" s="27"/>
      <c r="N66" s="27"/>
      <c r="O66" s="27"/>
      <c r="P66" s="28"/>
      <c r="Q66" s="47"/>
    </row>
    <row r="67" spans="1:17" ht="36" customHeight="1" x14ac:dyDescent="0.3">
      <c r="A67" s="61">
        <v>62</v>
      </c>
      <c r="B67" s="1"/>
      <c r="C67" s="2"/>
      <c r="D67" s="35"/>
      <c r="E67" s="39"/>
      <c r="F67" s="39"/>
      <c r="G67" s="26"/>
      <c r="H67" s="26"/>
      <c r="I67" s="26"/>
      <c r="J67" s="26"/>
      <c r="K67" s="26"/>
      <c r="L67" s="26"/>
      <c r="M67" s="27"/>
      <c r="N67" s="27"/>
      <c r="O67" s="27"/>
      <c r="P67" s="28"/>
      <c r="Q67" s="47"/>
    </row>
    <row r="68" spans="1:17" ht="36" customHeight="1" x14ac:dyDescent="0.3">
      <c r="A68" s="61">
        <v>63</v>
      </c>
      <c r="B68" s="1"/>
      <c r="C68" s="2"/>
      <c r="D68" s="35"/>
      <c r="E68" s="39"/>
      <c r="F68" s="39"/>
      <c r="G68" s="26"/>
      <c r="H68" s="26"/>
      <c r="I68" s="26"/>
      <c r="J68" s="26"/>
      <c r="K68" s="26"/>
      <c r="L68" s="26"/>
      <c r="M68" s="27"/>
      <c r="N68" s="27"/>
      <c r="O68" s="27"/>
      <c r="P68" s="28"/>
      <c r="Q68" s="47"/>
    </row>
    <row r="69" spans="1:17" ht="36" customHeight="1" x14ac:dyDescent="0.3">
      <c r="A69" s="61">
        <v>64</v>
      </c>
      <c r="B69" s="1"/>
      <c r="C69" s="2"/>
      <c r="D69" s="35"/>
      <c r="E69" s="39"/>
      <c r="F69" s="39"/>
      <c r="G69" s="26"/>
      <c r="H69" s="26"/>
      <c r="I69" s="26"/>
      <c r="J69" s="26"/>
      <c r="K69" s="26"/>
      <c r="L69" s="26"/>
      <c r="M69" s="27"/>
      <c r="N69" s="27"/>
      <c r="O69" s="27"/>
      <c r="P69" s="28"/>
      <c r="Q69" s="47"/>
    </row>
    <row r="70" spans="1:17" ht="36" customHeight="1" x14ac:dyDescent="0.3">
      <c r="A70" s="61">
        <v>65</v>
      </c>
      <c r="B70" s="1"/>
      <c r="C70" s="2"/>
      <c r="D70" s="35"/>
      <c r="E70" s="39"/>
      <c r="F70" s="39"/>
      <c r="G70" s="26"/>
      <c r="H70" s="26"/>
      <c r="I70" s="26"/>
      <c r="J70" s="26"/>
      <c r="K70" s="26"/>
      <c r="L70" s="26"/>
      <c r="M70" s="27"/>
      <c r="N70" s="27"/>
      <c r="O70" s="27"/>
      <c r="P70" s="28"/>
      <c r="Q70" s="47"/>
    </row>
    <row r="71" spans="1:17" ht="36" customHeight="1" x14ac:dyDescent="0.3">
      <c r="A71" s="61">
        <v>66</v>
      </c>
      <c r="B71" s="1"/>
      <c r="C71" s="2"/>
      <c r="D71" s="35"/>
      <c r="E71" s="39"/>
      <c r="F71" s="39"/>
      <c r="G71" s="26"/>
      <c r="H71" s="26"/>
      <c r="I71" s="26"/>
      <c r="J71" s="26"/>
      <c r="K71" s="26"/>
      <c r="L71" s="26"/>
      <c r="M71" s="27"/>
      <c r="N71" s="27"/>
      <c r="O71" s="27"/>
      <c r="P71" s="28"/>
      <c r="Q71" s="47"/>
    </row>
    <row r="72" spans="1:17" ht="36" customHeight="1" x14ac:dyDescent="0.3">
      <c r="A72" s="61">
        <v>67</v>
      </c>
      <c r="B72" s="1"/>
      <c r="C72" s="2"/>
      <c r="D72" s="35"/>
      <c r="E72" s="39"/>
      <c r="F72" s="39"/>
      <c r="G72" s="26"/>
      <c r="H72" s="26"/>
      <c r="I72" s="26"/>
      <c r="J72" s="26"/>
      <c r="K72" s="26"/>
      <c r="L72" s="26"/>
      <c r="M72" s="27"/>
      <c r="N72" s="27"/>
      <c r="O72" s="27"/>
      <c r="P72" s="28"/>
      <c r="Q72" s="47"/>
    </row>
    <row r="73" spans="1:17" ht="36" customHeight="1" x14ac:dyDescent="0.3">
      <c r="A73" s="61">
        <v>68</v>
      </c>
      <c r="B73" s="1"/>
      <c r="C73" s="2"/>
      <c r="D73" s="35"/>
      <c r="E73" s="39"/>
      <c r="F73" s="39"/>
      <c r="G73" s="26"/>
      <c r="H73" s="26"/>
      <c r="I73" s="26"/>
      <c r="J73" s="26"/>
      <c r="K73" s="26"/>
      <c r="L73" s="26"/>
      <c r="M73" s="27"/>
      <c r="N73" s="27"/>
      <c r="O73" s="27"/>
      <c r="P73" s="28"/>
      <c r="Q73" s="47"/>
    </row>
    <row r="74" spans="1:17" ht="36" customHeight="1" x14ac:dyDescent="0.3">
      <c r="A74" s="61">
        <v>69</v>
      </c>
      <c r="B74" s="1"/>
      <c r="C74" s="2"/>
      <c r="D74" s="35"/>
      <c r="E74" s="39"/>
      <c r="F74" s="39"/>
      <c r="G74" s="26"/>
      <c r="H74" s="26"/>
      <c r="I74" s="26"/>
      <c r="J74" s="26"/>
      <c r="K74" s="26"/>
      <c r="L74" s="26"/>
      <c r="M74" s="27"/>
      <c r="N74" s="27"/>
      <c r="O74" s="27"/>
      <c r="P74" s="28"/>
      <c r="Q74" s="47"/>
    </row>
    <row r="75" spans="1:17" ht="36" customHeight="1" x14ac:dyDescent="0.3">
      <c r="A75" s="61">
        <v>70</v>
      </c>
      <c r="B75" s="1"/>
      <c r="C75" s="2"/>
      <c r="D75" s="35"/>
      <c r="E75" s="39"/>
      <c r="F75" s="39"/>
      <c r="G75" s="26"/>
      <c r="H75" s="26"/>
      <c r="I75" s="26"/>
      <c r="J75" s="26"/>
      <c r="K75" s="26"/>
      <c r="L75" s="26"/>
      <c r="M75" s="27"/>
      <c r="N75" s="27"/>
      <c r="O75" s="27"/>
      <c r="P75" s="28"/>
      <c r="Q75" s="47"/>
    </row>
    <row r="76" spans="1:17" ht="36" customHeight="1" x14ac:dyDescent="0.3">
      <c r="A76" s="61">
        <v>71</v>
      </c>
      <c r="B76" s="1"/>
      <c r="C76" s="2"/>
      <c r="D76" s="35"/>
      <c r="E76" s="39"/>
      <c r="F76" s="39"/>
      <c r="G76" s="26"/>
      <c r="H76" s="26"/>
      <c r="I76" s="26"/>
      <c r="J76" s="26"/>
      <c r="K76" s="26"/>
      <c r="L76" s="26"/>
      <c r="M76" s="27"/>
      <c r="N76" s="27"/>
      <c r="O76" s="27"/>
      <c r="P76" s="28"/>
      <c r="Q76" s="47"/>
    </row>
    <row r="77" spans="1:17" ht="36" customHeight="1" x14ac:dyDescent="0.3">
      <c r="A77" s="61">
        <v>72</v>
      </c>
      <c r="B77" s="1"/>
      <c r="C77" s="2"/>
      <c r="D77" s="35"/>
      <c r="E77" s="39"/>
      <c r="F77" s="39"/>
      <c r="G77" s="26"/>
      <c r="H77" s="26"/>
      <c r="I77" s="26"/>
      <c r="J77" s="26"/>
      <c r="K77" s="26"/>
      <c r="L77" s="26"/>
      <c r="M77" s="27"/>
      <c r="N77" s="27"/>
      <c r="O77" s="27"/>
      <c r="P77" s="28"/>
      <c r="Q77" s="47"/>
    </row>
    <row r="78" spans="1:17" ht="36" customHeight="1" x14ac:dyDescent="0.3">
      <c r="A78" s="61">
        <v>73</v>
      </c>
      <c r="B78" s="1"/>
      <c r="C78" s="2"/>
      <c r="D78" s="35"/>
      <c r="E78" s="39"/>
      <c r="F78" s="39"/>
      <c r="G78" s="26"/>
      <c r="H78" s="26"/>
      <c r="I78" s="26"/>
      <c r="J78" s="26"/>
      <c r="K78" s="26"/>
      <c r="L78" s="26"/>
      <c r="M78" s="27"/>
      <c r="N78" s="27"/>
      <c r="O78" s="27"/>
      <c r="P78" s="28"/>
      <c r="Q78" s="47"/>
    </row>
    <row r="79" spans="1:17" ht="36" customHeight="1" x14ac:dyDescent="0.3">
      <c r="A79" s="61">
        <v>74</v>
      </c>
      <c r="B79" s="1"/>
      <c r="C79" s="2"/>
      <c r="D79" s="35"/>
      <c r="E79" s="39"/>
      <c r="F79" s="39"/>
      <c r="G79" s="26"/>
      <c r="H79" s="26"/>
      <c r="I79" s="26"/>
      <c r="J79" s="26"/>
      <c r="K79" s="26"/>
      <c r="L79" s="26"/>
      <c r="M79" s="27"/>
      <c r="N79" s="27"/>
      <c r="O79" s="27"/>
      <c r="P79" s="28"/>
      <c r="Q79" s="47"/>
    </row>
    <row r="80" spans="1:17" ht="36" customHeight="1" x14ac:dyDescent="0.3">
      <c r="A80" s="61">
        <v>75</v>
      </c>
      <c r="B80" s="1"/>
      <c r="C80" s="2"/>
      <c r="D80" s="35"/>
      <c r="E80" s="39"/>
      <c r="F80" s="39"/>
      <c r="G80" s="26"/>
      <c r="H80" s="26"/>
      <c r="I80" s="26"/>
      <c r="J80" s="26"/>
      <c r="K80" s="26"/>
      <c r="L80" s="26"/>
      <c r="M80" s="27"/>
      <c r="N80" s="27"/>
      <c r="O80" s="27"/>
      <c r="P80" s="28"/>
      <c r="Q80" s="47"/>
    </row>
    <row r="81" spans="1:17" ht="36" customHeight="1" x14ac:dyDescent="0.3">
      <c r="A81" s="61">
        <v>76</v>
      </c>
      <c r="B81" s="1"/>
      <c r="C81" s="2"/>
      <c r="D81" s="35"/>
      <c r="E81" s="39"/>
      <c r="F81" s="39"/>
      <c r="G81" s="26"/>
      <c r="H81" s="26"/>
      <c r="I81" s="26"/>
      <c r="J81" s="26"/>
      <c r="K81" s="26"/>
      <c r="L81" s="26"/>
      <c r="M81" s="27"/>
      <c r="N81" s="27"/>
      <c r="O81" s="27"/>
      <c r="P81" s="28"/>
      <c r="Q81" s="47"/>
    </row>
    <row r="82" spans="1:17" ht="36" customHeight="1" x14ac:dyDescent="0.3">
      <c r="A82" s="61">
        <v>77</v>
      </c>
      <c r="B82" s="1"/>
      <c r="C82" s="2"/>
      <c r="D82" s="35"/>
      <c r="E82" s="39"/>
      <c r="F82" s="39"/>
      <c r="G82" s="26"/>
      <c r="H82" s="26"/>
      <c r="I82" s="26"/>
      <c r="J82" s="26"/>
      <c r="K82" s="26"/>
      <c r="L82" s="26"/>
      <c r="M82" s="27"/>
      <c r="N82" s="27"/>
      <c r="O82" s="27"/>
      <c r="P82" s="28"/>
      <c r="Q82" s="47"/>
    </row>
    <row r="83" spans="1:17" ht="36" customHeight="1" x14ac:dyDescent="0.3">
      <c r="A83" s="61">
        <v>78</v>
      </c>
      <c r="B83" s="1"/>
      <c r="C83" s="2"/>
      <c r="D83" s="35"/>
      <c r="E83" s="39"/>
      <c r="F83" s="39"/>
      <c r="G83" s="26"/>
      <c r="H83" s="26"/>
      <c r="I83" s="26"/>
      <c r="J83" s="26"/>
      <c r="K83" s="26"/>
      <c r="L83" s="26"/>
      <c r="M83" s="27"/>
      <c r="N83" s="27"/>
      <c r="O83" s="27"/>
      <c r="P83" s="28"/>
      <c r="Q83" s="47"/>
    </row>
    <row r="84" spans="1:17" ht="36" customHeight="1" x14ac:dyDescent="0.3">
      <c r="A84" s="61">
        <v>79</v>
      </c>
      <c r="B84" s="1"/>
      <c r="C84" s="2"/>
      <c r="D84" s="35"/>
      <c r="E84" s="39"/>
      <c r="F84" s="39"/>
      <c r="G84" s="26"/>
      <c r="H84" s="26"/>
      <c r="I84" s="26"/>
      <c r="J84" s="26"/>
      <c r="K84" s="26"/>
      <c r="L84" s="26"/>
      <c r="M84" s="27"/>
      <c r="N84" s="27"/>
      <c r="O84" s="27"/>
      <c r="P84" s="28"/>
      <c r="Q84" s="47"/>
    </row>
    <row r="85" spans="1:17" ht="36" customHeight="1" x14ac:dyDescent="0.3">
      <c r="A85" s="61">
        <v>80</v>
      </c>
      <c r="B85" s="1"/>
      <c r="C85" s="2"/>
      <c r="D85" s="35"/>
      <c r="E85" s="39"/>
      <c r="F85" s="39"/>
      <c r="G85" s="26"/>
      <c r="H85" s="26"/>
      <c r="I85" s="26"/>
      <c r="J85" s="26"/>
      <c r="K85" s="26"/>
      <c r="L85" s="26"/>
      <c r="M85" s="27"/>
      <c r="N85" s="27"/>
      <c r="O85" s="27"/>
      <c r="P85" s="28"/>
      <c r="Q85" s="47"/>
    </row>
    <row r="86" spans="1:17" ht="36" customHeight="1" x14ac:dyDescent="0.3">
      <c r="A86" s="61">
        <v>81</v>
      </c>
      <c r="B86" s="1"/>
      <c r="C86" s="2"/>
      <c r="D86" s="35"/>
      <c r="E86" s="39"/>
      <c r="F86" s="39"/>
      <c r="G86" s="26"/>
      <c r="H86" s="26"/>
      <c r="I86" s="26"/>
      <c r="J86" s="26"/>
      <c r="K86" s="26"/>
      <c r="L86" s="26"/>
      <c r="M86" s="27"/>
      <c r="N86" s="27"/>
      <c r="O86" s="27"/>
      <c r="P86" s="28"/>
      <c r="Q86" s="47"/>
    </row>
    <row r="87" spans="1:17" ht="36" customHeight="1" x14ac:dyDescent="0.3">
      <c r="A87" s="61">
        <v>82</v>
      </c>
      <c r="B87" s="1"/>
      <c r="C87" s="2"/>
      <c r="D87" s="35"/>
      <c r="E87" s="39"/>
      <c r="F87" s="39"/>
      <c r="G87" s="26"/>
      <c r="H87" s="26"/>
      <c r="I87" s="26"/>
      <c r="J87" s="26"/>
      <c r="K87" s="26"/>
      <c r="L87" s="26"/>
      <c r="M87" s="27"/>
      <c r="N87" s="27"/>
      <c r="O87" s="27"/>
      <c r="P87" s="28"/>
      <c r="Q87" s="47"/>
    </row>
    <row r="88" spans="1:17" ht="36" customHeight="1" x14ac:dyDescent="0.3">
      <c r="A88" s="61">
        <v>83</v>
      </c>
      <c r="B88" s="1"/>
      <c r="C88" s="2"/>
      <c r="D88" s="35"/>
      <c r="E88" s="39"/>
      <c r="F88" s="39"/>
      <c r="G88" s="26"/>
      <c r="H88" s="26"/>
      <c r="I88" s="26"/>
      <c r="J88" s="26"/>
      <c r="K88" s="26"/>
      <c r="L88" s="26"/>
      <c r="M88" s="27"/>
      <c r="N88" s="27"/>
      <c r="O88" s="27"/>
      <c r="P88" s="28"/>
      <c r="Q88" s="47"/>
    </row>
    <row r="89" spans="1:17" ht="36" customHeight="1" x14ac:dyDescent="0.3">
      <c r="A89" s="61">
        <v>84</v>
      </c>
      <c r="B89" s="1"/>
      <c r="C89" s="2"/>
      <c r="D89" s="35"/>
      <c r="E89" s="39"/>
      <c r="F89" s="39"/>
      <c r="G89" s="26"/>
      <c r="H89" s="26"/>
      <c r="I89" s="26"/>
      <c r="J89" s="26"/>
      <c r="K89" s="26"/>
      <c r="L89" s="26"/>
      <c r="M89" s="27"/>
      <c r="N89" s="27"/>
      <c r="O89" s="27"/>
      <c r="P89" s="28"/>
      <c r="Q89" s="47"/>
    </row>
    <row r="90" spans="1:17" ht="36" customHeight="1" x14ac:dyDescent="0.3">
      <c r="A90" s="61">
        <v>85</v>
      </c>
      <c r="B90" s="1"/>
      <c r="C90" s="2"/>
      <c r="D90" s="35"/>
      <c r="E90" s="39"/>
      <c r="F90" s="39"/>
      <c r="G90" s="26"/>
      <c r="H90" s="26"/>
      <c r="I90" s="26"/>
      <c r="J90" s="26"/>
      <c r="K90" s="26"/>
      <c r="L90" s="26"/>
      <c r="M90" s="27"/>
      <c r="N90" s="27"/>
      <c r="O90" s="27"/>
      <c r="P90" s="28"/>
      <c r="Q90" s="47"/>
    </row>
    <row r="91" spans="1:17" ht="36" customHeight="1" x14ac:dyDescent="0.3">
      <c r="A91" s="61">
        <v>86</v>
      </c>
      <c r="B91" s="1"/>
      <c r="C91" s="2"/>
      <c r="D91" s="35"/>
      <c r="E91" s="39"/>
      <c r="F91" s="39"/>
      <c r="G91" s="26"/>
      <c r="H91" s="26"/>
      <c r="I91" s="26"/>
      <c r="J91" s="26"/>
      <c r="K91" s="26"/>
      <c r="L91" s="26"/>
      <c r="M91" s="27"/>
      <c r="N91" s="27"/>
      <c r="O91" s="27"/>
      <c r="P91" s="28"/>
      <c r="Q91" s="47"/>
    </row>
    <row r="92" spans="1:17" ht="36" customHeight="1" x14ac:dyDescent="0.3">
      <c r="A92" s="61">
        <v>87</v>
      </c>
      <c r="B92" s="1"/>
      <c r="C92" s="2"/>
      <c r="D92" s="35"/>
      <c r="E92" s="39"/>
      <c r="F92" s="39"/>
      <c r="G92" s="26"/>
      <c r="H92" s="26"/>
      <c r="I92" s="26"/>
      <c r="J92" s="26"/>
      <c r="K92" s="26"/>
      <c r="L92" s="26"/>
      <c r="M92" s="27"/>
      <c r="N92" s="27"/>
      <c r="O92" s="27"/>
      <c r="P92" s="28"/>
      <c r="Q92" s="47"/>
    </row>
    <row r="93" spans="1:17" ht="36" customHeight="1" x14ac:dyDescent="0.3">
      <c r="A93" s="61">
        <v>88</v>
      </c>
      <c r="B93" s="1"/>
      <c r="C93" s="2"/>
      <c r="D93" s="35"/>
      <c r="E93" s="39"/>
      <c r="F93" s="39"/>
      <c r="G93" s="26"/>
      <c r="H93" s="26"/>
      <c r="I93" s="26"/>
      <c r="J93" s="26"/>
      <c r="K93" s="26"/>
      <c r="L93" s="26"/>
      <c r="M93" s="27"/>
      <c r="N93" s="27"/>
      <c r="O93" s="27"/>
      <c r="P93" s="28"/>
      <c r="Q93" s="47"/>
    </row>
    <row r="94" spans="1:17" ht="36" customHeight="1" x14ac:dyDescent="0.3">
      <c r="A94" s="61">
        <v>89</v>
      </c>
      <c r="B94" s="1"/>
      <c r="C94" s="2"/>
      <c r="D94" s="35"/>
      <c r="E94" s="39"/>
      <c r="F94" s="39"/>
      <c r="G94" s="26"/>
      <c r="H94" s="26"/>
      <c r="I94" s="26"/>
      <c r="J94" s="26"/>
      <c r="K94" s="26"/>
      <c r="L94" s="26"/>
      <c r="M94" s="27"/>
      <c r="N94" s="27"/>
      <c r="O94" s="27"/>
      <c r="P94" s="28"/>
      <c r="Q94" s="47"/>
    </row>
    <row r="95" spans="1:17" ht="36" customHeight="1" x14ac:dyDescent="0.3">
      <c r="A95" s="61">
        <v>90</v>
      </c>
      <c r="B95" s="1"/>
      <c r="C95" s="2"/>
      <c r="D95" s="35"/>
      <c r="E95" s="39"/>
      <c r="F95" s="39"/>
      <c r="G95" s="26"/>
      <c r="H95" s="26"/>
      <c r="I95" s="26"/>
      <c r="J95" s="26"/>
      <c r="K95" s="26"/>
      <c r="L95" s="26"/>
      <c r="M95" s="27"/>
      <c r="N95" s="27"/>
      <c r="O95" s="27"/>
      <c r="P95" s="28"/>
      <c r="Q95" s="47"/>
    </row>
    <row r="96" spans="1:17" ht="36" customHeight="1" x14ac:dyDescent="0.3">
      <c r="A96" s="61">
        <v>91</v>
      </c>
      <c r="B96" s="1"/>
      <c r="C96" s="2"/>
      <c r="D96" s="35"/>
      <c r="E96" s="39"/>
      <c r="F96" s="39"/>
      <c r="G96" s="26"/>
      <c r="H96" s="26"/>
      <c r="I96" s="26"/>
      <c r="J96" s="26"/>
      <c r="K96" s="26"/>
      <c r="L96" s="26"/>
      <c r="M96" s="27"/>
      <c r="N96" s="27"/>
      <c r="O96" s="27"/>
      <c r="P96" s="28"/>
      <c r="Q96" s="47"/>
    </row>
    <row r="97" spans="1:17" ht="36" customHeight="1" x14ac:dyDescent="0.3">
      <c r="A97" s="61">
        <v>92</v>
      </c>
      <c r="B97" s="1"/>
      <c r="C97" s="2"/>
      <c r="D97" s="35"/>
      <c r="E97" s="39"/>
      <c r="F97" s="39"/>
      <c r="G97" s="26"/>
      <c r="H97" s="26"/>
      <c r="I97" s="26"/>
      <c r="J97" s="26"/>
      <c r="K97" s="26"/>
      <c r="L97" s="26"/>
      <c r="M97" s="27"/>
      <c r="N97" s="27"/>
      <c r="O97" s="27"/>
      <c r="P97" s="28"/>
      <c r="Q97" s="47"/>
    </row>
    <row r="98" spans="1:17" ht="36" customHeight="1" x14ac:dyDescent="0.3">
      <c r="A98" s="61">
        <v>93</v>
      </c>
      <c r="B98" s="1"/>
      <c r="C98" s="2"/>
      <c r="D98" s="35"/>
      <c r="E98" s="39"/>
      <c r="F98" s="39"/>
      <c r="G98" s="26"/>
      <c r="H98" s="26"/>
      <c r="I98" s="26"/>
      <c r="J98" s="26"/>
      <c r="K98" s="26"/>
      <c r="L98" s="26"/>
      <c r="M98" s="27"/>
      <c r="N98" s="27"/>
      <c r="O98" s="27"/>
      <c r="P98" s="28"/>
      <c r="Q98" s="47"/>
    </row>
    <row r="99" spans="1:17" ht="36" customHeight="1" x14ac:dyDescent="0.3">
      <c r="A99" s="61">
        <v>94</v>
      </c>
      <c r="B99" s="1"/>
      <c r="C99" s="2"/>
      <c r="D99" s="35"/>
      <c r="E99" s="39"/>
      <c r="F99" s="39"/>
      <c r="G99" s="26"/>
      <c r="H99" s="26"/>
      <c r="I99" s="26"/>
      <c r="J99" s="26"/>
      <c r="K99" s="26"/>
      <c r="L99" s="26"/>
      <c r="M99" s="27"/>
      <c r="N99" s="27"/>
      <c r="O99" s="27"/>
      <c r="P99" s="28"/>
      <c r="Q99" s="47"/>
    </row>
    <row r="100" spans="1:17" ht="36" customHeight="1" x14ac:dyDescent="0.3">
      <c r="A100" s="61">
        <v>95</v>
      </c>
      <c r="B100" s="1"/>
      <c r="C100" s="2"/>
      <c r="D100" s="35"/>
      <c r="E100" s="39"/>
      <c r="F100" s="39"/>
      <c r="G100" s="26"/>
      <c r="H100" s="26"/>
      <c r="I100" s="26"/>
      <c r="J100" s="26"/>
      <c r="K100" s="26"/>
      <c r="L100" s="26"/>
      <c r="M100" s="27"/>
      <c r="N100" s="27"/>
      <c r="O100" s="27"/>
      <c r="P100" s="28"/>
      <c r="Q100" s="47"/>
    </row>
    <row r="101" spans="1:17" ht="36" customHeight="1" x14ac:dyDescent="0.3">
      <c r="A101" s="61">
        <v>96</v>
      </c>
      <c r="B101" s="1"/>
      <c r="C101" s="2"/>
      <c r="D101" s="35"/>
      <c r="E101" s="39"/>
      <c r="F101" s="39"/>
      <c r="G101" s="26"/>
      <c r="H101" s="26"/>
      <c r="I101" s="26"/>
      <c r="J101" s="26"/>
      <c r="K101" s="26"/>
      <c r="L101" s="26"/>
      <c r="M101" s="27"/>
      <c r="N101" s="27"/>
      <c r="O101" s="27"/>
      <c r="P101" s="28"/>
      <c r="Q101" s="47"/>
    </row>
    <row r="102" spans="1:17" ht="36" customHeight="1" x14ac:dyDescent="0.3">
      <c r="A102" s="61">
        <v>97</v>
      </c>
      <c r="B102" s="1"/>
      <c r="C102" s="2"/>
      <c r="D102" s="35"/>
      <c r="E102" s="39"/>
      <c r="F102" s="39"/>
      <c r="G102" s="26"/>
      <c r="H102" s="26"/>
      <c r="I102" s="26"/>
      <c r="J102" s="26"/>
      <c r="K102" s="26"/>
      <c r="L102" s="26"/>
      <c r="M102" s="27"/>
      <c r="N102" s="27"/>
      <c r="O102" s="27"/>
      <c r="P102" s="28"/>
      <c r="Q102" s="47"/>
    </row>
    <row r="103" spans="1:17" ht="36" customHeight="1" x14ac:dyDescent="0.3">
      <c r="A103" s="61">
        <v>98</v>
      </c>
      <c r="B103" s="1"/>
      <c r="C103" s="2"/>
      <c r="D103" s="35"/>
      <c r="E103" s="39"/>
      <c r="F103" s="39"/>
      <c r="G103" s="26"/>
      <c r="H103" s="26"/>
      <c r="I103" s="26"/>
      <c r="J103" s="26"/>
      <c r="K103" s="26"/>
      <c r="L103" s="26"/>
      <c r="M103" s="27"/>
      <c r="N103" s="27"/>
      <c r="O103" s="27"/>
      <c r="P103" s="28"/>
      <c r="Q103" s="47"/>
    </row>
    <row r="104" spans="1:17" ht="36" customHeight="1" x14ac:dyDescent="0.3">
      <c r="A104" s="61">
        <v>99</v>
      </c>
      <c r="B104" s="1"/>
      <c r="C104" s="2"/>
      <c r="D104" s="35"/>
      <c r="E104" s="39"/>
      <c r="F104" s="39"/>
      <c r="G104" s="26"/>
      <c r="H104" s="26"/>
      <c r="I104" s="26"/>
      <c r="J104" s="26"/>
      <c r="K104" s="26"/>
      <c r="L104" s="26"/>
      <c r="M104" s="27"/>
      <c r="N104" s="27"/>
      <c r="O104" s="27"/>
      <c r="P104" s="28"/>
      <c r="Q104" s="47"/>
    </row>
    <row r="105" spans="1:17" ht="36" customHeight="1" x14ac:dyDescent="0.3">
      <c r="A105" s="61">
        <v>100</v>
      </c>
      <c r="B105" s="1"/>
      <c r="C105" s="2"/>
      <c r="D105" s="35"/>
      <c r="E105" s="39"/>
      <c r="F105" s="39"/>
      <c r="G105" s="26"/>
      <c r="H105" s="26"/>
      <c r="I105" s="26"/>
      <c r="J105" s="26"/>
      <c r="K105" s="26"/>
      <c r="L105" s="26"/>
      <c r="M105" s="27"/>
      <c r="N105" s="27"/>
      <c r="O105" s="27"/>
      <c r="P105" s="28"/>
      <c r="Q105" s="47"/>
    </row>
    <row r="106" spans="1:17" ht="36" customHeight="1" x14ac:dyDescent="0.3">
      <c r="A106" s="61">
        <v>101</v>
      </c>
      <c r="B106" s="1"/>
      <c r="C106" s="2"/>
      <c r="D106" s="35"/>
      <c r="E106" s="39"/>
      <c r="F106" s="39"/>
      <c r="G106" s="26"/>
      <c r="H106" s="26"/>
      <c r="I106" s="26"/>
      <c r="J106" s="26"/>
      <c r="K106" s="26"/>
      <c r="L106" s="26"/>
      <c r="M106" s="27"/>
      <c r="N106" s="27"/>
      <c r="O106" s="27"/>
      <c r="P106" s="28"/>
      <c r="Q106" s="47"/>
    </row>
    <row r="107" spans="1:17" ht="36" customHeight="1" x14ac:dyDescent="0.3">
      <c r="A107" s="61">
        <v>102</v>
      </c>
      <c r="B107" s="1"/>
      <c r="C107" s="2"/>
      <c r="D107" s="35"/>
      <c r="E107" s="39"/>
      <c r="F107" s="39"/>
      <c r="G107" s="26"/>
      <c r="H107" s="26"/>
      <c r="I107" s="26"/>
      <c r="J107" s="26"/>
      <c r="K107" s="26"/>
      <c r="L107" s="26"/>
      <c r="M107" s="27"/>
      <c r="N107" s="27"/>
      <c r="O107" s="27"/>
      <c r="P107" s="28"/>
      <c r="Q107" s="47"/>
    </row>
    <row r="108" spans="1:17" ht="36" customHeight="1" x14ac:dyDescent="0.3">
      <c r="A108" s="61">
        <v>103</v>
      </c>
      <c r="B108" s="1"/>
      <c r="C108" s="2"/>
      <c r="D108" s="35"/>
      <c r="E108" s="39"/>
      <c r="F108" s="39"/>
      <c r="G108" s="26"/>
      <c r="H108" s="26"/>
      <c r="I108" s="26"/>
      <c r="J108" s="26"/>
      <c r="K108" s="26"/>
      <c r="L108" s="26"/>
      <c r="M108" s="27"/>
      <c r="N108" s="27"/>
      <c r="O108" s="27"/>
      <c r="P108" s="28"/>
      <c r="Q108" s="47"/>
    </row>
    <row r="109" spans="1:17" ht="36" customHeight="1" x14ac:dyDescent="0.3">
      <c r="A109" s="61">
        <v>104</v>
      </c>
      <c r="B109" s="1"/>
      <c r="C109" s="2"/>
      <c r="D109" s="35"/>
      <c r="E109" s="39"/>
      <c r="F109" s="39"/>
      <c r="G109" s="26"/>
      <c r="H109" s="26"/>
      <c r="I109" s="26"/>
      <c r="J109" s="26"/>
      <c r="K109" s="26"/>
      <c r="L109" s="26"/>
      <c r="M109" s="27"/>
      <c r="N109" s="27"/>
      <c r="O109" s="27"/>
      <c r="P109" s="28"/>
      <c r="Q109" s="47"/>
    </row>
    <row r="110" spans="1:17" ht="36" customHeight="1" x14ac:dyDescent="0.3">
      <c r="A110" s="61">
        <v>105</v>
      </c>
      <c r="B110" s="1"/>
      <c r="C110" s="2"/>
      <c r="D110" s="35"/>
      <c r="E110" s="39"/>
      <c r="F110" s="39"/>
      <c r="G110" s="26"/>
      <c r="H110" s="26"/>
      <c r="I110" s="26"/>
      <c r="J110" s="26"/>
      <c r="K110" s="26"/>
      <c r="L110" s="26"/>
      <c r="M110" s="27"/>
      <c r="N110" s="27"/>
      <c r="O110" s="27"/>
      <c r="P110" s="28"/>
      <c r="Q110" s="47"/>
    </row>
    <row r="111" spans="1:17" ht="36" customHeight="1" x14ac:dyDescent="0.3">
      <c r="A111" s="61">
        <v>106</v>
      </c>
      <c r="B111" s="1"/>
      <c r="C111" s="2"/>
      <c r="D111" s="35"/>
      <c r="E111" s="39"/>
      <c r="F111" s="39"/>
      <c r="G111" s="26"/>
      <c r="H111" s="26"/>
      <c r="I111" s="26"/>
      <c r="J111" s="26"/>
      <c r="K111" s="26"/>
      <c r="L111" s="26"/>
      <c r="M111" s="27"/>
      <c r="N111" s="27"/>
      <c r="O111" s="27"/>
      <c r="P111" s="28"/>
      <c r="Q111" s="47"/>
    </row>
    <row r="112" spans="1:17" ht="36" customHeight="1" x14ac:dyDescent="0.3">
      <c r="A112" s="61">
        <v>107</v>
      </c>
      <c r="B112" s="1"/>
      <c r="C112" s="2"/>
      <c r="D112" s="35"/>
      <c r="E112" s="39"/>
      <c r="F112" s="39"/>
      <c r="G112" s="26"/>
      <c r="H112" s="26"/>
      <c r="I112" s="26"/>
      <c r="J112" s="26"/>
      <c r="K112" s="26"/>
      <c r="L112" s="26"/>
      <c r="M112" s="27"/>
      <c r="N112" s="27"/>
      <c r="O112" s="27"/>
      <c r="P112" s="28"/>
      <c r="Q112" s="47"/>
    </row>
    <row r="113" spans="1:17" ht="36" customHeight="1" x14ac:dyDescent="0.3">
      <c r="A113" s="61">
        <v>108</v>
      </c>
      <c r="B113" s="1"/>
      <c r="C113" s="2"/>
      <c r="D113" s="35"/>
      <c r="E113" s="39"/>
      <c r="F113" s="39"/>
      <c r="G113" s="26"/>
      <c r="H113" s="26"/>
      <c r="I113" s="26"/>
      <c r="J113" s="26"/>
      <c r="K113" s="26"/>
      <c r="L113" s="26"/>
      <c r="M113" s="27"/>
      <c r="N113" s="27"/>
      <c r="O113" s="27"/>
      <c r="P113" s="28"/>
      <c r="Q113" s="47"/>
    </row>
    <row r="114" spans="1:17" ht="36" customHeight="1" x14ac:dyDescent="0.3">
      <c r="A114" s="61">
        <v>109</v>
      </c>
      <c r="B114" s="1"/>
      <c r="C114" s="2"/>
      <c r="D114" s="35"/>
      <c r="E114" s="39"/>
      <c r="F114" s="39"/>
      <c r="G114" s="26"/>
      <c r="H114" s="26"/>
      <c r="I114" s="26"/>
      <c r="J114" s="26"/>
      <c r="K114" s="26"/>
      <c r="L114" s="26"/>
      <c r="M114" s="27"/>
      <c r="N114" s="27"/>
      <c r="O114" s="27"/>
      <c r="P114" s="28"/>
      <c r="Q114" s="47"/>
    </row>
    <row r="115" spans="1:17" ht="36" customHeight="1" x14ac:dyDescent="0.3">
      <c r="A115" s="61">
        <v>110</v>
      </c>
      <c r="B115" s="1"/>
      <c r="C115" s="2"/>
      <c r="D115" s="35"/>
      <c r="E115" s="39"/>
      <c r="F115" s="39"/>
      <c r="G115" s="26"/>
      <c r="H115" s="26"/>
      <c r="I115" s="26"/>
      <c r="J115" s="26"/>
      <c r="K115" s="26"/>
      <c r="L115" s="26"/>
      <c r="M115" s="27"/>
      <c r="N115" s="27"/>
      <c r="O115" s="27"/>
      <c r="P115" s="28"/>
      <c r="Q115" s="47"/>
    </row>
    <row r="116" spans="1:17" ht="36" customHeight="1" x14ac:dyDescent="0.3">
      <c r="A116" s="61">
        <v>111</v>
      </c>
      <c r="B116" s="1"/>
      <c r="C116" s="2"/>
      <c r="D116" s="35"/>
      <c r="E116" s="39"/>
      <c r="F116" s="39"/>
      <c r="G116" s="26"/>
      <c r="H116" s="26"/>
      <c r="I116" s="26"/>
      <c r="J116" s="26"/>
      <c r="K116" s="26"/>
      <c r="L116" s="26"/>
      <c r="M116" s="27"/>
      <c r="N116" s="27"/>
      <c r="O116" s="27"/>
      <c r="P116" s="28"/>
      <c r="Q116" s="47"/>
    </row>
    <row r="117" spans="1:17" ht="36" customHeight="1" x14ac:dyDescent="0.3">
      <c r="A117" s="61">
        <v>112</v>
      </c>
      <c r="B117" s="1"/>
      <c r="C117" s="2"/>
      <c r="D117" s="35"/>
      <c r="E117" s="39"/>
      <c r="F117" s="39"/>
      <c r="G117" s="26"/>
      <c r="H117" s="26"/>
      <c r="I117" s="26"/>
      <c r="J117" s="26"/>
      <c r="K117" s="26"/>
      <c r="L117" s="26"/>
      <c r="M117" s="27"/>
      <c r="N117" s="27"/>
      <c r="O117" s="27"/>
      <c r="P117" s="28"/>
      <c r="Q117" s="47"/>
    </row>
    <row r="118" spans="1:17" ht="36" customHeight="1" x14ac:dyDescent="0.3">
      <c r="A118" s="61">
        <v>113</v>
      </c>
      <c r="B118" s="1"/>
      <c r="C118" s="2"/>
      <c r="D118" s="35"/>
      <c r="E118" s="39"/>
      <c r="F118" s="39"/>
      <c r="G118" s="26"/>
      <c r="H118" s="26"/>
      <c r="I118" s="26"/>
      <c r="J118" s="26"/>
      <c r="K118" s="26"/>
      <c r="L118" s="26"/>
      <c r="M118" s="27"/>
      <c r="N118" s="27"/>
      <c r="O118" s="27"/>
      <c r="P118" s="28"/>
      <c r="Q118" s="47"/>
    </row>
    <row r="119" spans="1:17" ht="36" customHeight="1" x14ac:dyDescent="0.3">
      <c r="A119" s="61">
        <v>114</v>
      </c>
      <c r="B119" s="1"/>
      <c r="C119" s="2"/>
      <c r="D119" s="35"/>
      <c r="E119" s="39"/>
      <c r="F119" s="39"/>
      <c r="G119" s="26"/>
      <c r="H119" s="26"/>
      <c r="I119" s="26"/>
      <c r="J119" s="26"/>
      <c r="K119" s="26"/>
      <c r="L119" s="26"/>
      <c r="M119" s="27"/>
      <c r="N119" s="27"/>
      <c r="O119" s="27"/>
      <c r="P119" s="28"/>
      <c r="Q119" s="47"/>
    </row>
    <row r="120" spans="1:17" ht="36" customHeight="1" x14ac:dyDescent="0.3">
      <c r="A120" s="61">
        <v>115</v>
      </c>
      <c r="B120" s="1"/>
      <c r="C120" s="2"/>
      <c r="D120" s="35"/>
      <c r="E120" s="39"/>
      <c r="F120" s="39"/>
      <c r="G120" s="26"/>
      <c r="H120" s="26"/>
      <c r="I120" s="26"/>
      <c r="J120" s="26"/>
      <c r="K120" s="26"/>
      <c r="L120" s="26"/>
      <c r="M120" s="27"/>
      <c r="N120" s="27"/>
      <c r="O120" s="27"/>
      <c r="P120" s="28"/>
      <c r="Q120" s="47"/>
    </row>
    <row r="121" spans="1:17" ht="36" customHeight="1" x14ac:dyDescent="0.3">
      <c r="A121" s="61">
        <v>116</v>
      </c>
      <c r="B121" s="1"/>
      <c r="C121" s="2"/>
      <c r="D121" s="35"/>
      <c r="E121" s="39"/>
      <c r="F121" s="39"/>
      <c r="G121" s="26"/>
      <c r="H121" s="26"/>
      <c r="I121" s="26"/>
      <c r="J121" s="26"/>
      <c r="K121" s="26"/>
      <c r="L121" s="26"/>
      <c r="M121" s="27"/>
      <c r="N121" s="27"/>
      <c r="O121" s="27"/>
      <c r="P121" s="28"/>
      <c r="Q121" s="47"/>
    </row>
    <row r="122" spans="1:17" ht="36" customHeight="1" x14ac:dyDescent="0.3">
      <c r="A122" s="61">
        <v>117</v>
      </c>
      <c r="B122" s="1"/>
      <c r="C122" s="2"/>
      <c r="D122" s="35"/>
      <c r="E122" s="39"/>
      <c r="F122" s="39"/>
      <c r="G122" s="26"/>
      <c r="H122" s="26"/>
      <c r="I122" s="26"/>
      <c r="J122" s="26"/>
      <c r="K122" s="26"/>
      <c r="L122" s="26"/>
      <c r="M122" s="27"/>
      <c r="N122" s="27"/>
      <c r="O122" s="27"/>
      <c r="P122" s="28"/>
      <c r="Q122" s="47"/>
    </row>
    <row r="123" spans="1:17" ht="36" customHeight="1" x14ac:dyDescent="0.3">
      <c r="A123" s="61">
        <v>118</v>
      </c>
      <c r="B123" s="1"/>
      <c r="C123" s="2"/>
      <c r="D123" s="35"/>
      <c r="E123" s="39"/>
      <c r="F123" s="39"/>
      <c r="G123" s="26"/>
      <c r="H123" s="26"/>
      <c r="I123" s="26"/>
      <c r="J123" s="26"/>
      <c r="K123" s="26"/>
      <c r="L123" s="26"/>
      <c r="M123" s="27"/>
      <c r="N123" s="27"/>
      <c r="O123" s="27"/>
      <c r="P123" s="28"/>
      <c r="Q123" s="47"/>
    </row>
    <row r="124" spans="1:17" ht="36" customHeight="1" x14ac:dyDescent="0.3">
      <c r="A124" s="61">
        <v>119</v>
      </c>
      <c r="B124" s="1"/>
      <c r="C124" s="2"/>
      <c r="D124" s="35"/>
      <c r="E124" s="39"/>
      <c r="F124" s="39"/>
      <c r="G124" s="26"/>
      <c r="H124" s="26"/>
      <c r="I124" s="26"/>
      <c r="J124" s="26"/>
      <c r="K124" s="26"/>
      <c r="L124" s="26"/>
      <c r="M124" s="27"/>
      <c r="N124" s="27"/>
      <c r="O124" s="27"/>
      <c r="P124" s="28"/>
      <c r="Q124" s="47"/>
    </row>
    <row r="125" spans="1:17" ht="36" customHeight="1" x14ac:dyDescent="0.3">
      <c r="A125" s="61">
        <v>120</v>
      </c>
      <c r="B125" s="1"/>
      <c r="C125" s="2"/>
      <c r="D125" s="35"/>
      <c r="E125" s="39"/>
      <c r="F125" s="39"/>
      <c r="G125" s="26"/>
      <c r="H125" s="26"/>
      <c r="I125" s="26"/>
      <c r="J125" s="26"/>
      <c r="K125" s="26"/>
      <c r="L125" s="26"/>
      <c r="M125" s="27"/>
      <c r="N125" s="27"/>
      <c r="O125" s="27"/>
      <c r="P125" s="28"/>
      <c r="Q125" s="47"/>
    </row>
    <row r="126" spans="1:17" x14ac:dyDescent="0.3">
      <c r="A126" s="61">
        <v>121</v>
      </c>
    </row>
    <row r="127" spans="1:17" x14ac:dyDescent="0.3">
      <c r="A127" s="61">
        <v>122</v>
      </c>
    </row>
    <row r="128" spans="1:17" x14ac:dyDescent="0.3">
      <c r="A128" s="61">
        <v>123</v>
      </c>
    </row>
    <row r="129" spans="1:1" x14ac:dyDescent="0.3">
      <c r="A129" s="61">
        <v>124</v>
      </c>
    </row>
    <row r="130" spans="1:1" x14ac:dyDescent="0.3">
      <c r="A130" s="61">
        <v>125</v>
      </c>
    </row>
    <row r="131" spans="1:1" x14ac:dyDescent="0.3">
      <c r="A131" s="61">
        <v>126</v>
      </c>
    </row>
    <row r="132" spans="1:1" x14ac:dyDescent="0.3">
      <c r="A132" s="61">
        <v>127</v>
      </c>
    </row>
    <row r="133" spans="1:1" x14ac:dyDescent="0.3">
      <c r="A133" s="61">
        <v>128</v>
      </c>
    </row>
    <row r="134" spans="1:1" x14ac:dyDescent="0.3">
      <c r="A134" s="61">
        <v>129</v>
      </c>
    </row>
    <row r="135" spans="1:1" x14ac:dyDescent="0.3">
      <c r="A135" s="61">
        <v>130</v>
      </c>
    </row>
    <row r="136" spans="1:1" x14ac:dyDescent="0.3">
      <c r="A136" s="61">
        <v>131</v>
      </c>
    </row>
    <row r="137" spans="1:1" x14ac:dyDescent="0.3">
      <c r="A137" s="61">
        <v>132</v>
      </c>
    </row>
    <row r="138" spans="1:1" x14ac:dyDescent="0.3">
      <c r="A138" s="61">
        <v>133</v>
      </c>
    </row>
    <row r="139" spans="1:1" x14ac:dyDescent="0.3">
      <c r="A139" s="61">
        <v>134</v>
      </c>
    </row>
    <row r="140" spans="1:1" x14ac:dyDescent="0.3">
      <c r="A140" s="61">
        <v>135</v>
      </c>
    </row>
    <row r="141" spans="1:1" x14ac:dyDescent="0.3">
      <c r="A141" s="61">
        <v>136</v>
      </c>
    </row>
    <row r="142" spans="1:1" x14ac:dyDescent="0.3">
      <c r="A142" s="61">
        <v>137</v>
      </c>
    </row>
    <row r="143" spans="1:1" x14ac:dyDescent="0.3">
      <c r="A143" s="61">
        <v>138</v>
      </c>
    </row>
    <row r="144" spans="1:1" x14ac:dyDescent="0.3">
      <c r="A144" s="61">
        <v>139</v>
      </c>
    </row>
    <row r="145" spans="1:1" x14ac:dyDescent="0.3">
      <c r="A145" s="61">
        <v>140</v>
      </c>
    </row>
    <row r="146" spans="1:1" x14ac:dyDescent="0.3">
      <c r="A146" s="61">
        <v>141</v>
      </c>
    </row>
    <row r="147" spans="1:1" x14ac:dyDescent="0.3">
      <c r="A147" s="61">
        <v>142</v>
      </c>
    </row>
    <row r="148" spans="1:1" x14ac:dyDescent="0.3">
      <c r="A148" s="61">
        <v>143</v>
      </c>
    </row>
    <row r="149" spans="1:1" x14ac:dyDescent="0.3">
      <c r="A149" s="61">
        <v>144</v>
      </c>
    </row>
    <row r="150" spans="1:1" x14ac:dyDescent="0.3">
      <c r="A150" s="61">
        <v>145</v>
      </c>
    </row>
    <row r="151" spans="1:1" x14ac:dyDescent="0.3">
      <c r="A151" s="61">
        <v>146</v>
      </c>
    </row>
    <row r="152" spans="1:1" x14ac:dyDescent="0.3">
      <c r="A152" s="61">
        <v>147</v>
      </c>
    </row>
    <row r="153" spans="1:1" x14ac:dyDescent="0.3">
      <c r="A153" s="61">
        <v>148</v>
      </c>
    </row>
    <row r="154" spans="1:1" x14ac:dyDescent="0.3">
      <c r="A154" s="61">
        <v>149</v>
      </c>
    </row>
    <row r="155" spans="1:1" x14ac:dyDescent="0.3">
      <c r="A155" s="61">
        <v>150</v>
      </c>
    </row>
    <row r="156" spans="1:1" x14ac:dyDescent="0.3">
      <c r="A156" s="61">
        <v>151</v>
      </c>
    </row>
    <row r="157" spans="1:1" x14ac:dyDescent="0.3">
      <c r="A157" s="61">
        <v>152</v>
      </c>
    </row>
    <row r="158" spans="1:1" x14ac:dyDescent="0.3">
      <c r="A158" s="61">
        <v>153</v>
      </c>
    </row>
    <row r="159" spans="1:1" x14ac:dyDescent="0.3">
      <c r="A159" s="61">
        <v>154</v>
      </c>
    </row>
    <row r="160" spans="1:1" x14ac:dyDescent="0.3">
      <c r="A160" s="61">
        <v>155</v>
      </c>
    </row>
    <row r="161" spans="1:1" x14ac:dyDescent="0.3">
      <c r="A161" s="61">
        <v>156</v>
      </c>
    </row>
    <row r="162" spans="1:1" x14ac:dyDescent="0.3">
      <c r="A162" s="61">
        <v>157</v>
      </c>
    </row>
    <row r="163" spans="1:1" x14ac:dyDescent="0.3">
      <c r="A163" s="61">
        <v>158</v>
      </c>
    </row>
    <row r="164" spans="1:1" x14ac:dyDescent="0.3">
      <c r="A164" s="61">
        <v>159</v>
      </c>
    </row>
    <row r="165" spans="1:1" x14ac:dyDescent="0.3">
      <c r="A165" s="61">
        <v>160</v>
      </c>
    </row>
    <row r="166" spans="1:1" x14ac:dyDescent="0.3">
      <c r="A166" s="61">
        <v>161</v>
      </c>
    </row>
    <row r="167" spans="1:1" x14ac:dyDescent="0.3">
      <c r="A167" s="61">
        <v>162</v>
      </c>
    </row>
    <row r="168" spans="1:1" x14ac:dyDescent="0.3">
      <c r="A168" s="61">
        <v>163</v>
      </c>
    </row>
    <row r="169" spans="1:1" x14ac:dyDescent="0.3">
      <c r="A169" s="61">
        <v>164</v>
      </c>
    </row>
    <row r="170" spans="1:1" x14ac:dyDescent="0.3">
      <c r="A170" s="61">
        <v>165</v>
      </c>
    </row>
    <row r="171" spans="1:1" x14ac:dyDescent="0.3">
      <c r="A171" s="10">
        <v>260</v>
      </c>
    </row>
    <row r="172" spans="1:1" x14ac:dyDescent="0.3">
      <c r="A172" s="10">
        <v>261</v>
      </c>
    </row>
    <row r="173" spans="1:1" x14ac:dyDescent="0.3">
      <c r="A173" s="10">
        <v>262</v>
      </c>
    </row>
    <row r="174" spans="1:1" x14ac:dyDescent="0.3">
      <c r="A174" s="10">
        <v>263</v>
      </c>
    </row>
    <row r="175" spans="1:1" x14ac:dyDescent="0.3">
      <c r="A175" s="15"/>
    </row>
    <row r="176" spans="1:1" x14ac:dyDescent="0.3">
      <c r="A176" s="10">
        <v>154</v>
      </c>
    </row>
    <row r="177" spans="1:1" x14ac:dyDescent="0.3">
      <c r="A177" s="10">
        <v>155</v>
      </c>
    </row>
    <row r="178" spans="1:1" x14ac:dyDescent="0.3">
      <c r="A178" s="10">
        <v>160</v>
      </c>
    </row>
    <row r="179" spans="1:1" x14ac:dyDescent="0.3">
      <c r="A179" s="10">
        <v>161</v>
      </c>
    </row>
    <row r="180" spans="1:1" x14ac:dyDescent="0.3">
      <c r="A180" s="10">
        <v>162</v>
      </c>
    </row>
    <row r="181" spans="1:1" x14ac:dyDescent="0.3">
      <c r="A181" s="10">
        <v>163</v>
      </c>
    </row>
    <row r="182" spans="1:1" x14ac:dyDescent="0.3">
      <c r="A182" s="10">
        <v>164</v>
      </c>
    </row>
    <row r="183" spans="1:1" x14ac:dyDescent="0.3">
      <c r="A183" s="10">
        <v>165</v>
      </c>
    </row>
    <row r="184" spans="1:1" x14ac:dyDescent="0.3">
      <c r="A184" s="10">
        <v>166</v>
      </c>
    </row>
    <row r="185" spans="1:1" x14ac:dyDescent="0.3">
      <c r="A185" s="10">
        <v>167</v>
      </c>
    </row>
    <row r="186" spans="1:1" x14ac:dyDescent="0.3">
      <c r="A186" s="10">
        <v>168</v>
      </c>
    </row>
    <row r="187" spans="1:1" x14ac:dyDescent="0.3">
      <c r="A187" s="10">
        <v>169</v>
      </c>
    </row>
    <row r="188" spans="1:1" x14ac:dyDescent="0.3">
      <c r="A188" s="10">
        <v>170</v>
      </c>
    </row>
    <row r="189" spans="1:1" x14ac:dyDescent="0.3">
      <c r="A189" s="10">
        <v>171</v>
      </c>
    </row>
    <row r="190" spans="1:1" x14ac:dyDescent="0.3">
      <c r="A190" s="10">
        <v>172</v>
      </c>
    </row>
    <row r="191" spans="1:1" x14ac:dyDescent="0.3">
      <c r="A191" s="10">
        <v>173</v>
      </c>
    </row>
    <row r="192" spans="1:1" x14ac:dyDescent="0.3">
      <c r="A192" s="10">
        <v>174</v>
      </c>
    </row>
    <row r="193" spans="1:1" x14ac:dyDescent="0.3">
      <c r="A193" s="10">
        <v>180</v>
      </c>
    </row>
    <row r="194" spans="1:1" x14ac:dyDescent="0.3">
      <c r="A194" s="10">
        <v>181</v>
      </c>
    </row>
    <row r="195" spans="1:1" x14ac:dyDescent="0.3">
      <c r="A195" s="10">
        <v>182</v>
      </c>
    </row>
    <row r="196" spans="1:1" x14ac:dyDescent="0.3">
      <c r="A196" s="10">
        <v>183</v>
      </c>
    </row>
    <row r="197" spans="1:1" x14ac:dyDescent="0.3">
      <c r="A197" s="10">
        <v>184</v>
      </c>
    </row>
    <row r="198" spans="1:1" x14ac:dyDescent="0.3">
      <c r="A198" s="10">
        <v>185</v>
      </c>
    </row>
    <row r="199" spans="1:1" x14ac:dyDescent="0.3">
      <c r="A199" s="10">
        <v>186</v>
      </c>
    </row>
    <row r="200" spans="1:1" x14ac:dyDescent="0.3">
      <c r="A200" s="10">
        <v>187</v>
      </c>
    </row>
    <row r="201" spans="1:1" x14ac:dyDescent="0.3">
      <c r="A201" s="10">
        <v>188</v>
      </c>
    </row>
    <row r="202" spans="1:1" x14ac:dyDescent="0.3">
      <c r="A202" s="10">
        <v>189</v>
      </c>
    </row>
  </sheetData>
  <autoFilter ref="A5:Q174" xr:uid="{00000000-0009-0000-0000-00000E000000}"/>
  <mergeCells count="15">
    <mergeCell ref="B38:B39"/>
    <mergeCell ref="C38:C39"/>
    <mergeCell ref="A1:Q1"/>
    <mergeCell ref="A2:Q2"/>
    <mergeCell ref="A3:Q3"/>
    <mergeCell ref="A4:A5"/>
    <mergeCell ref="B4:B5"/>
    <mergeCell ref="C4:C5"/>
    <mergeCell ref="D4:D5"/>
    <mergeCell ref="E4:H4"/>
    <mergeCell ref="I4:K4"/>
    <mergeCell ref="L4:L5"/>
    <mergeCell ref="M4:P4"/>
    <mergeCell ref="Q4:Q5"/>
    <mergeCell ref="C33:C34"/>
  </mergeCells>
  <conditionalFormatting sqref="P6:P35">
    <cfRule type="cellIs" dxfId="8825" priority="1" operator="equal">
      <formula>"A"</formula>
    </cfRule>
    <cfRule type="cellIs" dxfId="8824" priority="2" operator="equal">
      <formula>"A"</formula>
    </cfRule>
  </conditionalFormatting>
  <conditionalFormatting sqref="P6:P125">
    <cfRule type="cellIs" dxfId="8823" priority="4" stopIfTrue="1" operator="equal">
      <formula>"C"</formula>
    </cfRule>
    <cfRule type="cellIs" dxfId="8822" priority="5" stopIfTrue="1" operator="equal">
      <formula>"B"</formula>
    </cfRule>
    <cfRule type="cellIs" dxfId="8821" priority="6" stopIfTrue="1" operator="equal">
      <formula>"D"</formula>
    </cfRule>
  </conditionalFormatting>
  <printOptions horizontalCentered="1" verticalCentered="1"/>
  <pageMargins left="0" right="0" top="0" bottom="0" header="0.3" footer="0.3"/>
  <pageSetup paperSize="8" scale="63" fitToHeight="0" orientation="landscape" r:id="rId1"/>
  <rowBreaks count="1" manualBreakCount="1">
    <brk id="30" max="18"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76F1-CE7B-4679-A89E-99D648A05BD0}">
  <sheetPr codeName="Sheet18">
    <pageSetUpPr fitToPage="1"/>
  </sheetPr>
  <dimension ref="A1:K212"/>
  <sheetViews>
    <sheetView view="pageBreakPreview" zoomScale="60" zoomScaleNormal="55" workbookViewId="0">
      <selection activeCell="I10" sqref="I10"/>
    </sheetView>
  </sheetViews>
  <sheetFormatPr defaultRowHeight="14.4" x14ac:dyDescent="0.3"/>
  <cols>
    <col min="1" max="1" width="4.109375" bestFit="1" customWidth="1"/>
    <col min="2" max="2" width="44" style="21" bestFit="1" customWidth="1"/>
    <col min="3" max="3" width="11.109375" style="22" bestFit="1" customWidth="1"/>
    <col min="4" max="4" width="55.88671875" style="23" customWidth="1"/>
    <col min="5" max="5" width="13.33203125" bestFit="1" customWidth="1"/>
    <col min="6" max="6" width="18" customWidth="1"/>
    <col min="7" max="7" width="18.5546875" customWidth="1"/>
    <col min="8" max="8" width="13.33203125" customWidth="1"/>
    <col min="9" max="11" width="15.5546875" customWidth="1"/>
  </cols>
  <sheetData>
    <row r="1" spans="1:11" ht="138" customHeight="1" x14ac:dyDescent="0.3">
      <c r="A1" s="1128"/>
      <c r="B1" s="1129"/>
      <c r="C1" s="1129"/>
      <c r="D1" s="1129"/>
      <c r="E1" s="1129"/>
      <c r="F1" s="1129"/>
      <c r="G1" s="1129"/>
      <c r="H1" s="1129"/>
      <c r="I1" s="1129"/>
      <c r="J1" s="1129"/>
      <c r="K1" s="1237"/>
    </row>
    <row r="2" spans="1:11" ht="57.75" customHeight="1" x14ac:dyDescent="0.3">
      <c r="A2" s="1041" t="s">
        <v>50</v>
      </c>
      <c r="B2" s="1042"/>
      <c r="C2" s="1042"/>
      <c r="D2" s="1042"/>
      <c r="E2" s="1042"/>
      <c r="F2" s="1042"/>
      <c r="G2" s="1042"/>
      <c r="H2" s="1042"/>
      <c r="I2" s="1042"/>
      <c r="J2" s="1042"/>
      <c r="K2" s="1278"/>
    </row>
    <row r="3" spans="1:11" ht="57.75" customHeight="1" x14ac:dyDescent="0.3">
      <c r="A3" s="1043" t="s">
        <v>832</v>
      </c>
      <c r="B3" s="1044"/>
      <c r="C3" s="1044"/>
      <c r="D3" s="1044"/>
      <c r="E3" s="1044"/>
      <c r="F3" s="1044"/>
      <c r="G3" s="1044"/>
      <c r="H3" s="1044"/>
      <c r="I3" s="1044"/>
      <c r="J3" s="1044"/>
      <c r="K3" s="1279"/>
    </row>
    <row r="4" spans="1:11" x14ac:dyDescent="0.3">
      <c r="A4" s="58"/>
      <c r="B4"/>
      <c r="C4"/>
      <c r="D4"/>
      <c r="K4" s="59"/>
    </row>
    <row r="5" spans="1:11" ht="27" customHeight="1" x14ac:dyDescent="0.3">
      <c r="A5" s="1086" t="s">
        <v>11</v>
      </c>
      <c r="B5" s="1049" t="s">
        <v>0</v>
      </c>
      <c r="C5" s="1049" t="s">
        <v>1</v>
      </c>
      <c r="D5" s="1049" t="s">
        <v>2</v>
      </c>
      <c r="E5" s="1045" t="s">
        <v>17</v>
      </c>
      <c r="F5" s="1046"/>
      <c r="G5" s="1046"/>
      <c r="H5" s="1046"/>
      <c r="I5" s="1046"/>
      <c r="J5" s="1046"/>
      <c r="K5" s="1089"/>
    </row>
    <row r="6" spans="1:11" ht="27" customHeight="1" x14ac:dyDescent="0.3">
      <c r="A6" s="1067"/>
      <c r="B6" s="1088"/>
      <c r="C6" s="1088"/>
      <c r="D6" s="1088"/>
      <c r="E6" s="1028"/>
      <c r="F6" s="1029"/>
      <c r="G6" s="1029"/>
      <c r="H6" s="1029"/>
      <c r="I6" s="1029"/>
      <c r="J6" s="1029"/>
      <c r="K6" s="1090"/>
    </row>
    <row r="7" spans="1:11" ht="27" customHeight="1" x14ac:dyDescent="0.3">
      <c r="A7" s="1087"/>
      <c r="B7" s="1050"/>
      <c r="C7" s="1050"/>
      <c r="D7" s="1050"/>
      <c r="E7" s="33" t="s">
        <v>260</v>
      </c>
      <c r="F7" s="33" t="s">
        <v>43</v>
      </c>
      <c r="G7" s="33" t="s">
        <v>44</v>
      </c>
      <c r="H7" s="60" t="s">
        <v>6</v>
      </c>
      <c r="I7" s="33" t="s">
        <v>43</v>
      </c>
      <c r="J7" s="33" t="s">
        <v>44</v>
      </c>
      <c r="K7" s="60" t="s">
        <v>6</v>
      </c>
    </row>
    <row r="8" spans="1:11" ht="60.75" customHeight="1" x14ac:dyDescent="0.3">
      <c r="A8" s="61">
        <v>1</v>
      </c>
      <c r="B8" s="40" t="s">
        <v>833</v>
      </c>
      <c r="C8" s="41" t="str">
        <f>IF(B8&gt;0,HYPERLINK(CONCATENATE("PDF Weekly Updated Log/",B8,".pdf"),CONCATENATE("Open PDF Weekly Updated Log.",B8)),"")</f>
        <v>Open PDF Weekly Updated Log.RHS-KK-SYS-WAL-001</v>
      </c>
      <c r="D8" s="38" t="s">
        <v>834</v>
      </c>
      <c r="E8" s="27" t="s">
        <v>835</v>
      </c>
      <c r="F8" s="27">
        <v>44879</v>
      </c>
      <c r="G8" s="27">
        <v>44880</v>
      </c>
      <c r="H8" s="53" t="s">
        <v>26</v>
      </c>
      <c r="I8" s="27">
        <v>44880</v>
      </c>
      <c r="J8" s="27">
        <v>44880</v>
      </c>
      <c r="K8" s="53" t="s">
        <v>26</v>
      </c>
    </row>
    <row r="9" spans="1:11" ht="60.75" customHeight="1" x14ac:dyDescent="0.3">
      <c r="A9" s="61">
        <v>2</v>
      </c>
      <c r="B9" s="40" t="s">
        <v>886</v>
      </c>
      <c r="C9" s="41" t="str">
        <f>IF(B9&gt;0,HYPERLINK(CONCATENATE("PDF Weekly Updated Log/",B9,".pdf"),CONCATENATE("Open PDF Weekly Updated Log.",B9)),"")</f>
        <v>Open PDF Weekly Updated Log.RHS-KK-SYS-WAL-002</v>
      </c>
      <c r="D9" s="38" t="s">
        <v>834</v>
      </c>
      <c r="E9" s="27" t="s">
        <v>835</v>
      </c>
      <c r="F9" s="27">
        <v>44884</v>
      </c>
      <c r="G9" s="27"/>
      <c r="H9" s="27" t="s">
        <v>83</v>
      </c>
      <c r="I9" s="27"/>
      <c r="J9" s="27"/>
      <c r="K9" s="53"/>
    </row>
    <row r="10" spans="1:11" ht="60.75" customHeight="1" x14ac:dyDescent="0.3">
      <c r="A10" s="61">
        <v>3</v>
      </c>
      <c r="B10" s="40"/>
      <c r="C10" s="41"/>
      <c r="D10" s="38"/>
      <c r="E10" s="27"/>
      <c r="F10" s="27"/>
      <c r="G10" s="27"/>
      <c r="H10" s="27"/>
      <c r="I10" s="27"/>
      <c r="J10" s="27"/>
      <c r="K10" s="53"/>
    </row>
    <row r="11" spans="1:11" ht="60.75" customHeight="1" x14ac:dyDescent="0.3">
      <c r="A11" s="61">
        <v>4</v>
      </c>
      <c r="B11" s="40"/>
      <c r="C11" s="41"/>
      <c r="D11" s="38"/>
      <c r="E11" s="27"/>
      <c r="F11" s="27"/>
      <c r="G11" s="27"/>
      <c r="H11" s="27"/>
      <c r="I11" s="27"/>
      <c r="J11" s="27"/>
      <c r="K11" s="53"/>
    </row>
    <row r="12" spans="1:11" ht="60.75" customHeight="1" x14ac:dyDescent="0.3">
      <c r="A12" s="61">
        <v>5</v>
      </c>
      <c r="B12" s="40"/>
      <c r="C12" s="41"/>
      <c r="D12" s="38"/>
      <c r="E12" s="27"/>
      <c r="F12" s="27"/>
      <c r="G12" s="27"/>
      <c r="H12" s="27"/>
      <c r="I12" s="27"/>
      <c r="J12" s="27"/>
      <c r="K12" s="53"/>
    </row>
    <row r="13" spans="1:11" ht="60.75" customHeight="1" thickBot="1" x14ac:dyDescent="0.35">
      <c r="A13" s="62">
        <v>6</v>
      </c>
      <c r="B13" s="40"/>
      <c r="C13" s="41"/>
      <c r="D13" s="38"/>
      <c r="E13" s="54"/>
      <c r="F13" s="92"/>
      <c r="G13" s="92"/>
      <c r="H13" s="92"/>
      <c r="I13" s="27"/>
      <c r="J13" s="27"/>
      <c r="K13" s="53"/>
    </row>
    <row r="14" spans="1:11" ht="60.75" customHeight="1" thickBot="1" x14ac:dyDescent="0.35">
      <c r="A14" s="62">
        <v>7</v>
      </c>
      <c r="B14" s="40"/>
      <c r="C14" s="41"/>
      <c r="D14" s="38"/>
      <c r="E14" s="54"/>
      <c r="F14" s="92"/>
      <c r="G14" s="92"/>
      <c r="H14" s="92"/>
      <c r="I14" s="27"/>
      <c r="J14" s="27"/>
      <c r="K14" s="53"/>
    </row>
    <row r="15" spans="1:11" ht="60.75" customHeight="1" thickBot="1" x14ac:dyDescent="0.35">
      <c r="A15" s="62">
        <v>8</v>
      </c>
      <c r="B15" s="40"/>
      <c r="C15" s="41"/>
      <c r="D15" s="38"/>
      <c r="E15" s="54"/>
      <c r="F15" s="92"/>
      <c r="G15" s="92"/>
      <c r="H15" s="92"/>
      <c r="I15" s="27"/>
      <c r="J15" s="27"/>
      <c r="K15" s="53"/>
    </row>
    <row r="16" spans="1:11" ht="60.75" customHeight="1" thickBot="1" x14ac:dyDescent="0.35">
      <c r="A16" s="62">
        <v>9</v>
      </c>
      <c r="B16" s="40"/>
      <c r="C16" s="68"/>
      <c r="D16" s="38"/>
      <c r="E16" s="54"/>
      <c r="F16" s="92"/>
      <c r="G16" s="92"/>
      <c r="H16" s="92"/>
      <c r="I16" s="27"/>
      <c r="J16" s="27"/>
      <c r="K16" s="56"/>
    </row>
    <row r="17" spans="1:11" ht="60.75" customHeight="1" thickBot="1" x14ac:dyDescent="0.35">
      <c r="A17" s="62">
        <v>10</v>
      </c>
      <c r="B17" s="40"/>
      <c r="C17" s="68"/>
      <c r="D17" s="38"/>
      <c r="E17" s="54"/>
      <c r="F17" s="92"/>
      <c r="G17" s="92"/>
      <c r="H17" s="92"/>
      <c r="I17" s="27"/>
      <c r="J17" s="27"/>
      <c r="K17" s="56"/>
    </row>
    <row r="18" spans="1:11" ht="60.75" customHeight="1" thickBot="1" x14ac:dyDescent="0.35">
      <c r="A18" s="62">
        <v>11</v>
      </c>
      <c r="B18" s="40"/>
      <c r="C18" s="68"/>
      <c r="D18" s="38"/>
      <c r="E18" s="54"/>
      <c r="F18" s="92"/>
      <c r="G18" s="92"/>
      <c r="H18" s="92"/>
      <c r="I18" s="27"/>
      <c r="J18" s="27"/>
      <c r="K18" s="56"/>
    </row>
    <row r="19" spans="1:11" ht="60.75" customHeight="1" thickBot="1" x14ac:dyDescent="0.35">
      <c r="A19" s="62">
        <v>12</v>
      </c>
      <c r="B19" s="40"/>
      <c r="C19" s="68"/>
      <c r="D19" s="38"/>
      <c r="E19" s="54"/>
      <c r="F19" s="54"/>
      <c r="G19" s="54"/>
      <c r="H19" s="54"/>
      <c r="I19" s="54"/>
      <c r="J19" s="54"/>
      <c r="K19" s="56"/>
    </row>
    <row r="20" spans="1:11" ht="60.75" customHeight="1" thickBot="1" x14ac:dyDescent="0.35">
      <c r="A20" s="62">
        <v>13</v>
      </c>
      <c r="B20" s="40"/>
      <c r="C20" s="68"/>
      <c r="D20" s="38"/>
      <c r="E20" s="54"/>
      <c r="F20" s="54"/>
      <c r="G20" s="54"/>
      <c r="H20" s="54"/>
      <c r="I20" s="54"/>
      <c r="J20" s="54"/>
      <c r="K20" s="56"/>
    </row>
    <row r="21" spans="1:11" ht="60.75" customHeight="1" thickBot="1" x14ac:dyDescent="0.35">
      <c r="A21" s="62">
        <v>14</v>
      </c>
      <c r="B21" s="40"/>
      <c r="C21" s="68"/>
      <c r="D21" s="38"/>
      <c r="E21" s="54"/>
      <c r="F21" s="54"/>
      <c r="G21" s="54"/>
      <c r="H21" s="54"/>
      <c r="I21" s="54"/>
      <c r="J21" s="54"/>
      <c r="K21" s="56"/>
    </row>
    <row r="22" spans="1:11" ht="60.75" customHeight="1" thickBot="1" x14ac:dyDescent="0.35">
      <c r="A22" s="62">
        <v>15</v>
      </c>
      <c r="B22" s="40"/>
      <c r="C22" s="68"/>
      <c r="D22" s="38"/>
      <c r="E22" s="54"/>
      <c r="F22" s="54"/>
      <c r="G22" s="54"/>
      <c r="H22" s="54"/>
      <c r="I22" s="54"/>
      <c r="J22" s="54"/>
      <c r="K22" s="56"/>
    </row>
    <row r="23" spans="1:11" ht="60.75" customHeight="1" thickBot="1" x14ac:dyDescent="0.35">
      <c r="A23" s="62">
        <v>16</v>
      </c>
      <c r="B23" s="40"/>
      <c r="C23" s="68"/>
      <c r="D23" s="38"/>
      <c r="E23" s="54"/>
      <c r="F23" s="54"/>
      <c r="G23" s="54"/>
      <c r="H23" s="54"/>
      <c r="I23" s="54"/>
      <c r="J23" s="54"/>
      <c r="K23" s="56"/>
    </row>
    <row r="24" spans="1:11" ht="60.75" customHeight="1" thickBot="1" x14ac:dyDescent="0.35">
      <c r="A24" s="62">
        <v>17</v>
      </c>
      <c r="B24" s="40"/>
      <c r="C24" s="68"/>
      <c r="D24" s="38"/>
      <c r="E24" s="54"/>
      <c r="F24" s="54"/>
      <c r="G24" s="54"/>
      <c r="H24" s="54"/>
      <c r="I24" s="54"/>
      <c r="J24" s="54"/>
      <c r="K24" s="56"/>
    </row>
    <row r="25" spans="1:11" ht="60.75" customHeight="1" thickBot="1" x14ac:dyDescent="0.35">
      <c r="A25" s="62">
        <v>18</v>
      </c>
      <c r="B25" s="40"/>
      <c r="C25" s="68"/>
      <c r="D25" s="38"/>
      <c r="E25" s="54"/>
      <c r="F25" s="54"/>
      <c r="G25" s="54"/>
      <c r="H25" s="54"/>
      <c r="I25" s="54"/>
      <c r="J25" s="54"/>
      <c r="K25" s="56"/>
    </row>
    <row r="26" spans="1:11" ht="60.75" customHeight="1" thickBot="1" x14ac:dyDescent="0.35">
      <c r="A26" s="62">
        <v>19</v>
      </c>
      <c r="B26" s="40"/>
      <c r="C26" s="68"/>
      <c r="D26" s="38"/>
      <c r="E26" s="54"/>
      <c r="F26" s="54"/>
      <c r="G26" s="54"/>
      <c r="H26" s="54"/>
      <c r="I26" s="54"/>
      <c r="J26" s="54"/>
      <c r="K26" s="56"/>
    </row>
    <row r="27" spans="1:11" ht="60.75" customHeight="1" thickBot="1" x14ac:dyDescent="0.35">
      <c r="A27" s="62">
        <v>20</v>
      </c>
      <c r="B27" s="40"/>
      <c r="C27" s="68"/>
      <c r="D27" s="38"/>
      <c r="E27" s="54"/>
      <c r="F27" s="54"/>
      <c r="G27" s="54"/>
      <c r="H27" s="54"/>
      <c r="I27" s="54"/>
      <c r="J27" s="54"/>
      <c r="K27" s="56"/>
    </row>
    <row r="28" spans="1:11" ht="60.75" customHeight="1" thickBot="1" x14ac:dyDescent="0.35">
      <c r="A28" s="62">
        <v>21</v>
      </c>
      <c r="B28" s="40"/>
      <c r="C28" s="68"/>
      <c r="D28" s="38"/>
      <c r="E28" s="54"/>
      <c r="F28" s="54"/>
      <c r="G28" s="54"/>
      <c r="H28" s="54"/>
      <c r="I28" s="54"/>
      <c r="J28" s="54"/>
      <c r="K28" s="56"/>
    </row>
    <row r="29" spans="1:11" ht="60.75" customHeight="1" thickBot="1" x14ac:dyDescent="0.35">
      <c r="A29" s="62">
        <v>22</v>
      </c>
      <c r="B29" s="40"/>
      <c r="C29" s="68"/>
      <c r="D29" s="38"/>
      <c r="E29" s="54"/>
      <c r="F29" s="54"/>
      <c r="G29" s="54"/>
      <c r="H29" s="54"/>
      <c r="I29" s="54"/>
      <c r="J29" s="54"/>
      <c r="K29" s="56"/>
    </row>
    <row r="30" spans="1:11" ht="60.75" customHeight="1" thickBot="1" x14ac:dyDescent="0.35">
      <c r="A30" s="62">
        <v>23</v>
      </c>
      <c r="B30" s="40"/>
      <c r="C30" s="68"/>
      <c r="D30" s="38"/>
      <c r="E30" s="54"/>
      <c r="F30" s="54"/>
      <c r="G30" s="54"/>
      <c r="H30" s="54"/>
      <c r="I30" s="54"/>
      <c r="J30" s="54"/>
      <c r="K30" s="56"/>
    </row>
    <row r="31" spans="1:11" ht="60.75" customHeight="1" thickBot="1" x14ac:dyDescent="0.35">
      <c r="A31" s="62">
        <v>24</v>
      </c>
      <c r="B31" s="40"/>
      <c r="C31" s="68"/>
      <c r="D31" s="38"/>
      <c r="E31" s="54"/>
      <c r="F31" s="54"/>
      <c r="G31" s="54"/>
      <c r="H31" s="54"/>
      <c r="I31" s="54"/>
      <c r="J31" s="54"/>
      <c r="K31" s="56"/>
    </row>
    <row r="32" spans="1:11" ht="60.75" customHeight="1" thickBot="1" x14ac:dyDescent="0.35">
      <c r="A32" s="62">
        <v>25</v>
      </c>
      <c r="B32" s="40"/>
      <c r="C32" s="68"/>
      <c r="D32" s="38"/>
      <c r="E32" s="54"/>
      <c r="F32" s="54"/>
      <c r="G32" s="54"/>
      <c r="H32" s="54"/>
      <c r="I32" s="54"/>
      <c r="J32" s="54"/>
      <c r="K32" s="56"/>
    </row>
    <row r="33" spans="1:11" ht="60.75" customHeight="1" thickBot="1" x14ac:dyDescent="0.35">
      <c r="A33" s="62">
        <v>26</v>
      </c>
      <c r="B33" s="40"/>
      <c r="C33" s="68"/>
      <c r="D33" s="38"/>
      <c r="E33" s="54"/>
      <c r="F33" s="54"/>
      <c r="G33" s="54"/>
      <c r="H33" s="54"/>
      <c r="I33" s="54"/>
      <c r="J33" s="54"/>
      <c r="K33" s="56"/>
    </row>
    <row r="34" spans="1:11" ht="60.75" customHeight="1" thickBot="1" x14ac:dyDescent="0.35">
      <c r="A34" s="62">
        <v>27</v>
      </c>
      <c r="B34" s="40"/>
      <c r="C34" s="68"/>
      <c r="D34" s="38"/>
      <c r="E34" s="54"/>
      <c r="F34" s="54"/>
      <c r="G34" s="54"/>
      <c r="H34" s="54"/>
      <c r="I34" s="54"/>
      <c r="J34" s="54"/>
      <c r="K34" s="56"/>
    </row>
    <row r="35" spans="1:11" ht="60.75" customHeight="1" thickBot="1" x14ac:dyDescent="0.35">
      <c r="A35" s="62">
        <v>28</v>
      </c>
      <c r="B35" s="40"/>
      <c r="C35" s="68"/>
      <c r="D35" s="38"/>
      <c r="E35" s="54"/>
      <c r="F35" s="54"/>
      <c r="G35" s="54"/>
      <c r="H35" s="54"/>
      <c r="I35" s="54"/>
      <c r="J35" s="54"/>
      <c r="K35" s="56"/>
    </row>
    <row r="36" spans="1:11" ht="60.75" customHeight="1" thickBot="1" x14ac:dyDescent="0.35">
      <c r="A36" s="62">
        <v>29</v>
      </c>
      <c r="B36" s="40"/>
      <c r="C36" s="68"/>
      <c r="D36" s="38"/>
      <c r="E36" s="54"/>
      <c r="F36" s="54"/>
      <c r="G36" s="54"/>
      <c r="H36" s="54"/>
      <c r="I36" s="54"/>
      <c r="J36" s="54"/>
      <c r="K36" s="56"/>
    </row>
    <row r="37" spans="1:11" ht="60.75" customHeight="1" thickBot="1" x14ac:dyDescent="0.35">
      <c r="A37" s="62">
        <v>30</v>
      </c>
      <c r="B37" s="40"/>
      <c r="C37" s="68"/>
      <c r="D37" s="38"/>
      <c r="E37" s="54"/>
      <c r="F37" s="54"/>
      <c r="G37" s="54"/>
      <c r="H37" s="54"/>
      <c r="I37" s="54"/>
      <c r="J37" s="54"/>
      <c r="K37" s="56"/>
    </row>
    <row r="38" spans="1:11" ht="60.75" customHeight="1" thickBot="1" x14ac:dyDescent="0.35">
      <c r="A38" s="62">
        <v>31</v>
      </c>
      <c r="B38" s="40"/>
      <c r="C38" s="68"/>
      <c r="D38" s="38"/>
      <c r="E38" s="54"/>
      <c r="F38" s="54"/>
      <c r="G38" s="54"/>
      <c r="H38" s="54"/>
      <c r="I38" s="54"/>
      <c r="J38" s="54"/>
      <c r="K38" s="56"/>
    </row>
    <row r="39" spans="1:11" ht="60.75" customHeight="1" thickBot="1" x14ac:dyDescent="0.35">
      <c r="A39" s="62">
        <v>32</v>
      </c>
      <c r="B39" s="40"/>
      <c r="C39" s="68"/>
      <c r="D39" s="38"/>
      <c r="E39" s="54"/>
      <c r="F39" s="54"/>
      <c r="G39" s="54"/>
      <c r="H39" s="54"/>
      <c r="I39" s="54"/>
      <c r="J39" s="54"/>
      <c r="K39" s="56"/>
    </row>
    <row r="40" spans="1:11" ht="60.75" customHeight="1" thickBot="1" x14ac:dyDescent="0.35">
      <c r="A40" s="62">
        <v>33</v>
      </c>
      <c r="B40" s="40"/>
      <c r="C40" s="68"/>
      <c r="D40" s="38"/>
      <c r="E40" s="54"/>
      <c r="F40" s="54"/>
      <c r="G40" s="54"/>
      <c r="H40" s="54"/>
      <c r="I40" s="54"/>
      <c r="J40" s="54"/>
      <c r="K40" s="56"/>
    </row>
    <row r="41" spans="1:11" ht="60.75" customHeight="1" thickBot="1" x14ac:dyDescent="0.35">
      <c r="A41" s="62">
        <v>34</v>
      </c>
      <c r="B41" s="40"/>
      <c r="C41" s="68"/>
      <c r="D41" s="38"/>
      <c r="E41" s="54"/>
      <c r="F41" s="54"/>
      <c r="G41" s="54"/>
      <c r="H41" s="54"/>
      <c r="I41" s="54"/>
      <c r="J41" s="54"/>
      <c r="K41" s="56"/>
    </row>
    <row r="42" spans="1:11" ht="60.75" customHeight="1" thickBot="1" x14ac:dyDescent="0.35">
      <c r="A42" s="62">
        <v>35</v>
      </c>
      <c r="B42" s="40"/>
      <c r="C42" s="68"/>
      <c r="D42" s="38"/>
      <c r="E42" s="54"/>
      <c r="F42" s="54"/>
      <c r="G42" s="54"/>
      <c r="H42" s="54"/>
      <c r="I42" s="54"/>
      <c r="J42" s="54"/>
      <c r="K42" s="56"/>
    </row>
    <row r="43" spans="1:11" ht="60.75" customHeight="1" thickBot="1" x14ac:dyDescent="0.35">
      <c r="A43" s="62">
        <v>36</v>
      </c>
      <c r="B43" s="40"/>
      <c r="C43" s="68"/>
      <c r="D43" s="38"/>
      <c r="E43" s="54"/>
      <c r="F43" s="54"/>
      <c r="G43" s="54"/>
      <c r="H43" s="54"/>
      <c r="I43" s="54"/>
      <c r="J43" s="54"/>
      <c r="K43" s="56"/>
    </row>
    <row r="44" spans="1:11" ht="60.75" customHeight="1" thickBot="1" x14ac:dyDescent="0.35">
      <c r="A44" s="62">
        <v>37</v>
      </c>
      <c r="B44" s="40"/>
      <c r="C44" s="68"/>
      <c r="D44" s="38"/>
      <c r="E44" s="54"/>
      <c r="F44" s="54"/>
      <c r="G44" s="54"/>
      <c r="H44" s="54"/>
      <c r="I44" s="54"/>
      <c r="J44" s="54"/>
      <c r="K44" s="56"/>
    </row>
    <row r="45" spans="1:11" ht="60.75" customHeight="1" thickBot="1" x14ac:dyDescent="0.35">
      <c r="A45" s="62">
        <v>38</v>
      </c>
      <c r="B45" s="40"/>
      <c r="C45" s="68"/>
      <c r="D45" s="38"/>
      <c r="E45" s="54"/>
      <c r="F45" s="54"/>
      <c r="G45" s="54"/>
      <c r="H45" s="54"/>
      <c r="I45" s="54"/>
      <c r="J45" s="54"/>
      <c r="K45" s="56"/>
    </row>
    <row r="46" spans="1:11" ht="60.75" customHeight="1" thickBot="1" x14ac:dyDescent="0.35">
      <c r="A46" s="62">
        <v>39</v>
      </c>
      <c r="B46" s="40"/>
      <c r="C46" s="68"/>
      <c r="D46" s="38"/>
      <c r="E46" s="54"/>
      <c r="F46" s="54"/>
      <c r="G46" s="54"/>
      <c r="H46" s="54"/>
      <c r="I46" s="54"/>
      <c r="J46" s="54"/>
      <c r="K46" s="56"/>
    </row>
    <row r="47" spans="1:11" ht="60.75" customHeight="1" thickBot="1" x14ac:dyDescent="0.35">
      <c r="A47" s="62">
        <v>40</v>
      </c>
      <c r="B47" s="40"/>
      <c r="C47" s="68"/>
      <c r="D47" s="38"/>
      <c r="E47" s="54"/>
      <c r="F47" s="54"/>
      <c r="G47" s="54"/>
      <c r="H47" s="54"/>
      <c r="I47" s="54"/>
      <c r="J47" s="54"/>
      <c r="K47" s="56"/>
    </row>
    <row r="48" spans="1:11" ht="60.75" customHeight="1" thickBot="1" x14ac:dyDescent="0.35">
      <c r="A48" s="62">
        <v>41</v>
      </c>
      <c r="B48" s="40"/>
      <c r="C48" s="68"/>
      <c r="D48" s="38"/>
      <c r="E48" s="54"/>
      <c r="F48" s="54"/>
      <c r="G48" s="54"/>
      <c r="H48" s="54"/>
      <c r="I48" s="54"/>
      <c r="J48" s="54"/>
      <c r="K48" s="56"/>
    </row>
    <row r="49" spans="1:11" ht="60.75" customHeight="1" thickBot="1" x14ac:dyDescent="0.35">
      <c r="A49" s="62">
        <v>42</v>
      </c>
      <c r="B49" s="40"/>
      <c r="C49" s="68"/>
      <c r="D49" s="38"/>
      <c r="E49" s="54"/>
      <c r="F49" s="54"/>
      <c r="G49" s="54"/>
      <c r="H49" s="54"/>
      <c r="I49" s="54"/>
      <c r="J49" s="54"/>
      <c r="K49" s="56"/>
    </row>
    <row r="50" spans="1:11" ht="60.75" customHeight="1" thickBot="1" x14ac:dyDescent="0.35">
      <c r="A50" s="62">
        <v>43</v>
      </c>
      <c r="B50" s="40"/>
      <c r="C50" s="68"/>
      <c r="D50" s="38"/>
      <c r="E50" s="54"/>
      <c r="F50" s="54"/>
      <c r="G50" s="54"/>
      <c r="H50" s="54"/>
      <c r="I50" s="54"/>
      <c r="J50" s="54"/>
      <c r="K50" s="56"/>
    </row>
    <row r="51" spans="1:11" ht="60.75" customHeight="1" thickBot="1" x14ac:dyDescent="0.35">
      <c r="A51" s="62">
        <v>44</v>
      </c>
      <c r="B51" s="40"/>
      <c r="C51" s="68"/>
      <c r="D51" s="38"/>
      <c r="E51" s="54"/>
      <c r="F51" s="54"/>
      <c r="G51" s="54"/>
      <c r="H51" s="54"/>
      <c r="I51" s="54"/>
      <c r="J51" s="54"/>
      <c r="K51" s="56"/>
    </row>
    <row r="52" spans="1:11" ht="60.75" customHeight="1" thickBot="1" x14ac:dyDescent="0.35">
      <c r="A52" s="62">
        <v>45</v>
      </c>
      <c r="B52" s="40"/>
      <c r="C52" s="68"/>
      <c r="D52" s="38"/>
      <c r="E52" s="54"/>
      <c r="F52" s="54"/>
      <c r="G52" s="54"/>
      <c r="H52" s="54"/>
      <c r="I52" s="54"/>
      <c r="J52" s="54"/>
      <c r="K52" s="56"/>
    </row>
    <row r="53" spans="1:11" ht="60.75" customHeight="1" thickBot="1" x14ac:dyDescent="0.35">
      <c r="A53" s="62">
        <v>46</v>
      </c>
      <c r="B53" s="40"/>
      <c r="C53" s="68"/>
      <c r="D53" s="38"/>
      <c r="E53" s="54"/>
      <c r="F53" s="54"/>
      <c r="G53" s="54"/>
      <c r="H53" s="54"/>
      <c r="I53" s="54"/>
      <c r="J53" s="54"/>
      <c r="K53" s="56"/>
    </row>
    <row r="54" spans="1:11" ht="60.75" customHeight="1" thickBot="1" x14ac:dyDescent="0.35">
      <c r="A54" s="62">
        <v>47</v>
      </c>
      <c r="B54" s="40"/>
      <c r="C54" s="68"/>
      <c r="D54" s="38"/>
      <c r="E54" s="54"/>
      <c r="F54" s="54"/>
      <c r="G54" s="54"/>
      <c r="H54" s="54"/>
      <c r="I54" s="54"/>
      <c r="J54" s="54"/>
      <c r="K54" s="56"/>
    </row>
    <row r="55" spans="1:11" ht="60.75" customHeight="1" thickBot="1" x14ac:dyDescent="0.35">
      <c r="A55" s="62">
        <v>48</v>
      </c>
      <c r="B55" s="40"/>
      <c r="C55" s="68"/>
      <c r="D55" s="38"/>
      <c r="E55" s="54"/>
      <c r="F55" s="54"/>
      <c r="G55" s="54"/>
      <c r="H55" s="54"/>
      <c r="I55" s="54"/>
      <c r="J55" s="54"/>
      <c r="K55" s="56"/>
    </row>
    <row r="56" spans="1:11" ht="60.75" customHeight="1" thickBot="1" x14ac:dyDescent="0.35">
      <c r="A56" s="62">
        <v>49</v>
      </c>
      <c r="B56" s="40"/>
      <c r="C56" s="68"/>
      <c r="D56" s="38"/>
      <c r="E56" s="54"/>
      <c r="F56" s="54"/>
      <c r="G56" s="54"/>
      <c r="H56" s="54"/>
      <c r="I56" s="54"/>
      <c r="J56" s="54"/>
      <c r="K56" s="56"/>
    </row>
    <row r="57" spans="1:11" ht="60.75" customHeight="1" thickBot="1" x14ac:dyDescent="0.35">
      <c r="A57" s="62">
        <v>50</v>
      </c>
      <c r="B57" s="40"/>
      <c r="C57" s="68" t="str">
        <f t="shared" ref="C57:C95" si="0">IF(B57&gt;0,HYPERLINK(CONCATENATE("PDF LETTER/",B57,".pdf"),CONCATENATE("Open PDF LETTER.",B57)),"")</f>
        <v/>
      </c>
      <c r="D57" s="38"/>
      <c r="E57" s="54"/>
      <c r="F57" s="54"/>
      <c r="G57" s="54"/>
      <c r="H57" s="54"/>
      <c r="I57" s="54"/>
      <c r="J57" s="54"/>
      <c r="K57" s="56"/>
    </row>
    <row r="58" spans="1:11" ht="60.75" customHeight="1" thickBot="1" x14ac:dyDescent="0.35">
      <c r="A58" s="62">
        <v>51</v>
      </c>
      <c r="B58" s="40"/>
      <c r="C58" s="68" t="str">
        <f t="shared" si="0"/>
        <v/>
      </c>
      <c r="D58" s="38"/>
      <c r="E58" s="54"/>
      <c r="F58" s="54"/>
      <c r="G58" s="54"/>
      <c r="H58" s="54"/>
      <c r="I58" s="54"/>
      <c r="J58" s="54"/>
      <c r="K58" s="56"/>
    </row>
    <row r="59" spans="1:11" ht="23.4" x14ac:dyDescent="0.3">
      <c r="A59" s="10">
        <v>52</v>
      </c>
      <c r="B59" s="6"/>
      <c r="C59" s="2" t="str">
        <f t="shared" si="0"/>
        <v/>
      </c>
      <c r="D59" s="3"/>
      <c r="E59" s="27"/>
      <c r="F59" s="27"/>
      <c r="G59" s="27"/>
      <c r="H59" s="27"/>
      <c r="I59" s="27"/>
      <c r="J59" s="29"/>
      <c r="K59" s="28"/>
    </row>
    <row r="60" spans="1:11" ht="23.4" x14ac:dyDescent="0.3">
      <c r="A60" s="10">
        <v>53</v>
      </c>
      <c r="B60" s="6"/>
      <c r="C60" s="2" t="str">
        <f t="shared" si="0"/>
        <v/>
      </c>
      <c r="D60" s="3"/>
      <c r="E60" s="27"/>
      <c r="F60" s="27"/>
      <c r="G60" s="27"/>
      <c r="H60" s="27"/>
      <c r="I60" s="27"/>
      <c r="J60" s="29"/>
      <c r="K60" s="28"/>
    </row>
    <row r="61" spans="1:11" ht="23.4" x14ac:dyDescent="0.3">
      <c r="A61" s="10">
        <v>54</v>
      </c>
      <c r="B61" s="6"/>
      <c r="C61" s="2" t="str">
        <f t="shared" si="0"/>
        <v/>
      </c>
      <c r="D61" s="3"/>
      <c r="E61" s="27"/>
      <c r="F61" s="27"/>
      <c r="G61" s="27"/>
      <c r="H61" s="27"/>
      <c r="I61" s="27"/>
      <c r="J61" s="29"/>
      <c r="K61" s="28"/>
    </row>
    <row r="62" spans="1:11" ht="23.4" x14ac:dyDescent="0.3">
      <c r="A62" s="10">
        <v>55</v>
      </c>
      <c r="B62" s="6"/>
      <c r="C62" s="2" t="str">
        <f t="shared" si="0"/>
        <v/>
      </c>
      <c r="D62" s="3"/>
      <c r="E62" s="27"/>
      <c r="F62" s="27"/>
      <c r="G62" s="27"/>
      <c r="H62" s="27"/>
      <c r="I62" s="27"/>
      <c r="J62" s="29"/>
      <c r="K62" s="28"/>
    </row>
    <row r="63" spans="1:11" ht="23.4" x14ac:dyDescent="0.3">
      <c r="A63" s="10">
        <v>56</v>
      </c>
      <c r="B63" s="6"/>
      <c r="C63" s="2" t="str">
        <f t="shared" si="0"/>
        <v/>
      </c>
      <c r="D63" s="3"/>
      <c r="E63" s="27"/>
      <c r="F63" s="27"/>
      <c r="G63" s="27"/>
      <c r="H63" s="27"/>
      <c r="I63" s="27"/>
      <c r="J63" s="29"/>
      <c r="K63" s="28"/>
    </row>
    <row r="64" spans="1:11" ht="23.4" x14ac:dyDescent="0.3">
      <c r="A64" s="10">
        <v>57</v>
      </c>
      <c r="B64" s="6"/>
      <c r="C64" s="2" t="str">
        <f t="shared" si="0"/>
        <v/>
      </c>
      <c r="D64" s="3"/>
      <c r="E64" s="27"/>
      <c r="F64" s="27"/>
      <c r="G64" s="27"/>
      <c r="H64" s="27"/>
      <c r="I64" s="27"/>
      <c r="J64" s="29"/>
      <c r="K64" s="28"/>
    </row>
    <row r="65" spans="1:11" ht="23.4" x14ac:dyDescent="0.3">
      <c r="A65" s="10">
        <v>58</v>
      </c>
      <c r="B65" s="6"/>
      <c r="C65" s="2" t="str">
        <f t="shared" si="0"/>
        <v/>
      </c>
      <c r="D65" s="3"/>
      <c r="E65" s="27"/>
      <c r="F65" s="27"/>
      <c r="G65" s="27"/>
      <c r="H65" s="27"/>
      <c r="I65" s="27"/>
      <c r="J65" s="29"/>
      <c r="K65" s="28"/>
    </row>
    <row r="66" spans="1:11" ht="23.4" x14ac:dyDescent="0.3">
      <c r="A66" s="10">
        <v>59</v>
      </c>
      <c r="B66" s="6"/>
      <c r="C66" s="2" t="str">
        <f t="shared" si="0"/>
        <v/>
      </c>
      <c r="D66" s="3"/>
      <c r="E66" s="27"/>
      <c r="F66" s="27"/>
      <c r="G66" s="27"/>
      <c r="H66" s="27"/>
      <c r="I66" s="27"/>
      <c r="J66" s="29"/>
      <c r="K66" s="28"/>
    </row>
    <row r="67" spans="1:11" ht="23.4" x14ac:dyDescent="0.3">
      <c r="A67" s="10">
        <v>60</v>
      </c>
      <c r="B67" s="6"/>
      <c r="C67" s="2" t="str">
        <f t="shared" si="0"/>
        <v/>
      </c>
      <c r="D67" s="3"/>
      <c r="E67" s="27"/>
      <c r="F67" s="27"/>
      <c r="G67" s="27"/>
      <c r="H67" s="27"/>
      <c r="I67" s="27"/>
      <c r="J67" s="29"/>
      <c r="K67" s="28"/>
    </row>
    <row r="68" spans="1:11" ht="23.4" x14ac:dyDescent="0.3">
      <c r="A68" s="10">
        <v>61</v>
      </c>
      <c r="B68" s="6"/>
      <c r="C68" s="2" t="str">
        <f t="shared" si="0"/>
        <v/>
      </c>
      <c r="D68" s="3"/>
      <c r="E68" s="27"/>
      <c r="F68" s="27"/>
      <c r="G68" s="27"/>
      <c r="H68" s="27"/>
      <c r="I68" s="27"/>
      <c r="J68" s="29"/>
      <c r="K68" s="28"/>
    </row>
    <row r="69" spans="1:11" ht="23.4" x14ac:dyDescent="0.3">
      <c r="A69" s="10">
        <v>62</v>
      </c>
      <c r="B69" s="6"/>
      <c r="C69" s="2" t="str">
        <f t="shared" si="0"/>
        <v/>
      </c>
      <c r="D69" s="3"/>
      <c r="E69" s="27"/>
      <c r="F69" s="27"/>
      <c r="G69" s="27"/>
      <c r="H69" s="27"/>
      <c r="I69" s="27"/>
      <c r="J69" s="29"/>
      <c r="K69" s="28"/>
    </row>
    <row r="70" spans="1:11" ht="23.4" x14ac:dyDescent="0.3">
      <c r="A70" s="10">
        <v>63</v>
      </c>
      <c r="B70" s="6"/>
      <c r="C70" s="2" t="str">
        <f t="shared" si="0"/>
        <v/>
      </c>
      <c r="D70" s="3"/>
      <c r="E70" s="27"/>
      <c r="F70" s="27"/>
      <c r="G70" s="27"/>
      <c r="H70" s="27"/>
      <c r="I70" s="27"/>
      <c r="J70" s="29"/>
      <c r="K70" s="28"/>
    </row>
    <row r="71" spans="1:11" ht="23.4" x14ac:dyDescent="0.3">
      <c r="A71" s="10">
        <v>64</v>
      </c>
      <c r="B71" s="6"/>
      <c r="C71" s="2" t="str">
        <f t="shared" si="0"/>
        <v/>
      </c>
      <c r="D71" s="3"/>
      <c r="E71" s="27"/>
      <c r="F71" s="27"/>
      <c r="G71" s="27"/>
      <c r="H71" s="27"/>
      <c r="I71" s="27"/>
      <c r="J71" s="29"/>
      <c r="K71" s="28"/>
    </row>
    <row r="72" spans="1:11" ht="23.4" x14ac:dyDescent="0.3">
      <c r="A72" s="10">
        <v>65</v>
      </c>
      <c r="B72" s="6"/>
      <c r="C72" s="2" t="str">
        <f t="shared" si="0"/>
        <v/>
      </c>
      <c r="D72" s="3"/>
      <c r="E72" s="27"/>
      <c r="F72" s="27"/>
      <c r="G72" s="27"/>
      <c r="H72" s="27"/>
      <c r="I72" s="27"/>
      <c r="J72" s="29"/>
      <c r="K72" s="28"/>
    </row>
    <row r="73" spans="1:11" ht="23.4" x14ac:dyDescent="0.3">
      <c r="A73" s="10">
        <v>66</v>
      </c>
      <c r="B73" s="6"/>
      <c r="C73" s="2" t="str">
        <f t="shared" si="0"/>
        <v/>
      </c>
      <c r="D73" s="3"/>
      <c r="E73" s="27"/>
      <c r="F73" s="27"/>
      <c r="G73" s="27"/>
      <c r="H73" s="27"/>
      <c r="I73" s="27"/>
      <c r="J73" s="29"/>
      <c r="K73" s="28"/>
    </row>
    <row r="74" spans="1:11" ht="23.4" x14ac:dyDescent="0.3">
      <c r="A74" s="10">
        <v>67</v>
      </c>
      <c r="B74" s="6"/>
      <c r="C74" s="2" t="str">
        <f t="shared" si="0"/>
        <v/>
      </c>
      <c r="D74" s="3"/>
      <c r="E74" s="27"/>
      <c r="F74" s="27"/>
      <c r="G74" s="27"/>
      <c r="H74" s="27"/>
      <c r="I74" s="27"/>
      <c r="J74" s="29"/>
      <c r="K74" s="28"/>
    </row>
    <row r="75" spans="1:11" ht="23.4" x14ac:dyDescent="0.3">
      <c r="A75" s="10">
        <v>68</v>
      </c>
      <c r="B75" s="6"/>
      <c r="C75" s="2" t="str">
        <f t="shared" si="0"/>
        <v/>
      </c>
      <c r="D75" s="3"/>
      <c r="E75" s="27"/>
      <c r="F75" s="27"/>
      <c r="G75" s="27"/>
      <c r="H75" s="27"/>
      <c r="I75" s="27"/>
      <c r="J75" s="29"/>
      <c r="K75" s="28"/>
    </row>
    <row r="76" spans="1:11" ht="23.4" x14ac:dyDescent="0.3">
      <c r="A76" s="10">
        <v>69</v>
      </c>
      <c r="B76" s="6"/>
      <c r="C76" s="2" t="str">
        <f t="shared" si="0"/>
        <v/>
      </c>
      <c r="D76" s="3"/>
      <c r="E76" s="27"/>
      <c r="F76" s="27"/>
      <c r="G76" s="27"/>
      <c r="H76" s="27"/>
      <c r="I76" s="27"/>
      <c r="J76" s="29"/>
      <c r="K76" s="28"/>
    </row>
    <row r="77" spans="1:11" ht="23.4" x14ac:dyDescent="0.3">
      <c r="A77" s="10">
        <v>70</v>
      </c>
      <c r="B77" s="6"/>
      <c r="C77" s="2" t="str">
        <f t="shared" si="0"/>
        <v/>
      </c>
      <c r="D77" s="3"/>
      <c r="E77" s="27"/>
      <c r="F77" s="27"/>
      <c r="G77" s="27"/>
      <c r="H77" s="27"/>
      <c r="I77" s="27"/>
      <c r="J77" s="29"/>
      <c r="K77" s="28"/>
    </row>
    <row r="78" spans="1:11" ht="23.4" x14ac:dyDescent="0.3">
      <c r="A78" s="10">
        <v>71</v>
      </c>
      <c r="B78" s="6"/>
      <c r="C78" s="2" t="str">
        <f t="shared" si="0"/>
        <v/>
      </c>
      <c r="D78" s="3"/>
      <c r="E78" s="27"/>
      <c r="F78" s="27"/>
      <c r="G78" s="27"/>
      <c r="H78" s="27"/>
      <c r="I78" s="27"/>
      <c r="J78" s="29"/>
      <c r="K78" s="28"/>
    </row>
    <row r="79" spans="1:11" ht="23.4" x14ac:dyDescent="0.3">
      <c r="A79" s="10">
        <v>72</v>
      </c>
      <c r="B79" s="6"/>
      <c r="C79" s="2" t="str">
        <f t="shared" si="0"/>
        <v/>
      </c>
      <c r="D79" s="3"/>
      <c r="E79" s="27"/>
      <c r="F79" s="27"/>
      <c r="G79" s="27"/>
      <c r="H79" s="27"/>
      <c r="I79" s="27"/>
      <c r="J79" s="29"/>
      <c r="K79" s="28"/>
    </row>
    <row r="80" spans="1:11" ht="23.4" x14ac:dyDescent="0.3">
      <c r="A80" s="10">
        <v>73</v>
      </c>
      <c r="B80" s="6"/>
      <c r="C80" s="2" t="str">
        <f t="shared" si="0"/>
        <v/>
      </c>
      <c r="D80" s="3"/>
      <c r="E80" s="27"/>
      <c r="F80" s="27"/>
      <c r="G80" s="27"/>
      <c r="H80" s="27"/>
      <c r="I80" s="27"/>
      <c r="J80" s="29"/>
      <c r="K80" s="28"/>
    </row>
    <row r="81" spans="1:11" ht="23.4" x14ac:dyDescent="0.3">
      <c r="A81" s="10">
        <v>74</v>
      </c>
      <c r="B81" s="6"/>
      <c r="C81" s="2" t="str">
        <f t="shared" si="0"/>
        <v/>
      </c>
      <c r="D81" s="3"/>
      <c r="E81" s="27"/>
      <c r="F81" s="27"/>
      <c r="G81" s="27"/>
      <c r="H81" s="27"/>
      <c r="I81" s="27"/>
      <c r="J81" s="29"/>
      <c r="K81" s="28"/>
    </row>
    <row r="82" spans="1:11" ht="23.4" x14ac:dyDescent="0.3">
      <c r="A82" s="10">
        <v>75</v>
      </c>
      <c r="B82" s="6"/>
      <c r="C82" s="2" t="str">
        <f t="shared" si="0"/>
        <v/>
      </c>
      <c r="D82" s="3"/>
      <c r="E82" s="27"/>
      <c r="F82" s="27"/>
      <c r="G82" s="27"/>
      <c r="H82" s="27"/>
      <c r="I82" s="27"/>
      <c r="J82" s="29"/>
      <c r="K82" s="28"/>
    </row>
    <row r="83" spans="1:11" ht="23.4" x14ac:dyDescent="0.3">
      <c r="A83" s="10">
        <v>76</v>
      </c>
      <c r="B83" s="6"/>
      <c r="C83" s="2" t="str">
        <f t="shared" si="0"/>
        <v/>
      </c>
      <c r="D83" s="3"/>
      <c r="E83" s="27"/>
      <c r="F83" s="27"/>
      <c r="G83" s="27"/>
      <c r="H83" s="27"/>
      <c r="I83" s="27"/>
      <c r="J83" s="29"/>
      <c r="K83" s="28"/>
    </row>
    <row r="84" spans="1:11" ht="23.4" x14ac:dyDescent="0.3">
      <c r="A84" s="10">
        <v>77</v>
      </c>
      <c r="B84" s="6"/>
      <c r="C84" s="2" t="str">
        <f t="shared" si="0"/>
        <v/>
      </c>
      <c r="D84" s="3"/>
      <c r="E84" s="27"/>
      <c r="F84" s="27"/>
      <c r="G84" s="27"/>
      <c r="H84" s="27"/>
      <c r="I84" s="27"/>
      <c r="J84" s="29"/>
      <c r="K84" s="28"/>
    </row>
    <row r="85" spans="1:11" ht="23.4" x14ac:dyDescent="0.3">
      <c r="A85" s="10">
        <v>78</v>
      </c>
      <c r="B85" s="6"/>
      <c r="C85" s="2" t="str">
        <f t="shared" si="0"/>
        <v/>
      </c>
      <c r="D85" s="3"/>
      <c r="E85" s="27"/>
      <c r="F85" s="27"/>
      <c r="G85" s="27"/>
      <c r="H85" s="27"/>
      <c r="I85" s="27"/>
      <c r="J85" s="29"/>
      <c r="K85" s="28"/>
    </row>
    <row r="86" spans="1:11" ht="23.4" x14ac:dyDescent="0.3">
      <c r="A86" s="10">
        <v>79</v>
      </c>
      <c r="B86" s="6"/>
      <c r="C86" s="2" t="str">
        <f t="shared" si="0"/>
        <v/>
      </c>
      <c r="D86" s="3"/>
      <c r="E86" s="27"/>
      <c r="F86" s="27"/>
      <c r="G86" s="27"/>
      <c r="H86" s="27"/>
      <c r="I86" s="27"/>
      <c r="J86" s="29"/>
      <c r="K86" s="28"/>
    </row>
    <row r="87" spans="1:11" ht="23.4" x14ac:dyDescent="0.3">
      <c r="A87" s="10">
        <v>80</v>
      </c>
      <c r="B87" s="6"/>
      <c r="C87" s="2" t="str">
        <f t="shared" si="0"/>
        <v/>
      </c>
      <c r="D87" s="3"/>
      <c r="E87" s="27"/>
      <c r="F87" s="27"/>
      <c r="G87" s="27"/>
      <c r="H87" s="27"/>
      <c r="I87" s="27"/>
      <c r="J87" s="29"/>
      <c r="K87" s="28"/>
    </row>
    <row r="88" spans="1:11" ht="23.4" x14ac:dyDescent="0.3">
      <c r="A88" s="10">
        <v>81</v>
      </c>
      <c r="B88" s="6"/>
      <c r="C88" s="2" t="str">
        <f t="shared" si="0"/>
        <v/>
      </c>
      <c r="D88" s="3"/>
      <c r="E88" s="27"/>
      <c r="F88" s="27"/>
      <c r="G88" s="27"/>
      <c r="H88" s="27"/>
      <c r="I88" s="27"/>
      <c r="J88" s="29"/>
      <c r="K88" s="28"/>
    </row>
    <row r="89" spans="1:11" ht="23.4" x14ac:dyDescent="0.3">
      <c r="A89" s="10">
        <v>82</v>
      </c>
      <c r="B89" s="6"/>
      <c r="C89" s="2" t="str">
        <f t="shared" si="0"/>
        <v/>
      </c>
      <c r="D89" s="3"/>
      <c r="E89" s="27"/>
      <c r="F89" s="27"/>
      <c r="G89" s="27"/>
      <c r="H89" s="27"/>
      <c r="I89" s="27"/>
      <c r="J89" s="29"/>
      <c r="K89" s="28"/>
    </row>
    <row r="90" spans="1:11" ht="23.4" x14ac:dyDescent="0.3">
      <c r="A90" s="10">
        <v>83</v>
      </c>
      <c r="B90" s="6"/>
      <c r="C90" s="2" t="str">
        <f t="shared" si="0"/>
        <v/>
      </c>
      <c r="D90" s="3"/>
      <c r="E90" s="27"/>
      <c r="F90" s="27"/>
      <c r="G90" s="27"/>
      <c r="H90" s="27"/>
      <c r="I90" s="27"/>
      <c r="J90" s="29"/>
      <c r="K90" s="28"/>
    </row>
    <row r="91" spans="1:11" ht="23.4" x14ac:dyDescent="0.3">
      <c r="A91" s="10">
        <v>84</v>
      </c>
      <c r="B91" s="6"/>
      <c r="C91" s="2" t="str">
        <f t="shared" si="0"/>
        <v/>
      </c>
      <c r="D91" s="3"/>
      <c r="E91" s="27"/>
      <c r="F91" s="27"/>
      <c r="G91" s="27"/>
      <c r="H91" s="27"/>
      <c r="I91" s="27"/>
      <c r="J91" s="29"/>
      <c r="K91" s="28"/>
    </row>
    <row r="92" spans="1:11" ht="23.4" x14ac:dyDescent="0.3">
      <c r="A92" s="10">
        <v>85</v>
      </c>
      <c r="B92" s="6"/>
      <c r="C92" s="2" t="str">
        <f t="shared" si="0"/>
        <v/>
      </c>
      <c r="D92" s="3"/>
      <c r="E92" s="27"/>
      <c r="F92" s="27"/>
      <c r="G92" s="27"/>
      <c r="H92" s="27"/>
      <c r="I92" s="27"/>
      <c r="J92" s="29"/>
      <c r="K92" s="28"/>
    </row>
    <row r="93" spans="1:11" ht="23.4" x14ac:dyDescent="0.3">
      <c r="A93" s="10">
        <v>86</v>
      </c>
      <c r="B93" s="6"/>
      <c r="C93" s="2" t="str">
        <f t="shared" si="0"/>
        <v/>
      </c>
      <c r="D93" s="3"/>
      <c r="E93" s="27"/>
      <c r="F93" s="27"/>
      <c r="G93" s="27"/>
      <c r="H93" s="27"/>
      <c r="I93" s="27"/>
      <c r="J93" s="29"/>
      <c r="K93" s="28"/>
    </row>
    <row r="94" spans="1:11" ht="23.4" x14ac:dyDescent="0.3">
      <c r="A94" s="10">
        <v>87</v>
      </c>
      <c r="B94" s="6"/>
      <c r="C94" s="2" t="str">
        <f t="shared" si="0"/>
        <v/>
      </c>
      <c r="D94" s="3"/>
      <c r="E94" s="27"/>
      <c r="F94" s="27"/>
      <c r="G94" s="27"/>
      <c r="H94" s="27"/>
      <c r="I94" s="27"/>
      <c r="J94" s="29"/>
      <c r="K94" s="28"/>
    </row>
    <row r="95" spans="1:11" ht="24" thickBot="1" x14ac:dyDescent="0.35">
      <c r="A95" s="10">
        <v>88</v>
      </c>
      <c r="B95" s="7"/>
      <c r="C95" s="8" t="str">
        <f t="shared" si="0"/>
        <v/>
      </c>
      <c r="D95" s="9"/>
      <c r="E95" s="27"/>
      <c r="F95" s="27"/>
      <c r="G95" s="27"/>
      <c r="H95" s="27"/>
      <c r="I95" s="27"/>
      <c r="J95" s="29"/>
      <c r="K95" s="28"/>
    </row>
    <row r="96" spans="1:11" ht="15" thickTop="1" x14ac:dyDescent="0.3">
      <c r="A96" s="10">
        <v>89</v>
      </c>
      <c r="B96"/>
      <c r="C96" s="19"/>
      <c r="D96" s="20"/>
      <c r="E96" s="32"/>
      <c r="F96" s="32"/>
      <c r="G96" s="32"/>
      <c r="H96" s="32"/>
      <c r="I96" s="32"/>
      <c r="J96" s="32"/>
      <c r="K96" s="32"/>
    </row>
    <row r="97" spans="1:4" x14ac:dyDescent="0.3">
      <c r="A97" s="10">
        <v>90</v>
      </c>
      <c r="B97"/>
      <c r="C97" s="19"/>
      <c r="D97" s="20"/>
    </row>
    <row r="98" spans="1:4" x14ac:dyDescent="0.3">
      <c r="A98" s="10">
        <v>91</v>
      </c>
      <c r="B98"/>
      <c r="C98" s="19"/>
      <c r="D98" s="20"/>
    </row>
    <row r="99" spans="1:4" x14ac:dyDescent="0.3">
      <c r="A99" s="10">
        <v>92</v>
      </c>
      <c r="B99"/>
      <c r="C99" s="19"/>
      <c r="D99" s="20"/>
    </row>
    <row r="100" spans="1:4" x14ac:dyDescent="0.3">
      <c r="A100" s="10">
        <v>93</v>
      </c>
      <c r="B100"/>
      <c r="C100" s="19"/>
      <c r="D100" s="20"/>
    </row>
    <row r="101" spans="1:4" x14ac:dyDescent="0.3">
      <c r="A101" s="10">
        <v>94</v>
      </c>
      <c r="B101"/>
      <c r="C101" s="19"/>
      <c r="D101" s="20"/>
    </row>
    <row r="102" spans="1:4" x14ac:dyDescent="0.3">
      <c r="A102" s="10">
        <v>95</v>
      </c>
      <c r="B102"/>
      <c r="C102" s="19"/>
      <c r="D102" s="20"/>
    </row>
    <row r="103" spans="1:4" x14ac:dyDescent="0.3">
      <c r="A103" s="10">
        <v>96</v>
      </c>
      <c r="B103"/>
      <c r="C103" s="19"/>
      <c r="D103" s="20"/>
    </row>
    <row r="104" spans="1:4" x14ac:dyDescent="0.3">
      <c r="A104" s="10">
        <v>97</v>
      </c>
      <c r="B104"/>
      <c r="C104" s="19"/>
      <c r="D104" s="20"/>
    </row>
    <row r="105" spans="1:4" x14ac:dyDescent="0.3">
      <c r="A105" s="10">
        <v>98</v>
      </c>
      <c r="B105"/>
      <c r="C105" s="19"/>
      <c r="D105" s="20"/>
    </row>
    <row r="106" spans="1:4" x14ac:dyDescent="0.3">
      <c r="A106" s="10">
        <v>99</v>
      </c>
      <c r="B106"/>
      <c r="C106" s="19"/>
      <c r="D106" s="20"/>
    </row>
    <row r="107" spans="1:4" x14ac:dyDescent="0.3">
      <c r="A107" s="10">
        <v>100</v>
      </c>
      <c r="B107"/>
      <c r="C107" s="19"/>
      <c r="D107" s="20"/>
    </row>
    <row r="108" spans="1:4" x14ac:dyDescent="0.3">
      <c r="A108" s="10">
        <v>101</v>
      </c>
      <c r="B108"/>
      <c r="C108" s="19"/>
      <c r="D108" s="20"/>
    </row>
    <row r="109" spans="1:4" x14ac:dyDescent="0.3">
      <c r="A109" s="10">
        <v>102</v>
      </c>
      <c r="B109"/>
      <c r="C109" s="19"/>
      <c r="D109" s="20"/>
    </row>
    <row r="110" spans="1:4" x14ac:dyDescent="0.3">
      <c r="A110" s="10">
        <v>103</v>
      </c>
      <c r="B110"/>
      <c r="C110" s="19"/>
      <c r="D110" s="20"/>
    </row>
    <row r="111" spans="1:4" x14ac:dyDescent="0.3">
      <c r="A111" s="10">
        <v>104</v>
      </c>
      <c r="B111"/>
      <c r="C111" s="19"/>
      <c r="D111" s="20"/>
    </row>
    <row r="112" spans="1:4" x14ac:dyDescent="0.3">
      <c r="A112" s="10">
        <v>105</v>
      </c>
      <c r="B112"/>
      <c r="C112" s="19"/>
      <c r="D112" s="20"/>
    </row>
    <row r="113" spans="1:4" x14ac:dyDescent="0.3">
      <c r="A113" s="10">
        <v>106</v>
      </c>
      <c r="B113"/>
      <c r="C113" s="19"/>
      <c r="D113" s="20"/>
    </row>
    <row r="114" spans="1:4" x14ac:dyDescent="0.3">
      <c r="A114" s="10">
        <v>107</v>
      </c>
    </row>
    <row r="115" spans="1:4" x14ac:dyDescent="0.3">
      <c r="A115" s="10">
        <v>108</v>
      </c>
    </row>
    <row r="116" spans="1:4" x14ac:dyDescent="0.3">
      <c r="A116" s="10">
        <v>109</v>
      </c>
    </row>
    <row r="117" spans="1:4" x14ac:dyDescent="0.3">
      <c r="A117" s="10">
        <v>110</v>
      </c>
    </row>
    <row r="118" spans="1:4" x14ac:dyDescent="0.3">
      <c r="A118" s="10">
        <v>111</v>
      </c>
    </row>
    <row r="119" spans="1:4" x14ac:dyDescent="0.3">
      <c r="A119" s="10">
        <v>112</v>
      </c>
    </row>
    <row r="120" spans="1:4" x14ac:dyDescent="0.3">
      <c r="A120" s="10">
        <v>113</v>
      </c>
    </row>
    <row r="121" spans="1:4" x14ac:dyDescent="0.3">
      <c r="A121" s="10">
        <v>114</v>
      </c>
    </row>
    <row r="122" spans="1:4" x14ac:dyDescent="0.3">
      <c r="A122" s="10">
        <v>115</v>
      </c>
    </row>
    <row r="123" spans="1:4" x14ac:dyDescent="0.3">
      <c r="A123" s="10">
        <v>116</v>
      </c>
    </row>
    <row r="124" spans="1:4" x14ac:dyDescent="0.3">
      <c r="A124" s="10">
        <v>117</v>
      </c>
    </row>
    <row r="125" spans="1:4" x14ac:dyDescent="0.3">
      <c r="A125" s="10">
        <v>118</v>
      </c>
    </row>
    <row r="126" spans="1:4" x14ac:dyDescent="0.3">
      <c r="A126" s="10">
        <v>119</v>
      </c>
    </row>
    <row r="127" spans="1:4" x14ac:dyDescent="0.3">
      <c r="A127" s="10">
        <v>120</v>
      </c>
    </row>
    <row r="128" spans="1:4" x14ac:dyDescent="0.3">
      <c r="A128" s="10">
        <v>121</v>
      </c>
    </row>
    <row r="129" spans="1:1" x14ac:dyDescent="0.3">
      <c r="A129" s="10">
        <v>122</v>
      </c>
    </row>
    <row r="130" spans="1:1" x14ac:dyDescent="0.3">
      <c r="A130" s="10">
        <v>123</v>
      </c>
    </row>
    <row r="131" spans="1:1" x14ac:dyDescent="0.3">
      <c r="A131" s="10">
        <v>124</v>
      </c>
    </row>
    <row r="132" spans="1:1" x14ac:dyDescent="0.3">
      <c r="A132" s="10">
        <v>125</v>
      </c>
    </row>
    <row r="133" spans="1:1" x14ac:dyDescent="0.3">
      <c r="A133" s="10">
        <v>126</v>
      </c>
    </row>
    <row r="134" spans="1:1" x14ac:dyDescent="0.3">
      <c r="A134" s="10">
        <v>127</v>
      </c>
    </row>
    <row r="135" spans="1:1" x14ac:dyDescent="0.3">
      <c r="A135" s="10">
        <v>128</v>
      </c>
    </row>
    <row r="136" spans="1:1" x14ac:dyDescent="0.3">
      <c r="A136" s="10">
        <v>129</v>
      </c>
    </row>
    <row r="137" spans="1:1" x14ac:dyDescent="0.3">
      <c r="A137" s="10">
        <v>130</v>
      </c>
    </row>
    <row r="138" spans="1:1" x14ac:dyDescent="0.3">
      <c r="A138" s="10">
        <v>131</v>
      </c>
    </row>
    <row r="139" spans="1:1" x14ac:dyDescent="0.3">
      <c r="A139" s="10">
        <v>132</v>
      </c>
    </row>
    <row r="140" spans="1:1" x14ac:dyDescent="0.3">
      <c r="A140" s="10">
        <v>133</v>
      </c>
    </row>
    <row r="141" spans="1:1" x14ac:dyDescent="0.3">
      <c r="A141" s="10">
        <v>134</v>
      </c>
    </row>
    <row r="142" spans="1:1" x14ac:dyDescent="0.3">
      <c r="A142" s="10">
        <v>135</v>
      </c>
    </row>
    <row r="143" spans="1:1" x14ac:dyDescent="0.3">
      <c r="A143" s="10">
        <v>136</v>
      </c>
    </row>
    <row r="144" spans="1:1" x14ac:dyDescent="0.3">
      <c r="A144" s="10">
        <v>137</v>
      </c>
    </row>
    <row r="145" spans="1:1" x14ac:dyDescent="0.3">
      <c r="A145" s="10">
        <v>138</v>
      </c>
    </row>
    <row r="146" spans="1:1" x14ac:dyDescent="0.3">
      <c r="A146" s="10">
        <v>139</v>
      </c>
    </row>
    <row r="147" spans="1:1" x14ac:dyDescent="0.3">
      <c r="A147" s="10">
        <v>140</v>
      </c>
    </row>
    <row r="148" spans="1:1" x14ac:dyDescent="0.3">
      <c r="A148" s="10">
        <v>141</v>
      </c>
    </row>
    <row r="149" spans="1:1" x14ac:dyDescent="0.3">
      <c r="A149" s="10">
        <v>142</v>
      </c>
    </row>
    <row r="150" spans="1:1" x14ac:dyDescent="0.3">
      <c r="A150" s="10">
        <v>143</v>
      </c>
    </row>
    <row r="151" spans="1:1" x14ac:dyDescent="0.3">
      <c r="A151" s="10">
        <v>144</v>
      </c>
    </row>
    <row r="152" spans="1:1" x14ac:dyDescent="0.3">
      <c r="A152" s="10">
        <v>145</v>
      </c>
    </row>
    <row r="153" spans="1:1" x14ac:dyDescent="0.3">
      <c r="A153" s="10">
        <v>146</v>
      </c>
    </row>
    <row r="154" spans="1:1" x14ac:dyDescent="0.3">
      <c r="A154" s="10">
        <v>147</v>
      </c>
    </row>
    <row r="155" spans="1:1" x14ac:dyDescent="0.3">
      <c r="A155" s="10">
        <v>148</v>
      </c>
    </row>
    <row r="156" spans="1:1" x14ac:dyDescent="0.3">
      <c r="A156" s="10">
        <v>149</v>
      </c>
    </row>
    <row r="157" spans="1:1" x14ac:dyDescent="0.3">
      <c r="A157" s="10">
        <v>150</v>
      </c>
    </row>
    <row r="158" spans="1:1" x14ac:dyDescent="0.3">
      <c r="A158" s="10">
        <v>151</v>
      </c>
    </row>
    <row r="159" spans="1:1" x14ac:dyDescent="0.3">
      <c r="A159" s="10">
        <v>152</v>
      </c>
    </row>
    <row r="160" spans="1:1" x14ac:dyDescent="0.3">
      <c r="A160" s="10">
        <v>153</v>
      </c>
    </row>
    <row r="161" spans="1:1" x14ac:dyDescent="0.3">
      <c r="A161" s="10">
        <v>154</v>
      </c>
    </row>
    <row r="162" spans="1:1" x14ac:dyDescent="0.3">
      <c r="A162" s="10">
        <v>155</v>
      </c>
    </row>
    <row r="163" spans="1:1" x14ac:dyDescent="0.3">
      <c r="A163" s="10">
        <v>156</v>
      </c>
    </row>
    <row r="164" spans="1:1" x14ac:dyDescent="0.3">
      <c r="A164" s="10">
        <v>157</v>
      </c>
    </row>
    <row r="165" spans="1:1" x14ac:dyDescent="0.3">
      <c r="A165" s="10">
        <v>158</v>
      </c>
    </row>
    <row r="166" spans="1:1" x14ac:dyDescent="0.3">
      <c r="A166" s="10">
        <v>159</v>
      </c>
    </row>
    <row r="167" spans="1:1" x14ac:dyDescent="0.3">
      <c r="A167" s="10">
        <v>160</v>
      </c>
    </row>
    <row r="168" spans="1:1" x14ac:dyDescent="0.3">
      <c r="A168" s="10">
        <v>161</v>
      </c>
    </row>
    <row r="169" spans="1:1" x14ac:dyDescent="0.3">
      <c r="A169" s="10">
        <v>162</v>
      </c>
    </row>
    <row r="170" spans="1:1" x14ac:dyDescent="0.3">
      <c r="A170" s="10">
        <v>163</v>
      </c>
    </row>
    <row r="171" spans="1:1" x14ac:dyDescent="0.3">
      <c r="A171" s="10">
        <v>164</v>
      </c>
    </row>
    <row r="172" spans="1:1" x14ac:dyDescent="0.3">
      <c r="A172" s="10">
        <v>165</v>
      </c>
    </row>
    <row r="173" spans="1:1" x14ac:dyDescent="0.3">
      <c r="A173" s="10">
        <v>166</v>
      </c>
    </row>
    <row r="174" spans="1:1" x14ac:dyDescent="0.3">
      <c r="A174" s="10">
        <v>167</v>
      </c>
    </row>
    <row r="175" spans="1:1" x14ac:dyDescent="0.3">
      <c r="A175" s="10">
        <v>168</v>
      </c>
    </row>
    <row r="176" spans="1:1" x14ac:dyDescent="0.3">
      <c r="A176" s="10">
        <v>169</v>
      </c>
    </row>
    <row r="177" spans="1:1" x14ac:dyDescent="0.3">
      <c r="A177" s="10">
        <v>170</v>
      </c>
    </row>
    <row r="178" spans="1:1" x14ac:dyDescent="0.3">
      <c r="A178" s="10">
        <v>171</v>
      </c>
    </row>
    <row r="179" spans="1:1" x14ac:dyDescent="0.3">
      <c r="A179" s="10">
        <v>172</v>
      </c>
    </row>
    <row r="180" spans="1:1" x14ac:dyDescent="0.3">
      <c r="A180" s="10">
        <v>173</v>
      </c>
    </row>
    <row r="181" spans="1:1" x14ac:dyDescent="0.3">
      <c r="A181" s="10">
        <v>174</v>
      </c>
    </row>
    <row r="182" spans="1:1" x14ac:dyDescent="0.3">
      <c r="A182" s="10">
        <v>175</v>
      </c>
    </row>
    <row r="183" spans="1:1" x14ac:dyDescent="0.3">
      <c r="A183" s="10">
        <v>176</v>
      </c>
    </row>
    <row r="184" spans="1:1" x14ac:dyDescent="0.3">
      <c r="A184" s="10">
        <v>177</v>
      </c>
    </row>
    <row r="185" spans="1:1" x14ac:dyDescent="0.3">
      <c r="A185" s="15"/>
    </row>
    <row r="186" spans="1:1" x14ac:dyDescent="0.3">
      <c r="A186" s="10">
        <v>154</v>
      </c>
    </row>
    <row r="187" spans="1:1" x14ac:dyDescent="0.3">
      <c r="A187" s="10">
        <v>155</v>
      </c>
    </row>
    <row r="188" spans="1:1" x14ac:dyDescent="0.3">
      <c r="A188" s="10">
        <v>160</v>
      </c>
    </row>
    <row r="189" spans="1:1" x14ac:dyDescent="0.3">
      <c r="A189" s="10">
        <v>161</v>
      </c>
    </row>
    <row r="190" spans="1:1" x14ac:dyDescent="0.3">
      <c r="A190" s="10">
        <v>162</v>
      </c>
    </row>
    <row r="191" spans="1:1" x14ac:dyDescent="0.3">
      <c r="A191" s="10">
        <v>163</v>
      </c>
    </row>
    <row r="192" spans="1:1" x14ac:dyDescent="0.3">
      <c r="A192" s="10">
        <v>164</v>
      </c>
    </row>
    <row r="193" spans="1:1" x14ac:dyDescent="0.3">
      <c r="A193" s="10">
        <v>165</v>
      </c>
    </row>
    <row r="194" spans="1:1" x14ac:dyDescent="0.3">
      <c r="A194" s="10">
        <v>166</v>
      </c>
    </row>
    <row r="195" spans="1:1" x14ac:dyDescent="0.3">
      <c r="A195" s="10">
        <v>167</v>
      </c>
    </row>
    <row r="196" spans="1:1" x14ac:dyDescent="0.3">
      <c r="A196" s="10">
        <v>168</v>
      </c>
    </row>
    <row r="197" spans="1:1" x14ac:dyDescent="0.3">
      <c r="A197" s="10">
        <v>169</v>
      </c>
    </row>
    <row r="198" spans="1:1" x14ac:dyDescent="0.3">
      <c r="A198" s="10">
        <v>170</v>
      </c>
    </row>
    <row r="199" spans="1:1" x14ac:dyDescent="0.3">
      <c r="A199" s="10">
        <v>171</v>
      </c>
    </row>
    <row r="200" spans="1:1" x14ac:dyDescent="0.3">
      <c r="A200" s="10">
        <v>172</v>
      </c>
    </row>
    <row r="201" spans="1:1" x14ac:dyDescent="0.3">
      <c r="A201" s="10">
        <v>173</v>
      </c>
    </row>
    <row r="202" spans="1:1" x14ac:dyDescent="0.3">
      <c r="A202" s="10">
        <v>174</v>
      </c>
    </row>
    <row r="203" spans="1:1" x14ac:dyDescent="0.3">
      <c r="A203" s="10">
        <v>180</v>
      </c>
    </row>
    <row r="204" spans="1:1" x14ac:dyDescent="0.3">
      <c r="A204" s="10">
        <v>181</v>
      </c>
    </row>
    <row r="205" spans="1:1" x14ac:dyDescent="0.3">
      <c r="A205" s="10">
        <v>182</v>
      </c>
    </row>
    <row r="206" spans="1:1" x14ac:dyDescent="0.3">
      <c r="A206" s="10">
        <v>183</v>
      </c>
    </row>
    <row r="207" spans="1:1" x14ac:dyDescent="0.3">
      <c r="A207" s="10">
        <v>184</v>
      </c>
    </row>
    <row r="208" spans="1:1" x14ac:dyDescent="0.3">
      <c r="A208" s="10">
        <v>185</v>
      </c>
    </row>
    <row r="209" spans="1:1" x14ac:dyDescent="0.3">
      <c r="A209" s="10">
        <v>186</v>
      </c>
    </row>
    <row r="210" spans="1:1" x14ac:dyDescent="0.3">
      <c r="A210" s="10">
        <v>187</v>
      </c>
    </row>
    <row r="211" spans="1:1" x14ac:dyDescent="0.3">
      <c r="A211" s="10">
        <v>188</v>
      </c>
    </row>
    <row r="212" spans="1:1" x14ac:dyDescent="0.3">
      <c r="A212" s="10">
        <v>189</v>
      </c>
    </row>
  </sheetData>
  <autoFilter ref="A7:K7" xr:uid="{00000000-0009-0000-0000-00000C000000}"/>
  <mergeCells count="8">
    <mergeCell ref="A1:K1"/>
    <mergeCell ref="A2:K2"/>
    <mergeCell ref="A3:K3"/>
    <mergeCell ref="A5:A7"/>
    <mergeCell ref="B5:B7"/>
    <mergeCell ref="C5:C7"/>
    <mergeCell ref="D5:D7"/>
    <mergeCell ref="E5:K6"/>
  </mergeCells>
  <phoneticPr fontId="16" type="noConversion"/>
  <conditionalFormatting sqref="H8 K8:K83">
    <cfRule type="cellIs" dxfId="8820" priority="17" stopIfTrue="1" operator="equal">
      <formula>"B"</formula>
    </cfRule>
    <cfRule type="cellIs" dxfId="8819" priority="18" stopIfTrue="1" operator="equal">
      <formula>"D"</formula>
    </cfRule>
  </conditionalFormatting>
  <conditionalFormatting sqref="K8:K83 H8">
    <cfRule type="cellIs" dxfId="8818" priority="16" stopIfTrue="1" operator="equal">
      <formula>"C"</formula>
    </cfRule>
  </conditionalFormatting>
  <conditionalFormatting sqref="K10:K17">
    <cfRule type="cellIs" dxfId="8817" priority="4" stopIfTrue="1" operator="equal">
      <formula>"C"</formula>
    </cfRule>
    <cfRule type="cellIs" dxfId="8816" priority="5" stopIfTrue="1" operator="equal">
      <formula>"B"</formula>
    </cfRule>
    <cfRule type="cellIs" dxfId="8815" priority="6" stopIfTrue="1" operator="equal">
      <formula>"D"</formula>
    </cfRule>
  </conditionalFormatting>
  <conditionalFormatting sqref="K16:K17 K84:K95">
    <cfRule type="cellIs" dxfId="8814" priority="13" stopIfTrue="1" operator="equal">
      <formula>"C"</formula>
    </cfRule>
    <cfRule type="cellIs" dxfId="8813" priority="14" stopIfTrue="1" operator="equal">
      <formula>"B"</formula>
    </cfRule>
    <cfRule type="cellIs" dxfId="8812" priority="15" stopIfTrue="1" operator="equal">
      <formula>"D"</formula>
    </cfRule>
  </conditionalFormatting>
  <conditionalFormatting sqref="K25:K58">
    <cfRule type="cellIs" dxfId="8811" priority="10" stopIfTrue="1" operator="equal">
      <formula>"C"</formula>
    </cfRule>
    <cfRule type="cellIs" dxfId="8810" priority="11" stopIfTrue="1" operator="equal">
      <formula>"B"</formula>
    </cfRule>
    <cfRule type="cellIs" dxfId="8809" priority="12" stopIfTrue="1" operator="equal">
      <formula>"D"</formula>
    </cfRule>
  </conditionalFormatting>
  <printOptions horizontalCentered="1" verticalCentered="1"/>
  <pageMargins left="0" right="0" top="0" bottom="0" header="0.3" footer="0.3"/>
  <pageSetup paperSize="8" scale="94"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97C28A41-9959-4C57-9196-8D11E901E6DC}">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5D577A26-A397-4F69-AEA5-BF94BC040409}">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192268BA-57E8-4B33-9114-37A504FC62C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24</vt:i4>
      </vt:variant>
    </vt:vector>
  </HeadingPairs>
  <TitlesOfParts>
    <vt:vector size="48" baseType="lpstr">
      <vt:lpstr>Dashboard</vt:lpstr>
      <vt:lpstr>..</vt:lpstr>
      <vt:lpstr>Inspection Request</vt:lpstr>
      <vt:lpstr>Material Inspection Request</vt:lpstr>
      <vt:lpstr>Pour Concrete</vt:lpstr>
      <vt:lpstr>Test Result</vt:lpstr>
      <vt:lpstr>Release Finish</vt:lpstr>
      <vt:lpstr>Start New Activity</vt:lpstr>
      <vt:lpstr>DOCUMENT SUBMITTAL</vt:lpstr>
      <vt:lpstr>Material Submittal</vt:lpstr>
      <vt:lpstr>Request for Info.</vt:lpstr>
      <vt:lpstr>Request for Proposal</vt:lpstr>
      <vt:lpstr>Transmittals</vt:lpstr>
      <vt:lpstr>Shop Drawing</vt:lpstr>
      <vt:lpstr>As-Built</vt:lpstr>
      <vt:lpstr>NCR</vt:lpstr>
      <vt:lpstr>Clean Copy</vt:lpstr>
      <vt:lpstr>QVN </vt:lpstr>
      <vt:lpstr>SOR</vt:lpstr>
      <vt:lpstr>EMAILS</vt:lpstr>
      <vt:lpstr>Daily Report </vt:lpstr>
      <vt:lpstr>Weekly Report</vt:lpstr>
      <vt:lpstr>Transmittal from ECG,SYS</vt:lpstr>
      <vt:lpstr>Weekly Updated Log</vt:lpstr>
      <vt:lpstr>'..'!Print_Area</vt:lpstr>
      <vt:lpstr>'As-Built'!Print_Area</vt:lpstr>
      <vt:lpstr>'Clean Copy'!Print_Area</vt:lpstr>
      <vt:lpstr>'Daily Report '!Print_Area</vt:lpstr>
      <vt:lpstr>'DOCUMENT SUBMITTAL'!Print_Area</vt:lpstr>
      <vt:lpstr>'Inspection Request'!Print_Area</vt:lpstr>
      <vt:lpstr>'Material Inspection Request'!Print_Area</vt:lpstr>
      <vt:lpstr>'Material Submittal'!Print_Area</vt:lpstr>
      <vt:lpstr>NCR!Print_Area</vt:lpstr>
      <vt:lpstr>'Pour Concrete'!Print_Area</vt:lpstr>
      <vt:lpstr>'QVN '!Print_Area</vt:lpstr>
      <vt:lpstr>'Release Finish'!Print_Area</vt:lpstr>
      <vt:lpstr>'Request for Info.'!Print_Area</vt:lpstr>
      <vt:lpstr>'Request for Proposal'!Print_Area</vt:lpstr>
      <vt:lpstr>'Shop Drawing'!Print_Area</vt:lpstr>
      <vt:lpstr>SOR!Print_Area</vt:lpstr>
      <vt:lpstr>'Start New Activity'!Print_Area</vt:lpstr>
      <vt:lpstr>'Test Result'!Print_Area</vt:lpstr>
      <vt:lpstr>'Transmittal from ECG,SYS'!Print_Area</vt:lpstr>
      <vt:lpstr>Transmittals!Print_Area</vt:lpstr>
      <vt:lpstr>'Weekly Report'!Print_Area</vt:lpstr>
      <vt:lpstr>'Weekly Updated Log'!Print_Area</vt:lpstr>
      <vt:lpstr>'Request for Info.'!Print_Titles</vt:lpstr>
      <vt:lpstr>'Request for Proposal'!Print_Titles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ras elhekma</cp:lastModifiedBy>
  <cp:lastPrinted>2026-06-13T09:56:34Z</cp:lastPrinted>
  <dcterms:created xsi:type="dcterms:W3CDTF">2022-06-27T21:40:04Z</dcterms:created>
  <dcterms:modified xsi:type="dcterms:W3CDTF">2026-07-05T17:20:16Z</dcterms:modified>
</cp:coreProperties>
</file>